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8_{5B8F08E4-3B38-4863-8583-3B8846B6C47B}" xr6:coauthVersionLast="47" xr6:coauthVersionMax="47" xr10:uidLastSave="{00000000-0000-0000-0000-000000000000}"/>
  <bookViews>
    <workbookView xWindow="-120" yWindow="-120" windowWidth="29040" windowHeight="15720" tabRatio="938" xr2:uid="{251F542E-A784-4874-BA83-6756A093F091}"/>
  </bookViews>
  <sheets>
    <sheet name="Dashboard" sheetId="18" r:id="rId1"/>
    <sheet name="Proceso largo Low" sheetId="9" r:id="rId2"/>
    <sheet name="Proceso largo Mid" sheetId="10" r:id="rId3"/>
    <sheet name="Proceso largo High" sheetId="12" r:id="rId4"/>
    <sheet name="Low Tier" sheetId="7" r:id="rId5"/>
    <sheet name="Mid Tier" sheetId="8" r:id="rId6"/>
    <sheet name="High Tier" sheetId="11" r:id="rId7"/>
    <sheet name="EctoCraft" sheetId="3" r:id="rId8"/>
    <sheet name="Calculos Bolsas Rojas" sheetId="16" r:id="rId9"/>
    <sheet name="DATOS" sheetId="13" r:id="rId10"/>
    <sheet name="API" sheetId="2" r:id="rId11"/>
  </sheets>
  <definedNames>
    <definedName name="API">API!$1:$1048576</definedName>
    <definedName name="DatosExternos_1" localSheetId="10" hidden="1">API!$A$1:$P$27973</definedName>
    <definedName name="Legendecto">#REF!</definedName>
    <definedName name="Legendecto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5" i="3" l="1"/>
  <c r="D49" i="3"/>
  <c r="D36" i="3"/>
  <c r="U17" i="3"/>
  <c r="D3" i="11"/>
  <c r="H4" i="11"/>
  <c r="E6" i="12" l="1"/>
  <c r="F6" i="12" s="1"/>
  <c r="C3" i="13"/>
  <c r="C4" i="13"/>
  <c r="C5" i="13"/>
  <c r="C6" i="13"/>
  <c r="B3" i="13"/>
  <c r="B4" i="13"/>
  <c r="B5" i="13"/>
  <c r="B6" i="13"/>
  <c r="I3" i="7" l="1"/>
  <c r="J4" i="7"/>
  <c r="D7" i="9" s="1"/>
  <c r="E6" i="10"/>
  <c r="F6" i="10" s="1"/>
  <c r="F6" i="9"/>
  <c r="E6" i="9"/>
  <c r="L18" i="3" l="1"/>
  <c r="L17" i="3"/>
  <c r="D29" i="10"/>
  <c r="G29" i="9"/>
  <c r="H29" i="9" s="1"/>
  <c r="G27" i="9"/>
  <c r="D29" i="9"/>
  <c r="D27" i="9"/>
  <c r="G8" i="16"/>
  <c r="H8" i="16" s="1"/>
  <c r="H18" i="16"/>
  <c r="F18" i="16"/>
  <c r="H17" i="16"/>
  <c r="F17" i="16"/>
  <c r="H16" i="16"/>
  <c r="F16" i="16"/>
  <c r="G15" i="16"/>
  <c r="H15" i="16" s="1"/>
  <c r="F15" i="16"/>
  <c r="H14" i="16"/>
  <c r="F14" i="16"/>
  <c r="G13" i="16"/>
  <c r="H13" i="16" s="1"/>
  <c r="F13" i="16"/>
  <c r="G12" i="16"/>
  <c r="H12" i="16" s="1"/>
  <c r="F12" i="16"/>
  <c r="G11" i="16"/>
  <c r="H11" i="16" s="1"/>
  <c r="F11" i="16"/>
  <c r="G10" i="16"/>
  <c r="H10" i="16" s="1"/>
  <c r="F10" i="16"/>
  <c r="G9" i="16"/>
  <c r="H9" i="16" s="1"/>
  <c r="F9" i="16"/>
  <c r="F8" i="16"/>
  <c r="H7" i="16"/>
  <c r="F7" i="16"/>
  <c r="E4" i="16" l="1"/>
  <c r="F4" i="16" s="1"/>
  <c r="H27" i="9"/>
  <c r="E29" i="9" l="1"/>
  <c r="D26" i="8"/>
  <c r="D26" i="7"/>
  <c r="K4" i="16"/>
  <c r="C2" i="13"/>
  <c r="B2" i="13"/>
  <c r="F2" i="13" l="1"/>
  <c r="F3" i="13"/>
  <c r="F4" i="13"/>
  <c r="F7" i="13"/>
  <c r="G25" i="12" l="1"/>
  <c r="D11" i="12"/>
  <c r="D12" i="12"/>
  <c r="D13" i="12"/>
  <c r="D14" i="12"/>
  <c r="D15" i="12"/>
  <c r="D16" i="12"/>
  <c r="D17" i="12"/>
  <c r="D18" i="12"/>
  <c r="G18" i="12" s="1"/>
  <c r="D19" i="12"/>
  <c r="G19" i="12" s="1"/>
  <c r="D20" i="12"/>
  <c r="D21" i="12"/>
  <c r="G21" i="12" s="1"/>
  <c r="D22" i="12"/>
  <c r="G22" i="12" s="1"/>
  <c r="D23" i="12"/>
  <c r="G23" i="12" s="1"/>
  <c r="D24" i="12"/>
  <c r="D25" i="12"/>
  <c r="D26" i="12"/>
  <c r="D27" i="12"/>
  <c r="D28" i="12"/>
  <c r="G15" i="12"/>
  <c r="G24" i="12"/>
  <c r="G26" i="12"/>
  <c r="E26" i="12" s="1"/>
  <c r="G27" i="12"/>
  <c r="G28" i="12"/>
  <c r="H28" i="12" s="1"/>
  <c r="G20" i="12"/>
  <c r="D10" i="12"/>
  <c r="G17" i="12"/>
  <c r="H17" i="12" s="1"/>
  <c r="G16" i="12"/>
  <c r="L21" i="12" s="1"/>
  <c r="G14" i="12"/>
  <c r="L13" i="12" s="1"/>
  <c r="G13" i="12"/>
  <c r="H13" i="12" s="1"/>
  <c r="G12" i="12"/>
  <c r="L20" i="12" s="1"/>
  <c r="G11" i="12"/>
  <c r="E11" i="12" s="1"/>
  <c r="G10" i="12"/>
  <c r="H10" i="12" s="1"/>
  <c r="F3" i="11"/>
  <c r="C25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D4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G3" i="11"/>
  <c r="P112" i="11"/>
  <c r="N112" i="11"/>
  <c r="P111" i="11"/>
  <c r="N111" i="11"/>
  <c r="P110" i="11"/>
  <c r="N110" i="11"/>
  <c r="P109" i="11"/>
  <c r="N109" i="11"/>
  <c r="P108" i="11"/>
  <c r="N108" i="11"/>
  <c r="P107" i="11"/>
  <c r="N107" i="11"/>
  <c r="P106" i="11"/>
  <c r="N106" i="11"/>
  <c r="P105" i="11"/>
  <c r="N105" i="11"/>
  <c r="P104" i="11"/>
  <c r="N104" i="11"/>
  <c r="P103" i="11"/>
  <c r="N103" i="11"/>
  <c r="P102" i="11"/>
  <c r="N102" i="11"/>
  <c r="P101" i="11"/>
  <c r="N101" i="11"/>
  <c r="P100" i="11"/>
  <c r="N100" i="11"/>
  <c r="P99" i="11"/>
  <c r="N99" i="11"/>
  <c r="P98" i="11"/>
  <c r="N98" i="11"/>
  <c r="P97" i="11"/>
  <c r="N97" i="11"/>
  <c r="P96" i="11"/>
  <c r="N96" i="11"/>
  <c r="P95" i="11"/>
  <c r="N95" i="11"/>
  <c r="P94" i="11"/>
  <c r="N94" i="11"/>
  <c r="P93" i="11"/>
  <c r="N93" i="11"/>
  <c r="P92" i="11"/>
  <c r="N92" i="11"/>
  <c r="P91" i="11"/>
  <c r="N91" i="11"/>
  <c r="P90" i="11"/>
  <c r="N90" i="11"/>
  <c r="P89" i="11"/>
  <c r="N89" i="11"/>
  <c r="P88" i="11"/>
  <c r="N88" i="11"/>
  <c r="P87" i="11"/>
  <c r="N87" i="11"/>
  <c r="P86" i="11"/>
  <c r="N86" i="11"/>
  <c r="P85" i="11"/>
  <c r="N85" i="11"/>
  <c r="P84" i="11"/>
  <c r="N84" i="11"/>
  <c r="P83" i="11"/>
  <c r="N83" i="11"/>
  <c r="P82" i="11"/>
  <c r="N82" i="11"/>
  <c r="P81" i="11"/>
  <c r="N81" i="11"/>
  <c r="P80" i="11"/>
  <c r="N80" i="11"/>
  <c r="P79" i="11"/>
  <c r="N79" i="11"/>
  <c r="P78" i="11"/>
  <c r="N78" i="11"/>
  <c r="P77" i="11"/>
  <c r="N77" i="11"/>
  <c r="P76" i="11"/>
  <c r="N76" i="11"/>
  <c r="P75" i="11"/>
  <c r="N75" i="11"/>
  <c r="P74" i="11"/>
  <c r="N74" i="11"/>
  <c r="P73" i="11"/>
  <c r="N73" i="11"/>
  <c r="P72" i="11"/>
  <c r="N72" i="11"/>
  <c r="P71" i="11"/>
  <c r="N71" i="11"/>
  <c r="P70" i="11"/>
  <c r="N70" i="11"/>
  <c r="P69" i="11"/>
  <c r="N69" i="11"/>
  <c r="P68" i="11"/>
  <c r="N68" i="11"/>
  <c r="P67" i="11"/>
  <c r="N67" i="11"/>
  <c r="P66" i="11"/>
  <c r="N66" i="11"/>
  <c r="P65" i="11"/>
  <c r="N65" i="11"/>
  <c r="P64" i="11"/>
  <c r="N64" i="11"/>
  <c r="P63" i="11"/>
  <c r="N63" i="11"/>
  <c r="P62" i="11"/>
  <c r="N62" i="11"/>
  <c r="P61" i="11"/>
  <c r="N61" i="11"/>
  <c r="P60" i="11"/>
  <c r="N60" i="11"/>
  <c r="P59" i="11"/>
  <c r="N59" i="11"/>
  <c r="P58" i="11"/>
  <c r="N58" i="11"/>
  <c r="P57" i="11"/>
  <c r="N57" i="11"/>
  <c r="P56" i="11"/>
  <c r="N56" i="11"/>
  <c r="P55" i="11"/>
  <c r="N55" i="11"/>
  <c r="P54" i="11"/>
  <c r="N54" i="11"/>
  <c r="P53" i="11"/>
  <c r="N53" i="11"/>
  <c r="P52" i="11"/>
  <c r="N52" i="11"/>
  <c r="P51" i="11"/>
  <c r="N51" i="11"/>
  <c r="P50" i="11"/>
  <c r="N50" i="11"/>
  <c r="P49" i="11"/>
  <c r="N49" i="11"/>
  <c r="P48" i="11"/>
  <c r="N48" i="11"/>
  <c r="P47" i="11"/>
  <c r="N47" i="11"/>
  <c r="P46" i="11"/>
  <c r="N46" i="11"/>
  <c r="P45" i="11"/>
  <c r="N45" i="11"/>
  <c r="P44" i="11"/>
  <c r="N44" i="11"/>
  <c r="P43" i="11"/>
  <c r="N43" i="11"/>
  <c r="P42" i="11"/>
  <c r="N42" i="11"/>
  <c r="P41" i="11"/>
  <c r="N41" i="11"/>
  <c r="P40" i="11"/>
  <c r="N40" i="11"/>
  <c r="P39" i="11"/>
  <c r="N39" i="11"/>
  <c r="P38" i="11"/>
  <c r="N38" i="11"/>
  <c r="P37" i="11"/>
  <c r="N37" i="11"/>
  <c r="P36" i="11"/>
  <c r="N36" i="11"/>
  <c r="P35" i="11"/>
  <c r="N35" i="11"/>
  <c r="P34" i="11"/>
  <c r="N34" i="11"/>
  <c r="P33" i="11"/>
  <c r="N33" i="11"/>
  <c r="P32" i="11"/>
  <c r="N32" i="11"/>
  <c r="P31" i="11"/>
  <c r="N31" i="11"/>
  <c r="P30" i="11"/>
  <c r="N30" i="11"/>
  <c r="P29" i="11"/>
  <c r="N29" i="11"/>
  <c r="P28" i="11"/>
  <c r="N28" i="11"/>
  <c r="P27" i="11"/>
  <c r="N27" i="11"/>
  <c r="P26" i="11"/>
  <c r="N26" i="11"/>
  <c r="P25" i="11"/>
  <c r="N25" i="11"/>
  <c r="P24" i="11"/>
  <c r="N24" i="11"/>
  <c r="P23" i="11"/>
  <c r="N23" i="11"/>
  <c r="D23" i="11"/>
  <c r="P22" i="11"/>
  <c r="N22" i="11"/>
  <c r="D22" i="11"/>
  <c r="P21" i="11"/>
  <c r="N21" i="11"/>
  <c r="D21" i="11"/>
  <c r="P20" i="11"/>
  <c r="N20" i="11"/>
  <c r="D20" i="11"/>
  <c r="P19" i="11"/>
  <c r="N19" i="11"/>
  <c r="D19" i="11"/>
  <c r="P18" i="11"/>
  <c r="N18" i="11"/>
  <c r="D18" i="11"/>
  <c r="P17" i="11"/>
  <c r="N17" i="11"/>
  <c r="D17" i="11"/>
  <c r="P16" i="11"/>
  <c r="N16" i="11"/>
  <c r="D16" i="11"/>
  <c r="P15" i="11"/>
  <c r="N15" i="11"/>
  <c r="D15" i="11"/>
  <c r="P14" i="11"/>
  <c r="N14" i="11"/>
  <c r="D14" i="11"/>
  <c r="P13" i="11"/>
  <c r="N13" i="11"/>
  <c r="D13" i="11"/>
  <c r="P12" i="11"/>
  <c r="N12" i="11"/>
  <c r="D12" i="11"/>
  <c r="P11" i="11"/>
  <c r="N11" i="11"/>
  <c r="D11" i="11"/>
  <c r="P10" i="11"/>
  <c r="N10" i="11"/>
  <c r="D10" i="11"/>
  <c r="P9" i="11"/>
  <c r="N9" i="11"/>
  <c r="D9" i="11"/>
  <c r="D8" i="11"/>
  <c r="D7" i="11"/>
  <c r="AG6" i="11"/>
  <c r="AG4" i="11"/>
  <c r="AH4" i="11" s="1"/>
  <c r="D7" i="12"/>
  <c r="AG3" i="11"/>
  <c r="AH3" i="11" s="1"/>
  <c r="AG2" i="11"/>
  <c r="AH2" i="11" s="1"/>
  <c r="I3" i="8"/>
  <c r="G7" i="8" s="1"/>
  <c r="J3" i="7"/>
  <c r="G7" i="7" s="1"/>
  <c r="G10" i="10"/>
  <c r="L12" i="10" s="1"/>
  <c r="I4" i="8"/>
  <c r="D7" i="10" s="1"/>
  <c r="D11" i="10"/>
  <c r="D12" i="10"/>
  <c r="D13" i="10"/>
  <c r="D14" i="10"/>
  <c r="G14" i="10" s="1"/>
  <c r="L13" i="10" s="1"/>
  <c r="D15" i="10"/>
  <c r="D16" i="10"/>
  <c r="D17" i="10"/>
  <c r="D18" i="10"/>
  <c r="D19" i="10"/>
  <c r="G19" i="10" s="1"/>
  <c r="D20" i="10"/>
  <c r="D21" i="10"/>
  <c r="G21" i="10" s="1"/>
  <c r="D22" i="10"/>
  <c r="G22" i="10" s="1"/>
  <c r="H22" i="10" s="1"/>
  <c r="D23" i="10"/>
  <c r="G23" i="10" s="1"/>
  <c r="D24" i="10"/>
  <c r="D25" i="10"/>
  <c r="D26" i="10"/>
  <c r="D27" i="10"/>
  <c r="D28" i="10"/>
  <c r="G24" i="10"/>
  <c r="G25" i="10"/>
  <c r="G26" i="10"/>
  <c r="G27" i="10"/>
  <c r="G28" i="10"/>
  <c r="H28" i="10" s="1"/>
  <c r="G18" i="10"/>
  <c r="G20" i="10"/>
  <c r="D10" i="10"/>
  <c r="G17" i="10"/>
  <c r="G16" i="10"/>
  <c r="G15" i="10"/>
  <c r="G13" i="10"/>
  <c r="E13" i="10" s="1"/>
  <c r="G12" i="10"/>
  <c r="G11" i="10"/>
  <c r="H11" i="10" s="1"/>
  <c r="P42" i="3"/>
  <c r="P41" i="3"/>
  <c r="Q41" i="3" s="1"/>
  <c r="P43" i="3"/>
  <c r="Q43" i="3" s="1"/>
  <c r="G25" i="9"/>
  <c r="H25" i="9" s="1"/>
  <c r="D25" i="9"/>
  <c r="R43" i="3"/>
  <c r="D15" i="7"/>
  <c r="G28" i="9"/>
  <c r="H28" i="9" s="1"/>
  <c r="D23" i="7"/>
  <c r="D28" i="9"/>
  <c r="D7" i="7"/>
  <c r="G23" i="9"/>
  <c r="H23" i="9" s="1"/>
  <c r="G24" i="9"/>
  <c r="H24" i="9" s="1"/>
  <c r="G26" i="9"/>
  <c r="H26" i="9" s="1"/>
  <c r="G10" i="9"/>
  <c r="L12" i="9" s="1"/>
  <c r="D11" i="9"/>
  <c r="G11" i="9" s="1"/>
  <c r="H11" i="9" s="1"/>
  <c r="D12" i="9"/>
  <c r="G12" i="9" s="1"/>
  <c r="L20" i="9" s="1"/>
  <c r="D13" i="9"/>
  <c r="G13" i="9" s="1"/>
  <c r="H13" i="9" s="1"/>
  <c r="D14" i="9"/>
  <c r="G14" i="9" s="1"/>
  <c r="H14" i="9" s="1"/>
  <c r="D15" i="9"/>
  <c r="G15" i="9" s="1"/>
  <c r="H15" i="9" s="1"/>
  <c r="D16" i="9"/>
  <c r="G16" i="9" s="1"/>
  <c r="H16" i="9" s="1"/>
  <c r="D17" i="9"/>
  <c r="G17" i="9" s="1"/>
  <c r="H17" i="9" s="1"/>
  <c r="D18" i="9"/>
  <c r="G18" i="9" s="1"/>
  <c r="H18" i="9" s="1"/>
  <c r="D19" i="9"/>
  <c r="G19" i="9" s="1"/>
  <c r="H19" i="9" s="1"/>
  <c r="D20" i="9"/>
  <c r="G20" i="9" s="1"/>
  <c r="H20" i="9" s="1"/>
  <c r="D21" i="9"/>
  <c r="G21" i="9" s="1"/>
  <c r="H21" i="9" s="1"/>
  <c r="D22" i="9"/>
  <c r="G22" i="9" s="1"/>
  <c r="H22" i="9" s="1"/>
  <c r="D23" i="9"/>
  <c r="D24" i="9"/>
  <c r="D26" i="9"/>
  <c r="D10" i="9"/>
  <c r="AM11" i="3"/>
  <c r="AM10" i="3"/>
  <c r="AM9" i="3"/>
  <c r="AM8" i="3"/>
  <c r="AM7" i="3"/>
  <c r="AM6" i="3"/>
  <c r="AM5" i="3"/>
  <c r="Q112" i="8"/>
  <c r="O112" i="8"/>
  <c r="Q111" i="8"/>
  <c r="O111" i="8"/>
  <c r="Q110" i="8"/>
  <c r="O110" i="8"/>
  <c r="Q109" i="8"/>
  <c r="O109" i="8"/>
  <c r="Q108" i="8"/>
  <c r="O108" i="8"/>
  <c r="Q107" i="8"/>
  <c r="O107" i="8"/>
  <c r="Q106" i="8"/>
  <c r="O106" i="8"/>
  <c r="Q105" i="8"/>
  <c r="O105" i="8"/>
  <c r="Q104" i="8"/>
  <c r="O104" i="8"/>
  <c r="Q103" i="8"/>
  <c r="O103" i="8"/>
  <c r="Q102" i="8"/>
  <c r="O102" i="8"/>
  <c r="Q101" i="8"/>
  <c r="O101" i="8"/>
  <c r="Q100" i="8"/>
  <c r="O100" i="8"/>
  <c r="Q99" i="8"/>
  <c r="O99" i="8"/>
  <c r="Q98" i="8"/>
  <c r="O98" i="8"/>
  <c r="Q97" i="8"/>
  <c r="O97" i="8"/>
  <c r="Q96" i="8"/>
  <c r="O96" i="8"/>
  <c r="Q95" i="8"/>
  <c r="O95" i="8"/>
  <c r="Q94" i="8"/>
  <c r="O94" i="8"/>
  <c r="Q93" i="8"/>
  <c r="O93" i="8"/>
  <c r="Q92" i="8"/>
  <c r="O92" i="8"/>
  <c r="Q91" i="8"/>
  <c r="O91" i="8"/>
  <c r="Q90" i="8"/>
  <c r="O90" i="8"/>
  <c r="Q89" i="8"/>
  <c r="O89" i="8"/>
  <c r="Q88" i="8"/>
  <c r="O88" i="8"/>
  <c r="Q87" i="8"/>
  <c r="O87" i="8"/>
  <c r="Q86" i="8"/>
  <c r="O86" i="8"/>
  <c r="Q85" i="8"/>
  <c r="O85" i="8"/>
  <c r="Q84" i="8"/>
  <c r="O84" i="8"/>
  <c r="Q83" i="8"/>
  <c r="O83" i="8"/>
  <c r="Q82" i="8"/>
  <c r="O82" i="8"/>
  <c r="Q81" i="8"/>
  <c r="O81" i="8"/>
  <c r="Q80" i="8"/>
  <c r="O80" i="8"/>
  <c r="Q79" i="8"/>
  <c r="O79" i="8"/>
  <c r="Q78" i="8"/>
  <c r="O78" i="8"/>
  <c r="Q77" i="8"/>
  <c r="O77" i="8"/>
  <c r="Q76" i="8"/>
  <c r="O76" i="8"/>
  <c r="Q75" i="8"/>
  <c r="O75" i="8"/>
  <c r="Q74" i="8"/>
  <c r="O74" i="8"/>
  <c r="Q73" i="8"/>
  <c r="O73" i="8"/>
  <c r="Q72" i="8"/>
  <c r="O72" i="8"/>
  <c r="Q71" i="8"/>
  <c r="O71" i="8"/>
  <c r="Q70" i="8"/>
  <c r="O70" i="8"/>
  <c r="Q69" i="8"/>
  <c r="O69" i="8"/>
  <c r="Q68" i="8"/>
  <c r="O68" i="8"/>
  <c r="Q67" i="8"/>
  <c r="O67" i="8"/>
  <c r="Q66" i="8"/>
  <c r="O66" i="8"/>
  <c r="Q65" i="8"/>
  <c r="O65" i="8"/>
  <c r="Q64" i="8"/>
  <c r="O64" i="8"/>
  <c r="Q63" i="8"/>
  <c r="O63" i="8"/>
  <c r="Q62" i="8"/>
  <c r="O62" i="8"/>
  <c r="Q61" i="8"/>
  <c r="O61" i="8"/>
  <c r="Q60" i="8"/>
  <c r="O60" i="8"/>
  <c r="Q59" i="8"/>
  <c r="O59" i="8"/>
  <c r="Q58" i="8"/>
  <c r="O58" i="8"/>
  <c r="Q57" i="8"/>
  <c r="O57" i="8"/>
  <c r="Q56" i="8"/>
  <c r="O56" i="8"/>
  <c r="Q55" i="8"/>
  <c r="O55" i="8"/>
  <c r="Q54" i="8"/>
  <c r="O54" i="8"/>
  <c r="Q53" i="8"/>
  <c r="O53" i="8"/>
  <c r="Q52" i="8"/>
  <c r="O52" i="8"/>
  <c r="Q51" i="8"/>
  <c r="O51" i="8"/>
  <c r="Q50" i="8"/>
  <c r="O50" i="8"/>
  <c r="Q49" i="8"/>
  <c r="O49" i="8"/>
  <c r="Q48" i="8"/>
  <c r="O48" i="8"/>
  <c r="Q47" i="8"/>
  <c r="O47" i="8"/>
  <c r="Q46" i="8"/>
  <c r="O46" i="8"/>
  <c r="Q45" i="8"/>
  <c r="O45" i="8"/>
  <c r="Q44" i="8"/>
  <c r="O44" i="8"/>
  <c r="Q43" i="8"/>
  <c r="O43" i="8"/>
  <c r="Q42" i="8"/>
  <c r="O42" i="8"/>
  <c r="Q41" i="8"/>
  <c r="O41" i="8"/>
  <c r="Q40" i="8"/>
  <c r="O40" i="8"/>
  <c r="Q39" i="8"/>
  <c r="O39" i="8"/>
  <c r="Q38" i="8"/>
  <c r="O38" i="8"/>
  <c r="Q37" i="8"/>
  <c r="O37" i="8"/>
  <c r="Q36" i="8"/>
  <c r="O36" i="8"/>
  <c r="Q35" i="8"/>
  <c r="O35" i="8"/>
  <c r="Q34" i="8"/>
  <c r="O34" i="8"/>
  <c r="Q33" i="8"/>
  <c r="O33" i="8"/>
  <c r="Q32" i="8"/>
  <c r="O32" i="8"/>
  <c r="Q31" i="8"/>
  <c r="O31" i="8"/>
  <c r="Q30" i="8"/>
  <c r="O30" i="8"/>
  <c r="Q29" i="8"/>
  <c r="O29" i="8"/>
  <c r="Q28" i="8"/>
  <c r="O28" i="8"/>
  <c r="Q27" i="8"/>
  <c r="O27" i="8"/>
  <c r="Q26" i="8"/>
  <c r="O26" i="8"/>
  <c r="Q25" i="8"/>
  <c r="O25" i="8"/>
  <c r="C25" i="8"/>
  <c r="Q24" i="8"/>
  <c r="O24" i="8"/>
  <c r="Q23" i="8"/>
  <c r="O23" i="8"/>
  <c r="D23" i="8"/>
  <c r="Q22" i="8"/>
  <c r="O22" i="8"/>
  <c r="C22" i="8"/>
  <c r="D22" i="8" s="1"/>
  <c r="Q21" i="8"/>
  <c r="O21" i="8"/>
  <c r="D21" i="8"/>
  <c r="Q20" i="8"/>
  <c r="O20" i="8"/>
  <c r="D20" i="8"/>
  <c r="Q19" i="8"/>
  <c r="O19" i="8"/>
  <c r="D19" i="8"/>
  <c r="Q18" i="8"/>
  <c r="O18" i="8"/>
  <c r="D18" i="8"/>
  <c r="Q17" i="8"/>
  <c r="O17" i="8"/>
  <c r="D17" i="8"/>
  <c r="Q16" i="8"/>
  <c r="O16" i="8"/>
  <c r="D16" i="8"/>
  <c r="Q15" i="8"/>
  <c r="O15" i="8"/>
  <c r="D15" i="8"/>
  <c r="Q14" i="8"/>
  <c r="O14" i="8"/>
  <c r="D14" i="8"/>
  <c r="Q13" i="8"/>
  <c r="O13" i="8"/>
  <c r="D13" i="8"/>
  <c r="Q12" i="8"/>
  <c r="O12" i="8"/>
  <c r="D12" i="8"/>
  <c r="Q11" i="8"/>
  <c r="O11" i="8"/>
  <c r="D11" i="8"/>
  <c r="Q10" i="8"/>
  <c r="O10" i="8"/>
  <c r="D10" i="8"/>
  <c r="Q9" i="8"/>
  <c r="O9" i="8"/>
  <c r="D9" i="8"/>
  <c r="D8" i="8"/>
  <c r="D7" i="8"/>
  <c r="AH6" i="8"/>
  <c r="AH4" i="8"/>
  <c r="AI4" i="8" s="1"/>
  <c r="G4" i="8"/>
  <c r="F4" i="8"/>
  <c r="E4" i="8"/>
  <c r="D4" i="8"/>
  <c r="AH3" i="8"/>
  <c r="AI3" i="8" s="1"/>
  <c r="H3" i="8"/>
  <c r="D3" i="8"/>
  <c r="AH2" i="8"/>
  <c r="AI2" i="8" s="1"/>
  <c r="Q61" i="7"/>
  <c r="O61" i="7"/>
  <c r="Q60" i="7"/>
  <c r="O60" i="7"/>
  <c r="Q59" i="7"/>
  <c r="O59" i="7"/>
  <c r="Q58" i="7"/>
  <c r="O58" i="7"/>
  <c r="Q57" i="7"/>
  <c r="O57" i="7"/>
  <c r="Q56" i="7"/>
  <c r="O56" i="7"/>
  <c r="Q55" i="7"/>
  <c r="O55" i="7"/>
  <c r="Q54" i="7"/>
  <c r="O54" i="7"/>
  <c r="Q53" i="7"/>
  <c r="O53" i="7"/>
  <c r="Q52" i="7"/>
  <c r="O52" i="7"/>
  <c r="Q51" i="7"/>
  <c r="O51" i="7"/>
  <c r="Q50" i="7"/>
  <c r="O50" i="7"/>
  <c r="Q49" i="7"/>
  <c r="O49" i="7"/>
  <c r="Q48" i="7"/>
  <c r="O48" i="7"/>
  <c r="Q47" i="7"/>
  <c r="O47" i="7"/>
  <c r="Q46" i="7"/>
  <c r="O46" i="7"/>
  <c r="Q45" i="7"/>
  <c r="O45" i="7"/>
  <c r="Q44" i="7"/>
  <c r="O44" i="7"/>
  <c r="Q43" i="7"/>
  <c r="O43" i="7"/>
  <c r="Q42" i="7"/>
  <c r="O42" i="7"/>
  <c r="Q41" i="7"/>
  <c r="O41" i="7"/>
  <c r="Q40" i="7"/>
  <c r="O40" i="7"/>
  <c r="Q39" i="7"/>
  <c r="O39" i="7"/>
  <c r="Q38" i="7"/>
  <c r="O38" i="7"/>
  <c r="Q37" i="7"/>
  <c r="O37" i="7"/>
  <c r="Q36" i="7"/>
  <c r="O36" i="7"/>
  <c r="Q35" i="7"/>
  <c r="O35" i="7"/>
  <c r="Q34" i="7"/>
  <c r="O34" i="7"/>
  <c r="Q33" i="7"/>
  <c r="O33" i="7"/>
  <c r="Q32" i="7"/>
  <c r="O32" i="7"/>
  <c r="Q31" i="7"/>
  <c r="O31" i="7"/>
  <c r="Q30" i="7"/>
  <c r="O30" i="7"/>
  <c r="Q29" i="7"/>
  <c r="O29" i="7"/>
  <c r="Q28" i="7"/>
  <c r="O28" i="7"/>
  <c r="Q27" i="7"/>
  <c r="O27" i="7"/>
  <c r="Q26" i="7"/>
  <c r="O26" i="7"/>
  <c r="Q25" i="7"/>
  <c r="O25" i="7"/>
  <c r="C25" i="7"/>
  <c r="Q24" i="7"/>
  <c r="O24" i="7"/>
  <c r="Q23" i="7"/>
  <c r="O23" i="7"/>
  <c r="Q22" i="7"/>
  <c r="O22" i="7"/>
  <c r="C22" i="7"/>
  <c r="D22" i="7" s="1"/>
  <c r="Q21" i="7"/>
  <c r="O21" i="7"/>
  <c r="D21" i="7"/>
  <c r="Q20" i="7"/>
  <c r="O20" i="7"/>
  <c r="D20" i="7"/>
  <c r="Q19" i="7"/>
  <c r="O19" i="7"/>
  <c r="D19" i="7"/>
  <c r="Q18" i="7"/>
  <c r="O18" i="7"/>
  <c r="D18" i="7"/>
  <c r="Q17" i="7"/>
  <c r="O17" i="7"/>
  <c r="D17" i="7"/>
  <c r="Q16" i="7"/>
  <c r="O16" i="7"/>
  <c r="D16" i="7"/>
  <c r="Q15" i="7"/>
  <c r="O15" i="7"/>
  <c r="Q14" i="7"/>
  <c r="O14" i="7"/>
  <c r="D14" i="7"/>
  <c r="Q13" i="7"/>
  <c r="O13" i="7"/>
  <c r="D13" i="7"/>
  <c r="Q12" i="7"/>
  <c r="O12" i="7"/>
  <c r="D12" i="7"/>
  <c r="Q11" i="7"/>
  <c r="O11" i="7"/>
  <c r="D11" i="7"/>
  <c r="Q10" i="7"/>
  <c r="O10" i="7"/>
  <c r="D10" i="7"/>
  <c r="Q9" i="7"/>
  <c r="O9" i="7"/>
  <c r="D9" i="7"/>
  <c r="D8" i="7"/>
  <c r="AH6" i="7"/>
  <c r="AH4" i="7"/>
  <c r="AI4" i="7" s="1"/>
  <c r="H4" i="7"/>
  <c r="G4" i="7"/>
  <c r="F4" i="7"/>
  <c r="E4" i="7"/>
  <c r="D4" i="7"/>
  <c r="AH3" i="7"/>
  <c r="AI3" i="7" s="1"/>
  <c r="D3" i="7"/>
  <c r="AH2" i="7"/>
  <c r="AI2" i="7" s="1"/>
  <c r="L17" i="12" l="1"/>
  <c r="O21" i="12" s="1"/>
  <c r="E25" i="12"/>
  <c r="E36" i="3"/>
  <c r="E14" i="12"/>
  <c r="Q42" i="3"/>
  <c r="E10" i="12"/>
  <c r="E29" i="10"/>
  <c r="G29" i="10"/>
  <c r="H19" i="12"/>
  <c r="E19" i="12"/>
  <c r="H12" i="12"/>
  <c r="E12" i="12"/>
  <c r="H11" i="12"/>
  <c r="E15" i="12"/>
  <c r="H15" i="12"/>
  <c r="H16" i="12"/>
  <c r="E16" i="12"/>
  <c r="H18" i="12"/>
  <c r="E18" i="12"/>
  <c r="H20" i="12"/>
  <c r="E20" i="12"/>
  <c r="H21" i="12"/>
  <c r="E21" i="12"/>
  <c r="H22" i="12"/>
  <c r="E22" i="12"/>
  <c r="H24" i="12"/>
  <c r="E24" i="12"/>
  <c r="H25" i="12"/>
  <c r="H26" i="12"/>
  <c r="H23" i="12"/>
  <c r="E23" i="12"/>
  <c r="H27" i="12"/>
  <c r="H14" i="12"/>
  <c r="L12" i="12"/>
  <c r="E17" i="12"/>
  <c r="E13" i="12"/>
  <c r="Q3" i="11"/>
  <c r="D25" i="11" s="1"/>
  <c r="F4" i="11"/>
  <c r="AH6" i="11"/>
  <c r="D24" i="11" s="1"/>
  <c r="H3" i="11"/>
  <c r="F7" i="11" s="1"/>
  <c r="E4" i="11"/>
  <c r="E11" i="10"/>
  <c r="E10" i="10"/>
  <c r="L21" i="9"/>
  <c r="L17" i="9" s="1"/>
  <c r="O20" i="9" s="1"/>
  <c r="L13" i="9"/>
  <c r="O14" i="9" s="1"/>
  <c r="H13" i="10"/>
  <c r="H10" i="10"/>
  <c r="H14" i="10"/>
  <c r="E14" i="10"/>
  <c r="H15" i="10"/>
  <c r="E15" i="10"/>
  <c r="L21" i="10"/>
  <c r="H16" i="10"/>
  <c r="E16" i="10"/>
  <c r="H12" i="10"/>
  <c r="E12" i="10"/>
  <c r="L20" i="10"/>
  <c r="H17" i="10"/>
  <c r="E17" i="10"/>
  <c r="H18" i="10"/>
  <c r="E18" i="10"/>
  <c r="H19" i="10"/>
  <c r="E19" i="10"/>
  <c r="H20" i="10"/>
  <c r="E20" i="10"/>
  <c r="H21" i="10"/>
  <c r="E21" i="10"/>
  <c r="H23" i="10"/>
  <c r="E23" i="10"/>
  <c r="H24" i="10"/>
  <c r="E24" i="10"/>
  <c r="H25" i="10"/>
  <c r="E25" i="10"/>
  <c r="H26" i="10"/>
  <c r="E26" i="10"/>
  <c r="H27" i="10"/>
  <c r="H29" i="10" s="1"/>
  <c r="E22" i="10"/>
  <c r="E13" i="9"/>
  <c r="E12" i="9"/>
  <c r="E11" i="9"/>
  <c r="E15" i="9"/>
  <c r="E14" i="9"/>
  <c r="E10" i="9"/>
  <c r="E26" i="9"/>
  <c r="E25" i="9"/>
  <c r="E49" i="3"/>
  <c r="P35" i="3"/>
  <c r="E19" i="9"/>
  <c r="E24" i="9"/>
  <c r="E23" i="9"/>
  <c r="E22" i="9"/>
  <c r="E21" i="9"/>
  <c r="E20" i="9"/>
  <c r="E18" i="9"/>
  <c r="E17" i="9"/>
  <c r="E16" i="9"/>
  <c r="H12" i="9"/>
  <c r="H10" i="9"/>
  <c r="R3" i="8"/>
  <c r="AI6" i="8"/>
  <c r="D24" i="8" s="1"/>
  <c r="R3" i="7"/>
  <c r="AI6" i="7"/>
  <c r="D24" i="7" s="1"/>
  <c r="Q35" i="3" l="1"/>
  <c r="G7" i="11"/>
  <c r="H11" i="11" s="1"/>
  <c r="H14" i="18" s="1"/>
  <c r="G14" i="18" s="1"/>
  <c r="E27" i="12"/>
  <c r="E27" i="9"/>
  <c r="E28" i="12"/>
  <c r="D25" i="8"/>
  <c r="H7" i="8" s="1"/>
  <c r="J11" i="8" s="1"/>
  <c r="I10" i="18" s="1"/>
  <c r="E28" i="10"/>
  <c r="O14" i="12"/>
  <c r="L9" i="12"/>
  <c r="E27" i="10"/>
  <c r="L9" i="9"/>
  <c r="O12" i="9" s="1"/>
  <c r="L17" i="10"/>
  <c r="O14" i="10"/>
  <c r="L9" i="10"/>
  <c r="O21" i="9"/>
  <c r="P20" i="9"/>
  <c r="O22" i="9"/>
  <c r="P22" i="9" s="1"/>
  <c r="E28" i="9"/>
  <c r="D25" i="7"/>
  <c r="H7" i="11" l="1"/>
  <c r="H9" i="11" s="1"/>
  <c r="O22" i="12"/>
  <c r="P22" i="12" s="1"/>
  <c r="O20" i="12"/>
  <c r="P20" i="12" s="1"/>
  <c r="O13" i="12"/>
  <c r="L7" i="12" s="1"/>
  <c r="O12" i="12"/>
  <c r="O13" i="9"/>
  <c r="L7" i="9" s="1"/>
  <c r="H7" i="7"/>
  <c r="I7" i="8"/>
  <c r="O13" i="10"/>
  <c r="O12" i="10"/>
  <c r="O22" i="10"/>
  <c r="P22" i="10" s="1"/>
  <c r="O21" i="10"/>
  <c r="O20" i="10"/>
  <c r="P20" i="10" s="1"/>
  <c r="J7" i="8"/>
  <c r="J9" i="8" s="1"/>
  <c r="K11" i="8" l="1"/>
  <c r="H10" i="18" s="1"/>
  <c r="G10" i="18" s="1"/>
  <c r="I9" i="8"/>
  <c r="I11" i="8" s="1"/>
  <c r="J10" i="18" s="1"/>
  <c r="I7" i="7"/>
  <c r="J11" i="7"/>
  <c r="I6" i="18" s="1"/>
  <c r="J7" i="7"/>
  <c r="J9" i="7" s="1"/>
  <c r="M7" i="12"/>
  <c r="L7" i="10"/>
  <c r="M7" i="9"/>
  <c r="N7" i="9"/>
  <c r="K7" i="8"/>
  <c r="K9" i="8" s="1"/>
  <c r="S19" i="3"/>
  <c r="T19" i="3" s="1"/>
  <c r="S18" i="3"/>
  <c r="T18" i="3" s="1"/>
  <c r="S17" i="3"/>
  <c r="T17" i="3" s="1"/>
  <c r="L20" i="3"/>
  <c r="M20" i="3" s="1"/>
  <c r="L19" i="3"/>
  <c r="M19" i="3" s="1"/>
  <c r="M18" i="3"/>
  <c r="M17" i="3"/>
  <c r="N7" i="12" l="1"/>
  <c r="K11" i="7"/>
  <c r="H6" i="18" s="1"/>
  <c r="G6" i="18" s="1"/>
  <c r="I9" i="7"/>
  <c r="I11" i="7" s="1"/>
  <c r="J6" i="18" s="1"/>
  <c r="K7" i="7"/>
  <c r="K9" i="7" s="1"/>
  <c r="M7" i="10"/>
  <c r="N7" i="10"/>
  <c r="G55" i="3"/>
  <c r="E55" i="3"/>
  <c r="F55" i="3" s="1"/>
  <c r="G54" i="3"/>
  <c r="E54" i="3"/>
  <c r="F54" i="3" s="1"/>
  <c r="E50" i="3"/>
  <c r="F50" i="3" s="1"/>
  <c r="F49" i="3"/>
  <c r="E48" i="3"/>
  <c r="F48" i="3" s="1"/>
  <c r="F47" i="3"/>
  <c r="E46" i="3"/>
  <c r="F46" i="3" s="1"/>
  <c r="R42" i="3"/>
  <c r="G42" i="3"/>
  <c r="E42" i="3"/>
  <c r="R41" i="3"/>
  <c r="G41" i="3"/>
  <c r="E41" i="3"/>
  <c r="F41" i="3" s="1"/>
  <c r="E37" i="3"/>
  <c r="P12" i="12" s="1"/>
  <c r="F36" i="3"/>
  <c r="E35" i="3"/>
  <c r="P34" i="3"/>
  <c r="F34" i="3"/>
  <c r="P33" i="3"/>
  <c r="Q33" i="3" s="1"/>
  <c r="E33" i="3"/>
  <c r="E21" i="3"/>
  <c r="F21" i="3" s="1"/>
  <c r="E20" i="3"/>
  <c r="F20" i="3" s="1"/>
  <c r="E19" i="3"/>
  <c r="F19" i="3" s="1"/>
  <c r="E18" i="3"/>
  <c r="F18" i="3" s="1"/>
  <c r="E17" i="3"/>
  <c r="F17" i="3" s="1"/>
  <c r="K10" i="3"/>
  <c r="K9" i="3"/>
  <c r="K8" i="3"/>
  <c r="Q34" i="3" l="1"/>
  <c r="F33" i="3"/>
  <c r="P14" i="10"/>
  <c r="P14" i="12"/>
  <c r="P13" i="12"/>
  <c r="P21" i="12"/>
  <c r="P21" i="9"/>
  <c r="P13" i="10"/>
  <c r="P21" i="10"/>
  <c r="P12" i="9"/>
  <c r="P12" i="10"/>
  <c r="F42" i="3"/>
  <c r="P13" i="9"/>
  <c r="F35" i="3"/>
  <c r="P14" i="9"/>
  <c r="F37" i="3"/>
  <c r="G46" i="3"/>
  <c r="L14" i="10" s="1"/>
  <c r="L14" i="12" l="1"/>
  <c r="G33" i="3"/>
  <c r="G35" i="3" s="1"/>
  <c r="E8" i="3" s="1"/>
  <c r="J8" i="3" s="1"/>
  <c r="G48" i="3"/>
  <c r="H46" i="3" s="1"/>
  <c r="L14" i="9"/>
  <c r="F9" i="3" l="1"/>
  <c r="I9" i="3" s="1"/>
  <c r="K33" i="3"/>
  <c r="H33" i="3"/>
  <c r="H48" i="3"/>
  <c r="K48" i="3" s="1"/>
  <c r="G9" i="3" s="1"/>
  <c r="M10" i="18" s="1"/>
  <c r="L10" i="18" s="1"/>
  <c r="J48" i="3"/>
  <c r="K46" i="3"/>
  <c r="E9" i="3"/>
  <c r="J9" i="3" s="1"/>
  <c r="F8" i="3" l="1"/>
  <c r="I8" i="3" s="1"/>
  <c r="H35" i="3"/>
  <c r="K35" i="3" s="1"/>
  <c r="G8" i="3" s="1"/>
  <c r="M6" i="18" s="1"/>
  <c r="L6" i="18" s="1"/>
  <c r="J35" i="3"/>
  <c r="R33" i="3" l="1"/>
  <c r="L22" i="10" s="1"/>
  <c r="H6" i="10" s="1"/>
  <c r="H8" i="10" l="1"/>
  <c r="J8" i="10" s="1"/>
  <c r="E10" i="18" s="1"/>
  <c r="L22" i="9"/>
  <c r="H6" i="9" s="1"/>
  <c r="R35" i="3"/>
  <c r="E10" i="3" s="1"/>
  <c r="J10" i="3" s="1"/>
  <c r="L22" i="12"/>
  <c r="H6" i="12" s="1"/>
  <c r="J6" i="10"/>
  <c r="C10" i="18" s="1"/>
  <c r="B10" i="18" s="1"/>
  <c r="J6" i="9" l="1"/>
  <c r="C6" i="18" s="1"/>
  <c r="B6" i="18" s="1"/>
  <c r="H8" i="9"/>
  <c r="J8" i="9" s="1"/>
  <c r="E6" i="18" s="1"/>
  <c r="S33" i="3"/>
  <c r="S35" i="3" s="1"/>
  <c r="V35" i="3" s="1"/>
  <c r="G10" i="3" s="1"/>
  <c r="M14" i="18" s="1"/>
  <c r="L14" i="18" s="1"/>
  <c r="V33" i="3"/>
  <c r="J6" i="12"/>
  <c r="C14" i="18" s="1"/>
  <c r="B14" i="18" s="1"/>
  <c r="H7" i="10"/>
  <c r="J7" i="10" s="1"/>
  <c r="D10" i="18" s="1"/>
  <c r="H7" i="9"/>
  <c r="J7" i="9" s="1"/>
  <c r="D6" i="18" s="1"/>
  <c r="U35" i="3" l="1"/>
  <c r="F10" i="3"/>
  <c r="I10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4060F0-B9F3-4E7D-9B1E-8DA6A691C50E}" keepAlive="1" name="Consulta - csv?fields=id,name,level,upgrade1,buy_quantity,buy_price,sell_quantity,sell_pric" description="Conexión a la consulta 'csv?fields=id,name,level,upgrade1,buy_quantity,buy_price,sell_quantity,sell_pric' en el libro." type="5" refreshedVersion="8" background="1" saveData="1">
    <dbPr connection="Provider=Microsoft.Mashup.OleDb.1;Data Source=$Workbook$;Location=&quot;csv?fields=id,name,level,upgrade1,buy_quantity,buy_price,sell_quantity,sell_pric&quot;;Extended Properties=&quot;&quot;" command="SELECT * FROM [csv?fields=id,name,level,upgrade1,buy_quantity,buy_price,sell_quantity,sell_pric]"/>
  </connection>
  <connection id="2" xr16:uid="{A0365ECC-CD77-47A0-94E5-19B095382731}" keepAlive="1" name="Consulta - LowTier" description="Conexión a la consulta 'LowTier' en el libro." type="5" refreshedVersion="0" background="1">
    <dbPr connection="Provider=Microsoft.Mashup.OleDb.1;Data Source=$Workbook$;Location=LowTier;Extended Properties=&quot;&quot;" command="SELECT * FROM [LowTier]"/>
  </connection>
</connections>
</file>

<file path=xl/sharedStrings.xml><?xml version="1.0" encoding="utf-8"?>
<sst xmlns="http://schemas.openxmlformats.org/spreadsheetml/2006/main" count="112446" uniqueCount="20331">
  <si>
    <t>id</t>
  </si>
  <si>
    <t>name</t>
  </si>
  <si>
    <t>level</t>
  </si>
  <si>
    <t>upgrade1</t>
  </si>
  <si>
    <t>buy_quantity</t>
  </si>
  <si>
    <t>buy_price</t>
  </si>
  <si>
    <t>sell_quantity</t>
  </si>
  <si>
    <t>sell_price</t>
  </si>
  <si>
    <t>type</t>
  </si>
  <si>
    <t>rarity</t>
  </si>
  <si>
    <t>lastUpdate</t>
  </si>
  <si>
    <t>7d_buy_sold</t>
  </si>
  <si>
    <t>7d_sell_sold</t>
  </si>
  <si>
    <t>1d_buy_sold</t>
  </si>
  <si>
    <t>1d_sell_sold</t>
  </si>
  <si>
    <t>Sealed Package of Snowballs</t>
  </si>
  <si>
    <t>Consumable</t>
  </si>
  <si>
    <t>Basic</t>
  </si>
  <si>
    <t>Mighty Country Coat</t>
  </si>
  <si>
    <t>Armor</t>
  </si>
  <si>
    <t>Mighty Studded Coat</t>
  </si>
  <si>
    <t>Mighty Worn Chain Greaves</t>
  </si>
  <si>
    <t>Fine</t>
  </si>
  <si>
    <t>Berserker's Sneakthief Mask of the Afflicted</t>
  </si>
  <si>
    <t>Exotic</t>
  </si>
  <si>
    <t>Berserker's Sneakthief Mask of Dwayna</t>
  </si>
  <si>
    <t>Berserker's Sneakthief Mask of Strength</t>
  </si>
  <si>
    <t>Berserker's Seer Coat of the Flame Legion</t>
  </si>
  <si>
    <t>Strong Worn Scale Boots</t>
  </si>
  <si>
    <t>Berserker's Seer Coat of the Traveler</t>
  </si>
  <si>
    <t>Nika's Mask</t>
  </si>
  <si>
    <t>Mighty Studded Boots</t>
  </si>
  <si>
    <t>Berserker's Seer Coat of the Afflicted</t>
  </si>
  <si>
    <t>Zhed's Coat</t>
  </si>
  <si>
    <t>Carrion Seer Coat of Rage</t>
  </si>
  <si>
    <t>Carrion Sneakthief Mask of Grenth</t>
  </si>
  <si>
    <t>Carrion Seer Coat of the Centaur</t>
  </si>
  <si>
    <t>Carrion Sneakthief Mask of Balthazar</t>
  </si>
  <si>
    <t>Berserker's Reinforced Scale Boots</t>
  </si>
  <si>
    <t>Carrion Seer Coat of the Afflicted</t>
  </si>
  <si>
    <t>Carrion Sneakthief Mask of the Flame Legion</t>
  </si>
  <si>
    <t>Shiro's Mask</t>
  </si>
  <si>
    <t>Ogden's Coat</t>
  </si>
  <si>
    <t>Rampager's Sneakthief Mask of the Citadel</t>
  </si>
  <si>
    <t>Rampager's Seer Coat of the Traveler</t>
  </si>
  <si>
    <t>Rampager's Seer Coat of Divinity</t>
  </si>
  <si>
    <t>Rampager's Sneakthief Mask of the Traveler</t>
  </si>
  <si>
    <t>Aidan's Mask</t>
  </si>
  <si>
    <t>Norgu's Coat</t>
  </si>
  <si>
    <t>Shaman's Seer Coat of the Flame Legion</t>
  </si>
  <si>
    <t>Berserker's Sneakthief Coat of the Dolyak</t>
  </si>
  <si>
    <t>Shaman's Sneakthief Mask of the Grove</t>
  </si>
  <si>
    <t>Shaman's Seer Coat of Divinity</t>
  </si>
  <si>
    <t>Shaman's Sneakthief Mask of Melandru</t>
  </si>
  <si>
    <t>Tahlkora's Coat</t>
  </si>
  <si>
    <t>Berserker's Sneakthief Coat of the Centaur</t>
  </si>
  <si>
    <t>Cleric's Seer Coat of the Eagle</t>
  </si>
  <si>
    <t>Reyna's Mask</t>
  </si>
  <si>
    <t>Cleric's Sneakthief Mask of the Pack</t>
  </si>
  <si>
    <t>Cleric's Seer Coat of the Afflicted</t>
  </si>
  <si>
    <t>Mhenlo's Coat</t>
  </si>
  <si>
    <t>Berserker's Sneakthief Coat of Vampirism</t>
  </si>
  <si>
    <t>Strong Worn Chain Greaves</t>
  </si>
  <si>
    <t>Cleric's Sneakthief Mask of Rage</t>
  </si>
  <si>
    <t>Zho's Mask</t>
  </si>
  <si>
    <t>Nika's Coat</t>
  </si>
  <si>
    <t>Berserker's Seer Coat of Rata Sum</t>
  </si>
  <si>
    <t>Khilbron's Coat</t>
  </si>
  <si>
    <t>Berserker's Sneakthief Mask of the Flame Legion</t>
  </si>
  <si>
    <t>Vatlaaw's Mask</t>
  </si>
  <si>
    <t>Mighty Swindler Mask</t>
  </si>
  <si>
    <t>Carrion Sneakthief Coat of Mercy</t>
  </si>
  <si>
    <t>Precise Country Coat</t>
  </si>
  <si>
    <t>Carrion Sneakthief Coat of the Dolyak</t>
  </si>
  <si>
    <t>Precise Swindler Mask</t>
  </si>
  <si>
    <t>Vital Country Coat</t>
  </si>
  <si>
    <t>Carrion Sneakthief Coat of Hoelbrak</t>
  </si>
  <si>
    <t>Precise Worn Chain Greaves</t>
  </si>
  <si>
    <t>Vital Swindler Mask</t>
  </si>
  <si>
    <t>Shiro's Coat</t>
  </si>
  <si>
    <t>Malign Country Coat</t>
  </si>
  <si>
    <t>Malign Swindler Mask</t>
  </si>
  <si>
    <t>Berserker's Sneakthief Sandals of the Dolyak</t>
  </si>
  <si>
    <t>Strong Country Coat</t>
  </si>
  <si>
    <t>Strong Swindler Mask</t>
  </si>
  <si>
    <t>Ravaging Worn Chain Greaves</t>
  </si>
  <si>
    <t>Rampager's Sneakthief Coat of the Pack</t>
  </si>
  <si>
    <t>Berserker's Sneakthief Sandals of Dwayna</t>
  </si>
  <si>
    <t>Strong Magician Coat</t>
  </si>
  <si>
    <t>Ravaging Country Coat</t>
  </si>
  <si>
    <t>Rampager's Sneakthief Coat of Vampirism</t>
  </si>
  <si>
    <t>Ravaging Swindler Mask</t>
  </si>
  <si>
    <t>Ravaging Worn Scale Boots</t>
  </si>
  <si>
    <t>Aidan's Coat</t>
  </si>
  <si>
    <t>Ravaging Magician Coat</t>
  </si>
  <si>
    <t>Berserker's Sneakthief Sandals of the Citadel</t>
  </si>
  <si>
    <t>Honed Country Coat</t>
  </si>
  <si>
    <t>Shaman's Sneakthief Coat of the Centaur</t>
  </si>
  <si>
    <t>Honed Swindler Mask</t>
  </si>
  <si>
    <t>Honed Magician Coat</t>
  </si>
  <si>
    <t>Reyna's Coat</t>
  </si>
  <si>
    <t>Nika's Boots</t>
  </si>
  <si>
    <t>Cleric's Sneakthief Coat of the Flame Legion</t>
  </si>
  <si>
    <t>Carrion Reinforced Scale Boots</t>
  </si>
  <si>
    <t>Cleric's Sneakthief Coat of Vampirism</t>
  </si>
  <si>
    <t>Zho's Coat</t>
  </si>
  <si>
    <t>Carrion Sneakthief Sandals of the Traveler</t>
  </si>
  <si>
    <t>Berserker's Sneakthief Coat of Balthazar</t>
  </si>
  <si>
    <t>Vatlaaw's Coat</t>
  </si>
  <si>
    <t>Vital Worn Chain Greaves</t>
  </si>
  <si>
    <t>Carrion Sneakthief Sandals of the Pack</t>
  </si>
  <si>
    <t>Berserker's Cabalist Coat</t>
  </si>
  <si>
    <t>Honed Worn Chain Greaves</t>
  </si>
  <si>
    <t>Carrion Cabalist Coat</t>
  </si>
  <si>
    <t>Shiro's Greaves</t>
  </si>
  <si>
    <t>Berserker's Privateer Hat</t>
  </si>
  <si>
    <t>Precise Studded Coat</t>
  </si>
  <si>
    <t>Honed Worn Scale Boots</t>
  </si>
  <si>
    <t>Rampager's Cabalist Coat</t>
  </si>
  <si>
    <t>Carrion Privateer Hat</t>
  </si>
  <si>
    <t>Rampager's Sneakthief Sandals of the Centaur</t>
  </si>
  <si>
    <t>Vital Studded Coat</t>
  </si>
  <si>
    <t>Shaman's Cabalist Coat</t>
  </si>
  <si>
    <t>Rampager's Privateer Hat</t>
  </si>
  <si>
    <t>Rampager's Reinforced Scale Boots</t>
  </si>
  <si>
    <t>Rampager's Sneakthief Sandals of Vampirism</t>
  </si>
  <si>
    <t>Malign Studded Coat</t>
  </si>
  <si>
    <t>Shaman's Privateer Hat</t>
  </si>
  <si>
    <t>Aidan's Boots</t>
  </si>
  <si>
    <t>Strong Studded Coat</t>
  </si>
  <si>
    <t>Shaman's Sneakthief Sandals of the Traveler</t>
  </si>
  <si>
    <t>Shaman's Sneakthief Sandals of the Flock</t>
  </si>
  <si>
    <t>Malign Worn Chain Greaves</t>
  </si>
  <si>
    <t>Strong Swindler Coat</t>
  </si>
  <si>
    <t>Reyna's Boots</t>
  </si>
  <si>
    <t>Ravaging Studded Coat</t>
  </si>
  <si>
    <t>Cleric's Sneakthief Sandals of the Traveler</t>
  </si>
  <si>
    <t>Ravaging Swindler Coat</t>
  </si>
  <si>
    <t>Mighty Magician Coat of the Grove</t>
  </si>
  <si>
    <t>Masterwork</t>
  </si>
  <si>
    <t>Cleric's Sneakthief Sandals of the Dolyak</t>
  </si>
  <si>
    <t>Mighty Magician Coat of Vampirism</t>
  </si>
  <si>
    <t>Honed Studded Coat</t>
  </si>
  <si>
    <t>Strong Magician Coat of the Afflicted</t>
  </si>
  <si>
    <t>Strong Magician Coat of the Flame Legion</t>
  </si>
  <si>
    <t>Strong Magician Coat of the Flock</t>
  </si>
  <si>
    <t>Zho's Boots</t>
  </si>
  <si>
    <t>Ravaging Magician Coat of the Lich</t>
  </si>
  <si>
    <t>Ravaging Magician Coat of Melandru</t>
  </si>
  <si>
    <t>Strong Cabalist Coat of the Lich</t>
  </si>
  <si>
    <t>Shaman's Reinforced Scale Boots</t>
  </si>
  <si>
    <t>Honed Swindler Coat</t>
  </si>
  <si>
    <t>Strong Cabalist Coat of the Traveler</t>
  </si>
  <si>
    <t>Ravaging Magician Coat of Vampirism</t>
  </si>
  <si>
    <t>Ravaging Cabalist Coat of the Dolyak</t>
  </si>
  <si>
    <t>Ravaging Cabalist Coat of Strength</t>
  </si>
  <si>
    <t>Ravaging Cabalist Coat of the Grove</t>
  </si>
  <si>
    <t>Honed Cabalist Coat of the Eagle</t>
  </si>
  <si>
    <t>Mighty Swindler Mask of the Eagle</t>
  </si>
  <si>
    <t>Honed Cabalist Coat of Strength</t>
  </si>
  <si>
    <t>Mighty Swindler Mask of Dwayna</t>
  </si>
  <si>
    <t>Honed Cabalist Coat of the Flock</t>
  </si>
  <si>
    <t>Strong Swindler Mask of Hoelbrak</t>
  </si>
  <si>
    <t>Honed Cabalist Coat of Rage</t>
  </si>
  <si>
    <t>Mighty Worn Scale Boots of Vampirism</t>
  </si>
  <si>
    <t>Ravaging Cabalist Coat of Mercy</t>
  </si>
  <si>
    <t>Strong Swindler Mask of Infiltration</t>
  </si>
  <si>
    <t>Berserker's Sneakthief Sandals of the Grove</t>
  </si>
  <si>
    <t>Ravaging Cabalist Coat of the Citadel</t>
  </si>
  <si>
    <t>Strong Swindler Mask of Rata Sum</t>
  </si>
  <si>
    <t>Mighty Worn Scale Boots of Scavenging</t>
  </si>
  <si>
    <t>Ravaging Swindler Mask of Grenth</t>
  </si>
  <si>
    <t>Berserker's Cabalist Coat of the Lich</t>
  </si>
  <si>
    <t>Berserker's Cabalist Coat of the Traveler</t>
  </si>
  <si>
    <t>Strong Worn Scale Boots of the Grove</t>
  </si>
  <si>
    <t>Ravaging Swindler Mask of Rage</t>
  </si>
  <si>
    <t>Strong Privateer Hat of Grenth</t>
  </si>
  <si>
    <t>Berserker's Cabalist Coat of Lyssa</t>
  </si>
  <si>
    <t>Berserker's Cabalist Coat of Infiltration</t>
  </si>
  <si>
    <t>Vatlaaw's Boots</t>
  </si>
  <si>
    <t>Carrion Cabalist Coat of the Pack</t>
  </si>
  <si>
    <t>Strong Privateer Hat of Mercy</t>
  </si>
  <si>
    <t>Strong Worn Scale Boots of Hoelbrak</t>
  </si>
  <si>
    <t>Strong Privateer Hat of the Dolyak</t>
  </si>
  <si>
    <t>Strong Worn Scale Boots of Infiltration</t>
  </si>
  <si>
    <t>Carrion Cabalist Coat of Infiltration</t>
  </si>
  <si>
    <t>Ravaging Swindler Mask of the Lich</t>
  </si>
  <si>
    <t>Carrion Cabalist Coat of Hoelbrak</t>
  </si>
  <si>
    <t>Strong Reinforced Scale Boots of the Pack</t>
  </si>
  <si>
    <t>Carrion Cabalist Coat of Lyssa</t>
  </si>
  <si>
    <t>Carrion Cabalist Coat of the Dolyak</t>
  </si>
  <si>
    <t>Ravaging Privateer Hat of the Dolyak</t>
  </si>
  <si>
    <t>Ravaging Privateer Hat of the Flame Legion</t>
  </si>
  <si>
    <t>Rampager's Cabalist Coat of Infiltration</t>
  </si>
  <si>
    <t>Ravaging Privateer Hat of the Traveler</t>
  </si>
  <si>
    <t>Rampager's Cabalist Coat of the Lich</t>
  </si>
  <si>
    <t>Rampager's Cabalist Coat of Dwayna</t>
  </si>
  <si>
    <t>Honed Privateer Hat of the Grove</t>
  </si>
  <si>
    <t>Strong Reinforced Scale Boots of the Flame Legion</t>
  </si>
  <si>
    <t>Honed Privateer Hat of Scavenging</t>
  </si>
  <si>
    <t>Honed Privateer Hat of the Citadel</t>
  </si>
  <si>
    <t>Berserker's Reinforced Scale Boots of the Centaur</t>
  </si>
  <si>
    <t>Shaman's Cabalist Coat of Strength</t>
  </si>
  <si>
    <t>Shaman's Cabalist Coat of the Eagle</t>
  </si>
  <si>
    <t>Honed Privateer Hat of Balthazar</t>
  </si>
  <si>
    <t>Berserker's Reinforced Scale Boots of Grenth</t>
  </si>
  <si>
    <t>Ravaging Privateer Hat of Rata Sum</t>
  </si>
  <si>
    <t>Shaman's Cabalist Coat of the Flock</t>
  </si>
  <si>
    <t>Shaman's Cabalist Coat of Balthazar</t>
  </si>
  <si>
    <t>Cleric's Cabalist Coat of the Afflicted</t>
  </si>
  <si>
    <t>Cleric's Cabalist Coat of Hoelbrak</t>
  </si>
  <si>
    <t>Berserker's Privateer Hat of the Afflicted</t>
  </si>
  <si>
    <t>Berserker's Reinforced Scale Boots of the Pack</t>
  </si>
  <si>
    <t>Cleric's Cabalist Coat of Dwayna</t>
  </si>
  <si>
    <t>Cleric's Cabalist Coat of the Pack</t>
  </si>
  <si>
    <t>Carrion Reinforced Scale Boots of the Eagle</t>
  </si>
  <si>
    <t>Berserker's Privateer Hat of Balthazar</t>
  </si>
  <si>
    <t>Berserker's Reinforced Scale Boots of Vampirism</t>
  </si>
  <si>
    <t>Berserker's Privateer Hat of Rata Sum</t>
  </si>
  <si>
    <t>Ravaging Worn Scale Boots of the Dolyak</t>
  </si>
  <si>
    <t>Carrion Privateer Hat of the Citadel</t>
  </si>
  <si>
    <t>Strong Cabalist Coat of the Flame Legion</t>
  </si>
  <si>
    <t>Rare</t>
  </si>
  <si>
    <t>Precise Studded Boots</t>
  </si>
  <si>
    <t>Strong Cabalist Coat of the Afflicted</t>
  </si>
  <si>
    <t>Carrion Privateer Hat of Divinity</t>
  </si>
  <si>
    <t>Strong Cabalist Coat of Infiltration</t>
  </si>
  <si>
    <t>Ravaging Worn Scale Boots of Infiltration</t>
  </si>
  <si>
    <t>Carrion Privateer Hat of Strength</t>
  </si>
  <si>
    <t>Carrion Privateer Hat of Dwayna</t>
  </si>
  <si>
    <t>Ravaging Cabalist Coat of the Centaur</t>
  </si>
  <si>
    <t>Ravaging Cabalist Coat of Infiltration</t>
  </si>
  <si>
    <t>Strong Conjurer Chest of the Flock</t>
  </si>
  <si>
    <t>Carrion Privateer Hat of Melandru</t>
  </si>
  <si>
    <t>Ravaging Worn Scale Boots of Rage</t>
  </si>
  <si>
    <t>Ravaging Reinforced Scale Boots of the Eagle</t>
  </si>
  <si>
    <t>Rampager's Privateer Hat of Vampirism</t>
  </si>
  <si>
    <t>Berserker's Conjurer Chest of Rage</t>
  </si>
  <si>
    <t>Rampager's Privateer Hat of Balthazar</t>
  </si>
  <si>
    <t>Berserker's Conjurer Chest of the Centaur</t>
  </si>
  <si>
    <t>Berserker's Conjurer Chest of Strength</t>
  </si>
  <si>
    <t>Ravaging Reinforced Scale Boots of Hoelbrak</t>
  </si>
  <si>
    <t>Rampager's Privateer Hat of the Centaur</t>
  </si>
  <si>
    <t>Ravaging Conjurer Chest of Rata Sum</t>
  </si>
  <si>
    <t>Carrion Reinforced Scale Boots of Strength</t>
  </si>
  <si>
    <t>Rampager's Privateer Hat of the Pack</t>
  </si>
  <si>
    <t>Carrion Conjurer Chest of the Flame Legion</t>
  </si>
  <si>
    <t>Shaman's Privateer Hat of the Citadel</t>
  </si>
  <si>
    <t>Carrion Conjurer Chest of Dwayna</t>
  </si>
  <si>
    <t>Carrion Conjurer Chest of Vampirism</t>
  </si>
  <si>
    <t>Carrion Reinforced Scale Boots of Rage</t>
  </si>
  <si>
    <t>Carrion Conjurer Chest of Lyssa</t>
  </si>
  <si>
    <t>Shaman's Privateer Hat of Divinity</t>
  </si>
  <si>
    <t>Honed Conjurer Chest of Balthazar</t>
  </si>
  <si>
    <t>Ravaging Reinforced Scale Boots of Mercy</t>
  </si>
  <si>
    <t>Shaman's Privateer Hat of the Flame Legion</t>
  </si>
  <si>
    <t>Rampager's Conjurer Chest of the Flame Legion</t>
  </si>
  <si>
    <t>Vital Studded Boots</t>
  </si>
  <si>
    <t>Rampager's Conjurer Chest of Infiltration</t>
  </si>
  <si>
    <t>Carrion Reinforced Scale Boots of Dwayna</t>
  </si>
  <si>
    <t>Cleric's Privateer Hat of the Citadel</t>
  </si>
  <si>
    <t>Berserker's Privateer Coat</t>
  </si>
  <si>
    <t>Rampager's Conjurer Chest of Lyssa</t>
  </si>
  <si>
    <t>Cleric's Privateer Hat of Rata Sum</t>
  </si>
  <si>
    <t>Carrion Reinforced Scale Boots of Lyssa</t>
  </si>
  <si>
    <t>Shaman's Conjurer Chest of the Grove</t>
  </si>
  <si>
    <t>Cleric's Privateer Hat of the Lich</t>
  </si>
  <si>
    <t>Shaman's Conjurer Chest of the Eagle</t>
  </si>
  <si>
    <t>Honed Reinforced Scale Boots of Hoelbrak</t>
  </si>
  <si>
    <t>Shaman's Conjurer Chest of Divinity</t>
  </si>
  <si>
    <t>Cleric's Conjurer Chest of the Eagle</t>
  </si>
  <si>
    <t>Cleric's Conjurer Chest of Scavenging</t>
  </si>
  <si>
    <t>Strong Privateer Hat of Infiltration</t>
  </si>
  <si>
    <t>Honed Reinforced Scale Boots of Melandru</t>
  </si>
  <si>
    <t>Strong Privateer Hat of the Lich</t>
  </si>
  <si>
    <t>Honed Reinforced Scale Boots of the Flame Legion</t>
  </si>
  <si>
    <t>Cleric's Conjurer Chest of the Traveler</t>
  </si>
  <si>
    <t>Strong Privateer Hat of Rage</t>
  </si>
  <si>
    <t>Honed Reinforced Scale Boots of Scavenging</t>
  </si>
  <si>
    <t>Ravaging Privateer Hat of Divinity</t>
  </si>
  <si>
    <t>Ravaging Privateer Hat of the Afflicted</t>
  </si>
  <si>
    <t>Rampager's Reinforced Scale Boots of the Grove</t>
  </si>
  <si>
    <t>Carrion Privateer Coat</t>
  </si>
  <si>
    <t>Strong Marauder Mask of Grenth</t>
  </si>
  <si>
    <t>Mighty Country Boots</t>
  </si>
  <si>
    <t>Berserker's Marauder Mask of Melandru</t>
  </si>
  <si>
    <t>Rampager's Reinforced Scale Boots of the Afflicted</t>
  </si>
  <si>
    <t>Malign Studded Boots</t>
  </si>
  <si>
    <t>Berserker's Marauder Mask of the Grove</t>
  </si>
  <si>
    <t>Berserker's Marauder Mask of Dwayna</t>
  </si>
  <si>
    <t>Rampager's Reinforced Scale Boots of Rage</t>
  </si>
  <si>
    <t>Ravaging Marauder Mask of Infiltration</t>
  </si>
  <si>
    <t>Rampager's Reinforced Scale Boots of Melandru</t>
  </si>
  <si>
    <t>Carrion Marauder Mask of Rage</t>
  </si>
  <si>
    <t>Berserker's Seer Boots of the Flock</t>
  </si>
  <si>
    <t>Carrion Marauder Mask of Divinity</t>
  </si>
  <si>
    <t>Ravaging Reinforced Scale Boots of the Lich</t>
  </si>
  <si>
    <t>Berserker's Seer Boots of the Citadel</t>
  </si>
  <si>
    <t>Berserker's Seer Boots of the Dolyak</t>
  </si>
  <si>
    <t>Carrion Marauder Mask of the Flock</t>
  </si>
  <si>
    <t>Ravaging Reinforced Scale Boots of Dwayna</t>
  </si>
  <si>
    <t>Carrion Marauder Mask of the Grove</t>
  </si>
  <si>
    <t>Rampager's Privateer Coat</t>
  </si>
  <si>
    <t>Zhed's Boots</t>
  </si>
  <si>
    <t>Honed Marauder Mask of Scavenging</t>
  </si>
  <si>
    <t>Carrion Seer Boots of Dwayna</t>
  </si>
  <si>
    <t>Rampager's Marauder Mask of Infiltration</t>
  </si>
  <si>
    <t>Shaman's Reinforced Scale Boots of Rata Sum</t>
  </si>
  <si>
    <t>Shaman's Reinforced Scale Boots of Lyssa</t>
  </si>
  <si>
    <t>Carrion Seer Boots of Infiltration</t>
  </si>
  <si>
    <t>Carrion Seer Boots of Balthazar</t>
  </si>
  <si>
    <t>Rampager's Marauder Mask of Balthazar</t>
  </si>
  <si>
    <t>Ogden's Boots</t>
  </si>
  <si>
    <t>Shaman's Reinforced Scale Boots of Infiltration</t>
  </si>
  <si>
    <t>Rampager's Marauder Mask of Rata Sum</t>
  </si>
  <si>
    <t>Shaman's Reinforced Scale Boots of Mercy</t>
  </si>
  <si>
    <t>Strong Studded Boots</t>
  </si>
  <si>
    <t>Rampager's Seer Boots of Melandru</t>
  </si>
  <si>
    <t>Shaman's Marauder Mask of Lyssa</t>
  </si>
  <si>
    <t>Rampager's Seer Boots of Rage</t>
  </si>
  <si>
    <t>Shaman's Marauder Mask of Scavenging</t>
  </si>
  <si>
    <t>Norgu's Boots</t>
  </si>
  <si>
    <t>Shaman's Seer Boots of the Flame Legion</t>
  </si>
  <si>
    <t>Shaman's Marauder Mask of Hoelbrak</t>
  </si>
  <si>
    <t>Cleric's Reinforced Scale Boots of Dwayna</t>
  </si>
  <si>
    <t>Shaman's Seer Boots of the Dolyak</t>
  </si>
  <si>
    <t>Cleric's Marauder Mask of Rage</t>
  </si>
  <si>
    <t>Cleric's Reinforced Scale Boots of the Pack</t>
  </si>
  <si>
    <t>Cleric's Marauder Mask of the Traveler</t>
  </si>
  <si>
    <t>Tahlkora's Boots</t>
  </si>
  <si>
    <t>Cleric's Marauder Mask of Vampirism</t>
  </si>
  <si>
    <t>Cleric's Reinforced Scale Boots of the Dolyak</t>
  </si>
  <si>
    <t>Shaman's Privateer Coat</t>
  </si>
  <si>
    <t>Cleric's Seer Boots of Scavenging</t>
  </si>
  <si>
    <t>Cleric's Seer Boots of the Lich</t>
  </si>
  <si>
    <t>Mhenlo's Boots</t>
  </si>
  <si>
    <t>Strong Swindler Boots</t>
  </si>
  <si>
    <t>Cleric's Reinforced Scale Boots of Scavenging</t>
  </si>
  <si>
    <t>Strong Banded Greaves of the Dolyak</t>
  </si>
  <si>
    <t>Berserker's Seer Boots of the Flame Legion</t>
  </si>
  <si>
    <t>Berserker's Banded Greaves of the Lich</t>
  </si>
  <si>
    <t>Khilbron's Boots</t>
  </si>
  <si>
    <t>Berserker's Banded Greaves of Hoelbrak</t>
  </si>
  <si>
    <t>Berserker's Sneakthief Shoulderguards of the Citadel</t>
  </si>
  <si>
    <t>Precise Country Boots</t>
  </si>
  <si>
    <t>Berserker's Sneakthief Shoulderguards of Balthazar</t>
  </si>
  <si>
    <t>Berserker's Banded Greaves of the Eagle</t>
  </si>
  <si>
    <t>Berserker's Sneakthief Shoulderguards of Grenth</t>
  </si>
  <si>
    <t>Vital Country Boots</t>
  </si>
  <si>
    <t>Ravaging Studded Boots</t>
  </si>
  <si>
    <t>Strong Reinforced Scale Boots of the Citadel</t>
  </si>
  <si>
    <t>Nika's Pauldrons</t>
  </si>
  <si>
    <t>Ravaging Swindler Boots</t>
  </si>
  <si>
    <t>Strong Reinforced Scale Boots of the Dolyak</t>
  </si>
  <si>
    <t>Carrion Sneakthief Shoulderguards of the Flame Legion</t>
  </si>
  <si>
    <t>Strong Reinforced Scale Boots of the Eagle</t>
  </si>
  <si>
    <t>Mighty Studded Gloves</t>
  </si>
  <si>
    <t>Malign Country Boots</t>
  </si>
  <si>
    <t>Carrion Sneakthief Shoulderguards of the Flock</t>
  </si>
  <si>
    <t>Shiro's Pauldrons</t>
  </si>
  <si>
    <t>Strong Country Boots</t>
  </si>
  <si>
    <t>Strong Magician Boots</t>
  </si>
  <si>
    <t>Ravaging Reinforced Scale Boots of Rage</t>
  </si>
  <si>
    <t>Rampager's Sneakthief Shoulderguards of the Centaur</t>
  </si>
  <si>
    <t>Ravaging Country Boots</t>
  </si>
  <si>
    <t>Rampager's Sneakthief Shoulderguards of Strength</t>
  </si>
  <si>
    <t>Ravaging Reinforced Scale Boots of Vampirism</t>
  </si>
  <si>
    <t>Aidan's Pauldrons</t>
  </si>
  <si>
    <t>Ravaging Magician Boots</t>
  </si>
  <si>
    <t>Ravaging Banded Greaves of Balthazar</t>
  </si>
  <si>
    <t>Shaman's Sneakthief Shoulderguards of the Flock</t>
  </si>
  <si>
    <t>Honed Country Boots</t>
  </si>
  <si>
    <t>Shaman's Sneakthief Shoulderguards of Divinity</t>
  </si>
  <si>
    <t>Reyna's Pauldrons</t>
  </si>
  <si>
    <t>Cleric's Sneakthief Shoulderguards of Lyssa</t>
  </si>
  <si>
    <t>Honed Magician Boots</t>
  </si>
  <si>
    <t>Carrion Banded Greaves of the Traveler</t>
  </si>
  <si>
    <t>Carrion Banded Greaves of the Flock</t>
  </si>
  <si>
    <t>Honed Studded Boots</t>
  </si>
  <si>
    <t>Cleric's Sneakthief Shoulderguards of Mercy</t>
  </si>
  <si>
    <t>Zho's Pauldrons</t>
  </si>
  <si>
    <t>Berserker's Sneakthief Gloves of the Grove</t>
  </si>
  <si>
    <t>Carrion Banded Greaves of Strength</t>
  </si>
  <si>
    <t>Berserker's Sneakthief Gloves of Vampirism</t>
  </si>
  <si>
    <t>Carrion Banded Greaves of the Flame Legion</t>
  </si>
  <si>
    <t>Berserker's Sneakthief Shoulderguards of Dwayna</t>
  </si>
  <si>
    <t>Honed Banded Greaves of Divinity</t>
  </si>
  <si>
    <t>Vatlaaw's Pauldrons</t>
  </si>
  <si>
    <t>Berserker's Sneakthief Gloves of Lyssa</t>
  </si>
  <si>
    <t>Mighty Swindler Pauldrons</t>
  </si>
  <si>
    <t>Rampager's Banded Greaves of the Pack</t>
  </si>
  <si>
    <t>Honed Swindler Boots</t>
  </si>
  <si>
    <t>Nika's Gloves</t>
  </si>
  <si>
    <t>Rampager's Banded Greaves of Hoelbrak</t>
  </si>
  <si>
    <t>Precise Swindler Pauldrons</t>
  </si>
  <si>
    <t>Vital Swindler Pauldrons</t>
  </si>
  <si>
    <t>Rampager's Banded Greaves of Lyssa</t>
  </si>
  <si>
    <t>Malign Swindler Pauldrons</t>
  </si>
  <si>
    <t>Rampager's Banded Greaves of Balthazar</t>
  </si>
  <si>
    <t>Carrion Sneakthief Gloves of the Lich</t>
  </si>
  <si>
    <t>Shaman's Banded Greaves of the Eagle</t>
  </si>
  <si>
    <t>Carrion Sneakthief Gloves of Melandru</t>
  </si>
  <si>
    <t>Strong Swindler Pauldrons</t>
  </si>
  <si>
    <t>Shaman's Banded Greaves of Mercy</t>
  </si>
  <si>
    <t>Carrion Sneakthief Gloves of Hoelbrak</t>
  </si>
  <si>
    <t>Berserker's Cabalist Boots</t>
  </si>
  <si>
    <t>Shiro's Gloves</t>
  </si>
  <si>
    <t>Ravaging Swindler Pauldrons</t>
  </si>
  <si>
    <t>Cleric's Banded Greaves of Rata Sum</t>
  </si>
  <si>
    <t>Cleric's Banded Greaves of Lyssa</t>
  </si>
  <si>
    <t>Carrion Cabalist Boots</t>
  </si>
  <si>
    <t>Cleric's Banded Greaves of the Pack</t>
  </si>
  <si>
    <t>Rampager's Sneakthief Gloves of Lyssa</t>
  </si>
  <si>
    <t>Honed Swindler Pauldrons</t>
  </si>
  <si>
    <t>Rampager's Sneakthief Gloves of Scavenging</t>
  </si>
  <si>
    <t>Rampager's Cabalist Boots</t>
  </si>
  <si>
    <t>Aidan's Gloves</t>
  </si>
  <si>
    <t>Shaman's Sneakthief Gloves of the Pack</t>
  </si>
  <si>
    <t>Shaman's Cabalist Boots</t>
  </si>
  <si>
    <t>Shaman's Sneakthief Gloves of Mercy</t>
  </si>
  <si>
    <t>Reyna's Gloves</t>
  </si>
  <si>
    <t>Berserker's Scallywag Greaves of Scavenging</t>
  </si>
  <si>
    <t>Berserker's Scallywag Greaves of the Citadel</t>
  </si>
  <si>
    <t>Cleric's Sneakthief Gloves of the Centaur</t>
  </si>
  <si>
    <t>Cleric's Sneakthief Gloves of Strength</t>
  </si>
  <si>
    <t>Berserker's Scallywag Greaves of Vampirism</t>
  </si>
  <si>
    <t>Devona's Greaves</t>
  </si>
  <si>
    <t>Zho's Gloves</t>
  </si>
  <si>
    <t>Carrion Scallywag Greaves of Lyssa</t>
  </si>
  <si>
    <t>Berserker's Sneakthief Gloves of the Citadel</t>
  </si>
  <si>
    <t>Vatlaaw's Gloves</t>
  </si>
  <si>
    <t>Carrion Scallywag Greaves of Dwayna</t>
  </si>
  <si>
    <t>Berserker's Privateer Shoulders</t>
  </si>
  <si>
    <t>Sheena's Greaves</t>
  </si>
  <si>
    <t>Carrion Privateer Shoulders</t>
  </si>
  <si>
    <t>Rampager's Scallywag Greaves of the Dolyak</t>
  </si>
  <si>
    <t>Precise Studded Gloves</t>
  </si>
  <si>
    <t>Rampager's Scallywag Greaves of Infiltration</t>
  </si>
  <si>
    <t>Koss' Greaves</t>
  </si>
  <si>
    <t>Mighty Magician Boots of the Flame Legion</t>
  </si>
  <si>
    <t>Rampager's Privateer Shoulders</t>
  </si>
  <si>
    <t>Shaman's Scallywag Greaves of Dwayna</t>
  </si>
  <si>
    <t>Mighty Magician Boots of Hoelbrak</t>
  </si>
  <si>
    <t>Strong Magician Boots of Vampirism</t>
  </si>
  <si>
    <t>Shaman's Scallywag Greaves of the Flame Legion</t>
  </si>
  <si>
    <t>Strong Magician Boots of Lyssa</t>
  </si>
  <si>
    <t>Strong Magician Boots of the Flock</t>
  </si>
  <si>
    <t>Ravaging Magician Boots of Grenth</t>
  </si>
  <si>
    <t>Jalis' Greaves</t>
  </si>
  <si>
    <t>Vital Studded Gloves</t>
  </si>
  <si>
    <t>Ravaging Magician Boots of Vampirism</t>
  </si>
  <si>
    <t>Shaman's Privateer Shoulders</t>
  </si>
  <si>
    <t>Strong Cabalist Boots of Grenth</t>
  </si>
  <si>
    <t>Strong Cabalist Boots of the Grove</t>
  </si>
  <si>
    <t>Cleric's Scallywag Greaves of Rata Sum</t>
  </si>
  <si>
    <t>Cleric's Scallywag Greaves of Rage</t>
  </si>
  <si>
    <t>Strong Cabalist Boots of Rage</t>
  </si>
  <si>
    <t>Ravaging Magician Boots of Lyssa</t>
  </si>
  <si>
    <t>Malign Studded Gloves</t>
  </si>
  <si>
    <t>Ravaging Cabalist Boots of Lyssa</t>
  </si>
  <si>
    <t>Ravaging Cabalist Boots of the Dolyak</t>
  </si>
  <si>
    <t>Rurik's Greaves</t>
  </si>
  <si>
    <t>Ravaging Cabalist Boots of Balthazar</t>
  </si>
  <si>
    <t>Honed Cabalist Boots of Lyssa</t>
  </si>
  <si>
    <t>Honed Cabalist Boots of Balthazar</t>
  </si>
  <si>
    <t>Honed Cabalist Boots of the Traveler</t>
  </si>
  <si>
    <t>Galrath's Greaves</t>
  </si>
  <si>
    <t>Honed Cabalist Boots of the Eagle</t>
  </si>
  <si>
    <t>Strong Studded Gloves</t>
  </si>
  <si>
    <t>Ravaging Cabalist Boots of Rata Sum</t>
  </si>
  <si>
    <t>Ravaging Cabalist Boots of Dwayna</t>
  </si>
  <si>
    <t>Berserker's Cabalist Boots of Infiltration</t>
  </si>
  <si>
    <t>Berserker's Scallywag Greaves of the Traveler</t>
  </si>
  <si>
    <t>Berserker's Cabalist Boots of the Flame Legion</t>
  </si>
  <si>
    <t>Strong Swindler Gloves</t>
  </si>
  <si>
    <t>Berserker's Cabalist Boots of Divinity</t>
  </si>
  <si>
    <t>Carrion Cabalist Boots of Infiltration</t>
  </si>
  <si>
    <t>Carrion Cabalist Boots of the Traveler</t>
  </si>
  <si>
    <t>Carrion Cabalist Boots of Melandru</t>
  </si>
  <si>
    <t>Carrion Cabalist Boots of the Grove</t>
  </si>
  <si>
    <t>Ravaging Studded Gloves</t>
  </si>
  <si>
    <t>Carrion Cabalist Boots of the Eagle</t>
  </si>
  <si>
    <t>Rampager's Cabalist Boots of the Pack</t>
  </si>
  <si>
    <t>Rampager's Cabalist Boots of Hoelbrak</t>
  </si>
  <si>
    <t>Rampager's Cabalist Boots of Balthazar</t>
  </si>
  <si>
    <t>Rampager's Cabalist Boots of Strength</t>
  </si>
  <si>
    <t>Ravaging Swindler Gloves</t>
  </si>
  <si>
    <t>Shaman's Cabalist Boots of Scavenging</t>
  </si>
  <si>
    <t>Shaman's Cabalist Boots of Rage</t>
  </si>
  <si>
    <t>Shaman's Cabalist Boots of Rata Sum</t>
  </si>
  <si>
    <t>Shaman's Cabalist Boots of Strength</t>
  </si>
  <si>
    <t>Cleric's Cabalist Boots of Dwayna</t>
  </si>
  <si>
    <t>Cleric's Cabalist Boots of the Lich</t>
  </si>
  <si>
    <t>Honed Studded Gloves</t>
  </si>
  <si>
    <t>Cleric's Cabalist Boots of the Eagle</t>
  </si>
  <si>
    <t>Cleric's Cabalist Boots of Divinity</t>
  </si>
  <si>
    <t>Honed Swindler Gloves</t>
  </si>
  <si>
    <t>Mighty Swindler Pauldrons of Rata Sum</t>
  </si>
  <si>
    <t>Strong Cabalist Boots of Melandru</t>
  </si>
  <si>
    <t>Mighty Swindler Pauldrons of the Flame Legion</t>
  </si>
  <si>
    <t>Strong Swindler Pauldrons of Vampirism</t>
  </si>
  <si>
    <t>Strong Swindler Pauldrons of the Flock</t>
  </si>
  <si>
    <t>Strong Cabalist Boots of the Afflicted</t>
  </si>
  <si>
    <t>Ravaging Cabalist Boots of Vampirism</t>
  </si>
  <si>
    <t>Berserker's Privateer Boots</t>
  </si>
  <si>
    <t>Ravaging Cabalist Boots of Grenth</t>
  </si>
  <si>
    <t>Strong Swindler Pauldrons of Lyssa</t>
  </si>
  <si>
    <t>Strong Conjurer Shoes of Divinity</t>
  </si>
  <si>
    <t>Ravaging Swindler Pauldrons of the Centaur</t>
  </si>
  <si>
    <t>Berserker's Conjurer Shoes of Melandru</t>
  </si>
  <si>
    <t>Ravaging Swindler Pauldrons of Vampirism</t>
  </si>
  <si>
    <t>Berserker's Conjurer Shoes of Dwayna</t>
  </si>
  <si>
    <t>Berserker's Conjurer Shoes of the Grove</t>
  </si>
  <si>
    <t>Strong Privateer Shoulders of Scavenging</t>
  </si>
  <si>
    <t>Strong Privateer Shoulders of Strength</t>
  </si>
  <si>
    <t>Ravaging Conjurer Shoes of the Centaur</t>
  </si>
  <si>
    <t>Carrion Conjurer Shoes of the Citadel</t>
  </si>
  <si>
    <t>Strong Privateer Shoulders of Rata Sum</t>
  </si>
  <si>
    <t>Ravaging Swindler Pauldrons of the Flock</t>
  </si>
  <si>
    <t>Carrion Conjurer Shoes of the Afflicted</t>
  </si>
  <si>
    <t>Carrion Conjurer Shoes of Balthazar</t>
  </si>
  <si>
    <t>Ravaging Privateer Shoulders of the Flame Legion</t>
  </si>
  <si>
    <t>Carrion Conjurer Shoes of the Traveler</t>
  </si>
  <si>
    <t>Ravaging Privateer Shoulders of Infiltration</t>
  </si>
  <si>
    <t>Honed Conjurer Shoes of Divinity</t>
  </si>
  <si>
    <t>Ravaging Privateer Shoulders of Lyssa</t>
  </si>
  <si>
    <t>Rampager's Conjurer Shoes of the Dolyak</t>
  </si>
  <si>
    <t>Honed Privateer Shoulders of the Dolyak</t>
  </si>
  <si>
    <t>Rampager's Conjurer Shoes of the Citadel</t>
  </si>
  <si>
    <t>Honed Privateer Shoulders of Strength</t>
  </si>
  <si>
    <t>Rampager's Conjurer Shoes of Dwayna</t>
  </si>
  <si>
    <t>Honed Privateer Shoulders of Infiltration</t>
  </si>
  <si>
    <t>Rampager's Conjurer Shoes of Grenth</t>
  </si>
  <si>
    <t>Shaman's Conjurer Shoes of the Grove</t>
  </si>
  <si>
    <t>Honed Privateer Shoulders of the Lich</t>
  </si>
  <si>
    <t>Shaman's Conjurer Shoes of the Citadel</t>
  </si>
  <si>
    <t>Ravaging Privateer Shoulders of the Afflicted</t>
  </si>
  <si>
    <t>Shaman's Conjurer Shoes of Divinity</t>
  </si>
  <si>
    <t>Ravaging Privateer Shoulders of the Citadel</t>
  </si>
  <si>
    <t>Cleric's Conjurer Shoes of the Dolyak</t>
  </si>
  <si>
    <t>Berserker's Privateer Shoulders of the Grove</t>
  </si>
  <si>
    <t>Cleric's Conjurer Shoes of the Pack</t>
  </si>
  <si>
    <t>Cleric's Conjurer Shoes of the Centaur</t>
  </si>
  <si>
    <t>Berserker's Privateer Shoulders of the Lich</t>
  </si>
  <si>
    <t>Berserker's Privateer Shoulders of the Centaur</t>
  </si>
  <si>
    <t>Carrion Privateer Shoulders of Vampirism</t>
  </si>
  <si>
    <t>Carrion Privateer Shoulders of the Pack</t>
  </si>
  <si>
    <t>Carrion Privateer Shoulders of the Citadel</t>
  </si>
  <si>
    <t>Mighty Worn Chain Coat</t>
  </si>
  <si>
    <t>Carrion Privateer Boots</t>
  </si>
  <si>
    <t>Carrion Privateer Shoulders of Balthazar</t>
  </si>
  <si>
    <t>Carrion Privateer Shoulders of Grenth</t>
  </si>
  <si>
    <t>Rampager's Privateer Shoulders of Mercy</t>
  </si>
  <si>
    <t>Berserker's Scallywag Chest of Strength</t>
  </si>
  <si>
    <t>Rampager's Privateer Shoulders of the Citadel</t>
  </si>
  <si>
    <t>Berserker's Scallywag Chest of Balthazar</t>
  </si>
  <si>
    <t>Rampager's Privateer Shoulders of Melandru</t>
  </si>
  <si>
    <t>Berserker's Scallywag Chest of Rata Sum</t>
  </si>
  <si>
    <t>Devona's Chestguard</t>
  </si>
  <si>
    <t>Carrion Scallywag Chest of the Afflicted</t>
  </si>
  <si>
    <t>Rampager's Privateer Shoulders of Scavenging</t>
  </si>
  <si>
    <t>Shaman's Privateer Shoulders of the Lich</t>
  </si>
  <si>
    <t>Carrion Scallywag Chest of Rage</t>
  </si>
  <si>
    <t>Carrion Scallywag Chest of Strength</t>
  </si>
  <si>
    <t>Brutus' Chestguard</t>
  </si>
  <si>
    <t>Shaman's Privateer Shoulders of Rata Sum</t>
  </si>
  <si>
    <t>Shaman's Privateer Shoulders of the Eagle</t>
  </si>
  <si>
    <t>Rampager's Scallywag Chest of the Pack</t>
  </si>
  <si>
    <t>Rampager's Scallywag Chest of Hoelbrak</t>
  </si>
  <si>
    <t>Koss' Chestguard</t>
  </si>
  <si>
    <t>Shaman's Scallywag Chest of Divinity</t>
  </si>
  <si>
    <t>Shaman's Privateer Shoulders of Mercy</t>
  </si>
  <si>
    <t>Shaman's Scallywag Chest of the Dolyak</t>
  </si>
  <si>
    <t>Cleric's Privateer Shoulders of Melandru</t>
  </si>
  <si>
    <t>Jalis' Chestguard</t>
  </si>
  <si>
    <t>Cleric's Scallywag Chest of Divinity</t>
  </si>
  <si>
    <t>Cleric's Privateer Shoulders of the Traveler</t>
  </si>
  <si>
    <t>Cleric's Scallywag Chest of Infiltration</t>
  </si>
  <si>
    <t>Cleric's Privateer Shoulders of the Pack</t>
  </si>
  <si>
    <t>Rurik's Chestguard</t>
  </si>
  <si>
    <t>Cleric's Privateer Shoulders of the Flame Legion</t>
  </si>
  <si>
    <t>Berserker's Scallywag Chest of the Lich</t>
  </si>
  <si>
    <t>Galrath's Chestguard</t>
  </si>
  <si>
    <t>Berserker's Privateer Gloves</t>
  </si>
  <si>
    <t>Strong Privateer Shoulders of the Flock</t>
  </si>
  <si>
    <t>Precise Worn Chain Coat</t>
  </si>
  <si>
    <t>Rampager's Privateer Boots</t>
  </si>
  <si>
    <t>Strong Privateer Shoulders of the Pack</t>
  </si>
  <si>
    <t>Vital Worn Chain Coat</t>
  </si>
  <si>
    <t>Ravaging Privateer Shoulders of the Centaur</t>
  </si>
  <si>
    <t>Malign Worn Chain Coat</t>
  </si>
  <si>
    <t>Ravaging Privateer Shoulders of Vampirism</t>
  </si>
  <si>
    <t>Strong Rogue Pauldrons of Vampirism</t>
  </si>
  <si>
    <t>Strong Worn Chain Coat</t>
  </si>
  <si>
    <t>Berserker's Rogue Pauldrons of Infiltration</t>
  </si>
  <si>
    <t>Strong Worn Scale Coat</t>
  </si>
  <si>
    <t>Berserker's Rogue Pauldrons of Mercy</t>
  </si>
  <si>
    <t>Ravaging Worn Chain Coat</t>
  </si>
  <si>
    <t>Berserker's Rogue Pauldrons of the Flock</t>
  </si>
  <si>
    <t>Ravaging Worn Scale Coat</t>
  </si>
  <si>
    <t>Ravaging Rogue Pauldrons of the Flame Legion</t>
  </si>
  <si>
    <t>Carrion Rogue Pauldrons of Strength</t>
  </si>
  <si>
    <t>Honed Worn Chain Coat</t>
  </si>
  <si>
    <t>Carrion Privateer Gloves</t>
  </si>
  <si>
    <t>Honed Worn Scale Coat</t>
  </si>
  <si>
    <t>Carrion Rogue Pauldrons of the Afflicted</t>
  </si>
  <si>
    <t>Carrion Rogue Pauldrons of Dwayna</t>
  </si>
  <si>
    <t>Carrion Rogue Pauldrons of the Grove</t>
  </si>
  <si>
    <t>Honed Rogue Pauldrons of Hoelbrak</t>
  </si>
  <si>
    <t>Rampager's Rogue Pauldrons of Grenth</t>
  </si>
  <si>
    <t>Rampager's Rogue Pauldrons of Hoelbrak</t>
  </si>
  <si>
    <t>Rampager's Rogue Pauldrons of the Eagle</t>
  </si>
  <si>
    <t>Shaman's Rogue Pauldrons of Dwayna</t>
  </si>
  <si>
    <t>Shaman's Rogue Pauldrons of Hoelbrak</t>
  </si>
  <si>
    <t>Rampager's Privateer Gloves</t>
  </si>
  <si>
    <t>Shaman's Privateer Boots</t>
  </si>
  <si>
    <t>Shaman's Rogue Pauldrons of the Traveler</t>
  </si>
  <si>
    <t>Cleric's Rogue Pauldrons of the Grove</t>
  </si>
  <si>
    <t>Cleric's Rogue Pauldrons of the Eagle</t>
  </si>
  <si>
    <t>Berserker's Reinforced Scale Coat</t>
  </si>
  <si>
    <t>Cleric's Rogue Pauldrons of Lyssa</t>
  </si>
  <si>
    <t>Carrion Reinforced Scale Coat</t>
  </si>
  <si>
    <t>Mighty Studded Pants</t>
  </si>
  <si>
    <t>Rampager's Reinforced Scale Coat</t>
  </si>
  <si>
    <t>Shaman's Privateer Gloves</t>
  </si>
  <si>
    <t>Shaman's Reinforced Scale Coat</t>
  </si>
  <si>
    <t>Berserker's Sneakthief Leggings of Divinity</t>
  </si>
  <si>
    <t>Berserker's Sneakthief Leggings of the Centaur</t>
  </si>
  <si>
    <t>Berserker's Sneakthief Leggings of Hoelbrak</t>
  </si>
  <si>
    <t>Nika's Leggings</t>
  </si>
  <si>
    <t>Carrion Sneakthief Leggings of the Centaur</t>
  </si>
  <si>
    <t>Carrion Sneakthief Leggings of Balthazar</t>
  </si>
  <si>
    <t>Carrion Sneakthief Leggings of Mercy</t>
  </si>
  <si>
    <t>Shiro's Leggings</t>
  </si>
  <si>
    <t>Rampager's Sneakthief Leggings of the Dolyak</t>
  </si>
  <si>
    <t>Rampager's Sneakthief Leggings of Scavenging</t>
  </si>
  <si>
    <t>Aidan's Leggings</t>
  </si>
  <si>
    <t>Shaman's Sneakthief Leggings of the Dolyak</t>
  </si>
  <si>
    <t>Mighty Worn Scale Coat of Grenth</t>
  </si>
  <si>
    <t>Shaman's Sneakthief Leggings of the Pack</t>
  </si>
  <si>
    <t>Mighty Worn Scale Coat of Infiltration</t>
  </si>
  <si>
    <t>Strong Worn Scale Coat of Scavenging</t>
  </si>
  <si>
    <t>Reyna's Leggings</t>
  </si>
  <si>
    <t>Strong Worn Scale Coat of the Traveler</t>
  </si>
  <si>
    <t>Cleric's Sneakthief Leggings of the Afflicted</t>
  </si>
  <si>
    <t>Strong Worn Scale Coat of the Grove</t>
  </si>
  <si>
    <t>Ravaging Worn Scale Coat of the Flock</t>
  </si>
  <si>
    <t>Cleric's Sneakthief Leggings of Infiltration</t>
  </si>
  <si>
    <t>Ravaging Worn Scale Coat of Vampirism</t>
  </si>
  <si>
    <t>Zho's Leggings</t>
  </si>
  <si>
    <t>Strong Reinforced Scale Coat of Vampirism</t>
  </si>
  <si>
    <t>Strong Reinforced Scale Coat of Grenth</t>
  </si>
  <si>
    <t>Strong Reinforced Scale Coat of Hoelbrak</t>
  </si>
  <si>
    <t>Ravaging Reinforced Scale Coat of the Afflicted</t>
  </si>
  <si>
    <t>Ravaging Reinforced Scale Coat of Hoelbrak</t>
  </si>
  <si>
    <t>Berserker's Sneakthief Leggings of Infiltration</t>
  </si>
  <si>
    <t>Ravaging Reinforced Scale Coat of Mercy</t>
  </si>
  <si>
    <t>Honed Reinforced Scale Coat of Strength</t>
  </si>
  <si>
    <t>Vatlaaw's Leggings</t>
  </si>
  <si>
    <t>Honed Reinforced Scale Coat of Rage</t>
  </si>
  <si>
    <t>Honed Reinforced Scale Coat of the Afflicted</t>
  </si>
  <si>
    <t>Ravaging Reinforced Scale Coat of the Eagle</t>
  </si>
  <si>
    <t>Ravaging Reinforced Scale Coat of Strength</t>
  </si>
  <si>
    <t>Precise Studded Pants</t>
  </si>
  <si>
    <t>Berserker's Reinforced Scale Coat of Infiltration</t>
  </si>
  <si>
    <t>Berserker's Reinforced Scale Coat of the Eagle</t>
  </si>
  <si>
    <t>Berserker's Reinforced Scale Coat of Hoelbrak</t>
  </si>
  <si>
    <t>Berserker's Reinforced Scale Coat of Grenth</t>
  </si>
  <si>
    <t>Vital Studded Pants</t>
  </si>
  <si>
    <t>Carrion Reinforced Scale Coat of Scavenging</t>
  </si>
  <si>
    <t>Carrion Reinforced Scale Coat of Infiltration</t>
  </si>
  <si>
    <t>Carrion Reinforced Scale Coat of Rata Sum</t>
  </si>
  <si>
    <t>Carrion Reinforced Scale Coat of the Afflicted</t>
  </si>
  <si>
    <t>Malign Studded Pants</t>
  </si>
  <si>
    <t>Carrion Reinforced Scale Coat of Balthazar</t>
  </si>
  <si>
    <t>Rampager's Reinforced Scale Coat of the Dolyak</t>
  </si>
  <si>
    <t>Rampager's Reinforced Scale Coat of Lyssa</t>
  </si>
  <si>
    <t>Rampager's Reinforced Scale Coat of the Centaur</t>
  </si>
  <si>
    <t>Rampager's Reinforced Scale Coat of the Flock</t>
  </si>
  <si>
    <t>Shaman's Reinforced Scale Coat of Balthazar</t>
  </si>
  <si>
    <t>Strong Studded Pants</t>
  </si>
  <si>
    <t>Shaman's Reinforced Scale Coat of Divinity</t>
  </si>
  <si>
    <t>Shaman's Reinforced Scale Coat of the Grove</t>
  </si>
  <si>
    <t>Strong Swindler Pants</t>
  </si>
  <si>
    <t>Shaman's Reinforced Scale Coat of the Eagle</t>
  </si>
  <si>
    <t>Cleric's Reinforced Scale Coat of Rage</t>
  </si>
  <si>
    <t>Cleric's Reinforced Scale Coat of Infiltration</t>
  </si>
  <si>
    <t>Ravaging Studded Pants</t>
  </si>
  <si>
    <t>Cleric's Reinforced Scale Coat of Lyssa</t>
  </si>
  <si>
    <t>Cleric's Reinforced Scale Coat of Scavenging</t>
  </si>
  <si>
    <t>Ravaging Swindler Pants</t>
  </si>
  <si>
    <t>Strong Reinforced Scale Coat of Rage</t>
  </si>
  <si>
    <t>Strong Reinforced Scale Coat of Lyssa</t>
  </si>
  <si>
    <t>Honed Studded Pants</t>
  </si>
  <si>
    <t>Strong Reinforced Scale Coat of Divinity</t>
  </si>
  <si>
    <t>Ravaging Reinforced Scale Coat of Rage</t>
  </si>
  <si>
    <t>Honed Swindler Pants</t>
  </si>
  <si>
    <t>Strong Banded Coat of Mercy</t>
  </si>
  <si>
    <t>Berserker's Banded Coat of the Lich</t>
  </si>
  <si>
    <t>Berserker's Banded Coat of the Eagle</t>
  </si>
  <si>
    <t>Berserker's Banded Coat of Grenth</t>
  </si>
  <si>
    <t>Ravaging Banded Coat of the Eagle</t>
  </si>
  <si>
    <t>Carrion Banded Coat of Mercy</t>
  </si>
  <si>
    <t>Carrion Banded Coat of Strength</t>
  </si>
  <si>
    <t>Carrion Banded Coat of the Grove</t>
  </si>
  <si>
    <t>Carrion Banded Coat of Hoelbrak</t>
  </si>
  <si>
    <t>Honed Banded Coat of the Flame Legion</t>
  </si>
  <si>
    <t>Rampager's Banded Coat of Infiltration</t>
  </si>
  <si>
    <t>Rampager's Banded Coat of Dwayna</t>
  </si>
  <si>
    <t>Rampager's Banded Coat of Lyssa</t>
  </si>
  <si>
    <t>Shaman's Banded Coat of Lyssa</t>
  </si>
  <si>
    <t>Shaman's Banded Coat of Melandru</t>
  </si>
  <si>
    <t>Mighty Swindler Boots of the Lich</t>
  </si>
  <si>
    <t>Cleric's Banded Coat of Grenth</t>
  </si>
  <si>
    <t>Cleric's Banded Coat of Strength</t>
  </si>
  <si>
    <t>Mighty Swindler Boots of Divinity</t>
  </si>
  <si>
    <t>Cleric's Banded Coat of Rage</t>
  </si>
  <si>
    <t>Strong Swindler Boots of Melandru</t>
  </si>
  <si>
    <t>Mighty Worn Chain Gauntlets</t>
  </si>
  <si>
    <t>Strong Swindler Boots of the Citadel</t>
  </si>
  <si>
    <t>Strong Swindler Boots of Infiltration</t>
  </si>
  <si>
    <t>Ravaging Swindler Boots of the Citadel</t>
  </si>
  <si>
    <t>Berserker's Scallywag Gauntlets of the Afflicted</t>
  </si>
  <si>
    <t>Berserker's Scallywag Gauntlets of the Citadel</t>
  </si>
  <si>
    <t>Berserker's Privateer Pants</t>
  </si>
  <si>
    <t>Berserker's Scallywag Gauntlets of the Flock</t>
  </si>
  <si>
    <t>Ravaging Swindler Boots of Rata Sum</t>
  </si>
  <si>
    <t>Devona's Gauntlets</t>
  </si>
  <si>
    <t>Carrion Scallywag Gauntlets of the Dolyak</t>
  </si>
  <si>
    <t>Carrion Scallywag Gauntlets of the Citadel</t>
  </si>
  <si>
    <t>Carrion Scallywag Gauntlets of the Afflicted</t>
  </si>
  <si>
    <t>Strong Privateer Boots of Grenth</t>
  </si>
  <si>
    <t>Sheena's Gauntlets</t>
  </si>
  <si>
    <t>Carrion Privateer Pants</t>
  </si>
  <si>
    <t>Rampager's Scallywag Gauntlets of the Pack</t>
  </si>
  <si>
    <t>Strong Privateer Boots of Balthazar</t>
  </si>
  <si>
    <t>Rampager's Scallywag Gauntlets of Infiltration</t>
  </si>
  <si>
    <t>Koss' Gauntlets</t>
  </si>
  <si>
    <t>Shaman's Scallywag Gauntlets of the Flock</t>
  </si>
  <si>
    <t>Shaman's Scallywag Gauntlets of the Centaur</t>
  </si>
  <si>
    <t>Strong Privateer Boots of Rata Sum</t>
  </si>
  <si>
    <t>Jalis' Gauntlets</t>
  </si>
  <si>
    <t>Ravaging Swindler Boots of the Grove</t>
  </si>
  <si>
    <t>Cleric's Scallywag Gauntlets of Vampirism</t>
  </si>
  <si>
    <t>Rampager's Privateer Pants</t>
  </si>
  <si>
    <t>Cleric's Scallywag Gauntlets of the Flame Legion</t>
  </si>
  <si>
    <t>Rurik's Gauntlets</t>
  </si>
  <si>
    <t>Ravaging Privateer Boots of Melandru</t>
  </si>
  <si>
    <t>Berserker's Scallywag Gauntlets of the Pack</t>
  </si>
  <si>
    <t>Ravaging Privateer Boots of Scavenging</t>
  </si>
  <si>
    <t>Galrath's Gauntlets</t>
  </si>
  <si>
    <t>Shaman's Privateer Pants</t>
  </si>
  <si>
    <t>Precise Worn Chain Gauntlets</t>
  </si>
  <si>
    <t>Ravaging Privateer Boots of the Afflicted</t>
  </si>
  <si>
    <t>Honed Privateer Boots of the Centaur</t>
  </si>
  <si>
    <t>Vital Worn Chain Gauntlets</t>
  </si>
  <si>
    <t>Malign Worn Chain Gauntlets</t>
  </si>
  <si>
    <t>Honed Privateer Boots of Divinity</t>
  </si>
  <si>
    <t>Honed Privateer Boots of the Lich</t>
  </si>
  <si>
    <t>Strong Worn Chain Gauntlets</t>
  </si>
  <si>
    <t>Strong Worn Scale Gauntlets</t>
  </si>
  <si>
    <t>Honed Privateer Boots of the Flock</t>
  </si>
  <si>
    <t>Ravaging Worn Chain Gauntlets</t>
  </si>
  <si>
    <t>Ravaging Privateer Boots of Lyssa</t>
  </si>
  <si>
    <t>Ravaging Worn Scale Gauntlets</t>
  </si>
  <si>
    <t>Honed Worn Chain Gauntlets</t>
  </si>
  <si>
    <t>Ravaging Privateer Boots of Hoelbrak</t>
  </si>
  <si>
    <t>Berserker's Privateer Boots of the Lich</t>
  </si>
  <si>
    <t>Honed Worn Scale Gauntlets</t>
  </si>
  <si>
    <t>Berserker's Privateer Boots of Vampirism</t>
  </si>
  <si>
    <t>Berserker's Privateer Boots of the Afflicted</t>
  </si>
  <si>
    <t>Berserker's Privateer Boots of the Traveler</t>
  </si>
  <si>
    <t>Carrion Privateer Boots of the Citadel</t>
  </si>
  <si>
    <t>Carrion Privateer Boots of the Dolyak</t>
  </si>
  <si>
    <t>Carrion Privateer Boots of Rage</t>
  </si>
  <si>
    <t>Berserker's Reinforced Scale Gauntlets</t>
  </si>
  <si>
    <t>Carrion Privateer Boots of the Centaur</t>
  </si>
  <si>
    <t>Mighty Swindler Pants of the Pack</t>
  </si>
  <si>
    <t>Carrion Reinforced Scale Gauntlets</t>
  </si>
  <si>
    <t>Rampager's Privateer Boots of the Traveler</t>
  </si>
  <si>
    <t>Strong Swindler Pants of Hoelbrak</t>
  </si>
  <si>
    <t>Strong Swindler Pants of Vampirism</t>
  </si>
  <si>
    <t>Strong Swindler Pants of Strength</t>
  </si>
  <si>
    <t>Rampager's Privateer Boots of the Flame Legion</t>
  </si>
  <si>
    <t>Rampager's Reinforced Scale Gauntlets</t>
  </si>
  <si>
    <t>Ravaging Swindler Pants of Mercy</t>
  </si>
  <si>
    <t>Rampager's Privateer Boots of the Flock</t>
  </si>
  <si>
    <t>Ravaging Swindler Pants of the Traveler</t>
  </si>
  <si>
    <t>Strong Privateer Pants of the Flock</t>
  </si>
  <si>
    <t>Rampager's Privateer Boots of Balthazar</t>
  </si>
  <si>
    <t>Shaman's Reinforced Scale Gauntlets</t>
  </si>
  <si>
    <t>Strong Privateer Pants of Divinity</t>
  </si>
  <si>
    <t>Strong Privateer Pants of the Eagle</t>
  </si>
  <si>
    <t>Shaman's Privateer Boots of the Flock</t>
  </si>
  <si>
    <t>Ravaging Swindler Pants of Rage</t>
  </si>
  <si>
    <t>Shaman's Privateer Boots of Hoelbrak</t>
  </si>
  <si>
    <t>Ravaging Privateer Pants of Dwayna</t>
  </si>
  <si>
    <t>Ravaging Privateer Pants of Rata Sum</t>
  </si>
  <si>
    <t>Shaman's Privateer Boots of Lyssa</t>
  </si>
  <si>
    <t>Honed Privateer Pants of Divinity</t>
  </si>
  <si>
    <t>Honed Privateer Pants of the Dolyak</t>
  </si>
  <si>
    <t>Shaman's Privateer Boots of Melandru</t>
  </si>
  <si>
    <t>Honed Privateer Pants of Mercy</t>
  </si>
  <si>
    <t>Honed Privateer Pants of Vampirism</t>
  </si>
  <si>
    <t>Ravaging Privateer Pants of Melandru</t>
  </si>
  <si>
    <t>Cleric's Privateer Boots of Melandru</t>
  </si>
  <si>
    <t>Ravaging Privateer Pants of Mercy</t>
  </si>
  <si>
    <t>Cleric's Privateer Boots of Dwayna</t>
  </si>
  <si>
    <t>Berserker's Privateer Pants of the Flame Legion</t>
  </si>
  <si>
    <t>Berserker's Privateer Pants of the Lich</t>
  </si>
  <si>
    <t>Cleric's Privateer Boots of the Traveler</t>
  </si>
  <si>
    <t>Berserker's Privateer Pants of the Flock</t>
  </si>
  <si>
    <t>Cleric's Privateer Boots of Hoelbrak</t>
  </si>
  <si>
    <t>Berserker's Privateer Pants of Grenth</t>
  </si>
  <si>
    <t>Carrion Privateer Pants of the Pack</t>
  </si>
  <si>
    <t>Carrion Privateer Pants of the Dolyak</t>
  </si>
  <si>
    <t>Carrion Privateer Pants of the Traveler</t>
  </si>
  <si>
    <t>Carrion Privateer Pants of Grenth</t>
  </si>
  <si>
    <t>Carrion Privateer Pants of Mercy</t>
  </si>
  <si>
    <t>Mighty Worn Scale Gauntlets of Melandru</t>
  </si>
  <si>
    <t>Mighty Worn Scale Gauntlets of the Flame Legion</t>
  </si>
  <si>
    <t>Rampager's Privateer Pants of Melandru</t>
  </si>
  <si>
    <t>Strong Worn Scale Gauntlets of Rata Sum</t>
  </si>
  <si>
    <t>Strong Privateer Boots of Infiltration</t>
  </si>
  <si>
    <t>Rampager's Privateer Pants of Vampirism</t>
  </si>
  <si>
    <t>Strong Worn Scale Gauntlets of Lyssa</t>
  </si>
  <si>
    <t>Strong Worn Scale Gauntlets of the Flame Legion</t>
  </si>
  <si>
    <t>Rampager's Privateer Pants of the Traveler</t>
  </si>
  <si>
    <t>Strong Privateer Boots of the Traveler</t>
  </si>
  <si>
    <t>Ravaging Worn Scale Gauntlets of Rage</t>
  </si>
  <si>
    <t>Ravaging Worn Scale Gauntlets of the Afflicted</t>
  </si>
  <si>
    <t>Shaman's Privateer Pants of Melandru</t>
  </si>
  <si>
    <t>Strong Reinforced Scale Gauntlets of the Citadel</t>
  </si>
  <si>
    <t>Strong Reinforced Scale Gauntlets of the Pack</t>
  </si>
  <si>
    <t>Strong Privateer Boots of Scavenging</t>
  </si>
  <si>
    <t>Strong Reinforced Scale Gauntlets of Infiltration</t>
  </si>
  <si>
    <t>Shaman's Privateer Pants of Grenth</t>
  </si>
  <si>
    <t>Ravaging Worn Scale Gauntlets of the Citadel</t>
  </si>
  <si>
    <t>Shaman's Privateer Pants of the Afflicted</t>
  </si>
  <si>
    <t>Ravaging Reinforced Scale Gauntlets of the Dolyak</t>
  </si>
  <si>
    <t>Ravaging Reinforced Scale Gauntlets of Divinity</t>
  </si>
  <si>
    <t>Shaman's Privateer Pants of Lyssa</t>
  </si>
  <si>
    <t>Ravaging Reinforced Scale Gauntlets of the Citadel</t>
  </si>
  <si>
    <t>Ravaging Privateer Boots of Strength</t>
  </si>
  <si>
    <t>Honed Reinforced Scale Gauntlets of Strength</t>
  </si>
  <si>
    <t>Cleric's Privateer Pants of Grenth</t>
  </si>
  <si>
    <t>Cleric's Privateer Pants of the Dolyak</t>
  </si>
  <si>
    <t>Honed Reinforced Scale Gauntlets of the Afflicted</t>
  </si>
  <si>
    <t>Strong Privateer Boots of the Centaur</t>
  </si>
  <si>
    <t>Honed Reinforced Scale Gauntlets of the Flame Legion</t>
  </si>
  <si>
    <t>Honed Reinforced Scale Gauntlets of the Lich</t>
  </si>
  <si>
    <t>Cleric's Privateer Pants of Melandru</t>
  </si>
  <si>
    <t>Ravaging Reinforced Scale Gauntlets of Infiltration</t>
  </si>
  <si>
    <t>Ravaging Reinforced Scale Gauntlets of the Centaur</t>
  </si>
  <si>
    <t>Berserker's Reinforced Scale Gauntlets of Vampirism</t>
  </si>
  <si>
    <t>Berserker's Reinforced Scale Gauntlets of the Lich</t>
  </si>
  <si>
    <t>Berserker's Privateer Boots of the Flame Legion</t>
  </si>
  <si>
    <t>Berserker's Reinforced Scale Gauntlets of the Eagle</t>
  </si>
  <si>
    <t>Strong Privateer Pants of Scavenging</t>
  </si>
  <si>
    <t>Strong Privateer Pants of Infiltration</t>
  </si>
  <si>
    <t>Carrion Reinforced Scale Gauntlets of the Eagle</t>
  </si>
  <si>
    <t>Carrion Reinforced Scale Gauntlets of Lyssa</t>
  </si>
  <si>
    <t>Berserker's Privateer Boots of Grenth</t>
  </si>
  <si>
    <t>Carrion Reinforced Scale Gauntlets of Balthazar</t>
  </si>
  <si>
    <t>Carrion Reinforced Scale Gauntlets of Grenth</t>
  </si>
  <si>
    <t>Ravaging Privateer Pants of Rage</t>
  </si>
  <si>
    <t>Carrion Reinforced Scale Gauntlets of Scavenging</t>
  </si>
  <si>
    <t>Ravaging Privateer Boots of the Eagle</t>
  </si>
  <si>
    <t>Ravaging Privateer Pants of the Eagle</t>
  </si>
  <si>
    <t>Rampager's Reinforced Scale Gauntlets of Scavenging</t>
  </si>
  <si>
    <t>Strong Rogue Pants of Dwayna</t>
  </si>
  <si>
    <t>Rampager's Reinforced Scale Gauntlets of Divinity</t>
  </si>
  <si>
    <t>Berserker's Rogue Pants of Scavenging</t>
  </si>
  <si>
    <t>Rampager's Reinforced Scale Gauntlets of the Eagle</t>
  </si>
  <si>
    <t>Carrion Privateer Boots of Dwayna</t>
  </si>
  <si>
    <t>Rampager's Reinforced Scale Gauntlets of the Traveler</t>
  </si>
  <si>
    <t>Shaman's Reinforced Scale Gauntlets of Scavenging</t>
  </si>
  <si>
    <t>Berserker's Rogue Pants of the Flock</t>
  </si>
  <si>
    <t>Shaman's Reinforced Scale Gauntlets of Melandru</t>
  </si>
  <si>
    <t>Berserker's Rogue Pants of the Citadel</t>
  </si>
  <si>
    <t>Shaman's Reinforced Scale Gauntlets of Hoelbrak</t>
  </si>
  <si>
    <t>Carrion Privateer Boots of Lyssa</t>
  </si>
  <si>
    <t>Ravaging Rogue Pants of the Dolyak</t>
  </si>
  <si>
    <t>Shaman's Reinforced Scale Gauntlets of the Flock</t>
  </si>
  <si>
    <t>Carrion Rogue Pants of the Traveler</t>
  </si>
  <si>
    <t>Cleric's Reinforced Scale Gauntlets of Divinity</t>
  </si>
  <si>
    <t>Cleric's Reinforced Scale Gauntlets of Infiltration</t>
  </si>
  <si>
    <t>Cleric's Reinforced Scale Gauntlets of the Citadel</t>
  </si>
  <si>
    <t>Carrion Rogue Pants of the Flock</t>
  </si>
  <si>
    <t>Carrion Privateer Boots of Divinity</t>
  </si>
  <si>
    <t>Carrion Rogue Pants of Rata Sum</t>
  </si>
  <si>
    <t>Honed Rogue Pants of Vampirism</t>
  </si>
  <si>
    <t>Strong Reinforced Scale Gauntlets of Lyssa</t>
  </si>
  <si>
    <t>Strong Reinforced Scale Gauntlets of the Flock</t>
  </si>
  <si>
    <t>Rampager's Rogue Pants of Lyssa</t>
  </si>
  <si>
    <t>Rampager's Rogue Pants of Melandru</t>
  </si>
  <si>
    <t>Strong Banded Gauntlets of Lyssa</t>
  </si>
  <si>
    <t>Rampager's Rogue Pants of Divinity</t>
  </si>
  <si>
    <t>Berserker's Banded Gauntlets of the Lich</t>
  </si>
  <si>
    <t>Berserker's Banded Gauntlets of the Eagle</t>
  </si>
  <si>
    <t>Rampager's Privateer Boots of Scavenging</t>
  </si>
  <si>
    <t>Berserker's Banded Gauntlets of Infiltration</t>
  </si>
  <si>
    <t>Shaman's Rogue Pants of Melandru</t>
  </si>
  <si>
    <t>Shaman's Rogue Pants of Rage</t>
  </si>
  <si>
    <t>Ravaging Banded Gauntlets of Lyssa</t>
  </si>
  <si>
    <t>Rampager's Privateer Boots of Infiltration</t>
  </si>
  <si>
    <t>Carrion Banded Gauntlets of Strength</t>
  </si>
  <si>
    <t>Carrion Banded Gauntlets of Grenth</t>
  </si>
  <si>
    <t>Shaman's Rogue Pants of Hoelbrak</t>
  </si>
  <si>
    <t>Cleric's Rogue Pants of Strength</t>
  </si>
  <si>
    <t>Carrion Banded Gauntlets of the Citadel</t>
  </si>
  <si>
    <t>Cleric's Rogue Pants of the Centaur</t>
  </si>
  <si>
    <t>Honed Banded Gauntlets of the Dolyak</t>
  </si>
  <si>
    <t>Rampager's Banded Gauntlets of the Centaur</t>
  </si>
  <si>
    <t>Cleric's Rogue Pants of the Flock</t>
  </si>
  <si>
    <t>Rampager's Banded Gauntlets of Divinity</t>
  </si>
  <si>
    <t>Rampager's Banded Gauntlets of the Afflicted</t>
  </si>
  <si>
    <t>Rampager's Banded Gauntlets of the Traveler</t>
  </si>
  <si>
    <t>Shaman's Banded Gauntlets of Melandru</t>
  </si>
  <si>
    <t>Shaman's Banded Gauntlets of the Eagle</t>
  </si>
  <si>
    <t>Shaman's Banded Gauntlets of the Flock</t>
  </si>
  <si>
    <t>Cleric's Banded Gauntlets of Mercy</t>
  </si>
  <si>
    <t>Cleric's Privateer Boots of Grenth</t>
  </si>
  <si>
    <t>Cleric's Privateer Boots of the Pack</t>
  </si>
  <si>
    <t>Cleric's Banded Gauntlets of Balthazar</t>
  </si>
  <si>
    <t>Berserker's Scallywag Helm of the Pack</t>
  </si>
  <si>
    <t>Berserker's Scallywag Helm of Divinity</t>
  </si>
  <si>
    <t>Berserker's Scallywag Helm of the Centaur</t>
  </si>
  <si>
    <t>Devona's Helm</t>
  </si>
  <si>
    <t>Carrion Scallywag Helm of the Dolyak</t>
  </si>
  <si>
    <t>Carrion Scallywag Helm of Vampirism</t>
  </si>
  <si>
    <t>Carrion Scallywag Helm of the Centaur</t>
  </si>
  <si>
    <t>Brutus' Helm</t>
  </si>
  <si>
    <t>Rampager's Scallywag Helm of the Afflicted</t>
  </si>
  <si>
    <t>Rampager's Scallywag Helm of Dwayna</t>
  </si>
  <si>
    <t>Koss' Helm</t>
  </si>
  <si>
    <t>Shaman's Scallywag Helm of the Flock</t>
  </si>
  <si>
    <t>Shaman's Scallywag Helm of Vampirism</t>
  </si>
  <si>
    <t>Jalis' Helm</t>
  </si>
  <si>
    <t>Cleric's Scallywag Helm of the Pack</t>
  </si>
  <si>
    <t>Cleric's Scallywag Helm of the Flame Legion</t>
  </si>
  <si>
    <t>Rurik's Helm</t>
  </si>
  <si>
    <t>Berserker's Scallywag Helm of the Lich</t>
  </si>
  <si>
    <t>Galrath's Helm</t>
  </si>
  <si>
    <t>Mighty Worn Chain Helm</t>
  </si>
  <si>
    <t>Precise Worn Chain Helm</t>
  </si>
  <si>
    <t>Vital Worn Chain Helm</t>
  </si>
  <si>
    <t>Malign Worn Chain Helm</t>
  </si>
  <si>
    <t>Strong Worn Chain Helm</t>
  </si>
  <si>
    <t>Strong Worn Scale Helm</t>
  </si>
  <si>
    <t>Ravaging Worn Chain Helm</t>
  </si>
  <si>
    <t>Ravaging Worn Scale Helm</t>
  </si>
  <si>
    <t>Honed Worn Chain Helm</t>
  </si>
  <si>
    <t>Honed Worn Scale Helm</t>
  </si>
  <si>
    <t>Berserker's Reinforced Scale Helm</t>
  </si>
  <si>
    <t>Carrion Reinforced Scale Helm</t>
  </si>
  <si>
    <t>Rampager's Reinforced Scale Helm</t>
  </si>
  <si>
    <t>Shaman's Reinforced Scale Helm</t>
  </si>
  <si>
    <t>Mighty Swindler Coat of Melandru</t>
  </si>
  <si>
    <t>Mighty Swindler Coat of the Traveler</t>
  </si>
  <si>
    <t>Strong Swindler Coat of the Flock</t>
  </si>
  <si>
    <t>Strong Swindler Coat of Rata Sum</t>
  </si>
  <si>
    <t>Strong Swindler Coat of the Citadel</t>
  </si>
  <si>
    <t>Ravaging Swindler Coat of Hoelbrak</t>
  </si>
  <si>
    <t>Ravaging Swindler Coat of Melandru</t>
  </si>
  <si>
    <t>Strong Privateer Coat of the Pack</t>
  </si>
  <si>
    <t>Strong Privateer Coat of Hoelbrak</t>
  </si>
  <si>
    <t>Strong Privateer Coat of the Dolyak</t>
  </si>
  <si>
    <t>Ravaging Privateer Coat of Lyssa</t>
  </si>
  <si>
    <t>Ravaging Privateer Coat of Rage</t>
  </si>
  <si>
    <t>Honed Privateer Coat of the Flame Legion</t>
  </si>
  <si>
    <t>Honed Privateer Coat of Melandru</t>
  </si>
  <si>
    <t>Honed Privateer Coat of Scavenging</t>
  </si>
  <si>
    <t>Honed Privateer Coat of the Flock</t>
  </si>
  <si>
    <t>Ravaging Privateer Coat of Mercy</t>
  </si>
  <si>
    <t>Berserker's Privateer Coat of the Afflicted</t>
  </si>
  <si>
    <t>Berserker's Privateer Coat of the Pack</t>
  </si>
  <si>
    <t>Mighty Worn Scale Helm of the Citadel</t>
  </si>
  <si>
    <t>Mighty Worn Scale Helm of the Flame Legion</t>
  </si>
  <si>
    <t>Berserker's Privateer Coat of Grenth</t>
  </si>
  <si>
    <t>Strong Worn Scale Helm of Melandru</t>
  </si>
  <si>
    <t>Berserker's Privateer Coat of the Eagle</t>
  </si>
  <si>
    <t>Carrion Privateer Coat of the Afflicted</t>
  </si>
  <si>
    <t>Strong Worn Scale Helm of the Flame Legion</t>
  </si>
  <si>
    <t>Strong Worn Scale Helm of the Traveler</t>
  </si>
  <si>
    <t>Carrion Privateer Coat of Dwayna</t>
  </si>
  <si>
    <t>Ravaging Worn Scale Helm of Mercy</t>
  </si>
  <si>
    <t>Carrion Privateer Coat of the Pack</t>
  </si>
  <si>
    <t>Ravaging Worn Scale Helm of the Citadel</t>
  </si>
  <si>
    <t>Strong Reinforced Scale Helm of Dwayna</t>
  </si>
  <si>
    <t>Carrion Privateer Coat of the Eagle</t>
  </si>
  <si>
    <t>Strong Reinforced Scale Helm of Scavenging</t>
  </si>
  <si>
    <t>Rampager's Privateer Coat of the Centaur</t>
  </si>
  <si>
    <t>Strong Reinforced Scale Helm of the Flock</t>
  </si>
  <si>
    <t>Ravaging Worn Scale Helm of the Pack</t>
  </si>
  <si>
    <t>Rampager's Privateer Coat of Hoelbrak</t>
  </si>
  <si>
    <t>Ravaging Reinforced Scale Helm of the Afflicted</t>
  </si>
  <si>
    <t>Ravaging Reinforced Scale Helm of the Citadel</t>
  </si>
  <si>
    <t>Rampager's Privateer Coat of Divinity</t>
  </si>
  <si>
    <t>Rampager's Privateer Coat of Vampirism</t>
  </si>
  <si>
    <t>Ravaging Reinforced Scale Helm of the Eagle</t>
  </si>
  <si>
    <t>Shaman's Privateer Coat of Rage</t>
  </si>
  <si>
    <t>Honed Reinforced Scale Helm of Rata Sum</t>
  </si>
  <si>
    <t>Honed Reinforced Scale Helm of the Pack</t>
  </si>
  <si>
    <t>Shaman's Privateer Coat of Hoelbrak</t>
  </si>
  <si>
    <t>Honed Reinforced Scale Helm of the Grove</t>
  </si>
  <si>
    <t>Shaman's Privateer Coat of Strength</t>
  </si>
  <si>
    <t>Honed Reinforced Scale Helm of Scavenging</t>
  </si>
  <si>
    <t>Shaman's Privateer Coat of Infiltration</t>
  </si>
  <si>
    <t>Ravaging Reinforced Scale Helm of the Grove</t>
  </si>
  <si>
    <t>Ravaging Reinforced Scale Helm of the Flock</t>
  </si>
  <si>
    <t>Cleric's Privateer Coat of Infiltration</t>
  </si>
  <si>
    <t>Berserker's Reinforced Scale Helm of the Flame Legion</t>
  </si>
  <si>
    <t>Cleric's Privateer Coat of Divinity</t>
  </si>
  <si>
    <t>Berserker's Reinforced Scale Helm of Dwayna</t>
  </si>
  <si>
    <t>Cleric's Privateer Coat of Dwayna</t>
  </si>
  <si>
    <t>Carrion Reinforced Scale Helm of the Flock</t>
  </si>
  <si>
    <t>Carrion Reinforced Scale Helm of Dwayna</t>
  </si>
  <si>
    <t>Strong Privateer Coat of Lyssa</t>
  </si>
  <si>
    <t>Carrion Reinforced Scale Helm of the Eagle</t>
  </si>
  <si>
    <t>Strong Privateer Coat of Melandru</t>
  </si>
  <si>
    <t>Carrion Reinforced Scale Helm of the Lich</t>
  </si>
  <si>
    <t>Rampager's Reinforced Scale Helm of Scavenging</t>
  </si>
  <si>
    <t>Strong Privateer Coat of Vampirism</t>
  </si>
  <si>
    <t>Ravaging Privateer Coat of Grenth</t>
  </si>
  <si>
    <t>Rampager's Reinforced Scale Helm of Hoelbrak</t>
  </si>
  <si>
    <t>Rampager's Reinforced Scale Helm of Balthazar</t>
  </si>
  <si>
    <t>Ravaging Privateer Coat of Strength</t>
  </si>
  <si>
    <t>Rampager's Reinforced Scale Helm of Lyssa</t>
  </si>
  <si>
    <t>Strong Rogue Coat of the Eagle</t>
  </si>
  <si>
    <t>Shaman's Reinforced Scale Helm of Hoelbrak</t>
  </si>
  <si>
    <t>Shaman's Reinforced Scale Helm of the Citadel</t>
  </si>
  <si>
    <t>Berserker's Rogue Coat of Melandru</t>
  </si>
  <si>
    <t>Berserker's Rogue Coat of the Traveler</t>
  </si>
  <si>
    <t>Shaman's Reinforced Scale Helm of the Traveler</t>
  </si>
  <si>
    <t>Berserker's Rogue Coat of the Centaur</t>
  </si>
  <si>
    <t>Cleric's Reinforced Scale Helm of Rata Sum</t>
  </si>
  <si>
    <t>Cleric's Reinforced Scale Helm of the Flock</t>
  </si>
  <si>
    <t>Ravaging Rogue Coat of the Pack</t>
  </si>
  <si>
    <t>Cleric's Reinforced Scale Helm of Hoelbrak</t>
  </si>
  <si>
    <t>Carrion Rogue Coat of Rage</t>
  </si>
  <si>
    <t>Carrion Rogue Coat of the Dolyak</t>
  </si>
  <si>
    <t>Carrion Rogue Coat of Grenth</t>
  </si>
  <si>
    <t>Carrion Rogue Coat of Dwayna</t>
  </si>
  <si>
    <t>Strong Reinforced Scale Helm of Strength</t>
  </si>
  <si>
    <t>Strong Reinforced Scale Helm of the Traveler</t>
  </si>
  <si>
    <t>Strong Reinforced Scale Helm of Grenth</t>
  </si>
  <si>
    <t>Honed Rogue Coat of the Pack</t>
  </si>
  <si>
    <t>Rampager's Rogue Coat of Lyssa</t>
  </si>
  <si>
    <t>Ravaging Reinforced Scale Helm of Lyssa</t>
  </si>
  <si>
    <t>Ravaging Reinforced Scale Helm of the Centaur</t>
  </si>
  <si>
    <t>Rampager's Rogue Coat of the Pack</t>
  </si>
  <si>
    <t>Strong Banded Helm of Balthazar</t>
  </si>
  <si>
    <t>Rampager's Rogue Coat of Strength</t>
  </si>
  <si>
    <t>Berserker's Banded Helm of Balthazar</t>
  </si>
  <si>
    <t>Rampager's Rogue Coat of Grenth</t>
  </si>
  <si>
    <t>Shaman's Rogue Coat of the Traveler</t>
  </si>
  <si>
    <t>Berserker's Banded Helm of the Afflicted</t>
  </si>
  <si>
    <t>Shaman's Rogue Coat of Hoelbrak</t>
  </si>
  <si>
    <t>Berserker's Banded Helm of Infiltration</t>
  </si>
  <si>
    <t>Ravaging Banded Helm of Vampirism</t>
  </si>
  <si>
    <t>Carrion Banded Helm of Mercy</t>
  </si>
  <si>
    <t>Shaman's Rogue Coat of the Grove</t>
  </si>
  <si>
    <t>Carrion Banded Helm of Infiltration</t>
  </si>
  <si>
    <t>Cleric's Rogue Coat of Dwayna</t>
  </si>
  <si>
    <t>Carrion Banded Helm of Hoelbrak</t>
  </si>
  <si>
    <t>Cleric's Rogue Coat of Lyssa</t>
  </si>
  <si>
    <t>Carrion Banded Helm of the Traveler</t>
  </si>
  <si>
    <t>Cleric's Rogue Coat of Divinity</t>
  </si>
  <si>
    <t>Honed Banded Helm of the Traveler</t>
  </si>
  <si>
    <t>Rampager's Banded Helm of Strength</t>
  </si>
  <si>
    <t>Rampager's Banded Helm of Rata Sum</t>
  </si>
  <si>
    <t>Rampager's Banded Helm of Scavenging</t>
  </si>
  <si>
    <t>Shaman's Banded Helm of Hoelbrak</t>
  </si>
  <si>
    <t>Shaman's Banded Helm of the Eagle</t>
  </si>
  <si>
    <t>Shaman's Banded Helm of the Grove</t>
  </si>
  <si>
    <t>Cleric's Banded Helm of Infiltration</t>
  </si>
  <si>
    <t>Cleric's Banded Helm of the Lich</t>
  </si>
  <si>
    <t>Cleric's Banded Helm of Rage</t>
  </si>
  <si>
    <t>Mighty Worn Chain Legs</t>
  </si>
  <si>
    <t>Berserker's Scallywag Legs of the Dolyak</t>
  </si>
  <si>
    <t>Berserker's Scallywag Legs of the Flame Legion</t>
  </si>
  <si>
    <t>Devona's Legplates</t>
  </si>
  <si>
    <t>Carrion Scallywag Legs of the Afflicted</t>
  </si>
  <si>
    <t>Carrion Scallywag Legs of the Pack</t>
  </si>
  <si>
    <t>Carrion Scallywag Legs of the Eagle</t>
  </si>
  <si>
    <t>Sheena's Legplates</t>
  </si>
  <si>
    <t>Rampager's Scallywag Legs of Divinity</t>
  </si>
  <si>
    <t>Rampager's Scallywag Legs of the Citadel</t>
  </si>
  <si>
    <t>Koss' Legplates</t>
  </si>
  <si>
    <t>Shaman's Scallywag Legs of the Traveler</t>
  </si>
  <si>
    <t>Shaman's Scallywag Legs of Vampirism</t>
  </si>
  <si>
    <t>Jalis' Legplates</t>
  </si>
  <si>
    <t>Mighty Swindler Gloves of Lyssa</t>
  </si>
  <si>
    <t>Cleric's Scallywag Legs of the Flame Legion</t>
  </si>
  <si>
    <t>Mighty Swindler Gloves of the Afflicted</t>
  </si>
  <si>
    <t>Cleric's Scallywag Legs of Melandru</t>
  </si>
  <si>
    <t>Rurik's Legplates</t>
  </si>
  <si>
    <t>Strong Swindler Gloves of the Flame Legion</t>
  </si>
  <si>
    <t>Strong Swindler Gloves of the Grove</t>
  </si>
  <si>
    <t>Berserker's Scallywag Legs of Rata Sum</t>
  </si>
  <si>
    <t>Strong Swindler Gloves of the Afflicted</t>
  </si>
  <si>
    <t>Ravaging Swindler Gloves of the Citadel</t>
  </si>
  <si>
    <t>Galrath's Legplates</t>
  </si>
  <si>
    <t>Ravaging Swindler Gloves of the Eagle</t>
  </si>
  <si>
    <t>Strong Privateer Gloves of the Lich</t>
  </si>
  <si>
    <t>Strong Privateer Gloves of the Afflicted</t>
  </si>
  <si>
    <t>Precise Worn Chain Legs</t>
  </si>
  <si>
    <t>Strong Privateer Gloves of the Grove</t>
  </si>
  <si>
    <t>Ravaging Swindler Gloves of the Lich</t>
  </si>
  <si>
    <t>Ravaging Privateer Gloves of Mercy</t>
  </si>
  <si>
    <t>Vital Worn Chain Legs</t>
  </si>
  <si>
    <t>Ravaging Privateer Gloves of Divinity</t>
  </si>
  <si>
    <t>Malign Worn Chain Legs</t>
  </si>
  <si>
    <t>Ravaging Privateer Gloves of Scavenging</t>
  </si>
  <si>
    <t>Honed Privateer Gloves of Mercy</t>
  </si>
  <si>
    <t>Honed Privateer Gloves of the Flame Legion</t>
  </si>
  <si>
    <t>Strong Worn Chain Legs</t>
  </si>
  <si>
    <t>Honed Privateer Gloves of Rata Sum</t>
  </si>
  <si>
    <t>Strong Worn Scale Legs</t>
  </si>
  <si>
    <t>Honed Privateer Gloves of the Traveler</t>
  </si>
  <si>
    <t>Ravaging Privateer Gloves of Vampirism</t>
  </si>
  <si>
    <t>Ravaging Worn Chain Legs</t>
  </si>
  <si>
    <t>Ravaging Privateer Gloves of Infiltration</t>
  </si>
  <si>
    <t>Berserker's Privateer Gloves of Scavenging</t>
  </si>
  <si>
    <t>Berserker's Privateer Gloves of Lyssa</t>
  </si>
  <si>
    <t>Ravaging Worn Scale Legs</t>
  </si>
  <si>
    <t>Berserker's Privateer Gloves of the Dolyak</t>
  </si>
  <si>
    <t>Honed Worn Chain Legs</t>
  </si>
  <si>
    <t>Berserker's Privateer Gloves of the Eagle</t>
  </si>
  <si>
    <t>Honed Worn Scale Legs</t>
  </si>
  <si>
    <t>Carrion Privateer Gloves of Melandru</t>
  </si>
  <si>
    <t>Carrion Privateer Gloves of the Flame Legion</t>
  </si>
  <si>
    <t>Carrion Privateer Gloves of Rata Sum</t>
  </si>
  <si>
    <t>Carrion Privateer Gloves of Infiltration</t>
  </si>
  <si>
    <t>Carrion Privateer Gloves of the Flock</t>
  </si>
  <si>
    <t>Rampager's Privateer Gloves of Strength</t>
  </si>
  <si>
    <t>Rampager's Privateer Gloves of the Lich</t>
  </si>
  <si>
    <t>Rampager's Privateer Gloves of Infiltration</t>
  </si>
  <si>
    <t>Rampager's Privateer Gloves of Melandru</t>
  </si>
  <si>
    <t>Shaman's Privateer Gloves of Melandru</t>
  </si>
  <si>
    <t>Shaman's Privateer Gloves of Balthazar</t>
  </si>
  <si>
    <t>Shaman's Privateer Gloves of Rata Sum</t>
  </si>
  <si>
    <t>Shaman's Privateer Gloves of the Flock</t>
  </si>
  <si>
    <t>Cleric's Privateer Gloves of Hoelbrak</t>
  </si>
  <si>
    <t>Cleric's Privateer Gloves of the Flock</t>
  </si>
  <si>
    <t>Cleric's Privateer Gloves of Infiltration</t>
  </si>
  <si>
    <t>Cleric's Privateer Gloves of Rata Sum</t>
  </si>
  <si>
    <t>Berserker's Reinforced Scale Legs</t>
  </si>
  <si>
    <t>Strong Privateer Gloves of Melandru</t>
  </si>
  <si>
    <t>Strong Privateer Gloves of the Centaur</t>
  </si>
  <si>
    <t>Strong Privateer Gloves of Infiltration</t>
  </si>
  <si>
    <t>Carrion Reinforced Scale Legs</t>
  </si>
  <si>
    <t>Ravaging Privateer Gloves of the Dolyak</t>
  </si>
  <si>
    <t>Strong Rogue Gloves of Strength</t>
  </si>
  <si>
    <t>Berserker's Rogue Gloves of Infiltration</t>
  </si>
  <si>
    <t>Berserker's Rogue Gloves of Hoelbrak</t>
  </si>
  <si>
    <t>Rampager's Reinforced Scale Legs</t>
  </si>
  <si>
    <t>Berserker's Rogue Gloves of Grenth</t>
  </si>
  <si>
    <t>Ravaging Rogue Gloves of the Centaur</t>
  </si>
  <si>
    <t>Shaman's Reinforced Scale Legs</t>
  </si>
  <si>
    <t>Carrion Rogue Gloves of the Lich</t>
  </si>
  <si>
    <t>Carrion Rogue Gloves of the Flame Legion</t>
  </si>
  <si>
    <t>Carrion Rogue Gloves of the Eagle</t>
  </si>
  <si>
    <t>Carrion Rogue Gloves of Lyssa</t>
  </si>
  <si>
    <t>Honed Rogue Gloves of Rage</t>
  </si>
  <si>
    <t>Rampager's Rogue Gloves of Grenth</t>
  </si>
  <si>
    <t>Rampager's Rogue Gloves of Infiltration</t>
  </si>
  <si>
    <t>Rampager's Rogue Gloves of Rage</t>
  </si>
  <si>
    <t>Rampager's Rogue Gloves of the Afflicted</t>
  </si>
  <si>
    <t>Shaman's Rogue Gloves of Vampirism</t>
  </si>
  <si>
    <t>Shaman's Rogue Gloves of Divinity</t>
  </si>
  <si>
    <t>Shaman's Rogue Gloves of Hoelbrak</t>
  </si>
  <si>
    <t>Cleric's Rogue Gloves of Scavenging</t>
  </si>
  <si>
    <t>Cleric's Rogue Gloves of the Eagle</t>
  </si>
  <si>
    <t>Cleric's Rogue Gloves of the Pack</t>
  </si>
  <si>
    <t>Mighty Country Gloves</t>
  </si>
  <si>
    <t>Mighty Worn Scale Legs of the Flock</t>
  </si>
  <si>
    <t>Mighty Worn Scale Legs of Balthazar</t>
  </si>
  <si>
    <t>Strong Worn Scale Legs of Scavenging</t>
  </si>
  <si>
    <t>Strong Worn Scale Legs of Mercy</t>
  </si>
  <si>
    <t>Strong Worn Scale Legs of the Dolyak</t>
  </si>
  <si>
    <t>Ravaging Worn Scale Legs of the Afflicted</t>
  </si>
  <si>
    <t>Strong Reinforced Scale Legs of Infiltration</t>
  </si>
  <si>
    <t>Berserker's Seer Gloves of Lyssa</t>
  </si>
  <si>
    <t>Strong Reinforced Scale Legs of Rata Sum</t>
  </si>
  <si>
    <t>Berserker's Seer Gloves of the Centaur</t>
  </si>
  <si>
    <t>Strong Reinforced Scale Legs of Scavenging</t>
  </si>
  <si>
    <t>Berserker's Seer Gloves of Rata Sum</t>
  </si>
  <si>
    <t>Ravaging Reinforced Scale Legs of the Dolyak</t>
  </si>
  <si>
    <t>Ravaging Reinforced Scale Legs of Hoelbrak</t>
  </si>
  <si>
    <t>Zhed's Gloves</t>
  </si>
  <si>
    <t>Ravaging Reinforced Scale Legs of Lyssa</t>
  </si>
  <si>
    <t>Honed Reinforced Scale Legs of the Afflicted</t>
  </si>
  <si>
    <t>Honed Reinforced Scale Legs of the Lich</t>
  </si>
  <si>
    <t>Carrion Seer Gloves of Dwayna</t>
  </si>
  <si>
    <t>Honed Reinforced Scale Legs of Vampirism</t>
  </si>
  <si>
    <t>Carrion Seer Gloves of the Citadel</t>
  </si>
  <si>
    <t>Honed Reinforced Scale Legs of Scavenging</t>
  </si>
  <si>
    <t>Ravaging Reinforced Scale Legs of the Grove</t>
  </si>
  <si>
    <t>Carrion Seer Gloves of the Eagle</t>
  </si>
  <si>
    <t>Ravaging Reinforced Scale Legs of the Pack</t>
  </si>
  <si>
    <t>Ogden's Gloves</t>
  </si>
  <si>
    <t>Berserker's Reinforced Scale Legs of the Traveler</t>
  </si>
  <si>
    <t>Berserker's Reinforced Scale Legs of the Citadel</t>
  </si>
  <si>
    <t>Berserker's Reinforced Scale Legs of Mercy</t>
  </si>
  <si>
    <t>Rampager's Seer Gloves of the Flame Legion</t>
  </si>
  <si>
    <t>Berserker's Reinforced Scale Legs of Infiltration</t>
  </si>
  <si>
    <t>Carrion Reinforced Scale Legs of the Grove</t>
  </si>
  <si>
    <t>Rampager's Seer Gloves of Rata Sum</t>
  </si>
  <si>
    <t>Norgu's Gloves</t>
  </si>
  <si>
    <t>Carrion Reinforced Scale Legs of Divinity</t>
  </si>
  <si>
    <t>Shaman's Seer Gloves of Lyssa</t>
  </si>
  <si>
    <t>Carrion Reinforced Scale Legs of the Centaur</t>
  </si>
  <si>
    <t>Carrion Reinforced Scale Legs of Lyssa</t>
  </si>
  <si>
    <t>Rampager's Reinforced Scale Legs of the Grove</t>
  </si>
  <si>
    <t>Shaman's Seer Gloves of Scavenging</t>
  </si>
  <si>
    <t>Rampager's Reinforced Scale Legs of the Eagle</t>
  </si>
  <si>
    <t>Tahlkora's Gloves</t>
  </si>
  <si>
    <t>Cleric's Seer Gloves of Vampirism</t>
  </si>
  <si>
    <t>Rampager's Reinforced Scale Legs of the Dolyak</t>
  </si>
  <si>
    <t>Rampager's Reinforced Scale Legs of the Pack</t>
  </si>
  <si>
    <t>Shaman's Reinforced Scale Legs of Divinity</t>
  </si>
  <si>
    <t>Cleric's Seer Gloves of the Afflicted</t>
  </si>
  <si>
    <t>Shaman's Reinforced Scale Legs of Mercy</t>
  </si>
  <si>
    <t>Mhenlo's Gloves</t>
  </si>
  <si>
    <t>Shaman's Reinforced Scale Legs of Vampirism</t>
  </si>
  <si>
    <t>Shaman's Reinforced Scale Legs of Scavenging</t>
  </si>
  <si>
    <t>Cleric's Reinforced Scale Legs of the Eagle</t>
  </si>
  <si>
    <t>Cleric's Reinforced Scale Legs of Mercy</t>
  </si>
  <si>
    <t>Cleric's Reinforced Scale Legs of Infiltration</t>
  </si>
  <si>
    <t>Berserker's Seer Gloves of Vampirism</t>
  </si>
  <si>
    <t>Cleric's Reinforced Scale Legs of the Flock</t>
  </si>
  <si>
    <t>Khilbron's Gloves</t>
  </si>
  <si>
    <t>Strong Reinforced Scale Legs of the Afflicted</t>
  </si>
  <si>
    <t>Strong Reinforced Scale Legs of Balthazar</t>
  </si>
  <si>
    <t>Strong Reinforced Scale Legs of the Flock</t>
  </si>
  <si>
    <t>Ravaging Reinforced Scale Legs of Divinity</t>
  </si>
  <si>
    <t>Ravaging Reinforced Scale Legs of the Citadel</t>
  </si>
  <si>
    <t>Precise Country Gloves</t>
  </si>
  <si>
    <t>Strong Banded Legs of Divinity</t>
  </si>
  <si>
    <t>Berserker's Banded Legs of Hoelbrak</t>
  </si>
  <si>
    <t>Vital Country Gloves</t>
  </si>
  <si>
    <t>Berserker's Banded Legs of Lyssa</t>
  </si>
  <si>
    <t>Ravaging Banded Legs of Infiltration</t>
  </si>
  <si>
    <t>Carrion Banded Legs of Vampirism</t>
  </si>
  <si>
    <t>Carrion Banded Legs of the Afflicted</t>
  </si>
  <si>
    <t>Carrion Banded Legs of the Flame Legion</t>
  </si>
  <si>
    <t>Malign Country Gloves</t>
  </si>
  <si>
    <t>Carrion Banded Legs of Mercy</t>
  </si>
  <si>
    <t>Honed Banded Legs of the Traveler</t>
  </si>
  <si>
    <t>Rampager's Banded Legs of the Grove</t>
  </si>
  <si>
    <t>Rampager's Banded Legs of the Eagle</t>
  </si>
  <si>
    <t>Strong Country Gloves</t>
  </si>
  <si>
    <t>Rampager's Banded Legs of the Afflicted</t>
  </si>
  <si>
    <t>Rampager's Banded Legs of the Dolyak</t>
  </si>
  <si>
    <t>Shaman's Banded Legs of the Traveler</t>
  </si>
  <si>
    <t>Shaman's Banded Legs of Divinity</t>
  </si>
  <si>
    <t>Strong Magician Gloves</t>
  </si>
  <si>
    <t>Shaman's Banded Legs of Strength</t>
  </si>
  <si>
    <t>Cleric's Banded Legs of Hoelbrak</t>
  </si>
  <si>
    <t>Ravaging Country Gloves</t>
  </si>
  <si>
    <t>Cleric's Banded Legs of Mercy</t>
  </si>
  <si>
    <t>Ravaging Magician Gloves</t>
  </si>
  <si>
    <t>Honed Country Gloves</t>
  </si>
  <si>
    <t>Honed Magician Gloves</t>
  </si>
  <si>
    <t>Berserker's Scallywag Pauldrons of the Afflicted</t>
  </si>
  <si>
    <t>Berserker's Scallywag Pauldrons of the Flock</t>
  </si>
  <si>
    <t>Berserker's Scallywag Pauldrons of Hoelbrak</t>
  </si>
  <si>
    <t>Devona's Pauldrons</t>
  </si>
  <si>
    <t>Carrion Scallywag Pauldrons of the Grove</t>
  </si>
  <si>
    <t>Carrion Scallywag Pauldrons of the Citadel</t>
  </si>
  <si>
    <t>Carrion Scallywag Pauldrons of the Eagle</t>
  </si>
  <si>
    <t>Brutus' Pauldrons</t>
  </si>
  <si>
    <t>Rampager's Scallywag Pauldrons of Rage</t>
  </si>
  <si>
    <t>Rampager's Scallywag Pauldrons of Lyssa</t>
  </si>
  <si>
    <t>Koss' Pauldrons</t>
  </si>
  <si>
    <t>Shaman's Scallywag Pauldrons of Vampirism</t>
  </si>
  <si>
    <t>Shaman's Scallywag Pauldrons of Strength</t>
  </si>
  <si>
    <t>Jalis' Pauldrons</t>
  </si>
  <si>
    <t>Cleric's Scallywag Pauldrons of Rage</t>
  </si>
  <si>
    <t>Cleric's Scallywag Pauldrons of the Pack</t>
  </si>
  <si>
    <t>Rurik's Pauldrons</t>
  </si>
  <si>
    <t>Berserker's Scallywag Pauldrons of the Traveler</t>
  </si>
  <si>
    <t>Galrath's Pauldrons</t>
  </si>
  <si>
    <t>Mighty Worn Chain Pauldrons</t>
  </si>
  <si>
    <t>Precise Worn Chain Pauldrons</t>
  </si>
  <si>
    <t>Vital Worn Chain Pauldrons</t>
  </si>
  <si>
    <t>Malign Worn Chain Pauldrons</t>
  </si>
  <si>
    <t>Strong Worn Chain Pauldrons</t>
  </si>
  <si>
    <t>Strong Worn Scale Pauldrons</t>
  </si>
  <si>
    <t>Berserker's Cabalist Gloves</t>
  </si>
  <si>
    <t>Ravaging Worn Chain Pauldrons</t>
  </si>
  <si>
    <t>Ravaging Worn Scale Pauldrons</t>
  </si>
  <si>
    <t>Honed Worn Chain Pauldrons</t>
  </si>
  <si>
    <t>Carrion Cabalist Gloves</t>
  </si>
  <si>
    <t>Honed Worn Scale Pauldrons</t>
  </si>
  <si>
    <t>Rampager's Cabalist Gloves</t>
  </si>
  <si>
    <t>Shaman's Cabalist Gloves</t>
  </si>
  <si>
    <t>Berserker's Reinforced Scale Pauldrons</t>
  </si>
  <si>
    <t>Carrion Reinforced Scale Pauldrons</t>
  </si>
  <si>
    <t>Rampager's Reinforced Scale Pauldrons</t>
  </si>
  <si>
    <t>Shaman's Reinforced Scale Pauldrons</t>
  </si>
  <si>
    <t>Mighty Magician Gloves of Lyssa</t>
  </si>
  <si>
    <t>Mighty Magician Gloves of Grenth</t>
  </si>
  <si>
    <t>Strong Magician Gloves of the Flame Legion</t>
  </si>
  <si>
    <t>Strong Magician Gloves of the Lich</t>
  </si>
  <si>
    <t>Strong Magician Gloves of the Flock</t>
  </si>
  <si>
    <t>Ravaging Magician Gloves of the Eagle</t>
  </si>
  <si>
    <t>Ravaging Magician Gloves of the Pack</t>
  </si>
  <si>
    <t>Strong Cabalist Gloves of Hoelbrak</t>
  </si>
  <si>
    <t>Strong Cabalist Gloves of Scavenging</t>
  </si>
  <si>
    <t>Strong Cabalist Gloves of Grenth</t>
  </si>
  <si>
    <t>Ravaging Magician Gloves of Lyssa</t>
  </si>
  <si>
    <t>Ravaging Cabalist Gloves of the Flock</t>
  </si>
  <si>
    <t>Mighty Worn Scale Pauldrons of Lyssa</t>
  </si>
  <si>
    <t>Mighty Worn Scale Pauldrons of Rata Sum</t>
  </si>
  <si>
    <t>Ravaging Cabalist Gloves of the Centaur</t>
  </si>
  <si>
    <t>Strong Worn Scale Pauldrons of Grenth</t>
  </si>
  <si>
    <t>Ravaging Cabalist Gloves of the Flame Legion</t>
  </si>
  <si>
    <t>Strong Worn Scale Pauldrons of Scavenging</t>
  </si>
  <si>
    <t>Strong Worn Scale Pauldrons of the Lich</t>
  </si>
  <si>
    <t>Ravaging Worn Scale Pauldrons of Lyssa</t>
  </si>
  <si>
    <t>Honed Cabalist Gloves of the Flock</t>
  </si>
  <si>
    <t>Ravaging Worn Scale Pauldrons of Infiltration</t>
  </si>
  <si>
    <t>Honed Cabalist Gloves of Lyssa</t>
  </si>
  <si>
    <t>Strong Reinforced Scale Pauldrons of the Eagle</t>
  </si>
  <si>
    <t>Honed Cabalist Gloves of Rage</t>
  </si>
  <si>
    <t>Strong Reinforced Scale Pauldrons of Strength</t>
  </si>
  <si>
    <t>Strong Reinforced Scale Pauldrons of Grenth</t>
  </si>
  <si>
    <t>Honed Cabalist Gloves of Rata Sum</t>
  </si>
  <si>
    <t>Ravaging Worn Scale Pauldrons of the Pack</t>
  </si>
  <si>
    <t>Ravaging Reinforced Scale Pauldrons of Rage</t>
  </si>
  <si>
    <t>Ravaging Cabalist Gloves of Strength</t>
  </si>
  <si>
    <t>Ravaging Cabalist Gloves of Scavenging</t>
  </si>
  <si>
    <t>Ravaging Reinforced Scale Pauldrons of Strength</t>
  </si>
  <si>
    <t>Ravaging Reinforced Scale Pauldrons of the Lich</t>
  </si>
  <si>
    <t>Berserker's Cabalist Gloves of Hoelbrak</t>
  </si>
  <si>
    <t>Honed Reinforced Scale Pauldrons of the Pack</t>
  </si>
  <si>
    <t>Berserker's Cabalist Gloves of Melandru</t>
  </si>
  <si>
    <t>Honed Reinforced Scale Pauldrons of Rage</t>
  </si>
  <si>
    <t>Honed Reinforced Scale Pauldrons of Balthazar</t>
  </si>
  <si>
    <t>Berserker's Cabalist Gloves of Balthazar</t>
  </si>
  <si>
    <t>Honed Reinforced Scale Pauldrons of Dwayna</t>
  </si>
  <si>
    <t>Ravaging Reinforced Scale Pauldrons of Infiltration</t>
  </si>
  <si>
    <t>Ravaging Reinforced Scale Pauldrons of Divinity</t>
  </si>
  <si>
    <t>Berserker's Reinforced Scale Pauldrons of Infiltration</t>
  </si>
  <si>
    <t>Carrion Cabalist Gloves of the Eagle</t>
  </si>
  <si>
    <t>Carrion Cabalist Gloves of Rage</t>
  </si>
  <si>
    <t>Carrion Cabalist Gloves of the Citadel</t>
  </si>
  <si>
    <t>Berserker's Reinforced Scale Pauldrons of the Centaur</t>
  </si>
  <si>
    <t>Berserker's Reinforced Scale Pauldrons of the Eagle</t>
  </si>
  <si>
    <t>Carrion Reinforced Scale Pauldrons of Hoelbrak</t>
  </si>
  <si>
    <t>Carrion Cabalist Gloves of the Dolyak</t>
  </si>
  <si>
    <t>Carrion Reinforced Scale Pauldrons of Divinity</t>
  </si>
  <si>
    <t>Carrion Reinforced Scale Pauldrons of the Citadel</t>
  </si>
  <si>
    <t>Rampager's Cabalist Gloves of Scavenging</t>
  </si>
  <si>
    <t>Carrion Reinforced Scale Pauldrons of the Pack</t>
  </si>
  <si>
    <t>Carrion Reinforced Scale Pauldrons of Grenth</t>
  </si>
  <si>
    <t>Rampager's Reinforced Scale Pauldrons of Scavenging</t>
  </si>
  <si>
    <t>Rampager's Cabalist Gloves of Balthazar</t>
  </si>
  <si>
    <t>Rampager's Reinforced Scale Pauldrons of Infiltration</t>
  </si>
  <si>
    <t>Rampager's Cabalist Gloves of the Dolyak</t>
  </si>
  <si>
    <t>Rampager's Reinforced Scale Pauldrons of the Traveler</t>
  </si>
  <si>
    <t>Rampager's Cabalist Gloves of Divinity</t>
  </si>
  <si>
    <t>Shaman's Reinforced Scale Pauldrons of Hoelbrak</t>
  </si>
  <si>
    <t>Shaman's Cabalist Gloves of the Grove</t>
  </si>
  <si>
    <t>Shaman's Reinforced Scale Pauldrons of the Traveler</t>
  </si>
  <si>
    <t>Shaman's Cabalist Gloves of Infiltration</t>
  </si>
  <si>
    <t>Shaman's Reinforced Scale Pauldrons of the Pack</t>
  </si>
  <si>
    <t>Shaman's Reinforced Scale Pauldrons of Divinity</t>
  </si>
  <si>
    <t>Shaman's Cabalist Gloves of the Centaur</t>
  </si>
  <si>
    <t>Cleric's Reinforced Scale Pauldrons of the Pack</t>
  </si>
  <si>
    <t>Cleric's Reinforced Scale Pauldrons of Vampirism</t>
  </si>
  <si>
    <t>Shaman's Cabalist Gloves of the Afflicted</t>
  </si>
  <si>
    <t>Cleric's Cabalist Gloves of Mercy</t>
  </si>
  <si>
    <t>Cleric's Reinforced Scale Pauldrons of the Eagle</t>
  </si>
  <si>
    <t>Cleric's Cabalist Gloves of the Lich</t>
  </si>
  <si>
    <t>Cleric's Reinforced Scale Pauldrons of Grenth</t>
  </si>
  <si>
    <t>Cleric's Cabalist Gloves of the Afflicted</t>
  </si>
  <si>
    <t>Strong Reinforced Scale Pauldrons of Scavenging</t>
  </si>
  <si>
    <t>Cleric's Cabalist Gloves of Balthazar</t>
  </si>
  <si>
    <t>Strong Reinforced Scale Pauldrons of Melandru</t>
  </si>
  <si>
    <t>Strong Reinforced Scale Pauldrons of Divinity</t>
  </si>
  <si>
    <t>Ravaging Reinforced Scale Pauldrons of Balthazar</t>
  </si>
  <si>
    <t>Strong Banded Pauldrons of Grenth</t>
  </si>
  <si>
    <t>Strong Cabalist Gloves of Lyssa</t>
  </si>
  <si>
    <t>Berserker's Banded Pauldrons of Balthazar</t>
  </si>
  <si>
    <t>Strong Cabalist Gloves of the Dolyak</t>
  </si>
  <si>
    <t>Berserker's Banded Pauldrons of Mercy</t>
  </si>
  <si>
    <t>Berserker's Banded Pauldrons of Infiltration</t>
  </si>
  <si>
    <t>Ravaging Banded Pauldrons of Infiltration</t>
  </si>
  <si>
    <t>Carrion Banded Pauldrons of the Dolyak</t>
  </si>
  <si>
    <t>Carrion Banded Pauldrons of Strength</t>
  </si>
  <si>
    <t>Ravaging Cabalist Gloves of Divinity</t>
  </si>
  <si>
    <t>Carrion Banded Pauldrons of the Citadel</t>
  </si>
  <si>
    <t>Strong Conjurer Gloves of the Grove</t>
  </si>
  <si>
    <t>Honed Banded Pauldrons of the Citadel</t>
  </si>
  <si>
    <t>Berserker's Conjurer Gloves of the Dolyak</t>
  </si>
  <si>
    <t>Rampager's Banded Pauldrons of the Lich</t>
  </si>
  <si>
    <t>Rampager's Banded Pauldrons of the Eagle</t>
  </si>
  <si>
    <t>Berserker's Conjurer Gloves of Hoelbrak</t>
  </si>
  <si>
    <t>Berserker's Conjurer Gloves of the Centaur</t>
  </si>
  <si>
    <t>Rampager's Banded Pauldrons of Grenth</t>
  </si>
  <si>
    <t>Rampager's Banded Pauldrons of the Flame Legion</t>
  </si>
  <si>
    <t>Ravaging Conjurer Gloves of Mercy</t>
  </si>
  <si>
    <t>Shaman's Banded Pauldrons of Rage</t>
  </si>
  <si>
    <t>Shaman's Banded Pauldrons of Dwayna</t>
  </si>
  <si>
    <t>Carrion Conjurer Gloves of the Flame Legion</t>
  </si>
  <si>
    <t>Cleric's Banded Pauldrons of Rata Sum</t>
  </si>
  <si>
    <t>Carrion Conjurer Gloves of the Lich</t>
  </si>
  <si>
    <t>Cleric's Banded Pauldrons of the Traveler</t>
  </si>
  <si>
    <t>Cleric's Banded Pauldrons of Infiltration</t>
  </si>
  <si>
    <t>Honed Conjurer Gloves of the Lich</t>
  </si>
  <si>
    <t>Rampager's Conjurer Gloves of the Dolyak</t>
  </si>
  <si>
    <t>Rampager's Conjurer Gloves of Melandru</t>
  </si>
  <si>
    <t>Rampager's Conjurer Gloves of the Afflicted</t>
  </si>
  <si>
    <t>Rampager's Conjurer Gloves of the Pack</t>
  </si>
  <si>
    <t>Shaman's Conjurer Gloves of the Grove</t>
  </si>
  <si>
    <t>Shaman's Conjurer Gloves of Mercy</t>
  </si>
  <si>
    <t>Shaman's Conjurer Gloves of the Eagle</t>
  </si>
  <si>
    <t>Cleric's Conjurer Gloves of Infiltration</t>
  </si>
  <si>
    <t>Cleric's Conjurer Gloves of Rage</t>
  </si>
  <si>
    <t>Cleric's Conjurer Gloves of the Dolyak</t>
  </si>
  <si>
    <t>Berserker's Seer Mask of Grenth</t>
  </si>
  <si>
    <t>Berserker's Seer Mask of the Pack</t>
  </si>
  <si>
    <t>Berserker's Seer Mask of Divinity</t>
  </si>
  <si>
    <t>Zhed's Mask</t>
  </si>
  <si>
    <t>Carrion Seer Mask of Dwayna</t>
  </si>
  <si>
    <t>Carrion Seer Mask of the Traveler</t>
  </si>
  <si>
    <t>Carrion Seer Mask of the Grove</t>
  </si>
  <si>
    <t>Ogden's Mask</t>
  </si>
  <si>
    <t>Rampager's Seer Mask of Strength</t>
  </si>
  <si>
    <t>Rampager's Seer Mask of the Grove</t>
  </si>
  <si>
    <t>Norgu's Mask</t>
  </si>
  <si>
    <t>Shaman's Seer Mask of Infiltration</t>
  </si>
  <si>
    <t>Shaman's Seer Mask of the Flame Legion</t>
  </si>
  <si>
    <t>Tahlkora's Mask</t>
  </si>
  <si>
    <t>Cleric's Seer Mask of the Eagle</t>
  </si>
  <si>
    <t>Cleric's Seer Mask of the Pack</t>
  </si>
  <si>
    <t>Mhenlo's Mask</t>
  </si>
  <si>
    <t>Berserker's Seer Mask of Rage</t>
  </si>
  <si>
    <t>Khilbron's Mask</t>
  </si>
  <si>
    <t>Mighty Country Mask</t>
  </si>
  <si>
    <t>Precise Country Mask</t>
  </si>
  <si>
    <t>Vital Country Mask</t>
  </si>
  <si>
    <t>Malign Country Mask</t>
  </si>
  <si>
    <t>Strong Country Mask</t>
  </si>
  <si>
    <t>Strong Magician Mask</t>
  </si>
  <si>
    <t>Ravaging Country Mask</t>
  </si>
  <si>
    <t>Ravaging Magician Mask</t>
  </si>
  <si>
    <t>Honed Country Mask</t>
  </si>
  <si>
    <t>Honed Magician Mask</t>
  </si>
  <si>
    <t>Berserker's Cabalist Hood</t>
  </si>
  <si>
    <t>Carrion Cabalist Hood</t>
  </si>
  <si>
    <t>Rampager's Cabalist Hood</t>
  </si>
  <si>
    <t>Shaman's Cabalist Hood</t>
  </si>
  <si>
    <t>Mighty Magician Mask of the Flame Legion</t>
  </si>
  <si>
    <t>Strong Magician Mask of Divinity</t>
  </si>
  <si>
    <t>Strong Magician Mask of Mercy</t>
  </si>
  <si>
    <t>Ravaging Magician Mask of Rata Sum</t>
  </si>
  <si>
    <t>Ravaging Magician Mask of Hoelbrak</t>
  </si>
  <si>
    <t>Strong Cabalist Hood of Hoelbrak</t>
  </si>
  <si>
    <t>Strong Cabalist Hood of the Citadel</t>
  </si>
  <si>
    <t>Ravaging Magician Mask of the Traveler</t>
  </si>
  <si>
    <t>Ravaging Cabalist Hood of the Citadel</t>
  </si>
  <si>
    <t>Ravaging Cabalist Hood of Grenth</t>
  </si>
  <si>
    <t>Ravaging Cabalist Hood of the Afflicted</t>
  </si>
  <si>
    <t>Honed Cabalist Hood of the Eagle</t>
  </si>
  <si>
    <t>Honed Cabalist Hood of the Grove</t>
  </si>
  <si>
    <t>Honed Cabalist Hood of the Lich</t>
  </si>
  <si>
    <t>Honed Cabalist Hood of the Afflicted</t>
  </si>
  <si>
    <t>Ravaging Cabalist Hood of Scavenging</t>
  </si>
  <si>
    <t>Ravaging Cabalist Hood of Balthazar</t>
  </si>
  <si>
    <t>Berserker's Cabalist Hood of the Pack</t>
  </si>
  <si>
    <t>Berserker's Cabalist Hood of Dwayna</t>
  </si>
  <si>
    <t>Berserker's Cabalist Hood of Rata Sum</t>
  </si>
  <si>
    <t>Carrion Cabalist Hood of Strength</t>
  </si>
  <si>
    <t>Carrion Cabalist Hood of the Traveler</t>
  </si>
  <si>
    <t>Carrion Cabalist Hood of the Lich</t>
  </si>
  <si>
    <t>Carrion Cabalist Hood of Melandru</t>
  </si>
  <si>
    <t>Carrion Cabalist Hood of the Centaur</t>
  </si>
  <si>
    <t>Rampager's Cabalist Hood of the Flock</t>
  </si>
  <si>
    <t>Rampager's Cabalist Hood of the Flame Legion</t>
  </si>
  <si>
    <t>Rampager's Cabalist Hood of the Centaur</t>
  </si>
  <si>
    <t>Shaman's Cabalist Hood of Infiltration</t>
  </si>
  <si>
    <t>Shaman's Cabalist Hood of Grenth</t>
  </si>
  <si>
    <t>Shaman's Cabalist Hood of Hoelbrak</t>
  </si>
  <si>
    <t>Shaman's Cabalist Hood of Vampirism</t>
  </si>
  <si>
    <t>Cleric's Cabalist Hood of Divinity</t>
  </si>
  <si>
    <t>Cleric's Cabalist Hood of Rata Sum</t>
  </si>
  <si>
    <t>Cleric's Cabalist Hood of Vampirism</t>
  </si>
  <si>
    <t>Cleric's Cabalist Hood of Grenth</t>
  </si>
  <si>
    <t>Strong Cabalist Hood of Mercy</t>
  </si>
  <si>
    <t>Strong Cabalist Hood of the Traveler</t>
  </si>
  <si>
    <t>Strong Cabalist Hood of Lyssa</t>
  </si>
  <si>
    <t>Ravaging Cabalist Hood of Rata Sum</t>
  </si>
  <si>
    <t>Ravaging Cabalist Hood of the Eagle</t>
  </si>
  <si>
    <t>Strong Conjurer Mask of the Citadel</t>
  </si>
  <si>
    <t>Berserker's Conjurer Mask of the Dolyak</t>
  </si>
  <si>
    <t>Berserker's Conjurer Mask of Strength</t>
  </si>
  <si>
    <t>Ravaging Conjurer Mask of the Citadel</t>
  </si>
  <si>
    <t>Carrion Conjurer Mask of Melandru</t>
  </si>
  <si>
    <t>Carrion Conjurer Mask of the Afflicted</t>
  </si>
  <si>
    <t>Carrion Conjurer Mask of the Lich</t>
  </si>
  <si>
    <t>Carrion Conjurer Mask of Dwayna</t>
  </si>
  <si>
    <t>Honed Conjurer Mask of Melandru</t>
  </si>
  <si>
    <t>Rampager's Conjurer Mask of the Flock</t>
  </si>
  <si>
    <t>Rampager's Conjurer Mask of Rage</t>
  </si>
  <si>
    <t>Rampager's Conjurer Mask of Dwayna</t>
  </si>
  <si>
    <t>Rampager's Conjurer Mask of the Citadel</t>
  </si>
  <si>
    <t>Shaman's Conjurer Mask of the Flock</t>
  </si>
  <si>
    <t>Shaman's Conjurer Mask of the Flame Legion</t>
  </si>
  <si>
    <t>Shaman's Conjurer Mask of the Lich</t>
  </si>
  <si>
    <t>Cleric's Conjurer Mask of Divinity</t>
  </si>
  <si>
    <t>Cleric's Conjurer Mask of Rage</t>
  </si>
  <si>
    <t>Mighty Country Pants</t>
  </si>
  <si>
    <t>Berserker's Seer Pants of the Traveler</t>
  </si>
  <si>
    <t>Berserker's Seer Pants of the Afflicted</t>
  </si>
  <si>
    <t>Zhed's Leggings</t>
  </si>
  <si>
    <t>Carrion Seer Pants of Grenth</t>
  </si>
  <si>
    <t>Carrion Seer Pants of the Centaur</t>
  </si>
  <si>
    <t>Carrion Seer Pants of Divinity</t>
  </si>
  <si>
    <t>Ogden's Leggings</t>
  </si>
  <si>
    <t>Rampager's Seer Pants of Balthazar</t>
  </si>
  <si>
    <t>Norgu's Leggings</t>
  </si>
  <si>
    <t>Shaman's Seer Pants of the Dolyak</t>
  </si>
  <si>
    <t>Shaman's Seer Pants of Vampirism</t>
  </si>
  <si>
    <t>Tahlkora's Leggings</t>
  </si>
  <si>
    <t>Cleric's Seer Pants of Mercy</t>
  </si>
  <si>
    <t>Cleric's Seer Pants of Lyssa</t>
  </si>
  <si>
    <t>Mhenlo's Leggings</t>
  </si>
  <si>
    <t>Berserker's Seer Pants of Grenth</t>
  </si>
  <si>
    <t>Khilbron's Leggings</t>
  </si>
  <si>
    <t>Precise Country Pants</t>
  </si>
  <si>
    <t>Vital Country Pants</t>
  </si>
  <si>
    <t>Malign Country Pants</t>
  </si>
  <si>
    <t>Strong Country Pants</t>
  </si>
  <si>
    <t>Strong Magician Legs</t>
  </si>
  <si>
    <t>Ravaging Country Pants</t>
  </si>
  <si>
    <t>Ravaging Magician Legs</t>
  </si>
  <si>
    <t>Honed Country Pants</t>
  </si>
  <si>
    <t>Honed Magician Legs</t>
  </si>
  <si>
    <t>Berserker's Cabalist Legs</t>
  </si>
  <si>
    <t>Carrion Cabalist Legs</t>
  </si>
  <si>
    <t>Rampager's Cabalist Legs</t>
  </si>
  <si>
    <t>Shaman's Cabalist Legs</t>
  </si>
  <si>
    <t>Mighty Magician Legs of Rage</t>
  </si>
  <si>
    <t>Mighty Magician Legs of the Citadel</t>
  </si>
  <si>
    <t>Strong Magician Legs of the Flame Legion</t>
  </si>
  <si>
    <t>Strong Magician Legs of Strength</t>
  </si>
  <si>
    <t>Strong Magician Legs of Lyssa</t>
  </si>
  <si>
    <t>Ravaging Magician Legs of the Pack</t>
  </si>
  <si>
    <t>Ravaging Magician Legs of the Traveler</t>
  </si>
  <si>
    <t>Strong Cabalist Legs of Divinity</t>
  </si>
  <si>
    <t>Strong Cabalist Legs of the Citadel</t>
  </si>
  <si>
    <t>Strong Cabalist Legs of the Centaur</t>
  </si>
  <si>
    <t>Ravaging Magician Legs of Mercy</t>
  </si>
  <si>
    <t>Ravaging Cabalist Legs of Strength</t>
  </si>
  <si>
    <t>Ravaging Cabalist Legs of the Dolyak</t>
  </si>
  <si>
    <t>Ravaging Cabalist Legs of the Flock</t>
  </si>
  <si>
    <t>Honed Cabalist Legs of the Lich</t>
  </si>
  <si>
    <t>Honed Cabalist Legs of Infiltration</t>
  </si>
  <si>
    <t>Honed Cabalist Legs of Rata Sum</t>
  </si>
  <si>
    <t>Ravaging Cabalist Legs of Hoelbrak</t>
  </si>
  <si>
    <t>Ravaging Cabalist Legs of Vampirism</t>
  </si>
  <si>
    <t>Berserker's Cabalist Legs of Divinity</t>
  </si>
  <si>
    <t>Berserker's Cabalist Legs of Balthazar</t>
  </si>
  <si>
    <t>Berserker's Cabalist Legs of the Centaur</t>
  </si>
  <si>
    <t>Berserker's Cabalist Legs of Grenth</t>
  </si>
  <si>
    <t>Carrion Cabalist Legs of Grenth</t>
  </si>
  <si>
    <t>Carrion Cabalist Legs of Rage</t>
  </si>
  <si>
    <t>Carrion Cabalist Legs of Lyssa</t>
  </si>
  <si>
    <t>Carrion Cabalist Legs of the Centaur</t>
  </si>
  <si>
    <t>Carrion Cabalist Legs of Balthazar</t>
  </si>
  <si>
    <t>Rampager's Cabalist Legs of the Lich</t>
  </si>
  <si>
    <t>Rampager's Cabalist Legs of the Traveler</t>
  </si>
  <si>
    <t>Rampager's Cabalist Legs of Melandru</t>
  </si>
  <si>
    <t>Rampager's Cabalist Legs of Divinity</t>
  </si>
  <si>
    <t>Shaman's Cabalist Legs of Melandru</t>
  </si>
  <si>
    <t>Shaman's Cabalist Legs of Infiltration</t>
  </si>
  <si>
    <t>Shaman's Cabalist Legs of the Citadel</t>
  </si>
  <si>
    <t>Shaman's Cabalist Legs of Scavenging</t>
  </si>
  <si>
    <t>Cleric's Cabalist Legs of Rage</t>
  </si>
  <si>
    <t>Cleric's Cabalist Legs of Strength</t>
  </si>
  <si>
    <t>Cleric's Cabalist Legs of the Centaur</t>
  </si>
  <si>
    <t>Cleric's Cabalist Legs of Divinity</t>
  </si>
  <si>
    <t>Strong Cabalist Legs of Balthazar</t>
  </si>
  <si>
    <t>Strong Cabalist Legs of Melandru</t>
  </si>
  <si>
    <t>Strong Cabalist Legs of Grenth</t>
  </si>
  <si>
    <t>Ravaging Cabalist Legs of Scavenging</t>
  </si>
  <si>
    <t>Ravaging Cabalist Legs of Dwayna</t>
  </si>
  <si>
    <t>Strong Conjurer Pants of the Pack</t>
  </si>
  <si>
    <t>Berserker's Conjurer Pants of the Dolyak</t>
  </si>
  <si>
    <t>Berserker's Conjurer Pants of the Centaur</t>
  </si>
  <si>
    <t>Berserker's Conjurer Pants of the Afflicted</t>
  </si>
  <si>
    <t>Ravaging Conjurer Pants of the Citadel</t>
  </si>
  <si>
    <t>Carrion Conjurer Pants of Rata Sum</t>
  </si>
  <si>
    <t>Carrion Conjurer Pants of Vampirism</t>
  </si>
  <si>
    <t>Carrion Conjurer Pants of Divinity</t>
  </si>
  <si>
    <t>Honed Conjurer Pants of Rage</t>
  </si>
  <si>
    <t>Rampager's Conjurer Pants of Grenth</t>
  </si>
  <si>
    <t>Rampager's Conjurer Pants of the Afflicted</t>
  </si>
  <si>
    <t>Rampager's Conjurer Pants of Infiltration</t>
  </si>
  <si>
    <t>Rampager's Conjurer Pants of Mercy</t>
  </si>
  <si>
    <t>Shaman's Conjurer Pants of the Flock</t>
  </si>
  <si>
    <t>Shaman's Conjurer Pants of Grenth</t>
  </si>
  <si>
    <t>Cleric's Conjurer Pants of the Traveler</t>
  </si>
  <si>
    <t>Cleric's Conjurer Pants of Balthazar</t>
  </si>
  <si>
    <t>Berserker's Seer Mantle of Infiltration</t>
  </si>
  <si>
    <t>Berserker's Seer Mantle of the Eagle</t>
  </si>
  <si>
    <t>Berserker's Seer Mantle of Vampirism</t>
  </si>
  <si>
    <t>Zhed's Mantle</t>
  </si>
  <si>
    <t>Carrion Seer Mantle of Grenth</t>
  </si>
  <si>
    <t>Carrion Seer Mantle of Divinity</t>
  </si>
  <si>
    <t>Carrion Seer Mantle of the Dolyak</t>
  </si>
  <si>
    <t>Ogden's Mantle</t>
  </si>
  <si>
    <t>Rampager's Seer Mantle of Hoelbrak</t>
  </si>
  <si>
    <t>Rampager's Seer Mantle of Rata Sum</t>
  </si>
  <si>
    <t>Norgu's Mantle</t>
  </si>
  <si>
    <t>Shaman's Seer Mantle of Strength</t>
  </si>
  <si>
    <t>Shaman's Seer Mantle of the Dolyak</t>
  </si>
  <si>
    <t>Tahlkora's Mantle</t>
  </si>
  <si>
    <t>Cleric's Seer Mantle of Lyssa</t>
  </si>
  <si>
    <t>Cleric's Seer Mantle of Scavenging</t>
  </si>
  <si>
    <t>Mhenlo's Mantle</t>
  </si>
  <si>
    <t>Berserker's Seer Mantle of Divinity</t>
  </si>
  <si>
    <t>Khilbron's Mantle</t>
  </si>
  <si>
    <t>Mighty Country Mantle</t>
  </si>
  <si>
    <t>Precise Country Mantle</t>
  </si>
  <si>
    <t>Vital Country Mantle</t>
  </si>
  <si>
    <t>Malign Country Mantle</t>
  </si>
  <si>
    <t>Strong Country Mantle</t>
  </si>
  <si>
    <t>Strong Magician Mantle</t>
  </si>
  <si>
    <t>Ravaging Country Mantle</t>
  </si>
  <si>
    <t>Ravaging Magician Mantle</t>
  </si>
  <si>
    <t>Honed Country Mantle</t>
  </si>
  <si>
    <t>Honed Magician Mantle</t>
  </si>
  <si>
    <t>Berserker's Cabalist Shoulders</t>
  </si>
  <si>
    <t>Carrion Cabalist Shoulders</t>
  </si>
  <si>
    <t>Rampager's Cabalist Shoulders</t>
  </si>
  <si>
    <t>Shaman's Cabalist Shoulders</t>
  </si>
  <si>
    <t>Mighty Magician Mantle of the Grove</t>
  </si>
  <si>
    <t>Mighty Magician Mantle of the Lich</t>
  </si>
  <si>
    <t>Strong Magician Mantle of the Dolyak</t>
  </si>
  <si>
    <t>Strong Magician Mantle of the Pack</t>
  </si>
  <si>
    <t>Strong Magician Mantle of Hoelbrak</t>
  </si>
  <si>
    <t>Ravaging Magician Mantle of Rata Sum</t>
  </si>
  <si>
    <t>Ravaging Magician Mantle of Grenth</t>
  </si>
  <si>
    <t>Strong Cabalist Shoulders of Dwayna</t>
  </si>
  <si>
    <t>Strong Cabalist Shoulders of Grenth</t>
  </si>
  <si>
    <t>Strong Cabalist Shoulders of Lyssa</t>
  </si>
  <si>
    <t>Ravaging Magician Mantle of Lyssa</t>
  </si>
  <si>
    <t>Ravaging Cabalist Shoulders of the Dolyak</t>
  </si>
  <si>
    <t>Ravaging Cabalist Shoulders of the Centaur</t>
  </si>
  <si>
    <t>Ravaging Cabalist Shoulders of the Afflicted</t>
  </si>
  <si>
    <t>Honed Cabalist Shoulders of the Centaur</t>
  </si>
  <si>
    <t>Honed Cabalist Shoulders of Balthazar</t>
  </si>
  <si>
    <t>Honed Cabalist Shoulders of Rata Sum</t>
  </si>
  <si>
    <t>Ravaging Cabalist Shoulders of Rage</t>
  </si>
  <si>
    <t>Ravaging Cabalist Shoulders of Rata Sum</t>
  </si>
  <si>
    <t>Berserker's Cabalist Shoulders of the Afflicted</t>
  </si>
  <si>
    <t>Berserker's Cabalist Shoulders of Melandru</t>
  </si>
  <si>
    <t>Berserker's Cabalist Shoulders of the Citadel</t>
  </si>
  <si>
    <t>Berserker's Cabalist Shoulders of the Dolyak</t>
  </si>
  <si>
    <t>Carrion Cabalist Shoulders of the Dolyak</t>
  </si>
  <si>
    <t>Carrion Cabalist Shoulders of the Lich</t>
  </si>
  <si>
    <t>Carrion Cabalist Shoulders of the Afflicted</t>
  </si>
  <si>
    <t>Carrion Cabalist Shoulders of the Pack</t>
  </si>
  <si>
    <t>Rampager's Cabalist Shoulders of the Grove</t>
  </si>
  <si>
    <t>Rampager's Cabalist Shoulders of Melandru</t>
  </si>
  <si>
    <t>Rampager's Cabalist Shoulders of the Lich</t>
  </si>
  <si>
    <t>Rampager's Cabalist Shoulders of the Flock</t>
  </si>
  <si>
    <t>Shaman's Cabalist Shoulders of the Afflicted</t>
  </si>
  <si>
    <t>Shaman's Cabalist Shoulders of the Flame Legion</t>
  </si>
  <si>
    <t>Shaman's Cabalist Shoulders of Hoelbrak</t>
  </si>
  <si>
    <t>Shaman's Cabalist Shoulders of the Grove</t>
  </si>
  <si>
    <t>Cleric's Cabalist Shoulders of Melandru</t>
  </si>
  <si>
    <t>Cleric's Cabalist Shoulders of Scavenging</t>
  </si>
  <si>
    <t>Cleric's Cabalist Shoulders of the Flame Legion</t>
  </si>
  <si>
    <t>Cleric's Cabalist Shoulders of the Lich</t>
  </si>
  <si>
    <t>Strong Cabalist Shoulders of Divinity</t>
  </si>
  <si>
    <t>Strong Cabalist Shoulders of the Traveler</t>
  </si>
  <si>
    <t>Ravaging Cabalist Shoulders of Hoelbrak</t>
  </si>
  <si>
    <t>Ravaging Cabalist Shoulders of Dwayna</t>
  </si>
  <si>
    <t>Strong Conjurer Mantle of Infiltration</t>
  </si>
  <si>
    <t>Berserker's Conjurer Mantle of the Grove</t>
  </si>
  <si>
    <t>Berserker's Conjurer Mantle of Strength</t>
  </si>
  <si>
    <t>Berserker's Conjurer Mantle of Infiltration</t>
  </si>
  <si>
    <t>Ravaging Conjurer Mantle of the Dolyak</t>
  </si>
  <si>
    <t>Carrion Conjurer Mantle of the Flame Legion</t>
  </si>
  <si>
    <t>Carrion Conjurer Mantle of Rage</t>
  </si>
  <si>
    <t>Carrion Conjurer Mantle of Strength</t>
  </si>
  <si>
    <t>Carrion Conjurer Mantle of the Pack</t>
  </si>
  <si>
    <t>Honed Conjurer Mantle of Dwayna</t>
  </si>
  <si>
    <t>Rampager's Conjurer Mantle of Infiltration</t>
  </si>
  <si>
    <t>Rampager's Conjurer Mantle of Lyssa</t>
  </si>
  <si>
    <t>Rampager's Conjurer Mantle of Melandru</t>
  </si>
  <si>
    <t>Shaman's Conjurer Mantle of Balthazar</t>
  </si>
  <si>
    <t>Shaman's Conjurer Mantle of Strength</t>
  </si>
  <si>
    <t>Cleric's Conjurer Mantle of Hoelbrak</t>
  </si>
  <si>
    <t>Cleric's Conjurer Mantle of the Lich</t>
  </si>
  <si>
    <t>Cleric's Conjurer Mantle of Vampirism</t>
  </si>
  <si>
    <t>Mighty Chainmail Footgear</t>
  </si>
  <si>
    <t>Strong Chainmail Footgear</t>
  </si>
  <si>
    <t>Berserker's Chainmail Footgear</t>
  </si>
  <si>
    <t>Mighty Chainmail Chestpiece</t>
  </si>
  <si>
    <t>Strong Chainmail Chestpiece</t>
  </si>
  <si>
    <t>Berserker's Chainmail Chestpiece</t>
  </si>
  <si>
    <t>Mighty Chainmail Gauntlets</t>
  </si>
  <si>
    <t>Strong Chainmail Gauntlets</t>
  </si>
  <si>
    <t>Berserker's Chainmail Gauntlets</t>
  </si>
  <si>
    <t>Mighty Chainmail Helm</t>
  </si>
  <si>
    <t>Strong Chainmail Helm</t>
  </si>
  <si>
    <t>Berserker's Chainmail Helm</t>
  </si>
  <si>
    <t>Mighty Chainmail Leggings</t>
  </si>
  <si>
    <t>Strong Chainmail Leggings</t>
  </si>
  <si>
    <t>Berserker's Chainmail Leggings</t>
  </si>
  <si>
    <t>Mighty Chainmail Shoulders</t>
  </si>
  <si>
    <t>Strong Chainmail Shoulders</t>
  </si>
  <si>
    <t>Berserker's Chainmail Shoulders</t>
  </si>
  <si>
    <t>Mighty Apprentice Shoes</t>
  </si>
  <si>
    <t>Strong Apprentice Shoes</t>
  </si>
  <si>
    <t>Berserker's Apprentice Shoes</t>
  </si>
  <si>
    <t>Mighty Apprentice Coat</t>
  </si>
  <si>
    <t>Strong Apprentice Coat</t>
  </si>
  <si>
    <t>Berserker's Apprentice Coat</t>
  </si>
  <si>
    <t>Mighty Apprentice Gloves</t>
  </si>
  <si>
    <t>Strong Apprentice Gloves</t>
  </si>
  <si>
    <t>Berserker's Apprentice Gloves</t>
  </si>
  <si>
    <t>Mighty Apprentice Band</t>
  </si>
  <si>
    <t>Strong Apprentice Band</t>
  </si>
  <si>
    <t>Berserker's Apprentice Band</t>
  </si>
  <si>
    <t>Mighty Apprentice Pants</t>
  </si>
  <si>
    <t>Strong Apprentice Pants</t>
  </si>
  <si>
    <t>Berserker's Apprentice Pants</t>
  </si>
  <si>
    <t>Mighty Apprentice Shoulders</t>
  </si>
  <si>
    <t>Strong Apprentice Shoulders</t>
  </si>
  <si>
    <t>Berserker's Apprentice Shoulders</t>
  </si>
  <si>
    <t>Mighty Rawhide Boots</t>
  </si>
  <si>
    <t>Strong Rawhide Boots</t>
  </si>
  <si>
    <t>Berserker's Rawhide Boots</t>
  </si>
  <si>
    <t>Mighty Rawhide Vest</t>
  </si>
  <si>
    <t>Strong Rawhide Vest</t>
  </si>
  <si>
    <t>Berserker's Rawhide Vest</t>
  </si>
  <si>
    <t>Mighty Rawhide Bracers</t>
  </si>
  <si>
    <t>Strong Rawhide Bracers</t>
  </si>
  <si>
    <t>Berserker's Rawhide Bracers</t>
  </si>
  <si>
    <t>Mighty Rawhide Mask</t>
  </si>
  <si>
    <t>Strong Rawhide Mask</t>
  </si>
  <si>
    <t>Berserker's Rawhide Mask</t>
  </si>
  <si>
    <t>Mighty Rawhide Leggings</t>
  </si>
  <si>
    <t>Strong Rawhide Leggings</t>
  </si>
  <si>
    <t>Berserker's Rawhide Leggings</t>
  </si>
  <si>
    <t>Mighty Rawhide Shoulders</t>
  </si>
  <si>
    <t>Strong Rawhide Shoulders</t>
  </si>
  <si>
    <t>Berserker's Rawhide Shoulders</t>
  </si>
  <si>
    <t>Shadow Leggings</t>
  </si>
  <si>
    <t>Shadow Gloves</t>
  </si>
  <si>
    <t>Shadow Shoes</t>
  </si>
  <si>
    <t>Shadow Garb</t>
  </si>
  <si>
    <t>Shadow Mantle</t>
  </si>
  <si>
    <t>Shadow Helm</t>
  </si>
  <si>
    <t>Quiet Leather Leggings</t>
  </si>
  <si>
    <t>Excavator's Gloves</t>
  </si>
  <si>
    <t>Devout Shoes</t>
  </si>
  <si>
    <t>Devout Garb</t>
  </si>
  <si>
    <t>Devout Gloves</t>
  </si>
  <si>
    <t>Devout Leggings</t>
  </si>
  <si>
    <t>Water Filter</t>
  </si>
  <si>
    <t>Iron Legion's Boots</t>
  </si>
  <si>
    <t>Iron Legion's Breastplate</t>
  </si>
  <si>
    <t>Iron Legion's Gauntlets</t>
  </si>
  <si>
    <t>Iron Legion's Helm</t>
  </si>
  <si>
    <t>Iron Legion's Leggings</t>
  </si>
  <si>
    <t>Iron Legion's Pauldrons</t>
  </si>
  <si>
    <t>Bloodsaw Leather Work Boots</t>
  </si>
  <si>
    <t>Bloodsaw Leather Work Coat</t>
  </si>
  <si>
    <t>Bloodsaw Leather Work Gloves</t>
  </si>
  <si>
    <t>Bloodsaw Leather Work Mask</t>
  </si>
  <si>
    <t>Bloodsaw Leather Work Leggings</t>
  </si>
  <si>
    <t>Bloodsaw Leather Work Shoulderpads</t>
  </si>
  <si>
    <t>Darkvine Gauntlets</t>
  </si>
  <si>
    <t>Darkvine Cloth Gloves</t>
  </si>
  <si>
    <t>Flask of Ooze Spirits</t>
  </si>
  <si>
    <t>Vial of Hylek Absinthe</t>
  </si>
  <si>
    <t>Bottle of Experimental Ooze Booze</t>
  </si>
  <si>
    <t>Grumble Cake</t>
  </si>
  <si>
    <t>Bottle of Putrid Wine</t>
  </si>
  <si>
    <t>Bottle of Red Wine</t>
  </si>
  <si>
    <t>Bottle of Remi-Trundle Lager</t>
  </si>
  <si>
    <t>Bottle of Silent Liqueur</t>
  </si>
  <si>
    <t>Bottle of Rice Wine</t>
  </si>
  <si>
    <t>Bottle of Juniberry Gin</t>
  </si>
  <si>
    <t>Stein of Hunter's Ale</t>
  </si>
  <si>
    <t>Jug of Hard Apple Cider</t>
  </si>
  <si>
    <t>Stein of Ancient Dwarven Ale</t>
  </si>
  <si>
    <t>Flask of Blood Whiskey</t>
  </si>
  <si>
    <t>Draught of Hunter's Ale</t>
  </si>
  <si>
    <t>Jug of Friesson's Ale</t>
  </si>
  <si>
    <t>Bottle of Vintage Wine</t>
  </si>
  <si>
    <t>Jug of Confiscated Booze</t>
  </si>
  <si>
    <t>Stein of Brackwater Ale</t>
  </si>
  <si>
    <t>Flask of Special Reserve Blood Whiskey</t>
  </si>
  <si>
    <t>Stein of Hearty Ale</t>
  </si>
  <si>
    <t>Grawl Snowman Potion</t>
  </si>
  <si>
    <t>Potion of Ascalonian Mages</t>
  </si>
  <si>
    <t>Gizmo</t>
  </si>
  <si>
    <t>Potion of Azantil</t>
  </si>
  <si>
    <t>Undead Battle Potion</t>
  </si>
  <si>
    <t>Weak Potion of Flame Legion Slaying</t>
  </si>
  <si>
    <t>Weak Potion of Centaur Slaying</t>
  </si>
  <si>
    <t>Weak Potion of Outlaw Slaying</t>
  </si>
  <si>
    <t>Weak Potion of Nightmare Court Slaying</t>
  </si>
  <si>
    <t>Weak Potion of Sons of Svanir Slaying</t>
  </si>
  <si>
    <t>Weak Potion of Destroyer Slaying</t>
  </si>
  <si>
    <t>Weak Potion of Elemental Slaying</t>
  </si>
  <si>
    <t>Weak Potion of Demon Slaying</t>
  </si>
  <si>
    <t>Weak Potion of Inquest Slaying</t>
  </si>
  <si>
    <t>Weak Potion of Ogre Slaying</t>
  </si>
  <si>
    <t>Weak Potion of Ice Brood Slaying</t>
  </si>
  <si>
    <t>Weak Potion of Grawl Slaying</t>
  </si>
  <si>
    <t>Weak Potion of Krait Slaying</t>
  </si>
  <si>
    <t>Weak Potion of Dredge Slaying</t>
  </si>
  <si>
    <t>Weak Potion of Undead Slaying</t>
  </si>
  <si>
    <t>Minor Potion of Flame Legion Slaying</t>
  </si>
  <si>
    <t>Minor Potion of Centaur Slaying</t>
  </si>
  <si>
    <t>Minor Potion of Outlaw Slaying</t>
  </si>
  <si>
    <t>Minor Potion of Nightmare Court Slaying</t>
  </si>
  <si>
    <t>Minor Potion of Sons of Svanir Slaying</t>
  </si>
  <si>
    <t>Minor Potion of Destroyer Slaying</t>
  </si>
  <si>
    <t>Minor Potion of Elemental Slaying</t>
  </si>
  <si>
    <t>Minor Potion of Demon Slaying</t>
  </si>
  <si>
    <t>Minor Potion of Inquest Slaying</t>
  </si>
  <si>
    <t>Minor Potion of Ogre Slaying</t>
  </si>
  <si>
    <t>Minor Potion of Ice Brood Slaying</t>
  </si>
  <si>
    <t>Minor Potion of Grawl Slaying</t>
  </si>
  <si>
    <t>Minor Potion of Krait Slaying</t>
  </si>
  <si>
    <t>Minor Potion of Dredge Slaying</t>
  </si>
  <si>
    <t>Minor Potion of Undead Slaying</t>
  </si>
  <si>
    <t>Potion of Flame Legion Slaying</t>
  </si>
  <si>
    <t>Potion of Centaur Slaying</t>
  </si>
  <si>
    <t>Potion of Outlaw Slaying</t>
  </si>
  <si>
    <t>Potion of Nightmare Court Slaying</t>
  </si>
  <si>
    <t>Potion of Sons of Svanir Slaying</t>
  </si>
  <si>
    <t>Potion of Destroyer Slaying</t>
  </si>
  <si>
    <t>Potion of Elemental Slaying</t>
  </si>
  <si>
    <t>Potion of Demon Slaying</t>
  </si>
  <si>
    <t>Potion of Inquest Slaying</t>
  </si>
  <si>
    <t>Potion of Ogre Slaying</t>
  </si>
  <si>
    <t>Potion of Ice Brood Slaying</t>
  </si>
  <si>
    <t>Potion of Grawl Slaying</t>
  </si>
  <si>
    <t>Potion of Krait Slaying</t>
  </si>
  <si>
    <t>Potion of Dredge Slaying</t>
  </si>
  <si>
    <t>Potion of Undead Slaying</t>
  </si>
  <si>
    <t>Strong Potion of Flame Legion Slaying</t>
  </si>
  <si>
    <t>Strong Potion of Centaur Slaying</t>
  </si>
  <si>
    <t>Strong Potion of Outlaw Slaying</t>
  </si>
  <si>
    <t>Strong Potion of Nightmare Court Slaying</t>
  </si>
  <si>
    <t>Strong Potion of Sons of Svanir Slaying</t>
  </si>
  <si>
    <t>Strong Potion of Destroyer Slaying</t>
  </si>
  <si>
    <t>Strong Potion of Elemental Slaying</t>
  </si>
  <si>
    <t>Strong Potion of Demon Slaying</t>
  </si>
  <si>
    <t>Strong Potion of Inquest Slaying</t>
  </si>
  <si>
    <t>Strong Potion of Ogre Slaying</t>
  </si>
  <si>
    <t>Strong Potion of Ice Brood Slaying</t>
  </si>
  <si>
    <t>Strong Potion of Grawl Slaying</t>
  </si>
  <si>
    <t>Strong Potion of Krait Slaying</t>
  </si>
  <si>
    <t>Strong Potion of Dredge Slaying</t>
  </si>
  <si>
    <t>Strong Potion of Undead Slaying</t>
  </si>
  <si>
    <t>Potent Potion of Flame Legion Slaying</t>
  </si>
  <si>
    <t>Potent Potion of Centaur Slaying</t>
  </si>
  <si>
    <t>Potent Potion of Outlaw Slaying</t>
  </si>
  <si>
    <t>Potent Potion of Nightmare Court Slaying</t>
  </si>
  <si>
    <t>Potent Potion of Sons of Svanir Slaying</t>
  </si>
  <si>
    <t>Potent Potion of Destroyer Slaying</t>
  </si>
  <si>
    <t>Potent Potion of Elemental Slaying</t>
  </si>
  <si>
    <t>Potent Potion of Demon Slaying</t>
  </si>
  <si>
    <t>Potent Potion of Inquest Slaying</t>
  </si>
  <si>
    <t>Potent Potion of Ogre Slaying</t>
  </si>
  <si>
    <t>Potent Potion of Ice Brood Slaying</t>
  </si>
  <si>
    <t>Potent Potion of Grawl Slaying</t>
  </si>
  <si>
    <t>Potent Potion of Krait Slaying</t>
  </si>
  <si>
    <t>Potent Potion of Dredge Slaying</t>
  </si>
  <si>
    <t>Potent Potion of Undead Slaying</t>
  </si>
  <si>
    <t>Powerful Potion of Flame Legion Slaying</t>
  </si>
  <si>
    <t>Powerful Potion of Centaur Slaying</t>
  </si>
  <si>
    <t>Powerful Potion of Outlaw Slaying</t>
  </si>
  <si>
    <t>Powerful Potion of Nightmare Court Slaying</t>
  </si>
  <si>
    <t>Powerful Potion of Sons of Svanir Slaying</t>
  </si>
  <si>
    <t>Powerful Potion of Destroyer Slaying</t>
  </si>
  <si>
    <t>Powerful Potion of Elemental Slaying</t>
  </si>
  <si>
    <t>Powerful Potion of Demon Slaying</t>
  </si>
  <si>
    <t>Powerful Potion of Inquest Slaying</t>
  </si>
  <si>
    <t>Powerful Potion of Ogre Slaying</t>
  </si>
  <si>
    <t>Powerful Potion of Ice Brood Slaying</t>
  </si>
  <si>
    <t>Powerful Potion of Grawl Slaying</t>
  </si>
  <si>
    <t>Powerful Potion of Krait Slaying</t>
  </si>
  <si>
    <t>Powerful Potion of Dredge Slaying</t>
  </si>
  <si>
    <t>Powerful Potion of Undead Slaying</t>
  </si>
  <si>
    <t>Ghostly Tonic</t>
  </si>
  <si>
    <t>Knavish Tonic</t>
  </si>
  <si>
    <t>Tonic of the Moletariate</t>
  </si>
  <si>
    <t>Overgrown Tonic</t>
  </si>
  <si>
    <t>Fiery Tonic</t>
  </si>
  <si>
    <t>Phantasmal Tonic</t>
  </si>
  <si>
    <t>Ursan Tonic</t>
  </si>
  <si>
    <t>Sinister Automatonic</t>
  </si>
  <si>
    <t>Small Bag of Goods</t>
  </si>
  <si>
    <t>Container</t>
  </si>
  <si>
    <t>Bag of Goods</t>
  </si>
  <si>
    <t>Tiny Loot Bag</t>
  </si>
  <si>
    <t>Small Loot Bag</t>
  </si>
  <si>
    <t>Light Loot Bag</t>
  </si>
  <si>
    <t>Loot Bag</t>
  </si>
  <si>
    <t>Loot Sack</t>
  </si>
  <si>
    <t>Medium Loot Bag</t>
  </si>
  <si>
    <t>Large Loot Bag</t>
  </si>
  <si>
    <t>Heavy Loot Bag</t>
  </si>
  <si>
    <t>Fall Adventure Pouch</t>
  </si>
  <si>
    <t>Leather Bag</t>
  </si>
  <si>
    <t>Bag</t>
  </si>
  <si>
    <t>Ogre Bag</t>
  </si>
  <si>
    <t>Wrangler's Bag</t>
  </si>
  <si>
    <t>Blue Leather Bag</t>
  </si>
  <si>
    <t>Green Leather Bag</t>
  </si>
  <si>
    <t>Orange Leather Bag</t>
  </si>
  <si>
    <t>Purple Leather Bag</t>
  </si>
  <si>
    <t>Red Leather Bag</t>
  </si>
  <si>
    <t>Yellow Leather Bag</t>
  </si>
  <si>
    <t>Box of Simple Mighty Chain Armor</t>
  </si>
  <si>
    <t>Box of Malign Chain Armor</t>
  </si>
  <si>
    <t>Box of Resilient Chain Armor</t>
  </si>
  <si>
    <t>Box of Mighty Chain Armor</t>
  </si>
  <si>
    <t>Box of Vital Chain Armor</t>
  </si>
  <si>
    <t>Box of Healing Chain Armor</t>
  </si>
  <si>
    <t>Box of Precise Chain Armor</t>
  </si>
  <si>
    <t>Box of Ravaging Scale Armor</t>
  </si>
  <si>
    <t>Box of Vigorous Scale Armor</t>
  </si>
  <si>
    <t>Box of Rejuvenating Scale Armor</t>
  </si>
  <si>
    <t>Box of Honed Scale Armor</t>
  </si>
  <si>
    <t>Box of Strong Scale Armor</t>
  </si>
  <si>
    <t>Box of Hearty Scale Armor</t>
  </si>
  <si>
    <t>Box of Ravaging Gladiator Armor</t>
  </si>
  <si>
    <t>Box of Rejuvenating Gladiator Armor</t>
  </si>
  <si>
    <t>Box of Honed Gladiator Armor</t>
  </si>
  <si>
    <t>Box of Strong Gladiator Armor</t>
  </si>
  <si>
    <t>Box of Vigorous Gladiator Armor</t>
  </si>
  <si>
    <t>Box of Hearty Gladiator Armor</t>
  </si>
  <si>
    <t>Box of Ravaging Splint Armor</t>
  </si>
  <si>
    <t>Box of Vigorous Splint Armor</t>
  </si>
  <si>
    <t>Box of Rejuvenating Splint Armor</t>
  </si>
  <si>
    <t>Box of Honed Splint Armor</t>
  </si>
  <si>
    <t>Box of Strong Splint Armor</t>
  </si>
  <si>
    <t>Box of Hearty Splint Armor</t>
  </si>
  <si>
    <t>Box of Valkyrie Reinforced Scale Armor</t>
  </si>
  <si>
    <t>Box of Knight's Reinforced Scale Armor</t>
  </si>
  <si>
    <t>Box of Cleric's Reinforced Scale Armor</t>
  </si>
  <si>
    <t>Box of Berserker's Reinforced Scale Armor</t>
  </si>
  <si>
    <t>Box of Rampager's Reinforced Scale Armor</t>
  </si>
  <si>
    <t>Box of Carrion Reinforced Scale Armor</t>
  </si>
  <si>
    <t>Box of Berserker's Gladiator Armor</t>
  </si>
  <si>
    <t>Box of Valkyrie Gladiator Armor</t>
  </si>
  <si>
    <t>Box of Rampager's Gladiator Armor</t>
  </si>
  <si>
    <t>Box of Knight's Gladiator Armor</t>
  </si>
  <si>
    <t>Box of Carrion Gladiator Armor</t>
  </si>
  <si>
    <t>Box of Cleric's Gladiator Armor</t>
  </si>
  <si>
    <t>Box of Carrion Barbaric Armor</t>
  </si>
  <si>
    <t>Box of Valkyrie Barbaric Armor</t>
  </si>
  <si>
    <t>Box of Knight's Barbaric Armor</t>
  </si>
  <si>
    <t>Box of Cleric's Barbaric Armor</t>
  </si>
  <si>
    <t>Box of Berserker's Barbaric Armor</t>
  </si>
  <si>
    <t>Box of Rampager's Barbaric Armor</t>
  </si>
  <si>
    <t>Box of Carrion Draconic Armor</t>
  </si>
  <si>
    <t>Box of Cleric's Draconic Armor</t>
  </si>
  <si>
    <t>Box of Berserker's Draconic Armor</t>
  </si>
  <si>
    <t>Box of Valkyrie Draconic Armor</t>
  </si>
  <si>
    <t>Box of Rampager's Draconic Armor</t>
  </si>
  <si>
    <t>Box of Knight's Draconic Armor</t>
  </si>
  <si>
    <t>Satchel of Mighty Seeker Armor</t>
  </si>
  <si>
    <t>Satchel of Malign Seeker Armor</t>
  </si>
  <si>
    <t>Satchel of Vital Seeker Armor</t>
  </si>
  <si>
    <t>Satchel of Healing Seeker Armor</t>
  </si>
  <si>
    <t>Satchel of Precise Seeker Armor</t>
  </si>
  <si>
    <t>Satchel of Resilient Seeker Armor</t>
  </si>
  <si>
    <t>Satchel of Ravaging Outlaw Armor</t>
  </si>
  <si>
    <t>Satchel of Vigorous Outlaw Armor</t>
  </si>
  <si>
    <t>Satchel of Honed Outlaw Armor</t>
  </si>
  <si>
    <t>Satchel of Strong Outlaw Armor</t>
  </si>
  <si>
    <t>Satchel of Hearty Outlaw Armor</t>
  </si>
  <si>
    <t>Satchel of Ravaging Noble Armor</t>
  </si>
  <si>
    <t>Satchel of Rejuvenating Outlaw Armor</t>
  </si>
  <si>
    <t>Satchel of Rejuvenating Noble Armor</t>
  </si>
  <si>
    <t>Satchel of Honed Noble Armor</t>
  </si>
  <si>
    <t>Satchel of Strong Noble Armor</t>
  </si>
  <si>
    <t>Satchel of Vigorous Noble Armor</t>
  </si>
  <si>
    <t>Satchel of Ravaging Leather Armor</t>
  </si>
  <si>
    <t>Satchel of Vigorous Leather Armor</t>
  </si>
  <si>
    <t>Satchel of Rejuvenating Leather Armor</t>
  </si>
  <si>
    <t>Satchel of Strong Leather Armor</t>
  </si>
  <si>
    <t>Satchel of Hearty Leather Armor</t>
  </si>
  <si>
    <t>Satchel of Hearty Noble Armor</t>
  </si>
  <si>
    <t>Satchel of Carrion Rascal Armor</t>
  </si>
  <si>
    <t>Satchel of Valkyrie Rascal Armor</t>
  </si>
  <si>
    <t>Satchel of Cleric's Rascal Armor</t>
  </si>
  <si>
    <t>Satchel of Berserker's Rascal Armor</t>
  </si>
  <si>
    <t>Satchel of Rampager's Rascal Armor</t>
  </si>
  <si>
    <t>Satchel of Carrion Noble Armor</t>
  </si>
  <si>
    <t>Satchel of Cleric's Noble Armor</t>
  </si>
  <si>
    <t>Satchel of Valkyrie Noble Armor</t>
  </si>
  <si>
    <t>Satchel of Berserker's Noble Armor</t>
  </si>
  <si>
    <t>Satchel of Rampager's Noble Armor</t>
  </si>
  <si>
    <t>Satchel of Carrion Prowler Armor</t>
  </si>
  <si>
    <t>Satchel of Valkyrie Prowler Armor</t>
  </si>
  <si>
    <t>Satchel of Knight's Prowler Armor</t>
  </si>
  <si>
    <t>Satchel of Cleric's Prowler Armor</t>
  </si>
  <si>
    <t>Satchel of Berserker's Prowler Armor</t>
  </si>
  <si>
    <t>Satchel of Rampager's Prowler Armor</t>
  </si>
  <si>
    <t>Satchel of Carrion Emblazoned Armor</t>
  </si>
  <si>
    <t>Satchel of Cleric's Emblazoned Armor</t>
  </si>
  <si>
    <t>Satchel of Valkyrie Emblazoned Armor</t>
  </si>
  <si>
    <t>Satchel of Berserker's Emblazoned Armor</t>
  </si>
  <si>
    <t>Satchel of Rampager's Emblazoned Armor</t>
  </si>
  <si>
    <t>Satchel of Knight's Emblazoned Armor</t>
  </si>
  <si>
    <t>Satchel of Knight's Noble Armor</t>
  </si>
  <si>
    <t>Satchel of Mighty Embroidered Armor</t>
  </si>
  <si>
    <t>Satchel of Malign Embroidered Armor</t>
  </si>
  <si>
    <t>Satchel of Vital Embroidered Armor</t>
  </si>
  <si>
    <t>Satchel of Healing Embroidered Armor</t>
  </si>
  <si>
    <t>Satchel of Precise Embroidered Armor</t>
  </si>
  <si>
    <t>Satchel of Resilient Embroidered Armor</t>
  </si>
  <si>
    <t>Satchel of Ravaging Student Armor</t>
  </si>
  <si>
    <t>Satchel of Vigorous Student Armor</t>
  </si>
  <si>
    <t>Satchel of Honed Student Armor</t>
  </si>
  <si>
    <t>Satchel of Strong Student Armor</t>
  </si>
  <si>
    <t>Satchel of Hearty Student Armor</t>
  </si>
  <si>
    <t>Satchel of Ravaging Masquerade Armor</t>
  </si>
  <si>
    <t>Satchel of Rejuvenating Student Armor</t>
  </si>
  <si>
    <t>Satchel of Rejuvenating Masquerade Armor</t>
  </si>
  <si>
    <t>Satchel of Honed Masquerade Armor</t>
  </si>
  <si>
    <t>Satchel of Strong Masquerade Armor</t>
  </si>
  <si>
    <t>Satchel of Vigorous Masquerade Armor</t>
  </si>
  <si>
    <t>Satchel of Ravaging Acolyte Armor</t>
  </si>
  <si>
    <t>Satchel of Vigorous Acolyte Armor</t>
  </si>
  <si>
    <t>Satchel of Rejuvenating Acolyte Armor</t>
  </si>
  <si>
    <t>Satchel of Hearty Acolyte Armor</t>
  </si>
  <si>
    <t>Satchel of Strong Acolyte Armor</t>
  </si>
  <si>
    <t>Satchel of Hearty Masquerade Armor</t>
  </si>
  <si>
    <t>Satchel of Carrion Winged Armor</t>
  </si>
  <si>
    <t>Satchel of Valkyrie Winged Armor</t>
  </si>
  <si>
    <t>Satchel of Cleric's Winged Armor</t>
  </si>
  <si>
    <t>Satchel of Berserker's Winged Armor</t>
  </si>
  <si>
    <t>Satchel of Rampager's Winged Armor</t>
  </si>
  <si>
    <t>Satchel of Carrion Masquerade Armor</t>
  </si>
  <si>
    <t>Satchel of Cleric's Masquerade Armor</t>
  </si>
  <si>
    <t>Satchel of Valkyrie Masquerade Armor</t>
  </si>
  <si>
    <t>Satchel of Berserker's Masquerade Armor</t>
  </si>
  <si>
    <t>Satchel of Rampager's Masquerade Armor</t>
  </si>
  <si>
    <t>Satchel of Carrion Feathered Armor</t>
  </si>
  <si>
    <t>Satchel of Valkyrie Feathered Armor</t>
  </si>
  <si>
    <t>Satchel of Knight's Feathered Armor</t>
  </si>
  <si>
    <t>Satchel of Cleric's Feathered Armor</t>
  </si>
  <si>
    <t>Satchel of Berserker's Feathered Armor</t>
  </si>
  <si>
    <t>Satchel of Rampager's Feathered Armor</t>
  </si>
  <si>
    <t>Satchel of Carrion Exalted Armor</t>
  </si>
  <si>
    <t>Satchel of Cleric's Exalted Armor</t>
  </si>
  <si>
    <t>Satchel of Valkyrie Exalted Armor</t>
  </si>
  <si>
    <t>Satchel of Berserker's Exalted Armor</t>
  </si>
  <si>
    <t>Satchel of Rampager's Exalted Armor</t>
  </si>
  <si>
    <t>Satchel of Knight's Exalted Armor</t>
  </si>
  <si>
    <t>Satchel of Knight's Masquerade Armor</t>
  </si>
  <si>
    <t>Hidden Stash</t>
  </si>
  <si>
    <t>Hidden Cache</t>
  </si>
  <si>
    <t>Hidden Hoard</t>
  </si>
  <si>
    <t>Hidden Trove</t>
  </si>
  <si>
    <t>Hidden Treasure</t>
  </si>
  <si>
    <t>Tiny Ritual Bag</t>
  </si>
  <si>
    <t>Small Ritual Bag</t>
  </si>
  <si>
    <t>Light Ritual Bag</t>
  </si>
  <si>
    <t>Ritual Bag</t>
  </si>
  <si>
    <t>Ritual Sack</t>
  </si>
  <si>
    <t>Medium Ritual Bag</t>
  </si>
  <si>
    <t>Large Ritual Bag</t>
  </si>
  <si>
    <t>Heavy Ritual Bag</t>
  </si>
  <si>
    <t>Tiny Supply Bag</t>
  </si>
  <si>
    <t>Small Supply Bag</t>
  </si>
  <si>
    <t>Light Supply Bag</t>
  </si>
  <si>
    <t>Supply Bag</t>
  </si>
  <si>
    <t>Supply Sack</t>
  </si>
  <si>
    <t>Medium Supply Bag</t>
  </si>
  <si>
    <t>Large Supply Bag</t>
  </si>
  <si>
    <t>Heavy Supply Bag</t>
  </si>
  <si>
    <t>Bag of Pinched Goods</t>
  </si>
  <si>
    <t>Bag of Filched Goods</t>
  </si>
  <si>
    <t>Bag of Pilfered Goods</t>
  </si>
  <si>
    <t>Bag of Purloined Goods</t>
  </si>
  <si>
    <t>Bag of Snatched Goods</t>
  </si>
  <si>
    <t>Bag of Swiped Goods</t>
  </si>
  <si>
    <t>Bag of Lifted Goods</t>
  </si>
  <si>
    <t>Bag of Stolen Goods</t>
  </si>
  <si>
    <t>Tiny Miner's Bag</t>
  </si>
  <si>
    <t>Small Miner's Bag</t>
  </si>
  <si>
    <t>Light Miner's Bag</t>
  </si>
  <si>
    <t>Miner's Bag</t>
  </si>
  <si>
    <t>Miner's Sack</t>
  </si>
  <si>
    <t>Medium Miner's Bag</t>
  </si>
  <si>
    <t>Large Miner's Bag</t>
  </si>
  <si>
    <t>Heavy Miner's Bag</t>
  </si>
  <si>
    <t>Tiny Stolen Supplies Bag</t>
  </si>
  <si>
    <t>Small Stolen Supplies Bag</t>
  </si>
  <si>
    <t>Light Stolen Supplies Bag</t>
  </si>
  <si>
    <t>Stolen Supplies Bag</t>
  </si>
  <si>
    <t>Stolen Supplies Sack</t>
  </si>
  <si>
    <t>Medium Stolen Supplies Bag</t>
  </si>
  <si>
    <t>Large Stolen Supplies Bag</t>
  </si>
  <si>
    <t>Heavy Stolen Supplies Bag</t>
  </si>
  <si>
    <t>Tiny Bag of Trinkets</t>
  </si>
  <si>
    <t>Small Bag of Trinkets</t>
  </si>
  <si>
    <t>Light Bag of Trinkets</t>
  </si>
  <si>
    <t>Bag of Trinkets</t>
  </si>
  <si>
    <t>Sack of Trinkets</t>
  </si>
  <si>
    <t>Medium Bag of Trinkets</t>
  </si>
  <si>
    <t>Large Bag of Trinkets</t>
  </si>
  <si>
    <t>Heavy Bag of Trinkets</t>
  </si>
  <si>
    <t>Tiny Bag of Supplies</t>
  </si>
  <si>
    <t>Small Bag of Supplies</t>
  </si>
  <si>
    <t>Light Bag of Supplies</t>
  </si>
  <si>
    <t>Bag of Supplies</t>
  </si>
  <si>
    <t>Sack of Supplies</t>
  </si>
  <si>
    <t>Medium Bag of Supplies</t>
  </si>
  <si>
    <t>Large Bag of Supplies</t>
  </si>
  <si>
    <t>Heavy Bag of Supplies</t>
  </si>
  <si>
    <t>Bag of Testing Materials</t>
  </si>
  <si>
    <t>Bag of Developmental Materials</t>
  </si>
  <si>
    <t>Bag of Experimental Materials</t>
  </si>
  <si>
    <t>Bag of Laboratory Materials</t>
  </si>
  <si>
    <t>Bag of Provisional Materials</t>
  </si>
  <si>
    <t>Bag of Exploratory Materials</t>
  </si>
  <si>
    <t>Bag of Theoretical Materials</t>
  </si>
  <si>
    <t>Bag of Alchemical Materials</t>
  </si>
  <si>
    <t>Tiny Thorned Bag</t>
  </si>
  <si>
    <t>Small Thorned Bag</t>
  </si>
  <si>
    <t>Light Thorned Bag</t>
  </si>
  <si>
    <t>Thorned Bag</t>
  </si>
  <si>
    <t>Thorned Sack</t>
  </si>
  <si>
    <t>Medium Thorned Bag</t>
  </si>
  <si>
    <t>Large Thorned Bag</t>
  </si>
  <si>
    <t>Heavy Thorned Bag</t>
  </si>
  <si>
    <t>Tiny Bag of Booty</t>
  </si>
  <si>
    <t>Small Bag of Booty</t>
  </si>
  <si>
    <t>Light Bag of Booty</t>
  </si>
  <si>
    <t>Bag of Booty</t>
  </si>
  <si>
    <t>Sack of Booty</t>
  </si>
  <si>
    <t>Medium Bag of Booty</t>
  </si>
  <si>
    <t>Large Bag of Booty</t>
  </si>
  <si>
    <t>Heavy Bag of Booty</t>
  </si>
  <si>
    <t>Tiny Bag of Skritt Shinies</t>
  </si>
  <si>
    <t>Small Bag of Skritt Shinies</t>
  </si>
  <si>
    <t>Light Bag of Skritt Shinies</t>
  </si>
  <si>
    <t>Bag of Skritt Shinies</t>
  </si>
  <si>
    <t>Sack of Skritt Shinies</t>
  </si>
  <si>
    <t>Medium Bag of Skritt Shinies</t>
  </si>
  <si>
    <t>Large Bag of Skritt Shinies</t>
  </si>
  <si>
    <t>Heavy Bag of Skritt Shinies</t>
  </si>
  <si>
    <t>Tiny Icy Bag</t>
  </si>
  <si>
    <t>Small Icy Bag</t>
  </si>
  <si>
    <t>Light Icy Bag</t>
  </si>
  <si>
    <t>Icy Bag</t>
  </si>
  <si>
    <t>Icy Sack</t>
  </si>
  <si>
    <t>Medium Icy Bag</t>
  </si>
  <si>
    <t>Large Icy Bag</t>
  </si>
  <si>
    <t>Heavy Icy Bag</t>
  </si>
  <si>
    <t>Tiny Moldy Bag</t>
  </si>
  <si>
    <t>Small Moldy Bag</t>
  </si>
  <si>
    <t>Light Moldy Bag</t>
  </si>
  <si>
    <t>Moldy Bag</t>
  </si>
  <si>
    <t>Moldy Sack</t>
  </si>
  <si>
    <t>Medium Moldy Bag</t>
  </si>
  <si>
    <t>Large Moldy Bag</t>
  </si>
  <si>
    <t>Heavy Moldy Bag</t>
  </si>
  <si>
    <t>Tiny Treat Bag</t>
  </si>
  <si>
    <t>Small Treat Bag</t>
  </si>
  <si>
    <t>Light Treat Bag</t>
  </si>
  <si>
    <t>Treat Bag</t>
  </si>
  <si>
    <t>Treat Sack</t>
  </si>
  <si>
    <t>Medium Treat Bag</t>
  </si>
  <si>
    <t>Large Treat Bag</t>
  </si>
  <si>
    <t>Heavy Treat Bag</t>
  </si>
  <si>
    <t>8 Slot Rawhide Leather Pack</t>
  </si>
  <si>
    <t>8 Slot Jute Bag</t>
  </si>
  <si>
    <t>10 Slot Wool Bag</t>
  </si>
  <si>
    <t>12 Slot Cotton Bag</t>
  </si>
  <si>
    <t>15 Slot Linen Bag</t>
  </si>
  <si>
    <t>10 Slot Thin Leather Pack</t>
  </si>
  <si>
    <t>12 Slot Coarse Leather Pack</t>
  </si>
  <si>
    <t>15 Slot Rugged Leather Pack</t>
  </si>
  <si>
    <t>8 Slot Reinforced Bronze Box</t>
  </si>
  <si>
    <t>10 Slot Iron Box</t>
  </si>
  <si>
    <t>12 Slot Steel Box</t>
  </si>
  <si>
    <t>15 Slot Darksteel Box</t>
  </si>
  <si>
    <t>8 Slot Invisible Pack</t>
  </si>
  <si>
    <t>8 Slot Oiled Pack</t>
  </si>
  <si>
    <t>8 Slot Equipment Box</t>
  </si>
  <si>
    <t>8 Slot Safe Box</t>
  </si>
  <si>
    <t>Rough Sharpening Stone</t>
  </si>
  <si>
    <t>Simple Sharpening Stone</t>
  </si>
  <si>
    <t>Standard Sharpening Stone</t>
  </si>
  <si>
    <t>10 Slot Invisible Pack</t>
  </si>
  <si>
    <t>Quality Sharpening Stone</t>
  </si>
  <si>
    <t>10 Slot Oiled Pack</t>
  </si>
  <si>
    <t>Hardened Sharpening Stone</t>
  </si>
  <si>
    <t>Superior Sharpening Stone</t>
  </si>
  <si>
    <t>12 Slot Invisible Pack</t>
  </si>
  <si>
    <t>12 Slot Oiled Pack</t>
  </si>
  <si>
    <t>15 Slot Invisible Pack</t>
  </si>
  <si>
    <t>15 Slot Oiled Pack</t>
  </si>
  <si>
    <t>10 Slot Equipment Box</t>
  </si>
  <si>
    <t>Apprentice Maintenance Oil</t>
  </si>
  <si>
    <t>Journeyman Maintenance Oil</t>
  </si>
  <si>
    <t>10 Slot Safe Box</t>
  </si>
  <si>
    <t>Standard Maintenance Oil</t>
  </si>
  <si>
    <t>Artisan Maintenance Oil</t>
  </si>
  <si>
    <t>15 Slot Equipment Box</t>
  </si>
  <si>
    <t>Quality Maintenance Oil</t>
  </si>
  <si>
    <t>Master Maintenance Oil</t>
  </si>
  <si>
    <t>15 Slot Safe Box</t>
  </si>
  <si>
    <t>Apprentice Tuning Crystal</t>
  </si>
  <si>
    <t>12 Slot Safe Box</t>
  </si>
  <si>
    <t>Journeyman Tuning Crystal</t>
  </si>
  <si>
    <t>12 Slot Equipment Box</t>
  </si>
  <si>
    <t>Standard Tuning Crystal</t>
  </si>
  <si>
    <t>Artisan Tuning Crystal</t>
  </si>
  <si>
    <t>Quality Tuning Crystal</t>
  </si>
  <si>
    <t>Master Tuning Crystal</t>
  </si>
  <si>
    <t>8 Slot Craftsman's Bag</t>
  </si>
  <si>
    <t>8 Slot Invisible Bag</t>
  </si>
  <si>
    <t>10 Slot Craftsman's Bag</t>
  </si>
  <si>
    <t>10 Slot Invisible Bag</t>
  </si>
  <si>
    <t>12 Slot Craftsman's Bag</t>
  </si>
  <si>
    <t>12 Slot Invisible Bag</t>
  </si>
  <si>
    <t>15 Slot Invisible Bag</t>
  </si>
  <si>
    <t>15 Slot Craftsman's Bag</t>
  </si>
  <si>
    <t>18 Slot Silk Bag</t>
  </si>
  <si>
    <t>18 Slot Craftsman's Bag</t>
  </si>
  <si>
    <t>18 Slot Invisible Bag</t>
  </si>
  <si>
    <t>20 Slot Gossamer Bag</t>
  </si>
  <si>
    <t>20 Slot Craftsman's Bag</t>
  </si>
  <si>
    <t>20 Slot Invisible Bag</t>
  </si>
  <si>
    <t>18 Slot Thick Leather Pack</t>
  </si>
  <si>
    <t>18 Slot Invisible Pack</t>
  </si>
  <si>
    <t>18 Slot Oiled Pack</t>
  </si>
  <si>
    <t>20 Slot Hardened Leather Pack</t>
  </si>
  <si>
    <t>20 Slot Invisible Pack</t>
  </si>
  <si>
    <t>20 Slot Oiled Pack</t>
  </si>
  <si>
    <t>18 Slot Mithril Box</t>
  </si>
  <si>
    <t>18 Slot Equipment Box</t>
  </si>
  <si>
    <t>18 Slot Safe Box</t>
  </si>
  <si>
    <t>20 Slot Orichalcum Box</t>
  </si>
  <si>
    <t>20 Slot Equipment Box</t>
  </si>
  <si>
    <t>20 Slot Safe Box</t>
  </si>
  <si>
    <t>Recipe: Tray of Banana Cream Pies</t>
  </si>
  <si>
    <t>Recipe: Tray of Chocolate Bananas</t>
  </si>
  <si>
    <t>Recipe: Giant Chocolate Cake</t>
  </si>
  <si>
    <t>Recipe: Tray of Lemon Poppy Seed Muffins</t>
  </si>
  <si>
    <t>Recipe: Tray of Strawberry Apple Compote</t>
  </si>
  <si>
    <t>Recipe: Tray of Strawberry Cookies</t>
  </si>
  <si>
    <t>Recipe: Tray of Strawberry Pies</t>
  </si>
  <si>
    <t>Recipe: Tray of Strawberry Tarts</t>
  </si>
  <si>
    <t>Recipe: Tray of Cherry Almond Bars</t>
  </si>
  <si>
    <t>Recipe: Tray of Cherry Cookies</t>
  </si>
  <si>
    <t>Recipe: Tray of Cherry Pies</t>
  </si>
  <si>
    <t>Recipe: Tray of Cherry Tarts</t>
  </si>
  <si>
    <t>Recipe: Tray of Cherry Vanilla Compote</t>
  </si>
  <si>
    <t>Recipe: Tray of Chocolate Cherries</t>
  </si>
  <si>
    <t>Recipe: Giant Chocolate Cherry Cake</t>
  </si>
  <si>
    <t>Recipe: Tray of Chocolate Chip Cookies</t>
  </si>
  <si>
    <t>Recipe: Tray of Grape Pies</t>
  </si>
  <si>
    <t>Recipe: Tray of Blackberry Cookies</t>
  </si>
  <si>
    <t>Recipe: Tray of Blackberry Pear Compote</t>
  </si>
  <si>
    <t>Recipe: Tray of Blackberry Pies</t>
  </si>
  <si>
    <t>Recipe: Tray of Chocolate Mint Cookies</t>
  </si>
  <si>
    <t>Recipe: Tray of Chocolate Oranges</t>
  </si>
  <si>
    <t>Recipe: Tray of Ginger Pear Tarts</t>
  </si>
  <si>
    <t>Recipe: Tray of Orange Coconut Bars</t>
  </si>
  <si>
    <t>Recipe: Giant Orange Coconut Cake</t>
  </si>
  <si>
    <t>Recipe: Tray of Pumpkin Pies</t>
  </si>
  <si>
    <t>Recipe: Giant Chocolate Raspberry Cake</t>
  </si>
  <si>
    <t>Recipe: Tray of Chocolate Raspberry Cookies</t>
  </si>
  <si>
    <t>Recipe: Tray of Chocolate Raspberry Creams</t>
  </si>
  <si>
    <t>Recipe: Tray of Mixed Berry Pies</t>
  </si>
  <si>
    <t>Recipe: Tray of Peach Cookies</t>
  </si>
  <si>
    <t>Recipe: Tray of Peach Pies</t>
  </si>
  <si>
    <t>Recipe: Tray of Peach Tarts</t>
  </si>
  <si>
    <t>Recipe: Tray of Raspberry Peach Bars</t>
  </si>
  <si>
    <t>Recipe: Tray of Raspberry Peach Compote</t>
  </si>
  <si>
    <t>Recipe: Giant Chocolate Omnomberry Cake</t>
  </si>
  <si>
    <t>Recipe: Tray of Chocolate Omnomberry Creams</t>
  </si>
  <si>
    <t>Recipe: Tray of Mango Pies</t>
  </si>
  <si>
    <t>Recipe: Tray of Omnomberry Bars</t>
  </si>
  <si>
    <t>Recipe: Tray of Omnomberry Compote</t>
  </si>
  <si>
    <t>Recipe: Tray of Omnomberry Cookies</t>
  </si>
  <si>
    <t>Recipe: Tray of Omnomberry Pies</t>
  </si>
  <si>
    <t>Recipe: Tray of Omnomberry Tarts</t>
  </si>
  <si>
    <t>Recipe: Tray of Spicy Chocolate Cookies</t>
  </si>
  <si>
    <t>Recipe: Feast of Meatball Dinners</t>
  </si>
  <si>
    <t>Recipe: Feast of Pepper Steak Dinners</t>
  </si>
  <si>
    <t>Recipe: Feast of Pepper Steaks</t>
  </si>
  <si>
    <t>Recipe: Feast of Sage-Stuffed Poultry</t>
  </si>
  <si>
    <t>Recipe: Feast of Spinach Burgers</t>
  </si>
  <si>
    <t>Recipe: Feast of Stuffed Peppers</t>
  </si>
  <si>
    <t>Recipe: Feast of Turnip Casseroles</t>
  </si>
  <si>
    <t>Recipe: Feast of Veggie Burgers</t>
  </si>
  <si>
    <t>Recipe: Feast of Veggie Pizzas</t>
  </si>
  <si>
    <t>Recipe: Feast of Cabbage Stirfry</t>
  </si>
  <si>
    <t>Recipe: Feast of Deluxe Burgers</t>
  </si>
  <si>
    <t>Recipe: Feast of Dill Meatball Dinners</t>
  </si>
  <si>
    <t>Recipe: Feast of Mushroom Pizzas</t>
  </si>
  <si>
    <t>Recipe: Feast of Rosemary-Roasted Meat</t>
  </si>
  <si>
    <t>Recipe: Feast of Sesame-Roasted Dinners</t>
  </si>
  <si>
    <t>Recipe: Feast of Sesame-Roasted Meat</t>
  </si>
  <si>
    <t>Recipe: Feast of Spicy Lime Steaks</t>
  </si>
  <si>
    <t>Recipe: Feast of Stuffed Zucchinis</t>
  </si>
  <si>
    <t>Recipe: Feast of Avocado Stirfry</t>
  </si>
  <si>
    <t>Recipe: Feast of Citrus Clove Meat</t>
  </si>
  <si>
    <t>Recipe: Feast of Citrus Poultry with Almonds</t>
  </si>
  <si>
    <t>Recipe: Feast of Coriander Crusted Meat Dinner</t>
  </si>
  <si>
    <t>Recipe: Feast of Coriander Crusted Meat</t>
  </si>
  <si>
    <t>Recipe: Feast of Fancy Veggie Pizzas</t>
  </si>
  <si>
    <t>Recipe: Feast of Horseradish Burgers</t>
  </si>
  <si>
    <t>Recipe: Pot of Mushroom Risotto</t>
  </si>
  <si>
    <t>Recipe: Feast of Pesto Pasta Salad</t>
  </si>
  <si>
    <t>Recipe: Feast of Roast Meat with Mint Sauce</t>
  </si>
  <si>
    <t>Recipe: Feast of Eggplant Stirfry</t>
  </si>
  <si>
    <t>Recipe: Pot of Mushroom and Asparagus Risotto</t>
  </si>
  <si>
    <t>Recipe: Feast of Poultry Tarragon Pasta</t>
  </si>
  <si>
    <t>Recipe: Feast of Roast Meat with Braised Leeks</t>
  </si>
  <si>
    <t>Recipe: Feast of Spicier Flank Steaks</t>
  </si>
  <si>
    <t>Recipe: Feast of Spicy Cheeseburgers</t>
  </si>
  <si>
    <t>Recipe: Feast of Steak and Asparagus Dinner</t>
  </si>
  <si>
    <t>Recipe: Feast of Steak and Asparagus</t>
  </si>
  <si>
    <t>Recipe: Feast of Super Veggie Pizzas</t>
  </si>
  <si>
    <t>Recipe: Feast of Tarragon Stuffed Poultry</t>
  </si>
  <si>
    <t>Recipe: Feast of Fancy Truffle Burgers</t>
  </si>
  <si>
    <t>Recipe: Feast of Fire Flank Steak</t>
  </si>
  <si>
    <t>Recipe: Feast of Lemongrass Poultry</t>
  </si>
  <si>
    <t>Recipe: Feast of Lotus Stirfry</t>
  </si>
  <si>
    <t>Recipe: Feast of Orrian Steak Frittes</t>
  </si>
  <si>
    <t>Recipe: Feast of Rare Veggie Pizzas</t>
  </si>
  <si>
    <t>Recipe: Feast of Truffle Ravioli</t>
  </si>
  <si>
    <t>Recipe: Pot of Truffle Risotto</t>
  </si>
  <si>
    <t>Recipe: Feast of Truffle Steak Dinner</t>
  </si>
  <si>
    <t>Recipe: Feast of Truffle Steak</t>
  </si>
  <si>
    <t>Recipe: Feast of Ascalonian Salad</t>
  </si>
  <si>
    <t>Recipe: Tray of Banana Bread</t>
  </si>
  <si>
    <t>Recipe: Feast of Bean Salad</t>
  </si>
  <si>
    <t>Recipe: Feast of Clam Cakes</t>
  </si>
  <si>
    <t>Recipe: Tray of Garlic Bread</t>
  </si>
  <si>
    <t>Recipe: Feast of Garlic Spinach Sautee</t>
  </si>
  <si>
    <t>Recipe: Feast of Sage-Stuffed Mushrooms</t>
  </si>
  <si>
    <t>Recipe: Feast of Avocado Salsa</t>
  </si>
  <si>
    <t>Recipe: Feast of Coleslaw</t>
  </si>
  <si>
    <t>Recipe: Feast of Divinity Stuffed Mushrooms</t>
  </si>
  <si>
    <t>Recipe: Feast of Grilled Portobello Mushrooms</t>
  </si>
  <si>
    <t>Recipe: Tray of Rosemary Bread</t>
  </si>
  <si>
    <t>Recipe: Feast of Spiced Mashed Yams</t>
  </si>
  <si>
    <t>Recipe: Feast of Yam Fritters</t>
  </si>
  <si>
    <t>Recipe: Tray of Zucchini Bread</t>
  </si>
  <si>
    <t>Recipe: Feast of Cabbage and Chickpea Salad</t>
  </si>
  <si>
    <t>Recipe: Feast of Cauliflower Sautee</t>
  </si>
  <si>
    <t>Recipe: Feast of Chickpea Fritters</t>
  </si>
  <si>
    <t>Recipe: Feast of Chickpea Salad</t>
  </si>
  <si>
    <t>Recipe: Feast of Eztlitl Stuffed Mushrooms</t>
  </si>
  <si>
    <t>Recipe: Feast of Hummus</t>
  </si>
  <si>
    <t>Recipe: Tray of Pumpkin Bread</t>
  </si>
  <si>
    <t>Recipe: Feast of Roasted Rutabagas</t>
  </si>
  <si>
    <t>Recipe: Tray of Spiced Bread</t>
  </si>
  <si>
    <t>Recipe: Feast of Asparagus and Sage Salad</t>
  </si>
  <si>
    <t>Recipe: Feast of Eggplant Fritters</t>
  </si>
  <si>
    <t>Recipe: Feast of Eggplant Sautee</t>
  </si>
  <si>
    <t>Recipe: Feast of Mango Salsa</t>
  </si>
  <si>
    <t>Recipe: Tray of Raspberry Peach Bread</t>
  </si>
  <si>
    <t>Recipe: Feast of Roasted Artichokes</t>
  </si>
  <si>
    <t>Recipe: Feast of Roasted Parsnips</t>
  </si>
  <si>
    <t>Recipe: Feast of Spicy Stuffed Mushrooms</t>
  </si>
  <si>
    <t>Recipe: Tray of Tarragon Bread</t>
  </si>
  <si>
    <t>Recipe: Feast of Fire Salsa</t>
  </si>
  <si>
    <t>Recipe: Feast of Ghost Pepper Poppers</t>
  </si>
  <si>
    <t>Recipe: Feast of Lotus Fries</t>
  </si>
  <si>
    <t>Recipe: Tray of Omnomberry Bread</t>
  </si>
  <si>
    <t>Recipe: Feast of Roasted Lotus Root</t>
  </si>
  <si>
    <t>Recipe: Tray of Saffron Bread</t>
  </si>
  <si>
    <t>Recipe: Feast of Saffron Stuffed Mushrooms</t>
  </si>
  <si>
    <t>Recipe: Feast of Seaweed Salad</t>
  </si>
  <si>
    <t>Recipe: Feast of Truffle Sautee</t>
  </si>
  <si>
    <t>Recipe: Pot of Beet and Bean Stew</t>
  </si>
  <si>
    <t>Recipe: Pot of Clam Chowder</t>
  </si>
  <si>
    <t>Recipe: Pot of Fancy Bean Chilli</t>
  </si>
  <si>
    <t>Recipe: Pot of Hearty Red Meat Stew</t>
  </si>
  <si>
    <t>Recipe: Pot of Meat and Bean Chilli</t>
  </si>
  <si>
    <t>Recipe: Pot of Savory Spinach and Poultry Soup</t>
  </si>
  <si>
    <t>Recipe: Pot of Chili and Avocado</t>
  </si>
  <si>
    <t>Recipe: Pot of Creamy Portobello Soup</t>
  </si>
  <si>
    <t>Recipe: Pot of Dilled Clam Chowder</t>
  </si>
  <si>
    <t>Recipe: Pot of Kale and Poultry Soup</t>
  </si>
  <si>
    <t>Recipe: Pot of Kale Soup</t>
  </si>
  <si>
    <t>Recipe: Pot of Meat and Cabbage Stew</t>
  </si>
  <si>
    <t>Recipe: Pot of Tomato Zucchini Soup</t>
  </si>
  <si>
    <t>Recipe: Pot of Yam Soup</t>
  </si>
  <si>
    <t>Recipe: Pot of Zucchini Chili</t>
  </si>
  <si>
    <t>Recipe: Pot of Cauliflower Soup</t>
  </si>
  <si>
    <t>Recipe: Pot of Chickpea and Poultry Soup</t>
  </si>
  <si>
    <t>Recipe: Pot of Chickpea Soup</t>
  </si>
  <si>
    <t>Recipe: Pot of Fancy Creamy Mushroom Soup</t>
  </si>
  <si>
    <t>Recipe: Pot of Hearty Poultry Soup</t>
  </si>
  <si>
    <t>Recipe: Pot of Pumpkin Bisque</t>
  </si>
  <si>
    <t>Recipe: Pot of Spiced Meat and Cabbage Stew</t>
  </si>
  <si>
    <t>Recipe: Pot of Spiced Meat Chili</t>
  </si>
  <si>
    <t>Recipe: Pot of Spiced Veggie Chili</t>
  </si>
  <si>
    <t>Recipe: Pot of Artichoke Soup</t>
  </si>
  <si>
    <t>Recipe: Pot of Butternut Squash Soup</t>
  </si>
  <si>
    <t>Recipe: Pot of Meat and Winter Vegetable Stew</t>
  </si>
  <si>
    <t>Recipe: Pot of Potato and Leek Soup</t>
  </si>
  <si>
    <t>Recipe: Pot of Poultry and Leek Soup</t>
  </si>
  <si>
    <t>Recipe: Pot of Poultry and Winter Vegetable Soup</t>
  </si>
  <si>
    <t>Recipe: Pot of Snow Truffle Soup</t>
  </si>
  <si>
    <t>Recipe: Pot of Spicy Meat Chili</t>
  </si>
  <si>
    <t>Recipe: Pot of Spicy Veggie Chili</t>
  </si>
  <si>
    <t>Recipe: Pot of Curry Butternut Squash Soup</t>
  </si>
  <si>
    <t>Recipe: Pot of Curry Pumpkin Soup</t>
  </si>
  <si>
    <t>Recipe: Pot of Fancy Potato and Leek Soup</t>
  </si>
  <si>
    <t>Recipe: Pot of Fire Meat Chili</t>
  </si>
  <si>
    <t>Recipe: Pot of Fire Veggie Chili</t>
  </si>
  <si>
    <t>Recipe: Pot of Lemongrass Poultry Soup</t>
  </si>
  <si>
    <t>Recipe: Pot of Orrian Truffle and Meat Stew</t>
  </si>
  <si>
    <t>Recipe: Pot of Orrian Truffle Soup</t>
  </si>
  <si>
    <t>Recipe: Pot of Saffron-scented Poultry Soup</t>
  </si>
  <si>
    <t>Recipe: Corrupted Skeggox</t>
  </si>
  <si>
    <t>Recipe: Corrupted Shard</t>
  </si>
  <si>
    <t>Recipe: Corrupted Artifact</t>
  </si>
  <si>
    <t>Recipe: Corrupted Avenger</t>
  </si>
  <si>
    <t>Recipe: Corrupted Sledgehammer</t>
  </si>
  <si>
    <t>Recipe: Corrupted Harpoon Gun</t>
  </si>
  <si>
    <t>Recipe: Corrupted Greatbow</t>
  </si>
  <si>
    <t>Recipe: Corrupted Cudgel</t>
  </si>
  <si>
    <t>Recipe: Corrupted Revolver</t>
  </si>
  <si>
    <t>Recipe: Corrupted Blaster</t>
  </si>
  <si>
    <t>Recipe: Corrupted Scepter</t>
  </si>
  <si>
    <t>Recipe: Corrupted Bulwark</t>
  </si>
  <si>
    <t>Recipe: Corrupted Short Bow</t>
  </si>
  <si>
    <t>Recipe: Corrupted Spear</t>
  </si>
  <si>
    <t>Recipe: Corrupted Branch</t>
  </si>
  <si>
    <t>Recipe: Corrupted Blade</t>
  </si>
  <si>
    <t>Recipe: Corrupted Wartorch</t>
  </si>
  <si>
    <t>Recipe: Corrupted Trident</t>
  </si>
  <si>
    <t>Recipe: Corrupted Harbinger</t>
  </si>
  <si>
    <t>Recipe: Satchel of Mighty Embroidered Armor</t>
  </si>
  <si>
    <t>Recipe: Satchel of Malign Embroidered Armor</t>
  </si>
  <si>
    <t>Recipe: Satchel of Vital Embroidered Armor</t>
  </si>
  <si>
    <t>Recipe: Satchel of Healing Embroidered Armor</t>
  </si>
  <si>
    <t>Recipe: Satchel of Precise Embroidered Armor</t>
  </si>
  <si>
    <t>Recipe: Satchel of Resilient Embroidered Armor</t>
  </si>
  <si>
    <t>Recipe: Satchel of Malign Embroidered Armor (Master)</t>
  </si>
  <si>
    <t>Recipe: Satchel of Healing Embroidered Armor (Master)</t>
  </si>
  <si>
    <t>Recipe: Satchel of Mighty Embroidered Armor (Master)</t>
  </si>
  <si>
    <t>Recipe: Satchel of Precise Embroidered Armor (Master)</t>
  </si>
  <si>
    <t>Recipe: Satchel of Resilient Embroidered Armor (Master)</t>
  </si>
  <si>
    <t>Recipe: Satchel of Vital Embroidered Armor (Master)</t>
  </si>
  <si>
    <t>Recipe: Satchel of Ravaging Student Armor</t>
  </si>
  <si>
    <t>Recipe: Satchel of Hunter's Student Armor</t>
  </si>
  <si>
    <t>Recipe: Satchel of Vigorous Student Armor</t>
  </si>
  <si>
    <t>Recipe: Satchel of Honed Student Armor</t>
  </si>
  <si>
    <t>Recipe: Satchel of Strong Student Armor</t>
  </si>
  <si>
    <t>Recipe: Satchel of Hearty Student Armor</t>
  </si>
  <si>
    <t>Recipe: Satchel of Ravaging Student Armor (Master)</t>
  </si>
  <si>
    <t>Recipe: Satchel of Ravaging Masquerade Armor (Rare)</t>
  </si>
  <si>
    <t>Recipe: Satchel of Rejuvenating Student Armor (Master)</t>
  </si>
  <si>
    <t>Recipe: Satchel of Rejuvenating Masquerade Armor (Rare)</t>
  </si>
  <si>
    <t>Recipe: Satchel of Honed Student Armor (Master)</t>
  </si>
  <si>
    <t>Recipe: Satchel of Honed Masquerade Armor (Rare)</t>
  </si>
  <si>
    <t>Recipe: Satchel of Hunter's Student Armor (Master)</t>
  </si>
  <si>
    <t>Recipe: Satchel of Hunter's Masquerade Armor (Rare)</t>
  </si>
  <si>
    <t>Recipe: Satchel of Strong Student Armor (Master)</t>
  </si>
  <si>
    <t>Recipe: Satchel of Strong Masquerade Armor (Rare)</t>
  </si>
  <si>
    <t>Recipe: Satchel of Vigorous Student Armor (Master)</t>
  </si>
  <si>
    <t>Recipe: Satchel of Vigorous Masquerade Armor (Rare)</t>
  </si>
  <si>
    <t>Recipe: Satchel of Ravaging Acolyte Armor</t>
  </si>
  <si>
    <t>Recipe: Satchel of Hunter's Acolyte Armor</t>
  </si>
  <si>
    <t>Recipe: Satchel of Vigorous Acolyte Armor</t>
  </si>
  <si>
    <t>Recipe: Satchel of Rejuvenating Acolyte Armor</t>
  </si>
  <si>
    <t>Recipe: Satchel of Honed Acolyte Armor</t>
  </si>
  <si>
    <t>Recipe: Satchel of Hearty Acolyte Armor</t>
  </si>
  <si>
    <t>Recipe: Satchel of Ravaging Acolyte Armor (Master)</t>
  </si>
  <si>
    <t>Recipe: Satchel of Rejuvenating Acolyte Armor (Master)</t>
  </si>
  <si>
    <t>Recipe: Satchel of Hunter's Acolyte Armor (Master)</t>
  </si>
  <si>
    <t>Recipe: Satchel of Strong Acolyte Armor (Master)</t>
  </si>
  <si>
    <t>Recipe: Satchel of Vigorous Acolyte Armor (Master)</t>
  </si>
  <si>
    <t>Recipe: Satchel of Hearty Acolyte Armor (Master)</t>
  </si>
  <si>
    <t>Recipe: Satchel of Hearty Masquerade Armor (Rare)</t>
  </si>
  <si>
    <t>Recipe: Satchel of Carrion Winged Armor</t>
  </si>
  <si>
    <t>Recipe: Satchel of Valkyrie Winged Armor</t>
  </si>
  <si>
    <t>Recipe: Satchel of Cleric's Winged Armor</t>
  </si>
  <si>
    <t>Recipe: Satchel of Assassin's Winged Armor</t>
  </si>
  <si>
    <t>Recipe: Satchel of Berserker's Winged Armor</t>
  </si>
  <si>
    <t>Recipe: Satchel of Rampager's Winged Armor</t>
  </si>
  <si>
    <t>Recipe: Satchel of Carrion Winged Armor (Master)</t>
  </si>
  <si>
    <t>Recipe: Satchel of Cleric's Winged Armor (Master)</t>
  </si>
  <si>
    <t>Recipe: Satchel of Cleric's Masquerade Armor (Rare)</t>
  </si>
  <si>
    <t>Recipe: Satchel of Assassin's Winged Armor (Master)</t>
  </si>
  <si>
    <t>Recipe: Satchel of Assassin's Masquerade Armor (Rare)</t>
  </si>
  <si>
    <t>Recipe: Satchel of Valkyrie Winged Armor (Master)</t>
  </si>
  <si>
    <t>Recipe: Satchel of Berserker's Winged Armor (Master)</t>
  </si>
  <si>
    <t>Recipe: Satchel of Berserker's Masquerade Armor (Rare)</t>
  </si>
  <si>
    <t>Recipe: Satchel of Rampager's Winged Armor (Master)</t>
  </si>
  <si>
    <t>Recipe: Satchel of Rampager's Masquerade Armor (Rare)</t>
  </si>
  <si>
    <t>Recipe: Satchel of Carrion Feathered Armor</t>
  </si>
  <si>
    <t>Recipe: Satchel of Valkyrie Feathered Armor</t>
  </si>
  <si>
    <t>Recipe: Satchel of Knight's Feathered Armor</t>
  </si>
  <si>
    <t>Recipe: Satchel of Cleric's Feathered Armor</t>
  </si>
  <si>
    <t>Recipe: Satchel of Assassin's Feathered Armor</t>
  </si>
  <si>
    <t>Recipe: Satchel of Berserker's Feathered Armor</t>
  </si>
  <si>
    <t>Recipe: Satchel of Rampager's Feathered Armor</t>
  </si>
  <si>
    <t>Recipe: Satchel of Carrion Exalted Armor (Exotic)</t>
  </si>
  <si>
    <t>Recipe: Satchel of Cleric's Exalted Armor (Exotic)</t>
  </si>
  <si>
    <t>Recipe: Satchel of Assassin's Exalted Armor (Exotic)</t>
  </si>
  <si>
    <t>Recipe: Satchel of Valkyrie Exalted Armor (Exotic)</t>
  </si>
  <si>
    <t>Recipe: Satchel of Berserker's Exalted Armor (Exotic)</t>
  </si>
  <si>
    <t>Recipe: Satchel of Rampager's Exalted Armor (Exotic)</t>
  </si>
  <si>
    <t>Recipe: Satchel of Knight's Exalted Armor (Exotic)</t>
  </si>
  <si>
    <t>Recipe: Satchel of Carrion Feathered Armor (Master)</t>
  </si>
  <si>
    <t>Recipe: Satchel of Carrion Masquerade Armor (Rare)</t>
  </si>
  <si>
    <t>Recipe: Satchel of Cleric's Feathered Armor (Master)</t>
  </si>
  <si>
    <t>Recipe: Satchel of Assassin's Feathered Armor (Master)</t>
  </si>
  <si>
    <t>Recipe: Satchel of Valkyrie Feathered Armor (Master)</t>
  </si>
  <si>
    <t>Recipe: Satchel of Valkyrie Masquerade Armor (Rare)</t>
  </si>
  <si>
    <t>Recipe: Satchel of Berserker's Feathered Armor (Master)</t>
  </si>
  <si>
    <t>Recipe: Satchel of Rampager's Feathered Armor (Master)</t>
  </si>
  <si>
    <t>Recipe: Satchel of Knight's Feathered Armor (Master)</t>
  </si>
  <si>
    <t>Recipe: Satchel of Knight's Masquerade Armor (Rare)</t>
  </si>
  <si>
    <t>Recipe: Box of Simple Mighty Chain Armor</t>
  </si>
  <si>
    <t>Recipe: Box of Malign Chain Armor</t>
  </si>
  <si>
    <t>Recipe: Box of Mighty Chain Armor</t>
  </si>
  <si>
    <t>Recipe: Box of Vital Chain Armor</t>
  </si>
  <si>
    <t>Recipe: Box of Healing Chain Armor</t>
  </si>
  <si>
    <t>Recipe: Box of Precise Chain Armor</t>
  </si>
  <si>
    <t>Recipe: Box of Resilient Chain Armor</t>
  </si>
  <si>
    <t>Recipe: Box of Malign Chain Armor (Master)</t>
  </si>
  <si>
    <t>Recipe: Box of Healing Chain Armor (Master)</t>
  </si>
  <si>
    <t>Recipe: Box of Mighty Chain Armor (Master)</t>
  </si>
  <si>
    <t>Recipe: Box of Precise Chain Armor (Master)</t>
  </si>
  <si>
    <t>Recipe: Box of Resilient Chain Armor (Master)</t>
  </si>
  <si>
    <t>Recipe: Box of Vital Chain Armor (Master)</t>
  </si>
  <si>
    <t>Recipe: Box of Ravaging Scale Armor</t>
  </si>
  <si>
    <t>Recipe: Box of Hunter's Scale Armor</t>
  </si>
  <si>
    <t>Recipe: Box of Vigorous Scale Armor</t>
  </si>
  <si>
    <t>Recipe: Box of Rejuvenating Scale Armor</t>
  </si>
  <si>
    <t>Recipe: Box of Honed Scale Armor</t>
  </si>
  <si>
    <t>Recipe: Box of Strong Scale Armor</t>
  </si>
  <si>
    <t>Recipe: Box of Hearty Scale Armor</t>
  </si>
  <si>
    <t>Recipe: Box of Ravaging Scale Armor (Master)</t>
  </si>
  <si>
    <t>Recipe: Box of Rejuvenating Scale Armor (Master)</t>
  </si>
  <si>
    <t>Recipe: Box of Honed Scale Armor (Master)</t>
  </si>
  <si>
    <t>Recipe: Box of Hunter's Scale Armor (Master)</t>
  </si>
  <si>
    <t>Recipe: Box of Strong Scale Armor (Master)</t>
  </si>
  <si>
    <t>Recipe: Box of Vigorous Scale Armor (Master)</t>
  </si>
  <si>
    <t>Recipe: Box of Hearty Scale Armor (Master)</t>
  </si>
  <si>
    <t>Recipe: Box of Ravaging Gladiator Armor (Rare)</t>
  </si>
  <si>
    <t>Recipe: Box of Rejuvenating Gladiator Armor (Rare)</t>
  </si>
  <si>
    <t>Recipe: Box of Honed Gladiator Armor (Rare)</t>
  </si>
  <si>
    <t>Recipe: Box of Hunter's Gladiator Armor (Rare)</t>
  </si>
  <si>
    <t>Recipe: Box of Strong Gladiator Armor (Rare)</t>
  </si>
  <si>
    <t>Recipe: Box of Vigorous Gladiator Armor (Rare)</t>
  </si>
  <si>
    <t>Recipe: Box of Hearty Gladiator Armor (Rare)</t>
  </si>
  <si>
    <t>Recipe: Box of Ravaging Splint Armor</t>
  </si>
  <si>
    <t>Recipe: Box of Hunter's Splint Armor</t>
  </si>
  <si>
    <t>Recipe: Box of Vigorous Splint Armor</t>
  </si>
  <si>
    <t>Recipe: Box of Rejuvenating Splint Armor</t>
  </si>
  <si>
    <t>Recipe: Box of Honed Splint Armor</t>
  </si>
  <si>
    <t>Recipe: Box of Strong Splint Armor</t>
  </si>
  <si>
    <t>Recipe: Box of Hearty Splint Armor</t>
  </si>
  <si>
    <t>Recipe: Box of Valkyrie Reinforced Scale Armor</t>
  </si>
  <si>
    <t>Recipe: Box of Knight's Reinforced Scale Armor</t>
  </si>
  <si>
    <t>Recipe: Box of Cleric's Reinforced Scale Armor</t>
  </si>
  <si>
    <t>Recipe: Box of Assassin's Reinforced Scale Armor</t>
  </si>
  <si>
    <t>Recipe: Box of Berserker's Reinforced Scale Armor</t>
  </si>
  <si>
    <t>Recipe: Box of Rampager's Reinforced Scale Armor</t>
  </si>
  <si>
    <t>Recipe: Box of Carrion Reinforced Scale Armor (Master)</t>
  </si>
  <si>
    <t>Recipe: Box of Cleric's Reinforced Scale Armor (Master)</t>
  </si>
  <si>
    <t>Recipe: Box of Assassin's Reinforced Scale Armor (Master)</t>
  </si>
  <si>
    <t>Recipe: Box of Berserker's Reinforced Scale Armor (Master)</t>
  </si>
  <si>
    <t>Recipe: Box of Berserker's Gladiator Armor (Rare)</t>
  </si>
  <si>
    <t>Recipe: Box of Valkyrie Reinforced Scale Armor (Master)</t>
  </si>
  <si>
    <t>Recipe: Box of Valkyrie Gladiator Armor (Rare)</t>
  </si>
  <si>
    <t>Recipe: Box of Rampager's Reinforced Scale Armor (Master)</t>
  </si>
  <si>
    <t>Recipe: Box of Rampager's Gladiator Armor (Rare)</t>
  </si>
  <si>
    <t>Recipe: Box of Knight's Reinforced Scale Armor (Master)</t>
  </si>
  <si>
    <t>Recipe: Box of Knight's Gladiator Armor (Rare)</t>
  </si>
  <si>
    <t>Recipe: Box of Carrion Reinforced Scale Armor</t>
  </si>
  <si>
    <t>Recipe: Box of Cleric's Gladiator Armor (Rare)</t>
  </si>
  <si>
    <t>Recipe: Box of Assassin's Gladiator Armor (Rare)</t>
  </si>
  <si>
    <t>Recipe: Box of Carrion Barbaric Armor</t>
  </si>
  <si>
    <t>Recipe: Box of Valkyrie Barbaric Armor</t>
  </si>
  <si>
    <t>Recipe: Box of Knight's Barbaric Armor</t>
  </si>
  <si>
    <t>Recipe: Box of Cleric's Barbaric Armor</t>
  </si>
  <si>
    <t>Recipe: Box of Assassin's Barbaric Armor</t>
  </si>
  <si>
    <t>Recipe: Box of Berserker's Barbaric Armor</t>
  </si>
  <si>
    <t>Recipe: Box of Rampager's Barbaric Armor</t>
  </si>
  <si>
    <t>Recipe: Box of Carrion Barbaric Armor (Rare)</t>
  </si>
  <si>
    <t>Recipe: Box of Cleric's Barbaric Armor (Rare)</t>
  </si>
  <si>
    <t>Recipe: Box of Carrion Barbaric Armor (Master)</t>
  </si>
  <si>
    <t>Recipe: Box of Cleric's Barbaric Armor (Master)</t>
  </si>
  <si>
    <t>Recipe: Box of Assassin's Barbaric Armor (Master)</t>
  </si>
  <si>
    <t>Recipe: Box of Berserker's Barbaric Armor (Master)</t>
  </si>
  <si>
    <t>Recipe: Box of Berserker's Barbaric Armor (Rare)</t>
  </si>
  <si>
    <t>Recipe: Box of Valkyrie Barbaric Armor (Master)</t>
  </si>
  <si>
    <t>Recipe: Box of Valkyrie Barbaric Armor (Rare)</t>
  </si>
  <si>
    <t>Recipe: Box of Rampager's Barbaric Armor (Master)</t>
  </si>
  <si>
    <t>Recipe: Box of Rampager's Barbaric Armor (Rare)</t>
  </si>
  <si>
    <t>Recipe: Box of Knight's Barbaric Armor (Master)</t>
  </si>
  <si>
    <t>Recipe: Box of Knight's Barbaric Armor (Rare)</t>
  </si>
  <si>
    <t>Recipe: Box of Carrion Draconic Armor (Exotic)</t>
  </si>
  <si>
    <t>Recipe: Box of Cleric's Draconic Armor (Exotic)</t>
  </si>
  <si>
    <t>Recipe: Box of Assassin's Draconic Armor (Exotic)</t>
  </si>
  <si>
    <t>Recipe: Box of Berserker's Draconic Armor (Exotic)</t>
  </si>
  <si>
    <t>Recipe: Box of Valkyrie Draconic Armor (Exotic)</t>
  </si>
  <si>
    <t>Recipe: Box of Rampager's Draconic Armor (Exotic)</t>
  </si>
  <si>
    <t>Recipe: Box of Knight's Draconic Armor (Exotic)</t>
  </si>
  <si>
    <t>Recipe: Satchel of Mighty Seeker Armor</t>
  </si>
  <si>
    <t>Recipe: Satchel of Malign Seeker Armor</t>
  </si>
  <si>
    <t>Recipe: Satchel of Vital Seeker Armor</t>
  </si>
  <si>
    <t>Recipe: Satchel of Healing Seeker Armor</t>
  </si>
  <si>
    <t>Recipe: Satchel of Precise Seeker Armor</t>
  </si>
  <si>
    <t>Recipe: Satchel of Resilient Seeker Armor</t>
  </si>
  <si>
    <t>Recipe: Satchel of Malign Seeker Armor (Master)</t>
  </si>
  <si>
    <t>Recipe: Satchel of Healing Seeker Armor (Master)</t>
  </si>
  <si>
    <t>Recipe: Satchel of Mighty Seeker Armor (Master)</t>
  </si>
  <si>
    <t>Recipe: Satchel of Precise Seeker Armor (Master)</t>
  </si>
  <si>
    <t>Recipe: Satchel of Resilient Seeker Armor (Master)</t>
  </si>
  <si>
    <t>Recipe: Satchel of Vital Seeker Armor (Master)</t>
  </si>
  <si>
    <t>Recipe: Satchel of Ravaging Outlaw Armor</t>
  </si>
  <si>
    <t>Recipe: Satchel of Hunter's Outlaw Armor</t>
  </si>
  <si>
    <t>Recipe: Satchel of Vigorous Outlaw Armor</t>
  </si>
  <si>
    <t>Recipe: Satchel of Honed Outlaw Armor</t>
  </si>
  <si>
    <t>Recipe: Satchel of Strong Outlaw Armor</t>
  </si>
  <si>
    <t>Recipe: Satchel of Hearty Outlaw Armor</t>
  </si>
  <si>
    <t>Recipe: Satchel of Ravaging Outlaw Armor (Master)</t>
  </si>
  <si>
    <t>Recipe: Satchel of Ravaging Noble Armor (Rare)</t>
  </si>
  <si>
    <t>Recipe: Satchel of Rejuvenating Outlaw Armor (Master)</t>
  </si>
  <si>
    <t>Recipe: Satchel of Rejuvenating Noble Armor (Rare)</t>
  </si>
  <si>
    <t>Recipe: Satchel of Honed Outlaw Armor (Master)</t>
  </si>
  <si>
    <t>Recipe: Satchel of Honed Noble Armor (Rare)</t>
  </si>
  <si>
    <t>Recipe: Satchel of Hunter's Outlaw Armor (Master)</t>
  </si>
  <si>
    <t>Recipe: Satchel of Hunter's Noble Armor (Rare)</t>
  </si>
  <si>
    <t>Recipe: Satchel of Strong Outlaw Armor (Master)</t>
  </si>
  <si>
    <t>Recipe: Satchel of Strong Noble Armor (Rare)</t>
  </si>
  <si>
    <t>Recipe: Satchel of Vigorous Outlaw Armor (Master)</t>
  </si>
  <si>
    <t>Recipe: Satchel of Vigorous Noble Armor (Rare)</t>
  </si>
  <si>
    <t>Recipe: Satchel of Ravaging Leather Armor</t>
  </si>
  <si>
    <t>Recipe: Satchel of Hunter's Leather Armor</t>
  </si>
  <si>
    <t>Recipe: Satchel of Vigorous Leather Armor</t>
  </si>
  <si>
    <t>Recipe: Satchel of Rejuvenating Leather Armor</t>
  </si>
  <si>
    <t>Recipe: Satchel of Strong Leather Armor</t>
  </si>
  <si>
    <t>Recipe: Satchel of Hearty Leather Armor</t>
  </si>
  <si>
    <t>Recipe: Satchel of Ravaging Leather Armor (Master)</t>
  </si>
  <si>
    <t>Recipe: Satchel of Rejuvenating Leather Armor (Master)</t>
  </si>
  <si>
    <t>Recipe: Satchel of Hunter's Leather Armor (Master)</t>
  </si>
  <si>
    <t>Recipe: Satchel of Strong Leather Armor (Master)</t>
  </si>
  <si>
    <t>Recipe: Satchel of Vigorous Leather Armor (Master)</t>
  </si>
  <si>
    <t>Recipe: Satchel of Hearty Leather Armor (Master)</t>
  </si>
  <si>
    <t>Recipe: Satchel of Hearty Noble Armor (Rare)</t>
  </si>
  <si>
    <t>Recipe: Satchel of Carrion Rascal Armor</t>
  </si>
  <si>
    <t>Recipe: Satchel of Valkyrie Rascal Armor</t>
  </si>
  <si>
    <t>Recipe: Satchel of Cleric's Rascal Armor</t>
  </si>
  <si>
    <t>Recipe: Satchel of Assassin's Rascal Armor</t>
  </si>
  <si>
    <t>Recipe: Satchel of Berserker's Rascal Armor</t>
  </si>
  <si>
    <t>Recipe: Satchel of Rampager's Rascal Armor</t>
  </si>
  <si>
    <t>Recipe: Satchel of Carrion Rascal Armor (Master)</t>
  </si>
  <si>
    <t>Recipe: Satchel of Carrion Noble Armor (Rare)</t>
  </si>
  <si>
    <t>Recipe: Satchel of Cleric's Rascal Armor (Master)</t>
  </si>
  <si>
    <t>Recipe: Satchel of Cleric's Noble Armor (Rare)</t>
  </si>
  <si>
    <t>Recipe: Satchel of Assassin's Rascal Armor (Master)</t>
  </si>
  <si>
    <t>Recipe: Satchel of Assassin's Noble Armor (Rare)</t>
  </si>
  <si>
    <t>Recipe: Satchel of Valkyrie Rascal Armor (Master)</t>
  </si>
  <si>
    <t>Recipe: Satchel of Valkyrie Noble Armor (Rare)</t>
  </si>
  <si>
    <t>Recipe: Satchel of Berserker's Rascal Armor (Master)</t>
  </si>
  <si>
    <t>Recipe: Satchel of Berserker's Noble Armor (Rare)</t>
  </si>
  <si>
    <t>Recipe: Satchel of Rampager's Rascal Armor (Master)</t>
  </si>
  <si>
    <t>Recipe: Satchel of Rampager's Noble Armor (Rare)</t>
  </si>
  <si>
    <t>Recipe: Satchel of Carrion Prowler Armor</t>
  </si>
  <si>
    <t>Recipe: Satchel of Valkyrie Prowler Armor</t>
  </si>
  <si>
    <t>Recipe: Satchel of Knight's Prowler Armor</t>
  </si>
  <si>
    <t>Recipe: Satchel of Cleric's Prowler Armor</t>
  </si>
  <si>
    <t>Recipe: Satchel of Assassin's Prowler Armor</t>
  </si>
  <si>
    <t>Recipe: Satchel of Berserker's Prowler Armor</t>
  </si>
  <si>
    <t>Recipe: Satchel of Rampager's Prowler Armor</t>
  </si>
  <si>
    <t>Recipe: Satchel of Carrion Emblazoned Armor (Exotic)</t>
  </si>
  <si>
    <t>Recipe: Satchel of Cleric's Emblazoned Armor (Exotic)</t>
  </si>
  <si>
    <t>Recipe: Satchel of Assassin's Emblazoned Armor (Exotic)</t>
  </si>
  <si>
    <t>Recipe: Satchel of Valkyrie Emblazoned Armor (Exotic)</t>
  </si>
  <si>
    <t>Recipe: Satchel of Berserker's Emblazoned Armor (Exotic)</t>
  </si>
  <si>
    <t>Recipe: Satchel of Rampager's Emblazoned Armor (Exotic)</t>
  </si>
  <si>
    <t>Recipe: Satchel of Knight's Emblazoned Armor (Exotic)</t>
  </si>
  <si>
    <t>Recipe: Satchel of Carrion Prowler Armor (Master)</t>
  </si>
  <si>
    <t>Recipe: Satchel of Cleric's Prowler Armor (Master)</t>
  </si>
  <si>
    <t>Recipe: Satchel of Assassin's Prowler Armor (Master)</t>
  </si>
  <si>
    <t>Recipe: Satchel of Valkyrie Prowler Armor (Master)</t>
  </si>
  <si>
    <t>Recipe: Satchel of Berserker's Prowler Armor (Master)</t>
  </si>
  <si>
    <t>Recipe: Satchel of Rampager's Prowler Armor (Master)</t>
  </si>
  <si>
    <t>Recipe: Satchel of Knight's Prowler Armor (Master)</t>
  </si>
  <si>
    <t>Recipe: Satchel of Knight's Noble Armor (Rare)</t>
  </si>
  <si>
    <t>Recipe: Extended Potion of Ghost Slaying</t>
  </si>
  <si>
    <t>Recipe: Extended Potion of Outlaw Slaying</t>
  </si>
  <si>
    <t>Recipe: Extended Potion of Dredge Slaying</t>
  </si>
  <si>
    <t>Recipe: Extended Potion of Nightmare Court Slaying</t>
  </si>
  <si>
    <t>Recipe: Extended Potion of Flame Legion Slaying</t>
  </si>
  <si>
    <t>Recipe: Extended Potion of Undead Slaying</t>
  </si>
  <si>
    <t>Recipe: Extended Potion of Sons of Svanir Slaying</t>
  </si>
  <si>
    <t>Recipe: Extended Potion of Inquest Slaying</t>
  </si>
  <si>
    <t>Mighty Chain Coat</t>
  </si>
  <si>
    <t>Vital Chain Coat</t>
  </si>
  <si>
    <t>Precise Chain Coat</t>
  </si>
  <si>
    <t>Resilient Chain Coat</t>
  </si>
  <si>
    <t>Mighty Chain Boots</t>
  </si>
  <si>
    <t>Vital Chain Boots</t>
  </si>
  <si>
    <t>Precise Chain Boots</t>
  </si>
  <si>
    <t>Resilient Chain Boots</t>
  </si>
  <si>
    <t>Mighty Chain Gauntlets</t>
  </si>
  <si>
    <t>Vital Chain Gauntlets</t>
  </si>
  <si>
    <t>Precise Chain Gauntlets</t>
  </si>
  <si>
    <t>Resilient Chain Gauntlets</t>
  </si>
  <si>
    <t>Mighty Chain Legs</t>
  </si>
  <si>
    <t>Vital Chain Legs</t>
  </si>
  <si>
    <t>Precise Chain Legs</t>
  </si>
  <si>
    <t>Resilient Chain Legs</t>
  </si>
  <si>
    <t>Vigorous Scale Boots</t>
  </si>
  <si>
    <t>Strong Scale Boots</t>
  </si>
  <si>
    <t>Honed Scale Boots</t>
  </si>
  <si>
    <t>Hearty Scale Boots</t>
  </si>
  <si>
    <t>Vigorous Scale Coat</t>
  </si>
  <si>
    <t>Strong Scale Coat</t>
  </si>
  <si>
    <t>Honed Scale Coat</t>
  </si>
  <si>
    <t>Hearty Scale Coat</t>
  </si>
  <si>
    <t>Vigorous Scale Gauntlets</t>
  </si>
  <si>
    <t>Strong Scale Gauntlets</t>
  </si>
  <si>
    <t>Honed Scale Gauntlets</t>
  </si>
  <si>
    <t>Hearty Scale Gauntlets</t>
  </si>
  <si>
    <t>Vigorous Scale Legs</t>
  </si>
  <si>
    <t>Strong Scale Legs</t>
  </si>
  <si>
    <t>Honed Scale Legs</t>
  </si>
  <si>
    <t>Hearty Scale Legs</t>
  </si>
  <si>
    <t>Strong Splint Greaves</t>
  </si>
  <si>
    <t>Hearty Splint Greaves</t>
  </si>
  <si>
    <t>Honed Splint Greaves</t>
  </si>
  <si>
    <t>Ravaging Splint Greaves</t>
  </si>
  <si>
    <t>Vigorous Splint Greaves</t>
  </si>
  <si>
    <t>Strong Splint Coat</t>
  </si>
  <si>
    <t>Hearty Splint Coat</t>
  </si>
  <si>
    <t>Honed Splint Coat</t>
  </si>
  <si>
    <t>Ravaging Splint Coat</t>
  </si>
  <si>
    <t>Vigorous Splint Coat</t>
  </si>
  <si>
    <t>Strong Splint Gauntlets</t>
  </si>
  <si>
    <t>Hearty Splint Gauntlets</t>
  </si>
  <si>
    <t>Honed Splint Gauntlets</t>
  </si>
  <si>
    <t>Ravaging Splint Gauntlets</t>
  </si>
  <si>
    <t>Vigorous Splint Gauntlets</t>
  </si>
  <si>
    <t>Strong Splint Legs</t>
  </si>
  <si>
    <t>Hearty Splint Legs</t>
  </si>
  <si>
    <t>Honed Splint Legs</t>
  </si>
  <si>
    <t>Ravaging Splint Legs</t>
  </si>
  <si>
    <t>Vigorous Splint Legs</t>
  </si>
  <si>
    <t>Strong Splint Pauldrons</t>
  </si>
  <si>
    <t>Hearty Splint Pauldrons</t>
  </si>
  <si>
    <t>Honed Splint Pauldrons</t>
  </si>
  <si>
    <t>Ravaging Splint Pauldrons</t>
  </si>
  <si>
    <t>Vigorous Splint Pauldrons</t>
  </si>
  <si>
    <t>Healing Chain Boots</t>
  </si>
  <si>
    <t>Healing Chain Coat</t>
  </si>
  <si>
    <t>Healing Chain Gauntlets</t>
  </si>
  <si>
    <t>Healing Chain Legs</t>
  </si>
  <si>
    <t>Mighty Chain Helm</t>
  </si>
  <si>
    <t>Vital Chain Helm</t>
  </si>
  <si>
    <t>Precise Chain Helm</t>
  </si>
  <si>
    <t>Resilient Chain Helm</t>
  </si>
  <si>
    <t>Healing Chain Helm</t>
  </si>
  <si>
    <t>Vigorous Scale Helm</t>
  </si>
  <si>
    <t>Strong Scale Helm</t>
  </si>
  <si>
    <t>Honed Scale Helm</t>
  </si>
  <si>
    <t>Hearty Scale Helm</t>
  </si>
  <si>
    <t>Strong Splint Helm</t>
  </si>
  <si>
    <t>Hearty Splint Helm</t>
  </si>
  <si>
    <t>Ravaging Splint Helm</t>
  </si>
  <si>
    <t>Honed Splint Helm</t>
  </si>
  <si>
    <t>Vigorous Splint Helm</t>
  </si>
  <si>
    <t>Malign Chain Pauldrons</t>
  </si>
  <si>
    <t>Mighty Chain Pauldrons</t>
  </si>
  <si>
    <t>Vital Chain Pauldrons</t>
  </si>
  <si>
    <t>Healing Chain Pauldrons</t>
  </si>
  <si>
    <t>Precise Chain Pauldrons</t>
  </si>
  <si>
    <t>Resilient Chain Pauldrons</t>
  </si>
  <si>
    <t>Ravaging Scale Pauldrons</t>
  </si>
  <si>
    <t>Vigorous Scale Pauldrons</t>
  </si>
  <si>
    <t>Strong Scale Pauldrons</t>
  </si>
  <si>
    <t>Honed Scale Pauldrons</t>
  </si>
  <si>
    <t>Hearty Scale Pauldrons</t>
  </si>
  <si>
    <t>Malign Chain Legs</t>
  </si>
  <si>
    <t>Ravaging Scale Legs</t>
  </si>
  <si>
    <t>Malign Chain Boots</t>
  </si>
  <si>
    <t>Ravaging Scale Boots</t>
  </si>
  <si>
    <t>Malign Chain Gauntlets</t>
  </si>
  <si>
    <t>Ravaging Scale Gauntlets</t>
  </si>
  <si>
    <t>Malign Chain Coat</t>
  </si>
  <si>
    <t>Ravaging Scale Coat</t>
  </si>
  <si>
    <t>Malign Chain Helm</t>
  </si>
  <si>
    <t>Ravaging Scale Helm</t>
  </si>
  <si>
    <t>Valkyrie Tempered Scale Pauldrons</t>
  </si>
  <si>
    <t>Carrion Tempered Scale Pauldrons</t>
  </si>
  <si>
    <t>Knight's Tempered Scale Pauldrons</t>
  </si>
  <si>
    <t>Rampager's Tempered Scale Pauldrons</t>
  </si>
  <si>
    <t>Berserker's Tempered Scale Pauldrons</t>
  </si>
  <si>
    <t>Cleric's Tempered Scale Pauldrons</t>
  </si>
  <si>
    <t>Carrion Barbaric Pauldrons</t>
  </si>
  <si>
    <t>Knight's Barbaric Pauldrons</t>
  </si>
  <si>
    <t>Valkyrie Barbaric Pauldrons</t>
  </si>
  <si>
    <t>Cleric's Barbaric Pauldrons</t>
  </si>
  <si>
    <t>Berserker's Barbaric Pauldrons</t>
  </si>
  <si>
    <t>Rampager's Barbaric Pauldrons</t>
  </si>
  <si>
    <t>Carrion Draconic Pauldrons</t>
  </si>
  <si>
    <t>Cleric's Draconic Pauldrons</t>
  </si>
  <si>
    <t>Berserker's Draconic Pauldrons</t>
  </si>
  <si>
    <t>Rampager's Draconic Pauldrons</t>
  </si>
  <si>
    <t>Knight's Draconic Pauldrons</t>
  </si>
  <si>
    <t>Valkyrie Draconic Pauldrons</t>
  </si>
  <si>
    <t>Valkyrie Tempered Scale Legs</t>
  </si>
  <si>
    <t>Carrion Tempered Scale Legs</t>
  </si>
  <si>
    <t>Knight's Tempered Scale Legs</t>
  </si>
  <si>
    <t>Rampager's Tempered Scale Legs</t>
  </si>
  <si>
    <t>Berserker's Tempered Scale Legs</t>
  </si>
  <si>
    <t>Cleric's Tempered Scale Legs</t>
  </si>
  <si>
    <t>Carrion Barbaric Legplates</t>
  </si>
  <si>
    <t>Knight's Barbaric Legplates</t>
  </si>
  <si>
    <t>Valkyrie Barbaric Legplates</t>
  </si>
  <si>
    <t>Cleric's Barbaric Legplates</t>
  </si>
  <si>
    <t>Berserker's Barbaric Legplates</t>
  </si>
  <si>
    <t>Rampager's Barbaric Legplates</t>
  </si>
  <si>
    <t>Carrion Draconic Legs</t>
  </si>
  <si>
    <t>Cleric's Draconic Legs</t>
  </si>
  <si>
    <t>Berserker's Draconic Legs</t>
  </si>
  <si>
    <t>Rampager's Draconic Legs</t>
  </si>
  <si>
    <t>Knight's Draconic Legs</t>
  </si>
  <si>
    <t>Valkyrie Draconic Legs</t>
  </si>
  <si>
    <t>Valkyrie Tempered Scale Greaves</t>
  </si>
  <si>
    <t>Carrion Tempered Scale Greaves</t>
  </si>
  <si>
    <t>Knight's Tempered Scale Greaves</t>
  </si>
  <si>
    <t>Rampager's Tempered Scale Greaves</t>
  </si>
  <si>
    <t>Berserker's Tempered Scale Greaves</t>
  </si>
  <si>
    <t>Cleric's Tempered Scale Greaves</t>
  </si>
  <si>
    <t>Carrion Barbaric Boots</t>
  </si>
  <si>
    <t>Knight's Barbaric Boots</t>
  </si>
  <si>
    <t>Valkyrie Barbaric Boots</t>
  </si>
  <si>
    <t>Cleric's Barbaric Boots</t>
  </si>
  <si>
    <t>Berserker's Barbaric Boots</t>
  </si>
  <si>
    <t>Rampager's Barbaric Boots</t>
  </si>
  <si>
    <t>Carrion Draconic Boots</t>
  </si>
  <si>
    <t>Cleric's Draconic Boots</t>
  </si>
  <si>
    <t>Berserker's Draconic Boots</t>
  </si>
  <si>
    <t>Rampager's Draconic Boots</t>
  </si>
  <si>
    <t>Knight's Draconic Boots</t>
  </si>
  <si>
    <t>Valkyrie Draconic Boots</t>
  </si>
  <si>
    <t>Valkyrie Tempered Scale Gauntlets</t>
  </si>
  <si>
    <t>Carrion Tempered Scale Gauntlets</t>
  </si>
  <si>
    <t>Knight's Tempered Scale Gauntlets</t>
  </si>
  <si>
    <t>Rampager's Tempered Scale Gauntlets</t>
  </si>
  <si>
    <t>Berserker's Tempered Scale Gauntlets</t>
  </si>
  <si>
    <t>Cleric's Tempered Scale Gauntlets</t>
  </si>
  <si>
    <t>Carrion Barbaric Gloves</t>
  </si>
  <si>
    <t>Knight's Barbaric Gloves</t>
  </si>
  <si>
    <t>Valkyrie Barbaric Gloves</t>
  </si>
  <si>
    <t>Cleric's Barbaric Gloves</t>
  </si>
  <si>
    <t>Berserker's Barbaric Gloves</t>
  </si>
  <si>
    <t>Rampager's Barbaric Gloves</t>
  </si>
  <si>
    <t>Carrion Draconic Gauntlets</t>
  </si>
  <si>
    <t>Cleric's Draconic Gauntlets</t>
  </si>
  <si>
    <t>Berserker's Draconic Gauntlets</t>
  </si>
  <si>
    <t>Rampager's Draconic Gauntlets</t>
  </si>
  <si>
    <t>Knight's Draconic Gauntlets</t>
  </si>
  <si>
    <t>Valkyrie Draconic Gauntlets</t>
  </si>
  <si>
    <t>Valkyrie Tempered Scale Chestplate</t>
  </si>
  <si>
    <t>Carrion Tempered Scale Chestplate</t>
  </si>
  <si>
    <t>Knight's Tempered Scale Chestplate</t>
  </si>
  <si>
    <t>Rampager's Tempered Scale Chestplate</t>
  </si>
  <si>
    <t>Berserker's Tempered Scale Chestplate</t>
  </si>
  <si>
    <t>Cleric's Tempered Scale Chestplate</t>
  </si>
  <si>
    <t>Carrion Draconic Coat</t>
  </si>
  <si>
    <t>Cleric's Draconic Coat</t>
  </si>
  <si>
    <t>Berserker's Draconic Coat</t>
  </si>
  <si>
    <t>Rampager's Draconic Coat</t>
  </si>
  <si>
    <t>Knight's Draconic Coat</t>
  </si>
  <si>
    <t>Valkyrie Draconic Coat</t>
  </si>
  <si>
    <t>Carrion Barbaric Coat</t>
  </si>
  <si>
    <t>Knight's Barbaric Coat</t>
  </si>
  <si>
    <t>Valkyrie Barbaric Coat</t>
  </si>
  <si>
    <t>Cleric's Barbaric Coat</t>
  </si>
  <si>
    <t>Berserker's Barbaric Coat</t>
  </si>
  <si>
    <t>Rampager's Barbaric Coat</t>
  </si>
  <si>
    <t>Valkyrie Tempered Scale Helm</t>
  </si>
  <si>
    <t>Carrion Tempered Scale Helm</t>
  </si>
  <si>
    <t>Knight's Tempered Scale Helm</t>
  </si>
  <si>
    <t>Rampager's Tempered Scale Helm</t>
  </si>
  <si>
    <t>Berserker's Tempered Scale Helm</t>
  </si>
  <si>
    <t>Cleric's Tempered Scale Helm</t>
  </si>
  <si>
    <t>Carrion Barbaric Helm</t>
  </si>
  <si>
    <t>Knight's Barbaric Helm</t>
  </si>
  <si>
    <t>Valkyrie Barbaric Helm</t>
  </si>
  <si>
    <t>Cleric's Barbaric Helm</t>
  </si>
  <si>
    <t>Berserker's Barbaric Helm</t>
  </si>
  <si>
    <t>Rampager's Barbaric Helm</t>
  </si>
  <si>
    <t>Carrion Draconic Helm</t>
  </si>
  <si>
    <t>Cleric's Draconic Helm</t>
  </si>
  <si>
    <t>Berserker's Draconic Helm</t>
  </si>
  <si>
    <t>Rampager's Draconic Helm</t>
  </si>
  <si>
    <t>Knight's Draconic Helm</t>
  </si>
  <si>
    <t>Valkyrie Draconic Helm</t>
  </si>
  <si>
    <t>Carrion Gladiator Pauldrons</t>
  </si>
  <si>
    <t>Cleric's Gladiator Pauldrons</t>
  </si>
  <si>
    <t>Berserker's Gladiator Pauldrons</t>
  </si>
  <si>
    <t>Rampager's Gladiator Pauldrons</t>
  </si>
  <si>
    <t>Knight's Gladiator Pauldrons</t>
  </si>
  <si>
    <t>Valkyrie Gladiator Pauldrons</t>
  </si>
  <si>
    <t>Carrion Gladiator Legplates</t>
  </si>
  <si>
    <t>Cleric's Gladiator Legplates</t>
  </si>
  <si>
    <t>Berserker's Gladiator Legplates</t>
  </si>
  <si>
    <t>Rampager's Gladiator Legplates</t>
  </si>
  <si>
    <t>Knight's Gladiator Legplates</t>
  </si>
  <si>
    <t>Valkyrie Gladiator Legplates</t>
  </si>
  <si>
    <t>Carrion Gladiator Boots</t>
  </si>
  <si>
    <t>Cleric's Gladiator Boots</t>
  </si>
  <si>
    <t>Berserker's Gladiator Boots</t>
  </si>
  <si>
    <t>Rampager's Gladiator Boots</t>
  </si>
  <si>
    <t>Knight's Gladiator Boots</t>
  </si>
  <si>
    <t>Valkyrie Gladiator Boots</t>
  </si>
  <si>
    <t>Carrion Gladiator Gauntlets</t>
  </si>
  <si>
    <t>Cleric's Gladiator Gauntlets</t>
  </si>
  <si>
    <t>Berserker's Gladiator Gauntlets</t>
  </si>
  <si>
    <t>Rampager's Gladiator Gauntlets</t>
  </si>
  <si>
    <t>Knight's Gladiator Gauntlets</t>
  </si>
  <si>
    <t>Valkyrie Gladiator Gauntlets</t>
  </si>
  <si>
    <t>Carrion Gladiator Chestplate</t>
  </si>
  <si>
    <t>Cleric's Gladiator Chestplate</t>
  </si>
  <si>
    <t>Berserker's Gladiator Chestplate</t>
  </si>
  <si>
    <t>Rampager's Gladiator Chestplate</t>
  </si>
  <si>
    <t>Knight's Gladiator Chestplate</t>
  </si>
  <si>
    <t>Valkyrie Gladiator Chestplate</t>
  </si>
  <si>
    <t>Carrion Gladiator Helm</t>
  </si>
  <si>
    <t>Cleric's Gladiator Helm</t>
  </si>
  <si>
    <t>Berserker's Gladiator Helm</t>
  </si>
  <si>
    <t>Rampager's Gladiator Helm</t>
  </si>
  <si>
    <t>Knight's Gladiator Helm</t>
  </si>
  <si>
    <t>Valkyrie Gladiator Helm</t>
  </si>
  <si>
    <t>Rejuvenating Scale Pauldrons</t>
  </si>
  <si>
    <t>Rejuvenating Splint Pauldrons</t>
  </si>
  <si>
    <t>Rejuvenating Scale Legs</t>
  </si>
  <si>
    <t>Rejuvenating Splint Legs</t>
  </si>
  <si>
    <t>Rejuvenating Scale Boots</t>
  </si>
  <si>
    <t>Rejuvenating Splint Greaves</t>
  </si>
  <si>
    <t>Rejuvenating Scale Gauntlets</t>
  </si>
  <si>
    <t>Rejuvenating Splint Gauntlets</t>
  </si>
  <si>
    <t>Rejuvenating Scale Coat</t>
  </si>
  <si>
    <t>Rejuvenating Splint Coat</t>
  </si>
  <si>
    <t>Rejuvenating Scale Helm</t>
  </si>
  <si>
    <t>Rejuvenating Splint Helm</t>
  </si>
  <si>
    <t>Ravaging Gladiator Pauldrons</t>
  </si>
  <si>
    <t>Rejuvenating Gladiator Pauldrons</t>
  </si>
  <si>
    <t>Honed Gladiator Pauldrons</t>
  </si>
  <si>
    <t>Strong Gladiator Pauldrons</t>
  </si>
  <si>
    <t>Vigorous Gladiator Pauldrons</t>
  </si>
  <si>
    <t>Hearty Gladiator Pauldrons</t>
  </si>
  <si>
    <t>Ravaging Gladiator Legplates</t>
  </si>
  <si>
    <t>Rejuvenating Gladiator Legplates</t>
  </si>
  <si>
    <t>Honed Gladiator Legplates</t>
  </si>
  <si>
    <t>Strong Gladiator Legplates</t>
  </si>
  <si>
    <t>Vigorous Gladiator Legplates</t>
  </si>
  <si>
    <t>Hearty Gladiator Legplates</t>
  </si>
  <si>
    <t>Ravaging Gladiator Boots</t>
  </si>
  <si>
    <t>Rejuvenating Gladiator Boots</t>
  </si>
  <si>
    <t>Honed Gladiator Boots</t>
  </si>
  <si>
    <t>Strong Gladiator Boots</t>
  </si>
  <si>
    <t>Vigorous Gladiator Boots</t>
  </si>
  <si>
    <t>Hearty Gladiator Boots</t>
  </si>
  <si>
    <t>Ravaging Gladiator Gauntlets</t>
  </si>
  <si>
    <t>Rejuvenating Gladiator Gauntlets</t>
  </si>
  <si>
    <t>Honed Gladiator Gauntlets</t>
  </si>
  <si>
    <t>Strong Gladiator Gauntlets</t>
  </si>
  <si>
    <t>Vigorous Gladiator Gauntlets</t>
  </si>
  <si>
    <t>Hearty Gladiator Gauntlets</t>
  </si>
  <si>
    <t>Ravaging Gladiator Chestplate</t>
  </si>
  <si>
    <t>Rejuvenating Gladiator Chestplate</t>
  </si>
  <si>
    <t>Honed Gladiator Chestplate</t>
  </si>
  <si>
    <t>Strong Gladiator Chestplate</t>
  </si>
  <si>
    <t>Vigorous Gladiator Chestplate</t>
  </si>
  <si>
    <t>Hearty Gladiator Chestplate</t>
  </si>
  <si>
    <t>Ravaging Gladiator Helm</t>
  </si>
  <si>
    <t>Rejuvenating Gladiator Helm</t>
  </si>
  <si>
    <t>Honed Gladiator Helm</t>
  </si>
  <si>
    <t>Strong Gladiator Helm</t>
  </si>
  <si>
    <t>Vigorous Gladiator Helm</t>
  </si>
  <si>
    <t>Hearty Gladiator Helm</t>
  </si>
  <si>
    <t>Mighty Embroidered Coat</t>
  </si>
  <si>
    <t>Vital Embroidered Coat</t>
  </si>
  <si>
    <t>Precise Embroidered Coat</t>
  </si>
  <si>
    <t>Resilient Embroidered Coat</t>
  </si>
  <si>
    <t>Mighty Embroidered Sandals</t>
  </si>
  <si>
    <t>Vital Embroidered Sandals</t>
  </si>
  <si>
    <t>Precise Embroidered Sandals</t>
  </si>
  <si>
    <t>Resilient Embroidered Sandals</t>
  </si>
  <si>
    <t>Mighty Embroidered Wristguards</t>
  </si>
  <si>
    <t>Vital Embroidered Wristguards</t>
  </si>
  <si>
    <t>Precise Embroidered Wristguards</t>
  </si>
  <si>
    <t>Resilient Embroidered Wristguards</t>
  </si>
  <si>
    <t>Mighty Embroidered Pants</t>
  </si>
  <si>
    <t>Vital Embroidered Pants</t>
  </si>
  <si>
    <t>Precise Embroidered Pants</t>
  </si>
  <si>
    <t>Resilient Embroidered Pants</t>
  </si>
  <si>
    <t>Vigorous Student Shoes</t>
  </si>
  <si>
    <t>Vigorous Student Coat</t>
  </si>
  <si>
    <t>Vigorous Student Gloves</t>
  </si>
  <si>
    <t>Vigorous Student Leggings</t>
  </si>
  <si>
    <t>Healing Embroidered Coat</t>
  </si>
  <si>
    <t>Healing Embroidered Sandals</t>
  </si>
  <si>
    <t>Healing Embroidered Wristguards</t>
  </si>
  <si>
    <t>Healing Embroidered Pants</t>
  </si>
  <si>
    <t>Honed Student Shoes</t>
  </si>
  <si>
    <t>Strong Student Shoes</t>
  </si>
  <si>
    <t>Hearty Student Shoes</t>
  </si>
  <si>
    <t>Strong Student Coat</t>
  </si>
  <si>
    <t>Honed Student Coat</t>
  </si>
  <si>
    <t>Hearty Student Coat</t>
  </si>
  <si>
    <t>Strong Student Gloves</t>
  </si>
  <si>
    <t>Honed Student Gloves</t>
  </si>
  <si>
    <t>Hearty Student Gloves</t>
  </si>
  <si>
    <t>Strong Student Leggings</t>
  </si>
  <si>
    <t>Honed Student Leggings</t>
  </si>
  <si>
    <t>Hearty Student Leggings</t>
  </si>
  <si>
    <t>Strong Acolyte Boots</t>
  </si>
  <si>
    <t>Hearty Acolyte Boots</t>
  </si>
  <si>
    <t>Honed Acolyte Boots</t>
  </si>
  <si>
    <t>Ravaging Acolyte Boots</t>
  </si>
  <si>
    <t>Vigorous Acolyte Boots</t>
  </si>
  <si>
    <t>Strong Acolyte Coat</t>
  </si>
  <si>
    <t>Hearty Acolyte Coat</t>
  </si>
  <si>
    <t>Honed Acolyte Coat</t>
  </si>
  <si>
    <t>Ravaging Acolyte Coat</t>
  </si>
  <si>
    <t>Vigorous Acolyte Coat</t>
  </si>
  <si>
    <t>Strong Acolyte Gloves</t>
  </si>
  <si>
    <t>Hearty Acolyte Gloves</t>
  </si>
  <si>
    <t>Honed Acolyte Gloves</t>
  </si>
  <si>
    <t>Ravaging Acolyte Gloves</t>
  </si>
  <si>
    <t>Vigorous Acolyte Gloves</t>
  </si>
  <si>
    <t>Strong Acolyte Pants</t>
  </si>
  <si>
    <t>Hearty Acolyte Pants</t>
  </si>
  <si>
    <t>Honed Acolyte Pants</t>
  </si>
  <si>
    <t>Ravaging Acolyte Pants</t>
  </si>
  <si>
    <t>Vigorous Acolyte Pants</t>
  </si>
  <si>
    <t>Strong Acolyte Mantle</t>
  </si>
  <si>
    <t>Hearty Acolyte Mantle</t>
  </si>
  <si>
    <t>Honed Acolyte Mantle</t>
  </si>
  <si>
    <t>Ravaging Acolyte Mantle</t>
  </si>
  <si>
    <t>Vigorous Acolyte Mantle</t>
  </si>
  <si>
    <t>Malign Embroidered Coat</t>
  </si>
  <si>
    <t>Malign Embroidered Sandals</t>
  </si>
  <si>
    <t>Malign Embroidered Wristguards</t>
  </si>
  <si>
    <t>Malign Embroidered Pants</t>
  </si>
  <si>
    <t>Ravaging Student Shoes</t>
  </si>
  <si>
    <t>Ravaging Student Coat</t>
  </si>
  <si>
    <t>Ravaging Student Gloves</t>
  </si>
  <si>
    <t>Ravaging Student Leggings</t>
  </si>
  <si>
    <t>Malign Embroidered Mask</t>
  </si>
  <si>
    <t>Mighty Embroidered Mask</t>
  </si>
  <si>
    <t>Vital Embroidered Mask</t>
  </si>
  <si>
    <t>Healing Embroidered Mask</t>
  </si>
  <si>
    <t>Precise Embroidered Mask</t>
  </si>
  <si>
    <t>Resilient Embroidered Mask</t>
  </si>
  <si>
    <t>Malign Embroidered Mantle</t>
  </si>
  <si>
    <t>Mighty Embroidered Mantle</t>
  </si>
  <si>
    <t>Vital Embroidered Mantle</t>
  </si>
  <si>
    <t>Healing Embroidered Mantle</t>
  </si>
  <si>
    <t>Precise Embroidered Mantle</t>
  </si>
  <si>
    <t>Resilient Embroidered Mantle</t>
  </si>
  <si>
    <t>Ravaging Student Circlet</t>
  </si>
  <si>
    <t>Vigorous Student Circlet</t>
  </si>
  <si>
    <t>Strong Student Circlet</t>
  </si>
  <si>
    <t>Honed Student Circlet</t>
  </si>
  <si>
    <t>Hearty Student Circlet</t>
  </si>
  <si>
    <t>Ravaging Student Mantle</t>
  </si>
  <si>
    <t>Vigorous Student Mantle</t>
  </si>
  <si>
    <t>Strong Student Mantle</t>
  </si>
  <si>
    <t>Honed Student Mantle</t>
  </si>
  <si>
    <t>Hearty Student Mantle</t>
  </si>
  <si>
    <t>Ravaging Acolyte Mask</t>
  </si>
  <si>
    <t>Vigorous Acolyte Mask</t>
  </si>
  <si>
    <t>Strong Acolyte Mask</t>
  </si>
  <si>
    <t>Honed Acolyte Mask</t>
  </si>
  <si>
    <t>Hearty Acolyte Mask</t>
  </si>
  <si>
    <t>Carrion Exalted Boots</t>
  </si>
  <si>
    <t>Cleric's Exalted Boots</t>
  </si>
  <si>
    <t>Berserker's Exalted Boots</t>
  </si>
  <si>
    <t>Rampager's Exalted Boots</t>
  </si>
  <si>
    <t>Knight's Exalted Boots</t>
  </si>
  <si>
    <t>Valkyrie Exalted Boots</t>
  </si>
  <si>
    <t>Carrion Feathered Boots</t>
  </si>
  <si>
    <t>Knight's Feathered Boots</t>
  </si>
  <si>
    <t>Valkyrie Feathered Boots</t>
  </si>
  <si>
    <t>Cleric's Feathered Boots</t>
  </si>
  <si>
    <t>Berserker's Feathered Boots</t>
  </si>
  <si>
    <t>Rampager's Feathered Boots</t>
  </si>
  <si>
    <t>Carrion Masquerade Boots</t>
  </si>
  <si>
    <t>Cleric's Masquerade Boots</t>
  </si>
  <si>
    <t>Berserker's Masquerade Boots</t>
  </si>
  <si>
    <t>Rampager's Masquerade Boots</t>
  </si>
  <si>
    <t>Knight's Masquerade Boots</t>
  </si>
  <si>
    <t>Valkyrie Masquerade Boots</t>
  </si>
  <si>
    <t>Valkyrie Winged Boots</t>
  </si>
  <si>
    <t>Carrion Winged Boots</t>
  </si>
  <si>
    <t>Knight's Winged Boots</t>
  </si>
  <si>
    <t>Rampager's Winged Boots</t>
  </si>
  <si>
    <t>Berserker's Winged Boots</t>
  </si>
  <si>
    <t>Cleric's Winged Boots</t>
  </si>
  <si>
    <t>Carrion Exalted Pants</t>
  </si>
  <si>
    <t>Cleric's Exalted Pants</t>
  </si>
  <si>
    <t>Berserker's Exalted Pants</t>
  </si>
  <si>
    <t>Rampager's Exalted Pants</t>
  </si>
  <si>
    <t>Knight's Exalted Pants</t>
  </si>
  <si>
    <t>Valkyrie Exalted Pants</t>
  </si>
  <si>
    <t>Carrion Feathered Pants</t>
  </si>
  <si>
    <t>Knight's Feathered Pants</t>
  </si>
  <si>
    <t>Valkyrie Feathered Pants</t>
  </si>
  <si>
    <t>Cleric's Feathered Pants</t>
  </si>
  <si>
    <t>Berserker's Feathered Pants</t>
  </si>
  <si>
    <t>Rampager's Feathered Pants</t>
  </si>
  <si>
    <t>Carrion Masquerade Leggings</t>
  </si>
  <si>
    <t>Cleric's Masquerade Leggings</t>
  </si>
  <si>
    <t>Berserker's Masquerade Leggings</t>
  </si>
  <si>
    <t>Rampager's Masquerade Leggings</t>
  </si>
  <si>
    <t>Knight's Masquerade Leggings</t>
  </si>
  <si>
    <t>Valkyrie Masquerade Leggings</t>
  </si>
  <si>
    <t>Valkyrie Winged Pants</t>
  </si>
  <si>
    <t>Carrion Winged Pants</t>
  </si>
  <si>
    <t>Knight's Winged Pants</t>
  </si>
  <si>
    <t>Rampager's Winged Pants</t>
  </si>
  <si>
    <t>Berserker's Winged Pants</t>
  </si>
  <si>
    <t>Cleric's Winged Pants</t>
  </si>
  <si>
    <t>Carrion Exalted Masque</t>
  </si>
  <si>
    <t>Cleric's Exalted Masque</t>
  </si>
  <si>
    <t>Berserker's Exalted Masque</t>
  </si>
  <si>
    <t>Rampager's Exalted Masque</t>
  </si>
  <si>
    <t>Knight's Exalted Masque</t>
  </si>
  <si>
    <t>Valkyrie Exalted Masque</t>
  </si>
  <si>
    <t>Carrion Feathered Headpiece</t>
  </si>
  <si>
    <t>Knight's Feathered Headpiece</t>
  </si>
  <si>
    <t>Valkyrie Feathered Headpiece</t>
  </si>
  <si>
    <t>Cleric's Feathered Headpiece</t>
  </si>
  <si>
    <t>Berserker's Feathered Headpiece</t>
  </si>
  <si>
    <t>Rampager's Feathered Headpiece</t>
  </si>
  <si>
    <t>Carrion Masquerade Mask</t>
  </si>
  <si>
    <t>Cleric's Masquerade Mask</t>
  </si>
  <si>
    <t>Berserker's Masquerade Mask</t>
  </si>
  <si>
    <t>Rampager's Masquerade Mask</t>
  </si>
  <si>
    <t>Knight's Masquerade Mask</t>
  </si>
  <si>
    <t>Valkyrie Masquerade Mask</t>
  </si>
  <si>
    <t>Valkyrie Winged Headpiece</t>
  </si>
  <si>
    <t>Carrion Winged Headpiece</t>
  </si>
  <si>
    <t>Knight's Winged Headpiece</t>
  </si>
  <si>
    <t>Rampager's Winged Headpiece</t>
  </si>
  <si>
    <t>Berserker's Winged Headpiece</t>
  </si>
  <si>
    <t>Cleric's Winged Headpiece</t>
  </si>
  <si>
    <t>Carrion Exalted Gloves</t>
  </si>
  <si>
    <t>Cleric's Exalted Gloves</t>
  </si>
  <si>
    <t>Berserker's Exalted Gloves</t>
  </si>
  <si>
    <t>Rampager's Exalted Gloves</t>
  </si>
  <si>
    <t>Knight's Exalted Gloves</t>
  </si>
  <si>
    <t>Valkyrie Exalted Gloves</t>
  </si>
  <si>
    <t>Carrion Feathered Gloves</t>
  </si>
  <si>
    <t>Knight's Feathered Gloves</t>
  </si>
  <si>
    <t>Valkyrie Feathered Gloves</t>
  </si>
  <si>
    <t>Cleric's Feathered Gloves</t>
  </si>
  <si>
    <t>Berserker's Feathered Gloves</t>
  </si>
  <si>
    <t>Rampager's Feathered Gloves</t>
  </si>
  <si>
    <t>Carrion Masquerade Gloves</t>
  </si>
  <si>
    <t>Cleric's Masquerade Gloves</t>
  </si>
  <si>
    <t>Berserker's Masquerade Gloves</t>
  </si>
  <si>
    <t>Rampager's Masquerade Gloves</t>
  </si>
  <si>
    <t>Knight's Masquerade Gloves</t>
  </si>
  <si>
    <t>Valkyrie Masquerade Gloves</t>
  </si>
  <si>
    <t>Valkyrie Winged Gloves</t>
  </si>
  <si>
    <t>Carrion Winged Gloves</t>
  </si>
  <si>
    <t>Knight's Winged Gloves</t>
  </si>
  <si>
    <t>Rampager's Winged Gloves</t>
  </si>
  <si>
    <t>Berserker's Winged Gloves</t>
  </si>
  <si>
    <t>Cleric's Winged Gloves</t>
  </si>
  <si>
    <t>Carrion Exalted Coat</t>
  </si>
  <si>
    <t>Cleric's Exalted Coat</t>
  </si>
  <si>
    <t>Berserker's Exalted Coat</t>
  </si>
  <si>
    <t>Rampager's Exalted Coat</t>
  </si>
  <si>
    <t>Knight's Exalted Coat</t>
  </si>
  <si>
    <t>Valkyrie Exalted Coat</t>
  </si>
  <si>
    <t>Carrion Feathered Vestments</t>
  </si>
  <si>
    <t>Knight's Feathered Vestments</t>
  </si>
  <si>
    <t>Valkyrie Feathered Vestments</t>
  </si>
  <si>
    <t>Cleric's Feathered Vestments</t>
  </si>
  <si>
    <t>Berserker's Feathered Vestments</t>
  </si>
  <si>
    <t>Rampager's Feathered Vestments</t>
  </si>
  <si>
    <t>Carrion Masquerade Raiments</t>
  </si>
  <si>
    <t>Cleric's Masquerade Raiments</t>
  </si>
  <si>
    <t>Berserker's Masquerade Raiments</t>
  </si>
  <si>
    <t>Rampager's Masquerade Raiments</t>
  </si>
  <si>
    <t>Knight's Masquerade Raiments</t>
  </si>
  <si>
    <t>Valkyrie Masquerade Raiments</t>
  </si>
  <si>
    <t>Valkyrie Winged Tunic</t>
  </si>
  <si>
    <t>Carrion Winged Tunic</t>
  </si>
  <si>
    <t>Knight's Winged Tunic</t>
  </si>
  <si>
    <t>Rampager's Winged Tunic</t>
  </si>
  <si>
    <t>Berserker's Winged Tunic</t>
  </si>
  <si>
    <t>Cleric's Winged Tunic</t>
  </si>
  <si>
    <t>Valkyrie Winged Mantle</t>
  </si>
  <si>
    <t>Carrion Winged Mantle</t>
  </si>
  <si>
    <t>Knight's Winged Mantle</t>
  </si>
  <si>
    <t>Rampager's Winged Mantle</t>
  </si>
  <si>
    <t>Berserker's Winged Mantle</t>
  </si>
  <si>
    <t>Cleric's Winged Mantle</t>
  </si>
  <si>
    <t>Carrion Feathered Mantle</t>
  </si>
  <si>
    <t>Knight's Feathered Mantle</t>
  </si>
  <si>
    <t>Valkyrie Feathered Mantle</t>
  </si>
  <si>
    <t>Cleric's Feathered Mantle</t>
  </si>
  <si>
    <t>Berserker's Feathered Mantle</t>
  </si>
  <si>
    <t>Rampager's Feathered Mantle</t>
  </si>
  <si>
    <t>Carrion Masquerade Mantle</t>
  </si>
  <si>
    <t>Cleric's Masquerade Mantle</t>
  </si>
  <si>
    <t>Berserker's Masquerade Mantle</t>
  </si>
  <si>
    <t>Rampager's Masquerade Mantle</t>
  </si>
  <si>
    <t>Knight's Masquerade Mantle</t>
  </si>
  <si>
    <t>Valkyrie Masquerade Mantle</t>
  </si>
  <si>
    <t>Carrion Exalted Mantle</t>
  </si>
  <si>
    <t>Cleric's Exalted Mantle</t>
  </si>
  <si>
    <t>Berserker's Exalted Mantle</t>
  </si>
  <si>
    <t>Rampager's Exalted Mantle</t>
  </si>
  <si>
    <t>Knight's Exalted Mantle</t>
  </si>
  <si>
    <t>Valkyrie Exalted Mantle</t>
  </si>
  <si>
    <t>Rejuvenating Student Mantle</t>
  </si>
  <si>
    <t>Rejuvenating Acolyte Mantle</t>
  </si>
  <si>
    <t>Rejuvenating Acolyte Boots</t>
  </si>
  <si>
    <t>Rejuvenating Student Shoes</t>
  </si>
  <si>
    <t>Rejuvenating Acolyte Coat</t>
  </si>
  <si>
    <t>Rejuvenating Student Coat</t>
  </si>
  <si>
    <t>Rejuvenating Acolyte Mask</t>
  </si>
  <si>
    <t>Rejuvenating Student Circlet</t>
  </si>
  <si>
    <t>Rejuvenating Acolyte Pants</t>
  </si>
  <si>
    <t>Rejuvenating Student Leggings</t>
  </si>
  <si>
    <t>Rejuvenating Acolyte Gloves</t>
  </si>
  <si>
    <t>Rejuvenating Student Gloves</t>
  </si>
  <si>
    <t>Ravaging Masquerade Mantle</t>
  </si>
  <si>
    <t>Rejuvenating Masquerade Mantle</t>
  </si>
  <si>
    <t>Honed Masquerade Mantle</t>
  </si>
  <si>
    <t>Strong Masquerade Mantle</t>
  </si>
  <si>
    <t>Vigorous Masquerade Mantle</t>
  </si>
  <si>
    <t>Hearty Masquerade Mantle</t>
  </si>
  <si>
    <t>Ravaging Masquerade Boots</t>
  </si>
  <si>
    <t>Rejuvenating Masquerade Boots</t>
  </si>
  <si>
    <t>Honed Masquerade Boots</t>
  </si>
  <si>
    <t>Strong Masquerade Boots</t>
  </si>
  <si>
    <t>Vigorous Masquerade Boots</t>
  </si>
  <si>
    <t>Hearty Masquerade Boots</t>
  </si>
  <si>
    <t>Ravaging Masquerade Raiments</t>
  </si>
  <si>
    <t>Rejuvenating Masquerade Raiments</t>
  </si>
  <si>
    <t>Honed Masquerade Raiments</t>
  </si>
  <si>
    <t>Strong Masquerade Raiments</t>
  </si>
  <si>
    <t>Vigorous Masquerade Raiments</t>
  </si>
  <si>
    <t>Hearty Masquerade Raiments</t>
  </si>
  <si>
    <t>Ravaging Masquerade Mask</t>
  </si>
  <si>
    <t>Rejuvenating Masquerade Mask</t>
  </si>
  <si>
    <t>Honed Masquerade Mask</t>
  </si>
  <si>
    <t>Strong Masquerade Mask</t>
  </si>
  <si>
    <t>Vigorous Masquerade Mask</t>
  </si>
  <si>
    <t>Hearty Masquerade Mask</t>
  </si>
  <si>
    <t>Ravaging Masquerade Leggings</t>
  </si>
  <si>
    <t>Rejuvenating Masquerade Leggings</t>
  </si>
  <si>
    <t>Honed Masquerade Leggings</t>
  </si>
  <si>
    <t>Strong Masquerade Leggings</t>
  </si>
  <si>
    <t>Vigorous Masquerade Leggings</t>
  </si>
  <si>
    <t>Hearty Masquerade Leggings</t>
  </si>
  <si>
    <t>Ravaging Masquerade Gloves</t>
  </si>
  <si>
    <t>Rejuvenating Masquerade Gloves</t>
  </si>
  <si>
    <t>Honed Masquerade Gloves</t>
  </si>
  <si>
    <t>Strong Masquerade Gloves</t>
  </si>
  <si>
    <t>Vigorous Masquerade Gloves</t>
  </si>
  <si>
    <t>Hearty Masquerade Gloves</t>
  </si>
  <si>
    <t>Mighty Seeker Boots</t>
  </si>
  <si>
    <t>Vital Seeker Boots</t>
  </si>
  <si>
    <t>Precise Seeker Boots</t>
  </si>
  <si>
    <t>Resilient Seeker Boots</t>
  </si>
  <si>
    <t>Healing Seeker Boots</t>
  </si>
  <si>
    <t>Vigorous Outlaw Boots</t>
  </si>
  <si>
    <t>Strong Outlaw Boots</t>
  </si>
  <si>
    <t>Honed Outlaw Boots</t>
  </si>
  <si>
    <t>Hearty Outlaw Boots</t>
  </si>
  <si>
    <t>Strong Leather Shoes</t>
  </si>
  <si>
    <t>Hearty Leather Shoes</t>
  </si>
  <si>
    <t>Ravaging Leather Shoes</t>
  </si>
  <si>
    <t>Honed Leather Shoes</t>
  </si>
  <si>
    <t>Vigorous Leather Shoes</t>
  </si>
  <si>
    <t>Mighty Seeker Coat</t>
  </si>
  <si>
    <t>Vital Seeker Coat</t>
  </si>
  <si>
    <t>Precise Seeker Coat</t>
  </si>
  <si>
    <t>Resilient Seeker Coat</t>
  </si>
  <si>
    <t>Healing Seeker Coat</t>
  </si>
  <si>
    <t>Vigorous Outlaw Coat</t>
  </si>
  <si>
    <t>Strong Outlaw Coat</t>
  </si>
  <si>
    <t>Honed Outlaw Coat</t>
  </si>
  <si>
    <t>Hearty Outlaw Coat</t>
  </si>
  <si>
    <t>Strong Leather Coat</t>
  </si>
  <si>
    <t>Hearty Leather Coat</t>
  </si>
  <si>
    <t>Ravaging Leather Coat</t>
  </si>
  <si>
    <t>Honed Leather Coat</t>
  </si>
  <si>
    <t>Vigorous Leather Coat</t>
  </si>
  <si>
    <t>Mighty Seeker Gloves</t>
  </si>
  <si>
    <t>Vital Seeker Gloves</t>
  </si>
  <si>
    <t>Precise Seeker Gloves</t>
  </si>
  <si>
    <t>Resilient Seeker Gloves</t>
  </si>
  <si>
    <t>Healing Seeker Gloves</t>
  </si>
  <si>
    <t>Vigorous Outlaw Gloves</t>
  </si>
  <si>
    <t>Strong Outlaw Gloves</t>
  </si>
  <si>
    <t>Honed Outlaw Gloves</t>
  </si>
  <si>
    <t>Hearty Outlaw Gloves</t>
  </si>
  <si>
    <t>Strong Leather Gloves</t>
  </si>
  <si>
    <t>Hearty Leather Gloves</t>
  </si>
  <si>
    <t>Ravaging Leather Gloves</t>
  </si>
  <si>
    <t>Honed Leather Gloves</t>
  </si>
  <si>
    <t>Vigorous Leather Gloves</t>
  </si>
  <si>
    <t>Mighty Seeker Pants</t>
  </si>
  <si>
    <t>Vital Seeker Pants</t>
  </si>
  <si>
    <t>Precise Seeker Pants</t>
  </si>
  <si>
    <t>Resilient Seeker Pants</t>
  </si>
  <si>
    <t>Healing Seeker Pants</t>
  </si>
  <si>
    <t>Vigorous Outlaw Pants</t>
  </si>
  <si>
    <t>Strong Outlaw Pants</t>
  </si>
  <si>
    <t>Honed Outlaw Pants</t>
  </si>
  <si>
    <t>Hearty Outlaw Pants</t>
  </si>
  <si>
    <t>Strong Leather Pants</t>
  </si>
  <si>
    <t>Hearty Leather Pants</t>
  </si>
  <si>
    <t>Ravaging Leather Pants</t>
  </si>
  <si>
    <t>Honed Leather Pants</t>
  </si>
  <si>
    <t>Vigorous Leather Pants</t>
  </si>
  <si>
    <t>Strong Leather Shoulders</t>
  </si>
  <si>
    <t>Hearty Leather Shoulders</t>
  </si>
  <si>
    <t>Honed Leather Shoulders</t>
  </si>
  <si>
    <t>Ravaging Leather Shoulders</t>
  </si>
  <si>
    <t>Vigorous Leather Shoulders</t>
  </si>
  <si>
    <t>Mighty Seeker Mask</t>
  </si>
  <si>
    <t>Vital Seeker Mask</t>
  </si>
  <si>
    <t>Precise Seeker Mask</t>
  </si>
  <si>
    <t>Resilient Seeker Mask</t>
  </si>
  <si>
    <t>Healing Seeker Mask</t>
  </si>
  <si>
    <t>Vigorous Outlaw Mask</t>
  </si>
  <si>
    <t>Strong Outlaw Mask</t>
  </si>
  <si>
    <t>Honed Outlaw Mask</t>
  </si>
  <si>
    <t>Hearty Outlaw Mask</t>
  </si>
  <si>
    <t>Ravaging Leather Mask</t>
  </si>
  <si>
    <t>Strong Leather Mask</t>
  </si>
  <si>
    <t>Hearty Leather Mask</t>
  </si>
  <si>
    <t>Honed Leather Mask</t>
  </si>
  <si>
    <t>Vigorous Leather Mask</t>
  </si>
  <si>
    <t>Malign Seeker Pants</t>
  </si>
  <si>
    <t>Ravaging Outlaw Pants</t>
  </si>
  <si>
    <t>Malign Seeker Coat</t>
  </si>
  <si>
    <t>Ravaging Outlaw Coat</t>
  </si>
  <si>
    <t>Malign Seeker Gloves</t>
  </si>
  <si>
    <t>Ravaging Outlaw Gloves</t>
  </si>
  <si>
    <t>Malign Seeker Boots</t>
  </si>
  <si>
    <t>Ravaging Outlaw Boots</t>
  </si>
  <si>
    <t>Mighty Seeker Shoulders</t>
  </si>
  <si>
    <t>Vital Seeker Shoulders</t>
  </si>
  <si>
    <t>Healing Seeker Shoulders</t>
  </si>
  <si>
    <t>Precise Seeker Shoulders</t>
  </si>
  <si>
    <t>Resilient Seeker Shoulders</t>
  </si>
  <si>
    <t>Malign Seeker Shoulders</t>
  </si>
  <si>
    <t>Ravaging Outlaw Shoulders</t>
  </si>
  <si>
    <t>Vigorous Outlaw Shoulders</t>
  </si>
  <si>
    <t>Strong Outlaw Shoulders</t>
  </si>
  <si>
    <t>Honed Outlaw Shoulders</t>
  </si>
  <si>
    <t>Hearty Outlaw Shoulders</t>
  </si>
  <si>
    <t>Malign Seeker Mask</t>
  </si>
  <si>
    <t>Ravaging Outlaw Mask</t>
  </si>
  <si>
    <t>Valkyrie Rascal Pants</t>
  </si>
  <si>
    <t>Carrion Rascal Pants</t>
  </si>
  <si>
    <t>Knight's Rascal Pants</t>
  </si>
  <si>
    <t>Rampager's Rascal Pants</t>
  </si>
  <si>
    <t>Berserker's Rascal Pants</t>
  </si>
  <si>
    <t>Cleric's Rascal Pants</t>
  </si>
  <si>
    <t>Carrion Prowler Pants</t>
  </si>
  <si>
    <t>Knight's Prowler Pants</t>
  </si>
  <si>
    <t>Valkyrie Prowler Pants</t>
  </si>
  <si>
    <t>Cleric's Prowler Pants</t>
  </si>
  <si>
    <t>Berserker's Prowler Pants</t>
  </si>
  <si>
    <t>Rampager's Prowler Pants</t>
  </si>
  <si>
    <t>Carrion Noble Pants</t>
  </si>
  <si>
    <t>Cleric's Noble Pants</t>
  </si>
  <si>
    <t>Berserker's Noble Pants</t>
  </si>
  <si>
    <t>Rampager's Noble Pants</t>
  </si>
  <si>
    <t>Knight's Noble Pants</t>
  </si>
  <si>
    <t>Valkyrie Noble Pants</t>
  </si>
  <si>
    <t>Carrion Emblazoned Pants</t>
  </si>
  <si>
    <t>Cleric's Emblazoned Pants</t>
  </si>
  <si>
    <t>Berserker's Emblazoned Pants</t>
  </si>
  <si>
    <t>Rampager's Emblazoned Pants</t>
  </si>
  <si>
    <t>Knight's Emblazoned Pants</t>
  </si>
  <si>
    <t>Valkyrie Emblazoned Pants</t>
  </si>
  <si>
    <t>Valkyrie Rascal Coat</t>
  </si>
  <si>
    <t>Carrion Rascal Coat</t>
  </si>
  <si>
    <t>Knight's Rascal Coat</t>
  </si>
  <si>
    <t>Rampager's Rascal Coat</t>
  </si>
  <si>
    <t>Berserker's Rascal Coat</t>
  </si>
  <si>
    <t>Cleric's Rascal Coat</t>
  </si>
  <si>
    <t>Carrion Prowler Coat</t>
  </si>
  <si>
    <t>Knight's Prowler Coat</t>
  </si>
  <si>
    <t>Valkyrie Prowler Coat</t>
  </si>
  <si>
    <t>Cleric's Prowler Coat</t>
  </si>
  <si>
    <t>Berserker's Prowler Coat</t>
  </si>
  <si>
    <t>Rampager's Prowler Coat</t>
  </si>
  <si>
    <t>Carrion Noble Coat</t>
  </si>
  <si>
    <t>Cleric's Noble Coat</t>
  </si>
  <si>
    <t>Berserker's Noble Coat</t>
  </si>
  <si>
    <t>Rampager's Noble Coat</t>
  </si>
  <si>
    <t>Knight's Noble Coat</t>
  </si>
  <si>
    <t>Valkyrie Noble Coat</t>
  </si>
  <si>
    <t>Carrion Emblazoned Coat</t>
  </si>
  <si>
    <t>Cleric's Emblazoned Coat</t>
  </si>
  <si>
    <t>Berserker's Emblazoned Coat</t>
  </si>
  <si>
    <t>Rampager's Emblazoned Coat</t>
  </si>
  <si>
    <t>Knight's Emblazoned Coat</t>
  </si>
  <si>
    <t>Valkyrie Emblazoned Coat</t>
  </si>
  <si>
    <t>Valkyrie Rascal Gloves</t>
  </si>
  <si>
    <t>Carrion Rascal Gloves</t>
  </si>
  <si>
    <t>Knight's Rascal Gloves</t>
  </si>
  <si>
    <t>Rampager's Rascal Gloves</t>
  </si>
  <si>
    <t>Berserker's Rascal Gloves</t>
  </si>
  <si>
    <t>Cleric's Rascal Gloves</t>
  </si>
  <si>
    <t>Carrion Prowler Gloves</t>
  </si>
  <si>
    <t>Knight's Prowler Gloves</t>
  </si>
  <si>
    <t>Valkyrie Prowler Gloves</t>
  </si>
  <si>
    <t>Cleric's Prowler Gloves</t>
  </si>
  <si>
    <t>Berserker's Prowler Gloves</t>
  </si>
  <si>
    <t>Rampager's Prowler Gloves</t>
  </si>
  <si>
    <t>Carrion Noble Gloves</t>
  </si>
  <si>
    <t>Cleric's Noble Gloves</t>
  </si>
  <si>
    <t>Berserker's Noble Gloves</t>
  </si>
  <si>
    <t>Rampager's Noble Gloves</t>
  </si>
  <si>
    <t>Knight's Noble Gloves</t>
  </si>
  <si>
    <t>Valkyrie Noble Gloves</t>
  </si>
  <si>
    <t>Carrion Emblazoned Gloves</t>
  </si>
  <si>
    <t>Cleric's Emblazoned Gloves</t>
  </si>
  <si>
    <t>Berserker's Emblazoned Gloves</t>
  </si>
  <si>
    <t>Rampager's Emblazoned Gloves</t>
  </si>
  <si>
    <t>Knight's Emblazoned Gloves</t>
  </si>
  <si>
    <t>Valkyrie Emblazoned Gloves</t>
  </si>
  <si>
    <t>Valkyrie Rascal Boots</t>
  </si>
  <si>
    <t>Carrion Rascal Boots</t>
  </si>
  <si>
    <t>Knight's Rascal Boots</t>
  </si>
  <si>
    <t>Rampager's Rascal Boots</t>
  </si>
  <si>
    <t>Berserker's Rascal Boots</t>
  </si>
  <si>
    <t>Cleric's Rascal Boots</t>
  </si>
  <si>
    <t>Carrion Prowler Boots</t>
  </si>
  <si>
    <t>Knight's Prowler Boots</t>
  </si>
  <si>
    <t>Valkyrie Prowler Boots</t>
  </si>
  <si>
    <t>Cleric's Prowler Boots</t>
  </si>
  <si>
    <t>Berserker's Prowler Boots</t>
  </si>
  <si>
    <t>Rampager's Prowler Boots</t>
  </si>
  <si>
    <t>Carrion Noble Boots</t>
  </si>
  <si>
    <t>Cleric's Noble Boots</t>
  </si>
  <si>
    <t>Berserker's Noble Boots</t>
  </si>
  <si>
    <t>Rampager's Noble Boots</t>
  </si>
  <si>
    <t>Knight's Noble Boots</t>
  </si>
  <si>
    <t>Valkyrie Noble Boots</t>
  </si>
  <si>
    <t>Carrion Emblazoned Boots</t>
  </si>
  <si>
    <t>Cleric's Emblazoned Boots</t>
  </si>
  <si>
    <t>Berserker's Emblazoned Boots</t>
  </si>
  <si>
    <t>Rampager's Emblazoned Boots</t>
  </si>
  <si>
    <t>Knight's Emblazoned Boots</t>
  </si>
  <si>
    <t>Valkyrie Emblazoned Boots</t>
  </si>
  <si>
    <t>Valkyrie Rascal Shoulders</t>
  </si>
  <si>
    <t>Carrion Rascal Shoulders</t>
  </si>
  <si>
    <t>Knight's Rascal Shoulders</t>
  </si>
  <si>
    <t>Rampager's Rascal Shoulders</t>
  </si>
  <si>
    <t>Berserker's Rascal Shoulders</t>
  </si>
  <si>
    <t>Cleric's Rascal Shoulders</t>
  </si>
  <si>
    <t>Carrion Prowler Shoulders</t>
  </si>
  <si>
    <t>Knight's Prowler Shoulders</t>
  </si>
  <si>
    <t>Valkyrie Prowler Shoulders</t>
  </si>
  <si>
    <t>Cleric's Prowler Shoulders</t>
  </si>
  <si>
    <t>Berserker's Prowler Shoulders</t>
  </si>
  <si>
    <t>Rampager's Prowler Shoulders</t>
  </si>
  <si>
    <t>Carrion Noble Shoulders</t>
  </si>
  <si>
    <t>Cleric's Noble Shoulders</t>
  </si>
  <si>
    <t>Berserker's Noble Shoulders</t>
  </si>
  <si>
    <t>Rampager's Noble Shoulders</t>
  </si>
  <si>
    <t>Knight's Noble Shoulders</t>
  </si>
  <si>
    <t>Valkyrie Noble Shoulders</t>
  </si>
  <si>
    <t>Carrion Emblazoned Shoulders</t>
  </si>
  <si>
    <t>Cleric's Emblazoned Shoulders</t>
  </si>
  <si>
    <t>Berserker's Emblazoned Shoulders</t>
  </si>
  <si>
    <t>Rampager's Emblazoned Shoulders</t>
  </si>
  <si>
    <t>Knight's Emblazoned Shoulders</t>
  </si>
  <si>
    <t>Valkyrie Emblazoned Shoulders</t>
  </si>
  <si>
    <t>Valkyrie Rascal Mask</t>
  </si>
  <si>
    <t>Carrion Rascal Mask</t>
  </si>
  <si>
    <t>Knight's Rascal Mask</t>
  </si>
  <si>
    <t>Rampager's Rascal Mask</t>
  </si>
  <si>
    <t>Berserker's Rascal Mask</t>
  </si>
  <si>
    <t>Cleric's Rascal Mask</t>
  </si>
  <si>
    <t>Carrion Prowler Helm</t>
  </si>
  <si>
    <t>Knight's Prowler Helm</t>
  </si>
  <si>
    <t>Valkyrie Prowler Helm</t>
  </si>
  <si>
    <t>Cleric's Prowler Helm</t>
  </si>
  <si>
    <t>Berserker's Prowler Helm</t>
  </si>
  <si>
    <t>Rampager's Prowler Helm</t>
  </si>
  <si>
    <t>Carrion Noble Mask</t>
  </si>
  <si>
    <t>Cleric's Noble Mask</t>
  </si>
  <si>
    <t>Berserker's Noble Mask</t>
  </si>
  <si>
    <t>Rampager's Noble Mask</t>
  </si>
  <si>
    <t>Knight's Noble Mask</t>
  </si>
  <si>
    <t>Valkyrie Noble Mask</t>
  </si>
  <si>
    <t>Carrion Emblazoned Helm</t>
  </si>
  <si>
    <t>Cleric's Emblazoned Helm</t>
  </si>
  <si>
    <t>Berserker's Emblazoned Helm</t>
  </si>
  <si>
    <t>Rampager's Emblazoned Helm</t>
  </si>
  <si>
    <t>Knight's Emblazoned Helm</t>
  </si>
  <si>
    <t>Valkyrie Emblazoned Helm</t>
  </si>
  <si>
    <t>Rejuvenating Outlaw Pants</t>
  </si>
  <si>
    <t>Rejuvenating Leather Pants</t>
  </si>
  <si>
    <t>Rejuvenating Outlaw Coat</t>
  </si>
  <si>
    <t>Rejuvenating Leather Coat</t>
  </si>
  <si>
    <t>Rejuvenating Outlaw Gloves</t>
  </si>
  <si>
    <t>Rejuvenating Leather Gloves</t>
  </si>
  <si>
    <t>Rejuvenating Outlaw Boots</t>
  </si>
  <si>
    <t>Rejuvenating Leather Shoes</t>
  </si>
  <si>
    <t>Rejuvenating Outlaw Shoulders</t>
  </si>
  <si>
    <t>Rejuvenating Leather Shoulders</t>
  </si>
  <si>
    <t>Rejuvenating Leather Mask</t>
  </si>
  <si>
    <t>Rejuvenating Outlaw Mask</t>
  </si>
  <si>
    <t>Ravaging Noble Pants</t>
  </si>
  <si>
    <t>Rejuvenating Noble Pants</t>
  </si>
  <si>
    <t>Honed Noble Pants</t>
  </si>
  <si>
    <t>Strong Noble Pants</t>
  </si>
  <si>
    <t>Vigorous Noble Pants</t>
  </si>
  <si>
    <t>Hearty Noble Pants</t>
  </si>
  <si>
    <t>Ravaging Noble Coat</t>
  </si>
  <si>
    <t>Rejuvenating Noble Coat</t>
  </si>
  <si>
    <t>Honed Noble Coat</t>
  </si>
  <si>
    <t>Strong Noble Coat</t>
  </si>
  <si>
    <t>Vigorous Noble Coat</t>
  </si>
  <si>
    <t>Hearty Noble Coat</t>
  </si>
  <si>
    <t>Ravaging Noble Gloves</t>
  </si>
  <si>
    <t>Rejuvenating Noble Gloves</t>
  </si>
  <si>
    <t>Honed Noble Gloves</t>
  </si>
  <si>
    <t>Strong Noble Gloves</t>
  </si>
  <si>
    <t>Vigorous Noble Gloves</t>
  </si>
  <si>
    <t>Hearty Noble Gloves</t>
  </si>
  <si>
    <t>Ravaging Noble Boots</t>
  </si>
  <si>
    <t>Rejuvenating Noble Boots</t>
  </si>
  <si>
    <t>Honed Noble Boots</t>
  </si>
  <si>
    <t>Strong Noble Boots</t>
  </si>
  <si>
    <t>Vigorous Noble Boots</t>
  </si>
  <si>
    <t>Hearty Noble Boots</t>
  </si>
  <si>
    <t>Ravaging Noble Shoulders</t>
  </si>
  <si>
    <t>Rejuvenating Noble Shoulders</t>
  </si>
  <si>
    <t>Honed Noble Shoulders</t>
  </si>
  <si>
    <t>Strong Noble Shoulders</t>
  </si>
  <si>
    <t>Vigorous Noble Shoulders</t>
  </si>
  <si>
    <t>Hearty Noble Shoulders</t>
  </si>
  <si>
    <t>Ravaging Noble Mask</t>
  </si>
  <si>
    <t>Rejuvenating Noble Mask</t>
  </si>
  <si>
    <t>Honed Noble Mask</t>
  </si>
  <si>
    <t>Strong Noble Mask</t>
  </si>
  <si>
    <t>Vigorous Noble Mask</t>
  </si>
  <si>
    <t>Hearty Noble Mask</t>
  </si>
  <si>
    <t>Omnomberry</t>
  </si>
  <si>
    <t>CraftingMaterial</t>
  </si>
  <si>
    <t>Spicy Meat Kabob</t>
  </si>
  <si>
    <t>Roasted Rutabaga</t>
  </si>
  <si>
    <t>Bowl of Watery Mushroom Soup</t>
  </si>
  <si>
    <t>Warden Ration</t>
  </si>
  <si>
    <t>Carrot</t>
  </si>
  <si>
    <t>Potato</t>
  </si>
  <si>
    <t>Bag of Flour</t>
  </si>
  <si>
    <t>Stick of Butter</t>
  </si>
  <si>
    <t>Bowl of Front Line Stew</t>
  </si>
  <si>
    <t>Bowl of Gelatinous Ooze Custard</t>
  </si>
  <si>
    <t>Onion</t>
  </si>
  <si>
    <t>Egg</t>
  </si>
  <si>
    <t>Snow Truffle</t>
  </si>
  <si>
    <t>Spinach Salad</t>
  </si>
  <si>
    <t>Mushroom</t>
  </si>
  <si>
    <t>Spicy Flank Steak</t>
  </si>
  <si>
    <t>Bowl of Ettin Stew</t>
  </si>
  <si>
    <t>Eda's Apple Pie</t>
  </si>
  <si>
    <t>Packet of Baking Powder</t>
  </si>
  <si>
    <t>Packet of Salt</t>
  </si>
  <si>
    <t>Bowl of Outrider Stew</t>
  </si>
  <si>
    <t>Bag of Sugar</t>
  </si>
  <si>
    <t>Jug of Water</t>
  </si>
  <si>
    <t>Jar of Vinegar</t>
  </si>
  <si>
    <t>Jar of Vegetable Oil</t>
  </si>
  <si>
    <t>Loaf of Walnut Sticky Bread</t>
  </si>
  <si>
    <t>Beet</t>
  </si>
  <si>
    <t>Turnip</t>
  </si>
  <si>
    <t>Head of Garlic</t>
  </si>
  <si>
    <t>Ball of Dough</t>
  </si>
  <si>
    <t>Bowl of Staple Soup Vegetables</t>
  </si>
  <si>
    <t>Bowl of White Frosting</t>
  </si>
  <si>
    <t>Bowl of Baker's Dry Ingredients</t>
  </si>
  <si>
    <t>Bowl of Baker's Wet Ingredients</t>
  </si>
  <si>
    <t>Pasta Noodles</t>
  </si>
  <si>
    <t>Jar of Tomato Sauce</t>
  </si>
  <si>
    <t>Bowl of Sage Stuffing</t>
  </si>
  <si>
    <t>Bowl of Tangy Sautee Mix</t>
  </si>
  <si>
    <t>Bottle of Ascalonian Dressing</t>
  </si>
  <si>
    <t>Bottle of Simple Dressing</t>
  </si>
  <si>
    <t>Pile of Cinnamon and Sugar</t>
  </si>
  <si>
    <t>Pile of Salt and Pepper</t>
  </si>
  <si>
    <t>Pile of Simple Stew Herbs</t>
  </si>
  <si>
    <t>Pile of Ascalonian Herbs</t>
  </si>
  <si>
    <t>Pile of Tangy Seasoning</t>
  </si>
  <si>
    <t>Buttermilk Biscuit</t>
  </si>
  <si>
    <t>Cup of Potato Fries</t>
  </si>
  <si>
    <t>Handful of Bjarni's Rabbit Food</t>
  </si>
  <si>
    <t>Cheese Triangle</t>
  </si>
  <si>
    <t>Slice of Buttered Toast</t>
  </si>
  <si>
    <t>Bowl of Simple Salad</t>
  </si>
  <si>
    <t>Marinated Mushroom</t>
  </si>
  <si>
    <t>Mashed Potato</t>
  </si>
  <si>
    <t>Eggs Beetletun</t>
  </si>
  <si>
    <t>Slice of Garlic Bread</t>
  </si>
  <si>
    <t>Meatball</t>
  </si>
  <si>
    <t>Bowl of Ascalonian Salad</t>
  </si>
  <si>
    <t>Celebratory Steak</t>
  </si>
  <si>
    <t>Bowl of Red Meat Stock</t>
  </si>
  <si>
    <t>Bowl of Hearty Red Meat Stew</t>
  </si>
  <si>
    <t>Bowl of Simple Meat Stew</t>
  </si>
  <si>
    <t>Bowl of Poultry Stock</t>
  </si>
  <si>
    <t>Bowl of Dolyak Stew</t>
  </si>
  <si>
    <t>Bowl of Poultry Noodle Soup</t>
  </si>
  <si>
    <t>Bowl of Simple Poultry Soup</t>
  </si>
  <si>
    <t>Bowl of Vegetable Stock</t>
  </si>
  <si>
    <t>Bowl of Simple Vegetable Soup</t>
  </si>
  <si>
    <t>Deluxe Burger</t>
  </si>
  <si>
    <t>Grilled Poultry</t>
  </si>
  <si>
    <t>Hamburger</t>
  </si>
  <si>
    <t>Bowl of Cold Wurm Stew</t>
  </si>
  <si>
    <t>Roasted Meaty Sandwich</t>
  </si>
  <si>
    <t>Cheeseburger</t>
  </si>
  <si>
    <t>Poultry Piccata</t>
  </si>
  <si>
    <t>Stuffed Pepper</t>
  </si>
  <si>
    <t>Turnip Casserole</t>
  </si>
  <si>
    <t>Plate of Pasta with Tomato Sauce</t>
  </si>
  <si>
    <t>Cheese Pizza</t>
  </si>
  <si>
    <t>Meatball Dinner</t>
  </si>
  <si>
    <t>Chocolate Cake</t>
  </si>
  <si>
    <t>Apple Pie</t>
  </si>
  <si>
    <t>White Cake</t>
  </si>
  <si>
    <t>Cinnamon Apple</t>
  </si>
  <si>
    <t>Strawberries and Biscuits</t>
  </si>
  <si>
    <t>Sugar Cookie</t>
  </si>
  <si>
    <t>Cup of Banana Cream Pie Filling</t>
  </si>
  <si>
    <t>Chocolate Bar</t>
  </si>
  <si>
    <t>Banana Cream Pie</t>
  </si>
  <si>
    <t>Handful of Trail Mix</t>
  </si>
  <si>
    <t>Vanilla Bean</t>
  </si>
  <si>
    <t>Black Peppercorn</t>
  </si>
  <si>
    <t>Head of Lettuce</t>
  </si>
  <si>
    <t>Spinach Leaf</t>
  </si>
  <si>
    <t>Sage Leaf</t>
  </si>
  <si>
    <t>Oregano Leaf</t>
  </si>
  <si>
    <t>Parsley Leaf</t>
  </si>
  <si>
    <t>Bay Leaf</t>
  </si>
  <si>
    <t>Thyme Leaf</t>
  </si>
  <si>
    <t>Walnut</t>
  </si>
  <si>
    <t>Strawberry</t>
  </si>
  <si>
    <t>Raspberry</t>
  </si>
  <si>
    <t>Blueberry</t>
  </si>
  <si>
    <t>Cinnamon Stick</t>
  </si>
  <si>
    <t>Bowl of Simple Chili Base</t>
  </si>
  <si>
    <t>Bowl of Cherry Pie Filling</t>
  </si>
  <si>
    <t>Bowl of Grape Pie Filling</t>
  </si>
  <si>
    <t>Ball of Cookie Dough</t>
  </si>
  <si>
    <t>Raspberry Pie</t>
  </si>
  <si>
    <t>Bowl of Roux</t>
  </si>
  <si>
    <t>Bowl of Cream Soup Base</t>
  </si>
  <si>
    <t>Bowl of Blueberry Pie Filling</t>
  </si>
  <si>
    <t>Bowl of Chocolate Frosting</t>
  </si>
  <si>
    <t>Bottle of Soy Sauce</t>
  </si>
  <si>
    <t>Pile of Divinity Fair Herbs</t>
  </si>
  <si>
    <t>Minotaur Steak</t>
  </si>
  <si>
    <t>Bottle of Sesame-Ginger Sauce</t>
  </si>
  <si>
    <t>Pile of Paprika</t>
  </si>
  <si>
    <t>Pile of Simple Chili Seasoning</t>
  </si>
  <si>
    <t>Grilled Mushroom</t>
  </si>
  <si>
    <t>Loaf of Banana Bread</t>
  </si>
  <si>
    <t>Bowl of Mashed Yams</t>
  </si>
  <si>
    <t>Divinity Stuffed Mushroom</t>
  </si>
  <si>
    <t>Grilled Portobello Mushroom</t>
  </si>
  <si>
    <t>Bowl of Spiced Mashed Yams</t>
  </si>
  <si>
    <t>Loaf of Zucchini Bread</t>
  </si>
  <si>
    <t>Bowl of Salsa</t>
  </si>
  <si>
    <t>Bowl of Tasty Wurm Stew</t>
  </si>
  <si>
    <t>Bowl of Avocado Salsa</t>
  </si>
  <si>
    <t>Lemon Bar</t>
  </si>
  <si>
    <t>Bowl of Coleslaw</t>
  </si>
  <si>
    <t>Bowl of Sauteed Zucchini with Nutmeg</t>
  </si>
  <si>
    <t>Bowl of Degun Shun Stew</t>
  </si>
  <si>
    <t>Bowl of Tomato Soup</t>
  </si>
  <si>
    <t>Bowl of Clam Chowder</t>
  </si>
  <si>
    <t>Bowl of Creamy Portobello Soup</t>
  </si>
  <si>
    <t>Bowl of Tomato Zucchini Soup</t>
  </si>
  <si>
    <t>Bowl of Fancy Creamy Mushroom Soup</t>
  </si>
  <si>
    <t>Bowl of Dilled Clam Chowder</t>
  </si>
  <si>
    <t>Bowl of Meat and Bean Chili</t>
  </si>
  <si>
    <t>Bowl of Simple Bean Chili</t>
  </si>
  <si>
    <t>Sage-Stuffed Poultry</t>
  </si>
  <si>
    <t>Bowl of Cabbage Stirfry</t>
  </si>
  <si>
    <t>Veggie Burger</t>
  </si>
  <si>
    <t>Filet of Sesame-Roasted Meat</t>
  </si>
  <si>
    <t>Sesame-Roasted Dinner</t>
  </si>
  <si>
    <t>Filet of Rosemary-Roasted Meat</t>
  </si>
  <si>
    <t>Pepper Steak Dinner</t>
  </si>
  <si>
    <t>Bowl of Apple Sauce</t>
  </si>
  <si>
    <t>Apple Tart</t>
  </si>
  <si>
    <t>Bowl of Blueberry Apple Compote</t>
  </si>
  <si>
    <t>Strawberry Tart</t>
  </si>
  <si>
    <t>Bowl of Strawberry Apple Compote</t>
  </si>
  <si>
    <t>Chocolate Chip Cookie</t>
  </si>
  <si>
    <t>Caramel</t>
  </si>
  <si>
    <t>Blueberry Pie</t>
  </si>
  <si>
    <t>Caramel Apple</t>
  </si>
  <si>
    <t>Chocolate Cherry</t>
  </si>
  <si>
    <t>Cherry Cookie</t>
  </si>
  <si>
    <t>Cherry Pie</t>
  </si>
  <si>
    <t>Grape Pie</t>
  </si>
  <si>
    <t>Cherry Almond Bar</t>
  </si>
  <si>
    <t>Bag of Starch</t>
  </si>
  <si>
    <t>Clam</t>
  </si>
  <si>
    <t>Yam</t>
  </si>
  <si>
    <t>Zucchini</t>
  </si>
  <si>
    <t>Chili Pepper</t>
  </si>
  <si>
    <t>Head of Cabbage</t>
  </si>
  <si>
    <t>Kale Leaf</t>
  </si>
  <si>
    <t>Portobello Mushroom</t>
  </si>
  <si>
    <t>Rosemary Sprig</t>
  </si>
  <si>
    <t>Dill Sprig</t>
  </si>
  <si>
    <t>Grape</t>
  </si>
  <si>
    <t>Sesame Seed</t>
  </si>
  <si>
    <t>Kastaz Roasted Poultry</t>
  </si>
  <si>
    <t>Blueberry Cookie</t>
  </si>
  <si>
    <t>Strawberry Cookie</t>
  </si>
  <si>
    <t>Veggie Pizza</t>
  </si>
  <si>
    <t>Clam Cake</t>
  </si>
  <si>
    <t>Bowl of Beet and Bean Stew</t>
  </si>
  <si>
    <t>Bowl of Savory Spinach and Poultry Soup</t>
  </si>
  <si>
    <t>Orange</t>
  </si>
  <si>
    <t>Griffon Egg Omelet</t>
  </si>
  <si>
    <t>Bowl of Simple Meat Chili</t>
  </si>
  <si>
    <t>Meat Pie</t>
  </si>
  <si>
    <t>Blueberry Tart</t>
  </si>
  <si>
    <t>Chocolate Banana</t>
  </si>
  <si>
    <t>Strawberry Pie</t>
  </si>
  <si>
    <t>Spinach Burger</t>
  </si>
  <si>
    <t>Pepper Steak</t>
  </si>
  <si>
    <t>Sage-Stuffed Mushroom</t>
  </si>
  <si>
    <t>Bowl of Bean Salad</t>
  </si>
  <si>
    <t>Bowl of Garlic Spinach Sautee</t>
  </si>
  <si>
    <t>Bowl of Fancy Bean Chili</t>
  </si>
  <si>
    <t>Bowl of Cherry Vanilla Compote</t>
  </si>
  <si>
    <t>Cherry Tart</t>
  </si>
  <si>
    <t>Chocolate Cherry Cake</t>
  </si>
  <si>
    <t>Dilled Poultry Piccata</t>
  </si>
  <si>
    <t>Mushroom Pizza</t>
  </si>
  <si>
    <t>Bowl of Krytan Meatball Dinner</t>
  </si>
  <si>
    <t>Stuffed Zucchini</t>
  </si>
  <si>
    <t>Spicy Lime Steak</t>
  </si>
  <si>
    <t>Yam Fritter</t>
  </si>
  <si>
    <t>Loaf of Rosemary Bread</t>
  </si>
  <si>
    <t>Bowl of Kale and Poultry Soup</t>
  </si>
  <si>
    <t>Bowl of Kale Soup</t>
  </si>
  <si>
    <t>Bowl of Zucchini Chili</t>
  </si>
  <si>
    <t>Bowl of Chili and Avocado</t>
  </si>
  <si>
    <t>Bowl of Yam Soup</t>
  </si>
  <si>
    <t>Bowl of Meat and Cabbage Stew</t>
  </si>
  <si>
    <t>Orange Coconut Bar</t>
  </si>
  <si>
    <t>Chocolate Orange</t>
  </si>
  <si>
    <t>Chocolate Mint Cookie</t>
  </si>
  <si>
    <t>Blackberry Cookie</t>
  </si>
  <si>
    <t>Pumpkin Pie</t>
  </si>
  <si>
    <t>Blackberry Pie</t>
  </si>
  <si>
    <t>Bowl of Blackberry Pear Compote</t>
  </si>
  <si>
    <t>Ginger Pear Tart</t>
  </si>
  <si>
    <t>Orange Coconut Cake</t>
  </si>
  <si>
    <t>Plate of Citrus Poultry with Almonds</t>
  </si>
  <si>
    <t>Horseradish Burger</t>
  </si>
  <si>
    <t>Fancy Veggie Pizza</t>
  </si>
  <si>
    <t>Bowl of Mushroom Risotto</t>
  </si>
  <si>
    <t>Plate of Citrus Clove Meat</t>
  </si>
  <si>
    <t>Plate of Coriander Crusted Meat</t>
  </si>
  <si>
    <t>Plate of Roast Meat with Mint Sauce</t>
  </si>
  <si>
    <t>Plate of Coriander Crusted Meat Dinner</t>
  </si>
  <si>
    <t>Bowl of Avocado Stirfry</t>
  </si>
  <si>
    <t>Bowl of Chickpea Salad</t>
  </si>
  <si>
    <t>Chickpea Fritter</t>
  </si>
  <si>
    <t>Slice of Pumpkin Bread</t>
  </si>
  <si>
    <t>Bowl of Pesto Pasta Salad</t>
  </si>
  <si>
    <t>Slice of Spiced Bread</t>
  </si>
  <si>
    <t>Eztlitl Stuffed Mushroom</t>
  </si>
  <si>
    <t>Bowl of Cabbage and Chickpea Salad</t>
  </si>
  <si>
    <t>Bowl of Cauliflower Sautee</t>
  </si>
  <si>
    <t>Bowl of Hummus</t>
  </si>
  <si>
    <t>Bowl of Spiced Meat and Cabbage Stew</t>
  </si>
  <si>
    <t>Bowl of Spiced Veggie Chili</t>
  </si>
  <si>
    <t>Bowl of Spiced Meat Chili</t>
  </si>
  <si>
    <t>Bowl of Pumpkin Bisque</t>
  </si>
  <si>
    <t>Bowl of Cauliflower Soup</t>
  </si>
  <si>
    <t>Bowl of Chickpea Soup</t>
  </si>
  <si>
    <t>Bowl of Hearty Poultry Soup</t>
  </si>
  <si>
    <t>Bowl of Chickpea and Poultry Soup</t>
  </si>
  <si>
    <t>Raspberry Peach Bar</t>
  </si>
  <si>
    <t>Chocolate Raspberry Cream</t>
  </si>
  <si>
    <t>Chocolate Raspberry Cookie</t>
  </si>
  <si>
    <t>Peach Cookie</t>
  </si>
  <si>
    <t>Peach Pie</t>
  </si>
  <si>
    <t>Mixed Berry Pie</t>
  </si>
  <si>
    <t>Raspberry Peach Compote</t>
  </si>
  <si>
    <t>Peach Tart</t>
  </si>
  <si>
    <t>Chocolate Raspberry Cake</t>
  </si>
  <si>
    <t>Bowl of Poultry Tarragon Pasta</t>
  </si>
  <si>
    <t>Tarragon Stuffed Poultry</t>
  </si>
  <si>
    <t>Spicy Cheeseburger</t>
  </si>
  <si>
    <t>Super Veggie Pizza</t>
  </si>
  <si>
    <t>Bowl of Mushroom and Asparagus Risotto</t>
  </si>
  <si>
    <t>Spicier Flank Steak</t>
  </si>
  <si>
    <t>Plate of Steak and Asparagus</t>
  </si>
  <si>
    <t>Plate of Roast Meat with Braised Leeks</t>
  </si>
  <si>
    <t>Plate of Steak and Asparagus Dinner</t>
  </si>
  <si>
    <t>Bowl of Eggplant Stirfry</t>
  </si>
  <si>
    <t>Bowl of Asparagus and Sage Salad</t>
  </si>
  <si>
    <t>Eggplant Fritter</t>
  </si>
  <si>
    <t>Loaf of Raspberry Peach Bread</t>
  </si>
  <si>
    <t>Loaf of Tarragon Bread</t>
  </si>
  <si>
    <t>Roasted Parsnip</t>
  </si>
  <si>
    <t>Spicy Stuffed Mushroom</t>
  </si>
  <si>
    <t>Bowl of Mango Salsa</t>
  </si>
  <si>
    <t>Bowl of Eggplant Sautee</t>
  </si>
  <si>
    <t>Roasted Artichoke</t>
  </si>
  <si>
    <t>Bowl of Poultry and Winter Vegetable Soup</t>
  </si>
  <si>
    <t>Bowl of Poultry and Leek Soup</t>
  </si>
  <si>
    <t>Bowl of Snow Truffle Soup</t>
  </si>
  <si>
    <t>Bowl of Spicy Veggie Chili</t>
  </si>
  <si>
    <t>Bowl of Spicy Meat Chili</t>
  </si>
  <si>
    <t>Bowl of Potato and Leek Soup</t>
  </si>
  <si>
    <t>Bowl of Butternut Squash Soup</t>
  </si>
  <si>
    <t>Bowl of Artichoke Soup</t>
  </si>
  <si>
    <t>Bowl of Meat and Winter Vegetable Stew</t>
  </si>
  <si>
    <t>Omnomberry Bar</t>
  </si>
  <si>
    <t>Chocolate Omnomberry Cream</t>
  </si>
  <si>
    <t>Spicy Chocolate Cookie</t>
  </si>
  <si>
    <t>Omnomberry Cookie</t>
  </si>
  <si>
    <t>Mango Pie</t>
  </si>
  <si>
    <t>Omnomberry Pie</t>
  </si>
  <si>
    <t>Omnomberry Compote</t>
  </si>
  <si>
    <t>Omnomberry Tart</t>
  </si>
  <si>
    <t>Chocolate Omnomberry Cake</t>
  </si>
  <si>
    <t>Bowl of Truffle Ravioli</t>
  </si>
  <si>
    <t>Plate of Lemongrass Poultry</t>
  </si>
  <si>
    <t>Fancy Truffle Burger</t>
  </si>
  <si>
    <t>Rare Veggie Pizza</t>
  </si>
  <si>
    <t>Bowl of Truffle Risotto</t>
  </si>
  <si>
    <t>Plate of Fire Flank Steak</t>
  </si>
  <si>
    <t>Plate of Truffle Steak</t>
  </si>
  <si>
    <t>Plate of Orrian Steak Frittes</t>
  </si>
  <si>
    <t>Plate of Truffle Steak Dinner</t>
  </si>
  <si>
    <t>Bowl of Lotus Stirfry</t>
  </si>
  <si>
    <t>Bowl of Seaweed Salad</t>
  </si>
  <si>
    <t>Cup of Lotus Fries</t>
  </si>
  <si>
    <t>Loaf of Omnomberry Bread</t>
  </si>
  <si>
    <t>Loaf of Saffron Bread</t>
  </si>
  <si>
    <t>Bowl of Roasted Lotus Root</t>
  </si>
  <si>
    <t>Saffron Stuffed Mushroom</t>
  </si>
  <si>
    <t>Bowl of Fire Salsa</t>
  </si>
  <si>
    <t>Bowl of Truffle Sautee</t>
  </si>
  <si>
    <t>Ghost Pepper Popper</t>
  </si>
  <si>
    <t>Bowl of Saffron-scented Poultry Soup</t>
  </si>
  <si>
    <t>Bowl of Lemongrass Poultry Soup</t>
  </si>
  <si>
    <t>Bowl of Orrian Truffle Soup</t>
  </si>
  <si>
    <t>Bowl of Fire Veggie Chili</t>
  </si>
  <si>
    <t>Bowl of Fire Meat Chili</t>
  </si>
  <si>
    <t>Bowl of Fancy Potato and Leek Soup</t>
  </si>
  <si>
    <t>Bowl of Curry Butternut Squash Soup</t>
  </si>
  <si>
    <t>Bowl of Curry Pumpkin Soup</t>
  </si>
  <si>
    <t>Bowl of Orrian Truffle and Meat Stew</t>
  </si>
  <si>
    <t>Bowl of Herbed Meat Stock</t>
  </si>
  <si>
    <t>Bowl of Herbed Poultry Stock</t>
  </si>
  <si>
    <t>Bowl of Herbed Vegetable Stock</t>
  </si>
  <si>
    <t>Sesame Seed Bun</t>
  </si>
  <si>
    <t>Bowl of Chocolate Cherry Frosting</t>
  </si>
  <si>
    <t>Bowl of Dilled Cream Sauce</t>
  </si>
  <si>
    <t>Bowl of Stirfry Base</t>
  </si>
  <si>
    <t>Pile of Stirfry Spice Mix</t>
  </si>
  <si>
    <t>Bowl of Chocolate Raspberry Frosting</t>
  </si>
  <si>
    <t>Bowl of Peach Pie Filling</t>
  </si>
  <si>
    <t>Bowl of Mixed Berry Pie Filling</t>
  </si>
  <si>
    <t>Bowl of Tarragon Cream Sauce</t>
  </si>
  <si>
    <t>Bowl of Winter Vegetable Mix</t>
  </si>
  <si>
    <t>Cayenne Pepper</t>
  </si>
  <si>
    <t>Asparagus Spear</t>
  </si>
  <si>
    <t>Tarragon Leaves</t>
  </si>
  <si>
    <t>Parsnip</t>
  </si>
  <si>
    <t>Leek</t>
  </si>
  <si>
    <t>Seaweed</t>
  </si>
  <si>
    <t>Lotus Root</t>
  </si>
  <si>
    <t>Butternut Squash</t>
  </si>
  <si>
    <t>Artichoke</t>
  </si>
  <si>
    <t>Bowl of Strawberry Pie Filling</t>
  </si>
  <si>
    <t>Pile of Pumpkin Pie Spice</t>
  </si>
  <si>
    <t>Bowl of Pumpkin Pie Filling</t>
  </si>
  <si>
    <t>Jar of Orange Sauce</t>
  </si>
  <si>
    <t>Orange Cake</t>
  </si>
  <si>
    <t>Bowl of Orange Coconut Frosting</t>
  </si>
  <si>
    <t>Bowl of Blackberry Pie Filling</t>
  </si>
  <si>
    <t>Bowl of Eztlitl Stuffing</t>
  </si>
  <si>
    <t>Bowl of Pesto</t>
  </si>
  <si>
    <t>Jar of Mint Sauce</t>
  </si>
  <si>
    <t>Bowl of Fancy Tangy Sautee Mix</t>
  </si>
  <si>
    <t>Bowl of Risotto Base</t>
  </si>
  <si>
    <t>Jar of Citrus Cream Sauce</t>
  </si>
  <si>
    <t>Coriander Seed</t>
  </si>
  <si>
    <t>Head of Cauliflower</t>
  </si>
  <si>
    <t>Green Onion</t>
  </si>
  <si>
    <t>Clove</t>
  </si>
  <si>
    <t>Rutabaga</t>
  </si>
  <si>
    <t>Mint Leaf</t>
  </si>
  <si>
    <t>Blackberry</t>
  </si>
  <si>
    <t>Sugar Pumpkin</t>
  </si>
  <si>
    <t>Bowl of Mango Pie Filling</t>
  </si>
  <si>
    <t>Bowl of Omnomberry Pie Filling</t>
  </si>
  <si>
    <t>Bowl of Chocolate Omnomberry Frosting</t>
  </si>
  <si>
    <t>Jar of Red Curry Paste</t>
  </si>
  <si>
    <t>Ghost Pepper</t>
  </si>
  <si>
    <t>Orrian Truffle</t>
  </si>
  <si>
    <t>Lemongrass</t>
  </si>
  <si>
    <t>Saffron Thread</t>
  </si>
  <si>
    <t>Bowl of Simple Stirfry</t>
  </si>
  <si>
    <t>Chili Pepper Popper</t>
  </si>
  <si>
    <t>Tray of Chocolate Bananas</t>
  </si>
  <si>
    <t>Tray of Strawberry Cookies</t>
  </si>
  <si>
    <t>Tray of Strawberry Apple Compote</t>
  </si>
  <si>
    <t>Tray of Strawberry Tarts</t>
  </si>
  <si>
    <t>Tray of Banana Cream Pies</t>
  </si>
  <si>
    <t>Giant Chocolate Cake</t>
  </si>
  <si>
    <t>Tray of Strawberry Pies</t>
  </si>
  <si>
    <t>Tray of Cherry Cookies</t>
  </si>
  <si>
    <t>Tray of Cherry Vanilla Compote</t>
  </si>
  <si>
    <t>Tray of Chocolate Cherries</t>
  </si>
  <si>
    <t>Tray of Chocolate Chip Cookies</t>
  </si>
  <si>
    <t>Tray of Cherry Almond Bars</t>
  </si>
  <si>
    <t>Tray of Cherry Tarts</t>
  </si>
  <si>
    <t>Tray of Cherry Pies</t>
  </si>
  <si>
    <t>Giant Chocolate Cherry Cake</t>
  </si>
  <si>
    <t>Tray of Grape Pies</t>
  </si>
  <si>
    <t>Tray of Blackberry Cookies</t>
  </si>
  <si>
    <t>Tray of Chocolate Mint Cookies</t>
  </si>
  <si>
    <t>Tray of Chocolate Oranges</t>
  </si>
  <si>
    <t>Tray of Blackberry Pear Compote</t>
  </si>
  <si>
    <t>Tray of Ginger Pear Tarts</t>
  </si>
  <si>
    <t>Tray of Orange Coconut Bars</t>
  </si>
  <si>
    <t>Tray of Blackberry Pies</t>
  </si>
  <si>
    <t>Giant Orange Coconut Cake</t>
  </si>
  <si>
    <t>Tray of Pumpkin Pies</t>
  </si>
  <si>
    <t>Tray of Chocolate Raspberry Cookies</t>
  </si>
  <si>
    <t>Tray of Peach Cookies</t>
  </si>
  <si>
    <t>Tray of Chocolate Raspberry Creams</t>
  </si>
  <si>
    <t>Tray of Raspberry Peach Compote</t>
  </si>
  <si>
    <t>Tray of Peach Tarts</t>
  </si>
  <si>
    <t>Tray of Raspberry Peach Bars</t>
  </si>
  <si>
    <t>Giant Chocolate Raspberry Cake</t>
  </si>
  <si>
    <t>Tray of Mixed Berry Pies</t>
  </si>
  <si>
    <t>Tray of Peach Pies</t>
  </si>
  <si>
    <t>Giant Chocolate Omnomberry Cake</t>
  </si>
  <si>
    <t>Tray of Chocolate Omnomberry Creams</t>
  </si>
  <si>
    <t>Tray of Mango Pies</t>
  </si>
  <si>
    <t>Tray of Omnomberry Bars</t>
  </si>
  <si>
    <t>Tray of Omnomberry Compote</t>
  </si>
  <si>
    <t>Tray of Omnomberry Cookies</t>
  </si>
  <si>
    <t>Tray of Omnomberry Pies</t>
  </si>
  <si>
    <t>Tray of Omnomberry Tarts</t>
  </si>
  <si>
    <t>Tray of Spicy Chocolate Cookies</t>
  </si>
  <si>
    <t>Feast of Pepper Steaks</t>
  </si>
  <si>
    <t>Feast of Spinach Burgers</t>
  </si>
  <si>
    <t>Feast of Stuffed Peppers</t>
  </si>
  <si>
    <t>Feast of Veggie Burgers</t>
  </si>
  <si>
    <t>Feast of Meatball Dinners</t>
  </si>
  <si>
    <t>Feast of Pepper Steak Dinners</t>
  </si>
  <si>
    <t>Feast of Sage-Stuffed Poultry</t>
  </si>
  <si>
    <t>Feast of Turnip Casseroles</t>
  </si>
  <si>
    <t>Feast of Veggie Pizzas</t>
  </si>
  <si>
    <t>Feast of Stuffed Zucchinis</t>
  </si>
  <si>
    <t>Feast of Mushroom Pizzas</t>
  </si>
  <si>
    <t>Feast of Rosemary-Roasted Meat</t>
  </si>
  <si>
    <t>Feast of Spicy Lime Steaks</t>
  </si>
  <si>
    <t>Feast of Cabbage Stirfry</t>
  </si>
  <si>
    <t>Feast of Deluxe Burgers</t>
  </si>
  <si>
    <t>Feast of Dill Meatball Dinners</t>
  </si>
  <si>
    <t>Feast of Dilled Poultry Piccata</t>
  </si>
  <si>
    <t>Feast of Sesame-Roasted Dinners</t>
  </si>
  <si>
    <t>Feast of Sesame-Roasted Meat</t>
  </si>
  <si>
    <t>Feast of Avocado Stirfry</t>
  </si>
  <si>
    <t>Feast of Citrus Clove Meat</t>
  </si>
  <si>
    <t>Feast of Coriander Crusted Meat</t>
  </si>
  <si>
    <t>Feast of Fancy Veggie Pizzas</t>
  </si>
  <si>
    <t>Feast of Citrus Poultry with Almonds</t>
  </si>
  <si>
    <t>Feast of Coriander Crusted Meat Dinner</t>
  </si>
  <si>
    <t>Feast of Horseradish Burgers</t>
  </si>
  <si>
    <t>Pot of Mushroom Risotto</t>
  </si>
  <si>
    <t>Feast of Pesto Pasta Salad</t>
  </si>
  <si>
    <t>Feast of Roast Meat with Mint Sauce</t>
  </si>
  <si>
    <t>Feast of Steak and Asparagus</t>
  </si>
  <si>
    <t>Feast of Spicier Flank Steaks</t>
  </si>
  <si>
    <t>Feast of Spicy Cheeseburgers</t>
  </si>
  <si>
    <t>Feast of Super Veggie Pizzas</t>
  </si>
  <si>
    <t>Feast of Tarragon Stuffed Poultry</t>
  </si>
  <si>
    <t>Pot of Mushroom and Asparagus Risotto</t>
  </si>
  <si>
    <t>Feast of Poultry Tarragon Pasta</t>
  </si>
  <si>
    <t>Feast of Roast Meat with Braised Leeks</t>
  </si>
  <si>
    <t>Feast of Steak and Asparagus Dinner</t>
  </si>
  <si>
    <t>Feast of Fancy Truffle Burgers</t>
  </si>
  <si>
    <t>Feast of Fire Flank Steak</t>
  </si>
  <si>
    <t>Feast of Lemongrass Poultry</t>
  </si>
  <si>
    <t>Feast of Lotus Stirfry</t>
  </si>
  <si>
    <t>Feast of Orrian Steak Frittes</t>
  </si>
  <si>
    <t>Feast of Rare Veggie Pizzas</t>
  </si>
  <si>
    <t>Feast of Truffle Ravioli</t>
  </si>
  <si>
    <t>Pot of Truffle Risotto</t>
  </si>
  <si>
    <t>Feast of Truffle Steak Dinner</t>
  </si>
  <si>
    <t>Feast of Truffle Steak</t>
  </si>
  <si>
    <t>Tray of Banana Bread</t>
  </si>
  <si>
    <t>Feast of Bean Salad</t>
  </si>
  <si>
    <t>Tray of Garlic Bread</t>
  </si>
  <si>
    <t>Feast of Garlic Spinach Sautee</t>
  </si>
  <si>
    <t>Feast of Sage-Stuffed Mushrooms</t>
  </si>
  <si>
    <t>Feast of Ascalonian Salad</t>
  </si>
  <si>
    <t>Feast of Clam Cakes</t>
  </si>
  <si>
    <t>Tray of Lemon Bars</t>
  </si>
  <si>
    <t>Feast of Grilled Portobello Mushrooms</t>
  </si>
  <si>
    <t>Tray of Rosemary Bread</t>
  </si>
  <si>
    <t>Feast of Yam Fritters</t>
  </si>
  <si>
    <t>Tray of Zucchini Bread</t>
  </si>
  <si>
    <t>Feast of Coleslaw</t>
  </si>
  <si>
    <t>Feast of Divinity Stuffed Mushrooms</t>
  </si>
  <si>
    <t>Feast of Spiced Mashed Yams</t>
  </si>
  <si>
    <t>Feast of Avocado Salsa</t>
  </si>
  <si>
    <t>Feast of Chickpea Salad</t>
  </si>
  <si>
    <t>Tray of Pumpkin Bread</t>
  </si>
  <si>
    <t>Feast of Roasted Rutabagas</t>
  </si>
  <si>
    <t>Tray of Spiced Bread</t>
  </si>
  <si>
    <t>Feast of Cabbage and Chickpea Salad</t>
  </si>
  <si>
    <t>Feast of Cauliflower Sautee</t>
  </si>
  <si>
    <t>Feast of Chickpea Fritters</t>
  </si>
  <si>
    <t>Feast of Hummus</t>
  </si>
  <si>
    <t>Feast of Eztlitl Stuffed Mushrooms</t>
  </si>
  <si>
    <t>Feast of Eggplant Fritters</t>
  </si>
  <si>
    <t>Feast of Roasted Parsnips</t>
  </si>
  <si>
    <t>Tray of Tarragon Bread</t>
  </si>
  <si>
    <t>Tray of Raspberry Peach Bread</t>
  </si>
  <si>
    <t>Feast of Roasted Artichokes</t>
  </si>
  <si>
    <t>Feast of Spicy Stuffed Mushrooms</t>
  </si>
  <si>
    <t>Feast of Eggplant Sautee</t>
  </si>
  <si>
    <t>Feast of Mango Salsa</t>
  </si>
  <si>
    <t>Feast of Asparagus and Sage Salad</t>
  </si>
  <si>
    <t>Feast of Fire Salsa</t>
  </si>
  <si>
    <t>Feast of Ghost Pepper Poppers</t>
  </si>
  <si>
    <t>Feast of Lotus Fries</t>
  </si>
  <si>
    <t>Tray of Omnomberry Bread</t>
  </si>
  <si>
    <t>Feast of Roasted Lotus Root</t>
  </si>
  <si>
    <t>Tray of Saffron Bread</t>
  </si>
  <si>
    <t>Feast of Saffron Stuffed Mushrooms</t>
  </si>
  <si>
    <t>Feast of Seaweed Salad</t>
  </si>
  <si>
    <t>Feast of Truffle Sautee</t>
  </si>
  <si>
    <t>Pot of Fancy Bean Chili</t>
  </si>
  <si>
    <t>Pot of Meat and Bean Chili</t>
  </si>
  <si>
    <t>Pot of Beet and Bean Stew</t>
  </si>
  <si>
    <t>Pot of Clam Chowder</t>
  </si>
  <si>
    <t>Pot of Hearty Red Meat Stew</t>
  </si>
  <si>
    <t>Pot of Savory Spinach and Poultry Soup</t>
  </si>
  <si>
    <t>Pot of Kale Soup</t>
  </si>
  <si>
    <t>Pot of Creamy Portobello Soup</t>
  </si>
  <si>
    <t>Pot of Yam Soup</t>
  </si>
  <si>
    <t>Pot of Zucchini Chili</t>
  </si>
  <si>
    <t>Pot of Chili and Avocado</t>
  </si>
  <si>
    <t>Pot of Dilled Clam Chowder</t>
  </si>
  <si>
    <t>Pot of Kale and Poultry Soup</t>
  </si>
  <si>
    <t>Pot of Meat and Cabbage Stew</t>
  </si>
  <si>
    <t>Pot of Tomato Zucchini Soup</t>
  </si>
  <si>
    <t>Pot of Chickpea Soup</t>
  </si>
  <si>
    <t>Pot of Hearty Poultry Soup</t>
  </si>
  <si>
    <t>Pot of Spiced Meat Chili</t>
  </si>
  <si>
    <t>Pot of Spiced Veggie Chili</t>
  </si>
  <si>
    <t>Pot of Cauliflower Soup</t>
  </si>
  <si>
    <t>Pot of Chickpea and Poultry Soup</t>
  </si>
  <si>
    <t>Pot of Fancy Creamy Mushroom Soup</t>
  </si>
  <si>
    <t>Pot of Pumpkin Bisque</t>
  </si>
  <si>
    <t>Pot of Spiced Meat and Cabbage Stew</t>
  </si>
  <si>
    <t>Pot of Potato and Leek Soup</t>
  </si>
  <si>
    <t>Pot of Poultry and Leek Soup</t>
  </si>
  <si>
    <t>Pot of Butternut Squash Soup</t>
  </si>
  <si>
    <t>Pot of Spicy Meat Chili</t>
  </si>
  <si>
    <t>Pot of Spicy Veggie Chili</t>
  </si>
  <si>
    <t>Pot of Artichoke Soup</t>
  </si>
  <si>
    <t>Pot of Meat and Winter Vegetable Stew</t>
  </si>
  <si>
    <t>Pot of Poultry and Winter Vegetable Soup</t>
  </si>
  <si>
    <t>Pot of Snow Truffle Soup</t>
  </si>
  <si>
    <t>Pot of Curry Butternut Squash Soup</t>
  </si>
  <si>
    <t>Pot of Curry Pumpkin Soup</t>
  </si>
  <si>
    <t>Pot of Fancy Potato and Leek Soup</t>
  </si>
  <si>
    <t>Pot of Fire Meat Chili</t>
  </si>
  <si>
    <t>Pot of Fire Veggie Chili</t>
  </si>
  <si>
    <t>Pot of Lemongrass Poultry Soup</t>
  </si>
  <si>
    <t>Pot of Orrian Truffle and Meat Stew</t>
  </si>
  <si>
    <t>Pot of Orrian Truffle Soup</t>
  </si>
  <si>
    <t>Pot of Saffron-scented Poultry Soup</t>
  </si>
  <si>
    <t>Bowl of Basic Vegetable Soup</t>
  </si>
  <si>
    <t>Bowl of Onion Soup</t>
  </si>
  <si>
    <t>Bowl of Basic Poultry Soup</t>
  </si>
  <si>
    <t>Bowl of Green Bean Stew</t>
  </si>
  <si>
    <t>Slice of Cinnamon Toast</t>
  </si>
  <si>
    <t>Cinnamon Pinwheel</t>
  </si>
  <si>
    <t>Bowl of Sauteed Carrots</t>
  </si>
  <si>
    <t>Onion Ring</t>
  </si>
  <si>
    <t>Grilled Steak</t>
  </si>
  <si>
    <t>Lemon Tart</t>
  </si>
  <si>
    <t>Triktiki Omelet</t>
  </si>
  <si>
    <t>Unidentified Blue Dye</t>
  </si>
  <si>
    <t>Unidentified Brown Dye</t>
  </si>
  <si>
    <t>Unidentified Gray Dye</t>
  </si>
  <si>
    <t>Unidentified Green Dye</t>
  </si>
  <si>
    <t>Unidentified Orange Dye</t>
  </si>
  <si>
    <t>Unidentified Purple Dye</t>
  </si>
  <si>
    <t>Unidentified Red Dye</t>
  </si>
  <si>
    <t>Unidentified Yellow Dye</t>
  </si>
  <si>
    <t>Copper Hook</t>
  </si>
  <si>
    <t>Gold Hook</t>
  </si>
  <si>
    <t>Mithril Hook</t>
  </si>
  <si>
    <t>Orichalcum Hook</t>
  </si>
  <si>
    <t>Platinum Hook</t>
  </si>
  <si>
    <t>Silver Hook</t>
  </si>
  <si>
    <t>Copper Setting</t>
  </si>
  <si>
    <t>Gold Setting</t>
  </si>
  <si>
    <t>Mithril Setting</t>
  </si>
  <si>
    <t>Orichalcum Setting</t>
  </si>
  <si>
    <t>Platinum Setting</t>
  </si>
  <si>
    <t>Silver Setting</t>
  </si>
  <si>
    <t>Copper Chain</t>
  </si>
  <si>
    <t>Gold Chain</t>
  </si>
  <si>
    <t>Mithril Chain</t>
  </si>
  <si>
    <t>Orichalcum Chain</t>
  </si>
  <si>
    <t>Platinum Chain</t>
  </si>
  <si>
    <t>Silver Chain</t>
  </si>
  <si>
    <t>Copper Band</t>
  </si>
  <si>
    <t>Gold Band</t>
  </si>
  <si>
    <t>Mithril Band</t>
  </si>
  <si>
    <t>Orichalcum Band</t>
  </si>
  <si>
    <t>Platinum Band</t>
  </si>
  <si>
    <t>Silver Band</t>
  </si>
  <si>
    <t>Copper Filigree</t>
  </si>
  <si>
    <t>Silver Filigree</t>
  </si>
  <si>
    <t>Gold Filigree</t>
  </si>
  <si>
    <t>Mithril Filigree</t>
  </si>
  <si>
    <t>Orichalcum Filigree</t>
  </si>
  <si>
    <t>Platinum Filigree</t>
  </si>
  <si>
    <t>Bronze Greatsword Blade</t>
  </si>
  <si>
    <t>Darksteel Greatsword Blade</t>
  </si>
  <si>
    <t>Iron Greatsword Blade</t>
  </si>
  <si>
    <t>Mithril Greatsword Blade</t>
  </si>
  <si>
    <t>Orichalcum Greatsword Blade</t>
  </si>
  <si>
    <t>Steel Greatsword Blade</t>
  </si>
  <si>
    <t>Bronze Sword Hilt</t>
  </si>
  <si>
    <t>Darksteel Sword Hilt</t>
  </si>
  <si>
    <t>Iron Sword Hilt</t>
  </si>
  <si>
    <t>Mithril Sword Hilt</t>
  </si>
  <si>
    <t>Orichalcum Sword Hilt</t>
  </si>
  <si>
    <t>Steel Sword Hilt</t>
  </si>
  <si>
    <t>Bronze Axe Blade</t>
  </si>
  <si>
    <t>Darksteel Axe Blade</t>
  </si>
  <si>
    <t>Iron Axe Blade</t>
  </si>
  <si>
    <t>Mithril Axe Blade</t>
  </si>
  <si>
    <t>Orichalcum Axe Blade</t>
  </si>
  <si>
    <t>Steel Axe Blade</t>
  </si>
  <si>
    <t>Bronze Dagger Blade</t>
  </si>
  <si>
    <t>Darksteel Dagger Blade</t>
  </si>
  <si>
    <t>Iron Dagger Blade</t>
  </si>
  <si>
    <t>Mithril Dagger Blade</t>
  </si>
  <si>
    <t>Orichalcum Dagger Blade</t>
  </si>
  <si>
    <t>Steel Dagger Blade</t>
  </si>
  <si>
    <t>Bronze Hammer Head</t>
  </si>
  <si>
    <t>Darksteel Hammer Head</t>
  </si>
  <si>
    <t>Iron Hammer Head</t>
  </si>
  <si>
    <t>Mithril Hammer Head</t>
  </si>
  <si>
    <t>Orichalcum Hammer Head</t>
  </si>
  <si>
    <t>Steel Hammer Head</t>
  </si>
  <si>
    <t>Bronze Sword Blade</t>
  </si>
  <si>
    <t>Darksteel Sword Blade</t>
  </si>
  <si>
    <t>Iron Sword Blade</t>
  </si>
  <si>
    <t>Mithril Sword Blade</t>
  </si>
  <si>
    <t>Orichalcum Sword Blade</t>
  </si>
  <si>
    <t>Steel Sword Blade</t>
  </si>
  <si>
    <t>Bronze Mace Head</t>
  </si>
  <si>
    <t>Darksteel Mace Head</t>
  </si>
  <si>
    <t>Iron Mace Head</t>
  </si>
  <si>
    <t>Mithril Mace Head</t>
  </si>
  <si>
    <t>Orichalcum Mace Head</t>
  </si>
  <si>
    <t>Steel Mace Head</t>
  </si>
  <si>
    <t>Bronze Dagger Hilt</t>
  </si>
  <si>
    <t>Darksteel Dagger Hilt</t>
  </si>
  <si>
    <t>Iron Dagger Hilt</t>
  </si>
  <si>
    <t>Mithril Dagger Hilt</t>
  </si>
  <si>
    <t>Orichalcum Dagger Hilt</t>
  </si>
  <si>
    <t>Steel Dagger Hilt</t>
  </si>
  <si>
    <t>Bronze Greatsword Hilt</t>
  </si>
  <si>
    <t>Darksteel Greatsword Hilt</t>
  </si>
  <si>
    <t>Iron Greatsword Hilt</t>
  </si>
  <si>
    <t>Mithril Greatsword Hilt</t>
  </si>
  <si>
    <t>Orichalcum Greatsword Hilt</t>
  </si>
  <si>
    <t>Steel Greatsword Hilt</t>
  </si>
  <si>
    <t>Small Soft Haft</t>
  </si>
  <si>
    <t>Small Green Haft</t>
  </si>
  <si>
    <t>Small Ancient Haft</t>
  </si>
  <si>
    <t>Small Seasoned Haft</t>
  </si>
  <si>
    <t>Small Elder Haft</t>
  </si>
  <si>
    <t>Small Hard Haft</t>
  </si>
  <si>
    <t>Large Elder Haft</t>
  </si>
  <si>
    <t>Large Green Haft</t>
  </si>
  <si>
    <t>Large Hard Haft</t>
  </si>
  <si>
    <t>Large Ancient Haft</t>
  </si>
  <si>
    <t>Large Soft Haft</t>
  </si>
  <si>
    <t>Large Seasoned Haft</t>
  </si>
  <si>
    <t>Bronze Shield Backing</t>
  </si>
  <si>
    <t>Darksteel Shield Backing</t>
  </si>
  <si>
    <t>Iron Shield Backing</t>
  </si>
  <si>
    <t>Mithril Shield Backing</t>
  </si>
  <si>
    <t>Orichalcum Shield Backing</t>
  </si>
  <si>
    <t>Steel Shield Backing</t>
  </si>
  <si>
    <t>Bronze Shield Boss</t>
  </si>
  <si>
    <t>Darksteel Shield Boss</t>
  </si>
  <si>
    <t>Iron Shield Boss</t>
  </si>
  <si>
    <t>Mithril Shield Boss</t>
  </si>
  <si>
    <t>Orichalcum Shield Boss</t>
  </si>
  <si>
    <t>Steel Shield Boss</t>
  </si>
  <si>
    <t>Bronze Rifle Barrel</t>
  </si>
  <si>
    <t>Darksteel Rifle Barrel</t>
  </si>
  <si>
    <t>Iron Rifle Barrel</t>
  </si>
  <si>
    <t>Mithril Rifle Barrel</t>
  </si>
  <si>
    <t>Orichalcum Rifle Barrel</t>
  </si>
  <si>
    <t>Steel Rifle Barrel</t>
  </si>
  <si>
    <t>Bronze Pistol Barrel</t>
  </si>
  <si>
    <t>Darksteel Pistol Barrel</t>
  </si>
  <si>
    <t>Iron Pistol Barrel</t>
  </si>
  <si>
    <t>Mithril Pistol Barrel</t>
  </si>
  <si>
    <t>Orichalcum Pistol Barrel</t>
  </si>
  <si>
    <t>Steel Pistol Barrel</t>
  </si>
  <si>
    <t>Bronze Warhorn Mouthpiece</t>
  </si>
  <si>
    <t>Darksteel Warhorn Mouthpiece</t>
  </si>
  <si>
    <t>Iron Warhorn Mouthpiece</t>
  </si>
  <si>
    <t>Mithril Warhorn Mouthpiece</t>
  </si>
  <si>
    <t>Orichalcum Warhorn Mouthpiece</t>
  </si>
  <si>
    <t>Steel Warhorn Mouthpiece</t>
  </si>
  <si>
    <t>Bronze Horn</t>
  </si>
  <si>
    <t>Darksteel Horn</t>
  </si>
  <si>
    <t>Iron Horn</t>
  </si>
  <si>
    <t>Mithril Horn</t>
  </si>
  <si>
    <t>Orichalcum Horn</t>
  </si>
  <si>
    <t>Steel Horn</t>
  </si>
  <si>
    <t>Elder Longbow Stave</t>
  </si>
  <si>
    <t>Green Longbow Stave</t>
  </si>
  <si>
    <t>Hard Longbow Stave</t>
  </si>
  <si>
    <t>Ancient Longbow Stave</t>
  </si>
  <si>
    <t>Soft Longbow Stave</t>
  </si>
  <si>
    <t>Seasoned Longbow Stave</t>
  </si>
  <si>
    <t>Elder Short-Bow Stave</t>
  </si>
  <si>
    <t>Green Short-Bow Stave</t>
  </si>
  <si>
    <t>Hard Short-Bow Stave</t>
  </si>
  <si>
    <t>Ancient Short-Bow Stave</t>
  </si>
  <si>
    <t>Soft Short-Bow Stave</t>
  </si>
  <si>
    <t>Seasoned Short-Bow Stave</t>
  </si>
  <si>
    <t>Elder Rifle Stock</t>
  </si>
  <si>
    <t>Green Rifle Stock</t>
  </si>
  <si>
    <t>Hard Rifle Stock</t>
  </si>
  <si>
    <t>Ancient Rifle Stock</t>
  </si>
  <si>
    <t>Soft Rifle Stock</t>
  </si>
  <si>
    <t>Seasoned Rifle Stock</t>
  </si>
  <si>
    <t>Elder Pistol Frame</t>
  </si>
  <si>
    <t>Green Pistol Frame</t>
  </si>
  <si>
    <t>Hard Pistol Frame</t>
  </si>
  <si>
    <t>Ancient Pistol Frame</t>
  </si>
  <si>
    <t>Soft Pistol Frame</t>
  </si>
  <si>
    <t>Seasoned Pistol Frame</t>
  </si>
  <si>
    <t>Thin String</t>
  </si>
  <si>
    <t>Hardened String</t>
  </si>
  <si>
    <t>Rawhide String</t>
  </si>
  <si>
    <t>Rugged String</t>
  </si>
  <si>
    <t>Thick String</t>
  </si>
  <si>
    <t>Coarse String</t>
  </si>
  <si>
    <t>Green Torch Handle</t>
  </si>
  <si>
    <t>Soft Torch Handle</t>
  </si>
  <si>
    <t>Elder Staff Shaft</t>
  </si>
  <si>
    <t>Green Staff Shaft</t>
  </si>
  <si>
    <t>Hard Staff Shaft</t>
  </si>
  <si>
    <t>Ancient Staff Shaft</t>
  </si>
  <si>
    <t>Soft Staff Shaft</t>
  </si>
  <si>
    <t>Seasoned Staff Shaft</t>
  </si>
  <si>
    <t>Ancient Scepter Rod</t>
  </si>
  <si>
    <t>Elder Scepter Rod</t>
  </si>
  <si>
    <t>Green Scepter Rod</t>
  </si>
  <si>
    <t>Hard Scepter Rod</t>
  </si>
  <si>
    <t>Seasoned Scepter Rod</t>
  </si>
  <si>
    <t>Soft Scepter Rod</t>
  </si>
  <si>
    <t>Ancient Focus Casing</t>
  </si>
  <si>
    <t>Elder Focus Casing</t>
  </si>
  <si>
    <t>Green Focus Casing</t>
  </si>
  <si>
    <t>Hard Focus Casing</t>
  </si>
  <si>
    <t>Seasoned Focus Casing</t>
  </si>
  <si>
    <t>Soft Focus Casing</t>
  </si>
  <si>
    <t>Orichalcum Plated Dowel</t>
  </si>
  <si>
    <t>Mithril Plated Dowel</t>
  </si>
  <si>
    <t>Bronze Plated Dowel</t>
  </si>
  <si>
    <t>Darksteel Plated Dowel</t>
  </si>
  <si>
    <t>Steel Plated Dowel</t>
  </si>
  <si>
    <t>Iron Plated Dowel</t>
  </si>
  <si>
    <t>Bronze Spear Head</t>
  </si>
  <si>
    <t>Darksteel Spear Head</t>
  </si>
  <si>
    <t>Iron Spear Head</t>
  </si>
  <si>
    <t>Mithril Spear Head</t>
  </si>
  <si>
    <t>Orichalcum Spear Head</t>
  </si>
  <si>
    <t>Steel Spear Head</t>
  </si>
  <si>
    <t>Bronze Trident Head</t>
  </si>
  <si>
    <t>Darksteel Trident Head</t>
  </si>
  <si>
    <t>Iron Trident Head</t>
  </si>
  <si>
    <t>Mithril Trident Head</t>
  </si>
  <si>
    <t>Orichalcum Trident Head</t>
  </si>
  <si>
    <t>Steel Trident Head</t>
  </si>
  <si>
    <t>Rune of Holding</t>
  </si>
  <si>
    <t>Major Rune of Holding</t>
  </si>
  <si>
    <t>Greater Rune of Holding</t>
  </si>
  <si>
    <t>Superior Rune of Holding</t>
  </si>
  <si>
    <t>Minor Rune of Holding</t>
  </si>
  <si>
    <t>Seasoned Torch Handle</t>
  </si>
  <si>
    <t>Hard Torch Handle</t>
  </si>
  <si>
    <t>Elder Torch Handle</t>
  </si>
  <si>
    <t>Ancient Torch Handle</t>
  </si>
  <si>
    <t>Jute Tunic Panel</t>
  </si>
  <si>
    <t>Jute Tunic Lining</t>
  </si>
  <si>
    <t>Jute Wristguard Strap</t>
  </si>
  <si>
    <t>Jute Wristguard Padding</t>
  </si>
  <si>
    <t>Jute Breeches Panel</t>
  </si>
  <si>
    <t>Jute Breeches Lining</t>
  </si>
  <si>
    <t>Jute Sandal Upper</t>
  </si>
  <si>
    <t>Jute Sandal Sole</t>
  </si>
  <si>
    <t>Jute Headpiece Strap</t>
  </si>
  <si>
    <t>Jute Headpiece Padding</t>
  </si>
  <si>
    <t>Jute Epaulet Padding</t>
  </si>
  <si>
    <t>Jute Epaulet Panel</t>
  </si>
  <si>
    <t>Wool Vestments Panel</t>
  </si>
  <si>
    <t>Wool Vestments Lining</t>
  </si>
  <si>
    <t>Wool Gloves Panel</t>
  </si>
  <si>
    <t>Wool Gloves Padding</t>
  </si>
  <si>
    <t>Wool Trouser Panel</t>
  </si>
  <si>
    <t>Wool Trouser Lining</t>
  </si>
  <si>
    <t>Wool Footwear Sole</t>
  </si>
  <si>
    <t>Wool Footwear Upper</t>
  </si>
  <si>
    <t>Wool Headpiece Strap</t>
  </si>
  <si>
    <t>Wool Headpiece Padding</t>
  </si>
  <si>
    <t>Wool Epaulet Padding</t>
  </si>
  <si>
    <t>Wool Epaulet Panel</t>
  </si>
  <si>
    <t>Cotton Coat Panel</t>
  </si>
  <si>
    <t>Cotton Coat Lining</t>
  </si>
  <si>
    <t>Cotton Gloves Panel</t>
  </si>
  <si>
    <t>Cotton Gloves Padding</t>
  </si>
  <si>
    <t>Cotton Pants Panel</t>
  </si>
  <si>
    <t>Cotton Pants Lining</t>
  </si>
  <si>
    <t>Cotton Shoe Sole</t>
  </si>
  <si>
    <t>Cotton Shoe Upper</t>
  </si>
  <si>
    <t>Cotton Helm Strap</t>
  </si>
  <si>
    <t>Cotton Helm Padding</t>
  </si>
  <si>
    <t>Cotton Epaulet Padding</t>
  </si>
  <si>
    <t>Cotton Epaulet Panel</t>
  </si>
  <si>
    <t>Ancient Harpoon</t>
  </si>
  <si>
    <t>Elder Harpoon</t>
  </si>
  <si>
    <t>Green Harpoon</t>
  </si>
  <si>
    <t>Hard Harpoon</t>
  </si>
  <si>
    <t>Seasoned Harpoon</t>
  </si>
  <si>
    <t>Soft Harpoon</t>
  </si>
  <si>
    <t>Bronze Torch Head</t>
  </si>
  <si>
    <t>Darksteel Torch Head</t>
  </si>
  <si>
    <t>Iron Torch Head</t>
  </si>
  <si>
    <t>Mithril Torch Head</t>
  </si>
  <si>
    <t>Orichalcum Torch Head</t>
  </si>
  <si>
    <t>Steel Torch Head</t>
  </si>
  <si>
    <t>Coarse Boot Sole</t>
  </si>
  <si>
    <t>Coarse Shoulderguard Panel</t>
  </si>
  <si>
    <t>Coarse Boot Upper</t>
  </si>
  <si>
    <t>Coarse Longcoat Padding</t>
  </si>
  <si>
    <t>Coarse Longcoat Panel</t>
  </si>
  <si>
    <t>Coarse Glove Lining</t>
  </si>
  <si>
    <t>Coarse Glove Panel</t>
  </si>
  <si>
    <t>Coarse Goggle Padding</t>
  </si>
  <si>
    <t>Coarse Goggle Strap</t>
  </si>
  <si>
    <t>Coarse Trouser Padding</t>
  </si>
  <si>
    <t>Coarse Trouser Panel</t>
  </si>
  <si>
    <t>Coarse Shoulderguard Padding</t>
  </si>
  <si>
    <t>Thin Boot Sole</t>
  </si>
  <si>
    <t>Thin Glove Strap</t>
  </si>
  <si>
    <t>Thin Shoulderguard Panel</t>
  </si>
  <si>
    <t>Thin Boot Upper</t>
  </si>
  <si>
    <t>Thin Jerkin Padding</t>
  </si>
  <si>
    <t>Thin Jerkin Panel</t>
  </si>
  <si>
    <t>Thin Glove Lining</t>
  </si>
  <si>
    <t>Thin Mask Panel</t>
  </si>
  <si>
    <t>Thin Mask Strap</t>
  </si>
  <si>
    <t>Thin Legging Padding</t>
  </si>
  <si>
    <t>Thin Legging Panel</t>
  </si>
  <si>
    <t>Thin Shoulderguard Padding</t>
  </si>
  <si>
    <t>Rawhide Legging Strap</t>
  </si>
  <si>
    <t>Rawhide Legging Panel</t>
  </si>
  <si>
    <t>Rawhide Mask Padding</t>
  </si>
  <si>
    <t>Rawhide Mask Strap</t>
  </si>
  <si>
    <t>Rawhide Boot Upper</t>
  </si>
  <si>
    <t>Rawhide Shoulderguard Padding</t>
  </si>
  <si>
    <t>Rawhide Chestguard Padding</t>
  </si>
  <si>
    <t>Rawhide Chestguard Panel</t>
  </si>
  <si>
    <t>Rawhide Glove Lining</t>
  </si>
  <si>
    <t>Rawhide Boot Sole</t>
  </si>
  <si>
    <t>Rawhide Shoulderguard Panel</t>
  </si>
  <si>
    <t>Rawhide Glove Strap</t>
  </si>
  <si>
    <t>Bronze Chain Legging Lining</t>
  </si>
  <si>
    <t>Bronze Chain Leggings Panel</t>
  </si>
  <si>
    <t>Bronze Helmet Lining</t>
  </si>
  <si>
    <t>Bronze Helmet Casing</t>
  </si>
  <si>
    <t>Bronze Chain Boot Lining</t>
  </si>
  <si>
    <t>Bronze Pauldron Lining</t>
  </si>
  <si>
    <t>Bronze Chain Chest Padding</t>
  </si>
  <si>
    <t>Bronze Chain Chest Panel</t>
  </si>
  <si>
    <t>Bronze Chain Glove Lining</t>
  </si>
  <si>
    <t>Bronze Chain Boot Panel</t>
  </si>
  <si>
    <t>Bronze Pauldron Casing</t>
  </si>
  <si>
    <t>Bronze Chain Glove Panel</t>
  </si>
  <si>
    <t>Iron Scale Boot Lining</t>
  </si>
  <si>
    <t>Iron Scale Armguard Panel</t>
  </si>
  <si>
    <t>Iron Pauldron Casing</t>
  </si>
  <si>
    <t>Iron Scale Boot Panel</t>
  </si>
  <si>
    <t>Iron Scale Chest Padding</t>
  </si>
  <si>
    <t>Iron Scale Chest Panel</t>
  </si>
  <si>
    <t>Iron Scale Armguard Lining</t>
  </si>
  <si>
    <t>Iron Casque Lining</t>
  </si>
  <si>
    <t>Iron Casque Casing</t>
  </si>
  <si>
    <t>Iron Scale Legging Lining</t>
  </si>
  <si>
    <t>Iron Scale Legging Panel</t>
  </si>
  <si>
    <t>Iron Pauldron Lining</t>
  </si>
  <si>
    <t>Steel Splint Boot Casing</t>
  </si>
  <si>
    <t>Steel Splint Pauldron Casing</t>
  </si>
  <si>
    <t>Steel Splint Boot Lining</t>
  </si>
  <si>
    <t>Steel Splint Chestplate Padding</t>
  </si>
  <si>
    <t>Steel Splint Chestplate Panel</t>
  </si>
  <si>
    <t>Steel Splint Gauntlet Lining</t>
  </si>
  <si>
    <t>Steel Splint Gauntlet Plates</t>
  </si>
  <si>
    <t>Steel Splint Helmet Lining</t>
  </si>
  <si>
    <t>Steel Splint Helmet Casing</t>
  </si>
  <si>
    <t>Steel Splint Legging Lining</t>
  </si>
  <si>
    <t>Steel Splint Legging Panel</t>
  </si>
  <si>
    <t>Steel Splint Pauldron Lining</t>
  </si>
  <si>
    <t>Darksteel Boot Casing</t>
  </si>
  <si>
    <t>Darksteel Pauldron Casing</t>
  </si>
  <si>
    <t>Darksteel Boot Lining</t>
  </si>
  <si>
    <t>Darksteel Chestplate Padding</t>
  </si>
  <si>
    <t>Darksteel Chestplate Panel</t>
  </si>
  <si>
    <t>Darksteel Gauntlet Lining</t>
  </si>
  <si>
    <t>Darksteel Gauntlet Plates</t>
  </si>
  <si>
    <t>Darksteel Helmet Lining</t>
  </si>
  <si>
    <t>Darksteel Helmet Casing</t>
  </si>
  <si>
    <t>Darksteel Legging Lining</t>
  </si>
  <si>
    <t>Darksteel Legging Panel</t>
  </si>
  <si>
    <t>Darksteel Pauldron Lining</t>
  </si>
  <si>
    <t>Mithril Boot Casing</t>
  </si>
  <si>
    <t>Mithril Pauldron Casing</t>
  </si>
  <si>
    <t>Mithril Boot Lining</t>
  </si>
  <si>
    <t>Mithril Chestplate Padding</t>
  </si>
  <si>
    <t>Mithril Chestplate Panel</t>
  </si>
  <si>
    <t>Mithril Gauntlet Lining</t>
  </si>
  <si>
    <t>Mithril Gauntlet Plates</t>
  </si>
  <si>
    <t>Mithril Helmet Lining</t>
  </si>
  <si>
    <t>Mithril Helmet Casing</t>
  </si>
  <si>
    <t>Mithril Legging Lining</t>
  </si>
  <si>
    <t>Mithril Legging Panel</t>
  </si>
  <si>
    <t>Mithril Pauldron Lining</t>
  </si>
  <si>
    <t>Orichalcum Boot Casing</t>
  </si>
  <si>
    <t>Orichalcum Pauldron Casing</t>
  </si>
  <si>
    <t>Orichalcum Boot Lining</t>
  </si>
  <si>
    <t>Orichalcum Chestplate Padding</t>
  </si>
  <si>
    <t>Orichalcum Chestplate Panel</t>
  </si>
  <si>
    <t>Orichalcum Gauntlet Lining</t>
  </si>
  <si>
    <t>Orichalcum Gauntlet Plates</t>
  </si>
  <si>
    <t>Orichalcum Helmet Lining</t>
  </si>
  <si>
    <t>Orichalcum Helmet Casing</t>
  </si>
  <si>
    <t>Orichalcum Legging Lining</t>
  </si>
  <si>
    <t>Orichalcum Legging Panel</t>
  </si>
  <si>
    <t>Orichalcum Pauldron Lining</t>
  </si>
  <si>
    <t>Linen Coat Panel</t>
  </si>
  <si>
    <t>Linen Coat Lining</t>
  </si>
  <si>
    <t>Linen Gloves Panel</t>
  </si>
  <si>
    <t>Linen Gloves Padding</t>
  </si>
  <si>
    <t>Linen Pants Panel</t>
  </si>
  <si>
    <t>Linen Pants Lining</t>
  </si>
  <si>
    <t>Linen Shoe Sole</t>
  </si>
  <si>
    <t>Linen Shoe Upper</t>
  </si>
  <si>
    <t>Linen Helm Strap</t>
  </si>
  <si>
    <t>Linen Helm Padding</t>
  </si>
  <si>
    <t>Linen Epaulet Padding</t>
  </si>
  <si>
    <t>Linen Epaulet Panel</t>
  </si>
  <si>
    <t>Silk Coat Panel</t>
  </si>
  <si>
    <t>Silk Coat Lining</t>
  </si>
  <si>
    <t>Silk Gloves Panel</t>
  </si>
  <si>
    <t>Silk Gloves Padding</t>
  </si>
  <si>
    <t>Silk Pants Panel</t>
  </si>
  <si>
    <t>Silk Pants Lining</t>
  </si>
  <si>
    <t>Silk Shoe Sole</t>
  </si>
  <si>
    <t>Silk Shoe Upper</t>
  </si>
  <si>
    <t>Silk Helm Strap</t>
  </si>
  <si>
    <t>Silk Helm Padding</t>
  </si>
  <si>
    <t>Silk Epaulet Padding</t>
  </si>
  <si>
    <t>Silk Epaulet Panel</t>
  </si>
  <si>
    <t>Gossamer Coat Panel</t>
  </si>
  <si>
    <t>Gossamer Coat Lining</t>
  </si>
  <si>
    <t>Gossamer Gloves Panel</t>
  </si>
  <si>
    <t>Gossamer Gloves Padding</t>
  </si>
  <si>
    <t>Gossamer Pants Panel</t>
  </si>
  <si>
    <t>Gossamer Pants Lining</t>
  </si>
  <si>
    <t>Gossamer Shoe Sole</t>
  </si>
  <si>
    <t>Gossamer Shoe Upper</t>
  </si>
  <si>
    <t>Gossamer Helm Strap</t>
  </si>
  <si>
    <t>Gossamer Helm Padding</t>
  </si>
  <si>
    <t>Gossamer Epaulet Padding</t>
  </si>
  <si>
    <t>Gossamer Epaulet Panel</t>
  </si>
  <si>
    <t>Rugged Boot Sole</t>
  </si>
  <si>
    <t>Rugged Shoulderguard Panel</t>
  </si>
  <si>
    <t>Rugged Boot Upper</t>
  </si>
  <si>
    <t>Rugged Longcoat Padding</t>
  </si>
  <si>
    <t>Rugged Longcoat Panel</t>
  </si>
  <si>
    <t>Rugged Glove Lining</t>
  </si>
  <si>
    <t>Rugged Glove Panel</t>
  </si>
  <si>
    <t>Rugged Goggle Padding</t>
  </si>
  <si>
    <t>Rugged Goggle Strap</t>
  </si>
  <si>
    <t>Rugged Trouser Padding</t>
  </si>
  <si>
    <t>Rugged Trouser Panel</t>
  </si>
  <si>
    <t>Rugged Shoulderguard Padding</t>
  </si>
  <si>
    <t>Thick Boot Sole</t>
  </si>
  <si>
    <t>Thick Shoulderguard Panel</t>
  </si>
  <si>
    <t>Thick Boot Upper</t>
  </si>
  <si>
    <t>Thick Longcoat Padding</t>
  </si>
  <si>
    <t>Thick Longcoat Panel</t>
  </si>
  <si>
    <t>Thick Glove Lining</t>
  </si>
  <si>
    <t>Thick Glove Panel</t>
  </si>
  <si>
    <t>Thick Mask Padding</t>
  </si>
  <si>
    <t>Thick Mask Strap</t>
  </si>
  <si>
    <t>Thick Trouser Padding</t>
  </si>
  <si>
    <t>Thick Trouser Panel</t>
  </si>
  <si>
    <t>Thick Shoulderguard Padding</t>
  </si>
  <si>
    <t>Hardened Boot Sole</t>
  </si>
  <si>
    <t>Hardened Shoulderguard Panel</t>
  </si>
  <si>
    <t>Hardened Boot Upper</t>
  </si>
  <si>
    <t>Hardened Longcoat Padding</t>
  </si>
  <si>
    <t>Hardened Longcoat Panel</t>
  </si>
  <si>
    <t>Hardened Glove Lining</t>
  </si>
  <si>
    <t>Hardened Glove Panel</t>
  </si>
  <si>
    <t>Hardened Helmet Padding</t>
  </si>
  <si>
    <t>Hardened Helmet Strap</t>
  </si>
  <si>
    <t>Hardened Trouser Padding</t>
  </si>
  <si>
    <t>Hardened Trouser Panel</t>
  </si>
  <si>
    <t>Hardened Shoulderguard Padding</t>
  </si>
  <si>
    <t>Ancient Focus Core</t>
  </si>
  <si>
    <t>Elder Focus Core</t>
  </si>
  <si>
    <t>Green Focus Core</t>
  </si>
  <si>
    <t>Hard Focus Core</t>
  </si>
  <si>
    <t>Seasoned Focus Core</t>
  </si>
  <si>
    <t>Soft Focus Core</t>
  </si>
  <si>
    <t>Green Trident Shaft</t>
  </si>
  <si>
    <t>Hard Trident Shaft</t>
  </si>
  <si>
    <t>Soft Trident Shaft</t>
  </si>
  <si>
    <t>Elder Trident Shaft</t>
  </si>
  <si>
    <t>Ancient Trident Shaft</t>
  </si>
  <si>
    <t>Seasoned Trident Shaft</t>
  </si>
  <si>
    <t>Ancient Scepter Core</t>
  </si>
  <si>
    <t>Elder Scepter Core</t>
  </si>
  <si>
    <t>Green Scepter Core</t>
  </si>
  <si>
    <t>Hard Scepter Core</t>
  </si>
  <si>
    <t>Seasoned Scepter Core</t>
  </si>
  <si>
    <t>Soft Scepter Core</t>
  </si>
  <si>
    <t>Ancient Staff Head</t>
  </si>
  <si>
    <t>Elder Staff Head</t>
  </si>
  <si>
    <t>Green Staff Head</t>
  </si>
  <si>
    <t>Hard Staff Head</t>
  </si>
  <si>
    <t>Seasoned Staff Head</t>
  </si>
  <si>
    <t>Soft Staff Head</t>
  </si>
  <si>
    <t>Turquoise Copper Amulet</t>
  </si>
  <si>
    <t>Trinket</t>
  </si>
  <si>
    <t>Tiger's Eye Copper Stud</t>
  </si>
  <si>
    <t>Tiger's Eye Copper Ring</t>
  </si>
  <si>
    <t>Turquoise Copper Ring</t>
  </si>
  <si>
    <t>Malachite Copper Ring</t>
  </si>
  <si>
    <t>Garnet Copper Amulet</t>
  </si>
  <si>
    <t>Garnet Copper Stud</t>
  </si>
  <si>
    <t>Garnet Copper Ring</t>
  </si>
  <si>
    <t>Amethyst Silver Band</t>
  </si>
  <si>
    <t>Tiger's Eye Copper Amulet</t>
  </si>
  <si>
    <t>Turquoise Copper Stud</t>
  </si>
  <si>
    <t>Malachite Copper Stud</t>
  </si>
  <si>
    <t>Amethyst Silver Earring</t>
  </si>
  <si>
    <t>Malachite Copper Amulet</t>
  </si>
  <si>
    <t>Amethyst Silver Pendant</t>
  </si>
  <si>
    <t>Ring</t>
  </si>
  <si>
    <t>Earring</t>
  </si>
  <si>
    <t>Carnelian Silver Ring</t>
  </si>
  <si>
    <t>Peridot Silver Ring</t>
  </si>
  <si>
    <t>Carnelian Silver Amulet</t>
  </si>
  <si>
    <t>Peridot Silver Amulet</t>
  </si>
  <si>
    <t>Carnelian Silver Stud</t>
  </si>
  <si>
    <t>Peridot Silver Earring</t>
  </si>
  <si>
    <t>Lapis Silver Ring</t>
  </si>
  <si>
    <t>Peridot Silver Pendant</t>
  </si>
  <si>
    <t>Lapis Silver Amulet</t>
  </si>
  <si>
    <t>Lapis Silver Earring</t>
  </si>
  <si>
    <t>Carnelian Gold Band</t>
  </si>
  <si>
    <t>Peridot Gold Ring</t>
  </si>
  <si>
    <t>Amethyst Gold Ring</t>
  </si>
  <si>
    <t>Topaz Gold Ring</t>
  </si>
  <si>
    <t>Lapis Gold Ring</t>
  </si>
  <si>
    <t>Carnelian Gold Pendant</t>
  </si>
  <si>
    <t>Peridot Gold Amulet</t>
  </si>
  <si>
    <t>Amethyst Gold Amulet</t>
  </si>
  <si>
    <t>Topaz Gold Amulet</t>
  </si>
  <si>
    <t>Lapis Gold Amulet</t>
  </si>
  <si>
    <t>Carnelian Gold Earring</t>
  </si>
  <si>
    <t>Peridot Gold Earring</t>
  </si>
  <si>
    <t>Amethyst Gold Earring</t>
  </si>
  <si>
    <t>Topaz Gold Earring</t>
  </si>
  <si>
    <t>Lapis Gold Earring</t>
  </si>
  <si>
    <t>Pearl Copper Ring</t>
  </si>
  <si>
    <t>Pearl Copper Amulet</t>
  </si>
  <si>
    <t>Pearl Copper Stud</t>
  </si>
  <si>
    <t>Iron Ring</t>
  </si>
  <si>
    <t>Amber Copper Amulet</t>
  </si>
  <si>
    <t>Amber Copper Stud</t>
  </si>
  <si>
    <t>Amber Copper Ring</t>
  </si>
  <si>
    <t>Topaz Silver Band</t>
  </si>
  <si>
    <t>Topaz Silver Earring</t>
  </si>
  <si>
    <t>Topaz Silver Pendant</t>
  </si>
  <si>
    <t>Beryl Platinum Ring</t>
  </si>
  <si>
    <t>Chrysocola Platinum Ring</t>
  </si>
  <si>
    <t>Emerald Platinum Ring</t>
  </si>
  <si>
    <t>Coral Platinum Ring</t>
  </si>
  <si>
    <t>Ruby Platinum Ring</t>
  </si>
  <si>
    <t>Sapphire Platinum Ring</t>
  </si>
  <si>
    <t>Chrysocola Mithril Ring</t>
  </si>
  <si>
    <t>Emerald Mithril Ring</t>
  </si>
  <si>
    <t>Beryl Mithril Ring</t>
  </si>
  <si>
    <t>Sapphire Mithril Ring</t>
  </si>
  <si>
    <t>Ruby Mithril Ring</t>
  </si>
  <si>
    <t>Coral Mithril Ring</t>
  </si>
  <si>
    <t>Chrysocola Orichalcum Ring</t>
  </si>
  <si>
    <t>Sapphire Orichalcum Ring</t>
  </si>
  <si>
    <t>Ruby Orichalcum Ring</t>
  </si>
  <si>
    <t>Coral Orichalcum Ring</t>
  </si>
  <si>
    <t>Emerald Orichalcum Ring</t>
  </si>
  <si>
    <t>Beryl Orichalcum Ring</t>
  </si>
  <si>
    <t>Beryl Platinum Earring</t>
  </si>
  <si>
    <t>Chrysocola Platinum Earring</t>
  </si>
  <si>
    <t>Emerald Platinum Earring</t>
  </si>
  <si>
    <t>Coral Platinum Earring</t>
  </si>
  <si>
    <t>Ruby Platinum Earring</t>
  </si>
  <si>
    <t>Sapphire Platinum Earring</t>
  </si>
  <si>
    <t>Chrysocola Mithril Earring</t>
  </si>
  <si>
    <t>Emerald Mithril Earring</t>
  </si>
  <si>
    <t>Beryl Mithril Earring</t>
  </si>
  <si>
    <t>Sapphire Mithril Earring</t>
  </si>
  <si>
    <t>Ruby Mithril Earring</t>
  </si>
  <si>
    <t>Coral Mithril Earring</t>
  </si>
  <si>
    <t>Chrysocola Orichalcum Earring</t>
  </si>
  <si>
    <t>Sapphire Orichalcum Earring</t>
  </si>
  <si>
    <t>Ruby Orichalcum Earring</t>
  </si>
  <si>
    <t>Coral Orichalcum Earring</t>
  </si>
  <si>
    <t>Emerald Orichalcum Earring</t>
  </si>
  <si>
    <t>Beryl Orichalcum Earring</t>
  </si>
  <si>
    <t>Beryl Platinum Amulet</t>
  </si>
  <si>
    <t>Chrysocola Platinum Amulet</t>
  </si>
  <si>
    <t>Emerald Platinum Amulet</t>
  </si>
  <si>
    <t>Coral Platinum Amulet</t>
  </si>
  <si>
    <t>Ruby Platinum Amulet</t>
  </si>
  <si>
    <t>Sapphire Platinum Amulet</t>
  </si>
  <si>
    <t>Chrysocola Mithril Amulet</t>
  </si>
  <si>
    <t>Emerald Mithril Amulet</t>
  </si>
  <si>
    <t>Beryl Mithril Amulet</t>
  </si>
  <si>
    <t>Sapphire Mithril Amulet</t>
  </si>
  <si>
    <t>Ruby Mithril Amulet</t>
  </si>
  <si>
    <t>Coral Mithril Amulet</t>
  </si>
  <si>
    <t>Chrysocola Orichalcum Amulet</t>
  </si>
  <si>
    <t>Sapphire Orichalcum Amulet</t>
  </si>
  <si>
    <t>Ruby Orichalcum Amulet</t>
  </si>
  <si>
    <t>Coral Orichalcum Amulet</t>
  </si>
  <si>
    <t>Emerald Orichalcum Amulet</t>
  </si>
  <si>
    <t>Beryl Orichalcum Amulet</t>
  </si>
  <si>
    <t>Spinel Silver Ring</t>
  </si>
  <si>
    <t>Spinel Gold Ring</t>
  </si>
  <si>
    <t>Spinel Silver Earring</t>
  </si>
  <si>
    <t>Spinel Gold Earring</t>
  </si>
  <si>
    <t>Spinel Silver Amulet</t>
  </si>
  <si>
    <t>Spinel Gold Amulet</t>
  </si>
  <si>
    <t>Darksteel Earring</t>
  </si>
  <si>
    <t>Lucky Pink Rabbit's Foot</t>
  </si>
  <si>
    <t>Carrion Primordus Staff</t>
  </si>
  <si>
    <t>Weapon</t>
  </si>
  <si>
    <t>Cleric's Primordus Staff</t>
  </si>
  <si>
    <t>Valkyrie Primordus Staff</t>
  </si>
  <si>
    <t>Berserker's Primordus Staff</t>
  </si>
  <si>
    <t>Rampager's Primordus Staff</t>
  </si>
  <si>
    <t>Knight's Primordus Staff</t>
  </si>
  <si>
    <t>Carrion Primordus Trident</t>
  </si>
  <si>
    <t>Cleric's Primordus Trident</t>
  </si>
  <si>
    <t>Valkyrie Primordus Trident</t>
  </si>
  <si>
    <t>Berserker's Primordus Trident</t>
  </si>
  <si>
    <t>Rampager's Primordus Trident</t>
  </si>
  <si>
    <t>Knight's Primordus Trident</t>
  </si>
  <si>
    <t>Carrion Primordus Scepter</t>
  </si>
  <si>
    <t>Cleric's Primordus Scepter</t>
  </si>
  <si>
    <t>Valkyrie Primordus Scepter</t>
  </si>
  <si>
    <t>Berserker's Primordus Scepter</t>
  </si>
  <si>
    <t>Rampager's Primordus Scepter</t>
  </si>
  <si>
    <t>Knight's Primordus Scepter</t>
  </si>
  <si>
    <t>Carrion Primordus Focus</t>
  </si>
  <si>
    <t>Cleric's Primordus Focus</t>
  </si>
  <si>
    <t>Valkyrie Primordus Focus</t>
  </si>
  <si>
    <t>Berserker's Primordus Focus</t>
  </si>
  <si>
    <t>Rampager's Primordus Focus</t>
  </si>
  <si>
    <t>Knight's Primordus Focus</t>
  </si>
  <si>
    <t>Carrion Primordus Short Bow</t>
  </si>
  <si>
    <t>Cleric's Primordus Short Bow</t>
  </si>
  <si>
    <t>Valkyrie Primordus Short Bow</t>
  </si>
  <si>
    <t>Berserker's Primordus Short Bow</t>
  </si>
  <si>
    <t>Rampager's Primordus Short Bow</t>
  </si>
  <si>
    <t>Knight's Primordus Short Bow</t>
  </si>
  <si>
    <t>Carrion Primordus Warhorn</t>
  </si>
  <si>
    <t>Cleric's Primordus Warhorn</t>
  </si>
  <si>
    <t>Valkyrie Primordus Warhorn</t>
  </si>
  <si>
    <t>Berserker's Primordus Warhorn</t>
  </si>
  <si>
    <t>Rampager's Primordus Warhorn</t>
  </si>
  <si>
    <t>Knight's Primordus Warhorn</t>
  </si>
  <si>
    <t>Carrion Primordus Torch</t>
  </si>
  <si>
    <t>Cleric's Primordus Torch</t>
  </si>
  <si>
    <t>Valkyrie Primordus Torch</t>
  </si>
  <si>
    <t>Berserker's Primordus Torch</t>
  </si>
  <si>
    <t>Rampager's Primordus Torch</t>
  </si>
  <si>
    <t>Knight's Primordus Torch</t>
  </si>
  <si>
    <t>Carrion Primordus Longbow</t>
  </si>
  <si>
    <t>Cleric's Primordus Longbow</t>
  </si>
  <si>
    <t>Valkyrie Primordus Longbow</t>
  </si>
  <si>
    <t>Berserker's Primordus Longbow</t>
  </si>
  <si>
    <t>Rampager's Primordus Longbow</t>
  </si>
  <si>
    <t>Knight's Primordus Longbow</t>
  </si>
  <si>
    <t>Carrion Primordus Pistol</t>
  </si>
  <si>
    <t>Cleric's Primordus Pistol</t>
  </si>
  <si>
    <t>Valkyrie Primordus Pistol</t>
  </si>
  <si>
    <t>Berserker's Primordus Pistol</t>
  </si>
  <si>
    <t>Rampager's Primordus Pistol</t>
  </si>
  <si>
    <t>Knight's Primordus Pistol</t>
  </si>
  <si>
    <t>Carrion Primordus Rifle</t>
  </si>
  <si>
    <t>Cleric's Primordus Rifle</t>
  </si>
  <si>
    <t>Valkyrie Primordus Rifle</t>
  </si>
  <si>
    <t>Berserker's Primordus Rifle</t>
  </si>
  <si>
    <t>Rampager's Primordus Rifle</t>
  </si>
  <si>
    <t>Knight's Primordus Rifle</t>
  </si>
  <si>
    <t>Carrion Primordus Harpoon Gun</t>
  </si>
  <si>
    <t>Cleric's Primordus Harpoon Gun</t>
  </si>
  <si>
    <t>Valkyrie Primordus Harpoon Gun</t>
  </si>
  <si>
    <t>Berserker's Primordus Harpoon Gun</t>
  </si>
  <si>
    <t>Rampager's Primordus Harpoon Gun</t>
  </si>
  <si>
    <t>Knight's Primordus Harpoon Gun</t>
  </si>
  <si>
    <t>Carrion Primordus Dagger</t>
  </si>
  <si>
    <t>Cleric's Primordus Dagger</t>
  </si>
  <si>
    <t>Berserker's Primordus Dagger</t>
  </si>
  <si>
    <t>Valkyrie Primordus Dagger</t>
  </si>
  <si>
    <t>Rampager's Primordus Dagger</t>
  </si>
  <si>
    <t>Knight's Primordus Dagger</t>
  </si>
  <si>
    <t>Carrion Primordus Sword</t>
  </si>
  <si>
    <t>Cleric's Primordus Sword</t>
  </si>
  <si>
    <t>Berserker's Primordus Sword</t>
  </si>
  <si>
    <t>Valkyrie Primordus Sword</t>
  </si>
  <si>
    <t>Rampager's Primordus Sword</t>
  </si>
  <si>
    <t>Knight's Primordus Sword</t>
  </si>
  <si>
    <t>Carrion Primordus Mace</t>
  </si>
  <si>
    <t>Cleric's Primordus Mace</t>
  </si>
  <si>
    <t>Berserker's Primordus Mace</t>
  </si>
  <si>
    <t>Valkyrie Primordus Mace</t>
  </si>
  <si>
    <t>Rampager's Primordus Mace</t>
  </si>
  <si>
    <t>Knight's Primordus Mace</t>
  </si>
  <si>
    <t>Carrion Primordus Shield</t>
  </si>
  <si>
    <t>Cleric's Primordus Shield</t>
  </si>
  <si>
    <t>Berserker's Primordus Shield</t>
  </si>
  <si>
    <t>Valkyrie Primordus Shield</t>
  </si>
  <si>
    <t>Rampager's Primordus Shield</t>
  </si>
  <si>
    <t>Knight's Primordus Shield</t>
  </si>
  <si>
    <t>Carrion Primordus Axe</t>
  </si>
  <si>
    <t>Cleric's Primordus Axe</t>
  </si>
  <si>
    <t>Berserker's Primordus Axe</t>
  </si>
  <si>
    <t>Valkyrie Primordus Axe</t>
  </si>
  <si>
    <t>Rampager's Primordus Axe</t>
  </si>
  <si>
    <t>Knight's Primordus Axe</t>
  </si>
  <si>
    <t>Carrion Primordus Greatsword</t>
  </si>
  <si>
    <t>Cleric's Primordus Greatsword</t>
  </si>
  <si>
    <t>Berserker's Primordus Greatsword</t>
  </si>
  <si>
    <t>Valkyrie Primordus Greatsword</t>
  </si>
  <si>
    <t>Rampager's Primordus Greatsword</t>
  </si>
  <si>
    <t>Knight's Primordus Greatsword</t>
  </si>
  <si>
    <t>Carrion Primordus Maul</t>
  </si>
  <si>
    <t>Cleric's Primordus Maul</t>
  </si>
  <si>
    <t>Berserker's Primordus Maul</t>
  </si>
  <si>
    <t>Valkyrie Primordus Maul</t>
  </si>
  <si>
    <t>Rampager's Primordus Maul</t>
  </si>
  <si>
    <t>Knight's Primordus Maul</t>
  </si>
  <si>
    <t>Carrion Primordus Pike</t>
  </si>
  <si>
    <t>Cleric's Primordus Pike</t>
  </si>
  <si>
    <t>Berserker's Primordus Pike</t>
  </si>
  <si>
    <t>Valkyrie Primordus Pike</t>
  </si>
  <si>
    <t>Rampager's Primordus Pike</t>
  </si>
  <si>
    <t>Knight's Primordus Pike</t>
  </si>
  <si>
    <t>Soldier's Verdant Scepter</t>
  </si>
  <si>
    <t>Mighty Green Wood Staff</t>
  </si>
  <si>
    <t>Vital Green Wood Staff</t>
  </si>
  <si>
    <t>Precise Green Wood Staff</t>
  </si>
  <si>
    <t>Resilient Green Wood Staff</t>
  </si>
  <si>
    <t>Vigorous Soft Wood Staff</t>
  </si>
  <si>
    <t>Mighty Green Wood Scepter</t>
  </si>
  <si>
    <t>Vital Green Wood Scepter</t>
  </si>
  <si>
    <t>Precise Green Wood Scepter</t>
  </si>
  <si>
    <t>Resilient Green Wood Scepter</t>
  </si>
  <si>
    <t>Vigorous Soft Wood Scepter</t>
  </si>
  <si>
    <t>Mighty Green Wood Focus</t>
  </si>
  <si>
    <t>Vital Green Wood Focus</t>
  </si>
  <si>
    <t>Precise Green Wood Focus</t>
  </si>
  <si>
    <t>Resilient Green Wood Focus</t>
  </si>
  <si>
    <t>Vigorous Soft Wood Focus</t>
  </si>
  <si>
    <t>Mighty Green Wood Trident</t>
  </si>
  <si>
    <t>Vital Green Wood Trident</t>
  </si>
  <si>
    <t>Precise Green Wood Trident</t>
  </si>
  <si>
    <t>Resilient Green Wood Trident</t>
  </si>
  <si>
    <t>Vigorous Soft Wood Trident</t>
  </si>
  <si>
    <t>Healing Green Wood Staff</t>
  </si>
  <si>
    <t>Strong Soft Wood Staff</t>
  </si>
  <si>
    <t>Honed Soft Wood Staff</t>
  </si>
  <si>
    <t>Hearty Soft Wood Staff</t>
  </si>
  <si>
    <t>Strong Seasoned Wood Staff</t>
  </si>
  <si>
    <t>Hearty Seasoned Wood Staff</t>
  </si>
  <si>
    <t>Ravaging Seasoned Wood Staff</t>
  </si>
  <si>
    <t>Honed Seasoned Wood Staff</t>
  </si>
  <si>
    <t>Vigorous Seasoned Wood Staff</t>
  </si>
  <si>
    <t>Healing Green Wood Trident</t>
  </si>
  <si>
    <t>Strong Soft Wood Trident</t>
  </si>
  <si>
    <t>Honed Soft Wood Trident</t>
  </si>
  <si>
    <t>Hearty Soft Wood Trident</t>
  </si>
  <si>
    <t>Strong Seasoned Wood Trident</t>
  </si>
  <si>
    <t>Hearty Seasoned Wood Trident</t>
  </si>
  <si>
    <t>Ravaging Seasoned Wood Trident</t>
  </si>
  <si>
    <t>Honed Seasoned Wood Trident</t>
  </si>
  <si>
    <t>Vigorous Seasoned Wood Trident</t>
  </si>
  <si>
    <t>Healing Green Wood Scepter</t>
  </si>
  <si>
    <t>Strong Soft Wood Scepter</t>
  </si>
  <si>
    <t>Honed Soft Wood Scepter</t>
  </si>
  <si>
    <t>Hearty Soft Wood Scepter</t>
  </si>
  <si>
    <t>Strong Seasoned Wood Scepter</t>
  </si>
  <si>
    <t>Hearty Seasoned Wood Scepter</t>
  </si>
  <si>
    <t>Ravaging Seasoned Wood Scepter</t>
  </si>
  <si>
    <t>Honed Seasoned Wood Scepter</t>
  </si>
  <si>
    <t>Vigorous Seasoned Wood Scepter</t>
  </si>
  <si>
    <t>Healing Green Wood Focus</t>
  </si>
  <si>
    <t>Strong Soft Wood Focus</t>
  </si>
  <si>
    <t>Honed Soft Wood Focus</t>
  </si>
  <si>
    <t>Hearty Soft Wood Focus</t>
  </si>
  <si>
    <t>Strong Seasoned Wood Focus</t>
  </si>
  <si>
    <t>Hearty Seasoned Wood Focus</t>
  </si>
  <si>
    <t>Honed Seasoned Wood Focus</t>
  </si>
  <si>
    <t>Ravaging Seasoned Wood Focus</t>
  </si>
  <si>
    <t>Vigorous Seasoned Wood Focus</t>
  </si>
  <si>
    <t>Malign Green Wood Staff</t>
  </si>
  <si>
    <t>Ravaging Soft Wood Staff</t>
  </si>
  <si>
    <t>Malign Green Wood Trident</t>
  </si>
  <si>
    <t>Ravaging Soft Wood Trident</t>
  </si>
  <si>
    <t>Malign Green Wood Scepter</t>
  </si>
  <si>
    <t>Ravaging Soft Wood Scepter</t>
  </si>
  <si>
    <t>Malign Green Wood Focus</t>
  </si>
  <si>
    <t>Ravaging Soft Wood Focus</t>
  </si>
  <si>
    <t>Berserker's Hard Wood Staff</t>
  </si>
  <si>
    <t>Cleric's Hard Wood Staff</t>
  </si>
  <si>
    <t>Rampager's Hard Wood Staff</t>
  </si>
  <si>
    <t>Valkyrie Hard Wood Staff</t>
  </si>
  <si>
    <t>Carrion Hard Wood Staff</t>
  </si>
  <si>
    <t>Knight's Hard Wood Staff</t>
  </si>
  <si>
    <t>Cleric's Elder Wood Staff</t>
  </si>
  <si>
    <t>Berserker's Elder Wood Staff</t>
  </si>
  <si>
    <t>Rampager's Elder Wood Staff</t>
  </si>
  <si>
    <t>Carrion Elder Wood Staff</t>
  </si>
  <si>
    <t>Knight's Elder Wood Staff</t>
  </si>
  <si>
    <t>Valkyrie Elder Wood Staff</t>
  </si>
  <si>
    <t>Carrion Krait Crook</t>
  </si>
  <si>
    <t>Cleric's Krait Crook</t>
  </si>
  <si>
    <t>Berserker's Krait Crook</t>
  </si>
  <si>
    <t>Rampager's Krait Crook</t>
  </si>
  <si>
    <t>Knight's Krait Crook</t>
  </si>
  <si>
    <t>Valkyrie Krait Crook</t>
  </si>
  <si>
    <t>Carrion Pearl Quarterstaff</t>
  </si>
  <si>
    <t>Cleric's Pearl Quarterstaff</t>
  </si>
  <si>
    <t>Berserker's Pearl Quarterstaff</t>
  </si>
  <si>
    <t>Rampager's Pearl Quarterstaff</t>
  </si>
  <si>
    <t>Knight's Pearl Quarterstaff</t>
  </si>
  <si>
    <t>Valkyrie Pearl Quarterstaff</t>
  </si>
  <si>
    <t>Carrion Pearl Rod</t>
  </si>
  <si>
    <t>Cleric's Pearl Rod</t>
  </si>
  <si>
    <t>Berserker's Pearl Rod</t>
  </si>
  <si>
    <t>Rampager's Pearl Rod</t>
  </si>
  <si>
    <t>Knight's Pearl Rod</t>
  </si>
  <si>
    <t>Valkyrie Pearl Rod</t>
  </si>
  <si>
    <t>Cleric's Elder Wood Scepter</t>
  </si>
  <si>
    <t>Berserker's Elder Wood Scepter</t>
  </si>
  <si>
    <t>Rampager's Elder Wood Scepter</t>
  </si>
  <si>
    <t>Carrion Elder Wood Scepter</t>
  </si>
  <si>
    <t>Knight's Elder Wood Scepter</t>
  </si>
  <si>
    <t>Valkyrie Elder Wood Scepter</t>
  </si>
  <si>
    <t>Carrion Krait Wand</t>
  </si>
  <si>
    <t>Cleric's Krait Wand</t>
  </si>
  <si>
    <t>Berserker's Krait Wand</t>
  </si>
  <si>
    <t>Rampager's Krait Wand</t>
  </si>
  <si>
    <t>Knight's Krait Wand</t>
  </si>
  <si>
    <t>Valkyrie Krait Wand</t>
  </si>
  <si>
    <t>Berserker's Hard Wood Scepter</t>
  </si>
  <si>
    <t>Cleric's Hard Wood Scepter</t>
  </si>
  <si>
    <t>Rampager's Hard Wood Scepter</t>
  </si>
  <si>
    <t>Valkyrie Hard Wood Scepter</t>
  </si>
  <si>
    <t>Carrion Hard Wood Scepter</t>
  </si>
  <si>
    <t>Knight's Hard Wood Scepter</t>
  </si>
  <si>
    <t>Berserker's Hard Wood Focus</t>
  </si>
  <si>
    <t>Cleric's Hard Wood Focus</t>
  </si>
  <si>
    <t>Rampager's Hard Wood Focus</t>
  </si>
  <si>
    <t>Valkyrie Hard Wood Focus</t>
  </si>
  <si>
    <t>Carrion Hard Wood Focus</t>
  </si>
  <si>
    <t>Knight's Hard Wood Focus</t>
  </si>
  <si>
    <t>Cleric's Elder Wood Focus</t>
  </si>
  <si>
    <t>Berserker's Elder Wood Focus</t>
  </si>
  <si>
    <t>Rampager's Elder Wood Focus</t>
  </si>
  <si>
    <t>Carrion Elder Wood Focus</t>
  </si>
  <si>
    <t>Knight's Elder Wood Focus</t>
  </si>
  <si>
    <t>Valkyrie Elder Wood Focus</t>
  </si>
  <si>
    <t>Carrion Krait Star</t>
  </si>
  <si>
    <t>Cleric's Krait Star</t>
  </si>
  <si>
    <t>Berserker's Krait Star</t>
  </si>
  <si>
    <t>Rampager's Krait Star</t>
  </si>
  <si>
    <t>Knight's Krait Star</t>
  </si>
  <si>
    <t>Valkyrie Krait Star</t>
  </si>
  <si>
    <t>Carrion Pearl Conch</t>
  </si>
  <si>
    <t>Cleric's Pearl Conch</t>
  </si>
  <si>
    <t>Berserker's Pearl Conch</t>
  </si>
  <si>
    <t>Rampager's Pearl Conch</t>
  </si>
  <si>
    <t>Knight's Pearl Conch</t>
  </si>
  <si>
    <t>Valkyrie Pearl Conch</t>
  </si>
  <si>
    <t>Carrion Pearl Trident</t>
  </si>
  <si>
    <t>Cleric's Pearl Trident</t>
  </si>
  <si>
    <t>Berserker's Pearl Trident</t>
  </si>
  <si>
    <t>Rampager's Pearl Trident</t>
  </si>
  <si>
    <t>Knight's Pearl Trident</t>
  </si>
  <si>
    <t>Valkyrie Pearl Trident</t>
  </si>
  <si>
    <t>Cleric's Elder Wood Trident</t>
  </si>
  <si>
    <t>Berserker's Elder Wood Trident</t>
  </si>
  <si>
    <t>Rampager's Elder Wood Trident</t>
  </si>
  <si>
    <t>Carrion Elder Wood Trident</t>
  </si>
  <si>
    <t>Knight's Elder Wood Trident</t>
  </si>
  <si>
    <t>Valkyrie Elder Wood Trident</t>
  </si>
  <si>
    <t>Carrion Krait Trident</t>
  </si>
  <si>
    <t>Cleric's Krait Trident</t>
  </si>
  <si>
    <t>Berserker's Krait Trident</t>
  </si>
  <si>
    <t>Rampager's Krait Trident</t>
  </si>
  <si>
    <t>Knight's Krait Trident</t>
  </si>
  <si>
    <t>Valkyrie Krait Trident</t>
  </si>
  <si>
    <t>Berserker's Hard Wood Trident</t>
  </si>
  <si>
    <t>Cleric's Hard Wood Trident</t>
  </si>
  <si>
    <t>Rampager's Hard Wood Trident</t>
  </si>
  <si>
    <t>Valkyrie Hard Wood Trident</t>
  </si>
  <si>
    <t>Carrion Hard Wood Trident</t>
  </si>
  <si>
    <t>Knight's Hard Wood Trident</t>
  </si>
  <si>
    <t>Rejuvenating Soft Wood Staff</t>
  </si>
  <si>
    <t>Rejuvenating Seasoned Wood Staff</t>
  </si>
  <si>
    <t>Rejuvenating Soft Wood Trident</t>
  </si>
  <si>
    <t>Rejuvenating Seasoned Wood Trident</t>
  </si>
  <si>
    <t>Rejuvenating Soft Wood Scepter</t>
  </si>
  <si>
    <t>Rejuvenating Seasoned Wood Scepter</t>
  </si>
  <si>
    <t>Rejuvenating Soft Wood Focus</t>
  </si>
  <si>
    <t>Rejuvenating Seasoned Wood Focus</t>
  </si>
  <si>
    <t>Ravaging Bandit Spire</t>
  </si>
  <si>
    <t>Rejuvenating Bandit Spire</t>
  </si>
  <si>
    <t>Strong Bandit Spire</t>
  </si>
  <si>
    <t>Vigorous Bandit Spire</t>
  </si>
  <si>
    <t>Honed Bandit Spire</t>
  </si>
  <si>
    <t>Hearty Bandit Spire</t>
  </si>
  <si>
    <t>Ravaging Dredge Pillar</t>
  </si>
  <si>
    <t>Rejuvenating Dredge Pillar</t>
  </si>
  <si>
    <t>Strong Dredge Pillar</t>
  </si>
  <si>
    <t>Vigorous Dredge Pillar</t>
  </si>
  <si>
    <t>Honed Dredge Pillar</t>
  </si>
  <si>
    <t>Hearty Dredge Pillar</t>
  </si>
  <si>
    <t>Carrion Ogre Warstaff</t>
  </si>
  <si>
    <t>Cleric's Ogre Warstaff</t>
  </si>
  <si>
    <t>Valkyrie Ogre Warstaff</t>
  </si>
  <si>
    <t>Berserker's Ogre Warstaff</t>
  </si>
  <si>
    <t>Rampager's Ogre Warstaff</t>
  </si>
  <si>
    <t>Knight's Ogre Warstaff</t>
  </si>
  <si>
    <t>Ravaging Bandit Trident</t>
  </si>
  <si>
    <t>Rejuvenating Bandit Trident</t>
  </si>
  <si>
    <t>Strong Bandit Trident</t>
  </si>
  <si>
    <t>Vigorous Bandit Trident</t>
  </si>
  <si>
    <t>Honed Bandit Trident</t>
  </si>
  <si>
    <t>Hearty Bandit Trident</t>
  </si>
  <si>
    <t>Ravaging Dredge Trident</t>
  </si>
  <si>
    <t>Rejuvenating Dredge Trident</t>
  </si>
  <si>
    <t>Strong Dredge Trident</t>
  </si>
  <si>
    <t>Vigorous Dredge Trident</t>
  </si>
  <si>
    <t>Honed Dredge Trident</t>
  </si>
  <si>
    <t>Hearty Dredge Trident</t>
  </si>
  <si>
    <t>Carrion Ogre Trident</t>
  </si>
  <si>
    <t>Cleric's Ogre Trident</t>
  </si>
  <si>
    <t>Valkyrie Ogre Trident</t>
  </si>
  <si>
    <t>Berserker's Ogre Trident</t>
  </si>
  <si>
    <t>Rampager's Ogre Trident</t>
  </si>
  <si>
    <t>Knight's Ogre Trident</t>
  </si>
  <si>
    <t>Ravaging Bandit Baton</t>
  </si>
  <si>
    <t>Rejuvenating Bandit Baton</t>
  </si>
  <si>
    <t>Strong Bandit Baton</t>
  </si>
  <si>
    <t>Vigorous Bandit Baton</t>
  </si>
  <si>
    <t>Honed Bandit Baton</t>
  </si>
  <si>
    <t>Hearty Bandit Baton</t>
  </si>
  <si>
    <t>Ravaging Dredge Baton</t>
  </si>
  <si>
    <t>Rejuvenating Dredge Baton</t>
  </si>
  <si>
    <t>Strong Dredge Baton</t>
  </si>
  <si>
    <t>Vigorous Dredge Baton</t>
  </si>
  <si>
    <t>Honed Dredge Baton</t>
  </si>
  <si>
    <t>Hearty Dredge Baton</t>
  </si>
  <si>
    <t>Carrion Ogre Truncheon</t>
  </si>
  <si>
    <t>Cleric's Ogre Truncheon</t>
  </si>
  <si>
    <t>Valkyrie Ogre Truncheon</t>
  </si>
  <si>
    <t>Berserker's Ogre Truncheon</t>
  </si>
  <si>
    <t>Rampager's Ogre Truncheon</t>
  </si>
  <si>
    <t>Knight's Ogre Truncheon</t>
  </si>
  <si>
    <t>Ravaging Bandit Focus</t>
  </si>
  <si>
    <t>Rejuvenating Bandit Focus</t>
  </si>
  <si>
    <t>Strong Bandit Focus</t>
  </si>
  <si>
    <t>Vigorous Bandit Focus</t>
  </si>
  <si>
    <t>Honed Bandit Focus</t>
  </si>
  <si>
    <t>Hearty Bandit Focus</t>
  </si>
  <si>
    <t>Ravaging Dredge Canary</t>
  </si>
  <si>
    <t>Rejuvenating Dredge Canary</t>
  </si>
  <si>
    <t>Strong Dredge Canary</t>
  </si>
  <si>
    <t>Vigorous Dredge Canary</t>
  </si>
  <si>
    <t>Honed Dredge Canary</t>
  </si>
  <si>
    <t>Hearty Dredge Canary</t>
  </si>
  <si>
    <t>Carrion Ogre Effigy</t>
  </si>
  <si>
    <t>Cleric's Ogre Effigy</t>
  </si>
  <si>
    <t>Valkyrie Ogre Effigy</t>
  </si>
  <si>
    <t>Berserker's Ogre Effigy</t>
  </si>
  <si>
    <t>Rampager's Ogre Effigy</t>
  </si>
  <si>
    <t>Knight's Ogre Effigy</t>
  </si>
  <si>
    <t>Mighty Green Wood Longbow</t>
  </si>
  <si>
    <t>Precise Green Wood Longbow</t>
  </si>
  <si>
    <t>Vital Green Wood Longbow</t>
  </si>
  <si>
    <t>Resilient Green Wood Longbow</t>
  </si>
  <si>
    <t>Vigorous Soft Wood Longbow</t>
  </si>
  <si>
    <t>Mighty Green Wood Short Bow</t>
  </si>
  <si>
    <t>Vital Green Wood Short Bow</t>
  </si>
  <si>
    <t>Precise Green Wood Short Bow</t>
  </si>
  <si>
    <t>Resilient Green Wood Short Bow</t>
  </si>
  <si>
    <t>Vigorous Soft Wood Short Bow</t>
  </si>
  <si>
    <t>Mighty Bronze Rifle</t>
  </si>
  <si>
    <t>Vital Bronze Rifle</t>
  </si>
  <si>
    <t>Precise Bronze Rifle</t>
  </si>
  <si>
    <t>Resilient Bronze Rifle</t>
  </si>
  <si>
    <t>Vigorous Iron Rifle</t>
  </si>
  <si>
    <t>Mighty Bronze Pistol</t>
  </si>
  <si>
    <t>Vital Bronze Pistol</t>
  </si>
  <si>
    <t>Precise Bronze Pistol</t>
  </si>
  <si>
    <t>Resilient Bronze Pistol</t>
  </si>
  <si>
    <t>Vigorous Iron Pistol</t>
  </si>
  <si>
    <t>Mighty Green Wood Torch</t>
  </si>
  <si>
    <t>Vital Green Wood Torch</t>
  </si>
  <si>
    <t>Precise Green Wood Torch</t>
  </si>
  <si>
    <t>Resilient Green Wood Torch</t>
  </si>
  <si>
    <t>Vigorous Soft Wood Torch</t>
  </si>
  <si>
    <t>Mighty Green Wood Warhorn</t>
  </si>
  <si>
    <t>Vital Green Wood Warhorn</t>
  </si>
  <si>
    <t>Precise Green Wood Warhorn</t>
  </si>
  <si>
    <t>Resilient Green Wood Warhorn</t>
  </si>
  <si>
    <t>Vigorous Soft Wood Warhorn</t>
  </si>
  <si>
    <t>Mighty Green Wood Harpoon Gun</t>
  </si>
  <si>
    <t>Vital Green Wood Harpoon Gun</t>
  </si>
  <si>
    <t>Precise Green Wood Harpoon Gun</t>
  </si>
  <si>
    <t>Resilient Green Wood Harpoon Gun</t>
  </si>
  <si>
    <t>Vigorous Soft Wood Harpoon Gun</t>
  </si>
  <si>
    <t>Healing Green Wood Short Bow</t>
  </si>
  <si>
    <t>Strong Soft Wood Short Bow</t>
  </si>
  <si>
    <t>Honed Soft Wood Short Bow</t>
  </si>
  <si>
    <t>Hearty Soft Wood Short Bow</t>
  </si>
  <si>
    <t>Strong Seasoned Wood Short Bow</t>
  </si>
  <si>
    <t>Hearty Seasoned Wood Short Bow</t>
  </si>
  <si>
    <t>Ravaging Seasoned Wood Short Bow</t>
  </si>
  <si>
    <t>Honed Seasoned Wood Short Bow</t>
  </si>
  <si>
    <t>Vigorous Seasoned Wood Short Bow</t>
  </si>
  <si>
    <t>Healing Green Wood Warhorn</t>
  </si>
  <si>
    <t>Strong Soft Wood Warhorn</t>
  </si>
  <si>
    <t>Honed Soft Wood Warhorn</t>
  </si>
  <si>
    <t>Hearty Soft Wood Warhorn</t>
  </si>
  <si>
    <t>Strong Seasoned Wood Warhorn</t>
  </si>
  <si>
    <t>Hearty Seasoned Wood Warhorn</t>
  </si>
  <si>
    <t>Ravaging Seasoned Wood Warhorn</t>
  </si>
  <si>
    <t>Honed Seasoned Wood Warhorn</t>
  </si>
  <si>
    <t>Vigorous Seasoned Wood Warhorn</t>
  </si>
  <si>
    <t>Healing Green Wood Torch</t>
  </si>
  <si>
    <t>Strong Soft Wood Torch</t>
  </si>
  <si>
    <t>Honed Soft Wood Torch</t>
  </si>
  <si>
    <t>Hearty Soft Wood Torch</t>
  </si>
  <si>
    <t>Strong Seasoned Wood Torch</t>
  </si>
  <si>
    <t>Hearty Seasoned Wood Torch</t>
  </si>
  <si>
    <t>Ravaging Seasoned Wood Torch</t>
  </si>
  <si>
    <t>Honed Seasoned Wood Torch</t>
  </si>
  <si>
    <t>Vigorous Seasoned Wood Torch</t>
  </si>
  <si>
    <t>Healing Green Wood Longbow</t>
  </si>
  <si>
    <t>Strong Soft Wood Longbow</t>
  </si>
  <si>
    <t>Honed Soft Wood Longbow</t>
  </si>
  <si>
    <t>Hearty Soft Wood Longbow</t>
  </si>
  <si>
    <t>Strong Seasoned Wood Longbow</t>
  </si>
  <si>
    <t>Hearty Seasoned Wood Longbow</t>
  </si>
  <si>
    <t>Ravaging Seasoned Wood Longbow</t>
  </si>
  <si>
    <t>Honed Seasoned Wood Longbow</t>
  </si>
  <si>
    <t>Vigorous Seasoned Wood Longbow</t>
  </si>
  <si>
    <t>Healing Bronze Pistol</t>
  </si>
  <si>
    <t>Strong Iron Pistol</t>
  </si>
  <si>
    <t>Honed Iron Pistol</t>
  </si>
  <si>
    <t>Hearty Iron Pistol</t>
  </si>
  <si>
    <t>Strong Steel Pistol</t>
  </si>
  <si>
    <t>Hearty Steel Pistol</t>
  </si>
  <si>
    <t>Ravaging Steel Pistol</t>
  </si>
  <si>
    <t>Honed Steel Pistol</t>
  </si>
  <si>
    <t>Vigorous Steel Pistol</t>
  </si>
  <si>
    <t>Healing Bronze Rifle</t>
  </si>
  <si>
    <t>Strong Iron Rifle</t>
  </si>
  <si>
    <t>Honed Iron Rifle</t>
  </si>
  <si>
    <t>Hearty Iron Rifle</t>
  </si>
  <si>
    <t>Strong Steel Rifle</t>
  </si>
  <si>
    <t>Hearty Steel Rifle</t>
  </si>
  <si>
    <t>Ravaging Steel Rifle</t>
  </si>
  <si>
    <t>Honed Steel Rifle</t>
  </si>
  <si>
    <t>Vigorous Steel Rifle</t>
  </si>
  <si>
    <t>Healing Green Wood Harpoon Gun</t>
  </si>
  <si>
    <t>Strong Soft Wood Harpoon Gun</t>
  </si>
  <si>
    <t>Honed Soft Wood Harpoon Gun</t>
  </si>
  <si>
    <t>Hearty Soft Wood Harpoon Gun</t>
  </si>
  <si>
    <t>Strong Seasoned Wood Harpoon Gun</t>
  </si>
  <si>
    <t>Hearty Seasoned Wood Harpoon Gun</t>
  </si>
  <si>
    <t>Ravaging Seasoned Wood Harpoon Gun</t>
  </si>
  <si>
    <t>Honed Seasoned Wood Harpoon Gun</t>
  </si>
  <si>
    <t>Vigorous Seasoned Wood Harpoon Gun</t>
  </si>
  <si>
    <t>Malign Green Wood Short Bow</t>
  </si>
  <si>
    <t>Ravaging Soft Wood Short Bow</t>
  </si>
  <si>
    <t>Malign Green Wood Warhorn</t>
  </si>
  <si>
    <t>Ravaging Soft Wood Warhorn</t>
  </si>
  <si>
    <t>Malign Green Wood Torch</t>
  </si>
  <si>
    <t>Ravaging Soft Wood Torch</t>
  </si>
  <si>
    <t>Malign Green Wood Longbow</t>
  </si>
  <si>
    <t>Ravaging Soft Wood Longbow</t>
  </si>
  <si>
    <t>Malign Bronze Pistol</t>
  </si>
  <si>
    <t>Ravaging Iron Pistol</t>
  </si>
  <si>
    <t>Malign Bronze Rifle</t>
  </si>
  <si>
    <t>Ravaging Iron Rifle</t>
  </si>
  <si>
    <t>Malign Green Wood Harpoon Gun</t>
  </si>
  <si>
    <t>Ravaging Soft Wood Harpoon Gun</t>
  </si>
  <si>
    <t>Carrion Hard Wood Longbow</t>
  </si>
  <si>
    <t>Valkyrie Hard Wood Longbow</t>
  </si>
  <si>
    <t>Knight's Hard Wood Longbow</t>
  </si>
  <si>
    <t>Rampager's Hard Wood Longbow</t>
  </si>
  <si>
    <t>Cleric's Hard Wood Longbow</t>
  </si>
  <si>
    <t>Berserker's Hard Wood Longbow</t>
  </si>
  <si>
    <t>Cleric's Krait Recurve Bow</t>
  </si>
  <si>
    <t>Berserker's Krait Recurve Bow</t>
  </si>
  <si>
    <t>Rampager's Krait Recurve Bow</t>
  </si>
  <si>
    <t>Cleric's Elder Wood Longbow</t>
  </si>
  <si>
    <t>Berserker's Elder Wood Longbow</t>
  </si>
  <si>
    <t>Rampager's Elder Wood Longbow</t>
  </si>
  <si>
    <t>Carrion Krait Recurve Bow</t>
  </si>
  <si>
    <t>Carrion Elder Wood Longbow</t>
  </si>
  <si>
    <t>Knight's Elder Wood Longbow</t>
  </si>
  <si>
    <t>Valkyrie Elder Wood Longbow</t>
  </si>
  <si>
    <t>Knight's Krait Recurve Bow</t>
  </si>
  <si>
    <t>Valkyrie Krait Recurve Bow</t>
  </si>
  <si>
    <t>Cleric's Pearl Stinger</t>
  </si>
  <si>
    <t>Berserker's Pearl Stinger</t>
  </si>
  <si>
    <t>Rampager's Pearl Stinger</t>
  </si>
  <si>
    <t>Carrion Pearl Stinger</t>
  </si>
  <si>
    <t>Knight's Pearl Stinger</t>
  </si>
  <si>
    <t>Valkyrie Pearl Stinger</t>
  </si>
  <si>
    <t>Carrion Pearl Needler</t>
  </si>
  <si>
    <t>Cleric's Pearl Needler</t>
  </si>
  <si>
    <t>Berserker's Pearl Needler</t>
  </si>
  <si>
    <t>Rampager's Pearl Needler</t>
  </si>
  <si>
    <t>Knight's Pearl Needler</t>
  </si>
  <si>
    <t>Valkyrie Pearl Needler</t>
  </si>
  <si>
    <t>Carrion Elder Wood Short Bow</t>
  </si>
  <si>
    <t>Knight's Elder Wood Short Bow</t>
  </si>
  <si>
    <t>Valkyrie Elder Wood Short Bow</t>
  </si>
  <si>
    <t>Cleric's Elder Wood Short Bow</t>
  </si>
  <si>
    <t>Berserker's Elder Wood Short Bow</t>
  </si>
  <si>
    <t>Rampager's Elder Wood Short Bow</t>
  </si>
  <si>
    <t>Carrion Krait Short Bow</t>
  </si>
  <si>
    <t>Cleric's Krait Short Bow</t>
  </si>
  <si>
    <t>Berserker's Krait Short Bow</t>
  </si>
  <si>
    <t>Rampager's Krait Short Bow</t>
  </si>
  <si>
    <t>Knight's Krait Short Bow</t>
  </si>
  <si>
    <t>Valkyrie Krait Short Bow</t>
  </si>
  <si>
    <t>Carrion Hard Wood Short Bow</t>
  </si>
  <si>
    <t>Knight's Hard Wood Short Bow</t>
  </si>
  <si>
    <t>Valkyrie Hard Wood Short Bow</t>
  </si>
  <si>
    <t>Cleric's Hard Wood Short Bow</t>
  </si>
  <si>
    <t>Berserker's Hard Wood Short Bow</t>
  </si>
  <si>
    <t>Rampager's Hard Wood Short Bow</t>
  </si>
  <si>
    <t>Carrion Pearl Siren</t>
  </si>
  <si>
    <t>Cleric's Pearl Siren</t>
  </si>
  <si>
    <t>Berserker's Pearl Siren</t>
  </si>
  <si>
    <t>Rampager's Pearl Siren</t>
  </si>
  <si>
    <t>Knight's Pearl Siren</t>
  </si>
  <si>
    <t>Valkyrie Pearl Siren</t>
  </si>
  <si>
    <t>Carrion Elder Wood Warhorn</t>
  </si>
  <si>
    <t>Knight's Elder Wood Warhorn</t>
  </si>
  <si>
    <t>Valkyrie Elder Wood Warhorn</t>
  </si>
  <si>
    <t>Cleric's Elder Wood Warhorn</t>
  </si>
  <si>
    <t>Berserker's Elder Wood Warhorn</t>
  </si>
  <si>
    <t>Rampager's Elder Wood Warhorn</t>
  </si>
  <si>
    <t>Carrion Krait Whelk</t>
  </si>
  <si>
    <t>Cleric's Krait Whelk</t>
  </si>
  <si>
    <t>Berserker's Krait Whelk</t>
  </si>
  <si>
    <t>Rampager's Krait Whelk</t>
  </si>
  <si>
    <t>Knight's Krait Whelk</t>
  </si>
  <si>
    <t>Valkyrie Krait Whelk</t>
  </si>
  <si>
    <t>Carrion Hard Wood Warhorn</t>
  </si>
  <si>
    <t>Knight's Hard Wood Warhorn</t>
  </si>
  <si>
    <t>Valkyrie Hard Wood Warhorn</t>
  </si>
  <si>
    <t>Cleric's Hard Wood Warhorn</t>
  </si>
  <si>
    <t>Berserker's Hard Wood Warhorn</t>
  </si>
  <si>
    <t>Rampager's Hard Wood Warhorn</t>
  </si>
  <si>
    <t>Carrion Hard Wood Torch</t>
  </si>
  <si>
    <t>Knight's Hard Wood Torch</t>
  </si>
  <si>
    <t>Valkyrie Hard Wood Torch</t>
  </si>
  <si>
    <t>Cleric's Hard Wood Torch</t>
  </si>
  <si>
    <t>Berserker's Hard Wood Torch</t>
  </si>
  <si>
    <t>Rampager's Hard Wood Torch</t>
  </si>
  <si>
    <t>Carrion Elder Wood Torch</t>
  </si>
  <si>
    <t>Knight's Elder Wood Torch</t>
  </si>
  <si>
    <t>Valkyrie Elder Wood Torch</t>
  </si>
  <si>
    <t>Cleric's Elder Wood Torch</t>
  </si>
  <si>
    <t>Berserker's Elder Wood Torch</t>
  </si>
  <si>
    <t>Rampager's Elder Wood Torch</t>
  </si>
  <si>
    <t>Carrion Krait Brazier</t>
  </si>
  <si>
    <t>Cleric's Krait Brazier</t>
  </si>
  <si>
    <t>Berserker's Krait Brazier</t>
  </si>
  <si>
    <t>Rampager's Krait Brazier</t>
  </si>
  <si>
    <t>Knight's Krait Brazier</t>
  </si>
  <si>
    <t>Valkyrie Krait Brazier</t>
  </si>
  <si>
    <t>Carrion Pearl Brazier</t>
  </si>
  <si>
    <t>Cleric's Pearl Brazier</t>
  </si>
  <si>
    <t>Berserker's Pearl Brazier</t>
  </si>
  <si>
    <t>Rampager's Pearl Brazier</t>
  </si>
  <si>
    <t>Knight's Pearl Brazier</t>
  </si>
  <si>
    <t>Valkyrie Pearl Brazier</t>
  </si>
  <si>
    <t>Carrion Pearl Handcannon</t>
  </si>
  <si>
    <t>Cleric's Pearl Handcannon</t>
  </si>
  <si>
    <t>Berserker's Pearl Handcannon</t>
  </si>
  <si>
    <t>Rampager's Pearl Handcannon</t>
  </si>
  <si>
    <t>Knight's Pearl Handcannon</t>
  </si>
  <si>
    <t>Valkyrie Pearl Handcannon</t>
  </si>
  <si>
    <t>Carrion Mithril Pistol</t>
  </si>
  <si>
    <t>Knight's Mithril Pistol</t>
  </si>
  <si>
    <t>Valkyrie Mithril Pistol</t>
  </si>
  <si>
    <t>Cleric's Mithril Pistol</t>
  </si>
  <si>
    <t>Berserker's Mithril Pistol</t>
  </si>
  <si>
    <t>Rampager's Mithril Pistol</t>
  </si>
  <si>
    <t>Carrion Krait Handgun</t>
  </si>
  <si>
    <t>Cleric's Krait Handgun</t>
  </si>
  <si>
    <t>Berserker's Krait Handgun</t>
  </si>
  <si>
    <t>Rampager's Krait Handgun</t>
  </si>
  <si>
    <t>Knight's Krait Handgun</t>
  </si>
  <si>
    <t>Valkyrie Krait Handgun</t>
  </si>
  <si>
    <t>Carrion Darksteel Pistol</t>
  </si>
  <si>
    <t>Knight's Darksteel Pistol</t>
  </si>
  <si>
    <t>Valkyrie Darksteel Pistol</t>
  </si>
  <si>
    <t>Cleric's Darksteel Pistol</t>
  </si>
  <si>
    <t>Berserker's Darksteel Pistol</t>
  </si>
  <si>
    <t>Rampager's Darksteel Pistol</t>
  </si>
  <si>
    <t>Carrion Darksteel Rifle</t>
  </si>
  <si>
    <t>Knight's Darksteel Rifle</t>
  </si>
  <si>
    <t>Valkyrie Darksteel Rifle</t>
  </si>
  <si>
    <t>Cleric's Darksteel Rifle</t>
  </si>
  <si>
    <t>Berserker's Darksteel Rifle</t>
  </si>
  <si>
    <t>Rampager's Darksteel Rifle</t>
  </si>
  <si>
    <t>Carrion Mithril Rifle</t>
  </si>
  <si>
    <t>Knight's Mithril Rifle</t>
  </si>
  <si>
    <t>Valkyrie Mithril Rifle</t>
  </si>
  <si>
    <t>Cleric's Mithril Rifle</t>
  </si>
  <si>
    <t>Berserker's Mithril Rifle</t>
  </si>
  <si>
    <t>Rampager's Mithril Rifle</t>
  </si>
  <si>
    <t>Carrion Krait Shooter</t>
  </si>
  <si>
    <t>Cleric's Krait Shooter</t>
  </si>
  <si>
    <t>Berserker's Krait Shooter</t>
  </si>
  <si>
    <t>Rampager's Krait Shooter</t>
  </si>
  <si>
    <t>Knight's Krait Shooter</t>
  </si>
  <si>
    <t>Valkyrie Krait Shooter</t>
  </si>
  <si>
    <t>Carrion Pearl Blunderbuss</t>
  </si>
  <si>
    <t>Cleric's Pearl Blunderbuss</t>
  </si>
  <si>
    <t>Berserker's Pearl Blunderbuss</t>
  </si>
  <si>
    <t>Rampager's Pearl Blunderbuss</t>
  </si>
  <si>
    <t>Knight's Pearl Blunderbuss</t>
  </si>
  <si>
    <t>Valkyrie Pearl Blunderbuss</t>
  </si>
  <si>
    <t>Carrion Pearl Speargun</t>
  </si>
  <si>
    <t>Cleric's Pearl Speargun</t>
  </si>
  <si>
    <t>Berserker's Pearl Speargun</t>
  </si>
  <si>
    <t>Rampager's Pearl Speargun</t>
  </si>
  <si>
    <t>Knight's Pearl Speargun</t>
  </si>
  <si>
    <t>Valkyrie Pearl Speargun</t>
  </si>
  <si>
    <t>Carrion Elder Wood Harpoon Gun</t>
  </si>
  <si>
    <t>Knight's Elder Wood Harpoon Gun</t>
  </si>
  <si>
    <t>Valkyrie Elder Wood Harpoon Gun</t>
  </si>
  <si>
    <t>Cleric's Elder Wood Harpoon Gun</t>
  </si>
  <si>
    <t>Berserker's Elder Wood Harpoon Gun</t>
  </si>
  <si>
    <t>Rampager's Elder Wood Harpoon Gun</t>
  </si>
  <si>
    <t>Carrion Krait Harpoon Gun</t>
  </si>
  <si>
    <t>Cleric's Krait Harpoon Gun</t>
  </si>
  <si>
    <t>Berserker's Krait Harpoon Gun</t>
  </si>
  <si>
    <t>Rampager's Krait Harpoon Gun</t>
  </si>
  <si>
    <t>Knight's Krait Harpoon Gun</t>
  </si>
  <si>
    <t>Valkyrie Krait Harpoon Gun</t>
  </si>
  <si>
    <t>Carrion Hard Wood Harpoon Gun</t>
  </si>
  <si>
    <t>Knight's Hard Wood Harpoon Gun</t>
  </si>
  <si>
    <t>Valkyrie Hard Wood Harpoon Gun</t>
  </si>
  <si>
    <t>Cleric's Hard Wood Harpoon Gun</t>
  </si>
  <si>
    <t>Berserker's Hard Wood Harpoon Gun</t>
  </si>
  <si>
    <t>Rampager's Hard Wood Harpoon Gun</t>
  </si>
  <si>
    <t>Rejuvenating Soft Wood Short Bow</t>
  </si>
  <si>
    <t>Rejuvenating Seasoned Wood Short Bow</t>
  </si>
  <si>
    <t>Rejuvenating Soft Wood Warhorn</t>
  </si>
  <si>
    <t>Rejuvenating Seasoned Wood Warhorn</t>
  </si>
  <si>
    <t>Rejuvenating Soft Wood Torch</t>
  </si>
  <si>
    <t>Rejuvenating Seasoned Wood Torch</t>
  </si>
  <si>
    <t>Rejuvenating Soft Wood Longbow</t>
  </si>
  <si>
    <t>Rejuvenating Seasoned Wood Longbow</t>
  </si>
  <si>
    <t>Rejuvenating Iron Pistol</t>
  </si>
  <si>
    <t>Rejuvenating Steel Pistol</t>
  </si>
  <si>
    <t>Rejuvenating Iron Rifle</t>
  </si>
  <si>
    <t>Rejuvenating Steel Rifle</t>
  </si>
  <si>
    <t>Rejuvenating Soft Wood Harpoon Gun</t>
  </si>
  <si>
    <t>Rejuvenating Seasoned Wood Harpoon Gun</t>
  </si>
  <si>
    <t>Ravaging Bandit Short Bow</t>
  </si>
  <si>
    <t>Rejuvenating Bandit Short Bow</t>
  </si>
  <si>
    <t>Honed Bandit Short Bow</t>
  </si>
  <si>
    <t>Strong Bandit Short Bow</t>
  </si>
  <si>
    <t>Vigorous Bandit Short Bow</t>
  </si>
  <si>
    <t>Hearty Bandit Short Bow</t>
  </si>
  <si>
    <t>Ravaging Dredge Short Bow</t>
  </si>
  <si>
    <t>Rejuvenating Dredge Short Bow</t>
  </si>
  <si>
    <t>Honed Dredge Short Bow</t>
  </si>
  <si>
    <t>Strong Dredge Short Bow</t>
  </si>
  <si>
    <t>Vigorous Dredge Short Bow</t>
  </si>
  <si>
    <t>Hearty Dredge Short Bow</t>
  </si>
  <si>
    <t>Carrion Ogre Short Bow</t>
  </si>
  <si>
    <t>Cleric's Ogre Short Bow</t>
  </si>
  <si>
    <t>Valkyrie Ogre Short Bow</t>
  </si>
  <si>
    <t>Berserker's Ogre Short Bow</t>
  </si>
  <si>
    <t>Rampager's Ogre Short Bow</t>
  </si>
  <si>
    <t>Knight's Ogre Short Bow</t>
  </si>
  <si>
    <t>Ravaging Bandit Bugle</t>
  </si>
  <si>
    <t>Rejuvenating Bandit Bugle</t>
  </si>
  <si>
    <t>Honed Bandit Bugle</t>
  </si>
  <si>
    <t>Strong Bandit Bugle</t>
  </si>
  <si>
    <t>Vigorous Bandit Bugle</t>
  </si>
  <si>
    <t>Hearty Bandit Bugle</t>
  </si>
  <si>
    <t>Ravaging Dredge Double Horn</t>
  </si>
  <si>
    <t>Rejuvenating Dredge Double Horn</t>
  </si>
  <si>
    <t>Honed Dredge Double Horn</t>
  </si>
  <si>
    <t>Strong Dredge Double Horn</t>
  </si>
  <si>
    <t>Vigorous Dredge Double Horn</t>
  </si>
  <si>
    <t>Hearty Dredge Double Horn</t>
  </si>
  <si>
    <t>Carrion Ogre Harbinger</t>
  </si>
  <si>
    <t>Cleric's Ogre Harbinger</t>
  </si>
  <si>
    <t>Valkyrie Ogre Harbinger</t>
  </si>
  <si>
    <t>Berserker's Ogre Harbinger</t>
  </si>
  <si>
    <t>Rampager's Ogre Harbinger</t>
  </si>
  <si>
    <t>Knight's Ogre Harbinger</t>
  </si>
  <si>
    <t>Ravaging Bandit Torch</t>
  </si>
  <si>
    <t>Rejuvenating Bandit Torch</t>
  </si>
  <si>
    <t>Honed Bandit Torch</t>
  </si>
  <si>
    <t>Strong Bandit Torch</t>
  </si>
  <si>
    <t>Vigorous Bandit Torch</t>
  </si>
  <si>
    <t>Hearty Bandit Torch</t>
  </si>
  <si>
    <t>Ravaging Dredge Lamp</t>
  </si>
  <si>
    <t>Rejuvenating Dredge Lamp</t>
  </si>
  <si>
    <t>Honed Dredge Lamp</t>
  </si>
  <si>
    <t>Strong Dredge Lamp</t>
  </si>
  <si>
    <t>Vigorous Dredge Lamp</t>
  </si>
  <si>
    <t>Hearty Dredge Lamp</t>
  </si>
  <si>
    <t>Carrion Ogre Blaze</t>
  </si>
  <si>
    <t>Cleric's Ogre Blaze</t>
  </si>
  <si>
    <t>Valkyrie Ogre Blaze</t>
  </si>
  <si>
    <t>Berserker's Ogre Blaze</t>
  </si>
  <si>
    <t>Rampager's Ogre Blaze</t>
  </si>
  <si>
    <t>Knight's Ogre Blaze</t>
  </si>
  <si>
    <t>Ravaging Bandit Longbow</t>
  </si>
  <si>
    <t>Rejuvenating Bandit Longbow</t>
  </si>
  <si>
    <t>Honed Bandit Longbow</t>
  </si>
  <si>
    <t>Strong Bandit Longbow</t>
  </si>
  <si>
    <t>Vigorous Bandit Longbow</t>
  </si>
  <si>
    <t>Hearty Bandit Longbow</t>
  </si>
  <si>
    <t>Ravaging Dredge Reflex Bow</t>
  </si>
  <si>
    <t>Rejuvenating Dredge Reflex Bow</t>
  </si>
  <si>
    <t>Honed Dredge Reflex Bow</t>
  </si>
  <si>
    <t>Strong Dredge Reflex Bow</t>
  </si>
  <si>
    <t>Vigorous Dredge Reflex Bow</t>
  </si>
  <si>
    <t>Hearty Dredge Reflex Bow</t>
  </si>
  <si>
    <t>Carrion Ogre Hornbow</t>
  </si>
  <si>
    <t>Cleric's Ogre Hornbow</t>
  </si>
  <si>
    <t>Valkyrie Ogre Hornbow</t>
  </si>
  <si>
    <t>Berserker's Ogre Hornbow</t>
  </si>
  <si>
    <t>Rampager's Ogre Hornbow</t>
  </si>
  <si>
    <t>Knight's Ogre Hornbow</t>
  </si>
  <si>
    <t>Ravaging Bandit Revolver</t>
  </si>
  <si>
    <t>Rejuvenating Bandit Revolver</t>
  </si>
  <si>
    <t>Honed Bandit Revolver</t>
  </si>
  <si>
    <t>Strong Bandit Revolver</t>
  </si>
  <si>
    <t>Vigorous Bandit Revolver</t>
  </si>
  <si>
    <t>Hearty Bandit Revolver</t>
  </si>
  <si>
    <t>Ravaging Dredge Firearm</t>
  </si>
  <si>
    <t>Rejuvenating Dredge Firearm</t>
  </si>
  <si>
    <t>Honed Dredge Firearm</t>
  </si>
  <si>
    <t>Strong Dredge Firearm</t>
  </si>
  <si>
    <t>Vigorous Dredge Firearm</t>
  </si>
  <si>
    <t>Hearty Dredge Firearm</t>
  </si>
  <si>
    <t>Carrion Ogre Flintlock</t>
  </si>
  <si>
    <t>Cleric's Ogre Flintlock</t>
  </si>
  <si>
    <t>Valkyrie Ogre Flintlock</t>
  </si>
  <si>
    <t>Berserker's Ogre Flintlock</t>
  </si>
  <si>
    <t>Rampager's Ogre Flintlock</t>
  </si>
  <si>
    <t>Knight's Ogre Flintlock</t>
  </si>
  <si>
    <t>Ravaging Bandit Musket</t>
  </si>
  <si>
    <t>Rejuvenating Bandit Musket</t>
  </si>
  <si>
    <t>Honed Bandit Musket</t>
  </si>
  <si>
    <t>Strong Bandit Musket</t>
  </si>
  <si>
    <t>Vigorous Bandit Musket</t>
  </si>
  <si>
    <t>Hearty Bandit Musket</t>
  </si>
  <si>
    <t>Ravaging Dredge Boomstick</t>
  </si>
  <si>
    <t>Rejuvenating Dredge Boomstick</t>
  </si>
  <si>
    <t>Honed Dredge Boomstick</t>
  </si>
  <si>
    <t>Strong Dredge Boomstick</t>
  </si>
  <si>
    <t>Vigorous Dredge Boomstick</t>
  </si>
  <si>
    <t>Hearty Dredge Boomstick</t>
  </si>
  <si>
    <t>Carrion Ogre Blaster</t>
  </si>
  <si>
    <t>Cleric's Ogre Blaster</t>
  </si>
  <si>
    <t>Valkyrie Ogre Blaster</t>
  </si>
  <si>
    <t>Berserker's Ogre Blaster</t>
  </si>
  <si>
    <t>Rampager's Ogre Blaster</t>
  </si>
  <si>
    <t>Knight's Ogre Blaster</t>
  </si>
  <si>
    <t>Ravaging Bandit Harpoon Gun</t>
  </si>
  <si>
    <t>Rejuvenating Bandit Harpoon Gun</t>
  </si>
  <si>
    <t>Honed Bandit Harpoon Gun</t>
  </si>
  <si>
    <t>Strong Bandit Harpoon Gun</t>
  </si>
  <si>
    <t>Vigorous Bandit Harpoon Gun</t>
  </si>
  <si>
    <t>Hearty Bandit Harpoon Gun</t>
  </si>
  <si>
    <t>Ravaging Dredge Harpoon Gun</t>
  </si>
  <si>
    <t>Rejuvenating Dredge Harpoon Gun</t>
  </si>
  <si>
    <t>Honed Dredge Harpoon Gun</t>
  </si>
  <si>
    <t>Strong Dredge Harpoon Gun</t>
  </si>
  <si>
    <t>Vigorous Dredge Harpoon Gun</t>
  </si>
  <si>
    <t>Hearty Dredge Harpoon Gun</t>
  </si>
  <si>
    <t>Carrion Ogre Harpoon Gun</t>
  </si>
  <si>
    <t>Cleric's Ogre Harpoon Gun</t>
  </si>
  <si>
    <t>Valkyrie Ogre Harpoon Gun</t>
  </si>
  <si>
    <t>Berserker's Ogre Harpoon Gun</t>
  </si>
  <si>
    <t>Rampager's Ogre Harpoon Gun</t>
  </si>
  <si>
    <t>Knight's Ogre Harpoon Gun</t>
  </si>
  <si>
    <t>Rabid Beaded Greataxe</t>
  </si>
  <si>
    <t>Rabid Beaded Spike</t>
  </si>
  <si>
    <t>Rabid Beaded Icon</t>
  </si>
  <si>
    <t>Rabid Beaded Claymore</t>
  </si>
  <si>
    <t>Rabid Beaded Crusher</t>
  </si>
  <si>
    <t>Rabid Beaded Lancea</t>
  </si>
  <si>
    <t>Rabid Beaded Stinger</t>
  </si>
  <si>
    <t>Rabid Beaded Morning Star</t>
  </si>
  <si>
    <t>Rabid Beaded Firearm</t>
  </si>
  <si>
    <t>Rabid Beaded Shooter</t>
  </si>
  <si>
    <t>Rabid Beaded Wand</t>
  </si>
  <si>
    <t>Rabid Beaded Bastion</t>
  </si>
  <si>
    <t>Rabid Beaded Needler</t>
  </si>
  <si>
    <t>Rabid Beaded Harpoon Shooter</t>
  </si>
  <si>
    <t>Rabid Beaded Warstaff</t>
  </si>
  <si>
    <t>Rabid Beaded Lacerator</t>
  </si>
  <si>
    <t>Rabid Beaded Torch</t>
  </si>
  <si>
    <t>Rabid Beaded Trident</t>
  </si>
  <si>
    <t>Rabid Beaded Caller</t>
  </si>
  <si>
    <t>Valkyrie Corrupted Skeggox</t>
  </si>
  <si>
    <t>Valkyrie Corrupted Shard</t>
  </si>
  <si>
    <t>Valkyrie Corrupted Artifact</t>
  </si>
  <si>
    <t>Valkyrie Corrupted Avenger</t>
  </si>
  <si>
    <t>Valkyrie Corrupted Sledgehammer</t>
  </si>
  <si>
    <t>Valkyrie Corrupted Harpoon Gun</t>
  </si>
  <si>
    <t>Valkyrie Corrupted Greatbow</t>
  </si>
  <si>
    <t>Valkyrie Corrupted Cudgel</t>
  </si>
  <si>
    <t>Valkyrie Corrupted Revolver</t>
  </si>
  <si>
    <t>Valkyrie Corrupted Blaster</t>
  </si>
  <si>
    <t>Valkyrie Corrupted Scepter</t>
  </si>
  <si>
    <t>Valkyrie Corrupted Bulwark</t>
  </si>
  <si>
    <t>Valkyrie Corrupted Short Bow</t>
  </si>
  <si>
    <t>Valkyrie Corrupted Spear</t>
  </si>
  <si>
    <t>Valkyrie Corrupted Branch</t>
  </si>
  <si>
    <t>Valkyrie Corrupted Blade</t>
  </si>
  <si>
    <t>Valkyrie Corrupted Wartorch</t>
  </si>
  <si>
    <t>Valkyrie Corrupted Trident</t>
  </si>
  <si>
    <t>Valkyrie Corrupted Harbinger</t>
  </si>
  <si>
    <t>Mighty Bronze Axe</t>
  </si>
  <si>
    <t>Vital Bronze Axe</t>
  </si>
  <si>
    <t>Precise Bronze Axe</t>
  </si>
  <si>
    <t>Resilient Bronze Axe</t>
  </si>
  <si>
    <t>Vigorous Iron Axe</t>
  </si>
  <si>
    <t>Mighty Bronze Sword</t>
  </si>
  <si>
    <t>Vital Bronze Sword</t>
  </si>
  <si>
    <t>Precise Bronze Sword</t>
  </si>
  <si>
    <t>Resilient Bronze Sword</t>
  </si>
  <si>
    <t>Vigorous Iron Sword</t>
  </si>
  <si>
    <t>Mighty Bronze Mace</t>
  </si>
  <si>
    <t>Vital Bronze Mace</t>
  </si>
  <si>
    <t>Precise Bronze Mace</t>
  </si>
  <si>
    <t>Resilient Bronze Mace</t>
  </si>
  <si>
    <t>Vigorous Iron Mace</t>
  </si>
  <si>
    <t>Mighty Bronze Shield</t>
  </si>
  <si>
    <t>Vital Bronze Shield</t>
  </si>
  <si>
    <t>Precise Bronze Shield</t>
  </si>
  <si>
    <t>Resilient Bronze Shield</t>
  </si>
  <si>
    <t>Vigorous Iron Shield</t>
  </si>
  <si>
    <t>Mighty Bronze Dagger</t>
  </si>
  <si>
    <t>Vital Bronze Dagger</t>
  </si>
  <si>
    <t>Precise Bronze Dagger</t>
  </si>
  <si>
    <t>Resilient Bronze Dagger</t>
  </si>
  <si>
    <t>Vigorous Iron Dagger</t>
  </si>
  <si>
    <t>Mighty Bronze Greatsword</t>
  </si>
  <si>
    <t>Vital Bronze Greatsword</t>
  </si>
  <si>
    <t>Precise Bronze Greatsword</t>
  </si>
  <si>
    <t>Resilient Bronze Greatsword</t>
  </si>
  <si>
    <t>Vigorous Iron Greatsword</t>
  </si>
  <si>
    <t>Mighty Bronze Hammer</t>
  </si>
  <si>
    <t>Vital Bronze Hammer</t>
  </si>
  <si>
    <t>Precise Bronze Hammer</t>
  </si>
  <si>
    <t>Resilient Bronze Hammer</t>
  </si>
  <si>
    <t>Vigorous Iron Hammer</t>
  </si>
  <si>
    <t>Mighty Bronze Spear</t>
  </si>
  <si>
    <t>Vital Bronze Spear</t>
  </si>
  <si>
    <t>Precise Bronze Spear</t>
  </si>
  <si>
    <t>Resilient Bronze Spear</t>
  </si>
  <si>
    <t>Vigorous Iron Spear</t>
  </si>
  <si>
    <t>Healing Bronze Dagger</t>
  </si>
  <si>
    <t>Strong Iron Dagger</t>
  </si>
  <si>
    <t>Honed Iron Dagger</t>
  </si>
  <si>
    <t>Hearty Iron Dagger</t>
  </si>
  <si>
    <t>Strong Steel Dagger</t>
  </si>
  <si>
    <t>Hearty Steel Dagger</t>
  </si>
  <si>
    <t>Ravaging Steel Dagger</t>
  </si>
  <si>
    <t>Honed Steel Dagger</t>
  </si>
  <si>
    <t>Vigorous Steel Dagger</t>
  </si>
  <si>
    <t>Healing Bronze Sword</t>
  </si>
  <si>
    <t>Strong Iron Sword</t>
  </si>
  <si>
    <t>Honed Iron Sword</t>
  </si>
  <si>
    <t>Hearty Iron Sword</t>
  </si>
  <si>
    <t>Strong Steel Sword</t>
  </si>
  <si>
    <t>Hearty Steel Sword</t>
  </si>
  <si>
    <t>Ravaging Steel Sword</t>
  </si>
  <si>
    <t>Honed Steel Sword</t>
  </si>
  <si>
    <t>Vigorous Steel Sword</t>
  </si>
  <si>
    <t>Healing Bronze Mace</t>
  </si>
  <si>
    <t>Strong Iron Mace</t>
  </si>
  <si>
    <t>Honed Iron Mace</t>
  </si>
  <si>
    <t>Hearty Iron Mace</t>
  </si>
  <si>
    <t>Strong Steel Mace</t>
  </si>
  <si>
    <t>Hearty Steel Mace</t>
  </si>
  <si>
    <t>Ravaging Steel Mace</t>
  </si>
  <si>
    <t>Honed Steel Mace</t>
  </si>
  <si>
    <t>Vigorous Steel Mace</t>
  </si>
  <si>
    <t>Healing Bronze Shield</t>
  </si>
  <si>
    <t>Strong Iron Shield</t>
  </si>
  <si>
    <t>Honed Iron Shield</t>
  </si>
  <si>
    <t>Hearty Iron Shield</t>
  </si>
  <si>
    <t>Strong Steel Shield</t>
  </si>
  <si>
    <t>Hearty Steel Shield</t>
  </si>
  <si>
    <t>Ravaging Steel Shield</t>
  </si>
  <si>
    <t>Honed Steel Shield</t>
  </si>
  <si>
    <t>Vigorous Steel Shield</t>
  </si>
  <si>
    <t>Healing Bronze Axe</t>
  </si>
  <si>
    <t>Strong Iron Axe</t>
  </si>
  <si>
    <t>Honed Iron Axe</t>
  </si>
  <si>
    <t>Hearty Iron Axe</t>
  </si>
  <si>
    <t>Strong Steel Axe</t>
  </si>
  <si>
    <t>Hearty Steel Axe</t>
  </si>
  <si>
    <t>Ravaging Steel Axe</t>
  </si>
  <si>
    <t>Honed Steel Axe</t>
  </si>
  <si>
    <t>Vigorous Steel Axe</t>
  </si>
  <si>
    <t>Healing Bronze Greatsword</t>
  </si>
  <si>
    <t>Strong Iron Greatsword</t>
  </si>
  <si>
    <t>Honed Iron Greatsword</t>
  </si>
  <si>
    <t>Hearty Iron Greatsword</t>
  </si>
  <si>
    <t>Strong Steel Greatsword</t>
  </si>
  <si>
    <t>Hearty Steel Greatsword</t>
  </si>
  <si>
    <t>Ravaging Steel Greatsword</t>
  </si>
  <si>
    <t>Honed Steel Greatsword</t>
  </si>
  <si>
    <t>Vigorous Steel Greatsword</t>
  </si>
  <si>
    <t>Healing Bronze Hammer</t>
  </si>
  <si>
    <t>Strong Iron Hammer</t>
  </si>
  <si>
    <t>Honed Iron Hammer</t>
  </si>
  <si>
    <t>Hearty Iron Hammer</t>
  </si>
  <si>
    <t>Strong Steel Hammer</t>
  </si>
  <si>
    <t>Hearty Steel Hammer</t>
  </si>
  <si>
    <t>Ravaging Steel Hammer</t>
  </si>
  <si>
    <t>Honed Steel Hammer</t>
  </si>
  <si>
    <t>Vigorous Steel Hammer</t>
  </si>
  <si>
    <t>Healing Bronze Spear</t>
  </si>
  <si>
    <t>Strong Iron Spear</t>
  </si>
  <si>
    <t>Honed Iron Spear</t>
  </si>
  <si>
    <t>Hearty Iron Spear</t>
  </si>
  <si>
    <t>Strong Steel Spear</t>
  </si>
  <si>
    <t>Hearty Steel Spear</t>
  </si>
  <si>
    <t>Ravaging Steel Spear</t>
  </si>
  <si>
    <t>Honed Steel Spear</t>
  </si>
  <si>
    <t>Vigorous Steel Spear</t>
  </si>
  <si>
    <t>Malign Bronze Dagger</t>
  </si>
  <si>
    <t>Ravaging Iron Dagger</t>
  </si>
  <si>
    <t>Malign Bronze Sword</t>
  </si>
  <si>
    <t>Ravaging Iron Sword</t>
  </si>
  <si>
    <t>Malign Bronze Mace</t>
  </si>
  <si>
    <t>Ravaging Iron Mace</t>
  </si>
  <si>
    <t>Malign Bronze Shield</t>
  </si>
  <si>
    <t>Ravaging Iron Shield</t>
  </si>
  <si>
    <t>Malign Bronze Axe</t>
  </si>
  <si>
    <t>Ravaging Iron Axe</t>
  </si>
  <si>
    <t>Malign Bronze Greatsword</t>
  </si>
  <si>
    <t>Ravaging Iron Greatsword</t>
  </si>
  <si>
    <t>Malign Bronze Hammer</t>
  </si>
  <si>
    <t>Ravaging Iron Hammer</t>
  </si>
  <si>
    <t>Malign Bronze Spear</t>
  </si>
  <si>
    <t>Ravaging Iron Spear</t>
  </si>
  <si>
    <t>Valkyrie Darksteel Axe</t>
  </si>
  <si>
    <t>Carrion Darksteel Axe</t>
  </si>
  <si>
    <t>Knight's Darksteel Axe</t>
  </si>
  <si>
    <t>Berserker's Darksteel Axe</t>
  </si>
  <si>
    <t>Cleric's Darksteel Axe</t>
  </si>
  <si>
    <t>Rampager's Darksteel Axe</t>
  </si>
  <si>
    <t>Carrion Darksteel Dagger</t>
  </si>
  <si>
    <t>Knight's Darksteel Dagger</t>
  </si>
  <si>
    <t>Valkyrie Darksteel Dagger</t>
  </si>
  <si>
    <t>Cleric's Darksteel Dagger</t>
  </si>
  <si>
    <t>Berserker's Darksteel Dagger</t>
  </si>
  <si>
    <t>Rampager's Darksteel Dagger</t>
  </si>
  <si>
    <t>Carrion Mithril Dagger</t>
  </si>
  <si>
    <t>Knight's Mithril Dagger</t>
  </si>
  <si>
    <t>Valkyrie Mithril Dagger</t>
  </si>
  <si>
    <t>Cleric's Mithril Dagger</t>
  </si>
  <si>
    <t>Berserker's Mithril Dagger</t>
  </si>
  <si>
    <t>Rampager's Mithril Dagger</t>
  </si>
  <si>
    <t>Carrion Krait Ripper</t>
  </si>
  <si>
    <t>Cleric's Krait Ripper</t>
  </si>
  <si>
    <t>Berserker's Krait Ripper</t>
  </si>
  <si>
    <t>Rampager's Krait Ripper</t>
  </si>
  <si>
    <t>Knight's Krait Ripper</t>
  </si>
  <si>
    <t>Valkyrie Krait Ripper</t>
  </si>
  <si>
    <t>Carrion Pearl Carver</t>
  </si>
  <si>
    <t>Cleric's Pearl Carver</t>
  </si>
  <si>
    <t>Berserker's Pearl Carver</t>
  </si>
  <si>
    <t>Rampager's Pearl Carver</t>
  </si>
  <si>
    <t>Knight's Pearl Carver</t>
  </si>
  <si>
    <t>Valkyrie Pearl Carver</t>
  </si>
  <si>
    <t>Carrion Darksteel Sword</t>
  </si>
  <si>
    <t>Knight's Darksteel Sword</t>
  </si>
  <si>
    <t>Valkyrie Darksteel Sword</t>
  </si>
  <si>
    <t>Cleric's Darksteel Sword</t>
  </si>
  <si>
    <t>Berserker's Darksteel Sword</t>
  </si>
  <si>
    <t>Rampager's Darksteel Sword</t>
  </si>
  <si>
    <t>Carrion Mithril Sword</t>
  </si>
  <si>
    <t>Knight's Mithril Sword</t>
  </si>
  <si>
    <t>Valkyrie Mithril Sword</t>
  </si>
  <si>
    <t>Cleric's Mithril Sword</t>
  </si>
  <si>
    <t>Berserker's Mithril Sword</t>
  </si>
  <si>
    <t>Rampager's Mithril Sword</t>
  </si>
  <si>
    <t>Carrion Krait Machete</t>
  </si>
  <si>
    <t>Cleric's Krait Machete</t>
  </si>
  <si>
    <t>Berserker's Krait Machete</t>
  </si>
  <si>
    <t>Rampager's Krait Machete</t>
  </si>
  <si>
    <t>Knight's Krait Machete</t>
  </si>
  <si>
    <t>Valkyrie Krait Machete</t>
  </si>
  <si>
    <t>Carrion Pearl Sabre</t>
  </si>
  <si>
    <t>Cleric's Pearl Sabre</t>
  </si>
  <si>
    <t>Berserker's Pearl Sabre</t>
  </si>
  <si>
    <t>Rampager's Pearl Sabre</t>
  </si>
  <si>
    <t>Knight's Pearl Sabre</t>
  </si>
  <si>
    <t>Valkyrie Pearl Sabre</t>
  </si>
  <si>
    <t>Carrion Darksteel Mace</t>
  </si>
  <si>
    <t>Knight's Darksteel Mace</t>
  </si>
  <si>
    <t>Valkyrie Darksteel Mace</t>
  </si>
  <si>
    <t>Cleric's Darksteel Mace</t>
  </si>
  <si>
    <t>Berserker's Darksteel Mace</t>
  </si>
  <si>
    <t>Rampager's Darksteel Mace</t>
  </si>
  <si>
    <t>Carrion Mithril Mace</t>
  </si>
  <si>
    <t>Knight's Mithril Mace</t>
  </si>
  <si>
    <t>Valkyrie Mithril Mace</t>
  </si>
  <si>
    <t>Cleric's Mithril Mace</t>
  </si>
  <si>
    <t>Berserker's Mithril Mace</t>
  </si>
  <si>
    <t>Rampager's Mithril Mace</t>
  </si>
  <si>
    <t>Carrion Krait Morning Star</t>
  </si>
  <si>
    <t>Cleric's Krait Morning Star</t>
  </si>
  <si>
    <t>Berserker's Krait Morning Star</t>
  </si>
  <si>
    <t>Rampager's Krait Morning Star</t>
  </si>
  <si>
    <t>Knight's Krait Morning Star</t>
  </si>
  <si>
    <t>Valkyrie Krait Morning Star</t>
  </si>
  <si>
    <t>Carrion Pearl Bludgeoner</t>
  </si>
  <si>
    <t>Cleric's Pearl Bludgeoner</t>
  </si>
  <si>
    <t>Berserker's Pearl Bludgeoner</t>
  </si>
  <si>
    <t>Rampager's Pearl Bludgeoner</t>
  </si>
  <si>
    <t>Knight's Pearl Bludgeoner</t>
  </si>
  <si>
    <t>Valkyrie Pearl Bludgeoner</t>
  </si>
  <si>
    <t>Carrion Darksteel Shield</t>
  </si>
  <si>
    <t>Knight's Darksteel Shield</t>
  </si>
  <si>
    <t>Valkyrie Darksteel Shield</t>
  </si>
  <si>
    <t>Cleric's Darksteel Shield</t>
  </si>
  <si>
    <t>Berserker's Darksteel Shield</t>
  </si>
  <si>
    <t>Rampager's Darksteel Shield</t>
  </si>
  <si>
    <t>Carrion Mithril Shield</t>
  </si>
  <si>
    <t>Knight's Mithril Shield</t>
  </si>
  <si>
    <t>Valkyrie Mithril Shield</t>
  </si>
  <si>
    <t>Cleric's Mithril Shield</t>
  </si>
  <si>
    <t>Berserker's Mithril Shield</t>
  </si>
  <si>
    <t>Rampager's Mithril Shield</t>
  </si>
  <si>
    <t>Carrion Krait Shell</t>
  </si>
  <si>
    <t>Cleric's Krait Shell</t>
  </si>
  <si>
    <t>Berserker's Krait Shell</t>
  </si>
  <si>
    <t>Rampager's Krait Shell</t>
  </si>
  <si>
    <t>Knight's Krait Shell</t>
  </si>
  <si>
    <t>Valkyrie Krait Shell</t>
  </si>
  <si>
    <t>Carrion Pearl Shell</t>
  </si>
  <si>
    <t>Cleric's Pearl Shell</t>
  </si>
  <si>
    <t>Berserker's Pearl Shell</t>
  </si>
  <si>
    <t>Rampager's Pearl Shell</t>
  </si>
  <si>
    <t>Knight's Pearl Shell</t>
  </si>
  <si>
    <t>Valkyrie Pearl Shell</t>
  </si>
  <si>
    <t>Carrion Mithril Axe</t>
  </si>
  <si>
    <t>Knight's Mithril Axe</t>
  </si>
  <si>
    <t>Valkyrie Mithril Axe</t>
  </si>
  <si>
    <t>Cleric's Mithril Axe</t>
  </si>
  <si>
    <t>Berserker's Mithril Axe</t>
  </si>
  <si>
    <t>Rampager's Mithril Axe</t>
  </si>
  <si>
    <t>Carrion Krait Battleaxe</t>
  </si>
  <si>
    <t>Cleric's Krait Battleaxe</t>
  </si>
  <si>
    <t>Berserker's Krait Battleaxe</t>
  </si>
  <si>
    <t>Rampager's Krait Battleaxe</t>
  </si>
  <si>
    <t>Knight's Krait Battleaxe</t>
  </si>
  <si>
    <t>Valkyrie Krait Battleaxe</t>
  </si>
  <si>
    <t>Carrion Pearl Reaver</t>
  </si>
  <si>
    <t>Cleric's Pearl Reaver</t>
  </si>
  <si>
    <t>Berserker's Pearl Reaver</t>
  </si>
  <si>
    <t>Rampager's Pearl Reaver</t>
  </si>
  <si>
    <t>Knight's Pearl Reaver</t>
  </si>
  <si>
    <t>Valkyrie Pearl Reaver</t>
  </si>
  <si>
    <t>Carrion Darksteel Greatsword</t>
  </si>
  <si>
    <t>Knight's Darksteel Greatsword</t>
  </si>
  <si>
    <t>Valkyrie Darksteel Greatsword</t>
  </si>
  <si>
    <t>Cleric's Darksteel Greatsword</t>
  </si>
  <si>
    <t>Berserker's Darksteel Greatsword</t>
  </si>
  <si>
    <t>Rampager's Darksteel Greatsword</t>
  </si>
  <si>
    <t>Carrion Mithril Greatsword</t>
  </si>
  <si>
    <t>Knight's Mithril Greatsword</t>
  </si>
  <si>
    <t>Valkyrie Mithril Greatsword</t>
  </si>
  <si>
    <t>Cleric's Mithril Greatsword</t>
  </si>
  <si>
    <t>Berserker's Mithril Greatsword</t>
  </si>
  <si>
    <t>Rampager's Mithril Greatsword</t>
  </si>
  <si>
    <t>Carrion Krait Slayer</t>
  </si>
  <si>
    <t>Cleric's Krait Slayer</t>
  </si>
  <si>
    <t>Berserker's Krait Slayer</t>
  </si>
  <si>
    <t>Rampager's Krait Slayer</t>
  </si>
  <si>
    <t>Knight's Krait Slayer</t>
  </si>
  <si>
    <t>Valkyrie Krait Slayer</t>
  </si>
  <si>
    <t>Carrion Pearl Broadsword</t>
  </si>
  <si>
    <t>Cleric's Pearl Broadsword</t>
  </si>
  <si>
    <t>Berserker's Pearl Broadsword</t>
  </si>
  <si>
    <t>Rampager's Pearl Broadsword</t>
  </si>
  <si>
    <t>Knight's Pearl Broadsword</t>
  </si>
  <si>
    <t>Valkyrie Pearl Broadsword</t>
  </si>
  <si>
    <t>Carrion Darksteel Hammer</t>
  </si>
  <si>
    <t>Knight's Darksteel Hammer</t>
  </si>
  <si>
    <t>Valkyrie Darksteel Hammer</t>
  </si>
  <si>
    <t>Cleric's Darksteel Hammer</t>
  </si>
  <si>
    <t>Berserker's Darksteel Hammer</t>
  </si>
  <si>
    <t>Rampager's Darksteel Hammer</t>
  </si>
  <si>
    <t>Carrion Mithril Hammer</t>
  </si>
  <si>
    <t>Knight's Mithril Hammer</t>
  </si>
  <si>
    <t>Valkyrie Mithril Hammer</t>
  </si>
  <si>
    <t>Cleric's Mithril Hammer</t>
  </si>
  <si>
    <t>Berserker's Mithril Hammer</t>
  </si>
  <si>
    <t>Rampager's Mithril Hammer</t>
  </si>
  <si>
    <t>Carrion Krait Warhammer</t>
  </si>
  <si>
    <t>Cleric's Krait Warhammer</t>
  </si>
  <si>
    <t>Berserker's Krait Warhammer</t>
  </si>
  <si>
    <t>Rampager's Krait Warhammer</t>
  </si>
  <si>
    <t>Knight's Krait Warhammer</t>
  </si>
  <si>
    <t>Valkyrie Krait Warhammer</t>
  </si>
  <si>
    <t>Carrion Pearl Crusher</t>
  </si>
  <si>
    <t>Cleric's Pearl Crusher</t>
  </si>
  <si>
    <t>Berserker's Pearl Crusher</t>
  </si>
  <si>
    <t>Rampager's Pearl Crusher</t>
  </si>
  <si>
    <t>Knight's Pearl Crusher</t>
  </si>
  <si>
    <t>Valkyrie Pearl Crusher</t>
  </si>
  <si>
    <t>Carrion Darksteel Spear</t>
  </si>
  <si>
    <t>Knight's Darksteel Spear</t>
  </si>
  <si>
    <t>Valkyrie Darksteel Spear</t>
  </si>
  <si>
    <t>Cleric's Darksteel Spear</t>
  </si>
  <si>
    <t>Berserker's Darksteel Spear</t>
  </si>
  <si>
    <t>Rampager's Darksteel Spear</t>
  </si>
  <si>
    <t>Carrion Mithril Spear</t>
  </si>
  <si>
    <t>Knight's Mithril Spear</t>
  </si>
  <si>
    <t>Valkyrie Mithril Spear</t>
  </si>
  <si>
    <t>Cleric's Mithril Spear</t>
  </si>
  <si>
    <t>Berserker's Mithril Spear</t>
  </si>
  <si>
    <t>Rampager's Mithril Spear</t>
  </si>
  <si>
    <t>Carrion Krait Pilum</t>
  </si>
  <si>
    <t>Cleric's Krait Pilum</t>
  </si>
  <si>
    <t>Berserker's Krait Pilum</t>
  </si>
  <si>
    <t>Rampager's Krait Pilum</t>
  </si>
  <si>
    <t>Knight's Krait Pilum</t>
  </si>
  <si>
    <t>Valkyrie Krait Pilum</t>
  </si>
  <si>
    <t>Carrion Pearl Impaler</t>
  </si>
  <si>
    <t>Cleric's Pearl Impaler</t>
  </si>
  <si>
    <t>Berserker's Pearl Impaler</t>
  </si>
  <si>
    <t>Rampager's Pearl Impaler</t>
  </si>
  <si>
    <t>Knight's Pearl Impaler</t>
  </si>
  <si>
    <t>Valkyrie Pearl Impaler</t>
  </si>
  <si>
    <t>Rejuvenating Iron Dagger</t>
  </si>
  <si>
    <t>Rejuvenating Steel Dagger</t>
  </si>
  <si>
    <t>Rejuvenating Iron Sword</t>
  </si>
  <si>
    <t>Rejuvenating Steel Sword</t>
  </si>
  <si>
    <t>Rejuvenating Iron Mace</t>
  </si>
  <si>
    <t>Rejuvenating Steel Mace</t>
  </si>
  <si>
    <t>Rejuvenating Iron Shield</t>
  </si>
  <si>
    <t>Rejuvenating Steel Shield</t>
  </si>
  <si>
    <t>Rejuvenating Iron Axe</t>
  </si>
  <si>
    <t>Rejuvenating Steel Axe</t>
  </si>
  <si>
    <t>Rejuvenating Iron Greatsword</t>
  </si>
  <si>
    <t>Rejuvenating Steel Greatsword</t>
  </si>
  <si>
    <t>Rejuvenating Iron Hammer</t>
  </si>
  <si>
    <t>Rejuvenating Steel Hammer</t>
  </si>
  <si>
    <t>Rejuvenating Iron Spear</t>
  </si>
  <si>
    <t>Rejuvenating Steel Spear</t>
  </si>
  <si>
    <t>Ravaging Bandit Shiv</t>
  </si>
  <si>
    <t>Rejuvenating Bandit Shiv</t>
  </si>
  <si>
    <t>Honed Bandit Shiv</t>
  </si>
  <si>
    <t>Strong Bandit Shiv</t>
  </si>
  <si>
    <t>Vigorous Bandit Shiv</t>
  </si>
  <si>
    <t>Hearty Bandit Shiv</t>
  </si>
  <si>
    <t>Ravaging Dredge Bloodletter</t>
  </si>
  <si>
    <t>Rejuvenating Dredge Bloodletter</t>
  </si>
  <si>
    <t>Honed Dredge Bloodletter</t>
  </si>
  <si>
    <t>Strong Dredge Bloodletter</t>
  </si>
  <si>
    <t>Vigorous Dredge Bloodletter</t>
  </si>
  <si>
    <t>Hearty Dredge Bloodletter</t>
  </si>
  <si>
    <t>Carrion Ogre Dirk</t>
  </si>
  <si>
    <t>Cleric's Ogre Dirk</t>
  </si>
  <si>
    <t>Berserker's Ogre Dirk</t>
  </si>
  <si>
    <t>Valkyrie Ogre Dirk</t>
  </si>
  <si>
    <t>Rampager's Ogre Dirk</t>
  </si>
  <si>
    <t>Knight's Ogre Dirk</t>
  </si>
  <si>
    <t>Ravaging Bandit Slicer</t>
  </si>
  <si>
    <t>Rejuvenating Bandit Slicer</t>
  </si>
  <si>
    <t>Honed Bandit Slicer</t>
  </si>
  <si>
    <t>Strong Bandit Slicer</t>
  </si>
  <si>
    <t>Vigorous Bandit Slicer</t>
  </si>
  <si>
    <t>Hearty Bandit Slicer</t>
  </si>
  <si>
    <t>Ravaging Dredge Edge</t>
  </si>
  <si>
    <t>Rejuvenating Dredge Edge</t>
  </si>
  <si>
    <t>Honed Dredge Edge</t>
  </si>
  <si>
    <t>Strong Dredge Edge</t>
  </si>
  <si>
    <t>Vigorous Dredge Edge</t>
  </si>
  <si>
    <t>Hearty Dredge Edge</t>
  </si>
  <si>
    <t>Carrion Ogre Scimitar</t>
  </si>
  <si>
    <t>Cleric's Ogre Scimitar</t>
  </si>
  <si>
    <t>Berserker's Ogre Scimitar</t>
  </si>
  <si>
    <t>Valkyrie Ogre Scimitar</t>
  </si>
  <si>
    <t>Rampager's Ogre Scimitar</t>
  </si>
  <si>
    <t>Knight's Ogre Scimitar</t>
  </si>
  <si>
    <t>Ravaging Bandit Mallet</t>
  </si>
  <si>
    <t>Rejuvenating Bandit Mallet</t>
  </si>
  <si>
    <t>Honed Bandit Mallet</t>
  </si>
  <si>
    <t>Strong Bandit Mallet</t>
  </si>
  <si>
    <t>Vigorous Bandit Mallet</t>
  </si>
  <si>
    <t>Hearty Bandit Mallet</t>
  </si>
  <si>
    <t>Ravaging Dredge Flanged Mace</t>
  </si>
  <si>
    <t>Rejuvenating Dredge Flanged Mace</t>
  </si>
  <si>
    <t>Honed Dredge Flanged Mace</t>
  </si>
  <si>
    <t>Strong Dredge Flanged Mace</t>
  </si>
  <si>
    <t>Vigorous Dredge Flanged Mace</t>
  </si>
  <si>
    <t>Hearty Dredge Flanged Mace</t>
  </si>
  <si>
    <t>Carrion Ogre Bludgeoner</t>
  </si>
  <si>
    <t>Cleric's Ogre Bludgeoner</t>
  </si>
  <si>
    <t>Berserker's Ogre Bludgeoner</t>
  </si>
  <si>
    <t>Valkyrie Ogre Bludgeoner</t>
  </si>
  <si>
    <t>Rampager's Ogre Bludgeoner</t>
  </si>
  <si>
    <t>Knight's Ogre Bludgeoner</t>
  </si>
  <si>
    <t>Ravaging Bandit Ward</t>
  </si>
  <si>
    <t>Rejuvenating Bandit Ward</t>
  </si>
  <si>
    <t>Honed Bandit Ward</t>
  </si>
  <si>
    <t>Strong Bandit Ward</t>
  </si>
  <si>
    <t>Vigorous Bandit Ward</t>
  </si>
  <si>
    <t>Hearty Bandit Ward</t>
  </si>
  <si>
    <t>Ravaging Dredge Barricade</t>
  </si>
  <si>
    <t>Rejuvenating Dredge Barricade</t>
  </si>
  <si>
    <t>Honed Dredge Barricade</t>
  </si>
  <si>
    <t>Strong Dredge Barricade</t>
  </si>
  <si>
    <t>Vigorous Dredge Barricade</t>
  </si>
  <si>
    <t>Hearty Dredge Barricade</t>
  </si>
  <si>
    <t>Carrion Ogre Bulwark</t>
  </si>
  <si>
    <t>Cleric's Ogre Bulwark</t>
  </si>
  <si>
    <t>Berserker's Ogre Bulwark</t>
  </si>
  <si>
    <t>Valkyrie Ogre Bulwark</t>
  </si>
  <si>
    <t>Rampager's Ogre Bulwark</t>
  </si>
  <si>
    <t>Knight's Ogre Bulwark</t>
  </si>
  <si>
    <t>Ravaging Bandit Cleaver</t>
  </si>
  <si>
    <t>Rejuvenating Bandit Cleaver</t>
  </si>
  <si>
    <t>Honed Bandit Cleaver</t>
  </si>
  <si>
    <t>Strong Bandit Cleaver</t>
  </si>
  <si>
    <t>Vigorous Bandit Cleaver</t>
  </si>
  <si>
    <t>Hearty Bandit Cleaver</t>
  </si>
  <si>
    <t>Ravaging Dredge Bonehewer</t>
  </si>
  <si>
    <t>Rejuvenating Dredge Bonehewer</t>
  </si>
  <si>
    <t>Honed Dredge Bonehewer</t>
  </si>
  <si>
    <t>Strong Dredge Bonehewer</t>
  </si>
  <si>
    <t>Vigorous Dredge Bonehewer</t>
  </si>
  <si>
    <t>Hearty Dredge Bonehewer</t>
  </si>
  <si>
    <t>Carrion Ogre Cleaver</t>
  </si>
  <si>
    <t>Cleric's Ogre Cleaver</t>
  </si>
  <si>
    <t>Berserker's Ogre Cleaver</t>
  </si>
  <si>
    <t>Valkyrie Ogre Cleaver</t>
  </si>
  <si>
    <t>Rampager's Ogre Cleaver</t>
  </si>
  <si>
    <t>Knight's Ogre Cleaver</t>
  </si>
  <si>
    <t>Ravaging Bandit Sunderer</t>
  </si>
  <si>
    <t>Rejuvenating Bandit Sunderer</t>
  </si>
  <si>
    <t>Honed Bandit Sunderer</t>
  </si>
  <si>
    <t>Strong Bandit Sunderer</t>
  </si>
  <si>
    <t>Vigorous Bandit Sunderer</t>
  </si>
  <si>
    <t>Hearty Bandit Sunderer</t>
  </si>
  <si>
    <t>Ravaging Dredge Sunderer</t>
  </si>
  <si>
    <t>Rejuvenating Dredge Sunderer</t>
  </si>
  <si>
    <t>Honed Dredge Sunderer</t>
  </si>
  <si>
    <t>Strong Dredge Sunderer</t>
  </si>
  <si>
    <t>Vigorous Dredge Sunderer</t>
  </si>
  <si>
    <t>Hearty Dredge Sunderer</t>
  </si>
  <si>
    <t>Carrion Ogre Longsword</t>
  </si>
  <si>
    <t>Cleric's Ogre Longsword</t>
  </si>
  <si>
    <t>Berserker's Ogre Longsword</t>
  </si>
  <si>
    <t>Valkyrie Ogre Longsword</t>
  </si>
  <si>
    <t>Rampager's Ogre Longsword</t>
  </si>
  <si>
    <t>Knight's Ogre Longsword</t>
  </si>
  <si>
    <t>Ravaging Bandit Demolisher</t>
  </si>
  <si>
    <t>Rejuvenating Bandit Demolisher</t>
  </si>
  <si>
    <t>Honed Bandit Demolisher</t>
  </si>
  <si>
    <t>Strong Bandit Demolisher</t>
  </si>
  <si>
    <t>Vigorous Bandit Demolisher</t>
  </si>
  <si>
    <t>Hearty Bandit Demolisher</t>
  </si>
  <si>
    <t>Ravaging Dredge Pulverizer</t>
  </si>
  <si>
    <t>Rejuvenating Dredge Pulverizer</t>
  </si>
  <si>
    <t>Honed Dredge Pulverizer</t>
  </si>
  <si>
    <t>Strong Dredge Pulverizer</t>
  </si>
  <si>
    <t>Vigorous Dredge Pulverizer</t>
  </si>
  <si>
    <t>Hearty Dredge Pulverizer</t>
  </si>
  <si>
    <t>Carrion Ogre Breaker</t>
  </si>
  <si>
    <t>Cleric's Ogre Breaker</t>
  </si>
  <si>
    <t>Berserker's Ogre Breaker</t>
  </si>
  <si>
    <t>Valkyrie Ogre Breaker</t>
  </si>
  <si>
    <t>Rampager's Ogre Breaker</t>
  </si>
  <si>
    <t>Knight's Ogre Breaker</t>
  </si>
  <si>
    <t>Ravaging Bandit Spear</t>
  </si>
  <si>
    <t>Rejuvenating Bandit Spear</t>
  </si>
  <si>
    <t>Honed Bandit Spear</t>
  </si>
  <si>
    <t>Strong Bandit Spear</t>
  </si>
  <si>
    <t>Vigorous Bandit Spear</t>
  </si>
  <si>
    <t>Hearty Bandit Spear</t>
  </si>
  <si>
    <t>Ravaging Dredge Spear</t>
  </si>
  <si>
    <t>Rejuvenating Dredge Spear</t>
  </si>
  <si>
    <t>Honed Dredge Spear</t>
  </si>
  <si>
    <t>Strong Dredge Spear</t>
  </si>
  <si>
    <t>Vigorous Dredge Spear</t>
  </si>
  <si>
    <t>Hearty Dredge Spear</t>
  </si>
  <si>
    <t>Carrion Ogre Javelin</t>
  </si>
  <si>
    <t>Cleric's Ogre Javelin</t>
  </si>
  <si>
    <t>Berserker's Ogre Javelin</t>
  </si>
  <si>
    <t>Valkyrie Ogre Javelin</t>
  </si>
  <si>
    <t>Rampager's Ogre Javelin</t>
  </si>
  <si>
    <t>Knight's Ogre Javelin</t>
  </si>
  <si>
    <t>Energy Crystal</t>
  </si>
  <si>
    <t>Trophy</t>
  </si>
  <si>
    <t>Hylek Armor</t>
  </si>
  <si>
    <t>Caledon Lavender</t>
  </si>
  <si>
    <t>Piece of Kelp</t>
  </si>
  <si>
    <t>Supplies</t>
  </si>
  <si>
    <t>Special Root</t>
  </si>
  <si>
    <t>Commissar's Manifesto</t>
  </si>
  <si>
    <t>Breath of Kralkatorrik</t>
  </si>
  <si>
    <t>Symbol of the Inquest</t>
  </si>
  <si>
    <t>Rotbeard's Treasure</t>
  </si>
  <si>
    <t>Pendant of Arah</t>
  </si>
  <si>
    <t>All Seeing</t>
  </si>
  <si>
    <t>Star of Dwayna</t>
  </si>
  <si>
    <t>Sentinel's Bane</t>
  </si>
  <si>
    <t>Circle of Arah</t>
  </si>
  <si>
    <t>Balthazar's Band</t>
  </si>
  <si>
    <t>Dwayna's Embrace</t>
  </si>
  <si>
    <t>Melandru's Bloom</t>
  </si>
  <si>
    <t>Signet of Grenth</t>
  </si>
  <si>
    <t>Eternal Ice</t>
  </si>
  <si>
    <t>Sam</t>
  </si>
  <si>
    <t>Ulgoth's Tail</t>
  </si>
  <si>
    <t>Rhendak's Signet</t>
  </si>
  <si>
    <t>Stinger</t>
  </si>
  <si>
    <t>Wisteria</t>
  </si>
  <si>
    <t>Foulbear Lucky Feathers</t>
  </si>
  <si>
    <t>Old Reliable</t>
  </si>
  <si>
    <t>Zhaitan's Reach</t>
  </si>
  <si>
    <t>Wall of Thorns</t>
  </si>
  <si>
    <t>Final Rest</t>
  </si>
  <si>
    <t>Trusty Rusty</t>
  </si>
  <si>
    <t>Rhendak's Trident</t>
  </si>
  <si>
    <t>Shard of the Deep</t>
  </si>
  <si>
    <t>Call of the Commissar</t>
  </si>
  <si>
    <t>Cinderspire's Tactics</t>
  </si>
  <si>
    <t>Pillar of Ulgoth</t>
  </si>
  <si>
    <t>Cinderspire's Rage</t>
  </si>
  <si>
    <t>Bottle of Elonian Wine</t>
  </si>
  <si>
    <t>Bronze Ingot</t>
  </si>
  <si>
    <t>Copper Ingot</t>
  </si>
  <si>
    <t>Darksteel Ingot</t>
  </si>
  <si>
    <t>Gold Ingot</t>
  </si>
  <si>
    <t>Iron Ingot</t>
  </si>
  <si>
    <t>Mithril Ingot</t>
  </si>
  <si>
    <t>Orichalcum Ingot</t>
  </si>
  <si>
    <t>Platinum Ingot</t>
  </si>
  <si>
    <t>Silver Ingot</t>
  </si>
  <si>
    <t>Steel Ingot</t>
  </si>
  <si>
    <t>Copper Ore</t>
  </si>
  <si>
    <t>Gold Ore</t>
  </si>
  <si>
    <t>Iron Ore</t>
  </si>
  <si>
    <t>Mithril Ore</t>
  </si>
  <si>
    <t>Orichalcum Ore</t>
  </si>
  <si>
    <t>Platinum Ore</t>
  </si>
  <si>
    <t>Silver Ore</t>
  </si>
  <si>
    <t>Lump of Tin</t>
  </si>
  <si>
    <t>Elder Wood Plank</t>
  </si>
  <si>
    <t>Green Wood Plank</t>
  </si>
  <si>
    <t>Hard Wood Plank</t>
  </si>
  <si>
    <t>Ancient Wood Plank</t>
  </si>
  <si>
    <t>Soft Wood Plank</t>
  </si>
  <si>
    <t>Seasoned Wood Plank</t>
  </si>
  <si>
    <t>Jute Scrap</t>
  </si>
  <si>
    <t>Rawhide Leather Section</t>
  </si>
  <si>
    <t>Bolt of Jute</t>
  </si>
  <si>
    <t>Glob of Ectoplasm</t>
  </si>
  <si>
    <t>Elder Wood Log</t>
  </si>
  <si>
    <t>Green Wood Log</t>
  </si>
  <si>
    <t>Hard Wood Log</t>
  </si>
  <si>
    <t>Ancient Wood Log</t>
  </si>
  <si>
    <t>Soft Wood Log</t>
  </si>
  <si>
    <t>Seasoned Wood Log</t>
  </si>
  <si>
    <t>Thin Leather Section</t>
  </si>
  <si>
    <t>Thick Leather Section</t>
  </si>
  <si>
    <t>Coarse Leather Section</t>
  </si>
  <si>
    <t>Rugged Leather Section</t>
  </si>
  <si>
    <t>Hardened Leather Section</t>
  </si>
  <si>
    <t>Cured Thin Leather Square</t>
  </si>
  <si>
    <t>Cured Coarse Leather Square</t>
  </si>
  <si>
    <t>Cured Thick Leather Square</t>
  </si>
  <si>
    <t>Cured Rugged Leather Square</t>
  </si>
  <si>
    <t>Cured Hardened Leather Square</t>
  </si>
  <si>
    <t>Stretched Rawhide Leather Square</t>
  </si>
  <si>
    <t>Wool Scrap</t>
  </si>
  <si>
    <t>Bolt of Wool</t>
  </si>
  <si>
    <t>Cotton Scrap</t>
  </si>
  <si>
    <t>Bolt of Cotton</t>
  </si>
  <si>
    <t>Linen Scrap</t>
  </si>
  <si>
    <t>Bolt of Linen</t>
  </si>
  <si>
    <t>Gossamer Scrap</t>
  </si>
  <si>
    <t>Bolt of Gossamer</t>
  </si>
  <si>
    <t>Bolt of Silk</t>
  </si>
  <si>
    <t>Silk Scrap</t>
  </si>
  <si>
    <t>Lump of Coal</t>
  </si>
  <si>
    <t>Elder Wood Dowel</t>
  </si>
  <si>
    <t>Green Wood Dowel</t>
  </si>
  <si>
    <t>Hard Wood Dowel</t>
  </si>
  <si>
    <t>Seasoned Wood Dowel</t>
  </si>
  <si>
    <t>Soft Wood Dowel</t>
  </si>
  <si>
    <t>Berserker's Elder Inscription</t>
  </si>
  <si>
    <t>Mighty Green Inscription</t>
  </si>
  <si>
    <t>Knight's Hard Inscription</t>
  </si>
  <si>
    <t>Vigorous Soft Inscription</t>
  </si>
  <si>
    <t>Berserker's Mithril Plated Inscription</t>
  </si>
  <si>
    <t>Mighty Bronze Plated Inscription</t>
  </si>
  <si>
    <t>Strong Steel Plated Inscription</t>
  </si>
  <si>
    <t>Vigorous Iron Plated Inscription</t>
  </si>
  <si>
    <t>Strong Seasoned Inscription</t>
  </si>
  <si>
    <t>Rampager's Mithril Plated Inscription</t>
  </si>
  <si>
    <t>Precise Bronze Plated Inscription</t>
  </si>
  <si>
    <t>Knight's Darksteel Plated Inscription</t>
  </si>
  <si>
    <t>Honed Steel Plated Inscription</t>
  </si>
  <si>
    <t>Rampager's Elder Inscription</t>
  </si>
  <si>
    <t>Precise Green Inscription</t>
  </si>
  <si>
    <t>Honed Seasoned Inscription</t>
  </si>
  <si>
    <t>Cleric's Mithril Plated Inscription</t>
  </si>
  <si>
    <t>Vital Bronze Plated Inscription</t>
  </si>
  <si>
    <t>Valkyrie Darksteel Plated Inscription</t>
  </si>
  <si>
    <t>Hearty Steel Plated Inscription</t>
  </si>
  <si>
    <t>Cleric's Elder Inscription</t>
  </si>
  <si>
    <t>Vital Green Inscription</t>
  </si>
  <si>
    <t>Valkyrie Mithril Plated Inscription</t>
  </si>
  <si>
    <t>Resilient Bronze Plated Inscription</t>
  </si>
  <si>
    <t>Valkyrie Elder Inscription</t>
  </si>
  <si>
    <t>Resilient Green Inscription</t>
  </si>
  <si>
    <t>Hunter's Seasoned Inscription</t>
  </si>
  <si>
    <t>Spool of Wool Thread</t>
  </si>
  <si>
    <t>Spool of Gossamer Thread</t>
  </si>
  <si>
    <t>Spool of Silk Thread</t>
  </si>
  <si>
    <t>Spool of Jute Thread</t>
  </si>
  <si>
    <t>Spool of Linen Thread</t>
  </si>
  <si>
    <t>Spool of Cotton Thread</t>
  </si>
  <si>
    <t>Mighty Jute Insignia</t>
  </si>
  <si>
    <t>Precise Jute Insignia</t>
  </si>
  <si>
    <t>Resilient Jute Insignia</t>
  </si>
  <si>
    <t>Vital Jute Insignia</t>
  </si>
  <si>
    <t>Mighty Embroidered Jute Insignia</t>
  </si>
  <si>
    <t>Precise Embroidered Jute Insignia</t>
  </si>
  <si>
    <t>Resilient Embroidered Jute Insignia</t>
  </si>
  <si>
    <t>Vital Embroidered Jute Insignia</t>
  </si>
  <si>
    <t>Vigorous Embroidered Wool Insignia</t>
  </si>
  <si>
    <t>Vigorous Wool Insignia</t>
  </si>
  <si>
    <t>Healing Jute Insignia</t>
  </si>
  <si>
    <t>Hunter's Wool Insignia</t>
  </si>
  <si>
    <t>Hunter's Embroidered Wool Insignia</t>
  </si>
  <si>
    <t>Strong Wool Insignia</t>
  </si>
  <si>
    <t>Honed Wool Insignia</t>
  </si>
  <si>
    <t>Strong Embroidered Wool Insignia</t>
  </si>
  <si>
    <t>Honed Embroidered Wool Insignia</t>
  </si>
  <si>
    <t>Honed Cotton Insignia</t>
  </si>
  <si>
    <t>Strong Cotton Insignia</t>
  </si>
  <si>
    <t>Hearty Cotton Insignia</t>
  </si>
  <si>
    <t>Strong Embroidered Cotton Insignia</t>
  </si>
  <si>
    <t>Honed Embroidered Cotton Insignia</t>
  </si>
  <si>
    <t>Hunter's Cotton Insignia</t>
  </si>
  <si>
    <t>Vigorous Cotton Insignia</t>
  </si>
  <si>
    <t>Hearty Embroidered Cotton Insignia</t>
  </si>
  <si>
    <t>Hunter's Embroidered Cotton Insignia</t>
  </si>
  <si>
    <t>Vigorous Embroidered Cotton Insignia</t>
  </si>
  <si>
    <t>Healing Green Inscription</t>
  </si>
  <si>
    <t>Strong Iron Plated Inscription</t>
  </si>
  <si>
    <t>Honed Iron Plated Inscription</t>
  </si>
  <si>
    <t>Hunter's Iron Plated Inscription</t>
  </si>
  <si>
    <t>Strong Soft Inscription</t>
  </si>
  <si>
    <t>Hunter's Soft Inscription</t>
  </si>
  <si>
    <t>Hearty Soft Inscription</t>
  </si>
  <si>
    <t>Honed Soft Inscription</t>
  </si>
  <si>
    <t>Hearty Seasoned Inscription</t>
  </si>
  <si>
    <t>Ravaging Seasoned Inscription</t>
  </si>
  <si>
    <t>Ravaging Steel Plated Inscription</t>
  </si>
  <si>
    <t>Hunter's Steel Plated Inscription</t>
  </si>
  <si>
    <t>Vigorous Seasoned Inscription</t>
  </si>
  <si>
    <t>Vigorous Steel Plated Inscription</t>
  </si>
  <si>
    <t>Carrion Darksteel Plated Inscription</t>
  </si>
  <si>
    <t>Berserker's Darksteel Plated Inscription</t>
  </si>
  <si>
    <t>Valkyrie Hard Inscription</t>
  </si>
  <si>
    <t>Carrion Hard Inscription</t>
  </si>
  <si>
    <t>Rampager's Hard Inscription</t>
  </si>
  <si>
    <t>Cleric's Hard Inscription</t>
  </si>
  <si>
    <t>Berserker's Hard Inscription</t>
  </si>
  <si>
    <t>Assassin's Mithril Plated Inscription</t>
  </si>
  <si>
    <t>Carrion Mithril Plated Inscription</t>
  </si>
  <si>
    <t>Knight's Mithril Plated Inscription</t>
  </si>
  <si>
    <t>Carrion Elder Inscription</t>
  </si>
  <si>
    <t>Knight's Elder Inscription</t>
  </si>
  <si>
    <t>Assassin's Elder Inscription</t>
  </si>
  <si>
    <t>Berserker's Embroidered Linen Insignia</t>
  </si>
  <si>
    <t>Berserker's Linen Insignia</t>
  </si>
  <si>
    <t>Cleric's Linen Insignia</t>
  </si>
  <si>
    <t>Rampager's Linen Insignia</t>
  </si>
  <si>
    <t>Assassin's Silk Insignia</t>
  </si>
  <si>
    <t>Assassin's Embroidered Silk Insignia</t>
  </si>
  <si>
    <t>Berserker's Embroidered Silk Insignia</t>
  </si>
  <si>
    <t>Valkyrie Embroidered Silk Insignia</t>
  </si>
  <si>
    <t>Rampager's Embroidered Silk Insignia</t>
  </si>
  <si>
    <t>Knight's Embroidered Silk Insignia</t>
  </si>
  <si>
    <t>Carrion Embroidered Silk Insignia</t>
  </si>
  <si>
    <t>Cleric's Embroidered Silk Insignia</t>
  </si>
  <si>
    <t>Berserker's Silk Insignia</t>
  </si>
  <si>
    <t>Valkyrie Silk Insignia</t>
  </si>
  <si>
    <t>Rampager's Silk Insignia</t>
  </si>
  <si>
    <t>Knight's Silk Insignia</t>
  </si>
  <si>
    <t>Carrion Silk Insignia</t>
  </si>
  <si>
    <t>Cleric's Silk Insignia</t>
  </si>
  <si>
    <t>Ravaging Cotton Insignia</t>
  </si>
  <si>
    <t>Ravaging Embroidered Cotton Insignia</t>
  </si>
  <si>
    <t>Healing Embroidered Jute Insignia</t>
  </si>
  <si>
    <t>Malign Jute Insignia</t>
  </si>
  <si>
    <t>Malign Embroidered Jute Insignia</t>
  </si>
  <si>
    <t>Ravaging Wool Insignia</t>
  </si>
  <si>
    <t>Ravaging Embroidered Wool Insignia</t>
  </si>
  <si>
    <t>Hearty Wool Insignia</t>
  </si>
  <si>
    <t>Hearty Embroidered Wool Insignia</t>
  </si>
  <si>
    <t>Assassin's Linen Insignia</t>
  </si>
  <si>
    <t>Cleric's Embroidered Linen Insignia</t>
  </si>
  <si>
    <t>Assassin's Embroidered Linen Insignia</t>
  </si>
  <si>
    <t>Rampager's Embroidered Linen Insignia</t>
  </si>
  <si>
    <t>Carrion Intricate Silk Insignia</t>
  </si>
  <si>
    <t>Cleric's Intricate Silk Insignia</t>
  </si>
  <si>
    <t>Assassin's Intricate Silk Insignia</t>
  </si>
  <si>
    <t>Berserker's Intricate Silk Insignia</t>
  </si>
  <si>
    <t>Rampager's Intricate Silk Insignia</t>
  </si>
  <si>
    <t>Knight's Intricate Silk Insignia</t>
  </si>
  <si>
    <t>Valkyrie Intricate Silk Insignia</t>
  </si>
  <si>
    <t>Malign Green Inscription</t>
  </si>
  <si>
    <t>Malign Bronze Plated Inscription</t>
  </si>
  <si>
    <t>Healing Bronze Plated Inscription</t>
  </si>
  <si>
    <t>Ravaging Iron Plated Inscription</t>
  </si>
  <si>
    <t>Hearty Iron Plated Inscription</t>
  </si>
  <si>
    <t>Ravaging Soft Inscription</t>
  </si>
  <si>
    <t>Cleric's Darksteel Plated Inscription</t>
  </si>
  <si>
    <t>Assassin's Darksteel Plated Inscription</t>
  </si>
  <si>
    <t>Rampager's Darksteel Plated Inscription</t>
  </si>
  <si>
    <t>Assassin's Hard Inscription</t>
  </si>
  <si>
    <t>Carrion Mithril Imbued Inscription</t>
  </si>
  <si>
    <t>Cleric's Mithril Imbued Inscription</t>
  </si>
  <si>
    <t>Assassin's Mithril Imbued Inscription</t>
  </si>
  <si>
    <t>Berserker's Mithril Imbued Inscription</t>
  </si>
  <si>
    <t>Rampager's Mithril Imbued Inscription</t>
  </si>
  <si>
    <t>Knight's Mithril Imbued Inscription</t>
  </si>
  <si>
    <t>Valkyrie Mithril Imbued Inscription</t>
  </si>
  <si>
    <t>Carrion Linen Insignia</t>
  </si>
  <si>
    <t>Knight's Linen Insignia</t>
  </si>
  <si>
    <t>Valkyrie Linen Insignia</t>
  </si>
  <si>
    <t>Carrion Embroidered Linen Insignia</t>
  </si>
  <si>
    <t>Knight's Embroidered Linen Insignia</t>
  </si>
  <si>
    <t>Valkyrie Embroidered Linen Insignia</t>
  </si>
  <si>
    <t>Carrion Intricate Gossamer Insignia</t>
  </si>
  <si>
    <t>Cleric's Intricate Gossamer Insignia</t>
  </si>
  <si>
    <t>Assassin's Intricate Gossamer Insignia</t>
  </si>
  <si>
    <t>Berserker's Intricate Gossamer Insignia</t>
  </si>
  <si>
    <t>Rampager's Intricate Gossamer Insignia</t>
  </si>
  <si>
    <t>Knight's Intricate Gossamer Insignia</t>
  </si>
  <si>
    <t>Valkyrie Intricate Gossamer Insignia</t>
  </si>
  <si>
    <t>Carrion Orichalcum Imbued Inscription</t>
  </si>
  <si>
    <t>Cleric's Orichalcum Imbued Inscription</t>
  </si>
  <si>
    <t>Assassin's Orichalcum Imbued Inscription</t>
  </si>
  <si>
    <t>Berserker's Orichalcum Imbued Inscription</t>
  </si>
  <si>
    <t>Rampager's Orichalcum Imbued Inscription</t>
  </si>
  <si>
    <t>Knight's Orichalcum Imbued Inscription</t>
  </si>
  <si>
    <t>Valkyrie Orichalcum Imbued Inscription</t>
  </si>
  <si>
    <t>Lump of Primordium</t>
  </si>
  <si>
    <t>Rejuvenating Soft Inscription</t>
  </si>
  <si>
    <t>Rejuvenating Iron Plated Inscription</t>
  </si>
  <si>
    <t>Rejuvenating Seasoned Inscription</t>
  </si>
  <si>
    <t>Rejuvenating Steel Plated Inscription</t>
  </si>
  <si>
    <t>Rejuvenating Wool Insignia</t>
  </si>
  <si>
    <t>Rejuvenating Embroidered Wool Insignia</t>
  </si>
  <si>
    <t>Rejuvenating Cotton Insignia</t>
  </si>
  <si>
    <t>Rejuvenating Embroidered Cotton Insignia</t>
  </si>
  <si>
    <t>Ravaging Iron Imbued Inscription</t>
  </si>
  <si>
    <t>Rejuvenating Iron Imbued Inscription</t>
  </si>
  <si>
    <t>Honed Iron Imbued Inscription</t>
  </si>
  <si>
    <t>Hunter's Iron Imbued Inscription</t>
  </si>
  <si>
    <t>Strong Iron Imbued Inscription</t>
  </si>
  <si>
    <t>Vigorous Iron Imbued Inscription</t>
  </si>
  <si>
    <t>Hearty Iron Imbued Inscription</t>
  </si>
  <si>
    <t>Ravaging Steel Imbued Inscription</t>
  </si>
  <si>
    <t>Rejuvenating Steel Imbued Inscription</t>
  </si>
  <si>
    <t>Honed Steel Imbued Inscription</t>
  </si>
  <si>
    <t>Hunter's Steel Imbued Inscription</t>
  </si>
  <si>
    <t>Strong Steel Imbued Inscription</t>
  </si>
  <si>
    <t>Vigorous Steel Imbued Inscription</t>
  </si>
  <si>
    <t>Hearty Steel Imbued Inscription</t>
  </si>
  <si>
    <t>Carrion Darksteel Imbued Inscription</t>
  </si>
  <si>
    <t>Cleric's Darksteel Imbued Inscription</t>
  </si>
  <si>
    <t>Assassin's Darksteel Imbued Inscription</t>
  </si>
  <si>
    <t>Berserker's Darksteel Imbued Inscription</t>
  </si>
  <si>
    <t>Valkyrie Darksteel Imbued Inscription</t>
  </si>
  <si>
    <t>Rampager's Darksteel Imbued Inscription</t>
  </si>
  <si>
    <t>Knight's Darksteel Imbued Inscription</t>
  </si>
  <si>
    <t>Ravaging Intricate Wool Insignia</t>
  </si>
  <si>
    <t>Rejuvenating Intricate Wool Insignia</t>
  </si>
  <si>
    <t>Honed Intricate Wool Insignia</t>
  </si>
  <si>
    <t>Hunter's Intricate Wool Insignia</t>
  </si>
  <si>
    <t>Strong Intricate Wool Insignia</t>
  </si>
  <si>
    <t>Vigorous Intricate Wool Insignia</t>
  </si>
  <si>
    <t>Hearty Intricate Wool Insignia</t>
  </si>
  <si>
    <t>Ravaging Intricate Cotton Insignia</t>
  </si>
  <si>
    <t>Rejuvenating Intricate Cotton Insignia</t>
  </si>
  <si>
    <t>Honed Intricate Cotton Insignia</t>
  </si>
  <si>
    <t>Hunter's Intricate Cotton Insignia</t>
  </si>
  <si>
    <t>Strong Intricate Cotton Insignia</t>
  </si>
  <si>
    <t>Vigorous Intricate Cotton Insignia</t>
  </si>
  <si>
    <t>Hearty Intricate Cotton Insignia</t>
  </si>
  <si>
    <t>Carrion Intricate Linen Insignia</t>
  </si>
  <si>
    <t>Cleric's Intricate Linen Insignia</t>
  </si>
  <si>
    <t>Assassin's Intricate Linen Insignia</t>
  </si>
  <si>
    <t>Berserker's Intricate Linen Insignia</t>
  </si>
  <si>
    <t>Valkyrie Intricate Linen Insignia</t>
  </si>
  <si>
    <t>Rampager's Intricate Linen Insignia</t>
  </si>
  <si>
    <t>Knight's Intricate Linen Insignia</t>
  </si>
  <si>
    <t>Mystic Coin</t>
  </si>
  <si>
    <t>Tournament Ticket</t>
  </si>
  <si>
    <t>Mini Bandit Bruiser</t>
  </si>
  <si>
    <t>MiniPet</t>
  </si>
  <si>
    <t>Mini Big Nose Ted</t>
  </si>
  <si>
    <t>Mini River Drake Broodmother</t>
  </si>
  <si>
    <t>Mini Wind Rider</t>
  </si>
  <si>
    <t>Mini Forest Spider</t>
  </si>
  <si>
    <t>Mini Modniir Berserker</t>
  </si>
  <si>
    <t>Mini Seraph Heavy Guard</t>
  </si>
  <si>
    <t>Mini Seraph Mage</t>
  </si>
  <si>
    <t>Mini Logan Thackeray</t>
  </si>
  <si>
    <t>Mini Svanir Icebreaker</t>
  </si>
  <si>
    <t>Mini Eir Stegalkin</t>
  </si>
  <si>
    <t>Mini Svanir Berserker</t>
  </si>
  <si>
    <t>Mini Frost Drake</t>
  </si>
  <si>
    <t>Mini Ice Elemental</t>
  </si>
  <si>
    <t>Mini White Moa</t>
  </si>
  <si>
    <t>Mini Dredge Mining Suit</t>
  </si>
  <si>
    <t>Mini Dredge Excavator</t>
  </si>
  <si>
    <t>Mini Comrade Molechev</t>
  </si>
  <si>
    <t>Mini Frost Spider</t>
  </si>
  <si>
    <t>Mini Storm Imp</t>
  </si>
  <si>
    <t>Mini Green Moa</t>
  </si>
  <si>
    <t>Mini Yaotl the Fierce</t>
  </si>
  <si>
    <t>Mini Hylek Nahualli</t>
  </si>
  <si>
    <t>Mini Mark I Assault Golem</t>
  </si>
  <si>
    <t>Mini PK 632Z</t>
  </si>
  <si>
    <t>Mini Brown Bear</t>
  </si>
  <si>
    <t>Mini Minotaur</t>
  </si>
  <si>
    <t>Mini Polar Bear</t>
  </si>
  <si>
    <t>Mini Pink Moa</t>
  </si>
  <si>
    <t>Mini Air Elemental</t>
  </si>
  <si>
    <t>Mini Oakheart</t>
  </si>
  <si>
    <t>Mini Snow Leopard</t>
  </si>
  <si>
    <t>Mini Jungle Stalker</t>
  </si>
  <si>
    <t>Mini Skritt Forager</t>
  </si>
  <si>
    <t>Mini Skale Blighter</t>
  </si>
  <si>
    <t>Mini Devourer</t>
  </si>
  <si>
    <t>Mini Forest Grub</t>
  </si>
  <si>
    <t>Mini Chromatic Ooze</t>
  </si>
  <si>
    <t>Mini Snow Troll</t>
  </si>
  <si>
    <t>Mini Wasp</t>
  </si>
  <si>
    <t>Mini Vampire Bat</t>
  </si>
  <si>
    <t>Mini Undead Chicken</t>
  </si>
  <si>
    <t>Mini Jack-a-lop</t>
  </si>
  <si>
    <t>Mini Colocal</t>
  </si>
  <si>
    <t>Mini Harpy Warrior</t>
  </si>
  <si>
    <t>Mini Krait Slaver</t>
  </si>
  <si>
    <t>Mini Icebrood Quaggan</t>
  </si>
  <si>
    <t>Mini Ettin</t>
  </si>
  <si>
    <t>Mini Fire Imp</t>
  </si>
  <si>
    <t>Mini Orrian Wraith</t>
  </si>
  <si>
    <t>Mini Shade</t>
  </si>
  <si>
    <t>Mini Flame Shaman</t>
  </si>
  <si>
    <t>Mini Ascalonian Mage</t>
  </si>
  <si>
    <t>Mini Krait Witch</t>
  </si>
  <si>
    <t>Mini Seraph Recruit</t>
  </si>
  <si>
    <t>Mini Bandit Scout</t>
  </si>
  <si>
    <t>Mini Bandit Saboteur</t>
  </si>
  <si>
    <t>Mini Bandit Cutpurse</t>
  </si>
  <si>
    <t>Mini River Drake</t>
  </si>
  <si>
    <t>Mini Yellow Moa</t>
  </si>
  <si>
    <t>Mini Modniir Ice Sage</t>
  </si>
  <si>
    <t>Mini Skarn Darkhoof</t>
  </si>
  <si>
    <t>Mini Harathi Sharpshooter</t>
  </si>
  <si>
    <t>Mini Tamini Warrior</t>
  </si>
  <si>
    <t>Mini Seraph Archer</t>
  </si>
  <si>
    <t>Mini Ragar Shardhammer</t>
  </si>
  <si>
    <t>Mini Svanir Hunter</t>
  </si>
  <si>
    <t>Mini Wolfborn Berserker</t>
  </si>
  <si>
    <t>Mini Wolfborn Shaman</t>
  </si>
  <si>
    <t>Mini Wolfborn Hunter</t>
  </si>
  <si>
    <t>Mini Wolfborn</t>
  </si>
  <si>
    <t>Mini Frost Fang</t>
  </si>
  <si>
    <t>Mini Dredge Resonator</t>
  </si>
  <si>
    <t>Mini Dredge Strazar</t>
  </si>
  <si>
    <t>Mini Shaman of Jormag</t>
  </si>
  <si>
    <t>Mini Swamp Drake</t>
  </si>
  <si>
    <t>Mini Swamp Spider</t>
  </si>
  <si>
    <t>Mini Eelob Poisonfang</t>
  </si>
  <si>
    <t>Mini Hylek Tlamatini</t>
  </si>
  <si>
    <t>Mini Hylek Cuicani</t>
  </si>
  <si>
    <t>Mini Hylek Amini</t>
  </si>
  <si>
    <t>Mini High Inquisitor Maut</t>
  </si>
  <si>
    <t>Mini Inquest Golemcaster</t>
  </si>
  <si>
    <t>Mini Inquest Extinguisher</t>
  </si>
  <si>
    <t>Mini Inquest Technician</t>
  </si>
  <si>
    <t>Mini Peacemaker Shocktrooper</t>
  </si>
  <si>
    <t>Mini Zojja</t>
  </si>
  <si>
    <t>Mini Peacemaker Sharpshot</t>
  </si>
  <si>
    <t>Mini Peacemaker Soldier</t>
  </si>
  <si>
    <t>Mini Seraph Juggernaut</t>
  </si>
  <si>
    <t>Mini Seraph Medic</t>
  </si>
  <si>
    <t>Mini Black Moa</t>
  </si>
  <si>
    <t>Mini Blue Moa</t>
  </si>
  <si>
    <t>Mini Brackish Skale</t>
  </si>
  <si>
    <t>Mini Skritt Bottle Lobber</t>
  </si>
  <si>
    <t>Mini Lynx</t>
  </si>
  <si>
    <t>Mini Krait Damoss</t>
  </si>
  <si>
    <t>Mini Black Wind Rider</t>
  </si>
  <si>
    <t>Black Lion Chest</t>
  </si>
  <si>
    <t>Heavy Bag of Coins</t>
  </si>
  <si>
    <t>Unidentified Dye</t>
  </si>
  <si>
    <t>Abyss Dye</t>
  </si>
  <si>
    <t>Ash Dye</t>
  </si>
  <si>
    <t>Black Dye</t>
  </si>
  <si>
    <t>Celestial Dye</t>
  </si>
  <si>
    <t>Chalk Dye</t>
  </si>
  <si>
    <t>Graphite Dye</t>
  </si>
  <si>
    <t>Dust Dye</t>
  </si>
  <si>
    <t>Gray Dye</t>
  </si>
  <si>
    <t>Icing Dye</t>
  </si>
  <si>
    <t>Robin Dye</t>
  </si>
  <si>
    <t>Pitch Dye</t>
  </si>
  <si>
    <t>Blue Rose Dye</t>
  </si>
  <si>
    <t>Ocean Dye</t>
  </si>
  <si>
    <t>Starry Night Dye</t>
  </si>
  <si>
    <t>Sky Dye</t>
  </si>
  <si>
    <t>Celery Dye</t>
  </si>
  <si>
    <t>Demure Dye</t>
  </si>
  <si>
    <t>Night Air Dye</t>
  </si>
  <si>
    <t>Flush Dye</t>
  </si>
  <si>
    <t>Sand Dye</t>
  </si>
  <si>
    <t>Lemon Zest Dye</t>
  </si>
  <si>
    <t>Quickstalk Dye</t>
  </si>
  <si>
    <t>Shy Peach Dye</t>
  </si>
  <si>
    <t>Tang Dye</t>
  </si>
  <si>
    <t>Dapple Dye</t>
  </si>
  <si>
    <t>Dewdrop Dye</t>
  </si>
  <si>
    <t>Hush Dye</t>
  </si>
  <si>
    <t>Mist Dye</t>
  </si>
  <si>
    <t>Orange Frost Dye</t>
  </si>
  <si>
    <t>Scenic Dye</t>
  </si>
  <si>
    <t>Spring Dye</t>
  </si>
  <si>
    <t>Strawberry Cream Dye</t>
  </si>
  <si>
    <t>Adobe Dye</t>
  </si>
  <si>
    <t>Latte Dye</t>
  </si>
  <si>
    <t>Cashmere Dye</t>
  </si>
  <si>
    <t>Mohair Dye</t>
  </si>
  <si>
    <t>Cocoa Dye</t>
  </si>
  <si>
    <t>Wheat Dye</t>
  </si>
  <si>
    <t>Shale Dye</t>
  </si>
  <si>
    <t>Royal Blue Dye</t>
  </si>
  <si>
    <t>Calfskin Dye</t>
  </si>
  <si>
    <t>Chocolate Dye</t>
  </si>
  <si>
    <t>Marine Dye</t>
  </si>
  <si>
    <t>Terracotta Dye</t>
  </si>
  <si>
    <t>Breeze Dye</t>
  </si>
  <si>
    <t>Taro Dye</t>
  </si>
  <si>
    <t>Wintermint Dye</t>
  </si>
  <si>
    <t>Beige Dye</t>
  </si>
  <si>
    <t>Charcoal Dye</t>
  </si>
  <si>
    <t>Earthen Dye</t>
  </si>
  <si>
    <t>Ivory Dye</t>
  </si>
  <si>
    <t>Mahogany Dye</t>
  </si>
  <si>
    <t>Mocha Dye</t>
  </si>
  <si>
    <t>Natural Dye</t>
  </si>
  <si>
    <t>Rawhide Dye</t>
  </si>
  <si>
    <t>Taupe Dye</t>
  </si>
  <si>
    <t>Walnut Dye</t>
  </si>
  <si>
    <t>Blueberry Dye</t>
  </si>
  <si>
    <t>Sapphire Dye</t>
  </si>
  <si>
    <t>Autumn Sky Dye</t>
  </si>
  <si>
    <t>Amber Dye</t>
  </si>
  <si>
    <t>Grapesicle Dye</t>
  </si>
  <si>
    <t>Emerald Dye</t>
  </si>
  <si>
    <t>Fern Dye</t>
  </si>
  <si>
    <t>Copper Pot Dye</t>
  </si>
  <si>
    <t>Antique Bronze Dye</t>
  </si>
  <si>
    <t>Oxblood Dye</t>
  </si>
  <si>
    <t>Dusky Dye</t>
  </si>
  <si>
    <t>Dusty Grape Dye</t>
  </si>
  <si>
    <t>Shy Iris Dye</t>
  </si>
  <si>
    <t>Pumpkin Pie Dye</t>
  </si>
  <si>
    <t>Tangerine Dye</t>
  </si>
  <si>
    <t>Leprechaun Dye</t>
  </si>
  <si>
    <t>Bronze Dye</t>
  </si>
  <si>
    <t>Mithril Dye</t>
  </si>
  <si>
    <t>Blush Dye</t>
  </si>
  <si>
    <t>Peach Sunset Dye</t>
  </si>
  <si>
    <t>Country Blue Dye</t>
  </si>
  <si>
    <t>Evening Dye</t>
  </si>
  <si>
    <t>Old Jeans Dye</t>
  </si>
  <si>
    <t>Crush Dye</t>
  </si>
  <si>
    <t>Peanut Butter Dye</t>
  </si>
  <si>
    <t>Squash Dye</t>
  </si>
  <si>
    <t>Clove Dye</t>
  </si>
  <si>
    <t>Ceylon Dye</t>
  </si>
  <si>
    <t>Kelly Dye</t>
  </si>
  <si>
    <t>Summer Grass Dye</t>
  </si>
  <si>
    <t>Antique Olive Dye</t>
  </si>
  <si>
    <t>Copper Dye</t>
  </si>
  <si>
    <t>Gunmetal Dye</t>
  </si>
  <si>
    <t>Oil Slick Dye</t>
  </si>
  <si>
    <t>Summer Sky Dye</t>
  </si>
  <si>
    <t>Bold Dye</t>
  </si>
  <si>
    <t>Peach Dye</t>
  </si>
  <si>
    <t>Denim Dye</t>
  </si>
  <si>
    <t>Brandywine Dye</t>
  </si>
  <si>
    <t>Country Teal Dye</t>
  </si>
  <si>
    <t>Eucalyptus Dye</t>
  </si>
  <si>
    <t>Frosted Sea Dye</t>
  </si>
  <si>
    <t>Night Iris Dye</t>
  </si>
  <si>
    <t>Shy Blue Dye</t>
  </si>
  <si>
    <t>Moss Dye</t>
  </si>
  <si>
    <t>Pumpkin Dye</t>
  </si>
  <si>
    <t>Remembrance Dye</t>
  </si>
  <si>
    <t>Warmth Dye</t>
  </si>
  <si>
    <t>Butter Dye</t>
  </si>
  <si>
    <t>Honey Dye</t>
  </si>
  <si>
    <t>Green Apple Dye</t>
  </si>
  <si>
    <t>Crisp Mint Dye</t>
  </si>
  <si>
    <t>Grass Dye</t>
  </si>
  <si>
    <t>Key Lime Dye</t>
  </si>
  <si>
    <t>Spearmint Dye</t>
  </si>
  <si>
    <t>Brass Dye</t>
  </si>
  <si>
    <t>Burnished Steel Dye</t>
  </si>
  <si>
    <t>Copper Penny Dye</t>
  </si>
  <si>
    <t>Gold Dye</t>
  </si>
  <si>
    <t>Iron Dye</t>
  </si>
  <si>
    <t>Mudmetal Dye</t>
  </si>
  <si>
    <t>Old Penny Dye</t>
  </si>
  <si>
    <t>Midnight Purple Dye</t>
  </si>
  <si>
    <t>Silt Dye</t>
  </si>
  <si>
    <t>Chalkboard Dye</t>
  </si>
  <si>
    <t>Cinnamon Dye</t>
  </si>
  <si>
    <t>Mushroom Dye</t>
  </si>
  <si>
    <t>Wintergreen Dye</t>
  </si>
  <si>
    <t>Lipstick Dye</t>
  </si>
  <si>
    <t>White Gold Dye</t>
  </si>
  <si>
    <t>Avocado Dye</t>
  </si>
  <si>
    <t>Green Shade Dye</t>
  </si>
  <si>
    <t>Pink Tint Dye</t>
  </si>
  <si>
    <t>Wine Shade Dye</t>
  </si>
  <si>
    <t>Burgundy Dye</t>
  </si>
  <si>
    <t>Brick Dye</t>
  </si>
  <si>
    <t>Grape Gum Dye</t>
  </si>
  <si>
    <t>Steel Dye</t>
  </si>
  <si>
    <t>Midnight Gold Dye</t>
  </si>
  <si>
    <t>Midnight Sky Dye</t>
  </si>
  <si>
    <t>Tarnish Dye</t>
  </si>
  <si>
    <t>Far Mountain Dye</t>
  </si>
  <si>
    <t>Lemon Tint Dye</t>
  </si>
  <si>
    <t>Olive Tint Dye</t>
  </si>
  <si>
    <t>Rose Shade Dye</t>
  </si>
  <si>
    <t>Truffle Dye</t>
  </si>
  <si>
    <t>Pine Dye</t>
  </si>
  <si>
    <t>Indigo Dye</t>
  </si>
  <si>
    <t>Scarlet Dye</t>
  </si>
  <si>
    <t>Lime Dye</t>
  </si>
  <si>
    <t>Sea Green Dye</t>
  </si>
  <si>
    <t>Periwinkle Dye</t>
  </si>
  <si>
    <t>Caramel Dye</t>
  </si>
  <si>
    <t>Rust Dye</t>
  </si>
  <si>
    <t>Midnight Fire Dye</t>
  </si>
  <si>
    <t>Midnight Ice Dye</t>
  </si>
  <si>
    <t>Midnight Rose Dye</t>
  </si>
  <si>
    <t>Midnight Violet Dye</t>
  </si>
  <si>
    <t>Khaki Dye</t>
  </si>
  <si>
    <t>Blue Shade Dye</t>
  </si>
  <si>
    <t>Cream Shade Dye</t>
  </si>
  <si>
    <t>Frosting Dye</t>
  </si>
  <si>
    <t>Hint Dye</t>
  </si>
  <si>
    <t>Olive Shade Dye</t>
  </si>
  <si>
    <t>Pale Dye</t>
  </si>
  <si>
    <t>Refresh Dye</t>
  </si>
  <si>
    <t>Sage Dye</t>
  </si>
  <si>
    <t>Whisper Dye</t>
  </si>
  <si>
    <t>Grape Leaf Dye</t>
  </si>
  <si>
    <t>Orange Dye</t>
  </si>
  <si>
    <t>Sunset Dye</t>
  </si>
  <si>
    <t>Pink Dye</t>
  </si>
  <si>
    <t>Fuchsia Dye</t>
  </si>
  <si>
    <t>Evergreen Dye</t>
  </si>
  <si>
    <t>Wasabi Dye</t>
  </si>
  <si>
    <t>Spruce Dye</t>
  </si>
  <si>
    <t>Iris Dye</t>
  </si>
  <si>
    <t>Wine Dye</t>
  </si>
  <si>
    <t>Plum Dye</t>
  </si>
  <si>
    <t>Lemon Dye</t>
  </si>
  <si>
    <t>Pewter Dye</t>
  </si>
  <si>
    <t>Silver Dye</t>
  </si>
  <si>
    <t>Swamp Grass Dye</t>
  </si>
  <si>
    <t>Tungsten Dye</t>
  </si>
  <si>
    <t>Midnight Blue Dye</t>
  </si>
  <si>
    <t>Midnight Fuchsia Dye</t>
  </si>
  <si>
    <t>Midnight Green Dye</t>
  </si>
  <si>
    <t>Midnight Olive Dye</t>
  </si>
  <si>
    <t>Midnight Red Dye</t>
  </si>
  <si>
    <t>Midnight Rust Dye</t>
  </si>
  <si>
    <t>Midnight Teal Dye</t>
  </si>
  <si>
    <t>Midnight Yew Dye</t>
  </si>
  <si>
    <t>Chartreuse Dye</t>
  </si>
  <si>
    <t>Patina Dye</t>
  </si>
  <si>
    <t>Aqua Tint Dye</t>
  </si>
  <si>
    <t>Blue Tint Dye</t>
  </si>
  <si>
    <t>Cream Dye</t>
  </si>
  <si>
    <t>Dusk Dye</t>
  </si>
  <si>
    <t>Frost Dye</t>
  </si>
  <si>
    <t>Grape Shade Dye</t>
  </si>
  <si>
    <t>Green Tint Dye</t>
  </si>
  <si>
    <t>Lemon Shade Dye</t>
  </si>
  <si>
    <t>Malt Dye</t>
  </si>
  <si>
    <t>Mint Frost Dye</t>
  </si>
  <si>
    <t>Night Shade Dye</t>
  </si>
  <si>
    <t>Olive Silk Dye</t>
  </si>
  <si>
    <t>Orange Shade Dye</t>
  </si>
  <si>
    <t>Peach Tint Dye</t>
  </si>
  <si>
    <t>Purple Tint Dye</t>
  </si>
  <si>
    <t>Riverbed Dye</t>
  </si>
  <si>
    <t>Rose Tint Dye</t>
  </si>
  <si>
    <t>Shy Violet Dye</t>
  </si>
  <si>
    <t>Silver Lead Dye</t>
  </si>
  <si>
    <t>Tea Shade Dye</t>
  </si>
  <si>
    <t>Violet Tint Dye</t>
  </si>
  <si>
    <t>White Dye</t>
  </si>
  <si>
    <t>Olive Dye</t>
  </si>
  <si>
    <t>Olive Oil Dye</t>
  </si>
  <si>
    <t>Olive Yew Dye</t>
  </si>
  <si>
    <t>Creamsicle Dye</t>
  </si>
  <si>
    <t>Grapevine Dye</t>
  </si>
  <si>
    <t>Iris Blush Dye</t>
  </si>
  <si>
    <t>Thistle Dye</t>
  </si>
  <si>
    <t>Coral Dye</t>
  </si>
  <si>
    <t>Ruby Dye</t>
  </si>
  <si>
    <t>Cotton Candy Dye</t>
  </si>
  <si>
    <t>Hot Pink Dye</t>
  </si>
  <si>
    <t>Maroon Dye</t>
  </si>
  <si>
    <t>Sprout Dye</t>
  </si>
  <si>
    <t>Cantaloupe Dye</t>
  </si>
  <si>
    <t>Sherbert Dye</t>
  </si>
  <si>
    <t>Seafoam Dye</t>
  </si>
  <si>
    <t>Turquoise Dye</t>
  </si>
  <si>
    <t>Violet Dye</t>
  </si>
  <si>
    <t>Lilac Dye</t>
  </si>
  <si>
    <t>Royal Purple Dye</t>
  </si>
  <si>
    <t>Grape Dye</t>
  </si>
  <si>
    <t>Morning Glory Dye</t>
  </si>
  <si>
    <t>Butterscotch Dye</t>
  </si>
  <si>
    <t>Harvest Gold Dye</t>
  </si>
  <si>
    <t>Lemonade Dye</t>
  </si>
  <si>
    <t>Zest Dye</t>
  </si>
  <si>
    <t>Envy Dye</t>
  </si>
  <si>
    <t>Afternoon Dye</t>
  </si>
  <si>
    <t>Brook Dye</t>
  </si>
  <si>
    <t>Cherry Dye</t>
  </si>
  <si>
    <t>Dark Chocolate Dye</t>
  </si>
  <si>
    <t>Evening Red Dye</t>
  </si>
  <si>
    <t>Evening Wine Dye</t>
  </si>
  <si>
    <t>Grapefruit Dye</t>
  </si>
  <si>
    <t>Hazel Dye</t>
  </si>
  <si>
    <t>Heather Dye</t>
  </si>
  <si>
    <t>Honey Ice Dye</t>
  </si>
  <si>
    <t>Lifesblood Dye</t>
  </si>
  <si>
    <t>Mint Dye</t>
  </si>
  <si>
    <t>Mint Ice Dye</t>
  </si>
  <si>
    <t>Mullberry Dye</t>
  </si>
  <si>
    <t>Nectar Dye</t>
  </si>
  <si>
    <t>Nickel Dye</t>
  </si>
  <si>
    <t>Nightsong Dye</t>
  </si>
  <si>
    <t>Pastel Blue Dye</t>
  </si>
  <si>
    <t>Pastel Citrus Dye</t>
  </si>
  <si>
    <t>Pastel Lime Dye</t>
  </si>
  <si>
    <t>Pastel Wine Dye</t>
  </si>
  <si>
    <t>Pastel Winter Dye</t>
  </si>
  <si>
    <t>Purple Dye</t>
  </si>
  <si>
    <t>Purple Ice Dye</t>
  </si>
  <si>
    <t>Rich Grape Dye</t>
  </si>
  <si>
    <t>Sea Frost Dye</t>
  </si>
  <si>
    <t>Sour Apple Dye</t>
  </si>
  <si>
    <t>Sprig Dye</t>
  </si>
  <si>
    <t>Sunrise Breeze Dye</t>
  </si>
  <si>
    <t>Teal Dye</t>
  </si>
  <si>
    <t>Violet Breeze Dye</t>
  </si>
  <si>
    <t>Viridian Dye</t>
  </si>
  <si>
    <t>Wine Breeze Dye</t>
  </si>
  <si>
    <t>Winter Ice Dye</t>
  </si>
  <si>
    <t>Ancient Silver Dye</t>
  </si>
  <si>
    <t>Black Cherry Dye</t>
  </si>
  <si>
    <t>Blue Sky Dye</t>
  </si>
  <si>
    <t>Cobalt Dye</t>
  </si>
  <si>
    <t>Deep Lilac Dye</t>
  </si>
  <si>
    <t>Evening Grass Dye</t>
  </si>
  <si>
    <t>Lead Dye</t>
  </si>
  <si>
    <t>Primrose Dye</t>
  </si>
  <si>
    <t>Purple Breeze Dye</t>
  </si>
  <si>
    <t>Regal Dye</t>
  </si>
  <si>
    <t>Spring Grass Dye</t>
  </si>
  <si>
    <t>Tarnished Silver Dye</t>
  </si>
  <si>
    <t>Adobe Sunset Dye</t>
  </si>
  <si>
    <t>Banana Dye</t>
  </si>
  <si>
    <t>Blue Ice Dye</t>
  </si>
  <si>
    <t>Blurple Dye</t>
  </si>
  <si>
    <t>Chestnut Dye</t>
  </si>
  <si>
    <t>Citrus Breeze Dye</t>
  </si>
  <si>
    <t>Citrus Dye</t>
  </si>
  <si>
    <t>Citrus Ice Dye</t>
  </si>
  <si>
    <t>Cucumber Dye</t>
  </si>
  <si>
    <t>Daffodil Dye</t>
  </si>
  <si>
    <t>Dark Olive Dye</t>
  </si>
  <si>
    <t>Deep Pine Dye</t>
  </si>
  <si>
    <t>Deep Teal Dye</t>
  </si>
  <si>
    <t>Fluff Dye</t>
  </si>
  <si>
    <t>Fog Dye</t>
  </si>
  <si>
    <t>Fresh Green Dye</t>
  </si>
  <si>
    <t>Freshen Dye</t>
  </si>
  <si>
    <t>Frost Breeze Dye</t>
  </si>
  <si>
    <t>Green Dye</t>
  </si>
  <si>
    <t>Heliotrope Dye</t>
  </si>
  <si>
    <t>Honeybutter Dye</t>
  </si>
  <si>
    <t>Honeysuckle Dye</t>
  </si>
  <si>
    <t>Humiliation Dye</t>
  </si>
  <si>
    <t>Hydrangea Dye</t>
  </si>
  <si>
    <t>Lavender Dye</t>
  </si>
  <si>
    <t>Lemon Ice Dye</t>
  </si>
  <si>
    <t>Lime Breeze Dye</t>
  </si>
  <si>
    <t>Lime Ice Dye</t>
  </si>
  <si>
    <t>Melon Dye</t>
  </si>
  <si>
    <t>Midday Dye</t>
  </si>
  <si>
    <t>Mint Breeze Dye</t>
  </si>
  <si>
    <t>Mintay Dye</t>
  </si>
  <si>
    <t>Morning Sea Dye</t>
  </si>
  <si>
    <t>Old Nickel Dye</t>
  </si>
  <si>
    <t>Olive Ice Dye</t>
  </si>
  <si>
    <t>Orange Spring Dye</t>
  </si>
  <si>
    <t>Papaya Dye</t>
  </si>
  <si>
    <t>Pastel Honey Dye</t>
  </si>
  <si>
    <t>Pastel Lemon Dye</t>
  </si>
  <si>
    <t>Pastel Mint Dye</t>
  </si>
  <si>
    <t>Pastel Olive Dye</t>
  </si>
  <si>
    <t>Pastel Peach Dye</t>
  </si>
  <si>
    <t>Pastel Pink Dye</t>
  </si>
  <si>
    <t>Pastel Purple Dye</t>
  </si>
  <si>
    <t>Pastel Rose Dye</t>
  </si>
  <si>
    <t>Pastel Sea Dye</t>
  </si>
  <si>
    <t>Pastel Spring Dye</t>
  </si>
  <si>
    <t>Pastel Violet Dye</t>
  </si>
  <si>
    <t>Peach Ice Dye</t>
  </si>
  <si>
    <t>Persephone Dye</t>
  </si>
  <si>
    <t>Phlox Dye</t>
  </si>
  <si>
    <t>Pink Ice Dye</t>
  </si>
  <si>
    <t>Red Dye</t>
  </si>
  <si>
    <t>River Dye</t>
  </si>
  <si>
    <t>Root Dye</t>
  </si>
  <si>
    <t>Rose Breeze Dye</t>
  </si>
  <si>
    <t>Rose Ice Dye</t>
  </si>
  <si>
    <t>Sea Breeze Dye</t>
  </si>
  <si>
    <t>Sea Ice Dye</t>
  </si>
  <si>
    <t>Shy Lilac Dye</t>
  </si>
  <si>
    <t>Shylac Dye</t>
  </si>
  <si>
    <t>Sienna Dye</t>
  </si>
  <si>
    <t>Sour Dye</t>
  </si>
  <si>
    <t>Spring Breeze Dye</t>
  </si>
  <si>
    <t>Spring Dew Dye</t>
  </si>
  <si>
    <t>Spring Ice Dye</t>
  </si>
  <si>
    <t>Spring Leaf Dye</t>
  </si>
  <si>
    <t>Spring Moss Dye</t>
  </si>
  <si>
    <t>Spring Tide Dye</t>
  </si>
  <si>
    <t>Stem Dye</t>
  </si>
  <si>
    <t>Strawberry Breeze Dye</t>
  </si>
  <si>
    <t>Strawberry Dye</t>
  </si>
  <si>
    <t>Summer Thistle Dye</t>
  </si>
  <si>
    <t>Tulip Dye</t>
  </si>
  <si>
    <t>Umber Dye</t>
  </si>
  <si>
    <t>Veronica Dye</t>
  </si>
  <si>
    <t>Violet Ice Dye</t>
  </si>
  <si>
    <t>Winter Breeze Dye</t>
  </si>
  <si>
    <t>Winter Frost Dye</t>
  </si>
  <si>
    <t>Buttercream Dye</t>
  </si>
  <si>
    <t>Cornsilk Dye</t>
  </si>
  <si>
    <t>Mountain Sky Dye</t>
  </si>
  <si>
    <t>Wine Ice Dye</t>
  </si>
  <si>
    <t>Heirloom Dye</t>
  </si>
  <si>
    <t>Wrath Dye</t>
  </si>
  <si>
    <t>Sincerity Dye</t>
  </si>
  <si>
    <t>Mischief Dye</t>
  </si>
  <si>
    <t>Blood Dye</t>
  </si>
  <si>
    <t>Redemption Dye</t>
  </si>
  <si>
    <t>Illumination Dye</t>
  </si>
  <si>
    <t>Spitfire Dye</t>
  </si>
  <si>
    <t>Lava Dye</t>
  </si>
  <si>
    <t>Spite Dye</t>
  </si>
  <si>
    <t>Forgiveness Dye</t>
  </si>
  <si>
    <t>Pride Dye</t>
  </si>
  <si>
    <t>Arrogance Dye</t>
  </si>
  <si>
    <t>Arcane Crystal</t>
  </si>
  <si>
    <t>Arcane Powder</t>
  </si>
  <si>
    <t>Arcane Sliver</t>
  </si>
  <si>
    <t>Arcane Orb</t>
  </si>
  <si>
    <t>Paid Tournament Token</t>
  </si>
  <si>
    <t>Flawed Guild Catapult Blueprint</t>
  </si>
  <si>
    <t>Arrow Cart Blueprints</t>
  </si>
  <si>
    <t>Ballista Blueprints</t>
  </si>
  <si>
    <t>Catapult Blueprints</t>
  </si>
  <si>
    <t>Alpha Siege Golem Blueprints</t>
  </si>
  <si>
    <t>Trebuchet Blueprints</t>
  </si>
  <si>
    <t>Flame Ram Blueprints</t>
  </si>
  <si>
    <t>Omega Siege Golem Blueprints</t>
  </si>
  <si>
    <t>Superior Arrow Cart Blueprints</t>
  </si>
  <si>
    <t>Superior Ballista Blueprints</t>
  </si>
  <si>
    <t>Superior Catapult Blueprints</t>
  </si>
  <si>
    <t>Superior Flame Ram Blueprints</t>
  </si>
  <si>
    <t>Superior Trebuchet Blueprints</t>
  </si>
  <si>
    <t>Gold Shark Chest</t>
  </si>
  <si>
    <t>Rabbit Reward Chest</t>
  </si>
  <si>
    <t>Deer Reward Chest</t>
  </si>
  <si>
    <t>Dolyak Reward Chest</t>
  </si>
  <si>
    <t>Wolf Reward Chest</t>
  </si>
  <si>
    <t>Tattered Pelt</t>
  </si>
  <si>
    <t>Ripped Pelt</t>
  </si>
  <si>
    <t>Torn Pelt</t>
  </si>
  <si>
    <t>Frayed Pelt</t>
  </si>
  <si>
    <t>Filthy Pelt</t>
  </si>
  <si>
    <t>Salvageable Pelt</t>
  </si>
  <si>
    <t>Shredded Rag</t>
  </si>
  <si>
    <t>Worn Rag</t>
  </si>
  <si>
    <t>Tattered Hide</t>
  </si>
  <si>
    <t>Soiled Rag</t>
  </si>
  <si>
    <t>Frayed Rag</t>
  </si>
  <si>
    <t>Ripped Hide</t>
  </si>
  <si>
    <t>Torn Rag</t>
  </si>
  <si>
    <t>Rag</t>
  </si>
  <si>
    <t>Torn Hide</t>
  </si>
  <si>
    <t>Frayed Hide</t>
  </si>
  <si>
    <t>Shredded Garment</t>
  </si>
  <si>
    <t>Filthy Hide</t>
  </si>
  <si>
    <t>Worn Garment</t>
  </si>
  <si>
    <t>Ragged Garment</t>
  </si>
  <si>
    <t>Frayed Garment</t>
  </si>
  <si>
    <t>Torn Garment</t>
  </si>
  <si>
    <t>Discarded Garment</t>
  </si>
  <si>
    <t>Garment</t>
  </si>
  <si>
    <t>Bit of Metal Scrap</t>
  </si>
  <si>
    <t>Pile of Metal Scrap</t>
  </si>
  <si>
    <t>Jagged Metal Scrap</t>
  </si>
  <si>
    <t>Metal Scrap</t>
  </si>
  <si>
    <t>Salvageable Metal Scrap</t>
  </si>
  <si>
    <t>Valuable Metal Scrap</t>
  </si>
  <si>
    <t>Rawhide Leather Strap</t>
  </si>
  <si>
    <t>Thin Leather Strap</t>
  </si>
  <si>
    <t>Coarse Leather Strap</t>
  </si>
  <si>
    <t>Thick Leather Strap</t>
  </si>
  <si>
    <t>Rugged Leather Strap</t>
  </si>
  <si>
    <t>Hard Leather Strap</t>
  </si>
  <si>
    <t>Brittle Clump of Ore</t>
  </si>
  <si>
    <t>Weak Clump of Ore</t>
  </si>
  <si>
    <t>Clump of Ore</t>
  </si>
  <si>
    <t>Laden Clump of Ore</t>
  </si>
  <si>
    <t>Loaded Clump of Ore</t>
  </si>
  <si>
    <t>Rich Clump of Ore</t>
  </si>
  <si>
    <t>Half-Eaten Mass</t>
  </si>
  <si>
    <t>Decaying Mass</t>
  </si>
  <si>
    <t>Fetid Mass</t>
  </si>
  <si>
    <t>Malodorous Mass</t>
  </si>
  <si>
    <t>Half-Digested Mass</t>
  </si>
  <si>
    <t>Regurgitated Mass</t>
  </si>
  <si>
    <t>Salvageable Hide</t>
  </si>
  <si>
    <t>Adept's Training Manual</t>
  </si>
  <si>
    <t>Master's Training Manual</t>
  </si>
  <si>
    <t>Grandmaster's Training Manual</t>
  </si>
  <si>
    <t>PvP Salvage Kit</t>
  </si>
  <si>
    <t>Tool</t>
  </si>
  <si>
    <t>Blue Coral Ring</t>
  </si>
  <si>
    <t>Purple Coral Ring</t>
  </si>
  <si>
    <t>White Coral Ring</t>
  </si>
  <si>
    <t>Triforge Pendant</t>
  </si>
  <si>
    <t>Emerald Pendant</t>
  </si>
  <si>
    <t>Ruby Pendant</t>
  </si>
  <si>
    <t>Sapphire Pendant</t>
  </si>
  <si>
    <t>Mighty Amulet</t>
  </si>
  <si>
    <t>Strong Amulet</t>
  </si>
  <si>
    <t>Berserker's Amulet</t>
  </si>
  <si>
    <t>Precise Amulet</t>
  </si>
  <si>
    <t>Penetrating Amulet</t>
  </si>
  <si>
    <t>Carrion Amulet</t>
  </si>
  <si>
    <t>Honed Amulet</t>
  </si>
  <si>
    <t>Rampager's Amulet</t>
  </si>
  <si>
    <t>Shaman's Amulet</t>
  </si>
  <si>
    <t>Cleric's Amulet</t>
  </si>
  <si>
    <t>Berserker's Ring</t>
  </si>
  <si>
    <t>Carrion Ring</t>
  </si>
  <si>
    <t>Rampager's Ring</t>
  </si>
  <si>
    <t>Shaman's Ring</t>
  </si>
  <si>
    <t>Cleric's Ring</t>
  </si>
  <si>
    <t>Mighty Ring</t>
  </si>
  <si>
    <t>Strong Ring</t>
  </si>
  <si>
    <t>Penetrating Ring</t>
  </si>
  <si>
    <t>Precise Ring</t>
  </si>
  <si>
    <t>Honed Ring</t>
  </si>
  <si>
    <t>Fertilizer Pouch</t>
  </si>
  <si>
    <t>Sample of Hylek Poison</t>
  </si>
  <si>
    <t>Pirate Outfit</t>
  </si>
  <si>
    <t>Flying Cow Token</t>
  </si>
  <si>
    <t>Seraph Badge</t>
  </si>
  <si>
    <t>Piece of Charr Scrap Metal</t>
  </si>
  <si>
    <t>Heart of Fire</t>
  </si>
  <si>
    <t>Fragment of Earth</t>
  </si>
  <si>
    <t>Burning Ember</t>
  </si>
  <si>
    <t>Heart of Darkness</t>
  </si>
  <si>
    <t>Volcanic Earth Elemental Core</t>
  </si>
  <si>
    <t>Alpha Inquest Control Key</t>
  </si>
  <si>
    <t>Beta Inquest Control Key</t>
  </si>
  <si>
    <t>Pile of Glittering Dust</t>
  </si>
  <si>
    <t>Pile of Shimmering Dust</t>
  </si>
  <si>
    <t>Pile of Radiant Dust</t>
  </si>
  <si>
    <t>Pile of Luminous Dust</t>
  </si>
  <si>
    <t>Pile of Incandescent Dust</t>
  </si>
  <si>
    <t>Pile of Crystalline Dust</t>
  </si>
  <si>
    <t>Tiny Venom Sac</t>
  </si>
  <si>
    <t>Small Venom Sac</t>
  </si>
  <si>
    <t>Venom Sac</t>
  </si>
  <si>
    <t>Full Venom Sac</t>
  </si>
  <si>
    <t>Potent Venom Sac</t>
  </si>
  <si>
    <t>Powerful Venom Sac</t>
  </si>
  <si>
    <t>Tiny Scale</t>
  </si>
  <si>
    <t>Small Scale</t>
  </si>
  <si>
    <t>Scale</t>
  </si>
  <si>
    <t>Smooth Scale</t>
  </si>
  <si>
    <t>Large Scale</t>
  </si>
  <si>
    <t>Armored Scale</t>
  </si>
  <si>
    <t>Vial of Weak Blood</t>
  </si>
  <si>
    <t>Vial of Thin Blood</t>
  </si>
  <si>
    <t>Vial of Blood</t>
  </si>
  <si>
    <t>Vial of Thick Blood</t>
  </si>
  <si>
    <t>Vial of Potent Blood</t>
  </si>
  <si>
    <t>Vial of Powerful Blood</t>
  </si>
  <si>
    <t>Tiny Totem</t>
  </si>
  <si>
    <t>Small Totem</t>
  </si>
  <si>
    <t>Totem</t>
  </si>
  <si>
    <t>Intricate Totem</t>
  </si>
  <si>
    <t>Elaborate Totem</t>
  </si>
  <si>
    <t>Charged Sliver</t>
  </si>
  <si>
    <t>Charged Fragment</t>
  </si>
  <si>
    <t>Charged Shard</t>
  </si>
  <si>
    <t>Charged Core</t>
  </si>
  <si>
    <t>Charged Lodestone</t>
  </si>
  <si>
    <t>Onyx Sliver</t>
  </si>
  <si>
    <t>Onyx Fragment</t>
  </si>
  <si>
    <t>Onyx Shard</t>
  </si>
  <si>
    <t>Onyx Core</t>
  </si>
  <si>
    <t>Onyx Lodestone</t>
  </si>
  <si>
    <t>Molten Sliver</t>
  </si>
  <si>
    <t>Molten Fragment</t>
  </si>
  <si>
    <t>Molten Shard</t>
  </si>
  <si>
    <t>Molten Core</t>
  </si>
  <si>
    <t>Molten Lodestone</t>
  </si>
  <si>
    <t>Glacial Sliver</t>
  </si>
  <si>
    <t>Glacial Fragment</t>
  </si>
  <si>
    <t>Glacial Shard</t>
  </si>
  <si>
    <t>Glacial Core</t>
  </si>
  <si>
    <t>Glacial Lodestone</t>
  </si>
  <si>
    <t>Destroyer Sliver</t>
  </si>
  <si>
    <t>Destroyer Fragment</t>
  </si>
  <si>
    <t>Destroyer Shard</t>
  </si>
  <si>
    <t>Destroyer Core</t>
  </si>
  <si>
    <t>Destroyer Lodestone</t>
  </si>
  <si>
    <t>Crystal Sliver</t>
  </si>
  <si>
    <t>Crystal Fragment</t>
  </si>
  <si>
    <t>Crystal Shard</t>
  </si>
  <si>
    <t>Crystal Core</t>
  </si>
  <si>
    <t>Crystal Lodestone</t>
  </si>
  <si>
    <t>Pile of Soiled Essence</t>
  </si>
  <si>
    <t>Pile of Foul Essence</t>
  </si>
  <si>
    <t>Pile of Filthy Essence</t>
  </si>
  <si>
    <t>Pile of Vile Essence</t>
  </si>
  <si>
    <t>Pile of Putrid Essence</t>
  </si>
  <si>
    <t>Corrupted Sliver</t>
  </si>
  <si>
    <t>Corrupted Fragment</t>
  </si>
  <si>
    <t>Corrupted Shard</t>
  </si>
  <si>
    <t>Corrupted Core</t>
  </si>
  <si>
    <t>Corrupted Lodestone</t>
  </si>
  <si>
    <t>Large Bone</t>
  </si>
  <si>
    <t>Bone Chip</t>
  </si>
  <si>
    <t>Bone Shard</t>
  </si>
  <si>
    <t>Bone</t>
  </si>
  <si>
    <t>Heavy Bone</t>
  </si>
  <si>
    <t>Tiny Claw</t>
  </si>
  <si>
    <t>Small Claw</t>
  </si>
  <si>
    <t>Claw</t>
  </si>
  <si>
    <t>Sharp Claw</t>
  </si>
  <si>
    <t>Large Claw</t>
  </si>
  <si>
    <t>Vicious Claw</t>
  </si>
  <si>
    <t>Tiny Fang</t>
  </si>
  <si>
    <t>Small Fang</t>
  </si>
  <si>
    <t>Fang</t>
  </si>
  <si>
    <t>Sharp Fang</t>
  </si>
  <si>
    <t>Large Fang</t>
  </si>
  <si>
    <t>Vicious Fang</t>
  </si>
  <si>
    <t>Ancient Bone</t>
  </si>
  <si>
    <t>Slab of Red Meat</t>
  </si>
  <si>
    <t>Slab of Poultry Meat</t>
  </si>
  <si>
    <t>Engraved Totem</t>
  </si>
  <si>
    <t>Large Skull</t>
  </si>
  <si>
    <t>Giant Eye</t>
  </si>
  <si>
    <t>Cursed Pirate Artifact</t>
  </si>
  <si>
    <t>Jellyfish Remains</t>
  </si>
  <si>
    <t>Crabmeat</t>
  </si>
  <si>
    <t>Barracuda Meat</t>
  </si>
  <si>
    <t>Skritt Artifact</t>
  </si>
  <si>
    <t>Garnet Pebble</t>
  </si>
  <si>
    <t>UpgradeComponent</t>
  </si>
  <si>
    <t>Turquoise Pebble</t>
  </si>
  <si>
    <t>Malachite Pebble</t>
  </si>
  <si>
    <t>Tiger's Eye Pebble</t>
  </si>
  <si>
    <t>Peridot Nugget</t>
  </si>
  <si>
    <t>Carnelian Nugget</t>
  </si>
  <si>
    <t>Lapis Nugget</t>
  </si>
  <si>
    <t>Sunstone Nugget</t>
  </si>
  <si>
    <t>Carnelian Lump</t>
  </si>
  <si>
    <t>Emerald Crystal</t>
  </si>
  <si>
    <t>Ruby Crystal</t>
  </si>
  <si>
    <t>Sapphire Crystal</t>
  </si>
  <si>
    <t>Medallion of the Shaman</t>
  </si>
  <si>
    <t>Adorned Amber Jewel</t>
  </si>
  <si>
    <t>Intricate Carnelian Jewel</t>
  </si>
  <si>
    <t>Gilded Carnelian Jewel</t>
  </si>
  <si>
    <t>Adorned Malachite Jewel</t>
  </si>
  <si>
    <t>Intricate Peridot Jewel</t>
  </si>
  <si>
    <t>Gilded Peridot Jewel</t>
  </si>
  <si>
    <t>Adorned Garnet Jewel</t>
  </si>
  <si>
    <t>Intricate Amethyst Jewel</t>
  </si>
  <si>
    <t>Adorned Turquoise Jewel</t>
  </si>
  <si>
    <t>Intricate Lapis Jewel</t>
  </si>
  <si>
    <t>Gilded Lapis Jewel</t>
  </si>
  <si>
    <t>Adorned Tiger's Eye Jewel</t>
  </si>
  <si>
    <t>Intricate Topaz Jewel</t>
  </si>
  <si>
    <t>Gilded Topaz Jewel</t>
  </si>
  <si>
    <t>Brilliant Chrysocola Jewel</t>
  </si>
  <si>
    <t>Brilliant Emerald Jewel</t>
  </si>
  <si>
    <t>Brilliant Ruby Jewel</t>
  </si>
  <si>
    <t>Brilliant Sapphire Jewel</t>
  </si>
  <si>
    <t>Exquisite Chrysocola Jewel</t>
  </si>
  <si>
    <t>Exquisite Emerald Jewel</t>
  </si>
  <si>
    <t>Exquisite Ruby Jewel</t>
  </si>
  <si>
    <t>Exquisite Sapphire Jewel</t>
  </si>
  <si>
    <t>Pearl</t>
  </si>
  <si>
    <t>Amethyst Nugget</t>
  </si>
  <si>
    <t>Silver Doubloon</t>
  </si>
  <si>
    <t>Sunstone Lump</t>
  </si>
  <si>
    <t>Peridot Lump</t>
  </si>
  <si>
    <t>Talisman of Penetration</t>
  </si>
  <si>
    <t>Topaz Lump</t>
  </si>
  <si>
    <t>Lapis Lump</t>
  </si>
  <si>
    <t>Ruby Orb</t>
  </si>
  <si>
    <t>Coral Tentacle</t>
  </si>
  <si>
    <t>Coral Orb</t>
  </si>
  <si>
    <t>Chrysocola Crystal</t>
  </si>
  <si>
    <t>Chrysocola Orb</t>
  </si>
  <si>
    <t>Medallion of the Assassin</t>
  </si>
  <si>
    <t>Crest of the Assassin</t>
  </si>
  <si>
    <t>Emerald Orb</t>
  </si>
  <si>
    <t>Sapphire Orb</t>
  </si>
  <si>
    <t>Medallion of the Magi</t>
  </si>
  <si>
    <t>Crest of the Magi</t>
  </si>
  <si>
    <t>Beryl Crystal</t>
  </si>
  <si>
    <t>Beryl Orb</t>
  </si>
  <si>
    <t>Opal Crystal</t>
  </si>
  <si>
    <t>Opal Orb</t>
  </si>
  <si>
    <t>Medallion of the Soldier</t>
  </si>
  <si>
    <t>Crest of the Soldier</t>
  </si>
  <si>
    <t>Talisman of Lingering</t>
  </si>
  <si>
    <t>Spinel Lump</t>
  </si>
  <si>
    <t>Amethyst Lump</t>
  </si>
  <si>
    <t>Talisman of the Stout</t>
  </si>
  <si>
    <t>Talisman of Potency</t>
  </si>
  <si>
    <t>Talisman of Mending</t>
  </si>
  <si>
    <t>Medallion of the Rabid</t>
  </si>
  <si>
    <t>Crest of the Rabid</t>
  </si>
  <si>
    <t>Crest of the Shaman</t>
  </si>
  <si>
    <t>Amber Pebble</t>
  </si>
  <si>
    <t>Topaz Nugget</t>
  </si>
  <si>
    <t>Adorned Pearl</t>
  </si>
  <si>
    <t>Intricate Sunstone Jewel</t>
  </si>
  <si>
    <t>Gilded Amethyst Jewel</t>
  </si>
  <si>
    <t>Gilded Sunstone Jewel</t>
  </si>
  <si>
    <t>Brilliant Beryl Jewel</t>
  </si>
  <si>
    <t>Brilliant Coral Jewel</t>
  </si>
  <si>
    <t>Brilliant Opal Jewel</t>
  </si>
  <si>
    <t>Exquisite Beryl Jewel</t>
  </si>
  <si>
    <t>Exquisite Coral Jewel</t>
  </si>
  <si>
    <t>Exquisite Opal Jewel</t>
  </si>
  <si>
    <t>Major Sigil of Fire</t>
  </si>
  <si>
    <t>Minor Sigil of Fire</t>
  </si>
  <si>
    <t>Superior Sigil of Fire</t>
  </si>
  <si>
    <t>Minor Sigil of Water</t>
  </si>
  <si>
    <t>Major Sigil of Water</t>
  </si>
  <si>
    <t>Superior Sigil of Water</t>
  </si>
  <si>
    <t>Minor Sigil of Air</t>
  </si>
  <si>
    <t>Major Sigil of Air</t>
  </si>
  <si>
    <t>Superior Sigil of Air</t>
  </si>
  <si>
    <t>Superior Sigil of Ice</t>
  </si>
  <si>
    <t>Major Sigil of Ice</t>
  </si>
  <si>
    <t>Minor Sigil of Ice</t>
  </si>
  <si>
    <t>Minor Sigil of Earth</t>
  </si>
  <si>
    <t>Major Sigil of Earth</t>
  </si>
  <si>
    <t>Superior Sigil of Earth</t>
  </si>
  <si>
    <t>Superior Sigil of Rage</t>
  </si>
  <si>
    <t>Superior Sigil of Strength</t>
  </si>
  <si>
    <t>Major Sigil of Strength</t>
  </si>
  <si>
    <t>Minor Sigil of Strength</t>
  </si>
  <si>
    <t>Minor Sigil of Frailty</t>
  </si>
  <si>
    <t>Major Sigil of Frailty</t>
  </si>
  <si>
    <t>Superior Sigil of Frailty</t>
  </si>
  <si>
    <t>Minor Sigil of Blood</t>
  </si>
  <si>
    <t>Major Sigil of Blood</t>
  </si>
  <si>
    <t>Superior Sigil of Blood</t>
  </si>
  <si>
    <t>Superior Sigil of Purity</t>
  </si>
  <si>
    <t>Superior Sigil of Nullification</t>
  </si>
  <si>
    <t>Minor Sigil of Bloodlust</t>
  </si>
  <si>
    <t>Major Sigil of Bloodlust</t>
  </si>
  <si>
    <t>Superior Sigil of Bloodlust</t>
  </si>
  <si>
    <t>Minor Sigil of Corruption</t>
  </si>
  <si>
    <t>Major Sigil of Corruption</t>
  </si>
  <si>
    <t>Superior Sigil of Corruption</t>
  </si>
  <si>
    <t>Major Sigil of Perception</t>
  </si>
  <si>
    <t>Superior Sigil of Perception</t>
  </si>
  <si>
    <t>Major Sigil of Life</t>
  </si>
  <si>
    <t>Superior Sigil of Life</t>
  </si>
  <si>
    <t>Superior Sigil of Demons</t>
  </si>
  <si>
    <t>Superior Sigil of Benevolence</t>
  </si>
  <si>
    <t>Minor Sigil of Benevolence</t>
  </si>
  <si>
    <t>Major Sigil of Benevolence</t>
  </si>
  <si>
    <t>Minor Sigil of Speed</t>
  </si>
  <si>
    <t>Major Sigil of Speed</t>
  </si>
  <si>
    <t>Superior Sigil of Speed</t>
  </si>
  <si>
    <t>Major Sigil of Luck</t>
  </si>
  <si>
    <t>Superior Sigil of Luck</t>
  </si>
  <si>
    <t>Superior Sigil of Stamina</t>
  </si>
  <si>
    <t>Major Sigil of Restoration</t>
  </si>
  <si>
    <t>Superior Sigil of Restoration</t>
  </si>
  <si>
    <t>Minor Sigil of Hydromancy</t>
  </si>
  <si>
    <t>Major Sigil of Hydromancy</t>
  </si>
  <si>
    <t>Superior Sigil of Hydromancy</t>
  </si>
  <si>
    <t>Major Sigil of Leeching</t>
  </si>
  <si>
    <t>Superior Sigil of Leeching</t>
  </si>
  <si>
    <t>Superior Sigil of Vision</t>
  </si>
  <si>
    <t>Superior Sigil of Battle</t>
  </si>
  <si>
    <t>Major Sigil of Battle</t>
  </si>
  <si>
    <t>Minor Sigil of Geomancy</t>
  </si>
  <si>
    <t>Major Sigil of Geomancy</t>
  </si>
  <si>
    <t>Superior Sigil of Geomancy</t>
  </si>
  <si>
    <t>Major Sigil of Energy</t>
  </si>
  <si>
    <t>Superior Sigil of Energy</t>
  </si>
  <si>
    <t>Major Sigil of Doom</t>
  </si>
  <si>
    <t>Superior Sigil of Doom</t>
  </si>
  <si>
    <t>Minor Sigil of Agony</t>
  </si>
  <si>
    <t>Major Sigil of Agony</t>
  </si>
  <si>
    <t>Superior Sigil of Agony</t>
  </si>
  <si>
    <t>Minor Sigil of Force</t>
  </si>
  <si>
    <t>Major Sigil of Force</t>
  </si>
  <si>
    <t>Superior Sigil of Force</t>
  </si>
  <si>
    <t>Minor Sigil of Accuracy</t>
  </si>
  <si>
    <t>Major Sigil of Accuracy</t>
  </si>
  <si>
    <t>Superior Sigil of Accuracy</t>
  </si>
  <si>
    <t>Minor Sigil of Peril</t>
  </si>
  <si>
    <t>Major Sigil of Peril</t>
  </si>
  <si>
    <t>Superior Sigil of Peril</t>
  </si>
  <si>
    <t>Minor Sigil of Smoldering</t>
  </si>
  <si>
    <t>Major Sigil of Smoldering</t>
  </si>
  <si>
    <t>Superior Sigil of Smoldering</t>
  </si>
  <si>
    <t>Minor Sigil of Hobbling</t>
  </si>
  <si>
    <t>Major Sigil of Hobbling</t>
  </si>
  <si>
    <t>Superior Sigil of Hobbling</t>
  </si>
  <si>
    <t>Minor Sigil of Chilling</t>
  </si>
  <si>
    <t>Major Sigil of Chilling</t>
  </si>
  <si>
    <t>Superior Sigil of Chilling</t>
  </si>
  <si>
    <t>Minor Sigil of Venom</t>
  </si>
  <si>
    <t>Superior Sigil of Venom</t>
  </si>
  <si>
    <t>Major Sigil of Venom</t>
  </si>
  <si>
    <t>Minor Sigil of Debility</t>
  </si>
  <si>
    <t>Major Sigil of Debility</t>
  </si>
  <si>
    <t>Superior Sigil of Debility</t>
  </si>
  <si>
    <t>Minor Sigil of Paralyzation</t>
  </si>
  <si>
    <t>Major Sigil of Paralyzation</t>
  </si>
  <si>
    <t>Superior Sigil of Paralyzation</t>
  </si>
  <si>
    <t>Minor Sigil of Undead Slaying</t>
  </si>
  <si>
    <t>Major Sigil of Undead Slaying</t>
  </si>
  <si>
    <t>Superior Sigil of Undead Slaying</t>
  </si>
  <si>
    <t>Minor Sigil of Centaur Slaying</t>
  </si>
  <si>
    <t>Major Sigil of Centaur Slaying</t>
  </si>
  <si>
    <t>Superior Sigil of Centaur Slaying</t>
  </si>
  <si>
    <t>Minor Sigil of Grawl Slaying</t>
  </si>
  <si>
    <t>Major Sigil of Grawl Slaying</t>
  </si>
  <si>
    <t>Superior Sigil of Grawl Slaying</t>
  </si>
  <si>
    <t>Minor Sigil of Icebrood Slaying</t>
  </si>
  <si>
    <t>Major Sigil of Icebrood Slaying</t>
  </si>
  <si>
    <t>Superior Sigil of Icebrood Slaying</t>
  </si>
  <si>
    <t>Minor Sigil of Destroyer Slaying</t>
  </si>
  <si>
    <t>Major Sigil of Destroyer Slaying</t>
  </si>
  <si>
    <t>Superior Sigil of Destroyer Slaying</t>
  </si>
  <si>
    <t>Superior Sigil of Ogre Slaying</t>
  </si>
  <si>
    <t>Major Sigil of Ogre Slaying</t>
  </si>
  <si>
    <t>Minor Sigil of Ogre Slaying</t>
  </si>
  <si>
    <t>Superior Sigil of Serpent Slaying</t>
  </si>
  <si>
    <t>Major Sigil of Serpent Slaying</t>
  </si>
  <si>
    <t>Minor Sigil of Serpent Slaying</t>
  </si>
  <si>
    <t>Superior Sigil of Elemental Slaying</t>
  </si>
  <si>
    <t>Major Sigil of Elemental Slaying</t>
  </si>
  <si>
    <t>Minor Sigil of Elemental Slaying</t>
  </si>
  <si>
    <t>Superior Sigil of Demon Slaying</t>
  </si>
  <si>
    <t>Major Sigil of Demon Slaying</t>
  </si>
  <si>
    <t>Minor Sigil of Demon Slaying</t>
  </si>
  <si>
    <t>Superior Sigil of Wrath</t>
  </si>
  <si>
    <t>Major Sigil of Wrath</t>
  </si>
  <si>
    <t>Minor Sigil of Wrath</t>
  </si>
  <si>
    <t>Minor Sigil of Mad Scientists</t>
  </si>
  <si>
    <t>Major Sigil of Mad Scientists</t>
  </si>
  <si>
    <t>Superior Sigil of Mad Scientists</t>
  </si>
  <si>
    <t>Minor Sigil of Smothering</t>
  </si>
  <si>
    <t>Major Sigil of Smothering</t>
  </si>
  <si>
    <t>Superior Sigil of Smothering</t>
  </si>
  <si>
    <t>Minor Sigil of Justice</t>
  </si>
  <si>
    <t>Major Sigil of Justice</t>
  </si>
  <si>
    <t>Superior Sigil of Justice</t>
  </si>
  <si>
    <t>Minor Sigil of Dreams</t>
  </si>
  <si>
    <t>Major Sigil of Dreams</t>
  </si>
  <si>
    <t>Superior Sigil of Dreams</t>
  </si>
  <si>
    <t>Minor Sigil of Sorrow</t>
  </si>
  <si>
    <t>Major Sigil of Sorrow</t>
  </si>
  <si>
    <t>Superior Sigil of Sorrow</t>
  </si>
  <si>
    <t>Minor Rune of the Afflicted</t>
  </si>
  <si>
    <t>Major Rune of the Afflicted</t>
  </si>
  <si>
    <t>Superior Rune of the Afflicted</t>
  </si>
  <si>
    <t>Superior Rune of the Lich</t>
  </si>
  <si>
    <t>Minor Rune of the Lich</t>
  </si>
  <si>
    <t>Major Rune of the Lich</t>
  </si>
  <si>
    <t>Superior Rune of the Traveler</t>
  </si>
  <si>
    <t>Major Rune of the Traveler</t>
  </si>
  <si>
    <t>Minor Rune of the Traveler</t>
  </si>
  <si>
    <t>Minor Rune of the Flock</t>
  </si>
  <si>
    <t>Major Rune of the Flock</t>
  </si>
  <si>
    <t>Superior Rune of the Flock</t>
  </si>
  <si>
    <t>Minor Rune of the Dolyak</t>
  </si>
  <si>
    <t>Major Rune of the Dolyak</t>
  </si>
  <si>
    <t>Superior Rune of the Dolyak</t>
  </si>
  <si>
    <t>Minor Rune of the Pack</t>
  </si>
  <si>
    <t>Major Rune of the Pack</t>
  </si>
  <si>
    <t>Superior Rune of the Pack</t>
  </si>
  <si>
    <t>Superior Rune of Infiltration</t>
  </si>
  <si>
    <t>Major Rune of Infiltration</t>
  </si>
  <si>
    <t>Minor Rune of Infiltration</t>
  </si>
  <si>
    <t>Minor Rune of Mercy</t>
  </si>
  <si>
    <t>Major Rune of Mercy</t>
  </si>
  <si>
    <t>Superior Rune of Mercy</t>
  </si>
  <si>
    <t>Minor Rune of Vampirism</t>
  </si>
  <si>
    <t>Major Rune of Vampirism</t>
  </si>
  <si>
    <t>Superior Rune of Vampirism</t>
  </si>
  <si>
    <t>Minor Rune of Strength</t>
  </si>
  <si>
    <t>Major Rune of Strength</t>
  </si>
  <si>
    <t>Superior Rune of Strength</t>
  </si>
  <si>
    <t>Minor Rune of Rage</t>
  </si>
  <si>
    <t>Major Rune of Rage</t>
  </si>
  <si>
    <t>Superior Rune of Rage</t>
  </si>
  <si>
    <t>Minor Rune of Speed</t>
  </si>
  <si>
    <t>Major Rune of Speed</t>
  </si>
  <si>
    <t>Superior Rune of Speed</t>
  </si>
  <si>
    <t>Minor Rune of the Eagle</t>
  </si>
  <si>
    <t>Major Rune of the Eagle</t>
  </si>
  <si>
    <t>Superior Rune of the Eagle</t>
  </si>
  <si>
    <t>Minor Rune of Rata Sum</t>
  </si>
  <si>
    <t>Major Rune of Rata Sum</t>
  </si>
  <si>
    <t>Superior Rune of Rata Sum</t>
  </si>
  <si>
    <t>Minor Rune of Hoelbrak</t>
  </si>
  <si>
    <t>Major Rune of Hoelbrak</t>
  </si>
  <si>
    <t>Superior Rune of Hoelbrak</t>
  </si>
  <si>
    <t>Minor Rune of Divinity</t>
  </si>
  <si>
    <t>Major Rune of Divinity</t>
  </si>
  <si>
    <t>Superior Rune of Divinity</t>
  </si>
  <si>
    <t>Minor Rune of the Grove</t>
  </si>
  <si>
    <t>Major Rune of the Grove</t>
  </si>
  <si>
    <t>Superior Rune of the Grove</t>
  </si>
  <si>
    <t>Minor Rune of Scavenging</t>
  </si>
  <si>
    <t>Major Rune of Scavenging</t>
  </si>
  <si>
    <t>Superior Rune of Scavenging</t>
  </si>
  <si>
    <t>Minor Rune of the Citadel</t>
  </si>
  <si>
    <t>Major Rune of the Citadel</t>
  </si>
  <si>
    <t>Superior Rune of the Citadel</t>
  </si>
  <si>
    <t>Minor Rune of the Earth</t>
  </si>
  <si>
    <t>Major Rune of the Earth</t>
  </si>
  <si>
    <t>Superior Rune of the Earth</t>
  </si>
  <si>
    <t>Minor Rune of the Fire</t>
  </si>
  <si>
    <t>Major Rune of the Fire</t>
  </si>
  <si>
    <t>Superior Rune of the Fire</t>
  </si>
  <si>
    <t>Minor Rune of the Air</t>
  </si>
  <si>
    <t>Major Rune of the Air</t>
  </si>
  <si>
    <t>Superior Rune of the Air</t>
  </si>
  <si>
    <t>Minor Rune of the Ice</t>
  </si>
  <si>
    <t>Major Rune of the Ice</t>
  </si>
  <si>
    <t>Superior Rune of the Ice</t>
  </si>
  <si>
    <t>Minor Rune of the Ogre</t>
  </si>
  <si>
    <t>Major Rune of the Ogre</t>
  </si>
  <si>
    <t>Superior Rune of the Ogre</t>
  </si>
  <si>
    <t>Superior Rune of the Undead</t>
  </si>
  <si>
    <t>Major Rune of the Undead</t>
  </si>
  <si>
    <t>Minor Rune of the Undead</t>
  </si>
  <si>
    <t>Minor Rune of the Krait</t>
  </si>
  <si>
    <t>Major Rune of the Krait</t>
  </si>
  <si>
    <t>Superior Rune of the Krait</t>
  </si>
  <si>
    <t>Minor Rune of Balthazar</t>
  </si>
  <si>
    <t>Major Rune of Balthazar</t>
  </si>
  <si>
    <t>Superior Rune of Balthazar</t>
  </si>
  <si>
    <t>Minor Rune of Dwayna</t>
  </si>
  <si>
    <t>Major Rune of Dwayna</t>
  </si>
  <si>
    <t>Superior Rune of Dwayna</t>
  </si>
  <si>
    <t>Minor Rune of Melandru</t>
  </si>
  <si>
    <t>Major Rune of Melandru</t>
  </si>
  <si>
    <t>Superior Rune of Melandru</t>
  </si>
  <si>
    <t>Gold Doubloon</t>
  </si>
  <si>
    <t>Platinum Doubloon</t>
  </si>
  <si>
    <t>Minor Rune of Lyssa</t>
  </si>
  <si>
    <t>Major Rune of Lyssa</t>
  </si>
  <si>
    <t>Superior Rune of Lyssa</t>
  </si>
  <si>
    <t>Minor Rune of Grenth</t>
  </si>
  <si>
    <t>Major Rune of Grenth</t>
  </si>
  <si>
    <t>Superior Rune of Grenth</t>
  </si>
  <si>
    <t>Minor Rune of the Privateer</t>
  </si>
  <si>
    <t>Major Rune of the Privateer</t>
  </si>
  <si>
    <t>Superior Rune of the Privateer</t>
  </si>
  <si>
    <t>Minor Rune of the Centaur</t>
  </si>
  <si>
    <t>Major Rune of the Centaur</t>
  </si>
  <si>
    <t>Superior Rune of the Centaur</t>
  </si>
  <si>
    <t>Minor Rune of the Wurm</t>
  </si>
  <si>
    <t>Major Rune of the Wurm</t>
  </si>
  <si>
    <t>Superior Rune of the Wurm</t>
  </si>
  <si>
    <t>Minor Rune of Svanir</t>
  </si>
  <si>
    <t>Major Rune of Svanir</t>
  </si>
  <si>
    <t>Superior Rune of Svanir</t>
  </si>
  <si>
    <t>Minor Rune of the Flame Legion</t>
  </si>
  <si>
    <t>Major Rune of the Flame Legion</t>
  </si>
  <si>
    <t>Superior Rune of the Flame Legion</t>
  </si>
  <si>
    <t>Minor Rune of the Elementalist</t>
  </si>
  <si>
    <t>Major Rune of the Elementalist</t>
  </si>
  <si>
    <t>Superior Rune of the Elementalist</t>
  </si>
  <si>
    <t>Minor Rune of the Mesmer</t>
  </si>
  <si>
    <t>Major Rune of the Mesmer</t>
  </si>
  <si>
    <t>Superior Rune of the Mesmer</t>
  </si>
  <si>
    <t>Minor Rune of the Necromancer</t>
  </si>
  <si>
    <t>Major Rune of the Necromancer</t>
  </si>
  <si>
    <t>Superior Rune of the Necromancer</t>
  </si>
  <si>
    <t>Minor Sigil of Ghost Slaying</t>
  </si>
  <si>
    <t>Major Sigil of Ghost Slaying</t>
  </si>
  <si>
    <t>Superior Sigil of Ghost Slaying</t>
  </si>
  <si>
    <t>Minor Rune of the Engineer</t>
  </si>
  <si>
    <t>Major Rune of the Engineer</t>
  </si>
  <si>
    <t>Superior Rune of the Engineer</t>
  </si>
  <si>
    <t>Minor Rune of the Ranger</t>
  </si>
  <si>
    <t>Major Rune of the Ranger</t>
  </si>
  <si>
    <t>Superior Rune of the Ranger</t>
  </si>
  <si>
    <t>Minor Rune of the Thief</t>
  </si>
  <si>
    <t>Major Rune of the Thief</t>
  </si>
  <si>
    <t>Superior Rune of the Thief</t>
  </si>
  <si>
    <t>Minor Rune of the Warrior</t>
  </si>
  <si>
    <t>Major Rune of the Warrior</t>
  </si>
  <si>
    <t>Superior Rune of the Warrior</t>
  </si>
  <si>
    <t>Minor Rune of the Guardian</t>
  </si>
  <si>
    <t>Major Rune of the Guardian</t>
  </si>
  <si>
    <t>Superior Rune of the Guardian</t>
  </si>
  <si>
    <t>Minor Rune of the Trooper</t>
  </si>
  <si>
    <t>Major Rune of the Trooper</t>
  </si>
  <si>
    <t>Superior Rune of the Trooper</t>
  </si>
  <si>
    <t>Minor Rune of the Adventurer</t>
  </si>
  <si>
    <t>Major Rune of the Adventurer</t>
  </si>
  <si>
    <t>Superior Rune of the Adventurer</t>
  </si>
  <si>
    <t>Minor Rune of the Brawler</t>
  </si>
  <si>
    <t>Major Rune of the Brawler</t>
  </si>
  <si>
    <t>Superior Rune of the Brawler</t>
  </si>
  <si>
    <t>Minor Rune of the Scholar</t>
  </si>
  <si>
    <t>Major Rune of the Scholar</t>
  </si>
  <si>
    <t>Superior Rune of the Scholar</t>
  </si>
  <si>
    <t>Minor Rune of the Water</t>
  </si>
  <si>
    <t>Major Rune of the Water</t>
  </si>
  <si>
    <t>Superior Rune of the Water</t>
  </si>
  <si>
    <t>Minor Sigil of Luck</t>
  </si>
  <si>
    <t>Minor Sigil of Doom</t>
  </si>
  <si>
    <t>Minor Sigil of Celerity</t>
  </si>
  <si>
    <t>Major Sigil of Celerity</t>
  </si>
  <si>
    <t>Superior Sigil of Celerity</t>
  </si>
  <si>
    <t>Minor Sigil of Impact</t>
  </si>
  <si>
    <t>Major Sigil of Impact</t>
  </si>
  <si>
    <t>Superior Sigil of Impact</t>
  </si>
  <si>
    <t>Rune of Life</t>
  </si>
  <si>
    <t>Chrysocola Shard</t>
  </si>
  <si>
    <t>Emerald Shard</t>
  </si>
  <si>
    <t>Beryl Shard</t>
  </si>
  <si>
    <t>Ruby Shard</t>
  </si>
  <si>
    <t>Coral Chunk</t>
  </si>
  <si>
    <t>Opal Shard</t>
  </si>
  <si>
    <t>Sapphire Shard</t>
  </si>
  <si>
    <t>Ornate Ruby Jewel</t>
  </si>
  <si>
    <t>Ornate Chrysocola Jewel</t>
  </si>
  <si>
    <t>Ornate Coral Jewel</t>
  </si>
  <si>
    <t>Ornate Opal Jewel</t>
  </si>
  <si>
    <t>Ornate Emerald Jewel</t>
  </si>
  <si>
    <t>Ornate Sapphire Jewel</t>
  </si>
  <si>
    <t>Ornate Beryl Jewel</t>
  </si>
  <si>
    <t>Copper Doubloon</t>
  </si>
  <si>
    <t>Mark of Lingering</t>
  </si>
  <si>
    <t>Mark of Mending</t>
  </si>
  <si>
    <t>Mark of Penetration</t>
  </si>
  <si>
    <t>Mark of Potency</t>
  </si>
  <si>
    <t>Spinel Nugget</t>
  </si>
  <si>
    <t>Mark of the Stout</t>
  </si>
  <si>
    <t>Seal of the Magi</t>
  </si>
  <si>
    <t>Seal of the Rabid</t>
  </si>
  <si>
    <t>Seal of the Shaman</t>
  </si>
  <si>
    <t>Seal of the Soldier</t>
  </si>
  <si>
    <t>Seal of the Assassin</t>
  </si>
  <si>
    <t>Intricate Spinel Jewel</t>
  </si>
  <si>
    <t>Gilded Spinel Jewel</t>
  </si>
  <si>
    <t>Embellished Intricate Amethyst Jewel</t>
  </si>
  <si>
    <t>Embellished Intricate Carnelian Jewel</t>
  </si>
  <si>
    <t>Embellished Intricate Lapis Jewel</t>
  </si>
  <si>
    <t>Embellished Intricate Peridot Jewel</t>
  </si>
  <si>
    <t>Embellished Intricate Spinel Jewel</t>
  </si>
  <si>
    <t>Embellished Intricate Sunstone Jewel</t>
  </si>
  <si>
    <t>Embellished Intricate Topaz Jewel</t>
  </si>
  <si>
    <t>Embellished Gilded Amethyst Jewel</t>
  </si>
  <si>
    <t>Embellished Gilded Carnelian Jewel</t>
  </si>
  <si>
    <t>Embellished Gilded Lapis Jewel</t>
  </si>
  <si>
    <t>Embellished Gilded Peridot Jewel</t>
  </si>
  <si>
    <t>Embellished Gilded Spinel Jewel</t>
  </si>
  <si>
    <t>Embellished Gilded Sunstone Jewel</t>
  </si>
  <si>
    <t>Embellished Gilded Topaz Jewel</t>
  </si>
  <si>
    <t>Embellished Ornate Beryl Jewel</t>
  </si>
  <si>
    <t>Embellished Ornate Chrysocola Jewel</t>
  </si>
  <si>
    <t>Embellished Ornate Coral Jewel</t>
  </si>
  <si>
    <t>Embellished Ornate Emerald Jewel</t>
  </si>
  <si>
    <t>Embellished Ornate Opal Jewel</t>
  </si>
  <si>
    <t>Embellished Ornate Ruby Jewel</t>
  </si>
  <si>
    <t>Embellished Ornate Sapphire Jewel</t>
  </si>
  <si>
    <t>Embellished Brilliant Beryl Jewel</t>
  </si>
  <si>
    <t>Embellished Brilliant Chrysocola Jewel</t>
  </si>
  <si>
    <t>Embellished Brilliant Coral Jewel</t>
  </si>
  <si>
    <t>Embellished Brilliant Emerald Jewel</t>
  </si>
  <si>
    <t>Embellished Brilliant Opal Jewel</t>
  </si>
  <si>
    <t>Embellished Brilliant Ruby Jewel</t>
  </si>
  <si>
    <t>Embellished Brilliant Sapphire Jewel</t>
  </si>
  <si>
    <t>Half Eaten Axe</t>
  </si>
  <si>
    <t>Half Eaten Longbow</t>
  </si>
  <si>
    <t>Half-Eaten Short Bow</t>
  </si>
  <si>
    <t>Half Eaten Dagger</t>
  </si>
  <si>
    <t>Half Eaten Focus</t>
  </si>
  <si>
    <t>Half Eaten Greatsword</t>
  </si>
  <si>
    <t>Half Eaten Hammer</t>
  </si>
  <si>
    <t>Half Eaten Mace</t>
  </si>
  <si>
    <t>Half Eaten Pistol</t>
  </si>
  <si>
    <t>Half Eaten Rifle</t>
  </si>
  <si>
    <t>Half Eaten Scepter</t>
  </si>
  <si>
    <t>Half Eaten Shield</t>
  </si>
  <si>
    <t>Half Eaten Torch</t>
  </si>
  <si>
    <t>Half Eaten Warhorn</t>
  </si>
  <si>
    <t>Shaman's Etched Skeggox of Blood</t>
  </si>
  <si>
    <t>Shaman's Etched Skeggox of Vision</t>
  </si>
  <si>
    <t>Shaman's Etched Skeggox of Accuracy</t>
  </si>
  <si>
    <t>Shaman's Etched Skeggox of Rage</t>
  </si>
  <si>
    <t>Healing Shiverpeak Hatchet</t>
  </si>
  <si>
    <t>Mending Shiverpeak Hatchet</t>
  </si>
  <si>
    <t>Shaman's Shiverpeak Hatchet</t>
  </si>
  <si>
    <t>Healing Shiverpeak Hatchet of Agony</t>
  </si>
  <si>
    <t>Healing Shiverpeak Hatchet of Force</t>
  </si>
  <si>
    <t>Mending Shiverpeak Hatchet of Accuracy</t>
  </si>
  <si>
    <t>Mending Shiverpeak Hatchet of Grawl Slaying</t>
  </si>
  <si>
    <t>Mending Shiverpeak Hatchet of Serpent Slaying</t>
  </si>
  <si>
    <t>Mending Shiverpeak Hatchet of Smoldering</t>
  </si>
  <si>
    <t>Mending Shiverpeak Hatchet of Debility</t>
  </si>
  <si>
    <t>Mending Shiverpeak Hatchet of the Hydromancer</t>
  </si>
  <si>
    <t>Shaman's Shiverpeak Hatchet of Agony</t>
  </si>
  <si>
    <t>Shaman's Shiverpeak Hatchet of Air</t>
  </si>
  <si>
    <t>Shaman's Shiverpeak Hatchet of Bloodlust</t>
  </si>
  <si>
    <t>Shaman's Shiverpeak Hatchet of Earth</t>
  </si>
  <si>
    <t>Mending Norn Axe of Battle</t>
  </si>
  <si>
    <t>Mending Norn Axe of Ogre Slaying</t>
  </si>
  <si>
    <t>Mending Norn Axe of Earth</t>
  </si>
  <si>
    <t>Shaman's Norn Axe of Water</t>
  </si>
  <si>
    <t>Shaman's Norn Axe of Corruption</t>
  </si>
  <si>
    <t>Shaman's Norn Axe of Energy</t>
  </si>
  <si>
    <t>Shaman's Norn Axe of Air</t>
  </si>
  <si>
    <t>Shaman's Etched Shard of Blood</t>
  </si>
  <si>
    <t>Shaman's Etched Shard of Vision</t>
  </si>
  <si>
    <t>Shaman's Etched Shard of Accuracy</t>
  </si>
  <si>
    <t>Shaman's Etched Shard of Rage</t>
  </si>
  <si>
    <t>Healing Shiverpeak Dirk</t>
  </si>
  <si>
    <t>Mending Shiverpeak Dirk</t>
  </si>
  <si>
    <t>Shaman's Shiverpeak Dirk</t>
  </si>
  <si>
    <t>Healing Shiverpeak Dirk of Agony</t>
  </si>
  <si>
    <t>Healing Shiverpeak Dirk of Force</t>
  </si>
  <si>
    <t>Mending Shiverpeak Dirk of Accuracy</t>
  </si>
  <si>
    <t>Mending Shiverpeak Dirk of Grawl Slaying</t>
  </si>
  <si>
    <t>Mending Shiverpeak Dirk of Serpent Slaying</t>
  </si>
  <si>
    <t>Mending Shiverpeak Dirk of Smoldering</t>
  </si>
  <si>
    <t>Mending Shiverpeak Dirk of Debility</t>
  </si>
  <si>
    <t>Mending Shiverpeak Dirk of the Hydromancer</t>
  </si>
  <si>
    <t>Shaman's Shiverpeak Dirk of Agony</t>
  </si>
  <si>
    <t>Shaman's Shiverpeak Dirk of the Geomancer</t>
  </si>
  <si>
    <t>Shaman's Shiverpeak Dirk of Bloodlust</t>
  </si>
  <si>
    <t>Shaman's Shiverpeak Dirk of Earth</t>
  </si>
  <si>
    <t>Mending Norn Dagger of Battle</t>
  </si>
  <si>
    <t>Mending Norn Dagger of Ogre Slaying</t>
  </si>
  <si>
    <t>Mending Norn Dagger of Earth</t>
  </si>
  <si>
    <t>Shaman's Norn Dagger of Water</t>
  </si>
  <si>
    <t>Shaman's Norn Dagger of Corruption</t>
  </si>
  <si>
    <t>Shaman's Norn Dagger of Energy</t>
  </si>
  <si>
    <t>Shaman's Norn Dagger of Air</t>
  </si>
  <si>
    <t>Shaman's Etched Artifact of Blood</t>
  </si>
  <si>
    <t>Shaman's Etched Artifact of Vision</t>
  </si>
  <si>
    <t>Shaman's Etched Artifact of Accuracy</t>
  </si>
  <si>
    <t>Shaman's Etched Artifact of Rage</t>
  </si>
  <si>
    <t>Healing Shiverpeak Talisman</t>
  </si>
  <si>
    <t>Mending Shiverpeak Talisman</t>
  </si>
  <si>
    <t>Shaman's Shiverpeak Talisman</t>
  </si>
  <si>
    <t>Healing Shiverpeak Talisman of Agony</t>
  </si>
  <si>
    <t>Healing Shiverpeak Talisman of Force</t>
  </si>
  <si>
    <t>Mending Shiverpeak Talisman of Accuracy</t>
  </si>
  <si>
    <t>Mending Shiverpeak Talisman of Grawl Slaying</t>
  </si>
  <si>
    <t>Mending Shiverpeak Talisman of Serpent Slaying</t>
  </si>
  <si>
    <t>Mending Shiverpeak Talisman of Smoldering</t>
  </si>
  <si>
    <t>Mending Shiverpeak Talisman of Debility</t>
  </si>
  <si>
    <t>Mending Shiverpeak Talisman of the Hydromancer</t>
  </si>
  <si>
    <t>Shaman's Shiverpeak Talisman of Agony</t>
  </si>
  <si>
    <t>Shaman's Shiverpeak Talisman of the Geomancer</t>
  </si>
  <si>
    <t>Shaman's Shiverpeak Talisman of Bloodlust</t>
  </si>
  <si>
    <t>Shaman's Shiverpeak Talisman of Earth</t>
  </si>
  <si>
    <t>Mending Norn Focus of Battle</t>
  </si>
  <si>
    <t>Mending Norn Focus of Ogre Slaying</t>
  </si>
  <si>
    <t>Mending Norn Focus of Earth</t>
  </si>
  <si>
    <t>Shaman's Norn Focus of Water</t>
  </si>
  <si>
    <t>Shaman's Norn Focus of Corruption</t>
  </si>
  <si>
    <t>Shaman's Norn Focus of Energy</t>
  </si>
  <si>
    <t>Shaman's Norn Focus of Air</t>
  </si>
  <si>
    <t>Shaman's Etched Avenger of Blood</t>
  </si>
  <si>
    <t>Shaman's Etched Avenger of Vision</t>
  </si>
  <si>
    <t>Shaman's Etched Avenger of Accuracy</t>
  </si>
  <si>
    <t>Shaman's Etched Avenger of Rage</t>
  </si>
  <si>
    <t>Healing ZweihÃ¤nder</t>
  </si>
  <si>
    <t>Mending ZweihÃ¤nder</t>
  </si>
  <si>
    <t>Shaman's ZweihÃ¤nder</t>
  </si>
  <si>
    <t>Healing ZweihÃ¤nder of Agony</t>
  </si>
  <si>
    <t>Healing ZweihÃ¤nder of Force</t>
  </si>
  <si>
    <t>Mending ZweihÃ¤nder of Accuracy</t>
  </si>
  <si>
    <t>Mending ZweihÃ¤nder of Grawl Slaying</t>
  </si>
  <si>
    <t>Mending ZweihÃ¤nder of Serpent Slaying</t>
  </si>
  <si>
    <t>Mending ZweihÃ¤nder of Smoldering</t>
  </si>
  <si>
    <t>Mending ZweihÃ¤nder of Debility</t>
  </si>
  <si>
    <t>Mending ZweihÃ¤nder of the Hydromancer</t>
  </si>
  <si>
    <t>Shaman's ZweihÃ¤nder of Agony</t>
  </si>
  <si>
    <t>Shaman's ZweihÃ¤nder of the Geomancer</t>
  </si>
  <si>
    <t>Shaman's ZweihÃ¤nder of Bloodlust</t>
  </si>
  <si>
    <t>Shaman's ZweihÃ¤nder of Earth</t>
  </si>
  <si>
    <t>Mending Norn Greatsword of Battle</t>
  </si>
  <si>
    <t>Mending Norn Greatsword of Ogre Slaying</t>
  </si>
  <si>
    <t>Mending Norn Greatsword of Earth</t>
  </si>
  <si>
    <t>Shaman's Norn Greatsword of Water</t>
  </si>
  <si>
    <t>Shaman's Norn Greatsword of Corruption</t>
  </si>
  <si>
    <t>Shaman's Norn Greatsword of Energy</t>
  </si>
  <si>
    <t>Shaman's Norn Greatsword of Air</t>
  </si>
  <si>
    <t>Shaman's Etched Sledgehammer of Blood</t>
  </si>
  <si>
    <t>Shaman's Etched Sledgehammer of Vision</t>
  </si>
  <si>
    <t>Shaman's Etched Sledgehammer of Accuracy</t>
  </si>
  <si>
    <t>Shaman's Etched Sledgehammer of Rage</t>
  </si>
  <si>
    <t>Healing Shiverpeak Maul</t>
  </si>
  <si>
    <t>Mending Shiverpeak Maul</t>
  </si>
  <si>
    <t>Shaman's Shiverpeak Maul</t>
  </si>
  <si>
    <t>Healing Shiverpeak Maul of Agony</t>
  </si>
  <si>
    <t>Healing Shiverpeak Maul of Force</t>
  </si>
  <si>
    <t>Mending Shiverpeak Maul of Accuracy</t>
  </si>
  <si>
    <t>Mending Shiverpeak Maul of Grawl Slaying</t>
  </si>
  <si>
    <t>Mending Shiverpeak Maul of Serpent Slaying</t>
  </si>
  <si>
    <t>Mending Shiverpeak Maul of Smoldering</t>
  </si>
  <si>
    <t>Mending Shiverpeak Maul of Debility</t>
  </si>
  <si>
    <t>Mending Shiverpeak Maul of the Hydromancer</t>
  </si>
  <si>
    <t>Shaman's Shiverpeak Maul of Agony</t>
  </si>
  <si>
    <t>Shaman's Shiverpeak Maul of the Geomancer</t>
  </si>
  <si>
    <t>Shaman's Shiverpeak Maul of Bloodlust</t>
  </si>
  <si>
    <t>Shaman's Shiverpeak Maul of Earth</t>
  </si>
  <si>
    <t>Mending Norn Warhammer of Battle</t>
  </si>
  <si>
    <t>Mending Norn Warhammer of Ogre Slaying</t>
  </si>
  <si>
    <t>Mending Norn Warhammer of Earth</t>
  </si>
  <si>
    <t>Shaman's Norn Warhammer of Water</t>
  </si>
  <si>
    <t>Shaman's Norn Warhammer of Corruption</t>
  </si>
  <si>
    <t>Shaman's Norn Warhammer of Energy</t>
  </si>
  <si>
    <t>Shaman's Norn Warhammer of Air</t>
  </si>
  <si>
    <t>Shaman's Etched Harpoon of Blood</t>
  </si>
  <si>
    <t>Shaman's Etched Harpoon of Vision</t>
  </si>
  <si>
    <t>Shaman's Etched Harpoon of Accuracy</t>
  </si>
  <si>
    <t>Shaman's Etched Harpoon of Rage</t>
  </si>
  <si>
    <t>Shiverpeak Spear</t>
  </si>
  <si>
    <t>Mending Norn Spear of Battle</t>
  </si>
  <si>
    <t>Mending Norn Spear of Ogre Slaying</t>
  </si>
  <si>
    <t>Mending Norn Spear of Earth</t>
  </si>
  <si>
    <t>Shaman's Norn Spear of Water</t>
  </si>
  <si>
    <t>Shaman's Norn Spear of Corruption</t>
  </si>
  <si>
    <t>Shaman's Norn Spear of Energy</t>
  </si>
  <si>
    <t>Shaman's Norn Spear of Air</t>
  </si>
  <si>
    <t>Shaman's Etched Greatbow of Blood</t>
  </si>
  <si>
    <t>Shaman's Etched Greatbow of Vision</t>
  </si>
  <si>
    <t>Shaman's Etched Greatbow of Accuracy</t>
  </si>
  <si>
    <t>Shaman's Etched Greatbow of Rage</t>
  </si>
  <si>
    <t>Healing Shiverpeak Bow</t>
  </si>
  <si>
    <t>Mending Shiverpeak Bow</t>
  </si>
  <si>
    <t>Shaman's Shiverpeak Bow</t>
  </si>
  <si>
    <t>Healing Shiverpeak Bow of Agony</t>
  </si>
  <si>
    <t>Healing Shiverpeak Bow of Force</t>
  </si>
  <si>
    <t>Mending Shiverpeak Bow of Accuracy</t>
  </si>
  <si>
    <t>Mending Shiverpeak Bow of Grawl Slaying</t>
  </si>
  <si>
    <t>Mending Shiverpeak Bow of Serpent Slaying</t>
  </si>
  <si>
    <t>Mending Shiverpeak Bow of Smoldering</t>
  </si>
  <si>
    <t>Mending Shiverpeak Bow of Debility</t>
  </si>
  <si>
    <t>Mending Shiverpeak Bow of the Hydromancer</t>
  </si>
  <si>
    <t>Shaman's Shiverpeak Bow of Agony</t>
  </si>
  <si>
    <t>Shaman's Shiverpeak Bow of the Geomancer</t>
  </si>
  <si>
    <t>Shaman's Shiverpeak Bow of Bloodlust</t>
  </si>
  <si>
    <t>Shaman's Shiverpeak Bow of Earth</t>
  </si>
  <si>
    <t>Mending Norn Bow of Battle</t>
  </si>
  <si>
    <t>Mending Norn Bow of Ogre Slaying</t>
  </si>
  <si>
    <t>Mending Norn Bow of Earth</t>
  </si>
  <si>
    <t>Shaman's Norn Bow of Water</t>
  </si>
  <si>
    <t>Shaman's Norn Bow of Corruption</t>
  </si>
  <si>
    <t>Shaman's Norn Bow of Energy</t>
  </si>
  <si>
    <t>Shaman's Norn Bow of Air</t>
  </si>
  <si>
    <t>Shaman's Etched Cudgel of Blood</t>
  </si>
  <si>
    <t>Shaman's Etched Cudgel of Vision</t>
  </si>
  <si>
    <t>Shaman's Etched Cudgel of Accuracy</t>
  </si>
  <si>
    <t>Shaman's Etched Cudgel of Rage</t>
  </si>
  <si>
    <t>Healing Shiverpeak Club</t>
  </si>
  <si>
    <t>Mending Shiverpeak Club</t>
  </si>
  <si>
    <t>Shaman's Shiverpeak Club</t>
  </si>
  <si>
    <t>Healing Shiverpeak Club of Agony</t>
  </si>
  <si>
    <t>Healing Shiverpeak Club of Force</t>
  </si>
  <si>
    <t>Mending Shiverpeak Club of Accuracy</t>
  </si>
  <si>
    <t>Mending Shiverpeak Club of Grawl Slaying</t>
  </si>
  <si>
    <t>Mending Shiverpeak Club of Serpent Slaying</t>
  </si>
  <si>
    <t>Mending Shiverpeak Club of Smoldering</t>
  </si>
  <si>
    <t>Mending Shiverpeak Club of Debility</t>
  </si>
  <si>
    <t>Mending Shiverpeak Club of the Hydromancer</t>
  </si>
  <si>
    <t>Shaman's Shiverpeak Club of Agony</t>
  </si>
  <si>
    <t>Shaman's Shiverpeak Club of the Geomancer</t>
  </si>
  <si>
    <t>Shaman's Shiverpeak Club of Bloodlust</t>
  </si>
  <si>
    <t>Shaman's Shiverpeak Club of Earth</t>
  </si>
  <si>
    <t>Mending Norn Mace of Battle</t>
  </si>
  <si>
    <t>Mending Norn Mace of Ogre Slaying</t>
  </si>
  <si>
    <t>Mending Norn Mace of Earth</t>
  </si>
  <si>
    <t>Shaman's Norn Mace of Water</t>
  </si>
  <si>
    <t>Shaman's Norn Mace of Corruption</t>
  </si>
  <si>
    <t>Shaman's Norn Mace of Energy</t>
  </si>
  <si>
    <t>Shaman's Norn Mace of Air</t>
  </si>
  <si>
    <t>Shaman's Etched Revolver of Blood</t>
  </si>
  <si>
    <t>Shaman's Etched Revolver of Vision</t>
  </si>
  <si>
    <t>Shaman's Etched Revolver of Accuracy</t>
  </si>
  <si>
    <t>Shaman's Etched Revolver of Rage</t>
  </si>
  <si>
    <t>Healing Shiverpeak Handcannon</t>
  </si>
  <si>
    <t>Mending Shiverpeak Handcannon</t>
  </si>
  <si>
    <t>Shaman's Shiverpeak Handcannon</t>
  </si>
  <si>
    <t>Healing Shiverpeak Handcannon of Agony</t>
  </si>
  <si>
    <t>Healing Shiverpeak Handcannon of Force</t>
  </si>
  <si>
    <t>Mending Shiverpeak Handcannon of Accuracy</t>
  </si>
  <si>
    <t>Mending Shiverpeak Handcannon of Grawl Slaying</t>
  </si>
  <si>
    <t>Mending Shiverpeak Handcannon of Serpent Slaying</t>
  </si>
  <si>
    <t>Mending Shiverpeak Handcannon of Smoldering</t>
  </si>
  <si>
    <t>Mending Shiverpeak Handcannon of Debility</t>
  </si>
  <si>
    <t>Mending Shiverpeak Handcannon of the Hydromancer</t>
  </si>
  <si>
    <t>Shaman's Shiverpeak Handcannon of Agony</t>
  </si>
  <si>
    <t>Shaman's Shiverpeak Handcannon of the Geomancer</t>
  </si>
  <si>
    <t>Shaman's Shiverpeak Handcannon of Bloodlust</t>
  </si>
  <si>
    <t>Shaman's Shiverpeak Handcannon of Earth</t>
  </si>
  <si>
    <t>Mending Norn Pistol of Battle</t>
  </si>
  <si>
    <t>Mending Norn Pistol of Ogre Slaying</t>
  </si>
  <si>
    <t>Mending Norn Pistol of Earth</t>
  </si>
  <si>
    <t>Shaman's Norn Pistol of Water</t>
  </si>
  <si>
    <t>Shaman's Norn Pistol of Corruption</t>
  </si>
  <si>
    <t>Shaman's Norn Pistol of Energy</t>
  </si>
  <si>
    <t>Shaman's Norn Pistol of Air</t>
  </si>
  <si>
    <t>Shaman's Etched Blaster of Blood</t>
  </si>
  <si>
    <t>Shaman's Etched Blaster of Vision</t>
  </si>
  <si>
    <t>Shaman's Etched Blaster of Accuracy</t>
  </si>
  <si>
    <t>Shaman's Etched Blaster of Rage</t>
  </si>
  <si>
    <t>Healing Shiverpeak Arquebus</t>
  </si>
  <si>
    <t>Mending Shiverpeak Arquebus</t>
  </si>
  <si>
    <t>Shaman's Shiverpeak Arquebus</t>
  </si>
  <si>
    <t>Healing Shiverpeak Arquebus of Agony</t>
  </si>
  <si>
    <t>Healing Shiverpeak Arquebus of Force</t>
  </si>
  <si>
    <t>Mending Shiverpeak Arquebus of Accuracy</t>
  </si>
  <si>
    <t>Mending Shiverpeak Arquebus of Grawl Slaying</t>
  </si>
  <si>
    <t>Mending Shiverpeak Arquebus of Serpent Slaying</t>
  </si>
  <si>
    <t>Mending Shiverpeak Arquebus of Smoldering</t>
  </si>
  <si>
    <t>Mending Shiverpeak Arquebus of Debility</t>
  </si>
  <si>
    <t>Mending Shiverpeak Arquebus of the Hydromancer</t>
  </si>
  <si>
    <t>Shaman's Shiverpeak Arquebus of Agony</t>
  </si>
  <si>
    <t>Shaman's Shiverpeak Arquebus of the Geomancer</t>
  </si>
  <si>
    <t>Shaman's Shiverpeak Arquebus of Bloodlust</t>
  </si>
  <si>
    <t>Shaman's Shiverpeak Arquebus of Earth</t>
  </si>
  <si>
    <t>Mending Norn Rifle of Battle</t>
  </si>
  <si>
    <t>Mending Norn Rifle of Ogre Slaying</t>
  </si>
  <si>
    <t>Mending Norn Rifle of Earth</t>
  </si>
  <si>
    <t>Shaman's Norn Rifle of Water</t>
  </si>
  <si>
    <t>Shaman's Norn Rifle of Corruption</t>
  </si>
  <si>
    <t>Shaman's Norn Rifle of Energy</t>
  </si>
  <si>
    <t>Shaman's Norn Rifle of Air</t>
  </si>
  <si>
    <t>Shaman's Etched Scepter of Blood</t>
  </si>
  <si>
    <t>Shaman's Etched Scepter of Vision</t>
  </si>
  <si>
    <t>Shaman's Etched Scepter of Accuracy</t>
  </si>
  <si>
    <t>Shaman's Etched Scepter of Rage</t>
  </si>
  <si>
    <t>Healing Shiverpeak Wand</t>
  </si>
  <si>
    <t>Mending Shiverpeak Wand</t>
  </si>
  <si>
    <t>Shaman's Shiverpeak Wand</t>
  </si>
  <si>
    <t>Healing Shiverpeak Wand of Agony</t>
  </si>
  <si>
    <t>Healing Shiverpeak Wand of Force</t>
  </si>
  <si>
    <t>Mending Shiverpeak Wand of Accuracy</t>
  </si>
  <si>
    <t>Mending Shiverpeak Wand of Grawl Slaying</t>
  </si>
  <si>
    <t>Mending Shiverpeak Wand of Serpent Slaying</t>
  </si>
  <si>
    <t>Mending Shiverpeak Wand of Smoldering</t>
  </si>
  <si>
    <t>Mending Shiverpeak Wand of Debility</t>
  </si>
  <si>
    <t>Mending Shiverpeak Wand of the Hydromancer</t>
  </si>
  <si>
    <t>Shaman's Shiverpeak Wand of Agony</t>
  </si>
  <si>
    <t>Shaman's Shiverpeak Wand of the Geomancer</t>
  </si>
  <si>
    <t>Shaman's Shiverpeak Wand of Bloodlust</t>
  </si>
  <si>
    <t>Shaman's Shiverpeak Wand of Earth</t>
  </si>
  <si>
    <t>Mending Norn Scepter of Battle</t>
  </si>
  <si>
    <t>Mending Norn Scepter of Ogre Slaying</t>
  </si>
  <si>
    <t>Mending Norn Scepter of Earth</t>
  </si>
  <si>
    <t>Shaman's Norn Scepter of Water</t>
  </si>
  <si>
    <t>Shaman's Norn Scepter of Corruption</t>
  </si>
  <si>
    <t>Shaman's Norn Scepter of Energy</t>
  </si>
  <si>
    <t>Shaman's Norn Scepter of Air</t>
  </si>
  <si>
    <t>Shaman's Etched Bulwark of Blood</t>
  </si>
  <si>
    <t>Shaman's Etched Bulwark of Vision</t>
  </si>
  <si>
    <t>Shaman's Etched Bulwark of Accuracy</t>
  </si>
  <si>
    <t>Shaman's Etched Bulwark of Rage</t>
  </si>
  <si>
    <t>Healing Shiverpeak Shield</t>
  </si>
  <si>
    <t>Mending Shiverpeak Shield</t>
  </si>
  <si>
    <t>Shaman's Shiverpeak Shield</t>
  </si>
  <si>
    <t>Healing Shiverpeak Shield of Agony</t>
  </si>
  <si>
    <t>Healing Shiverpeak Shield of Force</t>
  </si>
  <si>
    <t>Mending Shiverpeak Shield of Accuracy</t>
  </si>
  <si>
    <t>Mending Shiverpeak Shield of Grawl Slaying</t>
  </si>
  <si>
    <t>Mending Shiverpeak Shield of Serpent Slaying</t>
  </si>
  <si>
    <t>Mending Shiverpeak Shield of Smoldering</t>
  </si>
  <si>
    <t>Mending Shiverpeak Shield of Debility</t>
  </si>
  <si>
    <t>Mending Shiverpeak Shield of the Hydromancer</t>
  </si>
  <si>
    <t>Shaman's Shiverpeak Shield of Agony</t>
  </si>
  <si>
    <t>Shaman's Shiverpeak Shield of the Geomancer</t>
  </si>
  <si>
    <t>Shaman's Shiverpeak Shield of Bloodlust</t>
  </si>
  <si>
    <t>Shaman's Shiverpeak Shield of Earth</t>
  </si>
  <si>
    <t>Mending Norn Shield of Battle</t>
  </si>
  <si>
    <t>Mending Norn Shield of Ogre Slaying</t>
  </si>
  <si>
    <t>Mending Norn Shield of Earth</t>
  </si>
  <si>
    <t>Shaman's Norn Shield of Water</t>
  </si>
  <si>
    <t>Shaman's Norn Shield of Corruption</t>
  </si>
  <si>
    <t>Shaman's Norn Shield of Energy</t>
  </si>
  <si>
    <t>Shaman's Norn Shield of Air</t>
  </si>
  <si>
    <t>Shaman's Etched Short Bow of Blood</t>
  </si>
  <si>
    <t>Shaman's Etched Short Bow of Vision</t>
  </si>
  <si>
    <t>Shaman's Etched Short Bow of Accuracy</t>
  </si>
  <si>
    <t>Shaman's Etched Short Bow of Rage</t>
  </si>
  <si>
    <t>Healing Shiverpeak Short Bow</t>
  </si>
  <si>
    <t>Mending Shiverpeak Short Bow</t>
  </si>
  <si>
    <t>Shaman's Shiverpeak Short Bow</t>
  </si>
  <si>
    <t>Healing Shiverpeak Short Bow of Agony</t>
  </si>
  <si>
    <t>Healing Shiverpeak Short Bow of Force</t>
  </si>
  <si>
    <t>Mending Shiverpeak Short Bow of Accuracy</t>
  </si>
  <si>
    <t>Mending Shiverpeak Short Bow of Grawl Slaying</t>
  </si>
  <si>
    <t>Mending Shiverpeak Short Bow of Serpent Slaying</t>
  </si>
  <si>
    <t>Mending Shiverpeak Short Bow of Smoldering</t>
  </si>
  <si>
    <t>Mending Shiverpeak Short Bow of Debility</t>
  </si>
  <si>
    <t>Mending Shiverpeak Short Bow of the Hydromancer</t>
  </si>
  <si>
    <t>Shaman's Shiverpeak Short Bow of Agony</t>
  </si>
  <si>
    <t>Shaman's Shiverpeak Short Bow of the Geomancer</t>
  </si>
  <si>
    <t>Shaman's Shiverpeak Short Bow of Bloodlust</t>
  </si>
  <si>
    <t>Shaman's Shiverpeak Short Bow of Earth</t>
  </si>
  <si>
    <t>Mending Norn Short Bow of Battle</t>
  </si>
  <si>
    <t>Mending Norn Short Bow of Ogre Slaying</t>
  </si>
  <si>
    <t>Mending Norn Short Bow of Earth</t>
  </si>
  <si>
    <t>Shaman's Norn Short Bow of Water</t>
  </si>
  <si>
    <t>Shaman's Norn Short Bow of Corruption</t>
  </si>
  <si>
    <t>Shaman's Norn Short Bow of Energy</t>
  </si>
  <si>
    <t>Shaman's Norn Short Bow of Air</t>
  </si>
  <si>
    <t>Shaman's Etched Speargun of Blood</t>
  </si>
  <si>
    <t>Shaman's Etched Speargun of Vision</t>
  </si>
  <si>
    <t>Shaman's Etched Speargun of Accuracy</t>
  </si>
  <si>
    <t>Shaman's Etched Speargun of Rage</t>
  </si>
  <si>
    <t>Healing Shiverpeak Speargun</t>
  </si>
  <si>
    <t>Mending Shiverpeak Speargun</t>
  </si>
  <si>
    <t>Shaman's Shiverpeak Speargun</t>
  </si>
  <si>
    <t>Healing Shiverpeak Speargun of Agony</t>
  </si>
  <si>
    <t>Healing Shiverpeak Speargun of Force</t>
  </si>
  <si>
    <t>Mending Shiverpeak Speargun of Accuracy</t>
  </si>
  <si>
    <t>Mending Shiverpeak Speargun of Grawl Slaying</t>
  </si>
  <si>
    <t>Mending Shiverpeak Speargun of Serpent Slaying</t>
  </si>
  <si>
    <t>Mending Shiverpeak Speargun of Smoldering</t>
  </si>
  <si>
    <t>Mending Shiverpeak Speargun of Debility</t>
  </si>
  <si>
    <t>Mending Shiverpeak Speargun of the Hydromancer</t>
  </si>
  <si>
    <t>Shaman's Shiverpeak Speargun of Agony</t>
  </si>
  <si>
    <t>Shaman's Shiverpeak Speargun of the Geomancer</t>
  </si>
  <si>
    <t>Shaman's Shiverpeak Speargun of Bloodlust</t>
  </si>
  <si>
    <t>Shaman's Shiverpeak Speargun of Earth</t>
  </si>
  <si>
    <t>Mending Norn Speargun of Battle</t>
  </si>
  <si>
    <t>Mending Norn Speargun of Ogre Slaying</t>
  </si>
  <si>
    <t>Mending Norn Speargun of Earth</t>
  </si>
  <si>
    <t>Shaman's Norn Speargun of Water</t>
  </si>
  <si>
    <t>Shaman's Norn Speargun of Corruption</t>
  </si>
  <si>
    <t>Shaman's Norn Speargun of Energy</t>
  </si>
  <si>
    <t>Shaman's Norn Speargun of Air</t>
  </si>
  <si>
    <t>Shaman's Etched Branch of Blood</t>
  </si>
  <si>
    <t>Shaman's Etched Branch of Vision</t>
  </si>
  <si>
    <t>Shaman's Etched Branch of Accuracy</t>
  </si>
  <si>
    <t>Shaman's Etched Branch of Rage</t>
  </si>
  <si>
    <t>Healing Shiverpeak Staff</t>
  </si>
  <si>
    <t>Mending Shiverpeak Staff</t>
  </si>
  <si>
    <t>Shaman's Shiverpeak Staff</t>
  </si>
  <si>
    <t>Healing Shiverpeak Staff of Agony</t>
  </si>
  <si>
    <t>Healing Shiverpeak Staff of Force</t>
  </si>
  <si>
    <t>Mending Shiverpeak Staff of Accuracy</t>
  </si>
  <si>
    <t>Mending Shiverpeak Staff of Grawl Slaying</t>
  </si>
  <si>
    <t>Mending Shiverpeak Staff of Serpent Slaying</t>
  </si>
  <si>
    <t>Mending Shiverpeak Staff of Smoldering</t>
  </si>
  <si>
    <t>Mending Shiverpeak Staff of Debility</t>
  </si>
  <si>
    <t>Mending Shiverpeak Staff of the Hydromancer</t>
  </si>
  <si>
    <t>Shaman's Shiverpeak Staff of Agony</t>
  </si>
  <si>
    <t>Shaman's Shiverpeak Staff of the Geomancer</t>
  </si>
  <si>
    <t>Shaman's Shiverpeak Staff of Bloodlust</t>
  </si>
  <si>
    <t>Shaman's Shiverpeak Staff of Earth</t>
  </si>
  <si>
    <t>Mending Norn Staff of Battle</t>
  </si>
  <si>
    <t>Mending Norn Staff of Ogre Slaying</t>
  </si>
  <si>
    <t>Mending Norn Staff of Earth</t>
  </si>
  <si>
    <t>Shaman's Norn Staff of Water</t>
  </si>
  <si>
    <t>Shaman's Norn Staff of Corruption</t>
  </si>
  <si>
    <t>Shaman's Norn Staff of Energy</t>
  </si>
  <si>
    <t>Shaman's Norn Staff of Air</t>
  </si>
  <si>
    <t>Shaman's Etched Blade of Blood</t>
  </si>
  <si>
    <t>Shaman's Etched Blade of Vision</t>
  </si>
  <si>
    <t>Shaman's Etched Blade of Accuracy</t>
  </si>
  <si>
    <t>Shaman's Etched Blade of Rage</t>
  </si>
  <si>
    <t>Healing EinhÃ¤nder</t>
  </si>
  <si>
    <t>Mending EinhÃ¤nder</t>
  </si>
  <si>
    <t>Shaman's EinhÃ¤nder</t>
  </si>
  <si>
    <t>Healing EinhÃ¤nder of Agony</t>
  </si>
  <si>
    <t>Healing EinhÃ¤nder of Force</t>
  </si>
  <si>
    <t>Mending EinhÃ¤nder of Accuracy</t>
  </si>
  <si>
    <t>Mending EinhÃ¤nder of Grawl Slaying</t>
  </si>
  <si>
    <t>Mending EinhÃ¤nder of Serpent Slaying</t>
  </si>
  <si>
    <t>Mending EinhÃ¤nder of Smoldering</t>
  </si>
  <si>
    <t>Mending EinhÃ¤nder of Debility</t>
  </si>
  <si>
    <t>Mending EinhÃ¤nder of the Hydromancer</t>
  </si>
  <si>
    <t>Shaman's EinhÃ¤nder of Agony</t>
  </si>
  <si>
    <t>Shaman's EinhÃ¤nder of the Geomancer</t>
  </si>
  <si>
    <t>Shaman's EinhÃ¤nder of Bloodlust</t>
  </si>
  <si>
    <t>Shaman's EinhÃ¤nder of Earth</t>
  </si>
  <si>
    <t>Mending Norn Blade of Battle</t>
  </si>
  <si>
    <t>Mending Norn Blade of Ogre Slaying</t>
  </si>
  <si>
    <t>Mending Norn Blade of Earth</t>
  </si>
  <si>
    <t>Shaman's Norn Blade of Water</t>
  </si>
  <si>
    <t>Shaman's Norn Blade of Corruption</t>
  </si>
  <si>
    <t>Shaman's Norn Blade of Energy</t>
  </si>
  <si>
    <t>Shaman's Norn Blade of Air</t>
  </si>
  <si>
    <t>Shaman's Etched Wartorch of Blood</t>
  </si>
  <si>
    <t>Shaman's Etched Wartorch of Vision</t>
  </si>
  <si>
    <t>Shaman's Etched Wartorch of Accuracy</t>
  </si>
  <si>
    <t>Shaman's Etched Wartorch of Rage</t>
  </si>
  <si>
    <t>Healing Shiverpeak Beacon</t>
  </si>
  <si>
    <t>Mending Shiverpeak Beacon</t>
  </si>
  <si>
    <t>Shaman's Shiverpeak Beacon</t>
  </si>
  <si>
    <t>Healing Shiverpeak Beacon of Agony</t>
  </si>
  <si>
    <t>Healing Shiverpeak Beacon of Force</t>
  </si>
  <si>
    <t>Mending Shiverpeak Beacon of Accuracy</t>
  </si>
  <si>
    <t>Mending Shiverpeak Beacon of Grawl Slaying</t>
  </si>
  <si>
    <t>Mending Shiverpeak Beacon of Serpent Slaying</t>
  </si>
  <si>
    <t>Mending Shiverpeak Beacon of Smoldering</t>
  </si>
  <si>
    <t>Mending Shiverpeak Beacon of Debility</t>
  </si>
  <si>
    <t>Mending Shiverpeak Beacon of the Hydromancer</t>
  </si>
  <si>
    <t>Shaman's Shiverpeak Beacon of Agony</t>
  </si>
  <si>
    <t>Shaman's Shiverpeak Beacon of the Geomancer</t>
  </si>
  <si>
    <t>Shaman's Shiverpeak Beacon of Bloodlust</t>
  </si>
  <si>
    <t>Shaman's Shiverpeak Beacon of Earth</t>
  </si>
  <si>
    <t>Mending Norn Torch of Battle</t>
  </si>
  <si>
    <t>Mending Norn Torch of Ogre Slaying</t>
  </si>
  <si>
    <t>Mending Norn Torch of Earth</t>
  </si>
  <si>
    <t>Shaman's Norn Torch of Water</t>
  </si>
  <si>
    <t>Shaman's Norn Torch of Corruption</t>
  </si>
  <si>
    <t>Shaman's Norn Torch of Energy</t>
  </si>
  <si>
    <t>Shaman's Norn Torch of Air</t>
  </si>
  <si>
    <t>Shaman's Etched Trident of Blood</t>
  </si>
  <si>
    <t>Shaman's Etched Trident of Vision</t>
  </si>
  <si>
    <t>Shaman's Etched Trident of Accuracy</t>
  </si>
  <si>
    <t>Shaman's Etched Trident of Rage</t>
  </si>
  <si>
    <t>Healing Shiverpeak Trident</t>
  </si>
  <si>
    <t>Mending Shiverpeak Trident</t>
  </si>
  <si>
    <t>Shaman's Shiverpeak Trident</t>
  </si>
  <si>
    <t>Healing Shiverpeak Trident of Agony</t>
  </si>
  <si>
    <t>Healing Shiverpeak Trident of Force</t>
  </si>
  <si>
    <t>Mending Shiverpeak Trident of Accuracy</t>
  </si>
  <si>
    <t>Mending Shiverpeak Trident of Grawl Slaying</t>
  </si>
  <si>
    <t>Mending Shiverpeak Trident of Serpent Slaying</t>
  </si>
  <si>
    <t>Mending Shiverpeak Trident of Smoldering</t>
  </si>
  <si>
    <t>Mending Shiverpeak Trident of Debility</t>
  </si>
  <si>
    <t>Mending Shiverpeak Trident of the Hydromancer</t>
  </si>
  <si>
    <t>Shaman's Shiverpeak Trident of Agony</t>
  </si>
  <si>
    <t>Shaman's Shiverpeak Trident of the Geomancer</t>
  </si>
  <si>
    <t>Shaman's Shiverpeak Trident of Bloodlust</t>
  </si>
  <si>
    <t>Shaman's Shiverpeak Trident of Earth</t>
  </si>
  <si>
    <t>Mending Norn Trident of Battle</t>
  </si>
  <si>
    <t>Mending Norn Trident of Ogre Slaying</t>
  </si>
  <si>
    <t>Mending Norn Trident of Earth</t>
  </si>
  <si>
    <t>Shaman's Norn Trident of Water</t>
  </si>
  <si>
    <t>Shaman's Norn Trident of Corruption</t>
  </si>
  <si>
    <t>Shaman's Norn Trident of Energy</t>
  </si>
  <si>
    <t>Shaman's Norn Trident of Air</t>
  </si>
  <si>
    <t>Shaman's Etched Harbinger of Blood</t>
  </si>
  <si>
    <t>Shaman's Etched Harbinger of Vision</t>
  </si>
  <si>
    <t>Shaman's Etched Harbinger of Accuracy</t>
  </si>
  <si>
    <t>Shaman's Etched Harbinger of Rage</t>
  </si>
  <si>
    <t>Healing Shiverpeak Warhorn</t>
  </si>
  <si>
    <t>Mending Shiverpeak Warhorn</t>
  </si>
  <si>
    <t>Shaman's Shiverpeak Warhorn</t>
  </si>
  <si>
    <t>Healing Shiverpeak Warhorn of Agony</t>
  </si>
  <si>
    <t>Healing Shiverpeak Warhorn of Force</t>
  </si>
  <si>
    <t>Mending Shiverpeak Warhorn of Accuracy</t>
  </si>
  <si>
    <t>Mending Shiverpeak Warhorn of Grawl Slaying</t>
  </si>
  <si>
    <t>Mending Shiverpeak Warhorn of Serpent Slaying</t>
  </si>
  <si>
    <t>Mending Shiverpeak Warhorn of Smoldering</t>
  </si>
  <si>
    <t>Mending Shiverpeak Warhorn of Debility</t>
  </si>
  <si>
    <t>Mending Shiverpeak Warhorn of the Hydromancer</t>
  </si>
  <si>
    <t>Shaman's Shiverpeak Warhorn of Agony</t>
  </si>
  <si>
    <t>Shaman's Shiverpeak Warhorn of the Geomancer</t>
  </si>
  <si>
    <t>Shaman's Shiverpeak Warhorn of Bloodlust</t>
  </si>
  <si>
    <t>Shaman's Shiverpeak Warhorn of Earth</t>
  </si>
  <si>
    <t>Mending Norn Warhorn of Battle</t>
  </si>
  <si>
    <t>Mending Norn Warhorn of Ogre Slaying</t>
  </si>
  <si>
    <t>Mending Norn Warhorn of Earth</t>
  </si>
  <si>
    <t>Shaman's Norn Warhorn of Water</t>
  </si>
  <si>
    <t>Shaman's Norn Warhorn of Corruption</t>
  </si>
  <si>
    <t>Shaman's Norn Warhorn of Energy</t>
  </si>
  <si>
    <t>Shaman's Norn Warhorn of Air</t>
  </si>
  <si>
    <t>Mighty Iron Axe</t>
  </si>
  <si>
    <t>Berserker's Iron Axe</t>
  </si>
  <si>
    <t>Precise Iron Axe</t>
  </si>
  <si>
    <t>Rampager's Iron Axe</t>
  </si>
  <si>
    <t>Vital Iron Axe</t>
  </si>
  <si>
    <t>Cleric's Iron Axe</t>
  </si>
  <si>
    <t>Berserker's Iron Axe of Debility</t>
  </si>
  <si>
    <t>Berserker's Iron Axe of Air</t>
  </si>
  <si>
    <t>Berserker's Iron Axe of the Geomancer</t>
  </si>
  <si>
    <t>Strong Iron Axe of Chilling</t>
  </si>
  <si>
    <t>Strong Iron Axe of Air</t>
  </si>
  <si>
    <t>Strong Iron Axe of Corruption</t>
  </si>
  <si>
    <t>Strong Iron Axe of Serpent Slaying</t>
  </si>
  <si>
    <t>Strong Iron Axe of Water</t>
  </si>
  <si>
    <t>Strong Iron Axe of Ice</t>
  </si>
  <si>
    <t>Mighty Iron Axe of Debility</t>
  </si>
  <si>
    <t>Mighty Iron Axe of Force</t>
  </si>
  <si>
    <t>Honed Iron Axe of Hobbling</t>
  </si>
  <si>
    <t>Honed Iron Axe of Fire</t>
  </si>
  <si>
    <t>Honed Iron Axe of Debility</t>
  </si>
  <si>
    <t>Honed Iron Axe of Ice</t>
  </si>
  <si>
    <t>Rampager's Iron Axe of Hobbling</t>
  </si>
  <si>
    <t>Rampager's Iron Axe of Debility</t>
  </si>
  <si>
    <t>Rampager's Iron Axe of Ice</t>
  </si>
  <si>
    <t>Rampager's Iron Axe of Grawl Slaying</t>
  </si>
  <si>
    <t>Hearty Iron Axe of Air</t>
  </si>
  <si>
    <t>Hearty Iron Axe of Hobbling</t>
  </si>
  <si>
    <t>Hearty Iron Axe of Debility</t>
  </si>
  <si>
    <t>Hearty Iron Axe of Venom</t>
  </si>
  <si>
    <t>Cleric's Iron Axe of Grawl Slaying</t>
  </si>
  <si>
    <t>Cleric's Iron Axe of Fire</t>
  </si>
  <si>
    <t>Cleric's Iron Axe of Chilling</t>
  </si>
  <si>
    <t>Cleric's Iron Axe of Smoldering</t>
  </si>
  <si>
    <t>Berserker's Iron Axe of Grawl Slaying</t>
  </si>
  <si>
    <t>Berserker's Iron Axe of Agony</t>
  </si>
  <si>
    <t>Berserker's Iron Axe of Peril</t>
  </si>
  <si>
    <t>Strong Iron Axe of Accuracy</t>
  </si>
  <si>
    <t>Rampager's Iron Axe of Force</t>
  </si>
  <si>
    <t>Rampager's Iron Axe of Serpent Slaying</t>
  </si>
  <si>
    <t>Rampager's Iron Axe of Peril</t>
  </si>
  <si>
    <t>Rampager's Iron Axe of Chilling</t>
  </si>
  <si>
    <t>Berserker's Iron Axe of Smoldering</t>
  </si>
  <si>
    <t>Berserker's Iron Axe of Force</t>
  </si>
  <si>
    <t>Strong Iron Axe of Energy</t>
  </si>
  <si>
    <t>Strong Iron Axe of Restoration</t>
  </si>
  <si>
    <t>Rampager's Iron Axe of Agony</t>
  </si>
  <si>
    <t>Rampager's Iron Axe of Leeching</t>
  </si>
  <si>
    <t>Rampager's Iron Axe of Energy</t>
  </si>
  <si>
    <t>Honed Iron Axe of Accuracy</t>
  </si>
  <si>
    <t>Honed Iron Axe of Serpent Slaying</t>
  </si>
  <si>
    <t>Hearty Iron Axe of Energy</t>
  </si>
  <si>
    <t>Cleric's Iron Axe of Perception</t>
  </si>
  <si>
    <t>Cleric's Iron Axe of Water</t>
  </si>
  <si>
    <t>Cleric's Iron Axe of Life</t>
  </si>
  <si>
    <t>Berserker's Iron Axe of Serpent Slaying</t>
  </si>
  <si>
    <t>Berserker's Iron Axe of Bloodlust</t>
  </si>
  <si>
    <t>Berserker's Iron Axe of Accuracy</t>
  </si>
  <si>
    <t>Rampager's Iron Axe of Water</t>
  </si>
  <si>
    <t>Cleric's Iron Axe of Ice</t>
  </si>
  <si>
    <t>Berserker's Iron Axe of Demon Summoning</t>
  </si>
  <si>
    <t>Rampager's Iron Axe of Nullification</t>
  </si>
  <si>
    <t>Rampager's Iron Axe of Purity</t>
  </si>
  <si>
    <t>Knot of Justice</t>
  </si>
  <si>
    <t>Cleric's Iron Axe of Vision</t>
  </si>
  <si>
    <t>Cleric's Iron Axe of Blood</t>
  </si>
  <si>
    <t>Razorstone</t>
  </si>
  <si>
    <t>Berserker's Iron Axe of Blood</t>
  </si>
  <si>
    <t>Jaws of Death</t>
  </si>
  <si>
    <t>Rampager's Iron Axe of Stamina</t>
  </si>
  <si>
    <t>Rampager's Iron Axe of Fire</t>
  </si>
  <si>
    <t>Labrys</t>
  </si>
  <si>
    <t>Ophidian</t>
  </si>
  <si>
    <t>Maw of the Damned</t>
  </si>
  <si>
    <t>Berserker's Iron Mace of Blood</t>
  </si>
  <si>
    <t>Berserker's Iron Mace of Chilling</t>
  </si>
  <si>
    <t>Berserker's Iron Mace of Force</t>
  </si>
  <si>
    <t>Spiked Club</t>
  </si>
  <si>
    <t>Rampager's Iron Mace of Water</t>
  </si>
  <si>
    <t>Rampager's Iron Mace of Air</t>
  </si>
  <si>
    <t>Rampager's Iron Mace of Rage</t>
  </si>
  <si>
    <t>Fixer Upper</t>
  </si>
  <si>
    <t>Cleric's Iron Mace of Bloodlust</t>
  </si>
  <si>
    <t>Cleric's Iron Mace of Accuracy</t>
  </si>
  <si>
    <t>Berserker's Iron Mace of Fire</t>
  </si>
  <si>
    <t>Berserker's Iron Mace of the Geomancer</t>
  </si>
  <si>
    <t>Kevin</t>
  </si>
  <si>
    <t>Rampager's Iron Mace of Perception</t>
  </si>
  <si>
    <t>Rampager's Iron Mace of Ogre Slaying</t>
  </si>
  <si>
    <t>Droknar's Forgehammer</t>
  </si>
  <si>
    <t>Cleric's Iron Mace of Earth</t>
  </si>
  <si>
    <t>Serpentstone</t>
  </si>
  <si>
    <t>Rampager's Iron Mace of Smoldering</t>
  </si>
  <si>
    <t>Moonshine</t>
  </si>
  <si>
    <t>Mighty Iron Mace</t>
  </si>
  <si>
    <t>Precise Iron Mace</t>
  </si>
  <si>
    <t>Vital Iron Mace</t>
  </si>
  <si>
    <t>Berserker's Iron Mace</t>
  </si>
  <si>
    <t>Rampager's Iron Mace</t>
  </si>
  <si>
    <t>Cleric's Iron Mace</t>
  </si>
  <si>
    <t>Mighty Iron Mace of Agony</t>
  </si>
  <si>
    <t>Mighty Iron Mace of Peril</t>
  </si>
  <si>
    <t>Strong Iron Mace of Peril</t>
  </si>
  <si>
    <t>Strong Iron Mace of Ice</t>
  </si>
  <si>
    <t>Honed Iron Mace of Water</t>
  </si>
  <si>
    <t>Honed Iron Mace of Blood</t>
  </si>
  <si>
    <t>Hearty Iron Mace of Serpent Slaying</t>
  </si>
  <si>
    <t>Strong Iron Mace of Force</t>
  </si>
  <si>
    <t>Strong Iron Mace of Bloodlust</t>
  </si>
  <si>
    <t>Strong Iron Mace of Blood</t>
  </si>
  <si>
    <t>Honed Iron Mace of Grawl Slaying</t>
  </si>
  <si>
    <t>Honed Iron Mace of Venom</t>
  </si>
  <si>
    <t>Honed Iron Mace of Corruption</t>
  </si>
  <si>
    <t>Hearty Iron Mace of Venom</t>
  </si>
  <si>
    <t>Hearty Iron Mace of Debility</t>
  </si>
  <si>
    <t>Hearty Iron Mace of Air</t>
  </si>
  <si>
    <t>Strong Iron Mace of Smoldering</t>
  </si>
  <si>
    <t>Strong Iron Mace of Accuracy</t>
  </si>
  <si>
    <t>Rampager's Iron Greatsword of Serpent Slaying</t>
  </si>
  <si>
    <t>Berserker's Iron Mace of Venom</t>
  </si>
  <si>
    <t>Berserker's Iron Mace of Water</t>
  </si>
  <si>
    <t>Berserker's Iron Mace of Accuracy</t>
  </si>
  <si>
    <t>Rampager's Iron Mace of Force</t>
  </si>
  <si>
    <t>Rampager's Iron Mace of Earth</t>
  </si>
  <si>
    <t>Rampager's Iron Mace of Grawl Slaying</t>
  </si>
  <si>
    <t>Rampager's Iron Mace of the Hydromancer</t>
  </si>
  <si>
    <t>Cleric's Iron Mace of Blood</t>
  </si>
  <si>
    <t>Cleric's Iron Mace of Ogre Slaying</t>
  </si>
  <si>
    <t>Cleric's Iron Mace of Peril</t>
  </si>
  <si>
    <t>Berserker's Iron Mace of Debility</t>
  </si>
  <si>
    <t>Rampager's Iron Mace of Chilling</t>
  </si>
  <si>
    <t>Strong Iron Mace of Debility</t>
  </si>
  <si>
    <t>Strong Iron Mace of Chilling</t>
  </si>
  <si>
    <t>Honed Iron Mace of Fire</t>
  </si>
  <si>
    <t>Honed Iron Mace of Smoldering</t>
  </si>
  <si>
    <t>Honed Iron Mace of Force</t>
  </si>
  <si>
    <t>Hearty Iron Mace of Smoldering</t>
  </si>
  <si>
    <t>Berserker's Iron Mace of Smoldering</t>
  </si>
  <si>
    <t>Berserker's Iron Mace of Battle</t>
  </si>
  <si>
    <t>Rampager's Iron Mace of Corruption</t>
  </si>
  <si>
    <t>Cleric's Iron Mace of Grawl Slaying</t>
  </si>
  <si>
    <t>Cleric's Iron Mace of Ice</t>
  </si>
  <si>
    <t>Cleric's Iron Mace of Chilling</t>
  </si>
  <si>
    <t>Berserker's Iron Mace of Ogre Slaying</t>
  </si>
  <si>
    <t>Rampager's Iron Mace of Ice</t>
  </si>
  <si>
    <t>Rampager's Iron Mace of Fire</t>
  </si>
  <si>
    <t>Cleric's Iron Mace of Fire</t>
  </si>
  <si>
    <t>Cleric's Iron Mace of Venom</t>
  </si>
  <si>
    <t>Cleric's Iron Mace of the Geomancer</t>
  </si>
  <si>
    <t>Berserker's Iron Dagger of Rage</t>
  </si>
  <si>
    <t>Berserker's Iron Dagger of Blood</t>
  </si>
  <si>
    <t>Moonshank</t>
  </si>
  <si>
    <t>Rampager's Iron Dagger of Life</t>
  </si>
  <si>
    <t>Rampager's Iron Dagger of Demon Summoning</t>
  </si>
  <si>
    <t>Rampager's Iron Dagger of the Geomancer</t>
  </si>
  <si>
    <t>Kenshi's Wing</t>
  </si>
  <si>
    <t>Cleric's Iron Dagger of Ice</t>
  </si>
  <si>
    <t>Cleric's Iron Dagger of Blood</t>
  </si>
  <si>
    <t>Berserker's Iron Dagger of Debility</t>
  </si>
  <si>
    <t>Berserker's Iron Dagger of Nullification</t>
  </si>
  <si>
    <t>Soulshard</t>
  </si>
  <si>
    <t>Rampager's Iron Dagger of Restoration</t>
  </si>
  <si>
    <t>Rampager's Iron Dagger of Ice</t>
  </si>
  <si>
    <t>Claws of the Desert</t>
  </si>
  <si>
    <t>Cleric's Iron Dagger of Agony</t>
  </si>
  <si>
    <t>Malefacterym</t>
  </si>
  <si>
    <t>Rampager's Iron Dagger of Debility</t>
  </si>
  <si>
    <t>Usoku's Needle</t>
  </si>
  <si>
    <t>Mighty Iron Dagger</t>
  </si>
  <si>
    <t>Precise Iron Dagger</t>
  </si>
  <si>
    <t>Vital Iron Dagger</t>
  </si>
  <si>
    <t>Berserker's Iron Dagger</t>
  </si>
  <si>
    <t>Rampager's Iron Dagger</t>
  </si>
  <si>
    <t>Cleric's Iron Dagger</t>
  </si>
  <si>
    <t>Berserker's Iron Sword of Leeching</t>
  </si>
  <si>
    <t>Berserker's Iron Sword of Debility</t>
  </si>
  <si>
    <t>Berserker's Iron Sword of Earth</t>
  </si>
  <si>
    <t>Ak-Muhl's Jaw</t>
  </si>
  <si>
    <t>Rampager's Iron Sword of Leeching</t>
  </si>
  <si>
    <t>Rampager's Iron Sword of Demon Summoning</t>
  </si>
  <si>
    <t>Rampager's Iron Sword of Vision</t>
  </si>
  <si>
    <t>Alderune's Last Stand</t>
  </si>
  <si>
    <t>Cleric's Iron Sword of Agony</t>
  </si>
  <si>
    <t>Cleric's Iron Sword of Air</t>
  </si>
  <si>
    <t>Honor of Humanity</t>
  </si>
  <si>
    <t>Berserker's Iron Sword of Peril</t>
  </si>
  <si>
    <t>Berserker's Iron Sword of Ice</t>
  </si>
  <si>
    <t>Twin Sisters</t>
  </si>
  <si>
    <t>Rampager's Iron Sword of Air</t>
  </si>
  <si>
    <t>Rampager's Iron Sword of Nullification</t>
  </si>
  <si>
    <t>Resonator</t>
  </si>
  <si>
    <t>Cleric's Iron Sword of Fire</t>
  </si>
  <si>
    <t>Winged Spatha</t>
  </si>
  <si>
    <t>Rampager's Iron Sword of Earth</t>
  </si>
  <si>
    <t>Mighty Iron Sword</t>
  </si>
  <si>
    <t>Precise Iron Sword</t>
  </si>
  <si>
    <t>Vital Iron Sword</t>
  </si>
  <si>
    <t>Mighty Iron Dagger of Debility</t>
  </si>
  <si>
    <t>Mighty Iron Dagger of Blood</t>
  </si>
  <si>
    <t>Strong Iron Dagger of Corruption</t>
  </si>
  <si>
    <t>Strong Iron Dagger of Smoldering</t>
  </si>
  <si>
    <t>Honed Iron Dagger of Water</t>
  </si>
  <si>
    <t>Honed Iron Dagger of Grawl Slaying</t>
  </si>
  <si>
    <t>Hearty Iron Dagger of Hobbling</t>
  </si>
  <si>
    <t>Strong Iron Dagger of Debility</t>
  </si>
  <si>
    <t>Strong Iron Dagger of Venom</t>
  </si>
  <si>
    <t>Strong Iron Dagger of Water</t>
  </si>
  <si>
    <t>Strong Iron Dagger of Force</t>
  </si>
  <si>
    <t>Honed Iron Dagger of Fire</t>
  </si>
  <si>
    <t>Honed Iron Dagger of Debility</t>
  </si>
  <si>
    <t>Honed Iron Dagger of Peril</t>
  </si>
  <si>
    <t>Hearty Iron Dagger of Chilling</t>
  </si>
  <si>
    <t>Hearty Iron Dagger of Force</t>
  </si>
  <si>
    <t>Strong Iron Dagger of Bloodlust</t>
  </si>
  <si>
    <t>Strong Iron Dagger of Accuracy</t>
  </si>
  <si>
    <t>Berserker's Iron Dagger of Peril</t>
  </si>
  <si>
    <t>Berserker's Iron Dagger of Smoldering</t>
  </si>
  <si>
    <t>Berserker's Iron Dagger of Ice</t>
  </si>
  <si>
    <t>Berserker's Iron Dagger of Accuracy</t>
  </si>
  <si>
    <t>Rampager's Iron Dagger of the Hydromancer</t>
  </si>
  <si>
    <t>Rampager's Iron Dagger of Smoldering</t>
  </si>
  <si>
    <t>Rampager's Iron Dagger of Accuracy</t>
  </si>
  <si>
    <t>Cleric's Iron Dagger of Venom</t>
  </si>
  <si>
    <t>Cleric's Iron Dagger of Fire</t>
  </si>
  <si>
    <t>Cleric's Iron Dagger of Corruption</t>
  </si>
  <si>
    <t>Cleric's Iron Dagger of Ogre Slaying</t>
  </si>
  <si>
    <t>Berserker's Iron Dagger of the Geomancer</t>
  </si>
  <si>
    <t>Berserker's Iron Dagger of Bloodlust</t>
  </si>
  <si>
    <t>Berserker's Iron Dagger of Water</t>
  </si>
  <si>
    <t>Rampager's Iron Dagger of Earth</t>
  </si>
  <si>
    <t>Rampager's Iron Dagger of Hobbling</t>
  </si>
  <si>
    <t>Rampager's Iron Dagger of Bloodlust</t>
  </si>
  <si>
    <t>Rampager's Iron Dagger of Agony</t>
  </si>
  <si>
    <t>Berserker's Iron Sword</t>
  </si>
  <si>
    <t>Honed Iron Dagger of Bloodlust</t>
  </si>
  <si>
    <t>Honed Iron Dagger of Ice</t>
  </si>
  <si>
    <t>Rampager's Iron Sword</t>
  </si>
  <si>
    <t>Hearty Iron Dagger of Leeching</t>
  </si>
  <si>
    <t>Berserker's Iron Dagger of Perception</t>
  </si>
  <si>
    <t>Berserker's Iron Dagger of Hobbling</t>
  </si>
  <si>
    <t>Cleric's Iron Sword</t>
  </si>
  <si>
    <t>Berserker's Iron Dagger of Grawl Slaying</t>
  </si>
  <si>
    <t>Rampager's Iron Dagger of Blood</t>
  </si>
  <si>
    <t>Cleric's Iron Dagger of Smoldering</t>
  </si>
  <si>
    <t>Cleric's Iron Dagger of Energy</t>
  </si>
  <si>
    <t>Berserker's Iron Dagger of Air</t>
  </si>
  <si>
    <t>Rampager's Iron Dagger of Leeching</t>
  </si>
  <si>
    <t>Rampager's Iron Dagger of Grawl Slaying</t>
  </si>
  <si>
    <t>Cleric's Iron Dagger of Battle</t>
  </si>
  <si>
    <t>Cleric's Iron Dagger of Bloodlust</t>
  </si>
  <si>
    <t>Berserker's Soft Wood Scepter of the Hydromancer</t>
  </si>
  <si>
    <t>Berserker's Soft Wood Scepter of Rage</t>
  </si>
  <si>
    <t>Berserker's Soft Wood Scepter of Bloodlust</t>
  </si>
  <si>
    <t>Hypnotic Scepter</t>
  </si>
  <si>
    <t>Rampager's Soft Wood Scepter of Earth</t>
  </si>
  <si>
    <t>Rampager's Soft Wood Scepter of Perception</t>
  </si>
  <si>
    <t>Rampager's Soft Wood Scepter of Blood</t>
  </si>
  <si>
    <t>Oikoumene</t>
  </si>
  <si>
    <t>Cleric's Soft Wood Scepter of Grawl Slaying</t>
  </si>
  <si>
    <t>Cleric's Soft Wood Scepter of Air</t>
  </si>
  <si>
    <t>Mighty Iron Sword of Water</t>
  </si>
  <si>
    <t>Mighty Iron Sword of Smoldering</t>
  </si>
  <si>
    <t>Tsunami</t>
  </si>
  <si>
    <t>Strong Iron Sword of Corruption</t>
  </si>
  <si>
    <t>Berserker's Soft Wood Scepter of the Geomancer</t>
  </si>
  <si>
    <t>Strong Iron Sword of Venom</t>
  </si>
  <si>
    <t>Berserker's Soft Wood Scepter of Fire</t>
  </si>
  <si>
    <t>Honed Iron Sword of Venom</t>
  </si>
  <si>
    <t>Anura</t>
  </si>
  <si>
    <t>Rampager's Soft Wood Scepter of Fire</t>
  </si>
  <si>
    <t>Honed Iron Sword of Air</t>
  </si>
  <si>
    <t>Hearty Iron Sword of Ice</t>
  </si>
  <si>
    <t>Emberglow</t>
  </si>
  <si>
    <t>Cleric's Soft Wood Scepter of Stamina</t>
  </si>
  <si>
    <t>Strong Iron Sword of Ice</t>
  </si>
  <si>
    <t>Strong Iron Sword of Accuracy</t>
  </si>
  <si>
    <t>Coldsnap</t>
  </si>
  <si>
    <t>Rampager's Soft Wood Scepter of Venom</t>
  </si>
  <si>
    <t>Big Juju</t>
  </si>
  <si>
    <t>Honed Iron Sword of Serpent Slaying</t>
  </si>
  <si>
    <t>Mighty Soft Wood Scepter</t>
  </si>
  <si>
    <t>Honed Iron Sword of Smoldering</t>
  </si>
  <si>
    <t>Honed Iron Sword of Hobbling</t>
  </si>
  <si>
    <t>Honed Iron Sword of Bloodlust</t>
  </si>
  <si>
    <t>Hearty Iron Sword of Grawl Slaying</t>
  </si>
  <si>
    <t>Precise Soft Wood Scepter</t>
  </si>
  <si>
    <t>Hearty Iron Sword of Water</t>
  </si>
  <si>
    <t>Vital Soft Wood Scepter</t>
  </si>
  <si>
    <t>Berserker's Iron Sword of Air</t>
  </si>
  <si>
    <t>Berserker's Iron Sword of Agony</t>
  </si>
  <si>
    <t>Rampager's Iron Sword of Serpent Slaying</t>
  </si>
  <si>
    <t>Rampager's Iron Sword of Grawl Slaying</t>
  </si>
  <si>
    <t>Rampager's Iron Sword of the Hydromancer</t>
  </si>
  <si>
    <t>Cleric's Iron Sword of Chilling</t>
  </si>
  <si>
    <t>Cleric's Iron Sword of Water</t>
  </si>
  <si>
    <t>Cleric's Iron Sword of Peril</t>
  </si>
  <si>
    <t>Berserker's Iron Sword of Serpent Slaying</t>
  </si>
  <si>
    <t>Berserker's Iron Sword of Grawl Slaying</t>
  </si>
  <si>
    <t>Berserker's Iron Sword of Venom</t>
  </si>
  <si>
    <t>Rampager's Iron Sword of the Geomancer</t>
  </si>
  <si>
    <t>Rampager's Iron Sword of Chilling</t>
  </si>
  <si>
    <t>Rampager's Iron Sword of Fire</t>
  </si>
  <si>
    <t>Rampager's Iron Sword of Corruption</t>
  </si>
  <si>
    <t>Strong Iron Sword of Battle</t>
  </si>
  <si>
    <t>Strong Iron Sword of Force</t>
  </si>
  <si>
    <t>Honed Iron Sword of Chilling</t>
  </si>
  <si>
    <t>Honed Iron Sword of Blood</t>
  </si>
  <si>
    <t>Berserker's Iron Sword of Perception</t>
  </si>
  <si>
    <t>Berserker's Iron Sword of the Hydromancer</t>
  </si>
  <si>
    <t>Rampager's Iron Sword of Venom</t>
  </si>
  <si>
    <t>Cleric's Iron Sword of Smoldering</t>
  </si>
  <si>
    <t>Cleric's Iron Sword of Blood</t>
  </si>
  <si>
    <t>Cleric's Iron Sword of Force</t>
  </si>
  <si>
    <t>Cleric's Iron Sword of Leeching</t>
  </si>
  <si>
    <t>Berserker's Soft Wood Scepter</t>
  </si>
  <si>
    <t>Rampager's Iron Sword of Force</t>
  </si>
  <si>
    <t>Rampager's Iron Sword of Hobbling</t>
  </si>
  <si>
    <t>Rampager's Iron Sword of Battle</t>
  </si>
  <si>
    <t>Rampager's Soft Wood Scepter</t>
  </si>
  <si>
    <t>Cleric's Iron Sword of the Hydromancer</t>
  </si>
  <si>
    <t>Cleric's Iron Sword of Accuracy</t>
  </si>
  <si>
    <t>Cleric's Soft Wood Scepter</t>
  </si>
  <si>
    <t>Berserker's Iron Shield of Demon Summoning</t>
  </si>
  <si>
    <t>Berserker's Iron Shield of Rage</t>
  </si>
  <si>
    <t>Berserker's Iron Shield of Agony</t>
  </si>
  <si>
    <t>Jora's Defender</t>
  </si>
  <si>
    <t>Rampager's Iron Shield of Grawl Slaying</t>
  </si>
  <si>
    <t>Rampager's Iron Shield of Ice</t>
  </si>
  <si>
    <t>Rampager's Iron Shield of Vision</t>
  </si>
  <si>
    <t>Kryta's Embrace</t>
  </si>
  <si>
    <t>Cleric's Iron Shield of Accuracy</t>
  </si>
  <si>
    <t>Cleric's Iron Shield of Fire</t>
  </si>
  <si>
    <t>Guardian of the Six</t>
  </si>
  <si>
    <t>Berserker's Iron Shield of Hobbling</t>
  </si>
  <si>
    <t>Berserker's Iron Shield of Blood</t>
  </si>
  <si>
    <t>Mighty Soft Wood Scepter of Air</t>
  </si>
  <si>
    <t>Rampager's Iron Shield of Corruption</t>
  </si>
  <si>
    <t>Rampager's Iron Shield of Nullification</t>
  </si>
  <si>
    <t>Mighty Soft Wood Scepter of Force</t>
  </si>
  <si>
    <t>Shield of the Moon</t>
  </si>
  <si>
    <t>Strong Soft Wood Scepter of Chilling</t>
  </si>
  <si>
    <t>Strong Soft Wood Scepter of Ogre Slaying</t>
  </si>
  <si>
    <t>Honed Soft Wood Scepter of Blood</t>
  </si>
  <si>
    <t>Grimward</t>
  </si>
  <si>
    <t>Honed Soft Wood Scepter of Smoldering</t>
  </si>
  <si>
    <t>Rampager's Iron Shield of Serpent Slaying</t>
  </si>
  <si>
    <t>Hearty Soft Wood Scepter of Smoldering</t>
  </si>
  <si>
    <t>Shield of the Wing</t>
  </si>
  <si>
    <t>Strong Soft Wood Scepter of Corruption</t>
  </si>
  <si>
    <t>Mighty Iron Shield</t>
  </si>
  <si>
    <t>Strong Soft Wood Scepter of Grawl Slaying</t>
  </si>
  <si>
    <t>Strong Soft Wood Scepter of Earth</t>
  </si>
  <si>
    <t>Strong Soft Wood Scepter of Venom</t>
  </si>
  <si>
    <t>Honed Soft Wood Scepter of Fire</t>
  </si>
  <si>
    <t>Precise Iron Shield</t>
  </si>
  <si>
    <t>Honed Soft Wood Scepter of Venom</t>
  </si>
  <si>
    <t>Honed Soft Wood Scepter of Agony</t>
  </si>
  <si>
    <t>Hearty Soft Wood Scepter of Agony</t>
  </si>
  <si>
    <t>Vital Iron Shield</t>
  </si>
  <si>
    <t>Hearty Soft Wood Scepter of Ice</t>
  </si>
  <si>
    <t>Hearty Soft Wood Scepter of Blood</t>
  </si>
  <si>
    <t>Strong Soft Wood Scepter of Force</t>
  </si>
  <si>
    <t>Berserker's Soft Wood Scepter of Smoldering</t>
  </si>
  <si>
    <t>Berserker's Soft Wood Scepter of Ice</t>
  </si>
  <si>
    <t>Rampager's Soft Wood Scepter of Air</t>
  </si>
  <si>
    <t>Rampager's Soft Wood Scepter of Debility</t>
  </si>
  <si>
    <t>Cleric's Soft Wood Scepter of Smoldering</t>
  </si>
  <si>
    <t>Cleric's Soft Wood Scepter of Chilling</t>
  </si>
  <si>
    <t>Cleric's Soft Wood Scepter of Corruption</t>
  </si>
  <si>
    <t>Berserker's Soft Wood Scepter of Venom</t>
  </si>
  <si>
    <t>Berserker's Soft Wood Scepter of Agony</t>
  </si>
  <si>
    <t>Berserker's Soft Wood Scepter of Hobbling</t>
  </si>
  <si>
    <t>Rampager's Soft Wood Scepter of Corruption</t>
  </si>
  <si>
    <t>Rampager's Soft Wood Scepter of Serpent Slaying</t>
  </si>
  <si>
    <t>Rampager's Soft Wood Scepter of Bloodlust</t>
  </si>
  <si>
    <t>Rampager's Soft Wood Scepter of Accuracy</t>
  </si>
  <si>
    <t>Strong Soft Wood Scepter of the Geomancer</t>
  </si>
  <si>
    <t>Strong Soft Wood Scepter of Air</t>
  </si>
  <si>
    <t>Honed Soft Wood Scepter of Peril</t>
  </si>
  <si>
    <t>Hearty Soft Wood Scepter of Accuracy</t>
  </si>
  <si>
    <t>Berserker's Soft Wood Scepter of Earth</t>
  </si>
  <si>
    <t>Berserker's Soft Wood Scepter of Ogre Slaying</t>
  </si>
  <si>
    <t>Berserker's Soft Wood Scepter of Perception</t>
  </si>
  <si>
    <t>Rampager's Soft Wood Scepter of Agony</t>
  </si>
  <si>
    <t>Cleric's Soft Wood Scepter of Bloodlust</t>
  </si>
  <si>
    <t>Berserker's Iron Shield</t>
  </si>
  <si>
    <t>Cleric's Soft Wood Scepter of Hobbling</t>
  </si>
  <si>
    <t>Cleric's Soft Wood Scepter of Force</t>
  </si>
  <si>
    <t>Cleric's Soft Wood Scepter of Serpent Slaying</t>
  </si>
  <si>
    <t>Berserker's Soft Wood Scepter of Accuracy</t>
  </si>
  <si>
    <t>Rampager's Iron Shield</t>
  </si>
  <si>
    <t>Berserker's Soft Wood Scepter of Force</t>
  </si>
  <si>
    <t>Rampager's Soft Wood Scepter of Hobbling</t>
  </si>
  <si>
    <t>Rampager's Soft Wood Scepter of Life</t>
  </si>
  <si>
    <t>Rampager's Soft Wood Scepter of Energy</t>
  </si>
  <si>
    <t>Cleric's Iron Shield</t>
  </si>
  <si>
    <t>Cleric's Soft Wood Scepter of Agony</t>
  </si>
  <si>
    <t>Berserker's Iron Pistol of Blood</t>
  </si>
  <si>
    <t>Berserker's Iron Pistol of Hobbling</t>
  </si>
  <si>
    <t>Berserker's Iron Pistol of Air</t>
  </si>
  <si>
    <t>Ruinmaker</t>
  </si>
  <si>
    <t>Rampager's Iron Pistol of Battle</t>
  </si>
  <si>
    <t>Rampager's Iron Pistol of Hobbling</t>
  </si>
  <si>
    <t>Rampager's Iron Pistol of Ogre Slaying</t>
  </si>
  <si>
    <t>Master Blaster</t>
  </si>
  <si>
    <t>Cleric's Iron Pistol of Venom</t>
  </si>
  <si>
    <t>Cleric's Iron Pistol of Accuracy</t>
  </si>
  <si>
    <t>Venomstriker</t>
  </si>
  <si>
    <t>Berserker's Iron Pistol of the Hydromancer</t>
  </si>
  <si>
    <t>Berserker's Iron Pistol of the Geomancer</t>
  </si>
  <si>
    <t>Brandt</t>
  </si>
  <si>
    <t>Rampager's Iron Pistol of Energy</t>
  </si>
  <si>
    <t>Rampager's Iron Pistol of Vision</t>
  </si>
  <si>
    <t>Dragonshot</t>
  </si>
  <si>
    <t>Cleric's Iron Pistol of Chilling</t>
  </si>
  <si>
    <t>Gearbore</t>
  </si>
  <si>
    <t>Rampager's Iron Pistol of Grawl Slaying</t>
  </si>
  <si>
    <t>Mighty Iron Pistol</t>
  </si>
  <si>
    <t>Precise Iron Pistol</t>
  </si>
  <si>
    <t>Mighty Iron Shield of Chilling</t>
  </si>
  <si>
    <t>Strong Iron Shield of Chilling</t>
  </si>
  <si>
    <t>Strong Iron Shield of Fire</t>
  </si>
  <si>
    <t>Vital Iron Pistol</t>
  </si>
  <si>
    <t>Honed Iron Shield of Accuracy</t>
  </si>
  <si>
    <t>Honed Iron Shield of Force</t>
  </si>
  <si>
    <t>Hearty Iron Shield of Bloodlust</t>
  </si>
  <si>
    <t>Strong Iron Shield of Smoldering</t>
  </si>
  <si>
    <t>Strong Iron Shield of Bloodlust</t>
  </si>
  <si>
    <t>Strong Iron Shield of Agony</t>
  </si>
  <si>
    <t>Strong Iron Shield of the Hydromancer</t>
  </si>
  <si>
    <t>Honed Iron Shield of Hobbling</t>
  </si>
  <si>
    <t>Honed Iron Shield of Bloodlust</t>
  </si>
  <si>
    <t>Honed Iron Shield of Venom</t>
  </si>
  <si>
    <t>Honed Iron Shield of Ogre Slaying</t>
  </si>
  <si>
    <t>Hearty Iron Shield of Venom</t>
  </si>
  <si>
    <t>Hearty Iron Shield of Ogre Slaying</t>
  </si>
  <si>
    <t>Hearty Iron Shield of Force</t>
  </si>
  <si>
    <t>Strong Iron Shield of Blood</t>
  </si>
  <si>
    <t>Berserker's Iron Shield of Ice</t>
  </si>
  <si>
    <t>Berserker's Iron Shield of Air</t>
  </si>
  <si>
    <t>Berserker's Iron Shield of Fire</t>
  </si>
  <si>
    <t>Rampager's Iron Shield of Agony</t>
  </si>
  <si>
    <t>Rampager's Iron Shield of Ogre Slaying</t>
  </si>
  <si>
    <t>Rampager's Iron Shield of the Geomancer</t>
  </si>
  <si>
    <t>Cleric's Iron Shield of Smoldering</t>
  </si>
  <si>
    <t>Cleric's Iron Shield of Earth</t>
  </si>
  <si>
    <t>Cleric's Iron Shield of Chilling</t>
  </si>
  <si>
    <t>Cleric's Iron Shield of Ice</t>
  </si>
  <si>
    <t>Berserker's Iron Shield of Corruption</t>
  </si>
  <si>
    <t>Berserker's Iron Shield of Smoldering</t>
  </si>
  <si>
    <t>Berserker's Iron Shield of Chilling</t>
  </si>
  <si>
    <t>Rampager's Iron Shield of Air</t>
  </si>
  <si>
    <t>Rampager's Iron Shield of Debility</t>
  </si>
  <si>
    <t>Rampager's Iron Shield of Blood</t>
  </si>
  <si>
    <t>Strong Iron Shield of Serpent Slaying</t>
  </si>
  <si>
    <t>Strong Iron Shield of Accuracy</t>
  </si>
  <si>
    <t>Strong Iron Shield of Ice</t>
  </si>
  <si>
    <t>Honed Iron Shield of Energy</t>
  </si>
  <si>
    <t>Berserker's Iron Pistol</t>
  </si>
  <si>
    <t>Honed Iron Shield of Corruption</t>
  </si>
  <si>
    <t>Hearty Iron Shield of the Geomancer</t>
  </si>
  <si>
    <t>Berserker's Iron Shield of Venom</t>
  </si>
  <si>
    <t>Berserker's Iron Shield of Force</t>
  </si>
  <si>
    <t>Rampager's Iron Pistol</t>
  </si>
  <si>
    <t>Berserker's Iron Shield of Ogre Slaying</t>
  </si>
  <si>
    <t>Rampager's Iron Shield of Energy</t>
  </si>
  <si>
    <t>Cleric's Iron Pistol</t>
  </si>
  <si>
    <t>Rampager's Iron Shield of Water</t>
  </si>
  <si>
    <t>Cleric's Iron Shield of Serpent Slaying</t>
  </si>
  <si>
    <t>Cleric's Iron Shield of Force</t>
  </si>
  <si>
    <t>Cleric's Iron Shield of Water</t>
  </si>
  <si>
    <t>Cleric's Iron Shield of Grawl Slaying</t>
  </si>
  <si>
    <t>Berserker's Iron Shield of Battle</t>
  </si>
  <si>
    <t>Berserker's Iron Shield of Bloodlust</t>
  </si>
  <si>
    <t>Cleric's Iron Shield of Debility</t>
  </si>
  <si>
    <t>Cleric's Iron Shield of Air</t>
  </si>
  <si>
    <t>Cleric's Iron Shield of Energy</t>
  </si>
  <si>
    <t>Berserker's Soft Wood Warhorn of Rage</t>
  </si>
  <si>
    <t>Berserker's Soft Wood Warhorn of Hobbling</t>
  </si>
  <si>
    <t>Tinwail</t>
  </si>
  <si>
    <t>Rampager's Soft Wood Warhorn of Ice</t>
  </si>
  <si>
    <t>Rampager's Soft Wood Warhorn of Accuracy</t>
  </si>
  <si>
    <t>Rampager's Soft Wood Warhorn of Agony</t>
  </si>
  <si>
    <t>Siren's Call</t>
  </si>
  <si>
    <t>Cleric's Soft Wood Warhorn of Air</t>
  </si>
  <si>
    <t>Cleric's Soft Wood Warhorn of the Hydromancer</t>
  </si>
  <si>
    <t>Windstorm</t>
  </si>
  <si>
    <t>Berserker's Soft Wood Warhorn of Nullification</t>
  </si>
  <si>
    <t>Adder's Hiss</t>
  </si>
  <si>
    <t>Rampager's Soft Wood Warhorn of the Hydromancer</t>
  </si>
  <si>
    <t>Mighty Iron Pistol of Peril</t>
  </si>
  <si>
    <t>Rampager's Soft Wood Warhorn of Nullification</t>
  </si>
  <si>
    <t>Strong Iron Pistol of Force</t>
  </si>
  <si>
    <t>Cleric's Soft Wood Warhorn of Accuracy</t>
  </si>
  <si>
    <t>Strong Iron Pistol of the Geomancer</t>
  </si>
  <si>
    <t>Horn of the Rogue Bull</t>
  </si>
  <si>
    <t>Honed Iron Pistol of Hobbling</t>
  </si>
  <si>
    <t>Honed Iron Pistol of Fire</t>
  </si>
  <si>
    <t>Rampager's Soft Wood Warhorn of Corruption</t>
  </si>
  <si>
    <t>Hearty Iron Pistol of Grawl Slaying</t>
  </si>
  <si>
    <t>Kodanroar</t>
  </si>
  <si>
    <t>Strong Iron Pistol of Bloodlust</t>
  </si>
  <si>
    <t>Mighty Soft Wood Warhorn</t>
  </si>
  <si>
    <t>Strong Iron Pistol of Ice</t>
  </si>
  <si>
    <t>Strong Iron Pistol of Blood</t>
  </si>
  <si>
    <t>Honed Iron Pistol of Smoldering</t>
  </si>
  <si>
    <t>Precise Soft Wood Warhorn</t>
  </si>
  <si>
    <t>Honed Iron Pistol of Air</t>
  </si>
  <si>
    <t>Hearty Iron Pistol of Smoldering</t>
  </si>
  <si>
    <t>Vital Soft Wood Warhorn</t>
  </si>
  <si>
    <t>Hearty Iron Pistol of Venom</t>
  </si>
  <si>
    <t>Hearty Iron Pistol of Fire</t>
  </si>
  <si>
    <t>Strong Iron Pistol of Peril</t>
  </si>
  <si>
    <t>Strong Iron Pistol of Smoldering</t>
  </si>
  <si>
    <t>Berserker's Iron Pistol of Serpent Slaying</t>
  </si>
  <si>
    <t>Berserker's Iron Pistol of Chilling</t>
  </si>
  <si>
    <t>Berserker's Iron Pistol of Ice</t>
  </si>
  <si>
    <t>Berserker's Iron Pistol of Bloodlust</t>
  </si>
  <si>
    <t>Rampager's Iron Pistol of Water</t>
  </si>
  <si>
    <t>Rampager's Iron Pistol of Force</t>
  </si>
  <si>
    <t>Rampager's Iron Pistol of Corruption</t>
  </si>
  <si>
    <t>Rampager's Iron Pistol of Serpent Slaying</t>
  </si>
  <si>
    <t>Cleric's Iron Pistol of Hobbling</t>
  </si>
  <si>
    <t>Cleric's Iron Pistol of Ice</t>
  </si>
  <si>
    <t>Cleric's Iron Pistol of Serpent Slaying</t>
  </si>
  <si>
    <t>Rampager's Iron Pistol of Smoldering</t>
  </si>
  <si>
    <t>Rampager's Iron Pistol of Venom</t>
  </si>
  <si>
    <t>Rampager's Iron Pistol of Accuracy</t>
  </si>
  <si>
    <t>Strong Iron Pistol of Agony</t>
  </si>
  <si>
    <t>Strong Iron Pistol of Fire</t>
  </si>
  <si>
    <t>Honed Iron Pistol of Restoration</t>
  </si>
  <si>
    <t>Honed Iron Pistol of Battle</t>
  </si>
  <si>
    <t>Honed Iron Pistol of the Hydromancer</t>
  </si>
  <si>
    <t>Hearty Iron Pistol of Force</t>
  </si>
  <si>
    <t>Berserker's Iron Pistol of Accuracy</t>
  </si>
  <si>
    <t>Berserker's Iron Pistol of Earth</t>
  </si>
  <si>
    <t>Rampager's Iron Pistol of Life</t>
  </si>
  <si>
    <t>Rampager's Iron Pistol of Air</t>
  </si>
  <si>
    <t>Rampager's Iron Pistol of Fire</t>
  </si>
  <si>
    <t>Rampager's Iron Pistol of Bloodlust</t>
  </si>
  <si>
    <t>Cleric's Iron Pistol of the Hydromancer</t>
  </si>
  <si>
    <t>Berserker's Soft Wood Warhorn</t>
  </si>
  <si>
    <t>Cleric's Iron Pistol of Force</t>
  </si>
  <si>
    <t>Cleric's Iron Pistol of Grawl Slaying</t>
  </si>
  <si>
    <t>Berserker's Iron Pistol of Restoration</t>
  </si>
  <si>
    <t>Rampager's Soft Wood Warhorn</t>
  </si>
  <si>
    <t>Berserker's Iron Pistol of Fire</t>
  </si>
  <si>
    <t>Rampager's Iron Pistol of Peril</t>
  </si>
  <si>
    <t>Rampager's Iron Pistol of the Geomancer</t>
  </si>
  <si>
    <t>Cleric's Soft Wood Warhorn</t>
  </si>
  <si>
    <t>Cleric's Iron Pistol of Blood</t>
  </si>
  <si>
    <t>Cleric's Iron Pistol of Perception</t>
  </si>
  <si>
    <t>Cleric's Iron Pistol of Energy</t>
  </si>
  <si>
    <t>Berserker's Soft Wood Focus of Ice</t>
  </si>
  <si>
    <t>Berserker's Soft Wood Focus of Hobbling</t>
  </si>
  <si>
    <t>Berserker's Soft Wood Focus of Rage</t>
  </si>
  <si>
    <t>Mojo</t>
  </si>
  <si>
    <t>Rampager's Soft Wood Focus of Ice</t>
  </si>
  <si>
    <t>Rampager's Soft Wood Focus of Grawl Slaying</t>
  </si>
  <si>
    <t>Cleric's Soft Wood Focus of Chilling</t>
  </si>
  <si>
    <t>Cleric's Soft Wood Focus of Agony</t>
  </si>
  <si>
    <t>Infinite Wisdom</t>
  </si>
  <si>
    <t>Berserker's Soft Wood Focus of Restoration</t>
  </si>
  <si>
    <t>Bloodseeker</t>
  </si>
  <si>
    <t>Rampager's Soft Wood Focus of Air</t>
  </si>
  <si>
    <t>Adam</t>
  </si>
  <si>
    <t>Cleric's Soft Wood Focus of Peril</t>
  </si>
  <si>
    <t>X7-10 Alpha</t>
  </si>
  <si>
    <t>Rampager's Soft Wood Focus of Water</t>
  </si>
  <si>
    <t>Arcanus Obscurus</t>
  </si>
  <si>
    <t>Mighty Soft Wood Focus</t>
  </si>
  <si>
    <t>Mighty Soft Wood Warhorn of Ogre Slaying</t>
  </si>
  <si>
    <t>Precise Soft Wood Focus</t>
  </si>
  <si>
    <t>Mighty Soft Wood Warhorn of Debility</t>
  </si>
  <si>
    <t>Strong Soft Wood Warhorn of the Geomancer</t>
  </si>
  <si>
    <t>Strong Soft Wood Warhorn of Debility</t>
  </si>
  <si>
    <t>Vital Soft Wood Focus</t>
  </si>
  <si>
    <t>Honed Soft Wood Warhorn of Peril</t>
  </si>
  <si>
    <t>Honed Soft Wood Warhorn of Chilling</t>
  </si>
  <si>
    <t>Hearty Soft Wood Warhorn of Ogre Slaying</t>
  </si>
  <si>
    <t>Strong Soft Wood Warhorn of Ogre Slaying</t>
  </si>
  <si>
    <t>Strong Soft Wood Warhorn of Ice</t>
  </si>
  <si>
    <t>Strong Soft Wood Warhorn of Serpent Slaying</t>
  </si>
  <si>
    <t>Strong Soft Wood Warhorn of Hobbling</t>
  </si>
  <si>
    <t>Honed Soft Wood Warhorn of Fire</t>
  </si>
  <si>
    <t>Honed Soft Wood Warhorn of Hobbling</t>
  </si>
  <si>
    <t>Honed Soft Wood Warhorn of Air</t>
  </si>
  <si>
    <t>Hearty Soft Wood Warhorn of Hobbling</t>
  </si>
  <si>
    <t>Hearty Soft Wood Warhorn of Water</t>
  </si>
  <si>
    <t>Hearty Soft Wood Warhorn of Ice</t>
  </si>
  <si>
    <t>Strong Soft Wood Warhorn of Peril</t>
  </si>
  <si>
    <t>Berserker's Soft Wood Warhorn of Accuracy</t>
  </si>
  <si>
    <t>Berserker's Soft Wood Warhorn of Ice</t>
  </si>
  <si>
    <t>Berserker's Soft Wood Warhorn of Ogre Slaying</t>
  </si>
  <si>
    <t>Berserker's Soft Wood Warhorn of the Geomancer</t>
  </si>
  <si>
    <t>Rampager's Soft Wood Warhorn of the Geomancer</t>
  </si>
  <si>
    <t>Rampager's Soft Wood Warhorn of Debility</t>
  </si>
  <si>
    <t>Rampager's Soft Wood Warhorn of Water</t>
  </si>
  <si>
    <t>Cleric's Soft Wood Warhorn of Peril</t>
  </si>
  <si>
    <t>Cleric's Soft Wood Warhorn of Debility</t>
  </si>
  <si>
    <t>Berserker's Soft Wood Warhorn of Peril</t>
  </si>
  <si>
    <t>Berserker's Soft Wood Warhorn of Force</t>
  </si>
  <si>
    <t>Berserker's Soft Wood Warhorn of Corruption</t>
  </si>
  <si>
    <t>Strong Soft Wood Warhorn of Force</t>
  </si>
  <si>
    <t>Strong Soft Wood Warhorn of Fire</t>
  </si>
  <si>
    <t>Honed Soft Wood Warhorn of Life</t>
  </si>
  <si>
    <t>Berserker's Soft Wood Focus</t>
  </si>
  <si>
    <t>Honed Soft Wood Warhorn of Corruption</t>
  </si>
  <si>
    <t>Honed Soft Wood Warhorn of Water</t>
  </si>
  <si>
    <t>Hearty Soft Wood Warhorn of Perception</t>
  </si>
  <si>
    <t>Berserker's Soft Wood Warhorn of the Hydromancer</t>
  </si>
  <si>
    <t>Berserker's Soft Wood Warhorn of Restoration</t>
  </si>
  <si>
    <t>Berserker's Soft Wood Warhorn of Debility</t>
  </si>
  <si>
    <t>Rampager's Soft Wood Focus</t>
  </si>
  <si>
    <t>Rampager's Soft Wood Warhorn of Chilling</t>
  </si>
  <si>
    <t>Rampager's Soft Wood Warhorn of Ogre Slaying</t>
  </si>
  <si>
    <t>Cleric's Soft Wood Focus</t>
  </si>
  <si>
    <t>Rampager's Soft Wood Warhorn of Fire</t>
  </si>
  <si>
    <t>Cleric's Soft Wood Warhorn of Hobbling</t>
  </si>
  <si>
    <t>Cleric's Soft Wood Warhorn of the Geomancer</t>
  </si>
  <si>
    <t>Cleric's Soft Wood Warhorn of Corruption</t>
  </si>
  <si>
    <t>Berserker's Soft Wood Warhorn of Bloodlust</t>
  </si>
  <si>
    <t>Berserker's Soft Wood Warhorn of Agony</t>
  </si>
  <si>
    <t>Berserker's Soft Wood Warhorn of Chilling</t>
  </si>
  <si>
    <t>Rampager's Soft Wood Warhorn of Battle</t>
  </si>
  <si>
    <t>Rampager's Soft Wood Warhorn of Peril</t>
  </si>
  <si>
    <t>Cleric's Soft Wood Warhorn of Grawl Slaying</t>
  </si>
  <si>
    <t>Cleric's Soft Wood Warhorn of Blood</t>
  </si>
  <si>
    <t>Cleric's Soft Wood Warhorn of Life</t>
  </si>
  <si>
    <t>Berserker's Soft Wood Torch of Life</t>
  </si>
  <si>
    <t>Berserker's Soft Wood Torch of Air</t>
  </si>
  <si>
    <t>Berserker's Soft Wood Torch of Grawl Slaying</t>
  </si>
  <si>
    <t>Firelighter</t>
  </si>
  <si>
    <t>Rampager's Soft Wood Torch of Hobbling</t>
  </si>
  <si>
    <t>Rampager's Soft Wood Torch of the Hydromancer</t>
  </si>
  <si>
    <t>Rampager's Soft Wood Torch of Grawl Slaying</t>
  </si>
  <si>
    <t>Cleric's Soft Wood Torch of Air</t>
  </si>
  <si>
    <t>Cleric's Soft Wood Torch of Perception</t>
  </si>
  <si>
    <t>Combustion</t>
  </si>
  <si>
    <t>Berserker's Soft Wood Torch of Blood</t>
  </si>
  <si>
    <t>Berserker's Soft Wood Torch of Water</t>
  </si>
  <si>
    <t>Beacon of Kryta</t>
  </si>
  <si>
    <t>Rampager's Soft Wood Torch of Battle</t>
  </si>
  <si>
    <t>Mighty Soft Wood Focus of the Geomancer</t>
  </si>
  <si>
    <t>Rampager's Soft Wood Torch of Blood</t>
  </si>
  <si>
    <t>Mighty Soft Wood Focus of Hobbling</t>
  </si>
  <si>
    <t>Defiant Blaze</t>
  </si>
  <si>
    <t>Strong Soft Wood Focus of Grawl Slaying</t>
  </si>
  <si>
    <t>Cleric's Soft Wood Torch of Vision</t>
  </si>
  <si>
    <t>Honed Soft Wood Focus of Agony</t>
  </si>
  <si>
    <t>Beacon of the True Legions</t>
  </si>
  <si>
    <t>Rampager's Soft Wood Torch of the Geomancer</t>
  </si>
  <si>
    <t>Honed Soft Wood Focus of Air</t>
  </si>
  <si>
    <t>Sun God's Gift</t>
  </si>
  <si>
    <t>Hearty Soft Wood Focus of the Geomancer</t>
  </si>
  <si>
    <t>Strong Soft Wood Focus of Force</t>
  </si>
  <si>
    <t>Mighty Soft Wood Torch</t>
  </si>
  <si>
    <t>Strong Soft Wood Focus of Ice</t>
  </si>
  <si>
    <t>Strong Soft Wood Focus of Chilling</t>
  </si>
  <si>
    <t>Strong Soft Wood Focus of Air</t>
  </si>
  <si>
    <t>Precise Soft Wood Torch</t>
  </si>
  <si>
    <t>Honed Soft Wood Focus of Accuracy</t>
  </si>
  <si>
    <t>Honed Soft Wood Focus of Fire</t>
  </si>
  <si>
    <t>Honed Soft Wood Focus of Debility</t>
  </si>
  <si>
    <t>Honed Soft Wood Focus of Blood</t>
  </si>
  <si>
    <t>Hearty Soft Wood Focus of Corruption</t>
  </si>
  <si>
    <t>Vital Soft Wood Torch</t>
  </si>
  <si>
    <t>Hearty Soft Wood Focus of Accuracy</t>
  </si>
  <si>
    <t>Hearty Soft Wood Focus of Hobbling</t>
  </si>
  <si>
    <t>Strong Soft Wood Focus of Fire</t>
  </si>
  <si>
    <t>Berserker's Soft Wood Focus of Ogre Slaying</t>
  </si>
  <si>
    <t>Berserker's Soft Wood Focus of Bloodlust</t>
  </si>
  <si>
    <t>Berserker's Soft Wood Focus of the Geomancer</t>
  </si>
  <si>
    <t>Rampager's Soft Wood Focus of Ogre Slaying</t>
  </si>
  <si>
    <t>Rampager's Soft Wood Focus of Chilling</t>
  </si>
  <si>
    <t>Rampager's Soft Wood Focus of Hobbling</t>
  </si>
  <si>
    <t>Cleric's Soft Wood Focus of Force</t>
  </si>
  <si>
    <t>Cleric's Soft Wood Focus of Fire</t>
  </si>
  <si>
    <t>Cleric's Soft Wood Focus of the Geomancer</t>
  </si>
  <si>
    <t>Berserker's Soft Wood Focus of Chilling</t>
  </si>
  <si>
    <t>Berserker's Soft Wood Focus of Corruption</t>
  </si>
  <si>
    <t>Berserker's Soft Wood Focus of Grawl Slaying</t>
  </si>
  <si>
    <t>Rampager's Soft Wood Focus of Bloodlust</t>
  </si>
  <si>
    <t>Rampager's Soft Wood Focus of the Hydromancer</t>
  </si>
  <si>
    <t>Strong Soft Wood Focus of Restoration</t>
  </si>
  <si>
    <t>Strong Soft Wood Focus of Venom</t>
  </si>
  <si>
    <t>Honed Soft Wood Focus of Force</t>
  </si>
  <si>
    <t>Honed Soft Wood Focus of the Hydromancer</t>
  </si>
  <si>
    <t>Hearty Soft Wood Focus of Agony</t>
  </si>
  <si>
    <t>Berserker's Soft Wood Focus of Debility</t>
  </si>
  <si>
    <t>Berserker's Soft Wood Focus of Battle</t>
  </si>
  <si>
    <t>Berserker's Soft Wood Focus of Perception</t>
  </si>
  <si>
    <t>Berserker's Soft Wood Focus of Peril</t>
  </si>
  <si>
    <t>Rampager's Soft Wood Focus of Venom</t>
  </si>
  <si>
    <t>Rampager's Soft Wood Focus of Force</t>
  </si>
  <si>
    <t>Berserker's Soft Wood Torch</t>
  </si>
  <si>
    <t>Cleric's Soft Wood Focus of Smoldering</t>
  </si>
  <si>
    <t>Cleric's Soft Wood Focus of Water</t>
  </si>
  <si>
    <t>Cleric's Soft Wood Focus of Bloodlust</t>
  </si>
  <si>
    <t>Berserker's Soft Wood Focus of Serpent Slaying</t>
  </si>
  <si>
    <t>Berserker's Soft Wood Focus of Life</t>
  </si>
  <si>
    <t>Rampager's Soft Wood Torch</t>
  </si>
  <si>
    <t>Berserker's Soft Wood Focus of Accuracy</t>
  </si>
  <si>
    <t>Rampager's Soft Wood Focus of Perception</t>
  </si>
  <si>
    <t>Cleric's Soft Wood Focus of the Hydromancer</t>
  </si>
  <si>
    <t>Cleric's Soft Wood Torch</t>
  </si>
  <si>
    <t>Cleric's Soft Wood Focus of Debility</t>
  </si>
  <si>
    <t>Berserker's Iron Greatsword of Perception</t>
  </si>
  <si>
    <t>Berserker's Iron Greatsword of Serpent Slaying</t>
  </si>
  <si>
    <t>Naga Fang</t>
  </si>
  <si>
    <t>Rampager's Iron Greatsword of Debility</t>
  </si>
  <si>
    <t>Rampager's Iron Greatsword of Demon Summoning</t>
  </si>
  <si>
    <t>Rampager's Iron Greatsword of Accuracy</t>
  </si>
  <si>
    <t>Kymswarden</t>
  </si>
  <si>
    <t>Cleric's Iron Greatsword of Rage</t>
  </si>
  <si>
    <t>Cleric's Iron Greatsword of Perception</t>
  </si>
  <si>
    <t>Ebonblade</t>
  </si>
  <si>
    <t>Berserker's Iron Greatsword of Venom</t>
  </si>
  <si>
    <t>Berserker's Iron Greatsword of Smoldering</t>
  </si>
  <si>
    <t>Rampager's Iron Greatsword of Energy</t>
  </si>
  <si>
    <t>Rampager's Iron Greatsword of Grawl Slaying</t>
  </si>
  <si>
    <t>Skybringer</t>
  </si>
  <si>
    <t>Cleric's Iron Greatsword of Blood</t>
  </si>
  <si>
    <t>Rampager's Iron Greatsword of Water</t>
  </si>
  <si>
    <t>Dhuumseal</t>
  </si>
  <si>
    <t>Mighty Iron Greatsword</t>
  </si>
  <si>
    <t>Mighty Soft Wood Torch of Smoldering</t>
  </si>
  <si>
    <t>Precise Iron Greatsword</t>
  </si>
  <si>
    <t>Mighty Soft Wood Torch of Ice</t>
  </si>
  <si>
    <t>Strong Soft Wood Torch of Ogre Slaying</t>
  </si>
  <si>
    <t>Strong Soft Wood Torch of Accuracy</t>
  </si>
  <si>
    <t>Vital Iron Greatsword</t>
  </si>
  <si>
    <t>Honed Soft Wood Torch of Bloodlust</t>
  </si>
  <si>
    <t>Honed Soft Wood Torch of Agony</t>
  </si>
  <si>
    <t>Hearty Soft Wood Torch of Force</t>
  </si>
  <si>
    <t>Strong Soft Wood Torch of Earth</t>
  </si>
  <si>
    <t>Strong Soft Wood Torch of Hobbling</t>
  </si>
  <si>
    <t>Strong Soft Wood Torch of Grawl Slaying</t>
  </si>
  <si>
    <t>Honed Soft Wood Torch of the Geomancer</t>
  </si>
  <si>
    <t>Honed Soft Wood Torch of Peril</t>
  </si>
  <si>
    <t>Honed Soft Wood Torch of Ogre Slaying</t>
  </si>
  <si>
    <t>Honed Soft Wood Torch of Grawl Slaying</t>
  </si>
  <si>
    <t>Hearty Soft Wood Torch of the Hydromancer</t>
  </si>
  <si>
    <t>Hearty Soft Wood Torch of Accuracy</t>
  </si>
  <si>
    <t>Hearty Soft Wood Torch of Air</t>
  </si>
  <si>
    <t>Strong Soft Wood Torch of Venom</t>
  </si>
  <si>
    <t>Berserker's Soft Wood Torch of Earth</t>
  </si>
  <si>
    <t>Berserker's Soft Wood Torch of the Geomancer</t>
  </si>
  <si>
    <t>Berserker's Soft Wood Torch of Accuracy</t>
  </si>
  <si>
    <t>Berserker's Soft Wood Torch of Force</t>
  </si>
  <si>
    <t>Rampager's Soft Wood Torch of Ogre Slaying</t>
  </si>
  <si>
    <t>Rampager's Soft Wood Torch of Fire</t>
  </si>
  <si>
    <t>Rampager's Soft Wood Torch of Accuracy</t>
  </si>
  <si>
    <t>Rampager's Soft Wood Torch of Earth</t>
  </si>
  <si>
    <t>Cleric's Soft Wood Torch of Debility</t>
  </si>
  <si>
    <t>Cleric's Soft Wood Torch of Agony</t>
  </si>
  <si>
    <t>Cleric's Soft Wood Torch of Venom</t>
  </si>
  <si>
    <t>Berserker's Soft Wood Torch of Fire</t>
  </si>
  <si>
    <t>Rampager's Soft Wood Torch of Venom</t>
  </si>
  <si>
    <t>Rampager's Soft Wood Torch of Serpent Slaying</t>
  </si>
  <si>
    <t>Rampager's Soft Wood Torch of Air</t>
  </si>
  <si>
    <t>Strong Soft Wood Torch of Air</t>
  </si>
  <si>
    <t>Strong Soft Wood Torch of Chilling</t>
  </si>
  <si>
    <t>Honed Soft Wood Torch of Battle</t>
  </si>
  <si>
    <t>Honed Soft Wood Torch of Restoration</t>
  </si>
  <si>
    <t>Berserker's Iron Greatsword</t>
  </si>
  <si>
    <t>Honed Soft Wood Torch of the Hydromancer</t>
  </si>
  <si>
    <t>Hearty Soft Wood Torch of Peril</t>
  </si>
  <si>
    <t>Berserker's Soft Wood Torch of Hobbling</t>
  </si>
  <si>
    <t>Rampager's Iron Greatsword</t>
  </si>
  <si>
    <t>Berserker's Soft Wood Torch of Restoration</t>
  </si>
  <si>
    <t>Rampager's Soft Wood Torch of Energy</t>
  </si>
  <si>
    <t>Rampager's Soft Wood Torch of Force</t>
  </si>
  <si>
    <t>Cleric's Iron Greatsword</t>
  </si>
  <si>
    <t>Rampager's Soft Wood Torch of Restoration</t>
  </si>
  <si>
    <t>Cleric's Soft Wood Torch of Smoldering</t>
  </si>
  <si>
    <t>Cleric's Soft Wood Torch of the Hydromancer</t>
  </si>
  <si>
    <t>Cleric's Soft Wood Torch of Peril</t>
  </si>
  <si>
    <t>Berserker's Soft Wood Torch of Peril</t>
  </si>
  <si>
    <t>Berserker's Soft Wood Torch of Corruption</t>
  </si>
  <si>
    <t>Cleric's Soft Wood Torch of Corruption</t>
  </si>
  <si>
    <t>Berserker's Soft Wood Staff of Rage</t>
  </si>
  <si>
    <t>Berserker's Soft Wood Staff of Perception</t>
  </si>
  <si>
    <t>Berserker's Soft Wood Staff of Debility</t>
  </si>
  <si>
    <t>Bramblethorne</t>
  </si>
  <si>
    <t>Rampager's Soft Wood Staff of Stamina</t>
  </si>
  <si>
    <t>Rampager's Soft Wood Staff of Ice</t>
  </si>
  <si>
    <t>Rampager's Soft Wood Staff of Venom</t>
  </si>
  <si>
    <t>Memory of the Sky</t>
  </si>
  <si>
    <t>Cleric's Soft Wood Staff of Smoldering</t>
  </si>
  <si>
    <t>Cleric's Soft Wood Staff of Corruption</t>
  </si>
  <si>
    <t>Deathwish</t>
  </si>
  <si>
    <t>Berserker's Soft Wood Staff of Grawl Slaying</t>
  </si>
  <si>
    <t>Berserker's Soft Wood Staff of Peril</t>
  </si>
  <si>
    <t>Mighty Iron Greatsword of Water</t>
  </si>
  <si>
    <t>Rampager's Soft Wood Staff of Chilling</t>
  </si>
  <si>
    <t>Mighty Iron Greatsword of Force</t>
  </si>
  <si>
    <t>Strong Iron Greatsword of Bloodlust</t>
  </si>
  <si>
    <t>Rampager's Soft Wood Staff of Perception</t>
  </si>
  <si>
    <t>Strong Iron Greatsword of Hobbling</t>
  </si>
  <si>
    <t>Emberspire</t>
  </si>
  <si>
    <t>Cleric's Soft Wood Staff of Purity</t>
  </si>
  <si>
    <t>Honed Iron Greatsword of Water</t>
  </si>
  <si>
    <t>Imryldyeen</t>
  </si>
  <si>
    <t>Honed Iron Greatsword of Earth</t>
  </si>
  <si>
    <t>Rampager's Soft Wood Staff of Rage</t>
  </si>
  <si>
    <t>Hearty Iron Greatsword of the Geomancer</t>
  </si>
  <si>
    <t>Silence</t>
  </si>
  <si>
    <t>Strong Iron Greatsword of Debility</t>
  </si>
  <si>
    <t>Mighty Soft Wood Staff</t>
  </si>
  <si>
    <t>Strong Iron Greatsword of Fire</t>
  </si>
  <si>
    <t>Strong Iron Greatsword of Grawl Slaying</t>
  </si>
  <si>
    <t>Strong Iron Greatsword of Peril</t>
  </si>
  <si>
    <t>Honed Iron Greatsword of Peril</t>
  </si>
  <si>
    <t>Precise Soft Wood Staff</t>
  </si>
  <si>
    <t>Honed Iron Greatsword of Fire</t>
  </si>
  <si>
    <t>Honed Iron Greatsword of Agony</t>
  </si>
  <si>
    <t>Honed Iron Greatsword of Chilling</t>
  </si>
  <si>
    <t>Hearty Iron Greatsword of Chilling</t>
  </si>
  <si>
    <t>Hearty Iron Greatsword of Bloodlust</t>
  </si>
  <si>
    <t>Vital Soft Wood Staff</t>
  </si>
  <si>
    <t>Hearty Iron Greatsword of Air</t>
  </si>
  <si>
    <t>Strong Iron Greatsword of Blood</t>
  </si>
  <si>
    <t>Berserker's Iron Greatsword of Peril</t>
  </si>
  <si>
    <t>Berserker's Iron Greatsword of Accuracy</t>
  </si>
  <si>
    <t>Berserker's Iron Greatsword of the Geomancer</t>
  </si>
  <si>
    <t>Rampager's Iron Greatsword of Chilling</t>
  </si>
  <si>
    <t>Rampager's Iron Greatsword of Earth</t>
  </si>
  <si>
    <t>Rampager's Iron Greatsword of Blood</t>
  </si>
  <si>
    <t>Cleric's Iron Greatsword of Venom</t>
  </si>
  <si>
    <t>Cleric's Iron Greatsword of Bloodlust</t>
  </si>
  <si>
    <t>Berserker's Iron Greatsword of Water</t>
  </si>
  <si>
    <t>Berserker's Iron Greatsword of Blood</t>
  </si>
  <si>
    <t>Berserker's Iron Greatsword of Fire</t>
  </si>
  <si>
    <t>Rampager's Iron Greatsword of Agony</t>
  </si>
  <si>
    <t>Rampager's Iron Greatsword of the Hydromancer</t>
  </si>
  <si>
    <t>Rampager's Iron Greatsword of Ogre Slaying</t>
  </si>
  <si>
    <t>Strong Iron Greatsword of Agony</t>
  </si>
  <si>
    <t>Strong Iron Greatsword of Energy</t>
  </si>
  <si>
    <t>Strong Iron Greatsword of Smoldering</t>
  </si>
  <si>
    <t>Honed Iron Greatsword of Blood</t>
  </si>
  <si>
    <t>Honed Iron Greatsword of Bloodlust</t>
  </si>
  <si>
    <t>Honed Iron Greatsword of Battle</t>
  </si>
  <si>
    <t>Hearty Iron Greatsword of Ice</t>
  </si>
  <si>
    <t>Berserker's Iron Greatsword of Restoration</t>
  </si>
  <si>
    <t>Berserker's Iron Greatsword of Air</t>
  </si>
  <si>
    <t>Berserker's Iron Greatsword of Bloodlust</t>
  </si>
  <si>
    <t>Berserker's Iron Greatsword of Hobbling</t>
  </si>
  <si>
    <t>Rampager's Iron Greatsword of Bloodlust</t>
  </si>
  <si>
    <t>Rampager's Iron Greatsword of Ice</t>
  </si>
  <si>
    <t>Cleric's Iron Greatsword of Debility</t>
  </si>
  <si>
    <t>Cleric's Iron Greatsword of Force</t>
  </si>
  <si>
    <t>Berserker's Soft Wood Staff</t>
  </si>
  <si>
    <t>Berserker's Iron Greatsword of Life</t>
  </si>
  <si>
    <t>Rampager's Soft Wood Staff</t>
  </si>
  <si>
    <t>Cleric's Iron Greatsword of Accuracy</t>
  </si>
  <si>
    <t>Cleric's Soft Wood Staff</t>
  </si>
  <si>
    <t>Berserker's Iron Hammer of Air</t>
  </si>
  <si>
    <t>Berserker's Iron Hammer of Blood</t>
  </si>
  <si>
    <t>Berserker's Iron Hammer of Fire</t>
  </si>
  <si>
    <t>The Punisher</t>
  </si>
  <si>
    <t>Rampager's Iron Hammer of Perception</t>
  </si>
  <si>
    <t>Rampager's Iron Hammer of Purity</t>
  </si>
  <si>
    <t>Rampager's Iron Hammer of Ogre Slaying</t>
  </si>
  <si>
    <t>Magmaton</t>
  </si>
  <si>
    <t>Cleric's Iron Hammer of Accuracy</t>
  </si>
  <si>
    <t>Cleric's Iron Hammer of Corruption</t>
  </si>
  <si>
    <t>The Ugly Stick</t>
  </si>
  <si>
    <t>Berserker's Iron Hammer of Energy</t>
  </si>
  <si>
    <t>Berserker's Iron Hammer of Ogre Slaying</t>
  </si>
  <si>
    <t>Ironfist</t>
  </si>
  <si>
    <t>Rampager's Iron Hammer of Energy</t>
  </si>
  <si>
    <t>Rampager's Iron Hammer of Grawl Slaying</t>
  </si>
  <si>
    <t>The Briny Deep</t>
  </si>
  <si>
    <t>Cleric's Iron Hammer of Stamina</t>
  </si>
  <si>
    <t>Remnant of Ascalon</t>
  </si>
  <si>
    <t>Mighty Iron Hammer</t>
  </si>
  <si>
    <t>Precise Iron Hammer</t>
  </si>
  <si>
    <t>Mighty Soft Wood Staff of Hobbling</t>
  </si>
  <si>
    <t>Mighty Soft Wood Staff of Fire</t>
  </si>
  <si>
    <t>Vital Iron Hammer</t>
  </si>
  <si>
    <t>Strong Soft Wood Staff of Air</t>
  </si>
  <si>
    <t>Strong Soft Wood Staff of Earth</t>
  </si>
  <si>
    <t>Honed Soft Wood Staff of Ogre Slaying</t>
  </si>
  <si>
    <t>Honed Soft Wood Staff of Agony</t>
  </si>
  <si>
    <t>Hearty Soft Wood Staff of Bloodlust</t>
  </si>
  <si>
    <t>Strong Soft Wood Staff of the Geomancer</t>
  </si>
  <si>
    <t>Strong Soft Wood Staff of Agony</t>
  </si>
  <si>
    <t>Strong Soft Wood Staff of Hobbling</t>
  </si>
  <si>
    <t>Honed Soft Wood Staff of Serpent Slaying</t>
  </si>
  <si>
    <t>Honed Soft Wood Staff of Ice</t>
  </si>
  <si>
    <t>Honed Soft Wood Staff of Air</t>
  </si>
  <si>
    <t>Hearty Soft Wood Staff of Blood</t>
  </si>
  <si>
    <t>Hearty Soft Wood Staff of Ice</t>
  </si>
  <si>
    <t>Hearty Soft Wood Staff of the Geomancer</t>
  </si>
  <si>
    <t>Strong Soft Wood Staff of Water</t>
  </si>
  <si>
    <t>Strong Soft Wood Staff of Debility</t>
  </si>
  <si>
    <t>Berserker's Soft Wood Staff of Smoldering</t>
  </si>
  <si>
    <t>Berserker's Soft Wood Staff of Water</t>
  </si>
  <si>
    <t>Berserker's Soft Wood Staff of Air</t>
  </si>
  <si>
    <t>Berserker's Soft Wood Staff of Force</t>
  </si>
  <si>
    <t>Rampager's Soft Wood Staff of Corruption</t>
  </si>
  <si>
    <t>Rampager's Soft Wood Staff of Water</t>
  </si>
  <si>
    <t>Rampager's Soft Wood Staff of Hobbling</t>
  </si>
  <si>
    <t>Rampager's Soft Wood Staff of the Geomancer</t>
  </si>
  <si>
    <t>Cleric's Soft Wood Staff of Chilling</t>
  </si>
  <si>
    <t>Cleric's Soft Wood Staff of Hobbling</t>
  </si>
  <si>
    <t>Berserker's Soft Wood Staff of Serpent Slaying</t>
  </si>
  <si>
    <t>Berserker's Soft Wood Staff of the Hydromancer</t>
  </si>
  <si>
    <t>Rampager's Soft Wood Staff of the Hydromancer</t>
  </si>
  <si>
    <t>Rampager's Soft Wood Staff of Air</t>
  </si>
  <si>
    <t>Strong Soft Wood Staff of Fire</t>
  </si>
  <si>
    <t>Berserker's Iron Hammer</t>
  </si>
  <si>
    <t>Strong Soft Wood Staff of Force</t>
  </si>
  <si>
    <t>Honed Soft Wood Staff of Peril</t>
  </si>
  <si>
    <t>Honed Soft Wood Staff of Water</t>
  </si>
  <si>
    <t>Honed Soft Wood Staff of Grawl Slaying</t>
  </si>
  <si>
    <t>Hearty Soft Wood Staff of the Hydromancer</t>
  </si>
  <si>
    <t>Berserker's Soft Wood Staff of Earth</t>
  </si>
  <si>
    <t>Rampager's Iron Hammer</t>
  </si>
  <si>
    <t>Berserker's Soft Wood Staff of Ogre Slaying</t>
  </si>
  <si>
    <t>Berserker's Soft Wood Staff of Blood</t>
  </si>
  <si>
    <t>Berserker's Soft Wood Staff of Accuracy</t>
  </si>
  <si>
    <t>Rampager's Soft Wood Staff of Ogre Slaying</t>
  </si>
  <si>
    <t>Cleric's Iron Hammer</t>
  </si>
  <si>
    <t>Rampager's Soft Wood Staff of Serpent Slaying</t>
  </si>
  <si>
    <t>Rampager's Soft Wood Staff of Accuracy</t>
  </si>
  <si>
    <t>Cleric's Soft Wood Staff of Battle</t>
  </si>
  <si>
    <t>Cleric's Soft Wood Staff of the Hydromancer</t>
  </si>
  <si>
    <t>Cleric's Soft Wood Staff of Force</t>
  </si>
  <si>
    <t>Cleric's Soft Wood Staff of Air</t>
  </si>
  <si>
    <t>Berserker's Soft Wood Staff of Restoration</t>
  </si>
  <si>
    <t>Berserker's Soft Wood Staff of Bloodlust</t>
  </si>
  <si>
    <t>Rampager's Soft Wood Staff of Fire</t>
  </si>
  <si>
    <t>Rampager's Soft Wood Staff of Bloodlust</t>
  </si>
  <si>
    <t>Cleric's Soft Wood Staff of Energy</t>
  </si>
  <si>
    <t>Berserker's Soft Wood Short Bow of Nullification</t>
  </si>
  <si>
    <t>Berserker's Soft Wood Short Bow of Perception</t>
  </si>
  <si>
    <t>Berserker's Soft Wood Short Bow of Chilling</t>
  </si>
  <si>
    <t>Ã‰ibhear Finn</t>
  </si>
  <si>
    <t>Rampager's Soft Wood Short Bow of Corruption</t>
  </si>
  <si>
    <t>Rampager's Soft Wood Short Bow of Rage</t>
  </si>
  <si>
    <t>Rampager's Soft Wood Short Bow of Water</t>
  </si>
  <si>
    <t>Bow of the Pale Stag</t>
  </si>
  <si>
    <t>Cleric's Soft Wood Short Bow of Nullification</t>
  </si>
  <si>
    <t>Cleric's Soft Wood Short Bow of Venom</t>
  </si>
  <si>
    <t>Trosa's Short Bow</t>
  </si>
  <si>
    <t>Berserker's Soft Wood Short Bow of Stamina</t>
  </si>
  <si>
    <t>Berserker's Soft Wood Short Bow of Battle</t>
  </si>
  <si>
    <t>Mighty Iron Hammer of Grawl Slaying</t>
  </si>
  <si>
    <t>Eir's Short Bow</t>
  </si>
  <si>
    <t>Mighty Iron Hammer of Water</t>
  </si>
  <si>
    <t>Strong Iron Hammer of Hobbling</t>
  </si>
  <si>
    <t>Rampager's Soft Wood Short Bow of Stamina</t>
  </si>
  <si>
    <t>Rampager's Soft Wood Short Bow of Peril</t>
  </si>
  <si>
    <t>Strong Iron Hammer of Water</t>
  </si>
  <si>
    <t>Droknar's Short Bow</t>
  </si>
  <si>
    <t>Honed Iron Hammer of the Geomancer</t>
  </si>
  <si>
    <t>Honed Iron Hammer of Corruption</t>
  </si>
  <si>
    <t>Hearty Iron Hammer of Peril</t>
  </si>
  <si>
    <t>Avirdanag</t>
  </si>
  <si>
    <t>Rampager's Soft Wood Short Bow of Perception</t>
  </si>
  <si>
    <t>Strong Iron Hammer of Agony</t>
  </si>
  <si>
    <t>Strong Iron Hammer of Peril</t>
  </si>
  <si>
    <t>Strong Iron Hammer of Accuracy</t>
  </si>
  <si>
    <t>Mighty Soft Wood Short Bow</t>
  </si>
  <si>
    <t>Honed Iron Hammer of Accuracy</t>
  </si>
  <si>
    <t>Honed Iron Hammer of Venom</t>
  </si>
  <si>
    <t>Precise Soft Wood Short Bow</t>
  </si>
  <si>
    <t>Honed Iron Hammer of Fire</t>
  </si>
  <si>
    <t>Honed Iron Hammer of Smoldering</t>
  </si>
  <si>
    <t>Hearty Iron Hammer of Ice</t>
  </si>
  <si>
    <t>Hearty Iron Hammer of the Geomancer</t>
  </si>
  <si>
    <t>Hearty Iron Hammer of Smoldering</t>
  </si>
  <si>
    <t>Vital Soft Wood Short Bow</t>
  </si>
  <si>
    <t>Strong Iron Hammer of Grawl Slaying</t>
  </si>
  <si>
    <t>Berserker's Iron Hammer of Peril</t>
  </si>
  <si>
    <t>Berserker's Iron Hammer of Accuracy</t>
  </si>
  <si>
    <t>Rampager's Iron Hammer of Accuracy</t>
  </si>
  <si>
    <t>Rampager's Iron Hammer of Serpent Slaying</t>
  </si>
  <si>
    <t>Rampager's Iron Hammer of Venom</t>
  </si>
  <si>
    <t>Cleric's Iron Hammer of Chilling</t>
  </si>
  <si>
    <t>Cleric's Iron Hammer of Debility</t>
  </si>
  <si>
    <t>Cleric's Iron Hammer of Air</t>
  </si>
  <si>
    <t>Berserker's Iron Hammer of Agony</t>
  </si>
  <si>
    <t>Berserker's Iron Hammer of Hobbling</t>
  </si>
  <si>
    <t>Berserker's Iron Hammer of Grawl Slaying</t>
  </si>
  <si>
    <t>Berserker's Iron Hammer of Ice</t>
  </si>
  <si>
    <t>Rampager's Iron Hammer of Chilling</t>
  </si>
  <si>
    <t>Rampager's Iron Hammer of Bloodlust</t>
  </si>
  <si>
    <t>Rampager's Iron Hammer of Hobbling</t>
  </si>
  <si>
    <t>Rampager's Iron Hammer of Force</t>
  </si>
  <si>
    <t>Strong Iron Hammer of Bloodlust</t>
  </si>
  <si>
    <t>Honed Iron Hammer of Serpent Slaying</t>
  </si>
  <si>
    <t>Honed Iron Hammer of Restoration</t>
  </si>
  <si>
    <t>Hearty Iron Hammer of Life</t>
  </si>
  <si>
    <t>Berserker's Iron Hammer of Corruption</t>
  </si>
  <si>
    <t>Berserker's Iron Hammer of Serpent Slaying</t>
  </si>
  <si>
    <t>Rampager's Iron Hammer of Ice</t>
  </si>
  <si>
    <t>Cleric's Iron Hammer of Peril</t>
  </si>
  <si>
    <t>Cleric's Iron Hammer of Serpent Slaying</t>
  </si>
  <si>
    <t>Berserker's Soft Wood Short Bow</t>
  </si>
  <si>
    <t>Cleric's Iron Hammer of Restoration</t>
  </si>
  <si>
    <t>Berserker's Iron Hammer of Water</t>
  </si>
  <si>
    <t>Berserker's Iron Hammer of Battle</t>
  </si>
  <si>
    <t>Rampager's Soft Wood Short Bow</t>
  </si>
  <si>
    <t>Cleric's Iron Hammer of Leeching</t>
  </si>
  <si>
    <t>Cleric's Soft Wood Short Bow</t>
  </si>
  <si>
    <t>Cleric's Iron Hammer of Ice</t>
  </si>
  <si>
    <t>Berserker's Iron Rifle of Perception</t>
  </si>
  <si>
    <t>Berserker's Iron Rifle of Bloodlust</t>
  </si>
  <si>
    <t>Berserker's Iron Rifle of the Geomancer</t>
  </si>
  <si>
    <t>Vera</t>
  </si>
  <si>
    <t>Rampager's Iron Rifle of Accuracy</t>
  </si>
  <si>
    <t>Rampager's Iron Rifle of Rage</t>
  </si>
  <si>
    <t>Rampager's Iron Rifle of Purity</t>
  </si>
  <si>
    <t>Axiquiotl</t>
  </si>
  <si>
    <t>Cleric's Iron Rifle of Restoration</t>
  </si>
  <si>
    <t>Cleric's Iron Rifle of Agony</t>
  </si>
  <si>
    <t>Charrzooka</t>
  </si>
  <si>
    <t>Berserker's Iron Rifle of Demon Summoning</t>
  </si>
  <si>
    <t>Berserker's Iron Rifle of Corruption</t>
  </si>
  <si>
    <t>Azure Railgun</t>
  </si>
  <si>
    <t>Rampager's Iron Rifle of Chilling</t>
  </si>
  <si>
    <t>Rampager's Iron Rifle of Grawl Slaying</t>
  </si>
  <si>
    <t>Cleric's Iron Rifle of Fire</t>
  </si>
  <si>
    <t>Spectral Wave Modulator</t>
  </si>
  <si>
    <t>Rampager's Iron Rifle of Ogre Slaying</t>
  </si>
  <si>
    <t>Sarraceniaceae</t>
  </si>
  <si>
    <t>Mighty Iron Rifle</t>
  </si>
  <si>
    <t>Precise Iron Rifle</t>
  </si>
  <si>
    <t>Mighty Soft Wood Short Bow of Hobbling</t>
  </si>
  <si>
    <t>Mighty Soft Wood Short Bow of Ogre Slaying</t>
  </si>
  <si>
    <t>Vital Iron Rifle</t>
  </si>
  <si>
    <t>Strong Soft Wood Short Bow of Accuracy</t>
  </si>
  <si>
    <t>Honed Soft Wood Short Bow of Fire</t>
  </si>
  <si>
    <t>Honed Soft Wood Short Bow of Bloodlust</t>
  </si>
  <si>
    <t>Hearty Soft Wood Short Bow of Accuracy</t>
  </si>
  <si>
    <t>Strong Soft Wood Short Bow of Venom</t>
  </si>
  <si>
    <t>Strong Soft Wood Short Bow of Fire</t>
  </si>
  <si>
    <t>Strong Soft Wood Short Bow of Chilling</t>
  </si>
  <si>
    <t>Strong Soft Wood Short Bow of Blood</t>
  </si>
  <si>
    <t>Honed Soft Wood Short Bow of Earth</t>
  </si>
  <si>
    <t>Honed Soft Wood Short Bow of the Geomancer</t>
  </si>
  <si>
    <t>Honed Soft Wood Short Bow of Serpent Slaying</t>
  </si>
  <si>
    <t>Honed Soft Wood Short Bow of Hobbling</t>
  </si>
  <si>
    <t>Hearty Soft Wood Short Bow of Hobbling</t>
  </si>
  <si>
    <t>Hearty Soft Wood Short Bow of Smoldering</t>
  </si>
  <si>
    <t>Hearty Soft Wood Short Bow of Chilling</t>
  </si>
  <si>
    <t>Strong Soft Wood Short Bow of Serpent Slaying</t>
  </si>
  <si>
    <t>Strong Soft Wood Short Bow of Corruption</t>
  </si>
  <si>
    <t>Berserker's Soft Wood Short Bow of Agony</t>
  </si>
  <si>
    <t>Berserker's Soft Wood Short Bow of Grawl Slaying</t>
  </si>
  <si>
    <t>Berserker's Soft Wood Short Bow of the Hydromancer</t>
  </si>
  <si>
    <t>Berserker's Soft Wood Short Bow of Peril</t>
  </si>
  <si>
    <t>Rampager's Soft Wood Short Bow of Grawl Slaying</t>
  </si>
  <si>
    <t>Rampager's Soft Wood Short Bow of Serpent Slaying</t>
  </si>
  <si>
    <t>Cleric's Soft Wood Short Bow of Agony</t>
  </si>
  <si>
    <t>Cleric's Soft Wood Short Bow of Accuracy</t>
  </si>
  <si>
    <t>Cleric's Soft Wood Short Bow of Peril</t>
  </si>
  <si>
    <t>Berserker's Soft Wood Short Bow of Venom</t>
  </si>
  <si>
    <t>Berserker's Soft Wood Short Bow of Debility</t>
  </si>
  <si>
    <t>Berserker's Soft Wood Short Bow of Hobbling</t>
  </si>
  <si>
    <t>Berserker's Soft Wood Short Bow of Water</t>
  </si>
  <si>
    <t>Rampager's Soft Wood Short Bow of Air</t>
  </si>
  <si>
    <t>Rampager's Soft Wood Short Bow of Fire</t>
  </si>
  <si>
    <t>Strong Soft Wood Short Bow of Force</t>
  </si>
  <si>
    <t>Berserker's Iron Rifle</t>
  </si>
  <si>
    <t>Strong Soft Wood Short Bow of Peril</t>
  </si>
  <si>
    <t>Honed Soft Wood Short Bow of Accuracy</t>
  </si>
  <si>
    <t>Honed Soft Wood Short Bow of Leeching</t>
  </si>
  <si>
    <t>Hearty Soft Wood Short Bow of Agony</t>
  </si>
  <si>
    <t>Rampager's Iron Rifle</t>
  </si>
  <si>
    <t>Berserker's Soft Wood Short Bow of Ogre Slaying</t>
  </si>
  <si>
    <t>Berserker's Soft Wood Short Bow of Earth</t>
  </si>
  <si>
    <t>Rampager's Soft Wood Short Bow of Leeching</t>
  </si>
  <si>
    <t>Cleric's Iron Rifle</t>
  </si>
  <si>
    <t>Rampager's Soft Wood Short Bow of the Hydromancer</t>
  </si>
  <si>
    <t>Rampager's Soft Wood Short Bow of Agony</t>
  </si>
  <si>
    <t>Cleric's Soft Wood Short Bow of Life</t>
  </si>
  <si>
    <t>Cleric's Soft Wood Short Bow of Ogre Slaying</t>
  </si>
  <si>
    <t>Cleric's Soft Wood Short Bow of Chilling</t>
  </si>
  <si>
    <t>Cleric's Soft Wood Short Bow of Grawl Slaying</t>
  </si>
  <si>
    <t>Berserker's Soft Wood Short Bow of Force</t>
  </si>
  <si>
    <t>Berserker's Soft Wood Short Bow of Energy</t>
  </si>
  <si>
    <t>Berserker's Soft Wood Short Bow of Corruption</t>
  </si>
  <si>
    <t>Rampager's Soft Wood Short Bow of the Geomancer</t>
  </si>
  <si>
    <t>Rampager's Soft Wood Short Bow of Debility</t>
  </si>
  <si>
    <t>Rampager's Soft Wood Short Bow of Earth</t>
  </si>
  <si>
    <t>Cleric's Soft Wood Short Bow of Hobbling</t>
  </si>
  <si>
    <t>Cleric's Soft Wood Short Bow of Water</t>
  </si>
  <si>
    <t>Cleric's Soft Wood Short Bow of Leeching</t>
  </si>
  <si>
    <t>Berserker's Steam Speargun of Earth</t>
  </si>
  <si>
    <t>Berserker's Steam Speargun of Battle</t>
  </si>
  <si>
    <t>Berserker's Steam Speargun of Leeching</t>
  </si>
  <si>
    <t>Rampager's Steam Speargun of Rage</t>
  </si>
  <si>
    <t>Rampager's Steam Speargun of the Hydromancer</t>
  </si>
  <si>
    <t>Rampager's Steam Speargun of Water</t>
  </si>
  <si>
    <t>Atlatl</t>
  </si>
  <si>
    <t>Cleric's Steam Speargun of Purity</t>
  </si>
  <si>
    <t>Cleric's Steam Speargun of Stamina</t>
  </si>
  <si>
    <t>Drakestrike</t>
  </si>
  <si>
    <t>Berserker's Steam Speargun of Stamina</t>
  </si>
  <si>
    <t>Mighty Iron Rifle of Corruption</t>
  </si>
  <si>
    <t>Berserker's Steam Speargun of the Hydromancer</t>
  </si>
  <si>
    <t>Mighty Iron Rifle of Force</t>
  </si>
  <si>
    <t>Flamebelcher</t>
  </si>
  <si>
    <t>Strong Iron Rifle of Serpent Slaying</t>
  </si>
  <si>
    <t>Rampager's Steam Speargun of Ice</t>
  </si>
  <si>
    <t>Strong Iron Rifle of Ice</t>
  </si>
  <si>
    <t>Rampager's Steam Speargun of Corruption</t>
  </si>
  <si>
    <t>The Stingray</t>
  </si>
  <si>
    <t>Honed Iron Rifle of Chilling</t>
  </si>
  <si>
    <t>Honed Iron Rifle of Serpent Slaying</t>
  </si>
  <si>
    <t>Cleric's Steam Speargun of Earth</t>
  </si>
  <si>
    <t>Hearty Iron Rifle of Accuracy</t>
  </si>
  <si>
    <t>Urchin's Needles</t>
  </si>
  <si>
    <t>Rampager's Steam Speargun of Fire</t>
  </si>
  <si>
    <t>Strong Iron Rifle of Hobbling</t>
  </si>
  <si>
    <t>Strong Iron Rifle of Agony</t>
  </si>
  <si>
    <t>Blastmaster 3000</t>
  </si>
  <si>
    <t>Mighty Steam Speargun</t>
  </si>
  <si>
    <t>Strong Iron Rifle of Grawl Slaying</t>
  </si>
  <si>
    <t>Honed Iron Rifle of Water</t>
  </si>
  <si>
    <t>Honed Iron Rifle of Grawl Slaying</t>
  </si>
  <si>
    <t>Honed Iron Rifle of Venom</t>
  </si>
  <si>
    <t>Precise Steam Speargun</t>
  </si>
  <si>
    <t>Honed Iron Rifle of Ogre Slaying</t>
  </si>
  <si>
    <t>Hearty Iron Rifle of Smoldering</t>
  </si>
  <si>
    <t>Hearty Iron Rifle of Grawl Slaying</t>
  </si>
  <si>
    <t>Vital Steam Speargun</t>
  </si>
  <si>
    <t>Strong Iron Rifle of Ogre Slaying</t>
  </si>
  <si>
    <t>Strong Iron Rifle of Accuracy</t>
  </si>
  <si>
    <t>Berserker's Iron Rifle of Venom</t>
  </si>
  <si>
    <t>Berserker's Iron Rifle of Water</t>
  </si>
  <si>
    <t>Berserker's Iron Rifle of Peril</t>
  </si>
  <si>
    <t>Rampager's Iron Rifle of Ice</t>
  </si>
  <si>
    <t>Strong Steam Speargun</t>
  </si>
  <si>
    <t>Rampager's Iron Rifle of Debility</t>
  </si>
  <si>
    <t>Cleric's Iron Rifle of Peril</t>
  </si>
  <si>
    <t>Honed Steam Speargun</t>
  </si>
  <si>
    <t>Cleric's Iron Rifle of Blood</t>
  </si>
  <si>
    <t>Cleric's Iron Rifle of Hobbling</t>
  </si>
  <si>
    <t>Berserker's Iron Rifle of Blood</t>
  </si>
  <si>
    <t>Hearty Steam Speargun</t>
  </si>
  <si>
    <t>Berserker's Iron Rifle of Hobbling</t>
  </si>
  <si>
    <t>Berserker's Iron Rifle of Agony</t>
  </si>
  <si>
    <t>Rampager's Iron Rifle of Earth</t>
  </si>
  <si>
    <t>Rampager's Iron Rifle of Force</t>
  </si>
  <si>
    <t>Rampager's Iron Rifle of Serpent Slaying</t>
  </si>
  <si>
    <t>Vigorous Steam Speargun</t>
  </si>
  <si>
    <t>Strong Iron Rifle of Air</t>
  </si>
  <si>
    <t>Strong Iron Rifle of Force</t>
  </si>
  <si>
    <t>Honed Iron Rifle of Bloodlust</t>
  </si>
  <si>
    <t>Hearty Iron Rifle of Debility</t>
  </si>
  <si>
    <t>Berserker's Iron Rifle of Leeching</t>
  </si>
  <si>
    <t>Berserker's Iron Rifle of Accuracy</t>
  </si>
  <si>
    <t>Rampager's Iron Rifle of Energy</t>
  </si>
  <si>
    <t>Rampager's Iron Rifle of Restoration</t>
  </si>
  <si>
    <t>Rampager's Iron Rifle of Venom</t>
  </si>
  <si>
    <t>Rampager's Iron Rifle of Corruption</t>
  </si>
  <si>
    <t>Cleric's Iron Rifle of Grawl Slaying</t>
  </si>
  <si>
    <t>Cleric's Iron Rifle of Force</t>
  </si>
  <si>
    <t>Berserker's Steam Speargun</t>
  </si>
  <si>
    <t>Cleric's Iron Rifle of Corruption</t>
  </si>
  <si>
    <t>Cleric's Iron Rifle of the Geomancer</t>
  </si>
  <si>
    <t>Berserker's Iron Rifle of Life</t>
  </si>
  <si>
    <t>Rampager's Steam Speargun</t>
  </si>
  <si>
    <t>Rampager's Iron Rifle of the Hydromancer</t>
  </si>
  <si>
    <t>Rampager's Iron Rifle of Life</t>
  </si>
  <si>
    <t>Cleric's Iron Rifle of Perception</t>
  </si>
  <si>
    <t>Cleric's Steam Speargun</t>
  </si>
  <si>
    <t>Cleric's Iron Rifle of Ice</t>
  </si>
  <si>
    <t>Berserker's Soft Wood Longbow of Fire</t>
  </si>
  <si>
    <t>Berserker's Soft Wood Longbow of Purity</t>
  </si>
  <si>
    <t>Berserker's Soft Wood Longbow of Life</t>
  </si>
  <si>
    <t>Ã‰ibhear Dunn</t>
  </si>
  <si>
    <t>Rampager's Soft Wood Longbow of Corruption</t>
  </si>
  <si>
    <t>Rampager's Soft Wood Longbow of Nullification</t>
  </si>
  <si>
    <t>Rampager's Soft Wood Longbow of Chilling</t>
  </si>
  <si>
    <t>Bow of the White Hart</t>
  </si>
  <si>
    <t>Cleric's Soft Wood Longbow of Energy</t>
  </si>
  <si>
    <t>Cleric's Soft Wood Longbow of Restoration</t>
  </si>
  <si>
    <t>Final Curse</t>
  </si>
  <si>
    <t>Berserker's Soft Wood Longbow of Accuracy</t>
  </si>
  <si>
    <t>Berserker's Soft Wood Longbow of Peril</t>
  </si>
  <si>
    <t>Eir's Longbow</t>
  </si>
  <si>
    <t>Rampager's Soft Wood Longbow of Ogre Slaying</t>
  </si>
  <si>
    <t>Droknar's Recurve Bow</t>
  </si>
  <si>
    <t>Cleric's Soft Wood Longbow of Nullification</t>
  </si>
  <si>
    <t>Ganadriva</t>
  </si>
  <si>
    <t>Rampager's Soft Wood Longbow of the Geomancer</t>
  </si>
  <si>
    <t>Mighty Soft Wood Longbow</t>
  </si>
  <si>
    <t>Precise Soft Wood Longbow</t>
  </si>
  <si>
    <t>Mighty Steam Speargun of Smoldering</t>
  </si>
  <si>
    <t>Vital Soft Wood Longbow</t>
  </si>
  <si>
    <t>Strong Steam Speargun of Grawl Slaying</t>
  </si>
  <si>
    <t>Strong Steam Speargun of Agony</t>
  </si>
  <si>
    <t>Honed Steam Speargun of Ogre Slaying</t>
  </si>
  <si>
    <t>Honed Steam Speargun of Agony</t>
  </si>
  <si>
    <t>Hearty Steam Speargun of Water</t>
  </si>
  <si>
    <t>Strong Steam Speargun of Force</t>
  </si>
  <si>
    <t>Strong Steam Speargun of Ogre Slaying</t>
  </si>
  <si>
    <t>Strong Steam Speargun of Serpent Slaying</t>
  </si>
  <si>
    <t>Strong Steam Speargun of Accuracy</t>
  </si>
  <si>
    <t>Honed Steam Speargun of the Hydromancer</t>
  </si>
  <si>
    <t>Honed Steam Speargun of Earth</t>
  </si>
  <si>
    <t>Honed Steam Speargun of Accuracy</t>
  </si>
  <si>
    <t>Hearty Steam Speargun of Bloodlust</t>
  </si>
  <si>
    <t>Hearty Steam Speargun of Ogre Slaying</t>
  </si>
  <si>
    <t>Hearty Steam Speargun of the Hydromancer</t>
  </si>
  <si>
    <t>Strong Steam Speargun of Chilling</t>
  </si>
  <si>
    <t>Strong Steam Speargun of Blood</t>
  </si>
  <si>
    <t>Berserker's Steam Speargun of Smoldering</t>
  </si>
  <si>
    <t>Berserker's Steam Speargun of Ice</t>
  </si>
  <si>
    <t>Berserker's Steam Speargun of Hobbling</t>
  </si>
  <si>
    <t>Rampager's Steam Speargun of the Geomancer</t>
  </si>
  <si>
    <t>Rampager's Steam Speargun of Serpent Slaying</t>
  </si>
  <si>
    <t>Rampager's Steam Speargun of Chilling</t>
  </si>
  <si>
    <t>Cleric's Steam Speargun of the Hydromancer</t>
  </si>
  <si>
    <t>Cleric's Steam Speargun of Accuracy</t>
  </si>
  <si>
    <t>Cleric's Steam Speargun of Agony</t>
  </si>
  <si>
    <t>Cleric's Steam Speargun of Venom</t>
  </si>
  <si>
    <t>Berserker's Steam Speargun of Water</t>
  </si>
  <si>
    <t>Berserker's Steam Speargun of Venom</t>
  </si>
  <si>
    <t>Berserker's Steam Speargun of Agony</t>
  </si>
  <si>
    <t>Berserker's Steam Speargun of Force</t>
  </si>
  <si>
    <t>Rampager's Steam Speargun of Earth</t>
  </si>
  <si>
    <t>Rampager's Steam Speargun of Peril</t>
  </si>
  <si>
    <t>Strong Steam Speargun of Debility</t>
  </si>
  <si>
    <t>Strong Steam Speargun of Smoldering</t>
  </si>
  <si>
    <t>Berserker's Soft Wood Longbow</t>
  </si>
  <si>
    <t>Honed Steam Speargun of Hobbling</t>
  </si>
  <si>
    <t>Honed Steam Speargun of Peril</t>
  </si>
  <si>
    <t>Honed Steam Speargun of Energy</t>
  </si>
  <si>
    <t>Hearty Steam Speargun of Fire</t>
  </si>
  <si>
    <t>Rampager's Soft Wood Longbow</t>
  </si>
  <si>
    <t>Berserker's Steam Speargun of Fire</t>
  </si>
  <si>
    <t>Berserker's Steam Speargun of Life</t>
  </si>
  <si>
    <t>Cleric's Soft Wood Longbow</t>
  </si>
  <si>
    <t>Rampager's Steam Speargun of Energy</t>
  </si>
  <si>
    <t>Rampager's Steam Speargun of Bloodlust</t>
  </si>
  <si>
    <t>Rampager's Steam Speargun of Debility</t>
  </si>
  <si>
    <t>Cleric's Steam Speargun of Water</t>
  </si>
  <si>
    <t>Cleric's Steam Speargun of Air</t>
  </si>
  <si>
    <t>Cleric's Steam Speargun of Battle</t>
  </si>
  <si>
    <t>Berserker's Steam Speargun of Energy</t>
  </si>
  <si>
    <t>Berserker's Steam Speargun of Grawl Slaying</t>
  </si>
  <si>
    <t>Rampager's Steam Speargun of Accuracy</t>
  </si>
  <si>
    <t>Rampager's Steam Speargun of Battle</t>
  </si>
  <si>
    <t>Berserker's Black Earth Trident of Accuracy</t>
  </si>
  <si>
    <t>Berserker's Black Earth Trident of Ice</t>
  </si>
  <si>
    <t>Berserker's Black Earth Trident of Rage</t>
  </si>
  <si>
    <t>Rampager's Black Earth Trident of Stamina</t>
  </si>
  <si>
    <t>Rampager's Black Earth Trident of Vision</t>
  </si>
  <si>
    <t>Rampager's Black Earth Trident of Ogre Slaying</t>
  </si>
  <si>
    <t>Limitless Furnace</t>
  </si>
  <si>
    <t>Cleric's Black Earth Trident of Grawl Slaying</t>
  </si>
  <si>
    <t>Cleric's Black Earth Trident of Agony</t>
  </si>
  <si>
    <t>The Malestrom</t>
  </si>
  <si>
    <t>Berserker's Black Earth Trident of Purity</t>
  </si>
  <si>
    <t>Mighty Soft Wood Longbow of Corruption</t>
  </si>
  <si>
    <t>Peasant's Solution</t>
  </si>
  <si>
    <t>Mighty Soft Wood Longbow of Serpent Slaying</t>
  </si>
  <si>
    <t>Strong Soft Wood Longbow of Peril</t>
  </si>
  <si>
    <t>Rampager's Black Earth Trident of Serpent Slaying</t>
  </si>
  <si>
    <t>Strong Soft Wood Longbow of Hobbling</t>
  </si>
  <si>
    <t>Malachidean</t>
  </si>
  <si>
    <t>Honed Soft Wood Longbow of Blood</t>
  </si>
  <si>
    <t>Honed Soft Wood Longbow of Agony</t>
  </si>
  <si>
    <t>Hearty Soft Wood Longbow of Debility</t>
  </si>
  <si>
    <t>Trident of the True Legion</t>
  </si>
  <si>
    <t>Rampager's Black Earth Trident of the Geomancer</t>
  </si>
  <si>
    <t>Strong Soft Wood Longbow of Water</t>
  </si>
  <si>
    <t>SteamFire</t>
  </si>
  <si>
    <t>Strong Soft Wood Longbow of Fire</t>
  </si>
  <si>
    <t>Mighty Black Earth Trident</t>
  </si>
  <si>
    <t>Strong Soft Wood Longbow of the Geomancer</t>
  </si>
  <si>
    <t>Strong Soft Wood Longbow of Chilling</t>
  </si>
  <si>
    <t>Honed Soft Wood Longbow of Debility</t>
  </si>
  <si>
    <t>Honed Soft Wood Longbow of Chilling</t>
  </si>
  <si>
    <t>Honed Soft Wood Longbow of Smoldering</t>
  </si>
  <si>
    <t>Precise Black Earth Trident</t>
  </si>
  <si>
    <t>Hearty Soft Wood Longbow of Serpent Slaying</t>
  </si>
  <si>
    <t>Hearty Soft Wood Longbow of Venom</t>
  </si>
  <si>
    <t>Vital Black Earth Trident</t>
  </si>
  <si>
    <t>Strong Soft Wood Longbow of Agony</t>
  </si>
  <si>
    <t>Berserker's Soft Wood Longbow of Smoldering</t>
  </si>
  <si>
    <t>Berserker's Soft Wood Longbow of Debility</t>
  </si>
  <si>
    <t>Berserker's Soft Wood Longbow of the Geomancer</t>
  </si>
  <si>
    <t>Rampager's Soft Wood Longbow of Earth</t>
  </si>
  <si>
    <t>Strong Black Earth Trident</t>
  </si>
  <si>
    <t>Rampager's Soft Wood Longbow of Air</t>
  </si>
  <si>
    <t>Rampager's Soft Wood Longbow of Debility</t>
  </si>
  <si>
    <t>Cleric's Soft Wood Longbow of Chilling</t>
  </si>
  <si>
    <t>Cleric's Soft Wood Longbow of Venom</t>
  </si>
  <si>
    <t>Honed Black Earth Trident</t>
  </si>
  <si>
    <t>Cleric's Soft Wood Longbow of the Geomancer</t>
  </si>
  <si>
    <t>Berserker's Soft Wood Longbow of Blood</t>
  </si>
  <si>
    <t>Hearty Black Earth Trident</t>
  </si>
  <si>
    <t>Berserker's Soft Wood Longbow of Air</t>
  </si>
  <si>
    <t>Berserker's Soft Wood Longbow of Chilling</t>
  </si>
  <si>
    <t>Rampager's Soft Wood Longbow of Water</t>
  </si>
  <si>
    <t>Vigorous Black Earth Trident</t>
  </si>
  <si>
    <t>Strong Soft Wood Longbow of Restoration</t>
  </si>
  <si>
    <t>Strong Soft Wood Longbow of Air</t>
  </si>
  <si>
    <t>Honed Soft Wood Longbow of Life</t>
  </si>
  <si>
    <t>Honed Soft Wood Longbow of the Hydromancer</t>
  </si>
  <si>
    <t>Honed Soft Wood Longbow of Hobbling</t>
  </si>
  <si>
    <t>Hearty Soft Wood Longbow of Perception</t>
  </si>
  <si>
    <t>Berserker's Soft Wood Longbow of Serpent Slaying</t>
  </si>
  <si>
    <t>Berserker's Soft Wood Longbow of Hobbling</t>
  </si>
  <si>
    <t>Berserker's Soft Wood Longbow of Perception</t>
  </si>
  <si>
    <t>Rampager's Soft Wood Longbow of Peril</t>
  </si>
  <si>
    <t>Rampager's Soft Wood Longbow of Smoldering</t>
  </si>
  <si>
    <t>Rampager's Soft Wood Longbow of Force</t>
  </si>
  <si>
    <t>Rampager's Soft Wood Longbow of Serpent Slaying</t>
  </si>
  <si>
    <t>Cleric's Soft Wood Longbow of Accuracy</t>
  </si>
  <si>
    <t>Cleric's Soft Wood Longbow of Peril</t>
  </si>
  <si>
    <t>Berserker's Black Earth Trident</t>
  </si>
  <si>
    <t>Cleric's Soft Wood Longbow of Debility</t>
  </si>
  <si>
    <t>Cleric's Soft Wood Longbow of Water</t>
  </si>
  <si>
    <t>Berserker's Soft Wood Longbow of the Hydromancer</t>
  </si>
  <si>
    <t>Rampager's Black Earth Trident</t>
  </si>
  <si>
    <t>Rampager's Soft Wood Longbow of Agony</t>
  </si>
  <si>
    <t>Rampager's Soft Wood Longbow of Perception</t>
  </si>
  <si>
    <t>Cleric's Soft Wood Longbow of Bloodlust</t>
  </si>
  <si>
    <t>Cleric's Black Earth Trident</t>
  </si>
  <si>
    <t>Cleric's Soft Wood Longbow of Smoldering</t>
  </si>
  <si>
    <t>Berserker's Iron Spear of Serpent Slaying</t>
  </si>
  <si>
    <t>Berserker's Iron Spear of Air</t>
  </si>
  <si>
    <t>Berserker's Iron Spear of Agony</t>
  </si>
  <si>
    <t>Dragonspine</t>
  </si>
  <si>
    <t>Rampager's Iron Spear of Energy</t>
  </si>
  <si>
    <t>Rampager's Iron Spear of Perception</t>
  </si>
  <si>
    <t>Rampager's Iron Spear of the Geomancer</t>
  </si>
  <si>
    <t>Spade of the Deep</t>
  </si>
  <si>
    <t>Cleric's Iron Spear of Force</t>
  </si>
  <si>
    <t>Cleric's Iron Spear of Bloodlust</t>
  </si>
  <si>
    <t>Dragonfury</t>
  </si>
  <si>
    <t>Berserker's Iron Spear of Blood</t>
  </si>
  <si>
    <t>Berserker's Iron Spear of Perception</t>
  </si>
  <si>
    <t>Rampager's Iron Spear of Bloodlust</t>
  </si>
  <si>
    <t>Rampager's Iron Spear of Serpent Slaying</t>
  </si>
  <si>
    <t>Nitro</t>
  </si>
  <si>
    <t>Cleric's Iron Spear of Debility</t>
  </si>
  <si>
    <t>Rhongomyniad</t>
  </si>
  <si>
    <t>Rampager's Iron Spear of Smoldering</t>
  </si>
  <si>
    <t>Gungnir</t>
  </si>
  <si>
    <t>Mighty Iron Spear</t>
  </si>
  <si>
    <t>Precise Iron Spear</t>
  </si>
  <si>
    <t>Mighty Black Earth Trident of Peril</t>
  </si>
  <si>
    <t>Mighty Black Earth Trident of Debility</t>
  </si>
  <si>
    <t>Vital Iron Spear</t>
  </si>
  <si>
    <t>Strong Black Earth Trident of Bloodlust</t>
  </si>
  <si>
    <t>Strong Black Earth Trident of Water</t>
  </si>
  <si>
    <t>Honed Black Earth Trident of Ice</t>
  </si>
  <si>
    <t>Honed Black Earth Trident of Bloodlust</t>
  </si>
  <si>
    <t>Hearty Black Earth Trident of Air</t>
  </si>
  <si>
    <t>Strong Black Earth Trident of Ogre Slaying</t>
  </si>
  <si>
    <t>Strong Black Earth Trident of Force</t>
  </si>
  <si>
    <t>Strong Black Earth Trident of Debility</t>
  </si>
  <si>
    <t>Honed Black Earth Trident of Water</t>
  </si>
  <si>
    <t>Honed Black Earth Trident of Blood</t>
  </si>
  <si>
    <t>Honed Black Earth Trident of Venom</t>
  </si>
  <si>
    <t>Honed Black Earth Trident of Serpent Slaying</t>
  </si>
  <si>
    <t>Hearty Black Earth Trident of the Hydromancer</t>
  </si>
  <si>
    <t>Strong Black Earth Trident of Blood</t>
  </si>
  <si>
    <t>Strong Black Earth Trident of Corruption</t>
  </si>
  <si>
    <t>Berserker's Black Earth Trident of Corruption</t>
  </si>
  <si>
    <t>Berserker's Black Earth Trident of the Geomancer</t>
  </si>
  <si>
    <t>Berserker's Black Earth Trident of Bloodlust</t>
  </si>
  <si>
    <t>Berserker's Black Earth Trident of the Hydromancer</t>
  </si>
  <si>
    <t>Rampager's Black Earth Trident of the Hydromancer</t>
  </si>
  <si>
    <t>Rampager's Black Earth Trident of Debility</t>
  </si>
  <si>
    <t>Rampager's Black Earth Trident of Grawl Slaying</t>
  </si>
  <si>
    <t>Rampager's Black Earth Trident of Hobbling</t>
  </si>
  <si>
    <t>Cleric's Black Earth Trident of Air</t>
  </si>
  <si>
    <t>Cleric's Black Earth Trident of Water</t>
  </si>
  <si>
    <t>Cleric's Black Earth Trident of Smoldering</t>
  </si>
  <si>
    <t>Cleric's Black Earth Trident of Earth</t>
  </si>
  <si>
    <t>Berserker's Black Earth Trident of Blood</t>
  </si>
  <si>
    <t>Berserker's Black Earth Trident of Venom</t>
  </si>
  <si>
    <t>Berserker's Black Earth Trident of Earth</t>
  </si>
  <si>
    <t>Rampager's Black Earth Trident of Chilling</t>
  </si>
  <si>
    <t>Rampager's Black Earth Trident of Force</t>
  </si>
  <si>
    <t>Rampager's Black Earth Trident of Peril</t>
  </si>
  <si>
    <t>Strong Black Earth Trident of Venom</t>
  </si>
  <si>
    <t>Berserker's Iron Spear</t>
  </si>
  <si>
    <t>Honed Black Earth Trident of Grawl Slaying</t>
  </si>
  <si>
    <t>Honed Black Earth Trident of Perception</t>
  </si>
  <si>
    <t>Honed Black Earth Trident of Chilling</t>
  </si>
  <si>
    <t>Hearty Black Earth Trident of Blood</t>
  </si>
  <si>
    <t>Berserker's Black Earth Trident of Debility</t>
  </si>
  <si>
    <t>Rampager's Iron Spear</t>
  </si>
  <si>
    <t>Berserker's Black Earth Trident of Peril</t>
  </si>
  <si>
    <t>Cleric's Iron Spear</t>
  </si>
  <si>
    <t>Rampager's Black Earth Trident of Blood</t>
  </si>
  <si>
    <t>Rampager's Black Earth Trident of Leeching</t>
  </si>
  <si>
    <t>Cleric's Black Earth Trident of Corruption</t>
  </si>
  <si>
    <t>Cleric's Black Earth Trident of Life</t>
  </si>
  <si>
    <t>Cleric's Black Earth Trident of Bloodlust</t>
  </si>
  <si>
    <t>Cleric's Black Earth Trident of Fire</t>
  </si>
  <si>
    <t>Berserker's Black Earth Trident of Water</t>
  </si>
  <si>
    <t>Berserker's Black Earth Trident of Serpent Slaying</t>
  </si>
  <si>
    <t>Rampager's Black Earth Trident of Earth</t>
  </si>
  <si>
    <t>Cleric's Black Earth Trident of Venom</t>
  </si>
  <si>
    <t>Cleric's Black Earth Trident of the Geomancer</t>
  </si>
  <si>
    <t>Cleric's Black Earth Trident of Hobbling</t>
  </si>
  <si>
    <t>Mighty Iron Spear of Smoldering</t>
  </si>
  <si>
    <t>Mighty Iron Spear of Corruption</t>
  </si>
  <si>
    <t>Strong Iron Spear of Ice</t>
  </si>
  <si>
    <t>Strong Iron Spear of Blood</t>
  </si>
  <si>
    <t>Honed Iron Spear of Air</t>
  </si>
  <si>
    <t>Honed Iron Spear of the Hydromancer</t>
  </si>
  <si>
    <t>Hearty Iron Spear of Venom</t>
  </si>
  <si>
    <t>Strong Iron Spear of Peril</t>
  </si>
  <si>
    <t>Strong Iron Spear of Grawl Slaying</t>
  </si>
  <si>
    <t>Strong Iron Spear of Earth</t>
  </si>
  <si>
    <t>Honed Iron Spear of Smoldering</t>
  </si>
  <si>
    <t>Honed Iron Spear of Debility</t>
  </si>
  <si>
    <t>Hearty Iron Spear of Force</t>
  </si>
  <si>
    <t>Hearty Iron Spear of Air</t>
  </si>
  <si>
    <t>Hearty Iron Spear of Smoldering</t>
  </si>
  <si>
    <t>Strong Iron Spear of Chilling</t>
  </si>
  <si>
    <t>Strong Iron Spear of Force</t>
  </si>
  <si>
    <t>Berserker's Iron Spear of Ogre Slaying</t>
  </si>
  <si>
    <t>Berserker's Iron Spear of Earth</t>
  </si>
  <si>
    <t>Berserker's Iron Spear of Force</t>
  </si>
  <si>
    <t>Rampager's Iron Spear of Chilling</t>
  </si>
  <si>
    <t>Cleric's Iron Spear of Smoldering</t>
  </si>
  <si>
    <t>Cleric's Iron Spear of Serpent Slaying</t>
  </si>
  <si>
    <t>Cleric's Iron Spear of Earth</t>
  </si>
  <si>
    <t>Berserker's Iron Spear of Grawl Slaying</t>
  </si>
  <si>
    <t>Berserker's Iron Spear of Chilling</t>
  </si>
  <si>
    <t>Rampager's Iron Spear of Ogre Slaying</t>
  </si>
  <si>
    <t>Rampager's Iron Spear of Water</t>
  </si>
  <si>
    <t>Rampager's Iron Spear of the Hydromancer</t>
  </si>
  <si>
    <t>Strong Iron Spear of Hobbling</t>
  </si>
  <si>
    <t>Strong Iron Spear of Debility</t>
  </si>
  <si>
    <t>Honed Iron Spear of Serpent Slaying</t>
  </si>
  <si>
    <t>Honed Iron Spear of Restoration</t>
  </si>
  <si>
    <t>Honed Iron Spear of Life</t>
  </si>
  <si>
    <t>Hearty Iron Spear of Grawl Slaying</t>
  </si>
  <si>
    <t>Berserker's Iron Spear of Debility</t>
  </si>
  <si>
    <t>Berserker's Iron Spear of Peril</t>
  </si>
  <si>
    <t>Berserker's Iron Spear of Corruption</t>
  </si>
  <si>
    <t>Rampager's Iron Spear of Hobbling</t>
  </si>
  <si>
    <t>Rampager's Iron Spear of Life</t>
  </si>
  <si>
    <t>Rampager's Iron Spear of Air</t>
  </si>
  <si>
    <t>Rampager's Iron Spear of Peril</t>
  </si>
  <si>
    <t>Cleric's Iron Spear of Fire</t>
  </si>
  <si>
    <t>Cleric's Iron Spear of Chilling</t>
  </si>
  <si>
    <t>Cleric's Iron Spear of Grawl Slaying</t>
  </si>
  <si>
    <t>Berserker's Iron Spear of Energy</t>
  </si>
  <si>
    <t>Rampager's Iron Spear of Corruption</t>
  </si>
  <si>
    <t>Cleric's Iron Spear of the Geomancer</t>
  </si>
  <si>
    <t>Cleric's Iron Spear of Hobbling</t>
  </si>
  <si>
    <t>Cleric's Iron Spear of Peril</t>
  </si>
  <si>
    <t>Mighty Axe</t>
  </si>
  <si>
    <t>Strong Axe</t>
  </si>
  <si>
    <t>Berserker's Axe</t>
  </si>
  <si>
    <t>Mighty Dagger</t>
  </si>
  <si>
    <t>Strong Dagger</t>
  </si>
  <si>
    <t>Berserker's Dagger</t>
  </si>
  <si>
    <t>Mighty Focus</t>
  </si>
  <si>
    <t>Strong Focus</t>
  </si>
  <si>
    <t>Berserker's Focus</t>
  </si>
  <si>
    <t>Mighty Greatsword</t>
  </si>
  <si>
    <t>Strong Greatsword</t>
  </si>
  <si>
    <t>Berserker's Greatsword</t>
  </si>
  <si>
    <t>Mighty Hammer</t>
  </si>
  <si>
    <t>Strong Hammer</t>
  </si>
  <si>
    <t>Berserker's Hammer</t>
  </si>
  <si>
    <t>Mighty Harpoon</t>
  </si>
  <si>
    <t>Strong Harpoon</t>
  </si>
  <si>
    <t>Berserker's Harpoon</t>
  </si>
  <si>
    <t>Mighty Longbow</t>
  </si>
  <si>
    <t>Strong Longbow</t>
  </si>
  <si>
    <t>Berserker's Longbow</t>
  </si>
  <si>
    <t>Mighty Mace</t>
  </si>
  <si>
    <t>Strong Mace</t>
  </si>
  <si>
    <t>Berserker's Mace</t>
  </si>
  <si>
    <t>Mighty Pistol</t>
  </si>
  <si>
    <t>Strong Pistol</t>
  </si>
  <si>
    <t>Berserker's Pistol</t>
  </si>
  <si>
    <t>Mighty Rifle</t>
  </si>
  <si>
    <t>Strong Rifle</t>
  </si>
  <si>
    <t>Berserker's Rifle</t>
  </si>
  <si>
    <t>Mighty Scepter</t>
  </si>
  <si>
    <t>Strong Scepter</t>
  </si>
  <si>
    <t>Berserker's Scepter</t>
  </si>
  <si>
    <t>Mighty Shield</t>
  </si>
  <si>
    <t>Strong Shield</t>
  </si>
  <si>
    <t>Berserker's Shield</t>
  </si>
  <si>
    <t>Mighty Short Bow</t>
  </si>
  <si>
    <t>Strong Short Bow</t>
  </si>
  <si>
    <t>Berserker's Short Bow</t>
  </si>
  <si>
    <t>Mighty Speargun</t>
  </si>
  <si>
    <t>Strong Speargun</t>
  </si>
  <si>
    <t>Berserker's Speargun</t>
  </si>
  <si>
    <t>Mighty Staff</t>
  </si>
  <si>
    <t>Strong Staff</t>
  </si>
  <si>
    <t>Berserker's Staff</t>
  </si>
  <si>
    <t>Mighty Sword</t>
  </si>
  <si>
    <t>Strong Sword</t>
  </si>
  <si>
    <t>Berserker's Sword</t>
  </si>
  <si>
    <t>Mighty Torch</t>
  </si>
  <si>
    <t>Strong Torch</t>
  </si>
  <si>
    <t>Berserker's Torch</t>
  </si>
  <si>
    <t>Mighty Trident</t>
  </si>
  <si>
    <t>Strong Trident</t>
  </si>
  <si>
    <t>Berserker's Trident</t>
  </si>
  <si>
    <t>Mighty Warhorn</t>
  </si>
  <si>
    <t>Strong Warhorn</t>
  </si>
  <si>
    <t>Berserker's Warhorn</t>
  </si>
  <si>
    <t>Tooth of Frostfang</t>
  </si>
  <si>
    <t>Spark</t>
  </si>
  <si>
    <t>The Bard</t>
  </si>
  <si>
    <t>Dawn</t>
  </si>
  <si>
    <t>The Colossus</t>
  </si>
  <si>
    <t>Carcharias</t>
  </si>
  <si>
    <t>Leaf of Kudzu</t>
  </si>
  <si>
    <t>The Energizer</t>
  </si>
  <si>
    <t>Chaos Gun</t>
  </si>
  <si>
    <t>The Hunter</t>
  </si>
  <si>
    <t>Storm</t>
  </si>
  <si>
    <t>The Chosen</t>
  </si>
  <si>
    <t>The Lover</t>
  </si>
  <si>
    <t>Rage</t>
  </si>
  <si>
    <t>The Legend</t>
  </si>
  <si>
    <t>Zap</t>
  </si>
  <si>
    <t>Rodgort's Flame</t>
  </si>
  <si>
    <t>Venom</t>
  </si>
  <si>
    <t>Howl</t>
  </si>
  <si>
    <t>Dusk</t>
  </si>
  <si>
    <t>Norn Axe</t>
  </si>
  <si>
    <t>Norn Dagger</t>
  </si>
  <si>
    <t>Norn Mace</t>
  </si>
  <si>
    <t>Norn Pistol</t>
  </si>
  <si>
    <t>Norn Rifle</t>
  </si>
  <si>
    <t>Norn Sword</t>
  </si>
  <si>
    <t>Wooden Sword</t>
  </si>
  <si>
    <t>Grawl Staff</t>
  </si>
  <si>
    <t>Copper Mace</t>
  </si>
  <si>
    <t>Lionguard-Issue Sword</t>
  </si>
  <si>
    <t>Crusader's Shield</t>
  </si>
  <si>
    <t>Expermentor's Collection Staff</t>
  </si>
  <si>
    <t>Charr Cleaver</t>
  </si>
  <si>
    <t>Charr Dagger</t>
  </si>
  <si>
    <t>Charr Focus</t>
  </si>
  <si>
    <t>Charr Greatsword</t>
  </si>
  <si>
    <t>Charr Hammer</t>
  </si>
  <si>
    <t>Charr Harpoon</t>
  </si>
  <si>
    <t>Charr Longbow</t>
  </si>
  <si>
    <t>Charr Mace</t>
  </si>
  <si>
    <t>Charr Pistol</t>
  </si>
  <si>
    <t>Charr Rifle</t>
  </si>
  <si>
    <t>Charr Scepter</t>
  </si>
  <si>
    <t>Charr Shield</t>
  </si>
  <si>
    <t>Charr Short Bow</t>
  </si>
  <si>
    <t>Charr Speargun</t>
  </si>
  <si>
    <t>Charr Staff</t>
  </si>
  <si>
    <t>Charr Sword</t>
  </si>
  <si>
    <t>Charr Torch</t>
  </si>
  <si>
    <t>Charr Trident</t>
  </si>
  <si>
    <t>Charr Warhorn</t>
  </si>
  <si>
    <t>Poking Stick</t>
  </si>
  <si>
    <t>Skale Repeater</t>
  </si>
  <si>
    <t>Harpy Totem</t>
  </si>
  <si>
    <t>Irradiated Sword</t>
  </si>
  <si>
    <t>Irradiated Pistol</t>
  </si>
  <si>
    <t>Irradiated Focus</t>
  </si>
  <si>
    <t>Asuran Harpoon</t>
  </si>
  <si>
    <t>Asuran Speargun</t>
  </si>
  <si>
    <t>Asuran Trident</t>
  </si>
  <si>
    <t>Chieftan's Mace</t>
  </si>
  <si>
    <t>Sweptweave Rifle</t>
  </si>
  <si>
    <t>Moogooloo Spear</t>
  </si>
  <si>
    <t>Moogooloo Speargun</t>
  </si>
  <si>
    <t>Moogooloo Trident</t>
  </si>
  <si>
    <t>Match-Grade Standard Rifle</t>
  </si>
  <si>
    <t>Quetzal Harpoon</t>
  </si>
  <si>
    <t>Frostfang</t>
  </si>
  <si>
    <t>Legendary</t>
  </si>
  <si>
    <t>Kudzu</t>
  </si>
  <si>
    <t>The Dreamer</t>
  </si>
  <si>
    <t>Incinerator</t>
  </si>
  <si>
    <t>The Minstrel</t>
  </si>
  <si>
    <t>Eternity</t>
  </si>
  <si>
    <t>The Juggernaut</t>
  </si>
  <si>
    <t>Kamohoali'i Kotaki</t>
  </si>
  <si>
    <t>The Moot</t>
  </si>
  <si>
    <t>Quip</t>
  </si>
  <si>
    <t>The Predator</t>
  </si>
  <si>
    <t>Meteorlogicus</t>
  </si>
  <si>
    <t>The Flameseeker Prophecies</t>
  </si>
  <si>
    <t>Frenzy</t>
  </si>
  <si>
    <t>The Bifrost</t>
  </si>
  <si>
    <t>Bolt</t>
  </si>
  <si>
    <t>Rodgort</t>
  </si>
  <si>
    <t>Kraitkin</t>
  </si>
  <si>
    <t>Howler</t>
  </si>
  <si>
    <t>Sunrise</t>
  </si>
  <si>
    <t>Twilight</t>
  </si>
  <si>
    <t>Reaver of the Mists</t>
  </si>
  <si>
    <t>Phoenix Talon</t>
  </si>
  <si>
    <t>Kryta's Salvation</t>
  </si>
  <si>
    <t>Dreadwing</t>
  </si>
  <si>
    <t>Ambrosia</t>
  </si>
  <si>
    <t>Seasatchel</t>
  </si>
  <si>
    <t>Cooguloosh</t>
  </si>
  <si>
    <t>Godswalk Enchiridion</t>
  </si>
  <si>
    <t>Courage</t>
  </si>
  <si>
    <t>Gaze</t>
  </si>
  <si>
    <t>Malice</t>
  </si>
  <si>
    <t>The Anomaly</t>
  </si>
  <si>
    <t>Accursed Chains</t>
  </si>
  <si>
    <t>Glint's Scale</t>
  </si>
  <si>
    <t>Squeedily Spooch</t>
  </si>
  <si>
    <t>Goblet of Kings</t>
  </si>
  <si>
    <t>Song of the Numberless Pack</t>
  </si>
  <si>
    <t>Spirit Links</t>
  </si>
  <si>
    <t>Vision of the Mists</t>
  </si>
  <si>
    <t>Volcanus</t>
  </si>
  <si>
    <t>Illusion</t>
  </si>
  <si>
    <t>Titans' Vengeance</t>
  </si>
  <si>
    <t>Eye of Rodgort</t>
  </si>
  <si>
    <t>Immobulus</t>
  </si>
  <si>
    <t>Abyssal Scepter</t>
  </si>
  <si>
    <t>Cragstone</t>
  </si>
  <si>
    <t>Wall of the Mists</t>
  </si>
  <si>
    <t>Melandru's Gaze</t>
  </si>
  <si>
    <t>Eidolon</t>
  </si>
  <si>
    <t>Stygian Blade</t>
  </si>
  <si>
    <t>Firebringer</t>
  </si>
  <si>
    <t>Jormag's Breath</t>
  </si>
  <si>
    <t>Rusttooth</t>
  </si>
  <si>
    <t>Unspoken Curse</t>
  </si>
  <si>
    <t>Infinite Light</t>
  </si>
  <si>
    <t>Whisperblade</t>
  </si>
  <si>
    <t>Wings of Dwayna</t>
  </si>
  <si>
    <t>Azureflame</t>
  </si>
  <si>
    <t>Wintersbite</t>
  </si>
  <si>
    <t>Feathers of Dwayna</t>
  </si>
  <si>
    <t>Aether</t>
  </si>
  <si>
    <t>Wintersbark</t>
  </si>
  <si>
    <t>Ilya</t>
  </si>
  <si>
    <t>Foefire's Essence</t>
  </si>
  <si>
    <t>Foefire's Power</t>
  </si>
  <si>
    <t>MjÃ¶lnir</t>
  </si>
  <si>
    <t>Lyss</t>
  </si>
  <si>
    <t>Lidless Eye</t>
  </si>
  <si>
    <t>Flux Matrix</t>
  </si>
  <si>
    <t>Mystic Artifact</t>
  </si>
  <si>
    <t>Heart of Mellaggan</t>
  </si>
  <si>
    <t>Mystic Battleaxe</t>
  </si>
  <si>
    <t>Mystic Claymore</t>
  </si>
  <si>
    <t>Naegling</t>
  </si>
  <si>
    <t>Ignus Fatuus</t>
  </si>
  <si>
    <t>Mystic Spear</t>
  </si>
  <si>
    <t>Mystic Wand</t>
  </si>
  <si>
    <t>Mystic Barricade</t>
  </si>
  <si>
    <t>Mystic Staff</t>
  </si>
  <si>
    <t>Mystic Crescent</t>
  </si>
  <si>
    <t>Mystic Hornbow</t>
  </si>
  <si>
    <t>Mystic Sword</t>
  </si>
  <si>
    <t>Mystic Pistol</t>
  </si>
  <si>
    <t>Mystic Battlehammer</t>
  </si>
  <si>
    <t>Mystic Rifle</t>
  </si>
  <si>
    <t>Mystic Torch</t>
  </si>
  <si>
    <t>Mystic Caller</t>
  </si>
  <si>
    <t>Mystic Speargun</t>
  </si>
  <si>
    <t>Mystic Trident</t>
  </si>
  <si>
    <t>Mirage</t>
  </si>
  <si>
    <t>Mystic Cudgel</t>
  </si>
  <si>
    <t>Jormag's Needle</t>
  </si>
  <si>
    <t>Tear of Grenth</t>
  </si>
  <si>
    <t>Reaper of Souls</t>
  </si>
  <si>
    <t>Mystic Spike</t>
  </si>
  <si>
    <t>Pact Battleaxe</t>
  </si>
  <si>
    <t>Pact Hornbow</t>
  </si>
  <si>
    <t>Pact Needler</t>
  </si>
  <si>
    <t>Pact Dirk</t>
  </si>
  <si>
    <t>Pact Focus</t>
  </si>
  <si>
    <t>Pact Avenger</t>
  </si>
  <si>
    <t>Pact Crusher</t>
  </si>
  <si>
    <t>Pact Harpoon Gun</t>
  </si>
  <si>
    <t>Pact Morning Star</t>
  </si>
  <si>
    <t>Pact Handgun</t>
  </si>
  <si>
    <t>Pact Shotgun</t>
  </si>
  <si>
    <t>Pact Scepter</t>
  </si>
  <si>
    <t>Pact Tower Shield</t>
  </si>
  <si>
    <t>Pact Spear</t>
  </si>
  <si>
    <t>Pact Quarterstaff</t>
  </si>
  <si>
    <t>Pact Gladius</t>
  </si>
  <si>
    <t>Pact Brazier</t>
  </si>
  <si>
    <t>Pact Trident</t>
  </si>
  <si>
    <t>Pact Herald</t>
  </si>
  <si>
    <t>Carrion Legionnaire Axe of Blood</t>
  </si>
  <si>
    <t>Carrion Legionnaire Axe of Vision</t>
  </si>
  <si>
    <t>Carrion Legionnaire Axe of Accuracy</t>
  </si>
  <si>
    <t>Carrion Legionnaire Axe of Rage</t>
  </si>
  <si>
    <t>Carrion Legionnaire Dagger of Blood</t>
  </si>
  <si>
    <t>Carrion Legionnaire Dagger of Vision</t>
  </si>
  <si>
    <t>Carrion Legionnaire Dagger of Accuracy</t>
  </si>
  <si>
    <t>Carrion Legionnaire Dagger of Rage</t>
  </si>
  <si>
    <t>Carrion Legionnaire Symbol of Blood</t>
  </si>
  <si>
    <t>Carrion Legionnaire Symbol of Vision</t>
  </si>
  <si>
    <t>Carrion Legionnaire Symbol of Accuracy</t>
  </si>
  <si>
    <t>Carrion Legionnaire Symbol of Rage</t>
  </si>
  <si>
    <t>Carrion Legionnaire Greatsword of Blood</t>
  </si>
  <si>
    <t>Carrion Legionnaire Greatsword of Vision</t>
  </si>
  <si>
    <t>Carrion Legionnaire Greatsword of Accuracy</t>
  </si>
  <si>
    <t>Carrion Legionnaire Greatsword of Rage</t>
  </si>
  <si>
    <t>Carrion Legionnaire Maul of Blood</t>
  </si>
  <si>
    <t>Carrion Legionnaire Maul of Vision</t>
  </si>
  <si>
    <t>Carrion Legionnaire Maul of Accuracy</t>
  </si>
  <si>
    <t>Carrion Legionnaire Maul of Rage</t>
  </si>
  <si>
    <t>Carrion Legionnaire Spear of Blood</t>
  </si>
  <si>
    <t>Carrion Legionnaire Spear of Vision</t>
  </si>
  <si>
    <t>Carrion Legionnaire Spear of Accuracy</t>
  </si>
  <si>
    <t>Carrion Legionnaire Spear of Rage</t>
  </si>
  <si>
    <t>Carrion Legionnaire Longbow of Blood</t>
  </si>
  <si>
    <t>Carrion Legionnaire Longbow of Vision</t>
  </si>
  <si>
    <t>Carrion Legionnaire Longbow of Accuracy</t>
  </si>
  <si>
    <t>Carrion Legionnaire Longbow of Rage</t>
  </si>
  <si>
    <t>Legionnaire Mace</t>
  </si>
  <si>
    <t>Legionnaire Sidearm</t>
  </si>
  <si>
    <t>Carrion Legionnaire Bayonet of Blood</t>
  </si>
  <si>
    <t>Carrion Legionnaire Bayonet of Vision</t>
  </si>
  <si>
    <t>Carrion Legionnaire Bayonet of Accuracy</t>
  </si>
  <si>
    <t>Carrion Legionnaire Bayonet of Rage</t>
  </si>
  <si>
    <t>Carrion Legionnaire Virge of Blood</t>
  </si>
  <si>
    <t>Carrion Legionnaire Virge of Vision</t>
  </si>
  <si>
    <t>Carrion Legionnaire Virge of Accuracy</t>
  </si>
  <si>
    <t>Carrion Legionnaire Virge of Rage</t>
  </si>
  <si>
    <t>Carrion Legionnaire Shield of Blood</t>
  </si>
  <si>
    <t>Carrion Legionnaire Shield of Vision</t>
  </si>
  <si>
    <t>Carrion Legionnaire Shield of Accuracy</t>
  </si>
  <si>
    <t>Carrion Legionnaire Shield of Rage</t>
  </si>
  <si>
    <t>Carrion Legionnaire Short Bow of Blood</t>
  </si>
  <si>
    <t>Carrion Legionnaire Short Bow of Vision</t>
  </si>
  <si>
    <t>Carrion Legionnaire Short Bow of Accuracy</t>
  </si>
  <si>
    <t>Carrion Legionnaire Short Bow of Rage</t>
  </si>
  <si>
    <t>Carrion Legionnaire Speargun of Blood</t>
  </si>
  <si>
    <t>Carrion Legionnaire Speargun of Vision</t>
  </si>
  <si>
    <t>Carrion Legionnaire Speargun of Accuracy</t>
  </si>
  <si>
    <t>Carrion Legionnaire Speargun of Rage</t>
  </si>
  <si>
    <t>Legionnaire Staff</t>
  </si>
  <si>
    <t>Carrion Legionnaire Sword of Blood</t>
  </si>
  <si>
    <t>Carrion Legionnaire Sword of Vision</t>
  </si>
  <si>
    <t>Carrion Legionnaire Sword of Accuracy</t>
  </si>
  <si>
    <t>Carrion Legionnaire Sword of Rage</t>
  </si>
  <si>
    <t>Legionnaire Firebrand</t>
  </si>
  <si>
    <t>Legionnaire Trident</t>
  </si>
  <si>
    <t>Carrion Legionnaire Horn of Blood</t>
  </si>
  <si>
    <t>Carrion Legionnaire Horn of Vision</t>
  </si>
  <si>
    <t>Carrion Legionnaire Horn of Accuracy</t>
  </si>
  <si>
    <t>Carrion Legionnaire Horn of Rage</t>
  </si>
  <si>
    <t>Malign Steam Axe</t>
  </si>
  <si>
    <t>Malign Steam Dagger</t>
  </si>
  <si>
    <t>Malign Steam Gizmo</t>
  </si>
  <si>
    <t>Malign Great Steamblade</t>
  </si>
  <si>
    <t>Malign Steam Hammer</t>
  </si>
  <si>
    <t>Malign Steam Spear</t>
  </si>
  <si>
    <t>Malign Steam Bow</t>
  </si>
  <si>
    <t>Malign Steam Mace</t>
  </si>
  <si>
    <t>Malign Steam Pistol</t>
  </si>
  <si>
    <t>Malign Steam Rifle</t>
  </si>
  <si>
    <t>Malign Steam Scepter</t>
  </si>
  <si>
    <t>Malign Steam Shield</t>
  </si>
  <si>
    <t>Malign Steam Short Bow</t>
  </si>
  <si>
    <t>Malign Steam Speargun</t>
  </si>
  <si>
    <t>Malign Steam Staff</t>
  </si>
  <si>
    <t>Malign Steamblade</t>
  </si>
  <si>
    <t>Malign Steam Brand</t>
  </si>
  <si>
    <t>Malign Steam Trident</t>
  </si>
  <si>
    <t>Malign Steamcaller</t>
  </si>
  <si>
    <t>Ravaging Steam Axe</t>
  </si>
  <si>
    <t>Ravaging Steam Dagger</t>
  </si>
  <si>
    <t>Ravaging Steam Gizmo</t>
  </si>
  <si>
    <t>Ravaging Great Steamblade</t>
  </si>
  <si>
    <t>Ravaging Steam Hammer</t>
  </si>
  <si>
    <t>Ravaging Steam Spear</t>
  </si>
  <si>
    <t>Ravaging Steam Bow</t>
  </si>
  <si>
    <t>Ravaging Steam Mace</t>
  </si>
  <si>
    <t>Ravaging Steam Pistol</t>
  </si>
  <si>
    <t>Ravaging Steam Rifle</t>
  </si>
  <si>
    <t>Ravaging Steam Scepter</t>
  </si>
  <si>
    <t>Ravaging Steam Shield</t>
  </si>
  <si>
    <t>Ravaging Steam Short Bow</t>
  </si>
  <si>
    <t>Ravaging Steam Speargun</t>
  </si>
  <si>
    <t>Ravaging Steam Staff</t>
  </si>
  <si>
    <t>Ravaging Steamblade</t>
  </si>
  <si>
    <t>Ravaging Steam Brand</t>
  </si>
  <si>
    <t>Ravaging Steam Trident</t>
  </si>
  <si>
    <t>Ravaging Steamcaller</t>
  </si>
  <si>
    <t>Carrion Steam Axe</t>
  </si>
  <si>
    <t>Carrion Steam Dagger</t>
  </si>
  <si>
    <t>Carrion Steam Gizmo</t>
  </si>
  <si>
    <t>Carrion Great Steamblade</t>
  </si>
  <si>
    <t>Carrion Steam Hammer</t>
  </si>
  <si>
    <t>Carrion Steam Spear</t>
  </si>
  <si>
    <t>Carrion Steam Bow</t>
  </si>
  <si>
    <t>Carrion Steam Mace</t>
  </si>
  <si>
    <t>Carrion Steam Pistol</t>
  </si>
  <si>
    <t>Carrion Steam Rifle</t>
  </si>
  <si>
    <t>Carrion Steam Scepter</t>
  </si>
  <si>
    <t>Carrion Steam Shield</t>
  </si>
  <si>
    <t>Carrion Steam Short Bow</t>
  </si>
  <si>
    <t>Carrion Steam Speargun</t>
  </si>
  <si>
    <t>Carrion Steam Staff</t>
  </si>
  <si>
    <t>Carrion Steamblade</t>
  </si>
  <si>
    <t>Carrion Steam Brand</t>
  </si>
  <si>
    <t>Carrion Steam Trident</t>
  </si>
  <si>
    <t>Carrion Steamcaller</t>
  </si>
  <si>
    <t>Malign Steam Axe of Agony</t>
  </si>
  <si>
    <t>Malign Steam Axe of Force</t>
  </si>
  <si>
    <t>Malign Steam Dagger of Agony</t>
  </si>
  <si>
    <t>Malign Steam Dagger of Force</t>
  </si>
  <si>
    <t>Malign Steam Gizmo of Agony</t>
  </si>
  <si>
    <t>Malign Steam Gizmo of Force</t>
  </si>
  <si>
    <t>Malign Great Steamblade of Agony</t>
  </si>
  <si>
    <t>Malign Great Steamblade of Force</t>
  </si>
  <si>
    <t>Malign Steam Hammer of Agony</t>
  </si>
  <si>
    <t>Malign Steam Hammer of Force</t>
  </si>
  <si>
    <t>Malign Steam Spear of Agony</t>
  </si>
  <si>
    <t>Malign Steam Spear of Force</t>
  </si>
  <si>
    <t>Malign Steam Bow of Agony</t>
  </si>
  <si>
    <t>Malign Steam Bow of Force</t>
  </si>
  <si>
    <t>Malign Steam Mace of Agony</t>
  </si>
  <si>
    <t>Malign Steam Mace of Force</t>
  </si>
  <si>
    <t>Malign Steam Pistol of Agony</t>
  </si>
  <si>
    <t>Malign Steam Pistol of Force</t>
  </si>
  <si>
    <t>Malign Steam Rifle of Agony</t>
  </si>
  <si>
    <t>Malign Steam Rifle of Force</t>
  </si>
  <si>
    <t>Malign Steam Scepter of Agony</t>
  </si>
  <si>
    <t>Malign Steam Scepter of Force</t>
  </si>
  <si>
    <t>Malign Steam Shield of Agony</t>
  </si>
  <si>
    <t>Malign Steam Shield of Force</t>
  </si>
  <si>
    <t>Malign Steam Short Bow of Agony</t>
  </si>
  <si>
    <t>Malign Steam Short Bow of Force</t>
  </si>
  <si>
    <t>Malign Steam Speargun of Agony</t>
  </si>
  <si>
    <t>Malign Steam Speargun of Force</t>
  </si>
  <si>
    <t>Malign Steam Staff of Agony</t>
  </si>
  <si>
    <t>Malign Steam Staff of Force</t>
  </si>
  <si>
    <t>Malign Steamblade of Agony</t>
  </si>
  <si>
    <t>Malign Steamblade of Force</t>
  </si>
  <si>
    <t>Malign Steam Brand of Agony</t>
  </si>
  <si>
    <t>Malign Steam Brand of Force</t>
  </si>
  <si>
    <t>Malign Steam Trident of Agony</t>
  </si>
  <si>
    <t>Malign Steam Trident of Force</t>
  </si>
  <si>
    <t>Malign Steamcaller of Agony</t>
  </si>
  <si>
    <t>Malign Steamcaller of Force</t>
  </si>
  <si>
    <t>Ravaging Steam Axe of Accuracy</t>
  </si>
  <si>
    <t>Ravaging Steam Axe of Grawl Slaying</t>
  </si>
  <si>
    <t>Ravaging Steam Dagger of Accuracy</t>
  </si>
  <si>
    <t>Ravaging Steam Dagger of Grawl Slaying</t>
  </si>
  <si>
    <t>Ravaging Steam Gizmo of Accuracy</t>
  </si>
  <si>
    <t>Ravaging Steam Gizmo of Grawl Slaying</t>
  </si>
  <si>
    <t>Ravaging Great Steamblade of Accuracy</t>
  </si>
  <si>
    <t>Ravaging Great Steamblade of Grawl Slaying</t>
  </si>
  <si>
    <t>Ravaging Steam Hammer of Accuracy</t>
  </si>
  <si>
    <t>Ravaging Steam Hammer of Grawl Slaying</t>
  </si>
  <si>
    <t>Ravaging Steam Spear of Accuracy</t>
  </si>
  <si>
    <t>Ravaging Steam Spear of Grawl Slaying</t>
  </si>
  <si>
    <t>Ravaging Steam Bow of Accuracy</t>
  </si>
  <si>
    <t>Ravaging Steam Bow of Grawl Slaying</t>
  </si>
  <si>
    <t>Ravaging Steam Mace of Accuracy</t>
  </si>
  <si>
    <t>Ravaging Steam Mace of Grawl Slaying</t>
  </si>
  <si>
    <t>Ravaging Steam Pistol of Accuracy</t>
  </si>
  <si>
    <t>Ravaging Steam Pistol of Grawl Slaying</t>
  </si>
  <si>
    <t>Ravaging Steam Rifle of Accuracy</t>
  </si>
  <si>
    <t>Ravaging Steam Rifle of Grawl Slaying</t>
  </si>
  <si>
    <t>Ravaging Steam Scepter of Accuracy</t>
  </si>
  <si>
    <t>Ravaging Steam Scepter of Grawl Slaying</t>
  </si>
  <si>
    <t>Ravaging Steam Shield of Accuracy</t>
  </si>
  <si>
    <t>Ravaging Steam Shield of Grawl Slaying</t>
  </si>
  <si>
    <t>Ravaging Steam Short Bow of Accuracy</t>
  </si>
  <si>
    <t>Ravaging Steam Short Bow of Grawl Slaying</t>
  </si>
  <si>
    <t>Ravaging Steam Speargun of Accuracy</t>
  </si>
  <si>
    <t>Ravaging Steam Speargun of Grawl Slaying</t>
  </si>
  <si>
    <t>Ravaging Steam Staff of Accuracy</t>
  </si>
  <si>
    <t>Ravaging Steam Staff of Grawl Slaying</t>
  </si>
  <si>
    <t>Ravaging Steamblade of Accuracy</t>
  </si>
  <si>
    <t>Ravaging Steamblade of Grawl Slaying</t>
  </si>
  <si>
    <t>Ravaging Steam Brand of Accuracy</t>
  </si>
  <si>
    <t>Ravaging Steam Brand of Grawl Slaying</t>
  </si>
  <si>
    <t>Ravaging Steam Trident of Accuracy</t>
  </si>
  <si>
    <t>Ravaging Steam Trident of Grawl Slaying</t>
  </si>
  <si>
    <t>Ravaging Steamcaller of Accuracy</t>
  </si>
  <si>
    <t>Ravaging Steamcaller of Grawl Slaying</t>
  </si>
  <si>
    <t>Ravaging Steam Axe of Serpent Slaying</t>
  </si>
  <si>
    <t>Ravaging Steam Axe of Smoldering</t>
  </si>
  <si>
    <t>Ravaging Steam Axe of Debility</t>
  </si>
  <si>
    <t>Ravaging Steam Axe of the Hydromancer</t>
  </si>
  <si>
    <t>Ravaging Steam Dagger of Serpent Slaying</t>
  </si>
  <si>
    <t>Ravaging Steam Dagger of Smoldering</t>
  </si>
  <si>
    <t>Ravaging Steam Dagger of Debility</t>
  </si>
  <si>
    <t>Ravaging Steam Dagger of the Hydromancer</t>
  </si>
  <si>
    <t>Ravaging Steam Gizmo of Serpent Slaying</t>
  </si>
  <si>
    <t>Ravaging Steam Gizmo of Smoldering</t>
  </si>
  <si>
    <t>Ravaging Steam Gizmo of Debility</t>
  </si>
  <si>
    <t>Ravaging Steam Gizmo of the Hydromancer</t>
  </si>
  <si>
    <t>Ravaging Great Steamblade of Serpent Slaying</t>
  </si>
  <si>
    <t>Ravaging Great Steamblade of Smoldering</t>
  </si>
  <si>
    <t>Ravaging Great Steamblade of Debility</t>
  </si>
  <si>
    <t>Ravaging Great Steamblade of the Hydromancer</t>
  </si>
  <si>
    <t>Ravaging Steam Hammer of Serpent Slaying</t>
  </si>
  <si>
    <t>Ravaging Steam Hammer of Smoldering</t>
  </si>
  <si>
    <t>Ravaging Steam Hammer of Debility</t>
  </si>
  <si>
    <t>Ravaging Steam Hammer of the Hydromancer</t>
  </si>
  <si>
    <t>Ravaging Steam Spear of Serpent Slaying</t>
  </si>
  <si>
    <t>Ravaging Steam Spear of Smoldering</t>
  </si>
  <si>
    <t>Ravaging Steam Spear of Debility</t>
  </si>
  <si>
    <t>Ravaging Steam Spear of the Hydromancer</t>
  </si>
  <si>
    <t>Ravaging Steam Bow of Serpent Slaying</t>
  </si>
  <si>
    <t>Ravaging Steam Bow of Smoldering</t>
  </si>
  <si>
    <t>Ravaging Steam Bow of Debility</t>
  </si>
  <si>
    <t>Ravaging Steam Bow of the Hydromancer</t>
  </si>
  <si>
    <t>Ravaging Steam Mace of Serpent Slaying</t>
  </si>
  <si>
    <t>Ravaging Steam Mace of Smoldering</t>
  </si>
  <si>
    <t>Ravaging Steam Mace of Debility</t>
  </si>
  <si>
    <t>Ravaging Steam Mace of the Hydromancer</t>
  </si>
  <si>
    <t>Ravaging Steam Pistol of Serpent Slaying</t>
  </si>
  <si>
    <t>Ravaging Steam Pistol of Smoldering</t>
  </si>
  <si>
    <t>Ravaging Steam Pistol of Debility</t>
  </si>
  <si>
    <t>Ravaging Steam Pistol of the Hydromancer</t>
  </si>
  <si>
    <t>Ravaging Steam Rifle of Serpent Slaying</t>
  </si>
  <si>
    <t>Ravaging Steam Rifle of Smoldering</t>
  </si>
  <si>
    <t>Ravaging Steam Rifle of Debility</t>
  </si>
  <si>
    <t>Ravaging Steam Rifle of the Hydromancer</t>
  </si>
  <si>
    <t>Ravaging Steam Scepter of Serpent Slaying</t>
  </si>
  <si>
    <t>Ravaging Steam Scepter of Smoldering</t>
  </si>
  <si>
    <t>Ravaging Steam Scepter of Debility</t>
  </si>
  <si>
    <t>Ravaging Steam Scepter of the Hydromancer</t>
  </si>
  <si>
    <t>Ravaging Steam Shield of Serpent Slaying</t>
  </si>
  <si>
    <t>Ravaging Steam Shield of Smoldering</t>
  </si>
  <si>
    <t>Ravaging Steam Shield of Debility</t>
  </si>
  <si>
    <t>Ravaging Steam Shield of the Hydromancer</t>
  </si>
  <si>
    <t>Ravaging Steam Short Bow of Serpent Slaying</t>
  </si>
  <si>
    <t>Ravaging Steam Short Bow of Smoldering</t>
  </si>
  <si>
    <t>Ravaging Steam Short Bow of Debility</t>
  </si>
  <si>
    <t>Ravaging Steam Short Bow of the Hydromancer</t>
  </si>
  <si>
    <t>Ravaging Steam Speargun of Serpent Slaying</t>
  </si>
  <si>
    <t>Ravaging Steam Speargun of Smoldering</t>
  </si>
  <si>
    <t>Ravaging Steam Speargun of Debility</t>
  </si>
  <si>
    <t>Ravaging Steam Speargun of the Hydromancer</t>
  </si>
  <si>
    <t>Ravaging Steam Staff of Serpent Slaying</t>
  </si>
  <si>
    <t>Ravaging Steam Staff of Smoldering</t>
  </si>
  <si>
    <t>Ravaging Steam Staff of Debility</t>
  </si>
  <si>
    <t>Ravaging Steam Staff of the Hydromancer</t>
  </si>
  <si>
    <t>Ravaging Steamblade of Serpent Slaying</t>
  </si>
  <si>
    <t>Ravaging Steamblade of Smoldering</t>
  </si>
  <si>
    <t>Ravaging Steamblade of Debility</t>
  </si>
  <si>
    <t>Ravaging Steamblade of the Hydromancer</t>
  </si>
  <si>
    <t>Ravaging Steam Brand of Serpent Slaying</t>
  </si>
  <si>
    <t>Ravaging Steam Brand of Smoldering</t>
  </si>
  <si>
    <t>Ravaging Steam Brand of Debility</t>
  </si>
  <si>
    <t>Ravaging Steam Brand of the Hydromancer</t>
  </si>
  <si>
    <t>Ravaging Steam Trident of Serpent Slaying</t>
  </si>
  <si>
    <t>Ravaging Steam Trident of Smoldering</t>
  </si>
  <si>
    <t>Ravaging Steam Trident of Debility</t>
  </si>
  <si>
    <t>Ravaging Steam Trident of the Hydromancer</t>
  </si>
  <si>
    <t>Ravaging Steamcaller of Serpent Slaying</t>
  </si>
  <si>
    <t>Ravaging Steamcaller of Smoldering</t>
  </si>
  <si>
    <t>Ravaging Steamcaller of Debility</t>
  </si>
  <si>
    <t>Ravaging Steamcaller of the Hydromancer</t>
  </si>
  <si>
    <t>Carrion Steam Axe of Agony</t>
  </si>
  <si>
    <t>Carrion Steam Axe of Air</t>
  </si>
  <si>
    <t>Carrion Steam Axe of Bloodlust</t>
  </si>
  <si>
    <t>Carrion Steam Axe of Earth</t>
  </si>
  <si>
    <t>Carrion Steam Dagger of Agony</t>
  </si>
  <si>
    <t>Carrion Steam Dagger of the Geomancer</t>
  </si>
  <si>
    <t>Carrion Steam Dagger of Bloodlust</t>
  </si>
  <si>
    <t>Carrion Steam Dagger of Earth</t>
  </si>
  <si>
    <t>Carrion Steam Gizmo of Agony</t>
  </si>
  <si>
    <t>Carrion Steam Gizmo of the Geomancer</t>
  </si>
  <si>
    <t>Carrion Steam Gizmo of Bloodlust</t>
  </si>
  <si>
    <t>Carrion Steam Gizmo of Earth</t>
  </si>
  <si>
    <t>Carrion Great Steamblade of Agony</t>
  </si>
  <si>
    <t>Carrion Great Steamblade of the Geomancer</t>
  </si>
  <si>
    <t>Carrion Great Steamblade of Bloodlust</t>
  </si>
  <si>
    <t>Carrion Great Steamblade of Earth</t>
  </si>
  <si>
    <t>Carrion Steam Hammer of Agony</t>
  </si>
  <si>
    <t>Carrion Steam Hammer of the Geomancer</t>
  </si>
  <si>
    <t>Carrion Steam Hammer of Bloodlust</t>
  </si>
  <si>
    <t>Carrion Steam Hammer of Earth</t>
  </si>
  <si>
    <t>Carrion Steam Spear of Agony</t>
  </si>
  <si>
    <t>Carrion Steam Spear of the Geomancer</t>
  </si>
  <si>
    <t>Carrion Steam Spear of Bloodlust</t>
  </si>
  <si>
    <t>Carrion Steam Spear of Earth</t>
  </si>
  <si>
    <t>Carrion Steam Bow of Agony</t>
  </si>
  <si>
    <t>Carrion Steam Bow of the Geomancer</t>
  </si>
  <si>
    <t>Carrion Steam Bow of Bloodlust</t>
  </si>
  <si>
    <t>Carrion Steam Bow of Earth</t>
  </si>
  <si>
    <t>Carrion Steam Mace of Agony</t>
  </si>
  <si>
    <t>Carrion Steam Mace of the Geomancer</t>
  </si>
  <si>
    <t>Carrion Steam Mace of Bloodlust</t>
  </si>
  <si>
    <t>Carrion Steam Mace of Earth</t>
  </si>
  <si>
    <t>Carrion Steam Pistol of Agony</t>
  </si>
  <si>
    <t>Carrion Steam Pistol of the Geomancer</t>
  </si>
  <si>
    <t>Carrion Steam Pistol of Bloodlust</t>
  </si>
  <si>
    <t>Carrion Steam Pistol of Earth</t>
  </si>
  <si>
    <t>Carrion Steam Rifle of Agony</t>
  </si>
  <si>
    <t>Carrion Steam Rifle of the Geomancer</t>
  </si>
  <si>
    <t>Carrion Steam Rifle of Bloodlust</t>
  </si>
  <si>
    <t>Carrion Steam Rifle of Earth</t>
  </si>
  <si>
    <t>Carrion Steam Scepter of Agony</t>
  </si>
  <si>
    <t>Carrion Steam Scepter of the Geomancer</t>
  </si>
  <si>
    <t>Carrion Steam Scepter of Bloodlust</t>
  </si>
  <si>
    <t>Carrion Steam Scepter of Earth</t>
  </si>
  <si>
    <t>Carrion Steam Shield of Agony</t>
  </si>
  <si>
    <t>Carrion Steam Shield of the Geomancer</t>
  </si>
  <si>
    <t>Carrion Steam Shield of Bloodlust</t>
  </si>
  <si>
    <t>Carrion Steam Shield of Earth</t>
  </si>
  <si>
    <t>Carrion Steam Short Bow of Agony</t>
  </si>
  <si>
    <t>Carrion Steam Short Bow of the Geomancer</t>
  </si>
  <si>
    <t>Carrion Steam Short Bow of Bloodlust</t>
  </si>
  <si>
    <t>Carrion Steam Short Bow of Earth</t>
  </si>
  <si>
    <t>Carrion Steam Speargun of Agony</t>
  </si>
  <si>
    <t>Carrion Steam Speargun of the Geomancer</t>
  </si>
  <si>
    <t>Carrion Steam Speargun of Bloodlust</t>
  </si>
  <si>
    <t>Carrion Steam Speargun of Earth</t>
  </si>
  <si>
    <t>Carrion Steam Staff of Agony</t>
  </si>
  <si>
    <t>Carrion Steam Staff of the Geomancer</t>
  </si>
  <si>
    <t>Carrion Steam Staff of Bloodlust</t>
  </si>
  <si>
    <t>Carrion Steam Staff of Earth</t>
  </si>
  <si>
    <t>Carrion Steamblade of Agony</t>
  </si>
  <si>
    <t>Carrion Steamblade of the Geomancer</t>
  </si>
  <si>
    <t>Carrion Steamblade of Bloodlust</t>
  </si>
  <si>
    <t>Carrion Steamblade of Earth</t>
  </si>
  <si>
    <t>Carrion Steam Brand of Agony</t>
  </si>
  <si>
    <t>Carrion Steam Brand of the Geomancer</t>
  </si>
  <si>
    <t>Carrion Steam Brand of Bloodlust</t>
  </si>
  <si>
    <t>Carrion Steam Brand of Earth</t>
  </si>
  <si>
    <t>Carrion Steam Trident of Agony</t>
  </si>
  <si>
    <t>Carrion Steam Trident of the Geomancer</t>
  </si>
  <si>
    <t>Carrion Steam Trident of Bloodlust</t>
  </si>
  <si>
    <t>Carrion Steam Trident of Earth</t>
  </si>
  <si>
    <t>Carrion Steamcaller of Agony</t>
  </si>
  <si>
    <t>Carrion Steamcaller of the Geomancer</t>
  </si>
  <si>
    <t>Carrion Steamcaller of Bloodlust</t>
  </si>
  <si>
    <t>Carrion Steamcaller of Earth</t>
  </si>
  <si>
    <t>Ravaging Flame Cleaver of Battle</t>
  </si>
  <si>
    <t>Ravaging Flame Cleaver of Ogre Slaying</t>
  </si>
  <si>
    <t>Ravaging Flame Cleaver of Earth</t>
  </si>
  <si>
    <t>Ravaging Flame Dagger of Battle</t>
  </si>
  <si>
    <t>Ravaging Flame Dagger of Ogre Slaying</t>
  </si>
  <si>
    <t>Ravaging Flame Dagger of Earth</t>
  </si>
  <si>
    <t>Ravaging Flame Focus of Battle</t>
  </si>
  <si>
    <t>Ravaging Flame Focus of Ogre Slaying</t>
  </si>
  <si>
    <t>Ravaging Flame Focus of Earth</t>
  </si>
  <si>
    <t>Ravaging Flame Greatsword of Battle</t>
  </si>
  <si>
    <t>Ravaging Flame Greatsword of Ogre Slaying</t>
  </si>
  <si>
    <t>Ravaging Flame Greatsword of Earth</t>
  </si>
  <si>
    <t>Ravaging Flame Crusher of Battle</t>
  </si>
  <si>
    <t>Ravaging Flame Crusher of Ogre Slaying</t>
  </si>
  <si>
    <t>Ravaging Flame Crusher of Earth</t>
  </si>
  <si>
    <t>Ravaging Flame Spear of Battle</t>
  </si>
  <si>
    <t>Ravaging Flame Spear of Ogre Slaying</t>
  </si>
  <si>
    <t>Ravaging Flame Spear of Earth</t>
  </si>
  <si>
    <t>Ravaging Flame Bow of Battle</t>
  </si>
  <si>
    <t>Ravaging Flame Bow of Ogre Slaying</t>
  </si>
  <si>
    <t>Ravaging Flame Bow of Earth</t>
  </si>
  <si>
    <t>Ravaging Flame Mace of Battle</t>
  </si>
  <si>
    <t>Ravaging Flame Mace of Ogre Slaying</t>
  </si>
  <si>
    <t>Ravaging Flame Mace of Earth</t>
  </si>
  <si>
    <t>Ravaging Flame Pistol of Battle</t>
  </si>
  <si>
    <t>Ravaging Flame Pistol of Ogre Slaying</t>
  </si>
  <si>
    <t>Ravaging Flame Pistol of Earth</t>
  </si>
  <si>
    <t>Ravaging Flame Rifle of Battle</t>
  </si>
  <si>
    <t>Ravaging Flame Rifle of Ogre Slaying</t>
  </si>
  <si>
    <t>Ravaging Flame Rifle of Earth</t>
  </si>
  <si>
    <t>Ravaging Flame Scepter of Battle</t>
  </si>
  <si>
    <t>Ravaging Flame Scepter of Ogre Slaying</t>
  </si>
  <si>
    <t>Ravaging Flame Scepter of Earth</t>
  </si>
  <si>
    <t>Ravaging Flame Guard of Battle</t>
  </si>
  <si>
    <t>Ravaging Flame Guard of Ogre Slaying</t>
  </si>
  <si>
    <t>Ravaging Flame Guard of Earth</t>
  </si>
  <si>
    <t>Ravaging Flame Short Bow of Battle</t>
  </si>
  <si>
    <t>Ravaging Flame Short Bow of Ogre Slaying</t>
  </si>
  <si>
    <t>Ravaging Flame Short Bow of Earth</t>
  </si>
  <si>
    <t>Ravaging Flame Speargun of Battle</t>
  </si>
  <si>
    <t>Ravaging Flame Speargun of Ogre Slaying</t>
  </si>
  <si>
    <t>Ravaging Flame Speargun of Earth</t>
  </si>
  <si>
    <t>Ravaging Flame Staff of Battle</t>
  </si>
  <si>
    <t>Ravaging Flame Staff of Ogre Slaying</t>
  </si>
  <si>
    <t>Ravaging Flame Staff of Earth</t>
  </si>
  <si>
    <t>Ravaging Flame Blade of Battle</t>
  </si>
  <si>
    <t>Ravaging Flame Blade of Ogre Slaying</t>
  </si>
  <si>
    <t>Ravaging Flame Blade of Earth</t>
  </si>
  <si>
    <t>Ravaging Flame Carrier of Battle</t>
  </si>
  <si>
    <t>Ravaging Flame Carrier of Ogre Slaying</t>
  </si>
  <si>
    <t>Ravaging Flame Carrier of Earth</t>
  </si>
  <si>
    <t>Ravaging Flame Trident of Battle</t>
  </si>
  <si>
    <t>Ravaging Flame Trident of Ogre Slaying</t>
  </si>
  <si>
    <t>Ravaging Flame Trident of Earth</t>
  </si>
  <si>
    <t>Ravaging Flame Warhorn of Battle</t>
  </si>
  <si>
    <t>Ravaging Flame Warhorn of Ogre Slaying</t>
  </si>
  <si>
    <t>Ravaging Flame Warhorn of Earth</t>
  </si>
  <si>
    <t>Carrion Flame Cleaver of Water</t>
  </si>
  <si>
    <t>Carrion Flame Cleaver of Corruption</t>
  </si>
  <si>
    <t>Carrion Flame Cleaver of Energy</t>
  </si>
  <si>
    <t>Carrion Flame Cleaver of Air</t>
  </si>
  <si>
    <t>Carrion Flame Dagger of Water</t>
  </si>
  <si>
    <t>Carrion Flame Dagger of Corruption</t>
  </si>
  <si>
    <t>Carrion Flame Dagger of Energy</t>
  </si>
  <si>
    <t>Carrion Flame Dagger of Air</t>
  </si>
  <si>
    <t>Carrion Flame Focus of Water</t>
  </si>
  <si>
    <t>Carrion Flame Focus of Corruption</t>
  </si>
  <si>
    <t>Carrion Flame Focus of Energy</t>
  </si>
  <si>
    <t>Carrion Flame Focus of Air</t>
  </si>
  <si>
    <t>Carrion Flame Greatsword of Water</t>
  </si>
  <si>
    <t>Carrion Flame Greatsword of Corruption</t>
  </si>
  <si>
    <t>Carrion Flame Greatsword of Energy</t>
  </si>
  <si>
    <t>Carrion Flame Greatsword of Air</t>
  </si>
  <si>
    <t>Carrion Flame Crusher of Water</t>
  </si>
  <si>
    <t>Carrion Flame Crusher of Corruption</t>
  </si>
  <si>
    <t>Carrion Flame Crusher of Energy</t>
  </si>
  <si>
    <t>Carrion Flame Crusher of Air</t>
  </si>
  <si>
    <t>Carrion Flame Spear of Water</t>
  </si>
  <si>
    <t>Carrion Flame Spear of Corruption</t>
  </si>
  <si>
    <t>Carrion Flame Spear of Energy</t>
  </si>
  <si>
    <t>Carrion Flame Spear of Air</t>
  </si>
  <si>
    <t>Carrion Flame Bow of Water</t>
  </si>
  <si>
    <t>Carrion Flame Bow of Corruption</t>
  </si>
  <si>
    <t>Carrion Flame Bow of Energy</t>
  </si>
  <si>
    <t>Carrion Flame Bow of Air</t>
  </si>
  <si>
    <t>Carrion Flame Mace of Water</t>
  </si>
  <si>
    <t>Carrion Flame Mace of Corruption</t>
  </si>
  <si>
    <t>Carrion Flame Mace of Energy</t>
  </si>
  <si>
    <t>Carrion Flame Mace of Air</t>
  </si>
  <si>
    <t>Carrion Flame Pistol of Water</t>
  </si>
  <si>
    <t>Carrion Flame Pistol of Corruption</t>
  </si>
  <si>
    <t>Carrion Flame Pistol of Energy</t>
  </si>
  <si>
    <t>Carrion Flame Pistol of Air</t>
  </si>
  <si>
    <t>Carrion Flame Rifle of Water</t>
  </si>
  <si>
    <t>Carrion Flame Rifle of Corruption</t>
  </si>
  <si>
    <t>Carrion Flame Rifle of Energy</t>
  </si>
  <si>
    <t>Carrion Flame Rifle of Air</t>
  </si>
  <si>
    <t>Carrion Flame Scepter of Water</t>
  </si>
  <si>
    <t>Carrion Flame Scepter of Corruption</t>
  </si>
  <si>
    <t>Carrion Flame Scepter of Energy</t>
  </si>
  <si>
    <t>Carrion Flame Scepter of Air</t>
  </si>
  <si>
    <t>Carrion Flame Guard of Water</t>
  </si>
  <si>
    <t>Carrion Flame Guard of Corruption</t>
  </si>
  <si>
    <t>Carrion Flame Guard of Energy</t>
  </si>
  <si>
    <t>Carrion Flame Guard of Air</t>
  </si>
  <si>
    <t>Carrion Flame Short Bow of Water</t>
  </si>
  <si>
    <t>Carrion Flame Short Bow of Corruption</t>
  </si>
  <si>
    <t>Carrion Flame Short Bow of Energy</t>
  </si>
  <si>
    <t>Carrion Flame Short Bow of Air</t>
  </si>
  <si>
    <t>Carrion Flame Speargun of Water</t>
  </si>
  <si>
    <t>Carrion Flame Speargun of Corruption</t>
  </si>
  <si>
    <t>Carrion Flame Speargun of Energy</t>
  </si>
  <si>
    <t>Carrion Flame Speargun of Air</t>
  </si>
  <si>
    <t>Carrion Flame Staff of Water</t>
  </si>
  <si>
    <t>Carrion Flame Staff of Corruption</t>
  </si>
  <si>
    <t>Carrion Flame Staff of Energy</t>
  </si>
  <si>
    <t>Carrion Flame Staff of Air</t>
  </si>
  <si>
    <t>Carrion Flame Blade of Water</t>
  </si>
  <si>
    <t>Carrion Flame Blade of Corruption</t>
  </si>
  <si>
    <t>Carrion Flame Blade of Energy</t>
  </si>
  <si>
    <t>Carrion Flame Blade of Air</t>
  </si>
  <si>
    <t>Carrion Flame Carrier of Water</t>
  </si>
  <si>
    <t>Carrion Flame Carrier of Corruption</t>
  </si>
  <si>
    <t>Carrion Flame Carrier of Energy</t>
  </si>
  <si>
    <t>Carrion Flame Carrier of Air</t>
  </si>
  <si>
    <t>Carrion Flame Trident of Water</t>
  </si>
  <si>
    <t>Carrion Flame Trident of Corruption</t>
  </si>
  <si>
    <t>Carrion Flame Trident of Energy</t>
  </si>
  <si>
    <t>Carrion Flame Trident of Air</t>
  </si>
  <si>
    <t>Carrion Flame Warhorn of Water</t>
  </si>
  <si>
    <t>Carrion Flame Warhorn of Corruption</t>
  </si>
  <si>
    <t>Carrion Flame Warhorn of Energy</t>
  </si>
  <si>
    <t>Carrion Flame Warhorn of Air</t>
  </si>
  <si>
    <t>Dull Hatchet</t>
  </si>
  <si>
    <t>Cracked Longbow</t>
  </si>
  <si>
    <t>Dull Knife</t>
  </si>
  <si>
    <t>Cracked Club</t>
  </si>
  <si>
    <t>Old Pistol</t>
  </si>
  <si>
    <t>Crooked Rod</t>
  </si>
  <si>
    <t>Dull Blade</t>
  </si>
  <si>
    <t>Dull Trident</t>
  </si>
  <si>
    <t>Cracked Harpoon</t>
  </si>
  <si>
    <t>Speargun</t>
  </si>
  <si>
    <t>Resilient Krytan Axe</t>
  </si>
  <si>
    <t>Resilient Krytan Dagger</t>
  </si>
  <si>
    <t>Resilient Krytan Focus</t>
  </si>
  <si>
    <t>Resilient Krytan Greatsword</t>
  </si>
  <si>
    <t>Resilient Krytan Warhammer</t>
  </si>
  <si>
    <t>Resilient Krytan Spear</t>
  </si>
  <si>
    <t>Resilient Krytan Bow</t>
  </si>
  <si>
    <t>Resilient Krytan Mace</t>
  </si>
  <si>
    <t>Resilient Krytan Pistol</t>
  </si>
  <si>
    <t>Resilient Krytan Rifle</t>
  </si>
  <si>
    <t>Resilient Krytan Scepter</t>
  </si>
  <si>
    <t>Resilient Krytan Shield</t>
  </si>
  <si>
    <t>Resilient Krytan Short Bow</t>
  </si>
  <si>
    <t>Resilient Krytan Speargun</t>
  </si>
  <si>
    <t>Resilient Krytan Staff</t>
  </si>
  <si>
    <t>Resilient Krytan Sword</t>
  </si>
  <si>
    <t>Resilient Krytan Torch</t>
  </si>
  <si>
    <t>Resilient Krytan Trident</t>
  </si>
  <si>
    <t>Resilient Krytan Warhorn</t>
  </si>
  <si>
    <t>Penetrating Krytan Axe</t>
  </si>
  <si>
    <t>Penetrating Krytan Dagger</t>
  </si>
  <si>
    <t>Penetrating Krytan Focus</t>
  </si>
  <si>
    <t>Penetrating Krytan Greatsword</t>
  </si>
  <si>
    <t>Penetrating Krytan Warhammer</t>
  </si>
  <si>
    <t>Penetrating Krytan Spear</t>
  </si>
  <si>
    <t>Penetrating Krytan Bow</t>
  </si>
  <si>
    <t>Penetrating Krytan Mace</t>
  </si>
  <si>
    <t>Penetrating Krytan Pistol</t>
  </si>
  <si>
    <t>Penetrating Krytan Rifle</t>
  </si>
  <si>
    <t>Penetrating Krytan Scepter</t>
  </si>
  <si>
    <t>Penetrating Krytan Shield</t>
  </si>
  <si>
    <t>Penetrating Krytan Short Bow</t>
  </si>
  <si>
    <t>Penetrating Krytan Speargun</t>
  </si>
  <si>
    <t>Penetrating Krytan Staff</t>
  </si>
  <si>
    <t>Penetrating Krytan Sword</t>
  </si>
  <si>
    <t>Penetrating Krytan Torch</t>
  </si>
  <si>
    <t>Penetrating Krytan Trident</t>
  </si>
  <si>
    <t>Penetrating Krytan Warhorn</t>
  </si>
  <si>
    <t>Resilient Krytan Axe of Agony</t>
  </si>
  <si>
    <t>Resilient Krytan Axe of Force</t>
  </si>
  <si>
    <t>Resilient Krytan Dagger of Agony</t>
  </si>
  <si>
    <t>Resilient Krytan Dagger of Force</t>
  </si>
  <si>
    <t>Resilient Krytan Focus of Agony</t>
  </si>
  <si>
    <t>Resilient Krytan Focus of Force</t>
  </si>
  <si>
    <t>Resilient Krytan Greatsword of Agony</t>
  </si>
  <si>
    <t>Resilient Krytan Greatsword of Force</t>
  </si>
  <si>
    <t>Resilient Krytan Warhammer of Agony</t>
  </si>
  <si>
    <t>Resilient Krytan Warhammer of Force</t>
  </si>
  <si>
    <t>Resilient Krytan Spear of Agony</t>
  </si>
  <si>
    <t>Resilient Krytan Spear of Force</t>
  </si>
  <si>
    <t>Resilient Krytan Bow of Agony</t>
  </si>
  <si>
    <t>Resilient Krytan Bow of Force</t>
  </si>
  <si>
    <t>Resilient Krytan Mace of Agony</t>
  </si>
  <si>
    <t>Resilient Krytan Mace of Force</t>
  </si>
  <si>
    <t>Resilient Krytan Pistol of Agony</t>
  </si>
  <si>
    <t>Resilient Krytan Pistol of Force</t>
  </si>
  <si>
    <t>Resilient Krytan Rifle of Agony</t>
  </si>
  <si>
    <t>Resilient Krytan Rifle of Force</t>
  </si>
  <si>
    <t>Resilient Krytan Scepter of Agony</t>
  </si>
  <si>
    <t>Resilient Krytan Scepter of Force</t>
  </si>
  <si>
    <t>Resilient Krytan Shield of Agony</t>
  </si>
  <si>
    <t>Resilient Krytan Shield of Force</t>
  </si>
  <si>
    <t>Resilient Krytan Short Bow of Agony</t>
  </si>
  <si>
    <t>Resilient Krytan Short Bow of Force</t>
  </si>
  <si>
    <t>Resilient Krytan Speargun of Agony</t>
  </si>
  <si>
    <t>Resilient Krytan Speargun of Force</t>
  </si>
  <si>
    <t>Resilient Krytan Staff of Agony</t>
  </si>
  <si>
    <t>Resilient Krytan Staff of Force</t>
  </si>
  <si>
    <t>Resilient Krytan Sword of Agony</t>
  </si>
  <si>
    <t>Resilient Krytan Sword of Force</t>
  </si>
  <si>
    <t>Resilient Krytan Torch of Agony</t>
  </si>
  <si>
    <t>Resilient Krytan Torch of Force</t>
  </si>
  <si>
    <t>Resilient Krytan Trident of Agony</t>
  </si>
  <si>
    <t>Resilient Krytan Trident of Force</t>
  </si>
  <si>
    <t>Resilient Krytan Warhorn of Agony</t>
  </si>
  <si>
    <t>Resilient Krytan Warhorn of Force</t>
  </si>
  <si>
    <t>Penetrating Krytan Axe of Accuracy</t>
  </si>
  <si>
    <t>Penetrating Krytan Axe of Grawl Slaying</t>
  </si>
  <si>
    <t>Penetrating Krytan Dagger of Accuracy</t>
  </si>
  <si>
    <t>Penetrating Krytan Dagger of Grawl Slaying</t>
  </si>
  <si>
    <t>Penetrating Krytan Focus of Accuracy</t>
  </si>
  <si>
    <t>Penetrating Krytan Focus of Grawl Slaying</t>
  </si>
  <si>
    <t>Penetrating Krytan Greatsword of Accuracy</t>
  </si>
  <si>
    <t>Penetrating Krytan Greatsword of Grawl Slaying</t>
  </si>
  <si>
    <t>Penetrating Krytan Warhammer of Accuracy</t>
  </si>
  <si>
    <t>Penetrating Krytan Warhammer of Grawl Slaying</t>
  </si>
  <si>
    <t>Penetrating Krytan Spear of Accuracy</t>
  </si>
  <si>
    <t>Penetrating Krytan Spear of Grawl Slaying</t>
  </si>
  <si>
    <t>Penetrating Krytan Bow of Accuracy</t>
  </si>
  <si>
    <t>Penetrating Krytan Bow of Grawl Slaying</t>
  </si>
  <si>
    <t>Penetrating Krytan Mace of Accuracy</t>
  </si>
  <si>
    <t>Penetrating Krytan Mace of Grawl Slaying</t>
  </si>
  <si>
    <t>Penetrating Krytan Pistol of Accuracy</t>
  </si>
  <si>
    <t>Penetrating Krytan Pistol of Grawl Slaying</t>
  </si>
  <si>
    <t>Penetrating Krytan Rifle of Accuracy</t>
  </si>
  <si>
    <t>Penetrating Krytan Rifle of Grawl Slaying</t>
  </si>
  <si>
    <t>Penetrating Krytan Scepter of Accuracy</t>
  </si>
  <si>
    <t>Penetrating Krytan Scepter of Grawl Slaying</t>
  </si>
  <si>
    <t>Penetrating Krytan Shield of Accuracy</t>
  </si>
  <si>
    <t>Penetrating Krytan Shield of Grawl Slaying</t>
  </si>
  <si>
    <t>Penetrating Krytan Short Bow of Accuracy</t>
  </si>
  <si>
    <t>Penetrating Krytan Short Bow of Grawl Slaying</t>
  </si>
  <si>
    <t>Penetrating Krytan Speargun of Accuracy</t>
  </si>
  <si>
    <t>Penetrating Krytan Speargun of Grawl Slaying</t>
  </si>
  <si>
    <t>Penetrating Krytan Staff of Accuracy</t>
  </si>
  <si>
    <t>Penetrating Krytan Staff of Grawl Slaying</t>
  </si>
  <si>
    <t>Penetrating Krytan Sword of Accuracy</t>
  </si>
  <si>
    <t>Penetrating Krytan Sword of Grawl Slaying</t>
  </si>
  <si>
    <t>Penetrating Krytan Torch of Accuracy</t>
  </si>
  <si>
    <t>Penetrating Krytan Torch of Grawl Slaying</t>
  </si>
  <si>
    <t>Penetrating Krytan Trident of Accuracy</t>
  </si>
  <si>
    <t>Penetrating Krytan Trident of Grawl Slaying</t>
  </si>
  <si>
    <t>Penetrating Krytan Warhorn of Accuracy</t>
  </si>
  <si>
    <t>Penetrating Krytan Warhorn of Grawl Slaying</t>
  </si>
  <si>
    <t>Penetrating Krytan Axe of Serpent Slaying</t>
  </si>
  <si>
    <t>Penetrating Krytan Axe of Smoldering</t>
  </si>
  <si>
    <t>Penetrating Krytan Axe of Debility</t>
  </si>
  <si>
    <t>Penetrating Krytan Axe of the Hydromancer</t>
  </si>
  <si>
    <t>Penetrating Krytan Dagger of Serpent Slaying</t>
  </si>
  <si>
    <t>Penetrating Krytan Dagger of Smoldering</t>
  </si>
  <si>
    <t>Penetrating Krytan Dagger of Debility</t>
  </si>
  <si>
    <t>Penetrating Krytan Dagger of the Hydromancer</t>
  </si>
  <si>
    <t>Penetrating Krytan Focus of Serpent Slaying</t>
  </si>
  <si>
    <t>Penetrating Krytan Focus of Smoldering</t>
  </si>
  <si>
    <t>Penetrating Krytan Focus of Debility</t>
  </si>
  <si>
    <t>Penetrating Krytan Focus of the Hydromancer</t>
  </si>
  <si>
    <t>Penetrating Krytan Greatsword of Serpent Slaying</t>
  </si>
  <si>
    <t>Penetrating Krytan Greatsword of Smoldering</t>
  </si>
  <si>
    <t>Penetrating Krytan Greatsword of Debility</t>
  </si>
  <si>
    <t>Penetrating Krytan Greatsword of the Hydromancer</t>
  </si>
  <si>
    <t>Penetrating Krytan Warhammer of Serpent Slaying</t>
  </si>
  <si>
    <t>Penetrating Krytan Warhammer of Smoldering</t>
  </si>
  <si>
    <t>Penetrating Krytan Warhammer of Debility</t>
  </si>
  <si>
    <t>Penetrating Krytan Warhammer of the Hydromancer</t>
  </si>
  <si>
    <t>Penetrating Krytan Spear of Serpent Slaying</t>
  </si>
  <si>
    <t>Penetrating Krytan Spear of Smoldering</t>
  </si>
  <si>
    <t>Penetrating Krytan Spear of Debility</t>
  </si>
  <si>
    <t>Penetrating Krytan Spear of the Hydromancer</t>
  </si>
  <si>
    <t>Penetrating Krytan Bow of Serpent Slaying</t>
  </si>
  <si>
    <t>Penetrating Krytan Bow of Smoldering</t>
  </si>
  <si>
    <t>Penetrating Krytan Bow of Debility</t>
  </si>
  <si>
    <t>Penetrating Krytan Bow of the Hydromancer</t>
  </si>
  <si>
    <t>Penetrating Krytan Mace of Serpent Slaying</t>
  </si>
  <si>
    <t>Penetrating Krytan Mace of Smoldering</t>
  </si>
  <si>
    <t>Penetrating Krytan Mace of Debility</t>
  </si>
  <si>
    <t>Penetrating Krytan Mace of the Hydromancer</t>
  </si>
  <si>
    <t>Penetrating Krytan Pistol of Serpent Slaying</t>
  </si>
  <si>
    <t>Penetrating Krytan Pistol of Smoldering</t>
  </si>
  <si>
    <t>Penetrating Krytan Pistol of Debility</t>
  </si>
  <si>
    <t>Penetrating Krytan Pistol of the Hydromancer</t>
  </si>
  <si>
    <t>Penetrating Krytan Rifle of Serpent Slaying</t>
  </si>
  <si>
    <t>Penetrating Krytan Rifle of Smoldering</t>
  </si>
  <si>
    <t>Penetrating Krytan Rifle of Debility</t>
  </si>
  <si>
    <t>Penetrating Krytan Rifle of the Hydromancer</t>
  </si>
  <si>
    <t>Penetrating Krytan Scepter of Serpent Slaying</t>
  </si>
  <si>
    <t>Penetrating Krytan Scepter of Smoldering</t>
  </si>
  <si>
    <t>Penetrating Krytan Scepter of Debility</t>
  </si>
  <si>
    <t>Penetrating Krytan Scepter of the Hydromancer</t>
  </si>
  <si>
    <t>Penetrating Krytan Shield of Serpent Slaying</t>
  </si>
  <si>
    <t>Penetrating Krytan Shield of Smoldering</t>
  </si>
  <si>
    <t>Penetrating Krytan Shield of Debility</t>
  </si>
  <si>
    <t>Penetrating Krytan Shield of the Hydromancer</t>
  </si>
  <si>
    <t>Penetrating Krytan Short Bow of Serpent Slaying</t>
  </si>
  <si>
    <t>Penetrating Krytan Short Bow of Smoldering</t>
  </si>
  <si>
    <t>Penetrating Krytan Short Bow of Debility</t>
  </si>
  <si>
    <t>Penetrating Krytan Short Bow of the Hydromancer</t>
  </si>
  <si>
    <t>Penetrating Krytan Speargun of Serpent Slaying</t>
  </si>
  <si>
    <t>Penetrating Krytan Speargun of Smoldering</t>
  </si>
  <si>
    <t>Penetrating Krytan Speargun of Debility</t>
  </si>
  <si>
    <t>Penetrating Krytan Speargun of the Hydromancer</t>
  </si>
  <si>
    <t>Penetrating Krytan Staff of Serpent Slaying</t>
  </si>
  <si>
    <t>Penetrating Krytan Staff of Smoldering</t>
  </si>
  <si>
    <t>Penetrating Krytan Staff of Debility</t>
  </si>
  <si>
    <t>Penetrating Krytan Staff of the Hydromancer</t>
  </si>
  <si>
    <t>Penetrating Krytan Sword of Serpent Slaying</t>
  </si>
  <si>
    <t>Penetrating Krytan Sword of Smoldering</t>
  </si>
  <si>
    <t>Penetrating Krytan Sword of Debility</t>
  </si>
  <si>
    <t>Penetrating Krytan Sword of the Hydromancer</t>
  </si>
  <si>
    <t>Penetrating Krytan Torch of Serpent Slaying</t>
  </si>
  <si>
    <t>Penetrating Krytan Torch of Smoldering</t>
  </si>
  <si>
    <t>Penetrating Krytan Torch of Debility</t>
  </si>
  <si>
    <t>Penetrating Krytan Torch of the Hydromancer</t>
  </si>
  <si>
    <t>Penetrating Krytan Trident of Serpent Slaying</t>
  </si>
  <si>
    <t>Penetrating Krytan Trident of Smoldering</t>
  </si>
  <si>
    <t>Penetrating Krytan Trident of Debility</t>
  </si>
  <si>
    <t>Penetrating Krytan Trident of the Hydromancer</t>
  </si>
  <si>
    <t>Penetrating Krytan Warhorn of Serpent Slaying</t>
  </si>
  <si>
    <t>Penetrating Krytan Warhorn of Smoldering</t>
  </si>
  <si>
    <t>Penetrating Krytan Warhorn of Debility</t>
  </si>
  <si>
    <t>Penetrating Krytan Warhorn of the Hydromancer</t>
  </si>
  <si>
    <t>Penetrating Aureate Axe of Battle</t>
  </si>
  <si>
    <t>Penetrating Aureate Axe of Ogre Slaying</t>
  </si>
  <si>
    <t>Penetrating Aureate Axe of Earth</t>
  </si>
  <si>
    <t>Penetrating Aureate Dirk of Battle</t>
  </si>
  <si>
    <t>Penetrating Aureate Dirk of Ogre Slaying</t>
  </si>
  <si>
    <t>Penetrating Aureate Dirk of Earth</t>
  </si>
  <si>
    <t>Penetrating Aureate Charm of Battle</t>
  </si>
  <si>
    <t>Penetrating Aureate Charm of Ogre Slaying</t>
  </si>
  <si>
    <t>Penetrating Aureate Charm of Earth</t>
  </si>
  <si>
    <t>Penetrating Aureate Highlander Greatsword of Battle</t>
  </si>
  <si>
    <t>Penetrating Aureate Highlander Greatsword of Ogre Slaying</t>
  </si>
  <si>
    <t>Penetrating Aureate Highlander Greatsword of Earth</t>
  </si>
  <si>
    <t>Penetrating Aureate Warhammer of Battle</t>
  </si>
  <si>
    <t>Penetrating Aureate Warhammer of Ogre Slaying</t>
  </si>
  <si>
    <t>Penetrating Aureate Warhammer of Earth</t>
  </si>
  <si>
    <t>Penetrating Aureate Spear of Battle</t>
  </si>
  <si>
    <t>Penetrating Aureate Spear of Ogre Slaying</t>
  </si>
  <si>
    <t>Penetrating Aureate Spear of Earth</t>
  </si>
  <si>
    <t>Penetrating Aureate Longbow of Battle</t>
  </si>
  <si>
    <t>Penetrating Aureate Longbow of Ogre Slaying</t>
  </si>
  <si>
    <t>Penetrating Aureate Longbow of Earth</t>
  </si>
  <si>
    <t>Penetrating Aureate Mace of Battle</t>
  </si>
  <si>
    <t>Penetrating Aureate Mace of Ogre Slaying</t>
  </si>
  <si>
    <t>Penetrating Aureate Mace of Earth</t>
  </si>
  <si>
    <t>Penetrating Aureate Pistol of Battle</t>
  </si>
  <si>
    <t>Penetrating Aureate Pistol of Ogre Slaying</t>
  </si>
  <si>
    <t>Penetrating Aureate Pistol of Earth</t>
  </si>
  <si>
    <t>Penetrating Aureate Musket of Battle</t>
  </si>
  <si>
    <t>Penetrating Aureate Musket of Ogre Slaying</t>
  </si>
  <si>
    <t>Penetrating Aureate Musket of Earth</t>
  </si>
  <si>
    <t>Penetrating Aureate Virge of Battle</t>
  </si>
  <si>
    <t>Penetrating Aureate Virge of Ogre Slaying</t>
  </si>
  <si>
    <t>Penetrating Aureate Virge of Earth</t>
  </si>
  <si>
    <t>Penetrating Aureate Targe of Battle</t>
  </si>
  <si>
    <t>Penetrating Aureate Targe of Ogre Slaying</t>
  </si>
  <si>
    <t>Penetrating Aureate Targe of Earth</t>
  </si>
  <si>
    <t>Penetrating Aureate Short Bow of Battle</t>
  </si>
  <si>
    <t>Penetrating Aureate Short Bow of Ogre Slaying</t>
  </si>
  <si>
    <t>Penetrating Aureate Short Bow of Earth</t>
  </si>
  <si>
    <t>Penetrating Aureate Speargun of Battle</t>
  </si>
  <si>
    <t>Penetrating Aureate Speargun of Ogre Slaying</t>
  </si>
  <si>
    <t>Penetrating Aureate Speargun of Earth</t>
  </si>
  <si>
    <t>Penetrating Aureate Staff of Battle</t>
  </si>
  <si>
    <t>Penetrating Aureate Staff of Ogre Slaying</t>
  </si>
  <si>
    <t>Penetrating Aureate Staff of Earth</t>
  </si>
  <si>
    <t>Penetrating Aureate Rinblade of Battle</t>
  </si>
  <si>
    <t>Penetrating Aureate Rinblade of Ogre Slaying</t>
  </si>
  <si>
    <t>Penetrating Aureate Rinblade of Earth</t>
  </si>
  <si>
    <t>Penetrating Aureate Sconce of Battle</t>
  </si>
  <si>
    <t>Penetrating Aureate Sconce of Ogre Slaying</t>
  </si>
  <si>
    <t>Penetrating Aureate Sconce of Earth</t>
  </si>
  <si>
    <t>Penetrating Aureate Trident of Battle</t>
  </si>
  <si>
    <t>Penetrating Aureate Trident of Ogre Slaying</t>
  </si>
  <si>
    <t>Penetrating Aureate Trident of Earth</t>
  </si>
  <si>
    <t>Penetrating Aureate Warhorn of Battle</t>
  </si>
  <si>
    <t>Penetrating Aureate Warhorn of Ogre Slaying</t>
  </si>
  <si>
    <t>Penetrating Aureate Warhorn of Earth</t>
  </si>
  <si>
    <t>Carrion Tribal Axe of Blood</t>
  </si>
  <si>
    <t>Carrion Tribal Axe of Vision</t>
  </si>
  <si>
    <t>Carrion Tribal Axe of Accuracy</t>
  </si>
  <si>
    <t>Carrion Tribal Axe of Rage</t>
  </si>
  <si>
    <t>Carrion Tribal Dagger of Blood</t>
  </si>
  <si>
    <t>Carrion Tribal Dagger of Vision</t>
  </si>
  <si>
    <t>Carrion Tribal Dagger of Accuracy</t>
  </si>
  <si>
    <t>Carrion Tribal Dagger of Rage</t>
  </si>
  <si>
    <t>Carrion Tribal Focus of Blood</t>
  </si>
  <si>
    <t>Carrion Tribal Focus of Vision</t>
  </si>
  <si>
    <t>Carrion Tribal Focus of Accuracy</t>
  </si>
  <si>
    <t>Carrion Tribal Focus of Rage</t>
  </si>
  <si>
    <t>Carrion Tribal Greatsword of Blood</t>
  </si>
  <si>
    <t>Carrion Tribal Greatsword of Vision</t>
  </si>
  <si>
    <t>Carrion Tribal Greatsword of Accuracy</t>
  </si>
  <si>
    <t>Carrion Tribal Greatsword of Rage</t>
  </si>
  <si>
    <t>Carrion Tribal Warhammer of Blood</t>
  </si>
  <si>
    <t>Carrion Tribal Warhammer of Vision</t>
  </si>
  <si>
    <t>Carrion Tribal Warhammer of Accuracy</t>
  </si>
  <si>
    <t>Carrion Tribal Warhammer of Rage</t>
  </si>
  <si>
    <t>Carrion Tribal Spear of Blood</t>
  </si>
  <si>
    <t>Carrion Tribal Spear of Vision</t>
  </si>
  <si>
    <t>Carrion Tribal Spear of Accuracy</t>
  </si>
  <si>
    <t>Carrion Tribal Spear of Rage</t>
  </si>
  <si>
    <t>Carrion Tribal Bow of Blood</t>
  </si>
  <si>
    <t>Carrion Tribal Bow of Vision</t>
  </si>
  <si>
    <t>Carrion Tribal Bow of Accuracy</t>
  </si>
  <si>
    <t>Carrion Tribal Bow of Rage</t>
  </si>
  <si>
    <t>Carrion Tribal Mace of Blood</t>
  </si>
  <si>
    <t>Carrion Tribal Mace of Vision</t>
  </si>
  <si>
    <t>Carrion Tribal Mace of Accuracy</t>
  </si>
  <si>
    <t>Carrion Tribal Mace of Rage</t>
  </si>
  <si>
    <t>Carrion Tribal Pistol of Blood</t>
  </si>
  <si>
    <t>Carrion Tribal Pistol of Vision</t>
  </si>
  <si>
    <t>Carrion Tribal Pistol of Accuracy</t>
  </si>
  <si>
    <t>Carrion Tribal Pistol of Rage</t>
  </si>
  <si>
    <t>Carrion Tribal Rifle of Blood</t>
  </si>
  <si>
    <t>Carrion Tribal Rifle of Vision</t>
  </si>
  <si>
    <t>Carrion Tribal Rifle of Accuracy</t>
  </si>
  <si>
    <t>Carrion Tribal Rifle of Rage</t>
  </si>
  <si>
    <t>Carrion Tribal Scepter of Blood</t>
  </si>
  <si>
    <t>Carrion Tribal Scepter of Vision</t>
  </si>
  <si>
    <t>Carrion Tribal Scepter of Accuracy</t>
  </si>
  <si>
    <t>Carrion Tribal Scepter of Rage</t>
  </si>
  <si>
    <t>Carrion Tribal Shield of Blood</t>
  </si>
  <si>
    <t>Carrion Tribal Shield of Vision</t>
  </si>
  <si>
    <t>Carrion Tribal Shield of Accuracy</t>
  </si>
  <si>
    <t>Carrion Tribal Shield of Rage</t>
  </si>
  <si>
    <t>Carrion Tribal Short Bow of Blood</t>
  </si>
  <si>
    <t>Carrion Tribal Short Bow of Vision</t>
  </si>
  <si>
    <t>Carrion Tribal Short Bow of Accuracy</t>
  </si>
  <si>
    <t>Carrion Tribal Short Bow of Rage</t>
  </si>
  <si>
    <t>Carrion Tribal Speargun of Blood</t>
  </si>
  <si>
    <t>Carrion Tribal Speargun of Vision</t>
  </si>
  <si>
    <t>Carrion Tribal Speargun of Accuracy</t>
  </si>
  <si>
    <t>Carrion Tribal Speargun of Rage</t>
  </si>
  <si>
    <t>Carrion Tribal Staff of Blood</t>
  </si>
  <si>
    <t>Carrion Tribal Staff of Vision</t>
  </si>
  <si>
    <t>Carrion Tribal Staff of Accuracy</t>
  </si>
  <si>
    <t>Carrion Tribal Staff of Rage</t>
  </si>
  <si>
    <t>Carrion Tribal Sword of Blood</t>
  </si>
  <si>
    <t>Carrion Tribal Sword of Vision</t>
  </si>
  <si>
    <t>Carrion Tribal Sword of Accuracy</t>
  </si>
  <si>
    <t>Carrion Tribal Sword of Rage</t>
  </si>
  <si>
    <t>Carrion Tribal Torch of Blood</t>
  </si>
  <si>
    <t>Carrion Tribal Torch of Vision</t>
  </si>
  <si>
    <t>Carrion Tribal Torch of Accuracy</t>
  </si>
  <si>
    <t>Carrion Tribal Torch of Rage</t>
  </si>
  <si>
    <t>Carrion Tribal Trident of Blood</t>
  </si>
  <si>
    <t>Carrion Tribal Trident of Vision</t>
  </si>
  <si>
    <t>Carrion Tribal Trident of Accuracy</t>
  </si>
  <si>
    <t>Carrion Tribal Trident of Rage</t>
  </si>
  <si>
    <t>Carrion Tribal Warhorn of Blood</t>
  </si>
  <si>
    <t>Carrion Tribal Warhorn of Vision</t>
  </si>
  <si>
    <t>Carrion Tribal Warhorn of Accuracy</t>
  </si>
  <si>
    <t>Carrion Tribal Warhorn of Rage</t>
  </si>
  <si>
    <t>Malign Glyphic Axe</t>
  </si>
  <si>
    <t>Malign Glyphic Handblade</t>
  </si>
  <si>
    <t>Malign Glyphic Icon</t>
  </si>
  <si>
    <t>Malign Glyphic Longblade</t>
  </si>
  <si>
    <t>Malign Glyphic Maul</t>
  </si>
  <si>
    <t>Malign Glyphic Spear</t>
  </si>
  <si>
    <t>Malign Glyphic Longbow</t>
  </si>
  <si>
    <t>Malign Glyphic Mace</t>
  </si>
  <si>
    <t>Malign Glyphic Pistol</t>
  </si>
  <si>
    <t>Malign Glyphic Rifle</t>
  </si>
  <si>
    <t>Malign Glyphic Scepter</t>
  </si>
  <si>
    <t>Malign Glyphic Ward</t>
  </si>
  <si>
    <t>Malign Glyphic Short Bow</t>
  </si>
  <si>
    <t>Malign Glyphic Speargun</t>
  </si>
  <si>
    <t>Malign Glyphic Staff</t>
  </si>
  <si>
    <t>Malign Glyphic Edge</t>
  </si>
  <si>
    <t>Malign Glyphic Brand</t>
  </si>
  <si>
    <t>Malign Glyphic Trispear</t>
  </si>
  <si>
    <t>Malign Glyphic Horn</t>
  </si>
  <si>
    <t>Ravaging Glyphic Axe</t>
  </si>
  <si>
    <t>Ravaging Glyphic Handblade</t>
  </si>
  <si>
    <t>Ravaging Glyphic Icon</t>
  </si>
  <si>
    <t>Ravaging Glyphic Longblade</t>
  </si>
  <si>
    <t>Ravaging Glyphic Maul</t>
  </si>
  <si>
    <t>Ravaging Glyphic Spear</t>
  </si>
  <si>
    <t>Ravaging Glyphic Longbow</t>
  </si>
  <si>
    <t>Ravaging Glyphic Mace</t>
  </si>
  <si>
    <t>Ravaging Glyphic Pistol</t>
  </si>
  <si>
    <t>Ravaging Glyphic Rifle</t>
  </si>
  <si>
    <t>Ravaging Glyphic Scepter</t>
  </si>
  <si>
    <t>Ravaging Glyphic Ward</t>
  </si>
  <si>
    <t>Ravaging Glyphic Short Bow</t>
  </si>
  <si>
    <t>Ravaging Glyphic Speargun</t>
  </si>
  <si>
    <t>Ravaging Glyphic Staff</t>
  </si>
  <si>
    <t>Ravaging Glyphic Edge</t>
  </si>
  <si>
    <t>Ravaging Glyphic Brand</t>
  </si>
  <si>
    <t>Ravaging Glyphic Trispear</t>
  </si>
  <si>
    <t>Ravaging Glyphic Horn</t>
  </si>
  <si>
    <t>Carrion Glyphic Axe</t>
  </si>
  <si>
    <t>Carrion Glyphic Handblade</t>
  </si>
  <si>
    <t>Carrion Glyphic Icon</t>
  </si>
  <si>
    <t>Carrion Glyphic Longblade</t>
  </si>
  <si>
    <t>Carrion Glyphic Maul</t>
  </si>
  <si>
    <t>Carrion Glyphic Spear</t>
  </si>
  <si>
    <t>Carrion Glyphic Longbow</t>
  </si>
  <si>
    <t>Carrion Glyphic Mace</t>
  </si>
  <si>
    <t>Carrion Glyphic Pistol</t>
  </si>
  <si>
    <t>Carrion Glyphic Rifle</t>
  </si>
  <si>
    <t>Carrion Glyphic Scepter</t>
  </si>
  <si>
    <t>Carrion Glyphic Ward</t>
  </si>
  <si>
    <t>Carrion Glyphic Short Bow</t>
  </si>
  <si>
    <t>Carrion Glyphic Speargun</t>
  </si>
  <si>
    <t>Carrion Glyphic Staff</t>
  </si>
  <si>
    <t>Carrion Glyphic Edge</t>
  </si>
  <si>
    <t>Carrion Glyphic Brand</t>
  </si>
  <si>
    <t>Carrion Glyphic Trispear</t>
  </si>
  <si>
    <t>Carrion Glyphic Horn</t>
  </si>
  <si>
    <t>Malign Glyphic Axe of Agony</t>
  </si>
  <si>
    <t>Malign Glyphic Axe of Force</t>
  </si>
  <si>
    <t>Malign Glyphic Handblade of Agony</t>
  </si>
  <si>
    <t>Malign Glyphic Handblade of Force</t>
  </si>
  <si>
    <t>Malign Glyphic Icon of Agony</t>
  </si>
  <si>
    <t>Malign Glyphic Icon of Force</t>
  </si>
  <si>
    <t>Malign Glyphic Longblade of Agony</t>
  </si>
  <si>
    <t>Malign Glyphic Longblade of Force</t>
  </si>
  <si>
    <t>Malign Glyphic Maul of Agony</t>
  </si>
  <si>
    <t>Malign Glyphic Maul of Force</t>
  </si>
  <si>
    <t>Malign Glyphic Spear of Agony</t>
  </si>
  <si>
    <t>Malign Glyphic Spear of Force</t>
  </si>
  <si>
    <t>Malign Glyphic Longbow of Agony</t>
  </si>
  <si>
    <t>Malign Glyphic Longbow of Force</t>
  </si>
  <si>
    <t>Malign Glyphic Mace of Agony</t>
  </si>
  <si>
    <t>Malign Glyphic Mace of Force</t>
  </si>
  <si>
    <t>Malign Glyphic Pistol of Agony</t>
  </si>
  <si>
    <t>Malign Glyphic Pistol of Force</t>
  </si>
  <si>
    <t>Malign Glyphic Rifle of Agony</t>
  </si>
  <si>
    <t>Malign Glyphic Rifle of Force</t>
  </si>
  <si>
    <t>Malign Glyphic Scepter of Agony</t>
  </si>
  <si>
    <t>Malign Glyphic Scepter of Force</t>
  </si>
  <si>
    <t>Malign Glyphic Ward of Agony</t>
  </si>
  <si>
    <t>Malign Glyphic Ward of Force</t>
  </si>
  <si>
    <t>Malign Glyphic Short Bow of Agony</t>
  </si>
  <si>
    <t>Malign Glyphic Short Bow of Force</t>
  </si>
  <si>
    <t>Malign Glyphic Speargun of Agony</t>
  </si>
  <si>
    <t>Malign Glyphic Speargun of Force</t>
  </si>
  <si>
    <t>Malign Glyphic Staff of Agony</t>
  </si>
  <si>
    <t>Malign Glyphic Staff of Force</t>
  </si>
  <si>
    <t>Malign Glyphic Edge of Agony</t>
  </si>
  <si>
    <t>Malign Glyphic Edge of Force</t>
  </si>
  <si>
    <t>Malign Glyphic Brand of Agony</t>
  </si>
  <si>
    <t>Malign Glyphic Brand of Force</t>
  </si>
  <si>
    <t>Malign Glyphic Trispear of Agony</t>
  </si>
  <si>
    <t>Malign Glyphic Trispear of Force</t>
  </si>
  <si>
    <t>Malign Glyphic Horn of Agony</t>
  </si>
  <si>
    <t>Malign Glyphic Horn of Force</t>
  </si>
  <si>
    <t>Ravaging Glyphic Axe of Accuracy</t>
  </si>
  <si>
    <t>Ravaging Glyphic Axe of Grawl Slaying</t>
  </si>
  <si>
    <t>Ravaging Glyphic Handblade of Accuracy</t>
  </si>
  <si>
    <t>Ravaging Glyphic Handblade of Grawl Slaying</t>
  </si>
  <si>
    <t>Ravaging Glyphic Icon of Accuracy</t>
  </si>
  <si>
    <t>Ravaging Glyphic Icon of Grawl Slaying</t>
  </si>
  <si>
    <t>Ravaging Glyphic Longblade of Accuracy</t>
  </si>
  <si>
    <t>Ravaging Glyphic Longblade of Grawl Slaying</t>
  </si>
  <si>
    <t>Ravaging Glyphic Maul of Accuracy</t>
  </si>
  <si>
    <t>Ravaging Glyphic Maul of Grawl Slaying</t>
  </si>
  <si>
    <t>Ravaging Glyphic Spear of Accuracy</t>
  </si>
  <si>
    <t>Ravaging Glyphic Spear of Grawl Slaying</t>
  </si>
  <si>
    <t>Ravaging Glyphic Longbow of Accuracy</t>
  </si>
  <si>
    <t>Ravaging Glyphic Longbow of Grawl Slaying</t>
  </si>
  <si>
    <t>Ravaging Glyphic Mace of Accuracy</t>
  </si>
  <si>
    <t>Ravaging Glyphic Mace of Grawl Slaying</t>
  </si>
  <si>
    <t>Ravaging Glyphic Pistol of Accuracy</t>
  </si>
  <si>
    <t>Ravaging Glyphic Pistol of Grawl Slaying</t>
  </si>
  <si>
    <t>Ravaging Glyphic Rifle of Accuracy</t>
  </si>
  <si>
    <t>Ravaging Glyphic Rifle of Grawl Slaying</t>
  </si>
  <si>
    <t>Ravaging Glyphic Scepter of Accuracy</t>
  </si>
  <si>
    <t>Ravaging Glyphic Scepter of Grawl Slaying</t>
  </si>
  <si>
    <t>Ravaging Glyphic Ward of Accuracy</t>
  </si>
  <si>
    <t>Ravaging Glyphic Ward of Grawl Slaying</t>
  </si>
  <si>
    <t>Ravaging Glyphic Short Bow of Accuracy</t>
  </si>
  <si>
    <t>Ravaging Glyphic Short Bow of Grawl Slaying</t>
  </si>
  <si>
    <t>Ravaging Glyphic Speargun of Accuracy</t>
  </si>
  <si>
    <t>Ravaging Glyphic Speargun of Grawl Slaying</t>
  </si>
  <si>
    <t>Ravaging Glyphic Staff of Accuracy</t>
  </si>
  <si>
    <t>Ravaging Glyphic Staff of Grawl Slaying</t>
  </si>
  <si>
    <t>Ravaging Glyphic Edge of Accuracy</t>
  </si>
  <si>
    <t>Ravaging Glyphic Edge of Grawl Slaying</t>
  </si>
  <si>
    <t>Ravaging Glyphic Brand of Accuracy</t>
  </si>
  <si>
    <t>Ravaging Glyphic Brand of Grawl Slaying</t>
  </si>
  <si>
    <t>Ravaging Glyphic Trispear of Accuracy</t>
  </si>
  <si>
    <t>Ravaging Glyphic Trispear of Grawl Slaying</t>
  </si>
  <si>
    <t>Ravaging Glyphic Horn of Accuracy</t>
  </si>
  <si>
    <t>Ravaging Glyphic Horn of Grawl Slaying</t>
  </si>
  <si>
    <t>Ravaging Glyphic Axe of Serpent Slaying</t>
  </si>
  <si>
    <t>Ravaging Glyphic Axe of Smoldering</t>
  </si>
  <si>
    <t>Ravaging Glyphic Axe of Debility</t>
  </si>
  <si>
    <t>Ravaging Glyphic Axe of the Hydromancer</t>
  </si>
  <si>
    <t>Ravaging Glyphic Handblade of Serpent Slaying</t>
  </si>
  <si>
    <t>Ravaging Glyphic Handblade of Smoldering</t>
  </si>
  <si>
    <t>Ravaging Glyphic Handblade of Debility</t>
  </si>
  <si>
    <t>Ravaging Glyphic Handblade of the Hydromancer</t>
  </si>
  <si>
    <t>Ravaging Glyphic Icon of Serpent Slaying</t>
  </si>
  <si>
    <t>Ravaging Glyphic Icon of Smoldering</t>
  </si>
  <si>
    <t>Ravaging Glyphic Icon of Debility</t>
  </si>
  <si>
    <t>Ravaging Glyphic Icon of the Hydromancer</t>
  </si>
  <si>
    <t>Ravaging Glyphic Longblade of Serpent Slaying</t>
  </si>
  <si>
    <t>Ravaging Glyphic Longblade of Smoldering</t>
  </si>
  <si>
    <t>Ravaging Glyphic Longblade of Debility</t>
  </si>
  <si>
    <t>Ravaging Glyphic Longblade of the Hydromancer</t>
  </si>
  <si>
    <t>Ravaging Glyphic Maul of Serpent Slaying</t>
  </si>
  <si>
    <t>Ravaging Glyphic Maul of Smoldering</t>
  </si>
  <si>
    <t>Ravaging Glyphic Maul of Debility</t>
  </si>
  <si>
    <t>Ravaging Glyphic Maul of the Hydromancer</t>
  </si>
  <si>
    <t>Ravaging Glyphic Spear of Serpent Slaying</t>
  </si>
  <si>
    <t>Ravaging Glyphic Spear of Smoldering</t>
  </si>
  <si>
    <t>Ravaging Glyphic Spear of Debility</t>
  </si>
  <si>
    <t>Ravaging Glyphic Spear of the Hydromancer</t>
  </si>
  <si>
    <t>Ravaging Glyphic Longbow of Serpent Slaying</t>
  </si>
  <si>
    <t>Ravaging Glyphic Longbow of Smoldering</t>
  </si>
  <si>
    <t>Ravaging Glyphic Longbow of Debility</t>
  </si>
  <si>
    <t>Ravaging Glyphic Longbow of the Hydromancer</t>
  </si>
  <si>
    <t>Ravaging Glyphic Mace of Serpent Slaying</t>
  </si>
  <si>
    <t>Ravaging Glyphic Mace of Smoldering</t>
  </si>
  <si>
    <t>Ravaging Glyphic Mace of Debility</t>
  </si>
  <si>
    <t>Ravaging Glyphic Mace of the Hydromancer</t>
  </si>
  <si>
    <t>Ravaging Glyphic Pistol of Serpent Slaying</t>
  </si>
  <si>
    <t>Ravaging Glyphic Pistol of Smoldering</t>
  </si>
  <si>
    <t>Ravaging Glyphic Pistol of Debility</t>
  </si>
  <si>
    <t>Ravaging Glyphic Pistol of the Hydromancer</t>
  </si>
  <si>
    <t>Ravaging Glyphic Rifle of Serpent Slaying</t>
  </si>
  <si>
    <t>Ravaging Glyphic Rifle of Smoldering</t>
  </si>
  <si>
    <t>Ravaging Glyphic Rifle of Debility</t>
  </si>
  <si>
    <t>Ravaging Glyphic Rifle of the Hydromancer</t>
  </si>
  <si>
    <t>Ravaging Glyphic Scepter of Serpent Slaying</t>
  </si>
  <si>
    <t>Ravaging Glyphic Scepter of Smoldering</t>
  </si>
  <si>
    <t>Ravaging Glyphic Scepter of Debility</t>
  </si>
  <si>
    <t>Ravaging Glyphic Scepter of the Hydromancer</t>
  </si>
  <si>
    <t>Ravaging Glyphic Ward of Serpent Slaying</t>
  </si>
  <si>
    <t>Ravaging Glyphic Ward of Smoldering</t>
  </si>
  <si>
    <t>Ravaging Glyphic Ward of Debility</t>
  </si>
  <si>
    <t>Ravaging Glyphic Ward of the Hydromancer</t>
  </si>
  <si>
    <t>Ravaging Glyphic Short Bow of Serpent Slaying</t>
  </si>
  <si>
    <t>Ravaging Glyphic Short Bow of Smoldering</t>
  </si>
  <si>
    <t>Ravaging Glyphic Short Bow of Debility</t>
  </si>
  <si>
    <t>Ravaging Glyphic Short Bow of the Hydromancer</t>
  </si>
  <si>
    <t>Ravaging Glyphic Speargun of Serpent Slaying</t>
  </si>
  <si>
    <t>Ravaging Glyphic Speargun of Smoldering</t>
  </si>
  <si>
    <t>Ravaging Glyphic Speargun of Debility</t>
  </si>
  <si>
    <t>Ravaging Glyphic Speargun of the Hydromancer</t>
  </si>
  <si>
    <t>Ravaging Glyphic Staff of Serpent Slaying</t>
  </si>
  <si>
    <t>Ravaging Glyphic Staff of Smoldering</t>
  </si>
  <si>
    <t>Ravaging Glyphic Staff of Debility</t>
  </si>
  <si>
    <t>Ravaging Glyphic Staff of the Hydromancer</t>
  </si>
  <si>
    <t>Ravaging Glyphic Edge of Serpent Slaying</t>
  </si>
  <si>
    <t>Ravaging Glyphic Edge of Smoldering</t>
  </si>
  <si>
    <t>Ravaging Glyphic Edge of Debility</t>
  </si>
  <si>
    <t>Ravaging Glyphic Edge of the Hydromancer</t>
  </si>
  <si>
    <t>Ravaging Glyphic Brand of Serpent Slaying</t>
  </si>
  <si>
    <t>Ravaging Glyphic Brand of Smoldering</t>
  </si>
  <si>
    <t>Ravaging Glyphic Brand of Debility</t>
  </si>
  <si>
    <t>Ravaging Glyphic Brand of the Hydromancer</t>
  </si>
  <si>
    <t>Ravaging Glyphic Trispear of Serpent Slaying</t>
  </si>
  <si>
    <t>Ravaging Glyphic Trispear of Smoldering</t>
  </si>
  <si>
    <t>Ravaging Glyphic Trispear of Debility</t>
  </si>
  <si>
    <t>Ravaging Glyphic Trispear of the Hydromancer</t>
  </si>
  <si>
    <t>Ravaging Glyphic Horn of Serpent Slaying</t>
  </si>
  <si>
    <t>Ravaging Glyphic Horn of Smoldering</t>
  </si>
  <si>
    <t>Ravaging Glyphic Horn of Debility</t>
  </si>
  <si>
    <t>Ravaging Glyphic Horn of the Hydromancer</t>
  </si>
  <si>
    <t>Carrion Glyphic Axe of Agony</t>
  </si>
  <si>
    <t>Carrion Glyphic Axe of Air</t>
  </si>
  <si>
    <t>Carrion Glyphic Axe of Bloodlust</t>
  </si>
  <si>
    <t>Carrion Glyphic Axe of Earth</t>
  </si>
  <si>
    <t>Carrion Glyphic Handblade of Agony</t>
  </si>
  <si>
    <t>Carrion Glyphic Handblade of the Geomancer</t>
  </si>
  <si>
    <t>Carrion Glyphic Handblade of Bloodlust</t>
  </si>
  <si>
    <t>Carrion Glyphic Handblade of Earth</t>
  </si>
  <si>
    <t>Carrion Glyphic Icon of Agony</t>
  </si>
  <si>
    <t>Carrion Glyphic Icon of the Geomancer</t>
  </si>
  <si>
    <t>Carrion Glyphic Icon of Bloodlust</t>
  </si>
  <si>
    <t>Carrion Glyphic Icon of Earth</t>
  </si>
  <si>
    <t>Carrion Glyphic Longblade of Agony</t>
  </si>
  <si>
    <t>Carrion Glyphic Longblade of the Geomancer</t>
  </si>
  <si>
    <t>Carrion Glyphic Longblade of Bloodlust</t>
  </si>
  <si>
    <t>Carrion Glyphic Longblade of Earth</t>
  </si>
  <si>
    <t>Carrion Glyphic Maul of Agony</t>
  </si>
  <si>
    <t>Carrion Glyphic Maul of the Geomancer</t>
  </si>
  <si>
    <t>Carrion Glyphic Maul of Bloodlust</t>
  </si>
  <si>
    <t>Carrion Glyphic Maul of Earth</t>
  </si>
  <si>
    <t>Carrion Glyphic Spear of Agony</t>
  </si>
  <si>
    <t>Carrion Glyphic Spear of the Geomancer</t>
  </si>
  <si>
    <t>Carrion Glyphic Spear of Bloodlust</t>
  </si>
  <si>
    <t>Carrion Glyphic Spear of Earth</t>
  </si>
  <si>
    <t>Carrion Glyphic Longbow of Agony</t>
  </si>
  <si>
    <t>Carrion Glyphic Longbow of the Geomancer</t>
  </si>
  <si>
    <t>Carrion Glyphic Longbow of Bloodlust</t>
  </si>
  <si>
    <t>Carrion Glyphic Longbow of Earth</t>
  </si>
  <si>
    <t>Carrion Glyphic Mace of Agony</t>
  </si>
  <si>
    <t>Carrion Glyphic Mace of the Geomancer</t>
  </si>
  <si>
    <t>Carrion Glyphic Mace of Bloodlust</t>
  </si>
  <si>
    <t>Carrion Glyphic Mace of Earth</t>
  </si>
  <si>
    <t>Carrion Glyphic Pistol of Agony</t>
  </si>
  <si>
    <t>Carrion Glyphic Pistol of the Geomancer</t>
  </si>
  <si>
    <t>Carrion Glyphic Pistol of Bloodlust</t>
  </si>
  <si>
    <t>Carrion Glyphic Pistol of Earth</t>
  </si>
  <si>
    <t>Carrion Glyphic Rifle of Agony</t>
  </si>
  <si>
    <t>Carrion Glyphic Rifle of the Geomancer</t>
  </si>
  <si>
    <t>Carrion Glyphic Rifle of Bloodlust</t>
  </si>
  <si>
    <t>Carrion Glyphic Rifle of Earth</t>
  </si>
  <si>
    <t>Carrion Glyphic Scepter of Agony</t>
  </si>
  <si>
    <t>Carrion Glyphic Scepter of the Geomancer</t>
  </si>
  <si>
    <t>Carrion Glyphic Scepter of Bloodlust</t>
  </si>
  <si>
    <t>Carrion Glyphic Scepter of Earth</t>
  </si>
  <si>
    <t>Carrion Glyphic Ward of Agony</t>
  </si>
  <si>
    <t>Carrion Glyphic Ward of the Geomancer</t>
  </si>
  <si>
    <t>Carrion Glyphic Ward of Bloodlust</t>
  </si>
  <si>
    <t>Carrion Glyphic Ward of Earth</t>
  </si>
  <si>
    <t>Carrion Glyphic Short Bow of Agony</t>
  </si>
  <si>
    <t>Carrion Glyphic Short Bow of the Geomancer</t>
  </si>
  <si>
    <t>Carrion Glyphic Short Bow of Bloodlust</t>
  </si>
  <si>
    <t>Carrion Glyphic Short Bow of Earth</t>
  </si>
  <si>
    <t>Carrion Glyphic Speargun of Agony</t>
  </si>
  <si>
    <t>Carrion Glyphic Speargun of the Geomancer</t>
  </si>
  <si>
    <t>Carrion Glyphic Speargun of Bloodlust</t>
  </si>
  <si>
    <t>Carrion Glyphic Speargun of Earth</t>
  </si>
  <si>
    <t>Carrion Glyphic Staff of Agony</t>
  </si>
  <si>
    <t>Carrion Glyphic Staff of the Geomancer</t>
  </si>
  <si>
    <t>Carrion Glyphic Staff of Bloodlust</t>
  </si>
  <si>
    <t>Carrion Glyphic Staff of Earth</t>
  </si>
  <si>
    <t>Carrion Glyphic Edge of Agony</t>
  </si>
  <si>
    <t>Carrion Glyphic Edge of the Geomancer</t>
  </si>
  <si>
    <t>Carrion Glyphic Edge of Bloodlust</t>
  </si>
  <si>
    <t>Carrion Glyphic Edge of Earth</t>
  </si>
  <si>
    <t>Carrion Glyphic Brand of Agony</t>
  </si>
  <si>
    <t>Carrion Glyphic Brand of the Geomancer</t>
  </si>
  <si>
    <t>Carrion Glyphic Brand of Bloodlust</t>
  </si>
  <si>
    <t>Carrion Glyphic Brand of Earth</t>
  </si>
  <si>
    <t>Carrion Glyphic Trispear of Agony</t>
  </si>
  <si>
    <t>Carrion Glyphic Trispear of the Geomancer</t>
  </si>
  <si>
    <t>Carrion Glyphic Trispear of Bloodlust</t>
  </si>
  <si>
    <t>Carrion Glyphic Trispear of Earth</t>
  </si>
  <si>
    <t>Carrion Glyphic Horn of Agony</t>
  </si>
  <si>
    <t>Carrion Glyphic Horn of the Geomancer</t>
  </si>
  <si>
    <t>Carrion Glyphic Horn of Bloodlust</t>
  </si>
  <si>
    <t>Carrion Glyphic Horn of Earth</t>
  </si>
  <si>
    <t>Ravaging Verdant Axe of Battle</t>
  </si>
  <si>
    <t>Ravaging Verdant Axe of Ogre Slaying</t>
  </si>
  <si>
    <t>Ravaging Verdant Axe of Earth</t>
  </si>
  <si>
    <t>Ravaging Verdant Dagger of Battle</t>
  </si>
  <si>
    <t>Ravaging Verdant Dagger of Ogre Slaying</t>
  </si>
  <si>
    <t>Ravaging Verdant Dagger of Earth</t>
  </si>
  <si>
    <t>Ravaging Verdant Focus of Battle</t>
  </si>
  <si>
    <t>Ravaging Verdant Focus of Ogre Slaying</t>
  </si>
  <si>
    <t>Ravaging Verdant Focus of Earth</t>
  </si>
  <si>
    <t>Ravaging Verdant Greatsword of Battle</t>
  </si>
  <si>
    <t>Ravaging Verdant Greatsword of Ogre Slaying</t>
  </si>
  <si>
    <t>Ravaging Verdant Greatsword of Earth</t>
  </si>
  <si>
    <t>Ravaging Verdant Warhammer of Battle</t>
  </si>
  <si>
    <t>Ravaging Verdant Warhammer of Ogre Slaying</t>
  </si>
  <si>
    <t>Ravaging Verdant Warhammer of Earth</t>
  </si>
  <si>
    <t>Ravaging Verdant Spear of Battle</t>
  </si>
  <si>
    <t>Ravaging Verdant Spear of Ogre Slaying</t>
  </si>
  <si>
    <t>Ravaging Verdant Spear of Earth</t>
  </si>
  <si>
    <t>Ravaging Verdant Bow of Battle</t>
  </si>
  <si>
    <t>Ravaging Verdant Bow of Ogre Slaying</t>
  </si>
  <si>
    <t>Ravaging Verdant Bow of Earth</t>
  </si>
  <si>
    <t>Ravaging Verdant Mace of Battle</t>
  </si>
  <si>
    <t>Ravaging Verdant Mace of Ogre Slaying</t>
  </si>
  <si>
    <t>Ravaging Verdant Mace of Earth</t>
  </si>
  <si>
    <t>Ravaging Verdant Pistol of Battle</t>
  </si>
  <si>
    <t>Ravaging Verdant Pistol of Ogre Slaying</t>
  </si>
  <si>
    <t>Ravaging Verdant Pistol of Earth</t>
  </si>
  <si>
    <t>Ravaging Verdant Rifle of Battle</t>
  </si>
  <si>
    <t>Ravaging Verdant Rifle of Ogre Slaying</t>
  </si>
  <si>
    <t>Ravaging Verdant Rifle of Earth</t>
  </si>
  <si>
    <t>Ravaging Verdant Scepter of Battle</t>
  </si>
  <si>
    <t>Ravaging Verdant Scepter of Ogre Slaying</t>
  </si>
  <si>
    <t>Ravaging Verdant Scepter of Earth</t>
  </si>
  <si>
    <t>Ravaging Verdant Shield of Battle</t>
  </si>
  <si>
    <t>Ravaging Verdant Shield of Ogre Slaying</t>
  </si>
  <si>
    <t>Ravaging Verdant Shield of Earth</t>
  </si>
  <si>
    <t>Ravaging Verdant Short Bow of Battle</t>
  </si>
  <si>
    <t>Ravaging Verdant Short Bow of Ogre Slaying</t>
  </si>
  <si>
    <t>Ravaging Verdant Short Bow of Earth</t>
  </si>
  <si>
    <t>Ravaging Verdant Speargun of Battle</t>
  </si>
  <si>
    <t>Ravaging Verdant Speargun of Ogre Slaying</t>
  </si>
  <si>
    <t>Ravaging Verdant Speargun of Earth</t>
  </si>
  <si>
    <t>Ravaging Verdant Staff of Battle</t>
  </si>
  <si>
    <t>Ravaging Verdant Staff of Ogre Slaying</t>
  </si>
  <si>
    <t>Ravaging Verdant Staff of Earth</t>
  </si>
  <si>
    <t>Ravaging Verdant Blade of Battle</t>
  </si>
  <si>
    <t>Ravaging Verdant Blade of Ogre Slaying</t>
  </si>
  <si>
    <t>Ravaging Verdant Blade of Earth</t>
  </si>
  <si>
    <t>Ravaging Verdant Torch of Battle</t>
  </si>
  <si>
    <t>Ravaging Verdant Torch of Ogre Slaying</t>
  </si>
  <si>
    <t>Ravaging Verdant Torch of Earth</t>
  </si>
  <si>
    <t>Ravaging Verdant Trident of Battle</t>
  </si>
  <si>
    <t>Ravaging Verdant Trident of Ogre Slaying</t>
  </si>
  <si>
    <t>Ravaging Verdant Trident of Earth</t>
  </si>
  <si>
    <t>Ravaging Verdant Warhorn of Battle</t>
  </si>
  <si>
    <t>Ravaging Verdant Warhorn of Ogre Slaying</t>
  </si>
  <si>
    <t>Ravaging Verdant Warhorn of Earth</t>
  </si>
  <si>
    <t>Carrion Verdant Axe of Water</t>
  </si>
  <si>
    <t>Carrion Verdant Axe of Corruption</t>
  </si>
  <si>
    <t>Carrion Verdant Axe of Energy</t>
  </si>
  <si>
    <t>Carrion Verdant Axe of Air</t>
  </si>
  <si>
    <t>Carrion Verdant Dagger of Water</t>
  </si>
  <si>
    <t>Carrion Verdant Dagger of Corruption</t>
  </si>
  <si>
    <t>Carrion Verdant Dagger of Energy</t>
  </si>
  <si>
    <t>Carrion Verdant Dagger of Air</t>
  </si>
  <si>
    <t>Carrion Verdant Focus of Water</t>
  </si>
  <si>
    <t>Carrion Verdant Focus of Corruption</t>
  </si>
  <si>
    <t>Carrion Verdant Focus of Energy</t>
  </si>
  <si>
    <t>Carrion Verdant Focus of Air</t>
  </si>
  <si>
    <t>Carrion Verdant Greatsword of Water</t>
  </si>
  <si>
    <t>Carrion Verdant Greatsword of Corruption</t>
  </si>
  <si>
    <t>Carrion Verdant Greatsword of Energy</t>
  </si>
  <si>
    <t>Carrion Verdant Greatsword of Air</t>
  </si>
  <si>
    <t>Carrion Verdant Warhammer of Water</t>
  </si>
  <si>
    <t>Carrion Verdant Warhammer of Corruption</t>
  </si>
  <si>
    <t>Carrion Verdant Warhammer of Energy</t>
  </si>
  <si>
    <t>Carrion Verdant Warhammer of Air</t>
  </si>
  <si>
    <t>Carrion Verdant Spear of Water</t>
  </si>
  <si>
    <t>Carrion Verdant Spear of Corruption</t>
  </si>
  <si>
    <t>Carrion Verdant Spear of Energy</t>
  </si>
  <si>
    <t>Carrion Verdant Spear of Air</t>
  </si>
  <si>
    <t>Carrion Verdant Bow of Water</t>
  </si>
  <si>
    <t>Carrion Verdant Bow of Corruption</t>
  </si>
  <si>
    <t>Carrion Verdant Bow of Energy</t>
  </si>
  <si>
    <t>Carrion Verdant Bow of Air</t>
  </si>
  <si>
    <t>Carrion Verdant Mace of Water</t>
  </si>
  <si>
    <t>Carrion Verdant Mace of Corruption</t>
  </si>
  <si>
    <t>Carrion Verdant Mace of Energy</t>
  </si>
  <si>
    <t>Carrion Verdant Mace of Air</t>
  </si>
  <si>
    <t>Carrion Verdant Pistol of Water</t>
  </si>
  <si>
    <t>Carrion Verdant Pistol of Corruption</t>
  </si>
  <si>
    <t>Carrion Verdant Pistol of Energy</t>
  </si>
  <si>
    <t>Carrion Verdant Pistol of Air</t>
  </si>
  <si>
    <t>Carrion Verdant Rifle of Water</t>
  </si>
  <si>
    <t>Carrion Verdant Rifle of Corruption</t>
  </si>
  <si>
    <t>Carrion Verdant Rifle of Energy</t>
  </si>
  <si>
    <t>Carrion Verdant Rifle of Air</t>
  </si>
  <si>
    <t>Carrion Verdant Scepter of Water</t>
  </si>
  <si>
    <t>Carrion Verdant Scepter of Corruption</t>
  </si>
  <si>
    <t>Carrion Verdant Scepter of Energy</t>
  </si>
  <si>
    <t>Carrion Verdant Scepter of Air</t>
  </si>
  <si>
    <t>Carrion Verdant Shield of Water</t>
  </si>
  <si>
    <t>Carrion Verdant Shield of Corruption</t>
  </si>
  <si>
    <t>Carrion Verdant Shield of Energy</t>
  </si>
  <si>
    <t>Carrion Verdant Shield of Air</t>
  </si>
  <si>
    <t>Carrion Verdant Short Bow of Water</t>
  </si>
  <si>
    <t>Carrion Verdant Short Bow of Corruption</t>
  </si>
  <si>
    <t>Carrion Verdant Short Bow of Energy</t>
  </si>
  <si>
    <t>Carrion Verdant Short Bow of Air</t>
  </si>
  <si>
    <t>Carrion Verdant Speargun of Water</t>
  </si>
  <si>
    <t>Carrion Verdant Speargun of Corruption</t>
  </si>
  <si>
    <t>Carrion Verdant Speargun of Energy</t>
  </si>
  <si>
    <t>Carrion Verdant Speargun of Air</t>
  </si>
  <si>
    <t>Carrion Verdant Staff of Water</t>
  </si>
  <si>
    <t>Carrion Verdant Staff of Corruption</t>
  </si>
  <si>
    <t>Carrion Verdant Staff of Energy</t>
  </si>
  <si>
    <t>Carrion Verdant Staff of Air</t>
  </si>
  <si>
    <t>Carrion Verdant Blade of Water</t>
  </si>
  <si>
    <t>Carrion Verdant Blade of Corruption</t>
  </si>
  <si>
    <t>Carrion Verdant Blade of Energy</t>
  </si>
  <si>
    <t>Carrion Verdant Blade of Air</t>
  </si>
  <si>
    <t>Carrion Verdant Torch of Water</t>
  </si>
  <si>
    <t>Carrion Verdant Torch of Corruption</t>
  </si>
  <si>
    <t>Carrion Verdant Torch of Energy</t>
  </si>
  <si>
    <t>Carrion Verdant Torch of Air</t>
  </si>
  <si>
    <t>Carrion Verdant Trident of Water</t>
  </si>
  <si>
    <t>Carrion Verdant Trident of Corruption</t>
  </si>
  <si>
    <t>Carrion Verdant Trident of Energy</t>
  </si>
  <si>
    <t>Carrion Verdant Trident of Air</t>
  </si>
  <si>
    <t>Carrion Verdant Warhorn of Water</t>
  </si>
  <si>
    <t>Carrion Verdant Warhorn of Corruption</t>
  </si>
  <si>
    <t>Carrion Verdant Warhorn of Energy</t>
  </si>
  <si>
    <t>Carrion Verdant Warhorn of Air</t>
  </si>
  <si>
    <t>Satchel of Honed Acolyte Armor</t>
  </si>
  <si>
    <t>Satchel of Knight's Winged Armor</t>
  </si>
  <si>
    <t>Satchel of Honed Leather Armor</t>
  </si>
  <si>
    <t>Satchel of Knight's Rascal Armor</t>
  </si>
  <si>
    <t>Recipe: Satchel of Rejuvenating Student Armor</t>
  </si>
  <si>
    <t>Recipe: Satchel of Hearty Student Armor (Master)</t>
  </si>
  <si>
    <t>Recipe: Satchel of Honed Acolyte Armor (Master)</t>
  </si>
  <si>
    <t>Recipe: Satchel of Knight's Winged Armor</t>
  </si>
  <si>
    <t>Recipe: Satchel of Knight's Winged Armor (Master)</t>
  </si>
  <si>
    <t>Recipe: Satchel of Rejuvenating Outlaw Armor</t>
  </si>
  <si>
    <t>Recipe: Satchel of Hearty Outlaw Armor (Master)</t>
  </si>
  <si>
    <t>Recipe: Satchel of Honed Leather Armor</t>
  </si>
  <si>
    <t>Recipe: Satchel of Honed Leather Armor (Master)</t>
  </si>
  <si>
    <t>Recipe: Satchel of Knight's Rascal Armor</t>
  </si>
  <si>
    <t>Recipe: Satchel of Knight's Rascal Armor (Master)</t>
  </si>
  <si>
    <t>The Fate of Menzies</t>
  </si>
  <si>
    <t>Mystic Forge Conduit</t>
  </si>
  <si>
    <t>Mystic Forge Node</t>
  </si>
  <si>
    <t>Mystic Casing</t>
  </si>
  <si>
    <t>Mystic Core</t>
  </si>
  <si>
    <t>Mystic Tube</t>
  </si>
  <si>
    <t>Mystic Essence</t>
  </si>
  <si>
    <t>Mystic Nexus</t>
  </si>
  <si>
    <t>Mystic Frame</t>
  </si>
  <si>
    <t>Warm Potion</t>
  </si>
  <si>
    <t>Cold Potion</t>
  </si>
  <si>
    <t>Hard Potion</t>
  </si>
  <si>
    <t>Charged Potion</t>
  </si>
  <si>
    <t>Mystic Chest</t>
  </si>
  <si>
    <t>Permanent Bank Access Contract</t>
  </si>
  <si>
    <t>Permanent Black Lion Merchant Contract</t>
  </si>
  <si>
    <t>Permanent Trading Post Express Contract</t>
  </si>
  <si>
    <t>Trick-or-Treat Bag</t>
  </si>
  <si>
    <t>Piece of Candy Corn</t>
  </si>
  <si>
    <t>Minor Rune of the Mad King</t>
  </si>
  <si>
    <t>Major Rune of the Mad King</t>
  </si>
  <si>
    <t>Superior Rune of the Mad King</t>
  </si>
  <si>
    <t>Recipe: Major Rune of the Mad King</t>
  </si>
  <si>
    <t>Recipe: Superior Rune of the Mad King</t>
  </si>
  <si>
    <t>Arachnophobia</t>
  </si>
  <si>
    <t>Bowl of Candy Corn Glaze</t>
  </si>
  <si>
    <t>Superior Sigil of the Night</t>
  </si>
  <si>
    <t>Major Sigil of the Night</t>
  </si>
  <si>
    <t>Minor Sigil of the Night</t>
  </si>
  <si>
    <t>The Mad Moon</t>
  </si>
  <si>
    <t>Recipe: Gift of Spiders</t>
  </si>
  <si>
    <t>Gift of Spiders</t>
  </si>
  <si>
    <t>Plastic Fangs</t>
  </si>
  <si>
    <t>Chattering Skull</t>
  </si>
  <si>
    <t>Nougat Center</t>
  </si>
  <si>
    <t>Recipe: Major Sigil of the Night</t>
  </si>
  <si>
    <t>Recipe: Superior Sigil of the Night</t>
  </si>
  <si>
    <t>Recipe: Gift of the Moon</t>
  </si>
  <si>
    <t>Gift of the Moon</t>
  </si>
  <si>
    <t>The Crossing</t>
  </si>
  <si>
    <t>Recipe: Gift of Souls</t>
  </si>
  <si>
    <t>Gift of Souls</t>
  </si>
  <si>
    <t>Candied Apple</t>
  </si>
  <si>
    <t>Bowl of Candy Corn Custard</t>
  </si>
  <si>
    <t>Candy Corn Cake</t>
  </si>
  <si>
    <t>Strawberry Ghost</t>
  </si>
  <si>
    <t>Piece of Candy Corn Almond Brittle</t>
  </si>
  <si>
    <t>Candy Corn Cookie</t>
  </si>
  <si>
    <t>Glazed Pumpkin Pie</t>
  </si>
  <si>
    <t>Glazed Pear Tart</t>
  </si>
  <si>
    <t>Glazed Peach Tart</t>
  </si>
  <si>
    <t>Glazed Chocolate Raspberry Cookie</t>
  </si>
  <si>
    <t>Omnomberry Ghost</t>
  </si>
  <si>
    <t>Spicy Pumpkin Cookie</t>
  </si>
  <si>
    <t>Weak Potion of Halloween Slaying</t>
  </si>
  <si>
    <t>Powerful Potion of Halloween Slaying</t>
  </si>
  <si>
    <t>Strong Potion of Halloween Slaying</t>
  </si>
  <si>
    <t>Potent Potion of Halloween Slaying</t>
  </si>
  <si>
    <t>Minor Potion of Halloween Slaying</t>
  </si>
  <si>
    <t>Potion of Halloween Slaying</t>
  </si>
  <si>
    <t>Multicolored Ooze Tonic</t>
  </si>
  <si>
    <t>Recipe: Candy Corn Almond Brittle</t>
  </si>
  <si>
    <t>Recipe: Strawberry Ghost</t>
  </si>
  <si>
    <t>Recipe: Candy Corn Custard</t>
  </si>
  <si>
    <t>Halloween Tonic</t>
  </si>
  <si>
    <t>Endless Multicolored Ooze Tonic</t>
  </si>
  <si>
    <t>Endless Halloween Tonic</t>
  </si>
  <si>
    <t>Concentrating Halloween Tonic</t>
  </si>
  <si>
    <t>Plastic Spider Tonic</t>
  </si>
  <si>
    <t>Candy Corn Tonic</t>
  </si>
  <si>
    <t>Mummy Tonic</t>
  </si>
  <si>
    <t>Ruminant Tonic</t>
  </si>
  <si>
    <t>Endless Riding Clothes Tonic</t>
  </si>
  <si>
    <t>Endless Common Clothing Tonic</t>
  </si>
  <si>
    <t>Endless Khaki Clothing Tonic</t>
  </si>
  <si>
    <t>Endless Designer Hoodie Clothing Tonic</t>
  </si>
  <si>
    <t>Endless Leather Hoodie Clothing Tonic</t>
  </si>
  <si>
    <t>Endless Silk Brocade Clothing Tonic</t>
  </si>
  <si>
    <t>Endless Layered Vest Clothing Tonic</t>
  </si>
  <si>
    <t>Endless Casual Clothing Tonic</t>
  </si>
  <si>
    <t>Endless Striped Silk Clothing Tonic</t>
  </si>
  <si>
    <t>Endless Cherry Blossom Clothing Tonic</t>
  </si>
  <si>
    <t>Endless Country Lace Clothing Tonic</t>
  </si>
  <si>
    <t>Endless Ornate Clothing Tonic</t>
  </si>
  <si>
    <t>Endless Casual Hoodie Clothing Tonic</t>
  </si>
  <si>
    <t>Penetrating Krytan Axe of the Night</t>
  </si>
  <si>
    <t>Penetrating Krytan Dagger of the Night</t>
  </si>
  <si>
    <t>Penetrating Krytan Focus of the Night</t>
  </si>
  <si>
    <t>Penetrating Krytan Greatsword of the Night</t>
  </si>
  <si>
    <t>Penetrating Krytan Warhammer of the Night</t>
  </si>
  <si>
    <t>Penetrating Krytan Spear of the Night</t>
  </si>
  <si>
    <t>Penetrating Krytan Bow of the Night</t>
  </si>
  <si>
    <t>Penetrating Krytan Mace of the Night</t>
  </si>
  <si>
    <t>Penetrating Krytan Pistol of the Night</t>
  </si>
  <si>
    <t>Penetrating Krytan Rifle of the Night</t>
  </si>
  <si>
    <t>Penetrating Krytan Scepter of the Night</t>
  </si>
  <si>
    <t>Penetrating Krytan Shield of the Night</t>
  </si>
  <si>
    <t>Penetrating Krytan Short Bow of the Night</t>
  </si>
  <si>
    <t>Penetrating Krytan Speargun of the Night</t>
  </si>
  <si>
    <t>Penetrating Krytan Staff of the Night</t>
  </si>
  <si>
    <t>Penetrating Krytan Sword of the Night</t>
  </si>
  <si>
    <t>Penetrating Krytan Torch of the Night</t>
  </si>
  <si>
    <t>Penetrating Krytan Trident of the Night</t>
  </si>
  <si>
    <t>Penetrating Krytan Warhorn of the Night</t>
  </si>
  <si>
    <t>Severed Dagger</t>
  </si>
  <si>
    <t>Ghastly Grinning Shield</t>
  </si>
  <si>
    <t>Scythe Staff</t>
  </si>
  <si>
    <t>Greatsaw</t>
  </si>
  <si>
    <t>Grinning Gourd Rifle</t>
  </si>
  <si>
    <t>Scythe Staff Skin</t>
  </si>
  <si>
    <t>Severed Dagger Skin</t>
  </si>
  <si>
    <t>Grinning Gourd Rifle Skin</t>
  </si>
  <si>
    <t>Ghastly Grinning Shield Skin</t>
  </si>
  <si>
    <t>Greatsaw Greatsword Skin</t>
  </si>
  <si>
    <t>Deathly Pauldrons Skin</t>
  </si>
  <si>
    <t>Deathly Mantle Skin</t>
  </si>
  <si>
    <t>Deathly Shoulderpads Skin</t>
  </si>
  <si>
    <t>Chain Sword</t>
  </si>
  <si>
    <t>Chain Sword Skin</t>
  </si>
  <si>
    <t>Deathly Avian Shoulderpads Skin</t>
  </si>
  <si>
    <t>Deathly Avian Mantle Skin</t>
  </si>
  <si>
    <t>Deathly Avian Pauldrons Skin</t>
  </si>
  <si>
    <t>Deathly Bull's Shoulderpads Skin</t>
  </si>
  <si>
    <t>Deathly Bull's Mantle Skin</t>
  </si>
  <si>
    <t>Deathly Bull's Pauldrons Skin</t>
  </si>
  <si>
    <t>Claw of the Howling King</t>
  </si>
  <si>
    <t>Ring of the Catacombs</t>
  </si>
  <si>
    <t>Colossus Fang</t>
  </si>
  <si>
    <t>Foefire Amulet</t>
  </si>
  <si>
    <t>Plague</t>
  </si>
  <si>
    <t>Eternal Flame</t>
  </si>
  <si>
    <t>Ashes of the Effigy</t>
  </si>
  <si>
    <t>Fiber Splice</t>
  </si>
  <si>
    <t>Back</t>
  </si>
  <si>
    <t>Infinity Loop</t>
  </si>
  <si>
    <t>Charged Band</t>
  </si>
  <si>
    <t>Koda's Gift</t>
  </si>
  <si>
    <t>Carving of Jormag</t>
  </si>
  <si>
    <t>The Zealot's Amulet</t>
  </si>
  <si>
    <t>Svanir Talisman</t>
  </si>
  <si>
    <t>Operative's Creed</t>
  </si>
  <si>
    <t>Orrian Artifact Shards</t>
  </si>
  <si>
    <t>Bloodstone Fragment</t>
  </si>
  <si>
    <t>Amulet of the Dead</t>
  </si>
  <si>
    <t>Risen Spineguard</t>
  </si>
  <si>
    <t>The Replicator</t>
  </si>
  <si>
    <t>Dissonance Amplifier</t>
  </si>
  <si>
    <t>Revolutionary Flyers</t>
  </si>
  <si>
    <t>Husk of the Destroyer</t>
  </si>
  <si>
    <t>Band of the Moliarchy</t>
  </si>
  <si>
    <t>Nightmare Coil</t>
  </si>
  <si>
    <t>Tortured Root</t>
  </si>
  <si>
    <t>Beetlestone's Band</t>
  </si>
  <si>
    <t>Bandit Spineguard</t>
  </si>
  <si>
    <t>Darkened Vine</t>
  </si>
  <si>
    <t>Twisted Tendril</t>
  </si>
  <si>
    <t>Forest Brace</t>
  </si>
  <si>
    <t>Flame Legion Ritual Book</t>
  </si>
  <si>
    <t>Wildfire Talisman</t>
  </si>
  <si>
    <t>Charred Back Warmer</t>
  </si>
  <si>
    <t>Endless Karka Tonic</t>
  </si>
  <si>
    <t>Passion Fruit</t>
  </si>
  <si>
    <t>Apothecary's Draconic Pauldrons</t>
  </si>
  <si>
    <t>Apothecary's Prowler Boots</t>
  </si>
  <si>
    <t>Apothecary's Mithril Axe</t>
  </si>
  <si>
    <t>Apothecary's Elder Wood Focus</t>
  </si>
  <si>
    <t>Apothecary's Elder Wood Longbow</t>
  </si>
  <si>
    <t>Passiflora Orichalcum Ring</t>
  </si>
  <si>
    <t>Apothecary's Feathered Boots</t>
  </si>
  <si>
    <t>Passion Fruit SoufflÃ©</t>
  </si>
  <si>
    <t>Passiflora Mithril Ring</t>
  </si>
  <si>
    <t>Apothecary's Gladiator Pauldrons</t>
  </si>
  <si>
    <t>Apothecary's Masquerade Boots</t>
  </si>
  <si>
    <t>Apothecary's Krait Battleaxe</t>
  </si>
  <si>
    <t>Apothecary's Barbaric Pauldrons</t>
  </si>
  <si>
    <t>Apothecary's Krait Recurve Bow</t>
  </si>
  <si>
    <t>Apothecary's Noble Boots</t>
  </si>
  <si>
    <t>Passion Fruit Bar</t>
  </si>
  <si>
    <t>Apothecary's Krait Star</t>
  </si>
  <si>
    <t>Bottle of Tropical Dressing</t>
  </si>
  <si>
    <t>Apothecary's Emblazoned Boots</t>
  </si>
  <si>
    <t>Apothecary's Exalted Boots</t>
  </si>
  <si>
    <t>Apothecary's Pearl Stinger</t>
  </si>
  <si>
    <t>Apothecary's Pearl Reaver</t>
  </si>
  <si>
    <t>Apothecary's Pearl Conch</t>
  </si>
  <si>
    <t>Apothecary's Prowler Coat</t>
  </si>
  <si>
    <t>Apothecary's Mithril Pistol</t>
  </si>
  <si>
    <t>Apothecary's Draconic Legs</t>
  </si>
  <si>
    <t>Passiflora Orichalcum Earring</t>
  </si>
  <si>
    <t>Bowl of Salad a la Consortium</t>
  </si>
  <si>
    <t>Apothecary's Mithril Dagger</t>
  </si>
  <si>
    <t>Apothecary's Feathered Vestments</t>
  </si>
  <si>
    <t>Apothecary's Elder Wood Scepter</t>
  </si>
  <si>
    <t>Apothecary's Gladiator Legplates</t>
  </si>
  <si>
    <t>Orange Passion Fruit Tart</t>
  </si>
  <si>
    <t>Passiflora Mithril Earring</t>
  </si>
  <si>
    <t>Apothecary's Krait Ripper</t>
  </si>
  <si>
    <t>Apothecary's Krait Wand</t>
  </si>
  <si>
    <t>Apothecary's Krait Handgun</t>
  </si>
  <si>
    <t>Raspberry Passion Fruit Compote</t>
  </si>
  <si>
    <t>Apothecary's Noble Coat</t>
  </si>
  <si>
    <t>Apothecary's Barbaric Legplates</t>
  </si>
  <si>
    <t>Apothecary's Masquerade Raiments</t>
  </si>
  <si>
    <t>Apothecary's Pearl Handcannon</t>
  </si>
  <si>
    <t>Apothecary's Exalted Coat</t>
  </si>
  <si>
    <t>Apothecary's Pearl Rod</t>
  </si>
  <si>
    <t>Apothecary's Emblazoned Coat</t>
  </si>
  <si>
    <t>Bowl of Tropical Fruit Salad</t>
  </si>
  <si>
    <t>Apothecary's Pearl Carver</t>
  </si>
  <si>
    <t>Apothecary's Feathered Gloves</t>
  </si>
  <si>
    <t>Bottle of Passion Fruit Sauce</t>
  </si>
  <si>
    <t>Apothecary's Mithril Greatsword</t>
  </si>
  <si>
    <t>Apothecary's Elder Wood Staff</t>
  </si>
  <si>
    <t>Apothecary's Prowler Gloves</t>
  </si>
  <si>
    <t>Apothecary's Mithril Rifle</t>
  </si>
  <si>
    <t>Passiflora Orichalcum Amulet</t>
  </si>
  <si>
    <t>Apothecary's Draconic Helm</t>
  </si>
  <si>
    <t>Apple Passion Fruit Pie</t>
  </si>
  <si>
    <t>Passiflora Mithril Amulet</t>
  </si>
  <si>
    <t>Apothecary's Gladiator Helm</t>
  </si>
  <si>
    <t>Apothecary's Krait Shooter</t>
  </si>
  <si>
    <t>Apothecary's Krait Crook</t>
  </si>
  <si>
    <t>Apothecary's Masquerade Gloves</t>
  </si>
  <si>
    <t>Apothecary's Barbaric Helm</t>
  </si>
  <si>
    <t>Apothecary's Krait Slayer</t>
  </si>
  <si>
    <t>Bowl of Grilled Bananas with Passion Fruit Sauce</t>
  </si>
  <si>
    <t>Apothecary's Noble Gloves</t>
  </si>
  <si>
    <t>Apothecary's Pearl Blunderbuss</t>
  </si>
  <si>
    <t>Cherry Passion Fruit Cake</t>
  </si>
  <si>
    <t>Apothecary's Emblazoned Gloves</t>
  </si>
  <si>
    <t>Apothecary's Pearl Quarterstaff</t>
  </si>
  <si>
    <t>Apothecary's Pearl Broadsword</t>
  </si>
  <si>
    <t>Apothecary's Exalted Gloves</t>
  </si>
  <si>
    <t>Apothecary's Draconic Gauntlets</t>
  </si>
  <si>
    <t>Passion Fruit Coconut Cookie</t>
  </si>
  <si>
    <t>Apothecary's Elder Wood Trident</t>
  </si>
  <si>
    <t>Apothecary's Elder Wood Short Bow</t>
  </si>
  <si>
    <t>Apothecary's Prowler Helm</t>
  </si>
  <si>
    <t>Apothecary's Feathered Headpiece</t>
  </si>
  <si>
    <t>Apothecary's Mithril Hammer</t>
  </si>
  <si>
    <t>Stuffed Artichoke with Tropical Dressing</t>
  </si>
  <si>
    <t>Apothecary's Gladiator Gauntlets</t>
  </si>
  <si>
    <t>Bowl of Tropical Mousse</t>
  </si>
  <si>
    <t>Apothecary's Noble Mask</t>
  </si>
  <si>
    <t>Apothecary's Barbaric Gloves</t>
  </si>
  <si>
    <t>Apothecary's Masquerade Mask</t>
  </si>
  <si>
    <t>Apothecary's Krait Short Bow</t>
  </si>
  <si>
    <t>Apothecary's Krait Trident</t>
  </si>
  <si>
    <t>Apothecary's Krait Warhammer</t>
  </si>
  <si>
    <t>Apothecary's Exalted Masque</t>
  </si>
  <si>
    <t>Apothecary's Emblazoned Helm</t>
  </si>
  <si>
    <t>Apothecary's Pearl Crusher</t>
  </si>
  <si>
    <t>Apothecary's Pearl Trident</t>
  </si>
  <si>
    <t>Apothecary's Pearl Needler</t>
  </si>
  <si>
    <t>Apothecary's Mithril Mace</t>
  </si>
  <si>
    <t>Apothecary's Feathered Pants</t>
  </si>
  <si>
    <t>Apothecary's Elder Wood Harpoon Gun</t>
  </si>
  <si>
    <t>Apothecary's Draconic Coat</t>
  </si>
  <si>
    <t>Apothecary's Prowler Pants</t>
  </si>
  <si>
    <t>Apothecary's Primordus Focus</t>
  </si>
  <si>
    <t>Apothecary's Gladiator Chestplate</t>
  </si>
  <si>
    <t>Apothecary's Primordus Scepter</t>
  </si>
  <si>
    <t>Apothecary's Masquerade Leggings</t>
  </si>
  <si>
    <t>Apothecary's Noble Pants</t>
  </si>
  <si>
    <t>Apothecary's Primordus Staff</t>
  </si>
  <si>
    <t>Apothecary's Krait Morning Star</t>
  </si>
  <si>
    <t>Apothecary's Barbaric Coat</t>
  </si>
  <si>
    <t>Apothecary's Krait Harpoon Gun</t>
  </si>
  <si>
    <t>Apothecary's Primordus Trident</t>
  </si>
  <si>
    <t>Apothecary's Emblazoned Pants</t>
  </si>
  <si>
    <t>Apothecary's Pearl Speargun</t>
  </si>
  <si>
    <t>Apothecary's Exalted Pants</t>
  </si>
  <si>
    <t>Apothecary's Pearl Bludgeoner</t>
  </si>
  <si>
    <t>Apothecary's Draconic Boots</t>
  </si>
  <si>
    <t>Apothecary's Elder Wood Torch</t>
  </si>
  <si>
    <t>Apothecary's Feathered Mantle</t>
  </si>
  <si>
    <t>Apothecary's Mithril Shield</t>
  </si>
  <si>
    <t>Apothecary's Prowler Shoulders</t>
  </si>
  <si>
    <t>Apothecary's Gladiator Boots</t>
  </si>
  <si>
    <t>Apothecary's Krait Brazier</t>
  </si>
  <si>
    <t>Apothecary's Krait Shell</t>
  </si>
  <si>
    <t>Apothecary's Barbaric Boots</t>
  </si>
  <si>
    <t>Apothecary's Noble Shoulders</t>
  </si>
  <si>
    <t>Apothecary's Masquerade Mantle</t>
  </si>
  <si>
    <t>Apothecary's Exalted Mantle</t>
  </si>
  <si>
    <t>Apothecary's Pearl Brazier</t>
  </si>
  <si>
    <t>Apothecary's Pearl Shell</t>
  </si>
  <si>
    <t>Apothecary's Emblazoned Shoulders</t>
  </si>
  <si>
    <t>Apothecary's Mithril Spear</t>
  </si>
  <si>
    <t>Apothecary's Elder Wood Warhorn</t>
  </si>
  <si>
    <t>Apothecary's Krait Pilum</t>
  </si>
  <si>
    <t>Apothecary's Krait Whelk</t>
  </si>
  <si>
    <t>Apothecary's Pearl Impaler</t>
  </si>
  <si>
    <t>Apothecary's Pearl Siren</t>
  </si>
  <si>
    <t>Apothecary's Primordus Longbow</t>
  </si>
  <si>
    <t>Apothecary's Mithril Sword</t>
  </si>
  <si>
    <t>Apothecary's Primordus Pistol</t>
  </si>
  <si>
    <t>Apothecary's Primordus Rifle</t>
  </si>
  <si>
    <t>Apothecary's Krait Machete</t>
  </si>
  <si>
    <t>Apothecary's Primordus Short Bow</t>
  </si>
  <si>
    <t>Apothecary's Pearl Sabre</t>
  </si>
  <si>
    <t>Apothecary's Primordus Harpoon Gun</t>
  </si>
  <si>
    <t>Apothecary's Primordus Axe</t>
  </si>
  <si>
    <t>Apothecary's Primordus Dagger</t>
  </si>
  <si>
    <t>Apothecary's Primordus Torch</t>
  </si>
  <si>
    <t>Apothecary's Primordus Warhorn</t>
  </si>
  <si>
    <t>Apothecary's Primordus Greatsword</t>
  </si>
  <si>
    <t>Apothecary's Primordus Maul</t>
  </si>
  <si>
    <t>Apothecary's Primordus Mace</t>
  </si>
  <si>
    <t>Apothecary's Primordus Shield</t>
  </si>
  <si>
    <t>Apothecary's Primordus Pike</t>
  </si>
  <si>
    <t>Apothecary's Primordus Sword</t>
  </si>
  <si>
    <t>Donation Packaging</t>
  </si>
  <si>
    <t>Apothecary's Silk Insignia</t>
  </si>
  <si>
    <t>Apothecary's Embroidered Silk Insignia</t>
  </si>
  <si>
    <t>Apothecary's Intricate Silk Insignia</t>
  </si>
  <si>
    <t>Apothecary's Intricate Gossamer Insignia</t>
  </si>
  <si>
    <t>Apothecary's Elder Inscription</t>
  </si>
  <si>
    <t>Apothecary's Mithril Plated Inscription</t>
  </si>
  <si>
    <t>Apothecary's Mithril Imbued Inscription</t>
  </si>
  <si>
    <t>Apothecary's Orichalcum Imbued Inscription</t>
  </si>
  <si>
    <t>Light Consortium Breathing Mask Skin</t>
  </si>
  <si>
    <t>Medium Consortium Breathing Mask Skin</t>
  </si>
  <si>
    <t>Heavy Consortium Breathing Mask Skin</t>
  </si>
  <si>
    <t>Heavy Island Shoulder Skin</t>
  </si>
  <si>
    <t>Light Island Shoulder Skin</t>
  </si>
  <si>
    <t>Medium Island Shoulder Skin</t>
  </si>
  <si>
    <t>Mini Karka</t>
  </si>
  <si>
    <t>Mini Reef Drake</t>
  </si>
  <si>
    <t>Mini Karka Hatchlings</t>
  </si>
  <si>
    <t>Southsun Mask</t>
  </si>
  <si>
    <t>Shark's Tooth Sword Skin</t>
  </si>
  <si>
    <t>Tiki Totem Shield Skin</t>
  </si>
  <si>
    <t>Consortium Clipper Focus Skin</t>
  </si>
  <si>
    <t>Shark's Tooth Axe Skin</t>
  </si>
  <si>
    <t>Cavalier's Iron Dagger</t>
  </si>
  <si>
    <t>Soldier's Iron Dagger</t>
  </si>
  <si>
    <t>Magi's Iron Dagger</t>
  </si>
  <si>
    <t>Rabid Iron Dagger</t>
  </si>
  <si>
    <t>Cavalier's Iron Axe</t>
  </si>
  <si>
    <t>Magi's Iron Axe</t>
  </si>
  <si>
    <t>Rabid Iron Axe</t>
  </si>
  <si>
    <t>Cavalier's Soft Wood Focus</t>
  </si>
  <si>
    <t>Soldier's Soft Wood Focus</t>
  </si>
  <si>
    <t>Cavalier's Cabalist Boots</t>
  </si>
  <si>
    <t>Rabid Soft Wood Focus</t>
  </si>
  <si>
    <t>Cavalier's Cabalist Coat</t>
  </si>
  <si>
    <t>Cavalier's Cabalist Gloves</t>
  </si>
  <si>
    <t>Magi's Soft Wood Focus</t>
  </si>
  <si>
    <t>Cavalier's Cabalist Hood</t>
  </si>
  <si>
    <t>Cavalier's Cabalist Legs</t>
  </si>
  <si>
    <t>Cavalier's Cabalist Shoulders</t>
  </si>
  <si>
    <t>Cavalier's Iron Greatsword</t>
  </si>
  <si>
    <t>Soldier's Cabalist Boots</t>
  </si>
  <si>
    <t>Soldier's Cabalist Coat</t>
  </si>
  <si>
    <t>Soldier's Iron Greatsword</t>
  </si>
  <si>
    <t>Soldier's Cabalist Gloves</t>
  </si>
  <si>
    <t>Soldier's Cabalist Hood</t>
  </si>
  <si>
    <t>Rabid Iron Greatsword</t>
  </si>
  <si>
    <t>Soldier's Cabalist Legs</t>
  </si>
  <si>
    <t>Soldier's Cabalist Shoulders</t>
  </si>
  <si>
    <t>Magi's Iron Greatsword</t>
  </si>
  <si>
    <t>Rabid Cabalist Boots</t>
  </si>
  <si>
    <t>Rabid Cabalist Coat</t>
  </si>
  <si>
    <t>Rabid Cabalist Gloves</t>
  </si>
  <si>
    <t>Rabid Cabalist Hood</t>
  </si>
  <si>
    <t>Cavalier's Iron Hammer</t>
  </si>
  <si>
    <t>Rabid Cabalist Legs</t>
  </si>
  <si>
    <t>Rabid Cabalist Shoulders</t>
  </si>
  <si>
    <t>Magi's Cabalist Boots</t>
  </si>
  <si>
    <t>Magi's Cabalist Coat</t>
  </si>
  <si>
    <t>Magi's Cabalist Gloves</t>
  </si>
  <si>
    <t>Magi's Cabalist Hood</t>
  </si>
  <si>
    <t>Soldier's Iron Hammer</t>
  </si>
  <si>
    <t>Magi's Cabalist Legs</t>
  </si>
  <si>
    <t>Magi's Cabalist Shoulders</t>
  </si>
  <si>
    <t>Cavalier's Conjurer Shoes</t>
  </si>
  <si>
    <t>Rabid Iron Hammer</t>
  </si>
  <si>
    <t>Cavalier's Conjurer Chest</t>
  </si>
  <si>
    <t>Cavalier's Conjurer Gloves</t>
  </si>
  <si>
    <t>Cavalier's Conjurer Mask</t>
  </si>
  <si>
    <t>Magi's Iron Hammer</t>
  </si>
  <si>
    <t>Cavalier's Conjurer Pants</t>
  </si>
  <si>
    <t>Cavalier's Conjurer Mantle</t>
  </si>
  <si>
    <t>Magi's Conjurer Shoes</t>
  </si>
  <si>
    <t>Cavalier's Iron Spear</t>
  </si>
  <si>
    <t>Magi's Conjurer Chest</t>
  </si>
  <si>
    <t>Magi's Conjurer Gloves</t>
  </si>
  <si>
    <t>Magi's Conjurer Mask</t>
  </si>
  <si>
    <t>Magi's Conjurer Pants</t>
  </si>
  <si>
    <t>Magi's Conjurer Mantle</t>
  </si>
  <si>
    <t>Soldier's Iron Spear</t>
  </si>
  <si>
    <t>Rabid Conjurer Shoes</t>
  </si>
  <si>
    <t>Rabid Conjurer Chest</t>
  </si>
  <si>
    <t>Rabid Conjurer Gloves</t>
  </si>
  <si>
    <t>Rabid Conjurer Mask</t>
  </si>
  <si>
    <t>Rabid Iron Spear</t>
  </si>
  <si>
    <t>Rabid Conjurer Pants</t>
  </si>
  <si>
    <t>Rabid Conjurer Mantle</t>
  </si>
  <si>
    <t>Soldier's Conjurer Shoes</t>
  </si>
  <si>
    <t>Magi's Iron Spear</t>
  </si>
  <si>
    <t>Soldier's Conjurer Chest</t>
  </si>
  <si>
    <t>Soldier's Conjurer Gloves</t>
  </si>
  <si>
    <t>Soldier's Conjurer Mask</t>
  </si>
  <si>
    <t>Cavalier's Soft Wood Longbow</t>
  </si>
  <si>
    <t>Soldier's Conjurer Pants</t>
  </si>
  <si>
    <t>Soldier's Conjurer Mantle</t>
  </si>
  <si>
    <t>Soldier's Soft Wood Longbow</t>
  </si>
  <si>
    <t>Rabid Soft Wood Longbow</t>
  </si>
  <si>
    <t>Magi's Soft Wood Longbow</t>
  </si>
  <si>
    <t>Cavalier's Iron Mace</t>
  </si>
  <si>
    <t>Soldier's Iron Mace</t>
  </si>
  <si>
    <t>Rabid Iron Mace</t>
  </si>
  <si>
    <t>Magi's Iron Mace</t>
  </si>
  <si>
    <t>Cavalier's Iron Pistol</t>
  </si>
  <si>
    <t>Magi's Iron Pistol</t>
  </si>
  <si>
    <t>Cavalier's Privateer Boots</t>
  </si>
  <si>
    <t>Soldier's Iron Pistol</t>
  </si>
  <si>
    <t>Cavalier's Privateer Coat</t>
  </si>
  <si>
    <t>Cavalier's Privateer Gloves</t>
  </si>
  <si>
    <t>Rabid Iron Pistol</t>
  </si>
  <si>
    <t>Cavalier's Privateer Hat</t>
  </si>
  <si>
    <t>Cavalier's Privateer Pants</t>
  </si>
  <si>
    <t>Cavalier's Privateer Shoulders</t>
  </si>
  <si>
    <t>Cavalier's Iron Rifle</t>
  </si>
  <si>
    <t>Soldier's Privateer Boots</t>
  </si>
  <si>
    <t>Soldier's Iron Rifle</t>
  </si>
  <si>
    <t>Soldier's Privateer Coat</t>
  </si>
  <si>
    <t>Soldier's Privateer Gloves</t>
  </si>
  <si>
    <t>Soldier's Privateer Hat</t>
  </si>
  <si>
    <t>Soldier's Privateer Pants</t>
  </si>
  <si>
    <t>Rabid Iron Rifle</t>
  </si>
  <si>
    <t>Rabid Privateer Boots</t>
  </si>
  <si>
    <t>Magi's Iron Rifle</t>
  </si>
  <si>
    <t>Rabid Privateer Coat</t>
  </si>
  <si>
    <t>Rabid Privateer Gloves</t>
  </si>
  <si>
    <t>Rabid Privateer Hat</t>
  </si>
  <si>
    <t>Rabid Privateer Pants</t>
  </si>
  <si>
    <t>Rabid Privateer Shoulders</t>
  </si>
  <si>
    <t>Magi's Privateer Boots</t>
  </si>
  <si>
    <t>Cavalier's Soft Wood Scepter</t>
  </si>
  <si>
    <t>Magi's Privateer Coat</t>
  </si>
  <si>
    <t>Magi's Privateer Gloves</t>
  </si>
  <si>
    <t>Magi's Privateer Hat</t>
  </si>
  <si>
    <t>Magi's Soft Wood Scepter</t>
  </si>
  <si>
    <t>Magi's Privateer Pants</t>
  </si>
  <si>
    <t>Magi's Privateer Shoulders</t>
  </si>
  <si>
    <t>Soldier's Soft Wood Scepter</t>
  </si>
  <si>
    <t>Rabid Soft Wood Scepter</t>
  </si>
  <si>
    <t>Cavalier's Iron Shield</t>
  </si>
  <si>
    <t>Rabid Iron Shield</t>
  </si>
  <si>
    <t>Soldier's Iron Shield</t>
  </si>
  <si>
    <t>Magi's Iron Shield</t>
  </si>
  <si>
    <t>Soldier's Soft Wood Short Bow</t>
  </si>
  <si>
    <t>Cavalier's Banded Greaves</t>
  </si>
  <si>
    <t>Cavalier's Banded Coat</t>
  </si>
  <si>
    <t>Cavalier's Banded Gauntlets</t>
  </si>
  <si>
    <t>Cavalier's Banded Helm</t>
  </si>
  <si>
    <t>Cavalier's Banded Legs</t>
  </si>
  <si>
    <t>Cavalier's Banded Pauldrons</t>
  </si>
  <si>
    <t>Magi's Banded Greaves</t>
  </si>
  <si>
    <t>Cavalier's Steam Speargun</t>
  </si>
  <si>
    <t>Magi's Banded Coat</t>
  </si>
  <si>
    <t>Magi's Banded Gauntlets</t>
  </si>
  <si>
    <t>Magi's Banded Helm</t>
  </si>
  <si>
    <t>Magi's Banded Legs</t>
  </si>
  <si>
    <t>Magi's Banded Pauldrons</t>
  </si>
  <si>
    <t>Rabid Banded Greaves</t>
  </si>
  <si>
    <t>Soldier's Steam Speargun</t>
  </si>
  <si>
    <t>Rabid Banded Coat</t>
  </si>
  <si>
    <t>Rabid Banded Gauntlets</t>
  </si>
  <si>
    <t>Rabid Banded Helm</t>
  </si>
  <si>
    <t>Rabid Banded Legs</t>
  </si>
  <si>
    <t>Rabid Banded Pauldrons</t>
  </si>
  <si>
    <t>Soldier's Banded Greaves</t>
  </si>
  <si>
    <t>Soldier's Banded Coat</t>
  </si>
  <si>
    <t>Magi's Steam Speargun</t>
  </si>
  <si>
    <t>Soldier's Banded Gauntlets</t>
  </si>
  <si>
    <t>Soldier's Banded Helm</t>
  </si>
  <si>
    <t>Soldier's Banded Legs</t>
  </si>
  <si>
    <t>Cavalier's Soft Wood Staff</t>
  </si>
  <si>
    <t>Soldier's Banded Pauldrons</t>
  </si>
  <si>
    <t>Soldier's Soft Wood Staff</t>
  </si>
  <si>
    <t>Cavalier's Reinforced Scale Boots</t>
  </si>
  <si>
    <t>Cavalier's Reinforced Scale Coat</t>
  </si>
  <si>
    <t>Rabid Soft Wood Staff</t>
  </si>
  <si>
    <t>Cavalier's Reinforced Scale Gauntlets</t>
  </si>
  <si>
    <t>Cavalier's Reinforced Scale Helm</t>
  </si>
  <si>
    <t>Cavalier's Reinforced Scale Legs</t>
  </si>
  <si>
    <t>Cavalier's Reinforced Scale Pauldrons</t>
  </si>
  <si>
    <t>Magi's Reinforced Scale Boots</t>
  </si>
  <si>
    <t>Magi's Soft Wood Staff</t>
  </si>
  <si>
    <t>Cavalier's Iron Sword</t>
  </si>
  <si>
    <t>Magi's Reinforced Scale Coat</t>
  </si>
  <si>
    <t>Magi's Reinforced Scale Gauntlets</t>
  </si>
  <si>
    <t>Magi's Reinforced Scale Helm</t>
  </si>
  <si>
    <t>Soldier's Iron Sword</t>
  </si>
  <si>
    <t>Magi's Reinforced Scale Legs</t>
  </si>
  <si>
    <t>Magi's Reinforced Scale Pauldrons</t>
  </si>
  <si>
    <t>Rabid Reinforced Scale Boots</t>
  </si>
  <si>
    <t>Rabid Reinforced Scale Coat</t>
  </si>
  <si>
    <t>Rabid Reinforced Scale Gauntlets</t>
  </si>
  <si>
    <t>Rabid Reinforced Scale Helm</t>
  </si>
  <si>
    <t>Rabid Reinforced Scale Legs</t>
  </si>
  <si>
    <t>Magi's Iron Sword</t>
  </si>
  <si>
    <t>Rabid Reinforced Scale Pauldrons</t>
  </si>
  <si>
    <t>Soldier's Reinforced Scale Boots</t>
  </si>
  <si>
    <t>Rabid Iron Sword</t>
  </si>
  <si>
    <t>Soldier's Reinforced Scale Coat</t>
  </si>
  <si>
    <t>Soldier's Reinforced Scale Gauntlets</t>
  </si>
  <si>
    <t>Soldier's Reinforced Scale Helm</t>
  </si>
  <si>
    <t>Soldier's Reinforced Scale Legs</t>
  </si>
  <si>
    <t>Soldier's Reinforced Scale Pauldrons</t>
  </si>
  <si>
    <t>Cavalier's Soft Wood Torch</t>
  </si>
  <si>
    <t>Soldier's Soft Wood Torch</t>
  </si>
  <si>
    <t>Magi's Soft Wood Torch</t>
  </si>
  <si>
    <t>Cavalier's Ring</t>
  </si>
  <si>
    <t>Rabid Soft Wood Torch</t>
  </si>
  <si>
    <t>Magi's Ring</t>
  </si>
  <si>
    <t>Cavalier's Black Earth Trident</t>
  </si>
  <si>
    <t>Rabid Ring</t>
  </si>
  <si>
    <t>Soldier's Ring</t>
  </si>
  <si>
    <t>Soldier's Black Earth Trident</t>
  </si>
  <si>
    <t>Rabid Black Earth Trident</t>
  </si>
  <si>
    <t>Magi's Black Earth Trident</t>
  </si>
  <si>
    <t>Cavalier's Amulet</t>
  </si>
  <si>
    <t>Cavalier's Soft Wood Warhorn</t>
  </si>
  <si>
    <t>Magi's Amulet</t>
  </si>
  <si>
    <t>Rabid Amulet</t>
  </si>
  <si>
    <t>Soldier's Amulet</t>
  </si>
  <si>
    <t>Soldier's Soft Wood Warhorn</t>
  </si>
  <si>
    <t>Rabid Soft Wood Warhorn</t>
  </si>
  <si>
    <t>Cavalier's Field Guide</t>
  </si>
  <si>
    <t>Magi's Soft Wood Warhorn</t>
  </si>
  <si>
    <t>Soldier's Field Guide</t>
  </si>
  <si>
    <t>Book of Rabid Deeds</t>
  </si>
  <si>
    <t>Magi's Field Guide</t>
  </si>
  <si>
    <t>Soldier's Privateer Shoulders</t>
  </si>
  <si>
    <t>Cavalier's Rogue Boots</t>
  </si>
  <si>
    <t>Cavalier's Rogue Coat</t>
  </si>
  <si>
    <t>Cavalier's Rogue Gloves</t>
  </si>
  <si>
    <t>Cavalier's Marauder Mask</t>
  </si>
  <si>
    <t>Cavalier's Rogue Pants</t>
  </si>
  <si>
    <t>Cavalier's Rogue Pauldrons</t>
  </si>
  <si>
    <t>Magi's Rogue Boots</t>
  </si>
  <si>
    <t>Magi's Rogue Coat</t>
  </si>
  <si>
    <t>Magi's Rogue Gloves</t>
  </si>
  <si>
    <t>Magi's Marauder Mask</t>
  </si>
  <si>
    <t>Magi's Rogue Pants</t>
  </si>
  <si>
    <t>Magi's Rogue Pauldrons</t>
  </si>
  <si>
    <t>Rabid Rogue Boots</t>
  </si>
  <si>
    <t>Rabid Rogue Coat</t>
  </si>
  <si>
    <t>Rabid Rogue Gloves</t>
  </si>
  <si>
    <t>Rabid Marauder Mask</t>
  </si>
  <si>
    <t>Rabid Rogue Pants</t>
  </si>
  <si>
    <t>Rabid Rogue Pauldrons</t>
  </si>
  <si>
    <t>Soldier's Rogue Boots</t>
  </si>
  <si>
    <t>Soldier's Rogue Coat</t>
  </si>
  <si>
    <t>Soldier's Rogue Gloves</t>
  </si>
  <si>
    <t>Soldier's Marauder Mask</t>
  </si>
  <si>
    <t>Soldier's Rogue Pants</t>
  </si>
  <si>
    <t>Soldier's Rogue Pauldrons</t>
  </si>
  <si>
    <t>Cavalier's Spineguard</t>
  </si>
  <si>
    <t>Magi's Spineguard</t>
  </si>
  <si>
    <t>Soldier's Spineguard</t>
  </si>
  <si>
    <t>Rabid Spineguard</t>
  </si>
  <si>
    <t>Karka Shell</t>
  </si>
  <si>
    <t>Exquisite Passion Flower</t>
  </si>
  <si>
    <t>Passion Flower</t>
  </si>
  <si>
    <t>Embellished Brilliant Passion Flower</t>
  </si>
  <si>
    <t>Brilliant Passion Flower</t>
  </si>
  <si>
    <t>Minor Sigil of Karka Slaying</t>
  </si>
  <si>
    <t>Major Sigil of Karka Slaying</t>
  </si>
  <si>
    <t>Superior Sigil of Karka Slaying</t>
  </si>
  <si>
    <t>Mini Festive Golem</t>
  </si>
  <si>
    <t>Mini Snowman</t>
  </si>
  <si>
    <t>Mini Infinirarium</t>
  </si>
  <si>
    <t>Winter Warband Festive Mortar</t>
  </si>
  <si>
    <t>Snowman Tonic</t>
  </si>
  <si>
    <t>Festive Golem Tonic</t>
  </si>
  <si>
    <t>Reindeer Tonic</t>
  </si>
  <si>
    <t>Winter's Needle Dagger Skin</t>
  </si>
  <si>
    <t>Winter's Shelter Shield Skin</t>
  </si>
  <si>
    <t>Winter's Timber Staff Skin</t>
  </si>
  <si>
    <t>Winter's Slice Sword Skin</t>
  </si>
  <si>
    <t>Winter's Cutter Axe Skin</t>
  </si>
  <si>
    <t>Winter's Sting Pistol Skin</t>
  </si>
  <si>
    <t>Winter's Reach Longbow Skin</t>
  </si>
  <si>
    <t>Winter's Arc Short Bow Skin</t>
  </si>
  <si>
    <t>Winter's Brunt Hammer Skin</t>
  </si>
  <si>
    <t>Winter's Edge Greatsword Skin</t>
  </si>
  <si>
    <t>Endless Toymaker's Tonic</t>
  </si>
  <si>
    <t>Endless Gift Dolyak Tonic</t>
  </si>
  <si>
    <t>Toy Ventari Tonic</t>
  </si>
  <si>
    <t>Toy Soldier Tonic</t>
  </si>
  <si>
    <t>Princess Doll Tonic</t>
  </si>
  <si>
    <t>Gift Dolyak Tonic</t>
  </si>
  <si>
    <t>Toy Golem Tonic</t>
  </si>
  <si>
    <t>Plush Griffon Tonic</t>
  </si>
  <si>
    <t>Choir Bell</t>
  </si>
  <si>
    <t>Unbreakable Choir Bell</t>
  </si>
  <si>
    <t>Tiny Snowflake</t>
  </si>
  <si>
    <t>Delicate Snowflake</t>
  </si>
  <si>
    <t>Glittering Snowflake</t>
  </si>
  <si>
    <t>Unique Snowflake</t>
  </si>
  <si>
    <t>Pristine Snowflake</t>
  </si>
  <si>
    <t>Flawless Snowflake</t>
  </si>
  <si>
    <t>Small Dusty Wintersday Gift</t>
  </si>
  <si>
    <t>Adorned Snowflake</t>
  </si>
  <si>
    <t>Intricate Snowflake</t>
  </si>
  <si>
    <t>Gilded Snowflake</t>
  </si>
  <si>
    <t>Ornate Snowflake</t>
  </si>
  <si>
    <t>Brilliant Snowflake</t>
  </si>
  <si>
    <t>Exquisite Snowflake</t>
  </si>
  <si>
    <t>Snowflake Orichalcum Amulet</t>
  </si>
  <si>
    <t>Snowflake Mithril Amulet</t>
  </si>
  <si>
    <t>Snowflake Platinum Amulet</t>
  </si>
  <si>
    <t>Snowflake Gold Amulet</t>
  </si>
  <si>
    <t>Snowflake Silver Amulet</t>
  </si>
  <si>
    <t>Snowflake Copper Amulet</t>
  </si>
  <si>
    <t>Snowflake Copper Earring</t>
  </si>
  <si>
    <t>Snowflake Silver Earring</t>
  </si>
  <si>
    <t>Snowflake Gold Earring</t>
  </si>
  <si>
    <t>Snowflake Platinum Earring</t>
  </si>
  <si>
    <t>Snowflake Mithril Earring</t>
  </si>
  <si>
    <t>Snowflake Orichalcum Earring</t>
  </si>
  <si>
    <t>Snowflake Copper Ring</t>
  </si>
  <si>
    <t>Snowflake Silver Ring</t>
  </si>
  <si>
    <t>Snowflake Gold Ring</t>
  </si>
  <si>
    <t>Snowflake Platinum Ring</t>
  </si>
  <si>
    <t>Snowflake Mithril Ring</t>
  </si>
  <si>
    <t>Snowflake Orichalcum Ring</t>
  </si>
  <si>
    <t>Giver's Intricate Gossamer Insignia</t>
  </si>
  <si>
    <t>Giver's Embroidered Cotton Insignia</t>
  </si>
  <si>
    <t>Giver's Embroidered Wool Insignia</t>
  </si>
  <si>
    <t>Giver's Embroidered Jute Insignia</t>
  </si>
  <si>
    <t>Giver's Embroidered Silk Insignia</t>
  </si>
  <si>
    <t>Giver's Embroidered Linen Insignia</t>
  </si>
  <si>
    <t>Giver's Draconic Pauldrons</t>
  </si>
  <si>
    <t>Giver's Gladiator Pauldrons</t>
  </si>
  <si>
    <t>Giver's Splint Pauldrons</t>
  </si>
  <si>
    <t>Giver's Scale Pauldrons</t>
  </si>
  <si>
    <t>Giver's Draconic Legs</t>
  </si>
  <si>
    <t>Giver's Gladiator Legplates</t>
  </si>
  <si>
    <t>Giver's Splint Legs</t>
  </si>
  <si>
    <t>Giver's Scale Legs</t>
  </si>
  <si>
    <t>Giver's Draconic Helm</t>
  </si>
  <si>
    <t>Giver's Gladiator Helm</t>
  </si>
  <si>
    <t>Giver's Splint Helm</t>
  </si>
  <si>
    <t>Giver's Scale Helm</t>
  </si>
  <si>
    <t>Giver's Draconic Gauntlets</t>
  </si>
  <si>
    <t>Giver's Gladiator Gauntlets</t>
  </si>
  <si>
    <t>Giver's Splint Gauntlets</t>
  </si>
  <si>
    <t>Giver's Scale Gauntlets</t>
  </si>
  <si>
    <t>Giver's Draconic Coat</t>
  </si>
  <si>
    <t>Giver's Gladiator Chestplate</t>
  </si>
  <si>
    <t>Giver's Splint Coat</t>
  </si>
  <si>
    <t>Giver's Scale Coat</t>
  </si>
  <si>
    <t>Giver's Draconic Boots</t>
  </si>
  <si>
    <t>Giver's Gladiator Boots</t>
  </si>
  <si>
    <t>Giver's Splint Greaves</t>
  </si>
  <si>
    <t>Giver's Scale Boots</t>
  </si>
  <si>
    <t>Giver's Chain Boots</t>
  </si>
  <si>
    <t>Giver's Chain Coat</t>
  </si>
  <si>
    <t>Giver's Chain Gauntlets</t>
  </si>
  <si>
    <t>Giver's Chain Helm</t>
  </si>
  <si>
    <t>Giver's Chain Legs</t>
  </si>
  <si>
    <t>Giver's Chain Pauldrons</t>
  </si>
  <si>
    <t>Minor Rune of Altruism</t>
  </si>
  <si>
    <t>Major Rune of Altruism</t>
  </si>
  <si>
    <t>Superior Rune of Altruism</t>
  </si>
  <si>
    <t>Recipe: Giver's Intricate Gossamer Insignia</t>
  </si>
  <si>
    <t>Recipe: Giver's Intricate Silk Insignia</t>
  </si>
  <si>
    <t>Recipe: Giver's Intricate Linen Insignia</t>
  </si>
  <si>
    <t>Bowl of Saffron-Mango Ice Cream</t>
  </si>
  <si>
    <t>Bowl of Peach Raspberry Swirl Ice Cream</t>
  </si>
  <si>
    <t>Bowl of Mint Chocolate Chip Ice Cream</t>
  </si>
  <si>
    <t>Bowl of Ginger-Lime Ice Cream</t>
  </si>
  <si>
    <t>Bowl of Blueberry Chocolate Chunk Ice Cream</t>
  </si>
  <si>
    <t>Bowl of Chocolate Chip Ice Cream</t>
  </si>
  <si>
    <t>Bowl of Ice Cream Base</t>
  </si>
  <si>
    <t>Giver's Exalted Mantle</t>
  </si>
  <si>
    <t>Giver's Masquerade Mantle</t>
  </si>
  <si>
    <t>Giver's Acolyte Mantle</t>
  </si>
  <si>
    <t>Giver's Student Mantle</t>
  </si>
  <si>
    <t>Giver's Exalted Pants</t>
  </si>
  <si>
    <t>Giver's Masquerade Leggings</t>
  </si>
  <si>
    <t>Giver's Acolyte Pants</t>
  </si>
  <si>
    <t>Giver's Student Leggings</t>
  </si>
  <si>
    <t>Giver's Exalted Masque</t>
  </si>
  <si>
    <t>Giver's Masquerade Mask</t>
  </si>
  <si>
    <t>Giver's Acolyte Mask</t>
  </si>
  <si>
    <t>Giver's Student Circlet</t>
  </si>
  <si>
    <t>Giver's Exalted Gloves</t>
  </si>
  <si>
    <t>Giver's Masquerade Gloves</t>
  </si>
  <si>
    <t>Giver's Acolyte Gloves</t>
  </si>
  <si>
    <t>Giver's Student Gloves</t>
  </si>
  <si>
    <t>Giver's Exalted Coat</t>
  </si>
  <si>
    <t>Giver's Masquerade Raiments</t>
  </si>
  <si>
    <t>Giver's Acolyte Coat</t>
  </si>
  <si>
    <t>Giver's Student Coat</t>
  </si>
  <si>
    <t>Giver's Exalted Boots</t>
  </si>
  <si>
    <t>Giver's Masquerade Boots</t>
  </si>
  <si>
    <t>Giver's Acolyte Boots</t>
  </si>
  <si>
    <t>Giver's Student Shoes</t>
  </si>
  <si>
    <t>Giver's Embroidered Sandals</t>
  </si>
  <si>
    <t>Giver's Embroidered Coat</t>
  </si>
  <si>
    <t>Giver's Embroidered Wristguards</t>
  </si>
  <si>
    <t>Giver's Embroidered Mask</t>
  </si>
  <si>
    <t>Giver's Embroidered Pants</t>
  </si>
  <si>
    <t>Giver's Embroidered Mantle</t>
  </si>
  <si>
    <t>Giver's Emblazoned Shoulders</t>
  </si>
  <si>
    <t>Giver's Noble Shoulders</t>
  </si>
  <si>
    <t>Giver's Leather Shoulders</t>
  </si>
  <si>
    <t>Giver's Outlaw Shoulders</t>
  </si>
  <si>
    <t>Giver's Emblazoned Pants</t>
  </si>
  <si>
    <t>Giver's Noble Pants</t>
  </si>
  <si>
    <t>Giver's Leather Pants</t>
  </si>
  <si>
    <t>Giver's Outlaw Pants</t>
  </si>
  <si>
    <t>Giver's Emblazoned Helm</t>
  </si>
  <si>
    <t>Giver's Noble Mask</t>
  </si>
  <si>
    <t>Giver's Leather Mask</t>
  </si>
  <si>
    <t>Giver's Outlaw Mask</t>
  </si>
  <si>
    <t>Giver's Emblazoned Gloves</t>
  </si>
  <si>
    <t>Giver's Noble Gloves</t>
  </si>
  <si>
    <t>Giver's Leather Gloves</t>
  </si>
  <si>
    <t>Giver's Outlaw Gloves</t>
  </si>
  <si>
    <t>Giver's Emblazoned Coat</t>
  </si>
  <si>
    <t>Giver's Noble Coat</t>
  </si>
  <si>
    <t>Giver's Leather Coat</t>
  </si>
  <si>
    <t>Giver's Outlaw Coat</t>
  </si>
  <si>
    <t>Giver's Emblazoned Boots</t>
  </si>
  <si>
    <t>Giver's Noble Boots</t>
  </si>
  <si>
    <t>Giver's Leather Shoes</t>
  </si>
  <si>
    <t>Giver's Outlaw Boots</t>
  </si>
  <si>
    <t>Giver's Seeker Boots</t>
  </si>
  <si>
    <t>Giver's Seeker Coat</t>
  </si>
  <si>
    <t>Giver's Seeker Gloves</t>
  </si>
  <si>
    <t>Giver's Seeker Mask</t>
  </si>
  <si>
    <t>Giver's Seeker Pants</t>
  </si>
  <si>
    <t>Giver's Seeker Shoulders</t>
  </si>
  <si>
    <t>Medium Dusty Wintersday Gift</t>
  </si>
  <si>
    <t>Large Dusty Wintersday Gift</t>
  </si>
  <si>
    <t>Giant Dusty Wintersday Gift</t>
  </si>
  <si>
    <t>Minor Sigil of Generosity</t>
  </si>
  <si>
    <t>Major Sigil of Generosity</t>
  </si>
  <si>
    <t>Superior Sigil of Generosity</t>
  </si>
  <si>
    <t>Recipe: Giver's Darksteel Imbued Inscription</t>
  </si>
  <si>
    <t>Recipe: Giver's Mithril Imbued Inscription</t>
  </si>
  <si>
    <t>Recipe: Bringer's Orichalcum-Imbued Inscription</t>
  </si>
  <si>
    <t>Wad of Enchanted Stuffing</t>
  </si>
  <si>
    <t>Drop of Magic Glue</t>
  </si>
  <si>
    <t>Bowl of Candy Corn Ice Cream</t>
  </si>
  <si>
    <t>Giver's Iron Axe</t>
  </si>
  <si>
    <t>Bringer's Ogre Cleaver</t>
  </si>
  <si>
    <t>Bringer's Krait Battleaxe</t>
  </si>
  <si>
    <t>Bringer's Pearl Reaver</t>
  </si>
  <si>
    <t>Bringer's Krait Machete</t>
  </si>
  <si>
    <t>Bringer's Pearl Sabre</t>
  </si>
  <si>
    <t>Bringer's Ogre Scimitar</t>
  </si>
  <si>
    <t>Giver's Iron Sword</t>
  </si>
  <si>
    <t>Bringer's Pearl Impaler</t>
  </si>
  <si>
    <t>Bringer's Krait Pilum</t>
  </si>
  <si>
    <t>Bringer's Ogre Javelin</t>
  </si>
  <si>
    <t>Giver's Iron Spear</t>
  </si>
  <si>
    <t>Bringer's Pearl Shell</t>
  </si>
  <si>
    <t>Bringer's Krait Shell</t>
  </si>
  <si>
    <t>Bringer's Ogre Bulwark</t>
  </si>
  <si>
    <t>Giver's Iron Shield</t>
  </si>
  <si>
    <t>Bringer's Pearl Bludgeoner</t>
  </si>
  <si>
    <t>Bringer's Krait Morning Star</t>
  </si>
  <si>
    <t>Bringer's Darksteel Mace</t>
  </si>
  <si>
    <t>Giver's Iron Mace</t>
  </si>
  <si>
    <t>Giver's Bandit Mallet</t>
  </si>
  <si>
    <t>Bringer's Pearl Crusher</t>
  </si>
  <si>
    <t>Bringer's Krait Warhammer</t>
  </si>
  <si>
    <t>Bringer's Darksteel Hammer</t>
  </si>
  <si>
    <t>Giver's Iron Hammer</t>
  </si>
  <si>
    <t>Bringer's Pearl Broadsword</t>
  </si>
  <si>
    <t>Bringer's Krait Slayer</t>
  </si>
  <si>
    <t>Bringer's Darksteel Greatsword</t>
  </si>
  <si>
    <t>Giver's Iron Greatsword</t>
  </si>
  <si>
    <t>Bringer's Pearl Carver</t>
  </si>
  <si>
    <t>Bringer's Krait Ripper</t>
  </si>
  <si>
    <t>Bringer's Ogre Dirk</t>
  </si>
  <si>
    <t>Giver's Iron Dagger</t>
  </si>
  <si>
    <t>Giver's Bronze Axe</t>
  </si>
  <si>
    <t>Giver's Bronze Dagger</t>
  </si>
  <si>
    <t>Giver's Bronze Greatsword</t>
  </si>
  <si>
    <t>Giver's Bronze Hammer</t>
  </si>
  <si>
    <t>Giver's Bronze Mace</t>
  </si>
  <si>
    <t>Giver's Bronze Shield</t>
  </si>
  <si>
    <t>Giver's Bronze Sword</t>
  </si>
  <si>
    <t>Giver's Bronze Spear</t>
  </si>
  <si>
    <t>Giver's Green Wood Longbow</t>
  </si>
  <si>
    <t>Giver's Soft Wood Longbow</t>
  </si>
  <si>
    <t>Bringer's Ogre Hornbow</t>
  </si>
  <si>
    <t>Bringer's Krait Recurve Bow</t>
  </si>
  <si>
    <t>Bringer's Pearl Stinger</t>
  </si>
  <si>
    <t>Giver's Bronze Pistol</t>
  </si>
  <si>
    <t>Giver's Iron Pistol</t>
  </si>
  <si>
    <t>Bringer's Ogre Flintlock</t>
  </si>
  <si>
    <t>Bringer's Krait Handgun</t>
  </si>
  <si>
    <t>Bringer's Pearl Handcannon</t>
  </si>
  <si>
    <t>Giver's Bronze Rifle</t>
  </si>
  <si>
    <t>Giver's Iron Rifle</t>
  </si>
  <si>
    <t>Bringer's Ogre Blaster</t>
  </si>
  <si>
    <t>Bringer's Krait Shooter</t>
  </si>
  <si>
    <t>Bringer's Pearl Blunderbuss</t>
  </si>
  <si>
    <t>Giver's Green Wood Short Bow</t>
  </si>
  <si>
    <t>Giver's Soft Wood Short Bow</t>
  </si>
  <si>
    <t>Bringer's Ogre Short Bow</t>
  </si>
  <si>
    <t>Bringer's Krait Short Bow</t>
  </si>
  <si>
    <t>Bringer's Pearl Needler</t>
  </si>
  <si>
    <t>Giver's Green Wood Harpoon Gun</t>
  </si>
  <si>
    <t>Giver's Soft Wood Harpoon Gun</t>
  </si>
  <si>
    <t>Bringer's Ogre Harpoon Gun</t>
  </si>
  <si>
    <t>Bringer's Krait Harpoon Gun</t>
  </si>
  <si>
    <t>Bringer's Pearl Speargun</t>
  </si>
  <si>
    <t>Giver's Green Wood Torch</t>
  </si>
  <si>
    <t>Giver's Soft Wood Torch</t>
  </si>
  <si>
    <t>Bringer's Ogre Blaze</t>
  </si>
  <si>
    <t>Bringer's Krait Brazier</t>
  </si>
  <si>
    <t>Bringer's Pearl Brazier</t>
  </si>
  <si>
    <t>Giver's Green Wood Warhorn</t>
  </si>
  <si>
    <t>Giver's Soft Wood Warhorn</t>
  </si>
  <si>
    <t>Bringer's Ogre Harbinger</t>
  </si>
  <si>
    <t>Bringer's Krait Whelk</t>
  </si>
  <si>
    <t>Bringer's Pearl Siren</t>
  </si>
  <si>
    <t>Giver's Green Wood Focus</t>
  </si>
  <si>
    <t>Giver's Soft Wood Focus</t>
  </si>
  <si>
    <t>Bringer's Ogre Effigy</t>
  </si>
  <si>
    <t>Bringer's Krait Star</t>
  </si>
  <si>
    <t>Bringer's Pearl Conch</t>
  </si>
  <si>
    <t>Giver's Green Wood Scepter</t>
  </si>
  <si>
    <t>Giver's Soft Wood Scepter</t>
  </si>
  <si>
    <t>Bringer's Ogre Truncheon</t>
  </si>
  <si>
    <t>Bringer's Krait Wand</t>
  </si>
  <si>
    <t>Bringer's Pearl Rod</t>
  </si>
  <si>
    <t>Giver's Green Wood Staff</t>
  </si>
  <si>
    <t>Giver's Soft Wood Staff</t>
  </si>
  <si>
    <t>Bringer's Ogre Warstaff</t>
  </si>
  <si>
    <t>Bringer's Krait Crook</t>
  </si>
  <si>
    <t>Bringer's Pearl Quarterstaff</t>
  </si>
  <si>
    <t>Giver's Green Wood Trident</t>
  </si>
  <si>
    <t>Giver's Soft Wood Trident</t>
  </si>
  <si>
    <t>Bringer's Ogre Trident</t>
  </si>
  <si>
    <t>Bringer's Krait Trident</t>
  </si>
  <si>
    <t>Bringer's Pearl Trident</t>
  </si>
  <si>
    <t>Giver's Green Inscription</t>
  </si>
  <si>
    <t>Giver's Iron-Plated Inscription</t>
  </si>
  <si>
    <t>Giver's Steel-Plated Inscription</t>
  </si>
  <si>
    <t>Giver's Mithril Imbued Inscription</t>
  </si>
  <si>
    <t>Giver's Darksteel Imbued Inscription</t>
  </si>
  <si>
    <t>Bringer's Orichalcum-Imbued Inscription</t>
  </si>
  <si>
    <t>Ugly Wool Sock</t>
  </si>
  <si>
    <t>Ugly Wool Hat</t>
  </si>
  <si>
    <t>Ugly Wool Sweater</t>
  </si>
  <si>
    <t>Toy Staff Skin</t>
  </si>
  <si>
    <t>Toy Sword Skin</t>
  </si>
  <si>
    <t>Pop Gun Skin</t>
  </si>
  <si>
    <t>Wooden Dagger Skin</t>
  </si>
  <si>
    <t>Toy Candy Cane Hammer Skin</t>
  </si>
  <si>
    <t>Slingshot Skin</t>
  </si>
  <si>
    <t>Princess Wand Skin</t>
  </si>
  <si>
    <t>Bell Focus Skin</t>
  </si>
  <si>
    <t>Permanent Hair Stylist Contract</t>
  </si>
  <si>
    <t>Cavalier's Krytan Warhorn</t>
  </si>
  <si>
    <t>Magi's Krytan Warhorn</t>
  </si>
  <si>
    <t>Rabid Krytan Warhorn</t>
  </si>
  <si>
    <t>Soldier's Krytan Warhorn</t>
  </si>
  <si>
    <t>Cavalier's Aureate Warhorn</t>
  </si>
  <si>
    <t>Magi's Aureate Warhorn</t>
  </si>
  <si>
    <t>Rabid Aureate Warhorn</t>
  </si>
  <si>
    <t>Soldier's Aureate Warhorn</t>
  </si>
  <si>
    <t>Cavalier's Krytan Trident</t>
  </si>
  <si>
    <t>Magi's Krytan Trident</t>
  </si>
  <si>
    <t>Rabid Krytan Trident</t>
  </si>
  <si>
    <t>Soldier's Krytan Trident</t>
  </si>
  <si>
    <t>Cavalier's Aureate Trident</t>
  </si>
  <si>
    <t>Magi's Aureate Trident</t>
  </si>
  <si>
    <t>Rabid Aureate Trident</t>
  </si>
  <si>
    <t>Soldier's Aureate Trident</t>
  </si>
  <si>
    <t>Cavalier's Krytan Torch</t>
  </si>
  <si>
    <t>Magi's Krytan Torch</t>
  </si>
  <si>
    <t>Rabid Krytan Torch</t>
  </si>
  <si>
    <t>Soldier's Krytan Torch</t>
  </si>
  <si>
    <t>Cavalier's Aureate Sconce</t>
  </si>
  <si>
    <t>Magi's Aureate Sconce</t>
  </si>
  <si>
    <t>Rabid Aureate Sconce</t>
  </si>
  <si>
    <t>Soldier's Aureate Sconce</t>
  </si>
  <si>
    <t>Cavalier's Krytan Sword</t>
  </si>
  <si>
    <t>Magi's Krytan Sword</t>
  </si>
  <si>
    <t>Rabid Krytan Sword</t>
  </si>
  <si>
    <t>Soldier's Krytan Sword</t>
  </si>
  <si>
    <t>Cavalier's Aureate Rinblade</t>
  </si>
  <si>
    <t>Magi's Aureate Rinblade</t>
  </si>
  <si>
    <t>Rabid Aureate Rinblade</t>
  </si>
  <si>
    <t>Soldier's Aureate Rinblade</t>
  </si>
  <si>
    <t>Cavalier's Krytan Staff</t>
  </si>
  <si>
    <t>Magi's Krytan Staff</t>
  </si>
  <si>
    <t>Rabid Krytan Staff</t>
  </si>
  <si>
    <t>Soldier's Krytan Staff</t>
  </si>
  <si>
    <t>Cavalier's Aureate Staff</t>
  </si>
  <si>
    <t>Magi's Aureate Staff</t>
  </si>
  <si>
    <t>Rabid Aureate Staff</t>
  </si>
  <si>
    <t>Soldier's Aureate Staff</t>
  </si>
  <si>
    <t>Cavalier's Krytan Speargun</t>
  </si>
  <si>
    <t>Magi's Krytan Speargun</t>
  </si>
  <si>
    <t>Soldier's Krytan Speargun</t>
  </si>
  <si>
    <t>Cavalier's Aureate Speargun</t>
  </si>
  <si>
    <t>Magi's Aureate Speargun</t>
  </si>
  <si>
    <t>Soldier's Aureate Speargun</t>
  </si>
  <si>
    <t>Cavalier's Krytan Short Bow</t>
  </si>
  <si>
    <t>Magi's Krytan Short Bow</t>
  </si>
  <si>
    <t>Rabid Krytan Short Bow</t>
  </si>
  <si>
    <t>Soldier's Krytan Short Bow</t>
  </si>
  <si>
    <t>Cavalier's Aureate Short Bow</t>
  </si>
  <si>
    <t>Magi's Aureate Short Bow</t>
  </si>
  <si>
    <t>Rabid Aureate Short Bow</t>
  </si>
  <si>
    <t>Soldier's Aureate Short Bow</t>
  </si>
  <si>
    <t>Cavalier's Krytan Shield</t>
  </si>
  <si>
    <t>Magi's Krytan Shield</t>
  </si>
  <si>
    <t>Rabid Krytan Shield</t>
  </si>
  <si>
    <t>Soldier's Krytan Shield</t>
  </si>
  <si>
    <t>Cavalier's Aureate Targe</t>
  </si>
  <si>
    <t>Magi's Aureate Targe</t>
  </si>
  <si>
    <t>Rabid Aureate Targe</t>
  </si>
  <si>
    <t>Soldier's Aureate Targe</t>
  </si>
  <si>
    <t>Cavalier's Krytan Scepter</t>
  </si>
  <si>
    <t>Magi's Krytan Scepter</t>
  </si>
  <si>
    <t>Rabid Krytan Scepter</t>
  </si>
  <si>
    <t>Soldier's Krytan Scepter</t>
  </si>
  <si>
    <t>Cavalier's Aureate Virge</t>
  </si>
  <si>
    <t>Magi's Aureate Virge</t>
  </si>
  <si>
    <t>Rabid Aureate Virge</t>
  </si>
  <si>
    <t>Soldier's Aureate Virge</t>
  </si>
  <si>
    <t>Cavalier's Krytan Rifle</t>
  </si>
  <si>
    <t>Magi's Krytan Rifle</t>
  </si>
  <si>
    <t>Rabid Krytan Rifle</t>
  </si>
  <si>
    <t>Soldier's Krytan Rifle</t>
  </si>
  <si>
    <t>Cavalier's Aureate Musket</t>
  </si>
  <si>
    <t>Magi's Aureate Musket</t>
  </si>
  <si>
    <t>Rabid Aureate Musket</t>
  </si>
  <si>
    <t>Soldier's Aureate Musket</t>
  </si>
  <si>
    <t>Cavalier's Krytan Pistol</t>
  </si>
  <si>
    <t>Magi's Krytan Pistol</t>
  </si>
  <si>
    <t>Rabid Krytan Pistol</t>
  </si>
  <si>
    <t>Soldier's Krytan Pistol</t>
  </si>
  <si>
    <t>Cavalier's Aureate Pistol</t>
  </si>
  <si>
    <t>Magi's Aureate Pistol</t>
  </si>
  <si>
    <t>Rabid Aureate Pistol</t>
  </si>
  <si>
    <t>Soldier's Aureate Pistol</t>
  </si>
  <si>
    <t>Cavalier's Krytan Mace</t>
  </si>
  <si>
    <t>Magi's Krytan Mace</t>
  </si>
  <si>
    <t>Rabid Krytan Mace</t>
  </si>
  <si>
    <t>Soldier's Krytan Mace</t>
  </si>
  <si>
    <t>Cavalier's Aureate Mace</t>
  </si>
  <si>
    <t>Magi's Aureate Mace</t>
  </si>
  <si>
    <t>Rabid Aureate Mace</t>
  </si>
  <si>
    <t>Soldier's Aureate Mace</t>
  </si>
  <si>
    <t>Cavalier's Krytan Bow</t>
  </si>
  <si>
    <t>Magi's Krytan Bow</t>
  </si>
  <si>
    <t>Rabid Krytan Bow</t>
  </si>
  <si>
    <t>Soldier's Krytan Bow</t>
  </si>
  <si>
    <t>Cavalier's Aureate Longbow</t>
  </si>
  <si>
    <t>Magi's Aureate Longbow</t>
  </si>
  <si>
    <t>Rabid Aureate Longbow</t>
  </si>
  <si>
    <t>Soldier's Aureate Longbow</t>
  </si>
  <si>
    <t>Cavalier's Krytan Spear</t>
  </si>
  <si>
    <t>Magi's Krytan Spear</t>
  </si>
  <si>
    <t>Rabid Krytan Spear</t>
  </si>
  <si>
    <t>Soldier's Krytan Spear</t>
  </si>
  <si>
    <t>Cavalier's Aureate Spear</t>
  </si>
  <si>
    <t>Magi's Aureate Spear</t>
  </si>
  <si>
    <t>Rabid Aureate Spear</t>
  </si>
  <si>
    <t>Soldier's Aureate Spear</t>
  </si>
  <si>
    <t>Cavalier's Krytan Warhammer</t>
  </si>
  <si>
    <t>Magi's Krytan Warhammer</t>
  </si>
  <si>
    <t>Rabid Krytan Warhammer</t>
  </si>
  <si>
    <t>Soldier's Krytan Warhammer</t>
  </si>
  <si>
    <t>Cavalier's Aureate Warhammer</t>
  </si>
  <si>
    <t>Magi's Aureate Warhammer</t>
  </si>
  <si>
    <t>Rabid Aureate Warhammer</t>
  </si>
  <si>
    <t>Soldier's Aureate Warhammer</t>
  </si>
  <si>
    <t>Cavalier's Krytan Greatsword</t>
  </si>
  <si>
    <t>Magi's Krytan Greatsword</t>
  </si>
  <si>
    <t>Rabid Krytan Greatsword</t>
  </si>
  <si>
    <t>Soldier's Krytan Greatsword</t>
  </si>
  <si>
    <t>Cavalier's Aureate Highlander Greatsword</t>
  </si>
  <si>
    <t>Magi's Aureate Highlander Greatsword</t>
  </si>
  <si>
    <t>Rabid Aureate Highlander Greatsword</t>
  </si>
  <si>
    <t>Soldier's Aureate Highlander Greatsword</t>
  </si>
  <si>
    <t>Cavalier's Krytan Focus</t>
  </si>
  <si>
    <t>Magi's Krytan Focus</t>
  </si>
  <si>
    <t>Rabid Krytan Focus</t>
  </si>
  <si>
    <t>Soldier's Krytan Focus</t>
  </si>
  <si>
    <t>Cavalier's Aureate Charm</t>
  </si>
  <si>
    <t>Magi's Aureate Charm</t>
  </si>
  <si>
    <t>Rabid Aureate Charm</t>
  </si>
  <si>
    <t>Soldier's Aureate Charm</t>
  </si>
  <si>
    <t>Cavalier's Krytan Dagger</t>
  </si>
  <si>
    <t>Magi's Krytan Dagger</t>
  </si>
  <si>
    <t>Rabid Krytan Dagger</t>
  </si>
  <si>
    <t>Soldier's Krytan Dagger</t>
  </si>
  <si>
    <t>Cavalier's Aureate Dirk</t>
  </si>
  <si>
    <t>Magi's Aureate Dirk</t>
  </si>
  <si>
    <t>Rabid Aureate Dirk</t>
  </si>
  <si>
    <t>Soldier's Aureate Dirk</t>
  </si>
  <si>
    <t>Cavalier's Krytan Axe</t>
  </si>
  <si>
    <t>Magi's Krytan Axe</t>
  </si>
  <si>
    <t>Rabid Krytan Axe</t>
  </si>
  <si>
    <t>Cavalier's Aureate Axe</t>
  </si>
  <si>
    <t>Magi's Aureate Axe</t>
  </si>
  <si>
    <t>Rabid Aureate Axe</t>
  </si>
  <si>
    <t>Cavalier's Glyphic Axe</t>
  </si>
  <si>
    <t>Cavalier's Glyphic Handblade</t>
  </si>
  <si>
    <t>Cavalier's Glyphic Icon</t>
  </si>
  <si>
    <t>Cavalier's Glyphic Longblade</t>
  </si>
  <si>
    <t>Cavalier's Glyphic Maul</t>
  </si>
  <si>
    <t>Cavalier's Glyphic Spear</t>
  </si>
  <si>
    <t>Cavalier's Glyphic Longbow</t>
  </si>
  <si>
    <t>Cavalier's Glyphic Mace</t>
  </si>
  <si>
    <t>Cavalier's Glyphic Pistol</t>
  </si>
  <si>
    <t>Cavalier's Glyphic Rifle</t>
  </si>
  <si>
    <t>Cavalier's Glyphic Scepter</t>
  </si>
  <si>
    <t>Cavalier's Glyphic Ward</t>
  </si>
  <si>
    <t>Cavalier's Glyphic Short Bow</t>
  </si>
  <si>
    <t>Cavalier's Glyphic Speargun</t>
  </si>
  <si>
    <t>Cavalier's Glyphic Staff</t>
  </si>
  <si>
    <t>Cavalier's Glyphic Edge</t>
  </si>
  <si>
    <t>Cavalier's Glyphic Brand</t>
  </si>
  <si>
    <t>Cavalier's Glyphic Trispear</t>
  </si>
  <si>
    <t>Cavalier's Glyphic Horn</t>
  </si>
  <si>
    <t>Magi's Glyphic Axe</t>
  </si>
  <si>
    <t>Magi's Glyphic Handblade</t>
  </si>
  <si>
    <t>Magi's Glyphic Icon</t>
  </si>
  <si>
    <t>Magi's Glyphic Longblade</t>
  </si>
  <si>
    <t>Magi's Glyphic Maul</t>
  </si>
  <si>
    <t>Magi's Glyphic Spear</t>
  </si>
  <si>
    <t>Magi's Glyphic Longbow</t>
  </si>
  <si>
    <t>Magi's Glyphic Mace</t>
  </si>
  <si>
    <t>Magi's Glyphic Pistol</t>
  </si>
  <si>
    <t>Magi's Glyphic Rifle</t>
  </si>
  <si>
    <t>Magi's Glyphic Scepter</t>
  </si>
  <si>
    <t>Magi's Glyphic Ward</t>
  </si>
  <si>
    <t>Magi's Glyphic Short Bow</t>
  </si>
  <si>
    <t>Magi's Glyphic Speargun</t>
  </si>
  <si>
    <t>Magi's Glyphic Staff</t>
  </si>
  <si>
    <t>Magi's Glyphic Edge</t>
  </si>
  <si>
    <t>Magi's Glyphic Brand</t>
  </si>
  <si>
    <t>Magi's Glyphic Trispear</t>
  </si>
  <si>
    <t>Magi's Glyphic Horn</t>
  </si>
  <si>
    <t>Rabid Glyphic Axe</t>
  </si>
  <si>
    <t>Rabid Glyphic Handblade</t>
  </si>
  <si>
    <t>Rabid Glyphic Icon</t>
  </si>
  <si>
    <t>Rabid Glyphic Longblade</t>
  </si>
  <si>
    <t>Rabid Glyphic Maul</t>
  </si>
  <si>
    <t>Rabid Glyphic Spear</t>
  </si>
  <si>
    <t>Rabid Glyphic Longbow</t>
  </si>
  <si>
    <t>Rabid Glyphic Mace</t>
  </si>
  <si>
    <t>Rabid Glyphic Pistol</t>
  </si>
  <si>
    <t>Rabid Glyphic Rifle</t>
  </si>
  <si>
    <t>Rabid Glyphic Scepter</t>
  </si>
  <si>
    <t>Rabid Glyphic Ward</t>
  </si>
  <si>
    <t>Rabid Glyphic Short Bow</t>
  </si>
  <si>
    <t>Soldier's Glyphic Speargun</t>
  </si>
  <si>
    <t>Rabid Glyphic Staff</t>
  </si>
  <si>
    <t>Rabid Glyphic Edge</t>
  </si>
  <si>
    <t>Rabid Glyphic Brand</t>
  </si>
  <si>
    <t>Rabid Glyphic Trispear</t>
  </si>
  <si>
    <t>Rabid Glyphic Horn</t>
  </si>
  <si>
    <t>Soldier's Glyphic Handblade</t>
  </si>
  <si>
    <t>Soldier's Glyphic Icon</t>
  </si>
  <si>
    <t>Soldier's Glyphic Longblade</t>
  </si>
  <si>
    <t>Soldier's Glyphic Maul</t>
  </si>
  <si>
    <t>Soldier's Glyphic Spear</t>
  </si>
  <si>
    <t>Soldier's Glyphic Longbow</t>
  </si>
  <si>
    <t>Soldier's Glyphic Mace</t>
  </si>
  <si>
    <t>Soldier's Glyphic Pistol</t>
  </si>
  <si>
    <t>Soldier's Glyphic Rifle</t>
  </si>
  <si>
    <t>Soldier's Glyphic Scepter</t>
  </si>
  <si>
    <t>Soldier's Glyphic Ward</t>
  </si>
  <si>
    <t>Soldier's Glyphic Short Bow</t>
  </si>
  <si>
    <t>Soldier's Glyphic Staff</t>
  </si>
  <si>
    <t>Soldier's Glyphic Edge</t>
  </si>
  <si>
    <t>Soldier's Glyphic Brand</t>
  </si>
  <si>
    <t>Soldier's Glyphic Trispear</t>
  </si>
  <si>
    <t>Soldier's Glyphic Horn</t>
  </si>
  <si>
    <t>Cavalier's Verdant Axe</t>
  </si>
  <si>
    <t>Cavalier's Verdant Dagger</t>
  </si>
  <si>
    <t>Cavalier's Verdant Focus</t>
  </si>
  <si>
    <t>Cavalier's Verdant Greatsword</t>
  </si>
  <si>
    <t>Cavalier's Verdant Warhammer</t>
  </si>
  <si>
    <t>Cavalier's Verdant Spear</t>
  </si>
  <si>
    <t>Cavalier's Verdant Bow</t>
  </si>
  <si>
    <t>Cavalier's Verdant Mace</t>
  </si>
  <si>
    <t>Cavalier's Verdant Pistol</t>
  </si>
  <si>
    <t>Cavalier's Verdant Rifle</t>
  </si>
  <si>
    <t>Cavalier's Verdant Scepter</t>
  </si>
  <si>
    <t>Cavalier's Verdant Shield</t>
  </si>
  <si>
    <t>Cavalier's Verdant Short Bow</t>
  </si>
  <si>
    <t>Cavalier's Verdant Speargun</t>
  </si>
  <si>
    <t>Cavalier's Verdant Staff</t>
  </si>
  <si>
    <t>Cavalier's Verdant Blade</t>
  </si>
  <si>
    <t>Cavalier's Verdant Torch</t>
  </si>
  <si>
    <t>Cavalier's Verdant Trident</t>
  </si>
  <si>
    <t>Cavalier's Verdant Warhorn</t>
  </si>
  <si>
    <t>Magi's Verdant Axe</t>
  </si>
  <si>
    <t>Magi's Verdant Dagger</t>
  </si>
  <si>
    <t>Magi's Verdant Focus</t>
  </si>
  <si>
    <t>Magi's Verdant Greatsword</t>
  </si>
  <si>
    <t>Magi's Verdant Warhammer</t>
  </si>
  <si>
    <t>Magi's Verdant Spear</t>
  </si>
  <si>
    <t>Magi's Verdant Bow</t>
  </si>
  <si>
    <t>Magi's Verdant Mace</t>
  </si>
  <si>
    <t>Magi's Verdant Pistol</t>
  </si>
  <si>
    <t>Magi's Verdant Rifle</t>
  </si>
  <si>
    <t>Magi's Verdant Scepter</t>
  </si>
  <si>
    <t>Magi's Verdant Shield</t>
  </si>
  <si>
    <t>Magi's Verdant Short Bow</t>
  </si>
  <si>
    <t>Magi's Verdant Speargun</t>
  </si>
  <si>
    <t>Magi's Verdant Staff</t>
  </si>
  <si>
    <t>Magi's Verdant Blade</t>
  </si>
  <si>
    <t>Magi's Verdant Torch</t>
  </si>
  <si>
    <t>Magi's Verdant Trident</t>
  </si>
  <si>
    <t>Magi's Verdant Warhorn</t>
  </si>
  <si>
    <t>Rabid Verdant Axe</t>
  </si>
  <si>
    <t>Rabid Verdant Dagger</t>
  </si>
  <si>
    <t>Rabid Verdant Focus</t>
  </si>
  <si>
    <t>Rabid Verdant Greatsword</t>
  </si>
  <si>
    <t>Rabid Verdant Warhammer</t>
  </si>
  <si>
    <t>Rabid Verdant Spear</t>
  </si>
  <si>
    <t>Rabid Verdant Bow</t>
  </si>
  <si>
    <t>Rabid Verdant Mace</t>
  </si>
  <si>
    <t>Rabid Verdant Pistol</t>
  </si>
  <si>
    <t>Rabid Verdant Rifle</t>
  </si>
  <si>
    <t>Rabid Verdant Scepter</t>
  </si>
  <si>
    <t>Rabid Verdant Shield</t>
  </si>
  <si>
    <t>Rabid Verdant Short Bow</t>
  </si>
  <si>
    <t>Soldier's Verdant Speargun</t>
  </si>
  <si>
    <t>Rabid Verdant Staff</t>
  </si>
  <si>
    <t>Rabid Verdant Blade</t>
  </si>
  <si>
    <t>Rabid Verdant Torch</t>
  </si>
  <si>
    <t>Rabid Verdant Trident</t>
  </si>
  <si>
    <t>Rabid Verdant Warhorn</t>
  </si>
  <si>
    <t>Soldier's Verdant Dagger</t>
  </si>
  <si>
    <t>Soldier's Verdant Focus</t>
  </si>
  <si>
    <t>Soldier's Verdant Greatsword</t>
  </si>
  <si>
    <t>Soldier's Verdant Warhammer</t>
  </si>
  <si>
    <t>Soldier's Verdant Spear</t>
  </si>
  <si>
    <t>Soldier's Verdant Bow</t>
  </si>
  <si>
    <t>Soldier's Verdant Mace</t>
  </si>
  <si>
    <t>Soldier's Verdant Pistol</t>
  </si>
  <si>
    <t>Soldier's Verdant Rifle</t>
  </si>
  <si>
    <t>Soldier's Verdant Shield</t>
  </si>
  <si>
    <t>Soldier's Verdant Short Bow</t>
  </si>
  <si>
    <t>Soldier's Verdant Staff</t>
  </si>
  <si>
    <t>Soldier's Verdant Blade</t>
  </si>
  <si>
    <t>Soldier's Verdant Torch</t>
  </si>
  <si>
    <t>Soldier's Verdant Trident</t>
  </si>
  <si>
    <t>Soldier's Verdant Warhorn</t>
  </si>
  <si>
    <t>Box of Apothecary's Draconic Armor</t>
  </si>
  <si>
    <t>Box of Apothecary's Barbaric Armor</t>
  </si>
  <si>
    <t>Box of Apothecary's Gladiator Armor</t>
  </si>
  <si>
    <t>Box of Giver's Draconic Armor</t>
  </si>
  <si>
    <t>Box of Giver's Scale Armor</t>
  </si>
  <si>
    <t>Box of Giver's Splint Armor</t>
  </si>
  <si>
    <t>Box of Giver's Gladiator Armor</t>
  </si>
  <si>
    <t>Satchel of Giver's Student Armor</t>
  </si>
  <si>
    <t>Satchel of Giver's Acolyte Armor</t>
  </si>
  <si>
    <t>Satchel of Giver's Masquerade Armor</t>
  </si>
  <si>
    <t>Satchel of Apothecary's Feathered Armor</t>
  </si>
  <si>
    <t>Satchel of Apothecary's Exalted Armor</t>
  </si>
  <si>
    <t>Satchel of Giver's Exalted Armor</t>
  </si>
  <si>
    <t>Satchel of Apothecary's Masquerade Armor</t>
  </si>
  <si>
    <t>Satchel of Apothecary's Emblazoned Armor</t>
  </si>
  <si>
    <t>Satchel of Apothecary's Noble Armor</t>
  </si>
  <si>
    <t>Satchel of Giver's Emblazoned Armor</t>
  </si>
  <si>
    <t>Satchel of Giver's Outlaw Armor</t>
  </si>
  <si>
    <t>Satchel of Giver's Leather Armor</t>
  </si>
  <si>
    <t>Satchel of Giver's Noble Armor</t>
  </si>
  <si>
    <t>Recipe: Satchel of Giver's Student Armor</t>
  </si>
  <si>
    <t>Recipe: Satchel of Giver's Acolyte Armor</t>
  </si>
  <si>
    <t>Recipe: Satchel of Giver's Masquerade Armor</t>
  </si>
  <si>
    <t>Recipe: Satchel of Apothecary's Feathered Armor</t>
  </si>
  <si>
    <t>Recipe: Satchel of Apothecary's Exalted Armor</t>
  </si>
  <si>
    <t>Recipe: Satchel of Giver's Exalted Armor</t>
  </si>
  <si>
    <t>Recipe: Satchel of Apothecary's Masquerade Armor</t>
  </si>
  <si>
    <t>Recipe: Box of Apothecary's Draconic Armor</t>
  </si>
  <si>
    <t>Recipe: Box of Apothecary's Barbaric Armor</t>
  </si>
  <si>
    <t>Recipe: Box of Apothecary's Gladiator Armor</t>
  </si>
  <si>
    <t>Recipe: Box of Giver's Draconic Armor</t>
  </si>
  <si>
    <t>Recipe: Box of Giver's Scale Armor</t>
  </si>
  <si>
    <t>Recipe: Box of Giver's Splint Armor</t>
  </si>
  <si>
    <t>Recipe: Box of Giver's Gladiator Armor</t>
  </si>
  <si>
    <t>Recipe: Satchel of Apothecary's Emblazoned Armor</t>
  </si>
  <si>
    <t>Recipe: Satchel of Apothecary's Prowler Armor</t>
  </si>
  <si>
    <t>Recipe: Satchel of Apothecary's Noble Armor</t>
  </si>
  <si>
    <t>Recipe: Satchel of Giver's Emblazoned Armor</t>
  </si>
  <si>
    <t>Recipe: Satchel of Giver's Outlaw Armor</t>
  </si>
  <si>
    <t>Recipe: Satchel of Giver's Leather Armor</t>
  </si>
  <si>
    <t>Recipe: Satchel of Giver's Noble Armor</t>
  </si>
  <si>
    <t>Pink Quaggan Backpack Set</t>
  </si>
  <si>
    <t>Pink Quaggan Backpack Cover</t>
  </si>
  <si>
    <t>Cheetah Charr Backpack Set</t>
  </si>
  <si>
    <t>Cheetah Charr Backpack Cover</t>
  </si>
  <si>
    <t>Tiger Charr Backpack Set</t>
  </si>
  <si>
    <t>Tiger Charr Backpack Cover</t>
  </si>
  <si>
    <t>Quaggan Killer Whale Backpack Cover</t>
  </si>
  <si>
    <t>Quaggan Killer Whale Backpack Set</t>
  </si>
  <si>
    <t>Plush Tybalt Backpack Set</t>
  </si>
  <si>
    <t>Plush Tybalt Backpack Cover</t>
  </si>
  <si>
    <t>Guild Merit</t>
  </si>
  <si>
    <t>Guild Arrow Cart Blueprints</t>
  </si>
  <si>
    <t>Guild Trebuchet Blueprints</t>
  </si>
  <si>
    <t>Match Win Reward Chest</t>
  </si>
  <si>
    <t>Sentinel's Barbaric Boots</t>
  </si>
  <si>
    <t>Sentinel's Gladiator Boots</t>
  </si>
  <si>
    <t>Sentinel's Draconic Boots</t>
  </si>
  <si>
    <t>Sentinel's Barbaric Coat</t>
  </si>
  <si>
    <t>Sentinel's Gladiator Chestplate</t>
  </si>
  <si>
    <t>Sentinel's Draconic Coat</t>
  </si>
  <si>
    <t>Sentinel's Barbaric Gloves</t>
  </si>
  <si>
    <t>Sentinel's Gladiator Gauntlets</t>
  </si>
  <si>
    <t>Sentinel's Draconic Gauntlets</t>
  </si>
  <si>
    <t>Sentinel's Barbaric Helm</t>
  </si>
  <si>
    <t>Sentinel's Gladiator Helm</t>
  </si>
  <si>
    <t>Sentinel's Draconic Helm</t>
  </si>
  <si>
    <t>Sentinel's Barbaric Legplates</t>
  </si>
  <si>
    <t>Sentinel's Gladiator Legplates</t>
  </si>
  <si>
    <t>Sentinel's Draconic Legs</t>
  </si>
  <si>
    <t>Sentinel's Barbaric Pauldrons</t>
  </si>
  <si>
    <t>Sentinel's Gladiator Pauldrons</t>
  </si>
  <si>
    <t>Sentinel's Draconic Pauldrons</t>
  </si>
  <si>
    <t>Sentinel's Feathered Boots</t>
  </si>
  <si>
    <t>Sentinel's Masquerade Boots</t>
  </si>
  <si>
    <t>Sentinel's Exalted Boots</t>
  </si>
  <si>
    <t>Sentinel's Feathered Vestments</t>
  </si>
  <si>
    <t>Sentinel's Masquerade Raiments</t>
  </si>
  <si>
    <t>Sentinel's Exalted Coat</t>
  </si>
  <si>
    <t>Sentinel's Feathered Gloves</t>
  </si>
  <si>
    <t>Sentinel's Masquerade Gloves</t>
  </si>
  <si>
    <t>Sentinel's Exalted Gloves</t>
  </si>
  <si>
    <t>Sentinel's Feathered Headpiece</t>
  </si>
  <si>
    <t>Sentinel's Masquerade Mask</t>
  </si>
  <si>
    <t>Sentinel's Exalted Masque</t>
  </si>
  <si>
    <t>Sentinel's Feathered Pants</t>
  </si>
  <si>
    <t>Sentinel's Masquerade Leggings</t>
  </si>
  <si>
    <t>Sentinel's Exalted Pants</t>
  </si>
  <si>
    <t>Sentinel's Feathered Mantle</t>
  </si>
  <si>
    <t>Sentinel's Masquerade Mantle</t>
  </si>
  <si>
    <t>Sentinel's Exalted Mantle</t>
  </si>
  <si>
    <t>Sentinel's Prowler Boots</t>
  </si>
  <si>
    <t>Sentinel's Noble Boots</t>
  </si>
  <si>
    <t>Sentinel's Emblazoned Boots</t>
  </si>
  <si>
    <t>Sentinel's Prowler Coat</t>
  </si>
  <si>
    <t>Sentinel's Noble Coat</t>
  </si>
  <si>
    <t>Sentinel's Emblazoned Coat</t>
  </si>
  <si>
    <t>Sentinel's Prowler Gloves</t>
  </si>
  <si>
    <t>Sentinel's Noble Gloves</t>
  </si>
  <si>
    <t>Sentinel's Emblazoned Gloves</t>
  </si>
  <si>
    <t>Sentinel's Prowler Helm</t>
  </si>
  <si>
    <t>Sentinel's Noble Mask</t>
  </si>
  <si>
    <t>Sentinel's Emblazoned Helm</t>
  </si>
  <si>
    <t>Sentinel's Prowler Pants</t>
  </si>
  <si>
    <t>Sentinel's Noble Pants</t>
  </si>
  <si>
    <t>Sentinel's Emblazoned Pants</t>
  </si>
  <si>
    <t>Sentinel's Prowler Shoulders</t>
  </si>
  <si>
    <t>Sentinel's Noble Shoulders</t>
  </si>
  <si>
    <t>Sentinel's Emblazoned Shoulders</t>
  </si>
  <si>
    <t>Azurite Mithril Amulet</t>
  </si>
  <si>
    <t>Azurite Orichalcum Amulet</t>
  </si>
  <si>
    <t>Azurite Mithril Earring</t>
  </si>
  <si>
    <t>Azurite Orichalcum Earring</t>
  </si>
  <si>
    <t>Azurite Mithril Ring</t>
  </si>
  <si>
    <t>Azurite Orichalcum Ring</t>
  </si>
  <si>
    <t>Sentinel's Primordus Axe</t>
  </si>
  <si>
    <t>Sentinel's Primordus Dagger</t>
  </si>
  <si>
    <t>Sentinel's Primordus Focus</t>
  </si>
  <si>
    <t>Sentinel's Primordus Greatsword</t>
  </si>
  <si>
    <t>Sentinel's Primordus Maul</t>
  </si>
  <si>
    <t>Sentinel's Primordus Harpoon Gun</t>
  </si>
  <si>
    <t>Sentinel's Primordus Longbow</t>
  </si>
  <si>
    <t>Sentinel's Primordus Mace</t>
  </si>
  <si>
    <t>Sentinel's Primordus Pistol</t>
  </si>
  <si>
    <t>Sentinel's Primordus Rifle</t>
  </si>
  <si>
    <t>Sentinel's Primordus Scepter</t>
  </si>
  <si>
    <t>Sentinel's Primordus Shield</t>
  </si>
  <si>
    <t>Sentinel's Primordus Short Bow</t>
  </si>
  <si>
    <t>Sentinel's Primordus Pike</t>
  </si>
  <si>
    <t>Sentinel's Primordus Staff</t>
  </si>
  <si>
    <t>Sentinel's Primordus Sword</t>
  </si>
  <si>
    <t>Sentinel's Primordus Torch</t>
  </si>
  <si>
    <t>Sentinel's Primordus Trident</t>
  </si>
  <si>
    <t>Sentinel's Primordus Warhorn</t>
  </si>
  <si>
    <t>Sentinel's Elder Wood Focus</t>
  </si>
  <si>
    <t>Sentinel's Krait Star</t>
  </si>
  <si>
    <t>Sentinel's Pearl Conch</t>
  </si>
  <si>
    <t>Sentinel's Elder Wood Scepter</t>
  </si>
  <si>
    <t>Sentinel's Krait Wand</t>
  </si>
  <si>
    <t>Sentinel's Pearl Rod</t>
  </si>
  <si>
    <t>Sentinel's Elder Wood Staff</t>
  </si>
  <si>
    <t>Sentinel's Krait Crook</t>
  </si>
  <si>
    <t>Sentinel's Pearl Quarterstaff</t>
  </si>
  <si>
    <t>Sentinel's Elder Wood Trident</t>
  </si>
  <si>
    <t>Sentinel's Krait Trident</t>
  </si>
  <si>
    <t>Sentinel's Pearl Trident</t>
  </si>
  <si>
    <t>Sentinel's Elder Wood Longbow</t>
  </si>
  <si>
    <t>Sentinel's Krait Recurve Bow</t>
  </si>
  <si>
    <t>Sentinel's Pearl Stinger</t>
  </si>
  <si>
    <t>Sentinel's Mithril Pistol</t>
  </si>
  <si>
    <t>Sentinel's Krait Handgun</t>
  </si>
  <si>
    <t>Sentinel's Pearl Handcannon</t>
  </si>
  <si>
    <t>Sentinel's Mithril Rifle</t>
  </si>
  <si>
    <t>Sentinel's Krait Shooter</t>
  </si>
  <si>
    <t>Sentinel's Pearl Blunderbuss</t>
  </si>
  <si>
    <t>Sentinel's Elder Wood Short Bow</t>
  </si>
  <si>
    <t>Sentinel's Krait Short Bow</t>
  </si>
  <si>
    <t>Sentinel's Pearl Needler</t>
  </si>
  <si>
    <t>Sentinel's Elder Wood Harpoon Gun</t>
  </si>
  <si>
    <t>Sentinel's Krait Harpoon Gun</t>
  </si>
  <si>
    <t>Sentinel's Pearl Speargun</t>
  </si>
  <si>
    <t>Sentinel's Elder Wood Torch</t>
  </si>
  <si>
    <t>Sentinel's Krait Brazier</t>
  </si>
  <si>
    <t>Sentinel's Pearl Brazier</t>
  </si>
  <si>
    <t>Sentinel's Elder Wood Warhorn</t>
  </si>
  <si>
    <t>Sentinel's Krait Whelk</t>
  </si>
  <si>
    <t>Sentinel's Pearl Siren</t>
  </si>
  <si>
    <t>Sentinel's Mithril Axe</t>
  </si>
  <si>
    <t>Sentinel's Krait Battleaxe</t>
  </si>
  <si>
    <t>Sentinel's Pearl Reaver</t>
  </si>
  <si>
    <t>Sentinel's Mithril Dagger</t>
  </si>
  <si>
    <t>Sentinel's Krait Ripper</t>
  </si>
  <si>
    <t>Sentinel's Pearl Carver</t>
  </si>
  <si>
    <t>Sentinel's Mithril Greatsword</t>
  </si>
  <si>
    <t>Sentinel's Krait Slayer</t>
  </si>
  <si>
    <t>Sentinel's Pearl Broadsword</t>
  </si>
  <si>
    <t>Sentinel's Mithril Hammer</t>
  </si>
  <si>
    <t>Sentinel's Krait Warhammer</t>
  </si>
  <si>
    <t>Sentinel's Pearl Crusher</t>
  </si>
  <si>
    <t>Sentinel's Mithril Mace</t>
  </si>
  <si>
    <t>Sentinel's Krait Morning Star</t>
  </si>
  <si>
    <t>Sentinel's Pearl Bludgeoner</t>
  </si>
  <si>
    <t>Sentinel's Mithril Shield</t>
  </si>
  <si>
    <t>Sentinel's Krait Shell</t>
  </si>
  <si>
    <t>Sentinel's Pearl Shell</t>
  </si>
  <si>
    <t>Sentinel's Mithril Spear</t>
  </si>
  <si>
    <t>Sentinel's Krait Pilum</t>
  </si>
  <si>
    <t>Sentinel's Pearl Impaler</t>
  </si>
  <si>
    <t>Sentinel's Mithril Sword</t>
  </si>
  <si>
    <t>Sentinel's Krait Machete</t>
  </si>
  <si>
    <t>Sentinel's Pearl Sabre</t>
  </si>
  <si>
    <t>Sentinel's Silk Insignia</t>
  </si>
  <si>
    <t>Sentinel's Embroidered Silk Insignia</t>
  </si>
  <si>
    <t>Sentinel's Intricate Silk Insignia</t>
  </si>
  <si>
    <t>Sentinel's Intricate Gossamer Insignia</t>
  </si>
  <si>
    <t>Sentinel's Elder Inscription</t>
  </si>
  <si>
    <t>Sentinel's Mithril Plated Inscription</t>
  </si>
  <si>
    <t>Sentinel's Mithril Imbued Inscription</t>
  </si>
  <si>
    <t>Sentinel's Orichalcum Imbued Inscription</t>
  </si>
  <si>
    <t>Carrot SoufflÃ©</t>
  </si>
  <si>
    <t>Bowl of Refugee's Beet Soup</t>
  </si>
  <si>
    <t>Spicy Marinated Mushroom</t>
  </si>
  <si>
    <t>Plate of Frostgorge Clams</t>
  </si>
  <si>
    <t>Bowl of Garlic Kale Sautee</t>
  </si>
  <si>
    <t>Mushroom Loaf</t>
  </si>
  <si>
    <t>Plate of Spicy Herbed Chicken</t>
  </si>
  <si>
    <t>Bowl of Zesty Turnip Soup</t>
  </si>
  <si>
    <t>Bowl of Sweet and Spicy Butternut Squash Soup</t>
  </si>
  <si>
    <t>Pile of Walnut Crumble Topping</t>
  </si>
  <si>
    <t>Bowl of Garlic Butter Sauce</t>
  </si>
  <si>
    <t>Pile of Zesty Herbs</t>
  </si>
  <si>
    <t>Recipe: Carrot SoufflÃ©</t>
  </si>
  <si>
    <t>Recipe: Bowl of Refugee's Beet Soup</t>
  </si>
  <si>
    <t>Recipe: Spicy Marinated Mushroom</t>
  </si>
  <si>
    <t>Recipe: Plate of Frostgorge Clams</t>
  </si>
  <si>
    <t>Recipe: Bowl of Garlic Kale Sautee</t>
  </si>
  <si>
    <t>Recipe: Mushroom Loaf</t>
  </si>
  <si>
    <t>Recipe: Plate of Spicy Herbed Chicken</t>
  </si>
  <si>
    <t>Recipe: Bowl of Zesty Turnip Soup</t>
  </si>
  <si>
    <t>Recipe: Bowl of Sweet and Spicy Butternut Squash Soup</t>
  </si>
  <si>
    <t>Sentinel's Reinforced Scale Boots of Mercy</t>
  </si>
  <si>
    <t>Sentinel's Reinforced Scale Coat of the Eagle</t>
  </si>
  <si>
    <t>Sentinel's Reinforced Scale Gauntlets of the Flock</t>
  </si>
  <si>
    <t>Sentinel's Reinforced Scale Helm of the Traveler</t>
  </si>
  <si>
    <t>Sentinel's Reinforced Scale Legs of Scavenging</t>
  </si>
  <si>
    <t>Sentinel's Reinforced Scale Pauldrons of Divinity</t>
  </si>
  <si>
    <t>Sentinel's Cabalist Boots of Strength</t>
  </si>
  <si>
    <t>Sentinel's Cabalist Coat of Balthazar</t>
  </si>
  <si>
    <t>Sentinel's Cabalist Gloves of the Afflicted</t>
  </si>
  <si>
    <t>Sentinel's Cabalist Hood of Vampirism</t>
  </si>
  <si>
    <t>Sentinel's Cabalist Legs of Scavenging</t>
  </si>
  <si>
    <t>Sentinel's Cabalist Shoulders of the Grove</t>
  </si>
  <si>
    <t>Sentinel's Privateer Boots of Melandru</t>
  </si>
  <si>
    <t>Sentinel's Privateer Coat of Infiltration</t>
  </si>
  <si>
    <t>Sentinel's Privateer Gloves of the Flock</t>
  </si>
  <si>
    <t>Sentinel's Privateer Hat of the Flame Legion</t>
  </si>
  <si>
    <t>Sentinel's Privateer Pants of Lyssa</t>
  </si>
  <si>
    <t>Sentinel's Privateer Shoulders of Mercy</t>
  </si>
  <si>
    <t>Sentinel's Reinforced Scale Boots</t>
  </si>
  <si>
    <t>Sentinel's Reinforced Scale Coat</t>
  </si>
  <si>
    <t>Sentinel's Reinforced Scale Gauntlets</t>
  </si>
  <si>
    <t>Sentinel's Reinforced Scale Helm</t>
  </si>
  <si>
    <t>Sentinel's Reinforced Scale Legs</t>
  </si>
  <si>
    <t>Sentinel's Reinforced Scale Pauldrons</t>
  </si>
  <si>
    <t>Sentinel's Cabalist Boots</t>
  </si>
  <si>
    <t>Sentinel's Cabalist Coat</t>
  </si>
  <si>
    <t>Sentinel's Cabalist Gloves</t>
  </si>
  <si>
    <t>Sentinel's Cabalist Hood</t>
  </si>
  <si>
    <t>Sentinel's Cabalist Legs</t>
  </si>
  <si>
    <t>Sentinel's Cabalist Shoulders</t>
  </si>
  <si>
    <t>Sentinel's Privateer Boots</t>
  </si>
  <si>
    <t>Sentinel's Privateer Coat</t>
  </si>
  <si>
    <t>Sentinel's Privateer Gloves</t>
  </si>
  <si>
    <t>Sentinel's Privateer Hat</t>
  </si>
  <si>
    <t>Sentinel's Privateer Pants</t>
  </si>
  <si>
    <t>Sentinel's Privateer Shoulders</t>
  </si>
  <si>
    <t>Sentinel's Banded Greaves of the Eagle</t>
  </si>
  <si>
    <t>Sentinel's Banded Coat of Lyssa</t>
  </si>
  <si>
    <t>Sentinel's Banded Gauntlets of the Flock</t>
  </si>
  <si>
    <t>Sentinel's Banded Helm of the Grove</t>
  </si>
  <si>
    <t>Sentinel's Banded Legs of Strength</t>
  </si>
  <si>
    <t>Sentinel's Banded Pauldrons of Dwayna</t>
  </si>
  <si>
    <t>Sentinel's Conjurer Shoes of Divinity</t>
  </si>
  <si>
    <t>Sentinel's Conjurer Chest of Divinity</t>
  </si>
  <si>
    <t>Sentinel's Conjurer Gloves of the Eagle</t>
  </si>
  <si>
    <t>Sentinel's Conjurer Mask of the Lich</t>
  </si>
  <si>
    <t>Sentinel's Conjurer Pants of Grenth</t>
  </si>
  <si>
    <t>Sentinel's Conjurer Mantle of Balthazar</t>
  </si>
  <si>
    <t>Sentinel's Privateer Boots of Lyssa</t>
  </si>
  <si>
    <t>Sentinel's Rogue Coat of the Grove</t>
  </si>
  <si>
    <t>Sentinel's Rogue Gloves of Hoelbrak</t>
  </si>
  <si>
    <t>Sentinel's Marauder Mask of Hoelbrak</t>
  </si>
  <si>
    <t>Sentinel's Rogue Pants of Hoelbrak</t>
  </si>
  <si>
    <t>Sentinel's Rogue Pauldrons of the Traveler</t>
  </si>
  <si>
    <t>Sentinel's Conjurer Shoes of Hoelbrak</t>
  </si>
  <si>
    <t>Sentinel's Iron Axe</t>
  </si>
  <si>
    <t>Sentinel's Iron Axe of Debility</t>
  </si>
  <si>
    <t>Sentinel's Iron Axe of Smoldering</t>
  </si>
  <si>
    <t>Sentinel's Iron Dagger</t>
  </si>
  <si>
    <t>Sentinel's Iron Dagger of Accuracy</t>
  </si>
  <si>
    <t>Sentinel's Iron Dagger of Grawl Slaying</t>
  </si>
  <si>
    <t>Sentinel's Soft Wood Focus</t>
  </si>
  <si>
    <t>Sentinel's Soft Wood Focus of Ice</t>
  </si>
  <si>
    <t>Sentinel's Soft Wood Focus of Peril</t>
  </si>
  <si>
    <t>Sentinel's Iron Greatsword</t>
  </si>
  <si>
    <t>Sentinel's Iron Greatsword of the Geomancer</t>
  </si>
  <si>
    <t>Sentinel's Iron Greatsword of Hobbling</t>
  </si>
  <si>
    <t>Sentinel's Iron Hammer</t>
  </si>
  <si>
    <t>Sentinel's Iron Hammer of Accuracy</t>
  </si>
  <si>
    <t>Sentinel's Iron Hammer of Serpent Slaying</t>
  </si>
  <si>
    <t>Sentinel's Iron Spear</t>
  </si>
  <si>
    <t>Sentinel's Iron Spear of Force</t>
  </si>
  <si>
    <t>Sentinel's Iron Spear of Corruption</t>
  </si>
  <si>
    <t>Sentinel's Soft Wood Longbow</t>
  </si>
  <si>
    <t>Sentinel's Soft Wood Longbow of the Geomancer</t>
  </si>
  <si>
    <t>Sentinel's Soft Wood Longbow of Perception</t>
  </si>
  <si>
    <t>Sentinel's Iron Mace</t>
  </si>
  <si>
    <t>Sentinel's Iron Mace of Accuracy</t>
  </si>
  <si>
    <t>Sentinel's Iron Mace of Battle</t>
  </si>
  <si>
    <t>Sentinel's Iron Pistol</t>
  </si>
  <si>
    <t>Sentinel's Iron Pistol of Bloodlust</t>
  </si>
  <si>
    <t>Sentinel's Iron Pistol of Earth</t>
  </si>
  <si>
    <t>Sentinel's Iron Rifle</t>
  </si>
  <si>
    <t>Sentinel's Iron Rifle of Peril</t>
  </si>
  <si>
    <t>Sentinel's Iron Rifle of Water</t>
  </si>
  <si>
    <t>Sentinel's Soft Wood Scepter</t>
  </si>
  <si>
    <t>Sentinel's Soft Wood Scepter of Ice</t>
  </si>
  <si>
    <t>Sentinel's Soft Wood Scepter of Perception</t>
  </si>
  <si>
    <t>Sentinel's Iron Shield</t>
  </si>
  <si>
    <t>Sentinel's Iron Shield of Agony</t>
  </si>
  <si>
    <t>Sentinel's Iron Shield of Ogre Slaying</t>
  </si>
  <si>
    <t>Sentinel's Soft Wood Short Bow</t>
  </si>
  <si>
    <t>Sentinel's Soft Wood Short Bow of Peril</t>
  </si>
  <si>
    <t>Sentinel's Steam Speargun</t>
  </si>
  <si>
    <t>Sentinel's Steam Speargun of Hobbling</t>
  </si>
  <si>
    <t>Sentinel's Steam Speargun of Agony</t>
  </si>
  <si>
    <t>Sentinel's Soft Wood Staff</t>
  </si>
  <si>
    <t>Sentinel's Soft Wood Staff of Force</t>
  </si>
  <si>
    <t>Sentinel's Soft Wood Staff of Accuracy</t>
  </si>
  <si>
    <t>Sentinel's Iron Sword</t>
  </si>
  <si>
    <t>Sentinel's Iron Sword of Agony</t>
  </si>
  <si>
    <t>Sentinel's Iron Sword of the Hydromancer</t>
  </si>
  <si>
    <t>Sentinel's Soft Wood Torch</t>
  </si>
  <si>
    <t>Sentinel's Soft Wood Torch of Force</t>
  </si>
  <si>
    <t>Sentinel's Soft Wood Torch of Restoration</t>
  </si>
  <si>
    <t>Sentinel's Black Earth Trident</t>
  </si>
  <si>
    <t>Sentinel's Black Earth Trident of the Hydromancer</t>
  </si>
  <si>
    <t>Sentinel's Black Earth Trident of Ice</t>
  </si>
  <si>
    <t>Sentinel's Soft Wood Warhorn</t>
  </si>
  <si>
    <t>Sentinel's Soft Wood Warhorn of the Geomancer</t>
  </si>
  <si>
    <t>Bit of Fused Metal Scrap</t>
  </si>
  <si>
    <t>Pile of Fused Metal Scrap</t>
  </si>
  <si>
    <t>Jagged Fused Metal Scrap</t>
  </si>
  <si>
    <t>Fused Metal Scrap</t>
  </si>
  <si>
    <t>Salvageable Fused Metal Scrap</t>
  </si>
  <si>
    <t>Deep Glacial Teal Dye</t>
  </si>
  <si>
    <t>Glacial Teal Dye</t>
  </si>
  <si>
    <t>Shiver Sea Dye</t>
  </si>
  <si>
    <t>Deep Glacial Sky Dye</t>
  </si>
  <si>
    <t>Glacial Sky Dye</t>
  </si>
  <si>
    <t>Shiver Sky Dye</t>
  </si>
  <si>
    <t>Flame Dye</t>
  </si>
  <si>
    <t>Molten Dye</t>
  </si>
  <si>
    <t>Pyre Dye</t>
  </si>
  <si>
    <t>Flare Dye</t>
  </si>
  <si>
    <t>Cinders Dye</t>
  </si>
  <si>
    <t>Charred Dye</t>
  </si>
  <si>
    <t>Fused Greatsword Skin</t>
  </si>
  <si>
    <t>Fused Sword Skin</t>
  </si>
  <si>
    <t>Fused Dagger Skin</t>
  </si>
  <si>
    <t>Fused Axe Skin</t>
  </si>
  <si>
    <t>Fused Hammer Skin</t>
  </si>
  <si>
    <t>Fused Staff Skin</t>
  </si>
  <si>
    <t>Fused Shield Skin</t>
  </si>
  <si>
    <t>Fused Focus Skin</t>
  </si>
  <si>
    <t>Fused Torch Skin</t>
  </si>
  <si>
    <t>Fused Warhorn Skin</t>
  </si>
  <si>
    <t>Fused Scepter Skin</t>
  </si>
  <si>
    <t>Fused Pistol Skin</t>
  </si>
  <si>
    <t>Fused Rifle Skin</t>
  </si>
  <si>
    <t>Fused Short Bow Skin</t>
  </si>
  <si>
    <t>Fused Longbow Skin</t>
  </si>
  <si>
    <t>Fused Mace Skin</t>
  </si>
  <si>
    <t>Super Greatsword Skin</t>
  </si>
  <si>
    <t>Super Long Bow Skin</t>
  </si>
  <si>
    <t>Super Scepter Skin</t>
  </si>
  <si>
    <t>Super Shield Skin</t>
  </si>
  <si>
    <t>Super Short Bow Skin</t>
  </si>
  <si>
    <t>Super Staff Skin</t>
  </si>
  <si>
    <t>Super Sword Skin</t>
  </si>
  <si>
    <t>Guild Ballista Blueprints</t>
  </si>
  <si>
    <t>Guild Catapult Blueprint</t>
  </si>
  <si>
    <t>Azurite Crystal</t>
  </si>
  <si>
    <t>Brilliant Azurite Jewel</t>
  </si>
  <si>
    <t>Exquisite Azurite Jewel</t>
  </si>
  <si>
    <t>Embellished Brilliant Azurite Jewel</t>
  </si>
  <si>
    <t>Azurite Orb</t>
  </si>
  <si>
    <t>Mini Molten Firestorm</t>
  </si>
  <si>
    <t>Infinite Molten Berserker Tonic</t>
  </si>
  <si>
    <t>Recipe: Infinite Molten Berserker Tonic</t>
  </si>
  <si>
    <t>Decorative Molten Jetpack</t>
  </si>
  <si>
    <t>Mini Southsun Faren</t>
  </si>
  <si>
    <t>Mini Southsun Kasmeer</t>
  </si>
  <si>
    <t>Sclerite Axe Skin</t>
  </si>
  <si>
    <t>Sclerite Dagger Skin</t>
  </si>
  <si>
    <t>Sclerite Focus Skin</t>
  </si>
  <si>
    <t>Sclerite Greatsword Skin</t>
  </si>
  <si>
    <t>Sclerite Hammer Skin</t>
  </si>
  <si>
    <t>Sclerite Longbow Skin</t>
  </si>
  <si>
    <t>Sclerite Mace Skin</t>
  </si>
  <si>
    <t>Sclerite Pistol Skin</t>
  </si>
  <si>
    <t>Sclerite Rifle Skin</t>
  </si>
  <si>
    <t>Sclerite Scepter Skin</t>
  </si>
  <si>
    <t>Sclerite Shield Skin</t>
  </si>
  <si>
    <t>Sclerite Short Bow Skin</t>
  </si>
  <si>
    <t>Sclerite Staff Skin</t>
  </si>
  <si>
    <t>Sclerite Sword Skin</t>
  </si>
  <si>
    <t>Sclerite Torch Skin</t>
  </si>
  <si>
    <t>Sclerite Warhorn Skin</t>
  </si>
  <si>
    <t>Mini Marjory Delaqua</t>
  </si>
  <si>
    <t>Settler's Amulet</t>
  </si>
  <si>
    <t>Settler's Keepsake</t>
  </si>
  <si>
    <t>Settler's Ring</t>
  </si>
  <si>
    <t>Mini Reef Rider</t>
  </si>
  <si>
    <t>Piece of Zhaitaffy</t>
  </si>
  <si>
    <t>Jorbreaker</t>
  </si>
  <si>
    <t>Holographic Dragon Wing Cover</t>
  </si>
  <si>
    <t>Aetherized Tonic</t>
  </si>
  <si>
    <t>Infinite Aetherized Tonic</t>
  </si>
  <si>
    <t>Dragon Coffer</t>
  </si>
  <si>
    <t>Kralkachocolate Bar</t>
  </si>
  <si>
    <t>Dragonfly Cupcake</t>
  </si>
  <si>
    <t>Dragon's Breath Bun</t>
  </si>
  <si>
    <t>Koi Cake</t>
  </si>
  <si>
    <t>Slice of Candied Dragon Roll</t>
  </si>
  <si>
    <t>Dragonfish Candy</t>
  </si>
  <si>
    <t>Dragon's Jade Reaver Skin</t>
  </si>
  <si>
    <t>Dragon's Jade Kris Skin</t>
  </si>
  <si>
    <t>Dragon's Jade Aspect Skin</t>
  </si>
  <si>
    <t>Dragon's Jade Avenger Skin</t>
  </si>
  <si>
    <t>Dragon's Jade Warhammer Skin</t>
  </si>
  <si>
    <t>Dragon's Jade Hornbow Skin</t>
  </si>
  <si>
    <t>Dragon's Jade Cudgel Skin</t>
  </si>
  <si>
    <t>Dragon's Jade Flintlock Skin</t>
  </si>
  <si>
    <t>Dragon's Jade Blunderbuss Skin</t>
  </si>
  <si>
    <t>Dragon's Jade Truncheon Skin</t>
  </si>
  <si>
    <t>Dragon's Jade Wall Skin</t>
  </si>
  <si>
    <t>Dragon's Jade Needler Skin</t>
  </si>
  <si>
    <t>Dragon's Jade Quarterstaff Skin</t>
  </si>
  <si>
    <t>Dragon's Jade Lacerator Skin</t>
  </si>
  <si>
    <t>Dragon's Jade Flame Skin</t>
  </si>
  <si>
    <t>Dragon's Jade Harbinger Skin</t>
  </si>
  <si>
    <t>Mini Holographic Risen Knight</t>
  </si>
  <si>
    <t>Mini Helmed Moa Racer</t>
  </si>
  <si>
    <t>Potent Master Tuning Crystal</t>
  </si>
  <si>
    <t>Potent Master Maintenance Oil</t>
  </si>
  <si>
    <t>Potent Superior Sharpening Stone</t>
  </si>
  <si>
    <t>Recipe: Potent Master Maintenance Oil</t>
  </si>
  <si>
    <t>Recipe: Potent Superior Sharpening Stones</t>
  </si>
  <si>
    <t>Recipe: Potent Master Tuning Crystals</t>
  </si>
  <si>
    <t>Dragon's Revelry Starcake</t>
  </si>
  <si>
    <t>Bit of Aetherized Metal Scrap</t>
  </si>
  <si>
    <t>Pile of Aetherized Metal Scrap</t>
  </si>
  <si>
    <t>Jagged Aetherized Metal Scrap</t>
  </si>
  <si>
    <t>Aetherized Metal Scrap</t>
  </si>
  <si>
    <t>Salvageable Aetherized Metal Scrap</t>
  </si>
  <si>
    <t>Recipe: Infinite Aetherized Tonic</t>
  </si>
  <si>
    <t>Monocle</t>
  </si>
  <si>
    <t>Quartz Crystal</t>
  </si>
  <si>
    <t>Celestial Draconic Boots</t>
  </si>
  <si>
    <t>Celestial Draconic Coat</t>
  </si>
  <si>
    <t>Celestial Draconic Gauntlets</t>
  </si>
  <si>
    <t>Celestial Draconic Helm</t>
  </si>
  <si>
    <t>Celestial Draconic Legs</t>
  </si>
  <si>
    <t>Celestial Draconic Pauldrons</t>
  </si>
  <si>
    <t>Celestial Exalted Boots</t>
  </si>
  <si>
    <t>Celestial Exalted Coat</t>
  </si>
  <si>
    <t>Celestial Exalted Gloves</t>
  </si>
  <si>
    <t>Celestial Exalted Masque</t>
  </si>
  <si>
    <t>Celestial Exalted Pants</t>
  </si>
  <si>
    <t>Celestial Exalted Mantle</t>
  </si>
  <si>
    <t>Celestial Emblazoned Boots</t>
  </si>
  <si>
    <t>Celestial Emblazoned Coat</t>
  </si>
  <si>
    <t>Celestial Emblazoned Gloves</t>
  </si>
  <si>
    <t>Celestial Emblazoned Helm</t>
  </si>
  <si>
    <t>Celestial Emblazoned Pants</t>
  </si>
  <si>
    <t>Celestial Emblazoned Shoulders</t>
  </si>
  <si>
    <t>Recipe: Celestial Intricate Gossamer Insignia</t>
  </si>
  <si>
    <t>Recipe: Celestial Orichalcum Imbued Inscription</t>
  </si>
  <si>
    <t>Recipe: Exquisite Quartz Jewel</t>
  </si>
  <si>
    <t>Recipe: Box of Celestial Draconic Armor</t>
  </si>
  <si>
    <t>Recipe: Satchel of Celestial Emblazoned Armor</t>
  </si>
  <si>
    <t>Recipe: Satchel of Celestial Exalted Armor</t>
  </si>
  <si>
    <t>Recipe: Celestial Draconic Boots</t>
  </si>
  <si>
    <t>Recipe: Celestial Draconic Coat</t>
  </si>
  <si>
    <t>Recipe: Celestial Draconic Gauntlets</t>
  </si>
  <si>
    <t>Recipe: Celestial Draconic Helm</t>
  </si>
  <si>
    <t>Recipe: Celestial Draconic Legs</t>
  </si>
  <si>
    <t>Recipe: Celestial Draconic Pauldrons</t>
  </si>
  <si>
    <t>Recipe: Celestial Exalted Boots</t>
  </si>
  <si>
    <t>Recipe: Celestial Exalted Coat</t>
  </si>
  <si>
    <t>Recipe: Celestial Exalted Gloves</t>
  </si>
  <si>
    <t>Recipe: Celestial Exalted Masque</t>
  </si>
  <si>
    <t>Recipe: Celestial Exalted Pants</t>
  </si>
  <si>
    <t>Recipe: Celestial Exalted Mantle</t>
  </si>
  <si>
    <t>Recipe: Celestial Emblazoned Boots</t>
  </si>
  <si>
    <t>Recipe: Celestial Emblazoned Coat</t>
  </si>
  <si>
    <t>Recipe: Celestial Emblazoned Gloves</t>
  </si>
  <si>
    <t>Recipe: Celestial Emblazoned Helm</t>
  </si>
  <si>
    <t>Recipe: Celestial Emblazoned Pants</t>
  </si>
  <si>
    <t>Recipe: Celestial Emblazoned Shoulders</t>
  </si>
  <si>
    <t>Recipe: Celestial Pearl Conch</t>
  </si>
  <si>
    <t>Recipe: Celestial Pearl Rod</t>
  </si>
  <si>
    <t>Recipe: Celestial Pearl Quarterstaff</t>
  </si>
  <si>
    <t>Recipe: Celestial Pearl Trident</t>
  </si>
  <si>
    <t>Recipe: Celestial Pearl Speargun</t>
  </si>
  <si>
    <t>Recipe: Celestial Pearl Stinger</t>
  </si>
  <si>
    <t>Recipe: Celestial Pearl Handcannon</t>
  </si>
  <si>
    <t>Recipe: Celestial Pearl Blunderbuss</t>
  </si>
  <si>
    <t>Recipe: Celestial Pearl Needler</t>
  </si>
  <si>
    <t>Recipe: Celestial Pearl Brazier</t>
  </si>
  <si>
    <t>Recipe: Celestial Pearl Siren</t>
  </si>
  <si>
    <t>Recipe: Celestial Pearl Reaver</t>
  </si>
  <si>
    <t>Recipe: Celestial Pearl Carver</t>
  </si>
  <si>
    <t>Recipe: Celestial Pearl Broadsword</t>
  </si>
  <si>
    <t>Recipe: Celestial Pearl Crusher</t>
  </si>
  <si>
    <t>Recipe: Celestial Pearl Bludgeoner</t>
  </si>
  <si>
    <t>Recipe: Celestial Pearl Shell</t>
  </si>
  <si>
    <t>Recipe: Celestial Pearl Impaler</t>
  </si>
  <si>
    <t>Recipe: Celestial Pearl Sabre</t>
  </si>
  <si>
    <t>Recipe: Charged Quartz Orichalcum Amulet</t>
  </si>
  <si>
    <t>Recipe: Charged Quartz Orichalcum Ring</t>
  </si>
  <si>
    <t>Recipe: Charged Quartz Orichalcum Earring</t>
  </si>
  <si>
    <t>Celestial Pearl Conch</t>
  </si>
  <si>
    <t>Celestial Pearl Rod</t>
  </si>
  <si>
    <t>Celestial Pearl Quarterstaff</t>
  </si>
  <si>
    <t>Celestial Pearl Trident</t>
  </si>
  <si>
    <t>Celestial Pearl Stinger</t>
  </si>
  <si>
    <t>Celestial Pearl Handcannon</t>
  </si>
  <si>
    <t>Celestial Pearl Blunderbuss</t>
  </si>
  <si>
    <t>Celestial Pearl Needler</t>
  </si>
  <si>
    <t>Celestial Pearl Speargun</t>
  </si>
  <si>
    <t>Celestial Pearl Brazier</t>
  </si>
  <si>
    <t>Celestial Pearl Siren</t>
  </si>
  <si>
    <t>Celestial Pearl Reaver</t>
  </si>
  <si>
    <t>Celestial Pearl Carver</t>
  </si>
  <si>
    <t>Celestial Pearl Broadsword</t>
  </si>
  <si>
    <t>Celestial Pearl Crusher</t>
  </si>
  <si>
    <t>Celestial Pearl Bludgeoner</t>
  </si>
  <si>
    <t>Celestial Pearl Shell</t>
  </si>
  <si>
    <t>Celestial Pearl Impaler</t>
  </si>
  <si>
    <t>Celestial Pearl Sabre</t>
  </si>
  <si>
    <t>Charged Quartz Orichalcum Ring</t>
  </si>
  <si>
    <t>Charged Quartz Orichalcum Earring</t>
  </si>
  <si>
    <t>Charged Quartz Orichalcum Amulet</t>
  </si>
  <si>
    <t>Wind Catcher Skin</t>
  </si>
  <si>
    <t>Sun Catcher Skin</t>
  </si>
  <si>
    <t>Lightning Catcher Skin</t>
  </si>
  <si>
    <t>PvP Achievement Rewards</t>
  </si>
  <si>
    <t>Desert Rose Skin</t>
  </si>
  <si>
    <t>Zephyr Rucksack Skin</t>
  </si>
  <si>
    <t>Ellen Kiel Representation Button</t>
  </si>
  <si>
    <t>Evon Gnashblade Representation Button</t>
  </si>
  <si>
    <t>Carrion Aetherized Axe</t>
  </si>
  <si>
    <t>Carrion Aetherized Dagger</t>
  </si>
  <si>
    <t>Carrion Aetherized Focus</t>
  </si>
  <si>
    <t>Carrion Aetherized Greatsword</t>
  </si>
  <si>
    <t>Carrion Aetherized Hammer</t>
  </si>
  <si>
    <t>Carrion Aetherized Longbow</t>
  </si>
  <si>
    <t>Carrion Aetherized Mace</t>
  </si>
  <si>
    <t>Carrion Aetherized Pistol</t>
  </si>
  <si>
    <t>Carrion Aetherized Rifle</t>
  </si>
  <si>
    <t>Carrion Aetherized Scepter</t>
  </si>
  <si>
    <t>Carrion Aetherized Shield</t>
  </si>
  <si>
    <t>Carrion Aetherized Short Bow</t>
  </si>
  <si>
    <t>Carrion Aetherized Staff</t>
  </si>
  <si>
    <t>Carrion Aetherized Warhorn</t>
  </si>
  <si>
    <t>Aetherized Axe Skin</t>
  </si>
  <si>
    <t>Aetherized Dagger Skin</t>
  </si>
  <si>
    <t>Aetherized Focus Skin</t>
  </si>
  <si>
    <t>Aetherized Greatsword Skin</t>
  </si>
  <si>
    <t>Aetherized Hammer Skin</t>
  </si>
  <si>
    <t>Aetherized Longbow Skin</t>
  </si>
  <si>
    <t>Aetherized Mace Skin</t>
  </si>
  <si>
    <t>Aetherized Pistol Skin</t>
  </si>
  <si>
    <t>Aetherized Rifle Skin</t>
  </si>
  <si>
    <t>Aetherized Scepter Skin</t>
  </si>
  <si>
    <t>Aetherized Shield Skin</t>
  </si>
  <si>
    <t>Aetherized Short Bow Skin</t>
  </si>
  <si>
    <t>Aetherized Staff Skin</t>
  </si>
  <si>
    <t>Aetherized Sword</t>
  </si>
  <si>
    <t>Aetherized Sword Skin</t>
  </si>
  <si>
    <t>Aetherized Torch</t>
  </si>
  <si>
    <t>Aetherized Torch Skin</t>
  </si>
  <si>
    <t>Aetherized Warhorn Skin</t>
  </si>
  <si>
    <t>Aetherized Trident Skin</t>
  </si>
  <si>
    <t>Aetherized Harpoon Gun Skin</t>
  </si>
  <si>
    <t>Aetherized Spear Skin</t>
  </si>
  <si>
    <t>Tiny Watchwork Box</t>
  </si>
  <si>
    <t>Small Watchwork Box</t>
  </si>
  <si>
    <t>Watchwork Box</t>
  </si>
  <si>
    <t>Elegant Watchwork Box</t>
  </si>
  <si>
    <t>Intricate Watchwork Box</t>
  </si>
  <si>
    <t>Elaborate Watchwork Box</t>
  </si>
  <si>
    <t>Ornate Watchwork Box</t>
  </si>
  <si>
    <t>Resplendent Watchwork Box</t>
  </si>
  <si>
    <t>Permanent Twisted Watchwork Finisher</t>
  </si>
  <si>
    <t>Recipe: Watchwork Portal Device</t>
  </si>
  <si>
    <t>Permanent Cow Finisher</t>
  </si>
  <si>
    <t>Mini Twisted Horror</t>
  </si>
  <si>
    <t>Mini Twisted Reaver</t>
  </si>
  <si>
    <t>Mini Enraged Twisted Nightmare</t>
  </si>
  <si>
    <t>Mini Twisted Nightmare</t>
  </si>
  <si>
    <t>Mini Ice Imp</t>
  </si>
  <si>
    <t>Mini Twisted Mender</t>
  </si>
  <si>
    <t>Chiroptophobia Greatsword Skin</t>
  </si>
  <si>
    <t>Araneae Longbow Skin</t>
  </si>
  <si>
    <t>Dead Stop Shield Skin</t>
  </si>
  <si>
    <t>Bloody Prince Staff Skin</t>
  </si>
  <si>
    <t>Silly Scimitar Skin</t>
  </si>
  <si>
    <t>Zodiac Axe</t>
  </si>
  <si>
    <t>Zodiac Axe Skin</t>
  </si>
  <si>
    <t>Zodiac Dagger Skin</t>
  </si>
  <si>
    <t>Zodiac Focus Skin</t>
  </si>
  <si>
    <t>Zodiac Greatsword Skin</t>
  </si>
  <si>
    <t>Zodiac Hammer Skin</t>
  </si>
  <si>
    <t>Zodiac Longbow Skin</t>
  </si>
  <si>
    <t>Zodiac Mace Skin</t>
  </si>
  <si>
    <t>Zodiac Pistol Skin</t>
  </si>
  <si>
    <t>Zodiac Rifle Skin</t>
  </si>
  <si>
    <t>Zodiac Scepter Skin</t>
  </si>
  <si>
    <t>Zodiac Shield Skin</t>
  </si>
  <si>
    <t>Zodiac Short Bow</t>
  </si>
  <si>
    <t>Zodiac Short Bow Skin</t>
  </si>
  <si>
    <t>Zodiac Staff Skin</t>
  </si>
  <si>
    <t>Zodiac Sword Skin</t>
  </si>
  <si>
    <t>Zodiac Torch Skin</t>
  </si>
  <si>
    <t>Zodiac Warhorn Skin</t>
  </si>
  <si>
    <t>Permanent Spectre Finisher</t>
  </si>
  <si>
    <t>Permanent Whump the Giant Finisher</t>
  </si>
  <si>
    <t>Permanent Grave Finisher</t>
  </si>
  <si>
    <t>Permanent Martial Finisher</t>
  </si>
  <si>
    <t>Permanent Sanctified Finisher</t>
  </si>
  <si>
    <t>Permanent Thornroot Finisher</t>
  </si>
  <si>
    <t>Lovestruck Axe Skin</t>
  </si>
  <si>
    <t>Lovestruck Anlace Skin</t>
  </si>
  <si>
    <t>Lovestruck Focus Skin</t>
  </si>
  <si>
    <t>Lovestruck Greatsword Skin</t>
  </si>
  <si>
    <t>Lovestruck Hammer Skin</t>
  </si>
  <si>
    <t>Lovestruck Longbow Skin</t>
  </si>
  <si>
    <t>Lovestruck Mace Skin</t>
  </si>
  <si>
    <t>Lovestruck Pistol Skin</t>
  </si>
  <si>
    <t>Lovestruck Rifle Skin</t>
  </si>
  <si>
    <t>Lovestruck Scepter Skin</t>
  </si>
  <si>
    <t>Lovestruck Protector Skin</t>
  </si>
  <si>
    <t>Lovestruck Short Bow Skin</t>
  </si>
  <si>
    <t>Lovestruck Staff Skin</t>
  </si>
  <si>
    <t>Lovestruck Sword Skin</t>
  </si>
  <si>
    <t>Lovestruck Flame Skin</t>
  </si>
  <si>
    <t>Lovestruck Call Skin</t>
  </si>
  <si>
    <t>Watchwork Sprocket</t>
  </si>
  <si>
    <t>Minor Sigil of Bursting</t>
  </si>
  <si>
    <t>Major Sigil of Bursting</t>
  </si>
  <si>
    <t>Superior Sigil of Bursting</t>
  </si>
  <si>
    <t>Minor Sigil of Renewal</t>
  </si>
  <si>
    <t>Major Sigil of Renewal</t>
  </si>
  <si>
    <t>Superior Sigil of Renewal</t>
  </si>
  <si>
    <t>Minor Sigil of Malice</t>
  </si>
  <si>
    <t>Major Sigil of Malice</t>
  </si>
  <si>
    <t>Superior Sigil of Malice</t>
  </si>
  <si>
    <t>Superior Rune of Exuberance</t>
  </si>
  <si>
    <t>Major Rune of Exuberance</t>
  </si>
  <si>
    <t>Minor Rune of Exuberance</t>
  </si>
  <si>
    <t>Minor Rune of Tormenting</t>
  </si>
  <si>
    <t>Major Rune of Tormenting</t>
  </si>
  <si>
    <t>Superior Rune of Tormenting</t>
  </si>
  <si>
    <t>Superior Rune of Perplexity</t>
  </si>
  <si>
    <t>Major Rune of Perplexity</t>
  </si>
  <si>
    <t>Minor Rune of Perplexity</t>
  </si>
  <si>
    <t>Bonetti's Rapier</t>
  </si>
  <si>
    <t>Knowledge is Power</t>
  </si>
  <si>
    <t>King's Remembrance</t>
  </si>
  <si>
    <t>Poyaqui's Noggin</t>
  </si>
  <si>
    <t>Entropy</t>
  </si>
  <si>
    <t>Genesis</t>
  </si>
  <si>
    <t>Rockweed Spire</t>
  </si>
  <si>
    <t>Cutthroat Caller</t>
  </si>
  <si>
    <t>Occultist Flame</t>
  </si>
  <si>
    <t>Lord Taeres's Shadow</t>
  </si>
  <si>
    <t>X6-31 Beta</t>
  </si>
  <si>
    <t>Guild Defender</t>
  </si>
  <si>
    <t>Scepter of the Highborn</t>
  </si>
  <si>
    <t>Levvi's Detector</t>
  </si>
  <si>
    <t>Exterminator</t>
  </si>
  <si>
    <t>Shiverstone</t>
  </si>
  <si>
    <t>Impaler</t>
  </si>
  <si>
    <t>Cobalt</t>
  </si>
  <si>
    <t>Anton's Boot Blade</t>
  </si>
  <si>
    <t>Stardust</t>
  </si>
  <si>
    <t>Arc</t>
  </si>
  <si>
    <t>Truth</t>
  </si>
  <si>
    <t>Beacon of Light</t>
  </si>
  <si>
    <t>Arthropoda</t>
  </si>
  <si>
    <t>Crustacea</t>
  </si>
  <si>
    <t>Crystal Guardian</t>
  </si>
  <si>
    <t>Komalie's Sacrificial Blade</t>
  </si>
  <si>
    <t>Phoenix Reborn</t>
  </si>
  <si>
    <t>Mecha Anchor</t>
  </si>
  <si>
    <t>Song of the Temptress</t>
  </si>
  <si>
    <t>Razah's Nightmare</t>
  </si>
  <si>
    <t>Monsoon</t>
  </si>
  <si>
    <t>Twin Talons</t>
  </si>
  <si>
    <t>Mini Steamrider</t>
  </si>
  <si>
    <t>Mini Steam Hulk</t>
  </si>
  <si>
    <t>Mini Steam Minotaur</t>
  </si>
  <si>
    <t>Twisted Watchwork Portal Device</t>
  </si>
  <si>
    <t>Recipe: Twisted Watchwork Portal Device</t>
  </si>
  <si>
    <t>Bit of Twisted Watchwork Scrap</t>
  </si>
  <si>
    <t>Pile of Twisted Watchwork Scrap</t>
  </si>
  <si>
    <t>Jagged Twisted Watchwork Scrap</t>
  </si>
  <si>
    <t>Twisted Watchwork Scrap</t>
  </si>
  <si>
    <t>Salvageable Twisted Watchwork Scrap</t>
  </si>
  <si>
    <t>Candy Corn Gold Amulet</t>
  </si>
  <si>
    <t>Candy Corn Silver Pendant</t>
  </si>
  <si>
    <t>Dire Scallywag Greaves of Divinity</t>
  </si>
  <si>
    <t>Dire Scallywag Chest of Grenth</t>
  </si>
  <si>
    <t>Dire Scallywag Gauntlets of the Flock</t>
  </si>
  <si>
    <t>Dire Scallywag Helm of the Flock</t>
  </si>
  <si>
    <t>Dire Scallywag Legs of the Flock</t>
  </si>
  <si>
    <t>Dire Scallywag Pauldrons of the Grove</t>
  </si>
  <si>
    <t>Dire Seer Boots of the Afflicted</t>
  </si>
  <si>
    <t>Dire Seer Coat of Rage</t>
  </si>
  <si>
    <t>Dire Seer Gloves of the Eagle</t>
  </si>
  <si>
    <t>Dire Seer Mask of the Centaur</t>
  </si>
  <si>
    <t>Dire Seer Pants of the Pack</t>
  </si>
  <si>
    <t>Dire Seer Mantle of the Pack</t>
  </si>
  <si>
    <t>Dire Sneakthief Sandals of Infiltration</t>
  </si>
  <si>
    <t>Dire Sneakthief Coat of Balthazar</t>
  </si>
  <si>
    <t>Dire Sneakthief Gloves of the Pack</t>
  </si>
  <si>
    <t>Dire Sneakthief Mask of the Centaur</t>
  </si>
  <si>
    <t>Dire Sneakthief Leggings of the Traveler</t>
  </si>
  <si>
    <t>Dire Sneakthief Shoulderguards of the Flock</t>
  </si>
  <si>
    <t>Dire Banded Greaves of Melandru</t>
  </si>
  <si>
    <t>Dire Banded Greaves of the Citadel</t>
  </si>
  <si>
    <t>Dire Banded Greaves of the Afflicted</t>
  </si>
  <si>
    <t>Dire Banded Coat of Strength</t>
  </si>
  <si>
    <t>Dire Banded Coat of Lyssa</t>
  </si>
  <si>
    <t>Dire Banded Gauntlets of Balthazar</t>
  </si>
  <si>
    <t>Dire Banded Gauntlets of the Grove</t>
  </si>
  <si>
    <t>Dire Banded Gauntlets of the Flock</t>
  </si>
  <si>
    <t>Dire Banded Helm of the Traveler</t>
  </si>
  <si>
    <t>Dire Banded Helm of Scavenging</t>
  </si>
  <si>
    <t>Dire Banded Helm of Grenth</t>
  </si>
  <si>
    <t>Dire Banded Legs of the Flock</t>
  </si>
  <si>
    <t>Dire Banded Legs of Balthazar</t>
  </si>
  <si>
    <t>Dire Banded Legs of Grenth</t>
  </si>
  <si>
    <t>Dire Banded Pauldrons of Lyssa</t>
  </si>
  <si>
    <t>Dire Banded Pauldrons of the Citadel</t>
  </si>
  <si>
    <t>Dire Banded Pauldrons of the Dolyak</t>
  </si>
  <si>
    <t>Dire Conjurer Shoes of Lyssa</t>
  </si>
  <si>
    <t>Dire Conjurer Shoes of the Lich</t>
  </si>
  <si>
    <t>Dire Conjurer Shoes of the Grove</t>
  </si>
  <si>
    <t>Dire Conjurer Chest of Rage</t>
  </si>
  <si>
    <t>Dire Conjurer Chest of the Flame Legion</t>
  </si>
  <si>
    <t>Dire Conjurer Chest of Rata Sum</t>
  </si>
  <si>
    <t>Dire Conjurer Gloves of Dwayna</t>
  </si>
  <si>
    <t>Dire Conjurer Gloves of Grenth</t>
  </si>
  <si>
    <t>Dire Conjurer Gloves of the Grove</t>
  </si>
  <si>
    <t>Dire Conjurer Mask of Lyssa</t>
  </si>
  <si>
    <t>Dire Conjurer Mask of the Flock</t>
  </si>
  <si>
    <t>Dire Conjurer Mask of Rata Sum</t>
  </si>
  <si>
    <t>Dire Conjurer Pants of Mercy</t>
  </si>
  <si>
    <t>Dire Conjurer Pants of Rage</t>
  </si>
  <si>
    <t>Dire Conjurer Mantle of the Afflicted</t>
  </si>
  <si>
    <t>Dire Conjurer Mantle of Infiltration</t>
  </si>
  <si>
    <t>Dire Conjurer Mantle of Hoelbrak</t>
  </si>
  <si>
    <t>Dire Privateer Boots of the Flame Legion</t>
  </si>
  <si>
    <t>Dire Privateer Boots of the Centaur</t>
  </si>
  <si>
    <t>Dire Privateer Boots of Dwayna</t>
  </si>
  <si>
    <t>Dire Rogue Coat of the Traveler</t>
  </si>
  <si>
    <t>Dire Rogue Coat of the Lich</t>
  </si>
  <si>
    <t>Dire Rogue Coat of Mercy</t>
  </si>
  <si>
    <t>Dire Rogue Gloves of the Eagle</t>
  </si>
  <si>
    <t>Dire Rogue Gloves of Balthazar</t>
  </si>
  <si>
    <t>Dire Rogue Gloves of Rage</t>
  </si>
  <si>
    <t>Dire Marauder Mask of Divinity</t>
  </si>
  <si>
    <t>Dire Marauder Mask of the Eagle</t>
  </si>
  <si>
    <t>Dire Marauder Mask of the Afflicted</t>
  </si>
  <si>
    <t>Dire Rogue Pants of Scavenging</t>
  </si>
  <si>
    <t>Dire Rogue Pants of Divinity</t>
  </si>
  <si>
    <t>Dire Rogue Pants of the Afflicted</t>
  </si>
  <si>
    <t>Dire Rogue Pauldrons of Mercy</t>
  </si>
  <si>
    <t>Dire Rogue Pauldrons of Infiltration</t>
  </si>
  <si>
    <t>Yakkington's Greaves</t>
  </si>
  <si>
    <t>Yakkington's Chestguard</t>
  </si>
  <si>
    <t>Yakkington's Gauntlets</t>
  </si>
  <si>
    <t>Yakkington's Helm</t>
  </si>
  <si>
    <t>Yakkington's Legplates</t>
  </si>
  <si>
    <t>Yakkington's Pauldrons</t>
  </si>
  <si>
    <t>Jatoro's Boots</t>
  </si>
  <si>
    <t>Jatoro's Coat</t>
  </si>
  <si>
    <t>Jatoro's Gloves</t>
  </si>
  <si>
    <t>Jatoro's Mask</t>
  </si>
  <si>
    <t>Jatoro's Leggings</t>
  </si>
  <si>
    <t>Jatoro's Mantle</t>
  </si>
  <si>
    <t>Errol's Boots</t>
  </si>
  <si>
    <t>Errol's Coat</t>
  </si>
  <si>
    <t>Errol's Gloves</t>
  </si>
  <si>
    <t>Errol's Mask</t>
  </si>
  <si>
    <t>Errol's Leggings</t>
  </si>
  <si>
    <t>Errol's Pauldrons</t>
  </si>
  <si>
    <t>Box of Hunter's Scale Armor</t>
  </si>
  <si>
    <t>Box of Hunter's Gladiator Armor</t>
  </si>
  <si>
    <t>Box of Hunter's Splint Armor</t>
  </si>
  <si>
    <t>Box of Assassin's Reinforced Scale Armor</t>
  </si>
  <si>
    <t>Box of Assassin's Gladiator Armor</t>
  </si>
  <si>
    <t>Box of Assassin's Barbaric Armor</t>
  </si>
  <si>
    <t>Box of Assassin's Draconic Armor</t>
  </si>
  <si>
    <t>Satchel of Hunter's Student Armor</t>
  </si>
  <si>
    <t>Satchel of Hunter's Masquerade Armor</t>
  </si>
  <si>
    <t>Satchel of Hunter's Acolyte Armor</t>
  </si>
  <si>
    <t>Satchel of Assassin's Winged Armor</t>
  </si>
  <si>
    <t>Satchel of Assassin's Masquerade Armor</t>
  </si>
  <si>
    <t>Satchel of Assassin's Feathered Armor</t>
  </si>
  <si>
    <t>Satchel of Assassin's Exalted Armor</t>
  </si>
  <si>
    <t>Satchel of Hunter's Outlaw Armor</t>
  </si>
  <si>
    <t>Satchel of Hunter's Noble Armor</t>
  </si>
  <si>
    <t>Satchel of Hunter's Leather Armor</t>
  </si>
  <si>
    <t>Satchel of Assassin's Rascal Armor</t>
  </si>
  <si>
    <t>Satchel of Assassin's Noble Armor</t>
  </si>
  <si>
    <t>Satchel of Assassin's Prowler Armor</t>
  </si>
  <si>
    <t>Satchel of Assassin's Emblazoned Armor</t>
  </si>
  <si>
    <t>Hunter's Scale Pauldrons</t>
  </si>
  <si>
    <t>Hunter's Gladiator Pauldrons</t>
  </si>
  <si>
    <t>Hunter's Splint Pauldrons</t>
  </si>
  <si>
    <t>Assassin's Tempered Scale Pauldrons</t>
  </si>
  <si>
    <t>Assassin's Gladiator Pauldrons</t>
  </si>
  <si>
    <t>Assassin's Barbaric Pauldrons</t>
  </si>
  <si>
    <t>Assassin's Draconic Pauldrons</t>
  </si>
  <si>
    <t>Hunter's Scale Legs</t>
  </si>
  <si>
    <t>Hunter's Gladiator Legplates</t>
  </si>
  <si>
    <t>Hunter's Splint Legs</t>
  </si>
  <si>
    <t>Assassin's Tempered Scale Legs</t>
  </si>
  <si>
    <t>Assassin's Gladiator Legplates</t>
  </si>
  <si>
    <t>Assassin's Barbaric Legplates</t>
  </si>
  <si>
    <t>Assassin's Draconic Legs</t>
  </si>
  <si>
    <t>Hunter's Scale Boots</t>
  </si>
  <si>
    <t>Hunter's Gladiator Boots</t>
  </si>
  <si>
    <t>Hunter's Splint Greaves</t>
  </si>
  <si>
    <t>Assassin's Tempered Scale Greaves</t>
  </si>
  <si>
    <t>Assassin's Gladiator Boots</t>
  </si>
  <si>
    <t>Assassin's Barbaric Boots</t>
  </si>
  <si>
    <t>Assassin's Draconic Boots</t>
  </si>
  <si>
    <t>Hunter's Scale Gauntlets</t>
  </si>
  <si>
    <t>Hunter's Gladiator Gauntlets</t>
  </si>
  <si>
    <t>Hunter's Splint Gauntlets</t>
  </si>
  <si>
    <t>Assassin's Tempered Scale Gauntlets</t>
  </si>
  <si>
    <t>Assassin's Gladiator Gauntlets</t>
  </si>
  <si>
    <t>Assassin's Barbaric Gloves</t>
  </si>
  <si>
    <t>Assassin's Draconic Gauntlets</t>
  </si>
  <si>
    <t>Hunter's Scale Coat</t>
  </si>
  <si>
    <t>Hunter's Gladiator Chestplate</t>
  </si>
  <si>
    <t>Hunter's Splint Coat</t>
  </si>
  <si>
    <t>Assassin's Tempered Scale Chestplate</t>
  </si>
  <si>
    <t>Assassin's Gladiator Chestplate</t>
  </si>
  <si>
    <t>Assassin's Draconic Coat</t>
  </si>
  <si>
    <t>Assassin's Barbaric Coat</t>
  </si>
  <si>
    <t>Hunter's Scale Helm</t>
  </si>
  <si>
    <t>Hunter's Gladiator Helm</t>
  </si>
  <si>
    <t>Hunter's Splint Helm</t>
  </si>
  <si>
    <t>Assassin's Tempered Scale Helm</t>
  </si>
  <si>
    <t>Assassin's Gladiator Helm</t>
  </si>
  <si>
    <t>Assassin's Barbaric Helm</t>
  </si>
  <si>
    <t>Assassin's Draconic Helm</t>
  </si>
  <si>
    <t>Hunter's Student Mantle</t>
  </si>
  <si>
    <t>Hunter's Masquerade Mantle</t>
  </si>
  <si>
    <t>Hunter's Acolyte Mantle</t>
  </si>
  <si>
    <t>Assassin's Winged Mantle</t>
  </si>
  <si>
    <t>Assassin's Masquerade Mantle</t>
  </si>
  <si>
    <t>Assassin's Feathered Mantle</t>
  </si>
  <si>
    <t>Assassin's Exalted Mantle</t>
  </si>
  <si>
    <t>Assassin's Exalted Boots</t>
  </si>
  <si>
    <t>Assassin's Feathered Boots</t>
  </si>
  <si>
    <t>Assassin's Masquerade Boots</t>
  </si>
  <si>
    <t>Assassin's Winged Boots</t>
  </si>
  <si>
    <t>Hunter's Acolyte Boots</t>
  </si>
  <si>
    <t>Hunter's Masquerade Boots</t>
  </si>
  <si>
    <t>Hunter's Student Shoes</t>
  </si>
  <si>
    <t>Assassin's Exalted Coat</t>
  </si>
  <si>
    <t>Assassin's Feathered Vestments</t>
  </si>
  <si>
    <t>Assassin's Masquerade Raiments</t>
  </si>
  <si>
    <t>Assassin's Winged Tunic</t>
  </si>
  <si>
    <t>Hunter's Acolyte Coat</t>
  </si>
  <si>
    <t>Hunter's Masquerade Raiments</t>
  </si>
  <si>
    <t>Hunter's Student Coat</t>
  </si>
  <si>
    <t>Assassin's Exalted Masque</t>
  </si>
  <si>
    <t>Assassin's Feathered Headpiece</t>
  </si>
  <si>
    <t>Assassin's Masquerade Mask</t>
  </si>
  <si>
    <t>Assassin's Winged Headpiece</t>
  </si>
  <si>
    <t>Hunter's Acolyte Mask</t>
  </si>
  <si>
    <t>Hunter's Masquerade Mask</t>
  </si>
  <si>
    <t>Hunter's Student Circlet</t>
  </si>
  <si>
    <t>Assassin's Exalted Pants</t>
  </si>
  <si>
    <t>Assassin's Feathered Pants</t>
  </si>
  <si>
    <t>Assassin's Masquerade Leggings</t>
  </si>
  <si>
    <t>Assassin's Winged Pants</t>
  </si>
  <si>
    <t>Hunter's Acolyte Pants</t>
  </si>
  <si>
    <t>Hunter's Masquerade Leggings</t>
  </si>
  <si>
    <t>Hunter's Student Leggings</t>
  </si>
  <si>
    <t>Assassin's Exalted Gloves</t>
  </si>
  <si>
    <t>Assassin's Feathered Gloves</t>
  </si>
  <si>
    <t>Assassin's Masquerade Gloves</t>
  </si>
  <si>
    <t>Assassin's Winged Gloves</t>
  </si>
  <si>
    <t>Hunter's Acolyte Gloves</t>
  </si>
  <si>
    <t>Hunter's Masquerade Gloves</t>
  </si>
  <si>
    <t>Hunter's Student Gloves</t>
  </si>
  <si>
    <t>Hunter's Outlaw Pants</t>
  </si>
  <si>
    <t>Hunter's Noble Pants</t>
  </si>
  <si>
    <t>Hunter's Leather Pants</t>
  </si>
  <si>
    <t>Assassin's Rascal Pants</t>
  </si>
  <si>
    <t>Assassin's Noble Pants</t>
  </si>
  <si>
    <t>Assassin's Prowler Pants</t>
  </si>
  <si>
    <t>Assassin's Emblazoned Pants</t>
  </si>
  <si>
    <t>Hunter's Outlaw Coat</t>
  </si>
  <si>
    <t>Hunter's Noble Coat</t>
  </si>
  <si>
    <t>Hunter's Leather Coat</t>
  </si>
  <si>
    <t>Assassin's Rascal Coat</t>
  </si>
  <si>
    <t>Assassin's Noble Coat</t>
  </si>
  <si>
    <t>Assassin's Prowler Coat</t>
  </si>
  <si>
    <t>Assassin's Emblazoned Coat</t>
  </si>
  <si>
    <t>Hunter's Outlaw Gloves</t>
  </si>
  <si>
    <t>Hunter's Noble Gloves</t>
  </si>
  <si>
    <t>Hunter's Leather Gloves</t>
  </si>
  <si>
    <t>Assassin's Rascal Gloves</t>
  </si>
  <si>
    <t>Assassin's Noble Gloves</t>
  </si>
  <si>
    <t>Assassin's Prowler Gloves</t>
  </si>
  <si>
    <t>Assassin's Emblazoned Gloves</t>
  </si>
  <si>
    <t>Hunter's Outlaw Boots</t>
  </si>
  <si>
    <t>Hunter's Noble Boots</t>
  </si>
  <si>
    <t>Hunter's Leather Shoes</t>
  </si>
  <si>
    <t>Assassin's Rascal Boots</t>
  </si>
  <si>
    <t>Assassin's Noble Boots</t>
  </si>
  <si>
    <t>Assassin's Prowler Boots</t>
  </si>
  <si>
    <t>Assassin's Emblazoned Boots</t>
  </si>
  <si>
    <t>Hunter's Outlaw Shoulders</t>
  </si>
  <si>
    <t>Hunter's Noble Shoulders</t>
  </si>
  <si>
    <t>Hunter's Leather Shoulders</t>
  </si>
  <si>
    <t>Assassin's Rascal Shoulders</t>
  </si>
  <si>
    <t>Assassin's Noble Shoulders</t>
  </si>
  <si>
    <t>Assassin's Prowler Shoulders</t>
  </si>
  <si>
    <t>Assassin's Emblazoned Shoulders</t>
  </si>
  <si>
    <t>Hunter's Leather Mask</t>
  </si>
  <si>
    <t>Hunter's Noble Mask</t>
  </si>
  <si>
    <t>Hunter's Outlaw Mask</t>
  </si>
  <si>
    <t>Assassin's Rascal Mask</t>
  </si>
  <si>
    <t>Assassin's Noble Mask</t>
  </si>
  <si>
    <t>Assassin's Prowler Helm</t>
  </si>
  <si>
    <t>Assassin's Emblazoned Helm</t>
  </si>
  <si>
    <t>Deldrimor Steel Plated Dowel</t>
  </si>
  <si>
    <t>Elonian Glove Lining</t>
  </si>
  <si>
    <t>Elonian Helmet Padding</t>
  </si>
  <si>
    <t>Elonian Longcoat Padding</t>
  </si>
  <si>
    <t>Elonian Shoulderguard Padding</t>
  </si>
  <si>
    <t>Elonian Trouser Padding</t>
  </si>
  <si>
    <t>Elonian Boot Sole</t>
  </si>
  <si>
    <t>Elonian Boot Upper</t>
  </si>
  <si>
    <t>Elonian Glove Panel</t>
  </si>
  <si>
    <t>Elonian Helmet Strap</t>
  </si>
  <si>
    <t>Elonian Longcoat Panel</t>
  </si>
  <si>
    <t>Elonian Shoulderguard Panel</t>
  </si>
  <si>
    <t>Elonian Trouser Panel</t>
  </si>
  <si>
    <t>Deldrimor Steel Boot Lining</t>
  </si>
  <si>
    <t>Deldrimor Steel Chestplate Padding</t>
  </si>
  <si>
    <t>Deldrimor Steel Gauntlet Lining</t>
  </si>
  <si>
    <t>Deldrimor Steel Helmet Lining</t>
  </si>
  <si>
    <t>Deldrimor Steel Legging Lining</t>
  </si>
  <si>
    <t>Deldrimor Steel Pauldron Lining</t>
  </si>
  <si>
    <t>Deldrimor Steel Boot Casing</t>
  </si>
  <si>
    <t>Deldrimor Steel Chestplate Panel</t>
  </si>
  <si>
    <t>Deldrimor Steel Gauntlet Plates</t>
  </si>
  <si>
    <t>Deldrimor Steel Helmet Casing</t>
  </si>
  <si>
    <t>Deldrimor Steel Legging Panel</t>
  </si>
  <si>
    <t>Deldrimor Steel Pauldron Casing</t>
  </si>
  <si>
    <t>Damask Coat Lining</t>
  </si>
  <si>
    <t>Damask Coat Panel</t>
  </si>
  <si>
    <t>Damask Epaulet Padding</t>
  </si>
  <si>
    <t>Damask Gloves Padding</t>
  </si>
  <si>
    <t>Damask Gloves Panel</t>
  </si>
  <si>
    <t>Damask Helm Padding</t>
  </si>
  <si>
    <t>Damask Helm Strap</t>
  </si>
  <si>
    <t>Damask Pants Lining</t>
  </si>
  <si>
    <t>Damask Pants Panel</t>
  </si>
  <si>
    <t>Damask Shoe Upper</t>
  </si>
  <si>
    <t>Damask Epaulet Panel</t>
  </si>
  <si>
    <t>Damask Shoe Sole</t>
  </si>
  <si>
    <t>Sunstone Silver Band</t>
  </si>
  <si>
    <t>Sunstone Gold Ring</t>
  </si>
  <si>
    <t>Opal Platinum Ring</t>
  </si>
  <si>
    <t>Opal Mithril Ring</t>
  </si>
  <si>
    <t>Opal Orichalcum Ring</t>
  </si>
  <si>
    <t>Sunstone Silver Earring</t>
  </si>
  <si>
    <t>Sunstone Gold Earring</t>
  </si>
  <si>
    <t>Opal Platinum Earring</t>
  </si>
  <si>
    <t>Opal Mithril Earring</t>
  </si>
  <si>
    <t>Opal Orichalcum Earring</t>
  </si>
  <si>
    <t>Sunstone Silver Pendant</t>
  </si>
  <si>
    <t>Sunstone Gold Amulet</t>
  </si>
  <si>
    <t>Opal Platinum Amulet</t>
  </si>
  <si>
    <t>Opal Mithril Amulet</t>
  </si>
  <si>
    <t>Opal Orichalcum Amulet</t>
  </si>
  <si>
    <t>Lucky White Rabbit's Foot</t>
  </si>
  <si>
    <t>Assassin's Primordus Axe</t>
  </si>
  <si>
    <t>Assassin's Primordus Dagger</t>
  </si>
  <si>
    <t>Assassin's Primordus Focus</t>
  </si>
  <si>
    <t>Assassin's Primordus Greatsword</t>
  </si>
  <si>
    <t>Assassin's Primordus Maul</t>
  </si>
  <si>
    <t>Assassin's Primordus Harpoon Gun</t>
  </si>
  <si>
    <t>Assassin's Primordus Longbow</t>
  </si>
  <si>
    <t>Assassin's Primordus Mace</t>
  </si>
  <si>
    <t>Assassin's Primordus Pistol</t>
  </si>
  <si>
    <t>Assassin's Primordus Rifle</t>
  </si>
  <si>
    <t>Assassin's Primordus Scepter</t>
  </si>
  <si>
    <t>Assassin's Primordus Shield</t>
  </si>
  <si>
    <t>Assassin's Primordus Short Bow</t>
  </si>
  <si>
    <t>Assassin's Primordus Pike</t>
  </si>
  <si>
    <t>Assassin's Primordus Staff</t>
  </si>
  <si>
    <t>Assassin's Primordus Sword</t>
  </si>
  <si>
    <t>Assassin's Primordus Torch</t>
  </si>
  <si>
    <t>Assassin's Primordus Trident</t>
  </si>
  <si>
    <t>Assassin's Primordus Warhorn</t>
  </si>
  <si>
    <t>Rabid Pearl Quarterstaff</t>
  </si>
  <si>
    <t>Dire Pearl Quarterstaff</t>
  </si>
  <si>
    <t>Magi's Pearl Quarterstaff</t>
  </si>
  <si>
    <t>Soldier's Pearl Quarterstaff</t>
  </si>
  <si>
    <t>Settler's Pearl Quarterstaff</t>
  </si>
  <si>
    <t>Cavalier's Pearl Quarterstaff</t>
  </si>
  <si>
    <t>Shaman's Pearl Quarterstaff</t>
  </si>
  <si>
    <t>Rabid Pearl Trident</t>
  </si>
  <si>
    <t>Dire Pearl Trident</t>
  </si>
  <si>
    <t>Magi's Pearl Trident</t>
  </si>
  <si>
    <t>Soldier's Pearl Trident</t>
  </si>
  <si>
    <t>Settler's Pearl Trident</t>
  </si>
  <si>
    <t>Cavalier's Pearl Trident</t>
  </si>
  <si>
    <t>Shaman's Pearl Trident</t>
  </si>
  <si>
    <t>Rabid Pearl Rod</t>
  </si>
  <si>
    <t>Dire Pearl Rod</t>
  </si>
  <si>
    <t>Magi's Pearl Rod</t>
  </si>
  <si>
    <t>Soldier's Pearl Rod</t>
  </si>
  <si>
    <t>Settler's Pearl Rod</t>
  </si>
  <si>
    <t>Cavalier's Pearl Rod</t>
  </si>
  <si>
    <t>Shaman's Pearl Rod</t>
  </si>
  <si>
    <t>Rabid Pearl Conch</t>
  </si>
  <si>
    <t>Dire Pearl Conch</t>
  </si>
  <si>
    <t>Magi's Pearl Conch</t>
  </si>
  <si>
    <t>Soldier's Pearl Conch</t>
  </si>
  <si>
    <t>Settler's Pearl Conch</t>
  </si>
  <si>
    <t>Cavalier's Pearl Conch</t>
  </si>
  <si>
    <t>Shaman's Pearl Conch</t>
  </si>
  <si>
    <t>Hunter's Soft Wood Staff</t>
  </si>
  <si>
    <t>Hunter's Bandit Spire</t>
  </si>
  <si>
    <t>Hunter's Seasoned Wood Staff</t>
  </si>
  <si>
    <t>Hunter's Dredge Pillar</t>
  </si>
  <si>
    <t>Assassin's Hard Wood Staff</t>
  </si>
  <si>
    <t>Assassin's Ogre Warstaff</t>
  </si>
  <si>
    <t>Assassin's Elder Wood Staff</t>
  </si>
  <si>
    <t>Assassin's Krait Crook</t>
  </si>
  <si>
    <t>Assassin's Pearl Quarterstaff</t>
  </si>
  <si>
    <t>Hunter's Soft Wood Trident</t>
  </si>
  <si>
    <t>Hunter's Bandit Trident</t>
  </si>
  <si>
    <t>Hunter's Seasoned Wood Trident</t>
  </si>
  <si>
    <t>Hunter's Dredge Trident</t>
  </si>
  <si>
    <t>Assassin's Pearl Trident</t>
  </si>
  <si>
    <t>Assassin's Elder Wood Trident</t>
  </si>
  <si>
    <t>Assassin's Krait Trident</t>
  </si>
  <si>
    <t>Assassin's Hard Wood Trident</t>
  </si>
  <si>
    <t>Assassin's Ogre Trident</t>
  </si>
  <si>
    <t>Hunter's Soft Wood Scepter</t>
  </si>
  <si>
    <t>Hunter's Bandit Baton</t>
  </si>
  <si>
    <t>Hunter's Seasoned Wood Scepter</t>
  </si>
  <si>
    <t>Hunter's Dredge Baton</t>
  </si>
  <si>
    <t>Assassin's Hard Wood Scepter</t>
  </si>
  <si>
    <t>Assassin's Ogre Truncheon</t>
  </si>
  <si>
    <t>Assassin's Elder Wood Scepter</t>
  </si>
  <si>
    <t>Assassin's Krait Wand</t>
  </si>
  <si>
    <t>Assassin's Pearl Rod</t>
  </si>
  <si>
    <t>Hunter's Soft Wood Focus</t>
  </si>
  <si>
    <t>Hunter's Bandit Focus</t>
  </si>
  <si>
    <t>Hunter's Seasoned Wood Focus</t>
  </si>
  <si>
    <t>Hunter's Dredge Canary</t>
  </si>
  <si>
    <t>Assassin's Hard Wood Focus</t>
  </si>
  <si>
    <t>Assassin's Ogre Effigy</t>
  </si>
  <si>
    <t>Assassin's Elder Wood Focus</t>
  </si>
  <si>
    <t>Assassin's Krait Star</t>
  </si>
  <si>
    <t>Assassin's Pearl Conch</t>
  </si>
  <si>
    <t>Assassin's Godskull Sickle</t>
  </si>
  <si>
    <t>Assassin's Godskull Kris</t>
  </si>
  <si>
    <t>Assassin's Godskull Effigy</t>
  </si>
  <si>
    <t>Assassin's Godskull Slayer</t>
  </si>
  <si>
    <t>Assassin's Godskull Crusher</t>
  </si>
  <si>
    <t>Assassin's Godskull Harpoon Gun</t>
  </si>
  <si>
    <t>Assassin's Godskull Longbow</t>
  </si>
  <si>
    <t>Assassin's Godskull Warclub</t>
  </si>
  <si>
    <t>Assassin's Godskull Flintlock</t>
  </si>
  <si>
    <t>Assassin's Godskull Musket</t>
  </si>
  <si>
    <t>Assassin's Godskull Cesta</t>
  </si>
  <si>
    <t>Assassin's Godskull Targe</t>
  </si>
  <si>
    <t>Assassin's Godskull Short Bow</t>
  </si>
  <si>
    <t>Assassin's Godskull Impaler</t>
  </si>
  <si>
    <t>Assassin's Godskull Crosier</t>
  </si>
  <si>
    <t>Assassin's Godskull Edge</t>
  </si>
  <si>
    <t>Assassin's Godskull Brazier</t>
  </si>
  <si>
    <t>Assassin's Godskull Trihorn</t>
  </si>
  <si>
    <t>Assassin's Godskull Trumpet</t>
  </si>
  <si>
    <t>Rabid Pearl Needler</t>
  </si>
  <si>
    <t>Dire Pearl Needler</t>
  </si>
  <si>
    <t>Magi's Pearl Needler</t>
  </si>
  <si>
    <t>Soldier's Pearl Needler</t>
  </si>
  <si>
    <t>Settler's Pearl Needler</t>
  </si>
  <si>
    <t>Cavalier's Pearl Needler</t>
  </si>
  <si>
    <t>Shaman's Pearl Needler</t>
  </si>
  <si>
    <t>Rabid Pearl Siren</t>
  </si>
  <si>
    <t>Dire Pearl Siren</t>
  </si>
  <si>
    <t>Magi's Pearl Siren</t>
  </si>
  <si>
    <t>Soldier's Pearl Siren</t>
  </si>
  <si>
    <t>Settler's Pearl Siren</t>
  </si>
  <si>
    <t>Cavalier's Pearl Siren</t>
  </si>
  <si>
    <t>Shaman's Pearl Siren</t>
  </si>
  <si>
    <t>Rabid Pearl Brazier</t>
  </si>
  <si>
    <t>Dire Pearl Brazier</t>
  </si>
  <si>
    <t>Magi's Pearl Brazier</t>
  </si>
  <si>
    <t>Soldier's Pearl Brazier</t>
  </si>
  <si>
    <t>Settler's Pearl Brazier</t>
  </si>
  <si>
    <t>Cavalier's Pearl Brazier</t>
  </si>
  <si>
    <t>Shaman's Pearl Brazier</t>
  </si>
  <si>
    <t>Rabid Pearl Stinger</t>
  </si>
  <si>
    <t>Dire Pearl Stinger</t>
  </si>
  <si>
    <t>Magi's Pearl Stinger</t>
  </si>
  <si>
    <t>Soldier's Pearl Stinger</t>
  </si>
  <si>
    <t>Settler's Pearl Stinger</t>
  </si>
  <si>
    <t>Cavalier's Pearl Stinger</t>
  </si>
  <si>
    <t>Shaman's Pearl Stinger</t>
  </si>
  <si>
    <t>Rabid Pearl Handcannon</t>
  </si>
  <si>
    <t>Dire Pearl Handcannon</t>
  </si>
  <si>
    <t>Magi's Pearl Handcannon</t>
  </si>
  <si>
    <t>Soldier's Pearl Handcannon</t>
  </si>
  <si>
    <t>Settler's Pearl Handcannon</t>
  </si>
  <si>
    <t>Cavalier's Pearl Handcannon</t>
  </si>
  <si>
    <t>Shaman's Pearl Handcannon</t>
  </si>
  <si>
    <t>Rabid Pearl Blunderbuss</t>
  </si>
  <si>
    <t>Dire Pearl Blunderbuss</t>
  </si>
  <si>
    <t>Magi's Pearl Blunderbuss</t>
  </si>
  <si>
    <t>Soldier's Pearl Blunderbuss</t>
  </si>
  <si>
    <t>Settler's Pearl Blunderbuss</t>
  </si>
  <si>
    <t>Cavalier's Pearl Blunderbuss</t>
  </si>
  <si>
    <t>Shaman's Pearl Blunderbuss</t>
  </si>
  <si>
    <t>Rabid Pearl Speargun</t>
  </si>
  <si>
    <t>Dire Pearl Speargun</t>
  </si>
  <si>
    <t>Magi's Pearl Speargun</t>
  </si>
  <si>
    <t>Soldier's Pearl Speargun</t>
  </si>
  <si>
    <t>Settler's Pearl Speargun</t>
  </si>
  <si>
    <t>Cavalier's Pearl Speargun</t>
  </si>
  <si>
    <t>Shaman's Pearl Speargun</t>
  </si>
  <si>
    <t>Hunter's Soft Wood Short Bow</t>
  </si>
  <si>
    <t>Hunter's Bandit Short Bow</t>
  </si>
  <si>
    <t>Hunter's Seasoned Wood Short Bow</t>
  </si>
  <si>
    <t>Hunter's Dredge Short Bow</t>
  </si>
  <si>
    <t>Assassin's Pearl Needler</t>
  </si>
  <si>
    <t>Assassin's Elder Wood Short Bow</t>
  </si>
  <si>
    <t>Assassin's Krait Short Bow</t>
  </si>
  <si>
    <t>Assassin's Hard Wood Short Bow</t>
  </si>
  <si>
    <t>Assassin's Ogre Short Bow</t>
  </si>
  <si>
    <t>Hunter's Soft Wood Warhorn</t>
  </si>
  <si>
    <t>Hunter's Bandit Bugle</t>
  </si>
  <si>
    <t>Hunter's Seasoned Wood Warhorn</t>
  </si>
  <si>
    <t>Hunter's Dredge Double Horn</t>
  </si>
  <si>
    <t>Assassin's Pearl Siren</t>
  </si>
  <si>
    <t>Assassin's Elder Wood Warhorn</t>
  </si>
  <si>
    <t>Assassin's Krait Whelk</t>
  </si>
  <si>
    <t>Assassin's Hard Wood Warhorn</t>
  </si>
  <si>
    <t>Assassin's Ogre Harbinger</t>
  </si>
  <si>
    <t>Hunter's Soft Wood Torch</t>
  </si>
  <si>
    <t>Hunter's Bandit Torch</t>
  </si>
  <si>
    <t>Hunter's Seasoned Wood Torch</t>
  </si>
  <si>
    <t>Hunter's Dredge Lamp</t>
  </si>
  <si>
    <t>Assassin's Hard Wood Torch</t>
  </si>
  <si>
    <t>Assassin's Ogre Blaze</t>
  </si>
  <si>
    <t>Assassin's Elder Wood Torch</t>
  </si>
  <si>
    <t>Assassin's Krait Brazier</t>
  </si>
  <si>
    <t>Assassin's Pearl Brazier</t>
  </si>
  <si>
    <t>Hunter's Soft Wood Longbow</t>
  </si>
  <si>
    <t>Hunter's Bandit Longbow</t>
  </si>
  <si>
    <t>Hunter's Seasoned Wood Longbow</t>
  </si>
  <si>
    <t>Hunter's Dredge Reflex Bow</t>
  </si>
  <si>
    <t>Assassin's Hard Wood Longbow</t>
  </si>
  <si>
    <t>Assassin's Ogre Hornbow</t>
  </si>
  <si>
    <t>Assassin's Elder Wood Longbow</t>
  </si>
  <si>
    <t>Assassin's Krait Recurve Bow</t>
  </si>
  <si>
    <t>Assassin's Pearl Stinger</t>
  </si>
  <si>
    <t>Hunter's Iron Pistol</t>
  </si>
  <si>
    <t>Hunter's Bandit Revolver</t>
  </si>
  <si>
    <t>Hunter's Steel Pistol</t>
  </si>
  <si>
    <t>Hunter's Dredge Firearm</t>
  </si>
  <si>
    <t>Assassin's Pearl Handcannon</t>
  </si>
  <si>
    <t>Assassin's Mithril Pistol</t>
  </si>
  <si>
    <t>Assassin's Krait Handgun</t>
  </si>
  <si>
    <t>Assassin's Darksteel Pistol</t>
  </si>
  <si>
    <t>Assassin's Ogre Flintlock</t>
  </si>
  <si>
    <t>Hunter's Iron Rifle</t>
  </si>
  <si>
    <t>Hunter's Bandit Musket</t>
  </si>
  <si>
    <t>Hunter's Steel Rifle</t>
  </si>
  <si>
    <t>Hunter's Dredge Boomstick</t>
  </si>
  <si>
    <t>Assassin's Darksteel Rifle</t>
  </si>
  <si>
    <t>Assassin's Ogre Blaster</t>
  </si>
  <si>
    <t>Assassin's Mithril Rifle</t>
  </si>
  <si>
    <t>Assassin's Krait Shooter</t>
  </si>
  <si>
    <t>Assassin's Pearl Blunderbuss</t>
  </si>
  <si>
    <t>Hunter's Soft Wood Harpoon Gun</t>
  </si>
  <si>
    <t>Hunter's Bandit Harpoon Gun</t>
  </si>
  <si>
    <t>Hunter's Seasoned Wood Harpoon Gun</t>
  </si>
  <si>
    <t>Hunter's Dredge Harpoon Gun</t>
  </si>
  <si>
    <t>Assassin's Pearl Speargun</t>
  </si>
  <si>
    <t>Assassin's Elder Wood Harpoon Gun</t>
  </si>
  <si>
    <t>Assassin's Krait Harpoon Gun</t>
  </si>
  <si>
    <t>Assassin's Hard Wood Harpoon Gun</t>
  </si>
  <si>
    <t>Assassin's Ogre Harpoon Gun</t>
  </si>
  <si>
    <t>Rabid Pearl Carver</t>
  </si>
  <si>
    <t>Dire Pearl Carver</t>
  </si>
  <si>
    <t>Magi's Pearl Carver</t>
  </si>
  <si>
    <t>Soldier's Pearl Carver</t>
  </si>
  <si>
    <t>Settler's Pearl Carver</t>
  </si>
  <si>
    <t>Cavalier's Pearl Carver</t>
  </si>
  <si>
    <t>Shaman's Pearl Carver</t>
  </si>
  <si>
    <t>Rabid Pearl Sabre</t>
  </si>
  <si>
    <t>Dire Pearl Sabre</t>
  </si>
  <si>
    <t>Magi's Pearl Sabre</t>
  </si>
  <si>
    <t>Soldier's Pearl Sabre</t>
  </si>
  <si>
    <t>Settler's Pearl Sabre</t>
  </si>
  <si>
    <t>Cavalier's Pearl Sabre</t>
  </si>
  <si>
    <t>Shaman's Pearl Sabre</t>
  </si>
  <si>
    <t>Rabid Pearl Bludgeoner</t>
  </si>
  <si>
    <t>Dire Pearl Bludgeoner</t>
  </si>
  <si>
    <t>Magi's Pearl Bludgeoner</t>
  </si>
  <si>
    <t>Soldier's Pearl Bludgeoner</t>
  </si>
  <si>
    <t>Settler's Pearl Bludgeoner</t>
  </si>
  <si>
    <t>Cavalier's Pearl Bludgeoner</t>
  </si>
  <si>
    <t>Shaman's Pearl Bludgeoner</t>
  </si>
  <si>
    <t>Rabid Pearl Shell</t>
  </si>
  <si>
    <t>Dire Pearl Shell</t>
  </si>
  <si>
    <t>Magi's Pearl Shell</t>
  </si>
  <si>
    <t>Soldier's Pearl Shell</t>
  </si>
  <si>
    <t>Settler's Pearl Shell</t>
  </si>
  <si>
    <t>Cavalier's Pearl Shell</t>
  </si>
  <si>
    <t>Shaman's Pearl Shell</t>
  </si>
  <si>
    <t>Rabid Pearl Reaver</t>
  </si>
  <si>
    <t>Dire Pearl Reaver</t>
  </si>
  <si>
    <t>Magi's Pearl Reaver</t>
  </si>
  <si>
    <t>Soldier's Pearl Reaver</t>
  </si>
  <si>
    <t>Settler's Pearl Reaver</t>
  </si>
  <si>
    <t>Cavalier's Pearl Reaver</t>
  </si>
  <si>
    <t>Shaman's Pearl Reaver</t>
  </si>
  <si>
    <t>Rabid Pearl Broadsword</t>
  </si>
  <si>
    <t>Dire Pearl Broadsword</t>
  </si>
  <si>
    <t>Magi's Pearl Broadsword</t>
  </si>
  <si>
    <t>Soldier's Pearl Broadsword</t>
  </si>
  <si>
    <t>Settler's Pearl Broadsword</t>
  </si>
  <si>
    <t>Cavalier's Pearl Broadsword</t>
  </si>
  <si>
    <t>Shaman's Pearl Broadsword</t>
  </si>
  <si>
    <t>Rabid Pearl Crusher</t>
  </si>
  <si>
    <t>Dire Pearl Crusher</t>
  </si>
  <si>
    <t>Magi's Pearl Crusher</t>
  </si>
  <si>
    <t>Soldier's Pearl Crusher</t>
  </si>
  <si>
    <t>Settler's Pearl Crusher</t>
  </si>
  <si>
    <t>Cavalier's Pearl Crusher</t>
  </si>
  <si>
    <t>Shaman's Pearl Crusher</t>
  </si>
  <si>
    <t>Rabid Pearl Impaler</t>
  </si>
  <si>
    <t>Dire Pearl Impaler</t>
  </si>
  <si>
    <t>Magi's Pearl Impaler</t>
  </si>
  <si>
    <t>Soldier's Pearl Impaler</t>
  </si>
  <si>
    <t>Settler's Pearl Impaler</t>
  </si>
  <si>
    <t>Cavalier's Pearl Impaler</t>
  </si>
  <si>
    <t>Shaman's Pearl Impaler</t>
  </si>
  <si>
    <t>Hunter's Iron Dagger</t>
  </si>
  <si>
    <t>Hunter's Bandit Shiv</t>
  </si>
  <si>
    <t>Hunter's Steel Dagger</t>
  </si>
  <si>
    <t>Hunter's Dredge Bloodletter</t>
  </si>
  <si>
    <t>Assassin's Darksteel Dagger</t>
  </si>
  <si>
    <t>Assassin's Ogre Dirk</t>
  </si>
  <si>
    <t>Assassin's Mithril Dagger</t>
  </si>
  <si>
    <t>Assassin's Krait Ripper</t>
  </si>
  <si>
    <t>Assassin's Pearl Carver</t>
  </si>
  <si>
    <t>Hunter's Iron Sword</t>
  </si>
  <si>
    <t>Hunter's Bandit Slicer</t>
  </si>
  <si>
    <t>Hunter's Steel Sword</t>
  </si>
  <si>
    <t>Hunter's Dredge Edge</t>
  </si>
  <si>
    <t>Assassin's Darksteel Sword</t>
  </si>
  <si>
    <t>Assassin's Ogre Scimitar</t>
  </si>
  <si>
    <t>Assassin's Mithril Sword</t>
  </si>
  <si>
    <t>Assassin's Krait Machete</t>
  </si>
  <si>
    <t>Assassin's Pearl Sabre</t>
  </si>
  <si>
    <t>Hunter's Iron Mace</t>
  </si>
  <si>
    <t>Hunter's Bandit Mallet</t>
  </si>
  <si>
    <t>Hunter's Steel Mace</t>
  </si>
  <si>
    <t>Hunter's Dredge Flanged Mace</t>
  </si>
  <si>
    <t>Assassin's Darksteel Mace</t>
  </si>
  <si>
    <t>Assassin's Ogre Bludgeoner</t>
  </si>
  <si>
    <t>Assassin's Mithril Mace</t>
  </si>
  <si>
    <t>Assassin's Krait Morning Star</t>
  </si>
  <si>
    <t>Assassin's Pearl Bludgeoner</t>
  </si>
  <si>
    <t>Hunter's Iron Shield</t>
  </si>
  <si>
    <t>Hunter's Bandit Ward</t>
  </si>
  <si>
    <t>Hunter's Steel Shield</t>
  </si>
  <si>
    <t>Hunter's Dredge Barricade</t>
  </si>
  <si>
    <t>Assassin's Darksteel Shield</t>
  </si>
  <si>
    <t>Assassin's Ogre Bulwark</t>
  </si>
  <si>
    <t>Assassin's Mithril Shield</t>
  </si>
  <si>
    <t>Assassin's Krait Shell</t>
  </si>
  <si>
    <t>Assassin's Pearl Shell</t>
  </si>
  <si>
    <t>Hunter's Iron Axe</t>
  </si>
  <si>
    <t>Hunter's Bandit Cleaver</t>
  </si>
  <si>
    <t>Hunter's Steel Axe</t>
  </si>
  <si>
    <t>Hunter's Dredge Bonehewer</t>
  </si>
  <si>
    <t>Assassin's Darksteel Axe</t>
  </si>
  <si>
    <t>Assassin's Ogre Cleaver</t>
  </si>
  <si>
    <t>Assassin's Mithril Axe</t>
  </si>
  <si>
    <t>Assassin's Krait Battleaxe</t>
  </si>
  <si>
    <t>Assassin's Pearl Reaver</t>
  </si>
  <si>
    <t>Hunter's Iron Greatsword</t>
  </si>
  <si>
    <t>Hunter's Bandit Sunderer</t>
  </si>
  <si>
    <t>Hunter's Steel Greatsword</t>
  </si>
  <si>
    <t>Hunter's Dredge Sunderer</t>
  </si>
  <si>
    <t>Assassin's Darksteel Greatsword</t>
  </si>
  <si>
    <t>Assassin's Ogre Longsword</t>
  </si>
  <si>
    <t>Assassin's Mithril Greatsword</t>
  </si>
  <si>
    <t>Assassin's Krait Slayer</t>
  </si>
  <si>
    <t>Assassin's Pearl Broadsword</t>
  </si>
  <si>
    <t>Hunter's Iron Hammer</t>
  </si>
  <si>
    <t>Hunter's Bandit Demolisher</t>
  </si>
  <si>
    <t>Hunter's Steel Hammer</t>
  </si>
  <si>
    <t>Hunter's Dredge Pulverizer</t>
  </si>
  <si>
    <t>Assassin's Darksteel Hammer</t>
  </si>
  <si>
    <t>Assassin's Ogre Breaker</t>
  </si>
  <si>
    <t>Assassin's Mithril Hammer</t>
  </si>
  <si>
    <t>Assassin's Krait Warhammer</t>
  </si>
  <si>
    <t>Assassin's Pearl Crusher</t>
  </si>
  <si>
    <t>Hunter's Iron Spear</t>
  </si>
  <si>
    <t>Hunter's Bandit Spear</t>
  </si>
  <si>
    <t>Hunter's Steel Spear</t>
  </si>
  <si>
    <t>Hunter's Dredge Spear</t>
  </si>
  <si>
    <t>Assassin's Darksteel Spear</t>
  </si>
  <si>
    <t>Assassin's Ogre Javelin</t>
  </si>
  <si>
    <t>Assassin's Mithril Spear</t>
  </si>
  <si>
    <t>Assassin's Krait Pilum</t>
  </si>
  <si>
    <t>Assassin's Pearl Impaler</t>
  </si>
  <si>
    <t>Ghostly Spineguard</t>
  </si>
  <si>
    <t>Caudecus's Journal</t>
  </si>
  <si>
    <t>Stargazer Pendant</t>
  </si>
  <si>
    <t>Coral Pendant</t>
  </si>
  <si>
    <t>Vallog's Demise</t>
  </si>
  <si>
    <t>Ring of Blood</t>
  </si>
  <si>
    <t>Arctic Ring</t>
  </si>
  <si>
    <t>Alpha Conduit</t>
  </si>
  <si>
    <t>Diffraction Crystal</t>
  </si>
  <si>
    <t>Super Mace Skin</t>
  </si>
  <si>
    <t>Super Axe Skin</t>
  </si>
  <si>
    <t>Super Warhorn Skin</t>
  </si>
  <si>
    <t>Super Focus Skin</t>
  </si>
  <si>
    <t>Super Torch Skin</t>
  </si>
  <si>
    <t>Super Pistol Skin</t>
  </si>
  <si>
    <t>Super Rifle Skin</t>
  </si>
  <si>
    <t>Super Dagger Skin</t>
  </si>
  <si>
    <t>Super Hammer Skin</t>
  </si>
  <si>
    <t>Princess Miya's Wig</t>
  </si>
  <si>
    <t>Princess Miya's Dress</t>
  </si>
  <si>
    <t>Princess Miya's Tiara</t>
  </si>
  <si>
    <t>Shaman's Orichalcum Imbued Inscription</t>
  </si>
  <si>
    <t>Cavalier's Orichalcum Imbued Inscription</t>
  </si>
  <si>
    <t>Rabid Orichalcum Imbued Inscription</t>
  </si>
  <si>
    <t>Magi's Orichalcum Imbued Inscription</t>
  </si>
  <si>
    <t>Soldier's Orichalcum Imbued Inscription</t>
  </si>
  <si>
    <t>Settler's Orichalcum Imbued Inscription</t>
  </si>
  <si>
    <t>Dire Orichalcum Imbued Inscription</t>
  </si>
  <si>
    <t>Occam's Carrion Inscription</t>
  </si>
  <si>
    <t>Ascended</t>
  </si>
  <si>
    <t>Theodosus' Cleric Inscription</t>
  </si>
  <si>
    <t>Ebonmane's Apothecary Inscription</t>
  </si>
  <si>
    <t>Soros' Assassin Inscription</t>
  </si>
  <si>
    <t>Zojja's Berserker Inscription</t>
  </si>
  <si>
    <t>Stonecleaver's Valkyrie Inscription</t>
  </si>
  <si>
    <t>Coalforge's Rampager Inscription</t>
  </si>
  <si>
    <t>Beigarth's Knight Inscription</t>
  </si>
  <si>
    <t>Tonn's Sentinel Inscription</t>
  </si>
  <si>
    <t>Zintl Shaman Inscription</t>
  </si>
  <si>
    <t>Angchu Cavalier Inscription</t>
  </si>
  <si>
    <t>Grizzlemouth's Rabid Inscription</t>
  </si>
  <si>
    <t>Hronk's Magi Inscription</t>
  </si>
  <si>
    <t>Chorben's Soldier Inscription</t>
  </si>
  <si>
    <t>Leftpaw's Settler Inscription</t>
  </si>
  <si>
    <t>Mathilde's Dire Inscription</t>
  </si>
  <si>
    <t>Shaman's Intricate Gossamer Insignia</t>
  </si>
  <si>
    <t>Cavalier's Intricate Gossamer Insignia</t>
  </si>
  <si>
    <t>Rabid Intricate Gossamer Insignia</t>
  </si>
  <si>
    <t>Magi's Intricate Gossamer Insignia</t>
  </si>
  <si>
    <t>Soldier's Intricate Gossamer Insignia</t>
  </si>
  <si>
    <t>Settler's Intricate Gossamer Insignia</t>
  </si>
  <si>
    <t>Occam's Carrion Insignia</t>
  </si>
  <si>
    <t>Tateos's Cleric Insignia</t>
  </si>
  <si>
    <t>Veldrunner Apothecary Insignia</t>
  </si>
  <si>
    <t>Saphir's Assassin Insignia</t>
  </si>
  <si>
    <t>Zojja's Berserker Insignia</t>
  </si>
  <si>
    <t>Gobrech's Valkyrie Insignia</t>
  </si>
  <si>
    <t>Forgemaster's Rampager Insignia</t>
  </si>
  <si>
    <t>Beigarth's Knight Insignia</t>
  </si>
  <si>
    <t>Wei Qi's Sentinel Insignia</t>
  </si>
  <si>
    <t>Zintl Shaman Insignia</t>
  </si>
  <si>
    <t>Angchu Cavalier Insignia</t>
  </si>
  <si>
    <t>Ferratus's Rabid Insignia</t>
  </si>
  <si>
    <t>Hronk's Magi Insignia</t>
  </si>
  <si>
    <t>Ahamid's Soldier Insignia</t>
  </si>
  <si>
    <t>Leftpaw's Settler Insignia</t>
  </si>
  <si>
    <t>Spiritwood Plank</t>
  </si>
  <si>
    <t>Deldrimor Steel Ingot</t>
  </si>
  <si>
    <t>Elonian Leather Square</t>
  </si>
  <si>
    <t>Bolt of Damask</t>
  </si>
  <si>
    <t>Xunlai Electrum Ingot</t>
  </si>
  <si>
    <t>Thermocatalytic Reagent</t>
  </si>
  <si>
    <t>Traveler's Ring</t>
  </si>
  <si>
    <t>Traveler's Amulet</t>
  </si>
  <si>
    <t>Super Hyperbeam Alpha</t>
  </si>
  <si>
    <t>Glimmerfang</t>
  </si>
  <si>
    <t>Chalice of the Gods</t>
  </si>
  <si>
    <t>Breath of Flame</t>
  </si>
  <si>
    <t>Black Fleet Bludgeon</t>
  </si>
  <si>
    <t>Al'ir'aska</t>
  </si>
  <si>
    <t>Bite of the Ebon Viper</t>
  </si>
  <si>
    <t>Scorchrazor's Fist</t>
  </si>
  <si>
    <t>Handheld Disaster</t>
  </si>
  <si>
    <t>Faithful</t>
  </si>
  <si>
    <t>Rivetwall</t>
  </si>
  <si>
    <t>Drakevenom</t>
  </si>
  <si>
    <t>Serpentsniper</t>
  </si>
  <si>
    <t>Crystalline Blade</t>
  </si>
  <si>
    <t>Blaze of the Serpents</t>
  </si>
  <si>
    <t>Coiler</t>
  </si>
  <si>
    <t>The Hunt</t>
  </si>
  <si>
    <t>Dire Orrian Axe of Blood</t>
  </si>
  <si>
    <t>Dire Orrian Axe of Vision</t>
  </si>
  <si>
    <t>Dire Orrian Axe of Accuracy</t>
  </si>
  <si>
    <t>Dire Orrian Axe of Rage</t>
  </si>
  <si>
    <t>Dire Orrian Dagger of Blood</t>
  </si>
  <si>
    <t>Dire Orrian Dagger of Vision</t>
  </si>
  <si>
    <t>Dire Orrian Dagger of Accuracy</t>
  </si>
  <si>
    <t>Dire Orrian Dagger of Rage</t>
  </si>
  <si>
    <t>Dire Orrian Focus of Blood</t>
  </si>
  <si>
    <t>Dire Orrian Focus of Vision</t>
  </si>
  <si>
    <t>Dire Orrian Focus of Accuracy</t>
  </si>
  <si>
    <t>Dire Orrian Focus of Rage</t>
  </si>
  <si>
    <t>Dire Orrian Longsword of Blood</t>
  </si>
  <si>
    <t>Dire Orrian Longsword of Vision</t>
  </si>
  <si>
    <t>Dire Orrian Longsword of Accuracy</t>
  </si>
  <si>
    <t>Dire Orrian Longsword of Rage</t>
  </si>
  <si>
    <t>Dire Orrian Smasher of Blood</t>
  </si>
  <si>
    <t>Dire Orrian Smasher of Vision</t>
  </si>
  <si>
    <t>Dire Orrian Smasher of Accuracy</t>
  </si>
  <si>
    <t>Dire Orrian Smasher of Rage</t>
  </si>
  <si>
    <t>Dire Orrian Spear of Blood</t>
  </si>
  <si>
    <t>Dire Orrian Spear of Vision</t>
  </si>
  <si>
    <t>Dire Orrian Spear of Accuracy</t>
  </si>
  <si>
    <t>Dire Orrian Spear of Rage</t>
  </si>
  <si>
    <t>Dire Orrian Bow of Blood</t>
  </si>
  <si>
    <t>Dire Orrian Bow of Vision</t>
  </si>
  <si>
    <t>Dire Orrian Bow of Accuracy</t>
  </si>
  <si>
    <t>Dire Orrian Bow of Rage</t>
  </si>
  <si>
    <t>Dire Orrian Mace of Blood</t>
  </si>
  <si>
    <t>Dire Orrian Mace of Vision</t>
  </si>
  <si>
    <t>Dire Orrian Mace of Accuracy</t>
  </si>
  <si>
    <t>Dire Orrian Mace of Rage</t>
  </si>
  <si>
    <t>Dire Orrian Pistol of Blood</t>
  </si>
  <si>
    <t>Dire Orrian Pistol of Vision</t>
  </si>
  <si>
    <t>Dire Orrian Pistol of Accuracy</t>
  </si>
  <si>
    <t>Dire Orrian Pistol of Rage</t>
  </si>
  <si>
    <t>Dire Orrian Rifle of Blood</t>
  </si>
  <si>
    <t>Dire Orrian Rifle of Vision</t>
  </si>
  <si>
    <t>Dire Orrian Rifle of Accuracy</t>
  </si>
  <si>
    <t>Dire Orrian Rifle of Rage</t>
  </si>
  <si>
    <t>Dire Orrian Scepter of Blood</t>
  </si>
  <si>
    <t>Dire Orrian Scepter of Vision</t>
  </si>
  <si>
    <t>Dire Orrian Scepter of Accuracy</t>
  </si>
  <si>
    <t>Dire Orrian Scepter of Rage</t>
  </si>
  <si>
    <t>Dire Orrian Shield of Blood</t>
  </si>
  <si>
    <t>Dire Orrian Shield of Vision</t>
  </si>
  <si>
    <t>Dire Orrian Shield of Accuracy</t>
  </si>
  <si>
    <t>Dire Orrian Shield of Rage</t>
  </si>
  <si>
    <t>Dire Orrian Short Bow of Blood</t>
  </si>
  <si>
    <t>Dire Orrian Short Bow of Vision</t>
  </si>
  <si>
    <t>Dire Orrian Short Bow of Accuracy</t>
  </si>
  <si>
    <t>Dire Orrian Short Bow of Rage</t>
  </si>
  <si>
    <t>Dire Orrian Speargun of Blood</t>
  </si>
  <si>
    <t>Dire Orrian Speargun of Vision</t>
  </si>
  <si>
    <t>Dire Orrian Speargun of Accuracy</t>
  </si>
  <si>
    <t>Dire Orrian Speargun of Rage</t>
  </si>
  <si>
    <t>Dire Orrian Staff of Blood</t>
  </si>
  <si>
    <t>Dire Orrian Staff of Vision</t>
  </si>
  <si>
    <t>Dire Orrian Staff of Accuracy</t>
  </si>
  <si>
    <t>Dire Orrian Staff of Rage</t>
  </si>
  <si>
    <t>Dire Orrian Sabre of Blood</t>
  </si>
  <si>
    <t>Dire Orrian Sabre of Vision</t>
  </si>
  <si>
    <t>Dire Orrian Sabre of Accuracy</t>
  </si>
  <si>
    <t>Dire Orrian Sabre of Rage</t>
  </si>
  <si>
    <t>Dire Orrian Torch of Blood</t>
  </si>
  <si>
    <t>Dire Orrian Torch of Vision</t>
  </si>
  <si>
    <t>Dire Orrian Torch of Accuracy</t>
  </si>
  <si>
    <t>Dire Orrian Torch of Rage</t>
  </si>
  <si>
    <t>Dire Orrian Trident of Blood</t>
  </si>
  <si>
    <t>Dire Orrian Trident of Vision</t>
  </si>
  <si>
    <t>Dire Orrian Trident of Accuracy</t>
  </si>
  <si>
    <t>Dire Orrian Trident of Rage</t>
  </si>
  <si>
    <t>Dire Orrian Warhorn of Blood</t>
  </si>
  <si>
    <t>Dire Orrian Warhorn of Vision</t>
  </si>
  <si>
    <t>Dire Orrian Warhorn of Accuracy</t>
  </si>
  <si>
    <t>Dire Orrian Warhorn of Rage</t>
  </si>
  <si>
    <t>Dire Orrian Axe</t>
  </si>
  <si>
    <t>Dire Orrian Dagger</t>
  </si>
  <si>
    <t>Dire Orrian Focus</t>
  </si>
  <si>
    <t>Dire Orrian Longsword</t>
  </si>
  <si>
    <t>Dire Orrian Smasher</t>
  </si>
  <si>
    <t>Dire Orrian Spear</t>
  </si>
  <si>
    <t>Dire Orrian Bow</t>
  </si>
  <si>
    <t>Dire Orrian Mace</t>
  </si>
  <si>
    <t>Dire Orrian Pistol</t>
  </si>
  <si>
    <t>Dire Orrian Rifle</t>
  </si>
  <si>
    <t>Dire Orrian Scepter</t>
  </si>
  <si>
    <t>Dire Orrian Shield</t>
  </si>
  <si>
    <t>Dire Orrian Short Bow</t>
  </si>
  <si>
    <t>Dire Orrian Speargun</t>
  </si>
  <si>
    <t>Dire Orrian Staff</t>
  </si>
  <si>
    <t>Dire Orrian Sabre</t>
  </si>
  <si>
    <t>Dire Orrian Torch</t>
  </si>
  <si>
    <t>Dire Orrian Trident</t>
  </si>
  <si>
    <t>Dire Orrian Warhorn</t>
  </si>
  <si>
    <t>Dire Orrian Axe of Agony</t>
  </si>
  <si>
    <t>Dire Orrian Axe of Air</t>
  </si>
  <si>
    <t>Dire Orrian Axe of Bloodlust</t>
  </si>
  <si>
    <t>Dire Orrian Axe of Earth</t>
  </si>
  <si>
    <t>Dire Orrian Dagger of Agony</t>
  </si>
  <si>
    <t>Dire Orrian Dagger of the Geomancer</t>
  </si>
  <si>
    <t>Dire Orrian Dagger of Bloodlust</t>
  </si>
  <si>
    <t>Dire Orrian Dagger of Earth</t>
  </si>
  <si>
    <t>Dire Orrian Focus of Agony</t>
  </si>
  <si>
    <t>Dire Orrian Focus of the Geomancer</t>
  </si>
  <si>
    <t>Dire Orrian Focus of Bloodlust</t>
  </si>
  <si>
    <t>Dire Orrian Focus of Earth</t>
  </si>
  <si>
    <t>Dire Orrian Longsword of Agony</t>
  </si>
  <si>
    <t>Dire Orrian Longsword of the Geomancer</t>
  </si>
  <si>
    <t>Dire Orrian Longsword of Bloodlust</t>
  </si>
  <si>
    <t>Dire Orrian Longsword of Earth</t>
  </si>
  <si>
    <t>Dire Orrian Smasher of Agony</t>
  </si>
  <si>
    <t>Dire Orrian Smasher of the Geomancer</t>
  </si>
  <si>
    <t>Dire Orrian Smasher of Bloodlust</t>
  </si>
  <si>
    <t>Dire Orrian Smasher of Earth</t>
  </si>
  <si>
    <t>Dire Orrian Spear of Agony</t>
  </si>
  <si>
    <t>Dire Orrian Spear of the Geomancer</t>
  </si>
  <si>
    <t>Dire Orrian Spear of Bloodlust</t>
  </si>
  <si>
    <t>Dire Orrian Spear of Earth</t>
  </si>
  <si>
    <t>Dire Orrian Bow of Agony</t>
  </si>
  <si>
    <t>Dire Orrian Bow of the Geomancer</t>
  </si>
  <si>
    <t>Dire Orrian Bow of Bloodlust</t>
  </si>
  <si>
    <t>Dire Orrian Bow of Earth</t>
  </si>
  <si>
    <t>Dire Orrian Mace of Agony</t>
  </si>
  <si>
    <t>Dire Orrian Mace of the Geomancer</t>
  </si>
  <si>
    <t>Dire Orrian Mace of Bloodlust</t>
  </si>
  <si>
    <t>Dire Orrian Mace of Earth</t>
  </si>
  <si>
    <t>Dire Orrian Pistol of Agony</t>
  </si>
  <si>
    <t>Dire Orrian Pistol of the Geomancer</t>
  </si>
  <si>
    <t>Dire Orrian Pistol of Bloodlust</t>
  </si>
  <si>
    <t>Dire Orrian Pistol of Earth</t>
  </si>
  <si>
    <t>Dire Orrian Rifle of Agony</t>
  </si>
  <si>
    <t>Dire Orrian Rifle of the Geomancer</t>
  </si>
  <si>
    <t>Dire Orrian Rifle of Bloodlust</t>
  </si>
  <si>
    <t>Dire Orrian Rifle of Earth</t>
  </si>
  <si>
    <t>Dire Orrian Scepter of Agony</t>
  </si>
  <si>
    <t>Dire Orrian Scepter of the Geomancer</t>
  </si>
  <si>
    <t>Dire Orrian Scepter of Bloodlust</t>
  </si>
  <si>
    <t>Dire Orrian Scepter of Earth</t>
  </si>
  <si>
    <t>Dire Orrian Shield of Agony</t>
  </si>
  <si>
    <t>Dire Orrian Shield of the Geomancer</t>
  </si>
  <si>
    <t>Dire Orrian Shield of Bloodlust</t>
  </si>
  <si>
    <t>Dire Orrian Shield of Earth</t>
  </si>
  <si>
    <t>Dire Orrian Short Bow of Agony</t>
  </si>
  <si>
    <t>Dire Orrian Short Bow of the Geomancer</t>
  </si>
  <si>
    <t>Dire Orrian Short Bow of Bloodlust</t>
  </si>
  <si>
    <t>Dire Orrian Short Bow of Earth</t>
  </si>
  <si>
    <t>Dire Orrian Speargun of Agony</t>
  </si>
  <si>
    <t>Dire Orrian Speargun of the Geomancer</t>
  </si>
  <si>
    <t>Dire Orrian Speargun of Bloodlust</t>
  </si>
  <si>
    <t>Dire Orrian Speargun of Earth</t>
  </si>
  <si>
    <t>Dire Orrian Staff of Agony</t>
  </si>
  <si>
    <t>Dire Orrian Staff of the Geomancer</t>
  </si>
  <si>
    <t>Dire Orrian Staff of Bloodlust</t>
  </si>
  <si>
    <t>Dire Orrian Staff of Earth</t>
  </si>
  <si>
    <t>Dire Orrian Sabre of Agony</t>
  </si>
  <si>
    <t>Dire Orrian Sabre of the Geomancer</t>
  </si>
  <si>
    <t>Dire Orrian Sabre of Bloodlust</t>
  </si>
  <si>
    <t>Dire Orrian Sabre of Earth</t>
  </si>
  <si>
    <t>Dire Orrian Torch of Agony</t>
  </si>
  <si>
    <t>Dire Orrian Torch of the Geomancer</t>
  </si>
  <si>
    <t>Dire Orrian Torch of Bloodlust</t>
  </si>
  <si>
    <t>Dire Orrian Torch of Earth</t>
  </si>
  <si>
    <t>Dire Orrian Trident of Agony</t>
  </si>
  <si>
    <t>Dire Orrian Trident of the Geomancer</t>
  </si>
  <si>
    <t>Dire Orrian Trident of Bloodlust</t>
  </si>
  <si>
    <t>Dire Orrian Trident of Earth</t>
  </si>
  <si>
    <t>Dire Orrian Warhorn of Agony</t>
  </si>
  <si>
    <t>Dire Orrian Warhorn of the Geomancer</t>
  </si>
  <si>
    <t>Dire Orrian Warhorn of Bloodlust</t>
  </si>
  <si>
    <t>Dire Orrian Warhorn of Earth</t>
  </si>
  <si>
    <t>Dire Orrian Axe of Water</t>
  </si>
  <si>
    <t>Dire Orrian Axe of Corruption</t>
  </si>
  <si>
    <t>Dire Orrian Axe of Energy</t>
  </si>
  <si>
    <t>Dire Orrian Dagger of Water</t>
  </si>
  <si>
    <t>Dire Orrian Dagger of Corruption</t>
  </si>
  <si>
    <t>Dire Orrian Dagger of Energy</t>
  </si>
  <si>
    <t>Dire Orrian Dagger of Air</t>
  </si>
  <si>
    <t>Dire Orrian Focus of Water</t>
  </si>
  <si>
    <t>Dire Orrian Focus of Corruption</t>
  </si>
  <si>
    <t>Dire Orrian Focus of Energy</t>
  </si>
  <si>
    <t>Dire Orrian Focus of Air</t>
  </si>
  <si>
    <t>Dire Orrian Longsword of Water</t>
  </si>
  <si>
    <t>Dire Orrian Longsword of Corruption</t>
  </si>
  <si>
    <t>Dire Orrian Longsword of Energy</t>
  </si>
  <si>
    <t>Dire Orrian Longsword of Air</t>
  </si>
  <si>
    <t>Dire Orrian Smasher of Water</t>
  </si>
  <si>
    <t>Dire Orrian Smasher of Corruption</t>
  </si>
  <si>
    <t>Dire Orrian Smasher of Energy</t>
  </si>
  <si>
    <t>Dire Orrian Smasher of Air</t>
  </si>
  <si>
    <t>Dire Orrian Spear of Water</t>
  </si>
  <si>
    <t>Dire Orrian Spear of Corruption</t>
  </si>
  <si>
    <t>Dire Orrian Spear of Energy</t>
  </si>
  <si>
    <t>Dire Orrian Spear of Air</t>
  </si>
  <si>
    <t>Dire Orrian Bow of Water</t>
  </si>
  <si>
    <t>Dire Orrian Bow of Corruption</t>
  </si>
  <si>
    <t>Dire Orrian Bow of Energy</t>
  </si>
  <si>
    <t>Dire Orrian Bow of Air</t>
  </si>
  <si>
    <t>Dire Orrian Mace of Water</t>
  </si>
  <si>
    <t>Dire Orrian Mace of Corruption</t>
  </si>
  <si>
    <t>Dire Orrian Mace of Energy</t>
  </si>
  <si>
    <t>Dire Orrian Mace of Air</t>
  </si>
  <si>
    <t>Dire Orrian Pistol of Water</t>
  </si>
  <si>
    <t>Dire Orrian Pistol of Corruption</t>
  </si>
  <si>
    <t>Dire Orrian Pistol of Energy</t>
  </si>
  <si>
    <t>Dire Orrian Pistol of Air</t>
  </si>
  <si>
    <t>Dire Orrian Rifle of Water</t>
  </si>
  <si>
    <t>Dire Orrian Rifle of Corruption</t>
  </si>
  <si>
    <t>Dire Orrian Rifle of Energy</t>
  </si>
  <si>
    <t>Dire Orrian Rifle of Air</t>
  </si>
  <si>
    <t>Dire Orrian Scepter of Water</t>
  </si>
  <si>
    <t>Dire Orrian Scepter of Corruption</t>
  </si>
  <si>
    <t>Dire Orrian Scepter of Energy</t>
  </si>
  <si>
    <t>Dire Orrian Scepter of Air</t>
  </si>
  <si>
    <t>Dire Orrian Shield of Water</t>
  </si>
  <si>
    <t>Dire Orrian Shield of Corruption</t>
  </si>
  <si>
    <t>Dire Orrian Shield of Energy</t>
  </si>
  <si>
    <t>Dire Orrian Shield of Air</t>
  </si>
  <si>
    <t>Dire Orrian Short Bow of Water</t>
  </si>
  <si>
    <t>Dire Orrian Short Bow of Corruption</t>
  </si>
  <si>
    <t>Dire Orrian Short Bow of Energy</t>
  </si>
  <si>
    <t>Dire Orrian Short Bow of Air</t>
  </si>
  <si>
    <t>Dire Orrian Speargun of Water</t>
  </si>
  <si>
    <t>Dire Orrian Speargun of Corruption</t>
  </si>
  <si>
    <t>Dire Orrian Speargun of Energy</t>
  </si>
  <si>
    <t>Dire Orrian Speargun of Air</t>
  </si>
  <si>
    <t>Dire Orrian Staff of Water</t>
  </si>
  <si>
    <t>Dire Orrian Staff of Corruption</t>
  </si>
  <si>
    <t>Dire Orrian Staff of Energy</t>
  </si>
  <si>
    <t>Dire Orrian Staff of Air</t>
  </si>
  <si>
    <t>Dire Orrian Sabre of Water</t>
  </si>
  <si>
    <t>Dire Orrian Sabre of Corruption</t>
  </si>
  <si>
    <t>Dire Orrian Sabre of Energy</t>
  </si>
  <si>
    <t>Dire Orrian Sabre of Air</t>
  </si>
  <si>
    <t>Dire Orrian Torch of Water</t>
  </si>
  <si>
    <t>Dire Orrian Torch of Corruption</t>
  </si>
  <si>
    <t>Dire Orrian Torch of Energy</t>
  </si>
  <si>
    <t>Dire Orrian Torch of Air</t>
  </si>
  <si>
    <t>Dire Orrian Trident of Water</t>
  </si>
  <si>
    <t>Dire Orrian Trident of Corruption</t>
  </si>
  <si>
    <t>Dire Orrian Trident of Energy</t>
  </si>
  <si>
    <t>Dire Orrian Trident of Air</t>
  </si>
  <si>
    <t>Dire Orrian Warhorn of Water</t>
  </si>
  <si>
    <t>Dire Orrian Warhorn of Corruption</t>
  </si>
  <si>
    <t>Dire Orrian Warhorn of Energy</t>
  </si>
  <si>
    <t>Dire Orrian Warhorn of Air</t>
  </si>
  <si>
    <t>Dire Ceremonial Winged Axe of Blood</t>
  </si>
  <si>
    <t>Dire Ceremonial Winged Axe of Vision</t>
  </si>
  <si>
    <t>Dire Ceremonial Winged Axe of Rage</t>
  </si>
  <si>
    <t>Dire Ceremonial Winged Axe of Accuracy</t>
  </si>
  <si>
    <t>Dire Ceremonial Dagger of Blood</t>
  </si>
  <si>
    <t>Dire Ceremonial Dagger of Vision</t>
  </si>
  <si>
    <t>Dire Ceremonial Dagger of Accuracy</t>
  </si>
  <si>
    <t>Dire Ceremonial Dagger of Rage</t>
  </si>
  <si>
    <t>Dire Ceremonial Focus of Blood</t>
  </si>
  <si>
    <t>Dire Ceremonial Focus of Vision</t>
  </si>
  <si>
    <t>Dire Ceremonial Focus of Accuracy</t>
  </si>
  <si>
    <t>Dire Ceremonial Focus of Rage</t>
  </si>
  <si>
    <t>Dire Ceremonial Scimitar of Blood</t>
  </si>
  <si>
    <t>Dire Ceremonial Scimitar of Vision</t>
  </si>
  <si>
    <t>Dire Ceremonial Scimitar of Accuracy</t>
  </si>
  <si>
    <t>Dire Ceremonial Scimitar of Rage</t>
  </si>
  <si>
    <t>Dire Ceremonial Hammer of Blood</t>
  </si>
  <si>
    <t>Dire Ceremonial Hammer of Vision</t>
  </si>
  <si>
    <t>Dire Ceremonial Hammer of Accuracy</t>
  </si>
  <si>
    <t>Dire Ceremonial Hammer of Rage</t>
  </si>
  <si>
    <t>Dire Ceremonial Pike of Blood</t>
  </si>
  <si>
    <t>Dire Ceremonial Pike of Vision</t>
  </si>
  <si>
    <t>Dire Ceremonial Pike of Accuracy</t>
  </si>
  <si>
    <t>Dire Ceremonial Pike of Rage</t>
  </si>
  <si>
    <t>Dire Ceremonial Longbow of Blood</t>
  </si>
  <si>
    <t>Dire Ceremonial Longbow of Vision</t>
  </si>
  <si>
    <t>Dire Ceremonial Longbow of Accuracy</t>
  </si>
  <si>
    <t>Dire Ceremonial Longbow of Rage</t>
  </si>
  <si>
    <t>Dire Ceremonial Morning Star of Blood</t>
  </si>
  <si>
    <t>Dire Ceremonial Morning Star of Vision</t>
  </si>
  <si>
    <t>Dire Ceremonial Morning Star of Accuracy</t>
  </si>
  <si>
    <t>Dire Ceremonial Morning Star of Rage</t>
  </si>
  <si>
    <t>Dire Ceremonial Pistol of Blood</t>
  </si>
  <si>
    <t>Dire Ceremonial Pistol of Vision</t>
  </si>
  <si>
    <t>Dire Ceremonial Pistol of Accuracy</t>
  </si>
  <si>
    <t>Dire Ceremonial Pistol of Rage</t>
  </si>
  <si>
    <t>Dire Ceremonial Rifle of Blood</t>
  </si>
  <si>
    <t>Dire Ceremonial Rifle of Vision</t>
  </si>
  <si>
    <t>Dire Ceremonial Rifle of Accuracy</t>
  </si>
  <si>
    <t>Dire Ceremonial Rifle of Rage</t>
  </si>
  <si>
    <t>Dire Ceremonial Scepter of Blood</t>
  </si>
  <si>
    <t>Dire Ceremonial Scepter of Vision</t>
  </si>
  <si>
    <t>Dire Ceremonial Scepter of Accuracy</t>
  </si>
  <si>
    <t>Dire Ceremonial Scepter of Rage</t>
  </si>
  <si>
    <t>Dire Ceremonial Bulwark of Blood</t>
  </si>
  <si>
    <t>Dire Ceremonial Bulwark of Vision</t>
  </si>
  <si>
    <t>Dire Ceremonial Bulwark of Accuracy</t>
  </si>
  <si>
    <t>Dire Ceremonial Bulwark of Rage</t>
  </si>
  <si>
    <t>Dire Ceremonial Short Bow of Blood</t>
  </si>
  <si>
    <t>Dire Ceremonial Short Bow of Vision</t>
  </si>
  <si>
    <t>Dire Ceremonial Short Bow of Accuracy</t>
  </si>
  <si>
    <t>Dire Ceremonial Short Bow of Rage</t>
  </si>
  <si>
    <t>Dire Ceremonial Speargun of Blood</t>
  </si>
  <si>
    <t>Dire Ceremonial Speargun of Vision</t>
  </si>
  <si>
    <t>Dire Ceremonial Speargun of Accuracy</t>
  </si>
  <si>
    <t>Dire Ceremonial Speargun of Rage</t>
  </si>
  <si>
    <t>Dire Ceremonial Stave of Blood</t>
  </si>
  <si>
    <t>Dire Ceremonial Stave of Vision</t>
  </si>
  <si>
    <t>Dire Ceremonial Stave of Accuracy</t>
  </si>
  <si>
    <t>Dire Ceremonial Stave of Rage</t>
  </si>
  <si>
    <t>Dire Ceremonial Sabre of Blood</t>
  </si>
  <si>
    <t>Dire Ceremonial Sabre of Vision</t>
  </si>
  <si>
    <t>Dire Ceremonial Sabre of Accuracy</t>
  </si>
  <si>
    <t>Dire Ceremonial Sabre of Rage</t>
  </si>
  <si>
    <t>Dire Ceremonial Torch of Blood</t>
  </si>
  <si>
    <t>Dire Ceremonial Torch of Vision</t>
  </si>
  <si>
    <t>Dire Ceremonial Torch of Accuracy</t>
  </si>
  <si>
    <t>Dire Ceremonial Torch of Rage</t>
  </si>
  <si>
    <t>Dire Ceremonial Trident of Blood</t>
  </si>
  <si>
    <t>Dire Ceremonial Trident of Vision</t>
  </si>
  <si>
    <t>Dire Ceremonial Trident of Accuracy</t>
  </si>
  <si>
    <t>Dire Ceremonial Trident of Rage</t>
  </si>
  <si>
    <t>Dire Ceremonial Warhorn of Blood</t>
  </si>
  <si>
    <t>Dire Ceremonial Warhorn of Vision</t>
  </si>
  <si>
    <t>Dire Ceremonial Warhorn of Accuracy</t>
  </si>
  <si>
    <t>Dire Ceremonial Warhorn of Rage</t>
  </si>
  <si>
    <t>Dire Krytan Axe</t>
  </si>
  <si>
    <t>Dire Krytan Dagger</t>
  </si>
  <si>
    <t>Dire Krytan Focus</t>
  </si>
  <si>
    <t>Dire Krytan Greatsword</t>
  </si>
  <si>
    <t>Dire Krytan Warhammer</t>
  </si>
  <si>
    <t>Dire Krytan Spear</t>
  </si>
  <si>
    <t>Dire Krytan Bow</t>
  </si>
  <si>
    <t>Dire Krytan Mace</t>
  </si>
  <si>
    <t>Dire Krytan Pistol</t>
  </si>
  <si>
    <t>Dire Krytan Rifle</t>
  </si>
  <si>
    <t>Dire Krytan Scepter</t>
  </si>
  <si>
    <t>Dire Krytan Shield</t>
  </si>
  <si>
    <t>Dire Krytan Short Bow</t>
  </si>
  <si>
    <t>Dire Krytan Speargun</t>
  </si>
  <si>
    <t>Dire Krytan Staff</t>
  </si>
  <si>
    <t>Dire Krytan Sword</t>
  </si>
  <si>
    <t>Dire Krytan Torch</t>
  </si>
  <si>
    <t>Dire Krytan Trident</t>
  </si>
  <si>
    <t>Dire Krytan Warhorn</t>
  </si>
  <si>
    <t>Dire Krytan Axe of Agony</t>
  </si>
  <si>
    <t>Dire Krytan Axe of Air</t>
  </si>
  <si>
    <t>Dire Krytan Axe of Bloodlust</t>
  </si>
  <si>
    <t>Dire Krytan Axe of Earth</t>
  </si>
  <si>
    <t>Dire Krytan Dagger of Agony</t>
  </si>
  <si>
    <t>Dire Krytan Dagger of the Geomancer</t>
  </si>
  <si>
    <t>Dire Krytan Dagger of Bloodlust</t>
  </si>
  <si>
    <t>Dire Krytan Dagger of Earth</t>
  </si>
  <si>
    <t>Dire Krytan Focus of Agony</t>
  </si>
  <si>
    <t>Dire Krytan Focus of the Geomancer</t>
  </si>
  <si>
    <t>Dire Krytan Focus of Bloodlust</t>
  </si>
  <si>
    <t>Dire Krytan Focus of Earth</t>
  </si>
  <si>
    <t>Dire Krytan Greatsword of Agony</t>
  </si>
  <si>
    <t>Dire Krytan Greatsword of the Geomancer</t>
  </si>
  <si>
    <t>Dire Krytan Greatsword of Bloodlust</t>
  </si>
  <si>
    <t>Dire Krytan Greatsword of Earth</t>
  </si>
  <si>
    <t>Dire Krytan Warhammer of Agony</t>
  </si>
  <si>
    <t>Dire Krytan Warhammer of the Geomancer</t>
  </si>
  <si>
    <t>Dire Krytan Warhammer of Bloodlust</t>
  </si>
  <si>
    <t>Dire Krytan Warhammer of Earth</t>
  </si>
  <si>
    <t>Dire Krytan Spear of Agony</t>
  </si>
  <si>
    <t>Dire Krytan Spear of the Geomancer</t>
  </si>
  <si>
    <t>Dire Krytan Spear of Bloodlust</t>
  </si>
  <si>
    <t>Dire Krytan Spear of Earth</t>
  </si>
  <si>
    <t>Dire Krytan Bow of Agony</t>
  </si>
  <si>
    <t>Dire Krytan Bow of the Geomancer</t>
  </si>
  <si>
    <t>Dire Krytan Bow of Bloodlust</t>
  </si>
  <si>
    <t>Dire Krytan Bow of Earth</t>
  </si>
  <si>
    <t>Dire Krytan Mace of Agony</t>
  </si>
  <si>
    <t>Dire Krytan Mace of the Geomancer</t>
  </si>
  <si>
    <t>Dire Krytan Mace of Bloodlust</t>
  </si>
  <si>
    <t>Dire Krytan Mace of Earth</t>
  </si>
  <si>
    <t>Dire Krytan Pistol of Agony</t>
  </si>
  <si>
    <t>Dire Krytan Pistol of the Geomancer</t>
  </si>
  <si>
    <t>Dire Krytan Pistol of Bloodlust</t>
  </si>
  <si>
    <t>Dire Krytan Pistol of Earth</t>
  </si>
  <si>
    <t>Dire Krytan Rifle of Agony</t>
  </si>
  <si>
    <t>Dire Krytan Rifle of the Geomancer</t>
  </si>
  <si>
    <t>Dire Krytan Rifle of Bloodlust</t>
  </si>
  <si>
    <t>Dire Krytan Rifle of Earth</t>
  </si>
  <si>
    <t>Dire Krytan Scepter of Agony</t>
  </si>
  <si>
    <t>Dire Krytan Scepter of the Geomancer</t>
  </si>
  <si>
    <t>Dire Krytan Scepter of Bloodlust</t>
  </si>
  <si>
    <t>Dire Krytan Scepter of Earth</t>
  </si>
  <si>
    <t>Dire Krytan Shield of Agony</t>
  </si>
  <si>
    <t>Dire Krytan Shield of the Geomancer</t>
  </si>
  <si>
    <t>Dire Krytan Shield of Bloodlust</t>
  </si>
  <si>
    <t>Dire Krytan Shield of Earth</t>
  </si>
  <si>
    <t>Dire Krytan Short Bow of Agony</t>
  </si>
  <si>
    <t>Dire Krytan Short Bow of the Geomancer</t>
  </si>
  <si>
    <t>Dire Krytan Short Bow of Bloodlust</t>
  </si>
  <si>
    <t>Dire Krytan Short Bow of Earth</t>
  </si>
  <si>
    <t>Dire Krytan Speargun of Agony</t>
  </si>
  <si>
    <t>Dire Krytan Speargun of the Geomancer</t>
  </si>
  <si>
    <t>Dire Krytan Speargun of Bloodlust</t>
  </si>
  <si>
    <t>Dire Krytan Speargun of Earth</t>
  </si>
  <si>
    <t>Dire Krytan Staff of Agony</t>
  </si>
  <si>
    <t>Dire Krytan Staff of the Geomancer</t>
  </si>
  <si>
    <t>Dire Krytan Staff of Bloodlust</t>
  </si>
  <si>
    <t>Dire Krytan Staff of Earth</t>
  </si>
  <si>
    <t>Dire Krytan Sword of Agony</t>
  </si>
  <si>
    <t>Dire Krytan Sword of the Geomancer</t>
  </si>
  <si>
    <t>Dire Krytan Sword of Bloodlust</t>
  </si>
  <si>
    <t>Dire Krytan Sword of Earth</t>
  </si>
  <si>
    <t>Dire Krytan Torch of Agony</t>
  </si>
  <si>
    <t>Dire Krytan Torch of the Geomancer</t>
  </si>
  <si>
    <t>Dire Krytan Torch of Bloodlust</t>
  </si>
  <si>
    <t>Dire Krytan Torch of Earth</t>
  </si>
  <si>
    <t>Dire Krytan Trident of Agony</t>
  </si>
  <si>
    <t>Dire Krytan Trident of the Geomancer</t>
  </si>
  <si>
    <t>Dire Krytan Trident of Bloodlust</t>
  </si>
  <si>
    <t>Dire Krytan Trident of Earth</t>
  </si>
  <si>
    <t>Dire Krytan Warhorn of Agony</t>
  </si>
  <si>
    <t>Dire Krytan Warhorn of the Geomancer</t>
  </si>
  <si>
    <t>Dire Krytan Warhorn of Bloodlust</t>
  </si>
  <si>
    <t>Dire Krytan Warhorn of Earth</t>
  </si>
  <si>
    <t>Dire Aureate Axe of Water</t>
  </si>
  <si>
    <t>Dire Aureate Axe of Corruption</t>
  </si>
  <si>
    <t>Dire Aureate Axe of Energy</t>
  </si>
  <si>
    <t>Dire Aureate Axe of Air</t>
  </si>
  <si>
    <t>Dire Aureate Dirk of Water</t>
  </si>
  <si>
    <t>Dire Aureate Dirk of Corruption</t>
  </si>
  <si>
    <t>Dire Aureate Dirk of Energy</t>
  </si>
  <si>
    <t>Dire Aureate Dirk of Air</t>
  </si>
  <si>
    <t>Dire Aureate Charm of Water</t>
  </si>
  <si>
    <t>Dire Aureate Charm of Corruption</t>
  </si>
  <si>
    <t>Dire Aureate Charm of Energy</t>
  </si>
  <si>
    <t>Dire Aureate Charm of Air</t>
  </si>
  <si>
    <t>Dire Aureate Highlander Greatsword of Water</t>
  </si>
  <si>
    <t>Dire Aureate Highlander Greatsword of Corruption</t>
  </si>
  <si>
    <t>Dire Aureate Highlander Greatsword of Energy</t>
  </si>
  <si>
    <t>Dire Aureate Highlander Greatsword of Air</t>
  </si>
  <si>
    <t>Dire Aureate Warhammer of Water</t>
  </si>
  <si>
    <t>Dire Aureate Warhammer of Corruption</t>
  </si>
  <si>
    <t>Dire Aureate Warhammer of Energy</t>
  </si>
  <si>
    <t>Dire Aureate Warhammer of Air</t>
  </si>
  <si>
    <t>Dire Aureate Spear of Water</t>
  </si>
  <si>
    <t>Dire Aureate Spear of Corruption</t>
  </si>
  <si>
    <t>Dire Aureate Spear of Energy</t>
  </si>
  <si>
    <t>Dire Aureate Spear of Air</t>
  </si>
  <si>
    <t>Dire Aureate Longbow of Water</t>
  </si>
  <si>
    <t>Dire Aureate Longbow of Corruption</t>
  </si>
  <si>
    <t>Dire Aureate Longbow of Energy</t>
  </si>
  <si>
    <t>Dire Aureate Longbow of Air</t>
  </si>
  <si>
    <t>Dire Aureate Mace of Water</t>
  </si>
  <si>
    <t>Dire Aureate Mace of Corruption</t>
  </si>
  <si>
    <t>Dire Aureate Mace of Energy</t>
  </si>
  <si>
    <t>Dire Aureate Mace of Air</t>
  </si>
  <si>
    <t>Dire Aureate Pistol of Water</t>
  </si>
  <si>
    <t>Dire Aureate Pistol of Corruption</t>
  </si>
  <si>
    <t>Dire Aureate Pistol of Energy</t>
  </si>
  <si>
    <t>Dire Aureate Pistol of Air</t>
  </si>
  <si>
    <t>Dire Aureate Musket of Water</t>
  </si>
  <si>
    <t>Dire Aureate Musket of Corruption</t>
  </si>
  <si>
    <t>Dire Aureate Musket of Energy</t>
  </si>
  <si>
    <t>Dire Aureate Musket of Air</t>
  </si>
  <si>
    <t>Dire Aureate Virge of Water</t>
  </si>
  <si>
    <t>Dire Aureate Virge of Corruption</t>
  </si>
  <si>
    <t>Dire Aureate Virge of Energy</t>
  </si>
  <si>
    <t>Dire Aureate Virge of Air</t>
  </si>
  <si>
    <t>Dire Aureate Targe of Water</t>
  </si>
  <si>
    <t>Dire Aureate Targe of Corruption</t>
  </si>
  <si>
    <t>Dire Aureate Targe of Energy</t>
  </si>
  <si>
    <t>Dire Aureate Targe of Air</t>
  </si>
  <si>
    <t>Dire Aureate Short Bow of Water</t>
  </si>
  <si>
    <t>Dire Aureate Short Bow of Corruption</t>
  </si>
  <si>
    <t>Dire Aureate Short Bow of Energy</t>
  </si>
  <si>
    <t>Dire Aureate Short Bow of Air</t>
  </si>
  <si>
    <t>Dire Aureate Speargun of Water</t>
  </si>
  <si>
    <t>Dire Aureate Speargun of Corruption</t>
  </si>
  <si>
    <t>Dire Aureate Speargun of Energy</t>
  </si>
  <si>
    <t>Dire Aureate Speargun of Air</t>
  </si>
  <si>
    <t>Dire Aureate Staff of Water</t>
  </si>
  <si>
    <t>Dire Aureate Staff of Corruption</t>
  </si>
  <si>
    <t>Dire Aureate Staff of Energy</t>
  </si>
  <si>
    <t>Dire Aureate Staff of Air</t>
  </si>
  <si>
    <t>Dire Aureate Rinblade of Water</t>
  </si>
  <si>
    <t>Dire Aureate Rinblade of Corruption</t>
  </si>
  <si>
    <t>Dire Aureate Rinblade of Energy</t>
  </si>
  <si>
    <t>Dire Aureate Rinblade of Air</t>
  </si>
  <si>
    <t>Dire Aureate Sconce of Water</t>
  </si>
  <si>
    <t>Dire Aureate Sconce of Corruption</t>
  </si>
  <si>
    <t>Dire Aureate Sconce of Energy</t>
  </si>
  <si>
    <t>Dire Aureate Sconce of Air</t>
  </si>
  <si>
    <t>Dire Aureate Trident of Water</t>
  </si>
  <si>
    <t>Dire Aureate Trident of Corruption</t>
  </si>
  <si>
    <t>Dire Aureate Trident of Energy</t>
  </si>
  <si>
    <t>Dire Aureate Trident of Air</t>
  </si>
  <si>
    <t>Dire Aureate Warhorn of Water</t>
  </si>
  <si>
    <t>Dire Aureate Warhorn of Corruption</t>
  </si>
  <si>
    <t>Dire Aureate Warhorn of Energy</t>
  </si>
  <si>
    <t>Dire Aureate Warhorn of Air</t>
  </si>
  <si>
    <t>Mini Risen Hylek</t>
  </si>
  <si>
    <t>Mini Tequatl the Sunless</t>
  </si>
  <si>
    <t>Bone Fragments of Tequatl</t>
  </si>
  <si>
    <t>Fang of Tequatl</t>
  </si>
  <si>
    <t>Soldier's Benthic Hydrobreather of the Afflicted</t>
  </si>
  <si>
    <t>Soldier's Benthic Aquabreather of the Afflicted</t>
  </si>
  <si>
    <t>Soldier's Benthic Waterbreather of the Afflicted</t>
  </si>
  <si>
    <t>Permanent Vigil Megalaser Finisher</t>
  </si>
  <si>
    <t>Permanent Great Jungle Wurm Finisher</t>
  </si>
  <si>
    <t>Swampblack Dye</t>
  </si>
  <si>
    <t>Caustic Dye</t>
  </si>
  <si>
    <t>Toxin Dye</t>
  </si>
  <si>
    <t>Algae Dye</t>
  </si>
  <si>
    <t>Acid Dye</t>
  </si>
  <si>
    <t>Acrid Dye</t>
  </si>
  <si>
    <t>Superior Rune of the Sunless</t>
  </si>
  <si>
    <t>Candy Corn Cob</t>
  </si>
  <si>
    <t>Rabid Draconic Pauldrons</t>
  </si>
  <si>
    <t>Dire Draconic Pauldrons</t>
  </si>
  <si>
    <t>Magi's Draconic Pauldrons</t>
  </si>
  <si>
    <t>Soldier's Draconic Pauldrons</t>
  </si>
  <si>
    <t>Settler's Draconic Pauldrons</t>
  </si>
  <si>
    <t>Cavalier's Draconic Pauldrons</t>
  </si>
  <si>
    <t>Shaman's Draconic Pauldrons</t>
  </si>
  <si>
    <t>Rabid Draconic Legs</t>
  </si>
  <si>
    <t>Dire Draconic Legs</t>
  </si>
  <si>
    <t>Magi's Draconic Legs</t>
  </si>
  <si>
    <t>Soldier's Draconic Legs</t>
  </si>
  <si>
    <t>Settler's Draconic Legs</t>
  </si>
  <si>
    <t>Cavalier's Draconic Legs</t>
  </si>
  <si>
    <t>Shaman's Draconic Legs</t>
  </si>
  <si>
    <t>Rabid Draconic Boots</t>
  </si>
  <si>
    <t>Dire Draconic Boots</t>
  </si>
  <si>
    <t>Magi's Draconic Boots</t>
  </si>
  <si>
    <t>Soldier's Draconic Boots</t>
  </si>
  <si>
    <t>Settler's Draconic Boots</t>
  </si>
  <si>
    <t>Cavalier's Draconic Boots</t>
  </si>
  <si>
    <t>Shaman's Draconic Boots</t>
  </si>
  <si>
    <t>Rabid Draconic Gauntlets</t>
  </si>
  <si>
    <t>Dire Draconic Gauntlets</t>
  </si>
  <si>
    <t>Magi's Draconic Gauntlets</t>
  </si>
  <si>
    <t>Soldier's Draconic Gauntlets</t>
  </si>
  <si>
    <t>Settler's Draconic Gauntlets</t>
  </si>
  <si>
    <t>Cavalier's Draconic Gauntlets</t>
  </si>
  <si>
    <t>Shaman's Draconic Gauntlets</t>
  </si>
  <si>
    <t>Rabid Draconic Coat</t>
  </si>
  <si>
    <t>Dire Draconic Coat</t>
  </si>
  <si>
    <t>Magi's Draconic Coat</t>
  </si>
  <si>
    <t>Soldier's Draconic Coat</t>
  </si>
  <si>
    <t>Settler's Draconic Coat</t>
  </si>
  <si>
    <t>Cavalier's Draconic Coat</t>
  </si>
  <si>
    <t>Shaman's Draconic Coat</t>
  </si>
  <si>
    <t>Rabid Draconic Helm</t>
  </si>
  <si>
    <t>Dire Draconic Helm</t>
  </si>
  <si>
    <t>Magi's Draconic Helm</t>
  </si>
  <si>
    <t>Soldier's Draconic Helm</t>
  </si>
  <si>
    <t>Settler's Draconic Helm</t>
  </si>
  <si>
    <t>Cavalier's Draconic Helm</t>
  </si>
  <si>
    <t>Shaman's Draconic Helm</t>
  </si>
  <si>
    <t>Rabid Exalted Mantle</t>
  </si>
  <si>
    <t>Dire Exalted Mantle</t>
  </si>
  <si>
    <t>Magi's Exalted Mantle</t>
  </si>
  <si>
    <t>Soldier's Exalted Mantle</t>
  </si>
  <si>
    <t>Settler's Exalted Mantle</t>
  </si>
  <si>
    <t>Cavalier's Exalted Mantle</t>
  </si>
  <si>
    <t>Shaman's Exalted Mantle</t>
  </si>
  <si>
    <t>Rabid Exalted Boots</t>
  </si>
  <si>
    <t>Dire Exalted Boots</t>
  </si>
  <si>
    <t>Magi's Exalted Boots</t>
  </si>
  <si>
    <t>Soldier's Exalted Boots</t>
  </si>
  <si>
    <t>Settler's Exalted Boots</t>
  </si>
  <si>
    <t>Cavalier's Exalted Boots</t>
  </si>
  <si>
    <t>Shaman's Exalted Boots</t>
  </si>
  <si>
    <t>Rabid Exalted Coat</t>
  </si>
  <si>
    <t>Dire Exalted Coat</t>
  </si>
  <si>
    <t>Magi's Exalted Coat</t>
  </si>
  <si>
    <t>Soldier's Exalted Coat</t>
  </si>
  <si>
    <t>Settler's Exalted Coat</t>
  </si>
  <si>
    <t>Cavalier's Exalted Coat</t>
  </si>
  <si>
    <t>Shaman's Exalted Coat</t>
  </si>
  <si>
    <t>Rabid Exalted Masque</t>
  </si>
  <si>
    <t>Dire Exalted Masque</t>
  </si>
  <si>
    <t>Magi's Exalted Masque</t>
  </si>
  <si>
    <t>Soldier's Exalted Masque</t>
  </si>
  <si>
    <t>Settler's Exalted Masque</t>
  </si>
  <si>
    <t>Cavalier's Exalted Masque</t>
  </si>
  <si>
    <t>Shaman's Exalted Masque</t>
  </si>
  <si>
    <t>Rabid Exalted Pants</t>
  </si>
  <si>
    <t>Dire Exalted Pants</t>
  </si>
  <si>
    <t>Magi's Exalted Pants</t>
  </si>
  <si>
    <t>Soldier's Exalted Pants</t>
  </si>
  <si>
    <t>Settler's Exalted Pants</t>
  </si>
  <si>
    <t>Cavalier's Exalted Pants</t>
  </si>
  <si>
    <t>Shaman's Exalted Pants</t>
  </si>
  <si>
    <t>Rabid Exalted Gloves</t>
  </si>
  <si>
    <t>Dire Exalted Gloves</t>
  </si>
  <si>
    <t>Magi's Exalted Gloves</t>
  </si>
  <si>
    <t>Soldier's Exalted Gloves</t>
  </si>
  <si>
    <t>Settler's Exalted Gloves</t>
  </si>
  <si>
    <t>Cavalier's Exalted Gloves</t>
  </si>
  <si>
    <t>Shaman's Exalted Gloves</t>
  </si>
  <si>
    <t>Rabid Emblazoned Pants</t>
  </si>
  <si>
    <t>Dire Emblazoned Pants</t>
  </si>
  <si>
    <t>Magi's Emblazoned Pants</t>
  </si>
  <si>
    <t>Soldier's Emblazoned Pants</t>
  </si>
  <si>
    <t>Settler's Emblazoned Pants</t>
  </si>
  <si>
    <t>Cavalier's Emblazoned Pants</t>
  </si>
  <si>
    <t>Shaman's Emblazoned Pants</t>
  </si>
  <si>
    <t>Rabid Emblazoned Coat</t>
  </si>
  <si>
    <t>Dire Emblazoned Coat</t>
  </si>
  <si>
    <t>Magi's Emblazoned Coat</t>
  </si>
  <si>
    <t>Soldier's Emblazoned Coat</t>
  </si>
  <si>
    <t>Settler's Emblazoned Coat</t>
  </si>
  <si>
    <t>Cavalier's Emblazoned Coat</t>
  </si>
  <si>
    <t>Shaman's Emblazoned Coat</t>
  </si>
  <si>
    <t>Rabid Emblazoned Gloves</t>
  </si>
  <si>
    <t>Dire Emblazoned Gloves</t>
  </si>
  <si>
    <t>Magi's Emblazoned Gloves</t>
  </si>
  <si>
    <t>Soldier's Emblazoned Gloves</t>
  </si>
  <si>
    <t>Settler's Emblazoned Gloves</t>
  </si>
  <si>
    <t>Cavalier's Emblazoned Gloves</t>
  </si>
  <si>
    <t>Shaman's Emblazoned Gloves</t>
  </si>
  <si>
    <t>Rabid Emblazoned Boots</t>
  </si>
  <si>
    <t>Dire Emblazoned Boots</t>
  </si>
  <si>
    <t>Magi's Emblazoned Boots</t>
  </si>
  <si>
    <t>Soldier's Emblazoned Boots</t>
  </si>
  <si>
    <t>Settler's Emblazoned Boots</t>
  </si>
  <si>
    <t>Cavalier's Emblazoned Boots</t>
  </si>
  <si>
    <t>Shaman's Emblazoned Boots</t>
  </si>
  <si>
    <t>Rabid Emblazoned Shoulders</t>
  </si>
  <si>
    <t>Dire Emblazoned Shoulders</t>
  </si>
  <si>
    <t>Magi's Emblazoned Shoulders</t>
  </si>
  <si>
    <t>Soldier's Emblazoned Shoulders</t>
  </si>
  <si>
    <t>Settler's Emblazoned Shoulders</t>
  </si>
  <si>
    <t>Cavalier's Emblazoned Shoulders</t>
  </si>
  <si>
    <t>Shaman's Emblazoned Shoulders</t>
  </si>
  <si>
    <t>Rabid Emblazoned Helm</t>
  </si>
  <si>
    <t>Dire Emblazoned Helm</t>
  </si>
  <si>
    <t>Magi's Emblazoned Helm</t>
  </si>
  <si>
    <t>Soldier's Emblazoned Helm</t>
  </si>
  <si>
    <t>Settler's Emblazoned Helm</t>
  </si>
  <si>
    <t>Cavalier's Emblazoned Helm</t>
  </si>
  <si>
    <t>Shaman's Emblazoned Helm</t>
  </si>
  <si>
    <t>Aetherkey Piece</t>
  </si>
  <si>
    <t>Deathcamas of Dreams</t>
  </si>
  <si>
    <t>Crying Thorn of Dreams</t>
  </si>
  <si>
    <t>Fellsprout of Dreams</t>
  </si>
  <si>
    <t>Belladonna of Dreams</t>
  </si>
  <si>
    <t>Henbane of Dreams</t>
  </si>
  <si>
    <t>Graveyard Bloom of Dreams</t>
  </si>
  <si>
    <t>Monkshood of Dreams</t>
  </si>
  <si>
    <t>Bloodlily of Dreams</t>
  </si>
  <si>
    <t>Bloodroot of Dreams</t>
  </si>
  <si>
    <t>Snakeroot of Dreams</t>
  </si>
  <si>
    <t>Shadewort of Dreams</t>
  </si>
  <si>
    <t>Wolfsbane of Dreams</t>
  </si>
  <si>
    <t>Xanthium of Dreams</t>
  </si>
  <si>
    <t>Ilex of Dreams</t>
  </si>
  <si>
    <t>Haunting Cap of Dreams</t>
  </si>
  <si>
    <t>Hemlock of Dreams</t>
  </si>
  <si>
    <t>Mini Holographic Scarlet</t>
  </si>
  <si>
    <t>Morbach's Dire Insignia</t>
  </si>
  <si>
    <t>Mini Caithe</t>
  </si>
  <si>
    <t>High-Quality Plastic Fangs</t>
  </si>
  <si>
    <t>Tyria's Best Nougat Center</t>
  </si>
  <si>
    <t>Gibbering Skull</t>
  </si>
  <si>
    <t>Permanent Ley Line Finisher</t>
  </si>
  <si>
    <t>Mini Toxic Hybrid</t>
  </si>
  <si>
    <t>Pristine Toxic Spore Sample</t>
  </si>
  <si>
    <t>Air-Filtration Device of Antitoxin</t>
  </si>
  <si>
    <t>Toxic Spore Skin</t>
  </si>
  <si>
    <t>Superior Rune of Antitoxin</t>
  </si>
  <si>
    <t>Recipe: Superior Rune of Antitoxin</t>
  </si>
  <si>
    <t>Superior Sigil of Torment</t>
  </si>
  <si>
    <t>Recipe: Superior Sigil of Torment</t>
  </si>
  <si>
    <t>Toxic Sharpening Stone</t>
  </si>
  <si>
    <t>Toxic Maintenance Oil</t>
  </si>
  <si>
    <t>Toxic Focusing Crystal</t>
  </si>
  <si>
    <t>Recipe: Toxic Sharpening Stone</t>
  </si>
  <si>
    <t>Recipe: Toxic Maintenance Oil</t>
  </si>
  <si>
    <t>Recipe: Toxic Focusing Crystal</t>
  </si>
  <si>
    <t>Bowl of Marjory's Experimental Chili</t>
  </si>
  <si>
    <t>Recipe: Marjory's Experimental Chili</t>
  </si>
  <si>
    <t>Blacklight Dye</t>
  </si>
  <si>
    <t>Cobolt Dye</t>
  </si>
  <si>
    <t>Cyanide Dye</t>
  </si>
  <si>
    <t>Limonite Dye</t>
  </si>
  <si>
    <t>Vincent Dye</t>
  </si>
  <si>
    <t>Violite Dye</t>
  </si>
  <si>
    <t>Permanent Toxic Offshoot Finisher</t>
  </si>
  <si>
    <t>Dreamthistle Axe Skin</t>
  </si>
  <si>
    <t>Dreamthistle Dagger Skin</t>
  </si>
  <si>
    <t>Dreamthistle Focus Skin</t>
  </si>
  <si>
    <t>Dreamthistle Greatsword Skin</t>
  </si>
  <si>
    <t>Dreamthistle Hammer Skin</t>
  </si>
  <si>
    <t>Dreamthistle Longbow Skin</t>
  </si>
  <si>
    <t>Dreamthistle Mace Skin</t>
  </si>
  <si>
    <t>Dreamthistle Pistol Skin</t>
  </si>
  <si>
    <t>Dreamthistle Rifle Skin</t>
  </si>
  <si>
    <t>Dreamthistle Scepter Skin</t>
  </si>
  <si>
    <t>Dreamthistle Shield Skin</t>
  </si>
  <si>
    <t>Dreamthistle Short Bow Skin</t>
  </si>
  <si>
    <t>Dreamthistle Staff Skin</t>
  </si>
  <si>
    <t>Dreamthistle Sword Skin</t>
  </si>
  <si>
    <t>Dreamthistle Torch Skin</t>
  </si>
  <si>
    <t>Dreamthistle Warhorn Skin</t>
  </si>
  <si>
    <t>Dreamthistle Trident Skin</t>
  </si>
  <si>
    <t>Dreamthistle Harpoon Gun Skin</t>
  </si>
  <si>
    <t>Dreamthistle Spear Skin</t>
  </si>
  <si>
    <t>Recipe: Infinite Toxic Krait Tonic</t>
  </si>
  <si>
    <t>Unopened Endless Mystery Tonic</t>
  </si>
  <si>
    <t>Permanent Ascalonian-Leader Finisher</t>
  </si>
  <si>
    <t>Permanent Skritt-Scavenger Finisher</t>
  </si>
  <si>
    <t>Generous Wintersday Gift</t>
  </si>
  <si>
    <t>Recipe: Endless Toy Ventari Tonic</t>
  </si>
  <si>
    <t>Recipe: Endless Toy Soldier Tonic</t>
  </si>
  <si>
    <t>Recipe: Endless Princess Doll Tonic</t>
  </si>
  <si>
    <t>Recipe: Endless Plush Griffon Tonic</t>
  </si>
  <si>
    <t>Recipe: Endless Toy Golem Tonic</t>
  </si>
  <si>
    <t>Tormented Axe Skin</t>
  </si>
  <si>
    <t>Tormented Dagger Skin</t>
  </si>
  <si>
    <t>Tormented Focus Skin</t>
  </si>
  <si>
    <t>Tormented Greatsword Skin</t>
  </si>
  <si>
    <t>Tormented Hammer Skin</t>
  </si>
  <si>
    <t>Tormented Longbow Skin</t>
  </si>
  <si>
    <t>Tormented Mace Skin</t>
  </si>
  <si>
    <t>Tormented Pistol Skin</t>
  </si>
  <si>
    <t>Tormented Rifle Skin</t>
  </si>
  <si>
    <t>Tormented Scepter Skin</t>
  </si>
  <si>
    <t>Tormented Shield Skin</t>
  </si>
  <si>
    <t>Tormented Short Bow Skin</t>
  </si>
  <si>
    <t>Tormented Staff Skin</t>
  </si>
  <si>
    <t>Tormented Sword Skin</t>
  </si>
  <si>
    <t>Tormented Torch Skin</t>
  </si>
  <si>
    <t>Tormented Warhorn Skin</t>
  </si>
  <si>
    <t>+1 Agony Infusion</t>
  </si>
  <si>
    <t>+2 Agony Infusion</t>
  </si>
  <si>
    <t>+3 Agony Infusion</t>
  </si>
  <si>
    <t>+4 Agony Infusion</t>
  </si>
  <si>
    <t>+5 Agony Infusion</t>
  </si>
  <si>
    <t>+6 Agony Infusion</t>
  </si>
  <si>
    <t>+7 Agony Infusion</t>
  </si>
  <si>
    <t>+8 Agony Infusion</t>
  </si>
  <si>
    <t>+9 Agony Infusion</t>
  </si>
  <si>
    <t>+10 Agony Infusion</t>
  </si>
  <si>
    <t>+11 Agony Infusion</t>
  </si>
  <si>
    <t>+12 Agony Infusion</t>
  </si>
  <si>
    <t>+13 Agony Infusion</t>
  </si>
  <si>
    <t>+14 Agony Infusion</t>
  </si>
  <si>
    <t>+15 Agony Infusion</t>
  </si>
  <si>
    <t>+16 Agony Infusion</t>
  </si>
  <si>
    <t>+17 Agony Infusion</t>
  </si>
  <si>
    <t>+18 Agony Infusion</t>
  </si>
  <si>
    <t>+19 Agony Infusion</t>
  </si>
  <si>
    <t>+20 Agony Infusion</t>
  </si>
  <si>
    <t>+21 Agony Infusion</t>
  </si>
  <si>
    <t>+22 Agony Infusion</t>
  </si>
  <si>
    <t>Superior Sigil of Momentum</t>
  </si>
  <si>
    <t>Superior Rune of Resistance</t>
  </si>
  <si>
    <t>Recipe: Light of Dwayna</t>
  </si>
  <si>
    <t>Recipe: Shadow of Grenth</t>
  </si>
  <si>
    <t>Dire Intricate Gossamer Insignia</t>
  </si>
  <si>
    <t>Mini Ho-Ho-Tron</t>
  </si>
  <si>
    <t>Amenity Dye</t>
  </si>
  <si>
    <t>Fling Dye</t>
  </si>
  <si>
    <t>Onset Dye</t>
  </si>
  <si>
    <t>Perseverance Dye</t>
  </si>
  <si>
    <t>Prosperity Dye</t>
  </si>
  <si>
    <t>Recall Dye</t>
  </si>
  <si>
    <t>Recipe: Keeper's Harpoon Gun</t>
  </si>
  <si>
    <t>Recipe: Keeper's Brazier</t>
  </si>
  <si>
    <t>Recipe: Keeper's Wristguards</t>
  </si>
  <si>
    <t>Recipe: Keeper's Tassets</t>
  </si>
  <si>
    <t>Recipe: Keeper's Breeches</t>
  </si>
  <si>
    <t>Recipe: Keeper's Zealot Inscription</t>
  </si>
  <si>
    <t>Recipe: Keeper's Masque</t>
  </si>
  <si>
    <t>Recipe: Keeper's Guise</t>
  </si>
  <si>
    <t>Recipe: Keeper's Visor</t>
  </si>
  <si>
    <t>Recipe: Keeper's Blade</t>
  </si>
  <si>
    <t>Recipe: Keeper's Warfists</t>
  </si>
  <si>
    <t>Recipe: Keeper's Bastion</t>
  </si>
  <si>
    <t>Recipe: Keeper's Breastplate</t>
  </si>
  <si>
    <t>Recipe: Keeper's Epaulets</t>
  </si>
  <si>
    <t>Recipe: Keeper's Pauldrons</t>
  </si>
  <si>
    <t>Recipe: Keeper's Footwear</t>
  </si>
  <si>
    <t>Recipe: Keeper's Flanged Mace</t>
  </si>
  <si>
    <t>Recipe: Keeper's Impaler</t>
  </si>
  <si>
    <t>Recipe: Keeper's Short Bow</t>
  </si>
  <si>
    <t>Recipe: Keeper's Warhammer</t>
  </si>
  <si>
    <t>Recipe: Keeper's Claymore</t>
  </si>
  <si>
    <t>Recipe: Keeper's Greaves</t>
  </si>
  <si>
    <t>Recipe: Keeper's Shoulderguard</t>
  </si>
  <si>
    <t>Recipe: Keeper's Leggings</t>
  </si>
  <si>
    <t>Recipe: Keeper's Visage</t>
  </si>
  <si>
    <t>Recipe: Keeper's Grips</t>
  </si>
  <si>
    <t>Recipe: Keeper's Herald</t>
  </si>
  <si>
    <t>Recipe: Keeper's Striders</t>
  </si>
  <si>
    <t>Recipe: Keeper's Trident</t>
  </si>
  <si>
    <t>Recipe: Keeper's Revolver</t>
  </si>
  <si>
    <t>Recipe: Keeper's Greatbow</t>
  </si>
  <si>
    <t>Recipe: Keeper's Razor</t>
  </si>
  <si>
    <t>Recipe: Keeper's Reaver</t>
  </si>
  <si>
    <t>Recipe: Keeper's Zealot's Insignia</t>
  </si>
  <si>
    <t>Recipe: Keeper's Doublet</t>
  </si>
  <si>
    <t>Recipe: Keeper's Musket</t>
  </si>
  <si>
    <t>Recipe: Keeper's Artifact</t>
  </si>
  <si>
    <t>Recipe: Keeper's Wand</t>
  </si>
  <si>
    <t>Recipe: Keeper's Spire</t>
  </si>
  <si>
    <t>Mini Cobalt Great Jungle Wurm Head</t>
  </si>
  <si>
    <t>Zealot's Draconic Boots</t>
  </si>
  <si>
    <t>Recipe: Zealot's Orichalcum Imbued Inscription</t>
  </si>
  <si>
    <t>Recipe: Zealot's Intricate Gossamer Insignia</t>
  </si>
  <si>
    <t>Recipe: Exquisite Rare Sprocket Jewel</t>
  </si>
  <si>
    <t>Recipe: Watchwork Mechanism</t>
  </si>
  <si>
    <t>Recipe: Box of Zealot's Draconic Armor</t>
  </si>
  <si>
    <t>Recipe: Satchel of Zealot's Emblazoned Armor</t>
  </si>
  <si>
    <t>Recipe: Satchel of Zealot's Exalted Armor</t>
  </si>
  <si>
    <t>Recipe: Zealot's Draconic Boots</t>
  </si>
  <si>
    <t>Recipe: Zealot's Draconic Coat</t>
  </si>
  <si>
    <t>Recipe: Zealot's Draconic Gauntlets</t>
  </si>
  <si>
    <t>Recipe: Zealot's Draconic Helm</t>
  </si>
  <si>
    <t>Recipe: Zealot's Draconic Legs</t>
  </si>
  <si>
    <t>Recipe: Zealot's Draconic Pauldrons</t>
  </si>
  <si>
    <t>Recipe: Zealot's Exalted Boots</t>
  </si>
  <si>
    <t>Recipe: Zealot's Exalted Coat</t>
  </si>
  <si>
    <t>Recipe: Zealot's Exalted Gloves</t>
  </si>
  <si>
    <t>Recipe: Zealot's Exalted Masque</t>
  </si>
  <si>
    <t>Recipe: Zealot's Exalted Pants</t>
  </si>
  <si>
    <t>Recipe: Zealot's Exalted Mantle</t>
  </si>
  <si>
    <t>Recipe: Zealot's Emblazoned Boots</t>
  </si>
  <si>
    <t>Recipe: Zealot's Emblazoned Coat</t>
  </si>
  <si>
    <t>Recipe: Zealot's Emblazoned Gloves</t>
  </si>
  <si>
    <t>Recipe: Zealot's Emblazoned Helm</t>
  </si>
  <si>
    <t>Recipe: Zealot's Emblazoned Pants</t>
  </si>
  <si>
    <t>Recipe: Zealot's Emblazoned Shoulders</t>
  </si>
  <si>
    <t>Recipe: Zealot's Pearl Conch</t>
  </si>
  <si>
    <t>Recipe: Zealot's Pearl Rod</t>
  </si>
  <si>
    <t>Recipe: Zealot's Pearl Quarterstaff</t>
  </si>
  <si>
    <t>Recipe: Zealot's Pearl Trident</t>
  </si>
  <si>
    <t>Recipe: Zealot's Pearl Speargun</t>
  </si>
  <si>
    <t>Recipe: Zealot's Pearl Stinger</t>
  </si>
  <si>
    <t>Recipe: Zealot's Pearl Handcannon</t>
  </si>
  <si>
    <t>Recipe: Zealot's Pearl Blunderbuss</t>
  </si>
  <si>
    <t>Recipe: Zealot's Pearl Needler</t>
  </si>
  <si>
    <t>Recipe: Zealot's Pearl Brazier</t>
  </si>
  <si>
    <t>Recipe: Zealot's Pearl Siren</t>
  </si>
  <si>
    <t>Recipe: Zealot's Pearl Reaver</t>
  </si>
  <si>
    <t>Recipe: Zealot's Pearl Carver</t>
  </si>
  <si>
    <t>Recipe: Zealot's Pearl Broadsword</t>
  </si>
  <si>
    <t>Recipe: Zealot's Pearl Crusher</t>
  </si>
  <si>
    <t>Recipe: Zealot's Pearl Bludgeoner</t>
  </si>
  <si>
    <t>Recipe: Zealot's Pearl Shell</t>
  </si>
  <si>
    <t>Recipe: Zealot's Pearl Impaler</t>
  </si>
  <si>
    <t>Recipe: Zealot's Pearl Sabre</t>
  </si>
  <si>
    <t>Recipe: Sprocket Orichalcum Amulet</t>
  </si>
  <si>
    <t>Recipe: Sprocket Orichalcum Earring</t>
  </si>
  <si>
    <t>Recipe: Sprocket Orichalcum Ring</t>
  </si>
  <si>
    <t>Zealot's Pearl Quarterstaff</t>
  </si>
  <si>
    <t>Watchwork Mechanism</t>
  </si>
  <si>
    <t>Zealot's Draconic Coat</t>
  </si>
  <si>
    <t>Zealot's Draconic Gauntlets</t>
  </si>
  <si>
    <t>Zealot's Draconic Helm</t>
  </si>
  <si>
    <t>Zealot's Draconic Legs</t>
  </si>
  <si>
    <t>Zealot's Draconic Pauldrons</t>
  </si>
  <si>
    <t>Zealot's Exalted Boots</t>
  </si>
  <si>
    <t>Zealot's Exalted Coat</t>
  </si>
  <si>
    <t>Zealot's Exalted Gloves</t>
  </si>
  <si>
    <t>Zealot's Exalted Masque</t>
  </si>
  <si>
    <t>Zealot's Exalted Pants</t>
  </si>
  <si>
    <t>Zealot's Exalted Mantle</t>
  </si>
  <si>
    <t>Zealot's Emblazoned Boots</t>
  </si>
  <si>
    <t>Zealot's Emblazoned Coat</t>
  </si>
  <si>
    <t>Zealot's Emblazoned Gloves</t>
  </si>
  <si>
    <t>Zealot's Emblazoned Helm</t>
  </si>
  <si>
    <t>Zealot's Emblazoned Pants</t>
  </si>
  <si>
    <t>Zealot's Emblazoned Shoulders</t>
  </si>
  <si>
    <t>Zealot's Pearl Broadsword</t>
  </si>
  <si>
    <t>Zealot's Pearl Conch</t>
  </si>
  <si>
    <t>Zealot's Pearl Rod</t>
  </si>
  <si>
    <t>Zealot's Pearl Crusher</t>
  </si>
  <si>
    <t>Zealot's Pearl Trident</t>
  </si>
  <si>
    <t>Zealot's Pearl Speargun</t>
  </si>
  <si>
    <t>Zealot's Pearl Stinger</t>
  </si>
  <si>
    <t>Zealot's Pearl Handcannon</t>
  </si>
  <si>
    <t>Zealot's Pearl Blunderbuss</t>
  </si>
  <si>
    <t>Zealot's Pearl Needler</t>
  </si>
  <si>
    <t>Zealot's Pearl Brazier</t>
  </si>
  <si>
    <t>Zealot's Pearl Siren</t>
  </si>
  <si>
    <t>Zealot's Pearl Reaver</t>
  </si>
  <si>
    <t>Zealot's Pearl Carver</t>
  </si>
  <si>
    <t>Sprocket Orichalcum Amulet</t>
  </si>
  <si>
    <t>Zealot's Pearl Bludgeoner</t>
  </si>
  <si>
    <t>Zealot's Pearl Shell</t>
  </si>
  <si>
    <t>Zealot's Pearl Impaler</t>
  </si>
  <si>
    <t>Zealot's Pearl Sabre</t>
  </si>
  <si>
    <t>Sprocket Orichalcum Earring</t>
  </si>
  <si>
    <t>Exquisite Watchwork Sprocket</t>
  </si>
  <si>
    <t>Sprocket Orichalcum Ring</t>
  </si>
  <si>
    <t>Mini Twisted Watchwork Moa</t>
  </si>
  <si>
    <t>Amulet of Triple Curiosity</t>
  </si>
  <si>
    <t>Annelid Rifle Skin</t>
  </si>
  <si>
    <t>Connie's Lost Wedding Ring</t>
  </si>
  <si>
    <t>Mini Mai Trin</t>
  </si>
  <si>
    <t>Permanent Quaggan Finisher</t>
  </si>
  <si>
    <t>Maintenance Oil Station</t>
  </si>
  <si>
    <t>Sharpening Stone Station</t>
  </si>
  <si>
    <t>Tuning Crystal Station</t>
  </si>
  <si>
    <t>Mini Captain Magnus</t>
  </si>
  <si>
    <t>Blue Quaggan Tonic</t>
  </si>
  <si>
    <t>Pink Quaggan Tonic</t>
  </si>
  <si>
    <t>Endless Mystery Quaggan Tonic</t>
  </si>
  <si>
    <t>Endless Blue Quaggan Tonic</t>
  </si>
  <si>
    <t>Endless Pink Quaggan Tonic</t>
  </si>
  <si>
    <t>Green Quaggan Tonic</t>
  </si>
  <si>
    <t>Black Quaggan Tonic</t>
  </si>
  <si>
    <t>Endless Black Quaggan Tonic</t>
  </si>
  <si>
    <t>Endless Green Quaggan Tonic</t>
  </si>
  <si>
    <t>Static Assault Knight Power Core</t>
  </si>
  <si>
    <t>Synergetic Assault Knight Power Core</t>
  </si>
  <si>
    <t>Dynamic Assault Knight Power Core</t>
  </si>
  <si>
    <t>Spinal Blades Blueprint Scrap (1/4)</t>
  </si>
  <si>
    <t>Spinal Blades Blueprint Scrap (2/4)</t>
  </si>
  <si>
    <t>Spinal Blades Blueprint Scrap (3/4)</t>
  </si>
  <si>
    <t>Spinal Blades Blueprint Scrap (4/4)</t>
  </si>
  <si>
    <t>Powerful Potion of Slaying Scarlet's Armies</t>
  </si>
  <si>
    <t>Swift Moa Feather</t>
  </si>
  <si>
    <t>Crafter's Backpack Frame</t>
  </si>
  <si>
    <t>Simple Artificer's Tools</t>
  </si>
  <si>
    <t>Sturdy Huntsman's Tools</t>
  </si>
  <si>
    <t>Practical Huntsman's Tools</t>
  </si>
  <si>
    <t>Intricate Huntsman's Tools</t>
  </si>
  <si>
    <t>Ornate Huntsman's Tools</t>
  </si>
  <si>
    <t>Elegant Huntsman's Tools</t>
  </si>
  <si>
    <t>Simple Weaponsmith's Tools</t>
  </si>
  <si>
    <t>Sturdy Weaponsmith's Tools</t>
  </si>
  <si>
    <t>Practical Weaponsmith's Tools</t>
  </si>
  <si>
    <t>Intricate Weaponsmith's Tools</t>
  </si>
  <si>
    <t>Ornate Weaponsmith's Tools</t>
  </si>
  <si>
    <t>Elegant Weaponsmith's Tools</t>
  </si>
  <si>
    <t>Practical Leatherworker's Tools</t>
  </si>
  <si>
    <t>Sturdy Leatherworker's Tools</t>
  </si>
  <si>
    <t>Simple Leatherworker's Tools</t>
  </si>
  <si>
    <t>Intricate Leatherworker's Tools</t>
  </si>
  <si>
    <t>Ornate Leatherworker's Tools</t>
  </si>
  <si>
    <t>Elegant Leatherworker's Tools</t>
  </si>
  <si>
    <t>Simple Armorsmith's Tools</t>
  </si>
  <si>
    <t>Sturdy Armorsmith's Tools</t>
  </si>
  <si>
    <t>Practical Armorsmith's Tools</t>
  </si>
  <si>
    <t>Intricate Armorsmith's Tools</t>
  </si>
  <si>
    <t>Ornate Armorsmith's Tools</t>
  </si>
  <si>
    <t>Elegant Armorsmith's Tools</t>
  </si>
  <si>
    <t>Simple Huntsman's Tools</t>
  </si>
  <si>
    <t>Sturdy Artificer's Tools</t>
  </si>
  <si>
    <t>Practical Artificer's Tools</t>
  </si>
  <si>
    <t>Intricate Artificer's Tools</t>
  </si>
  <si>
    <t>Ornate Artificer's Tools</t>
  </si>
  <si>
    <t>Elegant Artificer's Tools</t>
  </si>
  <si>
    <t>Simple Tailor's Tools</t>
  </si>
  <si>
    <t>Sturdy Tailor's Tools</t>
  </si>
  <si>
    <t>Practical Tailor's Tools</t>
  </si>
  <si>
    <t>Intricate Tailor's Tools</t>
  </si>
  <si>
    <t>Ornate Tailor's Tools</t>
  </si>
  <si>
    <t>Elegant Tailor's Tools</t>
  </si>
  <si>
    <t>Simple Jeweler's Tools</t>
  </si>
  <si>
    <t>Sturdy Jeweler's Tools</t>
  </si>
  <si>
    <t>Practical Jeweler's Tools</t>
  </si>
  <si>
    <t>Intricate Jeweler's Tools</t>
  </si>
  <si>
    <t>Ornate Jeweler's Tools</t>
  </si>
  <si>
    <t>Elegant Jeweler's Tools</t>
  </si>
  <si>
    <t>Simple Chef's Tools</t>
  </si>
  <si>
    <t>Basic Chef's Tools</t>
  </si>
  <si>
    <t>Savory Chef's Tools</t>
  </si>
  <si>
    <t>Hearty Chef's Tools</t>
  </si>
  <si>
    <t>Gourmet Chef's Tools</t>
  </si>
  <si>
    <t>Ambrosial Chef's Tools</t>
  </si>
  <si>
    <t>Scarlet's Rainbow</t>
  </si>
  <si>
    <t>Scarlet's Kiss</t>
  </si>
  <si>
    <t>Permanent Guild Shield Finisher</t>
  </si>
  <si>
    <t>Tormented Harpoon Gun Skin</t>
  </si>
  <si>
    <t>Tormented Trident Skin</t>
  </si>
  <si>
    <t>Tormented Spear Skin</t>
  </si>
  <si>
    <t>Ley Line Hammer Skin</t>
  </si>
  <si>
    <t>Ley Line Longbow Skin</t>
  </si>
  <si>
    <t>Ley Line Mace Skin</t>
  </si>
  <si>
    <t>Ley Line Pistol Skin</t>
  </si>
  <si>
    <t>Ley Line Rifle Skin</t>
  </si>
  <si>
    <t>Ley Line Torch Skin</t>
  </si>
  <si>
    <t>Ley Line Warhorn Skin</t>
  </si>
  <si>
    <t>Ley Line Scepter Skin</t>
  </si>
  <si>
    <t>Ley Line Focus Skin</t>
  </si>
  <si>
    <t>Ley Line Staff Skin</t>
  </si>
  <si>
    <t>Ley Line Shield Skin</t>
  </si>
  <si>
    <t>Ley Line Short Bow Skin</t>
  </si>
  <si>
    <t>Ley Line Sword Skin</t>
  </si>
  <si>
    <t>Ley Line Greatsword Skin</t>
  </si>
  <si>
    <t>Ley Line Dagger Skin</t>
  </si>
  <si>
    <t>Ley Line Axe Skin</t>
  </si>
  <si>
    <t>Permanent Avatar of Death Finisher</t>
  </si>
  <si>
    <t>Enameled Legacy Dye</t>
  </si>
  <si>
    <t>Enameled Sky Dye</t>
  </si>
  <si>
    <t>Enameled Reign Dye</t>
  </si>
  <si>
    <t>Enameled Jungle Dye</t>
  </si>
  <si>
    <t>Enameled Crimson Dye</t>
  </si>
  <si>
    <t>Enameled Emblaze Dye</t>
  </si>
  <si>
    <t>Mini Iron Legion Soldier</t>
  </si>
  <si>
    <t>Mini Aetherblade Elementalist</t>
  </si>
  <si>
    <t>Mini Vulture Raptor</t>
  </si>
  <si>
    <t>Mini Aetherblade Swashbuckler</t>
  </si>
  <si>
    <t>Mini Bandit Bomber</t>
  </si>
  <si>
    <t>Mini Consortium Pacifier</t>
  </si>
  <si>
    <t>Mini Freshwater Crab</t>
  </si>
  <si>
    <t>Mini Grawl Berserker</t>
  </si>
  <si>
    <t>Mini Lionguard</t>
  </si>
  <si>
    <t>Mini Salamander Drake</t>
  </si>
  <si>
    <t>Mini Ministry Guard</t>
  </si>
  <si>
    <t>Mini Mosquito</t>
  </si>
  <si>
    <t>Mini Priory Historian</t>
  </si>
  <si>
    <t>Mini Sylvan Pup</t>
  </si>
  <si>
    <t>Mini Toxic Skale</t>
  </si>
  <si>
    <t>Mini Toxic Spider Queen</t>
  </si>
  <si>
    <t>Mini Vigil Marksman</t>
  </si>
  <si>
    <t>Mini Whispers Creator</t>
  </si>
  <si>
    <t>Mini Ogre</t>
  </si>
  <si>
    <t>Mini Destroyer Crab</t>
  </si>
  <si>
    <t>Mini Whispers Keeper</t>
  </si>
  <si>
    <t>Mini Whispers Lightbringer</t>
  </si>
  <si>
    <t>Mini Priory Explorer</t>
  </si>
  <si>
    <t>Mini Aetherblade Thug</t>
  </si>
  <si>
    <t>Mini Cave Troll</t>
  </si>
  <si>
    <t>Mini Hazmat Suit</t>
  </si>
  <si>
    <t>Mini Vigil Warmaster</t>
  </si>
  <si>
    <t>Mini Jotun</t>
  </si>
  <si>
    <t>Mini Priory Researcher</t>
  </si>
  <si>
    <t>Mini Risen Drake Broodmother</t>
  </si>
  <si>
    <t>Mini Toxic Courtier</t>
  </si>
  <si>
    <t>Mini Toxic Knight</t>
  </si>
  <si>
    <t>Mini Vigil Tactician</t>
  </si>
  <si>
    <t>Mini Lord Faren</t>
  </si>
  <si>
    <t>Mini Faolain</t>
  </si>
  <si>
    <t>Mini Tybalt</t>
  </si>
  <si>
    <t>Mini Flame Legion Effigy</t>
  </si>
  <si>
    <t>Mini King Adelbern</t>
  </si>
  <si>
    <t>Mini Mossheart</t>
  </si>
  <si>
    <t>Mini Largos</t>
  </si>
  <si>
    <t>Mini Poobadoo</t>
  </si>
  <si>
    <t>Mini Tsuru Whitewing</t>
  </si>
  <si>
    <t>Mini Aetherblade Taskmaster</t>
  </si>
  <si>
    <t>Mini Ember</t>
  </si>
  <si>
    <t>Mini Icebrood Goliath</t>
  </si>
  <si>
    <t>Mini Kodan Icehammer</t>
  </si>
  <si>
    <t>Permanent Wizard Lightning Finisher</t>
  </si>
  <si>
    <t>Permanent Golem Pummeler Finisher</t>
  </si>
  <si>
    <t>Enameled Perseverance Dye</t>
  </si>
  <si>
    <t>Enameled Generation Dye</t>
  </si>
  <si>
    <t>Enameled Sacrifice Dye</t>
  </si>
  <si>
    <t>Enameled Solitude Dye</t>
  </si>
  <si>
    <t>Enameled Longevity Dye</t>
  </si>
  <si>
    <t>Enameled Anamnesis Dye</t>
  </si>
  <si>
    <t>Recipe: Chaos of Lyssa</t>
  </si>
  <si>
    <t>Weathered Favor of the Bazaar</t>
  </si>
  <si>
    <t>Weathered Favor of the Pavilion</t>
  </si>
  <si>
    <t>Phoenix Warhorn Skin</t>
  </si>
  <si>
    <t>Phoenix Greatsword Skin</t>
  </si>
  <si>
    <t>Phoenix Torch Skin</t>
  </si>
  <si>
    <t>Phoenix Hammer Skin</t>
  </si>
  <si>
    <t>Phoenix Longbow Skin</t>
  </si>
  <si>
    <t>Phoenix Mace Skin</t>
  </si>
  <si>
    <t>Phoenix Pistol Skin</t>
  </si>
  <si>
    <t>Phoenix Axe Skin</t>
  </si>
  <si>
    <t>Phoenix Scepter Skin</t>
  </si>
  <si>
    <t>Phoenix Rifle Skin</t>
  </si>
  <si>
    <t>Phoenix Staff Skin</t>
  </si>
  <si>
    <t>Phoenix Sword Skin</t>
  </si>
  <si>
    <t>Phoenix Short Bow Skin</t>
  </si>
  <si>
    <t>Phoenix Dagger Skin</t>
  </si>
  <si>
    <t>Phoenix Focus Skin</t>
  </si>
  <si>
    <t>Phoenix Shield Skin</t>
  </si>
  <si>
    <t>Recipe: Ventari's Warfists</t>
  </si>
  <si>
    <t>Recipe: Ventari's Visor</t>
  </si>
  <si>
    <t>Recipe: Nomad's Exalted Mantle</t>
  </si>
  <si>
    <t>Recipe: Ventari's Leggings</t>
  </si>
  <si>
    <t>Recipe: Nomad's Pearl Speargun</t>
  </si>
  <si>
    <t>Recipe: Nomad's Pearl Stinger</t>
  </si>
  <si>
    <t>Recipe: Nomad's Pearl Sabre</t>
  </si>
  <si>
    <t>Recipe: Nomad's Pearl Impaler</t>
  </si>
  <si>
    <t>Recipe: Nomad's Pearl Shell</t>
  </si>
  <si>
    <t>Recipe: Nomad's Pearl Bludgeoner</t>
  </si>
  <si>
    <t>Recipe: Ventari's Visage</t>
  </si>
  <si>
    <t>Recipe: Nomad's Pearl Crusher</t>
  </si>
  <si>
    <t>Recipe: Nomad's Pearl Broadsword</t>
  </si>
  <si>
    <t>Recipe: Nomad's Pearl Carver</t>
  </si>
  <si>
    <t>Recipe: Nomad's Exalted Gloves</t>
  </si>
  <si>
    <t>Recipe: Ventari's Grips</t>
  </si>
  <si>
    <t>Recipe: Ventari's Guise</t>
  </si>
  <si>
    <t>Recipe: Ventari's Striders</t>
  </si>
  <si>
    <t>Recipe: Ventari's Epaulets</t>
  </si>
  <si>
    <t>Recipe: Nomad's Exalted Coat</t>
  </si>
  <si>
    <t>Recipe: Ventari's Breeches</t>
  </si>
  <si>
    <t>Recipe: Ventari's Masque</t>
  </si>
  <si>
    <t>Recipe: Ventari's Wristguards</t>
  </si>
  <si>
    <t>Recipe: Nomad's Pearl Reaver</t>
  </si>
  <si>
    <t>Recipe: Nomad's Pearl Handcannon</t>
  </si>
  <si>
    <t>Recipe: Nomad's Pearl Blunderbuss</t>
  </si>
  <si>
    <t>Recipe: Nomad's Pearl Needler</t>
  </si>
  <si>
    <t>Recipe: Nomad's Pearl Brazier</t>
  </si>
  <si>
    <t>Recipe: Nomad's Pearl Siren</t>
  </si>
  <si>
    <t>Recipe: Box of Nomad's Draconic Armor</t>
  </si>
  <si>
    <t>Recipe: Nomad's Exalted Boots</t>
  </si>
  <si>
    <t>Recipe: Ventari's Doublet</t>
  </si>
  <si>
    <t>Recipe: Satchel of Nomad's Exalted Armor</t>
  </si>
  <si>
    <t>Recipe: Ventari's Pauldrons</t>
  </si>
  <si>
    <t>Recipe: Ventari's Footwear</t>
  </si>
  <si>
    <t>Recipe: Feast of Black Pepper Cactus Salad</t>
  </si>
  <si>
    <t>Recipe: Feast of Cactus Fruit Salad</t>
  </si>
  <si>
    <t>Recipe: Feast of Nopalitos SautÃ©</t>
  </si>
  <si>
    <t>Recipe: Feast of Roasted Cactus</t>
  </si>
  <si>
    <t>Recipe: Pot of Sweet and Spicy Beans</t>
  </si>
  <si>
    <t>Recipe: Ventari's Breastplate</t>
  </si>
  <si>
    <t>Recipe: Ventari's Greaves</t>
  </si>
  <si>
    <t>Recipe: Nomad's Exalted Pants</t>
  </si>
  <si>
    <t>Recipe: Nomad's Emblazoned Boots</t>
  </si>
  <si>
    <t>Recipe: Ventari's Tassets</t>
  </si>
  <si>
    <t>Recipe: Nomad's Draconic Boots</t>
  </si>
  <si>
    <t>Recipe: Nomad's Draconic Coat</t>
  </si>
  <si>
    <t>Recipe: Nomad's Draconic Gauntlets</t>
  </si>
  <si>
    <t>Recipe: Nomad's Draconic Helm</t>
  </si>
  <si>
    <t>Recipe: Nomad's Emblazoned Helm</t>
  </si>
  <si>
    <t>Recipe: Nomad's Emblazoned Pants</t>
  </si>
  <si>
    <t>Recipe: Nomad's Emblazoned Shoulders</t>
  </si>
  <si>
    <t>Recipe: Nomad's Draconic Legs</t>
  </si>
  <si>
    <t>Recipe: Satchel of Nomad's Emblazoned Armor</t>
  </si>
  <si>
    <t>Recipe: Nomad's Emblazoned Coat</t>
  </si>
  <si>
    <t>Recipe: Ventari's Reaver</t>
  </si>
  <si>
    <t>Recipe: Ventari's Blade</t>
  </si>
  <si>
    <t>Recipe: Ventari's Bastion</t>
  </si>
  <si>
    <t>Recipe: Nomad's Exalted Masque</t>
  </si>
  <si>
    <t>Recipe: Ventari's Flanged Mace</t>
  </si>
  <si>
    <t>Recipe: Ventari's Razor</t>
  </si>
  <si>
    <t>Recipe: Ventari's Claymore</t>
  </si>
  <si>
    <t>Recipe: Ventari's Short Bow</t>
  </si>
  <si>
    <t>Recipe: Ventari's Artifact</t>
  </si>
  <si>
    <t>Recipe: Ventari's Wand</t>
  </si>
  <si>
    <t>Recipe: Ventari's Spire</t>
  </si>
  <si>
    <t>Recipe: Ventari's Trident</t>
  </si>
  <si>
    <t>Recipe: Ventari's Shoulderguard</t>
  </si>
  <si>
    <t>Recipe: Nomad's Draconic Pauldrons</t>
  </si>
  <si>
    <t>Recipe: Nomad's Pearl Rod</t>
  </si>
  <si>
    <t>Recipe: Nomad's Emblazoned Gloves</t>
  </si>
  <si>
    <t>Recipe: Ventari's Impaler</t>
  </si>
  <si>
    <t>Recipe: Ventari's Warhammer</t>
  </si>
  <si>
    <t>Recipe: Nomad's Pearl Trident</t>
  </si>
  <si>
    <t>Recipe: Nomad's Pearl Quarterstaff</t>
  </si>
  <si>
    <t>Recipe: Ventari's Greatbow</t>
  </si>
  <si>
    <t>Recipe: Ambrite Orichalcum Earring</t>
  </si>
  <si>
    <t>Recipe: Ambrite Orichalcum Amulet</t>
  </si>
  <si>
    <t>Recipe: Ambrite Orichalcum Ring</t>
  </si>
  <si>
    <t>Recipe: Ventari's Revolver</t>
  </si>
  <si>
    <t>Recipe: Ventari's Musket</t>
  </si>
  <si>
    <t>Recipe: Ventari's Harpoon Gun</t>
  </si>
  <si>
    <t>Recipe: Ventari's Brazier</t>
  </si>
  <si>
    <t>Recipe: Ventari's Herald</t>
  </si>
  <si>
    <t>Recipe: Nomad's Pearl Conch</t>
  </si>
  <si>
    <t>Nomad's Draconic Gauntlets</t>
  </si>
  <si>
    <t>Nomad's Draconic Helm</t>
  </si>
  <si>
    <t>Nomad's Draconic Coat</t>
  </si>
  <si>
    <t>Nomad's Draconic Boots</t>
  </si>
  <si>
    <t>Nomad's Draconic Legs</t>
  </si>
  <si>
    <t>Nomad's Draconic Pauldrons</t>
  </si>
  <si>
    <t>Nomad's Exalted Masque</t>
  </si>
  <si>
    <t>Nomad's Exalted Coat</t>
  </si>
  <si>
    <t>Nomad's Exalted Boots</t>
  </si>
  <si>
    <t>Nomad's Exalted Mantle</t>
  </si>
  <si>
    <t>Nomad's Exalted Gloves</t>
  </si>
  <si>
    <t>Nomad's Exalted Pants</t>
  </si>
  <si>
    <t>Nomad's Emblazoned Pants</t>
  </si>
  <si>
    <t>Nomad's Emblazoned Helm</t>
  </si>
  <si>
    <t>Nomad's Emblazoned Shoulders</t>
  </si>
  <si>
    <t>Nomad's Emblazoned Boots</t>
  </si>
  <si>
    <t>Nomad's Emblazoned Gloves</t>
  </si>
  <si>
    <t>Nomad's Emblazoned Coat</t>
  </si>
  <si>
    <t>Prickly Pear</t>
  </si>
  <si>
    <t>Bowl of Cactus Fruit Salad</t>
  </si>
  <si>
    <t>Nopal</t>
  </si>
  <si>
    <t>Pot of Sweet and Spicy Beans</t>
  </si>
  <si>
    <t>Prickly Pear Stuffed Nopal</t>
  </si>
  <si>
    <t>Loaf of Candy Cactus Cornbread</t>
  </si>
  <si>
    <t>Bowl of Sweet and Spicy Beans</t>
  </si>
  <si>
    <t>Bowl of Black Pepper Cactus Salad</t>
  </si>
  <si>
    <t>Bowl of Nopalitos SautÃ©</t>
  </si>
  <si>
    <t>Bowl of Cactus Soup</t>
  </si>
  <si>
    <t>Feast of Nopalitos SautÃ©</t>
  </si>
  <si>
    <t>Feast of Cactus Fruit Salad</t>
  </si>
  <si>
    <t>Feast of Black Pepper Cactus Salad</t>
  </si>
  <si>
    <t>Feast of Roasted Cactus</t>
  </si>
  <si>
    <t>Plate of Roasted Cactus</t>
  </si>
  <si>
    <t>Prickly Pear Pie</t>
  </si>
  <si>
    <t>Bowl of Prickly Pear Sorbet</t>
  </si>
  <si>
    <t>Ambrite Orichalcum Earring</t>
  </si>
  <si>
    <t>Ambrite Orichalcum Ring</t>
  </si>
  <si>
    <t>Ambrite Orichalcum Amulet</t>
  </si>
  <si>
    <t>Nomad's Pearl Conch</t>
  </si>
  <si>
    <t>Nomad's Pearl Quarterstaff</t>
  </si>
  <si>
    <t>Nomad's Pearl Rod</t>
  </si>
  <si>
    <t>Nomad's Pearl Trident</t>
  </si>
  <si>
    <t>Nomad's Pearl Stinger</t>
  </si>
  <si>
    <t>Nomad's Pearl Needler</t>
  </si>
  <si>
    <t>Nomad's Pearl Speargun</t>
  </si>
  <si>
    <t>Nomad's Pearl Siren</t>
  </si>
  <si>
    <t>Nomad's Pearl Handcannon</t>
  </si>
  <si>
    <t>Nomad's Pearl Brazier</t>
  </si>
  <si>
    <t>Nomad's Pearl Blunderbuss</t>
  </si>
  <si>
    <t>Nomad's Pearl Reaver</t>
  </si>
  <si>
    <t>Nomad's Pearl Broadsword</t>
  </si>
  <si>
    <t>Nomad's Pearl Impaler</t>
  </si>
  <si>
    <t>Nomad's Pearl Crusher</t>
  </si>
  <si>
    <t>Nomad's Pearl Sabre</t>
  </si>
  <si>
    <t>Nomad's Pearl Shell</t>
  </si>
  <si>
    <t>Nomad's Pearl Bludgeoner</t>
  </si>
  <si>
    <t>Nomad's Pearl Carver</t>
  </si>
  <si>
    <t>Cleric's Adventurer's Spectacles</t>
  </si>
  <si>
    <t>Rampager's Adventurer's Scarf</t>
  </si>
  <si>
    <t>Piece of Ambrite</t>
  </si>
  <si>
    <t>Sheet of Ambrite</t>
  </si>
  <si>
    <t>Lump of Raw Ambrite</t>
  </si>
  <si>
    <t>Mini Mordrem Thrasher</t>
  </si>
  <si>
    <t>Unopened Prosperity Mine Kite</t>
  </si>
  <si>
    <t>Unopened Crystal Shard Kite</t>
  </si>
  <si>
    <t>Unopened Ventari Follower Kite</t>
  </si>
  <si>
    <t>Clay Pot</t>
  </si>
  <si>
    <t>Plate of Meaty Plant Food</t>
  </si>
  <si>
    <t>Plate of Piquant Plant Food</t>
  </si>
  <si>
    <t>Endless Monkey King Tonic</t>
  </si>
  <si>
    <t>Mordrem Sliver</t>
  </si>
  <si>
    <t>Foxfire Cluster</t>
  </si>
  <si>
    <t>Mini Monkey King</t>
  </si>
  <si>
    <t>Grow Lamp</t>
  </si>
  <si>
    <t>Heat Stone</t>
  </si>
  <si>
    <t>Chaos Greatsword Skin</t>
  </si>
  <si>
    <t>Permanent Guild Flag Finisher</t>
  </si>
  <si>
    <t>Chaos Axe Skin</t>
  </si>
  <si>
    <t>Tempest Hammer Skin</t>
  </si>
  <si>
    <t>Chaos Warhorn Skin</t>
  </si>
  <si>
    <t>Chaos Torch Skin</t>
  </si>
  <si>
    <t>Tempest Pistol Skin</t>
  </si>
  <si>
    <t>Tempest Focus Skin</t>
  </si>
  <si>
    <t>Tempest Dagger Skin</t>
  </si>
  <si>
    <t>Tempest Mace Skin</t>
  </si>
  <si>
    <t>Tempest Scepter Skin</t>
  </si>
  <si>
    <t>Tempest Greatsword Skin</t>
  </si>
  <si>
    <t>Chaos Longbow Skin</t>
  </si>
  <si>
    <t>Chaos Sword Skin</t>
  </si>
  <si>
    <t>Chaos Staff Skin</t>
  </si>
  <si>
    <t>Chaos Short Bow Skin</t>
  </si>
  <si>
    <t>Chaos Shield Skin</t>
  </si>
  <si>
    <t>Chaos Scepter Skin</t>
  </si>
  <si>
    <t>Tempest Shield Skin</t>
  </si>
  <si>
    <t>Tempest Rifle Skin</t>
  </si>
  <si>
    <t>Tempest Axe Skin</t>
  </si>
  <si>
    <t>Tempest Staff Skin</t>
  </si>
  <si>
    <t>Chaos Pistol Skin</t>
  </si>
  <si>
    <t>Chaos Mace Skin</t>
  </si>
  <si>
    <t>Chaos Spear Skin</t>
  </si>
  <si>
    <t>Chaos Hammer Skin</t>
  </si>
  <si>
    <t>Chaos Focus Skin</t>
  </si>
  <si>
    <t>Chaos Dagger Skin</t>
  </si>
  <si>
    <t>Tempest Short Bow Skin</t>
  </si>
  <si>
    <t>Tempest Longbow Skin</t>
  </si>
  <si>
    <t>Tempest Sword Skin</t>
  </si>
  <si>
    <t>Chaos Harpoon Gun Skin</t>
  </si>
  <si>
    <t>Tempest Torch Skin</t>
  </si>
  <si>
    <t>Tempest Warhorn Skin</t>
  </si>
  <si>
    <t>Chaos Trident Skin</t>
  </si>
  <si>
    <t>Chaos Rifle Skin</t>
  </si>
  <si>
    <t>Recipe: Superior Rune of the Trapper</t>
  </si>
  <si>
    <t>Recipe: Superior Rune of Radiance</t>
  </si>
  <si>
    <t>Recipe: Superior Sigil of Incapacitation</t>
  </si>
  <si>
    <t>Recipe: Superior Sigil of Cleansing</t>
  </si>
  <si>
    <t>Recipe: Superior Sigil of Cruelty</t>
  </si>
  <si>
    <t>Recipe: Superior Rune of Evasion</t>
  </si>
  <si>
    <t>Ogre Sharpening Stone</t>
  </si>
  <si>
    <t>Hylek Maintenance Oil</t>
  </si>
  <si>
    <t>Krait Tuning Crystal</t>
  </si>
  <si>
    <t>Twister in a Jar</t>
  </si>
  <si>
    <t>Jar of Lost Souls</t>
  </si>
  <si>
    <t>Jormag's Claw Fragment</t>
  </si>
  <si>
    <t>Electro Pink Dye</t>
  </si>
  <si>
    <t>Electro Lemon Dye</t>
  </si>
  <si>
    <t>Electro Purple Dye</t>
  </si>
  <si>
    <t>Electro Blue Dye</t>
  </si>
  <si>
    <t>Electro Peach Dye</t>
  </si>
  <si>
    <t>Electro Lime Dye</t>
  </si>
  <si>
    <t>Recipe: Pumpkin Oil</t>
  </si>
  <si>
    <t>Lump of Crystallized Nougat</t>
  </si>
  <si>
    <t>Sharpening Skull</t>
  </si>
  <si>
    <t>Recipe: Crystallized Nougat</t>
  </si>
  <si>
    <t>Polyluminescent Undulating Refractor (Green)</t>
  </si>
  <si>
    <t>Flask of Pumpkin Oil</t>
  </si>
  <si>
    <t>Polyluminescent Undulating Refractor (Orange)</t>
  </si>
  <si>
    <t>Polyluminescent Undulating Refractor (Black)</t>
  </si>
  <si>
    <t>Vial of Maize Balm</t>
  </si>
  <si>
    <t>Bottle of Batwing Brew</t>
  </si>
  <si>
    <t>Recipe: Batwing Brew</t>
  </si>
  <si>
    <t>Recipe: Maize Balm</t>
  </si>
  <si>
    <t>Recipe: Sharpening Skull</t>
  </si>
  <si>
    <t>Old Pillowcase</t>
  </si>
  <si>
    <t>Unopened Endless Bottle of Batwing Brew</t>
  </si>
  <si>
    <t>Bountiful Tuning Crystal</t>
  </si>
  <si>
    <t>Furious Tuning Crystal</t>
  </si>
  <si>
    <t>Recipe: Sinister Pearl Speargun</t>
  </si>
  <si>
    <t>Bountiful Maintenance Oil</t>
  </si>
  <si>
    <t>Furious Maintenance Oil</t>
  </si>
  <si>
    <t>Furious Sharpening Stone</t>
  </si>
  <si>
    <t>Bountiful Sharpening Stone</t>
  </si>
  <si>
    <t>Recipe: Verata's Artifact</t>
  </si>
  <si>
    <t>Recipe: Sinister Pearl Handcannon</t>
  </si>
  <si>
    <t>Recipe: Verata's Harpoon Gun</t>
  </si>
  <si>
    <t>Recipe: Verata's Herald</t>
  </si>
  <si>
    <t>Recipe: Verata's Razor</t>
  </si>
  <si>
    <t>Recipe: Verata's Claymore</t>
  </si>
  <si>
    <t>Recipe: Verata's Warhammer</t>
  </si>
  <si>
    <t>Recipe: Verata's Impaler</t>
  </si>
  <si>
    <t>Recipe: Verata's Flanged Mace</t>
  </si>
  <si>
    <t>Recipe: Sinister Emblazoned Shoulders</t>
  </si>
  <si>
    <t>Recipe: Sinister Emblazoned Pants</t>
  </si>
  <si>
    <t>Recipe: Sinister Emblazoned Helm</t>
  </si>
  <si>
    <t>Recipe: Sinister Emblazoned Gloves</t>
  </si>
  <si>
    <t>Recipe: Sinister Emblazoned Coat</t>
  </si>
  <si>
    <t>Recipe: Sinister Emblazoned Boots</t>
  </si>
  <si>
    <t>Recipe: Sinister Pearl Reaver</t>
  </si>
  <si>
    <t>Recipe: Sinister Pearl Carver</t>
  </si>
  <si>
    <t>Recipe: Sinister Pearl Broadsword</t>
  </si>
  <si>
    <t>Recipe: Sinister Pearl Crusher</t>
  </si>
  <si>
    <t>Recipe: Sinister Pearl Bludgeoner</t>
  </si>
  <si>
    <t>Recipe: Sinister Pearl Shell</t>
  </si>
  <si>
    <t>Recipe: Sinister Pearl Impaler</t>
  </si>
  <si>
    <t>Recipe: Sinister Pearl Sabre</t>
  </si>
  <si>
    <t>Recipe: Verata's Shoulderguard</t>
  </si>
  <si>
    <t>Recipe: Verata's Leggings</t>
  </si>
  <si>
    <t>Recipe: Verata's Visage</t>
  </si>
  <si>
    <t>Recipe: Verata's Grips</t>
  </si>
  <si>
    <t>Recipe: Verata's Guise</t>
  </si>
  <si>
    <t>Recipe: Verata's Striders</t>
  </si>
  <si>
    <t>Recipe: Verata's Epaulets</t>
  </si>
  <si>
    <t>Recipe: Verata's Breeches</t>
  </si>
  <si>
    <t>Recipe: Verata's Masque</t>
  </si>
  <si>
    <t>Recipe: Verata's Wristguards</t>
  </si>
  <si>
    <t>Recipe: Verata's Doublet</t>
  </si>
  <si>
    <t>Recipe: Verata's Footwear</t>
  </si>
  <si>
    <t>Recipe: Verata's Pauldrons</t>
  </si>
  <si>
    <t>Recipe: Verata's Tassets</t>
  </si>
  <si>
    <t>Recipe: Verata's Visor</t>
  </si>
  <si>
    <t>Recipe: Verata's Warfists</t>
  </si>
  <si>
    <t>Recipe: Verata's Breastplate</t>
  </si>
  <si>
    <t>Recipe: Verata's Greaves</t>
  </si>
  <si>
    <t>Recipe: Sinister Exalted Pants</t>
  </si>
  <si>
    <t>Recipe: Verata's Greatbow</t>
  </si>
  <si>
    <t>Recipe: Sinister Pearl Stinger</t>
  </si>
  <si>
    <t>Recipe: Sinister Exalted Gloves</t>
  </si>
  <si>
    <t>Recipe: Sinister Exalted Coat</t>
  </si>
  <si>
    <t>Recipe: Verata's Brazier</t>
  </si>
  <si>
    <t>Recipe: Verata's Wand</t>
  </si>
  <si>
    <t>Recipe: Verata's Spire</t>
  </si>
  <si>
    <t>Recipe: Sinister Draconic Pauldrons</t>
  </si>
  <si>
    <t>Recipe: Verata's Revolver</t>
  </si>
  <si>
    <t>Recipe: Verata's Musket</t>
  </si>
  <si>
    <t>Recipe: Verata's Short Bow</t>
  </si>
  <si>
    <t>Recipe: Verata's Reaver</t>
  </si>
  <si>
    <t>Recipe: Verata's Trident</t>
  </si>
  <si>
    <t>Recipe: Sinister Draconic Boots</t>
  </si>
  <si>
    <t>Recipe: Sinister Pearl Blunderbuss</t>
  </si>
  <si>
    <t>Recipe: Sinister Pearl Needler</t>
  </si>
  <si>
    <t>Recipe: Sinister Pearl Brazier</t>
  </si>
  <si>
    <t>Recipe: Sinister Exalted Boots</t>
  </si>
  <si>
    <t>Recipe: Sinister Exalted Mantle</t>
  </si>
  <si>
    <t>Recipe: Sinister Exalted Masque</t>
  </si>
  <si>
    <t>Recipe: Sinister Pearl Siren</t>
  </si>
  <si>
    <t>Recipe: Sinister Pearl Quarterstaff</t>
  </si>
  <si>
    <t>Recipe: Sinister Draconic Legs</t>
  </si>
  <si>
    <t>Recipe: Sinister Draconic Helm</t>
  </si>
  <si>
    <t>Recipe: Sinister Draconic Gauntlets</t>
  </si>
  <si>
    <t>Recipe: Sinister Draconic Coat</t>
  </si>
  <si>
    <t>Recipe: Sinister Pearl Rod</t>
  </si>
  <si>
    <t>Recipe: Verata's Blade</t>
  </si>
  <si>
    <t>Recipe: Verata's Bastion</t>
  </si>
  <si>
    <t>Recipe: Charged Ambrite Orichalcum Amulet</t>
  </si>
  <si>
    <t>Recipe: Charged Ambrite Orichalcum Earring</t>
  </si>
  <si>
    <t>Recipe: Charged Ambrite Orichalcum Ring</t>
  </si>
  <si>
    <t>Recipe: Sinister Pearl Trident</t>
  </si>
  <si>
    <t>Recipe: Sinister Pearl Conch</t>
  </si>
  <si>
    <t>Sinister Draconic Helm</t>
  </si>
  <si>
    <t>Sinister Draconic Boots</t>
  </si>
  <si>
    <t>Sinister Draconic Coat</t>
  </si>
  <si>
    <t>Sinister Draconic Legs</t>
  </si>
  <si>
    <t>Sinister Draconic Pauldrons</t>
  </si>
  <si>
    <t>Sinister Draconic Gauntlets</t>
  </si>
  <si>
    <t>Sinister Exalted Pants</t>
  </si>
  <si>
    <t>Sinister Exalted Gloves</t>
  </si>
  <si>
    <t>Sinister Exalted Mantle</t>
  </si>
  <si>
    <t>Sinister Exalted Coat</t>
  </si>
  <si>
    <t>Sinister Exalted Boots</t>
  </si>
  <si>
    <t>Sinister Exalted Masque</t>
  </si>
  <si>
    <t>Sinister Emblazoned Helm</t>
  </si>
  <si>
    <t>Sinister Emblazoned Gloves</t>
  </si>
  <si>
    <t>Sinister Emblazoned Shoulders</t>
  </si>
  <si>
    <t>Sinister Emblazoned Pants</t>
  </si>
  <si>
    <t>Sinister Emblazoned Boots</t>
  </si>
  <si>
    <t>Sinister Emblazoned Coat</t>
  </si>
  <si>
    <t>Charged Ambrite Orichalcum Earring</t>
  </si>
  <si>
    <t>Charged Ambrite Orichalcum Amulet</t>
  </si>
  <si>
    <t>Charged Ambrite Orichalcum Ring</t>
  </si>
  <si>
    <t>Sinister Pearl Quarterstaff</t>
  </si>
  <si>
    <t>Sinister Pearl Conch</t>
  </si>
  <si>
    <t>Sinister Pearl Trident</t>
  </si>
  <si>
    <t>Sinister Pearl Rod</t>
  </si>
  <si>
    <t>Sinister Pearl Siren</t>
  </si>
  <si>
    <t>Sinister Pearl Handcannon</t>
  </si>
  <si>
    <t>Sinister Pearl Brazier</t>
  </si>
  <si>
    <t>Sinister Pearl Blunderbuss</t>
  </si>
  <si>
    <t>Sinister Pearl Needler</t>
  </si>
  <si>
    <t>Sinister Pearl Speargun</t>
  </si>
  <si>
    <t>Sinister Pearl Stinger</t>
  </si>
  <si>
    <t>Sinister Pearl Shell</t>
  </si>
  <si>
    <t>Sinister Pearl Impaler</t>
  </si>
  <si>
    <t>Sinister Pearl Sabre</t>
  </si>
  <si>
    <t>Sinister Pearl Carver</t>
  </si>
  <si>
    <t>Sinister Pearl Crusher</t>
  </si>
  <si>
    <t>Sinister Pearl Reaver</t>
  </si>
  <si>
    <t>Sinister Pearl Broadsword</t>
  </si>
  <si>
    <t>Sinister Pearl Bludgeoner</t>
  </si>
  <si>
    <t>Eternal Sands</t>
  </si>
  <si>
    <t>Endless Arid Devourer Tonic</t>
  </si>
  <si>
    <t>Sheet of Charged Ambrite</t>
  </si>
  <si>
    <t>Wintersday Greatsword Skin</t>
  </si>
  <si>
    <t>Permanent Chickenado Finisher</t>
  </si>
  <si>
    <t>Wintersday Focus Skin</t>
  </si>
  <si>
    <t>Wintersday Scepter Skin</t>
  </si>
  <si>
    <t>Wintersday Shield Skin</t>
  </si>
  <si>
    <t>Wintersday Rifle Skin</t>
  </si>
  <si>
    <t>Wintersday Sword Skin</t>
  </si>
  <si>
    <t>Wintersday Staff Skin</t>
  </si>
  <si>
    <t>Wintersday Pistol Skin</t>
  </si>
  <si>
    <t>Wintersday Mace Skin</t>
  </si>
  <si>
    <t>Wintersday Torch Skin</t>
  </si>
  <si>
    <t>Wintersday Longbow Skin</t>
  </si>
  <si>
    <t>Wintersday Hammer Skin</t>
  </si>
  <si>
    <t>Wintersday Short Bow Skin</t>
  </si>
  <si>
    <t>Wintersday Warhorn Skin</t>
  </si>
  <si>
    <t>Wintersday Axe Skin</t>
  </si>
  <si>
    <t>Wintersday Dagger Skin</t>
  </si>
  <si>
    <t>Bandit Focus</t>
  </si>
  <si>
    <t>Bandit Slicer</t>
  </si>
  <si>
    <t>Bandit Spire</t>
  </si>
  <si>
    <t>Bandit Trident</t>
  </si>
  <si>
    <t>Bandit Longbow</t>
  </si>
  <si>
    <t>Bandit Revolver</t>
  </si>
  <si>
    <t>Bandit Musket</t>
  </si>
  <si>
    <t>Bandit Short Bow</t>
  </si>
  <si>
    <t>Bandit Ward</t>
  </si>
  <si>
    <t>Bandit Harpoon Gun</t>
  </si>
  <si>
    <t>Bandit Spear</t>
  </si>
  <si>
    <t>Bandit Cleaver</t>
  </si>
  <si>
    <t>Bandit Shiv</t>
  </si>
  <si>
    <t>Bandit Sunderer</t>
  </si>
  <si>
    <t>Bandit Mallet</t>
  </si>
  <si>
    <t>Bandit Demolisher</t>
  </si>
  <si>
    <t>Bandit Torch</t>
  </si>
  <si>
    <t>Bandit Bugle</t>
  </si>
  <si>
    <t>Bandit Baton</t>
  </si>
  <si>
    <t>Recipe: Bountiful Tuning Crystal</t>
  </si>
  <si>
    <t>Recipe: Bountiful Sharpening Stone</t>
  </si>
  <si>
    <t>Recipe: Furious Tuning Crystal</t>
  </si>
  <si>
    <t>Recipe: Furious Maintenance Oil</t>
  </si>
  <si>
    <t>Recipe: Furious Sharpening Stone</t>
  </si>
  <si>
    <t>Recipe: Bountiful Maintenance Oil</t>
  </si>
  <si>
    <t>Glint's Crystal Dye</t>
  </si>
  <si>
    <t>Glint's Ambition Dye</t>
  </si>
  <si>
    <t>Glint's Rebellion Dye</t>
  </si>
  <si>
    <t>Glint's Isolation Dye</t>
  </si>
  <si>
    <t>Glint's Purview Dye</t>
  </si>
  <si>
    <t>Glint's Sanctuary Dye</t>
  </si>
  <si>
    <t>Pact Fleet Pistol Skin</t>
  </si>
  <si>
    <t>Pact Fleet Short Bow Skin</t>
  </si>
  <si>
    <t>Pact Fleet Scepter Skin</t>
  </si>
  <si>
    <t>Pact Fleet Rifle Skin</t>
  </si>
  <si>
    <t>Pact Fleet Shield Skin</t>
  </si>
  <si>
    <t>Pact Fleet Staff Skin</t>
  </si>
  <si>
    <t>Pact Fleet Torch Skin</t>
  </si>
  <si>
    <t>Pact Fleet Warhorn Skin</t>
  </si>
  <si>
    <t>Pact Fleet Sword Skin</t>
  </si>
  <si>
    <t>Pact Fleet Axe Skin</t>
  </si>
  <si>
    <t>Pact Fleet Focus Skin</t>
  </si>
  <si>
    <t>Pact Fleet Hammer Skin</t>
  </si>
  <si>
    <t>Pact Fleet Dagger Skin</t>
  </si>
  <si>
    <t>Pact Fleet Mace Skin</t>
  </si>
  <si>
    <t>Pact Fleet Longbow Skin</t>
  </si>
  <si>
    <t>Pact Fleet Greatsword Skin</t>
  </si>
  <si>
    <t>Sinister Welding Torch of Smoldering</t>
  </si>
  <si>
    <t>Essence of Time</t>
  </si>
  <si>
    <t>Amalgamated Gemstone</t>
  </si>
  <si>
    <t>Endless Mordrem Thrasher Tonic</t>
  </si>
  <si>
    <t>Omnomberry Harvesting Node</t>
  </si>
  <si>
    <t>Elder Wood Logging Node</t>
  </si>
  <si>
    <t>Ancient Wood Logging Node</t>
  </si>
  <si>
    <t>Snow Truffle Harvesting Node</t>
  </si>
  <si>
    <t>Ghost Pepper Harvesting Node</t>
  </si>
  <si>
    <t>Orichalcum Mining Node</t>
  </si>
  <si>
    <t>Orrian Truffle Harvesting Node</t>
  </si>
  <si>
    <t>Lotus Harvesting Node</t>
  </si>
  <si>
    <t>Platinum Mining Node</t>
  </si>
  <si>
    <t>Mithril Mining Node</t>
  </si>
  <si>
    <t>Wintersday Red Musical Bell Case</t>
  </si>
  <si>
    <t>Heirloom Toy Chest</t>
  </si>
  <si>
    <t>Fancy Holiday Tonic Cabinet</t>
  </si>
  <si>
    <t>Major Sigil of Mischief</t>
  </si>
  <si>
    <t>Major Rune of Snowfall</t>
  </si>
  <si>
    <t>Superior Sigil of Mischief</t>
  </si>
  <si>
    <t>Superior Rune of Snowfall</t>
  </si>
  <si>
    <t>Minor Rune of Snowfall</t>
  </si>
  <si>
    <t>Minor Sigil of Mischief</t>
  </si>
  <si>
    <t>Preserved Queen Bee</t>
  </si>
  <si>
    <t>Recipe: Superior Rune of the Defender</t>
  </si>
  <si>
    <t>Recipe: Superior Sigil of Blight</t>
  </si>
  <si>
    <t>Mini Mordrem Teragriff</t>
  </si>
  <si>
    <t>Endless Mordrem Teragriff Tonic</t>
  </si>
  <si>
    <t>Mini Kasmeer Meade</t>
  </si>
  <si>
    <t>Permanent Pact Fleet Finisher</t>
  </si>
  <si>
    <t>Mordrem Warhorn Skin</t>
  </si>
  <si>
    <t>Mordrem Greatsword Skin</t>
  </si>
  <si>
    <t>Mordrem Focus Skin</t>
  </si>
  <si>
    <t>Mordrem Short Bow Skin</t>
  </si>
  <si>
    <t>Mordrem Scepter Skin</t>
  </si>
  <si>
    <t>Mordrem Torch Skin</t>
  </si>
  <si>
    <t>Mordrem Dagger Skin</t>
  </si>
  <si>
    <t>Mordrem Axe Skin</t>
  </si>
  <si>
    <t>Mordrem Mace Skin</t>
  </si>
  <si>
    <t>Mordrem Staff Skin</t>
  </si>
  <si>
    <t>Mordrem Rifle Skin</t>
  </si>
  <si>
    <t>Mordrem Pistol Skin</t>
  </si>
  <si>
    <t>Mordrem Longbow Skin</t>
  </si>
  <si>
    <t>Mordrem Shield Skin</t>
  </si>
  <si>
    <t>Mordrem Hammer Skin</t>
  </si>
  <si>
    <t>Mordrem Sword Skin</t>
  </si>
  <si>
    <t>Lucky Ram Lantern</t>
  </si>
  <si>
    <t>Lucky Great Ram Lantern</t>
  </si>
  <si>
    <t>Lunar New Year Firework</t>
  </si>
  <si>
    <t>Visage of the Great Ram Firework</t>
  </si>
  <si>
    <t>Great Guild Firework</t>
  </si>
  <si>
    <t>Prismatic Rocket</t>
  </si>
  <si>
    <t>Exploding Draketail</t>
  </si>
  <si>
    <t>Spring Roll</t>
  </si>
  <si>
    <t>Fried Golden Dumpling</t>
  </si>
  <si>
    <t>Delicious Rice Ball</t>
  </si>
  <si>
    <t>Steamed Red Dumpling</t>
  </si>
  <si>
    <t>Sweet Bean Bun</t>
  </si>
  <si>
    <t>Homemade Lucky Envelope</t>
  </si>
  <si>
    <t>Divine Lucky Envelope</t>
  </si>
  <si>
    <t>Dragon Ball Champion's Divine Lucky Envelope</t>
  </si>
  <si>
    <t>Crimson Lion Mace Skin</t>
  </si>
  <si>
    <t>Crimson Lion Longbow Skin</t>
  </si>
  <si>
    <t>Crimson Lion Dagger Skin</t>
  </si>
  <si>
    <t>Crimson Lion Greatsword Skin</t>
  </si>
  <si>
    <t>Crimson Lion Warhorn Skin</t>
  </si>
  <si>
    <t>Crimson Lion Scepter Skin</t>
  </si>
  <si>
    <t>Crimson Lion Short Bow Skin</t>
  </si>
  <si>
    <t>Crimson Lion Rifle Skin</t>
  </si>
  <si>
    <t>Crimson Lion Staff Skin</t>
  </si>
  <si>
    <t>Crimson Lion Focus Skin</t>
  </si>
  <si>
    <t>Crimson Lion Hammer Skin</t>
  </si>
  <si>
    <t>Crimson Lion Torch Skin</t>
  </si>
  <si>
    <t>Crimson Lion Pistol Skin</t>
  </si>
  <si>
    <t>Crimson Lion Sword Skin</t>
  </si>
  <si>
    <t>Crimson Lion Shield Skin</t>
  </si>
  <si>
    <t>Crimson Lion Axe Skin</t>
  </si>
  <si>
    <t>Golden Lion Dye</t>
  </si>
  <si>
    <t>Imperial Gold Dye</t>
  </si>
  <si>
    <t>Aureus Dye</t>
  </si>
  <si>
    <t>Imperial Red Dye</t>
  </si>
  <si>
    <t>Crimson Lion Dye</t>
  </si>
  <si>
    <t>Rosewood Dye</t>
  </si>
  <si>
    <t>Shaman's Reclaimed Short Bow</t>
  </si>
  <si>
    <t>Shadow Scepter Skin</t>
  </si>
  <si>
    <t>Shaman's Reclaimed Warhorn</t>
  </si>
  <si>
    <t>Shadow Focus Skin</t>
  </si>
  <si>
    <t>Shadow Short Bow Skin</t>
  </si>
  <si>
    <t>Shadow Blue Dye</t>
  </si>
  <si>
    <t>Shadow Greatsword Skin</t>
  </si>
  <si>
    <t>Shaman's Reclaimed Hammer</t>
  </si>
  <si>
    <t>Shadow Warhorn Skin</t>
  </si>
  <si>
    <t>Shaman's Reclaimed Shield</t>
  </si>
  <si>
    <t>Shaman's Reclaimed Staff</t>
  </si>
  <si>
    <t>Shaman's Reclaimed Rifle</t>
  </si>
  <si>
    <t>Shaman's Reclaimed Hammer of Earth</t>
  </si>
  <si>
    <t>Shadow Longbow Skin</t>
  </si>
  <si>
    <t>Shaman's Reclaimed Rifle of Earth</t>
  </si>
  <si>
    <t>Shaman's Reclaimed Short Bow of Earth</t>
  </si>
  <si>
    <t>Shaman's Reclaimed Longbow</t>
  </si>
  <si>
    <t>Evergreen Lodestone</t>
  </si>
  <si>
    <t>Shaman's Reclaimed Pistol</t>
  </si>
  <si>
    <t>Auric Sliver</t>
  </si>
  <si>
    <t>Shadow Hammer Skin</t>
  </si>
  <si>
    <t>Evergreen Sliver</t>
  </si>
  <si>
    <t>Shaman's Reclaimed Scepter</t>
  </si>
  <si>
    <t>Shaman's Reclaimed Shield of Earth</t>
  </si>
  <si>
    <t>Shadow Axe Skin</t>
  </si>
  <si>
    <t>Shadow Sword Skin</t>
  </si>
  <si>
    <t>Shaman's Reclaimed Dagger</t>
  </si>
  <si>
    <t>Shadow Turquoise Dye</t>
  </si>
  <si>
    <t>Shadow Violet Dye</t>
  </si>
  <si>
    <t>Shaman's Reclaimed Scepter of Earth</t>
  </si>
  <si>
    <t>Shaman's Reclaimed Sword</t>
  </si>
  <si>
    <t>Shadow Purple Dye</t>
  </si>
  <si>
    <t>Shadow Pistol Skin</t>
  </si>
  <si>
    <t>Shaman's Reclaimed Mace</t>
  </si>
  <si>
    <t>Shaman's Reclaimed Focus</t>
  </si>
  <si>
    <t>Shadow Magenta Dye</t>
  </si>
  <si>
    <t>Shadow Dagger Skin</t>
  </si>
  <si>
    <t>Shaman's Reclaimed Axe</t>
  </si>
  <si>
    <t>Shaman's Reclaimed Torch of Earth</t>
  </si>
  <si>
    <t>Shadow Green Dye</t>
  </si>
  <si>
    <t>Shadow Abyss Dye</t>
  </si>
  <si>
    <t>Shadow Rifle Skin</t>
  </si>
  <si>
    <t>Shadow Staff Skin</t>
  </si>
  <si>
    <t>Shaman's Reclaimed Pistol of Earth</t>
  </si>
  <si>
    <t>Shaman's Reclaimed Greatsword</t>
  </si>
  <si>
    <t>Shaman's Reclaimed Axe of Earth</t>
  </si>
  <si>
    <t>Shaman's Reclaimed Torch</t>
  </si>
  <si>
    <t>Shaman's Reclaimed Longbow of Earth</t>
  </si>
  <si>
    <t>Shadow Shield Skin</t>
  </si>
  <si>
    <t>Superior Rune of the Revenant</t>
  </si>
  <si>
    <t>Shaman's Reclaimed Mace of Earth</t>
  </si>
  <si>
    <t>Shadow Mace Skin</t>
  </si>
  <si>
    <t>Shaman's Reclaimed Sword of Earth</t>
  </si>
  <si>
    <t>Shaman's Reclaimed Staff of Earth</t>
  </si>
  <si>
    <t>Shaman's Reclaimed Greatsword of Earth</t>
  </si>
  <si>
    <t>Shadow Orange Dye</t>
  </si>
  <si>
    <t>Shadow Yellow Dye</t>
  </si>
  <si>
    <t>Shadow Red Dye</t>
  </si>
  <si>
    <t>Shaman's Reclaimed Focus of Earth</t>
  </si>
  <si>
    <t>Shadow Torch Skin</t>
  </si>
  <si>
    <t>Shaman's Reclaimed Warhorn of Earth</t>
  </si>
  <si>
    <t>Shaman's Reclaimed Dagger of Earth</t>
  </si>
  <si>
    <t>Balthazar's Staff Skin</t>
  </si>
  <si>
    <t>Balthazar's Greatsword Skin</t>
  </si>
  <si>
    <t>Balthazar's Scepter Skin</t>
  </si>
  <si>
    <t>Balthazar's Longbow Skin</t>
  </si>
  <si>
    <t>Balthazar's Pistol Skin</t>
  </si>
  <si>
    <t>Balthazar's Short Bow Skin</t>
  </si>
  <si>
    <t>Balthazar's Rifle Skin</t>
  </si>
  <si>
    <t>Balthazar's Axe Skin</t>
  </si>
  <si>
    <t>Balthazar's Dagger Skin</t>
  </si>
  <si>
    <t>Balthazar's Sword Skin</t>
  </si>
  <si>
    <t>Balthazar's Torch Skin</t>
  </si>
  <si>
    <t>Balthazar's Shield Skin</t>
  </si>
  <si>
    <t>Balthazar's Warhorn Skin</t>
  </si>
  <si>
    <t>Balthazar's Hammer Skin</t>
  </si>
  <si>
    <t>Balthazar's Mace Skin</t>
  </si>
  <si>
    <t>Balthazar's Focus Skin</t>
  </si>
  <si>
    <t>Daydreamer's Rifle Skin</t>
  </si>
  <si>
    <t>Daydreamer's Dagger Skin</t>
  </si>
  <si>
    <t>Daydreamer's Longbow Skin</t>
  </si>
  <si>
    <t>Daydreamer's Focus Skin</t>
  </si>
  <si>
    <t>Daydreamer's Axe Skin</t>
  </si>
  <si>
    <t>Daydreamer's Mace Skin</t>
  </si>
  <si>
    <t>Daydreamer's Staff Skin</t>
  </si>
  <si>
    <t>Daydreamer's Scepter Skin</t>
  </si>
  <si>
    <t>Daydreamer's Greatsword Skin</t>
  </si>
  <si>
    <t>Raven Mail Carrier</t>
  </si>
  <si>
    <t>Daydreamer's Warhorn Skin</t>
  </si>
  <si>
    <t>Daydreamer's Torch Skin</t>
  </si>
  <si>
    <t>Daydreamer's Pistol Skin</t>
  </si>
  <si>
    <t>Daydreamer's Short Bow Skin</t>
  </si>
  <si>
    <t>Daydreamer's Shield Skin</t>
  </si>
  <si>
    <t>Parrot Mail Carrier</t>
  </si>
  <si>
    <t>Daydreamer's Sword Skin</t>
  </si>
  <si>
    <t>Permanent Honor Guard Finisher</t>
  </si>
  <si>
    <t>Daydreamer's Hammer Skin</t>
  </si>
  <si>
    <t>Scientific Hammer Skin</t>
  </si>
  <si>
    <t>Scientific Pistol Skin</t>
  </si>
  <si>
    <t>Scientific Mace Skin</t>
  </si>
  <si>
    <t>Scientific Rifle Skin</t>
  </si>
  <si>
    <t>Scientific Staff Skin</t>
  </si>
  <si>
    <t>Scientific Focus Skin</t>
  </si>
  <si>
    <t>Scientific Torch Skin</t>
  </si>
  <si>
    <t>Scientific Sword Skin</t>
  </si>
  <si>
    <t>Scientific Greatsword Skin</t>
  </si>
  <si>
    <t>Scientific Warhorn Skin</t>
  </si>
  <si>
    <t>Scientific Scepter Skin</t>
  </si>
  <si>
    <t>Scientific Short Bow Skin</t>
  </si>
  <si>
    <t>Scientific Dagger Skin</t>
  </si>
  <si>
    <t>Scientific Longbow Skin</t>
  </si>
  <si>
    <t>Scientific Axe Skin</t>
  </si>
  <si>
    <t>Scientific Shield Skin</t>
  </si>
  <si>
    <t>Gallant Shield Skin</t>
  </si>
  <si>
    <t>Gallant Mace Skin</t>
  </si>
  <si>
    <t>Gallant Dagger Skin</t>
  </si>
  <si>
    <t>Enameled Brass Dye</t>
  </si>
  <si>
    <t>Enameled Amenity Dye</t>
  </si>
  <si>
    <t>Gallant Staff Skin</t>
  </si>
  <si>
    <t>Enameled Strawberry Dye</t>
  </si>
  <si>
    <t>Gallant Torch Skin</t>
  </si>
  <si>
    <t>Gallant Focus Skin</t>
  </si>
  <si>
    <t>Gallant Scepter Skin</t>
  </si>
  <si>
    <t>Gallant Warhorn Skin</t>
  </si>
  <si>
    <t>Gallant Rifle Skin</t>
  </si>
  <si>
    <t>Gallant Hammer Skin</t>
  </si>
  <si>
    <t>Gallant Short Bow Skin</t>
  </si>
  <si>
    <t>Gallant Sword Skin</t>
  </si>
  <si>
    <t>Gallant Pistol Skin</t>
  </si>
  <si>
    <t>Enameled Morning Glory Dye</t>
  </si>
  <si>
    <t>Enameled Banana Dye</t>
  </si>
  <si>
    <t>Gallant Axe Skin</t>
  </si>
  <si>
    <t>Enameled Onset Dye</t>
  </si>
  <si>
    <t>Gallant Longbow Skin</t>
  </si>
  <si>
    <t>Gallant Greatsword Skin</t>
  </si>
  <si>
    <t>Dwayna's Pistol Skin</t>
  </si>
  <si>
    <t>Dwayna's Shield Skin</t>
  </si>
  <si>
    <t>Dwayna's Torch Skin</t>
  </si>
  <si>
    <t>Dwayna's Sword Skin</t>
  </si>
  <si>
    <t>Dwayna's Hammer Skin</t>
  </si>
  <si>
    <t>Dwayna's Axe Skin</t>
  </si>
  <si>
    <t>Dwayna's Warhorn Skin</t>
  </si>
  <si>
    <t>Dwayna's Dagger Skin</t>
  </si>
  <si>
    <t>Dwayna's Scepter Skin</t>
  </si>
  <si>
    <t>Dwayna's Mace Skin</t>
  </si>
  <si>
    <t>Dwayna's Focus Skin</t>
  </si>
  <si>
    <t>Dwayna's Staff Skin</t>
  </si>
  <si>
    <t>Dwayna's Greatsword Skin</t>
  </si>
  <si>
    <t>Dwayna's Rifle Skin</t>
  </si>
  <si>
    <t>Dwayna's Short Bow Skin</t>
  </si>
  <si>
    <t>Dwayna's Longbow Skin</t>
  </si>
  <si>
    <t>Carnage Orange Dye</t>
  </si>
  <si>
    <t>Eerie Purple Dye</t>
  </si>
  <si>
    <t>Ominous Yellow Dye</t>
  </si>
  <si>
    <t>Harrowing Maroon Dye</t>
  </si>
  <si>
    <t>Crushed Bone Dye</t>
  </si>
  <si>
    <t>Ember Red Dye</t>
  </si>
  <si>
    <t>Recipe: Pahua's Harpoon Gun</t>
  </si>
  <si>
    <t>Commander's Exalted Pants</t>
  </si>
  <si>
    <t>Recipe: Wupwup Cloth Breather</t>
  </si>
  <si>
    <t>Recipe: Pahua's Warhammer</t>
  </si>
  <si>
    <t>Pouch of Black Pigment</t>
  </si>
  <si>
    <t>Minstrel's Pearl Brazier</t>
  </si>
  <si>
    <t>Marauder Pearl Needler</t>
  </si>
  <si>
    <t>Superior Rune of the Druid</t>
  </si>
  <si>
    <t>Recipe: Viper's Exalted Mantle</t>
  </si>
  <si>
    <t>Visage of Balthazar</t>
  </si>
  <si>
    <t>Recipe: Vigilant Pearl Bludgeoner</t>
  </si>
  <si>
    <t>Minstrel's Draconic Legs</t>
  </si>
  <si>
    <t>Berserker's Lightward's Battlestaff</t>
  </si>
  <si>
    <t>Ogre Scimitar</t>
  </si>
  <si>
    <t>Marauder Emblazoned Boots</t>
  </si>
  <si>
    <t>Recipe: Minstrel's Draconic Boots</t>
  </si>
  <si>
    <t>Commander's Pearl Trident</t>
  </si>
  <si>
    <t>Recipe: Commander's Exalted Gloves</t>
  </si>
  <si>
    <t>Oiled Orichalcum Shield Boss</t>
  </si>
  <si>
    <t>Recipe: Yassith's Spire</t>
  </si>
  <si>
    <t>Vigilant Pearl Broadsword</t>
  </si>
  <si>
    <t>Guild Flame Ram Blueprint</t>
  </si>
  <si>
    <t>Recipe: Ruka's Warfists</t>
  </si>
  <si>
    <t>Vigilant Pearl Shell</t>
  </si>
  <si>
    <t>Deldrimor Steel Breather Casing</t>
  </si>
  <si>
    <t>Recipe: Commander's Emblazoned Gloves</t>
  </si>
  <si>
    <t>Recipe: Laranthir's Flanged Mace</t>
  </si>
  <si>
    <t>Recipe: Viper's Pearl Impaler</t>
  </si>
  <si>
    <t>Crusader Pearl Bludgeoner</t>
  </si>
  <si>
    <t>Glyphic Handblade</t>
  </si>
  <si>
    <t>Recipe: Wanderer's Draconic Pauldrons</t>
  </si>
  <si>
    <t>Marauder Emblazoned Gloves</t>
  </si>
  <si>
    <t>Viper's Pearl Needler</t>
  </si>
  <si>
    <t>Improvised Focus Skin</t>
  </si>
  <si>
    <t>Oiled Orichalcum Trident Head</t>
  </si>
  <si>
    <t>Minstrel's Exalted Masque</t>
  </si>
  <si>
    <t>Recipe: Pahua's Claymore</t>
  </si>
  <si>
    <t>Recipe: Maklain's Visage</t>
  </si>
  <si>
    <t>Crusader Pearl Carver</t>
  </si>
  <si>
    <t>Oiled Orichalcum Boot Lining</t>
  </si>
  <si>
    <t>Recipe: Vigilant Pearl Quarterstaff</t>
  </si>
  <si>
    <t>Recipe: Gobrech's Leather Breather</t>
  </si>
  <si>
    <t>Recipe: Minstrel's Pearl Crusher</t>
  </si>
  <si>
    <t>Recipe: Maklain's Wand</t>
  </si>
  <si>
    <t>Recipe: Wanderer's Draconic Gauntlets</t>
  </si>
  <si>
    <t>Recipe: Yassith's Brazier</t>
  </si>
  <si>
    <t>Reclaimed Pistol</t>
  </si>
  <si>
    <t>Recipe: Saphir's Metal Breather</t>
  </si>
  <si>
    <t>Recipe: Vigilant Emblazoned Pants</t>
  </si>
  <si>
    <t>Trailblazer's Draconic Boots</t>
  </si>
  <si>
    <t>Commander's Emblazoned Coat</t>
  </si>
  <si>
    <t>Oiled Hardened Glove Panel</t>
  </si>
  <si>
    <t>Commander's Draconic Helm</t>
  </si>
  <si>
    <t>Crusader Pearl Impaler</t>
  </si>
  <si>
    <t>Sheet of Fine Paper</t>
  </si>
  <si>
    <t>Commander's Emblazoned Gloves</t>
  </si>
  <si>
    <t>Wanderer's Emblazoned Pants</t>
  </si>
  <si>
    <t>Oiled Orichalcum Warhorn Mouthpiece</t>
  </si>
  <si>
    <t>Nightwing</t>
  </si>
  <si>
    <t>Crusader Exalted Pants</t>
  </si>
  <si>
    <t>Oiled Ancient Torch Handle</t>
  </si>
  <si>
    <t>Recipe: Maklain's Tassets</t>
  </si>
  <si>
    <t>Recipe: Ruka's Spire</t>
  </si>
  <si>
    <t>Giant Mushroom Spore</t>
  </si>
  <si>
    <t>Recipe: Ruka's Breastplate</t>
  </si>
  <si>
    <t>Steam Scepter</t>
  </si>
  <si>
    <t>Recipe: Viper's Pearl Trident</t>
  </si>
  <si>
    <t>Recipe: Svaard's Masque</t>
  </si>
  <si>
    <t>Recipe: Commander's Pearl Conch</t>
  </si>
  <si>
    <t>Recipe: Vigilant Emblazoned Helm</t>
  </si>
  <si>
    <t>Feldspar Core</t>
  </si>
  <si>
    <t>Oiled Gossamer Shoe Upper</t>
  </si>
  <si>
    <t>Schematic: Assault Roller</t>
  </si>
  <si>
    <t>Wanderer's Pearl Reaver</t>
  </si>
  <si>
    <t>Recipe: Beigarth's Metal Breather</t>
  </si>
  <si>
    <t>Shard of Glory</t>
  </si>
  <si>
    <t>Trailblazer's Draconic Legs</t>
  </si>
  <si>
    <t>Improvised Staff Skin</t>
  </si>
  <si>
    <t>Recipe: Laranthir's Blade</t>
  </si>
  <si>
    <t>Superior Rune of the Reaper</t>
  </si>
  <si>
    <t>Recipe: Ruka's Flanged Mace</t>
  </si>
  <si>
    <t>Recipe: Viper's Exalted Coat</t>
  </si>
  <si>
    <t>Mordrem Lodestone</t>
  </si>
  <si>
    <t>Thesis on Studied Strength</t>
  </si>
  <si>
    <t>Vigilant Draconic Legs</t>
  </si>
  <si>
    <t>Recipe: Minstrel's Pearl Quarterstaff</t>
  </si>
  <si>
    <t>Glyphic Scepter</t>
  </si>
  <si>
    <t>Marauder Pearl Blunderbuss</t>
  </si>
  <si>
    <t>Crusader Draconic Legs</t>
  </si>
  <si>
    <t>Recipe: Svaard's Blade</t>
  </si>
  <si>
    <t>Recipe: Pahua's Wristguards</t>
  </si>
  <si>
    <t>Writ of Studied Strength</t>
  </si>
  <si>
    <t>Oiled Orichalcum Legging Lining</t>
  </si>
  <si>
    <t>Recipe: Yassith's Impaler</t>
  </si>
  <si>
    <t>Essence of Hoelbrak</t>
  </si>
  <si>
    <t>Visage of Melandru</t>
  </si>
  <si>
    <t>Trailblazer's Pearl Rod</t>
  </si>
  <si>
    <t>Thesis on Calculated Malice</t>
  </si>
  <si>
    <t>Recipe: Yassith's Epaulets</t>
  </si>
  <si>
    <t>Recipe: Pahua's Footwear</t>
  </si>
  <si>
    <t>Recipe: Tizlak's Shoulderguard</t>
  </si>
  <si>
    <t>Schematic: Sabotage Depot</t>
  </si>
  <si>
    <t>Rare Flower Seed</t>
  </si>
  <si>
    <t>Recipe: Vigilant Pearl Siren</t>
  </si>
  <si>
    <t>Jungle Grass Seed</t>
  </si>
  <si>
    <t>Maguuma Lily</t>
  </si>
  <si>
    <t>Recipe: Laranthir's Visage</t>
  </si>
  <si>
    <t>Recipe: Wanderer's Exalted Masque</t>
  </si>
  <si>
    <t>Wanderer's Pearl Conch</t>
  </si>
  <si>
    <t>Recipe: Ruka's Bastion</t>
  </si>
  <si>
    <t>Recipe: Laranthir's Trident</t>
  </si>
  <si>
    <t>Jeweled Damask Patch</t>
  </si>
  <si>
    <t>Recipe: Maklain's Revolver</t>
  </si>
  <si>
    <t>Recipe: Moonstone Orichalcum Earring</t>
  </si>
  <si>
    <t>Trailblazer's Draconic Pauldrons</t>
  </si>
  <si>
    <t>Steam Brand</t>
  </si>
  <si>
    <t>Recipe: Vigilant Pearl Handcannon</t>
  </si>
  <si>
    <t>Crusader Emblazoned Helm</t>
  </si>
  <si>
    <t>Wanderer's Pearl Shell</t>
  </si>
  <si>
    <t>Recipe: Commander's Emblazoned Boots</t>
  </si>
  <si>
    <t>Recipe: Commander's Pearl Shell</t>
  </si>
  <si>
    <t>Resonating Core</t>
  </si>
  <si>
    <t>Wanderer's Exalted Gloves</t>
  </si>
  <si>
    <t>Recipe: Maklain's Breeches</t>
  </si>
  <si>
    <t>Minstrel's Draconic Gauntlets</t>
  </si>
  <si>
    <t>Piece of Mother-of-Pearl</t>
  </si>
  <si>
    <t>Thesis on Learned Malice</t>
  </si>
  <si>
    <t>Viper's Exalted Mantle</t>
  </si>
  <si>
    <t>Recipe: Tizlak's Wristguards</t>
  </si>
  <si>
    <t>Viper's Exalted Pants</t>
  </si>
  <si>
    <t>Recipe: Yassith's Visage</t>
  </si>
  <si>
    <t>Glyphic Speargun</t>
  </si>
  <si>
    <t>Recipe: Trailblazer's Draconic Pauldrons</t>
  </si>
  <si>
    <t>Oiled Orichalcum Spear Head</t>
  </si>
  <si>
    <t>Trailblazer's Pearl Needler</t>
  </si>
  <si>
    <t>Steam Shield</t>
  </si>
  <si>
    <t>Sheet of Quality Paper</t>
  </si>
  <si>
    <t>Minstrel's Exalted Boots</t>
  </si>
  <si>
    <t>Sheet of Premium Paper</t>
  </si>
  <si>
    <t>Oiled Hardened String</t>
  </si>
  <si>
    <t>Trailblazer's Draconic Coat</t>
  </si>
  <si>
    <t>Crusader Emblazoned Pants</t>
  </si>
  <si>
    <t>Recipe: Svaard's Warhammer</t>
  </si>
  <si>
    <t>Elonian Breather Padding</t>
  </si>
  <si>
    <t>Recipe: Ahamid's Metal Breather</t>
  </si>
  <si>
    <t>Oiled Gossamer Pant Panel</t>
  </si>
  <si>
    <t>Reclaimed Hammer</t>
  </si>
  <si>
    <t>Minor Sigil of Agility</t>
  </si>
  <si>
    <t>Recipe: Tizlak's Striders</t>
  </si>
  <si>
    <t>Recipe: Morbach's Cloth Breather</t>
  </si>
  <si>
    <t>Wool Patch</t>
  </si>
  <si>
    <t>Trailblazer's Exalted Mantle</t>
  </si>
  <si>
    <t>Improvised Short Bow Skin</t>
  </si>
  <si>
    <t>Marauder Pearl Brazier</t>
  </si>
  <si>
    <t>Recipe: Wanderer's Emblazoned Shoulders</t>
  </si>
  <si>
    <t>Recipe: Wanderer's Pearl Rod</t>
  </si>
  <si>
    <t>Orichalcum Reinforcing Plate</t>
  </si>
  <si>
    <t>Recipe: Svaard's Pauldrons</t>
  </si>
  <si>
    <t>Minstrel's Pearl Sabre</t>
  </si>
  <si>
    <t>Commander's Exalted Coat</t>
  </si>
  <si>
    <t>Recipe: Yassith's Doublet</t>
  </si>
  <si>
    <t>Superior Rune of the Scrapper</t>
  </si>
  <si>
    <t>Recipe: Vigilant Pearl Reaver</t>
  </si>
  <si>
    <t>Vigilant Emblazoned Boots</t>
  </si>
  <si>
    <t>Wanderer's Exalted Boots</t>
  </si>
  <si>
    <t>Recipe: Laranthir's Shoulderguard</t>
  </si>
  <si>
    <t>Improvised Longbow Skin</t>
  </si>
  <si>
    <t>Schematic: Presence of the Keep</t>
  </si>
  <si>
    <t>Jute Patch</t>
  </si>
  <si>
    <t>Oiled Ancient Staff Shaft</t>
  </si>
  <si>
    <t>Commander's Exalted Boots</t>
  </si>
  <si>
    <t>Recipe: Commander's Exalted Boots</t>
  </si>
  <si>
    <t>Recipe: Trailblazer's Draconic Coat</t>
  </si>
  <si>
    <t>Recipe: Vigilant Emblazoned Coat</t>
  </si>
  <si>
    <t>Recipe: Maklain's Musket</t>
  </si>
  <si>
    <t>Oiled Orichalcum Dagger Blade</t>
  </si>
  <si>
    <t>Damask Patch</t>
  </si>
  <si>
    <t>Recipe: Hronk's Cloth Breather</t>
  </si>
  <si>
    <t>Recipe: Trailblazer's Pearl Carver</t>
  </si>
  <si>
    <t>Oiled Orichalcum Pauldron Casing</t>
  </si>
  <si>
    <t>Oiled Orichalcum Greatsword Blade</t>
  </si>
  <si>
    <t>Wanderer's Pearl Handcannon</t>
  </si>
  <si>
    <t>Glittering Axe Skin</t>
  </si>
  <si>
    <t>Recipe: Wanderer's Pearl Needler</t>
  </si>
  <si>
    <t>Recipe: Ruka's Striders</t>
  </si>
  <si>
    <t>Kingmaker</t>
  </si>
  <si>
    <t>Minstrel's Pearl Impaler</t>
  </si>
  <si>
    <t>Recipe: Commander's Draconic Legs</t>
  </si>
  <si>
    <t>Recipe: Pahua's Breeches</t>
  </si>
  <si>
    <t>Thesis on Strength</t>
  </si>
  <si>
    <t>Recipe: Pahua's Reaver</t>
  </si>
  <si>
    <t>Reclaimed Greatsword</t>
  </si>
  <si>
    <t>Steam Mace</t>
  </si>
  <si>
    <t>Recipe: Ruka's Claymore</t>
  </si>
  <si>
    <t>Recipe: Pahua's Epaulets</t>
  </si>
  <si>
    <t>Ascalonian Lumber Core</t>
  </si>
  <si>
    <t>Improvised Greatsword Skin</t>
  </si>
  <si>
    <t>Recipe: Laranthir's Claymore</t>
  </si>
  <si>
    <t>Glyphic Trispear</t>
  </si>
  <si>
    <t>Recipe: Wanderer's Exalted Coat</t>
  </si>
  <si>
    <t>Oiled Hardened Helmet Padding</t>
  </si>
  <si>
    <t>Vigilant Emblazoned Helm</t>
  </si>
  <si>
    <t>Superior Rune of the Berserker</t>
  </si>
  <si>
    <t>Resonating Sliver</t>
  </si>
  <si>
    <t>Recipe: Vigilant Pearl Broadsword</t>
  </si>
  <si>
    <t>Recipe: Maguuma Lily Orichalcum Earring</t>
  </si>
  <si>
    <t>Recipe: Ahamid's Leather Breather</t>
  </si>
  <si>
    <t>Oiled Hardened Trouser Panel</t>
  </si>
  <si>
    <t>Jeweled Deldrimor Steel Plated Dowel</t>
  </si>
  <si>
    <t>Recipe: Wanderer's Pearl Impaler</t>
  </si>
  <si>
    <t>Ogre Breaker</t>
  </si>
  <si>
    <t>Recipe: Wei Qi's Leather Breather</t>
  </si>
  <si>
    <t>Ogre Longsword</t>
  </si>
  <si>
    <t>Badge of Tribute</t>
  </si>
  <si>
    <t>Recipe: Tizlak's Razor</t>
  </si>
  <si>
    <t>Recipe: Yassith's Musket</t>
  </si>
  <si>
    <t>Recipe: Trailblazer's Draconic Gauntlets</t>
  </si>
  <si>
    <t>Recipe: Laranthir's Impaler</t>
  </si>
  <si>
    <t>Marauder Exalted Masque</t>
  </si>
  <si>
    <t>Recipe: Laranthir's Footwear</t>
  </si>
  <si>
    <t>Writ of Studied Accuracy</t>
  </si>
  <si>
    <t>Marauder Pearl Stinger</t>
  </si>
  <si>
    <t>Recipe: Zojja's Cloth Breather</t>
  </si>
  <si>
    <t>Vigilant Draconic Boots</t>
  </si>
  <si>
    <t>Recipe: Viper's Emblazoned Helm</t>
  </si>
  <si>
    <t>Viper's Pearl Brazier</t>
  </si>
  <si>
    <t>Recipe: Commander's Pearl Speargun</t>
  </si>
  <si>
    <t>Recipe: Tizlak's Wand</t>
  </si>
  <si>
    <t>Recipe: Ruka's Impaler</t>
  </si>
  <si>
    <t>Salvaged Brilliance</t>
  </si>
  <si>
    <t>Crusader Pearl Quarterstaff</t>
  </si>
  <si>
    <t>Recipe: Trailblazer's Pearl Crusher</t>
  </si>
  <si>
    <t>Oiled Orichalcum Sword Blade</t>
  </si>
  <si>
    <t>Vigilant Draconic Gauntlets</t>
  </si>
  <si>
    <t>Glass Mug</t>
  </si>
  <si>
    <t>Memory of Battle</t>
  </si>
  <si>
    <t>Recipe: Trailblazer's Exalted Pants</t>
  </si>
  <si>
    <t>Recipe: Wanderer's Pearl Speargun</t>
  </si>
  <si>
    <t>Recipe: Commander's Pearl Brazier</t>
  </si>
  <si>
    <t>Recipe: Morbach's Metal Breather</t>
  </si>
  <si>
    <t>Recipe: Machined Weapon Core</t>
  </si>
  <si>
    <t>Recipe: Commander's Pearl Sabre</t>
  </si>
  <si>
    <t>Recipe: Maklain's Greaves</t>
  </si>
  <si>
    <t>Agate Orichalcum Earring</t>
  </si>
  <si>
    <t>Berserker's Lightward's Battlehammer</t>
  </si>
  <si>
    <t>Pile of Coarse Sand</t>
  </si>
  <si>
    <t>Recipe: Pahua's Leggings</t>
  </si>
  <si>
    <t>Black Diamond Orichalcum Ring</t>
  </si>
  <si>
    <t>Oiled Ancient Harpoon</t>
  </si>
  <si>
    <t>Recipe: Viper's Pearl Handcannon</t>
  </si>
  <si>
    <t>Recipe: Yassith's Masque</t>
  </si>
  <si>
    <t>Freshwater Pearl Orichalcum Amulet</t>
  </si>
  <si>
    <t>Recipe: Vigilant Draconic Pauldrons</t>
  </si>
  <si>
    <t>Writ of Masterful Speed</t>
  </si>
  <si>
    <t>Pouch of Red Pigment</t>
  </si>
  <si>
    <t>Recipe: Laranthir's Reaver</t>
  </si>
  <si>
    <t>Sheet of Smooth Paper</t>
  </si>
  <si>
    <t>Schematic: Speedy Dolyaks</t>
  </si>
  <si>
    <t>Vigilant Exalted Gloves</t>
  </si>
  <si>
    <t>Moonstone Orichalcum Amulet</t>
  </si>
  <si>
    <t>Recipe: Viper's Pearl Quarterstaff</t>
  </si>
  <si>
    <t>Bag of Radiant Energy</t>
  </si>
  <si>
    <t>Recipe: Laranthir's Bastion</t>
  </si>
  <si>
    <t>Vigilant Draconic Coat</t>
  </si>
  <si>
    <t>Minstrel's Draconic Pauldrons</t>
  </si>
  <si>
    <t>Recipe: Ventari's Leather Breather</t>
  </si>
  <si>
    <t>Improvised Torch Skin</t>
  </si>
  <si>
    <t>Viper's Pearl Rod</t>
  </si>
  <si>
    <t>Wanderer's Draconic Gauntlets</t>
  </si>
  <si>
    <t>Recipe: Maklain's Shoulderguard</t>
  </si>
  <si>
    <t>Recipe: Maklain's Breastplate</t>
  </si>
  <si>
    <t>Recipe: Vigilant Pearl Carver</t>
  </si>
  <si>
    <t>Oiled Ancient Pistol Frame</t>
  </si>
  <si>
    <t>Viper's Exalted Masque</t>
  </si>
  <si>
    <t>Glittering Staff Skin</t>
  </si>
  <si>
    <t>Plate of Jerk Poultry</t>
  </si>
  <si>
    <t>Recipe: Viper's Emblazoned Coat</t>
  </si>
  <si>
    <t>Berserker's Ebb</t>
  </si>
  <si>
    <t>Thesis on Learned Accuracy</t>
  </si>
  <si>
    <t>Recipe: Pahua's Doublet</t>
  </si>
  <si>
    <t>Bowl of Passion Fruit Tapioca Pudding</t>
  </si>
  <si>
    <t>Viper's Emblazoned Boots</t>
  </si>
  <si>
    <t>Trailblazer's Pearl Conch</t>
  </si>
  <si>
    <t>Reclaimed Sword</t>
  </si>
  <si>
    <t>Marauder Pearl Speargun</t>
  </si>
  <si>
    <t>Recipe: Zintl Leather Breather</t>
  </si>
  <si>
    <t>Wanderer's Emblazoned Shoulders</t>
  </si>
  <si>
    <t>Minstrel's Exalted Pants</t>
  </si>
  <si>
    <t>Oiled Ancient Scepter Rod</t>
  </si>
  <si>
    <t>Viper's Pearl Blunderbuss</t>
  </si>
  <si>
    <t>Recipe: Tizlak's Leggings</t>
  </si>
  <si>
    <t>Oiled Hardened Longcoat Padding</t>
  </si>
  <si>
    <t>Oiled Orichalcum Helmet Lining</t>
  </si>
  <si>
    <t>Marauder Pearl Shell</t>
  </si>
  <si>
    <t>Recipe: Yassith's Striders</t>
  </si>
  <si>
    <t>Recipe: Trailblazer's Emblazoned Boots</t>
  </si>
  <si>
    <t>Viper's Draconic Gauntlets</t>
  </si>
  <si>
    <t>Recipe: Morbach's Leather Breather</t>
  </si>
  <si>
    <t>Recipe: Tizlak's Flanged Mace</t>
  </si>
  <si>
    <t>Writ of Basic Speed</t>
  </si>
  <si>
    <t>Agate Orichalcum Amulet</t>
  </si>
  <si>
    <t>Karka Helm Skin</t>
  </si>
  <si>
    <t>Trailblazer's Emblazoned Coat</t>
  </si>
  <si>
    <t>Nest</t>
  </si>
  <si>
    <t>Ogre Truncheon</t>
  </si>
  <si>
    <t>Pouch of Yellow Pigment</t>
  </si>
  <si>
    <t>Schematic: Minor Supply Drop</t>
  </si>
  <si>
    <t>Bag of Crystalline Energy</t>
  </si>
  <si>
    <t>Crusader Emblazoned Boots</t>
  </si>
  <si>
    <t>Recipe: Viper's Pearl Carver</t>
  </si>
  <si>
    <t>Marauder Emblazoned Helm</t>
  </si>
  <si>
    <t>Recipe: Laranthir's Greaves</t>
  </si>
  <si>
    <t>Capacitive Bottle</t>
  </si>
  <si>
    <t>Recipe: Commander's Emblazoned Coat</t>
  </si>
  <si>
    <t>Recipe: Maklain's Short Bow</t>
  </si>
  <si>
    <t>Oiled Orichalcum Horn</t>
  </si>
  <si>
    <t>Major Sigil of Concentration</t>
  </si>
  <si>
    <t>Recipe: Ruka's Wristguards</t>
  </si>
  <si>
    <t>Viper's Draconic Pauldrons</t>
  </si>
  <si>
    <t>Chak Egg Sac</t>
  </si>
  <si>
    <t>Oiled Gossamer Coat Lining</t>
  </si>
  <si>
    <t>Commander's Exalted Gloves</t>
  </si>
  <si>
    <t>Writ of Strength</t>
  </si>
  <si>
    <t>Trailblazer's Pearl Trident</t>
  </si>
  <si>
    <t>Oiled Orichalcum Pauldron Lining</t>
  </si>
  <si>
    <t>Viper's Pearl Quarterstaff</t>
  </si>
  <si>
    <t>Glittering Focus Skin</t>
  </si>
  <si>
    <t>Endless Mushroom Queen Tonic</t>
  </si>
  <si>
    <t>Recipe: Wanderer's Pearl Carver</t>
  </si>
  <si>
    <t>Shadow Assassin Nika</t>
  </si>
  <si>
    <t>Wanderer's Pearl Stinger</t>
  </si>
  <si>
    <t>Vigilant Pearl Impaler</t>
  </si>
  <si>
    <t>Superior Sigil of Agility</t>
  </si>
  <si>
    <t>Ogre Cleaver</t>
  </si>
  <si>
    <t>Commander's Draconic Pauldrons</t>
  </si>
  <si>
    <t>Recipe: Maklain's Leggings</t>
  </si>
  <si>
    <t>Recipe: Trailblazer's Exalted Coat</t>
  </si>
  <si>
    <t>Festive Transom</t>
  </si>
  <si>
    <t>Berserker's Ley Guard's Protector</t>
  </si>
  <si>
    <t>Steam Trident</t>
  </si>
  <si>
    <t>Recipe: Vigilant Exalted Pants</t>
  </si>
  <si>
    <t>Recipe: Laranthir's Wand</t>
  </si>
  <si>
    <t>Recipe: Wanderer's Draconic Boots</t>
  </si>
  <si>
    <t>Recipe: Trailblazer's Pearl Speargun</t>
  </si>
  <si>
    <t>Oiled Gossamer Pant Lining</t>
  </si>
  <si>
    <t>Reclaimed Warhorn</t>
  </si>
  <si>
    <t>Recipe: Leftpaw's Cloth Breather</t>
  </si>
  <si>
    <t>Glyphic Ward</t>
  </si>
  <si>
    <t>Recipe: Tizlak's Footwear</t>
  </si>
  <si>
    <t>Recipe: Svaard's Breastplate</t>
  </si>
  <si>
    <t>Azure Denaturizing Agent</t>
  </si>
  <si>
    <t>Wanderer's Pearl Trident</t>
  </si>
  <si>
    <t>Recipe: Freshwater Pearl Orichalcum Earring</t>
  </si>
  <si>
    <t>Recipe: Laranthir's Grips</t>
  </si>
  <si>
    <t>Augury of Death</t>
  </si>
  <si>
    <t>Silk Patch</t>
  </si>
  <si>
    <t>Oiled Orichalcum Helmet Casing</t>
  </si>
  <si>
    <t>Recipe: Minstrel's Pearl Brazier</t>
  </si>
  <si>
    <t>Endless Chak Zapper Tonic</t>
  </si>
  <si>
    <t>Recipe: Yassith's Blade</t>
  </si>
  <si>
    <t>Burl Orichalcum Earring</t>
  </si>
  <si>
    <t>Empty Keg</t>
  </si>
  <si>
    <t>Recipe: Viper's Draconic Helm</t>
  </si>
  <si>
    <t>Recipe: Wanderer's Exalted Gloves</t>
  </si>
  <si>
    <t>Vigilant Pearl Siren</t>
  </si>
  <si>
    <t>Minstrel's Pearl Trident</t>
  </si>
  <si>
    <t>Recipe: Wanderer's Pearl Blunderbuss</t>
  </si>
  <si>
    <t>Recipe: Wanderer's Pearl Broadsword</t>
  </si>
  <si>
    <t>Recipe: Yassith's Harpoon Gun</t>
  </si>
  <si>
    <t>Oiled Ancient Trident Shaft</t>
  </si>
  <si>
    <t>Legendary Inscription</t>
  </si>
  <si>
    <t>Marauder Draconic Legs</t>
  </si>
  <si>
    <t>Copper Reinforcing Plate</t>
  </si>
  <si>
    <t>Crusader Exalted Boots</t>
  </si>
  <si>
    <t>Recipe: Viper's Pearl Speargun</t>
  </si>
  <si>
    <t>Recipe: Vigilant Exalted Masque</t>
  </si>
  <si>
    <t>Recipe: Ruka's Herald</t>
  </si>
  <si>
    <t>Recipe: Pahua's Short Bow</t>
  </si>
  <si>
    <t>Writ of Accuracy</t>
  </si>
  <si>
    <t>Auric Crown</t>
  </si>
  <si>
    <t>Recipe: Maklain's Blade</t>
  </si>
  <si>
    <t>Vial of Enchanted Water</t>
  </si>
  <si>
    <t>Elonian Breather Strap</t>
  </si>
  <si>
    <t>Glittering Hammer Skin</t>
  </si>
  <si>
    <t>Glyphic Horn</t>
  </si>
  <si>
    <t>Recipe: Minstrel's Pearl Rod</t>
  </si>
  <si>
    <t>Viper's Emblazoned Shoulders</t>
  </si>
  <si>
    <t>Oiled Hardened Trouser Padding</t>
  </si>
  <si>
    <t>Maguuma Burl</t>
  </si>
  <si>
    <t>Recipe: Pahua's Razor</t>
  </si>
  <si>
    <t>Recipe: Ruka's Doublet</t>
  </si>
  <si>
    <t>Recipe: Tizlak's Epaulets</t>
  </si>
  <si>
    <t>Superior Sigil of Concentration</t>
  </si>
  <si>
    <t>Recipe: Viper's Pearl Stinger</t>
  </si>
  <si>
    <t>Crusader Pearl Sabre</t>
  </si>
  <si>
    <t>Schematic: Packed Dolyaks</t>
  </si>
  <si>
    <t>Essence of Divinity's Reach</t>
  </si>
  <si>
    <t>Ogre Warstaff</t>
  </si>
  <si>
    <t>Minstrel's Pearl Handcannon</t>
  </si>
  <si>
    <t>Recipe: Maklain's Impaler</t>
  </si>
  <si>
    <t>Recipe: Viper's Pearl Siren</t>
  </si>
  <si>
    <t>Recipe: Minstrel's Draconic Helm</t>
  </si>
  <si>
    <t>Reclaimed Rifle</t>
  </si>
  <si>
    <t>Freshwater Pearl Orichalcum Earring</t>
  </si>
  <si>
    <t>Recipe: Svaard's Shoulderguard</t>
  </si>
  <si>
    <t>Viper's Pearl Crusher</t>
  </si>
  <si>
    <t>Glyphic Rifle</t>
  </si>
  <si>
    <t>Wanderer's Pearl Speargun</t>
  </si>
  <si>
    <t>Recipe: Svaard's Artifact</t>
  </si>
  <si>
    <t>Recipe: Zojja's Leather Breather</t>
  </si>
  <si>
    <t>Essence of Black Citadel</t>
  </si>
  <si>
    <t>Oiled Orichalcum Pistol Barrel</t>
  </si>
  <si>
    <t>Might of Brauer</t>
  </si>
  <si>
    <t>Agate Orb</t>
  </si>
  <si>
    <t>Freshwater Pearl Orichalcum Ring</t>
  </si>
  <si>
    <t>Recipe: Verata's Metal Breather</t>
  </si>
  <si>
    <t>Recipe: Svaard's Harpoon Gun</t>
  </si>
  <si>
    <t>Reclaimed Short Bow</t>
  </si>
  <si>
    <t>Recipe: Minstrel's Pearl Needler</t>
  </si>
  <si>
    <t>Trailblazer's Pearl Speargun</t>
  </si>
  <si>
    <t>Moonstone Orb</t>
  </si>
  <si>
    <t>Damask Breather Padding</t>
  </si>
  <si>
    <t>Writ of Masterful Malice</t>
  </si>
  <si>
    <t>Recipe: Maklain's Grips</t>
  </si>
  <si>
    <t>Vigilant Exalted Mantle</t>
  </si>
  <si>
    <t>Recipe: Maklain's Masque</t>
  </si>
  <si>
    <t>Ogre Short Bow</t>
  </si>
  <si>
    <t>Thesis on Studied Speed</t>
  </si>
  <si>
    <t>Oiled Hardened Glove Lining</t>
  </si>
  <si>
    <t>Writ of Basic Malice</t>
  </si>
  <si>
    <t>Trailblazer's Emblazoned Pants</t>
  </si>
  <si>
    <t>Writ of Calculated Malice</t>
  </si>
  <si>
    <t>Bowl of Curry Mussel Soup</t>
  </si>
  <si>
    <t>Recipe: Svaard's Herald</t>
  </si>
  <si>
    <t>Sheet of Coarse Paper</t>
  </si>
  <si>
    <t>Recipe: Maklain's Artifact</t>
  </si>
  <si>
    <t>Recipe: Minstrel's Exalted Pants</t>
  </si>
  <si>
    <t>Recipe: Minstrel's Pearl Speargun</t>
  </si>
  <si>
    <t>Marauder Exalted Coat</t>
  </si>
  <si>
    <t>Recipe: Svaard's Revolver</t>
  </si>
  <si>
    <t>Wanderer's Pearl Sabre</t>
  </si>
  <si>
    <t>Recipe: Maklain's Warhammer</t>
  </si>
  <si>
    <t>Schematic: Invulnerable Dolyaks</t>
  </si>
  <si>
    <t>Opulent Defender</t>
  </si>
  <si>
    <t>Salvaged Dignity</t>
  </si>
  <si>
    <t>Reclaimed Focus</t>
  </si>
  <si>
    <t>Recipe: Tizlak's Visor</t>
  </si>
  <si>
    <t>Vigilant Pearl Speargun</t>
  </si>
  <si>
    <t>Viper's Emblazoned Gloves</t>
  </si>
  <si>
    <t>Minstrel's Pearl Carver</t>
  </si>
  <si>
    <t>Recipe: Commander's Pearl Broadsword</t>
  </si>
  <si>
    <t>Oiled Ancient Longbow Stave</t>
  </si>
  <si>
    <t>Recipe: Pahua's Spire</t>
  </si>
  <si>
    <t>Glittering Greatsword Skin</t>
  </si>
  <si>
    <t>Ebony Orichalcum Earring</t>
  </si>
  <si>
    <t>Recipe: Ruka's Trident</t>
  </si>
  <si>
    <t>Deldrimor Steel Breather Lining</t>
  </si>
  <si>
    <t>Recipe: Ruka's Shoulderguard</t>
  </si>
  <si>
    <t>Glyphic Short Bow</t>
  </si>
  <si>
    <t>Vigilant Emblazoned Pants</t>
  </si>
  <si>
    <t>Recipe: Viper's Exalted Masque</t>
  </si>
  <si>
    <t>Recipe: Yassith's Breeches</t>
  </si>
  <si>
    <t>Wanderer's Exalted Masque</t>
  </si>
  <si>
    <t>Vigilant Pearl Stinger</t>
  </si>
  <si>
    <t>Recipe: Wanderer's Pearl Siren</t>
  </si>
  <si>
    <t>Marauder Pearl Rod</t>
  </si>
  <si>
    <t>Invisible Boots</t>
  </si>
  <si>
    <t>Commander's Pearl Siren</t>
  </si>
  <si>
    <t>Recipe: Vigilant Pearl Sabre</t>
  </si>
  <si>
    <t>Recipe: Minstrel's Pearl Shell</t>
  </si>
  <si>
    <t>Recipe: Ruka's Reaver</t>
  </si>
  <si>
    <t>Cotton Patch</t>
  </si>
  <si>
    <t>Recipe: Yassith's Claymore</t>
  </si>
  <si>
    <t>Rogue Grymm Svaard</t>
  </si>
  <si>
    <t>Reclaimed Staff</t>
  </si>
  <si>
    <t>Recipe: Viper's Pearl Shell</t>
  </si>
  <si>
    <t>Recipe: Minstrel's Exalted Boots</t>
  </si>
  <si>
    <t>Recipe: Viper's Exalted Boots</t>
  </si>
  <si>
    <t>Crusader Exalted Gloves</t>
  </si>
  <si>
    <t>Crusader Draconic Coat</t>
  </si>
  <si>
    <t>Schematic: Chilling Fog</t>
  </si>
  <si>
    <t>Pruning Shear</t>
  </si>
  <si>
    <t>Writ of Learned Strength</t>
  </si>
  <si>
    <t>Recipe: Ferratus's Metal Breather</t>
  </si>
  <si>
    <t>Writ of Malice</t>
  </si>
  <si>
    <t>Schematic: Hardened Siege</t>
  </si>
  <si>
    <t>Writ of Calculated Accuracy</t>
  </si>
  <si>
    <t>Recipe: Svaard's Spire</t>
  </si>
  <si>
    <t>Schematic: Airship Defense</t>
  </si>
  <si>
    <t>Recipe: Viper's Emblazoned Gloves</t>
  </si>
  <si>
    <t>Recipe: Svaard's Visage</t>
  </si>
  <si>
    <t>Recipe: Yassith's Short Bow</t>
  </si>
  <si>
    <t>Recipe: Viper's Pearl Sabre</t>
  </si>
  <si>
    <t>Recipe: Wanderer's Draconic Helm</t>
  </si>
  <si>
    <t>Commander's Pearl Needler</t>
  </si>
  <si>
    <t>Bolt of Embroidered Silk</t>
  </si>
  <si>
    <t>Recipe: Pahua's Herald</t>
  </si>
  <si>
    <t>Superior Rune of the Daredevil</t>
  </si>
  <si>
    <t>Recipe: Tizlak's Herald</t>
  </si>
  <si>
    <t>Recipe: Ruka's Footwear</t>
  </si>
  <si>
    <t>Commander's Exalted Mantle</t>
  </si>
  <si>
    <t>Trailblazer's Pearl Carver</t>
  </si>
  <si>
    <t>Oiled Hardened Boot Upper</t>
  </si>
  <si>
    <t>Crusader Pearl Shell</t>
  </si>
  <si>
    <t>Commander's Pearl Quarterstaff</t>
  </si>
  <si>
    <t>Recipe: Viper's Draconic Pauldrons</t>
  </si>
  <si>
    <t>Recipe: Svaard's Brazier</t>
  </si>
  <si>
    <t>Marauder Draconic Gauntlets</t>
  </si>
  <si>
    <t>Recipe: Maklain's Greatbow</t>
  </si>
  <si>
    <t>Trailblazer's Emblazoned Helm</t>
  </si>
  <si>
    <t>Salvaged Excellence</t>
  </si>
  <si>
    <t>Reclaimed Dagger</t>
  </si>
  <si>
    <t>Steam Pistol</t>
  </si>
  <si>
    <t>Velocitas Eradico</t>
  </si>
  <si>
    <t>Maguuma Lily Orichalcum Amulet</t>
  </si>
  <si>
    <t>Ogre Bulwark</t>
  </si>
  <si>
    <t>Recipe: Svaard's Epaulets</t>
  </si>
  <si>
    <t>Recipe: Ruka's Breeches</t>
  </si>
  <si>
    <t>Burl Orichalcum Amulet</t>
  </si>
  <si>
    <t>Recipe: Vigilant Pearl Crusher</t>
  </si>
  <si>
    <t>Viper's Pearl Conch</t>
  </si>
  <si>
    <t>Sneakthief Nika</t>
  </si>
  <si>
    <t>Recipe: Viper's Emblazoned Boots</t>
  </si>
  <si>
    <t>Thesis on Basic Strength</t>
  </si>
  <si>
    <t>Wanderer's Pearl Brazier</t>
  </si>
  <si>
    <t>Commander's Pearl Handcannon</t>
  </si>
  <si>
    <t>Ascalonian Blueprint</t>
  </si>
  <si>
    <t>Ogre Flintlock</t>
  </si>
  <si>
    <t>Recipe: Yassith's Artifact</t>
  </si>
  <si>
    <t>Vial of Linseed Oil</t>
  </si>
  <si>
    <t>Recipe: Vigilant Draconic Gauntlets</t>
  </si>
  <si>
    <t>Recipe: Pahua's Visor</t>
  </si>
  <si>
    <t>Marauder Exalted Mantle</t>
  </si>
  <si>
    <t>Glittering Dagger Skin</t>
  </si>
  <si>
    <t>Viper's Draconic Helm</t>
  </si>
  <si>
    <t>Viper's Pearl Trident</t>
  </si>
  <si>
    <t>Oiled Orichalcum Chestplate Panel</t>
  </si>
  <si>
    <t>Recipe: Commander's Pearl Trident</t>
  </si>
  <si>
    <t>Recipe: Tizlak's Warfists</t>
  </si>
  <si>
    <t>Recipe: Vigilant Emblazoned Gloves</t>
  </si>
  <si>
    <t>Recipe: Veldrunner Leather Breather</t>
  </si>
  <si>
    <t>Minstrel's Pearl Siren</t>
  </si>
  <si>
    <t>Recipe: Trailblazer's Pearl Shell</t>
  </si>
  <si>
    <t>Steel Reinforcing Plate</t>
  </si>
  <si>
    <t>Arkhalos</t>
  </si>
  <si>
    <t>Recipe: Svaard's Trident</t>
  </si>
  <si>
    <t>Pile of Allspice Berries</t>
  </si>
  <si>
    <t>Marauder Draconic Helm</t>
  </si>
  <si>
    <t>Thesis on Learned Strength</t>
  </si>
  <si>
    <t>Recipe: Minstrel's Exalted Mantle</t>
  </si>
  <si>
    <t>Cassava Root</t>
  </si>
  <si>
    <t>Salvaged Greatness</t>
  </si>
  <si>
    <t>Trailblazer's Emblazoned Gloves</t>
  </si>
  <si>
    <t>Mithril Reinforcing Plate</t>
  </si>
  <si>
    <t>Recipe: Commander's Exalted Coat</t>
  </si>
  <si>
    <t>Recipe: Tizlak's Impaler</t>
  </si>
  <si>
    <t>Steam Rifle</t>
  </si>
  <si>
    <t>Vigilant Pearl Reaver</t>
  </si>
  <si>
    <t>Pristine Feather</t>
  </si>
  <si>
    <t>Ogre Blaze</t>
  </si>
  <si>
    <t>Recipe: Yassith's Razor</t>
  </si>
  <si>
    <t>Minstrel's Pearl Needler</t>
  </si>
  <si>
    <t>Endless Exalted Bastion Tonic</t>
  </si>
  <si>
    <t>Recipe: Svaard's Claymore</t>
  </si>
  <si>
    <t>Recipe: Viper's Draconic Legs</t>
  </si>
  <si>
    <t>Recipe: Viper's Pearl Blunderbuss</t>
  </si>
  <si>
    <t>Recipe: Wanderer's Emblazoned Pants</t>
  </si>
  <si>
    <t>Recipe: Viper's Draconic Boots</t>
  </si>
  <si>
    <t>Writ of Masterful Strength</t>
  </si>
  <si>
    <t>Endless Nuhoch Crusher Tonic</t>
  </si>
  <si>
    <t>Viper's Draconic Legs</t>
  </si>
  <si>
    <t>Recipe: 20-Slot Equipment Pact Box</t>
  </si>
  <si>
    <t>Maguuma Lily Orichalcum Earring</t>
  </si>
  <si>
    <t>Trailblazer's Pearl Reaver</t>
  </si>
  <si>
    <t>Glyphic Longbow</t>
  </si>
  <si>
    <t>Oiled Gossamer Helm Padding</t>
  </si>
  <si>
    <t>Recipe: Vigilant Exalted Coat</t>
  </si>
  <si>
    <t>Bowl of Lemongrass Mussel Pasta</t>
  </si>
  <si>
    <t>Agate Orichalcum Ring</t>
  </si>
  <si>
    <t>Commander's Pearl Crusher</t>
  </si>
  <si>
    <t>Recipe: Tizlak's Brazier</t>
  </si>
  <si>
    <t>Vial of Green Goo</t>
  </si>
  <si>
    <t>Wanderer's Pearl Needler</t>
  </si>
  <si>
    <t>Recipe: Yassith's Greaves</t>
  </si>
  <si>
    <t>Oiled Gossamer Glove Panel</t>
  </si>
  <si>
    <t>Stabilizing Matrix</t>
  </si>
  <si>
    <t>Salvaged Puissance</t>
  </si>
  <si>
    <t>Recipe: Occam's Metal Breather</t>
  </si>
  <si>
    <t>Recipe: Yassith's Trident</t>
  </si>
  <si>
    <t>Minstrel's Pearl Quarterstaff</t>
  </si>
  <si>
    <t>Recipe: Commander's Exalted Masque</t>
  </si>
  <si>
    <t>Recipe: Laranthir's Artifact</t>
  </si>
  <si>
    <t>Recipe: Wanderer's Exalted Boots</t>
  </si>
  <si>
    <t>Recipe: Trailblazer's Draconic Helm</t>
  </si>
  <si>
    <t>Viper's Pearl Impaler</t>
  </si>
  <si>
    <t>Writ of Basic Strength</t>
  </si>
  <si>
    <t>Minor Sigil of Concentration</t>
  </si>
  <si>
    <t>Crusader Pearl Trident</t>
  </si>
  <si>
    <t>Oiled Orichalcum Sword Hilt</t>
  </si>
  <si>
    <t>Wanderer's Pearl Blunderbuss</t>
  </si>
  <si>
    <t>Recipe: Vigilant Draconic Boots</t>
  </si>
  <si>
    <t>Recipe: Vigilant Draconic Legs</t>
  </si>
  <si>
    <t>Recipe: Laranthir's Greatbow</t>
  </si>
  <si>
    <t>Minstrel's Emblazoned Shoulders</t>
  </si>
  <si>
    <t>Recipe: Maklain's Harpoon Gun</t>
  </si>
  <si>
    <t>Recipe: Svaard's Greaves</t>
  </si>
  <si>
    <t>Recipe: Trailblazer's Emblazoned Pants</t>
  </si>
  <si>
    <t>Minstrel's Exalted Gloves</t>
  </si>
  <si>
    <t>Recipe: Commander's Pearl Bludgeoner</t>
  </si>
  <si>
    <t>Recipe: Vigilant Emblazoned Boots</t>
  </si>
  <si>
    <t>Recipe: Wanderer's Pearl Shell</t>
  </si>
  <si>
    <t>Superior Rune of the Chronomancer</t>
  </si>
  <si>
    <t>Minstrel's Pearl Rod</t>
  </si>
  <si>
    <t>Crusader Draconic Helm</t>
  </si>
  <si>
    <t>Recipe: Laranthir's Visor</t>
  </si>
  <si>
    <t>Recipe: Trailblazer's Exalted Gloves</t>
  </si>
  <si>
    <t>Oiled Gossamer Helm Strap</t>
  </si>
  <si>
    <t>Recipe: Yassith's Grips</t>
  </si>
  <si>
    <t>Recipe: Ruka's Guise</t>
  </si>
  <si>
    <t>Tattered Bat Wing</t>
  </si>
  <si>
    <t>Recipe: Maklain's Visor</t>
  </si>
  <si>
    <t>Trailblazer's Pearl Brazier</t>
  </si>
  <si>
    <t>Legendary Underwater Inscription</t>
  </si>
  <si>
    <t>Bag of Shimmering Energy</t>
  </si>
  <si>
    <t>Schematic: Invulnerable Fortifications</t>
  </si>
  <si>
    <t>Recipe: Tizlak's Artifact</t>
  </si>
  <si>
    <t>Recipe: Maklain's Spire</t>
  </si>
  <si>
    <t>Recipe: Saphir's Leather Breather</t>
  </si>
  <si>
    <t>Azimuth</t>
  </si>
  <si>
    <t>Ornate Scribe's Tools</t>
  </si>
  <si>
    <t>Trailblazer's Pearl Bludgeoner</t>
  </si>
  <si>
    <t>Burl Orichalcum Ring</t>
  </si>
  <si>
    <t>Recipe: Tizlak's Breastplate</t>
  </si>
  <si>
    <t>Oiled Small Ancient Haft</t>
  </si>
  <si>
    <t>Ogre Javelin</t>
  </si>
  <si>
    <t>Recipe: Wanderer's Pearl Sabre</t>
  </si>
  <si>
    <t>Sawgill Mushroom</t>
  </si>
  <si>
    <t>Bag of Incandescent Energy</t>
  </si>
  <si>
    <t>Recipe: Vigilant Pearl Conch</t>
  </si>
  <si>
    <t>Vigilant Pearl Brazier</t>
  </si>
  <si>
    <t>Recipe: Trailblazer's Pearl Blunderbuss</t>
  </si>
  <si>
    <t>Minstrel's Emblazoned Helm</t>
  </si>
  <si>
    <t>Oiled Ancient Rifle Stock</t>
  </si>
  <si>
    <t>Trailblazer's Exalted Coat</t>
  </si>
  <si>
    <t>Crusader Pearl Handcannon</t>
  </si>
  <si>
    <t>Viper's Pearl Sabre</t>
  </si>
  <si>
    <t>Palm Lumber Core</t>
  </si>
  <si>
    <t>Crusader Exalted Masque</t>
  </si>
  <si>
    <t>Recipe: Svaard's Guise</t>
  </si>
  <si>
    <t>Glyphic Staff</t>
  </si>
  <si>
    <t>Wanderer's Exalted Coat</t>
  </si>
  <si>
    <t>Writ of Basic Accuracy</t>
  </si>
  <si>
    <t>Crusader Draconic Boots</t>
  </si>
  <si>
    <t>Berserker's Flow</t>
  </si>
  <si>
    <t>Recipe: Minstrel's Emblazoned Gloves</t>
  </si>
  <si>
    <t>Recipe: Commander's Pearl Needler</t>
  </si>
  <si>
    <t>Recipe: Maklain's Reaver</t>
  </si>
  <si>
    <t>Marauder Exalted Pants</t>
  </si>
  <si>
    <t>Recipe: Pahua's Greaves</t>
  </si>
  <si>
    <t>Recipe: Gobrech's Metal Breather</t>
  </si>
  <si>
    <t>Endless Chak Drone Tonic</t>
  </si>
  <si>
    <t>Oiled Orichalcum Legging Panel</t>
  </si>
  <si>
    <t>Endless Mushroom King Tonic</t>
  </si>
  <si>
    <t>Berserker's Seer's Warstaff</t>
  </si>
  <si>
    <t>Commander's Draconic Gauntlets</t>
  </si>
  <si>
    <t>Recipe: Vigilant Pearl Rod</t>
  </si>
  <si>
    <t>Recipe: Commander's Emblazoned Helm</t>
  </si>
  <si>
    <t>Improvised Dagger Skin</t>
  </si>
  <si>
    <t>Recipe: Viper's Emblazoned Pants</t>
  </si>
  <si>
    <t>Ogre Trident</t>
  </si>
  <si>
    <t>Recipe: Viper's Pearl Brazier</t>
  </si>
  <si>
    <t>Oiled Gossamer Epaulet Padding</t>
  </si>
  <si>
    <t>Viper's Emblazoned Helm</t>
  </si>
  <si>
    <t>Recipe: Trailblazer's Pearl Rod</t>
  </si>
  <si>
    <t>Recipe: Hronk's Metal Breather</t>
  </si>
  <si>
    <t>Marauder Pearl Siren</t>
  </si>
  <si>
    <t>Recipe: Pahua's Breastplate</t>
  </si>
  <si>
    <t>Recipe: Pahua's Pauldrons</t>
  </si>
  <si>
    <t>Recipe: Trailblazer's Pearl Broadsword</t>
  </si>
  <si>
    <t>Schematic: Gate Turrets</t>
  </si>
  <si>
    <t>Jerk Poultry and Nopal Flatbread Sandwich</t>
  </si>
  <si>
    <t>Wanderer's Draconic Pauldrons</t>
  </si>
  <si>
    <t>Recipe: Wanderer's Emblazoned Gloves</t>
  </si>
  <si>
    <t>Reclaimed Mace</t>
  </si>
  <si>
    <t>Recipe: Wanderer's Pearl Reaver</t>
  </si>
  <si>
    <t>Vigilant Pearl Conch</t>
  </si>
  <si>
    <t>Oiled Hardened Shoulderguard Panel</t>
  </si>
  <si>
    <t>Recipe: Pahua's Guise</t>
  </si>
  <si>
    <t>Recipe: Svaard's Bastion</t>
  </si>
  <si>
    <t>Recipe: Ruka's Grips</t>
  </si>
  <si>
    <t>Glyphic Icon</t>
  </si>
  <si>
    <t>Simple Scribe's Tools</t>
  </si>
  <si>
    <t>Recipe: Maklain's Razor</t>
  </si>
  <si>
    <t>Recipe: Svaard's Greatbow</t>
  </si>
  <si>
    <t>Berserker's Ley Guard's Revolver</t>
  </si>
  <si>
    <t>Recipe: Tizlak's Musket</t>
  </si>
  <si>
    <t>Improvised Axe Skin</t>
  </si>
  <si>
    <t>Recipe: Minstrel's Draconic Pauldrons</t>
  </si>
  <si>
    <t>Mini Spooky Moa</t>
  </si>
  <si>
    <t>Recipe: Ruka's Musket</t>
  </si>
  <si>
    <t>Recipe: Trailblazer's Emblazoned Coat</t>
  </si>
  <si>
    <t>Oiled Orichalcum Rifle Barrel</t>
  </si>
  <si>
    <t>Oiled Hardened Boot Sole</t>
  </si>
  <si>
    <t>Trailblazer's Pearl Stinger</t>
  </si>
  <si>
    <t>Dandy Bluster</t>
  </si>
  <si>
    <t>Wanderer's Pearl Broadsword</t>
  </si>
  <si>
    <t>Recipe: Vigilant Draconic Helm</t>
  </si>
  <si>
    <t>Viper's Draconic Coat</t>
  </si>
  <si>
    <t>Glittering Warhorn Skin</t>
  </si>
  <si>
    <t>Schematic: Centaur Banner</t>
  </si>
  <si>
    <t>Oiled Orichalcum Axe Blade</t>
  </si>
  <si>
    <t>Recipe: Angchu Metal Breather</t>
  </si>
  <si>
    <t>Commander's Pearl Brazier</t>
  </si>
  <si>
    <t>Crusader Draconic Gauntlets</t>
  </si>
  <si>
    <t>Viper's Pearl Carver</t>
  </si>
  <si>
    <t>Viper's Emblazoned Pants</t>
  </si>
  <si>
    <t>Black Diamond Orichalcum Amulet</t>
  </si>
  <si>
    <t>Recipe: Zintl Cloth Breather</t>
  </si>
  <si>
    <t>Steam Short Bow</t>
  </si>
  <si>
    <t>Recipe: Pahua's Brazier</t>
  </si>
  <si>
    <t>Oiled Gossamer Epaulet Panel</t>
  </si>
  <si>
    <t>Recipe: Commander's Pearl Quarterstaff</t>
  </si>
  <si>
    <t>Recipe: Trailblazer's Emblazoned Shoulders</t>
  </si>
  <si>
    <t>Recipe: Svaard's Leggings</t>
  </si>
  <si>
    <t>Minstrel's Pearl Shell</t>
  </si>
  <si>
    <t>Priory Grymm Svaard</t>
  </si>
  <si>
    <t>Recipe: Yassith's Warhammer</t>
  </si>
  <si>
    <t>Invisible Slippers</t>
  </si>
  <si>
    <t>Minstrel's Pearl Broadsword</t>
  </si>
  <si>
    <t>Recipe: Maklain's Doublet</t>
  </si>
  <si>
    <t>Recipe: Burl Orichalcum Ring</t>
  </si>
  <si>
    <t>Recipe: Verata's Leather Breather</t>
  </si>
  <si>
    <t>Ley-Line Infused Tool</t>
  </si>
  <si>
    <t>Vigilant Pearl Rod</t>
  </si>
  <si>
    <t>Recipe: Ruka's Revolver</t>
  </si>
  <si>
    <t>Marauder Pearl Carver</t>
  </si>
  <si>
    <t>Recipe: Maklain's Guise</t>
  </si>
  <si>
    <t>Vigilant Pearl Needler</t>
  </si>
  <si>
    <t>Ogre Harpoon Gun</t>
  </si>
  <si>
    <t>Recipe: Burl Orichalcum Amulet</t>
  </si>
  <si>
    <t>Pile of Flax Seeds</t>
  </si>
  <si>
    <t>Oiled Large Ancient Haft</t>
  </si>
  <si>
    <t>Glittering Short Bow Skin</t>
  </si>
  <si>
    <t>Recipe: Minstrel's Pearl Siren</t>
  </si>
  <si>
    <t>Viper's Exalted Coat</t>
  </si>
  <si>
    <t>Trailblazer's Draconic Helm</t>
  </si>
  <si>
    <t>Essence of the Grove</t>
  </si>
  <si>
    <t>Recipe: Commander's Pearl Rod</t>
  </si>
  <si>
    <t>Vigilant Exalted Coat</t>
  </si>
  <si>
    <t>Marauder Emblazoned Shoulders</t>
  </si>
  <si>
    <t>Viper's Pearl Reaver</t>
  </si>
  <si>
    <t>Crusader Pearl Rod</t>
  </si>
  <si>
    <t>Recipe: Trailblazer's Pearl Handcannon</t>
  </si>
  <si>
    <t>Trailblazer's Emblazoned Boots</t>
  </si>
  <si>
    <t>Recipe: Wanderer's Draconic Legs</t>
  </si>
  <si>
    <t>Commander's Pearl Stinger</t>
  </si>
  <si>
    <t>Recipe: Minstrel's Draconic Legs</t>
  </si>
  <si>
    <t>Recipe: Viper's Exalted Gloves</t>
  </si>
  <si>
    <t>Recipe: Yassith's Breastplate</t>
  </si>
  <si>
    <t>Glittering Torch Skin</t>
  </si>
  <si>
    <t>Recipe: Viper's Exalted Pants</t>
  </si>
  <si>
    <t>Wanderer's Draconic Boots</t>
  </si>
  <si>
    <t>Recipe: Minstrel's Exalted Masque</t>
  </si>
  <si>
    <t>Recipe: Tizlak's Trident</t>
  </si>
  <si>
    <t>Marauder Emblazoned Coat</t>
  </si>
  <si>
    <t>Barbed Thorn</t>
  </si>
  <si>
    <t>Recipe: Yassith's Leggings</t>
  </si>
  <si>
    <t>Recipe: Maklain's Epaulets</t>
  </si>
  <si>
    <t>Recipe: Minstrel's Pearl Stinger</t>
  </si>
  <si>
    <t>Mussel</t>
  </si>
  <si>
    <t>Mini Professor Mew</t>
  </si>
  <si>
    <t>Recipe: Leftpaw's Leather Breather</t>
  </si>
  <si>
    <t>Recipe: Laranthir's Warfists</t>
  </si>
  <si>
    <t>Recipe: Laranthir's Masque</t>
  </si>
  <si>
    <t>Crusader Pearl Conch</t>
  </si>
  <si>
    <t>Crate of Training Supplies</t>
  </si>
  <si>
    <t>Trailblazer's Exalted Masque</t>
  </si>
  <si>
    <t>Recipe: Trailblazer's Pearl Trident</t>
  </si>
  <si>
    <t>Vigilant Exalted Masque</t>
  </si>
  <si>
    <t>Recipe: Yassith's Shoulderguard</t>
  </si>
  <si>
    <t>Commander's Draconic Coat</t>
  </si>
  <si>
    <t>Glyphic Edge</t>
  </si>
  <si>
    <t>Recipe: Yassith's Wristguards</t>
  </si>
  <si>
    <t>Viper's Draconic Boots</t>
  </si>
  <si>
    <t>Guild Siege Golem Blueprints</t>
  </si>
  <si>
    <t>Superior Sigil of Transference</t>
  </si>
  <si>
    <t>Leaf Fossil</t>
  </si>
  <si>
    <t>Oiled Orichalcum Shield Backing</t>
  </si>
  <si>
    <t>Recipe: Viper's Pearl Broadsword</t>
  </si>
  <si>
    <t>Oiled Orichalcum Gauntlet Lining</t>
  </si>
  <si>
    <t>Recipe: Ruka's Greatbow</t>
  </si>
  <si>
    <t>Ogre Hornbow</t>
  </si>
  <si>
    <t>Steamblade</t>
  </si>
  <si>
    <t>Marauder Pearl Handcannon</t>
  </si>
  <si>
    <t>Commander's Draconic Legs</t>
  </si>
  <si>
    <t>Recipe: Wanderer's Exalted Pants</t>
  </si>
  <si>
    <t>Invisible Stompers</t>
  </si>
  <si>
    <t>Recipe: Yassith's Flanged Mace</t>
  </si>
  <si>
    <t>Essence of Rata Sum</t>
  </si>
  <si>
    <t>Vigilant Emblazoned Gloves</t>
  </si>
  <si>
    <t>Crusader Draconic Pauldrons</t>
  </si>
  <si>
    <t>Recipe: Commander's Emblazoned Pants</t>
  </si>
  <si>
    <t>Trailblazer's Pearl Impaler</t>
  </si>
  <si>
    <t>Flamewalker Grymm Svaard</t>
  </si>
  <si>
    <t>Schematic: Watchtower</t>
  </si>
  <si>
    <t>Recipe: Yassith's Tassets</t>
  </si>
  <si>
    <t>Ogre Bludgeoner</t>
  </si>
  <si>
    <t>Recipe: Trailblazer's Draconic Legs</t>
  </si>
  <si>
    <t>Recipe: Occam's Leather Breather</t>
  </si>
  <si>
    <t>Recipe: Wanderer's Draconic Coat</t>
  </si>
  <si>
    <t>Commander's Pearl Rod</t>
  </si>
  <si>
    <t>Marauder Pearl Sabre</t>
  </si>
  <si>
    <t>Minstrel's Pearl Bludgeoner</t>
  </si>
  <si>
    <t>Thesis on Calculated Strength</t>
  </si>
  <si>
    <t>Reclaimed Scepter</t>
  </si>
  <si>
    <t>Visage of Kormir</t>
  </si>
  <si>
    <t>Steamcaller</t>
  </si>
  <si>
    <t>Nightfury Skin</t>
  </si>
  <si>
    <t>Recipe: Laranthir's Striders</t>
  </si>
  <si>
    <t>Ogre Effigy</t>
  </si>
  <si>
    <t>Vigilant Pearl Bludgeoner</t>
  </si>
  <si>
    <t>Commander's Pearl Blunderbuss</t>
  </si>
  <si>
    <t>Wanderer's Emblazoned Boots</t>
  </si>
  <si>
    <t>Recipe: Commander's Draconic Gauntlets</t>
  </si>
  <si>
    <t>Recipe: Beigarth's Leather Breather</t>
  </si>
  <si>
    <t>Essence of Lion's Arch</t>
  </si>
  <si>
    <t>Recipe: Laranthir's Epaulets</t>
  </si>
  <si>
    <t>Recipe: Commander's Pearl Stinger</t>
  </si>
  <si>
    <t>Recipe: Yassith's Warfists</t>
  </si>
  <si>
    <t>Recipe: Commander's Draconic Boots</t>
  </si>
  <si>
    <t>Minstrel's Pearl Crusher</t>
  </si>
  <si>
    <t>Recipe: Tizlak's Claymore</t>
  </si>
  <si>
    <t>Wanderer's Draconic Legs</t>
  </si>
  <si>
    <t>Recipe: Commander's Draconic Pauldrons</t>
  </si>
  <si>
    <t>Recipe: Yassith's Visor</t>
  </si>
  <si>
    <t>Recipe: Ruka's Greaves</t>
  </si>
  <si>
    <t>Recipe: Trailblazer's Emblazoned Gloves</t>
  </si>
  <si>
    <t>Superior Shield Generator Blueprint</t>
  </si>
  <si>
    <t>Recipe: Tizlak's Blade</t>
  </si>
  <si>
    <t>Arid Lumber Core</t>
  </si>
  <si>
    <t>Schematic: Emergency Waypoint</t>
  </si>
  <si>
    <t>Recipe: Tizlak's Bastion</t>
  </si>
  <si>
    <t>Recipe: Viper's Draconic Coat</t>
  </si>
  <si>
    <t>Recipe: Minstrel's Pearl Conch</t>
  </si>
  <si>
    <t>Glyphic Mace</t>
  </si>
  <si>
    <t>Cheesy Cassava Roll</t>
  </si>
  <si>
    <t>Schematic: Dragon Banner</t>
  </si>
  <si>
    <t>Thesis on Basic Speed</t>
  </si>
  <si>
    <t>Bag of Dolyak Chow</t>
  </si>
  <si>
    <t>Recipe: Tizlak's Greatbow</t>
  </si>
  <si>
    <t>Recipe: Laranthir's Doublet</t>
  </si>
  <si>
    <t>Viper's Exalted Gloves</t>
  </si>
  <si>
    <t>Recipe: Maklain's Pauldrons</t>
  </si>
  <si>
    <t>Recipe: Ruka's Brazier</t>
  </si>
  <si>
    <t>Lamp Finial</t>
  </si>
  <si>
    <t>Phalanx Turai Ossa</t>
  </si>
  <si>
    <t>Recipe: Gobrech's Cloth Breather</t>
  </si>
  <si>
    <t>Recipe: Hronk's Leather Breather</t>
  </si>
  <si>
    <t>Recipe: Commander's Pearl Reaver</t>
  </si>
  <si>
    <t>Commander's Exalted Masque</t>
  </si>
  <si>
    <t>Recipe: Trailblazer's Pearl Needler</t>
  </si>
  <si>
    <t>Great Capra</t>
  </si>
  <si>
    <t>Commander's Pearl Conch</t>
  </si>
  <si>
    <t>Wanderer's Pearl Quarterstaff</t>
  </si>
  <si>
    <t>Steam Spear</t>
  </si>
  <si>
    <t>Flax Blossom Orichalcum Ring</t>
  </si>
  <si>
    <t>Tub of Wood Glue</t>
  </si>
  <si>
    <t>Bowl of Mussel Soup</t>
  </si>
  <si>
    <t>Improvised Sword Skin</t>
  </si>
  <si>
    <t>Commander's Emblazoned Helm</t>
  </si>
  <si>
    <t>Crusader Pearl Siren</t>
  </si>
  <si>
    <t>Recipe: Tizlak's Greaves</t>
  </si>
  <si>
    <t>Oiled Ancient Scepter Core</t>
  </si>
  <si>
    <t>Recipe: Svaard's Flanged Mace</t>
  </si>
  <si>
    <t>Recipe: Laranthir's Short Bow</t>
  </si>
  <si>
    <t>Recipe: Black Diamond Orichalcum Earring</t>
  </si>
  <si>
    <t>Wanderer's Pearl Impaler</t>
  </si>
  <si>
    <t>Salvaged Grandeur</t>
  </si>
  <si>
    <t>Major Sigil of Agility</t>
  </si>
  <si>
    <t>Intricate Scribe's Tools</t>
  </si>
  <si>
    <t>Sheet of Rough Paper</t>
  </si>
  <si>
    <t>Recipe: Minstrel's Pearl Bludgeoner</t>
  </si>
  <si>
    <t>Wanderer's Pearl Rod</t>
  </si>
  <si>
    <t>Recipe: Trailblazer's Pearl Impaler</t>
  </si>
  <si>
    <t>Marauder Exalted Boots</t>
  </si>
  <si>
    <t>Recipe: Ventari's Metal Breather</t>
  </si>
  <si>
    <t>Recipe: Wupwup Leather Breather</t>
  </si>
  <si>
    <t>Recipe: Wanderer's Pearl Conch</t>
  </si>
  <si>
    <t>Wanderer's Emblazoned Coat</t>
  </si>
  <si>
    <t>Trailblazer's Pearl Quarterstaff</t>
  </si>
  <si>
    <t>Recipe: Wanderer's Pearl Quarterstaff</t>
  </si>
  <si>
    <t>Crusader Pearl Speargun</t>
  </si>
  <si>
    <t>Visage of Grenth</t>
  </si>
  <si>
    <t>Recipe: Tizlak's Tassets</t>
  </si>
  <si>
    <t>Minstrel's Pearl Blunderbuss</t>
  </si>
  <si>
    <t>Writ of Studied Speed</t>
  </si>
  <si>
    <t>Recipe: Ruka's Blade</t>
  </si>
  <si>
    <t>Recipe: Svaard's Musket</t>
  </si>
  <si>
    <t>Vigilant Exalted Pants</t>
  </si>
  <si>
    <t>Recipe: Pahua's Trident</t>
  </si>
  <si>
    <t>Wanderer's Pearl Carver</t>
  </si>
  <si>
    <t>Recipe: Forgemaster's Cloth Breather</t>
  </si>
  <si>
    <t>Heavy Goo-Covered Bag</t>
  </si>
  <si>
    <t>Wanderer's Emblazoned Gloves</t>
  </si>
  <si>
    <t>Recipe: Ruka's Razor</t>
  </si>
  <si>
    <t>Trailblazer's Pearl Shell</t>
  </si>
  <si>
    <t>Recipe: Minstrel's Pearl Sabre</t>
  </si>
  <si>
    <t>Crusader Emblazoned Shoulders</t>
  </si>
  <si>
    <t>Plate of Mussels Gnashblade</t>
  </si>
  <si>
    <t>Recipe: Ruka's Short Bow</t>
  </si>
  <si>
    <t>Recipe: Vigilant Emblazoned Shoulders</t>
  </si>
  <si>
    <t>Superior Rune of the Dragonhunter</t>
  </si>
  <si>
    <t>Pouch of Brown Pigment</t>
  </si>
  <si>
    <t>Recipe: Laranthir's Harpoon Gun</t>
  </si>
  <si>
    <t>Flax Blossom</t>
  </si>
  <si>
    <t>Recipe: Trailblazer's Emblazoned Helm</t>
  </si>
  <si>
    <t>Commander's Pearl Speargun</t>
  </si>
  <si>
    <t>Glittering Shield Skin</t>
  </si>
  <si>
    <t>Recipe: Forgemaster's Metal Breather</t>
  </si>
  <si>
    <t>Bowl of Sawgill Mushroom Risotto</t>
  </si>
  <si>
    <t>Resonating Lodestone</t>
  </si>
  <si>
    <t>Recipe: Keeper's Cloth Breather</t>
  </si>
  <si>
    <t>Oiled Ancient Focus Casing</t>
  </si>
  <si>
    <t>Writ of Studied Malice</t>
  </si>
  <si>
    <t>Recipe: Commander's Exalted Mantle</t>
  </si>
  <si>
    <t>Vigilant Pearl Sabre</t>
  </si>
  <si>
    <t>Thesis on Basic Accuracy</t>
  </si>
  <si>
    <t>Vigilant Draconic Helm</t>
  </si>
  <si>
    <t>Lump of Glass</t>
  </si>
  <si>
    <t>Recipe: Tizlak's Guise</t>
  </si>
  <si>
    <t>Vigilant Pearl Blunderbuss</t>
  </si>
  <si>
    <t>Essence of Elegance</t>
  </si>
  <si>
    <t>Recipe: Yassith's Greatbow</t>
  </si>
  <si>
    <t>Improvised Shield Skin</t>
  </si>
  <si>
    <t>Recipe: Commander's Draconic Coat</t>
  </si>
  <si>
    <t>Oiled Ancient Focus Core</t>
  </si>
  <si>
    <t>Slice of Allspice Cake</t>
  </si>
  <si>
    <t>Oiled Orichalcum Chestplate Padding</t>
  </si>
  <si>
    <t>Recipe: Laranthir's Guise</t>
  </si>
  <si>
    <t>Recipe: Pahua's Tassets</t>
  </si>
  <si>
    <t>Recipe: Svaard's Short Bow</t>
  </si>
  <si>
    <t>Marauder Pearl Trident</t>
  </si>
  <si>
    <t>Recipe: Svaard's Breeches</t>
  </si>
  <si>
    <t>Oiled Orichalcum Gauntlet Plates</t>
  </si>
  <si>
    <t>Recipe: Vigilant Draconic Coat</t>
  </si>
  <si>
    <t>Recipe: Yassith's Revolver</t>
  </si>
  <si>
    <t>Trailblazer's Emblazoned Shoulders</t>
  </si>
  <si>
    <t>Recipe: Maklain's Wristguards</t>
  </si>
  <si>
    <t>Crusader Exalted Mantle</t>
  </si>
  <si>
    <t>Thesis on Studied Accuracy</t>
  </si>
  <si>
    <t>Flax Blossom Orichalcum Earring</t>
  </si>
  <si>
    <t>Glittering Pistol Skin</t>
  </si>
  <si>
    <t>Mystic Keystone Crystal</t>
  </si>
  <si>
    <t>Glyphic Spear</t>
  </si>
  <si>
    <t>Recipe: Angchu Leather Breather</t>
  </si>
  <si>
    <t>Endless Mushroom Tonic</t>
  </si>
  <si>
    <t>Recipe: Laranthir's Razor</t>
  </si>
  <si>
    <t>Recipe: Minstrel's Draconic Gauntlets</t>
  </si>
  <si>
    <t>Marauder Pearl Reaver</t>
  </si>
  <si>
    <t>Damask Breather Strap</t>
  </si>
  <si>
    <t>Commander's Draconic Boots</t>
  </si>
  <si>
    <t>Flax Fiber</t>
  </si>
  <si>
    <t>Recipe: Beigarth's Cloth Breather</t>
  </si>
  <si>
    <t>Recipe: Viper's Emblazoned Shoulders</t>
  </si>
  <si>
    <t>Recipe: Trailblazer's Exalted Mantle</t>
  </si>
  <si>
    <t>Glyphic Axe</t>
  </si>
  <si>
    <t>Crusader Pearl Blunderbuss</t>
  </si>
  <si>
    <t>Commander's Pearl Sabre</t>
  </si>
  <si>
    <t>Pouch of Orange Pigment</t>
  </si>
  <si>
    <t>Improvised Scepter Skin</t>
  </si>
  <si>
    <t>Steam Speargun</t>
  </si>
  <si>
    <t>Minstrel's Exalted Coat</t>
  </si>
  <si>
    <t>Recipe: Commander's Emblazoned Shoulders</t>
  </si>
  <si>
    <t>Recipe: Wanderer's Emblazoned Boots</t>
  </si>
  <si>
    <t>Recipe: Ruka's Pauldrons</t>
  </si>
  <si>
    <t>Recipe: Pahua's Masque</t>
  </si>
  <si>
    <t>Shield Generator Blueprint</t>
  </si>
  <si>
    <t>Recipe: Commander's Pearl Impaler</t>
  </si>
  <si>
    <t>Recipe: Occam's Cloth Breather</t>
  </si>
  <si>
    <t>Oiled Orichalcum Torch Head</t>
  </si>
  <si>
    <t>Trailblazer's Pearl Blunderbuss</t>
  </si>
  <si>
    <t>Recipe: Viper's Pearl Crusher</t>
  </si>
  <si>
    <t>Mini Itzel Bladedancer</t>
  </si>
  <si>
    <t>Recipe: Ventari's Cloth Breather</t>
  </si>
  <si>
    <t>Wanderer's Exalted Mantle</t>
  </si>
  <si>
    <t>Recipe: Vigilant Exalted Gloves</t>
  </si>
  <si>
    <t>Recipe: Wanderer's Pearl Crusher</t>
  </si>
  <si>
    <t>Recipe: Tizlak's Short Bow</t>
  </si>
  <si>
    <t>Visage of Lyssa</t>
  </si>
  <si>
    <t>Recipe: Trailblazer's Pearl Sabre</t>
  </si>
  <si>
    <t>Recipe: Tizlak's Spire</t>
  </si>
  <si>
    <t>Recipe: Commander's Exalted Pants</t>
  </si>
  <si>
    <t>Recipe: Burl Orichalcum Earring</t>
  </si>
  <si>
    <t>Recipe: Ruka's Wand</t>
  </si>
  <si>
    <t>Recipe: Laranthir's Breeches</t>
  </si>
  <si>
    <t>Recipe: Wupwup Metal Breather</t>
  </si>
  <si>
    <t>Recipe: Wanderer's Pearl Trident</t>
  </si>
  <si>
    <t>Marauder Draconic Coat</t>
  </si>
  <si>
    <t>Recipe: Wanderer's Emblazoned Helm</t>
  </si>
  <si>
    <t>Alpine Lumber Core</t>
  </si>
  <si>
    <t>Recipe: Ruka's Artifact</t>
  </si>
  <si>
    <t>Recipe: Yassith's Footwear</t>
  </si>
  <si>
    <t>Recipe: Yassith's Herald</t>
  </si>
  <si>
    <t>Recipe: Bough of Melandru</t>
  </si>
  <si>
    <t>Crusader Pearl Stinger</t>
  </si>
  <si>
    <t>Recipe: Ferratus's Leather Breather</t>
  </si>
  <si>
    <t>Vigilant Pearl Handcannon</t>
  </si>
  <si>
    <t>Berserker's Mordrem Cleaver</t>
  </si>
  <si>
    <t>Recipe: Trailblazer's Pearl Quarterstaff</t>
  </si>
  <si>
    <t>Oiled Hardened Shoulderguard Padding</t>
  </si>
  <si>
    <t>Recipe: Forgemaster's Leather Breather</t>
  </si>
  <si>
    <t>Recipe: Pahua's Visage</t>
  </si>
  <si>
    <t>Recipe: Vigilant Pearl Impaler</t>
  </si>
  <si>
    <t>Improvised Hammer Skin</t>
  </si>
  <si>
    <t>Recipe: Pahua's Grips</t>
  </si>
  <si>
    <t>Recipe: Pahua's Blade</t>
  </si>
  <si>
    <t>Minstrel's Emblazoned Gloves</t>
  </si>
  <si>
    <t>Recipe: Vigilant Pearl Brazier</t>
  </si>
  <si>
    <t>Recipe: Trailblazer's Pearl Conch</t>
  </si>
  <si>
    <t>Ebony Orichalcum Ring</t>
  </si>
  <si>
    <t>Viper's Pearl Siren</t>
  </si>
  <si>
    <t>Glyphic Pistol</t>
  </si>
  <si>
    <t>Recipe: Keeper's Leather Breather</t>
  </si>
  <si>
    <t>Steam Staff</t>
  </si>
  <si>
    <t>Thesis on Malice</t>
  </si>
  <si>
    <t>Recipe: Svaard's Grips</t>
  </si>
  <si>
    <t>Recipe: Ahamid's Cloth Breather</t>
  </si>
  <si>
    <t>Oiled Orichalcum Boot Casing</t>
  </si>
  <si>
    <t>Writ of Learned Accuracy</t>
  </si>
  <si>
    <t>Recipe: Commander's Pearl Carver</t>
  </si>
  <si>
    <t>Recipe: Viper's Pearl Rod</t>
  </si>
  <si>
    <t>Endless Chak Slinger Tonic</t>
  </si>
  <si>
    <t>Marauder Emblazoned Pants</t>
  </si>
  <si>
    <t>Major Sigil of Transference</t>
  </si>
  <si>
    <t>Recipe: Vigilant Pearl Needler</t>
  </si>
  <si>
    <t>Recipe: Ruka's Harpoon Gun</t>
  </si>
  <si>
    <t>Coastal Lumber Core</t>
  </si>
  <si>
    <t>Essence of Light</t>
  </si>
  <si>
    <t>Glittering Mace Skin</t>
  </si>
  <si>
    <t>Ebony Orb</t>
  </si>
  <si>
    <t>Commander's Pearl Shell</t>
  </si>
  <si>
    <t>Commander's Pearl Impaler</t>
  </si>
  <si>
    <t>Recipe: Keeper's Metal Breather</t>
  </si>
  <si>
    <t>Recipe: Minstrel's Pearl Handcannon</t>
  </si>
  <si>
    <t>Minstrel's Pearl Conch</t>
  </si>
  <si>
    <t>Recipe: Moonstone Orichalcum Amulet</t>
  </si>
  <si>
    <t>Recipe: Tizlak's Warhammer</t>
  </si>
  <si>
    <t>Krytan Lumber Core</t>
  </si>
  <si>
    <t>Pouch of Blue Pigment</t>
  </si>
  <si>
    <t>Oiled Gossamer Coat Panel</t>
  </si>
  <si>
    <t>Oiled Ancient Staff Head</t>
  </si>
  <si>
    <t>Schematic: Armored Dolyaks</t>
  </si>
  <si>
    <t>Recipe: Svaard's Warfists</t>
  </si>
  <si>
    <t>Recipe: Wei Qi's Cloth Breather</t>
  </si>
  <si>
    <t>Recipe: Vigilant Exalted Mantle</t>
  </si>
  <si>
    <t>Thesis on Accuracy</t>
  </si>
  <si>
    <t>Recipe: Pahua's Bastion</t>
  </si>
  <si>
    <t>Glyphic Longblade</t>
  </si>
  <si>
    <t>Viper's Pearl Broadsword</t>
  </si>
  <si>
    <t>Recipe: Yassith's Pauldrons</t>
  </si>
  <si>
    <t>Vigilant Pearl Quarterstaff</t>
  </si>
  <si>
    <t>Minstrel's Emblazoned Pants</t>
  </si>
  <si>
    <t>Recipe: Trailblazer's Pearl Brazier</t>
  </si>
  <si>
    <t>Schematic: Iron Guards</t>
  </si>
  <si>
    <t>Recipe: Zintl Metal Breather</t>
  </si>
  <si>
    <t>Schematic: Turtle Banner</t>
  </si>
  <si>
    <t>Viper's Exalted Boots</t>
  </si>
  <si>
    <t>Box of Banner Supplies</t>
  </si>
  <si>
    <t>Marauder Pearl Impaler</t>
  </si>
  <si>
    <t>Vigilant Emblazoned Coat</t>
  </si>
  <si>
    <t>Schematic: Cloaking Waters</t>
  </si>
  <si>
    <t>Viper's Pearl Speargun</t>
  </si>
  <si>
    <t>Steam Axe</t>
  </si>
  <si>
    <t>Trailblazer's Exalted Boots</t>
  </si>
  <si>
    <t>Recipe: Commander's Pearl Siren</t>
  </si>
  <si>
    <t>Resonating Fragment</t>
  </si>
  <si>
    <t>Recipe: Maklain's Bastion</t>
  </si>
  <si>
    <t>Pouch of White Pigment</t>
  </si>
  <si>
    <t>Recipe: Laranthir's Spire</t>
  </si>
  <si>
    <t>Commander's Pearl Broadsword</t>
  </si>
  <si>
    <t>Recipe: Laranthir's Revolver</t>
  </si>
  <si>
    <t>Recipe: Laranthir's Brazier</t>
  </si>
  <si>
    <t>Recipe: Vigilant Pearl Speargun</t>
  </si>
  <si>
    <t>Recipe: Svaard's Visor</t>
  </si>
  <si>
    <t>Trailblazer's Pearl Broadsword</t>
  </si>
  <si>
    <t>Fractal Encryption</t>
  </si>
  <si>
    <t>Recipe: Viper's Pearl Needler</t>
  </si>
  <si>
    <t>Vigilant Pearl Trident</t>
  </si>
  <si>
    <t>Recipe: Minstrel's Emblazoned Boots</t>
  </si>
  <si>
    <t>Recipe: Ruka's Visage</t>
  </si>
  <si>
    <t>Recipe: Minstrel's Pearl Reaver</t>
  </si>
  <si>
    <t>Crusader Emblazoned Gloves</t>
  </si>
  <si>
    <t>Moonstone Orichalcum Ring</t>
  </si>
  <si>
    <t>Ogre Dirk</t>
  </si>
  <si>
    <t>Recipe: Commander's Pearl Blunderbuss</t>
  </si>
  <si>
    <t>Minor Sigil of Transference</t>
  </si>
  <si>
    <t>Mini Nuhoch Crusher</t>
  </si>
  <si>
    <t>Marauder Exalted Gloves</t>
  </si>
  <si>
    <t>Oiled Hardened Helmet Strap</t>
  </si>
  <si>
    <t>Elegant Scribe's Tools</t>
  </si>
  <si>
    <t>Berserker's Mordrem Warbow</t>
  </si>
  <si>
    <t>Great Steamblade</t>
  </si>
  <si>
    <t>Recipe: Yassith's Wand</t>
  </si>
  <si>
    <t>Improvised Rifle Skin</t>
  </si>
  <si>
    <t>Recipe: Viper's Draconic Gauntlets</t>
  </si>
  <si>
    <t>Commander's Pearl Reaver</t>
  </si>
  <si>
    <t>Recipe: Wanderer's Pearl Brazier</t>
  </si>
  <si>
    <t>Recipe: Laranthir's Leggings</t>
  </si>
  <si>
    <t>Recipe: Wei Qi's Metal Breather</t>
  </si>
  <si>
    <t>Recipe: Wanderer's Exalted Mantle</t>
  </si>
  <si>
    <t>Vigilant Pearl Crusher</t>
  </si>
  <si>
    <t>Crusader Pearl Brazier</t>
  </si>
  <si>
    <t>Vial of Liquid Aurillium</t>
  </si>
  <si>
    <t>Oiled Orichalcum Greatsword Hilt</t>
  </si>
  <si>
    <t>Glittering Sword Skin</t>
  </si>
  <si>
    <t>Superior Rune of the Herald</t>
  </si>
  <si>
    <t>Recipe: Minstrel's Pearl Broadsword</t>
  </si>
  <si>
    <t>Marauder Pearl Conch</t>
  </si>
  <si>
    <t>Vigilant Emblazoned Shoulders</t>
  </si>
  <si>
    <t>Recipe: Laranthir's Herald</t>
  </si>
  <si>
    <t>Pumpkin Smasher</t>
  </si>
  <si>
    <t>Recipe: Svaard's Impaler</t>
  </si>
  <si>
    <t>Bowl of Prickly Pear Tapioca Pudding</t>
  </si>
  <si>
    <t>Crusader Exalted Coat</t>
  </si>
  <si>
    <t>Ebony Orichalcum Amulet</t>
  </si>
  <si>
    <t>Crusader Pearl Crusher</t>
  </si>
  <si>
    <t>Recipe: Pahua's Warfists</t>
  </si>
  <si>
    <t>Recipe: Wanderer's Pearl Stinger</t>
  </si>
  <si>
    <t>Maguuma Lily Orichalcum Ring</t>
  </si>
  <si>
    <t>Recipe: Minstrel's Exalted Coat</t>
  </si>
  <si>
    <t>Recipe: Laranthir's Warhammer</t>
  </si>
  <si>
    <t>Recipe: Trailblazer's Exalted Masque</t>
  </si>
  <si>
    <t>Oiled Orichalcum Hammer Head</t>
  </si>
  <si>
    <t>Superior Rune of the Tempest</t>
  </si>
  <si>
    <t>Oiled Gossamer Shoe Sole</t>
  </si>
  <si>
    <t>Freshwater Pearl</t>
  </si>
  <si>
    <t>Recipe: Svaard's Reaver</t>
  </si>
  <si>
    <t>Recipe: Yassith's Reaver</t>
  </si>
  <si>
    <t>Recipe: Maklain's Herald</t>
  </si>
  <si>
    <t>Linen Patch</t>
  </si>
  <si>
    <t>Ogre Blaster</t>
  </si>
  <si>
    <t>Recipe: Tizlak's Masque</t>
  </si>
  <si>
    <t>Recipe: Svaard's Doublet</t>
  </si>
  <si>
    <t>Oiled Ancient Short-Bow Stave</t>
  </si>
  <si>
    <t>Wanderer's Draconic Helm</t>
  </si>
  <si>
    <t>Recipe: Minstrel's Emblazoned Helm</t>
  </si>
  <si>
    <t>Recipe: Commander's Draconic Helm</t>
  </si>
  <si>
    <t>Recipe: Pahua's Striders</t>
  </si>
  <si>
    <t>Strider's Nika</t>
  </si>
  <si>
    <t>Wanderer's Pearl Crusher</t>
  </si>
  <si>
    <t>Practical Scribe's Tools</t>
  </si>
  <si>
    <t>Recipe: Laranthir's Breastplate</t>
  </si>
  <si>
    <t>Marauder Pearl Quarterstaff</t>
  </si>
  <si>
    <t>Viper's Pearl Stinger</t>
  </si>
  <si>
    <t>Recipe: Tizlak's Breeches</t>
  </si>
  <si>
    <t>Recipe: Svaard's Wristguards</t>
  </si>
  <si>
    <t>Steam Gizmo</t>
  </si>
  <si>
    <t>Jerk Poultry Flatbread Sandwich</t>
  </si>
  <si>
    <t>Wanderer's Pearl Bludgeoner</t>
  </si>
  <si>
    <t>Recipe: Saphir's Cloth Breather</t>
  </si>
  <si>
    <t>Glittering Longbow Skin</t>
  </si>
  <si>
    <t>Recipe: Trailblazer's Pearl Reaver</t>
  </si>
  <si>
    <t>Recipe: Black Diamond Orichalcum Ring</t>
  </si>
  <si>
    <t>Recipe: Zojja's Metal Breather</t>
  </si>
  <si>
    <t>Recipe: Maklain's Brazier</t>
  </si>
  <si>
    <t>Thesis on Basic Malice</t>
  </si>
  <si>
    <t>Recipe: Minstrel's Pearl Trident</t>
  </si>
  <si>
    <t>Slice of Allspice Cake with Ice Cream</t>
  </si>
  <si>
    <t>Guild Catapult</t>
  </si>
  <si>
    <t>Recipe: Pahua's Musket</t>
  </si>
  <si>
    <t>Wanderer's Emblazoned Helm</t>
  </si>
  <si>
    <t>Recipe: Trailblazer's Pearl Siren</t>
  </si>
  <si>
    <t>Trailblazer's Exalted Gloves</t>
  </si>
  <si>
    <t>Recipe: Minstrel's Pearl Carver</t>
  </si>
  <si>
    <t>Recipe: Ferratus's Cloth Breather</t>
  </si>
  <si>
    <t>Recipe: Yassith's Bastion</t>
  </si>
  <si>
    <t>Flax Blossom Orichalcum Amulet</t>
  </si>
  <si>
    <t>Commander's Emblazoned Pants</t>
  </si>
  <si>
    <t>Recipe: Freshwater Pearl Orichalcum Ring</t>
  </si>
  <si>
    <t>Bowl of Chocolate Tapioca Pudding</t>
  </si>
  <si>
    <t>Crusader Emblazoned Coat</t>
  </si>
  <si>
    <t>Recipe: Wanderer's Emblazoned Coat</t>
  </si>
  <si>
    <t>Pile of Mystic Dust</t>
  </si>
  <si>
    <t>Minstrel's Pearl Speargun</t>
  </si>
  <si>
    <t>Moonstone Orichalcum Earring</t>
  </si>
  <si>
    <t>Recipe: Ruka's Masque</t>
  </si>
  <si>
    <t>Recipe: Ruka's Visor</t>
  </si>
  <si>
    <t>Commander's Pearl Bludgeoner</t>
  </si>
  <si>
    <t>Strategic Defense Map of the Mists</t>
  </si>
  <si>
    <t>Trailblazer's Exalted Pants</t>
  </si>
  <si>
    <t>Rampart Turai Ossa</t>
  </si>
  <si>
    <t>Recipe: Vigilant Pearl Blunderbuss</t>
  </si>
  <si>
    <t>Recipe: Veldrunner Metal Breather</t>
  </si>
  <si>
    <t>Minstrel's Draconic Coat</t>
  </si>
  <si>
    <t>Writ of Learned Malice</t>
  </si>
  <si>
    <t>Wanderer's Exalted Pants</t>
  </si>
  <si>
    <t>Recipe: Freshwater Pearl Orichalcum Amulet</t>
  </si>
  <si>
    <t>Guild Shield Generator Blueprint</t>
  </si>
  <si>
    <t>Radiant Turai Ossa</t>
  </si>
  <si>
    <t>Black Diamond</t>
  </si>
  <si>
    <t>Recipe: Trailblazer's Pearl Stinger</t>
  </si>
  <si>
    <t>Minstrel's Pearl Stinger</t>
  </si>
  <si>
    <t>Recipe: Maklain's Warfists</t>
  </si>
  <si>
    <t>Vault Transport</t>
  </si>
  <si>
    <t>Recipe: Svaard's Footwear</t>
  </si>
  <si>
    <t>Minstrel's Draconic Helm</t>
  </si>
  <si>
    <t>Improvised Warhorn Skin</t>
  </si>
  <si>
    <t>Minstrel's Emblazoned Boots</t>
  </si>
  <si>
    <t>Berserker's Mordrem Warblade</t>
  </si>
  <si>
    <t>Cordyceps</t>
  </si>
  <si>
    <t>Mini Itzel Shadowleaper</t>
  </si>
  <si>
    <t>Visage of Dwayna</t>
  </si>
  <si>
    <t>Recipe: Pahua's Artifact</t>
  </si>
  <si>
    <t>Recipe: Commander's Pearl Handcannon</t>
  </si>
  <si>
    <t>Glittering Rifle Skin</t>
  </si>
  <si>
    <t>Recipe: Trailblazer's Exalted Boots</t>
  </si>
  <si>
    <t>Mini Devil Dog</t>
  </si>
  <si>
    <t>Commander's Emblazoned Boots</t>
  </si>
  <si>
    <t>Recipe: Tizlak's Pauldrons</t>
  </si>
  <si>
    <t>Minstrel's Exalted Mantle</t>
  </si>
  <si>
    <t>Recipe: Pahua's Greatbow</t>
  </si>
  <si>
    <t>Wanderer's Pearl Siren</t>
  </si>
  <si>
    <t>Improvised Mace Skin</t>
  </si>
  <si>
    <t>Recipe: Maklain's Trident</t>
  </si>
  <si>
    <t>Essence of Ebonhawke</t>
  </si>
  <si>
    <t>Thesis on Masterful Accuracy</t>
  </si>
  <si>
    <t>Recipe: Pahua's Impaler</t>
  </si>
  <si>
    <t>Flatbread</t>
  </si>
  <si>
    <t>Gossamer Patch</t>
  </si>
  <si>
    <t>Recipe: Maguuma Lily Orichalcum Ring</t>
  </si>
  <si>
    <t>Commander's Emblazoned Shoulders</t>
  </si>
  <si>
    <t>Recipe: Svaard's Razor</t>
  </si>
  <si>
    <t>Recipe: Maklain's Footwear</t>
  </si>
  <si>
    <t>Viper's Pearl Bludgeoner</t>
  </si>
  <si>
    <t>Vassago</t>
  </si>
  <si>
    <t>Schematic: Hardened Gates</t>
  </si>
  <si>
    <t>Vigilant Exalted Boots</t>
  </si>
  <si>
    <t>Recipe: Maklain's Striders</t>
  </si>
  <si>
    <t>Ogre Harbinger</t>
  </si>
  <si>
    <t>Minstrel's Pearl Reaver</t>
  </si>
  <si>
    <t>Recipe: Tizlak's Reaver</t>
  </si>
  <si>
    <t>Crusader Pearl Broadsword</t>
  </si>
  <si>
    <t>Oni Blade</t>
  </si>
  <si>
    <t>Recipe: Commander's Pearl Crusher</t>
  </si>
  <si>
    <t>Recipe: Trailblazer's Draconic Boots</t>
  </si>
  <si>
    <t>Marauder Pearl Crusher</t>
  </si>
  <si>
    <t>Black Diamond Orichalcum Earring</t>
  </si>
  <si>
    <t>Recipe: Minstrel's Pearl Impaler</t>
  </si>
  <si>
    <t>Recipe: Leftpaw's Metal Breather</t>
  </si>
  <si>
    <t>Thesis on Masterful Malice</t>
  </si>
  <si>
    <t>Recipe: Ruka's Warhammer</t>
  </si>
  <si>
    <t>Recipe: Vigilant Pearl Stinger</t>
  </si>
  <si>
    <t>Recipe: Viper's Pearl Reaver</t>
  </si>
  <si>
    <t>Recipe: Laranthir's Wristguards</t>
  </si>
  <si>
    <t>Viper's Pearl Handcannon</t>
  </si>
  <si>
    <t>Trailblazer's Pearl Handcannon</t>
  </si>
  <si>
    <t>Recipe: Tateos's Leather Breather</t>
  </si>
  <si>
    <t>Trailblazer's Pearl Crusher</t>
  </si>
  <si>
    <t>Trailblazer's Draconic Gauntlets</t>
  </si>
  <si>
    <t>Minstrel's Emblazoned Coat</t>
  </si>
  <si>
    <t>Improvised Pistol Skin</t>
  </si>
  <si>
    <t>Recipe: Pahua's Shoulderguard</t>
  </si>
  <si>
    <t>Pouch of Green Pigment</t>
  </si>
  <si>
    <t>Steam Hammer</t>
  </si>
  <si>
    <t>Marauder Pearl Bludgeoner</t>
  </si>
  <si>
    <t>Oiled Orichalcum Dagger Hilt</t>
  </si>
  <si>
    <t>Recipe: Veldrunner Cloth Breather</t>
  </si>
  <si>
    <t>Writ of Masterful Accuracy</t>
  </si>
  <si>
    <t>Bowl of Tapioca Pudding</t>
  </si>
  <si>
    <t>Steam Bow</t>
  </si>
  <si>
    <t>Recipe: Minstrel's Emblazoned Pants</t>
  </si>
  <si>
    <t>Oiled Gossamer Glove Padding</t>
  </si>
  <si>
    <t>Trailblazer's Pearl Siren</t>
  </si>
  <si>
    <t>Thesis on Calculated Accuracy</t>
  </si>
  <si>
    <t>Recipe: Laranthir's Musket</t>
  </si>
  <si>
    <t>Recipe: Vigilant Pearl Shell</t>
  </si>
  <si>
    <t>Reclaimed Axe</t>
  </si>
  <si>
    <t>Crusader Pearl Reaver</t>
  </si>
  <si>
    <t>Recipe: Minstrel's Pearl Blunderbuss</t>
  </si>
  <si>
    <t>Glyphic Brand</t>
  </si>
  <si>
    <t>Recipe: Ruka's Leggings</t>
  </si>
  <si>
    <t>Recipe: Maguuma Lily Orichalcum Amulet</t>
  </si>
  <si>
    <t>Berserker's Mordrem Saber</t>
  </si>
  <si>
    <t>Viper's Pearl Shell</t>
  </si>
  <si>
    <t>Marauder Draconic Pauldrons</t>
  </si>
  <si>
    <t>Recipe: Yassith's Guise</t>
  </si>
  <si>
    <t>Recipe: Minstrel's Emblazoned Shoulders</t>
  </si>
  <si>
    <t>Recipe: Vigilant Pearl Trident</t>
  </si>
  <si>
    <t>Recipe: Tizlak's Harpoon Gun</t>
  </si>
  <si>
    <t>Recipe: Verata's Cloth Breather</t>
  </si>
  <si>
    <t>Recipe: Tateos's Cloth Breather</t>
  </si>
  <si>
    <t>Recipe: Tizlak's Revolver</t>
  </si>
  <si>
    <t>Recipe: Svaard's Tassets</t>
  </si>
  <si>
    <t>Steam Dagger</t>
  </si>
  <si>
    <t>Recipe: Laranthir's Tassets</t>
  </si>
  <si>
    <t>Deciphered Clues</t>
  </si>
  <si>
    <t>Recipe: Minstrel's Exalted Gloves</t>
  </si>
  <si>
    <t>Recipe: Pahua's Revolver</t>
  </si>
  <si>
    <t>Crusader Pearl Needler</t>
  </si>
  <si>
    <t>Recipe: Tateos's Metal Breather</t>
  </si>
  <si>
    <t>Recipe: Minstrel's Draconic Coat</t>
  </si>
  <si>
    <t>Marauder Pearl Broadsword</t>
  </si>
  <si>
    <t>Vigilant Pearl Carver</t>
  </si>
  <si>
    <t>Glyphic Maul</t>
  </si>
  <si>
    <t>Recipe: Pahua's Wand</t>
  </si>
  <si>
    <t>Recipe: Trailblazer's Pearl Bludgeoner</t>
  </si>
  <si>
    <t>Recipe: Maklain's Claymore</t>
  </si>
  <si>
    <t>Recipe: Viper's Pearl Conch</t>
  </si>
  <si>
    <t>Recipe: Svaard's Striders</t>
  </si>
  <si>
    <t>Trailblazer's Pearl Sabre</t>
  </si>
  <si>
    <t>Recipe: Maklain's Flanged Mace</t>
  </si>
  <si>
    <t>Oiled Orichalcum Mace Head</t>
  </si>
  <si>
    <t>Wanderer's Draconic Coat</t>
  </si>
  <si>
    <t>Recipe: Pahua's Flanged Mace</t>
  </si>
  <si>
    <t>Recipe: Tizlak's Grips</t>
  </si>
  <si>
    <t>Reclaimed Longbow</t>
  </si>
  <si>
    <t>Recipe: Ruka's Tassets</t>
  </si>
  <si>
    <t>Viper's Emblazoned Coat</t>
  </si>
  <si>
    <t>Recipe: Viper's Pearl Bludgeoner</t>
  </si>
  <si>
    <t>Glittering Scepter Skin</t>
  </si>
  <si>
    <t>Thesis on Studied Malice</t>
  </si>
  <si>
    <t>Recipe: Wanderer's Pearl Handcannon</t>
  </si>
  <si>
    <t>Pouch of Purple Pigment</t>
  </si>
  <si>
    <t>Recipe: Svaard's Wand</t>
  </si>
  <si>
    <t>Recipe: Ruka's Epaulets</t>
  </si>
  <si>
    <t>Writ of Calculated Strength</t>
  </si>
  <si>
    <t>Recipe: Tizlak's Doublet</t>
  </si>
  <si>
    <t>Reclaimed Torch</t>
  </si>
  <si>
    <t>Thesis on Masterful Strength</t>
  </si>
  <si>
    <t>Commander's Pearl Carver</t>
  </si>
  <si>
    <t>Recipe: Laranthir's Pauldrons</t>
  </si>
  <si>
    <t>Recipe: Tizlak's Visage</t>
  </si>
  <si>
    <t>Minstrel's Draconic Boots</t>
  </si>
  <si>
    <t>Sturdy Scribe's Tools</t>
  </si>
  <si>
    <t>Marauder Draconic Boots</t>
  </si>
  <si>
    <t>Vigilant Draconic Pauldrons</t>
  </si>
  <si>
    <t>Oiled Hardened Longcoat Panel</t>
  </si>
  <si>
    <t>Recipe: Black Diamond Orichalcum Amulet</t>
  </si>
  <si>
    <t>Recipe: Wanderer's Pearl Bludgeoner</t>
  </si>
  <si>
    <t>Amber Quantic Dipole</t>
  </si>
  <si>
    <t>Recipe: Moonstone Orichalcum Ring</t>
  </si>
  <si>
    <t>Recipe: Angchu Cloth Breather</t>
  </si>
  <si>
    <t>Thesis on Speed</t>
  </si>
  <si>
    <t>Recipe: Vigilant Exalted Boots</t>
  </si>
  <si>
    <t>Reclaimed Shield</t>
  </si>
  <si>
    <t>Milling Stone</t>
  </si>
  <si>
    <t>Recipe: Minstrel's Emblazoned Coat</t>
  </si>
  <si>
    <t>Ghostly Infusion</t>
  </si>
  <si>
    <t>Plasma Focus Skin</t>
  </si>
  <si>
    <t>Plasma Hammer Skin</t>
  </si>
  <si>
    <t>Plasma Staff Skin</t>
  </si>
  <si>
    <t>Plasma Dagger Skin</t>
  </si>
  <si>
    <t>Plasma Sword Skin</t>
  </si>
  <si>
    <t>Plasma Mace Skin</t>
  </si>
  <si>
    <t>Plasma Warhorn Skin</t>
  </si>
  <si>
    <t>Plasma Longbow Skin</t>
  </si>
  <si>
    <t>Plasma Short Bow Skin</t>
  </si>
  <si>
    <t>Plasma Shield Skin</t>
  </si>
  <si>
    <t>Plasma Axe Skin</t>
  </si>
  <si>
    <t>Plasma Greatsword Skin</t>
  </si>
  <si>
    <t>Plasma Scepter Skin</t>
  </si>
  <si>
    <t>Plasma Torch Skin</t>
  </si>
  <si>
    <t>Plasma Rifle Skin</t>
  </si>
  <si>
    <t>Plasma Pistol Skin</t>
  </si>
  <si>
    <t>Merciless Scepter Skin</t>
  </si>
  <si>
    <t>Merciless Torch Skin</t>
  </si>
  <si>
    <t>Merciless Axe Skin</t>
  </si>
  <si>
    <t>Murky Gray Dye</t>
  </si>
  <si>
    <t>Merciless Warhorn Skin</t>
  </si>
  <si>
    <t>Merciless Focus Skin</t>
  </si>
  <si>
    <t>Merciless Hammer Skin</t>
  </si>
  <si>
    <t>Merciless Greatsword Skin</t>
  </si>
  <si>
    <t>Vintage Silver Dye</t>
  </si>
  <si>
    <t>Merciless Pistol Skin</t>
  </si>
  <si>
    <t>Merciless Shield Skin</t>
  </si>
  <si>
    <t>Merciless Sword Skin</t>
  </si>
  <si>
    <t>Merciless Dagger Skin</t>
  </si>
  <si>
    <t>Dry Silver Dye</t>
  </si>
  <si>
    <t>Gold Fusion Dye</t>
  </si>
  <si>
    <t>Merciless Mace Skin</t>
  </si>
  <si>
    <t>Merciless Longbow Skin</t>
  </si>
  <si>
    <t>Matriarch Brass Dye</t>
  </si>
  <si>
    <t>Merciless Rifle Skin</t>
  </si>
  <si>
    <t>Golden Sheen Dye</t>
  </si>
  <si>
    <t>Merciless Short Bow Skin</t>
  </si>
  <si>
    <t>Merciless Staff Skin</t>
  </si>
  <si>
    <t>Tuning Icicle</t>
  </si>
  <si>
    <t>Tin of Fruitcake</t>
  </si>
  <si>
    <t>Timekeeper Mace Skin</t>
  </si>
  <si>
    <t>Timekeeper Focus Skin</t>
  </si>
  <si>
    <t>Mug of Eggnog</t>
  </si>
  <si>
    <t>Tropical Peppermint Cake</t>
  </si>
  <si>
    <t>Timekeeper Axe Skin</t>
  </si>
  <si>
    <t>Timekeeper Staff Skin</t>
  </si>
  <si>
    <t>Timekeeper Rifle Skin</t>
  </si>
  <si>
    <t>Timekeeper Scepter Skin</t>
  </si>
  <si>
    <t>Timekeeper Shield Skin</t>
  </si>
  <si>
    <t>Timekeeper Pistol Skin</t>
  </si>
  <si>
    <t>Wintersday Gift</t>
  </si>
  <si>
    <t>Recipe: Peppermint Omnomberry Bar</t>
  </si>
  <si>
    <t>Festive Grymm Svaard</t>
  </si>
  <si>
    <t>Timekeeper Short Bow Skin</t>
  </si>
  <si>
    <t>Recipe: Tuning Icicle</t>
  </si>
  <si>
    <t>Recipe: Tin of Fruitcake</t>
  </si>
  <si>
    <t>Timekeeper Hammer Skin</t>
  </si>
  <si>
    <t>Recipe: Tropical Peppermint Cake</t>
  </si>
  <si>
    <t>Scoop of Mintberry Swirl Ice Cream</t>
  </si>
  <si>
    <t>Peppermint Oil</t>
  </si>
  <si>
    <t>Enchanted Snowball Box</t>
  </si>
  <si>
    <t>Festive Turai Ossa</t>
  </si>
  <si>
    <t>Timekeeper Dagger Skin</t>
  </si>
  <si>
    <t>Festive Nika</t>
  </si>
  <si>
    <t>Peppermint Omnomberry Bar</t>
  </si>
  <si>
    <t>Timekeeper Warhorn Skin</t>
  </si>
  <si>
    <t>Cup of Spiced Apple Cider</t>
  </si>
  <si>
    <t>Candy Cane</t>
  </si>
  <si>
    <t>Recipe: Peppermint Oil</t>
  </si>
  <si>
    <t>Mini Gift Skritt</t>
  </si>
  <si>
    <t>Recipe: Mintberry Swirl Ice Cream</t>
  </si>
  <si>
    <t>Glass of Buttered Spirits</t>
  </si>
  <si>
    <t>Timekeeper Torch Skin</t>
  </si>
  <si>
    <t>Timekeeper Sword Skin</t>
  </si>
  <si>
    <t>Timekeeper Greatsword Skin</t>
  </si>
  <si>
    <t>Timekeeper Longbow Skin</t>
  </si>
  <si>
    <t>Steampunk Tybalt</t>
  </si>
  <si>
    <t>Lucky Great Monkey Lantern</t>
  </si>
  <si>
    <t>Lucky Guild Firework</t>
  </si>
  <si>
    <t>Elite Glorious Tybalt</t>
  </si>
  <si>
    <t>Visage of the Great Monkey Firework</t>
  </si>
  <si>
    <t>Lucky New Year Firework</t>
  </si>
  <si>
    <t>Orrian Armor Tybalt</t>
  </si>
  <si>
    <t>Lucky Prismatic Rocket</t>
  </si>
  <si>
    <t>Lucky Draketail</t>
  </si>
  <si>
    <t>Lucky Monkey Lantern</t>
  </si>
  <si>
    <t>Soaring Greatsword Skin</t>
  </si>
  <si>
    <t>Soaring Torch Skin</t>
  </si>
  <si>
    <t>Soaring Warhorn Skin</t>
  </si>
  <si>
    <t>Soaring Mace Skin</t>
  </si>
  <si>
    <t>Soaring Hammer Skin</t>
  </si>
  <si>
    <t>Soaring Short Bow Skin</t>
  </si>
  <si>
    <t>Soaring Rifle Skin</t>
  </si>
  <si>
    <t>Soaring Pistol Skin</t>
  </si>
  <si>
    <t>Soaring Dagger Skin</t>
  </si>
  <si>
    <t>Soaring Shield Skin</t>
  </si>
  <si>
    <t>Soaring Axe Skin</t>
  </si>
  <si>
    <t>Soaring Sword Skin</t>
  </si>
  <si>
    <t>Soaring Scepter Skin</t>
  </si>
  <si>
    <t>Soaring Focus Skin</t>
  </si>
  <si>
    <t>Soaring Longbow Skin</t>
  </si>
  <si>
    <t>Soaring Staff Skin</t>
  </si>
  <si>
    <t>Dominator Scepter Skin</t>
  </si>
  <si>
    <t>Dominator Short Bow Skin</t>
  </si>
  <si>
    <t>Dominator Hammer Skin</t>
  </si>
  <si>
    <t>Dominator Dagger Skin</t>
  </si>
  <si>
    <t>Dominator Greatsword Skin</t>
  </si>
  <si>
    <t>Dominator Shield Skin</t>
  </si>
  <si>
    <t>Dominator Mace Skin</t>
  </si>
  <si>
    <t>Dominator Sword Skin</t>
  </si>
  <si>
    <t>Dominator Staff Skin</t>
  </si>
  <si>
    <t>Dominator Pistol Skin</t>
  </si>
  <si>
    <t>Dominator Focus Skin</t>
  </si>
  <si>
    <t>Infinite Slubling Tonic</t>
  </si>
  <si>
    <t>Dominator Longbow Skin</t>
  </si>
  <si>
    <t>Dominator Rifle Skin</t>
  </si>
  <si>
    <t>Dominator Warhorn Skin</t>
  </si>
  <si>
    <t>Dominator Torch Skin</t>
  </si>
  <si>
    <t>Dominator Axe Skin</t>
  </si>
  <si>
    <t>Kaiser Snake Mace Skin</t>
  </si>
  <si>
    <t>Kaiser Snake Focus Skin</t>
  </si>
  <si>
    <t>Kaiser Snake Rifle Skin</t>
  </si>
  <si>
    <t>Kaiser Snake Dagger Skin</t>
  </si>
  <si>
    <t>Kaiser Snake Torch Skin</t>
  </si>
  <si>
    <t>Kaiser Snake Longbow Skin</t>
  </si>
  <si>
    <t>Kaiser Snake Staff Skin</t>
  </si>
  <si>
    <t>Kaiser Snake Greatsword Skin</t>
  </si>
  <si>
    <t>Kaiser Snake Short Bow Skin</t>
  </si>
  <si>
    <t>Kaiser Snake Scepter Skin</t>
  </si>
  <si>
    <t>Kaiser Snake Pistol Skin</t>
  </si>
  <si>
    <t>Kaiser Snake Hammer Skin</t>
  </si>
  <si>
    <t>Kaiser Snake Warhorn Skin</t>
  </si>
  <si>
    <t>Kaiser Snake Sword Skin</t>
  </si>
  <si>
    <t>Kaiser Snake Axe Skin</t>
  </si>
  <si>
    <t>Kaiser Snake Shield Skin</t>
  </si>
  <si>
    <t>Spectral Rifle Skin</t>
  </si>
  <si>
    <t>Mini Pocket Raptor</t>
  </si>
  <si>
    <t>Spectral Hammer Skin</t>
  </si>
  <si>
    <t>Spectral Warhorn Skin</t>
  </si>
  <si>
    <t>Spectral Scepter Skin</t>
  </si>
  <si>
    <t>Mini Stonehead</t>
  </si>
  <si>
    <t>Spectral Dagger Skin</t>
  </si>
  <si>
    <t>Instantly Level 80</t>
  </si>
  <si>
    <t>Spectral Torch Skin</t>
  </si>
  <si>
    <t>Spectral Mace Skin</t>
  </si>
  <si>
    <t>Spectral Shield Skin</t>
  </si>
  <si>
    <t>Spectral Focus Skin</t>
  </si>
  <si>
    <t>Mini Charr Car</t>
  </si>
  <si>
    <t>Spectral Axe Skin</t>
  </si>
  <si>
    <t>Mini Vinetooth Faolain</t>
  </si>
  <si>
    <t>Endless Repair Contract</t>
  </si>
  <si>
    <t>Spectral Sword Skin</t>
  </si>
  <si>
    <t>Spectral Staff Skin</t>
  </si>
  <si>
    <t>Level 80 Waypoints Unlocked</t>
  </si>
  <si>
    <t>Mini Axemaster Hareth</t>
  </si>
  <si>
    <t>Spectral Longbow Skin</t>
  </si>
  <si>
    <t>Spectral Pistol Skin</t>
  </si>
  <si>
    <t>Spectral Greatsword Skin</t>
  </si>
  <si>
    <t>Spectral Short Bow Skin</t>
  </si>
  <si>
    <t>Ghost Dye</t>
  </si>
  <si>
    <t>Lapis Dye</t>
  </si>
  <si>
    <t>Baby Blue Dye</t>
  </si>
  <si>
    <t>Zaffre Dye</t>
  </si>
  <si>
    <t>Valor Dye</t>
  </si>
  <si>
    <t>Phthalo Blue Dye</t>
  </si>
  <si>
    <t>Blue Steel Dye</t>
  </si>
  <si>
    <t>Powder Blue Dye</t>
  </si>
  <si>
    <t>Resolution Dye</t>
  </si>
  <si>
    <t>Cavalier Sword Skin</t>
  </si>
  <si>
    <t>Cavalier Pistol Skin</t>
  </si>
  <si>
    <t>Cavalier Hammer Skin</t>
  </si>
  <si>
    <t>Cavalier Focus Skin</t>
  </si>
  <si>
    <t>Cavalier Warhorn Skin</t>
  </si>
  <si>
    <t>Cavalier Staff Skin</t>
  </si>
  <si>
    <t>Cavalier Torch Skin</t>
  </si>
  <si>
    <t>Cavalier Shield Skin</t>
  </si>
  <si>
    <t>Cavalier Greatsword Skin</t>
  </si>
  <si>
    <t>Cavalier Scepter Skin</t>
  </si>
  <si>
    <t>Cavalier Rifle Skin</t>
  </si>
  <si>
    <t>Cavalier Longbow Skin</t>
  </si>
  <si>
    <t>Cavalier Axe Skin</t>
  </si>
  <si>
    <t>Cavalier Short Bow Skin</t>
  </si>
  <si>
    <t>Cavalier Mace Skin</t>
  </si>
  <si>
    <t>Cavalier Dagger Skin</t>
  </si>
  <si>
    <t>Endless Ley-Line Anomaly Tonic</t>
  </si>
  <si>
    <t>Embellished Staff Skin</t>
  </si>
  <si>
    <t>Flaxseed Harvesting Node</t>
  </si>
  <si>
    <t>Embellished Rifle Skin</t>
  </si>
  <si>
    <t>Unstable Metal Chunk</t>
  </si>
  <si>
    <t>Hard Wood Logging Node</t>
  </si>
  <si>
    <t>Embellished Torch Skin</t>
  </si>
  <si>
    <t>Embellished Pistol Skin</t>
  </si>
  <si>
    <t>Embellished Focus Skin</t>
  </si>
  <si>
    <t>Embellished Short Bow Skin</t>
  </si>
  <si>
    <t>Embellished Scepter Skin</t>
  </si>
  <si>
    <t>Unstable Rag</t>
  </si>
  <si>
    <t>Embellished Longbow Skin</t>
  </si>
  <si>
    <t>Embellished Axe Skin</t>
  </si>
  <si>
    <t>Embellished Sword Skin</t>
  </si>
  <si>
    <t>Embellished Shield Skin</t>
  </si>
  <si>
    <t>Unstable Hide</t>
  </si>
  <si>
    <t>Embellished Dagger Skin</t>
  </si>
  <si>
    <t>Iron Ore Mining Node</t>
  </si>
  <si>
    <t>Embellished Greatsword Skin</t>
  </si>
  <si>
    <t>Embellished Hammer Skin</t>
  </si>
  <si>
    <t>Embellished Mace Skin</t>
  </si>
  <si>
    <t>Embellished Warhorn Skin</t>
  </si>
  <si>
    <t>Bloodstone Indigo</t>
  </si>
  <si>
    <t>Bloodstone Coral</t>
  </si>
  <si>
    <t>Bloodstone Dark Indigo</t>
  </si>
  <si>
    <t>Bloodstone Dark Violet</t>
  </si>
  <si>
    <t>Bloodstone Dark Coral</t>
  </si>
  <si>
    <t>Bloodstone Violet</t>
  </si>
  <si>
    <t>Bloodstone Staff Skin</t>
  </si>
  <si>
    <t>Bloodstone Pistol Skin</t>
  </si>
  <si>
    <t>Bloodstone Mace Skin</t>
  </si>
  <si>
    <t>Bloodstone Scepter Skin</t>
  </si>
  <si>
    <t>Bloodstone Hammer Skin</t>
  </si>
  <si>
    <t>Bloodstone Axe Skin</t>
  </si>
  <si>
    <t>Bloodstone Focus Skin</t>
  </si>
  <si>
    <t>Bloodstone Sword Skin</t>
  </si>
  <si>
    <t>Bloodstone Greatsword Skin</t>
  </si>
  <si>
    <t>Bloodstone Torch Skin</t>
  </si>
  <si>
    <t>Bloodstone Short Bow Skin</t>
  </si>
  <si>
    <t>Bloodstone Warhorn Skin</t>
  </si>
  <si>
    <t>Bloodstone Shield Skin</t>
  </si>
  <si>
    <t>Bloodstone Dagger Skin</t>
  </si>
  <si>
    <t>Bloodstone Rifle Skin</t>
  </si>
  <si>
    <t>Bloodstone Longbow Skin</t>
  </si>
  <si>
    <t>Mystic Curio</t>
  </si>
  <si>
    <t>Reclaimed Wood Chunk</t>
  </si>
  <si>
    <t>Soot-Covered Ring</t>
  </si>
  <si>
    <t>Chunk of the Solid Ocean</t>
  </si>
  <si>
    <t>Plate of Sweet Curried Mussels</t>
  </si>
  <si>
    <t>Spire of the Solid Ocean</t>
  </si>
  <si>
    <t>Bowl of Island Fruit Paste</t>
  </si>
  <si>
    <t>Large Wave of the Solid Ocean</t>
  </si>
  <si>
    <t>Block of the Solid Ocean</t>
  </si>
  <si>
    <t>Male Norn Holo-Dancer</t>
  </si>
  <si>
    <t>Large Block of the Solid Ocean</t>
  </si>
  <si>
    <t>Plate of Island Pudding</t>
  </si>
  <si>
    <t>Crystal Block of the Solid Ocean</t>
  </si>
  <si>
    <t>Wave of the Solid Ocean</t>
  </si>
  <si>
    <t>Large Crystal Block of the Solid Ocean</t>
  </si>
  <si>
    <t>Encrusted Ring</t>
  </si>
  <si>
    <t>Large Female Norn Holo-Dancer</t>
  </si>
  <si>
    <t>Female Norn Holo-Dancer</t>
  </si>
  <si>
    <t>Large Male Norn Holo-Dancer</t>
  </si>
  <si>
    <t>Strange Rock</t>
  </si>
  <si>
    <t>Slab of the Solid Ocean</t>
  </si>
  <si>
    <t>Round Lump</t>
  </si>
  <si>
    <t>Gargoyle Rifle Skin</t>
  </si>
  <si>
    <t>Grim Pact</t>
  </si>
  <si>
    <t>Jailbroken</t>
  </si>
  <si>
    <t>Phospholuminescent Infusion</t>
  </si>
  <si>
    <t>Gargoyle Sword Skin</t>
  </si>
  <si>
    <t>Polyluminescent Undulating Refractor (Teal)</t>
  </si>
  <si>
    <t>Gargoyle Short Bow Skin</t>
  </si>
  <si>
    <t>Gargoyle Torch Skin</t>
  </si>
  <si>
    <t>Gargoyle Longbow Skin</t>
  </si>
  <si>
    <t>Gargoyle Greatsword Skin</t>
  </si>
  <si>
    <t>Gargoyle Warhorn Skin</t>
  </si>
  <si>
    <t>Gargoyle Hammer Skin</t>
  </si>
  <si>
    <t>Gargoyle Staff Skin</t>
  </si>
  <si>
    <t>Gargoyle Mace Skin</t>
  </si>
  <si>
    <t>Mini Thailog the Gargoyle</t>
  </si>
  <si>
    <t>Gargoyle Tonic</t>
  </si>
  <si>
    <t>Shadow Raven Tonic</t>
  </si>
  <si>
    <t>Hellfire Skeleton Tonic</t>
  </si>
  <si>
    <t>Gargoyle Shield Skin</t>
  </si>
  <si>
    <t>Gargoyle Scepter Skin</t>
  </si>
  <si>
    <t>Mini Charles the Hellfire Skeleton</t>
  </si>
  <si>
    <t>Gargoyle Dagger Skin</t>
  </si>
  <si>
    <t>Gargoyle Axe Skin</t>
  </si>
  <si>
    <t>Gargoyle Focus Skin</t>
  </si>
  <si>
    <t>Gargoyle Pistol Skin</t>
  </si>
  <si>
    <t>Onus</t>
  </si>
  <si>
    <t>Blue Orchid Dye</t>
  </si>
  <si>
    <t>Slime Green Dye</t>
  </si>
  <si>
    <t>Aqua Satin Dye</t>
  </si>
  <si>
    <t>Ruby Red Dye</t>
  </si>
  <si>
    <t>Magenta Dye</t>
  </si>
  <si>
    <t>Pumpkin Orange Dye</t>
  </si>
  <si>
    <t>Dragon Hatchling Doll Eye</t>
  </si>
  <si>
    <t>Offering to Koda</t>
  </si>
  <si>
    <t>Winterberry Pie</t>
  </si>
  <si>
    <t>Gossamer Stuffing</t>
  </si>
  <si>
    <t>Winterberry Sorbet</t>
  </si>
  <si>
    <t>Steak with Winterberry Sauce</t>
  </si>
  <si>
    <t>Dragon Hatchling Doll Hide</t>
  </si>
  <si>
    <t>Bowl of Winterberry Seaweed Salad</t>
  </si>
  <si>
    <t>Dragon Hatchling Doll Adornments</t>
  </si>
  <si>
    <t>Dragon Hatchling Doll Frame</t>
  </si>
  <si>
    <t>Offering Basket</t>
  </si>
  <si>
    <t>Winter's Heart Infusion</t>
  </si>
  <si>
    <t>Frostforged Torch Skin</t>
  </si>
  <si>
    <t>Frostforged Short Bow Skin</t>
  </si>
  <si>
    <t>Frostforged Hammer Skin</t>
  </si>
  <si>
    <t>Frostforged Warhorn Skin</t>
  </si>
  <si>
    <t>Frostforged Scepter Skin</t>
  </si>
  <si>
    <t>Frostforged Rifle Skin</t>
  </si>
  <si>
    <t>Frostforged Shield Skin</t>
  </si>
  <si>
    <t>Frostforged Axe Skin</t>
  </si>
  <si>
    <t>Frostforged Mace Skin</t>
  </si>
  <si>
    <t>Frostforged Pistol Skin</t>
  </si>
  <si>
    <t>Frostforged Focus Skin</t>
  </si>
  <si>
    <t>Frostforged Longbow Skin</t>
  </si>
  <si>
    <t>Frostforged Staff Skin</t>
  </si>
  <si>
    <t>Frostforged Greatsword Skin</t>
  </si>
  <si>
    <t>Mini Tiny Snowball</t>
  </si>
  <si>
    <t>Frostforged Dagger Skin</t>
  </si>
  <si>
    <t>Frostforged Sword Skin</t>
  </si>
  <si>
    <t>Lucky Rooster Lantern</t>
  </si>
  <si>
    <t>Daybreak Dye</t>
  </si>
  <si>
    <t>Midnight Bronze Dye</t>
  </si>
  <si>
    <t>Blue Whale Dye</t>
  </si>
  <si>
    <t>Glossy Black Dye</t>
  </si>
  <si>
    <t>Lucky Great Rooster Lantern</t>
  </si>
  <si>
    <t>Silver Satin Dye</t>
  </si>
  <si>
    <t>Rose Gold Dye</t>
  </si>
  <si>
    <t>Visage of the Great Rooster Firework</t>
  </si>
  <si>
    <t>Seraph Pearl Broadsword</t>
  </si>
  <si>
    <t>Seraph Exalted Masque</t>
  </si>
  <si>
    <t>Seraph Draconic Gauntlets</t>
  </si>
  <si>
    <t>Seraph Emblazoned Helm</t>
  </si>
  <si>
    <t>Seraph Pearl Reaver</t>
  </si>
  <si>
    <t>Seraph Pearl Carver</t>
  </si>
  <si>
    <t>Seraph Pearl Bludgeoner</t>
  </si>
  <si>
    <t>Seraph Pearl Stinger</t>
  </si>
  <si>
    <t>Seraph Pearl Shell</t>
  </si>
  <si>
    <t>Seraph Pearl Siren</t>
  </si>
  <si>
    <t>Seraph Exalted Mantle</t>
  </si>
  <si>
    <t>Seraph Exalted Coat</t>
  </si>
  <si>
    <t>Devoted Focus Skin</t>
  </si>
  <si>
    <t>Devoted Greatsword Skin</t>
  </si>
  <si>
    <t>Seraph Emblazoned Gloves</t>
  </si>
  <si>
    <t>Seraph Pearl Trident</t>
  </si>
  <si>
    <t>Seraph Draconic Boots</t>
  </si>
  <si>
    <t>Devoted Shield Skin</t>
  </si>
  <si>
    <t>Devoted Longbow Skin</t>
  </si>
  <si>
    <t>Seraph Draconic Pauldrons</t>
  </si>
  <si>
    <t>Seraph Pearl Impaler</t>
  </si>
  <si>
    <t>Devoted Mace Skin</t>
  </si>
  <si>
    <t>Devoted Rifle Skin</t>
  </si>
  <si>
    <t>Seraph Exalted Gloves</t>
  </si>
  <si>
    <t>Seraph Emblazoned Coat</t>
  </si>
  <si>
    <t>Seraph Pearl Speargun</t>
  </si>
  <si>
    <t>Devoted Warhorn Skin</t>
  </si>
  <si>
    <t>Devoted Scepter Skin</t>
  </si>
  <si>
    <t>Lake Doric Mussels</t>
  </si>
  <si>
    <t>Seraph Pearl Rod</t>
  </si>
  <si>
    <t>Devoted Pistol Skin</t>
  </si>
  <si>
    <t>Devoted Short Bow Skin</t>
  </si>
  <si>
    <t>Devoted Axe Skin</t>
  </si>
  <si>
    <t>Seraph Exalted Pants</t>
  </si>
  <si>
    <t>Seraph Emblazoned Pants</t>
  </si>
  <si>
    <t>Seraph Pearl Crusher</t>
  </si>
  <si>
    <t>Mini Eye of Janthir</t>
  </si>
  <si>
    <t>Seraph Pearl Needler</t>
  </si>
  <si>
    <t>Seraph Pearl Conch</t>
  </si>
  <si>
    <t>Saffron Mussels</t>
  </si>
  <si>
    <t>Seraph Emblazoned Boots</t>
  </si>
  <si>
    <t>Seraph Emblazoned Shoulders</t>
  </si>
  <si>
    <t>Seraph Draconic Legs</t>
  </si>
  <si>
    <t>Seraph Pearl Quarterstaff</t>
  </si>
  <si>
    <t>Seraph Exalted Boots</t>
  </si>
  <si>
    <t>Seraph Pearl Sabre</t>
  </si>
  <si>
    <t>Seraph Pearl Brazier</t>
  </si>
  <si>
    <t>Seraph Pearl Blunderbuss</t>
  </si>
  <si>
    <t>Seraph Draconic Helm</t>
  </si>
  <si>
    <t>Devoted Dagger Skin</t>
  </si>
  <si>
    <t>Seraph Pearl Handcannon</t>
  </si>
  <si>
    <t>Devoted Sword Skin</t>
  </si>
  <si>
    <t>Devoted Hammer Skin</t>
  </si>
  <si>
    <t>Devoted Torch Skin</t>
  </si>
  <si>
    <t>Devoted Staff Skin</t>
  </si>
  <si>
    <t>Seraph Draconic Coat</t>
  </si>
  <si>
    <t>Bloodstone-Warped Hide</t>
  </si>
  <si>
    <t>Carbonized Mithrillium Ingot</t>
  </si>
  <si>
    <t>Blended Leather Sheet</t>
  </si>
  <si>
    <t>Vial of Magic</t>
  </si>
  <si>
    <t>Vial of Might</t>
  </si>
  <si>
    <t>Square of Vabbian Silk</t>
  </si>
  <si>
    <t>Composite Wood Board</t>
  </si>
  <si>
    <t>Beastslayer Torch Skin</t>
  </si>
  <si>
    <t>Beastslayer Rifle Skin</t>
  </si>
  <si>
    <t>Beastslayer Pistol Skin</t>
  </si>
  <si>
    <t>Beastslayer Scepter Skin</t>
  </si>
  <si>
    <t>Beastslayer Dagger Skin</t>
  </si>
  <si>
    <t>Beastslayer Warhorn Skin</t>
  </si>
  <si>
    <t>Beastslayer Axe Skin</t>
  </si>
  <si>
    <t>Beastslayer Staff Skin</t>
  </si>
  <si>
    <t>Beastslayer Hammer Skin</t>
  </si>
  <si>
    <t>Beastslayer Mace Skin</t>
  </si>
  <si>
    <t>Beastslayer Greatsword Skin</t>
  </si>
  <si>
    <t>Beastslayer Shield Skin</t>
  </si>
  <si>
    <t>Beastslayer Short Bow Skin</t>
  </si>
  <si>
    <t>Beastslayer Focus Skin</t>
  </si>
  <si>
    <t>Beastslayer Longbow Skin</t>
  </si>
  <si>
    <t>Beastslayer Sword Skin</t>
  </si>
  <si>
    <t>Scorched Dye</t>
  </si>
  <si>
    <t>Bloody Red Dye</t>
  </si>
  <si>
    <t>Sunfire Lava Dye</t>
  </si>
  <si>
    <t>Destroyer Orange Dye</t>
  </si>
  <si>
    <t>Incandescent Dye</t>
  </si>
  <si>
    <t>Magma Dye</t>
  </si>
  <si>
    <t>Magnanimous Sharpening Stone</t>
  </si>
  <si>
    <t>Superior Sigil of Bounty</t>
  </si>
  <si>
    <t>Magnanimous Tuning Crystal</t>
  </si>
  <si>
    <t>Superior Rune of Nature's Bounty</t>
  </si>
  <si>
    <t>Magnanimous Maintenance Oil</t>
  </si>
  <si>
    <t>Keepsake Shield Skin</t>
  </si>
  <si>
    <t>Keepsake Mace Skin</t>
  </si>
  <si>
    <t>Keepsake Pistol Skin</t>
  </si>
  <si>
    <t>Keepsake Hammer Skin</t>
  </si>
  <si>
    <t>Keepsake Scepter Skin</t>
  </si>
  <si>
    <t>Keepsake Rifle Skin</t>
  </si>
  <si>
    <t>Keepsake Warhorn Skin</t>
  </si>
  <si>
    <t>Keepsake Sword Skin</t>
  </si>
  <si>
    <t>Keepsake Torch Skin</t>
  </si>
  <si>
    <t>Keepsake Greatsword Skin</t>
  </si>
  <si>
    <t>Keepsake Dagger Skin</t>
  </si>
  <si>
    <t>Keepsake Axe Skin</t>
  </si>
  <si>
    <t>Keepsake Staff Skin</t>
  </si>
  <si>
    <t>Keepsake Focus Skin</t>
  </si>
  <si>
    <t>Keepsake Short Bow Skin</t>
  </si>
  <si>
    <t>Keepsake Longbow Skin</t>
  </si>
  <si>
    <t>Core Ice Dye</t>
  </si>
  <si>
    <t>Frostbite Green Dye</t>
  </si>
  <si>
    <t>Frostbite Blue Dye</t>
  </si>
  <si>
    <t>Eternal Ice Dye</t>
  </si>
  <si>
    <t>Permafrost Dye</t>
  </si>
  <si>
    <t>Frozen Scales Dye</t>
  </si>
  <si>
    <t>Polyluminescent Undulating Infusion (Green)</t>
  </si>
  <si>
    <t>Oysters with Cocktail Sauce</t>
  </si>
  <si>
    <t>Chak Infusion</t>
  </si>
  <si>
    <t>Oysters with Pesto Sauce</t>
  </si>
  <si>
    <t>Polyluminescent Undulating Infusion (Black)</t>
  </si>
  <si>
    <t>Queen Bee Infusion</t>
  </si>
  <si>
    <t>Polyluminescent Undulating Infusion (Teal)</t>
  </si>
  <si>
    <t>Fried Oyster Sandwich</t>
  </si>
  <si>
    <t>Abaddon Rifle</t>
  </si>
  <si>
    <t>Abaddon Warhorn</t>
  </si>
  <si>
    <t>Liquid Aurillium Infusion</t>
  </si>
  <si>
    <t>Abaddon Staff</t>
  </si>
  <si>
    <t>Celestial Infusion (Blue)</t>
  </si>
  <si>
    <t>Oysters Gnashblade</t>
  </si>
  <si>
    <t>Abaddon Sword</t>
  </si>
  <si>
    <t>Oysters with Zesty Sauce</t>
  </si>
  <si>
    <t>Polyluminescent Undulating Infusion (Orange)</t>
  </si>
  <si>
    <t>Abaddon Greatsword</t>
  </si>
  <si>
    <t>Endless Fury Combat Tonic</t>
  </si>
  <si>
    <t>Oyster</t>
  </si>
  <si>
    <t>Abaddon Scepter</t>
  </si>
  <si>
    <t>Abaddon Torch</t>
  </si>
  <si>
    <t>Advanced Leather Rack</t>
  </si>
  <si>
    <t>Advanced Cloth Rack</t>
  </si>
  <si>
    <t>Abaddon Mace</t>
  </si>
  <si>
    <t>Oysters with Spicy Sauce</t>
  </si>
  <si>
    <t>Abaddon Axe</t>
  </si>
  <si>
    <t>Abaddon Pistol</t>
  </si>
  <si>
    <t>Abaddon Shield</t>
  </si>
  <si>
    <t>Abaddon Dagger</t>
  </si>
  <si>
    <t>Abaddon Short Bow</t>
  </si>
  <si>
    <t>Abaddon Hammer</t>
  </si>
  <si>
    <t>Mini GL-XC S7S</t>
  </si>
  <si>
    <t>Fried Oysters</t>
  </si>
  <si>
    <t>Abaddon Longbow</t>
  </si>
  <si>
    <t>Abaddon Focus</t>
  </si>
  <si>
    <t>Elonian Rod</t>
  </si>
  <si>
    <t>Libeh's Truthteller</t>
  </si>
  <si>
    <t>Warbeast Gossamer Helm Strap</t>
  </si>
  <si>
    <t>Warbeast Hardened Boot Sole</t>
  </si>
  <si>
    <t>Cleric's Tempered Scale Gauntlets of the Guardian</t>
  </si>
  <si>
    <t>Caustic Cuisses of the Cavalier</t>
  </si>
  <si>
    <t>Forged Staff</t>
  </si>
  <si>
    <t>Awakened Hammer</t>
  </si>
  <si>
    <t>Sunspear Wallshield</t>
  </si>
  <si>
    <t>Knight's Bronze Sword of Draining</t>
  </si>
  <si>
    <t>Tiara of the Temple Guard of the Cavalier</t>
  </si>
  <si>
    <t>Cleric's Backpack Strap of Sapphire</t>
  </si>
  <si>
    <t>Warbeast Hardened Trouser Padding</t>
  </si>
  <si>
    <t>Cleric's Tempered Scale Greaves of the Guardian</t>
  </si>
  <si>
    <t>Warbeast Hardened Glove Panel</t>
  </si>
  <si>
    <t>Awakened Shield</t>
  </si>
  <si>
    <t>Forged Hammer</t>
  </si>
  <si>
    <t>Rabid Tempered Scale Gauntlets of the Revenant</t>
  </si>
  <si>
    <t>Cleric's Bronze Shield of Water</t>
  </si>
  <si>
    <t>Mini Sunspear Abasi</t>
  </si>
  <si>
    <t>Warbeast Gossamer Coat Panel</t>
  </si>
  <si>
    <t>Warbeast Gossamer Epaulet Panel</t>
  </si>
  <si>
    <t>Mournstone Amulet</t>
  </si>
  <si>
    <t>Mini Iboga</t>
  </si>
  <si>
    <t>Recipe: Bowl of "Elon Red"</t>
  </si>
  <si>
    <t>Spite-Fueled Spaulder of the Cavalier</t>
  </si>
  <si>
    <t>Recipe: Spearmarshal's Boots</t>
  </si>
  <si>
    <t>Zunja's Necklace</t>
  </si>
  <si>
    <t>Warbeast Gossamer Pant Panel</t>
  </si>
  <si>
    <t>Warbeast Gossamer Glove Panel</t>
  </si>
  <si>
    <t>Recipe: Sunset Earring</t>
  </si>
  <si>
    <t>Cleric's Green Wood Staff of Smoldering</t>
  </si>
  <si>
    <t>Elonian Matchlock</t>
  </si>
  <si>
    <t>Suti's Hexbreaker</t>
  </si>
  <si>
    <t>Warbeast Orichalcum Helmet Casing</t>
  </si>
  <si>
    <t>Recipe: Brandspark Ring</t>
  </si>
  <si>
    <t>Haimi's Riding Boots of the Rebirth</t>
  </si>
  <si>
    <t>Chains of Subordination of the Cavalier</t>
  </si>
  <si>
    <t>Sunspear Smasher</t>
  </si>
  <si>
    <t>Mini Renegade Gorea Halfcut</t>
  </si>
  <si>
    <t>Black Lion Exclusives Chest</t>
  </si>
  <si>
    <t>Final Sting of Severance</t>
  </si>
  <si>
    <t>Recipe: Harrier's Warbeast Shoes</t>
  </si>
  <si>
    <t>Recipe: Harrier's Warbeast Jerkin</t>
  </si>
  <si>
    <t>Recipe: Harrier's Warbeast Mask</t>
  </si>
  <si>
    <t>Mournstone Earring</t>
  </si>
  <si>
    <t>Elonian Smasher</t>
  </si>
  <si>
    <t>Salvageable Intact Forged Scrap</t>
  </si>
  <si>
    <t>Recipe: Harrier's Warbeast Breastplate</t>
  </si>
  <si>
    <t>Warbeast Hardened Longcoat Padding</t>
  </si>
  <si>
    <t>Dollop of Choya Harissa</t>
  </si>
  <si>
    <t>Might of the Vindictive of Severance</t>
  </si>
  <si>
    <t>Haimi's Dusty Crown of the Rebirth</t>
  </si>
  <si>
    <t>Bowl of "Elon Red"</t>
  </si>
  <si>
    <t>Recipe: Harrier's Warbeast Gauntlets</t>
  </si>
  <si>
    <t>Warbeast Orichalcum Boot Casing</t>
  </si>
  <si>
    <t>Zephyrite Box of Dreams</t>
  </si>
  <si>
    <t>Odurra's Magnificence</t>
  </si>
  <si>
    <t>Cleric's Bronze Mace of Smoldering</t>
  </si>
  <si>
    <t>Sliver of Twitching Forgemetal</t>
  </si>
  <si>
    <t>Sunset Ring</t>
  </si>
  <si>
    <t>Recipe: Spearmarshal's Mask</t>
  </si>
  <si>
    <t>Elonian Cutlass</t>
  </si>
  <si>
    <t>Rabid Tempered Scale Greaves of the Revenant</t>
  </si>
  <si>
    <t>Superior Rune of the Holosmith</t>
  </si>
  <si>
    <t>Warbeast Gossamer Shoe Upper</t>
  </si>
  <si>
    <t>Salomon's Raptor-Handling Gloves of the Rebirth</t>
  </si>
  <si>
    <t>Mini Spellbreaker Tamela Okar</t>
  </si>
  <si>
    <t>Cup of Light-Roasted Coffee</t>
  </si>
  <si>
    <t>Mini Junundu Wurm</t>
  </si>
  <si>
    <t>Red Lentil and Flatbread Feast</t>
  </si>
  <si>
    <t>Pulsing Brandspark</t>
  </si>
  <si>
    <t>Elonian Warsickle</t>
  </si>
  <si>
    <t>Forgemaster's Talons of the Cavalier</t>
  </si>
  <si>
    <t>Mini Earth Djinn</t>
  </si>
  <si>
    <t>Recipe: Spearmarshal's Tasset</t>
  </si>
  <si>
    <t>Mini Cavalier Hero</t>
  </si>
  <si>
    <t>Rabid's Ring of the Rabid</t>
  </si>
  <si>
    <t>Cleric's Tempered Scale Legs of the Guardian</t>
  </si>
  <si>
    <t>Forged Greatsword</t>
  </si>
  <si>
    <t>Mothusi's Echoing Voice</t>
  </si>
  <si>
    <t>Warbeast Hardened Shoulderguard Panel</t>
  </si>
  <si>
    <t>Warbeast Orichalcum Gauntlet Lining</t>
  </si>
  <si>
    <t>Recipe: Red Lentil Saobosa</t>
  </si>
  <si>
    <t>Sunspear Runestone</t>
  </si>
  <si>
    <t>Forged Dagger</t>
  </si>
  <si>
    <t>Superior Rune of the Deadeye</t>
  </si>
  <si>
    <t>Oiled Forged Scrap</t>
  </si>
  <si>
    <t>Hearty Sugar Rib</t>
  </si>
  <si>
    <t>Recipe: Brandspark Amulet</t>
  </si>
  <si>
    <t>Mini Shadhavar</t>
  </si>
  <si>
    <t>Island Shoulder Skin</t>
  </si>
  <si>
    <t>Recipe: Harrier's Warbeast Greaves</t>
  </si>
  <si>
    <t>Awakened Scepter</t>
  </si>
  <si>
    <t>Handful of Red Lentils</t>
  </si>
  <si>
    <t>Mini Captain Rahim</t>
  </si>
  <si>
    <t>Superior Sigil of Frenzy</t>
  </si>
  <si>
    <t>Insignia of the Harrier</t>
  </si>
  <si>
    <t>Mournstone Ring</t>
  </si>
  <si>
    <t>Elonian Carver</t>
  </si>
  <si>
    <t>Recipe: Spearmarshal's Helm</t>
  </si>
  <si>
    <t>Awakened Staff</t>
  </si>
  <si>
    <t>Pile of Jacarandere</t>
  </si>
  <si>
    <t>Mini Queen Nahlah</t>
  </si>
  <si>
    <t>Nagozi's Enchanted Lamp</t>
  </si>
  <si>
    <t>Rabid's Amulet of the Rabid</t>
  </si>
  <si>
    <t>Bag of Coffee Beans</t>
  </si>
  <si>
    <t>Mini Raidmarshal Sagal</t>
  </si>
  <si>
    <t>Warbeast Orichalcum Chestplate Padding</t>
  </si>
  <si>
    <t>Piece of Rare Unidentified Gear</t>
  </si>
  <si>
    <t>Mini Sunspear Dume</t>
  </si>
  <si>
    <t>Awakened Mace</t>
  </si>
  <si>
    <t>Mini Scarab</t>
  </si>
  <si>
    <t>Mini Blue Choya</t>
  </si>
  <si>
    <t>Haimi's Raptor-Handling Gloves of the Rebirth</t>
  </si>
  <si>
    <t>Recipe: Spearmarshal's Breastplate</t>
  </si>
  <si>
    <t>Dume's Gilded Smasher</t>
  </si>
  <si>
    <t>Awakened Dagger</t>
  </si>
  <si>
    <t>Recipe: Spearmarshal's Pants</t>
  </si>
  <si>
    <t>Eye of Kormir</t>
  </si>
  <si>
    <t>Recipe: Harrier's Warbeast Gloves</t>
  </si>
  <si>
    <t>Recipe: Spearmarshal's Leggings</t>
  </si>
  <si>
    <t>Haimi's Cataphract Guard of the Rebirth</t>
  </si>
  <si>
    <t>Stonespite Cleaver of Severance</t>
  </si>
  <si>
    <t>Kahdash's Riding Bow</t>
  </si>
  <si>
    <t>Tunic of the Bindbreaker of the Cavalier</t>
  </si>
  <si>
    <t>Recipe: Harrier's Warbeast Pauldrons</t>
  </si>
  <si>
    <t>Recipe: Bowl of Spiced Red Lentil Stew</t>
  </si>
  <si>
    <t>Mini Jacaranda</t>
  </si>
  <si>
    <t>Knight's Bronze Sword of Rending</t>
  </si>
  <si>
    <t>Sunspear Thrasher</t>
  </si>
  <si>
    <t>Pungent Jacaranda Bloom</t>
  </si>
  <si>
    <t>Warbeast Hardened Longcoat Panel</t>
  </si>
  <si>
    <t>Cleric's Tempered Scale Pauldrons of the Guardian</t>
  </si>
  <si>
    <t>Recipe: Dollop of Choya Harissa</t>
  </si>
  <si>
    <t>Recipes of the Dwarven Leather Trader</t>
  </si>
  <si>
    <t>Insignia of the Spearmarshal</t>
  </si>
  <si>
    <t>Salomon's Jousting Halter of the Rebirth</t>
  </si>
  <si>
    <t>Sunspear Horn</t>
  </si>
  <si>
    <t>Awakened Longbow</t>
  </si>
  <si>
    <t>Elonian Thrasher</t>
  </si>
  <si>
    <t>Ley-Infused Sand</t>
  </si>
  <si>
    <t>Brandspark Ring</t>
  </si>
  <si>
    <t>Recipes of the Dwarven Armor Trader</t>
  </si>
  <si>
    <t>Awakened Sword</t>
  </si>
  <si>
    <t>Rabid Tempered Scale Pauldrons of the Revenant</t>
  </si>
  <si>
    <t>Recipe: Red Lentil and Flatbread Feast</t>
  </si>
  <si>
    <t>Warbeast Hardened Helmet Strap</t>
  </si>
  <si>
    <t>Spool of Deldrimor Thread</t>
  </si>
  <si>
    <t>Sunspear Greatblade</t>
  </si>
  <si>
    <t>Mini Mordant Crescent</t>
  </si>
  <si>
    <t>Recipe: Harrier's Warbeast Shoulders</t>
  </si>
  <si>
    <t>Superior Rune of the Firebrand</t>
  </si>
  <si>
    <t>Warbeast Orichalcum Gauntlet Plates</t>
  </si>
  <si>
    <t>Bowl of Spiced Red Lentil Stew</t>
  </si>
  <si>
    <t>Mini Second Spear Nayrim</t>
  </si>
  <si>
    <t>Woeful Casque of the Cavalier</t>
  </si>
  <si>
    <t>Superior Rune of the Cavalier</t>
  </si>
  <si>
    <t>Elonian Sidearm</t>
  </si>
  <si>
    <t>Haimi's Jousting Halter of the Rebirth</t>
  </si>
  <si>
    <t>Rabid Tempered Scale Chestplate of the Revenant</t>
  </si>
  <si>
    <t>Supreme Rune of Holding</t>
  </si>
  <si>
    <t>Superior Rune of the Weaver</t>
  </si>
  <si>
    <t>Sagal's Cavalier Harness of the Rebirth</t>
  </si>
  <si>
    <t>Boots of the Obsidian Path of the Cavalier</t>
  </si>
  <si>
    <t>Betrayer's Vestments of the Cavalier</t>
  </si>
  <si>
    <t>Mini Sunspear Octavia</t>
  </si>
  <si>
    <t>Warbeast Orichalcum Helmet Lining</t>
  </si>
  <si>
    <t>Pauldrons of the Eternal Lieutenant of the Cavalier</t>
  </si>
  <si>
    <t>Elonian Standard</t>
  </si>
  <si>
    <t>Superior Rune of the Renegade</t>
  </si>
  <si>
    <t>Forged Bow</t>
  </si>
  <si>
    <t>Mini Sunspear Darekh</t>
  </si>
  <si>
    <t>Jahdugar's Syllabus</t>
  </si>
  <si>
    <t>Recipe: Harrier's Warbeast Cowl</t>
  </si>
  <si>
    <t>Mini Mirage Nasrin Davish</t>
  </si>
  <si>
    <t>Pitcher of Desert-Spiced Coffee</t>
  </si>
  <si>
    <t>Mini Deadeye Nakato Ibori</t>
  </si>
  <si>
    <t>Mini Scourge Akesi Xuni</t>
  </si>
  <si>
    <t>Mini Air Djinn</t>
  </si>
  <si>
    <t>Salomon's Dusty Crown of the Rebirth</t>
  </si>
  <si>
    <t>Warbeast Gossamer Shoe Sole</t>
  </si>
  <si>
    <t>Recipe: Sunset Amulet</t>
  </si>
  <si>
    <t>Mini Fire Djinn</t>
  </si>
  <si>
    <t>Awakened Focus</t>
  </si>
  <si>
    <t>Warbeast Gossamer Pant Lining</t>
  </si>
  <si>
    <t>Plate of Sugar Rib Roast</t>
  </si>
  <si>
    <t>Superior Rune of the Scourge</t>
  </si>
  <si>
    <t>Sunspear Rod</t>
  </si>
  <si>
    <t>Mini Sunspear Timera</t>
  </si>
  <si>
    <t>Sunset Amulet</t>
  </si>
  <si>
    <t>Mini Awakened Abomination</t>
  </si>
  <si>
    <t>Recipe: Harrier's Warbeast Pants</t>
  </si>
  <si>
    <t>Recipe: Harrier's Warbeast Helmet</t>
  </si>
  <si>
    <t>Mini Sunspear Sogolon</t>
  </si>
  <si>
    <t>Mini Firebrand Roni Gehianu</t>
  </si>
  <si>
    <t>Mini Sunspear Nagozi</t>
  </si>
  <si>
    <t>Shorewatcher's Backup</t>
  </si>
  <si>
    <t>Kina's Warning Shot</t>
  </si>
  <si>
    <t>The Castellan's Quality</t>
  </si>
  <si>
    <t>Elonian Runestone</t>
  </si>
  <si>
    <t>Congealed Putrescence</t>
  </si>
  <si>
    <t>Gate of Good-Byes of Severance</t>
  </si>
  <si>
    <t>Salomon's Riding Boots of the Rebirth</t>
  </si>
  <si>
    <t>Recipe Desert: Plate of Sugar Rib Roast</t>
  </si>
  <si>
    <t>Mini Sunspear Odurra</t>
  </si>
  <si>
    <t>Mini Sunspear Traphez</t>
  </si>
  <si>
    <t>Warbeast Orichalcum Pauldron Lining</t>
  </si>
  <si>
    <t>Mini Soulbeast Ebeleke Eze</t>
  </si>
  <si>
    <t>Recipe: Spearmarshal's Cowl</t>
  </si>
  <si>
    <t>Mini Holosmith Baraz Sharifi</t>
  </si>
  <si>
    <t>Mini Sunspear Suti</t>
  </si>
  <si>
    <t>Recipe: Harrier's Warbeast Mantle</t>
  </si>
  <si>
    <t>Recipe: Harrier's Warbeast Vambraces</t>
  </si>
  <si>
    <t>Warbeast Orichalcum Boot Lining</t>
  </si>
  <si>
    <t>Houndkeeper Vambraces of the Cavalier</t>
  </si>
  <si>
    <t>Mini Weaver Folarin Oyekan</t>
  </si>
  <si>
    <t>Raidmarshal Bayonet</t>
  </si>
  <si>
    <t>Staff of the Lost of Severance</t>
  </si>
  <si>
    <t>Rabid Bronze Axe of Earth</t>
  </si>
  <si>
    <t>Rabid Mist Scrim of the Revenant</t>
  </si>
  <si>
    <t>Recipe: Harrier's Warbeast Tassets</t>
  </si>
  <si>
    <t>Cleric's Visionary's Helm of the Guardian</t>
  </si>
  <si>
    <t>Warbeast Hardened Trouser Panel</t>
  </si>
  <si>
    <t>Inscription of the Spearmarshal</t>
  </si>
  <si>
    <t>Abasi's Envenomed Cleaver</t>
  </si>
  <si>
    <t>Warbeast Hardened Shoulderguard Padding</t>
  </si>
  <si>
    <t>Sunspear Firelight</t>
  </si>
  <si>
    <t>Mini Zaishen Warrior</t>
  </si>
  <si>
    <t>Awakened Rifle</t>
  </si>
  <si>
    <t>Bowl of Red Lentil Soup</t>
  </si>
  <si>
    <t>Superior Rune of the Soulbeast</t>
  </si>
  <si>
    <t>Mordant Inscription</t>
  </si>
  <si>
    <t>Sunspear Carver</t>
  </si>
  <si>
    <t>Mini Queen Dahlah</t>
  </si>
  <si>
    <t>Sunspear Matchlock</t>
  </si>
  <si>
    <t>Warbeast Gossamer Helm Padding</t>
  </si>
  <si>
    <t>Cleric's Ring of Sapphire</t>
  </si>
  <si>
    <t>Mini Sunspear Kina</t>
  </si>
  <si>
    <t>Elonian Horn</t>
  </si>
  <si>
    <t>Recipe: Sunset Ring</t>
  </si>
  <si>
    <t>Recipe: Bowl of Lentil Soup</t>
  </si>
  <si>
    <t>Warbeast Orichalcum Pauldron Casing</t>
  </si>
  <si>
    <t>Darekh's Quick End</t>
  </si>
  <si>
    <t>Recipe: Spearmarshal's Jerkin</t>
  </si>
  <si>
    <t>Salomon's Cataphract Guard of the Rebirth</t>
  </si>
  <si>
    <t>Elonian Greatblade</t>
  </si>
  <si>
    <t>Sunspear Standard</t>
  </si>
  <si>
    <t>Mini Zaishen Zealot</t>
  </si>
  <si>
    <t>Elonian Wallshield</t>
  </si>
  <si>
    <t>Recipe: Harrier's Warbeast Leggings</t>
  </si>
  <si>
    <t>Salomon's Cavalier Harness of the Rebirth</t>
  </si>
  <si>
    <t>Recipe: Spearmarshal's Vambraces</t>
  </si>
  <si>
    <t>Superior Rune of the Mirage</t>
  </si>
  <si>
    <t>Awakened Axe</t>
  </si>
  <si>
    <t>Recipe: Harrier's Warbeast Vestments</t>
  </si>
  <si>
    <t>Recipe: Spearmarshal's Vestments</t>
  </si>
  <si>
    <t>Sunspear Warsickle</t>
  </si>
  <si>
    <t>Superior Rune of the Rebirth</t>
  </si>
  <si>
    <t>Mantle of the Magma Pit of the Cavalier</t>
  </si>
  <si>
    <t>Mini Castellan Haimi</t>
  </si>
  <si>
    <t>Warbeast Gossamer Glove Padding</t>
  </si>
  <si>
    <t>Warbeast Orichalcum Chestplate Panel</t>
  </si>
  <si>
    <t>Awakened Warhorn</t>
  </si>
  <si>
    <t>Southsun Remembrance Package</t>
  </si>
  <si>
    <t>Warbeast Orichalcum Legging Panel</t>
  </si>
  <si>
    <t>Sunspear Recurve</t>
  </si>
  <si>
    <t>Recipe: Spearmarshal's Shoes</t>
  </si>
  <si>
    <t>Warbeast Hardened Glove Lining</t>
  </si>
  <si>
    <t>Recipe: Spearmarshal's Greaves</t>
  </si>
  <si>
    <t>Vial of Ascension Juice</t>
  </si>
  <si>
    <t>Traitor's Crown of the Cavalier</t>
  </si>
  <si>
    <t>Cleric's Tempered Scale Chestplate of the Guardian</t>
  </si>
  <si>
    <t>Gloves of the Flame Sculptor of the Cavalier</t>
  </si>
  <si>
    <t>Carrion Bronze Spear of Torment</t>
  </si>
  <si>
    <t>Warbeast Gossamer Epaulet Padding</t>
  </si>
  <si>
    <t>Rabid Bronze Hammer of Blight</t>
  </si>
  <si>
    <t>Haimi's Cavalier Harness of the Rebirth</t>
  </si>
  <si>
    <t>Sogolon's Purifier</t>
  </si>
  <si>
    <t>Recipe Desert: Pitcher of Desert-Spiced Coffee</t>
  </si>
  <si>
    <t>Brandspark Amulet</t>
  </si>
  <si>
    <t>Incendiary Claws of the Cavalier</t>
  </si>
  <si>
    <t>Sunspear Pocketbow</t>
  </si>
  <si>
    <t>Elonian Pocketbow</t>
  </si>
  <si>
    <t>Awakened Torch</t>
  </si>
  <si>
    <t>Awakened Greatsword</t>
  </si>
  <si>
    <t>Mini Awakened Canid Champion</t>
  </si>
  <si>
    <t>Fissure Treads of the Cavalier</t>
  </si>
  <si>
    <t>Warbeast Hardened Boot Upper</t>
  </si>
  <si>
    <t>Mini Shorewatcher Salomon</t>
  </si>
  <si>
    <t>Sagal's Riding Boots of the Rebirth</t>
  </si>
  <si>
    <t>Sunspear Sidearm</t>
  </si>
  <si>
    <t>Brandspark Earring</t>
  </si>
  <si>
    <t>Mini Goddess Kormir</t>
  </si>
  <si>
    <t>Recipe: Brandspark Earring</t>
  </si>
  <si>
    <t>Knight's Winged Pants of the Mesmer</t>
  </si>
  <si>
    <t>Searing Girdle of the Cavalier</t>
  </si>
  <si>
    <t>Cleric's Amulet of Sapphire</t>
  </si>
  <si>
    <t>Recipe: Sunset Jewel</t>
  </si>
  <si>
    <t>Sunset Earring</t>
  </si>
  <si>
    <t>Rabid's Earring of the Rabid</t>
  </si>
  <si>
    <t>Superior Sigil of Severance</t>
  </si>
  <si>
    <t>Warbeast Orichalcum Legging Lining</t>
  </si>
  <si>
    <t>Red-Lentil Saobosa</t>
  </si>
  <si>
    <t>Mini Deputy Ayoub</t>
  </si>
  <si>
    <t>Rabid Tempered Scale Legs of the Revenant</t>
  </si>
  <si>
    <t>Recipe: Harrier's Warbeast Boots</t>
  </si>
  <si>
    <t>Recipe: Cup of Light-Roasted Coffee</t>
  </si>
  <si>
    <t>Harsab the Divider of Severance</t>
  </si>
  <si>
    <t>Sagal's Cataphract Guard of the Rebirth</t>
  </si>
  <si>
    <t>Mini Sunspear Tarik</t>
  </si>
  <si>
    <t>Sagal's Jousting Halter of the Rebirth</t>
  </si>
  <si>
    <t>Warbeast Hardened Helmet Padding</t>
  </si>
  <si>
    <t>Awakened Short Bow</t>
  </si>
  <si>
    <t>Recipe: Spearmarshal's Gloves</t>
  </si>
  <si>
    <t>Recipe Desert: Pile of Jacarandere</t>
  </si>
  <si>
    <t>Warbeast Gossamer Coat Lining</t>
  </si>
  <si>
    <t>Sunspear Cutlass</t>
  </si>
  <si>
    <t>Recipe: Spearmarshal's Shoulderpads</t>
  </si>
  <si>
    <t>Sagal's Dusty Crown of the Rebirth</t>
  </si>
  <si>
    <t>Mini Sunspear Saita</t>
  </si>
  <si>
    <t>Mystery Quaggan Tonic</t>
  </si>
  <si>
    <t>Sagal's Raptor-Handling Gloves of the Rebirth</t>
  </si>
  <si>
    <t>Recipes of the Dwarven Cloth Trader</t>
  </si>
  <si>
    <t>Choya Spine</t>
  </si>
  <si>
    <t>Mini Water Djinn</t>
  </si>
  <si>
    <t>Elonian Firelight</t>
  </si>
  <si>
    <t>Piece of Unidentified Gear</t>
  </si>
  <si>
    <t>Recipe: Spearmarshal's Gauntlets</t>
  </si>
  <si>
    <t>Superior Rune of the Spellbreaker</t>
  </si>
  <si>
    <t>Awakened Pistol</t>
  </si>
  <si>
    <t>Mini King Wasi</t>
  </si>
  <si>
    <t>Elonian Recurve</t>
  </si>
  <si>
    <t>Cleric's Earring of Sapphire</t>
  </si>
  <si>
    <t>Forged Beast-Plate of the Cavalier</t>
  </si>
  <si>
    <t>Timera's Shield of Good Cheer</t>
  </si>
  <si>
    <t>Mini Green Raptor Hatchling</t>
  </si>
  <si>
    <t>Recipe: Zehtuka's Reaver</t>
  </si>
  <si>
    <t>Recipe: The Twins' Visor</t>
  </si>
  <si>
    <t>Recipe: Zehtuka's Wristguards</t>
  </si>
  <si>
    <t>Festive Confetti Infusion</t>
  </si>
  <si>
    <t>Recipe: Nadijeh's Breeches</t>
  </si>
  <si>
    <t>Recipe: Zehtuka's Epaulets</t>
  </si>
  <si>
    <t>Recipe: The Twins' Brazier</t>
  </si>
  <si>
    <t>Recipe: The Twins' Herald</t>
  </si>
  <si>
    <t>Recipe: Nadijeh's Grips</t>
  </si>
  <si>
    <t>Recipe: Zehtuka's Warfists</t>
  </si>
  <si>
    <t>War God's Focus</t>
  </si>
  <si>
    <t>Recipe: Nadijeh's Guise</t>
  </si>
  <si>
    <t>War God's Mace</t>
  </si>
  <si>
    <t>Recipe: The Twins' Trident</t>
  </si>
  <si>
    <t>Recipe: Zehtuka's Blade</t>
  </si>
  <si>
    <t>Recipe: The Twins' Shoulderguard</t>
  </si>
  <si>
    <t>Recipe: Zehtuka's Masque</t>
  </si>
  <si>
    <t>Recipe: Nadijeh's Masque</t>
  </si>
  <si>
    <t>War God's Longbow</t>
  </si>
  <si>
    <t>Recipe: The Twins' Grips</t>
  </si>
  <si>
    <t>Recipe: Zehtuka's Footwear</t>
  </si>
  <si>
    <t>Recipe: The Twins' Breastplate</t>
  </si>
  <si>
    <t>Recipe: Nadijeh's Reaver</t>
  </si>
  <si>
    <t>War God's Dagger</t>
  </si>
  <si>
    <t>Recipe: Nadijeh's Bastion</t>
  </si>
  <si>
    <t>Recipe: The Twins' Blade</t>
  </si>
  <si>
    <t>Recipe: Zehtuka's Harrier's Insignia</t>
  </si>
  <si>
    <t>Recipe: The Twins' Footwear</t>
  </si>
  <si>
    <t>Recipe: Zehtuka's Impaler</t>
  </si>
  <si>
    <t>Mini Gold Raptor Hatchling</t>
  </si>
  <si>
    <t>Recipe: The Twins' Impaler</t>
  </si>
  <si>
    <t>Mini Black Raptor Hatchling</t>
  </si>
  <si>
    <t>Recipe: Zehtuka's Doublet</t>
  </si>
  <si>
    <t>Recipe: The Twins' Claymore</t>
  </si>
  <si>
    <t>Recipe: The Twins' Bastion</t>
  </si>
  <si>
    <t>War God's Rifle</t>
  </si>
  <si>
    <t>War God's Greatsword</t>
  </si>
  <si>
    <t>Recipe: Nadijeh's Visor</t>
  </si>
  <si>
    <t>Recipe: The Twins' Wand</t>
  </si>
  <si>
    <t>Recipe: The Twins' Spire</t>
  </si>
  <si>
    <t>Recipe: The Twins' Wristguards</t>
  </si>
  <si>
    <t>War God's Pistol</t>
  </si>
  <si>
    <t>Recipe: Nadijeh's Leggings</t>
  </si>
  <si>
    <t>Recipe: Zehtuka's Breeches</t>
  </si>
  <si>
    <t>War God's Warhorn</t>
  </si>
  <si>
    <t>Recipe: Nadijeh's Doublet</t>
  </si>
  <si>
    <t>Mini Fire Raptor Hatchling</t>
  </si>
  <si>
    <t>Recipe: Zehtuka's Warhammer</t>
  </si>
  <si>
    <t>Recipe: Zehtuka's Musket</t>
  </si>
  <si>
    <t>Recipe: Zehtuka's Trident</t>
  </si>
  <si>
    <t>War God's Torch</t>
  </si>
  <si>
    <t>Recipe: Nadijeh's Epaulets</t>
  </si>
  <si>
    <t>War God's Hammer</t>
  </si>
  <si>
    <t>Recipe: Zehtuka's Leggings</t>
  </si>
  <si>
    <t>Recipe: Zehtuka's Visage</t>
  </si>
  <si>
    <t>Recipe: The Twins' Pauldrons</t>
  </si>
  <si>
    <t>Piece of Common Unidentified Gear</t>
  </si>
  <si>
    <t>Recipe: The Twins' Reaver</t>
  </si>
  <si>
    <t>Recipe: The Twins' Tassets</t>
  </si>
  <si>
    <t>Recipe: The Twins' Striders</t>
  </si>
  <si>
    <t>Recipe: Zehtuka's Artifact</t>
  </si>
  <si>
    <t>Recipe: Nadijeh's Warhammer</t>
  </si>
  <si>
    <t>Recipe: The Twins' Revolver</t>
  </si>
  <si>
    <t>Intact Mosaic</t>
  </si>
  <si>
    <t>Recipe: Zehtuka's Shoulderguard</t>
  </si>
  <si>
    <t>Recipe: The Twins' Short Bow</t>
  </si>
  <si>
    <t>Recipe: Nadijeh's Wand</t>
  </si>
  <si>
    <t>Mini Blue Raptor Hatchling</t>
  </si>
  <si>
    <t>Recipe: The Twins' Artifact</t>
  </si>
  <si>
    <t>Recipe: Nadijeh's Flanged Mace</t>
  </si>
  <si>
    <t>Recipe: Nadijeh's Pauldrons</t>
  </si>
  <si>
    <t>Mini Ice Raptor Hatchling</t>
  </si>
  <si>
    <t>Recipe: The Twins' Warfists</t>
  </si>
  <si>
    <t>Recipe: The Twins' Musket</t>
  </si>
  <si>
    <t>Recipe: Zehtuka's Wand</t>
  </si>
  <si>
    <t>Recipe: Nadijeh's Trident</t>
  </si>
  <si>
    <t>Recipe: Nadijeh's Visage</t>
  </si>
  <si>
    <t>Recipe: Zehtuka's Visor</t>
  </si>
  <si>
    <t>Recipe: Zehtuka's Revolver</t>
  </si>
  <si>
    <t>Choya PiÃ±ata Tonic</t>
  </si>
  <si>
    <t>War God's Staff</t>
  </si>
  <si>
    <t>Recipe: Nadijeh's Greaves</t>
  </si>
  <si>
    <t>Recipe: The Twins' Warhammer</t>
  </si>
  <si>
    <t>Recipe: Zehtuka's Pauldrons</t>
  </si>
  <si>
    <t>War God's Sword</t>
  </si>
  <si>
    <t>War God's Short Bow</t>
  </si>
  <si>
    <t>Recipe: Zehtuka's Claymore</t>
  </si>
  <si>
    <t>Recipe: Nadijeh's Breastplate</t>
  </si>
  <si>
    <t>Recipe: Nadijeh's Short Bow</t>
  </si>
  <si>
    <t>Unopened Endless Choya PiÃ±ata Tonic</t>
  </si>
  <si>
    <t>Recipe: Zehtuka's Guise</t>
  </si>
  <si>
    <t>Recipe: Nadijeh's Razor</t>
  </si>
  <si>
    <t>Recipe: Nadijeh's Wristguards</t>
  </si>
  <si>
    <t>Recipe: Zehtuka's Greatbow</t>
  </si>
  <si>
    <t>Mini White Raptor Hatchling</t>
  </si>
  <si>
    <t>Recipe: Zehtuka's Breastplate</t>
  </si>
  <si>
    <t>Recipe: Nadijeh's Impaler</t>
  </si>
  <si>
    <t>Recipe: Zehtuka's Grips</t>
  </si>
  <si>
    <t>Recipe: Zehtuka's Striders</t>
  </si>
  <si>
    <t>Recipe: The Twins' Greaves</t>
  </si>
  <si>
    <t>Recipe: The Twins' Leggings</t>
  </si>
  <si>
    <t>Recipe: The Twins' Masque</t>
  </si>
  <si>
    <t>Recipe: Nadijeh's Shoulderguard</t>
  </si>
  <si>
    <t>Recipe: Zehtuka's Spire</t>
  </si>
  <si>
    <t>Recipe: Nadijeh's Brazier</t>
  </si>
  <si>
    <t>Recipe: Nadijeh's Musket</t>
  </si>
  <si>
    <t>Recipe: The Twins' Breeches</t>
  </si>
  <si>
    <t>Mini Red Raptor Hatchling</t>
  </si>
  <si>
    <t>Recipe: The Twins' Greatbow</t>
  </si>
  <si>
    <t>Recipe: Zehtuka's Harrier's Inscription</t>
  </si>
  <si>
    <t>Recipe: Nadijeh's Harpoon Gun</t>
  </si>
  <si>
    <t>Recipe: Nadijeh's Blade</t>
  </si>
  <si>
    <t>Recipe: Nadijeh's Artifact</t>
  </si>
  <si>
    <t>Recipe: The Twins' Guise</t>
  </si>
  <si>
    <t>War God's Axe</t>
  </si>
  <si>
    <t>War God's Shield</t>
  </si>
  <si>
    <t>Recipe: Zehtuka's Tassets</t>
  </si>
  <si>
    <t>Recipe: Zehtuka's Harpoon Gun</t>
  </si>
  <si>
    <t>War God's Scepter</t>
  </si>
  <si>
    <t>Recipe: The Twins' Epaulets</t>
  </si>
  <si>
    <t>Mini Yellow Raptor Hatchling</t>
  </si>
  <si>
    <t>Recipe: Zehtuka's Bastion</t>
  </si>
  <si>
    <t>Recipe: The Twins' Visage</t>
  </si>
  <si>
    <t>Recipe: Nadijeh's Warfists</t>
  </si>
  <si>
    <t>Recipe: The Twins' Doublet</t>
  </si>
  <si>
    <t>Recipe: Zehtuka's Short Bow</t>
  </si>
  <si>
    <t>Recipe: Zehtuka's Flanged Mace</t>
  </si>
  <si>
    <t>Mini Silver Raptor Hatchling</t>
  </si>
  <si>
    <t>Recipe: Zehtuka's Herald</t>
  </si>
  <si>
    <t>Recipe: The Twins' Flanged Mace</t>
  </si>
  <si>
    <t>Recipe: Zehtuka's Brazier</t>
  </si>
  <si>
    <t>Recipe: Nadijeh's Greatbow</t>
  </si>
  <si>
    <t>Recipe: Nadijeh's Spire</t>
  </si>
  <si>
    <t>Recipe: The Twins' Harpoon Gun</t>
  </si>
  <si>
    <t>Recipe: Nadijeh's Herald</t>
  </si>
  <si>
    <t>Recipe: The Twins' Razor</t>
  </si>
  <si>
    <t>Recipe: Nadijeh's Revolver</t>
  </si>
  <si>
    <t>Recipe: Nadijeh's Claymore</t>
  </si>
  <si>
    <t>Recipe: Zehtuka's Greaves</t>
  </si>
  <si>
    <t>Recipe: Nadijeh's Footwear</t>
  </si>
  <si>
    <t>Recipe: Nadijeh's Tassets</t>
  </si>
  <si>
    <t>Recipe: Nadijeh's Striders</t>
  </si>
  <si>
    <t>Recipe: Zehtuka's Razor</t>
  </si>
  <si>
    <t>Touch of Madness</t>
  </si>
  <si>
    <t>Lunatic Gossamer Insignia</t>
  </si>
  <si>
    <t>Mini Gustav the Caramel Corn Elemental</t>
  </si>
  <si>
    <t>Mini Forgal</t>
  </si>
  <si>
    <t>Mini Sieran</t>
  </si>
  <si>
    <t>Endless Desert Mystery Tonic</t>
  </si>
  <si>
    <t>Mini Bradford the Skeleton Ghost</t>
  </si>
  <si>
    <t>Mini Trahearne</t>
  </si>
  <si>
    <t>Recipe: Mournstone Earring</t>
  </si>
  <si>
    <t>Shifting Sands Warhorn</t>
  </si>
  <si>
    <t>Shifting Sands Shield</t>
  </si>
  <si>
    <t>Shifting Sands Short Bow</t>
  </si>
  <si>
    <t>Shifting Sands Scepter</t>
  </si>
  <si>
    <t>Shifting Sands Torch</t>
  </si>
  <si>
    <t>Shifting Sands Axe</t>
  </si>
  <si>
    <t>Shifting Sands Staff</t>
  </si>
  <si>
    <t>Recipe: Mournstone Ring</t>
  </si>
  <si>
    <t>Shifting Sands Focus</t>
  </si>
  <si>
    <t>Shifting Sands Mace</t>
  </si>
  <si>
    <t>Shifting Sands Dagger</t>
  </si>
  <si>
    <t>Shifting Sands Rifle</t>
  </si>
  <si>
    <t>Shifting Sands Pistol</t>
  </si>
  <si>
    <t>Shifting Sands Hammer</t>
  </si>
  <si>
    <t>Shifting Sands Greatsword</t>
  </si>
  <si>
    <t>Shifting Sands Longbow</t>
  </si>
  <si>
    <t>Shifting Sands Sword</t>
  </si>
  <si>
    <t>Recipe: Mournstone Amulet</t>
  </si>
  <si>
    <t>Oasis Dye</t>
  </si>
  <si>
    <t>Shrouded Bench of the Final Judge</t>
  </si>
  <si>
    <t>Sulfur Dye</t>
  </si>
  <si>
    <t>Superior Rune of the Stars</t>
  </si>
  <si>
    <t>Randa's Eviscerator</t>
  </si>
  <si>
    <t>Darkspear</t>
  </si>
  <si>
    <t>Barud's Blunderbuss</t>
  </si>
  <si>
    <t>Corsair Maintenance Oil</t>
  </si>
  <si>
    <t>Mesa Dye</t>
  </si>
  <si>
    <t>Highland Dye</t>
  </si>
  <si>
    <t>Ruin Dye</t>
  </si>
  <si>
    <t>Sandstorm Dye</t>
  </si>
  <si>
    <t>Superior Sigil of the Stars</t>
  </si>
  <si>
    <t>Sunspear</t>
  </si>
  <si>
    <t>Sunscythe</t>
  </si>
  <si>
    <t>Stonefist Key</t>
  </si>
  <si>
    <t>Asef's Brew</t>
  </si>
  <si>
    <t>Powdered Rose Quartz</t>
  </si>
  <si>
    <t>Corsair Tuning Crystal</t>
  </si>
  <si>
    <t>Rose Quartz</t>
  </si>
  <si>
    <t>Fractal Console</t>
  </si>
  <si>
    <t>Corsair Sharpening Stone</t>
  </si>
  <si>
    <t>Mini Toxx</t>
  </si>
  <si>
    <t>Snow Diamond Infusion</t>
  </si>
  <si>
    <t>Bringer's Draconic Pauldrons</t>
  </si>
  <si>
    <t>Glacial Rifle Skin</t>
  </si>
  <si>
    <t>Giver's Pearl Handcannon</t>
  </si>
  <si>
    <t>Glacial Axe Skin</t>
  </si>
  <si>
    <t>Bringer's Emblazoned Shoulders</t>
  </si>
  <si>
    <t>Glacial Scepter Skin</t>
  </si>
  <si>
    <t>Bringer's Emblazoned Gloves</t>
  </si>
  <si>
    <t>Bringer's Draconic Boots</t>
  </si>
  <si>
    <t>Bringer's Exalted Pants</t>
  </si>
  <si>
    <t>Glacial Pistol Skin</t>
  </si>
  <si>
    <t>Giver's Pearl Broadsword</t>
  </si>
  <si>
    <t>Glacial Sword Skin</t>
  </si>
  <si>
    <t>Giver's Pearl Trident</t>
  </si>
  <si>
    <t>Bringer's Exalted Gloves</t>
  </si>
  <si>
    <t>Giver's Pearl Blunderbuss</t>
  </si>
  <si>
    <t>Giver's Pearl Speargun</t>
  </si>
  <si>
    <t>Glacial Dagger Skin</t>
  </si>
  <si>
    <t>Giver's Pearl Reaver</t>
  </si>
  <si>
    <t>Glacial Shield Skin</t>
  </si>
  <si>
    <t>Glacial Focus Skin</t>
  </si>
  <si>
    <t>Endless Upgrade Extractor Contract</t>
  </si>
  <si>
    <t>Bringer's Emblazoned Helm</t>
  </si>
  <si>
    <t>Bringer's Draconic Legs</t>
  </si>
  <si>
    <t>Bringer's Exalted Boots</t>
  </si>
  <si>
    <t>Bringer's Draconic Coat</t>
  </si>
  <si>
    <t>Giver's Pearl Brazier</t>
  </si>
  <si>
    <t>Giver's Pearl Quarterstaff</t>
  </si>
  <si>
    <t>Bringer's Emblazoned Pants</t>
  </si>
  <si>
    <t>Glacial Longbow Skin</t>
  </si>
  <si>
    <t>Glacial Warhorn Skin</t>
  </si>
  <si>
    <t>Bringer's Draconic Gauntlets</t>
  </si>
  <si>
    <t>Bringer's Exalted Mantle</t>
  </si>
  <si>
    <t>Giver's Pearl Rod</t>
  </si>
  <si>
    <t>Giver's Pearl Bludgeoner</t>
  </si>
  <si>
    <t>Bringer's Intricate Gossamer Insignia</t>
  </si>
  <si>
    <t>Giver's Pearl Conch</t>
  </si>
  <si>
    <t>Glacial Hammer Skin</t>
  </si>
  <si>
    <t>Glacial Short Bow Skin</t>
  </si>
  <si>
    <t>Bringer's Emblazoned Boots</t>
  </si>
  <si>
    <t>Snowflake</t>
  </si>
  <si>
    <t>Giver's Pearl Crusher</t>
  </si>
  <si>
    <t>Giver's Pearl Carver</t>
  </si>
  <si>
    <t>Snow Diamond</t>
  </si>
  <si>
    <t>Recipe: Bringer's Intricate Gossamer Insignia</t>
  </si>
  <si>
    <t>Enchanted Snow Diamond Box</t>
  </si>
  <si>
    <t>Glacial Mace Skin</t>
  </si>
  <si>
    <t>Bringer's Exalted Coat</t>
  </si>
  <si>
    <t>Bringer's Draconic Helm</t>
  </si>
  <si>
    <t>Glacial Staff Skin</t>
  </si>
  <si>
    <t>Glacial Greatsword Skin</t>
  </si>
  <si>
    <t>Giver's Pearl Siren</t>
  </si>
  <si>
    <t>Giver's Pearl Shell</t>
  </si>
  <si>
    <t>Giver's Orichalcum-Imbued Inscription</t>
  </si>
  <si>
    <t>Giver's Pearl Sabre</t>
  </si>
  <si>
    <t>Bringer's Exalted Masque</t>
  </si>
  <si>
    <t>Giver's Pearl Needler</t>
  </si>
  <si>
    <t>Giver's Pearl Impaler</t>
  </si>
  <si>
    <t>Enchanted Smiling Snowball Box</t>
  </si>
  <si>
    <t>Glacial Torch Skin</t>
  </si>
  <si>
    <t>Giver's Pearl Stinger</t>
  </si>
  <si>
    <t>Bringer's Emblazoned Coat</t>
  </si>
  <si>
    <t>Mini Tiny Angry Snowball</t>
  </si>
  <si>
    <t>Recipe: Giver's Orichalcum-Imbued Inscription</t>
  </si>
  <si>
    <t>Mini Aqua Jackal Pup</t>
  </si>
  <si>
    <t>Mini Yellow Jackal Pup</t>
  </si>
  <si>
    <t>Mini Red Jackal Pup</t>
  </si>
  <si>
    <t>Mini White Jackal Pup</t>
  </si>
  <si>
    <t>Mini Gold Jackal Pup</t>
  </si>
  <si>
    <t>Mini Silver Jackal Pup</t>
  </si>
  <si>
    <t>Mini Blue Jackal Pup</t>
  </si>
  <si>
    <t>Mini Black Jackal Pup</t>
  </si>
  <si>
    <t>Mini Green Jackal Pup</t>
  </si>
  <si>
    <t>Mini Stardust Jackal Pup</t>
  </si>
  <si>
    <t>Grave Dye</t>
  </si>
  <si>
    <t>Decay Dye</t>
  </si>
  <si>
    <t>Worn Bone Dye</t>
  </si>
  <si>
    <t>Darkness Dye</t>
  </si>
  <si>
    <t>Risen Dye</t>
  </si>
  <si>
    <t>Abyssal Sea Dye</t>
  </si>
  <si>
    <t>Alchemist Sword Skin</t>
  </si>
  <si>
    <t>Alchemist Pistol Skin</t>
  </si>
  <si>
    <t>Alchemist Rifle Skin</t>
  </si>
  <si>
    <t>Alchemist Scepter Skin</t>
  </si>
  <si>
    <t>Alchemist Greatsword Skin</t>
  </si>
  <si>
    <t>Alchemist Staff Skin</t>
  </si>
  <si>
    <t>Lucky Great Dog Lantern</t>
  </si>
  <si>
    <t>Lucky Dog Lantern</t>
  </si>
  <si>
    <t>Alchemist Focus Skin</t>
  </si>
  <si>
    <t>Alchemist Short Bow Skin</t>
  </si>
  <si>
    <t>Alchemist Torch Skin</t>
  </si>
  <si>
    <t>Alchemist Dagger Skin</t>
  </si>
  <si>
    <t>Alchemist Axe Skin</t>
  </si>
  <si>
    <t>Alchemist Shield Skin</t>
  </si>
  <si>
    <t>Alchemist Mace Skin</t>
  </si>
  <si>
    <t>Alchemist Longbow Skin</t>
  </si>
  <si>
    <t>Alchemist Warhorn Skin</t>
  </si>
  <si>
    <t>Visage of the Great Dog Firework</t>
  </si>
  <si>
    <t>Alchemist Hammer Skin</t>
  </si>
  <si>
    <t>Hafez's Music Box (Tradable)</t>
  </si>
  <si>
    <t>Tinari's Music Box (Tradable)</t>
  </si>
  <si>
    <t>Plate of Beef Rendang</t>
  </si>
  <si>
    <t>Mini Frost Hydra Head</t>
  </si>
  <si>
    <t>Avocado Smoothie</t>
  </si>
  <si>
    <t>Nightingale's Music Box (Tradable)</t>
  </si>
  <si>
    <t>Mini Lightning Hydra Head</t>
  </si>
  <si>
    <t>Bowl of Poultry Satay</t>
  </si>
  <si>
    <t>Inquest Mega-Spanner</t>
  </si>
  <si>
    <t>Unopened Endless Branded Tonic</t>
  </si>
  <si>
    <t>Ghiwane's Music Box (Tradable)</t>
  </si>
  <si>
    <t>Phase Scalpel</t>
  </si>
  <si>
    <t>Inquest Tuning Rod</t>
  </si>
  <si>
    <t>Mini Fire Hydra Head</t>
  </si>
  <si>
    <t>Khadiri's Music Box (Tradable)</t>
  </si>
  <si>
    <t>Olmakhan Beacon</t>
  </si>
  <si>
    <t>Sand Shark Dye</t>
  </si>
  <si>
    <t>Iboga Dye</t>
  </si>
  <si>
    <t>Holographic Super Drumstick</t>
  </si>
  <si>
    <t>Holographic Super Apple</t>
  </si>
  <si>
    <t>Choya Dye</t>
  </si>
  <si>
    <t>Desert Harpy Dye</t>
  </si>
  <si>
    <t>Holographic Super Cheese</t>
  </si>
  <si>
    <t>Hydra Dye</t>
  </si>
  <si>
    <t>Holographic Super Cake</t>
  </si>
  <si>
    <t>Jacaranda Dye</t>
  </si>
  <si>
    <t>Glyph of Bounty (Unused)</t>
  </si>
  <si>
    <t>Mini Silver Griffon Hatchling</t>
  </si>
  <si>
    <t>Inquest Mark II Greatsword Skin</t>
  </si>
  <si>
    <t>Mini Gold Griffon Hatchling</t>
  </si>
  <si>
    <t>Inquest Mark II Staff Skin</t>
  </si>
  <si>
    <t>Mini Black Griffon Hatchling</t>
  </si>
  <si>
    <t>Mini Green Griffon Hatchling</t>
  </si>
  <si>
    <t>Mini Yellow Griffon Hatchling</t>
  </si>
  <si>
    <t>Inquest Mark II Longbow Skin</t>
  </si>
  <si>
    <t>Inquest Mark II Warhorn Skin</t>
  </si>
  <si>
    <t>Inquest Mark II Dagger Skin</t>
  </si>
  <si>
    <t>Glyph of the Unbound (Unused)</t>
  </si>
  <si>
    <t>Inquest Mark II Torch Skin</t>
  </si>
  <si>
    <t>Inquest Mark II Focus Skin</t>
  </si>
  <si>
    <t>Inquest Mark II Hammer Skin</t>
  </si>
  <si>
    <t>Mini Fire Griffon Hatchling</t>
  </si>
  <si>
    <t>Glyph of the Watchknight (Unused)</t>
  </si>
  <si>
    <t>Glyph of the Scavenger (Unused)</t>
  </si>
  <si>
    <t>Glyph of Flight (Unused)</t>
  </si>
  <si>
    <t>Inquest Mark II Scepter Skin</t>
  </si>
  <si>
    <t>Inquest Mark II Axe Skin</t>
  </si>
  <si>
    <t>Inquest Mark II Short Bow Skin</t>
  </si>
  <si>
    <t>Inquest Mark II Rifle Skin</t>
  </si>
  <si>
    <t>Inquest Mark II Mace Skin</t>
  </si>
  <si>
    <t>Mini White Griffon Hatchling</t>
  </si>
  <si>
    <t>Glyph of Industry (Unused)</t>
  </si>
  <si>
    <t>Glyph of the Leatherworker (Unused)</t>
  </si>
  <si>
    <t>Inquest Mark II Pistol Skin</t>
  </si>
  <si>
    <t>Inquest Mark II Sword Skin</t>
  </si>
  <si>
    <t>Glyph of the Tailor (Unused)</t>
  </si>
  <si>
    <t>Mini Nova Griffon Hatchling</t>
  </si>
  <si>
    <t>Mini Red Griffon Hatchling</t>
  </si>
  <si>
    <t>Inquest Mark II Shield Skin</t>
  </si>
  <si>
    <t>Mini Blue Griffon Hatchling</t>
  </si>
  <si>
    <t>Swim-Speed Infusion +12</t>
  </si>
  <si>
    <t>Swim-Speed Infusion +20</t>
  </si>
  <si>
    <t>Swim-Speed Infusion +15</t>
  </si>
  <si>
    <t>Swim-Speed Infusion +16</t>
  </si>
  <si>
    <t>Swim-Speed Infusion +25</t>
  </si>
  <si>
    <t>Swim-Speed Infusion +13</t>
  </si>
  <si>
    <t>Swim-Speed Infusion +17</t>
  </si>
  <si>
    <t>Swim-Speed Infusion +22</t>
  </si>
  <si>
    <t>Swim-Speed Infusion +23</t>
  </si>
  <si>
    <t>Glyph of the Prospector (Unused)</t>
  </si>
  <si>
    <t>Swim-Speed Infusion +18</t>
  </si>
  <si>
    <t>Swim-Speed Infusion +11</t>
  </si>
  <si>
    <t>Swim-Speed Infusion +21</t>
  </si>
  <si>
    <t>Swim-Speed Infusion +14</t>
  </si>
  <si>
    <t>Swim-Speed Infusion +10</t>
  </si>
  <si>
    <t>Swim-Speed Infusion +19</t>
  </si>
  <si>
    <t>Glyph of the Forester (Unused)</t>
  </si>
  <si>
    <t>Plaguedoctor's Exalted Coat</t>
  </si>
  <si>
    <t>Desert King Focus Skin</t>
  </si>
  <si>
    <t>Plaguedoctor's Emblazoned Gloves</t>
  </si>
  <si>
    <t>Desert King Sword Skin</t>
  </si>
  <si>
    <t>Desert King Torch Skin</t>
  </si>
  <si>
    <t>Urn Dye</t>
  </si>
  <si>
    <t>Plaguedoctor's Pearl Conch</t>
  </si>
  <si>
    <t>Plaguedoctor's Pearl Broadsword</t>
  </si>
  <si>
    <t>Plaguedoctor's Pearl Needler</t>
  </si>
  <si>
    <t>Desert King Hammer Skin</t>
  </si>
  <si>
    <t>Desert King Warhorn Skin</t>
  </si>
  <si>
    <t>Plaguedoctor's Exalted Boots</t>
  </si>
  <si>
    <t>Plaguedoctor's Pearl Blunderbuss</t>
  </si>
  <si>
    <t>Plaguedoctor's Pearl Quarterstaff</t>
  </si>
  <si>
    <t>Plaguedoctor's Draconic Helm</t>
  </si>
  <si>
    <t>Plaguedoctor's Draconic Boots</t>
  </si>
  <si>
    <t>Plaguedoctor's Pearl Crusher</t>
  </si>
  <si>
    <t>Plaguedoctor's Pearl Rod</t>
  </si>
  <si>
    <t>Desert King Short Bow Skin</t>
  </si>
  <si>
    <t>Desert King Staff Skin</t>
  </si>
  <si>
    <t>Plaguedoctor's Pearl Speargun</t>
  </si>
  <si>
    <t>Plaguedoctor's Pearl Trident</t>
  </si>
  <si>
    <t>Plaguedoctor's Emblazoned Shoulders</t>
  </si>
  <si>
    <t>Plaguedoctor's Draconic Gauntlets</t>
  </si>
  <si>
    <t>Embalm Dye</t>
  </si>
  <si>
    <t>Plaguedoctor's Pearl Reaver</t>
  </si>
  <si>
    <t>Plaguedoctor's Draconic Legs</t>
  </si>
  <si>
    <t>Plaguedoctor's Emblazoned Coat</t>
  </si>
  <si>
    <t>Plaguedoctor's Pearl Siren</t>
  </si>
  <si>
    <t>Desert King Mace Skin</t>
  </si>
  <si>
    <t>Scourge Dye</t>
  </si>
  <si>
    <t>Desert King Dagger Skin</t>
  </si>
  <si>
    <t>Plaguedoctor's Pearl Sabre</t>
  </si>
  <si>
    <t>Plaguedoctor's Pearl Impaler</t>
  </si>
  <si>
    <t>Plaguedoctor's Emblazoned Pants</t>
  </si>
  <si>
    <t>Plaguedoctor's Exalted Gloves</t>
  </si>
  <si>
    <t>Plaguedoctor's Pearl Handcannon</t>
  </si>
  <si>
    <t>Tar Dye</t>
  </si>
  <si>
    <t>Plaguedoctor's Exalted Pants</t>
  </si>
  <si>
    <t>Desert King Rifle Skin</t>
  </si>
  <si>
    <t>Plaguedoctor's Pearl Bludgeoner</t>
  </si>
  <si>
    <t>Plaguedoctor's Pearl Stinger</t>
  </si>
  <si>
    <t>Plaguedoctor's Draconic Pauldrons</t>
  </si>
  <si>
    <t>Plaguedoctor's Exalted Mantle</t>
  </si>
  <si>
    <t>Plaguedoctor's Emblazoned Helm</t>
  </si>
  <si>
    <t>Desert King Pistol Skin</t>
  </si>
  <si>
    <t>Vabbian Bronze Dye</t>
  </si>
  <si>
    <t>Plaguedoctor's Pearl Shell</t>
  </si>
  <si>
    <t>Plaguedoctor's Pearl Carver</t>
  </si>
  <si>
    <t>Plaguedoctor's Emblazoned Boots</t>
  </si>
  <si>
    <t>Glyph of Volatility (Unused)</t>
  </si>
  <si>
    <t>Desert King Axe Skin</t>
  </si>
  <si>
    <t>Plaguedoctor's Pearl Brazier</t>
  </si>
  <si>
    <t>Desert King Longbow Skin</t>
  </si>
  <si>
    <t>Desert King Shield Skin</t>
  </si>
  <si>
    <t>Plaguedoctor's Exalted Masque</t>
  </si>
  <si>
    <t>Plaguedoctor's Draconic Coat</t>
  </si>
  <si>
    <t>Desert King Greatsword Skin</t>
  </si>
  <si>
    <t>Desert King Scepter Skin</t>
  </si>
  <si>
    <t>Sarcophagus Dye</t>
  </si>
  <si>
    <t>Superior Rune of the Zephyrite</t>
  </si>
  <si>
    <t>Wind-Touched Zephyrite Gloves</t>
  </si>
  <si>
    <t>Lightning-Touched Zephyrite Gloves</t>
  </si>
  <si>
    <t>Sun-Touched Zephyrite Gloves</t>
  </si>
  <si>
    <t>Arid Dye</t>
  </si>
  <si>
    <t>Abyssal Forest Dye</t>
  </si>
  <si>
    <t>Auric Dye</t>
  </si>
  <si>
    <t>Glyph of the Herbalist (Unused)</t>
  </si>
  <si>
    <t>Bloom Dye</t>
  </si>
  <si>
    <t>Jungle Dye</t>
  </si>
  <si>
    <t>Nightmare Dye</t>
  </si>
  <si>
    <t>Mini Black Springer Kit</t>
  </si>
  <si>
    <t>Recipe: Laranthir's Leather Breather</t>
  </si>
  <si>
    <t>Mini Brown Springer Kit</t>
  </si>
  <si>
    <t>Recipe: Maklain's Cloth Breather</t>
  </si>
  <si>
    <t>Mini Green Springer Kit</t>
  </si>
  <si>
    <t>Recipe: Yassith's Leather Breather</t>
  </si>
  <si>
    <t>Mini Thunder Springer Kit</t>
  </si>
  <si>
    <t>Equinox Hammer Skin</t>
  </si>
  <si>
    <t>Recipe: Tizlak's Cloth Breather</t>
  </si>
  <si>
    <t>Equinox Scepter Skin</t>
  </si>
  <si>
    <t>Recipe: Laranthir's Cloth Breather</t>
  </si>
  <si>
    <t>Mini Pink Springer Kit</t>
  </si>
  <si>
    <t>Recipe: Yassith's Metal Breather</t>
  </si>
  <si>
    <t>Recipe: Yassith's Cloth Breather</t>
  </si>
  <si>
    <t>Equinox Short Bow Skin</t>
  </si>
  <si>
    <t>Recipe: Ruka's Metal Breather</t>
  </si>
  <si>
    <t>Mini Red Springer Kit</t>
  </si>
  <si>
    <t>Equinox Pistol Skin</t>
  </si>
  <si>
    <t>Equinox Greatsword Skin</t>
  </si>
  <si>
    <t>Equinox Staff Skin</t>
  </si>
  <si>
    <t>Equinox Focus Skin</t>
  </si>
  <si>
    <t>Equinox Axe Skin</t>
  </si>
  <si>
    <t>Mini White Springer Kit</t>
  </si>
  <si>
    <t>Equinox Longbow Skin</t>
  </si>
  <si>
    <t>Mini Yellow Springer Kit</t>
  </si>
  <si>
    <t>Equinox Warhorn Skin</t>
  </si>
  <si>
    <t>Recipe: Ruka's Leather Breather</t>
  </si>
  <si>
    <t>Recipe: Tizlak's Leather Breather</t>
  </si>
  <si>
    <t>Recipe: Tizlak's Metal Breather</t>
  </si>
  <si>
    <t>Equinox Dagger Skin</t>
  </si>
  <si>
    <t>Equinox Mace Skin</t>
  </si>
  <si>
    <t>Equinox Shield Skin</t>
  </si>
  <si>
    <t>Recipe: Ruka's Cloth Breather</t>
  </si>
  <si>
    <t>Mini Primal Springer Kit</t>
  </si>
  <si>
    <t>Equinox Sword Skin</t>
  </si>
  <si>
    <t>Equinox Rifle Skin</t>
  </si>
  <si>
    <t>Recipe: Laranthir's Metal Breather</t>
  </si>
  <si>
    <t>Recipe: Maklain's Leather Breather</t>
  </si>
  <si>
    <t>Equinox Torch Skin</t>
  </si>
  <si>
    <t>Recipe: Maklain's Metal Breather</t>
  </si>
  <si>
    <t>Mini Cyan Springer Kit</t>
  </si>
  <si>
    <t>Crystal Infusion of Vitality</t>
  </si>
  <si>
    <t>Crystal Infusion of Healing</t>
  </si>
  <si>
    <t>Crystal Infusion of Toughness</t>
  </si>
  <si>
    <t>Brilliant Djinn Doubloon</t>
  </si>
  <si>
    <t>Crystal Infusion of Condition Damage</t>
  </si>
  <si>
    <t>Crystal Infusion of Boon Duration</t>
  </si>
  <si>
    <t>Crystal Infusion of Power</t>
  </si>
  <si>
    <t>Crystal Infusion of Precision</t>
  </si>
  <si>
    <t>Crystal Infusion of Condition Duration</t>
  </si>
  <si>
    <t>Branded Eye of Argon</t>
  </si>
  <si>
    <t>Mad Realm Hammer Skin</t>
  </si>
  <si>
    <t>Soul Conductor</t>
  </si>
  <si>
    <t>Mini Pumpkin Jack</t>
  </si>
  <si>
    <t>Soul Pastry</t>
  </si>
  <si>
    <t>Polysaturating Reverberating Infusion (Purple)</t>
  </si>
  <si>
    <t>Polysaturating Reverberating Infusion (Gray)</t>
  </si>
  <si>
    <t>Mad Realm Dagger Skin</t>
  </si>
  <si>
    <t>Mad Realm Longbow Skin</t>
  </si>
  <si>
    <t>Ember Infusion</t>
  </si>
  <si>
    <t>Mad Realm Pistol Skin</t>
  </si>
  <si>
    <t>Mad Realm Sword Skin</t>
  </si>
  <si>
    <t>Mad Realm Torch Skin</t>
  </si>
  <si>
    <t>Polysaturating Reverberating Infusion (Red)</t>
  </si>
  <si>
    <t>Mad Realm Focus Skin</t>
  </si>
  <si>
    <t>Mad Realm Axe Skin</t>
  </si>
  <si>
    <t>The Cure</t>
  </si>
  <si>
    <t>Mad Realm Warhorn Skin</t>
  </si>
  <si>
    <t>Mad Realm Staff Skin</t>
  </si>
  <si>
    <t>Revenge</t>
  </si>
  <si>
    <t>Mad Realm Shield Skin</t>
  </si>
  <si>
    <t>Mad Realm Rifle Skin</t>
  </si>
  <si>
    <t>Mad Realm Mace Skin</t>
  </si>
  <si>
    <t>Mad Realm Short Bow Skin</t>
  </si>
  <si>
    <t>Mad Realm Scepter Skin</t>
  </si>
  <si>
    <t>Mad Realm Greatsword Skin</t>
  </si>
  <si>
    <t>Symbol of Control</t>
  </si>
  <si>
    <t>Charm of Brilliance</t>
  </si>
  <si>
    <t>Mystic Aspect</t>
  </si>
  <si>
    <t>Mystic Mote</t>
  </si>
  <si>
    <t>Lucent Mote</t>
  </si>
  <si>
    <t>Symbol of Enhancement</t>
  </si>
  <si>
    <t>Enhanced Lucent Oil</t>
  </si>
  <si>
    <t>Symbol of Pain</t>
  </si>
  <si>
    <t>Potent Lucent Oil</t>
  </si>
  <si>
    <t>Charm of Skill</t>
  </si>
  <si>
    <t>Charm of Potence</t>
  </si>
  <si>
    <t>Pile of Lucent Crystal</t>
  </si>
  <si>
    <t>Racing Scarf</t>
  </si>
  <si>
    <t>Golden Racing Scarf</t>
  </si>
  <si>
    <t>Racing Helmet</t>
  </si>
  <si>
    <t>Racing Goggles</t>
  </si>
  <si>
    <t>Orchestral Shield Skin</t>
  </si>
  <si>
    <t>Giver's Wintergreen Sword of Chilling</t>
  </si>
  <si>
    <t>Orchestral Sword Skin</t>
  </si>
  <si>
    <t>Orchestral Hammer Skin</t>
  </si>
  <si>
    <t>Toy-Shell Infusion</t>
  </si>
  <si>
    <t>Mini Freezie</t>
  </si>
  <si>
    <t>Orchestral Mace Skin</t>
  </si>
  <si>
    <t>Orchestral Pistol Skin</t>
  </si>
  <si>
    <t>Giver's Wintergreen Scepter of Chilling</t>
  </si>
  <si>
    <t>Orchestral Axe Skin</t>
  </si>
  <si>
    <t>Orchestral Rifle Skin</t>
  </si>
  <si>
    <t>Giver's Candy Cane Sword of Concentration</t>
  </si>
  <si>
    <t>Orchestral Warhorn Skin</t>
  </si>
  <si>
    <t>Orchestral Short Bow Skin</t>
  </si>
  <si>
    <t>Giver's Candy Cane Scepter of Concentration</t>
  </si>
  <si>
    <t>Orchestral Longbow Skin</t>
  </si>
  <si>
    <t>Giver's Wintergreen Dagger of Chilling</t>
  </si>
  <si>
    <t>Giver's Wintergreen Pistol of Chilling</t>
  </si>
  <si>
    <t>Angry Snowman Tonic</t>
  </si>
  <si>
    <t>Orchestral Staff Skin</t>
  </si>
  <si>
    <t>Orchestral Torch Skin</t>
  </si>
  <si>
    <t>Giver's Candy Cane Pistol of Concentration</t>
  </si>
  <si>
    <t>Giver's Candy Cane Dagger of Concentration</t>
  </si>
  <si>
    <t>Orchestral Focus Skin</t>
  </si>
  <si>
    <t>Orchestral Dagger Skin</t>
  </si>
  <si>
    <t>Orchestral Scepter Skin</t>
  </si>
  <si>
    <t>Mini Freezie's Heart</t>
  </si>
  <si>
    <t>Orchestral Greatsword Skin</t>
  </si>
  <si>
    <t>Diviner's Exalted Mantle</t>
  </si>
  <si>
    <t>Diviner's Pearl Broadsword</t>
  </si>
  <si>
    <t>Diviner's Emblazoned Shoulders</t>
  </si>
  <si>
    <t>Diviner's Emblazoned Boots</t>
  </si>
  <si>
    <t>Dragon Crystal Potion</t>
  </si>
  <si>
    <t>Diviner's Exalted Boots</t>
  </si>
  <si>
    <t>Recipe: Serpentite Orichalcum Earring</t>
  </si>
  <si>
    <t>Diviner's Draconic Gauntlets</t>
  </si>
  <si>
    <t>Brandstorm Dye</t>
  </si>
  <si>
    <t>Diviner's Pearl Siren</t>
  </si>
  <si>
    <t>Diviner's Pearl Blunderbuss</t>
  </si>
  <si>
    <t>Light of Deldrimor Plate</t>
  </si>
  <si>
    <t>Branded Dye</t>
  </si>
  <si>
    <t>Diviner's Pearl Trident</t>
  </si>
  <si>
    <t>Diviner's Pearl Conch</t>
  </si>
  <si>
    <t>Diviner's Emblazoned Coat</t>
  </si>
  <si>
    <t>Ancestral Guard</t>
  </si>
  <si>
    <t>Diviner's Emblazoned Gloves</t>
  </si>
  <si>
    <t>Diviner's Pearl Speargun</t>
  </si>
  <si>
    <t>Diviner's Pearl Brazier</t>
  </si>
  <si>
    <t>Diviner's Pearl Bludgeoner</t>
  </si>
  <si>
    <t>Diviner's Draconic Pauldrons</t>
  </si>
  <si>
    <t>Diviner's Pearl Stinger</t>
  </si>
  <si>
    <t>Serpentite Orichalcum Amulet</t>
  </si>
  <si>
    <t>Diviner's Pearl Reaver</t>
  </si>
  <si>
    <t>Light of Deldrimor Plateâ€”Bottom Half</t>
  </si>
  <si>
    <t>Exquisite Serpentite Jewel</t>
  </si>
  <si>
    <t>Shattered Dye</t>
  </si>
  <si>
    <t>Recipe: Serpentite Orichalcum Amulet</t>
  </si>
  <si>
    <t>Diviner's Draconic Legs</t>
  </si>
  <si>
    <t>Diviner's Emblazoned Pants</t>
  </si>
  <si>
    <t>Diviner's Pearl Shell</t>
  </si>
  <si>
    <t>Diviner's Pearl Sabre</t>
  </si>
  <si>
    <t>Fear Dye</t>
  </si>
  <si>
    <t>Diviner's Exalted Gloves</t>
  </si>
  <si>
    <t>Diviner's Pearl Crusher</t>
  </si>
  <si>
    <t>Diviner's Pearl Handcannon</t>
  </si>
  <si>
    <t>Diviner's Pearl Quarterstaff</t>
  </si>
  <si>
    <t>Arcane Dye</t>
  </si>
  <si>
    <t>Diviner's Pearl Impaler</t>
  </si>
  <si>
    <t>Light of Deldrimor Plateâ€”Top Half</t>
  </si>
  <si>
    <t>Diviner's Exalted Coat</t>
  </si>
  <si>
    <t>Diviner's Draconic Boots</t>
  </si>
  <si>
    <t>Diviner's Draconic Coat</t>
  </si>
  <si>
    <t>Diviner's Draconic Helm</t>
  </si>
  <si>
    <t>Rockcrusher</t>
  </si>
  <si>
    <t>Diviner's Pearl Carver</t>
  </si>
  <si>
    <t>Recipe: Serpentite Orichalcum Ring</t>
  </si>
  <si>
    <t>Diviner's Emblazoned Helm</t>
  </si>
  <si>
    <t>Diviner's Exalted Pants</t>
  </si>
  <si>
    <t>Crystal Dye</t>
  </si>
  <si>
    <t>Serpentite Orichalcum Ring</t>
  </si>
  <si>
    <t>Diviner's Pearl Rod</t>
  </si>
  <si>
    <t>Serpentite Orichalcum Earring</t>
  </si>
  <si>
    <t>Diviner's Pearl Needler</t>
  </si>
  <si>
    <t>Diviner's Exalted Masque</t>
  </si>
  <si>
    <t>Superior Rune of Fireworks</t>
  </si>
  <si>
    <t>Mini Festive Lantern</t>
  </si>
  <si>
    <t>Lucky Great Boar Lantern</t>
  </si>
  <si>
    <t>Lucky Boar Lantern</t>
  </si>
  <si>
    <t>Unopened Endless Desert Mystery Tonic</t>
  </si>
  <si>
    <t>Visage of the Great Boar Firework</t>
  </si>
  <si>
    <t>Defiant Glass Staff Skin</t>
  </si>
  <si>
    <t>Defiant Glass Sword Skin</t>
  </si>
  <si>
    <t>Defiant Glass Shield Skin</t>
  </si>
  <si>
    <t>Defiant Glass Warhorn Skin</t>
  </si>
  <si>
    <t>Defiant Glass Focus Skin</t>
  </si>
  <si>
    <t>Defiant Glass Short Bow Skin</t>
  </si>
  <si>
    <t>Defiant Glass Axe Skin</t>
  </si>
  <si>
    <t>Defiant Glass Hammer Skin</t>
  </si>
  <si>
    <t>Defiant Glass Pistol Skin</t>
  </si>
  <si>
    <t>Defiant Glass Torch Skin</t>
  </si>
  <si>
    <t>Defiant Glass Dagger Skin</t>
  </si>
  <si>
    <t>Defiant Glass Scepter Skin</t>
  </si>
  <si>
    <t>Defiant Glass Rifle Skin</t>
  </si>
  <si>
    <t>Defiant Glass Longbow Skin</t>
  </si>
  <si>
    <t>Defiant Glass Greatsword Skin</t>
  </si>
  <si>
    <t>Defiant Glass Mace Skin</t>
  </si>
  <si>
    <t>Cerulean Sky Dye</t>
  </si>
  <si>
    <t>Dawn Dye</t>
  </si>
  <si>
    <t>Celestial Blue Dye</t>
  </si>
  <si>
    <t>Radiant Gold Dye</t>
  </si>
  <si>
    <t>Radiant Brass Dye</t>
  </si>
  <si>
    <t>Cerulean Night Dye</t>
  </si>
  <si>
    <t>Mini Blue Skimmer Pup</t>
  </si>
  <si>
    <t>Mini Green Skimmer Pup</t>
  </si>
  <si>
    <t>Mini Lantern Skimmer Pup</t>
  </si>
  <si>
    <t>Mini Purple Skimmer Pup</t>
  </si>
  <si>
    <t>Mini Gold Skimmer Pup</t>
  </si>
  <si>
    <t>Riftstalker Carapace</t>
  </si>
  <si>
    <t>Mini Black Skimmer Pup</t>
  </si>
  <si>
    <t>Mini Silver Skimmer Pup</t>
  </si>
  <si>
    <t>Mini Iceberg Skimmer Pup</t>
  </si>
  <si>
    <t>Mini White Skimmer Pup</t>
  </si>
  <si>
    <t>Mini Orange Skimmer Pup</t>
  </si>
  <si>
    <t>Branded Shield Skin</t>
  </si>
  <si>
    <t>Branded Dagger Skin</t>
  </si>
  <si>
    <t>Branded Axe Skin</t>
  </si>
  <si>
    <t>Branded Scepter Skin</t>
  </si>
  <si>
    <t>Branded Sword Skin</t>
  </si>
  <si>
    <t>Branded Short Bow Skin</t>
  </si>
  <si>
    <t>Branded Rifle Skin</t>
  </si>
  <si>
    <t>Branded Greatsword Skin</t>
  </si>
  <si>
    <t>Branded Pistol Skin</t>
  </si>
  <si>
    <t>Branded Staff Skin</t>
  </si>
  <si>
    <t>Branded Hammer Skin</t>
  </si>
  <si>
    <t>Branded Warhorn Skin</t>
  </si>
  <si>
    <t>Branded Mace Skin</t>
  </si>
  <si>
    <t>Branded Torch Skin</t>
  </si>
  <si>
    <t>Branded Longbow Skin</t>
  </si>
  <si>
    <t>Branded Focus Skin</t>
  </si>
  <si>
    <t>Smell-Enhancing Culture</t>
  </si>
  <si>
    <t>Extra-Pungent Skyscale Treat</t>
  </si>
  <si>
    <t>Glyph of the Crucible (Unused)</t>
  </si>
  <si>
    <t>Glyph of Alchemy (Unused)</t>
  </si>
  <si>
    <t>Teal Bloom</t>
  </si>
  <si>
    <t>Glyph of Reaping (Unused)</t>
  </si>
  <si>
    <t>Teal Petal</t>
  </si>
  <si>
    <t>Piece of Skyscale Food</t>
  </si>
  <si>
    <t>Mystic Infusion</t>
  </si>
  <si>
    <t>Falchion</t>
  </si>
  <si>
    <t>Decimator</t>
  </si>
  <si>
    <t>Contagion</t>
  </si>
  <si>
    <t>True Mettle</t>
  </si>
  <si>
    <t>Scryer's Circle</t>
  </si>
  <si>
    <t>Greenbrier</t>
  </si>
  <si>
    <t>Fealty</t>
  </si>
  <si>
    <t>Battle-Worn</t>
  </si>
  <si>
    <t>Wexx</t>
  </si>
  <si>
    <t>Shaman's Vision</t>
  </si>
  <si>
    <t>Leech</t>
  </si>
  <si>
    <t>Sunder</t>
  </si>
  <si>
    <t>Caw</t>
  </si>
  <si>
    <t>Sharkbait</t>
  </si>
  <si>
    <t>Old Ascalon</t>
  </si>
  <si>
    <t>Salvation</t>
  </si>
  <si>
    <t>Peerless Infusion</t>
  </si>
  <si>
    <t>Djinn Energy Cluster</t>
  </si>
  <si>
    <t>Mini Blue Skyscale Hatchling</t>
  </si>
  <si>
    <t>Bioluminescent Short Bow Skin</t>
  </si>
  <si>
    <t>Minor Potion of Branded Slaying</t>
  </si>
  <si>
    <t>Powerful Potion of Branded Slaying</t>
  </si>
  <si>
    <t>Mini Red Skyscale Hatchling</t>
  </si>
  <si>
    <t>Minor Potion of Hologram Slaying</t>
  </si>
  <si>
    <t>Bioluminescent Mace Skin</t>
  </si>
  <si>
    <t>Bioluminescent Pistol Skin</t>
  </si>
  <si>
    <t>Bioluminescent Hammer Skin</t>
  </si>
  <si>
    <t>Bioluminescent Torch Skin</t>
  </si>
  <si>
    <t>Mini Silver Skyscale Hatchling</t>
  </si>
  <si>
    <t>Bioluminescent Scepter Skin</t>
  </si>
  <si>
    <t>Bioluminescent Staff Skin</t>
  </si>
  <si>
    <t>Bioluminescent Focus Skin</t>
  </si>
  <si>
    <t>Mini Green Skyscale Hatchling</t>
  </si>
  <si>
    <t>Mini Copper Skyscale Hatchling</t>
  </si>
  <si>
    <t>Mini Gray Skyscale Hatchling</t>
  </si>
  <si>
    <t>Mini Bioluminescent Skyscale Hatchling</t>
  </si>
  <si>
    <t>Bioluminescent Axe Skin</t>
  </si>
  <si>
    <t>Bioluminescent Warhorn Skin</t>
  </si>
  <si>
    <t>Minor Potion of Slaying Scarlet's Armies</t>
  </si>
  <si>
    <t>Superior Sigil of Hologram Slaying</t>
  </si>
  <si>
    <t>Minor Sigil of Hologram Slaying</t>
  </si>
  <si>
    <t>Mini White Skyscale Hatchling</t>
  </si>
  <si>
    <t>Bioluminescent Greatsword Skin</t>
  </si>
  <si>
    <t>Bioluminescent Dagger Skin</t>
  </si>
  <si>
    <t>Bioluminescent Rifle Skin</t>
  </si>
  <si>
    <t>Powerful Potion of Mordrem Slaying</t>
  </si>
  <si>
    <t>Mini Ember Skyscale Hatchling</t>
  </si>
  <si>
    <t>Minor Potion of Mordrem Slaying</t>
  </si>
  <si>
    <t>Mini Gold Skyscale Hatchling</t>
  </si>
  <si>
    <t>Bioluminescent Sword Skin</t>
  </si>
  <si>
    <t>Bioluminescent Shield Skin</t>
  </si>
  <si>
    <t>Bioluminescent Longbow Skin</t>
  </si>
  <si>
    <t>Godless Dye</t>
  </si>
  <si>
    <t>Legionnaire Dye</t>
  </si>
  <si>
    <t>Tribune Dye</t>
  </si>
  <si>
    <t>Warband Dye</t>
  </si>
  <si>
    <t>Gladium Dye</t>
  </si>
  <si>
    <t>Searing Dye</t>
  </si>
  <si>
    <t>Endless Ocean Staff Skin</t>
  </si>
  <si>
    <t>Varietal Cilantro Seed</t>
  </si>
  <si>
    <t>Varietal Peppercorn Seed</t>
  </si>
  <si>
    <t>Cultivated Sesame Seed</t>
  </si>
  <si>
    <t>Endless Ocean Rifle Skin</t>
  </si>
  <si>
    <t>Cultivated Cilantro Leaf</t>
  </si>
  <si>
    <t>Endless Ocean Longbow Skin</t>
  </si>
  <si>
    <t>Endless Ocean Hammer Skin</t>
  </si>
  <si>
    <t>Varietal Mint Seed</t>
  </si>
  <si>
    <t>Endless Ocean Scepter Skin</t>
  </si>
  <si>
    <t>Cut of Quality Red Meat</t>
  </si>
  <si>
    <t>Endless Ocean Pistol Skin</t>
  </si>
  <si>
    <t>Endless Ocean Shield Skin</t>
  </si>
  <si>
    <t>Endless Ocean Sword Skin</t>
  </si>
  <si>
    <t>Endless Ocean Focus Skin</t>
  </si>
  <si>
    <t>Varietal Clove Seed</t>
  </si>
  <si>
    <t>Endless Ocean Axe Skin</t>
  </si>
  <si>
    <t>Endless Ocean Short Bow Skin</t>
  </si>
  <si>
    <t>Mystery Cooking Ingredient Box</t>
  </si>
  <si>
    <t>Cultivated Mint Leaf</t>
  </si>
  <si>
    <t>Cultivated Clove</t>
  </si>
  <si>
    <t>Endless Ocean Mace Skin</t>
  </si>
  <si>
    <t>Endless Ocean Warhorn Skin</t>
  </si>
  <si>
    <t>Endless Ocean Torch Skin</t>
  </si>
  <si>
    <t>Endless Ocean Dagger Skin</t>
  </si>
  <si>
    <t>Plate of Eggs Benedict</t>
  </si>
  <si>
    <t>Varietal Sesame Seed</t>
  </si>
  <si>
    <t>Jar of Hollandaise Sauce</t>
  </si>
  <si>
    <t>Cultivated Peppercorn</t>
  </si>
  <si>
    <t>Endless Ocean Greatsword Skin</t>
  </si>
  <si>
    <t>Heart of the Khan-Ur</t>
  </si>
  <si>
    <t>Ironsight Bolt Thrower</t>
  </si>
  <si>
    <t>Seal of the Chilly Chaise</t>
  </si>
  <si>
    <t>Plate of Spicy Moa Wings</t>
  </si>
  <si>
    <t>Mini Ascalonian Quail</t>
  </si>
  <si>
    <t>Visage of the Khan-Ur</t>
  </si>
  <si>
    <t>Ashfall</t>
  </si>
  <si>
    <t>Flamewaker</t>
  </si>
  <si>
    <t>Feast of Carne Khan Chili</t>
  </si>
  <si>
    <t>Shoulders of the Ebon Vanguard Choice Chest</t>
  </si>
  <si>
    <t>Bowl of Firebreather Chili</t>
  </si>
  <si>
    <t>Bowl of Carne Khan Chili</t>
  </si>
  <si>
    <t>Voice of Metal</t>
  </si>
  <si>
    <t>Endless Smoke Shaman Tonic</t>
  </si>
  <si>
    <t>Handful of Charr Spice Blend</t>
  </si>
  <si>
    <t>Side of Charred Meat</t>
  </si>
  <si>
    <t>Ash Legion Key</t>
  </si>
  <si>
    <t>Mini Prismatic Ooze</t>
  </si>
  <si>
    <t>Blood Legion Key</t>
  </si>
  <si>
    <t>Hatched Chili Pepper Home Instance Node</t>
  </si>
  <si>
    <t>Bloodletter</t>
  </si>
  <si>
    <t>Iron Legion Key</t>
  </si>
  <si>
    <t>Bowl of Green Chile Ice Cream</t>
  </si>
  <si>
    <t>Flame Legion Key</t>
  </si>
  <si>
    <t>Seven Reapers Pistol Skin</t>
  </si>
  <si>
    <t>Seven Reapers Focus Skin</t>
  </si>
  <si>
    <t>Seven Reapers Scepter Skin</t>
  </si>
  <si>
    <t>Seven Reapers Greatsword Skin</t>
  </si>
  <si>
    <t>Royal Flame Weapon Coffer</t>
  </si>
  <si>
    <t>Seven Reapers Mace Skin</t>
  </si>
  <si>
    <t>Seven Reapers Axe Skin</t>
  </si>
  <si>
    <t>Seven Reapers Sword Skin</t>
  </si>
  <si>
    <t>Saint Bones</t>
  </si>
  <si>
    <t>Seven Reapers Rifle Skin</t>
  </si>
  <si>
    <t>Seven Reapers Short Bow Skin</t>
  </si>
  <si>
    <t>Seven Reapers Staff Skin</t>
  </si>
  <si>
    <t>Seven Reapers Torch Skin</t>
  </si>
  <si>
    <t>Seven Reapers Dagger Skin</t>
  </si>
  <si>
    <t>Seven Reapers Warhorn Skin</t>
  </si>
  <si>
    <t>Seven Reapers Shield Skin</t>
  </si>
  <si>
    <t>Seven Reapers Hammer Skin</t>
  </si>
  <si>
    <t>Seven Reapers Longbow Skin</t>
  </si>
  <si>
    <t>Soul Cake</t>
  </si>
  <si>
    <t>Spirits Dye</t>
  </si>
  <si>
    <t>Legend Dye</t>
  </si>
  <si>
    <t>Alemoot Dye</t>
  </si>
  <si>
    <t>Hunt Dye</t>
  </si>
  <si>
    <t>Havroun Dye</t>
  </si>
  <si>
    <t>Exodus Dye</t>
  </si>
  <si>
    <t>Restored Boreal Torch</t>
  </si>
  <si>
    <t>Restored Boreal Axe</t>
  </si>
  <si>
    <t>Restored Boreal Pistol</t>
  </si>
  <si>
    <t>Alpine Dye</t>
  </si>
  <si>
    <t>Vista Dye</t>
  </si>
  <si>
    <t>Restored Boreal Hammer</t>
  </si>
  <si>
    <t>Restored Boreal Scepter</t>
  </si>
  <si>
    <t>Restored Boreal Rifle</t>
  </si>
  <si>
    <t>Restored Boreal Shield</t>
  </si>
  <si>
    <t>Kyanite Dye</t>
  </si>
  <si>
    <t>Restored Boreal Warhorn</t>
  </si>
  <si>
    <t>Restored Boreal Short Bow</t>
  </si>
  <si>
    <t>Fine Black Lion Dye Canisterâ€”Blue</t>
  </si>
  <si>
    <t>Masterwork Black Lion Dye Canisterâ€”Blue</t>
  </si>
  <si>
    <t>Restored Boreal Dagger</t>
  </si>
  <si>
    <t>Restored Boreal Staff</t>
  </si>
  <si>
    <t>Rare Black Lion Dye Canisterâ€”Blue</t>
  </si>
  <si>
    <t>Restored Boreal Longbow</t>
  </si>
  <si>
    <t>Restored Boreal Sword</t>
  </si>
  <si>
    <t>Restored Boreal Greatsword</t>
  </si>
  <si>
    <t>Restored Boreal Focus</t>
  </si>
  <si>
    <t>Exotic Black Lion Dye Canisterâ€”Blue</t>
  </si>
  <si>
    <t>Restored Boreal Mace</t>
  </si>
  <si>
    <t>Blue Lion Dye</t>
  </si>
  <si>
    <t>Mini Magical Reindeer</t>
  </si>
  <si>
    <t>Rimed Verdant Wintersday Gift</t>
  </si>
  <si>
    <t>Mini Mystical Snowflake</t>
  </si>
  <si>
    <t>Draconic Warhorn Skin</t>
  </si>
  <si>
    <t>Draconic Hammer Skin</t>
  </si>
  <si>
    <t>Draconic Axe Skin</t>
  </si>
  <si>
    <t>Lucky Great Rat Lantern</t>
  </si>
  <si>
    <t>Draconic Dagger Skin</t>
  </si>
  <si>
    <t>Draconic Rifle Skin</t>
  </si>
  <si>
    <t>Draconic Mace Skin</t>
  </si>
  <si>
    <t>Draconic Longbow Skin</t>
  </si>
  <si>
    <t>Draconic Pistol Skin</t>
  </si>
  <si>
    <t>Mini Essence of Luck</t>
  </si>
  <si>
    <t>Draconic Shield Skin</t>
  </si>
  <si>
    <t>Draconic Short Bow Skin</t>
  </si>
  <si>
    <t>Draconic Greatsword Skin</t>
  </si>
  <si>
    <t>Draconic Torch Skin</t>
  </si>
  <si>
    <t>Lucky Rat Lantern</t>
  </si>
  <si>
    <t>Draconic Staff Skin</t>
  </si>
  <si>
    <t>Visage of the Great Rat Fireworks</t>
  </si>
  <si>
    <t>Draconic Scepter Skin</t>
  </si>
  <si>
    <t>Draconic Sword Skin</t>
  </si>
  <si>
    <t>Draconic Focus Skin</t>
  </si>
  <si>
    <t>Glyph of the Timekeeper (Unused)</t>
  </si>
  <si>
    <t>Amalgamated Draconic Lodestone</t>
  </si>
  <si>
    <t>Boneskinner's Rib</t>
  </si>
  <si>
    <t>Fine Black Lion Dye Canisterâ€”Green</t>
  </si>
  <si>
    <t>Masterwork Black Lion Dye Canisterâ€”Green</t>
  </si>
  <si>
    <t>Boneskinner's Spine</t>
  </si>
  <si>
    <t>Growth Dye</t>
  </si>
  <si>
    <t>Reliquary of the Raven Ceremonial Sandals</t>
  </si>
  <si>
    <t>Reliquary of the Raven Ceremonial Bracers</t>
  </si>
  <si>
    <t>Boneskinner's Totem</t>
  </si>
  <si>
    <t>Exotic Black Lion Dye Canisterâ€”Green</t>
  </si>
  <si>
    <t>Underworld Dye</t>
  </si>
  <si>
    <t>Canopy Dye</t>
  </si>
  <si>
    <t>Rare Black Lion Dye Canisterâ€”Green</t>
  </si>
  <si>
    <t>Reliquary of the Raven Ceremonial Hood</t>
  </si>
  <si>
    <t>Endless Cloudseeker Tonic Container</t>
  </si>
  <si>
    <t>Green Lion Dye</t>
  </si>
  <si>
    <t>Ice Golem's Maw Box</t>
  </si>
  <si>
    <t>Reliquary of the Raven Ceremonial Gown</t>
  </si>
  <si>
    <t>Reliquary of the Raven Ceremonial Garb</t>
  </si>
  <si>
    <t>Glyph of Virtue (Unused)</t>
  </si>
  <si>
    <t>Glyph of Overload (Unused)</t>
  </si>
  <si>
    <t>Dark Wing Staff Skin</t>
  </si>
  <si>
    <t>Dark Wing Dagger Skin</t>
  </si>
  <si>
    <t>Dark Wing Shield Skin</t>
  </si>
  <si>
    <t>Dark Wing Scepter Skin</t>
  </si>
  <si>
    <t>Iron Legion Flamesaw</t>
  </si>
  <si>
    <t>Dark Wing Sword Skin</t>
  </si>
  <si>
    <t>Dark Wing Pistol Skin</t>
  </si>
  <si>
    <t>Stone Summit Helm Box</t>
  </si>
  <si>
    <t>Iron Legion Pistol</t>
  </si>
  <si>
    <t>Dark Wing Rifle Skin</t>
  </si>
  <si>
    <t>Dark Wing Hammer Skin</t>
  </si>
  <si>
    <t>Dark Wing Greatsword Skin</t>
  </si>
  <si>
    <t>Iron Legion Staff</t>
  </si>
  <si>
    <t>Iron Legion Longshot</t>
  </si>
  <si>
    <t>Dark Wing Longbow Skin</t>
  </si>
  <si>
    <t>Dark Wing Short Bow Skin</t>
  </si>
  <si>
    <t>Stone Summit Shoulder Box</t>
  </si>
  <si>
    <t>Dark Wing Axe Skin</t>
  </si>
  <si>
    <t>Stone Summit Glove Box</t>
  </si>
  <si>
    <t>Stabilized Prophet Crystal</t>
  </si>
  <si>
    <t>Dark Wing Warhorn Skin</t>
  </si>
  <si>
    <t>Dark Wing Mace Skin</t>
  </si>
  <si>
    <t>Chatoyant Elixir</t>
  </si>
  <si>
    <t>Stone Summit Boot Box</t>
  </si>
  <si>
    <t>Dark Wing Torch Skin</t>
  </si>
  <si>
    <t>Iron Legion Combat Blade</t>
  </si>
  <si>
    <t>Dark Wing Focus Skin</t>
  </si>
  <si>
    <t>Watermelon Dye</t>
  </si>
  <si>
    <t>Glitched Adventure Torch</t>
  </si>
  <si>
    <t>Glitched Adventure Axe</t>
  </si>
  <si>
    <t>Glitched Adventure Mace</t>
  </si>
  <si>
    <t>Masterwork Black Lion Dye Canisterâ€”Red</t>
  </si>
  <si>
    <t>Glitched Adventure Dagger</t>
  </si>
  <si>
    <t>Glitched Adventure Rifle</t>
  </si>
  <si>
    <t>Glitched Adventure Focus</t>
  </si>
  <si>
    <t>Red Lion Dye</t>
  </si>
  <si>
    <t>Garnet Dye</t>
  </si>
  <si>
    <t>Exotic Black Lion Dye Canisterâ€”Red</t>
  </si>
  <si>
    <t>Glitched Adventure Hammer</t>
  </si>
  <si>
    <t>Glitched Adventure Sword</t>
  </si>
  <si>
    <t>Glitched Adventure Scepter</t>
  </si>
  <si>
    <t>Glitched Adventure Warhorn</t>
  </si>
  <si>
    <t>Glitched Adventure Greatsword</t>
  </si>
  <si>
    <t>Glitched Adventure Pistol</t>
  </si>
  <si>
    <t>Rare Black Lion Dye Canisterâ€”Red</t>
  </si>
  <si>
    <t>Glitched Adventure Short Bow</t>
  </si>
  <si>
    <t>Glitched Adventure Longbow</t>
  </si>
  <si>
    <t>Glitched Adventure Staff</t>
  </si>
  <si>
    <t>Fine Black Lion Dye Canisterâ€”Red</t>
  </si>
  <si>
    <t>Infernal Dye</t>
  </si>
  <si>
    <t>Glitched Adventure Shield</t>
  </si>
  <si>
    <t>Ice Reaver Axe Skin</t>
  </si>
  <si>
    <t>Ice Reaver Short Bow Skin</t>
  </si>
  <si>
    <t>Assassin's Tengu Echo Hammer</t>
  </si>
  <si>
    <t>Knight's Stormcaller Shield</t>
  </si>
  <si>
    <t>Cleric's Stormcaller Staff</t>
  </si>
  <si>
    <t>Assassin's Stormcaller Sword</t>
  </si>
  <si>
    <t>Special Mission Document</t>
  </si>
  <si>
    <t>Berserker's Stormcaller Longbow</t>
  </si>
  <si>
    <t>Mini Frost Legion Soldier</t>
  </si>
  <si>
    <t>Assassin's Stormcaller Short Bow</t>
  </si>
  <si>
    <t>Reliquary of the Bear Ceremonial Sandals</t>
  </si>
  <si>
    <t>Assassin's Tengu Echo Greatsword</t>
  </si>
  <si>
    <t>Assassin's Tengu Echo Staff</t>
  </si>
  <si>
    <t>Ice Reaver Torch Skin</t>
  </si>
  <si>
    <t>Assassin's Tengu Echo Short Bow</t>
  </si>
  <si>
    <t>Tengu Echo Blade</t>
  </si>
  <si>
    <t>Assassin's Tengu Echo Rifle</t>
  </si>
  <si>
    <t>Ice Reaver Warhorn Skin</t>
  </si>
  <si>
    <t>Assassin's Tengu Echo Axe</t>
  </si>
  <si>
    <t>Assassin's Tengu Echo Focus</t>
  </si>
  <si>
    <t>Special Mission Scroll Case</t>
  </si>
  <si>
    <t>Assassin's Tengu Echo Torch</t>
  </si>
  <si>
    <t>Assassin's Stormcaller Dagger</t>
  </si>
  <si>
    <t>Ice Reaver Sword Skin</t>
  </si>
  <si>
    <t>Assassin's Tengu Echo Sword</t>
  </si>
  <si>
    <t>Ice Reaver Mace Skin</t>
  </si>
  <si>
    <t>Assassin's Tengu Echo Shield</t>
  </si>
  <si>
    <t>Ice Reaver Focus Skin</t>
  </si>
  <si>
    <t>Assassin's Stormcaller Pistol</t>
  </si>
  <si>
    <t>Assassin's Tengu Echo Mace</t>
  </si>
  <si>
    <t>Assassin's Tengu Echo Longbow</t>
  </si>
  <si>
    <t>Charr War Mask Box</t>
  </si>
  <si>
    <t>Ice Reaver Scepter Skin</t>
  </si>
  <si>
    <t>Blood Legion Special Mission Document</t>
  </si>
  <si>
    <t>Knight's Stormcaller Rifle</t>
  </si>
  <si>
    <t>Ice Reaver Rifle Skin</t>
  </si>
  <si>
    <t>Reliquary of the Bear Ceremonial Gown</t>
  </si>
  <si>
    <t>Ash Legion Special Mission Document</t>
  </si>
  <si>
    <t>Flame Legion Special Mission Document</t>
  </si>
  <si>
    <t>Cleric's Stormcaller Torch</t>
  </si>
  <si>
    <t>Knight's Stormcaller Hammer</t>
  </si>
  <si>
    <t>Ice Reaver Dagger Skin</t>
  </si>
  <si>
    <t>Berserker's Stormcaller Warhorn</t>
  </si>
  <si>
    <t>Mini Varinia Stormsounder</t>
  </si>
  <si>
    <t>Knight's Stormcaller Mace</t>
  </si>
  <si>
    <t>Assassin's Tengu Echo Dagger</t>
  </si>
  <si>
    <t>Berserker's Stormcaller Axe</t>
  </si>
  <si>
    <t>Stormcaller Core</t>
  </si>
  <si>
    <t>Reliquary of the Bear Ceremonial Hood</t>
  </si>
  <si>
    <t>Cleric's Stormcaller Scepter</t>
  </si>
  <si>
    <t>Reliquary of the Bear Ceremonial Garb</t>
  </si>
  <si>
    <t>Assassin's Tengu Echo Scepter</t>
  </si>
  <si>
    <t>Assassin's Tengu Echo Warhorn</t>
  </si>
  <si>
    <t>Ice Reaver Longbow Skin</t>
  </si>
  <si>
    <t>Ice Reaver Staff Skin</t>
  </si>
  <si>
    <t>Ice Reaver Shield Skin</t>
  </si>
  <si>
    <t>Ice Reaver Greatsword Skin</t>
  </si>
  <si>
    <t>Iron Legion Special Mission Document</t>
  </si>
  <si>
    <t>Cleric's Stormcaller Focus</t>
  </si>
  <si>
    <t>Ice Reaver Hammer Skin</t>
  </si>
  <si>
    <t>Assassin's Tengu Echo Pistol</t>
  </si>
  <si>
    <t>Berserker's Stormcaller Greatsword</t>
  </si>
  <si>
    <t>Ice Reaver Pistol Skin</t>
  </si>
  <si>
    <t>Blood Legion Soldier Helm Box</t>
  </si>
  <si>
    <t>Mini TT6-B Devourer</t>
  </si>
  <si>
    <t>Eternal Forged Short Bow Skin</t>
  </si>
  <si>
    <t>Frost Legion Infusion</t>
  </si>
  <si>
    <t>Cleric's Charged Stormcaller Staff</t>
  </si>
  <si>
    <t>Eternal Forged Dagger Skin</t>
  </si>
  <si>
    <t>Shard of Crystallized Blood of Jormag</t>
  </si>
  <si>
    <t>Knight's Charged Stormcaller Rifle</t>
  </si>
  <si>
    <t>Eternal Forged Scepter Skin</t>
  </si>
  <si>
    <t>Eternal Forged Mace Skin</t>
  </si>
  <si>
    <t>Assassin's Charged Stormcaller Dagger</t>
  </si>
  <si>
    <t>Cleric's Charged Stormcaller Torch</t>
  </si>
  <si>
    <t>Corrupted Intel Document</t>
  </si>
  <si>
    <t>Eternal Forged Staff Skin</t>
  </si>
  <si>
    <t>Knight's Charged Stormcaller Hammer</t>
  </si>
  <si>
    <t>Berserker's Charged Stormcaller Longbow</t>
  </si>
  <si>
    <t>Eternal Forged Focus Skin</t>
  </si>
  <si>
    <t>Charr Intel Document</t>
  </si>
  <si>
    <t>Berserker's Charged Stormcaller Greatsword</t>
  </si>
  <si>
    <t>Eternal Forged Hammer Skin</t>
  </si>
  <si>
    <t>Berserker's Charged Stormcaller Axe</t>
  </si>
  <si>
    <t>Assassin's Charged Stormcaller Sword</t>
  </si>
  <si>
    <t>Eternal Forged Greatsword Skin</t>
  </si>
  <si>
    <t>Dominion Intel Document</t>
  </si>
  <si>
    <t>Eternal Forged Warhorn Skin</t>
  </si>
  <si>
    <t>Eternal Forged Axe Skin</t>
  </si>
  <si>
    <t>Eternal Forged Rifle Skin</t>
  </si>
  <si>
    <t>Eternal Forged Torch Skin</t>
  </si>
  <si>
    <t>Assassin's Charged Stormcaller Pistol</t>
  </si>
  <si>
    <t>Cleric's Charged Stormcaller Scepter</t>
  </si>
  <si>
    <t>Berserker's Charged Stormcaller Warhorn</t>
  </si>
  <si>
    <t>Assassin's Charged Stormcaller Short Bow</t>
  </si>
  <si>
    <t>Eternal Forged Sword Skin</t>
  </si>
  <si>
    <t>Eternal Forged Pistol Skin</t>
  </si>
  <si>
    <t>Knight's Charged Stormcaller Shield</t>
  </si>
  <si>
    <t>Icebrood Intel</t>
  </si>
  <si>
    <t>Knight's Charged Stormcaller Mace</t>
  </si>
  <si>
    <t>Cleric's Charged Stormcaller Focus</t>
  </si>
  <si>
    <t>Eternal Forged Longbow Skin</t>
  </si>
  <si>
    <t>Eternal Forged Shield Skin</t>
  </si>
  <si>
    <t>Lorekeeper Hammer Skin</t>
  </si>
  <si>
    <t>Lorekeeper Dagger Skin</t>
  </si>
  <si>
    <t>Lorekeeper Longbow Skin</t>
  </si>
  <si>
    <t>Lorekeeper Greatsword Skin</t>
  </si>
  <si>
    <t>Lorekeeper Torch Skin</t>
  </si>
  <si>
    <t>Lorekeeper Mace Skin</t>
  </si>
  <si>
    <t>Lorekeeper Axe Skin</t>
  </si>
  <si>
    <t>Lorekeeper Short Bow Skin</t>
  </si>
  <si>
    <t>Lorekeeper Shield Skin</t>
  </si>
  <si>
    <t>Lorekeeper Scepter Skin</t>
  </si>
  <si>
    <t>Lorekeeper Warhorn Skin</t>
  </si>
  <si>
    <t>Lorekeeper Sword Skin</t>
  </si>
  <si>
    <t>Lorekeeper Focus Skin</t>
  </si>
  <si>
    <t>Lorekeeper Pistol Skin</t>
  </si>
  <si>
    <t>Lorekeeper Staff Skin</t>
  </si>
  <si>
    <t>Lorekeeper Rifle Skin</t>
  </si>
  <si>
    <t>Endless Inner Demon Combat Tonic</t>
  </si>
  <si>
    <t>Exotic Black Lion Dye Canisterâ€”Yellow</t>
  </si>
  <si>
    <t>Fine Black Lion Dye Canisterâ€”Yellow</t>
  </si>
  <si>
    <t>Straw Dye</t>
  </si>
  <si>
    <t>Pineapple Dye</t>
  </si>
  <si>
    <t>Seraphim Dye</t>
  </si>
  <si>
    <t>Masterwork Black Lion Dye Canisterâ€”Yellow</t>
  </si>
  <si>
    <t>Yellow Lion Dye</t>
  </si>
  <si>
    <t>Rare Black Lion Dye Canisterâ€”Yellow</t>
  </si>
  <si>
    <t>Dark Matter Focus Skin</t>
  </si>
  <si>
    <t>Dark Matter Short Bow Skin</t>
  </si>
  <si>
    <t>Dark Matter Axe Skin</t>
  </si>
  <si>
    <t>Dark Matter Greatsword Skin</t>
  </si>
  <si>
    <t>Dark Matter Torch Skin</t>
  </si>
  <si>
    <t>Dark Matter Dagger Skin</t>
  </si>
  <si>
    <t>Dark Matter Staff Skin</t>
  </si>
  <si>
    <t>Dark Matter Warhorn Skin</t>
  </si>
  <si>
    <t>Dark Matter Pistol Skin</t>
  </si>
  <si>
    <t>Dark Matter Shield Skin</t>
  </si>
  <si>
    <t>Dark Matter Sword Skin</t>
  </si>
  <si>
    <t>Dark Matter Mace Skin</t>
  </si>
  <si>
    <t>Dark Matter Scepter Skin</t>
  </si>
  <si>
    <t>Dark Matter Hammer Skin</t>
  </si>
  <si>
    <t>Dark Matter Longbow Skin</t>
  </si>
  <si>
    <t>Dark Matter Rifle Skin</t>
  </si>
  <si>
    <t>Berserker's Volcanic Stormcaller Longbow</t>
  </si>
  <si>
    <t>Commander's Dragon Slayer Scepter</t>
  </si>
  <si>
    <t>Commander's Dragon Slayer Greatsword</t>
  </si>
  <si>
    <t>Commander's Dragon Slayer Warhorn</t>
  </si>
  <si>
    <t>Commander's Dragon Slayer Hammer</t>
  </si>
  <si>
    <t>Commander's Dragon Slayer Rifle</t>
  </si>
  <si>
    <t>Knight's Volcanic Stormcaller Mace</t>
  </si>
  <si>
    <t>Assassin's Volcanic Stormcaller Pistol</t>
  </si>
  <si>
    <t>Berserker's Volcanic Stormcaller Warhorn</t>
  </si>
  <si>
    <t>Commander's Dragon Slayer Sword</t>
  </si>
  <si>
    <t>Knight's Volcanic Stormcaller Shield</t>
  </si>
  <si>
    <t>Commander's Dragon Slayer Pistol</t>
  </si>
  <si>
    <t>Assassin's Volcanic Stormcaller Short Bow</t>
  </si>
  <si>
    <t>Commander's Dragon Slayer Shield</t>
  </si>
  <si>
    <t>Commander's Dragon Slayer Axe</t>
  </si>
  <si>
    <t>Commander's Dragon Slayer Staff</t>
  </si>
  <si>
    <t>Cleric's Volcanic Stormcaller Scepter</t>
  </si>
  <si>
    <t>Commander's Dragon Slayer Short Bow</t>
  </si>
  <si>
    <t>Prismatium Ingot</t>
  </si>
  <si>
    <t>Commander's Dragon Slayer Focus</t>
  </si>
  <si>
    <t>Cleric's Volcanic Stormcaller Focus</t>
  </si>
  <si>
    <t>Commander's Dragon Slayer Torch</t>
  </si>
  <si>
    <t>Commander's Dragon Slayer Mace</t>
  </si>
  <si>
    <t>Assassin's Volcanic Stormcaller Sword</t>
  </si>
  <si>
    <t>Assassin's Volcanic Stormcaller Dagger</t>
  </si>
  <si>
    <t>Berserker's Volcanic Stormcaller Axe</t>
  </si>
  <si>
    <t>Knight's Volcanic Stormcaller Hammer</t>
  </si>
  <si>
    <t>Cleric's Volcanic Stormcaller Staff</t>
  </si>
  <si>
    <t>Knight's Volcanic Stormcaller Rifle</t>
  </si>
  <si>
    <t>Berserker's Volcanic Stormcaller Greatsword</t>
  </si>
  <si>
    <t>Cleric's Volcanic Stormcaller Torch</t>
  </si>
  <si>
    <t>Commander's Dragon Slayer Longbow</t>
  </si>
  <si>
    <t>Commander's Dragon Slayer Dagger</t>
  </si>
  <si>
    <t>Guiding Star Dye</t>
  </si>
  <si>
    <t>Scion Dye</t>
  </si>
  <si>
    <t>Prismatic Dye</t>
  </si>
  <si>
    <t>Foretold Dye</t>
  </si>
  <si>
    <t>Quartz Dye</t>
  </si>
  <si>
    <t>Vision Dye</t>
  </si>
  <si>
    <t>Shimmering Aurora Hammer Skin</t>
  </si>
  <si>
    <t>Giver's Wintergreen Axe of Chilling</t>
  </si>
  <si>
    <t>Shimmering Aurora Rifle Skin</t>
  </si>
  <si>
    <t>Giver's Candy Cane Greatsword of Concentration</t>
  </si>
  <si>
    <t>Shimmering Aurora Axe Skin</t>
  </si>
  <si>
    <t>Giver's Candy Cane Mace of Concentration</t>
  </si>
  <si>
    <t>Shimmering Aurora Mace Skin</t>
  </si>
  <si>
    <t>Shimmering Aurora Greatsword Skin</t>
  </si>
  <si>
    <t>Shimmering Aurora Longbow Skin</t>
  </si>
  <si>
    <t>Giver's Candy Cane Torch of Concentration</t>
  </si>
  <si>
    <t>Giver's Wintergreen Short Bow of Chilling</t>
  </si>
  <si>
    <t>Giver's Candy Cane Warhorn of Concentration</t>
  </si>
  <si>
    <t>Shimmering Aurora Sword Skin</t>
  </si>
  <si>
    <t>Shimmering Aurora Pistol Skin</t>
  </si>
  <si>
    <t>Shimmering Aurora Short Bow Skin</t>
  </si>
  <si>
    <t>Shimmering Aurora Staff Skin</t>
  </si>
  <si>
    <t>Giver's Wintergreen Mace of Chilling</t>
  </si>
  <si>
    <t>Giver's Wintergreen Greatsword of Chilling</t>
  </si>
  <si>
    <t>Giver's Candy Cane Shield of Concentration</t>
  </si>
  <si>
    <t>Giver's Wintergreen Rifle of Chilling</t>
  </si>
  <si>
    <t>Giver's Candy Cane Rifle of Concentration</t>
  </si>
  <si>
    <t>Giver's Wintergreen Torch of Chilling</t>
  </si>
  <si>
    <t>Giver's Candy Cane Staff of Concentration</t>
  </si>
  <si>
    <t>Giver's Candy Cane Short Bow of Concentration</t>
  </si>
  <si>
    <t>Giver's Wintergreen Hammer of Chilling</t>
  </si>
  <si>
    <t>Shimmering Aurora Focus Skin</t>
  </si>
  <si>
    <t>Giver's Candy Cane Hammer of Concentration</t>
  </si>
  <si>
    <t>Giver's Wintergreen Shield of Chilling</t>
  </si>
  <si>
    <t>Giver's Candy Cane Axe of Concentration</t>
  </si>
  <si>
    <t>Shimmering Aurora Dagger Skin</t>
  </si>
  <si>
    <t>Giver's Candy Cane Longbow of Concentration</t>
  </si>
  <si>
    <t>Shimmering Aurora Warhorn Skin</t>
  </si>
  <si>
    <t>Giver's Candy Cane Focus of Concentration</t>
  </si>
  <si>
    <t>Giver's Wintergreen Longbow of Chilling</t>
  </si>
  <si>
    <t>Shimmering Aurora Shield Skin</t>
  </si>
  <si>
    <t>Giver's Wintergreen Staff of Chilling</t>
  </si>
  <si>
    <t>Giver's Wintergreen Warhorn of Chilling</t>
  </si>
  <si>
    <t>Giver's Wintergreen Focus of Chilling</t>
  </si>
  <si>
    <t>Shimmering Aurora Scepter Skin</t>
  </si>
  <si>
    <t>Shimmering Aurora Torch Skin</t>
  </si>
  <si>
    <t>Bright Inquisitor Short Bow Skin</t>
  </si>
  <si>
    <t>Bright Inquisitor Rifle Skin</t>
  </si>
  <si>
    <t>Bright Inquisitor Mace Skin</t>
  </si>
  <si>
    <t>Bright Inquisitor Dagger Skin</t>
  </si>
  <si>
    <t>Bright Inquisitor Sword Skin</t>
  </si>
  <si>
    <t>Bright Inquisitor Focus Skin</t>
  </si>
  <si>
    <t>Bright Inquisitor Staff Skin</t>
  </si>
  <si>
    <t>Bright Inquisitor Shield Skin</t>
  </si>
  <si>
    <t>Bright Inquisitor Warhorn Skin</t>
  </si>
  <si>
    <t>Bright Inquisitor Scepter Skin</t>
  </si>
  <si>
    <t>Bright Inquisitor Greatsword Skin</t>
  </si>
  <si>
    <t>Bright Inquisitor Axe Skin</t>
  </si>
  <si>
    <t>Bright Inquisitor Torch Skin</t>
  </si>
  <si>
    <t>Visage of the Great Ox Fireworks</t>
  </si>
  <si>
    <t>Bright Inquisitor Pistol Skin</t>
  </si>
  <si>
    <t>Bright Inquisitor Hammer Skin</t>
  </si>
  <si>
    <t>Bright Inquisitor Longbow Skin</t>
  </si>
  <si>
    <t>Lucky Great Ox Lantern</t>
  </si>
  <si>
    <t>Lucky Ox Lantern</t>
  </si>
  <si>
    <t>Etherbound Axe Skin</t>
  </si>
  <si>
    <t>Etherbound Dagger Skin</t>
  </si>
  <si>
    <t>Etherbound Sword Skin</t>
  </si>
  <si>
    <t>Etherbound Scepter Skin</t>
  </si>
  <si>
    <t>Etherbound Warhorn Skin</t>
  </si>
  <si>
    <t>Etherbound Shield Skin</t>
  </si>
  <si>
    <t>Etherbound Short Bow Skin</t>
  </si>
  <si>
    <t>Etherbound Greatsword Skin</t>
  </si>
  <si>
    <t>Etherbound Torch Skin</t>
  </si>
  <si>
    <t>Etherbound Pistol Skin</t>
  </si>
  <si>
    <t>Etherbound Longbow Skin</t>
  </si>
  <si>
    <t>Etherbound Mace Skin</t>
  </si>
  <si>
    <t>Etherbound Staff Skin</t>
  </si>
  <si>
    <t>Etherbound Hammer Skin</t>
  </si>
  <si>
    <t>Etherbound Rifle Skin</t>
  </si>
  <si>
    <t>Etherbound Focus Skin</t>
  </si>
  <si>
    <t>Pristine Dragon's Left Eye</t>
  </si>
  <si>
    <t>Pristine Dragon's Right Eye</t>
  </si>
  <si>
    <t>Maguuma Sword Skin</t>
  </si>
  <si>
    <t>Maguuma Axe Skin</t>
  </si>
  <si>
    <t>Maguuma Longbow Skin</t>
  </si>
  <si>
    <t>Maguuma Greatsword Skin</t>
  </si>
  <si>
    <t>Maguuma Rifle Skin</t>
  </si>
  <si>
    <t>Maguuma Pistol Skin</t>
  </si>
  <si>
    <t>Maguuma Short Bow Skin</t>
  </si>
  <si>
    <t>Maguuma Dagger Skin</t>
  </si>
  <si>
    <t>Maguuma Staff Skin</t>
  </si>
  <si>
    <t>Maguuma Torch Skin</t>
  </si>
  <si>
    <t>Maguuma Warhorn Skin</t>
  </si>
  <si>
    <t>Maguuma Hammer Skin</t>
  </si>
  <si>
    <t>Maguuma Mace Skin</t>
  </si>
  <si>
    <t>Maguuma Shield Skin</t>
  </si>
  <si>
    <t>Maguuma Scepter Skin</t>
  </si>
  <si>
    <t>Maguuma Focus Skin</t>
  </si>
  <si>
    <t>Magical Sword Skin</t>
  </si>
  <si>
    <t>Magical Shield Skin</t>
  </si>
  <si>
    <t>Magical Hammer Skin</t>
  </si>
  <si>
    <t>Magical Warhorn Skin</t>
  </si>
  <si>
    <t>Magical Dagger Skin</t>
  </si>
  <si>
    <t>Mini Blazing Shiba Inu</t>
  </si>
  <si>
    <t>Mini Starry Shiba Inu</t>
  </si>
  <si>
    <t>Magical Pistol Skin</t>
  </si>
  <si>
    <t>Mini Crimson Shiba Inu</t>
  </si>
  <si>
    <t>Mini Cream Shiba Inu</t>
  </si>
  <si>
    <t>Magical Rifle Skin</t>
  </si>
  <si>
    <t>Mini Red Shiba Inu</t>
  </si>
  <si>
    <t>Magical Staff Skin</t>
  </si>
  <si>
    <t>Mini Black and Tan Shiba Inu</t>
  </si>
  <si>
    <t>Mini Blue Shiba Inu</t>
  </si>
  <si>
    <t>Mini Sesame Shiba Inu</t>
  </si>
  <si>
    <t>Magical Longbow Skin</t>
  </si>
  <si>
    <t>Magical Focus Skin</t>
  </si>
  <si>
    <t>Mini Gold Shiba Inu</t>
  </si>
  <si>
    <t>Mini Silver Shiba Inu</t>
  </si>
  <si>
    <t>Magical Short Bow Skin</t>
  </si>
  <si>
    <t>Magical Mace Skin</t>
  </si>
  <si>
    <t>Magical Scepter Skin</t>
  </si>
  <si>
    <t>Magical Axe Skin</t>
  </si>
  <si>
    <t>Magical Greatsword Skin</t>
  </si>
  <si>
    <t>Magical Torch Skin</t>
  </si>
  <si>
    <t>Fried Banana Chips</t>
  </si>
  <si>
    <t>Jade Ink Dye</t>
  </si>
  <si>
    <t>Abyssal Rose Dye</t>
  </si>
  <si>
    <t>Verdant Jade Dye</t>
  </si>
  <si>
    <t>Warm Jadeite Dye</t>
  </si>
  <si>
    <t>Jade Balance Dye</t>
  </si>
  <si>
    <t>Abyssal Twilight Dye</t>
  </si>
  <si>
    <t>Abyssal Sun Dye</t>
  </si>
  <si>
    <t>Abyssal Depths Dye</t>
  </si>
  <si>
    <t>Abyssal Flame Dye</t>
  </si>
  <si>
    <t>Homemade Campfire Treat</t>
  </si>
  <si>
    <t>Energized Jade Dye</t>
  </si>
  <si>
    <t>Deep Jade Dye</t>
  </si>
  <si>
    <t>Abyssal Ridge Dye</t>
  </si>
  <si>
    <t>Venombite Pistol Skin</t>
  </si>
  <si>
    <t>Venombite Dagger Skin</t>
  </si>
  <si>
    <t>Venombite Greatsword Skin</t>
  </si>
  <si>
    <t>Venombite Short Bow Skin</t>
  </si>
  <si>
    <t>Venombite Scepter Skin</t>
  </si>
  <si>
    <t>Venombite Hammer Skin</t>
  </si>
  <si>
    <t>Venombite Mace Skin</t>
  </si>
  <si>
    <t>Venombite Rifle Skin</t>
  </si>
  <si>
    <t>Venombite Longbow Skin</t>
  </si>
  <si>
    <t>Venombite Sword Skin</t>
  </si>
  <si>
    <t>Venombite Focus Skin</t>
  </si>
  <si>
    <t>Venombite Staff Skin</t>
  </si>
  <si>
    <t>Venombite Torch Skin</t>
  </si>
  <si>
    <t>Venombite Shield Skin</t>
  </si>
  <si>
    <t>Venombite Axe Skin</t>
  </si>
  <si>
    <t>Venombite Warhorn Skin</t>
  </si>
  <si>
    <t>Vintage Black Lion Weapon Box</t>
  </si>
  <si>
    <t>White Tiger Staff Skin</t>
  </si>
  <si>
    <t>Abyss Stalker Longbow Skin</t>
  </si>
  <si>
    <t>Abyss Stalker Torch Skin</t>
  </si>
  <si>
    <t>Abyss Stalker Rifle Skin</t>
  </si>
  <si>
    <t>Abyss Stalker Axe Skin</t>
  </si>
  <si>
    <t>White Tiger Longbow Skin</t>
  </si>
  <si>
    <t>White Tiger Sword Skin</t>
  </si>
  <si>
    <t>Longevity Noodles</t>
  </si>
  <si>
    <t>White Tiger Warhorn Skin</t>
  </si>
  <si>
    <t>Abyss Stalker Warhorn Skin</t>
  </si>
  <si>
    <t>Abyss Stalker Staff Skin</t>
  </si>
  <si>
    <t>Abyss Stalker Hammer Skin</t>
  </si>
  <si>
    <t>Mini Wintersday Cheer Freezie</t>
  </si>
  <si>
    <t>White Tiger Shield Skin</t>
  </si>
  <si>
    <t>Visage of the Great Tiger Fireworks</t>
  </si>
  <si>
    <t>Lucky Great Tiger Lantern</t>
  </si>
  <si>
    <t>White Tiger Greatsword Skin</t>
  </si>
  <si>
    <t>Abyss Stalker Short Bow Skin</t>
  </si>
  <si>
    <t>Abyss Stalker Pistol Skin</t>
  </si>
  <si>
    <t>White Tiger Rifle Skin</t>
  </si>
  <si>
    <t>Abyss Stalker Dagger Skin</t>
  </si>
  <si>
    <t>Abyss Stalker Sword Skin</t>
  </si>
  <si>
    <t>White Tiger Short Bow Skin</t>
  </si>
  <si>
    <t>Abyss Stalker Focus Skin</t>
  </si>
  <si>
    <t>Abyss Stalker Greatsword Skin</t>
  </si>
  <si>
    <t>Abyss Stalker Shield Skin</t>
  </si>
  <si>
    <t>Abyss Stalker Mace Skin</t>
  </si>
  <si>
    <t>White Tiger Axe Skin</t>
  </si>
  <si>
    <t>TurrÃ³n Slice</t>
  </si>
  <si>
    <t>White Tiger Pistol Skin</t>
  </si>
  <si>
    <t>Abyss Stalker Scepter Skin</t>
  </si>
  <si>
    <t>White Tiger Focus Skin</t>
  </si>
  <si>
    <t>White Tiger Torch Skin</t>
  </si>
  <si>
    <t>Wintergreen Custom Candy Cane Hammer</t>
  </si>
  <si>
    <t>White Tiger Hammer Skin</t>
  </si>
  <si>
    <t>White Tiger Dagger Skin</t>
  </si>
  <si>
    <t>White Tiger Mace Skin</t>
  </si>
  <si>
    <t>White Tiger Scepter Skin</t>
  </si>
  <si>
    <t>Lucky Tiger Lantern</t>
  </si>
  <si>
    <t>Scavenger Protocol: Might Trophies</t>
  </si>
  <si>
    <t>Quux</t>
  </si>
  <si>
    <t>Recipe: Jade Tech Hat</t>
  </si>
  <si>
    <t>Aurene's Tail</t>
  </si>
  <si>
    <t>Berserker's Medium Antique Shoes</t>
  </si>
  <si>
    <t>Crucible</t>
  </si>
  <si>
    <t>Dolphin Tonic</t>
  </si>
  <si>
    <t>Flame Serpent Sword</t>
  </si>
  <si>
    <t>Red Crane Staff Skin</t>
  </si>
  <si>
    <t>Ritualist's Ancient Canthan Light Boots</t>
  </si>
  <si>
    <t>Recipe: Jade Orichalcum Earring</t>
  </si>
  <si>
    <t>Fantastic Fish Fillet</t>
  </si>
  <si>
    <t>Flame Serpent Dagger</t>
  </si>
  <si>
    <t>Flawless Fish Fillet</t>
  </si>
  <si>
    <t>Aurene's Fang</t>
  </si>
  <si>
    <t>Spindrift Longbow</t>
  </si>
  <si>
    <t>Ritualist's Ancient Kraken Greaves</t>
  </si>
  <si>
    <t>Aurene's Weight</t>
  </si>
  <si>
    <t>Koi Tonic</t>
  </si>
  <si>
    <t>Endless Cave Crab Tonic</t>
  </si>
  <si>
    <t>Flame Serpent Hammer</t>
  </si>
  <si>
    <t>Flame Serpent Focus</t>
  </si>
  <si>
    <t>Jade Tech Scepter</t>
  </si>
  <si>
    <t>Saltspray Dagger</t>
  </si>
  <si>
    <t>Ritualist's Ancient Canthan Helm</t>
  </si>
  <si>
    <t>Cave Crab Tonic</t>
  </si>
  <si>
    <t>Polished-Resin Orichalcum Amulet</t>
  </si>
  <si>
    <t>Jade Tech Hammer</t>
  </si>
  <si>
    <t>Ritualist's Ancient Canthan Light Helm</t>
  </si>
  <si>
    <t>Ritualist's Ancient Canthan Jacket</t>
  </si>
  <si>
    <t>Ritualist's Ancient Ritualist Cowl</t>
  </si>
  <si>
    <t>Recipe: Jade Tech Gauntlets</t>
  </si>
  <si>
    <t>Endless Aetherblade Mutineer Combat Tonic</t>
  </si>
  <si>
    <t>Prosperity</t>
  </si>
  <si>
    <t>Shadow Serpent Rifle</t>
  </si>
  <si>
    <t>Scavenger Protocol: Leather</t>
  </si>
  <si>
    <t>Scavenger Protocol: Metal</t>
  </si>
  <si>
    <t>Ritualist's Ancient Canthan Light Leggings</t>
  </si>
  <si>
    <t>Aurene's Argument</t>
  </si>
  <si>
    <t>Dragon's Insight</t>
  </si>
  <si>
    <t>Mini Void Vinetooth</t>
  </si>
  <si>
    <t>Benevolence Dye</t>
  </si>
  <si>
    <t>Dragon's Flight</t>
  </si>
  <si>
    <t>Whitefish Sushi</t>
  </si>
  <si>
    <t>Ritualist's Ancient Canthan Light Shoulderpads</t>
  </si>
  <si>
    <t>Jade Bot Core: Tier 5</t>
  </si>
  <si>
    <t>Qux</t>
  </si>
  <si>
    <t>Dragon's Jade Tech Heavy Leggings</t>
  </si>
  <si>
    <t>Harrier's Light Monastery Headband</t>
  </si>
  <si>
    <t>Jade Empress Statuette</t>
  </si>
  <si>
    <t>Ritualist's Ancient Canthan Tunic</t>
  </si>
  <si>
    <t>Jade Tech Focus</t>
  </si>
  <si>
    <t>Treasure Hunter Protocol 1</t>
  </si>
  <si>
    <t>Recipe: Harrier's Monastery Gloves</t>
  </si>
  <si>
    <t>Recipe: Jade Tech Skirt</t>
  </si>
  <si>
    <t>Ritualist's Ancient Tahkayun Vambraces</t>
  </si>
  <si>
    <t>Dragon's Weight</t>
  </si>
  <si>
    <t>Jade Assistant: Gliding Booster 1</t>
  </si>
  <si>
    <t>Recipe: Jade Tech Light Boots</t>
  </si>
  <si>
    <t>Meaty Asparagus Skewer</t>
  </si>
  <si>
    <t>Turtle Siege Enhancer 1</t>
  </si>
  <si>
    <t>Red Crane Rifle Skin</t>
  </si>
  <si>
    <t>Ritualist's Ancient Ritualist Gloves</t>
  </si>
  <si>
    <t>Dragon's Claw</t>
  </si>
  <si>
    <t>Spindrift Scepter</t>
  </si>
  <si>
    <t>Dragon's Fang</t>
  </si>
  <si>
    <t>Skoll and Hati</t>
  </si>
  <si>
    <t>Final Verdict</t>
  </si>
  <si>
    <t>Jade Tech Axe</t>
  </si>
  <si>
    <t>Ritualist's Ancient Canthan Tassets</t>
  </si>
  <si>
    <t>Aurene's Scale</t>
  </si>
  <si>
    <t>Berserker's Heavy Antique Coat</t>
  </si>
  <si>
    <t>Haetae</t>
  </si>
  <si>
    <t>Jade Tech Rifle</t>
  </si>
  <si>
    <t>Saltspray's Voice</t>
  </si>
  <si>
    <t>Tsunami Dye</t>
  </si>
  <si>
    <t>Red Crane Scepter Skin</t>
  </si>
  <si>
    <t>Jade Bot Core: Tier 9</t>
  </si>
  <si>
    <t>Berserker's Light Antique Gloves</t>
  </si>
  <si>
    <t>Memory of Aurene</t>
  </si>
  <si>
    <t>Saltspray Hammer</t>
  </si>
  <si>
    <t>Harrier's Medium Monastery Coat</t>
  </si>
  <si>
    <t>Dragon's Jade Tech Medium Shoulderpads</t>
  </si>
  <si>
    <t>Dragon's Jade Tech Light Boots</t>
  </si>
  <si>
    <t>Dragon's Jade Tech Masque</t>
  </si>
  <si>
    <t>Harmony</t>
  </si>
  <si>
    <t>Ritualist's Ancient Tahkayun Leggings</t>
  </si>
  <si>
    <t>Tale of Adventure</t>
  </si>
  <si>
    <t>Recipe: Polished Resin Orichalcum Amulet</t>
  </si>
  <si>
    <t>Jade Tech Pistol</t>
  </si>
  <si>
    <t>Recipe: Jade Tech Medium Gloves</t>
  </si>
  <si>
    <t>Berserker's Heavy Antique Gloves</t>
  </si>
  <si>
    <t>Spindrift Rifle</t>
  </si>
  <si>
    <t>Jade Tech Shield</t>
  </si>
  <si>
    <t>Dragon's Wisdom</t>
  </si>
  <si>
    <t>Aurene's Claw</t>
  </si>
  <si>
    <t>Harrier's Light Monastery Shoes</t>
  </si>
  <si>
    <t>Aurene's Wisdom</t>
  </si>
  <si>
    <t>Recipe: Jade Tech Medium Shoulderpads</t>
  </si>
  <si>
    <t>Saltspray Short Bow</t>
  </si>
  <si>
    <t>Recipe: Jade Tech Light Gloves</t>
  </si>
  <si>
    <t>Shadow Serpent Warhorn</t>
  </si>
  <si>
    <t>Dragon's Jade Tech Vest</t>
  </si>
  <si>
    <t>Harrier's Heavy Monastery Shoes</t>
  </si>
  <si>
    <t>Red Crane Hammer Skin</t>
  </si>
  <si>
    <t>Saltspray Sword</t>
  </si>
  <si>
    <t>Yellowfish Sushi</t>
  </si>
  <si>
    <t>Spindrift Greatsword</t>
  </si>
  <si>
    <t>Jade Bot Core: Tier 8</t>
  </si>
  <si>
    <t>Dragon's Gaze</t>
  </si>
  <si>
    <t>Ritualist's Ancient Canthan Spaulders</t>
  </si>
  <si>
    <t>Shadow Serpent Greatsword</t>
  </si>
  <si>
    <t>Recipe: Harrier's Monastery Shoes</t>
  </si>
  <si>
    <t>Dragon's Wing</t>
  </si>
  <si>
    <t>Shark Tonic</t>
  </si>
  <si>
    <t>Chunk of Ancient Ambergris</t>
  </si>
  <si>
    <t>Aurene's Bite</t>
  </si>
  <si>
    <t>Dragon's Bite</t>
  </si>
  <si>
    <t>Endless Minister of Security Combat Tonic</t>
  </si>
  <si>
    <t>Saltspray Mace</t>
  </si>
  <si>
    <t>Ritualist's Ancient Ritualist Shoes</t>
  </si>
  <si>
    <t>Jade Tech Torch</t>
  </si>
  <si>
    <t>Gate of Heaven</t>
  </si>
  <si>
    <t>Endless Dragonvoid Combat Tonic</t>
  </si>
  <si>
    <t>Recipe: Polished Resin Orichalcum Ring</t>
  </si>
  <si>
    <t>Flame Serpent Longbow</t>
  </si>
  <si>
    <t>Recycler: Empyreal Fragments</t>
  </si>
  <si>
    <t>Fallen Branch</t>
  </si>
  <si>
    <t>Harrier's Light Monastery Coat</t>
  </si>
  <si>
    <t>Jade Bot Core: Tier 6</t>
  </si>
  <si>
    <t>Ritualist's Ancient Kraken Helmet</t>
  </si>
  <si>
    <t>Chunk of Petrified Echovald Resin</t>
  </si>
  <si>
    <t>Mount Energy Booster 1</t>
  </si>
  <si>
    <t>Harrier's Heavy Monastery Gloves</t>
  </si>
  <si>
    <t>Endless Hermit Crab Tonic</t>
  </si>
  <si>
    <t>Recipe: Harrier's Monastery Shoulderpads</t>
  </si>
  <si>
    <t>Harrier's Heavy Monastery Leggings</t>
  </si>
  <si>
    <t>Recipe: Jade Tech Masque</t>
  </si>
  <si>
    <t>Flame Serpent Shield</t>
  </si>
  <si>
    <t>Spindrift Short Bow</t>
  </si>
  <si>
    <t>Obliterator</t>
  </si>
  <si>
    <t>Berserker's Light Antique Leggings</t>
  </si>
  <si>
    <t>Dragon's Jade Tech Skirt</t>
  </si>
  <si>
    <t>Spindrift Dagger</t>
  </si>
  <si>
    <t>Berserker's Medium Antique Coat</t>
  </si>
  <si>
    <t>Polished-Resin Orichalcum Earring</t>
  </si>
  <si>
    <t>Ritualist's Ancient Canthan Medium Shoulderpads</t>
  </si>
  <si>
    <t>Red Crane Pistol Skin</t>
  </si>
  <si>
    <t>Plate of Kimchi Pancakes</t>
  </si>
  <si>
    <t>Scavenger Protocol: Cloth</t>
  </si>
  <si>
    <t>Bellkeeper's Staff</t>
  </si>
  <si>
    <t>Ritualist's Ancient Canthan Greaves</t>
  </si>
  <si>
    <t>Red Crane Focus Skin</t>
  </si>
  <si>
    <t>Dragon's Jade Tech Pauldrons</t>
  </si>
  <si>
    <t>Red Crane Dagger Skin</t>
  </si>
  <si>
    <t>Jade Bot Core: Tier 10</t>
  </si>
  <si>
    <t>Dragon's Jade Tech Helm</t>
  </si>
  <si>
    <t>Recycler: Karma</t>
  </si>
  <si>
    <t>Berserker's Heavy Antique Shoes</t>
  </si>
  <si>
    <t>Jade Bot Core: Tier 4</t>
  </si>
  <si>
    <t>Harrier's Light Monastery Shoulderpads</t>
  </si>
  <si>
    <t>Harrier's Medium Monastery Leggings</t>
  </si>
  <si>
    <t>Ritualist's Ancient Canthan Medium Gloves</t>
  </si>
  <si>
    <t>Aurene's Insight</t>
  </si>
  <si>
    <t>Polished-Resin Orichalcum Ring</t>
  </si>
  <si>
    <t>Flame Serpent Axe</t>
  </si>
  <si>
    <t>Red Crane Short Bow Skin</t>
  </si>
  <si>
    <t>Jade Insignia of the Harrier</t>
  </si>
  <si>
    <t>Recipe: Harrier's Monastery Leggings</t>
  </si>
  <si>
    <t>Leopard Fang</t>
  </si>
  <si>
    <t>Mini Void Brandbeast</t>
  </si>
  <si>
    <t>Saltspray Pistol</t>
  </si>
  <si>
    <t>Saltspray Shield</t>
  </si>
  <si>
    <t>Dragon's Jade Tech Hat</t>
  </si>
  <si>
    <t>Recipe: Jade Tech Helmet</t>
  </si>
  <si>
    <t>Jade Tech Sword</t>
  </si>
  <si>
    <t>Sea Bloom Dye</t>
  </si>
  <si>
    <t>Bowl of Fish Stew</t>
  </si>
  <si>
    <t>Endless Thundershrimp Tonic</t>
  </si>
  <si>
    <t>Flame Serpent Scepter</t>
  </si>
  <si>
    <t>Ritualist's Ancient Ritualist Pants</t>
  </si>
  <si>
    <t>Jade Runestone</t>
  </si>
  <si>
    <t>Shadow Serpent Shield</t>
  </si>
  <si>
    <t>Saltspray Torch</t>
  </si>
  <si>
    <t>Combat Assistant Module: Fire</t>
  </si>
  <si>
    <t>JadeTechModule</t>
  </si>
  <si>
    <t>Spindrift Hammer</t>
  </si>
  <si>
    <t>Fine Fish Fillet</t>
  </si>
  <si>
    <t>Recipe: Jade Tech Medium Leggings</t>
  </si>
  <si>
    <t>Ritualist's Ancient Canthan Gambeson</t>
  </si>
  <si>
    <t>Jade Tech Staff</t>
  </si>
  <si>
    <t>Block of Tofu</t>
  </si>
  <si>
    <t>Shadow Serpent Pistol</t>
  </si>
  <si>
    <t>Ritualist's Ancient Ritualist Mantle</t>
  </si>
  <si>
    <t>Berserker's Medium Antique Shoulderpads</t>
  </si>
  <si>
    <t>Dragon's Tail</t>
  </si>
  <si>
    <t>Shadow Serpent Axe</t>
  </si>
  <si>
    <t>Jade Tech Longbow</t>
  </si>
  <si>
    <t>Shadow Serpent Focus</t>
  </si>
  <si>
    <t>Thundershrimp Tonic</t>
  </si>
  <si>
    <t>Wisdom Dye</t>
  </si>
  <si>
    <t>Skiff Supercharger 1</t>
  </si>
  <si>
    <t>Shadow Serpent Short Bow</t>
  </si>
  <si>
    <t>Orangefish Sushi</t>
  </si>
  <si>
    <t>Saltspray Longbow</t>
  </si>
  <si>
    <t>The Deep Dye</t>
  </si>
  <si>
    <t>Dragon's Argument</t>
  </si>
  <si>
    <t>Meaty Rice Bowl</t>
  </si>
  <si>
    <t>Recipe: Jade Tech Vest</t>
  </si>
  <si>
    <t>Recipe: Jade Orichalcum Amulet</t>
  </si>
  <si>
    <t>Recipe: Jade Tech Coat</t>
  </si>
  <si>
    <t>Dragon's Breath</t>
  </si>
  <si>
    <t>Harrier's Medium Monastery Shoes</t>
  </si>
  <si>
    <t>Recipe: Harrier's Monastery Vestments</t>
  </si>
  <si>
    <t>Endless Dolphin Tonic</t>
  </si>
  <si>
    <t>Aurene's Rending</t>
  </si>
  <si>
    <t>Flavorful Fish Fillet</t>
  </si>
  <si>
    <t>Saltspray Greatsword</t>
  </si>
  <si>
    <t>Dragon's Jade Tech Gauntlets</t>
  </si>
  <si>
    <t>Recipe: Jade Orichalcum Ring</t>
  </si>
  <si>
    <t>Antique Summoning Stone</t>
  </si>
  <si>
    <t>Lamplighter's Torch</t>
  </si>
  <si>
    <t>Harrier's Heavy Monastery Headband</t>
  </si>
  <si>
    <t>Recycler: Jade Slivers</t>
  </si>
  <si>
    <t>Shadow Serpent Staff</t>
  </si>
  <si>
    <t>Jade Bot Core: Tier 7</t>
  </si>
  <si>
    <t>Jade Bot Core: Tier 2</t>
  </si>
  <si>
    <t>Red Crane Warhorn Skin</t>
  </si>
  <si>
    <t>Ritualist's Ancient Kraken Cuirass</t>
  </si>
  <si>
    <t>Piece of Crustacean Meat</t>
  </si>
  <si>
    <t>Aurene's Wing</t>
  </si>
  <si>
    <t>Harrier's Medium Monastery Shoulderpads</t>
  </si>
  <si>
    <t>Spindrift Pistol</t>
  </si>
  <si>
    <t>Ritualist's Ancient Canthan Light Gloves</t>
  </si>
  <si>
    <t>Aurene's Breath</t>
  </si>
  <si>
    <t>Chunk of Pure Jade</t>
  </si>
  <si>
    <t>Pile of Soybeans</t>
  </si>
  <si>
    <t>Mini Void Emberknight</t>
  </si>
  <si>
    <t>Spindrift Sword</t>
  </si>
  <si>
    <t>Jade Tech Short Bow</t>
  </si>
  <si>
    <t>Recipe: Polished Resin Orichalcum Earring</t>
  </si>
  <si>
    <t>Ritualist's Ancient Tahkayun Boots</t>
  </si>
  <si>
    <t>Dragon's Jade Tech Medium Gloves</t>
  </si>
  <si>
    <t>Six-Fold Coral Dye</t>
  </si>
  <si>
    <t>Ritualist's Ancient Canthan Medium Boots</t>
  </si>
  <si>
    <t>Recipe: Jade Tech Medium Boots</t>
  </si>
  <si>
    <t>Aurene's Gaze</t>
  </si>
  <si>
    <t>Jade Tech Greatsword</t>
  </si>
  <si>
    <t>Flame Serpent Warhorn</t>
  </si>
  <si>
    <t>Jade Cathedral Statuette</t>
  </si>
  <si>
    <t>Ritualist's Ancient Tahkayun Shoulders</t>
  </si>
  <si>
    <t>Harrier's Medium Monastery Gloves</t>
  </si>
  <si>
    <t>Shadow Serpent Hammer</t>
  </si>
  <si>
    <t>Red Crane Mace Skin</t>
  </si>
  <si>
    <t>Spindrift Torch</t>
  </si>
  <si>
    <t>Spindrift Mace</t>
  </si>
  <si>
    <t>Ritualist's Ancient Kraken Tassets</t>
  </si>
  <si>
    <t>Spindrift Focus</t>
  </si>
  <si>
    <t>Saltspray Focus</t>
  </si>
  <si>
    <t>Ritualist's Ancient Canthan Medium Leggings</t>
  </si>
  <si>
    <t>Ritualist's Ancient Tahkayun Mask</t>
  </si>
  <si>
    <t>Berserker's Medium Antique Helm</t>
  </si>
  <si>
    <t>Dragon's Jade Tech Light Gloves</t>
  </si>
  <si>
    <t>Dragon's Persuasion</t>
  </si>
  <si>
    <t>Saltspray Axe</t>
  </si>
  <si>
    <t>Dragon's Jade Tech Light Shoulderpads</t>
  </si>
  <si>
    <t>Jade Bot Core: Tier 3</t>
  </si>
  <si>
    <t>Spindrift Shield</t>
  </si>
  <si>
    <t>Recycler: Bloodstone Dust</t>
  </si>
  <si>
    <t>Flame Serpent Short Bow</t>
  </si>
  <si>
    <t>Flame Serpent Mace</t>
  </si>
  <si>
    <t>Berserker's Light Antique Coat</t>
  </si>
  <si>
    <t>Harrier's Heavy Monastery Vestments</t>
  </si>
  <si>
    <t>Harrier's Heavy Monastery Shoulderpads</t>
  </si>
  <si>
    <t>Flame Serpent Rifle</t>
  </si>
  <si>
    <t>Dragon's Jade Tech Medium Boots</t>
  </si>
  <si>
    <t>Jade Bot Core: Tier 1</t>
  </si>
  <si>
    <t>Jade Orichalcum Amulet</t>
  </si>
  <si>
    <t>Ritualist's Ancient Kraken Pauldrons</t>
  </si>
  <si>
    <t>Spindrift Warhorn</t>
  </si>
  <si>
    <t>Rebirth</t>
  </si>
  <si>
    <t>Aurene's Persuasion</t>
  </si>
  <si>
    <t>Jade Gate Statuette</t>
  </si>
  <si>
    <t>Recipe: Jade Tech Cuirass</t>
  </si>
  <si>
    <t>Flame Serpent Pistol</t>
  </si>
  <si>
    <t>Berserker's Medium Antique Leggings</t>
  </si>
  <si>
    <t>Endless Fallen Aetherblade Captain Combat Tonic</t>
  </si>
  <si>
    <t>Shadow Serpent Scepter</t>
  </si>
  <si>
    <t>Recipe: Jade Tech Heavy Boots</t>
  </si>
  <si>
    <t>Jade Orichalcum Ring</t>
  </si>
  <si>
    <t>Bowl of Kimchi Tofu Stew</t>
  </si>
  <si>
    <t>Replica of the Jade Throne</t>
  </si>
  <si>
    <t>Berserker's Light Antique Shoulderpads</t>
  </si>
  <si>
    <t>Spindrift Staff</t>
  </si>
  <si>
    <t>Branded Geodermite</t>
  </si>
  <si>
    <t>Shadow Serpent Mace</t>
  </si>
  <si>
    <t>Dragon's Rending</t>
  </si>
  <si>
    <t>Jade Tech Warhorn</t>
  </si>
  <si>
    <t>Red Crane Sword Skin</t>
  </si>
  <si>
    <t>Unity</t>
  </si>
  <si>
    <t>Berserker's Heavy Antique Helm</t>
  </si>
  <si>
    <t>Jade Tech Dagger</t>
  </si>
  <si>
    <t>Piece of Dragon Jade</t>
  </si>
  <si>
    <t>Hermit Crab Tonic</t>
  </si>
  <si>
    <t>Dragon's Voice</t>
  </si>
  <si>
    <t>Flame Serpent Torch</t>
  </si>
  <si>
    <t>Jade Tech Mace</t>
  </si>
  <si>
    <t>Dragon's Jade Tech Heavy Boots</t>
  </si>
  <si>
    <t>Scavenger Protocol: Magic Trophies</t>
  </si>
  <si>
    <t>Recipe: Jade Tech Light Shoulderpads</t>
  </si>
  <si>
    <t>Ritualist's Ancient Canthan Medium Helm</t>
  </si>
  <si>
    <t>Red Crane Greatsword Skin</t>
  </si>
  <si>
    <t>Saltspray Scepter</t>
  </si>
  <si>
    <t>Recipe: Jade Tech Pauldrons</t>
  </si>
  <si>
    <t>Ritualist's Ancient Canthan Gauntlets</t>
  </si>
  <si>
    <t>Rescue Protocol Recharge 1</t>
  </si>
  <si>
    <t>Berserker's Heavy Antique Leggings</t>
  </si>
  <si>
    <t>Authority</t>
  </si>
  <si>
    <t>Aurene's Flight</t>
  </si>
  <si>
    <t>Demise of the Dragon</t>
  </si>
  <si>
    <t>Dragon's Jade Tech Cuirass</t>
  </si>
  <si>
    <t>Dragon's Jade Tech Medium Leggings</t>
  </si>
  <si>
    <t>Harrier's Medium Monastery Headband</t>
  </si>
  <si>
    <t>Flame Serpent Staff</t>
  </si>
  <si>
    <t>Dragon's Jade Tech Coat</t>
  </si>
  <si>
    <t>Harrier's Light Monastery Gloves</t>
  </si>
  <si>
    <t>Endless Shark Tonic</t>
  </si>
  <si>
    <t>Red Crane Axe Skin</t>
  </si>
  <si>
    <t>Recipe: Harrier's Monastery Headband</t>
  </si>
  <si>
    <t>Recycler: Dragonite</t>
  </si>
  <si>
    <t>Harrier's Light Monastery Leggings</t>
  </si>
  <si>
    <t>Red Crane Longbow Skin</t>
  </si>
  <si>
    <t>Berserker's Medium Antique Gloves</t>
  </si>
  <si>
    <t>Spindrift Axe</t>
  </si>
  <si>
    <t>Scavenger Protocol: Wood</t>
  </si>
  <si>
    <t>Flame Serpent Greatsword</t>
  </si>
  <si>
    <t>Fabulous Fish Fillet</t>
  </si>
  <si>
    <t>Dragon's Scale</t>
  </si>
  <si>
    <t>Jade Orichalcum Earring</t>
  </si>
  <si>
    <t>Red Crane Torch Skin</t>
  </si>
  <si>
    <t>Shadow Serpent Longbow</t>
  </si>
  <si>
    <t>Berserker's Light Antique Shoes</t>
  </si>
  <si>
    <t>Jade Dragon Statuette</t>
  </si>
  <si>
    <t>Ritualist's Ancient Kraken Gauntlets</t>
  </si>
  <si>
    <t>Shadow Serpent Sword</t>
  </si>
  <si>
    <t>Endless Koi Tonic</t>
  </si>
  <si>
    <t>Ritualist's Ancient Ritualist Vestments</t>
  </si>
  <si>
    <t>Saltspray Rifle</t>
  </si>
  <si>
    <t>Tahkayun's Blade</t>
  </si>
  <si>
    <t>Fishy Rice Bowl</t>
  </si>
  <si>
    <t>Redfish Sushi</t>
  </si>
  <si>
    <t>Berserker's Heavy Antique Shoulderpads</t>
  </si>
  <si>
    <t>Piranha's Bite</t>
  </si>
  <si>
    <t>Shadow Serpent Torch</t>
  </si>
  <si>
    <t>Saltspray Staff</t>
  </si>
  <si>
    <t>Aurene's Voice</t>
  </si>
  <si>
    <t>Lamplighter's Badge</t>
  </si>
  <si>
    <t>Berserker's Light Antique Hat</t>
  </si>
  <si>
    <t>Dragonfly</t>
  </si>
  <si>
    <t>Saltspray Warhorn</t>
  </si>
  <si>
    <t>Ritualist's Ancient Tahkayun Jerkin</t>
  </si>
  <si>
    <t>Recipe: Jade Tech Heavy Leggings</t>
  </si>
  <si>
    <t>Shadow Serpent Dagger</t>
  </si>
  <si>
    <t>Red Crane Shield Skin</t>
  </si>
  <si>
    <t>Hardlight Scepter</t>
  </si>
  <si>
    <t>Hardlight Staff</t>
  </si>
  <si>
    <t>Hardlight Focus</t>
  </si>
  <si>
    <t>Hardlight Longbow</t>
  </si>
  <si>
    <t>Hardlight Shield</t>
  </si>
  <si>
    <t>Hardlight Rifle</t>
  </si>
  <si>
    <t>Super Mixed Parfait</t>
  </si>
  <si>
    <t>Hardlight Pistol</t>
  </si>
  <si>
    <t>Hardlight Dagger</t>
  </si>
  <si>
    <t>Hardlight Sword</t>
  </si>
  <si>
    <t>Hardlight Mace</t>
  </si>
  <si>
    <t>Hardlight Hammer</t>
  </si>
  <si>
    <t>Hardlight Greatsword</t>
  </si>
  <si>
    <t>Hardlight Axe</t>
  </si>
  <si>
    <t>Hardlight Short Bow</t>
  </si>
  <si>
    <t>Hardlight Torch</t>
  </si>
  <si>
    <t>Super Loot Bag</t>
  </si>
  <si>
    <t>Hardlight Warhorn</t>
  </si>
  <si>
    <t>Steel Lotus Scepter Skin</t>
  </si>
  <si>
    <t>Glob of Dragonvoid Aether</t>
  </si>
  <si>
    <t>Steel Lotus Dagger Skin</t>
  </si>
  <si>
    <t>Steel Lotus Short Bow Skin</t>
  </si>
  <si>
    <t>Steel Lotus Sword Skin</t>
  </si>
  <si>
    <t>Steel Lotus Axe Skin</t>
  </si>
  <si>
    <t>Steel Lotus Focus Skin</t>
  </si>
  <si>
    <t>Steel Lotus Rifle Skin</t>
  </si>
  <si>
    <t>Steel Lotus Greatsword Skin</t>
  </si>
  <si>
    <t>Steel Lotus Staff Skin</t>
  </si>
  <si>
    <t>Steel Lotus Pistol Skin</t>
  </si>
  <si>
    <t>Steel Lotus Torch Skin</t>
  </si>
  <si>
    <t>Steel Lotus Hammer Skin</t>
  </si>
  <si>
    <t>Steel Lotus Mace Skin</t>
  </si>
  <si>
    <t>Steel Lotus Warhorn Skin</t>
  </si>
  <si>
    <t>Steel Lotus Shield Skin</t>
  </si>
  <si>
    <t>Steel Lotus Longbow Skin</t>
  </si>
  <si>
    <t>Mini Black Tigris Cub</t>
  </si>
  <si>
    <t>Mini Green Tigris Cub</t>
  </si>
  <si>
    <t>Imperial Everbloom Sprout</t>
  </si>
  <si>
    <t>Mini Pink Tigris Cub</t>
  </si>
  <si>
    <t>Mini Blue Tigris Cub</t>
  </si>
  <si>
    <t>Mini Gray Tigris Cub</t>
  </si>
  <si>
    <t>Mini White Tigris Cub</t>
  </si>
  <si>
    <t>Mini Blazing Tigris Cub</t>
  </si>
  <si>
    <t>Mini Golden Tigris Cub</t>
  </si>
  <si>
    <t>Mini Mist Shadow Tigris Cub</t>
  </si>
  <si>
    <t>Mini Orange Tigris Cub</t>
  </si>
  <si>
    <t>Dragonbone Dagger</t>
  </si>
  <si>
    <t>Dragonbone Mace</t>
  </si>
  <si>
    <t>Dragonbone Warhorn</t>
  </si>
  <si>
    <t>Dragonbone Axe</t>
  </si>
  <si>
    <t>Dragonbone Greatsword</t>
  </si>
  <si>
    <t>Dragon Bash Prize Coffer</t>
  </si>
  <si>
    <t>Dragonbone Blunderbuss</t>
  </si>
  <si>
    <t>Dragonbone Short Bow</t>
  </si>
  <si>
    <t>Dragonbone Pistol</t>
  </si>
  <si>
    <t>Dragonbone Longbow</t>
  </si>
  <si>
    <t>Dragonbone Shield</t>
  </si>
  <si>
    <t>Dragonbone Torch</t>
  </si>
  <si>
    <t>Dragonbone Scepter</t>
  </si>
  <si>
    <t>Dragonbone Staff</t>
  </si>
  <si>
    <t>Dragonbone Hammer</t>
  </si>
  <si>
    <t>Dragonbone Focus</t>
  </si>
  <si>
    <t>Dragonbone Sword</t>
  </si>
  <si>
    <t>Fox Fire Dagger Skin</t>
  </si>
  <si>
    <t>Fox Fire Greatsword Skin</t>
  </si>
  <si>
    <t>Fox Fire Pistol Skin</t>
  </si>
  <si>
    <t>Fox Fire Shield Skin</t>
  </si>
  <si>
    <t>Fox Fire Hammer Skin</t>
  </si>
  <si>
    <t>Fox Fire Rifle Skin</t>
  </si>
  <si>
    <t>Fox Fire Staff Skin</t>
  </si>
  <si>
    <t>Fox Fire Torch Skin</t>
  </si>
  <si>
    <t>Fox Fire Longbow Skin</t>
  </si>
  <si>
    <t>Fox Fire Axe Skin</t>
  </si>
  <si>
    <t>Fox Fire Focus Skin</t>
  </si>
  <si>
    <t>Fox Fire Mace Skin</t>
  </si>
  <si>
    <t>Fox Fire Sword Skin</t>
  </si>
  <si>
    <t>Fox Fire Short Bow Skin</t>
  </si>
  <si>
    <t>Fox Fire Warhorn Skin</t>
  </si>
  <si>
    <t>Fox Fire Scepter Skin</t>
  </si>
  <si>
    <t>Watchwork Mace</t>
  </si>
  <si>
    <t>Watchwork Short Bow</t>
  </si>
  <si>
    <t>Watchwork Longbow</t>
  </si>
  <si>
    <t>Watchwork Staff</t>
  </si>
  <si>
    <t>Watchwork Warhorn</t>
  </si>
  <si>
    <t>Watchwork Rifle</t>
  </si>
  <si>
    <t>Watchwork Pistol</t>
  </si>
  <si>
    <t>Watchwork Dagger</t>
  </si>
  <si>
    <t>Watchwork Focus</t>
  </si>
  <si>
    <t>Four Winds Prize Bag</t>
  </si>
  <si>
    <t>Watchwork Greatsword</t>
  </si>
  <si>
    <t>Watchwork Shield</t>
  </si>
  <si>
    <t>Watchwork Sword</t>
  </si>
  <si>
    <t>Watchwork Hammer</t>
  </si>
  <si>
    <t>Watchwork Axe</t>
  </si>
  <si>
    <t>Watchwork Torch</t>
  </si>
  <si>
    <t>Watchwork Scepter</t>
  </si>
  <si>
    <t>New Kaineng Focus Skin</t>
  </si>
  <si>
    <t>New Kaineng Hammer Skin</t>
  </si>
  <si>
    <t>New Kaineng Greatsword Skin</t>
  </si>
  <si>
    <t>New Kaineng Short Bow Skin</t>
  </si>
  <si>
    <t>New Kaineng Pistol Skin</t>
  </si>
  <si>
    <t>New Kaineng Dagger Skin</t>
  </si>
  <si>
    <t>New Kaineng Longbow Skin</t>
  </si>
  <si>
    <t>New Kaineng Torch Skin</t>
  </si>
  <si>
    <t>New Kaineng Axe Skin</t>
  </si>
  <si>
    <t>New Kaineng Shield Skin</t>
  </si>
  <si>
    <t>New Kaineng Rifle Skin</t>
  </si>
  <si>
    <t>New Kaineng Warhorn Skin</t>
  </si>
  <si>
    <t>New Kaineng Mace Skin</t>
  </si>
  <si>
    <t>New Kaineng Staff Skin</t>
  </si>
  <si>
    <t>New Kaineng Scepter Skin</t>
  </si>
  <si>
    <t>New Kaineng Sword Skin</t>
  </si>
  <si>
    <t>Dokkaebi Axe Skin</t>
  </si>
  <si>
    <t>Chained Greatsword</t>
  </si>
  <si>
    <t>Chained Scepter</t>
  </si>
  <si>
    <t>Dokkaebi Greatsword Skin</t>
  </si>
  <si>
    <t>Dokkaebi Focus Skin</t>
  </si>
  <si>
    <t>Chained Axe</t>
  </si>
  <si>
    <t>Chained Longbow</t>
  </si>
  <si>
    <t>Dokkaebi Torch Skin</t>
  </si>
  <si>
    <t>Chained Dagger</t>
  </si>
  <si>
    <t>Dokkaebi Sword Skin</t>
  </si>
  <si>
    <t>Chained Mace</t>
  </si>
  <si>
    <t>Dokkaebi Pistol Skin</t>
  </si>
  <si>
    <t>Dokkaebi Dagger Skin</t>
  </si>
  <si>
    <t>Chained Focus</t>
  </si>
  <si>
    <t>Dokkaebi Rifle Skin</t>
  </si>
  <si>
    <t>Chained Staff</t>
  </si>
  <si>
    <t>Dokkaebi Hammer Skin</t>
  </si>
  <si>
    <t>Dokkaebi Scepter Skin</t>
  </si>
  <si>
    <t>Chained Shield</t>
  </si>
  <si>
    <t>Chained Torch</t>
  </si>
  <si>
    <t>Dokkaebi Warhorn Skin</t>
  </si>
  <si>
    <t>Dokkaebi Staff Skin</t>
  </si>
  <si>
    <t>Chained Rifle</t>
  </si>
  <si>
    <t>Chained Short Bow</t>
  </si>
  <si>
    <t>Chained Hammer</t>
  </si>
  <si>
    <t>Dokkaebi Mace Skin</t>
  </si>
  <si>
    <t>Dokkaebi Longbow Skin</t>
  </si>
  <si>
    <t>Halloween Prize Bag</t>
  </si>
  <si>
    <t>Chained Warhorn</t>
  </si>
  <si>
    <t>Dokkaebi Short Bow Skin</t>
  </si>
  <si>
    <t>Chained Sword</t>
  </si>
  <si>
    <t>Dokkaebi Shield Skin</t>
  </si>
  <si>
    <t>Chained Pistol</t>
  </si>
  <si>
    <t>Claw of the Lion's Champion</t>
  </si>
  <si>
    <t>Roar of the Lion's Champion</t>
  </si>
  <si>
    <t>Anchor of the Lion's Champion</t>
  </si>
  <si>
    <t>Wake of the Lion's Champion</t>
  </si>
  <si>
    <t>Storm of the Lion's Champion</t>
  </si>
  <si>
    <t>Command of the Lion's Champion</t>
  </si>
  <si>
    <t>Fang of the Lion's Champion</t>
  </si>
  <si>
    <t>Keel of the Lion's Champion</t>
  </si>
  <si>
    <t>Mini Indigo Assault Knight</t>
  </si>
  <si>
    <t>Endless Scarlet Briar Combat Tonic</t>
  </si>
  <si>
    <t>Wheel of the Lion's Champion</t>
  </si>
  <si>
    <t>Flame of the Lion's Champion</t>
  </si>
  <si>
    <t>Topsail of the Lion's Champion</t>
  </si>
  <si>
    <t>Mini Vermilion Assault Knight</t>
  </si>
  <si>
    <t>Mainsail of the Lion's Champion</t>
  </si>
  <si>
    <t>Broadside of the Lion's Champion</t>
  </si>
  <si>
    <t>Might of the Lion's Champion</t>
  </si>
  <si>
    <t>Mini Arsenite Assault Knight</t>
  </si>
  <si>
    <t>Salvo of the Lion's Champion</t>
  </si>
  <si>
    <t>Mast of the Lion's Champion</t>
  </si>
  <si>
    <t>Snow Garden Axe Skin</t>
  </si>
  <si>
    <t>Snow Garden Staff Skin</t>
  </si>
  <si>
    <t>Snow Garden Warhorn Skin</t>
  </si>
  <si>
    <t>Snow Garden Pistol Skin</t>
  </si>
  <si>
    <t>Snow Garden Torch Skin</t>
  </si>
  <si>
    <t>Snow Garden Hammer Skin</t>
  </si>
  <si>
    <t>Snow Garden Shield Skin</t>
  </si>
  <si>
    <t>Snow Garden Rifle Skin</t>
  </si>
  <si>
    <t>Snow Garden Scepter Skin</t>
  </si>
  <si>
    <t>Snow Garden Greatsword Skin</t>
  </si>
  <si>
    <t>Snow Garden Mace Skin</t>
  </si>
  <si>
    <t>Ever-Spinning Clockwork</t>
  </si>
  <si>
    <t>Snow Garden Sword Skin</t>
  </si>
  <si>
    <t>Snow Garden Dagger Skin</t>
  </si>
  <si>
    <t>Snow Garden Longbow Skin</t>
  </si>
  <si>
    <t>Snow Garden Short Bow Skin</t>
  </si>
  <si>
    <t>Snow Garden Focus Skin</t>
  </si>
  <si>
    <t>Snowdrift Axe</t>
  </si>
  <si>
    <t>Snowdrift Staff</t>
  </si>
  <si>
    <t>Snowdrift Shield</t>
  </si>
  <si>
    <t>Snowdrift Rifle</t>
  </si>
  <si>
    <t>Snowdrift Mace</t>
  </si>
  <si>
    <t>Snowdrift Focus</t>
  </si>
  <si>
    <t>Snowdrift Sword</t>
  </si>
  <si>
    <t>Snowdrift Warhorn</t>
  </si>
  <si>
    <t>Jolly Wintersday Gift</t>
  </si>
  <si>
    <t>Snowdrift Greatsword</t>
  </si>
  <si>
    <t>Snowdrift Dagger</t>
  </si>
  <si>
    <t>Snowdrift Pistol</t>
  </si>
  <si>
    <t>Snowdrift Longbow</t>
  </si>
  <si>
    <t>Snowdrift Scepter</t>
  </si>
  <si>
    <t>Snowdrift Hammer</t>
  </si>
  <si>
    <t>Snowdrift Short Bow</t>
  </si>
  <si>
    <t>Snowdrift Torch</t>
  </si>
  <si>
    <t>Firework Sword</t>
  </si>
  <si>
    <t>Lucky Great Rabbit Lantern</t>
  </si>
  <si>
    <t>Firework Warhorn</t>
  </si>
  <si>
    <t>Firework Scepter</t>
  </si>
  <si>
    <t>Firework Focus</t>
  </si>
  <si>
    <t>Firework Staff</t>
  </si>
  <si>
    <t>Firework Shield</t>
  </si>
  <si>
    <t>Lucky Rabbit Lantern</t>
  </si>
  <si>
    <t>Firework Dagger</t>
  </si>
  <si>
    <t>Firework Mace</t>
  </si>
  <si>
    <t>Firework Longbow</t>
  </si>
  <si>
    <t>Firework Rifle</t>
  </si>
  <si>
    <t>Firework Short Bow</t>
  </si>
  <si>
    <t>Firework Hammer</t>
  </si>
  <si>
    <t>Firework Greatsword</t>
  </si>
  <si>
    <t>Visage of the Great Rabbit Fireworks</t>
  </si>
  <si>
    <t>Lunar Gift Box</t>
  </si>
  <si>
    <t>Firework Axe</t>
  </si>
  <si>
    <t>Firework Torch</t>
  </si>
  <si>
    <t>Firework Pistol</t>
  </si>
  <si>
    <t>Reflective Koi Dagger Skin</t>
  </si>
  <si>
    <t>Reflective Koi Longbow Skin</t>
  </si>
  <si>
    <t>Reflective Koi Hammer Skin</t>
  </si>
  <si>
    <t>Reflective Koi Warhorn Skin</t>
  </si>
  <si>
    <t>Reflective Koi Greatsword Skin</t>
  </si>
  <si>
    <t>Reflective Koi Pistol Skin</t>
  </si>
  <si>
    <t>Reflective Koi Rifle Skin</t>
  </si>
  <si>
    <t>Reflective Koi Mace Skin</t>
  </si>
  <si>
    <t>Reflective Koi Short Bow Skin</t>
  </si>
  <si>
    <t>Reflective Koi Sword Skin</t>
  </si>
  <si>
    <t>Reflective Koi Shield Skin</t>
  </si>
  <si>
    <t>Reflective Koi Scepter Skin</t>
  </si>
  <si>
    <t>Reflective Koi Axe Skin</t>
  </si>
  <si>
    <t>Reflective Koi Torch Skin</t>
  </si>
  <si>
    <t>Reflective Koi Focus Skin</t>
  </si>
  <si>
    <t>Reflective Koi Staff Skin</t>
  </si>
  <si>
    <t>Xunlai Aether Detector</t>
  </si>
  <si>
    <t>Repurposed Nail Gun</t>
  </si>
  <si>
    <t>Mining Rig Operator's Seat</t>
  </si>
  <si>
    <t>Mini Oni</t>
  </si>
  <si>
    <t>Xunlai Security Stun Club</t>
  </si>
  <si>
    <t>Collapsing Star Hammer Skin</t>
  </si>
  <si>
    <t>Collapsing Star Rifle Skin</t>
  </si>
  <si>
    <t>Collapsing Star Dagger Skin</t>
  </si>
  <si>
    <t>Trader's Generation One Chest</t>
  </si>
  <si>
    <t>Collapsing Star Shield Skin</t>
  </si>
  <si>
    <t>Collapsing Star Longbow Skin</t>
  </si>
  <si>
    <t>Collapsing Star Axe Skin</t>
  </si>
  <si>
    <t>Collapsing Star Focus Skin</t>
  </si>
  <si>
    <t>Collapsing Star Staff Skin</t>
  </si>
  <si>
    <t>Collapsing Star Pistol Skin</t>
  </si>
  <si>
    <t>Collapsing Star Mace Skin</t>
  </si>
  <si>
    <t>Collapsing Star Warhorn Skin</t>
  </si>
  <si>
    <t>Collapsing Star Short Bow Skin</t>
  </si>
  <si>
    <t>Collapsing Star Sword Skin</t>
  </si>
  <si>
    <t>Collapsing Star Torch Skin</t>
  </si>
  <si>
    <t>Collapsing Star Scepter Skin</t>
  </si>
  <si>
    <t>Collapsing Star Greatsword Skin</t>
  </si>
  <si>
    <t>Paladin's Decree Pistol Skin</t>
  </si>
  <si>
    <t>Paladin's Decree Greatsword Skin</t>
  </si>
  <si>
    <t>Paladin's Decree Shield Skin</t>
  </si>
  <si>
    <t>Paladin's Decree Mace Skin</t>
  </si>
  <si>
    <t>Paladin's Decree Short Bow Skin</t>
  </si>
  <si>
    <t>Paladin's Decree Scepter Skin</t>
  </si>
  <si>
    <t>Paladin's Decree Staff Skin</t>
  </si>
  <si>
    <t>Paladin's Decree Torch Skin</t>
  </si>
  <si>
    <t>Paladin's Decree Rifle Skin</t>
  </si>
  <si>
    <t>Paladin's Decree Focus Skin</t>
  </si>
  <si>
    <t>Paladin's Decree Axe Skin</t>
  </si>
  <si>
    <t>Paladin's Decree Longbow Skin</t>
  </si>
  <si>
    <t>Paladin's Decree Dagger Skin</t>
  </si>
  <si>
    <t>Paladin's Decree Sword Skin</t>
  </si>
  <si>
    <t>Paladin's Decree Warhorn Skin</t>
  </si>
  <si>
    <t>Paladin's Decree Hammer Skin</t>
  </si>
  <si>
    <t>Xunlai Deep-Mining Hand Drill</t>
  </si>
  <si>
    <t>Energized Luxon Hunter's Weapon Cache</t>
  </si>
  <si>
    <t>Xunlai Nephrite Crusher</t>
  </si>
  <si>
    <t>Oni Lord's Throne</t>
  </si>
  <si>
    <t>Repurposed Drill Leveler</t>
  </si>
  <si>
    <t>Predation Dye</t>
  </si>
  <si>
    <t>Mist-Hardened Lockbox</t>
  </si>
  <si>
    <t>Officer's Remnant Cache</t>
  </si>
  <si>
    <t>Anguish Dye</t>
  </si>
  <si>
    <t>World Ender Dye</t>
  </si>
  <si>
    <t>Torment Dye</t>
  </si>
  <si>
    <t>Gloom Dye</t>
  </si>
  <si>
    <t>Mist-Infused Maintenance Oil</t>
  </si>
  <si>
    <t>Ball of Charged Mists Essence</t>
  </si>
  <si>
    <t>Mist-Infused Sharpening Stone</t>
  </si>
  <si>
    <t>Savage Dye</t>
  </si>
  <si>
    <t>Lingering Darkness</t>
  </si>
  <si>
    <t>Zephyrite Fish Jerky</t>
  </si>
  <si>
    <t>Enchanted Music Box</t>
  </si>
  <si>
    <t>Shaman's Stormforged Torch</t>
  </si>
  <si>
    <t>Storm's Eye Short Bow</t>
  </si>
  <si>
    <t>Relic of the Flock</t>
  </si>
  <si>
    <t>Mwcc</t>
  </si>
  <si>
    <t>Berserker's Shattered Mace</t>
  </si>
  <si>
    <t>Endless Kryptis Lord Combat Tonic</t>
  </si>
  <si>
    <t>Permanent Crafting Station Contract</t>
  </si>
  <si>
    <t>Mini Avatar of Regret</t>
  </si>
  <si>
    <t>Magi's Skyforged Hammer</t>
  </si>
  <si>
    <t>Visage of Nourys</t>
  </si>
  <si>
    <t>Relic of the Monk</t>
  </si>
  <si>
    <t>Berserker's Shattered Scepter</t>
  </si>
  <si>
    <t>Shaman's Stormforged Staff</t>
  </si>
  <si>
    <t>Relic of the Ice</t>
  </si>
  <si>
    <t>Viper's Abomination Torch</t>
  </si>
  <si>
    <t>Common Kryptis Motivation</t>
  </si>
  <si>
    <t>Berserker's Shattered Warhorn</t>
  </si>
  <si>
    <t>Berserker's Shattered Shield</t>
  </si>
  <si>
    <t>Magi's Skyforged Greatsword</t>
  </si>
  <si>
    <t>Relic of the Dragonhunter</t>
  </si>
  <si>
    <t>Viper's Abomination Short Bow</t>
  </si>
  <si>
    <t>Storm's Eye Axe</t>
  </si>
  <si>
    <t>Sinister Demonflesh Torch</t>
  </si>
  <si>
    <t>Magi's Skyforged Short Bow</t>
  </si>
  <si>
    <t>Rabid Abomination Greatsword</t>
  </si>
  <si>
    <t>Shaman's Stormforged Axe</t>
  </si>
  <si>
    <t>Sinister Saryx Sword</t>
  </si>
  <si>
    <t>Mini Cerus</t>
  </si>
  <si>
    <t>Shaman's Stormforged Scepter</t>
  </si>
  <si>
    <t>Relic of the Warrior</t>
  </si>
  <si>
    <t>Relic of Speed</t>
  </si>
  <si>
    <t>Berserker's Shattered Short Bow</t>
  </si>
  <si>
    <t>Relic of the Mirage</t>
  </si>
  <si>
    <t>Storm's Eye Rifle</t>
  </si>
  <si>
    <t>Rabid Abomination Pistol</t>
  </si>
  <si>
    <t>Sinister Saryx Dagger</t>
  </si>
  <si>
    <t>Berserker's Shattered Hammer</t>
  </si>
  <si>
    <t>Relic of the Weaver</t>
  </si>
  <si>
    <t>Shaman's Stormforged Greatsword</t>
  </si>
  <si>
    <t>Relic of the Herald</t>
  </si>
  <si>
    <t>Storm's Eye Longbow</t>
  </si>
  <si>
    <t>Shaman's Stormforged Hammer</t>
  </si>
  <si>
    <t>Mini Galrath</t>
  </si>
  <si>
    <t>Relic of the Krait</t>
  </si>
  <si>
    <t>Magi's Skyforged Staff</t>
  </si>
  <si>
    <t>Shaman's Stormforged Short Bow</t>
  </si>
  <si>
    <t>Shaman's Stormforged Sword</t>
  </si>
  <si>
    <t>Shaman's Stormforged Pistol</t>
  </si>
  <si>
    <t>Rabid Abomination Shield</t>
  </si>
  <si>
    <t>Valkyrie Eagle Eye Scepter</t>
  </si>
  <si>
    <t>Mini Dagda</t>
  </si>
  <si>
    <t>Valkyrie Eagle Eye Warhorn</t>
  </si>
  <si>
    <t>Magi's Skyforged Dagger</t>
  </si>
  <si>
    <t>Magi's Skyforged Pistol</t>
  </si>
  <si>
    <t>Storm's Eye Mace</t>
  </si>
  <si>
    <t>Berserker's Shattered Staff</t>
  </si>
  <si>
    <t>Storm Lord's Throne</t>
  </si>
  <si>
    <t>Relic of the Daredevil</t>
  </si>
  <si>
    <t>Valkyrie Eagle Eye Mace</t>
  </si>
  <si>
    <t>Sinister Saryx Staff</t>
  </si>
  <si>
    <t>Uncommon Kryptis Motivation</t>
  </si>
  <si>
    <t>Relic of the Scourge</t>
  </si>
  <si>
    <t>Storm's Eye Warhorn</t>
  </si>
  <si>
    <t>Storm's Eye Shield</t>
  </si>
  <si>
    <t>Mini Avatar of Rage</t>
  </si>
  <si>
    <t>Relic of the Centaur</t>
  </si>
  <si>
    <t>Relic of Antitoxin</t>
  </si>
  <si>
    <t>Sinister Saryx Longbow</t>
  </si>
  <si>
    <t>Relic of the Sunless</t>
  </si>
  <si>
    <t>Relic of the Trooper</t>
  </si>
  <si>
    <t>Magi's Skyforged Rifle</t>
  </si>
  <si>
    <t>Storm's Eye Sword</t>
  </si>
  <si>
    <t>Magi's Skyforged Longbow</t>
  </si>
  <si>
    <t>Magi's Skyforged Sword</t>
  </si>
  <si>
    <t>Mini Wizard Construct</t>
  </si>
  <si>
    <t>Viper's Abomination Rifle</t>
  </si>
  <si>
    <t>Relic of Mercy</t>
  </si>
  <si>
    <t>Sinister Saryx Short Bow</t>
  </si>
  <si>
    <t>Relic of Dwayna</t>
  </si>
  <si>
    <t>Shaman's Stormforged Shield</t>
  </si>
  <si>
    <t>Sinister Demonflesh Focus</t>
  </si>
  <si>
    <t>Relic of the Citadel</t>
  </si>
  <si>
    <t>Relic of the Chronomancer</t>
  </si>
  <si>
    <t>Relic of the Firebrand</t>
  </si>
  <si>
    <t>Relic of Durability</t>
  </si>
  <si>
    <t>Sinister Demonflesh Greatsword</t>
  </si>
  <si>
    <t>Sinister Saryx Shield</t>
  </si>
  <si>
    <t>Rabid Abomination Mace</t>
  </si>
  <si>
    <t>Rabid Abomination Dagger</t>
  </si>
  <si>
    <t>Mini Avatar of Gluttony</t>
  </si>
  <si>
    <t>Berserker's Shattered Greatsword</t>
  </si>
  <si>
    <t>Rabid Abomination Axe</t>
  </si>
  <si>
    <t>Mini Zizel</t>
  </si>
  <si>
    <t>Relic of the Brawler</t>
  </si>
  <si>
    <t>Valkyrie Eagle Eye Axe</t>
  </si>
  <si>
    <t>Relic of the Cavalier</t>
  </si>
  <si>
    <t>Sinister Demonflesh Warhorn</t>
  </si>
  <si>
    <t>Viper's Abomination Sword</t>
  </si>
  <si>
    <t>Magi's Skyforged Mace</t>
  </si>
  <si>
    <t>Sinister Saryx Rifle</t>
  </si>
  <si>
    <t>Relic of the Adventurer</t>
  </si>
  <si>
    <t>Viper's Abomination Warhorn</t>
  </si>
  <si>
    <t>Relic of the Nightmare</t>
  </si>
  <si>
    <t>Relic of the Necromancer</t>
  </si>
  <si>
    <t>Viper's Abomination Hammer</t>
  </si>
  <si>
    <t>Mini Avatar of Malice</t>
  </si>
  <si>
    <t>Shaman's Stormforged Focus</t>
  </si>
  <si>
    <t>Magi's Skyforged Axe</t>
  </si>
  <si>
    <t>Sinister Saryx Hammer</t>
  </si>
  <si>
    <t>Relic of Evasion</t>
  </si>
  <si>
    <t>Berserker's Shattered Pistol</t>
  </si>
  <si>
    <t>Shaman's Stormforged Dagger</t>
  </si>
  <si>
    <t>Relic of Leadership</t>
  </si>
  <si>
    <t>Storm's Eye Hammer</t>
  </si>
  <si>
    <t>Valkyrie Eagle Eye Pistol</t>
  </si>
  <si>
    <t>Storm's Eye Torch</t>
  </si>
  <si>
    <t>Relic of the Water</t>
  </si>
  <si>
    <t>Berserker's Shattered Torch</t>
  </si>
  <si>
    <t>Sinister Saryx Mace</t>
  </si>
  <si>
    <t>Berserker's Shattered Rifle</t>
  </si>
  <si>
    <t>Sinister Saryx Scepter</t>
  </si>
  <si>
    <t>Mini Lyhr</t>
  </si>
  <si>
    <t>Storm's Eye Dagger</t>
  </si>
  <si>
    <t>Valkyrie Eagle Eye Greatsword</t>
  </si>
  <si>
    <t>Relic of the Afflicted</t>
  </si>
  <si>
    <t>Shaman's Stormforged Rifle</t>
  </si>
  <si>
    <t>Sinister Saryx Axe</t>
  </si>
  <si>
    <t>Valkyrie Eagle Eye Focus</t>
  </si>
  <si>
    <t>Valkyrie Eagle Eye Rifle</t>
  </si>
  <si>
    <t>Valkyrie Eagle Eye Longbow</t>
  </si>
  <si>
    <t>Magi's Skyforged Warhorn</t>
  </si>
  <si>
    <t>Relic of the Reaper</t>
  </si>
  <si>
    <t>Relic of the Pack</t>
  </si>
  <si>
    <t>Berserker's Shattered Sword</t>
  </si>
  <si>
    <t>Viper's Abomination Scepter</t>
  </si>
  <si>
    <t>Berserker's Shattered Axe</t>
  </si>
  <si>
    <t>Magi's Skyforged Shield</t>
  </si>
  <si>
    <t>Valkyrie Eagle Eye Sword</t>
  </si>
  <si>
    <t>Valkyrie Eagle Eye Dagger</t>
  </si>
  <si>
    <t>Relic of Resistance</t>
  </si>
  <si>
    <t>Mini Avatar of Envy</t>
  </si>
  <si>
    <t>Shaman's Stormforged Longbow</t>
  </si>
  <si>
    <t>Valkyrie Eagle Eye Short Bow</t>
  </si>
  <si>
    <t>Mini Isgarren</t>
  </si>
  <si>
    <t>Magi's Skyforged Torch</t>
  </si>
  <si>
    <t>Storm's Eye Staff</t>
  </si>
  <si>
    <t>Magi's Skyforged Scepter</t>
  </si>
  <si>
    <t>Relic of the Aristocracy</t>
  </si>
  <si>
    <t>Shaman's Stormforged Warhorn</t>
  </si>
  <si>
    <t>Viper's Abomination Staff</t>
  </si>
  <si>
    <t>Viper's Abomination Focus</t>
  </si>
  <si>
    <t>Storm's Eye Scepter</t>
  </si>
  <si>
    <t>Magi's Skyforged Focus</t>
  </si>
  <si>
    <t>Storm's Eye Focus</t>
  </si>
  <si>
    <t>Berserker's Shattered Longbow</t>
  </si>
  <si>
    <t>Valkyrie Eagle Eye Staff</t>
  </si>
  <si>
    <t>Relic of the Zephyrite</t>
  </si>
  <si>
    <t>Storm's Eye Greatsword</t>
  </si>
  <si>
    <t>Valkyrie Eagle Eye Shield</t>
  </si>
  <si>
    <t>Mini Avatar of Despair</t>
  </si>
  <si>
    <t>Shaman's Stormforged Mace</t>
  </si>
  <si>
    <t>Relic of the Thief</t>
  </si>
  <si>
    <t>Valkyrie Eagle Eye Hammer</t>
  </si>
  <si>
    <t>Sinister Saryx Pistol</t>
  </si>
  <si>
    <t>Relic of the Deadeye</t>
  </si>
  <si>
    <t>Relic of the Defender</t>
  </si>
  <si>
    <t>Rare Kryptis Motivation</t>
  </si>
  <si>
    <t>Relic of Fireworks</t>
  </si>
  <si>
    <t>Endless Wizard of the Celestial Combat Tonic</t>
  </si>
  <si>
    <t>Storm's Eye Pistol</t>
  </si>
  <si>
    <t>Berserker's Shattered Focus</t>
  </si>
  <si>
    <t>Berserker's Shattered Dagger</t>
  </si>
  <si>
    <t>Viper's Abomination Longbow</t>
  </si>
  <si>
    <t>Valkyrie Eagle Eye Torch</t>
  </si>
  <si>
    <t>Vinelord Edgebloom Pistol Skin</t>
  </si>
  <si>
    <t>Vinelord Edgebloom Scepter Skin</t>
  </si>
  <si>
    <t>Vinelord Edgebloom Short Bow Skin</t>
  </si>
  <si>
    <t>Vinelord Edgebloom Torch Skin</t>
  </si>
  <si>
    <t>Vinelord Edgebloom Dagger Skin</t>
  </si>
  <si>
    <t>Vinelord Edgebloom Hammer Skin</t>
  </si>
  <si>
    <t>Vinelord Edgebloom Focus Skin</t>
  </si>
  <si>
    <t>Vinelord Edgebloom Warhorn Skin</t>
  </si>
  <si>
    <t>Vinelord Edgebloom Shield Skin</t>
  </si>
  <si>
    <t>Vinelord Edgebloom Greatsword Skin</t>
  </si>
  <si>
    <t>Vinelord Edgebloom Mace Skin</t>
  </si>
  <si>
    <t>Vinelord Edgebloom Staff Skin</t>
  </si>
  <si>
    <t>Vinelord Edgebloom Axe Skin</t>
  </si>
  <si>
    <t>Vinelord Edgebloom Rifle Skin</t>
  </si>
  <si>
    <t>Vinelord Edgebloom Longbow Skin</t>
  </si>
  <si>
    <t>Vinelord Edgebloom Sword Skin</t>
  </si>
  <si>
    <t>Grieving Consecrated Saryx Staff</t>
  </si>
  <si>
    <t>Grieving Consecrated Saryx Rifle</t>
  </si>
  <si>
    <t>Mini Incarnation of Terror</t>
  </si>
  <si>
    <t>Mini Uenno</t>
  </si>
  <si>
    <t>Vial of Cosmic Energies</t>
  </si>
  <si>
    <t>Mini Corrupted</t>
  </si>
  <si>
    <t>Grieving Consecrated Saryx Focus</t>
  </si>
  <si>
    <t>Grieving Consecrated Saryx Hammer</t>
  </si>
  <si>
    <t>Grieving Consecrated Saryx Axe</t>
  </si>
  <si>
    <t>Grieving Consecrated Saryx Greatsword</t>
  </si>
  <si>
    <t>Mini Judgment</t>
  </si>
  <si>
    <t>Grieving Consecrated Saryx Short Bow</t>
  </si>
  <si>
    <t>Grieving Consecrated Saryx Longbow</t>
  </si>
  <si>
    <t>Concealed Unstable Kryptis Essence Coffer</t>
  </si>
  <si>
    <t>Grieving Consecrated Saryx Sword</t>
  </si>
  <si>
    <t>Mini Narcisse</t>
  </si>
  <si>
    <t>Grieving Consecrated Saryx Mace</t>
  </si>
  <si>
    <t>Grieving Consecrated Saryx Pistol</t>
  </si>
  <si>
    <t>Grieving Consecrated Saryx Warhorn</t>
  </si>
  <si>
    <t>Grieving Consecrated Saryx Dagger</t>
  </si>
  <si>
    <t>Grieving Consecrated Saryx Shield</t>
  </si>
  <si>
    <t>Grieving Consecrated Saryx Torch</t>
  </si>
  <si>
    <t>Grieving Consecrated Saryx Scepter</t>
  </si>
  <si>
    <t>Unstable Kryptis Motivation</t>
  </si>
  <si>
    <t>Thundercrag Rifle Skin</t>
  </si>
  <si>
    <t>Thundercrag Sword Skin</t>
  </si>
  <si>
    <t>Thundercrag Focus Skin</t>
  </si>
  <si>
    <t>Thundercrag Hammer Skin</t>
  </si>
  <si>
    <t>Thundercrag Staff Skin</t>
  </si>
  <si>
    <t>Thundercrag Scepter Skin</t>
  </si>
  <si>
    <t>Thundercrag Axe Skin</t>
  </si>
  <si>
    <t>Thundercrag Mace Skin</t>
  </si>
  <si>
    <t>Thundercrag Dagger Skin</t>
  </si>
  <si>
    <t>Thundercrag Greatsword Skin</t>
  </si>
  <si>
    <t>Thundercrag Shield Skin</t>
  </si>
  <si>
    <t>Thundercrag Warhorn Skin</t>
  </si>
  <si>
    <t>Thundercrag Torch Skin</t>
  </si>
  <si>
    <t>Thundercrag Pistol Skin</t>
  </si>
  <si>
    <t>Thundercrag Short Bow Skin</t>
  </si>
  <si>
    <t>Thundercrag Longbow Skin</t>
  </si>
  <si>
    <t>ID</t>
  </si>
  <si>
    <t>Num</t>
  </si>
  <si>
    <t>Material</t>
  </si>
  <si>
    <t>Precio/Unidad</t>
  </si>
  <si>
    <t>Precio/Total</t>
  </si>
  <si>
    <t>Crafteo Unidad</t>
  </si>
  <si>
    <t>Mineral de Mithril</t>
  </si>
  <si>
    <t>-</t>
  </si>
  <si>
    <t>Carrete de hilo de Seda</t>
  </si>
  <si>
    <t>Crafteo + Reciclaje</t>
  </si>
  <si>
    <t>Restos de Seda</t>
  </si>
  <si>
    <t>Trozo de Cuero Grueso</t>
  </si>
  <si>
    <t>Data</t>
  </si>
  <si>
    <t>Cantidad</t>
  </si>
  <si>
    <t>%</t>
  </si>
  <si>
    <t>Pegote de Ectoplasma</t>
  </si>
  <si>
    <t>Profit Proceso</t>
  </si>
  <si>
    <t>ROI Proceso</t>
  </si>
  <si>
    <t>Numero</t>
  </si>
  <si>
    <t>Coste + Reciclaje</t>
  </si>
  <si>
    <t>Profit</t>
  </si>
  <si>
    <t>ROI</t>
  </si>
  <si>
    <t>Yelmo Pesado</t>
  </si>
  <si>
    <t>Yelmo Medio</t>
  </si>
  <si>
    <t>Item</t>
  </si>
  <si>
    <t>Yelmo de Gladiador (Pesado)</t>
  </si>
  <si>
    <t>Máscara de Noble (Media)</t>
  </si>
  <si>
    <t>Coste + Reciclado</t>
  </si>
  <si>
    <t>Profit Unidad</t>
  </si>
  <si>
    <t>Profit Total</t>
  </si>
  <si>
    <t>ROI %</t>
  </si>
  <si>
    <t>Coste Total</t>
  </si>
  <si>
    <t>Num de Ectos total</t>
  </si>
  <si>
    <t>Cuero Grueso</t>
  </si>
  <si>
    <t>Madera T5</t>
  </si>
  <si>
    <t>Total Unidades</t>
  </si>
  <si>
    <t>Total Stacks</t>
  </si>
  <si>
    <t>Mini Amnytas Stormscale</t>
  </si>
  <si>
    <t>Lucky Dragon Lantern</t>
  </si>
  <si>
    <t>Visage of the Great Dragon Fireworks</t>
  </si>
  <si>
    <t>Lucky Great Dragon Lantern</t>
  </si>
  <si>
    <t>Necrotic Essence Warhorn Skin</t>
  </si>
  <si>
    <t>Necrotic Essence Short Bow Skin</t>
  </si>
  <si>
    <t>Necrotic Essence Axe Skin</t>
  </si>
  <si>
    <t>Necrotic Essence Hammer Skin</t>
  </si>
  <si>
    <t>Necrotic Essence Rifle Skin</t>
  </si>
  <si>
    <t>Necrotic Essence Longbow Skin</t>
  </si>
  <si>
    <t>Necrotic Essence Shield Skin</t>
  </si>
  <si>
    <t>Mystic Facet</t>
  </si>
  <si>
    <t>Necrotic Essence Mace Skin</t>
  </si>
  <si>
    <t>Necrotic Essence Pistol Skin</t>
  </si>
  <si>
    <t>Necrotic Essence Staff Skin</t>
  </si>
  <si>
    <t>Necrotic Essence Torch Skin</t>
  </si>
  <si>
    <t>Necrotic Essence Greatsword Skin</t>
  </si>
  <si>
    <t>Necrotic Essence Focus Skin</t>
  </si>
  <si>
    <t>Necrotic Essence Sword Skin</t>
  </si>
  <si>
    <t>Necrotic Essence Dagger Skin</t>
  </si>
  <si>
    <t>Necrotic Essence Scepter Skin</t>
  </si>
  <si>
    <t>Afternoon Wine Dye</t>
  </si>
  <si>
    <t>Slate Dye</t>
  </si>
  <si>
    <t>Pastel Lavender Dye</t>
  </si>
  <si>
    <t>Deep Sea Dye</t>
  </si>
  <si>
    <t>Light Viridian Dye</t>
  </si>
  <si>
    <t>Mustard Dye</t>
  </si>
  <si>
    <t>Recipe: Feast of Dilled Poultry Piccata</t>
  </si>
  <si>
    <t>Jar of Dangerous Spirits</t>
  </si>
  <si>
    <t>Shadow Chevalier Shield Skin</t>
  </si>
  <si>
    <t>Shadow Chevalier Sword Skin</t>
  </si>
  <si>
    <t>Shadow Chevalier Scepter Skin</t>
  </si>
  <si>
    <t>Shadow Chevalier Dagger Skin</t>
  </si>
  <si>
    <t>Shadow Chevalier Staff Skin</t>
  </si>
  <si>
    <t>Shadow Chevalier Longbow Skin</t>
  </si>
  <si>
    <t>Shadow Chevalier Mace Skin</t>
  </si>
  <si>
    <t>Shadow Chevalier Axe Skin</t>
  </si>
  <si>
    <t>Shadow Chevalier Torch Skin</t>
  </si>
  <si>
    <t>Shadow Chevalier Greatsword Skin</t>
  </si>
  <si>
    <t>Mini Kryptis</t>
  </si>
  <si>
    <t>Shadow Chevalier Pistol Skin</t>
  </si>
  <si>
    <t>Shadow Chevalier Warhorn Skin</t>
  </si>
  <si>
    <t>Shadow Chevalier Short Bow Skin</t>
  </si>
  <si>
    <t>Shadow Chevalier Hammer Skin</t>
  </si>
  <si>
    <t>Shadow Chevalier Rifle Skin</t>
  </si>
  <si>
    <t>Shadow Chevalier Focus Skin</t>
  </si>
  <si>
    <t>Chromatic Assassin Short Bow Skin</t>
  </si>
  <si>
    <t>Chromatic Assassin Greatsword Skin</t>
  </si>
  <si>
    <t>Chromatic Assassin Rifle Skin</t>
  </si>
  <si>
    <t>Chromatic Assassin Pistol Skin</t>
  </si>
  <si>
    <t>Chromatic Assassin Hammer Skin</t>
  </si>
  <si>
    <t>Chromatic Assassin Mace Skin</t>
  </si>
  <si>
    <t>Chromatic Assassin Warhorn Skin</t>
  </si>
  <si>
    <t>Trader's Dragonrender Chest</t>
  </si>
  <si>
    <t>Chromatic Assassin Spear Skin</t>
  </si>
  <si>
    <t>Chromatic Assassin Longbow Skin</t>
  </si>
  <si>
    <t>Chromatic Assassin Focus Skin</t>
  </si>
  <si>
    <t>Chromatic Assassin Sword Skin</t>
  </si>
  <si>
    <t>Chromatic Assassin Torch Skin</t>
  </si>
  <si>
    <t>Chromatic Assassin Dagger Skin</t>
  </si>
  <si>
    <t>Chromatic Assassin Staff Skin</t>
  </si>
  <si>
    <t>Chromatic Assassin Shield Skin</t>
  </si>
  <si>
    <t>Chromatic Assassin Axe Skin</t>
  </si>
  <si>
    <t>Chromatic Assassin Scepter Skin</t>
  </si>
  <si>
    <t>Sangre T5</t>
  </si>
  <si>
    <t>Hueso T5</t>
  </si>
  <si>
    <t>Garra T5</t>
  </si>
  <si>
    <t>Colmillo T5</t>
  </si>
  <si>
    <t>Escama T5</t>
  </si>
  <si>
    <t>Totem T5</t>
  </si>
  <si>
    <t>Vesicula T5</t>
  </si>
  <si>
    <t>Material Tier 5</t>
  </si>
  <si>
    <t>Escudo Krait</t>
  </si>
  <si>
    <t>Swim-Speed Infusion +24</t>
  </si>
  <si>
    <t>Mist-Infused Master Tuning Crystal</t>
  </si>
  <si>
    <t>Trader's Sun-Grown Chest</t>
  </si>
  <si>
    <t>Unids</t>
  </si>
  <si>
    <t>Azul</t>
  </si>
  <si>
    <t>Verde</t>
  </si>
  <si>
    <t>Amarillo</t>
  </si>
  <si>
    <t>Exótico</t>
  </si>
  <si>
    <t>Gasto en recicladoras</t>
  </si>
  <si>
    <t>Gasto en Unids</t>
  </si>
  <si>
    <t>Oro Exoticos</t>
  </si>
  <si>
    <t>Valor 85/90%</t>
  </si>
  <si>
    <t>Coste</t>
  </si>
  <si>
    <t>Income</t>
  </si>
  <si>
    <t>Income sin Luck</t>
  </si>
  <si>
    <t>Profit Con Luck</t>
  </si>
  <si>
    <t>Profit Sin Luck</t>
  </si>
  <si>
    <t>Seda</t>
  </si>
  <si>
    <t>Gasa</t>
  </si>
  <si>
    <t>Coste del Ecto Con Luck</t>
  </si>
  <si>
    <t>Coste del Ecto No Luck</t>
  </si>
  <si>
    <t>Nombre</t>
  </si>
  <si>
    <t>Valor 85%</t>
  </si>
  <si>
    <t>Madera T6</t>
  </si>
  <si>
    <t>ROI Con Luck</t>
  </si>
  <si>
    <t>ROI Sin Luck</t>
  </si>
  <si>
    <t>Cuero T5</t>
  </si>
  <si>
    <t>Cuero T6</t>
  </si>
  <si>
    <t>Mithril</t>
  </si>
  <si>
    <t>Oricalco</t>
  </si>
  <si>
    <t>Mota</t>
  </si>
  <si>
    <t>Pain</t>
  </si>
  <si>
    <t>Mejora</t>
  </si>
  <si>
    <t>Control</t>
  </si>
  <si>
    <t>Brillantez</t>
  </si>
  <si>
    <t>Potencia</t>
  </si>
  <si>
    <t>Habilidad</t>
  </si>
  <si>
    <t>Ectos</t>
  </si>
  <si>
    <t>Placas</t>
  </si>
  <si>
    <t>Suerte</t>
  </si>
  <si>
    <t>Exóticos</t>
  </si>
  <si>
    <t>Escudo de Krait</t>
  </si>
  <si>
    <t>Cuantos Azules</t>
  </si>
  <si>
    <t>Mat por Unidad</t>
  </si>
  <si>
    <t>Mat Calculado</t>
  </si>
  <si>
    <t>Mat Procesado</t>
  </si>
  <si>
    <t>Yelmos Medios</t>
  </si>
  <si>
    <t>Yelmos Seda</t>
  </si>
  <si>
    <t>Yelmos Cuero T5</t>
  </si>
  <si>
    <t>Coste Restante</t>
  </si>
  <si>
    <t>Cuero</t>
  </si>
  <si>
    <t>Coste Azules</t>
  </si>
  <si>
    <t>Coste Azul</t>
  </si>
  <si>
    <t>Oro por Proceso</t>
  </si>
  <si>
    <t>Profit Sin Suerte</t>
  </si>
  <si>
    <t>Profit Con Suerte</t>
  </si>
  <si>
    <t>ROI Con Suerte</t>
  </si>
  <si>
    <t>Escudos Madera</t>
  </si>
  <si>
    <t>Escudos Mithril</t>
  </si>
  <si>
    <t>Madera</t>
  </si>
  <si>
    <t>Num Ectos Proceso</t>
  </si>
  <si>
    <t>Oro en Ectos</t>
  </si>
  <si>
    <t>ROI BASE</t>
  </si>
  <si>
    <t>Cuantos Verdes</t>
  </si>
  <si>
    <t>Coste Verdes</t>
  </si>
  <si>
    <t>Coste Verde</t>
  </si>
  <si>
    <t>QUE NO BAJE DE</t>
  </si>
  <si>
    <t>Potent Simple Sharpening Stone</t>
  </si>
  <si>
    <t>Potent Standard Sharpening Stone</t>
  </si>
  <si>
    <t>Potent Quality Sharpening Stone</t>
  </si>
  <si>
    <t>Potent Hardened Sharpening Stone</t>
  </si>
  <si>
    <t>Berserker's Serpent's Wrath Short Bow</t>
  </si>
  <si>
    <t>Berserker's Serpent's Wrath Pistol</t>
  </si>
  <si>
    <t>Berserker's Serpent's Wrath Rifle</t>
  </si>
  <si>
    <t>Berserker's Serpent's Wrath Dagger</t>
  </si>
  <si>
    <t>Berserker's Serpent's Wrath Warhorn</t>
  </si>
  <si>
    <t>Berserker's Serpent's Wrath Shield</t>
  </si>
  <si>
    <t>Berserker's Serpent's Wrath Mace</t>
  </si>
  <si>
    <t>Berserker's Serpent's Wrath Scepter</t>
  </si>
  <si>
    <t>Berserker's Serpent's Wrath Spear</t>
  </si>
  <si>
    <t>Berserker's Serpent's Wrath Greatsword</t>
  </si>
  <si>
    <t>Berserker's Serpent's Wrath Longbow</t>
  </si>
  <si>
    <t>Berserker's Serpent's Wrath Hammer</t>
  </si>
  <si>
    <t>Berserker's Serpent's Wrath Staff</t>
  </si>
  <si>
    <t>Berserker's Serpent's Wrath Torch</t>
  </si>
  <si>
    <t>Berserker's Serpent's Wrath Sword</t>
  </si>
  <si>
    <t>Berserker's Serpent's Wrath Focus</t>
  </si>
  <si>
    <t>Berserker's Serpent's Wrath Axe</t>
  </si>
  <si>
    <t>Magi's Full Moon Short Bow</t>
  </si>
  <si>
    <t>Void Corrupted Spear Skin</t>
  </si>
  <si>
    <t>Magi's Full Moon Dagger</t>
  </si>
  <si>
    <t>Titanplate Medium Mask</t>
  </si>
  <si>
    <t>Void Corrupted Mace Skin</t>
  </si>
  <si>
    <t>Rotted Titan Amber</t>
  </si>
  <si>
    <t>Magi's Full Moon Greatsword</t>
  </si>
  <si>
    <t>Titanplate Light Gloves</t>
  </si>
  <si>
    <t>Void Corrupted Warhorn Skin</t>
  </si>
  <si>
    <t>Titanplate Medium Gloves</t>
  </si>
  <si>
    <t>Titanplate Light Regalia</t>
  </si>
  <si>
    <t>Void Corrupted Pistol Skin</t>
  </si>
  <si>
    <t>Titanplate Light Crown</t>
  </si>
  <si>
    <t>Magi's Ursan Ornamented Pistol</t>
  </si>
  <si>
    <t>Void Corrupted Hammer Skin</t>
  </si>
  <si>
    <t>Titanplate Light Pants</t>
  </si>
  <si>
    <t>Neutralized Titan Alloy</t>
  </si>
  <si>
    <t>Magi's Ursan Ornamented Scepter</t>
  </si>
  <si>
    <t>Void Corrupted Axe Skin</t>
  </si>
  <si>
    <t>Lowland Pine Log</t>
  </si>
  <si>
    <t>Magi's Full Moon Torch</t>
  </si>
  <si>
    <t>Ornamented Bearkin Claw</t>
  </si>
  <si>
    <t>Honey Flower</t>
  </si>
  <si>
    <t>Titanplate Light Mantle</t>
  </si>
  <si>
    <t>Titanplate Medium Leggings</t>
  </si>
  <si>
    <t>Void Corrupted Longbow Skin</t>
  </si>
  <si>
    <t>Void Corrupted Scepter Skin</t>
  </si>
  <si>
    <t>Titanplate Heavy Greaves</t>
  </si>
  <si>
    <t>Magi's Ursan Ornamented Warhorn</t>
  </si>
  <si>
    <t>Magi's Ursan Ornamented Torch</t>
  </si>
  <si>
    <t>Magi's Full Moon Mace</t>
  </si>
  <si>
    <t>Titanplate Heavy Breastplate</t>
  </si>
  <si>
    <t>Magi's Ursan Ornamented Rifle</t>
  </si>
  <si>
    <t>Void Corrupted Dagger Skin</t>
  </si>
  <si>
    <t>Magi's Ursan Ornamented Axe</t>
  </si>
  <si>
    <t>Magi's Ursan Ornamented Greatsword</t>
  </si>
  <si>
    <t>Magi's Full Moon Scepter</t>
  </si>
  <si>
    <t>Magi's Full Moon Sword</t>
  </si>
  <si>
    <t>Magi's Full Moon Warhorn</t>
  </si>
  <si>
    <t>Magi's Ursan Ornamented Hammer</t>
  </si>
  <si>
    <t>Magi's Full Moon Hammer</t>
  </si>
  <si>
    <t>Magi's Full Moon Staff</t>
  </si>
  <si>
    <t>Magi's Ursan Ornamented Dagger</t>
  </si>
  <si>
    <t>Titanplate Medium Boots</t>
  </si>
  <si>
    <t>Magi's Full Moon Spear</t>
  </si>
  <si>
    <t>Magi's Ursan Ornamented Spear</t>
  </si>
  <si>
    <t>Void Corrupted Torch Skin</t>
  </si>
  <si>
    <t>Magi's Full Moon Longbow</t>
  </si>
  <si>
    <t>Magi's Ursan Ornamented Sword</t>
  </si>
  <si>
    <t>Titanplate Light Shoes</t>
  </si>
  <si>
    <t>Magi's Ursan Ornamented Shield</t>
  </si>
  <si>
    <t>Titanplate Heavy Gauntlets</t>
  </si>
  <si>
    <t>Titanplate Medium Jacket</t>
  </si>
  <si>
    <t>Void Corrupted Focus Skin</t>
  </si>
  <si>
    <t>Sweet-Treated Pine Plank</t>
  </si>
  <si>
    <t>Titanplate Medium Shoulders</t>
  </si>
  <si>
    <t>Magi's Full Moon Pistol</t>
  </si>
  <si>
    <t>Magi's Full Moon Shield</t>
  </si>
  <si>
    <t>Void Corrupted Greatsword Skin</t>
  </si>
  <si>
    <t>Charged Titan Ore</t>
  </si>
  <si>
    <t>Titanplate Heavy Pauldrons</t>
  </si>
  <si>
    <t>Magi's Ursan Ornamented Short Bow</t>
  </si>
  <si>
    <t>Mursaat Runestone</t>
  </si>
  <si>
    <t>Magi's Ursan Ornamented Mace</t>
  </si>
  <si>
    <t>Magi's Ursan Ornamented Longbow</t>
  </si>
  <si>
    <t>Magi's Full Moon Focus</t>
  </si>
  <si>
    <t>Titanplate Heavy Cuisses</t>
  </si>
  <si>
    <t>Magi's Full Moon Axe</t>
  </si>
  <si>
    <t>Titanplate Heavy Helmet</t>
  </si>
  <si>
    <t>Magi's Ursan Ornamented Focus</t>
  </si>
  <si>
    <t>Void Corrupted Short Bow Skin</t>
  </si>
  <si>
    <t>Void Corrupted Shield Skin</t>
  </si>
  <si>
    <t>Magi's Ursan Ornamented Staff</t>
  </si>
  <si>
    <t>Void Corrupted Sword Skin</t>
  </si>
  <si>
    <t>Kodan Cache Key</t>
  </si>
  <si>
    <t>Void Corrupted Staff Skin</t>
  </si>
  <si>
    <t>Magi's Full Moon Rifle</t>
  </si>
  <si>
    <t>Void Corrupted Rifle Skin</t>
  </si>
  <si>
    <t>Mystical Beast Rifle Skin</t>
  </si>
  <si>
    <t>Mystical Beast Sword Skin</t>
  </si>
  <si>
    <t>Mystical Beast Warhorn Skin</t>
  </si>
  <si>
    <t>Mystical Beast Greatsword Skin</t>
  </si>
  <si>
    <t>Mystical Beast Mace Skin</t>
  </si>
  <si>
    <t>Mystical Beast Scepter Skin</t>
  </si>
  <si>
    <t>Mystical Beast Torch Skin</t>
  </si>
  <si>
    <t>Mystical Beast Staff Skin</t>
  </si>
  <si>
    <t>Mystical Beast Axe Skin</t>
  </si>
  <si>
    <t>Mystical Beast Longbow Skin</t>
  </si>
  <si>
    <t>Mystical Beast Focus Skin</t>
  </si>
  <si>
    <t>Mystical Beast Short Bow Skin</t>
  </si>
  <si>
    <t>Mystical Beast Spear Skin</t>
  </si>
  <si>
    <t>Mystical Beast Shield Skin</t>
  </si>
  <si>
    <t>Mystical Beast Hammer Skin</t>
  </si>
  <si>
    <t>Trader's Grim Machine Chest</t>
  </si>
  <si>
    <t>Mystical Beast Pistol Skin</t>
  </si>
  <si>
    <t>Mystical Beast Dagger Skin</t>
  </si>
  <si>
    <t>Shard of Lowland Shore</t>
  </si>
  <si>
    <t>Shard of Janthir Syntri</t>
  </si>
  <si>
    <t>Shard of the Homestead</t>
  </si>
  <si>
    <t>Foefire Greatsword Skin</t>
  </si>
  <si>
    <t>Foefire Focus Skin</t>
  </si>
  <si>
    <t>Mini Blazing Cuckoo Hatchling</t>
  </si>
  <si>
    <t>Mini Blue Cuckoo Hatchling</t>
  </si>
  <si>
    <t>Foefire Longbow Skin</t>
  </si>
  <si>
    <t>Foefire Scepter Skin</t>
  </si>
  <si>
    <t>Mini Red and White Cuckoo Hatchling</t>
  </si>
  <si>
    <t>Foefire Staff Skin</t>
  </si>
  <si>
    <t>Mini Silver and Gold Cuckoo Hatchling</t>
  </si>
  <si>
    <t>Foefire Axe Skin</t>
  </si>
  <si>
    <t>Mini Celestial Cuckoo Hatchling</t>
  </si>
  <si>
    <t>Mini Black and Green Cuckoo Hatchling</t>
  </si>
  <si>
    <t>Foefire Mace Skin</t>
  </si>
  <si>
    <t>Foefire Sword Skin</t>
  </si>
  <si>
    <t>Mini White Cuckoo Hatchling</t>
  </si>
  <si>
    <t>Foefire Warhorn Skin</t>
  </si>
  <si>
    <t>Mini Light Blue and Purple Cuckoo Hatchling</t>
  </si>
  <si>
    <t>Mini Yellow Cuckoo Hatchling</t>
  </si>
  <si>
    <t>Foefire Dagger Skin</t>
  </si>
  <si>
    <t>Foefire Shield Skin</t>
  </si>
  <si>
    <t>Foefire Spear Skin</t>
  </si>
  <si>
    <t>Foefire Short Bow Skin</t>
  </si>
  <si>
    <t>Foefire Pistol Skin</t>
  </si>
  <si>
    <t>Mini Brown Cuckoo Hatchling</t>
  </si>
  <si>
    <t>Foefire Hammer Skin</t>
  </si>
  <si>
    <t>Foefire Rifle Skin</t>
  </si>
  <si>
    <t>Foefire Torch Skin</t>
  </si>
  <si>
    <t>Blood Moon Shield of Blood</t>
  </si>
  <si>
    <t>Blood Moon Mace of Blood</t>
  </si>
  <si>
    <t>Blood Moon Hammer of Blood</t>
  </si>
  <si>
    <t>Blood Moon Pistol of Blood</t>
  </si>
  <si>
    <t>Blood Moon Greatsword of Blood</t>
  </si>
  <si>
    <t>Blood Moon Warhorn of Blood</t>
  </si>
  <si>
    <t>Blood Moon Short Bow of Blood</t>
  </si>
  <si>
    <t>Demon-Slaying Station</t>
  </si>
  <si>
    <t>Magnanimous Tuning Crystal Station</t>
  </si>
  <si>
    <t>Blood Moon Axe of Blood</t>
  </si>
  <si>
    <t>Bountiful Maintenance Oil Station</t>
  </si>
  <si>
    <t>Blood Moon Rifle of Blood</t>
  </si>
  <si>
    <t>Blood Moon Dagger of Blood</t>
  </si>
  <si>
    <t>Karka Toughness Station</t>
  </si>
  <si>
    <t>Blood Moon Scepter of Blood</t>
  </si>
  <si>
    <t>Blood Moon Torch of Blood</t>
  </si>
  <si>
    <t>Blood Moon Spear of Blood</t>
  </si>
  <si>
    <t>Magnanimous Maintenance Oil Station</t>
  </si>
  <si>
    <t>Blood Moon Sword of Blood</t>
  </si>
  <si>
    <t>Blood Moon Longbow of Blood</t>
  </si>
  <si>
    <t>Blood Moon Focus of Blood</t>
  </si>
  <si>
    <t>Toxic Tuning Crystal Station</t>
  </si>
  <si>
    <t>[[1111481]]</t>
  </si>
  <si>
    <t>Mini Biege Warclaw Cub</t>
  </si>
  <si>
    <t>Mini Grey Warclaw Cub</t>
  </si>
  <si>
    <t>Klobjarne Geirr</t>
  </si>
  <si>
    <t>Pale Branch Spear</t>
  </si>
  <si>
    <t>Mini Hot Springs Bearkin (Blue)</t>
  </si>
  <si>
    <t>Mini White Warclaw Cub</t>
  </si>
  <si>
    <t>Nyr Hrammr</t>
  </si>
  <si>
    <t>Mini Hot Springs Bearkin (Yellow)</t>
  </si>
  <si>
    <t>Blood Moon Staff of Blood</t>
  </si>
  <si>
    <t>Dragon Essence Hammer Skin</t>
  </si>
  <si>
    <t>Dragon Essence Rifle Skin</t>
  </si>
  <si>
    <t>Dragon Essence Mace Skin</t>
  </si>
  <si>
    <t>Dragon Essence Scepter Skin</t>
  </si>
  <si>
    <t>Dragon Essence Sword Skin</t>
  </si>
  <si>
    <t>Dragon Essence Longbow Skin</t>
  </si>
  <si>
    <t>Dragon Essence Axe Skin</t>
  </si>
  <si>
    <t>Dragon Essence Pistol Skin</t>
  </si>
  <si>
    <t>Dragon Essence Warhorn Skin</t>
  </si>
  <si>
    <t>Dragon Essence Shield Skin</t>
  </si>
  <si>
    <t>Dragon Essence Spear Skin</t>
  </si>
  <si>
    <t>Dragon Essence Dagger Skin</t>
  </si>
  <si>
    <t>Dragon Essence Staff Skin</t>
  </si>
  <si>
    <t>Dragon Essence Focus Skin</t>
  </si>
  <si>
    <t>Dragon Essence Short Bow Skin</t>
  </si>
  <si>
    <t>Trader's Sacred Solstice Chest</t>
  </si>
  <si>
    <t>Dragon Essence Greatsword Skin</t>
  </si>
  <si>
    <t>Dragon Essence Torch Skin</t>
  </si>
  <si>
    <t>Coste Amarillo</t>
  </si>
  <si>
    <t>QUE NO BAJE DE 5%</t>
  </si>
  <si>
    <t>Lucky Great Snake Lantern</t>
  </si>
  <si>
    <t>Visage of the Great Snake Fireworks</t>
  </si>
  <si>
    <t>Jade Serpent Dagger</t>
  </si>
  <si>
    <t>Jade Serpent Spear</t>
  </si>
  <si>
    <t>Jade Serpent Rifle</t>
  </si>
  <si>
    <t>Lucky Snake Lantern</t>
  </si>
  <si>
    <t>Trader's Fortunate Chest</t>
  </si>
  <si>
    <t>Cuantos Amarillos</t>
  </si>
  <si>
    <t>Coste Amarillos</t>
  </si>
  <si>
    <t>TAB = 10min</t>
  </si>
  <si>
    <t>TAB = 13 min</t>
  </si>
  <si>
    <t>TAB = 15 min</t>
  </si>
  <si>
    <t>% Ectos final</t>
  </si>
  <si>
    <t>Imperial Everbloom Pistol Skin</t>
  </si>
  <si>
    <t>Imperial Everbloom Torch Skin</t>
  </si>
  <si>
    <t>Imperial Everbloom Scepter Skin</t>
  </si>
  <si>
    <t>Imperial Everbloom Shield Skin</t>
  </si>
  <si>
    <t>Imperial Everbloom Mace Skin</t>
  </si>
  <si>
    <t>Imperial Everbloom Greatsword Skin</t>
  </si>
  <si>
    <t>Imperial Everbloom Axe Skin</t>
  </si>
  <si>
    <t>Imperial Everbloom Warhorn Skin</t>
  </si>
  <si>
    <t>Imperial Everbloom Dagger Skin</t>
  </si>
  <si>
    <t>Imperial Everbloom Staff Skin</t>
  </si>
  <si>
    <t>Imperial Everbloom Hammer Skin</t>
  </si>
  <si>
    <t>Imperial Everbloom Focus Skin</t>
  </si>
  <si>
    <t>Imperial Everbloom Longbow Skin</t>
  </si>
  <si>
    <t>Imperial Everbloom Sword Skin</t>
  </si>
  <si>
    <t>Imperial Everbloom Short Bow Skin</t>
  </si>
  <si>
    <t>Imperial Everbloom Rifle Skin</t>
  </si>
  <si>
    <t>Imperial Everbloom Spear Skin</t>
  </si>
  <si>
    <t>Return the Jade Dragon Statuette to its keeper.</t>
  </si>
  <si>
    <t>Return the Jade Gate Statuette to its keeper.</t>
  </si>
  <si>
    <t>Return the Jade Cathedral Statuette to its keeper.</t>
  </si>
  <si>
    <t>Return the Jade Empress statuette to its keeper.</t>
  </si>
  <si>
    <t>Vinelord Edgebloom Spear Skin</t>
  </si>
  <si>
    <t>Precio 90%</t>
  </si>
  <si>
    <t>Relic of Surging</t>
  </si>
  <si>
    <t>Relic</t>
  </si>
  <si>
    <t>Relic of the Lich</t>
  </si>
  <si>
    <t>Relic of the Ogre</t>
  </si>
  <si>
    <t>Relic of the Golemancer</t>
  </si>
  <si>
    <t>Relic of the Earth</t>
  </si>
  <si>
    <t>Relic of the Privateer</t>
  </si>
  <si>
    <t>Relic of Vampirism</t>
  </si>
  <si>
    <t>Relic of the Holosmith</t>
  </si>
  <si>
    <t>[[1108937]]</t>
  </si>
  <si>
    <t>Vial of Titan Melted Liquid Obsidian</t>
  </si>
  <si>
    <t>Sinister Scavenged Obsidian Shield</t>
  </si>
  <si>
    <t>Relic of the Eagle</t>
  </si>
  <si>
    <t>Sinister Scavenged Obsidian Dagger</t>
  </si>
  <si>
    <t>True Sight Medium Mask</t>
  </si>
  <si>
    <t>True Sight Heavy Gloves</t>
  </si>
  <si>
    <t>Relic of Altruism</t>
  </si>
  <si>
    <t>True Sight Heavy Boots</t>
  </si>
  <si>
    <t>Shard of Mistburned Barrens</t>
  </si>
  <si>
    <t>Sinister Scavenged Obsidian Warhorn</t>
  </si>
  <si>
    <t>Sinister Scavenged Obsidian Pistol</t>
  </si>
  <si>
    <t>Sinister Scavenged Obsidian Longbow</t>
  </si>
  <si>
    <t>Sinister Scavenged Obsidian Torch</t>
  </si>
  <si>
    <t>True Sight Light Mask</t>
  </si>
  <si>
    <t>True Sight Light Boots</t>
  </si>
  <si>
    <t>Sinister Scavenged Obsidian Scepter</t>
  </si>
  <si>
    <t>Sinister Scavenged Obsidian Rifle</t>
  </si>
  <si>
    <t>Shimmering Aurora Spear Skin</t>
  </si>
  <si>
    <t>Sinister Scavenged Obsidian Greatsword</t>
  </si>
  <si>
    <t>True Sight Heavy Mask</t>
  </si>
  <si>
    <t>True Sight Light Gloves</t>
  </si>
  <si>
    <t>Sinister Scavenged Obsidian Spear</t>
  </si>
  <si>
    <t>True Sight Light Leggings</t>
  </si>
  <si>
    <t>True Sight Heavy Coat</t>
  </si>
  <si>
    <t>True Sight Light Coat</t>
  </si>
  <si>
    <t>Sinister Scavenged Obsidian Axe</t>
  </si>
  <si>
    <t>Sinister Scavenged Obsidian Staff</t>
  </si>
  <si>
    <t>True Sight Heavy Shoulders</t>
  </si>
  <si>
    <t>Sinister Scavenged Obsidian Short Bow</t>
  </si>
  <si>
    <t>Sinister Scavenged Obsidian Hammer</t>
  </si>
  <si>
    <t>True Sight Medium Gloves</t>
  </si>
  <si>
    <t>True Sight Medium Boots</t>
  </si>
  <si>
    <t>True Sight Medium Shoulders</t>
  </si>
  <si>
    <t>True Sight Heavy Leggings</t>
  </si>
  <si>
    <t>True Sight Medium Leggings</t>
  </si>
  <si>
    <t>Relic of Thorns</t>
  </si>
  <si>
    <t>True Sight Medium Coat</t>
  </si>
  <si>
    <t>Sinister Scavenged Obsidian Mace</t>
  </si>
  <si>
    <t>Chunk of Pulsing Bloodstone</t>
  </si>
  <si>
    <t>True Sight Light Shoulders</t>
  </si>
  <si>
    <t>Sinister Scavenged Obsidian Sword</t>
  </si>
  <si>
    <t>Sinister Scavenged Obsidian Focus</t>
  </si>
  <si>
    <t>Relic of Fire</t>
  </si>
  <si>
    <t>Pile of Recycled Siege Equipment</t>
  </si>
  <si>
    <t>Kurzick Weapon Chest</t>
  </si>
  <si>
    <t>Bolsas abiertas</t>
  </si>
  <si>
    <t>Oro Total</t>
  </si>
  <si>
    <t>Oro por Bolsa</t>
  </si>
  <si>
    <t>Cuantas Esencias Exoticas Tienes</t>
  </si>
  <si>
    <t>Cuanto oro es</t>
  </si>
  <si>
    <t>Droprate %</t>
  </si>
  <si>
    <t>Precio Unidad</t>
  </si>
  <si>
    <t>Precio Total</t>
  </si>
  <si>
    <t>Red Festival Lantern</t>
  </si>
  <si>
    <t>Espaldar Exotico</t>
  </si>
  <si>
    <t>Espaldar Raro</t>
  </si>
  <si>
    <t>Ornamental Golden Trophy</t>
  </si>
  <si>
    <t>Golden Figurine</t>
  </si>
  <si>
    <t>Beautiful Gold-Leaf Festival Lantern</t>
  </si>
  <si>
    <t>ROI Con Suerte Rapida</t>
  </si>
  <si>
    <t>Profit Con Suerte Rapida</t>
  </si>
  <si>
    <t>Suerte Rapida</t>
  </si>
  <si>
    <t>Magical Spear Skin</t>
  </si>
  <si>
    <t>Trader's Golem-Buster Weapons Locker</t>
  </si>
  <si>
    <t>Slumbering Lightborne Scepter</t>
  </si>
  <si>
    <t>Slumbering Lightborne Axe</t>
  </si>
  <si>
    <t>Slumbering Lightborne Mace</t>
  </si>
  <si>
    <t>Slumbering Lightborne Dagger</t>
  </si>
  <si>
    <t>Slumbering Lightborne Greatsword</t>
  </si>
  <si>
    <t>Slumbering Lightborne Spear</t>
  </si>
  <si>
    <t>Slumbering Lightborne Short Bow</t>
  </si>
  <si>
    <t>Slumbering Lightborne Shield</t>
  </si>
  <si>
    <t>Mini Beige Journeykit</t>
  </si>
  <si>
    <t>Fox Fire Spear Skin</t>
  </si>
  <si>
    <t>Slumbering Lightborne Sword</t>
  </si>
  <si>
    <t>Slumbering Lightborne Hammer</t>
  </si>
  <si>
    <t>Shard of Bava Nisos</t>
  </si>
  <si>
    <t>Slumbering Lightborne Warhorn</t>
  </si>
  <si>
    <t>Slumbering Lightborne Torch</t>
  </si>
  <si>
    <t>Slumbering Lightborne Longbow</t>
  </si>
  <si>
    <t>Slumbering Lightborne Pistol</t>
  </si>
  <si>
    <t>Slumbering Lightborne Focus</t>
  </si>
  <si>
    <t>Slumbering Lightborne Rifle</t>
  </si>
  <si>
    <t>Slumbering Lightborne Staff</t>
  </si>
  <si>
    <t>Mists Gate Residue</t>
  </si>
  <si>
    <t>18 Slot Oiled Box</t>
  </si>
  <si>
    <t>Mini Charr Warrior</t>
  </si>
  <si>
    <t>Greatsword</t>
  </si>
  <si>
    <t>Sickle</t>
  </si>
  <si>
    <t>Aetherized Axe</t>
  </si>
  <si>
    <t>Bog Queen Combat Tonic</t>
  </si>
  <si>
    <t>Lightborne Mace</t>
  </si>
  <si>
    <t>Lightborne Staff</t>
  </si>
  <si>
    <t>Mini White Journeykit</t>
  </si>
  <si>
    <t>Lightborne Rifle</t>
  </si>
  <si>
    <t>Lightborne Hammer</t>
  </si>
  <si>
    <t>Visage of the Mists</t>
  </si>
  <si>
    <t>Lightborne Spear</t>
  </si>
  <si>
    <t>Lightborne Sword</t>
  </si>
  <si>
    <t>Lightborne Longbow</t>
  </si>
  <si>
    <t>Mini Gray Journeykit</t>
  </si>
  <si>
    <t>Fruit of the Shadow</t>
  </si>
  <si>
    <t>Lightborne Axe</t>
  </si>
  <si>
    <t>Lightborne Greatsword</t>
  </si>
  <si>
    <t>Lightborne Pistol</t>
  </si>
  <si>
    <t>Lightborne Short Bow</t>
  </si>
  <si>
    <t>Lightborne Shield</t>
  </si>
  <si>
    <t>Lightborne Scepter</t>
  </si>
  <si>
    <t>Lightborne Torch</t>
  </si>
  <si>
    <t>Lightborne Warhorn</t>
  </si>
  <si>
    <t>Mini Orange Journeykit</t>
  </si>
  <si>
    <t>Lightborne Focus</t>
  </si>
  <si>
    <t>Lightborne Dagger</t>
  </si>
  <si>
    <t>Feast of Eggplant Stirfry</t>
  </si>
  <si>
    <t>Mini Bog Queen</t>
  </si>
  <si>
    <t>Trader's Sacred Crystal Chest</t>
  </si>
  <si>
    <t>Abyss Stalker Spear Skin</t>
  </si>
  <si>
    <t>Seven Reapers Spear Skin</t>
  </si>
  <si>
    <t>Collapsing Star Spear Skin</t>
  </si>
  <si>
    <t>Trader's Sandswept Chest</t>
  </si>
  <si>
    <t>Seashell Focus</t>
  </si>
  <si>
    <t>Seashell Shield</t>
  </si>
  <si>
    <t>Seashell Staff</t>
  </si>
  <si>
    <t>Khrysaor, the Golden Sword</t>
  </si>
  <si>
    <t>Mini Zuzu, Cat of Darkness</t>
  </si>
  <si>
    <t>Melki, Misshapen Offering of Severance</t>
  </si>
  <si>
    <t>Eiron, Bellowing Grief of Severance</t>
  </si>
  <si>
    <t>Pega, Who Fattens the Vulture of Severance</t>
  </si>
  <si>
    <t>Sarthel, Concealing Truth of Severance</t>
  </si>
  <si>
    <t>Chag, Led into Darkness of Severance</t>
  </si>
  <si>
    <t>Aloeth, Revel in Ruin of Severance</t>
  </si>
  <si>
    <t>Gamal, Poisoner of the Well of Severance</t>
  </si>
  <si>
    <t>Taham, the Adversary of Severance</t>
  </si>
  <si>
    <t>Namot, Night Whisperer of Severance</t>
  </si>
  <si>
    <t>El, Left Hand of Joko of Severance</t>
  </si>
  <si>
    <t>Banur, Who Targets the Just of Severance</t>
  </si>
  <si>
    <t>Sama, Profane the Wondrous of Severance</t>
  </si>
  <si>
    <t>Cothol, Fieldburner of Severance</t>
  </si>
  <si>
    <t>Lacan, Denied Respite of Severance</t>
  </si>
  <si>
    <t>Thag, Cycle of Tears of Severance</t>
  </si>
  <si>
    <t>Mini Murakai, Doomlore's Bane</t>
  </si>
  <si>
    <t>Common Charr Salvage</t>
  </si>
  <si>
    <t>Mini Ryland, Champion of Jormag</t>
  </si>
  <si>
    <t>Mini Braham, Champion of Primordus</t>
  </si>
  <si>
    <t>Mini Orange Warclaw Cub</t>
  </si>
  <si>
    <t>Shade-Touched Warhorn Skin</t>
  </si>
  <si>
    <t>Shade-Touched Scepter Skin</t>
  </si>
  <si>
    <t>Shade-Touched Axe Skin</t>
  </si>
  <si>
    <t>Shade-Touched Longbow Skin</t>
  </si>
  <si>
    <t>Mini White and Purple Turtle Hatchling</t>
  </si>
  <si>
    <t>Mini Yellow Turtle Hatchling</t>
  </si>
  <si>
    <t>Mini Celestial Turtle Hatchling</t>
  </si>
  <si>
    <t>Shade-Touched Hammer Skin</t>
  </si>
  <si>
    <t>Mini Blue Turtle Hatchling</t>
  </si>
  <si>
    <t>Shade-Touched Sword Skin</t>
  </si>
  <si>
    <t>Shade-Touched Pistol Skin</t>
  </si>
  <si>
    <t>Shade-Touched Mace Skin</t>
  </si>
  <si>
    <t>Mini Green Turtle Hatchling</t>
  </si>
  <si>
    <t>Shade-Touched Shield Skin</t>
  </si>
  <si>
    <t>Shade-Touched Greatsword Skin</t>
  </si>
  <si>
    <t>Shade-Touched Rifle Skin</t>
  </si>
  <si>
    <t>Mini Albino Turtle Hatchling</t>
  </si>
  <si>
    <t>Mini Gold Turtle Hatchling</t>
  </si>
  <si>
    <t>Shade-Touched Focus Skin</t>
  </si>
  <si>
    <t>Mini Blazing Turtle Hatchling</t>
  </si>
  <si>
    <t>Shade-Touched Torch Skin</t>
  </si>
  <si>
    <t>Shade-Touched Short Bow Skin</t>
  </si>
  <si>
    <t>Mini Silver Turtle Hatchling</t>
  </si>
  <si>
    <t>Shade-Touched Dagger Skin</t>
  </si>
  <si>
    <t>Shade-Touched Staff Skin</t>
  </si>
  <si>
    <t>Shade-Touched Spear Skin</t>
  </si>
  <si>
    <t>Mini Black and Cyan Turtle Hatchling</t>
  </si>
  <si>
    <t>Chained Spear</t>
  </si>
  <si>
    <t>Trader's Candy Core Chest</t>
  </si>
  <si>
    <t>Bag of Popped Candy Corn</t>
  </si>
  <si>
    <t>Soundtrack Singleâ€”Secrets of the Obscure</t>
  </si>
  <si>
    <t>Water Dragon Impaler</t>
  </si>
  <si>
    <t>Aetheric Anchor</t>
  </si>
  <si>
    <t>Mystic Bident</t>
  </si>
  <si>
    <t>Glowing Strelitzia Sprout</t>
  </si>
  <si>
    <t>Berserker's Bronze Javelin</t>
  </si>
  <si>
    <t>Arms of the People</t>
  </si>
  <si>
    <t>Soundtrack Singleâ€”Janthir Wilds</t>
  </si>
  <si>
    <t>Recovered Tool Box</t>
  </si>
  <si>
    <t>Soundtrack Singleâ€”End of Dragons</t>
  </si>
  <si>
    <t>Chromatic Bubble Wand</t>
  </si>
  <si>
    <t>Mini Medusoid Stinger</t>
  </si>
  <si>
    <t>Soundtrack Singleâ€”Path of Fire</t>
  </si>
  <si>
    <t>Soundtrack Singleâ€”Heart of Thorns</t>
  </si>
  <si>
    <t>Berserker's Mithril Javelin</t>
  </si>
  <si>
    <t>Berserker's Darksteel Javelin</t>
  </si>
  <si>
    <t>Chromatic Resin Box</t>
  </si>
  <si>
    <t>Ethereal Aquarium</t>
  </si>
  <si>
    <t>Stacks</t>
  </si>
  <si>
    <t>Tabs Bank</t>
  </si>
  <si>
    <t>Calligrapher's Spear Skin</t>
  </si>
  <si>
    <t>Calligrapher's Sword Skin</t>
  </si>
  <si>
    <t>Calligrapher's Dagger Skin</t>
  </si>
  <si>
    <t>Calligrapher's Warhorn Skin</t>
  </si>
  <si>
    <t>Calligrapher's Torch Skin</t>
  </si>
  <si>
    <t>Calligrapher's Shield Skin</t>
  </si>
  <si>
    <t>Calligrapher's Short Bow Skin</t>
  </si>
  <si>
    <t>Calligrapher's Focus Skin</t>
  </si>
  <si>
    <t>Calligrapher's Greatsword Skin</t>
  </si>
  <si>
    <t>Calligrapher's Rifle Skin</t>
  </si>
  <si>
    <t>Calligrapher's Scepter Skin</t>
  </si>
  <si>
    <t>Calligrapher's Axe Skin</t>
  </si>
  <si>
    <t>Calligrapher's Mace Skin</t>
  </si>
  <si>
    <t>Calligrapher's Hammer Skin</t>
  </si>
  <si>
    <t>Calligrapher's Pistol Skin</t>
  </si>
  <si>
    <t>Calligrapher's Staff Skin</t>
  </si>
  <si>
    <t>Calligrapher's Longbow Skin</t>
  </si>
  <si>
    <t>Trader's Plush Chest</t>
  </si>
  <si>
    <t>Snow Diamond Ornament</t>
  </si>
  <si>
    <t>Snowdrift Spear</t>
  </si>
  <si>
    <t>Carrion Tribal Bident of Rage</t>
  </si>
  <si>
    <t>Berserker's Warden Pike</t>
  </si>
  <si>
    <t>Berserker's Peacemaker's Javelin</t>
  </si>
  <si>
    <t>Orrian Glaive of Rage</t>
  </si>
  <si>
    <t>Mini Sebb</t>
  </si>
  <si>
    <t>Berserker's Pearl Halberd</t>
  </si>
  <si>
    <t>Berserker's Verdant Glaive</t>
  </si>
  <si>
    <t>Berserker's Pirate "Fork"</t>
  </si>
  <si>
    <t>Lucky Horse Lantern</t>
  </si>
  <si>
    <t>Painter's Brilliance Longbow Skin</t>
  </si>
  <si>
    <t>Painter's Brilliance Spear Skin</t>
  </si>
  <si>
    <t>Castoran Islet Deed</t>
  </si>
  <si>
    <t>Painter's Brilliance Rifle Skin</t>
  </si>
  <si>
    <t>Firework Spear</t>
  </si>
  <si>
    <t>Trader's Lantern Chest</t>
  </si>
  <si>
    <t>Painter's Brilliance Sword Skin</t>
  </si>
  <si>
    <t>Painter's Brilliance Staff Skin</t>
  </si>
  <si>
    <t>Painter's Brilliance Axe Skin</t>
  </si>
  <si>
    <t>Painter's Brilliance Dagger Skin</t>
  </si>
  <si>
    <t>Painter's Brilliance Short Bow Skin</t>
  </si>
  <si>
    <t>Visage of the Great Horse Fireworks</t>
  </si>
  <si>
    <t>Painter's Brilliance Mace Skin</t>
  </si>
  <si>
    <t>New Year Rice Cake</t>
  </si>
  <si>
    <t>Painter's Brilliance Scepter Skin</t>
  </si>
  <si>
    <t>Painter's Brilliance Pistol Skin</t>
  </si>
  <si>
    <t>Painter's Brilliance Focus Skin</t>
  </si>
  <si>
    <t>Painter's Brilliance Shield Skin</t>
  </si>
  <si>
    <t>Painter's Brilliance Warhorn Skin</t>
  </si>
  <si>
    <t>Painter's Brilliance Torch Skin</t>
  </si>
  <si>
    <t>Painter's Brilliance Greatsword Skin</t>
  </si>
  <si>
    <t>Painter's Brilliance Hammer Skin</t>
  </si>
  <si>
    <t>Lucky Great Horse Lantern</t>
  </si>
  <si>
    <t>ROI / Suerte</t>
  </si>
  <si>
    <t>ROI / Suerte Rapida</t>
  </si>
  <si>
    <t>Profit base x 1000g</t>
  </si>
  <si>
    <t>Income Luck Rapida</t>
  </si>
  <si>
    <t>ROI Luck Rapida</t>
  </si>
  <si>
    <t>Largo Low</t>
  </si>
  <si>
    <t>Low Tier</t>
  </si>
  <si>
    <t>Largo Mid</t>
  </si>
  <si>
    <t>Mid Tier</t>
  </si>
  <si>
    <t>Largo High</t>
  </si>
  <si>
    <t>High Tier</t>
  </si>
  <si>
    <t>Yelmo Gladiador Pesado</t>
  </si>
  <si>
    <t>Mascara Noble Media</t>
  </si>
  <si>
    <t>Soundtrack Singleâ€”Super Adventure Box</t>
  </si>
  <si>
    <t/>
  </si>
  <si>
    <t>Super Sharpening Polygon</t>
  </si>
  <si>
    <t>Hardlight Spear</t>
  </si>
  <si>
    <t>Super Rainbow Cloud Weapons Locker</t>
  </si>
  <si>
    <t>charm</t>
  </si>
  <si>
    <t>Enhancement</t>
  </si>
  <si>
    <t>Brilliance</t>
  </si>
  <si>
    <t>Skill</t>
  </si>
  <si>
    <t>Potence</t>
  </si>
  <si>
    <t>Talisman</t>
  </si>
  <si>
    <t>Valor en Reciclaje</t>
  </si>
  <si>
    <t>Runa Superior</t>
  </si>
  <si>
    <t>Charms</t>
  </si>
  <si>
    <t>Lucent</t>
  </si>
  <si>
    <t>Valor Reciclaje Exotico Venta Runa</t>
  </si>
  <si>
    <t>Mini Castoran Choya</t>
  </si>
  <si>
    <t>Mini Adventurous Castoran Choya</t>
  </si>
  <si>
    <t>Soundtrack Singleâ€”Guild Wars 2</t>
  </si>
  <si>
    <t>Synergetics Scepter Skin</t>
  </si>
  <si>
    <t>Mini Augmented Steward of Galdra</t>
  </si>
  <si>
    <t>Synergetics Mace Skin</t>
  </si>
  <si>
    <t>Mini Horror Crab</t>
  </si>
  <si>
    <t>Synergetics Shield Skin</t>
  </si>
  <si>
    <t>Mini Gwyllian</t>
  </si>
  <si>
    <t>Mini Kitshark Pup</t>
  </si>
  <si>
    <t>Mini All Seer</t>
  </si>
  <si>
    <t>Mini Enchanted Spell Guardian</t>
  </si>
  <si>
    <t>Synergetics Axe Skin</t>
  </si>
  <si>
    <t>Soundtrack Singleâ€”Living World Season 4</t>
  </si>
  <si>
    <t>Synergetics Dagger Skin</t>
  </si>
  <si>
    <t>Synergetics Short Bow Skin</t>
  </si>
  <si>
    <t>Synergetics Spear Skin</t>
  </si>
  <si>
    <t>Mote of Seer Transcendence</t>
  </si>
  <si>
    <t>Mini Apprentice Steward of Galdra</t>
  </si>
  <si>
    <t>Swiftwing Raptor Mount Skin</t>
  </si>
  <si>
    <t>Forge Guard's Surprise Dagger</t>
  </si>
  <si>
    <t>Synergetics Greatsword Skin</t>
  </si>
  <si>
    <t>Synergetics Warhorn Skin</t>
  </si>
  <si>
    <t>Synergetics Hammer Skin</t>
  </si>
  <si>
    <t>Mini Steward of Galdra</t>
  </si>
  <si>
    <t>Synergetics Focus Skin</t>
  </si>
  <si>
    <t>Soundtrack Singleâ€”Living World Season 2</t>
  </si>
  <si>
    <t>Synergetics Pistol Skin</t>
  </si>
  <si>
    <t>Synergetics Longbow Skin</t>
  </si>
  <si>
    <t>Mini Kitshark Adult</t>
  </si>
  <si>
    <t>Mini High Steward of Galdra</t>
  </si>
  <si>
    <t>Synergetics Torch Skin</t>
  </si>
  <si>
    <t>Soundtrack Singleâ€”Living World Season 3</t>
  </si>
  <si>
    <t>Soundtrack Singleâ€”Icebrood Saga</t>
  </si>
  <si>
    <t>Synergetics Sword Skin</t>
  </si>
  <si>
    <t>Synergetics Rifle Skin</t>
  </si>
  <si>
    <t>Synergetics Staff Skin</t>
  </si>
  <si>
    <t>Soundtrack Singleâ€”Metal Legion</t>
  </si>
  <si>
    <t>Mini Cyborg Spineshell</t>
  </si>
  <si>
    <t>Elder Draco-Pop</t>
  </si>
  <si>
    <t>Trader's Sacred Raven's Chest</t>
  </si>
  <si>
    <t>Dragonbone Spear</t>
  </si>
  <si>
    <t>Primeval Axe Skin</t>
  </si>
  <si>
    <t>Primeval Staff Skin</t>
  </si>
  <si>
    <t>Leviathan Tempering Oil</t>
  </si>
  <si>
    <t>Primeval Rifle Skin</t>
  </si>
  <si>
    <t>Primeval Hammer Skin</t>
  </si>
  <si>
    <t>Primeval Greatsword Skin</t>
  </si>
  <si>
    <t>Primeval Spear Skin</t>
  </si>
  <si>
    <t>Primeval Mace Skin</t>
  </si>
  <si>
    <t>Primeval Dagger Skin</t>
  </si>
  <si>
    <t>Trader's Leviathan Bone Chest</t>
  </si>
  <si>
    <t>Primeval Scepter Skin</t>
  </si>
  <si>
    <t>Primeval Sword Skin</t>
  </si>
  <si>
    <t>Primeval Warhorn Skin</t>
  </si>
  <si>
    <t>Primeval Short Bow Skin</t>
  </si>
  <si>
    <t>Primeval Pistol Skin</t>
  </si>
  <si>
    <t>Primeval Torch Skin</t>
  </si>
  <si>
    <t>Primeval Focus Skin</t>
  </si>
  <si>
    <t>Primeval Longbow Skin</t>
  </si>
  <si>
    <t>Primeval Shield Skin</t>
  </si>
  <si>
    <t>Watchwork Spear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</si>
</sst>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&quot;G&quot;\ 00&quot;S&quot;\ 00&quot;C&quot;"/>
    <numFmt numFmtId="165" formatCode="00&quot;%&quot;"/>
    <numFmt numFmtId="166" formatCode="0.000&quot;%&quot;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66FF66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7">
    <xf numFmtId="0" fontId="0" fillId="0" borderId="0" xfId="0"/>
    <xf numFmtId="22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" fontId="1" fillId="6" borderId="5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5" fontId="1" fillId="8" borderId="0" xfId="0" applyNumberFormat="1" applyFont="1" applyFill="1" applyAlignment="1">
      <alignment horizontal="center" vertical="center"/>
    </xf>
    <xf numFmtId="166" fontId="1" fillId="9" borderId="0" xfId="0" applyNumberFormat="1" applyFont="1" applyFill="1" applyAlignment="1">
      <alignment horizontal="center" vertical="center"/>
    </xf>
    <xf numFmtId="166" fontId="1" fillId="10" borderId="0" xfId="0" applyNumberFormat="1" applyFont="1" applyFill="1" applyAlignment="1">
      <alignment horizontal="center" vertical="center"/>
    </xf>
    <xf numFmtId="166" fontId="1" fillId="11" borderId="0" xfId="0" applyNumberFormat="1" applyFont="1" applyFill="1" applyAlignment="1">
      <alignment horizontal="center" vertical="center"/>
    </xf>
    <xf numFmtId="166" fontId="1" fillId="12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164" fontId="1" fillId="14" borderId="0" xfId="0" applyNumberFormat="1" applyFont="1" applyFill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164" fontId="1" fillId="15" borderId="0" xfId="0" applyNumberFormat="1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164" fontId="1" fillId="16" borderId="0" xfId="0" applyNumberFormat="1" applyFont="1" applyFill="1" applyAlignment="1">
      <alignment horizontal="center" vertical="center"/>
    </xf>
    <xf numFmtId="10" fontId="1" fillId="3" borderId="10" xfId="0" applyNumberFormat="1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164" fontId="1" fillId="17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164" fontId="1" fillId="18" borderId="0" xfId="0" applyNumberFormat="1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164" fontId="1" fillId="19" borderId="0" xfId="0" applyNumberFormat="1" applyFont="1" applyFill="1" applyAlignment="1">
      <alignment horizontal="center" vertical="center"/>
    </xf>
    <xf numFmtId="164" fontId="1" fillId="8" borderId="0" xfId="0" applyNumberFormat="1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164" fontId="1" fillId="20" borderId="0" xfId="0" applyNumberFormat="1" applyFont="1" applyFill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1" fontId="1" fillId="21" borderId="0" xfId="0" applyNumberFormat="1" applyFont="1" applyFill="1" applyAlignment="1">
      <alignment horizontal="center" vertical="center"/>
    </xf>
    <xf numFmtId="164" fontId="1" fillId="21" borderId="0" xfId="0" applyNumberFormat="1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164" fontId="1" fillId="22" borderId="0" xfId="0" applyNumberFormat="1" applyFont="1" applyFill="1" applyAlignment="1">
      <alignment horizontal="center" vertical="center"/>
    </xf>
    <xf numFmtId="164" fontId="1" fillId="10" borderId="0" xfId="0" applyNumberFormat="1" applyFont="1" applyFill="1" applyAlignment="1">
      <alignment horizontal="center" vertical="center"/>
    </xf>
    <xf numFmtId="164" fontId="1" fillId="12" borderId="0" xfId="0" applyNumberFormat="1" applyFont="1" applyFill="1" applyAlignment="1">
      <alignment horizontal="center" vertical="center"/>
    </xf>
    <xf numFmtId="0" fontId="0" fillId="2" borderId="0" xfId="0" applyFill="1"/>
    <xf numFmtId="165" fontId="1" fillId="5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1" fillId="14" borderId="0" xfId="0" applyNumberFormat="1" applyFont="1" applyFill="1" applyAlignment="1">
      <alignment horizontal="center" vertical="center"/>
    </xf>
    <xf numFmtId="3" fontId="1" fillId="15" borderId="0" xfId="0" applyNumberFormat="1" applyFont="1" applyFill="1" applyAlignment="1">
      <alignment horizontal="center" vertical="center"/>
    </xf>
    <xf numFmtId="3" fontId="1" fillId="16" borderId="0" xfId="0" applyNumberFormat="1" applyFont="1" applyFill="1" applyAlignment="1">
      <alignment horizontal="center" vertical="center"/>
    </xf>
    <xf numFmtId="3" fontId="1" fillId="17" borderId="0" xfId="0" applyNumberFormat="1" applyFont="1" applyFill="1" applyAlignment="1">
      <alignment horizontal="center" vertical="center"/>
    </xf>
    <xf numFmtId="3" fontId="1" fillId="5" borderId="0" xfId="0" applyNumberFormat="1" applyFont="1" applyFill="1" applyAlignment="1">
      <alignment horizontal="center" vertical="center"/>
    </xf>
    <xf numFmtId="3" fontId="1" fillId="18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1" fillId="19" borderId="0" xfId="0" applyNumberFormat="1" applyFont="1" applyFill="1" applyAlignment="1">
      <alignment horizontal="center" vertical="center"/>
    </xf>
    <xf numFmtId="3" fontId="1" fillId="8" borderId="0" xfId="0" applyNumberFormat="1" applyFont="1" applyFill="1" applyAlignment="1">
      <alignment horizontal="center" vertical="center"/>
    </xf>
    <xf numFmtId="3" fontId="1" fillId="20" borderId="0" xfId="0" applyNumberFormat="1" applyFont="1" applyFill="1" applyAlignment="1">
      <alignment horizontal="center" vertical="center"/>
    </xf>
    <xf numFmtId="3" fontId="1" fillId="6" borderId="0" xfId="0" applyNumberFormat="1" applyFont="1" applyFill="1" applyAlignment="1">
      <alignment horizontal="center" vertical="center"/>
    </xf>
    <xf numFmtId="3" fontId="1" fillId="21" borderId="0" xfId="0" applyNumberFormat="1" applyFont="1" applyFill="1" applyAlignment="1">
      <alignment horizontal="center" vertical="center"/>
    </xf>
    <xf numFmtId="3" fontId="1" fillId="22" borderId="0" xfId="0" applyNumberFormat="1" applyFont="1" applyFill="1" applyAlignment="1">
      <alignment horizontal="center" vertical="center"/>
    </xf>
    <xf numFmtId="3" fontId="1" fillId="10" borderId="0" xfId="0" applyNumberFormat="1" applyFont="1" applyFill="1" applyAlignment="1">
      <alignment horizontal="center" vertical="center"/>
    </xf>
    <xf numFmtId="3" fontId="1" fillId="12" borderId="0" xfId="0" applyNumberFormat="1" applyFont="1" applyFill="1" applyAlignment="1">
      <alignment horizontal="center" vertical="center"/>
    </xf>
    <xf numFmtId="165" fontId="1" fillId="3" borderId="11" xfId="0" applyNumberFormat="1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9" fontId="1" fillId="3" borderId="12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quotePrefix="1" applyFont="1" applyFill="1" applyAlignment="1">
      <alignment horizontal="center" vertical="center"/>
    </xf>
    <xf numFmtId="164" fontId="1" fillId="11" borderId="0" xfId="0" applyNumberFormat="1" applyFont="1" applyFill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164" fontId="1" fillId="12" borderId="6" xfId="0" applyNumberFormat="1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10" fontId="1" fillId="12" borderId="7" xfId="0" applyNumberFormat="1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 vertical="center"/>
    </xf>
    <xf numFmtId="10" fontId="1" fillId="25" borderId="7" xfId="0" applyNumberFormat="1" applyFont="1" applyFill="1" applyBorder="1" applyAlignment="1">
      <alignment horizontal="center" vertical="center"/>
    </xf>
    <xf numFmtId="0" fontId="1" fillId="25" borderId="3" xfId="0" applyFont="1" applyFill="1" applyBorder="1" applyAlignment="1">
      <alignment horizontal="center" vertical="center"/>
    </xf>
    <xf numFmtId="0" fontId="1" fillId="25" borderId="8" xfId="0" applyFont="1" applyFill="1" applyBorder="1" applyAlignment="1">
      <alignment horizontal="center" vertical="center"/>
    </xf>
    <xf numFmtId="10" fontId="1" fillId="25" borderId="8" xfId="0" applyNumberFormat="1" applyFont="1" applyFill="1" applyBorder="1" applyAlignment="1">
      <alignment horizontal="center" vertical="center"/>
    </xf>
    <xf numFmtId="10" fontId="1" fillId="25" borderId="8" xfId="1" applyNumberFormat="1" applyFont="1" applyFill="1" applyBorder="1" applyAlignment="1">
      <alignment horizontal="center" vertical="center"/>
    </xf>
    <xf numFmtId="0" fontId="0" fillId="0" borderId="0" xfId="0" applyNumberFormat="1"/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7FB2D"/>
      <color rgb="FF00FFFF"/>
      <color rgb="FFFF66FF"/>
      <color rgb="FFFF99FF"/>
      <color rgb="FFCCFF99"/>
      <color rgb="FFCC00FF"/>
      <color rgb="FF99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6BCD36A-12C0-409A-9822-C221F016F357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name" tableColumnId="2"/>
      <queryTableField id="3" name="level" tableColumnId="3"/>
      <queryTableField id="4" name="upgrade1" tableColumnId="4"/>
      <queryTableField id="5" name="buy_quantity" tableColumnId="5"/>
      <queryTableField id="6" name="buy_price" tableColumnId="6"/>
      <queryTableField id="7" name="sell_quantity" tableColumnId="7"/>
      <queryTableField id="8" name="sell_price" tableColumnId="8"/>
      <queryTableField id="9" name="type" tableColumnId="9"/>
      <queryTableField id="10" name="rarity" tableColumnId="10"/>
      <queryTableField id="11" name="lastUpdate" tableColumnId="11"/>
      <queryTableField id="12" name="7d_buy_sold" tableColumnId="12"/>
      <queryTableField id="13" name="7d_sell_sold" tableColumnId="13"/>
      <queryTableField id="14" name="1d_buy_sold" tableColumnId="14"/>
      <queryTableField id="15" name="1d_sell_sold" tableColumnId="15"/>
      <queryTableField id="16" name="charm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6AF9A-E9A3-4D0E-AF7D-FE71CE8015D2}" name="csv?fields_id_name_level_upgrade1_buy_quantity_buy_price_sell_quantity_sell_pric" displayName="csv?fields_id_name_level_upgrade1_buy_quantity_buy_price_sell_quantity_sell_pric" ref="A1:P27973" tableType="queryTable" totalsRowShown="0">
  <autoFilter ref="A1:P27973" xr:uid="{FA56AF9A-E9A3-4D0E-AF7D-FE71CE8015D2}"/>
  <tableColumns count="16">
    <tableColumn id="1" xr3:uid="{FDF69C96-21B0-493F-8F67-C52CE2C69708}" uniqueName="1" name="id" queryTableFieldId="1"/>
    <tableColumn id="2" xr3:uid="{DDADEBDA-8ABC-47E9-971E-48EEB10501F5}" uniqueName="2" name="name" queryTableFieldId="2" dataDxfId="4"/>
    <tableColumn id="3" xr3:uid="{D2BDB976-C6DE-4BB8-87EC-2659E674AC08}" uniqueName="3" name="level" queryTableFieldId="3"/>
    <tableColumn id="4" xr3:uid="{8FB4AA5B-CCB6-490E-9217-7C966DBBC413}" uniqueName="4" name="upgrade1" queryTableFieldId="4"/>
    <tableColumn id="5" xr3:uid="{2D254D44-599E-48B5-B51F-22DE7C2A36EA}" uniqueName="5" name="buy_quantity" queryTableFieldId="5"/>
    <tableColumn id="6" xr3:uid="{137CE4AE-0E09-46F2-9216-379EB7A936C5}" uniqueName="6" name="buy_price" queryTableFieldId="6"/>
    <tableColumn id="7" xr3:uid="{5DD8CBF0-F671-4A31-ADCF-70DF474667FB}" uniqueName="7" name="sell_quantity" queryTableFieldId="7"/>
    <tableColumn id="8" xr3:uid="{AE7B3CCE-CF74-44D1-A8BD-65108C09FD82}" uniqueName="8" name="sell_price" queryTableFieldId="8"/>
    <tableColumn id="9" xr3:uid="{B4E86250-23CE-4F17-A109-683030B1B5C5}" uniqueName="9" name="type" queryTableFieldId="9" dataDxfId="3"/>
    <tableColumn id="10" xr3:uid="{046AA4EA-CA03-4717-84E6-D66891BB22C2}" uniqueName="10" name="rarity" queryTableFieldId="10" dataDxfId="2"/>
    <tableColumn id="11" xr3:uid="{6AD91A97-BDFE-4094-85AD-1293A6C4294A}" uniqueName="11" name="lastUpdate" queryTableFieldId="11" dataDxfId="1"/>
    <tableColumn id="12" xr3:uid="{7DCDC3A4-C0D4-487C-BF85-357131FA4832}" uniqueName="12" name="7d_buy_sold" queryTableFieldId="12"/>
    <tableColumn id="13" xr3:uid="{85075DEB-B38F-4720-B001-5C6FE67CBA0B}" uniqueName="13" name="7d_sell_sold" queryTableFieldId="13"/>
    <tableColumn id="14" xr3:uid="{5AB38B25-58E6-4399-AE8B-92107C5E8AAC}" uniqueName="14" name="1d_buy_sold" queryTableFieldId="14"/>
    <tableColumn id="15" xr3:uid="{074BEAB3-9D25-40BD-86F3-7B2675BD32E0}" uniqueName="15" name="1d_sell_sold" queryTableFieldId="15"/>
    <tableColumn id="16" xr3:uid="{00C070BF-940F-43E4-8D2D-C9756D24EC07}" uniqueName="16" name="charm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63B0-E2A0-49E7-A1B7-C30439BF1044}">
  <dimension ref="B3:M14"/>
  <sheetViews>
    <sheetView tabSelected="1" workbookViewId="0">
      <selection activeCell="E20" sqref="E20"/>
    </sheetView>
  </sheetViews>
  <sheetFormatPr baseColWidth="10" defaultRowHeight="15.75" x14ac:dyDescent="0.25"/>
  <cols>
    <col min="1" max="1" width="11.42578125" style="2"/>
    <col min="2" max="2" width="19.5703125" style="2" bestFit="1" customWidth="1"/>
    <col min="3" max="3" width="11.42578125" style="2"/>
    <col min="4" max="4" width="13" style="2" bestFit="1" customWidth="1"/>
    <col min="5" max="5" width="20.42578125" style="2" bestFit="1" customWidth="1"/>
    <col min="6" max="6" width="11.42578125" style="2"/>
    <col min="7" max="7" width="19.5703125" style="2" bestFit="1" customWidth="1"/>
    <col min="8" max="8" width="11.42578125" style="2" customWidth="1"/>
    <col min="9" max="9" width="13" style="2" bestFit="1" customWidth="1"/>
    <col min="10" max="10" width="20.42578125" style="2" bestFit="1" customWidth="1"/>
    <col min="11" max="11" width="11.42578125" style="2"/>
    <col min="12" max="12" width="19.5703125" style="2" bestFit="1" customWidth="1"/>
    <col min="13" max="16384" width="11.42578125" style="2"/>
  </cols>
  <sheetData>
    <row r="3" spans="2:13" ht="16.5" thickBot="1" x14ac:dyDescent="0.3"/>
    <row r="4" spans="2:13" ht="16.5" thickBot="1" x14ac:dyDescent="0.3">
      <c r="B4" s="120" t="s">
        <v>20245</v>
      </c>
      <c r="C4" s="122"/>
      <c r="D4" s="122"/>
      <c r="E4" s="121"/>
      <c r="G4" s="120" t="s">
        <v>20246</v>
      </c>
      <c r="H4" s="122"/>
      <c r="I4" s="122"/>
      <c r="J4" s="121"/>
      <c r="L4" s="120" t="s">
        <v>20251</v>
      </c>
      <c r="M4" s="121"/>
    </row>
    <row r="5" spans="2:13" x14ac:dyDescent="0.25">
      <c r="B5" s="108" t="s">
        <v>20242</v>
      </c>
      <c r="C5" s="113" t="s">
        <v>19592</v>
      </c>
      <c r="D5" s="110" t="s">
        <v>20240</v>
      </c>
      <c r="E5" s="115" t="s">
        <v>20241</v>
      </c>
      <c r="G5" s="108" t="s">
        <v>20242</v>
      </c>
      <c r="H5" s="113" t="s">
        <v>19592</v>
      </c>
      <c r="I5" s="110" t="s">
        <v>20240</v>
      </c>
      <c r="J5" s="115" t="s">
        <v>20241</v>
      </c>
      <c r="L5" s="108" t="s">
        <v>20242</v>
      </c>
      <c r="M5" s="115" t="s">
        <v>19592</v>
      </c>
    </row>
    <row r="6" spans="2:13" ht="16.5" thickBot="1" x14ac:dyDescent="0.3">
      <c r="B6" s="109" t="e">
        <f>10000000*C6</f>
        <v>#DIV/0!</v>
      </c>
      <c r="C6" s="114" t="e">
        <f>'Proceso largo Low'!J6</f>
        <v>#DIV/0!</v>
      </c>
      <c r="D6" s="111" t="e">
        <f>'Proceso largo Low'!J7</f>
        <v>#DIV/0!</v>
      </c>
      <c r="E6" s="117" t="e">
        <f>'Proceso largo Low'!J8</f>
        <v>#DIV/0!</v>
      </c>
      <c r="G6" s="109">
        <f>10000000*H6</f>
        <v>133247102.18428643</v>
      </c>
      <c r="H6" s="114">
        <f>'Low Tier'!K11</f>
        <v>13.324710218428644</v>
      </c>
      <c r="I6" s="111">
        <f>'Low Tier'!J11</f>
        <v>30.549466875271108</v>
      </c>
      <c r="J6" s="117">
        <f>'Low Tier'!I11</f>
        <v>14.789315682143155</v>
      </c>
      <c r="L6" s="109">
        <f>10000000*M6</f>
        <v>1520987.558390226</v>
      </c>
      <c r="M6" s="117">
        <f>EctoCraft!G8/100</f>
        <v>0.1520987558390226</v>
      </c>
    </row>
    <row r="7" spans="2:13" ht="16.5" thickBot="1" x14ac:dyDescent="0.3">
      <c r="M7" s="97"/>
    </row>
    <row r="8" spans="2:13" ht="16.5" thickBot="1" x14ac:dyDescent="0.3">
      <c r="B8" s="120" t="s">
        <v>20247</v>
      </c>
      <c r="C8" s="122"/>
      <c r="D8" s="122"/>
      <c r="E8" s="121"/>
      <c r="G8" s="120" t="s">
        <v>20248</v>
      </c>
      <c r="H8" s="122"/>
      <c r="I8" s="122"/>
      <c r="J8" s="121"/>
      <c r="L8" s="120" t="s">
        <v>20252</v>
      </c>
      <c r="M8" s="121"/>
    </row>
    <row r="9" spans="2:13" x14ac:dyDescent="0.25">
      <c r="B9" s="108" t="s">
        <v>20242</v>
      </c>
      <c r="C9" s="113" t="s">
        <v>19592</v>
      </c>
      <c r="D9" s="110" t="s">
        <v>20240</v>
      </c>
      <c r="E9" s="115" t="s">
        <v>20241</v>
      </c>
      <c r="G9" s="108" t="s">
        <v>20242</v>
      </c>
      <c r="H9" s="113" t="s">
        <v>19592</v>
      </c>
      <c r="I9" s="110" t="s">
        <v>20240</v>
      </c>
      <c r="J9" s="115" t="s">
        <v>20241</v>
      </c>
      <c r="L9" s="108" t="s">
        <v>20242</v>
      </c>
      <c r="M9" s="115" t="s">
        <v>19592</v>
      </c>
    </row>
    <row r="10" spans="2:13" ht="16.5" thickBot="1" x14ac:dyDescent="0.3">
      <c r="B10" s="109">
        <f>10000000*C10</f>
        <v>2798249.7328318213</v>
      </c>
      <c r="C10" s="114">
        <f>'Proceso largo Mid'!J6</f>
        <v>0.27982497328318212</v>
      </c>
      <c r="D10" s="111">
        <f>'Proceso largo Mid'!J7</f>
        <v>1.7788211445331807</v>
      </c>
      <c r="E10" s="117">
        <f>'Proceso largo Mid'!J8</f>
        <v>0.40728326057502323</v>
      </c>
      <c r="G10" s="109">
        <f>10000000*H10</f>
        <v>1026854.6579049084</v>
      </c>
      <c r="H10" s="114">
        <f>'Mid Tier'!K11</f>
        <v>0.10268546579049084</v>
      </c>
      <c r="I10" s="111">
        <f>'Mid Tier'!J11</f>
        <v>1.3774406172207179</v>
      </c>
      <c r="J10" s="117">
        <f>'Mid Tier'!I11</f>
        <v>0.14705842560302115</v>
      </c>
      <c r="L10" s="109">
        <f>10000000*M10</f>
        <v>2314363.5499481512</v>
      </c>
      <c r="M10" s="118">
        <f>EctoCraft!G9/100</f>
        <v>0.23143635499481513</v>
      </c>
    </row>
    <row r="11" spans="2:13" ht="16.5" thickBot="1" x14ac:dyDescent="0.3"/>
    <row r="12" spans="2:13" ht="16.5" thickBot="1" x14ac:dyDescent="0.3">
      <c r="B12" s="120" t="s">
        <v>20249</v>
      </c>
      <c r="C12" s="122"/>
      <c r="D12" s="122"/>
      <c r="E12" s="121"/>
      <c r="G12" s="120" t="s">
        <v>20250</v>
      </c>
      <c r="H12" s="122"/>
      <c r="I12" s="122"/>
      <c r="J12" s="121"/>
      <c r="L12" s="120" t="s">
        <v>19722</v>
      </c>
      <c r="M12" s="121"/>
    </row>
    <row r="13" spans="2:13" x14ac:dyDescent="0.25">
      <c r="B13" s="108" t="s">
        <v>20242</v>
      </c>
      <c r="C13" s="113" t="s">
        <v>19592</v>
      </c>
      <c r="D13" s="110" t="s">
        <v>20240</v>
      </c>
      <c r="E13" s="115" t="s">
        <v>20241</v>
      </c>
      <c r="G13" s="108" t="s">
        <v>20242</v>
      </c>
      <c r="H13" s="113" t="s">
        <v>19592</v>
      </c>
      <c r="I13" s="110" t="s">
        <v>20240</v>
      </c>
      <c r="J13" s="115" t="s">
        <v>20241</v>
      </c>
      <c r="L13" s="108" t="s">
        <v>20242</v>
      </c>
      <c r="M13" s="115" t="s">
        <v>19592</v>
      </c>
    </row>
    <row r="14" spans="2:13" ht="16.5" thickBot="1" x14ac:dyDescent="0.3">
      <c r="B14" s="109">
        <f>10000000*C14</f>
        <v>938053.19284201891</v>
      </c>
      <c r="C14" s="114">
        <f>'Proceso largo High'!J6</f>
        <v>9.3805319284201896E-2</v>
      </c>
      <c r="D14" s="112" t="s">
        <v>19578</v>
      </c>
      <c r="E14" s="116" t="s">
        <v>19578</v>
      </c>
      <c r="G14" s="109">
        <f>10000000*H14</f>
        <v>812213.00923868269</v>
      </c>
      <c r="H14" s="114">
        <f>'High Tier'!H11</f>
        <v>8.122130092386827E-2</v>
      </c>
      <c r="I14" s="112" t="s">
        <v>19578</v>
      </c>
      <c r="J14" s="116" t="s">
        <v>19578</v>
      </c>
      <c r="L14" s="109">
        <f>10000000*M14</f>
        <v>2601697.9289940824</v>
      </c>
      <c r="M14" s="118">
        <f>EctoCraft!G10/100</f>
        <v>0.26016979289940823</v>
      </c>
    </row>
  </sheetData>
  <mergeCells count="9">
    <mergeCell ref="L4:M4"/>
    <mergeCell ref="L8:M8"/>
    <mergeCell ref="L12:M12"/>
    <mergeCell ref="B4:E4"/>
    <mergeCell ref="G4:J4"/>
    <mergeCell ref="B8:E8"/>
    <mergeCell ref="G8:J8"/>
    <mergeCell ref="B12:E12"/>
    <mergeCell ref="G12:J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2A09-EDF1-4E56-B8B9-6C29B7F7FAA5}">
  <dimension ref="A1:P29"/>
  <sheetViews>
    <sheetView workbookViewId="0">
      <selection activeCell="D6" sqref="D6"/>
    </sheetView>
  </sheetViews>
  <sheetFormatPr baseColWidth="10" defaultRowHeight="15.75" x14ac:dyDescent="0.25"/>
  <cols>
    <col min="1" max="1" width="13.7109375" style="2" bestFit="1" customWidth="1"/>
    <col min="2" max="2" width="11.42578125" style="2"/>
    <col min="3" max="3" width="15.5703125" style="2" bestFit="1" customWidth="1"/>
    <col min="4" max="4" width="16.7109375" style="2" bestFit="1" customWidth="1"/>
    <col min="5" max="5" width="19.85546875" style="2" bestFit="1" customWidth="1"/>
    <col min="6" max="6" width="11.42578125" style="2"/>
    <col min="7" max="7" width="25.42578125" style="2" bestFit="1" customWidth="1"/>
    <col min="8" max="8" width="16.28515625" style="2" bestFit="1" customWidth="1"/>
    <col min="9" max="9" width="23.28515625" style="2" bestFit="1" customWidth="1"/>
    <col min="10" max="10" width="11.42578125" style="2"/>
    <col min="11" max="11" width="17.140625" style="2" bestFit="1" customWidth="1"/>
    <col min="12" max="12" width="19.85546875" style="2" bestFit="1" customWidth="1"/>
    <col min="13" max="13" width="16.28515625" style="2" bestFit="1" customWidth="1"/>
    <col min="14" max="14" width="13.28515625" style="2" bestFit="1" customWidth="1"/>
    <col min="15" max="15" width="11.42578125" style="2"/>
    <col min="16" max="16" width="15" style="2" bestFit="1" customWidth="1"/>
    <col min="17" max="16384" width="11.42578125" style="2"/>
  </cols>
  <sheetData>
    <row r="1" spans="1:16" x14ac:dyDescent="0.25">
      <c r="A1" s="2" t="s">
        <v>19958</v>
      </c>
    </row>
    <row r="4" spans="1:16" ht="16.5" thickBot="1" x14ac:dyDescent="0.3"/>
    <row r="5" spans="1:16" ht="16.5" thickBot="1" x14ac:dyDescent="0.3">
      <c r="E5" s="2" t="s">
        <v>20186</v>
      </c>
      <c r="F5" s="2" t="s">
        <v>20187</v>
      </c>
      <c r="I5" s="99" t="s">
        <v>19747</v>
      </c>
      <c r="J5" s="100">
        <v>0.3</v>
      </c>
    </row>
    <row r="6" spans="1:16" ht="16.5" thickBot="1" x14ac:dyDescent="0.3">
      <c r="C6" s="2" t="s">
        <v>19723</v>
      </c>
      <c r="D6" s="98">
        <v>3000</v>
      </c>
      <c r="E6" s="2">
        <f>D6/250</f>
        <v>12</v>
      </c>
      <c r="F6" s="2">
        <f>E6/30</f>
        <v>0.4</v>
      </c>
      <c r="G6" s="2" t="s">
        <v>19735</v>
      </c>
      <c r="H6" s="3">
        <f>(E11+E13+E15+E17+E18+E19+E20+E21+E22+E23+E24+E25+E26+E28+P12+P13+P21+P20+P22+P14)-(D7+L14+L22+(4*D6))</f>
        <v>333026.98388040002</v>
      </c>
      <c r="I6" s="2" t="s">
        <v>19743</v>
      </c>
      <c r="J6" s="97" t="e">
        <f>H6/D7</f>
        <v>#DIV/0!</v>
      </c>
      <c r="L6" s="2" t="s">
        <v>19741</v>
      </c>
      <c r="M6" s="2" t="s">
        <v>19742</v>
      </c>
      <c r="N6" s="2" t="s">
        <v>19959</v>
      </c>
    </row>
    <row r="7" spans="1:16" x14ac:dyDescent="0.25">
      <c r="C7" s="2" t="s">
        <v>19732</v>
      </c>
      <c r="D7" s="3">
        <f>D6*'Low Tier'!J4</f>
        <v>0</v>
      </c>
      <c r="E7" s="3"/>
      <c r="G7" s="2" t="s">
        <v>19736</v>
      </c>
      <c r="H7" s="3">
        <f>IF(E27&gt;=1,H6+E27,"0")</f>
        <v>657037.05842039967</v>
      </c>
      <c r="I7" s="2" t="s">
        <v>19737</v>
      </c>
      <c r="J7" s="97" t="e">
        <f>IF(H7&gt;=1,H7/D7,"0")</f>
        <v>#DIV/0!</v>
      </c>
      <c r="L7" s="17">
        <f>G25+O13+O21</f>
        <v>117.6336</v>
      </c>
      <c r="M7" s="3">
        <f>L7*EctoCraft!P42*0.9</f>
        <v>327668.39280000003</v>
      </c>
      <c r="N7" s="4">
        <f>(L7/D6)*100</f>
        <v>3.9211200000000002</v>
      </c>
    </row>
    <row r="8" spans="1:16" x14ac:dyDescent="0.25">
      <c r="G8" s="2" t="s">
        <v>20053</v>
      </c>
      <c r="H8" s="3">
        <f>H6+E29</f>
        <v>360577.26716880384</v>
      </c>
      <c r="I8" s="2" t="s">
        <v>20052</v>
      </c>
      <c r="J8" s="97" t="e">
        <f>H8/D7</f>
        <v>#DIV/0!</v>
      </c>
    </row>
    <row r="9" spans="1:16" x14ac:dyDescent="0.25">
      <c r="B9" s="43" t="s">
        <v>19571</v>
      </c>
      <c r="C9" s="43" t="s">
        <v>19573</v>
      </c>
      <c r="D9" s="43" t="s">
        <v>19724</v>
      </c>
      <c r="E9" s="43" t="s">
        <v>19734</v>
      </c>
      <c r="G9" s="43" t="s">
        <v>19725</v>
      </c>
      <c r="H9" s="43" t="s">
        <v>19726</v>
      </c>
      <c r="K9" s="2" t="s">
        <v>19727</v>
      </c>
      <c r="L9" s="17">
        <f>MIN(L12:L13)</f>
        <v>35.910000000000004</v>
      </c>
    </row>
    <row r="10" spans="1:16" x14ac:dyDescent="0.25">
      <c r="B10" s="43">
        <v>19748</v>
      </c>
      <c r="C10" s="47" t="s">
        <v>19698</v>
      </c>
      <c r="D10" s="47">
        <f>'Low Tier'!C7/'Low Tier'!$D$3</f>
        <v>0.29826000000000003</v>
      </c>
      <c r="E10" s="48">
        <f t="shared" ref="E10:E18" si="0">VLOOKUP(B10,API,8,FALSE)*0.85*G10</f>
        <v>6845.067</v>
      </c>
      <c r="G10" s="80">
        <f t="shared" ref="G10:G26" si="1">D10*$D$6</f>
        <v>894.78000000000009</v>
      </c>
      <c r="H10" s="80">
        <f>G10/3</f>
        <v>298.26000000000005</v>
      </c>
    </row>
    <row r="11" spans="1:16" x14ac:dyDescent="0.25">
      <c r="B11" s="43">
        <v>19745</v>
      </c>
      <c r="C11" s="47" t="s">
        <v>19699</v>
      </c>
      <c r="D11" s="47">
        <f>'Low Tier'!C8/'Low Tier'!$D$3</f>
        <v>1.5959999999999998E-2</v>
      </c>
      <c r="E11" s="48">
        <f t="shared" si="0"/>
        <v>4802.3639999999996</v>
      </c>
      <c r="G11" s="80">
        <f t="shared" si="1"/>
        <v>47.879999999999995</v>
      </c>
      <c r="H11" s="80">
        <f>G11/2</f>
        <v>23.939999999999998</v>
      </c>
    </row>
    <row r="12" spans="1:16" x14ac:dyDescent="0.25">
      <c r="B12" s="43">
        <v>19722</v>
      </c>
      <c r="C12" s="52" t="s">
        <v>19605</v>
      </c>
      <c r="D12" s="52">
        <f>'Low Tier'!C9/'Low Tier'!$D$3</f>
        <v>0.36870000000000003</v>
      </c>
      <c r="E12" s="53">
        <f t="shared" si="0"/>
        <v>28205.550000000003</v>
      </c>
      <c r="G12" s="81">
        <f t="shared" si="1"/>
        <v>1106.1000000000001</v>
      </c>
      <c r="H12" s="81">
        <f>G12/3</f>
        <v>368.70000000000005</v>
      </c>
      <c r="K12" s="2" t="s">
        <v>19728</v>
      </c>
      <c r="L12" s="17">
        <f>G10/10.8</f>
        <v>82.850000000000009</v>
      </c>
      <c r="N12" s="2" t="s">
        <v>19731</v>
      </c>
      <c r="O12" s="17">
        <f>L9*1.7692</f>
        <v>63.53197200000001</v>
      </c>
      <c r="P12" s="3">
        <f>O12*EctoCraft!E37*0.9</f>
        <v>2458.6873164000003</v>
      </c>
    </row>
    <row r="13" spans="1:16" x14ac:dyDescent="0.25">
      <c r="B13" s="43">
        <v>19725</v>
      </c>
      <c r="C13" s="52" t="s">
        <v>19704</v>
      </c>
      <c r="D13" s="52">
        <f>'Low Tier'!C10/'Low Tier'!$D$3</f>
        <v>3.218E-2</v>
      </c>
      <c r="E13" s="53">
        <f t="shared" si="0"/>
        <v>9847.08</v>
      </c>
      <c r="G13" s="81">
        <f t="shared" si="1"/>
        <v>96.54</v>
      </c>
      <c r="H13" s="81">
        <f>G13/3</f>
        <v>32.18</v>
      </c>
      <c r="K13" s="2" t="s">
        <v>19729</v>
      </c>
      <c r="L13" s="17">
        <f>G14/20</f>
        <v>35.910000000000004</v>
      </c>
      <c r="N13" s="2" t="s">
        <v>19718</v>
      </c>
      <c r="O13" s="17">
        <f>L9*0.9</f>
        <v>32.319000000000003</v>
      </c>
      <c r="P13" s="3">
        <f>O13*EctoCraft!E42*0.9</f>
        <v>90024.574500000002</v>
      </c>
    </row>
    <row r="14" spans="1:16" x14ac:dyDescent="0.25">
      <c r="B14" s="43">
        <v>19729</v>
      </c>
      <c r="C14" s="54" t="s">
        <v>19707</v>
      </c>
      <c r="D14" s="54">
        <f>'Low Tier'!C11/'Low Tier'!$D$3</f>
        <v>0.2394</v>
      </c>
      <c r="E14" s="55">
        <f t="shared" si="0"/>
        <v>26860.68</v>
      </c>
      <c r="G14" s="82">
        <f t="shared" si="1"/>
        <v>718.2</v>
      </c>
      <c r="H14" s="82">
        <f>G14/4</f>
        <v>179.55</v>
      </c>
      <c r="K14" s="2" t="s">
        <v>19730</v>
      </c>
      <c r="L14" s="3">
        <f>(EctoCraft!G46-(EctoCraft!F50+EctoCraft!F48))*L9</f>
        <v>46970.280000000006</v>
      </c>
      <c r="N14" s="2" t="s">
        <v>19698</v>
      </c>
      <c r="O14" s="17">
        <f>(L12-L13)*10.8</f>
        <v>506.95200000000011</v>
      </c>
      <c r="P14" s="3">
        <f>O14*EctoCraft!E35</f>
        <v>4055.6160000000009</v>
      </c>
    </row>
    <row r="15" spans="1:16" x14ac:dyDescent="0.25">
      <c r="B15" s="43">
        <v>19732</v>
      </c>
      <c r="C15" s="54" t="s">
        <v>19708</v>
      </c>
      <c r="D15" s="54">
        <f>'Low Tier'!C12/'Low Tier'!$D$3</f>
        <v>1.618E-2</v>
      </c>
      <c r="E15" s="55">
        <f t="shared" si="0"/>
        <v>15513.383999999998</v>
      </c>
      <c r="G15" s="82">
        <f t="shared" si="1"/>
        <v>48.54</v>
      </c>
      <c r="H15" s="82">
        <f>G15/3</f>
        <v>16.18</v>
      </c>
      <c r="O15" s="17"/>
    </row>
    <row r="16" spans="1:16" x14ac:dyDescent="0.25">
      <c r="B16" s="43">
        <v>19700</v>
      </c>
      <c r="C16" s="57" t="s">
        <v>19709</v>
      </c>
      <c r="D16" s="57">
        <f>'Low Tier'!C13/'Low Tier'!$D$3</f>
        <v>0.43075999999999998</v>
      </c>
      <c r="E16" s="58">
        <f t="shared" si="0"/>
        <v>48331.271999999997</v>
      </c>
      <c r="G16" s="83">
        <f t="shared" si="1"/>
        <v>1292.28</v>
      </c>
      <c r="H16" s="83">
        <f>G16/2</f>
        <v>646.14</v>
      </c>
      <c r="O16" s="17"/>
    </row>
    <row r="17" spans="2:16" x14ac:dyDescent="0.25">
      <c r="B17" s="43">
        <v>19701</v>
      </c>
      <c r="C17" s="57" t="s">
        <v>19710</v>
      </c>
      <c r="D17" s="57">
        <f>'Low Tier'!C14/'Low Tier'!$D$3</f>
        <v>3.986E-2</v>
      </c>
      <c r="E17" s="58">
        <f t="shared" si="0"/>
        <v>16059.593999999997</v>
      </c>
      <c r="G17" s="83">
        <f t="shared" si="1"/>
        <v>119.58</v>
      </c>
      <c r="H17" s="83">
        <f>G17/2</f>
        <v>59.79</v>
      </c>
      <c r="K17" s="2" t="s">
        <v>19722</v>
      </c>
      <c r="L17" s="17">
        <f>MIN(L20:L21)</f>
        <v>64.614000000000004</v>
      </c>
      <c r="O17" s="17"/>
    </row>
    <row r="18" spans="2:16" x14ac:dyDescent="0.25">
      <c r="B18" s="43">
        <v>89140</v>
      </c>
      <c r="C18" s="59" t="s">
        <v>19711</v>
      </c>
      <c r="D18" s="59">
        <f>'Low Tier'!C15/'Low Tier'!$D$3</f>
        <v>0.11108</v>
      </c>
      <c r="E18" s="60">
        <f t="shared" si="0"/>
        <v>20111.034</v>
      </c>
      <c r="G18" s="84">
        <f t="shared" si="1"/>
        <v>333.24</v>
      </c>
      <c r="H18" s="84">
        <f>G18/10</f>
        <v>33.323999999999998</v>
      </c>
      <c r="O18" s="17"/>
    </row>
    <row r="19" spans="2:16" x14ac:dyDescent="0.25">
      <c r="B19" s="43">
        <v>89182</v>
      </c>
      <c r="C19" s="61" t="s">
        <v>19712</v>
      </c>
      <c r="D19" s="61">
        <f>'Low Tier'!C16/'Low Tier'!$D$3</f>
        <v>4.2000000000000002E-4</v>
      </c>
      <c r="E19" s="62">
        <f t="shared" ref="E19:E25" si="2">VLOOKUP(B19,API,8,FALSE)*0.9*G19</f>
        <v>387.82800000000003</v>
      </c>
      <c r="G19" s="85">
        <f t="shared" si="1"/>
        <v>1.26</v>
      </c>
      <c r="H19" s="85">
        <f>G19</f>
        <v>1.26</v>
      </c>
      <c r="O19" s="17"/>
    </row>
    <row r="20" spans="2:16" x14ac:dyDescent="0.25">
      <c r="B20" s="43">
        <v>89141</v>
      </c>
      <c r="C20" s="5" t="s">
        <v>19713</v>
      </c>
      <c r="D20" s="5">
        <f>'Low Tier'!C17/'Low Tier'!$D$3</f>
        <v>3.6000000000000002E-4</v>
      </c>
      <c r="E20" s="37">
        <f t="shared" si="2"/>
        <v>275.07600000000002</v>
      </c>
      <c r="G20" s="86">
        <f t="shared" si="1"/>
        <v>1.08</v>
      </c>
      <c r="H20" s="86">
        <f t="shared" ref="H20:H24" si="3">G20</f>
        <v>1.08</v>
      </c>
      <c r="K20" s="2" t="s">
        <v>19738</v>
      </c>
      <c r="L20" s="17">
        <f>G12/12</f>
        <v>92.175000000000011</v>
      </c>
      <c r="N20" s="2" t="s">
        <v>19740</v>
      </c>
      <c r="O20" s="17">
        <f>(L17*0.874)+((L20-L21)*3)</f>
        <v>139.15563600000002</v>
      </c>
      <c r="P20" s="3">
        <f>O20*EctoCraft!P43</f>
        <v>4174.6690800000006</v>
      </c>
    </row>
    <row r="21" spans="2:16" x14ac:dyDescent="0.25">
      <c r="B21" s="43">
        <v>89098</v>
      </c>
      <c r="C21" s="63" t="s">
        <v>19714</v>
      </c>
      <c r="D21" s="63">
        <f>'Low Tier'!C18/'Low Tier'!$D$3</f>
        <v>1.3999999999999999E-4</v>
      </c>
      <c r="E21" s="64">
        <f t="shared" si="2"/>
        <v>900.01800000000003</v>
      </c>
      <c r="G21" s="87">
        <f t="shared" si="1"/>
        <v>0.42</v>
      </c>
      <c r="H21" s="87">
        <f t="shared" si="3"/>
        <v>0.42</v>
      </c>
      <c r="K21" s="2" t="s">
        <v>19739</v>
      </c>
      <c r="L21" s="17">
        <f>G16/20</f>
        <v>64.614000000000004</v>
      </c>
      <c r="N21" s="2" t="s">
        <v>19718</v>
      </c>
      <c r="O21" s="17">
        <f>L17*0.9</f>
        <v>58.152600000000007</v>
      </c>
      <c r="P21" s="3">
        <f>O21*EctoCraft!E42</f>
        <v>179982.29700000002</v>
      </c>
    </row>
    <row r="22" spans="2:16" x14ac:dyDescent="0.25">
      <c r="B22" s="43">
        <v>89103</v>
      </c>
      <c r="C22" s="32" t="s">
        <v>19715</v>
      </c>
      <c r="D22" s="32">
        <f>'Low Tier'!C19/'Low Tier'!$D$3</f>
        <v>4.6000000000000001E-4</v>
      </c>
      <c r="E22" s="65">
        <f t="shared" si="2"/>
        <v>710.42400000000021</v>
      </c>
      <c r="G22" s="88">
        <f t="shared" si="1"/>
        <v>1.3800000000000001</v>
      </c>
      <c r="H22" s="88">
        <f t="shared" si="3"/>
        <v>1.3800000000000001</v>
      </c>
      <c r="K22" s="2" t="s">
        <v>19730</v>
      </c>
      <c r="L22" s="3">
        <f>(EctoCraft!R33-(EctoCraft!Q33+EctoCraft!Q34))*L17</f>
        <v>50398.920000000006</v>
      </c>
      <c r="N22" s="2" t="s">
        <v>19709</v>
      </c>
      <c r="O22" s="17">
        <f>L17*0.874</f>
        <v>56.472636000000001</v>
      </c>
      <c r="P22" s="3">
        <f>O22*EctoCraft!P41</f>
        <v>2484.7959839999999</v>
      </c>
    </row>
    <row r="23" spans="2:16" x14ac:dyDescent="0.25">
      <c r="B23" s="43">
        <v>89258</v>
      </c>
      <c r="C23" s="66" t="s">
        <v>19716</v>
      </c>
      <c r="D23" s="66">
        <f>'Low Tier'!C20/'Low Tier'!$D$3</f>
        <v>3.4000000000000002E-4</v>
      </c>
      <c r="E23" s="67">
        <f t="shared" si="2"/>
        <v>802.33199999999999</v>
      </c>
      <c r="G23" s="89">
        <f t="shared" si="1"/>
        <v>1.02</v>
      </c>
      <c r="H23" s="89">
        <f t="shared" si="3"/>
        <v>1.02</v>
      </c>
    </row>
    <row r="24" spans="2:16" x14ac:dyDescent="0.25">
      <c r="B24" s="43">
        <v>89216</v>
      </c>
      <c r="C24" s="28" t="s">
        <v>19717</v>
      </c>
      <c r="D24" s="28">
        <f>'Low Tier'!C21/'Low Tier'!$D$3</f>
        <v>3.2000000000000003E-4</v>
      </c>
      <c r="E24" s="68">
        <f t="shared" si="2"/>
        <v>3602.0160000000001</v>
      </c>
      <c r="G24" s="90">
        <f t="shared" si="1"/>
        <v>0.96000000000000008</v>
      </c>
      <c r="H24" s="90">
        <f t="shared" si="3"/>
        <v>0.96000000000000008</v>
      </c>
    </row>
    <row r="25" spans="2:16" x14ac:dyDescent="0.25">
      <c r="B25" s="43">
        <v>19721</v>
      </c>
      <c r="C25" s="69" t="s">
        <v>19718</v>
      </c>
      <c r="D25" s="69">
        <f>'Low Tier'!C22/'Low Tier'!$D$3</f>
        <v>9.0539999999999995E-3</v>
      </c>
      <c r="E25" s="71">
        <f t="shared" si="2"/>
        <v>75659.751000000004</v>
      </c>
      <c r="G25" s="91">
        <f>D25*$D$6</f>
        <v>27.161999999999999</v>
      </c>
      <c r="H25" s="91">
        <f>G25</f>
        <v>27.161999999999999</v>
      </c>
    </row>
    <row r="26" spans="2:16" x14ac:dyDescent="0.25">
      <c r="B26" s="43" t="s">
        <v>19578</v>
      </c>
      <c r="C26" s="72" t="s">
        <v>19719</v>
      </c>
      <c r="D26" s="72">
        <f>'Low Tier'!C23/'Low Tier'!$D$3</f>
        <v>1.1199999999999999E-3</v>
      </c>
      <c r="E26" s="73">
        <f>G26*198</f>
        <v>665.28</v>
      </c>
      <c r="G26" s="92">
        <f t="shared" si="1"/>
        <v>3.36</v>
      </c>
      <c r="H26" s="92">
        <f>G26</f>
        <v>3.36</v>
      </c>
    </row>
    <row r="27" spans="2:16" x14ac:dyDescent="0.25">
      <c r="B27" s="43" t="s">
        <v>19578</v>
      </c>
      <c r="C27" s="34" t="s">
        <v>19720</v>
      </c>
      <c r="D27" s="34">
        <f>'Low Tier'!C24/'Low Tier'!$D$3</f>
        <v>12.1378</v>
      </c>
      <c r="E27" s="74">
        <f>(G27/200)*('Low Tier'!AI6/5)</f>
        <v>324010.07453999971</v>
      </c>
      <c r="G27" s="93">
        <f>D27*$D$6</f>
        <v>36413.4</v>
      </c>
      <c r="H27" s="93">
        <f>G27</f>
        <v>36413.4</v>
      </c>
    </row>
    <row r="28" spans="2:16" x14ac:dyDescent="0.25">
      <c r="B28" s="43" t="s">
        <v>19578</v>
      </c>
      <c r="C28" s="36" t="s">
        <v>19721</v>
      </c>
      <c r="D28" s="36">
        <f>('Low Tier'!C25/'Low Tier'!D3)</f>
        <v>1.06E-3</v>
      </c>
      <c r="E28" s="75">
        <f>('Low Tier'!R3/'Low Tier'!C25)*G28</f>
        <v>9879.3629999999994</v>
      </c>
      <c r="G28" s="94">
        <f>D28*D6</f>
        <v>3.1799999999999997</v>
      </c>
      <c r="H28" s="94">
        <f>G28</f>
        <v>3.1799999999999997</v>
      </c>
    </row>
    <row r="29" spans="2:16" x14ac:dyDescent="0.25">
      <c r="B29" s="43" t="s">
        <v>19578</v>
      </c>
      <c r="C29" s="34" t="s">
        <v>20054</v>
      </c>
      <c r="D29" s="34">
        <f>'Low Tier'!C24/'Low Tier'!$D$3</f>
        <v>12.1378</v>
      </c>
      <c r="E29" s="74">
        <f>(G27/200)*'Calculos Bolsas Rojas'!F4</f>
        <v>27550.283288403814</v>
      </c>
      <c r="G29" s="93">
        <f>D27*$D$6</f>
        <v>36413.4</v>
      </c>
      <c r="H29" s="93">
        <f>G29</f>
        <v>36413.4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F299-E2E6-4ED4-A875-6159BF22D74E}">
  <dimension ref="A1:P29"/>
  <sheetViews>
    <sheetView workbookViewId="0">
      <selection activeCell="D7" sqref="D7"/>
    </sheetView>
  </sheetViews>
  <sheetFormatPr baseColWidth="10" defaultRowHeight="15.75" x14ac:dyDescent="0.25"/>
  <cols>
    <col min="1" max="1" width="13.7109375" style="2" bestFit="1" customWidth="1"/>
    <col min="2" max="2" width="11.42578125" style="2"/>
    <col min="3" max="3" width="16.140625" style="2" bestFit="1" customWidth="1"/>
    <col min="4" max="4" width="16.7109375" style="2" bestFit="1" customWidth="1"/>
    <col min="5" max="5" width="19.85546875" style="2" bestFit="1" customWidth="1"/>
    <col min="6" max="6" width="11.42578125" style="2"/>
    <col min="7" max="7" width="25.42578125" style="2" bestFit="1" customWidth="1"/>
    <col min="8" max="8" width="16.28515625" style="2" bestFit="1" customWidth="1"/>
    <col min="9" max="9" width="23.28515625" style="2" bestFit="1" customWidth="1"/>
    <col min="10" max="10" width="11.42578125" style="2"/>
    <col min="11" max="11" width="17.140625" style="2" bestFit="1" customWidth="1"/>
    <col min="12" max="12" width="19.85546875" style="2" bestFit="1" customWidth="1"/>
    <col min="13" max="13" width="16.28515625" style="2" bestFit="1" customWidth="1"/>
    <col min="14" max="14" width="13.28515625" style="2" bestFit="1" customWidth="1"/>
    <col min="15" max="15" width="11.42578125" style="2"/>
    <col min="16" max="16" width="15" style="2" bestFit="1" customWidth="1"/>
    <col min="17" max="16384" width="11.42578125" style="2"/>
  </cols>
  <sheetData>
    <row r="1" spans="1:16" x14ac:dyDescent="0.25">
      <c r="A1" s="2" t="s">
        <v>19957</v>
      </c>
    </row>
    <row r="4" spans="1:16" ht="16.5" thickBot="1" x14ac:dyDescent="0.3"/>
    <row r="5" spans="1:16" ht="16.5" thickBot="1" x14ac:dyDescent="0.3">
      <c r="E5" s="2" t="s">
        <v>20186</v>
      </c>
      <c r="F5" s="2" t="s">
        <v>20187</v>
      </c>
      <c r="I5" s="99" t="s">
        <v>19747</v>
      </c>
      <c r="J5" s="100">
        <v>0.3</v>
      </c>
    </row>
    <row r="6" spans="1:16" ht="16.5" thickBot="1" x14ac:dyDescent="0.3">
      <c r="C6" s="2" t="s">
        <v>19744</v>
      </c>
      <c r="D6" s="98">
        <v>56000</v>
      </c>
      <c r="E6" s="2">
        <f>D6/250</f>
        <v>224</v>
      </c>
      <c r="F6" s="2">
        <f>E6/30</f>
        <v>7.4666666666666668</v>
      </c>
      <c r="G6" s="2" t="s">
        <v>19735</v>
      </c>
      <c r="H6" s="3">
        <f>(E11+E13+E15+E17+E18+E19+E20+E21+E22+E23+E24+E25+E26+E28+P12+P13+P21+P20+P22+P14)-(D7+L14+L22+(30*D6))</f>
        <v>2757954.9366790429</v>
      </c>
      <c r="I6" s="2" t="s">
        <v>19743</v>
      </c>
      <c r="J6" s="97">
        <f>H6/D7</f>
        <v>0.27982497328318212</v>
      </c>
      <c r="L6" s="2" t="s">
        <v>19741</v>
      </c>
      <c r="M6" s="2" t="s">
        <v>19742</v>
      </c>
      <c r="N6" s="2" t="s">
        <v>19959</v>
      </c>
    </row>
    <row r="7" spans="1:16" x14ac:dyDescent="0.25">
      <c r="C7" s="2" t="s">
        <v>19745</v>
      </c>
      <c r="D7" s="3">
        <f>D6*'Mid Tier'!I4</f>
        <v>9856000</v>
      </c>
      <c r="E7" s="3"/>
      <c r="G7" s="2" t="s">
        <v>19736</v>
      </c>
      <c r="H7" s="3">
        <f>IF(E27&gt;=1,H6+E27,"0")</f>
        <v>17532061.200519029</v>
      </c>
      <c r="I7" s="2" t="s">
        <v>19737</v>
      </c>
      <c r="J7" s="97">
        <f>IF(H7&gt;=1,H7/D7,"0")</f>
        <v>1.7788211445331807</v>
      </c>
      <c r="L7" s="17">
        <f>G25+O13+O21</f>
        <v>3562.5744000000004</v>
      </c>
      <c r="M7" s="3">
        <f>L7*EctoCraft!P42*0.9</f>
        <v>9923550.9912000019</v>
      </c>
      <c r="N7" s="4">
        <f>(L7/D6)*100</f>
        <v>6.3617400000000002</v>
      </c>
    </row>
    <row r="8" spans="1:16" x14ac:dyDescent="0.25">
      <c r="G8" s="2" t="s">
        <v>20053</v>
      </c>
      <c r="H8" s="3">
        <f>H6+E29</f>
        <v>4014183.8162274291</v>
      </c>
      <c r="I8" s="2" t="s">
        <v>20052</v>
      </c>
      <c r="J8" s="97">
        <f>H8/D7</f>
        <v>0.40728326057502323</v>
      </c>
    </row>
    <row r="9" spans="1:16" x14ac:dyDescent="0.25">
      <c r="B9" s="43" t="s">
        <v>19571</v>
      </c>
      <c r="C9" s="43" t="s">
        <v>19573</v>
      </c>
      <c r="D9" s="43" t="s">
        <v>19724</v>
      </c>
      <c r="E9" s="43" t="s">
        <v>19734</v>
      </c>
      <c r="G9" s="43" t="s">
        <v>19725</v>
      </c>
      <c r="H9" s="43" t="s">
        <v>19726</v>
      </c>
      <c r="K9" s="2" t="s">
        <v>19727</v>
      </c>
      <c r="L9" s="17">
        <f>MIN(L12:L13)</f>
        <v>769.77600000000007</v>
      </c>
    </row>
    <row r="10" spans="1:16" x14ac:dyDescent="0.25">
      <c r="B10" s="43">
        <v>19748</v>
      </c>
      <c r="C10" s="47" t="s">
        <v>19698</v>
      </c>
      <c r="D10" s="47">
        <f>'Mid Tier'!C7/'Mid Tier'!$D$3</f>
        <v>0.34173999999999999</v>
      </c>
      <c r="E10" s="48">
        <f>VLOOKUP(B10,API,8,FALSE)*0.85*G10</f>
        <v>146401.41599999997</v>
      </c>
      <c r="G10" s="80">
        <f>D10*$D$6</f>
        <v>19137.439999999999</v>
      </c>
      <c r="H10" s="80">
        <f>G10/3</f>
        <v>6379.1466666666665</v>
      </c>
    </row>
    <row r="11" spans="1:16" x14ac:dyDescent="0.25">
      <c r="B11" s="43">
        <v>19745</v>
      </c>
      <c r="C11" s="47" t="s">
        <v>19699</v>
      </c>
      <c r="D11" s="47">
        <f>'Mid Tier'!C8/'Mid Tier'!$D$3</f>
        <v>1.866E-2</v>
      </c>
      <c r="E11" s="48">
        <f t="shared" ref="E11:E18" si="0">VLOOKUP(B11,API,8,FALSE)*0.85*G11</f>
        <v>104809.488</v>
      </c>
      <c r="G11" s="80">
        <f t="shared" ref="G11:G27" si="1">D11*$D$6</f>
        <v>1044.96</v>
      </c>
      <c r="H11" s="80">
        <f>G11/2</f>
        <v>522.48</v>
      </c>
    </row>
    <row r="12" spans="1:16" x14ac:dyDescent="0.25">
      <c r="B12" s="43">
        <v>19722</v>
      </c>
      <c r="C12" s="52" t="s">
        <v>19605</v>
      </c>
      <c r="D12" s="52">
        <f>'Mid Tier'!C9/'Mid Tier'!$D$3</f>
        <v>0.36104000000000003</v>
      </c>
      <c r="E12" s="53">
        <f t="shared" si="0"/>
        <v>515565.12000000005</v>
      </c>
      <c r="G12" s="81">
        <f t="shared" si="1"/>
        <v>20218.240000000002</v>
      </c>
      <c r="H12" s="81">
        <f>G12/3</f>
        <v>6739.4133333333339</v>
      </c>
      <c r="K12" s="2" t="s">
        <v>19728</v>
      </c>
      <c r="L12" s="17">
        <f>G10/10.8</f>
        <v>1771.9851851851849</v>
      </c>
      <c r="N12" s="2" t="s">
        <v>19731</v>
      </c>
      <c r="O12" s="17">
        <f>L9*1.7692</f>
        <v>1361.8876992000003</v>
      </c>
      <c r="P12" s="3">
        <f>O12*EctoCraft!E37*0.9</f>
        <v>52705.053959040015</v>
      </c>
    </row>
    <row r="13" spans="1:16" x14ac:dyDescent="0.25">
      <c r="B13" s="43">
        <v>19725</v>
      </c>
      <c r="C13" s="52" t="s">
        <v>19704</v>
      </c>
      <c r="D13" s="52">
        <f>'Mid Tier'!C10/'Mid Tier'!$D$3</f>
        <v>2.8060000000000002E-2</v>
      </c>
      <c r="E13" s="53">
        <f t="shared" si="0"/>
        <v>160278.72</v>
      </c>
      <c r="G13" s="81">
        <f t="shared" si="1"/>
        <v>1571.3600000000001</v>
      </c>
      <c r="H13" s="81">
        <f>G13/3</f>
        <v>523.78666666666675</v>
      </c>
      <c r="K13" s="2" t="s">
        <v>19729</v>
      </c>
      <c r="L13" s="17">
        <f>G14/20</f>
        <v>769.77600000000007</v>
      </c>
      <c r="N13" s="2" t="s">
        <v>19718</v>
      </c>
      <c r="O13" s="17">
        <f>L9*0.9</f>
        <v>692.79840000000013</v>
      </c>
      <c r="P13" s="3">
        <f>O13*EctoCraft!E42*0.9</f>
        <v>1929789.9432000003</v>
      </c>
    </row>
    <row r="14" spans="1:16" x14ac:dyDescent="0.25">
      <c r="B14" s="43">
        <v>19729</v>
      </c>
      <c r="C14" s="54" t="s">
        <v>19707</v>
      </c>
      <c r="D14" s="54">
        <f>'Mid Tier'!C11/'Mid Tier'!$D$3</f>
        <v>0.27492</v>
      </c>
      <c r="E14" s="55">
        <f t="shared" si="0"/>
        <v>575792.44799999997</v>
      </c>
      <c r="G14" s="82">
        <f t="shared" si="1"/>
        <v>15395.52</v>
      </c>
      <c r="H14" s="82">
        <f>G14/4</f>
        <v>3848.88</v>
      </c>
      <c r="K14" s="2" t="s">
        <v>19730</v>
      </c>
      <c r="L14" s="3">
        <f>(EctoCraft!G46-(EctoCraft!F50+EctoCraft!F48))*L9</f>
        <v>1006867.008</v>
      </c>
      <c r="N14" s="2" t="s">
        <v>19698</v>
      </c>
      <c r="O14" s="17">
        <f>(L12-L13)*10.8</f>
        <v>10823.859199999997</v>
      </c>
      <c r="P14" s="3">
        <f>O14*EctoCraft!E35</f>
        <v>86590.873599999977</v>
      </c>
    </row>
    <row r="15" spans="1:16" x14ac:dyDescent="0.25">
      <c r="B15" s="43">
        <v>19732</v>
      </c>
      <c r="C15" s="54" t="s">
        <v>19708</v>
      </c>
      <c r="D15" s="54">
        <f>'Mid Tier'!C12/'Mid Tier'!$D$3</f>
        <v>1.7299999999999999E-2</v>
      </c>
      <c r="E15" s="55">
        <f t="shared" si="0"/>
        <v>309628.48</v>
      </c>
      <c r="G15" s="82">
        <f t="shared" si="1"/>
        <v>968.8</v>
      </c>
      <c r="H15" s="82">
        <f>G15/3</f>
        <v>322.93333333333334</v>
      </c>
      <c r="O15" s="17"/>
    </row>
    <row r="16" spans="1:16" x14ac:dyDescent="0.25">
      <c r="B16" s="43">
        <v>19700</v>
      </c>
      <c r="C16" s="57" t="s">
        <v>19709</v>
      </c>
      <c r="D16" s="57">
        <f>'Mid Tier'!C13/'Mid Tier'!$D$3</f>
        <v>0.45639999999999997</v>
      </c>
      <c r="E16" s="58">
        <f t="shared" si="0"/>
        <v>955884.15999999992</v>
      </c>
      <c r="G16" s="83">
        <f t="shared" si="1"/>
        <v>25558.399999999998</v>
      </c>
      <c r="H16" s="83">
        <f>G16/2</f>
        <v>12779.199999999999</v>
      </c>
      <c r="O16" s="17"/>
    </row>
    <row r="17" spans="2:16" x14ac:dyDescent="0.25">
      <c r="B17" s="43">
        <v>19701</v>
      </c>
      <c r="C17" s="57" t="s">
        <v>19710</v>
      </c>
      <c r="D17" s="57">
        <f>'Mid Tier'!C14/'Mid Tier'!$D$3</f>
        <v>3.8539999999999998E-2</v>
      </c>
      <c r="E17" s="58">
        <f t="shared" si="0"/>
        <v>289851.63199999993</v>
      </c>
      <c r="G17" s="83">
        <f t="shared" si="1"/>
        <v>2158.2399999999998</v>
      </c>
      <c r="H17" s="83">
        <f>G17/2</f>
        <v>1079.1199999999999</v>
      </c>
      <c r="K17" s="2" t="s">
        <v>19722</v>
      </c>
      <c r="L17" s="17">
        <f>MIN(L20:L21)</f>
        <v>1277.9199999999998</v>
      </c>
      <c r="O17" s="17"/>
    </row>
    <row r="18" spans="2:16" x14ac:dyDescent="0.25">
      <c r="B18" s="43">
        <v>89140</v>
      </c>
      <c r="C18" s="59" t="s">
        <v>19711</v>
      </c>
      <c r="D18" s="59">
        <f>'Mid Tier'!C15/'Mid Tier'!$D$3</f>
        <v>0.98114000000000001</v>
      </c>
      <c r="E18" s="60">
        <f t="shared" si="0"/>
        <v>3315860.7440000004</v>
      </c>
      <c r="G18" s="84">
        <f t="shared" si="1"/>
        <v>54943.840000000004</v>
      </c>
      <c r="H18" s="84">
        <f>G18/10</f>
        <v>5494.384</v>
      </c>
      <c r="O18" s="17"/>
    </row>
    <row r="19" spans="2:16" x14ac:dyDescent="0.25">
      <c r="B19" s="43">
        <v>89182</v>
      </c>
      <c r="C19" s="61" t="s">
        <v>19712</v>
      </c>
      <c r="D19" s="61">
        <f>'Mid Tier'!C16/'Mid Tier'!$D$3</f>
        <v>3.7799999999999999E-3</v>
      </c>
      <c r="E19" s="62">
        <f t="shared" ref="E19:E25" si="2">VLOOKUP(B19,API,8,FALSE)*0.9*G19</f>
        <v>65155.104000000007</v>
      </c>
      <c r="G19" s="85">
        <f t="shared" si="1"/>
        <v>211.68</v>
      </c>
      <c r="H19" s="85">
        <f>G19</f>
        <v>211.68</v>
      </c>
      <c r="O19" s="17"/>
    </row>
    <row r="20" spans="2:16" x14ac:dyDescent="0.25">
      <c r="B20" s="43">
        <v>89141</v>
      </c>
      <c r="C20" s="5" t="s">
        <v>19713</v>
      </c>
      <c r="D20" s="5">
        <f>'Mid Tier'!C17/'Mid Tier'!$D$3</f>
        <v>4.64E-3</v>
      </c>
      <c r="E20" s="37">
        <f t="shared" si="2"/>
        <v>66181.247999999992</v>
      </c>
      <c r="G20" s="86">
        <f t="shared" si="1"/>
        <v>259.83999999999997</v>
      </c>
      <c r="H20" s="86">
        <f t="shared" ref="H20:H24" si="3">G20</f>
        <v>259.83999999999997</v>
      </c>
      <c r="K20" s="2" t="s">
        <v>19738</v>
      </c>
      <c r="L20" s="17">
        <f>G12/12</f>
        <v>1684.8533333333335</v>
      </c>
      <c r="N20" s="2" t="s">
        <v>19740</v>
      </c>
      <c r="O20" s="17">
        <f>L17*0.874</f>
        <v>1116.9020799999998</v>
      </c>
      <c r="P20" s="3">
        <f>O20*EctoCraft!P43</f>
        <v>33507.062399999995</v>
      </c>
    </row>
    <row r="21" spans="2:16" x14ac:dyDescent="0.25">
      <c r="B21" s="43">
        <v>89098</v>
      </c>
      <c r="C21" s="63" t="s">
        <v>19714</v>
      </c>
      <c r="D21" s="63">
        <f>'Mid Tier'!C18/'Mid Tier'!$D$3</f>
        <v>1.92E-3</v>
      </c>
      <c r="E21" s="64">
        <f t="shared" si="2"/>
        <v>230404.60800000001</v>
      </c>
      <c r="G21" s="87">
        <f t="shared" si="1"/>
        <v>107.52</v>
      </c>
      <c r="H21" s="87">
        <f t="shared" si="3"/>
        <v>107.52</v>
      </c>
      <c r="K21" s="2" t="s">
        <v>19739</v>
      </c>
      <c r="L21" s="17">
        <f>G16/20</f>
        <v>1277.9199999999998</v>
      </c>
      <c r="N21" s="2" t="s">
        <v>19718</v>
      </c>
      <c r="O21" s="17">
        <f>L17*0.9</f>
        <v>1150.1279999999999</v>
      </c>
      <c r="P21" s="3">
        <f>O21*EctoCraft!E42</f>
        <v>3559646.1599999997</v>
      </c>
    </row>
    <row r="22" spans="2:16" x14ac:dyDescent="0.25">
      <c r="B22" s="43">
        <v>89103</v>
      </c>
      <c r="C22" s="32" t="s">
        <v>19715</v>
      </c>
      <c r="D22" s="32">
        <f>'Mid Tier'!C19/'Mid Tier'!$D$3</f>
        <v>4.3800000000000002E-3</v>
      </c>
      <c r="E22" s="65">
        <f t="shared" si="2"/>
        <v>126270.14400000001</v>
      </c>
      <c r="G22" s="88">
        <f t="shared" si="1"/>
        <v>245.28</v>
      </c>
      <c r="H22" s="88">
        <f t="shared" si="3"/>
        <v>245.28</v>
      </c>
      <c r="K22" s="2" t="s">
        <v>19730</v>
      </c>
      <c r="L22" s="3">
        <f>(EctoCraft!R33-(EctoCraft!Q33+EctoCraft!Q34))*L17</f>
        <v>996777.59999999986</v>
      </c>
      <c r="N22" s="2" t="s">
        <v>19709</v>
      </c>
      <c r="O22" s="17">
        <f>L17*0.874</f>
        <v>1116.9020799999998</v>
      </c>
      <c r="P22" s="3">
        <f>O22*EctoCraft!P41</f>
        <v>49143.691519999993</v>
      </c>
    </row>
    <row r="23" spans="2:16" x14ac:dyDescent="0.25">
      <c r="B23" s="43">
        <v>89258</v>
      </c>
      <c r="C23" s="66" t="s">
        <v>19716</v>
      </c>
      <c r="D23" s="66">
        <f>'Mid Tier'!C20/'Mid Tier'!$D$3</f>
        <v>2.2399999999999998E-3</v>
      </c>
      <c r="E23" s="67">
        <f t="shared" si="2"/>
        <v>98671.103999999992</v>
      </c>
      <c r="G23" s="89">
        <f t="shared" si="1"/>
        <v>125.43999999999998</v>
      </c>
      <c r="H23" s="89">
        <f t="shared" si="3"/>
        <v>125.43999999999998</v>
      </c>
    </row>
    <row r="24" spans="2:16" x14ac:dyDescent="0.25">
      <c r="B24" s="43">
        <v>89216</v>
      </c>
      <c r="C24" s="28" t="s">
        <v>19717</v>
      </c>
      <c r="D24" s="28">
        <f>'Mid Tier'!C21/'Mid Tier'!$D$3</f>
        <v>2.7000000000000001E-3</v>
      </c>
      <c r="E24" s="68">
        <f t="shared" si="2"/>
        <v>567317.52</v>
      </c>
      <c r="G24" s="90">
        <f t="shared" si="1"/>
        <v>151.20000000000002</v>
      </c>
      <c r="H24" s="90">
        <f t="shared" si="3"/>
        <v>151.20000000000002</v>
      </c>
    </row>
    <row r="25" spans="2:16" x14ac:dyDescent="0.25">
      <c r="B25" s="43">
        <v>19721</v>
      </c>
      <c r="C25" s="69" t="s">
        <v>19718</v>
      </c>
      <c r="D25" s="69">
        <f>'Mid Tier'!C22/'Mid Tier'!$D$3</f>
        <v>3.0708000000000003E-2</v>
      </c>
      <c r="E25" s="71">
        <f t="shared" si="2"/>
        <v>4790079.5040000007</v>
      </c>
      <c r="G25" s="91">
        <f>D25*$D$6</f>
        <v>1719.6480000000001</v>
      </c>
      <c r="H25" s="91">
        <f>G25</f>
        <v>1719.6480000000001</v>
      </c>
    </row>
    <row r="26" spans="2:16" x14ac:dyDescent="0.25">
      <c r="B26" s="43" t="s">
        <v>19578</v>
      </c>
      <c r="C26" s="72" t="s">
        <v>19719</v>
      </c>
      <c r="D26" s="72">
        <f>'Mid Tier'!C23/'Mid Tier'!$D$3</f>
        <v>1.74E-3</v>
      </c>
      <c r="E26" s="73">
        <f>G26*198</f>
        <v>19293.12</v>
      </c>
      <c r="G26" s="92">
        <f t="shared" si="1"/>
        <v>97.44</v>
      </c>
      <c r="H26" s="92">
        <f>G26</f>
        <v>97.44</v>
      </c>
    </row>
    <row r="27" spans="2:16" x14ac:dyDescent="0.25">
      <c r="B27" s="43" t="s">
        <v>19578</v>
      </c>
      <c r="C27" s="34" t="s">
        <v>19720</v>
      </c>
      <c r="D27" s="34">
        <f>'Mid Tier'!C24/'Mid Tier'!$D$3</f>
        <v>29.6494</v>
      </c>
      <c r="E27" s="74">
        <f>(G27/200)*('Low Tier'!AI6/5)</f>
        <v>14774106.263839986</v>
      </c>
      <c r="G27" s="93">
        <f t="shared" si="1"/>
        <v>1660366.4</v>
      </c>
      <c r="H27" s="93">
        <f>G27</f>
        <v>1660366.4</v>
      </c>
    </row>
    <row r="28" spans="2:16" x14ac:dyDescent="0.25">
      <c r="B28" s="43" t="s">
        <v>19578</v>
      </c>
      <c r="C28" s="36" t="s">
        <v>19721</v>
      </c>
      <c r="D28" s="36">
        <f>'Mid Tier'!C25/'Mid Tier'!$D$3</f>
        <v>2.1199999999999999E-3</v>
      </c>
      <c r="E28" s="75">
        <f>('Mid Tier'!R3/'Mid Tier'!C25)*G28</f>
        <v>442415.34399999992</v>
      </c>
      <c r="G28" s="94">
        <f>D28*D6</f>
        <v>118.72</v>
      </c>
      <c r="H28" s="94">
        <f>G28</f>
        <v>118.72</v>
      </c>
    </row>
    <row r="29" spans="2:16" x14ac:dyDescent="0.25">
      <c r="B29" s="43" t="s">
        <v>19578</v>
      </c>
      <c r="C29" s="34" t="s">
        <v>19720</v>
      </c>
      <c r="D29" s="34">
        <f>D27</f>
        <v>29.6494</v>
      </c>
      <c r="E29" s="74">
        <f>(G27/200)*'Calculos Bolsas Rojas'!F4</f>
        <v>1256228.8795483862</v>
      </c>
      <c r="G29" s="93">
        <f>G27</f>
        <v>1660366.4</v>
      </c>
      <c r="H29" s="93">
        <f>H27</f>
        <v>1660366.4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7A32-1B98-4048-BDC1-723CA1C06897}">
  <dimension ref="A1:P28"/>
  <sheetViews>
    <sheetView workbookViewId="0">
      <selection activeCell="D6" sqref="D6"/>
    </sheetView>
  </sheetViews>
  <sheetFormatPr baseColWidth="10" defaultRowHeight="15.75" x14ac:dyDescent="0.25"/>
  <cols>
    <col min="1" max="1" width="13.140625" style="2" bestFit="1" customWidth="1"/>
    <col min="2" max="2" width="11.42578125" style="2"/>
    <col min="3" max="3" width="18.7109375" style="2" bestFit="1" customWidth="1"/>
    <col min="4" max="4" width="16.7109375" style="2" bestFit="1" customWidth="1"/>
    <col min="5" max="5" width="19.85546875" style="2" bestFit="1" customWidth="1"/>
    <col min="6" max="6" width="11.42578125" style="2"/>
    <col min="7" max="7" width="18" style="2" bestFit="1" customWidth="1"/>
    <col min="8" max="8" width="16.28515625" style="2" bestFit="1" customWidth="1"/>
    <col min="9" max="9" width="17.28515625" style="2" bestFit="1" customWidth="1"/>
    <col min="10" max="10" width="11.42578125" style="2"/>
    <col min="11" max="11" width="17.140625" style="2" bestFit="1" customWidth="1"/>
    <col min="12" max="12" width="19.85546875" style="2" bestFit="1" customWidth="1"/>
    <col min="13" max="13" width="16.28515625" style="2" bestFit="1" customWidth="1"/>
    <col min="14" max="14" width="13.28515625" style="2" bestFit="1" customWidth="1"/>
    <col min="15" max="15" width="11.42578125" style="2"/>
    <col min="16" max="16" width="15" style="2" bestFit="1" customWidth="1"/>
    <col min="17" max="16384" width="11.42578125" style="2"/>
  </cols>
  <sheetData>
    <row r="1" spans="1:16" x14ac:dyDescent="0.25">
      <c r="A1" s="2" t="s">
        <v>19956</v>
      </c>
    </row>
    <row r="4" spans="1:16" ht="16.5" thickBot="1" x14ac:dyDescent="0.3"/>
    <row r="5" spans="1:16" ht="16.5" thickBot="1" x14ac:dyDescent="0.3">
      <c r="E5" s="2" t="s">
        <v>20186</v>
      </c>
      <c r="F5" s="2" t="s">
        <v>20187</v>
      </c>
      <c r="I5" s="99" t="s">
        <v>19747</v>
      </c>
      <c r="J5" s="100">
        <v>0.1</v>
      </c>
    </row>
    <row r="6" spans="1:16" ht="16.5" thickBot="1" x14ac:dyDescent="0.3">
      <c r="C6" s="2" t="s">
        <v>19954</v>
      </c>
      <c r="D6" s="98">
        <v>1</v>
      </c>
      <c r="E6" s="2">
        <f>D6/250</f>
        <v>4.0000000000000001E-3</v>
      </c>
      <c r="F6" s="2">
        <f>E6/30</f>
        <v>1.3333333333333334E-4</v>
      </c>
      <c r="G6" s="2" t="s">
        <v>19735</v>
      </c>
      <c r="H6" s="3">
        <f>(E11+E13+E15+E17+E18+E19+E20+E21+E22+E23+E24+E25+E26+E28+P12+P13+P21+P20+P22+P14)-(D7+L14+L22+(60*D6))</f>
        <v>226.82126202920017</v>
      </c>
      <c r="I6" s="2" t="s">
        <v>19743</v>
      </c>
      <c r="J6" s="97">
        <f>H6/D7</f>
        <v>9.3805319284201896E-2</v>
      </c>
      <c r="L6" s="2" t="s">
        <v>19741</v>
      </c>
      <c r="M6" s="2" t="s">
        <v>19742</v>
      </c>
      <c r="N6" s="2" t="s">
        <v>19959</v>
      </c>
    </row>
    <row r="7" spans="1:16" x14ac:dyDescent="0.25">
      <c r="C7" s="2" t="s">
        <v>19955</v>
      </c>
      <c r="D7" s="3">
        <f>D6*'High Tier'!H4</f>
        <v>2418</v>
      </c>
      <c r="E7" s="3"/>
      <c r="H7" s="3"/>
      <c r="J7" s="97"/>
      <c r="L7" s="17">
        <f>G25+O13+O21</f>
        <v>0.91910837500000009</v>
      </c>
      <c r="M7" s="3">
        <f>L7*EctoCraft!P42*0.9</f>
        <v>2560.1763785625003</v>
      </c>
      <c r="N7" s="4">
        <f>(L7/D6)*100</f>
        <v>91.910837500000014</v>
      </c>
    </row>
    <row r="9" spans="1:16" x14ac:dyDescent="0.25">
      <c r="B9" s="43" t="s">
        <v>19571</v>
      </c>
      <c r="C9" s="43" t="s">
        <v>19573</v>
      </c>
      <c r="D9" s="43" t="s">
        <v>19724</v>
      </c>
      <c r="E9" s="43" t="s">
        <v>19734</v>
      </c>
      <c r="G9" s="43" t="s">
        <v>19725</v>
      </c>
      <c r="H9" s="43" t="s">
        <v>19726</v>
      </c>
      <c r="K9" s="2" t="s">
        <v>19727</v>
      </c>
      <c r="L9" s="17">
        <f>MIN(L12:L13)</f>
        <v>1.273E-2</v>
      </c>
    </row>
    <row r="10" spans="1:16" x14ac:dyDescent="0.25">
      <c r="B10" s="43">
        <v>19748</v>
      </c>
      <c r="C10" s="47" t="s">
        <v>19698</v>
      </c>
      <c r="D10" s="47">
        <f>'High Tier'!C7/'High Tier'!$D$3</f>
        <v>0.3201</v>
      </c>
      <c r="E10" s="48">
        <f>VLOOKUP(B10,API,8,FALSE)*0.85*G10</f>
        <v>2.4487649999999999</v>
      </c>
      <c r="G10" s="80">
        <f>D10*$D$6</f>
        <v>0.3201</v>
      </c>
      <c r="H10" s="80">
        <f>G10/3</f>
        <v>0.1067</v>
      </c>
    </row>
    <row r="11" spans="1:16" x14ac:dyDescent="0.25">
      <c r="B11" s="43">
        <v>19745</v>
      </c>
      <c r="C11" s="47" t="s">
        <v>19699</v>
      </c>
      <c r="D11" s="47">
        <f>'High Tier'!C8/'High Tier'!$D$3</f>
        <v>1.6074999999999999E-2</v>
      </c>
      <c r="E11" s="48">
        <f>VLOOKUP(B11,API,8,FALSE)*0.85*G11</f>
        <v>1.6123224999999999</v>
      </c>
      <c r="G11" s="80">
        <f t="shared" ref="G11:G27" si="0">D11*$D$6</f>
        <v>1.6074999999999999E-2</v>
      </c>
      <c r="H11" s="80">
        <f>G11/2</f>
        <v>8.0374999999999995E-3</v>
      </c>
    </row>
    <row r="12" spans="1:16" x14ac:dyDescent="0.25">
      <c r="B12" s="43">
        <v>19722</v>
      </c>
      <c r="C12" s="52" t="s">
        <v>19605</v>
      </c>
      <c r="D12" s="52">
        <f>'High Tier'!C9/'High Tier'!$D$3</f>
        <v>0.39292500000000002</v>
      </c>
      <c r="E12" s="53">
        <f t="shared" ref="E12:E18" si="1">VLOOKUP(B12,API,8,FALSE)*0.85*G12</f>
        <v>10.0195875</v>
      </c>
      <c r="G12" s="81">
        <f t="shared" si="0"/>
        <v>0.39292500000000002</v>
      </c>
      <c r="H12" s="81">
        <f>G12/3</f>
        <v>0.13097500000000001</v>
      </c>
      <c r="K12" s="2" t="s">
        <v>19728</v>
      </c>
      <c r="L12" s="17">
        <f>G10/10.8</f>
        <v>2.9638888888888888E-2</v>
      </c>
      <c r="N12" s="2" t="s">
        <v>19731</v>
      </c>
      <c r="O12" s="17">
        <f>L9*1.7692</f>
        <v>2.2521916000000003E-2</v>
      </c>
      <c r="P12" s="3">
        <f>O12*EctoCraft!E37*0.9</f>
        <v>0.87159814920000012</v>
      </c>
    </row>
    <row r="13" spans="1:16" x14ac:dyDescent="0.25">
      <c r="B13" s="43">
        <v>19725</v>
      </c>
      <c r="C13" s="52" t="s">
        <v>19704</v>
      </c>
      <c r="D13" s="52">
        <f>'High Tier'!C10/'High Tier'!$D$3</f>
        <v>3.0075000000000001E-2</v>
      </c>
      <c r="E13" s="53">
        <f t="shared" si="1"/>
        <v>3.06765</v>
      </c>
      <c r="G13" s="81">
        <f t="shared" si="0"/>
        <v>3.0075000000000001E-2</v>
      </c>
      <c r="H13" s="81">
        <f>G13/3</f>
        <v>1.0025000000000001E-2</v>
      </c>
      <c r="K13" s="2" t="s">
        <v>19729</v>
      </c>
      <c r="L13" s="17">
        <f>G14/20</f>
        <v>1.273E-2</v>
      </c>
      <c r="N13" s="2" t="s">
        <v>19718</v>
      </c>
      <c r="O13" s="17">
        <f>L9*0.9</f>
        <v>1.1457E-2</v>
      </c>
      <c r="P13" s="3">
        <f>O13*EctoCraft!E42*0.9</f>
        <v>31.913473500000002</v>
      </c>
    </row>
    <row r="14" spans="1:16" x14ac:dyDescent="0.25">
      <c r="B14" s="43">
        <v>19729</v>
      </c>
      <c r="C14" s="54" t="s">
        <v>19707</v>
      </c>
      <c r="D14" s="54">
        <f>'High Tier'!C11/'High Tier'!$D$3</f>
        <v>0.25459999999999999</v>
      </c>
      <c r="E14" s="55">
        <f t="shared" si="1"/>
        <v>9.5220399999999987</v>
      </c>
      <c r="G14" s="82">
        <f t="shared" si="0"/>
        <v>0.25459999999999999</v>
      </c>
      <c r="H14" s="82">
        <f>G14/4</f>
        <v>6.3649999999999998E-2</v>
      </c>
      <c r="K14" s="2" t="s">
        <v>19730</v>
      </c>
      <c r="L14" s="3">
        <f>(EctoCraft!G46-(EctoCraft!F50+EctoCraft!F48))*L9</f>
        <v>16.650839999999999</v>
      </c>
      <c r="N14" s="2" t="s">
        <v>19698</v>
      </c>
      <c r="O14" s="17">
        <f>(L12-L13)*10.8</f>
        <v>0.18261600000000003</v>
      </c>
      <c r="P14" s="3">
        <f>O14*EctoCraft!E35</f>
        <v>1.4609280000000002</v>
      </c>
    </row>
    <row r="15" spans="1:16" x14ac:dyDescent="0.25">
      <c r="B15" s="43">
        <v>19732</v>
      </c>
      <c r="C15" s="54" t="s">
        <v>19708</v>
      </c>
      <c r="D15" s="54">
        <f>'High Tier'!C12/'High Tier'!$D$3</f>
        <v>1.3925E-2</v>
      </c>
      <c r="E15" s="55">
        <f t="shared" si="1"/>
        <v>4.4504299999999999</v>
      </c>
      <c r="G15" s="82">
        <f t="shared" si="0"/>
        <v>1.3925E-2</v>
      </c>
      <c r="H15" s="82">
        <f>G15/3</f>
        <v>4.6416666666666663E-3</v>
      </c>
      <c r="O15" s="17"/>
    </row>
    <row r="16" spans="1:16" x14ac:dyDescent="0.25">
      <c r="B16" s="43">
        <v>19700</v>
      </c>
      <c r="C16" s="57" t="s">
        <v>19709</v>
      </c>
      <c r="D16" s="57">
        <f>'High Tier'!C13/'High Tier'!$D$3</f>
        <v>0.46447500000000003</v>
      </c>
      <c r="E16" s="58">
        <f t="shared" si="1"/>
        <v>17.371365000000001</v>
      </c>
      <c r="G16" s="83">
        <f t="shared" si="0"/>
        <v>0.46447500000000003</v>
      </c>
      <c r="H16" s="83">
        <f>G16/2</f>
        <v>0.23223750000000001</v>
      </c>
      <c r="O16" s="17"/>
    </row>
    <row r="17" spans="2:16" x14ac:dyDescent="0.25">
      <c r="B17" s="43">
        <v>19701</v>
      </c>
      <c r="C17" s="57" t="s">
        <v>19710</v>
      </c>
      <c r="D17" s="57">
        <f>'High Tier'!C14/'High Tier'!$D$3</f>
        <v>4.02E-2</v>
      </c>
      <c r="E17" s="58">
        <f t="shared" si="1"/>
        <v>5.3988599999999991</v>
      </c>
      <c r="G17" s="83">
        <f t="shared" si="0"/>
        <v>4.02E-2</v>
      </c>
      <c r="H17" s="83">
        <f>G17/2</f>
        <v>2.01E-2</v>
      </c>
      <c r="K17" s="2" t="s">
        <v>19722</v>
      </c>
      <c r="L17" s="17">
        <f>MIN(L20:L21)</f>
        <v>2.3223750000000001E-2</v>
      </c>
      <c r="O17" s="17"/>
    </row>
    <row r="18" spans="2:16" x14ac:dyDescent="0.25">
      <c r="B18" s="43">
        <v>89140</v>
      </c>
      <c r="C18" s="59" t="s">
        <v>19711</v>
      </c>
      <c r="D18" s="59">
        <f>'High Tier'!C15/'High Tier'!$D$3</f>
        <v>1.3916500000000001</v>
      </c>
      <c r="E18" s="60">
        <f t="shared" si="1"/>
        <v>83.986077500000007</v>
      </c>
      <c r="G18" s="84">
        <f t="shared" si="0"/>
        <v>1.3916500000000001</v>
      </c>
      <c r="H18" s="84">
        <f>G18/10</f>
        <v>0.13916500000000001</v>
      </c>
      <c r="O18" s="17"/>
    </row>
    <row r="19" spans="2:16" x14ac:dyDescent="0.25">
      <c r="B19" s="43">
        <v>89182</v>
      </c>
      <c r="C19" s="61" t="s">
        <v>19712</v>
      </c>
      <c r="D19" s="61">
        <f>'High Tier'!C16/'High Tier'!$D$3</f>
        <v>3.0999999999999999E-3</v>
      </c>
      <c r="E19" s="62">
        <f t="shared" ref="E19:E24" si="2">VLOOKUP(B19,API,8,FALSE)*0.9*G19</f>
        <v>0.95418000000000003</v>
      </c>
      <c r="G19" s="85">
        <f t="shared" si="0"/>
        <v>3.0999999999999999E-3</v>
      </c>
      <c r="H19" s="85">
        <f>G19</f>
        <v>3.0999999999999999E-3</v>
      </c>
      <c r="O19" s="17"/>
    </row>
    <row r="20" spans="2:16" x14ac:dyDescent="0.25">
      <c r="B20" s="43">
        <v>89141</v>
      </c>
      <c r="C20" s="5" t="s">
        <v>19713</v>
      </c>
      <c r="D20" s="5">
        <f>'High Tier'!C17/'High Tier'!$D$3</f>
        <v>6.4000000000000003E-3</v>
      </c>
      <c r="E20" s="37">
        <f t="shared" si="2"/>
        <v>1.6300800000000002</v>
      </c>
      <c r="G20" s="86">
        <f t="shared" si="0"/>
        <v>6.4000000000000003E-3</v>
      </c>
      <c r="H20" s="86">
        <f t="shared" ref="H20:H24" si="3">G20</f>
        <v>6.4000000000000003E-3</v>
      </c>
      <c r="K20" s="2" t="s">
        <v>19738</v>
      </c>
      <c r="L20" s="17">
        <f>G12/12</f>
        <v>3.2743750000000002E-2</v>
      </c>
      <c r="N20" s="2" t="s">
        <v>19740</v>
      </c>
      <c r="O20" s="17">
        <f>L17*0.874</f>
        <v>2.0297557500000001E-2</v>
      </c>
      <c r="P20" s="3">
        <f>O20*EctoCraft!P43</f>
        <v>0.608926725</v>
      </c>
    </row>
    <row r="21" spans="2:16" x14ac:dyDescent="0.25">
      <c r="B21" s="43">
        <v>89098</v>
      </c>
      <c r="C21" s="63" t="s">
        <v>19714</v>
      </c>
      <c r="D21" s="63">
        <f>'High Tier'!C18/'High Tier'!$D$3</f>
        <v>3.8E-3</v>
      </c>
      <c r="E21" s="64">
        <f t="shared" si="2"/>
        <v>8.1430199999999999</v>
      </c>
      <c r="G21" s="87">
        <f t="shared" si="0"/>
        <v>3.8E-3</v>
      </c>
      <c r="H21" s="87">
        <f t="shared" si="3"/>
        <v>3.8E-3</v>
      </c>
      <c r="K21" s="2" t="s">
        <v>19739</v>
      </c>
      <c r="L21" s="17">
        <f>G16/20</f>
        <v>2.3223750000000001E-2</v>
      </c>
      <c r="N21" s="2" t="s">
        <v>19718</v>
      </c>
      <c r="O21" s="17">
        <f>L17*0.9</f>
        <v>2.0901375000000003E-2</v>
      </c>
      <c r="P21" s="3">
        <f>O21*EctoCraft!E42</f>
        <v>64.689755625000004</v>
      </c>
    </row>
    <row r="22" spans="2:16" x14ac:dyDescent="0.25">
      <c r="B22" s="43">
        <v>89103</v>
      </c>
      <c r="C22" s="32" t="s">
        <v>19715</v>
      </c>
      <c r="D22" s="32">
        <f>'High Tier'!C19/'High Tier'!$D$3</f>
        <v>5.6750000000000004E-3</v>
      </c>
      <c r="E22" s="65">
        <f t="shared" si="2"/>
        <v>2.9214900000000004</v>
      </c>
      <c r="G22" s="88">
        <f t="shared" si="0"/>
        <v>5.6750000000000004E-3</v>
      </c>
      <c r="H22" s="88">
        <f t="shared" si="3"/>
        <v>5.6750000000000004E-3</v>
      </c>
      <c r="K22" s="2" t="s">
        <v>19730</v>
      </c>
      <c r="L22" s="3">
        <f>(EctoCraft!R33-(EctoCraft!Q33+EctoCraft!Q34))*L17</f>
        <v>18.114525</v>
      </c>
      <c r="N22" s="2" t="s">
        <v>19709</v>
      </c>
      <c r="O22" s="17">
        <f>L17*0.874</f>
        <v>2.0297557500000001E-2</v>
      </c>
      <c r="P22" s="3">
        <f>O22*EctoCraft!P41</f>
        <v>0.89309253</v>
      </c>
    </row>
    <row r="23" spans="2:16" x14ac:dyDescent="0.25">
      <c r="B23" s="43">
        <v>89258</v>
      </c>
      <c r="C23" s="66" t="s">
        <v>19716</v>
      </c>
      <c r="D23" s="66">
        <f>'High Tier'!C20/'High Tier'!$D$3</f>
        <v>2.6749999999999999E-3</v>
      </c>
      <c r="E23" s="67">
        <f t="shared" si="2"/>
        <v>2.104155</v>
      </c>
      <c r="G23" s="89">
        <f t="shared" si="0"/>
        <v>2.6749999999999999E-3</v>
      </c>
      <c r="H23" s="89">
        <f t="shared" si="3"/>
        <v>2.6749999999999999E-3</v>
      </c>
    </row>
    <row r="24" spans="2:16" x14ac:dyDescent="0.25">
      <c r="B24" s="43">
        <v>89216</v>
      </c>
      <c r="C24" s="28" t="s">
        <v>19717</v>
      </c>
      <c r="D24" s="28">
        <f>'High Tier'!C21/'High Tier'!$D$3</f>
        <v>3.3500000000000001E-3</v>
      </c>
      <c r="E24" s="68">
        <f t="shared" si="2"/>
        <v>12.569535</v>
      </c>
      <c r="G24" s="90">
        <f t="shared" si="0"/>
        <v>3.3500000000000001E-3</v>
      </c>
      <c r="H24" s="90">
        <f t="shared" si="3"/>
        <v>3.3500000000000001E-3</v>
      </c>
    </row>
    <row r="25" spans="2:16" x14ac:dyDescent="0.25">
      <c r="B25" s="43">
        <v>19721</v>
      </c>
      <c r="C25" s="69" t="s">
        <v>19718</v>
      </c>
      <c r="D25" s="69">
        <f>'High Tier'!C22/'High Tier'!$D$3</f>
        <v>0.88675000000000004</v>
      </c>
      <c r="E25" s="71">
        <f>VLOOKUP(B25,API,8,FALSE)*0.9*G25</f>
        <v>2470.0421249999999</v>
      </c>
      <c r="G25" s="91">
        <f>D25*$D$6</f>
        <v>0.88675000000000004</v>
      </c>
      <c r="H25" s="91">
        <f>G25</f>
        <v>0.88675000000000004</v>
      </c>
    </row>
    <row r="26" spans="2:16" x14ac:dyDescent="0.25">
      <c r="B26" s="43" t="s">
        <v>19578</v>
      </c>
      <c r="C26" s="72" t="s">
        <v>19719</v>
      </c>
      <c r="D26" s="72">
        <f>'High Tier'!C23/'High Tier'!$D$3</f>
        <v>0</v>
      </c>
      <c r="E26" s="73">
        <f>G26*198</f>
        <v>0</v>
      </c>
      <c r="G26" s="92">
        <f t="shared" si="0"/>
        <v>0</v>
      </c>
      <c r="H26" s="92">
        <f>G26</f>
        <v>0</v>
      </c>
    </row>
    <row r="27" spans="2:16" x14ac:dyDescent="0.25">
      <c r="B27" s="43" t="s">
        <v>19578</v>
      </c>
      <c r="C27" s="34" t="s">
        <v>19720</v>
      </c>
      <c r="D27" s="34">
        <f>'High Tier'!C24/'High Tier'!$D$3</f>
        <v>0</v>
      </c>
      <c r="E27" s="74">
        <f>(G27/200)*('Low Tier'!AI6/5)</f>
        <v>0</v>
      </c>
      <c r="G27" s="93">
        <f t="shared" si="0"/>
        <v>0</v>
      </c>
      <c r="H27" s="93">
        <f>G27</f>
        <v>0</v>
      </c>
    </row>
    <row r="28" spans="2:16" x14ac:dyDescent="0.25">
      <c r="B28" s="43" t="s">
        <v>19578</v>
      </c>
      <c r="C28" s="36" t="s">
        <v>19721</v>
      </c>
      <c r="D28" s="36">
        <f>'High Tier'!C25/'High Tier'!$D$3</f>
        <v>1.1650000000000001E-2</v>
      </c>
      <c r="E28" s="75">
        <f>('High Tier'!Q3/'High Tier'!C25)*G28</f>
        <v>42.268927499999961</v>
      </c>
      <c r="G28" s="94">
        <f>D28*D6</f>
        <v>1.1650000000000001E-2</v>
      </c>
      <c r="H28" s="94">
        <f>G28</f>
        <v>1.1650000000000001E-2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B67F-265A-4BA1-BCA2-8F4D3EF3BD67}">
  <dimension ref="A1:BL236"/>
  <sheetViews>
    <sheetView workbookViewId="0">
      <selection activeCell="I8" sqref="I8"/>
    </sheetView>
  </sheetViews>
  <sheetFormatPr baseColWidth="10" defaultRowHeight="15" x14ac:dyDescent="0.25"/>
  <cols>
    <col min="1" max="1" width="9.5703125" style="76" customWidth="1"/>
    <col min="2" max="2" width="14.7109375" style="76" bestFit="1" customWidth="1"/>
    <col min="3" max="3" width="14.5703125" style="76" customWidth="1"/>
    <col min="4" max="4" width="15.7109375" style="76" customWidth="1"/>
    <col min="5" max="6" width="11.42578125" style="76"/>
    <col min="7" max="7" width="13.85546875" style="76" bestFit="1" customWidth="1"/>
    <col min="8" max="8" width="15" style="76" bestFit="1" customWidth="1"/>
    <col min="9" max="9" width="22.140625" style="76" bestFit="1" customWidth="1"/>
    <col min="10" max="10" width="24.28515625" style="76" bestFit="1" customWidth="1"/>
    <col min="11" max="11" width="23.42578125" style="76" bestFit="1" customWidth="1"/>
    <col min="12" max="14" width="11.42578125" style="76"/>
    <col min="15" max="15" width="50.7109375" style="76" bestFit="1" customWidth="1"/>
    <col min="16" max="16" width="11.42578125" style="76"/>
    <col min="17" max="17" width="12.7109375" style="76" bestFit="1" customWidth="1"/>
    <col min="18" max="18" width="13.28515625" style="76" bestFit="1" customWidth="1"/>
    <col min="19" max="33" width="11.42578125" style="76"/>
    <col min="34" max="35" width="12.7109375" style="76" bestFit="1" customWidth="1"/>
    <col min="36" max="16384" width="11.42578125" style="76"/>
  </cols>
  <sheetData>
    <row r="1" spans="1:6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4" ht="15.75" x14ac:dyDescent="0.25">
      <c r="A2" s="2"/>
      <c r="B2" s="2"/>
      <c r="C2" s="31" t="s">
        <v>19571</v>
      </c>
      <c r="D2" s="32" t="s">
        <v>19684</v>
      </c>
      <c r="E2" s="33" t="s">
        <v>19685</v>
      </c>
      <c r="F2" s="34" t="s">
        <v>19686</v>
      </c>
      <c r="G2" s="35" t="s">
        <v>19687</v>
      </c>
      <c r="H2" s="36" t="s">
        <v>19688</v>
      </c>
      <c r="I2" s="5" t="s">
        <v>19689</v>
      </c>
      <c r="J2" s="5" t="s">
        <v>19690</v>
      </c>
      <c r="K2" s="2"/>
      <c r="L2" s="2"/>
      <c r="M2" s="2"/>
      <c r="N2" s="2"/>
      <c r="O2" s="2"/>
      <c r="P2" s="2"/>
      <c r="Q2" s="2"/>
      <c r="R2" s="2" t="s">
        <v>19691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>
        <v>89140</v>
      </c>
      <c r="AG2" s="2">
        <v>480</v>
      </c>
      <c r="AH2" s="3">
        <f>VLOOKUP(AF2,API,6,FALSE)</f>
        <v>70</v>
      </c>
      <c r="AI2" s="3">
        <f>AH2*AG2</f>
        <v>33600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4" ht="16.5" thickBot="1" x14ac:dyDescent="0.3">
      <c r="A3" s="2"/>
      <c r="B3" s="2"/>
      <c r="C3" s="31">
        <v>85016</v>
      </c>
      <c r="D3" s="32">
        <f>E3+F3+G3+H3</f>
        <v>50000</v>
      </c>
      <c r="E3" s="33">
        <v>44444</v>
      </c>
      <c r="F3" s="34">
        <v>5000</v>
      </c>
      <c r="G3" s="35">
        <v>503</v>
      </c>
      <c r="H3" s="36">
        <v>53</v>
      </c>
      <c r="I3" s="37">
        <f>(E3*3)+(F3*30)+(G3*60)</f>
        <v>313512</v>
      </c>
      <c r="J3" s="37">
        <f>VLOOKUP(C3,API,6,FALSE)*D3</f>
        <v>0</v>
      </c>
      <c r="K3" s="2"/>
      <c r="L3" s="2"/>
      <c r="M3" s="2"/>
      <c r="N3" s="2"/>
      <c r="O3" s="2"/>
      <c r="P3" s="2"/>
      <c r="Q3" s="2"/>
      <c r="R3" s="3">
        <f>SUM(Q9:Q288)</f>
        <v>164656.04999999999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>
        <v>89216</v>
      </c>
      <c r="AG3" s="2">
        <v>3</v>
      </c>
      <c r="AH3" s="3">
        <f>VLOOKUP(AF3,API,6,FALSE)</f>
        <v>3990</v>
      </c>
      <c r="AI3" s="3">
        <f t="shared" ref="AI3:AI4" si="0">AH3*AG3</f>
        <v>11970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64" ht="16.5" thickBot="1" x14ac:dyDescent="0.3">
      <c r="A4" s="2"/>
      <c r="B4" s="2"/>
      <c r="C4" s="31" t="s">
        <v>19585</v>
      </c>
      <c r="D4" s="38">
        <f>(D3/D3)*100</f>
        <v>100</v>
      </c>
      <c r="E4" s="39">
        <f>(E3/$D$3)*100</f>
        <v>88.888000000000005</v>
      </c>
      <c r="F4" s="40">
        <f>(F3/$D$3)*100</f>
        <v>10</v>
      </c>
      <c r="G4" s="41">
        <f t="shared" ref="G4:H4" si="1">(G3/$D$3)*100</f>
        <v>1.006</v>
      </c>
      <c r="H4" s="42">
        <f t="shared" si="1"/>
        <v>0.106</v>
      </c>
      <c r="I4" s="95" t="s">
        <v>19733</v>
      </c>
      <c r="J4" s="96">
        <f>VLOOKUP(C3,API,6,FALSE)</f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>
        <v>19721</v>
      </c>
      <c r="AG4" s="2">
        <v>15</v>
      </c>
      <c r="AH4" s="3">
        <f>VLOOKUP(AF4,API,8,FALSE)*0.9</f>
        <v>2785.5</v>
      </c>
      <c r="AI4" s="3">
        <f t="shared" si="0"/>
        <v>41782.5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64" ht="16.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/>
      <c r="AI5" s="3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4" ht="15.75" x14ac:dyDescent="0.25">
      <c r="A6" s="43" t="s">
        <v>19571</v>
      </c>
      <c r="B6" s="43" t="s">
        <v>19573</v>
      </c>
      <c r="C6" s="43" t="s">
        <v>19572</v>
      </c>
      <c r="D6" s="43" t="s">
        <v>19692</v>
      </c>
      <c r="E6" s="2"/>
      <c r="F6" s="2"/>
      <c r="G6" s="44" t="s">
        <v>19693</v>
      </c>
      <c r="H6" s="45" t="s">
        <v>19694</v>
      </c>
      <c r="I6" s="46" t="s">
        <v>19695</v>
      </c>
      <c r="J6" s="45" t="s">
        <v>19696</v>
      </c>
      <c r="K6" s="45" t="s">
        <v>19697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>
        <v>100947</v>
      </c>
      <c r="AG6" s="2">
        <v>1</v>
      </c>
      <c r="AH6" s="3">
        <f>VLOOKUP(AF6,API,8,FALSE)*0.85</f>
        <v>96250.599999999991</v>
      </c>
      <c r="AI6" s="3">
        <f>AH6-(AI2+AI3+AI4)</f>
        <v>8898.0999999999913</v>
      </c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64" ht="16.5" thickBot="1" x14ac:dyDescent="0.3">
      <c r="A7" s="43">
        <v>19748</v>
      </c>
      <c r="B7" s="47" t="s">
        <v>19698</v>
      </c>
      <c r="C7" s="47">
        <v>14913</v>
      </c>
      <c r="D7" s="48">
        <f>VLOOKUP(A7,API,8,FALSE)*0.85*C7</f>
        <v>114084.45</v>
      </c>
      <c r="E7" s="2"/>
      <c r="F7" s="2"/>
      <c r="G7" s="49">
        <f>I3+J3</f>
        <v>313512</v>
      </c>
      <c r="H7" s="50">
        <f>(D7+D8+D9+D10+D11+D12+D13+D14+D15+D16+D17+D18+D19+D20+D21+D22+D23+D24+D25)</f>
        <v>9891136.4589999951</v>
      </c>
      <c r="I7" s="51">
        <f>H7-D24</f>
        <v>4490968.5500000007</v>
      </c>
      <c r="J7" s="50">
        <f>H7-G7</f>
        <v>9577624.4589999951</v>
      </c>
      <c r="K7" s="50">
        <f>I7-G7</f>
        <v>4177456.5500000007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1:64" ht="15.75" x14ac:dyDescent="0.25">
      <c r="A8" s="43">
        <v>19745</v>
      </c>
      <c r="B8" s="47" t="s">
        <v>19699</v>
      </c>
      <c r="C8" s="47">
        <v>798</v>
      </c>
      <c r="D8" s="48">
        <f t="shared" ref="D8:D14" si="2">VLOOKUP(A8,API,8,FALSE)*0.85*C8</f>
        <v>80039.399999999994</v>
      </c>
      <c r="E8" s="2"/>
      <c r="F8" s="2"/>
      <c r="G8" s="2"/>
      <c r="H8" s="2"/>
      <c r="I8" s="45" t="s">
        <v>20243</v>
      </c>
      <c r="J8" s="45" t="s">
        <v>19700</v>
      </c>
      <c r="K8" s="45" t="s">
        <v>19701</v>
      </c>
      <c r="L8" s="2"/>
      <c r="M8" s="2"/>
      <c r="N8" s="2" t="s">
        <v>19571</v>
      </c>
      <c r="O8" s="2" t="s">
        <v>19702</v>
      </c>
      <c r="P8" s="2" t="s">
        <v>19572</v>
      </c>
      <c r="Q8" s="2" t="s">
        <v>19703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64" ht="16.5" thickBot="1" x14ac:dyDescent="0.3">
      <c r="A9" s="43">
        <v>19722</v>
      </c>
      <c r="B9" s="52" t="s">
        <v>19605</v>
      </c>
      <c r="C9" s="52">
        <v>18435</v>
      </c>
      <c r="D9" s="53">
        <f t="shared" si="2"/>
        <v>470092.5</v>
      </c>
      <c r="E9" s="2"/>
      <c r="F9" s="2"/>
      <c r="G9" s="2"/>
      <c r="H9" s="2"/>
      <c r="I9" s="50">
        <f>I7+D26</f>
        <v>4950139.9381400645</v>
      </c>
      <c r="J9" s="50">
        <f>(D22/C22)-(J7/C22)</f>
        <v>-18371.169889551569</v>
      </c>
      <c r="K9" s="50">
        <f>(D22/C22)-(K7/C22)</f>
        <v>-6442.3695604152872</v>
      </c>
      <c r="L9" s="2"/>
      <c r="M9" s="2"/>
      <c r="N9" s="2">
        <v>1058</v>
      </c>
      <c r="O9" s="2" t="str">
        <f t="shared" ref="O9:O61" si="3">VLOOKUP(N9,API,2,FALSE)</f>
        <v>Berserker's Scallywag Chest of the Lich</v>
      </c>
      <c r="P9" s="2">
        <v>1</v>
      </c>
      <c r="Q9" s="3">
        <f t="shared" ref="Q9:Q40" si="4">VLOOKUP(N9,API,8,FALSE)*0.85*P9</f>
        <v>2720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1:64" ht="15.75" x14ac:dyDescent="0.25">
      <c r="A10" s="43">
        <v>19725</v>
      </c>
      <c r="B10" s="52" t="s">
        <v>19704</v>
      </c>
      <c r="C10" s="52">
        <v>1609</v>
      </c>
      <c r="D10" s="53">
        <f t="shared" si="2"/>
        <v>164118</v>
      </c>
      <c r="E10" s="2"/>
      <c r="F10" s="2"/>
      <c r="G10" s="2"/>
      <c r="H10" s="2"/>
      <c r="I10" s="107" t="s">
        <v>20244</v>
      </c>
      <c r="J10" s="45" t="s">
        <v>19705</v>
      </c>
      <c r="K10" s="45" t="s">
        <v>19706</v>
      </c>
      <c r="L10" s="2"/>
      <c r="M10" s="2"/>
      <c r="N10" s="2">
        <v>700</v>
      </c>
      <c r="O10" s="2" t="str">
        <f t="shared" si="3"/>
        <v>Berserker's Sneakthief Shoulderguards of Dwayna</v>
      </c>
      <c r="P10" s="2">
        <v>1</v>
      </c>
      <c r="Q10" s="3">
        <f t="shared" si="4"/>
        <v>2740.4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</row>
    <row r="11" spans="1:64" ht="16.5" thickBot="1" x14ac:dyDescent="0.3">
      <c r="A11" s="43">
        <v>19729</v>
      </c>
      <c r="B11" s="54" t="s">
        <v>19707</v>
      </c>
      <c r="C11" s="54">
        <v>11970</v>
      </c>
      <c r="D11" s="55">
        <f t="shared" si="2"/>
        <v>447678</v>
      </c>
      <c r="E11" s="2"/>
      <c r="F11" s="2"/>
      <c r="G11" s="2"/>
      <c r="H11" s="2"/>
      <c r="I11" s="56">
        <f>((I9-G7)/G7)</f>
        <v>14.789315682143155</v>
      </c>
      <c r="J11" s="56">
        <f>((H7-G7)/G7)</f>
        <v>30.549466875271108</v>
      </c>
      <c r="K11" s="56">
        <f>((I7-G7)/G7)</f>
        <v>13.324710218428644</v>
      </c>
      <c r="L11" s="2"/>
      <c r="M11" s="2"/>
      <c r="N11" s="2">
        <v>28422</v>
      </c>
      <c r="O11" s="2" t="str">
        <f t="shared" si="3"/>
        <v>Rampager's Black Earth Trident of Ogre Slaying</v>
      </c>
      <c r="P11" s="2">
        <v>1</v>
      </c>
      <c r="Q11" s="3">
        <f t="shared" si="4"/>
        <v>2785.45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spans="1:64" ht="16.5" thickBot="1" x14ac:dyDescent="0.3">
      <c r="A12" s="43">
        <v>19732</v>
      </c>
      <c r="B12" s="54" t="s">
        <v>19708</v>
      </c>
      <c r="C12" s="54">
        <v>809</v>
      </c>
      <c r="D12" s="55">
        <f t="shared" si="2"/>
        <v>258556.39999999997</v>
      </c>
      <c r="E12" s="2"/>
      <c r="F12" s="2"/>
      <c r="G12" s="2"/>
      <c r="H12" s="2"/>
      <c r="I12" s="2"/>
      <c r="J12" s="99" t="s">
        <v>19747</v>
      </c>
      <c r="K12" s="100">
        <v>0.15</v>
      </c>
      <c r="L12" s="2"/>
      <c r="M12" s="2"/>
      <c r="N12" s="2">
        <v>616</v>
      </c>
      <c r="O12" s="2" t="str">
        <f t="shared" si="3"/>
        <v>Mhenlo's Boots</v>
      </c>
      <c r="P12" s="2">
        <v>1</v>
      </c>
      <c r="Q12" s="3">
        <f t="shared" si="4"/>
        <v>2816.9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spans="1:64" ht="15.75" x14ac:dyDescent="0.25">
      <c r="A13" s="43">
        <v>19700</v>
      </c>
      <c r="B13" s="57" t="s">
        <v>19709</v>
      </c>
      <c r="C13" s="57">
        <v>21538</v>
      </c>
      <c r="D13" s="58">
        <f t="shared" si="2"/>
        <v>805521.2</v>
      </c>
      <c r="E13" s="2"/>
      <c r="F13" s="2"/>
      <c r="G13" s="2"/>
      <c r="H13" s="2"/>
      <c r="I13" s="2"/>
      <c r="J13" s="2"/>
      <c r="K13" s="3"/>
      <c r="L13" s="2"/>
      <c r="M13" s="2"/>
      <c r="N13" s="2">
        <v>133</v>
      </c>
      <c r="O13" s="2" t="str">
        <f t="shared" si="3"/>
        <v>Berserker's Sneakthief Mask of the Flame Legion</v>
      </c>
      <c r="P13" s="2">
        <v>1</v>
      </c>
      <c r="Q13" s="3">
        <f t="shared" si="4"/>
        <v>2801.6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</row>
    <row r="14" spans="1:64" ht="15.75" x14ac:dyDescent="0.25">
      <c r="A14" s="43">
        <v>19701</v>
      </c>
      <c r="B14" s="57" t="s">
        <v>19710</v>
      </c>
      <c r="C14" s="57">
        <v>1993</v>
      </c>
      <c r="D14" s="58">
        <f t="shared" si="2"/>
        <v>267659.89999999997</v>
      </c>
      <c r="E14" s="2"/>
      <c r="F14" s="2"/>
      <c r="G14" s="2"/>
      <c r="H14" s="2"/>
      <c r="I14" s="2"/>
      <c r="J14" s="2"/>
      <c r="K14" s="2"/>
      <c r="L14" s="2"/>
      <c r="M14" s="2"/>
      <c r="N14" s="2">
        <v>28262</v>
      </c>
      <c r="O14" s="2" t="str">
        <f t="shared" si="3"/>
        <v>Ã‰ibhear Dunn</v>
      </c>
      <c r="P14" s="2">
        <v>1</v>
      </c>
      <c r="Q14" s="3">
        <f t="shared" si="4"/>
        <v>2975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</row>
    <row r="15" spans="1:64" ht="15.75" x14ac:dyDescent="0.25">
      <c r="A15" s="43">
        <v>89140</v>
      </c>
      <c r="B15" s="59" t="s">
        <v>19711</v>
      </c>
      <c r="C15" s="59">
        <v>5554</v>
      </c>
      <c r="D15" s="60">
        <f>VLOOKUP(A15,API,8,FALSE)*0.85*C15</f>
        <v>335183.90000000002</v>
      </c>
      <c r="E15" s="2"/>
      <c r="F15" s="2"/>
      <c r="G15" s="2"/>
      <c r="H15" s="2"/>
      <c r="I15" s="2"/>
      <c r="J15" s="2"/>
      <c r="K15" s="2"/>
      <c r="L15" s="2"/>
      <c r="M15" s="2"/>
      <c r="N15" s="2">
        <v>26693</v>
      </c>
      <c r="O15" s="2" t="str">
        <f t="shared" si="3"/>
        <v>Ruinmaker</v>
      </c>
      <c r="P15" s="2">
        <v>1</v>
      </c>
      <c r="Q15" s="3">
        <f t="shared" si="4"/>
        <v>2896.7999999999997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</row>
    <row r="16" spans="1:64" ht="15.75" x14ac:dyDescent="0.25">
      <c r="A16" s="43">
        <v>89182</v>
      </c>
      <c r="B16" s="61" t="s">
        <v>19712</v>
      </c>
      <c r="C16" s="61">
        <v>21</v>
      </c>
      <c r="D16" s="62">
        <f t="shared" ref="D16:D22" si="5">VLOOKUP(A16,API,8,FALSE)*0.9*C16</f>
        <v>6463.8</v>
      </c>
      <c r="E16" s="2"/>
      <c r="F16" s="2"/>
      <c r="G16" s="2"/>
      <c r="H16" s="2"/>
      <c r="I16" s="2"/>
      <c r="J16" s="2"/>
      <c r="K16" s="2"/>
      <c r="L16" s="2"/>
      <c r="M16" s="2"/>
      <c r="N16" s="2">
        <v>27022</v>
      </c>
      <c r="O16" s="2" t="str">
        <f t="shared" si="3"/>
        <v>X7-10 Alpha</v>
      </c>
      <c r="P16" s="2">
        <v>1</v>
      </c>
      <c r="Q16" s="3">
        <f t="shared" si="4"/>
        <v>2720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</row>
    <row r="17" spans="1:64" ht="15.75" x14ac:dyDescent="0.25">
      <c r="A17" s="43">
        <v>89141</v>
      </c>
      <c r="B17" s="5" t="s">
        <v>19713</v>
      </c>
      <c r="C17" s="5">
        <v>18</v>
      </c>
      <c r="D17" s="37">
        <f t="shared" si="5"/>
        <v>4584.6000000000004</v>
      </c>
      <c r="E17" s="2"/>
      <c r="F17" s="2"/>
      <c r="G17" s="2"/>
      <c r="H17" s="2"/>
      <c r="I17" s="2"/>
      <c r="J17" s="2"/>
      <c r="K17" s="2"/>
      <c r="L17" s="2"/>
      <c r="M17" s="2"/>
      <c r="N17" s="2">
        <v>25990</v>
      </c>
      <c r="O17" s="2" t="str">
        <f t="shared" si="3"/>
        <v>Serpentstone</v>
      </c>
      <c r="P17" s="2">
        <v>1</v>
      </c>
      <c r="Q17" s="3">
        <f t="shared" si="4"/>
        <v>3092.2999999999997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 spans="1:64" ht="15.75" x14ac:dyDescent="0.25">
      <c r="A18" s="43">
        <v>89098</v>
      </c>
      <c r="B18" s="63" t="s">
        <v>19714</v>
      </c>
      <c r="C18" s="63">
        <v>7</v>
      </c>
      <c r="D18" s="64">
        <f t="shared" si="5"/>
        <v>15000.300000000001</v>
      </c>
      <c r="E18" s="2"/>
      <c r="F18" s="2"/>
      <c r="G18" s="2"/>
      <c r="H18" s="2"/>
      <c r="I18" s="2"/>
      <c r="J18" s="2"/>
      <c r="K18" s="2"/>
      <c r="L18" s="2"/>
      <c r="M18" s="2"/>
      <c r="N18" s="2">
        <v>26692</v>
      </c>
      <c r="O18" s="2" t="str">
        <f t="shared" si="3"/>
        <v>Berserker's Iron Pistol of Air</v>
      </c>
      <c r="P18" s="2">
        <v>1</v>
      </c>
      <c r="Q18" s="3">
        <f t="shared" si="4"/>
        <v>3039.6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</row>
    <row r="19" spans="1:64" ht="15.75" x14ac:dyDescent="0.25">
      <c r="A19" s="43">
        <v>89103</v>
      </c>
      <c r="B19" s="32" t="s">
        <v>19715</v>
      </c>
      <c r="C19" s="32">
        <v>23</v>
      </c>
      <c r="D19" s="65">
        <f t="shared" si="5"/>
        <v>11840.400000000001</v>
      </c>
      <c r="E19" s="2"/>
      <c r="F19" s="2"/>
      <c r="G19" s="2"/>
      <c r="H19" s="2"/>
      <c r="I19" s="2"/>
      <c r="J19" s="2"/>
      <c r="K19" s="2"/>
      <c r="L19" s="2"/>
      <c r="M19" s="2"/>
      <c r="N19" s="2">
        <v>26380</v>
      </c>
      <c r="O19" s="2" t="str">
        <f t="shared" si="3"/>
        <v>Hypnotic Scepter</v>
      </c>
      <c r="P19" s="2">
        <v>1</v>
      </c>
      <c r="Q19" s="3">
        <f t="shared" si="4"/>
        <v>2754.85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 spans="1:64" ht="15.75" x14ac:dyDescent="0.25">
      <c r="A20" s="43">
        <v>89258</v>
      </c>
      <c r="B20" s="66" t="s">
        <v>19716</v>
      </c>
      <c r="C20" s="66">
        <v>17</v>
      </c>
      <c r="D20" s="67">
        <f t="shared" si="5"/>
        <v>13372.2</v>
      </c>
      <c r="E20" s="2"/>
      <c r="F20" s="2"/>
      <c r="G20" s="2"/>
      <c r="H20" s="2"/>
      <c r="I20" s="2"/>
      <c r="J20" s="2"/>
      <c r="K20" s="2"/>
      <c r="L20" s="2"/>
      <c r="M20" s="2"/>
      <c r="N20" s="2">
        <v>45142</v>
      </c>
      <c r="O20" s="2" t="str">
        <f t="shared" si="3"/>
        <v>Jatoro's Boots</v>
      </c>
      <c r="P20" s="2">
        <v>1</v>
      </c>
      <c r="Q20" s="3">
        <f t="shared" si="4"/>
        <v>3886.2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</row>
    <row r="21" spans="1:64" ht="15.75" x14ac:dyDescent="0.25">
      <c r="A21" s="43">
        <v>89216</v>
      </c>
      <c r="B21" s="28" t="s">
        <v>19717</v>
      </c>
      <c r="C21" s="28">
        <v>16</v>
      </c>
      <c r="D21" s="68">
        <f t="shared" si="5"/>
        <v>60033.599999999999</v>
      </c>
      <c r="E21" s="2"/>
      <c r="F21" s="2"/>
      <c r="G21" s="2"/>
      <c r="H21" s="2"/>
      <c r="I21" s="2"/>
      <c r="J21" s="2"/>
      <c r="K21" s="2"/>
      <c r="L21" s="2"/>
      <c r="M21" s="2"/>
      <c r="N21" s="2">
        <v>25947</v>
      </c>
      <c r="O21" s="2" t="str">
        <f t="shared" si="3"/>
        <v>Rampager's Iron Axe of Water</v>
      </c>
      <c r="P21" s="2">
        <v>1</v>
      </c>
      <c r="Q21" s="3">
        <f t="shared" si="4"/>
        <v>1899.75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</row>
    <row r="22" spans="1:64" ht="15.75" x14ac:dyDescent="0.25">
      <c r="A22" s="43">
        <v>19721</v>
      </c>
      <c r="B22" s="69" t="s">
        <v>19718</v>
      </c>
      <c r="C22" s="70">
        <f>G3*0.9</f>
        <v>452.7</v>
      </c>
      <c r="D22" s="71">
        <f t="shared" si="5"/>
        <v>1260995.8499999999</v>
      </c>
      <c r="E22" s="2"/>
      <c r="F22" s="2"/>
      <c r="G22" s="2"/>
      <c r="H22" s="2"/>
      <c r="I22" s="2"/>
      <c r="J22" s="2"/>
      <c r="K22" s="2"/>
      <c r="L22" s="2"/>
      <c r="M22" s="2"/>
      <c r="N22" s="2">
        <v>26850</v>
      </c>
      <c r="O22" s="2" t="str">
        <f t="shared" si="3"/>
        <v>Tinwail</v>
      </c>
      <c r="P22" s="2">
        <v>1</v>
      </c>
      <c r="Q22" s="3">
        <f t="shared" si="4"/>
        <v>5950.8499999999995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  <row r="23" spans="1:64" ht="15.75" x14ac:dyDescent="0.25">
      <c r="A23" s="43" t="s">
        <v>19578</v>
      </c>
      <c r="B23" s="72" t="s">
        <v>19719</v>
      </c>
      <c r="C23" s="72">
        <v>56</v>
      </c>
      <c r="D23" s="73">
        <f>C23*198</f>
        <v>11088</v>
      </c>
      <c r="E23" s="2"/>
      <c r="F23" s="2"/>
      <c r="G23" s="2"/>
      <c r="H23" s="2"/>
      <c r="I23" s="2"/>
      <c r="J23" s="2"/>
      <c r="K23" s="2"/>
      <c r="L23" s="2"/>
      <c r="M23" s="2"/>
      <c r="N23" s="2">
        <v>824</v>
      </c>
      <c r="O23" s="2" t="str">
        <f t="shared" si="3"/>
        <v>Berserker's Sneakthief Gloves of the Citadel</v>
      </c>
      <c r="P23" s="2">
        <v>1</v>
      </c>
      <c r="Q23" s="3">
        <f t="shared" si="4"/>
        <v>4809.3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</row>
    <row r="24" spans="1:64" ht="15.75" x14ac:dyDescent="0.25">
      <c r="A24" s="43" t="s">
        <v>19578</v>
      </c>
      <c r="B24" s="34" t="s">
        <v>19720</v>
      </c>
      <c r="C24" s="34">
        <v>606890</v>
      </c>
      <c r="D24" s="74">
        <f>((C24/200)*(AI6/5))</f>
        <v>5400167.9089999944</v>
      </c>
      <c r="E24" s="2"/>
      <c r="F24" s="2"/>
      <c r="G24" s="2"/>
      <c r="H24" s="2"/>
      <c r="I24" s="2"/>
      <c r="J24" s="2"/>
      <c r="K24" s="2"/>
      <c r="L24" s="2"/>
      <c r="M24" s="2"/>
      <c r="N24" s="2">
        <v>28112</v>
      </c>
      <c r="O24" s="2" t="str">
        <f t="shared" si="3"/>
        <v>Drakestrike</v>
      </c>
      <c r="P24" s="2">
        <v>1</v>
      </c>
      <c r="Q24" s="3">
        <f t="shared" si="4"/>
        <v>2734.45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</row>
    <row r="25" spans="1:64" ht="15.75" x14ac:dyDescent="0.25">
      <c r="A25" s="43" t="s">
        <v>19578</v>
      </c>
      <c r="B25" s="36" t="s">
        <v>19721</v>
      </c>
      <c r="C25" s="36">
        <f>H3</f>
        <v>53</v>
      </c>
      <c r="D25" s="75">
        <f>R3</f>
        <v>164656.04999999999</v>
      </c>
      <c r="E25" s="2"/>
      <c r="F25" s="2"/>
      <c r="G25" s="2"/>
      <c r="H25" s="2"/>
      <c r="I25" s="2"/>
      <c r="J25" s="2"/>
      <c r="K25" s="2"/>
      <c r="L25" s="2"/>
      <c r="M25" s="2"/>
      <c r="N25" s="2">
        <v>27965</v>
      </c>
      <c r="O25" s="2" t="str">
        <f t="shared" si="3"/>
        <v>Sarraceniaceae</v>
      </c>
      <c r="P25" s="2">
        <v>1</v>
      </c>
      <c r="Q25" s="3">
        <f t="shared" si="4"/>
        <v>2797.35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</row>
    <row r="26" spans="1:64" ht="15.75" x14ac:dyDescent="0.25">
      <c r="A26" s="43" t="s">
        <v>19578</v>
      </c>
      <c r="B26" s="35" t="s">
        <v>20054</v>
      </c>
      <c r="C26" s="35">
        <v>606890</v>
      </c>
      <c r="D26" s="106">
        <f>(C26/200)*'Calculos Bolsas Rojas'!F4</f>
        <v>459171.3881400635</v>
      </c>
      <c r="E26" s="2"/>
      <c r="F26" s="2"/>
      <c r="G26" s="2"/>
      <c r="H26" s="2"/>
      <c r="I26" s="2"/>
      <c r="J26" s="2"/>
      <c r="K26" s="2"/>
      <c r="L26" s="2"/>
      <c r="M26" s="2"/>
      <c r="N26" s="2">
        <v>248</v>
      </c>
      <c r="O26" s="2" t="str">
        <f t="shared" si="3"/>
        <v>Berserker's Sneakthief Coat of Balthazar</v>
      </c>
      <c r="P26" s="2">
        <v>1</v>
      </c>
      <c r="Q26" s="3">
        <f t="shared" si="4"/>
        <v>2729.35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 spans="1:64" ht="15.7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>
        <v>23205</v>
      </c>
      <c r="O27" s="2" t="str">
        <f t="shared" si="3"/>
        <v>Carrion Ring</v>
      </c>
      <c r="P27" s="2">
        <v>1</v>
      </c>
      <c r="Q27" s="3">
        <f t="shared" si="4"/>
        <v>2804.15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</row>
    <row r="28" spans="1:64" ht="15.7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v>84293</v>
      </c>
      <c r="O28" s="2" t="str">
        <f t="shared" si="3"/>
        <v>Haimi's Cavalier Harness of the Rebirth</v>
      </c>
      <c r="P28" s="2">
        <v>1</v>
      </c>
      <c r="Q28" s="3">
        <f t="shared" si="4"/>
        <v>3744.25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 spans="1:64" ht="15.7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>
        <v>27644</v>
      </c>
      <c r="O29" s="2" t="str">
        <f t="shared" si="3"/>
        <v>Ironfist</v>
      </c>
      <c r="P29" s="2">
        <v>1</v>
      </c>
      <c r="Q29" s="3">
        <f t="shared" si="4"/>
        <v>3060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</row>
    <row r="30" spans="1:64" ht="15.7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v>25915</v>
      </c>
      <c r="O30" s="2" t="str">
        <f t="shared" si="3"/>
        <v>Berserker's Iron Axe of Peril</v>
      </c>
      <c r="P30" s="2">
        <v>1</v>
      </c>
      <c r="Q30" s="3">
        <f t="shared" si="4"/>
        <v>380.8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</row>
    <row r="31" spans="1:64" ht="15.7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>
        <v>119</v>
      </c>
      <c r="O31" s="2" t="str">
        <f t="shared" si="3"/>
        <v>Berserker's Sneakthief Coat of Vampirism</v>
      </c>
      <c r="P31" s="2">
        <v>1</v>
      </c>
      <c r="Q31" s="3">
        <f t="shared" si="4"/>
        <v>2754.85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</row>
    <row r="32" spans="1:64" ht="15.7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>
        <v>2391</v>
      </c>
      <c r="O32" s="2" t="str">
        <f t="shared" si="3"/>
        <v>Ogden's Mask</v>
      </c>
      <c r="P32" s="2">
        <v>1</v>
      </c>
      <c r="Q32" s="3">
        <f t="shared" si="4"/>
        <v>2782.0499999999997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</row>
    <row r="33" spans="1:64" ht="15.7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>
        <v>123</v>
      </c>
      <c r="O33" s="2" t="str">
        <f t="shared" si="3"/>
        <v>Zho's Mask</v>
      </c>
      <c r="P33" s="2">
        <v>1</v>
      </c>
      <c r="Q33" s="3">
        <f t="shared" si="4"/>
        <v>2731.9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</row>
    <row r="34" spans="1:64" ht="15.7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>
        <v>25978</v>
      </c>
      <c r="O34" s="2" t="str">
        <f t="shared" si="3"/>
        <v>Rampager's Iron Mace of Rage</v>
      </c>
      <c r="P34" s="2">
        <v>1</v>
      </c>
      <c r="Q34" s="3">
        <f t="shared" si="4"/>
        <v>2718.2999999999997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</row>
    <row r="35" spans="1:64" ht="15.7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>
        <v>26228</v>
      </c>
      <c r="O35" s="2" t="str">
        <f t="shared" si="3"/>
        <v>Alderune's Last Stand</v>
      </c>
      <c r="P35" s="2">
        <v>1</v>
      </c>
      <c r="Q35" s="3">
        <f t="shared" si="4"/>
        <v>3739.15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</row>
    <row r="36" spans="1:64" ht="15.7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v>25988</v>
      </c>
      <c r="O36" s="2" t="str">
        <f t="shared" si="3"/>
        <v>Droknar's Forgehammer</v>
      </c>
      <c r="P36" s="2">
        <v>1</v>
      </c>
      <c r="Q36" s="3">
        <f t="shared" si="4"/>
        <v>2803.2999999999997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</row>
    <row r="37" spans="1:64" ht="15.7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>
        <v>28444</v>
      </c>
      <c r="O37" s="2" t="str">
        <f t="shared" si="3"/>
        <v>SteamFire</v>
      </c>
      <c r="P37" s="2">
        <v>2</v>
      </c>
      <c r="Q37" s="3">
        <f t="shared" si="4"/>
        <v>5521.5999999999995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 spans="1:64" ht="15.7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>
        <v>26151</v>
      </c>
      <c r="O38" s="2" t="str">
        <f t="shared" si="3"/>
        <v>Rampager's Iron Dagger of Debility</v>
      </c>
      <c r="P38" s="2">
        <v>1</v>
      </c>
      <c r="Q38" s="3">
        <f t="shared" si="4"/>
        <v>2794.7999999999997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</row>
    <row r="39" spans="1:64" ht="15.7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>
        <v>23215</v>
      </c>
      <c r="O39" s="2" t="str">
        <f t="shared" si="3"/>
        <v>Cleric's Ring</v>
      </c>
      <c r="P39" s="2">
        <v>1</v>
      </c>
      <c r="Q39" s="3">
        <f t="shared" si="4"/>
        <v>2701.2999999999997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</row>
    <row r="40" spans="1:64" ht="15.7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>
        <v>866</v>
      </c>
      <c r="O40" s="2" t="str">
        <f t="shared" si="3"/>
        <v>Jalis' Greaves</v>
      </c>
      <c r="P40" s="2">
        <v>1</v>
      </c>
      <c r="Q40" s="3">
        <f t="shared" si="4"/>
        <v>3531.75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</row>
    <row r="41" spans="1:64" ht="15.7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>
        <v>27171</v>
      </c>
      <c r="O41" s="2" t="str">
        <f t="shared" si="3"/>
        <v>Combustion</v>
      </c>
      <c r="P41" s="2">
        <v>1</v>
      </c>
      <c r="Q41" s="3">
        <f t="shared" ref="Q41:Q61" si="6">VLOOKUP(N41,API,8,FALSE)*0.85*P41</f>
        <v>3103.35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</row>
    <row r="42" spans="1:64" ht="15.7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>
        <v>1218</v>
      </c>
      <c r="O42" s="2" t="str">
        <f t="shared" si="3"/>
        <v>Berserker's Sneakthief Leggings of Infiltration</v>
      </c>
      <c r="P42" s="2">
        <v>1</v>
      </c>
      <c r="Q42" s="3">
        <f t="shared" si="6"/>
        <v>5439.15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</row>
    <row r="43" spans="1:64" ht="15.7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>
        <v>2693</v>
      </c>
      <c r="O43" s="2" t="str">
        <f t="shared" si="3"/>
        <v>Zhed's Mantle</v>
      </c>
      <c r="P43" s="2">
        <v>1</v>
      </c>
      <c r="Q43" s="3">
        <f t="shared" si="6"/>
        <v>3570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</row>
    <row r="44" spans="1:64" ht="15.7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>
        <v>25947</v>
      </c>
      <c r="O44" s="2" t="str">
        <f t="shared" si="3"/>
        <v>Rampager's Iron Axe of Water</v>
      </c>
      <c r="P44" s="2">
        <v>1</v>
      </c>
      <c r="Q44" s="3">
        <f t="shared" si="6"/>
        <v>1899.75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</row>
    <row r="45" spans="1:64" ht="15.7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>
        <v>28122</v>
      </c>
      <c r="O45" s="2" t="str">
        <f t="shared" si="3"/>
        <v>The Stingray</v>
      </c>
      <c r="P45" s="2">
        <v>1</v>
      </c>
      <c r="Q45" s="3">
        <f t="shared" si="6"/>
        <v>3605.7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</row>
    <row r="46" spans="1:64" ht="15.7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>
        <v>83075</v>
      </c>
      <c r="O46" s="2" t="str">
        <f t="shared" si="3"/>
        <v>Dume's Gilded Smasher</v>
      </c>
      <c r="P46" s="2">
        <v>1</v>
      </c>
      <c r="Q46" s="3">
        <f t="shared" si="6"/>
        <v>2732.75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</row>
    <row r="47" spans="1:64" ht="15.7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>
        <v>598</v>
      </c>
      <c r="O47" s="2" t="str">
        <f t="shared" si="3"/>
        <v>Norgu's Boots</v>
      </c>
      <c r="P47" s="2">
        <v>1</v>
      </c>
      <c r="Q47" s="3">
        <f t="shared" si="6"/>
        <v>2798.2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</row>
    <row r="48" spans="1:64" ht="15.7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>
        <v>810</v>
      </c>
      <c r="O48" s="2" t="str">
        <f t="shared" si="3"/>
        <v>Devona's Greaves</v>
      </c>
      <c r="P48" s="2">
        <v>1</v>
      </c>
      <c r="Q48" s="3">
        <f t="shared" si="6"/>
        <v>4246.5999999999995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</row>
    <row r="49" spans="1:64" ht="15.7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>
        <v>27641</v>
      </c>
      <c r="O49" s="2" t="str">
        <f t="shared" si="3"/>
        <v>The Ugly Stick</v>
      </c>
      <c r="P49" s="2">
        <v>1</v>
      </c>
      <c r="Q49" s="3">
        <f t="shared" si="6"/>
        <v>2764.2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</row>
    <row r="50" spans="1:64" ht="15.7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>
        <v>585</v>
      </c>
      <c r="O50" s="2" t="str">
        <f t="shared" si="3"/>
        <v>Carrion Seer Boots of Balthazar</v>
      </c>
      <c r="P50" s="2">
        <v>1</v>
      </c>
      <c r="Q50" s="3">
        <f t="shared" si="6"/>
        <v>2740.4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</row>
    <row r="51" spans="1:64" ht="15.7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>
        <v>27017</v>
      </c>
      <c r="O51" s="2" t="str">
        <f t="shared" si="3"/>
        <v>Bloodseeker</v>
      </c>
      <c r="P51" s="2">
        <v>1</v>
      </c>
      <c r="Q51" s="3">
        <f t="shared" si="6"/>
        <v>2732.75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</row>
    <row r="52" spans="1:64" ht="15.7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>
        <v>2070</v>
      </c>
      <c r="O52" s="2" t="str">
        <f t="shared" si="3"/>
        <v>Berserker's Seer Gloves of Vampirism</v>
      </c>
      <c r="P52" s="2">
        <v>1</v>
      </c>
      <c r="Q52" s="3">
        <f t="shared" si="6"/>
        <v>2743.7999999999997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</row>
    <row r="53" spans="1:64" ht="15.7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>
        <v>2546</v>
      </c>
      <c r="O53" s="2" t="str">
        <f t="shared" si="3"/>
        <v>Norgu's Leggings</v>
      </c>
      <c r="P53" s="2">
        <v>1</v>
      </c>
      <c r="Q53" s="3">
        <f t="shared" si="6"/>
        <v>2889.15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</row>
    <row r="54" spans="1:64" ht="15.7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>
        <v>26380</v>
      </c>
      <c r="O54" s="2" t="str">
        <f t="shared" si="3"/>
        <v>Hypnotic Scepter</v>
      </c>
      <c r="P54" s="2">
        <v>1</v>
      </c>
      <c r="Q54" s="3">
        <f t="shared" si="6"/>
        <v>2754.85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</row>
    <row r="55" spans="1:64" ht="15.7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>
        <v>903</v>
      </c>
      <c r="O55" s="2" t="str">
        <f t="shared" si="3"/>
        <v>Berserker's Scallywag Greaves of the Traveler</v>
      </c>
      <c r="P55" s="2">
        <v>1</v>
      </c>
      <c r="Q55" s="3">
        <f t="shared" si="6"/>
        <v>2739.5499999999997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</row>
    <row r="56" spans="1:64" ht="15.7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>
        <v>26134</v>
      </c>
      <c r="O56" s="2" t="str">
        <f t="shared" si="3"/>
        <v>Berserker's Iron Dagger of Rage</v>
      </c>
      <c r="P56" s="2">
        <v>1</v>
      </c>
      <c r="Q56" s="3">
        <f t="shared" si="6"/>
        <v>2781.2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</row>
    <row r="57" spans="1:64" ht="15.7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>
        <v>1881</v>
      </c>
      <c r="O57" s="2" t="str">
        <f t="shared" si="3"/>
        <v>Galrath's Legplates</v>
      </c>
      <c r="P57" s="2">
        <v>1</v>
      </c>
      <c r="Q57" s="3">
        <f t="shared" si="6"/>
        <v>3012.4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</row>
    <row r="58" spans="1:64" ht="15.7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>
        <v>705</v>
      </c>
      <c r="O58" s="2" t="str">
        <f t="shared" si="3"/>
        <v>Berserker's Sneakthief Gloves of Lyssa</v>
      </c>
      <c r="P58" s="2">
        <v>1</v>
      </c>
      <c r="Q58" s="3">
        <f t="shared" si="6"/>
        <v>2725.95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</row>
    <row r="59" spans="1:64" ht="15.7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>
        <v>27650</v>
      </c>
      <c r="O59" s="2" t="str">
        <f t="shared" si="3"/>
        <v>Rampager's Iron Hammer of Purity</v>
      </c>
      <c r="P59" s="2">
        <v>1</v>
      </c>
      <c r="Q59" s="3">
        <f t="shared" si="6"/>
        <v>2799.9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</row>
    <row r="60" spans="1:64" ht="15.7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>
        <v>26152</v>
      </c>
      <c r="O60" s="2" t="str">
        <f t="shared" si="3"/>
        <v>Usoku's Needle</v>
      </c>
      <c r="P60" s="2">
        <v>1</v>
      </c>
      <c r="Q60" s="3">
        <f t="shared" si="6"/>
        <v>4959.75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</row>
    <row r="61" spans="1:64" ht="15.7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>
        <v>83043</v>
      </c>
      <c r="O61" s="2" t="str">
        <f t="shared" si="3"/>
        <v>Haimi's Raptor-Handling Gloves of the Rebirth</v>
      </c>
      <c r="P61" s="2">
        <v>1</v>
      </c>
      <c r="Q61" s="3">
        <f t="shared" si="6"/>
        <v>3398.2999999999997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</row>
    <row r="62" spans="1:64" ht="15.7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</row>
    <row r="63" spans="1:64" ht="15.7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</row>
    <row r="64" spans="1:64" ht="15.7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3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</row>
    <row r="65" spans="1:64" ht="15.7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</row>
    <row r="66" spans="1:64" ht="15.7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3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</row>
    <row r="67" spans="1:64" ht="15.7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3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</row>
    <row r="68" spans="1:64" ht="15.7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3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</row>
    <row r="69" spans="1:64" ht="15.7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3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</row>
    <row r="70" spans="1:64" ht="15.7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3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</row>
    <row r="71" spans="1:64" ht="15.7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</row>
    <row r="72" spans="1:64" ht="15.7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</row>
    <row r="73" spans="1:64" ht="15.7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</row>
    <row r="74" spans="1:64" ht="15.7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</row>
    <row r="75" spans="1:64" ht="15.7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</row>
    <row r="76" spans="1:64" ht="15.7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</row>
    <row r="77" spans="1:64" ht="15.7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</row>
    <row r="78" spans="1:64" ht="15.7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</row>
    <row r="79" spans="1:64" ht="15.7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</row>
    <row r="80" spans="1:64" ht="15.7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</row>
    <row r="81" spans="1:64" ht="15.7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</row>
    <row r="82" spans="1:64" ht="15.7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3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</row>
    <row r="83" spans="1:64" ht="15.7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3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</row>
    <row r="84" spans="1:64" ht="15.7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3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</row>
    <row r="85" spans="1:64" ht="15.7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3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</row>
    <row r="86" spans="1:64" ht="15.7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3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</row>
    <row r="87" spans="1:64" ht="15.7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3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</row>
    <row r="88" spans="1:64" ht="15.7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</row>
    <row r="89" spans="1:64" ht="15.7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3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</row>
    <row r="90" spans="1:64" ht="15.7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</row>
    <row r="91" spans="1:64" ht="15.7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3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</row>
    <row r="92" spans="1:64" ht="15.7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</row>
    <row r="93" spans="1:64" ht="15.7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</row>
    <row r="94" spans="1:64" ht="15.7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</row>
    <row r="95" spans="1:64" ht="15.7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3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</row>
    <row r="96" spans="1:64" ht="15.7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</row>
    <row r="97" spans="1:64" ht="15.7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3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</row>
    <row r="98" spans="1:64" ht="15.7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</row>
    <row r="99" spans="1:64" ht="15.7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3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</row>
    <row r="100" spans="1:64" ht="15.7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</row>
    <row r="101" spans="1:64" ht="15.7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3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</row>
    <row r="102" spans="1:64" ht="15.7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3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</row>
    <row r="103" spans="1:64" ht="15.7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3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</row>
    <row r="104" spans="1:64" ht="15.7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</row>
    <row r="105" spans="1:64" ht="15.7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3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</row>
    <row r="106" spans="1:64" ht="15.7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</row>
    <row r="107" spans="1:64" ht="15.7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3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</row>
    <row r="108" spans="1:64" ht="15.7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</row>
    <row r="109" spans="1:64" ht="15.7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3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</row>
    <row r="110" spans="1:64" ht="15.7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</row>
    <row r="111" spans="1:64" ht="15.7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3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</row>
    <row r="112" spans="1:64" ht="15.7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3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</row>
    <row r="113" spans="1:64" ht="15.7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</row>
    <row r="114" spans="1:64" ht="15.7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</row>
    <row r="115" spans="1:64" ht="15.7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</row>
    <row r="116" spans="1:64" ht="15.7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3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</row>
    <row r="117" spans="1:64" ht="15.7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</row>
    <row r="118" spans="1:64" ht="15.7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3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</row>
    <row r="119" spans="1:64" ht="15.7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3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</row>
    <row r="120" spans="1:64" ht="15.7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3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</row>
    <row r="121" spans="1:64" ht="15.7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</row>
    <row r="122" spans="1:64" ht="15.7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3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</row>
    <row r="123" spans="1:64" ht="15.7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3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</row>
    <row r="124" spans="1:64" ht="15.7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</row>
    <row r="125" spans="1:64" ht="15.7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3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</row>
    <row r="126" spans="1:64" ht="15.7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3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</row>
    <row r="127" spans="1:64" ht="15.7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3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</row>
    <row r="128" spans="1:64" ht="15.7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</row>
    <row r="129" spans="1:64" ht="15.7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3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</row>
    <row r="130" spans="1:64" ht="15.7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3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</row>
    <row r="131" spans="1:64" ht="15.7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3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</row>
    <row r="132" spans="1:64" ht="15.7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</row>
    <row r="133" spans="1:64" ht="15.7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3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</row>
    <row r="134" spans="1:64" ht="15.7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</row>
    <row r="135" spans="1:64" ht="15.7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3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</row>
    <row r="136" spans="1:64" ht="15.7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3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</row>
    <row r="137" spans="1:64" ht="15.7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3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</row>
    <row r="138" spans="1:64" ht="15.7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</row>
    <row r="139" spans="1:64" ht="15.7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3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</row>
    <row r="140" spans="1:64" ht="15.7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3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</row>
    <row r="141" spans="1:64" ht="15.7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3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</row>
    <row r="142" spans="1:64" ht="15.7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3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</row>
    <row r="143" spans="1:64" ht="15.7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</row>
    <row r="144" spans="1:64" ht="15.7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3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</row>
    <row r="145" spans="1:64" ht="15.7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3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</row>
    <row r="146" spans="1:64" ht="15.7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3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</row>
    <row r="147" spans="1:64" ht="15.7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</row>
    <row r="148" spans="1:64" ht="15.7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3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</row>
    <row r="149" spans="1:64" ht="15.7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3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</row>
    <row r="150" spans="1:64" ht="15.7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3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</row>
    <row r="151" spans="1:64" ht="15.7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3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</row>
    <row r="152" spans="1:64" ht="15.7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3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</row>
    <row r="153" spans="1:64" ht="15.7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3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</row>
    <row r="154" spans="1:64" ht="15.7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3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</row>
    <row r="155" spans="1:64" ht="15.7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3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</row>
    <row r="156" spans="1:64" ht="15.7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</row>
    <row r="157" spans="1:64" ht="15.7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3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</row>
    <row r="158" spans="1:64" ht="15.7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3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</row>
    <row r="159" spans="1:64" ht="15.7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3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</row>
    <row r="160" spans="1:64" ht="15.7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3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</row>
    <row r="161" spans="1:64" ht="15.7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3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</row>
    <row r="162" spans="1:64" ht="15.7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3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</row>
    <row r="163" spans="1:64" ht="15.7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3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</row>
    <row r="164" spans="1:64" ht="15.7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</row>
    <row r="165" spans="1:64" ht="15.7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3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</row>
    <row r="166" spans="1:64" ht="15.7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</row>
    <row r="167" spans="1:64" ht="15.7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3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</row>
    <row r="168" spans="1:64" ht="15.7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3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</row>
    <row r="169" spans="1:64" ht="15.7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3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</row>
    <row r="170" spans="1:64" ht="15.7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3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</row>
    <row r="171" spans="1:64" ht="15.7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3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</row>
    <row r="172" spans="1:64" ht="15.7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3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</row>
    <row r="173" spans="1:64" ht="15.7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3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</row>
    <row r="174" spans="1:64" ht="15.7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3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</row>
    <row r="175" spans="1:64" ht="15.7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3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</row>
    <row r="176" spans="1:64" ht="15.7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3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</row>
    <row r="177" spans="1:64" ht="15.7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3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</row>
    <row r="178" spans="1:64" ht="15.7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3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</row>
    <row r="179" spans="1:64" ht="15.7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3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</row>
    <row r="180" spans="1:64" ht="15.7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3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</row>
    <row r="181" spans="1:64" ht="15.7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3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</row>
    <row r="182" spans="1:64" ht="15.7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3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</row>
    <row r="183" spans="1:64" ht="15.7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3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</row>
    <row r="184" spans="1:64" ht="15.7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3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</row>
    <row r="185" spans="1:64" ht="15.7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3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</row>
    <row r="186" spans="1:64" ht="15.7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3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</row>
    <row r="187" spans="1:64" ht="15.7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3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</row>
    <row r="188" spans="1:64" ht="15.7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3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</row>
    <row r="189" spans="1:64" ht="15.7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3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</row>
    <row r="190" spans="1:64" ht="15.7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3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</row>
    <row r="191" spans="1:64" ht="15.7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3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</row>
    <row r="192" spans="1:64" ht="15.7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3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</row>
    <row r="193" spans="1:64" ht="15.7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3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</row>
    <row r="194" spans="1:64" ht="15.7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3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</row>
    <row r="195" spans="1:64" ht="15.7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3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</row>
    <row r="196" spans="1:64" ht="15.7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3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</row>
    <row r="197" spans="1:64" ht="15.7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3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</row>
    <row r="198" spans="1:64" ht="15.7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3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</row>
    <row r="199" spans="1:64" ht="15.7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3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</row>
    <row r="200" spans="1:64" ht="15.7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3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</row>
    <row r="201" spans="1:64" ht="15.7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3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</row>
    <row r="202" spans="1:64" ht="15.7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3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</row>
    <row r="203" spans="1:64" ht="15.7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3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</row>
    <row r="204" spans="1:64" ht="15.7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3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</row>
    <row r="205" spans="1:64" ht="15.7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3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</row>
    <row r="206" spans="1:64" ht="15.7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3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</row>
    <row r="207" spans="1:64" ht="15.7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3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</row>
    <row r="208" spans="1:64" ht="15.7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3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</row>
    <row r="209" spans="1:64" ht="15.7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3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</row>
    <row r="210" spans="1:64" ht="15.7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3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</row>
    <row r="211" spans="1:64" ht="15.7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3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</row>
    <row r="212" spans="1:64" ht="15.7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3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</row>
    <row r="213" spans="1:64" ht="15.7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3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</row>
    <row r="214" spans="1:64" ht="15.7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3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</row>
    <row r="215" spans="1:64" ht="15.7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3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</row>
    <row r="216" spans="1:64" ht="15.7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3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</row>
    <row r="217" spans="1:64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3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</row>
    <row r="218" spans="1:64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3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</row>
    <row r="219" spans="1:64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3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</row>
    <row r="220" spans="1:64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3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</row>
    <row r="221" spans="1:64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3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</row>
    <row r="222" spans="1:64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3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</row>
    <row r="223" spans="1:64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3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</row>
    <row r="224" spans="1:64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3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</row>
    <row r="225" spans="1:64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3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</row>
    <row r="226" spans="1:64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3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</row>
    <row r="227" spans="1:64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3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</row>
    <row r="228" spans="1:64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3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</row>
    <row r="229" spans="1:64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3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</row>
    <row r="230" spans="1:64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3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</row>
    <row r="231" spans="1:64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3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</row>
    <row r="232" spans="1:64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3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</row>
    <row r="233" spans="1:64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3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</row>
    <row r="234" spans="1:64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3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</row>
    <row r="235" spans="1:64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3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</row>
    <row r="236" spans="1:64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3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03D1-CF79-481C-9C9B-CF7705B7B583}">
  <dimension ref="A2:AI235"/>
  <sheetViews>
    <sheetView workbookViewId="0">
      <selection activeCell="F28" sqref="F28"/>
    </sheetView>
  </sheetViews>
  <sheetFormatPr baseColWidth="10" defaultRowHeight="15.75" x14ac:dyDescent="0.25"/>
  <cols>
    <col min="1" max="1" width="11.42578125" style="2"/>
    <col min="2" max="2" width="13" style="2" customWidth="1"/>
    <col min="3" max="3" width="13.28515625" style="2" customWidth="1"/>
    <col min="4" max="4" width="16.140625" style="2" customWidth="1"/>
    <col min="5" max="6" width="11.42578125" style="2"/>
    <col min="7" max="7" width="15" style="2" bestFit="1" customWidth="1"/>
    <col min="8" max="8" width="22.140625" style="2" bestFit="1" customWidth="1"/>
    <col min="9" max="9" width="20.5703125" style="2" bestFit="1" customWidth="1"/>
    <col min="10" max="10" width="24.28515625" style="2" bestFit="1" customWidth="1"/>
    <col min="11" max="11" width="23.42578125" style="2" bestFit="1" customWidth="1"/>
    <col min="12" max="14" width="11.42578125" style="2"/>
    <col min="15" max="15" width="46.28515625" style="2" bestFit="1" customWidth="1"/>
    <col min="16" max="16" width="11.42578125" style="2"/>
    <col min="17" max="17" width="12.7109375" style="2" bestFit="1" customWidth="1"/>
    <col min="18" max="18" width="13.28515625" style="2" bestFit="1" customWidth="1"/>
    <col min="19" max="33" width="11.42578125" style="2"/>
    <col min="34" max="35" width="12.7109375" style="2" bestFit="1" customWidth="1"/>
    <col min="36" max="16384" width="11.42578125" style="2"/>
  </cols>
  <sheetData>
    <row r="2" spans="1:35" x14ac:dyDescent="0.25">
      <c r="C2" s="31" t="s">
        <v>19571</v>
      </c>
      <c r="D2" s="59" t="s">
        <v>19684</v>
      </c>
      <c r="E2" s="34" t="s">
        <v>19686</v>
      </c>
      <c r="F2" s="35" t="s">
        <v>19687</v>
      </c>
      <c r="G2" s="36" t="s">
        <v>19688</v>
      </c>
      <c r="H2" s="5" t="s">
        <v>19689</v>
      </c>
      <c r="I2" s="5" t="s">
        <v>19690</v>
      </c>
      <c r="R2" s="2" t="s">
        <v>19691</v>
      </c>
      <c r="AF2" s="2">
        <v>89140</v>
      </c>
      <c r="AG2" s="2">
        <v>480</v>
      </c>
      <c r="AH2" s="3">
        <f>VLOOKUP(AF2,API,6,FALSE)</f>
        <v>70</v>
      </c>
      <c r="AI2" s="3">
        <f>AH2*AG2</f>
        <v>33600</v>
      </c>
    </row>
    <row r="3" spans="1:35" ht="16.5" thickBot="1" x14ac:dyDescent="0.3">
      <c r="C3" s="31">
        <v>84731</v>
      </c>
      <c r="D3" s="59">
        <f>E3+F3+G3</f>
        <v>50000</v>
      </c>
      <c r="E3" s="34">
        <v>48188</v>
      </c>
      <c r="F3" s="35">
        <v>1706</v>
      </c>
      <c r="G3" s="36">
        <v>106</v>
      </c>
      <c r="H3" s="37">
        <f>(E3*30)+(F3*60)</f>
        <v>1548000</v>
      </c>
      <c r="I3" s="37">
        <f>VLOOKUP(C3,API,6,FALSE)*D3</f>
        <v>8800000</v>
      </c>
      <c r="R3" s="3">
        <f>SUM(Q9:Q288)</f>
        <v>395013.69999999995</v>
      </c>
      <c r="AF3" s="2">
        <v>89216</v>
      </c>
      <c r="AG3" s="2">
        <v>3</v>
      </c>
      <c r="AH3" s="3">
        <f>VLOOKUP(AF3,API,6,FALSE)</f>
        <v>3990</v>
      </c>
      <c r="AI3" s="3">
        <f t="shared" ref="AI3:AI4" si="0">AH3*AG3</f>
        <v>11970</v>
      </c>
    </row>
    <row r="4" spans="1:35" ht="16.5" thickBot="1" x14ac:dyDescent="0.3">
      <c r="C4" s="31" t="s">
        <v>19585</v>
      </c>
      <c r="D4" s="77">
        <f>(D3/D3)*100</f>
        <v>100</v>
      </c>
      <c r="E4" s="40">
        <f>(E3/$D$3)*100</f>
        <v>96.375999999999991</v>
      </c>
      <c r="F4" s="41">
        <f t="shared" ref="F4" si="1">(F3/$D$3)*100</f>
        <v>3.4119999999999999</v>
      </c>
      <c r="G4" s="42">
        <f>(G3/$D$3)*100</f>
        <v>0.21199999999999999</v>
      </c>
      <c r="H4" s="95" t="s">
        <v>19746</v>
      </c>
      <c r="I4" s="96">
        <f>VLOOKUP(C3,API,6,FALSE)</f>
        <v>176</v>
      </c>
      <c r="AF4" s="2">
        <v>19721</v>
      </c>
      <c r="AG4" s="2">
        <v>15</v>
      </c>
      <c r="AH4" s="3">
        <f>VLOOKUP(AF4,API,8,FALSE)*0.9</f>
        <v>2785.5</v>
      </c>
      <c r="AI4" s="3">
        <f t="shared" si="0"/>
        <v>41782.5</v>
      </c>
    </row>
    <row r="5" spans="1:35" ht="16.5" thickBot="1" x14ac:dyDescent="0.3">
      <c r="AH5" s="3"/>
      <c r="AI5" s="3"/>
    </row>
    <row r="6" spans="1:35" x14ac:dyDescent="0.25">
      <c r="A6" s="43" t="s">
        <v>19571</v>
      </c>
      <c r="B6" s="43" t="s">
        <v>19573</v>
      </c>
      <c r="C6" s="43" t="s">
        <v>19572</v>
      </c>
      <c r="D6" s="43" t="s">
        <v>19692</v>
      </c>
      <c r="G6" s="44" t="s">
        <v>19693</v>
      </c>
      <c r="H6" s="45" t="s">
        <v>19694</v>
      </c>
      <c r="I6" s="46" t="s">
        <v>19695</v>
      </c>
      <c r="J6" s="45" t="s">
        <v>19696</v>
      </c>
      <c r="K6" s="45" t="s">
        <v>19697</v>
      </c>
      <c r="AF6" s="2">
        <v>100947</v>
      </c>
      <c r="AG6" s="2">
        <v>1</v>
      </c>
      <c r="AH6" s="3">
        <f>VLOOKUP(AF6,API,8,FALSE)*0.85</f>
        <v>96250.599999999991</v>
      </c>
      <c r="AI6" s="3">
        <f>AH6-(AI2+AI3+AI4)</f>
        <v>8898.0999999999913</v>
      </c>
    </row>
    <row r="7" spans="1:35" ht="16.5" thickBot="1" x14ac:dyDescent="0.3">
      <c r="A7" s="43">
        <v>19748</v>
      </c>
      <c r="B7" s="47" t="s">
        <v>19698</v>
      </c>
      <c r="C7" s="47">
        <v>17087</v>
      </c>
      <c r="D7" s="48">
        <f t="shared" ref="D7:D15" si="2">VLOOKUP(A7,API,8,FALSE)*0.85*C7</f>
        <v>130715.54999999999</v>
      </c>
      <c r="G7" s="49">
        <f>H3+I3</f>
        <v>10348000</v>
      </c>
      <c r="H7" s="50">
        <f>(D7+D8+D9+D10+D11+D12+D13+D14+D15+D16+D17+D18+D19+D20+D21+D22+D23+D24+D25)</f>
        <v>24601755.506999988</v>
      </c>
      <c r="I7" s="51">
        <f>H7-D24</f>
        <v>11410589.199999999</v>
      </c>
      <c r="J7" s="50">
        <f>H7-G7</f>
        <v>14253755.506999988</v>
      </c>
      <c r="K7" s="50">
        <f>I7-G7</f>
        <v>1062589.1999999993</v>
      </c>
    </row>
    <row r="8" spans="1:35" x14ac:dyDescent="0.25">
      <c r="A8" s="43">
        <v>19745</v>
      </c>
      <c r="B8" s="47" t="s">
        <v>19699</v>
      </c>
      <c r="C8" s="47">
        <v>933</v>
      </c>
      <c r="D8" s="48">
        <f t="shared" si="2"/>
        <v>93579.9</v>
      </c>
      <c r="I8" s="45" t="s">
        <v>20243</v>
      </c>
      <c r="J8" s="45" t="s">
        <v>19700</v>
      </c>
      <c r="K8" s="45" t="s">
        <v>19701</v>
      </c>
      <c r="N8" s="2" t="s">
        <v>19571</v>
      </c>
      <c r="O8" s="2" t="s">
        <v>19702</v>
      </c>
      <c r="P8" s="2" t="s">
        <v>19572</v>
      </c>
      <c r="Q8" s="2" t="s">
        <v>19703</v>
      </c>
    </row>
    <row r="9" spans="1:35" ht="16.5" thickBot="1" x14ac:dyDescent="0.3">
      <c r="A9" s="43">
        <v>19722</v>
      </c>
      <c r="B9" s="52" t="s">
        <v>19605</v>
      </c>
      <c r="C9" s="52">
        <v>18052</v>
      </c>
      <c r="D9" s="53">
        <f t="shared" si="2"/>
        <v>460326</v>
      </c>
      <c r="I9" s="50">
        <f>I7+D26</f>
        <v>11869760.588140063</v>
      </c>
      <c r="J9" s="50">
        <f>(D22/C22)-(J7/C22)</f>
        <v>-6497.915075550336</v>
      </c>
      <c r="K9" s="50">
        <f>(D22/C22)-(K7/C22)</f>
        <v>2093.4398202422826</v>
      </c>
      <c r="N9" s="2">
        <v>26139</v>
      </c>
      <c r="O9" s="2" t="str">
        <f t="shared" ref="O9:O26" si="3">VLOOKUP(N9,API,2,FALSE)</f>
        <v>Kenshi's Wing</v>
      </c>
      <c r="P9" s="2">
        <v>2</v>
      </c>
      <c r="Q9" s="3">
        <f t="shared" ref="Q9:Q40" si="4">VLOOKUP(N9,API,8,FALSE)*0.85*P9</f>
        <v>5514.8</v>
      </c>
    </row>
    <row r="10" spans="1:35" x14ac:dyDescent="0.25">
      <c r="A10" s="43">
        <v>19725</v>
      </c>
      <c r="B10" s="52" t="s">
        <v>19704</v>
      </c>
      <c r="C10" s="52">
        <v>1403</v>
      </c>
      <c r="D10" s="53">
        <f t="shared" si="2"/>
        <v>143106</v>
      </c>
      <c r="I10" s="107" t="s">
        <v>20244</v>
      </c>
      <c r="J10" s="45" t="s">
        <v>19705</v>
      </c>
      <c r="K10" s="45" t="s">
        <v>19706</v>
      </c>
      <c r="N10" s="2">
        <v>1342</v>
      </c>
      <c r="O10" s="2" t="str">
        <f t="shared" si="3"/>
        <v>Sheena's Gauntlets</v>
      </c>
      <c r="P10" s="2">
        <v>1</v>
      </c>
      <c r="Q10" s="3">
        <f t="shared" si="4"/>
        <v>2775.25</v>
      </c>
    </row>
    <row r="11" spans="1:35" ht="16.5" thickBot="1" x14ac:dyDescent="0.3">
      <c r="A11" s="43">
        <v>19729</v>
      </c>
      <c r="B11" s="54" t="s">
        <v>19707</v>
      </c>
      <c r="C11" s="54">
        <v>13746</v>
      </c>
      <c r="D11" s="55">
        <f t="shared" si="2"/>
        <v>514100.39999999997</v>
      </c>
      <c r="I11" s="56">
        <f>((I9-G7)/G7)</f>
        <v>0.14705842560302115</v>
      </c>
      <c r="J11" s="56">
        <f>((H7-G7)/G7)</f>
        <v>1.3774406172207179</v>
      </c>
      <c r="K11" s="56">
        <f>((I7-G7)/G7)</f>
        <v>0.10268546579049084</v>
      </c>
      <c r="N11" s="2">
        <v>1366</v>
      </c>
      <c r="O11" s="2" t="str">
        <f t="shared" si="3"/>
        <v>Berserker's Scallywag Gauntlets of the Pack</v>
      </c>
      <c r="P11" s="2">
        <v>1</v>
      </c>
      <c r="Q11" s="3">
        <f t="shared" si="4"/>
        <v>2973.2999999999997</v>
      </c>
    </row>
    <row r="12" spans="1:35" ht="16.5" thickBot="1" x14ac:dyDescent="0.3">
      <c r="A12" s="43">
        <v>19732</v>
      </c>
      <c r="B12" s="54" t="s">
        <v>19708</v>
      </c>
      <c r="C12" s="54">
        <v>865</v>
      </c>
      <c r="D12" s="55">
        <f t="shared" si="2"/>
        <v>276453.99999999994</v>
      </c>
      <c r="J12" s="99" t="s">
        <v>19747</v>
      </c>
      <c r="K12" s="100">
        <v>0.09</v>
      </c>
      <c r="N12" s="2">
        <v>1339</v>
      </c>
      <c r="O12" s="2" t="str">
        <f t="shared" si="3"/>
        <v>Carrion Scallywag Gauntlets of the Afflicted</v>
      </c>
      <c r="P12" s="2">
        <v>1</v>
      </c>
      <c r="Q12" s="3">
        <f t="shared" si="4"/>
        <v>2728.5</v>
      </c>
    </row>
    <row r="13" spans="1:35" x14ac:dyDescent="0.25">
      <c r="A13" s="43">
        <v>19700</v>
      </c>
      <c r="B13" s="57" t="s">
        <v>19709</v>
      </c>
      <c r="C13" s="57">
        <v>22820</v>
      </c>
      <c r="D13" s="58">
        <f t="shared" si="2"/>
        <v>853468</v>
      </c>
      <c r="N13" s="2">
        <v>1058</v>
      </c>
      <c r="O13" s="2" t="str">
        <f t="shared" si="3"/>
        <v>Berserker's Scallywag Chest of the Lich</v>
      </c>
      <c r="P13" s="2">
        <v>1</v>
      </c>
      <c r="Q13" s="3">
        <f t="shared" si="4"/>
        <v>2720</v>
      </c>
    </row>
    <row r="14" spans="1:35" x14ac:dyDescent="0.25">
      <c r="A14" s="43">
        <v>19701</v>
      </c>
      <c r="B14" s="57" t="s">
        <v>19710</v>
      </c>
      <c r="C14" s="57">
        <v>1927</v>
      </c>
      <c r="D14" s="58">
        <f t="shared" si="2"/>
        <v>258796.09999999998</v>
      </c>
      <c r="N14" s="2">
        <v>47089</v>
      </c>
      <c r="O14" s="2" t="str">
        <f t="shared" si="3"/>
        <v>Scorchrazor's Fist</v>
      </c>
      <c r="P14" s="2">
        <v>1</v>
      </c>
      <c r="Q14" s="3">
        <f t="shared" si="4"/>
        <v>2744.65</v>
      </c>
    </row>
    <row r="15" spans="1:35" x14ac:dyDescent="0.25">
      <c r="A15" s="43">
        <v>89140</v>
      </c>
      <c r="B15" s="59" t="s">
        <v>19711</v>
      </c>
      <c r="C15" s="59">
        <v>49057</v>
      </c>
      <c r="D15" s="60">
        <f t="shared" si="2"/>
        <v>2960589.95</v>
      </c>
      <c r="N15" s="2">
        <v>203</v>
      </c>
      <c r="O15" s="2" t="str">
        <f t="shared" si="3"/>
        <v>Reyna's Coat</v>
      </c>
      <c r="P15" s="2">
        <v>1</v>
      </c>
      <c r="Q15" s="3">
        <f t="shared" si="4"/>
        <v>3399.15</v>
      </c>
    </row>
    <row r="16" spans="1:35" x14ac:dyDescent="0.25">
      <c r="A16" s="43">
        <v>89182</v>
      </c>
      <c r="B16" s="61" t="s">
        <v>19712</v>
      </c>
      <c r="C16" s="61">
        <v>189</v>
      </c>
      <c r="D16" s="62">
        <f t="shared" ref="D16:D22" si="5">VLOOKUP(A16,API,8,FALSE)*0.9*C16</f>
        <v>58174.200000000004</v>
      </c>
      <c r="N16" s="2">
        <v>26706</v>
      </c>
      <c r="O16" s="2" t="str">
        <f t="shared" si="3"/>
        <v>Dragonshot</v>
      </c>
      <c r="P16" s="2">
        <v>1</v>
      </c>
      <c r="Q16" s="3">
        <f t="shared" si="4"/>
        <v>2748.9</v>
      </c>
    </row>
    <row r="17" spans="1:17" x14ac:dyDescent="0.25">
      <c r="A17" s="43">
        <v>89141</v>
      </c>
      <c r="B17" s="5" t="s">
        <v>19713</v>
      </c>
      <c r="C17" s="5">
        <v>232</v>
      </c>
      <c r="D17" s="37">
        <f t="shared" si="5"/>
        <v>59090.400000000001</v>
      </c>
      <c r="N17" s="2">
        <v>26559</v>
      </c>
      <c r="O17" s="2" t="str">
        <f t="shared" si="3"/>
        <v>Rampager's Iron Shield of Serpent Slaying</v>
      </c>
      <c r="P17" s="2">
        <v>1</v>
      </c>
      <c r="Q17" s="3">
        <f t="shared" si="4"/>
        <v>2748.0499999999997</v>
      </c>
    </row>
    <row r="18" spans="1:17" x14ac:dyDescent="0.25">
      <c r="A18" s="43">
        <v>89098</v>
      </c>
      <c r="B18" s="63" t="s">
        <v>19714</v>
      </c>
      <c r="C18" s="63">
        <v>96</v>
      </c>
      <c r="D18" s="64">
        <f t="shared" si="5"/>
        <v>205718.40000000002</v>
      </c>
      <c r="N18" s="2">
        <v>26854</v>
      </c>
      <c r="O18" s="2" t="str">
        <f t="shared" si="3"/>
        <v>Siren's Call</v>
      </c>
      <c r="P18" s="2">
        <v>1</v>
      </c>
      <c r="Q18" s="3">
        <f t="shared" si="4"/>
        <v>2785.45</v>
      </c>
    </row>
    <row r="19" spans="1:17" x14ac:dyDescent="0.25">
      <c r="A19" s="43">
        <v>89103</v>
      </c>
      <c r="B19" s="32" t="s">
        <v>19715</v>
      </c>
      <c r="C19" s="32">
        <v>219</v>
      </c>
      <c r="D19" s="65">
        <f t="shared" si="5"/>
        <v>112741.20000000001</v>
      </c>
      <c r="N19" s="2">
        <v>2556</v>
      </c>
      <c r="O19" s="2" t="str">
        <f t="shared" si="3"/>
        <v>Khilbron's Leggings</v>
      </c>
      <c r="P19" s="2">
        <v>1</v>
      </c>
      <c r="Q19" s="3">
        <f t="shared" si="4"/>
        <v>3472.25</v>
      </c>
    </row>
    <row r="20" spans="1:17" x14ac:dyDescent="0.25">
      <c r="A20" s="43">
        <v>89258</v>
      </c>
      <c r="B20" s="66" t="s">
        <v>19716</v>
      </c>
      <c r="C20" s="66">
        <v>112</v>
      </c>
      <c r="D20" s="67">
        <f t="shared" si="5"/>
        <v>88099.199999999997</v>
      </c>
      <c r="N20" s="2">
        <v>27637</v>
      </c>
      <c r="O20" s="2" t="str">
        <f t="shared" si="3"/>
        <v>Rampager's Iron Hammer of Ogre Slaying</v>
      </c>
      <c r="P20" s="2">
        <v>1</v>
      </c>
      <c r="Q20" s="3">
        <f t="shared" si="4"/>
        <v>2894.25</v>
      </c>
    </row>
    <row r="21" spans="1:17" x14ac:dyDescent="0.25">
      <c r="A21" s="43">
        <v>89216</v>
      </c>
      <c r="B21" s="28" t="s">
        <v>19717</v>
      </c>
      <c r="C21" s="28">
        <v>135</v>
      </c>
      <c r="D21" s="68">
        <f t="shared" si="5"/>
        <v>506533.5</v>
      </c>
      <c r="N21" s="2">
        <v>27632</v>
      </c>
      <c r="O21" s="2" t="str">
        <f t="shared" si="3"/>
        <v>Berserker's Iron Hammer of Fire</v>
      </c>
      <c r="P21" s="2">
        <v>1</v>
      </c>
      <c r="Q21" s="3">
        <f t="shared" si="4"/>
        <v>2796.5</v>
      </c>
    </row>
    <row r="22" spans="1:17" x14ac:dyDescent="0.25">
      <c r="A22" s="43">
        <v>19721</v>
      </c>
      <c r="B22" s="69" t="s">
        <v>19718</v>
      </c>
      <c r="C22" s="70">
        <f>F3*0.9</f>
        <v>1535.4</v>
      </c>
      <c r="D22" s="71">
        <f t="shared" si="5"/>
        <v>4276856.7</v>
      </c>
      <c r="N22" s="2">
        <v>1637</v>
      </c>
      <c r="O22" s="2" t="str">
        <f t="shared" si="3"/>
        <v>Devona's Helm</v>
      </c>
      <c r="P22" s="2">
        <v>1</v>
      </c>
      <c r="Q22" s="3">
        <f t="shared" si="4"/>
        <v>3404.25</v>
      </c>
    </row>
    <row r="23" spans="1:17" x14ac:dyDescent="0.25">
      <c r="A23" s="43" t="s">
        <v>19578</v>
      </c>
      <c r="B23" s="72" t="s">
        <v>19719</v>
      </c>
      <c r="C23" s="72">
        <v>87</v>
      </c>
      <c r="D23" s="73">
        <f>C23*198</f>
        <v>17226</v>
      </c>
      <c r="N23" s="2">
        <v>28591</v>
      </c>
      <c r="O23" s="2" t="str">
        <f t="shared" si="3"/>
        <v>Rhongomyniad</v>
      </c>
      <c r="P23" s="2">
        <v>1</v>
      </c>
      <c r="Q23" s="3">
        <f t="shared" si="4"/>
        <v>3863.25</v>
      </c>
    </row>
    <row r="24" spans="1:17" x14ac:dyDescent="0.25">
      <c r="A24" s="43" t="s">
        <v>19578</v>
      </c>
      <c r="B24" s="34" t="s">
        <v>19720</v>
      </c>
      <c r="C24" s="34">
        <v>1482470</v>
      </c>
      <c r="D24" s="74">
        <f>((C24/200)*(AI6/5))</f>
        <v>13191166.306999989</v>
      </c>
      <c r="N24" s="2">
        <v>2024</v>
      </c>
      <c r="O24" s="2" t="str">
        <f t="shared" si="3"/>
        <v>Berserker's Seer Gloves of Rata Sum</v>
      </c>
      <c r="P24" s="2">
        <v>1</v>
      </c>
      <c r="Q24" s="3">
        <f t="shared" si="4"/>
        <v>3115.25</v>
      </c>
    </row>
    <row r="25" spans="1:17" x14ac:dyDescent="0.25">
      <c r="A25" s="43" t="s">
        <v>19578</v>
      </c>
      <c r="B25" s="36" t="s">
        <v>19721</v>
      </c>
      <c r="C25" s="36">
        <f>G3</f>
        <v>106</v>
      </c>
      <c r="D25" s="75">
        <f>R3</f>
        <v>395013.69999999995</v>
      </c>
      <c r="N25" s="2">
        <v>91</v>
      </c>
      <c r="O25" s="2" t="str">
        <f t="shared" si="3"/>
        <v>Carrion Seer Coat of the Afflicted</v>
      </c>
      <c r="P25" s="2">
        <v>1</v>
      </c>
      <c r="Q25" s="3">
        <f t="shared" si="4"/>
        <v>2754.85</v>
      </c>
    </row>
    <row r="26" spans="1:17" x14ac:dyDescent="0.25">
      <c r="A26" s="43" t="s">
        <v>19578</v>
      </c>
      <c r="B26" s="35" t="s">
        <v>20054</v>
      </c>
      <c r="C26" s="35">
        <v>606890</v>
      </c>
      <c r="D26" s="106">
        <f>(C26/200)*'Calculos Bolsas Rojas'!F4</f>
        <v>459171.3881400635</v>
      </c>
      <c r="N26" s="2">
        <v>24822</v>
      </c>
      <c r="O26" s="2" t="str">
        <f t="shared" si="3"/>
        <v>Minor Rune of the Guardian</v>
      </c>
      <c r="P26" s="2">
        <v>1</v>
      </c>
      <c r="Q26" s="3">
        <f t="shared" si="4"/>
        <v>106.25</v>
      </c>
    </row>
    <row r="27" spans="1:17" x14ac:dyDescent="0.25">
      <c r="N27" s="2">
        <v>83927</v>
      </c>
      <c r="O27" s="2" t="str">
        <f t="shared" ref="O27:O90" si="6">VLOOKUP(N27,API,2,FALSE)</f>
        <v>Abasi's Envenomed Cleaver</v>
      </c>
      <c r="P27" s="2">
        <v>1</v>
      </c>
      <c r="Q27" s="3">
        <f t="shared" si="4"/>
        <v>3817.35</v>
      </c>
    </row>
    <row r="28" spans="1:17" x14ac:dyDescent="0.25">
      <c r="N28" s="2">
        <v>1640</v>
      </c>
      <c r="O28" s="2" t="str">
        <f t="shared" si="6"/>
        <v>Carrion Scallywag Helm of the Centaur</v>
      </c>
      <c r="P28" s="2">
        <v>1</v>
      </c>
      <c r="Q28" s="3">
        <f t="shared" si="4"/>
        <v>2759.1</v>
      </c>
    </row>
    <row r="29" spans="1:17" x14ac:dyDescent="0.25">
      <c r="N29" s="2">
        <v>45151</v>
      </c>
      <c r="O29" s="2" t="str">
        <f t="shared" si="6"/>
        <v>Errol's Mask</v>
      </c>
      <c r="P29" s="2">
        <v>1</v>
      </c>
      <c r="Q29" s="3">
        <f t="shared" si="4"/>
        <v>3565.75</v>
      </c>
    </row>
    <row r="30" spans="1:17" x14ac:dyDescent="0.25">
      <c r="N30" s="2">
        <v>45147</v>
      </c>
      <c r="O30" s="2" t="str">
        <f t="shared" si="6"/>
        <v>Jatoro's Mantle</v>
      </c>
      <c r="P30" s="2">
        <v>1</v>
      </c>
      <c r="Q30" s="3">
        <f t="shared" si="4"/>
        <v>3817.35</v>
      </c>
    </row>
    <row r="31" spans="1:17" x14ac:dyDescent="0.25">
      <c r="N31" s="2">
        <v>2709</v>
      </c>
      <c r="O31" s="2" t="str">
        <f t="shared" si="6"/>
        <v>Berserker's Seer Mantle of Divinity</v>
      </c>
      <c r="P31" s="2">
        <v>1</v>
      </c>
      <c r="Q31" s="3">
        <f t="shared" si="4"/>
        <v>4962.3</v>
      </c>
    </row>
    <row r="32" spans="1:17" x14ac:dyDescent="0.25">
      <c r="N32" s="2">
        <v>2692</v>
      </c>
      <c r="O32" s="2" t="str">
        <f t="shared" si="6"/>
        <v>Berserker's Seer Mantle of Vampirism</v>
      </c>
      <c r="P32" s="2">
        <v>1</v>
      </c>
      <c r="Q32" s="3">
        <f t="shared" si="4"/>
        <v>2801.6</v>
      </c>
    </row>
    <row r="33" spans="14:17" x14ac:dyDescent="0.25">
      <c r="N33" s="2">
        <v>2159</v>
      </c>
      <c r="O33" s="2" t="str">
        <f t="shared" si="6"/>
        <v>Galrath's Pauldrons</v>
      </c>
      <c r="P33" s="2">
        <v>1</v>
      </c>
      <c r="Q33" s="3">
        <f t="shared" si="4"/>
        <v>3311.6</v>
      </c>
    </row>
    <row r="34" spans="14:17" x14ac:dyDescent="0.25">
      <c r="N34" s="2">
        <v>2387</v>
      </c>
      <c r="O34" s="2" t="str">
        <f t="shared" si="6"/>
        <v>Zhed's Mask</v>
      </c>
      <c r="P34" s="2">
        <v>1</v>
      </c>
      <c r="Q34" s="3">
        <f t="shared" si="4"/>
        <v>3561.5</v>
      </c>
    </row>
    <row r="35" spans="14:17" x14ac:dyDescent="0.25">
      <c r="N35" s="2">
        <v>1025</v>
      </c>
      <c r="O35" s="2" t="str">
        <f t="shared" si="6"/>
        <v>Berserker's Scallywag Chest of Rata Sum</v>
      </c>
      <c r="P35" s="2">
        <v>1</v>
      </c>
      <c r="Q35" s="3">
        <f t="shared" si="4"/>
        <v>3252.95</v>
      </c>
    </row>
    <row r="36" spans="14:17" x14ac:dyDescent="0.25">
      <c r="N36" s="2">
        <v>94</v>
      </c>
      <c r="O36" s="2" t="str">
        <f t="shared" si="6"/>
        <v>Ogden's Coat</v>
      </c>
      <c r="P36" s="2">
        <v>1</v>
      </c>
      <c r="Q36" s="3">
        <f t="shared" si="4"/>
        <v>2788.85</v>
      </c>
    </row>
    <row r="37" spans="14:17" x14ac:dyDescent="0.25">
      <c r="N37" s="2">
        <v>1060</v>
      </c>
      <c r="O37" s="2" t="str">
        <f t="shared" si="6"/>
        <v>Galrath's Chestguard</v>
      </c>
      <c r="P37" s="2">
        <v>1</v>
      </c>
      <c r="Q37" s="3">
        <f t="shared" si="4"/>
        <v>3081.25</v>
      </c>
    </row>
    <row r="38" spans="14:17" x14ac:dyDescent="0.25">
      <c r="N38" s="2">
        <v>741</v>
      </c>
      <c r="O38" s="2" t="str">
        <f t="shared" si="6"/>
        <v>Carrion Sneakthief Gloves of Hoelbrak</v>
      </c>
      <c r="P38" s="2">
        <v>1</v>
      </c>
      <c r="Q38" s="3">
        <f t="shared" si="4"/>
        <v>3481.6</v>
      </c>
    </row>
    <row r="39" spans="14:17" x14ac:dyDescent="0.25">
      <c r="N39" s="2">
        <v>811</v>
      </c>
      <c r="O39" s="2" t="str">
        <f t="shared" si="6"/>
        <v>Zho's Gloves</v>
      </c>
      <c r="P39" s="2">
        <v>1</v>
      </c>
      <c r="Q39" s="3">
        <f t="shared" si="4"/>
        <v>3082.1</v>
      </c>
    </row>
    <row r="40" spans="14:17" x14ac:dyDescent="0.25">
      <c r="N40" s="2">
        <v>2046</v>
      </c>
      <c r="O40" s="2" t="str">
        <f t="shared" si="6"/>
        <v>Norgu's Gloves</v>
      </c>
      <c r="P40" s="2">
        <v>1</v>
      </c>
      <c r="Q40" s="3">
        <f t="shared" si="4"/>
        <v>2750.6</v>
      </c>
    </row>
    <row r="41" spans="14:17" x14ac:dyDescent="0.25">
      <c r="N41" s="2">
        <v>2024</v>
      </c>
      <c r="O41" s="2" t="str">
        <f t="shared" si="6"/>
        <v>Berserker's Seer Gloves of Rata Sum</v>
      </c>
      <c r="P41" s="2">
        <v>1</v>
      </c>
      <c r="Q41" s="3">
        <f t="shared" ref="Q41:Q104" si="7">VLOOKUP(N41,API,8,FALSE)*0.85*P41</f>
        <v>3115.25</v>
      </c>
    </row>
    <row r="42" spans="14:17" x14ac:dyDescent="0.25">
      <c r="N42" s="2">
        <v>2546</v>
      </c>
      <c r="O42" s="2" t="str">
        <f t="shared" si="6"/>
        <v>Norgu's Leggings</v>
      </c>
      <c r="P42" s="2">
        <v>1</v>
      </c>
      <c r="Q42" s="3">
        <f t="shared" si="7"/>
        <v>2889.15</v>
      </c>
    </row>
    <row r="43" spans="14:17" x14ac:dyDescent="0.25">
      <c r="N43" s="2">
        <v>2543</v>
      </c>
      <c r="O43" s="2" t="str">
        <f t="shared" si="6"/>
        <v>Ogden's Leggings</v>
      </c>
      <c r="P43" s="2">
        <v>1</v>
      </c>
      <c r="Q43" s="3">
        <f t="shared" si="7"/>
        <v>2796.5</v>
      </c>
    </row>
    <row r="44" spans="14:17" x14ac:dyDescent="0.25">
      <c r="N44" s="2">
        <v>1188</v>
      </c>
      <c r="O44" s="2" t="str">
        <f t="shared" si="6"/>
        <v>Nika's Leggings</v>
      </c>
      <c r="P44" s="2">
        <v>1</v>
      </c>
      <c r="Q44" s="3">
        <f t="shared" si="7"/>
        <v>8712.5</v>
      </c>
    </row>
    <row r="45" spans="14:17" x14ac:dyDescent="0.25">
      <c r="N45" s="2">
        <v>1878</v>
      </c>
      <c r="O45" s="2" t="str">
        <f t="shared" si="6"/>
        <v>Berserker's Scallywag Legs of Rata Sum</v>
      </c>
      <c r="P45" s="2">
        <v>1</v>
      </c>
      <c r="Q45" s="3">
        <f t="shared" si="7"/>
        <v>3396.6</v>
      </c>
    </row>
    <row r="46" spans="14:17" x14ac:dyDescent="0.25">
      <c r="N46" s="2">
        <v>45140</v>
      </c>
      <c r="O46" s="2" t="str">
        <f t="shared" si="6"/>
        <v>Yakkington's Legplates</v>
      </c>
      <c r="P46" s="2">
        <v>1</v>
      </c>
      <c r="Q46" s="3">
        <f t="shared" si="7"/>
        <v>3310.75</v>
      </c>
    </row>
    <row r="47" spans="14:17" x14ac:dyDescent="0.25">
      <c r="N47" s="2">
        <v>848</v>
      </c>
      <c r="O47" s="2" t="str">
        <f t="shared" si="6"/>
        <v>Koss' Greaves</v>
      </c>
      <c r="P47" s="2">
        <v>1</v>
      </c>
      <c r="Q47" s="3">
        <f t="shared" si="7"/>
        <v>2776.95</v>
      </c>
    </row>
    <row r="48" spans="14:17" x14ac:dyDescent="0.25">
      <c r="N48" s="2">
        <v>598</v>
      </c>
      <c r="O48" s="2" t="str">
        <f t="shared" si="6"/>
        <v>Norgu's Boots</v>
      </c>
      <c r="P48" s="2">
        <v>1</v>
      </c>
      <c r="Q48" s="3">
        <f t="shared" si="7"/>
        <v>2798.2</v>
      </c>
    </row>
    <row r="49" spans="14:17" x14ac:dyDescent="0.25">
      <c r="N49" s="2">
        <v>23209</v>
      </c>
      <c r="O49" s="2" t="str">
        <f t="shared" si="6"/>
        <v>Rampager's Ring</v>
      </c>
      <c r="P49" s="2">
        <v>1</v>
      </c>
      <c r="Q49" s="3">
        <f t="shared" si="7"/>
        <v>3823.2999999999997</v>
      </c>
    </row>
    <row r="50" spans="14:17" x14ac:dyDescent="0.25">
      <c r="N50" s="2">
        <v>27634</v>
      </c>
      <c r="O50" s="2" t="str">
        <f t="shared" si="6"/>
        <v>The Punisher</v>
      </c>
      <c r="P50" s="2">
        <v>2</v>
      </c>
      <c r="Q50" s="3">
        <f t="shared" si="7"/>
        <v>5467.2</v>
      </c>
    </row>
    <row r="51" spans="14:17" x14ac:dyDescent="0.25">
      <c r="N51" s="2">
        <v>26408</v>
      </c>
      <c r="O51" s="2" t="str">
        <f t="shared" si="6"/>
        <v>Big Juju</v>
      </c>
      <c r="P51" s="2">
        <v>1</v>
      </c>
      <c r="Q51" s="3">
        <f t="shared" si="7"/>
        <v>13842.25</v>
      </c>
    </row>
    <row r="52" spans="14:17" x14ac:dyDescent="0.25">
      <c r="N52" s="2">
        <v>26239</v>
      </c>
      <c r="O52" s="2" t="str">
        <f t="shared" si="6"/>
        <v>Winged Spatha</v>
      </c>
      <c r="P52" s="2">
        <v>1</v>
      </c>
      <c r="Q52" s="3">
        <f t="shared" si="7"/>
        <v>2738.7</v>
      </c>
    </row>
    <row r="53" spans="14:17" x14ac:dyDescent="0.25">
      <c r="N53" s="2">
        <v>28109</v>
      </c>
      <c r="O53" s="2" t="str">
        <f t="shared" si="6"/>
        <v>Atlatl</v>
      </c>
      <c r="P53" s="2">
        <v>1</v>
      </c>
      <c r="Q53" s="3">
        <f t="shared" si="7"/>
        <v>2731.9</v>
      </c>
    </row>
    <row r="54" spans="14:17" x14ac:dyDescent="0.25">
      <c r="N54" s="2">
        <v>26709</v>
      </c>
      <c r="O54" s="2" t="str">
        <f t="shared" si="6"/>
        <v>Rampager's Iron Pistol of Grawl Slaying</v>
      </c>
      <c r="P54" s="2">
        <v>1</v>
      </c>
      <c r="Q54" s="3">
        <f t="shared" si="7"/>
        <v>2724.25</v>
      </c>
    </row>
    <row r="55" spans="14:17" x14ac:dyDescent="0.25">
      <c r="N55" s="2">
        <v>26231</v>
      </c>
      <c r="O55" s="2" t="str">
        <f t="shared" si="6"/>
        <v>Honor of Humanity</v>
      </c>
      <c r="P55" s="2">
        <v>1</v>
      </c>
      <c r="Q55" s="3">
        <f t="shared" si="7"/>
        <v>2769.2999999999997</v>
      </c>
    </row>
    <row r="56" spans="14:17" x14ac:dyDescent="0.25">
      <c r="N56" s="2">
        <v>26221</v>
      </c>
      <c r="O56" s="2" t="str">
        <f t="shared" si="6"/>
        <v>Ak-Muhl's Jaw</v>
      </c>
      <c r="P56" s="2">
        <v>1</v>
      </c>
      <c r="Q56" s="3">
        <f t="shared" si="7"/>
        <v>2771.85</v>
      </c>
    </row>
    <row r="57" spans="14:17" x14ac:dyDescent="0.25">
      <c r="N57" s="2">
        <v>26696</v>
      </c>
      <c r="O57" s="2" t="str">
        <f t="shared" si="6"/>
        <v>Rampager's Iron Pistol of Ogre Slaying</v>
      </c>
      <c r="P57" s="2">
        <v>1</v>
      </c>
      <c r="Q57" s="3">
        <f t="shared" si="7"/>
        <v>2759.95</v>
      </c>
    </row>
    <row r="58" spans="14:17" x14ac:dyDescent="0.25">
      <c r="N58" s="2">
        <v>26380</v>
      </c>
      <c r="O58" s="2" t="str">
        <f t="shared" si="6"/>
        <v>Hypnotic Scepter</v>
      </c>
      <c r="P58" s="2">
        <v>1</v>
      </c>
      <c r="Q58" s="3">
        <f t="shared" si="7"/>
        <v>2754.85</v>
      </c>
    </row>
    <row r="59" spans="14:17" x14ac:dyDescent="0.25">
      <c r="N59" s="2">
        <v>25964</v>
      </c>
      <c r="O59" s="2" t="str">
        <f t="shared" si="6"/>
        <v>Jaws of Death</v>
      </c>
      <c r="P59" s="2">
        <v>1</v>
      </c>
      <c r="Q59" s="3">
        <f t="shared" si="7"/>
        <v>2763.35</v>
      </c>
    </row>
    <row r="60" spans="14:17" x14ac:dyDescent="0.25">
      <c r="N60" s="2">
        <v>26139</v>
      </c>
      <c r="O60" s="2" t="str">
        <f t="shared" si="6"/>
        <v>Kenshi's Wing</v>
      </c>
      <c r="P60" s="2">
        <v>1</v>
      </c>
      <c r="Q60" s="3">
        <f t="shared" si="7"/>
        <v>2757.4</v>
      </c>
    </row>
    <row r="61" spans="14:17" x14ac:dyDescent="0.25">
      <c r="N61" s="2">
        <v>27637</v>
      </c>
      <c r="O61" s="2" t="str">
        <f t="shared" si="6"/>
        <v>Rampager's Iron Hammer of Ogre Slaying</v>
      </c>
      <c r="P61" s="2">
        <v>1</v>
      </c>
      <c r="Q61" s="3">
        <f t="shared" si="7"/>
        <v>2894.25</v>
      </c>
    </row>
    <row r="62" spans="14:17" x14ac:dyDescent="0.25">
      <c r="N62" s="2">
        <v>27184</v>
      </c>
      <c r="O62" s="2" t="str">
        <f t="shared" si="6"/>
        <v>Beacon of the True Legions</v>
      </c>
      <c r="P62" s="2">
        <v>1</v>
      </c>
      <c r="Q62" s="3">
        <f t="shared" si="7"/>
        <v>2727.65</v>
      </c>
    </row>
    <row r="63" spans="14:17" x14ac:dyDescent="0.25">
      <c r="N63" s="2">
        <v>27187</v>
      </c>
      <c r="O63" s="2" t="str">
        <f t="shared" si="6"/>
        <v>Sun God's Gift</v>
      </c>
      <c r="P63" s="2">
        <v>1</v>
      </c>
      <c r="Q63" s="3">
        <f t="shared" si="7"/>
        <v>2982.65</v>
      </c>
    </row>
    <row r="64" spans="14:17" x14ac:dyDescent="0.25">
      <c r="N64" s="2">
        <v>26135</v>
      </c>
      <c r="O64" s="2" t="str">
        <f t="shared" si="6"/>
        <v>Moonshank</v>
      </c>
      <c r="P64" s="2">
        <v>1</v>
      </c>
      <c r="Q64" s="3">
        <f t="shared" si="7"/>
        <v>2731.9</v>
      </c>
    </row>
    <row r="65" spans="14:17" x14ac:dyDescent="0.25">
      <c r="N65" s="2">
        <v>27638</v>
      </c>
      <c r="O65" s="2" t="str">
        <f t="shared" si="6"/>
        <v>Magmaton</v>
      </c>
      <c r="P65" s="2">
        <v>1</v>
      </c>
      <c r="Q65" s="3">
        <f t="shared" si="7"/>
        <v>2720.85</v>
      </c>
    </row>
    <row r="66" spans="14:17" x14ac:dyDescent="0.25">
      <c r="N66" s="2">
        <v>28583</v>
      </c>
      <c r="O66" s="2" t="str">
        <f t="shared" si="6"/>
        <v>Dragonfury</v>
      </c>
      <c r="P66" s="2">
        <v>1</v>
      </c>
      <c r="Q66" s="3">
        <f t="shared" si="7"/>
        <v>2876.4</v>
      </c>
    </row>
    <row r="67" spans="14:17" x14ac:dyDescent="0.25">
      <c r="N67" s="2">
        <v>28593</v>
      </c>
      <c r="O67" s="2" t="str">
        <f t="shared" si="6"/>
        <v>Gungnir</v>
      </c>
      <c r="P67" s="2">
        <v>1</v>
      </c>
      <c r="Q67" s="3">
        <f t="shared" si="7"/>
        <v>2758.25</v>
      </c>
    </row>
    <row r="68" spans="14:17" x14ac:dyDescent="0.25">
      <c r="N68" s="78">
        <v>203</v>
      </c>
      <c r="O68" s="2" t="str">
        <f t="shared" si="6"/>
        <v>Reyna's Coat</v>
      </c>
      <c r="P68" s="2">
        <v>1</v>
      </c>
      <c r="Q68" s="3">
        <f t="shared" si="7"/>
        <v>3399.15</v>
      </c>
    </row>
    <row r="69" spans="14:17" x14ac:dyDescent="0.25">
      <c r="N69" s="79">
        <v>323</v>
      </c>
      <c r="O69" s="2" t="str">
        <f t="shared" si="6"/>
        <v>Aidan's Boots</v>
      </c>
      <c r="P69" s="2">
        <v>1</v>
      </c>
      <c r="Q69" s="3">
        <f t="shared" si="7"/>
        <v>2802.45</v>
      </c>
    </row>
    <row r="70" spans="14:17" x14ac:dyDescent="0.25">
      <c r="N70" s="78">
        <v>705</v>
      </c>
      <c r="O70" s="2" t="str">
        <f t="shared" si="6"/>
        <v>Berserker's Sneakthief Gloves of Lyssa</v>
      </c>
      <c r="P70" s="2">
        <v>1</v>
      </c>
      <c r="Q70" s="3">
        <f t="shared" si="7"/>
        <v>2725.95</v>
      </c>
    </row>
    <row r="71" spans="14:17" x14ac:dyDescent="0.25">
      <c r="N71" s="79">
        <v>824</v>
      </c>
      <c r="O71" s="2" t="str">
        <f t="shared" si="6"/>
        <v>Berserker's Sneakthief Gloves of the Citadel</v>
      </c>
      <c r="P71" s="2">
        <v>1</v>
      </c>
      <c r="Q71" s="3">
        <f t="shared" si="7"/>
        <v>4809.3</v>
      </c>
    </row>
    <row r="72" spans="14:17" x14ac:dyDescent="0.25">
      <c r="N72" s="78">
        <v>1188</v>
      </c>
      <c r="O72" s="2" t="str">
        <f t="shared" si="6"/>
        <v>Nika's Leggings</v>
      </c>
      <c r="P72" s="2">
        <v>1</v>
      </c>
      <c r="Q72" s="3">
        <f t="shared" si="7"/>
        <v>8712.5</v>
      </c>
    </row>
    <row r="73" spans="14:17" x14ac:dyDescent="0.25">
      <c r="N73" s="79">
        <v>1202</v>
      </c>
      <c r="O73" s="2" t="str">
        <f t="shared" si="6"/>
        <v>Reyna's Leggings</v>
      </c>
      <c r="P73" s="2">
        <v>1</v>
      </c>
      <c r="Q73" s="3">
        <f t="shared" si="7"/>
        <v>3566.6</v>
      </c>
    </row>
    <row r="74" spans="14:17" x14ac:dyDescent="0.25">
      <c r="N74" s="78">
        <v>1360</v>
      </c>
      <c r="O74" s="2" t="str">
        <f t="shared" si="6"/>
        <v>Rurik's Gauntlets</v>
      </c>
      <c r="P74" s="2">
        <v>1</v>
      </c>
      <c r="Q74" s="3">
        <f t="shared" si="7"/>
        <v>2732.75</v>
      </c>
    </row>
    <row r="75" spans="14:17" x14ac:dyDescent="0.25">
      <c r="N75" s="79">
        <v>1637</v>
      </c>
      <c r="O75" s="2" t="str">
        <f t="shared" si="6"/>
        <v>Devona's Helm</v>
      </c>
      <c r="P75" s="2">
        <v>1</v>
      </c>
      <c r="Q75" s="3">
        <f t="shared" si="7"/>
        <v>3404.25</v>
      </c>
    </row>
    <row r="76" spans="14:17" x14ac:dyDescent="0.25">
      <c r="N76" s="78">
        <v>1640</v>
      </c>
      <c r="O76" s="2" t="str">
        <f t="shared" si="6"/>
        <v>Carrion Scallywag Helm of the Centaur</v>
      </c>
      <c r="P76" s="2">
        <v>1</v>
      </c>
      <c r="Q76" s="3">
        <f t="shared" si="7"/>
        <v>2759.1</v>
      </c>
    </row>
    <row r="77" spans="14:17" x14ac:dyDescent="0.25">
      <c r="N77" s="79">
        <v>1641</v>
      </c>
      <c r="O77" s="2" t="str">
        <f t="shared" si="6"/>
        <v>Brutus' Helm</v>
      </c>
      <c r="P77" s="2">
        <v>1</v>
      </c>
      <c r="Q77" s="3">
        <f t="shared" si="7"/>
        <v>2782.9</v>
      </c>
    </row>
    <row r="78" spans="14:17" x14ac:dyDescent="0.25">
      <c r="N78" s="78">
        <v>1862</v>
      </c>
      <c r="O78" s="2" t="str">
        <f t="shared" si="6"/>
        <v>Sheena's Legplates</v>
      </c>
      <c r="P78" s="2">
        <v>1</v>
      </c>
      <c r="Q78" s="3">
        <f t="shared" si="7"/>
        <v>2734.45</v>
      </c>
    </row>
    <row r="79" spans="14:17" x14ac:dyDescent="0.25">
      <c r="N79" s="79">
        <v>1881</v>
      </c>
      <c r="O79" s="2" t="str">
        <f t="shared" si="6"/>
        <v>Galrath's Legplates</v>
      </c>
      <c r="P79" s="2">
        <v>1</v>
      </c>
      <c r="Q79" s="3">
        <f t="shared" si="7"/>
        <v>3012.4</v>
      </c>
    </row>
    <row r="80" spans="14:17" x14ac:dyDescent="0.25">
      <c r="N80" s="78">
        <v>2151</v>
      </c>
      <c r="O80" s="2" t="str">
        <f t="shared" si="6"/>
        <v>Rurik's Pauldrons</v>
      </c>
      <c r="P80" s="2">
        <v>1</v>
      </c>
      <c r="Q80" s="3">
        <f t="shared" si="7"/>
        <v>2860.25</v>
      </c>
    </row>
    <row r="81" spans="14:17" x14ac:dyDescent="0.25">
      <c r="N81" s="79">
        <v>2394</v>
      </c>
      <c r="O81" s="2" t="str">
        <f t="shared" si="6"/>
        <v>Norgu's Mask</v>
      </c>
      <c r="P81" s="2">
        <v>1</v>
      </c>
      <c r="Q81" s="3">
        <f t="shared" si="7"/>
        <v>2799.0499999999997</v>
      </c>
    </row>
    <row r="82" spans="14:17" x14ac:dyDescent="0.25">
      <c r="N82" s="78">
        <v>2543</v>
      </c>
      <c r="O82" s="2" t="str">
        <f t="shared" si="6"/>
        <v>Ogden's Leggings</v>
      </c>
      <c r="P82" s="2">
        <v>1</v>
      </c>
      <c r="Q82" s="3">
        <f t="shared" si="7"/>
        <v>2796.5</v>
      </c>
    </row>
    <row r="83" spans="14:17" x14ac:dyDescent="0.25">
      <c r="N83" s="79">
        <v>2556</v>
      </c>
      <c r="O83" s="2" t="str">
        <f t="shared" si="6"/>
        <v>Khilbron's Leggings</v>
      </c>
      <c r="P83" s="2">
        <v>1</v>
      </c>
      <c r="Q83" s="3">
        <f t="shared" si="7"/>
        <v>3472.25</v>
      </c>
    </row>
    <row r="84" spans="14:17" x14ac:dyDescent="0.25">
      <c r="N84" s="78">
        <v>2706</v>
      </c>
      <c r="O84" s="2" t="str">
        <f t="shared" si="6"/>
        <v>Mhenlo's Mantle</v>
      </c>
      <c r="P84" s="2">
        <v>1</v>
      </c>
      <c r="Q84" s="3">
        <f t="shared" si="7"/>
        <v>2720</v>
      </c>
    </row>
    <row r="85" spans="14:17" x14ac:dyDescent="0.25">
      <c r="N85" s="79">
        <v>2710</v>
      </c>
      <c r="O85" s="2" t="str">
        <f t="shared" si="6"/>
        <v>Khilbron's Mantle</v>
      </c>
      <c r="P85" s="2">
        <v>1</v>
      </c>
      <c r="Q85" s="3">
        <f t="shared" si="7"/>
        <v>3145</v>
      </c>
    </row>
    <row r="86" spans="14:17" x14ac:dyDescent="0.25">
      <c r="N86" s="78">
        <v>23183</v>
      </c>
      <c r="O86" s="2" t="str">
        <f t="shared" si="6"/>
        <v>Berserker's Amulet</v>
      </c>
      <c r="P86" s="2">
        <v>1</v>
      </c>
      <c r="Q86" s="3">
        <f t="shared" si="7"/>
        <v>14476.35</v>
      </c>
    </row>
    <row r="87" spans="14:17" x14ac:dyDescent="0.25">
      <c r="N87" s="79">
        <v>23202</v>
      </c>
      <c r="O87" s="2" t="str">
        <f t="shared" si="6"/>
        <v>Berserker's Ring</v>
      </c>
      <c r="P87" s="2">
        <v>1</v>
      </c>
      <c r="Q87" s="3">
        <f t="shared" si="7"/>
        <v>35778.199999999997</v>
      </c>
    </row>
    <row r="88" spans="14:17" x14ac:dyDescent="0.25">
      <c r="N88" s="78">
        <v>25970</v>
      </c>
      <c r="O88" s="2" t="str">
        <f t="shared" si="6"/>
        <v>Rampager's Iron Axe of Water</v>
      </c>
      <c r="P88" s="2">
        <v>1</v>
      </c>
      <c r="Q88" s="3">
        <f t="shared" si="7"/>
        <v>2731.0499999999997</v>
      </c>
    </row>
    <row r="89" spans="14:17" x14ac:dyDescent="0.25">
      <c r="N89" s="79">
        <v>25991</v>
      </c>
      <c r="O89" s="2" t="str">
        <f t="shared" si="6"/>
        <v>Rampager's Iron Mace of Smoldering</v>
      </c>
      <c r="P89" s="2">
        <v>1</v>
      </c>
      <c r="Q89" s="3">
        <f t="shared" si="7"/>
        <v>2812.65</v>
      </c>
    </row>
    <row r="90" spans="14:17" x14ac:dyDescent="0.25">
      <c r="N90" s="78">
        <v>26148</v>
      </c>
      <c r="O90" s="2" t="str">
        <f t="shared" si="6"/>
        <v>Claws of the Desert</v>
      </c>
      <c r="P90" s="2">
        <v>1</v>
      </c>
      <c r="Q90" s="3">
        <f t="shared" si="7"/>
        <v>2762.5</v>
      </c>
    </row>
    <row r="91" spans="14:17" x14ac:dyDescent="0.25">
      <c r="N91" s="79">
        <v>26151</v>
      </c>
      <c r="O91" s="2" t="str">
        <f t="shared" ref="O91:O112" si="8">VLOOKUP(N91,API,2,FALSE)</f>
        <v>Rampager's Iron Dagger of Debility</v>
      </c>
      <c r="P91" s="2">
        <v>1</v>
      </c>
      <c r="Q91" s="3">
        <f t="shared" si="7"/>
        <v>2794.7999999999997</v>
      </c>
    </row>
    <row r="92" spans="14:17" x14ac:dyDescent="0.25">
      <c r="N92" s="78">
        <v>26227</v>
      </c>
      <c r="O92" s="2" t="str">
        <f t="shared" si="8"/>
        <v>Rampager's Iron Sword of Vision</v>
      </c>
      <c r="P92" s="2">
        <v>1</v>
      </c>
      <c r="Q92" s="3">
        <f t="shared" si="7"/>
        <v>2888.2999999999997</v>
      </c>
    </row>
    <row r="93" spans="14:17" x14ac:dyDescent="0.25">
      <c r="N93" s="79">
        <v>26228</v>
      </c>
      <c r="O93" s="2" t="str">
        <f t="shared" si="8"/>
        <v>Alderune's Last Stand</v>
      </c>
      <c r="P93" s="2">
        <v>1</v>
      </c>
      <c r="Q93" s="3">
        <f t="shared" si="7"/>
        <v>3739.15</v>
      </c>
    </row>
    <row r="94" spans="14:17" x14ac:dyDescent="0.25">
      <c r="N94" s="78">
        <v>26231</v>
      </c>
      <c r="O94" s="2" t="str">
        <f t="shared" si="8"/>
        <v>Honor of Humanity</v>
      </c>
      <c r="P94" s="2">
        <v>1</v>
      </c>
      <c r="Q94" s="3">
        <f t="shared" si="7"/>
        <v>2769.2999999999997</v>
      </c>
    </row>
    <row r="95" spans="14:17" x14ac:dyDescent="0.25">
      <c r="N95" s="79">
        <v>26561</v>
      </c>
      <c r="O95" s="2" t="str">
        <f t="shared" si="8"/>
        <v>Shield of the Wing</v>
      </c>
      <c r="P95" s="2">
        <v>1</v>
      </c>
      <c r="Q95" s="3">
        <f t="shared" si="7"/>
        <v>2793.1</v>
      </c>
    </row>
    <row r="96" spans="14:17" x14ac:dyDescent="0.25">
      <c r="N96" s="78">
        <v>26700</v>
      </c>
      <c r="O96" s="2" t="str">
        <f t="shared" si="8"/>
        <v>Venomstriker</v>
      </c>
      <c r="P96" s="2">
        <v>1</v>
      </c>
      <c r="Q96" s="3">
        <f t="shared" si="7"/>
        <v>3485.85</v>
      </c>
    </row>
    <row r="97" spans="14:17" x14ac:dyDescent="0.25">
      <c r="N97" s="79">
        <v>26849</v>
      </c>
      <c r="O97" s="2" t="str">
        <f t="shared" si="8"/>
        <v>Berserker's Soft Wood Warhorn of Hobbling</v>
      </c>
      <c r="P97" s="2">
        <v>1</v>
      </c>
      <c r="Q97" s="3">
        <f t="shared" si="7"/>
        <v>2711.5</v>
      </c>
    </row>
    <row r="98" spans="14:17" x14ac:dyDescent="0.25">
      <c r="N98" s="78">
        <v>27163</v>
      </c>
      <c r="O98" s="2" t="str">
        <f t="shared" si="8"/>
        <v>Berserker's Soft Wood Torch of Grawl Slaying</v>
      </c>
      <c r="P98" s="2">
        <v>1</v>
      </c>
      <c r="Q98" s="3">
        <f t="shared" si="7"/>
        <v>2720</v>
      </c>
    </row>
    <row r="99" spans="14:17" x14ac:dyDescent="0.25">
      <c r="N99" s="79">
        <v>27320</v>
      </c>
      <c r="O99" s="2" t="str">
        <f t="shared" si="8"/>
        <v>Berserker's Iron Greatsword of Perception</v>
      </c>
      <c r="P99" s="2">
        <v>1</v>
      </c>
      <c r="Q99" s="3">
        <f t="shared" si="7"/>
        <v>3241.0499999999997</v>
      </c>
    </row>
    <row r="100" spans="14:17" x14ac:dyDescent="0.25">
      <c r="N100" s="78">
        <v>27325</v>
      </c>
      <c r="O100" s="2" t="str">
        <f t="shared" si="8"/>
        <v>Kymswarden</v>
      </c>
      <c r="P100" s="2">
        <v>1</v>
      </c>
      <c r="Q100" s="3">
        <f t="shared" si="7"/>
        <v>3643.95</v>
      </c>
    </row>
    <row r="101" spans="14:17" x14ac:dyDescent="0.25">
      <c r="N101" s="79">
        <v>27334</v>
      </c>
      <c r="O101" s="2" t="str">
        <f t="shared" si="8"/>
        <v>Skybringer</v>
      </c>
      <c r="P101" s="2">
        <v>1</v>
      </c>
      <c r="Q101" s="3">
        <f t="shared" si="7"/>
        <v>2718.2999999999997</v>
      </c>
    </row>
    <row r="102" spans="14:17" x14ac:dyDescent="0.25">
      <c r="N102" s="78">
        <v>27963</v>
      </c>
      <c r="O102" s="2" t="str">
        <f t="shared" si="8"/>
        <v>Spectral Wave Modulator</v>
      </c>
      <c r="P102" s="2">
        <v>1</v>
      </c>
      <c r="Q102" s="3">
        <f t="shared" si="7"/>
        <v>2784.6</v>
      </c>
    </row>
    <row r="103" spans="14:17" x14ac:dyDescent="0.25">
      <c r="N103" s="79">
        <v>28266</v>
      </c>
      <c r="O103" s="2" t="str">
        <f t="shared" si="8"/>
        <v>Bow of the White Hart</v>
      </c>
      <c r="P103" s="2">
        <v>1</v>
      </c>
      <c r="Q103" s="3">
        <f t="shared" si="7"/>
        <v>2761.65</v>
      </c>
    </row>
    <row r="104" spans="14:17" x14ac:dyDescent="0.25">
      <c r="N104" s="78">
        <v>28272</v>
      </c>
      <c r="O104" s="2" t="str">
        <f t="shared" si="8"/>
        <v>Eir's Longbow</v>
      </c>
      <c r="P104" s="2">
        <v>1</v>
      </c>
      <c r="Q104" s="3">
        <f t="shared" si="7"/>
        <v>2788.85</v>
      </c>
    </row>
    <row r="105" spans="14:17" x14ac:dyDescent="0.25">
      <c r="N105" s="79">
        <v>28277</v>
      </c>
      <c r="O105" s="2" t="str">
        <f t="shared" si="8"/>
        <v>Ganadriva</v>
      </c>
      <c r="P105" s="2">
        <v>1</v>
      </c>
      <c r="Q105" s="3">
        <f t="shared" ref="Q105:Q112" si="9">VLOOKUP(N105,API,8,FALSE)*0.85*P105</f>
        <v>2700.45</v>
      </c>
    </row>
    <row r="106" spans="14:17" x14ac:dyDescent="0.25">
      <c r="N106" s="78">
        <v>28423</v>
      </c>
      <c r="O106" s="2" t="str">
        <f t="shared" si="8"/>
        <v>Limitless Furnace</v>
      </c>
      <c r="P106" s="2">
        <v>1</v>
      </c>
      <c r="Q106" s="3">
        <f t="shared" si="9"/>
        <v>3226.6</v>
      </c>
    </row>
    <row r="107" spans="14:17" x14ac:dyDescent="0.25">
      <c r="N107" s="79">
        <v>28441</v>
      </c>
      <c r="O107" s="2" t="str">
        <f t="shared" si="8"/>
        <v>Trident of the True Legion</v>
      </c>
      <c r="P107" s="2">
        <v>1</v>
      </c>
      <c r="Q107" s="3">
        <f t="shared" si="9"/>
        <v>13579.6</v>
      </c>
    </row>
    <row r="108" spans="14:17" x14ac:dyDescent="0.25">
      <c r="N108" s="78">
        <v>28592</v>
      </c>
      <c r="O108" s="2" t="str">
        <f t="shared" si="8"/>
        <v>Rampager's Iron Spear of Smoldering</v>
      </c>
      <c r="P108" s="2">
        <v>1</v>
      </c>
      <c r="Q108" s="3">
        <f t="shared" si="9"/>
        <v>2772.7</v>
      </c>
    </row>
    <row r="109" spans="14:17" x14ac:dyDescent="0.25">
      <c r="N109" s="79">
        <v>45150</v>
      </c>
      <c r="O109" s="2" t="str">
        <f t="shared" si="8"/>
        <v>Errol's Gloves</v>
      </c>
      <c r="P109" s="2">
        <v>1</v>
      </c>
      <c r="Q109" s="3">
        <f t="shared" si="9"/>
        <v>3587.85</v>
      </c>
    </row>
    <row r="110" spans="14:17" x14ac:dyDescent="0.25">
      <c r="N110" s="78">
        <v>45151</v>
      </c>
      <c r="O110" s="2" t="str">
        <f t="shared" si="8"/>
        <v>Errol's Mask</v>
      </c>
      <c r="P110" s="2">
        <v>1</v>
      </c>
      <c r="Q110" s="3">
        <f t="shared" si="9"/>
        <v>3565.75</v>
      </c>
    </row>
    <row r="111" spans="14:17" x14ac:dyDescent="0.25">
      <c r="N111" s="79">
        <v>47089</v>
      </c>
      <c r="O111" s="2" t="str">
        <f t="shared" si="8"/>
        <v>Scorchrazor's Fist</v>
      </c>
      <c r="P111" s="2">
        <v>1</v>
      </c>
      <c r="Q111" s="3">
        <f t="shared" si="9"/>
        <v>2744.65</v>
      </c>
    </row>
    <row r="112" spans="14:17" x14ac:dyDescent="0.25">
      <c r="N112" s="78">
        <v>82431</v>
      </c>
      <c r="O112" s="2" t="str">
        <f t="shared" si="8"/>
        <v>Haimi's Riding Boots of the Rebirth</v>
      </c>
      <c r="P112" s="2">
        <v>1</v>
      </c>
      <c r="Q112" s="3">
        <f t="shared" si="9"/>
        <v>3229.15</v>
      </c>
    </row>
    <row r="113" spans="17:17" x14ac:dyDescent="0.25">
      <c r="Q113" s="3"/>
    </row>
    <row r="114" spans="17:17" x14ac:dyDescent="0.25">
      <c r="Q114" s="3"/>
    </row>
    <row r="115" spans="17:17" x14ac:dyDescent="0.25">
      <c r="Q115" s="3"/>
    </row>
    <row r="116" spans="17:17" x14ac:dyDescent="0.25">
      <c r="Q116" s="3"/>
    </row>
    <row r="117" spans="17:17" x14ac:dyDescent="0.25">
      <c r="Q117" s="3"/>
    </row>
    <row r="118" spans="17:17" x14ac:dyDescent="0.25">
      <c r="Q118" s="3"/>
    </row>
    <row r="119" spans="17:17" x14ac:dyDescent="0.25">
      <c r="Q119" s="3"/>
    </row>
    <row r="120" spans="17:17" x14ac:dyDescent="0.25">
      <c r="Q120" s="3"/>
    </row>
    <row r="121" spans="17:17" x14ac:dyDescent="0.25">
      <c r="Q121" s="3"/>
    </row>
    <row r="122" spans="17:17" x14ac:dyDescent="0.25">
      <c r="Q122" s="3"/>
    </row>
    <row r="123" spans="17:17" x14ac:dyDescent="0.25">
      <c r="Q123" s="3"/>
    </row>
    <row r="124" spans="17:17" x14ac:dyDescent="0.25">
      <c r="Q124" s="3"/>
    </row>
    <row r="125" spans="17:17" x14ac:dyDescent="0.25">
      <c r="Q125" s="3"/>
    </row>
    <row r="126" spans="17:17" x14ac:dyDescent="0.25">
      <c r="Q126" s="3"/>
    </row>
    <row r="127" spans="17:17" x14ac:dyDescent="0.25">
      <c r="Q127" s="3"/>
    </row>
    <row r="128" spans="17:17" x14ac:dyDescent="0.25">
      <c r="Q128" s="3"/>
    </row>
    <row r="129" spans="17:17" x14ac:dyDescent="0.25">
      <c r="Q129" s="3"/>
    </row>
    <row r="130" spans="17:17" x14ac:dyDescent="0.25">
      <c r="Q130" s="3"/>
    </row>
    <row r="131" spans="17:17" x14ac:dyDescent="0.25">
      <c r="Q131" s="3"/>
    </row>
    <row r="132" spans="17:17" x14ac:dyDescent="0.25">
      <c r="Q132" s="3"/>
    </row>
    <row r="133" spans="17:17" x14ac:dyDescent="0.25">
      <c r="Q133" s="3"/>
    </row>
    <row r="134" spans="17:17" x14ac:dyDescent="0.25">
      <c r="Q134" s="3"/>
    </row>
    <row r="135" spans="17:17" x14ac:dyDescent="0.25">
      <c r="Q135" s="3"/>
    </row>
    <row r="136" spans="17:17" x14ac:dyDescent="0.25">
      <c r="Q136" s="3"/>
    </row>
    <row r="137" spans="17:17" x14ac:dyDescent="0.25">
      <c r="Q137" s="3"/>
    </row>
    <row r="138" spans="17:17" x14ac:dyDescent="0.25">
      <c r="Q138" s="3"/>
    </row>
    <row r="139" spans="17:17" x14ac:dyDescent="0.25">
      <c r="Q139" s="3"/>
    </row>
    <row r="140" spans="17:17" x14ac:dyDescent="0.25">
      <c r="Q140" s="3"/>
    </row>
    <row r="141" spans="17:17" x14ac:dyDescent="0.25">
      <c r="Q141" s="3"/>
    </row>
    <row r="142" spans="17:17" x14ac:dyDescent="0.25">
      <c r="Q142" s="3"/>
    </row>
    <row r="143" spans="17:17" x14ac:dyDescent="0.25">
      <c r="Q143" s="3"/>
    </row>
    <row r="144" spans="17:17" x14ac:dyDescent="0.25">
      <c r="Q144" s="3"/>
    </row>
    <row r="145" spans="17:17" x14ac:dyDescent="0.25">
      <c r="Q145" s="3"/>
    </row>
    <row r="146" spans="17:17" x14ac:dyDescent="0.25">
      <c r="Q146" s="3"/>
    </row>
    <row r="147" spans="17:17" x14ac:dyDescent="0.25">
      <c r="Q147" s="3"/>
    </row>
    <row r="148" spans="17:17" x14ac:dyDescent="0.25">
      <c r="Q148" s="3"/>
    </row>
    <row r="149" spans="17:17" x14ac:dyDescent="0.25">
      <c r="Q149" s="3"/>
    </row>
    <row r="150" spans="17:17" x14ac:dyDescent="0.25">
      <c r="Q150" s="3"/>
    </row>
    <row r="151" spans="17:17" x14ac:dyDescent="0.25">
      <c r="Q151" s="3"/>
    </row>
    <row r="152" spans="17:17" x14ac:dyDescent="0.25">
      <c r="Q152" s="3"/>
    </row>
    <row r="153" spans="17:17" x14ac:dyDescent="0.25">
      <c r="Q153" s="3"/>
    </row>
    <row r="154" spans="17:17" x14ac:dyDescent="0.25">
      <c r="Q154" s="3"/>
    </row>
    <row r="155" spans="17:17" x14ac:dyDescent="0.25">
      <c r="Q155" s="3"/>
    </row>
    <row r="156" spans="17:17" x14ac:dyDescent="0.25">
      <c r="Q156" s="3"/>
    </row>
    <row r="157" spans="17:17" x14ac:dyDescent="0.25">
      <c r="Q157" s="3"/>
    </row>
    <row r="158" spans="17:17" x14ac:dyDescent="0.25">
      <c r="Q158" s="3"/>
    </row>
    <row r="159" spans="17:17" x14ac:dyDescent="0.25">
      <c r="Q159" s="3"/>
    </row>
    <row r="160" spans="17:17" x14ac:dyDescent="0.25">
      <c r="Q160" s="3"/>
    </row>
    <row r="161" spans="17:17" x14ac:dyDescent="0.25">
      <c r="Q161" s="3"/>
    </row>
    <row r="162" spans="17:17" x14ac:dyDescent="0.25">
      <c r="Q162" s="3"/>
    </row>
    <row r="163" spans="17:17" x14ac:dyDescent="0.25">
      <c r="Q163" s="3"/>
    </row>
    <row r="164" spans="17:17" x14ac:dyDescent="0.25">
      <c r="Q164" s="3"/>
    </row>
    <row r="165" spans="17:17" x14ac:dyDescent="0.25">
      <c r="Q165" s="3"/>
    </row>
    <row r="166" spans="17:17" x14ac:dyDescent="0.25">
      <c r="Q166" s="3"/>
    </row>
    <row r="167" spans="17:17" x14ac:dyDescent="0.25">
      <c r="Q167" s="3"/>
    </row>
    <row r="168" spans="17:17" x14ac:dyDescent="0.25">
      <c r="Q168" s="3"/>
    </row>
    <row r="169" spans="17:17" x14ac:dyDescent="0.25">
      <c r="Q169" s="3"/>
    </row>
    <row r="170" spans="17:17" x14ac:dyDescent="0.25">
      <c r="Q170" s="3"/>
    </row>
    <row r="171" spans="17:17" x14ac:dyDescent="0.25">
      <c r="Q171" s="3"/>
    </row>
    <row r="172" spans="17:17" x14ac:dyDescent="0.25">
      <c r="Q172" s="3"/>
    </row>
    <row r="173" spans="17:17" x14ac:dyDescent="0.25">
      <c r="Q173" s="3"/>
    </row>
    <row r="174" spans="17:17" x14ac:dyDescent="0.25">
      <c r="Q174" s="3"/>
    </row>
    <row r="175" spans="17:17" x14ac:dyDescent="0.25">
      <c r="Q175" s="3"/>
    </row>
    <row r="176" spans="17:17" x14ac:dyDescent="0.25">
      <c r="Q176" s="3"/>
    </row>
    <row r="177" spans="17:17" x14ac:dyDescent="0.25">
      <c r="Q177" s="3"/>
    </row>
    <row r="178" spans="17:17" x14ac:dyDescent="0.25">
      <c r="Q178" s="3"/>
    </row>
    <row r="179" spans="17:17" x14ac:dyDescent="0.25">
      <c r="Q179" s="3"/>
    </row>
    <row r="180" spans="17:17" x14ac:dyDescent="0.25">
      <c r="Q180" s="3"/>
    </row>
    <row r="181" spans="17:17" x14ac:dyDescent="0.25">
      <c r="Q181" s="3"/>
    </row>
    <row r="182" spans="17:17" x14ac:dyDescent="0.25">
      <c r="Q182" s="3"/>
    </row>
    <row r="183" spans="17:17" x14ac:dyDescent="0.25">
      <c r="Q183" s="3"/>
    </row>
    <row r="184" spans="17:17" x14ac:dyDescent="0.25">
      <c r="Q184" s="3"/>
    </row>
    <row r="185" spans="17:17" x14ac:dyDescent="0.25">
      <c r="Q185" s="3"/>
    </row>
    <row r="186" spans="17:17" x14ac:dyDescent="0.25">
      <c r="Q186" s="3"/>
    </row>
    <row r="187" spans="17:17" x14ac:dyDescent="0.25">
      <c r="Q187" s="3"/>
    </row>
    <row r="188" spans="17:17" x14ac:dyDescent="0.25">
      <c r="Q188" s="3"/>
    </row>
    <row r="189" spans="17:17" x14ac:dyDescent="0.25">
      <c r="Q189" s="3"/>
    </row>
    <row r="190" spans="17:17" x14ac:dyDescent="0.25">
      <c r="Q190" s="3"/>
    </row>
    <row r="191" spans="17:17" x14ac:dyDescent="0.25">
      <c r="Q191" s="3"/>
    </row>
    <row r="192" spans="17:17" x14ac:dyDescent="0.25">
      <c r="Q192" s="3"/>
    </row>
    <row r="193" spans="17:17" x14ac:dyDescent="0.25">
      <c r="Q193" s="3"/>
    </row>
    <row r="194" spans="17:17" x14ac:dyDescent="0.25">
      <c r="Q194" s="3"/>
    </row>
    <row r="195" spans="17:17" x14ac:dyDescent="0.25">
      <c r="Q195" s="3"/>
    </row>
    <row r="196" spans="17:17" x14ac:dyDescent="0.25">
      <c r="Q196" s="3"/>
    </row>
    <row r="197" spans="17:17" x14ac:dyDescent="0.25">
      <c r="Q197" s="3"/>
    </row>
    <row r="198" spans="17:17" x14ac:dyDescent="0.25">
      <c r="Q198" s="3"/>
    </row>
    <row r="199" spans="17:17" x14ac:dyDescent="0.25">
      <c r="Q199" s="3"/>
    </row>
    <row r="200" spans="17:17" x14ac:dyDescent="0.25">
      <c r="Q200" s="3"/>
    </row>
    <row r="201" spans="17:17" x14ac:dyDescent="0.25">
      <c r="Q201" s="3"/>
    </row>
    <row r="202" spans="17:17" x14ac:dyDescent="0.25">
      <c r="Q202" s="3"/>
    </row>
    <row r="203" spans="17:17" x14ac:dyDescent="0.25">
      <c r="Q203" s="3"/>
    </row>
    <row r="204" spans="17:17" x14ac:dyDescent="0.25">
      <c r="Q204" s="3"/>
    </row>
    <row r="205" spans="17:17" x14ac:dyDescent="0.25">
      <c r="Q205" s="3"/>
    </row>
    <row r="206" spans="17:17" x14ac:dyDescent="0.25">
      <c r="Q206" s="3"/>
    </row>
    <row r="207" spans="17:17" x14ac:dyDescent="0.25">
      <c r="Q207" s="3"/>
    </row>
    <row r="208" spans="17:17" x14ac:dyDescent="0.25">
      <c r="Q208" s="3"/>
    </row>
    <row r="209" spans="17:17" x14ac:dyDescent="0.25">
      <c r="Q209" s="3"/>
    </row>
    <row r="210" spans="17:17" x14ac:dyDescent="0.25">
      <c r="Q210" s="3"/>
    </row>
    <row r="211" spans="17:17" x14ac:dyDescent="0.25">
      <c r="Q211" s="3"/>
    </row>
    <row r="212" spans="17:17" x14ac:dyDescent="0.25">
      <c r="Q212" s="3"/>
    </row>
    <row r="213" spans="17:17" x14ac:dyDescent="0.25">
      <c r="Q213" s="3"/>
    </row>
    <row r="214" spans="17:17" x14ac:dyDescent="0.25">
      <c r="Q214" s="3"/>
    </row>
    <row r="215" spans="17:17" x14ac:dyDescent="0.25">
      <c r="Q215" s="3"/>
    </row>
    <row r="216" spans="17:17" x14ac:dyDescent="0.25">
      <c r="Q216" s="3"/>
    </row>
    <row r="217" spans="17:17" x14ac:dyDescent="0.25">
      <c r="Q217" s="3"/>
    </row>
    <row r="218" spans="17:17" x14ac:dyDescent="0.25">
      <c r="Q218" s="3"/>
    </row>
    <row r="219" spans="17:17" x14ac:dyDescent="0.25">
      <c r="Q219" s="3"/>
    </row>
    <row r="220" spans="17:17" x14ac:dyDescent="0.25">
      <c r="Q220" s="3"/>
    </row>
    <row r="221" spans="17:17" x14ac:dyDescent="0.25">
      <c r="Q221" s="3"/>
    </row>
    <row r="222" spans="17:17" x14ac:dyDescent="0.25">
      <c r="Q222" s="3"/>
    </row>
    <row r="223" spans="17:17" x14ac:dyDescent="0.25">
      <c r="Q223" s="3"/>
    </row>
    <row r="224" spans="17:17" x14ac:dyDescent="0.25">
      <c r="Q224" s="3"/>
    </row>
    <row r="225" spans="17:17" x14ac:dyDescent="0.25">
      <c r="Q225" s="3"/>
    </row>
    <row r="226" spans="17:17" x14ac:dyDescent="0.25">
      <c r="Q226" s="3"/>
    </row>
    <row r="227" spans="17:17" x14ac:dyDescent="0.25">
      <c r="Q227" s="3"/>
    </row>
    <row r="228" spans="17:17" x14ac:dyDescent="0.25">
      <c r="Q228" s="3"/>
    </row>
    <row r="229" spans="17:17" x14ac:dyDescent="0.25">
      <c r="Q229" s="3"/>
    </row>
    <row r="230" spans="17:17" x14ac:dyDescent="0.25">
      <c r="Q230" s="3"/>
    </row>
    <row r="231" spans="17:17" x14ac:dyDescent="0.25">
      <c r="Q231" s="3"/>
    </row>
    <row r="232" spans="17:17" x14ac:dyDescent="0.25">
      <c r="Q232" s="3"/>
    </row>
    <row r="233" spans="17:17" x14ac:dyDescent="0.25">
      <c r="Q233" s="3"/>
    </row>
    <row r="234" spans="17:17" x14ac:dyDescent="0.25">
      <c r="Q234" s="3"/>
    </row>
    <row r="235" spans="17:17" x14ac:dyDescent="0.25">
      <c r="Q23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A24C-65CC-4BFD-9184-60BBE7D37326}">
  <dimension ref="A2:AH389"/>
  <sheetViews>
    <sheetView workbookViewId="0">
      <selection activeCell="F13" sqref="F13"/>
    </sheetView>
  </sheetViews>
  <sheetFormatPr baseColWidth="10" defaultRowHeight="15.75" x14ac:dyDescent="0.25"/>
  <cols>
    <col min="1" max="1" width="11.42578125" style="2"/>
    <col min="2" max="2" width="13" style="2" customWidth="1"/>
    <col min="3" max="3" width="13.28515625" style="2" customWidth="1"/>
    <col min="4" max="4" width="16.140625" style="2" customWidth="1"/>
    <col min="5" max="5" width="11.42578125" style="2"/>
    <col min="6" max="6" width="16.28515625" style="2" bestFit="1" customWidth="1"/>
    <col min="7" max="7" width="22.140625" style="2" bestFit="1" customWidth="1"/>
    <col min="8" max="8" width="23.42578125" style="2" bestFit="1" customWidth="1"/>
    <col min="9" max="9" width="24.28515625" style="2" bestFit="1" customWidth="1"/>
    <col min="10" max="10" width="23.42578125" style="2" bestFit="1" customWidth="1"/>
    <col min="11" max="13" width="11.42578125" style="2"/>
    <col min="14" max="14" width="50.7109375" style="2" bestFit="1" customWidth="1"/>
    <col min="15" max="15" width="11.42578125" style="2"/>
    <col min="16" max="16" width="12.7109375" style="2" bestFit="1" customWidth="1"/>
    <col min="17" max="17" width="13.85546875" style="2" bestFit="1" customWidth="1"/>
    <col min="18" max="32" width="11.42578125" style="2"/>
    <col min="33" max="34" width="12.7109375" style="2" bestFit="1" customWidth="1"/>
    <col min="35" max="16384" width="11.42578125" style="2"/>
  </cols>
  <sheetData>
    <row r="2" spans="1:34" x14ac:dyDescent="0.25">
      <c r="C2" s="31" t="s">
        <v>19571</v>
      </c>
      <c r="D2" s="59" t="s">
        <v>19684</v>
      </c>
      <c r="E2" s="35" t="s">
        <v>19687</v>
      </c>
      <c r="F2" s="36" t="s">
        <v>19688</v>
      </c>
      <c r="G2" s="5" t="s">
        <v>19689</v>
      </c>
      <c r="H2" s="5" t="s">
        <v>19690</v>
      </c>
      <c r="Q2" s="2" t="s">
        <v>19691</v>
      </c>
      <c r="AE2" s="2">
        <v>89140</v>
      </c>
      <c r="AF2" s="2">
        <v>480</v>
      </c>
      <c r="AG2" s="3">
        <f>VLOOKUP(AE2,API,6,FALSE)</f>
        <v>70</v>
      </c>
      <c r="AH2" s="3">
        <f>AG2*AF2</f>
        <v>33600</v>
      </c>
    </row>
    <row r="3" spans="1:34" ht="16.5" thickBot="1" x14ac:dyDescent="0.3">
      <c r="C3" s="31">
        <v>83008</v>
      </c>
      <c r="D3" s="59">
        <f>E3+F3</f>
        <v>40000</v>
      </c>
      <c r="E3" s="35">
        <v>39534</v>
      </c>
      <c r="F3" s="36">
        <f>C25</f>
        <v>466</v>
      </c>
      <c r="G3" s="37">
        <f>(E3*60)</f>
        <v>2372040</v>
      </c>
      <c r="H3" s="37">
        <f>VLOOKUP(C3,API,6,FALSE)*D3</f>
        <v>96720000</v>
      </c>
      <c r="Q3" s="3">
        <f>SUM(P9:P2400)</f>
        <v>1690757.0999999985</v>
      </c>
      <c r="AE3" s="2">
        <v>89216</v>
      </c>
      <c r="AF3" s="2">
        <v>3</v>
      </c>
      <c r="AG3" s="3">
        <f>VLOOKUP(AE3,API,6,FALSE)</f>
        <v>3990</v>
      </c>
      <c r="AH3" s="3">
        <f t="shared" ref="AH3:AH4" si="0">AG3*AF3</f>
        <v>11970</v>
      </c>
    </row>
    <row r="4" spans="1:34" ht="16.5" thickBot="1" x14ac:dyDescent="0.3">
      <c r="C4" s="31" t="s">
        <v>19585</v>
      </c>
      <c r="D4" s="77">
        <f>(D3/D3)*100</f>
        <v>100</v>
      </c>
      <c r="E4" s="41">
        <f t="shared" ref="E4" si="1">(E3/$D$3)*100</f>
        <v>98.834999999999994</v>
      </c>
      <c r="F4" s="42">
        <f>(F3/$D$3)*100</f>
        <v>1.165</v>
      </c>
      <c r="G4" s="95" t="s">
        <v>19945</v>
      </c>
      <c r="H4" s="96">
        <f>VLOOKUP(C3,API,6,FALSE)</f>
        <v>2418</v>
      </c>
      <c r="AE4" s="2">
        <v>19721</v>
      </c>
      <c r="AF4" s="2">
        <v>15</v>
      </c>
      <c r="AG4" s="3">
        <f>VLOOKUP(AE4,API,8,FALSE)*0.9</f>
        <v>2785.5</v>
      </c>
      <c r="AH4" s="3">
        <f t="shared" si="0"/>
        <v>41782.5</v>
      </c>
    </row>
    <row r="5" spans="1:34" ht="16.5" thickBot="1" x14ac:dyDescent="0.3">
      <c r="AG5" s="3"/>
      <c r="AH5" s="3"/>
    </row>
    <row r="6" spans="1:34" x14ac:dyDescent="0.25">
      <c r="A6" s="43" t="s">
        <v>19571</v>
      </c>
      <c r="B6" s="43" t="s">
        <v>19573</v>
      </c>
      <c r="C6" s="43" t="s">
        <v>19572</v>
      </c>
      <c r="D6" s="43" t="s">
        <v>19692</v>
      </c>
      <c r="F6" s="44" t="s">
        <v>19693</v>
      </c>
      <c r="G6" s="45" t="s">
        <v>19694</v>
      </c>
      <c r="H6" s="45" t="s">
        <v>19697</v>
      </c>
      <c r="AE6" s="2">
        <v>100947</v>
      </c>
      <c r="AF6" s="2">
        <v>1</v>
      </c>
      <c r="AG6" s="3">
        <f>VLOOKUP(AE6,API,8,FALSE)*0.85</f>
        <v>96250.599999999991</v>
      </c>
      <c r="AH6" s="3">
        <f>AG6-(AH2+AH3+AH4)</f>
        <v>8898.0999999999913</v>
      </c>
    </row>
    <row r="7" spans="1:34" ht="16.5" thickBot="1" x14ac:dyDescent="0.3">
      <c r="A7" s="43">
        <v>19748</v>
      </c>
      <c r="B7" s="47" t="s">
        <v>19698</v>
      </c>
      <c r="C7" s="47">
        <v>12804</v>
      </c>
      <c r="D7" s="48">
        <f t="shared" ref="D7:D15" si="2">VLOOKUP(A7,API,8,FALSE)*0.85*C7</f>
        <v>97950.599999999991</v>
      </c>
      <c r="F7" s="49">
        <f>G3+H3</f>
        <v>99092040</v>
      </c>
      <c r="G7" s="50">
        <f>(D7+D8+D9+D10+D11+D12+D13+D14+D15+D16+D17+D18+D19+D20+D21+D22+D23+D24+D25)</f>
        <v>107140424.39999999</v>
      </c>
      <c r="H7" s="50">
        <f>G7-F7</f>
        <v>8048384.3999999911</v>
      </c>
    </row>
    <row r="8" spans="1:34" x14ac:dyDescent="0.25">
      <c r="A8" s="43">
        <v>19745</v>
      </c>
      <c r="B8" s="47" t="s">
        <v>19699</v>
      </c>
      <c r="C8" s="47">
        <v>643</v>
      </c>
      <c r="D8" s="48">
        <f t="shared" si="2"/>
        <v>64492.9</v>
      </c>
      <c r="H8" s="45" t="s">
        <v>19701</v>
      </c>
      <c r="M8" s="2" t="s">
        <v>19571</v>
      </c>
      <c r="N8" s="2" t="s">
        <v>19702</v>
      </c>
      <c r="O8" s="2" t="s">
        <v>19572</v>
      </c>
      <c r="P8" s="2" t="s">
        <v>19703</v>
      </c>
    </row>
    <row r="9" spans="1:34" ht="16.5" thickBot="1" x14ac:dyDescent="0.3">
      <c r="A9" s="43">
        <v>19722</v>
      </c>
      <c r="B9" s="52" t="s">
        <v>19605</v>
      </c>
      <c r="C9" s="52">
        <v>15717</v>
      </c>
      <c r="D9" s="53">
        <f t="shared" si="2"/>
        <v>400783.5</v>
      </c>
      <c r="H9" s="50">
        <f>(D22/C22)-(H7/C22)</f>
        <v>2558.5931942486609</v>
      </c>
      <c r="M9" s="2">
        <v>84</v>
      </c>
      <c r="N9" s="2" t="str">
        <f t="shared" ref="N9:N72" si="3">VLOOKUP(M9,API,2,FALSE)</f>
        <v>Zhed's Coat</v>
      </c>
      <c r="O9" s="2">
        <v>1</v>
      </c>
      <c r="P9" s="3">
        <f t="shared" ref="P9:P72" si="4">VLOOKUP(M9,API,8,FALSE)*0.85*O9</f>
        <v>4986.0999999999995</v>
      </c>
    </row>
    <row r="10" spans="1:34" x14ac:dyDescent="0.25">
      <c r="A10" s="43">
        <v>19725</v>
      </c>
      <c r="B10" s="52" t="s">
        <v>19704</v>
      </c>
      <c r="C10" s="52">
        <v>1203</v>
      </c>
      <c r="D10" s="53">
        <f t="shared" si="2"/>
        <v>122706</v>
      </c>
      <c r="H10" s="45" t="s">
        <v>19706</v>
      </c>
      <c r="M10" s="2">
        <v>91</v>
      </c>
      <c r="N10" s="2" t="str">
        <f t="shared" si="3"/>
        <v>Carrion Seer Coat of the Afflicted</v>
      </c>
      <c r="O10" s="2">
        <v>2</v>
      </c>
      <c r="P10" s="3">
        <f t="shared" si="4"/>
        <v>5509.7</v>
      </c>
    </row>
    <row r="11" spans="1:34" ht="16.5" thickBot="1" x14ac:dyDescent="0.3">
      <c r="A11" s="43">
        <v>19729</v>
      </c>
      <c r="B11" s="54" t="s">
        <v>19707</v>
      </c>
      <c r="C11" s="54">
        <v>10184</v>
      </c>
      <c r="D11" s="55">
        <f t="shared" si="2"/>
        <v>380881.6</v>
      </c>
      <c r="H11" s="56">
        <f>((G7-F7)/F7)</f>
        <v>8.122130092386827E-2</v>
      </c>
      <c r="M11" s="2">
        <v>104</v>
      </c>
      <c r="N11" s="2" t="str">
        <f t="shared" si="3"/>
        <v>Norgu's Coat</v>
      </c>
      <c r="O11" s="2">
        <v>1</v>
      </c>
      <c r="P11" s="3">
        <f t="shared" si="4"/>
        <v>3111.85</v>
      </c>
    </row>
    <row r="12" spans="1:34" ht="16.5" thickBot="1" x14ac:dyDescent="0.3">
      <c r="A12" s="43">
        <v>19732</v>
      </c>
      <c r="B12" s="54" t="s">
        <v>19708</v>
      </c>
      <c r="C12" s="54">
        <v>557</v>
      </c>
      <c r="D12" s="55">
        <f t="shared" si="2"/>
        <v>178017.19999999998</v>
      </c>
      <c r="H12" s="101" t="s">
        <v>19946</v>
      </c>
      <c r="M12" s="2">
        <v>115</v>
      </c>
      <c r="N12" s="2" t="str">
        <f t="shared" si="3"/>
        <v>Reyna's Mask</v>
      </c>
      <c r="O12" s="2">
        <v>2</v>
      </c>
      <c r="P12" s="3">
        <f t="shared" si="4"/>
        <v>7199.5</v>
      </c>
    </row>
    <row r="13" spans="1:34" x14ac:dyDescent="0.25">
      <c r="A13" s="43">
        <v>19700</v>
      </c>
      <c r="B13" s="57" t="s">
        <v>19709</v>
      </c>
      <c r="C13" s="57">
        <v>18579</v>
      </c>
      <c r="D13" s="58">
        <f t="shared" si="2"/>
        <v>694854.6</v>
      </c>
      <c r="M13" s="2">
        <v>125</v>
      </c>
      <c r="N13" s="2" t="str">
        <f t="shared" si="3"/>
        <v>Nika's Coat</v>
      </c>
      <c r="O13" s="2">
        <v>1</v>
      </c>
      <c r="P13" s="3">
        <f t="shared" si="4"/>
        <v>7817.45</v>
      </c>
    </row>
    <row r="14" spans="1:34" x14ac:dyDescent="0.25">
      <c r="A14" s="43">
        <v>19701</v>
      </c>
      <c r="B14" s="57" t="s">
        <v>19710</v>
      </c>
      <c r="C14" s="57">
        <v>1608</v>
      </c>
      <c r="D14" s="58">
        <f t="shared" si="2"/>
        <v>215954.39999999997</v>
      </c>
      <c r="M14" s="2">
        <v>133</v>
      </c>
      <c r="N14" s="2" t="str">
        <f t="shared" si="3"/>
        <v>Berserker's Sneakthief Mask of the Flame Legion</v>
      </c>
      <c r="O14" s="2">
        <v>1</v>
      </c>
      <c r="P14" s="3">
        <f t="shared" si="4"/>
        <v>2801.6</v>
      </c>
    </row>
    <row r="15" spans="1:34" x14ac:dyDescent="0.25">
      <c r="A15" s="43">
        <v>89140</v>
      </c>
      <c r="B15" s="59" t="s">
        <v>19711</v>
      </c>
      <c r="C15" s="59">
        <v>55666</v>
      </c>
      <c r="D15" s="60">
        <f t="shared" si="2"/>
        <v>3359443.1</v>
      </c>
      <c r="M15" s="2">
        <v>136</v>
      </c>
      <c r="N15" s="2" t="str">
        <f t="shared" si="3"/>
        <v>Vatlaaw's Mask</v>
      </c>
      <c r="O15" s="2">
        <v>1</v>
      </c>
      <c r="P15" s="3">
        <f t="shared" si="4"/>
        <v>3372.7999999999997</v>
      </c>
    </row>
    <row r="16" spans="1:34" x14ac:dyDescent="0.25">
      <c r="A16" s="43">
        <v>89182</v>
      </c>
      <c r="B16" s="61" t="s">
        <v>19712</v>
      </c>
      <c r="C16" s="61">
        <v>124</v>
      </c>
      <c r="D16" s="62">
        <f t="shared" ref="D16:D22" si="5">VLOOKUP(A16,API,8,FALSE)*0.9*C16</f>
        <v>38167.200000000004</v>
      </c>
      <c r="M16" s="2">
        <v>151</v>
      </c>
      <c r="N16" s="2" t="str">
        <f t="shared" si="3"/>
        <v>Carrion Sneakthief Coat of Hoelbrak</v>
      </c>
      <c r="O16" s="2">
        <v>1</v>
      </c>
      <c r="P16" s="3">
        <f t="shared" si="4"/>
        <v>3226.6</v>
      </c>
    </row>
    <row r="17" spans="1:16" x14ac:dyDescent="0.25">
      <c r="A17" s="43">
        <v>89141</v>
      </c>
      <c r="B17" s="5" t="s">
        <v>19713</v>
      </c>
      <c r="C17" s="5">
        <v>256</v>
      </c>
      <c r="D17" s="37">
        <f t="shared" si="5"/>
        <v>65203.200000000004</v>
      </c>
      <c r="M17" s="2">
        <v>183</v>
      </c>
      <c r="N17" s="2" t="str">
        <f t="shared" si="3"/>
        <v>Aidan's Coat</v>
      </c>
      <c r="O17" s="2">
        <v>2</v>
      </c>
      <c r="P17" s="3">
        <f t="shared" si="4"/>
        <v>5746</v>
      </c>
    </row>
    <row r="18" spans="1:16" x14ac:dyDescent="0.25">
      <c r="A18" s="43">
        <v>89098</v>
      </c>
      <c r="B18" s="63" t="s">
        <v>19714</v>
      </c>
      <c r="C18" s="63">
        <v>152</v>
      </c>
      <c r="D18" s="64">
        <f t="shared" si="5"/>
        <v>325720.8</v>
      </c>
      <c r="M18" s="2">
        <v>188</v>
      </c>
      <c r="N18" s="2" t="str">
        <f t="shared" si="3"/>
        <v>Berserker's Sneakthief Sandals of the Citadel</v>
      </c>
      <c r="O18" s="2">
        <v>1</v>
      </c>
      <c r="P18" s="3">
        <f t="shared" si="4"/>
        <v>4807.5999999999995</v>
      </c>
    </row>
    <row r="19" spans="1:16" x14ac:dyDescent="0.25">
      <c r="A19" s="43">
        <v>89103</v>
      </c>
      <c r="B19" s="32" t="s">
        <v>19715</v>
      </c>
      <c r="C19" s="32">
        <v>227</v>
      </c>
      <c r="D19" s="65">
        <f t="shared" si="5"/>
        <v>116859.60000000002</v>
      </c>
      <c r="M19" s="2">
        <v>203</v>
      </c>
      <c r="N19" s="2" t="str">
        <f t="shared" si="3"/>
        <v>Reyna's Coat</v>
      </c>
      <c r="O19" s="2">
        <v>1</v>
      </c>
      <c r="P19" s="3">
        <f t="shared" si="4"/>
        <v>3399.15</v>
      </c>
    </row>
    <row r="20" spans="1:16" x14ac:dyDescent="0.25">
      <c r="A20" s="43">
        <v>89258</v>
      </c>
      <c r="B20" s="66" t="s">
        <v>19716</v>
      </c>
      <c r="C20" s="66">
        <v>107</v>
      </c>
      <c r="D20" s="67">
        <f t="shared" si="5"/>
        <v>84166.2</v>
      </c>
      <c r="M20" s="2">
        <v>248</v>
      </c>
      <c r="N20" s="2" t="str">
        <f t="shared" si="3"/>
        <v>Berserker's Sneakthief Coat of Balthazar</v>
      </c>
      <c r="O20" s="2">
        <v>1</v>
      </c>
      <c r="P20" s="3">
        <f t="shared" si="4"/>
        <v>2729.35</v>
      </c>
    </row>
    <row r="21" spans="1:16" x14ac:dyDescent="0.25">
      <c r="A21" s="43">
        <v>89216</v>
      </c>
      <c r="B21" s="28" t="s">
        <v>19717</v>
      </c>
      <c r="C21" s="28">
        <v>134</v>
      </c>
      <c r="D21" s="68">
        <f t="shared" si="5"/>
        <v>502781.39999999997</v>
      </c>
      <c r="M21" s="2">
        <v>274</v>
      </c>
      <c r="N21" s="2" t="str">
        <f t="shared" si="3"/>
        <v>Shiro's Greaves</v>
      </c>
      <c r="O21" s="2">
        <v>2</v>
      </c>
      <c r="P21" s="3">
        <f t="shared" si="4"/>
        <v>6109.8</v>
      </c>
    </row>
    <row r="22" spans="1:16" x14ac:dyDescent="0.25">
      <c r="A22" s="43">
        <v>19721</v>
      </c>
      <c r="B22" s="69" t="s">
        <v>19718</v>
      </c>
      <c r="C22" s="70">
        <v>35470</v>
      </c>
      <c r="D22" s="71">
        <f t="shared" si="5"/>
        <v>98801685</v>
      </c>
      <c r="M22" s="2">
        <v>342</v>
      </c>
      <c r="N22" s="2" t="str">
        <f t="shared" si="3"/>
        <v>Reyna's Boots</v>
      </c>
      <c r="O22" s="2">
        <v>1</v>
      </c>
      <c r="P22" s="3">
        <f t="shared" si="4"/>
        <v>3312.45</v>
      </c>
    </row>
    <row r="23" spans="1:16" x14ac:dyDescent="0.25">
      <c r="A23" s="43" t="s">
        <v>19578</v>
      </c>
      <c r="B23" s="72" t="s">
        <v>19719</v>
      </c>
      <c r="C23" s="72">
        <v>0</v>
      </c>
      <c r="D23" s="73">
        <f>C23*198</f>
        <v>0</v>
      </c>
      <c r="M23" s="2">
        <v>365</v>
      </c>
      <c r="N23" s="2" t="str">
        <f t="shared" si="3"/>
        <v>Zho's Boots</v>
      </c>
      <c r="O23" s="2">
        <v>2</v>
      </c>
      <c r="P23" s="3">
        <f t="shared" si="4"/>
        <v>5457</v>
      </c>
    </row>
    <row r="24" spans="1:16" x14ac:dyDescent="0.25">
      <c r="A24" s="43" t="s">
        <v>19578</v>
      </c>
      <c r="B24" s="34" t="s">
        <v>19720</v>
      </c>
      <c r="C24" s="34">
        <v>0</v>
      </c>
      <c r="D24" s="74">
        <f>((C24/200)*(AH6/5))</f>
        <v>0</v>
      </c>
      <c r="M24" s="2">
        <v>571</v>
      </c>
      <c r="N24" s="2" t="str">
        <f t="shared" si="3"/>
        <v>Berserker's Seer Boots of the Dolyak</v>
      </c>
      <c r="O24" s="2">
        <v>1</v>
      </c>
      <c r="P24" s="3">
        <f t="shared" si="4"/>
        <v>2725.95</v>
      </c>
    </row>
    <row r="25" spans="1:16" x14ac:dyDescent="0.25">
      <c r="A25" s="43" t="s">
        <v>19578</v>
      </c>
      <c r="B25" s="36" t="s">
        <v>19721</v>
      </c>
      <c r="C25" s="36">
        <f>SUM(O9:O389)</f>
        <v>466</v>
      </c>
      <c r="D25" s="75">
        <f>Q3</f>
        <v>1690757.0999999985</v>
      </c>
      <c r="M25" s="2">
        <v>576</v>
      </c>
      <c r="N25" s="2" t="str">
        <f t="shared" si="3"/>
        <v>Zhed's Boots</v>
      </c>
      <c r="O25" s="2">
        <v>3</v>
      </c>
      <c r="P25" s="3">
        <f t="shared" si="4"/>
        <v>13940.849999999999</v>
      </c>
    </row>
    <row r="26" spans="1:16" x14ac:dyDescent="0.25">
      <c r="M26" s="2">
        <v>608</v>
      </c>
      <c r="N26" s="2" t="str">
        <f t="shared" si="3"/>
        <v>Tahlkora's Boots</v>
      </c>
      <c r="O26" s="2">
        <v>1</v>
      </c>
      <c r="P26" s="3">
        <f t="shared" si="4"/>
        <v>4058.75</v>
      </c>
    </row>
    <row r="27" spans="1:16" x14ac:dyDescent="0.25">
      <c r="M27" s="2">
        <v>657</v>
      </c>
      <c r="N27" s="2" t="str">
        <f t="shared" si="3"/>
        <v>Carrion Sneakthief Shoulderguards of the Flock</v>
      </c>
      <c r="O27" s="2">
        <v>1</v>
      </c>
      <c r="P27" s="3">
        <f t="shared" si="4"/>
        <v>2792.25</v>
      </c>
    </row>
    <row r="28" spans="1:16" x14ac:dyDescent="0.25">
      <c r="M28" s="2">
        <v>673</v>
      </c>
      <c r="N28" s="2" t="str">
        <f t="shared" si="3"/>
        <v>Aidan's Pauldrons</v>
      </c>
      <c r="O28" s="2">
        <v>1</v>
      </c>
      <c r="P28" s="3">
        <f t="shared" si="4"/>
        <v>2829.65</v>
      </c>
    </row>
    <row r="29" spans="1:16" x14ac:dyDescent="0.25">
      <c r="M29" s="2">
        <v>691</v>
      </c>
      <c r="N29" s="2" t="str">
        <f t="shared" si="3"/>
        <v>Zho's Pauldrons</v>
      </c>
      <c r="O29" s="2">
        <v>1</v>
      </c>
      <c r="P29" s="3">
        <f t="shared" si="4"/>
        <v>2799.9</v>
      </c>
    </row>
    <row r="30" spans="1:16" x14ac:dyDescent="0.25">
      <c r="M30" s="2">
        <v>703</v>
      </c>
      <c r="N30" s="2" t="str">
        <f t="shared" si="3"/>
        <v>Vatlaaw's Pauldrons</v>
      </c>
      <c r="O30" s="2">
        <v>1</v>
      </c>
      <c r="P30" s="3">
        <f t="shared" si="4"/>
        <v>3394.0499999999997</v>
      </c>
    </row>
    <row r="31" spans="1:16" x14ac:dyDescent="0.25">
      <c r="M31" s="2">
        <v>705</v>
      </c>
      <c r="N31" s="2" t="str">
        <f t="shared" si="3"/>
        <v>Berserker's Sneakthief Gloves of Lyssa</v>
      </c>
      <c r="O31" s="2">
        <v>1</v>
      </c>
      <c r="P31" s="3">
        <f t="shared" si="4"/>
        <v>2725.95</v>
      </c>
    </row>
    <row r="32" spans="1:16" x14ac:dyDescent="0.25">
      <c r="M32" s="2">
        <v>714</v>
      </c>
      <c r="N32" s="2" t="str">
        <f t="shared" si="3"/>
        <v>Nika's Gloves</v>
      </c>
      <c r="O32" s="2">
        <v>1</v>
      </c>
      <c r="P32" s="3">
        <f t="shared" si="4"/>
        <v>8004.45</v>
      </c>
    </row>
    <row r="33" spans="13:16" x14ac:dyDescent="0.25">
      <c r="M33" s="2">
        <v>749</v>
      </c>
      <c r="N33" s="2" t="str">
        <f t="shared" si="3"/>
        <v>Shiro's Gloves</v>
      </c>
      <c r="O33" s="2">
        <v>1</v>
      </c>
      <c r="P33" s="3">
        <f t="shared" si="4"/>
        <v>2805</v>
      </c>
    </row>
    <row r="34" spans="13:16" x14ac:dyDescent="0.25">
      <c r="M34" s="2">
        <v>775</v>
      </c>
      <c r="N34" s="2" t="str">
        <f t="shared" si="3"/>
        <v>Aidan's Gloves</v>
      </c>
      <c r="O34" s="2">
        <v>3</v>
      </c>
      <c r="P34" s="3">
        <f t="shared" si="4"/>
        <v>9095.8499999999985</v>
      </c>
    </row>
    <row r="35" spans="13:16" x14ac:dyDescent="0.25">
      <c r="M35" s="2">
        <v>792</v>
      </c>
      <c r="N35" s="2" t="str">
        <f t="shared" si="3"/>
        <v>Reyna's Gloves</v>
      </c>
      <c r="O35" s="2">
        <v>1</v>
      </c>
      <c r="P35" s="3">
        <f t="shared" si="4"/>
        <v>3142.45</v>
      </c>
    </row>
    <row r="36" spans="13:16" x14ac:dyDescent="0.25">
      <c r="M36" s="2">
        <v>825</v>
      </c>
      <c r="N36" s="2" t="str">
        <f t="shared" si="3"/>
        <v>Vatlaaw's Gloves</v>
      </c>
      <c r="O36" s="2">
        <v>1</v>
      </c>
      <c r="P36" s="3">
        <f t="shared" si="4"/>
        <v>3546.2</v>
      </c>
    </row>
    <row r="37" spans="13:16" x14ac:dyDescent="0.25">
      <c r="M37" s="2">
        <v>834</v>
      </c>
      <c r="N37" s="2" t="str">
        <f t="shared" si="3"/>
        <v>Sheena's Greaves</v>
      </c>
      <c r="O37" s="2">
        <v>1</v>
      </c>
      <c r="P37" s="3">
        <f t="shared" si="4"/>
        <v>2748.9</v>
      </c>
    </row>
    <row r="38" spans="13:16" x14ac:dyDescent="0.25">
      <c r="M38" s="2">
        <v>896</v>
      </c>
      <c r="N38" s="2" t="str">
        <f t="shared" si="3"/>
        <v>Galrath's Greaves</v>
      </c>
      <c r="O38" s="2">
        <v>1</v>
      </c>
      <c r="P38" s="3">
        <f t="shared" si="4"/>
        <v>3018.35</v>
      </c>
    </row>
    <row r="39" spans="13:16" x14ac:dyDescent="0.25">
      <c r="M39" s="2">
        <v>903</v>
      </c>
      <c r="N39" s="2" t="str">
        <f t="shared" si="3"/>
        <v>Berserker's Scallywag Greaves of the Traveler</v>
      </c>
      <c r="O39" s="2">
        <v>1</v>
      </c>
      <c r="P39" s="3">
        <f t="shared" si="4"/>
        <v>2739.5499999999997</v>
      </c>
    </row>
    <row r="40" spans="13:16" x14ac:dyDescent="0.25">
      <c r="M40" s="2">
        <v>1025</v>
      </c>
      <c r="N40" s="2" t="str">
        <f t="shared" si="3"/>
        <v>Berserker's Scallywag Chest of Rata Sum</v>
      </c>
      <c r="O40" s="2">
        <v>1</v>
      </c>
      <c r="P40" s="3">
        <f t="shared" si="4"/>
        <v>3252.95</v>
      </c>
    </row>
    <row r="41" spans="13:16" x14ac:dyDescent="0.25">
      <c r="M41" s="2">
        <v>1035</v>
      </c>
      <c r="N41" s="2" t="str">
        <f t="shared" si="3"/>
        <v>Brutus' Chestguard</v>
      </c>
      <c r="O41" s="2">
        <v>1</v>
      </c>
      <c r="P41" s="3">
        <f t="shared" si="4"/>
        <v>2795.65</v>
      </c>
    </row>
    <row r="42" spans="13:16" x14ac:dyDescent="0.25">
      <c r="M42" s="2">
        <v>1186</v>
      </c>
      <c r="N42" s="2" t="str">
        <f t="shared" si="3"/>
        <v>Berserker's Sneakthief Leggings of Hoelbrak</v>
      </c>
      <c r="O42" s="2">
        <v>1</v>
      </c>
      <c r="P42" s="3">
        <f t="shared" si="4"/>
        <v>3315</v>
      </c>
    </row>
    <row r="43" spans="13:16" x14ac:dyDescent="0.25">
      <c r="M43" s="2">
        <v>1218</v>
      </c>
      <c r="N43" s="2" t="str">
        <f t="shared" si="3"/>
        <v>Berserker's Sneakthief Leggings of Infiltration</v>
      </c>
      <c r="O43" s="2">
        <v>2</v>
      </c>
      <c r="P43" s="3">
        <f t="shared" si="4"/>
        <v>10878.3</v>
      </c>
    </row>
    <row r="44" spans="13:16" x14ac:dyDescent="0.25">
      <c r="M44" s="2">
        <v>1333</v>
      </c>
      <c r="N44" s="2" t="str">
        <f t="shared" si="3"/>
        <v>Devona's Gauntlets</v>
      </c>
      <c r="O44" s="2">
        <v>1</v>
      </c>
      <c r="P44" s="3">
        <f t="shared" si="4"/>
        <v>3634.6</v>
      </c>
    </row>
    <row r="45" spans="13:16" x14ac:dyDescent="0.25">
      <c r="M45" s="2">
        <v>1339</v>
      </c>
      <c r="N45" s="2" t="str">
        <f t="shared" si="3"/>
        <v>Carrion Scallywag Gauntlets of the Afflicted</v>
      </c>
      <c r="O45" s="2">
        <v>1</v>
      </c>
      <c r="P45" s="3">
        <f t="shared" si="4"/>
        <v>2728.5</v>
      </c>
    </row>
    <row r="46" spans="13:16" x14ac:dyDescent="0.25">
      <c r="M46" s="2">
        <v>1342</v>
      </c>
      <c r="N46" s="2" t="str">
        <f t="shared" si="3"/>
        <v>Sheena's Gauntlets</v>
      </c>
      <c r="O46" s="2">
        <v>1</v>
      </c>
      <c r="P46" s="3">
        <f t="shared" si="4"/>
        <v>2775.25</v>
      </c>
    </row>
    <row r="47" spans="13:16" x14ac:dyDescent="0.25">
      <c r="M47" s="2">
        <v>1349</v>
      </c>
      <c r="N47" s="2" t="str">
        <f t="shared" si="3"/>
        <v>Koss' Gauntlets</v>
      </c>
      <c r="O47" s="2">
        <v>1</v>
      </c>
      <c r="P47" s="3">
        <f t="shared" si="4"/>
        <v>2735.2999999999997</v>
      </c>
    </row>
    <row r="48" spans="13:16" x14ac:dyDescent="0.25">
      <c r="M48" s="2">
        <v>1369</v>
      </c>
      <c r="N48" s="2" t="str">
        <f t="shared" si="3"/>
        <v>Galrath's Gauntlets</v>
      </c>
      <c r="O48" s="2">
        <v>2</v>
      </c>
      <c r="P48" s="3">
        <f t="shared" si="4"/>
        <v>7140</v>
      </c>
    </row>
    <row r="49" spans="13:16" x14ac:dyDescent="0.25">
      <c r="M49" s="2">
        <v>1636</v>
      </c>
      <c r="N49" s="2" t="str">
        <f t="shared" si="3"/>
        <v>Berserker's Scallywag Helm of the Centaur</v>
      </c>
      <c r="O49" s="2">
        <v>1</v>
      </c>
      <c r="P49" s="3">
        <f t="shared" si="4"/>
        <v>2803.2999999999997</v>
      </c>
    </row>
    <row r="50" spans="13:16" x14ac:dyDescent="0.25">
      <c r="M50" s="2">
        <v>1640</v>
      </c>
      <c r="N50" s="2" t="str">
        <f t="shared" si="3"/>
        <v>Carrion Scallywag Helm of the Centaur</v>
      </c>
      <c r="O50" s="2">
        <v>1</v>
      </c>
      <c r="P50" s="3">
        <f t="shared" si="4"/>
        <v>2759.1</v>
      </c>
    </row>
    <row r="51" spans="13:16" x14ac:dyDescent="0.25">
      <c r="M51" s="2">
        <v>1654</v>
      </c>
      <c r="N51" s="2" t="str">
        <f t="shared" si="3"/>
        <v>Galrath's Helm</v>
      </c>
      <c r="O51" s="2">
        <v>2</v>
      </c>
      <c r="P51" s="3">
        <f t="shared" si="4"/>
        <v>7233.5</v>
      </c>
    </row>
    <row r="52" spans="13:16" x14ac:dyDescent="0.25">
      <c r="M52" s="2">
        <v>1857</v>
      </c>
      <c r="N52" s="2" t="str">
        <f t="shared" si="3"/>
        <v>Berserker's Scallywag Legs of the Dolyak</v>
      </c>
      <c r="O52" s="2">
        <v>1</v>
      </c>
      <c r="P52" s="3">
        <f t="shared" si="4"/>
        <v>2754.85</v>
      </c>
    </row>
    <row r="53" spans="13:16" x14ac:dyDescent="0.25">
      <c r="M53" s="2">
        <v>1873</v>
      </c>
      <c r="N53" s="2" t="str">
        <f t="shared" si="3"/>
        <v>Rurik's Legplates</v>
      </c>
      <c r="O53" s="2">
        <v>1</v>
      </c>
      <c r="P53" s="3">
        <f t="shared" si="4"/>
        <v>2853.45</v>
      </c>
    </row>
    <row r="54" spans="13:16" x14ac:dyDescent="0.25">
      <c r="M54" s="2">
        <v>1878</v>
      </c>
      <c r="N54" s="2" t="str">
        <f t="shared" si="3"/>
        <v>Berserker's Scallywag Legs of Rata Sum</v>
      </c>
      <c r="O54" s="2">
        <v>1</v>
      </c>
      <c r="P54" s="3">
        <f t="shared" si="4"/>
        <v>3396.6</v>
      </c>
    </row>
    <row r="55" spans="13:16" x14ac:dyDescent="0.25">
      <c r="M55" s="2">
        <v>2027</v>
      </c>
      <c r="N55" s="2" t="str">
        <f t="shared" si="3"/>
        <v>Zhed's Gloves</v>
      </c>
      <c r="O55" s="2">
        <v>2</v>
      </c>
      <c r="P55" s="3">
        <f t="shared" si="4"/>
        <v>10200</v>
      </c>
    </row>
    <row r="56" spans="13:16" x14ac:dyDescent="0.25">
      <c r="M56" s="2">
        <v>2038</v>
      </c>
      <c r="N56" s="2" t="str">
        <f t="shared" si="3"/>
        <v>Ogden's Gloves</v>
      </c>
      <c r="O56" s="2">
        <v>1</v>
      </c>
      <c r="P56" s="3">
        <f t="shared" si="4"/>
        <v>2796.5</v>
      </c>
    </row>
    <row r="57" spans="13:16" x14ac:dyDescent="0.25">
      <c r="M57" s="2">
        <v>2046</v>
      </c>
      <c r="N57" s="2" t="str">
        <f t="shared" si="3"/>
        <v>Norgu's Gloves</v>
      </c>
      <c r="O57" s="2">
        <v>1</v>
      </c>
      <c r="P57" s="3">
        <f t="shared" si="4"/>
        <v>2750.6</v>
      </c>
    </row>
    <row r="58" spans="13:16" x14ac:dyDescent="0.25">
      <c r="M58" s="2">
        <v>2072</v>
      </c>
      <c r="N58" s="2" t="str">
        <f t="shared" si="3"/>
        <v>Khilbron's Gloves</v>
      </c>
      <c r="O58" s="2">
        <v>1</v>
      </c>
      <c r="P58" s="3">
        <f t="shared" si="4"/>
        <v>3487.5499999999997</v>
      </c>
    </row>
    <row r="59" spans="13:16" x14ac:dyDescent="0.25">
      <c r="M59" s="2">
        <v>2127</v>
      </c>
      <c r="N59" s="2" t="str">
        <f t="shared" si="3"/>
        <v>Berserker's Scallywag Pauldrons of Hoelbrak</v>
      </c>
      <c r="O59" s="2">
        <v>1</v>
      </c>
      <c r="P59" s="3">
        <f t="shared" si="4"/>
        <v>3218.1</v>
      </c>
    </row>
    <row r="60" spans="13:16" x14ac:dyDescent="0.25">
      <c r="M60" s="2">
        <v>2128</v>
      </c>
      <c r="N60" s="2" t="str">
        <f t="shared" si="3"/>
        <v>Devona's Pauldrons</v>
      </c>
      <c r="O60" s="2">
        <v>2</v>
      </c>
      <c r="P60" s="3">
        <f t="shared" si="4"/>
        <v>7633</v>
      </c>
    </row>
    <row r="61" spans="13:16" x14ac:dyDescent="0.25">
      <c r="M61" s="2">
        <v>2134</v>
      </c>
      <c r="N61" s="2" t="str">
        <f t="shared" si="3"/>
        <v>Carrion Scallywag Pauldrons of the Eagle</v>
      </c>
      <c r="O61" s="2">
        <v>1</v>
      </c>
      <c r="P61" s="3">
        <f t="shared" si="4"/>
        <v>2805</v>
      </c>
    </row>
    <row r="62" spans="13:16" x14ac:dyDescent="0.25">
      <c r="M62" s="2">
        <v>2135</v>
      </c>
      <c r="N62" s="2" t="str">
        <f t="shared" si="3"/>
        <v>Brutus' Pauldrons</v>
      </c>
      <c r="O62" s="2">
        <v>1</v>
      </c>
      <c r="P62" s="3">
        <f t="shared" si="4"/>
        <v>2760.7999999999997</v>
      </c>
    </row>
    <row r="63" spans="13:16" x14ac:dyDescent="0.25">
      <c r="M63" s="2">
        <v>2141</v>
      </c>
      <c r="N63" s="2" t="str">
        <f t="shared" si="3"/>
        <v>Koss' Pauldrons</v>
      </c>
      <c r="O63" s="2">
        <v>1</v>
      </c>
      <c r="P63" s="3">
        <f t="shared" si="4"/>
        <v>2739.5499999999997</v>
      </c>
    </row>
    <row r="64" spans="13:16" x14ac:dyDescent="0.25">
      <c r="M64" s="2">
        <v>2146</v>
      </c>
      <c r="N64" s="2" t="str">
        <f t="shared" si="3"/>
        <v>Jalis' Pauldrons</v>
      </c>
      <c r="O64" s="2">
        <v>1</v>
      </c>
      <c r="P64" s="3">
        <f t="shared" si="4"/>
        <v>2729.35</v>
      </c>
    </row>
    <row r="65" spans="13:16" x14ac:dyDescent="0.25">
      <c r="M65" s="2">
        <v>2151</v>
      </c>
      <c r="N65" s="2" t="str">
        <f t="shared" si="3"/>
        <v>Rurik's Pauldrons</v>
      </c>
      <c r="O65" s="2">
        <v>4</v>
      </c>
      <c r="P65" s="3">
        <f t="shared" si="4"/>
        <v>11441</v>
      </c>
    </row>
    <row r="66" spans="13:16" x14ac:dyDescent="0.25">
      <c r="M66" s="2">
        <v>2156</v>
      </c>
      <c r="N66" s="2" t="str">
        <f t="shared" si="3"/>
        <v>Berserker's Scallywag Pauldrons of the Traveler</v>
      </c>
      <c r="O66" s="2">
        <v>3</v>
      </c>
      <c r="P66" s="3">
        <f t="shared" si="4"/>
        <v>8305.3499999999985</v>
      </c>
    </row>
    <row r="67" spans="13:16" x14ac:dyDescent="0.25">
      <c r="M67" s="2">
        <v>2386</v>
      </c>
      <c r="N67" s="2" t="str">
        <f t="shared" si="3"/>
        <v>Berserker's Seer Mask of Divinity</v>
      </c>
      <c r="O67" s="2">
        <v>1</v>
      </c>
      <c r="P67" s="3">
        <f t="shared" si="4"/>
        <v>4885.8</v>
      </c>
    </row>
    <row r="68" spans="13:16" x14ac:dyDescent="0.25">
      <c r="M68" s="78">
        <v>2387</v>
      </c>
      <c r="N68" s="2" t="str">
        <f t="shared" si="3"/>
        <v>Zhed's Mask</v>
      </c>
      <c r="O68" s="2">
        <v>1</v>
      </c>
      <c r="P68" s="3">
        <f t="shared" si="4"/>
        <v>3561.5</v>
      </c>
    </row>
    <row r="69" spans="13:16" x14ac:dyDescent="0.25">
      <c r="M69" s="79">
        <v>2390</v>
      </c>
      <c r="N69" s="2" t="str">
        <f t="shared" si="3"/>
        <v>Carrion Seer Mask of the Grove</v>
      </c>
      <c r="O69" s="2">
        <v>2</v>
      </c>
      <c r="P69" s="3">
        <f t="shared" si="4"/>
        <v>5946.5999999999995</v>
      </c>
    </row>
    <row r="70" spans="13:16" x14ac:dyDescent="0.25">
      <c r="M70" s="78">
        <v>2397</v>
      </c>
      <c r="N70" s="2" t="str">
        <f t="shared" si="3"/>
        <v>Tahlkora's Mask</v>
      </c>
      <c r="O70" s="2">
        <v>2</v>
      </c>
      <c r="P70" s="3">
        <f t="shared" si="4"/>
        <v>6789.8</v>
      </c>
    </row>
    <row r="71" spans="13:16" x14ac:dyDescent="0.25">
      <c r="M71" s="79">
        <v>2400</v>
      </c>
      <c r="N71" s="2" t="str">
        <f t="shared" si="3"/>
        <v>Mhenlo's Mask</v>
      </c>
      <c r="O71" s="2">
        <v>1</v>
      </c>
      <c r="P71" s="3">
        <f t="shared" si="4"/>
        <v>2788</v>
      </c>
    </row>
    <row r="72" spans="13:16" x14ac:dyDescent="0.25">
      <c r="M72" s="78">
        <v>2538</v>
      </c>
      <c r="N72" s="2" t="str">
        <f t="shared" si="3"/>
        <v>Berserker's Seer Pants of the Traveler</v>
      </c>
      <c r="O72" s="2">
        <v>1</v>
      </c>
      <c r="P72" s="3">
        <f t="shared" si="4"/>
        <v>2973.2999999999997</v>
      </c>
    </row>
    <row r="73" spans="13:16" x14ac:dyDescent="0.25">
      <c r="M73" s="79">
        <v>2539</v>
      </c>
      <c r="N73" s="2" t="str">
        <f t="shared" ref="N73:N136" si="6">VLOOKUP(M73,API,2,FALSE)</f>
        <v>Zhed's Leggings</v>
      </c>
      <c r="O73" s="2">
        <v>1</v>
      </c>
      <c r="P73" s="3">
        <f t="shared" ref="P73:P136" si="7">VLOOKUP(M73,API,8,FALSE)*0.85*O73</f>
        <v>4495.6499999999996</v>
      </c>
    </row>
    <row r="74" spans="13:16" x14ac:dyDescent="0.25">
      <c r="M74" s="78">
        <v>2546</v>
      </c>
      <c r="N74" s="2" t="str">
        <f t="shared" si="6"/>
        <v>Norgu's Leggings</v>
      </c>
      <c r="O74" s="2">
        <v>1</v>
      </c>
      <c r="P74" s="3">
        <f t="shared" si="7"/>
        <v>2889.15</v>
      </c>
    </row>
    <row r="75" spans="13:16" x14ac:dyDescent="0.25">
      <c r="M75" s="79">
        <v>2549</v>
      </c>
      <c r="N75" s="2" t="str">
        <f t="shared" si="6"/>
        <v>Tahlkora's Leggings</v>
      </c>
      <c r="O75" s="2">
        <v>2</v>
      </c>
      <c r="P75" s="3">
        <f t="shared" si="7"/>
        <v>7209.7</v>
      </c>
    </row>
    <row r="76" spans="13:16" x14ac:dyDescent="0.25">
      <c r="M76" s="78">
        <v>2552</v>
      </c>
      <c r="N76" s="2" t="str">
        <f t="shared" si="6"/>
        <v>Mhenlo's Leggings</v>
      </c>
      <c r="O76" s="2">
        <v>1</v>
      </c>
      <c r="P76" s="3">
        <f t="shared" si="7"/>
        <v>3047.25</v>
      </c>
    </row>
    <row r="77" spans="13:16" x14ac:dyDescent="0.25">
      <c r="M77" s="79">
        <v>2556</v>
      </c>
      <c r="N77" s="2" t="str">
        <f t="shared" si="6"/>
        <v>Khilbron's Leggings</v>
      </c>
      <c r="O77" s="2">
        <v>1</v>
      </c>
      <c r="P77" s="3">
        <f t="shared" si="7"/>
        <v>3472.25</v>
      </c>
    </row>
    <row r="78" spans="13:16" x14ac:dyDescent="0.25">
      <c r="M78" s="78">
        <v>2692</v>
      </c>
      <c r="N78" s="2" t="str">
        <f t="shared" si="6"/>
        <v>Berserker's Seer Mantle of Vampirism</v>
      </c>
      <c r="O78" s="2">
        <v>1</v>
      </c>
      <c r="P78" s="3">
        <f t="shared" si="7"/>
        <v>2801.6</v>
      </c>
    </row>
    <row r="79" spans="13:16" x14ac:dyDescent="0.25">
      <c r="M79" s="79">
        <v>2693</v>
      </c>
      <c r="N79" s="2" t="str">
        <f t="shared" si="6"/>
        <v>Zhed's Mantle</v>
      </c>
      <c r="O79" s="2">
        <v>1</v>
      </c>
      <c r="P79" s="3">
        <f t="shared" si="7"/>
        <v>3570</v>
      </c>
    </row>
    <row r="80" spans="13:16" x14ac:dyDescent="0.25">
      <c r="M80" s="78">
        <v>2697</v>
      </c>
      <c r="N80" s="2" t="str">
        <f t="shared" si="6"/>
        <v>Ogden's Mantle</v>
      </c>
      <c r="O80" s="2">
        <v>1</v>
      </c>
      <c r="P80" s="3">
        <f t="shared" si="7"/>
        <v>2801.6</v>
      </c>
    </row>
    <row r="81" spans="13:16" x14ac:dyDescent="0.25">
      <c r="M81" s="79">
        <v>2703</v>
      </c>
      <c r="N81" s="2" t="str">
        <f t="shared" si="6"/>
        <v>Tahlkora's Mantle</v>
      </c>
      <c r="O81" s="2">
        <v>2</v>
      </c>
      <c r="P81" s="3">
        <f t="shared" si="7"/>
        <v>6706.5</v>
      </c>
    </row>
    <row r="82" spans="13:16" x14ac:dyDescent="0.25">
      <c r="M82" s="78">
        <v>2710</v>
      </c>
      <c r="N82" s="2" t="str">
        <f t="shared" si="6"/>
        <v>Khilbron's Mantle</v>
      </c>
      <c r="O82" s="2">
        <v>2</v>
      </c>
      <c r="P82" s="3">
        <f t="shared" si="7"/>
        <v>6290</v>
      </c>
    </row>
    <row r="83" spans="13:16" x14ac:dyDescent="0.25">
      <c r="M83" s="79">
        <v>23190</v>
      </c>
      <c r="N83" s="2" t="str">
        <f t="shared" si="6"/>
        <v>Carrion Amulet</v>
      </c>
      <c r="O83" s="2">
        <v>1</v>
      </c>
      <c r="P83" s="3">
        <f t="shared" si="7"/>
        <v>2771</v>
      </c>
    </row>
    <row r="84" spans="13:16" x14ac:dyDescent="0.25">
      <c r="M84" s="78">
        <v>23194</v>
      </c>
      <c r="N84" s="2" t="str">
        <f t="shared" si="6"/>
        <v>Rampager's Amulet</v>
      </c>
      <c r="O84" s="2">
        <v>1</v>
      </c>
      <c r="P84" s="3">
        <f t="shared" si="7"/>
        <v>2882.35</v>
      </c>
    </row>
    <row r="85" spans="13:16" x14ac:dyDescent="0.25">
      <c r="M85" s="79">
        <v>23197</v>
      </c>
      <c r="N85" s="2" t="str">
        <f t="shared" si="6"/>
        <v>Carrion Amulet</v>
      </c>
      <c r="O85" s="2">
        <v>1</v>
      </c>
      <c r="P85" s="3">
        <f t="shared" si="7"/>
        <v>2733.6</v>
      </c>
    </row>
    <row r="86" spans="13:16" x14ac:dyDescent="0.25">
      <c r="M86" s="78">
        <v>23202</v>
      </c>
      <c r="N86" s="2" t="str">
        <f t="shared" si="6"/>
        <v>Berserker's Ring</v>
      </c>
      <c r="O86" s="2">
        <v>1</v>
      </c>
      <c r="P86" s="3">
        <f t="shared" si="7"/>
        <v>35778.199999999997</v>
      </c>
    </row>
    <row r="87" spans="13:16" x14ac:dyDescent="0.25">
      <c r="M87" s="79">
        <v>23205</v>
      </c>
      <c r="N87" s="2" t="str">
        <f t="shared" si="6"/>
        <v>Carrion Ring</v>
      </c>
      <c r="O87" s="2">
        <v>2</v>
      </c>
      <c r="P87" s="3">
        <f t="shared" si="7"/>
        <v>5608.3</v>
      </c>
    </row>
    <row r="88" spans="13:16" x14ac:dyDescent="0.25">
      <c r="M88" s="78">
        <v>23209</v>
      </c>
      <c r="N88" s="2" t="str">
        <f t="shared" si="6"/>
        <v>Rampager's Ring</v>
      </c>
      <c r="O88" s="2">
        <v>1</v>
      </c>
      <c r="P88" s="3">
        <f t="shared" si="7"/>
        <v>3823.2999999999997</v>
      </c>
    </row>
    <row r="89" spans="13:16" x14ac:dyDescent="0.25">
      <c r="M89" s="79">
        <v>23215</v>
      </c>
      <c r="N89" s="2" t="str">
        <f t="shared" si="6"/>
        <v>Cleric's Ring</v>
      </c>
      <c r="O89" s="2">
        <v>3</v>
      </c>
      <c r="P89" s="3">
        <f t="shared" si="7"/>
        <v>8103.9</v>
      </c>
    </row>
    <row r="90" spans="13:16" x14ac:dyDescent="0.25">
      <c r="M90" s="78">
        <v>25952</v>
      </c>
      <c r="N90" s="2" t="str">
        <f t="shared" si="6"/>
        <v>Berserker's Iron Axe of Peril</v>
      </c>
      <c r="O90" s="2">
        <v>3</v>
      </c>
      <c r="P90" s="3">
        <f t="shared" si="7"/>
        <v>8925</v>
      </c>
    </row>
    <row r="91" spans="13:16" x14ac:dyDescent="0.25">
      <c r="M91" s="79">
        <v>25957</v>
      </c>
      <c r="N91" s="2" t="str">
        <f t="shared" si="6"/>
        <v>Rampager's Iron Axe of Ice</v>
      </c>
      <c r="O91" s="2">
        <v>1</v>
      </c>
      <c r="P91" s="3">
        <f t="shared" si="7"/>
        <v>2725.95</v>
      </c>
    </row>
    <row r="92" spans="13:16" x14ac:dyDescent="0.25">
      <c r="M92" s="78">
        <v>25969</v>
      </c>
      <c r="N92" s="2" t="str">
        <f t="shared" si="6"/>
        <v>Ophidian</v>
      </c>
      <c r="O92" s="2">
        <v>1</v>
      </c>
      <c r="P92" s="3">
        <f t="shared" si="7"/>
        <v>2740.4</v>
      </c>
    </row>
    <row r="93" spans="13:16" x14ac:dyDescent="0.25">
      <c r="M93" s="79">
        <v>25970</v>
      </c>
      <c r="N93" s="2" t="str">
        <f t="shared" si="6"/>
        <v>Rampager's Iron Axe of Water</v>
      </c>
      <c r="O93" s="2">
        <v>1</v>
      </c>
      <c r="P93" s="3">
        <f t="shared" si="7"/>
        <v>2731.0499999999997</v>
      </c>
    </row>
    <row r="94" spans="13:16" x14ac:dyDescent="0.25">
      <c r="M94" s="78">
        <v>25971</v>
      </c>
      <c r="N94" s="2" t="str">
        <f t="shared" si="6"/>
        <v>Maw of the Damned</v>
      </c>
      <c r="O94" s="2">
        <v>1</v>
      </c>
      <c r="P94" s="3">
        <f t="shared" si="7"/>
        <v>17000</v>
      </c>
    </row>
    <row r="95" spans="13:16" x14ac:dyDescent="0.25">
      <c r="M95" s="79">
        <v>25974</v>
      </c>
      <c r="N95" s="2" t="str">
        <f t="shared" si="6"/>
        <v>Berserker's Iron Mace of Force</v>
      </c>
      <c r="O95" s="2">
        <v>1</v>
      </c>
      <c r="P95" s="3">
        <f t="shared" si="7"/>
        <v>15300</v>
      </c>
    </row>
    <row r="96" spans="13:16" x14ac:dyDescent="0.25">
      <c r="M96" s="78">
        <v>25975</v>
      </c>
      <c r="N96" s="2" t="str">
        <f t="shared" si="6"/>
        <v>Spiked Club</v>
      </c>
      <c r="O96" s="2">
        <v>2</v>
      </c>
      <c r="P96" s="3">
        <f t="shared" si="7"/>
        <v>5545.4</v>
      </c>
    </row>
    <row r="97" spans="13:16" x14ac:dyDescent="0.25">
      <c r="M97" s="79">
        <v>25985</v>
      </c>
      <c r="N97" s="2" t="str">
        <f t="shared" si="6"/>
        <v>Kevin</v>
      </c>
      <c r="O97" s="2">
        <v>1</v>
      </c>
      <c r="P97" s="3">
        <f t="shared" si="7"/>
        <v>2710.65</v>
      </c>
    </row>
    <row r="98" spans="13:16" x14ac:dyDescent="0.25">
      <c r="M98" s="78">
        <v>25990</v>
      </c>
      <c r="N98" s="2" t="str">
        <f t="shared" si="6"/>
        <v>Serpentstone</v>
      </c>
      <c r="O98" s="2">
        <v>1</v>
      </c>
      <c r="P98" s="3">
        <f t="shared" si="7"/>
        <v>3092.2999999999997</v>
      </c>
    </row>
    <row r="99" spans="13:16" x14ac:dyDescent="0.25">
      <c r="M99" s="79">
        <v>26134</v>
      </c>
      <c r="N99" s="2" t="str">
        <f t="shared" si="6"/>
        <v>Berserker's Iron Dagger of Rage</v>
      </c>
      <c r="O99" s="2">
        <v>2</v>
      </c>
      <c r="P99" s="3">
        <f t="shared" si="7"/>
        <v>5562.4</v>
      </c>
    </row>
    <row r="100" spans="13:16" x14ac:dyDescent="0.25">
      <c r="M100" s="78">
        <v>26138</v>
      </c>
      <c r="N100" s="2" t="str">
        <f t="shared" si="6"/>
        <v>Rampager's Iron Dagger of the Geomancer</v>
      </c>
      <c r="O100" s="2">
        <v>1</v>
      </c>
      <c r="P100" s="3">
        <f t="shared" si="7"/>
        <v>2759.1</v>
      </c>
    </row>
    <row r="101" spans="13:16" x14ac:dyDescent="0.25">
      <c r="M101" s="79">
        <v>26139</v>
      </c>
      <c r="N101" s="2" t="str">
        <f t="shared" si="6"/>
        <v>Kenshi's Wing</v>
      </c>
      <c r="O101" s="2">
        <v>1</v>
      </c>
      <c r="P101" s="3">
        <f t="shared" si="7"/>
        <v>2757.4</v>
      </c>
    </row>
    <row r="102" spans="13:16" x14ac:dyDescent="0.25">
      <c r="M102" s="78">
        <v>26221</v>
      </c>
      <c r="N102" s="2" t="str">
        <f t="shared" si="6"/>
        <v>Ak-Muhl's Jaw</v>
      </c>
      <c r="O102" s="2">
        <v>1</v>
      </c>
      <c r="P102" s="3">
        <f t="shared" si="7"/>
        <v>2771.85</v>
      </c>
    </row>
    <row r="103" spans="13:16" x14ac:dyDescent="0.25">
      <c r="M103" s="79">
        <v>26227</v>
      </c>
      <c r="N103" s="2" t="str">
        <f t="shared" si="6"/>
        <v>Rampager's Iron Sword of Vision</v>
      </c>
      <c r="O103" s="2">
        <v>1</v>
      </c>
      <c r="P103" s="3">
        <f t="shared" si="7"/>
        <v>2888.2999999999997</v>
      </c>
    </row>
    <row r="104" spans="13:16" x14ac:dyDescent="0.25">
      <c r="M104" s="78">
        <v>26231</v>
      </c>
      <c r="N104" s="2" t="str">
        <f t="shared" si="6"/>
        <v>Honor of Humanity</v>
      </c>
      <c r="O104" s="2">
        <v>1</v>
      </c>
      <c r="P104" s="3">
        <f t="shared" si="7"/>
        <v>2769.2999999999997</v>
      </c>
    </row>
    <row r="105" spans="13:16" x14ac:dyDescent="0.25">
      <c r="M105" s="79">
        <v>26234</v>
      </c>
      <c r="N105" s="2" t="str">
        <f t="shared" si="6"/>
        <v>Twin Sisters</v>
      </c>
      <c r="O105" s="2">
        <v>1</v>
      </c>
      <c r="P105" s="3">
        <f t="shared" si="7"/>
        <v>12915.75</v>
      </c>
    </row>
    <row r="106" spans="13:16" x14ac:dyDescent="0.25">
      <c r="M106" s="78">
        <v>26237</v>
      </c>
      <c r="N106" s="2" t="str">
        <f t="shared" si="6"/>
        <v>Resonator</v>
      </c>
      <c r="O106" s="2">
        <v>1</v>
      </c>
      <c r="P106" s="3">
        <f t="shared" si="7"/>
        <v>2766.75</v>
      </c>
    </row>
    <row r="107" spans="13:16" x14ac:dyDescent="0.25">
      <c r="M107" s="79">
        <v>26239</v>
      </c>
      <c r="N107" s="2" t="str">
        <f t="shared" si="6"/>
        <v>Winged Spatha</v>
      </c>
      <c r="O107" s="2">
        <v>1</v>
      </c>
      <c r="P107" s="3">
        <f t="shared" si="7"/>
        <v>2738.7</v>
      </c>
    </row>
    <row r="108" spans="13:16" x14ac:dyDescent="0.25">
      <c r="M108" s="78">
        <v>26240</v>
      </c>
      <c r="N108" s="2" t="str">
        <f t="shared" si="6"/>
        <v>Rampager's Iron Sword of Earth</v>
      </c>
      <c r="O108" s="2">
        <v>1</v>
      </c>
      <c r="P108" s="3">
        <f t="shared" si="7"/>
        <v>2780.35</v>
      </c>
    </row>
    <row r="109" spans="13:16" x14ac:dyDescent="0.25">
      <c r="M109" s="79">
        <v>26383</v>
      </c>
      <c r="N109" s="2" t="str">
        <f t="shared" si="6"/>
        <v>Rampager's Soft Wood Scepter of Blood</v>
      </c>
      <c r="O109" s="2">
        <v>1</v>
      </c>
      <c r="P109" s="3">
        <f t="shared" si="7"/>
        <v>2755.7</v>
      </c>
    </row>
    <row r="110" spans="13:16" x14ac:dyDescent="0.25">
      <c r="M110" s="78">
        <v>26384</v>
      </c>
      <c r="N110" s="2" t="str">
        <f t="shared" si="6"/>
        <v>Oikoumene</v>
      </c>
      <c r="O110" s="2">
        <v>1</v>
      </c>
      <c r="P110" s="3">
        <f t="shared" si="7"/>
        <v>2750.6</v>
      </c>
    </row>
    <row r="111" spans="13:16" x14ac:dyDescent="0.25">
      <c r="M111" s="79">
        <v>26389</v>
      </c>
      <c r="N111" s="2" t="str">
        <f t="shared" si="6"/>
        <v>Tsunami</v>
      </c>
      <c r="O111" s="2">
        <v>1</v>
      </c>
      <c r="P111" s="3">
        <f t="shared" si="7"/>
        <v>2712.35</v>
      </c>
    </row>
    <row r="112" spans="13:16" x14ac:dyDescent="0.25">
      <c r="M112" s="78">
        <v>26400</v>
      </c>
      <c r="N112" s="2" t="str">
        <f t="shared" si="6"/>
        <v>Emberglow</v>
      </c>
      <c r="O112" s="2">
        <v>1</v>
      </c>
      <c r="P112" s="3">
        <f t="shared" si="7"/>
        <v>2782.9</v>
      </c>
    </row>
    <row r="113" spans="13:16" x14ac:dyDescent="0.25">
      <c r="M113" s="2">
        <v>26405</v>
      </c>
      <c r="N113" s="2" t="str">
        <f t="shared" si="6"/>
        <v>Coldsnap</v>
      </c>
      <c r="O113" s="2">
        <v>1</v>
      </c>
      <c r="P113" s="3">
        <f t="shared" si="7"/>
        <v>2731.0499999999997</v>
      </c>
    </row>
    <row r="114" spans="13:16" x14ac:dyDescent="0.25">
      <c r="M114" s="2">
        <v>26408</v>
      </c>
      <c r="N114" s="2" t="str">
        <f t="shared" si="6"/>
        <v>Big Juju</v>
      </c>
      <c r="O114" s="2">
        <v>1</v>
      </c>
      <c r="P114" s="3">
        <f t="shared" si="7"/>
        <v>13842.25</v>
      </c>
    </row>
    <row r="115" spans="13:16" x14ac:dyDescent="0.25">
      <c r="M115" s="2">
        <v>26537</v>
      </c>
      <c r="N115" s="2" t="str">
        <f t="shared" si="6"/>
        <v>Jora's Defender</v>
      </c>
      <c r="O115" s="2">
        <v>1</v>
      </c>
      <c r="P115" s="3">
        <f t="shared" si="7"/>
        <v>2803.2999999999997</v>
      </c>
    </row>
    <row r="116" spans="13:16" x14ac:dyDescent="0.25">
      <c r="M116" s="2">
        <v>26540</v>
      </c>
      <c r="N116" s="2" t="str">
        <f t="shared" si="6"/>
        <v>Rampager's Iron Shield of Vision</v>
      </c>
      <c r="O116" s="2">
        <v>2</v>
      </c>
      <c r="P116" s="3">
        <f t="shared" si="7"/>
        <v>5521.5999999999995</v>
      </c>
    </row>
    <row r="117" spans="13:16" x14ac:dyDescent="0.25">
      <c r="M117" s="2">
        <v>26557</v>
      </c>
      <c r="N117" s="2" t="str">
        <f t="shared" si="6"/>
        <v>Grimward</v>
      </c>
      <c r="O117" s="2">
        <v>1</v>
      </c>
      <c r="P117" s="3">
        <f t="shared" si="7"/>
        <v>2878.1</v>
      </c>
    </row>
    <row r="118" spans="13:16" x14ac:dyDescent="0.25">
      <c r="M118" s="2">
        <v>26559</v>
      </c>
      <c r="N118" s="2" t="str">
        <f t="shared" si="6"/>
        <v>Rampager's Iron Shield of Serpent Slaying</v>
      </c>
      <c r="O118" s="2">
        <v>1</v>
      </c>
      <c r="P118" s="3">
        <f t="shared" si="7"/>
        <v>2748.0499999999997</v>
      </c>
    </row>
    <row r="119" spans="13:16" x14ac:dyDescent="0.25">
      <c r="M119" s="2">
        <v>26693</v>
      </c>
      <c r="N119" s="2" t="str">
        <f t="shared" si="6"/>
        <v>Ruinmaker</v>
      </c>
      <c r="O119" s="2">
        <v>2</v>
      </c>
      <c r="P119" s="3">
        <f t="shared" si="7"/>
        <v>5793.5999999999995</v>
      </c>
    </row>
    <row r="120" spans="13:16" x14ac:dyDescent="0.25">
      <c r="M120" s="2">
        <v>26700</v>
      </c>
      <c r="N120" s="2" t="str">
        <f t="shared" si="6"/>
        <v>Venomstriker</v>
      </c>
      <c r="O120" s="2">
        <v>1</v>
      </c>
      <c r="P120" s="3">
        <f t="shared" si="7"/>
        <v>3485.85</v>
      </c>
    </row>
    <row r="121" spans="13:16" x14ac:dyDescent="0.25">
      <c r="M121" s="2">
        <v>26703</v>
      </c>
      <c r="N121" s="2" t="str">
        <f t="shared" si="6"/>
        <v>Brandt</v>
      </c>
      <c r="O121" s="2">
        <v>2</v>
      </c>
      <c r="P121" s="3">
        <f t="shared" si="7"/>
        <v>5509.7</v>
      </c>
    </row>
    <row r="122" spans="13:16" x14ac:dyDescent="0.25">
      <c r="M122" s="2">
        <v>26706</v>
      </c>
      <c r="N122" s="2" t="str">
        <f t="shared" si="6"/>
        <v>Dragonshot</v>
      </c>
      <c r="O122" s="2">
        <v>1</v>
      </c>
      <c r="P122" s="3">
        <f t="shared" si="7"/>
        <v>2748.9</v>
      </c>
    </row>
    <row r="123" spans="13:16" x14ac:dyDescent="0.25">
      <c r="M123" s="2">
        <v>26708</v>
      </c>
      <c r="N123" s="2" t="str">
        <f t="shared" si="6"/>
        <v>Gearbore</v>
      </c>
      <c r="O123" s="2">
        <v>1</v>
      </c>
      <c r="P123" s="3">
        <f t="shared" si="7"/>
        <v>2702.15</v>
      </c>
    </row>
    <row r="124" spans="13:16" x14ac:dyDescent="0.25">
      <c r="M124" s="2">
        <v>26850</v>
      </c>
      <c r="N124" s="2" t="str">
        <f t="shared" si="6"/>
        <v>Tinwail</v>
      </c>
      <c r="O124" s="2">
        <v>1</v>
      </c>
      <c r="P124" s="3">
        <f t="shared" si="7"/>
        <v>5950.8499999999995</v>
      </c>
    </row>
    <row r="125" spans="13:16" x14ac:dyDescent="0.25">
      <c r="M125" s="2">
        <v>26853</v>
      </c>
      <c r="N125" s="2" t="str">
        <f t="shared" si="6"/>
        <v>Rampager's Soft Wood Warhorn of Agony</v>
      </c>
      <c r="O125" s="2">
        <v>2</v>
      </c>
      <c r="P125" s="3">
        <f t="shared" si="7"/>
        <v>5593</v>
      </c>
    </row>
    <row r="126" spans="13:16" x14ac:dyDescent="0.25">
      <c r="M126" s="2">
        <v>26857</v>
      </c>
      <c r="N126" s="2" t="str">
        <f t="shared" si="6"/>
        <v>Windstorm</v>
      </c>
      <c r="O126" s="2">
        <v>2</v>
      </c>
      <c r="P126" s="3">
        <f t="shared" si="7"/>
        <v>5523.3</v>
      </c>
    </row>
    <row r="127" spans="13:16" x14ac:dyDescent="0.25">
      <c r="M127" s="2">
        <v>26872</v>
      </c>
      <c r="N127" s="2" t="str">
        <f t="shared" si="6"/>
        <v>Rampager's Soft Wood Warhorn of Corruption</v>
      </c>
      <c r="O127" s="2">
        <v>1</v>
      </c>
      <c r="P127" s="3">
        <f t="shared" si="7"/>
        <v>2769.2999999999997</v>
      </c>
    </row>
    <row r="128" spans="13:16" x14ac:dyDescent="0.25">
      <c r="M128" s="2">
        <v>27006</v>
      </c>
      <c r="N128" s="2" t="str">
        <f t="shared" si="6"/>
        <v>Berserker's Soft Wood Focus of Rage</v>
      </c>
      <c r="O128" s="2">
        <v>2</v>
      </c>
      <c r="P128" s="3">
        <f t="shared" si="7"/>
        <v>5638.9</v>
      </c>
    </row>
    <row r="129" spans="13:16" x14ac:dyDescent="0.25">
      <c r="M129" s="2">
        <v>27010</v>
      </c>
      <c r="N129" s="2" t="str">
        <f t="shared" si="6"/>
        <v>Rampager's Soft Wood Focus of Grawl Slaying</v>
      </c>
      <c r="O129" s="2">
        <v>1</v>
      </c>
      <c r="P129" s="3">
        <f t="shared" si="7"/>
        <v>2688.5499999999997</v>
      </c>
    </row>
    <row r="130" spans="13:16" x14ac:dyDescent="0.25">
      <c r="M130" s="2">
        <v>27022</v>
      </c>
      <c r="N130" s="2" t="str">
        <f t="shared" si="6"/>
        <v>X7-10 Alpha</v>
      </c>
      <c r="O130" s="2">
        <v>1</v>
      </c>
      <c r="P130" s="3">
        <f t="shared" si="7"/>
        <v>2720</v>
      </c>
    </row>
    <row r="131" spans="13:16" x14ac:dyDescent="0.25">
      <c r="M131" s="2">
        <v>27023</v>
      </c>
      <c r="N131" s="2" t="str">
        <f t="shared" si="6"/>
        <v>Rampager's Soft Wood Focus of Water</v>
      </c>
      <c r="O131" s="2">
        <v>1</v>
      </c>
      <c r="P131" s="3">
        <f t="shared" si="7"/>
        <v>2755.7</v>
      </c>
    </row>
    <row r="132" spans="13:16" x14ac:dyDescent="0.25">
      <c r="M132" s="2">
        <v>27164</v>
      </c>
      <c r="N132" s="2" t="str">
        <f t="shared" si="6"/>
        <v>Firelighter</v>
      </c>
      <c r="O132" s="2">
        <v>1</v>
      </c>
      <c r="P132" s="3">
        <f t="shared" si="7"/>
        <v>2723.4</v>
      </c>
    </row>
    <row r="133" spans="13:16" x14ac:dyDescent="0.25">
      <c r="M133" s="2">
        <v>27179</v>
      </c>
      <c r="N133" s="2" t="str">
        <f t="shared" si="6"/>
        <v>Defiant Blaze</v>
      </c>
      <c r="O133" s="2">
        <v>3</v>
      </c>
      <c r="P133" s="3">
        <f t="shared" si="7"/>
        <v>17852.55</v>
      </c>
    </row>
    <row r="134" spans="13:16" x14ac:dyDescent="0.25">
      <c r="M134" s="2">
        <v>27187</v>
      </c>
      <c r="N134" s="2" t="str">
        <f t="shared" si="6"/>
        <v>Sun God's Gift</v>
      </c>
      <c r="O134" s="2">
        <v>1</v>
      </c>
      <c r="P134" s="3">
        <f t="shared" si="7"/>
        <v>2982.65</v>
      </c>
    </row>
    <row r="135" spans="13:16" x14ac:dyDescent="0.25">
      <c r="M135" s="2">
        <v>27321</v>
      </c>
      <c r="N135" s="2" t="str">
        <f t="shared" si="6"/>
        <v>Naga Fang</v>
      </c>
      <c r="O135" s="2">
        <v>1</v>
      </c>
      <c r="P135" s="3">
        <f t="shared" si="7"/>
        <v>2751.45</v>
      </c>
    </row>
    <row r="136" spans="13:16" x14ac:dyDescent="0.25">
      <c r="M136" s="2">
        <v>27324</v>
      </c>
      <c r="N136" s="2" t="str">
        <f t="shared" si="6"/>
        <v>Rampager's Iron Greatsword of Accuracy</v>
      </c>
      <c r="O136" s="2">
        <v>1</v>
      </c>
      <c r="P136" s="3">
        <f t="shared" si="7"/>
        <v>3352.4</v>
      </c>
    </row>
    <row r="137" spans="13:16" x14ac:dyDescent="0.25">
      <c r="M137" s="2">
        <v>27325</v>
      </c>
      <c r="N137" s="2" t="str">
        <f t="shared" ref="N137:N200" si="8">VLOOKUP(M137,API,2,FALSE)</f>
        <v>Kymswarden</v>
      </c>
      <c r="O137" s="2">
        <v>1</v>
      </c>
      <c r="P137" s="3">
        <f t="shared" ref="P137:P200" si="9">VLOOKUP(M137,API,8,FALSE)*0.85*O137</f>
        <v>3643.95</v>
      </c>
    </row>
    <row r="138" spans="13:16" x14ac:dyDescent="0.25">
      <c r="M138" s="2">
        <v>27334</v>
      </c>
      <c r="N138" s="2" t="str">
        <f t="shared" si="8"/>
        <v>Skybringer</v>
      </c>
      <c r="O138" s="2">
        <v>2</v>
      </c>
      <c r="P138" s="3">
        <f t="shared" si="9"/>
        <v>5436.5999999999995</v>
      </c>
    </row>
    <row r="139" spans="13:16" x14ac:dyDescent="0.25">
      <c r="M139" s="2">
        <v>27338</v>
      </c>
      <c r="N139" s="2" t="str">
        <f t="shared" si="8"/>
        <v>Dhuumseal</v>
      </c>
      <c r="O139" s="2">
        <v>2</v>
      </c>
      <c r="P139" s="3">
        <f t="shared" si="9"/>
        <v>6281.5</v>
      </c>
    </row>
    <row r="140" spans="13:16" x14ac:dyDescent="0.25">
      <c r="M140" s="2">
        <v>27477</v>
      </c>
      <c r="N140" s="2" t="str">
        <f t="shared" si="8"/>
        <v>Berserker's Soft Wood Staff of Debility</v>
      </c>
      <c r="O140" s="2">
        <v>1</v>
      </c>
      <c r="P140" s="3">
        <f t="shared" si="9"/>
        <v>2814.35</v>
      </c>
    </row>
    <row r="141" spans="13:16" x14ac:dyDescent="0.25">
      <c r="M141" s="2">
        <v>27478</v>
      </c>
      <c r="N141" s="2" t="str">
        <f t="shared" si="8"/>
        <v>Bramblethorne</v>
      </c>
      <c r="O141" s="2">
        <v>1</v>
      </c>
      <c r="P141" s="3">
        <f t="shared" si="9"/>
        <v>2771.85</v>
      </c>
    </row>
    <row r="142" spans="13:16" x14ac:dyDescent="0.25">
      <c r="M142" s="2">
        <v>27482</v>
      </c>
      <c r="N142" s="2" t="str">
        <f t="shared" si="8"/>
        <v>Memory of the Sky</v>
      </c>
      <c r="O142" s="2">
        <v>1</v>
      </c>
      <c r="P142" s="3">
        <f t="shared" si="9"/>
        <v>2712.35</v>
      </c>
    </row>
    <row r="143" spans="13:16" x14ac:dyDescent="0.25">
      <c r="M143" s="2">
        <v>27634</v>
      </c>
      <c r="N143" s="2" t="str">
        <f t="shared" si="8"/>
        <v>The Punisher</v>
      </c>
      <c r="O143" s="2">
        <v>2</v>
      </c>
      <c r="P143" s="3">
        <f t="shared" si="9"/>
        <v>5467.2</v>
      </c>
    </row>
    <row r="144" spans="13:16" x14ac:dyDescent="0.25">
      <c r="M144" s="2">
        <v>27637</v>
      </c>
      <c r="N144" s="2" t="str">
        <f t="shared" si="8"/>
        <v>Rampager's Iron Hammer of Ogre Slaying</v>
      </c>
      <c r="O144" s="2">
        <v>1</v>
      </c>
      <c r="P144" s="3">
        <f t="shared" si="9"/>
        <v>2894.25</v>
      </c>
    </row>
    <row r="145" spans="13:16" x14ac:dyDescent="0.25">
      <c r="M145" s="2">
        <v>27638</v>
      </c>
      <c r="N145" s="2" t="str">
        <f t="shared" si="8"/>
        <v>Magmaton</v>
      </c>
      <c r="O145" s="2">
        <v>1</v>
      </c>
      <c r="P145" s="3">
        <f t="shared" si="9"/>
        <v>2720.85</v>
      </c>
    </row>
    <row r="146" spans="13:16" x14ac:dyDescent="0.25">
      <c r="M146" s="2">
        <v>27790</v>
      </c>
      <c r="N146" s="2" t="str">
        <f t="shared" si="8"/>
        <v>Berserker's Soft Wood Short Bow of Chilling</v>
      </c>
      <c r="O146" s="2">
        <v>1</v>
      </c>
      <c r="P146" s="3">
        <f t="shared" si="9"/>
        <v>2783.75</v>
      </c>
    </row>
    <row r="147" spans="13:16" x14ac:dyDescent="0.25">
      <c r="M147" s="2">
        <v>27794</v>
      </c>
      <c r="N147" s="2" t="str">
        <f t="shared" si="8"/>
        <v>Rampager's Soft Wood Short Bow of Water</v>
      </c>
      <c r="O147" s="2">
        <v>1</v>
      </c>
      <c r="P147" s="3">
        <f t="shared" si="9"/>
        <v>2708.95</v>
      </c>
    </row>
    <row r="148" spans="13:16" x14ac:dyDescent="0.25">
      <c r="M148" s="2">
        <v>27798</v>
      </c>
      <c r="N148" s="2" t="str">
        <f t="shared" si="8"/>
        <v>Trosa's Short Bow</v>
      </c>
      <c r="O148" s="2">
        <v>1</v>
      </c>
      <c r="P148" s="3">
        <f t="shared" si="9"/>
        <v>2749.75</v>
      </c>
    </row>
    <row r="149" spans="13:16" x14ac:dyDescent="0.25">
      <c r="M149" s="2">
        <v>27808</v>
      </c>
      <c r="N149" s="2" t="str">
        <f t="shared" si="8"/>
        <v>Droknar's Short Bow</v>
      </c>
      <c r="O149" s="2">
        <v>1</v>
      </c>
      <c r="P149" s="3">
        <f t="shared" si="9"/>
        <v>2714.0499999999997</v>
      </c>
    </row>
    <row r="150" spans="13:16" x14ac:dyDescent="0.25">
      <c r="M150" s="2">
        <v>27948</v>
      </c>
      <c r="N150" s="2" t="str">
        <f t="shared" si="8"/>
        <v>Vera</v>
      </c>
      <c r="O150" s="2">
        <v>1</v>
      </c>
      <c r="P150" s="3">
        <f t="shared" si="9"/>
        <v>2706.4</v>
      </c>
    </row>
    <row r="151" spans="13:16" x14ac:dyDescent="0.25">
      <c r="M151" s="2">
        <v>27951</v>
      </c>
      <c r="N151" s="2" t="str">
        <f t="shared" si="8"/>
        <v>Rampager's Iron Rifle of Purity</v>
      </c>
      <c r="O151" s="2">
        <v>1</v>
      </c>
      <c r="P151" s="3">
        <f t="shared" si="9"/>
        <v>2712.35</v>
      </c>
    </row>
    <row r="152" spans="13:16" x14ac:dyDescent="0.25">
      <c r="M152" s="2">
        <v>27955</v>
      </c>
      <c r="N152" s="2" t="str">
        <f t="shared" si="8"/>
        <v>Charrzooka</v>
      </c>
      <c r="O152" s="2">
        <v>1</v>
      </c>
      <c r="P152" s="3">
        <f t="shared" si="9"/>
        <v>3252.95</v>
      </c>
    </row>
    <row r="153" spans="13:16" x14ac:dyDescent="0.25">
      <c r="M153" s="2">
        <v>27958</v>
      </c>
      <c r="N153" s="2" t="str">
        <f t="shared" si="8"/>
        <v>Azure Railgun</v>
      </c>
      <c r="O153" s="2">
        <v>1</v>
      </c>
      <c r="P153" s="3">
        <f t="shared" si="9"/>
        <v>2717.45</v>
      </c>
    </row>
    <row r="154" spans="13:16" x14ac:dyDescent="0.25">
      <c r="M154" s="2">
        <v>27965</v>
      </c>
      <c r="N154" s="2" t="str">
        <f t="shared" si="8"/>
        <v>Sarraceniaceae</v>
      </c>
      <c r="O154" s="2">
        <v>1</v>
      </c>
      <c r="P154" s="3">
        <f t="shared" si="9"/>
        <v>2797.35</v>
      </c>
    </row>
    <row r="155" spans="13:16" x14ac:dyDescent="0.25">
      <c r="M155" s="2">
        <v>28127</v>
      </c>
      <c r="N155" s="2" t="str">
        <f t="shared" si="8"/>
        <v>Urchin's Needles</v>
      </c>
      <c r="O155" s="2">
        <v>2</v>
      </c>
      <c r="P155" s="3">
        <f t="shared" si="9"/>
        <v>5598.0999999999995</v>
      </c>
    </row>
    <row r="156" spans="13:16" x14ac:dyDescent="0.25">
      <c r="M156" s="2">
        <v>28262</v>
      </c>
      <c r="N156" s="2" t="str">
        <f t="shared" si="8"/>
        <v>Ã‰ibhear Dunn</v>
      </c>
      <c r="O156" s="2">
        <v>1</v>
      </c>
      <c r="P156" s="3">
        <f t="shared" si="9"/>
        <v>2975</v>
      </c>
    </row>
    <row r="157" spans="13:16" x14ac:dyDescent="0.25">
      <c r="M157" s="2">
        <v>28265</v>
      </c>
      <c r="N157" s="2" t="str">
        <f t="shared" si="8"/>
        <v>Rampager's Soft Wood Longbow of Chilling</v>
      </c>
      <c r="O157" s="2">
        <v>1</v>
      </c>
      <c r="P157" s="3">
        <f t="shared" si="9"/>
        <v>2707.25</v>
      </c>
    </row>
    <row r="158" spans="13:16" x14ac:dyDescent="0.25">
      <c r="M158" s="2">
        <v>28272</v>
      </c>
      <c r="N158" s="2" t="str">
        <f t="shared" si="8"/>
        <v>Eir's Longbow</v>
      </c>
      <c r="O158" s="2">
        <v>1</v>
      </c>
      <c r="P158" s="3">
        <f t="shared" si="9"/>
        <v>2788.85</v>
      </c>
    </row>
    <row r="159" spans="13:16" x14ac:dyDescent="0.25">
      <c r="M159" s="2">
        <v>28275</v>
      </c>
      <c r="N159" s="2" t="str">
        <f t="shared" si="8"/>
        <v>Droknar's Recurve Bow</v>
      </c>
      <c r="O159" s="2">
        <v>1</v>
      </c>
      <c r="P159" s="3">
        <f t="shared" si="9"/>
        <v>2758.25</v>
      </c>
    </row>
    <row r="160" spans="13:16" x14ac:dyDescent="0.25">
      <c r="M160" s="2">
        <v>28277</v>
      </c>
      <c r="N160" s="2" t="str">
        <f t="shared" si="8"/>
        <v>Ganadriva</v>
      </c>
      <c r="O160" s="2">
        <v>1</v>
      </c>
      <c r="P160" s="3">
        <f t="shared" si="9"/>
        <v>2700.45</v>
      </c>
    </row>
    <row r="161" spans="13:16" x14ac:dyDescent="0.25">
      <c r="M161" s="2">
        <v>28418</v>
      </c>
      <c r="N161" s="2" t="str">
        <f t="shared" si="8"/>
        <v>Berserker's Black Earth Trident of Rage</v>
      </c>
      <c r="O161" s="2">
        <v>1</v>
      </c>
      <c r="P161" s="3">
        <f t="shared" si="9"/>
        <v>2813.5</v>
      </c>
    </row>
    <row r="162" spans="13:16" x14ac:dyDescent="0.25">
      <c r="M162" s="2">
        <v>28423</v>
      </c>
      <c r="N162" s="2" t="str">
        <f t="shared" si="8"/>
        <v>Limitless Furnace</v>
      </c>
      <c r="O162" s="2">
        <v>1</v>
      </c>
      <c r="P162" s="3">
        <f t="shared" si="9"/>
        <v>3226.6</v>
      </c>
    </row>
    <row r="163" spans="13:16" x14ac:dyDescent="0.25">
      <c r="M163" s="2">
        <v>28426</v>
      </c>
      <c r="N163" s="2" t="str">
        <f t="shared" si="8"/>
        <v>The Malestrom</v>
      </c>
      <c r="O163" s="2">
        <v>2</v>
      </c>
      <c r="P163" s="3">
        <f t="shared" si="9"/>
        <v>5570.9</v>
      </c>
    </row>
    <row r="164" spans="13:16" x14ac:dyDescent="0.25">
      <c r="M164" s="2">
        <v>28442</v>
      </c>
      <c r="N164" s="2" t="str">
        <f t="shared" si="8"/>
        <v>Rampager's Black Earth Trident of the Geomancer</v>
      </c>
      <c r="O164" s="2">
        <v>3</v>
      </c>
      <c r="P164" s="3">
        <f t="shared" si="9"/>
        <v>8323.2000000000007</v>
      </c>
    </row>
    <row r="165" spans="13:16" x14ac:dyDescent="0.25">
      <c r="M165" s="2">
        <v>28574</v>
      </c>
      <c r="N165" s="2" t="str">
        <f t="shared" si="8"/>
        <v>Berserker's Iron Spear of Agony</v>
      </c>
      <c r="O165" s="2">
        <v>1</v>
      </c>
      <c r="P165" s="3">
        <f t="shared" si="9"/>
        <v>2910.4</v>
      </c>
    </row>
    <row r="166" spans="13:16" x14ac:dyDescent="0.25">
      <c r="M166" s="2">
        <v>28580</v>
      </c>
      <c r="N166" s="2" t="str">
        <f t="shared" si="8"/>
        <v>Spade of the Deep</v>
      </c>
      <c r="O166" s="2">
        <v>2</v>
      </c>
      <c r="P166" s="3">
        <f t="shared" si="9"/>
        <v>5465.5</v>
      </c>
    </row>
    <row r="167" spans="13:16" x14ac:dyDescent="0.25">
      <c r="M167" s="2">
        <v>28583</v>
      </c>
      <c r="N167" s="2" t="str">
        <f t="shared" si="8"/>
        <v>Dragonfury</v>
      </c>
      <c r="O167" s="2">
        <v>1</v>
      </c>
      <c r="P167" s="3">
        <f t="shared" si="9"/>
        <v>2876.4</v>
      </c>
    </row>
    <row r="168" spans="13:16" x14ac:dyDescent="0.25">
      <c r="M168" s="2">
        <v>45138</v>
      </c>
      <c r="N168" s="2" t="str">
        <f t="shared" si="8"/>
        <v>Yakkington's Gauntlets</v>
      </c>
      <c r="O168" s="2">
        <v>1</v>
      </c>
      <c r="P168" s="3">
        <f t="shared" si="9"/>
        <v>3845.4</v>
      </c>
    </row>
    <row r="169" spans="13:16" x14ac:dyDescent="0.25">
      <c r="M169" s="2">
        <v>45142</v>
      </c>
      <c r="N169" s="2" t="str">
        <f t="shared" si="8"/>
        <v>Jatoro's Boots</v>
      </c>
      <c r="O169" s="2">
        <v>1</v>
      </c>
      <c r="P169" s="3">
        <f t="shared" si="9"/>
        <v>3886.2</v>
      </c>
    </row>
    <row r="170" spans="13:16" x14ac:dyDescent="0.25">
      <c r="M170" s="2">
        <v>45144</v>
      </c>
      <c r="N170" s="2" t="str">
        <f t="shared" si="8"/>
        <v>Jatoro's Gloves</v>
      </c>
      <c r="O170" s="2">
        <v>1</v>
      </c>
      <c r="P170" s="3">
        <f t="shared" si="9"/>
        <v>3645.65</v>
      </c>
    </row>
    <row r="171" spans="13:16" x14ac:dyDescent="0.25">
      <c r="M171" s="2">
        <v>45145</v>
      </c>
      <c r="N171" s="2" t="str">
        <f t="shared" si="8"/>
        <v>Jatoro's Mask</v>
      </c>
      <c r="O171" s="2">
        <v>1</v>
      </c>
      <c r="P171" s="3">
        <f t="shared" si="9"/>
        <v>3733.2</v>
      </c>
    </row>
    <row r="172" spans="13:16" x14ac:dyDescent="0.25">
      <c r="M172" s="2">
        <v>45147</v>
      </c>
      <c r="N172" s="2" t="str">
        <f t="shared" si="8"/>
        <v>Jatoro's Mantle</v>
      </c>
      <c r="O172" s="2">
        <v>1</v>
      </c>
      <c r="P172" s="3">
        <f t="shared" si="9"/>
        <v>3817.35</v>
      </c>
    </row>
    <row r="173" spans="13:16" x14ac:dyDescent="0.25">
      <c r="M173" s="2">
        <v>45148</v>
      </c>
      <c r="N173" s="2" t="str">
        <f t="shared" si="8"/>
        <v>Errol's Boots</v>
      </c>
      <c r="O173" s="2">
        <v>1</v>
      </c>
      <c r="P173" s="3">
        <f t="shared" si="9"/>
        <v>3196.85</v>
      </c>
    </row>
    <row r="174" spans="13:16" x14ac:dyDescent="0.25">
      <c r="M174" s="2">
        <v>45149</v>
      </c>
      <c r="N174" s="2" t="str">
        <f t="shared" si="8"/>
        <v>Errol's Coat</v>
      </c>
      <c r="O174" s="2">
        <v>1</v>
      </c>
      <c r="P174" s="3">
        <f t="shared" si="9"/>
        <v>3213.85</v>
      </c>
    </row>
    <row r="175" spans="13:16" x14ac:dyDescent="0.25">
      <c r="M175" s="2">
        <v>46756</v>
      </c>
      <c r="N175" s="2" t="str">
        <f t="shared" si="8"/>
        <v>Traveler's Ring</v>
      </c>
      <c r="O175" s="2">
        <v>1</v>
      </c>
      <c r="P175" s="3">
        <f t="shared" si="9"/>
        <v>2890</v>
      </c>
    </row>
    <row r="176" spans="13:16" x14ac:dyDescent="0.25">
      <c r="M176" s="2">
        <v>47086</v>
      </c>
      <c r="N176" s="2" t="str">
        <f t="shared" si="8"/>
        <v>Black Fleet Bludgeon</v>
      </c>
      <c r="O176" s="2">
        <v>1</v>
      </c>
      <c r="P176" s="3">
        <f t="shared" si="9"/>
        <v>11724.9</v>
      </c>
    </row>
    <row r="177" spans="13:16" x14ac:dyDescent="0.25">
      <c r="M177" s="2">
        <v>47087</v>
      </c>
      <c r="N177" s="2" t="str">
        <f t="shared" si="8"/>
        <v>Al'ir'aska</v>
      </c>
      <c r="O177" s="2">
        <v>2</v>
      </c>
      <c r="P177" s="3">
        <f t="shared" si="9"/>
        <v>7138.3</v>
      </c>
    </row>
    <row r="178" spans="13:16" x14ac:dyDescent="0.25">
      <c r="M178" s="2">
        <v>47089</v>
      </c>
      <c r="N178" s="2" t="str">
        <f t="shared" si="8"/>
        <v>Scorchrazor's Fist</v>
      </c>
      <c r="O178" s="2">
        <v>1</v>
      </c>
      <c r="P178" s="3">
        <f t="shared" si="9"/>
        <v>2744.65</v>
      </c>
    </row>
    <row r="179" spans="13:16" x14ac:dyDescent="0.25">
      <c r="M179" s="2">
        <v>47090</v>
      </c>
      <c r="N179" s="2" t="str">
        <f t="shared" si="8"/>
        <v>Handheld Disaster</v>
      </c>
      <c r="O179" s="2">
        <v>1</v>
      </c>
      <c r="P179" s="3">
        <f t="shared" si="9"/>
        <v>2779.5</v>
      </c>
    </row>
    <row r="180" spans="13:16" x14ac:dyDescent="0.25">
      <c r="M180" s="2">
        <v>47093</v>
      </c>
      <c r="N180" s="2" t="str">
        <f t="shared" si="8"/>
        <v>Drakevenom</v>
      </c>
      <c r="O180" s="2">
        <v>1</v>
      </c>
      <c r="P180" s="3">
        <f t="shared" si="9"/>
        <v>2730.2</v>
      </c>
    </row>
    <row r="181" spans="13:16" x14ac:dyDescent="0.25">
      <c r="M181" s="2">
        <v>47094</v>
      </c>
      <c r="N181" s="2" t="str">
        <f t="shared" si="8"/>
        <v>Serpentsniper</v>
      </c>
      <c r="O181" s="2">
        <v>1</v>
      </c>
      <c r="P181" s="3">
        <f t="shared" si="9"/>
        <v>2742.95</v>
      </c>
    </row>
    <row r="182" spans="13:16" x14ac:dyDescent="0.25">
      <c r="M182" s="2">
        <v>47099</v>
      </c>
      <c r="N182" s="2" t="str">
        <f t="shared" si="8"/>
        <v>The Hunt</v>
      </c>
      <c r="O182" s="2">
        <v>1</v>
      </c>
      <c r="P182" s="3">
        <f t="shared" si="9"/>
        <v>2734.45</v>
      </c>
    </row>
    <row r="183" spans="13:16" x14ac:dyDescent="0.25">
      <c r="M183" s="2">
        <v>82115</v>
      </c>
      <c r="N183" s="2" t="str">
        <f t="shared" si="8"/>
        <v>Libeh's Truthteller</v>
      </c>
      <c r="O183" s="2">
        <v>2</v>
      </c>
      <c r="P183" s="3">
        <f t="shared" si="9"/>
        <v>7289.5999999999995</v>
      </c>
    </row>
    <row r="184" spans="13:16" x14ac:dyDescent="0.25">
      <c r="M184" s="2">
        <v>82407</v>
      </c>
      <c r="N184" s="2" t="str">
        <f t="shared" si="8"/>
        <v>Suti's Hexbreaker</v>
      </c>
      <c r="O184" s="2">
        <v>2</v>
      </c>
      <c r="P184" s="3">
        <f t="shared" si="9"/>
        <v>5786.8</v>
      </c>
    </row>
    <row r="185" spans="13:16" x14ac:dyDescent="0.25">
      <c r="M185" s="2">
        <v>82431</v>
      </c>
      <c r="N185" s="2" t="str">
        <f t="shared" si="8"/>
        <v>Haimi's Riding Boots of the Rebirth</v>
      </c>
      <c r="O185" s="2">
        <v>1</v>
      </c>
      <c r="P185" s="3">
        <f t="shared" si="9"/>
        <v>3229.15</v>
      </c>
    </row>
    <row r="186" spans="13:16" x14ac:dyDescent="0.25">
      <c r="M186" s="2">
        <v>82572</v>
      </c>
      <c r="N186" s="2" t="str">
        <f t="shared" si="8"/>
        <v>Odurra's Magnificence</v>
      </c>
      <c r="O186" s="2">
        <v>2</v>
      </c>
      <c r="P186" s="3">
        <f t="shared" si="9"/>
        <v>5453.5999999999995</v>
      </c>
    </row>
    <row r="187" spans="13:16" x14ac:dyDescent="0.25">
      <c r="M187" s="2">
        <v>82638</v>
      </c>
      <c r="N187" s="2" t="str">
        <f t="shared" si="8"/>
        <v>Salomon's Raptor-Handling Gloves of the Rebirth</v>
      </c>
      <c r="O187" s="2">
        <v>1</v>
      </c>
      <c r="P187" s="3">
        <f t="shared" si="9"/>
        <v>3309.0499999999997</v>
      </c>
    </row>
    <row r="188" spans="13:16" x14ac:dyDescent="0.25">
      <c r="M188" s="2">
        <v>82739</v>
      </c>
      <c r="N188" s="2" t="str">
        <f t="shared" si="8"/>
        <v>Mothusi's Echoing Voice</v>
      </c>
      <c r="O188" s="2">
        <v>1</v>
      </c>
      <c r="P188" s="3">
        <f t="shared" si="9"/>
        <v>2791.4</v>
      </c>
    </row>
    <row r="189" spans="13:16" x14ac:dyDescent="0.25">
      <c r="M189" s="2">
        <v>82960</v>
      </c>
      <c r="N189" s="2" t="str">
        <f t="shared" si="8"/>
        <v>Nagozi's Enchanted Lamp</v>
      </c>
      <c r="O189" s="2">
        <v>1</v>
      </c>
      <c r="P189" s="3">
        <f t="shared" si="9"/>
        <v>2911.25</v>
      </c>
    </row>
    <row r="190" spans="13:16" x14ac:dyDescent="0.25">
      <c r="M190" s="2">
        <v>83126</v>
      </c>
      <c r="N190" s="2" t="str">
        <f t="shared" si="8"/>
        <v>Haimi's Cataphract Guard of the Rebirth</v>
      </c>
      <c r="O190" s="2">
        <v>2</v>
      </c>
      <c r="P190" s="3">
        <f t="shared" si="9"/>
        <v>6791.5</v>
      </c>
    </row>
    <row r="191" spans="13:16" x14ac:dyDescent="0.25">
      <c r="M191" s="2">
        <v>83134</v>
      </c>
      <c r="N191" s="2" t="str">
        <f t="shared" si="8"/>
        <v>Kahdash's Riding Bow</v>
      </c>
      <c r="O191" s="2">
        <v>2</v>
      </c>
      <c r="P191" s="3">
        <f t="shared" si="9"/>
        <v>5882</v>
      </c>
    </row>
    <row r="192" spans="13:16" x14ac:dyDescent="0.25">
      <c r="M192" s="2">
        <v>83382</v>
      </c>
      <c r="N192" s="2" t="str">
        <f t="shared" si="8"/>
        <v>Haimi's Jousting Halter of the Rebirth</v>
      </c>
      <c r="O192" s="2">
        <v>1</v>
      </c>
      <c r="P192" s="3">
        <f t="shared" si="9"/>
        <v>3394.0499999999997</v>
      </c>
    </row>
    <row r="193" spans="13:16" x14ac:dyDescent="0.25">
      <c r="M193" s="2">
        <v>83449</v>
      </c>
      <c r="N193" s="2" t="str">
        <f t="shared" si="8"/>
        <v>Sagal's Cavalier Harness of the Rebirth</v>
      </c>
      <c r="O193" s="2">
        <v>1</v>
      </c>
      <c r="P193" s="3">
        <f t="shared" si="9"/>
        <v>3636.2999999999997</v>
      </c>
    </row>
    <row r="194" spans="13:16" x14ac:dyDescent="0.25">
      <c r="M194" s="2">
        <v>83534</v>
      </c>
      <c r="N194" s="2" t="str">
        <f t="shared" si="8"/>
        <v>Jahdugar's Syllabus</v>
      </c>
      <c r="O194" s="2">
        <v>1</v>
      </c>
      <c r="P194" s="3">
        <f t="shared" si="9"/>
        <v>2732.75</v>
      </c>
    </row>
    <row r="195" spans="13:16" x14ac:dyDescent="0.25">
      <c r="M195" s="2">
        <v>83553</v>
      </c>
      <c r="N195" s="2" t="str">
        <f t="shared" si="8"/>
        <v>Salomon's Dusty Crown of the Rebirth</v>
      </c>
      <c r="O195" s="2">
        <v>1</v>
      </c>
      <c r="P195" s="3">
        <f t="shared" si="9"/>
        <v>3397.45</v>
      </c>
    </row>
    <row r="196" spans="13:16" x14ac:dyDescent="0.25">
      <c r="M196" s="2">
        <v>83742</v>
      </c>
      <c r="N196" s="2" t="str">
        <f t="shared" si="8"/>
        <v>Kina's Warning Shot</v>
      </c>
      <c r="O196" s="2">
        <v>4</v>
      </c>
      <c r="P196" s="3">
        <f t="shared" si="9"/>
        <v>10866.4</v>
      </c>
    </row>
    <row r="197" spans="13:16" x14ac:dyDescent="0.25">
      <c r="M197" s="2">
        <v>83751</v>
      </c>
      <c r="N197" s="2" t="str">
        <f t="shared" si="8"/>
        <v>The Castellan's Quality</v>
      </c>
      <c r="O197" s="2">
        <v>1</v>
      </c>
      <c r="P197" s="3">
        <f t="shared" si="9"/>
        <v>3581.9</v>
      </c>
    </row>
    <row r="198" spans="13:16" x14ac:dyDescent="0.25">
      <c r="M198" s="2">
        <v>83764</v>
      </c>
      <c r="N198" s="2" t="str">
        <f t="shared" si="8"/>
        <v>Salomon's Riding Boots of the Rebirth</v>
      </c>
      <c r="O198" s="2">
        <v>1</v>
      </c>
      <c r="P198" s="3">
        <f t="shared" si="9"/>
        <v>3395.75</v>
      </c>
    </row>
    <row r="199" spans="13:16" x14ac:dyDescent="0.25">
      <c r="M199" s="2">
        <v>83927</v>
      </c>
      <c r="N199" s="2" t="str">
        <f t="shared" si="8"/>
        <v>Abasi's Envenomed Cleaver</v>
      </c>
      <c r="O199" s="2">
        <v>1</v>
      </c>
      <c r="P199" s="3">
        <f t="shared" si="9"/>
        <v>3817.35</v>
      </c>
    </row>
    <row r="200" spans="13:16" x14ac:dyDescent="0.25">
      <c r="M200" s="2">
        <v>84068</v>
      </c>
      <c r="N200" s="2" t="str">
        <f t="shared" si="8"/>
        <v>Darekh's Quick End</v>
      </c>
      <c r="O200" s="2">
        <v>1</v>
      </c>
      <c r="P200" s="3">
        <f t="shared" si="9"/>
        <v>3723</v>
      </c>
    </row>
    <row r="201" spans="13:16" x14ac:dyDescent="0.25">
      <c r="M201" s="2">
        <v>84075</v>
      </c>
      <c r="N201" s="2" t="str">
        <f t="shared" ref="N201:N264" si="10">VLOOKUP(M201,API,2,FALSE)</f>
        <v>Salomon's Cataphract Guard of the Rebirth</v>
      </c>
      <c r="O201" s="2">
        <v>1</v>
      </c>
      <c r="P201" s="3">
        <f t="shared" ref="P201:P264" si="11">VLOOKUP(M201,API,8,FALSE)*0.85*O201</f>
        <v>3432.2999999999997</v>
      </c>
    </row>
    <row r="202" spans="13:16" x14ac:dyDescent="0.25">
      <c r="M202" s="2">
        <v>84120</v>
      </c>
      <c r="N202" s="2" t="str">
        <f t="shared" si="10"/>
        <v>Salomon's Cavalier Harness of the Rebirth</v>
      </c>
      <c r="O202" s="2">
        <v>2</v>
      </c>
      <c r="P202" s="3">
        <f t="shared" si="11"/>
        <v>7053.3</v>
      </c>
    </row>
    <row r="203" spans="13:16" x14ac:dyDescent="0.25">
      <c r="M203" s="2">
        <v>84293</v>
      </c>
      <c r="N203" s="2" t="str">
        <f t="shared" si="10"/>
        <v>Haimi's Cavalier Harness of the Rebirth</v>
      </c>
      <c r="O203" s="2">
        <v>1</v>
      </c>
      <c r="P203" s="3">
        <f t="shared" si="11"/>
        <v>3744.25</v>
      </c>
    </row>
    <row r="204" spans="13:16" x14ac:dyDescent="0.25">
      <c r="M204" s="2">
        <v>84303</v>
      </c>
      <c r="N204" s="2" t="str">
        <f t="shared" si="10"/>
        <v>Sogolon's Purifier</v>
      </c>
      <c r="O204" s="2">
        <v>2</v>
      </c>
      <c r="P204" s="3">
        <f t="shared" si="11"/>
        <v>5603.2</v>
      </c>
    </row>
    <row r="205" spans="13:16" x14ac:dyDescent="0.25">
      <c r="M205" s="2">
        <v>84410</v>
      </c>
      <c r="N205" s="2" t="str">
        <f t="shared" si="10"/>
        <v>Sagal's Riding Boots of the Rebirth</v>
      </c>
      <c r="O205" s="2">
        <v>2</v>
      </c>
      <c r="P205" s="3">
        <f t="shared" si="11"/>
        <v>6611.3</v>
      </c>
    </row>
    <row r="206" spans="13:16" x14ac:dyDescent="0.25">
      <c r="M206" s="2">
        <v>84685</v>
      </c>
      <c r="N206" s="2" t="str">
        <f t="shared" si="10"/>
        <v>Sagal's Raptor-Handling Gloves of the Rebirth</v>
      </c>
      <c r="O206" s="2">
        <v>1</v>
      </c>
      <c r="P206" s="3">
        <f t="shared" si="11"/>
        <v>3389.7999999999997</v>
      </c>
    </row>
    <row r="207" spans="13:16" x14ac:dyDescent="0.25">
      <c r="M207" s="2">
        <v>80</v>
      </c>
      <c r="N207" s="2" t="str">
        <f t="shared" si="10"/>
        <v>Nika's Mask</v>
      </c>
      <c r="O207" s="2">
        <v>1</v>
      </c>
      <c r="P207" s="3">
        <f t="shared" si="11"/>
        <v>8869.75</v>
      </c>
    </row>
    <row r="208" spans="13:16" x14ac:dyDescent="0.25">
      <c r="M208" s="2">
        <v>91</v>
      </c>
      <c r="N208" s="2" t="str">
        <f t="shared" si="10"/>
        <v>Carrion Seer Coat of the Afflicted</v>
      </c>
      <c r="O208" s="2">
        <v>1</v>
      </c>
      <c r="P208" s="3">
        <f t="shared" si="11"/>
        <v>2754.85</v>
      </c>
    </row>
    <row r="209" spans="13:16" x14ac:dyDescent="0.25">
      <c r="M209" s="2">
        <v>119</v>
      </c>
      <c r="N209" s="2" t="str">
        <f t="shared" si="10"/>
        <v>Berserker's Sneakthief Coat of Vampirism</v>
      </c>
      <c r="O209" s="2">
        <v>1</v>
      </c>
      <c r="P209" s="3">
        <f t="shared" si="11"/>
        <v>2754.85</v>
      </c>
    </row>
    <row r="210" spans="13:16" x14ac:dyDescent="0.25">
      <c r="M210" s="2">
        <v>128</v>
      </c>
      <c r="N210" s="2" t="str">
        <f t="shared" si="10"/>
        <v>Berserker's Seer Coat of Rata Sum</v>
      </c>
      <c r="O210" s="2">
        <v>1</v>
      </c>
      <c r="P210" s="3">
        <f t="shared" si="11"/>
        <v>3373.65</v>
      </c>
    </row>
    <row r="211" spans="13:16" x14ac:dyDescent="0.25">
      <c r="M211" s="2">
        <v>657</v>
      </c>
      <c r="N211" s="2" t="str">
        <f t="shared" si="10"/>
        <v>Carrion Sneakthief Shoulderguards of the Flock</v>
      </c>
      <c r="O211" s="2">
        <v>2</v>
      </c>
      <c r="P211" s="3">
        <f t="shared" si="11"/>
        <v>5584.5</v>
      </c>
    </row>
    <row r="212" spans="13:16" x14ac:dyDescent="0.25">
      <c r="M212" s="2">
        <v>741</v>
      </c>
      <c r="N212" s="2" t="str">
        <f t="shared" si="10"/>
        <v>Carrion Sneakthief Gloves of Hoelbrak</v>
      </c>
      <c r="O212" s="2">
        <v>1</v>
      </c>
      <c r="P212" s="3">
        <f t="shared" si="11"/>
        <v>3481.6</v>
      </c>
    </row>
    <row r="213" spans="13:16" x14ac:dyDescent="0.25">
      <c r="M213" s="2">
        <v>749</v>
      </c>
      <c r="N213" s="2" t="str">
        <f t="shared" si="10"/>
        <v>Shiro's Gloves</v>
      </c>
      <c r="O213" s="2">
        <v>1</v>
      </c>
      <c r="P213" s="3">
        <f t="shared" si="11"/>
        <v>2805</v>
      </c>
    </row>
    <row r="214" spans="13:16" x14ac:dyDescent="0.25">
      <c r="M214" s="2">
        <v>1058</v>
      </c>
      <c r="N214" s="2" t="str">
        <f t="shared" si="10"/>
        <v>Berserker's Scallywag Chest of the Lich</v>
      </c>
      <c r="O214" s="2">
        <v>1</v>
      </c>
      <c r="P214" s="3">
        <f t="shared" si="11"/>
        <v>2720</v>
      </c>
    </row>
    <row r="215" spans="13:16" x14ac:dyDescent="0.25">
      <c r="M215" s="2">
        <v>1193</v>
      </c>
      <c r="N215" s="2" t="str">
        <f t="shared" si="10"/>
        <v>Shiro's Leggings</v>
      </c>
      <c r="O215" s="2">
        <v>1</v>
      </c>
      <c r="P215" s="3">
        <f t="shared" si="11"/>
        <v>2804.15</v>
      </c>
    </row>
    <row r="216" spans="13:16" x14ac:dyDescent="0.25">
      <c r="M216" s="2">
        <v>1339</v>
      </c>
      <c r="N216" s="2" t="str">
        <f t="shared" si="10"/>
        <v>Carrion Scallywag Gauntlets of the Afflicted</v>
      </c>
      <c r="O216" s="2">
        <v>1</v>
      </c>
      <c r="P216" s="3">
        <f t="shared" si="11"/>
        <v>2728.5</v>
      </c>
    </row>
    <row r="217" spans="13:16" x14ac:dyDescent="0.25">
      <c r="M217" s="2">
        <v>1349</v>
      </c>
      <c r="N217" s="2" t="str">
        <f t="shared" si="10"/>
        <v>Koss' Gauntlets</v>
      </c>
      <c r="O217" s="2">
        <v>1</v>
      </c>
      <c r="P217" s="3">
        <f t="shared" si="11"/>
        <v>2735.2999999999997</v>
      </c>
    </row>
    <row r="218" spans="13:16" x14ac:dyDescent="0.25">
      <c r="M218" s="2">
        <v>1366</v>
      </c>
      <c r="N218" s="2" t="str">
        <f t="shared" si="10"/>
        <v>Berserker's Scallywag Gauntlets of the Pack</v>
      </c>
      <c r="O218" s="2">
        <v>1</v>
      </c>
      <c r="P218" s="3">
        <f t="shared" si="11"/>
        <v>2973.2999999999997</v>
      </c>
    </row>
    <row r="219" spans="13:16" x14ac:dyDescent="0.25">
      <c r="M219" s="2">
        <v>1881</v>
      </c>
      <c r="N219" s="2" t="str">
        <f t="shared" si="10"/>
        <v>Galrath's Legplates</v>
      </c>
      <c r="O219" s="2">
        <v>1</v>
      </c>
      <c r="P219" s="3">
        <f t="shared" si="11"/>
        <v>3012.4</v>
      </c>
    </row>
    <row r="220" spans="13:16" x14ac:dyDescent="0.25">
      <c r="M220" s="2">
        <v>2036</v>
      </c>
      <c r="N220" s="2" t="str">
        <f t="shared" si="10"/>
        <v>Carrion Seer Gloves of the Eagle</v>
      </c>
      <c r="O220" s="2">
        <v>1</v>
      </c>
      <c r="P220" s="3">
        <f t="shared" si="11"/>
        <v>2795.65</v>
      </c>
    </row>
    <row r="221" spans="13:16" x14ac:dyDescent="0.25">
      <c r="M221" s="2">
        <v>2062</v>
      </c>
      <c r="N221" s="2" t="str">
        <f t="shared" si="10"/>
        <v>Mhenlo's Gloves</v>
      </c>
      <c r="O221" s="2">
        <v>1</v>
      </c>
      <c r="P221" s="3">
        <f t="shared" si="11"/>
        <v>3050.65</v>
      </c>
    </row>
    <row r="222" spans="13:16" x14ac:dyDescent="0.25">
      <c r="M222" s="2">
        <v>2072</v>
      </c>
      <c r="N222" s="2" t="str">
        <f t="shared" si="10"/>
        <v>Khilbron's Gloves</v>
      </c>
      <c r="O222" s="2">
        <v>1</v>
      </c>
      <c r="P222" s="3">
        <f t="shared" si="11"/>
        <v>3487.5499999999997</v>
      </c>
    </row>
    <row r="223" spans="13:16" x14ac:dyDescent="0.25">
      <c r="M223" s="2">
        <v>2135</v>
      </c>
      <c r="N223" s="2" t="str">
        <f t="shared" si="10"/>
        <v>Brutus' Pauldrons</v>
      </c>
      <c r="O223" s="2">
        <v>1</v>
      </c>
      <c r="P223" s="3">
        <f t="shared" si="11"/>
        <v>2760.7999999999997</v>
      </c>
    </row>
    <row r="224" spans="13:16" x14ac:dyDescent="0.25">
      <c r="M224" s="2">
        <v>2387</v>
      </c>
      <c r="N224" s="2" t="str">
        <f t="shared" si="10"/>
        <v>Zhed's Mask</v>
      </c>
      <c r="O224" s="2">
        <v>1</v>
      </c>
      <c r="P224" s="3">
        <f t="shared" si="11"/>
        <v>3561.5</v>
      </c>
    </row>
    <row r="225" spans="13:16" x14ac:dyDescent="0.25">
      <c r="M225" s="2">
        <v>2391</v>
      </c>
      <c r="N225" s="2" t="str">
        <f t="shared" si="10"/>
        <v>Ogden's Mask</v>
      </c>
      <c r="O225" s="2">
        <v>1</v>
      </c>
      <c r="P225" s="3">
        <f t="shared" si="11"/>
        <v>2782.0499999999997</v>
      </c>
    </row>
    <row r="226" spans="13:16" x14ac:dyDescent="0.25">
      <c r="M226" s="2">
        <v>2693</v>
      </c>
      <c r="N226" s="2" t="str">
        <f t="shared" si="10"/>
        <v>Zhed's Mantle</v>
      </c>
      <c r="O226" s="2">
        <v>1</v>
      </c>
      <c r="P226" s="3">
        <f t="shared" si="11"/>
        <v>3570</v>
      </c>
    </row>
    <row r="227" spans="13:16" x14ac:dyDescent="0.25">
      <c r="M227" s="2">
        <v>2709</v>
      </c>
      <c r="N227" s="2" t="str">
        <f t="shared" si="10"/>
        <v>Berserker's Seer Mantle of Divinity</v>
      </c>
      <c r="O227" s="2">
        <v>1</v>
      </c>
      <c r="P227" s="3">
        <f t="shared" si="11"/>
        <v>4962.3</v>
      </c>
    </row>
    <row r="228" spans="13:16" x14ac:dyDescent="0.25">
      <c r="M228" s="2">
        <v>2710</v>
      </c>
      <c r="N228" s="2" t="str">
        <f t="shared" si="10"/>
        <v>Khilbron's Mantle</v>
      </c>
      <c r="O228" s="2">
        <v>1</v>
      </c>
      <c r="P228" s="3">
        <f t="shared" si="11"/>
        <v>3145</v>
      </c>
    </row>
    <row r="229" spans="13:16" x14ac:dyDescent="0.25">
      <c r="M229" s="2">
        <v>23191</v>
      </c>
      <c r="N229" s="2" t="str">
        <f t="shared" si="10"/>
        <v>Shaman's Amulet</v>
      </c>
      <c r="O229" s="2">
        <v>1</v>
      </c>
      <c r="P229" s="3">
        <f t="shared" si="11"/>
        <v>2777.7999999999997</v>
      </c>
    </row>
    <row r="230" spans="13:16" x14ac:dyDescent="0.25">
      <c r="M230" s="2">
        <v>23192</v>
      </c>
      <c r="N230" s="2" t="str">
        <f t="shared" si="10"/>
        <v>Cleric's Amulet</v>
      </c>
      <c r="O230" s="2">
        <v>1</v>
      </c>
      <c r="P230" s="3">
        <f t="shared" si="11"/>
        <v>2929.95</v>
      </c>
    </row>
    <row r="231" spans="13:16" x14ac:dyDescent="0.25">
      <c r="M231" s="2">
        <v>23202</v>
      </c>
      <c r="N231" s="2" t="str">
        <f t="shared" si="10"/>
        <v>Berserker's Ring</v>
      </c>
      <c r="O231" s="2">
        <v>1</v>
      </c>
      <c r="P231" s="3">
        <f t="shared" si="11"/>
        <v>35778.199999999997</v>
      </c>
    </row>
    <row r="232" spans="13:16" x14ac:dyDescent="0.25">
      <c r="M232" s="2">
        <v>23215</v>
      </c>
      <c r="N232" s="2" t="str">
        <f t="shared" si="10"/>
        <v>Cleric's Ring</v>
      </c>
      <c r="O232" s="2">
        <v>1</v>
      </c>
      <c r="P232" s="3">
        <f t="shared" si="11"/>
        <v>2701.2999999999997</v>
      </c>
    </row>
    <row r="233" spans="13:16" x14ac:dyDescent="0.25">
      <c r="M233" s="2">
        <v>25970</v>
      </c>
      <c r="N233" s="2" t="str">
        <f t="shared" si="10"/>
        <v>Rampager's Iron Axe of Water</v>
      </c>
      <c r="O233" s="2">
        <v>1</v>
      </c>
      <c r="P233" s="3">
        <f t="shared" si="11"/>
        <v>2731.0499999999997</v>
      </c>
    </row>
    <row r="234" spans="13:16" x14ac:dyDescent="0.25">
      <c r="M234" s="2">
        <v>25985</v>
      </c>
      <c r="N234" s="2" t="str">
        <f t="shared" si="10"/>
        <v>Kevin</v>
      </c>
      <c r="O234" s="2">
        <v>1</v>
      </c>
      <c r="P234" s="3">
        <f t="shared" si="11"/>
        <v>2710.65</v>
      </c>
    </row>
    <row r="235" spans="13:16" x14ac:dyDescent="0.25">
      <c r="M235" s="2">
        <v>26134</v>
      </c>
      <c r="N235" s="2" t="str">
        <f t="shared" si="10"/>
        <v>Berserker's Iron Dagger of Rage</v>
      </c>
      <c r="O235" s="2">
        <v>1</v>
      </c>
      <c r="P235" s="3">
        <f t="shared" si="11"/>
        <v>2781.2</v>
      </c>
    </row>
    <row r="236" spans="13:16" x14ac:dyDescent="0.25">
      <c r="M236" s="2">
        <v>26139</v>
      </c>
      <c r="N236" s="2" t="str">
        <f t="shared" si="10"/>
        <v>Kenshi's Wing</v>
      </c>
      <c r="O236" s="2">
        <v>1</v>
      </c>
      <c r="P236" s="3">
        <f t="shared" si="11"/>
        <v>2757.4</v>
      </c>
    </row>
    <row r="237" spans="13:16" x14ac:dyDescent="0.25">
      <c r="M237" s="2">
        <v>26145</v>
      </c>
      <c r="N237" s="2" t="str">
        <f t="shared" si="10"/>
        <v>Soulshard</v>
      </c>
      <c r="O237" s="2">
        <v>1</v>
      </c>
      <c r="P237" s="3">
        <f t="shared" si="11"/>
        <v>2717.45</v>
      </c>
    </row>
    <row r="238" spans="13:16" x14ac:dyDescent="0.25">
      <c r="M238" s="2">
        <v>26221</v>
      </c>
      <c r="N238" s="2" t="str">
        <f t="shared" si="10"/>
        <v>Ak-Muhl's Jaw</v>
      </c>
      <c r="O238" s="2">
        <v>1</v>
      </c>
      <c r="P238" s="3">
        <f t="shared" si="11"/>
        <v>2771.85</v>
      </c>
    </row>
    <row r="239" spans="13:16" x14ac:dyDescent="0.25">
      <c r="M239" s="2">
        <v>26384</v>
      </c>
      <c r="N239" s="2" t="str">
        <f t="shared" si="10"/>
        <v>Oikoumene</v>
      </c>
      <c r="O239" s="2">
        <v>1</v>
      </c>
      <c r="P239" s="3">
        <f t="shared" si="11"/>
        <v>2750.6</v>
      </c>
    </row>
    <row r="240" spans="13:16" x14ac:dyDescent="0.25">
      <c r="M240" s="2">
        <v>26408</v>
      </c>
      <c r="N240" s="2" t="str">
        <f t="shared" si="10"/>
        <v>Big Juju</v>
      </c>
      <c r="O240" s="2">
        <v>1</v>
      </c>
      <c r="P240" s="3">
        <f t="shared" si="11"/>
        <v>13842.25</v>
      </c>
    </row>
    <row r="241" spans="13:16" x14ac:dyDescent="0.25">
      <c r="M241" s="2">
        <v>26536</v>
      </c>
      <c r="N241" s="2" t="str">
        <f t="shared" si="10"/>
        <v>Berserker's Iron Shield of Agony</v>
      </c>
      <c r="O241" s="2">
        <v>1</v>
      </c>
      <c r="P241" s="3">
        <f t="shared" si="11"/>
        <v>3128</v>
      </c>
    </row>
    <row r="242" spans="13:16" x14ac:dyDescent="0.25">
      <c r="M242" s="2">
        <v>26552</v>
      </c>
      <c r="N242" s="2" t="str">
        <f t="shared" si="10"/>
        <v>Shield of the Moon</v>
      </c>
      <c r="O242" s="2">
        <v>1</v>
      </c>
      <c r="P242" s="3">
        <f t="shared" si="11"/>
        <v>2818.6</v>
      </c>
    </row>
    <row r="243" spans="13:16" x14ac:dyDescent="0.25">
      <c r="M243" s="2">
        <v>26561</v>
      </c>
      <c r="N243" s="2" t="str">
        <f t="shared" si="10"/>
        <v>Shield of the Wing</v>
      </c>
      <c r="O243" s="2">
        <v>1</v>
      </c>
      <c r="P243" s="3">
        <f t="shared" si="11"/>
        <v>2793.1</v>
      </c>
    </row>
    <row r="244" spans="13:16" x14ac:dyDescent="0.25">
      <c r="M244" s="2">
        <v>26700</v>
      </c>
      <c r="N244" s="2" t="str">
        <f t="shared" si="10"/>
        <v>Venomstriker</v>
      </c>
      <c r="O244" s="2">
        <v>1</v>
      </c>
      <c r="P244" s="3">
        <f t="shared" si="11"/>
        <v>3485.85</v>
      </c>
    </row>
    <row r="245" spans="13:16" x14ac:dyDescent="0.25">
      <c r="M245" s="2">
        <v>27007</v>
      </c>
      <c r="N245" s="2" t="str">
        <f t="shared" si="10"/>
        <v>Mojo</v>
      </c>
      <c r="O245" s="2">
        <v>1</v>
      </c>
      <c r="P245" s="3">
        <f t="shared" si="11"/>
        <v>2713.2</v>
      </c>
    </row>
    <row r="246" spans="13:16" x14ac:dyDescent="0.25">
      <c r="M246" s="2">
        <v>27023</v>
      </c>
      <c r="N246" s="2" t="str">
        <f t="shared" si="10"/>
        <v>Rampager's Soft Wood Focus of Water</v>
      </c>
      <c r="O246" s="2">
        <v>1</v>
      </c>
      <c r="P246" s="3">
        <f t="shared" si="11"/>
        <v>2755.7</v>
      </c>
    </row>
    <row r="247" spans="13:16" x14ac:dyDescent="0.25">
      <c r="M247" s="2">
        <v>27164</v>
      </c>
      <c r="N247" s="2" t="str">
        <f t="shared" si="10"/>
        <v>Firelighter</v>
      </c>
      <c r="O247" s="2">
        <v>1</v>
      </c>
      <c r="P247" s="3">
        <f t="shared" si="11"/>
        <v>2723.4</v>
      </c>
    </row>
    <row r="248" spans="13:16" x14ac:dyDescent="0.25">
      <c r="M248" s="2">
        <v>27185</v>
      </c>
      <c r="N248" s="2" t="str">
        <f t="shared" si="10"/>
        <v>Rampager's Soft Wood Torch of the Geomancer</v>
      </c>
      <c r="O248" s="2">
        <v>1</v>
      </c>
      <c r="P248" s="3">
        <f t="shared" si="11"/>
        <v>2695.35</v>
      </c>
    </row>
    <row r="249" spans="13:16" x14ac:dyDescent="0.25">
      <c r="M249" s="2">
        <v>27324</v>
      </c>
      <c r="N249" s="2" t="str">
        <f t="shared" si="10"/>
        <v>Rampager's Iron Greatsword of Accuracy</v>
      </c>
      <c r="O249" s="2">
        <v>1</v>
      </c>
      <c r="P249" s="3">
        <f t="shared" si="11"/>
        <v>3352.4</v>
      </c>
    </row>
    <row r="250" spans="13:16" x14ac:dyDescent="0.25">
      <c r="M250" s="2">
        <v>27336</v>
      </c>
      <c r="N250" s="2" t="str">
        <f t="shared" si="10"/>
        <v>Khrysaor, the Golden Sword</v>
      </c>
      <c r="O250" s="2">
        <v>1</v>
      </c>
      <c r="P250" s="3">
        <f t="shared" si="11"/>
        <v>2919.75</v>
      </c>
    </row>
    <row r="251" spans="13:16" x14ac:dyDescent="0.25">
      <c r="M251" s="2">
        <v>27477</v>
      </c>
      <c r="N251" s="2" t="str">
        <f t="shared" si="10"/>
        <v>Berserker's Soft Wood Staff of Debility</v>
      </c>
      <c r="O251" s="2">
        <v>1</v>
      </c>
      <c r="P251" s="3">
        <f t="shared" si="11"/>
        <v>2814.35</v>
      </c>
    </row>
    <row r="252" spans="13:16" x14ac:dyDescent="0.25">
      <c r="M252" s="2">
        <v>27478</v>
      </c>
      <c r="N252" s="2" t="str">
        <f t="shared" si="10"/>
        <v>Bramblethorne</v>
      </c>
      <c r="O252" s="2">
        <v>1</v>
      </c>
      <c r="P252" s="3">
        <f t="shared" si="11"/>
        <v>2771.85</v>
      </c>
    </row>
    <row r="253" spans="13:16" x14ac:dyDescent="0.25">
      <c r="M253" s="2">
        <v>27481</v>
      </c>
      <c r="N253" s="2" t="str">
        <f t="shared" si="10"/>
        <v>Rampager's Soft Wood Staff of Venom</v>
      </c>
      <c r="O253" s="2">
        <v>1</v>
      </c>
      <c r="P253" s="3">
        <f t="shared" si="11"/>
        <v>2718.2999999999997</v>
      </c>
    </row>
    <row r="254" spans="13:16" x14ac:dyDescent="0.25">
      <c r="M254" s="2">
        <v>27500</v>
      </c>
      <c r="N254" s="2" t="str">
        <f t="shared" si="10"/>
        <v>Rampager's Soft Wood Staff of Rage</v>
      </c>
      <c r="O254" s="2">
        <v>1</v>
      </c>
      <c r="P254" s="3">
        <f t="shared" si="11"/>
        <v>2770.15</v>
      </c>
    </row>
    <row r="255" spans="13:16" x14ac:dyDescent="0.25">
      <c r="M255" s="2">
        <v>27790</v>
      </c>
      <c r="N255" s="2" t="str">
        <f t="shared" si="10"/>
        <v>Berserker's Soft Wood Short Bow of Chilling</v>
      </c>
      <c r="O255" s="2">
        <v>1</v>
      </c>
      <c r="P255" s="3">
        <f t="shared" si="11"/>
        <v>2783.75</v>
      </c>
    </row>
    <row r="256" spans="13:16" x14ac:dyDescent="0.25">
      <c r="M256" s="2">
        <v>27794</v>
      </c>
      <c r="N256" s="2" t="str">
        <f t="shared" si="10"/>
        <v>Rampager's Soft Wood Short Bow of Water</v>
      </c>
      <c r="O256" s="2">
        <v>1</v>
      </c>
      <c r="P256" s="3">
        <f t="shared" si="11"/>
        <v>2708.95</v>
      </c>
    </row>
    <row r="257" spans="13:16" x14ac:dyDescent="0.25">
      <c r="M257" s="2">
        <v>27795</v>
      </c>
      <c r="N257" s="2" t="str">
        <f t="shared" si="10"/>
        <v>Bow of the Pale Stag</v>
      </c>
      <c r="O257" s="2">
        <v>1</v>
      </c>
      <c r="P257" s="3">
        <f t="shared" si="11"/>
        <v>11897.449999999999</v>
      </c>
    </row>
    <row r="258" spans="13:16" x14ac:dyDescent="0.25">
      <c r="M258" s="2">
        <v>27802</v>
      </c>
      <c r="N258" s="2" t="str">
        <f t="shared" si="10"/>
        <v>Eir's Short Bow</v>
      </c>
      <c r="O258" s="2">
        <v>1</v>
      </c>
      <c r="P258" s="3">
        <f t="shared" si="11"/>
        <v>3144.15</v>
      </c>
    </row>
    <row r="259" spans="13:16" x14ac:dyDescent="0.25">
      <c r="M259" s="2">
        <v>27814</v>
      </c>
      <c r="N259" s="2" t="str">
        <f t="shared" si="10"/>
        <v>Rampager's Soft Wood Short Bow of Perception</v>
      </c>
      <c r="O259" s="2">
        <v>1</v>
      </c>
      <c r="P259" s="3">
        <f t="shared" si="11"/>
        <v>2795.65</v>
      </c>
    </row>
    <row r="260" spans="13:16" x14ac:dyDescent="0.25">
      <c r="M260" s="2">
        <v>27955</v>
      </c>
      <c r="N260" s="2" t="str">
        <f t="shared" si="10"/>
        <v>Charrzooka</v>
      </c>
      <c r="O260" s="2">
        <v>1</v>
      </c>
      <c r="P260" s="3">
        <f t="shared" si="11"/>
        <v>3252.95</v>
      </c>
    </row>
    <row r="261" spans="13:16" x14ac:dyDescent="0.25">
      <c r="M261" s="2">
        <v>27963</v>
      </c>
      <c r="N261" s="2" t="str">
        <f t="shared" si="10"/>
        <v>Spectral Wave Modulator</v>
      </c>
      <c r="O261" s="2">
        <v>1</v>
      </c>
      <c r="P261" s="3">
        <f t="shared" si="11"/>
        <v>2784.6</v>
      </c>
    </row>
    <row r="262" spans="13:16" x14ac:dyDescent="0.25">
      <c r="M262" s="2">
        <v>27965</v>
      </c>
      <c r="N262" s="2" t="str">
        <f t="shared" si="10"/>
        <v>Sarraceniaceae</v>
      </c>
      <c r="O262" s="2">
        <v>1</v>
      </c>
      <c r="P262" s="3">
        <f t="shared" si="11"/>
        <v>2797.35</v>
      </c>
    </row>
    <row r="263" spans="13:16" x14ac:dyDescent="0.25">
      <c r="M263" s="2">
        <v>28128</v>
      </c>
      <c r="N263" s="2" t="str">
        <f t="shared" si="10"/>
        <v>Rampager's Steam Speargun of Fire</v>
      </c>
      <c r="O263" s="2">
        <v>1</v>
      </c>
      <c r="P263" s="3">
        <f t="shared" si="11"/>
        <v>2708.1</v>
      </c>
    </row>
    <row r="264" spans="13:16" x14ac:dyDescent="0.25">
      <c r="M264" s="2">
        <v>28275</v>
      </c>
      <c r="N264" s="2" t="str">
        <f t="shared" si="10"/>
        <v>Droknar's Recurve Bow</v>
      </c>
      <c r="O264" s="2">
        <v>1</v>
      </c>
      <c r="P264" s="3">
        <f t="shared" si="11"/>
        <v>2758.25</v>
      </c>
    </row>
    <row r="265" spans="13:16" x14ac:dyDescent="0.25">
      <c r="M265" s="2">
        <v>28277</v>
      </c>
      <c r="N265" s="2" t="str">
        <f t="shared" ref="N265:N328" si="12">VLOOKUP(M265,API,2,FALSE)</f>
        <v>Ganadriva</v>
      </c>
      <c r="O265" s="2">
        <v>1</v>
      </c>
      <c r="P265" s="3">
        <f t="shared" ref="P265:P328" si="13">VLOOKUP(M265,API,8,FALSE)*0.85*O265</f>
        <v>2700.45</v>
      </c>
    </row>
    <row r="266" spans="13:16" x14ac:dyDescent="0.25">
      <c r="M266" s="2">
        <v>28441</v>
      </c>
      <c r="N266" s="2" t="str">
        <f t="shared" si="12"/>
        <v>Trident of the True Legion</v>
      </c>
      <c r="O266" s="2">
        <v>1</v>
      </c>
      <c r="P266" s="3">
        <f t="shared" si="13"/>
        <v>13579.6</v>
      </c>
    </row>
    <row r="267" spans="13:16" x14ac:dyDescent="0.25">
      <c r="M267" s="2">
        <v>28574</v>
      </c>
      <c r="N267" s="2" t="str">
        <f t="shared" si="12"/>
        <v>Berserker's Iron Spear of Agony</v>
      </c>
      <c r="O267" s="2">
        <v>1</v>
      </c>
      <c r="P267" s="3">
        <f t="shared" si="13"/>
        <v>2910.4</v>
      </c>
    </row>
    <row r="268" spans="13:16" x14ac:dyDescent="0.25">
      <c r="M268" s="2">
        <v>28591</v>
      </c>
      <c r="N268" s="2" t="str">
        <f t="shared" si="12"/>
        <v>Rhongomyniad</v>
      </c>
      <c r="O268" s="2">
        <v>1</v>
      </c>
      <c r="P268" s="3">
        <f t="shared" si="13"/>
        <v>3863.25</v>
      </c>
    </row>
    <row r="269" spans="13:16" x14ac:dyDescent="0.25">
      <c r="M269" s="2">
        <v>45140</v>
      </c>
      <c r="N269" s="2" t="str">
        <f t="shared" si="12"/>
        <v>Yakkington's Legplates</v>
      </c>
      <c r="O269" s="2">
        <v>2</v>
      </c>
      <c r="P269" s="3">
        <f t="shared" si="13"/>
        <v>6621.5</v>
      </c>
    </row>
    <row r="270" spans="13:16" x14ac:dyDescent="0.25">
      <c r="M270" s="2">
        <v>45143</v>
      </c>
      <c r="N270" s="2" t="str">
        <f t="shared" si="12"/>
        <v>Jatoro's Coat</v>
      </c>
      <c r="O270" s="2">
        <v>1</v>
      </c>
      <c r="P270" s="3">
        <f t="shared" si="13"/>
        <v>3900.65</v>
      </c>
    </row>
    <row r="271" spans="13:16" x14ac:dyDescent="0.25">
      <c r="M271" s="2">
        <v>45145</v>
      </c>
      <c r="N271" s="2" t="str">
        <f t="shared" si="12"/>
        <v>Jatoro's Mask</v>
      </c>
      <c r="O271" s="2">
        <v>1</v>
      </c>
      <c r="P271" s="3">
        <f t="shared" si="13"/>
        <v>3733.2</v>
      </c>
    </row>
    <row r="272" spans="13:16" x14ac:dyDescent="0.25">
      <c r="M272" s="2">
        <v>45151</v>
      </c>
      <c r="N272" s="2" t="str">
        <f t="shared" si="12"/>
        <v>Errol's Mask</v>
      </c>
      <c r="O272" s="2">
        <v>1</v>
      </c>
      <c r="P272" s="3">
        <f t="shared" si="13"/>
        <v>3565.75</v>
      </c>
    </row>
    <row r="273" spans="13:16" x14ac:dyDescent="0.25">
      <c r="M273" s="2">
        <v>47082</v>
      </c>
      <c r="N273" s="2" t="str">
        <f t="shared" si="12"/>
        <v>Super Hyperbeam Alpha</v>
      </c>
      <c r="O273" s="2">
        <v>1</v>
      </c>
      <c r="P273" s="3">
        <f t="shared" si="13"/>
        <v>3378.75</v>
      </c>
    </row>
    <row r="274" spans="13:16" x14ac:dyDescent="0.25">
      <c r="M274" s="2">
        <v>47086</v>
      </c>
      <c r="N274" s="2" t="str">
        <f t="shared" si="12"/>
        <v>Black Fleet Bludgeon</v>
      </c>
      <c r="O274" s="2">
        <v>1</v>
      </c>
      <c r="P274" s="3">
        <f t="shared" si="13"/>
        <v>11724.9</v>
      </c>
    </row>
    <row r="275" spans="13:16" x14ac:dyDescent="0.25">
      <c r="M275" s="2">
        <v>47097</v>
      </c>
      <c r="N275" s="2" t="str">
        <f t="shared" si="12"/>
        <v>Blaze of the Serpents</v>
      </c>
      <c r="O275" s="2">
        <v>1</v>
      </c>
      <c r="P275" s="3">
        <f t="shared" si="13"/>
        <v>2751.45</v>
      </c>
    </row>
    <row r="276" spans="13:16" x14ac:dyDescent="0.25">
      <c r="M276" s="2">
        <v>47099</v>
      </c>
      <c r="N276" s="2" t="str">
        <f t="shared" si="12"/>
        <v>The Hunt</v>
      </c>
      <c r="O276" s="2">
        <v>1</v>
      </c>
      <c r="P276" s="3">
        <f t="shared" si="13"/>
        <v>2734.45</v>
      </c>
    </row>
    <row r="277" spans="13:16" x14ac:dyDescent="0.25">
      <c r="M277" s="2">
        <v>82407</v>
      </c>
      <c r="N277" s="2" t="str">
        <f t="shared" si="12"/>
        <v>Suti's Hexbreaker</v>
      </c>
      <c r="O277" s="2">
        <v>1</v>
      </c>
      <c r="P277" s="3">
        <f t="shared" si="13"/>
        <v>2893.4</v>
      </c>
    </row>
    <row r="278" spans="13:16" x14ac:dyDescent="0.25">
      <c r="M278" s="2">
        <v>82538</v>
      </c>
      <c r="N278" s="2" t="str">
        <f t="shared" si="12"/>
        <v>Haimi's Dusty Crown of the Rebirth</v>
      </c>
      <c r="O278" s="2">
        <v>3</v>
      </c>
      <c r="P278" s="3">
        <f t="shared" si="13"/>
        <v>8415</v>
      </c>
    </row>
    <row r="279" spans="13:16" x14ac:dyDescent="0.25">
      <c r="M279" s="2">
        <v>82638</v>
      </c>
      <c r="N279" s="2" t="str">
        <f t="shared" si="12"/>
        <v>Salomon's Raptor-Handling Gloves of the Rebirth</v>
      </c>
      <c r="O279" s="2">
        <v>1</v>
      </c>
      <c r="P279" s="3">
        <f t="shared" si="13"/>
        <v>3309.0499999999997</v>
      </c>
    </row>
    <row r="280" spans="13:16" x14ac:dyDescent="0.25">
      <c r="M280" s="2">
        <v>82739</v>
      </c>
      <c r="N280" s="2" t="str">
        <f t="shared" si="12"/>
        <v>Mothusi's Echoing Voice</v>
      </c>
      <c r="O280" s="2">
        <v>1</v>
      </c>
      <c r="P280" s="3">
        <f t="shared" si="13"/>
        <v>2791.4</v>
      </c>
    </row>
    <row r="281" spans="13:16" x14ac:dyDescent="0.25">
      <c r="M281" s="2">
        <v>82960</v>
      </c>
      <c r="N281" s="2" t="str">
        <f t="shared" si="12"/>
        <v>Nagozi's Enchanted Lamp</v>
      </c>
      <c r="O281" s="2">
        <v>3</v>
      </c>
      <c r="P281" s="3">
        <f t="shared" si="13"/>
        <v>8733.75</v>
      </c>
    </row>
    <row r="282" spans="13:16" x14ac:dyDescent="0.25">
      <c r="M282" s="2">
        <v>83267</v>
      </c>
      <c r="N282" s="2" t="str">
        <f t="shared" si="12"/>
        <v>Salomon's Jousting Halter of the Rebirth</v>
      </c>
      <c r="O282" s="2">
        <v>1</v>
      </c>
      <c r="P282" s="3">
        <f t="shared" si="13"/>
        <v>3448.45</v>
      </c>
    </row>
    <row r="283" spans="13:16" x14ac:dyDescent="0.25">
      <c r="M283" s="2">
        <v>83736</v>
      </c>
      <c r="N283" s="2" t="str">
        <f t="shared" si="12"/>
        <v>Shorewatcher's Backup</v>
      </c>
      <c r="O283" s="2">
        <v>1</v>
      </c>
      <c r="P283" s="3">
        <f t="shared" si="13"/>
        <v>3048.1</v>
      </c>
    </row>
    <row r="284" spans="13:16" x14ac:dyDescent="0.25">
      <c r="M284" s="2">
        <v>83742</v>
      </c>
      <c r="N284" s="2" t="str">
        <f t="shared" si="12"/>
        <v>Kina's Warning Shot</v>
      </c>
      <c r="O284" s="2">
        <v>2</v>
      </c>
      <c r="P284" s="3">
        <f t="shared" si="13"/>
        <v>5433.2</v>
      </c>
    </row>
    <row r="285" spans="13:16" x14ac:dyDescent="0.25">
      <c r="M285" s="2">
        <v>83751</v>
      </c>
      <c r="N285" s="2" t="str">
        <f t="shared" si="12"/>
        <v>The Castellan's Quality</v>
      </c>
      <c r="O285" s="2">
        <v>2</v>
      </c>
      <c r="P285" s="3">
        <f t="shared" si="13"/>
        <v>7163.8</v>
      </c>
    </row>
    <row r="286" spans="13:16" x14ac:dyDescent="0.25">
      <c r="M286" s="2">
        <v>83896</v>
      </c>
      <c r="N286" s="2" t="str">
        <f t="shared" si="12"/>
        <v>Raidmarshal Bayonet</v>
      </c>
      <c r="O286" s="2">
        <v>3</v>
      </c>
      <c r="P286" s="3">
        <f t="shared" si="13"/>
        <v>9690</v>
      </c>
    </row>
    <row r="287" spans="13:16" x14ac:dyDescent="0.25">
      <c r="M287" s="2">
        <v>83927</v>
      </c>
      <c r="N287" s="2" t="str">
        <f t="shared" si="12"/>
        <v>Abasi's Envenomed Cleaver</v>
      </c>
      <c r="O287" s="2">
        <v>1</v>
      </c>
      <c r="P287" s="3">
        <f t="shared" si="13"/>
        <v>3817.35</v>
      </c>
    </row>
    <row r="288" spans="13:16" x14ac:dyDescent="0.25">
      <c r="M288" s="2">
        <v>84075</v>
      </c>
      <c r="N288" s="2" t="str">
        <f t="shared" si="12"/>
        <v>Salomon's Cataphract Guard of the Rebirth</v>
      </c>
      <c r="O288" s="2">
        <v>2</v>
      </c>
      <c r="P288" s="3">
        <f t="shared" si="13"/>
        <v>6864.5999999999995</v>
      </c>
    </row>
    <row r="289" spans="13:16" x14ac:dyDescent="0.25">
      <c r="M289" s="2">
        <v>84685</v>
      </c>
      <c r="N289" s="2" t="str">
        <f t="shared" si="12"/>
        <v>Sagal's Raptor-Handling Gloves of the Rebirth</v>
      </c>
      <c r="O289" s="2">
        <v>2</v>
      </c>
      <c r="P289" s="3">
        <f t="shared" si="13"/>
        <v>6779.5999999999995</v>
      </c>
    </row>
    <row r="290" spans="13:16" x14ac:dyDescent="0.25">
      <c r="M290" s="2">
        <v>111</v>
      </c>
      <c r="N290" s="2" t="str">
        <f t="shared" si="12"/>
        <v>Tahlkora's Coat</v>
      </c>
      <c r="O290" s="2">
        <v>1</v>
      </c>
      <c r="P290" s="3">
        <f t="shared" si="13"/>
        <v>3396.6</v>
      </c>
    </row>
    <row r="291" spans="13:16" x14ac:dyDescent="0.25">
      <c r="M291" s="2">
        <v>123</v>
      </c>
      <c r="N291" s="2" t="str">
        <f t="shared" si="12"/>
        <v>Zho's Mask</v>
      </c>
      <c r="O291" s="2">
        <v>1</v>
      </c>
      <c r="P291" s="3">
        <f t="shared" si="13"/>
        <v>2731.9</v>
      </c>
    </row>
    <row r="292" spans="13:16" x14ac:dyDescent="0.25">
      <c r="M292" s="2">
        <v>128</v>
      </c>
      <c r="N292" s="2" t="str">
        <f t="shared" si="12"/>
        <v>Berserker's Seer Coat of Rata Sum</v>
      </c>
      <c r="O292" s="2">
        <v>1</v>
      </c>
      <c r="P292" s="3">
        <f t="shared" si="13"/>
        <v>3373.65</v>
      </c>
    </row>
    <row r="293" spans="13:16" x14ac:dyDescent="0.25">
      <c r="M293" s="2">
        <v>183</v>
      </c>
      <c r="N293" s="2" t="str">
        <f t="shared" si="12"/>
        <v>Aidan's Coat</v>
      </c>
      <c r="O293" s="2">
        <v>1</v>
      </c>
      <c r="P293" s="3">
        <f t="shared" si="13"/>
        <v>2873</v>
      </c>
    </row>
    <row r="294" spans="13:16" x14ac:dyDescent="0.25">
      <c r="M294" s="2">
        <v>342</v>
      </c>
      <c r="N294" s="2" t="str">
        <f t="shared" si="12"/>
        <v>Reyna's Boots</v>
      </c>
      <c r="O294" s="2">
        <v>1</v>
      </c>
      <c r="P294" s="3">
        <f t="shared" si="13"/>
        <v>3312.45</v>
      </c>
    </row>
    <row r="295" spans="13:16" x14ac:dyDescent="0.25">
      <c r="M295" s="2">
        <v>398</v>
      </c>
      <c r="N295" s="2" t="str">
        <f t="shared" si="12"/>
        <v>Berserker's Sneakthief Sandals of the Grove</v>
      </c>
      <c r="O295" s="2">
        <v>1</v>
      </c>
      <c r="P295" s="3">
        <f t="shared" si="13"/>
        <v>2974.15</v>
      </c>
    </row>
    <row r="296" spans="13:16" x14ac:dyDescent="0.25">
      <c r="M296" s="2">
        <v>571</v>
      </c>
      <c r="N296" s="2" t="str">
        <f t="shared" si="12"/>
        <v>Berserker's Seer Boots of the Dolyak</v>
      </c>
      <c r="O296" s="2">
        <v>1</v>
      </c>
      <c r="P296" s="3">
        <f t="shared" si="13"/>
        <v>2725.95</v>
      </c>
    </row>
    <row r="297" spans="13:16" x14ac:dyDescent="0.25">
      <c r="M297" s="2">
        <v>608</v>
      </c>
      <c r="N297" s="2" t="str">
        <f t="shared" si="12"/>
        <v>Tahlkora's Boots</v>
      </c>
      <c r="O297" s="2">
        <v>1</v>
      </c>
      <c r="P297" s="3">
        <f t="shared" si="13"/>
        <v>4058.75</v>
      </c>
    </row>
    <row r="298" spans="13:16" x14ac:dyDescent="0.25">
      <c r="M298" s="2">
        <v>626</v>
      </c>
      <c r="N298" s="2" t="str">
        <f t="shared" si="12"/>
        <v>Berserker's Seer Boots of the Flame Legion</v>
      </c>
      <c r="O298" s="2">
        <v>1</v>
      </c>
      <c r="P298" s="3">
        <f t="shared" si="13"/>
        <v>2786.2999999999997</v>
      </c>
    </row>
    <row r="299" spans="13:16" x14ac:dyDescent="0.25">
      <c r="M299" s="2">
        <v>646</v>
      </c>
      <c r="N299" s="2" t="str">
        <f t="shared" si="12"/>
        <v>Nika's Pauldrons</v>
      </c>
      <c r="O299" s="2">
        <v>1</v>
      </c>
      <c r="P299" s="3">
        <f t="shared" si="13"/>
        <v>8500</v>
      </c>
    </row>
    <row r="300" spans="13:16" x14ac:dyDescent="0.25">
      <c r="M300" s="2">
        <v>700</v>
      </c>
      <c r="N300" s="2" t="str">
        <f t="shared" si="12"/>
        <v>Berserker's Sneakthief Shoulderguards of Dwayna</v>
      </c>
      <c r="O300" s="2">
        <v>1</v>
      </c>
      <c r="P300" s="3">
        <f t="shared" si="13"/>
        <v>2740.4</v>
      </c>
    </row>
    <row r="301" spans="13:16" x14ac:dyDescent="0.25">
      <c r="M301" s="2">
        <v>741</v>
      </c>
      <c r="N301" s="2" t="str">
        <f t="shared" si="12"/>
        <v>Carrion Sneakthief Gloves of Hoelbrak</v>
      </c>
      <c r="O301" s="2">
        <v>1</v>
      </c>
      <c r="P301" s="3">
        <f t="shared" si="13"/>
        <v>3481.6</v>
      </c>
    </row>
    <row r="302" spans="13:16" x14ac:dyDescent="0.25">
      <c r="M302" s="2">
        <v>792</v>
      </c>
      <c r="N302" s="2" t="str">
        <f t="shared" si="12"/>
        <v>Reyna's Gloves</v>
      </c>
      <c r="O302" s="2">
        <v>1</v>
      </c>
      <c r="P302" s="3">
        <f t="shared" si="13"/>
        <v>3142.45</v>
      </c>
    </row>
    <row r="303" spans="13:16" x14ac:dyDescent="0.25">
      <c r="M303" s="2">
        <v>825</v>
      </c>
      <c r="N303" s="2" t="str">
        <f t="shared" si="12"/>
        <v>Vatlaaw's Gloves</v>
      </c>
      <c r="O303" s="2">
        <v>1</v>
      </c>
      <c r="P303" s="3">
        <f t="shared" si="13"/>
        <v>3546.2</v>
      </c>
    </row>
    <row r="304" spans="13:16" x14ac:dyDescent="0.25">
      <c r="M304" s="2">
        <v>834</v>
      </c>
      <c r="N304" s="2" t="str">
        <f t="shared" si="12"/>
        <v>Sheena's Greaves</v>
      </c>
      <c r="O304" s="2">
        <v>2</v>
      </c>
      <c r="P304" s="3">
        <f t="shared" si="13"/>
        <v>5497.8</v>
      </c>
    </row>
    <row r="305" spans="13:16" x14ac:dyDescent="0.25">
      <c r="M305" s="2">
        <v>886</v>
      </c>
      <c r="N305" s="2" t="str">
        <f t="shared" si="12"/>
        <v>Rurik's Greaves</v>
      </c>
      <c r="O305" s="2">
        <v>1</v>
      </c>
      <c r="P305" s="3">
        <f t="shared" si="13"/>
        <v>2742.1</v>
      </c>
    </row>
    <row r="306" spans="13:16" x14ac:dyDescent="0.25">
      <c r="M306" s="2">
        <v>1035</v>
      </c>
      <c r="N306" s="2" t="str">
        <f t="shared" si="12"/>
        <v>Brutus' Chestguard</v>
      </c>
      <c r="O306" s="2">
        <v>1</v>
      </c>
      <c r="P306" s="3">
        <f t="shared" si="13"/>
        <v>2795.65</v>
      </c>
    </row>
    <row r="307" spans="13:16" x14ac:dyDescent="0.25">
      <c r="M307" s="2">
        <v>1042</v>
      </c>
      <c r="N307" s="2" t="str">
        <f t="shared" si="12"/>
        <v>Koss' Chestguard</v>
      </c>
      <c r="O307" s="2">
        <v>1</v>
      </c>
      <c r="P307" s="3">
        <f t="shared" si="13"/>
        <v>2738.7</v>
      </c>
    </row>
    <row r="308" spans="13:16" x14ac:dyDescent="0.25">
      <c r="M308" s="2">
        <v>1186</v>
      </c>
      <c r="N308" s="2" t="str">
        <f t="shared" si="12"/>
        <v>Berserker's Sneakthief Leggings of Hoelbrak</v>
      </c>
      <c r="O308" s="2">
        <v>1</v>
      </c>
      <c r="P308" s="3">
        <f t="shared" si="13"/>
        <v>3315</v>
      </c>
    </row>
    <row r="309" spans="13:16" x14ac:dyDescent="0.25">
      <c r="M309" s="2">
        <v>1196</v>
      </c>
      <c r="N309" s="2" t="str">
        <f t="shared" si="12"/>
        <v>Aidan's Leggings</v>
      </c>
      <c r="O309" s="2">
        <v>1</v>
      </c>
      <c r="P309" s="3">
        <f t="shared" si="13"/>
        <v>2836.45</v>
      </c>
    </row>
    <row r="310" spans="13:16" x14ac:dyDescent="0.25">
      <c r="M310" s="2">
        <v>1209</v>
      </c>
      <c r="N310" s="2" t="str">
        <f t="shared" si="12"/>
        <v>Zho's Leggings</v>
      </c>
      <c r="O310" s="2">
        <v>1</v>
      </c>
      <c r="P310" s="3">
        <f t="shared" si="13"/>
        <v>2972.45</v>
      </c>
    </row>
    <row r="311" spans="13:16" x14ac:dyDescent="0.25">
      <c r="M311" s="2">
        <v>1218</v>
      </c>
      <c r="N311" s="2" t="str">
        <f t="shared" si="12"/>
        <v>Berserker's Sneakthief Leggings of Infiltration</v>
      </c>
      <c r="O311" s="2">
        <v>1</v>
      </c>
      <c r="P311" s="3">
        <f t="shared" si="13"/>
        <v>5439.15</v>
      </c>
    </row>
    <row r="312" spans="13:16" x14ac:dyDescent="0.25">
      <c r="M312" s="2">
        <v>1221</v>
      </c>
      <c r="N312" s="2" t="str">
        <f t="shared" si="12"/>
        <v>Vatlaaw's Leggings</v>
      </c>
      <c r="O312" s="2">
        <v>1</v>
      </c>
      <c r="P312" s="3">
        <f t="shared" si="13"/>
        <v>3558.95</v>
      </c>
    </row>
    <row r="313" spans="13:16" x14ac:dyDescent="0.25">
      <c r="M313" s="2">
        <v>1331</v>
      </c>
      <c r="N313" s="2" t="str">
        <f t="shared" si="12"/>
        <v>Berserker's Scallywag Gauntlets of the Flock</v>
      </c>
      <c r="O313" s="2">
        <v>1</v>
      </c>
      <c r="P313" s="3">
        <f t="shared" si="13"/>
        <v>2907</v>
      </c>
    </row>
    <row r="314" spans="13:16" x14ac:dyDescent="0.25">
      <c r="M314" s="2">
        <v>1355</v>
      </c>
      <c r="N314" s="2" t="str">
        <f t="shared" si="12"/>
        <v>Jalis' Gauntlets</v>
      </c>
      <c r="O314" s="2">
        <v>1</v>
      </c>
      <c r="P314" s="3">
        <f t="shared" si="13"/>
        <v>3434</v>
      </c>
    </row>
    <row r="315" spans="13:16" x14ac:dyDescent="0.25">
      <c r="M315" s="2">
        <v>1637</v>
      </c>
      <c r="N315" s="2" t="str">
        <f t="shared" si="12"/>
        <v>Devona's Helm</v>
      </c>
      <c r="O315" s="2">
        <v>1</v>
      </c>
      <c r="P315" s="3">
        <f t="shared" si="13"/>
        <v>3404.25</v>
      </c>
    </row>
    <row r="316" spans="13:16" x14ac:dyDescent="0.25">
      <c r="M316" s="2">
        <v>2027</v>
      </c>
      <c r="N316" s="2" t="str">
        <f t="shared" si="12"/>
        <v>Zhed's Gloves</v>
      </c>
      <c r="O316" s="2">
        <v>1</v>
      </c>
      <c r="P316" s="3">
        <f t="shared" si="13"/>
        <v>5100</v>
      </c>
    </row>
    <row r="317" spans="13:16" x14ac:dyDescent="0.25">
      <c r="M317" s="2">
        <v>2046</v>
      </c>
      <c r="N317" s="2" t="str">
        <f t="shared" si="12"/>
        <v>Norgu's Gloves</v>
      </c>
      <c r="O317" s="2">
        <v>1</v>
      </c>
      <c r="P317" s="3">
        <f t="shared" si="13"/>
        <v>2750.6</v>
      </c>
    </row>
    <row r="318" spans="13:16" x14ac:dyDescent="0.25">
      <c r="M318" s="2">
        <v>2062</v>
      </c>
      <c r="N318" s="2" t="str">
        <f t="shared" si="12"/>
        <v>Mhenlo's Gloves</v>
      </c>
      <c r="O318" s="2">
        <v>1</v>
      </c>
      <c r="P318" s="3">
        <f t="shared" si="13"/>
        <v>3050.65</v>
      </c>
    </row>
    <row r="319" spans="13:16" x14ac:dyDescent="0.25">
      <c r="M319" s="2">
        <v>2386</v>
      </c>
      <c r="N319" s="2" t="str">
        <f t="shared" si="12"/>
        <v>Berserker's Seer Mask of Divinity</v>
      </c>
      <c r="O319" s="2">
        <v>1</v>
      </c>
      <c r="P319" s="3">
        <f t="shared" si="13"/>
        <v>4885.8</v>
      </c>
    </row>
    <row r="320" spans="13:16" x14ac:dyDescent="0.25">
      <c r="M320" s="2">
        <v>2387</v>
      </c>
      <c r="N320" s="2" t="str">
        <f t="shared" si="12"/>
        <v>Zhed's Mask</v>
      </c>
      <c r="O320" s="2">
        <v>1</v>
      </c>
      <c r="P320" s="3">
        <f t="shared" si="13"/>
        <v>3561.5</v>
      </c>
    </row>
    <row r="321" spans="13:16" x14ac:dyDescent="0.25">
      <c r="M321" s="2">
        <v>2397</v>
      </c>
      <c r="N321" s="2" t="str">
        <f t="shared" si="12"/>
        <v>Tahlkora's Mask</v>
      </c>
      <c r="O321" s="2">
        <v>1</v>
      </c>
      <c r="P321" s="3">
        <f t="shared" si="13"/>
        <v>3394.9</v>
      </c>
    </row>
    <row r="322" spans="13:16" x14ac:dyDescent="0.25">
      <c r="M322" s="2">
        <v>2404</v>
      </c>
      <c r="N322" s="2" t="str">
        <f t="shared" si="12"/>
        <v>Khilbron's Mask</v>
      </c>
      <c r="O322" s="2">
        <v>1</v>
      </c>
      <c r="P322" s="3">
        <f t="shared" si="13"/>
        <v>3383</v>
      </c>
    </row>
    <row r="323" spans="13:16" x14ac:dyDescent="0.25">
      <c r="M323" s="2">
        <v>2546</v>
      </c>
      <c r="N323" s="2" t="str">
        <f t="shared" si="12"/>
        <v>Norgu's Leggings</v>
      </c>
      <c r="O323" s="2">
        <v>1</v>
      </c>
      <c r="P323" s="3">
        <f t="shared" si="13"/>
        <v>2889.15</v>
      </c>
    </row>
    <row r="324" spans="13:16" x14ac:dyDescent="0.25">
      <c r="M324" s="2">
        <v>2552</v>
      </c>
      <c r="N324" s="2" t="str">
        <f t="shared" si="12"/>
        <v>Mhenlo's Leggings</v>
      </c>
      <c r="O324" s="2">
        <v>1</v>
      </c>
      <c r="P324" s="3">
        <f t="shared" si="13"/>
        <v>3047.25</v>
      </c>
    </row>
    <row r="325" spans="13:16" x14ac:dyDescent="0.25">
      <c r="M325" s="2">
        <v>2556</v>
      </c>
      <c r="N325" s="2" t="str">
        <f t="shared" si="12"/>
        <v>Khilbron's Leggings</v>
      </c>
      <c r="O325" s="2">
        <v>1</v>
      </c>
      <c r="P325" s="3">
        <f t="shared" si="13"/>
        <v>3472.25</v>
      </c>
    </row>
    <row r="326" spans="13:16" x14ac:dyDescent="0.25">
      <c r="M326" s="2">
        <v>2697</v>
      </c>
      <c r="N326" s="2" t="str">
        <f t="shared" si="12"/>
        <v>Ogden's Mantle</v>
      </c>
      <c r="O326" s="2">
        <v>1</v>
      </c>
      <c r="P326" s="3">
        <f t="shared" si="13"/>
        <v>2801.6</v>
      </c>
    </row>
    <row r="327" spans="13:16" x14ac:dyDescent="0.25">
      <c r="M327" s="2">
        <v>2706</v>
      </c>
      <c r="N327" s="2" t="str">
        <f t="shared" si="12"/>
        <v>Mhenlo's Mantle</v>
      </c>
      <c r="O327" s="2">
        <v>1</v>
      </c>
      <c r="P327" s="3">
        <f t="shared" si="13"/>
        <v>2720</v>
      </c>
    </row>
    <row r="328" spans="13:16" x14ac:dyDescent="0.25">
      <c r="M328" s="2">
        <v>23182</v>
      </c>
      <c r="N328" s="2" t="str">
        <f t="shared" si="12"/>
        <v>Berserker's Amulet</v>
      </c>
      <c r="O328" s="2">
        <v>1</v>
      </c>
      <c r="P328" s="3">
        <f t="shared" si="13"/>
        <v>3924.45</v>
      </c>
    </row>
    <row r="329" spans="13:16" x14ac:dyDescent="0.25">
      <c r="M329" s="2">
        <v>23191</v>
      </c>
      <c r="N329" s="2" t="str">
        <f t="shared" ref="N329:N389" si="14">VLOOKUP(M329,API,2,FALSE)</f>
        <v>Shaman's Amulet</v>
      </c>
      <c r="O329" s="2">
        <v>1</v>
      </c>
      <c r="P329" s="3">
        <f t="shared" ref="P329:P389" si="15">VLOOKUP(M329,API,8,FALSE)*0.85*O329</f>
        <v>2777.7999999999997</v>
      </c>
    </row>
    <row r="330" spans="13:16" x14ac:dyDescent="0.25">
      <c r="M330" s="2">
        <v>23202</v>
      </c>
      <c r="N330" s="2" t="str">
        <f t="shared" si="14"/>
        <v>Berserker's Ring</v>
      </c>
      <c r="O330" s="2">
        <v>2</v>
      </c>
      <c r="P330" s="3">
        <f t="shared" si="15"/>
        <v>71556.399999999994</v>
      </c>
    </row>
    <row r="331" spans="13:16" x14ac:dyDescent="0.25">
      <c r="M331" s="2">
        <v>23206</v>
      </c>
      <c r="N331" s="2" t="str">
        <f t="shared" si="14"/>
        <v>Carrion Ring</v>
      </c>
      <c r="O331" s="2">
        <v>2</v>
      </c>
      <c r="P331" s="3">
        <f t="shared" si="15"/>
        <v>6885</v>
      </c>
    </row>
    <row r="332" spans="13:16" x14ac:dyDescent="0.25">
      <c r="M332" s="2">
        <v>23212</v>
      </c>
      <c r="N332" s="2" t="str">
        <f t="shared" si="14"/>
        <v>Shaman's Ring</v>
      </c>
      <c r="O332" s="2">
        <v>1</v>
      </c>
      <c r="P332" s="3">
        <f t="shared" si="15"/>
        <v>2753.15</v>
      </c>
    </row>
    <row r="333" spans="13:16" x14ac:dyDescent="0.25">
      <c r="M333" s="2">
        <v>23215</v>
      </c>
      <c r="N333" s="2" t="str">
        <f t="shared" si="14"/>
        <v>Cleric's Ring</v>
      </c>
      <c r="O333" s="2">
        <v>1</v>
      </c>
      <c r="P333" s="3">
        <f t="shared" si="15"/>
        <v>2701.2999999999997</v>
      </c>
    </row>
    <row r="334" spans="13:16" x14ac:dyDescent="0.25">
      <c r="M334" s="2">
        <v>25967</v>
      </c>
      <c r="N334" s="2" t="str">
        <f t="shared" si="14"/>
        <v>Labrys</v>
      </c>
      <c r="O334" s="2">
        <v>1</v>
      </c>
      <c r="P334" s="3">
        <f t="shared" si="15"/>
        <v>2728.5</v>
      </c>
    </row>
    <row r="335" spans="13:16" x14ac:dyDescent="0.25">
      <c r="M335" s="2">
        <v>25990</v>
      </c>
      <c r="N335" s="2" t="str">
        <f t="shared" si="14"/>
        <v>Serpentstone</v>
      </c>
      <c r="O335" s="2">
        <v>1</v>
      </c>
      <c r="P335" s="3">
        <f t="shared" si="15"/>
        <v>3092.2999999999997</v>
      </c>
    </row>
    <row r="336" spans="13:16" x14ac:dyDescent="0.25">
      <c r="M336" s="2">
        <v>25991</v>
      </c>
      <c r="N336" s="2" t="str">
        <f t="shared" si="14"/>
        <v>Rampager's Iron Mace of Smoldering</v>
      </c>
      <c r="O336" s="2">
        <v>1</v>
      </c>
      <c r="P336" s="3">
        <f t="shared" si="15"/>
        <v>2812.65</v>
      </c>
    </row>
    <row r="337" spans="13:16" x14ac:dyDescent="0.25">
      <c r="M337" s="2">
        <v>26135</v>
      </c>
      <c r="N337" s="2" t="str">
        <f t="shared" si="14"/>
        <v>Moonshank</v>
      </c>
      <c r="O337" s="2">
        <v>2</v>
      </c>
      <c r="P337" s="3">
        <f t="shared" si="15"/>
        <v>5463.8</v>
      </c>
    </row>
    <row r="338" spans="13:16" x14ac:dyDescent="0.25">
      <c r="M338" s="2">
        <v>26221</v>
      </c>
      <c r="N338" s="2" t="str">
        <f t="shared" si="14"/>
        <v>Ak-Muhl's Jaw</v>
      </c>
      <c r="O338" s="2">
        <v>1</v>
      </c>
      <c r="P338" s="3">
        <f t="shared" si="15"/>
        <v>2771.85</v>
      </c>
    </row>
    <row r="339" spans="13:16" x14ac:dyDescent="0.25">
      <c r="M339" s="2">
        <v>26228</v>
      </c>
      <c r="N339" s="2" t="str">
        <f t="shared" si="14"/>
        <v>Alderune's Last Stand</v>
      </c>
      <c r="O339" s="2">
        <v>1</v>
      </c>
      <c r="P339" s="3">
        <f t="shared" si="15"/>
        <v>3739.15</v>
      </c>
    </row>
    <row r="340" spans="13:16" x14ac:dyDescent="0.25">
      <c r="M340" s="2">
        <v>26240</v>
      </c>
      <c r="N340" s="2" t="str">
        <f t="shared" si="14"/>
        <v>Rampager's Iron Sword of Earth</v>
      </c>
      <c r="O340" s="2">
        <v>1</v>
      </c>
      <c r="P340" s="3">
        <f t="shared" si="15"/>
        <v>2780.35</v>
      </c>
    </row>
    <row r="341" spans="13:16" x14ac:dyDescent="0.25">
      <c r="M341" s="2">
        <v>26383</v>
      </c>
      <c r="N341" s="2" t="str">
        <f t="shared" si="14"/>
        <v>Rampager's Soft Wood Scepter of Blood</v>
      </c>
      <c r="O341" s="2">
        <v>1</v>
      </c>
      <c r="P341" s="3">
        <f t="shared" si="15"/>
        <v>2755.7</v>
      </c>
    </row>
    <row r="342" spans="13:16" x14ac:dyDescent="0.25">
      <c r="M342" s="2">
        <v>26536</v>
      </c>
      <c r="N342" s="2" t="str">
        <f t="shared" si="14"/>
        <v>Berserker's Iron Shield of Agony</v>
      </c>
      <c r="O342" s="2">
        <v>1</v>
      </c>
      <c r="P342" s="3">
        <f t="shared" si="15"/>
        <v>3128</v>
      </c>
    </row>
    <row r="343" spans="13:16" x14ac:dyDescent="0.25">
      <c r="M343" s="2">
        <v>26541</v>
      </c>
      <c r="N343" s="2" t="str">
        <f t="shared" si="14"/>
        <v>Kryta's Embrace</v>
      </c>
      <c r="O343" s="2">
        <v>1</v>
      </c>
      <c r="P343" s="3">
        <f t="shared" si="15"/>
        <v>2737</v>
      </c>
    </row>
    <row r="344" spans="13:16" x14ac:dyDescent="0.25">
      <c r="M344" s="2">
        <v>26696</v>
      </c>
      <c r="N344" s="2" t="str">
        <f t="shared" si="14"/>
        <v>Rampager's Iron Pistol of Ogre Slaying</v>
      </c>
      <c r="O344" s="2">
        <v>2</v>
      </c>
      <c r="P344" s="3">
        <f t="shared" si="15"/>
        <v>5519.9</v>
      </c>
    </row>
    <row r="345" spans="13:16" x14ac:dyDescent="0.25">
      <c r="M345" s="2">
        <v>26849</v>
      </c>
      <c r="N345" s="2" t="str">
        <f t="shared" si="14"/>
        <v>Berserker's Soft Wood Warhorn of Hobbling</v>
      </c>
      <c r="O345" s="2">
        <v>1</v>
      </c>
      <c r="P345" s="3">
        <f t="shared" si="15"/>
        <v>2711.5</v>
      </c>
    </row>
    <row r="346" spans="13:16" x14ac:dyDescent="0.25">
      <c r="M346" s="2">
        <v>26853</v>
      </c>
      <c r="N346" s="2" t="str">
        <f t="shared" si="14"/>
        <v>Rampager's Soft Wood Warhorn of Agony</v>
      </c>
      <c r="O346" s="2">
        <v>1</v>
      </c>
      <c r="P346" s="3">
        <f t="shared" si="15"/>
        <v>2796.5</v>
      </c>
    </row>
    <row r="347" spans="13:16" x14ac:dyDescent="0.25">
      <c r="M347" s="2">
        <v>26854</v>
      </c>
      <c r="N347" s="2" t="str">
        <f t="shared" si="14"/>
        <v>Siren's Call</v>
      </c>
      <c r="O347" s="2">
        <v>1</v>
      </c>
      <c r="P347" s="3">
        <f t="shared" si="15"/>
        <v>2785.45</v>
      </c>
    </row>
    <row r="348" spans="13:16" x14ac:dyDescent="0.25">
      <c r="M348" s="2">
        <v>26857</v>
      </c>
      <c r="N348" s="2" t="str">
        <f t="shared" si="14"/>
        <v>Windstorm</v>
      </c>
      <c r="O348" s="2">
        <v>1</v>
      </c>
      <c r="P348" s="3">
        <f t="shared" si="15"/>
        <v>2761.65</v>
      </c>
    </row>
    <row r="349" spans="13:16" x14ac:dyDescent="0.25">
      <c r="M349" s="2">
        <v>26860</v>
      </c>
      <c r="N349" s="2" t="str">
        <f t="shared" si="14"/>
        <v>Adder's Hiss</v>
      </c>
      <c r="O349" s="2">
        <v>1</v>
      </c>
      <c r="P349" s="3">
        <f t="shared" si="15"/>
        <v>2813.5</v>
      </c>
    </row>
    <row r="350" spans="13:16" x14ac:dyDescent="0.25">
      <c r="M350" s="2">
        <v>27022</v>
      </c>
      <c r="N350" s="2" t="str">
        <f t="shared" si="14"/>
        <v>X7-10 Alpha</v>
      </c>
      <c r="O350" s="2">
        <v>1</v>
      </c>
      <c r="P350" s="3">
        <f t="shared" si="15"/>
        <v>2720</v>
      </c>
    </row>
    <row r="351" spans="13:16" x14ac:dyDescent="0.25">
      <c r="M351" s="2">
        <v>27167</v>
      </c>
      <c r="N351" s="2" t="str">
        <f t="shared" si="14"/>
        <v>Rampager's Soft Wood Torch of Grawl Slaying</v>
      </c>
      <c r="O351" s="2">
        <v>2</v>
      </c>
      <c r="P351" s="3">
        <f t="shared" si="15"/>
        <v>5567.5</v>
      </c>
    </row>
    <row r="352" spans="13:16" x14ac:dyDescent="0.25">
      <c r="M352" s="2">
        <v>27187</v>
      </c>
      <c r="N352" s="2" t="str">
        <f t="shared" si="14"/>
        <v>Sun God's Gift</v>
      </c>
      <c r="O352" s="2">
        <v>1</v>
      </c>
      <c r="P352" s="3">
        <f t="shared" si="15"/>
        <v>2982.65</v>
      </c>
    </row>
    <row r="353" spans="13:16" x14ac:dyDescent="0.25">
      <c r="M353" s="2">
        <v>27321</v>
      </c>
      <c r="N353" s="2" t="str">
        <f t="shared" si="14"/>
        <v>Naga Fang</v>
      </c>
      <c r="O353" s="2">
        <v>1</v>
      </c>
      <c r="P353" s="3">
        <f t="shared" si="15"/>
        <v>2751.45</v>
      </c>
    </row>
    <row r="354" spans="13:16" x14ac:dyDescent="0.25">
      <c r="M354" s="2">
        <v>27808</v>
      </c>
      <c r="N354" s="2" t="str">
        <f t="shared" si="14"/>
        <v>Droknar's Short Bow</v>
      </c>
      <c r="O354" s="2">
        <v>1</v>
      </c>
      <c r="P354" s="3">
        <f t="shared" si="15"/>
        <v>2714.0499999999997</v>
      </c>
    </row>
    <row r="355" spans="13:16" x14ac:dyDescent="0.25">
      <c r="M355" s="2">
        <v>27963</v>
      </c>
      <c r="N355" s="2" t="str">
        <f t="shared" si="14"/>
        <v>Spectral Wave Modulator</v>
      </c>
      <c r="O355" s="2">
        <v>1</v>
      </c>
      <c r="P355" s="3">
        <f t="shared" si="15"/>
        <v>2784.6</v>
      </c>
    </row>
    <row r="356" spans="13:16" x14ac:dyDescent="0.25">
      <c r="M356" s="2">
        <v>28104</v>
      </c>
      <c r="N356" s="2" t="str">
        <f t="shared" si="14"/>
        <v>Berserker's Steam Speargun of Leeching</v>
      </c>
      <c r="O356" s="2">
        <v>1</v>
      </c>
      <c r="P356" s="3">
        <f t="shared" si="15"/>
        <v>3056.6</v>
      </c>
    </row>
    <row r="357" spans="13:16" x14ac:dyDescent="0.25">
      <c r="M357" s="2">
        <v>28108</v>
      </c>
      <c r="N357" s="2" t="str">
        <f t="shared" si="14"/>
        <v>Rampager's Steam Speargun of Water</v>
      </c>
      <c r="O357" s="2">
        <v>1</v>
      </c>
      <c r="P357" s="3">
        <f t="shared" si="15"/>
        <v>2792.25</v>
      </c>
    </row>
    <row r="358" spans="13:16" x14ac:dyDescent="0.25">
      <c r="M358" s="2">
        <v>28109</v>
      </c>
      <c r="N358" s="2" t="str">
        <f t="shared" si="14"/>
        <v>Atlatl</v>
      </c>
      <c r="O358" s="2">
        <v>1</v>
      </c>
      <c r="P358" s="3">
        <f t="shared" si="15"/>
        <v>2731.9</v>
      </c>
    </row>
    <row r="359" spans="13:16" x14ac:dyDescent="0.25">
      <c r="M359" s="2">
        <v>28112</v>
      </c>
      <c r="N359" s="2" t="str">
        <f t="shared" si="14"/>
        <v>Drakestrike</v>
      </c>
      <c r="O359" s="2">
        <v>2</v>
      </c>
      <c r="P359" s="3">
        <f t="shared" si="15"/>
        <v>5468.9</v>
      </c>
    </row>
    <row r="360" spans="13:16" x14ac:dyDescent="0.25">
      <c r="M360" s="2">
        <v>28128</v>
      </c>
      <c r="N360" s="2" t="str">
        <f t="shared" si="14"/>
        <v>Rampager's Steam Speargun of Fire</v>
      </c>
      <c r="O360" s="2">
        <v>1</v>
      </c>
      <c r="P360" s="3">
        <f t="shared" si="15"/>
        <v>2708.1</v>
      </c>
    </row>
    <row r="361" spans="13:16" x14ac:dyDescent="0.25">
      <c r="M361" s="2">
        <v>28261</v>
      </c>
      <c r="N361" s="2" t="str">
        <f t="shared" si="14"/>
        <v>Berserker's Soft Wood Longbow of Life</v>
      </c>
      <c r="O361" s="2">
        <v>1</v>
      </c>
      <c r="P361" s="3">
        <f t="shared" si="15"/>
        <v>2725.1</v>
      </c>
    </row>
    <row r="362" spans="13:16" x14ac:dyDescent="0.25">
      <c r="M362" s="2">
        <v>28278</v>
      </c>
      <c r="N362" s="2" t="str">
        <f t="shared" si="14"/>
        <v>Rampager's Soft Wood Longbow of the Geomancer</v>
      </c>
      <c r="O362" s="2">
        <v>1</v>
      </c>
      <c r="P362" s="3">
        <f t="shared" si="15"/>
        <v>2744.65</v>
      </c>
    </row>
    <row r="363" spans="13:16" x14ac:dyDescent="0.25">
      <c r="M363" s="2">
        <v>28436</v>
      </c>
      <c r="N363" s="2" t="str">
        <f t="shared" si="14"/>
        <v>Malachidean</v>
      </c>
      <c r="O363" s="2">
        <v>1</v>
      </c>
      <c r="P363" s="3">
        <f t="shared" si="15"/>
        <v>2753.15</v>
      </c>
    </row>
    <row r="364" spans="13:16" x14ac:dyDescent="0.25">
      <c r="M364" s="2">
        <v>28442</v>
      </c>
      <c r="N364" s="2" t="str">
        <f t="shared" si="14"/>
        <v>Rampager's Black Earth Trident of the Geomancer</v>
      </c>
      <c r="O364" s="2">
        <v>1</v>
      </c>
      <c r="P364" s="3">
        <f t="shared" si="15"/>
        <v>2774.4</v>
      </c>
    </row>
    <row r="365" spans="13:16" x14ac:dyDescent="0.25">
      <c r="M365" s="2">
        <v>28576</v>
      </c>
      <c r="N365" s="2" t="str">
        <f t="shared" si="14"/>
        <v>Dragonspine</v>
      </c>
      <c r="O365" s="2">
        <v>1</v>
      </c>
      <c r="P365" s="3">
        <f t="shared" si="15"/>
        <v>2951.2</v>
      </c>
    </row>
    <row r="366" spans="13:16" x14ac:dyDescent="0.25">
      <c r="M366" s="2">
        <v>28583</v>
      </c>
      <c r="N366" s="2" t="str">
        <f t="shared" si="14"/>
        <v>Dragonfury</v>
      </c>
      <c r="O366" s="2">
        <v>1</v>
      </c>
      <c r="P366" s="3">
        <f t="shared" si="15"/>
        <v>2876.4</v>
      </c>
    </row>
    <row r="367" spans="13:16" x14ac:dyDescent="0.25">
      <c r="M367" s="2">
        <v>28592</v>
      </c>
      <c r="N367" s="2" t="str">
        <f t="shared" si="14"/>
        <v>Rampager's Iron Spear of Smoldering</v>
      </c>
      <c r="O367" s="2">
        <v>1</v>
      </c>
      <c r="P367" s="3">
        <f t="shared" si="15"/>
        <v>2772.7</v>
      </c>
    </row>
    <row r="368" spans="13:16" x14ac:dyDescent="0.25">
      <c r="M368" s="2">
        <v>45138</v>
      </c>
      <c r="N368" s="2" t="str">
        <f t="shared" si="14"/>
        <v>Yakkington's Gauntlets</v>
      </c>
      <c r="O368" s="2">
        <v>1</v>
      </c>
      <c r="P368" s="3">
        <f t="shared" si="15"/>
        <v>3845.4</v>
      </c>
    </row>
    <row r="369" spans="13:16" x14ac:dyDescent="0.25">
      <c r="M369" s="2">
        <v>45139</v>
      </c>
      <c r="N369" s="2" t="str">
        <f t="shared" si="14"/>
        <v>Yakkington's Helm</v>
      </c>
      <c r="O369" s="2">
        <v>1</v>
      </c>
      <c r="P369" s="3">
        <f t="shared" si="15"/>
        <v>3400</v>
      </c>
    </row>
    <row r="370" spans="13:16" x14ac:dyDescent="0.25">
      <c r="M370" s="2">
        <v>45143</v>
      </c>
      <c r="N370" s="2" t="str">
        <f t="shared" si="14"/>
        <v>Jatoro's Coat</v>
      </c>
      <c r="O370" s="2">
        <v>1</v>
      </c>
      <c r="P370" s="3">
        <f t="shared" si="15"/>
        <v>3900.65</v>
      </c>
    </row>
    <row r="371" spans="13:16" x14ac:dyDescent="0.25">
      <c r="M371" s="2">
        <v>46756</v>
      </c>
      <c r="N371" s="2" t="str">
        <f t="shared" si="14"/>
        <v>Traveler's Ring</v>
      </c>
      <c r="O371" s="2">
        <v>1</v>
      </c>
      <c r="P371" s="3">
        <f t="shared" si="15"/>
        <v>2890</v>
      </c>
    </row>
    <row r="372" spans="13:16" x14ac:dyDescent="0.25">
      <c r="M372" s="2">
        <v>47082</v>
      </c>
      <c r="N372" s="2" t="str">
        <f t="shared" si="14"/>
        <v>Super Hyperbeam Alpha</v>
      </c>
      <c r="O372" s="2">
        <v>1</v>
      </c>
      <c r="P372" s="3">
        <f t="shared" si="15"/>
        <v>3378.75</v>
      </c>
    </row>
    <row r="373" spans="13:16" x14ac:dyDescent="0.25">
      <c r="M373" s="2">
        <v>47083</v>
      </c>
      <c r="N373" s="2" t="str">
        <f t="shared" si="14"/>
        <v>Glimmerfang</v>
      </c>
      <c r="O373" s="2">
        <v>1</v>
      </c>
      <c r="P373" s="3">
        <f t="shared" si="15"/>
        <v>2720</v>
      </c>
    </row>
    <row r="374" spans="13:16" x14ac:dyDescent="0.25">
      <c r="M374" s="2">
        <v>47091</v>
      </c>
      <c r="N374" s="2" t="str">
        <f t="shared" si="14"/>
        <v>Faithful</v>
      </c>
      <c r="O374" s="2">
        <v>1</v>
      </c>
      <c r="P374" s="3">
        <f t="shared" si="15"/>
        <v>2747.2</v>
      </c>
    </row>
    <row r="375" spans="13:16" x14ac:dyDescent="0.25">
      <c r="M375" s="2">
        <v>47094</v>
      </c>
      <c r="N375" s="2" t="str">
        <f t="shared" si="14"/>
        <v>Serpentsniper</v>
      </c>
      <c r="O375" s="2">
        <v>2</v>
      </c>
      <c r="P375" s="3">
        <f t="shared" si="15"/>
        <v>5485.9</v>
      </c>
    </row>
    <row r="376" spans="13:16" x14ac:dyDescent="0.25">
      <c r="M376" s="2">
        <v>47097</v>
      </c>
      <c r="N376" s="2" t="str">
        <f t="shared" si="14"/>
        <v>Blaze of the Serpents</v>
      </c>
      <c r="O376" s="2">
        <v>1</v>
      </c>
      <c r="P376" s="3">
        <f t="shared" si="15"/>
        <v>2751.45</v>
      </c>
    </row>
    <row r="377" spans="13:16" x14ac:dyDescent="0.25">
      <c r="M377" s="2">
        <v>82115</v>
      </c>
      <c r="N377" s="2" t="str">
        <f t="shared" si="14"/>
        <v>Libeh's Truthteller</v>
      </c>
      <c r="O377" s="2">
        <v>1</v>
      </c>
      <c r="P377" s="3">
        <f t="shared" si="15"/>
        <v>3644.7999999999997</v>
      </c>
    </row>
    <row r="378" spans="13:16" x14ac:dyDescent="0.25">
      <c r="M378" s="2">
        <v>82739</v>
      </c>
      <c r="N378" s="2" t="str">
        <f t="shared" si="14"/>
        <v>Mothusi's Echoing Voice</v>
      </c>
      <c r="O378" s="2">
        <v>1</v>
      </c>
      <c r="P378" s="3">
        <f t="shared" si="15"/>
        <v>2791.4</v>
      </c>
    </row>
    <row r="379" spans="13:16" x14ac:dyDescent="0.25">
      <c r="M379" s="2">
        <v>83043</v>
      </c>
      <c r="N379" s="2" t="str">
        <f t="shared" si="14"/>
        <v>Haimi's Raptor-Handling Gloves of the Rebirth</v>
      </c>
      <c r="O379" s="2">
        <v>1</v>
      </c>
      <c r="P379" s="3">
        <f t="shared" si="15"/>
        <v>3398.2999999999997</v>
      </c>
    </row>
    <row r="380" spans="13:16" x14ac:dyDescent="0.25">
      <c r="M380" s="2">
        <v>83134</v>
      </c>
      <c r="N380" s="2" t="str">
        <f t="shared" si="14"/>
        <v>Kahdash's Riding Bow</v>
      </c>
      <c r="O380" s="2">
        <v>2</v>
      </c>
      <c r="P380" s="3">
        <f t="shared" si="15"/>
        <v>5882</v>
      </c>
    </row>
    <row r="381" spans="13:16" x14ac:dyDescent="0.25">
      <c r="M381" s="2">
        <v>83267</v>
      </c>
      <c r="N381" s="2" t="str">
        <f t="shared" si="14"/>
        <v>Salomon's Jousting Halter of the Rebirth</v>
      </c>
      <c r="O381" s="2">
        <v>1</v>
      </c>
      <c r="P381" s="3">
        <f t="shared" si="15"/>
        <v>3448.45</v>
      </c>
    </row>
    <row r="382" spans="13:16" x14ac:dyDescent="0.25">
      <c r="M382" s="2">
        <v>83534</v>
      </c>
      <c r="N382" s="2" t="str">
        <f t="shared" si="14"/>
        <v>Jahdugar's Syllabus</v>
      </c>
      <c r="O382" s="2">
        <v>1</v>
      </c>
      <c r="P382" s="3">
        <f t="shared" si="15"/>
        <v>2732.75</v>
      </c>
    </row>
    <row r="383" spans="13:16" x14ac:dyDescent="0.25">
      <c r="M383" s="2">
        <v>84075</v>
      </c>
      <c r="N383" s="2" t="str">
        <f t="shared" si="14"/>
        <v>Salomon's Cataphract Guard of the Rebirth</v>
      </c>
      <c r="O383" s="2">
        <v>2</v>
      </c>
      <c r="P383" s="3">
        <f t="shared" si="15"/>
        <v>6864.5999999999995</v>
      </c>
    </row>
    <row r="384" spans="13:16" x14ac:dyDescent="0.25">
      <c r="M384" s="2">
        <v>84120</v>
      </c>
      <c r="N384" s="2" t="str">
        <f t="shared" si="14"/>
        <v>Salomon's Cavalier Harness of the Rebirth</v>
      </c>
      <c r="O384" s="2">
        <v>1</v>
      </c>
      <c r="P384" s="3">
        <f t="shared" si="15"/>
        <v>3526.65</v>
      </c>
    </row>
    <row r="385" spans="13:16" x14ac:dyDescent="0.25">
      <c r="M385" s="2">
        <v>84303</v>
      </c>
      <c r="N385" s="2" t="str">
        <f t="shared" si="14"/>
        <v>Sogolon's Purifier</v>
      </c>
      <c r="O385" s="2">
        <v>4</v>
      </c>
      <c r="P385" s="3">
        <f t="shared" si="15"/>
        <v>11206.4</v>
      </c>
    </row>
    <row r="386" spans="13:16" x14ac:dyDescent="0.25">
      <c r="M386" s="2">
        <v>84598</v>
      </c>
      <c r="N386" s="2" t="str">
        <f t="shared" si="14"/>
        <v>Sagal's Jousting Halter of the Rebirth</v>
      </c>
      <c r="O386" s="2">
        <v>2</v>
      </c>
      <c r="P386" s="3">
        <f t="shared" si="15"/>
        <v>6796.5999999999995</v>
      </c>
    </row>
    <row r="387" spans="13:16" x14ac:dyDescent="0.25">
      <c r="M387" s="2">
        <v>84639</v>
      </c>
      <c r="N387" s="2" t="str">
        <f t="shared" si="14"/>
        <v>Sagal's Dusty Crown of the Rebirth</v>
      </c>
      <c r="O387" s="2">
        <v>1</v>
      </c>
      <c r="P387" s="3">
        <f t="shared" si="15"/>
        <v>3461.2</v>
      </c>
    </row>
    <row r="388" spans="13:16" x14ac:dyDescent="0.25">
      <c r="M388" s="2">
        <v>84685</v>
      </c>
      <c r="N388" s="2" t="str">
        <f t="shared" si="14"/>
        <v>Sagal's Raptor-Handling Gloves of the Rebirth</v>
      </c>
      <c r="O388" s="2">
        <v>1</v>
      </c>
      <c r="P388" s="3">
        <f t="shared" si="15"/>
        <v>3389.7999999999997</v>
      </c>
    </row>
    <row r="389" spans="13:16" x14ac:dyDescent="0.25">
      <c r="M389" s="2">
        <v>84789</v>
      </c>
      <c r="N389" s="2" t="str">
        <f t="shared" si="14"/>
        <v>Timera's Shield of Good Cheer</v>
      </c>
      <c r="O389" s="2">
        <v>1</v>
      </c>
      <c r="P389" s="3">
        <f t="shared" si="15"/>
        <v>2771.85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BB1A-02A9-40B2-BB42-8457C09C3E83}">
  <dimension ref="B4:AN55"/>
  <sheetViews>
    <sheetView zoomScale="85" zoomScaleNormal="85" workbookViewId="0">
      <selection activeCell="H10" sqref="H10"/>
    </sheetView>
  </sheetViews>
  <sheetFormatPr baseColWidth="10" defaultRowHeight="15.75" x14ac:dyDescent="0.25"/>
  <cols>
    <col min="1" max="1" width="1.85546875" style="2" customWidth="1"/>
    <col min="2" max="2" width="7.85546875" style="2" customWidth="1"/>
    <col min="3" max="3" width="9.7109375" style="2" bestFit="1" customWidth="1"/>
    <col min="4" max="4" width="34.42578125" style="2" bestFit="1" customWidth="1"/>
    <col min="5" max="5" width="21.140625" style="2" bestFit="1" customWidth="1"/>
    <col min="6" max="6" width="16.42578125" style="2" bestFit="1" customWidth="1"/>
    <col min="7" max="7" width="19" style="2" bestFit="1" customWidth="1"/>
    <col min="8" max="8" width="14.85546875" style="2" bestFit="1" customWidth="1"/>
    <col min="9" max="9" width="19.85546875" style="2" bestFit="1" customWidth="1"/>
    <col min="10" max="10" width="21.28515625" style="2" bestFit="1" customWidth="1"/>
    <col min="11" max="11" width="23" style="2" bestFit="1" customWidth="1"/>
    <col min="12" max="12" width="15.5703125" style="2" bestFit="1" customWidth="1"/>
    <col min="13" max="13" width="12.7109375" style="2" bestFit="1" customWidth="1"/>
    <col min="14" max="14" width="9.7109375" style="2" bestFit="1" customWidth="1"/>
    <col min="15" max="15" width="22.85546875" style="2" bestFit="1" customWidth="1"/>
    <col min="16" max="16" width="15.140625" style="2" bestFit="1" customWidth="1"/>
    <col min="17" max="17" width="15" style="2" bestFit="1" customWidth="1"/>
    <col min="18" max="18" width="24" style="2" bestFit="1" customWidth="1"/>
    <col min="19" max="19" width="15.5703125" style="2" bestFit="1" customWidth="1"/>
    <col min="20" max="20" width="12.7109375" style="2" bestFit="1" customWidth="1"/>
    <col min="21" max="21" width="15" style="2" bestFit="1" customWidth="1"/>
    <col min="22" max="22" width="17.140625" style="2" bestFit="1" customWidth="1"/>
    <col min="23" max="16384" width="11.42578125" style="2"/>
  </cols>
  <sheetData>
    <row r="4" spans="2:40" x14ac:dyDescent="0.25">
      <c r="AL4" s="76"/>
      <c r="AM4" s="76"/>
      <c r="AN4" s="76"/>
    </row>
    <row r="5" spans="2:40" x14ac:dyDescent="0.25">
      <c r="AL5" s="79">
        <v>24294</v>
      </c>
      <c r="AM5" s="76">
        <f t="shared" ref="AM5:AM11" si="0">VLOOKUP(AL5,API,6,FALSE)</f>
        <v>51</v>
      </c>
      <c r="AN5" s="76" t="s">
        <v>19672</v>
      </c>
    </row>
    <row r="6" spans="2:40" x14ac:dyDescent="0.25">
      <c r="AL6" s="79">
        <v>24341</v>
      </c>
      <c r="AM6" s="76">
        <f t="shared" si="0"/>
        <v>51</v>
      </c>
      <c r="AN6" s="76" t="s">
        <v>19673</v>
      </c>
    </row>
    <row r="7" spans="2:40" ht="18.75" x14ac:dyDescent="0.25">
      <c r="D7" s="10" t="s">
        <v>19595</v>
      </c>
      <c r="E7" s="10" t="s">
        <v>19598</v>
      </c>
      <c r="F7" s="10" t="s">
        <v>19599</v>
      </c>
      <c r="G7" s="10" t="s">
        <v>19601</v>
      </c>
      <c r="H7" s="10" t="s">
        <v>19572</v>
      </c>
      <c r="I7" s="10" t="s">
        <v>19600</v>
      </c>
      <c r="J7" s="10" t="s">
        <v>19602</v>
      </c>
      <c r="K7" s="10" t="s">
        <v>19603</v>
      </c>
      <c r="AL7" s="79">
        <v>24350</v>
      </c>
      <c r="AM7" s="76">
        <f t="shared" si="0"/>
        <v>52</v>
      </c>
      <c r="AN7" s="76" t="s">
        <v>19674</v>
      </c>
    </row>
    <row r="8" spans="2:40" ht="18.75" x14ac:dyDescent="0.25">
      <c r="D8" s="13" t="s">
        <v>19596</v>
      </c>
      <c r="E8" s="14">
        <f>EctoCraft!G35</f>
        <v>2226.4</v>
      </c>
      <c r="F8" s="14">
        <f>EctoCraft!H33</f>
        <v>338.63266999999996</v>
      </c>
      <c r="G8" s="15">
        <f>EctoCraft!K35</f>
        <v>15.20987558390226</v>
      </c>
      <c r="H8" s="29">
        <v>10000</v>
      </c>
      <c r="I8" s="14">
        <f>H8*F8</f>
        <v>3386326.6999999997</v>
      </c>
      <c r="J8" s="14">
        <f>H8*E8</f>
        <v>22264000</v>
      </c>
      <c r="K8" s="18">
        <f>H8*(EctoCraft!$G$55/100)</f>
        <v>8957</v>
      </c>
      <c r="AL8" s="79">
        <v>24356</v>
      </c>
      <c r="AM8" s="76">
        <f t="shared" si="0"/>
        <v>52</v>
      </c>
      <c r="AN8" s="76" t="s">
        <v>19675</v>
      </c>
    </row>
    <row r="9" spans="2:40" ht="18.75" x14ac:dyDescent="0.25">
      <c r="D9" s="10" t="s">
        <v>19597</v>
      </c>
      <c r="E9" s="11">
        <f>EctoCraft!G48</f>
        <v>2314.4</v>
      </c>
      <c r="F9" s="11">
        <f>EctoCraft!H46</f>
        <v>535.63630000000012</v>
      </c>
      <c r="G9" s="12">
        <f>EctoCraft!K48</f>
        <v>23.143635499481512</v>
      </c>
      <c r="H9" s="29">
        <v>10000</v>
      </c>
      <c r="I9" s="11">
        <f>H9*F9</f>
        <v>5356363.0000000009</v>
      </c>
      <c r="J9" s="11">
        <f>H9*E9</f>
        <v>23144000</v>
      </c>
      <c r="K9" s="19">
        <f>H9*(EctoCraft!$G$55/100)</f>
        <v>8957</v>
      </c>
      <c r="AL9" s="79">
        <v>24288</v>
      </c>
      <c r="AM9" s="76">
        <f t="shared" si="0"/>
        <v>51</v>
      </c>
      <c r="AN9" s="76" t="s">
        <v>19676</v>
      </c>
    </row>
    <row r="10" spans="2:40" ht="18.75" x14ac:dyDescent="0.25">
      <c r="D10" s="13" t="s">
        <v>19722</v>
      </c>
      <c r="E10" s="14">
        <f>EctoCraft!R35</f>
        <v>2028</v>
      </c>
      <c r="F10" s="14">
        <f>EctoCraft!S33</f>
        <v>527.62433999999985</v>
      </c>
      <c r="G10" s="15">
        <f>EctoCraft!V35</f>
        <v>26.016979289940821</v>
      </c>
      <c r="H10" s="29">
        <v>1500</v>
      </c>
      <c r="I10" s="14">
        <f>H10*F10</f>
        <v>791436.50999999978</v>
      </c>
      <c r="J10" s="14">
        <f>H10*E10</f>
        <v>3042000</v>
      </c>
      <c r="K10" s="18">
        <f>H10*(EctoCraft!$G$55/100)</f>
        <v>1343.5500000000002</v>
      </c>
      <c r="AL10" s="79">
        <v>24299</v>
      </c>
      <c r="AM10" s="76">
        <f t="shared" si="0"/>
        <v>53</v>
      </c>
      <c r="AN10" s="76" t="s">
        <v>19677</v>
      </c>
    </row>
    <row r="11" spans="2:40" x14ac:dyDescent="0.25">
      <c r="AL11" s="79">
        <v>24282</v>
      </c>
      <c r="AM11" s="76">
        <f t="shared" si="0"/>
        <v>52</v>
      </c>
      <c r="AN11" s="76" t="s">
        <v>19678</v>
      </c>
    </row>
    <row r="14" spans="2:40" ht="16.5" thickBot="1" x14ac:dyDescent="0.3"/>
    <row r="15" spans="2:40" x14ac:dyDescent="0.25">
      <c r="B15" s="124" t="s">
        <v>19593</v>
      </c>
      <c r="C15" s="125"/>
      <c r="D15" s="125"/>
      <c r="E15" s="125"/>
      <c r="F15" s="125"/>
      <c r="G15" s="126"/>
      <c r="H15" s="9"/>
      <c r="I15" s="124" t="s">
        <v>19594</v>
      </c>
      <c r="J15" s="125"/>
      <c r="K15" s="125"/>
      <c r="L15" s="125"/>
      <c r="M15" s="125"/>
      <c r="N15" s="126"/>
      <c r="O15" s="9"/>
      <c r="P15" s="124" t="s">
        <v>19680</v>
      </c>
      <c r="Q15" s="125"/>
      <c r="R15" s="125"/>
      <c r="S15" s="125"/>
      <c r="T15" s="125"/>
      <c r="U15" s="126"/>
    </row>
    <row r="16" spans="2:40" x14ac:dyDescent="0.25">
      <c r="B16" s="20" t="s">
        <v>19571</v>
      </c>
      <c r="C16" s="2" t="s">
        <v>19572</v>
      </c>
      <c r="D16" s="2" t="s">
        <v>19573</v>
      </c>
      <c r="E16" s="2" t="s">
        <v>19606</v>
      </c>
      <c r="F16" s="2" t="s">
        <v>19607</v>
      </c>
      <c r="G16" s="21" t="s">
        <v>19584</v>
      </c>
      <c r="I16" s="20" t="s">
        <v>19571</v>
      </c>
      <c r="J16" s="2" t="s">
        <v>19572</v>
      </c>
      <c r="K16" s="2" t="s">
        <v>19573</v>
      </c>
      <c r="L16" s="2" t="s">
        <v>19606</v>
      </c>
      <c r="M16" s="2" t="s">
        <v>19607</v>
      </c>
      <c r="N16" s="21" t="s">
        <v>19584</v>
      </c>
      <c r="P16" s="20" t="s">
        <v>19571</v>
      </c>
      <c r="Q16" s="2" t="s">
        <v>19572</v>
      </c>
      <c r="R16" s="2" t="s">
        <v>19573</v>
      </c>
      <c r="S16" s="2" t="s">
        <v>19606</v>
      </c>
      <c r="T16" s="2" t="s">
        <v>19607</v>
      </c>
      <c r="U16" s="21" t="s">
        <v>19584</v>
      </c>
    </row>
    <row r="17" spans="2:22" x14ac:dyDescent="0.25">
      <c r="B17" s="20">
        <v>19700</v>
      </c>
      <c r="C17" s="2">
        <v>2</v>
      </c>
      <c r="D17" s="2" t="s">
        <v>19577</v>
      </c>
      <c r="E17" s="17">
        <f>$G$17*C17</f>
        <v>2</v>
      </c>
      <c r="F17" s="16">
        <f>E17/250</f>
        <v>8.0000000000000002E-3</v>
      </c>
      <c r="G17" s="30">
        <v>1</v>
      </c>
      <c r="H17" s="3"/>
      <c r="I17" s="20" t="s">
        <v>19578</v>
      </c>
      <c r="J17" s="2">
        <v>11</v>
      </c>
      <c r="K17" s="2" t="s">
        <v>19579</v>
      </c>
      <c r="L17" s="17">
        <f>$N$17*J17</f>
        <v>88000</v>
      </c>
      <c r="M17" s="16">
        <f t="shared" ref="M17:M20" si="1">L17/250</f>
        <v>352</v>
      </c>
      <c r="N17" s="30">
        <v>8000</v>
      </c>
      <c r="O17" s="3"/>
      <c r="P17" s="20">
        <v>19700</v>
      </c>
      <c r="Q17" s="2">
        <v>20</v>
      </c>
      <c r="R17" s="2" t="s">
        <v>19577</v>
      </c>
      <c r="S17" s="17">
        <f>$U$17*Q17</f>
        <v>30000</v>
      </c>
      <c r="T17" s="16">
        <f>S17/250</f>
        <v>120</v>
      </c>
      <c r="U17" s="30">
        <f>H10</f>
        <v>1500</v>
      </c>
    </row>
    <row r="18" spans="2:22" x14ac:dyDescent="0.25">
      <c r="B18" s="20" t="s">
        <v>19578</v>
      </c>
      <c r="C18" s="2">
        <v>11</v>
      </c>
      <c r="D18" s="2" t="s">
        <v>19579</v>
      </c>
      <c r="E18" s="17">
        <f t="shared" ref="E18:E21" si="2">$G$17*C18</f>
        <v>11</v>
      </c>
      <c r="F18" s="16">
        <f t="shared" ref="F18:F21" si="3">E18/250</f>
        <v>4.3999999999999997E-2</v>
      </c>
      <c r="G18" s="21"/>
      <c r="I18" s="20">
        <v>19748</v>
      </c>
      <c r="J18" s="2">
        <v>10.8</v>
      </c>
      <c r="K18" s="2" t="s">
        <v>19581</v>
      </c>
      <c r="L18" s="17">
        <f>$N$17*J18</f>
        <v>86400</v>
      </c>
      <c r="M18" s="16">
        <f t="shared" si="1"/>
        <v>345.6</v>
      </c>
      <c r="N18" s="21"/>
      <c r="P18" s="20">
        <v>19722</v>
      </c>
      <c r="Q18" s="2">
        <v>12</v>
      </c>
      <c r="R18" s="2" t="s">
        <v>19605</v>
      </c>
      <c r="S18" s="17">
        <f>$U$17*Q18</f>
        <v>18000</v>
      </c>
      <c r="T18" s="16">
        <f t="shared" ref="T18" si="4">S18/250</f>
        <v>72</v>
      </c>
      <c r="U18" s="21"/>
    </row>
    <row r="19" spans="2:22" ht="16.5" thickBot="1" x14ac:dyDescent="0.3">
      <c r="B19" s="20">
        <v>19748</v>
      </c>
      <c r="C19" s="2">
        <v>10.8</v>
      </c>
      <c r="D19" s="2" t="s">
        <v>19581</v>
      </c>
      <c r="E19" s="17">
        <f t="shared" si="2"/>
        <v>10.8</v>
      </c>
      <c r="F19" s="16">
        <f t="shared" si="3"/>
        <v>4.3200000000000002E-2</v>
      </c>
      <c r="G19" s="22"/>
      <c r="H19" s="4"/>
      <c r="I19" s="20">
        <v>24356</v>
      </c>
      <c r="J19" s="2">
        <v>15</v>
      </c>
      <c r="K19" s="2" t="s">
        <v>19679</v>
      </c>
      <c r="L19" s="17">
        <f>$N$17*J19</f>
        <v>120000</v>
      </c>
      <c r="M19" s="16">
        <f t="shared" si="1"/>
        <v>480</v>
      </c>
      <c r="N19" s="22"/>
      <c r="O19" s="4"/>
      <c r="P19" s="23">
        <v>24356</v>
      </c>
      <c r="Q19" s="24">
        <v>15</v>
      </c>
      <c r="R19" s="24" t="s">
        <v>19679</v>
      </c>
      <c r="S19" s="25">
        <f>$U$17*Q19</f>
        <v>22500</v>
      </c>
      <c r="T19" s="26">
        <f>S19/250</f>
        <v>90</v>
      </c>
      <c r="U19" s="27"/>
    </row>
    <row r="20" spans="2:22" ht="16.5" thickBot="1" x14ac:dyDescent="0.3">
      <c r="B20" s="20">
        <v>24356</v>
      </c>
      <c r="C20" s="2">
        <v>15</v>
      </c>
      <c r="D20" s="2" t="s">
        <v>19679</v>
      </c>
      <c r="E20" s="17">
        <f t="shared" si="2"/>
        <v>15</v>
      </c>
      <c r="F20" s="16">
        <f t="shared" si="3"/>
        <v>0.06</v>
      </c>
      <c r="G20" s="21"/>
      <c r="I20" s="23">
        <v>19729</v>
      </c>
      <c r="J20" s="24">
        <v>20</v>
      </c>
      <c r="K20" s="24" t="s">
        <v>19582</v>
      </c>
      <c r="L20" s="25">
        <f>$N$17*J20</f>
        <v>160000</v>
      </c>
      <c r="M20" s="26">
        <f t="shared" si="1"/>
        <v>640</v>
      </c>
      <c r="N20" s="27"/>
    </row>
    <row r="21" spans="2:22" ht="16.5" thickBot="1" x14ac:dyDescent="0.3">
      <c r="B21" s="23">
        <v>19729</v>
      </c>
      <c r="C21" s="24">
        <v>16</v>
      </c>
      <c r="D21" s="24" t="s">
        <v>19582</v>
      </c>
      <c r="E21" s="25">
        <f t="shared" si="2"/>
        <v>16</v>
      </c>
      <c r="F21" s="26">
        <f t="shared" si="3"/>
        <v>6.4000000000000001E-2</v>
      </c>
      <c r="G21" s="27"/>
      <c r="S21" s="17"/>
      <c r="T21" s="16"/>
    </row>
    <row r="28" spans="2:22" x14ac:dyDescent="0.25">
      <c r="I28" s="28" t="s">
        <v>19678</v>
      </c>
    </row>
    <row r="31" spans="2:22" x14ac:dyDescent="0.25">
      <c r="B31" s="123" t="s">
        <v>19593</v>
      </c>
      <c r="C31" s="123"/>
      <c r="D31" s="123"/>
      <c r="E31" s="123"/>
      <c r="F31" s="123"/>
      <c r="G31" s="123"/>
      <c r="H31" s="123"/>
      <c r="M31" s="123" t="s">
        <v>19680</v>
      </c>
      <c r="N31" s="123"/>
      <c r="O31" s="123"/>
      <c r="P31" s="123"/>
      <c r="Q31" s="123"/>
      <c r="R31" s="123"/>
      <c r="S31" s="123"/>
    </row>
    <row r="32" spans="2:22" x14ac:dyDescent="0.25">
      <c r="B32" s="2" t="s">
        <v>19571</v>
      </c>
      <c r="C32" s="2" t="s">
        <v>19572</v>
      </c>
      <c r="D32" s="2" t="s">
        <v>19573</v>
      </c>
      <c r="E32" s="2" t="s">
        <v>19574</v>
      </c>
      <c r="F32" s="2" t="s">
        <v>19575</v>
      </c>
      <c r="G32" s="2" t="s">
        <v>19576</v>
      </c>
      <c r="H32" s="2" t="s">
        <v>19587</v>
      </c>
      <c r="J32" s="5" t="s">
        <v>19589</v>
      </c>
      <c r="K32" s="5" t="s">
        <v>19590</v>
      </c>
      <c r="M32" s="2" t="s">
        <v>19571</v>
      </c>
      <c r="N32" s="2" t="s">
        <v>19572</v>
      </c>
      <c r="O32" s="2" t="s">
        <v>19573</v>
      </c>
      <c r="P32" s="2" t="s">
        <v>19574</v>
      </c>
      <c r="Q32" s="2" t="s">
        <v>19575</v>
      </c>
      <c r="R32" s="2" t="s">
        <v>19576</v>
      </c>
      <c r="S32" s="2" t="s">
        <v>19587</v>
      </c>
      <c r="U32" s="5" t="s">
        <v>19589</v>
      </c>
      <c r="V32" s="5" t="s">
        <v>19590</v>
      </c>
    </row>
    <row r="33" spans="2:22" x14ac:dyDescent="0.25">
      <c r="B33" s="2">
        <v>19700</v>
      </c>
      <c r="C33" s="2">
        <v>2</v>
      </c>
      <c r="D33" s="2" t="s">
        <v>19577</v>
      </c>
      <c r="E33" s="3">
        <f>VLOOKUP(B33,API,6,FALSE)</f>
        <v>42</v>
      </c>
      <c r="F33" s="3">
        <f>E33*C33</f>
        <v>84</v>
      </c>
      <c r="G33" s="3">
        <f>SUM(F33:F37)</f>
        <v>2166.4</v>
      </c>
      <c r="H33" s="3">
        <f>((F42+F41)/D39)-G35</f>
        <v>338.63266999999996</v>
      </c>
      <c r="J33" s="6">
        <v>10000</v>
      </c>
      <c r="K33" s="8">
        <f>J33*G35</f>
        <v>22264000</v>
      </c>
      <c r="M33" s="2">
        <v>19700</v>
      </c>
      <c r="N33" s="2">
        <v>20</v>
      </c>
      <c r="O33" s="2" t="s">
        <v>19577</v>
      </c>
      <c r="P33" s="3">
        <f>VLOOKUP(M33,API,6,FALSE)</f>
        <v>42</v>
      </c>
      <c r="Q33" s="3">
        <f>P33*N33</f>
        <v>840</v>
      </c>
      <c r="R33" s="3">
        <f>SUM(Q33:Q37)</f>
        <v>1968</v>
      </c>
      <c r="S33" s="3">
        <f>((Q42+Q41+Q43)/O39)-R35</f>
        <v>527.62433999999985</v>
      </c>
      <c r="U33" s="6">
        <v>10000</v>
      </c>
      <c r="V33" s="8">
        <f>U33*R35</f>
        <v>20280000</v>
      </c>
    </row>
    <row r="34" spans="2:22" x14ac:dyDescent="0.25">
      <c r="B34" s="2" t="s">
        <v>19578</v>
      </c>
      <c r="C34" s="2">
        <v>11</v>
      </c>
      <c r="D34" s="2" t="s">
        <v>19579</v>
      </c>
      <c r="E34" s="3">
        <v>48</v>
      </c>
      <c r="F34" s="3">
        <f t="shared" ref="F34:F37" si="5">E34*C34</f>
        <v>528</v>
      </c>
      <c r="G34" s="2" t="s">
        <v>19580</v>
      </c>
      <c r="H34" s="2" t="s">
        <v>19588</v>
      </c>
      <c r="J34" s="5" t="s">
        <v>19591</v>
      </c>
      <c r="K34" s="5" t="s">
        <v>19592</v>
      </c>
      <c r="M34" s="2">
        <v>19722</v>
      </c>
      <c r="N34" s="2">
        <v>12</v>
      </c>
      <c r="O34" s="2" t="s">
        <v>19605</v>
      </c>
      <c r="P34" s="3">
        <f>VLOOKUP(M34,API,6,FALSE)</f>
        <v>29</v>
      </c>
      <c r="Q34" s="3">
        <f>P34*N34</f>
        <v>348</v>
      </c>
      <c r="R34" s="2" t="s">
        <v>19580</v>
      </c>
      <c r="S34" s="2" t="s">
        <v>19588</v>
      </c>
      <c r="U34" s="5" t="s">
        <v>19591</v>
      </c>
      <c r="V34" s="5" t="s">
        <v>19592</v>
      </c>
    </row>
    <row r="35" spans="2:22" x14ac:dyDescent="0.25">
      <c r="B35" s="2">
        <v>19748</v>
      </c>
      <c r="C35" s="2">
        <v>10.8</v>
      </c>
      <c r="D35" s="2" t="s">
        <v>19581</v>
      </c>
      <c r="E35" s="3">
        <f>VLOOKUP(B35,API,6,FALSE)</f>
        <v>8</v>
      </c>
      <c r="F35" s="3">
        <f t="shared" si="5"/>
        <v>86.4</v>
      </c>
      <c r="G35" s="3">
        <f>G33+60</f>
        <v>2226.4</v>
      </c>
      <c r="H35" s="4">
        <f>(((H33+G35)-G35)/G35)*100</f>
        <v>15.20987558390226</v>
      </c>
      <c r="J35" s="8">
        <f>H33*J33</f>
        <v>3386326.6999999997</v>
      </c>
      <c r="K35" s="7">
        <f>H35</f>
        <v>15.20987558390226</v>
      </c>
      <c r="M35" s="2">
        <v>24356</v>
      </c>
      <c r="N35" s="2">
        <v>15</v>
      </c>
      <c r="O35" s="28" t="str">
        <f>I28</f>
        <v>Vesicula T5</v>
      </c>
      <c r="P35" s="3">
        <f>IF(O35=AN5,AM5,
IF(O35=AN6,AM6,
IF(O35=AN7,AM7,
IF(O35=AN8,AM8,
IF(O35=AN9,AM9,
IF(O35=AN10,AM10,
IF(O35=AN11,AM11,)))))))</f>
        <v>52</v>
      </c>
      <c r="Q35" s="3">
        <f>P35*N35</f>
        <v>780</v>
      </c>
      <c r="R35" s="3">
        <f>R33+60</f>
        <v>2028</v>
      </c>
      <c r="S35" s="4">
        <f>(((S33+R35)-R35)/R35)*100</f>
        <v>26.016979289940821</v>
      </c>
      <c r="U35" s="8">
        <f>S33*U33</f>
        <v>5276243.3999999985</v>
      </c>
      <c r="V35" s="7">
        <f>S35</f>
        <v>26.016979289940821</v>
      </c>
    </row>
    <row r="36" spans="2:22" x14ac:dyDescent="0.25">
      <c r="B36" s="2">
        <v>24356</v>
      </c>
      <c r="C36" s="2">
        <v>15</v>
      </c>
      <c r="D36" s="28" t="str">
        <f>I28</f>
        <v>Vesicula T5</v>
      </c>
      <c r="E36" s="3">
        <f>IF(D36=AN5,AM5,
IF(D36=AN6,AM6,
IF(D36=AN7,AM7,
IF(D36=AN8,AM8,
IF(D36=AN9,AM9,
IF(D36=AN10,AM10,
IF(D36=AN11,AM11,)))))))</f>
        <v>52</v>
      </c>
      <c r="F36" s="3">
        <f t="shared" si="5"/>
        <v>780</v>
      </c>
    </row>
    <row r="37" spans="2:22" x14ac:dyDescent="0.25">
      <c r="B37" s="2">
        <v>19729</v>
      </c>
      <c r="C37" s="2">
        <v>16</v>
      </c>
      <c r="D37" s="2" t="s">
        <v>19582</v>
      </c>
      <c r="E37" s="3">
        <f>VLOOKUP(B37,API,6,FALSE)</f>
        <v>43</v>
      </c>
      <c r="F37" s="3">
        <f t="shared" si="5"/>
        <v>688</v>
      </c>
      <c r="P37" s="3"/>
      <c r="Q37" s="3"/>
    </row>
    <row r="39" spans="2:22" x14ac:dyDescent="0.25">
      <c r="B39" s="2" t="s">
        <v>19583</v>
      </c>
      <c r="C39" s="2" t="s">
        <v>19584</v>
      </c>
      <c r="D39" s="2">
        <v>10000</v>
      </c>
      <c r="M39" s="2" t="s">
        <v>19583</v>
      </c>
      <c r="N39" s="2" t="s">
        <v>19584</v>
      </c>
      <c r="O39" s="2">
        <v>10000</v>
      </c>
    </row>
    <row r="40" spans="2:22" x14ac:dyDescent="0.25">
      <c r="B40" s="2" t="s">
        <v>19571</v>
      </c>
      <c r="C40" s="2" t="s">
        <v>19572</v>
      </c>
      <c r="D40" s="2" t="s">
        <v>19573</v>
      </c>
      <c r="E40" s="2" t="s">
        <v>19574</v>
      </c>
      <c r="F40" s="2" t="s">
        <v>19575</v>
      </c>
      <c r="G40" s="2" t="s">
        <v>19585</v>
      </c>
      <c r="M40" s="2" t="s">
        <v>19571</v>
      </c>
      <c r="N40" s="2" t="s">
        <v>19572</v>
      </c>
      <c r="O40" s="2" t="s">
        <v>19573</v>
      </c>
      <c r="P40" s="2" t="s">
        <v>19574</v>
      </c>
      <c r="Q40" s="2" t="s">
        <v>19575</v>
      </c>
      <c r="R40" s="2" t="s">
        <v>19585</v>
      </c>
    </row>
    <row r="41" spans="2:22" x14ac:dyDescent="0.25">
      <c r="B41" s="2">
        <v>19700</v>
      </c>
      <c r="C41" s="2">
        <v>17692</v>
      </c>
      <c r="D41" s="2" t="s">
        <v>19577</v>
      </c>
      <c r="E41" s="3">
        <f>VLOOKUP(B41,API,8,FALSE)</f>
        <v>44</v>
      </c>
      <c r="F41" s="3">
        <f>(E41*C41)*0.9</f>
        <v>700603.20000000007</v>
      </c>
      <c r="G41" s="2">
        <f>C41/$D$39*100</f>
        <v>176.92000000000002</v>
      </c>
      <c r="M41" s="2">
        <v>19700</v>
      </c>
      <c r="N41" s="2">
        <v>8724</v>
      </c>
      <c r="O41" s="2" t="s">
        <v>19577</v>
      </c>
      <c r="P41" s="3">
        <f>VLOOKUP(M41,API,8,FALSE)</f>
        <v>44</v>
      </c>
      <c r="Q41" s="3">
        <f>P41*N41*0.9</f>
        <v>345470.4</v>
      </c>
      <c r="R41" s="2">
        <f>N41/$D$39*100</f>
        <v>87.24</v>
      </c>
    </row>
    <row r="42" spans="2:22" x14ac:dyDescent="0.25">
      <c r="B42" s="2">
        <v>19721</v>
      </c>
      <c r="C42" s="2">
        <v>8957</v>
      </c>
      <c r="D42" s="2" t="s">
        <v>19586</v>
      </c>
      <c r="E42" s="3">
        <f>VLOOKUP(B42,API,8,FALSE)</f>
        <v>3095</v>
      </c>
      <c r="F42" s="3">
        <f>(E42*C42)*0.9</f>
        <v>24949723.5</v>
      </c>
      <c r="G42" s="2">
        <f>C42/$D$39*100</f>
        <v>89.570000000000007</v>
      </c>
      <c r="M42" s="2">
        <v>19721</v>
      </c>
      <c r="N42" s="2">
        <v>8966</v>
      </c>
      <c r="O42" s="2" t="s">
        <v>19586</v>
      </c>
      <c r="P42" s="3">
        <f>VLOOKUP(M42,API,8,FALSE)</f>
        <v>3095</v>
      </c>
      <c r="Q42" s="3">
        <f>P42*N42*0.9</f>
        <v>24974793</v>
      </c>
      <c r="R42" s="2">
        <f>N42/$D$39*100</f>
        <v>89.66</v>
      </c>
    </row>
    <row r="43" spans="2:22" x14ac:dyDescent="0.25">
      <c r="M43" s="2">
        <v>19722</v>
      </c>
      <c r="N43" s="2">
        <v>8740</v>
      </c>
      <c r="O43" s="2" t="s">
        <v>19605</v>
      </c>
      <c r="P43" s="3">
        <f>VLOOKUP(M43,API,8,FALSE)</f>
        <v>30</v>
      </c>
      <c r="Q43" s="3">
        <f>P43*N43*0.9</f>
        <v>235980</v>
      </c>
      <c r="R43" s="2">
        <f>N43/$D$39*100</f>
        <v>87.4</v>
      </c>
    </row>
    <row r="44" spans="2:22" x14ac:dyDescent="0.25">
      <c r="B44" s="123" t="s">
        <v>19594</v>
      </c>
      <c r="C44" s="123"/>
      <c r="D44" s="123"/>
      <c r="E44" s="123"/>
      <c r="F44" s="123"/>
      <c r="G44" s="123"/>
      <c r="H44" s="123"/>
      <c r="M44" s="9"/>
      <c r="N44" s="9"/>
      <c r="O44" s="9"/>
      <c r="P44" s="9"/>
      <c r="Q44" s="9"/>
      <c r="R44" s="9"/>
      <c r="S44" s="9"/>
    </row>
    <row r="45" spans="2:22" x14ac:dyDescent="0.25">
      <c r="B45" s="2" t="s">
        <v>19571</v>
      </c>
      <c r="C45" s="2" t="s">
        <v>19572</v>
      </c>
      <c r="D45" s="2" t="s">
        <v>19573</v>
      </c>
      <c r="E45" s="2" t="s">
        <v>19574</v>
      </c>
      <c r="F45" s="2" t="s">
        <v>19575</v>
      </c>
      <c r="G45" s="2" t="s">
        <v>19576</v>
      </c>
      <c r="H45" s="2" t="s">
        <v>19587</v>
      </c>
      <c r="J45" s="5" t="s">
        <v>19589</v>
      </c>
      <c r="K45" s="5" t="s">
        <v>19590</v>
      </c>
    </row>
    <row r="46" spans="2:22" x14ac:dyDescent="0.25">
      <c r="B46" s="2">
        <v>19700</v>
      </c>
      <c r="C46" s="2">
        <v>0</v>
      </c>
      <c r="D46" s="2" t="s">
        <v>19577</v>
      </c>
      <c r="E46" s="3">
        <f>VLOOKUP(B46,API,6,FALSE)</f>
        <v>42</v>
      </c>
      <c r="F46" s="3">
        <f>E46*C46</f>
        <v>0</v>
      </c>
      <c r="G46" s="3">
        <f>SUM(F46:F50)</f>
        <v>2254.4</v>
      </c>
      <c r="H46" s="3">
        <f>((F55+F54)/D52)-G48</f>
        <v>535.63630000000012</v>
      </c>
      <c r="J46" s="6">
        <v>10000</v>
      </c>
      <c r="K46" s="8">
        <f>J46*G48</f>
        <v>23144000</v>
      </c>
      <c r="P46" s="3"/>
      <c r="Q46" s="3"/>
      <c r="R46" s="3"/>
      <c r="S46" s="3"/>
      <c r="V46" s="3"/>
    </row>
    <row r="47" spans="2:22" x14ac:dyDescent="0.25">
      <c r="B47" s="2" t="s">
        <v>19578</v>
      </c>
      <c r="C47" s="2">
        <v>11</v>
      </c>
      <c r="D47" s="2" t="s">
        <v>19579</v>
      </c>
      <c r="E47" s="3">
        <v>48</v>
      </c>
      <c r="F47" s="3">
        <f t="shared" ref="F47:F50" si="6">E47*C47</f>
        <v>528</v>
      </c>
      <c r="G47" s="2" t="s">
        <v>19580</v>
      </c>
      <c r="H47" s="2" t="s">
        <v>19588</v>
      </c>
      <c r="J47" s="5" t="s">
        <v>19591</v>
      </c>
      <c r="K47" s="5" t="s">
        <v>19592</v>
      </c>
      <c r="P47" s="3"/>
      <c r="Q47" s="3"/>
    </row>
    <row r="48" spans="2:22" x14ac:dyDescent="0.25">
      <c r="B48" s="2">
        <v>19748</v>
      </c>
      <c r="C48" s="2">
        <v>10.8</v>
      </c>
      <c r="D48" s="2" t="s">
        <v>19581</v>
      </c>
      <c r="E48" s="3">
        <f>VLOOKUP(B48,API,6,FALSE)</f>
        <v>8</v>
      </c>
      <c r="F48" s="3">
        <f t="shared" si="6"/>
        <v>86.4</v>
      </c>
      <c r="G48" s="3">
        <f>G46+60</f>
        <v>2314.4</v>
      </c>
      <c r="H48" s="4">
        <f>(((H46+G48)-G48)/G48)*100</f>
        <v>23.143635499481512</v>
      </c>
      <c r="J48" s="8">
        <f>H46*J46</f>
        <v>5356363.0000000009</v>
      </c>
      <c r="K48" s="7">
        <f>H48</f>
        <v>23.143635499481512</v>
      </c>
      <c r="P48" s="3"/>
      <c r="Q48" s="3"/>
      <c r="R48" s="3"/>
      <c r="S48" s="4"/>
      <c r="U48" s="3"/>
      <c r="V48" s="4"/>
    </row>
    <row r="49" spans="2:17" x14ac:dyDescent="0.25">
      <c r="B49" s="2">
        <v>24356</v>
      </c>
      <c r="C49" s="2">
        <v>15</v>
      </c>
      <c r="D49" s="28" t="str">
        <f>I28</f>
        <v>Vesicula T5</v>
      </c>
      <c r="E49" s="3">
        <f>IF(D49=AN5,AM5,
IF(D49=AN6,AM6,
IF(D49=AN7,AM7,
IF(D49=AN8,AM8,
IF(D49=AN9,AM9,
IF(D49=AN10,AM10,
IF(D49=AN11,AM11,)))))))</f>
        <v>52</v>
      </c>
      <c r="F49" s="3">
        <f t="shared" si="6"/>
        <v>780</v>
      </c>
      <c r="P49" s="3"/>
      <c r="Q49" s="3"/>
    </row>
    <row r="50" spans="2:17" x14ac:dyDescent="0.25">
      <c r="B50" s="2">
        <v>19729</v>
      </c>
      <c r="C50" s="2">
        <v>20</v>
      </c>
      <c r="D50" s="2" t="s">
        <v>19582</v>
      </c>
      <c r="E50" s="3">
        <f>VLOOKUP(B50,API,6,FALSE)</f>
        <v>43</v>
      </c>
      <c r="F50" s="3">
        <f t="shared" si="6"/>
        <v>860</v>
      </c>
      <c r="P50" s="3"/>
      <c r="Q50" s="3"/>
    </row>
    <row r="52" spans="2:17" x14ac:dyDescent="0.25">
      <c r="B52" s="2" t="s">
        <v>19583</v>
      </c>
      <c r="C52" s="2" t="s">
        <v>19584</v>
      </c>
      <c r="D52" s="2">
        <v>10000</v>
      </c>
    </row>
    <row r="53" spans="2:17" x14ac:dyDescent="0.25">
      <c r="B53" s="2" t="s">
        <v>19571</v>
      </c>
      <c r="C53" s="2" t="s">
        <v>19572</v>
      </c>
      <c r="D53" s="2" t="s">
        <v>19573</v>
      </c>
      <c r="E53" s="2" t="s">
        <v>19574</v>
      </c>
      <c r="F53" s="2" t="s">
        <v>19575</v>
      </c>
      <c r="G53" s="2" t="s">
        <v>19585</v>
      </c>
    </row>
    <row r="54" spans="2:17" x14ac:dyDescent="0.25">
      <c r="B54" s="2">
        <v>19729</v>
      </c>
      <c r="C54" s="2">
        <v>17692</v>
      </c>
      <c r="D54" s="2" t="s">
        <v>19604</v>
      </c>
      <c r="E54" s="3">
        <f>VLOOKUP(B54,API,8,FALSE)</f>
        <v>44</v>
      </c>
      <c r="F54" s="3">
        <f>E54*C54</f>
        <v>778448</v>
      </c>
      <c r="G54" s="2">
        <f>C54/$D$39*100</f>
        <v>176.92000000000002</v>
      </c>
      <c r="P54" s="3"/>
      <c r="Q54" s="3"/>
    </row>
    <row r="55" spans="2:17" x14ac:dyDescent="0.25">
      <c r="B55" s="2">
        <v>19721</v>
      </c>
      <c r="C55" s="2">
        <v>8957</v>
      </c>
      <c r="D55" s="2" t="s">
        <v>19586</v>
      </c>
      <c r="E55" s="3">
        <f>VLOOKUP(B55,API,8,FALSE)</f>
        <v>3095</v>
      </c>
      <c r="F55" s="3">
        <f>E55*C55</f>
        <v>27721915</v>
      </c>
      <c r="G55" s="2">
        <f>C55/$D$39*100</f>
        <v>89.570000000000007</v>
      </c>
      <c r="P55" s="3"/>
      <c r="Q55" s="3"/>
    </row>
  </sheetData>
  <mergeCells count="6">
    <mergeCell ref="B31:H31"/>
    <mergeCell ref="M31:S31"/>
    <mergeCell ref="B44:H44"/>
    <mergeCell ref="B15:G15"/>
    <mergeCell ref="I15:N15"/>
    <mergeCell ref="P15:U15"/>
  </mergeCells>
  <dataValidations count="1">
    <dataValidation type="list" allowBlank="1" showInputMessage="1" showErrorMessage="1" sqref="D36 D49 O35 I28" xr:uid="{A40917AD-951A-4EE4-A70E-E07C76274300}">
      <formula1>$AN$5:$AN$11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CFA6-FE29-4217-8BAA-18535F76DAB4}">
  <dimension ref="A3:K18"/>
  <sheetViews>
    <sheetView workbookViewId="0">
      <selection activeCell="F4" sqref="F4"/>
    </sheetView>
  </sheetViews>
  <sheetFormatPr baseColWidth="10" defaultRowHeight="15.75" x14ac:dyDescent="0.25"/>
  <cols>
    <col min="1" max="2" width="11.42578125" style="2"/>
    <col min="3" max="3" width="7.85546875" style="2" bestFit="1" customWidth="1"/>
    <col min="4" max="4" width="36.28515625" style="2" bestFit="1" customWidth="1"/>
    <col min="5" max="5" width="16.28515625" style="2" bestFit="1" customWidth="1"/>
    <col min="6" max="6" width="14.42578125" style="2" bestFit="1" customWidth="1"/>
    <col min="7" max="7" width="14.7109375" style="2" bestFit="1" customWidth="1"/>
    <col min="8" max="8" width="16.28515625" style="2" bestFit="1" customWidth="1"/>
    <col min="9" max="9" width="11.42578125" style="2"/>
    <col min="10" max="10" width="33" style="2" bestFit="1" customWidth="1"/>
    <col min="11" max="11" width="14.5703125" style="2" bestFit="1" customWidth="1"/>
    <col min="12" max="16384" width="11.42578125" style="2"/>
  </cols>
  <sheetData>
    <row r="3" spans="1:11" x14ac:dyDescent="0.25">
      <c r="D3" s="31" t="s">
        <v>20038</v>
      </c>
      <c r="E3" s="31" t="s">
        <v>20039</v>
      </c>
      <c r="F3" s="31" t="s">
        <v>20040</v>
      </c>
      <c r="J3" s="31" t="s">
        <v>20041</v>
      </c>
      <c r="K3" s="31" t="s">
        <v>20042</v>
      </c>
    </row>
    <row r="4" spans="1:11" x14ac:dyDescent="0.25">
      <c r="D4" s="5">
        <v>1041467</v>
      </c>
      <c r="E4" s="37">
        <f>SUM(H7:H18)</f>
        <v>157594242.15000001</v>
      </c>
      <c r="F4" s="37">
        <f>E4/D4</f>
        <v>151.31947738142449</v>
      </c>
      <c r="J4" s="102">
        <v>0</v>
      </c>
      <c r="K4" s="37">
        <f>J4*F4</f>
        <v>0</v>
      </c>
    </row>
    <row r="6" spans="1:11" x14ac:dyDescent="0.25">
      <c r="C6" s="31" t="s">
        <v>19571</v>
      </c>
      <c r="D6" s="31" t="s">
        <v>19595</v>
      </c>
      <c r="E6" s="31" t="s">
        <v>19572</v>
      </c>
      <c r="F6" s="31" t="s">
        <v>20043</v>
      </c>
      <c r="G6" s="31" t="s">
        <v>20044</v>
      </c>
      <c r="H6" s="31" t="s">
        <v>20045</v>
      </c>
    </row>
    <row r="7" spans="1:11" x14ac:dyDescent="0.25">
      <c r="C7" s="59"/>
      <c r="D7" s="59" t="s">
        <v>20046</v>
      </c>
      <c r="E7" s="59">
        <v>1137805</v>
      </c>
      <c r="F7" s="103">
        <f>(E7/$D$4)*100</f>
        <v>109.25022108237708</v>
      </c>
      <c r="G7" s="60">
        <v>88</v>
      </c>
      <c r="H7" s="60">
        <f>G7*E7</f>
        <v>100126840</v>
      </c>
    </row>
    <row r="8" spans="1:11" x14ac:dyDescent="0.25">
      <c r="C8" s="6">
        <v>77699</v>
      </c>
      <c r="D8" s="6" t="s">
        <v>16651</v>
      </c>
      <c r="E8" s="6">
        <v>7990</v>
      </c>
      <c r="F8" s="7">
        <f t="shared" ref="F8:F18" si="0">(E8/$D$4)*100</f>
        <v>0.76718705441459023</v>
      </c>
      <c r="G8" s="8">
        <f>VLOOKUP(C8,API,8,FALSE)*0.85</f>
        <v>28.05</v>
      </c>
      <c r="H8" s="8">
        <f t="shared" ref="H8:H18" si="1">G8*E8</f>
        <v>224119.5</v>
      </c>
    </row>
    <row r="9" spans="1:11" x14ac:dyDescent="0.25">
      <c r="C9" s="59">
        <v>68636</v>
      </c>
      <c r="D9" s="59" t="s">
        <v>15039</v>
      </c>
      <c r="E9" s="59">
        <v>7996</v>
      </c>
      <c r="F9" s="103">
        <f t="shared" si="0"/>
        <v>0.76776316484343721</v>
      </c>
      <c r="G9" s="60">
        <f t="shared" ref="G9:G12" si="2">VLOOKUP(C9,API,8,FALSE)*0.85</f>
        <v>6.8</v>
      </c>
      <c r="H9" s="60">
        <f t="shared" si="1"/>
        <v>54372.799999999996</v>
      </c>
    </row>
    <row r="10" spans="1:11" x14ac:dyDescent="0.25">
      <c r="C10" s="6">
        <v>68632</v>
      </c>
      <c r="D10" s="6" t="s">
        <v>15035</v>
      </c>
      <c r="E10" s="6">
        <v>7912</v>
      </c>
      <c r="F10" s="7">
        <f t="shared" si="0"/>
        <v>0.7596976188395792</v>
      </c>
      <c r="G10" s="8">
        <f t="shared" si="2"/>
        <v>5.95</v>
      </c>
      <c r="H10" s="8">
        <f t="shared" si="1"/>
        <v>47076.4</v>
      </c>
    </row>
    <row r="11" spans="1:11" x14ac:dyDescent="0.25">
      <c r="C11" s="59">
        <v>68635</v>
      </c>
      <c r="D11" s="59" t="s">
        <v>15038</v>
      </c>
      <c r="E11" s="59">
        <v>7653</v>
      </c>
      <c r="F11" s="103">
        <f t="shared" si="0"/>
        <v>0.73482885199435033</v>
      </c>
      <c r="G11" s="60">
        <f t="shared" si="2"/>
        <v>11.9</v>
      </c>
      <c r="H11" s="60">
        <f t="shared" si="1"/>
        <v>91070.7</v>
      </c>
    </row>
    <row r="12" spans="1:11" x14ac:dyDescent="0.25">
      <c r="C12" s="6">
        <v>68633</v>
      </c>
      <c r="D12" s="6" t="s">
        <v>15036</v>
      </c>
      <c r="E12" s="6">
        <v>7766</v>
      </c>
      <c r="F12" s="7">
        <f t="shared" si="0"/>
        <v>0.74567893173763544</v>
      </c>
      <c r="G12" s="8">
        <f t="shared" si="2"/>
        <v>12.75</v>
      </c>
      <c r="H12" s="8">
        <f t="shared" si="1"/>
        <v>99016.5</v>
      </c>
    </row>
    <row r="13" spans="1:11" x14ac:dyDescent="0.25">
      <c r="A13" s="104"/>
      <c r="B13" s="105"/>
      <c r="C13" s="102">
        <v>104158</v>
      </c>
      <c r="D13" s="59" t="s">
        <v>20047</v>
      </c>
      <c r="E13" s="59">
        <v>413</v>
      </c>
      <c r="F13" s="103">
        <f t="shared" si="0"/>
        <v>3.9655601185635263E-2</v>
      </c>
      <c r="G13" s="60">
        <f>VLOOKUP(C13,API,8,FALSE)*0.85</f>
        <v>70550</v>
      </c>
      <c r="H13" s="60">
        <f t="shared" si="1"/>
        <v>29137150</v>
      </c>
    </row>
    <row r="14" spans="1:11" x14ac:dyDescent="0.25">
      <c r="A14" s="9"/>
      <c r="B14" s="9"/>
      <c r="C14" s="6">
        <v>104194</v>
      </c>
      <c r="D14" s="6" t="s">
        <v>20048</v>
      </c>
      <c r="E14" s="6">
        <v>10523</v>
      </c>
      <c r="F14" s="7">
        <f t="shared" si="0"/>
        <v>1.0104016737928327</v>
      </c>
      <c r="G14" s="8">
        <v>888</v>
      </c>
      <c r="H14" s="8">
        <f>G14*E14</f>
        <v>9344424</v>
      </c>
    </row>
    <row r="15" spans="1:11" x14ac:dyDescent="0.25">
      <c r="C15" s="59">
        <v>68634</v>
      </c>
      <c r="D15" s="59" t="s">
        <v>15037</v>
      </c>
      <c r="E15" s="59">
        <v>4387</v>
      </c>
      <c r="F15" s="103">
        <f t="shared" si="0"/>
        <v>0.42123274189196586</v>
      </c>
      <c r="G15" s="60">
        <f>VLOOKUP(C15,API,8,FALSE)*0.85</f>
        <v>46.75</v>
      </c>
      <c r="H15" s="60">
        <f t="shared" si="1"/>
        <v>205092.25</v>
      </c>
    </row>
    <row r="16" spans="1:11" x14ac:dyDescent="0.25">
      <c r="C16" s="6"/>
      <c r="D16" s="6" t="s">
        <v>20049</v>
      </c>
      <c r="E16" s="6">
        <v>3</v>
      </c>
      <c r="F16" s="7">
        <f t="shared" si="0"/>
        <v>2.8805521442350066E-4</v>
      </c>
      <c r="G16" s="8">
        <v>88888</v>
      </c>
      <c r="H16" s="8">
        <f t="shared" si="1"/>
        <v>266664</v>
      </c>
    </row>
    <row r="17" spans="3:8" x14ac:dyDescent="0.25">
      <c r="C17" s="59"/>
      <c r="D17" s="59" t="s">
        <v>20050</v>
      </c>
      <c r="E17" s="59">
        <v>54</v>
      </c>
      <c r="F17" s="103">
        <f t="shared" si="0"/>
        <v>5.1849938596230131E-3</v>
      </c>
      <c r="G17" s="60">
        <v>8888</v>
      </c>
      <c r="H17" s="60">
        <f t="shared" si="1"/>
        <v>479952</v>
      </c>
    </row>
    <row r="18" spans="3:8" x14ac:dyDescent="0.25">
      <c r="C18" s="6"/>
      <c r="D18" s="6" t="s">
        <v>20051</v>
      </c>
      <c r="E18" s="6">
        <v>19728</v>
      </c>
      <c r="F18" s="7">
        <f t="shared" si="0"/>
        <v>1.8942510900489404</v>
      </c>
      <c r="G18" s="8">
        <v>888</v>
      </c>
      <c r="H18" s="8">
        <f t="shared" si="1"/>
        <v>17518464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0EC2-47D3-4FD0-AE02-7DC4B936CC0F}">
  <dimension ref="A1:I9"/>
  <sheetViews>
    <sheetView workbookViewId="0">
      <selection activeCell="G2" sqref="G2"/>
    </sheetView>
  </sheetViews>
  <sheetFormatPr baseColWidth="10" defaultRowHeight="15.75" x14ac:dyDescent="0.25"/>
  <cols>
    <col min="1" max="1" width="11.42578125" style="2"/>
    <col min="2" max="2" width="19.5703125" style="2" bestFit="1" customWidth="1"/>
    <col min="3" max="3" width="12.7109375" style="3" bestFit="1" customWidth="1"/>
    <col min="4" max="5" width="11.42578125" style="2"/>
    <col min="6" max="6" width="23.85546875" style="2" bestFit="1" customWidth="1"/>
    <col min="7" max="8" width="11.42578125" style="2"/>
    <col min="9" max="9" width="15" style="2" bestFit="1" customWidth="1"/>
    <col min="10" max="10" width="11.85546875" style="2" bestFit="1" customWidth="1"/>
    <col min="11" max="12" width="11.42578125" style="2"/>
    <col min="13" max="13" width="14.7109375" style="2" bestFit="1" customWidth="1"/>
    <col min="14" max="16384" width="11.42578125" style="2"/>
  </cols>
  <sheetData>
    <row r="1" spans="1:9" x14ac:dyDescent="0.25">
      <c r="A1" s="2" t="s">
        <v>19571</v>
      </c>
      <c r="B1" s="2" t="s">
        <v>19595</v>
      </c>
      <c r="C1" s="2" t="s">
        <v>19982</v>
      </c>
      <c r="E1" s="2" t="s">
        <v>20263</v>
      </c>
      <c r="F1" s="2" t="s">
        <v>20264</v>
      </c>
      <c r="I1" s="2" t="s">
        <v>20265</v>
      </c>
    </row>
    <row r="2" spans="1:9" x14ac:dyDescent="0.25">
      <c r="A2" s="2">
        <v>19721</v>
      </c>
      <c r="B2" s="2" t="str">
        <f>VLOOKUP(A2,API,2,FALSE)</f>
        <v>Glob of Ectoplasm</v>
      </c>
      <c r="C2" s="3">
        <f>VLOOKUP(A2,API,8,FALSE)*0.9</f>
        <v>2785.5</v>
      </c>
      <c r="E2" s="2" t="s">
        <v>19715</v>
      </c>
      <c r="F2" s="3">
        <f>(C3*$I$2)+($C$6*$I$3)+($C$2*1.1)+300</f>
        <v>3616.9428000000003</v>
      </c>
      <c r="H2" s="2" t="s">
        <v>20266</v>
      </c>
      <c r="I2" s="2">
        <v>0.1</v>
      </c>
    </row>
    <row r="3" spans="1:9" x14ac:dyDescent="0.25">
      <c r="A3" s="2">
        <v>89103</v>
      </c>
      <c r="B3" s="2" t="str">
        <f>VLOOKUP(A3,API,2,FALSE)</f>
        <v>Charm of Brilliance</v>
      </c>
      <c r="C3" s="3">
        <f>VLOOKUP(A3,API,8,FALSE)*0.9</f>
        <v>514.80000000000007</v>
      </c>
      <c r="E3" s="2" t="s">
        <v>19716</v>
      </c>
      <c r="F3" s="3">
        <f t="shared" ref="F3:F4" si="0">(C4*$I$2)+($C$6*$I$3)+($C$2*1.1)+300</f>
        <v>3644.1228000000001</v>
      </c>
      <c r="H3" s="2" t="s">
        <v>20267</v>
      </c>
      <c r="I3" s="2">
        <v>3.1520000000000001</v>
      </c>
    </row>
    <row r="4" spans="1:9" x14ac:dyDescent="0.25">
      <c r="A4" s="2">
        <v>89258</v>
      </c>
      <c r="B4" s="2" t="str">
        <f>VLOOKUP(A4,API,2,FALSE)</f>
        <v>Charm of Potence</v>
      </c>
      <c r="C4" s="3">
        <f>VLOOKUP(A4,API,8,FALSE)*0.9</f>
        <v>786.6</v>
      </c>
      <c r="E4" s="2" t="s">
        <v>19717</v>
      </c>
      <c r="F4" s="3">
        <f t="shared" si="0"/>
        <v>3940.6728000000003</v>
      </c>
    </row>
    <row r="5" spans="1:9" x14ac:dyDescent="0.25">
      <c r="A5" s="2">
        <v>89216</v>
      </c>
      <c r="B5" s="2" t="str">
        <f>VLOOKUP(A5,API,2,FALSE)</f>
        <v>Charm of Skill</v>
      </c>
      <c r="C5" s="3">
        <f>VLOOKUP(A5,API,8,FALSE)*0.9</f>
        <v>3752.1</v>
      </c>
    </row>
    <row r="6" spans="1:9" x14ac:dyDescent="0.25">
      <c r="A6" s="2">
        <v>89140</v>
      </c>
      <c r="B6" s="2" t="str">
        <f>VLOOKUP(A6,API,2,FALSE)</f>
        <v>Lucent Mote</v>
      </c>
      <c r="C6" s="3">
        <f>VLOOKUP(A6,API,8,FALSE)*0.9</f>
        <v>63.9</v>
      </c>
      <c r="F6" s="2" t="s">
        <v>20268</v>
      </c>
    </row>
    <row r="7" spans="1:9" x14ac:dyDescent="0.25">
      <c r="F7" s="3">
        <f>($C$2*1.1)-60</f>
        <v>3004.05</v>
      </c>
    </row>
    <row r="8" spans="1:9" x14ac:dyDescent="0.25">
      <c r="F8" s="3"/>
    </row>
    <row r="9" spans="1:9" x14ac:dyDescent="0.25">
      <c r="F9" s="3"/>
    </row>
  </sheetData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C0C6-4552-4A27-B333-5346634E107C}">
  <dimension ref="A1:P27973"/>
  <sheetViews>
    <sheetView workbookViewId="0">
      <selection activeCell="L2" sqref="L2"/>
    </sheetView>
  </sheetViews>
  <sheetFormatPr baseColWidth="10" defaultRowHeight="15" x14ac:dyDescent="0.25"/>
  <cols>
    <col min="1" max="1" width="7" bestFit="1" customWidth="1"/>
    <col min="2" max="2" width="54.7109375" bestFit="1" customWidth="1"/>
    <col min="3" max="3" width="7.7109375" bestFit="1" customWidth="1"/>
    <col min="4" max="4" width="11.5703125" bestFit="1" customWidth="1"/>
    <col min="5" max="5" width="15" bestFit="1" customWidth="1"/>
    <col min="6" max="6" width="12" bestFit="1" customWidth="1"/>
    <col min="7" max="7" width="14.85546875" bestFit="1" customWidth="1"/>
    <col min="8" max="8" width="11.85546875" bestFit="1" customWidth="1"/>
    <col min="9" max="9" width="19" bestFit="1" customWidth="1"/>
    <col min="10" max="10" width="11.5703125" bestFit="1" customWidth="1"/>
    <col min="11" max="11" width="14.7109375" bestFit="1" customWidth="1"/>
    <col min="12" max="12" width="14.42578125" bestFit="1" customWidth="1"/>
    <col min="13" max="13" width="14.28515625" bestFit="1" customWidth="1"/>
    <col min="14" max="14" width="14.42578125" bestFit="1" customWidth="1"/>
    <col min="15" max="15" width="14.28515625" bestFit="1" customWidth="1"/>
    <col min="16" max="16" width="13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20258</v>
      </c>
    </row>
    <row r="2" spans="1:16" x14ac:dyDescent="0.25">
      <c r="A2">
        <v>24</v>
      </c>
      <c r="B2" s="119" t="s">
        <v>15</v>
      </c>
      <c r="C2">
        <v>0</v>
      </c>
      <c r="E2">
        <v>122542</v>
      </c>
      <c r="F2">
        <v>109</v>
      </c>
      <c r="G2">
        <v>292599</v>
      </c>
      <c r="H2">
        <v>153</v>
      </c>
      <c r="I2" s="119" t="s">
        <v>16</v>
      </c>
      <c r="J2" s="119" t="s">
        <v>17</v>
      </c>
      <c r="K2" s="1">
        <v>46255.758941458334</v>
      </c>
      <c r="L2">
        <v>978</v>
      </c>
      <c r="M2">
        <v>17124</v>
      </c>
      <c r="N2">
        <v>227</v>
      </c>
      <c r="O2">
        <v>2604</v>
      </c>
      <c r="P2" s="119" t="s">
        <v>20254</v>
      </c>
    </row>
    <row r="3" spans="1:16" x14ac:dyDescent="0.25">
      <c r="A3">
        <v>68</v>
      </c>
      <c r="B3" s="119" t="s">
        <v>18</v>
      </c>
      <c r="C3">
        <v>0</v>
      </c>
      <c r="E3">
        <v>36</v>
      </c>
      <c r="F3">
        <v>11</v>
      </c>
      <c r="G3">
        <v>436</v>
      </c>
      <c r="H3">
        <v>100</v>
      </c>
      <c r="I3" s="119" t="s">
        <v>19</v>
      </c>
      <c r="J3" s="119" t="s">
        <v>17</v>
      </c>
      <c r="K3" s="1">
        <v>46255.758941458334</v>
      </c>
      <c r="L3">
        <v>0</v>
      </c>
      <c r="M3">
        <v>0</v>
      </c>
      <c r="N3">
        <v>0</v>
      </c>
      <c r="O3">
        <v>0</v>
      </c>
      <c r="P3" s="119" t="s">
        <v>20254</v>
      </c>
    </row>
    <row r="4" spans="1:16" x14ac:dyDescent="0.25">
      <c r="A4">
        <v>69</v>
      </c>
      <c r="B4" s="119" t="s">
        <v>18</v>
      </c>
      <c r="C4">
        <v>0</v>
      </c>
      <c r="E4">
        <v>791</v>
      </c>
      <c r="F4">
        <v>21</v>
      </c>
      <c r="G4">
        <v>540</v>
      </c>
      <c r="H4">
        <v>37</v>
      </c>
      <c r="I4" s="119" t="s">
        <v>19</v>
      </c>
      <c r="J4" s="119" t="s">
        <v>17</v>
      </c>
      <c r="K4" s="1">
        <v>46255.758941458334</v>
      </c>
      <c r="L4">
        <v>11</v>
      </c>
      <c r="M4">
        <v>3</v>
      </c>
      <c r="N4">
        <v>5</v>
      </c>
      <c r="O4">
        <v>1</v>
      </c>
      <c r="P4" s="119" t="s">
        <v>20254</v>
      </c>
    </row>
    <row r="5" spans="1:16" x14ac:dyDescent="0.25">
      <c r="A5">
        <v>70</v>
      </c>
      <c r="B5" s="119" t="s">
        <v>20</v>
      </c>
      <c r="C5">
        <v>0</v>
      </c>
      <c r="E5">
        <v>1483</v>
      </c>
      <c r="F5">
        <v>28</v>
      </c>
      <c r="G5">
        <v>320</v>
      </c>
      <c r="H5">
        <v>38</v>
      </c>
      <c r="I5" s="119" t="s">
        <v>19</v>
      </c>
      <c r="J5" s="119" t="s">
        <v>17</v>
      </c>
      <c r="K5" s="1">
        <v>46255.758941458334</v>
      </c>
      <c r="L5">
        <v>42</v>
      </c>
      <c r="M5">
        <v>3</v>
      </c>
      <c r="N5">
        <v>6</v>
      </c>
      <c r="O5">
        <v>1</v>
      </c>
      <c r="P5" s="119" t="s">
        <v>20254</v>
      </c>
    </row>
    <row r="6" spans="1:16" x14ac:dyDescent="0.25">
      <c r="A6">
        <v>71</v>
      </c>
      <c r="B6" s="119" t="s">
        <v>21</v>
      </c>
      <c r="C6">
        <v>6</v>
      </c>
      <c r="E6">
        <v>458</v>
      </c>
      <c r="F6">
        <v>15</v>
      </c>
      <c r="G6">
        <v>528</v>
      </c>
      <c r="H6">
        <v>48</v>
      </c>
      <c r="I6" s="119" t="s">
        <v>19</v>
      </c>
      <c r="J6" s="119" t="s">
        <v>22</v>
      </c>
      <c r="K6" s="1">
        <v>46255.758941458334</v>
      </c>
      <c r="L6">
        <v>0</v>
      </c>
      <c r="M6">
        <v>1</v>
      </c>
      <c r="N6">
        <v>0</v>
      </c>
      <c r="O6">
        <v>0</v>
      </c>
      <c r="P6" s="119" t="s">
        <v>20254</v>
      </c>
    </row>
    <row r="7" spans="1:16" x14ac:dyDescent="0.25">
      <c r="A7">
        <v>72</v>
      </c>
      <c r="B7" s="119" t="s">
        <v>23</v>
      </c>
      <c r="C7">
        <v>62</v>
      </c>
      <c r="D7">
        <v>24687</v>
      </c>
      <c r="E7">
        <v>177</v>
      </c>
      <c r="F7">
        <v>54100</v>
      </c>
      <c r="G7">
        <v>39</v>
      </c>
      <c r="H7">
        <v>130000</v>
      </c>
      <c r="I7" s="119" t="s">
        <v>19</v>
      </c>
      <c r="J7" s="119" t="s">
        <v>24</v>
      </c>
      <c r="K7" s="1">
        <v>46255.758941458334</v>
      </c>
      <c r="L7">
        <v>1</v>
      </c>
      <c r="M7">
        <v>0</v>
      </c>
      <c r="N7">
        <v>0</v>
      </c>
      <c r="O7">
        <v>0</v>
      </c>
      <c r="P7" s="119" t="s">
        <v>20254</v>
      </c>
    </row>
    <row r="8" spans="1:16" x14ac:dyDescent="0.25">
      <c r="A8">
        <v>73</v>
      </c>
      <c r="B8" s="119" t="s">
        <v>25</v>
      </c>
      <c r="C8">
        <v>70</v>
      </c>
      <c r="D8">
        <v>24768</v>
      </c>
      <c r="E8">
        <v>591</v>
      </c>
      <c r="F8">
        <v>2130</v>
      </c>
      <c r="G8">
        <v>241</v>
      </c>
      <c r="H8">
        <v>5206</v>
      </c>
      <c r="I8" s="119" t="s">
        <v>19</v>
      </c>
      <c r="J8" s="119" t="s">
        <v>24</v>
      </c>
      <c r="K8" s="1">
        <v>46255.758941458334</v>
      </c>
      <c r="L8">
        <v>672</v>
      </c>
      <c r="M8">
        <v>22</v>
      </c>
      <c r="N8">
        <v>185</v>
      </c>
      <c r="O8">
        <v>5</v>
      </c>
      <c r="P8" s="119" t="s">
        <v>20254</v>
      </c>
    </row>
    <row r="9" spans="1:16" x14ac:dyDescent="0.25">
      <c r="A9">
        <v>74</v>
      </c>
      <c r="B9" s="119" t="s">
        <v>21</v>
      </c>
      <c r="C9">
        <v>11</v>
      </c>
      <c r="E9">
        <v>1320</v>
      </c>
      <c r="F9">
        <v>39</v>
      </c>
      <c r="G9">
        <v>1721</v>
      </c>
      <c r="H9">
        <v>1320</v>
      </c>
      <c r="I9" s="119" t="s">
        <v>19</v>
      </c>
      <c r="J9" s="119" t="s">
        <v>22</v>
      </c>
      <c r="K9" s="1">
        <v>46255.758941458334</v>
      </c>
      <c r="L9">
        <v>18</v>
      </c>
      <c r="M9">
        <v>19</v>
      </c>
      <c r="N9">
        <v>3</v>
      </c>
      <c r="O9">
        <v>4</v>
      </c>
      <c r="P9" s="119" t="s">
        <v>20254</v>
      </c>
    </row>
    <row r="10" spans="1:16" x14ac:dyDescent="0.25">
      <c r="A10">
        <v>75</v>
      </c>
      <c r="B10" s="119" t="s">
        <v>26</v>
      </c>
      <c r="C10">
        <v>78</v>
      </c>
      <c r="D10">
        <v>24714</v>
      </c>
      <c r="E10">
        <v>1042</v>
      </c>
      <c r="F10">
        <v>2525</v>
      </c>
      <c r="G10">
        <v>756</v>
      </c>
      <c r="H10">
        <v>3295</v>
      </c>
      <c r="I10" s="119" t="s">
        <v>19</v>
      </c>
      <c r="J10" s="119" t="s">
        <v>24</v>
      </c>
      <c r="K10" s="1">
        <v>46255.758941458334</v>
      </c>
      <c r="L10">
        <v>281</v>
      </c>
      <c r="M10">
        <v>111</v>
      </c>
      <c r="N10">
        <v>43</v>
      </c>
      <c r="O10">
        <v>54</v>
      </c>
      <c r="P10" s="119" t="s">
        <v>20254</v>
      </c>
    </row>
    <row r="11" spans="1:16" x14ac:dyDescent="0.25">
      <c r="A11">
        <v>76</v>
      </c>
      <c r="B11" s="119" t="s">
        <v>27</v>
      </c>
      <c r="C11">
        <v>62</v>
      </c>
      <c r="D11">
        <v>24797</v>
      </c>
      <c r="E11">
        <v>293</v>
      </c>
      <c r="F11">
        <v>171650</v>
      </c>
      <c r="G11">
        <v>17</v>
      </c>
      <c r="H11">
        <v>399999</v>
      </c>
      <c r="I11" s="119" t="s">
        <v>19</v>
      </c>
      <c r="J11" s="119" t="s">
        <v>24</v>
      </c>
      <c r="K11" s="1">
        <v>46255.758941458334</v>
      </c>
      <c r="L11">
        <v>2</v>
      </c>
      <c r="M11">
        <v>1</v>
      </c>
      <c r="N11">
        <v>0</v>
      </c>
      <c r="O11">
        <v>0</v>
      </c>
      <c r="P11" s="119" t="s">
        <v>20254</v>
      </c>
    </row>
    <row r="12" spans="1:16" x14ac:dyDescent="0.25">
      <c r="A12">
        <v>77</v>
      </c>
      <c r="B12" s="119" t="s">
        <v>20</v>
      </c>
      <c r="C12">
        <v>0</v>
      </c>
      <c r="E12">
        <v>1707</v>
      </c>
      <c r="F12">
        <v>21</v>
      </c>
      <c r="G12">
        <v>138</v>
      </c>
      <c r="H12">
        <v>51</v>
      </c>
      <c r="I12" s="119" t="s">
        <v>19</v>
      </c>
      <c r="J12" s="119" t="s">
        <v>17</v>
      </c>
      <c r="K12" s="1">
        <v>46255.758941458334</v>
      </c>
      <c r="L12">
        <v>0</v>
      </c>
      <c r="M12">
        <v>2</v>
      </c>
      <c r="N12">
        <v>0</v>
      </c>
      <c r="O12">
        <v>0</v>
      </c>
      <c r="P12" s="119" t="s">
        <v>20254</v>
      </c>
    </row>
    <row r="13" spans="1:16" x14ac:dyDescent="0.25">
      <c r="A13">
        <v>78</v>
      </c>
      <c r="B13" s="119" t="s">
        <v>28</v>
      </c>
      <c r="C13">
        <v>46</v>
      </c>
      <c r="E13">
        <v>1300</v>
      </c>
      <c r="F13">
        <v>81</v>
      </c>
      <c r="G13">
        <v>167</v>
      </c>
      <c r="H13">
        <v>169</v>
      </c>
      <c r="I13" s="119" t="s">
        <v>19</v>
      </c>
      <c r="J13" s="119" t="s">
        <v>22</v>
      </c>
      <c r="K13" s="1">
        <v>46255.758941458334</v>
      </c>
      <c r="L13">
        <v>9</v>
      </c>
      <c r="M13">
        <v>6</v>
      </c>
      <c r="N13">
        <v>2</v>
      </c>
      <c r="O13">
        <v>3</v>
      </c>
      <c r="P13" s="119" t="s">
        <v>20254</v>
      </c>
    </row>
    <row r="14" spans="1:16" x14ac:dyDescent="0.25">
      <c r="A14">
        <v>79</v>
      </c>
      <c r="B14" s="119" t="s">
        <v>29</v>
      </c>
      <c r="C14">
        <v>70</v>
      </c>
      <c r="D14">
        <v>24691</v>
      </c>
      <c r="E14">
        <v>129</v>
      </c>
      <c r="F14">
        <v>2465</v>
      </c>
      <c r="G14">
        <v>308</v>
      </c>
      <c r="H14">
        <v>7392</v>
      </c>
      <c r="I14" s="119" t="s">
        <v>19</v>
      </c>
      <c r="J14" s="119" t="s">
        <v>24</v>
      </c>
      <c r="K14" s="1">
        <v>46255.758941458334</v>
      </c>
      <c r="L14">
        <v>176</v>
      </c>
      <c r="M14">
        <v>24</v>
      </c>
      <c r="N14">
        <v>4</v>
      </c>
      <c r="O14">
        <v>9</v>
      </c>
      <c r="P14" s="119" t="s">
        <v>20254</v>
      </c>
    </row>
    <row r="15" spans="1:16" x14ac:dyDescent="0.25">
      <c r="A15">
        <v>80</v>
      </c>
      <c r="B15" s="119" t="s">
        <v>30</v>
      </c>
      <c r="C15">
        <v>80</v>
      </c>
      <c r="D15">
        <v>24703</v>
      </c>
      <c r="E15">
        <v>597</v>
      </c>
      <c r="F15">
        <v>4494</v>
      </c>
      <c r="G15">
        <v>1678</v>
      </c>
      <c r="H15">
        <v>10435</v>
      </c>
      <c r="I15" s="119" t="s">
        <v>19</v>
      </c>
      <c r="J15" s="119" t="s">
        <v>24</v>
      </c>
      <c r="K15" s="1">
        <v>46255.758941458334</v>
      </c>
      <c r="L15">
        <v>507</v>
      </c>
      <c r="M15">
        <v>524</v>
      </c>
      <c r="N15">
        <v>108</v>
      </c>
      <c r="O15">
        <v>205</v>
      </c>
      <c r="P15" s="119" t="s">
        <v>20254</v>
      </c>
    </row>
    <row r="16" spans="1:16" x14ac:dyDescent="0.25">
      <c r="A16">
        <v>81</v>
      </c>
      <c r="B16" s="119" t="s">
        <v>31</v>
      </c>
      <c r="C16">
        <v>0</v>
      </c>
      <c r="E16">
        <v>510</v>
      </c>
      <c r="F16">
        <v>10</v>
      </c>
      <c r="G16">
        <v>484</v>
      </c>
      <c r="H16">
        <v>28</v>
      </c>
      <c r="I16" s="119" t="s">
        <v>19</v>
      </c>
      <c r="J16" s="119" t="s">
        <v>17</v>
      </c>
      <c r="K16" s="1">
        <v>46255.758941458334</v>
      </c>
      <c r="L16">
        <v>16</v>
      </c>
      <c r="M16">
        <v>5</v>
      </c>
      <c r="N16">
        <v>0</v>
      </c>
      <c r="O16">
        <v>1</v>
      </c>
      <c r="P16" s="119" t="s">
        <v>20254</v>
      </c>
    </row>
    <row r="17" spans="1:16" x14ac:dyDescent="0.25">
      <c r="A17">
        <v>82</v>
      </c>
      <c r="B17" s="119" t="s">
        <v>32</v>
      </c>
      <c r="C17">
        <v>78</v>
      </c>
      <c r="D17">
        <v>24687</v>
      </c>
      <c r="E17">
        <v>1545</v>
      </c>
      <c r="F17">
        <v>2292</v>
      </c>
      <c r="G17">
        <v>642</v>
      </c>
      <c r="H17">
        <v>3298</v>
      </c>
      <c r="I17" s="119" t="s">
        <v>19</v>
      </c>
      <c r="J17" s="119" t="s">
        <v>24</v>
      </c>
      <c r="K17" s="1">
        <v>46255.758941458334</v>
      </c>
      <c r="L17">
        <v>633</v>
      </c>
      <c r="M17">
        <v>109</v>
      </c>
      <c r="N17">
        <v>26</v>
      </c>
      <c r="O17">
        <v>42</v>
      </c>
      <c r="P17" s="119" t="s">
        <v>20254</v>
      </c>
    </row>
    <row r="18" spans="1:16" x14ac:dyDescent="0.25">
      <c r="A18">
        <v>83</v>
      </c>
      <c r="B18" s="119" t="s">
        <v>28</v>
      </c>
      <c r="C18">
        <v>51</v>
      </c>
      <c r="E18">
        <v>509</v>
      </c>
      <c r="F18">
        <v>69</v>
      </c>
      <c r="G18">
        <v>212</v>
      </c>
      <c r="H18">
        <v>168</v>
      </c>
      <c r="I18" s="119" t="s">
        <v>19</v>
      </c>
      <c r="J18" s="119" t="s">
        <v>22</v>
      </c>
      <c r="K18" s="1">
        <v>46255.758941458334</v>
      </c>
      <c r="L18">
        <v>13</v>
      </c>
      <c r="M18">
        <v>2</v>
      </c>
      <c r="N18">
        <v>1</v>
      </c>
      <c r="O18">
        <v>1</v>
      </c>
      <c r="P18" s="119" t="s">
        <v>20254</v>
      </c>
    </row>
    <row r="19" spans="1:16" x14ac:dyDescent="0.25">
      <c r="A19">
        <v>84</v>
      </c>
      <c r="B19" s="119" t="s">
        <v>33</v>
      </c>
      <c r="C19">
        <v>80</v>
      </c>
      <c r="D19">
        <v>24788</v>
      </c>
      <c r="E19">
        <v>377</v>
      </c>
      <c r="F19">
        <v>2913</v>
      </c>
      <c r="G19">
        <v>2028</v>
      </c>
      <c r="H19">
        <v>5866</v>
      </c>
      <c r="I19" s="119" t="s">
        <v>19</v>
      </c>
      <c r="J19" s="119" t="s">
        <v>24</v>
      </c>
      <c r="K19" s="1">
        <v>46255.758941458334</v>
      </c>
      <c r="L19">
        <v>671</v>
      </c>
      <c r="M19">
        <v>343</v>
      </c>
      <c r="N19">
        <v>106</v>
      </c>
      <c r="O19">
        <v>74</v>
      </c>
      <c r="P19" s="119" t="s">
        <v>20254</v>
      </c>
    </row>
    <row r="20" spans="1:16" x14ac:dyDescent="0.25">
      <c r="A20">
        <v>85</v>
      </c>
      <c r="B20" s="119" t="s">
        <v>34</v>
      </c>
      <c r="C20">
        <v>63</v>
      </c>
      <c r="D20">
        <v>24717</v>
      </c>
      <c r="E20">
        <v>145</v>
      </c>
      <c r="F20">
        <v>20002</v>
      </c>
      <c r="G20">
        <v>39</v>
      </c>
      <c r="H20">
        <v>99068</v>
      </c>
      <c r="I20" s="119" t="s">
        <v>19</v>
      </c>
      <c r="J20" s="119" t="s">
        <v>24</v>
      </c>
      <c r="K20" s="1">
        <v>46255.758941458334</v>
      </c>
      <c r="L20">
        <v>1</v>
      </c>
      <c r="M20">
        <v>0</v>
      </c>
      <c r="N20">
        <v>1</v>
      </c>
      <c r="O20">
        <v>0</v>
      </c>
      <c r="P20" s="119" t="s">
        <v>20254</v>
      </c>
    </row>
    <row r="21" spans="1:16" x14ac:dyDescent="0.25">
      <c r="A21">
        <v>86</v>
      </c>
      <c r="B21" s="119" t="s">
        <v>35</v>
      </c>
      <c r="C21">
        <v>63</v>
      </c>
      <c r="D21">
        <v>24779</v>
      </c>
      <c r="E21">
        <v>227</v>
      </c>
      <c r="F21">
        <v>5044</v>
      </c>
      <c r="G21">
        <v>74</v>
      </c>
      <c r="H21">
        <v>29995</v>
      </c>
      <c r="I21" s="119" t="s">
        <v>19</v>
      </c>
      <c r="J21" s="119" t="s">
        <v>24</v>
      </c>
      <c r="K21" s="1">
        <v>46255.758941458334</v>
      </c>
      <c r="L21">
        <v>2</v>
      </c>
      <c r="M21">
        <v>2</v>
      </c>
      <c r="N21">
        <v>0</v>
      </c>
      <c r="O21">
        <v>1</v>
      </c>
      <c r="P21" s="119" t="s">
        <v>20254</v>
      </c>
    </row>
    <row r="22" spans="1:16" x14ac:dyDescent="0.25">
      <c r="A22">
        <v>87</v>
      </c>
      <c r="B22" s="119" t="s">
        <v>28</v>
      </c>
      <c r="C22">
        <v>56</v>
      </c>
      <c r="E22">
        <v>309</v>
      </c>
      <c r="F22">
        <v>62</v>
      </c>
      <c r="G22">
        <v>173</v>
      </c>
      <c r="H22">
        <v>114</v>
      </c>
      <c r="I22" s="119" t="s">
        <v>19</v>
      </c>
      <c r="J22" s="119" t="s">
        <v>22</v>
      </c>
      <c r="K22" s="1">
        <v>46255.758941458334</v>
      </c>
      <c r="L22">
        <v>4</v>
      </c>
      <c r="M22">
        <v>0</v>
      </c>
      <c r="N22">
        <v>0</v>
      </c>
      <c r="O22">
        <v>0</v>
      </c>
      <c r="P22" s="119" t="s">
        <v>20254</v>
      </c>
    </row>
    <row r="23" spans="1:16" x14ac:dyDescent="0.25">
      <c r="A23">
        <v>88</v>
      </c>
      <c r="B23" s="119" t="s">
        <v>36</v>
      </c>
      <c r="C23">
        <v>71</v>
      </c>
      <c r="D23">
        <v>24788</v>
      </c>
      <c r="E23">
        <v>836</v>
      </c>
      <c r="F23">
        <v>2139</v>
      </c>
      <c r="G23">
        <v>74</v>
      </c>
      <c r="H23">
        <v>3409</v>
      </c>
      <c r="I23" s="119" t="s">
        <v>19</v>
      </c>
      <c r="J23" s="119" t="s">
        <v>24</v>
      </c>
      <c r="K23" s="1">
        <v>46255.758941458334</v>
      </c>
      <c r="L23">
        <v>354</v>
      </c>
      <c r="M23">
        <v>12</v>
      </c>
      <c r="N23">
        <v>6</v>
      </c>
      <c r="O23">
        <v>3</v>
      </c>
      <c r="P23" s="119" t="s">
        <v>20254</v>
      </c>
    </row>
    <row r="24" spans="1:16" x14ac:dyDescent="0.25">
      <c r="A24">
        <v>89</v>
      </c>
      <c r="B24" s="119" t="s">
        <v>37</v>
      </c>
      <c r="C24">
        <v>71</v>
      </c>
      <c r="D24">
        <v>24765</v>
      </c>
      <c r="E24">
        <v>347</v>
      </c>
      <c r="F24">
        <v>2172</v>
      </c>
      <c r="G24">
        <v>276</v>
      </c>
      <c r="H24">
        <v>3498</v>
      </c>
      <c r="I24" s="119" t="s">
        <v>19</v>
      </c>
      <c r="J24" s="119" t="s">
        <v>24</v>
      </c>
      <c r="K24" s="1">
        <v>46255.758941458334</v>
      </c>
      <c r="L24">
        <v>372</v>
      </c>
      <c r="M24">
        <v>6</v>
      </c>
      <c r="N24">
        <v>187</v>
      </c>
      <c r="O24">
        <v>4</v>
      </c>
      <c r="P24" s="119" t="s">
        <v>20254</v>
      </c>
    </row>
    <row r="25" spans="1:16" x14ac:dyDescent="0.25">
      <c r="A25">
        <v>90</v>
      </c>
      <c r="B25" s="119" t="s">
        <v>38</v>
      </c>
      <c r="C25">
        <v>61</v>
      </c>
      <c r="E25">
        <v>248</v>
      </c>
      <c r="F25">
        <v>62</v>
      </c>
      <c r="G25">
        <v>834</v>
      </c>
      <c r="H25">
        <v>93</v>
      </c>
      <c r="I25" s="119" t="s">
        <v>19</v>
      </c>
      <c r="J25" s="119" t="s">
        <v>22</v>
      </c>
      <c r="K25" s="1">
        <v>46255.758941458334</v>
      </c>
      <c r="L25">
        <v>8</v>
      </c>
      <c r="M25">
        <v>2</v>
      </c>
      <c r="N25">
        <v>2</v>
      </c>
      <c r="O25">
        <v>0</v>
      </c>
      <c r="P25" s="119" t="s">
        <v>20254</v>
      </c>
    </row>
    <row r="26" spans="1:16" x14ac:dyDescent="0.25">
      <c r="A26">
        <v>91</v>
      </c>
      <c r="B26" s="119" t="s">
        <v>39</v>
      </c>
      <c r="C26">
        <v>79</v>
      </c>
      <c r="D26">
        <v>24687</v>
      </c>
      <c r="E26">
        <v>1192</v>
      </c>
      <c r="F26">
        <v>2634</v>
      </c>
      <c r="G26">
        <v>446</v>
      </c>
      <c r="H26">
        <v>3241</v>
      </c>
      <c r="I26" s="119" t="s">
        <v>19</v>
      </c>
      <c r="J26" s="119" t="s">
        <v>24</v>
      </c>
      <c r="K26" s="1">
        <v>46255.758941458334</v>
      </c>
      <c r="L26">
        <v>534</v>
      </c>
      <c r="M26">
        <v>17</v>
      </c>
      <c r="N26">
        <v>18</v>
      </c>
      <c r="O26">
        <v>7</v>
      </c>
      <c r="P26" s="119" t="s">
        <v>20254</v>
      </c>
    </row>
    <row r="27" spans="1:16" x14ac:dyDescent="0.25">
      <c r="A27">
        <v>92</v>
      </c>
      <c r="B27" s="119" t="s">
        <v>40</v>
      </c>
      <c r="C27">
        <v>79</v>
      </c>
      <c r="D27">
        <v>24797</v>
      </c>
      <c r="E27">
        <v>1768</v>
      </c>
      <c r="F27">
        <v>2308</v>
      </c>
      <c r="G27">
        <v>313</v>
      </c>
      <c r="H27">
        <v>3798</v>
      </c>
      <c r="I27" s="119" t="s">
        <v>19</v>
      </c>
      <c r="J27" s="119" t="s">
        <v>24</v>
      </c>
      <c r="K27" s="1">
        <v>46255.758941458334</v>
      </c>
      <c r="L27">
        <v>84</v>
      </c>
      <c r="M27">
        <v>14</v>
      </c>
      <c r="N27">
        <v>16</v>
      </c>
      <c r="O27">
        <v>5</v>
      </c>
      <c r="P27" s="119" t="s">
        <v>20254</v>
      </c>
    </row>
    <row r="28" spans="1:16" x14ac:dyDescent="0.25">
      <c r="A28">
        <v>93</v>
      </c>
      <c r="B28" s="119" t="s">
        <v>41</v>
      </c>
      <c r="C28">
        <v>80</v>
      </c>
      <c r="D28">
        <v>24717</v>
      </c>
      <c r="E28">
        <v>1266</v>
      </c>
      <c r="F28">
        <v>2707</v>
      </c>
      <c r="G28">
        <v>875</v>
      </c>
      <c r="H28">
        <v>3589</v>
      </c>
      <c r="I28" s="119" t="s">
        <v>19</v>
      </c>
      <c r="J28" s="119" t="s">
        <v>24</v>
      </c>
      <c r="K28" s="1">
        <v>46255.758941458334</v>
      </c>
      <c r="L28">
        <v>966</v>
      </c>
      <c r="M28">
        <v>122</v>
      </c>
      <c r="N28">
        <v>84</v>
      </c>
      <c r="O28">
        <v>34</v>
      </c>
      <c r="P28" s="119" t="s">
        <v>20254</v>
      </c>
    </row>
    <row r="29" spans="1:16" x14ac:dyDescent="0.25">
      <c r="A29">
        <v>94</v>
      </c>
      <c r="B29" s="119" t="s">
        <v>42</v>
      </c>
      <c r="C29">
        <v>80</v>
      </c>
      <c r="D29">
        <v>24714</v>
      </c>
      <c r="E29">
        <v>1699</v>
      </c>
      <c r="F29">
        <v>2606</v>
      </c>
      <c r="G29">
        <v>714</v>
      </c>
      <c r="H29">
        <v>3281</v>
      </c>
      <c r="I29" s="119" t="s">
        <v>19</v>
      </c>
      <c r="J29" s="119" t="s">
        <v>24</v>
      </c>
      <c r="K29" s="1">
        <v>46255.758941458334</v>
      </c>
      <c r="L29">
        <v>1235</v>
      </c>
      <c r="M29">
        <v>189</v>
      </c>
      <c r="N29">
        <v>70</v>
      </c>
      <c r="O29">
        <v>87</v>
      </c>
      <c r="P29" s="119" t="s">
        <v>20254</v>
      </c>
    </row>
    <row r="30" spans="1:16" x14ac:dyDescent="0.25">
      <c r="A30">
        <v>95</v>
      </c>
      <c r="B30" s="119" t="s">
        <v>38</v>
      </c>
      <c r="C30">
        <v>66</v>
      </c>
      <c r="E30">
        <v>867</v>
      </c>
      <c r="F30">
        <v>66</v>
      </c>
      <c r="G30">
        <v>1801</v>
      </c>
      <c r="H30">
        <v>97</v>
      </c>
      <c r="I30" s="119" t="s">
        <v>19</v>
      </c>
      <c r="J30" s="119" t="s">
        <v>22</v>
      </c>
      <c r="K30" s="1">
        <v>46255.758941458334</v>
      </c>
      <c r="L30">
        <v>9</v>
      </c>
      <c r="M30">
        <v>0</v>
      </c>
      <c r="N30">
        <v>3</v>
      </c>
      <c r="O30">
        <v>0</v>
      </c>
      <c r="P30" s="119" t="s">
        <v>20254</v>
      </c>
    </row>
    <row r="31" spans="1:16" x14ac:dyDescent="0.25">
      <c r="A31">
        <v>96</v>
      </c>
      <c r="B31" s="119" t="s">
        <v>43</v>
      </c>
      <c r="C31">
        <v>64</v>
      </c>
      <c r="D31">
        <v>24741</v>
      </c>
      <c r="E31">
        <v>128</v>
      </c>
      <c r="F31">
        <v>20000</v>
      </c>
      <c r="G31">
        <v>19</v>
      </c>
      <c r="H31">
        <v>59998</v>
      </c>
      <c r="I31" s="119" t="s">
        <v>19</v>
      </c>
      <c r="J31" s="119" t="s">
        <v>24</v>
      </c>
      <c r="K31" s="1">
        <v>46255.758941458334</v>
      </c>
      <c r="L31">
        <v>1</v>
      </c>
      <c r="M31">
        <v>0</v>
      </c>
      <c r="N31">
        <v>0</v>
      </c>
      <c r="O31">
        <v>0</v>
      </c>
      <c r="P31" s="119" t="s">
        <v>20254</v>
      </c>
    </row>
    <row r="32" spans="1:16" x14ac:dyDescent="0.25">
      <c r="A32">
        <v>97</v>
      </c>
      <c r="B32" s="119" t="s">
        <v>44</v>
      </c>
      <c r="C32">
        <v>64</v>
      </c>
      <c r="D32">
        <v>24691</v>
      </c>
      <c r="E32">
        <v>233</v>
      </c>
      <c r="F32">
        <v>15557</v>
      </c>
      <c r="G32">
        <v>68</v>
      </c>
      <c r="H32">
        <v>81277</v>
      </c>
      <c r="I32" s="119" t="s">
        <v>19</v>
      </c>
      <c r="J32" s="119" t="s">
        <v>24</v>
      </c>
      <c r="K32" s="1">
        <v>46255.758941458334</v>
      </c>
      <c r="L32">
        <v>0</v>
      </c>
      <c r="M32">
        <v>0</v>
      </c>
      <c r="N32">
        <v>0</v>
      </c>
      <c r="O32">
        <v>0</v>
      </c>
      <c r="P32" s="119" t="s">
        <v>20254</v>
      </c>
    </row>
    <row r="33" spans="1:16" x14ac:dyDescent="0.25">
      <c r="A33">
        <v>98</v>
      </c>
      <c r="B33" s="119" t="s">
        <v>38</v>
      </c>
      <c r="C33">
        <v>71</v>
      </c>
      <c r="E33">
        <v>231</v>
      </c>
      <c r="F33">
        <v>70</v>
      </c>
      <c r="G33">
        <v>1861</v>
      </c>
      <c r="H33">
        <v>103</v>
      </c>
      <c r="I33" s="119" t="s">
        <v>19</v>
      </c>
      <c r="J33" s="119" t="s">
        <v>22</v>
      </c>
      <c r="K33" s="1">
        <v>46255.758941458334</v>
      </c>
      <c r="L33">
        <v>10</v>
      </c>
      <c r="M33">
        <v>1</v>
      </c>
      <c r="N33">
        <v>0</v>
      </c>
      <c r="O33">
        <v>1</v>
      </c>
      <c r="P33" s="119" t="s">
        <v>20254</v>
      </c>
    </row>
    <row r="34" spans="1:16" x14ac:dyDescent="0.25">
      <c r="A34">
        <v>99</v>
      </c>
      <c r="B34" s="119" t="s">
        <v>31</v>
      </c>
      <c r="C34">
        <v>0</v>
      </c>
      <c r="E34">
        <v>723</v>
      </c>
      <c r="F34">
        <v>7</v>
      </c>
      <c r="G34">
        <v>728</v>
      </c>
      <c r="H34">
        <v>35</v>
      </c>
      <c r="I34" s="119" t="s">
        <v>19</v>
      </c>
      <c r="J34" s="119" t="s">
        <v>17</v>
      </c>
      <c r="K34" s="1">
        <v>46255.758941458334</v>
      </c>
      <c r="L34">
        <v>42</v>
      </c>
      <c r="M34">
        <v>25</v>
      </c>
      <c r="N34">
        <v>0</v>
      </c>
      <c r="O34">
        <v>1</v>
      </c>
      <c r="P34" s="119" t="s">
        <v>20254</v>
      </c>
    </row>
    <row r="35" spans="1:16" x14ac:dyDescent="0.25">
      <c r="A35">
        <v>100</v>
      </c>
      <c r="B35" s="119" t="s">
        <v>45</v>
      </c>
      <c r="C35">
        <v>72</v>
      </c>
      <c r="D35">
        <v>24732</v>
      </c>
      <c r="E35">
        <v>77</v>
      </c>
      <c r="F35">
        <v>160500</v>
      </c>
      <c r="G35">
        <v>10</v>
      </c>
      <c r="H35">
        <v>360000</v>
      </c>
      <c r="I35" s="119" t="s">
        <v>19</v>
      </c>
      <c r="J35" s="119" t="s">
        <v>24</v>
      </c>
      <c r="K35" s="1">
        <v>46255.758941458334</v>
      </c>
      <c r="L35">
        <v>1</v>
      </c>
      <c r="M35">
        <v>0</v>
      </c>
      <c r="N35">
        <v>0</v>
      </c>
      <c r="O35">
        <v>0</v>
      </c>
      <c r="P35" s="119" t="s">
        <v>20254</v>
      </c>
    </row>
    <row r="36" spans="1:16" x14ac:dyDescent="0.25">
      <c r="A36">
        <v>101</v>
      </c>
      <c r="B36" s="119" t="s">
        <v>46</v>
      </c>
      <c r="C36">
        <v>72</v>
      </c>
      <c r="D36">
        <v>24691</v>
      </c>
      <c r="E36">
        <v>151</v>
      </c>
      <c r="F36">
        <v>10873</v>
      </c>
      <c r="G36">
        <v>90</v>
      </c>
      <c r="H36">
        <v>36999</v>
      </c>
      <c r="I36" s="119" t="s">
        <v>19</v>
      </c>
      <c r="J36" s="119" t="s">
        <v>24</v>
      </c>
      <c r="K36" s="1">
        <v>46255.758941458334</v>
      </c>
      <c r="L36">
        <v>0</v>
      </c>
      <c r="M36">
        <v>1</v>
      </c>
      <c r="N36">
        <v>0</v>
      </c>
      <c r="O36">
        <v>0</v>
      </c>
      <c r="P36" s="119" t="s">
        <v>20254</v>
      </c>
    </row>
    <row r="37" spans="1:16" x14ac:dyDescent="0.25">
      <c r="A37">
        <v>102</v>
      </c>
      <c r="B37" s="119" t="s">
        <v>38</v>
      </c>
      <c r="C37">
        <v>76</v>
      </c>
      <c r="E37">
        <v>0</v>
      </c>
      <c r="F37">
        <v>0</v>
      </c>
      <c r="G37">
        <v>3112</v>
      </c>
      <c r="H37">
        <v>75</v>
      </c>
      <c r="I37" s="119" t="s">
        <v>19</v>
      </c>
      <c r="J37" s="119" t="s">
        <v>22</v>
      </c>
      <c r="K37" s="1">
        <v>46255.758941458334</v>
      </c>
      <c r="L37">
        <v>0</v>
      </c>
      <c r="M37">
        <v>7</v>
      </c>
      <c r="N37">
        <v>0</v>
      </c>
      <c r="O37">
        <v>1</v>
      </c>
      <c r="P37" s="119" t="s">
        <v>20254</v>
      </c>
    </row>
    <row r="38" spans="1:16" x14ac:dyDescent="0.25">
      <c r="A38">
        <v>103</v>
      </c>
      <c r="B38" s="119" t="s">
        <v>47</v>
      </c>
      <c r="C38">
        <v>80</v>
      </c>
      <c r="D38">
        <v>24702</v>
      </c>
      <c r="E38">
        <v>1370</v>
      </c>
      <c r="F38">
        <v>2926</v>
      </c>
      <c r="G38">
        <v>1150</v>
      </c>
      <c r="H38">
        <v>3314</v>
      </c>
      <c r="I38" s="119" t="s">
        <v>19</v>
      </c>
      <c r="J38" s="119" t="s">
        <v>24</v>
      </c>
      <c r="K38" s="1">
        <v>46255.758941458334</v>
      </c>
      <c r="L38">
        <v>691</v>
      </c>
      <c r="M38">
        <v>142</v>
      </c>
      <c r="N38">
        <v>94</v>
      </c>
      <c r="O38">
        <v>53</v>
      </c>
      <c r="P38" s="119" t="s">
        <v>20254</v>
      </c>
    </row>
    <row r="39" spans="1:16" x14ac:dyDescent="0.25">
      <c r="A39">
        <v>104</v>
      </c>
      <c r="B39" s="119" t="s">
        <v>48</v>
      </c>
      <c r="C39">
        <v>80</v>
      </c>
      <c r="D39">
        <v>24765</v>
      </c>
      <c r="E39">
        <v>2042</v>
      </c>
      <c r="F39">
        <v>2220</v>
      </c>
      <c r="G39">
        <v>988</v>
      </c>
      <c r="H39">
        <v>3661</v>
      </c>
      <c r="I39" s="119" t="s">
        <v>19</v>
      </c>
      <c r="J39" s="119" t="s">
        <v>24</v>
      </c>
      <c r="K39" s="1">
        <v>46255.758941458334</v>
      </c>
      <c r="L39">
        <v>675</v>
      </c>
      <c r="M39">
        <v>67</v>
      </c>
      <c r="N39">
        <v>91</v>
      </c>
      <c r="O39">
        <v>17</v>
      </c>
      <c r="P39" s="119" t="s">
        <v>20254</v>
      </c>
    </row>
    <row r="40" spans="1:16" x14ac:dyDescent="0.25">
      <c r="A40">
        <v>105</v>
      </c>
      <c r="B40" s="119" t="s">
        <v>49</v>
      </c>
      <c r="C40">
        <v>65</v>
      </c>
      <c r="D40">
        <v>24797</v>
      </c>
      <c r="E40">
        <v>92</v>
      </c>
      <c r="F40">
        <v>5720</v>
      </c>
      <c r="G40">
        <v>37</v>
      </c>
      <c r="H40">
        <v>39994</v>
      </c>
      <c r="I40" s="119" t="s">
        <v>19</v>
      </c>
      <c r="J40" s="119" t="s">
        <v>24</v>
      </c>
      <c r="K40" s="1">
        <v>46255.758941458334</v>
      </c>
      <c r="L40">
        <v>0</v>
      </c>
      <c r="M40">
        <v>3</v>
      </c>
      <c r="N40">
        <v>0</v>
      </c>
      <c r="O40">
        <v>0</v>
      </c>
      <c r="P40" s="119" t="s">
        <v>20254</v>
      </c>
    </row>
    <row r="41" spans="1:16" x14ac:dyDescent="0.25">
      <c r="A41">
        <v>106</v>
      </c>
      <c r="B41" s="119" t="s">
        <v>50</v>
      </c>
      <c r="C41">
        <v>62</v>
      </c>
      <c r="D41">
        <v>24699</v>
      </c>
      <c r="E41">
        <v>233</v>
      </c>
      <c r="F41">
        <v>70166</v>
      </c>
      <c r="G41">
        <v>21</v>
      </c>
      <c r="H41">
        <v>370150</v>
      </c>
      <c r="I41" s="119" t="s">
        <v>19</v>
      </c>
      <c r="J41" s="119" t="s">
        <v>24</v>
      </c>
      <c r="K41" s="1">
        <v>46255.758941458334</v>
      </c>
      <c r="L41">
        <v>3</v>
      </c>
      <c r="M41">
        <v>0</v>
      </c>
      <c r="N41">
        <v>0</v>
      </c>
      <c r="O41">
        <v>0</v>
      </c>
      <c r="P41" s="119" t="s">
        <v>20254</v>
      </c>
    </row>
    <row r="42" spans="1:16" x14ac:dyDescent="0.25">
      <c r="A42">
        <v>107</v>
      </c>
      <c r="B42" s="119" t="s">
        <v>51</v>
      </c>
      <c r="C42">
        <v>65</v>
      </c>
      <c r="D42">
        <v>24735</v>
      </c>
      <c r="E42">
        <v>61</v>
      </c>
      <c r="F42">
        <v>4901</v>
      </c>
      <c r="G42">
        <v>45</v>
      </c>
      <c r="H42">
        <v>10190</v>
      </c>
      <c r="I42" s="119" t="s">
        <v>19</v>
      </c>
      <c r="J42" s="119" t="s">
        <v>24</v>
      </c>
      <c r="K42" s="1">
        <v>46255.758941458334</v>
      </c>
      <c r="L42">
        <v>1</v>
      </c>
      <c r="M42">
        <v>1</v>
      </c>
      <c r="N42">
        <v>0</v>
      </c>
      <c r="O42">
        <v>0</v>
      </c>
      <c r="P42" s="119" t="s">
        <v>20254</v>
      </c>
    </row>
    <row r="43" spans="1:16" x14ac:dyDescent="0.25">
      <c r="A43">
        <v>108</v>
      </c>
      <c r="B43" s="119" t="s">
        <v>52</v>
      </c>
      <c r="C43">
        <v>73</v>
      </c>
      <c r="D43">
        <v>24732</v>
      </c>
      <c r="E43">
        <v>61</v>
      </c>
      <c r="F43">
        <v>21560</v>
      </c>
      <c r="G43">
        <v>31</v>
      </c>
      <c r="H43">
        <v>79049</v>
      </c>
      <c r="I43" s="119" t="s">
        <v>19</v>
      </c>
      <c r="J43" s="119" t="s">
        <v>24</v>
      </c>
      <c r="K43" s="1">
        <v>46255.758941458334</v>
      </c>
      <c r="L43">
        <v>1</v>
      </c>
      <c r="M43">
        <v>2</v>
      </c>
      <c r="N43">
        <v>0</v>
      </c>
      <c r="O43">
        <v>1</v>
      </c>
      <c r="P43" s="119" t="s">
        <v>20254</v>
      </c>
    </row>
    <row r="44" spans="1:16" x14ac:dyDescent="0.25">
      <c r="A44">
        <v>109</v>
      </c>
      <c r="B44" s="119" t="s">
        <v>53</v>
      </c>
      <c r="C44">
        <v>73</v>
      </c>
      <c r="D44">
        <v>24771</v>
      </c>
      <c r="E44">
        <v>365</v>
      </c>
      <c r="F44">
        <v>4134</v>
      </c>
      <c r="G44">
        <v>64</v>
      </c>
      <c r="H44">
        <v>22736</v>
      </c>
      <c r="I44" s="119" t="s">
        <v>19</v>
      </c>
      <c r="J44" s="119" t="s">
        <v>24</v>
      </c>
      <c r="K44" s="1">
        <v>46255.758941458334</v>
      </c>
      <c r="L44">
        <v>0</v>
      </c>
      <c r="M44">
        <v>1</v>
      </c>
      <c r="N44">
        <v>0</v>
      </c>
      <c r="O44">
        <v>0</v>
      </c>
      <c r="P44" s="119" t="s">
        <v>20254</v>
      </c>
    </row>
    <row r="45" spans="1:16" x14ac:dyDescent="0.25">
      <c r="A45">
        <v>110</v>
      </c>
      <c r="B45" s="119" t="s">
        <v>38</v>
      </c>
      <c r="C45">
        <v>80</v>
      </c>
      <c r="E45">
        <v>25</v>
      </c>
      <c r="F45">
        <v>67</v>
      </c>
      <c r="G45">
        <v>883</v>
      </c>
      <c r="H45">
        <v>78</v>
      </c>
      <c r="I45" s="119" t="s">
        <v>19</v>
      </c>
      <c r="J45" s="119" t="s">
        <v>22</v>
      </c>
      <c r="K45" s="1">
        <v>46255.758941458334</v>
      </c>
      <c r="L45">
        <v>0</v>
      </c>
      <c r="M45">
        <v>3</v>
      </c>
      <c r="N45">
        <v>0</v>
      </c>
      <c r="O45">
        <v>1</v>
      </c>
      <c r="P45" s="119" t="s">
        <v>20254</v>
      </c>
    </row>
    <row r="46" spans="1:16" x14ac:dyDescent="0.25">
      <c r="A46">
        <v>111</v>
      </c>
      <c r="B46" s="119" t="s">
        <v>54</v>
      </c>
      <c r="C46">
        <v>80</v>
      </c>
      <c r="D46">
        <v>24708</v>
      </c>
      <c r="E46">
        <v>969</v>
      </c>
      <c r="F46">
        <v>3696</v>
      </c>
      <c r="G46">
        <v>667</v>
      </c>
      <c r="H46">
        <v>3996</v>
      </c>
      <c r="I46" s="119" t="s">
        <v>19</v>
      </c>
      <c r="J46" s="119" t="s">
        <v>24</v>
      </c>
      <c r="K46" s="1">
        <v>46255.758941458334</v>
      </c>
      <c r="L46">
        <v>520</v>
      </c>
      <c r="M46">
        <v>128</v>
      </c>
      <c r="N46">
        <v>60</v>
      </c>
      <c r="O46">
        <v>44</v>
      </c>
      <c r="P46" s="119" t="s">
        <v>20254</v>
      </c>
    </row>
    <row r="47" spans="1:16" x14ac:dyDescent="0.25">
      <c r="A47">
        <v>112</v>
      </c>
      <c r="B47" s="119" t="s">
        <v>55</v>
      </c>
      <c r="C47">
        <v>70</v>
      </c>
      <c r="D47">
        <v>24788</v>
      </c>
      <c r="E47">
        <v>632</v>
      </c>
      <c r="F47">
        <v>2027</v>
      </c>
      <c r="G47">
        <v>192</v>
      </c>
      <c r="H47">
        <v>9500</v>
      </c>
      <c r="I47" s="119" t="s">
        <v>19</v>
      </c>
      <c r="J47" s="119" t="s">
        <v>24</v>
      </c>
      <c r="K47" s="1">
        <v>46255.758941458334</v>
      </c>
      <c r="L47">
        <v>59</v>
      </c>
      <c r="M47">
        <v>35</v>
      </c>
      <c r="N47">
        <v>4</v>
      </c>
      <c r="O47">
        <v>7</v>
      </c>
      <c r="P47" s="119" t="s">
        <v>20254</v>
      </c>
    </row>
    <row r="48" spans="1:16" x14ac:dyDescent="0.25">
      <c r="A48">
        <v>113</v>
      </c>
      <c r="B48" s="119" t="s">
        <v>56</v>
      </c>
      <c r="C48">
        <v>66</v>
      </c>
      <c r="D48">
        <v>24723</v>
      </c>
      <c r="E48">
        <v>87</v>
      </c>
      <c r="F48">
        <v>5758</v>
      </c>
      <c r="G48">
        <v>78</v>
      </c>
      <c r="H48">
        <v>24054</v>
      </c>
      <c r="I48" s="119" t="s">
        <v>19</v>
      </c>
      <c r="J48" s="119" t="s">
        <v>24</v>
      </c>
      <c r="K48" s="1">
        <v>46255.758941458334</v>
      </c>
      <c r="L48">
        <v>0</v>
      </c>
      <c r="M48">
        <v>2</v>
      </c>
      <c r="N48">
        <v>0</v>
      </c>
      <c r="O48">
        <v>0</v>
      </c>
      <c r="P48" s="119" t="s">
        <v>20254</v>
      </c>
    </row>
    <row r="49" spans="1:16" x14ac:dyDescent="0.25">
      <c r="A49">
        <v>114</v>
      </c>
      <c r="B49" s="119" t="s">
        <v>21</v>
      </c>
      <c r="C49">
        <v>16</v>
      </c>
      <c r="E49">
        <v>877</v>
      </c>
      <c r="F49">
        <v>24</v>
      </c>
      <c r="G49">
        <v>597</v>
      </c>
      <c r="H49">
        <v>64</v>
      </c>
      <c r="I49" s="119" t="s">
        <v>19</v>
      </c>
      <c r="J49" s="119" t="s">
        <v>22</v>
      </c>
      <c r="K49" s="1">
        <v>46255.758941458334</v>
      </c>
      <c r="L49">
        <v>0</v>
      </c>
      <c r="M49">
        <v>1</v>
      </c>
      <c r="N49">
        <v>0</v>
      </c>
      <c r="O49">
        <v>0</v>
      </c>
      <c r="P49" s="119" t="s">
        <v>20254</v>
      </c>
    </row>
    <row r="50" spans="1:16" x14ac:dyDescent="0.25">
      <c r="A50">
        <v>115</v>
      </c>
      <c r="B50" s="119" t="s">
        <v>57</v>
      </c>
      <c r="C50">
        <v>80</v>
      </c>
      <c r="D50">
        <v>24771</v>
      </c>
      <c r="E50">
        <v>1044</v>
      </c>
      <c r="F50">
        <v>3517</v>
      </c>
      <c r="G50">
        <v>893</v>
      </c>
      <c r="H50">
        <v>4235</v>
      </c>
      <c r="I50" s="119" t="s">
        <v>19</v>
      </c>
      <c r="J50" s="119" t="s">
        <v>24</v>
      </c>
      <c r="K50" s="1">
        <v>46255.758941458334</v>
      </c>
      <c r="L50">
        <v>645</v>
      </c>
      <c r="M50">
        <v>172</v>
      </c>
      <c r="N50">
        <v>102</v>
      </c>
      <c r="O50">
        <v>64</v>
      </c>
      <c r="P50" s="119" t="s">
        <v>20254</v>
      </c>
    </row>
    <row r="51" spans="1:16" x14ac:dyDescent="0.25">
      <c r="A51">
        <v>116</v>
      </c>
      <c r="B51" s="119" t="s">
        <v>58</v>
      </c>
      <c r="C51">
        <v>66</v>
      </c>
      <c r="D51">
        <v>24702</v>
      </c>
      <c r="E51">
        <v>310</v>
      </c>
      <c r="F51">
        <v>2118</v>
      </c>
      <c r="G51">
        <v>112</v>
      </c>
      <c r="H51">
        <v>10805</v>
      </c>
      <c r="I51" s="119" t="s">
        <v>19</v>
      </c>
      <c r="J51" s="119" t="s">
        <v>24</v>
      </c>
      <c r="K51" s="1">
        <v>46255.758941458334</v>
      </c>
      <c r="L51">
        <v>0</v>
      </c>
      <c r="M51">
        <v>3</v>
      </c>
      <c r="N51">
        <v>0</v>
      </c>
      <c r="O51">
        <v>2</v>
      </c>
      <c r="P51" s="119" t="s">
        <v>20254</v>
      </c>
    </row>
    <row r="52" spans="1:16" x14ac:dyDescent="0.25">
      <c r="A52">
        <v>117</v>
      </c>
      <c r="B52" s="119" t="s">
        <v>59</v>
      </c>
      <c r="C52">
        <v>74</v>
      </c>
      <c r="D52">
        <v>24687</v>
      </c>
      <c r="E52">
        <v>173</v>
      </c>
      <c r="F52">
        <v>5042</v>
      </c>
      <c r="G52">
        <v>101</v>
      </c>
      <c r="H52">
        <v>29989</v>
      </c>
      <c r="I52" s="119" t="s">
        <v>19</v>
      </c>
      <c r="J52" s="119" t="s">
        <v>24</v>
      </c>
      <c r="K52" s="1">
        <v>46255.758941458334</v>
      </c>
      <c r="L52">
        <v>1</v>
      </c>
      <c r="M52">
        <v>1</v>
      </c>
      <c r="N52">
        <v>0</v>
      </c>
      <c r="O52">
        <v>0</v>
      </c>
      <c r="P52" s="119" t="s">
        <v>20254</v>
      </c>
    </row>
    <row r="53" spans="1:16" x14ac:dyDescent="0.25">
      <c r="A53">
        <v>118</v>
      </c>
      <c r="B53" s="119" t="s">
        <v>60</v>
      </c>
      <c r="C53">
        <v>80</v>
      </c>
      <c r="D53">
        <v>24768</v>
      </c>
      <c r="E53">
        <v>1839</v>
      </c>
      <c r="F53">
        <v>2502</v>
      </c>
      <c r="G53">
        <v>519</v>
      </c>
      <c r="H53">
        <v>3265</v>
      </c>
      <c r="I53" s="119" t="s">
        <v>19</v>
      </c>
      <c r="J53" s="119" t="s">
        <v>24</v>
      </c>
      <c r="K53" s="1">
        <v>46255.758941458334</v>
      </c>
      <c r="L53">
        <v>497</v>
      </c>
      <c r="M53">
        <v>42</v>
      </c>
      <c r="N53">
        <v>94</v>
      </c>
      <c r="O53">
        <v>10</v>
      </c>
      <c r="P53" s="119" t="s">
        <v>20254</v>
      </c>
    </row>
    <row r="54" spans="1:16" x14ac:dyDescent="0.25">
      <c r="A54">
        <v>119</v>
      </c>
      <c r="B54" s="119" t="s">
        <v>61</v>
      </c>
      <c r="C54">
        <v>78</v>
      </c>
      <c r="D54">
        <v>24711</v>
      </c>
      <c r="E54">
        <v>1139</v>
      </c>
      <c r="F54">
        <v>2238</v>
      </c>
      <c r="G54">
        <v>783</v>
      </c>
      <c r="H54">
        <v>3241</v>
      </c>
      <c r="I54" s="119" t="s">
        <v>19</v>
      </c>
      <c r="J54" s="119" t="s">
        <v>24</v>
      </c>
      <c r="K54" s="1">
        <v>46255.758941458334</v>
      </c>
      <c r="L54">
        <v>428</v>
      </c>
      <c r="M54">
        <v>104</v>
      </c>
      <c r="N54">
        <v>35</v>
      </c>
      <c r="O54">
        <v>31</v>
      </c>
      <c r="P54" s="119" t="s">
        <v>20254</v>
      </c>
    </row>
    <row r="55" spans="1:16" x14ac:dyDescent="0.25">
      <c r="A55">
        <v>120</v>
      </c>
      <c r="B55" s="119" t="s">
        <v>62</v>
      </c>
      <c r="C55">
        <v>21</v>
      </c>
      <c r="E55">
        <v>882</v>
      </c>
      <c r="F55">
        <v>120</v>
      </c>
      <c r="G55">
        <v>1335</v>
      </c>
      <c r="H55">
        <v>390</v>
      </c>
      <c r="I55" s="119" t="s">
        <v>19</v>
      </c>
      <c r="J55" s="119" t="s">
        <v>22</v>
      </c>
      <c r="K55" s="1">
        <v>46255.758941458334</v>
      </c>
      <c r="L55">
        <v>1</v>
      </c>
      <c r="M55">
        <v>3</v>
      </c>
      <c r="N55">
        <v>1</v>
      </c>
      <c r="O55">
        <v>0</v>
      </c>
      <c r="P55" s="119" t="s">
        <v>20254</v>
      </c>
    </row>
    <row r="56" spans="1:16" x14ac:dyDescent="0.25">
      <c r="A56">
        <v>121</v>
      </c>
      <c r="B56" s="119" t="s">
        <v>63</v>
      </c>
      <c r="C56">
        <v>74</v>
      </c>
      <c r="D56">
        <v>24717</v>
      </c>
      <c r="E56">
        <v>337</v>
      </c>
      <c r="F56">
        <v>4439</v>
      </c>
      <c r="G56">
        <v>72</v>
      </c>
      <c r="H56">
        <v>12840</v>
      </c>
      <c r="I56" s="119" t="s">
        <v>19</v>
      </c>
      <c r="J56" s="119" t="s">
        <v>24</v>
      </c>
      <c r="K56" s="1">
        <v>46255.758941458334</v>
      </c>
      <c r="L56">
        <v>0</v>
      </c>
      <c r="M56">
        <v>1</v>
      </c>
      <c r="N56">
        <v>0</v>
      </c>
      <c r="O56">
        <v>0</v>
      </c>
      <c r="P56" s="119" t="s">
        <v>20254</v>
      </c>
    </row>
    <row r="57" spans="1:16" x14ac:dyDescent="0.25">
      <c r="A57">
        <v>123</v>
      </c>
      <c r="B57" s="119" t="s">
        <v>64</v>
      </c>
      <c r="C57">
        <v>80</v>
      </c>
      <c r="D57">
        <v>24696</v>
      </c>
      <c r="E57">
        <v>1447</v>
      </c>
      <c r="F57">
        <v>2704</v>
      </c>
      <c r="G57">
        <v>876</v>
      </c>
      <c r="H57">
        <v>3214</v>
      </c>
      <c r="I57" s="119" t="s">
        <v>19</v>
      </c>
      <c r="J57" s="119" t="s">
        <v>24</v>
      </c>
      <c r="K57" s="1">
        <v>46255.758941458334</v>
      </c>
      <c r="L57">
        <v>573</v>
      </c>
      <c r="M57">
        <v>125</v>
      </c>
      <c r="N57">
        <v>134</v>
      </c>
      <c r="O57">
        <v>17</v>
      </c>
      <c r="P57" s="119" t="s">
        <v>20254</v>
      </c>
    </row>
    <row r="58" spans="1:16" x14ac:dyDescent="0.25">
      <c r="A58">
        <v>125</v>
      </c>
      <c r="B58" s="119" t="s">
        <v>65</v>
      </c>
      <c r="C58">
        <v>80</v>
      </c>
      <c r="D58">
        <v>24703</v>
      </c>
      <c r="E58">
        <v>714</v>
      </c>
      <c r="F58">
        <v>7528</v>
      </c>
      <c r="G58">
        <v>2083</v>
      </c>
      <c r="H58">
        <v>9197</v>
      </c>
      <c r="I58" s="119" t="s">
        <v>19</v>
      </c>
      <c r="J58" s="119" t="s">
        <v>24</v>
      </c>
      <c r="K58" s="1">
        <v>46255.758941458334</v>
      </c>
      <c r="L58">
        <v>519</v>
      </c>
      <c r="M58">
        <v>688</v>
      </c>
      <c r="N58">
        <v>96</v>
      </c>
      <c r="O58">
        <v>157</v>
      </c>
      <c r="P58" s="119" t="s">
        <v>20254</v>
      </c>
    </row>
    <row r="59" spans="1:16" x14ac:dyDescent="0.25">
      <c r="A59">
        <v>126</v>
      </c>
      <c r="B59" s="119" t="s">
        <v>62</v>
      </c>
      <c r="C59">
        <v>26</v>
      </c>
      <c r="E59">
        <v>844</v>
      </c>
      <c r="F59">
        <v>68</v>
      </c>
      <c r="G59">
        <v>308</v>
      </c>
      <c r="H59">
        <v>99</v>
      </c>
      <c r="I59" s="119" t="s">
        <v>19</v>
      </c>
      <c r="J59" s="119" t="s">
        <v>22</v>
      </c>
      <c r="K59" s="1">
        <v>46255.758941458334</v>
      </c>
      <c r="L59">
        <v>7</v>
      </c>
      <c r="M59">
        <v>0</v>
      </c>
      <c r="N59">
        <v>0</v>
      </c>
      <c r="O59">
        <v>0</v>
      </c>
      <c r="P59" s="119" t="s">
        <v>20254</v>
      </c>
    </row>
    <row r="60" spans="1:16" x14ac:dyDescent="0.25">
      <c r="A60">
        <v>128</v>
      </c>
      <c r="B60" s="119" t="s">
        <v>66</v>
      </c>
      <c r="C60">
        <v>76</v>
      </c>
      <c r="D60">
        <v>24726</v>
      </c>
      <c r="E60">
        <v>773</v>
      </c>
      <c r="F60">
        <v>2548</v>
      </c>
      <c r="G60">
        <v>542</v>
      </c>
      <c r="H60">
        <v>3969</v>
      </c>
      <c r="I60" s="119" t="s">
        <v>19</v>
      </c>
      <c r="J60" s="119" t="s">
        <v>24</v>
      </c>
      <c r="K60" s="1">
        <v>46255.758941458334</v>
      </c>
      <c r="L60">
        <v>673</v>
      </c>
      <c r="M60">
        <v>61</v>
      </c>
      <c r="N60">
        <v>225</v>
      </c>
      <c r="O60">
        <v>29</v>
      </c>
      <c r="P60" s="119" t="s">
        <v>20254</v>
      </c>
    </row>
    <row r="61" spans="1:16" x14ac:dyDescent="0.25">
      <c r="A61">
        <v>129</v>
      </c>
      <c r="B61" s="119" t="s">
        <v>28</v>
      </c>
      <c r="C61">
        <v>31</v>
      </c>
      <c r="E61">
        <v>949</v>
      </c>
      <c r="F61">
        <v>75</v>
      </c>
      <c r="G61">
        <v>528</v>
      </c>
      <c r="H61">
        <v>116</v>
      </c>
      <c r="I61" s="119" t="s">
        <v>19</v>
      </c>
      <c r="J61" s="119" t="s">
        <v>22</v>
      </c>
      <c r="K61" s="1">
        <v>46255.758941458334</v>
      </c>
      <c r="L61">
        <v>8</v>
      </c>
      <c r="M61">
        <v>3</v>
      </c>
      <c r="N61">
        <v>1</v>
      </c>
      <c r="O61">
        <v>1</v>
      </c>
      <c r="P61" s="119" t="s">
        <v>20254</v>
      </c>
    </row>
    <row r="62" spans="1:16" x14ac:dyDescent="0.25">
      <c r="A62">
        <v>131</v>
      </c>
      <c r="B62" s="119" t="s">
        <v>67</v>
      </c>
      <c r="C62">
        <v>80</v>
      </c>
      <c r="D62">
        <v>24688</v>
      </c>
      <c r="E62">
        <v>1409</v>
      </c>
      <c r="F62">
        <v>3603</v>
      </c>
      <c r="G62">
        <v>754</v>
      </c>
      <c r="H62">
        <v>4089</v>
      </c>
      <c r="I62" s="119" t="s">
        <v>19</v>
      </c>
      <c r="J62" s="119" t="s">
        <v>24</v>
      </c>
      <c r="K62" s="1">
        <v>46255.758941458334</v>
      </c>
      <c r="L62">
        <v>609</v>
      </c>
      <c r="M62">
        <v>189</v>
      </c>
      <c r="N62">
        <v>82</v>
      </c>
      <c r="O62">
        <v>103</v>
      </c>
      <c r="P62" s="119" t="s">
        <v>20254</v>
      </c>
    </row>
    <row r="63" spans="1:16" x14ac:dyDescent="0.25">
      <c r="A63">
        <v>132</v>
      </c>
      <c r="B63" s="119" t="s">
        <v>18</v>
      </c>
      <c r="C63">
        <v>6</v>
      </c>
      <c r="E63">
        <v>4</v>
      </c>
      <c r="F63">
        <v>18</v>
      </c>
      <c r="G63">
        <v>2108</v>
      </c>
      <c r="H63">
        <v>311</v>
      </c>
      <c r="I63" s="119" t="s">
        <v>19</v>
      </c>
      <c r="J63" s="119" t="s">
        <v>22</v>
      </c>
      <c r="K63" s="1">
        <v>46255.758941458334</v>
      </c>
      <c r="L63">
        <v>0</v>
      </c>
      <c r="M63">
        <v>15</v>
      </c>
      <c r="N63">
        <v>0</v>
      </c>
      <c r="O63">
        <v>3</v>
      </c>
      <c r="P63" s="119" t="s">
        <v>20254</v>
      </c>
    </row>
    <row r="64" spans="1:16" x14ac:dyDescent="0.25">
      <c r="A64">
        <v>133</v>
      </c>
      <c r="B64" s="119" t="s">
        <v>68</v>
      </c>
      <c r="C64">
        <v>76</v>
      </c>
      <c r="D64">
        <v>24797</v>
      </c>
      <c r="E64">
        <v>1189</v>
      </c>
      <c r="F64">
        <v>2275</v>
      </c>
      <c r="G64">
        <v>704</v>
      </c>
      <c r="H64">
        <v>3296</v>
      </c>
      <c r="I64" s="119" t="s">
        <v>19</v>
      </c>
      <c r="J64" s="119" t="s">
        <v>24</v>
      </c>
      <c r="K64" s="1">
        <v>46255.758941458334</v>
      </c>
      <c r="L64">
        <v>168</v>
      </c>
      <c r="M64">
        <v>50</v>
      </c>
      <c r="N64">
        <v>24</v>
      </c>
      <c r="O64">
        <v>8</v>
      </c>
      <c r="P64" s="119" t="s">
        <v>20254</v>
      </c>
    </row>
    <row r="65" spans="1:16" x14ac:dyDescent="0.25">
      <c r="A65">
        <v>134</v>
      </c>
      <c r="B65" s="119" t="s">
        <v>28</v>
      </c>
      <c r="C65">
        <v>36</v>
      </c>
      <c r="E65">
        <v>1238</v>
      </c>
      <c r="F65">
        <v>54</v>
      </c>
      <c r="G65">
        <v>325</v>
      </c>
      <c r="H65">
        <v>234</v>
      </c>
      <c r="I65" s="119" t="s">
        <v>19</v>
      </c>
      <c r="J65" s="119" t="s">
        <v>22</v>
      </c>
      <c r="K65" s="1">
        <v>46255.758941458334</v>
      </c>
      <c r="L65">
        <v>11</v>
      </c>
      <c r="M65">
        <v>5</v>
      </c>
      <c r="N65">
        <v>0</v>
      </c>
      <c r="O65">
        <v>1</v>
      </c>
      <c r="P65" s="119" t="s">
        <v>20254</v>
      </c>
    </row>
    <row r="66" spans="1:16" x14ac:dyDescent="0.25">
      <c r="A66">
        <v>135</v>
      </c>
      <c r="B66" s="119" t="s">
        <v>18</v>
      </c>
      <c r="C66">
        <v>11</v>
      </c>
      <c r="E66">
        <v>1889</v>
      </c>
      <c r="F66">
        <v>57</v>
      </c>
      <c r="G66">
        <v>2694</v>
      </c>
      <c r="H66">
        <v>98</v>
      </c>
      <c r="I66" s="119" t="s">
        <v>19</v>
      </c>
      <c r="J66" s="119" t="s">
        <v>22</v>
      </c>
      <c r="K66" s="1">
        <v>46255.758941458334</v>
      </c>
      <c r="L66">
        <v>0</v>
      </c>
      <c r="M66">
        <v>8</v>
      </c>
      <c r="N66">
        <v>0</v>
      </c>
      <c r="O66">
        <v>2</v>
      </c>
      <c r="P66" s="119" t="s">
        <v>20254</v>
      </c>
    </row>
    <row r="67" spans="1:16" x14ac:dyDescent="0.25">
      <c r="A67">
        <v>136</v>
      </c>
      <c r="B67" s="119" t="s">
        <v>69</v>
      </c>
      <c r="C67">
        <v>80</v>
      </c>
      <c r="D67">
        <v>24797</v>
      </c>
      <c r="E67">
        <v>1204</v>
      </c>
      <c r="F67">
        <v>3578</v>
      </c>
      <c r="G67">
        <v>828</v>
      </c>
      <c r="H67">
        <v>3968</v>
      </c>
      <c r="I67" s="119" t="s">
        <v>19</v>
      </c>
      <c r="J67" s="119" t="s">
        <v>24</v>
      </c>
      <c r="K67" s="1">
        <v>46255.758941458334</v>
      </c>
      <c r="L67">
        <v>468</v>
      </c>
      <c r="M67">
        <v>69</v>
      </c>
      <c r="N67">
        <v>79</v>
      </c>
      <c r="O67">
        <v>28</v>
      </c>
      <c r="P67" s="119" t="s">
        <v>20254</v>
      </c>
    </row>
    <row r="68" spans="1:16" x14ac:dyDescent="0.25">
      <c r="A68">
        <v>137</v>
      </c>
      <c r="B68" s="119" t="s">
        <v>18</v>
      </c>
      <c r="C68">
        <v>16</v>
      </c>
      <c r="E68">
        <v>175</v>
      </c>
      <c r="F68">
        <v>38</v>
      </c>
      <c r="G68">
        <v>1054</v>
      </c>
      <c r="H68">
        <v>83</v>
      </c>
      <c r="I68" s="119" t="s">
        <v>19</v>
      </c>
      <c r="J68" s="119" t="s">
        <v>22</v>
      </c>
      <c r="K68" s="1">
        <v>46255.758941458334</v>
      </c>
      <c r="L68">
        <v>0</v>
      </c>
      <c r="M68">
        <v>0</v>
      </c>
      <c r="N68">
        <v>0</v>
      </c>
      <c r="O68">
        <v>0</v>
      </c>
      <c r="P68" s="119" t="s">
        <v>20254</v>
      </c>
    </row>
    <row r="69" spans="1:16" x14ac:dyDescent="0.25">
      <c r="A69">
        <v>138</v>
      </c>
      <c r="B69" s="119" t="s">
        <v>70</v>
      </c>
      <c r="C69">
        <v>11</v>
      </c>
      <c r="E69">
        <v>4055</v>
      </c>
      <c r="F69">
        <v>102</v>
      </c>
      <c r="G69">
        <v>749</v>
      </c>
      <c r="H69">
        <v>215</v>
      </c>
      <c r="I69" s="119" t="s">
        <v>19</v>
      </c>
      <c r="J69" s="119" t="s">
        <v>22</v>
      </c>
      <c r="K69" s="1">
        <v>46255.758941458334</v>
      </c>
      <c r="L69">
        <v>0</v>
      </c>
      <c r="M69">
        <v>17</v>
      </c>
      <c r="N69">
        <v>0</v>
      </c>
      <c r="O69">
        <v>2</v>
      </c>
      <c r="P69" s="119" t="s">
        <v>20254</v>
      </c>
    </row>
    <row r="70" spans="1:16" x14ac:dyDescent="0.25">
      <c r="A70">
        <v>139</v>
      </c>
      <c r="B70" s="119" t="s">
        <v>71</v>
      </c>
      <c r="C70">
        <v>63</v>
      </c>
      <c r="D70">
        <v>24708</v>
      </c>
      <c r="E70">
        <v>87</v>
      </c>
      <c r="F70">
        <v>22101</v>
      </c>
      <c r="G70">
        <v>40</v>
      </c>
      <c r="H70">
        <v>74989</v>
      </c>
      <c r="I70" s="119" t="s">
        <v>19</v>
      </c>
      <c r="J70" s="119" t="s">
        <v>24</v>
      </c>
      <c r="K70" s="1">
        <v>46255.758941458334</v>
      </c>
      <c r="L70">
        <v>0</v>
      </c>
      <c r="M70">
        <v>3</v>
      </c>
      <c r="N70">
        <v>0</v>
      </c>
      <c r="O70">
        <v>2</v>
      </c>
      <c r="P70" s="119" t="s">
        <v>20254</v>
      </c>
    </row>
    <row r="71" spans="1:16" x14ac:dyDescent="0.25">
      <c r="A71">
        <v>140</v>
      </c>
      <c r="B71" s="119" t="s">
        <v>28</v>
      </c>
      <c r="C71">
        <v>41</v>
      </c>
      <c r="E71">
        <v>402</v>
      </c>
      <c r="F71">
        <v>45</v>
      </c>
      <c r="G71">
        <v>226</v>
      </c>
      <c r="H71">
        <v>410</v>
      </c>
      <c r="I71" s="119" t="s">
        <v>19</v>
      </c>
      <c r="J71" s="119" t="s">
        <v>22</v>
      </c>
      <c r="K71" s="1">
        <v>46255.758941458334</v>
      </c>
      <c r="L71">
        <v>13</v>
      </c>
      <c r="M71">
        <v>7</v>
      </c>
      <c r="N71">
        <v>3</v>
      </c>
      <c r="O71">
        <v>1</v>
      </c>
      <c r="P71" s="119" t="s">
        <v>20254</v>
      </c>
    </row>
    <row r="72" spans="1:16" x14ac:dyDescent="0.25">
      <c r="A72">
        <v>141</v>
      </c>
      <c r="B72" s="119" t="s">
        <v>70</v>
      </c>
      <c r="C72">
        <v>16</v>
      </c>
      <c r="E72">
        <v>1433</v>
      </c>
      <c r="F72">
        <v>32</v>
      </c>
      <c r="G72">
        <v>516</v>
      </c>
      <c r="H72">
        <v>48</v>
      </c>
      <c r="I72" s="119" t="s">
        <v>19</v>
      </c>
      <c r="J72" s="119" t="s">
        <v>22</v>
      </c>
      <c r="K72" s="1">
        <v>46255.758941458334</v>
      </c>
      <c r="L72">
        <v>6</v>
      </c>
      <c r="M72">
        <v>4</v>
      </c>
      <c r="N72">
        <v>0</v>
      </c>
      <c r="O72">
        <v>1</v>
      </c>
      <c r="P72" s="119" t="s">
        <v>20254</v>
      </c>
    </row>
    <row r="73" spans="1:16" x14ac:dyDescent="0.25">
      <c r="A73">
        <v>142</v>
      </c>
      <c r="B73" s="119" t="s">
        <v>72</v>
      </c>
      <c r="C73">
        <v>7</v>
      </c>
      <c r="E73">
        <v>801</v>
      </c>
      <c r="F73">
        <v>42</v>
      </c>
      <c r="G73">
        <v>267</v>
      </c>
      <c r="H73">
        <v>80</v>
      </c>
      <c r="I73" s="119" t="s">
        <v>19</v>
      </c>
      <c r="J73" s="119" t="s">
        <v>22</v>
      </c>
      <c r="K73" s="1">
        <v>46255.758941458334</v>
      </c>
      <c r="L73">
        <v>21</v>
      </c>
      <c r="M73">
        <v>1</v>
      </c>
      <c r="N73">
        <v>4</v>
      </c>
      <c r="O73">
        <v>1</v>
      </c>
      <c r="P73" s="119" t="s">
        <v>20254</v>
      </c>
    </row>
    <row r="74" spans="1:16" x14ac:dyDescent="0.25">
      <c r="A74">
        <v>143</v>
      </c>
      <c r="B74" s="119" t="s">
        <v>73</v>
      </c>
      <c r="C74">
        <v>71</v>
      </c>
      <c r="D74">
        <v>24699</v>
      </c>
      <c r="E74">
        <v>826</v>
      </c>
      <c r="F74">
        <v>2128</v>
      </c>
      <c r="G74">
        <v>451</v>
      </c>
      <c r="H74">
        <v>3596</v>
      </c>
      <c r="I74" s="119" t="s">
        <v>19</v>
      </c>
      <c r="J74" s="119" t="s">
        <v>24</v>
      </c>
      <c r="K74" s="1">
        <v>46255.758941458334</v>
      </c>
      <c r="L74">
        <v>178</v>
      </c>
      <c r="M74">
        <v>10</v>
      </c>
      <c r="N74">
        <v>9</v>
      </c>
      <c r="O74">
        <v>2</v>
      </c>
      <c r="P74" s="119" t="s">
        <v>20254</v>
      </c>
    </row>
    <row r="75" spans="1:16" x14ac:dyDescent="0.25">
      <c r="A75">
        <v>144</v>
      </c>
      <c r="B75" s="119" t="s">
        <v>72</v>
      </c>
      <c r="C75">
        <v>12</v>
      </c>
      <c r="E75">
        <v>976</v>
      </c>
      <c r="F75">
        <v>31</v>
      </c>
      <c r="G75">
        <v>229</v>
      </c>
      <c r="H75">
        <v>63</v>
      </c>
      <c r="I75" s="119" t="s">
        <v>19</v>
      </c>
      <c r="J75" s="119" t="s">
        <v>22</v>
      </c>
      <c r="K75" s="1">
        <v>46255.758941458334</v>
      </c>
      <c r="L75">
        <v>24</v>
      </c>
      <c r="M75">
        <v>0</v>
      </c>
      <c r="N75">
        <v>6</v>
      </c>
      <c r="O75">
        <v>0</v>
      </c>
      <c r="P75" s="119" t="s">
        <v>20254</v>
      </c>
    </row>
    <row r="76" spans="1:16" x14ac:dyDescent="0.25">
      <c r="A76">
        <v>145</v>
      </c>
      <c r="B76" s="119" t="s">
        <v>74</v>
      </c>
      <c r="C76">
        <v>12</v>
      </c>
      <c r="E76">
        <v>823</v>
      </c>
      <c r="F76">
        <v>28</v>
      </c>
      <c r="G76">
        <v>531</v>
      </c>
      <c r="H76">
        <v>37</v>
      </c>
      <c r="I76" s="119" t="s">
        <v>19</v>
      </c>
      <c r="J76" s="119" t="s">
        <v>22</v>
      </c>
      <c r="K76" s="1">
        <v>46255.758941458334</v>
      </c>
      <c r="L76">
        <v>20</v>
      </c>
      <c r="M76">
        <v>6</v>
      </c>
      <c r="N76">
        <v>1</v>
      </c>
      <c r="O76">
        <v>1</v>
      </c>
      <c r="P76" s="119" t="s">
        <v>20254</v>
      </c>
    </row>
    <row r="77" spans="1:16" x14ac:dyDescent="0.25">
      <c r="A77">
        <v>146</v>
      </c>
      <c r="B77" s="119" t="s">
        <v>72</v>
      </c>
      <c r="C77">
        <v>17</v>
      </c>
      <c r="E77">
        <v>626</v>
      </c>
      <c r="F77">
        <v>38</v>
      </c>
      <c r="G77">
        <v>236</v>
      </c>
      <c r="H77">
        <v>334</v>
      </c>
      <c r="I77" s="119" t="s">
        <v>19</v>
      </c>
      <c r="J77" s="119" t="s">
        <v>22</v>
      </c>
      <c r="K77" s="1">
        <v>46255.758941458334</v>
      </c>
      <c r="L77">
        <v>9</v>
      </c>
      <c r="M77">
        <v>2</v>
      </c>
      <c r="N77">
        <v>1</v>
      </c>
      <c r="O77">
        <v>0</v>
      </c>
      <c r="P77" s="119" t="s">
        <v>20254</v>
      </c>
    </row>
    <row r="78" spans="1:16" x14ac:dyDescent="0.25">
      <c r="A78">
        <v>147</v>
      </c>
      <c r="B78" s="119" t="s">
        <v>74</v>
      </c>
      <c r="C78">
        <v>17</v>
      </c>
      <c r="E78">
        <v>3101</v>
      </c>
      <c r="F78">
        <v>32</v>
      </c>
      <c r="G78">
        <v>386</v>
      </c>
      <c r="H78">
        <v>48</v>
      </c>
      <c r="I78" s="119" t="s">
        <v>19</v>
      </c>
      <c r="J78" s="119" t="s">
        <v>22</v>
      </c>
      <c r="K78" s="1">
        <v>46255.758941458334</v>
      </c>
      <c r="L78">
        <v>11</v>
      </c>
      <c r="M78">
        <v>2</v>
      </c>
      <c r="N78">
        <v>2</v>
      </c>
      <c r="O78">
        <v>1</v>
      </c>
      <c r="P78" s="119" t="s">
        <v>20254</v>
      </c>
    </row>
    <row r="79" spans="1:16" x14ac:dyDescent="0.25">
      <c r="A79">
        <v>148</v>
      </c>
      <c r="B79" s="119" t="s">
        <v>21</v>
      </c>
      <c r="C79">
        <v>0</v>
      </c>
      <c r="E79">
        <v>3714</v>
      </c>
      <c r="F79">
        <v>10</v>
      </c>
      <c r="G79">
        <v>1121</v>
      </c>
      <c r="H79">
        <v>59</v>
      </c>
      <c r="I79" s="119" t="s">
        <v>19</v>
      </c>
      <c r="J79" s="119" t="s">
        <v>17</v>
      </c>
      <c r="K79" s="1">
        <v>46255.758941458334</v>
      </c>
      <c r="L79">
        <v>0</v>
      </c>
      <c r="M79">
        <v>1</v>
      </c>
      <c r="N79">
        <v>0</v>
      </c>
      <c r="O79">
        <v>0</v>
      </c>
      <c r="P79" s="119" t="s">
        <v>20254</v>
      </c>
    </row>
    <row r="80" spans="1:16" x14ac:dyDescent="0.25">
      <c r="A80">
        <v>149</v>
      </c>
      <c r="B80" s="119" t="s">
        <v>75</v>
      </c>
      <c r="C80">
        <v>8</v>
      </c>
      <c r="E80">
        <v>1512</v>
      </c>
      <c r="F80">
        <v>34</v>
      </c>
      <c r="G80">
        <v>120</v>
      </c>
      <c r="H80">
        <v>81</v>
      </c>
      <c r="I80" s="119" t="s">
        <v>19</v>
      </c>
      <c r="J80" s="119" t="s">
        <v>22</v>
      </c>
      <c r="K80" s="1">
        <v>46255.758941458334</v>
      </c>
      <c r="L80">
        <v>27</v>
      </c>
      <c r="M80">
        <v>6</v>
      </c>
      <c r="N80">
        <v>2</v>
      </c>
      <c r="O80">
        <v>2</v>
      </c>
      <c r="P80" s="119" t="s">
        <v>20254</v>
      </c>
    </row>
    <row r="81" spans="1:16" x14ac:dyDescent="0.25">
      <c r="A81">
        <v>150</v>
      </c>
      <c r="B81" s="119" t="s">
        <v>75</v>
      </c>
      <c r="C81">
        <v>13</v>
      </c>
      <c r="E81">
        <v>230</v>
      </c>
      <c r="F81">
        <v>35</v>
      </c>
      <c r="G81">
        <v>582</v>
      </c>
      <c r="H81">
        <v>58</v>
      </c>
      <c r="I81" s="119" t="s">
        <v>19</v>
      </c>
      <c r="J81" s="119" t="s">
        <v>22</v>
      </c>
      <c r="K81" s="1">
        <v>46255.758941458334</v>
      </c>
      <c r="L81">
        <v>9</v>
      </c>
      <c r="M81">
        <v>0</v>
      </c>
      <c r="N81">
        <v>0</v>
      </c>
      <c r="O81">
        <v>0</v>
      </c>
      <c r="P81" s="119" t="s">
        <v>20254</v>
      </c>
    </row>
    <row r="82" spans="1:16" x14ac:dyDescent="0.25">
      <c r="A82">
        <v>151</v>
      </c>
      <c r="B82" s="119" t="s">
        <v>76</v>
      </c>
      <c r="C82">
        <v>79</v>
      </c>
      <c r="D82">
        <v>24729</v>
      </c>
      <c r="E82">
        <v>903</v>
      </c>
      <c r="F82">
        <v>3405</v>
      </c>
      <c r="G82">
        <v>414</v>
      </c>
      <c r="H82">
        <v>3796</v>
      </c>
      <c r="I82" s="119" t="s">
        <v>19</v>
      </c>
      <c r="J82" s="119" t="s">
        <v>24</v>
      </c>
      <c r="K82" s="1">
        <v>46255.758941458334</v>
      </c>
      <c r="L82">
        <v>188</v>
      </c>
      <c r="M82">
        <v>24</v>
      </c>
      <c r="N82">
        <v>32</v>
      </c>
      <c r="O82">
        <v>3</v>
      </c>
      <c r="P82" s="119" t="s">
        <v>20254</v>
      </c>
    </row>
    <row r="83" spans="1:16" x14ac:dyDescent="0.25">
      <c r="A83">
        <v>152</v>
      </c>
      <c r="B83" s="119" t="s">
        <v>77</v>
      </c>
      <c r="C83">
        <v>7</v>
      </c>
      <c r="E83">
        <v>1666</v>
      </c>
      <c r="F83">
        <v>38</v>
      </c>
      <c r="G83">
        <v>1001</v>
      </c>
      <c r="H83">
        <v>56</v>
      </c>
      <c r="I83" s="119" t="s">
        <v>19</v>
      </c>
      <c r="J83" s="119" t="s">
        <v>22</v>
      </c>
      <c r="K83" s="1">
        <v>46255.758941458334</v>
      </c>
      <c r="L83">
        <v>25</v>
      </c>
      <c r="M83">
        <v>0</v>
      </c>
      <c r="N83">
        <v>3</v>
      </c>
      <c r="O83">
        <v>0</v>
      </c>
      <c r="P83" s="119" t="s">
        <v>20254</v>
      </c>
    </row>
    <row r="84" spans="1:16" x14ac:dyDescent="0.25">
      <c r="A84">
        <v>153</v>
      </c>
      <c r="B84" s="119" t="s">
        <v>78</v>
      </c>
      <c r="C84">
        <v>13</v>
      </c>
      <c r="E84">
        <v>565</v>
      </c>
      <c r="F84">
        <v>29</v>
      </c>
      <c r="G84">
        <v>357</v>
      </c>
      <c r="H84">
        <v>45</v>
      </c>
      <c r="I84" s="119" t="s">
        <v>19</v>
      </c>
      <c r="J84" s="119" t="s">
        <v>22</v>
      </c>
      <c r="K84" s="1">
        <v>46255.758941458334</v>
      </c>
      <c r="L84">
        <v>12</v>
      </c>
      <c r="M84">
        <v>1</v>
      </c>
      <c r="N84">
        <v>4</v>
      </c>
      <c r="O84">
        <v>0</v>
      </c>
      <c r="P84" s="119" t="s">
        <v>20254</v>
      </c>
    </row>
    <row r="85" spans="1:16" x14ac:dyDescent="0.25">
      <c r="A85">
        <v>154</v>
      </c>
      <c r="B85" s="119" t="s">
        <v>75</v>
      </c>
      <c r="C85">
        <v>18</v>
      </c>
      <c r="E85">
        <v>272</v>
      </c>
      <c r="F85">
        <v>39</v>
      </c>
      <c r="G85">
        <v>173</v>
      </c>
      <c r="H85">
        <v>900</v>
      </c>
      <c r="I85" s="119" t="s">
        <v>19</v>
      </c>
      <c r="J85" s="119" t="s">
        <v>22</v>
      </c>
      <c r="K85" s="1">
        <v>46255.758941458334</v>
      </c>
      <c r="L85">
        <v>6</v>
      </c>
      <c r="M85">
        <v>2</v>
      </c>
      <c r="N85">
        <v>2</v>
      </c>
      <c r="O85">
        <v>0</v>
      </c>
      <c r="P85" s="119" t="s">
        <v>20254</v>
      </c>
    </row>
    <row r="86" spans="1:16" x14ac:dyDescent="0.25">
      <c r="A86">
        <v>155</v>
      </c>
      <c r="B86" s="119" t="s">
        <v>79</v>
      </c>
      <c r="C86">
        <v>80</v>
      </c>
      <c r="D86">
        <v>24717</v>
      </c>
      <c r="E86">
        <v>1525</v>
      </c>
      <c r="F86">
        <v>2804</v>
      </c>
      <c r="G86">
        <v>1034</v>
      </c>
      <c r="H86">
        <v>3395</v>
      </c>
      <c r="I86" s="119" t="s">
        <v>19</v>
      </c>
      <c r="J86" s="119" t="s">
        <v>24</v>
      </c>
      <c r="K86" s="1">
        <v>46255.758941458334</v>
      </c>
      <c r="L86">
        <v>655</v>
      </c>
      <c r="M86">
        <v>135</v>
      </c>
      <c r="N86">
        <v>192</v>
      </c>
      <c r="O86">
        <v>76</v>
      </c>
      <c r="P86" s="119" t="s">
        <v>20254</v>
      </c>
    </row>
    <row r="87" spans="1:16" x14ac:dyDescent="0.25">
      <c r="A87">
        <v>156</v>
      </c>
      <c r="B87" s="119" t="s">
        <v>78</v>
      </c>
      <c r="C87">
        <v>18</v>
      </c>
      <c r="E87">
        <v>2345</v>
      </c>
      <c r="F87">
        <v>40</v>
      </c>
      <c r="G87">
        <v>211</v>
      </c>
      <c r="H87">
        <v>126</v>
      </c>
      <c r="I87" s="119" t="s">
        <v>19</v>
      </c>
      <c r="J87" s="119" t="s">
        <v>22</v>
      </c>
      <c r="K87" s="1">
        <v>46255.758941458334</v>
      </c>
      <c r="L87">
        <v>17</v>
      </c>
      <c r="M87">
        <v>0</v>
      </c>
      <c r="N87">
        <v>3</v>
      </c>
      <c r="O87">
        <v>0</v>
      </c>
      <c r="P87" s="119" t="s">
        <v>20254</v>
      </c>
    </row>
    <row r="88" spans="1:16" x14ac:dyDescent="0.25">
      <c r="A88">
        <v>157</v>
      </c>
      <c r="B88" s="119" t="s">
        <v>80</v>
      </c>
      <c r="C88">
        <v>9</v>
      </c>
      <c r="E88">
        <v>924</v>
      </c>
      <c r="F88">
        <v>25</v>
      </c>
      <c r="G88">
        <v>420</v>
      </c>
      <c r="H88">
        <v>50</v>
      </c>
      <c r="I88" s="119" t="s">
        <v>19</v>
      </c>
      <c r="J88" s="119" t="s">
        <v>22</v>
      </c>
      <c r="K88" s="1">
        <v>46255.758941458334</v>
      </c>
      <c r="L88">
        <v>5</v>
      </c>
      <c r="M88">
        <v>3</v>
      </c>
      <c r="N88">
        <v>0</v>
      </c>
      <c r="O88">
        <v>2</v>
      </c>
      <c r="P88" s="119" t="s">
        <v>20254</v>
      </c>
    </row>
    <row r="89" spans="1:16" x14ac:dyDescent="0.25">
      <c r="A89">
        <v>158</v>
      </c>
      <c r="B89" s="119" t="s">
        <v>77</v>
      </c>
      <c r="C89">
        <v>12</v>
      </c>
      <c r="E89">
        <v>1</v>
      </c>
      <c r="F89">
        <v>18</v>
      </c>
      <c r="G89">
        <v>211</v>
      </c>
      <c r="H89">
        <v>93</v>
      </c>
      <c r="I89" s="119" t="s">
        <v>19</v>
      </c>
      <c r="J89" s="119" t="s">
        <v>22</v>
      </c>
      <c r="K89" s="1">
        <v>46255.758941458334</v>
      </c>
      <c r="L89">
        <v>0</v>
      </c>
      <c r="M89">
        <v>2</v>
      </c>
      <c r="N89">
        <v>0</v>
      </c>
      <c r="O89">
        <v>0</v>
      </c>
      <c r="P89" s="119" t="s">
        <v>20254</v>
      </c>
    </row>
    <row r="90" spans="1:16" x14ac:dyDescent="0.25">
      <c r="A90">
        <v>159</v>
      </c>
      <c r="B90" s="119" t="s">
        <v>81</v>
      </c>
      <c r="C90">
        <v>14</v>
      </c>
      <c r="E90">
        <v>76</v>
      </c>
      <c r="F90">
        <v>25</v>
      </c>
      <c r="G90">
        <v>256</v>
      </c>
      <c r="H90">
        <v>99</v>
      </c>
      <c r="I90" s="119" t="s">
        <v>19</v>
      </c>
      <c r="J90" s="119" t="s">
        <v>22</v>
      </c>
      <c r="K90" s="1">
        <v>46255.758941458334</v>
      </c>
      <c r="L90">
        <v>0</v>
      </c>
      <c r="M90">
        <v>3</v>
      </c>
      <c r="N90">
        <v>0</v>
      </c>
      <c r="O90">
        <v>0</v>
      </c>
      <c r="P90" s="119" t="s">
        <v>20254</v>
      </c>
    </row>
    <row r="91" spans="1:16" x14ac:dyDescent="0.25">
      <c r="A91">
        <v>160</v>
      </c>
      <c r="B91" s="119" t="s">
        <v>81</v>
      </c>
      <c r="C91">
        <v>19</v>
      </c>
      <c r="E91">
        <v>0</v>
      </c>
      <c r="F91">
        <v>0</v>
      </c>
      <c r="G91">
        <v>387</v>
      </c>
      <c r="H91">
        <v>122</v>
      </c>
      <c r="I91" s="119" t="s">
        <v>19</v>
      </c>
      <c r="J91" s="119" t="s">
        <v>22</v>
      </c>
      <c r="K91" s="1">
        <v>46255.758941458334</v>
      </c>
      <c r="L91">
        <v>0</v>
      </c>
      <c r="M91">
        <v>5</v>
      </c>
      <c r="N91">
        <v>0</v>
      </c>
      <c r="O91">
        <v>2</v>
      </c>
      <c r="P91" s="119" t="s">
        <v>20254</v>
      </c>
    </row>
    <row r="92" spans="1:16" x14ac:dyDescent="0.25">
      <c r="A92">
        <v>161</v>
      </c>
      <c r="B92" s="119" t="s">
        <v>80</v>
      </c>
      <c r="C92">
        <v>14</v>
      </c>
      <c r="E92">
        <v>360</v>
      </c>
      <c r="F92">
        <v>35</v>
      </c>
      <c r="G92">
        <v>597</v>
      </c>
      <c r="H92">
        <v>310</v>
      </c>
      <c r="I92" s="119" t="s">
        <v>19</v>
      </c>
      <c r="J92" s="119" t="s">
        <v>22</v>
      </c>
      <c r="K92" s="1">
        <v>46255.758941458334</v>
      </c>
      <c r="L92">
        <v>14</v>
      </c>
      <c r="M92">
        <v>6</v>
      </c>
      <c r="N92">
        <v>5</v>
      </c>
      <c r="O92">
        <v>2</v>
      </c>
      <c r="P92" s="119" t="s">
        <v>20254</v>
      </c>
    </row>
    <row r="93" spans="1:16" x14ac:dyDescent="0.25">
      <c r="A93">
        <v>162</v>
      </c>
      <c r="B93" s="119" t="s">
        <v>82</v>
      </c>
      <c r="C93">
        <v>62</v>
      </c>
      <c r="D93">
        <v>24699</v>
      </c>
      <c r="E93">
        <v>223</v>
      </c>
      <c r="F93">
        <v>55595</v>
      </c>
      <c r="G93">
        <v>27</v>
      </c>
      <c r="H93">
        <v>105595</v>
      </c>
      <c r="I93" s="119" t="s">
        <v>19</v>
      </c>
      <c r="J93" s="119" t="s">
        <v>24</v>
      </c>
      <c r="K93" s="1">
        <v>46255.758941458334</v>
      </c>
      <c r="L93">
        <v>1</v>
      </c>
      <c r="M93">
        <v>1</v>
      </c>
      <c r="N93">
        <v>0</v>
      </c>
      <c r="O93">
        <v>0</v>
      </c>
      <c r="P93" s="119" t="s">
        <v>20254</v>
      </c>
    </row>
    <row r="94" spans="1:16" x14ac:dyDescent="0.25">
      <c r="A94">
        <v>163</v>
      </c>
      <c r="B94" s="119" t="s">
        <v>80</v>
      </c>
      <c r="C94">
        <v>19</v>
      </c>
      <c r="E94">
        <v>2036</v>
      </c>
      <c r="F94">
        <v>43</v>
      </c>
      <c r="G94">
        <v>300</v>
      </c>
      <c r="H94">
        <v>199</v>
      </c>
      <c r="I94" s="119" t="s">
        <v>19</v>
      </c>
      <c r="J94" s="119" t="s">
        <v>22</v>
      </c>
      <c r="K94" s="1">
        <v>46255.758941458334</v>
      </c>
      <c r="L94">
        <v>12</v>
      </c>
      <c r="M94">
        <v>7</v>
      </c>
      <c r="N94">
        <v>4</v>
      </c>
      <c r="O94">
        <v>3</v>
      </c>
      <c r="P94" s="119" t="s">
        <v>20254</v>
      </c>
    </row>
    <row r="95" spans="1:16" x14ac:dyDescent="0.25">
      <c r="A95">
        <v>164</v>
      </c>
      <c r="B95" s="119" t="s">
        <v>77</v>
      </c>
      <c r="C95">
        <v>17</v>
      </c>
      <c r="E95">
        <v>249</v>
      </c>
      <c r="F95">
        <v>22</v>
      </c>
      <c r="G95">
        <v>1077</v>
      </c>
      <c r="H95">
        <v>75</v>
      </c>
      <c r="I95" s="119" t="s">
        <v>19</v>
      </c>
      <c r="J95" s="119" t="s">
        <v>22</v>
      </c>
      <c r="K95" s="1">
        <v>46255.758941458334</v>
      </c>
      <c r="L95">
        <v>0</v>
      </c>
      <c r="M95">
        <v>1</v>
      </c>
      <c r="N95">
        <v>0</v>
      </c>
      <c r="O95">
        <v>0</v>
      </c>
      <c r="P95" s="119" t="s">
        <v>20254</v>
      </c>
    </row>
    <row r="96" spans="1:16" x14ac:dyDescent="0.25">
      <c r="A96">
        <v>165</v>
      </c>
      <c r="B96" s="119" t="s">
        <v>83</v>
      </c>
      <c r="C96">
        <v>21</v>
      </c>
      <c r="E96">
        <v>3845</v>
      </c>
      <c r="F96">
        <v>100</v>
      </c>
      <c r="G96">
        <v>1187</v>
      </c>
      <c r="H96">
        <v>1498</v>
      </c>
      <c r="I96" s="119" t="s">
        <v>19</v>
      </c>
      <c r="J96" s="119" t="s">
        <v>22</v>
      </c>
      <c r="K96" s="1">
        <v>46255.758941458334</v>
      </c>
      <c r="L96">
        <v>19</v>
      </c>
      <c r="M96">
        <v>23</v>
      </c>
      <c r="N96">
        <v>6</v>
      </c>
      <c r="O96">
        <v>3</v>
      </c>
      <c r="P96" s="119" t="s">
        <v>20254</v>
      </c>
    </row>
    <row r="97" spans="1:16" x14ac:dyDescent="0.25">
      <c r="A97">
        <v>166</v>
      </c>
      <c r="B97" s="119" t="s">
        <v>84</v>
      </c>
      <c r="C97">
        <v>21</v>
      </c>
      <c r="E97">
        <v>879</v>
      </c>
      <c r="F97">
        <v>66</v>
      </c>
      <c r="G97">
        <v>321</v>
      </c>
      <c r="H97">
        <v>428</v>
      </c>
      <c r="I97" s="119" t="s">
        <v>19</v>
      </c>
      <c r="J97" s="119" t="s">
        <v>22</v>
      </c>
      <c r="K97" s="1">
        <v>46255.758941458334</v>
      </c>
      <c r="L97">
        <v>1</v>
      </c>
      <c r="M97">
        <v>2</v>
      </c>
      <c r="N97">
        <v>0</v>
      </c>
      <c r="O97">
        <v>0</v>
      </c>
      <c r="P97" s="119" t="s">
        <v>20254</v>
      </c>
    </row>
    <row r="98" spans="1:16" x14ac:dyDescent="0.25">
      <c r="A98">
        <v>167</v>
      </c>
      <c r="B98" s="119" t="s">
        <v>85</v>
      </c>
      <c r="C98">
        <v>22</v>
      </c>
      <c r="E98">
        <v>75</v>
      </c>
      <c r="F98">
        <v>26</v>
      </c>
      <c r="G98">
        <v>87</v>
      </c>
      <c r="H98">
        <v>143</v>
      </c>
      <c r="I98" s="119" t="s">
        <v>19</v>
      </c>
      <c r="J98" s="119" t="s">
        <v>22</v>
      </c>
      <c r="K98" s="1">
        <v>46255.758941458334</v>
      </c>
      <c r="L98">
        <v>0</v>
      </c>
      <c r="M98">
        <v>4</v>
      </c>
      <c r="N98">
        <v>0</v>
      </c>
      <c r="O98">
        <v>1</v>
      </c>
      <c r="P98" s="119" t="s">
        <v>20254</v>
      </c>
    </row>
    <row r="99" spans="1:16" x14ac:dyDescent="0.25">
      <c r="A99">
        <v>168</v>
      </c>
      <c r="B99" s="119" t="s">
        <v>86</v>
      </c>
      <c r="C99">
        <v>64</v>
      </c>
      <c r="D99">
        <v>24702</v>
      </c>
      <c r="E99">
        <v>200</v>
      </c>
      <c r="F99">
        <v>18021</v>
      </c>
      <c r="G99">
        <v>34</v>
      </c>
      <c r="H99">
        <v>81303</v>
      </c>
      <c r="I99" s="119" t="s">
        <v>19</v>
      </c>
      <c r="J99" s="119" t="s">
        <v>24</v>
      </c>
      <c r="K99" s="1">
        <v>46255.758941458334</v>
      </c>
      <c r="L99">
        <v>0</v>
      </c>
      <c r="M99">
        <v>0</v>
      </c>
      <c r="N99">
        <v>0</v>
      </c>
      <c r="O99">
        <v>0</v>
      </c>
      <c r="P99" s="119" t="s">
        <v>20254</v>
      </c>
    </row>
    <row r="100" spans="1:16" x14ac:dyDescent="0.25">
      <c r="A100">
        <v>169</v>
      </c>
      <c r="B100" s="119" t="s">
        <v>84</v>
      </c>
      <c r="C100">
        <v>26</v>
      </c>
      <c r="E100">
        <v>2</v>
      </c>
      <c r="F100">
        <v>36</v>
      </c>
      <c r="G100">
        <v>333</v>
      </c>
      <c r="H100">
        <v>85</v>
      </c>
      <c r="I100" s="119" t="s">
        <v>19</v>
      </c>
      <c r="J100" s="119" t="s">
        <v>22</v>
      </c>
      <c r="K100" s="1">
        <v>46255.758941458334</v>
      </c>
      <c r="L100">
        <v>0</v>
      </c>
      <c r="M100">
        <v>0</v>
      </c>
      <c r="N100">
        <v>0</v>
      </c>
      <c r="O100">
        <v>0</v>
      </c>
      <c r="P100" s="119" t="s">
        <v>20254</v>
      </c>
    </row>
    <row r="101" spans="1:16" x14ac:dyDescent="0.25">
      <c r="A101">
        <v>170</v>
      </c>
      <c r="B101" s="119" t="s">
        <v>83</v>
      </c>
      <c r="C101">
        <v>26</v>
      </c>
      <c r="E101">
        <v>1080</v>
      </c>
      <c r="F101">
        <v>55</v>
      </c>
      <c r="G101">
        <v>233</v>
      </c>
      <c r="H101">
        <v>250</v>
      </c>
      <c r="I101" s="119" t="s">
        <v>19</v>
      </c>
      <c r="J101" s="119" t="s">
        <v>22</v>
      </c>
      <c r="K101" s="1">
        <v>46255.758941458334</v>
      </c>
      <c r="L101">
        <v>17</v>
      </c>
      <c r="M101">
        <v>3</v>
      </c>
      <c r="N101">
        <v>1</v>
      </c>
      <c r="O101">
        <v>0</v>
      </c>
      <c r="P101" s="119" t="s">
        <v>20254</v>
      </c>
    </row>
    <row r="102" spans="1:16" x14ac:dyDescent="0.25">
      <c r="A102">
        <v>171</v>
      </c>
      <c r="B102" s="119" t="s">
        <v>87</v>
      </c>
      <c r="C102">
        <v>70</v>
      </c>
      <c r="D102">
        <v>24768</v>
      </c>
      <c r="E102">
        <v>482</v>
      </c>
      <c r="F102">
        <v>2396</v>
      </c>
      <c r="G102">
        <v>547</v>
      </c>
      <c r="H102">
        <v>5555</v>
      </c>
      <c r="I102" s="119" t="s">
        <v>19</v>
      </c>
      <c r="J102" s="119" t="s">
        <v>24</v>
      </c>
      <c r="K102" s="1">
        <v>46255.758941458334</v>
      </c>
      <c r="L102">
        <v>322</v>
      </c>
      <c r="M102">
        <v>29</v>
      </c>
      <c r="N102">
        <v>5</v>
      </c>
      <c r="O102">
        <v>6</v>
      </c>
      <c r="P102" s="119" t="s">
        <v>20254</v>
      </c>
    </row>
    <row r="103" spans="1:16" x14ac:dyDescent="0.25">
      <c r="A103">
        <v>172</v>
      </c>
      <c r="B103" s="119" t="s">
        <v>88</v>
      </c>
      <c r="C103">
        <v>31</v>
      </c>
      <c r="E103">
        <v>0</v>
      </c>
      <c r="F103">
        <v>0</v>
      </c>
      <c r="G103">
        <v>747</v>
      </c>
      <c r="H103">
        <v>405</v>
      </c>
      <c r="I103" s="119" t="s">
        <v>19</v>
      </c>
      <c r="J103" s="119" t="s">
        <v>22</v>
      </c>
      <c r="K103" s="1">
        <v>46255.758941458334</v>
      </c>
      <c r="L103">
        <v>0</v>
      </c>
      <c r="M103">
        <v>13</v>
      </c>
      <c r="N103">
        <v>0</v>
      </c>
      <c r="O103">
        <v>3</v>
      </c>
      <c r="P103" s="119" t="s">
        <v>20254</v>
      </c>
    </row>
    <row r="104" spans="1:16" x14ac:dyDescent="0.25">
      <c r="A104">
        <v>173</v>
      </c>
      <c r="B104" s="119" t="s">
        <v>84</v>
      </c>
      <c r="C104">
        <v>31</v>
      </c>
      <c r="E104">
        <v>2101</v>
      </c>
      <c r="F104">
        <v>48</v>
      </c>
      <c r="G104">
        <v>712</v>
      </c>
      <c r="H104">
        <v>80</v>
      </c>
      <c r="I104" s="119" t="s">
        <v>19</v>
      </c>
      <c r="J104" s="119" t="s">
        <v>22</v>
      </c>
      <c r="K104" s="1">
        <v>46255.758941458334</v>
      </c>
      <c r="L104">
        <v>0</v>
      </c>
      <c r="M104">
        <v>6</v>
      </c>
      <c r="N104">
        <v>0</v>
      </c>
      <c r="O104">
        <v>0</v>
      </c>
      <c r="P104" s="119" t="s">
        <v>20254</v>
      </c>
    </row>
    <row r="105" spans="1:16" x14ac:dyDescent="0.25">
      <c r="A105">
        <v>174</v>
      </c>
      <c r="B105" s="119" t="s">
        <v>88</v>
      </c>
      <c r="C105">
        <v>36</v>
      </c>
      <c r="E105">
        <v>1</v>
      </c>
      <c r="F105">
        <v>54</v>
      </c>
      <c r="G105">
        <v>201</v>
      </c>
      <c r="H105">
        <v>63</v>
      </c>
      <c r="I105" s="119" t="s">
        <v>19</v>
      </c>
      <c r="J105" s="119" t="s">
        <v>22</v>
      </c>
      <c r="K105" s="1">
        <v>46255.758941458334</v>
      </c>
      <c r="L105">
        <v>0</v>
      </c>
      <c r="M105">
        <v>7</v>
      </c>
      <c r="N105">
        <v>0</v>
      </c>
      <c r="O105">
        <v>2</v>
      </c>
      <c r="P105" s="119" t="s">
        <v>20254</v>
      </c>
    </row>
    <row r="106" spans="1:16" x14ac:dyDescent="0.25">
      <c r="A106">
        <v>175</v>
      </c>
      <c r="B106" s="119" t="s">
        <v>85</v>
      </c>
      <c r="C106">
        <v>27</v>
      </c>
      <c r="E106">
        <v>892</v>
      </c>
      <c r="F106">
        <v>74</v>
      </c>
      <c r="G106">
        <v>267</v>
      </c>
      <c r="H106">
        <v>109</v>
      </c>
      <c r="I106" s="119" t="s">
        <v>19</v>
      </c>
      <c r="J106" s="119" t="s">
        <v>22</v>
      </c>
      <c r="K106" s="1">
        <v>46255.758941458334</v>
      </c>
      <c r="L106">
        <v>15</v>
      </c>
      <c r="M106">
        <v>1</v>
      </c>
      <c r="N106">
        <v>2</v>
      </c>
      <c r="O106">
        <v>0</v>
      </c>
      <c r="P106" s="119" t="s">
        <v>20254</v>
      </c>
    </row>
    <row r="107" spans="1:16" x14ac:dyDescent="0.25">
      <c r="A107">
        <v>176</v>
      </c>
      <c r="B107" s="119" t="s">
        <v>84</v>
      </c>
      <c r="C107">
        <v>36</v>
      </c>
      <c r="E107">
        <v>437</v>
      </c>
      <c r="F107">
        <v>52</v>
      </c>
      <c r="G107">
        <v>459</v>
      </c>
      <c r="H107">
        <v>489</v>
      </c>
      <c r="I107" s="119" t="s">
        <v>19</v>
      </c>
      <c r="J107" s="119" t="s">
        <v>22</v>
      </c>
      <c r="K107" s="1">
        <v>46255.758941458334</v>
      </c>
      <c r="L107">
        <v>15</v>
      </c>
      <c r="M107">
        <v>4</v>
      </c>
      <c r="N107">
        <v>3</v>
      </c>
      <c r="O107">
        <v>0</v>
      </c>
      <c r="P107" s="119" t="s">
        <v>20254</v>
      </c>
    </row>
    <row r="108" spans="1:16" x14ac:dyDescent="0.25">
      <c r="A108">
        <v>177</v>
      </c>
      <c r="B108" s="119" t="s">
        <v>89</v>
      </c>
      <c r="C108">
        <v>22</v>
      </c>
      <c r="E108">
        <v>1306</v>
      </c>
      <c r="F108">
        <v>46</v>
      </c>
      <c r="G108">
        <v>524</v>
      </c>
      <c r="H108">
        <v>357</v>
      </c>
      <c r="I108" s="119" t="s">
        <v>19</v>
      </c>
      <c r="J108" s="119" t="s">
        <v>22</v>
      </c>
      <c r="K108" s="1">
        <v>46255.758941458334</v>
      </c>
      <c r="L108">
        <v>18</v>
      </c>
      <c r="M108">
        <v>4</v>
      </c>
      <c r="N108">
        <v>3</v>
      </c>
      <c r="O108">
        <v>2</v>
      </c>
      <c r="P108" s="119" t="s">
        <v>20254</v>
      </c>
    </row>
    <row r="109" spans="1:16" x14ac:dyDescent="0.25">
      <c r="A109">
        <v>178</v>
      </c>
      <c r="B109" s="119" t="s">
        <v>90</v>
      </c>
      <c r="C109">
        <v>72</v>
      </c>
      <c r="D109">
        <v>24711</v>
      </c>
      <c r="E109">
        <v>157</v>
      </c>
      <c r="F109">
        <v>85079</v>
      </c>
      <c r="G109">
        <v>16</v>
      </c>
      <c r="H109">
        <v>159999</v>
      </c>
      <c r="I109" s="119" t="s">
        <v>19</v>
      </c>
      <c r="J109" s="119" t="s">
        <v>24</v>
      </c>
      <c r="K109" s="1">
        <v>46255.758941458334</v>
      </c>
      <c r="L109">
        <v>0</v>
      </c>
      <c r="M109">
        <v>2</v>
      </c>
      <c r="N109">
        <v>0</v>
      </c>
      <c r="O109">
        <v>0</v>
      </c>
      <c r="P109" s="119" t="s">
        <v>20254</v>
      </c>
    </row>
    <row r="110" spans="1:16" x14ac:dyDescent="0.25">
      <c r="A110">
        <v>179</v>
      </c>
      <c r="B110" s="119" t="s">
        <v>91</v>
      </c>
      <c r="C110">
        <v>22</v>
      </c>
      <c r="E110">
        <v>3</v>
      </c>
      <c r="F110">
        <v>33</v>
      </c>
      <c r="G110">
        <v>388</v>
      </c>
      <c r="H110">
        <v>72</v>
      </c>
      <c r="I110" s="119" t="s">
        <v>19</v>
      </c>
      <c r="J110" s="119" t="s">
        <v>22</v>
      </c>
      <c r="K110" s="1">
        <v>46255.758941458334</v>
      </c>
      <c r="L110">
        <v>0</v>
      </c>
      <c r="M110">
        <v>0</v>
      </c>
      <c r="N110">
        <v>0</v>
      </c>
      <c r="O110">
        <v>0</v>
      </c>
      <c r="P110" s="119" t="s">
        <v>20254</v>
      </c>
    </row>
    <row r="111" spans="1:16" x14ac:dyDescent="0.25">
      <c r="A111">
        <v>180</v>
      </c>
      <c r="B111" s="119" t="s">
        <v>89</v>
      </c>
      <c r="C111">
        <v>27</v>
      </c>
      <c r="E111">
        <v>1004</v>
      </c>
      <c r="F111">
        <v>67</v>
      </c>
      <c r="G111">
        <v>203</v>
      </c>
      <c r="H111">
        <v>85</v>
      </c>
      <c r="I111" s="119" t="s">
        <v>19</v>
      </c>
      <c r="J111" s="119" t="s">
        <v>22</v>
      </c>
      <c r="K111" s="1">
        <v>46255.758941458334</v>
      </c>
      <c r="L111">
        <v>11</v>
      </c>
      <c r="M111">
        <v>2</v>
      </c>
      <c r="N111">
        <v>3</v>
      </c>
      <c r="O111">
        <v>1</v>
      </c>
      <c r="P111" s="119" t="s">
        <v>20254</v>
      </c>
    </row>
    <row r="112" spans="1:16" x14ac:dyDescent="0.25">
      <c r="A112">
        <v>181</v>
      </c>
      <c r="B112" s="119" t="s">
        <v>92</v>
      </c>
      <c r="C112">
        <v>32</v>
      </c>
      <c r="E112">
        <v>662</v>
      </c>
      <c r="F112">
        <v>44</v>
      </c>
      <c r="G112">
        <v>250</v>
      </c>
      <c r="H112">
        <v>110</v>
      </c>
      <c r="I112" s="119" t="s">
        <v>19</v>
      </c>
      <c r="J112" s="119" t="s">
        <v>22</v>
      </c>
      <c r="K112" s="1">
        <v>46255.758941458334</v>
      </c>
      <c r="L112">
        <v>18</v>
      </c>
      <c r="M112">
        <v>2</v>
      </c>
      <c r="N112">
        <v>2</v>
      </c>
      <c r="O112">
        <v>1</v>
      </c>
      <c r="P112" s="119" t="s">
        <v>20254</v>
      </c>
    </row>
    <row r="113" spans="1:16" x14ac:dyDescent="0.25">
      <c r="A113">
        <v>182</v>
      </c>
      <c r="B113" s="119" t="s">
        <v>91</v>
      </c>
      <c r="C113">
        <v>27</v>
      </c>
      <c r="E113">
        <v>70</v>
      </c>
      <c r="F113">
        <v>41</v>
      </c>
      <c r="G113">
        <v>114</v>
      </c>
      <c r="H113">
        <v>298</v>
      </c>
      <c r="I113" s="119" t="s">
        <v>19</v>
      </c>
      <c r="J113" s="119" t="s">
        <v>22</v>
      </c>
      <c r="K113" s="1">
        <v>46255.758941458334</v>
      </c>
      <c r="L113">
        <v>0</v>
      </c>
      <c r="M113">
        <v>2</v>
      </c>
      <c r="N113">
        <v>0</v>
      </c>
      <c r="O113">
        <v>0</v>
      </c>
      <c r="P113" s="119" t="s">
        <v>20254</v>
      </c>
    </row>
    <row r="114" spans="1:16" x14ac:dyDescent="0.25">
      <c r="A114">
        <v>183</v>
      </c>
      <c r="B114" s="119" t="s">
        <v>93</v>
      </c>
      <c r="C114">
        <v>80</v>
      </c>
      <c r="D114">
        <v>24702</v>
      </c>
      <c r="E114">
        <v>1774</v>
      </c>
      <c r="F114">
        <v>2830</v>
      </c>
      <c r="G114">
        <v>645</v>
      </c>
      <c r="H114">
        <v>3380</v>
      </c>
      <c r="I114" s="119" t="s">
        <v>19</v>
      </c>
      <c r="J114" s="119" t="s">
        <v>24</v>
      </c>
      <c r="K114" s="1">
        <v>46255.758941458334</v>
      </c>
      <c r="L114">
        <v>799</v>
      </c>
      <c r="M114">
        <v>165</v>
      </c>
      <c r="N114">
        <v>261</v>
      </c>
      <c r="O114">
        <v>52</v>
      </c>
      <c r="P114" s="119" t="s">
        <v>20254</v>
      </c>
    </row>
    <row r="115" spans="1:16" x14ac:dyDescent="0.25">
      <c r="A115">
        <v>184</v>
      </c>
      <c r="B115" s="119" t="s">
        <v>94</v>
      </c>
      <c r="C115">
        <v>32</v>
      </c>
      <c r="E115">
        <v>11</v>
      </c>
      <c r="F115">
        <v>57</v>
      </c>
      <c r="G115">
        <v>341</v>
      </c>
      <c r="H115">
        <v>334</v>
      </c>
      <c r="I115" s="119" t="s">
        <v>19</v>
      </c>
      <c r="J115" s="119" t="s">
        <v>22</v>
      </c>
      <c r="K115" s="1">
        <v>46255.758941458334</v>
      </c>
      <c r="L115">
        <v>18</v>
      </c>
      <c r="M115">
        <v>7</v>
      </c>
      <c r="N115">
        <v>5</v>
      </c>
      <c r="O115">
        <v>2</v>
      </c>
      <c r="P115" s="119" t="s">
        <v>20254</v>
      </c>
    </row>
    <row r="116" spans="1:16" x14ac:dyDescent="0.25">
      <c r="A116">
        <v>185</v>
      </c>
      <c r="B116" s="119" t="s">
        <v>91</v>
      </c>
      <c r="C116">
        <v>32</v>
      </c>
      <c r="E116">
        <v>0</v>
      </c>
      <c r="F116">
        <v>0</v>
      </c>
      <c r="G116">
        <v>437</v>
      </c>
      <c r="H116">
        <v>48</v>
      </c>
      <c r="I116" s="119" t="s">
        <v>19</v>
      </c>
      <c r="J116" s="119" t="s">
        <v>22</v>
      </c>
      <c r="K116" s="1">
        <v>46255.758941458334</v>
      </c>
      <c r="L116">
        <v>0</v>
      </c>
      <c r="M116">
        <v>7</v>
      </c>
      <c r="N116">
        <v>0</v>
      </c>
      <c r="O116">
        <v>2</v>
      </c>
      <c r="P116" s="119" t="s">
        <v>20254</v>
      </c>
    </row>
    <row r="117" spans="1:16" x14ac:dyDescent="0.25">
      <c r="A117">
        <v>186</v>
      </c>
      <c r="B117" s="119" t="s">
        <v>94</v>
      </c>
      <c r="C117">
        <v>37</v>
      </c>
      <c r="E117">
        <v>0</v>
      </c>
      <c r="F117">
        <v>0</v>
      </c>
      <c r="G117">
        <v>998</v>
      </c>
      <c r="H117">
        <v>74</v>
      </c>
      <c r="I117" s="119" t="s">
        <v>19</v>
      </c>
      <c r="J117" s="119" t="s">
        <v>22</v>
      </c>
      <c r="K117" s="1">
        <v>46255.758941458334</v>
      </c>
      <c r="L117">
        <v>0</v>
      </c>
      <c r="M117">
        <v>5</v>
      </c>
      <c r="N117">
        <v>0</v>
      </c>
      <c r="O117">
        <v>1</v>
      </c>
      <c r="P117" s="119" t="s">
        <v>20254</v>
      </c>
    </row>
    <row r="118" spans="1:16" x14ac:dyDescent="0.25">
      <c r="A118">
        <v>187</v>
      </c>
      <c r="B118" s="119" t="s">
        <v>92</v>
      </c>
      <c r="C118">
        <v>37</v>
      </c>
      <c r="E118">
        <v>683</v>
      </c>
      <c r="F118">
        <v>51</v>
      </c>
      <c r="G118">
        <v>306</v>
      </c>
      <c r="H118">
        <v>107</v>
      </c>
      <c r="I118" s="119" t="s">
        <v>19</v>
      </c>
      <c r="J118" s="119" t="s">
        <v>22</v>
      </c>
      <c r="K118" s="1">
        <v>46255.758941458334</v>
      </c>
      <c r="L118">
        <v>8</v>
      </c>
      <c r="M118">
        <v>2</v>
      </c>
      <c r="N118">
        <v>1</v>
      </c>
      <c r="O118">
        <v>0</v>
      </c>
      <c r="P118" s="119" t="s">
        <v>20254</v>
      </c>
    </row>
    <row r="119" spans="1:16" x14ac:dyDescent="0.25">
      <c r="A119">
        <v>188</v>
      </c>
      <c r="B119" s="119" t="s">
        <v>95</v>
      </c>
      <c r="C119">
        <v>78</v>
      </c>
      <c r="D119">
        <v>24741</v>
      </c>
      <c r="E119">
        <v>1575</v>
      </c>
      <c r="F119">
        <v>5556</v>
      </c>
      <c r="G119">
        <v>622</v>
      </c>
      <c r="H119">
        <v>5656</v>
      </c>
      <c r="I119" s="119" t="s">
        <v>19</v>
      </c>
      <c r="J119" s="119" t="s">
        <v>24</v>
      </c>
      <c r="K119" s="1">
        <v>46255.758941458334</v>
      </c>
      <c r="L119">
        <v>628</v>
      </c>
      <c r="M119">
        <v>66</v>
      </c>
      <c r="N119">
        <v>183</v>
      </c>
      <c r="O119">
        <v>24</v>
      </c>
      <c r="P119" s="119" t="s">
        <v>20254</v>
      </c>
    </row>
    <row r="120" spans="1:16" x14ac:dyDescent="0.25">
      <c r="A120">
        <v>189</v>
      </c>
      <c r="B120" s="119" t="s">
        <v>91</v>
      </c>
      <c r="C120">
        <v>37</v>
      </c>
      <c r="E120">
        <v>45</v>
      </c>
      <c r="F120">
        <v>45</v>
      </c>
      <c r="G120">
        <v>144</v>
      </c>
      <c r="H120">
        <v>52</v>
      </c>
      <c r="I120" s="119" t="s">
        <v>19</v>
      </c>
      <c r="J120" s="119" t="s">
        <v>22</v>
      </c>
      <c r="K120" s="1">
        <v>46255.758941458334</v>
      </c>
      <c r="L120">
        <v>0</v>
      </c>
      <c r="M120">
        <v>2</v>
      </c>
      <c r="N120">
        <v>0</v>
      </c>
      <c r="O120">
        <v>0</v>
      </c>
      <c r="P120" s="119" t="s">
        <v>20254</v>
      </c>
    </row>
    <row r="121" spans="1:16" x14ac:dyDescent="0.25">
      <c r="A121">
        <v>190</v>
      </c>
      <c r="B121" s="119" t="s">
        <v>96</v>
      </c>
      <c r="C121">
        <v>23</v>
      </c>
      <c r="E121">
        <v>1524</v>
      </c>
      <c r="F121">
        <v>62</v>
      </c>
      <c r="G121">
        <v>394</v>
      </c>
      <c r="H121">
        <v>499</v>
      </c>
      <c r="I121" s="119" t="s">
        <v>19</v>
      </c>
      <c r="J121" s="119" t="s">
        <v>22</v>
      </c>
      <c r="K121" s="1">
        <v>46255.758941458334</v>
      </c>
      <c r="L121">
        <v>10</v>
      </c>
      <c r="M121">
        <v>8</v>
      </c>
      <c r="N121">
        <v>2</v>
      </c>
      <c r="O121">
        <v>1</v>
      </c>
      <c r="P121" s="119" t="s">
        <v>20254</v>
      </c>
    </row>
    <row r="122" spans="1:16" x14ac:dyDescent="0.25">
      <c r="A122">
        <v>191</v>
      </c>
      <c r="B122" s="119" t="s">
        <v>97</v>
      </c>
      <c r="C122">
        <v>65</v>
      </c>
      <c r="D122">
        <v>24788</v>
      </c>
      <c r="E122">
        <v>195</v>
      </c>
      <c r="F122">
        <v>5192</v>
      </c>
      <c r="G122">
        <v>77</v>
      </c>
      <c r="H122">
        <v>24999</v>
      </c>
      <c r="I122" s="119" t="s">
        <v>19</v>
      </c>
      <c r="J122" s="119" t="s">
        <v>24</v>
      </c>
      <c r="K122" s="1">
        <v>46255.758941458334</v>
      </c>
      <c r="L122">
        <v>2</v>
      </c>
      <c r="M122">
        <v>2</v>
      </c>
      <c r="N122">
        <v>0</v>
      </c>
      <c r="O122">
        <v>0</v>
      </c>
      <c r="P122" s="119" t="s">
        <v>20254</v>
      </c>
    </row>
    <row r="123" spans="1:16" x14ac:dyDescent="0.25">
      <c r="A123">
        <v>192</v>
      </c>
      <c r="B123" s="119" t="s">
        <v>96</v>
      </c>
      <c r="C123">
        <v>28</v>
      </c>
      <c r="E123">
        <v>1577</v>
      </c>
      <c r="F123">
        <v>58</v>
      </c>
      <c r="G123">
        <v>122</v>
      </c>
      <c r="H123">
        <v>459</v>
      </c>
      <c r="I123" s="119" t="s">
        <v>19</v>
      </c>
      <c r="J123" s="119" t="s">
        <v>22</v>
      </c>
      <c r="K123" s="1">
        <v>46255.758941458334</v>
      </c>
      <c r="L123">
        <v>17</v>
      </c>
      <c r="M123">
        <v>6</v>
      </c>
      <c r="N123">
        <v>6</v>
      </c>
      <c r="O123">
        <v>1</v>
      </c>
      <c r="P123" s="119" t="s">
        <v>20254</v>
      </c>
    </row>
    <row r="124" spans="1:16" x14ac:dyDescent="0.25">
      <c r="A124">
        <v>193</v>
      </c>
      <c r="B124" s="119" t="s">
        <v>92</v>
      </c>
      <c r="C124">
        <v>42</v>
      </c>
      <c r="E124">
        <v>757</v>
      </c>
      <c r="F124">
        <v>51</v>
      </c>
      <c r="G124">
        <v>341</v>
      </c>
      <c r="H124">
        <v>88</v>
      </c>
      <c r="I124" s="119" t="s">
        <v>19</v>
      </c>
      <c r="J124" s="119" t="s">
        <v>22</v>
      </c>
      <c r="K124" s="1">
        <v>46255.758941458334</v>
      </c>
      <c r="L124">
        <v>0</v>
      </c>
      <c r="M124">
        <v>0</v>
      </c>
      <c r="N124">
        <v>0</v>
      </c>
      <c r="O124">
        <v>0</v>
      </c>
      <c r="P124" s="119" t="s">
        <v>20254</v>
      </c>
    </row>
    <row r="125" spans="1:16" x14ac:dyDescent="0.25">
      <c r="A125">
        <v>194</v>
      </c>
      <c r="B125" s="119" t="s">
        <v>98</v>
      </c>
      <c r="C125">
        <v>23</v>
      </c>
      <c r="E125">
        <v>1266</v>
      </c>
      <c r="F125">
        <v>40</v>
      </c>
      <c r="G125">
        <v>388</v>
      </c>
      <c r="H125">
        <v>64</v>
      </c>
      <c r="I125" s="119" t="s">
        <v>19</v>
      </c>
      <c r="J125" s="119" t="s">
        <v>22</v>
      </c>
      <c r="K125" s="1">
        <v>46255.758941458334</v>
      </c>
      <c r="L125">
        <v>0</v>
      </c>
      <c r="M125">
        <v>1</v>
      </c>
      <c r="N125">
        <v>0</v>
      </c>
      <c r="O125">
        <v>1</v>
      </c>
      <c r="P125" s="119" t="s">
        <v>20254</v>
      </c>
    </row>
    <row r="126" spans="1:16" x14ac:dyDescent="0.25">
      <c r="A126">
        <v>195</v>
      </c>
      <c r="B126" s="119" t="s">
        <v>99</v>
      </c>
      <c r="C126">
        <v>33</v>
      </c>
      <c r="E126">
        <v>139</v>
      </c>
      <c r="F126">
        <v>59</v>
      </c>
      <c r="G126">
        <v>317</v>
      </c>
      <c r="H126">
        <v>85</v>
      </c>
      <c r="I126" s="119" t="s">
        <v>19</v>
      </c>
      <c r="J126" s="119" t="s">
        <v>22</v>
      </c>
      <c r="K126" s="1">
        <v>46255.758941458334</v>
      </c>
      <c r="L126">
        <v>13</v>
      </c>
      <c r="M126">
        <v>1</v>
      </c>
      <c r="N126">
        <v>3</v>
      </c>
      <c r="O126">
        <v>0</v>
      </c>
      <c r="P126" s="119" t="s">
        <v>20254</v>
      </c>
    </row>
    <row r="127" spans="1:16" x14ac:dyDescent="0.25">
      <c r="A127">
        <v>196</v>
      </c>
      <c r="B127" s="119" t="s">
        <v>97</v>
      </c>
      <c r="C127">
        <v>73</v>
      </c>
      <c r="D127">
        <v>24788</v>
      </c>
      <c r="E127">
        <v>319</v>
      </c>
      <c r="F127">
        <v>2023</v>
      </c>
      <c r="G127">
        <v>45</v>
      </c>
      <c r="H127">
        <v>71133</v>
      </c>
      <c r="I127" s="119" t="s">
        <v>19</v>
      </c>
      <c r="J127" s="119" t="s">
        <v>24</v>
      </c>
      <c r="K127" s="1">
        <v>46255.758941458334</v>
      </c>
      <c r="L127">
        <v>1</v>
      </c>
      <c r="M127">
        <v>0</v>
      </c>
      <c r="N127">
        <v>0</v>
      </c>
      <c r="O127">
        <v>0</v>
      </c>
      <c r="P127" s="119" t="s">
        <v>20254</v>
      </c>
    </row>
    <row r="128" spans="1:16" x14ac:dyDescent="0.25">
      <c r="A128">
        <v>197</v>
      </c>
      <c r="B128" s="119" t="s">
        <v>98</v>
      </c>
      <c r="C128">
        <v>28</v>
      </c>
      <c r="E128">
        <v>1959</v>
      </c>
      <c r="F128">
        <v>52</v>
      </c>
      <c r="G128">
        <v>375</v>
      </c>
      <c r="H128">
        <v>79</v>
      </c>
      <c r="I128" s="119" t="s">
        <v>19</v>
      </c>
      <c r="J128" s="119" t="s">
        <v>22</v>
      </c>
      <c r="K128" s="1">
        <v>46255.758941458334</v>
      </c>
      <c r="L128">
        <v>11</v>
      </c>
      <c r="M128">
        <v>2</v>
      </c>
      <c r="N128">
        <v>1</v>
      </c>
      <c r="O128">
        <v>1</v>
      </c>
      <c r="P128" s="119" t="s">
        <v>20254</v>
      </c>
    </row>
    <row r="129" spans="1:16" x14ac:dyDescent="0.25">
      <c r="A129">
        <v>198</v>
      </c>
      <c r="B129" s="119" t="s">
        <v>99</v>
      </c>
      <c r="C129">
        <v>38</v>
      </c>
      <c r="E129">
        <v>9</v>
      </c>
      <c r="F129">
        <v>64</v>
      </c>
      <c r="G129">
        <v>488</v>
      </c>
      <c r="H129">
        <v>92</v>
      </c>
      <c r="I129" s="119" t="s">
        <v>19</v>
      </c>
      <c r="J129" s="119" t="s">
        <v>22</v>
      </c>
      <c r="K129" s="1">
        <v>46255.758941458334</v>
      </c>
      <c r="L129">
        <v>9</v>
      </c>
      <c r="M129">
        <v>0</v>
      </c>
      <c r="N129">
        <v>4</v>
      </c>
      <c r="O129">
        <v>0</v>
      </c>
      <c r="P129" s="119" t="s">
        <v>20254</v>
      </c>
    </row>
    <row r="130" spans="1:16" x14ac:dyDescent="0.25">
      <c r="A130">
        <v>199</v>
      </c>
      <c r="B130" s="119" t="s">
        <v>92</v>
      </c>
      <c r="C130">
        <v>47</v>
      </c>
      <c r="E130">
        <v>1625</v>
      </c>
      <c r="F130">
        <v>71</v>
      </c>
      <c r="G130">
        <v>303</v>
      </c>
      <c r="H130">
        <v>105</v>
      </c>
      <c r="I130" s="119" t="s">
        <v>19</v>
      </c>
      <c r="J130" s="119" t="s">
        <v>22</v>
      </c>
      <c r="K130" s="1">
        <v>46255.758941458334</v>
      </c>
      <c r="L130">
        <v>9</v>
      </c>
      <c r="M130">
        <v>1</v>
      </c>
      <c r="N130">
        <v>3</v>
      </c>
      <c r="O130">
        <v>0</v>
      </c>
      <c r="P130" s="119" t="s">
        <v>20254</v>
      </c>
    </row>
    <row r="131" spans="1:16" x14ac:dyDescent="0.25">
      <c r="A131">
        <v>200</v>
      </c>
      <c r="B131" s="119" t="s">
        <v>98</v>
      </c>
      <c r="C131">
        <v>33</v>
      </c>
      <c r="E131">
        <v>696</v>
      </c>
      <c r="F131">
        <v>49</v>
      </c>
      <c r="G131">
        <v>185</v>
      </c>
      <c r="H131">
        <v>50</v>
      </c>
      <c r="I131" s="119" t="s">
        <v>19</v>
      </c>
      <c r="J131" s="119" t="s">
        <v>22</v>
      </c>
      <c r="K131" s="1">
        <v>46255.758941458334</v>
      </c>
      <c r="L131">
        <v>0</v>
      </c>
      <c r="M131">
        <v>5</v>
      </c>
      <c r="N131">
        <v>0</v>
      </c>
      <c r="O131">
        <v>1</v>
      </c>
      <c r="P131" s="119" t="s">
        <v>20254</v>
      </c>
    </row>
    <row r="132" spans="1:16" x14ac:dyDescent="0.25">
      <c r="A132">
        <v>201</v>
      </c>
      <c r="B132" s="119" t="s">
        <v>98</v>
      </c>
      <c r="C132">
        <v>38</v>
      </c>
      <c r="E132">
        <v>0</v>
      </c>
      <c r="F132">
        <v>0</v>
      </c>
      <c r="G132">
        <v>362</v>
      </c>
      <c r="H132">
        <v>53</v>
      </c>
      <c r="I132" s="119" t="s">
        <v>19</v>
      </c>
      <c r="J132" s="119" t="s">
        <v>22</v>
      </c>
      <c r="K132" s="1">
        <v>46255.758941458334</v>
      </c>
      <c r="L132">
        <v>0</v>
      </c>
      <c r="M132">
        <v>1</v>
      </c>
      <c r="N132">
        <v>0</v>
      </c>
      <c r="O132">
        <v>0</v>
      </c>
      <c r="P132" s="119" t="s">
        <v>20254</v>
      </c>
    </row>
    <row r="133" spans="1:16" x14ac:dyDescent="0.25">
      <c r="A133">
        <v>202</v>
      </c>
      <c r="B133" s="119" t="s">
        <v>89</v>
      </c>
      <c r="C133">
        <v>24</v>
      </c>
      <c r="E133">
        <v>2149</v>
      </c>
      <c r="F133">
        <v>94</v>
      </c>
      <c r="G133">
        <v>279</v>
      </c>
      <c r="H133">
        <v>99</v>
      </c>
      <c r="I133" s="119" t="s">
        <v>19</v>
      </c>
      <c r="J133" s="119" t="s">
        <v>22</v>
      </c>
      <c r="K133" s="1">
        <v>46255.758941458334</v>
      </c>
      <c r="L133">
        <v>14</v>
      </c>
      <c r="M133">
        <v>6</v>
      </c>
      <c r="N133">
        <v>1</v>
      </c>
      <c r="O133">
        <v>1</v>
      </c>
      <c r="P133" s="119" t="s">
        <v>20254</v>
      </c>
    </row>
    <row r="134" spans="1:16" x14ac:dyDescent="0.25">
      <c r="A134">
        <v>203</v>
      </c>
      <c r="B134" s="119" t="s">
        <v>100</v>
      </c>
      <c r="C134">
        <v>80</v>
      </c>
      <c r="D134">
        <v>24771</v>
      </c>
      <c r="E134">
        <v>1273</v>
      </c>
      <c r="F134">
        <v>3541</v>
      </c>
      <c r="G134">
        <v>801</v>
      </c>
      <c r="H134">
        <v>3999</v>
      </c>
      <c r="I134" s="119" t="s">
        <v>19</v>
      </c>
      <c r="J134" s="119" t="s">
        <v>24</v>
      </c>
      <c r="K134" s="1">
        <v>46255.758941458334</v>
      </c>
      <c r="L134">
        <v>696</v>
      </c>
      <c r="M134">
        <v>75</v>
      </c>
      <c r="N134">
        <v>71</v>
      </c>
      <c r="O134">
        <v>30</v>
      </c>
      <c r="P134" s="119" t="s">
        <v>20254</v>
      </c>
    </row>
    <row r="135" spans="1:16" x14ac:dyDescent="0.25">
      <c r="A135">
        <v>204</v>
      </c>
      <c r="B135" s="119" t="s">
        <v>89</v>
      </c>
      <c r="C135">
        <v>29</v>
      </c>
      <c r="E135">
        <v>0</v>
      </c>
      <c r="F135">
        <v>0</v>
      </c>
      <c r="G135">
        <v>567</v>
      </c>
      <c r="H135">
        <v>79</v>
      </c>
      <c r="I135" s="119" t="s">
        <v>19</v>
      </c>
      <c r="J135" s="119" t="s">
        <v>22</v>
      </c>
      <c r="K135" s="1">
        <v>46255.758941458334</v>
      </c>
      <c r="L135">
        <v>0</v>
      </c>
      <c r="M135">
        <v>4</v>
      </c>
      <c r="N135">
        <v>0</v>
      </c>
      <c r="O135">
        <v>1</v>
      </c>
      <c r="P135" s="119" t="s">
        <v>20254</v>
      </c>
    </row>
    <row r="136" spans="1:16" x14ac:dyDescent="0.25">
      <c r="A136">
        <v>205</v>
      </c>
      <c r="B136" s="119" t="s">
        <v>91</v>
      </c>
      <c r="C136">
        <v>24</v>
      </c>
      <c r="E136">
        <v>250</v>
      </c>
      <c r="F136">
        <v>34</v>
      </c>
      <c r="G136">
        <v>410</v>
      </c>
      <c r="H136">
        <v>87</v>
      </c>
      <c r="I136" s="119" t="s">
        <v>19</v>
      </c>
      <c r="J136" s="119" t="s">
        <v>22</v>
      </c>
      <c r="K136" s="1">
        <v>46255.758941458334</v>
      </c>
      <c r="L136">
        <v>0</v>
      </c>
      <c r="M136">
        <v>2</v>
      </c>
      <c r="N136">
        <v>0</v>
      </c>
      <c r="O136">
        <v>0</v>
      </c>
      <c r="P136" s="119" t="s">
        <v>20254</v>
      </c>
    </row>
    <row r="137" spans="1:16" x14ac:dyDescent="0.25">
      <c r="A137">
        <v>206</v>
      </c>
      <c r="B137" s="119" t="s">
        <v>92</v>
      </c>
      <c r="C137">
        <v>52</v>
      </c>
      <c r="E137">
        <v>549</v>
      </c>
      <c r="F137">
        <v>62</v>
      </c>
      <c r="G137">
        <v>187</v>
      </c>
      <c r="H137">
        <v>138</v>
      </c>
      <c r="I137" s="119" t="s">
        <v>19</v>
      </c>
      <c r="J137" s="119" t="s">
        <v>22</v>
      </c>
      <c r="K137" s="1">
        <v>46255.758941458334</v>
      </c>
      <c r="L137">
        <v>6</v>
      </c>
      <c r="M137">
        <v>0</v>
      </c>
      <c r="N137">
        <v>3</v>
      </c>
      <c r="O137">
        <v>0</v>
      </c>
      <c r="P137" s="119" t="s">
        <v>20254</v>
      </c>
    </row>
    <row r="138" spans="1:16" x14ac:dyDescent="0.25">
      <c r="A138">
        <v>207</v>
      </c>
      <c r="B138" s="119" t="s">
        <v>94</v>
      </c>
      <c r="C138">
        <v>34</v>
      </c>
      <c r="E138">
        <v>70</v>
      </c>
      <c r="F138">
        <v>58</v>
      </c>
      <c r="G138">
        <v>252</v>
      </c>
      <c r="H138">
        <v>75</v>
      </c>
      <c r="I138" s="119" t="s">
        <v>19</v>
      </c>
      <c r="J138" s="119" t="s">
        <v>22</v>
      </c>
      <c r="K138" s="1">
        <v>46255.758941458334</v>
      </c>
      <c r="L138">
        <v>0</v>
      </c>
      <c r="M138">
        <v>6</v>
      </c>
      <c r="N138">
        <v>0</v>
      </c>
      <c r="O138">
        <v>0</v>
      </c>
      <c r="P138" s="119" t="s">
        <v>20254</v>
      </c>
    </row>
    <row r="139" spans="1:16" x14ac:dyDescent="0.25">
      <c r="A139">
        <v>208</v>
      </c>
      <c r="B139" s="119" t="s">
        <v>101</v>
      </c>
      <c r="C139">
        <v>80</v>
      </c>
      <c r="D139">
        <v>24703</v>
      </c>
      <c r="E139">
        <v>612</v>
      </c>
      <c r="F139">
        <v>7518</v>
      </c>
      <c r="G139">
        <v>1228</v>
      </c>
      <c r="H139">
        <v>9968</v>
      </c>
      <c r="I139" s="119" t="s">
        <v>19</v>
      </c>
      <c r="J139" s="119" t="s">
        <v>24</v>
      </c>
      <c r="K139" s="1">
        <v>46255.758941458334</v>
      </c>
      <c r="L139">
        <v>447</v>
      </c>
      <c r="M139">
        <v>369</v>
      </c>
      <c r="N139">
        <v>101</v>
      </c>
      <c r="O139">
        <v>100</v>
      </c>
      <c r="P139" s="119" t="s">
        <v>20254</v>
      </c>
    </row>
    <row r="140" spans="1:16" x14ac:dyDescent="0.25">
      <c r="A140">
        <v>209</v>
      </c>
      <c r="B140" s="119" t="s">
        <v>92</v>
      </c>
      <c r="C140">
        <v>57</v>
      </c>
      <c r="E140">
        <v>945</v>
      </c>
      <c r="F140">
        <v>59</v>
      </c>
      <c r="G140">
        <v>181</v>
      </c>
      <c r="H140">
        <v>99</v>
      </c>
      <c r="I140" s="119" t="s">
        <v>19</v>
      </c>
      <c r="J140" s="119" t="s">
        <v>22</v>
      </c>
      <c r="K140" s="1">
        <v>46255.758941458334</v>
      </c>
      <c r="L140">
        <v>7</v>
      </c>
      <c r="M140">
        <v>0</v>
      </c>
      <c r="N140">
        <v>1</v>
      </c>
      <c r="O140">
        <v>0</v>
      </c>
      <c r="P140" s="119" t="s">
        <v>20254</v>
      </c>
    </row>
    <row r="141" spans="1:16" x14ac:dyDescent="0.25">
      <c r="A141">
        <v>210</v>
      </c>
      <c r="B141" s="119" t="s">
        <v>102</v>
      </c>
      <c r="C141">
        <v>66</v>
      </c>
      <c r="D141">
        <v>24797</v>
      </c>
      <c r="E141">
        <v>103</v>
      </c>
      <c r="F141">
        <v>4589</v>
      </c>
      <c r="G141">
        <v>51</v>
      </c>
      <c r="H141">
        <v>26993</v>
      </c>
      <c r="I141" s="119" t="s">
        <v>19</v>
      </c>
      <c r="J141" s="119" t="s">
        <v>24</v>
      </c>
      <c r="K141" s="1">
        <v>46255.758941458334</v>
      </c>
      <c r="L141">
        <v>2</v>
      </c>
      <c r="M141">
        <v>0</v>
      </c>
      <c r="N141">
        <v>0</v>
      </c>
      <c r="O141">
        <v>0</v>
      </c>
      <c r="P141" s="119" t="s">
        <v>20254</v>
      </c>
    </row>
    <row r="142" spans="1:16" x14ac:dyDescent="0.25">
      <c r="A142">
        <v>211</v>
      </c>
      <c r="B142" s="119" t="s">
        <v>94</v>
      </c>
      <c r="C142">
        <v>39</v>
      </c>
      <c r="E142">
        <v>0</v>
      </c>
      <c r="F142">
        <v>0</v>
      </c>
      <c r="G142">
        <v>334</v>
      </c>
      <c r="H142">
        <v>70</v>
      </c>
      <c r="I142" s="119" t="s">
        <v>19</v>
      </c>
      <c r="J142" s="119" t="s">
        <v>22</v>
      </c>
      <c r="K142" s="1">
        <v>46255.758941458334</v>
      </c>
      <c r="L142">
        <v>0</v>
      </c>
      <c r="M142">
        <v>5</v>
      </c>
      <c r="N142">
        <v>0</v>
      </c>
      <c r="O142">
        <v>2</v>
      </c>
      <c r="P142" s="119" t="s">
        <v>20254</v>
      </c>
    </row>
    <row r="143" spans="1:16" x14ac:dyDescent="0.25">
      <c r="A143">
        <v>212</v>
      </c>
      <c r="B143" s="119" t="s">
        <v>91</v>
      </c>
      <c r="C143">
        <v>29</v>
      </c>
      <c r="E143">
        <v>138</v>
      </c>
      <c r="F143">
        <v>42</v>
      </c>
      <c r="G143">
        <v>127</v>
      </c>
      <c r="H143">
        <v>45</v>
      </c>
      <c r="I143" s="119" t="s">
        <v>19</v>
      </c>
      <c r="J143" s="119" t="s">
        <v>22</v>
      </c>
      <c r="K143" s="1">
        <v>46255.758941458334</v>
      </c>
      <c r="L143">
        <v>0</v>
      </c>
      <c r="M143">
        <v>4</v>
      </c>
      <c r="N143">
        <v>0</v>
      </c>
      <c r="O143">
        <v>1</v>
      </c>
      <c r="P143" s="119" t="s">
        <v>20254</v>
      </c>
    </row>
    <row r="144" spans="1:16" x14ac:dyDescent="0.25">
      <c r="A144">
        <v>213</v>
      </c>
      <c r="B144" s="119" t="s">
        <v>88</v>
      </c>
      <c r="C144">
        <v>41</v>
      </c>
      <c r="E144">
        <v>0</v>
      </c>
      <c r="F144">
        <v>0</v>
      </c>
      <c r="G144">
        <v>966</v>
      </c>
      <c r="H144">
        <v>139</v>
      </c>
      <c r="I144" s="119" t="s">
        <v>19</v>
      </c>
      <c r="J144" s="119" t="s">
        <v>22</v>
      </c>
      <c r="K144" s="1">
        <v>46255.758941458334</v>
      </c>
      <c r="L144">
        <v>0</v>
      </c>
      <c r="M144">
        <v>10</v>
      </c>
      <c r="N144">
        <v>0</v>
      </c>
      <c r="O144">
        <v>1</v>
      </c>
      <c r="P144" s="119" t="s">
        <v>20254</v>
      </c>
    </row>
    <row r="145" spans="1:16" x14ac:dyDescent="0.25">
      <c r="A145">
        <v>214</v>
      </c>
      <c r="B145" s="119" t="s">
        <v>91</v>
      </c>
      <c r="C145">
        <v>34</v>
      </c>
      <c r="E145">
        <v>0</v>
      </c>
      <c r="F145">
        <v>0</v>
      </c>
      <c r="G145">
        <v>407</v>
      </c>
      <c r="H145">
        <v>58</v>
      </c>
      <c r="I145" s="119" t="s">
        <v>19</v>
      </c>
      <c r="J145" s="119" t="s">
        <v>22</v>
      </c>
      <c r="K145" s="1">
        <v>46255.758941458334</v>
      </c>
      <c r="L145">
        <v>0</v>
      </c>
      <c r="M145">
        <v>1</v>
      </c>
      <c r="N145">
        <v>0</v>
      </c>
      <c r="O145">
        <v>0</v>
      </c>
      <c r="P145" s="119" t="s">
        <v>20254</v>
      </c>
    </row>
    <row r="146" spans="1:16" x14ac:dyDescent="0.25">
      <c r="A146">
        <v>215</v>
      </c>
      <c r="B146" s="119" t="s">
        <v>103</v>
      </c>
      <c r="C146">
        <v>62</v>
      </c>
      <c r="E146">
        <v>0</v>
      </c>
      <c r="F146">
        <v>0</v>
      </c>
      <c r="G146">
        <v>541</v>
      </c>
      <c r="H146">
        <v>82</v>
      </c>
      <c r="I146" s="119" t="s">
        <v>19</v>
      </c>
      <c r="J146" s="119" t="s">
        <v>22</v>
      </c>
      <c r="K146" s="1">
        <v>46255.758941458334</v>
      </c>
      <c r="L146">
        <v>0</v>
      </c>
      <c r="M146">
        <v>1</v>
      </c>
      <c r="N146">
        <v>0</v>
      </c>
      <c r="O146">
        <v>0</v>
      </c>
      <c r="P146" s="119" t="s">
        <v>20254</v>
      </c>
    </row>
    <row r="147" spans="1:16" x14ac:dyDescent="0.25">
      <c r="A147">
        <v>216</v>
      </c>
      <c r="B147" s="119" t="s">
        <v>104</v>
      </c>
      <c r="C147">
        <v>74</v>
      </c>
      <c r="D147">
        <v>24711</v>
      </c>
      <c r="E147">
        <v>506</v>
      </c>
      <c r="F147">
        <v>1889</v>
      </c>
      <c r="G147">
        <v>38</v>
      </c>
      <c r="H147">
        <v>31885</v>
      </c>
      <c r="I147" s="119" t="s">
        <v>19</v>
      </c>
      <c r="J147" s="119" t="s">
        <v>24</v>
      </c>
      <c r="K147" s="1">
        <v>46255.758941458334</v>
      </c>
      <c r="L147">
        <v>288</v>
      </c>
      <c r="M147">
        <v>0</v>
      </c>
      <c r="N147">
        <v>141</v>
      </c>
      <c r="O147">
        <v>0</v>
      </c>
      <c r="P147" s="119" t="s">
        <v>20254</v>
      </c>
    </row>
    <row r="148" spans="1:16" x14ac:dyDescent="0.25">
      <c r="A148">
        <v>217</v>
      </c>
      <c r="B148" s="119" t="s">
        <v>88</v>
      </c>
      <c r="C148">
        <v>46</v>
      </c>
      <c r="E148">
        <v>75</v>
      </c>
      <c r="F148">
        <v>69</v>
      </c>
      <c r="G148">
        <v>220</v>
      </c>
      <c r="H148">
        <v>75</v>
      </c>
      <c r="I148" s="119" t="s">
        <v>19</v>
      </c>
      <c r="J148" s="119" t="s">
        <v>22</v>
      </c>
      <c r="K148" s="1">
        <v>46255.758941458334</v>
      </c>
      <c r="L148">
        <v>0</v>
      </c>
      <c r="M148">
        <v>2</v>
      </c>
      <c r="N148">
        <v>0</v>
      </c>
      <c r="O148">
        <v>1</v>
      </c>
      <c r="P148" s="119" t="s">
        <v>20254</v>
      </c>
    </row>
    <row r="149" spans="1:16" x14ac:dyDescent="0.25">
      <c r="A149">
        <v>218</v>
      </c>
      <c r="B149" s="119" t="s">
        <v>91</v>
      </c>
      <c r="C149">
        <v>39</v>
      </c>
      <c r="E149">
        <v>0</v>
      </c>
      <c r="F149">
        <v>0</v>
      </c>
      <c r="G149">
        <v>546</v>
      </c>
      <c r="H149">
        <v>64</v>
      </c>
      <c r="I149" s="119" t="s">
        <v>19</v>
      </c>
      <c r="J149" s="119" t="s">
        <v>22</v>
      </c>
      <c r="K149" s="1">
        <v>46255.758941458334</v>
      </c>
      <c r="L149">
        <v>0</v>
      </c>
      <c r="M149">
        <v>0</v>
      </c>
      <c r="N149">
        <v>0</v>
      </c>
      <c r="O149">
        <v>0</v>
      </c>
      <c r="P149" s="119" t="s">
        <v>20254</v>
      </c>
    </row>
    <row r="150" spans="1:16" x14ac:dyDescent="0.25">
      <c r="A150">
        <v>219</v>
      </c>
      <c r="B150" s="119" t="s">
        <v>88</v>
      </c>
      <c r="C150">
        <v>51</v>
      </c>
      <c r="E150">
        <v>0</v>
      </c>
      <c r="F150">
        <v>0</v>
      </c>
      <c r="G150">
        <v>613</v>
      </c>
      <c r="H150">
        <v>84</v>
      </c>
      <c r="I150" s="119" t="s">
        <v>19</v>
      </c>
      <c r="J150" s="119" t="s">
        <v>22</v>
      </c>
      <c r="K150" s="1">
        <v>46255.758941458334</v>
      </c>
      <c r="L150">
        <v>0</v>
      </c>
      <c r="M150">
        <v>3</v>
      </c>
      <c r="N150">
        <v>0</v>
      </c>
      <c r="O150">
        <v>0</v>
      </c>
      <c r="P150" s="119" t="s">
        <v>20254</v>
      </c>
    </row>
    <row r="151" spans="1:16" x14ac:dyDescent="0.25">
      <c r="A151">
        <v>220</v>
      </c>
      <c r="B151" s="119" t="s">
        <v>84</v>
      </c>
      <c r="C151">
        <v>41</v>
      </c>
      <c r="E151">
        <v>48</v>
      </c>
      <c r="F151">
        <v>51</v>
      </c>
      <c r="G151">
        <v>519</v>
      </c>
      <c r="H151">
        <v>151</v>
      </c>
      <c r="I151" s="119" t="s">
        <v>19</v>
      </c>
      <c r="J151" s="119" t="s">
        <v>22</v>
      </c>
      <c r="K151" s="1">
        <v>46255.758941458334</v>
      </c>
      <c r="L151">
        <v>0</v>
      </c>
      <c r="M151">
        <v>8</v>
      </c>
      <c r="N151">
        <v>0</v>
      </c>
      <c r="O151">
        <v>0</v>
      </c>
      <c r="P151" s="119" t="s">
        <v>20254</v>
      </c>
    </row>
    <row r="152" spans="1:16" x14ac:dyDescent="0.25">
      <c r="A152">
        <v>221</v>
      </c>
      <c r="B152" s="119" t="s">
        <v>88</v>
      </c>
      <c r="C152">
        <v>56</v>
      </c>
      <c r="E152">
        <v>1</v>
      </c>
      <c r="F152">
        <v>75</v>
      </c>
      <c r="G152">
        <v>445</v>
      </c>
      <c r="H152">
        <v>88</v>
      </c>
      <c r="I152" s="119" t="s">
        <v>19</v>
      </c>
      <c r="J152" s="119" t="s">
        <v>22</v>
      </c>
      <c r="K152" s="1">
        <v>46255.758941458334</v>
      </c>
      <c r="L152">
        <v>0</v>
      </c>
      <c r="M152">
        <v>1</v>
      </c>
      <c r="N152">
        <v>0</v>
      </c>
      <c r="O152">
        <v>0</v>
      </c>
      <c r="P152" s="119" t="s">
        <v>20254</v>
      </c>
    </row>
    <row r="153" spans="1:16" x14ac:dyDescent="0.25">
      <c r="A153">
        <v>222</v>
      </c>
      <c r="B153" s="119" t="s">
        <v>103</v>
      </c>
      <c r="C153">
        <v>67</v>
      </c>
      <c r="E153">
        <v>83</v>
      </c>
      <c r="F153">
        <v>66</v>
      </c>
      <c r="G153">
        <v>242</v>
      </c>
      <c r="H153">
        <v>156</v>
      </c>
      <c r="I153" s="119" t="s">
        <v>19</v>
      </c>
      <c r="J153" s="119" t="s">
        <v>22</v>
      </c>
      <c r="K153" s="1">
        <v>46255.758941458334</v>
      </c>
      <c r="L153">
        <v>10</v>
      </c>
      <c r="M153">
        <v>0</v>
      </c>
      <c r="N153">
        <v>3</v>
      </c>
      <c r="O153">
        <v>0</v>
      </c>
      <c r="P153" s="119" t="s">
        <v>20254</v>
      </c>
    </row>
    <row r="154" spans="1:16" x14ac:dyDescent="0.25">
      <c r="A154">
        <v>223</v>
      </c>
      <c r="B154" s="119" t="s">
        <v>105</v>
      </c>
      <c r="C154">
        <v>80</v>
      </c>
      <c r="D154">
        <v>24696</v>
      </c>
      <c r="E154">
        <v>1432</v>
      </c>
      <c r="F154">
        <v>2704</v>
      </c>
      <c r="G154">
        <v>518</v>
      </c>
      <c r="H154">
        <v>3248</v>
      </c>
      <c r="I154" s="119" t="s">
        <v>19</v>
      </c>
      <c r="J154" s="119" t="s">
        <v>24</v>
      </c>
      <c r="K154" s="1">
        <v>46255.758941458334</v>
      </c>
      <c r="L154">
        <v>740</v>
      </c>
      <c r="M154">
        <v>50</v>
      </c>
      <c r="N154">
        <v>361</v>
      </c>
      <c r="O154">
        <v>10</v>
      </c>
      <c r="P154" s="119" t="s">
        <v>20254</v>
      </c>
    </row>
    <row r="155" spans="1:16" x14ac:dyDescent="0.25">
      <c r="A155">
        <v>224</v>
      </c>
      <c r="B155" s="119" t="s">
        <v>84</v>
      </c>
      <c r="C155">
        <v>46</v>
      </c>
      <c r="E155">
        <v>623</v>
      </c>
      <c r="F155">
        <v>63</v>
      </c>
      <c r="G155">
        <v>296</v>
      </c>
      <c r="H155">
        <v>91</v>
      </c>
      <c r="I155" s="119" t="s">
        <v>19</v>
      </c>
      <c r="J155" s="119" t="s">
        <v>22</v>
      </c>
      <c r="K155" s="1">
        <v>46255.758941458334</v>
      </c>
      <c r="L155">
        <v>13</v>
      </c>
      <c r="M155">
        <v>2</v>
      </c>
      <c r="N155">
        <v>2</v>
      </c>
      <c r="O155">
        <v>0</v>
      </c>
      <c r="P155" s="119" t="s">
        <v>20254</v>
      </c>
    </row>
    <row r="156" spans="1:16" x14ac:dyDescent="0.25">
      <c r="A156">
        <v>225</v>
      </c>
      <c r="B156" s="119" t="s">
        <v>94</v>
      </c>
      <c r="C156">
        <v>42</v>
      </c>
      <c r="E156">
        <v>2</v>
      </c>
      <c r="F156">
        <v>60</v>
      </c>
      <c r="G156">
        <v>186</v>
      </c>
      <c r="H156">
        <v>70</v>
      </c>
      <c r="I156" s="119" t="s">
        <v>19</v>
      </c>
      <c r="J156" s="119" t="s">
        <v>22</v>
      </c>
      <c r="K156" s="1">
        <v>46255.758941458334</v>
      </c>
      <c r="L156">
        <v>0</v>
      </c>
      <c r="M156">
        <v>4</v>
      </c>
      <c r="N156">
        <v>0</v>
      </c>
      <c r="O156">
        <v>1</v>
      </c>
      <c r="P156" s="119" t="s">
        <v>20254</v>
      </c>
    </row>
    <row r="157" spans="1:16" x14ac:dyDescent="0.25">
      <c r="A157">
        <v>226</v>
      </c>
      <c r="B157" s="119" t="s">
        <v>94</v>
      </c>
      <c r="C157">
        <v>47</v>
      </c>
      <c r="E157">
        <v>0</v>
      </c>
      <c r="F157">
        <v>0</v>
      </c>
      <c r="G157">
        <v>139</v>
      </c>
      <c r="H157">
        <v>75</v>
      </c>
      <c r="I157" s="119" t="s">
        <v>19</v>
      </c>
      <c r="J157" s="119" t="s">
        <v>22</v>
      </c>
      <c r="K157" s="1">
        <v>46255.758941458334</v>
      </c>
      <c r="L157">
        <v>0</v>
      </c>
      <c r="M157">
        <v>1</v>
      </c>
      <c r="N157">
        <v>0</v>
      </c>
      <c r="O157">
        <v>0</v>
      </c>
      <c r="P157" s="119" t="s">
        <v>20254</v>
      </c>
    </row>
    <row r="158" spans="1:16" x14ac:dyDescent="0.25">
      <c r="A158">
        <v>227</v>
      </c>
      <c r="B158" s="119" t="s">
        <v>106</v>
      </c>
      <c r="C158">
        <v>63</v>
      </c>
      <c r="D158">
        <v>24691</v>
      </c>
      <c r="E158">
        <v>221</v>
      </c>
      <c r="F158">
        <v>2231</v>
      </c>
      <c r="G158">
        <v>34</v>
      </c>
      <c r="H158">
        <v>59952</v>
      </c>
      <c r="I158" s="119" t="s">
        <v>19</v>
      </c>
      <c r="J158" s="119" t="s">
        <v>24</v>
      </c>
      <c r="K158" s="1">
        <v>46255.758941458334</v>
      </c>
      <c r="L158">
        <v>0</v>
      </c>
      <c r="M158">
        <v>1</v>
      </c>
      <c r="N158">
        <v>0</v>
      </c>
      <c r="O158">
        <v>1</v>
      </c>
      <c r="P158" s="119" t="s">
        <v>20254</v>
      </c>
    </row>
    <row r="159" spans="1:16" x14ac:dyDescent="0.25">
      <c r="A159">
        <v>228</v>
      </c>
      <c r="B159" s="119" t="s">
        <v>84</v>
      </c>
      <c r="C159">
        <v>51</v>
      </c>
      <c r="E159">
        <v>1119</v>
      </c>
      <c r="F159">
        <v>71</v>
      </c>
      <c r="G159">
        <v>386</v>
      </c>
      <c r="H159">
        <v>169</v>
      </c>
      <c r="I159" s="119" t="s">
        <v>19</v>
      </c>
      <c r="J159" s="119" t="s">
        <v>22</v>
      </c>
      <c r="K159" s="1">
        <v>46255.758941458334</v>
      </c>
      <c r="L159">
        <v>8</v>
      </c>
      <c r="M159">
        <v>1</v>
      </c>
      <c r="N159">
        <v>1</v>
      </c>
      <c r="O159">
        <v>0</v>
      </c>
      <c r="P159" s="119" t="s">
        <v>20254</v>
      </c>
    </row>
    <row r="160" spans="1:16" x14ac:dyDescent="0.25">
      <c r="A160">
        <v>229</v>
      </c>
      <c r="B160" s="119" t="s">
        <v>94</v>
      </c>
      <c r="C160">
        <v>52</v>
      </c>
      <c r="E160">
        <v>1</v>
      </c>
      <c r="F160">
        <v>70</v>
      </c>
      <c r="G160">
        <v>303</v>
      </c>
      <c r="H160">
        <v>82</v>
      </c>
      <c r="I160" s="119" t="s">
        <v>19</v>
      </c>
      <c r="J160" s="119" t="s">
        <v>22</v>
      </c>
      <c r="K160" s="1">
        <v>46255.758941458334</v>
      </c>
      <c r="L160">
        <v>0</v>
      </c>
      <c r="M160">
        <v>1</v>
      </c>
      <c r="N160">
        <v>0</v>
      </c>
      <c r="O160">
        <v>0</v>
      </c>
      <c r="P160" s="119" t="s">
        <v>20254</v>
      </c>
    </row>
    <row r="161" spans="1:16" x14ac:dyDescent="0.25">
      <c r="A161">
        <v>230</v>
      </c>
      <c r="B161" s="119" t="s">
        <v>103</v>
      </c>
      <c r="C161">
        <v>72</v>
      </c>
      <c r="E161">
        <v>198</v>
      </c>
      <c r="F161">
        <v>65</v>
      </c>
      <c r="G161">
        <v>389</v>
      </c>
      <c r="H161">
        <v>71</v>
      </c>
      <c r="I161" s="119" t="s">
        <v>19</v>
      </c>
      <c r="J161" s="119" t="s">
        <v>22</v>
      </c>
      <c r="K161" s="1">
        <v>46255.758941458334</v>
      </c>
      <c r="L161">
        <v>0</v>
      </c>
      <c r="M161">
        <v>6</v>
      </c>
      <c r="N161">
        <v>0</v>
      </c>
      <c r="O161">
        <v>0</v>
      </c>
      <c r="P161" s="119" t="s">
        <v>20254</v>
      </c>
    </row>
    <row r="162" spans="1:16" x14ac:dyDescent="0.25">
      <c r="A162">
        <v>231</v>
      </c>
      <c r="B162" s="119" t="s">
        <v>84</v>
      </c>
      <c r="C162">
        <v>56</v>
      </c>
      <c r="E162">
        <v>134</v>
      </c>
      <c r="F162">
        <v>74</v>
      </c>
      <c r="G162">
        <v>289</v>
      </c>
      <c r="H162">
        <v>120</v>
      </c>
      <c r="I162" s="119" t="s">
        <v>19</v>
      </c>
      <c r="J162" s="119" t="s">
        <v>22</v>
      </c>
      <c r="K162" s="1">
        <v>46255.758941458334</v>
      </c>
      <c r="L162">
        <v>10</v>
      </c>
      <c r="M162">
        <v>1</v>
      </c>
      <c r="N162">
        <v>1</v>
      </c>
      <c r="O162">
        <v>0</v>
      </c>
      <c r="P162" s="119" t="s">
        <v>20254</v>
      </c>
    </row>
    <row r="163" spans="1:16" x14ac:dyDescent="0.25">
      <c r="A163">
        <v>232</v>
      </c>
      <c r="B163" s="119" t="s">
        <v>91</v>
      </c>
      <c r="C163">
        <v>42</v>
      </c>
      <c r="E163">
        <v>314</v>
      </c>
      <c r="F163">
        <v>54</v>
      </c>
      <c r="G163">
        <v>209</v>
      </c>
      <c r="H163">
        <v>58</v>
      </c>
      <c r="I163" s="119" t="s">
        <v>19</v>
      </c>
      <c r="J163" s="119" t="s">
        <v>22</v>
      </c>
      <c r="K163" s="1">
        <v>46255.758941458334</v>
      </c>
      <c r="L163">
        <v>0</v>
      </c>
      <c r="M163">
        <v>3</v>
      </c>
      <c r="N163">
        <v>0</v>
      </c>
      <c r="O163">
        <v>1</v>
      </c>
      <c r="P163" s="119" t="s">
        <v>20254</v>
      </c>
    </row>
    <row r="164" spans="1:16" x14ac:dyDescent="0.25">
      <c r="A164">
        <v>233</v>
      </c>
      <c r="B164" s="119" t="s">
        <v>94</v>
      </c>
      <c r="C164">
        <v>57</v>
      </c>
      <c r="E164">
        <v>1</v>
      </c>
      <c r="F164">
        <v>75</v>
      </c>
      <c r="G164">
        <v>201</v>
      </c>
      <c r="H164">
        <v>88</v>
      </c>
      <c r="I164" s="119" t="s">
        <v>19</v>
      </c>
      <c r="J164" s="119" t="s">
        <v>22</v>
      </c>
      <c r="K164" s="1">
        <v>46255.758941458334</v>
      </c>
      <c r="L164">
        <v>0</v>
      </c>
      <c r="M164">
        <v>0</v>
      </c>
      <c r="N164">
        <v>0</v>
      </c>
      <c r="O164">
        <v>0</v>
      </c>
      <c r="P164" s="119" t="s">
        <v>20254</v>
      </c>
    </row>
    <row r="165" spans="1:16" x14ac:dyDescent="0.25">
      <c r="A165">
        <v>234</v>
      </c>
      <c r="B165" s="119" t="s">
        <v>99</v>
      </c>
      <c r="C165">
        <v>43</v>
      </c>
      <c r="E165">
        <v>137</v>
      </c>
      <c r="F165">
        <v>71</v>
      </c>
      <c r="G165">
        <v>211</v>
      </c>
      <c r="H165">
        <v>100</v>
      </c>
      <c r="I165" s="119" t="s">
        <v>19</v>
      </c>
      <c r="J165" s="119" t="s">
        <v>22</v>
      </c>
      <c r="K165" s="1">
        <v>46255.758941458334</v>
      </c>
      <c r="L165">
        <v>9</v>
      </c>
      <c r="M165">
        <v>2</v>
      </c>
      <c r="N165">
        <v>1</v>
      </c>
      <c r="O165">
        <v>0</v>
      </c>
      <c r="P165" s="119" t="s">
        <v>20254</v>
      </c>
    </row>
    <row r="166" spans="1:16" x14ac:dyDescent="0.25">
      <c r="A166">
        <v>236</v>
      </c>
      <c r="B166" s="119" t="s">
        <v>91</v>
      </c>
      <c r="C166">
        <v>47</v>
      </c>
      <c r="E166">
        <v>784</v>
      </c>
      <c r="F166">
        <v>64</v>
      </c>
      <c r="G166">
        <v>279</v>
      </c>
      <c r="H166">
        <v>111</v>
      </c>
      <c r="I166" s="119" t="s">
        <v>19</v>
      </c>
      <c r="J166" s="119" t="s">
        <v>22</v>
      </c>
      <c r="K166" s="1">
        <v>46255.758941458334</v>
      </c>
      <c r="L166">
        <v>10</v>
      </c>
      <c r="M166">
        <v>0</v>
      </c>
      <c r="N166">
        <v>3</v>
      </c>
      <c r="O166">
        <v>0</v>
      </c>
      <c r="P166" s="119" t="s">
        <v>20254</v>
      </c>
    </row>
    <row r="167" spans="1:16" x14ac:dyDescent="0.25">
      <c r="A167">
        <v>237</v>
      </c>
      <c r="B167" s="119" t="s">
        <v>103</v>
      </c>
      <c r="C167">
        <v>77</v>
      </c>
      <c r="E167">
        <v>414</v>
      </c>
      <c r="F167">
        <v>71</v>
      </c>
      <c r="G167">
        <v>6780</v>
      </c>
      <c r="H167">
        <v>75</v>
      </c>
      <c r="I167" s="119" t="s">
        <v>19</v>
      </c>
      <c r="J167" s="119" t="s">
        <v>22</v>
      </c>
      <c r="K167" s="1">
        <v>46255.758941458334</v>
      </c>
      <c r="L167">
        <v>0</v>
      </c>
      <c r="M167">
        <v>8</v>
      </c>
      <c r="N167">
        <v>0</v>
      </c>
      <c r="O167">
        <v>1</v>
      </c>
      <c r="P167" s="119" t="s">
        <v>20254</v>
      </c>
    </row>
    <row r="168" spans="1:16" x14ac:dyDescent="0.25">
      <c r="A168">
        <v>239</v>
      </c>
      <c r="B168" s="119" t="s">
        <v>99</v>
      </c>
      <c r="C168">
        <v>48</v>
      </c>
      <c r="E168">
        <v>404</v>
      </c>
      <c r="F168">
        <v>77</v>
      </c>
      <c r="G168">
        <v>284</v>
      </c>
      <c r="H168">
        <v>119</v>
      </c>
      <c r="I168" s="119" t="s">
        <v>19</v>
      </c>
      <c r="J168" s="119" t="s">
        <v>22</v>
      </c>
      <c r="K168" s="1">
        <v>46255.758941458334</v>
      </c>
      <c r="L168">
        <v>7</v>
      </c>
      <c r="M168">
        <v>4</v>
      </c>
      <c r="N168">
        <v>2</v>
      </c>
      <c r="O168">
        <v>0</v>
      </c>
      <c r="P168" s="119" t="s">
        <v>20254</v>
      </c>
    </row>
    <row r="169" spans="1:16" x14ac:dyDescent="0.25">
      <c r="A169">
        <v>240</v>
      </c>
      <c r="B169" s="119" t="s">
        <v>103</v>
      </c>
      <c r="C169">
        <v>80</v>
      </c>
      <c r="E169">
        <v>327</v>
      </c>
      <c r="F169">
        <v>68</v>
      </c>
      <c r="G169">
        <v>2295</v>
      </c>
      <c r="H169">
        <v>78</v>
      </c>
      <c r="I169" s="119" t="s">
        <v>19</v>
      </c>
      <c r="J169" s="119" t="s">
        <v>22</v>
      </c>
      <c r="K169" s="1">
        <v>46255.758941458334</v>
      </c>
      <c r="L169">
        <v>0</v>
      </c>
      <c r="M169">
        <v>3</v>
      </c>
      <c r="N169">
        <v>0</v>
      </c>
      <c r="O169">
        <v>3</v>
      </c>
      <c r="P169" s="119" t="s">
        <v>20254</v>
      </c>
    </row>
    <row r="170" spans="1:16" x14ac:dyDescent="0.25">
      <c r="A170">
        <v>241</v>
      </c>
      <c r="B170" s="119" t="s">
        <v>91</v>
      </c>
      <c r="C170">
        <v>52</v>
      </c>
      <c r="E170">
        <v>619</v>
      </c>
      <c r="F170">
        <v>158</v>
      </c>
      <c r="G170">
        <v>374</v>
      </c>
      <c r="H170">
        <v>159</v>
      </c>
      <c r="I170" s="119" t="s">
        <v>19</v>
      </c>
      <c r="J170" s="119" t="s">
        <v>22</v>
      </c>
      <c r="K170" s="1">
        <v>46255.758941458334</v>
      </c>
      <c r="L170">
        <v>8</v>
      </c>
      <c r="M170">
        <v>0</v>
      </c>
      <c r="N170">
        <v>2</v>
      </c>
      <c r="O170">
        <v>0</v>
      </c>
      <c r="P170" s="119" t="s">
        <v>20254</v>
      </c>
    </row>
    <row r="171" spans="1:16" x14ac:dyDescent="0.25">
      <c r="A171">
        <v>242</v>
      </c>
      <c r="B171" s="119" t="s">
        <v>91</v>
      </c>
      <c r="C171">
        <v>57</v>
      </c>
      <c r="E171">
        <v>1989</v>
      </c>
      <c r="F171">
        <v>73</v>
      </c>
      <c r="G171">
        <v>289</v>
      </c>
      <c r="H171">
        <v>99</v>
      </c>
      <c r="I171" s="119" t="s">
        <v>19</v>
      </c>
      <c r="J171" s="119" t="s">
        <v>22</v>
      </c>
      <c r="K171" s="1">
        <v>46255.758941458334</v>
      </c>
      <c r="L171">
        <v>13</v>
      </c>
      <c r="M171">
        <v>0</v>
      </c>
      <c r="N171">
        <v>3</v>
      </c>
      <c r="O171">
        <v>0</v>
      </c>
      <c r="P171" s="119" t="s">
        <v>20254</v>
      </c>
    </row>
    <row r="172" spans="1:16" x14ac:dyDescent="0.25">
      <c r="A172">
        <v>243</v>
      </c>
      <c r="B172" s="119" t="s">
        <v>99</v>
      </c>
      <c r="C172">
        <v>53</v>
      </c>
      <c r="E172">
        <v>78</v>
      </c>
      <c r="F172">
        <v>84</v>
      </c>
      <c r="G172">
        <v>178</v>
      </c>
      <c r="H172">
        <v>99</v>
      </c>
      <c r="I172" s="119" t="s">
        <v>19</v>
      </c>
      <c r="J172" s="119" t="s">
        <v>22</v>
      </c>
      <c r="K172" s="1">
        <v>46255.758941458334</v>
      </c>
      <c r="L172">
        <v>4</v>
      </c>
      <c r="M172">
        <v>0</v>
      </c>
      <c r="N172">
        <v>0</v>
      </c>
      <c r="O172">
        <v>0</v>
      </c>
      <c r="P172" s="119" t="s">
        <v>20254</v>
      </c>
    </row>
    <row r="173" spans="1:16" x14ac:dyDescent="0.25">
      <c r="A173">
        <v>244</v>
      </c>
      <c r="B173" s="119" t="s">
        <v>99</v>
      </c>
      <c r="C173">
        <v>58</v>
      </c>
      <c r="E173">
        <v>50</v>
      </c>
      <c r="F173">
        <v>89</v>
      </c>
      <c r="G173">
        <v>202</v>
      </c>
      <c r="H173">
        <v>103</v>
      </c>
      <c r="I173" s="119" t="s">
        <v>19</v>
      </c>
      <c r="J173" s="119" t="s">
        <v>22</v>
      </c>
      <c r="K173" s="1">
        <v>46255.758941458334</v>
      </c>
      <c r="L173">
        <v>12</v>
      </c>
      <c r="M173">
        <v>2</v>
      </c>
      <c r="N173">
        <v>1</v>
      </c>
      <c r="O173">
        <v>0</v>
      </c>
      <c r="P173" s="119" t="s">
        <v>20254</v>
      </c>
    </row>
    <row r="174" spans="1:16" x14ac:dyDescent="0.25">
      <c r="A174">
        <v>245</v>
      </c>
      <c r="B174" s="119" t="s">
        <v>106</v>
      </c>
      <c r="C174">
        <v>71</v>
      </c>
      <c r="D174">
        <v>24691</v>
      </c>
      <c r="E174">
        <v>953</v>
      </c>
      <c r="F174">
        <v>2056</v>
      </c>
      <c r="G174">
        <v>218</v>
      </c>
      <c r="H174">
        <v>3748</v>
      </c>
      <c r="I174" s="119" t="s">
        <v>19</v>
      </c>
      <c r="J174" s="119" t="s">
        <v>24</v>
      </c>
      <c r="K174" s="1">
        <v>46255.758941458334</v>
      </c>
      <c r="L174">
        <v>176</v>
      </c>
      <c r="M174">
        <v>12</v>
      </c>
      <c r="N174">
        <v>7</v>
      </c>
      <c r="O174">
        <v>4</v>
      </c>
      <c r="P174" s="119" t="s">
        <v>20254</v>
      </c>
    </row>
    <row r="175" spans="1:16" x14ac:dyDescent="0.25">
      <c r="A175">
        <v>246</v>
      </c>
      <c r="B175" s="119" t="s">
        <v>98</v>
      </c>
      <c r="C175">
        <v>43</v>
      </c>
      <c r="E175">
        <v>162</v>
      </c>
      <c r="F175">
        <v>59</v>
      </c>
      <c r="G175">
        <v>291</v>
      </c>
      <c r="H175">
        <v>96</v>
      </c>
      <c r="I175" s="119" t="s">
        <v>19</v>
      </c>
      <c r="J175" s="119" t="s">
        <v>22</v>
      </c>
      <c r="K175" s="1">
        <v>46255.758941458334</v>
      </c>
      <c r="L175">
        <v>12</v>
      </c>
      <c r="M175">
        <v>2</v>
      </c>
      <c r="N175">
        <v>4</v>
      </c>
      <c r="O175">
        <v>1</v>
      </c>
      <c r="P175" s="119" t="s">
        <v>20254</v>
      </c>
    </row>
    <row r="176" spans="1:16" x14ac:dyDescent="0.25">
      <c r="A176">
        <v>247</v>
      </c>
      <c r="B176" s="119" t="s">
        <v>94</v>
      </c>
      <c r="C176">
        <v>44</v>
      </c>
      <c r="E176">
        <v>32</v>
      </c>
      <c r="F176">
        <v>65</v>
      </c>
      <c r="G176">
        <v>519</v>
      </c>
      <c r="H176">
        <v>71</v>
      </c>
      <c r="I176" s="119" t="s">
        <v>19</v>
      </c>
      <c r="J176" s="119" t="s">
        <v>22</v>
      </c>
      <c r="K176" s="1">
        <v>46255.758941458334</v>
      </c>
      <c r="L176">
        <v>0</v>
      </c>
      <c r="M176">
        <v>2</v>
      </c>
      <c r="N176">
        <v>0</v>
      </c>
      <c r="O176">
        <v>1</v>
      </c>
      <c r="P176" s="119" t="s">
        <v>20254</v>
      </c>
    </row>
    <row r="177" spans="1:16" x14ac:dyDescent="0.25">
      <c r="A177">
        <v>248</v>
      </c>
      <c r="B177" s="119" t="s">
        <v>107</v>
      </c>
      <c r="C177">
        <v>76</v>
      </c>
      <c r="D177">
        <v>24765</v>
      </c>
      <c r="E177">
        <v>1818</v>
      </c>
      <c r="F177">
        <v>2144</v>
      </c>
      <c r="G177">
        <v>655</v>
      </c>
      <c r="H177">
        <v>3211</v>
      </c>
      <c r="I177" s="119" t="s">
        <v>19</v>
      </c>
      <c r="J177" s="119" t="s">
        <v>24</v>
      </c>
      <c r="K177" s="1">
        <v>46255.758941458334</v>
      </c>
      <c r="L177">
        <v>160</v>
      </c>
      <c r="M177">
        <v>53</v>
      </c>
      <c r="N177">
        <v>24</v>
      </c>
      <c r="O177">
        <v>11</v>
      </c>
      <c r="P177" s="119" t="s">
        <v>20254</v>
      </c>
    </row>
    <row r="178" spans="1:16" x14ac:dyDescent="0.25">
      <c r="A178">
        <v>249</v>
      </c>
      <c r="B178" s="119" t="s">
        <v>94</v>
      </c>
      <c r="C178">
        <v>49</v>
      </c>
      <c r="E178">
        <v>15</v>
      </c>
      <c r="F178">
        <v>71</v>
      </c>
      <c r="G178">
        <v>188</v>
      </c>
      <c r="H178">
        <v>78</v>
      </c>
      <c r="I178" s="119" t="s">
        <v>19</v>
      </c>
      <c r="J178" s="119" t="s">
        <v>22</v>
      </c>
      <c r="K178" s="1">
        <v>46255.758941458334</v>
      </c>
      <c r="L178">
        <v>0</v>
      </c>
      <c r="M178">
        <v>1</v>
      </c>
      <c r="N178">
        <v>0</v>
      </c>
      <c r="O178">
        <v>0</v>
      </c>
      <c r="P178" s="119" t="s">
        <v>20254</v>
      </c>
    </row>
    <row r="179" spans="1:16" x14ac:dyDescent="0.25">
      <c r="A179">
        <v>250</v>
      </c>
      <c r="B179" s="119" t="s">
        <v>98</v>
      </c>
      <c r="C179">
        <v>48</v>
      </c>
      <c r="E179">
        <v>1338</v>
      </c>
      <c r="F179">
        <v>64</v>
      </c>
      <c r="G179">
        <v>365</v>
      </c>
      <c r="H179">
        <v>78</v>
      </c>
      <c r="I179" s="119" t="s">
        <v>19</v>
      </c>
      <c r="J179" s="119" t="s">
        <v>22</v>
      </c>
      <c r="K179" s="1">
        <v>46255.758941458334</v>
      </c>
      <c r="L179">
        <v>5</v>
      </c>
      <c r="M179">
        <v>1</v>
      </c>
      <c r="N179">
        <v>2</v>
      </c>
      <c r="O179">
        <v>0</v>
      </c>
      <c r="P179" s="119" t="s">
        <v>20254</v>
      </c>
    </row>
    <row r="180" spans="1:16" x14ac:dyDescent="0.25">
      <c r="A180">
        <v>251</v>
      </c>
      <c r="B180" s="119" t="s">
        <v>108</v>
      </c>
      <c r="C180">
        <v>80</v>
      </c>
      <c r="D180">
        <v>24797</v>
      </c>
      <c r="E180">
        <v>1015</v>
      </c>
      <c r="F180">
        <v>3625</v>
      </c>
      <c r="G180">
        <v>642</v>
      </c>
      <c r="H180">
        <v>4240</v>
      </c>
      <c r="I180" s="119" t="s">
        <v>19</v>
      </c>
      <c r="J180" s="119" t="s">
        <v>24</v>
      </c>
      <c r="K180" s="1">
        <v>46255.758941458334</v>
      </c>
      <c r="L180">
        <v>728</v>
      </c>
      <c r="M180">
        <v>120</v>
      </c>
      <c r="N180">
        <v>88</v>
      </c>
      <c r="O180">
        <v>45</v>
      </c>
      <c r="P180" s="119" t="s">
        <v>20254</v>
      </c>
    </row>
    <row r="181" spans="1:16" x14ac:dyDescent="0.25">
      <c r="A181">
        <v>252</v>
      </c>
      <c r="B181" s="119" t="s">
        <v>109</v>
      </c>
      <c r="C181">
        <v>8</v>
      </c>
      <c r="E181">
        <v>246</v>
      </c>
      <c r="F181">
        <v>16</v>
      </c>
      <c r="G181">
        <v>644</v>
      </c>
      <c r="H181">
        <v>60</v>
      </c>
      <c r="I181" s="119" t="s">
        <v>19</v>
      </c>
      <c r="J181" s="119" t="s">
        <v>22</v>
      </c>
      <c r="K181" s="1">
        <v>46255.758941458334</v>
      </c>
      <c r="L181">
        <v>21</v>
      </c>
      <c r="M181">
        <v>2</v>
      </c>
      <c r="N181">
        <v>8</v>
      </c>
      <c r="O181">
        <v>0</v>
      </c>
      <c r="P181" s="119" t="s">
        <v>20254</v>
      </c>
    </row>
    <row r="182" spans="1:16" x14ac:dyDescent="0.25">
      <c r="A182">
        <v>253</v>
      </c>
      <c r="B182" s="119" t="s">
        <v>94</v>
      </c>
      <c r="C182">
        <v>54</v>
      </c>
      <c r="E182">
        <v>1</v>
      </c>
      <c r="F182">
        <v>72</v>
      </c>
      <c r="G182">
        <v>387</v>
      </c>
      <c r="H182">
        <v>84</v>
      </c>
      <c r="I182" s="119" t="s">
        <v>19</v>
      </c>
      <c r="J182" s="119" t="s">
        <v>22</v>
      </c>
      <c r="K182" s="1">
        <v>46255.758941458334</v>
      </c>
      <c r="L182">
        <v>0</v>
      </c>
      <c r="M182">
        <v>1</v>
      </c>
      <c r="N182">
        <v>0</v>
      </c>
      <c r="O182">
        <v>0</v>
      </c>
      <c r="P182" s="119" t="s">
        <v>20254</v>
      </c>
    </row>
    <row r="183" spans="1:16" x14ac:dyDescent="0.25">
      <c r="A183">
        <v>254</v>
      </c>
      <c r="B183" s="119" t="s">
        <v>98</v>
      </c>
      <c r="C183">
        <v>53</v>
      </c>
      <c r="E183">
        <v>385</v>
      </c>
      <c r="F183">
        <v>75</v>
      </c>
      <c r="G183">
        <v>316</v>
      </c>
      <c r="H183">
        <v>114</v>
      </c>
      <c r="I183" s="119" t="s">
        <v>19</v>
      </c>
      <c r="J183" s="119" t="s">
        <v>22</v>
      </c>
      <c r="K183" s="1">
        <v>46255.758941458334</v>
      </c>
      <c r="L183">
        <v>12</v>
      </c>
      <c r="M183">
        <v>0</v>
      </c>
      <c r="N183">
        <v>0</v>
      </c>
      <c r="O183">
        <v>0</v>
      </c>
      <c r="P183" s="119" t="s">
        <v>20254</v>
      </c>
    </row>
    <row r="184" spans="1:16" x14ac:dyDescent="0.25">
      <c r="A184">
        <v>255</v>
      </c>
      <c r="B184" s="119" t="s">
        <v>110</v>
      </c>
      <c r="C184">
        <v>79</v>
      </c>
      <c r="D184">
        <v>24702</v>
      </c>
      <c r="E184">
        <v>1037</v>
      </c>
      <c r="F184">
        <v>2391</v>
      </c>
      <c r="G184">
        <v>511</v>
      </c>
      <c r="H184">
        <v>3248</v>
      </c>
      <c r="I184" s="119" t="s">
        <v>19</v>
      </c>
      <c r="J184" s="119" t="s">
        <v>24</v>
      </c>
      <c r="K184" s="1">
        <v>46255.758941458334</v>
      </c>
      <c r="L184">
        <v>736</v>
      </c>
      <c r="M184">
        <v>25</v>
      </c>
      <c r="N184">
        <v>156</v>
      </c>
      <c r="O184">
        <v>5</v>
      </c>
      <c r="P184" s="119" t="s">
        <v>20254</v>
      </c>
    </row>
    <row r="185" spans="1:16" x14ac:dyDescent="0.25">
      <c r="A185">
        <v>256</v>
      </c>
      <c r="B185" s="119" t="s">
        <v>109</v>
      </c>
      <c r="C185">
        <v>13</v>
      </c>
      <c r="E185">
        <v>1</v>
      </c>
      <c r="F185">
        <v>19</v>
      </c>
      <c r="G185">
        <v>223</v>
      </c>
      <c r="H185">
        <v>68</v>
      </c>
      <c r="I185" s="119" t="s">
        <v>19</v>
      </c>
      <c r="J185" s="119" t="s">
        <v>22</v>
      </c>
      <c r="K185" s="1">
        <v>46255.758941458334</v>
      </c>
      <c r="L185">
        <v>0</v>
      </c>
      <c r="M185">
        <v>4</v>
      </c>
      <c r="N185">
        <v>0</v>
      </c>
      <c r="O185">
        <v>2</v>
      </c>
      <c r="P185" s="119" t="s">
        <v>20254</v>
      </c>
    </row>
    <row r="186" spans="1:16" x14ac:dyDescent="0.25">
      <c r="A186">
        <v>257</v>
      </c>
      <c r="B186" s="119" t="s">
        <v>94</v>
      </c>
      <c r="C186">
        <v>59</v>
      </c>
      <c r="E186">
        <v>0</v>
      </c>
      <c r="F186">
        <v>0</v>
      </c>
      <c r="G186">
        <v>635</v>
      </c>
      <c r="H186">
        <v>91</v>
      </c>
      <c r="I186" s="119" t="s">
        <v>19</v>
      </c>
      <c r="J186" s="119" t="s">
        <v>22</v>
      </c>
      <c r="K186" s="1">
        <v>46255.758941458334</v>
      </c>
      <c r="L186">
        <v>0</v>
      </c>
      <c r="M186">
        <v>1</v>
      </c>
      <c r="N186">
        <v>0</v>
      </c>
      <c r="O186">
        <v>0</v>
      </c>
      <c r="P186" s="119" t="s">
        <v>20254</v>
      </c>
    </row>
    <row r="187" spans="1:16" x14ac:dyDescent="0.25">
      <c r="A187">
        <v>258</v>
      </c>
      <c r="B187" s="119" t="s">
        <v>98</v>
      </c>
      <c r="C187">
        <v>58</v>
      </c>
      <c r="E187">
        <v>852</v>
      </c>
      <c r="F187">
        <v>88</v>
      </c>
      <c r="G187">
        <v>197</v>
      </c>
      <c r="H187">
        <v>95</v>
      </c>
      <c r="I187" s="119" t="s">
        <v>19</v>
      </c>
      <c r="J187" s="119" t="s">
        <v>22</v>
      </c>
      <c r="K187" s="1">
        <v>46255.758941458334</v>
      </c>
      <c r="L187">
        <v>10</v>
      </c>
      <c r="M187">
        <v>2</v>
      </c>
      <c r="N187">
        <v>2</v>
      </c>
      <c r="O187">
        <v>0</v>
      </c>
      <c r="P187" s="119" t="s">
        <v>20254</v>
      </c>
    </row>
    <row r="188" spans="1:16" x14ac:dyDescent="0.25">
      <c r="A188">
        <v>259</v>
      </c>
      <c r="B188" s="119" t="s">
        <v>111</v>
      </c>
      <c r="C188">
        <v>61</v>
      </c>
      <c r="E188">
        <v>0</v>
      </c>
      <c r="F188">
        <v>0</v>
      </c>
      <c r="G188">
        <v>458</v>
      </c>
      <c r="H188">
        <v>190</v>
      </c>
      <c r="I188" s="119" t="s">
        <v>19</v>
      </c>
      <c r="J188" s="119" t="s">
        <v>22</v>
      </c>
      <c r="K188" s="1">
        <v>46255.758941458334</v>
      </c>
      <c r="L188">
        <v>0</v>
      </c>
      <c r="M188">
        <v>10</v>
      </c>
      <c r="N188">
        <v>0</v>
      </c>
      <c r="O188">
        <v>2</v>
      </c>
      <c r="P188" s="119" t="s">
        <v>20254</v>
      </c>
    </row>
    <row r="189" spans="1:16" x14ac:dyDescent="0.25">
      <c r="A189">
        <v>260</v>
      </c>
      <c r="B189" s="119" t="s">
        <v>20</v>
      </c>
      <c r="C189">
        <v>6</v>
      </c>
      <c r="E189">
        <v>121</v>
      </c>
      <c r="F189">
        <v>21</v>
      </c>
      <c r="G189">
        <v>447</v>
      </c>
      <c r="H189">
        <v>39</v>
      </c>
      <c r="I189" s="119" t="s">
        <v>19</v>
      </c>
      <c r="J189" s="119" t="s">
        <v>22</v>
      </c>
      <c r="K189" s="1">
        <v>46255.758941458334</v>
      </c>
      <c r="L189">
        <v>0</v>
      </c>
      <c r="M189">
        <v>4</v>
      </c>
      <c r="N189">
        <v>0</v>
      </c>
      <c r="O189">
        <v>0</v>
      </c>
      <c r="P189" s="119" t="s">
        <v>20254</v>
      </c>
    </row>
    <row r="190" spans="1:16" x14ac:dyDescent="0.25">
      <c r="A190">
        <v>261</v>
      </c>
      <c r="B190" s="119" t="s">
        <v>111</v>
      </c>
      <c r="C190">
        <v>66</v>
      </c>
      <c r="E190">
        <v>0</v>
      </c>
      <c r="F190">
        <v>0</v>
      </c>
      <c r="G190">
        <v>386</v>
      </c>
      <c r="H190">
        <v>100</v>
      </c>
      <c r="I190" s="119" t="s">
        <v>19</v>
      </c>
      <c r="J190" s="119" t="s">
        <v>22</v>
      </c>
      <c r="K190" s="1">
        <v>46255.758941458334</v>
      </c>
      <c r="L190">
        <v>0</v>
      </c>
      <c r="M190">
        <v>5</v>
      </c>
      <c r="N190">
        <v>0</v>
      </c>
      <c r="O190">
        <v>1</v>
      </c>
      <c r="P190" s="119" t="s">
        <v>20254</v>
      </c>
    </row>
    <row r="191" spans="1:16" x14ac:dyDescent="0.25">
      <c r="A191">
        <v>262</v>
      </c>
      <c r="B191" s="119" t="s">
        <v>91</v>
      </c>
      <c r="C191">
        <v>44</v>
      </c>
      <c r="E191">
        <v>1098</v>
      </c>
      <c r="F191">
        <v>62</v>
      </c>
      <c r="G191">
        <v>376</v>
      </c>
      <c r="H191">
        <v>70</v>
      </c>
      <c r="I191" s="119" t="s">
        <v>19</v>
      </c>
      <c r="J191" s="119" t="s">
        <v>22</v>
      </c>
      <c r="K191" s="1">
        <v>46255.758941458334</v>
      </c>
      <c r="L191">
        <v>12</v>
      </c>
      <c r="M191">
        <v>1</v>
      </c>
      <c r="N191">
        <v>2</v>
      </c>
      <c r="O191">
        <v>0</v>
      </c>
      <c r="P191" s="119" t="s">
        <v>20254</v>
      </c>
    </row>
    <row r="192" spans="1:16" x14ac:dyDescent="0.25">
      <c r="A192">
        <v>263</v>
      </c>
      <c r="B192" s="119" t="s">
        <v>20</v>
      </c>
      <c r="C192">
        <v>11</v>
      </c>
      <c r="E192">
        <v>2222</v>
      </c>
      <c r="F192">
        <v>78</v>
      </c>
      <c r="G192">
        <v>610</v>
      </c>
      <c r="H192">
        <v>182</v>
      </c>
      <c r="I192" s="119" t="s">
        <v>19</v>
      </c>
      <c r="J192" s="119" t="s">
        <v>22</v>
      </c>
      <c r="K192" s="1">
        <v>46255.758941458334</v>
      </c>
      <c r="L192">
        <v>0</v>
      </c>
      <c r="M192">
        <v>4</v>
      </c>
      <c r="N192">
        <v>0</v>
      </c>
      <c r="O192">
        <v>2</v>
      </c>
      <c r="P192" s="119" t="s">
        <v>20254</v>
      </c>
    </row>
    <row r="193" spans="1:16" x14ac:dyDescent="0.25">
      <c r="A193">
        <v>264</v>
      </c>
      <c r="B193" s="119" t="s">
        <v>109</v>
      </c>
      <c r="C193">
        <v>18</v>
      </c>
      <c r="E193">
        <v>60</v>
      </c>
      <c r="F193">
        <v>23</v>
      </c>
      <c r="G193">
        <v>276</v>
      </c>
      <c r="H193">
        <v>52</v>
      </c>
      <c r="I193" s="119" t="s">
        <v>19</v>
      </c>
      <c r="J193" s="119" t="s">
        <v>22</v>
      </c>
      <c r="K193" s="1">
        <v>46255.758941458334</v>
      </c>
      <c r="L193">
        <v>0</v>
      </c>
      <c r="M193">
        <v>4</v>
      </c>
      <c r="N193">
        <v>0</v>
      </c>
      <c r="O193">
        <v>0</v>
      </c>
      <c r="P193" s="119" t="s">
        <v>20254</v>
      </c>
    </row>
    <row r="194" spans="1:16" x14ac:dyDescent="0.25">
      <c r="A194">
        <v>265</v>
      </c>
      <c r="B194" s="119" t="s">
        <v>111</v>
      </c>
      <c r="C194">
        <v>71</v>
      </c>
      <c r="E194">
        <v>0</v>
      </c>
      <c r="F194">
        <v>0</v>
      </c>
      <c r="G194">
        <v>527</v>
      </c>
      <c r="H194">
        <v>118</v>
      </c>
      <c r="I194" s="119" t="s">
        <v>19</v>
      </c>
      <c r="J194" s="119" t="s">
        <v>22</v>
      </c>
      <c r="K194" s="1">
        <v>46255.758941458334</v>
      </c>
      <c r="L194">
        <v>0</v>
      </c>
      <c r="M194">
        <v>6</v>
      </c>
      <c r="N194">
        <v>0</v>
      </c>
      <c r="O194">
        <v>1</v>
      </c>
      <c r="P194" s="119" t="s">
        <v>20254</v>
      </c>
    </row>
    <row r="195" spans="1:16" x14ac:dyDescent="0.25">
      <c r="A195">
        <v>266</v>
      </c>
      <c r="B195" s="119" t="s">
        <v>91</v>
      </c>
      <c r="C195">
        <v>49</v>
      </c>
      <c r="E195">
        <v>390</v>
      </c>
      <c r="F195">
        <v>66</v>
      </c>
      <c r="G195">
        <v>333</v>
      </c>
      <c r="H195">
        <v>97</v>
      </c>
      <c r="I195" s="119" t="s">
        <v>19</v>
      </c>
      <c r="J195" s="119" t="s">
        <v>22</v>
      </c>
      <c r="K195" s="1">
        <v>46255.758941458334</v>
      </c>
      <c r="L195">
        <v>14</v>
      </c>
      <c r="M195">
        <v>2</v>
      </c>
      <c r="N195">
        <v>3</v>
      </c>
      <c r="O195">
        <v>1</v>
      </c>
      <c r="P195" s="119" t="s">
        <v>20254</v>
      </c>
    </row>
    <row r="196" spans="1:16" x14ac:dyDescent="0.25">
      <c r="A196">
        <v>267</v>
      </c>
      <c r="B196" s="119" t="s">
        <v>91</v>
      </c>
      <c r="C196">
        <v>54</v>
      </c>
      <c r="E196">
        <v>868</v>
      </c>
      <c r="F196">
        <v>112</v>
      </c>
      <c r="G196">
        <v>285</v>
      </c>
      <c r="H196">
        <v>119</v>
      </c>
      <c r="I196" s="119" t="s">
        <v>19</v>
      </c>
      <c r="J196" s="119" t="s">
        <v>22</v>
      </c>
      <c r="K196" s="1">
        <v>46255.758941458334</v>
      </c>
      <c r="L196">
        <v>9</v>
      </c>
      <c r="M196">
        <v>0</v>
      </c>
      <c r="N196">
        <v>3</v>
      </c>
      <c r="O196">
        <v>0</v>
      </c>
      <c r="P196" s="119" t="s">
        <v>20254</v>
      </c>
    </row>
    <row r="197" spans="1:16" x14ac:dyDescent="0.25">
      <c r="A197">
        <v>268</v>
      </c>
      <c r="B197" s="119" t="s">
        <v>111</v>
      </c>
      <c r="C197">
        <v>76</v>
      </c>
      <c r="E197">
        <v>0</v>
      </c>
      <c r="F197">
        <v>0</v>
      </c>
      <c r="G197">
        <v>4377</v>
      </c>
      <c r="H197">
        <v>112</v>
      </c>
      <c r="I197" s="119" t="s">
        <v>19</v>
      </c>
      <c r="J197" s="119" t="s">
        <v>22</v>
      </c>
      <c r="K197" s="1">
        <v>46255.758941458334</v>
      </c>
      <c r="L197">
        <v>0</v>
      </c>
      <c r="M197">
        <v>7</v>
      </c>
      <c r="N197">
        <v>0</v>
      </c>
      <c r="O197">
        <v>1</v>
      </c>
      <c r="P197" s="119" t="s">
        <v>20254</v>
      </c>
    </row>
    <row r="198" spans="1:16" x14ac:dyDescent="0.25">
      <c r="A198">
        <v>269</v>
      </c>
      <c r="B198" s="119" t="s">
        <v>111</v>
      </c>
      <c r="C198">
        <v>80</v>
      </c>
      <c r="E198">
        <v>25</v>
      </c>
      <c r="F198">
        <v>100</v>
      </c>
      <c r="G198">
        <v>3237</v>
      </c>
      <c r="H198">
        <v>117</v>
      </c>
      <c r="I198" s="119" t="s">
        <v>19</v>
      </c>
      <c r="J198" s="119" t="s">
        <v>22</v>
      </c>
      <c r="K198" s="1">
        <v>46255.758941458334</v>
      </c>
      <c r="L198">
        <v>0</v>
      </c>
      <c r="M198">
        <v>2</v>
      </c>
      <c r="N198">
        <v>0</v>
      </c>
      <c r="O198">
        <v>0</v>
      </c>
      <c r="P198" s="119" t="s">
        <v>20254</v>
      </c>
    </row>
    <row r="199" spans="1:16" x14ac:dyDescent="0.25">
      <c r="A199">
        <v>270</v>
      </c>
      <c r="B199" s="119" t="s">
        <v>20</v>
      </c>
      <c r="C199">
        <v>16</v>
      </c>
      <c r="E199">
        <v>0</v>
      </c>
      <c r="F199">
        <v>0</v>
      </c>
      <c r="G199">
        <v>947</v>
      </c>
      <c r="H199">
        <v>102</v>
      </c>
      <c r="I199" s="119" t="s">
        <v>19</v>
      </c>
      <c r="J199" s="119" t="s">
        <v>22</v>
      </c>
      <c r="K199" s="1">
        <v>46255.758941458334</v>
      </c>
      <c r="L199">
        <v>0</v>
      </c>
      <c r="M199">
        <v>15</v>
      </c>
      <c r="N199">
        <v>0</v>
      </c>
      <c r="O199">
        <v>3</v>
      </c>
      <c r="P199" s="119" t="s">
        <v>20254</v>
      </c>
    </row>
    <row r="200" spans="1:16" x14ac:dyDescent="0.25">
      <c r="A200">
        <v>271</v>
      </c>
      <c r="B200" s="119" t="s">
        <v>91</v>
      </c>
      <c r="C200">
        <v>59</v>
      </c>
      <c r="E200">
        <v>314</v>
      </c>
      <c r="F200">
        <v>76</v>
      </c>
      <c r="G200">
        <v>273</v>
      </c>
      <c r="H200">
        <v>81</v>
      </c>
      <c r="I200" s="119" t="s">
        <v>19</v>
      </c>
      <c r="J200" s="119" t="s">
        <v>22</v>
      </c>
      <c r="K200" s="1">
        <v>46255.758941458334</v>
      </c>
      <c r="L200">
        <v>15</v>
      </c>
      <c r="M200">
        <v>0</v>
      </c>
      <c r="N200">
        <v>4</v>
      </c>
      <c r="O200">
        <v>0</v>
      </c>
      <c r="P200" s="119" t="s">
        <v>20254</v>
      </c>
    </row>
    <row r="201" spans="1:16" x14ac:dyDescent="0.25">
      <c r="A201">
        <v>272</v>
      </c>
      <c r="B201" s="119" t="s">
        <v>112</v>
      </c>
      <c r="C201">
        <v>23</v>
      </c>
      <c r="E201">
        <v>412</v>
      </c>
      <c r="F201">
        <v>41</v>
      </c>
      <c r="G201">
        <v>696</v>
      </c>
      <c r="H201">
        <v>98</v>
      </c>
      <c r="I201" s="119" t="s">
        <v>19</v>
      </c>
      <c r="J201" s="119" t="s">
        <v>22</v>
      </c>
      <c r="K201" s="1">
        <v>46255.758941458334</v>
      </c>
      <c r="L201">
        <v>250</v>
      </c>
      <c r="M201">
        <v>1</v>
      </c>
      <c r="N201">
        <v>250</v>
      </c>
      <c r="O201">
        <v>0</v>
      </c>
      <c r="P201" s="119" t="s">
        <v>20254</v>
      </c>
    </row>
    <row r="202" spans="1:16" x14ac:dyDescent="0.25">
      <c r="A202">
        <v>273</v>
      </c>
      <c r="B202" s="119" t="s">
        <v>113</v>
      </c>
      <c r="C202">
        <v>62</v>
      </c>
      <c r="E202">
        <v>0</v>
      </c>
      <c r="F202">
        <v>0</v>
      </c>
      <c r="G202">
        <v>433</v>
      </c>
      <c r="H202">
        <v>139</v>
      </c>
      <c r="I202" s="119" t="s">
        <v>19</v>
      </c>
      <c r="J202" s="119" t="s">
        <v>22</v>
      </c>
      <c r="K202" s="1">
        <v>46255.758941458334</v>
      </c>
      <c r="L202">
        <v>0</v>
      </c>
      <c r="M202">
        <v>2</v>
      </c>
      <c r="N202">
        <v>0</v>
      </c>
      <c r="O202">
        <v>0</v>
      </c>
      <c r="P202" s="119" t="s">
        <v>20254</v>
      </c>
    </row>
    <row r="203" spans="1:16" x14ac:dyDescent="0.25">
      <c r="A203">
        <v>274</v>
      </c>
      <c r="B203" s="119" t="s">
        <v>114</v>
      </c>
      <c r="C203">
        <v>80</v>
      </c>
      <c r="D203">
        <v>24717</v>
      </c>
      <c r="E203">
        <v>1139</v>
      </c>
      <c r="F203">
        <v>2804</v>
      </c>
      <c r="G203">
        <v>998</v>
      </c>
      <c r="H203">
        <v>3594</v>
      </c>
      <c r="I203" s="119" t="s">
        <v>19</v>
      </c>
      <c r="J203" s="119" t="s">
        <v>24</v>
      </c>
      <c r="K203" s="1">
        <v>46255.758941458334</v>
      </c>
      <c r="L203">
        <v>617</v>
      </c>
      <c r="M203">
        <v>137</v>
      </c>
      <c r="N203">
        <v>115</v>
      </c>
      <c r="O203">
        <v>16</v>
      </c>
      <c r="P203" s="119" t="s">
        <v>20254</v>
      </c>
    </row>
    <row r="204" spans="1:16" x14ac:dyDescent="0.25">
      <c r="A204">
        <v>275</v>
      </c>
      <c r="B204" s="119" t="s">
        <v>112</v>
      </c>
      <c r="C204">
        <v>28</v>
      </c>
      <c r="E204">
        <v>1396</v>
      </c>
      <c r="F204">
        <v>36</v>
      </c>
      <c r="G204">
        <v>128</v>
      </c>
      <c r="H204">
        <v>356</v>
      </c>
      <c r="I204" s="119" t="s">
        <v>19</v>
      </c>
      <c r="J204" s="119" t="s">
        <v>22</v>
      </c>
      <c r="K204" s="1">
        <v>46255.758941458334</v>
      </c>
      <c r="L204">
        <v>11</v>
      </c>
      <c r="M204">
        <v>5</v>
      </c>
      <c r="N204">
        <v>2</v>
      </c>
      <c r="O204">
        <v>1</v>
      </c>
      <c r="P204" s="119" t="s">
        <v>20254</v>
      </c>
    </row>
    <row r="205" spans="1:16" x14ac:dyDescent="0.25">
      <c r="A205">
        <v>276</v>
      </c>
      <c r="B205" s="119" t="s">
        <v>115</v>
      </c>
      <c r="C205">
        <v>61</v>
      </c>
      <c r="E205">
        <v>132</v>
      </c>
      <c r="F205">
        <v>66</v>
      </c>
      <c r="G205">
        <v>286</v>
      </c>
      <c r="H205">
        <v>234</v>
      </c>
      <c r="I205" s="119" t="s">
        <v>19</v>
      </c>
      <c r="J205" s="119" t="s">
        <v>22</v>
      </c>
      <c r="K205" s="1">
        <v>46255.758941458334</v>
      </c>
      <c r="L205">
        <v>0</v>
      </c>
      <c r="M205">
        <v>11</v>
      </c>
      <c r="N205">
        <v>0</v>
      </c>
      <c r="O205">
        <v>5</v>
      </c>
      <c r="P205" s="119" t="s">
        <v>20254</v>
      </c>
    </row>
    <row r="206" spans="1:16" x14ac:dyDescent="0.25">
      <c r="A206">
        <v>277</v>
      </c>
      <c r="B206" s="119" t="s">
        <v>113</v>
      </c>
      <c r="C206">
        <v>67</v>
      </c>
      <c r="E206">
        <v>0</v>
      </c>
      <c r="F206">
        <v>0</v>
      </c>
      <c r="G206">
        <v>714</v>
      </c>
      <c r="H206">
        <v>99</v>
      </c>
      <c r="I206" s="119" t="s">
        <v>19</v>
      </c>
      <c r="J206" s="119" t="s">
        <v>22</v>
      </c>
      <c r="K206" s="1">
        <v>46255.758941458334</v>
      </c>
      <c r="L206">
        <v>0</v>
      </c>
      <c r="M206">
        <v>1</v>
      </c>
      <c r="N206">
        <v>0</v>
      </c>
      <c r="O206">
        <v>1</v>
      </c>
      <c r="P206" s="119" t="s">
        <v>20254</v>
      </c>
    </row>
    <row r="207" spans="1:16" x14ac:dyDescent="0.25">
      <c r="A207">
        <v>278</v>
      </c>
      <c r="B207" s="119" t="s">
        <v>115</v>
      </c>
      <c r="C207">
        <v>66</v>
      </c>
      <c r="E207">
        <v>0</v>
      </c>
      <c r="F207">
        <v>0</v>
      </c>
      <c r="G207">
        <v>296</v>
      </c>
      <c r="H207">
        <v>83</v>
      </c>
      <c r="I207" s="119" t="s">
        <v>19</v>
      </c>
      <c r="J207" s="119" t="s">
        <v>22</v>
      </c>
      <c r="K207" s="1">
        <v>46255.758941458334</v>
      </c>
      <c r="L207">
        <v>0</v>
      </c>
      <c r="M207">
        <v>3</v>
      </c>
      <c r="N207">
        <v>0</v>
      </c>
      <c r="O207">
        <v>0</v>
      </c>
      <c r="P207" s="119" t="s">
        <v>20254</v>
      </c>
    </row>
    <row r="208" spans="1:16" x14ac:dyDescent="0.25">
      <c r="A208">
        <v>279</v>
      </c>
      <c r="B208" s="119" t="s">
        <v>113</v>
      </c>
      <c r="C208">
        <v>72</v>
      </c>
      <c r="E208">
        <v>0</v>
      </c>
      <c r="F208">
        <v>0</v>
      </c>
      <c r="G208">
        <v>648</v>
      </c>
      <c r="H208">
        <v>106</v>
      </c>
      <c r="I208" s="119" t="s">
        <v>19</v>
      </c>
      <c r="J208" s="119" t="s">
        <v>22</v>
      </c>
      <c r="K208" s="1">
        <v>46255.758941458334</v>
      </c>
      <c r="L208">
        <v>0</v>
      </c>
      <c r="M208">
        <v>2</v>
      </c>
      <c r="N208">
        <v>0</v>
      </c>
      <c r="O208">
        <v>0</v>
      </c>
      <c r="P208" s="119" t="s">
        <v>20254</v>
      </c>
    </row>
    <row r="209" spans="1:16" x14ac:dyDescent="0.25">
      <c r="A209">
        <v>280</v>
      </c>
      <c r="B209" s="119" t="s">
        <v>116</v>
      </c>
      <c r="C209">
        <v>7</v>
      </c>
      <c r="E209">
        <v>1355</v>
      </c>
      <c r="F209">
        <v>22</v>
      </c>
      <c r="G209">
        <v>255</v>
      </c>
      <c r="H209">
        <v>40</v>
      </c>
      <c r="I209" s="119" t="s">
        <v>19</v>
      </c>
      <c r="J209" s="119" t="s">
        <v>22</v>
      </c>
      <c r="K209" s="1">
        <v>46255.758941458334</v>
      </c>
      <c r="L209">
        <v>18</v>
      </c>
      <c r="M209">
        <v>2</v>
      </c>
      <c r="N209">
        <v>5</v>
      </c>
      <c r="O209">
        <v>2</v>
      </c>
      <c r="P209" s="119" t="s">
        <v>20254</v>
      </c>
    </row>
    <row r="210" spans="1:16" x14ac:dyDescent="0.25">
      <c r="A210">
        <v>281</v>
      </c>
      <c r="B210" s="119" t="s">
        <v>113</v>
      </c>
      <c r="C210">
        <v>77</v>
      </c>
      <c r="E210">
        <v>0</v>
      </c>
      <c r="F210">
        <v>0</v>
      </c>
      <c r="G210">
        <v>4613</v>
      </c>
      <c r="H210">
        <v>112</v>
      </c>
      <c r="I210" s="119" t="s">
        <v>19</v>
      </c>
      <c r="J210" s="119" t="s">
        <v>22</v>
      </c>
      <c r="K210" s="1">
        <v>46255.758941458334</v>
      </c>
      <c r="L210">
        <v>0</v>
      </c>
      <c r="M210">
        <v>5</v>
      </c>
      <c r="N210">
        <v>0</v>
      </c>
      <c r="O210">
        <v>1</v>
      </c>
      <c r="P210" s="119" t="s">
        <v>20254</v>
      </c>
    </row>
    <row r="211" spans="1:16" x14ac:dyDescent="0.25">
      <c r="A211">
        <v>282</v>
      </c>
      <c r="B211" s="119" t="s">
        <v>115</v>
      </c>
      <c r="C211">
        <v>71</v>
      </c>
      <c r="E211">
        <v>816</v>
      </c>
      <c r="F211">
        <v>88</v>
      </c>
      <c r="G211">
        <v>1121</v>
      </c>
      <c r="H211">
        <v>131</v>
      </c>
      <c r="I211" s="119" t="s">
        <v>19</v>
      </c>
      <c r="J211" s="119" t="s">
        <v>22</v>
      </c>
      <c r="K211" s="1">
        <v>46255.758941458334</v>
      </c>
      <c r="L211">
        <v>3</v>
      </c>
      <c r="M211">
        <v>2</v>
      </c>
      <c r="N211">
        <v>0</v>
      </c>
      <c r="O211">
        <v>0</v>
      </c>
      <c r="P211" s="119" t="s">
        <v>20254</v>
      </c>
    </row>
    <row r="212" spans="1:16" x14ac:dyDescent="0.25">
      <c r="A212">
        <v>283</v>
      </c>
      <c r="B212" s="119" t="s">
        <v>117</v>
      </c>
      <c r="C212">
        <v>33</v>
      </c>
      <c r="E212">
        <v>1456</v>
      </c>
      <c r="F212">
        <v>64</v>
      </c>
      <c r="G212">
        <v>343</v>
      </c>
      <c r="H212">
        <v>99</v>
      </c>
      <c r="I212" s="119" t="s">
        <v>19</v>
      </c>
      <c r="J212" s="119" t="s">
        <v>22</v>
      </c>
      <c r="K212" s="1">
        <v>46255.758941458334</v>
      </c>
      <c r="L212">
        <v>11</v>
      </c>
      <c r="M212">
        <v>0</v>
      </c>
      <c r="N212">
        <v>1</v>
      </c>
      <c r="O212">
        <v>0</v>
      </c>
      <c r="P212" s="119" t="s">
        <v>20254</v>
      </c>
    </row>
    <row r="213" spans="1:16" x14ac:dyDescent="0.25">
      <c r="A213">
        <v>284</v>
      </c>
      <c r="B213" s="119" t="s">
        <v>115</v>
      </c>
      <c r="C213">
        <v>76</v>
      </c>
      <c r="E213">
        <v>338</v>
      </c>
      <c r="F213">
        <v>95</v>
      </c>
      <c r="G213">
        <v>1023</v>
      </c>
      <c r="H213">
        <v>96</v>
      </c>
      <c r="I213" s="119" t="s">
        <v>19</v>
      </c>
      <c r="J213" s="119" t="s">
        <v>22</v>
      </c>
      <c r="K213" s="1">
        <v>46255.758941458334</v>
      </c>
      <c r="L213">
        <v>194</v>
      </c>
      <c r="M213">
        <v>1</v>
      </c>
      <c r="N213">
        <v>32</v>
      </c>
      <c r="O213">
        <v>0</v>
      </c>
      <c r="P213" s="119" t="s">
        <v>20254</v>
      </c>
    </row>
    <row r="214" spans="1:16" x14ac:dyDescent="0.25">
      <c r="A214">
        <v>285</v>
      </c>
      <c r="B214" s="119" t="s">
        <v>113</v>
      </c>
      <c r="C214">
        <v>80</v>
      </c>
      <c r="E214">
        <v>0</v>
      </c>
      <c r="F214">
        <v>0</v>
      </c>
      <c r="G214">
        <v>3686</v>
      </c>
      <c r="H214">
        <v>117</v>
      </c>
      <c r="I214" s="119" t="s">
        <v>19</v>
      </c>
      <c r="J214" s="119" t="s">
        <v>22</v>
      </c>
      <c r="K214" s="1">
        <v>46255.758941458334</v>
      </c>
      <c r="L214">
        <v>0</v>
      </c>
      <c r="M214">
        <v>6</v>
      </c>
      <c r="N214">
        <v>0</v>
      </c>
      <c r="O214">
        <v>2</v>
      </c>
      <c r="P214" s="119" t="s">
        <v>20254</v>
      </c>
    </row>
    <row r="215" spans="1:16" x14ac:dyDescent="0.25">
      <c r="A215">
        <v>286</v>
      </c>
      <c r="B215" s="119" t="s">
        <v>116</v>
      </c>
      <c r="C215">
        <v>12</v>
      </c>
      <c r="E215">
        <v>25</v>
      </c>
      <c r="F215">
        <v>30</v>
      </c>
      <c r="G215">
        <v>220</v>
      </c>
      <c r="H215">
        <v>130</v>
      </c>
      <c r="I215" s="119" t="s">
        <v>19</v>
      </c>
      <c r="J215" s="119" t="s">
        <v>22</v>
      </c>
      <c r="K215" s="1">
        <v>46255.758941458334</v>
      </c>
      <c r="L215">
        <v>0</v>
      </c>
      <c r="M215">
        <v>1</v>
      </c>
      <c r="N215">
        <v>0</v>
      </c>
      <c r="O215">
        <v>0</v>
      </c>
      <c r="P215" s="119" t="s">
        <v>20254</v>
      </c>
    </row>
    <row r="216" spans="1:16" x14ac:dyDescent="0.25">
      <c r="A216">
        <v>287</v>
      </c>
      <c r="B216" s="119" t="s">
        <v>118</v>
      </c>
      <c r="C216">
        <v>63</v>
      </c>
      <c r="E216">
        <v>0</v>
      </c>
      <c r="F216">
        <v>0</v>
      </c>
      <c r="G216">
        <v>840</v>
      </c>
      <c r="H216">
        <v>96</v>
      </c>
      <c r="I216" s="119" t="s">
        <v>19</v>
      </c>
      <c r="J216" s="119" t="s">
        <v>22</v>
      </c>
      <c r="K216" s="1">
        <v>46255.758941458334</v>
      </c>
      <c r="L216">
        <v>0</v>
      </c>
      <c r="M216">
        <v>2</v>
      </c>
      <c r="N216">
        <v>0</v>
      </c>
      <c r="O216">
        <v>0</v>
      </c>
      <c r="P216" s="119" t="s">
        <v>20254</v>
      </c>
    </row>
    <row r="217" spans="1:16" x14ac:dyDescent="0.25">
      <c r="A217">
        <v>288</v>
      </c>
      <c r="B217" s="119" t="s">
        <v>117</v>
      </c>
      <c r="C217">
        <v>38</v>
      </c>
      <c r="E217">
        <v>1024</v>
      </c>
      <c r="F217">
        <v>65</v>
      </c>
      <c r="G217">
        <v>241</v>
      </c>
      <c r="H217">
        <v>100</v>
      </c>
      <c r="I217" s="119" t="s">
        <v>19</v>
      </c>
      <c r="J217" s="119" t="s">
        <v>22</v>
      </c>
      <c r="K217" s="1">
        <v>46255.758941458334</v>
      </c>
      <c r="L217">
        <v>7</v>
      </c>
      <c r="M217">
        <v>2</v>
      </c>
      <c r="N217">
        <v>2</v>
      </c>
      <c r="O217">
        <v>1</v>
      </c>
      <c r="P217" s="119" t="s">
        <v>20254</v>
      </c>
    </row>
    <row r="218" spans="1:16" x14ac:dyDescent="0.25">
      <c r="A218">
        <v>289</v>
      </c>
      <c r="B218" s="119" t="s">
        <v>115</v>
      </c>
      <c r="C218">
        <v>80</v>
      </c>
      <c r="E218">
        <v>179</v>
      </c>
      <c r="F218">
        <v>98</v>
      </c>
      <c r="G218">
        <v>1085</v>
      </c>
      <c r="H218">
        <v>99</v>
      </c>
      <c r="I218" s="119" t="s">
        <v>19</v>
      </c>
      <c r="J218" s="119" t="s">
        <v>22</v>
      </c>
      <c r="K218" s="1">
        <v>46255.758941458334</v>
      </c>
      <c r="L218">
        <v>130</v>
      </c>
      <c r="M218">
        <v>14</v>
      </c>
      <c r="N218">
        <v>23</v>
      </c>
      <c r="O218">
        <v>2</v>
      </c>
      <c r="P218" s="119" t="s">
        <v>20254</v>
      </c>
    </row>
    <row r="219" spans="1:16" x14ac:dyDescent="0.25">
      <c r="A219">
        <v>290</v>
      </c>
      <c r="B219" s="119" t="s">
        <v>118</v>
      </c>
      <c r="C219">
        <v>68</v>
      </c>
      <c r="E219">
        <v>0</v>
      </c>
      <c r="F219">
        <v>0</v>
      </c>
      <c r="G219">
        <v>643</v>
      </c>
      <c r="H219">
        <v>101</v>
      </c>
      <c r="I219" s="119" t="s">
        <v>19</v>
      </c>
      <c r="J219" s="119" t="s">
        <v>22</v>
      </c>
      <c r="K219" s="1">
        <v>46255.758941458334</v>
      </c>
      <c r="L219">
        <v>0</v>
      </c>
      <c r="M219">
        <v>0</v>
      </c>
      <c r="N219">
        <v>0</v>
      </c>
      <c r="O219">
        <v>0</v>
      </c>
      <c r="P219" s="119" t="s">
        <v>20254</v>
      </c>
    </row>
    <row r="220" spans="1:16" x14ac:dyDescent="0.25">
      <c r="A220">
        <v>291</v>
      </c>
      <c r="B220" s="119" t="s">
        <v>119</v>
      </c>
      <c r="C220">
        <v>62</v>
      </c>
      <c r="E220">
        <v>0</v>
      </c>
      <c r="F220">
        <v>0</v>
      </c>
      <c r="G220">
        <v>550</v>
      </c>
      <c r="H220">
        <v>80</v>
      </c>
      <c r="I220" s="119" t="s">
        <v>19</v>
      </c>
      <c r="J220" s="119" t="s">
        <v>22</v>
      </c>
      <c r="K220" s="1">
        <v>46255.758941458334</v>
      </c>
      <c r="L220">
        <v>0</v>
      </c>
      <c r="M220">
        <v>0</v>
      </c>
      <c r="N220">
        <v>0</v>
      </c>
      <c r="O220">
        <v>0</v>
      </c>
      <c r="P220" s="119" t="s">
        <v>20254</v>
      </c>
    </row>
    <row r="221" spans="1:16" x14ac:dyDescent="0.25">
      <c r="A221">
        <v>292</v>
      </c>
      <c r="B221" s="119" t="s">
        <v>117</v>
      </c>
      <c r="C221">
        <v>43</v>
      </c>
      <c r="E221">
        <v>2042</v>
      </c>
      <c r="F221">
        <v>59</v>
      </c>
      <c r="G221">
        <v>368</v>
      </c>
      <c r="H221">
        <v>116</v>
      </c>
      <c r="I221" s="119" t="s">
        <v>19</v>
      </c>
      <c r="J221" s="119" t="s">
        <v>22</v>
      </c>
      <c r="K221" s="1">
        <v>46255.758941458334</v>
      </c>
      <c r="L221">
        <v>8</v>
      </c>
      <c r="M221">
        <v>3</v>
      </c>
      <c r="N221">
        <v>2</v>
      </c>
      <c r="O221">
        <v>1</v>
      </c>
      <c r="P221" s="119" t="s">
        <v>20254</v>
      </c>
    </row>
    <row r="222" spans="1:16" x14ac:dyDescent="0.25">
      <c r="A222">
        <v>293</v>
      </c>
      <c r="B222" s="119" t="s">
        <v>116</v>
      </c>
      <c r="C222">
        <v>17</v>
      </c>
      <c r="E222">
        <v>239</v>
      </c>
      <c r="F222">
        <v>33</v>
      </c>
      <c r="G222">
        <v>410</v>
      </c>
      <c r="H222">
        <v>50</v>
      </c>
      <c r="I222" s="119" t="s">
        <v>19</v>
      </c>
      <c r="J222" s="119" t="s">
        <v>22</v>
      </c>
      <c r="K222" s="1">
        <v>46255.758941458334</v>
      </c>
      <c r="L222">
        <v>0</v>
      </c>
      <c r="M222">
        <v>6</v>
      </c>
      <c r="N222">
        <v>0</v>
      </c>
      <c r="O222">
        <v>3</v>
      </c>
      <c r="P222" s="119" t="s">
        <v>20254</v>
      </c>
    </row>
    <row r="223" spans="1:16" x14ac:dyDescent="0.25">
      <c r="A223">
        <v>294</v>
      </c>
      <c r="B223" s="119" t="s">
        <v>119</v>
      </c>
      <c r="C223">
        <v>67</v>
      </c>
      <c r="E223">
        <v>46</v>
      </c>
      <c r="F223">
        <v>82</v>
      </c>
      <c r="G223">
        <v>190</v>
      </c>
      <c r="H223">
        <v>83</v>
      </c>
      <c r="I223" s="119" t="s">
        <v>19</v>
      </c>
      <c r="J223" s="119" t="s">
        <v>22</v>
      </c>
      <c r="K223" s="1">
        <v>46255.758941458334</v>
      </c>
      <c r="L223">
        <v>0</v>
      </c>
      <c r="M223">
        <v>0</v>
      </c>
      <c r="N223">
        <v>0</v>
      </c>
      <c r="O223">
        <v>0</v>
      </c>
      <c r="P223" s="119" t="s">
        <v>20254</v>
      </c>
    </row>
    <row r="224" spans="1:16" x14ac:dyDescent="0.25">
      <c r="A224">
        <v>295</v>
      </c>
      <c r="B224" s="119" t="s">
        <v>118</v>
      </c>
      <c r="C224">
        <v>73</v>
      </c>
      <c r="E224">
        <v>0</v>
      </c>
      <c r="F224">
        <v>0</v>
      </c>
      <c r="G224">
        <v>1206</v>
      </c>
      <c r="H224">
        <v>109</v>
      </c>
      <c r="I224" s="119" t="s">
        <v>19</v>
      </c>
      <c r="J224" s="119" t="s">
        <v>22</v>
      </c>
      <c r="K224" s="1">
        <v>46255.758941458334</v>
      </c>
      <c r="L224">
        <v>0</v>
      </c>
      <c r="M224">
        <v>3</v>
      </c>
      <c r="N224">
        <v>0</v>
      </c>
      <c r="O224">
        <v>1</v>
      </c>
      <c r="P224" s="119" t="s">
        <v>20254</v>
      </c>
    </row>
    <row r="225" spans="1:16" x14ac:dyDescent="0.25">
      <c r="A225">
        <v>296</v>
      </c>
      <c r="B225" s="119" t="s">
        <v>117</v>
      </c>
      <c r="C225">
        <v>48</v>
      </c>
      <c r="E225">
        <v>159</v>
      </c>
      <c r="F225">
        <v>51</v>
      </c>
      <c r="G225">
        <v>275</v>
      </c>
      <c r="H225">
        <v>141</v>
      </c>
      <c r="I225" s="119" t="s">
        <v>19</v>
      </c>
      <c r="J225" s="119" t="s">
        <v>22</v>
      </c>
      <c r="K225" s="1">
        <v>46255.758941458334</v>
      </c>
      <c r="L225">
        <v>4</v>
      </c>
      <c r="M225">
        <v>2</v>
      </c>
      <c r="N225">
        <v>1</v>
      </c>
      <c r="O225">
        <v>1</v>
      </c>
      <c r="P225" s="119" t="s">
        <v>20254</v>
      </c>
    </row>
    <row r="226" spans="1:16" x14ac:dyDescent="0.25">
      <c r="A226">
        <v>297</v>
      </c>
      <c r="B226" s="119" t="s">
        <v>120</v>
      </c>
      <c r="C226">
        <v>64</v>
      </c>
      <c r="D226">
        <v>24788</v>
      </c>
      <c r="E226">
        <v>185</v>
      </c>
      <c r="F226">
        <v>10377</v>
      </c>
      <c r="G226">
        <v>36</v>
      </c>
      <c r="H226">
        <v>59093</v>
      </c>
      <c r="I226" s="119" t="s">
        <v>19</v>
      </c>
      <c r="J226" s="119" t="s">
        <v>24</v>
      </c>
      <c r="K226" s="1">
        <v>46255.758941458334</v>
      </c>
      <c r="L226">
        <v>0</v>
      </c>
      <c r="M226">
        <v>0</v>
      </c>
      <c r="N226">
        <v>0</v>
      </c>
      <c r="O226">
        <v>0</v>
      </c>
      <c r="P226" s="119" t="s">
        <v>20254</v>
      </c>
    </row>
    <row r="227" spans="1:16" x14ac:dyDescent="0.25">
      <c r="A227">
        <v>298</v>
      </c>
      <c r="B227" s="119" t="s">
        <v>118</v>
      </c>
      <c r="C227">
        <v>78</v>
      </c>
      <c r="E227">
        <v>0</v>
      </c>
      <c r="F227">
        <v>0</v>
      </c>
      <c r="G227">
        <v>4361</v>
      </c>
      <c r="H227">
        <v>113</v>
      </c>
      <c r="I227" s="119" t="s">
        <v>19</v>
      </c>
      <c r="J227" s="119" t="s">
        <v>22</v>
      </c>
      <c r="K227" s="1">
        <v>46255.758941458334</v>
      </c>
      <c r="L227">
        <v>0</v>
      </c>
      <c r="M227">
        <v>7</v>
      </c>
      <c r="N227">
        <v>0</v>
      </c>
      <c r="O227">
        <v>2</v>
      </c>
      <c r="P227" s="119" t="s">
        <v>20254</v>
      </c>
    </row>
    <row r="228" spans="1:16" x14ac:dyDescent="0.25">
      <c r="A228">
        <v>299</v>
      </c>
      <c r="B228" s="119" t="s">
        <v>119</v>
      </c>
      <c r="C228">
        <v>72</v>
      </c>
      <c r="E228">
        <v>247</v>
      </c>
      <c r="F228">
        <v>76</v>
      </c>
      <c r="G228">
        <v>208</v>
      </c>
      <c r="H228">
        <v>89</v>
      </c>
      <c r="I228" s="119" t="s">
        <v>19</v>
      </c>
      <c r="J228" s="119" t="s">
        <v>22</v>
      </c>
      <c r="K228" s="1">
        <v>46255.758941458334</v>
      </c>
      <c r="L228">
        <v>0</v>
      </c>
      <c r="M228">
        <v>1</v>
      </c>
      <c r="N228">
        <v>0</v>
      </c>
      <c r="O228">
        <v>0</v>
      </c>
      <c r="P228" s="119" t="s">
        <v>20254</v>
      </c>
    </row>
    <row r="229" spans="1:16" x14ac:dyDescent="0.25">
      <c r="A229">
        <v>300</v>
      </c>
      <c r="B229" s="119" t="s">
        <v>121</v>
      </c>
      <c r="C229">
        <v>8</v>
      </c>
      <c r="E229">
        <v>760</v>
      </c>
      <c r="F229">
        <v>24</v>
      </c>
      <c r="G229">
        <v>232</v>
      </c>
      <c r="H229">
        <v>40</v>
      </c>
      <c r="I229" s="119" t="s">
        <v>19</v>
      </c>
      <c r="J229" s="119" t="s">
        <v>22</v>
      </c>
      <c r="K229" s="1">
        <v>46255.758941458334</v>
      </c>
      <c r="L229">
        <v>18</v>
      </c>
      <c r="M229">
        <v>0</v>
      </c>
      <c r="N229">
        <v>4</v>
      </c>
      <c r="O229">
        <v>0</v>
      </c>
      <c r="P229" s="119" t="s">
        <v>20254</v>
      </c>
    </row>
    <row r="230" spans="1:16" x14ac:dyDescent="0.25">
      <c r="A230">
        <v>301</v>
      </c>
      <c r="B230" s="119" t="s">
        <v>118</v>
      </c>
      <c r="C230">
        <v>80</v>
      </c>
      <c r="E230">
        <v>1</v>
      </c>
      <c r="F230">
        <v>100</v>
      </c>
      <c r="G230">
        <v>3482</v>
      </c>
      <c r="H230">
        <v>117</v>
      </c>
      <c r="I230" s="119" t="s">
        <v>19</v>
      </c>
      <c r="J230" s="119" t="s">
        <v>22</v>
      </c>
      <c r="K230" s="1">
        <v>46255.758941458334</v>
      </c>
      <c r="L230">
        <v>0</v>
      </c>
      <c r="M230">
        <v>8</v>
      </c>
      <c r="N230">
        <v>0</v>
      </c>
      <c r="O230">
        <v>1</v>
      </c>
      <c r="P230" s="119" t="s">
        <v>20254</v>
      </c>
    </row>
    <row r="231" spans="1:16" x14ac:dyDescent="0.25">
      <c r="A231">
        <v>302</v>
      </c>
      <c r="B231" s="119" t="s">
        <v>117</v>
      </c>
      <c r="C231">
        <v>53</v>
      </c>
      <c r="E231">
        <v>575</v>
      </c>
      <c r="F231">
        <v>64</v>
      </c>
      <c r="G231">
        <v>167</v>
      </c>
      <c r="H231">
        <v>125</v>
      </c>
      <c r="I231" s="119" t="s">
        <v>19</v>
      </c>
      <c r="J231" s="119" t="s">
        <v>22</v>
      </c>
      <c r="K231" s="1">
        <v>46255.758941458334</v>
      </c>
      <c r="L231">
        <v>4</v>
      </c>
      <c r="M231">
        <v>0</v>
      </c>
      <c r="N231">
        <v>0</v>
      </c>
      <c r="O231">
        <v>0</v>
      </c>
      <c r="P231" s="119" t="s">
        <v>20254</v>
      </c>
    </row>
    <row r="232" spans="1:16" x14ac:dyDescent="0.25">
      <c r="A232">
        <v>303</v>
      </c>
      <c r="B232" s="119" t="s">
        <v>119</v>
      </c>
      <c r="C232">
        <v>77</v>
      </c>
      <c r="E232">
        <v>122</v>
      </c>
      <c r="F232">
        <v>93</v>
      </c>
      <c r="G232">
        <v>1366</v>
      </c>
      <c r="H232">
        <v>94</v>
      </c>
      <c r="I232" s="119" t="s">
        <v>19</v>
      </c>
      <c r="J232" s="119" t="s">
        <v>22</v>
      </c>
      <c r="K232" s="1">
        <v>46255.758941458334</v>
      </c>
      <c r="L232">
        <v>171</v>
      </c>
      <c r="M232">
        <v>2</v>
      </c>
      <c r="N232">
        <v>21</v>
      </c>
      <c r="O232">
        <v>1</v>
      </c>
      <c r="P232" s="119" t="s">
        <v>20254</v>
      </c>
    </row>
    <row r="233" spans="1:16" x14ac:dyDescent="0.25">
      <c r="A233">
        <v>304</v>
      </c>
      <c r="B233" s="119" t="s">
        <v>121</v>
      </c>
      <c r="C233">
        <v>13</v>
      </c>
      <c r="E233">
        <v>1236</v>
      </c>
      <c r="F233">
        <v>33</v>
      </c>
      <c r="G233">
        <v>216</v>
      </c>
      <c r="H233">
        <v>90</v>
      </c>
      <c r="I233" s="119" t="s">
        <v>19</v>
      </c>
      <c r="J233" s="119" t="s">
        <v>22</v>
      </c>
      <c r="K233" s="1">
        <v>46255.758941458334</v>
      </c>
      <c r="L233">
        <v>0</v>
      </c>
      <c r="M233">
        <v>1</v>
      </c>
      <c r="N233">
        <v>0</v>
      </c>
      <c r="O233">
        <v>0</v>
      </c>
      <c r="P233" s="119" t="s">
        <v>20254</v>
      </c>
    </row>
    <row r="234" spans="1:16" x14ac:dyDescent="0.25">
      <c r="A234">
        <v>305</v>
      </c>
      <c r="B234" s="119" t="s">
        <v>122</v>
      </c>
      <c r="C234">
        <v>64</v>
      </c>
      <c r="E234">
        <v>0</v>
      </c>
      <c r="F234">
        <v>0</v>
      </c>
      <c r="G234">
        <v>642</v>
      </c>
      <c r="H234">
        <v>96</v>
      </c>
      <c r="I234" s="119" t="s">
        <v>19</v>
      </c>
      <c r="J234" s="119" t="s">
        <v>22</v>
      </c>
      <c r="K234" s="1">
        <v>46255.758941458334</v>
      </c>
      <c r="L234">
        <v>0</v>
      </c>
      <c r="M234">
        <v>3</v>
      </c>
      <c r="N234">
        <v>0</v>
      </c>
      <c r="O234">
        <v>1</v>
      </c>
      <c r="P234" s="119" t="s">
        <v>20254</v>
      </c>
    </row>
    <row r="235" spans="1:16" x14ac:dyDescent="0.25">
      <c r="A235">
        <v>306</v>
      </c>
      <c r="B235" s="119" t="s">
        <v>122</v>
      </c>
      <c r="C235">
        <v>69</v>
      </c>
      <c r="E235">
        <v>0</v>
      </c>
      <c r="F235">
        <v>0</v>
      </c>
      <c r="G235">
        <v>935</v>
      </c>
      <c r="H235">
        <v>223</v>
      </c>
      <c r="I235" s="119" t="s">
        <v>19</v>
      </c>
      <c r="J235" s="119" t="s">
        <v>22</v>
      </c>
      <c r="K235" s="1">
        <v>46255.758941458334</v>
      </c>
      <c r="L235">
        <v>0</v>
      </c>
      <c r="M235">
        <v>3</v>
      </c>
      <c r="N235">
        <v>0</v>
      </c>
      <c r="O235">
        <v>0</v>
      </c>
      <c r="P235" s="119" t="s">
        <v>20254</v>
      </c>
    </row>
    <row r="236" spans="1:16" x14ac:dyDescent="0.25">
      <c r="A236">
        <v>307</v>
      </c>
      <c r="B236" s="119" t="s">
        <v>119</v>
      </c>
      <c r="C236">
        <v>80</v>
      </c>
      <c r="E236">
        <v>160</v>
      </c>
      <c r="F236">
        <v>98</v>
      </c>
      <c r="G236">
        <v>1511</v>
      </c>
      <c r="H236">
        <v>99</v>
      </c>
      <c r="I236" s="119" t="s">
        <v>19</v>
      </c>
      <c r="J236" s="119" t="s">
        <v>22</v>
      </c>
      <c r="K236" s="1">
        <v>46255.758941458334</v>
      </c>
      <c r="L236">
        <v>140</v>
      </c>
      <c r="M236">
        <v>1</v>
      </c>
      <c r="N236">
        <v>21</v>
      </c>
      <c r="O236">
        <v>1</v>
      </c>
      <c r="P236" s="119" t="s">
        <v>20254</v>
      </c>
    </row>
    <row r="237" spans="1:16" x14ac:dyDescent="0.25">
      <c r="A237">
        <v>308</v>
      </c>
      <c r="B237" s="119" t="s">
        <v>117</v>
      </c>
      <c r="C237">
        <v>58</v>
      </c>
      <c r="E237">
        <v>1614</v>
      </c>
      <c r="F237">
        <v>61</v>
      </c>
      <c r="G237">
        <v>235</v>
      </c>
      <c r="H237">
        <v>99</v>
      </c>
      <c r="I237" s="119" t="s">
        <v>19</v>
      </c>
      <c r="J237" s="119" t="s">
        <v>22</v>
      </c>
      <c r="K237" s="1">
        <v>46255.758941458334</v>
      </c>
      <c r="L237">
        <v>11</v>
      </c>
      <c r="M237">
        <v>1</v>
      </c>
      <c r="N237">
        <v>6</v>
      </c>
      <c r="O237">
        <v>0</v>
      </c>
      <c r="P237" s="119" t="s">
        <v>20254</v>
      </c>
    </row>
    <row r="238" spans="1:16" x14ac:dyDescent="0.25">
      <c r="A238">
        <v>309</v>
      </c>
      <c r="B238" s="119" t="s">
        <v>123</v>
      </c>
      <c r="C238">
        <v>63</v>
      </c>
      <c r="E238">
        <v>0</v>
      </c>
      <c r="F238">
        <v>0</v>
      </c>
      <c r="G238">
        <v>480</v>
      </c>
      <c r="H238">
        <v>86</v>
      </c>
      <c r="I238" s="119" t="s">
        <v>19</v>
      </c>
      <c r="J238" s="119" t="s">
        <v>22</v>
      </c>
      <c r="K238" s="1">
        <v>46255.758941458334</v>
      </c>
      <c r="L238">
        <v>0</v>
      </c>
      <c r="M238">
        <v>14</v>
      </c>
      <c r="N238">
        <v>0</v>
      </c>
      <c r="O238">
        <v>0</v>
      </c>
      <c r="P238" s="119" t="s">
        <v>20254</v>
      </c>
    </row>
    <row r="239" spans="1:16" x14ac:dyDescent="0.25">
      <c r="A239">
        <v>310</v>
      </c>
      <c r="B239" s="119" t="s">
        <v>121</v>
      </c>
      <c r="C239">
        <v>18</v>
      </c>
      <c r="E239">
        <v>11379</v>
      </c>
      <c r="F239">
        <v>52</v>
      </c>
      <c r="G239">
        <v>130</v>
      </c>
      <c r="H239">
        <v>78</v>
      </c>
      <c r="I239" s="119" t="s">
        <v>19</v>
      </c>
      <c r="J239" s="119" t="s">
        <v>22</v>
      </c>
      <c r="K239" s="1">
        <v>46255.758941458334</v>
      </c>
      <c r="L239">
        <v>14</v>
      </c>
      <c r="M239">
        <v>0</v>
      </c>
      <c r="N239">
        <v>2</v>
      </c>
      <c r="O239">
        <v>0</v>
      </c>
      <c r="P239" s="119" t="s">
        <v>20254</v>
      </c>
    </row>
    <row r="240" spans="1:16" x14ac:dyDescent="0.25">
      <c r="A240">
        <v>311</v>
      </c>
      <c r="B240" s="119" t="s">
        <v>122</v>
      </c>
      <c r="C240">
        <v>74</v>
      </c>
      <c r="E240">
        <v>0</v>
      </c>
      <c r="F240">
        <v>0</v>
      </c>
      <c r="G240">
        <v>2076</v>
      </c>
      <c r="H240">
        <v>109</v>
      </c>
      <c r="I240" s="119" t="s">
        <v>19</v>
      </c>
      <c r="J240" s="119" t="s">
        <v>22</v>
      </c>
      <c r="K240" s="1">
        <v>46255.758941458334</v>
      </c>
      <c r="L240">
        <v>0</v>
      </c>
      <c r="M240">
        <v>2</v>
      </c>
      <c r="N240">
        <v>0</v>
      </c>
      <c r="O240">
        <v>1</v>
      </c>
      <c r="P240" s="119" t="s">
        <v>20254</v>
      </c>
    </row>
    <row r="241" spans="1:16" x14ac:dyDescent="0.25">
      <c r="A241">
        <v>312</v>
      </c>
      <c r="B241" s="119" t="s">
        <v>123</v>
      </c>
      <c r="C241">
        <v>68</v>
      </c>
      <c r="E241">
        <v>25</v>
      </c>
      <c r="F241">
        <v>73</v>
      </c>
      <c r="G241">
        <v>175</v>
      </c>
      <c r="H241">
        <v>85</v>
      </c>
      <c r="I241" s="119" t="s">
        <v>19</v>
      </c>
      <c r="J241" s="119" t="s">
        <v>22</v>
      </c>
      <c r="K241" s="1">
        <v>46255.758941458334</v>
      </c>
      <c r="L241">
        <v>0</v>
      </c>
      <c r="M241">
        <v>1</v>
      </c>
      <c r="N241">
        <v>0</v>
      </c>
      <c r="O241">
        <v>0</v>
      </c>
      <c r="P241" s="119" t="s">
        <v>20254</v>
      </c>
    </row>
    <row r="242" spans="1:16" x14ac:dyDescent="0.25">
      <c r="A242">
        <v>313</v>
      </c>
      <c r="B242" s="119" t="s">
        <v>122</v>
      </c>
      <c r="C242">
        <v>79</v>
      </c>
      <c r="E242">
        <v>0</v>
      </c>
      <c r="F242">
        <v>0</v>
      </c>
      <c r="G242">
        <v>4740</v>
      </c>
      <c r="H242">
        <v>116</v>
      </c>
      <c r="I242" s="119" t="s">
        <v>19</v>
      </c>
      <c r="J242" s="119" t="s">
        <v>22</v>
      </c>
      <c r="K242" s="1">
        <v>46255.758941458334</v>
      </c>
      <c r="L242">
        <v>0</v>
      </c>
      <c r="M242">
        <v>3</v>
      </c>
      <c r="N242">
        <v>0</v>
      </c>
      <c r="O242">
        <v>1</v>
      </c>
      <c r="P242" s="119" t="s">
        <v>20254</v>
      </c>
    </row>
    <row r="243" spans="1:16" x14ac:dyDescent="0.25">
      <c r="A243">
        <v>314</v>
      </c>
      <c r="B243" s="119" t="s">
        <v>124</v>
      </c>
      <c r="C243">
        <v>63</v>
      </c>
      <c r="E243">
        <v>89</v>
      </c>
      <c r="F243">
        <v>60</v>
      </c>
      <c r="G243">
        <v>94</v>
      </c>
      <c r="H243">
        <v>64</v>
      </c>
      <c r="I243" s="119" t="s">
        <v>19</v>
      </c>
      <c r="J243" s="119" t="s">
        <v>22</v>
      </c>
      <c r="K243" s="1">
        <v>46255.758941458334</v>
      </c>
      <c r="L243">
        <v>0</v>
      </c>
      <c r="M243">
        <v>4</v>
      </c>
      <c r="N243">
        <v>0</v>
      </c>
      <c r="O243">
        <v>0</v>
      </c>
      <c r="P243" s="119" t="s">
        <v>20254</v>
      </c>
    </row>
    <row r="244" spans="1:16" x14ac:dyDescent="0.25">
      <c r="A244">
        <v>315</v>
      </c>
      <c r="B244" s="119" t="s">
        <v>123</v>
      </c>
      <c r="C244">
        <v>73</v>
      </c>
      <c r="E244">
        <v>0</v>
      </c>
      <c r="F244">
        <v>0</v>
      </c>
      <c r="G244">
        <v>509</v>
      </c>
      <c r="H244">
        <v>94</v>
      </c>
      <c r="I244" s="119" t="s">
        <v>19</v>
      </c>
      <c r="J244" s="119" t="s">
        <v>22</v>
      </c>
      <c r="K244" s="1">
        <v>46255.758941458334</v>
      </c>
      <c r="L244">
        <v>0</v>
      </c>
      <c r="M244">
        <v>66</v>
      </c>
      <c r="N244">
        <v>0</v>
      </c>
      <c r="O244">
        <v>0</v>
      </c>
      <c r="P244" s="119" t="s">
        <v>20254</v>
      </c>
    </row>
    <row r="245" spans="1:16" x14ac:dyDescent="0.25">
      <c r="A245">
        <v>316</v>
      </c>
      <c r="B245" s="119" t="s">
        <v>125</v>
      </c>
      <c r="C245">
        <v>72</v>
      </c>
      <c r="D245">
        <v>24711</v>
      </c>
      <c r="E245">
        <v>158</v>
      </c>
      <c r="F245">
        <v>75055</v>
      </c>
      <c r="G245">
        <v>15</v>
      </c>
      <c r="H245">
        <v>172397</v>
      </c>
      <c r="I245" s="119" t="s">
        <v>19</v>
      </c>
      <c r="J245" s="119" t="s">
        <v>24</v>
      </c>
      <c r="K245" s="1">
        <v>46255.758941458334</v>
      </c>
      <c r="L245">
        <v>0</v>
      </c>
      <c r="M245">
        <v>1</v>
      </c>
      <c r="N245">
        <v>0</v>
      </c>
      <c r="O245">
        <v>0</v>
      </c>
      <c r="P245" s="119" t="s">
        <v>20254</v>
      </c>
    </row>
    <row r="246" spans="1:16" x14ac:dyDescent="0.25">
      <c r="A246">
        <v>317</v>
      </c>
      <c r="B246" s="119" t="s">
        <v>122</v>
      </c>
      <c r="C246">
        <v>80</v>
      </c>
      <c r="E246">
        <v>0</v>
      </c>
      <c r="F246">
        <v>0</v>
      </c>
      <c r="G246">
        <v>4494</v>
      </c>
      <c r="H246">
        <v>117</v>
      </c>
      <c r="I246" s="119" t="s">
        <v>19</v>
      </c>
      <c r="J246" s="119" t="s">
        <v>22</v>
      </c>
      <c r="K246" s="1">
        <v>46255.758941458334</v>
      </c>
      <c r="L246">
        <v>0</v>
      </c>
      <c r="M246">
        <v>1</v>
      </c>
      <c r="N246">
        <v>0</v>
      </c>
      <c r="O246">
        <v>0</v>
      </c>
      <c r="P246" s="119" t="s">
        <v>20254</v>
      </c>
    </row>
    <row r="247" spans="1:16" x14ac:dyDescent="0.25">
      <c r="A247">
        <v>318</v>
      </c>
      <c r="B247" s="119" t="s">
        <v>126</v>
      </c>
      <c r="C247">
        <v>9</v>
      </c>
      <c r="E247">
        <v>10279</v>
      </c>
      <c r="F247">
        <v>54</v>
      </c>
      <c r="G247">
        <v>494</v>
      </c>
      <c r="H247">
        <v>76</v>
      </c>
      <c r="I247" s="119" t="s">
        <v>19</v>
      </c>
      <c r="J247" s="119" t="s">
        <v>22</v>
      </c>
      <c r="K247" s="1">
        <v>46255.758941458334</v>
      </c>
      <c r="L247">
        <v>20</v>
      </c>
      <c r="M247">
        <v>6</v>
      </c>
      <c r="N247">
        <v>10</v>
      </c>
      <c r="O247">
        <v>2</v>
      </c>
      <c r="P247" s="119" t="s">
        <v>20254</v>
      </c>
    </row>
    <row r="248" spans="1:16" x14ac:dyDescent="0.25">
      <c r="A248">
        <v>319</v>
      </c>
      <c r="B248" s="119" t="s">
        <v>123</v>
      </c>
      <c r="C248">
        <v>78</v>
      </c>
      <c r="E248">
        <v>0</v>
      </c>
      <c r="F248">
        <v>0</v>
      </c>
      <c r="G248">
        <v>1227</v>
      </c>
      <c r="H248">
        <v>95</v>
      </c>
      <c r="I248" s="119" t="s">
        <v>19</v>
      </c>
      <c r="J248" s="119" t="s">
        <v>22</v>
      </c>
      <c r="K248" s="1">
        <v>46255.758941458334</v>
      </c>
      <c r="L248">
        <v>126</v>
      </c>
      <c r="M248">
        <v>4</v>
      </c>
      <c r="N248">
        <v>0</v>
      </c>
      <c r="O248">
        <v>3</v>
      </c>
      <c r="P248" s="119" t="s">
        <v>20254</v>
      </c>
    </row>
    <row r="249" spans="1:16" x14ac:dyDescent="0.25">
      <c r="A249">
        <v>320</v>
      </c>
      <c r="B249" s="119" t="s">
        <v>124</v>
      </c>
      <c r="C249">
        <v>68</v>
      </c>
      <c r="E249">
        <v>240</v>
      </c>
      <c r="F249">
        <v>60</v>
      </c>
      <c r="G249">
        <v>416</v>
      </c>
      <c r="H249">
        <v>157</v>
      </c>
      <c r="I249" s="119" t="s">
        <v>19</v>
      </c>
      <c r="J249" s="119" t="s">
        <v>22</v>
      </c>
      <c r="K249" s="1">
        <v>46255.758941458334</v>
      </c>
      <c r="L249">
        <v>0</v>
      </c>
      <c r="M249">
        <v>1</v>
      </c>
      <c r="N249">
        <v>0</v>
      </c>
      <c r="O249">
        <v>0</v>
      </c>
      <c r="P249" s="119" t="s">
        <v>20254</v>
      </c>
    </row>
    <row r="250" spans="1:16" x14ac:dyDescent="0.25">
      <c r="A250">
        <v>321</v>
      </c>
      <c r="B250" s="119" t="s">
        <v>123</v>
      </c>
      <c r="C250">
        <v>80</v>
      </c>
      <c r="E250">
        <v>0</v>
      </c>
      <c r="F250">
        <v>0</v>
      </c>
      <c r="G250">
        <v>1004</v>
      </c>
      <c r="H250">
        <v>98</v>
      </c>
      <c r="I250" s="119" t="s">
        <v>19</v>
      </c>
      <c r="J250" s="119" t="s">
        <v>22</v>
      </c>
      <c r="K250" s="1">
        <v>46255.758941458334</v>
      </c>
      <c r="L250">
        <v>0</v>
      </c>
      <c r="M250">
        <v>3</v>
      </c>
      <c r="N250">
        <v>0</v>
      </c>
      <c r="O250">
        <v>0</v>
      </c>
      <c r="P250" s="119" t="s">
        <v>20254</v>
      </c>
    </row>
    <row r="251" spans="1:16" x14ac:dyDescent="0.25">
      <c r="A251">
        <v>322</v>
      </c>
      <c r="B251" s="119" t="s">
        <v>127</v>
      </c>
      <c r="C251">
        <v>64</v>
      </c>
      <c r="E251">
        <v>0</v>
      </c>
      <c r="F251">
        <v>0</v>
      </c>
      <c r="G251">
        <v>663</v>
      </c>
      <c r="H251">
        <v>235</v>
      </c>
      <c r="I251" s="119" t="s">
        <v>19</v>
      </c>
      <c r="J251" s="119" t="s">
        <v>22</v>
      </c>
      <c r="K251" s="1">
        <v>46255.758941458334</v>
      </c>
      <c r="L251">
        <v>0</v>
      </c>
      <c r="M251">
        <v>47</v>
      </c>
      <c r="N251">
        <v>0</v>
      </c>
      <c r="O251">
        <v>0</v>
      </c>
      <c r="P251" s="119" t="s">
        <v>20254</v>
      </c>
    </row>
    <row r="252" spans="1:16" x14ac:dyDescent="0.25">
      <c r="A252">
        <v>323</v>
      </c>
      <c r="B252" s="119" t="s">
        <v>128</v>
      </c>
      <c r="C252">
        <v>80</v>
      </c>
      <c r="D252">
        <v>24702</v>
      </c>
      <c r="E252">
        <v>2132</v>
      </c>
      <c r="F252">
        <v>2817</v>
      </c>
      <c r="G252">
        <v>938</v>
      </c>
      <c r="H252">
        <v>3297</v>
      </c>
      <c r="I252" s="119" t="s">
        <v>19</v>
      </c>
      <c r="J252" s="119" t="s">
        <v>24</v>
      </c>
      <c r="K252" s="1">
        <v>46255.758941458334</v>
      </c>
      <c r="L252">
        <v>1111</v>
      </c>
      <c r="M252">
        <v>233</v>
      </c>
      <c r="N252">
        <v>249</v>
      </c>
      <c r="O252">
        <v>84</v>
      </c>
      <c r="P252" s="119" t="s">
        <v>20254</v>
      </c>
    </row>
    <row r="253" spans="1:16" x14ac:dyDescent="0.25">
      <c r="A253">
        <v>324</v>
      </c>
      <c r="B253" s="119" t="s">
        <v>126</v>
      </c>
      <c r="C253">
        <v>14</v>
      </c>
      <c r="E253">
        <v>3426</v>
      </c>
      <c r="F253">
        <v>60</v>
      </c>
      <c r="G253">
        <v>211</v>
      </c>
      <c r="H253">
        <v>86</v>
      </c>
      <c r="I253" s="119" t="s">
        <v>19</v>
      </c>
      <c r="J253" s="119" t="s">
        <v>22</v>
      </c>
      <c r="K253" s="1">
        <v>46255.758941458334</v>
      </c>
      <c r="L253">
        <v>23</v>
      </c>
      <c r="M253">
        <v>2</v>
      </c>
      <c r="N253">
        <v>7</v>
      </c>
      <c r="O253">
        <v>1</v>
      </c>
      <c r="P253" s="119" t="s">
        <v>20254</v>
      </c>
    </row>
    <row r="254" spans="1:16" x14ac:dyDescent="0.25">
      <c r="A254">
        <v>325</v>
      </c>
      <c r="B254" s="119" t="s">
        <v>124</v>
      </c>
      <c r="C254">
        <v>73</v>
      </c>
      <c r="E254">
        <v>74</v>
      </c>
      <c r="F254">
        <v>71</v>
      </c>
      <c r="G254">
        <v>458</v>
      </c>
      <c r="H254">
        <v>72</v>
      </c>
      <c r="I254" s="119" t="s">
        <v>19</v>
      </c>
      <c r="J254" s="119" t="s">
        <v>22</v>
      </c>
      <c r="K254" s="1">
        <v>46255.758941458334</v>
      </c>
      <c r="L254">
        <v>0</v>
      </c>
      <c r="M254">
        <v>0</v>
      </c>
      <c r="N254">
        <v>0</v>
      </c>
      <c r="O254">
        <v>0</v>
      </c>
      <c r="P254" s="119" t="s">
        <v>20254</v>
      </c>
    </row>
    <row r="255" spans="1:16" x14ac:dyDescent="0.25">
      <c r="A255">
        <v>326</v>
      </c>
      <c r="B255" s="119" t="s">
        <v>127</v>
      </c>
      <c r="C255">
        <v>69</v>
      </c>
      <c r="E255">
        <v>0</v>
      </c>
      <c r="F255">
        <v>0</v>
      </c>
      <c r="G255">
        <v>500</v>
      </c>
      <c r="H255">
        <v>87</v>
      </c>
      <c r="I255" s="119" t="s">
        <v>19</v>
      </c>
      <c r="J255" s="119" t="s">
        <v>22</v>
      </c>
      <c r="K255" s="1">
        <v>46255.758941458334</v>
      </c>
      <c r="L255">
        <v>0</v>
      </c>
      <c r="M255">
        <v>1</v>
      </c>
      <c r="N255">
        <v>0</v>
      </c>
      <c r="O255">
        <v>0</v>
      </c>
      <c r="P255" s="119" t="s">
        <v>20254</v>
      </c>
    </row>
    <row r="256" spans="1:16" x14ac:dyDescent="0.25">
      <c r="A256">
        <v>327</v>
      </c>
      <c r="B256" s="119" t="s">
        <v>127</v>
      </c>
      <c r="C256">
        <v>74</v>
      </c>
      <c r="E256">
        <v>0</v>
      </c>
      <c r="F256">
        <v>0</v>
      </c>
      <c r="G256">
        <v>442</v>
      </c>
      <c r="H256">
        <v>114</v>
      </c>
      <c r="I256" s="119" t="s">
        <v>19</v>
      </c>
      <c r="J256" s="119" t="s">
        <v>22</v>
      </c>
      <c r="K256" s="1">
        <v>46255.758941458334</v>
      </c>
      <c r="L256">
        <v>0</v>
      </c>
      <c r="M256">
        <v>0</v>
      </c>
      <c r="N256">
        <v>0</v>
      </c>
      <c r="O256">
        <v>0</v>
      </c>
      <c r="P256" s="119" t="s">
        <v>20254</v>
      </c>
    </row>
    <row r="257" spans="1:16" x14ac:dyDescent="0.25">
      <c r="A257">
        <v>328</v>
      </c>
      <c r="B257" s="119" t="s">
        <v>124</v>
      </c>
      <c r="C257">
        <v>78</v>
      </c>
      <c r="E257">
        <v>9</v>
      </c>
      <c r="F257">
        <v>65</v>
      </c>
      <c r="G257">
        <v>4256</v>
      </c>
      <c r="H257">
        <v>76</v>
      </c>
      <c r="I257" s="119" t="s">
        <v>19</v>
      </c>
      <c r="J257" s="119" t="s">
        <v>22</v>
      </c>
      <c r="K257" s="1">
        <v>46255.758941458334</v>
      </c>
      <c r="L257">
        <v>0</v>
      </c>
      <c r="M257">
        <v>2</v>
      </c>
      <c r="N257">
        <v>0</v>
      </c>
      <c r="O257">
        <v>1</v>
      </c>
      <c r="P257" s="119" t="s">
        <v>20254</v>
      </c>
    </row>
    <row r="258" spans="1:16" x14ac:dyDescent="0.25">
      <c r="A258">
        <v>329</v>
      </c>
      <c r="B258" s="119" t="s">
        <v>127</v>
      </c>
      <c r="C258">
        <v>79</v>
      </c>
      <c r="E258">
        <v>211</v>
      </c>
      <c r="F258">
        <v>97</v>
      </c>
      <c r="G258">
        <v>1721</v>
      </c>
      <c r="H258">
        <v>98</v>
      </c>
      <c r="I258" s="119" t="s">
        <v>19</v>
      </c>
      <c r="J258" s="119" t="s">
        <v>22</v>
      </c>
      <c r="K258" s="1">
        <v>46255.758941458334</v>
      </c>
      <c r="L258">
        <v>159</v>
      </c>
      <c r="M258">
        <v>156</v>
      </c>
      <c r="N258">
        <v>31</v>
      </c>
      <c r="O258">
        <v>0</v>
      </c>
      <c r="P258" s="119" t="s">
        <v>20254</v>
      </c>
    </row>
    <row r="259" spans="1:16" x14ac:dyDescent="0.25">
      <c r="A259">
        <v>330</v>
      </c>
      <c r="B259" s="119" t="s">
        <v>126</v>
      </c>
      <c r="C259">
        <v>19</v>
      </c>
      <c r="E259">
        <v>1554</v>
      </c>
      <c r="F259">
        <v>43</v>
      </c>
      <c r="G259">
        <v>241</v>
      </c>
      <c r="H259">
        <v>55</v>
      </c>
      <c r="I259" s="119" t="s">
        <v>19</v>
      </c>
      <c r="J259" s="119" t="s">
        <v>22</v>
      </c>
      <c r="K259" s="1">
        <v>46255.758941458334</v>
      </c>
      <c r="L259">
        <v>11</v>
      </c>
      <c r="M259">
        <v>1</v>
      </c>
      <c r="N259">
        <v>0</v>
      </c>
      <c r="O259">
        <v>1</v>
      </c>
      <c r="P259" s="119" t="s">
        <v>20254</v>
      </c>
    </row>
    <row r="260" spans="1:16" x14ac:dyDescent="0.25">
      <c r="A260">
        <v>331</v>
      </c>
      <c r="B260" s="119" t="s">
        <v>127</v>
      </c>
      <c r="C260">
        <v>80</v>
      </c>
      <c r="E260">
        <v>290</v>
      </c>
      <c r="F260">
        <v>98</v>
      </c>
      <c r="G260">
        <v>1404</v>
      </c>
      <c r="H260">
        <v>99</v>
      </c>
      <c r="I260" s="119" t="s">
        <v>19</v>
      </c>
      <c r="J260" s="119" t="s">
        <v>22</v>
      </c>
      <c r="K260" s="1">
        <v>46255.758941458334</v>
      </c>
      <c r="L260">
        <v>145</v>
      </c>
      <c r="M260">
        <v>1</v>
      </c>
      <c r="N260">
        <v>19</v>
      </c>
      <c r="O260">
        <v>0</v>
      </c>
      <c r="P260" s="119" t="s">
        <v>20254</v>
      </c>
    </row>
    <row r="261" spans="1:16" x14ac:dyDescent="0.25">
      <c r="A261">
        <v>332</v>
      </c>
      <c r="B261" s="119" t="s">
        <v>124</v>
      </c>
      <c r="C261">
        <v>80</v>
      </c>
      <c r="E261">
        <v>120</v>
      </c>
      <c r="F261">
        <v>68</v>
      </c>
      <c r="G261">
        <v>3513</v>
      </c>
      <c r="H261">
        <v>78</v>
      </c>
      <c r="I261" s="119" t="s">
        <v>19</v>
      </c>
      <c r="J261" s="119" t="s">
        <v>22</v>
      </c>
      <c r="K261" s="1">
        <v>46255.758941458334</v>
      </c>
      <c r="L261">
        <v>0</v>
      </c>
      <c r="M261">
        <v>8</v>
      </c>
      <c r="N261">
        <v>0</v>
      </c>
      <c r="O261">
        <v>1</v>
      </c>
      <c r="P261" s="119" t="s">
        <v>20254</v>
      </c>
    </row>
    <row r="262" spans="1:16" x14ac:dyDescent="0.25">
      <c r="A262">
        <v>333</v>
      </c>
      <c r="B262" s="119" t="s">
        <v>129</v>
      </c>
      <c r="C262">
        <v>21</v>
      </c>
      <c r="E262">
        <v>1432</v>
      </c>
      <c r="F262">
        <v>43</v>
      </c>
      <c r="G262">
        <v>122</v>
      </c>
      <c r="H262">
        <v>2255</v>
      </c>
      <c r="I262" s="119" t="s">
        <v>19</v>
      </c>
      <c r="J262" s="119" t="s">
        <v>22</v>
      </c>
      <c r="K262" s="1">
        <v>46255.758941458334</v>
      </c>
      <c r="L262">
        <v>12</v>
      </c>
      <c r="M262">
        <v>18</v>
      </c>
      <c r="N262">
        <v>6</v>
      </c>
      <c r="O262">
        <v>6</v>
      </c>
      <c r="P262" s="119" t="s">
        <v>20254</v>
      </c>
    </row>
    <row r="263" spans="1:16" x14ac:dyDescent="0.25">
      <c r="A263">
        <v>334</v>
      </c>
      <c r="B263" s="119" t="s">
        <v>130</v>
      </c>
      <c r="C263">
        <v>65</v>
      </c>
      <c r="D263">
        <v>24691</v>
      </c>
      <c r="E263">
        <v>261</v>
      </c>
      <c r="F263">
        <v>3111</v>
      </c>
      <c r="G263">
        <v>58</v>
      </c>
      <c r="H263">
        <v>14737</v>
      </c>
      <c r="I263" s="119" t="s">
        <v>19</v>
      </c>
      <c r="J263" s="119" t="s">
        <v>24</v>
      </c>
      <c r="K263" s="1">
        <v>46255.758941458334</v>
      </c>
      <c r="L263">
        <v>0</v>
      </c>
      <c r="M263">
        <v>2</v>
      </c>
      <c r="N263">
        <v>0</v>
      </c>
      <c r="O263">
        <v>0</v>
      </c>
      <c r="P263" s="119" t="s">
        <v>20254</v>
      </c>
    </row>
    <row r="264" spans="1:16" x14ac:dyDescent="0.25">
      <c r="A264">
        <v>335</v>
      </c>
      <c r="B264" s="119" t="s">
        <v>21</v>
      </c>
      <c r="C264">
        <v>0</v>
      </c>
      <c r="E264">
        <v>13</v>
      </c>
      <c r="F264">
        <v>6</v>
      </c>
      <c r="G264">
        <v>962</v>
      </c>
      <c r="H264">
        <v>40</v>
      </c>
      <c r="I264" s="119" t="s">
        <v>19</v>
      </c>
      <c r="J264" s="119" t="s">
        <v>17</v>
      </c>
      <c r="K264" s="1">
        <v>46255.758941458334</v>
      </c>
      <c r="L264">
        <v>0</v>
      </c>
      <c r="M264">
        <v>13</v>
      </c>
      <c r="N264">
        <v>0</v>
      </c>
      <c r="O264">
        <v>3</v>
      </c>
      <c r="P264" s="119" t="s">
        <v>20254</v>
      </c>
    </row>
    <row r="265" spans="1:16" x14ac:dyDescent="0.25">
      <c r="A265">
        <v>336</v>
      </c>
      <c r="B265" s="119" t="s">
        <v>131</v>
      </c>
      <c r="C265">
        <v>73</v>
      </c>
      <c r="D265">
        <v>24696</v>
      </c>
      <c r="E265">
        <v>60</v>
      </c>
      <c r="F265">
        <v>6811</v>
      </c>
      <c r="G265">
        <v>37</v>
      </c>
      <c r="H265">
        <v>46800</v>
      </c>
      <c r="I265" s="119" t="s">
        <v>19</v>
      </c>
      <c r="J265" s="119" t="s">
        <v>24</v>
      </c>
      <c r="K265" s="1">
        <v>46255.758941458334</v>
      </c>
      <c r="L265">
        <v>0</v>
      </c>
      <c r="M265">
        <v>1</v>
      </c>
      <c r="N265">
        <v>0</v>
      </c>
      <c r="O265">
        <v>1</v>
      </c>
      <c r="P265" s="119" t="s">
        <v>20254</v>
      </c>
    </row>
    <row r="266" spans="1:16" x14ac:dyDescent="0.25">
      <c r="A266">
        <v>337</v>
      </c>
      <c r="B266" s="119" t="s">
        <v>129</v>
      </c>
      <c r="C266">
        <v>26</v>
      </c>
      <c r="E266">
        <v>73</v>
      </c>
      <c r="F266">
        <v>43</v>
      </c>
      <c r="G266">
        <v>205</v>
      </c>
      <c r="H266">
        <v>50</v>
      </c>
      <c r="I266" s="119" t="s">
        <v>19</v>
      </c>
      <c r="J266" s="119" t="s">
        <v>22</v>
      </c>
      <c r="K266" s="1">
        <v>46255.758941458334</v>
      </c>
      <c r="L266">
        <v>0</v>
      </c>
      <c r="M266">
        <v>6</v>
      </c>
      <c r="N266">
        <v>0</v>
      </c>
      <c r="O266">
        <v>1</v>
      </c>
      <c r="P266" s="119" t="s">
        <v>20254</v>
      </c>
    </row>
    <row r="267" spans="1:16" x14ac:dyDescent="0.25">
      <c r="A267">
        <v>338</v>
      </c>
      <c r="B267" s="119" t="s">
        <v>132</v>
      </c>
      <c r="C267">
        <v>9</v>
      </c>
      <c r="E267">
        <v>2</v>
      </c>
      <c r="F267">
        <v>15</v>
      </c>
      <c r="G267">
        <v>280</v>
      </c>
      <c r="H267">
        <v>80</v>
      </c>
      <c r="I267" s="119" t="s">
        <v>19</v>
      </c>
      <c r="J267" s="119" t="s">
        <v>22</v>
      </c>
      <c r="K267" s="1">
        <v>46255.758941458334</v>
      </c>
      <c r="L267">
        <v>0</v>
      </c>
      <c r="M267">
        <v>2</v>
      </c>
      <c r="N267">
        <v>0</v>
      </c>
      <c r="O267">
        <v>1</v>
      </c>
      <c r="P267" s="119" t="s">
        <v>20254</v>
      </c>
    </row>
    <row r="268" spans="1:16" x14ac:dyDescent="0.25">
      <c r="A268">
        <v>339</v>
      </c>
      <c r="B268" s="119" t="s">
        <v>133</v>
      </c>
      <c r="C268">
        <v>31</v>
      </c>
      <c r="E268">
        <v>0</v>
      </c>
      <c r="F268">
        <v>0</v>
      </c>
      <c r="G268">
        <v>404</v>
      </c>
      <c r="H268">
        <v>185</v>
      </c>
      <c r="I268" s="119" t="s">
        <v>19</v>
      </c>
      <c r="J268" s="119" t="s">
        <v>22</v>
      </c>
      <c r="K268" s="1">
        <v>46255.758941458334</v>
      </c>
      <c r="L268">
        <v>0</v>
      </c>
      <c r="M268">
        <v>18</v>
      </c>
      <c r="N268">
        <v>0</v>
      </c>
      <c r="O268">
        <v>3</v>
      </c>
      <c r="P268" s="119" t="s">
        <v>20254</v>
      </c>
    </row>
    <row r="269" spans="1:16" x14ac:dyDescent="0.25">
      <c r="A269">
        <v>340</v>
      </c>
      <c r="B269" s="119" t="s">
        <v>132</v>
      </c>
      <c r="C269">
        <v>14</v>
      </c>
      <c r="E269">
        <v>1902</v>
      </c>
      <c r="F269">
        <v>20</v>
      </c>
      <c r="G269">
        <v>307</v>
      </c>
      <c r="H269">
        <v>119</v>
      </c>
      <c r="I269" s="119" t="s">
        <v>19</v>
      </c>
      <c r="J269" s="119" t="s">
        <v>22</v>
      </c>
      <c r="K269" s="1">
        <v>46255.758941458334</v>
      </c>
      <c r="L269">
        <v>0</v>
      </c>
      <c r="M269">
        <v>1</v>
      </c>
      <c r="N269">
        <v>0</v>
      </c>
      <c r="O269">
        <v>0</v>
      </c>
      <c r="P269" s="119" t="s">
        <v>20254</v>
      </c>
    </row>
    <row r="270" spans="1:16" x14ac:dyDescent="0.25">
      <c r="A270">
        <v>341</v>
      </c>
      <c r="B270" s="119" t="s">
        <v>132</v>
      </c>
      <c r="C270">
        <v>19</v>
      </c>
      <c r="E270">
        <v>3302</v>
      </c>
      <c r="F270">
        <v>38</v>
      </c>
      <c r="G270">
        <v>258</v>
      </c>
      <c r="H270">
        <v>96</v>
      </c>
      <c r="I270" s="119" t="s">
        <v>19</v>
      </c>
      <c r="J270" s="119" t="s">
        <v>22</v>
      </c>
      <c r="K270" s="1">
        <v>46255.758941458334</v>
      </c>
      <c r="L270">
        <v>0</v>
      </c>
      <c r="M270">
        <v>0</v>
      </c>
      <c r="N270">
        <v>0</v>
      </c>
      <c r="O270">
        <v>0</v>
      </c>
      <c r="P270" s="119" t="s">
        <v>20254</v>
      </c>
    </row>
    <row r="271" spans="1:16" x14ac:dyDescent="0.25">
      <c r="A271">
        <v>342</v>
      </c>
      <c r="B271" s="119" t="s">
        <v>134</v>
      </c>
      <c r="C271">
        <v>80</v>
      </c>
      <c r="D271">
        <v>24771</v>
      </c>
      <c r="E271">
        <v>1013</v>
      </c>
      <c r="F271">
        <v>3696</v>
      </c>
      <c r="G271">
        <v>751</v>
      </c>
      <c r="H271">
        <v>3897</v>
      </c>
      <c r="I271" s="119" t="s">
        <v>19</v>
      </c>
      <c r="J271" s="119" t="s">
        <v>24</v>
      </c>
      <c r="K271" s="1">
        <v>46255.758941458334</v>
      </c>
      <c r="L271">
        <v>623</v>
      </c>
      <c r="M271">
        <v>44</v>
      </c>
      <c r="N271">
        <v>85</v>
      </c>
      <c r="O271">
        <v>19</v>
      </c>
      <c r="P271" s="119" t="s">
        <v>20254</v>
      </c>
    </row>
    <row r="272" spans="1:16" x14ac:dyDescent="0.25">
      <c r="A272">
        <v>343</v>
      </c>
      <c r="B272" s="119" t="s">
        <v>133</v>
      </c>
      <c r="C272">
        <v>36</v>
      </c>
      <c r="E272">
        <v>0</v>
      </c>
      <c r="F272">
        <v>0</v>
      </c>
      <c r="G272">
        <v>281</v>
      </c>
      <c r="H272">
        <v>85</v>
      </c>
      <c r="I272" s="119" t="s">
        <v>19</v>
      </c>
      <c r="J272" s="119" t="s">
        <v>22</v>
      </c>
      <c r="K272" s="1">
        <v>46255.758941458334</v>
      </c>
      <c r="L272">
        <v>0</v>
      </c>
      <c r="M272">
        <v>5</v>
      </c>
      <c r="N272">
        <v>0</v>
      </c>
      <c r="O272">
        <v>0</v>
      </c>
      <c r="P272" s="119" t="s">
        <v>20254</v>
      </c>
    </row>
    <row r="273" spans="1:16" x14ac:dyDescent="0.25">
      <c r="A273">
        <v>344</v>
      </c>
      <c r="B273" s="119" t="s">
        <v>85</v>
      </c>
      <c r="C273">
        <v>24</v>
      </c>
      <c r="E273">
        <v>343</v>
      </c>
      <c r="F273">
        <v>41</v>
      </c>
      <c r="G273">
        <v>306</v>
      </c>
      <c r="H273">
        <v>130</v>
      </c>
      <c r="I273" s="119" t="s">
        <v>19</v>
      </c>
      <c r="J273" s="119" t="s">
        <v>22</v>
      </c>
      <c r="K273" s="1">
        <v>46255.758941458334</v>
      </c>
      <c r="L273">
        <v>16</v>
      </c>
      <c r="M273">
        <v>2</v>
      </c>
      <c r="N273">
        <v>2</v>
      </c>
      <c r="O273">
        <v>1</v>
      </c>
      <c r="P273" s="119" t="s">
        <v>20254</v>
      </c>
    </row>
    <row r="274" spans="1:16" x14ac:dyDescent="0.25">
      <c r="A274">
        <v>345</v>
      </c>
      <c r="B274" s="119" t="s">
        <v>135</v>
      </c>
      <c r="C274">
        <v>22</v>
      </c>
      <c r="E274">
        <v>327</v>
      </c>
      <c r="F274">
        <v>43</v>
      </c>
      <c r="G274">
        <v>333</v>
      </c>
      <c r="H274">
        <v>122</v>
      </c>
      <c r="I274" s="119" t="s">
        <v>19</v>
      </c>
      <c r="J274" s="119" t="s">
        <v>22</v>
      </c>
      <c r="K274" s="1">
        <v>46255.758941458334</v>
      </c>
      <c r="L274">
        <v>0</v>
      </c>
      <c r="M274">
        <v>8</v>
      </c>
      <c r="N274">
        <v>0</v>
      </c>
      <c r="O274">
        <v>2</v>
      </c>
      <c r="P274" s="119" t="s">
        <v>20254</v>
      </c>
    </row>
    <row r="275" spans="1:16" x14ac:dyDescent="0.25">
      <c r="A275">
        <v>346</v>
      </c>
      <c r="B275" s="119" t="s">
        <v>85</v>
      </c>
      <c r="C275">
        <v>29</v>
      </c>
      <c r="E275">
        <v>672</v>
      </c>
      <c r="F275">
        <v>44</v>
      </c>
      <c r="G275">
        <v>193</v>
      </c>
      <c r="H275">
        <v>123</v>
      </c>
      <c r="I275" s="119" t="s">
        <v>19</v>
      </c>
      <c r="J275" s="119" t="s">
        <v>22</v>
      </c>
      <c r="K275" s="1">
        <v>46255.758941458334</v>
      </c>
      <c r="L275">
        <v>17</v>
      </c>
      <c r="M275">
        <v>2</v>
      </c>
      <c r="N275">
        <v>2</v>
      </c>
      <c r="O275">
        <v>0</v>
      </c>
      <c r="P275" s="119" t="s">
        <v>20254</v>
      </c>
    </row>
    <row r="276" spans="1:16" x14ac:dyDescent="0.25">
      <c r="A276">
        <v>347</v>
      </c>
      <c r="B276" s="119" t="s">
        <v>92</v>
      </c>
      <c r="C276">
        <v>34</v>
      </c>
      <c r="E276">
        <v>1345</v>
      </c>
      <c r="F276">
        <v>78</v>
      </c>
      <c r="G276">
        <v>282</v>
      </c>
      <c r="H276">
        <v>97</v>
      </c>
      <c r="I276" s="119" t="s">
        <v>19</v>
      </c>
      <c r="J276" s="119" t="s">
        <v>22</v>
      </c>
      <c r="K276" s="1">
        <v>46255.758941458334</v>
      </c>
      <c r="L276">
        <v>13</v>
      </c>
      <c r="M276">
        <v>0</v>
      </c>
      <c r="N276">
        <v>1</v>
      </c>
      <c r="O276">
        <v>0</v>
      </c>
      <c r="P276" s="119" t="s">
        <v>20254</v>
      </c>
    </row>
    <row r="277" spans="1:16" x14ac:dyDescent="0.25">
      <c r="A277">
        <v>348</v>
      </c>
      <c r="B277" s="119" t="s">
        <v>135</v>
      </c>
      <c r="C277">
        <v>27</v>
      </c>
      <c r="E277">
        <v>0</v>
      </c>
      <c r="F277">
        <v>0</v>
      </c>
      <c r="G277">
        <v>451</v>
      </c>
      <c r="H277">
        <v>50</v>
      </c>
      <c r="I277" s="119" t="s">
        <v>19</v>
      </c>
      <c r="J277" s="119" t="s">
        <v>22</v>
      </c>
      <c r="K277" s="1">
        <v>46255.758941458334</v>
      </c>
      <c r="L277">
        <v>0</v>
      </c>
      <c r="M277">
        <v>2</v>
      </c>
      <c r="N277">
        <v>0</v>
      </c>
      <c r="O277">
        <v>0</v>
      </c>
      <c r="P277" s="119" t="s">
        <v>20254</v>
      </c>
    </row>
    <row r="278" spans="1:16" x14ac:dyDescent="0.25">
      <c r="A278">
        <v>349</v>
      </c>
      <c r="B278" s="119" t="s">
        <v>136</v>
      </c>
      <c r="C278">
        <v>66</v>
      </c>
      <c r="D278">
        <v>24691</v>
      </c>
      <c r="E278">
        <v>309</v>
      </c>
      <c r="F278">
        <v>2795</v>
      </c>
      <c r="G278">
        <v>137</v>
      </c>
      <c r="H278">
        <v>13571</v>
      </c>
      <c r="I278" s="119" t="s">
        <v>19</v>
      </c>
      <c r="J278" s="119" t="s">
        <v>24</v>
      </c>
      <c r="K278" s="1">
        <v>46255.758941458334</v>
      </c>
      <c r="L278">
        <v>0</v>
      </c>
      <c r="M278">
        <v>2</v>
      </c>
      <c r="N278">
        <v>0</v>
      </c>
      <c r="O278">
        <v>0</v>
      </c>
      <c r="P278" s="119" t="s">
        <v>20254</v>
      </c>
    </row>
    <row r="279" spans="1:16" x14ac:dyDescent="0.25">
      <c r="A279">
        <v>350</v>
      </c>
      <c r="B279" s="119" t="s">
        <v>92</v>
      </c>
      <c r="C279">
        <v>39</v>
      </c>
      <c r="E279">
        <v>2994</v>
      </c>
      <c r="F279">
        <v>60</v>
      </c>
      <c r="G279">
        <v>282</v>
      </c>
      <c r="H279">
        <v>100</v>
      </c>
      <c r="I279" s="119" t="s">
        <v>19</v>
      </c>
      <c r="J279" s="119" t="s">
        <v>22</v>
      </c>
      <c r="K279" s="1">
        <v>46255.758941458334</v>
      </c>
      <c r="L279">
        <v>17</v>
      </c>
      <c r="M279">
        <v>2</v>
      </c>
      <c r="N279">
        <v>2</v>
      </c>
      <c r="O279">
        <v>0</v>
      </c>
      <c r="P279" s="119" t="s">
        <v>20254</v>
      </c>
    </row>
    <row r="280" spans="1:16" x14ac:dyDescent="0.25">
      <c r="A280">
        <v>351</v>
      </c>
      <c r="B280" s="119" t="s">
        <v>137</v>
      </c>
      <c r="C280">
        <v>32</v>
      </c>
      <c r="E280">
        <v>5</v>
      </c>
      <c r="F280">
        <v>57</v>
      </c>
      <c r="G280">
        <v>470</v>
      </c>
      <c r="H280">
        <v>356</v>
      </c>
      <c r="I280" s="119" t="s">
        <v>19</v>
      </c>
      <c r="J280" s="119" t="s">
        <v>22</v>
      </c>
      <c r="K280" s="1">
        <v>46255.758941458334</v>
      </c>
      <c r="L280">
        <v>0</v>
      </c>
      <c r="M280">
        <v>2</v>
      </c>
      <c r="N280">
        <v>0</v>
      </c>
      <c r="O280">
        <v>0</v>
      </c>
      <c r="P280" s="119" t="s">
        <v>20254</v>
      </c>
    </row>
    <row r="281" spans="1:16" x14ac:dyDescent="0.25">
      <c r="A281">
        <v>352</v>
      </c>
      <c r="B281" s="119" t="s">
        <v>92</v>
      </c>
      <c r="C281">
        <v>44</v>
      </c>
      <c r="E281">
        <v>236</v>
      </c>
      <c r="F281">
        <v>64</v>
      </c>
      <c r="G281">
        <v>346</v>
      </c>
      <c r="H281">
        <v>101</v>
      </c>
      <c r="I281" s="119" t="s">
        <v>19</v>
      </c>
      <c r="J281" s="119" t="s">
        <v>22</v>
      </c>
      <c r="K281" s="1">
        <v>46255.758941458334</v>
      </c>
      <c r="L281">
        <v>0</v>
      </c>
      <c r="M281">
        <v>1</v>
      </c>
      <c r="N281">
        <v>0</v>
      </c>
      <c r="O281">
        <v>1</v>
      </c>
      <c r="P281" s="119" t="s">
        <v>20254</v>
      </c>
    </row>
    <row r="282" spans="1:16" x14ac:dyDescent="0.25">
      <c r="A282">
        <v>353</v>
      </c>
      <c r="B282" s="119" t="s">
        <v>137</v>
      </c>
      <c r="C282">
        <v>37</v>
      </c>
      <c r="E282">
        <v>0</v>
      </c>
      <c r="F282">
        <v>0</v>
      </c>
      <c r="G282">
        <v>359</v>
      </c>
      <c r="H282">
        <v>64</v>
      </c>
      <c r="I282" s="119" t="s">
        <v>19</v>
      </c>
      <c r="J282" s="119" t="s">
        <v>22</v>
      </c>
      <c r="K282" s="1">
        <v>46255.758941458334</v>
      </c>
      <c r="L282">
        <v>0</v>
      </c>
      <c r="M282">
        <v>2</v>
      </c>
      <c r="N282">
        <v>0</v>
      </c>
      <c r="O282">
        <v>0</v>
      </c>
      <c r="P282" s="119" t="s">
        <v>20254</v>
      </c>
    </row>
    <row r="283" spans="1:16" x14ac:dyDescent="0.25">
      <c r="A283">
        <v>354</v>
      </c>
      <c r="B283" s="119" t="s">
        <v>138</v>
      </c>
      <c r="C283">
        <v>14</v>
      </c>
      <c r="D283">
        <v>24733</v>
      </c>
      <c r="E283">
        <v>3139</v>
      </c>
      <c r="F283">
        <v>85</v>
      </c>
      <c r="G283">
        <v>1188</v>
      </c>
      <c r="H283">
        <v>133</v>
      </c>
      <c r="I283" s="119" t="s">
        <v>19</v>
      </c>
      <c r="J283" s="119" t="s">
        <v>139</v>
      </c>
      <c r="K283" s="1">
        <v>46255.758941458334</v>
      </c>
      <c r="L283">
        <v>51</v>
      </c>
      <c r="M283">
        <v>22</v>
      </c>
      <c r="N283">
        <v>6</v>
      </c>
      <c r="O283">
        <v>10</v>
      </c>
      <c r="P283" s="119" t="s">
        <v>20254</v>
      </c>
    </row>
    <row r="284" spans="1:16" x14ac:dyDescent="0.25">
      <c r="A284">
        <v>355</v>
      </c>
      <c r="B284" s="119" t="s">
        <v>140</v>
      </c>
      <c r="C284">
        <v>74</v>
      </c>
      <c r="D284">
        <v>24699</v>
      </c>
      <c r="E284">
        <v>465</v>
      </c>
      <c r="F284">
        <v>3314</v>
      </c>
      <c r="G284">
        <v>53</v>
      </c>
      <c r="H284">
        <v>30492</v>
      </c>
      <c r="I284" s="119" t="s">
        <v>19</v>
      </c>
      <c r="J284" s="119" t="s">
        <v>24</v>
      </c>
      <c r="K284" s="1">
        <v>46255.758941458334</v>
      </c>
      <c r="L284">
        <v>0</v>
      </c>
      <c r="M284">
        <v>1</v>
      </c>
      <c r="N284">
        <v>0</v>
      </c>
      <c r="O284">
        <v>0</v>
      </c>
      <c r="P284" s="119" t="s">
        <v>20254</v>
      </c>
    </row>
    <row r="285" spans="1:16" x14ac:dyDescent="0.25">
      <c r="A285">
        <v>356</v>
      </c>
      <c r="B285" s="119" t="s">
        <v>92</v>
      </c>
      <c r="C285">
        <v>49</v>
      </c>
      <c r="E285">
        <v>1476</v>
      </c>
      <c r="F285">
        <v>64</v>
      </c>
      <c r="G285">
        <v>252</v>
      </c>
      <c r="H285">
        <v>117</v>
      </c>
      <c r="I285" s="119" t="s">
        <v>19</v>
      </c>
      <c r="J285" s="119" t="s">
        <v>22</v>
      </c>
      <c r="K285" s="1">
        <v>46255.758941458334</v>
      </c>
      <c r="L285">
        <v>14</v>
      </c>
      <c r="M285">
        <v>1</v>
      </c>
      <c r="N285">
        <v>1</v>
      </c>
      <c r="O285">
        <v>0</v>
      </c>
      <c r="P285" s="119" t="s">
        <v>20254</v>
      </c>
    </row>
    <row r="286" spans="1:16" x14ac:dyDescent="0.25">
      <c r="A286">
        <v>357</v>
      </c>
      <c r="B286" s="119" t="s">
        <v>141</v>
      </c>
      <c r="C286">
        <v>20</v>
      </c>
      <c r="D286">
        <v>24709</v>
      </c>
      <c r="E286">
        <v>2986</v>
      </c>
      <c r="F286">
        <v>111</v>
      </c>
      <c r="G286">
        <v>2338</v>
      </c>
      <c r="H286">
        <v>167</v>
      </c>
      <c r="I286" s="119" t="s">
        <v>19</v>
      </c>
      <c r="J286" s="119" t="s">
        <v>139</v>
      </c>
      <c r="K286" s="1">
        <v>46255.758941458334</v>
      </c>
      <c r="L286">
        <v>17</v>
      </c>
      <c r="M286">
        <v>28</v>
      </c>
      <c r="N286">
        <v>0</v>
      </c>
      <c r="O286">
        <v>0</v>
      </c>
      <c r="P286" s="119" t="s">
        <v>20254</v>
      </c>
    </row>
    <row r="287" spans="1:16" x14ac:dyDescent="0.25">
      <c r="A287">
        <v>358</v>
      </c>
      <c r="B287" s="119" t="s">
        <v>142</v>
      </c>
      <c r="C287">
        <v>23</v>
      </c>
      <c r="E287">
        <v>25</v>
      </c>
      <c r="F287">
        <v>44</v>
      </c>
      <c r="G287">
        <v>199</v>
      </c>
      <c r="H287">
        <v>443</v>
      </c>
      <c r="I287" s="119" t="s">
        <v>19</v>
      </c>
      <c r="J287" s="119" t="s">
        <v>22</v>
      </c>
      <c r="K287" s="1">
        <v>46255.758941458334</v>
      </c>
      <c r="L287">
        <v>0</v>
      </c>
      <c r="M287">
        <v>8</v>
      </c>
      <c r="N287">
        <v>0</v>
      </c>
      <c r="O287">
        <v>2</v>
      </c>
      <c r="P287" s="119" t="s">
        <v>20254</v>
      </c>
    </row>
    <row r="288" spans="1:16" x14ac:dyDescent="0.25">
      <c r="A288">
        <v>359</v>
      </c>
      <c r="B288" s="119" t="s">
        <v>143</v>
      </c>
      <c r="C288">
        <v>26</v>
      </c>
      <c r="D288">
        <v>24685</v>
      </c>
      <c r="E288">
        <v>251</v>
      </c>
      <c r="F288">
        <v>101</v>
      </c>
      <c r="G288">
        <v>701</v>
      </c>
      <c r="H288">
        <v>165</v>
      </c>
      <c r="I288" s="119" t="s">
        <v>19</v>
      </c>
      <c r="J288" s="119" t="s">
        <v>139</v>
      </c>
      <c r="K288" s="1">
        <v>46255.758941458334</v>
      </c>
      <c r="L288">
        <v>16</v>
      </c>
      <c r="M288">
        <v>6</v>
      </c>
      <c r="N288">
        <v>5</v>
      </c>
      <c r="O288">
        <v>1</v>
      </c>
      <c r="P288" s="119" t="s">
        <v>20254</v>
      </c>
    </row>
    <row r="289" spans="1:16" x14ac:dyDescent="0.25">
      <c r="A289">
        <v>360</v>
      </c>
      <c r="B289" s="119" t="s">
        <v>144</v>
      </c>
      <c r="C289">
        <v>32</v>
      </c>
      <c r="D289">
        <v>24795</v>
      </c>
      <c r="E289">
        <v>1849</v>
      </c>
      <c r="F289">
        <v>130</v>
      </c>
      <c r="G289">
        <v>673</v>
      </c>
      <c r="H289">
        <v>1506</v>
      </c>
      <c r="I289" s="119" t="s">
        <v>19</v>
      </c>
      <c r="J289" s="119" t="s">
        <v>139</v>
      </c>
      <c r="K289" s="1">
        <v>46255.758941458334</v>
      </c>
      <c r="L289">
        <v>16</v>
      </c>
      <c r="M289">
        <v>16</v>
      </c>
      <c r="N289">
        <v>3</v>
      </c>
      <c r="O289">
        <v>1</v>
      </c>
      <c r="P289" s="119" t="s">
        <v>20254</v>
      </c>
    </row>
    <row r="290" spans="1:16" x14ac:dyDescent="0.25">
      <c r="A290">
        <v>361</v>
      </c>
      <c r="B290" s="119" t="s">
        <v>142</v>
      </c>
      <c r="C290">
        <v>28</v>
      </c>
      <c r="E290">
        <v>0</v>
      </c>
      <c r="F290">
        <v>0</v>
      </c>
      <c r="G290">
        <v>438</v>
      </c>
      <c r="H290">
        <v>96</v>
      </c>
      <c r="I290" s="119" t="s">
        <v>19</v>
      </c>
      <c r="J290" s="119" t="s">
        <v>22</v>
      </c>
      <c r="K290" s="1">
        <v>46255.758941458334</v>
      </c>
      <c r="L290">
        <v>0</v>
      </c>
      <c r="M290">
        <v>0</v>
      </c>
      <c r="N290">
        <v>0</v>
      </c>
      <c r="O290">
        <v>0</v>
      </c>
      <c r="P290" s="119" t="s">
        <v>20254</v>
      </c>
    </row>
    <row r="291" spans="1:16" x14ac:dyDescent="0.25">
      <c r="A291">
        <v>362</v>
      </c>
      <c r="B291" s="119" t="s">
        <v>145</v>
      </c>
      <c r="C291">
        <v>38</v>
      </c>
      <c r="D291">
        <v>24694</v>
      </c>
      <c r="E291">
        <v>97</v>
      </c>
      <c r="F291">
        <v>128</v>
      </c>
      <c r="G291">
        <v>217</v>
      </c>
      <c r="H291">
        <v>228</v>
      </c>
      <c r="I291" s="119" t="s">
        <v>19</v>
      </c>
      <c r="J291" s="119" t="s">
        <v>139</v>
      </c>
      <c r="K291" s="1">
        <v>46255.758941458334</v>
      </c>
      <c r="L291">
        <v>19</v>
      </c>
      <c r="M291">
        <v>10</v>
      </c>
      <c r="N291">
        <v>2</v>
      </c>
      <c r="O291">
        <v>2</v>
      </c>
      <c r="P291" s="119" t="s">
        <v>20254</v>
      </c>
    </row>
    <row r="292" spans="1:16" x14ac:dyDescent="0.25">
      <c r="A292">
        <v>363</v>
      </c>
      <c r="B292" s="119" t="s">
        <v>92</v>
      </c>
      <c r="C292">
        <v>54</v>
      </c>
      <c r="E292">
        <v>678</v>
      </c>
      <c r="F292">
        <v>58</v>
      </c>
      <c r="G292">
        <v>229</v>
      </c>
      <c r="H292">
        <v>118</v>
      </c>
      <c r="I292" s="119" t="s">
        <v>19</v>
      </c>
      <c r="J292" s="119" t="s">
        <v>22</v>
      </c>
      <c r="K292" s="1">
        <v>46255.758941458334</v>
      </c>
      <c r="L292">
        <v>6</v>
      </c>
      <c r="M292">
        <v>0</v>
      </c>
      <c r="N292">
        <v>1</v>
      </c>
      <c r="O292">
        <v>0</v>
      </c>
      <c r="P292" s="119" t="s">
        <v>20254</v>
      </c>
    </row>
    <row r="293" spans="1:16" x14ac:dyDescent="0.25">
      <c r="A293">
        <v>364</v>
      </c>
      <c r="B293" s="119" t="s">
        <v>92</v>
      </c>
      <c r="C293">
        <v>59</v>
      </c>
      <c r="E293">
        <v>0</v>
      </c>
      <c r="F293">
        <v>0</v>
      </c>
      <c r="G293">
        <v>320</v>
      </c>
      <c r="H293">
        <v>95</v>
      </c>
      <c r="I293" s="119" t="s">
        <v>19</v>
      </c>
      <c r="J293" s="119" t="s">
        <v>22</v>
      </c>
      <c r="K293" s="1">
        <v>46255.758941458334</v>
      </c>
      <c r="L293">
        <v>0</v>
      </c>
      <c r="M293">
        <v>1</v>
      </c>
      <c r="N293">
        <v>0</v>
      </c>
      <c r="O293">
        <v>0</v>
      </c>
      <c r="P293" s="119" t="s">
        <v>20254</v>
      </c>
    </row>
    <row r="294" spans="1:16" x14ac:dyDescent="0.25">
      <c r="A294">
        <v>365</v>
      </c>
      <c r="B294" s="119" t="s">
        <v>146</v>
      </c>
      <c r="C294">
        <v>80</v>
      </c>
      <c r="D294">
        <v>24696</v>
      </c>
      <c r="E294">
        <v>1304</v>
      </c>
      <c r="F294">
        <v>2704</v>
      </c>
      <c r="G294">
        <v>637</v>
      </c>
      <c r="H294">
        <v>3210</v>
      </c>
      <c r="I294" s="119" t="s">
        <v>19</v>
      </c>
      <c r="J294" s="119" t="s">
        <v>24</v>
      </c>
      <c r="K294" s="1">
        <v>46255.758941458334</v>
      </c>
      <c r="L294">
        <v>362</v>
      </c>
      <c r="M294">
        <v>50</v>
      </c>
      <c r="N294">
        <v>101</v>
      </c>
      <c r="O294">
        <v>16</v>
      </c>
      <c r="P294" s="119" t="s">
        <v>20254</v>
      </c>
    </row>
    <row r="295" spans="1:16" x14ac:dyDescent="0.25">
      <c r="A295">
        <v>366</v>
      </c>
      <c r="B295" s="119" t="s">
        <v>147</v>
      </c>
      <c r="C295">
        <v>27</v>
      </c>
      <c r="D295">
        <v>24689</v>
      </c>
      <c r="E295">
        <v>136</v>
      </c>
      <c r="F295">
        <v>101</v>
      </c>
      <c r="G295">
        <v>378</v>
      </c>
      <c r="H295">
        <v>364</v>
      </c>
      <c r="I295" s="119" t="s">
        <v>19</v>
      </c>
      <c r="J295" s="119" t="s">
        <v>139</v>
      </c>
      <c r="K295" s="1">
        <v>46255.758941458334</v>
      </c>
      <c r="L295">
        <v>0</v>
      </c>
      <c r="M295">
        <v>2</v>
      </c>
      <c r="N295">
        <v>0</v>
      </c>
      <c r="O295">
        <v>1</v>
      </c>
      <c r="P295" s="119" t="s">
        <v>20254</v>
      </c>
    </row>
    <row r="296" spans="1:16" x14ac:dyDescent="0.25">
      <c r="A296">
        <v>367</v>
      </c>
      <c r="B296" s="119" t="s">
        <v>148</v>
      </c>
      <c r="C296">
        <v>33</v>
      </c>
      <c r="D296">
        <v>24769</v>
      </c>
      <c r="E296">
        <v>0</v>
      </c>
      <c r="F296">
        <v>0</v>
      </c>
      <c r="G296">
        <v>414</v>
      </c>
      <c r="H296">
        <v>185</v>
      </c>
      <c r="I296" s="119" t="s">
        <v>19</v>
      </c>
      <c r="J296" s="119" t="s">
        <v>139</v>
      </c>
      <c r="K296" s="1">
        <v>46255.758941458334</v>
      </c>
      <c r="L296">
        <v>0</v>
      </c>
      <c r="M296">
        <v>11</v>
      </c>
      <c r="N296">
        <v>0</v>
      </c>
      <c r="O296">
        <v>3</v>
      </c>
      <c r="P296" s="119" t="s">
        <v>20254</v>
      </c>
    </row>
    <row r="297" spans="1:16" x14ac:dyDescent="0.25">
      <c r="A297">
        <v>368</v>
      </c>
      <c r="B297" s="119" t="s">
        <v>149</v>
      </c>
      <c r="C297">
        <v>44</v>
      </c>
      <c r="D297">
        <v>24689</v>
      </c>
      <c r="E297">
        <v>1826</v>
      </c>
      <c r="F297">
        <v>142</v>
      </c>
      <c r="G297">
        <v>1618</v>
      </c>
      <c r="H297">
        <v>474</v>
      </c>
      <c r="I297" s="119" t="s">
        <v>19</v>
      </c>
      <c r="J297" s="119" t="s">
        <v>139</v>
      </c>
      <c r="K297" s="1">
        <v>46255.758941458334</v>
      </c>
      <c r="L297">
        <v>16</v>
      </c>
      <c r="M297">
        <v>6</v>
      </c>
      <c r="N297">
        <v>5</v>
      </c>
      <c r="O297">
        <v>1</v>
      </c>
      <c r="P297" s="119" t="s">
        <v>20254</v>
      </c>
    </row>
    <row r="298" spans="1:16" x14ac:dyDescent="0.25">
      <c r="A298">
        <v>369</v>
      </c>
      <c r="B298" s="119" t="s">
        <v>150</v>
      </c>
      <c r="C298">
        <v>64</v>
      </c>
      <c r="E298">
        <v>1</v>
      </c>
      <c r="F298">
        <v>55</v>
      </c>
      <c r="G298">
        <v>314</v>
      </c>
      <c r="H298">
        <v>79</v>
      </c>
      <c r="I298" s="119" t="s">
        <v>19</v>
      </c>
      <c r="J298" s="119" t="s">
        <v>22</v>
      </c>
      <c r="K298" s="1">
        <v>46255.758941458334</v>
      </c>
      <c r="L298">
        <v>0</v>
      </c>
      <c r="M298">
        <v>0</v>
      </c>
      <c r="N298">
        <v>0</v>
      </c>
      <c r="O298">
        <v>0</v>
      </c>
      <c r="P298" s="119" t="s">
        <v>20254</v>
      </c>
    </row>
    <row r="299" spans="1:16" x14ac:dyDescent="0.25">
      <c r="A299">
        <v>370</v>
      </c>
      <c r="B299" s="119" t="s">
        <v>151</v>
      </c>
      <c r="C299">
        <v>33</v>
      </c>
      <c r="E299">
        <v>0</v>
      </c>
      <c r="F299">
        <v>0</v>
      </c>
      <c r="G299">
        <v>554</v>
      </c>
      <c r="H299">
        <v>85</v>
      </c>
      <c r="I299" s="119" t="s">
        <v>19</v>
      </c>
      <c r="J299" s="119" t="s">
        <v>22</v>
      </c>
      <c r="K299" s="1">
        <v>46255.758941458334</v>
      </c>
      <c r="L299">
        <v>0</v>
      </c>
      <c r="M299">
        <v>5</v>
      </c>
      <c r="N299">
        <v>0</v>
      </c>
      <c r="O299">
        <v>3</v>
      </c>
      <c r="P299" s="119" t="s">
        <v>20254</v>
      </c>
    </row>
    <row r="300" spans="1:16" x14ac:dyDescent="0.25">
      <c r="A300">
        <v>371</v>
      </c>
      <c r="B300" s="119" t="s">
        <v>152</v>
      </c>
      <c r="C300">
        <v>50</v>
      </c>
      <c r="D300">
        <v>24693</v>
      </c>
      <c r="E300">
        <v>1960</v>
      </c>
      <c r="F300">
        <v>165</v>
      </c>
      <c r="G300">
        <v>725</v>
      </c>
      <c r="H300">
        <v>665</v>
      </c>
      <c r="I300" s="119" t="s">
        <v>19</v>
      </c>
      <c r="J300" s="119" t="s">
        <v>139</v>
      </c>
      <c r="K300" s="1">
        <v>46255.758941458334</v>
      </c>
      <c r="L300">
        <v>11</v>
      </c>
      <c r="M300">
        <v>10</v>
      </c>
      <c r="N300">
        <v>2</v>
      </c>
      <c r="O300">
        <v>1</v>
      </c>
      <c r="P300" s="119" t="s">
        <v>20254</v>
      </c>
    </row>
    <row r="301" spans="1:16" x14ac:dyDescent="0.25">
      <c r="A301">
        <v>372</v>
      </c>
      <c r="B301" s="119" t="s">
        <v>151</v>
      </c>
      <c r="C301">
        <v>38</v>
      </c>
      <c r="E301">
        <v>0</v>
      </c>
      <c r="F301">
        <v>0</v>
      </c>
      <c r="G301">
        <v>258</v>
      </c>
      <c r="H301">
        <v>65</v>
      </c>
      <c r="I301" s="119" t="s">
        <v>19</v>
      </c>
      <c r="J301" s="119" t="s">
        <v>22</v>
      </c>
      <c r="K301" s="1">
        <v>46255.758941458334</v>
      </c>
      <c r="L301">
        <v>0</v>
      </c>
      <c r="M301">
        <v>5</v>
      </c>
      <c r="N301">
        <v>0</v>
      </c>
      <c r="O301">
        <v>1</v>
      </c>
      <c r="P301" s="119" t="s">
        <v>20254</v>
      </c>
    </row>
    <row r="302" spans="1:16" x14ac:dyDescent="0.25">
      <c r="A302">
        <v>373</v>
      </c>
      <c r="B302" s="119" t="s">
        <v>149</v>
      </c>
      <c r="C302">
        <v>56</v>
      </c>
      <c r="D302">
        <v>24689</v>
      </c>
      <c r="E302">
        <v>1</v>
      </c>
      <c r="F302">
        <v>148</v>
      </c>
      <c r="G302">
        <v>515</v>
      </c>
      <c r="H302">
        <v>173</v>
      </c>
      <c r="I302" s="119" t="s">
        <v>19</v>
      </c>
      <c r="J302" s="119" t="s">
        <v>139</v>
      </c>
      <c r="K302" s="1">
        <v>46255.758941458334</v>
      </c>
      <c r="L302">
        <v>0</v>
      </c>
      <c r="M302">
        <v>6</v>
      </c>
      <c r="N302">
        <v>0</v>
      </c>
      <c r="O302">
        <v>0</v>
      </c>
      <c r="P302" s="119" t="s">
        <v>20254</v>
      </c>
    </row>
    <row r="303" spans="1:16" x14ac:dyDescent="0.25">
      <c r="A303">
        <v>374</v>
      </c>
      <c r="B303" s="119" t="s">
        <v>150</v>
      </c>
      <c r="C303">
        <v>69</v>
      </c>
      <c r="E303">
        <v>0</v>
      </c>
      <c r="F303">
        <v>0</v>
      </c>
      <c r="G303">
        <v>799</v>
      </c>
      <c r="H303">
        <v>72</v>
      </c>
      <c r="I303" s="119" t="s">
        <v>19</v>
      </c>
      <c r="J303" s="119" t="s">
        <v>22</v>
      </c>
      <c r="K303" s="1">
        <v>46255.758941458334</v>
      </c>
      <c r="L303">
        <v>0</v>
      </c>
      <c r="M303">
        <v>3</v>
      </c>
      <c r="N303">
        <v>0</v>
      </c>
      <c r="O303">
        <v>0</v>
      </c>
      <c r="P303" s="119" t="s">
        <v>20254</v>
      </c>
    </row>
    <row r="304" spans="1:16" x14ac:dyDescent="0.25">
      <c r="A304">
        <v>376</v>
      </c>
      <c r="B304" s="119" t="s">
        <v>153</v>
      </c>
      <c r="C304">
        <v>39</v>
      </c>
      <c r="D304">
        <v>24709</v>
      </c>
      <c r="E304">
        <v>28</v>
      </c>
      <c r="F304">
        <v>131</v>
      </c>
      <c r="G304">
        <v>359</v>
      </c>
      <c r="H304">
        <v>253</v>
      </c>
      <c r="I304" s="119" t="s">
        <v>19</v>
      </c>
      <c r="J304" s="119" t="s">
        <v>139</v>
      </c>
      <c r="K304" s="1">
        <v>46255.758941458334</v>
      </c>
      <c r="L304">
        <v>0</v>
      </c>
      <c r="M304">
        <v>4</v>
      </c>
      <c r="N304">
        <v>0</v>
      </c>
      <c r="O304">
        <v>1</v>
      </c>
      <c r="P304" s="119" t="s">
        <v>20254</v>
      </c>
    </row>
    <row r="305" spans="1:16" x14ac:dyDescent="0.25">
      <c r="A305">
        <v>377</v>
      </c>
      <c r="B305" s="119" t="s">
        <v>135</v>
      </c>
      <c r="C305">
        <v>24</v>
      </c>
      <c r="E305">
        <v>45</v>
      </c>
      <c r="F305">
        <v>40</v>
      </c>
      <c r="G305">
        <v>498</v>
      </c>
      <c r="H305">
        <v>69</v>
      </c>
      <c r="I305" s="119" t="s">
        <v>19</v>
      </c>
      <c r="J305" s="119" t="s">
        <v>22</v>
      </c>
      <c r="K305" s="1">
        <v>46255.758941458334</v>
      </c>
      <c r="L305">
        <v>0</v>
      </c>
      <c r="M305">
        <v>4</v>
      </c>
      <c r="N305">
        <v>0</v>
      </c>
      <c r="O305">
        <v>1</v>
      </c>
      <c r="P305" s="119" t="s">
        <v>20254</v>
      </c>
    </row>
    <row r="306" spans="1:16" x14ac:dyDescent="0.25">
      <c r="A306">
        <v>378</v>
      </c>
      <c r="B306" s="119" t="s">
        <v>154</v>
      </c>
      <c r="C306">
        <v>45</v>
      </c>
      <c r="D306">
        <v>24697</v>
      </c>
      <c r="E306">
        <v>101</v>
      </c>
      <c r="F306">
        <v>124</v>
      </c>
      <c r="G306">
        <v>437</v>
      </c>
      <c r="H306">
        <v>177</v>
      </c>
      <c r="I306" s="119" t="s">
        <v>19</v>
      </c>
      <c r="J306" s="119" t="s">
        <v>139</v>
      </c>
      <c r="K306" s="1">
        <v>46255.758941458334</v>
      </c>
      <c r="L306">
        <v>0</v>
      </c>
      <c r="M306">
        <v>4</v>
      </c>
      <c r="N306">
        <v>0</v>
      </c>
      <c r="O306">
        <v>1</v>
      </c>
      <c r="P306" s="119" t="s">
        <v>20254</v>
      </c>
    </row>
    <row r="307" spans="1:16" x14ac:dyDescent="0.25">
      <c r="A307">
        <v>379</v>
      </c>
      <c r="B307" s="119" t="s">
        <v>150</v>
      </c>
      <c r="C307">
        <v>74</v>
      </c>
      <c r="E307">
        <v>0</v>
      </c>
      <c r="F307">
        <v>0</v>
      </c>
      <c r="G307">
        <v>663</v>
      </c>
      <c r="H307">
        <v>83</v>
      </c>
      <c r="I307" s="119" t="s">
        <v>19</v>
      </c>
      <c r="J307" s="119" t="s">
        <v>22</v>
      </c>
      <c r="K307" s="1">
        <v>46255.758941458334</v>
      </c>
      <c r="L307">
        <v>0</v>
      </c>
      <c r="M307">
        <v>1</v>
      </c>
      <c r="N307">
        <v>0</v>
      </c>
      <c r="O307">
        <v>0</v>
      </c>
      <c r="P307" s="119" t="s">
        <v>20254</v>
      </c>
    </row>
    <row r="308" spans="1:16" x14ac:dyDescent="0.25">
      <c r="A308">
        <v>380</v>
      </c>
      <c r="B308" s="119" t="s">
        <v>155</v>
      </c>
      <c r="C308">
        <v>51</v>
      </c>
      <c r="D308">
        <v>24712</v>
      </c>
      <c r="E308">
        <v>31</v>
      </c>
      <c r="F308">
        <v>136</v>
      </c>
      <c r="G308">
        <v>218</v>
      </c>
      <c r="H308">
        <v>294</v>
      </c>
      <c r="I308" s="119" t="s">
        <v>19</v>
      </c>
      <c r="J308" s="119" t="s">
        <v>139</v>
      </c>
      <c r="K308" s="1">
        <v>46255.758941458334</v>
      </c>
      <c r="L308">
        <v>0</v>
      </c>
      <c r="M308">
        <v>10</v>
      </c>
      <c r="N308">
        <v>0</v>
      </c>
      <c r="O308">
        <v>3</v>
      </c>
      <c r="P308" s="119" t="s">
        <v>20254</v>
      </c>
    </row>
    <row r="309" spans="1:16" x14ac:dyDescent="0.25">
      <c r="A309">
        <v>381</v>
      </c>
      <c r="B309" s="119" t="s">
        <v>150</v>
      </c>
      <c r="C309">
        <v>79</v>
      </c>
      <c r="E309">
        <v>804</v>
      </c>
      <c r="F309">
        <v>74</v>
      </c>
      <c r="G309">
        <v>4125</v>
      </c>
      <c r="H309">
        <v>77</v>
      </c>
      <c r="I309" s="119" t="s">
        <v>19</v>
      </c>
      <c r="J309" s="119" t="s">
        <v>22</v>
      </c>
      <c r="K309" s="1">
        <v>46255.758941458334</v>
      </c>
      <c r="L309">
        <v>0</v>
      </c>
      <c r="M309">
        <v>4</v>
      </c>
      <c r="N309">
        <v>0</v>
      </c>
      <c r="O309">
        <v>0</v>
      </c>
      <c r="P309" s="119" t="s">
        <v>20254</v>
      </c>
    </row>
    <row r="310" spans="1:16" x14ac:dyDescent="0.25">
      <c r="A310">
        <v>383</v>
      </c>
      <c r="B310" s="119" t="s">
        <v>156</v>
      </c>
      <c r="C310">
        <v>57</v>
      </c>
      <c r="D310">
        <v>24733</v>
      </c>
      <c r="E310">
        <v>74</v>
      </c>
      <c r="F310">
        <v>173</v>
      </c>
      <c r="G310">
        <v>215</v>
      </c>
      <c r="H310">
        <v>197</v>
      </c>
      <c r="I310" s="119" t="s">
        <v>19</v>
      </c>
      <c r="J310" s="119" t="s">
        <v>139</v>
      </c>
      <c r="K310" s="1">
        <v>46255.758941458334</v>
      </c>
      <c r="L310">
        <v>16</v>
      </c>
      <c r="M310">
        <v>2</v>
      </c>
      <c r="N310">
        <v>1</v>
      </c>
      <c r="O310">
        <v>0</v>
      </c>
      <c r="P310" s="119" t="s">
        <v>20254</v>
      </c>
    </row>
    <row r="311" spans="1:16" x14ac:dyDescent="0.25">
      <c r="A311">
        <v>384</v>
      </c>
      <c r="B311" s="119" t="s">
        <v>157</v>
      </c>
      <c r="C311">
        <v>40</v>
      </c>
      <c r="D311">
        <v>24721</v>
      </c>
      <c r="E311">
        <v>295</v>
      </c>
      <c r="F311">
        <v>141</v>
      </c>
      <c r="G311">
        <v>776</v>
      </c>
      <c r="H311">
        <v>256</v>
      </c>
      <c r="I311" s="119" t="s">
        <v>19</v>
      </c>
      <c r="J311" s="119" t="s">
        <v>139</v>
      </c>
      <c r="K311" s="1">
        <v>46255.758941458334</v>
      </c>
      <c r="L311">
        <v>0</v>
      </c>
      <c r="M311">
        <v>0</v>
      </c>
      <c r="N311">
        <v>0</v>
      </c>
      <c r="O311">
        <v>0</v>
      </c>
      <c r="P311" s="119" t="s">
        <v>20254</v>
      </c>
    </row>
    <row r="312" spans="1:16" x14ac:dyDescent="0.25">
      <c r="A312">
        <v>385</v>
      </c>
      <c r="B312" s="119" t="s">
        <v>135</v>
      </c>
      <c r="C312">
        <v>29</v>
      </c>
      <c r="E312">
        <v>35</v>
      </c>
      <c r="F312">
        <v>53</v>
      </c>
      <c r="G312">
        <v>321</v>
      </c>
      <c r="H312">
        <v>190</v>
      </c>
      <c r="I312" s="119" t="s">
        <v>19</v>
      </c>
      <c r="J312" s="119" t="s">
        <v>22</v>
      </c>
      <c r="K312" s="1">
        <v>46255.758941458334</v>
      </c>
      <c r="L312">
        <v>9</v>
      </c>
      <c r="M312">
        <v>2</v>
      </c>
      <c r="N312">
        <v>1</v>
      </c>
      <c r="O312">
        <v>1</v>
      </c>
      <c r="P312" s="119" t="s">
        <v>20254</v>
      </c>
    </row>
    <row r="313" spans="1:16" x14ac:dyDescent="0.25">
      <c r="A313">
        <v>386</v>
      </c>
      <c r="B313" s="119" t="s">
        <v>158</v>
      </c>
      <c r="C313">
        <v>14</v>
      </c>
      <c r="D313">
        <v>24721</v>
      </c>
      <c r="E313">
        <v>2982</v>
      </c>
      <c r="F313">
        <v>77</v>
      </c>
      <c r="G313">
        <v>912</v>
      </c>
      <c r="H313">
        <v>154</v>
      </c>
      <c r="I313" s="119" t="s">
        <v>19</v>
      </c>
      <c r="J313" s="119" t="s">
        <v>139</v>
      </c>
      <c r="K313" s="1">
        <v>46255.758941458334</v>
      </c>
      <c r="L313">
        <v>0</v>
      </c>
      <c r="M313">
        <v>4</v>
      </c>
      <c r="N313">
        <v>0</v>
      </c>
      <c r="O313">
        <v>0</v>
      </c>
      <c r="P313" s="119" t="s">
        <v>20254</v>
      </c>
    </row>
    <row r="314" spans="1:16" x14ac:dyDescent="0.25">
      <c r="A314">
        <v>387</v>
      </c>
      <c r="B314" s="119" t="s">
        <v>159</v>
      </c>
      <c r="C314">
        <v>46</v>
      </c>
      <c r="D314">
        <v>24712</v>
      </c>
      <c r="E314">
        <v>0</v>
      </c>
      <c r="F314">
        <v>0</v>
      </c>
      <c r="G314">
        <v>587</v>
      </c>
      <c r="H314">
        <v>205</v>
      </c>
      <c r="I314" s="119" t="s">
        <v>19</v>
      </c>
      <c r="J314" s="119" t="s">
        <v>139</v>
      </c>
      <c r="K314" s="1">
        <v>46255.758941458334</v>
      </c>
      <c r="L314">
        <v>0</v>
      </c>
      <c r="M314">
        <v>1</v>
      </c>
      <c r="N314">
        <v>0</v>
      </c>
      <c r="O314">
        <v>0</v>
      </c>
      <c r="P314" s="119" t="s">
        <v>20254</v>
      </c>
    </row>
    <row r="315" spans="1:16" x14ac:dyDescent="0.25">
      <c r="A315">
        <v>388</v>
      </c>
      <c r="B315" s="119" t="s">
        <v>160</v>
      </c>
      <c r="C315">
        <v>20</v>
      </c>
      <c r="D315">
        <v>24766</v>
      </c>
      <c r="E315">
        <v>6850</v>
      </c>
      <c r="F315">
        <v>81</v>
      </c>
      <c r="G315">
        <v>1942</v>
      </c>
      <c r="H315">
        <v>121</v>
      </c>
      <c r="I315" s="119" t="s">
        <v>19</v>
      </c>
      <c r="J315" s="119" t="s">
        <v>139</v>
      </c>
      <c r="K315" s="1">
        <v>46255.758941458334</v>
      </c>
      <c r="L315">
        <v>8</v>
      </c>
      <c r="M315">
        <v>10</v>
      </c>
      <c r="N315">
        <v>7</v>
      </c>
      <c r="O315">
        <v>2</v>
      </c>
      <c r="P315" s="119" t="s">
        <v>20254</v>
      </c>
    </row>
    <row r="316" spans="1:16" x14ac:dyDescent="0.25">
      <c r="A316">
        <v>389</v>
      </c>
      <c r="B316" s="119" t="s">
        <v>161</v>
      </c>
      <c r="C316">
        <v>52</v>
      </c>
      <c r="D316">
        <v>24694</v>
      </c>
      <c r="E316">
        <v>1</v>
      </c>
      <c r="F316">
        <v>139</v>
      </c>
      <c r="G316">
        <v>331</v>
      </c>
      <c r="H316">
        <v>163</v>
      </c>
      <c r="I316" s="119" t="s">
        <v>19</v>
      </c>
      <c r="J316" s="119" t="s">
        <v>139</v>
      </c>
      <c r="K316" s="1">
        <v>46255.758941458334</v>
      </c>
      <c r="L316">
        <v>0</v>
      </c>
      <c r="M316">
        <v>4</v>
      </c>
      <c r="N316">
        <v>0</v>
      </c>
      <c r="O316">
        <v>0</v>
      </c>
      <c r="P316" s="119" t="s">
        <v>20254</v>
      </c>
    </row>
    <row r="317" spans="1:16" x14ac:dyDescent="0.25">
      <c r="A317">
        <v>390</v>
      </c>
      <c r="B317" s="119" t="s">
        <v>150</v>
      </c>
      <c r="C317">
        <v>80</v>
      </c>
      <c r="E317">
        <v>98</v>
      </c>
      <c r="F317">
        <v>67</v>
      </c>
      <c r="G317">
        <v>3561</v>
      </c>
      <c r="H317">
        <v>78</v>
      </c>
      <c r="I317" s="119" t="s">
        <v>19</v>
      </c>
      <c r="J317" s="119" t="s">
        <v>22</v>
      </c>
      <c r="K317" s="1">
        <v>46255.758941458334</v>
      </c>
      <c r="L317">
        <v>0</v>
      </c>
      <c r="M317">
        <v>5</v>
      </c>
      <c r="N317">
        <v>0</v>
      </c>
      <c r="O317">
        <v>2</v>
      </c>
      <c r="P317" s="119" t="s">
        <v>20254</v>
      </c>
    </row>
    <row r="318" spans="1:16" x14ac:dyDescent="0.25">
      <c r="A318">
        <v>391</v>
      </c>
      <c r="B318" s="119" t="s">
        <v>137</v>
      </c>
      <c r="C318">
        <v>34</v>
      </c>
      <c r="E318">
        <v>149</v>
      </c>
      <c r="F318">
        <v>57</v>
      </c>
      <c r="G318">
        <v>166</v>
      </c>
      <c r="H318">
        <v>59</v>
      </c>
      <c r="I318" s="119" t="s">
        <v>19</v>
      </c>
      <c r="J318" s="119" t="s">
        <v>22</v>
      </c>
      <c r="K318" s="1">
        <v>46255.758941458334</v>
      </c>
      <c r="L318">
        <v>0</v>
      </c>
      <c r="M318">
        <v>6</v>
      </c>
      <c r="N318">
        <v>0</v>
      </c>
      <c r="O318">
        <v>3</v>
      </c>
      <c r="P318" s="119" t="s">
        <v>20254</v>
      </c>
    </row>
    <row r="319" spans="1:16" x14ac:dyDescent="0.25">
      <c r="A319">
        <v>392</v>
      </c>
      <c r="B319" s="119" t="s">
        <v>162</v>
      </c>
      <c r="C319">
        <v>26</v>
      </c>
      <c r="D319">
        <v>24727</v>
      </c>
      <c r="E319">
        <v>83</v>
      </c>
      <c r="F319">
        <v>125</v>
      </c>
      <c r="G319">
        <v>422</v>
      </c>
      <c r="H319">
        <v>316</v>
      </c>
      <c r="I319" s="119" t="s">
        <v>19</v>
      </c>
      <c r="J319" s="119" t="s">
        <v>139</v>
      </c>
      <c r="K319" s="1">
        <v>46255.758941458334</v>
      </c>
      <c r="L319">
        <v>0</v>
      </c>
      <c r="M319">
        <v>3</v>
      </c>
      <c r="N319">
        <v>0</v>
      </c>
      <c r="O319">
        <v>1</v>
      </c>
      <c r="P319" s="119" t="s">
        <v>20254</v>
      </c>
    </row>
    <row r="320" spans="1:16" x14ac:dyDescent="0.25">
      <c r="A320">
        <v>393</v>
      </c>
      <c r="B320" s="119" t="s">
        <v>163</v>
      </c>
      <c r="C320">
        <v>58</v>
      </c>
      <c r="D320">
        <v>24715</v>
      </c>
      <c r="E320">
        <v>1</v>
      </c>
      <c r="F320">
        <v>151</v>
      </c>
      <c r="G320">
        <v>230</v>
      </c>
      <c r="H320">
        <v>177</v>
      </c>
      <c r="I320" s="119" t="s">
        <v>19</v>
      </c>
      <c r="J320" s="119" t="s">
        <v>139</v>
      </c>
      <c r="K320" s="1">
        <v>46255.758941458334</v>
      </c>
      <c r="L320">
        <v>0</v>
      </c>
      <c r="M320">
        <v>2</v>
      </c>
      <c r="N320">
        <v>0</v>
      </c>
      <c r="O320">
        <v>0</v>
      </c>
      <c r="P320" s="119" t="s">
        <v>20254</v>
      </c>
    </row>
    <row r="321" spans="1:16" x14ac:dyDescent="0.25">
      <c r="A321">
        <v>394</v>
      </c>
      <c r="B321" s="119" t="s">
        <v>137</v>
      </c>
      <c r="C321">
        <v>39</v>
      </c>
      <c r="E321">
        <v>0</v>
      </c>
      <c r="F321">
        <v>0</v>
      </c>
      <c r="G321">
        <v>261</v>
      </c>
      <c r="H321">
        <v>80</v>
      </c>
      <c r="I321" s="119" t="s">
        <v>19</v>
      </c>
      <c r="J321" s="119" t="s">
        <v>22</v>
      </c>
      <c r="K321" s="1">
        <v>46255.758941458334</v>
      </c>
      <c r="L321">
        <v>0</v>
      </c>
      <c r="M321">
        <v>1</v>
      </c>
      <c r="N321">
        <v>0</v>
      </c>
      <c r="O321">
        <v>0</v>
      </c>
      <c r="P321" s="119" t="s">
        <v>20254</v>
      </c>
    </row>
    <row r="322" spans="1:16" x14ac:dyDescent="0.25">
      <c r="A322">
        <v>395</v>
      </c>
      <c r="B322" s="119" t="s">
        <v>164</v>
      </c>
      <c r="C322">
        <v>14</v>
      </c>
      <c r="D322">
        <v>24709</v>
      </c>
      <c r="E322">
        <v>6120</v>
      </c>
      <c r="F322">
        <v>67</v>
      </c>
      <c r="G322">
        <v>1081</v>
      </c>
      <c r="H322">
        <v>125</v>
      </c>
      <c r="I322" s="119" t="s">
        <v>19</v>
      </c>
      <c r="J322" s="119" t="s">
        <v>139</v>
      </c>
      <c r="K322" s="1">
        <v>46255.758941458334</v>
      </c>
      <c r="L322">
        <v>57</v>
      </c>
      <c r="M322">
        <v>4</v>
      </c>
      <c r="N322">
        <v>15</v>
      </c>
      <c r="O322">
        <v>2</v>
      </c>
      <c r="P322" s="119" t="s">
        <v>20254</v>
      </c>
    </row>
    <row r="323" spans="1:16" x14ac:dyDescent="0.25">
      <c r="A323">
        <v>396</v>
      </c>
      <c r="B323" s="119" t="s">
        <v>165</v>
      </c>
      <c r="C323">
        <v>53</v>
      </c>
      <c r="D323">
        <v>24706</v>
      </c>
      <c r="E323">
        <v>0</v>
      </c>
      <c r="F323">
        <v>0</v>
      </c>
      <c r="G323">
        <v>409</v>
      </c>
      <c r="H323">
        <v>166</v>
      </c>
      <c r="I323" s="119" t="s">
        <v>19</v>
      </c>
      <c r="J323" s="119" t="s">
        <v>139</v>
      </c>
      <c r="K323" s="1">
        <v>46255.758941458334</v>
      </c>
      <c r="L323">
        <v>0</v>
      </c>
      <c r="M323">
        <v>4</v>
      </c>
      <c r="N323">
        <v>0</v>
      </c>
      <c r="O323">
        <v>0</v>
      </c>
      <c r="P323" s="119" t="s">
        <v>20254</v>
      </c>
    </row>
    <row r="324" spans="1:16" x14ac:dyDescent="0.25">
      <c r="A324">
        <v>397</v>
      </c>
      <c r="B324" s="119" t="s">
        <v>166</v>
      </c>
      <c r="C324">
        <v>32</v>
      </c>
      <c r="D324">
        <v>24705</v>
      </c>
      <c r="E324">
        <v>640</v>
      </c>
      <c r="F324">
        <v>120</v>
      </c>
      <c r="G324">
        <v>378</v>
      </c>
      <c r="H324">
        <v>1875</v>
      </c>
      <c r="I324" s="119" t="s">
        <v>19</v>
      </c>
      <c r="J324" s="119" t="s">
        <v>139</v>
      </c>
      <c r="K324" s="1">
        <v>46255.758941458334</v>
      </c>
      <c r="L324">
        <v>25</v>
      </c>
      <c r="M324">
        <v>22</v>
      </c>
      <c r="N324">
        <v>3</v>
      </c>
      <c r="O324">
        <v>3</v>
      </c>
      <c r="P324" s="119" t="s">
        <v>20254</v>
      </c>
    </row>
    <row r="325" spans="1:16" x14ac:dyDescent="0.25">
      <c r="A325">
        <v>398</v>
      </c>
      <c r="B325" s="119" t="s">
        <v>167</v>
      </c>
      <c r="C325">
        <v>76</v>
      </c>
      <c r="D325">
        <v>24735</v>
      </c>
      <c r="E325">
        <v>744</v>
      </c>
      <c r="F325">
        <v>3146</v>
      </c>
      <c r="G325">
        <v>685</v>
      </c>
      <c r="H325">
        <v>3499</v>
      </c>
      <c r="I325" s="119" t="s">
        <v>19</v>
      </c>
      <c r="J325" s="119" t="s">
        <v>24</v>
      </c>
      <c r="K325" s="1">
        <v>46255.758941458334</v>
      </c>
      <c r="L325">
        <v>191</v>
      </c>
      <c r="M325">
        <v>109</v>
      </c>
      <c r="N325">
        <v>39</v>
      </c>
      <c r="O325">
        <v>16</v>
      </c>
      <c r="P325" s="119" t="s">
        <v>20254</v>
      </c>
    </row>
    <row r="326" spans="1:16" x14ac:dyDescent="0.25">
      <c r="A326">
        <v>399</v>
      </c>
      <c r="B326" s="119" t="s">
        <v>168</v>
      </c>
      <c r="C326">
        <v>59</v>
      </c>
      <c r="D326">
        <v>24739</v>
      </c>
      <c r="E326">
        <v>0</v>
      </c>
      <c r="F326">
        <v>0</v>
      </c>
      <c r="G326">
        <v>638</v>
      </c>
      <c r="H326">
        <v>197</v>
      </c>
      <c r="I326" s="119" t="s">
        <v>19</v>
      </c>
      <c r="J326" s="119" t="s">
        <v>139</v>
      </c>
      <c r="K326" s="1">
        <v>46255.758941458334</v>
      </c>
      <c r="L326">
        <v>0</v>
      </c>
      <c r="M326">
        <v>4</v>
      </c>
      <c r="N326">
        <v>0</v>
      </c>
      <c r="O326">
        <v>1</v>
      </c>
      <c r="P326" s="119" t="s">
        <v>20254</v>
      </c>
    </row>
    <row r="327" spans="1:16" x14ac:dyDescent="0.25">
      <c r="A327">
        <v>400</v>
      </c>
      <c r="B327" s="119" t="s">
        <v>169</v>
      </c>
      <c r="C327">
        <v>38</v>
      </c>
      <c r="D327">
        <v>24724</v>
      </c>
      <c r="E327">
        <v>16</v>
      </c>
      <c r="F327">
        <v>91</v>
      </c>
      <c r="G327">
        <v>392</v>
      </c>
      <c r="H327">
        <v>186</v>
      </c>
      <c r="I327" s="119" t="s">
        <v>19</v>
      </c>
      <c r="J327" s="119" t="s">
        <v>139</v>
      </c>
      <c r="K327" s="1">
        <v>46255.758941458334</v>
      </c>
      <c r="L327">
        <v>0</v>
      </c>
      <c r="M327">
        <v>15</v>
      </c>
      <c r="N327">
        <v>0</v>
      </c>
      <c r="O327">
        <v>0</v>
      </c>
      <c r="P327" s="119" t="s">
        <v>20254</v>
      </c>
    </row>
    <row r="328" spans="1:16" x14ac:dyDescent="0.25">
      <c r="A328">
        <v>401</v>
      </c>
      <c r="B328" s="119" t="s">
        <v>170</v>
      </c>
      <c r="C328">
        <v>20</v>
      </c>
      <c r="D328">
        <v>24736</v>
      </c>
      <c r="E328">
        <v>4260</v>
      </c>
      <c r="F328">
        <v>127</v>
      </c>
      <c r="G328">
        <v>1178</v>
      </c>
      <c r="H328">
        <v>200</v>
      </c>
      <c r="I328" s="119" t="s">
        <v>19</v>
      </c>
      <c r="J328" s="119" t="s">
        <v>139</v>
      </c>
      <c r="K328" s="1">
        <v>46255.758941458334</v>
      </c>
      <c r="L328">
        <v>0</v>
      </c>
      <c r="M328">
        <v>7</v>
      </c>
      <c r="N328">
        <v>0</v>
      </c>
      <c r="O328">
        <v>0</v>
      </c>
      <c r="P328" s="119" t="s">
        <v>20254</v>
      </c>
    </row>
    <row r="329" spans="1:16" x14ac:dyDescent="0.25">
      <c r="A329">
        <v>402</v>
      </c>
      <c r="B329" s="119" t="s">
        <v>171</v>
      </c>
      <c r="C329">
        <v>27</v>
      </c>
      <c r="D329">
        <v>24777</v>
      </c>
      <c r="E329">
        <v>1565</v>
      </c>
      <c r="F329">
        <v>86</v>
      </c>
      <c r="G329">
        <v>505</v>
      </c>
      <c r="H329">
        <v>127</v>
      </c>
      <c r="I329" s="119" t="s">
        <v>19</v>
      </c>
      <c r="J329" s="119" t="s">
        <v>139</v>
      </c>
      <c r="K329" s="1">
        <v>46255.758941458334</v>
      </c>
      <c r="L329">
        <v>14</v>
      </c>
      <c r="M329">
        <v>5</v>
      </c>
      <c r="N329">
        <v>2</v>
      </c>
      <c r="O329">
        <v>1</v>
      </c>
      <c r="P329" s="119" t="s">
        <v>20254</v>
      </c>
    </row>
    <row r="330" spans="1:16" x14ac:dyDescent="0.25">
      <c r="A330">
        <v>403</v>
      </c>
      <c r="B330" s="119" t="s">
        <v>172</v>
      </c>
      <c r="C330">
        <v>62</v>
      </c>
      <c r="D330">
        <v>24689</v>
      </c>
      <c r="E330">
        <v>51</v>
      </c>
      <c r="F330">
        <v>188</v>
      </c>
      <c r="G330">
        <v>710</v>
      </c>
      <c r="H330">
        <v>914</v>
      </c>
      <c r="I330" s="119" t="s">
        <v>19</v>
      </c>
      <c r="J330" s="119" t="s">
        <v>139</v>
      </c>
      <c r="K330" s="1">
        <v>46255.758941458334</v>
      </c>
      <c r="L330">
        <v>6</v>
      </c>
      <c r="M330">
        <v>9</v>
      </c>
      <c r="N330">
        <v>2</v>
      </c>
      <c r="O330">
        <v>3</v>
      </c>
      <c r="P330" s="119" t="s">
        <v>20254</v>
      </c>
    </row>
    <row r="331" spans="1:16" x14ac:dyDescent="0.25">
      <c r="A331">
        <v>404</v>
      </c>
      <c r="B331" s="119" t="s">
        <v>173</v>
      </c>
      <c r="C331">
        <v>68</v>
      </c>
      <c r="D331">
        <v>24693</v>
      </c>
      <c r="E331">
        <v>0</v>
      </c>
      <c r="F331">
        <v>0</v>
      </c>
      <c r="G331">
        <v>359</v>
      </c>
      <c r="H331">
        <v>901</v>
      </c>
      <c r="I331" s="119" t="s">
        <v>19</v>
      </c>
      <c r="J331" s="119" t="s">
        <v>139</v>
      </c>
      <c r="K331" s="1">
        <v>46255.758941458334</v>
      </c>
      <c r="L331">
        <v>0</v>
      </c>
      <c r="M331">
        <v>9</v>
      </c>
      <c r="N331">
        <v>0</v>
      </c>
      <c r="O331">
        <v>1</v>
      </c>
      <c r="P331" s="119" t="s">
        <v>20254</v>
      </c>
    </row>
    <row r="332" spans="1:16" x14ac:dyDescent="0.25">
      <c r="A332">
        <v>405</v>
      </c>
      <c r="B332" s="119" t="s">
        <v>133</v>
      </c>
      <c r="C332">
        <v>41</v>
      </c>
      <c r="E332">
        <v>8</v>
      </c>
      <c r="F332">
        <v>66</v>
      </c>
      <c r="G332">
        <v>465</v>
      </c>
      <c r="H332">
        <v>119</v>
      </c>
      <c r="I332" s="119" t="s">
        <v>19</v>
      </c>
      <c r="J332" s="119" t="s">
        <v>22</v>
      </c>
      <c r="K332" s="1">
        <v>46255.758941458334</v>
      </c>
      <c r="L332">
        <v>0</v>
      </c>
      <c r="M332">
        <v>4</v>
      </c>
      <c r="N332">
        <v>0</v>
      </c>
      <c r="O332">
        <v>2</v>
      </c>
      <c r="P332" s="119" t="s">
        <v>20254</v>
      </c>
    </row>
    <row r="333" spans="1:16" x14ac:dyDescent="0.25">
      <c r="A333">
        <v>406</v>
      </c>
      <c r="B333" s="119" t="s">
        <v>174</v>
      </c>
      <c r="C333">
        <v>26</v>
      </c>
      <c r="D333">
        <v>24733</v>
      </c>
      <c r="E333">
        <v>5057</v>
      </c>
      <c r="F333">
        <v>143</v>
      </c>
      <c r="G333">
        <v>484</v>
      </c>
      <c r="H333">
        <v>213</v>
      </c>
      <c r="I333" s="119" t="s">
        <v>19</v>
      </c>
      <c r="J333" s="119" t="s">
        <v>139</v>
      </c>
      <c r="K333" s="1">
        <v>46255.758941458334</v>
      </c>
      <c r="L333">
        <v>20</v>
      </c>
      <c r="M333">
        <v>8</v>
      </c>
      <c r="N333">
        <v>8</v>
      </c>
      <c r="O333">
        <v>0</v>
      </c>
      <c r="P333" s="119" t="s">
        <v>20254</v>
      </c>
    </row>
    <row r="334" spans="1:16" x14ac:dyDescent="0.25">
      <c r="A334">
        <v>407</v>
      </c>
      <c r="B334" s="119" t="s">
        <v>175</v>
      </c>
      <c r="C334">
        <v>33</v>
      </c>
      <c r="D334">
        <v>24715</v>
      </c>
      <c r="E334">
        <v>129</v>
      </c>
      <c r="F334">
        <v>99</v>
      </c>
      <c r="G334">
        <v>308</v>
      </c>
      <c r="H334">
        <v>150</v>
      </c>
      <c r="I334" s="119" t="s">
        <v>19</v>
      </c>
      <c r="J334" s="119" t="s">
        <v>139</v>
      </c>
      <c r="K334" s="1">
        <v>46255.758941458334</v>
      </c>
      <c r="L334">
        <v>30</v>
      </c>
      <c r="M334">
        <v>0</v>
      </c>
      <c r="N334">
        <v>6</v>
      </c>
      <c r="O334">
        <v>0</v>
      </c>
      <c r="P334" s="119" t="s">
        <v>20254</v>
      </c>
    </row>
    <row r="335" spans="1:16" x14ac:dyDescent="0.25">
      <c r="A335">
        <v>408</v>
      </c>
      <c r="B335" s="119" t="s">
        <v>176</v>
      </c>
      <c r="C335">
        <v>44</v>
      </c>
      <c r="D335">
        <v>24777</v>
      </c>
      <c r="E335">
        <v>5359</v>
      </c>
      <c r="F335">
        <v>192</v>
      </c>
      <c r="G335">
        <v>609</v>
      </c>
      <c r="H335">
        <v>452</v>
      </c>
      <c r="I335" s="119" t="s">
        <v>19</v>
      </c>
      <c r="J335" s="119" t="s">
        <v>139</v>
      </c>
      <c r="K335" s="1">
        <v>46255.758941458334</v>
      </c>
      <c r="L335">
        <v>17</v>
      </c>
      <c r="M335">
        <v>5</v>
      </c>
      <c r="N335">
        <v>5</v>
      </c>
      <c r="O335">
        <v>2</v>
      </c>
      <c r="P335" s="119" t="s">
        <v>20254</v>
      </c>
    </row>
    <row r="336" spans="1:16" x14ac:dyDescent="0.25">
      <c r="A336">
        <v>409</v>
      </c>
      <c r="B336" s="119" t="s">
        <v>177</v>
      </c>
      <c r="C336">
        <v>74</v>
      </c>
      <c r="D336">
        <v>24774</v>
      </c>
      <c r="E336">
        <v>1</v>
      </c>
      <c r="F336">
        <v>184</v>
      </c>
      <c r="G336">
        <v>197</v>
      </c>
      <c r="H336">
        <v>216</v>
      </c>
      <c r="I336" s="119" t="s">
        <v>19</v>
      </c>
      <c r="J336" s="119" t="s">
        <v>139</v>
      </c>
      <c r="K336" s="1">
        <v>46255.758941458334</v>
      </c>
      <c r="L336">
        <v>0</v>
      </c>
      <c r="M336">
        <v>6</v>
      </c>
      <c r="N336">
        <v>0</v>
      </c>
      <c r="O336">
        <v>1</v>
      </c>
      <c r="P336" s="119" t="s">
        <v>20254</v>
      </c>
    </row>
    <row r="337" spans="1:16" x14ac:dyDescent="0.25">
      <c r="A337">
        <v>410</v>
      </c>
      <c r="B337" s="119" t="s">
        <v>133</v>
      </c>
      <c r="C337">
        <v>46</v>
      </c>
      <c r="E337">
        <v>1496</v>
      </c>
      <c r="F337">
        <v>94</v>
      </c>
      <c r="G337">
        <v>282</v>
      </c>
      <c r="H337">
        <v>136</v>
      </c>
      <c r="I337" s="119" t="s">
        <v>19</v>
      </c>
      <c r="J337" s="119" t="s">
        <v>22</v>
      </c>
      <c r="K337" s="1">
        <v>46255.758941458334</v>
      </c>
      <c r="L337">
        <v>14</v>
      </c>
      <c r="M337">
        <v>1</v>
      </c>
      <c r="N337">
        <v>2</v>
      </c>
      <c r="O337">
        <v>0</v>
      </c>
      <c r="P337" s="119" t="s">
        <v>20254</v>
      </c>
    </row>
    <row r="338" spans="1:16" x14ac:dyDescent="0.25">
      <c r="A338">
        <v>411</v>
      </c>
      <c r="B338" s="119" t="s">
        <v>178</v>
      </c>
      <c r="C338">
        <v>80</v>
      </c>
      <c r="D338">
        <v>24705</v>
      </c>
      <c r="E338">
        <v>0</v>
      </c>
      <c r="F338">
        <v>0</v>
      </c>
      <c r="G338">
        <v>1096</v>
      </c>
      <c r="H338">
        <v>234</v>
      </c>
      <c r="I338" s="119" t="s">
        <v>19</v>
      </c>
      <c r="J338" s="119" t="s">
        <v>139</v>
      </c>
      <c r="K338" s="1">
        <v>46255.758941458334</v>
      </c>
      <c r="L338">
        <v>0</v>
      </c>
      <c r="M338">
        <v>2</v>
      </c>
      <c r="N338">
        <v>0</v>
      </c>
      <c r="O338">
        <v>0</v>
      </c>
      <c r="P338" s="119" t="s">
        <v>20254</v>
      </c>
    </row>
    <row r="339" spans="1:16" x14ac:dyDescent="0.25">
      <c r="A339">
        <v>412</v>
      </c>
      <c r="B339" s="119" t="s">
        <v>179</v>
      </c>
      <c r="C339">
        <v>80</v>
      </c>
      <c r="D339">
        <v>24797</v>
      </c>
      <c r="E339">
        <v>1133</v>
      </c>
      <c r="F339">
        <v>3575</v>
      </c>
      <c r="G339">
        <v>645</v>
      </c>
      <c r="H339">
        <v>3768</v>
      </c>
      <c r="I339" s="119" t="s">
        <v>19</v>
      </c>
      <c r="J339" s="119" t="s">
        <v>24</v>
      </c>
      <c r="K339" s="1">
        <v>46255.758941458334</v>
      </c>
      <c r="L339">
        <v>768</v>
      </c>
      <c r="M339">
        <v>128</v>
      </c>
      <c r="N339">
        <v>89</v>
      </c>
      <c r="O339">
        <v>45</v>
      </c>
      <c r="P339" s="119" t="s">
        <v>20254</v>
      </c>
    </row>
    <row r="340" spans="1:16" x14ac:dyDescent="0.25">
      <c r="A340">
        <v>413</v>
      </c>
      <c r="B340" s="119" t="s">
        <v>180</v>
      </c>
      <c r="C340">
        <v>63</v>
      </c>
      <c r="D340">
        <v>24700</v>
      </c>
      <c r="E340">
        <v>0</v>
      </c>
      <c r="F340">
        <v>0</v>
      </c>
      <c r="G340">
        <v>289</v>
      </c>
      <c r="H340">
        <v>266</v>
      </c>
      <c r="I340" s="119" t="s">
        <v>19</v>
      </c>
      <c r="J340" s="119" t="s">
        <v>139</v>
      </c>
      <c r="K340" s="1">
        <v>46255.758941458334</v>
      </c>
      <c r="L340">
        <v>0</v>
      </c>
      <c r="M340">
        <v>3</v>
      </c>
      <c r="N340">
        <v>0</v>
      </c>
      <c r="O340">
        <v>0</v>
      </c>
      <c r="P340" s="119" t="s">
        <v>20254</v>
      </c>
    </row>
    <row r="341" spans="1:16" x14ac:dyDescent="0.25">
      <c r="A341">
        <v>414</v>
      </c>
      <c r="B341" s="119" t="s">
        <v>181</v>
      </c>
      <c r="C341">
        <v>50</v>
      </c>
      <c r="D341">
        <v>24706</v>
      </c>
      <c r="E341">
        <v>271</v>
      </c>
      <c r="F341">
        <v>133</v>
      </c>
      <c r="G341">
        <v>342</v>
      </c>
      <c r="H341">
        <v>518</v>
      </c>
      <c r="I341" s="119" t="s">
        <v>19</v>
      </c>
      <c r="J341" s="119" t="s">
        <v>139</v>
      </c>
      <c r="K341" s="1">
        <v>46255.758941458334</v>
      </c>
      <c r="L341">
        <v>11</v>
      </c>
      <c r="M341">
        <v>7</v>
      </c>
      <c r="N341">
        <v>1</v>
      </c>
      <c r="O341">
        <v>2</v>
      </c>
      <c r="P341" s="119" t="s">
        <v>20254</v>
      </c>
    </row>
    <row r="342" spans="1:16" x14ac:dyDescent="0.25">
      <c r="A342">
        <v>415</v>
      </c>
      <c r="B342" s="119" t="s">
        <v>182</v>
      </c>
      <c r="C342">
        <v>32</v>
      </c>
      <c r="D342">
        <v>24727</v>
      </c>
      <c r="E342">
        <v>714</v>
      </c>
      <c r="F342">
        <v>113</v>
      </c>
      <c r="G342">
        <v>473</v>
      </c>
      <c r="H342">
        <v>185</v>
      </c>
      <c r="I342" s="119" t="s">
        <v>19</v>
      </c>
      <c r="J342" s="119" t="s">
        <v>139</v>
      </c>
      <c r="K342" s="1">
        <v>46255.758941458334</v>
      </c>
      <c r="L342">
        <v>0</v>
      </c>
      <c r="M342">
        <v>9</v>
      </c>
      <c r="N342">
        <v>0</v>
      </c>
      <c r="O342">
        <v>1</v>
      </c>
      <c r="P342" s="119" t="s">
        <v>20254</v>
      </c>
    </row>
    <row r="343" spans="1:16" x14ac:dyDescent="0.25">
      <c r="A343">
        <v>416</v>
      </c>
      <c r="B343" s="119" t="s">
        <v>183</v>
      </c>
      <c r="C343">
        <v>56</v>
      </c>
      <c r="D343">
        <v>24697</v>
      </c>
      <c r="E343">
        <v>905</v>
      </c>
      <c r="F343">
        <v>159</v>
      </c>
      <c r="G343">
        <v>245</v>
      </c>
      <c r="H343">
        <v>529</v>
      </c>
      <c r="I343" s="119" t="s">
        <v>19</v>
      </c>
      <c r="J343" s="119" t="s">
        <v>139</v>
      </c>
      <c r="K343" s="1">
        <v>46255.758941458334</v>
      </c>
      <c r="L343">
        <v>11</v>
      </c>
      <c r="M343">
        <v>4</v>
      </c>
      <c r="N343">
        <v>3</v>
      </c>
      <c r="O343">
        <v>2</v>
      </c>
      <c r="P343" s="119" t="s">
        <v>20254</v>
      </c>
    </row>
    <row r="344" spans="1:16" x14ac:dyDescent="0.25">
      <c r="A344">
        <v>417</v>
      </c>
      <c r="B344" s="119" t="s">
        <v>184</v>
      </c>
      <c r="C344">
        <v>38</v>
      </c>
      <c r="D344">
        <v>24705</v>
      </c>
      <c r="E344">
        <v>460</v>
      </c>
      <c r="F344">
        <v>94</v>
      </c>
      <c r="G344">
        <v>301</v>
      </c>
      <c r="H344">
        <v>194</v>
      </c>
      <c r="I344" s="119" t="s">
        <v>19</v>
      </c>
      <c r="J344" s="119" t="s">
        <v>139</v>
      </c>
      <c r="K344" s="1">
        <v>46255.758941458334</v>
      </c>
      <c r="L344">
        <v>0</v>
      </c>
      <c r="M344">
        <v>0</v>
      </c>
      <c r="N344">
        <v>0</v>
      </c>
      <c r="O344">
        <v>0</v>
      </c>
      <c r="P344" s="119" t="s">
        <v>20254</v>
      </c>
    </row>
    <row r="345" spans="1:16" x14ac:dyDescent="0.25">
      <c r="A345">
        <v>418</v>
      </c>
      <c r="B345" s="119" t="s">
        <v>185</v>
      </c>
      <c r="C345">
        <v>69</v>
      </c>
      <c r="D345">
        <v>24705</v>
      </c>
      <c r="E345">
        <v>0</v>
      </c>
      <c r="F345">
        <v>0</v>
      </c>
      <c r="G345">
        <v>338</v>
      </c>
      <c r="H345">
        <v>254</v>
      </c>
      <c r="I345" s="119" t="s">
        <v>19</v>
      </c>
      <c r="J345" s="119" t="s">
        <v>139</v>
      </c>
      <c r="K345" s="1">
        <v>46255.758941458334</v>
      </c>
      <c r="L345">
        <v>0</v>
      </c>
      <c r="M345">
        <v>1</v>
      </c>
      <c r="N345">
        <v>0</v>
      </c>
      <c r="O345">
        <v>0</v>
      </c>
      <c r="P345" s="119" t="s">
        <v>20254</v>
      </c>
    </row>
    <row r="346" spans="1:16" x14ac:dyDescent="0.25">
      <c r="A346">
        <v>419</v>
      </c>
      <c r="B346" s="119" t="s">
        <v>133</v>
      </c>
      <c r="C346">
        <v>51</v>
      </c>
      <c r="E346">
        <v>284</v>
      </c>
      <c r="F346">
        <v>167</v>
      </c>
      <c r="G346">
        <v>334</v>
      </c>
      <c r="H346">
        <v>257</v>
      </c>
      <c r="I346" s="119" t="s">
        <v>19</v>
      </c>
      <c r="J346" s="119" t="s">
        <v>22</v>
      </c>
      <c r="K346" s="1">
        <v>46255.758941458334</v>
      </c>
      <c r="L346">
        <v>12</v>
      </c>
      <c r="M346">
        <v>1</v>
      </c>
      <c r="N346">
        <v>2</v>
      </c>
      <c r="O346">
        <v>0</v>
      </c>
      <c r="P346" s="119" t="s">
        <v>20254</v>
      </c>
    </row>
    <row r="347" spans="1:16" x14ac:dyDescent="0.25">
      <c r="A347">
        <v>420</v>
      </c>
      <c r="B347" s="119" t="s">
        <v>186</v>
      </c>
      <c r="C347">
        <v>39</v>
      </c>
      <c r="D347">
        <v>24689</v>
      </c>
      <c r="E347">
        <v>0</v>
      </c>
      <c r="F347">
        <v>0</v>
      </c>
      <c r="G347">
        <v>462</v>
      </c>
      <c r="H347">
        <v>139</v>
      </c>
      <c r="I347" s="119" t="s">
        <v>19</v>
      </c>
      <c r="J347" s="119" t="s">
        <v>139</v>
      </c>
      <c r="K347" s="1">
        <v>46255.758941458334</v>
      </c>
      <c r="L347">
        <v>0</v>
      </c>
      <c r="M347">
        <v>2</v>
      </c>
      <c r="N347">
        <v>0</v>
      </c>
      <c r="O347">
        <v>2</v>
      </c>
      <c r="P347" s="119" t="s">
        <v>20254</v>
      </c>
    </row>
    <row r="348" spans="1:16" x14ac:dyDescent="0.25">
      <c r="A348">
        <v>421</v>
      </c>
      <c r="B348" s="119" t="s">
        <v>187</v>
      </c>
      <c r="C348">
        <v>75</v>
      </c>
      <c r="D348">
        <v>24727</v>
      </c>
      <c r="E348">
        <v>1</v>
      </c>
      <c r="F348">
        <v>187</v>
      </c>
      <c r="G348">
        <v>390</v>
      </c>
      <c r="H348">
        <v>219</v>
      </c>
      <c r="I348" s="119" t="s">
        <v>19</v>
      </c>
      <c r="J348" s="119" t="s">
        <v>139</v>
      </c>
      <c r="K348" s="1">
        <v>46255.758941458334</v>
      </c>
      <c r="L348">
        <v>0</v>
      </c>
      <c r="M348">
        <v>2</v>
      </c>
      <c r="N348">
        <v>0</v>
      </c>
      <c r="O348">
        <v>0</v>
      </c>
      <c r="P348" s="119" t="s">
        <v>20254</v>
      </c>
    </row>
    <row r="349" spans="1:16" x14ac:dyDescent="0.25">
      <c r="A349">
        <v>422</v>
      </c>
      <c r="B349" s="119" t="s">
        <v>188</v>
      </c>
      <c r="C349">
        <v>44</v>
      </c>
      <c r="D349">
        <v>24700</v>
      </c>
      <c r="E349">
        <v>1326</v>
      </c>
      <c r="F349">
        <v>112</v>
      </c>
      <c r="G349">
        <v>616</v>
      </c>
      <c r="H349">
        <v>684</v>
      </c>
      <c r="I349" s="119" t="s">
        <v>19</v>
      </c>
      <c r="J349" s="119" t="s">
        <v>139</v>
      </c>
      <c r="K349" s="1">
        <v>46255.758941458334</v>
      </c>
      <c r="L349">
        <v>19</v>
      </c>
      <c r="M349">
        <v>15</v>
      </c>
      <c r="N349">
        <v>3</v>
      </c>
      <c r="O349">
        <v>3</v>
      </c>
      <c r="P349" s="119" t="s">
        <v>20254</v>
      </c>
    </row>
    <row r="350" spans="1:16" x14ac:dyDescent="0.25">
      <c r="A350">
        <v>423</v>
      </c>
      <c r="B350" s="119" t="s">
        <v>31</v>
      </c>
      <c r="C350">
        <v>6</v>
      </c>
      <c r="E350">
        <v>0</v>
      </c>
      <c r="F350">
        <v>0</v>
      </c>
      <c r="G350">
        <v>516</v>
      </c>
      <c r="H350">
        <v>48</v>
      </c>
      <c r="I350" s="119" t="s">
        <v>19</v>
      </c>
      <c r="J350" s="119" t="s">
        <v>22</v>
      </c>
      <c r="K350" s="1">
        <v>46255.758941458334</v>
      </c>
      <c r="L350">
        <v>0</v>
      </c>
      <c r="M350">
        <v>12</v>
      </c>
      <c r="N350">
        <v>0</v>
      </c>
      <c r="O350">
        <v>3</v>
      </c>
      <c r="P350" s="119" t="s">
        <v>20254</v>
      </c>
    </row>
    <row r="351" spans="1:16" x14ac:dyDescent="0.25">
      <c r="A351">
        <v>424</v>
      </c>
      <c r="B351" s="119" t="s">
        <v>189</v>
      </c>
      <c r="C351">
        <v>79</v>
      </c>
      <c r="D351">
        <v>24774</v>
      </c>
      <c r="E351">
        <v>0</v>
      </c>
      <c r="F351">
        <v>0</v>
      </c>
      <c r="G351">
        <v>8527</v>
      </c>
      <c r="H351">
        <v>229</v>
      </c>
      <c r="I351" s="119" t="s">
        <v>19</v>
      </c>
      <c r="J351" s="119" t="s">
        <v>139</v>
      </c>
      <c r="K351" s="1">
        <v>46255.758941458334</v>
      </c>
      <c r="L351">
        <v>0</v>
      </c>
      <c r="M351">
        <v>7</v>
      </c>
      <c r="N351">
        <v>0</v>
      </c>
      <c r="O351">
        <v>3</v>
      </c>
      <c r="P351" s="119" t="s">
        <v>20254</v>
      </c>
    </row>
    <row r="352" spans="1:16" x14ac:dyDescent="0.25">
      <c r="A352">
        <v>425</v>
      </c>
      <c r="B352" s="119" t="s">
        <v>190</v>
      </c>
      <c r="C352">
        <v>80</v>
      </c>
      <c r="D352">
        <v>24697</v>
      </c>
      <c r="E352">
        <v>0</v>
      </c>
      <c r="F352">
        <v>0</v>
      </c>
      <c r="G352">
        <v>4327</v>
      </c>
      <c r="H352">
        <v>233</v>
      </c>
      <c r="I352" s="119" t="s">
        <v>19</v>
      </c>
      <c r="J352" s="119" t="s">
        <v>139</v>
      </c>
      <c r="K352" s="1">
        <v>46255.758941458334</v>
      </c>
      <c r="L352">
        <v>0</v>
      </c>
      <c r="M352">
        <v>18</v>
      </c>
      <c r="N352">
        <v>0</v>
      </c>
      <c r="O352">
        <v>7</v>
      </c>
      <c r="P352" s="119" t="s">
        <v>20254</v>
      </c>
    </row>
    <row r="353" spans="1:16" x14ac:dyDescent="0.25">
      <c r="A353">
        <v>426</v>
      </c>
      <c r="B353" s="119" t="s">
        <v>191</v>
      </c>
      <c r="C353">
        <v>45</v>
      </c>
      <c r="D353">
        <v>24697</v>
      </c>
      <c r="E353">
        <v>197</v>
      </c>
      <c r="F353">
        <v>123</v>
      </c>
      <c r="G353">
        <v>377</v>
      </c>
      <c r="H353">
        <v>171</v>
      </c>
      <c r="I353" s="119" t="s">
        <v>19</v>
      </c>
      <c r="J353" s="119" t="s">
        <v>139</v>
      </c>
      <c r="K353" s="1">
        <v>46255.758941458334</v>
      </c>
      <c r="L353">
        <v>28</v>
      </c>
      <c r="M353">
        <v>3</v>
      </c>
      <c r="N353">
        <v>5</v>
      </c>
      <c r="O353">
        <v>0</v>
      </c>
      <c r="P353" s="119" t="s">
        <v>20254</v>
      </c>
    </row>
    <row r="354" spans="1:16" x14ac:dyDescent="0.25">
      <c r="A354">
        <v>427</v>
      </c>
      <c r="B354" s="119" t="s">
        <v>192</v>
      </c>
      <c r="C354">
        <v>51</v>
      </c>
      <c r="D354">
        <v>24795</v>
      </c>
      <c r="E354">
        <v>29</v>
      </c>
      <c r="F354">
        <v>133</v>
      </c>
      <c r="G354">
        <v>505</v>
      </c>
      <c r="H354">
        <v>182</v>
      </c>
      <c r="I354" s="119" t="s">
        <v>19</v>
      </c>
      <c r="J354" s="119" t="s">
        <v>139</v>
      </c>
      <c r="K354" s="1">
        <v>46255.758941458334</v>
      </c>
      <c r="L354">
        <v>12</v>
      </c>
      <c r="M354">
        <v>2</v>
      </c>
      <c r="N354">
        <v>2</v>
      </c>
      <c r="O354">
        <v>1</v>
      </c>
      <c r="P354" s="119" t="s">
        <v>20254</v>
      </c>
    </row>
    <row r="355" spans="1:16" x14ac:dyDescent="0.25">
      <c r="A355">
        <v>428</v>
      </c>
      <c r="B355" s="119" t="s">
        <v>193</v>
      </c>
      <c r="C355">
        <v>64</v>
      </c>
      <c r="D355">
        <v>24705</v>
      </c>
      <c r="E355">
        <v>0</v>
      </c>
      <c r="F355">
        <v>0</v>
      </c>
      <c r="G355">
        <v>258</v>
      </c>
      <c r="H355">
        <v>801</v>
      </c>
      <c r="I355" s="119" t="s">
        <v>19</v>
      </c>
      <c r="J355" s="119" t="s">
        <v>139</v>
      </c>
      <c r="K355" s="1">
        <v>46255.758941458334</v>
      </c>
      <c r="L355">
        <v>0</v>
      </c>
      <c r="M355">
        <v>3</v>
      </c>
      <c r="N355">
        <v>0</v>
      </c>
      <c r="O355">
        <v>1</v>
      </c>
      <c r="P355" s="119" t="s">
        <v>20254</v>
      </c>
    </row>
    <row r="356" spans="1:16" x14ac:dyDescent="0.25">
      <c r="A356">
        <v>429</v>
      </c>
      <c r="B356" s="119" t="s">
        <v>133</v>
      </c>
      <c r="C356">
        <v>56</v>
      </c>
      <c r="E356">
        <v>326</v>
      </c>
      <c r="F356">
        <v>93</v>
      </c>
      <c r="G356">
        <v>307</v>
      </c>
      <c r="H356">
        <v>124</v>
      </c>
      <c r="I356" s="119" t="s">
        <v>19</v>
      </c>
      <c r="J356" s="119" t="s">
        <v>22</v>
      </c>
      <c r="K356" s="1">
        <v>46255.758941458334</v>
      </c>
      <c r="L356">
        <v>5</v>
      </c>
      <c r="M356">
        <v>1</v>
      </c>
      <c r="N356">
        <v>1</v>
      </c>
      <c r="O356">
        <v>0</v>
      </c>
      <c r="P356" s="119" t="s">
        <v>20254</v>
      </c>
    </row>
    <row r="357" spans="1:16" x14ac:dyDescent="0.25">
      <c r="A357">
        <v>430</v>
      </c>
      <c r="B357" s="119" t="s">
        <v>188</v>
      </c>
      <c r="C357">
        <v>50</v>
      </c>
      <c r="D357">
        <v>24700</v>
      </c>
      <c r="E357">
        <v>196</v>
      </c>
      <c r="F357">
        <v>161</v>
      </c>
      <c r="G357">
        <v>336</v>
      </c>
      <c r="H357">
        <v>225</v>
      </c>
      <c r="I357" s="119" t="s">
        <v>19</v>
      </c>
      <c r="J357" s="119" t="s">
        <v>139</v>
      </c>
      <c r="K357" s="1">
        <v>46255.758941458334</v>
      </c>
      <c r="L357">
        <v>97</v>
      </c>
      <c r="M357">
        <v>10</v>
      </c>
      <c r="N357">
        <v>2</v>
      </c>
      <c r="O357">
        <v>2</v>
      </c>
      <c r="P357" s="119" t="s">
        <v>20254</v>
      </c>
    </row>
    <row r="358" spans="1:16" x14ac:dyDescent="0.25">
      <c r="A358">
        <v>431</v>
      </c>
      <c r="B358" s="119" t="s">
        <v>194</v>
      </c>
      <c r="C358">
        <v>57</v>
      </c>
      <c r="D358">
        <v>24693</v>
      </c>
      <c r="E358">
        <v>846</v>
      </c>
      <c r="F358">
        <v>183</v>
      </c>
      <c r="G358">
        <v>264</v>
      </c>
      <c r="H358">
        <v>200</v>
      </c>
      <c r="I358" s="119" t="s">
        <v>19</v>
      </c>
      <c r="J358" s="119" t="s">
        <v>139</v>
      </c>
      <c r="K358" s="1">
        <v>46255.758941458334</v>
      </c>
      <c r="L358">
        <v>17</v>
      </c>
      <c r="M358">
        <v>2</v>
      </c>
      <c r="N358">
        <v>3</v>
      </c>
      <c r="O358">
        <v>0</v>
      </c>
      <c r="P358" s="119" t="s">
        <v>20254</v>
      </c>
    </row>
    <row r="359" spans="1:16" x14ac:dyDescent="0.25">
      <c r="A359">
        <v>432</v>
      </c>
      <c r="B359" s="119" t="s">
        <v>195</v>
      </c>
      <c r="C359">
        <v>70</v>
      </c>
      <c r="D359">
        <v>24689</v>
      </c>
      <c r="E359">
        <v>1</v>
      </c>
      <c r="F359">
        <v>178</v>
      </c>
      <c r="G359">
        <v>337</v>
      </c>
      <c r="H359">
        <v>209</v>
      </c>
      <c r="I359" s="119" t="s">
        <v>19</v>
      </c>
      <c r="J359" s="119" t="s">
        <v>139</v>
      </c>
      <c r="K359" s="1">
        <v>46255.758941458334</v>
      </c>
      <c r="L359">
        <v>0</v>
      </c>
      <c r="M359">
        <v>0</v>
      </c>
      <c r="N359">
        <v>0</v>
      </c>
      <c r="O359">
        <v>0</v>
      </c>
      <c r="P359" s="119" t="s">
        <v>20254</v>
      </c>
    </row>
    <row r="360" spans="1:16" x14ac:dyDescent="0.25">
      <c r="A360">
        <v>433</v>
      </c>
      <c r="B360" s="119" t="s">
        <v>196</v>
      </c>
      <c r="C360">
        <v>76</v>
      </c>
      <c r="D360">
        <v>24766</v>
      </c>
      <c r="E360">
        <v>10</v>
      </c>
      <c r="F360">
        <v>190</v>
      </c>
      <c r="G360">
        <v>6242</v>
      </c>
      <c r="H360">
        <v>222</v>
      </c>
      <c r="I360" s="119" t="s">
        <v>19</v>
      </c>
      <c r="J360" s="119" t="s">
        <v>139</v>
      </c>
      <c r="K360" s="1">
        <v>46255.758941458334</v>
      </c>
      <c r="L360">
        <v>0</v>
      </c>
      <c r="M360">
        <v>11</v>
      </c>
      <c r="N360">
        <v>0</v>
      </c>
      <c r="O360">
        <v>7</v>
      </c>
      <c r="P360" s="119" t="s">
        <v>20254</v>
      </c>
    </row>
    <row r="361" spans="1:16" x14ac:dyDescent="0.25">
      <c r="A361">
        <v>434</v>
      </c>
      <c r="B361" s="119" t="s">
        <v>137</v>
      </c>
      <c r="C361">
        <v>42</v>
      </c>
      <c r="E361">
        <v>0</v>
      </c>
      <c r="F361">
        <v>0</v>
      </c>
      <c r="G361">
        <v>561</v>
      </c>
      <c r="H361">
        <v>88</v>
      </c>
      <c r="I361" s="119" t="s">
        <v>19</v>
      </c>
      <c r="J361" s="119" t="s">
        <v>22</v>
      </c>
      <c r="K361" s="1">
        <v>46255.758941458334</v>
      </c>
      <c r="L361">
        <v>0</v>
      </c>
      <c r="M361">
        <v>3</v>
      </c>
      <c r="N361">
        <v>0</v>
      </c>
      <c r="O361">
        <v>0</v>
      </c>
      <c r="P361" s="119" t="s">
        <v>20254</v>
      </c>
    </row>
    <row r="362" spans="1:16" x14ac:dyDescent="0.25">
      <c r="A362">
        <v>435</v>
      </c>
      <c r="B362" s="119" t="s">
        <v>197</v>
      </c>
      <c r="C362">
        <v>40</v>
      </c>
      <c r="D362">
        <v>24733</v>
      </c>
      <c r="E362">
        <v>164</v>
      </c>
      <c r="F362">
        <v>120</v>
      </c>
      <c r="G362">
        <v>585</v>
      </c>
      <c r="H362">
        <v>182</v>
      </c>
      <c r="I362" s="119" t="s">
        <v>19</v>
      </c>
      <c r="J362" s="119" t="s">
        <v>139</v>
      </c>
      <c r="K362" s="1">
        <v>46255.758941458334</v>
      </c>
      <c r="L362">
        <v>12</v>
      </c>
      <c r="M362">
        <v>3</v>
      </c>
      <c r="N362">
        <v>0</v>
      </c>
      <c r="O362">
        <v>1</v>
      </c>
      <c r="P362" s="119" t="s">
        <v>20254</v>
      </c>
    </row>
    <row r="363" spans="1:16" x14ac:dyDescent="0.25">
      <c r="A363">
        <v>436</v>
      </c>
      <c r="B363" s="119" t="s">
        <v>198</v>
      </c>
      <c r="C363">
        <v>56</v>
      </c>
      <c r="D363">
        <v>24795</v>
      </c>
      <c r="E363">
        <v>203</v>
      </c>
      <c r="F363">
        <v>116</v>
      </c>
      <c r="G363">
        <v>530</v>
      </c>
      <c r="H363">
        <v>178</v>
      </c>
      <c r="I363" s="119" t="s">
        <v>19</v>
      </c>
      <c r="J363" s="119" t="s">
        <v>139</v>
      </c>
      <c r="K363" s="1">
        <v>46255.758941458334</v>
      </c>
      <c r="L363">
        <v>7</v>
      </c>
      <c r="M363">
        <v>3</v>
      </c>
      <c r="N363">
        <v>4</v>
      </c>
      <c r="O363">
        <v>0</v>
      </c>
      <c r="P363" s="119" t="s">
        <v>20254</v>
      </c>
    </row>
    <row r="364" spans="1:16" x14ac:dyDescent="0.25">
      <c r="A364">
        <v>437</v>
      </c>
      <c r="B364" s="119" t="s">
        <v>199</v>
      </c>
      <c r="C364">
        <v>46</v>
      </c>
      <c r="D364">
        <v>24736</v>
      </c>
      <c r="E364">
        <v>198</v>
      </c>
      <c r="F364">
        <v>124</v>
      </c>
      <c r="G364">
        <v>300</v>
      </c>
      <c r="H364">
        <v>223</v>
      </c>
      <c r="I364" s="119" t="s">
        <v>19</v>
      </c>
      <c r="J364" s="119" t="s">
        <v>139</v>
      </c>
      <c r="K364" s="1">
        <v>46255.758941458334</v>
      </c>
      <c r="L364">
        <v>1</v>
      </c>
      <c r="M364">
        <v>0</v>
      </c>
      <c r="N364">
        <v>1</v>
      </c>
      <c r="O364">
        <v>0</v>
      </c>
      <c r="P364" s="119" t="s">
        <v>20254</v>
      </c>
    </row>
    <row r="365" spans="1:16" x14ac:dyDescent="0.25">
      <c r="A365">
        <v>438</v>
      </c>
      <c r="B365" s="119" t="s">
        <v>196</v>
      </c>
      <c r="C365">
        <v>80</v>
      </c>
      <c r="D365">
        <v>24766</v>
      </c>
      <c r="E365">
        <v>0</v>
      </c>
      <c r="F365">
        <v>0</v>
      </c>
      <c r="G365">
        <v>7510</v>
      </c>
      <c r="H365">
        <v>233</v>
      </c>
      <c r="I365" s="119" t="s">
        <v>19</v>
      </c>
      <c r="J365" s="119" t="s">
        <v>139</v>
      </c>
      <c r="K365" s="1">
        <v>46255.758941458334</v>
      </c>
      <c r="L365">
        <v>0</v>
      </c>
      <c r="M365">
        <v>5</v>
      </c>
      <c r="N365">
        <v>0</v>
      </c>
      <c r="O365">
        <v>1</v>
      </c>
      <c r="P365" s="119" t="s">
        <v>20254</v>
      </c>
    </row>
    <row r="366" spans="1:16" x14ac:dyDescent="0.25">
      <c r="A366">
        <v>439</v>
      </c>
      <c r="B366" s="119" t="s">
        <v>200</v>
      </c>
      <c r="C366">
        <v>52</v>
      </c>
      <c r="D366">
        <v>24739</v>
      </c>
      <c r="E366">
        <v>499</v>
      </c>
      <c r="F366">
        <v>142</v>
      </c>
      <c r="G366">
        <v>349</v>
      </c>
      <c r="H366">
        <v>200</v>
      </c>
      <c r="I366" s="119" t="s">
        <v>19</v>
      </c>
      <c r="J366" s="119" t="s">
        <v>139</v>
      </c>
      <c r="K366" s="1">
        <v>46255.758941458334</v>
      </c>
      <c r="L366">
        <v>12</v>
      </c>
      <c r="M366">
        <v>1</v>
      </c>
      <c r="N366">
        <v>1</v>
      </c>
      <c r="O366">
        <v>0</v>
      </c>
      <c r="P366" s="119" t="s">
        <v>20254</v>
      </c>
    </row>
    <row r="367" spans="1:16" x14ac:dyDescent="0.25">
      <c r="A367">
        <v>440</v>
      </c>
      <c r="B367" s="119" t="s">
        <v>201</v>
      </c>
      <c r="C367">
        <v>62</v>
      </c>
      <c r="D367">
        <v>24786</v>
      </c>
      <c r="E367">
        <v>231</v>
      </c>
      <c r="F367">
        <v>139</v>
      </c>
      <c r="G367">
        <v>509</v>
      </c>
      <c r="H367">
        <v>294</v>
      </c>
      <c r="I367" s="119" t="s">
        <v>19</v>
      </c>
      <c r="J367" s="119" t="s">
        <v>139</v>
      </c>
      <c r="K367" s="1">
        <v>46255.758941458334</v>
      </c>
      <c r="L367">
        <v>0</v>
      </c>
      <c r="M367">
        <v>1</v>
      </c>
      <c r="N367">
        <v>0</v>
      </c>
      <c r="O367">
        <v>0</v>
      </c>
      <c r="P367" s="119" t="s">
        <v>20254</v>
      </c>
    </row>
    <row r="368" spans="1:16" x14ac:dyDescent="0.25">
      <c r="A368">
        <v>441</v>
      </c>
      <c r="B368" s="119" t="s">
        <v>137</v>
      </c>
      <c r="C368">
        <v>47</v>
      </c>
      <c r="E368">
        <v>369</v>
      </c>
      <c r="F368">
        <v>82</v>
      </c>
      <c r="G368">
        <v>373</v>
      </c>
      <c r="H368">
        <v>108</v>
      </c>
      <c r="I368" s="119" t="s">
        <v>19</v>
      </c>
      <c r="J368" s="119" t="s">
        <v>22</v>
      </c>
      <c r="K368" s="1">
        <v>46255.758941458334</v>
      </c>
      <c r="L368">
        <v>14</v>
      </c>
      <c r="M368">
        <v>1</v>
      </c>
      <c r="N368">
        <v>4</v>
      </c>
      <c r="O368">
        <v>0</v>
      </c>
      <c r="P368" s="119" t="s">
        <v>20254</v>
      </c>
    </row>
    <row r="369" spans="1:16" x14ac:dyDescent="0.25">
      <c r="A369">
        <v>442</v>
      </c>
      <c r="B369" s="119" t="s">
        <v>202</v>
      </c>
      <c r="C369">
        <v>65</v>
      </c>
      <c r="D369">
        <v>24712</v>
      </c>
      <c r="E369">
        <v>0</v>
      </c>
      <c r="F369">
        <v>0</v>
      </c>
      <c r="G369">
        <v>505</v>
      </c>
      <c r="H369">
        <v>248</v>
      </c>
      <c r="I369" s="119" t="s">
        <v>19</v>
      </c>
      <c r="J369" s="119" t="s">
        <v>139</v>
      </c>
      <c r="K369" s="1">
        <v>46255.758941458334</v>
      </c>
      <c r="L369">
        <v>0</v>
      </c>
      <c r="M369">
        <v>0</v>
      </c>
      <c r="N369">
        <v>0</v>
      </c>
      <c r="O369">
        <v>0</v>
      </c>
      <c r="P369" s="119" t="s">
        <v>20254</v>
      </c>
    </row>
    <row r="370" spans="1:16" x14ac:dyDescent="0.25">
      <c r="A370">
        <v>443</v>
      </c>
      <c r="B370" s="119" t="s">
        <v>203</v>
      </c>
      <c r="C370">
        <v>71</v>
      </c>
      <c r="D370">
        <v>24721</v>
      </c>
      <c r="E370">
        <v>1</v>
      </c>
      <c r="F370">
        <v>178</v>
      </c>
      <c r="G370">
        <v>146</v>
      </c>
      <c r="H370">
        <v>384</v>
      </c>
      <c r="I370" s="119" t="s">
        <v>19</v>
      </c>
      <c r="J370" s="119" t="s">
        <v>139</v>
      </c>
      <c r="K370" s="1">
        <v>46255.758941458334</v>
      </c>
      <c r="L370">
        <v>0</v>
      </c>
      <c r="M370">
        <v>1</v>
      </c>
      <c r="N370">
        <v>0</v>
      </c>
      <c r="O370">
        <v>0</v>
      </c>
      <c r="P370" s="119" t="s">
        <v>20254</v>
      </c>
    </row>
    <row r="371" spans="1:16" x14ac:dyDescent="0.25">
      <c r="A371">
        <v>444</v>
      </c>
      <c r="B371" s="119" t="s">
        <v>204</v>
      </c>
      <c r="C371">
        <v>58</v>
      </c>
      <c r="D371">
        <v>24763</v>
      </c>
      <c r="E371">
        <v>4</v>
      </c>
      <c r="F371">
        <v>144</v>
      </c>
      <c r="G371">
        <v>253</v>
      </c>
      <c r="H371">
        <v>195</v>
      </c>
      <c r="I371" s="119" t="s">
        <v>19</v>
      </c>
      <c r="J371" s="119" t="s">
        <v>139</v>
      </c>
      <c r="K371" s="1">
        <v>46255.758941458334</v>
      </c>
      <c r="L371">
        <v>0</v>
      </c>
      <c r="M371">
        <v>2</v>
      </c>
      <c r="N371">
        <v>0</v>
      </c>
      <c r="O371">
        <v>1</v>
      </c>
      <c r="P371" s="119" t="s">
        <v>20254</v>
      </c>
    </row>
    <row r="372" spans="1:16" x14ac:dyDescent="0.25">
      <c r="A372">
        <v>445</v>
      </c>
      <c r="B372" s="119" t="s">
        <v>205</v>
      </c>
      <c r="C372">
        <v>68</v>
      </c>
      <c r="D372">
        <v>24777</v>
      </c>
      <c r="E372">
        <v>0</v>
      </c>
      <c r="F372">
        <v>0</v>
      </c>
      <c r="G372">
        <v>255</v>
      </c>
      <c r="H372">
        <v>267</v>
      </c>
      <c r="I372" s="119" t="s">
        <v>19</v>
      </c>
      <c r="J372" s="119" t="s">
        <v>139</v>
      </c>
      <c r="K372" s="1">
        <v>46255.758941458334</v>
      </c>
      <c r="L372">
        <v>0</v>
      </c>
      <c r="M372">
        <v>4</v>
      </c>
      <c r="N372">
        <v>0</v>
      </c>
      <c r="O372">
        <v>1</v>
      </c>
      <c r="P372" s="119" t="s">
        <v>20254</v>
      </c>
    </row>
    <row r="373" spans="1:16" x14ac:dyDescent="0.25">
      <c r="A373">
        <v>446</v>
      </c>
      <c r="B373" s="119" t="s">
        <v>137</v>
      </c>
      <c r="C373">
        <v>52</v>
      </c>
      <c r="E373">
        <v>86</v>
      </c>
      <c r="F373">
        <v>82</v>
      </c>
      <c r="G373">
        <v>293</v>
      </c>
      <c r="H373">
        <v>90</v>
      </c>
      <c r="I373" s="119" t="s">
        <v>19</v>
      </c>
      <c r="J373" s="119" t="s">
        <v>22</v>
      </c>
      <c r="K373" s="1">
        <v>46255.758941458334</v>
      </c>
      <c r="L373">
        <v>10</v>
      </c>
      <c r="M373">
        <v>0</v>
      </c>
      <c r="N373">
        <v>2</v>
      </c>
      <c r="O373">
        <v>0</v>
      </c>
      <c r="P373" s="119" t="s">
        <v>20254</v>
      </c>
    </row>
    <row r="374" spans="1:16" x14ac:dyDescent="0.25">
      <c r="A374">
        <v>447</v>
      </c>
      <c r="B374" s="119" t="s">
        <v>206</v>
      </c>
      <c r="C374">
        <v>53</v>
      </c>
      <c r="D374">
        <v>24724</v>
      </c>
      <c r="E374">
        <v>994</v>
      </c>
      <c r="F374">
        <v>159</v>
      </c>
      <c r="G374">
        <v>394</v>
      </c>
      <c r="H374">
        <v>244</v>
      </c>
      <c r="I374" s="119" t="s">
        <v>19</v>
      </c>
      <c r="J374" s="119" t="s">
        <v>139</v>
      </c>
      <c r="K374" s="1">
        <v>46255.758941458334</v>
      </c>
      <c r="L374">
        <v>13</v>
      </c>
      <c r="M374">
        <v>0</v>
      </c>
      <c r="N374">
        <v>4</v>
      </c>
      <c r="O374">
        <v>0</v>
      </c>
      <c r="P374" s="119" t="s">
        <v>20254</v>
      </c>
    </row>
    <row r="375" spans="1:16" x14ac:dyDescent="0.25">
      <c r="A375">
        <v>448</v>
      </c>
      <c r="B375" s="119" t="s">
        <v>207</v>
      </c>
      <c r="C375">
        <v>77</v>
      </c>
      <c r="D375">
        <v>24694</v>
      </c>
      <c r="E375">
        <v>20</v>
      </c>
      <c r="F375">
        <v>190</v>
      </c>
      <c r="G375">
        <v>5190</v>
      </c>
      <c r="H375">
        <v>223</v>
      </c>
      <c r="I375" s="119" t="s">
        <v>19</v>
      </c>
      <c r="J375" s="119" t="s">
        <v>139</v>
      </c>
      <c r="K375" s="1">
        <v>46255.758941458334</v>
      </c>
      <c r="L375">
        <v>0</v>
      </c>
      <c r="M375">
        <v>22</v>
      </c>
      <c r="N375">
        <v>0</v>
      </c>
      <c r="O375">
        <v>5</v>
      </c>
      <c r="P375" s="119" t="s">
        <v>20254</v>
      </c>
    </row>
    <row r="376" spans="1:16" x14ac:dyDescent="0.25">
      <c r="A376">
        <v>449</v>
      </c>
      <c r="B376" s="119" t="s">
        <v>208</v>
      </c>
      <c r="C376">
        <v>80</v>
      </c>
      <c r="D376">
        <v>24763</v>
      </c>
      <c r="E376">
        <v>0</v>
      </c>
      <c r="F376">
        <v>0</v>
      </c>
      <c r="G376">
        <v>4077</v>
      </c>
      <c r="H376">
        <v>233</v>
      </c>
      <c r="I376" s="119" t="s">
        <v>19</v>
      </c>
      <c r="J376" s="119" t="s">
        <v>139</v>
      </c>
      <c r="K376" s="1">
        <v>46255.758941458334</v>
      </c>
      <c r="L376">
        <v>0</v>
      </c>
      <c r="M376">
        <v>4</v>
      </c>
      <c r="N376">
        <v>0</v>
      </c>
      <c r="O376">
        <v>0</v>
      </c>
      <c r="P376" s="119" t="s">
        <v>20254</v>
      </c>
    </row>
    <row r="377" spans="1:16" x14ac:dyDescent="0.25">
      <c r="A377">
        <v>450</v>
      </c>
      <c r="B377" s="119" t="s">
        <v>31</v>
      </c>
      <c r="C377">
        <v>11</v>
      </c>
      <c r="E377">
        <v>114</v>
      </c>
      <c r="F377">
        <v>47</v>
      </c>
      <c r="G377">
        <v>1823</v>
      </c>
      <c r="H377">
        <v>133</v>
      </c>
      <c r="I377" s="119" t="s">
        <v>19</v>
      </c>
      <c r="J377" s="119" t="s">
        <v>22</v>
      </c>
      <c r="K377" s="1">
        <v>46255.758941458334</v>
      </c>
      <c r="L377">
        <v>0</v>
      </c>
      <c r="M377">
        <v>6</v>
      </c>
      <c r="N377">
        <v>0</v>
      </c>
      <c r="O377">
        <v>2</v>
      </c>
      <c r="P377" s="119" t="s">
        <v>20254</v>
      </c>
    </row>
    <row r="378" spans="1:16" x14ac:dyDescent="0.25">
      <c r="A378">
        <v>451</v>
      </c>
      <c r="B378" s="119" t="s">
        <v>192</v>
      </c>
      <c r="C378">
        <v>59</v>
      </c>
      <c r="D378">
        <v>24795</v>
      </c>
      <c r="E378">
        <v>29</v>
      </c>
      <c r="F378">
        <v>146</v>
      </c>
      <c r="G378">
        <v>188</v>
      </c>
      <c r="H378">
        <v>151</v>
      </c>
      <c r="I378" s="119" t="s">
        <v>19</v>
      </c>
      <c r="J378" s="119" t="s">
        <v>139</v>
      </c>
      <c r="K378" s="1">
        <v>46255.758941458334</v>
      </c>
      <c r="L378">
        <v>0</v>
      </c>
      <c r="M378">
        <v>2</v>
      </c>
      <c r="N378">
        <v>0</v>
      </c>
      <c r="O378">
        <v>2</v>
      </c>
      <c r="P378" s="119" t="s">
        <v>20254</v>
      </c>
    </row>
    <row r="379" spans="1:16" x14ac:dyDescent="0.25">
      <c r="A379">
        <v>452</v>
      </c>
      <c r="B379" s="119" t="s">
        <v>209</v>
      </c>
      <c r="C379">
        <v>66</v>
      </c>
      <c r="D379">
        <v>24685</v>
      </c>
      <c r="E379">
        <v>8</v>
      </c>
      <c r="F379">
        <v>184</v>
      </c>
      <c r="G379">
        <v>412</v>
      </c>
      <c r="H379">
        <v>198</v>
      </c>
      <c r="I379" s="119" t="s">
        <v>19</v>
      </c>
      <c r="J379" s="119" t="s">
        <v>139</v>
      </c>
      <c r="K379" s="1">
        <v>46255.758941458334</v>
      </c>
      <c r="L379">
        <v>0</v>
      </c>
      <c r="M379">
        <v>2</v>
      </c>
      <c r="N379">
        <v>0</v>
      </c>
      <c r="O379">
        <v>1</v>
      </c>
      <c r="P379" s="119" t="s">
        <v>20254</v>
      </c>
    </row>
    <row r="380" spans="1:16" x14ac:dyDescent="0.25">
      <c r="A380">
        <v>453</v>
      </c>
      <c r="B380" s="119" t="s">
        <v>137</v>
      </c>
      <c r="C380">
        <v>57</v>
      </c>
      <c r="E380">
        <v>863</v>
      </c>
      <c r="F380">
        <v>161</v>
      </c>
      <c r="G380">
        <v>265</v>
      </c>
      <c r="H380">
        <v>187</v>
      </c>
      <c r="I380" s="119" t="s">
        <v>19</v>
      </c>
      <c r="J380" s="119" t="s">
        <v>22</v>
      </c>
      <c r="K380" s="1">
        <v>46255.758941458334</v>
      </c>
      <c r="L380">
        <v>15</v>
      </c>
      <c r="M380">
        <v>1</v>
      </c>
      <c r="N380">
        <v>3</v>
      </c>
      <c r="O380">
        <v>0</v>
      </c>
      <c r="P380" s="119" t="s">
        <v>20254</v>
      </c>
    </row>
    <row r="381" spans="1:16" x14ac:dyDescent="0.25">
      <c r="A381">
        <v>454</v>
      </c>
      <c r="B381" s="119" t="s">
        <v>210</v>
      </c>
      <c r="C381">
        <v>72</v>
      </c>
      <c r="D381">
        <v>24727</v>
      </c>
      <c r="E381">
        <v>1</v>
      </c>
      <c r="F381">
        <v>181</v>
      </c>
      <c r="G381">
        <v>419</v>
      </c>
      <c r="H381">
        <v>211</v>
      </c>
      <c r="I381" s="119" t="s">
        <v>19</v>
      </c>
      <c r="J381" s="119" t="s">
        <v>139</v>
      </c>
      <c r="K381" s="1">
        <v>46255.758941458334</v>
      </c>
      <c r="L381">
        <v>0</v>
      </c>
      <c r="M381">
        <v>0</v>
      </c>
      <c r="N381">
        <v>0</v>
      </c>
      <c r="O381">
        <v>0</v>
      </c>
      <c r="P381" s="119" t="s">
        <v>20254</v>
      </c>
    </row>
    <row r="382" spans="1:16" x14ac:dyDescent="0.25">
      <c r="A382">
        <v>455</v>
      </c>
      <c r="B382" s="119" t="s">
        <v>211</v>
      </c>
      <c r="C382">
        <v>62</v>
      </c>
      <c r="D382">
        <v>24685</v>
      </c>
      <c r="E382">
        <v>513</v>
      </c>
      <c r="F382">
        <v>171</v>
      </c>
      <c r="G382">
        <v>524</v>
      </c>
      <c r="H382">
        <v>1683</v>
      </c>
      <c r="I382" s="119" t="s">
        <v>19</v>
      </c>
      <c r="J382" s="119" t="s">
        <v>139</v>
      </c>
      <c r="K382" s="1">
        <v>46255.758941458334</v>
      </c>
      <c r="L382">
        <v>3</v>
      </c>
      <c r="M382">
        <v>10</v>
      </c>
      <c r="N382">
        <v>0</v>
      </c>
      <c r="O382">
        <v>0</v>
      </c>
      <c r="P382" s="119" t="s">
        <v>20254</v>
      </c>
    </row>
    <row r="383" spans="1:16" x14ac:dyDescent="0.25">
      <c r="A383">
        <v>456</v>
      </c>
      <c r="B383" s="119" t="s">
        <v>212</v>
      </c>
      <c r="C383">
        <v>74</v>
      </c>
      <c r="D383">
        <v>24700</v>
      </c>
      <c r="E383">
        <v>135</v>
      </c>
      <c r="F383">
        <v>144</v>
      </c>
      <c r="G383">
        <v>164</v>
      </c>
      <c r="H383">
        <v>224</v>
      </c>
      <c r="I383" s="119" t="s">
        <v>19</v>
      </c>
      <c r="J383" s="119" t="s">
        <v>139</v>
      </c>
      <c r="K383" s="1">
        <v>46255.758941458334</v>
      </c>
      <c r="L383">
        <v>11</v>
      </c>
      <c r="M383">
        <v>1</v>
      </c>
      <c r="N383">
        <v>2</v>
      </c>
      <c r="O383">
        <v>0</v>
      </c>
      <c r="P383" s="119" t="s">
        <v>20254</v>
      </c>
    </row>
    <row r="384" spans="1:16" x14ac:dyDescent="0.25">
      <c r="A384">
        <v>457</v>
      </c>
      <c r="B384" s="119" t="s">
        <v>31</v>
      </c>
      <c r="C384">
        <v>16</v>
      </c>
      <c r="E384">
        <v>4554</v>
      </c>
      <c r="F384">
        <v>37</v>
      </c>
      <c r="G384">
        <v>469</v>
      </c>
      <c r="H384">
        <v>58</v>
      </c>
      <c r="I384" s="119" t="s">
        <v>19</v>
      </c>
      <c r="J384" s="119" t="s">
        <v>22</v>
      </c>
      <c r="K384" s="1">
        <v>46255.758941458334</v>
      </c>
      <c r="L384">
        <v>9</v>
      </c>
      <c r="M384">
        <v>1</v>
      </c>
      <c r="N384">
        <v>0</v>
      </c>
      <c r="O384">
        <v>0</v>
      </c>
      <c r="P384" s="119" t="s">
        <v>20254</v>
      </c>
    </row>
    <row r="385" spans="1:16" x14ac:dyDescent="0.25">
      <c r="A385">
        <v>458</v>
      </c>
      <c r="B385" s="119" t="s">
        <v>213</v>
      </c>
      <c r="C385">
        <v>78</v>
      </c>
      <c r="D385">
        <v>24766</v>
      </c>
      <c r="E385">
        <v>18</v>
      </c>
      <c r="F385">
        <v>193</v>
      </c>
      <c r="G385">
        <v>7977</v>
      </c>
      <c r="H385">
        <v>226</v>
      </c>
      <c r="I385" s="119" t="s">
        <v>19</v>
      </c>
      <c r="J385" s="119" t="s">
        <v>139</v>
      </c>
      <c r="K385" s="1">
        <v>46255.758941458334</v>
      </c>
      <c r="L385">
        <v>0</v>
      </c>
      <c r="M385">
        <v>15</v>
      </c>
      <c r="N385">
        <v>0</v>
      </c>
      <c r="O385">
        <v>6</v>
      </c>
      <c r="P385" s="119" t="s">
        <v>20254</v>
      </c>
    </row>
    <row r="386" spans="1:16" x14ac:dyDescent="0.25">
      <c r="A386">
        <v>459</v>
      </c>
      <c r="B386" s="119" t="s">
        <v>214</v>
      </c>
      <c r="C386">
        <v>80</v>
      </c>
      <c r="D386">
        <v>24700</v>
      </c>
      <c r="E386">
        <v>0</v>
      </c>
      <c r="F386">
        <v>0</v>
      </c>
      <c r="G386">
        <v>2762</v>
      </c>
      <c r="H386">
        <v>233</v>
      </c>
      <c r="I386" s="119" t="s">
        <v>19</v>
      </c>
      <c r="J386" s="119" t="s">
        <v>139</v>
      </c>
      <c r="K386" s="1">
        <v>46255.758941458334</v>
      </c>
      <c r="L386">
        <v>0</v>
      </c>
      <c r="M386">
        <v>12</v>
      </c>
      <c r="N386">
        <v>0</v>
      </c>
      <c r="O386">
        <v>2</v>
      </c>
      <c r="P386" s="119" t="s">
        <v>20254</v>
      </c>
    </row>
    <row r="387" spans="1:16" x14ac:dyDescent="0.25">
      <c r="A387">
        <v>460</v>
      </c>
      <c r="B387" s="119" t="s">
        <v>151</v>
      </c>
      <c r="C387">
        <v>43</v>
      </c>
      <c r="E387">
        <v>105</v>
      </c>
      <c r="F387">
        <v>71</v>
      </c>
      <c r="G387">
        <v>350</v>
      </c>
      <c r="H387">
        <v>99</v>
      </c>
      <c r="I387" s="119" t="s">
        <v>19</v>
      </c>
      <c r="J387" s="119" t="s">
        <v>22</v>
      </c>
      <c r="K387" s="1">
        <v>46255.758941458334</v>
      </c>
      <c r="L387">
        <v>10</v>
      </c>
      <c r="M387">
        <v>4</v>
      </c>
      <c r="N387">
        <v>3</v>
      </c>
      <c r="O387">
        <v>3</v>
      </c>
      <c r="P387" s="119" t="s">
        <v>20254</v>
      </c>
    </row>
    <row r="388" spans="1:16" x14ac:dyDescent="0.25">
      <c r="A388">
        <v>461</v>
      </c>
      <c r="B388" s="119" t="s">
        <v>215</v>
      </c>
      <c r="C388">
        <v>69</v>
      </c>
      <c r="D388">
        <v>24721</v>
      </c>
      <c r="E388">
        <v>0</v>
      </c>
      <c r="F388">
        <v>0</v>
      </c>
      <c r="G388">
        <v>408</v>
      </c>
      <c r="H388">
        <v>220</v>
      </c>
      <c r="I388" s="119" t="s">
        <v>19</v>
      </c>
      <c r="J388" s="119" t="s">
        <v>139</v>
      </c>
      <c r="K388" s="1">
        <v>46255.758941458334</v>
      </c>
      <c r="L388">
        <v>0</v>
      </c>
      <c r="M388">
        <v>3</v>
      </c>
      <c r="N388">
        <v>0</v>
      </c>
      <c r="O388">
        <v>2</v>
      </c>
      <c r="P388" s="119" t="s">
        <v>20254</v>
      </c>
    </row>
    <row r="389" spans="1:16" x14ac:dyDescent="0.25">
      <c r="A389">
        <v>462</v>
      </c>
      <c r="B389" s="119" t="s">
        <v>211</v>
      </c>
      <c r="C389">
        <v>68</v>
      </c>
      <c r="D389">
        <v>24685</v>
      </c>
      <c r="E389">
        <v>0</v>
      </c>
      <c r="F389">
        <v>0</v>
      </c>
      <c r="G389">
        <v>273</v>
      </c>
      <c r="H389">
        <v>200</v>
      </c>
      <c r="I389" s="119" t="s">
        <v>19</v>
      </c>
      <c r="J389" s="119" t="s">
        <v>139</v>
      </c>
      <c r="K389" s="1">
        <v>46255.758941458334</v>
      </c>
      <c r="L389">
        <v>0</v>
      </c>
      <c r="M389">
        <v>8</v>
      </c>
      <c r="N389">
        <v>0</v>
      </c>
      <c r="O389">
        <v>3</v>
      </c>
      <c r="P389" s="119" t="s">
        <v>20254</v>
      </c>
    </row>
    <row r="390" spans="1:16" x14ac:dyDescent="0.25">
      <c r="A390">
        <v>463</v>
      </c>
      <c r="B390" s="119" t="s">
        <v>216</v>
      </c>
      <c r="C390">
        <v>74</v>
      </c>
      <c r="D390">
        <v>24763</v>
      </c>
      <c r="E390">
        <v>0</v>
      </c>
      <c r="F390">
        <v>0</v>
      </c>
      <c r="G390">
        <v>743</v>
      </c>
      <c r="H390">
        <v>180</v>
      </c>
      <c r="I390" s="119" t="s">
        <v>19</v>
      </c>
      <c r="J390" s="119" t="s">
        <v>139</v>
      </c>
      <c r="K390" s="1">
        <v>46255.758941458334</v>
      </c>
      <c r="L390">
        <v>0</v>
      </c>
      <c r="M390">
        <v>2</v>
      </c>
      <c r="N390">
        <v>0</v>
      </c>
      <c r="O390">
        <v>1</v>
      </c>
      <c r="P390" s="119" t="s">
        <v>20254</v>
      </c>
    </row>
    <row r="391" spans="1:16" x14ac:dyDescent="0.25">
      <c r="A391">
        <v>464</v>
      </c>
      <c r="B391" s="119" t="s">
        <v>151</v>
      </c>
      <c r="C391">
        <v>48</v>
      </c>
      <c r="E391">
        <v>225</v>
      </c>
      <c r="F391">
        <v>92</v>
      </c>
      <c r="G391">
        <v>282</v>
      </c>
      <c r="H391">
        <v>105</v>
      </c>
      <c r="I391" s="119" t="s">
        <v>19</v>
      </c>
      <c r="J391" s="119" t="s">
        <v>22</v>
      </c>
      <c r="K391" s="1">
        <v>46255.758941458334</v>
      </c>
      <c r="L391">
        <v>9</v>
      </c>
      <c r="M391">
        <v>3</v>
      </c>
      <c r="N391">
        <v>3</v>
      </c>
      <c r="O391">
        <v>1</v>
      </c>
      <c r="P391" s="119" t="s">
        <v>20254</v>
      </c>
    </row>
    <row r="392" spans="1:16" x14ac:dyDescent="0.25">
      <c r="A392">
        <v>465</v>
      </c>
      <c r="B392" s="119" t="s">
        <v>217</v>
      </c>
      <c r="C392">
        <v>80</v>
      </c>
      <c r="D392">
        <v>24709</v>
      </c>
      <c r="E392">
        <v>0</v>
      </c>
      <c r="F392">
        <v>0</v>
      </c>
      <c r="G392">
        <v>2493</v>
      </c>
      <c r="H392">
        <v>156</v>
      </c>
      <c r="I392" s="119" t="s">
        <v>19</v>
      </c>
      <c r="J392" s="119" t="s">
        <v>139</v>
      </c>
      <c r="K392" s="1">
        <v>46255.758941458334</v>
      </c>
      <c r="L392">
        <v>0</v>
      </c>
      <c r="M392">
        <v>21</v>
      </c>
      <c r="N392">
        <v>0</v>
      </c>
      <c r="O392">
        <v>5</v>
      </c>
      <c r="P392" s="119" t="s">
        <v>20254</v>
      </c>
    </row>
    <row r="393" spans="1:16" x14ac:dyDescent="0.25">
      <c r="A393">
        <v>466</v>
      </c>
      <c r="B393" s="119" t="s">
        <v>218</v>
      </c>
      <c r="C393">
        <v>80</v>
      </c>
      <c r="D393">
        <v>24724</v>
      </c>
      <c r="E393">
        <v>0</v>
      </c>
      <c r="F393">
        <v>0</v>
      </c>
      <c r="G393">
        <v>3758</v>
      </c>
      <c r="H393">
        <v>195</v>
      </c>
      <c r="I393" s="119" t="s">
        <v>19</v>
      </c>
      <c r="J393" s="119" t="s">
        <v>139</v>
      </c>
      <c r="K393" s="1">
        <v>46255.758941458334</v>
      </c>
      <c r="L393">
        <v>0</v>
      </c>
      <c r="M393">
        <v>16</v>
      </c>
      <c r="N393">
        <v>0</v>
      </c>
      <c r="O393">
        <v>4</v>
      </c>
      <c r="P393" s="119" t="s">
        <v>20254</v>
      </c>
    </row>
    <row r="394" spans="1:16" x14ac:dyDescent="0.25">
      <c r="A394">
        <v>467</v>
      </c>
      <c r="B394" s="119" t="s">
        <v>219</v>
      </c>
      <c r="C394">
        <v>27</v>
      </c>
      <c r="D394">
        <v>24697</v>
      </c>
      <c r="E394">
        <v>596</v>
      </c>
      <c r="F394">
        <v>84</v>
      </c>
      <c r="G394">
        <v>307</v>
      </c>
      <c r="H394">
        <v>298</v>
      </c>
      <c r="I394" s="119" t="s">
        <v>19</v>
      </c>
      <c r="J394" s="119" t="s">
        <v>139</v>
      </c>
      <c r="K394" s="1">
        <v>46255.758941458334</v>
      </c>
      <c r="L394">
        <v>24</v>
      </c>
      <c r="M394">
        <v>6</v>
      </c>
      <c r="N394">
        <v>6</v>
      </c>
      <c r="O394">
        <v>0</v>
      </c>
      <c r="P394" s="119" t="s">
        <v>20254</v>
      </c>
    </row>
    <row r="395" spans="1:16" x14ac:dyDescent="0.25">
      <c r="A395">
        <v>468</v>
      </c>
      <c r="B395" s="119" t="s">
        <v>220</v>
      </c>
      <c r="C395">
        <v>63</v>
      </c>
      <c r="D395">
        <v>24739</v>
      </c>
      <c r="E395">
        <v>0</v>
      </c>
      <c r="F395">
        <v>0</v>
      </c>
      <c r="G395">
        <v>344</v>
      </c>
      <c r="H395">
        <v>238</v>
      </c>
      <c r="I395" s="119" t="s">
        <v>19</v>
      </c>
      <c r="J395" s="119" t="s">
        <v>139</v>
      </c>
      <c r="K395" s="1">
        <v>46255.758941458334</v>
      </c>
      <c r="L395">
        <v>0</v>
      </c>
      <c r="M395">
        <v>5</v>
      </c>
      <c r="N395">
        <v>0</v>
      </c>
      <c r="O395">
        <v>1</v>
      </c>
      <c r="P395" s="119" t="s">
        <v>20254</v>
      </c>
    </row>
    <row r="396" spans="1:16" x14ac:dyDescent="0.25">
      <c r="A396">
        <v>469</v>
      </c>
      <c r="B396" s="119" t="s">
        <v>221</v>
      </c>
      <c r="C396">
        <v>39</v>
      </c>
      <c r="D396">
        <v>24796</v>
      </c>
      <c r="E396">
        <v>657</v>
      </c>
      <c r="F396">
        <v>1021</v>
      </c>
      <c r="G396">
        <v>775</v>
      </c>
      <c r="H396">
        <v>7655</v>
      </c>
      <c r="I396" s="119" t="s">
        <v>19</v>
      </c>
      <c r="J396" s="119" t="s">
        <v>222</v>
      </c>
      <c r="K396" s="1">
        <v>46255.758941458334</v>
      </c>
      <c r="L396">
        <v>13</v>
      </c>
      <c r="M396">
        <v>18</v>
      </c>
      <c r="N396">
        <v>4</v>
      </c>
      <c r="O396">
        <v>4</v>
      </c>
      <c r="P396" s="119" t="s">
        <v>20254</v>
      </c>
    </row>
    <row r="397" spans="1:16" x14ac:dyDescent="0.25">
      <c r="A397">
        <v>470</v>
      </c>
      <c r="B397" s="119" t="s">
        <v>223</v>
      </c>
      <c r="C397">
        <v>7</v>
      </c>
      <c r="E397">
        <v>705</v>
      </c>
      <c r="F397">
        <v>19</v>
      </c>
      <c r="G397">
        <v>633</v>
      </c>
      <c r="H397">
        <v>49</v>
      </c>
      <c r="I397" s="119" t="s">
        <v>19</v>
      </c>
      <c r="J397" s="119" t="s">
        <v>22</v>
      </c>
      <c r="K397" s="1">
        <v>46255.758941458334</v>
      </c>
      <c r="L397">
        <v>0</v>
      </c>
      <c r="M397">
        <v>1</v>
      </c>
      <c r="N397">
        <v>0</v>
      </c>
      <c r="O397">
        <v>0</v>
      </c>
      <c r="P397" s="119" t="s">
        <v>20254</v>
      </c>
    </row>
    <row r="398" spans="1:16" x14ac:dyDescent="0.25">
      <c r="A398">
        <v>471</v>
      </c>
      <c r="B398" s="119" t="s">
        <v>224</v>
      </c>
      <c r="C398">
        <v>46</v>
      </c>
      <c r="D398">
        <v>24686</v>
      </c>
      <c r="E398">
        <v>272</v>
      </c>
      <c r="F398">
        <v>429</v>
      </c>
      <c r="G398">
        <v>535</v>
      </c>
      <c r="H398">
        <v>1749</v>
      </c>
      <c r="I398" s="119" t="s">
        <v>19</v>
      </c>
      <c r="J398" s="119" t="s">
        <v>222</v>
      </c>
      <c r="K398" s="1">
        <v>46255.758941458334</v>
      </c>
      <c r="L398">
        <v>0</v>
      </c>
      <c r="M398">
        <v>5</v>
      </c>
      <c r="N398">
        <v>0</v>
      </c>
      <c r="O398">
        <v>1</v>
      </c>
      <c r="P398" s="119" t="s">
        <v>20254</v>
      </c>
    </row>
    <row r="399" spans="1:16" x14ac:dyDescent="0.25">
      <c r="A399">
        <v>472</v>
      </c>
      <c r="B399" s="119" t="s">
        <v>225</v>
      </c>
      <c r="C399">
        <v>69</v>
      </c>
      <c r="D399">
        <v>24730</v>
      </c>
      <c r="E399">
        <v>0</v>
      </c>
      <c r="F399">
        <v>0</v>
      </c>
      <c r="G399">
        <v>412</v>
      </c>
      <c r="H399">
        <v>187</v>
      </c>
      <c r="I399" s="119" t="s">
        <v>19</v>
      </c>
      <c r="J399" s="119" t="s">
        <v>139</v>
      </c>
      <c r="K399" s="1">
        <v>46255.758941458334</v>
      </c>
      <c r="L399">
        <v>0</v>
      </c>
      <c r="M399">
        <v>1</v>
      </c>
      <c r="N399">
        <v>0</v>
      </c>
      <c r="O399">
        <v>0</v>
      </c>
      <c r="P399" s="119" t="s">
        <v>20254</v>
      </c>
    </row>
    <row r="400" spans="1:16" x14ac:dyDescent="0.25">
      <c r="A400">
        <v>473</v>
      </c>
      <c r="B400" s="119" t="s">
        <v>151</v>
      </c>
      <c r="C400">
        <v>53</v>
      </c>
      <c r="E400">
        <v>197</v>
      </c>
      <c r="F400">
        <v>84</v>
      </c>
      <c r="G400">
        <v>455</v>
      </c>
      <c r="H400">
        <v>99</v>
      </c>
      <c r="I400" s="119" t="s">
        <v>19</v>
      </c>
      <c r="J400" s="119" t="s">
        <v>22</v>
      </c>
      <c r="K400" s="1">
        <v>46255.758941458334</v>
      </c>
      <c r="L400">
        <v>7</v>
      </c>
      <c r="M400">
        <v>2</v>
      </c>
      <c r="N400">
        <v>0</v>
      </c>
      <c r="O400">
        <v>0</v>
      </c>
      <c r="P400" s="119" t="s">
        <v>20254</v>
      </c>
    </row>
    <row r="401" spans="1:16" x14ac:dyDescent="0.25">
      <c r="A401">
        <v>474</v>
      </c>
      <c r="B401" s="119" t="s">
        <v>226</v>
      </c>
      <c r="C401">
        <v>53</v>
      </c>
      <c r="D401">
        <v>24704</v>
      </c>
      <c r="E401">
        <v>55</v>
      </c>
      <c r="F401">
        <v>1999</v>
      </c>
      <c r="G401">
        <v>130</v>
      </c>
      <c r="H401">
        <v>3960</v>
      </c>
      <c r="I401" s="119" t="s">
        <v>19</v>
      </c>
      <c r="J401" s="119" t="s">
        <v>222</v>
      </c>
      <c r="K401" s="1">
        <v>46255.758941458334</v>
      </c>
      <c r="L401">
        <v>0</v>
      </c>
      <c r="M401">
        <v>7</v>
      </c>
      <c r="N401">
        <v>0</v>
      </c>
      <c r="O401">
        <v>0</v>
      </c>
      <c r="P401" s="119" t="s">
        <v>20254</v>
      </c>
    </row>
    <row r="402" spans="1:16" x14ac:dyDescent="0.25">
      <c r="A402">
        <v>475</v>
      </c>
      <c r="B402" s="119" t="s">
        <v>227</v>
      </c>
      <c r="C402">
        <v>33</v>
      </c>
      <c r="D402">
        <v>24705</v>
      </c>
      <c r="E402">
        <v>821</v>
      </c>
      <c r="F402">
        <v>119</v>
      </c>
      <c r="G402">
        <v>257</v>
      </c>
      <c r="H402">
        <v>179</v>
      </c>
      <c r="I402" s="119" t="s">
        <v>19</v>
      </c>
      <c r="J402" s="119" t="s">
        <v>139</v>
      </c>
      <c r="K402" s="1">
        <v>46255.758941458334</v>
      </c>
      <c r="L402">
        <v>17</v>
      </c>
      <c r="M402">
        <v>2</v>
      </c>
      <c r="N402">
        <v>5</v>
      </c>
      <c r="O402">
        <v>1</v>
      </c>
      <c r="P402" s="119" t="s">
        <v>20254</v>
      </c>
    </row>
    <row r="403" spans="1:16" x14ac:dyDescent="0.25">
      <c r="A403">
        <v>476</v>
      </c>
      <c r="B403" s="119" t="s">
        <v>228</v>
      </c>
      <c r="C403">
        <v>75</v>
      </c>
      <c r="D403">
        <v>24712</v>
      </c>
      <c r="E403">
        <v>0</v>
      </c>
      <c r="F403">
        <v>0</v>
      </c>
      <c r="G403">
        <v>1069</v>
      </c>
      <c r="H403">
        <v>183</v>
      </c>
      <c r="I403" s="119" t="s">
        <v>19</v>
      </c>
      <c r="J403" s="119" t="s">
        <v>139</v>
      </c>
      <c r="K403" s="1">
        <v>46255.758941458334</v>
      </c>
      <c r="L403">
        <v>0</v>
      </c>
      <c r="M403">
        <v>2</v>
      </c>
      <c r="N403">
        <v>0</v>
      </c>
      <c r="O403">
        <v>1</v>
      </c>
      <c r="P403" s="119" t="s">
        <v>20254</v>
      </c>
    </row>
    <row r="404" spans="1:16" x14ac:dyDescent="0.25">
      <c r="A404">
        <v>477</v>
      </c>
      <c r="B404" s="119" t="s">
        <v>229</v>
      </c>
      <c r="C404">
        <v>79</v>
      </c>
      <c r="D404">
        <v>24766</v>
      </c>
      <c r="E404">
        <v>0</v>
      </c>
      <c r="F404">
        <v>0</v>
      </c>
      <c r="G404">
        <v>4447</v>
      </c>
      <c r="H404">
        <v>192</v>
      </c>
      <c r="I404" s="119" t="s">
        <v>19</v>
      </c>
      <c r="J404" s="119" t="s">
        <v>139</v>
      </c>
      <c r="K404" s="1">
        <v>46255.758941458334</v>
      </c>
      <c r="L404">
        <v>0</v>
      </c>
      <c r="M404">
        <v>12</v>
      </c>
      <c r="N404">
        <v>0</v>
      </c>
      <c r="O404">
        <v>4</v>
      </c>
      <c r="P404" s="119" t="s">
        <v>20254</v>
      </c>
    </row>
    <row r="405" spans="1:16" x14ac:dyDescent="0.25">
      <c r="A405">
        <v>478</v>
      </c>
      <c r="B405" s="119" t="s">
        <v>230</v>
      </c>
      <c r="C405">
        <v>40</v>
      </c>
      <c r="D405">
        <v>24787</v>
      </c>
      <c r="E405">
        <v>920</v>
      </c>
      <c r="F405">
        <v>2355</v>
      </c>
      <c r="G405">
        <v>241</v>
      </c>
      <c r="H405">
        <v>5055</v>
      </c>
      <c r="I405" s="119" t="s">
        <v>19</v>
      </c>
      <c r="J405" s="119" t="s">
        <v>222</v>
      </c>
      <c r="K405" s="1">
        <v>46255.758941458334</v>
      </c>
      <c r="L405">
        <v>9</v>
      </c>
      <c r="M405">
        <v>9</v>
      </c>
      <c r="N405">
        <v>4</v>
      </c>
      <c r="O405">
        <v>3</v>
      </c>
      <c r="P405" s="119" t="s">
        <v>20254</v>
      </c>
    </row>
    <row r="406" spans="1:16" x14ac:dyDescent="0.25">
      <c r="A406">
        <v>479</v>
      </c>
      <c r="B406" s="119" t="s">
        <v>231</v>
      </c>
      <c r="C406">
        <v>47</v>
      </c>
      <c r="D406">
        <v>24704</v>
      </c>
      <c r="E406">
        <v>152</v>
      </c>
      <c r="F406">
        <v>555</v>
      </c>
      <c r="G406">
        <v>313</v>
      </c>
      <c r="H406">
        <v>1253</v>
      </c>
      <c r="I406" s="119" t="s">
        <v>19</v>
      </c>
      <c r="J406" s="119" t="s">
        <v>222</v>
      </c>
      <c r="K406" s="1">
        <v>46255.758941458334</v>
      </c>
      <c r="L406">
        <v>0</v>
      </c>
      <c r="M406">
        <v>3</v>
      </c>
      <c r="N406">
        <v>0</v>
      </c>
      <c r="O406">
        <v>1</v>
      </c>
      <c r="P406" s="119" t="s">
        <v>20254</v>
      </c>
    </row>
    <row r="407" spans="1:16" x14ac:dyDescent="0.25">
      <c r="A407">
        <v>480</v>
      </c>
      <c r="B407" s="119" t="s">
        <v>232</v>
      </c>
      <c r="C407">
        <v>60</v>
      </c>
      <c r="D407">
        <v>24695</v>
      </c>
      <c r="E407">
        <v>769</v>
      </c>
      <c r="F407">
        <v>721</v>
      </c>
      <c r="G407">
        <v>231</v>
      </c>
      <c r="H407">
        <v>1419</v>
      </c>
      <c r="I407" s="119" t="s">
        <v>19</v>
      </c>
      <c r="J407" s="119" t="s">
        <v>222</v>
      </c>
      <c r="K407" s="1">
        <v>46255.758941458334</v>
      </c>
      <c r="L407">
        <v>30</v>
      </c>
      <c r="M407">
        <v>17</v>
      </c>
      <c r="N407">
        <v>0</v>
      </c>
      <c r="O407">
        <v>0</v>
      </c>
      <c r="P407" s="119" t="s">
        <v>20254</v>
      </c>
    </row>
    <row r="408" spans="1:16" x14ac:dyDescent="0.25">
      <c r="A408">
        <v>481</v>
      </c>
      <c r="B408" s="119" t="s">
        <v>233</v>
      </c>
      <c r="C408">
        <v>80</v>
      </c>
      <c r="D408">
        <v>24769</v>
      </c>
      <c r="E408">
        <v>0</v>
      </c>
      <c r="F408">
        <v>0</v>
      </c>
      <c r="G408">
        <v>3304</v>
      </c>
      <c r="H408">
        <v>195</v>
      </c>
      <c r="I408" s="119" t="s">
        <v>19</v>
      </c>
      <c r="J408" s="119" t="s">
        <v>139</v>
      </c>
      <c r="K408" s="1">
        <v>46255.758941458334</v>
      </c>
      <c r="L408">
        <v>0</v>
      </c>
      <c r="M408">
        <v>7</v>
      </c>
      <c r="N408">
        <v>0</v>
      </c>
      <c r="O408">
        <v>0</v>
      </c>
      <c r="P408" s="119" t="s">
        <v>20254</v>
      </c>
    </row>
    <row r="409" spans="1:16" x14ac:dyDescent="0.25">
      <c r="A409">
        <v>482</v>
      </c>
      <c r="B409" s="119" t="s">
        <v>234</v>
      </c>
      <c r="C409">
        <v>39</v>
      </c>
      <c r="D409">
        <v>24715</v>
      </c>
      <c r="E409">
        <v>950</v>
      </c>
      <c r="F409">
        <v>91</v>
      </c>
      <c r="G409">
        <v>199</v>
      </c>
      <c r="H409">
        <v>229</v>
      </c>
      <c r="I409" s="119" t="s">
        <v>19</v>
      </c>
      <c r="J409" s="119" t="s">
        <v>139</v>
      </c>
      <c r="K409" s="1">
        <v>46255.758941458334</v>
      </c>
      <c r="L409">
        <v>13</v>
      </c>
      <c r="M409">
        <v>3</v>
      </c>
      <c r="N409">
        <v>4</v>
      </c>
      <c r="O409">
        <v>0</v>
      </c>
      <c r="P409" s="119" t="s">
        <v>20254</v>
      </c>
    </row>
    <row r="410" spans="1:16" x14ac:dyDescent="0.25">
      <c r="A410">
        <v>483</v>
      </c>
      <c r="B410" s="119" t="s">
        <v>151</v>
      </c>
      <c r="C410">
        <v>58</v>
      </c>
      <c r="E410">
        <v>302</v>
      </c>
      <c r="F410">
        <v>112</v>
      </c>
      <c r="G410">
        <v>458</v>
      </c>
      <c r="H410">
        <v>118</v>
      </c>
      <c r="I410" s="119" t="s">
        <v>19</v>
      </c>
      <c r="J410" s="119" t="s">
        <v>22</v>
      </c>
      <c r="K410" s="1">
        <v>46255.758941458334</v>
      </c>
      <c r="L410">
        <v>17</v>
      </c>
      <c r="M410">
        <v>1</v>
      </c>
      <c r="N410">
        <v>4</v>
      </c>
      <c r="O410">
        <v>0</v>
      </c>
      <c r="P410" s="119" t="s">
        <v>20254</v>
      </c>
    </row>
    <row r="411" spans="1:16" x14ac:dyDescent="0.25">
      <c r="A411">
        <v>484</v>
      </c>
      <c r="B411" s="119" t="s">
        <v>137</v>
      </c>
      <c r="C411">
        <v>44</v>
      </c>
      <c r="E411">
        <v>90</v>
      </c>
      <c r="F411">
        <v>71</v>
      </c>
      <c r="G411">
        <v>260</v>
      </c>
      <c r="H411">
        <v>169</v>
      </c>
      <c r="I411" s="119" t="s">
        <v>19</v>
      </c>
      <c r="J411" s="119" t="s">
        <v>22</v>
      </c>
      <c r="K411" s="1">
        <v>46255.758941458334</v>
      </c>
      <c r="L411">
        <v>12</v>
      </c>
      <c r="M411">
        <v>1</v>
      </c>
      <c r="N411">
        <v>2</v>
      </c>
      <c r="O411">
        <v>0</v>
      </c>
      <c r="P411" s="119" t="s">
        <v>20254</v>
      </c>
    </row>
    <row r="412" spans="1:16" x14ac:dyDescent="0.25">
      <c r="A412">
        <v>485</v>
      </c>
      <c r="B412" s="119" t="s">
        <v>235</v>
      </c>
      <c r="C412">
        <v>51</v>
      </c>
      <c r="D412">
        <v>24721</v>
      </c>
      <c r="E412">
        <v>128</v>
      </c>
      <c r="F412">
        <v>156</v>
      </c>
      <c r="G412">
        <v>222</v>
      </c>
      <c r="H412">
        <v>189</v>
      </c>
      <c r="I412" s="119" t="s">
        <v>19</v>
      </c>
      <c r="J412" s="119" t="s">
        <v>139</v>
      </c>
      <c r="K412" s="1">
        <v>46255.758941458334</v>
      </c>
      <c r="L412">
        <v>68</v>
      </c>
      <c r="M412">
        <v>0</v>
      </c>
      <c r="N412">
        <v>1</v>
      </c>
      <c r="O412">
        <v>0</v>
      </c>
      <c r="P412" s="119" t="s">
        <v>20254</v>
      </c>
    </row>
    <row r="413" spans="1:16" x14ac:dyDescent="0.25">
      <c r="A413">
        <v>486</v>
      </c>
      <c r="B413" s="119" t="s">
        <v>236</v>
      </c>
      <c r="C413">
        <v>64</v>
      </c>
      <c r="D413">
        <v>24709</v>
      </c>
      <c r="E413">
        <v>0</v>
      </c>
      <c r="F413">
        <v>0</v>
      </c>
      <c r="G413">
        <v>313</v>
      </c>
      <c r="H413">
        <v>201</v>
      </c>
      <c r="I413" s="119" t="s">
        <v>19</v>
      </c>
      <c r="J413" s="119" t="s">
        <v>139</v>
      </c>
      <c r="K413" s="1">
        <v>46255.758941458334</v>
      </c>
      <c r="L413">
        <v>0</v>
      </c>
      <c r="M413">
        <v>2</v>
      </c>
      <c r="N413">
        <v>0</v>
      </c>
      <c r="O413">
        <v>1</v>
      </c>
      <c r="P413" s="119" t="s">
        <v>20254</v>
      </c>
    </row>
    <row r="414" spans="1:16" x14ac:dyDescent="0.25">
      <c r="A414">
        <v>487</v>
      </c>
      <c r="B414" s="119" t="s">
        <v>237</v>
      </c>
      <c r="C414">
        <v>67</v>
      </c>
      <c r="D414">
        <v>24716</v>
      </c>
      <c r="E414">
        <v>380</v>
      </c>
      <c r="F414">
        <v>893</v>
      </c>
      <c r="G414">
        <v>188</v>
      </c>
      <c r="H414">
        <v>8299</v>
      </c>
      <c r="I414" s="119" t="s">
        <v>19</v>
      </c>
      <c r="J414" s="119" t="s">
        <v>222</v>
      </c>
      <c r="K414" s="1">
        <v>46255.758941458334</v>
      </c>
      <c r="L414">
        <v>3</v>
      </c>
      <c r="M414">
        <v>3</v>
      </c>
      <c r="N414">
        <v>1</v>
      </c>
      <c r="O414">
        <v>0</v>
      </c>
      <c r="P414" s="119" t="s">
        <v>20254</v>
      </c>
    </row>
    <row r="415" spans="1:16" x14ac:dyDescent="0.25">
      <c r="A415">
        <v>488</v>
      </c>
      <c r="B415" s="119" t="s">
        <v>238</v>
      </c>
      <c r="C415">
        <v>70</v>
      </c>
      <c r="D415">
        <v>24763</v>
      </c>
      <c r="E415">
        <v>0</v>
      </c>
      <c r="F415">
        <v>0</v>
      </c>
      <c r="G415">
        <v>372</v>
      </c>
      <c r="H415">
        <v>236</v>
      </c>
      <c r="I415" s="119" t="s">
        <v>19</v>
      </c>
      <c r="J415" s="119" t="s">
        <v>139</v>
      </c>
      <c r="K415" s="1">
        <v>46255.758941458334</v>
      </c>
      <c r="L415">
        <v>0</v>
      </c>
      <c r="M415">
        <v>3</v>
      </c>
      <c r="N415">
        <v>0</v>
      </c>
      <c r="O415">
        <v>2</v>
      </c>
      <c r="P415" s="119" t="s">
        <v>20254</v>
      </c>
    </row>
    <row r="416" spans="1:16" x14ac:dyDescent="0.25">
      <c r="A416">
        <v>489</v>
      </c>
      <c r="B416" s="119" t="s">
        <v>239</v>
      </c>
      <c r="C416">
        <v>74</v>
      </c>
      <c r="D416">
        <v>24787</v>
      </c>
      <c r="E416">
        <v>547</v>
      </c>
      <c r="F416">
        <v>2350</v>
      </c>
      <c r="G416">
        <v>88</v>
      </c>
      <c r="H416">
        <v>5224</v>
      </c>
      <c r="I416" s="119" t="s">
        <v>19</v>
      </c>
      <c r="J416" s="119" t="s">
        <v>222</v>
      </c>
      <c r="K416" s="1">
        <v>46255.758941458334</v>
      </c>
      <c r="L416">
        <v>3</v>
      </c>
      <c r="M416">
        <v>4</v>
      </c>
      <c r="N416">
        <v>0</v>
      </c>
      <c r="O416">
        <v>0</v>
      </c>
      <c r="P416" s="119" t="s">
        <v>20254</v>
      </c>
    </row>
    <row r="417" spans="1:16" x14ac:dyDescent="0.25">
      <c r="A417">
        <v>490</v>
      </c>
      <c r="B417" s="119" t="s">
        <v>240</v>
      </c>
      <c r="C417">
        <v>80</v>
      </c>
      <c r="D417">
        <v>24713</v>
      </c>
      <c r="E417">
        <v>1313</v>
      </c>
      <c r="F417">
        <v>1622</v>
      </c>
      <c r="G417">
        <v>523</v>
      </c>
      <c r="H417">
        <v>2577</v>
      </c>
      <c r="I417" s="119" t="s">
        <v>19</v>
      </c>
      <c r="J417" s="119" t="s">
        <v>222</v>
      </c>
      <c r="K417" s="1">
        <v>46255.758941458334</v>
      </c>
      <c r="L417">
        <v>598</v>
      </c>
      <c r="M417">
        <v>39</v>
      </c>
      <c r="N417">
        <v>159</v>
      </c>
      <c r="O417">
        <v>6</v>
      </c>
      <c r="P417" s="119" t="s">
        <v>20254</v>
      </c>
    </row>
    <row r="418" spans="1:16" x14ac:dyDescent="0.25">
      <c r="A418">
        <v>491</v>
      </c>
      <c r="B418" s="119" t="s">
        <v>223</v>
      </c>
      <c r="C418">
        <v>12</v>
      </c>
      <c r="E418">
        <v>777</v>
      </c>
      <c r="F418">
        <v>27</v>
      </c>
      <c r="G418">
        <v>934</v>
      </c>
      <c r="H418">
        <v>43</v>
      </c>
      <c r="I418" s="119" t="s">
        <v>19</v>
      </c>
      <c r="J418" s="119" t="s">
        <v>22</v>
      </c>
      <c r="K418" s="1">
        <v>46255.758941458334</v>
      </c>
      <c r="L418">
        <v>18</v>
      </c>
      <c r="M418">
        <v>0</v>
      </c>
      <c r="N418">
        <v>3</v>
      </c>
      <c r="O418">
        <v>0</v>
      </c>
      <c r="P418" s="119" t="s">
        <v>20254</v>
      </c>
    </row>
    <row r="419" spans="1:16" x14ac:dyDescent="0.25">
      <c r="A419">
        <v>492</v>
      </c>
      <c r="B419" s="119" t="s">
        <v>241</v>
      </c>
      <c r="C419">
        <v>57</v>
      </c>
      <c r="D419">
        <v>24727</v>
      </c>
      <c r="E419">
        <v>1</v>
      </c>
      <c r="F419">
        <v>99</v>
      </c>
      <c r="G419">
        <v>134</v>
      </c>
      <c r="H419">
        <v>116</v>
      </c>
      <c r="I419" s="119" t="s">
        <v>19</v>
      </c>
      <c r="J419" s="119" t="s">
        <v>139</v>
      </c>
      <c r="K419" s="1">
        <v>46255.758941458334</v>
      </c>
      <c r="L419">
        <v>0</v>
      </c>
      <c r="M419">
        <v>2</v>
      </c>
      <c r="N419">
        <v>0</v>
      </c>
      <c r="O419">
        <v>1</v>
      </c>
      <c r="P419" s="119" t="s">
        <v>20254</v>
      </c>
    </row>
    <row r="420" spans="1:16" x14ac:dyDescent="0.25">
      <c r="A420">
        <v>493</v>
      </c>
      <c r="B420" s="119" t="s">
        <v>242</v>
      </c>
      <c r="C420">
        <v>76</v>
      </c>
      <c r="D420">
        <v>24786</v>
      </c>
      <c r="E420">
        <v>0</v>
      </c>
      <c r="F420">
        <v>0</v>
      </c>
      <c r="G420">
        <v>963</v>
      </c>
      <c r="H420">
        <v>187</v>
      </c>
      <c r="I420" s="119" t="s">
        <v>19</v>
      </c>
      <c r="J420" s="119" t="s">
        <v>139</v>
      </c>
      <c r="K420" s="1">
        <v>46255.758941458334</v>
      </c>
      <c r="L420">
        <v>122</v>
      </c>
      <c r="M420">
        <v>1</v>
      </c>
      <c r="N420">
        <v>0</v>
      </c>
      <c r="O420">
        <v>0</v>
      </c>
      <c r="P420" s="119" t="s">
        <v>20254</v>
      </c>
    </row>
    <row r="421" spans="1:16" x14ac:dyDescent="0.25">
      <c r="A421">
        <v>494</v>
      </c>
      <c r="B421" s="119" t="s">
        <v>137</v>
      </c>
      <c r="C421">
        <v>49</v>
      </c>
      <c r="E421">
        <v>146</v>
      </c>
      <c r="F421">
        <v>91</v>
      </c>
      <c r="G421">
        <v>325</v>
      </c>
      <c r="H421">
        <v>125</v>
      </c>
      <c r="I421" s="119" t="s">
        <v>19</v>
      </c>
      <c r="J421" s="119" t="s">
        <v>22</v>
      </c>
      <c r="K421" s="1">
        <v>46255.758941458334</v>
      </c>
      <c r="L421">
        <v>15</v>
      </c>
      <c r="M421">
        <v>1</v>
      </c>
      <c r="N421">
        <v>2</v>
      </c>
      <c r="O421">
        <v>0</v>
      </c>
      <c r="P421" s="119" t="s">
        <v>20254</v>
      </c>
    </row>
    <row r="422" spans="1:16" x14ac:dyDescent="0.25">
      <c r="A422">
        <v>495</v>
      </c>
      <c r="B422" s="119" t="s">
        <v>243</v>
      </c>
      <c r="C422">
        <v>54</v>
      </c>
      <c r="D422">
        <v>24725</v>
      </c>
      <c r="E422">
        <v>247</v>
      </c>
      <c r="F422">
        <v>250</v>
      </c>
      <c r="G422">
        <v>84</v>
      </c>
      <c r="H422">
        <v>1998</v>
      </c>
      <c r="I422" s="119" t="s">
        <v>19</v>
      </c>
      <c r="J422" s="119" t="s">
        <v>222</v>
      </c>
      <c r="K422" s="1">
        <v>46255.758941458334</v>
      </c>
      <c r="L422">
        <v>5</v>
      </c>
      <c r="M422">
        <v>4</v>
      </c>
      <c r="N422">
        <v>2</v>
      </c>
      <c r="O422">
        <v>0</v>
      </c>
      <c r="P422" s="119" t="s">
        <v>20254</v>
      </c>
    </row>
    <row r="423" spans="1:16" x14ac:dyDescent="0.25">
      <c r="A423">
        <v>496</v>
      </c>
      <c r="B423" s="119" t="s">
        <v>244</v>
      </c>
      <c r="C423">
        <v>75</v>
      </c>
      <c r="D423">
        <v>24712</v>
      </c>
      <c r="E423">
        <v>0</v>
      </c>
      <c r="F423">
        <v>0</v>
      </c>
      <c r="G423">
        <v>846</v>
      </c>
      <c r="H423">
        <v>160</v>
      </c>
      <c r="I423" s="119" t="s">
        <v>19</v>
      </c>
      <c r="J423" s="119" t="s">
        <v>139</v>
      </c>
      <c r="K423" s="1">
        <v>46255.758941458334</v>
      </c>
      <c r="L423">
        <v>0</v>
      </c>
      <c r="M423">
        <v>3</v>
      </c>
      <c r="N423">
        <v>0</v>
      </c>
      <c r="O423">
        <v>0</v>
      </c>
      <c r="P423" s="119" t="s">
        <v>20254</v>
      </c>
    </row>
    <row r="424" spans="1:16" x14ac:dyDescent="0.25">
      <c r="A424">
        <v>497</v>
      </c>
      <c r="B424" s="119" t="s">
        <v>245</v>
      </c>
      <c r="C424">
        <v>80</v>
      </c>
      <c r="D424">
        <v>24700</v>
      </c>
      <c r="E424">
        <v>0</v>
      </c>
      <c r="F424">
        <v>0</v>
      </c>
      <c r="G424">
        <v>948</v>
      </c>
      <c r="H424">
        <v>196</v>
      </c>
      <c r="I424" s="119" t="s">
        <v>19</v>
      </c>
      <c r="J424" s="119" t="s">
        <v>139</v>
      </c>
      <c r="K424" s="1">
        <v>46255.758941458334</v>
      </c>
      <c r="L424">
        <v>288</v>
      </c>
      <c r="M424">
        <v>1</v>
      </c>
      <c r="N424">
        <v>53</v>
      </c>
      <c r="O424">
        <v>0</v>
      </c>
      <c r="P424" s="119" t="s">
        <v>20254</v>
      </c>
    </row>
    <row r="425" spans="1:16" x14ac:dyDescent="0.25">
      <c r="A425">
        <v>498</v>
      </c>
      <c r="B425" s="119" t="s">
        <v>246</v>
      </c>
      <c r="C425">
        <v>61</v>
      </c>
      <c r="D425">
        <v>24796</v>
      </c>
      <c r="E425">
        <v>139</v>
      </c>
      <c r="F425">
        <v>530</v>
      </c>
      <c r="G425">
        <v>111</v>
      </c>
      <c r="H425">
        <v>3632</v>
      </c>
      <c r="I425" s="119" t="s">
        <v>19</v>
      </c>
      <c r="J425" s="119" t="s">
        <v>222</v>
      </c>
      <c r="K425" s="1">
        <v>46255.758941458334</v>
      </c>
      <c r="L425">
        <v>1</v>
      </c>
      <c r="M425">
        <v>7</v>
      </c>
      <c r="N425">
        <v>0</v>
      </c>
      <c r="O425">
        <v>0</v>
      </c>
      <c r="P425" s="119" t="s">
        <v>20254</v>
      </c>
    </row>
    <row r="426" spans="1:16" x14ac:dyDescent="0.25">
      <c r="A426">
        <v>499</v>
      </c>
      <c r="B426" s="119" t="s">
        <v>247</v>
      </c>
      <c r="C426">
        <v>65</v>
      </c>
      <c r="D426">
        <v>24739</v>
      </c>
      <c r="E426">
        <v>0</v>
      </c>
      <c r="F426">
        <v>0</v>
      </c>
      <c r="G426">
        <v>530</v>
      </c>
      <c r="H426">
        <v>196</v>
      </c>
      <c r="I426" s="119" t="s">
        <v>19</v>
      </c>
      <c r="J426" s="119" t="s">
        <v>139</v>
      </c>
      <c r="K426" s="1">
        <v>46255.758941458334</v>
      </c>
      <c r="L426">
        <v>0</v>
      </c>
      <c r="M426">
        <v>1</v>
      </c>
      <c r="N426">
        <v>0</v>
      </c>
      <c r="O426">
        <v>1</v>
      </c>
      <c r="P426" s="119" t="s">
        <v>20254</v>
      </c>
    </row>
    <row r="427" spans="1:16" x14ac:dyDescent="0.25">
      <c r="A427">
        <v>500</v>
      </c>
      <c r="B427" s="119" t="s">
        <v>248</v>
      </c>
      <c r="C427">
        <v>68</v>
      </c>
      <c r="D427">
        <v>24767</v>
      </c>
      <c r="E427">
        <v>829</v>
      </c>
      <c r="F427">
        <v>1799</v>
      </c>
      <c r="G427">
        <v>51</v>
      </c>
      <c r="H427">
        <v>7095</v>
      </c>
      <c r="I427" s="119" t="s">
        <v>19</v>
      </c>
      <c r="J427" s="119" t="s">
        <v>222</v>
      </c>
      <c r="K427" s="1">
        <v>46255.758941458334</v>
      </c>
      <c r="L427">
        <v>152</v>
      </c>
      <c r="M427">
        <v>2</v>
      </c>
      <c r="N427">
        <v>1</v>
      </c>
      <c r="O427">
        <v>0</v>
      </c>
      <c r="P427" s="119" t="s">
        <v>20254</v>
      </c>
    </row>
    <row r="428" spans="1:16" x14ac:dyDescent="0.25">
      <c r="A428">
        <v>501</v>
      </c>
      <c r="B428" s="119" t="s">
        <v>137</v>
      </c>
      <c r="C428">
        <v>54</v>
      </c>
      <c r="E428">
        <v>249</v>
      </c>
      <c r="F428">
        <v>85</v>
      </c>
      <c r="G428">
        <v>321</v>
      </c>
      <c r="H428">
        <v>145</v>
      </c>
      <c r="I428" s="119" t="s">
        <v>19</v>
      </c>
      <c r="J428" s="119" t="s">
        <v>22</v>
      </c>
      <c r="K428" s="1">
        <v>46255.758941458334</v>
      </c>
      <c r="L428">
        <v>7</v>
      </c>
      <c r="M428">
        <v>1</v>
      </c>
      <c r="N428">
        <v>1</v>
      </c>
      <c r="O428">
        <v>0</v>
      </c>
      <c r="P428" s="119" t="s">
        <v>20254</v>
      </c>
    </row>
    <row r="429" spans="1:16" x14ac:dyDescent="0.25">
      <c r="A429">
        <v>502</v>
      </c>
      <c r="B429" s="119" t="s">
        <v>249</v>
      </c>
      <c r="C429">
        <v>75</v>
      </c>
      <c r="D429">
        <v>24710</v>
      </c>
      <c r="E429">
        <v>250</v>
      </c>
      <c r="F429">
        <v>2062</v>
      </c>
      <c r="G429">
        <v>56</v>
      </c>
      <c r="H429">
        <v>2562</v>
      </c>
      <c r="I429" s="119" t="s">
        <v>19</v>
      </c>
      <c r="J429" s="119" t="s">
        <v>222</v>
      </c>
      <c r="K429" s="1">
        <v>46255.758941458334</v>
      </c>
      <c r="L429">
        <v>6</v>
      </c>
      <c r="M429">
        <v>0</v>
      </c>
      <c r="N429">
        <v>1</v>
      </c>
      <c r="O429">
        <v>0</v>
      </c>
      <c r="P429" s="119" t="s">
        <v>20254</v>
      </c>
    </row>
    <row r="430" spans="1:16" x14ac:dyDescent="0.25">
      <c r="A430">
        <v>503</v>
      </c>
      <c r="B430" s="119" t="s">
        <v>223</v>
      </c>
      <c r="C430">
        <v>17</v>
      </c>
      <c r="E430">
        <v>278</v>
      </c>
      <c r="F430">
        <v>26</v>
      </c>
      <c r="G430">
        <v>306</v>
      </c>
      <c r="H430">
        <v>126</v>
      </c>
      <c r="I430" s="119" t="s">
        <v>19</v>
      </c>
      <c r="J430" s="119" t="s">
        <v>22</v>
      </c>
      <c r="K430" s="1">
        <v>46255.758941458334</v>
      </c>
      <c r="L430">
        <v>7</v>
      </c>
      <c r="M430">
        <v>6</v>
      </c>
      <c r="N430">
        <v>1</v>
      </c>
      <c r="O430">
        <v>2</v>
      </c>
      <c r="P430" s="119" t="s">
        <v>20254</v>
      </c>
    </row>
    <row r="431" spans="1:16" x14ac:dyDescent="0.25">
      <c r="A431">
        <v>504</v>
      </c>
      <c r="B431" s="119" t="s">
        <v>250</v>
      </c>
      <c r="C431">
        <v>80</v>
      </c>
      <c r="D431">
        <v>24715</v>
      </c>
      <c r="E431">
        <v>0</v>
      </c>
      <c r="F431">
        <v>0</v>
      </c>
      <c r="G431">
        <v>2346</v>
      </c>
      <c r="H431">
        <v>162</v>
      </c>
      <c r="I431" s="119" t="s">
        <v>19</v>
      </c>
      <c r="J431" s="119" t="s">
        <v>139</v>
      </c>
      <c r="K431" s="1">
        <v>46255.758941458334</v>
      </c>
      <c r="L431">
        <v>215</v>
      </c>
      <c r="M431">
        <v>2</v>
      </c>
      <c r="N431">
        <v>0</v>
      </c>
      <c r="O431">
        <v>1</v>
      </c>
      <c r="P431" s="119" t="s">
        <v>20254</v>
      </c>
    </row>
    <row r="432" spans="1:16" x14ac:dyDescent="0.25">
      <c r="A432">
        <v>505</v>
      </c>
      <c r="B432" s="119" t="s">
        <v>251</v>
      </c>
      <c r="C432">
        <v>80</v>
      </c>
      <c r="D432">
        <v>24775</v>
      </c>
      <c r="E432">
        <v>1237</v>
      </c>
      <c r="F432">
        <v>1629</v>
      </c>
      <c r="G432">
        <v>547</v>
      </c>
      <c r="H432">
        <v>2228</v>
      </c>
      <c r="I432" s="119" t="s">
        <v>19</v>
      </c>
      <c r="J432" s="119" t="s">
        <v>222</v>
      </c>
      <c r="K432" s="1">
        <v>46255.758941458334</v>
      </c>
      <c r="L432">
        <v>391</v>
      </c>
      <c r="M432">
        <v>17</v>
      </c>
      <c r="N432">
        <v>116</v>
      </c>
      <c r="O432">
        <v>7</v>
      </c>
      <c r="P432" s="119" t="s">
        <v>20254</v>
      </c>
    </row>
    <row r="433" spans="1:16" x14ac:dyDescent="0.25">
      <c r="A433">
        <v>506</v>
      </c>
      <c r="B433" s="119" t="s">
        <v>252</v>
      </c>
      <c r="C433">
        <v>71</v>
      </c>
      <c r="D433">
        <v>24730</v>
      </c>
      <c r="E433">
        <v>0</v>
      </c>
      <c r="F433">
        <v>0</v>
      </c>
      <c r="G433">
        <v>297</v>
      </c>
      <c r="H433">
        <v>184</v>
      </c>
      <c r="I433" s="119" t="s">
        <v>19</v>
      </c>
      <c r="J433" s="119" t="s">
        <v>139</v>
      </c>
      <c r="K433" s="1">
        <v>46255.758941458334</v>
      </c>
      <c r="L433">
        <v>0</v>
      </c>
      <c r="M433">
        <v>6</v>
      </c>
      <c r="N433">
        <v>0</v>
      </c>
      <c r="O433">
        <v>1</v>
      </c>
      <c r="P433" s="119" t="s">
        <v>20254</v>
      </c>
    </row>
    <row r="434" spans="1:16" x14ac:dyDescent="0.25">
      <c r="A434">
        <v>507</v>
      </c>
      <c r="B434" s="119" t="s">
        <v>252</v>
      </c>
      <c r="C434">
        <v>77</v>
      </c>
      <c r="D434">
        <v>24730</v>
      </c>
      <c r="E434">
        <v>0</v>
      </c>
      <c r="F434">
        <v>0</v>
      </c>
      <c r="G434">
        <v>3859</v>
      </c>
      <c r="H434">
        <v>186</v>
      </c>
      <c r="I434" s="119" t="s">
        <v>19</v>
      </c>
      <c r="J434" s="119" t="s">
        <v>139</v>
      </c>
      <c r="K434" s="1">
        <v>46255.758941458334</v>
      </c>
      <c r="L434">
        <v>0</v>
      </c>
      <c r="M434">
        <v>11</v>
      </c>
      <c r="N434">
        <v>0</v>
      </c>
      <c r="O434">
        <v>4</v>
      </c>
      <c r="P434" s="119" t="s">
        <v>20254</v>
      </c>
    </row>
    <row r="435" spans="1:16" x14ac:dyDescent="0.25">
      <c r="A435">
        <v>508</v>
      </c>
      <c r="B435" s="119" t="s">
        <v>253</v>
      </c>
      <c r="C435">
        <v>55</v>
      </c>
      <c r="D435">
        <v>24764</v>
      </c>
      <c r="E435">
        <v>1059</v>
      </c>
      <c r="F435">
        <v>1599</v>
      </c>
      <c r="G435">
        <v>177</v>
      </c>
      <c r="H435">
        <v>3131</v>
      </c>
      <c r="I435" s="119" t="s">
        <v>19</v>
      </c>
      <c r="J435" s="119" t="s">
        <v>222</v>
      </c>
      <c r="K435" s="1">
        <v>46255.758941458334</v>
      </c>
      <c r="L435">
        <v>0</v>
      </c>
      <c r="M435">
        <v>3</v>
      </c>
      <c r="N435">
        <v>0</v>
      </c>
      <c r="O435">
        <v>0</v>
      </c>
      <c r="P435" s="119" t="s">
        <v>20254</v>
      </c>
    </row>
    <row r="436" spans="1:16" x14ac:dyDescent="0.25">
      <c r="A436">
        <v>509</v>
      </c>
      <c r="B436" s="119" t="s">
        <v>137</v>
      </c>
      <c r="C436">
        <v>59</v>
      </c>
      <c r="E436">
        <v>974</v>
      </c>
      <c r="F436">
        <v>91</v>
      </c>
      <c r="G436">
        <v>336</v>
      </c>
      <c r="H436">
        <v>114</v>
      </c>
      <c r="I436" s="119" t="s">
        <v>19</v>
      </c>
      <c r="J436" s="119" t="s">
        <v>22</v>
      </c>
      <c r="K436" s="1">
        <v>46255.758941458334</v>
      </c>
      <c r="L436">
        <v>20</v>
      </c>
      <c r="M436">
        <v>1</v>
      </c>
      <c r="N436">
        <v>3</v>
      </c>
      <c r="O436">
        <v>0</v>
      </c>
      <c r="P436" s="119" t="s">
        <v>20254</v>
      </c>
    </row>
    <row r="437" spans="1:16" x14ac:dyDescent="0.25">
      <c r="A437">
        <v>510</v>
      </c>
      <c r="B437" s="119" t="s">
        <v>254</v>
      </c>
      <c r="C437">
        <v>45</v>
      </c>
      <c r="D437">
        <v>24706</v>
      </c>
      <c r="E437">
        <v>951</v>
      </c>
      <c r="F437">
        <v>97</v>
      </c>
      <c r="G437">
        <v>293</v>
      </c>
      <c r="H437">
        <v>123</v>
      </c>
      <c r="I437" s="119" t="s">
        <v>19</v>
      </c>
      <c r="J437" s="119" t="s">
        <v>139</v>
      </c>
      <c r="K437" s="1">
        <v>46255.758941458334</v>
      </c>
      <c r="L437">
        <v>18</v>
      </c>
      <c r="M437">
        <v>4</v>
      </c>
      <c r="N437">
        <v>4</v>
      </c>
      <c r="O437">
        <v>1</v>
      </c>
      <c r="P437" s="119" t="s">
        <v>20254</v>
      </c>
    </row>
    <row r="438" spans="1:16" x14ac:dyDescent="0.25">
      <c r="A438">
        <v>511</v>
      </c>
      <c r="B438" s="119" t="s">
        <v>255</v>
      </c>
      <c r="C438">
        <v>80</v>
      </c>
      <c r="D438">
        <v>24795</v>
      </c>
      <c r="E438">
        <v>0</v>
      </c>
      <c r="F438">
        <v>0</v>
      </c>
      <c r="G438">
        <v>3996</v>
      </c>
      <c r="H438">
        <v>195</v>
      </c>
      <c r="I438" s="119" t="s">
        <v>19</v>
      </c>
      <c r="J438" s="119" t="s">
        <v>139</v>
      </c>
      <c r="K438" s="1">
        <v>46255.758941458334</v>
      </c>
      <c r="L438">
        <v>0</v>
      </c>
      <c r="M438">
        <v>6</v>
      </c>
      <c r="N438">
        <v>0</v>
      </c>
      <c r="O438">
        <v>2</v>
      </c>
      <c r="P438" s="119" t="s">
        <v>20254</v>
      </c>
    </row>
    <row r="439" spans="1:16" x14ac:dyDescent="0.25">
      <c r="A439">
        <v>512</v>
      </c>
      <c r="B439" s="119" t="s">
        <v>256</v>
      </c>
      <c r="C439">
        <v>62</v>
      </c>
      <c r="D439">
        <v>24796</v>
      </c>
      <c r="E439">
        <v>162</v>
      </c>
      <c r="F439">
        <v>1002</v>
      </c>
      <c r="G439">
        <v>225</v>
      </c>
      <c r="H439">
        <v>1551</v>
      </c>
      <c r="I439" s="119" t="s">
        <v>19</v>
      </c>
      <c r="J439" s="119" t="s">
        <v>222</v>
      </c>
      <c r="K439" s="1">
        <v>46255.758941458334</v>
      </c>
      <c r="L439">
        <v>0</v>
      </c>
      <c r="M439">
        <v>2</v>
      </c>
      <c r="N439">
        <v>0</v>
      </c>
      <c r="O439">
        <v>1</v>
      </c>
      <c r="P439" s="119" t="s">
        <v>20254</v>
      </c>
    </row>
    <row r="440" spans="1:16" x14ac:dyDescent="0.25">
      <c r="A440">
        <v>513</v>
      </c>
      <c r="B440" s="119" t="s">
        <v>257</v>
      </c>
      <c r="C440">
        <v>8</v>
      </c>
      <c r="E440">
        <v>352</v>
      </c>
      <c r="F440">
        <v>14</v>
      </c>
      <c r="G440">
        <v>351</v>
      </c>
      <c r="H440">
        <v>38</v>
      </c>
      <c r="I440" s="119" t="s">
        <v>19</v>
      </c>
      <c r="J440" s="119" t="s">
        <v>22</v>
      </c>
      <c r="K440" s="1">
        <v>46255.758941458334</v>
      </c>
      <c r="L440">
        <v>0</v>
      </c>
      <c r="M440">
        <v>3</v>
      </c>
      <c r="N440">
        <v>0</v>
      </c>
      <c r="O440">
        <v>1</v>
      </c>
      <c r="P440" s="119" t="s">
        <v>20254</v>
      </c>
    </row>
    <row r="441" spans="1:16" x14ac:dyDescent="0.25">
      <c r="A441">
        <v>514</v>
      </c>
      <c r="B441" s="119" t="s">
        <v>258</v>
      </c>
      <c r="C441">
        <v>69</v>
      </c>
      <c r="D441">
        <v>24704</v>
      </c>
      <c r="E441">
        <v>435</v>
      </c>
      <c r="F441">
        <v>1885</v>
      </c>
      <c r="G441">
        <v>96</v>
      </c>
      <c r="H441">
        <v>4999</v>
      </c>
      <c r="I441" s="119" t="s">
        <v>19</v>
      </c>
      <c r="J441" s="119" t="s">
        <v>222</v>
      </c>
      <c r="K441" s="1">
        <v>46255.758941458334</v>
      </c>
      <c r="L441">
        <v>342</v>
      </c>
      <c r="M441">
        <v>1</v>
      </c>
      <c r="N441">
        <v>0</v>
      </c>
      <c r="O441">
        <v>0</v>
      </c>
      <c r="P441" s="119" t="s">
        <v>20254</v>
      </c>
    </row>
    <row r="442" spans="1:16" x14ac:dyDescent="0.25">
      <c r="A442">
        <v>515</v>
      </c>
      <c r="B442" s="119" t="s">
        <v>259</v>
      </c>
      <c r="C442">
        <v>63</v>
      </c>
      <c r="D442">
        <v>24766</v>
      </c>
      <c r="E442">
        <v>0</v>
      </c>
      <c r="F442">
        <v>0</v>
      </c>
      <c r="G442">
        <v>536</v>
      </c>
      <c r="H442">
        <v>185</v>
      </c>
      <c r="I442" s="119" t="s">
        <v>19</v>
      </c>
      <c r="J442" s="119" t="s">
        <v>139</v>
      </c>
      <c r="K442" s="1">
        <v>46255.758941458334</v>
      </c>
      <c r="L442">
        <v>0</v>
      </c>
      <c r="M442">
        <v>5</v>
      </c>
      <c r="N442">
        <v>0</v>
      </c>
      <c r="O442">
        <v>2</v>
      </c>
      <c r="P442" s="119" t="s">
        <v>20254</v>
      </c>
    </row>
    <row r="443" spans="1:16" x14ac:dyDescent="0.25">
      <c r="A443">
        <v>516</v>
      </c>
      <c r="B443" s="119" t="s">
        <v>260</v>
      </c>
      <c r="C443">
        <v>66</v>
      </c>
      <c r="D443">
        <v>24739</v>
      </c>
      <c r="E443">
        <v>0</v>
      </c>
      <c r="F443">
        <v>0</v>
      </c>
      <c r="G443">
        <v>351</v>
      </c>
      <c r="H443">
        <v>181</v>
      </c>
      <c r="I443" s="119" t="s">
        <v>19</v>
      </c>
      <c r="J443" s="119" t="s">
        <v>139</v>
      </c>
      <c r="K443" s="1">
        <v>46255.758941458334</v>
      </c>
      <c r="L443">
        <v>0</v>
      </c>
      <c r="M443">
        <v>0</v>
      </c>
      <c r="N443">
        <v>0</v>
      </c>
      <c r="O443">
        <v>0</v>
      </c>
      <c r="P443" s="119" t="s">
        <v>20254</v>
      </c>
    </row>
    <row r="444" spans="1:16" x14ac:dyDescent="0.25">
      <c r="A444">
        <v>517</v>
      </c>
      <c r="B444" s="119" t="s">
        <v>261</v>
      </c>
      <c r="C444">
        <v>61</v>
      </c>
      <c r="E444">
        <v>220</v>
      </c>
      <c r="F444">
        <v>92</v>
      </c>
      <c r="G444">
        <v>141</v>
      </c>
      <c r="H444">
        <v>370</v>
      </c>
      <c r="I444" s="119" t="s">
        <v>19</v>
      </c>
      <c r="J444" s="119" t="s">
        <v>22</v>
      </c>
      <c r="K444" s="1">
        <v>46255.758941458334</v>
      </c>
      <c r="L444">
        <v>15</v>
      </c>
      <c r="M444">
        <v>3</v>
      </c>
      <c r="N444">
        <v>2</v>
      </c>
      <c r="O444">
        <v>0</v>
      </c>
      <c r="P444" s="119" t="s">
        <v>20254</v>
      </c>
    </row>
    <row r="445" spans="1:16" x14ac:dyDescent="0.25">
      <c r="A445">
        <v>518</v>
      </c>
      <c r="B445" s="119" t="s">
        <v>262</v>
      </c>
      <c r="C445">
        <v>76</v>
      </c>
      <c r="D445">
        <v>24775</v>
      </c>
      <c r="E445">
        <v>1540</v>
      </c>
      <c r="F445">
        <v>1509</v>
      </c>
      <c r="G445">
        <v>594</v>
      </c>
      <c r="H445">
        <v>2300</v>
      </c>
      <c r="I445" s="119" t="s">
        <v>19</v>
      </c>
      <c r="J445" s="119" t="s">
        <v>222</v>
      </c>
      <c r="K445" s="1">
        <v>46255.758941458334</v>
      </c>
      <c r="L445">
        <v>941</v>
      </c>
      <c r="M445">
        <v>17</v>
      </c>
      <c r="N445">
        <v>104</v>
      </c>
      <c r="O445">
        <v>6</v>
      </c>
      <c r="P445" s="119" t="s">
        <v>20254</v>
      </c>
    </row>
    <row r="446" spans="1:16" x14ac:dyDescent="0.25">
      <c r="A446">
        <v>519</v>
      </c>
      <c r="B446" s="119" t="s">
        <v>258</v>
      </c>
      <c r="C446">
        <v>80</v>
      </c>
      <c r="D446">
        <v>24704</v>
      </c>
      <c r="E446">
        <v>1268</v>
      </c>
      <c r="F446">
        <v>1936</v>
      </c>
      <c r="G446">
        <v>573</v>
      </c>
      <c r="H446">
        <v>2236</v>
      </c>
      <c r="I446" s="119" t="s">
        <v>19</v>
      </c>
      <c r="J446" s="119" t="s">
        <v>222</v>
      </c>
      <c r="K446" s="1">
        <v>46255.758941458334</v>
      </c>
      <c r="L446">
        <v>559</v>
      </c>
      <c r="M446">
        <v>35</v>
      </c>
      <c r="N446">
        <v>120</v>
      </c>
      <c r="O446">
        <v>6</v>
      </c>
      <c r="P446" s="119" t="s">
        <v>20254</v>
      </c>
    </row>
    <row r="447" spans="1:16" x14ac:dyDescent="0.25">
      <c r="A447">
        <v>520</v>
      </c>
      <c r="B447" s="119" t="s">
        <v>263</v>
      </c>
      <c r="C447">
        <v>72</v>
      </c>
      <c r="D447">
        <v>24724</v>
      </c>
      <c r="E447">
        <v>0</v>
      </c>
      <c r="F447">
        <v>0</v>
      </c>
      <c r="G447">
        <v>307</v>
      </c>
      <c r="H447">
        <v>176</v>
      </c>
      <c r="I447" s="119" t="s">
        <v>19</v>
      </c>
      <c r="J447" s="119" t="s">
        <v>139</v>
      </c>
      <c r="K447" s="1">
        <v>46255.758941458334</v>
      </c>
      <c r="L447">
        <v>0</v>
      </c>
      <c r="M447">
        <v>1</v>
      </c>
      <c r="N447">
        <v>0</v>
      </c>
      <c r="O447">
        <v>1</v>
      </c>
      <c r="P447" s="119" t="s">
        <v>20254</v>
      </c>
    </row>
    <row r="448" spans="1:16" x14ac:dyDescent="0.25">
      <c r="A448">
        <v>521</v>
      </c>
      <c r="B448" s="119" t="s">
        <v>264</v>
      </c>
      <c r="C448">
        <v>79</v>
      </c>
      <c r="D448">
        <v>24774</v>
      </c>
      <c r="E448">
        <v>0</v>
      </c>
      <c r="F448">
        <v>0</v>
      </c>
      <c r="G448">
        <v>2811</v>
      </c>
      <c r="H448">
        <v>153</v>
      </c>
      <c r="I448" s="119" t="s">
        <v>19</v>
      </c>
      <c r="J448" s="119" t="s">
        <v>139</v>
      </c>
      <c r="K448" s="1">
        <v>46255.758941458334</v>
      </c>
      <c r="L448">
        <v>0</v>
      </c>
      <c r="M448">
        <v>7</v>
      </c>
      <c r="N448">
        <v>0</v>
      </c>
      <c r="O448">
        <v>1</v>
      </c>
      <c r="P448" s="119" t="s">
        <v>20254</v>
      </c>
    </row>
    <row r="449" spans="1:16" x14ac:dyDescent="0.25">
      <c r="A449">
        <v>522</v>
      </c>
      <c r="B449" s="119" t="s">
        <v>261</v>
      </c>
      <c r="C449">
        <v>66</v>
      </c>
      <c r="E449">
        <v>142</v>
      </c>
      <c r="F449">
        <v>99</v>
      </c>
      <c r="G449">
        <v>1330</v>
      </c>
      <c r="H449">
        <v>168</v>
      </c>
      <c r="I449" s="119" t="s">
        <v>19</v>
      </c>
      <c r="J449" s="119" t="s">
        <v>22</v>
      </c>
      <c r="K449" s="1">
        <v>46255.758941458334</v>
      </c>
      <c r="L449">
        <v>6</v>
      </c>
      <c r="M449">
        <v>2</v>
      </c>
      <c r="N449">
        <v>1</v>
      </c>
      <c r="O449">
        <v>0</v>
      </c>
      <c r="P449" s="119" t="s">
        <v>20254</v>
      </c>
    </row>
    <row r="450" spans="1:16" x14ac:dyDescent="0.25">
      <c r="A450">
        <v>523</v>
      </c>
      <c r="B450" s="119" t="s">
        <v>265</v>
      </c>
      <c r="C450">
        <v>70</v>
      </c>
      <c r="D450">
        <v>24734</v>
      </c>
      <c r="E450">
        <v>600</v>
      </c>
      <c r="F450">
        <v>2276</v>
      </c>
      <c r="G450">
        <v>58</v>
      </c>
      <c r="H450">
        <v>3276</v>
      </c>
      <c r="I450" s="119" t="s">
        <v>19</v>
      </c>
      <c r="J450" s="119" t="s">
        <v>222</v>
      </c>
      <c r="K450" s="1">
        <v>46255.758941458334</v>
      </c>
      <c r="L450">
        <v>5</v>
      </c>
      <c r="M450">
        <v>1</v>
      </c>
      <c r="N450">
        <v>2</v>
      </c>
      <c r="O450">
        <v>0</v>
      </c>
      <c r="P450" s="119" t="s">
        <v>20254</v>
      </c>
    </row>
    <row r="451" spans="1:16" x14ac:dyDescent="0.25">
      <c r="A451">
        <v>524</v>
      </c>
      <c r="B451" s="119" t="s">
        <v>260</v>
      </c>
      <c r="C451">
        <v>78</v>
      </c>
      <c r="D451">
        <v>24739</v>
      </c>
      <c r="E451">
        <v>0</v>
      </c>
      <c r="F451">
        <v>0</v>
      </c>
      <c r="G451">
        <v>3478</v>
      </c>
      <c r="H451">
        <v>189</v>
      </c>
      <c r="I451" s="119" t="s">
        <v>19</v>
      </c>
      <c r="J451" s="119" t="s">
        <v>139</v>
      </c>
      <c r="K451" s="1">
        <v>46255.758941458334</v>
      </c>
      <c r="L451">
        <v>0</v>
      </c>
      <c r="M451">
        <v>10</v>
      </c>
      <c r="N451">
        <v>0</v>
      </c>
      <c r="O451">
        <v>6</v>
      </c>
      <c r="P451" s="119" t="s">
        <v>20254</v>
      </c>
    </row>
    <row r="452" spans="1:16" x14ac:dyDescent="0.25">
      <c r="A452">
        <v>525</v>
      </c>
      <c r="B452" s="119" t="s">
        <v>266</v>
      </c>
      <c r="C452">
        <v>80</v>
      </c>
      <c r="D452">
        <v>24689</v>
      </c>
      <c r="E452">
        <v>0</v>
      </c>
      <c r="F452">
        <v>0</v>
      </c>
      <c r="G452">
        <v>4340</v>
      </c>
      <c r="H452">
        <v>195</v>
      </c>
      <c r="I452" s="119" t="s">
        <v>19</v>
      </c>
      <c r="J452" s="119" t="s">
        <v>139</v>
      </c>
      <c r="K452" s="1">
        <v>46255.758941458334</v>
      </c>
      <c r="L452">
        <v>0</v>
      </c>
      <c r="M452">
        <v>9</v>
      </c>
      <c r="N452">
        <v>0</v>
      </c>
      <c r="O452">
        <v>4</v>
      </c>
      <c r="P452" s="119" t="s">
        <v>20254</v>
      </c>
    </row>
    <row r="453" spans="1:16" x14ac:dyDescent="0.25">
      <c r="A453">
        <v>526</v>
      </c>
      <c r="B453" s="119" t="s">
        <v>267</v>
      </c>
      <c r="C453">
        <v>77</v>
      </c>
      <c r="D453">
        <v>24722</v>
      </c>
      <c r="E453">
        <v>1151</v>
      </c>
      <c r="F453">
        <v>1650</v>
      </c>
      <c r="G453">
        <v>665</v>
      </c>
      <c r="H453">
        <v>2247</v>
      </c>
      <c r="I453" s="119" t="s">
        <v>19</v>
      </c>
      <c r="J453" s="119" t="s">
        <v>222</v>
      </c>
      <c r="K453" s="1">
        <v>46255.758941458334</v>
      </c>
      <c r="L453">
        <v>548</v>
      </c>
      <c r="M453">
        <v>47</v>
      </c>
      <c r="N453">
        <v>107</v>
      </c>
      <c r="O453">
        <v>21</v>
      </c>
      <c r="P453" s="119" t="s">
        <v>20254</v>
      </c>
    </row>
    <row r="454" spans="1:16" x14ac:dyDescent="0.25">
      <c r="A454">
        <v>527</v>
      </c>
      <c r="B454" s="119" t="s">
        <v>268</v>
      </c>
      <c r="C454">
        <v>40</v>
      </c>
      <c r="D454">
        <v>24727</v>
      </c>
      <c r="E454">
        <v>827</v>
      </c>
      <c r="F454">
        <v>158</v>
      </c>
      <c r="G454">
        <v>530</v>
      </c>
      <c r="H454">
        <v>319</v>
      </c>
      <c r="I454" s="119" t="s">
        <v>19</v>
      </c>
      <c r="J454" s="119" t="s">
        <v>139</v>
      </c>
      <c r="K454" s="1">
        <v>46255.758941458334</v>
      </c>
      <c r="L454">
        <v>0</v>
      </c>
      <c r="M454">
        <v>1</v>
      </c>
      <c r="N454">
        <v>0</v>
      </c>
      <c r="O454">
        <v>1</v>
      </c>
      <c r="P454" s="119" t="s">
        <v>20254</v>
      </c>
    </row>
    <row r="455" spans="1:16" x14ac:dyDescent="0.25">
      <c r="A455">
        <v>528</v>
      </c>
      <c r="B455" s="119" t="s">
        <v>261</v>
      </c>
      <c r="C455">
        <v>71</v>
      </c>
      <c r="E455">
        <v>0</v>
      </c>
      <c r="F455">
        <v>0</v>
      </c>
      <c r="G455">
        <v>262</v>
      </c>
      <c r="H455">
        <v>128</v>
      </c>
      <c r="I455" s="119" t="s">
        <v>19</v>
      </c>
      <c r="J455" s="119" t="s">
        <v>22</v>
      </c>
      <c r="K455" s="1">
        <v>46255.758941458334</v>
      </c>
      <c r="L455">
        <v>0</v>
      </c>
      <c r="M455">
        <v>6</v>
      </c>
      <c r="N455">
        <v>0</v>
      </c>
      <c r="O455">
        <v>3</v>
      </c>
      <c r="P455" s="119" t="s">
        <v>20254</v>
      </c>
    </row>
    <row r="456" spans="1:16" x14ac:dyDescent="0.25">
      <c r="A456">
        <v>529</v>
      </c>
      <c r="B456" s="119" t="s">
        <v>269</v>
      </c>
      <c r="C456">
        <v>80</v>
      </c>
      <c r="D456">
        <v>24731</v>
      </c>
      <c r="E456">
        <v>1302</v>
      </c>
      <c r="F456">
        <v>1911</v>
      </c>
      <c r="G456">
        <v>599</v>
      </c>
      <c r="H456">
        <v>2550</v>
      </c>
      <c r="I456" s="119" t="s">
        <v>19</v>
      </c>
      <c r="J456" s="119" t="s">
        <v>222</v>
      </c>
      <c r="K456" s="1">
        <v>46255.758941458334</v>
      </c>
      <c r="L456">
        <v>651</v>
      </c>
      <c r="M456">
        <v>39</v>
      </c>
      <c r="N456">
        <v>60</v>
      </c>
      <c r="O456">
        <v>30</v>
      </c>
      <c r="P456" s="119" t="s">
        <v>20254</v>
      </c>
    </row>
    <row r="457" spans="1:16" x14ac:dyDescent="0.25">
      <c r="A457">
        <v>530</v>
      </c>
      <c r="B457" s="119" t="s">
        <v>270</v>
      </c>
      <c r="C457">
        <v>71</v>
      </c>
      <c r="D457">
        <v>24722</v>
      </c>
      <c r="E457">
        <v>499</v>
      </c>
      <c r="F457">
        <v>2216</v>
      </c>
      <c r="G457">
        <v>76</v>
      </c>
      <c r="H457">
        <v>3007</v>
      </c>
      <c r="I457" s="119" t="s">
        <v>19</v>
      </c>
      <c r="J457" s="119" t="s">
        <v>222</v>
      </c>
      <c r="K457" s="1">
        <v>46255.758941458334</v>
      </c>
      <c r="L457">
        <v>2</v>
      </c>
      <c r="M457">
        <v>2</v>
      </c>
      <c r="N457">
        <v>0</v>
      </c>
      <c r="O457">
        <v>1</v>
      </c>
      <c r="P457" s="119" t="s">
        <v>20254</v>
      </c>
    </row>
    <row r="458" spans="1:16" x14ac:dyDescent="0.25">
      <c r="A458">
        <v>531</v>
      </c>
      <c r="B458" s="119" t="s">
        <v>271</v>
      </c>
      <c r="C458">
        <v>78</v>
      </c>
      <c r="D458">
        <v>24737</v>
      </c>
      <c r="E458">
        <v>1881</v>
      </c>
      <c r="F458">
        <v>1527</v>
      </c>
      <c r="G458">
        <v>571</v>
      </c>
      <c r="H458">
        <v>2181</v>
      </c>
      <c r="I458" s="119" t="s">
        <v>19</v>
      </c>
      <c r="J458" s="119" t="s">
        <v>222</v>
      </c>
      <c r="K458" s="1">
        <v>46255.758941458334</v>
      </c>
      <c r="L458">
        <v>688</v>
      </c>
      <c r="M458">
        <v>39</v>
      </c>
      <c r="N458">
        <v>87</v>
      </c>
      <c r="O458">
        <v>19</v>
      </c>
      <c r="P458" s="119" t="s">
        <v>20254</v>
      </c>
    </row>
    <row r="459" spans="1:16" x14ac:dyDescent="0.25">
      <c r="A459">
        <v>532</v>
      </c>
      <c r="B459" s="119" t="s">
        <v>257</v>
      </c>
      <c r="C459">
        <v>13</v>
      </c>
      <c r="E459">
        <v>2022</v>
      </c>
      <c r="F459">
        <v>22</v>
      </c>
      <c r="G459">
        <v>282</v>
      </c>
      <c r="H459">
        <v>48</v>
      </c>
      <c r="I459" s="119" t="s">
        <v>19</v>
      </c>
      <c r="J459" s="119" t="s">
        <v>22</v>
      </c>
      <c r="K459" s="1">
        <v>46255.758941458334</v>
      </c>
      <c r="L459">
        <v>8</v>
      </c>
      <c r="M459">
        <v>0</v>
      </c>
      <c r="N459">
        <v>0</v>
      </c>
      <c r="O459">
        <v>0</v>
      </c>
      <c r="P459" s="119" t="s">
        <v>20254</v>
      </c>
    </row>
    <row r="460" spans="1:16" x14ac:dyDescent="0.25">
      <c r="A460">
        <v>533</v>
      </c>
      <c r="B460" s="119" t="s">
        <v>272</v>
      </c>
      <c r="C460">
        <v>39</v>
      </c>
      <c r="D460">
        <v>24704</v>
      </c>
      <c r="E460">
        <v>658</v>
      </c>
      <c r="F460">
        <v>365</v>
      </c>
      <c r="G460">
        <v>594</v>
      </c>
      <c r="H460">
        <v>8996</v>
      </c>
      <c r="I460" s="119" t="s">
        <v>19</v>
      </c>
      <c r="J460" s="119" t="s">
        <v>222</v>
      </c>
      <c r="K460" s="1">
        <v>46255.758941458334</v>
      </c>
      <c r="L460">
        <v>11</v>
      </c>
      <c r="M460">
        <v>13</v>
      </c>
      <c r="N460">
        <v>3</v>
      </c>
      <c r="O460">
        <v>2</v>
      </c>
      <c r="P460" s="119" t="s">
        <v>20254</v>
      </c>
    </row>
    <row r="461" spans="1:16" x14ac:dyDescent="0.25">
      <c r="A461">
        <v>534</v>
      </c>
      <c r="B461" s="119" t="s">
        <v>273</v>
      </c>
      <c r="C461">
        <v>46</v>
      </c>
      <c r="D461">
        <v>24769</v>
      </c>
      <c r="E461">
        <v>561</v>
      </c>
      <c r="F461">
        <v>100</v>
      </c>
      <c r="G461">
        <v>386</v>
      </c>
      <c r="H461">
        <v>150</v>
      </c>
      <c r="I461" s="119" t="s">
        <v>19</v>
      </c>
      <c r="J461" s="119" t="s">
        <v>139</v>
      </c>
      <c r="K461" s="1">
        <v>46255.758941458334</v>
      </c>
      <c r="L461">
        <v>12</v>
      </c>
      <c r="M461">
        <v>0</v>
      </c>
      <c r="N461">
        <v>2</v>
      </c>
      <c r="O461">
        <v>0</v>
      </c>
      <c r="P461" s="119" t="s">
        <v>20254</v>
      </c>
    </row>
    <row r="462" spans="1:16" x14ac:dyDescent="0.25">
      <c r="A462">
        <v>535</v>
      </c>
      <c r="B462" s="119" t="s">
        <v>274</v>
      </c>
      <c r="C462">
        <v>46</v>
      </c>
      <c r="D462">
        <v>24690</v>
      </c>
      <c r="E462">
        <v>67</v>
      </c>
      <c r="F462">
        <v>400</v>
      </c>
      <c r="G462">
        <v>349</v>
      </c>
      <c r="H462">
        <v>1117</v>
      </c>
      <c r="I462" s="119" t="s">
        <v>19</v>
      </c>
      <c r="J462" s="119" t="s">
        <v>222</v>
      </c>
      <c r="K462" s="1">
        <v>46255.758941458334</v>
      </c>
      <c r="L462">
        <v>0</v>
      </c>
      <c r="M462">
        <v>7</v>
      </c>
      <c r="N462">
        <v>0</v>
      </c>
      <c r="O462">
        <v>3</v>
      </c>
      <c r="P462" s="119" t="s">
        <v>20254</v>
      </c>
    </row>
    <row r="463" spans="1:16" x14ac:dyDescent="0.25">
      <c r="A463">
        <v>536</v>
      </c>
      <c r="B463" s="119" t="s">
        <v>275</v>
      </c>
      <c r="C463">
        <v>52</v>
      </c>
      <c r="D463">
        <v>24795</v>
      </c>
      <c r="E463">
        <v>99</v>
      </c>
      <c r="F463">
        <v>146</v>
      </c>
      <c r="G463">
        <v>261</v>
      </c>
      <c r="H463">
        <v>199</v>
      </c>
      <c r="I463" s="119" t="s">
        <v>19</v>
      </c>
      <c r="J463" s="119" t="s">
        <v>139</v>
      </c>
      <c r="K463" s="1">
        <v>46255.758941458334</v>
      </c>
      <c r="L463">
        <v>88</v>
      </c>
      <c r="M463">
        <v>1</v>
      </c>
      <c r="N463">
        <v>2</v>
      </c>
      <c r="O463">
        <v>0</v>
      </c>
      <c r="P463" s="119" t="s">
        <v>20254</v>
      </c>
    </row>
    <row r="464" spans="1:16" x14ac:dyDescent="0.25">
      <c r="A464">
        <v>537</v>
      </c>
      <c r="B464" s="119" t="s">
        <v>261</v>
      </c>
      <c r="C464">
        <v>76</v>
      </c>
      <c r="E464">
        <v>551</v>
      </c>
      <c r="F464">
        <v>113</v>
      </c>
      <c r="G464">
        <v>1546</v>
      </c>
      <c r="H464">
        <v>115</v>
      </c>
      <c r="I464" s="119" t="s">
        <v>19</v>
      </c>
      <c r="J464" s="119" t="s">
        <v>22</v>
      </c>
      <c r="K464" s="1">
        <v>46255.758941458334</v>
      </c>
      <c r="L464">
        <v>209</v>
      </c>
      <c r="M464">
        <v>6</v>
      </c>
      <c r="N464">
        <v>36</v>
      </c>
      <c r="O464">
        <v>5</v>
      </c>
      <c r="P464" s="119" t="s">
        <v>20254</v>
      </c>
    </row>
    <row r="465" spans="1:16" x14ac:dyDescent="0.25">
      <c r="A465">
        <v>538</v>
      </c>
      <c r="B465" s="119" t="s">
        <v>276</v>
      </c>
      <c r="C465">
        <v>80</v>
      </c>
      <c r="D465">
        <v>24692</v>
      </c>
      <c r="E465">
        <v>1540</v>
      </c>
      <c r="F465">
        <v>1587</v>
      </c>
      <c r="G465">
        <v>735</v>
      </c>
      <c r="H465">
        <v>2218</v>
      </c>
      <c r="I465" s="119" t="s">
        <v>19</v>
      </c>
      <c r="J465" s="119" t="s">
        <v>222</v>
      </c>
      <c r="K465" s="1">
        <v>46255.758941458334</v>
      </c>
      <c r="L465">
        <v>1301</v>
      </c>
      <c r="M465">
        <v>54</v>
      </c>
      <c r="N465">
        <v>685</v>
      </c>
      <c r="O465">
        <v>11</v>
      </c>
      <c r="P465" s="119" t="s">
        <v>20254</v>
      </c>
    </row>
    <row r="466" spans="1:16" x14ac:dyDescent="0.25">
      <c r="A466">
        <v>540</v>
      </c>
      <c r="B466" s="119" t="s">
        <v>277</v>
      </c>
      <c r="C466">
        <v>53</v>
      </c>
      <c r="D466">
        <v>24716</v>
      </c>
      <c r="E466">
        <v>156</v>
      </c>
      <c r="F466">
        <v>635</v>
      </c>
      <c r="G466">
        <v>196</v>
      </c>
      <c r="H466">
        <v>1817</v>
      </c>
      <c r="I466" s="119" t="s">
        <v>19</v>
      </c>
      <c r="J466" s="119" t="s">
        <v>222</v>
      </c>
      <c r="K466" s="1">
        <v>46255.758941458334</v>
      </c>
      <c r="L466">
        <v>0</v>
      </c>
      <c r="M466">
        <v>9</v>
      </c>
      <c r="N466">
        <v>0</v>
      </c>
      <c r="O466">
        <v>4</v>
      </c>
      <c r="P466" s="119" t="s">
        <v>20254</v>
      </c>
    </row>
    <row r="467" spans="1:16" x14ac:dyDescent="0.25">
      <c r="A467">
        <v>541</v>
      </c>
      <c r="B467" s="119" t="s">
        <v>261</v>
      </c>
      <c r="C467">
        <v>80</v>
      </c>
      <c r="E467">
        <v>1203</v>
      </c>
      <c r="F467">
        <v>120</v>
      </c>
      <c r="G467">
        <v>914</v>
      </c>
      <c r="H467">
        <v>125</v>
      </c>
      <c r="I467" s="119" t="s">
        <v>19</v>
      </c>
      <c r="J467" s="119" t="s">
        <v>22</v>
      </c>
      <c r="K467" s="1">
        <v>46255.758941458334</v>
      </c>
      <c r="L467">
        <v>179</v>
      </c>
      <c r="M467">
        <v>3</v>
      </c>
      <c r="N467">
        <v>40</v>
      </c>
      <c r="O467">
        <v>0</v>
      </c>
      <c r="P467" s="119" t="s">
        <v>20254</v>
      </c>
    </row>
    <row r="468" spans="1:16" x14ac:dyDescent="0.25">
      <c r="A468">
        <v>543</v>
      </c>
      <c r="B468" s="119" t="s">
        <v>278</v>
      </c>
      <c r="C468">
        <v>58</v>
      </c>
      <c r="D468">
        <v>24736</v>
      </c>
      <c r="E468">
        <v>154</v>
      </c>
      <c r="F468">
        <v>118</v>
      </c>
      <c r="G468">
        <v>220</v>
      </c>
      <c r="H468">
        <v>218</v>
      </c>
      <c r="I468" s="119" t="s">
        <v>19</v>
      </c>
      <c r="J468" s="119" t="s">
        <v>139</v>
      </c>
      <c r="K468" s="1">
        <v>46255.758941458334</v>
      </c>
      <c r="L468">
        <v>10</v>
      </c>
      <c r="M468">
        <v>8</v>
      </c>
      <c r="N468">
        <v>3</v>
      </c>
      <c r="O468">
        <v>6</v>
      </c>
      <c r="P468" s="119" t="s">
        <v>20254</v>
      </c>
    </row>
    <row r="469" spans="1:16" x14ac:dyDescent="0.25">
      <c r="A469">
        <v>544</v>
      </c>
      <c r="B469" s="119" t="s">
        <v>257</v>
      </c>
      <c r="C469">
        <v>18</v>
      </c>
      <c r="E469">
        <v>105</v>
      </c>
      <c r="F469">
        <v>25</v>
      </c>
      <c r="G469">
        <v>202</v>
      </c>
      <c r="H469">
        <v>999</v>
      </c>
      <c r="I469" s="119" t="s">
        <v>19</v>
      </c>
      <c r="J469" s="119" t="s">
        <v>22</v>
      </c>
      <c r="K469" s="1">
        <v>46255.758941458334</v>
      </c>
      <c r="L469">
        <v>0</v>
      </c>
      <c r="M469">
        <v>9</v>
      </c>
      <c r="N469">
        <v>0</v>
      </c>
      <c r="O469">
        <v>5</v>
      </c>
      <c r="P469" s="119" t="s">
        <v>20254</v>
      </c>
    </row>
    <row r="470" spans="1:16" x14ac:dyDescent="0.25">
      <c r="A470">
        <v>546</v>
      </c>
      <c r="B470" s="119" t="s">
        <v>279</v>
      </c>
      <c r="C470">
        <v>40</v>
      </c>
      <c r="D470">
        <v>24731</v>
      </c>
      <c r="E470">
        <v>145</v>
      </c>
      <c r="F470">
        <v>193</v>
      </c>
      <c r="G470">
        <v>223</v>
      </c>
      <c r="H470">
        <v>2188</v>
      </c>
      <c r="I470" s="119" t="s">
        <v>19</v>
      </c>
      <c r="J470" s="119" t="s">
        <v>222</v>
      </c>
      <c r="K470" s="1">
        <v>46255.758941458334</v>
      </c>
      <c r="L470">
        <v>6</v>
      </c>
      <c r="M470">
        <v>4</v>
      </c>
      <c r="N470">
        <v>1</v>
      </c>
      <c r="O470">
        <v>1</v>
      </c>
      <c r="P470" s="119" t="s">
        <v>20254</v>
      </c>
    </row>
    <row r="471" spans="1:16" x14ac:dyDescent="0.25">
      <c r="A471">
        <v>547</v>
      </c>
      <c r="B471" s="119" t="s">
        <v>280</v>
      </c>
      <c r="C471">
        <v>47</v>
      </c>
      <c r="D471">
        <v>24686</v>
      </c>
      <c r="E471">
        <v>338</v>
      </c>
      <c r="F471">
        <v>311</v>
      </c>
      <c r="G471">
        <v>331</v>
      </c>
      <c r="H471">
        <v>997</v>
      </c>
      <c r="I471" s="119" t="s">
        <v>19</v>
      </c>
      <c r="J471" s="119" t="s">
        <v>222</v>
      </c>
      <c r="K471" s="1">
        <v>46255.758941458334</v>
      </c>
      <c r="L471">
        <v>0</v>
      </c>
      <c r="M471">
        <v>4</v>
      </c>
      <c r="N471">
        <v>0</v>
      </c>
      <c r="O471">
        <v>0</v>
      </c>
      <c r="P471" s="119" t="s">
        <v>20254</v>
      </c>
    </row>
    <row r="472" spans="1:16" x14ac:dyDescent="0.25">
      <c r="A472">
        <v>548</v>
      </c>
      <c r="B472" s="119" t="s">
        <v>281</v>
      </c>
      <c r="C472">
        <v>64</v>
      </c>
      <c r="D472">
        <v>24733</v>
      </c>
      <c r="E472">
        <v>529</v>
      </c>
      <c r="F472">
        <v>128</v>
      </c>
      <c r="G472">
        <v>617</v>
      </c>
      <c r="H472">
        <v>199</v>
      </c>
      <c r="I472" s="119" t="s">
        <v>19</v>
      </c>
      <c r="J472" s="119" t="s">
        <v>139</v>
      </c>
      <c r="K472" s="1">
        <v>46255.758941458334</v>
      </c>
      <c r="L472">
        <v>6</v>
      </c>
      <c r="M472">
        <v>0</v>
      </c>
      <c r="N472">
        <v>0</v>
      </c>
      <c r="O472">
        <v>0</v>
      </c>
      <c r="P472" s="119" t="s">
        <v>20254</v>
      </c>
    </row>
    <row r="473" spans="1:16" x14ac:dyDescent="0.25">
      <c r="A473">
        <v>549</v>
      </c>
      <c r="B473" s="119" t="s">
        <v>282</v>
      </c>
      <c r="C473">
        <v>62</v>
      </c>
      <c r="E473">
        <v>10050</v>
      </c>
      <c r="F473">
        <v>255</v>
      </c>
      <c r="G473">
        <v>275</v>
      </c>
      <c r="H473">
        <v>256</v>
      </c>
      <c r="I473" s="119" t="s">
        <v>19</v>
      </c>
      <c r="J473" s="119" t="s">
        <v>22</v>
      </c>
      <c r="K473" s="1">
        <v>46255.758941458334</v>
      </c>
      <c r="L473">
        <v>22</v>
      </c>
      <c r="M473">
        <v>1</v>
      </c>
      <c r="N473">
        <v>4</v>
      </c>
      <c r="O473">
        <v>0</v>
      </c>
      <c r="P473" s="119" t="s">
        <v>20254</v>
      </c>
    </row>
    <row r="474" spans="1:16" x14ac:dyDescent="0.25">
      <c r="A474">
        <v>550</v>
      </c>
      <c r="B474" s="119" t="s">
        <v>283</v>
      </c>
      <c r="C474">
        <v>60</v>
      </c>
      <c r="D474">
        <v>24778</v>
      </c>
      <c r="E474">
        <v>96</v>
      </c>
      <c r="F474">
        <v>250</v>
      </c>
      <c r="G474">
        <v>649</v>
      </c>
      <c r="H474">
        <v>2546</v>
      </c>
      <c r="I474" s="119" t="s">
        <v>19</v>
      </c>
      <c r="J474" s="119" t="s">
        <v>222</v>
      </c>
      <c r="K474" s="1">
        <v>46255.758941458334</v>
      </c>
      <c r="L474">
        <v>20</v>
      </c>
      <c r="M474">
        <v>32</v>
      </c>
      <c r="N474">
        <v>6</v>
      </c>
      <c r="O474">
        <v>6</v>
      </c>
      <c r="P474" s="119" t="s">
        <v>20254</v>
      </c>
    </row>
    <row r="475" spans="1:16" x14ac:dyDescent="0.25">
      <c r="A475">
        <v>551</v>
      </c>
      <c r="B475" s="119" t="s">
        <v>284</v>
      </c>
      <c r="C475">
        <v>0</v>
      </c>
      <c r="E475">
        <v>1599</v>
      </c>
      <c r="F475">
        <v>7</v>
      </c>
      <c r="G475">
        <v>316</v>
      </c>
      <c r="H475">
        <v>24</v>
      </c>
      <c r="I475" s="119" t="s">
        <v>19</v>
      </c>
      <c r="J475" s="119" t="s">
        <v>17</v>
      </c>
      <c r="K475" s="1">
        <v>46255.758941458334</v>
      </c>
      <c r="L475">
        <v>8</v>
      </c>
      <c r="M475">
        <v>1</v>
      </c>
      <c r="N475">
        <v>0</v>
      </c>
      <c r="O475">
        <v>0</v>
      </c>
      <c r="P475" s="119" t="s">
        <v>20254</v>
      </c>
    </row>
    <row r="476" spans="1:16" x14ac:dyDescent="0.25">
      <c r="A476">
        <v>552</v>
      </c>
      <c r="B476" s="119" t="s">
        <v>285</v>
      </c>
      <c r="C476">
        <v>67</v>
      </c>
      <c r="D476">
        <v>24770</v>
      </c>
      <c r="E476">
        <v>80</v>
      </c>
      <c r="F476">
        <v>1012</v>
      </c>
      <c r="G476">
        <v>172</v>
      </c>
      <c r="H476">
        <v>2512</v>
      </c>
      <c r="I476" s="119" t="s">
        <v>19</v>
      </c>
      <c r="J476" s="119" t="s">
        <v>222</v>
      </c>
      <c r="K476" s="1">
        <v>46255.758941458334</v>
      </c>
      <c r="L476">
        <v>0</v>
      </c>
      <c r="M476">
        <v>1</v>
      </c>
      <c r="N476">
        <v>0</v>
      </c>
      <c r="O476">
        <v>0</v>
      </c>
      <c r="P476" s="119" t="s">
        <v>20254</v>
      </c>
    </row>
    <row r="477" spans="1:16" x14ac:dyDescent="0.25">
      <c r="A477">
        <v>553</v>
      </c>
      <c r="B477" s="119" t="s">
        <v>286</v>
      </c>
      <c r="C477">
        <v>70</v>
      </c>
      <c r="D477">
        <v>24685</v>
      </c>
      <c r="E477">
        <v>0</v>
      </c>
      <c r="F477">
        <v>0</v>
      </c>
      <c r="G477">
        <v>427</v>
      </c>
      <c r="H477">
        <v>173</v>
      </c>
      <c r="I477" s="119" t="s">
        <v>19</v>
      </c>
      <c r="J477" s="119" t="s">
        <v>139</v>
      </c>
      <c r="K477" s="1">
        <v>46255.758941458334</v>
      </c>
      <c r="L477">
        <v>0</v>
      </c>
      <c r="M477">
        <v>9</v>
      </c>
      <c r="N477">
        <v>0</v>
      </c>
      <c r="O477">
        <v>3</v>
      </c>
      <c r="P477" s="119" t="s">
        <v>20254</v>
      </c>
    </row>
    <row r="478" spans="1:16" x14ac:dyDescent="0.25">
      <c r="A478">
        <v>554</v>
      </c>
      <c r="B478" s="119" t="s">
        <v>287</v>
      </c>
      <c r="C478">
        <v>9</v>
      </c>
      <c r="E478">
        <v>2584</v>
      </c>
      <c r="F478">
        <v>23</v>
      </c>
      <c r="G478">
        <v>269</v>
      </c>
      <c r="H478">
        <v>40</v>
      </c>
      <c r="I478" s="119" t="s">
        <v>19</v>
      </c>
      <c r="J478" s="119" t="s">
        <v>22</v>
      </c>
      <c r="K478" s="1">
        <v>46255.758941458334</v>
      </c>
      <c r="L478">
        <v>2</v>
      </c>
      <c r="M478">
        <v>2</v>
      </c>
      <c r="N478">
        <v>0</v>
      </c>
      <c r="O478">
        <v>0</v>
      </c>
      <c r="P478" s="119" t="s">
        <v>20254</v>
      </c>
    </row>
    <row r="479" spans="1:16" x14ac:dyDescent="0.25">
      <c r="A479">
        <v>555</v>
      </c>
      <c r="B479" s="119" t="s">
        <v>284</v>
      </c>
      <c r="C479">
        <v>0</v>
      </c>
      <c r="E479">
        <v>1010</v>
      </c>
      <c r="F479">
        <v>7</v>
      </c>
      <c r="G479">
        <v>1196</v>
      </c>
      <c r="H479">
        <v>20</v>
      </c>
      <c r="I479" s="119" t="s">
        <v>19</v>
      </c>
      <c r="J479" s="119" t="s">
        <v>17</v>
      </c>
      <c r="K479" s="1">
        <v>46255.758941458334</v>
      </c>
      <c r="L479">
        <v>64</v>
      </c>
      <c r="M479">
        <v>13</v>
      </c>
      <c r="N479">
        <v>20</v>
      </c>
      <c r="O479">
        <v>3</v>
      </c>
      <c r="P479" s="119" t="s">
        <v>20254</v>
      </c>
    </row>
    <row r="480" spans="1:16" x14ac:dyDescent="0.25">
      <c r="A480">
        <v>556</v>
      </c>
      <c r="B480" s="119" t="s">
        <v>282</v>
      </c>
      <c r="C480">
        <v>67</v>
      </c>
      <c r="E480">
        <v>0</v>
      </c>
      <c r="F480">
        <v>0</v>
      </c>
      <c r="G480">
        <v>396</v>
      </c>
      <c r="H480">
        <v>99</v>
      </c>
      <c r="I480" s="119" t="s">
        <v>19</v>
      </c>
      <c r="J480" s="119" t="s">
        <v>22</v>
      </c>
      <c r="K480" s="1">
        <v>46255.758941458334</v>
      </c>
      <c r="L480">
        <v>0</v>
      </c>
      <c r="M480">
        <v>3</v>
      </c>
      <c r="N480">
        <v>0</v>
      </c>
      <c r="O480">
        <v>1</v>
      </c>
      <c r="P480" s="119" t="s">
        <v>20254</v>
      </c>
    </row>
    <row r="481" spans="1:16" x14ac:dyDescent="0.25">
      <c r="A481">
        <v>557</v>
      </c>
      <c r="B481" s="119" t="s">
        <v>288</v>
      </c>
      <c r="C481">
        <v>74</v>
      </c>
      <c r="D481">
        <v>24734</v>
      </c>
      <c r="E481">
        <v>1419</v>
      </c>
      <c r="F481">
        <v>2226</v>
      </c>
      <c r="G481">
        <v>84</v>
      </c>
      <c r="H481">
        <v>4026</v>
      </c>
      <c r="I481" s="119" t="s">
        <v>19</v>
      </c>
      <c r="J481" s="119" t="s">
        <v>222</v>
      </c>
      <c r="K481" s="1">
        <v>46255.758941458334</v>
      </c>
      <c r="L481">
        <v>3</v>
      </c>
      <c r="M481">
        <v>2</v>
      </c>
      <c r="N481">
        <v>0</v>
      </c>
      <c r="O481">
        <v>0</v>
      </c>
      <c r="P481" s="119" t="s">
        <v>20254</v>
      </c>
    </row>
    <row r="482" spans="1:16" x14ac:dyDescent="0.25">
      <c r="A482">
        <v>558</v>
      </c>
      <c r="B482" s="119" t="s">
        <v>289</v>
      </c>
      <c r="C482">
        <v>80</v>
      </c>
      <c r="D482">
        <v>24767</v>
      </c>
      <c r="E482">
        <v>1268</v>
      </c>
      <c r="F482">
        <v>1880</v>
      </c>
      <c r="G482">
        <v>555</v>
      </c>
      <c r="H482">
        <v>2260</v>
      </c>
      <c r="I482" s="119" t="s">
        <v>19</v>
      </c>
      <c r="J482" s="119" t="s">
        <v>222</v>
      </c>
      <c r="K482" s="1">
        <v>46255.758941458334</v>
      </c>
      <c r="L482">
        <v>551</v>
      </c>
      <c r="M482">
        <v>24</v>
      </c>
      <c r="N482">
        <v>62</v>
      </c>
      <c r="O482">
        <v>5</v>
      </c>
      <c r="P482" s="119" t="s">
        <v>20254</v>
      </c>
    </row>
    <row r="483" spans="1:16" x14ac:dyDescent="0.25">
      <c r="A483">
        <v>559</v>
      </c>
      <c r="B483" s="119" t="s">
        <v>290</v>
      </c>
      <c r="C483">
        <v>76</v>
      </c>
      <c r="D483">
        <v>24715</v>
      </c>
      <c r="E483">
        <v>1054</v>
      </c>
      <c r="F483">
        <v>149</v>
      </c>
      <c r="G483">
        <v>793</v>
      </c>
      <c r="H483">
        <v>183</v>
      </c>
      <c r="I483" s="119" t="s">
        <v>19</v>
      </c>
      <c r="J483" s="119" t="s">
        <v>139</v>
      </c>
      <c r="K483" s="1">
        <v>46255.758941458334</v>
      </c>
      <c r="L483">
        <v>1177</v>
      </c>
      <c r="M483">
        <v>2</v>
      </c>
      <c r="N483">
        <v>60</v>
      </c>
      <c r="O483">
        <v>1</v>
      </c>
      <c r="P483" s="119" t="s">
        <v>20254</v>
      </c>
    </row>
    <row r="484" spans="1:16" x14ac:dyDescent="0.25">
      <c r="A484">
        <v>560</v>
      </c>
      <c r="B484" s="119" t="s">
        <v>291</v>
      </c>
      <c r="C484">
        <v>54</v>
      </c>
      <c r="D484">
        <v>24704</v>
      </c>
      <c r="E484">
        <v>11</v>
      </c>
      <c r="F484">
        <v>229</v>
      </c>
      <c r="G484">
        <v>187</v>
      </c>
      <c r="H484">
        <v>1998</v>
      </c>
      <c r="I484" s="119" t="s">
        <v>19</v>
      </c>
      <c r="J484" s="119" t="s">
        <v>222</v>
      </c>
      <c r="K484" s="1">
        <v>46255.758941458334</v>
      </c>
      <c r="L484">
        <v>3</v>
      </c>
      <c r="M484">
        <v>3</v>
      </c>
      <c r="N484">
        <v>1</v>
      </c>
      <c r="O484">
        <v>0</v>
      </c>
      <c r="P484" s="119" t="s">
        <v>20254</v>
      </c>
    </row>
    <row r="485" spans="1:16" x14ac:dyDescent="0.25">
      <c r="A485">
        <v>561</v>
      </c>
      <c r="B485" s="119" t="s">
        <v>292</v>
      </c>
      <c r="C485">
        <v>80</v>
      </c>
      <c r="D485">
        <v>24769</v>
      </c>
      <c r="E485">
        <v>0</v>
      </c>
      <c r="F485">
        <v>0</v>
      </c>
      <c r="G485">
        <v>2740</v>
      </c>
      <c r="H485">
        <v>156</v>
      </c>
      <c r="I485" s="119" t="s">
        <v>19</v>
      </c>
      <c r="J485" s="119" t="s">
        <v>139</v>
      </c>
      <c r="K485" s="1">
        <v>46255.758941458334</v>
      </c>
      <c r="L485">
        <v>0</v>
      </c>
      <c r="M485">
        <v>2</v>
      </c>
      <c r="N485">
        <v>0</v>
      </c>
      <c r="O485">
        <v>0</v>
      </c>
      <c r="P485" s="119" t="s">
        <v>20254</v>
      </c>
    </row>
    <row r="486" spans="1:16" x14ac:dyDescent="0.25">
      <c r="A486">
        <v>562</v>
      </c>
      <c r="B486" s="119" t="s">
        <v>282</v>
      </c>
      <c r="C486">
        <v>72</v>
      </c>
      <c r="E486">
        <v>0</v>
      </c>
      <c r="F486">
        <v>0</v>
      </c>
      <c r="G486">
        <v>889</v>
      </c>
      <c r="H486">
        <v>116</v>
      </c>
      <c r="I486" s="119" t="s">
        <v>19</v>
      </c>
      <c r="J486" s="119" t="s">
        <v>22</v>
      </c>
      <c r="K486" s="1">
        <v>46255.758941458334</v>
      </c>
      <c r="L486">
        <v>0</v>
      </c>
      <c r="M486">
        <v>1</v>
      </c>
      <c r="N486">
        <v>0</v>
      </c>
      <c r="O486">
        <v>0</v>
      </c>
      <c r="P486" s="119" t="s">
        <v>20254</v>
      </c>
    </row>
    <row r="487" spans="1:16" x14ac:dyDescent="0.25">
      <c r="A487">
        <v>563</v>
      </c>
      <c r="B487" s="119" t="s">
        <v>287</v>
      </c>
      <c r="C487">
        <v>14</v>
      </c>
      <c r="E487">
        <v>1247</v>
      </c>
      <c r="F487">
        <v>23</v>
      </c>
      <c r="G487">
        <v>229</v>
      </c>
      <c r="H487">
        <v>43</v>
      </c>
      <c r="I487" s="119" t="s">
        <v>19</v>
      </c>
      <c r="J487" s="119" t="s">
        <v>22</v>
      </c>
      <c r="K487" s="1">
        <v>46255.758941458334</v>
      </c>
      <c r="L487">
        <v>3</v>
      </c>
      <c r="M487">
        <v>0</v>
      </c>
      <c r="N487">
        <v>0</v>
      </c>
      <c r="O487">
        <v>0</v>
      </c>
      <c r="P487" s="119" t="s">
        <v>20254</v>
      </c>
    </row>
    <row r="488" spans="1:16" x14ac:dyDescent="0.25">
      <c r="A488">
        <v>564</v>
      </c>
      <c r="B488" s="119" t="s">
        <v>293</v>
      </c>
      <c r="C488">
        <v>61</v>
      </c>
      <c r="D488">
        <v>24716</v>
      </c>
      <c r="E488">
        <v>200</v>
      </c>
      <c r="F488">
        <v>264</v>
      </c>
      <c r="G488">
        <v>68</v>
      </c>
      <c r="H488">
        <v>6051</v>
      </c>
      <c r="I488" s="119" t="s">
        <v>19</v>
      </c>
      <c r="J488" s="119" t="s">
        <v>222</v>
      </c>
      <c r="K488" s="1">
        <v>46255.758941458334</v>
      </c>
      <c r="L488">
        <v>5</v>
      </c>
      <c r="M488">
        <v>10</v>
      </c>
      <c r="N488">
        <v>1</v>
      </c>
      <c r="O488">
        <v>2</v>
      </c>
      <c r="P488" s="119" t="s">
        <v>20254</v>
      </c>
    </row>
    <row r="489" spans="1:16" x14ac:dyDescent="0.25">
      <c r="A489">
        <v>565</v>
      </c>
      <c r="B489" s="119" t="s">
        <v>294</v>
      </c>
      <c r="C489">
        <v>62</v>
      </c>
      <c r="D489">
        <v>24696</v>
      </c>
      <c r="E489">
        <v>63</v>
      </c>
      <c r="F489">
        <v>32264</v>
      </c>
      <c r="G489">
        <v>6</v>
      </c>
      <c r="H489">
        <v>158862</v>
      </c>
      <c r="I489" s="119" t="s">
        <v>19</v>
      </c>
      <c r="J489" s="119" t="s">
        <v>24</v>
      </c>
      <c r="K489" s="1">
        <v>46255.758941458334</v>
      </c>
      <c r="L489">
        <v>0</v>
      </c>
      <c r="M489">
        <v>2</v>
      </c>
      <c r="N489">
        <v>0</v>
      </c>
      <c r="O489">
        <v>1</v>
      </c>
      <c r="P489" s="119" t="s">
        <v>20254</v>
      </c>
    </row>
    <row r="490" spans="1:16" x14ac:dyDescent="0.25">
      <c r="A490">
        <v>566</v>
      </c>
      <c r="B490" s="119" t="s">
        <v>295</v>
      </c>
      <c r="C490">
        <v>68</v>
      </c>
      <c r="D490">
        <v>24731</v>
      </c>
      <c r="E490">
        <v>790</v>
      </c>
      <c r="F490">
        <v>1816</v>
      </c>
      <c r="G490">
        <v>62</v>
      </c>
      <c r="H490">
        <v>3736</v>
      </c>
      <c r="I490" s="119" t="s">
        <v>19</v>
      </c>
      <c r="J490" s="119" t="s">
        <v>222</v>
      </c>
      <c r="K490" s="1">
        <v>46255.758941458334</v>
      </c>
      <c r="L490">
        <v>322</v>
      </c>
      <c r="M490">
        <v>0</v>
      </c>
      <c r="N490">
        <v>0</v>
      </c>
      <c r="O490">
        <v>0</v>
      </c>
      <c r="P490" s="119" t="s">
        <v>20254</v>
      </c>
    </row>
    <row r="491" spans="1:16" x14ac:dyDescent="0.25">
      <c r="A491">
        <v>567</v>
      </c>
      <c r="B491" s="119" t="s">
        <v>282</v>
      </c>
      <c r="C491">
        <v>77</v>
      </c>
      <c r="E491">
        <v>147</v>
      </c>
      <c r="F491">
        <v>112</v>
      </c>
      <c r="G491">
        <v>1543</v>
      </c>
      <c r="H491">
        <v>114</v>
      </c>
      <c r="I491" s="119" t="s">
        <v>19</v>
      </c>
      <c r="J491" s="119" t="s">
        <v>22</v>
      </c>
      <c r="K491" s="1">
        <v>46255.758941458334</v>
      </c>
      <c r="L491">
        <v>203</v>
      </c>
      <c r="M491">
        <v>4</v>
      </c>
      <c r="N491">
        <v>40</v>
      </c>
      <c r="O491">
        <v>1</v>
      </c>
      <c r="P491" s="119" t="s">
        <v>20254</v>
      </c>
    </row>
    <row r="492" spans="1:16" x14ac:dyDescent="0.25">
      <c r="A492">
        <v>568</v>
      </c>
      <c r="B492" s="119" t="s">
        <v>296</v>
      </c>
      <c r="C492">
        <v>53</v>
      </c>
      <c r="D492">
        <v>24689</v>
      </c>
      <c r="E492">
        <v>183</v>
      </c>
      <c r="F492">
        <v>113</v>
      </c>
      <c r="G492">
        <v>326</v>
      </c>
      <c r="H492">
        <v>158</v>
      </c>
      <c r="I492" s="119" t="s">
        <v>19</v>
      </c>
      <c r="J492" s="119" t="s">
        <v>139</v>
      </c>
      <c r="K492" s="1">
        <v>46255.758941458334</v>
      </c>
      <c r="L492">
        <v>3</v>
      </c>
      <c r="M492">
        <v>3</v>
      </c>
      <c r="N492">
        <v>0</v>
      </c>
      <c r="O492">
        <v>0</v>
      </c>
      <c r="P492" s="119" t="s">
        <v>20254</v>
      </c>
    </row>
    <row r="493" spans="1:16" x14ac:dyDescent="0.25">
      <c r="A493">
        <v>569</v>
      </c>
      <c r="B493" s="119" t="s">
        <v>297</v>
      </c>
      <c r="C493">
        <v>70</v>
      </c>
      <c r="D493">
        <v>24741</v>
      </c>
      <c r="E493">
        <v>510</v>
      </c>
      <c r="F493">
        <v>4399</v>
      </c>
      <c r="G493">
        <v>159</v>
      </c>
      <c r="H493">
        <v>8499</v>
      </c>
      <c r="I493" s="119" t="s">
        <v>19</v>
      </c>
      <c r="J493" s="119" t="s">
        <v>24</v>
      </c>
      <c r="K493" s="1">
        <v>46255.758941458334</v>
      </c>
      <c r="L493">
        <v>85</v>
      </c>
      <c r="M493">
        <v>24</v>
      </c>
      <c r="N493">
        <v>36</v>
      </c>
      <c r="O493">
        <v>4</v>
      </c>
      <c r="P493" s="119" t="s">
        <v>20254</v>
      </c>
    </row>
    <row r="494" spans="1:16" x14ac:dyDescent="0.25">
      <c r="A494">
        <v>570</v>
      </c>
      <c r="B494" s="119" t="s">
        <v>282</v>
      </c>
      <c r="C494">
        <v>80</v>
      </c>
      <c r="E494">
        <v>573</v>
      </c>
      <c r="F494">
        <v>119</v>
      </c>
      <c r="G494">
        <v>1299</v>
      </c>
      <c r="H494">
        <v>120</v>
      </c>
      <c r="I494" s="119" t="s">
        <v>19</v>
      </c>
      <c r="J494" s="119" t="s">
        <v>22</v>
      </c>
      <c r="K494" s="1">
        <v>46255.758941458334</v>
      </c>
      <c r="L494">
        <v>196</v>
      </c>
      <c r="M494">
        <v>0</v>
      </c>
      <c r="N494">
        <v>42</v>
      </c>
      <c r="O494">
        <v>0</v>
      </c>
      <c r="P494" s="119" t="s">
        <v>20254</v>
      </c>
    </row>
    <row r="495" spans="1:16" x14ac:dyDescent="0.25">
      <c r="A495">
        <v>571</v>
      </c>
      <c r="B495" s="119" t="s">
        <v>298</v>
      </c>
      <c r="C495">
        <v>78</v>
      </c>
      <c r="D495">
        <v>24699</v>
      </c>
      <c r="E495">
        <v>1700</v>
      </c>
      <c r="F495">
        <v>2176</v>
      </c>
      <c r="G495">
        <v>1279</v>
      </c>
      <c r="H495">
        <v>3207</v>
      </c>
      <c r="I495" s="119" t="s">
        <v>19</v>
      </c>
      <c r="J495" s="119" t="s">
        <v>24</v>
      </c>
      <c r="K495" s="1">
        <v>46255.758941458334</v>
      </c>
      <c r="L495">
        <v>209</v>
      </c>
      <c r="M495">
        <v>92</v>
      </c>
      <c r="N495">
        <v>26</v>
      </c>
      <c r="O495">
        <v>61</v>
      </c>
      <c r="P495" s="119" t="s">
        <v>20254</v>
      </c>
    </row>
    <row r="496" spans="1:16" x14ac:dyDescent="0.25">
      <c r="A496">
        <v>572</v>
      </c>
      <c r="B496" s="119" t="s">
        <v>299</v>
      </c>
      <c r="C496">
        <v>75</v>
      </c>
      <c r="D496">
        <v>24695</v>
      </c>
      <c r="E496">
        <v>1206</v>
      </c>
      <c r="F496">
        <v>1331</v>
      </c>
      <c r="G496">
        <v>86</v>
      </c>
      <c r="H496">
        <v>2999</v>
      </c>
      <c r="I496" s="119" t="s">
        <v>19</v>
      </c>
      <c r="J496" s="119" t="s">
        <v>222</v>
      </c>
      <c r="K496" s="1">
        <v>46255.758941458334</v>
      </c>
      <c r="L496">
        <v>297</v>
      </c>
      <c r="M496">
        <v>0</v>
      </c>
      <c r="N496">
        <v>152</v>
      </c>
      <c r="O496">
        <v>0</v>
      </c>
      <c r="P496" s="119" t="s">
        <v>20254</v>
      </c>
    </row>
    <row r="497" spans="1:16" x14ac:dyDescent="0.25">
      <c r="A497">
        <v>573</v>
      </c>
      <c r="B497" s="119" t="s">
        <v>300</v>
      </c>
      <c r="C497">
        <v>59</v>
      </c>
      <c r="D497">
        <v>24766</v>
      </c>
      <c r="E497">
        <v>0</v>
      </c>
      <c r="F497">
        <v>0</v>
      </c>
      <c r="G497">
        <v>371</v>
      </c>
      <c r="H497">
        <v>248</v>
      </c>
      <c r="I497" s="119" t="s">
        <v>19</v>
      </c>
      <c r="J497" s="119" t="s">
        <v>139</v>
      </c>
      <c r="K497" s="1">
        <v>46255.758941458334</v>
      </c>
      <c r="L497">
        <v>0</v>
      </c>
      <c r="M497">
        <v>3</v>
      </c>
      <c r="N497">
        <v>0</v>
      </c>
      <c r="O497">
        <v>0</v>
      </c>
      <c r="P497" s="119" t="s">
        <v>20254</v>
      </c>
    </row>
    <row r="498" spans="1:16" x14ac:dyDescent="0.25">
      <c r="A498">
        <v>574</v>
      </c>
      <c r="B498" s="119" t="s">
        <v>301</v>
      </c>
      <c r="C498">
        <v>80</v>
      </c>
      <c r="D498">
        <v>24734</v>
      </c>
      <c r="E498">
        <v>1316</v>
      </c>
      <c r="F498">
        <v>2041</v>
      </c>
      <c r="G498">
        <v>586</v>
      </c>
      <c r="H498">
        <v>2398</v>
      </c>
      <c r="I498" s="119" t="s">
        <v>19</v>
      </c>
      <c r="J498" s="119" t="s">
        <v>222</v>
      </c>
      <c r="K498" s="1">
        <v>46255.758941458334</v>
      </c>
      <c r="L498">
        <v>507</v>
      </c>
      <c r="M498">
        <v>55</v>
      </c>
      <c r="N498">
        <v>83</v>
      </c>
      <c r="O498">
        <v>15</v>
      </c>
      <c r="P498" s="119" t="s">
        <v>20254</v>
      </c>
    </row>
    <row r="499" spans="1:16" x14ac:dyDescent="0.25">
      <c r="A499">
        <v>575</v>
      </c>
      <c r="B499" s="119" t="s">
        <v>302</v>
      </c>
      <c r="C499">
        <v>63</v>
      </c>
      <c r="E499">
        <v>222</v>
      </c>
      <c r="F499">
        <v>96</v>
      </c>
      <c r="G499">
        <v>348</v>
      </c>
      <c r="H499">
        <v>125</v>
      </c>
      <c r="I499" s="119" t="s">
        <v>19</v>
      </c>
      <c r="J499" s="119" t="s">
        <v>22</v>
      </c>
      <c r="K499" s="1">
        <v>46255.758941458334</v>
      </c>
      <c r="L499">
        <v>13</v>
      </c>
      <c r="M499">
        <v>0</v>
      </c>
      <c r="N499">
        <v>2</v>
      </c>
      <c r="O499">
        <v>0</v>
      </c>
      <c r="P499" s="119" t="s">
        <v>20254</v>
      </c>
    </row>
    <row r="500" spans="1:16" x14ac:dyDescent="0.25">
      <c r="A500">
        <v>576</v>
      </c>
      <c r="B500" s="119" t="s">
        <v>303</v>
      </c>
      <c r="C500">
        <v>80</v>
      </c>
      <c r="D500">
        <v>24788</v>
      </c>
      <c r="E500">
        <v>502</v>
      </c>
      <c r="F500">
        <v>3215</v>
      </c>
      <c r="G500">
        <v>1375</v>
      </c>
      <c r="H500">
        <v>5467</v>
      </c>
      <c r="I500" s="119" t="s">
        <v>19</v>
      </c>
      <c r="J500" s="119" t="s">
        <v>24</v>
      </c>
      <c r="K500" s="1">
        <v>46255.758941458334</v>
      </c>
      <c r="L500">
        <v>590</v>
      </c>
      <c r="M500">
        <v>386</v>
      </c>
      <c r="N500">
        <v>109</v>
      </c>
      <c r="O500">
        <v>92</v>
      </c>
      <c r="P500" s="119" t="s">
        <v>20254</v>
      </c>
    </row>
    <row r="501" spans="1:16" x14ac:dyDescent="0.25">
      <c r="A501">
        <v>577</v>
      </c>
      <c r="B501" s="119" t="s">
        <v>304</v>
      </c>
      <c r="C501">
        <v>55</v>
      </c>
      <c r="D501">
        <v>24737</v>
      </c>
      <c r="E501">
        <v>403</v>
      </c>
      <c r="F501">
        <v>424</v>
      </c>
      <c r="G501">
        <v>140</v>
      </c>
      <c r="H501">
        <v>2299</v>
      </c>
      <c r="I501" s="119" t="s">
        <v>19</v>
      </c>
      <c r="J501" s="119" t="s">
        <v>222</v>
      </c>
      <c r="K501" s="1">
        <v>46255.758941458334</v>
      </c>
      <c r="L501">
        <v>2</v>
      </c>
      <c r="M501">
        <v>5</v>
      </c>
      <c r="N501">
        <v>0</v>
      </c>
      <c r="O501">
        <v>1</v>
      </c>
      <c r="P501" s="119" t="s">
        <v>20254</v>
      </c>
    </row>
    <row r="502" spans="1:16" x14ac:dyDescent="0.25">
      <c r="A502">
        <v>578</v>
      </c>
      <c r="B502" s="119" t="s">
        <v>305</v>
      </c>
      <c r="C502">
        <v>63</v>
      </c>
      <c r="D502">
        <v>24768</v>
      </c>
      <c r="E502">
        <v>106</v>
      </c>
      <c r="F502">
        <v>13541</v>
      </c>
      <c r="G502">
        <v>12</v>
      </c>
      <c r="H502">
        <v>204992</v>
      </c>
      <c r="I502" s="119" t="s">
        <v>19</v>
      </c>
      <c r="J502" s="119" t="s">
        <v>24</v>
      </c>
      <c r="K502" s="1">
        <v>46255.758941458334</v>
      </c>
      <c r="L502">
        <v>1</v>
      </c>
      <c r="M502">
        <v>1</v>
      </c>
      <c r="N502">
        <v>0</v>
      </c>
      <c r="O502">
        <v>0</v>
      </c>
      <c r="P502" s="119" t="s">
        <v>20254</v>
      </c>
    </row>
    <row r="503" spans="1:16" x14ac:dyDescent="0.25">
      <c r="A503">
        <v>579</v>
      </c>
      <c r="B503" s="119" t="s">
        <v>306</v>
      </c>
      <c r="C503">
        <v>62</v>
      </c>
      <c r="D503">
        <v>24704</v>
      </c>
      <c r="E503">
        <v>30</v>
      </c>
      <c r="F503">
        <v>689</v>
      </c>
      <c r="G503">
        <v>258</v>
      </c>
      <c r="H503">
        <v>1888</v>
      </c>
      <c r="I503" s="119" t="s">
        <v>19</v>
      </c>
      <c r="J503" s="119" t="s">
        <v>222</v>
      </c>
      <c r="K503" s="1">
        <v>46255.758941458334</v>
      </c>
      <c r="L503">
        <v>0</v>
      </c>
      <c r="M503">
        <v>0</v>
      </c>
      <c r="N503">
        <v>0</v>
      </c>
      <c r="O503">
        <v>0</v>
      </c>
      <c r="P503" s="119" t="s">
        <v>20254</v>
      </c>
    </row>
    <row r="504" spans="1:16" x14ac:dyDescent="0.25">
      <c r="A504">
        <v>580</v>
      </c>
      <c r="B504" s="119" t="s">
        <v>307</v>
      </c>
      <c r="C504">
        <v>65</v>
      </c>
      <c r="D504">
        <v>24724</v>
      </c>
      <c r="E504">
        <v>0</v>
      </c>
      <c r="F504">
        <v>0</v>
      </c>
      <c r="G504">
        <v>377</v>
      </c>
      <c r="H504">
        <v>164</v>
      </c>
      <c r="I504" s="119" t="s">
        <v>19</v>
      </c>
      <c r="J504" s="119" t="s">
        <v>139</v>
      </c>
      <c r="K504" s="1">
        <v>46255.758941458334</v>
      </c>
      <c r="L504">
        <v>0</v>
      </c>
      <c r="M504">
        <v>9</v>
      </c>
      <c r="N504">
        <v>0</v>
      </c>
      <c r="O504">
        <v>0</v>
      </c>
      <c r="P504" s="119" t="s">
        <v>20254</v>
      </c>
    </row>
    <row r="505" spans="1:16" x14ac:dyDescent="0.25">
      <c r="A505">
        <v>581</v>
      </c>
      <c r="B505" s="119" t="s">
        <v>287</v>
      </c>
      <c r="C505">
        <v>19</v>
      </c>
      <c r="E505">
        <v>296</v>
      </c>
      <c r="F505">
        <v>24</v>
      </c>
      <c r="G505">
        <v>378</v>
      </c>
      <c r="H505">
        <v>53</v>
      </c>
      <c r="I505" s="119" t="s">
        <v>19</v>
      </c>
      <c r="J505" s="119" t="s">
        <v>22</v>
      </c>
      <c r="K505" s="1">
        <v>46255.758941458334</v>
      </c>
      <c r="L505">
        <v>0</v>
      </c>
      <c r="M505">
        <v>1</v>
      </c>
      <c r="N505">
        <v>0</v>
      </c>
      <c r="O505">
        <v>0</v>
      </c>
      <c r="P505" s="119" t="s">
        <v>20254</v>
      </c>
    </row>
    <row r="506" spans="1:16" x14ac:dyDescent="0.25">
      <c r="A506">
        <v>582</v>
      </c>
      <c r="B506" s="119" t="s">
        <v>308</v>
      </c>
      <c r="C506">
        <v>71</v>
      </c>
      <c r="D506">
        <v>24774</v>
      </c>
      <c r="E506">
        <v>1</v>
      </c>
      <c r="F506">
        <v>132</v>
      </c>
      <c r="G506">
        <v>78</v>
      </c>
      <c r="H506">
        <v>138</v>
      </c>
      <c r="I506" s="119" t="s">
        <v>19</v>
      </c>
      <c r="J506" s="119" t="s">
        <v>139</v>
      </c>
      <c r="K506" s="1">
        <v>46255.758941458334</v>
      </c>
      <c r="L506">
        <v>0</v>
      </c>
      <c r="M506">
        <v>1</v>
      </c>
      <c r="N506">
        <v>0</v>
      </c>
      <c r="O506">
        <v>1</v>
      </c>
      <c r="P506" s="119" t="s">
        <v>20254</v>
      </c>
    </row>
    <row r="507" spans="1:16" x14ac:dyDescent="0.25">
      <c r="A507">
        <v>583</v>
      </c>
      <c r="B507" s="119" t="s">
        <v>306</v>
      </c>
      <c r="C507">
        <v>69</v>
      </c>
      <c r="D507">
        <v>24704</v>
      </c>
      <c r="E507">
        <v>1301</v>
      </c>
      <c r="F507">
        <v>1835</v>
      </c>
      <c r="G507">
        <v>110</v>
      </c>
      <c r="H507">
        <v>3421</v>
      </c>
      <c r="I507" s="119" t="s">
        <v>19</v>
      </c>
      <c r="J507" s="119" t="s">
        <v>222</v>
      </c>
      <c r="K507" s="1">
        <v>46255.758941458334</v>
      </c>
      <c r="L507">
        <v>143</v>
      </c>
      <c r="M507">
        <v>9</v>
      </c>
      <c r="N507">
        <v>1</v>
      </c>
      <c r="O507">
        <v>2</v>
      </c>
      <c r="P507" s="119" t="s">
        <v>20254</v>
      </c>
    </row>
    <row r="508" spans="1:16" x14ac:dyDescent="0.25">
      <c r="A508">
        <v>584</v>
      </c>
      <c r="B508" s="119" t="s">
        <v>309</v>
      </c>
      <c r="C508">
        <v>71</v>
      </c>
      <c r="D508">
        <v>24703</v>
      </c>
      <c r="E508">
        <v>868</v>
      </c>
      <c r="F508">
        <v>6005</v>
      </c>
      <c r="G508">
        <v>292</v>
      </c>
      <c r="H508">
        <v>6605</v>
      </c>
      <c r="I508" s="119" t="s">
        <v>19</v>
      </c>
      <c r="J508" s="119" t="s">
        <v>24</v>
      </c>
      <c r="K508" s="1">
        <v>46255.758941458334</v>
      </c>
      <c r="L508">
        <v>35</v>
      </c>
      <c r="M508">
        <v>9</v>
      </c>
      <c r="N508">
        <v>9</v>
      </c>
      <c r="O508">
        <v>1</v>
      </c>
      <c r="P508" s="119" t="s">
        <v>20254</v>
      </c>
    </row>
    <row r="509" spans="1:16" x14ac:dyDescent="0.25">
      <c r="A509">
        <v>585</v>
      </c>
      <c r="B509" s="119" t="s">
        <v>310</v>
      </c>
      <c r="C509">
        <v>79</v>
      </c>
      <c r="D509">
        <v>24765</v>
      </c>
      <c r="E509">
        <v>863</v>
      </c>
      <c r="F509">
        <v>2296</v>
      </c>
      <c r="G509">
        <v>470</v>
      </c>
      <c r="H509">
        <v>3224</v>
      </c>
      <c r="I509" s="119" t="s">
        <v>19</v>
      </c>
      <c r="J509" s="119" t="s">
        <v>24</v>
      </c>
      <c r="K509" s="1">
        <v>46255.758941458334</v>
      </c>
      <c r="L509">
        <v>626</v>
      </c>
      <c r="M509">
        <v>23</v>
      </c>
      <c r="N509">
        <v>192</v>
      </c>
      <c r="O509">
        <v>8</v>
      </c>
      <c r="P509" s="119" t="s">
        <v>20254</v>
      </c>
    </row>
    <row r="510" spans="1:16" x14ac:dyDescent="0.25">
      <c r="A510">
        <v>586</v>
      </c>
      <c r="B510" s="119" t="s">
        <v>311</v>
      </c>
      <c r="C510">
        <v>76</v>
      </c>
      <c r="D510">
        <v>24764</v>
      </c>
      <c r="E510">
        <v>1974</v>
      </c>
      <c r="F510">
        <v>1628</v>
      </c>
      <c r="G510">
        <v>602</v>
      </c>
      <c r="H510">
        <v>2338</v>
      </c>
      <c r="I510" s="119" t="s">
        <v>19</v>
      </c>
      <c r="J510" s="119" t="s">
        <v>222</v>
      </c>
      <c r="K510" s="1">
        <v>46255.758941458334</v>
      </c>
      <c r="L510">
        <v>1168</v>
      </c>
      <c r="M510">
        <v>51</v>
      </c>
      <c r="N510">
        <v>366</v>
      </c>
      <c r="O510">
        <v>9</v>
      </c>
      <c r="P510" s="119" t="s">
        <v>20254</v>
      </c>
    </row>
    <row r="511" spans="1:16" x14ac:dyDescent="0.25">
      <c r="A511">
        <v>587</v>
      </c>
      <c r="B511" s="119" t="s">
        <v>312</v>
      </c>
      <c r="C511">
        <v>80</v>
      </c>
      <c r="D511">
        <v>24714</v>
      </c>
      <c r="E511">
        <v>1493</v>
      </c>
      <c r="F511">
        <v>2509</v>
      </c>
      <c r="G511">
        <v>927</v>
      </c>
      <c r="H511">
        <v>3232</v>
      </c>
      <c r="I511" s="119" t="s">
        <v>19</v>
      </c>
      <c r="J511" s="119" t="s">
        <v>24</v>
      </c>
      <c r="K511" s="1">
        <v>46255.758941458334</v>
      </c>
      <c r="L511">
        <v>1025</v>
      </c>
      <c r="M511">
        <v>111</v>
      </c>
      <c r="N511">
        <v>447</v>
      </c>
      <c r="O511">
        <v>32</v>
      </c>
      <c r="P511" s="119" t="s">
        <v>20254</v>
      </c>
    </row>
    <row r="512" spans="1:16" x14ac:dyDescent="0.25">
      <c r="A512">
        <v>588</v>
      </c>
      <c r="B512" s="119" t="s">
        <v>302</v>
      </c>
      <c r="C512">
        <v>68</v>
      </c>
      <c r="E512">
        <v>0</v>
      </c>
      <c r="F512">
        <v>0</v>
      </c>
      <c r="G512">
        <v>332</v>
      </c>
      <c r="H512">
        <v>145</v>
      </c>
      <c r="I512" s="119" t="s">
        <v>19</v>
      </c>
      <c r="J512" s="119" t="s">
        <v>22</v>
      </c>
      <c r="K512" s="1">
        <v>46255.758941458334</v>
      </c>
      <c r="L512">
        <v>0</v>
      </c>
      <c r="M512">
        <v>1</v>
      </c>
      <c r="N512">
        <v>0</v>
      </c>
      <c r="O512">
        <v>0</v>
      </c>
      <c r="P512" s="119" t="s">
        <v>20254</v>
      </c>
    </row>
    <row r="513" spans="1:16" x14ac:dyDescent="0.25">
      <c r="A513">
        <v>589</v>
      </c>
      <c r="B513" s="119" t="s">
        <v>302</v>
      </c>
      <c r="C513">
        <v>73</v>
      </c>
      <c r="E513">
        <v>237</v>
      </c>
      <c r="F513">
        <v>109</v>
      </c>
      <c r="G513">
        <v>326</v>
      </c>
      <c r="H513">
        <v>115</v>
      </c>
      <c r="I513" s="119" t="s">
        <v>19</v>
      </c>
      <c r="J513" s="119" t="s">
        <v>22</v>
      </c>
      <c r="K513" s="1">
        <v>46255.758941458334</v>
      </c>
      <c r="L513">
        <v>9</v>
      </c>
      <c r="M513">
        <v>1</v>
      </c>
      <c r="N513">
        <v>3</v>
      </c>
      <c r="O513">
        <v>0</v>
      </c>
      <c r="P513" s="119" t="s">
        <v>20254</v>
      </c>
    </row>
    <row r="514" spans="1:16" x14ac:dyDescent="0.25">
      <c r="A514">
        <v>590</v>
      </c>
      <c r="B514" s="119" t="s">
        <v>313</v>
      </c>
      <c r="C514">
        <v>77</v>
      </c>
      <c r="D514">
        <v>24705</v>
      </c>
      <c r="E514">
        <v>0</v>
      </c>
      <c r="F514">
        <v>0</v>
      </c>
      <c r="G514">
        <v>1191</v>
      </c>
      <c r="H514">
        <v>160</v>
      </c>
      <c r="I514" s="119" t="s">
        <v>19</v>
      </c>
      <c r="J514" s="119" t="s">
        <v>139</v>
      </c>
      <c r="K514" s="1">
        <v>46255.758941458334</v>
      </c>
      <c r="L514">
        <v>405</v>
      </c>
      <c r="M514">
        <v>8</v>
      </c>
      <c r="N514">
        <v>0</v>
      </c>
      <c r="O514">
        <v>5</v>
      </c>
      <c r="P514" s="119" t="s">
        <v>20254</v>
      </c>
    </row>
    <row r="515" spans="1:16" x14ac:dyDescent="0.25">
      <c r="A515">
        <v>591</v>
      </c>
      <c r="B515" s="119" t="s">
        <v>314</v>
      </c>
      <c r="C515">
        <v>80</v>
      </c>
      <c r="D515">
        <v>24725</v>
      </c>
      <c r="E515">
        <v>1903</v>
      </c>
      <c r="F515">
        <v>1900</v>
      </c>
      <c r="G515">
        <v>568</v>
      </c>
      <c r="H515">
        <v>2391</v>
      </c>
      <c r="I515" s="119" t="s">
        <v>19</v>
      </c>
      <c r="J515" s="119" t="s">
        <v>222</v>
      </c>
      <c r="K515" s="1">
        <v>46255.758941458334</v>
      </c>
      <c r="L515">
        <v>938</v>
      </c>
      <c r="M515">
        <v>33</v>
      </c>
      <c r="N515">
        <v>566</v>
      </c>
      <c r="O515">
        <v>3</v>
      </c>
      <c r="P515" s="119" t="s">
        <v>20254</v>
      </c>
    </row>
    <row r="516" spans="1:16" x14ac:dyDescent="0.25">
      <c r="A516">
        <v>592</v>
      </c>
      <c r="B516" s="119" t="s">
        <v>315</v>
      </c>
      <c r="C516">
        <v>80</v>
      </c>
      <c r="D516">
        <v>24706</v>
      </c>
      <c r="E516">
        <v>0</v>
      </c>
      <c r="F516">
        <v>0</v>
      </c>
      <c r="G516">
        <v>2110</v>
      </c>
      <c r="H516">
        <v>171</v>
      </c>
      <c r="I516" s="119" t="s">
        <v>19</v>
      </c>
      <c r="J516" s="119" t="s">
        <v>139</v>
      </c>
      <c r="K516" s="1">
        <v>46255.758941458334</v>
      </c>
      <c r="L516">
        <v>0</v>
      </c>
      <c r="M516">
        <v>3</v>
      </c>
      <c r="N516">
        <v>0</v>
      </c>
      <c r="O516">
        <v>0</v>
      </c>
      <c r="P516" s="119" t="s">
        <v>20254</v>
      </c>
    </row>
    <row r="517" spans="1:16" x14ac:dyDescent="0.25">
      <c r="A517">
        <v>593</v>
      </c>
      <c r="B517" s="119" t="s">
        <v>316</v>
      </c>
      <c r="C517">
        <v>21</v>
      </c>
      <c r="E517">
        <v>1772</v>
      </c>
      <c r="F517">
        <v>63</v>
      </c>
      <c r="G517">
        <v>556</v>
      </c>
      <c r="H517">
        <v>285</v>
      </c>
      <c r="I517" s="119" t="s">
        <v>19</v>
      </c>
      <c r="J517" s="119" t="s">
        <v>22</v>
      </c>
      <c r="K517" s="1">
        <v>46255.758941458334</v>
      </c>
      <c r="L517">
        <v>1</v>
      </c>
      <c r="M517">
        <v>1</v>
      </c>
      <c r="N517">
        <v>0</v>
      </c>
      <c r="O517">
        <v>0</v>
      </c>
      <c r="P517" s="119" t="s">
        <v>20254</v>
      </c>
    </row>
    <row r="518" spans="1:16" x14ac:dyDescent="0.25">
      <c r="A518">
        <v>594</v>
      </c>
      <c r="B518" s="119" t="s">
        <v>317</v>
      </c>
      <c r="C518">
        <v>64</v>
      </c>
      <c r="D518">
        <v>24771</v>
      </c>
      <c r="E518">
        <v>142</v>
      </c>
      <c r="F518">
        <v>5525</v>
      </c>
      <c r="G518">
        <v>18</v>
      </c>
      <c r="H518">
        <v>57394</v>
      </c>
      <c r="I518" s="119" t="s">
        <v>19</v>
      </c>
      <c r="J518" s="119" t="s">
        <v>24</v>
      </c>
      <c r="K518" s="1">
        <v>46255.758941458334</v>
      </c>
      <c r="L518">
        <v>2</v>
      </c>
      <c r="M518">
        <v>3</v>
      </c>
      <c r="N518">
        <v>0</v>
      </c>
      <c r="O518">
        <v>1</v>
      </c>
      <c r="P518" s="119" t="s">
        <v>20254</v>
      </c>
    </row>
    <row r="519" spans="1:16" x14ac:dyDescent="0.25">
      <c r="A519">
        <v>595</v>
      </c>
      <c r="B519" s="119" t="s">
        <v>318</v>
      </c>
      <c r="C519">
        <v>70</v>
      </c>
      <c r="D519">
        <v>24775</v>
      </c>
      <c r="E519">
        <v>481</v>
      </c>
      <c r="F519">
        <v>1892</v>
      </c>
      <c r="G519">
        <v>77</v>
      </c>
      <c r="H519">
        <v>4599</v>
      </c>
      <c r="I519" s="119" t="s">
        <v>19</v>
      </c>
      <c r="J519" s="119" t="s">
        <v>222</v>
      </c>
      <c r="K519" s="1">
        <v>46255.758941458334</v>
      </c>
      <c r="L519">
        <v>173</v>
      </c>
      <c r="M519">
        <v>1</v>
      </c>
      <c r="N519">
        <v>1</v>
      </c>
      <c r="O519">
        <v>0</v>
      </c>
      <c r="P519" s="119" t="s">
        <v>20254</v>
      </c>
    </row>
    <row r="520" spans="1:16" x14ac:dyDescent="0.25">
      <c r="A520">
        <v>596</v>
      </c>
      <c r="B520" s="119" t="s">
        <v>319</v>
      </c>
      <c r="C520">
        <v>72</v>
      </c>
      <c r="D520">
        <v>24717</v>
      </c>
      <c r="E520">
        <v>28</v>
      </c>
      <c r="F520">
        <v>22370</v>
      </c>
      <c r="G520">
        <v>51</v>
      </c>
      <c r="H520">
        <v>103740</v>
      </c>
      <c r="I520" s="119" t="s">
        <v>19</v>
      </c>
      <c r="J520" s="119" t="s">
        <v>24</v>
      </c>
      <c r="K520" s="1">
        <v>46255.758941458334</v>
      </c>
      <c r="L520">
        <v>0</v>
      </c>
      <c r="M520">
        <v>1</v>
      </c>
      <c r="N520">
        <v>0</v>
      </c>
      <c r="O520">
        <v>0</v>
      </c>
      <c r="P520" s="119" t="s">
        <v>20254</v>
      </c>
    </row>
    <row r="521" spans="1:16" x14ac:dyDescent="0.25">
      <c r="A521">
        <v>597</v>
      </c>
      <c r="B521" s="119" t="s">
        <v>320</v>
      </c>
      <c r="C521">
        <v>77</v>
      </c>
      <c r="D521">
        <v>24737</v>
      </c>
      <c r="E521">
        <v>1527</v>
      </c>
      <c r="F521">
        <v>1899</v>
      </c>
      <c r="G521">
        <v>529</v>
      </c>
      <c r="H521">
        <v>2314</v>
      </c>
      <c r="I521" s="119" t="s">
        <v>19</v>
      </c>
      <c r="J521" s="119" t="s">
        <v>222</v>
      </c>
      <c r="K521" s="1">
        <v>46255.758941458334</v>
      </c>
      <c r="L521">
        <v>363</v>
      </c>
      <c r="M521">
        <v>16</v>
      </c>
      <c r="N521">
        <v>113</v>
      </c>
      <c r="O521">
        <v>5</v>
      </c>
      <c r="P521" s="119" t="s">
        <v>20254</v>
      </c>
    </row>
    <row r="522" spans="1:16" x14ac:dyDescent="0.25">
      <c r="A522">
        <v>598</v>
      </c>
      <c r="B522" s="119" t="s">
        <v>321</v>
      </c>
      <c r="C522">
        <v>80</v>
      </c>
      <c r="D522">
        <v>24765</v>
      </c>
      <c r="E522">
        <v>1034</v>
      </c>
      <c r="F522">
        <v>2345</v>
      </c>
      <c r="G522">
        <v>732</v>
      </c>
      <c r="H522">
        <v>3292</v>
      </c>
      <c r="I522" s="119" t="s">
        <v>19</v>
      </c>
      <c r="J522" s="119" t="s">
        <v>24</v>
      </c>
      <c r="K522" s="1">
        <v>46255.758941458334</v>
      </c>
      <c r="L522">
        <v>471</v>
      </c>
      <c r="M522">
        <v>89</v>
      </c>
      <c r="N522">
        <v>79</v>
      </c>
      <c r="O522">
        <v>21</v>
      </c>
      <c r="P522" s="119" t="s">
        <v>20254</v>
      </c>
    </row>
    <row r="523" spans="1:16" x14ac:dyDescent="0.25">
      <c r="A523">
        <v>599</v>
      </c>
      <c r="B523" s="119" t="s">
        <v>316</v>
      </c>
      <c r="C523">
        <v>26</v>
      </c>
      <c r="E523">
        <v>480</v>
      </c>
      <c r="F523">
        <v>32</v>
      </c>
      <c r="G523">
        <v>397</v>
      </c>
      <c r="H523">
        <v>40</v>
      </c>
      <c r="I523" s="119" t="s">
        <v>19</v>
      </c>
      <c r="J523" s="119" t="s">
        <v>22</v>
      </c>
      <c r="K523" s="1">
        <v>46255.758941458334</v>
      </c>
      <c r="L523">
        <v>0</v>
      </c>
      <c r="M523">
        <v>6</v>
      </c>
      <c r="N523">
        <v>0</v>
      </c>
      <c r="O523">
        <v>1</v>
      </c>
      <c r="P523" s="119" t="s">
        <v>20254</v>
      </c>
    </row>
    <row r="524" spans="1:16" x14ac:dyDescent="0.25">
      <c r="A524">
        <v>600</v>
      </c>
      <c r="B524" s="119" t="s">
        <v>322</v>
      </c>
      <c r="C524">
        <v>65</v>
      </c>
      <c r="D524">
        <v>24797</v>
      </c>
      <c r="E524">
        <v>146</v>
      </c>
      <c r="F524">
        <v>3292</v>
      </c>
      <c r="G524">
        <v>71</v>
      </c>
      <c r="H524">
        <v>23292</v>
      </c>
      <c r="I524" s="119" t="s">
        <v>19</v>
      </c>
      <c r="J524" s="119" t="s">
        <v>24</v>
      </c>
      <c r="K524" s="1">
        <v>46255.758941458334</v>
      </c>
      <c r="L524">
        <v>0</v>
      </c>
      <c r="M524">
        <v>2</v>
      </c>
      <c r="N524">
        <v>0</v>
      </c>
      <c r="O524">
        <v>0</v>
      </c>
      <c r="P524" s="119" t="s">
        <v>20254</v>
      </c>
    </row>
    <row r="525" spans="1:16" x14ac:dyDescent="0.25">
      <c r="A525">
        <v>601</v>
      </c>
      <c r="B525" s="119" t="s">
        <v>302</v>
      </c>
      <c r="C525">
        <v>78</v>
      </c>
      <c r="E525">
        <v>718</v>
      </c>
      <c r="F525">
        <v>113</v>
      </c>
      <c r="G525">
        <v>2082</v>
      </c>
      <c r="H525">
        <v>117</v>
      </c>
      <c r="I525" s="119" t="s">
        <v>19</v>
      </c>
      <c r="J525" s="119" t="s">
        <v>22</v>
      </c>
      <c r="K525" s="1">
        <v>46255.758941458334</v>
      </c>
      <c r="L525">
        <v>233</v>
      </c>
      <c r="M525">
        <v>2</v>
      </c>
      <c r="N525">
        <v>50</v>
      </c>
      <c r="O525">
        <v>1</v>
      </c>
      <c r="P525" s="119" t="s">
        <v>20254</v>
      </c>
    </row>
    <row r="526" spans="1:16" x14ac:dyDescent="0.25">
      <c r="A526">
        <v>602</v>
      </c>
      <c r="B526" s="119" t="s">
        <v>323</v>
      </c>
      <c r="C526">
        <v>80</v>
      </c>
      <c r="D526">
        <v>24728</v>
      </c>
      <c r="E526">
        <v>1686</v>
      </c>
      <c r="F526">
        <v>1656</v>
      </c>
      <c r="G526">
        <v>539</v>
      </c>
      <c r="H526">
        <v>2499</v>
      </c>
      <c r="I526" s="119" t="s">
        <v>19</v>
      </c>
      <c r="J526" s="119" t="s">
        <v>222</v>
      </c>
      <c r="K526" s="1">
        <v>46255.758941458334</v>
      </c>
      <c r="L526">
        <v>890</v>
      </c>
      <c r="M526">
        <v>35</v>
      </c>
      <c r="N526">
        <v>465</v>
      </c>
      <c r="O526">
        <v>4</v>
      </c>
      <c r="P526" s="119" t="s">
        <v>20254</v>
      </c>
    </row>
    <row r="527" spans="1:16" x14ac:dyDescent="0.25">
      <c r="A527">
        <v>603</v>
      </c>
      <c r="B527" s="119" t="s">
        <v>324</v>
      </c>
      <c r="C527">
        <v>66</v>
      </c>
      <c r="D527">
        <v>24766</v>
      </c>
      <c r="E527">
        <v>0</v>
      </c>
      <c r="F527">
        <v>0</v>
      </c>
      <c r="G527">
        <v>389</v>
      </c>
      <c r="H527">
        <v>162</v>
      </c>
      <c r="I527" s="119" t="s">
        <v>19</v>
      </c>
      <c r="J527" s="119" t="s">
        <v>139</v>
      </c>
      <c r="K527" s="1">
        <v>46255.758941458334</v>
      </c>
      <c r="L527">
        <v>0</v>
      </c>
      <c r="M527">
        <v>1</v>
      </c>
      <c r="N527">
        <v>0</v>
      </c>
      <c r="O527">
        <v>0</v>
      </c>
      <c r="P527" s="119" t="s">
        <v>20254</v>
      </c>
    </row>
    <row r="528" spans="1:16" x14ac:dyDescent="0.25">
      <c r="A528">
        <v>604</v>
      </c>
      <c r="B528" s="119" t="s">
        <v>325</v>
      </c>
      <c r="C528">
        <v>73</v>
      </c>
      <c r="D528">
        <v>24699</v>
      </c>
      <c r="E528">
        <v>62</v>
      </c>
      <c r="F528">
        <v>15561</v>
      </c>
      <c r="G528">
        <v>51</v>
      </c>
      <c r="H528">
        <v>48896</v>
      </c>
      <c r="I528" s="119" t="s">
        <v>19</v>
      </c>
      <c r="J528" s="119" t="s">
        <v>24</v>
      </c>
      <c r="K528" s="1">
        <v>46255.758941458334</v>
      </c>
      <c r="L528">
        <v>0</v>
      </c>
      <c r="M528">
        <v>2</v>
      </c>
      <c r="N528">
        <v>0</v>
      </c>
      <c r="O528">
        <v>0</v>
      </c>
      <c r="P528" s="119" t="s">
        <v>20254</v>
      </c>
    </row>
    <row r="529" spans="1:16" x14ac:dyDescent="0.25">
      <c r="A529">
        <v>605</v>
      </c>
      <c r="B529" s="119" t="s">
        <v>326</v>
      </c>
      <c r="C529">
        <v>71</v>
      </c>
      <c r="D529">
        <v>24716</v>
      </c>
      <c r="E529">
        <v>780</v>
      </c>
      <c r="F529">
        <v>2531</v>
      </c>
      <c r="G529">
        <v>51</v>
      </c>
      <c r="H529">
        <v>3531</v>
      </c>
      <c r="I529" s="119" t="s">
        <v>19</v>
      </c>
      <c r="J529" s="119" t="s">
        <v>222</v>
      </c>
      <c r="K529" s="1">
        <v>46255.758941458334</v>
      </c>
      <c r="L529">
        <v>1</v>
      </c>
      <c r="M529">
        <v>0</v>
      </c>
      <c r="N529">
        <v>0</v>
      </c>
      <c r="O529">
        <v>0</v>
      </c>
      <c r="P529" s="119" t="s">
        <v>20254</v>
      </c>
    </row>
    <row r="530" spans="1:16" x14ac:dyDescent="0.25">
      <c r="A530">
        <v>606</v>
      </c>
      <c r="B530" s="119" t="s">
        <v>327</v>
      </c>
      <c r="C530">
        <v>72</v>
      </c>
      <c r="D530">
        <v>24700</v>
      </c>
      <c r="E530">
        <v>0</v>
      </c>
      <c r="F530">
        <v>0</v>
      </c>
      <c r="G530">
        <v>172</v>
      </c>
      <c r="H530">
        <v>208</v>
      </c>
      <c r="I530" s="119" t="s">
        <v>19</v>
      </c>
      <c r="J530" s="119" t="s">
        <v>139</v>
      </c>
      <c r="K530" s="1">
        <v>46255.758941458334</v>
      </c>
      <c r="L530">
        <v>1</v>
      </c>
      <c r="M530">
        <v>1</v>
      </c>
      <c r="N530">
        <v>0</v>
      </c>
      <c r="O530">
        <v>0</v>
      </c>
      <c r="P530" s="119" t="s">
        <v>20254</v>
      </c>
    </row>
    <row r="531" spans="1:16" x14ac:dyDescent="0.25">
      <c r="A531">
        <v>607</v>
      </c>
      <c r="B531" s="119" t="s">
        <v>328</v>
      </c>
      <c r="C531">
        <v>78</v>
      </c>
      <c r="D531">
        <v>24692</v>
      </c>
      <c r="E531">
        <v>1991</v>
      </c>
      <c r="F531">
        <v>1550</v>
      </c>
      <c r="G531">
        <v>567</v>
      </c>
      <c r="H531">
        <v>2357</v>
      </c>
      <c r="I531" s="119" t="s">
        <v>19</v>
      </c>
      <c r="J531" s="119" t="s">
        <v>222</v>
      </c>
      <c r="K531" s="1">
        <v>46255.758941458334</v>
      </c>
      <c r="L531">
        <v>1153</v>
      </c>
      <c r="M531">
        <v>13</v>
      </c>
      <c r="N531">
        <v>592</v>
      </c>
      <c r="O531">
        <v>5</v>
      </c>
      <c r="P531" s="119" t="s">
        <v>20254</v>
      </c>
    </row>
    <row r="532" spans="1:16" x14ac:dyDescent="0.25">
      <c r="A532">
        <v>608</v>
      </c>
      <c r="B532" s="119" t="s">
        <v>329</v>
      </c>
      <c r="C532">
        <v>80</v>
      </c>
      <c r="D532">
        <v>24708</v>
      </c>
      <c r="E532">
        <v>1861</v>
      </c>
      <c r="F532">
        <v>3725</v>
      </c>
      <c r="G532">
        <v>620</v>
      </c>
      <c r="H532">
        <v>4775</v>
      </c>
      <c r="I532" s="119" t="s">
        <v>19</v>
      </c>
      <c r="J532" s="119" t="s">
        <v>24</v>
      </c>
      <c r="K532" s="1">
        <v>46255.758941458334</v>
      </c>
      <c r="L532">
        <v>482</v>
      </c>
      <c r="M532">
        <v>100</v>
      </c>
      <c r="N532">
        <v>94</v>
      </c>
      <c r="O532">
        <v>8</v>
      </c>
      <c r="P532" s="119" t="s">
        <v>20254</v>
      </c>
    </row>
    <row r="533" spans="1:16" x14ac:dyDescent="0.25">
      <c r="A533">
        <v>609</v>
      </c>
      <c r="B533" s="119" t="s">
        <v>302</v>
      </c>
      <c r="C533">
        <v>80</v>
      </c>
      <c r="E533">
        <v>760</v>
      </c>
      <c r="F533">
        <v>117</v>
      </c>
      <c r="G533">
        <v>1651</v>
      </c>
      <c r="H533">
        <v>134</v>
      </c>
      <c r="I533" s="119" t="s">
        <v>19</v>
      </c>
      <c r="J533" s="119" t="s">
        <v>22</v>
      </c>
      <c r="K533" s="1">
        <v>46255.758941458334</v>
      </c>
      <c r="L533">
        <v>160</v>
      </c>
      <c r="M533">
        <v>1</v>
      </c>
      <c r="N533">
        <v>36</v>
      </c>
      <c r="O533">
        <v>0</v>
      </c>
      <c r="P533" s="119" t="s">
        <v>20254</v>
      </c>
    </row>
    <row r="534" spans="1:16" x14ac:dyDescent="0.25">
      <c r="A534">
        <v>610</v>
      </c>
      <c r="B534" s="119" t="s">
        <v>330</v>
      </c>
      <c r="C534">
        <v>80</v>
      </c>
      <c r="D534">
        <v>24710</v>
      </c>
      <c r="E534">
        <v>1651</v>
      </c>
      <c r="F534">
        <v>1888</v>
      </c>
      <c r="G534">
        <v>690</v>
      </c>
      <c r="H534">
        <v>2416</v>
      </c>
      <c r="I534" s="119" t="s">
        <v>19</v>
      </c>
      <c r="J534" s="119" t="s">
        <v>222</v>
      </c>
      <c r="K534" s="1">
        <v>46255.758941458334</v>
      </c>
      <c r="L534">
        <v>360</v>
      </c>
      <c r="M534">
        <v>63</v>
      </c>
      <c r="N534">
        <v>79</v>
      </c>
      <c r="O534">
        <v>30</v>
      </c>
      <c r="P534" s="119" t="s">
        <v>20254</v>
      </c>
    </row>
    <row r="535" spans="1:16" x14ac:dyDescent="0.25">
      <c r="A535">
        <v>611</v>
      </c>
      <c r="B535" s="119" t="s">
        <v>331</v>
      </c>
      <c r="C535">
        <v>78</v>
      </c>
      <c r="D535">
        <v>24697</v>
      </c>
      <c r="E535">
        <v>0</v>
      </c>
      <c r="F535">
        <v>0</v>
      </c>
      <c r="G535">
        <v>3229</v>
      </c>
      <c r="H535">
        <v>151</v>
      </c>
      <c r="I535" s="119" t="s">
        <v>19</v>
      </c>
      <c r="J535" s="119" t="s">
        <v>139</v>
      </c>
      <c r="K535" s="1">
        <v>46255.758941458334</v>
      </c>
      <c r="L535">
        <v>0</v>
      </c>
      <c r="M535">
        <v>9</v>
      </c>
      <c r="N535">
        <v>0</v>
      </c>
      <c r="O535">
        <v>3</v>
      </c>
      <c r="P535" s="119" t="s">
        <v>20254</v>
      </c>
    </row>
    <row r="536" spans="1:16" x14ac:dyDescent="0.25">
      <c r="A536">
        <v>612</v>
      </c>
      <c r="B536" s="119" t="s">
        <v>332</v>
      </c>
      <c r="C536">
        <v>64</v>
      </c>
      <c r="E536">
        <v>0</v>
      </c>
      <c r="F536">
        <v>0</v>
      </c>
      <c r="G536">
        <v>251</v>
      </c>
      <c r="H536">
        <v>96</v>
      </c>
      <c r="I536" s="119" t="s">
        <v>19</v>
      </c>
      <c r="J536" s="119" t="s">
        <v>22</v>
      </c>
      <c r="K536" s="1">
        <v>46255.758941458334</v>
      </c>
      <c r="L536">
        <v>0</v>
      </c>
      <c r="M536">
        <v>2</v>
      </c>
      <c r="N536">
        <v>0</v>
      </c>
      <c r="O536">
        <v>1</v>
      </c>
      <c r="P536" s="119" t="s">
        <v>20254</v>
      </c>
    </row>
    <row r="537" spans="1:16" x14ac:dyDescent="0.25">
      <c r="A537">
        <v>613</v>
      </c>
      <c r="B537" s="119" t="s">
        <v>333</v>
      </c>
      <c r="C537">
        <v>66</v>
      </c>
      <c r="D537">
        <v>24738</v>
      </c>
      <c r="E537">
        <v>449</v>
      </c>
      <c r="F537">
        <v>3515</v>
      </c>
      <c r="G537">
        <v>77</v>
      </c>
      <c r="H537">
        <v>13599</v>
      </c>
      <c r="I537" s="119" t="s">
        <v>19</v>
      </c>
      <c r="J537" s="119" t="s">
        <v>24</v>
      </c>
      <c r="K537" s="1">
        <v>46255.758941458334</v>
      </c>
      <c r="L537">
        <v>0</v>
      </c>
      <c r="M537">
        <v>1</v>
      </c>
      <c r="N537">
        <v>0</v>
      </c>
      <c r="O537">
        <v>0</v>
      </c>
      <c r="P537" s="119" t="s">
        <v>20254</v>
      </c>
    </row>
    <row r="538" spans="1:16" x14ac:dyDescent="0.25">
      <c r="A538">
        <v>615</v>
      </c>
      <c r="B538" s="119" t="s">
        <v>334</v>
      </c>
      <c r="C538">
        <v>74</v>
      </c>
      <c r="D538">
        <v>24688</v>
      </c>
      <c r="E538">
        <v>48</v>
      </c>
      <c r="F538">
        <v>3593</v>
      </c>
      <c r="G538">
        <v>51</v>
      </c>
      <c r="H538">
        <v>49781</v>
      </c>
      <c r="I538" s="119" t="s">
        <v>19</v>
      </c>
      <c r="J538" s="119" t="s">
        <v>24</v>
      </c>
      <c r="K538" s="1">
        <v>46255.758941458334</v>
      </c>
      <c r="L538">
        <v>0</v>
      </c>
      <c r="M538">
        <v>4</v>
      </c>
      <c r="N538">
        <v>0</v>
      </c>
      <c r="O538">
        <v>1</v>
      </c>
      <c r="P538" s="119" t="s">
        <v>20254</v>
      </c>
    </row>
    <row r="539" spans="1:16" x14ac:dyDescent="0.25">
      <c r="A539">
        <v>616</v>
      </c>
      <c r="B539" s="119" t="s">
        <v>335</v>
      </c>
      <c r="C539">
        <v>80</v>
      </c>
      <c r="D539">
        <v>24768</v>
      </c>
      <c r="E539">
        <v>1306</v>
      </c>
      <c r="F539">
        <v>2414</v>
      </c>
      <c r="G539">
        <v>790</v>
      </c>
      <c r="H539">
        <v>3314</v>
      </c>
      <c r="I539" s="119" t="s">
        <v>19</v>
      </c>
      <c r="J539" s="119" t="s">
        <v>24</v>
      </c>
      <c r="K539" s="1">
        <v>46255.758941458334</v>
      </c>
      <c r="L539">
        <v>963</v>
      </c>
      <c r="M539">
        <v>249</v>
      </c>
      <c r="N539">
        <v>272</v>
      </c>
      <c r="O539">
        <v>28</v>
      </c>
      <c r="P539" s="119" t="s">
        <v>20254</v>
      </c>
    </row>
    <row r="540" spans="1:16" x14ac:dyDescent="0.25">
      <c r="A540">
        <v>619</v>
      </c>
      <c r="B540" s="119" t="s">
        <v>332</v>
      </c>
      <c r="C540">
        <v>69</v>
      </c>
      <c r="E540">
        <v>0</v>
      </c>
      <c r="F540">
        <v>0</v>
      </c>
      <c r="G540">
        <v>337</v>
      </c>
      <c r="H540">
        <v>103</v>
      </c>
      <c r="I540" s="119" t="s">
        <v>19</v>
      </c>
      <c r="J540" s="119" t="s">
        <v>22</v>
      </c>
      <c r="K540" s="1">
        <v>46255.758941458334</v>
      </c>
      <c r="L540">
        <v>0</v>
      </c>
      <c r="M540">
        <v>4</v>
      </c>
      <c r="N540">
        <v>0</v>
      </c>
      <c r="O540">
        <v>1</v>
      </c>
      <c r="P540" s="119" t="s">
        <v>20254</v>
      </c>
    </row>
    <row r="541" spans="1:16" x14ac:dyDescent="0.25">
      <c r="A541">
        <v>620</v>
      </c>
      <c r="B541" s="119" t="s">
        <v>336</v>
      </c>
      <c r="C541">
        <v>31</v>
      </c>
      <c r="E541">
        <v>2873</v>
      </c>
      <c r="F541">
        <v>55</v>
      </c>
      <c r="G541">
        <v>564</v>
      </c>
      <c r="H541">
        <v>84</v>
      </c>
      <c r="I541" s="119" t="s">
        <v>19</v>
      </c>
      <c r="J541" s="119" t="s">
        <v>22</v>
      </c>
      <c r="K541" s="1">
        <v>46255.758941458334</v>
      </c>
      <c r="L541">
        <v>0</v>
      </c>
      <c r="M541">
        <v>2</v>
      </c>
      <c r="N541">
        <v>0</v>
      </c>
      <c r="O541">
        <v>1</v>
      </c>
      <c r="P541" s="119" t="s">
        <v>20254</v>
      </c>
    </row>
    <row r="542" spans="1:16" x14ac:dyDescent="0.25">
      <c r="A542">
        <v>621</v>
      </c>
      <c r="B542" s="119" t="s">
        <v>337</v>
      </c>
      <c r="C542">
        <v>80</v>
      </c>
      <c r="D542">
        <v>24736</v>
      </c>
      <c r="E542">
        <v>0</v>
      </c>
      <c r="F542">
        <v>0</v>
      </c>
      <c r="G542">
        <v>1331</v>
      </c>
      <c r="H542">
        <v>159</v>
      </c>
      <c r="I542" s="119" t="s">
        <v>19</v>
      </c>
      <c r="J542" s="119" t="s">
        <v>139</v>
      </c>
      <c r="K542" s="1">
        <v>46255.758941458334</v>
      </c>
      <c r="L542">
        <v>223</v>
      </c>
      <c r="M542">
        <v>6</v>
      </c>
      <c r="N542">
        <v>0</v>
      </c>
      <c r="O542">
        <v>0</v>
      </c>
      <c r="P542" s="119" t="s">
        <v>20254</v>
      </c>
    </row>
    <row r="543" spans="1:16" x14ac:dyDescent="0.25">
      <c r="A543">
        <v>624</v>
      </c>
      <c r="B543" s="119" t="s">
        <v>336</v>
      </c>
      <c r="C543">
        <v>36</v>
      </c>
      <c r="E543">
        <v>70</v>
      </c>
      <c r="F543">
        <v>39</v>
      </c>
      <c r="G543">
        <v>84</v>
      </c>
      <c r="H543">
        <v>85</v>
      </c>
      <c r="I543" s="119" t="s">
        <v>19</v>
      </c>
      <c r="J543" s="119" t="s">
        <v>22</v>
      </c>
      <c r="K543" s="1">
        <v>46255.758941458334</v>
      </c>
      <c r="L543">
        <v>0</v>
      </c>
      <c r="M543">
        <v>3</v>
      </c>
      <c r="N543">
        <v>0</v>
      </c>
      <c r="O543">
        <v>0</v>
      </c>
      <c r="P543" s="119" t="s">
        <v>20254</v>
      </c>
    </row>
    <row r="544" spans="1:16" x14ac:dyDescent="0.25">
      <c r="A544">
        <v>625</v>
      </c>
      <c r="B544" s="119" t="s">
        <v>338</v>
      </c>
      <c r="C544">
        <v>60</v>
      </c>
      <c r="D544">
        <v>24698</v>
      </c>
      <c r="E544">
        <v>47</v>
      </c>
      <c r="F544">
        <v>503</v>
      </c>
      <c r="G544">
        <v>411</v>
      </c>
      <c r="H544">
        <v>1302</v>
      </c>
      <c r="I544" s="119" t="s">
        <v>19</v>
      </c>
      <c r="J544" s="119" t="s">
        <v>222</v>
      </c>
      <c r="K544" s="1">
        <v>46255.758941458334</v>
      </c>
      <c r="L544">
        <v>0</v>
      </c>
      <c r="M544">
        <v>1</v>
      </c>
      <c r="N544">
        <v>0</v>
      </c>
      <c r="O544">
        <v>0</v>
      </c>
      <c r="P544" s="119" t="s">
        <v>20254</v>
      </c>
    </row>
    <row r="545" spans="1:16" x14ac:dyDescent="0.25">
      <c r="A545">
        <v>626</v>
      </c>
      <c r="B545" s="119" t="s">
        <v>339</v>
      </c>
      <c r="C545">
        <v>76</v>
      </c>
      <c r="D545">
        <v>24797</v>
      </c>
      <c r="E545">
        <v>2013</v>
      </c>
      <c r="F545">
        <v>2267</v>
      </c>
      <c r="G545">
        <v>410</v>
      </c>
      <c r="H545">
        <v>3278</v>
      </c>
      <c r="I545" s="119" t="s">
        <v>19</v>
      </c>
      <c r="J545" s="119" t="s">
        <v>24</v>
      </c>
      <c r="K545" s="1">
        <v>46255.758941458334</v>
      </c>
      <c r="L545">
        <v>398</v>
      </c>
      <c r="M545">
        <v>70</v>
      </c>
      <c r="N545">
        <v>40</v>
      </c>
      <c r="O545">
        <v>24</v>
      </c>
      <c r="P545" s="119" t="s">
        <v>20254</v>
      </c>
    </row>
    <row r="546" spans="1:16" x14ac:dyDescent="0.25">
      <c r="A546">
        <v>627</v>
      </c>
      <c r="B546" s="119" t="s">
        <v>340</v>
      </c>
      <c r="C546">
        <v>67</v>
      </c>
      <c r="D546">
        <v>24690</v>
      </c>
      <c r="E546">
        <v>421</v>
      </c>
      <c r="F546">
        <v>558</v>
      </c>
      <c r="G546">
        <v>202</v>
      </c>
      <c r="H546">
        <v>6856</v>
      </c>
      <c r="I546" s="119" t="s">
        <v>19</v>
      </c>
      <c r="J546" s="119" t="s">
        <v>222</v>
      </c>
      <c r="K546" s="1">
        <v>46255.758941458334</v>
      </c>
      <c r="L546">
        <v>1</v>
      </c>
      <c r="M546">
        <v>7</v>
      </c>
      <c r="N546">
        <v>1</v>
      </c>
      <c r="O546">
        <v>0</v>
      </c>
      <c r="P546" s="119" t="s">
        <v>20254</v>
      </c>
    </row>
    <row r="547" spans="1:16" x14ac:dyDescent="0.25">
      <c r="A547">
        <v>628</v>
      </c>
      <c r="B547" s="119" t="s">
        <v>332</v>
      </c>
      <c r="C547">
        <v>74</v>
      </c>
      <c r="E547">
        <v>75</v>
      </c>
      <c r="F547">
        <v>109</v>
      </c>
      <c r="G547">
        <v>565</v>
      </c>
      <c r="H547">
        <v>118</v>
      </c>
      <c r="I547" s="119" t="s">
        <v>19</v>
      </c>
      <c r="J547" s="119" t="s">
        <v>22</v>
      </c>
      <c r="K547" s="1">
        <v>46255.758941458334</v>
      </c>
      <c r="L547">
        <v>19</v>
      </c>
      <c r="M547">
        <v>1</v>
      </c>
      <c r="N547">
        <v>1</v>
      </c>
      <c r="O547">
        <v>0</v>
      </c>
      <c r="P547" s="119" t="s">
        <v>20254</v>
      </c>
    </row>
    <row r="548" spans="1:16" x14ac:dyDescent="0.25">
      <c r="A548">
        <v>629</v>
      </c>
      <c r="B548" s="119" t="s">
        <v>341</v>
      </c>
      <c r="C548">
        <v>80</v>
      </c>
      <c r="D548">
        <v>24688</v>
      </c>
      <c r="E548">
        <v>1524</v>
      </c>
      <c r="F548">
        <v>3611</v>
      </c>
      <c r="G548">
        <v>669</v>
      </c>
      <c r="H548">
        <v>3994</v>
      </c>
      <c r="I548" s="119" t="s">
        <v>19</v>
      </c>
      <c r="J548" s="119" t="s">
        <v>24</v>
      </c>
      <c r="K548" s="1">
        <v>46255.758941458334</v>
      </c>
      <c r="L548">
        <v>578</v>
      </c>
      <c r="M548">
        <v>196</v>
      </c>
      <c r="N548">
        <v>87</v>
      </c>
      <c r="O548">
        <v>109</v>
      </c>
      <c r="P548" s="119" t="s">
        <v>20254</v>
      </c>
    </row>
    <row r="549" spans="1:16" x14ac:dyDescent="0.25">
      <c r="A549">
        <v>630</v>
      </c>
      <c r="B549" s="119" t="s">
        <v>332</v>
      </c>
      <c r="C549">
        <v>79</v>
      </c>
      <c r="E549">
        <v>426</v>
      </c>
      <c r="F549">
        <v>117</v>
      </c>
      <c r="G549">
        <v>1450</v>
      </c>
      <c r="H549">
        <v>127</v>
      </c>
      <c r="I549" s="119" t="s">
        <v>19</v>
      </c>
      <c r="J549" s="119" t="s">
        <v>22</v>
      </c>
      <c r="K549" s="1">
        <v>46255.758941458334</v>
      </c>
      <c r="L549">
        <v>207</v>
      </c>
      <c r="M549">
        <v>28</v>
      </c>
      <c r="N549">
        <v>43</v>
      </c>
      <c r="O549">
        <v>1</v>
      </c>
      <c r="P549" s="119" t="s">
        <v>20254</v>
      </c>
    </row>
    <row r="550" spans="1:16" x14ac:dyDescent="0.25">
      <c r="A550">
        <v>631</v>
      </c>
      <c r="B550" s="119" t="s">
        <v>284</v>
      </c>
      <c r="C550">
        <v>6</v>
      </c>
      <c r="E550">
        <v>574</v>
      </c>
      <c r="F550">
        <v>18</v>
      </c>
      <c r="G550">
        <v>647</v>
      </c>
      <c r="H550">
        <v>31</v>
      </c>
      <c r="I550" s="119" t="s">
        <v>19</v>
      </c>
      <c r="J550" s="119" t="s">
        <v>22</v>
      </c>
      <c r="K550" s="1">
        <v>46255.758941458334</v>
      </c>
      <c r="L550">
        <v>0</v>
      </c>
      <c r="M550">
        <v>3</v>
      </c>
      <c r="N550">
        <v>0</v>
      </c>
      <c r="O550">
        <v>0</v>
      </c>
      <c r="P550" s="119" t="s">
        <v>20254</v>
      </c>
    </row>
    <row r="551" spans="1:16" x14ac:dyDescent="0.25">
      <c r="A551">
        <v>632</v>
      </c>
      <c r="B551" s="119" t="s">
        <v>342</v>
      </c>
      <c r="C551">
        <v>74</v>
      </c>
      <c r="D551">
        <v>24728</v>
      </c>
      <c r="E551">
        <v>579</v>
      </c>
      <c r="F551">
        <v>1806</v>
      </c>
      <c r="G551">
        <v>303</v>
      </c>
      <c r="H551">
        <v>7507</v>
      </c>
      <c r="I551" s="119" t="s">
        <v>19</v>
      </c>
      <c r="J551" s="119" t="s">
        <v>222</v>
      </c>
      <c r="K551" s="1">
        <v>46255.758941458334</v>
      </c>
      <c r="L551">
        <v>3</v>
      </c>
      <c r="M551">
        <v>6</v>
      </c>
      <c r="N551">
        <v>0</v>
      </c>
      <c r="O551">
        <v>1</v>
      </c>
      <c r="P551" s="119" t="s">
        <v>20254</v>
      </c>
    </row>
    <row r="552" spans="1:16" x14ac:dyDescent="0.25">
      <c r="A552">
        <v>633</v>
      </c>
      <c r="B552" s="119" t="s">
        <v>284</v>
      </c>
      <c r="C552">
        <v>11</v>
      </c>
      <c r="E552">
        <v>1858</v>
      </c>
      <c r="F552">
        <v>56</v>
      </c>
      <c r="G552">
        <v>1326</v>
      </c>
      <c r="H552">
        <v>76</v>
      </c>
      <c r="I552" s="119" t="s">
        <v>19</v>
      </c>
      <c r="J552" s="119" t="s">
        <v>22</v>
      </c>
      <c r="K552" s="1">
        <v>46255.758941458334</v>
      </c>
      <c r="L552">
        <v>5</v>
      </c>
      <c r="M552">
        <v>5</v>
      </c>
      <c r="N552">
        <v>0</v>
      </c>
      <c r="O552">
        <v>5</v>
      </c>
      <c r="P552" s="119" t="s">
        <v>20254</v>
      </c>
    </row>
    <row r="553" spans="1:16" x14ac:dyDescent="0.25">
      <c r="A553">
        <v>634</v>
      </c>
      <c r="B553" s="119" t="s">
        <v>284</v>
      </c>
      <c r="C553">
        <v>16</v>
      </c>
      <c r="E553">
        <v>781</v>
      </c>
      <c r="F553">
        <v>100</v>
      </c>
      <c r="G553">
        <v>560</v>
      </c>
      <c r="H553">
        <v>1111</v>
      </c>
      <c r="I553" s="119" t="s">
        <v>19</v>
      </c>
      <c r="J553" s="119" t="s">
        <v>22</v>
      </c>
      <c r="K553" s="1">
        <v>46255.758941458334</v>
      </c>
      <c r="L553">
        <v>8</v>
      </c>
      <c r="M553">
        <v>5</v>
      </c>
      <c r="N553">
        <v>1</v>
      </c>
      <c r="O553">
        <v>0</v>
      </c>
      <c r="P553" s="119" t="s">
        <v>20254</v>
      </c>
    </row>
    <row r="554" spans="1:16" x14ac:dyDescent="0.25">
      <c r="A554">
        <v>635</v>
      </c>
      <c r="B554" s="119" t="s">
        <v>343</v>
      </c>
      <c r="C554">
        <v>62</v>
      </c>
      <c r="D554">
        <v>24741</v>
      </c>
      <c r="E554">
        <v>136</v>
      </c>
      <c r="F554">
        <v>40132</v>
      </c>
      <c r="G554">
        <v>8</v>
      </c>
      <c r="H554">
        <v>240000</v>
      </c>
      <c r="I554" s="119" t="s">
        <v>19</v>
      </c>
      <c r="J554" s="119" t="s">
        <v>24</v>
      </c>
      <c r="K554" s="1">
        <v>46255.758941458334</v>
      </c>
      <c r="L554">
        <v>3</v>
      </c>
      <c r="M554">
        <v>0</v>
      </c>
      <c r="N554">
        <v>0</v>
      </c>
      <c r="O554">
        <v>0</v>
      </c>
      <c r="P554" s="119" t="s">
        <v>20254</v>
      </c>
    </row>
    <row r="555" spans="1:16" x14ac:dyDescent="0.25">
      <c r="A555">
        <v>636</v>
      </c>
      <c r="B555" s="119" t="s">
        <v>344</v>
      </c>
      <c r="C555">
        <v>7</v>
      </c>
      <c r="E555">
        <v>290</v>
      </c>
      <c r="F555">
        <v>15</v>
      </c>
      <c r="G555">
        <v>199</v>
      </c>
      <c r="H555">
        <v>94</v>
      </c>
      <c r="I555" s="119" t="s">
        <v>19</v>
      </c>
      <c r="J555" s="119" t="s">
        <v>22</v>
      </c>
      <c r="K555" s="1">
        <v>46255.758941458334</v>
      </c>
      <c r="L555">
        <v>0</v>
      </c>
      <c r="M555">
        <v>0</v>
      </c>
      <c r="N555">
        <v>0</v>
      </c>
      <c r="O555">
        <v>0</v>
      </c>
      <c r="P555" s="119" t="s">
        <v>20254</v>
      </c>
    </row>
    <row r="556" spans="1:16" x14ac:dyDescent="0.25">
      <c r="A556">
        <v>637</v>
      </c>
      <c r="B556" s="119" t="s">
        <v>332</v>
      </c>
      <c r="C556">
        <v>80</v>
      </c>
      <c r="E556">
        <v>406</v>
      </c>
      <c r="F556">
        <v>119</v>
      </c>
      <c r="G556">
        <v>1648</v>
      </c>
      <c r="H556">
        <v>120</v>
      </c>
      <c r="I556" s="119" t="s">
        <v>19</v>
      </c>
      <c r="J556" s="119" t="s">
        <v>22</v>
      </c>
      <c r="K556" s="1">
        <v>46255.758941458334</v>
      </c>
      <c r="L556">
        <v>190</v>
      </c>
      <c r="M556">
        <v>1</v>
      </c>
      <c r="N556">
        <v>38</v>
      </c>
      <c r="O556">
        <v>0</v>
      </c>
      <c r="P556" s="119" t="s">
        <v>20254</v>
      </c>
    </row>
    <row r="557" spans="1:16" x14ac:dyDescent="0.25">
      <c r="A557">
        <v>638</v>
      </c>
      <c r="B557" s="119" t="s">
        <v>344</v>
      </c>
      <c r="C557">
        <v>12</v>
      </c>
      <c r="E557">
        <v>1034</v>
      </c>
      <c r="F557">
        <v>28</v>
      </c>
      <c r="G557">
        <v>466</v>
      </c>
      <c r="H557">
        <v>45</v>
      </c>
      <c r="I557" s="119" t="s">
        <v>19</v>
      </c>
      <c r="J557" s="119" t="s">
        <v>22</v>
      </c>
      <c r="K557" s="1">
        <v>46255.758941458334</v>
      </c>
      <c r="L557">
        <v>21</v>
      </c>
      <c r="M557">
        <v>0</v>
      </c>
      <c r="N557">
        <v>5</v>
      </c>
      <c r="O557">
        <v>0</v>
      </c>
      <c r="P557" s="119" t="s">
        <v>20254</v>
      </c>
    </row>
    <row r="558" spans="1:16" x14ac:dyDescent="0.25">
      <c r="A558">
        <v>639</v>
      </c>
      <c r="B558" s="119" t="s">
        <v>345</v>
      </c>
      <c r="C558">
        <v>70</v>
      </c>
      <c r="D558">
        <v>24765</v>
      </c>
      <c r="E558">
        <v>270</v>
      </c>
      <c r="F558">
        <v>2086</v>
      </c>
      <c r="G558">
        <v>173</v>
      </c>
      <c r="H558">
        <v>9437</v>
      </c>
      <c r="I558" s="119" t="s">
        <v>19</v>
      </c>
      <c r="J558" s="119" t="s">
        <v>24</v>
      </c>
      <c r="K558" s="1">
        <v>46255.758941458334</v>
      </c>
      <c r="L558">
        <v>38</v>
      </c>
      <c r="M558">
        <v>26</v>
      </c>
      <c r="N558">
        <v>3</v>
      </c>
      <c r="O558">
        <v>6</v>
      </c>
      <c r="P558" s="119" t="s">
        <v>20254</v>
      </c>
    </row>
    <row r="559" spans="1:16" x14ac:dyDescent="0.25">
      <c r="A559">
        <v>640</v>
      </c>
      <c r="B559" s="119" t="s">
        <v>346</v>
      </c>
      <c r="C559">
        <v>80</v>
      </c>
      <c r="D559">
        <v>24722</v>
      </c>
      <c r="E559">
        <v>2004</v>
      </c>
      <c r="F559">
        <v>1708</v>
      </c>
      <c r="G559">
        <v>563</v>
      </c>
      <c r="H559">
        <v>2008</v>
      </c>
      <c r="I559" s="119" t="s">
        <v>19</v>
      </c>
      <c r="J559" s="119" t="s">
        <v>222</v>
      </c>
      <c r="K559" s="1">
        <v>46255.758941458334</v>
      </c>
      <c r="L559">
        <v>1105</v>
      </c>
      <c r="M559">
        <v>74</v>
      </c>
      <c r="N559">
        <v>42</v>
      </c>
      <c r="O559">
        <v>17</v>
      </c>
      <c r="P559" s="119" t="s">
        <v>20254</v>
      </c>
    </row>
    <row r="560" spans="1:16" x14ac:dyDescent="0.25">
      <c r="A560">
        <v>641</v>
      </c>
      <c r="B560" s="119" t="s">
        <v>347</v>
      </c>
      <c r="C560">
        <v>78</v>
      </c>
      <c r="D560">
        <v>24779</v>
      </c>
      <c r="E560">
        <v>1910</v>
      </c>
      <c r="F560">
        <v>2319</v>
      </c>
      <c r="G560">
        <v>757</v>
      </c>
      <c r="H560">
        <v>3291</v>
      </c>
      <c r="I560" s="119" t="s">
        <v>19</v>
      </c>
      <c r="J560" s="119" t="s">
        <v>24</v>
      </c>
      <c r="K560" s="1">
        <v>46255.758941458334</v>
      </c>
      <c r="L560">
        <v>256</v>
      </c>
      <c r="M560">
        <v>118</v>
      </c>
      <c r="N560">
        <v>34</v>
      </c>
      <c r="O560">
        <v>33</v>
      </c>
      <c r="P560" s="119" t="s">
        <v>20254</v>
      </c>
    </row>
    <row r="561" spans="1:16" x14ac:dyDescent="0.25">
      <c r="A561">
        <v>642</v>
      </c>
      <c r="B561" s="119" t="s">
        <v>344</v>
      </c>
      <c r="C561">
        <v>17</v>
      </c>
      <c r="E561">
        <v>527</v>
      </c>
      <c r="F561">
        <v>25</v>
      </c>
      <c r="G561">
        <v>12</v>
      </c>
      <c r="H561">
        <v>4399</v>
      </c>
      <c r="I561" s="119" t="s">
        <v>19</v>
      </c>
      <c r="J561" s="119" t="s">
        <v>22</v>
      </c>
      <c r="K561" s="1">
        <v>46255.758941458334</v>
      </c>
      <c r="L561">
        <v>4</v>
      </c>
      <c r="M561">
        <v>5</v>
      </c>
      <c r="N561">
        <v>1</v>
      </c>
      <c r="O561">
        <v>1</v>
      </c>
      <c r="P561" s="119" t="s">
        <v>20254</v>
      </c>
    </row>
    <row r="562" spans="1:16" x14ac:dyDescent="0.25">
      <c r="A562">
        <v>643</v>
      </c>
      <c r="B562" s="119" t="s">
        <v>348</v>
      </c>
      <c r="C562">
        <v>8</v>
      </c>
      <c r="E562">
        <v>1298</v>
      </c>
      <c r="F562">
        <v>21</v>
      </c>
      <c r="G562">
        <v>377</v>
      </c>
      <c r="H562">
        <v>63</v>
      </c>
      <c r="I562" s="119" t="s">
        <v>19</v>
      </c>
      <c r="J562" s="119" t="s">
        <v>22</v>
      </c>
      <c r="K562" s="1">
        <v>46255.758941458334</v>
      </c>
      <c r="L562">
        <v>0</v>
      </c>
      <c r="M562">
        <v>2</v>
      </c>
      <c r="N562">
        <v>0</v>
      </c>
      <c r="O562">
        <v>0</v>
      </c>
      <c r="P562" s="119" t="s">
        <v>20254</v>
      </c>
    </row>
    <row r="563" spans="1:16" x14ac:dyDescent="0.25">
      <c r="A563">
        <v>644</v>
      </c>
      <c r="B563" s="119" t="s">
        <v>349</v>
      </c>
      <c r="C563">
        <v>22</v>
      </c>
      <c r="E563">
        <v>2524</v>
      </c>
      <c r="F563">
        <v>30</v>
      </c>
      <c r="G563">
        <v>363</v>
      </c>
      <c r="H563">
        <v>44</v>
      </c>
      <c r="I563" s="119" t="s">
        <v>19</v>
      </c>
      <c r="J563" s="119" t="s">
        <v>22</v>
      </c>
      <c r="K563" s="1">
        <v>46255.758941458334</v>
      </c>
      <c r="L563">
        <v>14</v>
      </c>
      <c r="M563">
        <v>2</v>
      </c>
      <c r="N563">
        <v>4</v>
      </c>
      <c r="O563">
        <v>0</v>
      </c>
      <c r="P563" s="119" t="s">
        <v>20254</v>
      </c>
    </row>
    <row r="564" spans="1:16" x14ac:dyDescent="0.25">
      <c r="A564">
        <v>645</v>
      </c>
      <c r="B564" s="119" t="s">
        <v>350</v>
      </c>
      <c r="C564">
        <v>53</v>
      </c>
      <c r="D564">
        <v>24740</v>
      </c>
      <c r="E564">
        <v>338</v>
      </c>
      <c r="F564">
        <v>487</v>
      </c>
      <c r="G564">
        <v>514</v>
      </c>
      <c r="H564">
        <v>1394</v>
      </c>
      <c r="I564" s="119" t="s">
        <v>19</v>
      </c>
      <c r="J564" s="119" t="s">
        <v>222</v>
      </c>
      <c r="K564" s="1">
        <v>46255.758941458334</v>
      </c>
      <c r="L564">
        <v>0</v>
      </c>
      <c r="M564">
        <v>3</v>
      </c>
      <c r="N564">
        <v>0</v>
      </c>
      <c r="O564">
        <v>0</v>
      </c>
      <c r="P564" s="119" t="s">
        <v>20254</v>
      </c>
    </row>
    <row r="565" spans="1:16" x14ac:dyDescent="0.25">
      <c r="A565">
        <v>646</v>
      </c>
      <c r="B565" s="119" t="s">
        <v>351</v>
      </c>
      <c r="C565">
        <v>80</v>
      </c>
      <c r="D565">
        <v>24703</v>
      </c>
      <c r="E565">
        <v>715</v>
      </c>
      <c r="F565">
        <v>7808</v>
      </c>
      <c r="G565">
        <v>1395</v>
      </c>
      <c r="H565">
        <v>10000</v>
      </c>
      <c r="I565" s="119" t="s">
        <v>19</v>
      </c>
      <c r="J565" s="119" t="s">
        <v>24</v>
      </c>
      <c r="K565" s="1">
        <v>46255.758941458334</v>
      </c>
      <c r="L565">
        <v>434</v>
      </c>
      <c r="M565">
        <v>578</v>
      </c>
      <c r="N565">
        <v>82</v>
      </c>
      <c r="O565">
        <v>220</v>
      </c>
      <c r="P565" s="119" t="s">
        <v>20254</v>
      </c>
    </row>
    <row r="566" spans="1:16" x14ac:dyDescent="0.25">
      <c r="A566">
        <v>647</v>
      </c>
      <c r="B566" s="119" t="s">
        <v>348</v>
      </c>
      <c r="C566">
        <v>13</v>
      </c>
      <c r="E566">
        <v>1188</v>
      </c>
      <c r="F566">
        <v>30</v>
      </c>
      <c r="G566">
        <v>494</v>
      </c>
      <c r="H566">
        <v>44</v>
      </c>
      <c r="I566" s="119" t="s">
        <v>19</v>
      </c>
      <c r="J566" s="119" t="s">
        <v>22</v>
      </c>
      <c r="K566" s="1">
        <v>46255.758941458334</v>
      </c>
      <c r="L566">
        <v>12</v>
      </c>
      <c r="M566">
        <v>0</v>
      </c>
      <c r="N566">
        <v>3</v>
      </c>
      <c r="O566">
        <v>0</v>
      </c>
      <c r="P566" s="119" t="s">
        <v>20254</v>
      </c>
    </row>
    <row r="567" spans="1:16" x14ac:dyDescent="0.25">
      <c r="A567">
        <v>648</v>
      </c>
      <c r="B567" s="119" t="s">
        <v>352</v>
      </c>
      <c r="C567">
        <v>27</v>
      </c>
      <c r="E567">
        <v>100</v>
      </c>
      <c r="F567">
        <v>29</v>
      </c>
      <c r="G567">
        <v>422</v>
      </c>
      <c r="H567">
        <v>33</v>
      </c>
      <c r="I567" s="119" t="s">
        <v>19</v>
      </c>
      <c r="J567" s="119" t="s">
        <v>22</v>
      </c>
      <c r="K567" s="1">
        <v>46255.758941458334</v>
      </c>
      <c r="L567">
        <v>0</v>
      </c>
      <c r="M567">
        <v>1</v>
      </c>
      <c r="N567">
        <v>0</v>
      </c>
      <c r="O567">
        <v>1</v>
      </c>
      <c r="P567" s="119" t="s">
        <v>20254</v>
      </c>
    </row>
    <row r="568" spans="1:16" x14ac:dyDescent="0.25">
      <c r="A568">
        <v>649</v>
      </c>
      <c r="B568" s="119" t="s">
        <v>353</v>
      </c>
      <c r="C568">
        <v>46</v>
      </c>
      <c r="D568">
        <v>24698</v>
      </c>
      <c r="E568">
        <v>89</v>
      </c>
      <c r="F568">
        <v>296</v>
      </c>
      <c r="G568">
        <v>225</v>
      </c>
      <c r="H568">
        <v>1399</v>
      </c>
      <c r="I568" s="119" t="s">
        <v>19</v>
      </c>
      <c r="J568" s="119" t="s">
        <v>222</v>
      </c>
      <c r="K568" s="1">
        <v>46255.758941458334</v>
      </c>
      <c r="L568">
        <v>0</v>
      </c>
      <c r="M568">
        <v>9</v>
      </c>
      <c r="N568">
        <v>0</v>
      </c>
      <c r="O568">
        <v>0</v>
      </c>
      <c r="P568" s="119" t="s">
        <v>20254</v>
      </c>
    </row>
    <row r="569" spans="1:16" x14ac:dyDescent="0.25">
      <c r="A569">
        <v>650</v>
      </c>
      <c r="B569" s="119" t="s">
        <v>348</v>
      </c>
      <c r="C569">
        <v>18</v>
      </c>
      <c r="E569">
        <v>4507</v>
      </c>
      <c r="F569">
        <v>28</v>
      </c>
      <c r="G569">
        <v>188</v>
      </c>
      <c r="H569">
        <v>52</v>
      </c>
      <c r="I569" s="119" t="s">
        <v>19</v>
      </c>
      <c r="J569" s="119" t="s">
        <v>22</v>
      </c>
      <c r="K569" s="1">
        <v>46255.758941458334</v>
      </c>
      <c r="L569">
        <v>10</v>
      </c>
      <c r="M569">
        <v>0</v>
      </c>
      <c r="N569">
        <v>1</v>
      </c>
      <c r="O569">
        <v>0</v>
      </c>
      <c r="P569" s="119" t="s">
        <v>20254</v>
      </c>
    </row>
    <row r="570" spans="1:16" x14ac:dyDescent="0.25">
      <c r="A570">
        <v>651</v>
      </c>
      <c r="B570" s="119" t="s">
        <v>354</v>
      </c>
      <c r="C570">
        <v>63</v>
      </c>
      <c r="D570">
        <v>24797</v>
      </c>
      <c r="E570">
        <v>66</v>
      </c>
      <c r="F570">
        <v>10200</v>
      </c>
      <c r="G570">
        <v>89</v>
      </c>
      <c r="H570">
        <v>32400</v>
      </c>
      <c r="I570" s="119" t="s">
        <v>19</v>
      </c>
      <c r="J570" s="119" t="s">
        <v>24</v>
      </c>
      <c r="K570" s="1">
        <v>46255.758941458334</v>
      </c>
      <c r="L570">
        <v>5</v>
      </c>
      <c r="M570">
        <v>0</v>
      </c>
      <c r="N570">
        <v>0</v>
      </c>
      <c r="O570">
        <v>0</v>
      </c>
      <c r="P570" s="119" t="s">
        <v>20254</v>
      </c>
    </row>
    <row r="571" spans="1:16" x14ac:dyDescent="0.25">
      <c r="A571">
        <v>652</v>
      </c>
      <c r="B571" s="119" t="s">
        <v>355</v>
      </c>
      <c r="C571">
        <v>39</v>
      </c>
      <c r="D571">
        <v>24722</v>
      </c>
      <c r="E571">
        <v>359</v>
      </c>
      <c r="F571">
        <v>331</v>
      </c>
      <c r="G571">
        <v>686</v>
      </c>
      <c r="H571">
        <v>4997</v>
      </c>
      <c r="I571" s="119" t="s">
        <v>19</v>
      </c>
      <c r="J571" s="119" t="s">
        <v>222</v>
      </c>
      <c r="K571" s="1">
        <v>46255.758941458334</v>
      </c>
      <c r="L571">
        <v>9</v>
      </c>
      <c r="M571">
        <v>15</v>
      </c>
      <c r="N571">
        <v>2</v>
      </c>
      <c r="O571">
        <v>2</v>
      </c>
      <c r="P571" s="119" t="s">
        <v>20254</v>
      </c>
    </row>
    <row r="572" spans="1:16" x14ac:dyDescent="0.25">
      <c r="A572">
        <v>653</v>
      </c>
      <c r="B572" s="119" t="s">
        <v>356</v>
      </c>
      <c r="C572">
        <v>0</v>
      </c>
      <c r="E572">
        <v>3626</v>
      </c>
      <c r="F572">
        <v>11</v>
      </c>
      <c r="G572">
        <v>457</v>
      </c>
      <c r="H572">
        <v>28</v>
      </c>
      <c r="I572" s="119" t="s">
        <v>19</v>
      </c>
      <c r="J572" s="119" t="s">
        <v>17</v>
      </c>
      <c r="K572" s="1">
        <v>46255.758941458334</v>
      </c>
      <c r="L572">
        <v>6</v>
      </c>
      <c r="M572">
        <v>7</v>
      </c>
      <c r="N572">
        <v>0</v>
      </c>
      <c r="O572">
        <v>0</v>
      </c>
      <c r="P572" s="119" t="s">
        <v>20254</v>
      </c>
    </row>
    <row r="573" spans="1:16" x14ac:dyDescent="0.25">
      <c r="A573">
        <v>654</v>
      </c>
      <c r="B573" s="119" t="s">
        <v>357</v>
      </c>
      <c r="C573">
        <v>9</v>
      </c>
      <c r="E573">
        <v>2203</v>
      </c>
      <c r="F573">
        <v>27</v>
      </c>
      <c r="G573">
        <v>376</v>
      </c>
      <c r="H573">
        <v>55</v>
      </c>
      <c r="I573" s="119" t="s">
        <v>19</v>
      </c>
      <c r="J573" s="119" t="s">
        <v>22</v>
      </c>
      <c r="K573" s="1">
        <v>46255.758941458334</v>
      </c>
      <c r="L573">
        <v>8</v>
      </c>
      <c r="M573">
        <v>2</v>
      </c>
      <c r="N573">
        <v>0</v>
      </c>
      <c r="O573">
        <v>0</v>
      </c>
      <c r="P573" s="119" t="s">
        <v>20254</v>
      </c>
    </row>
    <row r="574" spans="1:16" x14ac:dyDescent="0.25">
      <c r="A574">
        <v>655</v>
      </c>
      <c r="B574" s="119" t="s">
        <v>358</v>
      </c>
      <c r="C574">
        <v>71</v>
      </c>
      <c r="D574">
        <v>24696</v>
      </c>
      <c r="E574">
        <v>526</v>
      </c>
      <c r="F574">
        <v>2102</v>
      </c>
      <c r="G574">
        <v>402</v>
      </c>
      <c r="H574">
        <v>4001</v>
      </c>
      <c r="I574" s="119" t="s">
        <v>19</v>
      </c>
      <c r="J574" s="119" t="s">
        <v>24</v>
      </c>
      <c r="K574" s="1">
        <v>46255.758941458334</v>
      </c>
      <c r="L574">
        <v>177</v>
      </c>
      <c r="M574">
        <v>6</v>
      </c>
      <c r="N574">
        <v>5</v>
      </c>
      <c r="O574">
        <v>1</v>
      </c>
      <c r="P574" s="119" t="s">
        <v>20254</v>
      </c>
    </row>
    <row r="575" spans="1:16" x14ac:dyDescent="0.25">
      <c r="A575">
        <v>656</v>
      </c>
      <c r="B575" s="119" t="s">
        <v>357</v>
      </c>
      <c r="C575">
        <v>14</v>
      </c>
      <c r="E575">
        <v>2198</v>
      </c>
      <c r="F575">
        <v>38</v>
      </c>
      <c r="G575">
        <v>428</v>
      </c>
      <c r="H575">
        <v>130</v>
      </c>
      <c r="I575" s="119" t="s">
        <v>19</v>
      </c>
      <c r="J575" s="119" t="s">
        <v>22</v>
      </c>
      <c r="K575" s="1">
        <v>46255.758941458334</v>
      </c>
      <c r="L575">
        <v>14</v>
      </c>
      <c r="M575">
        <v>6</v>
      </c>
      <c r="N575">
        <v>3</v>
      </c>
      <c r="O575">
        <v>2</v>
      </c>
      <c r="P575" s="119" t="s">
        <v>20254</v>
      </c>
    </row>
    <row r="576" spans="1:16" x14ac:dyDescent="0.25">
      <c r="A576">
        <v>657</v>
      </c>
      <c r="B576" s="119" t="s">
        <v>358</v>
      </c>
      <c r="C576">
        <v>79</v>
      </c>
      <c r="D576">
        <v>24696</v>
      </c>
      <c r="E576">
        <v>1756</v>
      </c>
      <c r="F576">
        <v>2277</v>
      </c>
      <c r="G576">
        <v>466</v>
      </c>
      <c r="H576">
        <v>3285</v>
      </c>
      <c r="I576" s="119" t="s">
        <v>19</v>
      </c>
      <c r="J576" s="119" t="s">
        <v>24</v>
      </c>
      <c r="K576" s="1">
        <v>46255.758941458334</v>
      </c>
      <c r="L576">
        <v>226</v>
      </c>
      <c r="M576">
        <v>36</v>
      </c>
      <c r="N576">
        <v>22</v>
      </c>
      <c r="O576">
        <v>21</v>
      </c>
      <c r="P576" s="119" t="s">
        <v>20254</v>
      </c>
    </row>
    <row r="577" spans="1:16" x14ac:dyDescent="0.25">
      <c r="A577">
        <v>658</v>
      </c>
      <c r="B577" s="119" t="s">
        <v>357</v>
      </c>
      <c r="C577">
        <v>19</v>
      </c>
      <c r="E577">
        <v>237</v>
      </c>
      <c r="F577">
        <v>28</v>
      </c>
      <c r="G577">
        <v>378</v>
      </c>
      <c r="H577">
        <v>224</v>
      </c>
      <c r="I577" s="119" t="s">
        <v>19</v>
      </c>
      <c r="J577" s="119" t="s">
        <v>22</v>
      </c>
      <c r="K577" s="1">
        <v>46255.758941458334</v>
      </c>
      <c r="L577">
        <v>11</v>
      </c>
      <c r="M577">
        <v>8</v>
      </c>
      <c r="N577">
        <v>3</v>
      </c>
      <c r="O577">
        <v>3</v>
      </c>
      <c r="P577" s="119" t="s">
        <v>20254</v>
      </c>
    </row>
    <row r="578" spans="1:16" x14ac:dyDescent="0.25">
      <c r="A578">
        <v>659</v>
      </c>
      <c r="B578" s="119" t="s">
        <v>359</v>
      </c>
      <c r="C578">
        <v>80</v>
      </c>
      <c r="D578">
        <v>24717</v>
      </c>
      <c r="E578">
        <v>1415</v>
      </c>
      <c r="F578">
        <v>2705</v>
      </c>
      <c r="G578">
        <v>641</v>
      </c>
      <c r="H578">
        <v>3293</v>
      </c>
      <c r="I578" s="119" t="s">
        <v>19</v>
      </c>
      <c r="J578" s="119" t="s">
        <v>24</v>
      </c>
      <c r="K578" s="1">
        <v>46255.758941458334</v>
      </c>
      <c r="L578">
        <v>543</v>
      </c>
      <c r="M578">
        <v>149</v>
      </c>
      <c r="N578">
        <v>118</v>
      </c>
      <c r="O578">
        <v>43</v>
      </c>
      <c r="P578" s="119" t="s">
        <v>20254</v>
      </c>
    </row>
    <row r="579" spans="1:16" x14ac:dyDescent="0.25">
      <c r="A579">
        <v>660</v>
      </c>
      <c r="B579" s="119" t="s">
        <v>360</v>
      </c>
      <c r="C579">
        <v>21</v>
      </c>
      <c r="E579">
        <v>2701</v>
      </c>
      <c r="F579">
        <v>36</v>
      </c>
      <c r="G579">
        <v>1225</v>
      </c>
      <c r="H579">
        <v>235</v>
      </c>
      <c r="I579" s="119" t="s">
        <v>19</v>
      </c>
      <c r="J579" s="119" t="s">
        <v>22</v>
      </c>
      <c r="K579" s="1">
        <v>46255.758941458334</v>
      </c>
      <c r="L579">
        <v>13</v>
      </c>
      <c r="M579">
        <v>18</v>
      </c>
      <c r="N579">
        <v>2</v>
      </c>
      <c r="O579">
        <v>3</v>
      </c>
      <c r="P579" s="119" t="s">
        <v>20254</v>
      </c>
    </row>
    <row r="580" spans="1:16" x14ac:dyDescent="0.25">
      <c r="A580">
        <v>661</v>
      </c>
      <c r="B580" s="119" t="s">
        <v>356</v>
      </c>
      <c r="C580">
        <v>0</v>
      </c>
      <c r="E580">
        <v>2057</v>
      </c>
      <c r="F580">
        <v>13</v>
      </c>
      <c r="G580">
        <v>827</v>
      </c>
      <c r="H580">
        <v>29</v>
      </c>
      <c r="I580" s="119" t="s">
        <v>19</v>
      </c>
      <c r="J580" s="119" t="s">
        <v>17</v>
      </c>
      <c r="K580" s="1">
        <v>46255.758941458334</v>
      </c>
      <c r="L580">
        <v>0</v>
      </c>
      <c r="M580">
        <v>6</v>
      </c>
      <c r="N580">
        <v>0</v>
      </c>
      <c r="O580">
        <v>0</v>
      </c>
      <c r="P580" s="119" t="s">
        <v>20254</v>
      </c>
    </row>
    <row r="581" spans="1:16" x14ac:dyDescent="0.25">
      <c r="A581">
        <v>662</v>
      </c>
      <c r="B581" s="119" t="s">
        <v>360</v>
      </c>
      <c r="C581">
        <v>26</v>
      </c>
      <c r="E581">
        <v>682</v>
      </c>
      <c r="F581">
        <v>35</v>
      </c>
      <c r="G581">
        <v>389</v>
      </c>
      <c r="H581">
        <v>48</v>
      </c>
      <c r="I581" s="119" t="s">
        <v>19</v>
      </c>
      <c r="J581" s="119" t="s">
        <v>22</v>
      </c>
      <c r="K581" s="1">
        <v>46255.758941458334</v>
      </c>
      <c r="L581">
        <v>14</v>
      </c>
      <c r="M581">
        <v>0</v>
      </c>
      <c r="N581">
        <v>3</v>
      </c>
      <c r="O581">
        <v>0</v>
      </c>
      <c r="P581" s="119" t="s">
        <v>20254</v>
      </c>
    </row>
    <row r="582" spans="1:16" x14ac:dyDescent="0.25">
      <c r="A582">
        <v>663</v>
      </c>
      <c r="B582" s="119" t="s">
        <v>361</v>
      </c>
      <c r="C582">
        <v>31</v>
      </c>
      <c r="E582">
        <v>316</v>
      </c>
      <c r="F582">
        <v>37</v>
      </c>
      <c r="G582">
        <v>100</v>
      </c>
      <c r="H582">
        <v>797</v>
      </c>
      <c r="I582" s="119" t="s">
        <v>19</v>
      </c>
      <c r="J582" s="119" t="s">
        <v>22</v>
      </c>
      <c r="K582" s="1">
        <v>46255.758941458334</v>
      </c>
      <c r="L582">
        <v>12</v>
      </c>
      <c r="M582">
        <v>10</v>
      </c>
      <c r="N582">
        <v>0</v>
      </c>
      <c r="O582">
        <v>3</v>
      </c>
      <c r="P582" s="119" t="s">
        <v>20254</v>
      </c>
    </row>
    <row r="583" spans="1:16" x14ac:dyDescent="0.25">
      <c r="A583">
        <v>664</v>
      </c>
      <c r="B583" s="119" t="s">
        <v>352</v>
      </c>
      <c r="C583">
        <v>32</v>
      </c>
      <c r="E583">
        <v>73</v>
      </c>
      <c r="F583">
        <v>37</v>
      </c>
      <c r="G583">
        <v>264</v>
      </c>
      <c r="H583">
        <v>99</v>
      </c>
      <c r="I583" s="119" t="s">
        <v>19</v>
      </c>
      <c r="J583" s="119" t="s">
        <v>22</v>
      </c>
      <c r="K583" s="1">
        <v>46255.758941458334</v>
      </c>
      <c r="L583">
        <v>0</v>
      </c>
      <c r="M583">
        <v>2</v>
      </c>
      <c r="N583">
        <v>0</v>
      </c>
      <c r="O583">
        <v>0</v>
      </c>
      <c r="P583" s="119" t="s">
        <v>20254</v>
      </c>
    </row>
    <row r="584" spans="1:16" x14ac:dyDescent="0.25">
      <c r="A584">
        <v>665</v>
      </c>
      <c r="B584" s="119" t="s">
        <v>361</v>
      </c>
      <c r="C584">
        <v>36</v>
      </c>
      <c r="E584">
        <v>337</v>
      </c>
      <c r="F584">
        <v>42</v>
      </c>
      <c r="G584">
        <v>256</v>
      </c>
      <c r="H584">
        <v>100</v>
      </c>
      <c r="I584" s="119" t="s">
        <v>19</v>
      </c>
      <c r="J584" s="119" t="s">
        <v>22</v>
      </c>
      <c r="K584" s="1">
        <v>46255.758941458334</v>
      </c>
      <c r="L584">
        <v>10</v>
      </c>
      <c r="M584">
        <v>2</v>
      </c>
      <c r="N584">
        <v>2</v>
      </c>
      <c r="O584">
        <v>1</v>
      </c>
      <c r="P584" s="119" t="s">
        <v>20254</v>
      </c>
    </row>
    <row r="585" spans="1:16" x14ac:dyDescent="0.25">
      <c r="A585">
        <v>666</v>
      </c>
      <c r="B585" s="119" t="s">
        <v>362</v>
      </c>
      <c r="C585">
        <v>40</v>
      </c>
      <c r="D585">
        <v>24716</v>
      </c>
      <c r="E585">
        <v>709</v>
      </c>
      <c r="F585">
        <v>1780</v>
      </c>
      <c r="G585">
        <v>165</v>
      </c>
      <c r="H585">
        <v>5080</v>
      </c>
      <c r="I585" s="119" t="s">
        <v>19</v>
      </c>
      <c r="J585" s="119" t="s">
        <v>222</v>
      </c>
      <c r="K585" s="1">
        <v>46255.758941458334</v>
      </c>
      <c r="L585">
        <v>5</v>
      </c>
      <c r="M585">
        <v>9</v>
      </c>
      <c r="N585">
        <v>1</v>
      </c>
      <c r="O585">
        <v>2</v>
      </c>
      <c r="P585" s="119" t="s">
        <v>20254</v>
      </c>
    </row>
    <row r="586" spans="1:16" x14ac:dyDescent="0.25">
      <c r="A586">
        <v>667</v>
      </c>
      <c r="B586" s="119" t="s">
        <v>363</v>
      </c>
      <c r="C586">
        <v>64</v>
      </c>
      <c r="D586">
        <v>24788</v>
      </c>
      <c r="E586">
        <v>710</v>
      </c>
      <c r="F586">
        <v>10000</v>
      </c>
      <c r="G586">
        <v>77</v>
      </c>
      <c r="H586">
        <v>45000</v>
      </c>
      <c r="I586" s="119" t="s">
        <v>19</v>
      </c>
      <c r="J586" s="119" t="s">
        <v>24</v>
      </c>
      <c r="K586" s="1">
        <v>46255.758941458334</v>
      </c>
      <c r="L586">
        <v>6</v>
      </c>
      <c r="M586">
        <v>0</v>
      </c>
      <c r="N586">
        <v>0</v>
      </c>
      <c r="O586">
        <v>0</v>
      </c>
      <c r="P586" s="119" t="s">
        <v>20254</v>
      </c>
    </row>
    <row r="587" spans="1:16" x14ac:dyDescent="0.25">
      <c r="A587">
        <v>668</v>
      </c>
      <c r="B587" s="119" t="s">
        <v>364</v>
      </c>
      <c r="C587">
        <v>22</v>
      </c>
      <c r="E587">
        <v>6683</v>
      </c>
      <c r="F587">
        <v>31</v>
      </c>
      <c r="G587">
        <v>554</v>
      </c>
      <c r="H587">
        <v>295</v>
      </c>
      <c r="I587" s="119" t="s">
        <v>19</v>
      </c>
      <c r="J587" s="119" t="s">
        <v>22</v>
      </c>
      <c r="K587" s="1">
        <v>46255.758941458334</v>
      </c>
      <c r="L587">
        <v>9</v>
      </c>
      <c r="M587">
        <v>6</v>
      </c>
      <c r="N587">
        <v>4</v>
      </c>
      <c r="O587">
        <v>2</v>
      </c>
      <c r="P587" s="119" t="s">
        <v>20254</v>
      </c>
    </row>
    <row r="588" spans="1:16" x14ac:dyDescent="0.25">
      <c r="A588">
        <v>669</v>
      </c>
      <c r="B588" s="119" t="s">
        <v>365</v>
      </c>
      <c r="C588">
        <v>72</v>
      </c>
      <c r="D588">
        <v>24714</v>
      </c>
      <c r="E588">
        <v>169</v>
      </c>
      <c r="F588">
        <v>110090</v>
      </c>
      <c r="G588">
        <v>21</v>
      </c>
      <c r="H588">
        <v>270000</v>
      </c>
      <c r="I588" s="119" t="s">
        <v>19</v>
      </c>
      <c r="J588" s="119" t="s">
        <v>24</v>
      </c>
      <c r="K588" s="1">
        <v>46255.758941458334</v>
      </c>
      <c r="L588">
        <v>1</v>
      </c>
      <c r="M588">
        <v>0</v>
      </c>
      <c r="N588">
        <v>1</v>
      </c>
      <c r="O588">
        <v>0</v>
      </c>
      <c r="P588" s="119" t="s">
        <v>20254</v>
      </c>
    </row>
    <row r="589" spans="1:16" x14ac:dyDescent="0.25">
      <c r="A589">
        <v>670</v>
      </c>
      <c r="B589" s="119" t="s">
        <v>364</v>
      </c>
      <c r="C589">
        <v>27</v>
      </c>
      <c r="E589">
        <v>89</v>
      </c>
      <c r="F589">
        <v>55</v>
      </c>
      <c r="G589">
        <v>378</v>
      </c>
      <c r="H589">
        <v>61</v>
      </c>
      <c r="I589" s="119" t="s">
        <v>19</v>
      </c>
      <c r="J589" s="119" t="s">
        <v>22</v>
      </c>
      <c r="K589" s="1">
        <v>46255.758941458334</v>
      </c>
      <c r="L589">
        <v>12</v>
      </c>
      <c r="M589">
        <v>2</v>
      </c>
      <c r="N589">
        <v>2</v>
      </c>
      <c r="O589">
        <v>1</v>
      </c>
      <c r="P589" s="119" t="s">
        <v>20254</v>
      </c>
    </row>
    <row r="590" spans="1:16" x14ac:dyDescent="0.25">
      <c r="A590">
        <v>671</v>
      </c>
      <c r="B590" s="119" t="s">
        <v>352</v>
      </c>
      <c r="C590">
        <v>37</v>
      </c>
      <c r="E590">
        <v>0</v>
      </c>
      <c r="F590">
        <v>0</v>
      </c>
      <c r="G590">
        <v>447</v>
      </c>
      <c r="H590">
        <v>54</v>
      </c>
      <c r="I590" s="119" t="s">
        <v>19</v>
      </c>
      <c r="J590" s="119" t="s">
        <v>22</v>
      </c>
      <c r="K590" s="1">
        <v>46255.758941458334</v>
      </c>
      <c r="L590">
        <v>0</v>
      </c>
      <c r="M590">
        <v>2</v>
      </c>
      <c r="N590">
        <v>0</v>
      </c>
      <c r="O590">
        <v>0</v>
      </c>
      <c r="P590" s="119" t="s">
        <v>20254</v>
      </c>
    </row>
    <row r="591" spans="1:16" x14ac:dyDescent="0.25">
      <c r="A591">
        <v>672</v>
      </c>
      <c r="B591" s="119" t="s">
        <v>366</v>
      </c>
      <c r="C591">
        <v>47</v>
      </c>
      <c r="D591">
        <v>24710</v>
      </c>
      <c r="E591">
        <v>967</v>
      </c>
      <c r="F591">
        <v>254</v>
      </c>
      <c r="G591">
        <v>555</v>
      </c>
      <c r="H591">
        <v>900</v>
      </c>
      <c r="I591" s="119" t="s">
        <v>19</v>
      </c>
      <c r="J591" s="119" t="s">
        <v>222</v>
      </c>
      <c r="K591" s="1">
        <v>46255.758941458334</v>
      </c>
      <c r="L591">
        <v>0</v>
      </c>
      <c r="M591">
        <v>4</v>
      </c>
      <c r="N591">
        <v>0</v>
      </c>
      <c r="O591">
        <v>0</v>
      </c>
      <c r="P591" s="119" t="s">
        <v>20254</v>
      </c>
    </row>
    <row r="592" spans="1:16" x14ac:dyDescent="0.25">
      <c r="A592">
        <v>673</v>
      </c>
      <c r="B592" s="119" t="s">
        <v>367</v>
      </c>
      <c r="C592">
        <v>80</v>
      </c>
      <c r="D592">
        <v>24702</v>
      </c>
      <c r="E592">
        <v>1550</v>
      </c>
      <c r="F592">
        <v>2765</v>
      </c>
      <c r="G592">
        <v>851</v>
      </c>
      <c r="H592">
        <v>3329</v>
      </c>
      <c r="I592" s="119" t="s">
        <v>19</v>
      </c>
      <c r="J592" s="119" t="s">
        <v>24</v>
      </c>
      <c r="K592" s="1">
        <v>46255.758941458334</v>
      </c>
      <c r="L592">
        <v>671</v>
      </c>
      <c r="M592">
        <v>208</v>
      </c>
      <c r="N592">
        <v>118</v>
      </c>
      <c r="O592">
        <v>93</v>
      </c>
      <c r="P592" s="119" t="s">
        <v>20254</v>
      </c>
    </row>
    <row r="593" spans="1:16" x14ac:dyDescent="0.25">
      <c r="A593">
        <v>674</v>
      </c>
      <c r="B593" s="119" t="s">
        <v>368</v>
      </c>
      <c r="C593">
        <v>32</v>
      </c>
      <c r="E593">
        <v>7</v>
      </c>
      <c r="F593">
        <v>38</v>
      </c>
      <c r="G593">
        <v>504</v>
      </c>
      <c r="H593">
        <v>85</v>
      </c>
      <c r="I593" s="119" t="s">
        <v>19</v>
      </c>
      <c r="J593" s="119" t="s">
        <v>22</v>
      </c>
      <c r="K593" s="1">
        <v>46255.758941458334</v>
      </c>
      <c r="L593">
        <v>6</v>
      </c>
      <c r="M593">
        <v>1</v>
      </c>
      <c r="N593">
        <v>2</v>
      </c>
      <c r="O593">
        <v>0</v>
      </c>
      <c r="P593" s="119" t="s">
        <v>20254</v>
      </c>
    </row>
    <row r="594" spans="1:16" x14ac:dyDescent="0.25">
      <c r="A594">
        <v>675</v>
      </c>
      <c r="B594" s="119" t="s">
        <v>369</v>
      </c>
      <c r="C594">
        <v>54</v>
      </c>
      <c r="D594">
        <v>24764</v>
      </c>
      <c r="E594">
        <v>0</v>
      </c>
      <c r="F594">
        <v>0</v>
      </c>
      <c r="G594">
        <v>304</v>
      </c>
      <c r="H594">
        <v>1474</v>
      </c>
      <c r="I594" s="119" t="s">
        <v>19</v>
      </c>
      <c r="J594" s="119" t="s">
        <v>222</v>
      </c>
      <c r="K594" s="1">
        <v>46255.758941458334</v>
      </c>
      <c r="L594">
        <v>0</v>
      </c>
      <c r="M594">
        <v>2</v>
      </c>
      <c r="N594">
        <v>0</v>
      </c>
      <c r="O594">
        <v>1</v>
      </c>
      <c r="P594" s="119" t="s">
        <v>20254</v>
      </c>
    </row>
    <row r="595" spans="1:16" x14ac:dyDescent="0.25">
      <c r="A595">
        <v>676</v>
      </c>
      <c r="B595" s="119" t="s">
        <v>370</v>
      </c>
      <c r="C595">
        <v>65</v>
      </c>
      <c r="D595">
        <v>24696</v>
      </c>
      <c r="E595">
        <v>193</v>
      </c>
      <c r="F595">
        <v>1531</v>
      </c>
      <c r="G595">
        <v>87</v>
      </c>
      <c r="H595">
        <v>12794</v>
      </c>
      <c r="I595" s="119" t="s">
        <v>19</v>
      </c>
      <c r="J595" s="119" t="s">
        <v>24</v>
      </c>
      <c r="K595" s="1">
        <v>46255.758941458334</v>
      </c>
      <c r="L595">
        <v>4</v>
      </c>
      <c r="M595">
        <v>1</v>
      </c>
      <c r="N595">
        <v>0</v>
      </c>
      <c r="O595">
        <v>0</v>
      </c>
      <c r="P595" s="119" t="s">
        <v>20254</v>
      </c>
    </row>
    <row r="596" spans="1:16" x14ac:dyDescent="0.25">
      <c r="A596">
        <v>677</v>
      </c>
      <c r="B596" s="119" t="s">
        <v>368</v>
      </c>
      <c r="C596">
        <v>37</v>
      </c>
      <c r="E596">
        <v>50</v>
      </c>
      <c r="F596">
        <v>36</v>
      </c>
      <c r="G596">
        <v>82</v>
      </c>
      <c r="H596">
        <v>47</v>
      </c>
      <c r="I596" s="119" t="s">
        <v>19</v>
      </c>
      <c r="J596" s="119" t="s">
        <v>22</v>
      </c>
      <c r="K596" s="1">
        <v>46255.758941458334</v>
      </c>
      <c r="L596">
        <v>0</v>
      </c>
      <c r="M596">
        <v>7</v>
      </c>
      <c r="N596">
        <v>0</v>
      </c>
      <c r="O596">
        <v>1</v>
      </c>
      <c r="P596" s="119" t="s">
        <v>20254</v>
      </c>
    </row>
    <row r="597" spans="1:16" x14ac:dyDescent="0.25">
      <c r="A597">
        <v>678</v>
      </c>
      <c r="B597" s="119" t="s">
        <v>371</v>
      </c>
      <c r="C597">
        <v>23</v>
      </c>
      <c r="E597">
        <v>598</v>
      </c>
      <c r="F597">
        <v>31</v>
      </c>
      <c r="G597">
        <v>435</v>
      </c>
      <c r="H597">
        <v>592</v>
      </c>
      <c r="I597" s="119" t="s">
        <v>19</v>
      </c>
      <c r="J597" s="119" t="s">
        <v>22</v>
      </c>
      <c r="K597" s="1">
        <v>46255.758941458334</v>
      </c>
      <c r="L597">
        <v>9</v>
      </c>
      <c r="M597">
        <v>7</v>
      </c>
      <c r="N597">
        <v>0</v>
      </c>
      <c r="O597">
        <v>0</v>
      </c>
      <c r="P597" s="119" t="s">
        <v>20254</v>
      </c>
    </row>
    <row r="598" spans="1:16" x14ac:dyDescent="0.25">
      <c r="A598">
        <v>679</v>
      </c>
      <c r="B598" s="119" t="s">
        <v>372</v>
      </c>
      <c r="C598">
        <v>73</v>
      </c>
      <c r="D598">
        <v>24732</v>
      </c>
      <c r="E598">
        <v>32</v>
      </c>
      <c r="F598">
        <v>9808</v>
      </c>
      <c r="G598">
        <v>49</v>
      </c>
      <c r="H598">
        <v>41698</v>
      </c>
      <c r="I598" s="119" t="s">
        <v>19</v>
      </c>
      <c r="J598" s="119" t="s">
        <v>24</v>
      </c>
      <c r="K598" s="1">
        <v>46255.758941458334</v>
      </c>
      <c r="L598">
        <v>6</v>
      </c>
      <c r="M598">
        <v>4</v>
      </c>
      <c r="N598">
        <v>6</v>
      </c>
      <c r="O598">
        <v>3</v>
      </c>
      <c r="P598" s="119" t="s">
        <v>20254</v>
      </c>
    </row>
    <row r="599" spans="1:16" x14ac:dyDescent="0.25">
      <c r="A599">
        <v>680</v>
      </c>
      <c r="B599" s="119" t="s">
        <v>373</v>
      </c>
      <c r="C599">
        <v>80</v>
      </c>
      <c r="D599">
        <v>24771</v>
      </c>
      <c r="E599">
        <v>1343</v>
      </c>
      <c r="F599">
        <v>3543</v>
      </c>
      <c r="G599">
        <v>661</v>
      </c>
      <c r="H599">
        <v>3794</v>
      </c>
      <c r="I599" s="119" t="s">
        <v>19</v>
      </c>
      <c r="J599" s="119" t="s">
        <v>24</v>
      </c>
      <c r="K599" s="1">
        <v>46255.758941458334</v>
      </c>
      <c r="L599">
        <v>588</v>
      </c>
      <c r="M599">
        <v>105</v>
      </c>
      <c r="N599">
        <v>128</v>
      </c>
      <c r="O599">
        <v>79</v>
      </c>
      <c r="P599" s="119" t="s">
        <v>20254</v>
      </c>
    </row>
    <row r="600" spans="1:16" x14ac:dyDescent="0.25">
      <c r="A600">
        <v>681</v>
      </c>
      <c r="B600" s="119" t="s">
        <v>371</v>
      </c>
      <c r="C600">
        <v>28</v>
      </c>
      <c r="E600">
        <v>2763</v>
      </c>
      <c r="F600">
        <v>56</v>
      </c>
      <c r="G600">
        <v>241</v>
      </c>
      <c r="H600">
        <v>143</v>
      </c>
      <c r="I600" s="119" t="s">
        <v>19</v>
      </c>
      <c r="J600" s="119" t="s">
        <v>22</v>
      </c>
      <c r="K600" s="1">
        <v>46255.758941458334</v>
      </c>
      <c r="L600">
        <v>9</v>
      </c>
      <c r="M600">
        <v>7</v>
      </c>
      <c r="N600">
        <v>1</v>
      </c>
      <c r="O600">
        <v>2</v>
      </c>
      <c r="P600" s="119" t="s">
        <v>20254</v>
      </c>
    </row>
    <row r="601" spans="1:16" x14ac:dyDescent="0.25">
      <c r="A601">
        <v>682</v>
      </c>
      <c r="B601" s="119" t="s">
        <v>374</v>
      </c>
      <c r="C601">
        <v>66</v>
      </c>
      <c r="D601">
        <v>24776</v>
      </c>
      <c r="E601">
        <v>131</v>
      </c>
      <c r="F601">
        <v>2477</v>
      </c>
      <c r="G601">
        <v>116</v>
      </c>
      <c r="H601">
        <v>15798</v>
      </c>
      <c r="I601" s="119" t="s">
        <v>19</v>
      </c>
      <c r="J601" s="119" t="s">
        <v>24</v>
      </c>
      <c r="K601" s="1">
        <v>46255.758941458334</v>
      </c>
      <c r="L601">
        <v>6</v>
      </c>
      <c r="M601">
        <v>1</v>
      </c>
      <c r="N601">
        <v>0</v>
      </c>
      <c r="O601">
        <v>0</v>
      </c>
      <c r="P601" s="119" t="s">
        <v>20254</v>
      </c>
    </row>
    <row r="602" spans="1:16" x14ac:dyDescent="0.25">
      <c r="A602">
        <v>683</v>
      </c>
      <c r="B602" s="119" t="s">
        <v>375</v>
      </c>
      <c r="C602">
        <v>33</v>
      </c>
      <c r="E602">
        <v>57</v>
      </c>
      <c r="F602">
        <v>39</v>
      </c>
      <c r="G602">
        <v>115</v>
      </c>
      <c r="H602">
        <v>98</v>
      </c>
      <c r="I602" s="119" t="s">
        <v>19</v>
      </c>
      <c r="J602" s="119" t="s">
        <v>22</v>
      </c>
      <c r="K602" s="1">
        <v>46255.758941458334</v>
      </c>
      <c r="L602">
        <v>14</v>
      </c>
      <c r="M602">
        <v>1</v>
      </c>
      <c r="N602">
        <v>1</v>
      </c>
      <c r="O602">
        <v>0</v>
      </c>
      <c r="P602" s="119" t="s">
        <v>20254</v>
      </c>
    </row>
    <row r="603" spans="1:16" x14ac:dyDescent="0.25">
      <c r="A603">
        <v>684</v>
      </c>
      <c r="B603" s="119" t="s">
        <v>376</v>
      </c>
      <c r="C603">
        <v>61</v>
      </c>
      <c r="D603">
        <v>24692</v>
      </c>
      <c r="E603">
        <v>337</v>
      </c>
      <c r="F603">
        <v>274</v>
      </c>
      <c r="G603">
        <v>59</v>
      </c>
      <c r="H603">
        <v>5898</v>
      </c>
      <c r="I603" s="119" t="s">
        <v>19</v>
      </c>
      <c r="J603" s="119" t="s">
        <v>222</v>
      </c>
      <c r="K603" s="1">
        <v>46255.758941458334</v>
      </c>
      <c r="L603">
        <v>4</v>
      </c>
      <c r="M603">
        <v>5</v>
      </c>
      <c r="N603">
        <v>0</v>
      </c>
      <c r="O603">
        <v>0</v>
      </c>
      <c r="P603" s="119" t="s">
        <v>20254</v>
      </c>
    </row>
    <row r="604" spans="1:16" x14ac:dyDescent="0.25">
      <c r="A604">
        <v>685</v>
      </c>
      <c r="B604" s="119" t="s">
        <v>377</v>
      </c>
      <c r="C604">
        <v>68</v>
      </c>
      <c r="D604">
        <v>24695</v>
      </c>
      <c r="E604">
        <v>547</v>
      </c>
      <c r="F604">
        <v>1779</v>
      </c>
      <c r="G604">
        <v>55</v>
      </c>
      <c r="H604">
        <v>3073</v>
      </c>
      <c r="I604" s="119" t="s">
        <v>19</v>
      </c>
      <c r="J604" s="119" t="s">
        <v>222</v>
      </c>
      <c r="K604" s="1">
        <v>46255.758941458334</v>
      </c>
      <c r="L604">
        <v>161</v>
      </c>
      <c r="M604">
        <v>2</v>
      </c>
      <c r="N604">
        <v>10</v>
      </c>
      <c r="O604">
        <v>1</v>
      </c>
      <c r="P604" s="119" t="s">
        <v>20254</v>
      </c>
    </row>
    <row r="605" spans="1:16" x14ac:dyDescent="0.25">
      <c r="A605">
        <v>686</v>
      </c>
      <c r="B605" s="119" t="s">
        <v>378</v>
      </c>
      <c r="C605">
        <v>23</v>
      </c>
      <c r="E605">
        <v>1897</v>
      </c>
      <c r="F605">
        <v>32</v>
      </c>
      <c r="G605">
        <v>391</v>
      </c>
      <c r="H605">
        <v>49</v>
      </c>
      <c r="I605" s="119" t="s">
        <v>19</v>
      </c>
      <c r="J605" s="119" t="s">
        <v>22</v>
      </c>
      <c r="K605" s="1">
        <v>46255.758941458334</v>
      </c>
      <c r="L605">
        <v>17</v>
      </c>
      <c r="M605">
        <v>4</v>
      </c>
      <c r="N605">
        <v>9</v>
      </c>
      <c r="O605">
        <v>1</v>
      </c>
      <c r="P605" s="119" t="s">
        <v>20254</v>
      </c>
    </row>
    <row r="606" spans="1:16" x14ac:dyDescent="0.25">
      <c r="A606">
        <v>687</v>
      </c>
      <c r="B606" s="119" t="s">
        <v>379</v>
      </c>
      <c r="C606">
        <v>74</v>
      </c>
      <c r="D606">
        <v>24708</v>
      </c>
      <c r="E606">
        <v>24</v>
      </c>
      <c r="F606">
        <v>4921</v>
      </c>
      <c r="G606">
        <v>94</v>
      </c>
      <c r="H606">
        <v>13097</v>
      </c>
      <c r="I606" s="119" t="s">
        <v>19</v>
      </c>
      <c r="J606" s="119" t="s">
        <v>24</v>
      </c>
      <c r="K606" s="1">
        <v>46255.758941458334</v>
      </c>
      <c r="L606">
        <v>7</v>
      </c>
      <c r="M606">
        <v>1</v>
      </c>
      <c r="N606">
        <v>6</v>
      </c>
      <c r="O606">
        <v>1</v>
      </c>
      <c r="P606" s="119" t="s">
        <v>20254</v>
      </c>
    </row>
    <row r="607" spans="1:16" x14ac:dyDescent="0.25">
      <c r="A607">
        <v>688</v>
      </c>
      <c r="B607" s="119" t="s">
        <v>375</v>
      </c>
      <c r="C607">
        <v>38</v>
      </c>
      <c r="E607">
        <v>353</v>
      </c>
      <c r="F607">
        <v>43</v>
      </c>
      <c r="G607">
        <v>306</v>
      </c>
      <c r="H607">
        <v>80</v>
      </c>
      <c r="I607" s="119" t="s">
        <v>19</v>
      </c>
      <c r="J607" s="119" t="s">
        <v>22</v>
      </c>
      <c r="K607" s="1">
        <v>46255.758941458334</v>
      </c>
      <c r="L607">
        <v>6</v>
      </c>
      <c r="M607">
        <v>0</v>
      </c>
      <c r="N607">
        <v>3</v>
      </c>
      <c r="O607">
        <v>0</v>
      </c>
      <c r="P607" s="119" t="s">
        <v>20254</v>
      </c>
    </row>
    <row r="608" spans="1:16" x14ac:dyDescent="0.25">
      <c r="A608">
        <v>689</v>
      </c>
      <c r="B608" s="119" t="s">
        <v>364</v>
      </c>
      <c r="C608">
        <v>24</v>
      </c>
      <c r="E608">
        <v>0</v>
      </c>
      <c r="F608">
        <v>0</v>
      </c>
      <c r="G608">
        <v>304</v>
      </c>
      <c r="H608">
        <v>405</v>
      </c>
      <c r="I608" s="119" t="s">
        <v>19</v>
      </c>
      <c r="J608" s="119" t="s">
        <v>22</v>
      </c>
      <c r="K608" s="1">
        <v>46255.758941458334</v>
      </c>
      <c r="L608">
        <v>0</v>
      </c>
      <c r="M608">
        <v>9</v>
      </c>
      <c r="N608">
        <v>0</v>
      </c>
      <c r="O608">
        <v>2</v>
      </c>
      <c r="P608" s="119" t="s">
        <v>20254</v>
      </c>
    </row>
    <row r="609" spans="1:16" x14ac:dyDescent="0.25">
      <c r="A609">
        <v>690</v>
      </c>
      <c r="B609" s="119" t="s">
        <v>364</v>
      </c>
      <c r="C609">
        <v>29</v>
      </c>
      <c r="E609">
        <v>101</v>
      </c>
      <c r="F609">
        <v>35</v>
      </c>
      <c r="G609">
        <v>417</v>
      </c>
      <c r="H609">
        <v>59</v>
      </c>
      <c r="I609" s="119" t="s">
        <v>19</v>
      </c>
      <c r="J609" s="119" t="s">
        <v>22</v>
      </c>
      <c r="K609" s="1">
        <v>46255.758941458334</v>
      </c>
      <c r="L609">
        <v>0</v>
      </c>
      <c r="M609">
        <v>2</v>
      </c>
      <c r="N609">
        <v>0</v>
      </c>
      <c r="O609">
        <v>1</v>
      </c>
      <c r="P609" s="119" t="s">
        <v>20254</v>
      </c>
    </row>
    <row r="610" spans="1:16" x14ac:dyDescent="0.25">
      <c r="A610">
        <v>691</v>
      </c>
      <c r="B610" s="119" t="s">
        <v>380</v>
      </c>
      <c r="C610">
        <v>80</v>
      </c>
      <c r="D610">
        <v>24696</v>
      </c>
      <c r="E610">
        <v>1700</v>
      </c>
      <c r="F610">
        <v>2705</v>
      </c>
      <c r="G610">
        <v>632</v>
      </c>
      <c r="H610">
        <v>3294</v>
      </c>
      <c r="I610" s="119" t="s">
        <v>19</v>
      </c>
      <c r="J610" s="119" t="s">
        <v>24</v>
      </c>
      <c r="K610" s="1">
        <v>46255.758941458334</v>
      </c>
      <c r="L610">
        <v>736</v>
      </c>
      <c r="M610">
        <v>58</v>
      </c>
      <c r="N610">
        <v>84</v>
      </c>
      <c r="O610">
        <v>18</v>
      </c>
      <c r="P610" s="119" t="s">
        <v>20254</v>
      </c>
    </row>
    <row r="611" spans="1:16" x14ac:dyDescent="0.25">
      <c r="A611">
        <v>692</v>
      </c>
      <c r="B611" s="119" t="s">
        <v>381</v>
      </c>
      <c r="C611">
        <v>62</v>
      </c>
      <c r="D611">
        <v>24735</v>
      </c>
      <c r="E611">
        <v>158</v>
      </c>
      <c r="F611">
        <v>29702</v>
      </c>
      <c r="G611">
        <v>18</v>
      </c>
      <c r="H611">
        <v>109588</v>
      </c>
      <c r="I611" s="119" t="s">
        <v>19</v>
      </c>
      <c r="J611" s="119" t="s">
        <v>24</v>
      </c>
      <c r="K611" s="1">
        <v>46255.758941458334</v>
      </c>
      <c r="L611">
        <v>1</v>
      </c>
      <c r="M611">
        <v>0</v>
      </c>
      <c r="N611">
        <v>0</v>
      </c>
      <c r="O611">
        <v>0</v>
      </c>
      <c r="P611" s="119" t="s">
        <v>20254</v>
      </c>
    </row>
    <row r="612" spans="1:16" x14ac:dyDescent="0.25">
      <c r="A612">
        <v>693</v>
      </c>
      <c r="B612" s="119" t="s">
        <v>382</v>
      </c>
      <c r="C612">
        <v>75</v>
      </c>
      <c r="D612">
        <v>24713</v>
      </c>
      <c r="E612">
        <v>286</v>
      </c>
      <c r="F612">
        <v>2105</v>
      </c>
      <c r="G612">
        <v>56</v>
      </c>
      <c r="H612">
        <v>2982</v>
      </c>
      <c r="I612" s="119" t="s">
        <v>19</v>
      </c>
      <c r="J612" s="119" t="s">
        <v>222</v>
      </c>
      <c r="K612" s="1">
        <v>46255.758941458334</v>
      </c>
      <c r="L612">
        <v>4</v>
      </c>
      <c r="M612">
        <v>3</v>
      </c>
      <c r="N612">
        <v>1</v>
      </c>
      <c r="O612">
        <v>1</v>
      </c>
      <c r="P612" s="119" t="s">
        <v>20254</v>
      </c>
    </row>
    <row r="613" spans="1:16" x14ac:dyDescent="0.25">
      <c r="A613">
        <v>694</v>
      </c>
      <c r="B613" s="119" t="s">
        <v>368</v>
      </c>
      <c r="C613">
        <v>34</v>
      </c>
      <c r="E613">
        <v>0</v>
      </c>
      <c r="F613">
        <v>0</v>
      </c>
      <c r="G613">
        <v>321</v>
      </c>
      <c r="H613">
        <v>63</v>
      </c>
      <c r="I613" s="119" t="s">
        <v>19</v>
      </c>
      <c r="J613" s="119" t="s">
        <v>22</v>
      </c>
      <c r="K613" s="1">
        <v>46255.758941458334</v>
      </c>
      <c r="L613">
        <v>0</v>
      </c>
      <c r="M613">
        <v>5</v>
      </c>
      <c r="N613">
        <v>0</v>
      </c>
      <c r="O613">
        <v>1</v>
      </c>
      <c r="P613" s="119" t="s">
        <v>20254</v>
      </c>
    </row>
    <row r="614" spans="1:16" x14ac:dyDescent="0.25">
      <c r="A614">
        <v>696</v>
      </c>
      <c r="B614" s="119" t="s">
        <v>383</v>
      </c>
      <c r="C614">
        <v>70</v>
      </c>
      <c r="D614">
        <v>24711</v>
      </c>
      <c r="E614">
        <v>489</v>
      </c>
      <c r="F614">
        <v>2019</v>
      </c>
      <c r="G614">
        <v>301</v>
      </c>
      <c r="H614">
        <v>6908</v>
      </c>
      <c r="I614" s="119" t="s">
        <v>19</v>
      </c>
      <c r="J614" s="119" t="s">
        <v>24</v>
      </c>
      <c r="K614" s="1">
        <v>46255.758941458334</v>
      </c>
      <c r="L614">
        <v>47</v>
      </c>
      <c r="M614">
        <v>24</v>
      </c>
      <c r="N614">
        <v>8</v>
      </c>
      <c r="O614">
        <v>3</v>
      </c>
      <c r="P614" s="119" t="s">
        <v>20254</v>
      </c>
    </row>
    <row r="615" spans="1:16" x14ac:dyDescent="0.25">
      <c r="A615">
        <v>697</v>
      </c>
      <c r="B615" s="119" t="s">
        <v>368</v>
      </c>
      <c r="C615">
        <v>39</v>
      </c>
      <c r="E615">
        <v>50</v>
      </c>
      <c r="F615">
        <v>38</v>
      </c>
      <c r="G615">
        <v>284</v>
      </c>
      <c r="H615">
        <v>44</v>
      </c>
      <c r="I615" s="119" t="s">
        <v>19</v>
      </c>
      <c r="J615" s="119" t="s">
        <v>22</v>
      </c>
      <c r="K615" s="1">
        <v>46255.758941458334</v>
      </c>
      <c r="L615">
        <v>0</v>
      </c>
      <c r="M615">
        <v>7</v>
      </c>
      <c r="N615">
        <v>0</v>
      </c>
      <c r="O615">
        <v>3</v>
      </c>
      <c r="P615" s="119" t="s">
        <v>20254</v>
      </c>
    </row>
    <row r="616" spans="1:16" x14ac:dyDescent="0.25">
      <c r="A616">
        <v>698</v>
      </c>
      <c r="B616" s="119" t="s">
        <v>384</v>
      </c>
      <c r="C616">
        <v>80</v>
      </c>
      <c r="D616">
        <v>24796</v>
      </c>
      <c r="E616">
        <v>1135</v>
      </c>
      <c r="F616">
        <v>2031</v>
      </c>
      <c r="G616">
        <v>602</v>
      </c>
      <c r="H616">
        <v>2322</v>
      </c>
      <c r="I616" s="119" t="s">
        <v>19</v>
      </c>
      <c r="J616" s="119" t="s">
        <v>222</v>
      </c>
      <c r="K616" s="1">
        <v>46255.758941458334</v>
      </c>
      <c r="L616">
        <v>255</v>
      </c>
      <c r="M616">
        <v>56</v>
      </c>
      <c r="N616">
        <v>59</v>
      </c>
      <c r="O616">
        <v>13</v>
      </c>
      <c r="P616" s="119" t="s">
        <v>20254</v>
      </c>
    </row>
    <row r="617" spans="1:16" x14ac:dyDescent="0.25">
      <c r="A617">
        <v>700</v>
      </c>
      <c r="B617" s="119" t="s">
        <v>385</v>
      </c>
      <c r="C617">
        <v>76</v>
      </c>
      <c r="D617">
        <v>24768</v>
      </c>
      <c r="E617">
        <v>1227</v>
      </c>
      <c r="F617">
        <v>2160</v>
      </c>
      <c r="G617">
        <v>542</v>
      </c>
      <c r="H617">
        <v>3224</v>
      </c>
      <c r="I617" s="119" t="s">
        <v>19</v>
      </c>
      <c r="J617" s="119" t="s">
        <v>24</v>
      </c>
      <c r="K617" s="1">
        <v>46255.758941458334</v>
      </c>
      <c r="L617">
        <v>418</v>
      </c>
      <c r="M617">
        <v>45</v>
      </c>
      <c r="N617">
        <v>313</v>
      </c>
      <c r="O617">
        <v>14</v>
      </c>
      <c r="P617" s="119" t="s">
        <v>20254</v>
      </c>
    </row>
    <row r="618" spans="1:16" x14ac:dyDescent="0.25">
      <c r="A618">
        <v>701</v>
      </c>
      <c r="B618" s="119" t="s">
        <v>361</v>
      </c>
      <c r="C618">
        <v>41</v>
      </c>
      <c r="E618">
        <v>0</v>
      </c>
      <c r="F618">
        <v>0</v>
      </c>
      <c r="G618">
        <v>129</v>
      </c>
      <c r="H618">
        <v>342</v>
      </c>
      <c r="I618" s="119" t="s">
        <v>19</v>
      </c>
      <c r="J618" s="119" t="s">
        <v>22</v>
      </c>
      <c r="K618" s="1">
        <v>46255.758941458334</v>
      </c>
      <c r="L618">
        <v>0</v>
      </c>
      <c r="M618">
        <v>12</v>
      </c>
      <c r="N618">
        <v>0</v>
      </c>
      <c r="O618">
        <v>2</v>
      </c>
      <c r="P618" s="119" t="s">
        <v>20254</v>
      </c>
    </row>
    <row r="619" spans="1:16" x14ac:dyDescent="0.25">
      <c r="A619">
        <v>702</v>
      </c>
      <c r="B619" s="119" t="s">
        <v>386</v>
      </c>
      <c r="C619">
        <v>55</v>
      </c>
      <c r="D619">
        <v>24731</v>
      </c>
      <c r="E619">
        <v>338</v>
      </c>
      <c r="F619">
        <v>265</v>
      </c>
      <c r="G619">
        <v>381</v>
      </c>
      <c r="H619">
        <v>1765</v>
      </c>
      <c r="I619" s="119" t="s">
        <v>19</v>
      </c>
      <c r="J619" s="119" t="s">
        <v>222</v>
      </c>
      <c r="K619" s="1">
        <v>46255.758941458334</v>
      </c>
      <c r="L619">
        <v>2</v>
      </c>
      <c r="M619">
        <v>9</v>
      </c>
      <c r="N619">
        <v>0</v>
      </c>
      <c r="O619">
        <v>1</v>
      </c>
      <c r="P619" s="119" t="s">
        <v>20254</v>
      </c>
    </row>
    <row r="620" spans="1:16" x14ac:dyDescent="0.25">
      <c r="A620">
        <v>703</v>
      </c>
      <c r="B620" s="119" t="s">
        <v>387</v>
      </c>
      <c r="C620">
        <v>80</v>
      </c>
      <c r="D620">
        <v>24797</v>
      </c>
      <c r="E620">
        <v>1235</v>
      </c>
      <c r="F620">
        <v>3574</v>
      </c>
      <c r="G620">
        <v>638</v>
      </c>
      <c r="H620">
        <v>3993</v>
      </c>
      <c r="I620" s="119" t="s">
        <v>19</v>
      </c>
      <c r="J620" s="119" t="s">
        <v>24</v>
      </c>
      <c r="K620" s="1">
        <v>46255.758941458334</v>
      </c>
      <c r="L620">
        <v>497</v>
      </c>
      <c r="M620">
        <v>109</v>
      </c>
      <c r="N620">
        <v>50</v>
      </c>
      <c r="O620">
        <v>31</v>
      </c>
      <c r="P620" s="119" t="s">
        <v>20254</v>
      </c>
    </row>
    <row r="621" spans="1:16" x14ac:dyDescent="0.25">
      <c r="A621">
        <v>704</v>
      </c>
      <c r="B621" s="119" t="s">
        <v>361</v>
      </c>
      <c r="C621">
        <v>46</v>
      </c>
      <c r="E621">
        <v>0</v>
      </c>
      <c r="F621">
        <v>0</v>
      </c>
      <c r="G621">
        <v>383</v>
      </c>
      <c r="H621">
        <v>59</v>
      </c>
      <c r="I621" s="119" t="s">
        <v>19</v>
      </c>
      <c r="J621" s="119" t="s">
        <v>22</v>
      </c>
      <c r="K621" s="1">
        <v>46255.758941458334</v>
      </c>
      <c r="L621">
        <v>0</v>
      </c>
      <c r="M621">
        <v>3</v>
      </c>
      <c r="N621">
        <v>0</v>
      </c>
      <c r="O621">
        <v>2</v>
      </c>
      <c r="P621" s="119" t="s">
        <v>20254</v>
      </c>
    </row>
    <row r="622" spans="1:16" x14ac:dyDescent="0.25">
      <c r="A622">
        <v>705</v>
      </c>
      <c r="B622" s="119" t="s">
        <v>388</v>
      </c>
      <c r="C622">
        <v>78</v>
      </c>
      <c r="D622">
        <v>24776</v>
      </c>
      <c r="E622">
        <v>1312</v>
      </c>
      <c r="F622">
        <v>2224</v>
      </c>
      <c r="G622">
        <v>997</v>
      </c>
      <c r="H622">
        <v>3207</v>
      </c>
      <c r="I622" s="119" t="s">
        <v>19</v>
      </c>
      <c r="J622" s="119" t="s">
        <v>24</v>
      </c>
      <c r="K622" s="1">
        <v>46255.758941458334</v>
      </c>
      <c r="L622">
        <v>200</v>
      </c>
      <c r="M622">
        <v>91</v>
      </c>
      <c r="N622">
        <v>36</v>
      </c>
      <c r="O622">
        <v>19</v>
      </c>
      <c r="P622" s="119" t="s">
        <v>20254</v>
      </c>
    </row>
    <row r="623" spans="1:16" x14ac:dyDescent="0.25">
      <c r="A623">
        <v>706</v>
      </c>
      <c r="B623" s="119" t="s">
        <v>389</v>
      </c>
      <c r="C623">
        <v>11</v>
      </c>
      <c r="E623">
        <v>868</v>
      </c>
      <c r="F623">
        <v>2000</v>
      </c>
      <c r="G623">
        <v>37</v>
      </c>
      <c r="H623">
        <v>9992</v>
      </c>
      <c r="I623" s="119" t="s">
        <v>19</v>
      </c>
      <c r="J623" s="119" t="s">
        <v>22</v>
      </c>
      <c r="K623" s="1">
        <v>46255.758941458334</v>
      </c>
      <c r="L623">
        <v>0</v>
      </c>
      <c r="M623">
        <v>7</v>
      </c>
      <c r="N623">
        <v>0</v>
      </c>
      <c r="O623">
        <v>2</v>
      </c>
      <c r="P623" s="119" t="s">
        <v>20254</v>
      </c>
    </row>
    <row r="624" spans="1:16" x14ac:dyDescent="0.25">
      <c r="A624">
        <v>707</v>
      </c>
      <c r="B624" s="119" t="s">
        <v>361</v>
      </c>
      <c r="C624">
        <v>51</v>
      </c>
      <c r="E624">
        <v>100</v>
      </c>
      <c r="F624">
        <v>46</v>
      </c>
      <c r="G624">
        <v>261</v>
      </c>
      <c r="H624">
        <v>53</v>
      </c>
      <c r="I624" s="119" t="s">
        <v>19</v>
      </c>
      <c r="J624" s="119" t="s">
        <v>22</v>
      </c>
      <c r="K624" s="1">
        <v>46255.758941458334</v>
      </c>
      <c r="L624">
        <v>0</v>
      </c>
      <c r="M624">
        <v>3</v>
      </c>
      <c r="N624">
        <v>0</v>
      </c>
      <c r="O624">
        <v>0</v>
      </c>
      <c r="P624" s="119" t="s">
        <v>20254</v>
      </c>
    </row>
    <row r="625" spans="1:16" x14ac:dyDescent="0.25">
      <c r="A625">
        <v>708</v>
      </c>
      <c r="B625" s="119" t="s">
        <v>378</v>
      </c>
      <c r="C625">
        <v>28</v>
      </c>
      <c r="E625">
        <v>1460</v>
      </c>
      <c r="F625">
        <v>30</v>
      </c>
      <c r="G625">
        <v>313</v>
      </c>
      <c r="H625">
        <v>75</v>
      </c>
      <c r="I625" s="119" t="s">
        <v>19</v>
      </c>
      <c r="J625" s="119" t="s">
        <v>22</v>
      </c>
      <c r="K625" s="1">
        <v>46255.758941458334</v>
      </c>
      <c r="L625">
        <v>0</v>
      </c>
      <c r="M625">
        <v>2</v>
      </c>
      <c r="N625">
        <v>0</v>
      </c>
      <c r="O625">
        <v>1</v>
      </c>
      <c r="P625" s="119" t="s">
        <v>20254</v>
      </c>
    </row>
    <row r="626" spans="1:16" x14ac:dyDescent="0.25">
      <c r="A626">
        <v>709</v>
      </c>
      <c r="B626" s="119" t="s">
        <v>361</v>
      </c>
      <c r="C626">
        <v>56</v>
      </c>
      <c r="E626">
        <v>388</v>
      </c>
      <c r="F626">
        <v>58</v>
      </c>
      <c r="G626">
        <v>226</v>
      </c>
      <c r="H626">
        <v>98</v>
      </c>
      <c r="I626" s="119" t="s">
        <v>19</v>
      </c>
      <c r="J626" s="119" t="s">
        <v>22</v>
      </c>
      <c r="K626" s="1">
        <v>46255.758941458334</v>
      </c>
      <c r="L626">
        <v>10</v>
      </c>
      <c r="M626">
        <v>1</v>
      </c>
      <c r="N626">
        <v>2</v>
      </c>
      <c r="O626">
        <v>0</v>
      </c>
      <c r="P626" s="119" t="s">
        <v>20254</v>
      </c>
    </row>
    <row r="627" spans="1:16" x14ac:dyDescent="0.25">
      <c r="A627">
        <v>710</v>
      </c>
      <c r="B627" s="119" t="s">
        <v>390</v>
      </c>
      <c r="C627">
        <v>62</v>
      </c>
      <c r="D627">
        <v>24701</v>
      </c>
      <c r="E627">
        <v>283</v>
      </c>
      <c r="F627">
        <v>217</v>
      </c>
      <c r="G627">
        <v>208</v>
      </c>
      <c r="H627">
        <v>1500</v>
      </c>
      <c r="I627" s="119" t="s">
        <v>19</v>
      </c>
      <c r="J627" s="119" t="s">
        <v>222</v>
      </c>
      <c r="K627" s="1">
        <v>46255.758941458334</v>
      </c>
      <c r="L627">
        <v>2</v>
      </c>
      <c r="M627">
        <v>5</v>
      </c>
      <c r="N627">
        <v>2</v>
      </c>
      <c r="O627">
        <v>1</v>
      </c>
      <c r="P627" s="119" t="s">
        <v>20254</v>
      </c>
    </row>
    <row r="628" spans="1:16" x14ac:dyDescent="0.25">
      <c r="A628">
        <v>711</v>
      </c>
      <c r="B628" s="119" t="s">
        <v>389</v>
      </c>
      <c r="C628">
        <v>16</v>
      </c>
      <c r="E628">
        <v>4939</v>
      </c>
      <c r="F628">
        <v>48</v>
      </c>
      <c r="G628">
        <v>589</v>
      </c>
      <c r="H628">
        <v>73</v>
      </c>
      <c r="I628" s="119" t="s">
        <v>19</v>
      </c>
      <c r="J628" s="119" t="s">
        <v>22</v>
      </c>
      <c r="K628" s="1">
        <v>46255.758941458334</v>
      </c>
      <c r="L628">
        <v>9</v>
      </c>
      <c r="M628">
        <v>8</v>
      </c>
      <c r="N628">
        <v>3</v>
      </c>
      <c r="O628">
        <v>2</v>
      </c>
      <c r="P628" s="119" t="s">
        <v>20254</v>
      </c>
    </row>
    <row r="629" spans="1:16" x14ac:dyDescent="0.25">
      <c r="A629">
        <v>712</v>
      </c>
      <c r="B629" s="119" t="s">
        <v>368</v>
      </c>
      <c r="C629">
        <v>42</v>
      </c>
      <c r="E629">
        <v>0</v>
      </c>
      <c r="F629">
        <v>0</v>
      </c>
      <c r="G629">
        <v>426</v>
      </c>
      <c r="H629">
        <v>53</v>
      </c>
      <c r="I629" s="119" t="s">
        <v>19</v>
      </c>
      <c r="J629" s="119" t="s">
        <v>22</v>
      </c>
      <c r="K629" s="1">
        <v>46255.758941458334</v>
      </c>
      <c r="L629">
        <v>0</v>
      </c>
      <c r="M629">
        <v>1</v>
      </c>
      <c r="N629">
        <v>0</v>
      </c>
      <c r="O629">
        <v>0</v>
      </c>
      <c r="P629" s="119" t="s">
        <v>20254</v>
      </c>
    </row>
    <row r="630" spans="1:16" x14ac:dyDescent="0.25">
      <c r="A630">
        <v>713</v>
      </c>
      <c r="B630" s="119" t="s">
        <v>391</v>
      </c>
      <c r="C630">
        <v>33</v>
      </c>
      <c r="E630">
        <v>334</v>
      </c>
      <c r="F630">
        <v>39</v>
      </c>
      <c r="G630">
        <v>77</v>
      </c>
      <c r="H630">
        <v>140</v>
      </c>
      <c r="I630" s="119" t="s">
        <v>19</v>
      </c>
      <c r="J630" s="119" t="s">
        <v>22</v>
      </c>
      <c r="K630" s="1">
        <v>46255.758941458334</v>
      </c>
      <c r="L630">
        <v>8</v>
      </c>
      <c r="M630">
        <v>5</v>
      </c>
      <c r="N630">
        <v>0</v>
      </c>
      <c r="O630">
        <v>1</v>
      </c>
      <c r="P630" s="119" t="s">
        <v>20254</v>
      </c>
    </row>
    <row r="631" spans="1:16" x14ac:dyDescent="0.25">
      <c r="A631">
        <v>714</v>
      </c>
      <c r="B631" s="119" t="s">
        <v>392</v>
      </c>
      <c r="C631">
        <v>80</v>
      </c>
      <c r="D631">
        <v>24703</v>
      </c>
      <c r="E631">
        <v>880</v>
      </c>
      <c r="F631">
        <v>7064</v>
      </c>
      <c r="G631">
        <v>1985</v>
      </c>
      <c r="H631">
        <v>9417</v>
      </c>
      <c r="I631" s="119" t="s">
        <v>19</v>
      </c>
      <c r="J631" s="119" t="s">
        <v>24</v>
      </c>
      <c r="K631" s="1">
        <v>46255.758941458334</v>
      </c>
      <c r="L631">
        <v>480</v>
      </c>
      <c r="M631">
        <v>382</v>
      </c>
      <c r="N631">
        <v>79</v>
      </c>
      <c r="O631">
        <v>94</v>
      </c>
      <c r="P631" s="119" t="s">
        <v>20254</v>
      </c>
    </row>
    <row r="632" spans="1:16" x14ac:dyDescent="0.25">
      <c r="A632">
        <v>715</v>
      </c>
      <c r="B632" s="119" t="s">
        <v>368</v>
      </c>
      <c r="C632">
        <v>47</v>
      </c>
      <c r="E632">
        <v>576</v>
      </c>
      <c r="F632">
        <v>50</v>
      </c>
      <c r="G632">
        <v>407</v>
      </c>
      <c r="H632">
        <v>71</v>
      </c>
      <c r="I632" s="119" t="s">
        <v>19</v>
      </c>
      <c r="J632" s="119" t="s">
        <v>22</v>
      </c>
      <c r="K632" s="1">
        <v>46255.758941458334</v>
      </c>
      <c r="L632">
        <v>4</v>
      </c>
      <c r="M632">
        <v>0</v>
      </c>
      <c r="N632">
        <v>0</v>
      </c>
      <c r="O632">
        <v>0</v>
      </c>
      <c r="P632" s="119" t="s">
        <v>20254</v>
      </c>
    </row>
    <row r="633" spans="1:16" x14ac:dyDescent="0.25">
      <c r="A633">
        <v>716</v>
      </c>
      <c r="B633" s="119" t="s">
        <v>393</v>
      </c>
      <c r="C633">
        <v>69</v>
      </c>
      <c r="D633">
        <v>24728</v>
      </c>
      <c r="E633">
        <v>651</v>
      </c>
      <c r="F633">
        <v>1849</v>
      </c>
      <c r="G633">
        <v>79</v>
      </c>
      <c r="H633">
        <v>3000</v>
      </c>
      <c r="I633" s="119" t="s">
        <v>19</v>
      </c>
      <c r="J633" s="119" t="s">
        <v>222</v>
      </c>
      <c r="K633" s="1">
        <v>46255.758941458334</v>
      </c>
      <c r="L633">
        <v>4</v>
      </c>
      <c r="M633">
        <v>1</v>
      </c>
      <c r="N633">
        <v>0</v>
      </c>
      <c r="O633">
        <v>0</v>
      </c>
      <c r="P633" s="119" t="s">
        <v>20254</v>
      </c>
    </row>
    <row r="634" spans="1:16" x14ac:dyDescent="0.25">
      <c r="A634">
        <v>717</v>
      </c>
      <c r="B634" s="119" t="s">
        <v>394</v>
      </c>
      <c r="C634">
        <v>12</v>
      </c>
      <c r="E634">
        <v>701</v>
      </c>
      <c r="F634">
        <v>42</v>
      </c>
      <c r="G634">
        <v>563</v>
      </c>
      <c r="H634">
        <v>116</v>
      </c>
      <c r="I634" s="119" t="s">
        <v>19</v>
      </c>
      <c r="J634" s="119" t="s">
        <v>22</v>
      </c>
      <c r="K634" s="1">
        <v>46255.758941458334</v>
      </c>
      <c r="L634">
        <v>0</v>
      </c>
      <c r="M634">
        <v>4</v>
      </c>
      <c r="N634">
        <v>0</v>
      </c>
      <c r="O634">
        <v>1</v>
      </c>
      <c r="P634" s="119" t="s">
        <v>20254</v>
      </c>
    </row>
    <row r="635" spans="1:16" x14ac:dyDescent="0.25">
      <c r="A635">
        <v>718</v>
      </c>
      <c r="B635" s="119" t="s">
        <v>368</v>
      </c>
      <c r="C635">
        <v>52</v>
      </c>
      <c r="E635">
        <v>0</v>
      </c>
      <c r="F635">
        <v>0</v>
      </c>
      <c r="G635">
        <v>550</v>
      </c>
      <c r="H635">
        <v>55</v>
      </c>
      <c r="I635" s="119" t="s">
        <v>19</v>
      </c>
      <c r="J635" s="119" t="s">
        <v>22</v>
      </c>
      <c r="K635" s="1">
        <v>46255.758941458334</v>
      </c>
      <c r="L635">
        <v>0</v>
      </c>
      <c r="M635">
        <v>2</v>
      </c>
      <c r="N635">
        <v>0</v>
      </c>
      <c r="O635">
        <v>0</v>
      </c>
      <c r="P635" s="119" t="s">
        <v>20254</v>
      </c>
    </row>
    <row r="636" spans="1:16" x14ac:dyDescent="0.25">
      <c r="A636">
        <v>719</v>
      </c>
      <c r="B636" s="119" t="s">
        <v>394</v>
      </c>
      <c r="C636">
        <v>17</v>
      </c>
      <c r="E636">
        <v>25</v>
      </c>
      <c r="F636">
        <v>25</v>
      </c>
      <c r="G636">
        <v>397</v>
      </c>
      <c r="H636">
        <v>41</v>
      </c>
      <c r="I636" s="119" t="s">
        <v>19</v>
      </c>
      <c r="J636" s="119" t="s">
        <v>22</v>
      </c>
      <c r="K636" s="1">
        <v>46255.758941458334</v>
      </c>
      <c r="L636">
        <v>0</v>
      </c>
      <c r="M636">
        <v>1</v>
      </c>
      <c r="N636">
        <v>0</v>
      </c>
      <c r="O636">
        <v>1</v>
      </c>
      <c r="P636" s="119" t="s">
        <v>20254</v>
      </c>
    </row>
    <row r="637" spans="1:16" x14ac:dyDescent="0.25">
      <c r="A637">
        <v>720</v>
      </c>
      <c r="B637" s="119" t="s">
        <v>368</v>
      </c>
      <c r="C637">
        <v>57</v>
      </c>
      <c r="E637">
        <v>0</v>
      </c>
      <c r="F637">
        <v>0</v>
      </c>
      <c r="G637">
        <v>591</v>
      </c>
      <c r="H637">
        <v>59</v>
      </c>
      <c r="I637" s="119" t="s">
        <v>19</v>
      </c>
      <c r="J637" s="119" t="s">
        <v>22</v>
      </c>
      <c r="K637" s="1">
        <v>46255.758941458334</v>
      </c>
      <c r="L637">
        <v>0</v>
      </c>
      <c r="M637">
        <v>0</v>
      </c>
      <c r="N637">
        <v>0</v>
      </c>
      <c r="O637">
        <v>0</v>
      </c>
      <c r="P637" s="119" t="s">
        <v>20254</v>
      </c>
    </row>
    <row r="638" spans="1:16" x14ac:dyDescent="0.25">
      <c r="A638">
        <v>721</v>
      </c>
      <c r="B638" s="119" t="s">
        <v>395</v>
      </c>
      <c r="C638">
        <v>13</v>
      </c>
      <c r="E638">
        <v>480</v>
      </c>
      <c r="F638">
        <v>24</v>
      </c>
      <c r="G638">
        <v>313</v>
      </c>
      <c r="H638">
        <v>42</v>
      </c>
      <c r="I638" s="119" t="s">
        <v>19</v>
      </c>
      <c r="J638" s="119" t="s">
        <v>22</v>
      </c>
      <c r="K638" s="1">
        <v>46255.758941458334</v>
      </c>
      <c r="L638">
        <v>0</v>
      </c>
      <c r="M638">
        <v>0</v>
      </c>
      <c r="N638">
        <v>0</v>
      </c>
      <c r="O638">
        <v>0</v>
      </c>
      <c r="P638" s="119" t="s">
        <v>20254</v>
      </c>
    </row>
    <row r="639" spans="1:16" x14ac:dyDescent="0.25">
      <c r="A639">
        <v>722</v>
      </c>
      <c r="B639" s="119" t="s">
        <v>375</v>
      </c>
      <c r="C639">
        <v>43</v>
      </c>
      <c r="E639">
        <v>340</v>
      </c>
      <c r="F639">
        <v>48</v>
      </c>
      <c r="G639">
        <v>74</v>
      </c>
      <c r="H639">
        <v>139</v>
      </c>
      <c r="I639" s="119" t="s">
        <v>19</v>
      </c>
      <c r="J639" s="119" t="s">
        <v>22</v>
      </c>
      <c r="K639" s="1">
        <v>46255.758941458334</v>
      </c>
      <c r="L639">
        <v>6</v>
      </c>
      <c r="M639">
        <v>3</v>
      </c>
      <c r="N639">
        <v>0</v>
      </c>
      <c r="O639">
        <v>0</v>
      </c>
      <c r="P639" s="119" t="s">
        <v>20254</v>
      </c>
    </row>
    <row r="640" spans="1:16" x14ac:dyDescent="0.25">
      <c r="A640">
        <v>723</v>
      </c>
      <c r="B640" s="119" t="s">
        <v>396</v>
      </c>
      <c r="C640">
        <v>76</v>
      </c>
      <c r="D640">
        <v>24775</v>
      </c>
      <c r="E640">
        <v>1559</v>
      </c>
      <c r="F640">
        <v>1118</v>
      </c>
      <c r="G640">
        <v>527</v>
      </c>
      <c r="H640">
        <v>2152</v>
      </c>
      <c r="I640" s="119" t="s">
        <v>19</v>
      </c>
      <c r="J640" s="119" t="s">
        <v>222</v>
      </c>
      <c r="K640" s="1">
        <v>46255.758941458334</v>
      </c>
      <c r="L640">
        <v>576</v>
      </c>
      <c r="M640">
        <v>18</v>
      </c>
      <c r="N640">
        <v>101</v>
      </c>
      <c r="O640">
        <v>1</v>
      </c>
      <c r="P640" s="119" t="s">
        <v>20254</v>
      </c>
    </row>
    <row r="641" spans="1:16" x14ac:dyDescent="0.25">
      <c r="A641">
        <v>724</v>
      </c>
      <c r="B641" s="119" t="s">
        <v>395</v>
      </c>
      <c r="C641">
        <v>18</v>
      </c>
      <c r="E641">
        <v>285</v>
      </c>
      <c r="F641">
        <v>30</v>
      </c>
      <c r="G641">
        <v>334</v>
      </c>
      <c r="H641">
        <v>43</v>
      </c>
      <c r="I641" s="119" t="s">
        <v>19</v>
      </c>
      <c r="J641" s="119" t="s">
        <v>22</v>
      </c>
      <c r="K641" s="1">
        <v>46255.758941458334</v>
      </c>
      <c r="L641">
        <v>12</v>
      </c>
      <c r="M641">
        <v>0</v>
      </c>
      <c r="N641">
        <v>4</v>
      </c>
      <c r="O641">
        <v>0</v>
      </c>
      <c r="P641" s="119" t="s">
        <v>20254</v>
      </c>
    </row>
    <row r="642" spans="1:16" x14ac:dyDescent="0.25">
      <c r="A642">
        <v>725</v>
      </c>
      <c r="B642" s="119" t="s">
        <v>375</v>
      </c>
      <c r="C642">
        <v>48</v>
      </c>
      <c r="E642">
        <v>0</v>
      </c>
      <c r="F642">
        <v>0</v>
      </c>
      <c r="G642">
        <v>383</v>
      </c>
      <c r="H642">
        <v>52</v>
      </c>
      <c r="I642" s="119" t="s">
        <v>19</v>
      </c>
      <c r="J642" s="119" t="s">
        <v>22</v>
      </c>
      <c r="K642" s="1">
        <v>46255.758941458334</v>
      </c>
      <c r="L642">
        <v>0</v>
      </c>
      <c r="M642">
        <v>4</v>
      </c>
      <c r="N642">
        <v>0</v>
      </c>
      <c r="O642">
        <v>1</v>
      </c>
      <c r="P642" s="119" t="s">
        <v>20254</v>
      </c>
    </row>
    <row r="643" spans="1:16" x14ac:dyDescent="0.25">
      <c r="A643">
        <v>726</v>
      </c>
      <c r="B643" s="119" t="s">
        <v>397</v>
      </c>
      <c r="C643">
        <v>14</v>
      </c>
      <c r="E643">
        <v>573</v>
      </c>
      <c r="F643">
        <v>26</v>
      </c>
      <c r="G643">
        <v>494</v>
      </c>
      <c r="H643">
        <v>41</v>
      </c>
      <c r="I643" s="119" t="s">
        <v>19</v>
      </c>
      <c r="J643" s="119" t="s">
        <v>22</v>
      </c>
      <c r="K643" s="1">
        <v>46255.758941458334</v>
      </c>
      <c r="L643">
        <v>6</v>
      </c>
      <c r="M643">
        <v>2</v>
      </c>
      <c r="N643">
        <v>0</v>
      </c>
      <c r="O643">
        <v>1</v>
      </c>
      <c r="P643" s="119" t="s">
        <v>20254</v>
      </c>
    </row>
    <row r="644" spans="1:16" x14ac:dyDescent="0.25">
      <c r="A644">
        <v>727</v>
      </c>
      <c r="B644" s="119" t="s">
        <v>398</v>
      </c>
      <c r="C644">
        <v>80</v>
      </c>
      <c r="D644">
        <v>24764</v>
      </c>
      <c r="E644">
        <v>1777</v>
      </c>
      <c r="F644">
        <v>2100</v>
      </c>
      <c r="G644">
        <v>579</v>
      </c>
      <c r="H644">
        <v>2383</v>
      </c>
      <c r="I644" s="119" t="s">
        <v>19</v>
      </c>
      <c r="J644" s="119" t="s">
        <v>222</v>
      </c>
      <c r="K644" s="1">
        <v>46255.758941458334</v>
      </c>
      <c r="L644">
        <v>624</v>
      </c>
      <c r="M644">
        <v>40</v>
      </c>
      <c r="N644">
        <v>133</v>
      </c>
      <c r="O644">
        <v>6</v>
      </c>
      <c r="P644" s="119" t="s">
        <v>20254</v>
      </c>
    </row>
    <row r="645" spans="1:16" x14ac:dyDescent="0.25">
      <c r="A645">
        <v>728</v>
      </c>
      <c r="B645" s="119" t="s">
        <v>399</v>
      </c>
      <c r="C645">
        <v>63</v>
      </c>
      <c r="D645">
        <v>24688</v>
      </c>
      <c r="E645">
        <v>280</v>
      </c>
      <c r="F645">
        <v>5503</v>
      </c>
      <c r="G645">
        <v>13</v>
      </c>
      <c r="H645">
        <v>29999</v>
      </c>
      <c r="I645" s="119" t="s">
        <v>19</v>
      </c>
      <c r="J645" s="119" t="s">
        <v>24</v>
      </c>
      <c r="K645" s="1">
        <v>46255.758941458334</v>
      </c>
      <c r="L645">
        <v>1</v>
      </c>
      <c r="M645">
        <v>1</v>
      </c>
      <c r="N645">
        <v>0</v>
      </c>
      <c r="O645">
        <v>1</v>
      </c>
      <c r="P645" s="119" t="s">
        <v>20254</v>
      </c>
    </row>
    <row r="646" spans="1:16" x14ac:dyDescent="0.25">
      <c r="A646">
        <v>729</v>
      </c>
      <c r="B646" s="119" t="s">
        <v>375</v>
      </c>
      <c r="C646">
        <v>53</v>
      </c>
      <c r="E646">
        <v>0</v>
      </c>
      <c r="F646">
        <v>0</v>
      </c>
      <c r="G646">
        <v>428</v>
      </c>
      <c r="H646">
        <v>66</v>
      </c>
      <c r="I646" s="119" t="s">
        <v>19</v>
      </c>
      <c r="J646" s="119" t="s">
        <v>22</v>
      </c>
      <c r="K646" s="1">
        <v>46255.758941458334</v>
      </c>
      <c r="L646">
        <v>0</v>
      </c>
      <c r="M646">
        <v>2</v>
      </c>
      <c r="N646">
        <v>0</v>
      </c>
      <c r="O646">
        <v>0</v>
      </c>
      <c r="P646" s="119" t="s">
        <v>20254</v>
      </c>
    </row>
    <row r="647" spans="1:16" x14ac:dyDescent="0.25">
      <c r="A647">
        <v>730</v>
      </c>
      <c r="B647" s="119" t="s">
        <v>400</v>
      </c>
      <c r="C647">
        <v>70</v>
      </c>
      <c r="D647">
        <v>24722</v>
      </c>
      <c r="E647">
        <v>1223</v>
      </c>
      <c r="F647">
        <v>1708</v>
      </c>
      <c r="G647">
        <v>76</v>
      </c>
      <c r="H647">
        <v>5096</v>
      </c>
      <c r="I647" s="119" t="s">
        <v>19</v>
      </c>
      <c r="J647" s="119" t="s">
        <v>222</v>
      </c>
      <c r="K647" s="1">
        <v>46255.758941458334</v>
      </c>
      <c r="L647">
        <v>3</v>
      </c>
      <c r="M647">
        <v>2</v>
      </c>
      <c r="N647">
        <v>3</v>
      </c>
      <c r="O647">
        <v>1</v>
      </c>
      <c r="P647" s="119" t="s">
        <v>20254</v>
      </c>
    </row>
    <row r="648" spans="1:16" x14ac:dyDescent="0.25">
      <c r="A648">
        <v>731</v>
      </c>
      <c r="B648" s="119" t="s">
        <v>397</v>
      </c>
      <c r="C648">
        <v>19</v>
      </c>
      <c r="E648">
        <v>490</v>
      </c>
      <c r="F648">
        <v>31</v>
      </c>
      <c r="G648">
        <v>132</v>
      </c>
      <c r="H648">
        <v>81</v>
      </c>
      <c r="I648" s="119" t="s">
        <v>19</v>
      </c>
      <c r="J648" s="119" t="s">
        <v>22</v>
      </c>
      <c r="K648" s="1">
        <v>46255.758941458334</v>
      </c>
      <c r="L648">
        <v>14</v>
      </c>
      <c r="M648">
        <v>3</v>
      </c>
      <c r="N648">
        <v>3</v>
      </c>
      <c r="O648">
        <v>2</v>
      </c>
      <c r="P648" s="119" t="s">
        <v>20254</v>
      </c>
    </row>
    <row r="649" spans="1:16" x14ac:dyDescent="0.25">
      <c r="A649">
        <v>732</v>
      </c>
      <c r="B649" s="119" t="s">
        <v>375</v>
      </c>
      <c r="C649">
        <v>58</v>
      </c>
      <c r="E649">
        <v>0</v>
      </c>
      <c r="F649">
        <v>0</v>
      </c>
      <c r="G649">
        <v>1088</v>
      </c>
      <c r="H649">
        <v>59</v>
      </c>
      <c r="I649" s="119" t="s">
        <v>19</v>
      </c>
      <c r="J649" s="119" t="s">
        <v>22</v>
      </c>
      <c r="K649" s="1">
        <v>46255.758941458334</v>
      </c>
      <c r="L649">
        <v>0</v>
      </c>
      <c r="M649">
        <v>1</v>
      </c>
      <c r="N649">
        <v>0</v>
      </c>
      <c r="O649">
        <v>0</v>
      </c>
      <c r="P649" s="119" t="s">
        <v>20254</v>
      </c>
    </row>
    <row r="650" spans="1:16" x14ac:dyDescent="0.25">
      <c r="A650">
        <v>733</v>
      </c>
      <c r="B650" s="119" t="s">
        <v>401</v>
      </c>
      <c r="C650">
        <v>71</v>
      </c>
      <c r="D650">
        <v>24771</v>
      </c>
      <c r="E650">
        <v>893</v>
      </c>
      <c r="F650">
        <v>1789</v>
      </c>
      <c r="G650">
        <v>333</v>
      </c>
      <c r="H650">
        <v>3543</v>
      </c>
      <c r="I650" s="119" t="s">
        <v>19</v>
      </c>
      <c r="J650" s="119" t="s">
        <v>24</v>
      </c>
      <c r="K650" s="1">
        <v>46255.758941458334</v>
      </c>
      <c r="L650">
        <v>61</v>
      </c>
      <c r="M650">
        <v>4</v>
      </c>
      <c r="N650">
        <v>2</v>
      </c>
      <c r="O650">
        <v>2</v>
      </c>
      <c r="P650" s="119" t="s">
        <v>20254</v>
      </c>
    </row>
    <row r="651" spans="1:16" x14ac:dyDescent="0.25">
      <c r="A651">
        <v>734</v>
      </c>
      <c r="B651" s="119" t="s">
        <v>402</v>
      </c>
      <c r="C651">
        <v>21</v>
      </c>
      <c r="E651">
        <v>578</v>
      </c>
      <c r="F651">
        <v>59</v>
      </c>
      <c r="G651">
        <v>905</v>
      </c>
      <c r="H651">
        <v>93</v>
      </c>
      <c r="I651" s="119" t="s">
        <v>19</v>
      </c>
      <c r="J651" s="119" t="s">
        <v>22</v>
      </c>
      <c r="K651" s="1">
        <v>46255.758941458334</v>
      </c>
      <c r="L651">
        <v>0</v>
      </c>
      <c r="M651">
        <v>3</v>
      </c>
      <c r="N651">
        <v>0</v>
      </c>
      <c r="O651">
        <v>1</v>
      </c>
      <c r="P651" s="119" t="s">
        <v>20254</v>
      </c>
    </row>
    <row r="652" spans="1:16" x14ac:dyDescent="0.25">
      <c r="A652">
        <v>735</v>
      </c>
      <c r="B652" s="119" t="s">
        <v>368</v>
      </c>
      <c r="C652">
        <v>44</v>
      </c>
      <c r="E652">
        <v>0</v>
      </c>
      <c r="F652">
        <v>0</v>
      </c>
      <c r="G652">
        <v>528</v>
      </c>
      <c r="H652">
        <v>54</v>
      </c>
      <c r="I652" s="119" t="s">
        <v>19</v>
      </c>
      <c r="J652" s="119" t="s">
        <v>22</v>
      </c>
      <c r="K652" s="1">
        <v>46255.758941458334</v>
      </c>
      <c r="L652">
        <v>0</v>
      </c>
      <c r="M652">
        <v>1</v>
      </c>
      <c r="N652">
        <v>0</v>
      </c>
      <c r="O652">
        <v>1</v>
      </c>
      <c r="P652" s="119" t="s">
        <v>20254</v>
      </c>
    </row>
    <row r="653" spans="1:16" x14ac:dyDescent="0.25">
      <c r="A653">
        <v>736</v>
      </c>
      <c r="B653" s="119" t="s">
        <v>391</v>
      </c>
      <c r="C653">
        <v>38</v>
      </c>
      <c r="E653">
        <v>0</v>
      </c>
      <c r="F653">
        <v>0</v>
      </c>
      <c r="G653">
        <v>432</v>
      </c>
      <c r="H653">
        <v>48</v>
      </c>
      <c r="I653" s="119" t="s">
        <v>19</v>
      </c>
      <c r="J653" s="119" t="s">
        <v>22</v>
      </c>
      <c r="K653" s="1">
        <v>46255.758941458334</v>
      </c>
      <c r="L653">
        <v>0</v>
      </c>
      <c r="M653">
        <v>6</v>
      </c>
      <c r="N653">
        <v>0</v>
      </c>
      <c r="O653">
        <v>0</v>
      </c>
      <c r="P653" s="119" t="s">
        <v>20254</v>
      </c>
    </row>
    <row r="654" spans="1:16" x14ac:dyDescent="0.25">
      <c r="A654">
        <v>737</v>
      </c>
      <c r="B654" s="119" t="s">
        <v>368</v>
      </c>
      <c r="C654">
        <v>49</v>
      </c>
      <c r="E654">
        <v>446</v>
      </c>
      <c r="F654">
        <v>52</v>
      </c>
      <c r="G654">
        <v>458</v>
      </c>
      <c r="H654">
        <v>59</v>
      </c>
      <c r="I654" s="119" t="s">
        <v>19</v>
      </c>
      <c r="J654" s="119" t="s">
        <v>22</v>
      </c>
      <c r="K654" s="1">
        <v>46255.758941458334</v>
      </c>
      <c r="L654">
        <v>11</v>
      </c>
      <c r="M654">
        <v>0</v>
      </c>
      <c r="N654">
        <v>2</v>
      </c>
      <c r="O654">
        <v>0</v>
      </c>
      <c r="P654" s="119" t="s">
        <v>20254</v>
      </c>
    </row>
    <row r="655" spans="1:16" x14ac:dyDescent="0.25">
      <c r="A655">
        <v>738</v>
      </c>
      <c r="B655" s="119" t="s">
        <v>402</v>
      </c>
      <c r="C655">
        <v>26</v>
      </c>
      <c r="E655">
        <v>25</v>
      </c>
      <c r="F655">
        <v>36</v>
      </c>
      <c r="G655">
        <v>457</v>
      </c>
      <c r="H655">
        <v>45</v>
      </c>
      <c r="I655" s="119" t="s">
        <v>19</v>
      </c>
      <c r="J655" s="119" t="s">
        <v>22</v>
      </c>
      <c r="K655" s="1">
        <v>46255.758941458334</v>
      </c>
      <c r="L655">
        <v>0</v>
      </c>
      <c r="M655">
        <v>2</v>
      </c>
      <c r="N655">
        <v>0</v>
      </c>
      <c r="O655">
        <v>1</v>
      </c>
      <c r="P655" s="119" t="s">
        <v>20254</v>
      </c>
    </row>
    <row r="656" spans="1:16" x14ac:dyDescent="0.25">
      <c r="A656">
        <v>739</v>
      </c>
      <c r="B656" s="119" t="s">
        <v>403</v>
      </c>
      <c r="C656">
        <v>77</v>
      </c>
      <c r="D656">
        <v>24707</v>
      </c>
      <c r="E656">
        <v>1739</v>
      </c>
      <c r="F656">
        <v>1880</v>
      </c>
      <c r="G656">
        <v>522</v>
      </c>
      <c r="H656">
        <v>2109</v>
      </c>
      <c r="I656" s="119" t="s">
        <v>19</v>
      </c>
      <c r="J656" s="119" t="s">
        <v>222</v>
      </c>
      <c r="K656" s="1">
        <v>46255.758941458334</v>
      </c>
      <c r="L656">
        <v>811</v>
      </c>
      <c r="M656">
        <v>6</v>
      </c>
      <c r="N656">
        <v>277</v>
      </c>
      <c r="O656">
        <v>0</v>
      </c>
      <c r="P656" s="119" t="s">
        <v>20254</v>
      </c>
    </row>
    <row r="657" spans="1:16" x14ac:dyDescent="0.25">
      <c r="A657">
        <v>740</v>
      </c>
      <c r="B657" s="119" t="s">
        <v>368</v>
      </c>
      <c r="C657">
        <v>54</v>
      </c>
      <c r="E657">
        <v>1068</v>
      </c>
      <c r="F657">
        <v>58</v>
      </c>
      <c r="G657">
        <v>265</v>
      </c>
      <c r="H657">
        <v>67</v>
      </c>
      <c r="I657" s="119" t="s">
        <v>19</v>
      </c>
      <c r="J657" s="119" t="s">
        <v>22</v>
      </c>
      <c r="K657" s="1">
        <v>46255.758941458334</v>
      </c>
      <c r="L657">
        <v>14</v>
      </c>
      <c r="M657">
        <v>1</v>
      </c>
      <c r="N657">
        <v>0</v>
      </c>
      <c r="O657">
        <v>0</v>
      </c>
      <c r="P657" s="119" t="s">
        <v>20254</v>
      </c>
    </row>
    <row r="658" spans="1:16" x14ac:dyDescent="0.25">
      <c r="A658">
        <v>741</v>
      </c>
      <c r="B658" s="119" t="s">
        <v>404</v>
      </c>
      <c r="C658">
        <v>79</v>
      </c>
      <c r="D658">
        <v>24729</v>
      </c>
      <c r="E658">
        <v>1004</v>
      </c>
      <c r="F658">
        <v>2902</v>
      </c>
      <c r="G658">
        <v>450</v>
      </c>
      <c r="H658">
        <v>4096</v>
      </c>
      <c r="I658" s="119" t="s">
        <v>19</v>
      </c>
      <c r="J658" s="119" t="s">
        <v>24</v>
      </c>
      <c r="K658" s="1">
        <v>46255.758941458334</v>
      </c>
      <c r="L658">
        <v>146</v>
      </c>
      <c r="M658">
        <v>22</v>
      </c>
      <c r="N658">
        <v>21</v>
      </c>
      <c r="O658">
        <v>8</v>
      </c>
      <c r="P658" s="119" t="s">
        <v>20254</v>
      </c>
    </row>
    <row r="659" spans="1:16" x14ac:dyDescent="0.25">
      <c r="A659">
        <v>742</v>
      </c>
      <c r="B659" s="119" t="s">
        <v>402</v>
      </c>
      <c r="C659">
        <v>31</v>
      </c>
      <c r="E659">
        <v>1064</v>
      </c>
      <c r="F659">
        <v>44</v>
      </c>
      <c r="G659">
        <v>221</v>
      </c>
      <c r="H659">
        <v>812</v>
      </c>
      <c r="I659" s="119" t="s">
        <v>19</v>
      </c>
      <c r="J659" s="119" t="s">
        <v>22</v>
      </c>
      <c r="K659" s="1">
        <v>46255.758941458334</v>
      </c>
      <c r="L659">
        <v>10</v>
      </c>
      <c r="M659">
        <v>13</v>
      </c>
      <c r="N659">
        <v>2</v>
      </c>
      <c r="O659">
        <v>1</v>
      </c>
      <c r="P659" s="119" t="s">
        <v>20254</v>
      </c>
    </row>
    <row r="660" spans="1:16" x14ac:dyDescent="0.25">
      <c r="A660">
        <v>743</v>
      </c>
      <c r="B660" s="119" t="s">
        <v>368</v>
      </c>
      <c r="C660">
        <v>59</v>
      </c>
      <c r="E660">
        <v>0</v>
      </c>
      <c r="F660">
        <v>0</v>
      </c>
      <c r="G660">
        <v>665</v>
      </c>
      <c r="H660">
        <v>60</v>
      </c>
      <c r="I660" s="119" t="s">
        <v>19</v>
      </c>
      <c r="J660" s="119" t="s">
        <v>22</v>
      </c>
      <c r="K660" s="1">
        <v>46255.758941458334</v>
      </c>
      <c r="L660">
        <v>0</v>
      </c>
      <c r="M660">
        <v>0</v>
      </c>
      <c r="N660">
        <v>0</v>
      </c>
      <c r="O660">
        <v>0</v>
      </c>
      <c r="P660" s="119" t="s">
        <v>20254</v>
      </c>
    </row>
    <row r="661" spans="1:16" x14ac:dyDescent="0.25">
      <c r="A661">
        <v>744</v>
      </c>
      <c r="B661" s="119" t="s">
        <v>349</v>
      </c>
      <c r="C661">
        <v>24</v>
      </c>
      <c r="E661">
        <v>1</v>
      </c>
      <c r="F661">
        <v>27</v>
      </c>
      <c r="G661">
        <v>48</v>
      </c>
      <c r="H661">
        <v>121</v>
      </c>
      <c r="I661" s="119" t="s">
        <v>19</v>
      </c>
      <c r="J661" s="119" t="s">
        <v>22</v>
      </c>
      <c r="K661" s="1">
        <v>46255.758941458334</v>
      </c>
      <c r="L661">
        <v>0</v>
      </c>
      <c r="M661">
        <v>5</v>
      </c>
      <c r="N661">
        <v>0</v>
      </c>
      <c r="O661">
        <v>2</v>
      </c>
      <c r="P661" s="119" t="s">
        <v>20254</v>
      </c>
    </row>
    <row r="662" spans="1:16" x14ac:dyDescent="0.25">
      <c r="A662">
        <v>745</v>
      </c>
      <c r="B662" s="119" t="s">
        <v>400</v>
      </c>
      <c r="C662">
        <v>80</v>
      </c>
      <c r="D662">
        <v>24722</v>
      </c>
      <c r="E662">
        <v>1522</v>
      </c>
      <c r="F662">
        <v>2031</v>
      </c>
      <c r="G662">
        <v>675</v>
      </c>
      <c r="H662">
        <v>2229</v>
      </c>
      <c r="I662" s="119" t="s">
        <v>19</v>
      </c>
      <c r="J662" s="119" t="s">
        <v>222</v>
      </c>
      <c r="K662" s="1">
        <v>46255.758941458334</v>
      </c>
      <c r="L662">
        <v>658</v>
      </c>
      <c r="M662">
        <v>50</v>
      </c>
      <c r="N662">
        <v>86</v>
      </c>
      <c r="O662">
        <v>14</v>
      </c>
      <c r="P662" s="119" t="s">
        <v>20254</v>
      </c>
    </row>
    <row r="663" spans="1:16" x14ac:dyDescent="0.25">
      <c r="A663">
        <v>746</v>
      </c>
      <c r="B663" s="119" t="s">
        <v>402</v>
      </c>
      <c r="C663">
        <v>36</v>
      </c>
      <c r="E663">
        <v>2221</v>
      </c>
      <c r="F663">
        <v>46</v>
      </c>
      <c r="G663">
        <v>164</v>
      </c>
      <c r="H663">
        <v>245</v>
      </c>
      <c r="I663" s="119" t="s">
        <v>19</v>
      </c>
      <c r="J663" s="119" t="s">
        <v>22</v>
      </c>
      <c r="K663" s="1">
        <v>46255.758941458334</v>
      </c>
      <c r="L663">
        <v>6</v>
      </c>
      <c r="M663">
        <v>4</v>
      </c>
      <c r="N663">
        <v>2</v>
      </c>
      <c r="O663">
        <v>0</v>
      </c>
      <c r="P663" s="119" t="s">
        <v>20254</v>
      </c>
    </row>
    <row r="664" spans="1:16" x14ac:dyDescent="0.25">
      <c r="A664">
        <v>747</v>
      </c>
      <c r="B664" s="119" t="s">
        <v>405</v>
      </c>
      <c r="C664">
        <v>61</v>
      </c>
      <c r="E664">
        <v>0</v>
      </c>
      <c r="F664">
        <v>0</v>
      </c>
      <c r="G664">
        <v>923</v>
      </c>
      <c r="H664">
        <v>68</v>
      </c>
      <c r="I664" s="119" t="s">
        <v>19</v>
      </c>
      <c r="J664" s="119" t="s">
        <v>22</v>
      </c>
      <c r="K664" s="1">
        <v>46255.758941458334</v>
      </c>
      <c r="L664">
        <v>0</v>
      </c>
      <c r="M664">
        <v>11</v>
      </c>
      <c r="N664">
        <v>0</v>
      </c>
      <c r="O664">
        <v>0</v>
      </c>
      <c r="P664" s="119" t="s">
        <v>20254</v>
      </c>
    </row>
    <row r="665" spans="1:16" x14ac:dyDescent="0.25">
      <c r="A665">
        <v>748</v>
      </c>
      <c r="B665" s="119" t="s">
        <v>405</v>
      </c>
      <c r="C665">
        <v>66</v>
      </c>
      <c r="E665">
        <v>0</v>
      </c>
      <c r="F665">
        <v>0</v>
      </c>
      <c r="G665">
        <v>1322</v>
      </c>
      <c r="H665">
        <v>77</v>
      </c>
      <c r="I665" s="119" t="s">
        <v>19</v>
      </c>
      <c r="J665" s="119" t="s">
        <v>22</v>
      </c>
      <c r="K665" s="1">
        <v>46255.758941458334</v>
      </c>
      <c r="L665">
        <v>0</v>
      </c>
      <c r="M665">
        <v>5</v>
      </c>
      <c r="N665">
        <v>0</v>
      </c>
      <c r="O665">
        <v>1</v>
      </c>
      <c r="P665" s="119" t="s">
        <v>20254</v>
      </c>
    </row>
    <row r="666" spans="1:16" x14ac:dyDescent="0.25">
      <c r="A666">
        <v>749</v>
      </c>
      <c r="B666" s="119" t="s">
        <v>406</v>
      </c>
      <c r="C666">
        <v>80</v>
      </c>
      <c r="D666">
        <v>24717</v>
      </c>
      <c r="E666">
        <v>1429</v>
      </c>
      <c r="F666">
        <v>2804</v>
      </c>
      <c r="G666">
        <v>566</v>
      </c>
      <c r="H666">
        <v>3300</v>
      </c>
      <c r="I666" s="119" t="s">
        <v>19</v>
      </c>
      <c r="J666" s="119" t="s">
        <v>24</v>
      </c>
      <c r="K666" s="1">
        <v>46255.758941458334</v>
      </c>
      <c r="L666">
        <v>589</v>
      </c>
      <c r="M666">
        <v>124</v>
      </c>
      <c r="N666">
        <v>81</v>
      </c>
      <c r="O666">
        <v>38</v>
      </c>
      <c r="P666" s="119" t="s">
        <v>20254</v>
      </c>
    </row>
    <row r="667" spans="1:16" x14ac:dyDescent="0.25">
      <c r="A667">
        <v>750</v>
      </c>
      <c r="B667" s="119" t="s">
        <v>407</v>
      </c>
      <c r="C667">
        <v>22</v>
      </c>
      <c r="E667">
        <v>112</v>
      </c>
      <c r="F667">
        <v>29</v>
      </c>
      <c r="G667">
        <v>271</v>
      </c>
      <c r="H667">
        <v>55</v>
      </c>
      <c r="I667" s="119" t="s">
        <v>19</v>
      </c>
      <c r="J667" s="119" t="s">
        <v>22</v>
      </c>
      <c r="K667" s="1">
        <v>46255.758941458334</v>
      </c>
      <c r="L667">
        <v>0</v>
      </c>
      <c r="M667">
        <v>4</v>
      </c>
      <c r="N667">
        <v>0</v>
      </c>
      <c r="O667">
        <v>1</v>
      </c>
      <c r="P667" s="119" t="s">
        <v>20254</v>
      </c>
    </row>
    <row r="668" spans="1:16" x14ac:dyDescent="0.25">
      <c r="A668">
        <v>751</v>
      </c>
      <c r="B668" s="119" t="s">
        <v>408</v>
      </c>
      <c r="C668">
        <v>71</v>
      </c>
      <c r="D668">
        <v>24725</v>
      </c>
      <c r="E668">
        <v>821</v>
      </c>
      <c r="F668">
        <v>2228</v>
      </c>
      <c r="G668">
        <v>79</v>
      </c>
      <c r="H668">
        <v>3810</v>
      </c>
      <c r="I668" s="119" t="s">
        <v>19</v>
      </c>
      <c r="J668" s="119" t="s">
        <v>222</v>
      </c>
      <c r="K668" s="1">
        <v>46255.758941458334</v>
      </c>
      <c r="L668">
        <v>2</v>
      </c>
      <c r="M668">
        <v>0</v>
      </c>
      <c r="N668">
        <v>0</v>
      </c>
      <c r="O668">
        <v>0</v>
      </c>
      <c r="P668" s="119" t="s">
        <v>20254</v>
      </c>
    </row>
    <row r="669" spans="1:16" x14ac:dyDescent="0.25">
      <c r="A669">
        <v>752</v>
      </c>
      <c r="B669" s="119" t="s">
        <v>405</v>
      </c>
      <c r="C669">
        <v>71</v>
      </c>
      <c r="E669">
        <v>0</v>
      </c>
      <c r="F669">
        <v>0</v>
      </c>
      <c r="G669">
        <v>499</v>
      </c>
      <c r="H669">
        <v>89</v>
      </c>
      <c r="I669" s="119" t="s">
        <v>19</v>
      </c>
      <c r="J669" s="119" t="s">
        <v>22</v>
      </c>
      <c r="K669" s="1">
        <v>46255.758941458334</v>
      </c>
      <c r="L669">
        <v>0</v>
      </c>
      <c r="M669">
        <v>4</v>
      </c>
      <c r="N669">
        <v>0</v>
      </c>
      <c r="O669">
        <v>0</v>
      </c>
      <c r="P669" s="119" t="s">
        <v>20254</v>
      </c>
    </row>
    <row r="670" spans="1:16" x14ac:dyDescent="0.25">
      <c r="A670">
        <v>753</v>
      </c>
      <c r="B670" s="119" t="s">
        <v>349</v>
      </c>
      <c r="C670">
        <v>29</v>
      </c>
      <c r="E670">
        <v>672</v>
      </c>
      <c r="F670">
        <v>36</v>
      </c>
      <c r="G670">
        <v>372</v>
      </c>
      <c r="H670">
        <v>53</v>
      </c>
      <c r="I670" s="119" t="s">
        <v>19</v>
      </c>
      <c r="J670" s="119" t="s">
        <v>22</v>
      </c>
      <c r="K670" s="1">
        <v>46255.758941458334</v>
      </c>
      <c r="L670">
        <v>13</v>
      </c>
      <c r="M670">
        <v>0</v>
      </c>
      <c r="N670">
        <v>1</v>
      </c>
      <c r="O670">
        <v>0</v>
      </c>
      <c r="P670" s="119" t="s">
        <v>20254</v>
      </c>
    </row>
    <row r="671" spans="1:16" x14ac:dyDescent="0.25">
      <c r="A671">
        <v>754</v>
      </c>
      <c r="B671" s="119" t="s">
        <v>405</v>
      </c>
      <c r="C671">
        <v>76</v>
      </c>
      <c r="E671">
        <v>50</v>
      </c>
      <c r="F671">
        <v>64</v>
      </c>
      <c r="G671">
        <v>5123</v>
      </c>
      <c r="H671">
        <v>75</v>
      </c>
      <c r="I671" s="119" t="s">
        <v>19</v>
      </c>
      <c r="J671" s="119" t="s">
        <v>22</v>
      </c>
      <c r="K671" s="1">
        <v>46255.758941458334</v>
      </c>
      <c r="L671">
        <v>0</v>
      </c>
      <c r="M671">
        <v>7</v>
      </c>
      <c r="N671">
        <v>0</v>
      </c>
      <c r="O671">
        <v>1</v>
      </c>
      <c r="P671" s="119" t="s">
        <v>20254</v>
      </c>
    </row>
    <row r="672" spans="1:16" x14ac:dyDescent="0.25">
      <c r="A672">
        <v>755</v>
      </c>
      <c r="B672" s="119" t="s">
        <v>407</v>
      </c>
      <c r="C672">
        <v>27</v>
      </c>
      <c r="E672">
        <v>50</v>
      </c>
      <c r="F672">
        <v>36</v>
      </c>
      <c r="G672">
        <v>351</v>
      </c>
      <c r="H672">
        <v>97</v>
      </c>
      <c r="I672" s="119" t="s">
        <v>19</v>
      </c>
      <c r="J672" s="119" t="s">
        <v>22</v>
      </c>
      <c r="K672" s="1">
        <v>46255.758941458334</v>
      </c>
      <c r="L672">
        <v>0</v>
      </c>
      <c r="M672">
        <v>0</v>
      </c>
      <c r="N672">
        <v>0</v>
      </c>
      <c r="O672">
        <v>0</v>
      </c>
      <c r="P672" s="119" t="s">
        <v>20254</v>
      </c>
    </row>
    <row r="673" spans="1:16" x14ac:dyDescent="0.25">
      <c r="A673">
        <v>756</v>
      </c>
      <c r="B673" s="119" t="s">
        <v>407</v>
      </c>
      <c r="C673">
        <v>32</v>
      </c>
      <c r="E673">
        <v>1</v>
      </c>
      <c r="F673">
        <v>37</v>
      </c>
      <c r="G673">
        <v>293</v>
      </c>
      <c r="H673">
        <v>67</v>
      </c>
      <c r="I673" s="119" t="s">
        <v>19</v>
      </c>
      <c r="J673" s="119" t="s">
        <v>22</v>
      </c>
      <c r="K673" s="1">
        <v>46255.758941458334</v>
      </c>
      <c r="L673">
        <v>0</v>
      </c>
      <c r="M673">
        <v>2</v>
      </c>
      <c r="N673">
        <v>0</v>
      </c>
      <c r="O673">
        <v>0</v>
      </c>
      <c r="P673" s="119" t="s">
        <v>20254</v>
      </c>
    </row>
    <row r="674" spans="1:16" x14ac:dyDescent="0.25">
      <c r="A674">
        <v>757</v>
      </c>
      <c r="B674" s="119" t="s">
        <v>405</v>
      </c>
      <c r="C674">
        <v>80</v>
      </c>
      <c r="E674">
        <v>75</v>
      </c>
      <c r="F674">
        <v>67</v>
      </c>
      <c r="G674">
        <v>3568</v>
      </c>
      <c r="H674">
        <v>78</v>
      </c>
      <c r="I674" s="119" t="s">
        <v>19</v>
      </c>
      <c r="J674" s="119" t="s">
        <v>22</v>
      </c>
      <c r="K674" s="1">
        <v>46255.758941458334</v>
      </c>
      <c r="L674">
        <v>0</v>
      </c>
      <c r="M674">
        <v>6</v>
      </c>
      <c r="N674">
        <v>0</v>
      </c>
      <c r="O674">
        <v>2</v>
      </c>
      <c r="P674" s="119" t="s">
        <v>20254</v>
      </c>
    </row>
    <row r="675" spans="1:16" x14ac:dyDescent="0.25">
      <c r="A675">
        <v>758</v>
      </c>
      <c r="B675" s="119" t="s">
        <v>409</v>
      </c>
      <c r="C675">
        <v>78</v>
      </c>
      <c r="D675">
        <v>24775</v>
      </c>
      <c r="E675">
        <v>1799</v>
      </c>
      <c r="F675">
        <v>1869</v>
      </c>
      <c r="G675">
        <v>517</v>
      </c>
      <c r="H675">
        <v>2215</v>
      </c>
      <c r="I675" s="119" t="s">
        <v>19</v>
      </c>
      <c r="J675" s="119" t="s">
        <v>222</v>
      </c>
      <c r="K675" s="1">
        <v>46255.758941458334</v>
      </c>
      <c r="L675">
        <v>549</v>
      </c>
      <c r="M675">
        <v>21</v>
      </c>
      <c r="N675">
        <v>94</v>
      </c>
      <c r="O675">
        <v>7</v>
      </c>
      <c r="P675" s="119" t="s">
        <v>20254</v>
      </c>
    </row>
    <row r="676" spans="1:16" x14ac:dyDescent="0.25">
      <c r="A676">
        <v>759</v>
      </c>
      <c r="B676" s="119" t="s">
        <v>410</v>
      </c>
      <c r="C676">
        <v>62</v>
      </c>
      <c r="E676">
        <v>0</v>
      </c>
      <c r="F676">
        <v>0</v>
      </c>
      <c r="G676">
        <v>670</v>
      </c>
      <c r="H676">
        <v>63</v>
      </c>
      <c r="I676" s="119" t="s">
        <v>19</v>
      </c>
      <c r="J676" s="119" t="s">
        <v>22</v>
      </c>
      <c r="K676" s="1">
        <v>46255.758941458334</v>
      </c>
      <c r="L676">
        <v>0</v>
      </c>
      <c r="M676">
        <v>5</v>
      </c>
      <c r="N676">
        <v>0</v>
      </c>
      <c r="O676">
        <v>0</v>
      </c>
      <c r="P676" s="119" t="s">
        <v>20254</v>
      </c>
    </row>
    <row r="677" spans="1:16" x14ac:dyDescent="0.25">
      <c r="A677">
        <v>760</v>
      </c>
      <c r="B677" s="119" t="s">
        <v>407</v>
      </c>
      <c r="C677">
        <v>37</v>
      </c>
      <c r="E677">
        <v>7</v>
      </c>
      <c r="F677">
        <v>41</v>
      </c>
      <c r="G677">
        <v>203</v>
      </c>
      <c r="H677">
        <v>46</v>
      </c>
      <c r="I677" s="119" t="s">
        <v>19</v>
      </c>
      <c r="J677" s="119" t="s">
        <v>22</v>
      </c>
      <c r="K677" s="1">
        <v>46255.758941458334</v>
      </c>
      <c r="L677">
        <v>0</v>
      </c>
      <c r="M677">
        <v>1</v>
      </c>
      <c r="N677">
        <v>0</v>
      </c>
      <c r="O677">
        <v>0</v>
      </c>
      <c r="P677" s="119" t="s">
        <v>20254</v>
      </c>
    </row>
    <row r="678" spans="1:16" x14ac:dyDescent="0.25">
      <c r="A678">
        <v>761</v>
      </c>
      <c r="B678" s="119" t="s">
        <v>411</v>
      </c>
      <c r="C678">
        <v>80</v>
      </c>
      <c r="D678">
        <v>24701</v>
      </c>
      <c r="E678">
        <v>1483</v>
      </c>
      <c r="F678">
        <v>1830</v>
      </c>
      <c r="G678">
        <v>663</v>
      </c>
      <c r="H678">
        <v>2318</v>
      </c>
      <c r="I678" s="119" t="s">
        <v>19</v>
      </c>
      <c r="J678" s="119" t="s">
        <v>222</v>
      </c>
      <c r="K678" s="1">
        <v>46255.758941458334</v>
      </c>
      <c r="L678">
        <v>1302</v>
      </c>
      <c r="M678">
        <v>34</v>
      </c>
      <c r="N678">
        <v>593</v>
      </c>
      <c r="O678">
        <v>5</v>
      </c>
      <c r="P678" s="119" t="s">
        <v>20254</v>
      </c>
    </row>
    <row r="679" spans="1:16" x14ac:dyDescent="0.25">
      <c r="A679">
        <v>762</v>
      </c>
      <c r="B679" s="119" t="s">
        <v>410</v>
      </c>
      <c r="C679">
        <v>67</v>
      </c>
      <c r="E679">
        <v>0</v>
      </c>
      <c r="F679">
        <v>0</v>
      </c>
      <c r="G679">
        <v>629</v>
      </c>
      <c r="H679">
        <v>66</v>
      </c>
      <c r="I679" s="119" t="s">
        <v>19</v>
      </c>
      <c r="J679" s="119" t="s">
        <v>22</v>
      </c>
      <c r="K679" s="1">
        <v>46255.758941458334</v>
      </c>
      <c r="L679">
        <v>0</v>
      </c>
      <c r="M679">
        <v>1</v>
      </c>
      <c r="N679">
        <v>0</v>
      </c>
      <c r="O679">
        <v>0</v>
      </c>
      <c r="P679" s="119" t="s">
        <v>20254</v>
      </c>
    </row>
    <row r="680" spans="1:16" x14ac:dyDescent="0.25">
      <c r="A680">
        <v>763</v>
      </c>
      <c r="B680" s="119" t="s">
        <v>412</v>
      </c>
      <c r="C680">
        <v>64</v>
      </c>
      <c r="D680">
        <v>24776</v>
      </c>
      <c r="E680">
        <v>80</v>
      </c>
      <c r="F680">
        <v>4970</v>
      </c>
      <c r="G680">
        <v>47</v>
      </c>
      <c r="H680">
        <v>49593</v>
      </c>
      <c r="I680" s="119" t="s">
        <v>19</v>
      </c>
      <c r="J680" s="119" t="s">
        <v>24</v>
      </c>
      <c r="K680" s="1">
        <v>46255.758941458334</v>
      </c>
      <c r="L680">
        <v>0</v>
      </c>
      <c r="M680">
        <v>0</v>
      </c>
      <c r="N680">
        <v>0</v>
      </c>
      <c r="O680">
        <v>0</v>
      </c>
      <c r="P680" s="119" t="s">
        <v>20254</v>
      </c>
    </row>
    <row r="681" spans="1:16" x14ac:dyDescent="0.25">
      <c r="A681">
        <v>764</v>
      </c>
      <c r="B681" s="119" t="s">
        <v>410</v>
      </c>
      <c r="C681">
        <v>72</v>
      </c>
      <c r="E681">
        <v>0</v>
      </c>
      <c r="F681">
        <v>0</v>
      </c>
      <c r="G681">
        <v>1108</v>
      </c>
      <c r="H681">
        <v>80</v>
      </c>
      <c r="I681" s="119" t="s">
        <v>19</v>
      </c>
      <c r="J681" s="119" t="s">
        <v>22</v>
      </c>
      <c r="K681" s="1">
        <v>46255.758941458334</v>
      </c>
      <c r="L681">
        <v>0</v>
      </c>
      <c r="M681">
        <v>1</v>
      </c>
      <c r="N681">
        <v>0</v>
      </c>
      <c r="O681">
        <v>0</v>
      </c>
      <c r="P681" s="119" t="s">
        <v>20254</v>
      </c>
    </row>
    <row r="682" spans="1:16" x14ac:dyDescent="0.25">
      <c r="A682">
        <v>765</v>
      </c>
      <c r="B682" s="119" t="s">
        <v>413</v>
      </c>
      <c r="C682">
        <v>23</v>
      </c>
      <c r="E682">
        <v>132</v>
      </c>
      <c r="F682">
        <v>30</v>
      </c>
      <c r="G682">
        <v>531</v>
      </c>
      <c r="H682">
        <v>68</v>
      </c>
      <c r="I682" s="119" t="s">
        <v>19</v>
      </c>
      <c r="J682" s="119" t="s">
        <v>22</v>
      </c>
      <c r="K682" s="1">
        <v>46255.758941458334</v>
      </c>
      <c r="L682">
        <v>0</v>
      </c>
      <c r="M682">
        <v>3</v>
      </c>
      <c r="N682">
        <v>0</v>
      </c>
      <c r="O682">
        <v>0</v>
      </c>
      <c r="P682" s="119" t="s">
        <v>20254</v>
      </c>
    </row>
    <row r="683" spans="1:16" x14ac:dyDescent="0.25">
      <c r="A683">
        <v>766</v>
      </c>
      <c r="B683" s="119" t="s">
        <v>413</v>
      </c>
      <c r="C683">
        <v>28</v>
      </c>
      <c r="E683">
        <v>86</v>
      </c>
      <c r="F683">
        <v>33</v>
      </c>
      <c r="G683">
        <v>52</v>
      </c>
      <c r="H683">
        <v>133</v>
      </c>
      <c r="I683" s="119" t="s">
        <v>19</v>
      </c>
      <c r="J683" s="119" t="s">
        <v>22</v>
      </c>
      <c r="K683" s="1">
        <v>46255.758941458334</v>
      </c>
      <c r="L683">
        <v>0</v>
      </c>
      <c r="M683">
        <v>11</v>
      </c>
      <c r="N683">
        <v>0</v>
      </c>
      <c r="O683">
        <v>2</v>
      </c>
      <c r="P683" s="119" t="s">
        <v>20254</v>
      </c>
    </row>
    <row r="684" spans="1:16" x14ac:dyDescent="0.25">
      <c r="A684">
        <v>768</v>
      </c>
      <c r="B684" s="119" t="s">
        <v>410</v>
      </c>
      <c r="C684">
        <v>77</v>
      </c>
      <c r="E684">
        <v>0</v>
      </c>
      <c r="F684">
        <v>0</v>
      </c>
      <c r="G684">
        <v>5805</v>
      </c>
      <c r="H684">
        <v>75</v>
      </c>
      <c r="I684" s="119" t="s">
        <v>19</v>
      </c>
      <c r="J684" s="119" t="s">
        <v>22</v>
      </c>
      <c r="K684" s="1">
        <v>46255.758941458334</v>
      </c>
      <c r="L684">
        <v>0</v>
      </c>
      <c r="M684">
        <v>7</v>
      </c>
      <c r="N684">
        <v>0</v>
      </c>
      <c r="O684">
        <v>2</v>
      </c>
      <c r="P684" s="119" t="s">
        <v>20254</v>
      </c>
    </row>
    <row r="685" spans="1:16" x14ac:dyDescent="0.25">
      <c r="A685">
        <v>769</v>
      </c>
      <c r="B685" s="119" t="s">
        <v>414</v>
      </c>
      <c r="C685">
        <v>72</v>
      </c>
      <c r="D685">
        <v>24738</v>
      </c>
      <c r="E685">
        <v>34</v>
      </c>
      <c r="F685">
        <v>15380</v>
      </c>
      <c r="G685">
        <v>40</v>
      </c>
      <c r="H685">
        <v>35692</v>
      </c>
      <c r="I685" s="119" t="s">
        <v>19</v>
      </c>
      <c r="J685" s="119" t="s">
        <v>24</v>
      </c>
      <c r="K685" s="1">
        <v>46255.758941458334</v>
      </c>
      <c r="L685">
        <v>0</v>
      </c>
      <c r="M685">
        <v>2</v>
      </c>
      <c r="N685">
        <v>0</v>
      </c>
      <c r="O685">
        <v>2</v>
      </c>
      <c r="P685" s="119" t="s">
        <v>20254</v>
      </c>
    </row>
    <row r="686" spans="1:16" x14ac:dyDescent="0.25">
      <c r="A686">
        <v>770</v>
      </c>
      <c r="B686" s="119" t="s">
        <v>410</v>
      </c>
      <c r="C686">
        <v>80</v>
      </c>
      <c r="E686">
        <v>0</v>
      </c>
      <c r="F686">
        <v>0</v>
      </c>
      <c r="G686">
        <v>5326</v>
      </c>
      <c r="H686">
        <v>78</v>
      </c>
      <c r="I686" s="119" t="s">
        <v>19</v>
      </c>
      <c r="J686" s="119" t="s">
        <v>22</v>
      </c>
      <c r="K686" s="1">
        <v>46255.758941458334</v>
      </c>
      <c r="L686">
        <v>0</v>
      </c>
      <c r="M686">
        <v>2</v>
      </c>
      <c r="N686">
        <v>0</v>
      </c>
      <c r="O686">
        <v>0</v>
      </c>
      <c r="P686" s="119" t="s">
        <v>20254</v>
      </c>
    </row>
    <row r="687" spans="1:16" x14ac:dyDescent="0.25">
      <c r="A687">
        <v>771</v>
      </c>
      <c r="B687" s="119" t="s">
        <v>413</v>
      </c>
      <c r="C687">
        <v>33</v>
      </c>
      <c r="E687">
        <v>261</v>
      </c>
      <c r="F687">
        <v>43</v>
      </c>
      <c r="G687">
        <v>363</v>
      </c>
      <c r="H687">
        <v>44</v>
      </c>
      <c r="I687" s="119" t="s">
        <v>19</v>
      </c>
      <c r="J687" s="119" t="s">
        <v>22</v>
      </c>
      <c r="K687" s="1">
        <v>46255.758941458334</v>
      </c>
      <c r="L687">
        <v>0</v>
      </c>
      <c r="M687">
        <v>5</v>
      </c>
      <c r="N687">
        <v>0</v>
      </c>
      <c r="O687">
        <v>1</v>
      </c>
      <c r="P687" s="119" t="s">
        <v>20254</v>
      </c>
    </row>
    <row r="688" spans="1:16" x14ac:dyDescent="0.25">
      <c r="A688">
        <v>773</v>
      </c>
      <c r="B688" s="119" t="s">
        <v>413</v>
      </c>
      <c r="C688">
        <v>38</v>
      </c>
      <c r="E688">
        <v>80</v>
      </c>
      <c r="F688">
        <v>46</v>
      </c>
      <c r="G688">
        <v>419</v>
      </c>
      <c r="H688">
        <v>48</v>
      </c>
      <c r="I688" s="119" t="s">
        <v>19</v>
      </c>
      <c r="J688" s="119" t="s">
        <v>22</v>
      </c>
      <c r="K688" s="1">
        <v>46255.758941458334</v>
      </c>
      <c r="L688">
        <v>0</v>
      </c>
      <c r="M688">
        <v>3</v>
      </c>
      <c r="N688">
        <v>0</v>
      </c>
      <c r="O688">
        <v>1</v>
      </c>
      <c r="P688" s="119" t="s">
        <v>20254</v>
      </c>
    </row>
    <row r="689" spans="1:16" x14ac:dyDescent="0.25">
      <c r="A689">
        <v>774</v>
      </c>
      <c r="B689" s="119" t="s">
        <v>415</v>
      </c>
      <c r="C689">
        <v>63</v>
      </c>
      <c r="E689">
        <v>1</v>
      </c>
      <c r="F689">
        <v>60</v>
      </c>
      <c r="G689">
        <v>235</v>
      </c>
      <c r="H689">
        <v>64</v>
      </c>
      <c r="I689" s="119" t="s">
        <v>19</v>
      </c>
      <c r="J689" s="119" t="s">
        <v>22</v>
      </c>
      <c r="K689" s="1">
        <v>46255.758941458334</v>
      </c>
      <c r="L689">
        <v>0</v>
      </c>
      <c r="M689">
        <v>1</v>
      </c>
      <c r="N689">
        <v>0</v>
      </c>
      <c r="O689">
        <v>0</v>
      </c>
      <c r="P689" s="119" t="s">
        <v>20254</v>
      </c>
    </row>
    <row r="690" spans="1:16" x14ac:dyDescent="0.25">
      <c r="A690">
        <v>775</v>
      </c>
      <c r="B690" s="119" t="s">
        <v>416</v>
      </c>
      <c r="C690">
        <v>80</v>
      </c>
      <c r="D690">
        <v>24702</v>
      </c>
      <c r="E690">
        <v>1066</v>
      </c>
      <c r="F690">
        <v>2919</v>
      </c>
      <c r="G690">
        <v>717</v>
      </c>
      <c r="H690">
        <v>3567</v>
      </c>
      <c r="I690" s="119" t="s">
        <v>19</v>
      </c>
      <c r="J690" s="119" t="s">
        <v>24</v>
      </c>
      <c r="K690" s="1">
        <v>46255.758941458334</v>
      </c>
      <c r="L690">
        <v>800</v>
      </c>
      <c r="M690">
        <v>166</v>
      </c>
      <c r="N690">
        <v>105</v>
      </c>
      <c r="O690">
        <v>34</v>
      </c>
      <c r="P690" s="119" t="s">
        <v>20254</v>
      </c>
    </row>
    <row r="691" spans="1:16" x14ac:dyDescent="0.25">
      <c r="A691">
        <v>776</v>
      </c>
      <c r="B691" s="119" t="s">
        <v>352</v>
      </c>
      <c r="C691">
        <v>34</v>
      </c>
      <c r="E691">
        <v>47</v>
      </c>
      <c r="F691">
        <v>35</v>
      </c>
      <c r="G691">
        <v>269</v>
      </c>
      <c r="H691">
        <v>63</v>
      </c>
      <c r="I691" s="119" t="s">
        <v>19</v>
      </c>
      <c r="J691" s="119" t="s">
        <v>22</v>
      </c>
      <c r="K691" s="1">
        <v>46255.758941458334</v>
      </c>
      <c r="L691">
        <v>0</v>
      </c>
      <c r="M691">
        <v>1</v>
      </c>
      <c r="N691">
        <v>0</v>
      </c>
      <c r="O691">
        <v>1</v>
      </c>
      <c r="P691" s="119" t="s">
        <v>20254</v>
      </c>
    </row>
    <row r="692" spans="1:16" x14ac:dyDescent="0.25">
      <c r="A692">
        <v>778</v>
      </c>
      <c r="B692" s="119" t="s">
        <v>407</v>
      </c>
      <c r="C692">
        <v>24</v>
      </c>
      <c r="E692">
        <v>0</v>
      </c>
      <c r="F692">
        <v>0</v>
      </c>
      <c r="G692">
        <v>413</v>
      </c>
      <c r="H692">
        <v>86</v>
      </c>
      <c r="I692" s="119" t="s">
        <v>19</v>
      </c>
      <c r="J692" s="119" t="s">
        <v>22</v>
      </c>
      <c r="K692" s="1">
        <v>46255.758941458334</v>
      </c>
      <c r="L692">
        <v>0</v>
      </c>
      <c r="M692">
        <v>6</v>
      </c>
      <c r="N692">
        <v>0</v>
      </c>
      <c r="O692">
        <v>1</v>
      </c>
      <c r="P692" s="119" t="s">
        <v>20254</v>
      </c>
    </row>
    <row r="693" spans="1:16" x14ac:dyDescent="0.25">
      <c r="A693">
        <v>779</v>
      </c>
      <c r="B693" s="119" t="s">
        <v>415</v>
      </c>
      <c r="C693">
        <v>68</v>
      </c>
      <c r="E693">
        <v>0</v>
      </c>
      <c r="F693">
        <v>0</v>
      </c>
      <c r="G693">
        <v>910</v>
      </c>
      <c r="H693">
        <v>86</v>
      </c>
      <c r="I693" s="119" t="s">
        <v>19</v>
      </c>
      <c r="J693" s="119" t="s">
        <v>22</v>
      </c>
      <c r="K693" s="1">
        <v>46255.758941458334</v>
      </c>
      <c r="L693">
        <v>0</v>
      </c>
      <c r="M693">
        <v>2</v>
      </c>
      <c r="N693">
        <v>0</v>
      </c>
      <c r="O693">
        <v>0</v>
      </c>
      <c r="P693" s="119" t="s">
        <v>20254</v>
      </c>
    </row>
    <row r="694" spans="1:16" x14ac:dyDescent="0.25">
      <c r="A694">
        <v>780</v>
      </c>
      <c r="B694" s="119" t="s">
        <v>415</v>
      </c>
      <c r="C694">
        <v>73</v>
      </c>
      <c r="E694">
        <v>0</v>
      </c>
      <c r="F694">
        <v>0</v>
      </c>
      <c r="G694">
        <v>1085</v>
      </c>
      <c r="H694">
        <v>72</v>
      </c>
      <c r="I694" s="119" t="s">
        <v>19</v>
      </c>
      <c r="J694" s="119" t="s">
        <v>22</v>
      </c>
      <c r="K694" s="1">
        <v>46255.758941458334</v>
      </c>
      <c r="L694">
        <v>0</v>
      </c>
      <c r="M694">
        <v>3</v>
      </c>
      <c r="N694">
        <v>0</v>
      </c>
      <c r="O694">
        <v>1</v>
      </c>
      <c r="P694" s="119" t="s">
        <v>20254</v>
      </c>
    </row>
    <row r="695" spans="1:16" x14ac:dyDescent="0.25">
      <c r="A695">
        <v>781</v>
      </c>
      <c r="B695" s="119" t="s">
        <v>407</v>
      </c>
      <c r="C695">
        <v>29</v>
      </c>
      <c r="E695">
        <v>180</v>
      </c>
      <c r="F695">
        <v>38</v>
      </c>
      <c r="G695">
        <v>371</v>
      </c>
      <c r="H695">
        <v>39</v>
      </c>
      <c r="I695" s="119" t="s">
        <v>19</v>
      </c>
      <c r="J695" s="119" t="s">
        <v>22</v>
      </c>
      <c r="K695" s="1">
        <v>46255.758941458334</v>
      </c>
      <c r="L695">
        <v>0</v>
      </c>
      <c r="M695">
        <v>5</v>
      </c>
      <c r="N695">
        <v>0</v>
      </c>
      <c r="O695">
        <v>4</v>
      </c>
      <c r="P695" s="119" t="s">
        <v>20254</v>
      </c>
    </row>
    <row r="696" spans="1:16" x14ac:dyDescent="0.25">
      <c r="A696">
        <v>782</v>
      </c>
      <c r="B696" s="119" t="s">
        <v>415</v>
      </c>
      <c r="C696">
        <v>78</v>
      </c>
      <c r="E696">
        <v>25</v>
      </c>
      <c r="F696">
        <v>65</v>
      </c>
      <c r="G696">
        <v>3369</v>
      </c>
      <c r="H696">
        <v>76</v>
      </c>
      <c r="I696" s="119" t="s">
        <v>19</v>
      </c>
      <c r="J696" s="119" t="s">
        <v>22</v>
      </c>
      <c r="K696" s="1">
        <v>46255.758941458334</v>
      </c>
      <c r="L696">
        <v>0</v>
      </c>
      <c r="M696">
        <v>6</v>
      </c>
      <c r="N696">
        <v>0</v>
      </c>
      <c r="O696">
        <v>0</v>
      </c>
      <c r="P696" s="119" t="s">
        <v>20254</v>
      </c>
    </row>
    <row r="697" spans="1:16" x14ac:dyDescent="0.25">
      <c r="A697">
        <v>783</v>
      </c>
      <c r="B697" s="119" t="s">
        <v>352</v>
      </c>
      <c r="C697">
        <v>39</v>
      </c>
      <c r="E697">
        <v>448</v>
      </c>
      <c r="F697">
        <v>44</v>
      </c>
      <c r="G697">
        <v>320</v>
      </c>
      <c r="H697">
        <v>56</v>
      </c>
      <c r="I697" s="119" t="s">
        <v>19</v>
      </c>
      <c r="J697" s="119" t="s">
        <v>22</v>
      </c>
      <c r="K697" s="1">
        <v>46255.758941458334</v>
      </c>
      <c r="L697">
        <v>12</v>
      </c>
      <c r="M697">
        <v>0</v>
      </c>
      <c r="N697">
        <v>4</v>
      </c>
      <c r="O697">
        <v>0</v>
      </c>
      <c r="P697" s="119" t="s">
        <v>20254</v>
      </c>
    </row>
    <row r="698" spans="1:16" x14ac:dyDescent="0.25">
      <c r="A698">
        <v>784</v>
      </c>
      <c r="B698" s="119" t="s">
        <v>407</v>
      </c>
      <c r="C698">
        <v>34</v>
      </c>
      <c r="E698">
        <v>225</v>
      </c>
      <c r="F698">
        <v>45</v>
      </c>
      <c r="G698">
        <v>266</v>
      </c>
      <c r="H698">
        <v>95</v>
      </c>
      <c r="I698" s="119" t="s">
        <v>19</v>
      </c>
      <c r="J698" s="119" t="s">
        <v>22</v>
      </c>
      <c r="K698" s="1">
        <v>46255.758941458334</v>
      </c>
      <c r="L698">
        <v>0</v>
      </c>
      <c r="M698">
        <v>0</v>
      </c>
      <c r="N698">
        <v>0</v>
      </c>
      <c r="O698">
        <v>0</v>
      </c>
      <c r="P698" s="119" t="s">
        <v>20254</v>
      </c>
    </row>
    <row r="699" spans="1:16" x14ac:dyDescent="0.25">
      <c r="A699">
        <v>785</v>
      </c>
      <c r="B699" s="119" t="s">
        <v>417</v>
      </c>
      <c r="C699">
        <v>65</v>
      </c>
      <c r="D699">
        <v>24702</v>
      </c>
      <c r="E699">
        <v>394</v>
      </c>
      <c r="F699">
        <v>3739</v>
      </c>
      <c r="G699">
        <v>181</v>
      </c>
      <c r="H699">
        <v>11795</v>
      </c>
      <c r="I699" s="119" t="s">
        <v>19</v>
      </c>
      <c r="J699" s="119" t="s">
        <v>24</v>
      </c>
      <c r="K699" s="1">
        <v>46255.758941458334</v>
      </c>
      <c r="L699">
        <v>0</v>
      </c>
      <c r="M699">
        <v>1</v>
      </c>
      <c r="N699">
        <v>0</v>
      </c>
      <c r="O699">
        <v>0</v>
      </c>
      <c r="P699" s="119" t="s">
        <v>20254</v>
      </c>
    </row>
    <row r="700" spans="1:16" x14ac:dyDescent="0.25">
      <c r="A700">
        <v>786</v>
      </c>
      <c r="B700" s="119" t="s">
        <v>415</v>
      </c>
      <c r="C700">
        <v>80</v>
      </c>
      <c r="E700">
        <v>1</v>
      </c>
      <c r="F700">
        <v>67</v>
      </c>
      <c r="G700">
        <v>3506</v>
      </c>
      <c r="H700">
        <v>78</v>
      </c>
      <c r="I700" s="119" t="s">
        <v>19</v>
      </c>
      <c r="J700" s="119" t="s">
        <v>22</v>
      </c>
      <c r="K700" s="1">
        <v>46255.758941458334</v>
      </c>
      <c r="L700">
        <v>0</v>
      </c>
      <c r="M700">
        <v>11</v>
      </c>
      <c r="N700">
        <v>0</v>
      </c>
      <c r="O700">
        <v>2</v>
      </c>
      <c r="P700" s="119" t="s">
        <v>20254</v>
      </c>
    </row>
    <row r="701" spans="1:16" x14ac:dyDescent="0.25">
      <c r="A701">
        <v>787</v>
      </c>
      <c r="B701" s="119" t="s">
        <v>407</v>
      </c>
      <c r="C701">
        <v>39</v>
      </c>
      <c r="E701">
        <v>315</v>
      </c>
      <c r="F701">
        <v>42</v>
      </c>
      <c r="G701">
        <v>395</v>
      </c>
      <c r="H701">
        <v>49</v>
      </c>
      <c r="I701" s="119" t="s">
        <v>19</v>
      </c>
      <c r="J701" s="119" t="s">
        <v>22</v>
      </c>
      <c r="K701" s="1">
        <v>46255.758941458334</v>
      </c>
      <c r="L701">
        <v>0</v>
      </c>
      <c r="M701">
        <v>2</v>
      </c>
      <c r="N701">
        <v>0</v>
      </c>
      <c r="O701">
        <v>2</v>
      </c>
      <c r="P701" s="119" t="s">
        <v>20254</v>
      </c>
    </row>
    <row r="702" spans="1:16" x14ac:dyDescent="0.25">
      <c r="A702">
        <v>788</v>
      </c>
      <c r="B702" s="119" t="s">
        <v>418</v>
      </c>
      <c r="C702">
        <v>64</v>
      </c>
      <c r="E702">
        <v>0</v>
      </c>
      <c r="F702">
        <v>0</v>
      </c>
      <c r="G702">
        <v>468</v>
      </c>
      <c r="H702">
        <v>64</v>
      </c>
      <c r="I702" s="119" t="s">
        <v>19</v>
      </c>
      <c r="J702" s="119" t="s">
        <v>22</v>
      </c>
      <c r="K702" s="1">
        <v>46255.758941458334</v>
      </c>
      <c r="L702">
        <v>0</v>
      </c>
      <c r="M702">
        <v>2</v>
      </c>
      <c r="N702">
        <v>0</v>
      </c>
      <c r="O702">
        <v>0</v>
      </c>
      <c r="P702" s="119" t="s">
        <v>20254</v>
      </c>
    </row>
    <row r="703" spans="1:16" x14ac:dyDescent="0.25">
      <c r="A703">
        <v>789</v>
      </c>
      <c r="B703" s="119" t="s">
        <v>419</v>
      </c>
      <c r="C703">
        <v>73</v>
      </c>
      <c r="D703">
        <v>24708</v>
      </c>
      <c r="E703">
        <v>528</v>
      </c>
      <c r="F703">
        <v>2005</v>
      </c>
      <c r="G703">
        <v>48</v>
      </c>
      <c r="H703">
        <v>20506</v>
      </c>
      <c r="I703" s="119" t="s">
        <v>19</v>
      </c>
      <c r="J703" s="119" t="s">
        <v>24</v>
      </c>
      <c r="K703" s="1">
        <v>46255.758941458334</v>
      </c>
      <c r="L703">
        <v>344</v>
      </c>
      <c r="M703">
        <v>0</v>
      </c>
      <c r="N703">
        <v>0</v>
      </c>
      <c r="O703">
        <v>0</v>
      </c>
      <c r="P703" s="119" t="s">
        <v>20254</v>
      </c>
    </row>
    <row r="704" spans="1:16" x14ac:dyDescent="0.25">
      <c r="A704">
        <v>790</v>
      </c>
      <c r="B704" s="119" t="s">
        <v>402</v>
      </c>
      <c r="C704">
        <v>41</v>
      </c>
      <c r="E704">
        <v>1638</v>
      </c>
      <c r="F704">
        <v>51</v>
      </c>
      <c r="G704">
        <v>543</v>
      </c>
      <c r="H704">
        <v>474</v>
      </c>
      <c r="I704" s="119" t="s">
        <v>19</v>
      </c>
      <c r="J704" s="119" t="s">
        <v>22</v>
      </c>
      <c r="K704" s="1">
        <v>46255.758941458334</v>
      </c>
      <c r="L704">
        <v>7</v>
      </c>
      <c r="M704">
        <v>7</v>
      </c>
      <c r="N704">
        <v>1</v>
      </c>
      <c r="O704">
        <v>1</v>
      </c>
      <c r="P704" s="119" t="s">
        <v>20254</v>
      </c>
    </row>
    <row r="705" spans="1:16" x14ac:dyDescent="0.25">
      <c r="A705">
        <v>791</v>
      </c>
      <c r="B705" s="119" t="s">
        <v>418</v>
      </c>
      <c r="C705">
        <v>69</v>
      </c>
      <c r="E705">
        <v>0</v>
      </c>
      <c r="F705">
        <v>0</v>
      </c>
      <c r="G705">
        <v>382</v>
      </c>
      <c r="H705">
        <v>72</v>
      </c>
      <c r="I705" s="119" t="s">
        <v>19</v>
      </c>
      <c r="J705" s="119" t="s">
        <v>22</v>
      </c>
      <c r="K705" s="1">
        <v>46255.758941458334</v>
      </c>
      <c r="L705">
        <v>0</v>
      </c>
      <c r="M705">
        <v>1</v>
      </c>
      <c r="N705">
        <v>0</v>
      </c>
      <c r="O705">
        <v>1</v>
      </c>
      <c r="P705" s="119" t="s">
        <v>20254</v>
      </c>
    </row>
    <row r="706" spans="1:16" x14ac:dyDescent="0.25">
      <c r="A706">
        <v>792</v>
      </c>
      <c r="B706" s="119" t="s">
        <v>420</v>
      </c>
      <c r="C706">
        <v>80</v>
      </c>
      <c r="D706">
        <v>24771</v>
      </c>
      <c r="E706">
        <v>1196</v>
      </c>
      <c r="F706">
        <v>3521</v>
      </c>
      <c r="G706">
        <v>1006</v>
      </c>
      <c r="H706">
        <v>3697</v>
      </c>
      <c r="I706" s="119" t="s">
        <v>19</v>
      </c>
      <c r="J706" s="119" t="s">
        <v>24</v>
      </c>
      <c r="K706" s="1">
        <v>46255.758941458334</v>
      </c>
      <c r="L706">
        <v>568</v>
      </c>
      <c r="M706">
        <v>148</v>
      </c>
      <c r="N706">
        <v>76</v>
      </c>
      <c r="O706">
        <v>73</v>
      </c>
      <c r="P706" s="119" t="s">
        <v>20254</v>
      </c>
    </row>
    <row r="707" spans="1:16" x14ac:dyDescent="0.25">
      <c r="A707">
        <v>793</v>
      </c>
      <c r="B707" s="119" t="s">
        <v>418</v>
      </c>
      <c r="C707">
        <v>74</v>
      </c>
      <c r="E707">
        <v>0</v>
      </c>
      <c r="F707">
        <v>0</v>
      </c>
      <c r="G707">
        <v>936</v>
      </c>
      <c r="H707">
        <v>72</v>
      </c>
      <c r="I707" s="119" t="s">
        <v>19</v>
      </c>
      <c r="J707" s="119" t="s">
        <v>22</v>
      </c>
      <c r="K707" s="1">
        <v>46255.758941458334</v>
      </c>
      <c r="L707">
        <v>0</v>
      </c>
      <c r="M707">
        <v>1</v>
      </c>
      <c r="N707">
        <v>0</v>
      </c>
      <c r="O707">
        <v>1</v>
      </c>
      <c r="P707" s="119" t="s">
        <v>20254</v>
      </c>
    </row>
    <row r="708" spans="1:16" x14ac:dyDescent="0.25">
      <c r="A708">
        <v>794</v>
      </c>
      <c r="B708" s="119" t="s">
        <v>402</v>
      </c>
      <c r="C708">
        <v>46</v>
      </c>
      <c r="E708">
        <v>889</v>
      </c>
      <c r="F708">
        <v>56</v>
      </c>
      <c r="G708">
        <v>336</v>
      </c>
      <c r="H708">
        <v>156</v>
      </c>
      <c r="I708" s="119" t="s">
        <v>19</v>
      </c>
      <c r="J708" s="119" t="s">
        <v>22</v>
      </c>
      <c r="K708" s="1">
        <v>46255.758941458334</v>
      </c>
      <c r="L708">
        <v>11</v>
      </c>
      <c r="M708">
        <v>3</v>
      </c>
      <c r="N708">
        <v>1</v>
      </c>
      <c r="O708">
        <v>0</v>
      </c>
      <c r="P708" s="119" t="s">
        <v>20254</v>
      </c>
    </row>
    <row r="709" spans="1:16" x14ac:dyDescent="0.25">
      <c r="A709">
        <v>795</v>
      </c>
      <c r="B709" s="119" t="s">
        <v>418</v>
      </c>
      <c r="C709">
        <v>79</v>
      </c>
      <c r="E709">
        <v>0</v>
      </c>
      <c r="F709">
        <v>0</v>
      </c>
      <c r="G709">
        <v>5724</v>
      </c>
      <c r="H709">
        <v>77</v>
      </c>
      <c r="I709" s="119" t="s">
        <v>19</v>
      </c>
      <c r="J709" s="119" t="s">
        <v>22</v>
      </c>
      <c r="K709" s="1">
        <v>46255.758941458334</v>
      </c>
      <c r="L709">
        <v>0</v>
      </c>
      <c r="M709">
        <v>9</v>
      </c>
      <c r="N709">
        <v>0</v>
      </c>
      <c r="O709">
        <v>3</v>
      </c>
      <c r="P709" s="119" t="s">
        <v>20254</v>
      </c>
    </row>
    <row r="710" spans="1:16" x14ac:dyDescent="0.25">
      <c r="A710">
        <v>796</v>
      </c>
      <c r="B710" s="119" t="s">
        <v>336</v>
      </c>
      <c r="C710">
        <v>41</v>
      </c>
      <c r="E710">
        <v>2</v>
      </c>
      <c r="F710">
        <v>39</v>
      </c>
      <c r="G710">
        <v>423</v>
      </c>
      <c r="H710">
        <v>89</v>
      </c>
      <c r="I710" s="119" t="s">
        <v>19</v>
      </c>
      <c r="J710" s="119" t="s">
        <v>22</v>
      </c>
      <c r="K710" s="1">
        <v>46255.758941458334</v>
      </c>
      <c r="L710">
        <v>0</v>
      </c>
      <c r="M710">
        <v>4</v>
      </c>
      <c r="N710">
        <v>0</v>
      </c>
      <c r="O710">
        <v>2</v>
      </c>
      <c r="P710" s="119" t="s">
        <v>20254</v>
      </c>
    </row>
    <row r="711" spans="1:16" x14ac:dyDescent="0.25">
      <c r="A711">
        <v>797</v>
      </c>
      <c r="B711" s="119" t="s">
        <v>402</v>
      </c>
      <c r="C711">
        <v>51</v>
      </c>
      <c r="E711">
        <v>63</v>
      </c>
      <c r="F711">
        <v>59</v>
      </c>
      <c r="G711">
        <v>350</v>
      </c>
      <c r="H711">
        <v>101</v>
      </c>
      <c r="I711" s="119" t="s">
        <v>19</v>
      </c>
      <c r="J711" s="119" t="s">
        <v>22</v>
      </c>
      <c r="K711" s="1">
        <v>46255.758941458334</v>
      </c>
      <c r="L711">
        <v>10</v>
      </c>
      <c r="M711">
        <v>3</v>
      </c>
      <c r="N711">
        <v>2</v>
      </c>
      <c r="O711">
        <v>1</v>
      </c>
      <c r="P711" s="119" t="s">
        <v>20254</v>
      </c>
    </row>
    <row r="712" spans="1:16" x14ac:dyDescent="0.25">
      <c r="A712">
        <v>798</v>
      </c>
      <c r="B712" s="119" t="s">
        <v>418</v>
      </c>
      <c r="C712">
        <v>80</v>
      </c>
      <c r="E712">
        <v>0</v>
      </c>
      <c r="F712">
        <v>0</v>
      </c>
      <c r="G712">
        <v>5078</v>
      </c>
      <c r="H712">
        <v>78</v>
      </c>
      <c r="I712" s="119" t="s">
        <v>19</v>
      </c>
      <c r="J712" s="119" t="s">
        <v>22</v>
      </c>
      <c r="K712" s="1">
        <v>46255.758941458334</v>
      </c>
      <c r="L712">
        <v>0</v>
      </c>
      <c r="M712">
        <v>6</v>
      </c>
      <c r="N712">
        <v>0</v>
      </c>
      <c r="O712">
        <v>1</v>
      </c>
      <c r="P712" s="119" t="s">
        <v>20254</v>
      </c>
    </row>
    <row r="713" spans="1:16" x14ac:dyDescent="0.25">
      <c r="A713">
        <v>799</v>
      </c>
      <c r="B713" s="119" t="s">
        <v>402</v>
      </c>
      <c r="C713">
        <v>56</v>
      </c>
      <c r="E713">
        <v>1382</v>
      </c>
      <c r="F713">
        <v>65</v>
      </c>
      <c r="G713">
        <v>833</v>
      </c>
      <c r="H713">
        <v>146</v>
      </c>
      <c r="I713" s="119" t="s">
        <v>19</v>
      </c>
      <c r="J713" s="119" t="s">
        <v>22</v>
      </c>
      <c r="K713" s="1">
        <v>46255.758941458334</v>
      </c>
      <c r="L713">
        <v>13</v>
      </c>
      <c r="M713">
        <v>2</v>
      </c>
      <c r="N713">
        <v>1</v>
      </c>
      <c r="O713">
        <v>1</v>
      </c>
      <c r="P713" s="119" t="s">
        <v>20254</v>
      </c>
    </row>
    <row r="714" spans="1:16" x14ac:dyDescent="0.25">
      <c r="A714">
        <v>800</v>
      </c>
      <c r="B714" s="119" t="s">
        <v>407</v>
      </c>
      <c r="C714">
        <v>42</v>
      </c>
      <c r="E714">
        <v>0</v>
      </c>
      <c r="F714">
        <v>0</v>
      </c>
      <c r="G714">
        <v>406</v>
      </c>
      <c r="H714">
        <v>63</v>
      </c>
      <c r="I714" s="119" t="s">
        <v>19</v>
      </c>
      <c r="J714" s="119" t="s">
        <v>22</v>
      </c>
      <c r="K714" s="1">
        <v>46255.758941458334</v>
      </c>
      <c r="L714">
        <v>0</v>
      </c>
      <c r="M714">
        <v>3</v>
      </c>
      <c r="N714">
        <v>0</v>
      </c>
      <c r="O714">
        <v>0</v>
      </c>
      <c r="P714" s="119" t="s">
        <v>20254</v>
      </c>
    </row>
    <row r="715" spans="1:16" x14ac:dyDescent="0.25">
      <c r="A715">
        <v>801</v>
      </c>
      <c r="B715" s="119" t="s">
        <v>421</v>
      </c>
      <c r="C715">
        <v>62</v>
      </c>
      <c r="D715">
        <v>24738</v>
      </c>
      <c r="E715">
        <v>143</v>
      </c>
      <c r="F715">
        <v>37713</v>
      </c>
      <c r="G715">
        <v>19</v>
      </c>
      <c r="H715">
        <v>129800</v>
      </c>
      <c r="I715" s="119" t="s">
        <v>19</v>
      </c>
      <c r="J715" s="119" t="s">
        <v>24</v>
      </c>
      <c r="K715" s="1">
        <v>46255.758941458334</v>
      </c>
      <c r="L715">
        <v>0</v>
      </c>
      <c r="M715">
        <v>0</v>
      </c>
      <c r="N715">
        <v>0</v>
      </c>
      <c r="O715">
        <v>0</v>
      </c>
      <c r="P715" s="119" t="s">
        <v>20254</v>
      </c>
    </row>
    <row r="716" spans="1:16" x14ac:dyDescent="0.25">
      <c r="A716">
        <v>802</v>
      </c>
      <c r="B716" s="119" t="s">
        <v>422</v>
      </c>
      <c r="C716">
        <v>70</v>
      </c>
      <c r="D716">
        <v>24741</v>
      </c>
      <c r="E716">
        <v>993</v>
      </c>
      <c r="F716">
        <v>5300</v>
      </c>
      <c r="G716">
        <v>263</v>
      </c>
      <c r="H716">
        <v>9558</v>
      </c>
      <c r="I716" s="119" t="s">
        <v>19</v>
      </c>
      <c r="J716" s="119" t="s">
        <v>24</v>
      </c>
      <c r="K716" s="1">
        <v>46255.758941458334</v>
      </c>
      <c r="L716">
        <v>27</v>
      </c>
      <c r="M716">
        <v>24</v>
      </c>
      <c r="N716">
        <v>10</v>
      </c>
      <c r="O716">
        <v>3</v>
      </c>
      <c r="P716" s="119" t="s">
        <v>20254</v>
      </c>
    </row>
    <row r="717" spans="1:16" x14ac:dyDescent="0.25">
      <c r="A717">
        <v>803</v>
      </c>
      <c r="B717" s="119" t="s">
        <v>423</v>
      </c>
      <c r="C717">
        <v>66</v>
      </c>
      <c r="D717">
        <v>24788</v>
      </c>
      <c r="E717">
        <v>702</v>
      </c>
      <c r="F717">
        <v>2242</v>
      </c>
      <c r="G717">
        <v>129</v>
      </c>
      <c r="H717">
        <v>10137</v>
      </c>
      <c r="I717" s="119" t="s">
        <v>19</v>
      </c>
      <c r="J717" s="119" t="s">
        <v>24</v>
      </c>
      <c r="K717" s="1">
        <v>46255.758941458334</v>
      </c>
      <c r="L717">
        <v>0</v>
      </c>
      <c r="M717">
        <v>0</v>
      </c>
      <c r="N717">
        <v>0</v>
      </c>
      <c r="O717">
        <v>0</v>
      </c>
      <c r="P717" s="119" t="s">
        <v>20254</v>
      </c>
    </row>
    <row r="718" spans="1:16" x14ac:dyDescent="0.25">
      <c r="A718">
        <v>804</v>
      </c>
      <c r="B718" s="119" t="s">
        <v>336</v>
      </c>
      <c r="C718">
        <v>46</v>
      </c>
      <c r="E718">
        <v>499</v>
      </c>
      <c r="F718">
        <v>50</v>
      </c>
      <c r="G718">
        <v>306</v>
      </c>
      <c r="H718">
        <v>72</v>
      </c>
      <c r="I718" s="119" t="s">
        <v>19</v>
      </c>
      <c r="J718" s="119" t="s">
        <v>22</v>
      </c>
      <c r="K718" s="1">
        <v>46255.758941458334</v>
      </c>
      <c r="L718">
        <v>6</v>
      </c>
      <c r="M718">
        <v>4</v>
      </c>
      <c r="N718">
        <v>0</v>
      </c>
      <c r="O718">
        <v>0</v>
      </c>
      <c r="P718" s="119" t="s">
        <v>20254</v>
      </c>
    </row>
    <row r="719" spans="1:16" x14ac:dyDescent="0.25">
      <c r="A719">
        <v>805</v>
      </c>
      <c r="B719" s="119" t="s">
        <v>407</v>
      </c>
      <c r="C719">
        <v>47</v>
      </c>
      <c r="E719">
        <v>379</v>
      </c>
      <c r="F719">
        <v>57</v>
      </c>
      <c r="G719">
        <v>411</v>
      </c>
      <c r="H719">
        <v>77</v>
      </c>
      <c r="I719" s="119" t="s">
        <v>19</v>
      </c>
      <c r="J719" s="119" t="s">
        <v>22</v>
      </c>
      <c r="K719" s="1">
        <v>46255.758941458334</v>
      </c>
      <c r="L719">
        <v>9</v>
      </c>
      <c r="M719">
        <v>1</v>
      </c>
      <c r="N719">
        <v>1</v>
      </c>
      <c r="O719">
        <v>0</v>
      </c>
      <c r="P719" s="119" t="s">
        <v>20254</v>
      </c>
    </row>
    <row r="720" spans="1:16" x14ac:dyDescent="0.25">
      <c r="A720">
        <v>806</v>
      </c>
      <c r="B720" s="119" t="s">
        <v>424</v>
      </c>
      <c r="C720">
        <v>74</v>
      </c>
      <c r="D720">
        <v>24714</v>
      </c>
      <c r="E720">
        <v>395</v>
      </c>
      <c r="F720">
        <v>2320</v>
      </c>
      <c r="G720">
        <v>123</v>
      </c>
      <c r="H720">
        <v>12618</v>
      </c>
      <c r="I720" s="119" t="s">
        <v>19</v>
      </c>
      <c r="J720" s="119" t="s">
        <v>24</v>
      </c>
      <c r="K720" s="1">
        <v>46255.758941458334</v>
      </c>
      <c r="L720">
        <v>0</v>
      </c>
      <c r="M720">
        <v>1</v>
      </c>
      <c r="N720">
        <v>0</v>
      </c>
      <c r="O720">
        <v>0</v>
      </c>
      <c r="P720" s="119" t="s">
        <v>20254</v>
      </c>
    </row>
    <row r="721" spans="1:16" x14ac:dyDescent="0.25">
      <c r="A721">
        <v>807</v>
      </c>
      <c r="B721" s="119" t="s">
        <v>425</v>
      </c>
      <c r="C721">
        <v>78</v>
      </c>
      <c r="D721">
        <v>24711</v>
      </c>
      <c r="E721">
        <v>1107</v>
      </c>
      <c r="F721">
        <v>2100</v>
      </c>
      <c r="G721">
        <v>558</v>
      </c>
      <c r="H721">
        <v>3259</v>
      </c>
      <c r="I721" s="119" t="s">
        <v>19</v>
      </c>
      <c r="J721" s="119" t="s">
        <v>24</v>
      </c>
      <c r="K721" s="1">
        <v>46255.758941458334</v>
      </c>
      <c r="L721">
        <v>594</v>
      </c>
      <c r="M721">
        <v>42</v>
      </c>
      <c r="N721">
        <v>25</v>
      </c>
      <c r="O721">
        <v>13</v>
      </c>
      <c r="P721" s="119" t="s">
        <v>20254</v>
      </c>
    </row>
    <row r="722" spans="1:16" x14ac:dyDescent="0.25">
      <c r="A722">
        <v>808</v>
      </c>
      <c r="B722" s="119" t="s">
        <v>407</v>
      </c>
      <c r="C722">
        <v>52</v>
      </c>
      <c r="E722">
        <v>663</v>
      </c>
      <c r="F722">
        <v>94</v>
      </c>
      <c r="G722">
        <v>285</v>
      </c>
      <c r="H722">
        <v>114</v>
      </c>
      <c r="I722" s="119" t="s">
        <v>19</v>
      </c>
      <c r="J722" s="119" t="s">
        <v>22</v>
      </c>
      <c r="K722" s="1">
        <v>46255.758941458334</v>
      </c>
      <c r="L722">
        <v>14</v>
      </c>
      <c r="M722">
        <v>0</v>
      </c>
      <c r="N722">
        <v>3</v>
      </c>
      <c r="O722">
        <v>0</v>
      </c>
      <c r="P722" s="119" t="s">
        <v>20254</v>
      </c>
    </row>
    <row r="723" spans="1:16" x14ac:dyDescent="0.25">
      <c r="A723">
        <v>809</v>
      </c>
      <c r="B723" s="119" t="s">
        <v>407</v>
      </c>
      <c r="C723">
        <v>57</v>
      </c>
      <c r="E723">
        <v>1383</v>
      </c>
      <c r="F723">
        <v>134</v>
      </c>
      <c r="G723">
        <v>260</v>
      </c>
      <c r="H723">
        <v>149</v>
      </c>
      <c r="I723" s="119" t="s">
        <v>19</v>
      </c>
      <c r="J723" s="119" t="s">
        <v>22</v>
      </c>
      <c r="K723" s="1">
        <v>46255.758941458334</v>
      </c>
      <c r="L723">
        <v>15</v>
      </c>
      <c r="M723">
        <v>1</v>
      </c>
      <c r="N723">
        <v>4</v>
      </c>
      <c r="O723">
        <v>0</v>
      </c>
      <c r="P723" s="119" t="s">
        <v>20254</v>
      </c>
    </row>
    <row r="724" spans="1:16" x14ac:dyDescent="0.25">
      <c r="A724">
        <v>810</v>
      </c>
      <c r="B724" s="119" t="s">
        <v>426</v>
      </c>
      <c r="C724">
        <v>80</v>
      </c>
      <c r="D724">
        <v>24714</v>
      </c>
      <c r="E724">
        <v>1115</v>
      </c>
      <c r="F724">
        <v>2660</v>
      </c>
      <c r="G724">
        <v>1823</v>
      </c>
      <c r="H724">
        <v>4996</v>
      </c>
      <c r="I724" s="119" t="s">
        <v>19</v>
      </c>
      <c r="J724" s="119" t="s">
        <v>24</v>
      </c>
      <c r="K724" s="1">
        <v>46255.758941458334</v>
      </c>
      <c r="L724">
        <v>482</v>
      </c>
      <c r="M724">
        <v>2293</v>
      </c>
      <c r="N724">
        <v>129</v>
      </c>
      <c r="O724">
        <v>957</v>
      </c>
      <c r="P724" s="119" t="s">
        <v>20254</v>
      </c>
    </row>
    <row r="725" spans="1:16" x14ac:dyDescent="0.25">
      <c r="A725">
        <v>811</v>
      </c>
      <c r="B725" s="119" t="s">
        <v>427</v>
      </c>
      <c r="C725">
        <v>80</v>
      </c>
      <c r="D725">
        <v>24696</v>
      </c>
      <c r="E725">
        <v>1945</v>
      </c>
      <c r="F725">
        <v>2882</v>
      </c>
      <c r="G725">
        <v>559</v>
      </c>
      <c r="H725">
        <v>3626</v>
      </c>
      <c r="I725" s="119" t="s">
        <v>19</v>
      </c>
      <c r="J725" s="119" t="s">
        <v>24</v>
      </c>
      <c r="K725" s="1">
        <v>46255.758941458334</v>
      </c>
      <c r="L725">
        <v>1037</v>
      </c>
      <c r="M725">
        <v>64</v>
      </c>
      <c r="N725">
        <v>62</v>
      </c>
      <c r="O725">
        <v>13</v>
      </c>
      <c r="P725" s="119" t="s">
        <v>20254</v>
      </c>
    </row>
    <row r="726" spans="1:16" x14ac:dyDescent="0.25">
      <c r="A726">
        <v>812</v>
      </c>
      <c r="B726" s="119" t="s">
        <v>413</v>
      </c>
      <c r="C726">
        <v>43</v>
      </c>
      <c r="E726">
        <v>911</v>
      </c>
      <c r="F726">
        <v>52</v>
      </c>
      <c r="G726">
        <v>880</v>
      </c>
      <c r="H726">
        <v>116</v>
      </c>
      <c r="I726" s="119" t="s">
        <v>19</v>
      </c>
      <c r="J726" s="119" t="s">
        <v>22</v>
      </c>
      <c r="K726" s="1">
        <v>46255.758941458334</v>
      </c>
      <c r="L726">
        <v>8</v>
      </c>
      <c r="M726">
        <v>4</v>
      </c>
      <c r="N726">
        <v>0</v>
      </c>
      <c r="O726">
        <v>1</v>
      </c>
      <c r="P726" s="119" t="s">
        <v>20254</v>
      </c>
    </row>
    <row r="727" spans="1:16" x14ac:dyDescent="0.25">
      <c r="A727">
        <v>813</v>
      </c>
      <c r="B727" s="119" t="s">
        <v>336</v>
      </c>
      <c r="C727">
        <v>51</v>
      </c>
      <c r="E727">
        <v>55</v>
      </c>
      <c r="F727">
        <v>54</v>
      </c>
      <c r="G727">
        <v>399</v>
      </c>
      <c r="H727">
        <v>100</v>
      </c>
      <c r="I727" s="119" t="s">
        <v>19</v>
      </c>
      <c r="J727" s="119" t="s">
        <v>22</v>
      </c>
      <c r="K727" s="1">
        <v>46255.758941458334</v>
      </c>
      <c r="L727">
        <v>7</v>
      </c>
      <c r="M727">
        <v>2</v>
      </c>
      <c r="N727">
        <v>2</v>
      </c>
      <c r="O727">
        <v>1</v>
      </c>
      <c r="P727" s="119" t="s">
        <v>20254</v>
      </c>
    </row>
    <row r="728" spans="1:16" x14ac:dyDescent="0.25">
      <c r="A728">
        <v>814</v>
      </c>
      <c r="B728" s="119" t="s">
        <v>413</v>
      </c>
      <c r="C728">
        <v>48</v>
      </c>
      <c r="E728">
        <v>112</v>
      </c>
      <c r="F728">
        <v>57</v>
      </c>
      <c r="G728">
        <v>410</v>
      </c>
      <c r="H728">
        <v>84</v>
      </c>
      <c r="I728" s="119" t="s">
        <v>19</v>
      </c>
      <c r="J728" s="119" t="s">
        <v>22</v>
      </c>
      <c r="K728" s="1">
        <v>46255.758941458334</v>
      </c>
      <c r="L728">
        <v>7</v>
      </c>
      <c r="M728">
        <v>2</v>
      </c>
      <c r="N728">
        <v>2</v>
      </c>
      <c r="O728">
        <v>0</v>
      </c>
      <c r="P728" s="119" t="s">
        <v>20254</v>
      </c>
    </row>
    <row r="729" spans="1:16" x14ac:dyDescent="0.25">
      <c r="A729">
        <v>816</v>
      </c>
      <c r="B729" s="119" t="s">
        <v>413</v>
      </c>
      <c r="C729">
        <v>53</v>
      </c>
      <c r="E729">
        <v>1385</v>
      </c>
      <c r="F729">
        <v>159</v>
      </c>
      <c r="G729">
        <v>268</v>
      </c>
      <c r="H729">
        <v>163</v>
      </c>
      <c r="I729" s="119" t="s">
        <v>19</v>
      </c>
      <c r="J729" s="119" t="s">
        <v>22</v>
      </c>
      <c r="K729" s="1">
        <v>46255.758941458334</v>
      </c>
      <c r="L729">
        <v>18</v>
      </c>
      <c r="M729">
        <v>0</v>
      </c>
      <c r="N729">
        <v>0</v>
      </c>
      <c r="O729">
        <v>0</v>
      </c>
      <c r="P729" s="119" t="s">
        <v>20254</v>
      </c>
    </row>
    <row r="730" spans="1:16" x14ac:dyDescent="0.25">
      <c r="A730">
        <v>817</v>
      </c>
      <c r="B730" s="119" t="s">
        <v>413</v>
      </c>
      <c r="C730">
        <v>58</v>
      </c>
      <c r="E730">
        <v>1152</v>
      </c>
      <c r="F730">
        <v>76</v>
      </c>
      <c r="G730">
        <v>217</v>
      </c>
      <c r="H730">
        <v>95</v>
      </c>
      <c r="I730" s="119" t="s">
        <v>19</v>
      </c>
      <c r="J730" s="119" t="s">
        <v>22</v>
      </c>
      <c r="K730" s="1">
        <v>46255.758941458334</v>
      </c>
      <c r="L730">
        <v>8</v>
      </c>
      <c r="M730">
        <v>1</v>
      </c>
      <c r="N730">
        <v>0</v>
      </c>
      <c r="O730">
        <v>0</v>
      </c>
      <c r="P730" s="119" t="s">
        <v>20254</v>
      </c>
    </row>
    <row r="731" spans="1:16" x14ac:dyDescent="0.25">
      <c r="A731">
        <v>818</v>
      </c>
      <c r="B731" s="119" t="s">
        <v>407</v>
      </c>
      <c r="C731">
        <v>44</v>
      </c>
      <c r="E731">
        <v>93</v>
      </c>
      <c r="F731">
        <v>52</v>
      </c>
      <c r="G731">
        <v>343</v>
      </c>
      <c r="H731">
        <v>69</v>
      </c>
      <c r="I731" s="119" t="s">
        <v>19</v>
      </c>
      <c r="J731" s="119" t="s">
        <v>22</v>
      </c>
      <c r="K731" s="1">
        <v>46255.758941458334</v>
      </c>
      <c r="L731">
        <v>14</v>
      </c>
      <c r="M731">
        <v>1</v>
      </c>
      <c r="N731">
        <v>3</v>
      </c>
      <c r="O731">
        <v>0</v>
      </c>
      <c r="P731" s="119" t="s">
        <v>20254</v>
      </c>
    </row>
    <row r="732" spans="1:16" x14ac:dyDescent="0.25">
      <c r="A732">
        <v>820</v>
      </c>
      <c r="B732" s="119" t="s">
        <v>428</v>
      </c>
      <c r="C732">
        <v>63</v>
      </c>
      <c r="D732">
        <v>24776</v>
      </c>
      <c r="E732">
        <v>301</v>
      </c>
      <c r="F732">
        <v>5161</v>
      </c>
      <c r="G732">
        <v>55</v>
      </c>
      <c r="H732">
        <v>49789</v>
      </c>
      <c r="I732" s="119" t="s">
        <v>19</v>
      </c>
      <c r="J732" s="119" t="s">
        <v>24</v>
      </c>
      <c r="K732" s="1">
        <v>46255.758941458334</v>
      </c>
      <c r="L732">
        <v>0</v>
      </c>
      <c r="M732">
        <v>2</v>
      </c>
      <c r="N732">
        <v>0</v>
      </c>
      <c r="O732">
        <v>1</v>
      </c>
      <c r="P732" s="119" t="s">
        <v>20254</v>
      </c>
    </row>
    <row r="733" spans="1:16" x14ac:dyDescent="0.25">
      <c r="A733">
        <v>821</v>
      </c>
      <c r="B733" s="119" t="s">
        <v>336</v>
      </c>
      <c r="C733">
        <v>56</v>
      </c>
      <c r="E733">
        <v>136</v>
      </c>
      <c r="F733">
        <v>76</v>
      </c>
      <c r="G733">
        <v>301</v>
      </c>
      <c r="H733">
        <v>96</v>
      </c>
      <c r="I733" s="119" t="s">
        <v>19</v>
      </c>
      <c r="J733" s="119" t="s">
        <v>22</v>
      </c>
      <c r="K733" s="1">
        <v>46255.758941458334</v>
      </c>
      <c r="L733">
        <v>8</v>
      </c>
      <c r="M733">
        <v>2</v>
      </c>
      <c r="N733">
        <v>1</v>
      </c>
      <c r="O733">
        <v>0</v>
      </c>
      <c r="P733" s="119" t="s">
        <v>20254</v>
      </c>
    </row>
    <row r="734" spans="1:16" x14ac:dyDescent="0.25">
      <c r="A734">
        <v>822</v>
      </c>
      <c r="B734" s="119" t="s">
        <v>407</v>
      </c>
      <c r="C734">
        <v>49</v>
      </c>
      <c r="E734">
        <v>583</v>
      </c>
      <c r="F734">
        <v>62</v>
      </c>
      <c r="G734">
        <v>378</v>
      </c>
      <c r="H734">
        <v>90</v>
      </c>
      <c r="I734" s="119" t="s">
        <v>19</v>
      </c>
      <c r="J734" s="119" t="s">
        <v>22</v>
      </c>
      <c r="K734" s="1">
        <v>46255.758941458334</v>
      </c>
      <c r="L734">
        <v>12</v>
      </c>
      <c r="M734">
        <v>3</v>
      </c>
      <c r="N734">
        <v>2</v>
      </c>
      <c r="O734">
        <v>1</v>
      </c>
      <c r="P734" s="119" t="s">
        <v>20254</v>
      </c>
    </row>
    <row r="735" spans="1:16" x14ac:dyDescent="0.25">
      <c r="A735">
        <v>823</v>
      </c>
      <c r="B735" s="119" t="s">
        <v>407</v>
      </c>
      <c r="C735">
        <v>54</v>
      </c>
      <c r="E735">
        <v>400</v>
      </c>
      <c r="F735">
        <v>77</v>
      </c>
      <c r="G735">
        <v>354</v>
      </c>
      <c r="H735">
        <v>78</v>
      </c>
      <c r="I735" s="119" t="s">
        <v>19</v>
      </c>
      <c r="J735" s="119" t="s">
        <v>22</v>
      </c>
      <c r="K735" s="1">
        <v>46255.758941458334</v>
      </c>
      <c r="L735">
        <v>13</v>
      </c>
      <c r="M735">
        <v>2</v>
      </c>
      <c r="N735">
        <v>2</v>
      </c>
      <c r="O735">
        <v>0</v>
      </c>
      <c r="P735" s="119" t="s">
        <v>20254</v>
      </c>
    </row>
    <row r="736" spans="1:16" x14ac:dyDescent="0.25">
      <c r="A736">
        <v>824</v>
      </c>
      <c r="B736" s="119" t="s">
        <v>429</v>
      </c>
      <c r="C736">
        <v>76</v>
      </c>
      <c r="D736">
        <v>24741</v>
      </c>
      <c r="E736">
        <v>1176</v>
      </c>
      <c r="F736">
        <v>5556</v>
      </c>
      <c r="G736">
        <v>487</v>
      </c>
      <c r="H736">
        <v>5658</v>
      </c>
      <c r="I736" s="119" t="s">
        <v>19</v>
      </c>
      <c r="J736" s="119" t="s">
        <v>24</v>
      </c>
      <c r="K736" s="1">
        <v>46255.758941458334</v>
      </c>
      <c r="L736">
        <v>488</v>
      </c>
      <c r="M736">
        <v>41</v>
      </c>
      <c r="N736">
        <v>103</v>
      </c>
      <c r="O736">
        <v>17</v>
      </c>
      <c r="P736" s="119" t="s">
        <v>20254</v>
      </c>
    </row>
    <row r="737" spans="1:16" x14ac:dyDescent="0.25">
      <c r="A737">
        <v>825</v>
      </c>
      <c r="B737" s="119" t="s">
        <v>430</v>
      </c>
      <c r="C737">
        <v>80</v>
      </c>
      <c r="D737">
        <v>24797</v>
      </c>
      <c r="E737">
        <v>1209</v>
      </c>
      <c r="F737">
        <v>3578</v>
      </c>
      <c r="G737">
        <v>669</v>
      </c>
      <c r="H737">
        <v>4172</v>
      </c>
      <c r="I737" s="119" t="s">
        <v>19</v>
      </c>
      <c r="J737" s="119" t="s">
        <v>24</v>
      </c>
      <c r="K737" s="1">
        <v>46255.758941458334</v>
      </c>
      <c r="L737">
        <v>711</v>
      </c>
      <c r="M737">
        <v>150</v>
      </c>
      <c r="N737">
        <v>80</v>
      </c>
      <c r="O737">
        <v>71</v>
      </c>
      <c r="P737" s="119" t="s">
        <v>20254</v>
      </c>
    </row>
    <row r="738" spans="1:16" x14ac:dyDescent="0.25">
      <c r="A738">
        <v>826</v>
      </c>
      <c r="B738" s="119" t="s">
        <v>407</v>
      </c>
      <c r="C738">
        <v>59</v>
      </c>
      <c r="E738">
        <v>317</v>
      </c>
      <c r="F738">
        <v>70</v>
      </c>
      <c r="G738">
        <v>225</v>
      </c>
      <c r="H738">
        <v>73</v>
      </c>
      <c r="I738" s="119" t="s">
        <v>19</v>
      </c>
      <c r="J738" s="119" t="s">
        <v>22</v>
      </c>
      <c r="K738" s="1">
        <v>46255.758941458334</v>
      </c>
      <c r="L738">
        <v>10</v>
      </c>
      <c r="M738">
        <v>1</v>
      </c>
      <c r="N738">
        <v>1</v>
      </c>
      <c r="O738">
        <v>0</v>
      </c>
      <c r="P738" s="119" t="s">
        <v>20254</v>
      </c>
    </row>
    <row r="739" spans="1:16" x14ac:dyDescent="0.25">
      <c r="A739">
        <v>827</v>
      </c>
      <c r="B739" s="119" t="s">
        <v>431</v>
      </c>
      <c r="C739">
        <v>71</v>
      </c>
      <c r="D739">
        <v>24768</v>
      </c>
      <c r="E739">
        <v>540</v>
      </c>
      <c r="F739">
        <v>2512</v>
      </c>
      <c r="G739">
        <v>172</v>
      </c>
      <c r="H739">
        <v>3770</v>
      </c>
      <c r="I739" s="119" t="s">
        <v>19</v>
      </c>
      <c r="J739" s="119" t="s">
        <v>24</v>
      </c>
      <c r="K739" s="1">
        <v>46255.758941458334</v>
      </c>
      <c r="L739">
        <v>171</v>
      </c>
      <c r="M739">
        <v>5</v>
      </c>
      <c r="N739">
        <v>4</v>
      </c>
      <c r="O739">
        <v>3</v>
      </c>
      <c r="P739" s="119" t="s">
        <v>20254</v>
      </c>
    </row>
    <row r="740" spans="1:16" x14ac:dyDescent="0.25">
      <c r="A740">
        <v>828</v>
      </c>
      <c r="B740" s="119" t="s">
        <v>432</v>
      </c>
      <c r="C740">
        <v>61</v>
      </c>
      <c r="E740">
        <v>4354</v>
      </c>
      <c r="F740">
        <v>98</v>
      </c>
      <c r="G740">
        <v>306</v>
      </c>
      <c r="H740">
        <v>479</v>
      </c>
      <c r="I740" s="119" t="s">
        <v>19</v>
      </c>
      <c r="J740" s="119" t="s">
        <v>22</v>
      </c>
      <c r="K740" s="1">
        <v>46255.758941458334</v>
      </c>
      <c r="L740">
        <v>12</v>
      </c>
      <c r="M740">
        <v>2</v>
      </c>
      <c r="N740">
        <v>0</v>
      </c>
      <c r="O740">
        <v>0</v>
      </c>
      <c r="P740" s="119" t="s">
        <v>20254</v>
      </c>
    </row>
    <row r="741" spans="1:16" x14ac:dyDescent="0.25">
      <c r="A741">
        <v>829</v>
      </c>
      <c r="B741" s="119" t="s">
        <v>432</v>
      </c>
      <c r="C741">
        <v>66</v>
      </c>
      <c r="E741">
        <v>0</v>
      </c>
      <c r="F741">
        <v>0</v>
      </c>
      <c r="G741">
        <v>435</v>
      </c>
      <c r="H741">
        <v>100</v>
      </c>
      <c r="I741" s="119" t="s">
        <v>19</v>
      </c>
      <c r="J741" s="119" t="s">
        <v>22</v>
      </c>
      <c r="K741" s="1">
        <v>46255.758941458334</v>
      </c>
      <c r="L741">
        <v>0</v>
      </c>
      <c r="M741">
        <v>2</v>
      </c>
      <c r="N741">
        <v>0</v>
      </c>
      <c r="O741">
        <v>0</v>
      </c>
      <c r="P741" s="119" t="s">
        <v>20254</v>
      </c>
    </row>
    <row r="742" spans="1:16" x14ac:dyDescent="0.25">
      <c r="A742">
        <v>830</v>
      </c>
      <c r="B742" s="119" t="s">
        <v>428</v>
      </c>
      <c r="C742">
        <v>79</v>
      </c>
      <c r="D742">
        <v>24776</v>
      </c>
      <c r="E742">
        <v>651</v>
      </c>
      <c r="F742">
        <v>2912</v>
      </c>
      <c r="G742">
        <v>360</v>
      </c>
      <c r="H742">
        <v>3212</v>
      </c>
      <c r="I742" s="119" t="s">
        <v>19</v>
      </c>
      <c r="J742" s="119" t="s">
        <v>24</v>
      </c>
      <c r="K742" s="1">
        <v>46255.758941458334</v>
      </c>
      <c r="L742">
        <v>554</v>
      </c>
      <c r="M742">
        <v>26</v>
      </c>
      <c r="N742">
        <v>223</v>
      </c>
      <c r="O742">
        <v>7</v>
      </c>
      <c r="P742" s="119" t="s">
        <v>20254</v>
      </c>
    </row>
    <row r="743" spans="1:16" x14ac:dyDescent="0.25">
      <c r="A743">
        <v>831</v>
      </c>
      <c r="B743" s="119" t="s">
        <v>352</v>
      </c>
      <c r="C743">
        <v>42</v>
      </c>
      <c r="E743">
        <v>111</v>
      </c>
      <c r="F743">
        <v>40</v>
      </c>
      <c r="G743">
        <v>495</v>
      </c>
      <c r="H743">
        <v>46</v>
      </c>
      <c r="I743" s="119" t="s">
        <v>19</v>
      </c>
      <c r="J743" s="119" t="s">
        <v>22</v>
      </c>
      <c r="K743" s="1">
        <v>46255.758941458334</v>
      </c>
      <c r="L743">
        <v>0</v>
      </c>
      <c r="M743">
        <v>3</v>
      </c>
      <c r="N743">
        <v>0</v>
      </c>
      <c r="O743">
        <v>1</v>
      </c>
      <c r="P743" s="119" t="s">
        <v>20254</v>
      </c>
    </row>
    <row r="744" spans="1:16" x14ac:dyDescent="0.25">
      <c r="A744">
        <v>832</v>
      </c>
      <c r="B744" s="119" t="s">
        <v>432</v>
      </c>
      <c r="C744">
        <v>71</v>
      </c>
      <c r="E744">
        <v>0</v>
      </c>
      <c r="F744">
        <v>0</v>
      </c>
      <c r="G744">
        <v>352</v>
      </c>
      <c r="H744">
        <v>123</v>
      </c>
      <c r="I744" s="119" t="s">
        <v>19</v>
      </c>
      <c r="J744" s="119" t="s">
        <v>22</v>
      </c>
      <c r="K744" s="1">
        <v>46255.758941458334</v>
      </c>
      <c r="L744">
        <v>0</v>
      </c>
      <c r="M744">
        <v>2</v>
      </c>
      <c r="N744">
        <v>0</v>
      </c>
      <c r="O744">
        <v>1</v>
      </c>
      <c r="P744" s="119" t="s">
        <v>20254</v>
      </c>
    </row>
    <row r="745" spans="1:16" x14ac:dyDescent="0.25">
      <c r="A745">
        <v>833</v>
      </c>
      <c r="B745" s="119" t="s">
        <v>356</v>
      </c>
      <c r="C745">
        <v>6</v>
      </c>
      <c r="E745">
        <v>4913</v>
      </c>
      <c r="F745">
        <v>27</v>
      </c>
      <c r="G745">
        <v>102</v>
      </c>
      <c r="H745">
        <v>379</v>
      </c>
      <c r="I745" s="119" t="s">
        <v>19</v>
      </c>
      <c r="J745" s="119" t="s">
        <v>22</v>
      </c>
      <c r="K745" s="1">
        <v>46255.758941458334</v>
      </c>
      <c r="L745">
        <v>0</v>
      </c>
      <c r="M745">
        <v>2</v>
      </c>
      <c r="N745">
        <v>0</v>
      </c>
      <c r="O745">
        <v>0</v>
      </c>
      <c r="P745" s="119" t="s">
        <v>20254</v>
      </c>
    </row>
    <row r="746" spans="1:16" x14ac:dyDescent="0.25">
      <c r="A746">
        <v>834</v>
      </c>
      <c r="B746" s="119" t="s">
        <v>433</v>
      </c>
      <c r="C746">
        <v>80</v>
      </c>
      <c r="D746">
        <v>24687</v>
      </c>
      <c r="E746">
        <v>1695</v>
      </c>
      <c r="F746">
        <v>2501</v>
      </c>
      <c r="G746">
        <v>665</v>
      </c>
      <c r="H746">
        <v>3234</v>
      </c>
      <c r="I746" s="119" t="s">
        <v>19</v>
      </c>
      <c r="J746" s="119" t="s">
        <v>24</v>
      </c>
      <c r="K746" s="1">
        <v>46255.758941458334</v>
      </c>
      <c r="L746">
        <v>741</v>
      </c>
      <c r="M746">
        <v>52</v>
      </c>
      <c r="N746">
        <v>394</v>
      </c>
      <c r="O746">
        <v>23</v>
      </c>
      <c r="P746" s="119" t="s">
        <v>20254</v>
      </c>
    </row>
    <row r="747" spans="1:16" x14ac:dyDescent="0.25">
      <c r="A747">
        <v>835</v>
      </c>
      <c r="B747" s="119" t="s">
        <v>356</v>
      </c>
      <c r="C747">
        <v>11</v>
      </c>
      <c r="E747">
        <v>1091</v>
      </c>
      <c r="F747">
        <v>46</v>
      </c>
      <c r="G747">
        <v>1176</v>
      </c>
      <c r="H747">
        <v>111</v>
      </c>
      <c r="I747" s="119" t="s">
        <v>19</v>
      </c>
      <c r="J747" s="119" t="s">
        <v>22</v>
      </c>
      <c r="K747" s="1">
        <v>46255.758941458334</v>
      </c>
      <c r="L747">
        <v>0</v>
      </c>
      <c r="M747">
        <v>2</v>
      </c>
      <c r="N747">
        <v>0</v>
      </c>
      <c r="O747">
        <v>1</v>
      </c>
      <c r="P747" s="119" t="s">
        <v>20254</v>
      </c>
    </row>
    <row r="748" spans="1:16" x14ac:dyDescent="0.25">
      <c r="A748">
        <v>836</v>
      </c>
      <c r="B748" s="119" t="s">
        <v>432</v>
      </c>
      <c r="C748">
        <v>76</v>
      </c>
      <c r="E748">
        <v>513</v>
      </c>
      <c r="F748">
        <v>85</v>
      </c>
      <c r="G748">
        <v>1794</v>
      </c>
      <c r="H748">
        <v>88</v>
      </c>
      <c r="I748" s="119" t="s">
        <v>19</v>
      </c>
      <c r="J748" s="119" t="s">
        <v>22</v>
      </c>
      <c r="K748" s="1">
        <v>46255.758941458334</v>
      </c>
      <c r="L748">
        <v>170</v>
      </c>
      <c r="M748">
        <v>4</v>
      </c>
      <c r="N748">
        <v>32</v>
      </c>
      <c r="O748">
        <v>4</v>
      </c>
      <c r="P748" s="119" t="s">
        <v>20254</v>
      </c>
    </row>
    <row r="749" spans="1:16" x14ac:dyDescent="0.25">
      <c r="A749">
        <v>837</v>
      </c>
      <c r="B749" s="119" t="s">
        <v>432</v>
      </c>
      <c r="C749">
        <v>80</v>
      </c>
      <c r="E749">
        <v>360</v>
      </c>
      <c r="F749">
        <v>86</v>
      </c>
      <c r="G749">
        <v>1628</v>
      </c>
      <c r="H749">
        <v>87</v>
      </c>
      <c r="I749" s="119" t="s">
        <v>19</v>
      </c>
      <c r="J749" s="119" t="s">
        <v>22</v>
      </c>
      <c r="K749" s="1">
        <v>46255.758941458334</v>
      </c>
      <c r="L749">
        <v>165</v>
      </c>
      <c r="M749">
        <v>10</v>
      </c>
      <c r="N749">
        <v>40</v>
      </c>
      <c r="O749">
        <v>1</v>
      </c>
      <c r="P749" s="119" t="s">
        <v>20254</v>
      </c>
    </row>
    <row r="750" spans="1:16" x14ac:dyDescent="0.25">
      <c r="A750">
        <v>838</v>
      </c>
      <c r="B750" s="119" t="s">
        <v>434</v>
      </c>
      <c r="C750">
        <v>62</v>
      </c>
      <c r="E750">
        <v>0</v>
      </c>
      <c r="F750">
        <v>0</v>
      </c>
      <c r="G750">
        <v>758</v>
      </c>
      <c r="H750">
        <v>88</v>
      </c>
      <c r="I750" s="119" t="s">
        <v>19</v>
      </c>
      <c r="J750" s="119" t="s">
        <v>22</v>
      </c>
      <c r="K750" s="1">
        <v>46255.758941458334</v>
      </c>
      <c r="L750">
        <v>0</v>
      </c>
      <c r="M750">
        <v>1</v>
      </c>
      <c r="N750">
        <v>0</v>
      </c>
      <c r="O750">
        <v>0</v>
      </c>
      <c r="P750" s="119" t="s">
        <v>20254</v>
      </c>
    </row>
    <row r="751" spans="1:16" x14ac:dyDescent="0.25">
      <c r="A751">
        <v>839</v>
      </c>
      <c r="B751" s="119" t="s">
        <v>352</v>
      </c>
      <c r="C751">
        <v>47</v>
      </c>
      <c r="E751">
        <v>744</v>
      </c>
      <c r="F751">
        <v>50</v>
      </c>
      <c r="G751">
        <v>355</v>
      </c>
      <c r="H751">
        <v>79</v>
      </c>
      <c r="I751" s="119" t="s">
        <v>19</v>
      </c>
      <c r="J751" s="119" t="s">
        <v>22</v>
      </c>
      <c r="K751" s="1">
        <v>46255.758941458334</v>
      </c>
      <c r="L751">
        <v>8</v>
      </c>
      <c r="M751">
        <v>0</v>
      </c>
      <c r="N751">
        <v>0</v>
      </c>
      <c r="O751">
        <v>0</v>
      </c>
      <c r="P751" s="119" t="s">
        <v>20254</v>
      </c>
    </row>
    <row r="752" spans="1:16" x14ac:dyDescent="0.25">
      <c r="A752">
        <v>840</v>
      </c>
      <c r="B752" s="119" t="s">
        <v>434</v>
      </c>
      <c r="C752">
        <v>67</v>
      </c>
      <c r="E752">
        <v>82</v>
      </c>
      <c r="F752">
        <v>64</v>
      </c>
      <c r="G752">
        <v>297</v>
      </c>
      <c r="H752">
        <v>73</v>
      </c>
      <c r="I752" s="119" t="s">
        <v>19</v>
      </c>
      <c r="J752" s="119" t="s">
        <v>22</v>
      </c>
      <c r="K752" s="1">
        <v>46255.758941458334</v>
      </c>
      <c r="L752">
        <v>0</v>
      </c>
      <c r="M752">
        <v>2</v>
      </c>
      <c r="N752">
        <v>0</v>
      </c>
      <c r="O752">
        <v>2</v>
      </c>
      <c r="P752" s="119" t="s">
        <v>20254</v>
      </c>
    </row>
    <row r="753" spans="1:16" x14ac:dyDescent="0.25">
      <c r="A753">
        <v>841</v>
      </c>
      <c r="B753" s="119" t="s">
        <v>435</v>
      </c>
      <c r="C753">
        <v>64</v>
      </c>
      <c r="D753">
        <v>24699</v>
      </c>
      <c r="E753">
        <v>180</v>
      </c>
      <c r="F753">
        <v>4810</v>
      </c>
      <c r="G753">
        <v>43</v>
      </c>
      <c r="H753">
        <v>35284</v>
      </c>
      <c r="I753" s="119" t="s">
        <v>19</v>
      </c>
      <c r="J753" s="119" t="s">
        <v>24</v>
      </c>
      <c r="K753" s="1">
        <v>46255.758941458334</v>
      </c>
      <c r="L753">
        <v>2</v>
      </c>
      <c r="M753">
        <v>0</v>
      </c>
      <c r="N753">
        <v>0</v>
      </c>
      <c r="O753">
        <v>0</v>
      </c>
      <c r="P753" s="119" t="s">
        <v>20254</v>
      </c>
    </row>
    <row r="754" spans="1:16" x14ac:dyDescent="0.25">
      <c r="A754">
        <v>842</v>
      </c>
      <c r="B754" s="119" t="s">
        <v>356</v>
      </c>
      <c r="C754">
        <v>16</v>
      </c>
      <c r="E754">
        <v>6793</v>
      </c>
      <c r="F754">
        <v>28</v>
      </c>
      <c r="G754">
        <v>495</v>
      </c>
      <c r="H754">
        <v>62</v>
      </c>
      <c r="I754" s="119" t="s">
        <v>19</v>
      </c>
      <c r="J754" s="119" t="s">
        <v>22</v>
      </c>
      <c r="K754" s="1">
        <v>46255.758941458334</v>
      </c>
      <c r="L754">
        <v>0</v>
      </c>
      <c r="M754">
        <v>1</v>
      </c>
      <c r="N754">
        <v>0</v>
      </c>
      <c r="O754">
        <v>0</v>
      </c>
      <c r="P754" s="119" t="s">
        <v>20254</v>
      </c>
    </row>
    <row r="755" spans="1:16" x14ac:dyDescent="0.25">
      <c r="A755">
        <v>843</v>
      </c>
      <c r="B755" s="119" t="s">
        <v>434</v>
      </c>
      <c r="C755">
        <v>72</v>
      </c>
      <c r="E755">
        <v>0</v>
      </c>
      <c r="F755">
        <v>0</v>
      </c>
      <c r="G755">
        <v>732</v>
      </c>
      <c r="H755">
        <v>90</v>
      </c>
      <c r="I755" s="119" t="s">
        <v>19</v>
      </c>
      <c r="J755" s="119" t="s">
        <v>22</v>
      </c>
      <c r="K755" s="1">
        <v>46255.758941458334</v>
      </c>
      <c r="L755">
        <v>0</v>
      </c>
      <c r="M755">
        <v>1</v>
      </c>
      <c r="N755">
        <v>0</v>
      </c>
      <c r="O755">
        <v>1</v>
      </c>
      <c r="P755" s="119" t="s">
        <v>20254</v>
      </c>
    </row>
    <row r="756" spans="1:16" x14ac:dyDescent="0.25">
      <c r="A756">
        <v>844</v>
      </c>
      <c r="B756" s="119" t="s">
        <v>434</v>
      </c>
      <c r="C756">
        <v>77</v>
      </c>
      <c r="E756">
        <v>270</v>
      </c>
      <c r="F756">
        <v>83</v>
      </c>
      <c r="G756">
        <v>1702</v>
      </c>
      <c r="H756">
        <v>84</v>
      </c>
      <c r="I756" s="119" t="s">
        <v>19</v>
      </c>
      <c r="J756" s="119" t="s">
        <v>22</v>
      </c>
      <c r="K756" s="1">
        <v>46255.758941458334</v>
      </c>
      <c r="L756">
        <v>173</v>
      </c>
      <c r="M756">
        <v>4</v>
      </c>
      <c r="N756">
        <v>34</v>
      </c>
      <c r="O756">
        <v>3</v>
      </c>
      <c r="P756" s="119" t="s">
        <v>20254</v>
      </c>
    </row>
    <row r="757" spans="1:16" x14ac:dyDescent="0.25">
      <c r="A757">
        <v>845</v>
      </c>
      <c r="B757" s="119" t="s">
        <v>436</v>
      </c>
      <c r="C757">
        <v>7</v>
      </c>
      <c r="E757">
        <v>1768</v>
      </c>
      <c r="F757">
        <v>22</v>
      </c>
      <c r="G757">
        <v>471</v>
      </c>
      <c r="H757">
        <v>47</v>
      </c>
      <c r="I757" s="119" t="s">
        <v>19</v>
      </c>
      <c r="J757" s="119" t="s">
        <v>22</v>
      </c>
      <c r="K757" s="1">
        <v>46255.758941458334</v>
      </c>
      <c r="L757">
        <v>17</v>
      </c>
      <c r="M757">
        <v>0</v>
      </c>
      <c r="N757">
        <v>2</v>
      </c>
      <c r="O757">
        <v>0</v>
      </c>
      <c r="P757" s="119" t="s">
        <v>20254</v>
      </c>
    </row>
    <row r="758" spans="1:16" x14ac:dyDescent="0.25">
      <c r="A758">
        <v>846</v>
      </c>
      <c r="B758" s="119" t="s">
        <v>437</v>
      </c>
      <c r="C758">
        <v>72</v>
      </c>
      <c r="D758">
        <v>24703</v>
      </c>
      <c r="E758">
        <v>91</v>
      </c>
      <c r="F758">
        <v>50002</v>
      </c>
      <c r="G758">
        <v>16</v>
      </c>
      <c r="H758">
        <v>209998</v>
      </c>
      <c r="I758" s="119" t="s">
        <v>19</v>
      </c>
      <c r="J758" s="119" t="s">
        <v>24</v>
      </c>
      <c r="K758" s="1">
        <v>46255.758941458334</v>
      </c>
      <c r="L758">
        <v>0</v>
      </c>
      <c r="M758">
        <v>0</v>
      </c>
      <c r="N758">
        <v>0</v>
      </c>
      <c r="O758">
        <v>0</v>
      </c>
      <c r="P758" s="119" t="s">
        <v>20254</v>
      </c>
    </row>
    <row r="759" spans="1:16" x14ac:dyDescent="0.25">
      <c r="A759">
        <v>847</v>
      </c>
      <c r="B759" s="119" t="s">
        <v>436</v>
      </c>
      <c r="C759">
        <v>12</v>
      </c>
      <c r="E759">
        <v>811</v>
      </c>
      <c r="F759">
        <v>25</v>
      </c>
      <c r="G759">
        <v>805</v>
      </c>
      <c r="H759">
        <v>42</v>
      </c>
      <c r="I759" s="119" t="s">
        <v>19</v>
      </c>
      <c r="J759" s="119" t="s">
        <v>22</v>
      </c>
      <c r="K759" s="1">
        <v>46255.758941458334</v>
      </c>
      <c r="L759">
        <v>14</v>
      </c>
      <c r="M759">
        <v>0</v>
      </c>
      <c r="N759">
        <v>1</v>
      </c>
      <c r="O759">
        <v>0</v>
      </c>
      <c r="P759" s="119" t="s">
        <v>20254</v>
      </c>
    </row>
    <row r="760" spans="1:16" x14ac:dyDescent="0.25">
      <c r="A760">
        <v>848</v>
      </c>
      <c r="B760" s="119" t="s">
        <v>438</v>
      </c>
      <c r="C760">
        <v>80</v>
      </c>
      <c r="D760">
        <v>24765</v>
      </c>
      <c r="E760">
        <v>1560</v>
      </c>
      <c r="F760">
        <v>2804</v>
      </c>
      <c r="G760">
        <v>1067</v>
      </c>
      <c r="H760">
        <v>3267</v>
      </c>
      <c r="I760" s="119" t="s">
        <v>19</v>
      </c>
      <c r="J760" s="119" t="s">
        <v>24</v>
      </c>
      <c r="K760" s="1">
        <v>46255.758941458334</v>
      </c>
      <c r="L760">
        <v>758</v>
      </c>
      <c r="M760">
        <v>112</v>
      </c>
      <c r="N760">
        <v>366</v>
      </c>
      <c r="O760">
        <v>18</v>
      </c>
      <c r="P760" s="119" t="s">
        <v>20254</v>
      </c>
    </row>
    <row r="761" spans="1:16" x14ac:dyDescent="0.25">
      <c r="A761">
        <v>849</v>
      </c>
      <c r="B761" s="119" t="s">
        <v>434</v>
      </c>
      <c r="C761">
        <v>80</v>
      </c>
      <c r="E761">
        <v>140</v>
      </c>
      <c r="F761">
        <v>86</v>
      </c>
      <c r="G761">
        <v>1534</v>
      </c>
      <c r="H761">
        <v>87</v>
      </c>
      <c r="I761" s="119" t="s">
        <v>19</v>
      </c>
      <c r="J761" s="119" t="s">
        <v>22</v>
      </c>
      <c r="K761" s="1">
        <v>46255.758941458334</v>
      </c>
      <c r="L761">
        <v>104</v>
      </c>
      <c r="M761">
        <v>1</v>
      </c>
      <c r="N761">
        <v>15</v>
      </c>
      <c r="O761">
        <v>0</v>
      </c>
      <c r="P761" s="119" t="s">
        <v>20254</v>
      </c>
    </row>
    <row r="762" spans="1:16" x14ac:dyDescent="0.25">
      <c r="A762">
        <v>850</v>
      </c>
      <c r="B762" s="119" t="s">
        <v>439</v>
      </c>
      <c r="C762">
        <v>14</v>
      </c>
      <c r="D762">
        <v>24795</v>
      </c>
      <c r="E762">
        <v>4764</v>
      </c>
      <c r="F762">
        <v>89</v>
      </c>
      <c r="G762">
        <v>890</v>
      </c>
      <c r="H762">
        <v>114</v>
      </c>
      <c r="I762" s="119" t="s">
        <v>19</v>
      </c>
      <c r="J762" s="119" t="s">
        <v>139</v>
      </c>
      <c r="K762" s="1">
        <v>46255.758941458334</v>
      </c>
      <c r="L762">
        <v>101</v>
      </c>
      <c r="M762">
        <v>34</v>
      </c>
      <c r="N762">
        <v>16</v>
      </c>
      <c r="O762">
        <v>9</v>
      </c>
      <c r="P762" s="119" t="s">
        <v>20254</v>
      </c>
    </row>
    <row r="763" spans="1:16" x14ac:dyDescent="0.25">
      <c r="A763">
        <v>851</v>
      </c>
      <c r="B763" s="119" t="s">
        <v>440</v>
      </c>
      <c r="C763">
        <v>63</v>
      </c>
      <c r="E763">
        <v>232</v>
      </c>
      <c r="F763">
        <v>71</v>
      </c>
      <c r="G763">
        <v>431</v>
      </c>
      <c r="H763">
        <v>102</v>
      </c>
      <c r="I763" s="119" t="s">
        <v>19</v>
      </c>
      <c r="J763" s="119" t="s">
        <v>22</v>
      </c>
      <c r="K763" s="1">
        <v>46255.758941458334</v>
      </c>
      <c r="L763">
        <v>6</v>
      </c>
      <c r="M763">
        <v>1</v>
      </c>
      <c r="N763">
        <v>1</v>
      </c>
      <c r="O763">
        <v>0</v>
      </c>
      <c r="P763" s="119" t="s">
        <v>20254</v>
      </c>
    </row>
    <row r="764" spans="1:16" x14ac:dyDescent="0.25">
      <c r="A764">
        <v>852</v>
      </c>
      <c r="B764" s="119" t="s">
        <v>352</v>
      </c>
      <c r="C764">
        <v>52</v>
      </c>
      <c r="E764">
        <v>747</v>
      </c>
      <c r="F764">
        <v>63</v>
      </c>
      <c r="G764">
        <v>348</v>
      </c>
      <c r="H764">
        <v>89</v>
      </c>
      <c r="I764" s="119" t="s">
        <v>19</v>
      </c>
      <c r="J764" s="119" t="s">
        <v>22</v>
      </c>
      <c r="K764" s="1">
        <v>46255.758941458334</v>
      </c>
      <c r="L764">
        <v>8</v>
      </c>
      <c r="M764">
        <v>1</v>
      </c>
      <c r="N764">
        <v>3</v>
      </c>
      <c r="O764">
        <v>1</v>
      </c>
      <c r="P764" s="119" t="s">
        <v>20254</v>
      </c>
    </row>
    <row r="765" spans="1:16" x14ac:dyDescent="0.25">
      <c r="A765">
        <v>853</v>
      </c>
      <c r="B765" s="119" t="s">
        <v>441</v>
      </c>
      <c r="C765">
        <v>65</v>
      </c>
      <c r="D765">
        <v>24768</v>
      </c>
      <c r="E765">
        <v>80</v>
      </c>
      <c r="F765">
        <v>1831</v>
      </c>
      <c r="G765">
        <v>92</v>
      </c>
      <c r="H765">
        <v>16899</v>
      </c>
      <c r="I765" s="119" t="s">
        <v>19</v>
      </c>
      <c r="J765" s="119" t="s">
        <v>24</v>
      </c>
      <c r="K765" s="1">
        <v>46255.758941458334</v>
      </c>
      <c r="L765">
        <v>21</v>
      </c>
      <c r="M765">
        <v>0</v>
      </c>
      <c r="N765">
        <v>0</v>
      </c>
      <c r="O765">
        <v>0</v>
      </c>
      <c r="P765" s="119" t="s">
        <v>20254</v>
      </c>
    </row>
    <row r="766" spans="1:16" x14ac:dyDescent="0.25">
      <c r="A766">
        <v>854</v>
      </c>
      <c r="B766" s="119" t="s">
        <v>442</v>
      </c>
      <c r="C766">
        <v>20</v>
      </c>
      <c r="D766">
        <v>24727</v>
      </c>
      <c r="E766">
        <v>24</v>
      </c>
      <c r="F766">
        <v>90</v>
      </c>
      <c r="G766">
        <v>2786</v>
      </c>
      <c r="H766">
        <v>139</v>
      </c>
      <c r="I766" s="119" t="s">
        <v>19</v>
      </c>
      <c r="J766" s="119" t="s">
        <v>139</v>
      </c>
      <c r="K766" s="1">
        <v>46255.758941458334</v>
      </c>
      <c r="L766">
        <v>8</v>
      </c>
      <c r="M766">
        <v>27</v>
      </c>
      <c r="N766">
        <v>0</v>
      </c>
      <c r="O766">
        <v>3</v>
      </c>
      <c r="P766" s="119" t="s">
        <v>20254</v>
      </c>
    </row>
    <row r="767" spans="1:16" x14ac:dyDescent="0.25">
      <c r="A767">
        <v>855</v>
      </c>
      <c r="B767" s="119" t="s">
        <v>440</v>
      </c>
      <c r="C767">
        <v>68</v>
      </c>
      <c r="E767">
        <v>658</v>
      </c>
      <c r="F767">
        <v>77</v>
      </c>
      <c r="G767">
        <v>166</v>
      </c>
      <c r="H767">
        <v>90</v>
      </c>
      <c r="I767" s="119" t="s">
        <v>19</v>
      </c>
      <c r="J767" s="119" t="s">
        <v>22</v>
      </c>
      <c r="K767" s="1">
        <v>46255.758941458334</v>
      </c>
      <c r="L767">
        <v>5</v>
      </c>
      <c r="M767">
        <v>0</v>
      </c>
      <c r="N767">
        <v>1</v>
      </c>
      <c r="O767">
        <v>0</v>
      </c>
      <c r="P767" s="119" t="s">
        <v>20254</v>
      </c>
    </row>
    <row r="768" spans="1:16" x14ac:dyDescent="0.25">
      <c r="A768">
        <v>856</v>
      </c>
      <c r="B768" s="119" t="s">
        <v>436</v>
      </c>
      <c r="C768">
        <v>17</v>
      </c>
      <c r="E768">
        <v>2031</v>
      </c>
      <c r="F768">
        <v>39</v>
      </c>
      <c r="G768">
        <v>360</v>
      </c>
      <c r="H768">
        <v>57</v>
      </c>
      <c r="I768" s="119" t="s">
        <v>19</v>
      </c>
      <c r="J768" s="119" t="s">
        <v>22</v>
      </c>
      <c r="K768" s="1">
        <v>46255.758941458334</v>
      </c>
      <c r="L768">
        <v>6</v>
      </c>
      <c r="M768">
        <v>0</v>
      </c>
      <c r="N768">
        <v>1</v>
      </c>
      <c r="O768">
        <v>0</v>
      </c>
      <c r="P768" s="119" t="s">
        <v>20254</v>
      </c>
    </row>
    <row r="769" spans="1:16" x14ac:dyDescent="0.25">
      <c r="A769">
        <v>857</v>
      </c>
      <c r="B769" s="119" t="s">
        <v>443</v>
      </c>
      <c r="C769">
        <v>26</v>
      </c>
      <c r="D769">
        <v>24709</v>
      </c>
      <c r="E769">
        <v>4342</v>
      </c>
      <c r="F769">
        <v>93</v>
      </c>
      <c r="G769">
        <v>1018</v>
      </c>
      <c r="H769">
        <v>140</v>
      </c>
      <c r="I769" s="119" t="s">
        <v>19</v>
      </c>
      <c r="J769" s="119" t="s">
        <v>139</v>
      </c>
      <c r="K769" s="1">
        <v>46255.758941458334</v>
      </c>
      <c r="L769">
        <v>9</v>
      </c>
      <c r="M769">
        <v>4</v>
      </c>
      <c r="N769">
        <v>4</v>
      </c>
      <c r="O769">
        <v>0</v>
      </c>
      <c r="P769" s="119" t="s">
        <v>20254</v>
      </c>
    </row>
    <row r="770" spans="1:16" x14ac:dyDescent="0.25">
      <c r="A770">
        <v>858</v>
      </c>
      <c r="B770" s="119" t="s">
        <v>440</v>
      </c>
      <c r="C770">
        <v>73</v>
      </c>
      <c r="E770">
        <v>185</v>
      </c>
      <c r="F770">
        <v>80</v>
      </c>
      <c r="G770">
        <v>424</v>
      </c>
      <c r="H770">
        <v>94</v>
      </c>
      <c r="I770" s="119" t="s">
        <v>19</v>
      </c>
      <c r="J770" s="119" t="s">
        <v>22</v>
      </c>
      <c r="K770" s="1">
        <v>46255.758941458334</v>
      </c>
      <c r="L770">
        <v>7</v>
      </c>
      <c r="M770">
        <v>0</v>
      </c>
      <c r="N770">
        <v>1</v>
      </c>
      <c r="O770">
        <v>0</v>
      </c>
      <c r="P770" s="119" t="s">
        <v>20254</v>
      </c>
    </row>
    <row r="771" spans="1:16" x14ac:dyDescent="0.25">
      <c r="A771">
        <v>859</v>
      </c>
      <c r="B771" s="119" t="s">
        <v>444</v>
      </c>
      <c r="C771">
        <v>73</v>
      </c>
      <c r="D771">
        <v>24797</v>
      </c>
      <c r="E771">
        <v>34</v>
      </c>
      <c r="F771">
        <v>8146</v>
      </c>
      <c r="G771">
        <v>44</v>
      </c>
      <c r="H771">
        <v>40058</v>
      </c>
      <c r="I771" s="119" t="s">
        <v>19</v>
      </c>
      <c r="J771" s="119" t="s">
        <v>24</v>
      </c>
      <c r="K771" s="1">
        <v>46255.758941458334</v>
      </c>
      <c r="L771">
        <v>0</v>
      </c>
      <c r="M771">
        <v>0</v>
      </c>
      <c r="N771">
        <v>0</v>
      </c>
      <c r="O771">
        <v>0</v>
      </c>
      <c r="P771" s="119" t="s">
        <v>20254</v>
      </c>
    </row>
    <row r="772" spans="1:16" x14ac:dyDescent="0.25">
      <c r="A772">
        <v>860</v>
      </c>
      <c r="B772" s="119" t="s">
        <v>445</v>
      </c>
      <c r="C772">
        <v>32</v>
      </c>
      <c r="D772">
        <v>24774</v>
      </c>
      <c r="E772">
        <v>290</v>
      </c>
      <c r="F772">
        <v>105</v>
      </c>
      <c r="G772">
        <v>746</v>
      </c>
      <c r="H772">
        <v>167</v>
      </c>
      <c r="I772" s="119" t="s">
        <v>19</v>
      </c>
      <c r="J772" s="119" t="s">
        <v>139</v>
      </c>
      <c r="K772" s="1">
        <v>46255.758941458334</v>
      </c>
      <c r="L772">
        <v>0</v>
      </c>
      <c r="M772">
        <v>3</v>
      </c>
      <c r="N772">
        <v>0</v>
      </c>
      <c r="O772">
        <v>0</v>
      </c>
      <c r="P772" s="119" t="s">
        <v>20254</v>
      </c>
    </row>
    <row r="773" spans="1:16" x14ac:dyDescent="0.25">
      <c r="A773">
        <v>861</v>
      </c>
      <c r="B773" s="119" t="s">
        <v>440</v>
      </c>
      <c r="C773">
        <v>78</v>
      </c>
      <c r="E773">
        <v>250</v>
      </c>
      <c r="F773">
        <v>84</v>
      </c>
      <c r="G773">
        <v>1567</v>
      </c>
      <c r="H773">
        <v>87</v>
      </c>
      <c r="I773" s="119" t="s">
        <v>19</v>
      </c>
      <c r="J773" s="119" t="s">
        <v>22</v>
      </c>
      <c r="K773" s="1">
        <v>46255.758941458334</v>
      </c>
      <c r="L773">
        <v>166</v>
      </c>
      <c r="M773">
        <v>2</v>
      </c>
      <c r="N773">
        <v>28</v>
      </c>
      <c r="O773">
        <v>1</v>
      </c>
      <c r="P773" s="119" t="s">
        <v>20254</v>
      </c>
    </row>
    <row r="774" spans="1:16" x14ac:dyDescent="0.25">
      <c r="A774">
        <v>862</v>
      </c>
      <c r="B774" s="119" t="s">
        <v>352</v>
      </c>
      <c r="C774">
        <v>57</v>
      </c>
      <c r="E774">
        <v>743</v>
      </c>
      <c r="F774">
        <v>121</v>
      </c>
      <c r="G774">
        <v>302</v>
      </c>
      <c r="H774">
        <v>138</v>
      </c>
      <c r="I774" s="119" t="s">
        <v>19</v>
      </c>
      <c r="J774" s="119" t="s">
        <v>22</v>
      </c>
      <c r="K774" s="1">
        <v>46255.758941458334</v>
      </c>
      <c r="L774">
        <v>17</v>
      </c>
      <c r="M774">
        <v>0</v>
      </c>
      <c r="N774">
        <v>4</v>
      </c>
      <c r="O774">
        <v>0</v>
      </c>
      <c r="P774" s="119" t="s">
        <v>20254</v>
      </c>
    </row>
    <row r="775" spans="1:16" x14ac:dyDescent="0.25">
      <c r="A775">
        <v>863</v>
      </c>
      <c r="B775" s="119" t="s">
        <v>446</v>
      </c>
      <c r="C775">
        <v>38</v>
      </c>
      <c r="D775">
        <v>24694</v>
      </c>
      <c r="E775">
        <v>65</v>
      </c>
      <c r="F775">
        <v>85</v>
      </c>
      <c r="G775">
        <v>609</v>
      </c>
      <c r="H775">
        <v>498</v>
      </c>
      <c r="I775" s="119" t="s">
        <v>19</v>
      </c>
      <c r="J775" s="119" t="s">
        <v>139</v>
      </c>
      <c r="K775" s="1">
        <v>46255.758941458334</v>
      </c>
      <c r="L775">
        <v>11</v>
      </c>
      <c r="M775">
        <v>11</v>
      </c>
      <c r="N775">
        <v>2</v>
      </c>
      <c r="O775">
        <v>2</v>
      </c>
      <c r="P775" s="119" t="s">
        <v>20254</v>
      </c>
    </row>
    <row r="776" spans="1:16" x14ac:dyDescent="0.25">
      <c r="A776">
        <v>864</v>
      </c>
      <c r="B776" s="119" t="s">
        <v>447</v>
      </c>
      <c r="C776">
        <v>27</v>
      </c>
      <c r="D776">
        <v>24777</v>
      </c>
      <c r="E776">
        <v>2191</v>
      </c>
      <c r="F776">
        <v>78</v>
      </c>
      <c r="G776">
        <v>559</v>
      </c>
      <c r="H776">
        <v>120</v>
      </c>
      <c r="I776" s="119" t="s">
        <v>19</v>
      </c>
      <c r="J776" s="119" t="s">
        <v>139</v>
      </c>
      <c r="K776" s="1">
        <v>46255.758941458334</v>
      </c>
      <c r="L776">
        <v>11</v>
      </c>
      <c r="M776">
        <v>1</v>
      </c>
      <c r="N776">
        <v>3</v>
      </c>
      <c r="O776">
        <v>1</v>
      </c>
      <c r="P776" s="119" t="s">
        <v>20254</v>
      </c>
    </row>
    <row r="777" spans="1:16" x14ac:dyDescent="0.25">
      <c r="A777">
        <v>865</v>
      </c>
      <c r="B777" s="119" t="s">
        <v>440</v>
      </c>
      <c r="C777">
        <v>80</v>
      </c>
      <c r="E777">
        <v>0</v>
      </c>
      <c r="F777">
        <v>0</v>
      </c>
      <c r="G777">
        <v>1382</v>
      </c>
      <c r="H777">
        <v>88</v>
      </c>
      <c r="I777" s="119" t="s">
        <v>19</v>
      </c>
      <c r="J777" s="119" t="s">
        <v>22</v>
      </c>
      <c r="K777" s="1">
        <v>46255.758941458334</v>
      </c>
      <c r="L777">
        <v>934</v>
      </c>
      <c r="M777">
        <v>0</v>
      </c>
      <c r="N777">
        <v>840</v>
      </c>
      <c r="O777">
        <v>0</v>
      </c>
      <c r="P777" s="119" t="s">
        <v>20254</v>
      </c>
    </row>
    <row r="778" spans="1:16" x14ac:dyDescent="0.25">
      <c r="A778">
        <v>866</v>
      </c>
      <c r="B778" s="119" t="s">
        <v>448</v>
      </c>
      <c r="C778">
        <v>80</v>
      </c>
      <c r="D778">
        <v>24699</v>
      </c>
      <c r="E778">
        <v>817</v>
      </c>
      <c r="F778">
        <v>3185</v>
      </c>
      <c r="G778">
        <v>593</v>
      </c>
      <c r="H778">
        <v>4155</v>
      </c>
      <c r="I778" s="119" t="s">
        <v>19</v>
      </c>
      <c r="J778" s="119" t="s">
        <v>24</v>
      </c>
      <c r="K778" s="1">
        <v>46255.758941458334</v>
      </c>
      <c r="L778">
        <v>468</v>
      </c>
      <c r="M778">
        <v>41</v>
      </c>
      <c r="N778">
        <v>92</v>
      </c>
      <c r="O778">
        <v>16</v>
      </c>
      <c r="P778" s="119" t="s">
        <v>20254</v>
      </c>
    </row>
    <row r="779" spans="1:16" x14ac:dyDescent="0.25">
      <c r="A779">
        <v>867</v>
      </c>
      <c r="B779" s="119" t="s">
        <v>449</v>
      </c>
      <c r="C779">
        <v>8</v>
      </c>
      <c r="E779">
        <v>373</v>
      </c>
      <c r="F779">
        <v>16</v>
      </c>
      <c r="G779">
        <v>269</v>
      </c>
      <c r="H779">
        <v>50</v>
      </c>
      <c r="I779" s="119" t="s">
        <v>19</v>
      </c>
      <c r="J779" s="119" t="s">
        <v>22</v>
      </c>
      <c r="K779" s="1">
        <v>46255.758941458334</v>
      </c>
      <c r="L779">
        <v>0</v>
      </c>
      <c r="M779">
        <v>3</v>
      </c>
      <c r="N779">
        <v>0</v>
      </c>
      <c r="O779">
        <v>0</v>
      </c>
      <c r="P779" s="119" t="s">
        <v>20254</v>
      </c>
    </row>
    <row r="780" spans="1:16" x14ac:dyDescent="0.25">
      <c r="A780">
        <v>868</v>
      </c>
      <c r="B780" s="119" t="s">
        <v>449</v>
      </c>
      <c r="C780">
        <v>13</v>
      </c>
      <c r="E780">
        <v>2329</v>
      </c>
      <c r="F780">
        <v>20</v>
      </c>
      <c r="G780">
        <v>612</v>
      </c>
      <c r="H780">
        <v>42</v>
      </c>
      <c r="I780" s="119" t="s">
        <v>19</v>
      </c>
      <c r="J780" s="119" t="s">
        <v>22</v>
      </c>
      <c r="K780" s="1">
        <v>46255.758941458334</v>
      </c>
      <c r="L780">
        <v>16</v>
      </c>
      <c r="M780">
        <v>0</v>
      </c>
      <c r="N780">
        <v>7</v>
      </c>
      <c r="O780">
        <v>0</v>
      </c>
      <c r="P780" s="119" t="s">
        <v>20254</v>
      </c>
    </row>
    <row r="781" spans="1:16" x14ac:dyDescent="0.25">
      <c r="A781">
        <v>869</v>
      </c>
      <c r="B781" s="119" t="s">
        <v>450</v>
      </c>
      <c r="C781">
        <v>33</v>
      </c>
      <c r="D781">
        <v>24709</v>
      </c>
      <c r="E781">
        <v>38</v>
      </c>
      <c r="F781">
        <v>67</v>
      </c>
      <c r="G781">
        <v>328</v>
      </c>
      <c r="H781">
        <v>251</v>
      </c>
      <c r="I781" s="119" t="s">
        <v>19</v>
      </c>
      <c r="J781" s="119" t="s">
        <v>139</v>
      </c>
      <c r="K781" s="1">
        <v>46255.758941458334</v>
      </c>
      <c r="L781">
        <v>1</v>
      </c>
      <c r="M781">
        <v>1</v>
      </c>
      <c r="N781">
        <v>0</v>
      </c>
      <c r="O781">
        <v>0</v>
      </c>
      <c r="P781" s="119" t="s">
        <v>20254</v>
      </c>
    </row>
    <row r="782" spans="1:16" x14ac:dyDescent="0.25">
      <c r="A782">
        <v>870</v>
      </c>
      <c r="B782" s="119" t="s">
        <v>451</v>
      </c>
      <c r="C782">
        <v>64</v>
      </c>
      <c r="E782">
        <v>0</v>
      </c>
      <c r="F782">
        <v>0</v>
      </c>
      <c r="G782">
        <v>483</v>
      </c>
      <c r="H782">
        <v>71</v>
      </c>
      <c r="I782" s="119" t="s">
        <v>19</v>
      </c>
      <c r="J782" s="119" t="s">
        <v>22</v>
      </c>
      <c r="K782" s="1">
        <v>46255.758941458334</v>
      </c>
      <c r="L782">
        <v>0</v>
      </c>
      <c r="M782">
        <v>4</v>
      </c>
      <c r="N782">
        <v>0</v>
      </c>
      <c r="O782">
        <v>1</v>
      </c>
      <c r="P782" s="119" t="s">
        <v>20254</v>
      </c>
    </row>
    <row r="783" spans="1:16" x14ac:dyDescent="0.25">
      <c r="A783">
        <v>871</v>
      </c>
      <c r="B783" s="119" t="s">
        <v>452</v>
      </c>
      <c r="C783">
        <v>44</v>
      </c>
      <c r="D783">
        <v>24777</v>
      </c>
      <c r="E783">
        <v>0</v>
      </c>
      <c r="F783">
        <v>0</v>
      </c>
      <c r="G783">
        <v>811</v>
      </c>
      <c r="H783">
        <v>332</v>
      </c>
      <c r="I783" s="119" t="s">
        <v>19</v>
      </c>
      <c r="J783" s="119" t="s">
        <v>139</v>
      </c>
      <c r="K783" s="1">
        <v>46255.758941458334</v>
      </c>
      <c r="L783">
        <v>0</v>
      </c>
      <c r="M783">
        <v>6</v>
      </c>
      <c r="N783">
        <v>0</v>
      </c>
      <c r="O783">
        <v>1</v>
      </c>
      <c r="P783" s="119" t="s">
        <v>20254</v>
      </c>
    </row>
    <row r="784" spans="1:16" x14ac:dyDescent="0.25">
      <c r="A784">
        <v>872</v>
      </c>
      <c r="B784" s="119" t="s">
        <v>453</v>
      </c>
      <c r="C784">
        <v>50</v>
      </c>
      <c r="D784">
        <v>24733</v>
      </c>
      <c r="E784">
        <v>104</v>
      </c>
      <c r="F784">
        <v>133</v>
      </c>
      <c r="G784">
        <v>411</v>
      </c>
      <c r="H784">
        <v>199</v>
      </c>
      <c r="I784" s="119" t="s">
        <v>19</v>
      </c>
      <c r="J784" s="119" t="s">
        <v>139</v>
      </c>
      <c r="K784" s="1">
        <v>46255.758941458334</v>
      </c>
      <c r="L784">
        <v>7</v>
      </c>
      <c r="M784">
        <v>3</v>
      </c>
      <c r="N784">
        <v>5</v>
      </c>
      <c r="O784">
        <v>0</v>
      </c>
      <c r="P784" s="119" t="s">
        <v>20254</v>
      </c>
    </row>
    <row r="785" spans="1:16" x14ac:dyDescent="0.25">
      <c r="A785">
        <v>873</v>
      </c>
      <c r="B785" s="119" t="s">
        <v>451</v>
      </c>
      <c r="C785">
        <v>69</v>
      </c>
      <c r="E785">
        <v>0</v>
      </c>
      <c r="F785">
        <v>0</v>
      </c>
      <c r="G785">
        <v>428</v>
      </c>
      <c r="H785">
        <v>104</v>
      </c>
      <c r="I785" s="119" t="s">
        <v>19</v>
      </c>
      <c r="J785" s="119" t="s">
        <v>22</v>
      </c>
      <c r="K785" s="1">
        <v>46255.758941458334</v>
      </c>
      <c r="L785">
        <v>0</v>
      </c>
      <c r="M785">
        <v>2</v>
      </c>
      <c r="N785">
        <v>0</v>
      </c>
      <c r="O785">
        <v>1</v>
      </c>
      <c r="P785" s="119" t="s">
        <v>20254</v>
      </c>
    </row>
    <row r="786" spans="1:16" x14ac:dyDescent="0.25">
      <c r="A786">
        <v>874</v>
      </c>
      <c r="B786" s="119" t="s">
        <v>454</v>
      </c>
      <c r="C786">
        <v>66</v>
      </c>
      <c r="D786">
        <v>24726</v>
      </c>
      <c r="E786">
        <v>449</v>
      </c>
      <c r="F786">
        <v>2879</v>
      </c>
      <c r="G786">
        <v>55</v>
      </c>
      <c r="H786">
        <v>11985</v>
      </c>
      <c r="I786" s="119" t="s">
        <v>19</v>
      </c>
      <c r="J786" s="119" t="s">
        <v>24</v>
      </c>
      <c r="K786" s="1">
        <v>46255.758941458334</v>
      </c>
      <c r="L786">
        <v>0</v>
      </c>
      <c r="M786">
        <v>2</v>
      </c>
      <c r="N786">
        <v>0</v>
      </c>
      <c r="O786">
        <v>0</v>
      </c>
      <c r="P786" s="119" t="s">
        <v>20254</v>
      </c>
    </row>
    <row r="787" spans="1:16" x14ac:dyDescent="0.25">
      <c r="A787">
        <v>875</v>
      </c>
      <c r="B787" s="119" t="s">
        <v>451</v>
      </c>
      <c r="C787">
        <v>74</v>
      </c>
      <c r="E787">
        <v>2</v>
      </c>
      <c r="F787">
        <v>74</v>
      </c>
      <c r="G787">
        <v>366</v>
      </c>
      <c r="H787">
        <v>79</v>
      </c>
      <c r="I787" s="119" t="s">
        <v>19</v>
      </c>
      <c r="J787" s="119" t="s">
        <v>22</v>
      </c>
      <c r="K787" s="1">
        <v>46255.758941458334</v>
      </c>
      <c r="L787">
        <v>0</v>
      </c>
      <c r="M787">
        <v>2</v>
      </c>
      <c r="N787">
        <v>0</v>
      </c>
      <c r="O787">
        <v>1</v>
      </c>
      <c r="P787" s="119" t="s">
        <v>20254</v>
      </c>
    </row>
    <row r="788" spans="1:16" x14ac:dyDescent="0.25">
      <c r="A788">
        <v>876</v>
      </c>
      <c r="B788" s="119" t="s">
        <v>455</v>
      </c>
      <c r="C788">
        <v>74</v>
      </c>
      <c r="D788">
        <v>24717</v>
      </c>
      <c r="E788">
        <v>353</v>
      </c>
      <c r="F788">
        <v>1190</v>
      </c>
      <c r="G788">
        <v>67</v>
      </c>
      <c r="H788">
        <v>19368</v>
      </c>
      <c r="I788" s="119" t="s">
        <v>19</v>
      </c>
      <c r="J788" s="119" t="s">
        <v>24</v>
      </c>
      <c r="K788" s="1">
        <v>46255.758941458334</v>
      </c>
      <c r="L788">
        <v>5</v>
      </c>
      <c r="M788">
        <v>0</v>
      </c>
      <c r="N788">
        <v>0</v>
      </c>
      <c r="O788">
        <v>0</v>
      </c>
      <c r="P788" s="119" t="s">
        <v>20254</v>
      </c>
    </row>
    <row r="789" spans="1:16" x14ac:dyDescent="0.25">
      <c r="A789">
        <v>877</v>
      </c>
      <c r="B789" s="119" t="s">
        <v>449</v>
      </c>
      <c r="C789">
        <v>18</v>
      </c>
      <c r="E789">
        <v>2474</v>
      </c>
      <c r="F789">
        <v>36</v>
      </c>
      <c r="G789">
        <v>389</v>
      </c>
      <c r="H789">
        <v>45</v>
      </c>
      <c r="I789" s="119" t="s">
        <v>19</v>
      </c>
      <c r="J789" s="119" t="s">
        <v>22</v>
      </c>
      <c r="K789" s="1">
        <v>46255.758941458334</v>
      </c>
      <c r="L789">
        <v>8</v>
      </c>
      <c r="M789">
        <v>1</v>
      </c>
      <c r="N789">
        <v>1</v>
      </c>
      <c r="O789">
        <v>0</v>
      </c>
      <c r="P789" s="119" t="s">
        <v>20254</v>
      </c>
    </row>
    <row r="790" spans="1:16" x14ac:dyDescent="0.25">
      <c r="A790">
        <v>878</v>
      </c>
      <c r="B790" s="119" t="s">
        <v>451</v>
      </c>
      <c r="C790">
        <v>79</v>
      </c>
      <c r="E790">
        <v>202</v>
      </c>
      <c r="F790">
        <v>85</v>
      </c>
      <c r="G790">
        <v>1383</v>
      </c>
      <c r="H790">
        <v>86</v>
      </c>
      <c r="I790" s="119" t="s">
        <v>19</v>
      </c>
      <c r="J790" s="119" t="s">
        <v>22</v>
      </c>
      <c r="K790" s="1">
        <v>46255.758941458334</v>
      </c>
      <c r="L790">
        <v>170</v>
      </c>
      <c r="M790">
        <v>3</v>
      </c>
      <c r="N790">
        <v>29</v>
      </c>
      <c r="O790">
        <v>0</v>
      </c>
      <c r="P790" s="119" t="s">
        <v>20254</v>
      </c>
    </row>
    <row r="791" spans="1:16" x14ac:dyDescent="0.25">
      <c r="A791">
        <v>879</v>
      </c>
      <c r="B791" s="119" t="s">
        <v>456</v>
      </c>
      <c r="C791">
        <v>56</v>
      </c>
      <c r="D791">
        <v>24715</v>
      </c>
      <c r="E791">
        <v>45</v>
      </c>
      <c r="F791">
        <v>120</v>
      </c>
      <c r="G791">
        <v>199</v>
      </c>
      <c r="H791">
        <v>390</v>
      </c>
      <c r="I791" s="119" t="s">
        <v>19</v>
      </c>
      <c r="J791" s="119" t="s">
        <v>139</v>
      </c>
      <c r="K791" s="1">
        <v>46255.758941458334</v>
      </c>
      <c r="L791">
        <v>9</v>
      </c>
      <c r="M791">
        <v>6</v>
      </c>
      <c r="N791">
        <v>4</v>
      </c>
      <c r="O791">
        <v>0</v>
      </c>
      <c r="P791" s="119" t="s">
        <v>20254</v>
      </c>
    </row>
    <row r="792" spans="1:16" x14ac:dyDescent="0.25">
      <c r="A792">
        <v>880</v>
      </c>
      <c r="B792" s="119" t="s">
        <v>457</v>
      </c>
      <c r="C792">
        <v>39</v>
      </c>
      <c r="D792">
        <v>24774</v>
      </c>
      <c r="E792">
        <v>311</v>
      </c>
      <c r="F792">
        <v>90</v>
      </c>
      <c r="G792">
        <v>616</v>
      </c>
      <c r="H792">
        <v>191</v>
      </c>
      <c r="I792" s="119" t="s">
        <v>19</v>
      </c>
      <c r="J792" s="119" t="s">
        <v>139</v>
      </c>
      <c r="K792" s="1">
        <v>46255.758941458334</v>
      </c>
      <c r="L792">
        <v>0</v>
      </c>
      <c r="M792">
        <v>3</v>
      </c>
      <c r="N792">
        <v>0</v>
      </c>
      <c r="O792">
        <v>2</v>
      </c>
      <c r="P792" s="119" t="s">
        <v>20254</v>
      </c>
    </row>
    <row r="793" spans="1:16" x14ac:dyDescent="0.25">
      <c r="A793">
        <v>881</v>
      </c>
      <c r="B793" s="119" t="s">
        <v>391</v>
      </c>
      <c r="C793">
        <v>43</v>
      </c>
      <c r="E793">
        <v>921</v>
      </c>
      <c r="F793">
        <v>49</v>
      </c>
      <c r="G793">
        <v>372</v>
      </c>
      <c r="H793">
        <v>76</v>
      </c>
      <c r="I793" s="119" t="s">
        <v>19</v>
      </c>
      <c r="J793" s="119" t="s">
        <v>22</v>
      </c>
      <c r="K793" s="1">
        <v>46255.758941458334</v>
      </c>
      <c r="L793">
        <v>9</v>
      </c>
      <c r="M793">
        <v>2</v>
      </c>
      <c r="N793">
        <v>0</v>
      </c>
      <c r="O793">
        <v>2</v>
      </c>
      <c r="P793" s="119" t="s">
        <v>20254</v>
      </c>
    </row>
    <row r="794" spans="1:16" x14ac:dyDescent="0.25">
      <c r="A794">
        <v>882</v>
      </c>
      <c r="B794" s="119" t="s">
        <v>458</v>
      </c>
      <c r="C794">
        <v>9</v>
      </c>
      <c r="E794">
        <v>257</v>
      </c>
      <c r="F794">
        <v>17</v>
      </c>
      <c r="G794">
        <v>488</v>
      </c>
      <c r="H794">
        <v>36</v>
      </c>
      <c r="I794" s="119" t="s">
        <v>19</v>
      </c>
      <c r="J794" s="119" t="s">
        <v>22</v>
      </c>
      <c r="K794" s="1">
        <v>46255.758941458334</v>
      </c>
      <c r="L794">
        <v>0</v>
      </c>
      <c r="M794">
        <v>1</v>
      </c>
      <c r="N794">
        <v>0</v>
      </c>
      <c r="O794">
        <v>0</v>
      </c>
      <c r="P794" s="119" t="s">
        <v>20254</v>
      </c>
    </row>
    <row r="795" spans="1:16" x14ac:dyDescent="0.25">
      <c r="A795">
        <v>883</v>
      </c>
      <c r="B795" s="119" t="s">
        <v>459</v>
      </c>
      <c r="C795">
        <v>45</v>
      </c>
      <c r="D795">
        <v>24774</v>
      </c>
      <c r="E795">
        <v>0</v>
      </c>
      <c r="F795">
        <v>0</v>
      </c>
      <c r="G795">
        <v>277</v>
      </c>
      <c r="H795">
        <v>150</v>
      </c>
      <c r="I795" s="119" t="s">
        <v>19</v>
      </c>
      <c r="J795" s="119" t="s">
        <v>139</v>
      </c>
      <c r="K795" s="1">
        <v>46255.758941458334</v>
      </c>
      <c r="L795">
        <v>0</v>
      </c>
      <c r="M795">
        <v>6</v>
      </c>
      <c r="N795">
        <v>0</v>
      </c>
      <c r="O795">
        <v>2</v>
      </c>
      <c r="P795" s="119" t="s">
        <v>20254</v>
      </c>
    </row>
    <row r="796" spans="1:16" x14ac:dyDescent="0.25">
      <c r="A796">
        <v>884</v>
      </c>
      <c r="B796" s="119" t="s">
        <v>451</v>
      </c>
      <c r="C796">
        <v>80</v>
      </c>
      <c r="E796">
        <v>333</v>
      </c>
      <c r="F796">
        <v>86</v>
      </c>
      <c r="G796">
        <v>2071</v>
      </c>
      <c r="H796">
        <v>87</v>
      </c>
      <c r="I796" s="119" t="s">
        <v>19</v>
      </c>
      <c r="J796" s="119" t="s">
        <v>22</v>
      </c>
      <c r="K796" s="1">
        <v>46255.758941458334</v>
      </c>
      <c r="L796">
        <v>127</v>
      </c>
      <c r="M796">
        <v>4</v>
      </c>
      <c r="N796">
        <v>23</v>
      </c>
      <c r="O796">
        <v>0</v>
      </c>
      <c r="P796" s="119" t="s">
        <v>20254</v>
      </c>
    </row>
    <row r="797" spans="1:16" x14ac:dyDescent="0.25">
      <c r="A797">
        <v>885</v>
      </c>
      <c r="B797" s="119" t="s">
        <v>460</v>
      </c>
      <c r="C797">
        <v>51</v>
      </c>
      <c r="D797">
        <v>24697</v>
      </c>
      <c r="E797">
        <v>0</v>
      </c>
      <c r="F797">
        <v>0</v>
      </c>
      <c r="G797">
        <v>536</v>
      </c>
      <c r="H797">
        <v>145</v>
      </c>
      <c r="I797" s="119" t="s">
        <v>19</v>
      </c>
      <c r="J797" s="119" t="s">
        <v>139</v>
      </c>
      <c r="K797" s="1">
        <v>46255.758941458334</v>
      </c>
      <c r="L797">
        <v>0</v>
      </c>
      <c r="M797">
        <v>1</v>
      </c>
      <c r="N797">
        <v>0</v>
      </c>
      <c r="O797">
        <v>1</v>
      </c>
      <c r="P797" s="119" t="s">
        <v>20254</v>
      </c>
    </row>
    <row r="798" spans="1:16" x14ac:dyDescent="0.25">
      <c r="A798">
        <v>886</v>
      </c>
      <c r="B798" s="119" t="s">
        <v>461</v>
      </c>
      <c r="C798">
        <v>80</v>
      </c>
      <c r="D798">
        <v>24711</v>
      </c>
      <c r="E798">
        <v>1934</v>
      </c>
      <c r="F798">
        <v>2356</v>
      </c>
      <c r="G798">
        <v>1284</v>
      </c>
      <c r="H798">
        <v>3226</v>
      </c>
      <c r="I798" s="119" t="s">
        <v>19</v>
      </c>
      <c r="J798" s="119" t="s">
        <v>24</v>
      </c>
      <c r="K798" s="1">
        <v>46255.758941458334</v>
      </c>
      <c r="L798">
        <v>567</v>
      </c>
      <c r="M798">
        <v>701</v>
      </c>
      <c r="N798">
        <v>99</v>
      </c>
      <c r="O798">
        <v>642</v>
      </c>
      <c r="P798" s="119" t="s">
        <v>20254</v>
      </c>
    </row>
    <row r="799" spans="1:16" x14ac:dyDescent="0.25">
      <c r="A799">
        <v>887</v>
      </c>
      <c r="B799" s="119" t="s">
        <v>462</v>
      </c>
      <c r="C799">
        <v>57</v>
      </c>
      <c r="D799">
        <v>24763</v>
      </c>
      <c r="E799">
        <v>1</v>
      </c>
      <c r="F799">
        <v>99</v>
      </c>
      <c r="G799">
        <v>144</v>
      </c>
      <c r="H799">
        <v>116</v>
      </c>
      <c r="I799" s="119" t="s">
        <v>19</v>
      </c>
      <c r="J799" s="119" t="s">
        <v>139</v>
      </c>
      <c r="K799" s="1">
        <v>46255.758941458334</v>
      </c>
      <c r="L799">
        <v>0</v>
      </c>
      <c r="M799">
        <v>3</v>
      </c>
      <c r="N799">
        <v>0</v>
      </c>
      <c r="O799">
        <v>2</v>
      </c>
      <c r="P799" s="119" t="s">
        <v>20254</v>
      </c>
    </row>
    <row r="800" spans="1:16" x14ac:dyDescent="0.25">
      <c r="A800">
        <v>888</v>
      </c>
      <c r="B800" s="119" t="s">
        <v>458</v>
      </c>
      <c r="C800">
        <v>14</v>
      </c>
      <c r="E800">
        <v>4473</v>
      </c>
      <c r="F800">
        <v>35</v>
      </c>
      <c r="G800">
        <v>379</v>
      </c>
      <c r="H800">
        <v>57</v>
      </c>
      <c r="I800" s="119" t="s">
        <v>19</v>
      </c>
      <c r="J800" s="119" t="s">
        <v>22</v>
      </c>
      <c r="K800" s="1">
        <v>46255.758941458334</v>
      </c>
      <c r="L800">
        <v>6</v>
      </c>
      <c r="M800">
        <v>0</v>
      </c>
      <c r="N800">
        <v>3</v>
      </c>
      <c r="O800">
        <v>0</v>
      </c>
      <c r="P800" s="119" t="s">
        <v>20254</v>
      </c>
    </row>
    <row r="801" spans="1:16" x14ac:dyDescent="0.25">
      <c r="A801">
        <v>890</v>
      </c>
      <c r="B801" s="119" t="s">
        <v>391</v>
      </c>
      <c r="C801">
        <v>48</v>
      </c>
      <c r="E801">
        <v>500</v>
      </c>
      <c r="F801">
        <v>51</v>
      </c>
      <c r="G801">
        <v>295</v>
      </c>
      <c r="H801">
        <v>124</v>
      </c>
      <c r="I801" s="119" t="s">
        <v>19</v>
      </c>
      <c r="J801" s="119" t="s">
        <v>22</v>
      </c>
      <c r="K801" s="1">
        <v>46255.758941458334</v>
      </c>
      <c r="L801">
        <v>0</v>
      </c>
      <c r="M801">
        <v>1</v>
      </c>
      <c r="N801">
        <v>0</v>
      </c>
      <c r="O801">
        <v>1</v>
      </c>
      <c r="P801" s="119" t="s">
        <v>20254</v>
      </c>
    </row>
    <row r="802" spans="1:16" x14ac:dyDescent="0.25">
      <c r="A802">
        <v>891</v>
      </c>
      <c r="B802" s="119" t="s">
        <v>463</v>
      </c>
      <c r="C802">
        <v>40</v>
      </c>
      <c r="D802">
        <v>24774</v>
      </c>
      <c r="E802">
        <v>447</v>
      </c>
      <c r="F802">
        <v>100</v>
      </c>
      <c r="G802">
        <v>479</v>
      </c>
      <c r="H802">
        <v>1431</v>
      </c>
      <c r="I802" s="119" t="s">
        <v>19</v>
      </c>
      <c r="J802" s="119" t="s">
        <v>139</v>
      </c>
      <c r="K802" s="1">
        <v>46255.758941458334</v>
      </c>
      <c r="L802">
        <v>18</v>
      </c>
      <c r="M802">
        <v>17</v>
      </c>
      <c r="N802">
        <v>4</v>
      </c>
      <c r="O802">
        <v>4</v>
      </c>
      <c r="P802" s="119" t="s">
        <v>20254</v>
      </c>
    </row>
    <row r="803" spans="1:16" x14ac:dyDescent="0.25">
      <c r="A803">
        <v>893</v>
      </c>
      <c r="B803" s="119" t="s">
        <v>464</v>
      </c>
      <c r="C803">
        <v>46</v>
      </c>
      <c r="D803">
        <v>24763</v>
      </c>
      <c r="E803">
        <v>2848</v>
      </c>
      <c r="F803">
        <v>99</v>
      </c>
      <c r="G803">
        <v>86</v>
      </c>
      <c r="H803">
        <v>449</v>
      </c>
      <c r="I803" s="119" t="s">
        <v>19</v>
      </c>
      <c r="J803" s="119" t="s">
        <v>139</v>
      </c>
      <c r="K803" s="1">
        <v>46255.758941458334</v>
      </c>
      <c r="L803">
        <v>15</v>
      </c>
      <c r="M803">
        <v>0</v>
      </c>
      <c r="N803">
        <v>3</v>
      </c>
      <c r="O803">
        <v>0</v>
      </c>
      <c r="P803" s="119" t="s">
        <v>20254</v>
      </c>
    </row>
    <row r="804" spans="1:16" x14ac:dyDescent="0.25">
      <c r="A804">
        <v>894</v>
      </c>
      <c r="B804" s="119" t="s">
        <v>465</v>
      </c>
      <c r="C804">
        <v>52</v>
      </c>
      <c r="D804">
        <v>24693</v>
      </c>
      <c r="E804">
        <v>2097</v>
      </c>
      <c r="F804">
        <v>140</v>
      </c>
      <c r="G804">
        <v>953</v>
      </c>
      <c r="H804">
        <v>222</v>
      </c>
      <c r="I804" s="119" t="s">
        <v>19</v>
      </c>
      <c r="J804" s="119" t="s">
        <v>139</v>
      </c>
      <c r="K804" s="1">
        <v>46255.758941458334</v>
      </c>
      <c r="L804">
        <v>10</v>
      </c>
      <c r="M804">
        <v>4</v>
      </c>
      <c r="N804">
        <v>0</v>
      </c>
      <c r="O804">
        <v>1</v>
      </c>
      <c r="P804" s="119" t="s">
        <v>20254</v>
      </c>
    </row>
    <row r="805" spans="1:16" x14ac:dyDescent="0.25">
      <c r="A805">
        <v>895</v>
      </c>
      <c r="B805" s="119" t="s">
        <v>458</v>
      </c>
      <c r="C805">
        <v>19</v>
      </c>
      <c r="E805">
        <v>25</v>
      </c>
      <c r="F805">
        <v>22</v>
      </c>
      <c r="G805">
        <v>427</v>
      </c>
      <c r="H805">
        <v>42</v>
      </c>
      <c r="I805" s="119" t="s">
        <v>19</v>
      </c>
      <c r="J805" s="119" t="s">
        <v>22</v>
      </c>
      <c r="K805" s="1">
        <v>46255.758941458334</v>
      </c>
      <c r="L805">
        <v>0</v>
      </c>
      <c r="M805">
        <v>3</v>
      </c>
      <c r="N805">
        <v>0</v>
      </c>
      <c r="O805">
        <v>1</v>
      </c>
      <c r="P805" s="119" t="s">
        <v>20254</v>
      </c>
    </row>
    <row r="806" spans="1:16" x14ac:dyDescent="0.25">
      <c r="A806">
        <v>896</v>
      </c>
      <c r="B806" s="119" t="s">
        <v>466</v>
      </c>
      <c r="C806">
        <v>80</v>
      </c>
      <c r="D806">
        <v>24779</v>
      </c>
      <c r="E806">
        <v>1462</v>
      </c>
      <c r="F806">
        <v>3151</v>
      </c>
      <c r="G806">
        <v>589</v>
      </c>
      <c r="H806">
        <v>3551</v>
      </c>
      <c r="I806" s="119" t="s">
        <v>19</v>
      </c>
      <c r="J806" s="119" t="s">
        <v>24</v>
      </c>
      <c r="K806" s="1">
        <v>46255.758941458334</v>
      </c>
      <c r="L806">
        <v>572</v>
      </c>
      <c r="M806">
        <v>73</v>
      </c>
      <c r="N806">
        <v>79</v>
      </c>
      <c r="O806">
        <v>32</v>
      </c>
      <c r="P806" s="119" t="s">
        <v>20254</v>
      </c>
    </row>
    <row r="807" spans="1:16" x14ac:dyDescent="0.25">
      <c r="A807">
        <v>897</v>
      </c>
      <c r="B807" s="119" t="s">
        <v>467</v>
      </c>
      <c r="C807">
        <v>58</v>
      </c>
      <c r="D807">
        <v>24721</v>
      </c>
      <c r="E807">
        <v>0</v>
      </c>
      <c r="F807">
        <v>0</v>
      </c>
      <c r="G807">
        <v>442</v>
      </c>
      <c r="H807">
        <v>165</v>
      </c>
      <c r="I807" s="119" t="s">
        <v>19</v>
      </c>
      <c r="J807" s="119" t="s">
        <v>139</v>
      </c>
      <c r="K807" s="1">
        <v>46255.758941458334</v>
      </c>
      <c r="L807">
        <v>0</v>
      </c>
      <c r="M807">
        <v>8</v>
      </c>
      <c r="N807">
        <v>0</v>
      </c>
      <c r="O807">
        <v>3</v>
      </c>
      <c r="P807" s="119" t="s">
        <v>20254</v>
      </c>
    </row>
    <row r="808" spans="1:16" x14ac:dyDescent="0.25">
      <c r="A808">
        <v>898</v>
      </c>
      <c r="B808" s="119" t="s">
        <v>468</v>
      </c>
      <c r="C808">
        <v>21</v>
      </c>
      <c r="E808">
        <v>4360</v>
      </c>
      <c r="F808">
        <v>54</v>
      </c>
      <c r="G808">
        <v>872</v>
      </c>
      <c r="H808">
        <v>1035</v>
      </c>
      <c r="I808" s="119" t="s">
        <v>19</v>
      </c>
      <c r="J808" s="119" t="s">
        <v>22</v>
      </c>
      <c r="K808" s="1">
        <v>46255.758941458334</v>
      </c>
      <c r="L808">
        <v>15</v>
      </c>
      <c r="M808">
        <v>19</v>
      </c>
      <c r="N808">
        <v>4</v>
      </c>
      <c r="O808">
        <v>7</v>
      </c>
      <c r="P808" s="119" t="s">
        <v>20254</v>
      </c>
    </row>
    <row r="809" spans="1:16" x14ac:dyDescent="0.25">
      <c r="A809">
        <v>899</v>
      </c>
      <c r="B809" s="119" t="s">
        <v>469</v>
      </c>
      <c r="C809">
        <v>53</v>
      </c>
      <c r="D809">
        <v>24724</v>
      </c>
      <c r="E809">
        <v>0</v>
      </c>
      <c r="F809">
        <v>0</v>
      </c>
      <c r="G809">
        <v>130</v>
      </c>
      <c r="H809">
        <v>404</v>
      </c>
      <c r="I809" s="119" t="s">
        <v>19</v>
      </c>
      <c r="J809" s="119" t="s">
        <v>139</v>
      </c>
      <c r="K809" s="1">
        <v>46255.758941458334</v>
      </c>
      <c r="L809">
        <v>0</v>
      </c>
      <c r="M809">
        <v>3</v>
      </c>
      <c r="N809">
        <v>0</v>
      </c>
      <c r="O809">
        <v>1</v>
      </c>
      <c r="P809" s="119" t="s">
        <v>20254</v>
      </c>
    </row>
    <row r="810" spans="1:16" x14ac:dyDescent="0.25">
      <c r="A810">
        <v>900</v>
      </c>
      <c r="B810" s="119" t="s">
        <v>391</v>
      </c>
      <c r="C810">
        <v>53</v>
      </c>
      <c r="E810">
        <v>966</v>
      </c>
      <c r="F810">
        <v>56</v>
      </c>
      <c r="G810">
        <v>273</v>
      </c>
      <c r="H810">
        <v>78</v>
      </c>
      <c r="I810" s="119" t="s">
        <v>19</v>
      </c>
      <c r="J810" s="119" t="s">
        <v>22</v>
      </c>
      <c r="K810" s="1">
        <v>46255.758941458334</v>
      </c>
      <c r="L810">
        <v>9</v>
      </c>
      <c r="M810">
        <v>0</v>
      </c>
      <c r="N810">
        <v>0</v>
      </c>
      <c r="O810">
        <v>0</v>
      </c>
      <c r="P810" s="119" t="s">
        <v>20254</v>
      </c>
    </row>
    <row r="811" spans="1:16" x14ac:dyDescent="0.25">
      <c r="A811">
        <v>901</v>
      </c>
      <c r="B811" s="119" t="s">
        <v>470</v>
      </c>
      <c r="C811">
        <v>59</v>
      </c>
      <c r="D811">
        <v>24766</v>
      </c>
      <c r="E811">
        <v>0</v>
      </c>
      <c r="F811">
        <v>0</v>
      </c>
      <c r="G811">
        <v>499</v>
      </c>
      <c r="H811">
        <v>125</v>
      </c>
      <c r="I811" s="119" t="s">
        <v>19</v>
      </c>
      <c r="J811" s="119" t="s">
        <v>139</v>
      </c>
      <c r="K811" s="1">
        <v>46255.758941458334</v>
      </c>
      <c r="L811">
        <v>0</v>
      </c>
      <c r="M811">
        <v>2</v>
      </c>
      <c r="N811">
        <v>0</v>
      </c>
      <c r="O811">
        <v>1</v>
      </c>
      <c r="P811" s="119" t="s">
        <v>20254</v>
      </c>
    </row>
    <row r="812" spans="1:16" x14ac:dyDescent="0.25">
      <c r="A812">
        <v>902</v>
      </c>
      <c r="B812" s="119" t="s">
        <v>471</v>
      </c>
      <c r="C812">
        <v>62</v>
      </c>
      <c r="D812">
        <v>24705</v>
      </c>
      <c r="E812">
        <v>442</v>
      </c>
      <c r="F812">
        <v>150</v>
      </c>
      <c r="G812">
        <v>476</v>
      </c>
      <c r="H812">
        <v>1545</v>
      </c>
      <c r="I812" s="119" t="s">
        <v>19</v>
      </c>
      <c r="J812" s="119" t="s">
        <v>139</v>
      </c>
      <c r="K812" s="1">
        <v>46255.758941458334</v>
      </c>
      <c r="L812">
        <v>6</v>
      </c>
      <c r="M812">
        <v>6</v>
      </c>
      <c r="N812">
        <v>0</v>
      </c>
      <c r="O812">
        <v>1</v>
      </c>
      <c r="P812" s="119" t="s">
        <v>20254</v>
      </c>
    </row>
    <row r="813" spans="1:16" x14ac:dyDescent="0.25">
      <c r="A813">
        <v>903</v>
      </c>
      <c r="B813" s="119" t="s">
        <v>472</v>
      </c>
      <c r="C813">
        <v>76</v>
      </c>
      <c r="D813">
        <v>24691</v>
      </c>
      <c r="E813">
        <v>1926</v>
      </c>
      <c r="F813">
        <v>2619</v>
      </c>
      <c r="G813">
        <v>567</v>
      </c>
      <c r="H813">
        <v>3223</v>
      </c>
      <c r="I813" s="119" t="s">
        <v>19</v>
      </c>
      <c r="J813" s="119" t="s">
        <v>24</v>
      </c>
      <c r="K813" s="1">
        <v>46255.758941458334</v>
      </c>
      <c r="L813">
        <v>366</v>
      </c>
      <c r="M813">
        <v>58</v>
      </c>
      <c r="N813">
        <v>33</v>
      </c>
      <c r="O813">
        <v>19</v>
      </c>
      <c r="P813" s="119" t="s">
        <v>20254</v>
      </c>
    </row>
    <row r="814" spans="1:16" x14ac:dyDescent="0.25">
      <c r="A814">
        <v>904</v>
      </c>
      <c r="B814" s="119" t="s">
        <v>473</v>
      </c>
      <c r="C814">
        <v>68</v>
      </c>
      <c r="D814">
        <v>24795</v>
      </c>
      <c r="E814">
        <v>0</v>
      </c>
      <c r="F814">
        <v>0</v>
      </c>
      <c r="G814">
        <v>226</v>
      </c>
      <c r="H814">
        <v>685</v>
      </c>
      <c r="I814" s="119" t="s">
        <v>19</v>
      </c>
      <c r="J814" s="119" t="s">
        <v>139</v>
      </c>
      <c r="K814" s="1">
        <v>46255.758941458334</v>
      </c>
      <c r="L814">
        <v>0</v>
      </c>
      <c r="M814">
        <v>6</v>
      </c>
      <c r="N814">
        <v>0</v>
      </c>
      <c r="O814">
        <v>0</v>
      </c>
      <c r="P814" s="119" t="s">
        <v>20254</v>
      </c>
    </row>
    <row r="815" spans="1:16" x14ac:dyDescent="0.25">
      <c r="A815">
        <v>905</v>
      </c>
      <c r="B815" s="119" t="s">
        <v>468</v>
      </c>
      <c r="C815">
        <v>26</v>
      </c>
      <c r="E815">
        <v>797</v>
      </c>
      <c r="F815">
        <v>31</v>
      </c>
      <c r="G815">
        <v>419</v>
      </c>
      <c r="H815">
        <v>108</v>
      </c>
      <c r="I815" s="119" t="s">
        <v>19</v>
      </c>
      <c r="J815" s="119" t="s">
        <v>22</v>
      </c>
      <c r="K815" s="1">
        <v>46255.758941458334</v>
      </c>
      <c r="L815">
        <v>10</v>
      </c>
      <c r="M815">
        <v>3</v>
      </c>
      <c r="N815">
        <v>1</v>
      </c>
      <c r="O815">
        <v>1</v>
      </c>
      <c r="P815" s="119" t="s">
        <v>20254</v>
      </c>
    </row>
    <row r="816" spans="1:16" x14ac:dyDescent="0.25">
      <c r="A816">
        <v>906</v>
      </c>
      <c r="B816" s="119" t="s">
        <v>471</v>
      </c>
      <c r="C816">
        <v>74</v>
      </c>
      <c r="D816">
        <v>24705</v>
      </c>
      <c r="E816">
        <v>55</v>
      </c>
      <c r="F816">
        <v>144</v>
      </c>
      <c r="G816">
        <v>196</v>
      </c>
      <c r="H816">
        <v>310</v>
      </c>
      <c r="I816" s="119" t="s">
        <v>19</v>
      </c>
      <c r="J816" s="119" t="s">
        <v>139</v>
      </c>
      <c r="K816" s="1">
        <v>46255.758941458334</v>
      </c>
      <c r="L816">
        <v>12</v>
      </c>
      <c r="M816">
        <v>1</v>
      </c>
      <c r="N816">
        <v>5</v>
      </c>
      <c r="O816">
        <v>0</v>
      </c>
      <c r="P816" s="119" t="s">
        <v>20254</v>
      </c>
    </row>
    <row r="817" spans="1:16" x14ac:dyDescent="0.25">
      <c r="A817">
        <v>907</v>
      </c>
      <c r="B817" s="119" t="s">
        <v>474</v>
      </c>
      <c r="C817">
        <v>31</v>
      </c>
      <c r="E817">
        <v>13</v>
      </c>
      <c r="F817">
        <v>33</v>
      </c>
      <c r="G817">
        <v>485</v>
      </c>
      <c r="H817">
        <v>54</v>
      </c>
      <c r="I817" s="119" t="s">
        <v>19</v>
      </c>
      <c r="J817" s="119" t="s">
        <v>22</v>
      </c>
      <c r="K817" s="1">
        <v>46255.758941458334</v>
      </c>
      <c r="L817">
        <v>0</v>
      </c>
      <c r="M817">
        <v>1</v>
      </c>
      <c r="N817">
        <v>0</v>
      </c>
      <c r="O817">
        <v>0</v>
      </c>
      <c r="P817" s="119" t="s">
        <v>20254</v>
      </c>
    </row>
    <row r="818" spans="1:16" x14ac:dyDescent="0.25">
      <c r="A818">
        <v>908</v>
      </c>
      <c r="B818" s="119" t="s">
        <v>475</v>
      </c>
      <c r="C818">
        <v>80</v>
      </c>
      <c r="D818">
        <v>24730</v>
      </c>
      <c r="E818">
        <v>0</v>
      </c>
      <c r="F818">
        <v>0</v>
      </c>
      <c r="G818">
        <v>2818</v>
      </c>
      <c r="H818">
        <v>156</v>
      </c>
      <c r="I818" s="119" t="s">
        <v>19</v>
      </c>
      <c r="J818" s="119" t="s">
        <v>139</v>
      </c>
      <c r="K818" s="1">
        <v>46255.758941458334</v>
      </c>
      <c r="L818">
        <v>0</v>
      </c>
      <c r="M818">
        <v>10</v>
      </c>
      <c r="N818">
        <v>0</v>
      </c>
      <c r="O818">
        <v>3</v>
      </c>
      <c r="P818" s="119" t="s">
        <v>20254</v>
      </c>
    </row>
    <row r="819" spans="1:16" x14ac:dyDescent="0.25">
      <c r="A819">
        <v>909</v>
      </c>
      <c r="B819" s="119" t="s">
        <v>391</v>
      </c>
      <c r="C819">
        <v>58</v>
      </c>
      <c r="E819">
        <v>974</v>
      </c>
      <c r="F819">
        <v>59</v>
      </c>
      <c r="G819">
        <v>209</v>
      </c>
      <c r="H819">
        <v>99</v>
      </c>
      <c r="I819" s="119" t="s">
        <v>19</v>
      </c>
      <c r="J819" s="119" t="s">
        <v>22</v>
      </c>
      <c r="K819" s="1">
        <v>46255.758941458334</v>
      </c>
      <c r="L819">
        <v>15</v>
      </c>
      <c r="M819">
        <v>0</v>
      </c>
      <c r="N819">
        <v>3</v>
      </c>
      <c r="O819">
        <v>0</v>
      </c>
      <c r="P819" s="119" t="s">
        <v>20254</v>
      </c>
    </row>
    <row r="820" spans="1:16" x14ac:dyDescent="0.25">
      <c r="A820">
        <v>910</v>
      </c>
      <c r="B820" s="119" t="s">
        <v>476</v>
      </c>
      <c r="C820">
        <v>63</v>
      </c>
      <c r="D820">
        <v>24705</v>
      </c>
      <c r="E820">
        <v>168</v>
      </c>
      <c r="F820">
        <v>129</v>
      </c>
      <c r="G820">
        <v>312</v>
      </c>
      <c r="H820">
        <v>224</v>
      </c>
      <c r="I820" s="119" t="s">
        <v>19</v>
      </c>
      <c r="J820" s="119" t="s">
        <v>139</v>
      </c>
      <c r="K820" s="1">
        <v>46255.758941458334</v>
      </c>
      <c r="L820">
        <v>9</v>
      </c>
      <c r="M820">
        <v>1</v>
      </c>
      <c r="N820">
        <v>1</v>
      </c>
      <c r="O820">
        <v>0</v>
      </c>
      <c r="P820" s="119" t="s">
        <v>20254</v>
      </c>
    </row>
    <row r="821" spans="1:16" x14ac:dyDescent="0.25">
      <c r="A821">
        <v>911</v>
      </c>
      <c r="B821" s="119" t="s">
        <v>477</v>
      </c>
      <c r="C821">
        <v>69</v>
      </c>
      <c r="D821">
        <v>24693</v>
      </c>
      <c r="E821">
        <v>0</v>
      </c>
      <c r="F821">
        <v>0</v>
      </c>
      <c r="G821">
        <v>221</v>
      </c>
      <c r="H821">
        <v>198</v>
      </c>
      <c r="I821" s="119" t="s">
        <v>19</v>
      </c>
      <c r="J821" s="119" t="s">
        <v>139</v>
      </c>
      <c r="K821" s="1">
        <v>46255.758941458334</v>
      </c>
      <c r="L821">
        <v>0</v>
      </c>
      <c r="M821">
        <v>3</v>
      </c>
      <c r="N821">
        <v>0</v>
      </c>
      <c r="O821">
        <v>2</v>
      </c>
      <c r="P821" s="119" t="s">
        <v>20254</v>
      </c>
    </row>
    <row r="822" spans="1:16" x14ac:dyDescent="0.25">
      <c r="A822">
        <v>912</v>
      </c>
      <c r="B822" s="119" t="s">
        <v>478</v>
      </c>
      <c r="C822">
        <v>75</v>
      </c>
      <c r="D822">
        <v>24769</v>
      </c>
      <c r="E822">
        <v>0</v>
      </c>
      <c r="F822">
        <v>0</v>
      </c>
      <c r="G822">
        <v>463</v>
      </c>
      <c r="H822">
        <v>181</v>
      </c>
      <c r="I822" s="119" t="s">
        <v>19</v>
      </c>
      <c r="J822" s="119" t="s">
        <v>139</v>
      </c>
      <c r="K822" s="1">
        <v>46255.758941458334</v>
      </c>
      <c r="L822">
        <v>0</v>
      </c>
      <c r="M822">
        <v>1</v>
      </c>
      <c r="N822">
        <v>0</v>
      </c>
      <c r="O822">
        <v>0</v>
      </c>
      <c r="P822" s="119" t="s">
        <v>20254</v>
      </c>
    </row>
    <row r="823" spans="1:16" x14ac:dyDescent="0.25">
      <c r="A823">
        <v>913</v>
      </c>
      <c r="B823" s="119" t="s">
        <v>474</v>
      </c>
      <c r="C823">
        <v>36</v>
      </c>
      <c r="E823">
        <v>290</v>
      </c>
      <c r="F823">
        <v>38</v>
      </c>
      <c r="G823">
        <v>318</v>
      </c>
      <c r="H823">
        <v>58</v>
      </c>
      <c r="I823" s="119" t="s">
        <v>19</v>
      </c>
      <c r="J823" s="119" t="s">
        <v>22</v>
      </c>
      <c r="K823" s="1">
        <v>46255.758941458334</v>
      </c>
      <c r="L823">
        <v>0</v>
      </c>
      <c r="M823">
        <v>1</v>
      </c>
      <c r="N823">
        <v>0</v>
      </c>
      <c r="O823">
        <v>1</v>
      </c>
      <c r="P823" s="119" t="s">
        <v>20254</v>
      </c>
    </row>
    <row r="824" spans="1:16" x14ac:dyDescent="0.25">
      <c r="A824">
        <v>914</v>
      </c>
      <c r="B824" s="119" t="s">
        <v>479</v>
      </c>
      <c r="C824">
        <v>79</v>
      </c>
      <c r="D824">
        <v>24733</v>
      </c>
      <c r="E824">
        <v>0</v>
      </c>
      <c r="F824">
        <v>0</v>
      </c>
      <c r="G824">
        <v>957</v>
      </c>
      <c r="H824">
        <v>189</v>
      </c>
      <c r="I824" s="119" t="s">
        <v>19</v>
      </c>
      <c r="J824" s="119" t="s">
        <v>139</v>
      </c>
      <c r="K824" s="1">
        <v>46255.758941458334</v>
      </c>
      <c r="L824">
        <v>213</v>
      </c>
      <c r="M824">
        <v>2</v>
      </c>
      <c r="N824">
        <v>0</v>
      </c>
      <c r="O824">
        <v>0</v>
      </c>
      <c r="P824" s="119" t="s">
        <v>20254</v>
      </c>
    </row>
    <row r="825" spans="1:16" x14ac:dyDescent="0.25">
      <c r="A825">
        <v>915</v>
      </c>
      <c r="B825" s="119" t="s">
        <v>480</v>
      </c>
      <c r="C825">
        <v>22</v>
      </c>
      <c r="E825">
        <v>250</v>
      </c>
      <c r="F825">
        <v>24</v>
      </c>
      <c r="G825">
        <v>882</v>
      </c>
      <c r="H825">
        <v>60</v>
      </c>
      <c r="I825" s="119" t="s">
        <v>19</v>
      </c>
      <c r="J825" s="119" t="s">
        <v>22</v>
      </c>
      <c r="K825" s="1">
        <v>46255.758941458334</v>
      </c>
      <c r="L825">
        <v>0</v>
      </c>
      <c r="M825">
        <v>5</v>
      </c>
      <c r="N825">
        <v>0</v>
      </c>
      <c r="O825">
        <v>1</v>
      </c>
      <c r="P825" s="119" t="s">
        <v>20254</v>
      </c>
    </row>
    <row r="826" spans="1:16" x14ac:dyDescent="0.25">
      <c r="A826">
        <v>916</v>
      </c>
      <c r="B826" s="119" t="s">
        <v>481</v>
      </c>
      <c r="C826">
        <v>80</v>
      </c>
      <c r="D826">
        <v>24721</v>
      </c>
      <c r="E826">
        <v>0</v>
      </c>
      <c r="F826">
        <v>0</v>
      </c>
      <c r="G826">
        <v>2130</v>
      </c>
      <c r="H826">
        <v>156</v>
      </c>
      <c r="I826" s="119" t="s">
        <v>19</v>
      </c>
      <c r="J826" s="119" t="s">
        <v>139</v>
      </c>
      <c r="K826" s="1">
        <v>46255.758941458334</v>
      </c>
      <c r="L826">
        <v>0</v>
      </c>
      <c r="M826">
        <v>65</v>
      </c>
      <c r="N826">
        <v>0</v>
      </c>
      <c r="O826">
        <v>0</v>
      </c>
      <c r="P826" s="119" t="s">
        <v>20254</v>
      </c>
    </row>
    <row r="827" spans="1:16" x14ac:dyDescent="0.25">
      <c r="A827">
        <v>917</v>
      </c>
      <c r="B827" s="119" t="s">
        <v>352</v>
      </c>
      <c r="C827">
        <v>44</v>
      </c>
      <c r="E827">
        <v>844</v>
      </c>
      <c r="F827">
        <v>48</v>
      </c>
      <c r="G827">
        <v>568</v>
      </c>
      <c r="H827">
        <v>70</v>
      </c>
      <c r="I827" s="119" t="s">
        <v>19</v>
      </c>
      <c r="J827" s="119" t="s">
        <v>22</v>
      </c>
      <c r="K827" s="1">
        <v>46255.758941458334</v>
      </c>
      <c r="L827">
        <v>6</v>
      </c>
      <c r="M827">
        <v>1</v>
      </c>
      <c r="N827">
        <v>3</v>
      </c>
      <c r="O827">
        <v>0</v>
      </c>
      <c r="P827" s="119" t="s">
        <v>20254</v>
      </c>
    </row>
    <row r="828" spans="1:16" x14ac:dyDescent="0.25">
      <c r="A828">
        <v>918</v>
      </c>
      <c r="B828" s="119" t="s">
        <v>482</v>
      </c>
      <c r="C828">
        <v>64</v>
      </c>
      <c r="D828">
        <v>24700</v>
      </c>
      <c r="E828">
        <v>43</v>
      </c>
      <c r="F828">
        <v>126</v>
      </c>
      <c r="G828">
        <v>638</v>
      </c>
      <c r="H828">
        <v>260</v>
      </c>
      <c r="I828" s="119" t="s">
        <v>19</v>
      </c>
      <c r="J828" s="119" t="s">
        <v>139</v>
      </c>
      <c r="K828" s="1">
        <v>46255.758941458334</v>
      </c>
      <c r="L828">
        <v>8</v>
      </c>
      <c r="M828">
        <v>4</v>
      </c>
      <c r="N828">
        <v>2</v>
      </c>
      <c r="O828">
        <v>2</v>
      </c>
      <c r="P828" s="119" t="s">
        <v>20254</v>
      </c>
    </row>
    <row r="829" spans="1:16" x14ac:dyDescent="0.25">
      <c r="A829">
        <v>919</v>
      </c>
      <c r="B829" s="119" t="s">
        <v>483</v>
      </c>
      <c r="C829">
        <v>70</v>
      </c>
      <c r="D829">
        <v>24727</v>
      </c>
      <c r="E829">
        <v>118</v>
      </c>
      <c r="F829">
        <v>139</v>
      </c>
      <c r="G829">
        <v>408</v>
      </c>
      <c r="H829">
        <v>183</v>
      </c>
      <c r="I829" s="119" t="s">
        <v>19</v>
      </c>
      <c r="J829" s="119" t="s">
        <v>139</v>
      </c>
      <c r="K829" s="1">
        <v>46255.758941458334</v>
      </c>
      <c r="L829">
        <v>8</v>
      </c>
      <c r="M829">
        <v>1</v>
      </c>
      <c r="N829">
        <v>3</v>
      </c>
      <c r="O829">
        <v>1</v>
      </c>
      <c r="P829" s="119" t="s">
        <v>20254</v>
      </c>
    </row>
    <row r="830" spans="1:16" x14ac:dyDescent="0.25">
      <c r="A830">
        <v>920</v>
      </c>
      <c r="B830" s="119" t="s">
        <v>480</v>
      </c>
      <c r="C830">
        <v>27</v>
      </c>
      <c r="E830">
        <v>204</v>
      </c>
      <c r="F830">
        <v>27</v>
      </c>
      <c r="G830">
        <v>63</v>
      </c>
      <c r="H830">
        <v>31</v>
      </c>
      <c r="I830" s="119" t="s">
        <v>19</v>
      </c>
      <c r="J830" s="119" t="s">
        <v>22</v>
      </c>
      <c r="K830" s="1">
        <v>46255.758941458334</v>
      </c>
      <c r="L830">
        <v>0</v>
      </c>
      <c r="M830">
        <v>1</v>
      </c>
      <c r="N830">
        <v>0</v>
      </c>
      <c r="O830">
        <v>0</v>
      </c>
      <c r="P830" s="119" t="s">
        <v>20254</v>
      </c>
    </row>
    <row r="831" spans="1:16" x14ac:dyDescent="0.25">
      <c r="A831">
        <v>921</v>
      </c>
      <c r="B831" s="119" t="s">
        <v>484</v>
      </c>
      <c r="C831">
        <v>76</v>
      </c>
      <c r="D831">
        <v>24763</v>
      </c>
      <c r="E831">
        <v>0</v>
      </c>
      <c r="F831">
        <v>0</v>
      </c>
      <c r="G831">
        <v>3747</v>
      </c>
      <c r="H831">
        <v>149</v>
      </c>
      <c r="I831" s="119" t="s">
        <v>19</v>
      </c>
      <c r="J831" s="119" t="s">
        <v>139</v>
      </c>
      <c r="K831" s="1">
        <v>46255.758941458334</v>
      </c>
      <c r="L831">
        <v>0</v>
      </c>
      <c r="M831">
        <v>6</v>
      </c>
      <c r="N831">
        <v>0</v>
      </c>
      <c r="O831">
        <v>2</v>
      </c>
      <c r="P831" s="119" t="s">
        <v>20254</v>
      </c>
    </row>
    <row r="832" spans="1:16" x14ac:dyDescent="0.25">
      <c r="A832">
        <v>922</v>
      </c>
      <c r="B832" s="119" t="s">
        <v>485</v>
      </c>
      <c r="C832">
        <v>80</v>
      </c>
      <c r="D832">
        <v>24712</v>
      </c>
      <c r="E832">
        <v>0</v>
      </c>
      <c r="F832">
        <v>0</v>
      </c>
      <c r="G832">
        <v>3490</v>
      </c>
      <c r="H832">
        <v>156</v>
      </c>
      <c r="I832" s="119" t="s">
        <v>19</v>
      </c>
      <c r="J832" s="119" t="s">
        <v>139</v>
      </c>
      <c r="K832" s="1">
        <v>46255.758941458334</v>
      </c>
      <c r="L832">
        <v>0</v>
      </c>
      <c r="M832">
        <v>8</v>
      </c>
      <c r="N832">
        <v>0</v>
      </c>
      <c r="O832">
        <v>5</v>
      </c>
      <c r="P832" s="119" t="s">
        <v>20254</v>
      </c>
    </row>
    <row r="833" spans="1:16" x14ac:dyDescent="0.25">
      <c r="A833">
        <v>923</v>
      </c>
      <c r="B833" s="119" t="s">
        <v>486</v>
      </c>
      <c r="C833">
        <v>32</v>
      </c>
      <c r="E833">
        <v>101</v>
      </c>
      <c r="F833">
        <v>30</v>
      </c>
      <c r="G833">
        <v>282</v>
      </c>
      <c r="H833">
        <v>97</v>
      </c>
      <c r="I833" s="119" t="s">
        <v>19</v>
      </c>
      <c r="J833" s="119" t="s">
        <v>22</v>
      </c>
      <c r="K833" s="1">
        <v>46255.758941458334</v>
      </c>
      <c r="L833">
        <v>0</v>
      </c>
      <c r="M833">
        <v>8</v>
      </c>
      <c r="N833">
        <v>0</v>
      </c>
      <c r="O833">
        <v>2</v>
      </c>
      <c r="P833" s="119" t="s">
        <v>20254</v>
      </c>
    </row>
    <row r="834" spans="1:16" x14ac:dyDescent="0.25">
      <c r="A834">
        <v>924</v>
      </c>
      <c r="B834" s="119" t="s">
        <v>487</v>
      </c>
      <c r="C834">
        <v>65</v>
      </c>
      <c r="D834">
        <v>24736</v>
      </c>
      <c r="E834">
        <v>144</v>
      </c>
      <c r="F834">
        <v>130</v>
      </c>
      <c r="G834">
        <v>163</v>
      </c>
      <c r="H834">
        <v>188</v>
      </c>
      <c r="I834" s="119" t="s">
        <v>19</v>
      </c>
      <c r="J834" s="119" t="s">
        <v>139</v>
      </c>
      <c r="K834" s="1">
        <v>46255.758941458334</v>
      </c>
      <c r="L834">
        <v>7</v>
      </c>
      <c r="M834">
        <v>1</v>
      </c>
      <c r="N834">
        <v>1</v>
      </c>
      <c r="O834">
        <v>1</v>
      </c>
      <c r="P834" s="119" t="s">
        <v>20254</v>
      </c>
    </row>
    <row r="835" spans="1:16" x14ac:dyDescent="0.25">
      <c r="A835">
        <v>925</v>
      </c>
      <c r="B835" s="119" t="s">
        <v>488</v>
      </c>
      <c r="C835">
        <v>71</v>
      </c>
      <c r="D835">
        <v>24715</v>
      </c>
      <c r="E835">
        <v>55</v>
      </c>
      <c r="F835">
        <v>139</v>
      </c>
      <c r="G835">
        <v>275</v>
      </c>
      <c r="H835">
        <v>201</v>
      </c>
      <c r="I835" s="119" t="s">
        <v>19</v>
      </c>
      <c r="J835" s="119" t="s">
        <v>139</v>
      </c>
      <c r="K835" s="1">
        <v>46255.758941458334</v>
      </c>
      <c r="L835">
        <v>6</v>
      </c>
      <c r="M835">
        <v>0</v>
      </c>
      <c r="N835">
        <v>1</v>
      </c>
      <c r="O835">
        <v>0</v>
      </c>
      <c r="P835" s="119" t="s">
        <v>20254</v>
      </c>
    </row>
    <row r="836" spans="1:16" x14ac:dyDescent="0.25">
      <c r="A836">
        <v>926</v>
      </c>
      <c r="B836" s="119" t="s">
        <v>352</v>
      </c>
      <c r="C836">
        <v>49</v>
      </c>
      <c r="E836">
        <v>814</v>
      </c>
      <c r="F836">
        <v>54</v>
      </c>
      <c r="G836">
        <v>335</v>
      </c>
      <c r="H836">
        <v>94</v>
      </c>
      <c r="I836" s="119" t="s">
        <v>19</v>
      </c>
      <c r="J836" s="119" t="s">
        <v>22</v>
      </c>
      <c r="K836" s="1">
        <v>46255.758941458334</v>
      </c>
      <c r="L836">
        <v>8</v>
      </c>
      <c r="M836">
        <v>0</v>
      </c>
      <c r="N836">
        <v>1</v>
      </c>
      <c r="O836">
        <v>0</v>
      </c>
      <c r="P836" s="119" t="s">
        <v>20254</v>
      </c>
    </row>
    <row r="837" spans="1:16" x14ac:dyDescent="0.25">
      <c r="A837">
        <v>927</v>
      </c>
      <c r="B837" s="119" t="s">
        <v>486</v>
      </c>
      <c r="C837">
        <v>37</v>
      </c>
      <c r="E837">
        <v>288</v>
      </c>
      <c r="F837">
        <v>35</v>
      </c>
      <c r="G837">
        <v>19</v>
      </c>
      <c r="H837">
        <v>38</v>
      </c>
      <c r="I837" s="119" t="s">
        <v>19</v>
      </c>
      <c r="J837" s="119" t="s">
        <v>22</v>
      </c>
      <c r="K837" s="1">
        <v>46255.758941458334</v>
      </c>
      <c r="L837">
        <v>0</v>
      </c>
      <c r="M837">
        <v>4</v>
      </c>
      <c r="N837">
        <v>0</v>
      </c>
      <c r="O837">
        <v>2</v>
      </c>
      <c r="P837" s="119" t="s">
        <v>20254</v>
      </c>
    </row>
    <row r="838" spans="1:16" x14ac:dyDescent="0.25">
      <c r="A838">
        <v>928</v>
      </c>
      <c r="B838" s="119" t="s">
        <v>489</v>
      </c>
      <c r="C838">
        <v>77</v>
      </c>
      <c r="D838">
        <v>24724</v>
      </c>
      <c r="E838">
        <v>0</v>
      </c>
      <c r="F838">
        <v>0</v>
      </c>
      <c r="G838">
        <v>2846</v>
      </c>
      <c r="H838">
        <v>149</v>
      </c>
      <c r="I838" s="119" t="s">
        <v>19</v>
      </c>
      <c r="J838" s="119" t="s">
        <v>139</v>
      </c>
      <c r="K838" s="1">
        <v>46255.758941458334</v>
      </c>
      <c r="L838">
        <v>0</v>
      </c>
      <c r="M838">
        <v>10</v>
      </c>
      <c r="N838">
        <v>0</v>
      </c>
      <c r="O838">
        <v>3</v>
      </c>
      <c r="P838" s="119" t="s">
        <v>20254</v>
      </c>
    </row>
    <row r="839" spans="1:16" x14ac:dyDescent="0.25">
      <c r="A839">
        <v>929</v>
      </c>
      <c r="B839" s="119" t="s">
        <v>490</v>
      </c>
      <c r="C839">
        <v>80</v>
      </c>
      <c r="D839">
        <v>24712</v>
      </c>
      <c r="E839">
        <v>0</v>
      </c>
      <c r="F839">
        <v>0</v>
      </c>
      <c r="G839">
        <v>2969</v>
      </c>
      <c r="H839">
        <v>156</v>
      </c>
      <c r="I839" s="119" t="s">
        <v>19</v>
      </c>
      <c r="J839" s="119" t="s">
        <v>139</v>
      </c>
      <c r="K839" s="1">
        <v>46255.758941458334</v>
      </c>
      <c r="L839">
        <v>0</v>
      </c>
      <c r="M839">
        <v>4</v>
      </c>
      <c r="N839">
        <v>0</v>
      </c>
      <c r="O839">
        <v>0</v>
      </c>
      <c r="P839" s="119" t="s">
        <v>20254</v>
      </c>
    </row>
    <row r="840" spans="1:16" x14ac:dyDescent="0.25">
      <c r="A840">
        <v>930</v>
      </c>
      <c r="B840" s="119" t="s">
        <v>352</v>
      </c>
      <c r="C840">
        <v>54</v>
      </c>
      <c r="E840">
        <v>0</v>
      </c>
      <c r="F840">
        <v>0</v>
      </c>
      <c r="G840">
        <v>440</v>
      </c>
      <c r="H840">
        <v>79</v>
      </c>
      <c r="I840" s="119" t="s">
        <v>19</v>
      </c>
      <c r="J840" s="119" t="s">
        <v>22</v>
      </c>
      <c r="K840" s="1">
        <v>46255.758941458334</v>
      </c>
      <c r="L840">
        <v>0</v>
      </c>
      <c r="M840">
        <v>2</v>
      </c>
      <c r="N840">
        <v>0</v>
      </c>
      <c r="O840">
        <v>0</v>
      </c>
      <c r="P840" s="119" t="s">
        <v>20254</v>
      </c>
    </row>
    <row r="841" spans="1:16" x14ac:dyDescent="0.25">
      <c r="A841">
        <v>931</v>
      </c>
      <c r="B841" s="119" t="s">
        <v>491</v>
      </c>
      <c r="C841">
        <v>66</v>
      </c>
      <c r="D841">
        <v>24766</v>
      </c>
      <c r="E841">
        <v>0</v>
      </c>
      <c r="F841">
        <v>0</v>
      </c>
      <c r="G841">
        <v>361</v>
      </c>
      <c r="H841">
        <v>147</v>
      </c>
      <c r="I841" s="119" t="s">
        <v>19</v>
      </c>
      <c r="J841" s="119" t="s">
        <v>139</v>
      </c>
      <c r="K841" s="1">
        <v>46255.758941458334</v>
      </c>
      <c r="L841">
        <v>0</v>
      </c>
      <c r="M841">
        <v>0</v>
      </c>
      <c r="N841">
        <v>0</v>
      </c>
      <c r="O841">
        <v>0</v>
      </c>
      <c r="P841" s="119" t="s">
        <v>20254</v>
      </c>
    </row>
    <row r="842" spans="1:16" x14ac:dyDescent="0.25">
      <c r="A842">
        <v>932</v>
      </c>
      <c r="B842" s="119" t="s">
        <v>492</v>
      </c>
      <c r="C842">
        <v>72</v>
      </c>
      <c r="D842">
        <v>24689</v>
      </c>
      <c r="E842">
        <v>0</v>
      </c>
      <c r="F842">
        <v>0</v>
      </c>
      <c r="G842">
        <v>427</v>
      </c>
      <c r="H842">
        <v>178</v>
      </c>
      <c r="I842" s="119" t="s">
        <v>19</v>
      </c>
      <c r="J842" s="119" t="s">
        <v>139</v>
      </c>
      <c r="K842" s="1">
        <v>46255.758941458334</v>
      </c>
      <c r="L842">
        <v>0</v>
      </c>
      <c r="M842">
        <v>1</v>
      </c>
      <c r="N842">
        <v>0</v>
      </c>
      <c r="O842">
        <v>0</v>
      </c>
      <c r="P842" s="119" t="s">
        <v>20254</v>
      </c>
    </row>
    <row r="843" spans="1:16" x14ac:dyDescent="0.25">
      <c r="A843">
        <v>933</v>
      </c>
      <c r="B843" s="119" t="s">
        <v>493</v>
      </c>
      <c r="C843">
        <v>23</v>
      </c>
      <c r="E843">
        <v>2697</v>
      </c>
      <c r="F843">
        <v>40</v>
      </c>
      <c r="G843">
        <v>435</v>
      </c>
      <c r="H843">
        <v>60</v>
      </c>
      <c r="I843" s="119" t="s">
        <v>19</v>
      </c>
      <c r="J843" s="119" t="s">
        <v>22</v>
      </c>
      <c r="K843" s="1">
        <v>46255.758941458334</v>
      </c>
      <c r="L843">
        <v>10</v>
      </c>
      <c r="M843">
        <v>5</v>
      </c>
      <c r="N843">
        <v>4</v>
      </c>
      <c r="O843">
        <v>1</v>
      </c>
      <c r="P843" s="119" t="s">
        <v>20254</v>
      </c>
    </row>
    <row r="844" spans="1:16" x14ac:dyDescent="0.25">
      <c r="A844">
        <v>934</v>
      </c>
      <c r="B844" s="119" t="s">
        <v>494</v>
      </c>
      <c r="C844">
        <v>78</v>
      </c>
      <c r="D844">
        <v>24721</v>
      </c>
      <c r="E844">
        <v>0</v>
      </c>
      <c r="F844">
        <v>0</v>
      </c>
      <c r="G844">
        <v>2746</v>
      </c>
      <c r="H844">
        <v>151</v>
      </c>
      <c r="I844" s="119" t="s">
        <v>19</v>
      </c>
      <c r="J844" s="119" t="s">
        <v>139</v>
      </c>
      <c r="K844" s="1">
        <v>46255.758941458334</v>
      </c>
      <c r="L844">
        <v>0</v>
      </c>
      <c r="M844">
        <v>9</v>
      </c>
      <c r="N844">
        <v>0</v>
      </c>
      <c r="O844">
        <v>3</v>
      </c>
      <c r="P844" s="119" t="s">
        <v>20254</v>
      </c>
    </row>
    <row r="845" spans="1:16" x14ac:dyDescent="0.25">
      <c r="A845">
        <v>935</v>
      </c>
      <c r="B845" s="119" t="s">
        <v>493</v>
      </c>
      <c r="C845">
        <v>28</v>
      </c>
      <c r="E845">
        <v>1</v>
      </c>
      <c r="F845">
        <v>28</v>
      </c>
      <c r="G845">
        <v>422</v>
      </c>
      <c r="H845">
        <v>69</v>
      </c>
      <c r="I845" s="119" t="s">
        <v>19</v>
      </c>
      <c r="J845" s="119" t="s">
        <v>22</v>
      </c>
      <c r="K845" s="1">
        <v>46255.758941458334</v>
      </c>
      <c r="L845">
        <v>0</v>
      </c>
      <c r="M845">
        <v>4</v>
      </c>
      <c r="N845">
        <v>0</v>
      </c>
      <c r="O845">
        <v>3</v>
      </c>
      <c r="P845" s="119" t="s">
        <v>20254</v>
      </c>
    </row>
    <row r="846" spans="1:16" x14ac:dyDescent="0.25">
      <c r="A846">
        <v>936</v>
      </c>
      <c r="B846" s="119" t="s">
        <v>495</v>
      </c>
      <c r="C846">
        <v>80</v>
      </c>
      <c r="D846">
        <v>24730</v>
      </c>
      <c r="E846">
        <v>0</v>
      </c>
      <c r="F846">
        <v>0</v>
      </c>
      <c r="G846">
        <v>3019</v>
      </c>
      <c r="H846">
        <v>156</v>
      </c>
      <c r="I846" s="119" t="s">
        <v>19</v>
      </c>
      <c r="J846" s="119" t="s">
        <v>139</v>
      </c>
      <c r="K846" s="1">
        <v>46255.758941458334</v>
      </c>
      <c r="L846">
        <v>0</v>
      </c>
      <c r="M846">
        <v>7</v>
      </c>
      <c r="N846">
        <v>0</v>
      </c>
      <c r="O846">
        <v>4</v>
      </c>
      <c r="P846" s="119" t="s">
        <v>20254</v>
      </c>
    </row>
    <row r="847" spans="1:16" x14ac:dyDescent="0.25">
      <c r="A847">
        <v>937</v>
      </c>
      <c r="B847" s="119" t="s">
        <v>496</v>
      </c>
      <c r="C847">
        <v>33</v>
      </c>
      <c r="E847">
        <v>1124</v>
      </c>
      <c r="F847">
        <v>54</v>
      </c>
      <c r="G847">
        <v>839</v>
      </c>
      <c r="H847">
        <v>152</v>
      </c>
      <c r="I847" s="119" t="s">
        <v>19</v>
      </c>
      <c r="J847" s="119" t="s">
        <v>22</v>
      </c>
      <c r="K847" s="1">
        <v>46255.758941458334</v>
      </c>
      <c r="L847">
        <v>12</v>
      </c>
      <c r="M847">
        <v>2</v>
      </c>
      <c r="N847">
        <v>3</v>
      </c>
      <c r="O847">
        <v>1</v>
      </c>
      <c r="P847" s="119" t="s">
        <v>20254</v>
      </c>
    </row>
    <row r="848" spans="1:16" x14ac:dyDescent="0.25">
      <c r="A848">
        <v>938</v>
      </c>
      <c r="B848" s="119" t="s">
        <v>497</v>
      </c>
      <c r="C848">
        <v>14</v>
      </c>
      <c r="D848">
        <v>24724</v>
      </c>
      <c r="E848">
        <v>7026</v>
      </c>
      <c r="F848">
        <v>60</v>
      </c>
      <c r="G848">
        <v>1301</v>
      </c>
      <c r="H848">
        <v>114</v>
      </c>
      <c r="I848" s="119" t="s">
        <v>19</v>
      </c>
      <c r="J848" s="119" t="s">
        <v>139</v>
      </c>
      <c r="K848" s="1">
        <v>46255.758941458334</v>
      </c>
      <c r="L848">
        <v>0</v>
      </c>
      <c r="M848">
        <v>4</v>
      </c>
      <c r="N848">
        <v>0</v>
      </c>
      <c r="O848">
        <v>0</v>
      </c>
      <c r="P848" s="119" t="s">
        <v>20254</v>
      </c>
    </row>
    <row r="849" spans="1:16" x14ac:dyDescent="0.25">
      <c r="A849">
        <v>939</v>
      </c>
      <c r="B849" s="119" t="s">
        <v>498</v>
      </c>
      <c r="C849">
        <v>39</v>
      </c>
      <c r="D849">
        <v>24770</v>
      </c>
      <c r="E849">
        <v>892</v>
      </c>
      <c r="F849">
        <v>1804</v>
      </c>
      <c r="G849">
        <v>725</v>
      </c>
      <c r="H849">
        <v>5493</v>
      </c>
      <c r="I849" s="119" t="s">
        <v>19</v>
      </c>
      <c r="J849" s="119" t="s">
        <v>222</v>
      </c>
      <c r="K849" s="1">
        <v>46255.758941458334</v>
      </c>
      <c r="L849">
        <v>13</v>
      </c>
      <c r="M849">
        <v>16</v>
      </c>
      <c r="N849">
        <v>2</v>
      </c>
      <c r="O849">
        <v>2</v>
      </c>
      <c r="P849" s="119" t="s">
        <v>20254</v>
      </c>
    </row>
    <row r="850" spans="1:16" x14ac:dyDescent="0.25">
      <c r="A850">
        <v>940</v>
      </c>
      <c r="B850" s="119" t="s">
        <v>499</v>
      </c>
      <c r="C850">
        <v>20</v>
      </c>
      <c r="D850">
        <v>24795</v>
      </c>
      <c r="E850">
        <v>5146</v>
      </c>
      <c r="F850">
        <v>78</v>
      </c>
      <c r="G850">
        <v>2049</v>
      </c>
      <c r="H850">
        <v>111</v>
      </c>
      <c r="I850" s="119" t="s">
        <v>19</v>
      </c>
      <c r="J850" s="119" t="s">
        <v>139</v>
      </c>
      <c r="K850" s="1">
        <v>46255.758941458334</v>
      </c>
      <c r="L850">
        <v>36</v>
      </c>
      <c r="M850">
        <v>31</v>
      </c>
      <c r="N850">
        <v>8</v>
      </c>
      <c r="O850">
        <v>8</v>
      </c>
      <c r="P850" s="119" t="s">
        <v>20254</v>
      </c>
    </row>
    <row r="851" spans="1:16" x14ac:dyDescent="0.25">
      <c r="A851">
        <v>941</v>
      </c>
      <c r="B851" s="119" t="s">
        <v>452</v>
      </c>
      <c r="C851">
        <v>46</v>
      </c>
      <c r="D851">
        <v>24778</v>
      </c>
      <c r="E851">
        <v>547</v>
      </c>
      <c r="F851">
        <v>350</v>
      </c>
      <c r="G851">
        <v>293</v>
      </c>
      <c r="H851">
        <v>1040</v>
      </c>
      <c r="I851" s="119" t="s">
        <v>19</v>
      </c>
      <c r="J851" s="119" t="s">
        <v>222</v>
      </c>
      <c r="K851" s="1">
        <v>46255.758941458334</v>
      </c>
      <c r="L851">
        <v>0</v>
      </c>
      <c r="M851">
        <v>3</v>
      </c>
      <c r="N851">
        <v>0</v>
      </c>
      <c r="O851">
        <v>0</v>
      </c>
      <c r="P851" s="119" t="s">
        <v>20254</v>
      </c>
    </row>
    <row r="852" spans="1:16" x14ac:dyDescent="0.25">
      <c r="A852">
        <v>942</v>
      </c>
      <c r="B852" s="119" t="s">
        <v>352</v>
      </c>
      <c r="C852">
        <v>59</v>
      </c>
      <c r="E852">
        <v>0</v>
      </c>
      <c r="F852">
        <v>0</v>
      </c>
      <c r="G852">
        <v>427</v>
      </c>
      <c r="H852">
        <v>88</v>
      </c>
      <c r="I852" s="119" t="s">
        <v>19</v>
      </c>
      <c r="J852" s="119" t="s">
        <v>22</v>
      </c>
      <c r="K852" s="1">
        <v>46255.758941458334</v>
      </c>
      <c r="L852">
        <v>0</v>
      </c>
      <c r="M852">
        <v>1</v>
      </c>
      <c r="N852">
        <v>0</v>
      </c>
      <c r="O852">
        <v>0</v>
      </c>
      <c r="P852" s="119" t="s">
        <v>20254</v>
      </c>
    </row>
    <row r="853" spans="1:16" x14ac:dyDescent="0.25">
      <c r="A853">
        <v>943</v>
      </c>
      <c r="B853" s="119" t="s">
        <v>496</v>
      </c>
      <c r="C853">
        <v>38</v>
      </c>
      <c r="E853">
        <v>0</v>
      </c>
      <c r="F853">
        <v>0</v>
      </c>
      <c r="G853">
        <v>458</v>
      </c>
      <c r="H853">
        <v>54</v>
      </c>
      <c r="I853" s="119" t="s">
        <v>19</v>
      </c>
      <c r="J853" s="119" t="s">
        <v>22</v>
      </c>
      <c r="K853" s="1">
        <v>46255.758941458334</v>
      </c>
      <c r="L853">
        <v>0</v>
      </c>
      <c r="M853">
        <v>7</v>
      </c>
      <c r="N853">
        <v>0</v>
      </c>
      <c r="O853">
        <v>2</v>
      </c>
      <c r="P853" s="119" t="s">
        <v>20254</v>
      </c>
    </row>
    <row r="854" spans="1:16" x14ac:dyDescent="0.25">
      <c r="A854">
        <v>944</v>
      </c>
      <c r="B854" s="119" t="s">
        <v>500</v>
      </c>
      <c r="C854">
        <v>26</v>
      </c>
      <c r="D854">
        <v>24709</v>
      </c>
      <c r="E854">
        <v>274</v>
      </c>
      <c r="F854">
        <v>76</v>
      </c>
      <c r="G854">
        <v>671</v>
      </c>
      <c r="H854">
        <v>120</v>
      </c>
      <c r="I854" s="119" t="s">
        <v>19</v>
      </c>
      <c r="J854" s="119" t="s">
        <v>139</v>
      </c>
      <c r="K854" s="1">
        <v>46255.758941458334</v>
      </c>
      <c r="L854">
        <v>15</v>
      </c>
      <c r="M854">
        <v>4</v>
      </c>
      <c r="N854">
        <v>0</v>
      </c>
      <c r="O854">
        <v>1</v>
      </c>
      <c r="P854" s="119" t="s">
        <v>20254</v>
      </c>
    </row>
    <row r="855" spans="1:16" x14ac:dyDescent="0.25">
      <c r="A855">
        <v>945</v>
      </c>
      <c r="B855" s="119" t="s">
        <v>501</v>
      </c>
      <c r="C855">
        <v>32</v>
      </c>
      <c r="D855">
        <v>24694</v>
      </c>
      <c r="E855">
        <v>366</v>
      </c>
      <c r="F855">
        <v>114</v>
      </c>
      <c r="G855">
        <v>723</v>
      </c>
      <c r="H855">
        <v>205</v>
      </c>
      <c r="I855" s="119" t="s">
        <v>19</v>
      </c>
      <c r="J855" s="119" t="s">
        <v>139</v>
      </c>
      <c r="K855" s="1">
        <v>46255.758941458334</v>
      </c>
      <c r="L855">
        <v>0</v>
      </c>
      <c r="M855">
        <v>8</v>
      </c>
      <c r="N855">
        <v>0</v>
      </c>
      <c r="O855">
        <v>1</v>
      </c>
      <c r="P855" s="119" t="s">
        <v>20254</v>
      </c>
    </row>
    <row r="856" spans="1:16" x14ac:dyDescent="0.25">
      <c r="A856">
        <v>946</v>
      </c>
      <c r="B856" s="119" t="s">
        <v>502</v>
      </c>
      <c r="C856">
        <v>53</v>
      </c>
      <c r="D856">
        <v>24686</v>
      </c>
      <c r="E856">
        <v>16</v>
      </c>
      <c r="F856">
        <v>186</v>
      </c>
      <c r="G856">
        <v>92</v>
      </c>
      <c r="H856">
        <v>1495</v>
      </c>
      <c r="I856" s="119" t="s">
        <v>19</v>
      </c>
      <c r="J856" s="119" t="s">
        <v>222</v>
      </c>
      <c r="K856" s="1">
        <v>46255.758941458334</v>
      </c>
      <c r="L856">
        <v>4</v>
      </c>
      <c r="M856">
        <v>10</v>
      </c>
      <c r="N856">
        <v>1</v>
      </c>
      <c r="O856">
        <v>0</v>
      </c>
      <c r="P856" s="119" t="s">
        <v>20254</v>
      </c>
    </row>
    <row r="857" spans="1:16" x14ac:dyDescent="0.25">
      <c r="A857">
        <v>947</v>
      </c>
      <c r="B857" s="119" t="s">
        <v>503</v>
      </c>
      <c r="C857">
        <v>40</v>
      </c>
      <c r="D857">
        <v>24710</v>
      </c>
      <c r="E857">
        <v>1091</v>
      </c>
      <c r="F857">
        <v>2657</v>
      </c>
      <c r="G857">
        <v>198</v>
      </c>
      <c r="H857">
        <v>6984</v>
      </c>
      <c r="I857" s="119" t="s">
        <v>19</v>
      </c>
      <c r="J857" s="119" t="s">
        <v>222</v>
      </c>
      <c r="K857" s="1">
        <v>46255.758941458334</v>
      </c>
      <c r="L857">
        <v>2</v>
      </c>
      <c r="M857">
        <v>10</v>
      </c>
      <c r="N857">
        <v>1</v>
      </c>
      <c r="O857">
        <v>3</v>
      </c>
      <c r="P857" s="119" t="s">
        <v>20254</v>
      </c>
    </row>
    <row r="858" spans="1:16" x14ac:dyDescent="0.25">
      <c r="A858">
        <v>948</v>
      </c>
      <c r="B858" s="119" t="s">
        <v>504</v>
      </c>
      <c r="C858">
        <v>61</v>
      </c>
      <c r="E858">
        <v>0</v>
      </c>
      <c r="F858">
        <v>0</v>
      </c>
      <c r="G858">
        <v>380</v>
      </c>
      <c r="H858">
        <v>125</v>
      </c>
      <c r="I858" s="119" t="s">
        <v>19</v>
      </c>
      <c r="J858" s="119" t="s">
        <v>22</v>
      </c>
      <c r="K858" s="1">
        <v>46255.758941458334</v>
      </c>
      <c r="L858">
        <v>0</v>
      </c>
      <c r="M858">
        <v>6</v>
      </c>
      <c r="N858">
        <v>0</v>
      </c>
      <c r="O858">
        <v>2</v>
      </c>
      <c r="P858" s="119" t="s">
        <v>20254</v>
      </c>
    </row>
    <row r="859" spans="1:16" x14ac:dyDescent="0.25">
      <c r="A859">
        <v>949</v>
      </c>
      <c r="B859" s="119" t="s">
        <v>480</v>
      </c>
      <c r="C859">
        <v>24</v>
      </c>
      <c r="E859">
        <v>0</v>
      </c>
      <c r="F859">
        <v>0</v>
      </c>
      <c r="G859">
        <v>517</v>
      </c>
      <c r="H859">
        <v>70</v>
      </c>
      <c r="I859" s="119" t="s">
        <v>19</v>
      </c>
      <c r="J859" s="119" t="s">
        <v>22</v>
      </c>
      <c r="K859" s="1">
        <v>46255.758941458334</v>
      </c>
      <c r="L859">
        <v>0</v>
      </c>
      <c r="M859">
        <v>4</v>
      </c>
      <c r="N859">
        <v>0</v>
      </c>
      <c r="O859">
        <v>2</v>
      </c>
      <c r="P859" s="119" t="s">
        <v>20254</v>
      </c>
    </row>
    <row r="860" spans="1:16" x14ac:dyDescent="0.25">
      <c r="A860">
        <v>950</v>
      </c>
      <c r="B860" s="119" t="s">
        <v>505</v>
      </c>
      <c r="C860">
        <v>47</v>
      </c>
      <c r="D860">
        <v>24778</v>
      </c>
      <c r="E860">
        <v>469</v>
      </c>
      <c r="F860">
        <v>354</v>
      </c>
      <c r="G860">
        <v>233</v>
      </c>
      <c r="H860">
        <v>1230</v>
      </c>
      <c r="I860" s="119" t="s">
        <v>19</v>
      </c>
      <c r="J860" s="119" t="s">
        <v>222</v>
      </c>
      <c r="K860" s="1">
        <v>46255.758941458334</v>
      </c>
      <c r="L860">
        <v>0</v>
      </c>
      <c r="M860">
        <v>3</v>
      </c>
      <c r="N860">
        <v>0</v>
      </c>
      <c r="O860">
        <v>0</v>
      </c>
      <c r="P860" s="119" t="s">
        <v>20254</v>
      </c>
    </row>
    <row r="861" spans="1:16" x14ac:dyDescent="0.25">
      <c r="A861">
        <v>951</v>
      </c>
      <c r="B861" s="119" t="s">
        <v>506</v>
      </c>
      <c r="C861">
        <v>38</v>
      </c>
      <c r="D861">
        <v>24774</v>
      </c>
      <c r="E861">
        <v>0</v>
      </c>
      <c r="F861">
        <v>0</v>
      </c>
      <c r="G861">
        <v>415</v>
      </c>
      <c r="H861">
        <v>204</v>
      </c>
      <c r="I861" s="119" t="s">
        <v>19</v>
      </c>
      <c r="J861" s="119" t="s">
        <v>139</v>
      </c>
      <c r="K861" s="1">
        <v>46255.758941458334</v>
      </c>
      <c r="L861">
        <v>0</v>
      </c>
      <c r="M861">
        <v>15</v>
      </c>
      <c r="N861">
        <v>0</v>
      </c>
      <c r="O861">
        <v>3</v>
      </c>
      <c r="P861" s="119" t="s">
        <v>20254</v>
      </c>
    </row>
    <row r="862" spans="1:16" x14ac:dyDescent="0.25">
      <c r="A862">
        <v>952</v>
      </c>
      <c r="B862" s="119" t="s">
        <v>507</v>
      </c>
      <c r="C862">
        <v>60</v>
      </c>
      <c r="D862">
        <v>24731</v>
      </c>
      <c r="E862">
        <v>515</v>
      </c>
      <c r="F862">
        <v>258</v>
      </c>
      <c r="G862">
        <v>432</v>
      </c>
      <c r="H862">
        <v>4079</v>
      </c>
      <c r="I862" s="119" t="s">
        <v>19</v>
      </c>
      <c r="J862" s="119" t="s">
        <v>222</v>
      </c>
      <c r="K862" s="1">
        <v>46255.758941458334</v>
      </c>
      <c r="L862">
        <v>20</v>
      </c>
      <c r="M862">
        <v>20</v>
      </c>
      <c r="N862">
        <v>7</v>
      </c>
      <c r="O862">
        <v>4</v>
      </c>
      <c r="P862" s="119" t="s">
        <v>20254</v>
      </c>
    </row>
    <row r="863" spans="1:16" x14ac:dyDescent="0.25">
      <c r="A863">
        <v>953</v>
      </c>
      <c r="B863" s="119" t="s">
        <v>508</v>
      </c>
      <c r="C863">
        <v>27</v>
      </c>
      <c r="D863">
        <v>24786</v>
      </c>
      <c r="E863">
        <v>2281</v>
      </c>
      <c r="F863">
        <v>99</v>
      </c>
      <c r="G863">
        <v>387</v>
      </c>
      <c r="H863">
        <v>183</v>
      </c>
      <c r="I863" s="119" t="s">
        <v>19</v>
      </c>
      <c r="J863" s="119" t="s">
        <v>139</v>
      </c>
      <c r="K863" s="1">
        <v>46255.758941458334</v>
      </c>
      <c r="L863">
        <v>13</v>
      </c>
      <c r="M863">
        <v>0</v>
      </c>
      <c r="N863">
        <v>1</v>
      </c>
      <c r="O863">
        <v>0</v>
      </c>
      <c r="P863" s="119" t="s">
        <v>20254</v>
      </c>
    </row>
    <row r="864" spans="1:16" x14ac:dyDescent="0.25">
      <c r="A864">
        <v>954</v>
      </c>
      <c r="B864" s="119" t="s">
        <v>480</v>
      </c>
      <c r="C864">
        <v>29</v>
      </c>
      <c r="E864">
        <v>0</v>
      </c>
      <c r="F864">
        <v>0</v>
      </c>
      <c r="G864">
        <v>502</v>
      </c>
      <c r="H864">
        <v>66</v>
      </c>
      <c r="I864" s="119" t="s">
        <v>19</v>
      </c>
      <c r="J864" s="119" t="s">
        <v>22</v>
      </c>
      <c r="K864" s="1">
        <v>46255.758941458334</v>
      </c>
      <c r="L864">
        <v>0</v>
      </c>
      <c r="M864">
        <v>3</v>
      </c>
      <c r="N864">
        <v>0</v>
      </c>
      <c r="O864">
        <v>1</v>
      </c>
      <c r="P864" s="119" t="s">
        <v>20254</v>
      </c>
    </row>
    <row r="865" spans="1:16" x14ac:dyDescent="0.25">
      <c r="A865">
        <v>955</v>
      </c>
      <c r="B865" s="119" t="s">
        <v>509</v>
      </c>
      <c r="C865">
        <v>67</v>
      </c>
      <c r="D865">
        <v>24770</v>
      </c>
      <c r="E865">
        <v>135</v>
      </c>
      <c r="F865">
        <v>531</v>
      </c>
      <c r="G865">
        <v>136</v>
      </c>
      <c r="H865">
        <v>2328</v>
      </c>
      <c r="I865" s="119" t="s">
        <v>19</v>
      </c>
      <c r="J865" s="119" t="s">
        <v>222</v>
      </c>
      <c r="K865" s="1">
        <v>46255.758941458334</v>
      </c>
      <c r="L865">
        <v>3</v>
      </c>
      <c r="M865">
        <v>3</v>
      </c>
      <c r="N865">
        <v>1</v>
      </c>
      <c r="O865">
        <v>2</v>
      </c>
      <c r="P865" s="119" t="s">
        <v>20254</v>
      </c>
    </row>
    <row r="866" spans="1:16" x14ac:dyDescent="0.25">
      <c r="A866">
        <v>956</v>
      </c>
      <c r="B866" s="119" t="s">
        <v>510</v>
      </c>
      <c r="C866">
        <v>33</v>
      </c>
      <c r="D866">
        <v>24709</v>
      </c>
      <c r="E866">
        <v>6</v>
      </c>
      <c r="F866">
        <v>86</v>
      </c>
      <c r="G866">
        <v>452</v>
      </c>
      <c r="H866">
        <v>140</v>
      </c>
      <c r="I866" s="119" t="s">
        <v>19</v>
      </c>
      <c r="J866" s="119" t="s">
        <v>139</v>
      </c>
      <c r="K866" s="1">
        <v>46255.758941458334</v>
      </c>
      <c r="L866">
        <v>18</v>
      </c>
      <c r="M866">
        <v>6</v>
      </c>
      <c r="N866">
        <v>4</v>
      </c>
      <c r="O866">
        <v>0</v>
      </c>
      <c r="P866" s="119" t="s">
        <v>20254</v>
      </c>
    </row>
    <row r="867" spans="1:16" x14ac:dyDescent="0.25">
      <c r="A867">
        <v>957</v>
      </c>
      <c r="B867" s="119" t="s">
        <v>504</v>
      </c>
      <c r="C867">
        <v>66</v>
      </c>
      <c r="E867">
        <v>323</v>
      </c>
      <c r="F867">
        <v>66</v>
      </c>
      <c r="G867">
        <v>1331</v>
      </c>
      <c r="H867">
        <v>99</v>
      </c>
      <c r="I867" s="119" t="s">
        <v>19</v>
      </c>
      <c r="J867" s="119" t="s">
        <v>22</v>
      </c>
      <c r="K867" s="1">
        <v>46255.758941458334</v>
      </c>
      <c r="L867">
        <v>8</v>
      </c>
      <c r="M867">
        <v>1</v>
      </c>
      <c r="N867">
        <v>1</v>
      </c>
      <c r="O867">
        <v>0</v>
      </c>
      <c r="P867" s="119" t="s">
        <v>20254</v>
      </c>
    </row>
    <row r="868" spans="1:16" x14ac:dyDescent="0.25">
      <c r="A868">
        <v>958</v>
      </c>
      <c r="B868" s="119" t="s">
        <v>511</v>
      </c>
      <c r="C868">
        <v>74</v>
      </c>
      <c r="D868">
        <v>24767</v>
      </c>
      <c r="E868">
        <v>424</v>
      </c>
      <c r="F868">
        <v>1694</v>
      </c>
      <c r="G868">
        <v>137</v>
      </c>
      <c r="H868">
        <v>3084</v>
      </c>
      <c r="I868" s="119" t="s">
        <v>19</v>
      </c>
      <c r="J868" s="119" t="s">
        <v>222</v>
      </c>
      <c r="K868" s="1">
        <v>46255.758941458334</v>
      </c>
      <c r="L868">
        <v>2</v>
      </c>
      <c r="M868">
        <v>6</v>
      </c>
      <c r="N868">
        <v>0</v>
      </c>
      <c r="O868">
        <v>0</v>
      </c>
      <c r="P868" s="119" t="s">
        <v>20254</v>
      </c>
    </row>
    <row r="869" spans="1:16" x14ac:dyDescent="0.25">
      <c r="A869">
        <v>959</v>
      </c>
      <c r="B869" s="119" t="s">
        <v>512</v>
      </c>
      <c r="C869">
        <v>80</v>
      </c>
      <c r="D869">
        <v>24734</v>
      </c>
      <c r="E869">
        <v>2439</v>
      </c>
      <c r="F869">
        <v>2031</v>
      </c>
      <c r="G869">
        <v>743</v>
      </c>
      <c r="H869">
        <v>2362</v>
      </c>
      <c r="I869" s="119" t="s">
        <v>19</v>
      </c>
      <c r="J869" s="119" t="s">
        <v>222</v>
      </c>
      <c r="K869" s="1">
        <v>46255.758941458334</v>
      </c>
      <c r="L869">
        <v>648</v>
      </c>
      <c r="M869">
        <v>67</v>
      </c>
      <c r="N869">
        <v>45</v>
      </c>
      <c r="O869">
        <v>23</v>
      </c>
      <c r="P869" s="119" t="s">
        <v>20254</v>
      </c>
    </row>
    <row r="870" spans="1:16" x14ac:dyDescent="0.25">
      <c r="A870">
        <v>960</v>
      </c>
      <c r="B870" s="119" t="s">
        <v>513</v>
      </c>
      <c r="C870">
        <v>44</v>
      </c>
      <c r="D870">
        <v>24736</v>
      </c>
      <c r="E870">
        <v>414</v>
      </c>
      <c r="F870">
        <v>134</v>
      </c>
      <c r="G870">
        <v>258</v>
      </c>
      <c r="H870">
        <v>198</v>
      </c>
      <c r="I870" s="119" t="s">
        <v>19</v>
      </c>
      <c r="J870" s="119" t="s">
        <v>139</v>
      </c>
      <c r="K870" s="1">
        <v>46255.758941458334</v>
      </c>
      <c r="L870">
        <v>5</v>
      </c>
      <c r="M870">
        <v>3</v>
      </c>
      <c r="N870">
        <v>0</v>
      </c>
      <c r="O870">
        <v>2</v>
      </c>
      <c r="P870" s="119" t="s">
        <v>20254</v>
      </c>
    </row>
    <row r="871" spans="1:16" x14ac:dyDescent="0.25">
      <c r="A871">
        <v>961</v>
      </c>
      <c r="B871" s="119" t="s">
        <v>514</v>
      </c>
      <c r="C871">
        <v>50</v>
      </c>
      <c r="D871">
        <v>24712</v>
      </c>
      <c r="E871">
        <v>1656</v>
      </c>
      <c r="F871">
        <v>152</v>
      </c>
      <c r="G871">
        <v>455</v>
      </c>
      <c r="H871">
        <v>941</v>
      </c>
      <c r="I871" s="119" t="s">
        <v>19</v>
      </c>
      <c r="J871" s="119" t="s">
        <v>139</v>
      </c>
      <c r="K871" s="1">
        <v>46255.758941458334</v>
      </c>
      <c r="L871">
        <v>12</v>
      </c>
      <c r="M871">
        <v>8</v>
      </c>
      <c r="N871">
        <v>3</v>
      </c>
      <c r="O871">
        <v>1</v>
      </c>
      <c r="P871" s="119" t="s">
        <v>20254</v>
      </c>
    </row>
    <row r="872" spans="1:16" x14ac:dyDescent="0.25">
      <c r="A872">
        <v>962</v>
      </c>
      <c r="B872" s="119" t="s">
        <v>515</v>
      </c>
      <c r="C872">
        <v>54</v>
      </c>
      <c r="D872">
        <v>24787</v>
      </c>
      <c r="E872">
        <v>143</v>
      </c>
      <c r="F872">
        <v>191</v>
      </c>
      <c r="G872">
        <v>75</v>
      </c>
      <c r="H872">
        <v>1984</v>
      </c>
      <c r="I872" s="119" t="s">
        <v>19</v>
      </c>
      <c r="J872" s="119" t="s">
        <v>222</v>
      </c>
      <c r="K872" s="1">
        <v>46255.758941458334</v>
      </c>
      <c r="L872">
        <v>5</v>
      </c>
      <c r="M872">
        <v>6</v>
      </c>
      <c r="N872">
        <v>1</v>
      </c>
      <c r="O872">
        <v>2</v>
      </c>
      <c r="P872" s="119" t="s">
        <v>20254</v>
      </c>
    </row>
    <row r="873" spans="1:16" x14ac:dyDescent="0.25">
      <c r="A873">
        <v>963</v>
      </c>
      <c r="B873" s="119" t="s">
        <v>486</v>
      </c>
      <c r="C873">
        <v>34</v>
      </c>
      <c r="E873">
        <v>124</v>
      </c>
      <c r="F873">
        <v>34</v>
      </c>
      <c r="G873">
        <v>311</v>
      </c>
      <c r="H873">
        <v>54</v>
      </c>
      <c r="I873" s="119" t="s">
        <v>19</v>
      </c>
      <c r="J873" s="119" t="s">
        <v>22</v>
      </c>
      <c r="K873" s="1">
        <v>46255.758941458334</v>
      </c>
      <c r="L873">
        <v>0</v>
      </c>
      <c r="M873">
        <v>2</v>
      </c>
      <c r="N873">
        <v>0</v>
      </c>
      <c r="O873">
        <v>0</v>
      </c>
      <c r="P873" s="119" t="s">
        <v>20254</v>
      </c>
    </row>
    <row r="874" spans="1:16" x14ac:dyDescent="0.25">
      <c r="A874">
        <v>964</v>
      </c>
      <c r="B874" s="119" t="s">
        <v>516</v>
      </c>
      <c r="C874">
        <v>61</v>
      </c>
      <c r="D874">
        <v>24740</v>
      </c>
      <c r="E874">
        <v>1470</v>
      </c>
      <c r="F874">
        <v>988</v>
      </c>
      <c r="G874">
        <v>133</v>
      </c>
      <c r="H874">
        <v>5059</v>
      </c>
      <c r="I874" s="119" t="s">
        <v>19</v>
      </c>
      <c r="J874" s="119" t="s">
        <v>222</v>
      </c>
      <c r="K874" s="1">
        <v>46255.758941458334</v>
      </c>
      <c r="L874">
        <v>3</v>
      </c>
      <c r="M874">
        <v>4</v>
      </c>
      <c r="N874">
        <v>0</v>
      </c>
      <c r="O874">
        <v>0</v>
      </c>
      <c r="P874" s="119" t="s">
        <v>20254</v>
      </c>
    </row>
    <row r="875" spans="1:16" x14ac:dyDescent="0.25">
      <c r="A875">
        <v>965</v>
      </c>
      <c r="B875" s="119" t="s">
        <v>517</v>
      </c>
      <c r="C875">
        <v>56</v>
      </c>
      <c r="D875">
        <v>24724</v>
      </c>
      <c r="E875">
        <v>272</v>
      </c>
      <c r="F875">
        <v>135</v>
      </c>
      <c r="G875">
        <v>333</v>
      </c>
      <c r="H875">
        <v>485</v>
      </c>
      <c r="I875" s="119" t="s">
        <v>19</v>
      </c>
      <c r="J875" s="119" t="s">
        <v>139</v>
      </c>
      <c r="K875" s="1">
        <v>46255.758941458334</v>
      </c>
      <c r="L875">
        <v>6</v>
      </c>
      <c r="M875">
        <v>4</v>
      </c>
      <c r="N875">
        <v>2</v>
      </c>
      <c r="O875">
        <v>2</v>
      </c>
      <c r="P875" s="119" t="s">
        <v>20254</v>
      </c>
    </row>
    <row r="876" spans="1:16" x14ac:dyDescent="0.25">
      <c r="A876">
        <v>966</v>
      </c>
      <c r="B876" s="119" t="s">
        <v>518</v>
      </c>
      <c r="C876">
        <v>39</v>
      </c>
      <c r="D876">
        <v>24694</v>
      </c>
      <c r="E876">
        <v>20</v>
      </c>
      <c r="F876">
        <v>85</v>
      </c>
      <c r="G876">
        <v>426</v>
      </c>
      <c r="H876">
        <v>109</v>
      </c>
      <c r="I876" s="119" t="s">
        <v>19</v>
      </c>
      <c r="J876" s="119" t="s">
        <v>139</v>
      </c>
      <c r="K876" s="1">
        <v>46255.758941458334</v>
      </c>
      <c r="L876">
        <v>0</v>
      </c>
      <c r="M876">
        <v>1</v>
      </c>
      <c r="N876">
        <v>0</v>
      </c>
      <c r="O876">
        <v>1</v>
      </c>
      <c r="P876" s="119" t="s">
        <v>20254</v>
      </c>
    </row>
    <row r="877" spans="1:16" x14ac:dyDescent="0.25">
      <c r="A877">
        <v>967</v>
      </c>
      <c r="B877" s="119" t="s">
        <v>486</v>
      </c>
      <c r="C877">
        <v>39</v>
      </c>
      <c r="E877">
        <v>574</v>
      </c>
      <c r="F877">
        <v>41</v>
      </c>
      <c r="G877">
        <v>186</v>
      </c>
      <c r="H877">
        <v>59</v>
      </c>
      <c r="I877" s="119" t="s">
        <v>19</v>
      </c>
      <c r="J877" s="119" t="s">
        <v>22</v>
      </c>
      <c r="K877" s="1">
        <v>46255.758941458334</v>
      </c>
      <c r="L877">
        <v>17</v>
      </c>
      <c r="M877">
        <v>0</v>
      </c>
      <c r="N877">
        <v>8</v>
      </c>
      <c r="O877">
        <v>0</v>
      </c>
      <c r="P877" s="119" t="s">
        <v>20254</v>
      </c>
    </row>
    <row r="878" spans="1:16" x14ac:dyDescent="0.25">
      <c r="A878">
        <v>968</v>
      </c>
      <c r="B878" s="119" t="s">
        <v>519</v>
      </c>
      <c r="C878">
        <v>68</v>
      </c>
      <c r="D878">
        <v>24686</v>
      </c>
      <c r="E878">
        <v>357</v>
      </c>
      <c r="F878">
        <v>1699</v>
      </c>
      <c r="G878">
        <v>108</v>
      </c>
      <c r="H878">
        <v>3498</v>
      </c>
      <c r="I878" s="119" t="s">
        <v>19</v>
      </c>
      <c r="J878" s="119" t="s">
        <v>222</v>
      </c>
      <c r="K878" s="1">
        <v>46255.758941458334</v>
      </c>
      <c r="L878">
        <v>0</v>
      </c>
      <c r="M878">
        <v>4</v>
      </c>
      <c r="N878">
        <v>0</v>
      </c>
      <c r="O878">
        <v>0</v>
      </c>
      <c r="P878" s="119" t="s">
        <v>20254</v>
      </c>
    </row>
    <row r="879" spans="1:16" x14ac:dyDescent="0.25">
      <c r="A879">
        <v>969</v>
      </c>
      <c r="B879" s="119" t="s">
        <v>474</v>
      </c>
      <c r="C879">
        <v>41</v>
      </c>
      <c r="E879">
        <v>7</v>
      </c>
      <c r="F879">
        <v>37</v>
      </c>
      <c r="G879">
        <v>106</v>
      </c>
      <c r="H879">
        <v>42</v>
      </c>
      <c r="I879" s="119" t="s">
        <v>19</v>
      </c>
      <c r="J879" s="119" t="s">
        <v>22</v>
      </c>
      <c r="K879" s="1">
        <v>46255.758941458334</v>
      </c>
      <c r="L879">
        <v>0</v>
      </c>
      <c r="M879">
        <v>11</v>
      </c>
      <c r="N879">
        <v>0</v>
      </c>
      <c r="O879">
        <v>0</v>
      </c>
      <c r="P879" s="119" t="s">
        <v>20254</v>
      </c>
    </row>
    <row r="880" spans="1:16" x14ac:dyDescent="0.25">
      <c r="A880">
        <v>970</v>
      </c>
      <c r="B880" s="119" t="s">
        <v>520</v>
      </c>
      <c r="C880">
        <v>75</v>
      </c>
      <c r="D880">
        <v>24764</v>
      </c>
      <c r="E880">
        <v>477</v>
      </c>
      <c r="F880">
        <v>1070</v>
      </c>
      <c r="G880">
        <v>64</v>
      </c>
      <c r="H880">
        <v>2929</v>
      </c>
      <c r="I880" s="119" t="s">
        <v>19</v>
      </c>
      <c r="J880" s="119" t="s">
        <v>222</v>
      </c>
      <c r="K880" s="1">
        <v>46255.758941458334</v>
      </c>
      <c r="L880">
        <v>324</v>
      </c>
      <c r="M880">
        <v>1</v>
      </c>
      <c r="N880">
        <v>151</v>
      </c>
      <c r="O880">
        <v>0</v>
      </c>
      <c r="P880" s="119" t="s">
        <v>20254</v>
      </c>
    </row>
    <row r="881" spans="1:16" x14ac:dyDescent="0.25">
      <c r="A881">
        <v>971</v>
      </c>
      <c r="B881" s="119" t="s">
        <v>521</v>
      </c>
      <c r="C881">
        <v>45</v>
      </c>
      <c r="D881">
        <v>24795</v>
      </c>
      <c r="E881">
        <v>156</v>
      </c>
      <c r="F881">
        <v>117</v>
      </c>
      <c r="G881">
        <v>311</v>
      </c>
      <c r="H881">
        <v>174</v>
      </c>
      <c r="I881" s="119" t="s">
        <v>19</v>
      </c>
      <c r="J881" s="119" t="s">
        <v>139</v>
      </c>
      <c r="K881" s="1">
        <v>46255.758941458334</v>
      </c>
      <c r="L881">
        <v>25</v>
      </c>
      <c r="M881">
        <v>0</v>
      </c>
      <c r="N881">
        <v>4</v>
      </c>
      <c r="O881">
        <v>0</v>
      </c>
      <c r="P881" s="119" t="s">
        <v>20254</v>
      </c>
    </row>
    <row r="882" spans="1:16" x14ac:dyDescent="0.25">
      <c r="A882">
        <v>972</v>
      </c>
      <c r="B882" s="119" t="s">
        <v>522</v>
      </c>
      <c r="C882">
        <v>80</v>
      </c>
      <c r="D882">
        <v>24692</v>
      </c>
      <c r="E882">
        <v>1438</v>
      </c>
      <c r="F882">
        <v>1950</v>
      </c>
      <c r="G882">
        <v>539</v>
      </c>
      <c r="H882">
        <v>2402</v>
      </c>
      <c r="I882" s="119" t="s">
        <v>19</v>
      </c>
      <c r="J882" s="119" t="s">
        <v>222</v>
      </c>
      <c r="K882" s="1">
        <v>46255.758941458334</v>
      </c>
      <c r="L882">
        <v>825</v>
      </c>
      <c r="M882">
        <v>10</v>
      </c>
      <c r="N882">
        <v>48</v>
      </c>
      <c r="O882">
        <v>2</v>
      </c>
      <c r="P882" s="119" t="s">
        <v>20254</v>
      </c>
    </row>
    <row r="883" spans="1:16" x14ac:dyDescent="0.25">
      <c r="A883">
        <v>973</v>
      </c>
      <c r="B883" s="119" t="s">
        <v>523</v>
      </c>
      <c r="C883">
        <v>51</v>
      </c>
      <c r="D883">
        <v>24705</v>
      </c>
      <c r="E883">
        <v>282</v>
      </c>
      <c r="F883">
        <v>136</v>
      </c>
      <c r="G883">
        <v>250</v>
      </c>
      <c r="H883">
        <v>295</v>
      </c>
      <c r="I883" s="119" t="s">
        <v>19</v>
      </c>
      <c r="J883" s="119" t="s">
        <v>139</v>
      </c>
      <c r="K883" s="1">
        <v>46255.758941458334</v>
      </c>
      <c r="L883">
        <v>17</v>
      </c>
      <c r="M883">
        <v>3</v>
      </c>
      <c r="N883">
        <v>5</v>
      </c>
      <c r="O883">
        <v>1</v>
      </c>
      <c r="P883" s="119" t="s">
        <v>20254</v>
      </c>
    </row>
    <row r="884" spans="1:16" x14ac:dyDescent="0.25">
      <c r="A884">
        <v>974</v>
      </c>
      <c r="B884" s="119" t="s">
        <v>504</v>
      </c>
      <c r="C884">
        <v>71</v>
      </c>
      <c r="E884">
        <v>50</v>
      </c>
      <c r="F884">
        <v>61</v>
      </c>
      <c r="G884">
        <v>256</v>
      </c>
      <c r="H884">
        <v>70</v>
      </c>
      <c r="I884" s="119" t="s">
        <v>19</v>
      </c>
      <c r="J884" s="119" t="s">
        <v>22</v>
      </c>
      <c r="K884" s="1">
        <v>46255.758941458334</v>
      </c>
      <c r="L884">
        <v>0</v>
      </c>
      <c r="M884">
        <v>2</v>
      </c>
      <c r="N884">
        <v>0</v>
      </c>
      <c r="O884">
        <v>0</v>
      </c>
      <c r="P884" s="119" t="s">
        <v>20254</v>
      </c>
    </row>
    <row r="885" spans="1:16" x14ac:dyDescent="0.25">
      <c r="A885">
        <v>975</v>
      </c>
      <c r="B885" s="119" t="s">
        <v>524</v>
      </c>
      <c r="C885">
        <v>55</v>
      </c>
      <c r="D885">
        <v>24731</v>
      </c>
      <c r="E885">
        <v>309</v>
      </c>
      <c r="F885">
        <v>321</v>
      </c>
      <c r="G885">
        <v>261</v>
      </c>
      <c r="H885">
        <v>3563</v>
      </c>
      <c r="I885" s="119" t="s">
        <v>19</v>
      </c>
      <c r="J885" s="119" t="s">
        <v>222</v>
      </c>
      <c r="K885" s="1">
        <v>46255.758941458334</v>
      </c>
      <c r="L885">
        <v>7</v>
      </c>
      <c r="M885">
        <v>6</v>
      </c>
      <c r="N885">
        <v>1</v>
      </c>
      <c r="O885">
        <v>0</v>
      </c>
      <c r="P885" s="119" t="s">
        <v>20254</v>
      </c>
    </row>
    <row r="886" spans="1:16" x14ac:dyDescent="0.25">
      <c r="A886">
        <v>976</v>
      </c>
      <c r="B886" s="119" t="s">
        <v>525</v>
      </c>
      <c r="C886">
        <v>57</v>
      </c>
      <c r="D886">
        <v>24774</v>
      </c>
      <c r="E886">
        <v>68</v>
      </c>
      <c r="F886">
        <v>134</v>
      </c>
      <c r="G886">
        <v>314</v>
      </c>
      <c r="H886">
        <v>219</v>
      </c>
      <c r="I886" s="119" t="s">
        <v>19</v>
      </c>
      <c r="J886" s="119" t="s">
        <v>139</v>
      </c>
      <c r="K886" s="1">
        <v>46255.758941458334</v>
      </c>
      <c r="L886">
        <v>13</v>
      </c>
      <c r="M886">
        <v>3</v>
      </c>
      <c r="N886">
        <v>3</v>
      </c>
      <c r="O886">
        <v>1</v>
      </c>
      <c r="P886" s="119" t="s">
        <v>20254</v>
      </c>
    </row>
    <row r="887" spans="1:16" x14ac:dyDescent="0.25">
      <c r="A887">
        <v>977</v>
      </c>
      <c r="B887" s="119" t="s">
        <v>526</v>
      </c>
      <c r="C887">
        <v>62</v>
      </c>
      <c r="D887">
        <v>24698</v>
      </c>
      <c r="E887">
        <v>239</v>
      </c>
      <c r="F887">
        <v>853</v>
      </c>
      <c r="G887">
        <v>199</v>
      </c>
      <c r="H887">
        <v>2078</v>
      </c>
      <c r="I887" s="119" t="s">
        <v>19</v>
      </c>
      <c r="J887" s="119" t="s">
        <v>222</v>
      </c>
      <c r="K887" s="1">
        <v>46255.758941458334</v>
      </c>
      <c r="L887">
        <v>0</v>
      </c>
      <c r="M887">
        <v>0</v>
      </c>
      <c r="N887">
        <v>0</v>
      </c>
      <c r="O887">
        <v>0</v>
      </c>
      <c r="P887" s="119" t="s">
        <v>20254</v>
      </c>
    </row>
    <row r="888" spans="1:16" x14ac:dyDescent="0.25">
      <c r="A888">
        <v>978</v>
      </c>
      <c r="B888" s="119" t="s">
        <v>474</v>
      </c>
      <c r="C888">
        <v>46</v>
      </c>
      <c r="E888">
        <v>1043</v>
      </c>
      <c r="F888">
        <v>53</v>
      </c>
      <c r="G888">
        <v>255</v>
      </c>
      <c r="H888">
        <v>77</v>
      </c>
      <c r="I888" s="119" t="s">
        <v>19</v>
      </c>
      <c r="J888" s="119" t="s">
        <v>22</v>
      </c>
      <c r="K888" s="1">
        <v>46255.758941458334</v>
      </c>
      <c r="L888">
        <v>15</v>
      </c>
      <c r="M888">
        <v>3</v>
      </c>
      <c r="N888">
        <v>2</v>
      </c>
      <c r="O888">
        <v>0</v>
      </c>
      <c r="P888" s="119" t="s">
        <v>20254</v>
      </c>
    </row>
    <row r="889" spans="1:16" x14ac:dyDescent="0.25">
      <c r="A889">
        <v>979</v>
      </c>
      <c r="B889" s="119" t="s">
        <v>527</v>
      </c>
      <c r="C889">
        <v>40</v>
      </c>
      <c r="D889">
        <v>24697</v>
      </c>
      <c r="E889">
        <v>290</v>
      </c>
      <c r="F889">
        <v>131</v>
      </c>
      <c r="G889">
        <v>655</v>
      </c>
      <c r="H889">
        <v>205</v>
      </c>
      <c r="I889" s="119" t="s">
        <v>19</v>
      </c>
      <c r="J889" s="119" t="s">
        <v>139</v>
      </c>
      <c r="K889" s="1">
        <v>46255.758941458334</v>
      </c>
      <c r="L889">
        <v>24</v>
      </c>
      <c r="M889">
        <v>5</v>
      </c>
      <c r="N889">
        <v>0</v>
      </c>
      <c r="O889">
        <v>2</v>
      </c>
      <c r="P889" s="119" t="s">
        <v>20254</v>
      </c>
    </row>
    <row r="890" spans="1:16" x14ac:dyDescent="0.25">
      <c r="A890">
        <v>980</v>
      </c>
      <c r="B890" s="119" t="s">
        <v>528</v>
      </c>
      <c r="C890">
        <v>69</v>
      </c>
      <c r="D890">
        <v>24740</v>
      </c>
      <c r="E890">
        <v>1014</v>
      </c>
      <c r="F890">
        <v>1799</v>
      </c>
      <c r="G890">
        <v>68</v>
      </c>
      <c r="H890">
        <v>3399</v>
      </c>
      <c r="I890" s="119" t="s">
        <v>19</v>
      </c>
      <c r="J890" s="119" t="s">
        <v>222</v>
      </c>
      <c r="K890" s="1">
        <v>46255.758941458334</v>
      </c>
      <c r="L890">
        <v>1</v>
      </c>
      <c r="M890">
        <v>0</v>
      </c>
      <c r="N890">
        <v>1</v>
      </c>
      <c r="O890">
        <v>0</v>
      </c>
      <c r="P890" s="119" t="s">
        <v>20254</v>
      </c>
    </row>
    <row r="891" spans="1:16" x14ac:dyDescent="0.25">
      <c r="A891">
        <v>981</v>
      </c>
      <c r="B891" s="119" t="s">
        <v>529</v>
      </c>
      <c r="C891">
        <v>46</v>
      </c>
      <c r="D891">
        <v>24712</v>
      </c>
      <c r="E891">
        <v>119</v>
      </c>
      <c r="F891">
        <v>124</v>
      </c>
      <c r="G891">
        <v>526</v>
      </c>
      <c r="H891">
        <v>177</v>
      </c>
      <c r="I891" s="119" t="s">
        <v>19</v>
      </c>
      <c r="J891" s="119" t="s">
        <v>139</v>
      </c>
      <c r="K891" s="1">
        <v>46255.758941458334</v>
      </c>
      <c r="L891">
        <v>11</v>
      </c>
      <c r="M891">
        <v>1</v>
      </c>
      <c r="N891">
        <v>0</v>
      </c>
      <c r="O891">
        <v>0</v>
      </c>
      <c r="P891" s="119" t="s">
        <v>20254</v>
      </c>
    </row>
    <row r="892" spans="1:16" x14ac:dyDescent="0.25">
      <c r="A892">
        <v>982</v>
      </c>
      <c r="B892" s="119" t="s">
        <v>474</v>
      </c>
      <c r="C892">
        <v>51</v>
      </c>
      <c r="E892">
        <v>278</v>
      </c>
      <c r="F892">
        <v>152</v>
      </c>
      <c r="G892">
        <v>323</v>
      </c>
      <c r="H892">
        <v>177</v>
      </c>
      <c r="I892" s="119" t="s">
        <v>19</v>
      </c>
      <c r="J892" s="119" t="s">
        <v>22</v>
      </c>
      <c r="K892" s="1">
        <v>46255.758941458334</v>
      </c>
      <c r="L892">
        <v>19</v>
      </c>
      <c r="M892">
        <v>1</v>
      </c>
      <c r="N892">
        <v>2</v>
      </c>
      <c r="O892">
        <v>0</v>
      </c>
      <c r="P892" s="119" t="s">
        <v>20254</v>
      </c>
    </row>
    <row r="893" spans="1:16" x14ac:dyDescent="0.25">
      <c r="A893">
        <v>983</v>
      </c>
      <c r="B893" s="119" t="s">
        <v>530</v>
      </c>
      <c r="C893">
        <v>76</v>
      </c>
      <c r="D893">
        <v>24767</v>
      </c>
      <c r="E893">
        <v>1575</v>
      </c>
      <c r="F893">
        <v>1791</v>
      </c>
      <c r="G893">
        <v>601</v>
      </c>
      <c r="H893">
        <v>2200</v>
      </c>
      <c r="I893" s="119" t="s">
        <v>19</v>
      </c>
      <c r="J893" s="119" t="s">
        <v>222</v>
      </c>
      <c r="K893" s="1">
        <v>46255.758941458334</v>
      </c>
      <c r="L893">
        <v>354</v>
      </c>
      <c r="M893">
        <v>22</v>
      </c>
      <c r="N893">
        <v>106</v>
      </c>
      <c r="O893">
        <v>5</v>
      </c>
      <c r="P893" s="119" t="s">
        <v>20254</v>
      </c>
    </row>
    <row r="894" spans="1:16" x14ac:dyDescent="0.25">
      <c r="A894">
        <v>984</v>
      </c>
      <c r="B894" s="119" t="s">
        <v>531</v>
      </c>
      <c r="C894">
        <v>52</v>
      </c>
      <c r="D894">
        <v>24705</v>
      </c>
      <c r="E894">
        <v>748</v>
      </c>
      <c r="F894">
        <v>205</v>
      </c>
      <c r="G894">
        <v>275</v>
      </c>
      <c r="H894">
        <v>292</v>
      </c>
      <c r="I894" s="119" t="s">
        <v>19</v>
      </c>
      <c r="J894" s="119" t="s">
        <v>139</v>
      </c>
      <c r="K894" s="1">
        <v>46255.758941458334</v>
      </c>
      <c r="L894">
        <v>17</v>
      </c>
      <c r="M894">
        <v>1</v>
      </c>
      <c r="N894">
        <v>3</v>
      </c>
      <c r="O894">
        <v>0</v>
      </c>
      <c r="P894" s="119" t="s">
        <v>20254</v>
      </c>
    </row>
    <row r="895" spans="1:16" x14ac:dyDescent="0.25">
      <c r="A895">
        <v>985</v>
      </c>
      <c r="B895" s="119" t="s">
        <v>532</v>
      </c>
      <c r="C895">
        <v>80</v>
      </c>
      <c r="D895">
        <v>24778</v>
      </c>
      <c r="E895">
        <v>1204</v>
      </c>
      <c r="F895">
        <v>1868</v>
      </c>
      <c r="G895">
        <v>636</v>
      </c>
      <c r="H895">
        <v>2168</v>
      </c>
      <c r="I895" s="119" t="s">
        <v>19</v>
      </c>
      <c r="J895" s="119" t="s">
        <v>222</v>
      </c>
      <c r="K895" s="1">
        <v>46255.758941458334</v>
      </c>
      <c r="L895">
        <v>326</v>
      </c>
      <c r="M895">
        <v>46</v>
      </c>
      <c r="N895">
        <v>68</v>
      </c>
      <c r="O895">
        <v>8</v>
      </c>
      <c r="P895" s="119" t="s">
        <v>20254</v>
      </c>
    </row>
    <row r="896" spans="1:16" x14ac:dyDescent="0.25">
      <c r="A896">
        <v>986</v>
      </c>
      <c r="B896" s="119" t="s">
        <v>504</v>
      </c>
      <c r="C896">
        <v>76</v>
      </c>
      <c r="E896">
        <v>604</v>
      </c>
      <c r="F896">
        <v>77</v>
      </c>
      <c r="G896">
        <v>821</v>
      </c>
      <c r="H896">
        <v>78</v>
      </c>
      <c r="I896" s="119" t="s">
        <v>19</v>
      </c>
      <c r="J896" s="119" t="s">
        <v>22</v>
      </c>
      <c r="K896" s="1">
        <v>46255.758941458334</v>
      </c>
      <c r="L896">
        <v>175</v>
      </c>
      <c r="M896">
        <v>3</v>
      </c>
      <c r="N896">
        <v>35</v>
      </c>
      <c r="O896">
        <v>0</v>
      </c>
      <c r="P896" s="119" t="s">
        <v>20254</v>
      </c>
    </row>
    <row r="897" spans="1:16" x14ac:dyDescent="0.25">
      <c r="A897">
        <v>987</v>
      </c>
      <c r="B897" s="119" t="s">
        <v>533</v>
      </c>
      <c r="C897">
        <v>70</v>
      </c>
      <c r="D897">
        <v>24734</v>
      </c>
      <c r="E897">
        <v>702</v>
      </c>
      <c r="F897">
        <v>2009</v>
      </c>
      <c r="G897">
        <v>115</v>
      </c>
      <c r="H897">
        <v>3898</v>
      </c>
      <c r="I897" s="119" t="s">
        <v>19</v>
      </c>
      <c r="J897" s="119" t="s">
        <v>222</v>
      </c>
      <c r="K897" s="1">
        <v>46255.758941458334</v>
      </c>
      <c r="L897">
        <v>2</v>
      </c>
      <c r="M897">
        <v>3</v>
      </c>
      <c r="N897">
        <v>1</v>
      </c>
      <c r="O897">
        <v>0</v>
      </c>
      <c r="P897" s="119" t="s">
        <v>20254</v>
      </c>
    </row>
    <row r="898" spans="1:16" x14ac:dyDescent="0.25">
      <c r="A898">
        <v>988</v>
      </c>
      <c r="B898" s="119" t="s">
        <v>534</v>
      </c>
      <c r="C898">
        <v>58</v>
      </c>
      <c r="D898">
        <v>24689</v>
      </c>
      <c r="E898">
        <v>152</v>
      </c>
      <c r="F898">
        <v>130</v>
      </c>
      <c r="G898">
        <v>403</v>
      </c>
      <c r="H898">
        <v>200</v>
      </c>
      <c r="I898" s="119" t="s">
        <v>19</v>
      </c>
      <c r="J898" s="119" t="s">
        <v>139</v>
      </c>
      <c r="K898" s="1">
        <v>46255.758941458334</v>
      </c>
      <c r="L898">
        <v>11</v>
      </c>
      <c r="M898">
        <v>4</v>
      </c>
      <c r="N898">
        <v>3</v>
      </c>
      <c r="O898">
        <v>0</v>
      </c>
      <c r="P898" s="119" t="s">
        <v>20254</v>
      </c>
    </row>
    <row r="899" spans="1:16" x14ac:dyDescent="0.25">
      <c r="A899">
        <v>989</v>
      </c>
      <c r="B899" s="119" t="s">
        <v>535</v>
      </c>
      <c r="C899">
        <v>77</v>
      </c>
      <c r="D899">
        <v>24740</v>
      </c>
      <c r="E899">
        <v>1843</v>
      </c>
      <c r="F899">
        <v>1900</v>
      </c>
      <c r="G899">
        <v>630</v>
      </c>
      <c r="H899">
        <v>2294</v>
      </c>
      <c r="I899" s="119" t="s">
        <v>19</v>
      </c>
      <c r="J899" s="119" t="s">
        <v>222</v>
      </c>
      <c r="K899" s="1">
        <v>46255.758941458334</v>
      </c>
      <c r="L899">
        <v>1097</v>
      </c>
      <c r="M899">
        <v>50</v>
      </c>
      <c r="N899">
        <v>62</v>
      </c>
      <c r="O899">
        <v>22</v>
      </c>
      <c r="P899" s="119" t="s">
        <v>20254</v>
      </c>
    </row>
    <row r="900" spans="1:16" x14ac:dyDescent="0.25">
      <c r="A900">
        <v>990</v>
      </c>
      <c r="B900" s="119" t="s">
        <v>474</v>
      </c>
      <c r="C900">
        <v>56</v>
      </c>
      <c r="E900">
        <v>1122</v>
      </c>
      <c r="F900">
        <v>81</v>
      </c>
      <c r="G900">
        <v>193</v>
      </c>
      <c r="H900">
        <v>181</v>
      </c>
      <c r="I900" s="119" t="s">
        <v>19</v>
      </c>
      <c r="J900" s="119" t="s">
        <v>22</v>
      </c>
      <c r="K900" s="1">
        <v>46255.758941458334</v>
      </c>
      <c r="L900">
        <v>8</v>
      </c>
      <c r="M900">
        <v>2</v>
      </c>
      <c r="N900">
        <v>1</v>
      </c>
      <c r="O900">
        <v>0</v>
      </c>
      <c r="P900" s="119" t="s">
        <v>20254</v>
      </c>
    </row>
    <row r="901" spans="1:16" x14ac:dyDescent="0.25">
      <c r="A901">
        <v>991</v>
      </c>
      <c r="B901" s="119" t="s">
        <v>536</v>
      </c>
      <c r="C901">
        <v>53</v>
      </c>
      <c r="D901">
        <v>24685</v>
      </c>
      <c r="E901">
        <v>1126</v>
      </c>
      <c r="F901">
        <v>150</v>
      </c>
      <c r="G901">
        <v>415</v>
      </c>
      <c r="H901">
        <v>215</v>
      </c>
      <c r="I901" s="119" t="s">
        <v>19</v>
      </c>
      <c r="J901" s="119" t="s">
        <v>139</v>
      </c>
      <c r="K901" s="1">
        <v>46255.758941458334</v>
      </c>
      <c r="L901">
        <v>11</v>
      </c>
      <c r="M901">
        <v>1</v>
      </c>
      <c r="N901">
        <v>4</v>
      </c>
      <c r="O901">
        <v>0</v>
      </c>
      <c r="P901" s="119" t="s">
        <v>20254</v>
      </c>
    </row>
    <row r="902" spans="1:16" x14ac:dyDescent="0.25">
      <c r="A902">
        <v>992</v>
      </c>
      <c r="B902" s="119" t="s">
        <v>537</v>
      </c>
      <c r="C902">
        <v>80</v>
      </c>
      <c r="D902">
        <v>24731</v>
      </c>
      <c r="E902">
        <v>1852</v>
      </c>
      <c r="F902">
        <v>1874</v>
      </c>
      <c r="G902">
        <v>623</v>
      </c>
      <c r="H902">
        <v>2074</v>
      </c>
      <c r="I902" s="119" t="s">
        <v>19</v>
      </c>
      <c r="J902" s="119" t="s">
        <v>222</v>
      </c>
      <c r="K902" s="1">
        <v>46255.758941458334</v>
      </c>
      <c r="L902">
        <v>364</v>
      </c>
      <c r="M902">
        <v>30</v>
      </c>
      <c r="N902">
        <v>112</v>
      </c>
      <c r="O902">
        <v>9</v>
      </c>
      <c r="P902" s="119" t="s">
        <v>20254</v>
      </c>
    </row>
    <row r="903" spans="1:16" x14ac:dyDescent="0.25">
      <c r="A903">
        <v>993</v>
      </c>
      <c r="B903" s="119" t="s">
        <v>504</v>
      </c>
      <c r="C903">
        <v>80</v>
      </c>
      <c r="E903">
        <v>261</v>
      </c>
      <c r="F903">
        <v>78</v>
      </c>
      <c r="G903">
        <v>1047</v>
      </c>
      <c r="H903">
        <v>79</v>
      </c>
      <c r="I903" s="119" t="s">
        <v>19</v>
      </c>
      <c r="J903" s="119" t="s">
        <v>22</v>
      </c>
      <c r="K903" s="1">
        <v>46255.758941458334</v>
      </c>
      <c r="L903">
        <v>124</v>
      </c>
      <c r="M903">
        <v>3</v>
      </c>
      <c r="N903">
        <v>20</v>
      </c>
      <c r="O903">
        <v>1</v>
      </c>
      <c r="P903" s="119" t="s">
        <v>20254</v>
      </c>
    </row>
    <row r="904" spans="1:16" x14ac:dyDescent="0.25">
      <c r="A904">
        <v>994</v>
      </c>
      <c r="B904" s="119" t="s">
        <v>538</v>
      </c>
      <c r="C904">
        <v>59</v>
      </c>
      <c r="D904">
        <v>24739</v>
      </c>
      <c r="E904">
        <v>0</v>
      </c>
      <c r="F904">
        <v>0</v>
      </c>
      <c r="G904">
        <v>348</v>
      </c>
      <c r="H904">
        <v>133</v>
      </c>
      <c r="I904" s="119" t="s">
        <v>19</v>
      </c>
      <c r="J904" s="119" t="s">
        <v>139</v>
      </c>
      <c r="K904" s="1">
        <v>46255.758941458334</v>
      </c>
      <c r="L904">
        <v>0</v>
      </c>
      <c r="M904">
        <v>2</v>
      </c>
      <c r="N904">
        <v>0</v>
      </c>
      <c r="O904">
        <v>1</v>
      </c>
      <c r="P904" s="119" t="s">
        <v>20254</v>
      </c>
    </row>
    <row r="905" spans="1:16" x14ac:dyDescent="0.25">
      <c r="A905">
        <v>995</v>
      </c>
      <c r="B905" s="119" t="s">
        <v>539</v>
      </c>
      <c r="C905">
        <v>71</v>
      </c>
      <c r="D905">
        <v>24698</v>
      </c>
      <c r="E905">
        <v>480</v>
      </c>
      <c r="F905">
        <v>1020</v>
      </c>
      <c r="G905">
        <v>84</v>
      </c>
      <c r="H905">
        <v>3202</v>
      </c>
      <c r="I905" s="119" t="s">
        <v>19</v>
      </c>
      <c r="J905" s="119" t="s">
        <v>222</v>
      </c>
      <c r="K905" s="1">
        <v>46255.758941458334</v>
      </c>
      <c r="L905">
        <v>119</v>
      </c>
      <c r="M905">
        <v>3</v>
      </c>
      <c r="N905">
        <v>0</v>
      </c>
      <c r="O905">
        <v>2</v>
      </c>
      <c r="P905" s="119" t="s">
        <v>20254</v>
      </c>
    </row>
    <row r="906" spans="1:16" x14ac:dyDescent="0.25">
      <c r="A906">
        <v>996</v>
      </c>
      <c r="B906" s="119" t="s">
        <v>540</v>
      </c>
      <c r="C906">
        <v>62</v>
      </c>
      <c r="D906">
        <v>24733</v>
      </c>
      <c r="E906">
        <v>319</v>
      </c>
      <c r="F906">
        <v>250</v>
      </c>
      <c r="G906">
        <v>457</v>
      </c>
      <c r="H906">
        <v>520</v>
      </c>
      <c r="I906" s="119" t="s">
        <v>19</v>
      </c>
      <c r="J906" s="119" t="s">
        <v>139</v>
      </c>
      <c r="K906" s="1">
        <v>46255.758941458334</v>
      </c>
      <c r="L906">
        <v>0</v>
      </c>
      <c r="M906">
        <v>6</v>
      </c>
      <c r="N906">
        <v>0</v>
      </c>
      <c r="O906">
        <v>0</v>
      </c>
      <c r="P906" s="119" t="s">
        <v>20254</v>
      </c>
    </row>
    <row r="907" spans="1:16" x14ac:dyDescent="0.25">
      <c r="A907">
        <v>997</v>
      </c>
      <c r="B907" s="119" t="s">
        <v>486</v>
      </c>
      <c r="C907">
        <v>42</v>
      </c>
      <c r="E907">
        <v>0</v>
      </c>
      <c r="F907">
        <v>0</v>
      </c>
      <c r="G907">
        <v>717</v>
      </c>
      <c r="H907">
        <v>76</v>
      </c>
      <c r="I907" s="119" t="s">
        <v>19</v>
      </c>
      <c r="J907" s="119" t="s">
        <v>22</v>
      </c>
      <c r="K907" s="1">
        <v>46255.758941458334</v>
      </c>
      <c r="L907">
        <v>0</v>
      </c>
      <c r="M907">
        <v>4</v>
      </c>
      <c r="N907">
        <v>0</v>
      </c>
      <c r="O907">
        <v>2</v>
      </c>
      <c r="P907" s="119" t="s">
        <v>20254</v>
      </c>
    </row>
    <row r="908" spans="1:16" x14ac:dyDescent="0.25">
      <c r="A908">
        <v>998</v>
      </c>
      <c r="B908" s="119" t="s">
        <v>541</v>
      </c>
      <c r="C908">
        <v>78</v>
      </c>
      <c r="D908">
        <v>24701</v>
      </c>
      <c r="E908">
        <v>1887</v>
      </c>
      <c r="F908">
        <v>1815</v>
      </c>
      <c r="G908">
        <v>719</v>
      </c>
      <c r="H908">
        <v>2180</v>
      </c>
      <c r="I908" s="119" t="s">
        <v>19</v>
      </c>
      <c r="J908" s="119" t="s">
        <v>222</v>
      </c>
      <c r="K908" s="1">
        <v>46255.758941458334</v>
      </c>
      <c r="L908">
        <v>445</v>
      </c>
      <c r="M908">
        <v>55</v>
      </c>
      <c r="N908">
        <v>76</v>
      </c>
      <c r="O908">
        <v>11</v>
      </c>
      <c r="P908" s="119" t="s">
        <v>20254</v>
      </c>
    </row>
    <row r="909" spans="1:16" x14ac:dyDescent="0.25">
      <c r="A909">
        <v>999</v>
      </c>
      <c r="B909" s="119" t="s">
        <v>542</v>
      </c>
      <c r="C909">
        <v>80</v>
      </c>
      <c r="D909">
        <v>24787</v>
      </c>
      <c r="E909">
        <v>1556</v>
      </c>
      <c r="F909">
        <v>1391</v>
      </c>
      <c r="G909">
        <v>617</v>
      </c>
      <c r="H909">
        <v>2199</v>
      </c>
      <c r="I909" s="119" t="s">
        <v>19</v>
      </c>
      <c r="J909" s="119" t="s">
        <v>222</v>
      </c>
      <c r="K909" s="1">
        <v>46255.758941458334</v>
      </c>
      <c r="L909">
        <v>863</v>
      </c>
      <c r="M909">
        <v>43</v>
      </c>
      <c r="N909">
        <v>360</v>
      </c>
      <c r="O909">
        <v>5</v>
      </c>
      <c r="P909" s="119" t="s">
        <v>20254</v>
      </c>
    </row>
    <row r="910" spans="1:16" x14ac:dyDescent="0.25">
      <c r="A910">
        <v>1000</v>
      </c>
      <c r="B910" s="119" t="s">
        <v>543</v>
      </c>
      <c r="C910">
        <v>68</v>
      </c>
      <c r="D910">
        <v>24689</v>
      </c>
      <c r="E910">
        <v>0</v>
      </c>
      <c r="F910">
        <v>0</v>
      </c>
      <c r="G910">
        <v>623</v>
      </c>
      <c r="H910">
        <v>497</v>
      </c>
      <c r="I910" s="119" t="s">
        <v>19</v>
      </c>
      <c r="J910" s="119" t="s">
        <v>139</v>
      </c>
      <c r="K910" s="1">
        <v>46255.758941458334</v>
      </c>
      <c r="L910">
        <v>0</v>
      </c>
      <c r="M910">
        <v>7</v>
      </c>
      <c r="N910">
        <v>0</v>
      </c>
      <c r="O910">
        <v>2</v>
      </c>
      <c r="P910" s="119" t="s">
        <v>20254</v>
      </c>
    </row>
    <row r="911" spans="1:16" x14ac:dyDescent="0.25">
      <c r="A911">
        <v>1001</v>
      </c>
      <c r="B911" s="119" t="s">
        <v>543</v>
      </c>
      <c r="C911">
        <v>74</v>
      </c>
      <c r="D911">
        <v>24689</v>
      </c>
      <c r="E911">
        <v>0</v>
      </c>
      <c r="F911">
        <v>0</v>
      </c>
      <c r="G911">
        <v>330</v>
      </c>
      <c r="H911">
        <v>220</v>
      </c>
      <c r="I911" s="119" t="s">
        <v>19</v>
      </c>
      <c r="J911" s="119" t="s">
        <v>139</v>
      </c>
      <c r="K911" s="1">
        <v>46255.758941458334</v>
      </c>
      <c r="L911">
        <v>0</v>
      </c>
      <c r="M911">
        <v>3</v>
      </c>
      <c r="N911">
        <v>0</v>
      </c>
      <c r="O911">
        <v>1</v>
      </c>
      <c r="P911" s="119" t="s">
        <v>20254</v>
      </c>
    </row>
    <row r="912" spans="1:16" x14ac:dyDescent="0.25">
      <c r="A912">
        <v>1003</v>
      </c>
      <c r="B912" s="119" t="s">
        <v>486</v>
      </c>
      <c r="C912">
        <v>47</v>
      </c>
      <c r="E912">
        <v>188</v>
      </c>
      <c r="F912">
        <v>53</v>
      </c>
      <c r="G912">
        <v>377</v>
      </c>
      <c r="H912">
        <v>76</v>
      </c>
      <c r="I912" s="119" t="s">
        <v>19</v>
      </c>
      <c r="J912" s="119" t="s">
        <v>22</v>
      </c>
      <c r="K912" s="1">
        <v>46255.758941458334</v>
      </c>
      <c r="L912">
        <v>10</v>
      </c>
      <c r="M912">
        <v>0</v>
      </c>
      <c r="N912">
        <v>3</v>
      </c>
      <c r="O912">
        <v>0</v>
      </c>
      <c r="P912" s="119" t="s">
        <v>20254</v>
      </c>
    </row>
    <row r="913" spans="1:16" x14ac:dyDescent="0.25">
      <c r="A913">
        <v>1004</v>
      </c>
      <c r="B913" s="119" t="s">
        <v>544</v>
      </c>
      <c r="C913">
        <v>80</v>
      </c>
      <c r="D913">
        <v>24786</v>
      </c>
      <c r="E913">
        <v>94</v>
      </c>
      <c r="F913">
        <v>172</v>
      </c>
      <c r="G913">
        <v>845</v>
      </c>
      <c r="H913">
        <v>183</v>
      </c>
      <c r="I913" s="119" t="s">
        <v>19</v>
      </c>
      <c r="J913" s="119" t="s">
        <v>139</v>
      </c>
      <c r="K913" s="1">
        <v>46255.758941458334</v>
      </c>
      <c r="L913">
        <v>297</v>
      </c>
      <c r="M913">
        <v>6</v>
      </c>
      <c r="N913">
        <v>47</v>
      </c>
      <c r="O913">
        <v>0</v>
      </c>
      <c r="P913" s="119" t="s">
        <v>20254</v>
      </c>
    </row>
    <row r="914" spans="1:16" x14ac:dyDescent="0.25">
      <c r="A914">
        <v>1006</v>
      </c>
      <c r="B914" s="119" t="s">
        <v>545</v>
      </c>
      <c r="C914">
        <v>63</v>
      </c>
      <c r="D914">
        <v>24709</v>
      </c>
      <c r="E914">
        <v>0</v>
      </c>
      <c r="F914">
        <v>0</v>
      </c>
      <c r="G914">
        <v>248</v>
      </c>
      <c r="H914">
        <v>168</v>
      </c>
      <c r="I914" s="119" t="s">
        <v>19</v>
      </c>
      <c r="J914" s="119" t="s">
        <v>139</v>
      </c>
      <c r="K914" s="1">
        <v>46255.758941458334</v>
      </c>
      <c r="L914">
        <v>0</v>
      </c>
      <c r="M914">
        <v>1</v>
      </c>
      <c r="N914">
        <v>0</v>
      </c>
      <c r="O914">
        <v>0</v>
      </c>
      <c r="P914" s="119" t="s">
        <v>20254</v>
      </c>
    </row>
    <row r="915" spans="1:16" x14ac:dyDescent="0.25">
      <c r="A915">
        <v>1008</v>
      </c>
      <c r="B915" s="119" t="s">
        <v>486</v>
      </c>
      <c r="C915">
        <v>52</v>
      </c>
      <c r="E915">
        <v>396</v>
      </c>
      <c r="F915">
        <v>51</v>
      </c>
      <c r="G915">
        <v>393</v>
      </c>
      <c r="H915">
        <v>52</v>
      </c>
      <c r="I915" s="119" t="s">
        <v>19</v>
      </c>
      <c r="J915" s="119" t="s">
        <v>22</v>
      </c>
      <c r="K915" s="1">
        <v>46255.758941458334</v>
      </c>
      <c r="L915">
        <v>9</v>
      </c>
      <c r="M915">
        <v>0</v>
      </c>
      <c r="N915">
        <v>3</v>
      </c>
      <c r="O915">
        <v>0</v>
      </c>
      <c r="P915" s="119" t="s">
        <v>20254</v>
      </c>
    </row>
    <row r="916" spans="1:16" x14ac:dyDescent="0.25">
      <c r="A916">
        <v>1009</v>
      </c>
      <c r="B916" s="119" t="s">
        <v>546</v>
      </c>
      <c r="C916">
        <v>69</v>
      </c>
      <c r="D916">
        <v>24700</v>
      </c>
      <c r="E916">
        <v>0</v>
      </c>
      <c r="F916">
        <v>0</v>
      </c>
      <c r="G916">
        <v>135</v>
      </c>
      <c r="H916">
        <v>199</v>
      </c>
      <c r="I916" s="119" t="s">
        <v>19</v>
      </c>
      <c r="J916" s="119" t="s">
        <v>139</v>
      </c>
      <c r="K916" s="1">
        <v>46255.758941458334</v>
      </c>
      <c r="L916">
        <v>0</v>
      </c>
      <c r="M916">
        <v>0</v>
      </c>
      <c r="N916">
        <v>0</v>
      </c>
      <c r="O916">
        <v>0</v>
      </c>
      <c r="P916" s="119" t="s">
        <v>20254</v>
      </c>
    </row>
    <row r="917" spans="1:16" x14ac:dyDescent="0.25">
      <c r="A917">
        <v>1010</v>
      </c>
      <c r="B917" s="119" t="s">
        <v>486</v>
      </c>
      <c r="C917">
        <v>57</v>
      </c>
      <c r="E917">
        <v>1960</v>
      </c>
      <c r="F917">
        <v>53</v>
      </c>
      <c r="G917">
        <v>216</v>
      </c>
      <c r="H917">
        <v>83</v>
      </c>
      <c r="I917" s="119" t="s">
        <v>19</v>
      </c>
      <c r="J917" s="119" t="s">
        <v>22</v>
      </c>
      <c r="K917" s="1">
        <v>46255.758941458334</v>
      </c>
      <c r="L917">
        <v>10</v>
      </c>
      <c r="M917">
        <v>0</v>
      </c>
      <c r="N917">
        <v>1</v>
      </c>
      <c r="O917">
        <v>0</v>
      </c>
      <c r="P917" s="119" t="s">
        <v>20254</v>
      </c>
    </row>
    <row r="918" spans="1:16" x14ac:dyDescent="0.25">
      <c r="A918">
        <v>1011</v>
      </c>
      <c r="B918" s="119" t="s">
        <v>547</v>
      </c>
      <c r="C918">
        <v>75</v>
      </c>
      <c r="D918">
        <v>24739</v>
      </c>
      <c r="E918">
        <v>0</v>
      </c>
      <c r="F918">
        <v>0</v>
      </c>
      <c r="G918">
        <v>285</v>
      </c>
      <c r="H918">
        <v>219</v>
      </c>
      <c r="I918" s="119" t="s">
        <v>19</v>
      </c>
      <c r="J918" s="119" t="s">
        <v>139</v>
      </c>
      <c r="K918" s="1">
        <v>46255.758941458334</v>
      </c>
      <c r="L918">
        <v>0</v>
      </c>
      <c r="M918">
        <v>0</v>
      </c>
      <c r="N918">
        <v>0</v>
      </c>
      <c r="O918">
        <v>0</v>
      </c>
      <c r="P918" s="119" t="s">
        <v>20254</v>
      </c>
    </row>
    <row r="919" spans="1:16" x14ac:dyDescent="0.25">
      <c r="A919">
        <v>1012</v>
      </c>
      <c r="B919" s="119" t="s">
        <v>548</v>
      </c>
      <c r="C919">
        <v>0</v>
      </c>
      <c r="E919">
        <v>350</v>
      </c>
      <c r="F919">
        <v>30</v>
      </c>
      <c r="G919">
        <v>1670</v>
      </c>
      <c r="H919">
        <v>80</v>
      </c>
      <c r="I919" s="119" t="s">
        <v>19</v>
      </c>
      <c r="J919" s="119" t="s">
        <v>17</v>
      </c>
      <c r="K919" s="1">
        <v>46255.758941458334</v>
      </c>
      <c r="L919">
        <v>0</v>
      </c>
      <c r="M919">
        <v>3</v>
      </c>
      <c r="N919">
        <v>0</v>
      </c>
      <c r="O919">
        <v>3</v>
      </c>
      <c r="P919" s="119" t="s">
        <v>20254</v>
      </c>
    </row>
    <row r="920" spans="1:16" x14ac:dyDescent="0.25">
      <c r="A920">
        <v>1013</v>
      </c>
      <c r="B920" s="119" t="s">
        <v>549</v>
      </c>
      <c r="C920">
        <v>62</v>
      </c>
      <c r="E920">
        <v>0</v>
      </c>
      <c r="F920">
        <v>0</v>
      </c>
      <c r="G920">
        <v>670</v>
      </c>
      <c r="H920">
        <v>69</v>
      </c>
      <c r="I920" s="119" t="s">
        <v>19</v>
      </c>
      <c r="J920" s="119" t="s">
        <v>22</v>
      </c>
      <c r="K920" s="1">
        <v>46255.758941458334</v>
      </c>
      <c r="L920">
        <v>0</v>
      </c>
      <c r="M920">
        <v>7</v>
      </c>
      <c r="N920">
        <v>0</v>
      </c>
      <c r="O920">
        <v>2</v>
      </c>
      <c r="P920" s="119" t="s">
        <v>20254</v>
      </c>
    </row>
    <row r="921" spans="1:16" x14ac:dyDescent="0.25">
      <c r="A921">
        <v>1014</v>
      </c>
      <c r="B921" s="119" t="s">
        <v>548</v>
      </c>
      <c r="C921">
        <v>0</v>
      </c>
      <c r="E921">
        <v>678</v>
      </c>
      <c r="F921">
        <v>34</v>
      </c>
      <c r="G921">
        <v>332</v>
      </c>
      <c r="H921">
        <v>56</v>
      </c>
      <c r="I921" s="119" t="s">
        <v>19</v>
      </c>
      <c r="J921" s="119" t="s">
        <v>17</v>
      </c>
      <c r="K921" s="1">
        <v>46255.758941458334</v>
      </c>
      <c r="L921">
        <v>0</v>
      </c>
      <c r="M921">
        <v>3</v>
      </c>
      <c r="N921">
        <v>0</v>
      </c>
      <c r="O921">
        <v>0</v>
      </c>
      <c r="P921" s="119" t="s">
        <v>20254</v>
      </c>
    </row>
    <row r="922" spans="1:16" x14ac:dyDescent="0.25">
      <c r="A922">
        <v>1015</v>
      </c>
      <c r="B922" s="119" t="s">
        <v>550</v>
      </c>
      <c r="C922">
        <v>79</v>
      </c>
      <c r="D922">
        <v>24763</v>
      </c>
      <c r="E922">
        <v>0</v>
      </c>
      <c r="F922">
        <v>0</v>
      </c>
      <c r="G922">
        <v>1245</v>
      </c>
      <c r="H922">
        <v>169</v>
      </c>
      <c r="I922" s="119" t="s">
        <v>19</v>
      </c>
      <c r="J922" s="119" t="s">
        <v>139</v>
      </c>
      <c r="K922" s="1">
        <v>46255.758941458334</v>
      </c>
      <c r="L922">
        <v>0</v>
      </c>
      <c r="M922">
        <v>6</v>
      </c>
      <c r="N922">
        <v>0</v>
      </c>
      <c r="O922">
        <v>1</v>
      </c>
      <c r="P922" s="119" t="s">
        <v>20254</v>
      </c>
    </row>
    <row r="923" spans="1:16" x14ac:dyDescent="0.25">
      <c r="A923">
        <v>1016</v>
      </c>
      <c r="B923" s="119" t="s">
        <v>496</v>
      </c>
      <c r="C923">
        <v>43</v>
      </c>
      <c r="E923">
        <v>825</v>
      </c>
      <c r="F923">
        <v>48</v>
      </c>
      <c r="G923">
        <v>349</v>
      </c>
      <c r="H923">
        <v>71</v>
      </c>
      <c r="I923" s="119" t="s">
        <v>19</v>
      </c>
      <c r="J923" s="119" t="s">
        <v>22</v>
      </c>
      <c r="K923" s="1">
        <v>46255.758941458334</v>
      </c>
      <c r="L923">
        <v>7</v>
      </c>
      <c r="M923">
        <v>2</v>
      </c>
      <c r="N923">
        <v>0</v>
      </c>
      <c r="O923">
        <v>1</v>
      </c>
      <c r="P923" s="119" t="s">
        <v>20254</v>
      </c>
    </row>
    <row r="924" spans="1:16" x14ac:dyDescent="0.25">
      <c r="A924">
        <v>1017</v>
      </c>
      <c r="B924" s="119" t="s">
        <v>551</v>
      </c>
      <c r="C924">
        <v>80</v>
      </c>
      <c r="D924">
        <v>24777</v>
      </c>
      <c r="E924">
        <v>0</v>
      </c>
      <c r="F924">
        <v>0</v>
      </c>
      <c r="G924">
        <v>2893</v>
      </c>
      <c r="H924">
        <v>172</v>
      </c>
      <c r="I924" s="119" t="s">
        <v>19</v>
      </c>
      <c r="J924" s="119" t="s">
        <v>139</v>
      </c>
      <c r="K924" s="1">
        <v>46255.758941458334</v>
      </c>
      <c r="L924">
        <v>0</v>
      </c>
      <c r="M924">
        <v>17</v>
      </c>
      <c r="N924">
        <v>0</v>
      </c>
      <c r="O924">
        <v>3</v>
      </c>
      <c r="P924" s="119" t="s">
        <v>20254</v>
      </c>
    </row>
    <row r="925" spans="1:16" x14ac:dyDescent="0.25">
      <c r="A925">
        <v>1018</v>
      </c>
      <c r="B925" s="119" t="s">
        <v>549</v>
      </c>
      <c r="C925">
        <v>67</v>
      </c>
      <c r="E925">
        <v>0</v>
      </c>
      <c r="F925">
        <v>0</v>
      </c>
      <c r="G925">
        <v>544</v>
      </c>
      <c r="H925">
        <v>84</v>
      </c>
      <c r="I925" s="119" t="s">
        <v>19</v>
      </c>
      <c r="J925" s="119" t="s">
        <v>22</v>
      </c>
      <c r="K925" s="1">
        <v>46255.758941458334</v>
      </c>
      <c r="L925">
        <v>0</v>
      </c>
      <c r="M925">
        <v>1</v>
      </c>
      <c r="N925">
        <v>0</v>
      </c>
      <c r="O925">
        <v>1</v>
      </c>
      <c r="P925" s="119" t="s">
        <v>20254</v>
      </c>
    </row>
    <row r="926" spans="1:16" x14ac:dyDescent="0.25">
      <c r="A926">
        <v>1019</v>
      </c>
      <c r="B926" s="119" t="s">
        <v>552</v>
      </c>
      <c r="C926">
        <v>64</v>
      </c>
      <c r="D926">
        <v>24706</v>
      </c>
      <c r="E926">
        <v>0</v>
      </c>
      <c r="F926">
        <v>0</v>
      </c>
      <c r="G926">
        <v>310</v>
      </c>
      <c r="H926">
        <v>190</v>
      </c>
      <c r="I926" s="119" t="s">
        <v>19</v>
      </c>
      <c r="J926" s="119" t="s">
        <v>139</v>
      </c>
      <c r="K926" s="1">
        <v>46255.758941458334</v>
      </c>
      <c r="L926">
        <v>0</v>
      </c>
      <c r="M926">
        <v>3</v>
      </c>
      <c r="N926">
        <v>0</v>
      </c>
      <c r="O926">
        <v>0</v>
      </c>
      <c r="P926" s="119" t="s">
        <v>20254</v>
      </c>
    </row>
    <row r="927" spans="1:16" x14ac:dyDescent="0.25">
      <c r="A927">
        <v>1020</v>
      </c>
      <c r="B927" s="119" t="s">
        <v>553</v>
      </c>
      <c r="C927">
        <v>62</v>
      </c>
      <c r="D927">
        <v>24714</v>
      </c>
      <c r="E927">
        <v>645</v>
      </c>
      <c r="F927">
        <v>160236</v>
      </c>
      <c r="G927">
        <v>8</v>
      </c>
      <c r="H927">
        <v>379999</v>
      </c>
      <c r="I927" s="119" t="s">
        <v>19</v>
      </c>
      <c r="J927" s="119" t="s">
        <v>24</v>
      </c>
      <c r="K927" s="1">
        <v>46255.758941458334</v>
      </c>
      <c r="L927">
        <v>0</v>
      </c>
      <c r="M927">
        <v>1</v>
      </c>
      <c r="N927">
        <v>0</v>
      </c>
      <c r="O927">
        <v>0</v>
      </c>
      <c r="P927" s="119" t="s">
        <v>20254</v>
      </c>
    </row>
    <row r="928" spans="1:16" x14ac:dyDescent="0.25">
      <c r="A928">
        <v>1021</v>
      </c>
      <c r="B928" s="119" t="s">
        <v>554</v>
      </c>
      <c r="C928">
        <v>70</v>
      </c>
      <c r="D928">
        <v>24739</v>
      </c>
      <c r="E928">
        <v>0</v>
      </c>
      <c r="F928">
        <v>0</v>
      </c>
      <c r="G928">
        <v>390</v>
      </c>
      <c r="H928">
        <v>276</v>
      </c>
      <c r="I928" s="119" t="s">
        <v>19</v>
      </c>
      <c r="J928" s="119" t="s">
        <v>139</v>
      </c>
      <c r="K928" s="1">
        <v>46255.758941458334</v>
      </c>
      <c r="L928">
        <v>0</v>
      </c>
      <c r="M928">
        <v>1</v>
      </c>
      <c r="N928">
        <v>0</v>
      </c>
      <c r="O928">
        <v>1</v>
      </c>
      <c r="P928" s="119" t="s">
        <v>20254</v>
      </c>
    </row>
    <row r="929" spans="1:16" x14ac:dyDescent="0.25">
      <c r="A929">
        <v>1022</v>
      </c>
      <c r="B929" s="119" t="s">
        <v>555</v>
      </c>
      <c r="C929">
        <v>70</v>
      </c>
      <c r="D929">
        <v>24765</v>
      </c>
      <c r="E929">
        <v>414</v>
      </c>
      <c r="F929">
        <v>1688</v>
      </c>
      <c r="G929">
        <v>385</v>
      </c>
      <c r="H929">
        <v>5884</v>
      </c>
      <c r="I929" s="119" t="s">
        <v>19</v>
      </c>
      <c r="J929" s="119" t="s">
        <v>24</v>
      </c>
      <c r="K929" s="1">
        <v>46255.758941458334</v>
      </c>
      <c r="L929">
        <v>37</v>
      </c>
      <c r="M929">
        <v>26</v>
      </c>
      <c r="N929">
        <v>11</v>
      </c>
      <c r="O929">
        <v>3</v>
      </c>
      <c r="P929" s="119" t="s">
        <v>20254</v>
      </c>
    </row>
    <row r="930" spans="1:16" x14ac:dyDescent="0.25">
      <c r="A930">
        <v>1023</v>
      </c>
      <c r="B930" s="119" t="s">
        <v>496</v>
      </c>
      <c r="C930">
        <v>48</v>
      </c>
      <c r="E930">
        <v>582</v>
      </c>
      <c r="F930">
        <v>52</v>
      </c>
      <c r="G930">
        <v>205</v>
      </c>
      <c r="H930">
        <v>100</v>
      </c>
      <c r="I930" s="119" t="s">
        <v>19</v>
      </c>
      <c r="J930" s="119" t="s">
        <v>22</v>
      </c>
      <c r="K930" s="1">
        <v>46255.758941458334</v>
      </c>
      <c r="L930">
        <v>6</v>
      </c>
      <c r="M930">
        <v>2</v>
      </c>
      <c r="N930">
        <v>0</v>
      </c>
      <c r="O930">
        <v>0</v>
      </c>
      <c r="P930" s="119" t="s">
        <v>20254</v>
      </c>
    </row>
    <row r="931" spans="1:16" x14ac:dyDescent="0.25">
      <c r="A931">
        <v>1024</v>
      </c>
      <c r="B931" s="119" t="s">
        <v>556</v>
      </c>
      <c r="C931">
        <v>76</v>
      </c>
      <c r="D931">
        <v>24769</v>
      </c>
      <c r="E931">
        <v>0</v>
      </c>
      <c r="F931">
        <v>0</v>
      </c>
      <c r="G931">
        <v>1498</v>
      </c>
      <c r="H931">
        <v>164</v>
      </c>
      <c r="I931" s="119" t="s">
        <v>19</v>
      </c>
      <c r="J931" s="119" t="s">
        <v>139</v>
      </c>
      <c r="K931" s="1">
        <v>46255.758941458334</v>
      </c>
      <c r="L931">
        <v>0</v>
      </c>
      <c r="M931">
        <v>2</v>
      </c>
      <c r="N931">
        <v>0</v>
      </c>
      <c r="O931">
        <v>0</v>
      </c>
      <c r="P931" s="119" t="s">
        <v>20254</v>
      </c>
    </row>
    <row r="932" spans="1:16" x14ac:dyDescent="0.25">
      <c r="A932">
        <v>1025</v>
      </c>
      <c r="B932" s="119" t="s">
        <v>557</v>
      </c>
      <c r="C932">
        <v>78</v>
      </c>
      <c r="D932">
        <v>24726</v>
      </c>
      <c r="E932">
        <v>1769</v>
      </c>
      <c r="F932">
        <v>2908</v>
      </c>
      <c r="G932">
        <v>519</v>
      </c>
      <c r="H932">
        <v>3827</v>
      </c>
      <c r="I932" s="119" t="s">
        <v>19</v>
      </c>
      <c r="J932" s="119" t="s">
        <v>24</v>
      </c>
      <c r="K932" s="1">
        <v>46255.758941458334</v>
      </c>
      <c r="L932">
        <v>414</v>
      </c>
      <c r="M932">
        <v>42</v>
      </c>
      <c r="N932">
        <v>29</v>
      </c>
      <c r="O932">
        <v>19</v>
      </c>
      <c r="P932" s="119" t="s">
        <v>20254</v>
      </c>
    </row>
    <row r="933" spans="1:16" x14ac:dyDescent="0.25">
      <c r="A933">
        <v>1026</v>
      </c>
      <c r="B933" s="119" t="s">
        <v>558</v>
      </c>
      <c r="C933">
        <v>80</v>
      </c>
      <c r="D933">
        <v>24714</v>
      </c>
      <c r="E933">
        <v>538</v>
      </c>
      <c r="F933">
        <v>2642</v>
      </c>
      <c r="G933">
        <v>2184</v>
      </c>
      <c r="H933">
        <v>4142</v>
      </c>
      <c r="I933" s="119" t="s">
        <v>19</v>
      </c>
      <c r="J933" s="119" t="s">
        <v>24</v>
      </c>
      <c r="K933" s="1">
        <v>46255.758941458334</v>
      </c>
      <c r="L933">
        <v>404</v>
      </c>
      <c r="M933">
        <v>1319</v>
      </c>
      <c r="N933">
        <v>114</v>
      </c>
      <c r="O933">
        <v>428</v>
      </c>
      <c r="P933" s="119" t="s">
        <v>20254</v>
      </c>
    </row>
    <row r="934" spans="1:16" x14ac:dyDescent="0.25">
      <c r="A934">
        <v>1027</v>
      </c>
      <c r="B934" s="119" t="s">
        <v>496</v>
      </c>
      <c r="C934">
        <v>53</v>
      </c>
      <c r="E934">
        <v>922</v>
      </c>
      <c r="F934">
        <v>51</v>
      </c>
      <c r="G934">
        <v>588</v>
      </c>
      <c r="H934">
        <v>94</v>
      </c>
      <c r="I934" s="119" t="s">
        <v>19</v>
      </c>
      <c r="J934" s="119" t="s">
        <v>22</v>
      </c>
      <c r="K934" s="1">
        <v>46255.758941458334</v>
      </c>
      <c r="L934">
        <v>6</v>
      </c>
      <c r="M934">
        <v>1</v>
      </c>
      <c r="N934">
        <v>1</v>
      </c>
      <c r="O934">
        <v>1</v>
      </c>
      <c r="P934" s="119" t="s">
        <v>20254</v>
      </c>
    </row>
    <row r="935" spans="1:16" x14ac:dyDescent="0.25">
      <c r="A935">
        <v>1028</v>
      </c>
      <c r="B935" s="119" t="s">
        <v>559</v>
      </c>
      <c r="C935">
        <v>63</v>
      </c>
      <c r="D935">
        <v>24687</v>
      </c>
      <c r="E935">
        <v>74</v>
      </c>
      <c r="F935">
        <v>17777</v>
      </c>
      <c r="G935">
        <v>20</v>
      </c>
      <c r="H935">
        <v>58371</v>
      </c>
      <c r="I935" s="119" t="s">
        <v>19</v>
      </c>
      <c r="J935" s="119" t="s">
        <v>24</v>
      </c>
      <c r="K935" s="1">
        <v>46255.758941458334</v>
      </c>
      <c r="L935">
        <v>1</v>
      </c>
      <c r="M935">
        <v>3</v>
      </c>
      <c r="N935">
        <v>0</v>
      </c>
      <c r="O935">
        <v>2</v>
      </c>
      <c r="P935" s="119" t="s">
        <v>20254</v>
      </c>
    </row>
    <row r="936" spans="1:16" x14ac:dyDescent="0.25">
      <c r="A936">
        <v>1029</v>
      </c>
      <c r="B936" s="119" t="s">
        <v>560</v>
      </c>
      <c r="C936">
        <v>80</v>
      </c>
      <c r="D936">
        <v>24736</v>
      </c>
      <c r="E936">
        <v>145</v>
      </c>
      <c r="F936">
        <v>183</v>
      </c>
      <c r="G936">
        <v>1175</v>
      </c>
      <c r="H936">
        <v>189</v>
      </c>
      <c r="I936" s="119" t="s">
        <v>19</v>
      </c>
      <c r="J936" s="119" t="s">
        <v>139</v>
      </c>
      <c r="K936" s="1">
        <v>46255.758941458334</v>
      </c>
      <c r="L936">
        <v>285</v>
      </c>
      <c r="M936">
        <v>2</v>
      </c>
      <c r="N936">
        <v>51</v>
      </c>
      <c r="O936">
        <v>1</v>
      </c>
      <c r="P936" s="119" t="s">
        <v>20254</v>
      </c>
    </row>
    <row r="937" spans="1:16" x14ac:dyDescent="0.25">
      <c r="A937">
        <v>1030</v>
      </c>
      <c r="B937" s="119" t="s">
        <v>561</v>
      </c>
      <c r="C937">
        <v>65</v>
      </c>
      <c r="D937">
        <v>24689</v>
      </c>
      <c r="E937">
        <v>0</v>
      </c>
      <c r="F937">
        <v>0</v>
      </c>
      <c r="G937">
        <v>370</v>
      </c>
      <c r="H937">
        <v>149</v>
      </c>
      <c r="I937" s="119" t="s">
        <v>19</v>
      </c>
      <c r="J937" s="119" t="s">
        <v>139</v>
      </c>
      <c r="K937" s="1">
        <v>46255.758941458334</v>
      </c>
      <c r="L937">
        <v>0</v>
      </c>
      <c r="M937">
        <v>2</v>
      </c>
      <c r="N937">
        <v>0</v>
      </c>
      <c r="O937">
        <v>1</v>
      </c>
      <c r="P937" s="119" t="s">
        <v>20254</v>
      </c>
    </row>
    <row r="938" spans="1:16" x14ac:dyDescent="0.25">
      <c r="A938">
        <v>1031</v>
      </c>
      <c r="B938" s="119" t="s">
        <v>562</v>
      </c>
      <c r="C938">
        <v>71</v>
      </c>
      <c r="D938">
        <v>24717</v>
      </c>
      <c r="E938">
        <v>1038</v>
      </c>
      <c r="F938">
        <v>2211</v>
      </c>
      <c r="G938">
        <v>177</v>
      </c>
      <c r="H938">
        <v>3534</v>
      </c>
      <c r="I938" s="119" t="s">
        <v>19</v>
      </c>
      <c r="J938" s="119" t="s">
        <v>24</v>
      </c>
      <c r="K938" s="1">
        <v>46255.758941458334</v>
      </c>
      <c r="L938">
        <v>231</v>
      </c>
      <c r="M938">
        <v>3</v>
      </c>
      <c r="N938">
        <v>120</v>
      </c>
      <c r="O938">
        <v>0</v>
      </c>
      <c r="P938" s="119" t="s">
        <v>20254</v>
      </c>
    </row>
    <row r="939" spans="1:16" x14ac:dyDescent="0.25">
      <c r="A939">
        <v>1032</v>
      </c>
      <c r="B939" s="119" t="s">
        <v>563</v>
      </c>
      <c r="C939">
        <v>79</v>
      </c>
      <c r="D939">
        <v>24714</v>
      </c>
      <c r="E939">
        <v>1288</v>
      </c>
      <c r="F939">
        <v>2104</v>
      </c>
      <c r="G939">
        <v>578</v>
      </c>
      <c r="H939">
        <v>3240</v>
      </c>
      <c r="I939" s="119" t="s">
        <v>19</v>
      </c>
      <c r="J939" s="119" t="s">
        <v>24</v>
      </c>
      <c r="K939" s="1">
        <v>46255.758941458334</v>
      </c>
      <c r="L939">
        <v>377</v>
      </c>
      <c r="M939">
        <v>35</v>
      </c>
      <c r="N939">
        <v>181</v>
      </c>
      <c r="O939">
        <v>27</v>
      </c>
      <c r="P939" s="119" t="s">
        <v>20254</v>
      </c>
    </row>
    <row r="940" spans="1:16" x14ac:dyDescent="0.25">
      <c r="A940">
        <v>1033</v>
      </c>
      <c r="B940" s="119" t="s">
        <v>496</v>
      </c>
      <c r="C940">
        <v>58</v>
      </c>
      <c r="E940">
        <v>637</v>
      </c>
      <c r="F940">
        <v>109</v>
      </c>
      <c r="G940">
        <v>179</v>
      </c>
      <c r="H940">
        <v>113</v>
      </c>
      <c r="I940" s="119" t="s">
        <v>19</v>
      </c>
      <c r="J940" s="119" t="s">
        <v>22</v>
      </c>
      <c r="K940" s="1">
        <v>46255.758941458334</v>
      </c>
      <c r="L940">
        <v>11</v>
      </c>
      <c r="M940">
        <v>2</v>
      </c>
      <c r="N940">
        <v>3</v>
      </c>
      <c r="O940">
        <v>0</v>
      </c>
      <c r="P940" s="119" t="s">
        <v>20254</v>
      </c>
    </row>
    <row r="941" spans="1:16" x14ac:dyDescent="0.25">
      <c r="A941">
        <v>1034</v>
      </c>
      <c r="B941" s="119" t="s">
        <v>549</v>
      </c>
      <c r="C941">
        <v>72</v>
      </c>
      <c r="E941">
        <v>0</v>
      </c>
      <c r="F941">
        <v>0</v>
      </c>
      <c r="G941">
        <v>498</v>
      </c>
      <c r="H941">
        <v>98</v>
      </c>
      <c r="I941" s="119" t="s">
        <v>19</v>
      </c>
      <c r="J941" s="119" t="s">
        <v>22</v>
      </c>
      <c r="K941" s="1">
        <v>46255.758941458334</v>
      </c>
      <c r="L941">
        <v>0</v>
      </c>
      <c r="M941">
        <v>0</v>
      </c>
      <c r="N941">
        <v>0</v>
      </c>
      <c r="O941">
        <v>0</v>
      </c>
      <c r="P941" s="119" t="s">
        <v>20254</v>
      </c>
    </row>
    <row r="942" spans="1:16" x14ac:dyDescent="0.25">
      <c r="A942">
        <v>1035</v>
      </c>
      <c r="B942" s="119" t="s">
        <v>564</v>
      </c>
      <c r="C942">
        <v>80</v>
      </c>
      <c r="D942">
        <v>24687</v>
      </c>
      <c r="E942">
        <v>1329</v>
      </c>
      <c r="F942">
        <v>2231</v>
      </c>
      <c r="G942">
        <v>417</v>
      </c>
      <c r="H942">
        <v>3289</v>
      </c>
      <c r="I942" s="119" t="s">
        <v>19</v>
      </c>
      <c r="J942" s="119" t="s">
        <v>24</v>
      </c>
      <c r="K942" s="1">
        <v>46255.758941458334</v>
      </c>
      <c r="L942">
        <v>947</v>
      </c>
      <c r="M942">
        <v>54</v>
      </c>
      <c r="N942">
        <v>172</v>
      </c>
      <c r="O942">
        <v>13</v>
      </c>
      <c r="P942" s="119" t="s">
        <v>20254</v>
      </c>
    </row>
    <row r="943" spans="1:16" x14ac:dyDescent="0.25">
      <c r="A943">
        <v>1036</v>
      </c>
      <c r="B943" s="119" t="s">
        <v>565</v>
      </c>
      <c r="C943">
        <v>71</v>
      </c>
      <c r="D943">
        <v>24724</v>
      </c>
      <c r="E943">
        <v>0</v>
      </c>
      <c r="F943">
        <v>0</v>
      </c>
      <c r="G943">
        <v>374</v>
      </c>
      <c r="H943">
        <v>188</v>
      </c>
      <c r="I943" s="119" t="s">
        <v>19</v>
      </c>
      <c r="J943" s="119" t="s">
        <v>139</v>
      </c>
      <c r="K943" s="1">
        <v>46255.758941458334</v>
      </c>
      <c r="L943">
        <v>0</v>
      </c>
      <c r="M943">
        <v>1</v>
      </c>
      <c r="N943">
        <v>0</v>
      </c>
      <c r="O943">
        <v>0</v>
      </c>
      <c r="P943" s="119" t="s">
        <v>20254</v>
      </c>
    </row>
    <row r="944" spans="1:16" x14ac:dyDescent="0.25">
      <c r="A944">
        <v>1037</v>
      </c>
      <c r="B944" s="119" t="s">
        <v>566</v>
      </c>
      <c r="C944">
        <v>77</v>
      </c>
      <c r="D944">
        <v>24721</v>
      </c>
      <c r="E944">
        <v>0</v>
      </c>
      <c r="F944">
        <v>0</v>
      </c>
      <c r="G944">
        <v>1463</v>
      </c>
      <c r="H944">
        <v>164</v>
      </c>
      <c r="I944" s="119" t="s">
        <v>19</v>
      </c>
      <c r="J944" s="119" t="s">
        <v>139</v>
      </c>
      <c r="K944" s="1">
        <v>46255.758941458334</v>
      </c>
      <c r="L944">
        <v>0</v>
      </c>
      <c r="M944">
        <v>3</v>
      </c>
      <c r="N944">
        <v>0</v>
      </c>
      <c r="O944">
        <v>2</v>
      </c>
      <c r="P944" s="119" t="s">
        <v>20254</v>
      </c>
    </row>
    <row r="945" spans="1:16" x14ac:dyDescent="0.25">
      <c r="A945">
        <v>1038</v>
      </c>
      <c r="B945" s="119" t="s">
        <v>567</v>
      </c>
      <c r="C945">
        <v>64</v>
      </c>
      <c r="D945">
        <v>24702</v>
      </c>
      <c r="E945">
        <v>141</v>
      </c>
      <c r="F945">
        <v>7828</v>
      </c>
      <c r="G945">
        <v>62</v>
      </c>
      <c r="H945">
        <v>51875</v>
      </c>
      <c r="I945" s="119" t="s">
        <v>19</v>
      </c>
      <c r="J945" s="119" t="s">
        <v>24</v>
      </c>
      <c r="K945" s="1">
        <v>46255.758941458334</v>
      </c>
      <c r="L945">
        <v>1</v>
      </c>
      <c r="M945">
        <v>0</v>
      </c>
      <c r="N945">
        <v>0</v>
      </c>
      <c r="O945">
        <v>0</v>
      </c>
      <c r="P945" s="119" t="s">
        <v>20254</v>
      </c>
    </row>
    <row r="946" spans="1:16" x14ac:dyDescent="0.25">
      <c r="A946">
        <v>1039</v>
      </c>
      <c r="B946" s="119" t="s">
        <v>568</v>
      </c>
      <c r="C946">
        <v>72</v>
      </c>
      <c r="D946">
        <v>24729</v>
      </c>
      <c r="E946">
        <v>145</v>
      </c>
      <c r="F946">
        <v>3779</v>
      </c>
      <c r="G946">
        <v>24</v>
      </c>
      <c r="H946">
        <v>40000</v>
      </c>
      <c r="I946" s="119" t="s">
        <v>19</v>
      </c>
      <c r="J946" s="119" t="s">
        <v>24</v>
      </c>
      <c r="K946" s="1">
        <v>46255.758941458334</v>
      </c>
      <c r="L946">
        <v>6</v>
      </c>
      <c r="M946">
        <v>2</v>
      </c>
      <c r="N946">
        <v>0</v>
      </c>
      <c r="O946">
        <v>1</v>
      </c>
      <c r="P946" s="119" t="s">
        <v>20254</v>
      </c>
    </row>
    <row r="947" spans="1:16" x14ac:dyDescent="0.25">
      <c r="A947">
        <v>1040</v>
      </c>
      <c r="B947" s="119" t="s">
        <v>549</v>
      </c>
      <c r="C947">
        <v>77</v>
      </c>
      <c r="E947">
        <v>403</v>
      </c>
      <c r="F947">
        <v>77</v>
      </c>
      <c r="G947">
        <v>1714</v>
      </c>
      <c r="H947">
        <v>78</v>
      </c>
      <c r="I947" s="119" t="s">
        <v>19</v>
      </c>
      <c r="J947" s="119" t="s">
        <v>22</v>
      </c>
      <c r="K947" s="1">
        <v>46255.758941458334</v>
      </c>
      <c r="L947">
        <v>164</v>
      </c>
      <c r="M947">
        <v>0</v>
      </c>
      <c r="N947">
        <v>37</v>
      </c>
      <c r="O947">
        <v>0</v>
      </c>
      <c r="P947" s="119" t="s">
        <v>20254</v>
      </c>
    </row>
    <row r="948" spans="1:16" x14ac:dyDescent="0.25">
      <c r="A948">
        <v>1041</v>
      </c>
      <c r="B948" s="119" t="s">
        <v>486</v>
      </c>
      <c r="C948">
        <v>44</v>
      </c>
      <c r="E948">
        <v>807</v>
      </c>
      <c r="F948">
        <v>44</v>
      </c>
      <c r="G948">
        <v>334</v>
      </c>
      <c r="H948">
        <v>64</v>
      </c>
      <c r="I948" s="119" t="s">
        <v>19</v>
      </c>
      <c r="J948" s="119" t="s">
        <v>22</v>
      </c>
      <c r="K948" s="1">
        <v>46255.758941458334</v>
      </c>
      <c r="L948">
        <v>9</v>
      </c>
      <c r="M948">
        <v>0</v>
      </c>
      <c r="N948">
        <v>1</v>
      </c>
      <c r="O948">
        <v>0</v>
      </c>
      <c r="P948" s="119" t="s">
        <v>20254</v>
      </c>
    </row>
    <row r="949" spans="1:16" x14ac:dyDescent="0.25">
      <c r="A949">
        <v>1042</v>
      </c>
      <c r="B949" s="119" t="s">
        <v>569</v>
      </c>
      <c r="C949">
        <v>80</v>
      </c>
      <c r="D949">
        <v>24765</v>
      </c>
      <c r="E949">
        <v>1715</v>
      </c>
      <c r="F949">
        <v>2967</v>
      </c>
      <c r="G949">
        <v>773</v>
      </c>
      <c r="H949">
        <v>3222</v>
      </c>
      <c r="I949" s="119" t="s">
        <v>19</v>
      </c>
      <c r="J949" s="119" t="s">
        <v>24</v>
      </c>
      <c r="K949" s="1">
        <v>46255.758941458334</v>
      </c>
      <c r="L949">
        <v>417</v>
      </c>
      <c r="M949">
        <v>449</v>
      </c>
      <c r="N949">
        <v>84</v>
      </c>
      <c r="O949">
        <v>26</v>
      </c>
      <c r="P949" s="119" t="s">
        <v>20254</v>
      </c>
    </row>
    <row r="950" spans="1:16" x14ac:dyDescent="0.25">
      <c r="A950">
        <v>1043</v>
      </c>
      <c r="B950" s="119" t="s">
        <v>570</v>
      </c>
      <c r="C950">
        <v>65</v>
      </c>
      <c r="D950">
        <v>24732</v>
      </c>
      <c r="E950">
        <v>129</v>
      </c>
      <c r="F950">
        <v>6785</v>
      </c>
      <c r="G950">
        <v>60</v>
      </c>
      <c r="H950">
        <v>39994</v>
      </c>
      <c r="I950" s="119" t="s">
        <v>19</v>
      </c>
      <c r="J950" s="119" t="s">
        <v>24</v>
      </c>
      <c r="K950" s="1">
        <v>46255.758941458334</v>
      </c>
      <c r="L950">
        <v>0</v>
      </c>
      <c r="M950">
        <v>1</v>
      </c>
      <c r="N950">
        <v>0</v>
      </c>
      <c r="O950">
        <v>0</v>
      </c>
      <c r="P950" s="119" t="s">
        <v>20254</v>
      </c>
    </row>
    <row r="951" spans="1:16" x14ac:dyDescent="0.25">
      <c r="A951">
        <v>1044</v>
      </c>
      <c r="B951" s="119" t="s">
        <v>571</v>
      </c>
      <c r="C951">
        <v>80</v>
      </c>
      <c r="D951">
        <v>24706</v>
      </c>
      <c r="E951">
        <v>0</v>
      </c>
      <c r="F951">
        <v>0</v>
      </c>
      <c r="G951">
        <v>2332</v>
      </c>
      <c r="H951">
        <v>172</v>
      </c>
      <c r="I951" s="119" t="s">
        <v>19</v>
      </c>
      <c r="J951" s="119" t="s">
        <v>139</v>
      </c>
      <c r="K951" s="1">
        <v>46255.758941458334</v>
      </c>
      <c r="L951">
        <v>0</v>
      </c>
      <c r="M951">
        <v>8</v>
      </c>
      <c r="N951">
        <v>0</v>
      </c>
      <c r="O951">
        <v>2</v>
      </c>
      <c r="P951" s="119" t="s">
        <v>20254</v>
      </c>
    </row>
    <row r="952" spans="1:16" x14ac:dyDescent="0.25">
      <c r="A952">
        <v>1045</v>
      </c>
      <c r="B952" s="119" t="s">
        <v>572</v>
      </c>
      <c r="C952">
        <v>73</v>
      </c>
      <c r="D952">
        <v>24699</v>
      </c>
      <c r="E952">
        <v>46</v>
      </c>
      <c r="F952">
        <v>9223</v>
      </c>
      <c r="G952">
        <v>29</v>
      </c>
      <c r="H952">
        <v>49993</v>
      </c>
      <c r="I952" s="119" t="s">
        <v>19</v>
      </c>
      <c r="J952" s="119" t="s">
        <v>24</v>
      </c>
      <c r="K952" s="1">
        <v>46255.758941458334</v>
      </c>
      <c r="L952">
        <v>0</v>
      </c>
      <c r="M952">
        <v>1</v>
      </c>
      <c r="N952">
        <v>0</v>
      </c>
      <c r="O952">
        <v>0</v>
      </c>
      <c r="P952" s="119" t="s">
        <v>20254</v>
      </c>
    </row>
    <row r="953" spans="1:16" x14ac:dyDescent="0.25">
      <c r="A953">
        <v>1046</v>
      </c>
      <c r="B953" s="119" t="s">
        <v>573</v>
      </c>
      <c r="C953">
        <v>66</v>
      </c>
      <c r="D953">
        <v>24769</v>
      </c>
      <c r="E953">
        <v>0</v>
      </c>
      <c r="F953">
        <v>0</v>
      </c>
      <c r="G953">
        <v>240</v>
      </c>
      <c r="H953">
        <v>169</v>
      </c>
      <c r="I953" s="119" t="s">
        <v>19</v>
      </c>
      <c r="J953" s="119" t="s">
        <v>139</v>
      </c>
      <c r="K953" s="1">
        <v>46255.758941458334</v>
      </c>
      <c r="L953">
        <v>0</v>
      </c>
      <c r="M953">
        <v>1</v>
      </c>
      <c r="N953">
        <v>0</v>
      </c>
      <c r="O953">
        <v>0</v>
      </c>
      <c r="P953" s="119" t="s">
        <v>20254</v>
      </c>
    </row>
    <row r="954" spans="1:16" x14ac:dyDescent="0.25">
      <c r="A954">
        <v>1047</v>
      </c>
      <c r="B954" s="119" t="s">
        <v>574</v>
      </c>
      <c r="C954">
        <v>80</v>
      </c>
      <c r="D954">
        <v>24699</v>
      </c>
      <c r="E954">
        <v>1187</v>
      </c>
      <c r="F954">
        <v>3066</v>
      </c>
      <c r="G954">
        <v>570</v>
      </c>
      <c r="H954">
        <v>3833</v>
      </c>
      <c r="I954" s="119" t="s">
        <v>19</v>
      </c>
      <c r="J954" s="119" t="s">
        <v>24</v>
      </c>
      <c r="K954" s="1">
        <v>46255.758941458334</v>
      </c>
      <c r="L954">
        <v>849</v>
      </c>
      <c r="M954">
        <v>51</v>
      </c>
      <c r="N954">
        <v>92</v>
      </c>
      <c r="O954">
        <v>11</v>
      </c>
      <c r="P954" s="119" t="s">
        <v>20254</v>
      </c>
    </row>
    <row r="955" spans="1:16" x14ac:dyDescent="0.25">
      <c r="A955">
        <v>1048</v>
      </c>
      <c r="B955" s="119" t="s">
        <v>486</v>
      </c>
      <c r="C955">
        <v>49</v>
      </c>
      <c r="E955">
        <v>1219</v>
      </c>
      <c r="F955">
        <v>48</v>
      </c>
      <c r="G955">
        <v>413</v>
      </c>
      <c r="H955">
        <v>72</v>
      </c>
      <c r="I955" s="119" t="s">
        <v>19</v>
      </c>
      <c r="J955" s="119" t="s">
        <v>22</v>
      </c>
      <c r="K955" s="1">
        <v>46255.758941458334</v>
      </c>
      <c r="L955">
        <v>7</v>
      </c>
      <c r="M955">
        <v>0</v>
      </c>
      <c r="N955">
        <v>1</v>
      </c>
      <c r="O955">
        <v>0</v>
      </c>
      <c r="P955" s="119" t="s">
        <v>20254</v>
      </c>
    </row>
    <row r="956" spans="1:16" x14ac:dyDescent="0.25">
      <c r="A956">
        <v>1049</v>
      </c>
      <c r="B956" s="119" t="s">
        <v>575</v>
      </c>
      <c r="C956">
        <v>66</v>
      </c>
      <c r="D956">
        <v>24732</v>
      </c>
      <c r="E956">
        <v>308</v>
      </c>
      <c r="F956">
        <v>5590</v>
      </c>
      <c r="G956">
        <v>57</v>
      </c>
      <c r="H956">
        <v>24994</v>
      </c>
      <c r="I956" s="119" t="s">
        <v>19</v>
      </c>
      <c r="J956" s="119" t="s">
        <v>24</v>
      </c>
      <c r="K956" s="1">
        <v>46255.758941458334</v>
      </c>
      <c r="L956">
        <v>1</v>
      </c>
      <c r="M956">
        <v>2</v>
      </c>
      <c r="N956">
        <v>0</v>
      </c>
      <c r="O956">
        <v>0</v>
      </c>
      <c r="P956" s="119" t="s">
        <v>20254</v>
      </c>
    </row>
    <row r="957" spans="1:16" x14ac:dyDescent="0.25">
      <c r="A957">
        <v>1050</v>
      </c>
      <c r="B957" s="119" t="s">
        <v>576</v>
      </c>
      <c r="C957">
        <v>72</v>
      </c>
      <c r="D957">
        <v>24693</v>
      </c>
      <c r="E957">
        <v>217</v>
      </c>
      <c r="F957">
        <v>165</v>
      </c>
      <c r="G957">
        <v>147</v>
      </c>
      <c r="H957">
        <v>235</v>
      </c>
      <c r="I957" s="119" t="s">
        <v>19</v>
      </c>
      <c r="J957" s="119" t="s">
        <v>139</v>
      </c>
      <c r="K957" s="1">
        <v>46255.758941458334</v>
      </c>
      <c r="L957">
        <v>8</v>
      </c>
      <c r="M957">
        <v>2</v>
      </c>
      <c r="N957">
        <v>1</v>
      </c>
      <c r="O957">
        <v>0</v>
      </c>
      <c r="P957" s="119" t="s">
        <v>20254</v>
      </c>
    </row>
    <row r="958" spans="1:16" x14ac:dyDescent="0.25">
      <c r="A958">
        <v>1051</v>
      </c>
      <c r="B958" s="119" t="s">
        <v>577</v>
      </c>
      <c r="C958">
        <v>74</v>
      </c>
      <c r="D958">
        <v>24703</v>
      </c>
      <c r="E958">
        <v>102</v>
      </c>
      <c r="F958">
        <v>9547</v>
      </c>
      <c r="G958">
        <v>55</v>
      </c>
      <c r="H958">
        <v>28090</v>
      </c>
      <c r="I958" s="119" t="s">
        <v>19</v>
      </c>
      <c r="J958" s="119" t="s">
        <v>24</v>
      </c>
      <c r="K958" s="1">
        <v>46255.758941458334</v>
      </c>
      <c r="L958">
        <v>0</v>
      </c>
      <c r="M958">
        <v>3</v>
      </c>
      <c r="N958">
        <v>0</v>
      </c>
      <c r="O958">
        <v>2</v>
      </c>
      <c r="P958" s="119" t="s">
        <v>20254</v>
      </c>
    </row>
    <row r="959" spans="1:16" x14ac:dyDescent="0.25">
      <c r="A959">
        <v>1052</v>
      </c>
      <c r="B959" s="119" t="s">
        <v>578</v>
      </c>
      <c r="C959">
        <v>78</v>
      </c>
      <c r="D959">
        <v>24700</v>
      </c>
      <c r="E959">
        <v>353</v>
      </c>
      <c r="F959">
        <v>166</v>
      </c>
      <c r="G959">
        <v>915</v>
      </c>
      <c r="H959">
        <v>167</v>
      </c>
      <c r="I959" s="119" t="s">
        <v>19</v>
      </c>
      <c r="J959" s="119" t="s">
        <v>139</v>
      </c>
      <c r="K959" s="1">
        <v>46255.758941458334</v>
      </c>
      <c r="L959">
        <v>324</v>
      </c>
      <c r="M959">
        <v>4</v>
      </c>
      <c r="N959">
        <v>65</v>
      </c>
      <c r="O959">
        <v>3</v>
      </c>
      <c r="P959" s="119" t="s">
        <v>20254</v>
      </c>
    </row>
    <row r="960" spans="1:16" x14ac:dyDescent="0.25">
      <c r="A960">
        <v>1053</v>
      </c>
      <c r="B960" s="119" t="s">
        <v>579</v>
      </c>
      <c r="C960">
        <v>80</v>
      </c>
      <c r="D960">
        <v>24711</v>
      </c>
      <c r="E960">
        <v>2033</v>
      </c>
      <c r="F960">
        <v>2326</v>
      </c>
      <c r="G960">
        <v>742</v>
      </c>
      <c r="H960">
        <v>3287</v>
      </c>
      <c r="I960" s="119" t="s">
        <v>19</v>
      </c>
      <c r="J960" s="119" t="s">
        <v>24</v>
      </c>
      <c r="K960" s="1">
        <v>46255.758941458334</v>
      </c>
      <c r="L960">
        <v>671</v>
      </c>
      <c r="M960">
        <v>63</v>
      </c>
      <c r="N960">
        <v>257</v>
      </c>
      <c r="O960">
        <v>17</v>
      </c>
      <c r="P960" s="119" t="s">
        <v>20254</v>
      </c>
    </row>
    <row r="961" spans="1:16" x14ac:dyDescent="0.25">
      <c r="A961">
        <v>1054</v>
      </c>
      <c r="B961" s="119" t="s">
        <v>486</v>
      </c>
      <c r="C961">
        <v>54</v>
      </c>
      <c r="E961">
        <v>0</v>
      </c>
      <c r="F961">
        <v>0</v>
      </c>
      <c r="G961">
        <v>470</v>
      </c>
      <c r="H961">
        <v>70</v>
      </c>
      <c r="I961" s="119" t="s">
        <v>19</v>
      </c>
      <c r="J961" s="119" t="s">
        <v>22</v>
      </c>
      <c r="K961" s="1">
        <v>46255.758941458334</v>
      </c>
      <c r="L961">
        <v>0</v>
      </c>
      <c r="M961">
        <v>1</v>
      </c>
      <c r="N961">
        <v>0</v>
      </c>
      <c r="O961">
        <v>0</v>
      </c>
      <c r="P961" s="119" t="s">
        <v>20254</v>
      </c>
    </row>
    <row r="962" spans="1:16" x14ac:dyDescent="0.25">
      <c r="A962">
        <v>1055</v>
      </c>
      <c r="B962" s="119" t="s">
        <v>580</v>
      </c>
      <c r="C962">
        <v>80</v>
      </c>
      <c r="D962">
        <v>24795</v>
      </c>
      <c r="E962">
        <v>0</v>
      </c>
      <c r="F962">
        <v>0</v>
      </c>
      <c r="G962">
        <v>1325</v>
      </c>
      <c r="H962">
        <v>172</v>
      </c>
      <c r="I962" s="119" t="s">
        <v>19</v>
      </c>
      <c r="J962" s="119" t="s">
        <v>139</v>
      </c>
      <c r="K962" s="1">
        <v>46255.758941458334</v>
      </c>
      <c r="L962">
        <v>0</v>
      </c>
      <c r="M962">
        <v>5</v>
      </c>
      <c r="N962">
        <v>0</v>
      </c>
      <c r="O962">
        <v>2</v>
      </c>
      <c r="P962" s="119" t="s">
        <v>20254</v>
      </c>
    </row>
    <row r="963" spans="1:16" x14ac:dyDescent="0.25">
      <c r="A963">
        <v>1058</v>
      </c>
      <c r="B963" s="119" t="s">
        <v>581</v>
      </c>
      <c r="C963">
        <v>76</v>
      </c>
      <c r="D963">
        <v>24688</v>
      </c>
      <c r="E963">
        <v>975</v>
      </c>
      <c r="F963">
        <v>1930</v>
      </c>
      <c r="G963">
        <v>465</v>
      </c>
      <c r="H963">
        <v>3200</v>
      </c>
      <c r="I963" s="119" t="s">
        <v>19</v>
      </c>
      <c r="J963" s="119" t="s">
        <v>24</v>
      </c>
      <c r="K963" s="1">
        <v>46255.758941458334</v>
      </c>
      <c r="L963">
        <v>370</v>
      </c>
      <c r="M963">
        <v>50</v>
      </c>
      <c r="N963">
        <v>229</v>
      </c>
      <c r="O963">
        <v>20</v>
      </c>
      <c r="P963" s="119" t="s">
        <v>20254</v>
      </c>
    </row>
    <row r="964" spans="1:16" x14ac:dyDescent="0.25">
      <c r="A964">
        <v>1059</v>
      </c>
      <c r="B964" s="119" t="s">
        <v>486</v>
      </c>
      <c r="C964">
        <v>59</v>
      </c>
      <c r="E964">
        <v>712</v>
      </c>
      <c r="F964">
        <v>55</v>
      </c>
      <c r="G964">
        <v>204</v>
      </c>
      <c r="H964">
        <v>70</v>
      </c>
      <c r="I964" s="119" t="s">
        <v>19</v>
      </c>
      <c r="J964" s="119" t="s">
        <v>22</v>
      </c>
      <c r="K964" s="1">
        <v>46255.758941458334</v>
      </c>
      <c r="L964">
        <v>12</v>
      </c>
      <c r="M964">
        <v>1</v>
      </c>
      <c r="N964">
        <v>4</v>
      </c>
      <c r="O964">
        <v>0</v>
      </c>
      <c r="P964" s="119" t="s">
        <v>20254</v>
      </c>
    </row>
    <row r="965" spans="1:16" x14ac:dyDescent="0.25">
      <c r="A965">
        <v>1060</v>
      </c>
      <c r="B965" s="119" t="s">
        <v>582</v>
      </c>
      <c r="C965">
        <v>80</v>
      </c>
      <c r="D965">
        <v>24779</v>
      </c>
      <c r="E965">
        <v>1083</v>
      </c>
      <c r="F965">
        <v>3063</v>
      </c>
      <c r="G965">
        <v>416</v>
      </c>
      <c r="H965">
        <v>3625</v>
      </c>
      <c r="I965" s="119" t="s">
        <v>19</v>
      </c>
      <c r="J965" s="119" t="s">
        <v>24</v>
      </c>
      <c r="K965" s="1">
        <v>46255.758941458334</v>
      </c>
      <c r="L965">
        <v>648</v>
      </c>
      <c r="M965">
        <v>55</v>
      </c>
      <c r="N965">
        <v>53</v>
      </c>
      <c r="O965">
        <v>16</v>
      </c>
      <c r="P965" s="119" t="s">
        <v>20254</v>
      </c>
    </row>
    <row r="966" spans="1:16" x14ac:dyDescent="0.25">
      <c r="A966">
        <v>1061</v>
      </c>
      <c r="B966" s="119" t="s">
        <v>549</v>
      </c>
      <c r="C966">
        <v>80</v>
      </c>
      <c r="E966">
        <v>324</v>
      </c>
      <c r="F966">
        <v>79</v>
      </c>
      <c r="G966">
        <v>1299</v>
      </c>
      <c r="H966">
        <v>80</v>
      </c>
      <c r="I966" s="119" t="s">
        <v>19</v>
      </c>
      <c r="J966" s="119" t="s">
        <v>22</v>
      </c>
      <c r="K966" s="1">
        <v>46255.758941458334</v>
      </c>
      <c r="L966">
        <v>130</v>
      </c>
      <c r="M966">
        <v>0</v>
      </c>
      <c r="N966">
        <v>22</v>
      </c>
      <c r="O966">
        <v>0</v>
      </c>
      <c r="P966" s="119" t="s">
        <v>20254</v>
      </c>
    </row>
    <row r="967" spans="1:16" x14ac:dyDescent="0.25">
      <c r="A967">
        <v>1062</v>
      </c>
      <c r="B967" s="119" t="s">
        <v>548</v>
      </c>
      <c r="C967">
        <v>6</v>
      </c>
      <c r="E967">
        <v>268</v>
      </c>
      <c r="F967">
        <v>20</v>
      </c>
      <c r="G967">
        <v>1129</v>
      </c>
      <c r="H967">
        <v>402</v>
      </c>
      <c r="I967" s="119" t="s">
        <v>19</v>
      </c>
      <c r="J967" s="119" t="s">
        <v>22</v>
      </c>
      <c r="K967" s="1">
        <v>46255.758941458334</v>
      </c>
      <c r="L967">
        <v>14</v>
      </c>
      <c r="M967">
        <v>4</v>
      </c>
      <c r="N967">
        <v>1</v>
      </c>
      <c r="O967">
        <v>0</v>
      </c>
      <c r="P967" s="119" t="s">
        <v>20254</v>
      </c>
    </row>
    <row r="968" spans="1:16" x14ac:dyDescent="0.25">
      <c r="A968">
        <v>1063</v>
      </c>
      <c r="B968" s="119" t="s">
        <v>548</v>
      </c>
      <c r="C968">
        <v>11</v>
      </c>
      <c r="E968">
        <v>1432</v>
      </c>
      <c r="F968">
        <v>97</v>
      </c>
      <c r="G968">
        <v>1148</v>
      </c>
      <c r="H968">
        <v>342</v>
      </c>
      <c r="I968" s="119" t="s">
        <v>19</v>
      </c>
      <c r="J968" s="119" t="s">
        <v>22</v>
      </c>
      <c r="K968" s="1">
        <v>46255.758941458334</v>
      </c>
      <c r="L968">
        <v>0</v>
      </c>
      <c r="M968">
        <v>5</v>
      </c>
      <c r="N968">
        <v>0</v>
      </c>
      <c r="O968">
        <v>2</v>
      </c>
      <c r="P968" s="119" t="s">
        <v>20254</v>
      </c>
    </row>
    <row r="969" spans="1:16" x14ac:dyDescent="0.25">
      <c r="A969">
        <v>1064</v>
      </c>
      <c r="B969" s="119" t="s">
        <v>583</v>
      </c>
      <c r="C969">
        <v>61</v>
      </c>
      <c r="E969">
        <v>114</v>
      </c>
      <c r="F969">
        <v>56</v>
      </c>
      <c r="G969">
        <v>202</v>
      </c>
      <c r="H969">
        <v>244</v>
      </c>
      <c r="I969" s="119" t="s">
        <v>19</v>
      </c>
      <c r="J969" s="119" t="s">
        <v>22</v>
      </c>
      <c r="K969" s="1">
        <v>46255.758941458334</v>
      </c>
      <c r="L969">
        <v>10</v>
      </c>
      <c r="M969">
        <v>8</v>
      </c>
      <c r="N969">
        <v>2</v>
      </c>
      <c r="O969">
        <v>1</v>
      </c>
      <c r="P969" s="119" t="s">
        <v>20254</v>
      </c>
    </row>
    <row r="970" spans="1:16" x14ac:dyDescent="0.25">
      <c r="A970">
        <v>1065</v>
      </c>
      <c r="B970" s="119" t="s">
        <v>584</v>
      </c>
      <c r="C970">
        <v>39</v>
      </c>
      <c r="D970">
        <v>24695</v>
      </c>
      <c r="E970">
        <v>1194</v>
      </c>
      <c r="F970">
        <v>518</v>
      </c>
      <c r="G970">
        <v>899</v>
      </c>
      <c r="H970">
        <v>5485</v>
      </c>
      <c r="I970" s="119" t="s">
        <v>19</v>
      </c>
      <c r="J970" s="119" t="s">
        <v>222</v>
      </c>
      <c r="K970" s="1">
        <v>46255.758941458334</v>
      </c>
      <c r="L970">
        <v>7</v>
      </c>
      <c r="M970">
        <v>13</v>
      </c>
      <c r="N970">
        <v>2</v>
      </c>
      <c r="O970">
        <v>3</v>
      </c>
      <c r="P970" s="119" t="s">
        <v>20254</v>
      </c>
    </row>
    <row r="971" spans="1:16" x14ac:dyDescent="0.25">
      <c r="A971">
        <v>1066</v>
      </c>
      <c r="B971" s="119" t="s">
        <v>548</v>
      </c>
      <c r="C971">
        <v>16</v>
      </c>
      <c r="E971">
        <v>5055</v>
      </c>
      <c r="F971">
        <v>105</v>
      </c>
      <c r="G971">
        <v>1201</v>
      </c>
      <c r="H971">
        <v>157</v>
      </c>
      <c r="I971" s="119" t="s">
        <v>19</v>
      </c>
      <c r="J971" s="119" t="s">
        <v>22</v>
      </c>
      <c r="K971" s="1">
        <v>46255.758941458334</v>
      </c>
      <c r="L971">
        <v>8</v>
      </c>
      <c r="M971">
        <v>4</v>
      </c>
      <c r="N971">
        <v>2</v>
      </c>
      <c r="O971">
        <v>1</v>
      </c>
      <c r="P971" s="119" t="s">
        <v>20254</v>
      </c>
    </row>
    <row r="972" spans="1:16" x14ac:dyDescent="0.25">
      <c r="A972">
        <v>1067</v>
      </c>
      <c r="B972" s="119" t="s">
        <v>585</v>
      </c>
      <c r="C972">
        <v>7</v>
      </c>
      <c r="E972">
        <v>2702</v>
      </c>
      <c r="F972">
        <v>40</v>
      </c>
      <c r="G972">
        <v>405</v>
      </c>
      <c r="H972">
        <v>65</v>
      </c>
      <c r="I972" s="119" t="s">
        <v>19</v>
      </c>
      <c r="J972" s="119" t="s">
        <v>22</v>
      </c>
      <c r="K972" s="1">
        <v>46255.758941458334</v>
      </c>
      <c r="L972">
        <v>15</v>
      </c>
      <c r="M972">
        <v>0</v>
      </c>
      <c r="N972">
        <v>3</v>
      </c>
      <c r="O972">
        <v>0</v>
      </c>
      <c r="P972" s="119" t="s">
        <v>20254</v>
      </c>
    </row>
    <row r="973" spans="1:16" x14ac:dyDescent="0.25">
      <c r="A973">
        <v>1068</v>
      </c>
      <c r="B973" s="119" t="s">
        <v>514</v>
      </c>
      <c r="C973">
        <v>46</v>
      </c>
      <c r="D973">
        <v>24713</v>
      </c>
      <c r="E973">
        <v>285</v>
      </c>
      <c r="F973">
        <v>384</v>
      </c>
      <c r="G973">
        <v>411</v>
      </c>
      <c r="H973">
        <v>1181</v>
      </c>
      <c r="I973" s="119" t="s">
        <v>19</v>
      </c>
      <c r="J973" s="119" t="s">
        <v>222</v>
      </c>
      <c r="K973" s="1">
        <v>46255.758941458334</v>
      </c>
      <c r="L973">
        <v>1</v>
      </c>
      <c r="M973">
        <v>6</v>
      </c>
      <c r="N973">
        <v>0</v>
      </c>
      <c r="O973">
        <v>0</v>
      </c>
      <c r="P973" s="119" t="s">
        <v>20254</v>
      </c>
    </row>
    <row r="974" spans="1:16" x14ac:dyDescent="0.25">
      <c r="A974">
        <v>1069</v>
      </c>
      <c r="B974" s="119" t="s">
        <v>585</v>
      </c>
      <c r="C974">
        <v>12</v>
      </c>
      <c r="E974">
        <v>186</v>
      </c>
      <c r="F974">
        <v>31</v>
      </c>
      <c r="G974">
        <v>95</v>
      </c>
      <c r="H974">
        <v>299</v>
      </c>
      <c r="I974" s="119" t="s">
        <v>19</v>
      </c>
      <c r="J974" s="119" t="s">
        <v>22</v>
      </c>
      <c r="K974" s="1">
        <v>46255.758941458334</v>
      </c>
      <c r="L974">
        <v>22</v>
      </c>
      <c r="M974">
        <v>5</v>
      </c>
      <c r="N974">
        <v>2</v>
      </c>
      <c r="O974">
        <v>4</v>
      </c>
      <c r="P974" s="119" t="s">
        <v>20254</v>
      </c>
    </row>
    <row r="975" spans="1:16" x14ac:dyDescent="0.25">
      <c r="A975">
        <v>1070</v>
      </c>
      <c r="B975" s="119" t="s">
        <v>586</v>
      </c>
      <c r="C975">
        <v>63</v>
      </c>
      <c r="E975">
        <v>235</v>
      </c>
      <c r="F975">
        <v>64</v>
      </c>
      <c r="G975">
        <v>237</v>
      </c>
      <c r="H975">
        <v>91</v>
      </c>
      <c r="I975" s="119" t="s">
        <v>19</v>
      </c>
      <c r="J975" s="119" t="s">
        <v>22</v>
      </c>
      <c r="K975" s="1">
        <v>46255.758941458334</v>
      </c>
      <c r="L975">
        <v>8</v>
      </c>
      <c r="M975">
        <v>1</v>
      </c>
      <c r="N975">
        <v>2</v>
      </c>
      <c r="O975">
        <v>0</v>
      </c>
      <c r="P975" s="119" t="s">
        <v>20254</v>
      </c>
    </row>
    <row r="976" spans="1:16" x14ac:dyDescent="0.25">
      <c r="A976">
        <v>1071</v>
      </c>
      <c r="B976" s="119" t="s">
        <v>585</v>
      </c>
      <c r="C976">
        <v>17</v>
      </c>
      <c r="E976">
        <v>785</v>
      </c>
      <c r="F976">
        <v>41</v>
      </c>
      <c r="G976">
        <v>254</v>
      </c>
      <c r="H976">
        <v>99</v>
      </c>
      <c r="I976" s="119" t="s">
        <v>19</v>
      </c>
      <c r="J976" s="119" t="s">
        <v>22</v>
      </c>
      <c r="K976" s="1">
        <v>46255.758941458334</v>
      </c>
      <c r="L976">
        <v>12</v>
      </c>
      <c r="M976">
        <v>2</v>
      </c>
      <c r="N976">
        <v>5</v>
      </c>
      <c r="O976">
        <v>0</v>
      </c>
      <c r="P976" s="119" t="s">
        <v>20254</v>
      </c>
    </row>
    <row r="977" spans="1:16" x14ac:dyDescent="0.25">
      <c r="A977">
        <v>1072</v>
      </c>
      <c r="B977" s="119" t="s">
        <v>587</v>
      </c>
      <c r="C977">
        <v>53</v>
      </c>
      <c r="D977">
        <v>24701</v>
      </c>
      <c r="E977">
        <v>198</v>
      </c>
      <c r="F977">
        <v>1217</v>
      </c>
      <c r="G977">
        <v>221</v>
      </c>
      <c r="H977">
        <v>2425</v>
      </c>
      <c r="I977" s="119" t="s">
        <v>19</v>
      </c>
      <c r="J977" s="119" t="s">
        <v>222</v>
      </c>
      <c r="K977" s="1">
        <v>46255.758941458334</v>
      </c>
      <c r="L977">
        <v>0</v>
      </c>
      <c r="M977">
        <v>11</v>
      </c>
      <c r="N977">
        <v>0</v>
      </c>
      <c r="O977">
        <v>4</v>
      </c>
      <c r="P977" s="119" t="s">
        <v>20254</v>
      </c>
    </row>
    <row r="978" spans="1:16" x14ac:dyDescent="0.25">
      <c r="A978">
        <v>1073</v>
      </c>
      <c r="B978" s="119" t="s">
        <v>588</v>
      </c>
      <c r="C978">
        <v>8</v>
      </c>
      <c r="E978">
        <v>988</v>
      </c>
      <c r="F978">
        <v>27</v>
      </c>
      <c r="G978">
        <v>430</v>
      </c>
      <c r="H978">
        <v>68</v>
      </c>
      <c r="I978" s="119" t="s">
        <v>19</v>
      </c>
      <c r="J978" s="119" t="s">
        <v>22</v>
      </c>
      <c r="K978" s="1">
        <v>46255.758941458334</v>
      </c>
      <c r="L978">
        <v>0</v>
      </c>
      <c r="M978">
        <v>1</v>
      </c>
      <c r="N978">
        <v>0</v>
      </c>
      <c r="O978">
        <v>0</v>
      </c>
      <c r="P978" s="119" t="s">
        <v>20254</v>
      </c>
    </row>
    <row r="979" spans="1:16" x14ac:dyDescent="0.25">
      <c r="A979">
        <v>1074</v>
      </c>
      <c r="B979" s="119" t="s">
        <v>583</v>
      </c>
      <c r="C979">
        <v>66</v>
      </c>
      <c r="E979">
        <v>0</v>
      </c>
      <c r="F979">
        <v>0</v>
      </c>
      <c r="G979">
        <v>1245</v>
      </c>
      <c r="H979">
        <v>90</v>
      </c>
      <c r="I979" s="119" t="s">
        <v>19</v>
      </c>
      <c r="J979" s="119" t="s">
        <v>22</v>
      </c>
      <c r="K979" s="1">
        <v>46255.758941458334</v>
      </c>
      <c r="L979">
        <v>0</v>
      </c>
      <c r="M979">
        <v>2</v>
      </c>
      <c r="N979">
        <v>0</v>
      </c>
      <c r="O979">
        <v>1</v>
      </c>
      <c r="P979" s="119" t="s">
        <v>20254</v>
      </c>
    </row>
    <row r="980" spans="1:16" x14ac:dyDescent="0.25">
      <c r="A980">
        <v>1075</v>
      </c>
      <c r="B980" s="119" t="s">
        <v>588</v>
      </c>
      <c r="C980">
        <v>13</v>
      </c>
      <c r="E980">
        <v>372</v>
      </c>
      <c r="F980">
        <v>31</v>
      </c>
      <c r="G980">
        <v>123</v>
      </c>
      <c r="H980">
        <v>131</v>
      </c>
      <c r="I980" s="119" t="s">
        <v>19</v>
      </c>
      <c r="J980" s="119" t="s">
        <v>22</v>
      </c>
      <c r="K980" s="1">
        <v>46255.758941458334</v>
      </c>
      <c r="L980">
        <v>0</v>
      </c>
      <c r="M980">
        <v>5</v>
      </c>
      <c r="N980">
        <v>0</v>
      </c>
      <c r="O980">
        <v>2</v>
      </c>
      <c r="P980" s="119" t="s">
        <v>20254</v>
      </c>
    </row>
    <row r="981" spans="1:16" x14ac:dyDescent="0.25">
      <c r="A981">
        <v>1076</v>
      </c>
      <c r="B981" s="119" t="s">
        <v>588</v>
      </c>
      <c r="C981">
        <v>18</v>
      </c>
      <c r="E981">
        <v>632</v>
      </c>
      <c r="F981">
        <v>45</v>
      </c>
      <c r="G981">
        <v>396</v>
      </c>
      <c r="H981">
        <v>85</v>
      </c>
      <c r="I981" s="119" t="s">
        <v>19</v>
      </c>
      <c r="J981" s="119" t="s">
        <v>22</v>
      </c>
      <c r="K981" s="1">
        <v>46255.758941458334</v>
      </c>
      <c r="L981">
        <v>10</v>
      </c>
      <c r="M981">
        <v>0</v>
      </c>
      <c r="N981">
        <v>6</v>
      </c>
      <c r="O981">
        <v>0</v>
      </c>
      <c r="P981" s="119" t="s">
        <v>20254</v>
      </c>
    </row>
    <row r="982" spans="1:16" x14ac:dyDescent="0.25">
      <c r="A982">
        <v>1077</v>
      </c>
      <c r="B982" s="119" t="s">
        <v>589</v>
      </c>
      <c r="C982">
        <v>40</v>
      </c>
      <c r="D982">
        <v>24787</v>
      </c>
      <c r="E982">
        <v>870</v>
      </c>
      <c r="F982">
        <v>1604</v>
      </c>
      <c r="G982">
        <v>383</v>
      </c>
      <c r="H982">
        <v>4603</v>
      </c>
      <c r="I982" s="119" t="s">
        <v>19</v>
      </c>
      <c r="J982" s="119" t="s">
        <v>222</v>
      </c>
      <c r="K982" s="1">
        <v>46255.758941458334</v>
      </c>
      <c r="L982">
        <v>2</v>
      </c>
      <c r="M982">
        <v>7</v>
      </c>
      <c r="N982">
        <v>0</v>
      </c>
      <c r="O982">
        <v>2</v>
      </c>
      <c r="P982" s="119" t="s">
        <v>20254</v>
      </c>
    </row>
    <row r="983" spans="1:16" x14ac:dyDescent="0.25">
      <c r="A983">
        <v>1078</v>
      </c>
      <c r="B983" s="119" t="s">
        <v>590</v>
      </c>
      <c r="C983">
        <v>9</v>
      </c>
      <c r="E983">
        <v>900</v>
      </c>
      <c r="F983">
        <v>32</v>
      </c>
      <c r="G983">
        <v>294</v>
      </c>
      <c r="H983">
        <v>48</v>
      </c>
      <c r="I983" s="119" t="s">
        <v>19</v>
      </c>
      <c r="J983" s="119" t="s">
        <v>22</v>
      </c>
      <c r="K983" s="1">
        <v>46255.758941458334</v>
      </c>
      <c r="L983">
        <v>0</v>
      </c>
      <c r="M983">
        <v>2</v>
      </c>
      <c r="N983">
        <v>0</v>
      </c>
      <c r="O983">
        <v>0</v>
      </c>
      <c r="P983" s="119" t="s">
        <v>20254</v>
      </c>
    </row>
    <row r="984" spans="1:16" x14ac:dyDescent="0.25">
      <c r="A984">
        <v>1079</v>
      </c>
      <c r="B984" s="119" t="s">
        <v>583</v>
      </c>
      <c r="C984">
        <v>71</v>
      </c>
      <c r="E984">
        <v>0</v>
      </c>
      <c r="F984">
        <v>0</v>
      </c>
      <c r="G984">
        <v>662</v>
      </c>
      <c r="H984">
        <v>126</v>
      </c>
      <c r="I984" s="119" t="s">
        <v>19</v>
      </c>
      <c r="J984" s="119" t="s">
        <v>22</v>
      </c>
      <c r="K984" s="1">
        <v>46255.758941458334</v>
      </c>
      <c r="L984">
        <v>0</v>
      </c>
      <c r="M984">
        <v>3</v>
      </c>
      <c r="N984">
        <v>0</v>
      </c>
      <c r="O984">
        <v>0</v>
      </c>
      <c r="P984" s="119" t="s">
        <v>20254</v>
      </c>
    </row>
    <row r="985" spans="1:16" x14ac:dyDescent="0.25">
      <c r="A985">
        <v>1080</v>
      </c>
      <c r="B985" s="119" t="s">
        <v>590</v>
      </c>
      <c r="C985">
        <v>14</v>
      </c>
      <c r="E985">
        <v>4627</v>
      </c>
      <c r="F985">
        <v>40</v>
      </c>
      <c r="G985">
        <v>276</v>
      </c>
      <c r="H985">
        <v>50</v>
      </c>
      <c r="I985" s="119" t="s">
        <v>19</v>
      </c>
      <c r="J985" s="119" t="s">
        <v>22</v>
      </c>
      <c r="K985" s="1">
        <v>46255.758941458334</v>
      </c>
      <c r="L985">
        <v>26</v>
      </c>
      <c r="M985">
        <v>0</v>
      </c>
      <c r="N985">
        <v>9</v>
      </c>
      <c r="O985">
        <v>0</v>
      </c>
      <c r="P985" s="119" t="s">
        <v>20254</v>
      </c>
    </row>
    <row r="986" spans="1:16" x14ac:dyDescent="0.25">
      <c r="A986">
        <v>1081</v>
      </c>
      <c r="B986" s="119" t="s">
        <v>591</v>
      </c>
      <c r="C986">
        <v>47</v>
      </c>
      <c r="D986">
        <v>24710</v>
      </c>
      <c r="E986">
        <v>579</v>
      </c>
      <c r="F986">
        <v>343</v>
      </c>
      <c r="G986">
        <v>152</v>
      </c>
      <c r="H986">
        <v>1496</v>
      </c>
      <c r="I986" s="119" t="s">
        <v>19</v>
      </c>
      <c r="J986" s="119" t="s">
        <v>222</v>
      </c>
      <c r="K986" s="1">
        <v>46255.758941458334</v>
      </c>
      <c r="L986">
        <v>1</v>
      </c>
      <c r="M986">
        <v>0</v>
      </c>
      <c r="N986">
        <v>0</v>
      </c>
      <c r="O986">
        <v>0</v>
      </c>
      <c r="P986" s="119" t="s">
        <v>20254</v>
      </c>
    </row>
    <row r="987" spans="1:16" x14ac:dyDescent="0.25">
      <c r="A987">
        <v>1082</v>
      </c>
      <c r="B987" s="119" t="s">
        <v>590</v>
      </c>
      <c r="C987">
        <v>19</v>
      </c>
      <c r="E987">
        <v>695</v>
      </c>
      <c r="F987">
        <v>73</v>
      </c>
      <c r="G987">
        <v>689</v>
      </c>
      <c r="H987">
        <v>103</v>
      </c>
      <c r="I987" s="119" t="s">
        <v>19</v>
      </c>
      <c r="J987" s="119" t="s">
        <v>22</v>
      </c>
      <c r="K987" s="1">
        <v>46255.758941458334</v>
      </c>
      <c r="L987">
        <v>20</v>
      </c>
      <c r="M987">
        <v>4</v>
      </c>
      <c r="N987">
        <v>6</v>
      </c>
      <c r="O987">
        <v>1</v>
      </c>
      <c r="P987" s="119" t="s">
        <v>20254</v>
      </c>
    </row>
    <row r="988" spans="1:16" x14ac:dyDescent="0.25">
      <c r="A988">
        <v>1083</v>
      </c>
      <c r="B988" s="119" t="s">
        <v>592</v>
      </c>
      <c r="C988">
        <v>60</v>
      </c>
      <c r="D988">
        <v>24710</v>
      </c>
      <c r="E988">
        <v>360</v>
      </c>
      <c r="F988">
        <v>214</v>
      </c>
      <c r="G988">
        <v>217</v>
      </c>
      <c r="H988">
        <v>2215</v>
      </c>
      <c r="I988" s="119" t="s">
        <v>19</v>
      </c>
      <c r="J988" s="119" t="s">
        <v>222</v>
      </c>
      <c r="K988" s="1">
        <v>46255.758941458334</v>
      </c>
      <c r="L988">
        <v>23</v>
      </c>
      <c r="M988">
        <v>33</v>
      </c>
      <c r="N988">
        <v>6</v>
      </c>
      <c r="O988">
        <v>7</v>
      </c>
      <c r="P988" s="119" t="s">
        <v>20254</v>
      </c>
    </row>
    <row r="989" spans="1:16" x14ac:dyDescent="0.25">
      <c r="A989">
        <v>1084</v>
      </c>
      <c r="B989" s="119" t="s">
        <v>593</v>
      </c>
      <c r="C989">
        <v>21</v>
      </c>
      <c r="E989">
        <v>2902</v>
      </c>
      <c r="F989">
        <v>400</v>
      </c>
      <c r="G989">
        <v>1072</v>
      </c>
      <c r="H989">
        <v>697</v>
      </c>
      <c r="I989" s="119" t="s">
        <v>19</v>
      </c>
      <c r="J989" s="119" t="s">
        <v>22</v>
      </c>
      <c r="K989" s="1">
        <v>46255.758941458334</v>
      </c>
      <c r="L989">
        <v>1</v>
      </c>
      <c r="M989">
        <v>2</v>
      </c>
      <c r="N989">
        <v>1</v>
      </c>
      <c r="O989">
        <v>0</v>
      </c>
      <c r="P989" s="119" t="s">
        <v>20254</v>
      </c>
    </row>
    <row r="990" spans="1:16" x14ac:dyDescent="0.25">
      <c r="A990">
        <v>1085</v>
      </c>
      <c r="B990" s="119" t="s">
        <v>594</v>
      </c>
      <c r="C990">
        <v>67</v>
      </c>
      <c r="D990">
        <v>24704</v>
      </c>
      <c r="E990">
        <v>1389</v>
      </c>
      <c r="F990">
        <v>672</v>
      </c>
      <c r="G990">
        <v>134</v>
      </c>
      <c r="H990">
        <v>5286</v>
      </c>
      <c r="I990" s="119" t="s">
        <v>19</v>
      </c>
      <c r="J990" s="119" t="s">
        <v>222</v>
      </c>
      <c r="K990" s="1">
        <v>46255.758941458334</v>
      </c>
      <c r="L990">
        <v>3</v>
      </c>
      <c r="M990">
        <v>8</v>
      </c>
      <c r="N990">
        <v>0</v>
      </c>
      <c r="O990">
        <v>1</v>
      </c>
      <c r="P990" s="119" t="s">
        <v>20254</v>
      </c>
    </row>
    <row r="991" spans="1:16" x14ac:dyDescent="0.25">
      <c r="A991">
        <v>1086</v>
      </c>
      <c r="B991" s="119" t="s">
        <v>593</v>
      </c>
      <c r="C991">
        <v>26</v>
      </c>
      <c r="E991">
        <v>2264</v>
      </c>
      <c r="F991">
        <v>52</v>
      </c>
      <c r="G991">
        <v>126</v>
      </c>
      <c r="H991">
        <v>452</v>
      </c>
      <c r="I991" s="119" t="s">
        <v>19</v>
      </c>
      <c r="J991" s="119" t="s">
        <v>22</v>
      </c>
      <c r="K991" s="1">
        <v>46255.758941458334</v>
      </c>
      <c r="L991">
        <v>16</v>
      </c>
      <c r="M991">
        <v>9</v>
      </c>
      <c r="N991">
        <v>1</v>
      </c>
      <c r="O991">
        <v>2</v>
      </c>
      <c r="P991" s="119" t="s">
        <v>20254</v>
      </c>
    </row>
    <row r="992" spans="1:16" x14ac:dyDescent="0.25">
      <c r="A992">
        <v>1087</v>
      </c>
      <c r="B992" s="119" t="s">
        <v>583</v>
      </c>
      <c r="C992">
        <v>76</v>
      </c>
      <c r="E992">
        <v>220</v>
      </c>
      <c r="F992">
        <v>68</v>
      </c>
      <c r="G992">
        <v>1543</v>
      </c>
      <c r="H992">
        <v>70</v>
      </c>
      <c r="I992" s="119" t="s">
        <v>19</v>
      </c>
      <c r="J992" s="119" t="s">
        <v>22</v>
      </c>
      <c r="K992" s="1">
        <v>46255.758941458334</v>
      </c>
      <c r="L992">
        <v>169</v>
      </c>
      <c r="M992">
        <v>7</v>
      </c>
      <c r="N992">
        <v>33</v>
      </c>
      <c r="O992">
        <v>0</v>
      </c>
      <c r="P992" s="119" t="s">
        <v>20254</v>
      </c>
    </row>
    <row r="993" spans="1:16" x14ac:dyDescent="0.25">
      <c r="A993">
        <v>1088</v>
      </c>
      <c r="B993" s="119" t="s">
        <v>595</v>
      </c>
      <c r="C993">
        <v>31</v>
      </c>
      <c r="E993">
        <v>1972</v>
      </c>
      <c r="F993">
        <v>98</v>
      </c>
      <c r="G993">
        <v>1512</v>
      </c>
      <c r="H993">
        <v>1136</v>
      </c>
      <c r="I993" s="119" t="s">
        <v>19</v>
      </c>
      <c r="J993" s="119" t="s">
        <v>22</v>
      </c>
      <c r="K993" s="1">
        <v>46255.758941458334</v>
      </c>
      <c r="L993">
        <v>14</v>
      </c>
      <c r="M993">
        <v>20</v>
      </c>
      <c r="N993">
        <v>0</v>
      </c>
      <c r="O993">
        <v>3</v>
      </c>
      <c r="P993" s="119" t="s">
        <v>20254</v>
      </c>
    </row>
    <row r="994" spans="1:16" x14ac:dyDescent="0.25">
      <c r="A994">
        <v>1089</v>
      </c>
      <c r="B994" s="119" t="s">
        <v>596</v>
      </c>
      <c r="C994">
        <v>74</v>
      </c>
      <c r="D994">
        <v>24707</v>
      </c>
      <c r="E994">
        <v>635</v>
      </c>
      <c r="F994">
        <v>1044</v>
      </c>
      <c r="G994">
        <v>93</v>
      </c>
      <c r="H994">
        <v>3682</v>
      </c>
      <c r="I994" s="119" t="s">
        <v>19</v>
      </c>
      <c r="J994" s="119" t="s">
        <v>222</v>
      </c>
      <c r="K994" s="1">
        <v>46255.758941458334</v>
      </c>
      <c r="L994">
        <v>14</v>
      </c>
      <c r="M994">
        <v>9</v>
      </c>
      <c r="N994">
        <v>1</v>
      </c>
      <c r="O994">
        <v>1</v>
      </c>
      <c r="P994" s="119" t="s">
        <v>20254</v>
      </c>
    </row>
    <row r="995" spans="1:16" x14ac:dyDescent="0.25">
      <c r="A995">
        <v>1090</v>
      </c>
      <c r="B995" s="119" t="s">
        <v>595</v>
      </c>
      <c r="C995">
        <v>36</v>
      </c>
      <c r="E995">
        <v>1336</v>
      </c>
      <c r="F995">
        <v>83</v>
      </c>
      <c r="G995">
        <v>194</v>
      </c>
      <c r="H995">
        <v>183</v>
      </c>
      <c r="I995" s="119" t="s">
        <v>19</v>
      </c>
      <c r="J995" s="119" t="s">
        <v>22</v>
      </c>
      <c r="K995" s="1">
        <v>46255.758941458334</v>
      </c>
      <c r="L995">
        <v>4</v>
      </c>
      <c r="M995">
        <v>3</v>
      </c>
      <c r="N995">
        <v>1</v>
      </c>
      <c r="O995">
        <v>2</v>
      </c>
      <c r="P995" s="119" t="s">
        <v>20254</v>
      </c>
    </row>
    <row r="996" spans="1:16" x14ac:dyDescent="0.25">
      <c r="A996">
        <v>1091</v>
      </c>
      <c r="B996" s="119" t="s">
        <v>586</v>
      </c>
      <c r="C996">
        <v>68</v>
      </c>
      <c r="E996">
        <v>471</v>
      </c>
      <c r="F996">
        <v>68</v>
      </c>
      <c r="G996">
        <v>236</v>
      </c>
      <c r="H996">
        <v>85</v>
      </c>
      <c r="I996" s="119" t="s">
        <v>19</v>
      </c>
      <c r="J996" s="119" t="s">
        <v>22</v>
      </c>
      <c r="K996" s="1">
        <v>46255.758941458334</v>
      </c>
      <c r="L996">
        <v>14</v>
      </c>
      <c r="M996">
        <v>0</v>
      </c>
      <c r="N996">
        <v>4</v>
      </c>
      <c r="O996">
        <v>0</v>
      </c>
      <c r="P996" s="119" t="s">
        <v>20254</v>
      </c>
    </row>
    <row r="997" spans="1:16" x14ac:dyDescent="0.25">
      <c r="A997">
        <v>1092</v>
      </c>
      <c r="B997" s="119" t="s">
        <v>597</v>
      </c>
      <c r="C997">
        <v>22</v>
      </c>
      <c r="E997">
        <v>2749</v>
      </c>
      <c r="F997">
        <v>67</v>
      </c>
      <c r="G997">
        <v>351</v>
      </c>
      <c r="H997">
        <v>99</v>
      </c>
      <c r="I997" s="119" t="s">
        <v>19</v>
      </c>
      <c r="J997" s="119" t="s">
        <v>22</v>
      </c>
      <c r="K997" s="1">
        <v>46255.758941458334</v>
      </c>
      <c r="L997">
        <v>16</v>
      </c>
      <c r="M997">
        <v>1</v>
      </c>
      <c r="N997">
        <v>2</v>
      </c>
      <c r="O997">
        <v>0</v>
      </c>
      <c r="P997" s="119" t="s">
        <v>20254</v>
      </c>
    </row>
    <row r="998" spans="1:16" x14ac:dyDescent="0.25">
      <c r="A998">
        <v>1093</v>
      </c>
      <c r="B998" s="119" t="s">
        <v>586</v>
      </c>
      <c r="C998">
        <v>73</v>
      </c>
      <c r="E998">
        <v>235</v>
      </c>
      <c r="F998">
        <v>72</v>
      </c>
      <c r="G998">
        <v>277</v>
      </c>
      <c r="H998">
        <v>100</v>
      </c>
      <c r="I998" s="119" t="s">
        <v>19</v>
      </c>
      <c r="J998" s="119" t="s">
        <v>22</v>
      </c>
      <c r="K998" s="1">
        <v>46255.758941458334</v>
      </c>
      <c r="L998">
        <v>10</v>
      </c>
      <c r="M998">
        <v>0</v>
      </c>
      <c r="N998">
        <v>4</v>
      </c>
      <c r="O998">
        <v>0</v>
      </c>
      <c r="P998" s="119" t="s">
        <v>20254</v>
      </c>
    </row>
    <row r="999" spans="1:16" x14ac:dyDescent="0.25">
      <c r="A999">
        <v>1094</v>
      </c>
      <c r="B999" s="119" t="s">
        <v>598</v>
      </c>
      <c r="C999">
        <v>80</v>
      </c>
      <c r="D999">
        <v>24695</v>
      </c>
      <c r="E999">
        <v>1836</v>
      </c>
      <c r="F999">
        <v>1648</v>
      </c>
      <c r="G999">
        <v>668</v>
      </c>
      <c r="H999">
        <v>2469</v>
      </c>
      <c r="I999" s="119" t="s">
        <v>19</v>
      </c>
      <c r="J999" s="119" t="s">
        <v>222</v>
      </c>
      <c r="K999" s="1">
        <v>46255.758941458334</v>
      </c>
      <c r="L999">
        <v>1326</v>
      </c>
      <c r="M999">
        <v>63</v>
      </c>
      <c r="N999">
        <v>691</v>
      </c>
      <c r="O999">
        <v>10</v>
      </c>
      <c r="P999" s="119" t="s">
        <v>20254</v>
      </c>
    </row>
    <row r="1000" spans="1:16" x14ac:dyDescent="0.25">
      <c r="A1000">
        <v>1095</v>
      </c>
      <c r="B1000" s="119" t="s">
        <v>597</v>
      </c>
      <c r="C1000">
        <v>27</v>
      </c>
      <c r="E1000">
        <v>1165</v>
      </c>
      <c r="F1000">
        <v>60</v>
      </c>
      <c r="G1000">
        <v>204</v>
      </c>
      <c r="H1000">
        <v>124</v>
      </c>
      <c r="I1000" s="119" t="s">
        <v>19</v>
      </c>
      <c r="J1000" s="119" t="s">
        <v>22</v>
      </c>
      <c r="K1000" s="1">
        <v>46255.758941458334</v>
      </c>
      <c r="L1000">
        <v>10</v>
      </c>
      <c r="M1000">
        <v>2</v>
      </c>
      <c r="N1000">
        <v>1</v>
      </c>
      <c r="O1000">
        <v>0</v>
      </c>
      <c r="P1000" s="119" t="s">
        <v>20254</v>
      </c>
    </row>
    <row r="1001" spans="1:16" x14ac:dyDescent="0.25">
      <c r="A1001">
        <v>1096</v>
      </c>
      <c r="B1001" s="119" t="s">
        <v>599</v>
      </c>
      <c r="C1001">
        <v>32</v>
      </c>
      <c r="E1001">
        <v>1016</v>
      </c>
      <c r="F1001">
        <v>77</v>
      </c>
      <c r="G1001">
        <v>252</v>
      </c>
      <c r="H1001">
        <v>107</v>
      </c>
      <c r="I1001" s="119" t="s">
        <v>19</v>
      </c>
      <c r="J1001" s="119" t="s">
        <v>22</v>
      </c>
      <c r="K1001" s="1">
        <v>46255.758941458334</v>
      </c>
      <c r="L1001">
        <v>10</v>
      </c>
      <c r="M1001">
        <v>4</v>
      </c>
      <c r="N1001">
        <v>1</v>
      </c>
      <c r="O1001">
        <v>1</v>
      </c>
      <c r="P1001" s="119" t="s">
        <v>20254</v>
      </c>
    </row>
    <row r="1002" spans="1:16" x14ac:dyDescent="0.25">
      <c r="A1002">
        <v>1097</v>
      </c>
      <c r="B1002" s="119" t="s">
        <v>600</v>
      </c>
      <c r="C1002">
        <v>54</v>
      </c>
      <c r="D1002">
        <v>24796</v>
      </c>
      <c r="E1002">
        <v>463</v>
      </c>
      <c r="F1002">
        <v>504</v>
      </c>
      <c r="G1002">
        <v>152</v>
      </c>
      <c r="H1002">
        <v>1297</v>
      </c>
      <c r="I1002" s="119" t="s">
        <v>19</v>
      </c>
      <c r="J1002" s="119" t="s">
        <v>222</v>
      </c>
      <c r="K1002" s="1">
        <v>46255.758941458334</v>
      </c>
      <c r="L1002">
        <v>0</v>
      </c>
      <c r="M1002">
        <v>2</v>
      </c>
      <c r="N1002">
        <v>0</v>
      </c>
      <c r="O1002">
        <v>0</v>
      </c>
      <c r="P1002" s="119" t="s">
        <v>20254</v>
      </c>
    </row>
    <row r="1003" spans="1:16" x14ac:dyDescent="0.25">
      <c r="A1003">
        <v>1098</v>
      </c>
      <c r="B1003" s="119" t="s">
        <v>599</v>
      </c>
      <c r="C1003">
        <v>37</v>
      </c>
      <c r="E1003">
        <v>2020</v>
      </c>
      <c r="F1003">
        <v>97</v>
      </c>
      <c r="G1003">
        <v>298</v>
      </c>
      <c r="H1003">
        <v>145</v>
      </c>
      <c r="I1003" s="119" t="s">
        <v>19</v>
      </c>
      <c r="J1003" s="119" t="s">
        <v>22</v>
      </c>
      <c r="K1003" s="1">
        <v>46255.758941458334</v>
      </c>
      <c r="L1003">
        <v>12</v>
      </c>
      <c r="M1003">
        <v>1</v>
      </c>
      <c r="N1003">
        <v>1</v>
      </c>
      <c r="O1003">
        <v>0</v>
      </c>
      <c r="P1003" s="119" t="s">
        <v>20254</v>
      </c>
    </row>
    <row r="1004" spans="1:16" x14ac:dyDescent="0.25">
      <c r="A1004">
        <v>1099</v>
      </c>
      <c r="B1004" s="119" t="s">
        <v>583</v>
      </c>
      <c r="C1004">
        <v>80</v>
      </c>
      <c r="E1004">
        <v>151</v>
      </c>
      <c r="F1004">
        <v>71</v>
      </c>
      <c r="G1004">
        <v>1278</v>
      </c>
      <c r="H1004">
        <v>74</v>
      </c>
      <c r="I1004" s="119" t="s">
        <v>19</v>
      </c>
      <c r="J1004" s="119" t="s">
        <v>22</v>
      </c>
      <c r="K1004" s="1">
        <v>46255.758941458334</v>
      </c>
      <c r="L1004">
        <v>109</v>
      </c>
      <c r="M1004">
        <v>1</v>
      </c>
      <c r="N1004">
        <v>15</v>
      </c>
      <c r="O1004">
        <v>0</v>
      </c>
      <c r="P1004" s="119" t="s">
        <v>20254</v>
      </c>
    </row>
    <row r="1005" spans="1:16" x14ac:dyDescent="0.25">
      <c r="A1005">
        <v>1100</v>
      </c>
      <c r="B1005" s="119" t="s">
        <v>601</v>
      </c>
      <c r="C1005">
        <v>61</v>
      </c>
      <c r="D1005">
        <v>24713</v>
      </c>
      <c r="E1005">
        <v>628</v>
      </c>
      <c r="F1005">
        <v>386</v>
      </c>
      <c r="G1005">
        <v>129</v>
      </c>
      <c r="H1005">
        <v>6288</v>
      </c>
      <c r="I1005" s="119" t="s">
        <v>19</v>
      </c>
      <c r="J1005" s="119" t="s">
        <v>222</v>
      </c>
      <c r="K1005" s="1">
        <v>46255.758941458334</v>
      </c>
      <c r="L1005">
        <v>4</v>
      </c>
      <c r="M1005">
        <v>8</v>
      </c>
      <c r="N1005">
        <v>0</v>
      </c>
      <c r="O1005">
        <v>2</v>
      </c>
      <c r="P1005" s="119" t="s">
        <v>20254</v>
      </c>
    </row>
    <row r="1006" spans="1:16" x14ac:dyDescent="0.25">
      <c r="A1006">
        <v>1101</v>
      </c>
      <c r="B1006" s="119" t="s">
        <v>602</v>
      </c>
      <c r="C1006">
        <v>23</v>
      </c>
      <c r="E1006">
        <v>530</v>
      </c>
      <c r="F1006">
        <v>87</v>
      </c>
      <c r="G1006">
        <v>297</v>
      </c>
      <c r="H1006">
        <v>163</v>
      </c>
      <c r="I1006" s="119" t="s">
        <v>19</v>
      </c>
      <c r="J1006" s="119" t="s">
        <v>22</v>
      </c>
      <c r="K1006" s="1">
        <v>46255.758941458334</v>
      </c>
      <c r="L1006">
        <v>0</v>
      </c>
      <c r="M1006">
        <v>0</v>
      </c>
      <c r="N1006">
        <v>0</v>
      </c>
      <c r="O1006">
        <v>0</v>
      </c>
      <c r="P1006" s="119" t="s">
        <v>20254</v>
      </c>
    </row>
    <row r="1007" spans="1:16" x14ac:dyDescent="0.25">
      <c r="A1007">
        <v>1102</v>
      </c>
      <c r="B1007" s="119" t="s">
        <v>602</v>
      </c>
      <c r="C1007">
        <v>28</v>
      </c>
      <c r="E1007">
        <v>513</v>
      </c>
      <c r="F1007">
        <v>67</v>
      </c>
      <c r="G1007">
        <v>297</v>
      </c>
      <c r="H1007">
        <v>864</v>
      </c>
      <c r="I1007" s="119" t="s">
        <v>19</v>
      </c>
      <c r="J1007" s="119" t="s">
        <v>22</v>
      </c>
      <c r="K1007" s="1">
        <v>46255.758941458334</v>
      </c>
      <c r="L1007">
        <v>14</v>
      </c>
      <c r="M1007">
        <v>9</v>
      </c>
      <c r="N1007">
        <v>2</v>
      </c>
      <c r="O1007">
        <v>0</v>
      </c>
      <c r="P1007" s="119" t="s">
        <v>20254</v>
      </c>
    </row>
    <row r="1008" spans="1:16" x14ac:dyDescent="0.25">
      <c r="A1008">
        <v>1103</v>
      </c>
      <c r="B1008" s="119" t="s">
        <v>603</v>
      </c>
      <c r="C1008">
        <v>62</v>
      </c>
      <c r="E1008">
        <v>0</v>
      </c>
      <c r="F1008">
        <v>0</v>
      </c>
      <c r="G1008">
        <v>356</v>
      </c>
      <c r="H1008">
        <v>71</v>
      </c>
      <c r="I1008" s="119" t="s">
        <v>19</v>
      </c>
      <c r="J1008" s="119" t="s">
        <v>22</v>
      </c>
      <c r="K1008" s="1">
        <v>46255.758941458334</v>
      </c>
      <c r="L1008">
        <v>0</v>
      </c>
      <c r="M1008">
        <v>3</v>
      </c>
      <c r="N1008">
        <v>0</v>
      </c>
      <c r="O1008">
        <v>0</v>
      </c>
      <c r="P1008" s="119" t="s">
        <v>20254</v>
      </c>
    </row>
    <row r="1009" spans="1:16" x14ac:dyDescent="0.25">
      <c r="A1009">
        <v>1104</v>
      </c>
      <c r="B1009" s="119" t="s">
        <v>604</v>
      </c>
      <c r="C1009">
        <v>33</v>
      </c>
      <c r="E1009">
        <v>918</v>
      </c>
      <c r="F1009">
        <v>81</v>
      </c>
      <c r="G1009">
        <v>913</v>
      </c>
      <c r="H1009">
        <v>480</v>
      </c>
      <c r="I1009" s="119" t="s">
        <v>19</v>
      </c>
      <c r="J1009" s="119" t="s">
        <v>22</v>
      </c>
      <c r="K1009" s="1">
        <v>46255.758941458334</v>
      </c>
      <c r="L1009">
        <v>9</v>
      </c>
      <c r="M1009">
        <v>2</v>
      </c>
      <c r="N1009">
        <v>4</v>
      </c>
      <c r="O1009">
        <v>0</v>
      </c>
      <c r="P1009" s="119" t="s">
        <v>20254</v>
      </c>
    </row>
    <row r="1010" spans="1:16" x14ac:dyDescent="0.25">
      <c r="A1010">
        <v>1105</v>
      </c>
      <c r="B1010" s="119" t="s">
        <v>605</v>
      </c>
      <c r="C1010">
        <v>68</v>
      </c>
      <c r="D1010">
        <v>24686</v>
      </c>
      <c r="E1010">
        <v>607</v>
      </c>
      <c r="F1010">
        <v>1771</v>
      </c>
      <c r="G1010">
        <v>58</v>
      </c>
      <c r="H1010">
        <v>2861</v>
      </c>
      <c r="I1010" s="119" t="s">
        <v>19</v>
      </c>
      <c r="J1010" s="119" t="s">
        <v>222</v>
      </c>
      <c r="K1010" s="1">
        <v>46255.758941458334</v>
      </c>
      <c r="L1010">
        <v>2</v>
      </c>
      <c r="M1010">
        <v>0</v>
      </c>
      <c r="N1010">
        <v>0</v>
      </c>
      <c r="O1010">
        <v>0</v>
      </c>
      <c r="P1010" s="119" t="s">
        <v>20254</v>
      </c>
    </row>
    <row r="1011" spans="1:16" x14ac:dyDescent="0.25">
      <c r="A1011">
        <v>1106</v>
      </c>
      <c r="B1011" s="119" t="s">
        <v>604</v>
      </c>
      <c r="C1011">
        <v>38</v>
      </c>
      <c r="E1011">
        <v>1052</v>
      </c>
      <c r="F1011">
        <v>67</v>
      </c>
      <c r="G1011">
        <v>187</v>
      </c>
      <c r="H1011">
        <v>145</v>
      </c>
      <c r="I1011" s="119" t="s">
        <v>19</v>
      </c>
      <c r="J1011" s="119" t="s">
        <v>22</v>
      </c>
      <c r="K1011" s="1">
        <v>46255.758941458334</v>
      </c>
      <c r="L1011">
        <v>7</v>
      </c>
      <c r="M1011">
        <v>2</v>
      </c>
      <c r="N1011">
        <v>1</v>
      </c>
      <c r="O1011">
        <v>0</v>
      </c>
      <c r="P1011" s="119" t="s">
        <v>20254</v>
      </c>
    </row>
    <row r="1012" spans="1:16" x14ac:dyDescent="0.25">
      <c r="A1012">
        <v>1107</v>
      </c>
      <c r="B1012" s="119" t="s">
        <v>606</v>
      </c>
      <c r="C1012">
        <v>75</v>
      </c>
      <c r="D1012">
        <v>24767</v>
      </c>
      <c r="E1012">
        <v>546</v>
      </c>
      <c r="F1012">
        <v>1773</v>
      </c>
      <c r="G1012">
        <v>43</v>
      </c>
      <c r="H1012">
        <v>4166</v>
      </c>
      <c r="I1012" s="119" t="s">
        <v>19</v>
      </c>
      <c r="J1012" s="119" t="s">
        <v>222</v>
      </c>
      <c r="K1012" s="1">
        <v>46255.758941458334</v>
      </c>
      <c r="L1012">
        <v>225</v>
      </c>
      <c r="M1012">
        <v>2</v>
      </c>
      <c r="N1012">
        <v>3</v>
      </c>
      <c r="O1012">
        <v>0</v>
      </c>
      <c r="P1012" s="119" t="s">
        <v>20254</v>
      </c>
    </row>
    <row r="1013" spans="1:16" x14ac:dyDescent="0.25">
      <c r="A1013">
        <v>1108</v>
      </c>
      <c r="B1013" s="119" t="s">
        <v>603</v>
      </c>
      <c r="C1013">
        <v>67</v>
      </c>
      <c r="E1013">
        <v>151</v>
      </c>
      <c r="F1013">
        <v>55</v>
      </c>
      <c r="G1013">
        <v>278</v>
      </c>
      <c r="H1013">
        <v>94</v>
      </c>
      <c r="I1013" s="119" t="s">
        <v>19</v>
      </c>
      <c r="J1013" s="119" t="s">
        <v>22</v>
      </c>
      <c r="K1013" s="1">
        <v>46255.758941458334</v>
      </c>
      <c r="L1013">
        <v>0</v>
      </c>
      <c r="M1013">
        <v>1</v>
      </c>
      <c r="N1013">
        <v>0</v>
      </c>
      <c r="O1013">
        <v>0</v>
      </c>
      <c r="P1013" s="119" t="s">
        <v>20254</v>
      </c>
    </row>
    <row r="1014" spans="1:16" x14ac:dyDescent="0.25">
      <c r="A1014">
        <v>1109</v>
      </c>
      <c r="B1014" s="119" t="s">
        <v>597</v>
      </c>
      <c r="C1014">
        <v>24</v>
      </c>
      <c r="E1014">
        <v>929</v>
      </c>
      <c r="F1014">
        <v>57</v>
      </c>
      <c r="G1014">
        <v>239</v>
      </c>
      <c r="H1014">
        <v>117</v>
      </c>
      <c r="I1014" s="119" t="s">
        <v>19</v>
      </c>
      <c r="J1014" s="119" t="s">
        <v>22</v>
      </c>
      <c r="K1014" s="1">
        <v>46255.758941458334</v>
      </c>
      <c r="L1014">
        <v>12</v>
      </c>
      <c r="M1014">
        <v>3</v>
      </c>
      <c r="N1014">
        <v>4</v>
      </c>
      <c r="O1014">
        <v>1</v>
      </c>
      <c r="P1014" s="119" t="s">
        <v>20254</v>
      </c>
    </row>
    <row r="1015" spans="1:16" x14ac:dyDescent="0.25">
      <c r="A1015">
        <v>1110</v>
      </c>
      <c r="B1015" s="119" t="s">
        <v>597</v>
      </c>
      <c r="C1015">
        <v>29</v>
      </c>
      <c r="E1015">
        <v>1523</v>
      </c>
      <c r="F1015">
        <v>65</v>
      </c>
      <c r="G1015">
        <v>387</v>
      </c>
      <c r="H1015">
        <v>97</v>
      </c>
      <c r="I1015" s="119" t="s">
        <v>19</v>
      </c>
      <c r="J1015" s="119" t="s">
        <v>22</v>
      </c>
      <c r="K1015" s="1">
        <v>46255.758941458334</v>
      </c>
      <c r="L1015">
        <v>13</v>
      </c>
      <c r="M1015">
        <v>1</v>
      </c>
      <c r="N1015">
        <v>0</v>
      </c>
      <c r="O1015">
        <v>0</v>
      </c>
      <c r="P1015" s="119" t="s">
        <v>20254</v>
      </c>
    </row>
    <row r="1016" spans="1:16" x14ac:dyDescent="0.25">
      <c r="A1016">
        <v>1111</v>
      </c>
      <c r="B1016" s="119" t="s">
        <v>607</v>
      </c>
      <c r="C1016">
        <v>80</v>
      </c>
      <c r="D1016">
        <v>24734</v>
      </c>
      <c r="E1016">
        <v>1781</v>
      </c>
      <c r="F1016">
        <v>2011</v>
      </c>
      <c r="G1016">
        <v>613</v>
      </c>
      <c r="H1016">
        <v>2170</v>
      </c>
      <c r="I1016" s="119" t="s">
        <v>19</v>
      </c>
      <c r="J1016" s="119" t="s">
        <v>222</v>
      </c>
      <c r="K1016" s="1">
        <v>46255.758941458334</v>
      </c>
      <c r="L1016">
        <v>802</v>
      </c>
      <c r="M1016">
        <v>29</v>
      </c>
      <c r="N1016">
        <v>52</v>
      </c>
      <c r="O1016">
        <v>16</v>
      </c>
      <c r="P1016" s="119" t="s">
        <v>20254</v>
      </c>
    </row>
    <row r="1017" spans="1:16" x14ac:dyDescent="0.25">
      <c r="A1017">
        <v>1112</v>
      </c>
      <c r="B1017" s="119" t="s">
        <v>599</v>
      </c>
      <c r="C1017">
        <v>34</v>
      </c>
      <c r="E1017">
        <v>2605</v>
      </c>
      <c r="F1017">
        <v>84</v>
      </c>
      <c r="G1017">
        <v>218</v>
      </c>
      <c r="H1017">
        <v>148</v>
      </c>
      <c r="I1017" s="119" t="s">
        <v>19</v>
      </c>
      <c r="J1017" s="119" t="s">
        <v>22</v>
      </c>
      <c r="K1017" s="1">
        <v>46255.758941458334</v>
      </c>
      <c r="L1017">
        <v>12</v>
      </c>
      <c r="M1017">
        <v>0</v>
      </c>
      <c r="N1017">
        <v>1</v>
      </c>
      <c r="O1017">
        <v>0</v>
      </c>
      <c r="P1017" s="119" t="s">
        <v>20254</v>
      </c>
    </row>
    <row r="1018" spans="1:16" x14ac:dyDescent="0.25">
      <c r="A1018">
        <v>1113</v>
      </c>
      <c r="B1018" s="119" t="s">
        <v>586</v>
      </c>
      <c r="C1018">
        <v>78</v>
      </c>
      <c r="E1018">
        <v>802</v>
      </c>
      <c r="F1018">
        <v>76</v>
      </c>
      <c r="G1018">
        <v>2248</v>
      </c>
      <c r="H1018">
        <v>79</v>
      </c>
      <c r="I1018" s="119" t="s">
        <v>19</v>
      </c>
      <c r="J1018" s="119" t="s">
        <v>22</v>
      </c>
      <c r="K1018" s="1">
        <v>46255.758941458334</v>
      </c>
      <c r="L1018">
        <v>157</v>
      </c>
      <c r="M1018">
        <v>0</v>
      </c>
      <c r="N1018">
        <v>27</v>
      </c>
      <c r="O1018">
        <v>0</v>
      </c>
      <c r="P1018" s="119" t="s">
        <v>20254</v>
      </c>
    </row>
    <row r="1019" spans="1:16" x14ac:dyDescent="0.25">
      <c r="A1019">
        <v>1114</v>
      </c>
      <c r="B1019" s="119" t="s">
        <v>599</v>
      </c>
      <c r="C1019">
        <v>39</v>
      </c>
      <c r="E1019">
        <v>1832</v>
      </c>
      <c r="F1019">
        <v>79</v>
      </c>
      <c r="G1019">
        <v>273</v>
      </c>
      <c r="H1019">
        <v>105</v>
      </c>
      <c r="I1019" s="119" t="s">
        <v>19</v>
      </c>
      <c r="J1019" s="119" t="s">
        <v>22</v>
      </c>
      <c r="K1019" s="1">
        <v>46255.758941458334</v>
      </c>
      <c r="L1019">
        <v>12</v>
      </c>
      <c r="M1019">
        <v>0</v>
      </c>
      <c r="N1019">
        <v>3</v>
      </c>
      <c r="O1019">
        <v>0</v>
      </c>
      <c r="P1019" s="119" t="s">
        <v>20254</v>
      </c>
    </row>
    <row r="1020" spans="1:16" x14ac:dyDescent="0.25">
      <c r="A1020">
        <v>1115</v>
      </c>
      <c r="B1020" s="119" t="s">
        <v>608</v>
      </c>
      <c r="C1020">
        <v>55</v>
      </c>
      <c r="D1020">
        <v>24728</v>
      </c>
      <c r="E1020">
        <v>113</v>
      </c>
      <c r="F1020">
        <v>425</v>
      </c>
      <c r="G1020">
        <v>320</v>
      </c>
      <c r="H1020">
        <v>2298</v>
      </c>
      <c r="I1020" s="119" t="s">
        <v>19</v>
      </c>
      <c r="J1020" s="119" t="s">
        <v>222</v>
      </c>
      <c r="K1020" s="1">
        <v>46255.758941458334</v>
      </c>
      <c r="L1020">
        <v>7</v>
      </c>
      <c r="M1020">
        <v>7</v>
      </c>
      <c r="N1020">
        <v>1</v>
      </c>
      <c r="O1020">
        <v>1</v>
      </c>
      <c r="P1020" s="119" t="s">
        <v>20254</v>
      </c>
    </row>
    <row r="1021" spans="1:16" x14ac:dyDescent="0.25">
      <c r="A1021">
        <v>1116</v>
      </c>
      <c r="B1021" s="119" t="s">
        <v>603</v>
      </c>
      <c r="C1021">
        <v>72</v>
      </c>
      <c r="E1021">
        <v>903</v>
      </c>
      <c r="F1021">
        <v>64</v>
      </c>
      <c r="G1021">
        <v>140</v>
      </c>
      <c r="H1021">
        <v>84</v>
      </c>
      <c r="I1021" s="119" t="s">
        <v>19</v>
      </c>
      <c r="J1021" s="119" t="s">
        <v>22</v>
      </c>
      <c r="K1021" s="1">
        <v>46255.758941458334</v>
      </c>
      <c r="L1021">
        <v>9</v>
      </c>
      <c r="M1021">
        <v>1</v>
      </c>
      <c r="N1021">
        <v>2</v>
      </c>
      <c r="O1021">
        <v>0</v>
      </c>
      <c r="P1021" s="119" t="s">
        <v>20254</v>
      </c>
    </row>
    <row r="1022" spans="1:16" x14ac:dyDescent="0.25">
      <c r="A1022">
        <v>1117</v>
      </c>
      <c r="B1022" s="119" t="s">
        <v>595</v>
      </c>
      <c r="C1022">
        <v>41</v>
      </c>
      <c r="E1022">
        <v>981</v>
      </c>
      <c r="F1022">
        <v>98</v>
      </c>
      <c r="G1022">
        <v>326</v>
      </c>
      <c r="H1022">
        <v>152</v>
      </c>
      <c r="I1022" s="119" t="s">
        <v>19</v>
      </c>
      <c r="J1022" s="119" t="s">
        <v>22</v>
      </c>
      <c r="K1022" s="1">
        <v>46255.758941458334</v>
      </c>
      <c r="L1022">
        <v>8</v>
      </c>
      <c r="M1022">
        <v>5</v>
      </c>
      <c r="N1022">
        <v>4</v>
      </c>
      <c r="O1022">
        <v>1</v>
      </c>
      <c r="P1022" s="119" t="s">
        <v>20254</v>
      </c>
    </row>
    <row r="1023" spans="1:16" x14ac:dyDescent="0.25">
      <c r="A1023">
        <v>1118</v>
      </c>
      <c r="B1023" s="119" t="s">
        <v>609</v>
      </c>
      <c r="C1023">
        <v>62</v>
      </c>
      <c r="D1023">
        <v>24778</v>
      </c>
      <c r="E1023">
        <v>129</v>
      </c>
      <c r="F1023">
        <v>253</v>
      </c>
      <c r="G1023">
        <v>251</v>
      </c>
      <c r="H1023">
        <v>2099</v>
      </c>
      <c r="I1023" s="119" t="s">
        <v>19</v>
      </c>
      <c r="J1023" s="119" t="s">
        <v>222</v>
      </c>
      <c r="K1023" s="1">
        <v>46255.758941458334</v>
      </c>
      <c r="L1023">
        <v>3</v>
      </c>
      <c r="M1023">
        <v>4</v>
      </c>
      <c r="N1023">
        <v>1</v>
      </c>
      <c r="O1023">
        <v>1</v>
      </c>
      <c r="P1023" s="119" t="s">
        <v>20254</v>
      </c>
    </row>
    <row r="1024" spans="1:16" x14ac:dyDescent="0.25">
      <c r="A1024">
        <v>1119</v>
      </c>
      <c r="B1024" s="119" t="s">
        <v>595</v>
      </c>
      <c r="C1024">
        <v>46</v>
      </c>
      <c r="E1024">
        <v>1029</v>
      </c>
      <c r="F1024">
        <v>97</v>
      </c>
      <c r="G1024">
        <v>236</v>
      </c>
      <c r="H1024">
        <v>196</v>
      </c>
      <c r="I1024" s="119" t="s">
        <v>19</v>
      </c>
      <c r="J1024" s="119" t="s">
        <v>22</v>
      </c>
      <c r="K1024" s="1">
        <v>46255.758941458334</v>
      </c>
      <c r="L1024">
        <v>10</v>
      </c>
      <c r="M1024">
        <v>4</v>
      </c>
      <c r="N1024">
        <v>3</v>
      </c>
      <c r="O1024">
        <v>1</v>
      </c>
      <c r="P1024" s="119" t="s">
        <v>20254</v>
      </c>
    </row>
    <row r="1025" spans="1:16" x14ac:dyDescent="0.25">
      <c r="A1025">
        <v>1120</v>
      </c>
      <c r="B1025" s="119" t="s">
        <v>595</v>
      </c>
      <c r="C1025">
        <v>51</v>
      </c>
      <c r="E1025">
        <v>1331</v>
      </c>
      <c r="F1025">
        <v>240</v>
      </c>
      <c r="G1025">
        <v>165</v>
      </c>
      <c r="H1025">
        <v>329</v>
      </c>
      <c r="I1025" s="119" t="s">
        <v>19</v>
      </c>
      <c r="J1025" s="119" t="s">
        <v>22</v>
      </c>
      <c r="K1025" s="1">
        <v>46255.758941458334</v>
      </c>
      <c r="L1025">
        <v>10</v>
      </c>
      <c r="M1025">
        <v>3</v>
      </c>
      <c r="N1025">
        <v>4</v>
      </c>
      <c r="O1025">
        <v>1</v>
      </c>
      <c r="P1025" s="119" t="s">
        <v>20254</v>
      </c>
    </row>
    <row r="1026" spans="1:16" x14ac:dyDescent="0.25">
      <c r="A1026">
        <v>1121</v>
      </c>
      <c r="B1026" s="119" t="s">
        <v>610</v>
      </c>
      <c r="C1026">
        <v>69</v>
      </c>
      <c r="D1026">
        <v>24728</v>
      </c>
      <c r="E1026">
        <v>951</v>
      </c>
      <c r="F1026">
        <v>1681</v>
      </c>
      <c r="G1026">
        <v>90</v>
      </c>
      <c r="H1026">
        <v>2479</v>
      </c>
      <c r="I1026" s="119" t="s">
        <v>19</v>
      </c>
      <c r="J1026" s="119" t="s">
        <v>222</v>
      </c>
      <c r="K1026" s="1">
        <v>46255.758941458334</v>
      </c>
      <c r="L1026">
        <v>4</v>
      </c>
      <c r="M1026">
        <v>5</v>
      </c>
      <c r="N1026">
        <v>2</v>
      </c>
      <c r="O1026">
        <v>1</v>
      </c>
      <c r="P1026" s="119" t="s">
        <v>20254</v>
      </c>
    </row>
    <row r="1027" spans="1:16" x14ac:dyDescent="0.25">
      <c r="A1027">
        <v>1122</v>
      </c>
      <c r="B1027" s="119" t="s">
        <v>586</v>
      </c>
      <c r="C1027">
        <v>80</v>
      </c>
      <c r="E1027">
        <v>42</v>
      </c>
      <c r="F1027">
        <v>78</v>
      </c>
      <c r="G1027">
        <v>1897</v>
      </c>
      <c r="H1027">
        <v>87</v>
      </c>
      <c r="I1027" s="119" t="s">
        <v>19</v>
      </c>
      <c r="J1027" s="119" t="s">
        <v>22</v>
      </c>
      <c r="K1027" s="1">
        <v>46255.758941458334</v>
      </c>
      <c r="L1027">
        <v>125</v>
      </c>
      <c r="M1027">
        <v>3</v>
      </c>
      <c r="N1027">
        <v>20</v>
      </c>
      <c r="O1027">
        <v>0</v>
      </c>
      <c r="P1027" s="119" t="s">
        <v>20254</v>
      </c>
    </row>
    <row r="1028" spans="1:16" x14ac:dyDescent="0.25">
      <c r="A1028">
        <v>1123</v>
      </c>
      <c r="B1028" s="119" t="s">
        <v>595</v>
      </c>
      <c r="C1028">
        <v>56</v>
      </c>
      <c r="E1028">
        <v>406</v>
      </c>
      <c r="F1028">
        <v>123</v>
      </c>
      <c r="G1028">
        <v>157</v>
      </c>
      <c r="H1028">
        <v>135</v>
      </c>
      <c r="I1028" s="119" t="s">
        <v>19</v>
      </c>
      <c r="J1028" s="119" t="s">
        <v>22</v>
      </c>
      <c r="K1028" s="1">
        <v>46255.758941458334</v>
      </c>
      <c r="L1028">
        <v>227</v>
      </c>
      <c r="M1028">
        <v>1</v>
      </c>
      <c r="N1028">
        <v>137</v>
      </c>
      <c r="O1028">
        <v>0</v>
      </c>
      <c r="P1028" s="119" t="s">
        <v>20254</v>
      </c>
    </row>
    <row r="1029" spans="1:16" x14ac:dyDescent="0.25">
      <c r="A1029">
        <v>1124</v>
      </c>
      <c r="B1029" s="119" t="s">
        <v>603</v>
      </c>
      <c r="C1029">
        <v>77</v>
      </c>
      <c r="E1029">
        <v>156</v>
      </c>
      <c r="F1029">
        <v>68</v>
      </c>
      <c r="G1029">
        <v>1251</v>
      </c>
      <c r="H1029">
        <v>89</v>
      </c>
      <c r="I1029" s="119" t="s">
        <v>19</v>
      </c>
      <c r="J1029" s="119" t="s">
        <v>22</v>
      </c>
      <c r="K1029" s="1">
        <v>46255.758941458334</v>
      </c>
      <c r="L1029">
        <v>156</v>
      </c>
      <c r="M1029">
        <v>45</v>
      </c>
      <c r="N1029">
        <v>29</v>
      </c>
      <c r="O1029">
        <v>17</v>
      </c>
      <c r="P1029" s="119" t="s">
        <v>20254</v>
      </c>
    </row>
    <row r="1030" spans="1:16" x14ac:dyDescent="0.25">
      <c r="A1030">
        <v>1125</v>
      </c>
      <c r="B1030" s="119" t="s">
        <v>599</v>
      </c>
      <c r="C1030">
        <v>42</v>
      </c>
      <c r="E1030">
        <v>509</v>
      </c>
      <c r="F1030">
        <v>73</v>
      </c>
      <c r="G1030">
        <v>216</v>
      </c>
      <c r="H1030">
        <v>146</v>
      </c>
      <c r="I1030" s="119" t="s">
        <v>19</v>
      </c>
      <c r="J1030" s="119" t="s">
        <v>22</v>
      </c>
      <c r="K1030" s="1">
        <v>46255.758941458334</v>
      </c>
      <c r="L1030">
        <v>10</v>
      </c>
      <c r="M1030">
        <v>1</v>
      </c>
      <c r="N1030">
        <v>3</v>
      </c>
      <c r="O1030">
        <v>1</v>
      </c>
      <c r="P1030" s="119" t="s">
        <v>20254</v>
      </c>
    </row>
    <row r="1031" spans="1:16" x14ac:dyDescent="0.25">
      <c r="A1031">
        <v>1126</v>
      </c>
      <c r="B1031" s="119" t="s">
        <v>599</v>
      </c>
      <c r="C1031">
        <v>47</v>
      </c>
      <c r="E1031">
        <v>1692</v>
      </c>
      <c r="F1031">
        <v>84</v>
      </c>
      <c r="G1031">
        <v>249</v>
      </c>
      <c r="H1031">
        <v>127</v>
      </c>
      <c r="I1031" s="119" t="s">
        <v>19</v>
      </c>
      <c r="J1031" s="119" t="s">
        <v>22</v>
      </c>
      <c r="K1031" s="1">
        <v>46255.758941458334</v>
      </c>
      <c r="L1031">
        <v>11</v>
      </c>
      <c r="M1031">
        <v>0</v>
      </c>
      <c r="N1031">
        <v>4</v>
      </c>
      <c r="O1031">
        <v>0</v>
      </c>
      <c r="P1031" s="119" t="s">
        <v>20254</v>
      </c>
    </row>
    <row r="1032" spans="1:16" x14ac:dyDescent="0.25">
      <c r="A1032">
        <v>1127</v>
      </c>
      <c r="B1032" s="119" t="s">
        <v>609</v>
      </c>
      <c r="C1032">
        <v>76</v>
      </c>
      <c r="D1032">
        <v>24778</v>
      </c>
      <c r="E1032">
        <v>2351</v>
      </c>
      <c r="F1032">
        <v>1658</v>
      </c>
      <c r="G1032">
        <v>442</v>
      </c>
      <c r="H1032">
        <v>2420</v>
      </c>
      <c r="I1032" s="119" t="s">
        <v>19</v>
      </c>
      <c r="J1032" s="119" t="s">
        <v>222</v>
      </c>
      <c r="K1032" s="1">
        <v>46255.758941458334</v>
      </c>
      <c r="L1032">
        <v>727</v>
      </c>
      <c r="M1032">
        <v>23</v>
      </c>
      <c r="N1032">
        <v>208</v>
      </c>
      <c r="O1032">
        <v>6</v>
      </c>
      <c r="P1032" s="119" t="s">
        <v>20254</v>
      </c>
    </row>
    <row r="1033" spans="1:16" x14ac:dyDescent="0.25">
      <c r="A1033">
        <v>1128</v>
      </c>
      <c r="B1033" s="119" t="s">
        <v>611</v>
      </c>
      <c r="C1033">
        <v>80</v>
      </c>
      <c r="D1033">
        <v>24722</v>
      </c>
      <c r="E1033">
        <v>1334</v>
      </c>
      <c r="F1033">
        <v>1850</v>
      </c>
      <c r="G1033">
        <v>673</v>
      </c>
      <c r="H1033">
        <v>2140</v>
      </c>
      <c r="I1033" s="119" t="s">
        <v>19</v>
      </c>
      <c r="J1033" s="119" t="s">
        <v>222</v>
      </c>
      <c r="K1033" s="1">
        <v>46255.758941458334</v>
      </c>
      <c r="L1033">
        <v>529</v>
      </c>
      <c r="M1033">
        <v>50</v>
      </c>
      <c r="N1033">
        <v>103</v>
      </c>
      <c r="O1033">
        <v>13</v>
      </c>
      <c r="P1033" s="119" t="s">
        <v>20254</v>
      </c>
    </row>
    <row r="1034" spans="1:16" x14ac:dyDescent="0.25">
      <c r="A1034">
        <v>1129</v>
      </c>
      <c r="B1034" s="119" t="s">
        <v>599</v>
      </c>
      <c r="C1034">
        <v>52</v>
      </c>
      <c r="E1034">
        <v>1755</v>
      </c>
      <c r="F1034">
        <v>104</v>
      </c>
      <c r="G1034">
        <v>164</v>
      </c>
      <c r="H1034">
        <v>159</v>
      </c>
      <c r="I1034" s="119" t="s">
        <v>19</v>
      </c>
      <c r="J1034" s="119" t="s">
        <v>22</v>
      </c>
      <c r="K1034" s="1">
        <v>46255.758941458334</v>
      </c>
      <c r="L1034">
        <v>6</v>
      </c>
      <c r="M1034">
        <v>0</v>
      </c>
      <c r="N1034">
        <v>0</v>
      </c>
      <c r="O1034">
        <v>0</v>
      </c>
      <c r="P1034" s="119" t="s">
        <v>20254</v>
      </c>
    </row>
    <row r="1035" spans="1:16" x14ac:dyDescent="0.25">
      <c r="A1035">
        <v>1130</v>
      </c>
      <c r="B1035" s="119" t="s">
        <v>603</v>
      </c>
      <c r="C1035">
        <v>80</v>
      </c>
      <c r="E1035">
        <v>902</v>
      </c>
      <c r="F1035">
        <v>71</v>
      </c>
      <c r="G1035">
        <v>1364</v>
      </c>
      <c r="H1035">
        <v>72</v>
      </c>
      <c r="I1035" s="119" t="s">
        <v>19</v>
      </c>
      <c r="J1035" s="119" t="s">
        <v>22</v>
      </c>
      <c r="K1035" s="1">
        <v>46255.758941458334</v>
      </c>
      <c r="L1035">
        <v>130</v>
      </c>
      <c r="M1035">
        <v>2</v>
      </c>
      <c r="N1035">
        <v>26</v>
      </c>
      <c r="O1035">
        <v>0</v>
      </c>
      <c r="P1035" s="119" t="s">
        <v>20254</v>
      </c>
    </row>
    <row r="1036" spans="1:16" x14ac:dyDescent="0.25">
      <c r="A1036">
        <v>1131</v>
      </c>
      <c r="B1036" s="119" t="s">
        <v>599</v>
      </c>
      <c r="C1036">
        <v>57</v>
      </c>
      <c r="E1036">
        <v>2418</v>
      </c>
      <c r="F1036">
        <v>97</v>
      </c>
      <c r="G1036">
        <v>280</v>
      </c>
      <c r="H1036">
        <v>112</v>
      </c>
      <c r="I1036" s="119" t="s">
        <v>19</v>
      </c>
      <c r="J1036" s="119" t="s">
        <v>22</v>
      </c>
      <c r="K1036" s="1">
        <v>46255.758941458334</v>
      </c>
      <c r="L1036">
        <v>103</v>
      </c>
      <c r="M1036">
        <v>0</v>
      </c>
      <c r="N1036">
        <v>1</v>
      </c>
      <c r="O1036">
        <v>0</v>
      </c>
      <c r="P1036" s="119" t="s">
        <v>20254</v>
      </c>
    </row>
    <row r="1037" spans="1:16" x14ac:dyDescent="0.25">
      <c r="A1037">
        <v>1132</v>
      </c>
      <c r="B1037" s="119" t="s">
        <v>612</v>
      </c>
      <c r="C1037">
        <v>70</v>
      </c>
      <c r="D1037">
        <v>24767</v>
      </c>
      <c r="E1037">
        <v>1007</v>
      </c>
      <c r="F1037">
        <v>1610</v>
      </c>
      <c r="G1037">
        <v>102</v>
      </c>
      <c r="H1037">
        <v>3014</v>
      </c>
      <c r="I1037" s="119" t="s">
        <v>19</v>
      </c>
      <c r="J1037" s="119" t="s">
        <v>222</v>
      </c>
      <c r="K1037" s="1">
        <v>46255.758941458334</v>
      </c>
      <c r="L1037">
        <v>304</v>
      </c>
      <c r="M1037">
        <v>1</v>
      </c>
      <c r="N1037">
        <v>0</v>
      </c>
      <c r="O1037">
        <v>0</v>
      </c>
      <c r="P1037" s="119" t="s">
        <v>20254</v>
      </c>
    </row>
    <row r="1038" spans="1:16" x14ac:dyDescent="0.25">
      <c r="A1038">
        <v>1133</v>
      </c>
      <c r="B1038" s="119" t="s">
        <v>604</v>
      </c>
      <c r="C1038">
        <v>43</v>
      </c>
      <c r="E1038">
        <v>919</v>
      </c>
      <c r="F1038">
        <v>90</v>
      </c>
      <c r="G1038">
        <v>188</v>
      </c>
      <c r="H1038">
        <v>120</v>
      </c>
      <c r="I1038" s="119" t="s">
        <v>19</v>
      </c>
      <c r="J1038" s="119" t="s">
        <v>22</v>
      </c>
      <c r="K1038" s="1">
        <v>46255.758941458334</v>
      </c>
      <c r="L1038">
        <v>11</v>
      </c>
      <c r="M1038">
        <v>4</v>
      </c>
      <c r="N1038">
        <v>3</v>
      </c>
      <c r="O1038">
        <v>2</v>
      </c>
      <c r="P1038" s="119" t="s">
        <v>20254</v>
      </c>
    </row>
    <row r="1039" spans="1:16" x14ac:dyDescent="0.25">
      <c r="A1039">
        <v>1134</v>
      </c>
      <c r="B1039" s="119" t="s">
        <v>613</v>
      </c>
      <c r="C1039">
        <v>77</v>
      </c>
      <c r="D1039">
        <v>24728</v>
      </c>
      <c r="E1039">
        <v>1461</v>
      </c>
      <c r="F1039">
        <v>1947</v>
      </c>
      <c r="G1039">
        <v>456</v>
      </c>
      <c r="H1039">
        <v>2146</v>
      </c>
      <c r="I1039" s="119" t="s">
        <v>19</v>
      </c>
      <c r="J1039" s="119" t="s">
        <v>222</v>
      </c>
      <c r="K1039" s="1">
        <v>46255.758941458334</v>
      </c>
      <c r="L1039">
        <v>1289</v>
      </c>
      <c r="M1039">
        <v>7</v>
      </c>
      <c r="N1039">
        <v>309</v>
      </c>
      <c r="O1039">
        <v>4</v>
      </c>
      <c r="P1039" s="119" t="s">
        <v>20254</v>
      </c>
    </row>
    <row r="1040" spans="1:16" x14ac:dyDescent="0.25">
      <c r="A1040">
        <v>1135</v>
      </c>
      <c r="B1040" s="119" t="s">
        <v>604</v>
      </c>
      <c r="C1040">
        <v>48</v>
      </c>
      <c r="E1040">
        <v>3833</v>
      </c>
      <c r="F1040">
        <v>90</v>
      </c>
      <c r="G1040">
        <v>549</v>
      </c>
      <c r="H1040">
        <v>136</v>
      </c>
      <c r="I1040" s="119" t="s">
        <v>19</v>
      </c>
      <c r="J1040" s="119" t="s">
        <v>22</v>
      </c>
      <c r="K1040" s="1">
        <v>46255.758941458334</v>
      </c>
      <c r="L1040">
        <v>7</v>
      </c>
      <c r="M1040">
        <v>4</v>
      </c>
      <c r="N1040">
        <v>2</v>
      </c>
      <c r="O1040">
        <v>2</v>
      </c>
      <c r="P1040" s="119" t="s">
        <v>20254</v>
      </c>
    </row>
    <row r="1041" spans="1:16" x14ac:dyDescent="0.25">
      <c r="A1041">
        <v>1136</v>
      </c>
      <c r="B1041" s="119" t="s">
        <v>614</v>
      </c>
      <c r="C1041">
        <v>63</v>
      </c>
      <c r="E1041">
        <v>246</v>
      </c>
      <c r="F1041">
        <v>56</v>
      </c>
      <c r="G1041">
        <v>214</v>
      </c>
      <c r="H1041">
        <v>58</v>
      </c>
      <c r="I1041" s="119" t="s">
        <v>19</v>
      </c>
      <c r="J1041" s="119" t="s">
        <v>22</v>
      </c>
      <c r="K1041" s="1">
        <v>46255.758941458334</v>
      </c>
      <c r="L1041">
        <v>0</v>
      </c>
      <c r="M1041">
        <v>3</v>
      </c>
      <c r="N1041">
        <v>0</v>
      </c>
      <c r="O1041">
        <v>0</v>
      </c>
      <c r="P1041" s="119" t="s">
        <v>20254</v>
      </c>
    </row>
    <row r="1042" spans="1:16" x14ac:dyDescent="0.25">
      <c r="A1042">
        <v>1137</v>
      </c>
      <c r="B1042" s="119" t="s">
        <v>604</v>
      </c>
      <c r="C1042">
        <v>53</v>
      </c>
      <c r="E1042">
        <v>1627</v>
      </c>
      <c r="F1042">
        <v>91</v>
      </c>
      <c r="G1042">
        <v>272</v>
      </c>
      <c r="H1042">
        <v>150</v>
      </c>
      <c r="I1042" s="119" t="s">
        <v>19</v>
      </c>
      <c r="J1042" s="119" t="s">
        <v>22</v>
      </c>
      <c r="K1042" s="1">
        <v>46255.758941458334</v>
      </c>
      <c r="L1042">
        <v>12</v>
      </c>
      <c r="M1042">
        <v>0</v>
      </c>
      <c r="N1042">
        <v>3</v>
      </c>
      <c r="O1042">
        <v>0</v>
      </c>
      <c r="P1042" s="119" t="s">
        <v>20254</v>
      </c>
    </row>
    <row r="1043" spans="1:16" x14ac:dyDescent="0.25">
      <c r="A1043">
        <v>1138</v>
      </c>
      <c r="B1043" s="119" t="s">
        <v>604</v>
      </c>
      <c r="C1043">
        <v>58</v>
      </c>
      <c r="E1043">
        <v>1385</v>
      </c>
      <c r="F1043">
        <v>133</v>
      </c>
      <c r="G1043">
        <v>366</v>
      </c>
      <c r="H1043">
        <v>153</v>
      </c>
      <c r="I1043" s="119" t="s">
        <v>19</v>
      </c>
      <c r="J1043" s="119" t="s">
        <v>22</v>
      </c>
      <c r="K1043" s="1">
        <v>46255.758941458334</v>
      </c>
      <c r="L1043">
        <v>12</v>
      </c>
      <c r="M1043">
        <v>2</v>
      </c>
      <c r="N1043">
        <v>1</v>
      </c>
      <c r="O1043">
        <v>0</v>
      </c>
      <c r="P1043" s="119" t="s">
        <v>20254</v>
      </c>
    </row>
    <row r="1044" spans="1:16" x14ac:dyDescent="0.25">
      <c r="A1044">
        <v>1139</v>
      </c>
      <c r="B1044" s="119" t="s">
        <v>615</v>
      </c>
      <c r="C1044">
        <v>64</v>
      </c>
      <c r="E1044">
        <v>794</v>
      </c>
      <c r="F1044">
        <v>64</v>
      </c>
      <c r="G1044">
        <v>269</v>
      </c>
      <c r="H1044">
        <v>72</v>
      </c>
      <c r="I1044" s="119" t="s">
        <v>19</v>
      </c>
      <c r="J1044" s="119" t="s">
        <v>22</v>
      </c>
      <c r="K1044" s="1">
        <v>46255.758941458334</v>
      </c>
      <c r="L1044">
        <v>4</v>
      </c>
      <c r="M1044">
        <v>0</v>
      </c>
      <c r="N1044">
        <v>1</v>
      </c>
      <c r="O1044">
        <v>0</v>
      </c>
      <c r="P1044" s="119" t="s">
        <v>20254</v>
      </c>
    </row>
    <row r="1045" spans="1:16" x14ac:dyDescent="0.25">
      <c r="A1045">
        <v>1140</v>
      </c>
      <c r="B1045" s="119" t="s">
        <v>599</v>
      </c>
      <c r="C1045">
        <v>44</v>
      </c>
      <c r="E1045">
        <v>1101</v>
      </c>
      <c r="F1045">
        <v>79</v>
      </c>
      <c r="G1045">
        <v>263</v>
      </c>
      <c r="H1045">
        <v>88</v>
      </c>
      <c r="I1045" s="119" t="s">
        <v>19</v>
      </c>
      <c r="J1045" s="119" t="s">
        <v>22</v>
      </c>
      <c r="K1045" s="1">
        <v>46255.758941458334</v>
      </c>
      <c r="L1045">
        <v>9</v>
      </c>
      <c r="M1045">
        <v>2</v>
      </c>
      <c r="N1045">
        <v>3</v>
      </c>
      <c r="O1045">
        <v>1</v>
      </c>
      <c r="P1045" s="119" t="s">
        <v>20254</v>
      </c>
    </row>
    <row r="1046" spans="1:16" x14ac:dyDescent="0.25">
      <c r="A1046">
        <v>1141</v>
      </c>
      <c r="B1046" s="119" t="s">
        <v>616</v>
      </c>
      <c r="C1046">
        <v>80</v>
      </c>
      <c r="D1046">
        <v>24692</v>
      </c>
      <c r="E1046">
        <v>879</v>
      </c>
      <c r="F1046">
        <v>1781</v>
      </c>
      <c r="G1046">
        <v>650</v>
      </c>
      <c r="H1046">
        <v>2323</v>
      </c>
      <c r="I1046" s="119" t="s">
        <v>19</v>
      </c>
      <c r="J1046" s="119" t="s">
        <v>222</v>
      </c>
      <c r="K1046" s="1">
        <v>46255.758941458334</v>
      </c>
      <c r="L1046">
        <v>424</v>
      </c>
      <c r="M1046">
        <v>47</v>
      </c>
      <c r="N1046">
        <v>53</v>
      </c>
      <c r="O1046">
        <v>9</v>
      </c>
      <c r="P1046" s="119" t="s">
        <v>20254</v>
      </c>
    </row>
    <row r="1047" spans="1:16" x14ac:dyDescent="0.25">
      <c r="A1047">
        <v>1142</v>
      </c>
      <c r="B1047" s="119" t="s">
        <v>599</v>
      </c>
      <c r="C1047">
        <v>49</v>
      </c>
      <c r="E1047">
        <v>1538</v>
      </c>
      <c r="F1047">
        <v>80</v>
      </c>
      <c r="G1047">
        <v>189</v>
      </c>
      <c r="H1047">
        <v>150</v>
      </c>
      <c r="I1047" s="119" t="s">
        <v>19</v>
      </c>
      <c r="J1047" s="119" t="s">
        <v>22</v>
      </c>
      <c r="K1047" s="1">
        <v>46255.758941458334</v>
      </c>
      <c r="L1047">
        <v>7</v>
      </c>
      <c r="M1047">
        <v>2</v>
      </c>
      <c r="N1047">
        <v>2</v>
      </c>
      <c r="O1047">
        <v>1</v>
      </c>
      <c r="P1047" s="119" t="s">
        <v>20254</v>
      </c>
    </row>
    <row r="1048" spans="1:16" x14ac:dyDescent="0.25">
      <c r="A1048">
        <v>1143</v>
      </c>
      <c r="B1048" s="119" t="s">
        <v>617</v>
      </c>
      <c r="C1048">
        <v>71</v>
      </c>
      <c r="D1048">
        <v>24734</v>
      </c>
      <c r="E1048">
        <v>583</v>
      </c>
      <c r="F1048">
        <v>1305</v>
      </c>
      <c r="G1048">
        <v>52</v>
      </c>
      <c r="H1048">
        <v>2600</v>
      </c>
      <c r="I1048" s="119" t="s">
        <v>19</v>
      </c>
      <c r="J1048" s="119" t="s">
        <v>222</v>
      </c>
      <c r="K1048" s="1">
        <v>46255.758941458334</v>
      </c>
      <c r="L1048">
        <v>292</v>
      </c>
      <c r="M1048">
        <v>2</v>
      </c>
      <c r="N1048">
        <v>0</v>
      </c>
      <c r="O1048">
        <v>0</v>
      </c>
      <c r="P1048" s="119" t="s">
        <v>20254</v>
      </c>
    </row>
    <row r="1049" spans="1:16" x14ac:dyDescent="0.25">
      <c r="A1049">
        <v>1144</v>
      </c>
      <c r="B1049" s="119" t="s">
        <v>614</v>
      </c>
      <c r="C1049">
        <v>68</v>
      </c>
      <c r="E1049">
        <v>574</v>
      </c>
      <c r="F1049">
        <v>62</v>
      </c>
      <c r="G1049">
        <v>258</v>
      </c>
      <c r="H1049">
        <v>87</v>
      </c>
      <c r="I1049" s="119" t="s">
        <v>19</v>
      </c>
      <c r="J1049" s="119" t="s">
        <v>22</v>
      </c>
      <c r="K1049" s="1">
        <v>46255.758941458334</v>
      </c>
      <c r="L1049">
        <v>7</v>
      </c>
      <c r="M1049">
        <v>0</v>
      </c>
      <c r="N1049">
        <v>3</v>
      </c>
      <c r="O1049">
        <v>0</v>
      </c>
      <c r="P1049" s="119" t="s">
        <v>20254</v>
      </c>
    </row>
    <row r="1050" spans="1:16" x14ac:dyDescent="0.25">
      <c r="A1050">
        <v>1145</v>
      </c>
      <c r="B1050" s="119" t="s">
        <v>599</v>
      </c>
      <c r="C1050">
        <v>54</v>
      </c>
      <c r="E1050">
        <v>1036</v>
      </c>
      <c r="F1050">
        <v>147</v>
      </c>
      <c r="G1050">
        <v>266</v>
      </c>
      <c r="H1050">
        <v>149</v>
      </c>
      <c r="I1050" s="119" t="s">
        <v>19</v>
      </c>
      <c r="J1050" s="119" t="s">
        <v>22</v>
      </c>
      <c r="K1050" s="1">
        <v>46255.758941458334</v>
      </c>
      <c r="L1050">
        <v>90</v>
      </c>
      <c r="M1050">
        <v>0</v>
      </c>
      <c r="N1050">
        <v>3</v>
      </c>
      <c r="O1050">
        <v>0</v>
      </c>
      <c r="P1050" s="119" t="s">
        <v>20254</v>
      </c>
    </row>
    <row r="1051" spans="1:16" x14ac:dyDescent="0.25">
      <c r="A1051">
        <v>1146</v>
      </c>
      <c r="B1051" s="119" t="s">
        <v>599</v>
      </c>
      <c r="C1051">
        <v>59</v>
      </c>
      <c r="E1051">
        <v>220</v>
      </c>
      <c r="F1051">
        <v>91</v>
      </c>
      <c r="G1051">
        <v>293</v>
      </c>
      <c r="H1051">
        <v>109</v>
      </c>
      <c r="I1051" s="119" t="s">
        <v>19</v>
      </c>
      <c r="J1051" s="119" t="s">
        <v>22</v>
      </c>
      <c r="K1051" s="1">
        <v>46255.758941458334</v>
      </c>
      <c r="L1051">
        <v>12</v>
      </c>
      <c r="M1051">
        <v>1</v>
      </c>
      <c r="N1051">
        <v>2</v>
      </c>
      <c r="O1051">
        <v>0</v>
      </c>
      <c r="P1051" s="119" t="s">
        <v>20254</v>
      </c>
    </row>
    <row r="1052" spans="1:16" x14ac:dyDescent="0.25">
      <c r="A1052">
        <v>1147</v>
      </c>
      <c r="B1052" s="119" t="s">
        <v>618</v>
      </c>
      <c r="C1052">
        <v>78</v>
      </c>
      <c r="D1052">
        <v>24722</v>
      </c>
      <c r="E1052">
        <v>2145</v>
      </c>
      <c r="F1052">
        <v>1889</v>
      </c>
      <c r="G1052">
        <v>615</v>
      </c>
      <c r="H1052">
        <v>2089</v>
      </c>
      <c r="I1052" s="119" t="s">
        <v>19</v>
      </c>
      <c r="J1052" s="119" t="s">
        <v>222</v>
      </c>
      <c r="K1052" s="1">
        <v>46255.758941458334</v>
      </c>
      <c r="L1052">
        <v>307</v>
      </c>
      <c r="M1052">
        <v>44</v>
      </c>
      <c r="N1052">
        <v>47</v>
      </c>
      <c r="O1052">
        <v>11</v>
      </c>
      <c r="P1052" s="119" t="s">
        <v>20254</v>
      </c>
    </row>
    <row r="1053" spans="1:16" x14ac:dyDescent="0.25">
      <c r="A1053">
        <v>1148</v>
      </c>
      <c r="B1053" s="119" t="s">
        <v>614</v>
      </c>
      <c r="C1053">
        <v>73</v>
      </c>
      <c r="E1053">
        <v>241</v>
      </c>
      <c r="F1053">
        <v>65</v>
      </c>
      <c r="G1053">
        <v>485</v>
      </c>
      <c r="H1053">
        <v>92</v>
      </c>
      <c r="I1053" s="119" t="s">
        <v>19</v>
      </c>
      <c r="J1053" s="119" t="s">
        <v>22</v>
      </c>
      <c r="K1053" s="1">
        <v>46255.758941458334</v>
      </c>
      <c r="L1053">
        <v>5</v>
      </c>
      <c r="M1053">
        <v>1</v>
      </c>
      <c r="N1053">
        <v>2</v>
      </c>
      <c r="O1053">
        <v>1</v>
      </c>
      <c r="P1053" s="119" t="s">
        <v>20254</v>
      </c>
    </row>
    <row r="1054" spans="1:16" x14ac:dyDescent="0.25">
      <c r="A1054">
        <v>1149</v>
      </c>
      <c r="B1054" s="119" t="s">
        <v>619</v>
      </c>
      <c r="C1054">
        <v>61</v>
      </c>
      <c r="E1054">
        <v>925</v>
      </c>
      <c r="F1054">
        <v>92</v>
      </c>
      <c r="G1054">
        <v>591</v>
      </c>
      <c r="H1054">
        <v>333</v>
      </c>
      <c r="I1054" s="119" t="s">
        <v>19</v>
      </c>
      <c r="J1054" s="119" t="s">
        <v>22</v>
      </c>
      <c r="K1054" s="1">
        <v>46255.758941458334</v>
      </c>
      <c r="L1054">
        <v>12</v>
      </c>
      <c r="M1054">
        <v>8</v>
      </c>
      <c r="N1054">
        <v>2</v>
      </c>
      <c r="O1054">
        <v>2</v>
      </c>
      <c r="P1054" s="119" t="s">
        <v>20254</v>
      </c>
    </row>
    <row r="1055" spans="1:16" x14ac:dyDescent="0.25">
      <c r="A1055">
        <v>1150</v>
      </c>
      <c r="B1055" s="119" t="s">
        <v>619</v>
      </c>
      <c r="C1055">
        <v>66</v>
      </c>
      <c r="E1055">
        <v>27</v>
      </c>
      <c r="F1055">
        <v>86</v>
      </c>
      <c r="G1055">
        <v>1596</v>
      </c>
      <c r="H1055">
        <v>99</v>
      </c>
      <c r="I1055" s="119" t="s">
        <v>19</v>
      </c>
      <c r="J1055" s="119" t="s">
        <v>22</v>
      </c>
      <c r="K1055" s="1">
        <v>46255.758941458334</v>
      </c>
      <c r="L1055">
        <v>0</v>
      </c>
      <c r="M1055">
        <v>4</v>
      </c>
      <c r="N1055">
        <v>0</v>
      </c>
      <c r="O1055">
        <v>0</v>
      </c>
      <c r="P1055" s="119" t="s">
        <v>20254</v>
      </c>
    </row>
    <row r="1056" spans="1:16" x14ac:dyDescent="0.25">
      <c r="A1056">
        <v>1151</v>
      </c>
      <c r="B1056" s="119" t="s">
        <v>620</v>
      </c>
      <c r="C1056">
        <v>80</v>
      </c>
      <c r="D1056">
        <v>24775</v>
      </c>
      <c r="E1056">
        <v>1085</v>
      </c>
      <c r="F1056">
        <v>1889</v>
      </c>
      <c r="G1056">
        <v>591</v>
      </c>
      <c r="H1056">
        <v>1989</v>
      </c>
      <c r="I1056" s="119" t="s">
        <v>19</v>
      </c>
      <c r="J1056" s="119" t="s">
        <v>222</v>
      </c>
      <c r="K1056" s="1">
        <v>46255.758941458334</v>
      </c>
      <c r="L1056">
        <v>273</v>
      </c>
      <c r="M1056">
        <v>16</v>
      </c>
      <c r="N1056">
        <v>55</v>
      </c>
      <c r="O1056">
        <v>1</v>
      </c>
      <c r="P1056" s="119" t="s">
        <v>20254</v>
      </c>
    </row>
    <row r="1057" spans="1:16" x14ac:dyDescent="0.25">
      <c r="A1057">
        <v>1153</v>
      </c>
      <c r="B1057" s="119" t="s">
        <v>619</v>
      </c>
      <c r="C1057">
        <v>71</v>
      </c>
      <c r="E1057">
        <v>0</v>
      </c>
      <c r="F1057">
        <v>0</v>
      </c>
      <c r="G1057">
        <v>353</v>
      </c>
      <c r="H1057">
        <v>168</v>
      </c>
      <c r="I1057" s="119" t="s">
        <v>19</v>
      </c>
      <c r="J1057" s="119" t="s">
        <v>22</v>
      </c>
      <c r="K1057" s="1">
        <v>46255.758941458334</v>
      </c>
      <c r="L1057">
        <v>0</v>
      </c>
      <c r="M1057">
        <v>8</v>
      </c>
      <c r="N1057">
        <v>0</v>
      </c>
      <c r="O1057">
        <v>2</v>
      </c>
      <c r="P1057" s="119" t="s">
        <v>20254</v>
      </c>
    </row>
    <row r="1058" spans="1:16" x14ac:dyDescent="0.25">
      <c r="A1058">
        <v>1154</v>
      </c>
      <c r="B1058" s="119" t="s">
        <v>615</v>
      </c>
      <c r="C1058">
        <v>69</v>
      </c>
      <c r="E1058">
        <v>0</v>
      </c>
      <c r="F1058">
        <v>0</v>
      </c>
      <c r="G1058">
        <v>451</v>
      </c>
      <c r="H1058">
        <v>99</v>
      </c>
      <c r="I1058" s="119" t="s">
        <v>19</v>
      </c>
      <c r="J1058" s="119" t="s">
        <v>22</v>
      </c>
      <c r="K1058" s="1">
        <v>46255.758941458334</v>
      </c>
      <c r="L1058">
        <v>0</v>
      </c>
      <c r="M1058">
        <v>2</v>
      </c>
      <c r="N1058">
        <v>0</v>
      </c>
      <c r="O1058">
        <v>1</v>
      </c>
      <c r="P1058" s="119" t="s">
        <v>20254</v>
      </c>
    </row>
    <row r="1059" spans="1:16" x14ac:dyDescent="0.25">
      <c r="A1059">
        <v>1155</v>
      </c>
      <c r="B1059" s="119" t="s">
        <v>619</v>
      </c>
      <c r="C1059">
        <v>76</v>
      </c>
      <c r="E1059">
        <v>0</v>
      </c>
      <c r="F1059">
        <v>0</v>
      </c>
      <c r="G1059">
        <v>4374</v>
      </c>
      <c r="H1059">
        <v>112</v>
      </c>
      <c r="I1059" s="119" t="s">
        <v>19</v>
      </c>
      <c r="J1059" s="119" t="s">
        <v>22</v>
      </c>
      <c r="K1059" s="1">
        <v>46255.758941458334</v>
      </c>
      <c r="L1059">
        <v>0</v>
      </c>
      <c r="M1059">
        <v>5</v>
      </c>
      <c r="N1059">
        <v>0</v>
      </c>
      <c r="O1059">
        <v>1</v>
      </c>
      <c r="P1059" s="119" t="s">
        <v>20254</v>
      </c>
    </row>
    <row r="1060" spans="1:16" x14ac:dyDescent="0.25">
      <c r="A1060">
        <v>1156</v>
      </c>
      <c r="B1060" s="119" t="s">
        <v>619</v>
      </c>
      <c r="C1060">
        <v>80</v>
      </c>
      <c r="E1060">
        <v>0</v>
      </c>
      <c r="F1060">
        <v>0</v>
      </c>
      <c r="G1060">
        <v>3923</v>
      </c>
      <c r="H1060">
        <v>117</v>
      </c>
      <c r="I1060" s="119" t="s">
        <v>19</v>
      </c>
      <c r="J1060" s="119" t="s">
        <v>22</v>
      </c>
      <c r="K1060" s="1">
        <v>46255.758941458334</v>
      </c>
      <c r="L1060">
        <v>0</v>
      </c>
      <c r="M1060">
        <v>8</v>
      </c>
      <c r="N1060">
        <v>0</v>
      </c>
      <c r="O1060">
        <v>3</v>
      </c>
      <c r="P1060" s="119" t="s">
        <v>20254</v>
      </c>
    </row>
    <row r="1061" spans="1:16" x14ac:dyDescent="0.25">
      <c r="A1061">
        <v>1157</v>
      </c>
      <c r="B1061" s="119" t="s">
        <v>621</v>
      </c>
      <c r="C1061">
        <v>62</v>
      </c>
      <c r="E1061">
        <v>0</v>
      </c>
      <c r="F1061">
        <v>0</v>
      </c>
      <c r="G1061">
        <v>366</v>
      </c>
      <c r="H1061">
        <v>109</v>
      </c>
      <c r="I1061" s="119" t="s">
        <v>19</v>
      </c>
      <c r="J1061" s="119" t="s">
        <v>22</v>
      </c>
      <c r="K1061" s="1">
        <v>46255.758941458334</v>
      </c>
      <c r="L1061">
        <v>0</v>
      </c>
      <c r="M1061">
        <v>5</v>
      </c>
      <c r="N1061">
        <v>0</v>
      </c>
      <c r="O1061">
        <v>1</v>
      </c>
      <c r="P1061" s="119" t="s">
        <v>20254</v>
      </c>
    </row>
    <row r="1062" spans="1:16" x14ac:dyDescent="0.25">
      <c r="A1062">
        <v>1160</v>
      </c>
      <c r="B1062" s="119" t="s">
        <v>621</v>
      </c>
      <c r="C1062">
        <v>67</v>
      </c>
      <c r="E1062">
        <v>33</v>
      </c>
      <c r="F1062">
        <v>89</v>
      </c>
      <c r="G1062">
        <v>277</v>
      </c>
      <c r="H1062">
        <v>99</v>
      </c>
      <c r="I1062" s="119" t="s">
        <v>19</v>
      </c>
      <c r="J1062" s="119" t="s">
        <v>22</v>
      </c>
      <c r="K1062" s="1">
        <v>46255.758941458334</v>
      </c>
      <c r="L1062">
        <v>0</v>
      </c>
      <c r="M1062">
        <v>5</v>
      </c>
      <c r="N1062">
        <v>0</v>
      </c>
      <c r="O1062">
        <v>2</v>
      </c>
      <c r="P1062" s="119" t="s">
        <v>20254</v>
      </c>
    </row>
    <row r="1063" spans="1:16" x14ac:dyDescent="0.25">
      <c r="A1063">
        <v>1161</v>
      </c>
      <c r="B1063" s="119" t="s">
        <v>614</v>
      </c>
      <c r="C1063">
        <v>78</v>
      </c>
      <c r="E1063">
        <v>313</v>
      </c>
      <c r="F1063">
        <v>69</v>
      </c>
      <c r="G1063">
        <v>2313</v>
      </c>
      <c r="H1063">
        <v>70</v>
      </c>
      <c r="I1063" s="119" t="s">
        <v>19</v>
      </c>
      <c r="J1063" s="119" t="s">
        <v>22</v>
      </c>
      <c r="K1063" s="1">
        <v>46255.758941458334</v>
      </c>
      <c r="L1063">
        <v>165</v>
      </c>
      <c r="M1063">
        <v>1</v>
      </c>
      <c r="N1063">
        <v>29</v>
      </c>
      <c r="O1063">
        <v>0</v>
      </c>
      <c r="P1063" s="119" t="s">
        <v>20254</v>
      </c>
    </row>
    <row r="1064" spans="1:16" x14ac:dyDescent="0.25">
      <c r="A1064">
        <v>1162</v>
      </c>
      <c r="B1064" s="119" t="s">
        <v>621</v>
      </c>
      <c r="C1064">
        <v>72</v>
      </c>
      <c r="E1064">
        <v>66</v>
      </c>
      <c r="F1064">
        <v>95</v>
      </c>
      <c r="G1064">
        <v>492</v>
      </c>
      <c r="H1064">
        <v>106</v>
      </c>
      <c r="I1064" s="119" t="s">
        <v>19</v>
      </c>
      <c r="J1064" s="119" t="s">
        <v>22</v>
      </c>
      <c r="K1064" s="1">
        <v>46255.758941458334</v>
      </c>
      <c r="L1064">
        <v>0</v>
      </c>
      <c r="M1064">
        <v>3</v>
      </c>
      <c r="N1064">
        <v>0</v>
      </c>
      <c r="O1064">
        <v>1</v>
      </c>
      <c r="P1064" s="119" t="s">
        <v>20254</v>
      </c>
    </row>
    <row r="1065" spans="1:16" x14ac:dyDescent="0.25">
      <c r="A1065">
        <v>1163</v>
      </c>
      <c r="B1065" s="119" t="s">
        <v>621</v>
      </c>
      <c r="C1065">
        <v>77</v>
      </c>
      <c r="E1065">
        <v>0</v>
      </c>
      <c r="F1065">
        <v>0</v>
      </c>
      <c r="G1065">
        <v>4362</v>
      </c>
      <c r="H1065">
        <v>112</v>
      </c>
      <c r="I1065" s="119" t="s">
        <v>19</v>
      </c>
      <c r="J1065" s="119" t="s">
        <v>22</v>
      </c>
      <c r="K1065" s="1">
        <v>46255.758941458334</v>
      </c>
      <c r="L1065">
        <v>0</v>
      </c>
      <c r="M1065">
        <v>5</v>
      </c>
      <c r="N1065">
        <v>0</v>
      </c>
      <c r="O1065">
        <v>3</v>
      </c>
      <c r="P1065" s="119" t="s">
        <v>20254</v>
      </c>
    </row>
    <row r="1066" spans="1:16" x14ac:dyDescent="0.25">
      <c r="A1066">
        <v>1164</v>
      </c>
      <c r="B1066" s="119" t="s">
        <v>622</v>
      </c>
      <c r="C1066">
        <v>0</v>
      </c>
      <c r="E1066">
        <v>1535</v>
      </c>
      <c r="F1066">
        <v>9</v>
      </c>
      <c r="G1066">
        <v>604</v>
      </c>
      <c r="H1066">
        <v>22</v>
      </c>
      <c r="I1066" s="119" t="s">
        <v>19</v>
      </c>
      <c r="J1066" s="119" t="s">
        <v>17</v>
      </c>
      <c r="K1066" s="1">
        <v>46255.758941458334</v>
      </c>
      <c r="L1066">
        <v>10</v>
      </c>
      <c r="M1066">
        <v>1</v>
      </c>
      <c r="N1066">
        <v>3</v>
      </c>
      <c r="O1066">
        <v>0</v>
      </c>
      <c r="P1066" s="119" t="s">
        <v>20254</v>
      </c>
    </row>
    <row r="1067" spans="1:16" x14ac:dyDescent="0.25">
      <c r="A1067">
        <v>1165</v>
      </c>
      <c r="B1067" s="119" t="s">
        <v>621</v>
      </c>
      <c r="C1067">
        <v>80</v>
      </c>
      <c r="E1067">
        <v>0</v>
      </c>
      <c r="F1067">
        <v>0</v>
      </c>
      <c r="G1067">
        <v>4687</v>
      </c>
      <c r="H1067">
        <v>117</v>
      </c>
      <c r="I1067" s="119" t="s">
        <v>19</v>
      </c>
      <c r="J1067" s="119" t="s">
        <v>22</v>
      </c>
      <c r="K1067" s="1">
        <v>46255.758941458334</v>
      </c>
      <c r="L1067">
        <v>0</v>
      </c>
      <c r="M1067">
        <v>7</v>
      </c>
      <c r="N1067">
        <v>0</v>
      </c>
      <c r="O1067">
        <v>2</v>
      </c>
      <c r="P1067" s="119" t="s">
        <v>20254</v>
      </c>
    </row>
    <row r="1068" spans="1:16" x14ac:dyDescent="0.25">
      <c r="A1068">
        <v>1166</v>
      </c>
      <c r="B1068" s="119" t="s">
        <v>614</v>
      </c>
      <c r="C1068">
        <v>80</v>
      </c>
      <c r="E1068">
        <v>475</v>
      </c>
      <c r="F1068">
        <v>66</v>
      </c>
      <c r="G1068">
        <v>1559</v>
      </c>
      <c r="H1068">
        <v>71</v>
      </c>
      <c r="I1068" s="119" t="s">
        <v>19</v>
      </c>
      <c r="J1068" s="119" t="s">
        <v>22</v>
      </c>
      <c r="K1068" s="1">
        <v>46255.758941458334</v>
      </c>
      <c r="L1068">
        <v>0</v>
      </c>
      <c r="M1068">
        <v>6</v>
      </c>
      <c r="N1068">
        <v>0</v>
      </c>
      <c r="O1068">
        <v>0</v>
      </c>
      <c r="P1068" s="119" t="s">
        <v>20254</v>
      </c>
    </row>
    <row r="1069" spans="1:16" x14ac:dyDescent="0.25">
      <c r="A1069">
        <v>1167</v>
      </c>
      <c r="B1069" s="119" t="s">
        <v>623</v>
      </c>
      <c r="C1069">
        <v>63</v>
      </c>
      <c r="E1069">
        <v>0</v>
      </c>
      <c r="F1069">
        <v>0</v>
      </c>
      <c r="G1069">
        <v>794</v>
      </c>
      <c r="H1069">
        <v>96</v>
      </c>
      <c r="I1069" s="119" t="s">
        <v>19</v>
      </c>
      <c r="J1069" s="119" t="s">
        <v>22</v>
      </c>
      <c r="K1069" s="1">
        <v>46255.758941458334</v>
      </c>
      <c r="L1069">
        <v>0</v>
      </c>
      <c r="M1069">
        <v>1</v>
      </c>
      <c r="N1069">
        <v>0</v>
      </c>
      <c r="O1069">
        <v>0</v>
      </c>
      <c r="P1069" s="119" t="s">
        <v>20254</v>
      </c>
    </row>
    <row r="1070" spans="1:16" x14ac:dyDescent="0.25">
      <c r="A1070">
        <v>1168</v>
      </c>
      <c r="B1070" s="119" t="s">
        <v>623</v>
      </c>
      <c r="C1070">
        <v>68</v>
      </c>
      <c r="E1070">
        <v>0</v>
      </c>
      <c r="F1070">
        <v>0</v>
      </c>
      <c r="G1070">
        <v>867</v>
      </c>
      <c r="H1070">
        <v>107</v>
      </c>
      <c r="I1070" s="119" t="s">
        <v>19</v>
      </c>
      <c r="J1070" s="119" t="s">
        <v>22</v>
      </c>
      <c r="K1070" s="1">
        <v>46255.758941458334</v>
      </c>
      <c r="L1070">
        <v>0</v>
      </c>
      <c r="M1070">
        <v>2</v>
      </c>
      <c r="N1070">
        <v>0</v>
      </c>
      <c r="O1070">
        <v>0</v>
      </c>
      <c r="P1070" s="119" t="s">
        <v>20254</v>
      </c>
    </row>
    <row r="1071" spans="1:16" x14ac:dyDescent="0.25">
      <c r="A1071">
        <v>1169</v>
      </c>
      <c r="B1071" s="119" t="s">
        <v>615</v>
      </c>
      <c r="C1071">
        <v>74</v>
      </c>
      <c r="E1071">
        <v>133</v>
      </c>
      <c r="F1071">
        <v>72</v>
      </c>
      <c r="G1071">
        <v>242</v>
      </c>
      <c r="H1071">
        <v>80</v>
      </c>
      <c r="I1071" s="119" t="s">
        <v>19</v>
      </c>
      <c r="J1071" s="119" t="s">
        <v>22</v>
      </c>
      <c r="K1071" s="1">
        <v>46255.758941458334</v>
      </c>
      <c r="L1071">
        <v>14</v>
      </c>
      <c r="M1071">
        <v>0</v>
      </c>
      <c r="N1071">
        <v>3</v>
      </c>
      <c r="O1071">
        <v>0</v>
      </c>
      <c r="P1071" s="119" t="s">
        <v>20254</v>
      </c>
    </row>
    <row r="1072" spans="1:16" x14ac:dyDescent="0.25">
      <c r="A1072">
        <v>1170</v>
      </c>
      <c r="B1072" s="119" t="s">
        <v>623</v>
      </c>
      <c r="C1072">
        <v>73</v>
      </c>
      <c r="E1072">
        <v>0</v>
      </c>
      <c r="F1072">
        <v>0</v>
      </c>
      <c r="G1072">
        <v>612</v>
      </c>
      <c r="H1072">
        <v>109</v>
      </c>
      <c r="I1072" s="119" t="s">
        <v>19</v>
      </c>
      <c r="J1072" s="119" t="s">
        <v>22</v>
      </c>
      <c r="K1072" s="1">
        <v>46255.758941458334</v>
      </c>
      <c r="L1072">
        <v>0</v>
      </c>
      <c r="M1072">
        <v>3</v>
      </c>
      <c r="N1072">
        <v>0</v>
      </c>
      <c r="O1072">
        <v>1</v>
      </c>
      <c r="P1072" s="119" t="s">
        <v>20254</v>
      </c>
    </row>
    <row r="1073" spans="1:16" x14ac:dyDescent="0.25">
      <c r="A1073">
        <v>1171</v>
      </c>
      <c r="B1073" s="119" t="s">
        <v>623</v>
      </c>
      <c r="C1073">
        <v>78</v>
      </c>
      <c r="E1073">
        <v>0</v>
      </c>
      <c r="F1073">
        <v>0</v>
      </c>
      <c r="G1073">
        <v>4399</v>
      </c>
      <c r="H1073">
        <v>113</v>
      </c>
      <c r="I1073" s="119" t="s">
        <v>19</v>
      </c>
      <c r="J1073" s="119" t="s">
        <v>22</v>
      </c>
      <c r="K1073" s="1">
        <v>46255.758941458334</v>
      </c>
      <c r="L1073">
        <v>0</v>
      </c>
      <c r="M1073">
        <v>7</v>
      </c>
      <c r="N1073">
        <v>0</v>
      </c>
      <c r="O1073">
        <v>2</v>
      </c>
      <c r="P1073" s="119" t="s">
        <v>20254</v>
      </c>
    </row>
    <row r="1074" spans="1:16" x14ac:dyDescent="0.25">
      <c r="A1074">
        <v>1172</v>
      </c>
      <c r="B1074" s="119" t="s">
        <v>622</v>
      </c>
      <c r="C1074">
        <v>0</v>
      </c>
      <c r="E1074">
        <v>1097</v>
      </c>
      <c r="F1074">
        <v>13</v>
      </c>
      <c r="G1074">
        <v>1047</v>
      </c>
      <c r="H1074">
        <v>37</v>
      </c>
      <c r="I1074" s="119" t="s">
        <v>19</v>
      </c>
      <c r="J1074" s="119" t="s">
        <v>17</v>
      </c>
      <c r="K1074" s="1">
        <v>46255.758941458334</v>
      </c>
      <c r="L1074">
        <v>0</v>
      </c>
      <c r="M1074">
        <v>3</v>
      </c>
      <c r="N1074">
        <v>0</v>
      </c>
      <c r="O1074">
        <v>0</v>
      </c>
      <c r="P1074" s="119" t="s">
        <v>20254</v>
      </c>
    </row>
    <row r="1075" spans="1:16" x14ac:dyDescent="0.25">
      <c r="A1075">
        <v>1173</v>
      </c>
      <c r="B1075" s="119" t="s">
        <v>624</v>
      </c>
      <c r="C1075">
        <v>64</v>
      </c>
      <c r="E1075">
        <v>0</v>
      </c>
      <c r="F1075">
        <v>0</v>
      </c>
      <c r="G1075">
        <v>369</v>
      </c>
      <c r="H1075">
        <v>60</v>
      </c>
      <c r="I1075" s="119" t="s">
        <v>19</v>
      </c>
      <c r="J1075" s="119" t="s">
        <v>22</v>
      </c>
      <c r="K1075" s="1">
        <v>46255.758941458334</v>
      </c>
      <c r="L1075">
        <v>0</v>
      </c>
      <c r="M1075">
        <v>1</v>
      </c>
      <c r="N1075">
        <v>0</v>
      </c>
      <c r="O1075">
        <v>0</v>
      </c>
      <c r="P1075" s="119" t="s">
        <v>20254</v>
      </c>
    </row>
    <row r="1076" spans="1:16" x14ac:dyDescent="0.25">
      <c r="A1076">
        <v>1174</v>
      </c>
      <c r="B1076" s="119" t="s">
        <v>623</v>
      </c>
      <c r="C1076">
        <v>80</v>
      </c>
      <c r="E1076">
        <v>0</v>
      </c>
      <c r="F1076">
        <v>0</v>
      </c>
      <c r="G1076">
        <v>4267</v>
      </c>
      <c r="H1076">
        <v>117</v>
      </c>
      <c r="I1076" s="119" t="s">
        <v>19</v>
      </c>
      <c r="J1076" s="119" t="s">
        <v>22</v>
      </c>
      <c r="K1076" s="1">
        <v>46255.758941458334</v>
      </c>
      <c r="L1076">
        <v>0</v>
      </c>
      <c r="M1076">
        <v>7</v>
      </c>
      <c r="N1076">
        <v>0</v>
      </c>
      <c r="O1076">
        <v>1</v>
      </c>
      <c r="P1076" s="119" t="s">
        <v>20254</v>
      </c>
    </row>
    <row r="1077" spans="1:16" x14ac:dyDescent="0.25">
      <c r="A1077">
        <v>1175</v>
      </c>
      <c r="B1077" s="119" t="s">
        <v>625</v>
      </c>
      <c r="C1077">
        <v>64</v>
      </c>
      <c r="E1077">
        <v>0</v>
      </c>
      <c r="F1077">
        <v>0</v>
      </c>
      <c r="G1077">
        <v>740</v>
      </c>
      <c r="H1077">
        <v>96</v>
      </c>
      <c r="I1077" s="119" t="s">
        <v>19</v>
      </c>
      <c r="J1077" s="119" t="s">
        <v>22</v>
      </c>
      <c r="K1077" s="1">
        <v>46255.758941458334</v>
      </c>
      <c r="L1077">
        <v>0</v>
      </c>
      <c r="M1077">
        <v>1</v>
      </c>
      <c r="N1077">
        <v>0</v>
      </c>
      <c r="O1077">
        <v>0</v>
      </c>
      <c r="P1077" s="119" t="s">
        <v>20254</v>
      </c>
    </row>
    <row r="1078" spans="1:16" x14ac:dyDescent="0.25">
      <c r="A1078">
        <v>1176</v>
      </c>
      <c r="B1078" s="119" t="s">
        <v>625</v>
      </c>
      <c r="C1078">
        <v>69</v>
      </c>
      <c r="E1078">
        <v>0</v>
      </c>
      <c r="F1078">
        <v>0</v>
      </c>
      <c r="G1078">
        <v>1089</v>
      </c>
      <c r="H1078">
        <v>103</v>
      </c>
      <c r="I1078" s="119" t="s">
        <v>19</v>
      </c>
      <c r="J1078" s="119" t="s">
        <v>22</v>
      </c>
      <c r="K1078" s="1">
        <v>46255.758941458334</v>
      </c>
      <c r="L1078">
        <v>0</v>
      </c>
      <c r="M1078">
        <v>0</v>
      </c>
      <c r="N1078">
        <v>0</v>
      </c>
      <c r="O1078">
        <v>0</v>
      </c>
      <c r="P1078" s="119" t="s">
        <v>20254</v>
      </c>
    </row>
    <row r="1079" spans="1:16" x14ac:dyDescent="0.25">
      <c r="A1079">
        <v>1177</v>
      </c>
      <c r="B1079" s="119" t="s">
        <v>625</v>
      </c>
      <c r="C1079">
        <v>74</v>
      </c>
      <c r="E1079">
        <v>24</v>
      </c>
      <c r="F1079">
        <v>93</v>
      </c>
      <c r="G1079">
        <v>757</v>
      </c>
      <c r="H1079">
        <v>108</v>
      </c>
      <c r="I1079" s="119" t="s">
        <v>19</v>
      </c>
      <c r="J1079" s="119" t="s">
        <v>22</v>
      </c>
      <c r="K1079" s="1">
        <v>46255.758941458334</v>
      </c>
      <c r="L1079">
        <v>0</v>
      </c>
      <c r="M1079">
        <v>3</v>
      </c>
      <c r="N1079">
        <v>0</v>
      </c>
      <c r="O1079">
        <v>0</v>
      </c>
      <c r="P1079" s="119" t="s">
        <v>20254</v>
      </c>
    </row>
    <row r="1080" spans="1:16" x14ac:dyDescent="0.25">
      <c r="A1080">
        <v>1178</v>
      </c>
      <c r="B1080" s="119" t="s">
        <v>624</v>
      </c>
      <c r="C1080">
        <v>69</v>
      </c>
      <c r="E1080">
        <v>51</v>
      </c>
      <c r="F1080">
        <v>54</v>
      </c>
      <c r="G1080">
        <v>100</v>
      </c>
      <c r="H1080">
        <v>63</v>
      </c>
      <c r="I1080" s="119" t="s">
        <v>19</v>
      </c>
      <c r="J1080" s="119" t="s">
        <v>22</v>
      </c>
      <c r="K1080" s="1">
        <v>46255.758941458334</v>
      </c>
      <c r="L1080">
        <v>0</v>
      </c>
      <c r="M1080">
        <v>1</v>
      </c>
      <c r="N1080">
        <v>0</v>
      </c>
      <c r="O1080">
        <v>1</v>
      </c>
      <c r="P1080" s="119" t="s">
        <v>20254</v>
      </c>
    </row>
    <row r="1081" spans="1:16" x14ac:dyDescent="0.25">
      <c r="A1081">
        <v>1179</v>
      </c>
      <c r="B1081" s="119" t="s">
        <v>615</v>
      </c>
      <c r="C1081">
        <v>79</v>
      </c>
      <c r="E1081">
        <v>130</v>
      </c>
      <c r="F1081">
        <v>77</v>
      </c>
      <c r="G1081">
        <v>1489</v>
      </c>
      <c r="H1081">
        <v>78</v>
      </c>
      <c r="I1081" s="119" t="s">
        <v>19</v>
      </c>
      <c r="J1081" s="119" t="s">
        <v>22</v>
      </c>
      <c r="K1081" s="1">
        <v>46255.758941458334</v>
      </c>
      <c r="L1081">
        <v>155</v>
      </c>
      <c r="M1081">
        <v>4</v>
      </c>
      <c r="N1081">
        <v>26</v>
      </c>
      <c r="O1081">
        <v>3</v>
      </c>
      <c r="P1081" s="119" t="s">
        <v>20254</v>
      </c>
    </row>
    <row r="1082" spans="1:16" x14ac:dyDescent="0.25">
      <c r="A1082">
        <v>1180</v>
      </c>
      <c r="B1082" s="119" t="s">
        <v>625</v>
      </c>
      <c r="C1082">
        <v>79</v>
      </c>
      <c r="E1082">
        <v>25</v>
      </c>
      <c r="F1082">
        <v>104</v>
      </c>
      <c r="G1082">
        <v>5311</v>
      </c>
      <c r="H1082">
        <v>116</v>
      </c>
      <c r="I1082" s="119" t="s">
        <v>19</v>
      </c>
      <c r="J1082" s="119" t="s">
        <v>22</v>
      </c>
      <c r="K1082" s="1">
        <v>46255.758941458334</v>
      </c>
      <c r="L1082">
        <v>0</v>
      </c>
      <c r="M1082">
        <v>6</v>
      </c>
      <c r="N1082">
        <v>0</v>
      </c>
      <c r="O1082">
        <v>3</v>
      </c>
      <c r="P1082" s="119" t="s">
        <v>20254</v>
      </c>
    </row>
    <row r="1083" spans="1:16" x14ac:dyDescent="0.25">
      <c r="A1083">
        <v>1181</v>
      </c>
      <c r="B1083" s="119" t="s">
        <v>625</v>
      </c>
      <c r="C1083">
        <v>80</v>
      </c>
      <c r="E1083">
        <v>0</v>
      </c>
      <c r="F1083">
        <v>0</v>
      </c>
      <c r="G1083">
        <v>4190</v>
      </c>
      <c r="H1083">
        <v>117</v>
      </c>
      <c r="I1083" s="119" t="s">
        <v>19</v>
      </c>
      <c r="J1083" s="119" t="s">
        <v>22</v>
      </c>
      <c r="K1083" s="1">
        <v>46255.758941458334</v>
      </c>
      <c r="L1083">
        <v>0</v>
      </c>
      <c r="M1083">
        <v>8</v>
      </c>
      <c r="N1083">
        <v>0</v>
      </c>
      <c r="O1083">
        <v>1</v>
      </c>
      <c r="P1083" s="119" t="s">
        <v>20254</v>
      </c>
    </row>
    <row r="1084" spans="1:16" x14ac:dyDescent="0.25">
      <c r="A1084">
        <v>1182</v>
      </c>
      <c r="B1084" s="119" t="s">
        <v>624</v>
      </c>
      <c r="C1084">
        <v>74</v>
      </c>
      <c r="E1084">
        <v>11</v>
      </c>
      <c r="F1084">
        <v>57</v>
      </c>
      <c r="G1084">
        <v>152</v>
      </c>
      <c r="H1084">
        <v>65</v>
      </c>
      <c r="I1084" s="119" t="s">
        <v>19</v>
      </c>
      <c r="J1084" s="119" t="s">
        <v>22</v>
      </c>
      <c r="K1084" s="1">
        <v>46255.758941458334</v>
      </c>
      <c r="L1084">
        <v>0</v>
      </c>
      <c r="M1084">
        <v>12</v>
      </c>
      <c r="N1084">
        <v>0</v>
      </c>
      <c r="O1084">
        <v>0</v>
      </c>
      <c r="P1084" s="119" t="s">
        <v>20254</v>
      </c>
    </row>
    <row r="1085" spans="1:16" x14ac:dyDescent="0.25">
      <c r="A1085">
        <v>1183</v>
      </c>
      <c r="B1085" s="119" t="s">
        <v>626</v>
      </c>
      <c r="C1085">
        <v>62</v>
      </c>
      <c r="D1085">
        <v>24732</v>
      </c>
      <c r="E1085">
        <v>276</v>
      </c>
      <c r="F1085">
        <v>109133</v>
      </c>
      <c r="G1085">
        <v>18</v>
      </c>
      <c r="H1085">
        <v>335122</v>
      </c>
      <c r="I1085" s="119" t="s">
        <v>19</v>
      </c>
      <c r="J1085" s="119" t="s">
        <v>24</v>
      </c>
      <c r="K1085" s="1">
        <v>46255.758941458334</v>
      </c>
      <c r="L1085">
        <v>1</v>
      </c>
      <c r="M1085">
        <v>0</v>
      </c>
      <c r="N1085">
        <v>0</v>
      </c>
      <c r="O1085">
        <v>0</v>
      </c>
      <c r="P1085" s="119" t="s">
        <v>20254</v>
      </c>
    </row>
    <row r="1086" spans="1:16" x14ac:dyDescent="0.25">
      <c r="A1086">
        <v>1184</v>
      </c>
      <c r="B1086" s="119" t="s">
        <v>624</v>
      </c>
      <c r="C1086">
        <v>79</v>
      </c>
      <c r="E1086">
        <v>159</v>
      </c>
      <c r="F1086">
        <v>70</v>
      </c>
      <c r="G1086">
        <v>1818</v>
      </c>
      <c r="H1086">
        <v>93</v>
      </c>
      <c r="I1086" s="119" t="s">
        <v>19</v>
      </c>
      <c r="J1086" s="119" t="s">
        <v>22</v>
      </c>
      <c r="K1086" s="1">
        <v>46255.758941458334</v>
      </c>
      <c r="L1086">
        <v>164</v>
      </c>
      <c r="M1086">
        <v>0</v>
      </c>
      <c r="N1086">
        <v>25</v>
      </c>
      <c r="O1086">
        <v>0</v>
      </c>
      <c r="P1086" s="119" t="s">
        <v>20254</v>
      </c>
    </row>
    <row r="1087" spans="1:16" x14ac:dyDescent="0.25">
      <c r="A1087">
        <v>1185</v>
      </c>
      <c r="B1087" s="119" t="s">
        <v>627</v>
      </c>
      <c r="C1087">
        <v>70</v>
      </c>
      <c r="D1087">
        <v>24788</v>
      </c>
      <c r="E1087">
        <v>814</v>
      </c>
      <c r="F1087">
        <v>1950</v>
      </c>
      <c r="G1087">
        <v>292</v>
      </c>
      <c r="H1087">
        <v>5969</v>
      </c>
      <c r="I1087" s="119" t="s">
        <v>19</v>
      </c>
      <c r="J1087" s="119" t="s">
        <v>24</v>
      </c>
      <c r="K1087" s="1">
        <v>46255.758941458334</v>
      </c>
      <c r="L1087">
        <v>314</v>
      </c>
      <c r="M1087">
        <v>31</v>
      </c>
      <c r="N1087">
        <v>187</v>
      </c>
      <c r="O1087">
        <v>8</v>
      </c>
      <c r="P1087" s="119" t="s">
        <v>20254</v>
      </c>
    </row>
    <row r="1088" spans="1:16" x14ac:dyDescent="0.25">
      <c r="A1088">
        <v>1186</v>
      </c>
      <c r="B1088" s="119" t="s">
        <v>628</v>
      </c>
      <c r="C1088">
        <v>78</v>
      </c>
      <c r="D1088">
        <v>24729</v>
      </c>
      <c r="E1088">
        <v>1578</v>
      </c>
      <c r="F1088">
        <v>3301</v>
      </c>
      <c r="G1088">
        <v>527</v>
      </c>
      <c r="H1088">
        <v>3900</v>
      </c>
      <c r="I1088" s="119" t="s">
        <v>19</v>
      </c>
      <c r="J1088" s="119" t="s">
        <v>24</v>
      </c>
      <c r="K1088" s="1">
        <v>46255.758941458334</v>
      </c>
      <c r="L1088">
        <v>226</v>
      </c>
      <c r="M1088">
        <v>74</v>
      </c>
      <c r="N1088">
        <v>47</v>
      </c>
      <c r="O1088">
        <v>18</v>
      </c>
      <c r="P1088" s="119" t="s">
        <v>20254</v>
      </c>
    </row>
    <row r="1089" spans="1:16" x14ac:dyDescent="0.25">
      <c r="A1089">
        <v>1187</v>
      </c>
      <c r="B1089" s="119" t="s">
        <v>624</v>
      </c>
      <c r="C1089">
        <v>80</v>
      </c>
      <c r="E1089">
        <v>156</v>
      </c>
      <c r="F1089">
        <v>71</v>
      </c>
      <c r="G1089">
        <v>1283</v>
      </c>
      <c r="H1089">
        <v>73</v>
      </c>
      <c r="I1089" s="119" t="s">
        <v>19</v>
      </c>
      <c r="J1089" s="119" t="s">
        <v>22</v>
      </c>
      <c r="K1089" s="1">
        <v>46255.758941458334</v>
      </c>
      <c r="L1089">
        <v>106</v>
      </c>
      <c r="M1089">
        <v>0</v>
      </c>
      <c r="N1089">
        <v>17</v>
      </c>
      <c r="O1089">
        <v>0</v>
      </c>
      <c r="P1089" s="119" t="s">
        <v>20254</v>
      </c>
    </row>
    <row r="1090" spans="1:16" x14ac:dyDescent="0.25">
      <c r="A1090">
        <v>1188</v>
      </c>
      <c r="B1090" s="119" t="s">
        <v>629</v>
      </c>
      <c r="C1090">
        <v>80</v>
      </c>
      <c r="D1090">
        <v>24703</v>
      </c>
      <c r="E1090">
        <v>522</v>
      </c>
      <c r="F1090">
        <v>7512</v>
      </c>
      <c r="G1090">
        <v>1618</v>
      </c>
      <c r="H1090">
        <v>10250</v>
      </c>
      <c r="I1090" s="119" t="s">
        <v>19</v>
      </c>
      <c r="J1090" s="119" t="s">
        <v>24</v>
      </c>
      <c r="K1090" s="1">
        <v>46255.758941458334</v>
      </c>
      <c r="L1090">
        <v>420</v>
      </c>
      <c r="M1090">
        <v>395</v>
      </c>
      <c r="N1090">
        <v>88</v>
      </c>
      <c r="O1090">
        <v>86</v>
      </c>
      <c r="P1090" s="119" t="s">
        <v>20254</v>
      </c>
    </row>
    <row r="1091" spans="1:16" x14ac:dyDescent="0.25">
      <c r="A1091">
        <v>1189</v>
      </c>
      <c r="B1091" s="119" t="s">
        <v>615</v>
      </c>
      <c r="C1091">
        <v>80</v>
      </c>
      <c r="E1091">
        <v>143</v>
      </c>
      <c r="F1091">
        <v>78</v>
      </c>
      <c r="G1091">
        <v>1332</v>
      </c>
      <c r="H1091">
        <v>79</v>
      </c>
      <c r="I1091" s="119" t="s">
        <v>19</v>
      </c>
      <c r="J1091" s="119" t="s">
        <v>22</v>
      </c>
      <c r="K1091" s="1">
        <v>46255.758941458334</v>
      </c>
      <c r="L1091">
        <v>134</v>
      </c>
      <c r="M1091">
        <v>2</v>
      </c>
      <c r="N1091">
        <v>28</v>
      </c>
      <c r="O1091">
        <v>1</v>
      </c>
      <c r="P1091" s="119" t="s">
        <v>20254</v>
      </c>
    </row>
    <row r="1092" spans="1:16" x14ac:dyDescent="0.25">
      <c r="A1092">
        <v>1190</v>
      </c>
      <c r="B1092" s="119" t="s">
        <v>630</v>
      </c>
      <c r="C1092">
        <v>63</v>
      </c>
      <c r="D1092">
        <v>24788</v>
      </c>
      <c r="E1092">
        <v>422</v>
      </c>
      <c r="F1092">
        <v>3407</v>
      </c>
      <c r="G1092">
        <v>44</v>
      </c>
      <c r="H1092">
        <v>47798</v>
      </c>
      <c r="I1092" s="119" t="s">
        <v>19</v>
      </c>
      <c r="J1092" s="119" t="s">
        <v>24</v>
      </c>
      <c r="K1092" s="1">
        <v>46255.758941458334</v>
      </c>
      <c r="L1092">
        <v>0</v>
      </c>
      <c r="M1092">
        <v>0</v>
      </c>
      <c r="N1092">
        <v>0</v>
      </c>
      <c r="O1092">
        <v>0</v>
      </c>
      <c r="P1092" s="119" t="s">
        <v>20254</v>
      </c>
    </row>
    <row r="1093" spans="1:16" x14ac:dyDescent="0.25">
      <c r="A1093">
        <v>1191</v>
      </c>
      <c r="B1093" s="119" t="s">
        <v>631</v>
      </c>
      <c r="C1093">
        <v>71</v>
      </c>
      <c r="D1093">
        <v>24765</v>
      </c>
      <c r="E1093">
        <v>655</v>
      </c>
      <c r="F1093">
        <v>1704</v>
      </c>
      <c r="G1093">
        <v>315</v>
      </c>
      <c r="H1093">
        <v>3851</v>
      </c>
      <c r="I1093" s="119" t="s">
        <v>19</v>
      </c>
      <c r="J1093" s="119" t="s">
        <v>24</v>
      </c>
      <c r="K1093" s="1">
        <v>46255.758941458334</v>
      </c>
      <c r="L1093">
        <v>306</v>
      </c>
      <c r="M1093">
        <v>3</v>
      </c>
      <c r="N1093">
        <v>129</v>
      </c>
      <c r="O1093">
        <v>1</v>
      </c>
      <c r="P1093" s="119" t="s">
        <v>20254</v>
      </c>
    </row>
    <row r="1094" spans="1:16" x14ac:dyDescent="0.25">
      <c r="A1094">
        <v>1192</v>
      </c>
      <c r="B1094" s="119" t="s">
        <v>632</v>
      </c>
      <c r="C1094">
        <v>79</v>
      </c>
      <c r="D1094">
        <v>24708</v>
      </c>
      <c r="E1094">
        <v>978</v>
      </c>
      <c r="F1094">
        <v>2221</v>
      </c>
      <c r="G1094">
        <v>349</v>
      </c>
      <c r="H1094">
        <v>3300</v>
      </c>
      <c r="I1094" s="119" t="s">
        <v>19</v>
      </c>
      <c r="J1094" s="119" t="s">
        <v>24</v>
      </c>
      <c r="K1094" s="1">
        <v>46255.758941458334</v>
      </c>
      <c r="L1094">
        <v>203</v>
      </c>
      <c r="M1094">
        <v>22</v>
      </c>
      <c r="N1094">
        <v>19</v>
      </c>
      <c r="O1094">
        <v>7</v>
      </c>
      <c r="P1094" s="119" t="s">
        <v>20254</v>
      </c>
    </row>
    <row r="1095" spans="1:16" x14ac:dyDescent="0.25">
      <c r="A1095">
        <v>1193</v>
      </c>
      <c r="B1095" s="119" t="s">
        <v>633</v>
      </c>
      <c r="C1095">
        <v>80</v>
      </c>
      <c r="D1095">
        <v>24717</v>
      </c>
      <c r="E1095">
        <v>1589</v>
      </c>
      <c r="F1095">
        <v>2866</v>
      </c>
      <c r="G1095">
        <v>860</v>
      </c>
      <c r="H1095">
        <v>3299</v>
      </c>
      <c r="I1095" s="119" t="s">
        <v>19</v>
      </c>
      <c r="J1095" s="119" t="s">
        <v>24</v>
      </c>
      <c r="K1095" s="1">
        <v>46255.758941458334</v>
      </c>
      <c r="L1095">
        <v>428</v>
      </c>
      <c r="M1095">
        <v>155</v>
      </c>
      <c r="N1095">
        <v>90</v>
      </c>
      <c r="O1095">
        <v>43</v>
      </c>
      <c r="P1095" s="119" t="s">
        <v>20254</v>
      </c>
    </row>
    <row r="1096" spans="1:16" x14ac:dyDescent="0.25">
      <c r="A1096">
        <v>1194</v>
      </c>
      <c r="B1096" s="119" t="s">
        <v>634</v>
      </c>
      <c r="C1096">
        <v>64</v>
      </c>
      <c r="D1096">
        <v>24699</v>
      </c>
      <c r="E1096">
        <v>216</v>
      </c>
      <c r="F1096">
        <v>1717</v>
      </c>
      <c r="G1096">
        <v>69</v>
      </c>
      <c r="H1096">
        <v>50065</v>
      </c>
      <c r="I1096" s="119" t="s">
        <v>19</v>
      </c>
      <c r="J1096" s="119" t="s">
        <v>24</v>
      </c>
      <c r="K1096" s="1">
        <v>46255.758941458334</v>
      </c>
      <c r="L1096">
        <v>1</v>
      </c>
      <c r="M1096">
        <v>0</v>
      </c>
      <c r="N1096">
        <v>0</v>
      </c>
      <c r="O1096">
        <v>0</v>
      </c>
      <c r="P1096" s="119" t="s">
        <v>20254</v>
      </c>
    </row>
    <row r="1097" spans="1:16" x14ac:dyDescent="0.25">
      <c r="A1097">
        <v>1195</v>
      </c>
      <c r="B1097" s="119" t="s">
        <v>635</v>
      </c>
      <c r="C1097">
        <v>72</v>
      </c>
      <c r="D1097">
        <v>24738</v>
      </c>
      <c r="E1097">
        <v>42</v>
      </c>
      <c r="F1097">
        <v>6738</v>
      </c>
      <c r="G1097">
        <v>37</v>
      </c>
      <c r="H1097">
        <v>70648</v>
      </c>
      <c r="I1097" s="119" t="s">
        <v>19</v>
      </c>
      <c r="J1097" s="119" t="s">
        <v>24</v>
      </c>
      <c r="K1097" s="1">
        <v>46255.758941458334</v>
      </c>
      <c r="L1097">
        <v>0</v>
      </c>
      <c r="M1097">
        <v>1</v>
      </c>
      <c r="N1097">
        <v>0</v>
      </c>
      <c r="O1097">
        <v>0</v>
      </c>
      <c r="P1097" s="119" t="s">
        <v>20254</v>
      </c>
    </row>
    <row r="1098" spans="1:16" x14ac:dyDescent="0.25">
      <c r="A1098">
        <v>1196</v>
      </c>
      <c r="B1098" s="119" t="s">
        <v>636</v>
      </c>
      <c r="C1098">
        <v>80</v>
      </c>
      <c r="D1098">
        <v>24702</v>
      </c>
      <c r="E1098">
        <v>2496</v>
      </c>
      <c r="F1098">
        <v>2862</v>
      </c>
      <c r="G1098">
        <v>1060</v>
      </c>
      <c r="H1098">
        <v>3337</v>
      </c>
      <c r="I1098" s="119" t="s">
        <v>19</v>
      </c>
      <c r="J1098" s="119" t="s">
        <v>24</v>
      </c>
      <c r="K1098" s="1">
        <v>46255.758941458334</v>
      </c>
      <c r="L1098">
        <v>536</v>
      </c>
      <c r="M1098">
        <v>182</v>
      </c>
      <c r="N1098">
        <v>121</v>
      </c>
      <c r="O1098">
        <v>58</v>
      </c>
      <c r="P1098" s="119" t="s">
        <v>20254</v>
      </c>
    </row>
    <row r="1099" spans="1:16" x14ac:dyDescent="0.25">
      <c r="A1099">
        <v>1197</v>
      </c>
      <c r="B1099" s="119" t="s">
        <v>637</v>
      </c>
      <c r="C1099">
        <v>65</v>
      </c>
      <c r="D1099">
        <v>24699</v>
      </c>
      <c r="E1099">
        <v>537</v>
      </c>
      <c r="F1099">
        <v>2034</v>
      </c>
      <c r="G1099">
        <v>107</v>
      </c>
      <c r="H1099">
        <v>12897</v>
      </c>
      <c r="I1099" s="119" t="s">
        <v>19</v>
      </c>
      <c r="J1099" s="119" t="s">
        <v>24</v>
      </c>
      <c r="K1099" s="1">
        <v>46255.758941458334</v>
      </c>
      <c r="L1099">
        <v>22</v>
      </c>
      <c r="M1099">
        <v>3</v>
      </c>
      <c r="N1099">
        <v>0</v>
      </c>
      <c r="O1099">
        <v>1</v>
      </c>
      <c r="P1099" s="119" t="s">
        <v>20254</v>
      </c>
    </row>
    <row r="1100" spans="1:16" x14ac:dyDescent="0.25">
      <c r="A1100">
        <v>1198</v>
      </c>
      <c r="B1100" s="119" t="s">
        <v>638</v>
      </c>
      <c r="C1100">
        <v>14</v>
      </c>
      <c r="D1100">
        <v>24777</v>
      </c>
      <c r="E1100">
        <v>8408</v>
      </c>
      <c r="F1100">
        <v>76</v>
      </c>
      <c r="G1100">
        <v>839</v>
      </c>
      <c r="H1100">
        <v>114</v>
      </c>
      <c r="I1100" s="119" t="s">
        <v>19</v>
      </c>
      <c r="J1100" s="119" t="s">
        <v>139</v>
      </c>
      <c r="K1100" s="1">
        <v>46255.758941458334</v>
      </c>
      <c r="L1100">
        <v>83</v>
      </c>
      <c r="M1100">
        <v>13</v>
      </c>
      <c r="N1100">
        <v>17</v>
      </c>
      <c r="O1100">
        <v>4</v>
      </c>
      <c r="P1100" s="119" t="s">
        <v>20254</v>
      </c>
    </row>
    <row r="1101" spans="1:16" x14ac:dyDescent="0.25">
      <c r="A1101">
        <v>1199</v>
      </c>
      <c r="B1101" s="119" t="s">
        <v>639</v>
      </c>
      <c r="C1101">
        <v>73</v>
      </c>
      <c r="D1101">
        <v>24702</v>
      </c>
      <c r="E1101">
        <v>24</v>
      </c>
      <c r="F1101">
        <v>10065</v>
      </c>
      <c r="G1101">
        <v>50</v>
      </c>
      <c r="H1101">
        <v>24956</v>
      </c>
      <c r="I1101" s="119" t="s">
        <v>19</v>
      </c>
      <c r="J1101" s="119" t="s">
        <v>24</v>
      </c>
      <c r="K1101" s="1">
        <v>46255.758941458334</v>
      </c>
      <c r="L1101">
        <v>0</v>
      </c>
      <c r="M1101">
        <v>2</v>
      </c>
      <c r="N1101">
        <v>0</v>
      </c>
      <c r="O1101">
        <v>2</v>
      </c>
      <c r="P1101" s="119" t="s">
        <v>20254</v>
      </c>
    </row>
    <row r="1102" spans="1:16" x14ac:dyDescent="0.25">
      <c r="A1102">
        <v>1200</v>
      </c>
      <c r="B1102" s="119" t="s">
        <v>640</v>
      </c>
      <c r="C1102">
        <v>20</v>
      </c>
      <c r="D1102">
        <v>24705</v>
      </c>
      <c r="E1102">
        <v>3491</v>
      </c>
      <c r="F1102">
        <v>146</v>
      </c>
      <c r="G1102">
        <v>2490</v>
      </c>
      <c r="H1102">
        <v>246</v>
      </c>
      <c r="I1102" s="119" t="s">
        <v>19</v>
      </c>
      <c r="J1102" s="119" t="s">
        <v>139</v>
      </c>
      <c r="K1102" s="1">
        <v>46255.758941458334</v>
      </c>
      <c r="L1102">
        <v>0</v>
      </c>
      <c r="M1102">
        <v>29</v>
      </c>
      <c r="N1102">
        <v>0</v>
      </c>
      <c r="O1102">
        <v>8</v>
      </c>
      <c r="P1102" s="119" t="s">
        <v>20254</v>
      </c>
    </row>
    <row r="1103" spans="1:16" x14ac:dyDescent="0.25">
      <c r="A1103">
        <v>1201</v>
      </c>
      <c r="B1103" s="119" t="s">
        <v>641</v>
      </c>
      <c r="C1103">
        <v>26</v>
      </c>
      <c r="D1103">
        <v>24736</v>
      </c>
      <c r="E1103">
        <v>4724</v>
      </c>
      <c r="F1103">
        <v>144</v>
      </c>
      <c r="G1103">
        <v>457</v>
      </c>
      <c r="H1103">
        <v>224</v>
      </c>
      <c r="I1103" s="119" t="s">
        <v>19</v>
      </c>
      <c r="J1103" s="119" t="s">
        <v>139</v>
      </c>
      <c r="K1103" s="1">
        <v>46255.758941458334</v>
      </c>
      <c r="L1103">
        <v>34</v>
      </c>
      <c r="M1103">
        <v>10</v>
      </c>
      <c r="N1103">
        <v>10</v>
      </c>
      <c r="O1103">
        <v>0</v>
      </c>
      <c r="P1103" s="119" t="s">
        <v>20254</v>
      </c>
    </row>
    <row r="1104" spans="1:16" x14ac:dyDescent="0.25">
      <c r="A1104">
        <v>1202</v>
      </c>
      <c r="B1104" s="119" t="s">
        <v>642</v>
      </c>
      <c r="C1104">
        <v>80</v>
      </c>
      <c r="D1104">
        <v>24771</v>
      </c>
      <c r="E1104">
        <v>1158</v>
      </c>
      <c r="F1104">
        <v>3534</v>
      </c>
      <c r="G1104">
        <v>890</v>
      </c>
      <c r="H1104">
        <v>4196</v>
      </c>
      <c r="I1104" s="119" t="s">
        <v>19</v>
      </c>
      <c r="J1104" s="119" t="s">
        <v>24</v>
      </c>
      <c r="K1104" s="1">
        <v>46255.758941458334</v>
      </c>
      <c r="L1104">
        <v>576</v>
      </c>
      <c r="M1104">
        <v>122</v>
      </c>
      <c r="N1104">
        <v>65</v>
      </c>
      <c r="O1104">
        <v>61</v>
      </c>
      <c r="P1104" s="119" t="s">
        <v>20254</v>
      </c>
    </row>
    <row r="1105" spans="1:16" x14ac:dyDescent="0.25">
      <c r="A1105">
        <v>1203</v>
      </c>
      <c r="B1105" s="119" t="s">
        <v>643</v>
      </c>
      <c r="C1105">
        <v>32</v>
      </c>
      <c r="D1105">
        <v>24693</v>
      </c>
      <c r="E1105">
        <v>1041</v>
      </c>
      <c r="F1105">
        <v>176</v>
      </c>
      <c r="G1105">
        <v>718</v>
      </c>
      <c r="H1105">
        <v>1672</v>
      </c>
      <c r="I1105" s="119" t="s">
        <v>19</v>
      </c>
      <c r="J1105" s="119" t="s">
        <v>139</v>
      </c>
      <c r="K1105" s="1">
        <v>46255.758941458334</v>
      </c>
      <c r="L1105">
        <v>18</v>
      </c>
      <c r="M1105">
        <v>21</v>
      </c>
      <c r="N1105">
        <v>5</v>
      </c>
      <c r="O1105">
        <v>6</v>
      </c>
      <c r="P1105" s="119" t="s">
        <v>20254</v>
      </c>
    </row>
    <row r="1106" spans="1:16" x14ac:dyDescent="0.25">
      <c r="A1106">
        <v>1204</v>
      </c>
      <c r="B1106" s="119" t="s">
        <v>644</v>
      </c>
      <c r="C1106">
        <v>66</v>
      </c>
      <c r="D1106">
        <v>24687</v>
      </c>
      <c r="E1106">
        <v>554</v>
      </c>
      <c r="F1106">
        <v>2260</v>
      </c>
      <c r="G1106">
        <v>92</v>
      </c>
      <c r="H1106">
        <v>12242</v>
      </c>
      <c r="I1106" s="119" t="s">
        <v>19</v>
      </c>
      <c r="J1106" s="119" t="s">
        <v>24</v>
      </c>
      <c r="K1106" s="1">
        <v>46255.758941458334</v>
      </c>
      <c r="L1106">
        <v>0</v>
      </c>
      <c r="M1106">
        <v>0</v>
      </c>
      <c r="N1106">
        <v>0</v>
      </c>
      <c r="O1106">
        <v>0</v>
      </c>
      <c r="P1106" s="119" t="s">
        <v>20254</v>
      </c>
    </row>
    <row r="1107" spans="1:16" x14ac:dyDescent="0.25">
      <c r="A1107">
        <v>1205</v>
      </c>
      <c r="B1107" s="119" t="s">
        <v>645</v>
      </c>
      <c r="C1107">
        <v>38</v>
      </c>
      <c r="D1107">
        <v>24733</v>
      </c>
      <c r="E1107">
        <v>496</v>
      </c>
      <c r="F1107">
        <v>131</v>
      </c>
      <c r="G1107">
        <v>344</v>
      </c>
      <c r="H1107">
        <v>627</v>
      </c>
      <c r="I1107" s="119" t="s">
        <v>19</v>
      </c>
      <c r="J1107" s="119" t="s">
        <v>139</v>
      </c>
      <c r="K1107" s="1">
        <v>46255.758941458334</v>
      </c>
      <c r="L1107">
        <v>18</v>
      </c>
      <c r="M1107">
        <v>5</v>
      </c>
      <c r="N1107">
        <v>2</v>
      </c>
      <c r="O1107">
        <v>1</v>
      </c>
      <c r="P1107" s="119" t="s">
        <v>20254</v>
      </c>
    </row>
    <row r="1108" spans="1:16" x14ac:dyDescent="0.25">
      <c r="A1108">
        <v>1206</v>
      </c>
      <c r="B1108" s="119" t="s">
        <v>646</v>
      </c>
      <c r="C1108">
        <v>27</v>
      </c>
      <c r="D1108">
        <v>24694</v>
      </c>
      <c r="E1108">
        <v>612</v>
      </c>
      <c r="F1108">
        <v>113</v>
      </c>
      <c r="G1108">
        <v>287</v>
      </c>
      <c r="H1108">
        <v>199</v>
      </c>
      <c r="I1108" s="119" t="s">
        <v>19</v>
      </c>
      <c r="J1108" s="119" t="s">
        <v>139</v>
      </c>
      <c r="K1108" s="1">
        <v>46255.758941458334</v>
      </c>
      <c r="L1108">
        <v>7</v>
      </c>
      <c r="M1108">
        <v>3</v>
      </c>
      <c r="N1108">
        <v>0</v>
      </c>
      <c r="O1108">
        <v>2</v>
      </c>
      <c r="P1108" s="119" t="s">
        <v>20254</v>
      </c>
    </row>
    <row r="1109" spans="1:16" x14ac:dyDescent="0.25">
      <c r="A1109">
        <v>1207</v>
      </c>
      <c r="B1109" s="119" t="s">
        <v>647</v>
      </c>
      <c r="C1109">
        <v>74</v>
      </c>
      <c r="D1109">
        <v>24703</v>
      </c>
      <c r="E1109">
        <v>205</v>
      </c>
      <c r="F1109">
        <v>9583</v>
      </c>
      <c r="G1109">
        <v>63</v>
      </c>
      <c r="H1109">
        <v>32024</v>
      </c>
      <c r="I1109" s="119" t="s">
        <v>19</v>
      </c>
      <c r="J1109" s="119" t="s">
        <v>24</v>
      </c>
      <c r="K1109" s="1">
        <v>46255.758941458334</v>
      </c>
      <c r="L1109">
        <v>0</v>
      </c>
      <c r="M1109">
        <v>1</v>
      </c>
      <c r="N1109">
        <v>0</v>
      </c>
      <c r="O1109">
        <v>0</v>
      </c>
      <c r="P1109" s="119" t="s">
        <v>20254</v>
      </c>
    </row>
    <row r="1110" spans="1:16" x14ac:dyDescent="0.25">
      <c r="A1110">
        <v>1208</v>
      </c>
      <c r="B1110" s="119" t="s">
        <v>648</v>
      </c>
      <c r="C1110">
        <v>33</v>
      </c>
      <c r="D1110">
        <v>24709</v>
      </c>
      <c r="E1110">
        <v>346</v>
      </c>
      <c r="F1110">
        <v>119</v>
      </c>
      <c r="G1110">
        <v>290</v>
      </c>
      <c r="H1110">
        <v>177</v>
      </c>
      <c r="I1110" s="119" t="s">
        <v>19</v>
      </c>
      <c r="J1110" s="119" t="s">
        <v>139</v>
      </c>
      <c r="K1110" s="1">
        <v>46255.758941458334</v>
      </c>
      <c r="L1110">
        <v>24</v>
      </c>
      <c r="M1110">
        <v>6</v>
      </c>
      <c r="N1110">
        <v>8</v>
      </c>
      <c r="O1110">
        <v>3</v>
      </c>
      <c r="P1110" s="119" t="s">
        <v>20254</v>
      </c>
    </row>
    <row r="1111" spans="1:16" x14ac:dyDescent="0.25">
      <c r="A1111">
        <v>1209</v>
      </c>
      <c r="B1111" s="119" t="s">
        <v>649</v>
      </c>
      <c r="C1111">
        <v>80</v>
      </c>
      <c r="D1111">
        <v>24696</v>
      </c>
      <c r="E1111">
        <v>1229</v>
      </c>
      <c r="F1111">
        <v>2704</v>
      </c>
      <c r="G1111">
        <v>674</v>
      </c>
      <c r="H1111">
        <v>3497</v>
      </c>
      <c r="I1111" s="119" t="s">
        <v>19</v>
      </c>
      <c r="J1111" s="119" t="s">
        <v>24</v>
      </c>
      <c r="K1111" s="1">
        <v>46255.758941458334</v>
      </c>
      <c r="L1111">
        <v>599</v>
      </c>
      <c r="M1111">
        <v>115</v>
      </c>
      <c r="N1111">
        <v>277</v>
      </c>
      <c r="O1111">
        <v>73</v>
      </c>
      <c r="P1111" s="119" t="s">
        <v>20254</v>
      </c>
    </row>
    <row r="1112" spans="1:16" x14ac:dyDescent="0.25">
      <c r="A1112">
        <v>1210</v>
      </c>
      <c r="B1112" s="119" t="s">
        <v>650</v>
      </c>
      <c r="C1112">
        <v>44</v>
      </c>
      <c r="D1112">
        <v>24709</v>
      </c>
      <c r="E1112">
        <v>239</v>
      </c>
      <c r="F1112">
        <v>143</v>
      </c>
      <c r="G1112">
        <v>314</v>
      </c>
      <c r="H1112">
        <v>1014</v>
      </c>
      <c r="I1112" s="119" t="s">
        <v>19</v>
      </c>
      <c r="J1112" s="119" t="s">
        <v>139</v>
      </c>
      <c r="K1112" s="1">
        <v>46255.758941458334</v>
      </c>
      <c r="L1112">
        <v>15</v>
      </c>
      <c r="M1112">
        <v>13</v>
      </c>
      <c r="N1112">
        <v>4</v>
      </c>
      <c r="O1112">
        <v>2</v>
      </c>
      <c r="P1112" s="119" t="s">
        <v>20254</v>
      </c>
    </row>
    <row r="1113" spans="1:16" x14ac:dyDescent="0.25">
      <c r="A1113">
        <v>1212</v>
      </c>
      <c r="B1113" s="119" t="s">
        <v>651</v>
      </c>
      <c r="C1113">
        <v>50</v>
      </c>
      <c r="D1113">
        <v>24777</v>
      </c>
      <c r="E1113">
        <v>8</v>
      </c>
      <c r="F1113">
        <v>146</v>
      </c>
      <c r="G1113">
        <v>533</v>
      </c>
      <c r="H1113">
        <v>746</v>
      </c>
      <c r="I1113" s="119" t="s">
        <v>19</v>
      </c>
      <c r="J1113" s="119" t="s">
        <v>139</v>
      </c>
      <c r="K1113" s="1">
        <v>46255.758941458334</v>
      </c>
      <c r="L1113">
        <v>70</v>
      </c>
      <c r="M1113">
        <v>20</v>
      </c>
      <c r="N1113">
        <v>0</v>
      </c>
      <c r="O1113">
        <v>5</v>
      </c>
      <c r="P1113" s="119" t="s">
        <v>20254</v>
      </c>
    </row>
    <row r="1114" spans="1:16" x14ac:dyDescent="0.25">
      <c r="A1114">
        <v>1213</v>
      </c>
      <c r="B1114" s="119" t="s">
        <v>652</v>
      </c>
      <c r="C1114">
        <v>56</v>
      </c>
      <c r="D1114">
        <v>24727</v>
      </c>
      <c r="E1114">
        <v>4</v>
      </c>
      <c r="F1114">
        <v>173</v>
      </c>
      <c r="G1114">
        <v>259</v>
      </c>
      <c r="H1114">
        <v>249</v>
      </c>
      <c r="I1114" s="119" t="s">
        <v>19</v>
      </c>
      <c r="J1114" s="119" t="s">
        <v>139</v>
      </c>
      <c r="K1114" s="1">
        <v>46255.758941458334</v>
      </c>
      <c r="L1114">
        <v>5</v>
      </c>
      <c r="M1114">
        <v>4</v>
      </c>
      <c r="N1114">
        <v>0</v>
      </c>
      <c r="O1114">
        <v>0</v>
      </c>
      <c r="P1114" s="119" t="s">
        <v>20254</v>
      </c>
    </row>
    <row r="1115" spans="1:16" x14ac:dyDescent="0.25">
      <c r="A1115">
        <v>1215</v>
      </c>
      <c r="B1115" s="119" t="s">
        <v>646</v>
      </c>
      <c r="C1115">
        <v>39</v>
      </c>
      <c r="D1115">
        <v>24694</v>
      </c>
      <c r="E1115">
        <v>531</v>
      </c>
      <c r="F1115">
        <v>131</v>
      </c>
      <c r="G1115">
        <v>229</v>
      </c>
      <c r="H1115">
        <v>190</v>
      </c>
      <c r="I1115" s="119" t="s">
        <v>19</v>
      </c>
      <c r="J1115" s="119" t="s">
        <v>139</v>
      </c>
      <c r="K1115" s="1">
        <v>46255.758941458334</v>
      </c>
      <c r="L1115">
        <v>13</v>
      </c>
      <c r="M1115">
        <v>4</v>
      </c>
      <c r="N1115">
        <v>3</v>
      </c>
      <c r="O1115">
        <v>0</v>
      </c>
      <c r="P1115" s="119" t="s">
        <v>20254</v>
      </c>
    </row>
    <row r="1116" spans="1:16" x14ac:dyDescent="0.25">
      <c r="A1116">
        <v>1216</v>
      </c>
      <c r="B1116" s="119" t="s">
        <v>653</v>
      </c>
      <c r="C1116">
        <v>45</v>
      </c>
      <c r="D1116">
        <v>24685</v>
      </c>
      <c r="E1116">
        <v>0</v>
      </c>
      <c r="F1116">
        <v>0</v>
      </c>
      <c r="G1116">
        <v>236</v>
      </c>
      <c r="H1116">
        <v>207</v>
      </c>
      <c r="I1116" s="119" t="s">
        <v>19</v>
      </c>
      <c r="J1116" s="119" t="s">
        <v>139</v>
      </c>
      <c r="K1116" s="1">
        <v>46255.758941458334</v>
      </c>
      <c r="L1116">
        <v>0</v>
      </c>
      <c r="M1116">
        <v>4</v>
      </c>
      <c r="N1116">
        <v>0</v>
      </c>
      <c r="O1116">
        <v>0</v>
      </c>
      <c r="P1116" s="119" t="s">
        <v>20254</v>
      </c>
    </row>
    <row r="1117" spans="1:16" x14ac:dyDescent="0.25">
      <c r="A1117">
        <v>1217</v>
      </c>
      <c r="B1117" s="119" t="s">
        <v>654</v>
      </c>
      <c r="C1117">
        <v>51</v>
      </c>
      <c r="D1117">
        <v>24727</v>
      </c>
      <c r="E1117">
        <v>152</v>
      </c>
      <c r="F1117">
        <v>163</v>
      </c>
      <c r="G1117">
        <v>833</v>
      </c>
      <c r="H1117">
        <v>230</v>
      </c>
      <c r="I1117" s="119" t="s">
        <v>19</v>
      </c>
      <c r="J1117" s="119" t="s">
        <v>139</v>
      </c>
      <c r="K1117" s="1">
        <v>46255.758941458334</v>
      </c>
      <c r="L1117">
        <v>91</v>
      </c>
      <c r="M1117">
        <v>0</v>
      </c>
      <c r="N1117">
        <v>3</v>
      </c>
      <c r="O1117">
        <v>0</v>
      </c>
      <c r="P1117" s="119" t="s">
        <v>20254</v>
      </c>
    </row>
    <row r="1118" spans="1:16" x14ac:dyDescent="0.25">
      <c r="A1118">
        <v>1218</v>
      </c>
      <c r="B1118" s="119" t="s">
        <v>655</v>
      </c>
      <c r="C1118">
        <v>76</v>
      </c>
      <c r="D1118">
        <v>24703</v>
      </c>
      <c r="E1118">
        <v>1242</v>
      </c>
      <c r="F1118">
        <v>5617</v>
      </c>
      <c r="G1118">
        <v>762</v>
      </c>
      <c r="H1118">
        <v>6399</v>
      </c>
      <c r="I1118" s="119" t="s">
        <v>19</v>
      </c>
      <c r="J1118" s="119" t="s">
        <v>24</v>
      </c>
      <c r="K1118" s="1">
        <v>46255.758941458334</v>
      </c>
      <c r="L1118">
        <v>356</v>
      </c>
      <c r="M1118">
        <v>205</v>
      </c>
      <c r="N1118">
        <v>75</v>
      </c>
      <c r="O1118">
        <v>129</v>
      </c>
      <c r="P1118" s="119" t="s">
        <v>20254</v>
      </c>
    </row>
    <row r="1119" spans="1:16" x14ac:dyDescent="0.25">
      <c r="A1119">
        <v>1219</v>
      </c>
      <c r="B1119" s="119" t="s">
        <v>656</v>
      </c>
      <c r="C1119">
        <v>57</v>
      </c>
      <c r="D1119">
        <v>24706</v>
      </c>
      <c r="E1119">
        <v>321</v>
      </c>
      <c r="F1119">
        <v>174</v>
      </c>
      <c r="G1119">
        <v>207</v>
      </c>
      <c r="H1119">
        <v>179</v>
      </c>
      <c r="I1119" s="119" t="s">
        <v>19</v>
      </c>
      <c r="J1119" s="119" t="s">
        <v>139</v>
      </c>
      <c r="K1119" s="1">
        <v>46255.758941458334</v>
      </c>
      <c r="L1119">
        <v>11</v>
      </c>
      <c r="M1119">
        <v>1</v>
      </c>
      <c r="N1119">
        <v>3</v>
      </c>
      <c r="O1119">
        <v>0</v>
      </c>
      <c r="P1119" s="119" t="s">
        <v>20254</v>
      </c>
    </row>
    <row r="1120" spans="1:16" x14ac:dyDescent="0.25">
      <c r="A1120">
        <v>1220</v>
      </c>
      <c r="B1120" s="119" t="s">
        <v>657</v>
      </c>
      <c r="C1120">
        <v>40</v>
      </c>
      <c r="D1120">
        <v>24712</v>
      </c>
      <c r="E1120">
        <v>576</v>
      </c>
      <c r="F1120">
        <v>223</v>
      </c>
      <c r="G1120">
        <v>703</v>
      </c>
      <c r="H1120">
        <v>501</v>
      </c>
      <c r="I1120" s="119" t="s">
        <v>19</v>
      </c>
      <c r="J1120" s="119" t="s">
        <v>139</v>
      </c>
      <c r="K1120" s="1">
        <v>46255.758941458334</v>
      </c>
      <c r="L1120">
        <v>0</v>
      </c>
      <c r="M1120">
        <v>5</v>
      </c>
      <c r="N1120">
        <v>0</v>
      </c>
      <c r="O1120">
        <v>1</v>
      </c>
      <c r="P1120" s="119" t="s">
        <v>20254</v>
      </c>
    </row>
    <row r="1121" spans="1:16" x14ac:dyDescent="0.25">
      <c r="A1121">
        <v>1221</v>
      </c>
      <c r="B1121" s="119" t="s">
        <v>658</v>
      </c>
      <c r="C1121">
        <v>80</v>
      </c>
      <c r="D1121">
        <v>24797</v>
      </c>
      <c r="E1121">
        <v>976</v>
      </c>
      <c r="F1121">
        <v>3620</v>
      </c>
      <c r="G1121">
        <v>555</v>
      </c>
      <c r="H1121">
        <v>4187</v>
      </c>
      <c r="I1121" s="119" t="s">
        <v>19</v>
      </c>
      <c r="J1121" s="119" t="s">
        <v>24</v>
      </c>
      <c r="K1121" s="1">
        <v>46255.758941458334</v>
      </c>
      <c r="L1121">
        <v>565</v>
      </c>
      <c r="M1121">
        <v>70</v>
      </c>
      <c r="N1121">
        <v>69</v>
      </c>
      <c r="O1121">
        <v>6</v>
      </c>
      <c r="P1121" s="119" t="s">
        <v>20254</v>
      </c>
    </row>
    <row r="1122" spans="1:16" x14ac:dyDescent="0.25">
      <c r="A1122">
        <v>1222</v>
      </c>
      <c r="B1122" s="119" t="s">
        <v>622</v>
      </c>
      <c r="C1122">
        <v>6</v>
      </c>
      <c r="E1122">
        <v>2549</v>
      </c>
      <c r="F1122">
        <v>31</v>
      </c>
      <c r="G1122">
        <v>795</v>
      </c>
      <c r="H1122">
        <v>44</v>
      </c>
      <c r="I1122" s="119" t="s">
        <v>19</v>
      </c>
      <c r="J1122" s="119" t="s">
        <v>22</v>
      </c>
      <c r="K1122" s="1">
        <v>46255.758941458334</v>
      </c>
      <c r="L1122">
        <v>264</v>
      </c>
      <c r="M1122">
        <v>9</v>
      </c>
      <c r="N1122">
        <v>3</v>
      </c>
      <c r="O1122">
        <v>2</v>
      </c>
      <c r="P1122" s="119" t="s">
        <v>20254</v>
      </c>
    </row>
    <row r="1123" spans="1:16" x14ac:dyDescent="0.25">
      <c r="A1123">
        <v>1223</v>
      </c>
      <c r="B1123" s="119" t="s">
        <v>659</v>
      </c>
      <c r="C1123">
        <v>46</v>
      </c>
      <c r="D1123">
        <v>24715</v>
      </c>
      <c r="E1123">
        <v>775</v>
      </c>
      <c r="F1123">
        <v>162</v>
      </c>
      <c r="G1123">
        <v>458</v>
      </c>
      <c r="H1123">
        <v>246</v>
      </c>
      <c r="I1123" s="119" t="s">
        <v>19</v>
      </c>
      <c r="J1123" s="119" t="s">
        <v>139</v>
      </c>
      <c r="K1123" s="1">
        <v>46255.758941458334</v>
      </c>
      <c r="L1123">
        <v>15</v>
      </c>
      <c r="M1123">
        <v>3</v>
      </c>
      <c r="N1123">
        <v>5</v>
      </c>
      <c r="O1123">
        <v>2</v>
      </c>
      <c r="P1123" s="119" t="s">
        <v>20254</v>
      </c>
    </row>
    <row r="1124" spans="1:16" x14ac:dyDescent="0.25">
      <c r="A1124">
        <v>1224</v>
      </c>
      <c r="B1124" s="119" t="s">
        <v>657</v>
      </c>
      <c r="C1124">
        <v>52</v>
      </c>
      <c r="D1124">
        <v>24712</v>
      </c>
      <c r="E1124">
        <v>255</v>
      </c>
      <c r="F1124">
        <v>169</v>
      </c>
      <c r="G1124">
        <v>208</v>
      </c>
      <c r="H1124">
        <v>225</v>
      </c>
      <c r="I1124" s="119" t="s">
        <v>19</v>
      </c>
      <c r="J1124" s="119" t="s">
        <v>139</v>
      </c>
      <c r="K1124" s="1">
        <v>46255.758941458334</v>
      </c>
      <c r="L1124">
        <v>95</v>
      </c>
      <c r="M1124">
        <v>1</v>
      </c>
      <c r="N1124">
        <v>2</v>
      </c>
      <c r="O1124">
        <v>0</v>
      </c>
      <c r="P1124" s="119" t="s">
        <v>20254</v>
      </c>
    </row>
    <row r="1125" spans="1:16" x14ac:dyDescent="0.25">
      <c r="A1125">
        <v>1225</v>
      </c>
      <c r="B1125" s="119" t="s">
        <v>622</v>
      </c>
      <c r="C1125">
        <v>11</v>
      </c>
      <c r="E1125">
        <v>7056</v>
      </c>
      <c r="F1125">
        <v>43</v>
      </c>
      <c r="G1125">
        <v>1314</v>
      </c>
      <c r="H1125">
        <v>721</v>
      </c>
      <c r="I1125" s="119" t="s">
        <v>19</v>
      </c>
      <c r="J1125" s="119" t="s">
        <v>22</v>
      </c>
      <c r="K1125" s="1">
        <v>46255.758941458334</v>
      </c>
      <c r="L1125">
        <v>24</v>
      </c>
      <c r="M1125">
        <v>23</v>
      </c>
      <c r="N1125">
        <v>7</v>
      </c>
      <c r="O1125">
        <v>2</v>
      </c>
      <c r="P1125" s="119" t="s">
        <v>20254</v>
      </c>
    </row>
    <row r="1126" spans="1:16" x14ac:dyDescent="0.25">
      <c r="A1126">
        <v>1226</v>
      </c>
      <c r="B1126" s="119" t="s">
        <v>660</v>
      </c>
      <c r="C1126">
        <v>58</v>
      </c>
      <c r="D1126">
        <v>24685</v>
      </c>
      <c r="E1126">
        <v>117</v>
      </c>
      <c r="F1126">
        <v>177</v>
      </c>
      <c r="G1126">
        <v>679</v>
      </c>
      <c r="H1126">
        <v>202</v>
      </c>
      <c r="I1126" s="119" t="s">
        <v>19</v>
      </c>
      <c r="J1126" s="119" t="s">
        <v>139</v>
      </c>
      <c r="K1126" s="1">
        <v>46255.758941458334</v>
      </c>
      <c r="L1126">
        <v>10</v>
      </c>
      <c r="M1126">
        <v>3</v>
      </c>
      <c r="N1126">
        <v>1</v>
      </c>
      <c r="O1126">
        <v>0</v>
      </c>
      <c r="P1126" s="119" t="s">
        <v>20254</v>
      </c>
    </row>
    <row r="1127" spans="1:16" x14ac:dyDescent="0.25">
      <c r="A1127">
        <v>1227</v>
      </c>
      <c r="B1127" s="119" t="s">
        <v>622</v>
      </c>
      <c r="C1127">
        <v>16</v>
      </c>
      <c r="E1127">
        <v>218</v>
      </c>
      <c r="F1127">
        <v>33</v>
      </c>
      <c r="G1127">
        <v>516</v>
      </c>
      <c r="H1127">
        <v>52</v>
      </c>
      <c r="I1127" s="119" t="s">
        <v>19</v>
      </c>
      <c r="J1127" s="119" t="s">
        <v>22</v>
      </c>
      <c r="K1127" s="1">
        <v>46255.758941458334</v>
      </c>
      <c r="L1127">
        <v>4</v>
      </c>
      <c r="M1127">
        <v>2</v>
      </c>
      <c r="N1127">
        <v>0</v>
      </c>
      <c r="O1127">
        <v>1</v>
      </c>
      <c r="P1127" s="119" t="s">
        <v>20254</v>
      </c>
    </row>
    <row r="1128" spans="1:16" x14ac:dyDescent="0.25">
      <c r="A1128">
        <v>1228</v>
      </c>
      <c r="B1128" s="119" t="s">
        <v>661</v>
      </c>
      <c r="C1128">
        <v>53</v>
      </c>
      <c r="D1128">
        <v>24721</v>
      </c>
      <c r="E1128">
        <v>2</v>
      </c>
      <c r="F1128">
        <v>167</v>
      </c>
      <c r="G1128">
        <v>352</v>
      </c>
      <c r="H1128">
        <v>205</v>
      </c>
      <c r="I1128" s="119" t="s">
        <v>19</v>
      </c>
      <c r="J1128" s="119" t="s">
        <v>139</v>
      </c>
      <c r="K1128" s="1">
        <v>46255.758941458334</v>
      </c>
      <c r="L1128">
        <v>96</v>
      </c>
      <c r="M1128">
        <v>0</v>
      </c>
      <c r="N1128">
        <v>2</v>
      </c>
      <c r="O1128">
        <v>0</v>
      </c>
      <c r="P1128" s="119" t="s">
        <v>20254</v>
      </c>
    </row>
    <row r="1129" spans="1:16" x14ac:dyDescent="0.25">
      <c r="A1129">
        <v>1229</v>
      </c>
      <c r="B1129" s="119" t="s">
        <v>662</v>
      </c>
      <c r="C1129">
        <v>59</v>
      </c>
      <c r="D1129">
        <v>24712</v>
      </c>
      <c r="E1129">
        <v>19</v>
      </c>
      <c r="F1129">
        <v>160</v>
      </c>
      <c r="G1129">
        <v>104</v>
      </c>
      <c r="H1129">
        <v>180</v>
      </c>
      <c r="I1129" s="119" t="s">
        <v>19</v>
      </c>
      <c r="J1129" s="119" t="s">
        <v>139</v>
      </c>
      <c r="K1129" s="1">
        <v>46255.758941458334</v>
      </c>
      <c r="L1129">
        <v>0</v>
      </c>
      <c r="M1129">
        <v>2</v>
      </c>
      <c r="N1129">
        <v>0</v>
      </c>
      <c r="O1129">
        <v>0</v>
      </c>
      <c r="P1129" s="119" t="s">
        <v>20254</v>
      </c>
    </row>
    <row r="1130" spans="1:16" x14ac:dyDescent="0.25">
      <c r="A1130">
        <v>1230</v>
      </c>
      <c r="B1130" s="119" t="s">
        <v>663</v>
      </c>
      <c r="C1130">
        <v>7</v>
      </c>
      <c r="E1130">
        <v>1669</v>
      </c>
      <c r="F1130">
        <v>20</v>
      </c>
      <c r="G1130">
        <v>193</v>
      </c>
      <c r="H1130">
        <v>110</v>
      </c>
      <c r="I1130" s="119" t="s">
        <v>19</v>
      </c>
      <c r="J1130" s="119" t="s">
        <v>22</v>
      </c>
      <c r="K1130" s="1">
        <v>46255.758941458334</v>
      </c>
      <c r="L1130">
        <v>0</v>
      </c>
      <c r="M1130">
        <v>0</v>
      </c>
      <c r="N1130">
        <v>0</v>
      </c>
      <c r="O1130">
        <v>0</v>
      </c>
      <c r="P1130" s="119" t="s">
        <v>20254</v>
      </c>
    </row>
    <row r="1131" spans="1:16" x14ac:dyDescent="0.25">
      <c r="A1131">
        <v>1231</v>
      </c>
      <c r="B1131" s="119" t="s">
        <v>664</v>
      </c>
      <c r="C1131">
        <v>62</v>
      </c>
      <c r="D1131">
        <v>24705</v>
      </c>
      <c r="E1131">
        <v>166</v>
      </c>
      <c r="F1131">
        <v>206</v>
      </c>
      <c r="G1131">
        <v>850</v>
      </c>
      <c r="H1131">
        <v>989</v>
      </c>
      <c r="I1131" s="119" t="s">
        <v>19</v>
      </c>
      <c r="J1131" s="119" t="s">
        <v>139</v>
      </c>
      <c r="K1131" s="1">
        <v>46255.758941458334</v>
      </c>
      <c r="L1131">
        <v>0</v>
      </c>
      <c r="M1131">
        <v>3</v>
      </c>
      <c r="N1131">
        <v>0</v>
      </c>
      <c r="O1131">
        <v>0</v>
      </c>
      <c r="P1131" s="119" t="s">
        <v>20254</v>
      </c>
    </row>
    <row r="1132" spans="1:16" x14ac:dyDescent="0.25">
      <c r="A1132">
        <v>1232</v>
      </c>
      <c r="B1132" s="119" t="s">
        <v>665</v>
      </c>
      <c r="C1132">
        <v>68</v>
      </c>
      <c r="D1132">
        <v>24721</v>
      </c>
      <c r="E1132">
        <v>78</v>
      </c>
      <c r="F1132">
        <v>203</v>
      </c>
      <c r="G1132">
        <v>617</v>
      </c>
      <c r="H1132">
        <v>757</v>
      </c>
      <c r="I1132" s="119" t="s">
        <v>19</v>
      </c>
      <c r="J1132" s="119" t="s">
        <v>139</v>
      </c>
      <c r="K1132" s="1">
        <v>46255.758941458334</v>
      </c>
      <c r="L1132">
        <v>0</v>
      </c>
      <c r="M1132">
        <v>0</v>
      </c>
      <c r="N1132">
        <v>0</v>
      </c>
      <c r="O1132">
        <v>0</v>
      </c>
      <c r="P1132" s="119" t="s">
        <v>20254</v>
      </c>
    </row>
    <row r="1133" spans="1:16" x14ac:dyDescent="0.25">
      <c r="A1133">
        <v>1233</v>
      </c>
      <c r="B1133" s="119" t="s">
        <v>663</v>
      </c>
      <c r="C1133">
        <v>12</v>
      </c>
      <c r="E1133">
        <v>0</v>
      </c>
      <c r="F1133">
        <v>0</v>
      </c>
      <c r="G1133">
        <v>918</v>
      </c>
      <c r="H1133">
        <v>55</v>
      </c>
      <c r="I1133" s="119" t="s">
        <v>19</v>
      </c>
      <c r="J1133" s="119" t="s">
        <v>22</v>
      </c>
      <c r="K1133" s="1">
        <v>46255.758941458334</v>
      </c>
      <c r="L1133">
        <v>0</v>
      </c>
      <c r="M1133">
        <v>3</v>
      </c>
      <c r="N1133">
        <v>0</v>
      </c>
      <c r="O1133">
        <v>1</v>
      </c>
      <c r="P1133" s="119" t="s">
        <v>20254</v>
      </c>
    </row>
    <row r="1134" spans="1:16" x14ac:dyDescent="0.25">
      <c r="A1134">
        <v>1234</v>
      </c>
      <c r="B1134" s="119" t="s">
        <v>663</v>
      </c>
      <c r="C1134">
        <v>17</v>
      </c>
      <c r="E1134">
        <v>0</v>
      </c>
      <c r="F1134">
        <v>0</v>
      </c>
      <c r="G1134">
        <v>404</v>
      </c>
      <c r="H1134">
        <v>43</v>
      </c>
      <c r="I1134" s="119" t="s">
        <v>19</v>
      </c>
      <c r="J1134" s="119" t="s">
        <v>22</v>
      </c>
      <c r="K1134" s="1">
        <v>46255.758941458334</v>
      </c>
      <c r="L1134">
        <v>0</v>
      </c>
      <c r="M1134">
        <v>8</v>
      </c>
      <c r="N1134">
        <v>0</v>
      </c>
      <c r="O1134">
        <v>3</v>
      </c>
      <c r="P1134" s="119" t="s">
        <v>20254</v>
      </c>
    </row>
    <row r="1135" spans="1:16" x14ac:dyDescent="0.25">
      <c r="A1135">
        <v>1235</v>
      </c>
      <c r="B1135" s="119" t="s">
        <v>666</v>
      </c>
      <c r="C1135">
        <v>74</v>
      </c>
      <c r="D1135">
        <v>24727</v>
      </c>
      <c r="E1135">
        <v>0</v>
      </c>
      <c r="F1135">
        <v>0</v>
      </c>
      <c r="G1135">
        <v>517</v>
      </c>
      <c r="H1135">
        <v>270</v>
      </c>
      <c r="I1135" s="119" t="s">
        <v>19</v>
      </c>
      <c r="J1135" s="119" t="s">
        <v>139</v>
      </c>
      <c r="K1135" s="1">
        <v>46255.758941458334</v>
      </c>
      <c r="L1135">
        <v>0</v>
      </c>
      <c r="M1135">
        <v>2</v>
      </c>
      <c r="N1135">
        <v>0</v>
      </c>
      <c r="O1135">
        <v>1</v>
      </c>
      <c r="P1135" s="119" t="s">
        <v>20254</v>
      </c>
    </row>
    <row r="1136" spans="1:16" x14ac:dyDescent="0.25">
      <c r="A1136">
        <v>1236</v>
      </c>
      <c r="B1136" s="119" t="s">
        <v>667</v>
      </c>
      <c r="C1136">
        <v>80</v>
      </c>
      <c r="D1136">
        <v>24777</v>
      </c>
      <c r="E1136">
        <v>0</v>
      </c>
      <c r="F1136">
        <v>0</v>
      </c>
      <c r="G1136">
        <v>5804</v>
      </c>
      <c r="H1136">
        <v>233</v>
      </c>
      <c r="I1136" s="119" t="s">
        <v>19</v>
      </c>
      <c r="J1136" s="119" t="s">
        <v>139</v>
      </c>
      <c r="K1136" s="1">
        <v>46255.758941458334</v>
      </c>
      <c r="L1136">
        <v>0</v>
      </c>
      <c r="M1136">
        <v>15</v>
      </c>
      <c r="N1136">
        <v>0</v>
      </c>
      <c r="O1136">
        <v>6</v>
      </c>
      <c r="P1136" s="119" t="s">
        <v>20254</v>
      </c>
    </row>
    <row r="1137" spans="1:16" x14ac:dyDescent="0.25">
      <c r="A1137">
        <v>1237</v>
      </c>
      <c r="B1137" s="119" t="s">
        <v>668</v>
      </c>
      <c r="C1137">
        <v>8</v>
      </c>
      <c r="E1137">
        <v>367</v>
      </c>
      <c r="F1137">
        <v>25</v>
      </c>
      <c r="G1137">
        <v>1091</v>
      </c>
      <c r="H1137">
        <v>47</v>
      </c>
      <c r="I1137" s="119" t="s">
        <v>19</v>
      </c>
      <c r="J1137" s="119" t="s">
        <v>22</v>
      </c>
      <c r="K1137" s="1">
        <v>46255.758941458334</v>
      </c>
      <c r="L1137">
        <v>1</v>
      </c>
      <c r="M1137">
        <v>1</v>
      </c>
      <c r="N1137">
        <v>0</v>
      </c>
      <c r="O1137">
        <v>0</v>
      </c>
      <c r="P1137" s="119" t="s">
        <v>20254</v>
      </c>
    </row>
    <row r="1138" spans="1:16" x14ac:dyDescent="0.25">
      <c r="A1138">
        <v>1238</v>
      </c>
      <c r="B1138" s="119" t="s">
        <v>669</v>
      </c>
      <c r="C1138">
        <v>63</v>
      </c>
      <c r="D1138">
        <v>24736</v>
      </c>
      <c r="E1138">
        <v>0</v>
      </c>
      <c r="F1138">
        <v>0</v>
      </c>
      <c r="G1138">
        <v>344</v>
      </c>
      <c r="H1138">
        <v>200</v>
      </c>
      <c r="I1138" s="119" t="s">
        <v>19</v>
      </c>
      <c r="J1138" s="119" t="s">
        <v>139</v>
      </c>
      <c r="K1138" s="1">
        <v>46255.758941458334</v>
      </c>
      <c r="L1138">
        <v>0</v>
      </c>
      <c r="M1138">
        <v>6</v>
      </c>
      <c r="N1138">
        <v>0</v>
      </c>
      <c r="O1138">
        <v>2</v>
      </c>
      <c r="P1138" s="119" t="s">
        <v>20254</v>
      </c>
    </row>
    <row r="1139" spans="1:16" x14ac:dyDescent="0.25">
      <c r="A1139">
        <v>1239</v>
      </c>
      <c r="B1139" s="119" t="s">
        <v>668</v>
      </c>
      <c r="C1139">
        <v>13</v>
      </c>
      <c r="E1139">
        <v>229</v>
      </c>
      <c r="F1139">
        <v>30</v>
      </c>
      <c r="G1139">
        <v>345</v>
      </c>
      <c r="H1139">
        <v>387</v>
      </c>
      <c r="I1139" s="119" t="s">
        <v>19</v>
      </c>
      <c r="J1139" s="119" t="s">
        <v>22</v>
      </c>
      <c r="K1139" s="1">
        <v>46255.758941458334</v>
      </c>
      <c r="L1139">
        <v>0</v>
      </c>
      <c r="M1139">
        <v>5</v>
      </c>
      <c r="N1139">
        <v>0</v>
      </c>
      <c r="O1139">
        <v>2</v>
      </c>
      <c r="P1139" s="119" t="s">
        <v>20254</v>
      </c>
    </row>
    <row r="1140" spans="1:16" x14ac:dyDescent="0.25">
      <c r="A1140">
        <v>1240</v>
      </c>
      <c r="B1140" s="119" t="s">
        <v>670</v>
      </c>
      <c r="C1140">
        <v>69</v>
      </c>
      <c r="D1140">
        <v>24705</v>
      </c>
      <c r="E1140">
        <v>0</v>
      </c>
      <c r="F1140">
        <v>0</v>
      </c>
      <c r="G1140">
        <v>212</v>
      </c>
      <c r="H1140">
        <v>208</v>
      </c>
      <c r="I1140" s="119" t="s">
        <v>19</v>
      </c>
      <c r="J1140" s="119" t="s">
        <v>139</v>
      </c>
      <c r="K1140" s="1">
        <v>46255.758941458334</v>
      </c>
      <c r="L1140">
        <v>0</v>
      </c>
      <c r="M1140">
        <v>2</v>
      </c>
      <c r="N1140">
        <v>0</v>
      </c>
      <c r="O1140">
        <v>1</v>
      </c>
      <c r="P1140" s="119" t="s">
        <v>20254</v>
      </c>
    </row>
    <row r="1141" spans="1:16" x14ac:dyDescent="0.25">
      <c r="A1141">
        <v>1241</v>
      </c>
      <c r="B1141" s="119" t="s">
        <v>668</v>
      </c>
      <c r="C1141">
        <v>18</v>
      </c>
      <c r="E1141">
        <v>1645</v>
      </c>
      <c r="F1141">
        <v>37</v>
      </c>
      <c r="G1141">
        <v>268</v>
      </c>
      <c r="H1141">
        <v>49</v>
      </c>
      <c r="I1141" s="119" t="s">
        <v>19</v>
      </c>
      <c r="J1141" s="119" t="s">
        <v>22</v>
      </c>
      <c r="K1141" s="1">
        <v>46255.758941458334</v>
      </c>
      <c r="L1141">
        <v>8</v>
      </c>
      <c r="M1141">
        <v>1</v>
      </c>
      <c r="N1141">
        <v>0</v>
      </c>
      <c r="O1141">
        <v>0</v>
      </c>
      <c r="P1141" s="119" t="s">
        <v>20254</v>
      </c>
    </row>
    <row r="1142" spans="1:16" x14ac:dyDescent="0.25">
      <c r="A1142">
        <v>1242</v>
      </c>
      <c r="B1142" s="119" t="s">
        <v>671</v>
      </c>
      <c r="C1142">
        <v>75</v>
      </c>
      <c r="D1142">
        <v>24724</v>
      </c>
      <c r="E1142">
        <v>0</v>
      </c>
      <c r="F1142">
        <v>0</v>
      </c>
      <c r="G1142">
        <v>626</v>
      </c>
      <c r="H1142">
        <v>316</v>
      </c>
      <c r="I1142" s="119" t="s">
        <v>19</v>
      </c>
      <c r="J1142" s="119" t="s">
        <v>139</v>
      </c>
      <c r="K1142" s="1">
        <v>46255.758941458334</v>
      </c>
      <c r="L1142">
        <v>0</v>
      </c>
      <c r="M1142">
        <v>0</v>
      </c>
      <c r="N1142">
        <v>0</v>
      </c>
      <c r="O1142">
        <v>0</v>
      </c>
      <c r="P1142" s="119" t="s">
        <v>20254</v>
      </c>
    </row>
    <row r="1143" spans="1:16" x14ac:dyDescent="0.25">
      <c r="A1143">
        <v>1243</v>
      </c>
      <c r="B1143" s="119" t="s">
        <v>672</v>
      </c>
      <c r="C1143">
        <v>79</v>
      </c>
      <c r="D1143">
        <v>24685</v>
      </c>
      <c r="E1143">
        <v>0</v>
      </c>
      <c r="F1143">
        <v>0</v>
      </c>
      <c r="G1143">
        <v>5443</v>
      </c>
      <c r="H1143">
        <v>230</v>
      </c>
      <c r="I1143" s="119" t="s">
        <v>19</v>
      </c>
      <c r="J1143" s="119" t="s">
        <v>139</v>
      </c>
      <c r="K1143" s="1">
        <v>46255.758941458334</v>
      </c>
      <c r="L1143">
        <v>0</v>
      </c>
      <c r="M1143">
        <v>8</v>
      </c>
      <c r="N1143">
        <v>0</v>
      </c>
      <c r="O1143">
        <v>4</v>
      </c>
      <c r="P1143" s="119" t="s">
        <v>20254</v>
      </c>
    </row>
    <row r="1144" spans="1:16" x14ac:dyDescent="0.25">
      <c r="A1144">
        <v>1244</v>
      </c>
      <c r="B1144" s="119" t="s">
        <v>673</v>
      </c>
      <c r="C1144">
        <v>9</v>
      </c>
      <c r="E1144">
        <v>4893</v>
      </c>
      <c r="F1144">
        <v>30</v>
      </c>
      <c r="G1144">
        <v>212</v>
      </c>
      <c r="H1144">
        <v>48</v>
      </c>
      <c r="I1144" s="119" t="s">
        <v>19</v>
      </c>
      <c r="J1144" s="119" t="s">
        <v>22</v>
      </c>
      <c r="K1144" s="1">
        <v>46255.758941458334</v>
      </c>
      <c r="L1144">
        <v>7</v>
      </c>
      <c r="M1144">
        <v>5</v>
      </c>
      <c r="N1144">
        <v>0</v>
      </c>
      <c r="O1144">
        <v>0</v>
      </c>
      <c r="P1144" s="119" t="s">
        <v>20254</v>
      </c>
    </row>
    <row r="1145" spans="1:16" x14ac:dyDescent="0.25">
      <c r="A1145">
        <v>1245</v>
      </c>
      <c r="B1145" s="119" t="s">
        <v>674</v>
      </c>
      <c r="C1145">
        <v>80</v>
      </c>
      <c r="D1145">
        <v>24763</v>
      </c>
      <c r="E1145">
        <v>0</v>
      </c>
      <c r="F1145">
        <v>0</v>
      </c>
      <c r="G1145">
        <v>6800</v>
      </c>
      <c r="H1145">
        <v>233</v>
      </c>
      <c r="I1145" s="119" t="s">
        <v>19</v>
      </c>
      <c r="J1145" s="119" t="s">
        <v>139</v>
      </c>
      <c r="K1145" s="1">
        <v>46255.758941458334</v>
      </c>
      <c r="L1145">
        <v>0</v>
      </c>
      <c r="M1145">
        <v>17</v>
      </c>
      <c r="N1145">
        <v>0</v>
      </c>
      <c r="O1145">
        <v>4</v>
      </c>
      <c r="P1145" s="119" t="s">
        <v>20254</v>
      </c>
    </row>
    <row r="1146" spans="1:16" x14ac:dyDescent="0.25">
      <c r="A1146">
        <v>1246</v>
      </c>
      <c r="B1146" s="119" t="s">
        <v>675</v>
      </c>
      <c r="C1146">
        <v>64</v>
      </c>
      <c r="D1146">
        <v>24697</v>
      </c>
      <c r="E1146">
        <v>0</v>
      </c>
      <c r="F1146">
        <v>0</v>
      </c>
      <c r="G1146">
        <v>400</v>
      </c>
      <c r="H1146">
        <v>198</v>
      </c>
      <c r="I1146" s="119" t="s">
        <v>19</v>
      </c>
      <c r="J1146" s="119" t="s">
        <v>139</v>
      </c>
      <c r="K1146" s="1">
        <v>46255.758941458334</v>
      </c>
      <c r="L1146">
        <v>0</v>
      </c>
      <c r="M1146">
        <v>2</v>
      </c>
      <c r="N1146">
        <v>0</v>
      </c>
      <c r="O1146">
        <v>2</v>
      </c>
      <c r="P1146" s="119" t="s">
        <v>20254</v>
      </c>
    </row>
    <row r="1147" spans="1:16" x14ac:dyDescent="0.25">
      <c r="A1147">
        <v>1247</v>
      </c>
      <c r="B1147" s="119" t="s">
        <v>673</v>
      </c>
      <c r="C1147">
        <v>14</v>
      </c>
      <c r="E1147">
        <v>0</v>
      </c>
      <c r="F1147">
        <v>0</v>
      </c>
      <c r="G1147">
        <v>435</v>
      </c>
      <c r="H1147">
        <v>47</v>
      </c>
      <c r="I1147" s="119" t="s">
        <v>19</v>
      </c>
      <c r="J1147" s="119" t="s">
        <v>22</v>
      </c>
      <c r="K1147" s="1">
        <v>46255.758941458334</v>
      </c>
      <c r="L1147">
        <v>0</v>
      </c>
      <c r="M1147">
        <v>4</v>
      </c>
      <c r="N1147">
        <v>0</v>
      </c>
      <c r="O1147">
        <v>1</v>
      </c>
      <c r="P1147" s="119" t="s">
        <v>20254</v>
      </c>
    </row>
    <row r="1148" spans="1:16" x14ac:dyDescent="0.25">
      <c r="A1148">
        <v>1248</v>
      </c>
      <c r="B1148" s="119" t="s">
        <v>676</v>
      </c>
      <c r="C1148">
        <v>70</v>
      </c>
      <c r="D1148">
        <v>24774</v>
      </c>
      <c r="E1148">
        <v>0</v>
      </c>
      <c r="F1148">
        <v>0</v>
      </c>
      <c r="G1148">
        <v>450</v>
      </c>
      <c r="H1148">
        <v>276</v>
      </c>
      <c r="I1148" s="119" t="s">
        <v>19</v>
      </c>
      <c r="J1148" s="119" t="s">
        <v>139</v>
      </c>
      <c r="K1148" s="1">
        <v>46255.758941458334</v>
      </c>
      <c r="L1148">
        <v>0</v>
      </c>
      <c r="M1148">
        <v>3</v>
      </c>
      <c r="N1148">
        <v>0</v>
      </c>
      <c r="O1148">
        <v>1</v>
      </c>
      <c r="P1148" s="119" t="s">
        <v>20254</v>
      </c>
    </row>
    <row r="1149" spans="1:16" x14ac:dyDescent="0.25">
      <c r="A1149">
        <v>1249</v>
      </c>
      <c r="B1149" s="119" t="s">
        <v>677</v>
      </c>
      <c r="C1149">
        <v>76</v>
      </c>
      <c r="D1149">
        <v>24786</v>
      </c>
      <c r="E1149">
        <v>0</v>
      </c>
      <c r="F1149">
        <v>0</v>
      </c>
      <c r="G1149">
        <v>1202</v>
      </c>
      <c r="H1149">
        <v>222</v>
      </c>
      <c r="I1149" s="119" t="s">
        <v>19</v>
      </c>
      <c r="J1149" s="119" t="s">
        <v>139</v>
      </c>
      <c r="K1149" s="1">
        <v>46255.758941458334</v>
      </c>
      <c r="L1149">
        <v>0</v>
      </c>
      <c r="M1149">
        <v>1</v>
      </c>
      <c r="N1149">
        <v>0</v>
      </c>
      <c r="O1149">
        <v>0</v>
      </c>
      <c r="P1149" s="119" t="s">
        <v>20254</v>
      </c>
    </row>
    <row r="1150" spans="1:16" x14ac:dyDescent="0.25">
      <c r="A1150">
        <v>1250</v>
      </c>
      <c r="B1150" s="119" t="s">
        <v>673</v>
      </c>
      <c r="C1150">
        <v>19</v>
      </c>
      <c r="E1150">
        <v>0</v>
      </c>
      <c r="F1150">
        <v>0</v>
      </c>
      <c r="G1150">
        <v>536</v>
      </c>
      <c r="H1150">
        <v>50</v>
      </c>
      <c r="I1150" s="119" t="s">
        <v>19</v>
      </c>
      <c r="J1150" s="119" t="s">
        <v>22</v>
      </c>
      <c r="K1150" s="1">
        <v>46255.758941458334</v>
      </c>
      <c r="L1150">
        <v>0</v>
      </c>
      <c r="M1150">
        <v>3</v>
      </c>
      <c r="N1150">
        <v>0</v>
      </c>
      <c r="O1150">
        <v>2</v>
      </c>
      <c r="P1150" s="119" t="s">
        <v>20254</v>
      </c>
    </row>
    <row r="1151" spans="1:16" x14ac:dyDescent="0.25">
      <c r="A1151">
        <v>1251</v>
      </c>
      <c r="B1151" s="119" t="s">
        <v>678</v>
      </c>
      <c r="C1151">
        <v>80</v>
      </c>
      <c r="D1151">
        <v>24694</v>
      </c>
      <c r="E1151">
        <v>0</v>
      </c>
      <c r="F1151">
        <v>0</v>
      </c>
      <c r="G1151">
        <v>6339</v>
      </c>
      <c r="H1151">
        <v>233</v>
      </c>
      <c r="I1151" s="119" t="s">
        <v>19</v>
      </c>
      <c r="J1151" s="119" t="s">
        <v>139</v>
      </c>
      <c r="K1151" s="1">
        <v>46255.758941458334</v>
      </c>
      <c r="L1151">
        <v>0</v>
      </c>
      <c r="M1151">
        <v>6</v>
      </c>
      <c r="N1151">
        <v>0</v>
      </c>
      <c r="O1151">
        <v>0</v>
      </c>
      <c r="P1151" s="119" t="s">
        <v>20254</v>
      </c>
    </row>
    <row r="1152" spans="1:16" x14ac:dyDescent="0.25">
      <c r="A1152">
        <v>1252</v>
      </c>
      <c r="B1152" s="119" t="s">
        <v>679</v>
      </c>
      <c r="C1152">
        <v>65</v>
      </c>
      <c r="D1152">
        <v>24763</v>
      </c>
      <c r="E1152">
        <v>0</v>
      </c>
      <c r="F1152">
        <v>0</v>
      </c>
      <c r="G1152">
        <v>555</v>
      </c>
      <c r="H1152">
        <v>263</v>
      </c>
      <c r="I1152" s="119" t="s">
        <v>19</v>
      </c>
      <c r="J1152" s="119" t="s">
        <v>139</v>
      </c>
      <c r="K1152" s="1">
        <v>46255.758941458334</v>
      </c>
      <c r="L1152">
        <v>0</v>
      </c>
      <c r="M1152">
        <v>2</v>
      </c>
      <c r="N1152">
        <v>0</v>
      </c>
      <c r="O1152">
        <v>0</v>
      </c>
      <c r="P1152" s="119" t="s">
        <v>20254</v>
      </c>
    </row>
    <row r="1153" spans="1:16" x14ac:dyDescent="0.25">
      <c r="A1153">
        <v>1253</v>
      </c>
      <c r="B1153" s="119" t="s">
        <v>680</v>
      </c>
      <c r="C1153">
        <v>21</v>
      </c>
      <c r="E1153">
        <v>1966</v>
      </c>
      <c r="F1153">
        <v>56</v>
      </c>
      <c r="G1153">
        <v>305</v>
      </c>
      <c r="H1153">
        <v>421</v>
      </c>
      <c r="I1153" s="119" t="s">
        <v>19</v>
      </c>
      <c r="J1153" s="119" t="s">
        <v>22</v>
      </c>
      <c r="K1153" s="1">
        <v>46255.758941458334</v>
      </c>
      <c r="L1153">
        <v>0</v>
      </c>
      <c r="M1153">
        <v>5</v>
      </c>
      <c r="N1153">
        <v>0</v>
      </c>
      <c r="O1153">
        <v>5</v>
      </c>
      <c r="P1153" s="119" t="s">
        <v>20254</v>
      </c>
    </row>
    <row r="1154" spans="1:16" x14ac:dyDescent="0.25">
      <c r="A1154">
        <v>1254</v>
      </c>
      <c r="B1154" s="119" t="s">
        <v>681</v>
      </c>
      <c r="C1154">
        <v>71</v>
      </c>
      <c r="D1154">
        <v>24730</v>
      </c>
      <c r="E1154">
        <v>0</v>
      </c>
      <c r="F1154">
        <v>0</v>
      </c>
      <c r="G1154">
        <v>258</v>
      </c>
      <c r="H1154">
        <v>279</v>
      </c>
      <c r="I1154" s="119" t="s">
        <v>19</v>
      </c>
      <c r="J1154" s="119" t="s">
        <v>139</v>
      </c>
      <c r="K1154" s="1">
        <v>46255.758941458334</v>
      </c>
      <c r="L1154">
        <v>0</v>
      </c>
      <c r="M1154">
        <v>2</v>
      </c>
      <c r="N1154">
        <v>0</v>
      </c>
      <c r="O1154">
        <v>1</v>
      </c>
      <c r="P1154" s="119" t="s">
        <v>20254</v>
      </c>
    </row>
    <row r="1155" spans="1:16" x14ac:dyDescent="0.25">
      <c r="A1155">
        <v>1255</v>
      </c>
      <c r="B1155" s="119" t="s">
        <v>680</v>
      </c>
      <c r="C1155">
        <v>26</v>
      </c>
      <c r="E1155">
        <v>326</v>
      </c>
      <c r="F1155">
        <v>43</v>
      </c>
      <c r="G1155">
        <v>126</v>
      </c>
      <c r="H1155">
        <v>48</v>
      </c>
      <c r="I1155" s="119" t="s">
        <v>19</v>
      </c>
      <c r="J1155" s="119" t="s">
        <v>22</v>
      </c>
      <c r="K1155" s="1">
        <v>46255.758941458334</v>
      </c>
      <c r="L1155">
        <v>0</v>
      </c>
      <c r="M1155">
        <v>4</v>
      </c>
      <c r="N1155">
        <v>0</v>
      </c>
      <c r="O1155">
        <v>2</v>
      </c>
      <c r="P1155" s="119" t="s">
        <v>20254</v>
      </c>
    </row>
    <row r="1156" spans="1:16" x14ac:dyDescent="0.25">
      <c r="A1156">
        <v>1256</v>
      </c>
      <c r="B1156" s="119" t="s">
        <v>682</v>
      </c>
      <c r="C1156">
        <v>77</v>
      </c>
      <c r="D1156">
        <v>24733</v>
      </c>
      <c r="E1156">
        <v>0</v>
      </c>
      <c r="F1156">
        <v>0</v>
      </c>
      <c r="G1156">
        <v>1247</v>
      </c>
      <c r="H1156">
        <v>221</v>
      </c>
      <c r="I1156" s="119" t="s">
        <v>19</v>
      </c>
      <c r="J1156" s="119" t="s">
        <v>139</v>
      </c>
      <c r="K1156" s="1">
        <v>46255.758941458334</v>
      </c>
      <c r="L1156">
        <v>0</v>
      </c>
      <c r="M1156">
        <v>4</v>
      </c>
      <c r="N1156">
        <v>0</v>
      </c>
      <c r="O1156">
        <v>3</v>
      </c>
      <c r="P1156" s="119" t="s">
        <v>20254</v>
      </c>
    </row>
    <row r="1157" spans="1:16" x14ac:dyDescent="0.25">
      <c r="A1157">
        <v>1257</v>
      </c>
      <c r="B1157" s="119" t="s">
        <v>683</v>
      </c>
      <c r="C1157">
        <v>31</v>
      </c>
      <c r="E1157">
        <v>24</v>
      </c>
      <c r="F1157">
        <v>46</v>
      </c>
      <c r="G1157">
        <v>488</v>
      </c>
      <c r="H1157">
        <v>259</v>
      </c>
      <c r="I1157" s="119" t="s">
        <v>19</v>
      </c>
      <c r="J1157" s="119" t="s">
        <v>22</v>
      </c>
      <c r="K1157" s="1">
        <v>46255.758941458334</v>
      </c>
      <c r="L1157">
        <v>0</v>
      </c>
      <c r="M1157">
        <v>8</v>
      </c>
      <c r="N1157">
        <v>0</v>
      </c>
      <c r="O1157">
        <v>3</v>
      </c>
      <c r="P1157" s="119" t="s">
        <v>20254</v>
      </c>
    </row>
    <row r="1158" spans="1:16" x14ac:dyDescent="0.25">
      <c r="A1158">
        <v>1258</v>
      </c>
      <c r="B1158" s="119" t="s">
        <v>684</v>
      </c>
      <c r="C1158">
        <v>80</v>
      </c>
      <c r="D1158">
        <v>24721</v>
      </c>
      <c r="E1158">
        <v>0</v>
      </c>
      <c r="F1158">
        <v>0</v>
      </c>
      <c r="G1158">
        <v>6449</v>
      </c>
      <c r="H1158">
        <v>233</v>
      </c>
      <c r="I1158" s="119" t="s">
        <v>19</v>
      </c>
      <c r="J1158" s="119" t="s">
        <v>139</v>
      </c>
      <c r="K1158" s="1">
        <v>46255.758941458334</v>
      </c>
      <c r="L1158">
        <v>0</v>
      </c>
      <c r="M1158">
        <v>11</v>
      </c>
      <c r="N1158">
        <v>0</v>
      </c>
      <c r="O1158">
        <v>5</v>
      </c>
      <c r="P1158" s="119" t="s">
        <v>20254</v>
      </c>
    </row>
    <row r="1159" spans="1:16" x14ac:dyDescent="0.25">
      <c r="A1159">
        <v>1259</v>
      </c>
      <c r="B1159" s="119" t="s">
        <v>685</v>
      </c>
      <c r="C1159">
        <v>66</v>
      </c>
      <c r="D1159">
        <v>24715</v>
      </c>
      <c r="E1159">
        <v>0</v>
      </c>
      <c r="F1159">
        <v>0</v>
      </c>
      <c r="G1159">
        <v>241</v>
      </c>
      <c r="H1159">
        <v>200</v>
      </c>
      <c r="I1159" s="119" t="s">
        <v>19</v>
      </c>
      <c r="J1159" s="119" t="s">
        <v>139</v>
      </c>
      <c r="K1159" s="1">
        <v>46255.758941458334</v>
      </c>
      <c r="L1159">
        <v>0</v>
      </c>
      <c r="M1159">
        <v>0</v>
      </c>
      <c r="N1159">
        <v>0</v>
      </c>
      <c r="O1159">
        <v>0</v>
      </c>
      <c r="P1159" s="119" t="s">
        <v>20254</v>
      </c>
    </row>
    <row r="1160" spans="1:16" x14ac:dyDescent="0.25">
      <c r="A1160">
        <v>1260</v>
      </c>
      <c r="B1160" s="119" t="s">
        <v>683</v>
      </c>
      <c r="C1160">
        <v>36</v>
      </c>
      <c r="E1160">
        <v>0</v>
      </c>
      <c r="F1160">
        <v>0</v>
      </c>
      <c r="G1160">
        <v>418</v>
      </c>
      <c r="H1160">
        <v>82</v>
      </c>
      <c r="I1160" s="119" t="s">
        <v>19</v>
      </c>
      <c r="J1160" s="119" t="s">
        <v>22</v>
      </c>
      <c r="K1160" s="1">
        <v>46255.758941458334</v>
      </c>
      <c r="L1160">
        <v>0</v>
      </c>
      <c r="M1160">
        <v>6</v>
      </c>
      <c r="N1160">
        <v>0</v>
      </c>
      <c r="O1160">
        <v>2</v>
      </c>
      <c r="P1160" s="119" t="s">
        <v>20254</v>
      </c>
    </row>
    <row r="1161" spans="1:16" x14ac:dyDescent="0.25">
      <c r="A1161">
        <v>1261</v>
      </c>
      <c r="B1161" s="119" t="s">
        <v>686</v>
      </c>
      <c r="C1161">
        <v>72</v>
      </c>
      <c r="D1161">
        <v>24705</v>
      </c>
      <c r="E1161">
        <v>0</v>
      </c>
      <c r="F1161">
        <v>0</v>
      </c>
      <c r="G1161">
        <v>263</v>
      </c>
      <c r="H1161">
        <v>243</v>
      </c>
      <c r="I1161" s="119" t="s">
        <v>19</v>
      </c>
      <c r="J1161" s="119" t="s">
        <v>139</v>
      </c>
      <c r="K1161" s="1">
        <v>46255.758941458334</v>
      </c>
      <c r="L1161">
        <v>0</v>
      </c>
      <c r="M1161">
        <v>4</v>
      </c>
      <c r="N1161">
        <v>0</v>
      </c>
      <c r="O1161">
        <v>3</v>
      </c>
      <c r="P1161" s="119" t="s">
        <v>20254</v>
      </c>
    </row>
    <row r="1162" spans="1:16" x14ac:dyDescent="0.25">
      <c r="A1162">
        <v>1262</v>
      </c>
      <c r="B1162" s="119" t="s">
        <v>687</v>
      </c>
      <c r="C1162">
        <v>22</v>
      </c>
      <c r="E1162">
        <v>1173</v>
      </c>
      <c r="F1162">
        <v>42</v>
      </c>
      <c r="G1162">
        <v>390</v>
      </c>
      <c r="H1162">
        <v>61</v>
      </c>
      <c r="I1162" s="119" t="s">
        <v>19</v>
      </c>
      <c r="J1162" s="119" t="s">
        <v>22</v>
      </c>
      <c r="K1162" s="1">
        <v>46255.758941458334</v>
      </c>
      <c r="L1162">
        <v>10</v>
      </c>
      <c r="M1162">
        <v>1</v>
      </c>
      <c r="N1162">
        <v>4</v>
      </c>
      <c r="O1162">
        <v>1</v>
      </c>
      <c r="P1162" s="119" t="s">
        <v>20254</v>
      </c>
    </row>
    <row r="1163" spans="1:16" x14ac:dyDescent="0.25">
      <c r="A1163">
        <v>1263</v>
      </c>
      <c r="B1163" s="119" t="s">
        <v>688</v>
      </c>
      <c r="C1163">
        <v>78</v>
      </c>
      <c r="D1163">
        <v>24774</v>
      </c>
      <c r="E1163">
        <v>0</v>
      </c>
      <c r="F1163">
        <v>0</v>
      </c>
      <c r="G1163">
        <v>5862</v>
      </c>
      <c r="H1163">
        <v>226</v>
      </c>
      <c r="I1163" s="119" t="s">
        <v>19</v>
      </c>
      <c r="J1163" s="119" t="s">
        <v>139</v>
      </c>
      <c r="K1163" s="1">
        <v>46255.758941458334</v>
      </c>
      <c r="L1163">
        <v>0</v>
      </c>
      <c r="M1163">
        <v>13</v>
      </c>
      <c r="N1163">
        <v>0</v>
      </c>
      <c r="O1163">
        <v>2</v>
      </c>
      <c r="P1163" s="119" t="s">
        <v>20254</v>
      </c>
    </row>
    <row r="1164" spans="1:16" x14ac:dyDescent="0.25">
      <c r="A1164">
        <v>1264</v>
      </c>
      <c r="B1164" s="119" t="s">
        <v>687</v>
      </c>
      <c r="C1164">
        <v>27</v>
      </c>
      <c r="E1164">
        <v>0</v>
      </c>
      <c r="F1164">
        <v>0</v>
      </c>
      <c r="G1164">
        <v>661</v>
      </c>
      <c r="H1164">
        <v>64</v>
      </c>
      <c r="I1164" s="119" t="s">
        <v>19</v>
      </c>
      <c r="J1164" s="119" t="s">
        <v>22</v>
      </c>
      <c r="K1164" s="1">
        <v>46255.758941458334</v>
      </c>
      <c r="L1164">
        <v>0</v>
      </c>
      <c r="M1164">
        <v>1</v>
      </c>
      <c r="N1164">
        <v>0</v>
      </c>
      <c r="O1164">
        <v>0</v>
      </c>
      <c r="P1164" s="119" t="s">
        <v>20254</v>
      </c>
    </row>
    <row r="1165" spans="1:16" x14ac:dyDescent="0.25">
      <c r="A1165">
        <v>1265</v>
      </c>
      <c r="B1165" s="119" t="s">
        <v>689</v>
      </c>
      <c r="C1165">
        <v>80</v>
      </c>
      <c r="D1165">
        <v>24736</v>
      </c>
      <c r="E1165">
        <v>0</v>
      </c>
      <c r="F1165">
        <v>0</v>
      </c>
      <c r="G1165">
        <v>1121</v>
      </c>
      <c r="H1165">
        <v>238</v>
      </c>
      <c r="I1165" s="119" t="s">
        <v>19</v>
      </c>
      <c r="J1165" s="119" t="s">
        <v>139</v>
      </c>
      <c r="K1165" s="1">
        <v>46255.758941458334</v>
      </c>
      <c r="L1165">
        <v>0</v>
      </c>
      <c r="M1165">
        <v>4</v>
      </c>
      <c r="N1165">
        <v>0</v>
      </c>
      <c r="O1165">
        <v>1</v>
      </c>
      <c r="P1165" s="119" t="s">
        <v>20254</v>
      </c>
    </row>
    <row r="1166" spans="1:16" x14ac:dyDescent="0.25">
      <c r="A1166">
        <v>1266</v>
      </c>
      <c r="B1166" s="119" t="s">
        <v>690</v>
      </c>
      <c r="C1166">
        <v>32</v>
      </c>
      <c r="E1166">
        <v>0</v>
      </c>
      <c r="F1166">
        <v>0</v>
      </c>
      <c r="G1166">
        <v>706</v>
      </c>
      <c r="H1166">
        <v>59</v>
      </c>
      <c r="I1166" s="119" t="s">
        <v>19</v>
      </c>
      <c r="J1166" s="119" t="s">
        <v>22</v>
      </c>
      <c r="K1166" s="1">
        <v>46255.758941458334</v>
      </c>
      <c r="L1166">
        <v>0</v>
      </c>
      <c r="M1166">
        <v>8</v>
      </c>
      <c r="N1166">
        <v>0</v>
      </c>
      <c r="O1166">
        <v>3</v>
      </c>
      <c r="P1166" s="119" t="s">
        <v>20254</v>
      </c>
    </row>
    <row r="1167" spans="1:16" x14ac:dyDescent="0.25">
      <c r="A1167">
        <v>1267</v>
      </c>
      <c r="B1167" s="119" t="s">
        <v>690</v>
      </c>
      <c r="C1167">
        <v>37</v>
      </c>
      <c r="E1167">
        <v>0</v>
      </c>
      <c r="F1167">
        <v>0</v>
      </c>
      <c r="G1167">
        <v>480</v>
      </c>
      <c r="H1167">
        <v>60</v>
      </c>
      <c r="I1167" s="119" t="s">
        <v>19</v>
      </c>
      <c r="J1167" s="119" t="s">
        <v>22</v>
      </c>
      <c r="K1167" s="1">
        <v>46255.758941458334</v>
      </c>
      <c r="L1167">
        <v>0</v>
      </c>
      <c r="M1167">
        <v>3</v>
      </c>
      <c r="N1167">
        <v>0</v>
      </c>
      <c r="O1167">
        <v>0</v>
      </c>
      <c r="P1167" s="119" t="s">
        <v>20254</v>
      </c>
    </row>
    <row r="1168" spans="1:16" x14ac:dyDescent="0.25">
      <c r="A1168">
        <v>1268</v>
      </c>
      <c r="B1168" s="119" t="s">
        <v>691</v>
      </c>
      <c r="C1168">
        <v>39</v>
      </c>
      <c r="D1168">
        <v>24716</v>
      </c>
      <c r="E1168">
        <v>787</v>
      </c>
      <c r="F1168">
        <v>1058</v>
      </c>
      <c r="G1168">
        <v>657</v>
      </c>
      <c r="H1168">
        <v>8052</v>
      </c>
      <c r="I1168" s="119" t="s">
        <v>19</v>
      </c>
      <c r="J1168" s="119" t="s">
        <v>222</v>
      </c>
      <c r="K1168" s="1">
        <v>46255.758941458334</v>
      </c>
      <c r="L1168">
        <v>9</v>
      </c>
      <c r="M1168">
        <v>16</v>
      </c>
      <c r="N1168">
        <v>2</v>
      </c>
      <c r="O1168">
        <v>1</v>
      </c>
      <c r="P1168" s="119" t="s">
        <v>20254</v>
      </c>
    </row>
    <row r="1169" spans="1:16" x14ac:dyDescent="0.25">
      <c r="A1169">
        <v>1269</v>
      </c>
      <c r="B1169" s="119" t="s">
        <v>692</v>
      </c>
      <c r="C1169">
        <v>46</v>
      </c>
      <c r="D1169">
        <v>24775</v>
      </c>
      <c r="E1169">
        <v>132</v>
      </c>
      <c r="F1169">
        <v>478</v>
      </c>
      <c r="G1169">
        <v>571</v>
      </c>
      <c r="H1169">
        <v>1458</v>
      </c>
      <c r="I1169" s="119" t="s">
        <v>19</v>
      </c>
      <c r="J1169" s="119" t="s">
        <v>222</v>
      </c>
      <c r="K1169" s="1">
        <v>46255.758941458334</v>
      </c>
      <c r="L1169">
        <v>0</v>
      </c>
      <c r="M1169">
        <v>3</v>
      </c>
      <c r="N1169">
        <v>0</v>
      </c>
      <c r="O1169">
        <v>0</v>
      </c>
      <c r="P1169" s="119" t="s">
        <v>20254</v>
      </c>
    </row>
    <row r="1170" spans="1:16" x14ac:dyDescent="0.25">
      <c r="A1170">
        <v>1270</v>
      </c>
      <c r="B1170" s="119" t="s">
        <v>693</v>
      </c>
      <c r="C1170">
        <v>23</v>
      </c>
      <c r="E1170">
        <v>0</v>
      </c>
      <c r="F1170">
        <v>0</v>
      </c>
      <c r="G1170">
        <v>420</v>
      </c>
      <c r="H1170">
        <v>111</v>
      </c>
      <c r="I1170" s="119" t="s">
        <v>19</v>
      </c>
      <c r="J1170" s="119" t="s">
        <v>22</v>
      </c>
      <c r="K1170" s="1">
        <v>46255.758941458334</v>
      </c>
      <c r="L1170">
        <v>1</v>
      </c>
      <c r="M1170">
        <v>13</v>
      </c>
      <c r="N1170">
        <v>0</v>
      </c>
      <c r="O1170">
        <v>3</v>
      </c>
      <c r="P1170" s="119" t="s">
        <v>20254</v>
      </c>
    </row>
    <row r="1171" spans="1:16" x14ac:dyDescent="0.25">
      <c r="A1171">
        <v>1271</v>
      </c>
      <c r="B1171" s="119" t="s">
        <v>694</v>
      </c>
      <c r="C1171">
        <v>53</v>
      </c>
      <c r="D1171">
        <v>24731</v>
      </c>
      <c r="E1171">
        <v>121</v>
      </c>
      <c r="F1171">
        <v>915</v>
      </c>
      <c r="G1171">
        <v>288</v>
      </c>
      <c r="H1171">
        <v>2111</v>
      </c>
      <c r="I1171" s="119" t="s">
        <v>19</v>
      </c>
      <c r="J1171" s="119" t="s">
        <v>222</v>
      </c>
      <c r="K1171" s="1">
        <v>46255.758941458334</v>
      </c>
      <c r="L1171">
        <v>0</v>
      </c>
      <c r="M1171">
        <v>5</v>
      </c>
      <c r="N1171">
        <v>0</v>
      </c>
      <c r="O1171">
        <v>1</v>
      </c>
      <c r="P1171" s="119" t="s">
        <v>20254</v>
      </c>
    </row>
    <row r="1172" spans="1:16" x14ac:dyDescent="0.25">
      <c r="A1172">
        <v>1272</v>
      </c>
      <c r="B1172" s="119" t="s">
        <v>693</v>
      </c>
      <c r="C1172">
        <v>28</v>
      </c>
      <c r="E1172">
        <v>0</v>
      </c>
      <c r="F1172">
        <v>0</v>
      </c>
      <c r="G1172">
        <v>514</v>
      </c>
      <c r="H1172">
        <v>74</v>
      </c>
      <c r="I1172" s="119" t="s">
        <v>19</v>
      </c>
      <c r="J1172" s="119" t="s">
        <v>22</v>
      </c>
      <c r="K1172" s="1">
        <v>46255.758941458334</v>
      </c>
      <c r="L1172">
        <v>0</v>
      </c>
      <c r="M1172">
        <v>8</v>
      </c>
      <c r="N1172">
        <v>0</v>
      </c>
      <c r="O1172">
        <v>3</v>
      </c>
      <c r="P1172" s="119" t="s">
        <v>20254</v>
      </c>
    </row>
    <row r="1173" spans="1:16" x14ac:dyDescent="0.25">
      <c r="A1173">
        <v>1273</v>
      </c>
      <c r="B1173" s="119" t="s">
        <v>695</v>
      </c>
      <c r="C1173">
        <v>40</v>
      </c>
      <c r="D1173">
        <v>24716</v>
      </c>
      <c r="E1173">
        <v>1081</v>
      </c>
      <c r="F1173">
        <v>2002</v>
      </c>
      <c r="G1173">
        <v>259</v>
      </c>
      <c r="H1173">
        <v>8696</v>
      </c>
      <c r="I1173" s="119" t="s">
        <v>19</v>
      </c>
      <c r="J1173" s="119" t="s">
        <v>222</v>
      </c>
      <c r="K1173" s="1">
        <v>46255.758941458334</v>
      </c>
      <c r="L1173">
        <v>4</v>
      </c>
      <c r="M1173">
        <v>8</v>
      </c>
      <c r="N1173">
        <v>0</v>
      </c>
      <c r="O1173">
        <v>2</v>
      </c>
      <c r="P1173" s="119" t="s">
        <v>20254</v>
      </c>
    </row>
    <row r="1174" spans="1:16" x14ac:dyDescent="0.25">
      <c r="A1174">
        <v>1274</v>
      </c>
      <c r="B1174" s="119" t="s">
        <v>696</v>
      </c>
      <c r="C1174">
        <v>33</v>
      </c>
      <c r="E1174">
        <v>0</v>
      </c>
      <c r="F1174">
        <v>0</v>
      </c>
      <c r="G1174">
        <v>398</v>
      </c>
      <c r="H1174">
        <v>79</v>
      </c>
      <c r="I1174" s="119" t="s">
        <v>19</v>
      </c>
      <c r="J1174" s="119" t="s">
        <v>22</v>
      </c>
      <c r="K1174" s="1">
        <v>46255.758941458334</v>
      </c>
      <c r="L1174">
        <v>1</v>
      </c>
      <c r="M1174">
        <v>3</v>
      </c>
      <c r="N1174">
        <v>0</v>
      </c>
      <c r="O1174">
        <v>1</v>
      </c>
      <c r="P1174" s="119" t="s">
        <v>20254</v>
      </c>
    </row>
    <row r="1175" spans="1:16" x14ac:dyDescent="0.25">
      <c r="A1175">
        <v>1275</v>
      </c>
      <c r="B1175" s="119" t="s">
        <v>653</v>
      </c>
      <c r="C1175">
        <v>47</v>
      </c>
      <c r="D1175">
        <v>24686</v>
      </c>
      <c r="E1175">
        <v>331</v>
      </c>
      <c r="F1175">
        <v>292</v>
      </c>
      <c r="G1175">
        <v>297</v>
      </c>
      <c r="H1175">
        <v>1997</v>
      </c>
      <c r="I1175" s="119" t="s">
        <v>19</v>
      </c>
      <c r="J1175" s="119" t="s">
        <v>222</v>
      </c>
      <c r="K1175" s="1">
        <v>46255.758941458334</v>
      </c>
      <c r="L1175">
        <v>0</v>
      </c>
      <c r="M1175">
        <v>5</v>
      </c>
      <c r="N1175">
        <v>0</v>
      </c>
      <c r="O1175">
        <v>1</v>
      </c>
      <c r="P1175" s="119" t="s">
        <v>20254</v>
      </c>
    </row>
    <row r="1176" spans="1:16" x14ac:dyDescent="0.25">
      <c r="A1176">
        <v>1276</v>
      </c>
      <c r="B1176" s="119" t="s">
        <v>697</v>
      </c>
      <c r="C1176">
        <v>60</v>
      </c>
      <c r="D1176">
        <v>24707</v>
      </c>
      <c r="E1176">
        <v>337</v>
      </c>
      <c r="F1176">
        <v>761</v>
      </c>
      <c r="G1176">
        <v>355</v>
      </c>
      <c r="H1176">
        <v>1400</v>
      </c>
      <c r="I1176" s="119" t="s">
        <v>19</v>
      </c>
      <c r="J1176" s="119" t="s">
        <v>222</v>
      </c>
      <c r="K1176" s="1">
        <v>46255.758941458334</v>
      </c>
      <c r="L1176">
        <v>0</v>
      </c>
      <c r="M1176">
        <v>6</v>
      </c>
      <c r="N1176">
        <v>0</v>
      </c>
      <c r="O1176">
        <v>3</v>
      </c>
      <c r="P1176" s="119" t="s">
        <v>20254</v>
      </c>
    </row>
    <row r="1177" spans="1:16" x14ac:dyDescent="0.25">
      <c r="A1177">
        <v>1277</v>
      </c>
      <c r="B1177" s="119" t="s">
        <v>698</v>
      </c>
      <c r="C1177">
        <v>67</v>
      </c>
      <c r="D1177">
        <v>24690</v>
      </c>
      <c r="E1177">
        <v>116</v>
      </c>
      <c r="F1177">
        <v>1160</v>
      </c>
      <c r="G1177">
        <v>197</v>
      </c>
      <c r="H1177">
        <v>6575</v>
      </c>
      <c r="I1177" s="119" t="s">
        <v>19</v>
      </c>
      <c r="J1177" s="119" t="s">
        <v>222</v>
      </c>
      <c r="K1177" s="1">
        <v>46255.758941458334</v>
      </c>
      <c r="L1177">
        <v>4</v>
      </c>
      <c r="M1177">
        <v>8</v>
      </c>
      <c r="N1177">
        <v>1</v>
      </c>
      <c r="O1177">
        <v>1</v>
      </c>
      <c r="P1177" s="119" t="s">
        <v>20254</v>
      </c>
    </row>
    <row r="1178" spans="1:16" x14ac:dyDescent="0.25">
      <c r="A1178">
        <v>1278</v>
      </c>
      <c r="B1178" s="119" t="s">
        <v>696</v>
      </c>
      <c r="C1178">
        <v>38</v>
      </c>
      <c r="E1178">
        <v>0</v>
      </c>
      <c r="F1178">
        <v>0</v>
      </c>
      <c r="G1178">
        <v>457</v>
      </c>
      <c r="H1178">
        <v>60</v>
      </c>
      <c r="I1178" s="119" t="s">
        <v>19</v>
      </c>
      <c r="J1178" s="119" t="s">
        <v>22</v>
      </c>
      <c r="K1178" s="1">
        <v>46255.758941458334</v>
      </c>
      <c r="L1178">
        <v>0</v>
      </c>
      <c r="M1178">
        <v>2</v>
      </c>
      <c r="N1178">
        <v>0</v>
      </c>
      <c r="O1178">
        <v>0</v>
      </c>
      <c r="P1178" s="119" t="s">
        <v>20254</v>
      </c>
    </row>
    <row r="1179" spans="1:16" x14ac:dyDescent="0.25">
      <c r="A1179">
        <v>1279</v>
      </c>
      <c r="B1179" s="119" t="s">
        <v>699</v>
      </c>
      <c r="C1179">
        <v>74</v>
      </c>
      <c r="D1179">
        <v>24722</v>
      </c>
      <c r="E1179">
        <v>378</v>
      </c>
      <c r="F1179">
        <v>1522</v>
      </c>
      <c r="G1179">
        <v>91</v>
      </c>
      <c r="H1179">
        <v>2804</v>
      </c>
      <c r="I1179" s="119" t="s">
        <v>19</v>
      </c>
      <c r="J1179" s="119" t="s">
        <v>222</v>
      </c>
      <c r="K1179" s="1">
        <v>46255.758941458334</v>
      </c>
      <c r="L1179">
        <v>37</v>
      </c>
      <c r="M1179">
        <v>3</v>
      </c>
      <c r="N1179">
        <v>0</v>
      </c>
      <c r="O1179">
        <v>1</v>
      </c>
      <c r="P1179" s="119" t="s">
        <v>20254</v>
      </c>
    </row>
    <row r="1180" spans="1:16" x14ac:dyDescent="0.25">
      <c r="A1180">
        <v>1280</v>
      </c>
      <c r="B1180" s="119" t="s">
        <v>700</v>
      </c>
      <c r="C1180">
        <v>80</v>
      </c>
      <c r="D1180">
        <v>24778</v>
      </c>
      <c r="E1180">
        <v>1895</v>
      </c>
      <c r="F1180">
        <v>1601</v>
      </c>
      <c r="G1180">
        <v>740</v>
      </c>
      <c r="H1180">
        <v>2375</v>
      </c>
      <c r="I1180" s="119" t="s">
        <v>19</v>
      </c>
      <c r="J1180" s="119" t="s">
        <v>222</v>
      </c>
      <c r="K1180" s="1">
        <v>46255.758941458334</v>
      </c>
      <c r="L1180">
        <v>970</v>
      </c>
      <c r="M1180">
        <v>82</v>
      </c>
      <c r="N1180">
        <v>424</v>
      </c>
      <c r="O1180">
        <v>25</v>
      </c>
      <c r="P1180" s="119" t="s">
        <v>20254</v>
      </c>
    </row>
    <row r="1181" spans="1:16" x14ac:dyDescent="0.25">
      <c r="A1181">
        <v>1281</v>
      </c>
      <c r="B1181" s="119" t="s">
        <v>687</v>
      </c>
      <c r="C1181">
        <v>24</v>
      </c>
      <c r="E1181">
        <v>250</v>
      </c>
      <c r="F1181">
        <v>38</v>
      </c>
      <c r="G1181">
        <v>152</v>
      </c>
      <c r="H1181">
        <v>44</v>
      </c>
      <c r="I1181" s="119" t="s">
        <v>19</v>
      </c>
      <c r="J1181" s="119" t="s">
        <v>22</v>
      </c>
      <c r="K1181" s="1">
        <v>46255.758941458334</v>
      </c>
      <c r="L1181">
        <v>0</v>
      </c>
      <c r="M1181">
        <v>6</v>
      </c>
      <c r="N1181">
        <v>0</v>
      </c>
      <c r="O1181">
        <v>2</v>
      </c>
      <c r="P1181" s="119" t="s">
        <v>20254</v>
      </c>
    </row>
    <row r="1182" spans="1:16" x14ac:dyDescent="0.25">
      <c r="A1182">
        <v>1282</v>
      </c>
      <c r="B1182" s="119" t="s">
        <v>687</v>
      </c>
      <c r="C1182">
        <v>29</v>
      </c>
      <c r="E1182">
        <v>1</v>
      </c>
      <c r="F1182">
        <v>43</v>
      </c>
      <c r="G1182">
        <v>508</v>
      </c>
      <c r="H1182">
        <v>50</v>
      </c>
      <c r="I1182" s="119" t="s">
        <v>19</v>
      </c>
      <c r="J1182" s="119" t="s">
        <v>22</v>
      </c>
      <c r="K1182" s="1">
        <v>46255.758941458334</v>
      </c>
      <c r="L1182">
        <v>0</v>
      </c>
      <c r="M1182">
        <v>4</v>
      </c>
      <c r="N1182">
        <v>0</v>
      </c>
      <c r="O1182">
        <v>1</v>
      </c>
      <c r="P1182" s="119" t="s">
        <v>20254</v>
      </c>
    </row>
    <row r="1183" spans="1:16" x14ac:dyDescent="0.25">
      <c r="A1183">
        <v>1283</v>
      </c>
      <c r="B1183" s="119" t="s">
        <v>701</v>
      </c>
      <c r="C1183">
        <v>54</v>
      </c>
      <c r="D1183">
        <v>24722</v>
      </c>
      <c r="E1183">
        <v>114</v>
      </c>
      <c r="F1183">
        <v>512</v>
      </c>
      <c r="G1183">
        <v>155</v>
      </c>
      <c r="H1183">
        <v>2011</v>
      </c>
      <c r="I1183" s="119" t="s">
        <v>19</v>
      </c>
      <c r="J1183" s="119" t="s">
        <v>222</v>
      </c>
      <c r="K1183" s="1">
        <v>46255.758941458334</v>
      </c>
      <c r="L1183">
        <v>0</v>
      </c>
      <c r="M1183">
        <v>3</v>
      </c>
      <c r="N1183">
        <v>0</v>
      </c>
      <c r="O1183">
        <v>0</v>
      </c>
      <c r="P1183" s="119" t="s">
        <v>20254</v>
      </c>
    </row>
    <row r="1184" spans="1:16" x14ac:dyDescent="0.25">
      <c r="A1184">
        <v>1284</v>
      </c>
      <c r="B1184" s="119" t="s">
        <v>702</v>
      </c>
      <c r="C1184">
        <v>61</v>
      </c>
      <c r="D1184">
        <v>24707</v>
      </c>
      <c r="E1184">
        <v>372</v>
      </c>
      <c r="F1184">
        <v>401</v>
      </c>
      <c r="G1184">
        <v>215</v>
      </c>
      <c r="H1184">
        <v>1897</v>
      </c>
      <c r="I1184" s="119" t="s">
        <v>19</v>
      </c>
      <c r="J1184" s="119" t="s">
        <v>222</v>
      </c>
      <c r="K1184" s="1">
        <v>46255.758941458334</v>
      </c>
      <c r="L1184">
        <v>2</v>
      </c>
      <c r="M1184">
        <v>8</v>
      </c>
      <c r="N1184">
        <v>0</v>
      </c>
      <c r="O1184">
        <v>1</v>
      </c>
      <c r="P1184" s="119" t="s">
        <v>20254</v>
      </c>
    </row>
    <row r="1185" spans="1:16" x14ac:dyDescent="0.25">
      <c r="A1185">
        <v>1285</v>
      </c>
      <c r="B1185" s="119" t="s">
        <v>690</v>
      </c>
      <c r="C1185">
        <v>34</v>
      </c>
      <c r="E1185">
        <v>428</v>
      </c>
      <c r="F1185">
        <v>52</v>
      </c>
      <c r="G1185">
        <v>271</v>
      </c>
      <c r="H1185">
        <v>56</v>
      </c>
      <c r="I1185" s="119" t="s">
        <v>19</v>
      </c>
      <c r="J1185" s="119" t="s">
        <v>22</v>
      </c>
      <c r="K1185" s="1">
        <v>46255.758941458334</v>
      </c>
      <c r="L1185">
        <v>0</v>
      </c>
      <c r="M1185">
        <v>4</v>
      </c>
      <c r="N1185">
        <v>0</v>
      </c>
      <c r="O1185">
        <v>0</v>
      </c>
      <c r="P1185" s="119" t="s">
        <v>20254</v>
      </c>
    </row>
    <row r="1186" spans="1:16" x14ac:dyDescent="0.25">
      <c r="A1186">
        <v>1286</v>
      </c>
      <c r="B1186" s="119" t="s">
        <v>703</v>
      </c>
      <c r="C1186">
        <v>68</v>
      </c>
      <c r="D1186">
        <v>24713</v>
      </c>
      <c r="E1186">
        <v>984</v>
      </c>
      <c r="F1186">
        <v>1638</v>
      </c>
      <c r="G1186">
        <v>111</v>
      </c>
      <c r="H1186">
        <v>3130</v>
      </c>
      <c r="I1186" s="119" t="s">
        <v>19</v>
      </c>
      <c r="J1186" s="119" t="s">
        <v>222</v>
      </c>
      <c r="K1186" s="1">
        <v>46255.758941458334</v>
      </c>
      <c r="L1186">
        <v>323</v>
      </c>
      <c r="M1186">
        <v>0</v>
      </c>
      <c r="N1186">
        <v>142</v>
      </c>
      <c r="O1186">
        <v>0</v>
      </c>
      <c r="P1186" s="119" t="s">
        <v>20254</v>
      </c>
    </row>
    <row r="1187" spans="1:16" x14ac:dyDescent="0.25">
      <c r="A1187">
        <v>1287</v>
      </c>
      <c r="B1187" s="119" t="s">
        <v>690</v>
      </c>
      <c r="C1187">
        <v>39</v>
      </c>
      <c r="E1187">
        <v>1</v>
      </c>
      <c r="F1187">
        <v>53</v>
      </c>
      <c r="G1187">
        <v>348</v>
      </c>
      <c r="H1187">
        <v>62</v>
      </c>
      <c r="I1187" s="119" t="s">
        <v>19</v>
      </c>
      <c r="J1187" s="119" t="s">
        <v>22</v>
      </c>
      <c r="K1187" s="1">
        <v>46255.758941458334</v>
      </c>
      <c r="L1187">
        <v>0</v>
      </c>
      <c r="M1187">
        <v>0</v>
      </c>
      <c r="N1187">
        <v>0</v>
      </c>
      <c r="O1187">
        <v>0</v>
      </c>
      <c r="P1187" s="119" t="s">
        <v>20254</v>
      </c>
    </row>
    <row r="1188" spans="1:16" x14ac:dyDescent="0.25">
      <c r="A1188">
        <v>1288</v>
      </c>
      <c r="B1188" s="119" t="s">
        <v>704</v>
      </c>
      <c r="C1188">
        <v>75</v>
      </c>
      <c r="D1188">
        <v>24734</v>
      </c>
      <c r="E1188">
        <v>326</v>
      </c>
      <c r="F1188">
        <v>1598</v>
      </c>
      <c r="G1188">
        <v>99</v>
      </c>
      <c r="H1188">
        <v>2998</v>
      </c>
      <c r="I1188" s="119" t="s">
        <v>19</v>
      </c>
      <c r="J1188" s="119" t="s">
        <v>222</v>
      </c>
      <c r="K1188" s="1">
        <v>46255.758941458334</v>
      </c>
      <c r="L1188">
        <v>428</v>
      </c>
      <c r="M1188">
        <v>2</v>
      </c>
      <c r="N1188">
        <v>2</v>
      </c>
      <c r="O1188">
        <v>1</v>
      </c>
      <c r="P1188" s="119" t="s">
        <v>20254</v>
      </c>
    </row>
    <row r="1189" spans="1:16" x14ac:dyDescent="0.25">
      <c r="A1189">
        <v>1289</v>
      </c>
      <c r="B1189" s="119" t="s">
        <v>683</v>
      </c>
      <c r="C1189">
        <v>41</v>
      </c>
      <c r="E1189">
        <v>0</v>
      </c>
      <c r="F1189">
        <v>0</v>
      </c>
      <c r="G1189">
        <v>954</v>
      </c>
      <c r="H1189">
        <v>66</v>
      </c>
      <c r="I1189" s="119" t="s">
        <v>19</v>
      </c>
      <c r="J1189" s="119" t="s">
        <v>22</v>
      </c>
      <c r="K1189" s="1">
        <v>46255.758941458334</v>
      </c>
      <c r="L1189">
        <v>0</v>
      </c>
      <c r="M1189">
        <v>10</v>
      </c>
      <c r="N1189">
        <v>0</v>
      </c>
      <c r="O1189">
        <v>1</v>
      </c>
      <c r="P1189" s="119" t="s">
        <v>20254</v>
      </c>
    </row>
    <row r="1190" spans="1:16" x14ac:dyDescent="0.25">
      <c r="A1190">
        <v>1290</v>
      </c>
      <c r="B1190" s="119" t="s">
        <v>705</v>
      </c>
      <c r="C1190">
        <v>80</v>
      </c>
      <c r="D1190">
        <v>24728</v>
      </c>
      <c r="E1190">
        <v>2271</v>
      </c>
      <c r="F1190">
        <v>2031</v>
      </c>
      <c r="G1190">
        <v>567</v>
      </c>
      <c r="H1190">
        <v>2396</v>
      </c>
      <c r="I1190" s="119" t="s">
        <v>19</v>
      </c>
      <c r="J1190" s="119" t="s">
        <v>222</v>
      </c>
      <c r="K1190" s="1">
        <v>46255.758941458334</v>
      </c>
      <c r="L1190">
        <v>769</v>
      </c>
      <c r="M1190">
        <v>47</v>
      </c>
      <c r="N1190">
        <v>119</v>
      </c>
      <c r="O1190">
        <v>12</v>
      </c>
      <c r="P1190" s="119" t="s">
        <v>20254</v>
      </c>
    </row>
    <row r="1191" spans="1:16" x14ac:dyDescent="0.25">
      <c r="A1191">
        <v>1291</v>
      </c>
      <c r="B1191" s="119" t="s">
        <v>706</v>
      </c>
      <c r="C1191">
        <v>55</v>
      </c>
      <c r="D1191">
        <v>24796</v>
      </c>
      <c r="E1191">
        <v>33</v>
      </c>
      <c r="F1191">
        <v>255</v>
      </c>
      <c r="G1191">
        <v>174</v>
      </c>
      <c r="H1191">
        <v>2295</v>
      </c>
      <c r="I1191" s="119" t="s">
        <v>19</v>
      </c>
      <c r="J1191" s="119" t="s">
        <v>222</v>
      </c>
      <c r="K1191" s="1">
        <v>46255.758941458334</v>
      </c>
      <c r="L1191">
        <v>5</v>
      </c>
      <c r="M1191">
        <v>4</v>
      </c>
      <c r="N1191">
        <v>2</v>
      </c>
      <c r="O1191">
        <v>1</v>
      </c>
      <c r="P1191" s="119" t="s">
        <v>20254</v>
      </c>
    </row>
    <row r="1192" spans="1:16" x14ac:dyDescent="0.25">
      <c r="A1192">
        <v>1292</v>
      </c>
      <c r="B1192" s="119" t="s">
        <v>707</v>
      </c>
      <c r="C1192">
        <v>62</v>
      </c>
      <c r="D1192">
        <v>24704</v>
      </c>
      <c r="E1192">
        <v>341</v>
      </c>
      <c r="F1192">
        <v>284</v>
      </c>
      <c r="G1192">
        <v>193</v>
      </c>
      <c r="H1192">
        <v>1749</v>
      </c>
      <c r="I1192" s="119" t="s">
        <v>19</v>
      </c>
      <c r="J1192" s="119" t="s">
        <v>222</v>
      </c>
      <c r="K1192" s="1">
        <v>46255.758941458334</v>
      </c>
      <c r="L1192">
        <v>2</v>
      </c>
      <c r="M1192">
        <v>3</v>
      </c>
      <c r="N1192">
        <v>0</v>
      </c>
      <c r="O1192">
        <v>1</v>
      </c>
      <c r="P1192" s="119" t="s">
        <v>20254</v>
      </c>
    </row>
    <row r="1193" spans="1:16" x14ac:dyDescent="0.25">
      <c r="A1193">
        <v>1293</v>
      </c>
      <c r="B1193" s="119" t="s">
        <v>708</v>
      </c>
      <c r="C1193">
        <v>69</v>
      </c>
      <c r="D1193">
        <v>24767</v>
      </c>
      <c r="E1193">
        <v>731</v>
      </c>
      <c r="F1193">
        <v>1690</v>
      </c>
      <c r="G1193">
        <v>119</v>
      </c>
      <c r="H1193">
        <v>3591</v>
      </c>
      <c r="I1193" s="119" t="s">
        <v>19</v>
      </c>
      <c r="J1193" s="119" t="s">
        <v>222</v>
      </c>
      <c r="K1193" s="1">
        <v>46255.758941458334</v>
      </c>
      <c r="L1193">
        <v>464</v>
      </c>
      <c r="M1193">
        <v>2</v>
      </c>
      <c r="N1193">
        <v>1</v>
      </c>
      <c r="O1193">
        <v>0</v>
      </c>
      <c r="P1193" s="119" t="s">
        <v>20254</v>
      </c>
    </row>
    <row r="1194" spans="1:16" x14ac:dyDescent="0.25">
      <c r="A1194">
        <v>1294</v>
      </c>
      <c r="B1194" s="119" t="s">
        <v>683</v>
      </c>
      <c r="C1194">
        <v>46</v>
      </c>
      <c r="E1194">
        <v>231</v>
      </c>
      <c r="F1194">
        <v>70</v>
      </c>
      <c r="G1194">
        <v>363</v>
      </c>
      <c r="H1194">
        <v>124</v>
      </c>
      <c r="I1194" s="119" t="s">
        <v>19</v>
      </c>
      <c r="J1194" s="119" t="s">
        <v>22</v>
      </c>
      <c r="K1194" s="1">
        <v>46255.758941458334</v>
      </c>
      <c r="L1194">
        <v>10</v>
      </c>
      <c r="M1194">
        <v>4</v>
      </c>
      <c r="N1194">
        <v>2</v>
      </c>
      <c r="O1194">
        <v>0</v>
      </c>
      <c r="P1194" s="119" t="s">
        <v>20254</v>
      </c>
    </row>
    <row r="1195" spans="1:16" x14ac:dyDescent="0.25">
      <c r="A1195">
        <v>1295</v>
      </c>
      <c r="B1195" s="119" t="s">
        <v>709</v>
      </c>
      <c r="C1195">
        <v>76</v>
      </c>
      <c r="D1195">
        <v>24775</v>
      </c>
      <c r="E1195">
        <v>869</v>
      </c>
      <c r="F1195">
        <v>1822</v>
      </c>
      <c r="G1195">
        <v>576</v>
      </c>
      <c r="H1195">
        <v>2321</v>
      </c>
      <c r="I1195" s="119" t="s">
        <v>19</v>
      </c>
      <c r="J1195" s="119" t="s">
        <v>222</v>
      </c>
      <c r="K1195" s="1">
        <v>46255.758941458334</v>
      </c>
      <c r="L1195">
        <v>644</v>
      </c>
      <c r="M1195">
        <v>38</v>
      </c>
      <c r="N1195">
        <v>143</v>
      </c>
      <c r="O1195">
        <v>10</v>
      </c>
      <c r="P1195" s="119" t="s">
        <v>20254</v>
      </c>
    </row>
    <row r="1196" spans="1:16" x14ac:dyDescent="0.25">
      <c r="A1196">
        <v>1296</v>
      </c>
      <c r="B1196" s="119" t="s">
        <v>683</v>
      </c>
      <c r="C1196">
        <v>51</v>
      </c>
      <c r="E1196">
        <v>868</v>
      </c>
      <c r="F1196">
        <v>75</v>
      </c>
      <c r="G1196">
        <v>323</v>
      </c>
      <c r="H1196">
        <v>118</v>
      </c>
      <c r="I1196" s="119" t="s">
        <v>19</v>
      </c>
      <c r="J1196" s="119" t="s">
        <v>22</v>
      </c>
      <c r="K1196" s="1">
        <v>46255.758941458334</v>
      </c>
      <c r="L1196">
        <v>8</v>
      </c>
      <c r="M1196">
        <v>2</v>
      </c>
      <c r="N1196">
        <v>2</v>
      </c>
      <c r="O1196">
        <v>0</v>
      </c>
      <c r="P1196" s="119" t="s">
        <v>20254</v>
      </c>
    </row>
    <row r="1197" spans="1:16" x14ac:dyDescent="0.25">
      <c r="A1197">
        <v>1297</v>
      </c>
      <c r="B1197" s="119" t="s">
        <v>708</v>
      </c>
      <c r="C1197">
        <v>80</v>
      </c>
      <c r="D1197">
        <v>24767</v>
      </c>
      <c r="E1197">
        <v>1652</v>
      </c>
      <c r="F1197">
        <v>1960</v>
      </c>
      <c r="G1197">
        <v>550</v>
      </c>
      <c r="H1197">
        <v>2507</v>
      </c>
      <c r="I1197" s="119" t="s">
        <v>19</v>
      </c>
      <c r="J1197" s="119" t="s">
        <v>222</v>
      </c>
      <c r="K1197" s="1">
        <v>46255.758941458334</v>
      </c>
      <c r="L1197">
        <v>1005</v>
      </c>
      <c r="M1197">
        <v>26</v>
      </c>
      <c r="N1197">
        <v>77</v>
      </c>
      <c r="O1197">
        <v>8</v>
      </c>
      <c r="P1197" s="119" t="s">
        <v>20254</v>
      </c>
    </row>
    <row r="1198" spans="1:16" x14ac:dyDescent="0.25">
      <c r="A1198">
        <v>1298</v>
      </c>
      <c r="B1198" s="119" t="s">
        <v>710</v>
      </c>
      <c r="C1198">
        <v>70</v>
      </c>
      <c r="D1198">
        <v>24775</v>
      </c>
      <c r="E1198">
        <v>774</v>
      </c>
      <c r="F1198">
        <v>1130</v>
      </c>
      <c r="G1198">
        <v>72</v>
      </c>
      <c r="H1198">
        <v>3595</v>
      </c>
      <c r="I1198" s="119" t="s">
        <v>19</v>
      </c>
      <c r="J1198" s="119" t="s">
        <v>222</v>
      </c>
      <c r="K1198" s="1">
        <v>46255.758941458334</v>
      </c>
      <c r="L1198">
        <v>461</v>
      </c>
      <c r="M1198">
        <v>0</v>
      </c>
      <c r="N1198">
        <v>162</v>
      </c>
      <c r="O1198">
        <v>0</v>
      </c>
      <c r="P1198" s="119" t="s">
        <v>20254</v>
      </c>
    </row>
    <row r="1199" spans="1:16" x14ac:dyDescent="0.25">
      <c r="A1199">
        <v>1299</v>
      </c>
      <c r="B1199" s="119" t="s">
        <v>683</v>
      </c>
      <c r="C1199">
        <v>56</v>
      </c>
      <c r="E1199">
        <v>962</v>
      </c>
      <c r="F1199">
        <v>82</v>
      </c>
      <c r="G1199">
        <v>280</v>
      </c>
      <c r="H1199">
        <v>121</v>
      </c>
      <c r="I1199" s="119" t="s">
        <v>19</v>
      </c>
      <c r="J1199" s="119" t="s">
        <v>22</v>
      </c>
      <c r="K1199" s="1">
        <v>46255.758941458334</v>
      </c>
      <c r="L1199">
        <v>10</v>
      </c>
      <c r="M1199">
        <v>2</v>
      </c>
      <c r="N1199">
        <v>3</v>
      </c>
      <c r="O1199">
        <v>0</v>
      </c>
      <c r="P1199" s="119" t="s">
        <v>20254</v>
      </c>
    </row>
    <row r="1200" spans="1:16" x14ac:dyDescent="0.25">
      <c r="A1200">
        <v>1300</v>
      </c>
      <c r="B1200" s="119" t="s">
        <v>690</v>
      </c>
      <c r="C1200">
        <v>42</v>
      </c>
      <c r="E1200">
        <v>328</v>
      </c>
      <c r="F1200">
        <v>59</v>
      </c>
      <c r="G1200">
        <v>635</v>
      </c>
      <c r="H1200">
        <v>65</v>
      </c>
      <c r="I1200" s="119" t="s">
        <v>19</v>
      </c>
      <c r="J1200" s="119" t="s">
        <v>22</v>
      </c>
      <c r="K1200" s="1">
        <v>46255.758941458334</v>
      </c>
      <c r="L1200">
        <v>0</v>
      </c>
      <c r="M1200">
        <v>3</v>
      </c>
      <c r="N1200">
        <v>0</v>
      </c>
      <c r="O1200">
        <v>0</v>
      </c>
      <c r="P1200" s="119" t="s">
        <v>20254</v>
      </c>
    </row>
    <row r="1201" spans="1:16" x14ac:dyDescent="0.25">
      <c r="A1201">
        <v>1301</v>
      </c>
      <c r="B1201" s="119" t="s">
        <v>711</v>
      </c>
      <c r="C1201">
        <v>77</v>
      </c>
      <c r="D1201">
        <v>24770</v>
      </c>
      <c r="E1201">
        <v>1974</v>
      </c>
      <c r="F1201">
        <v>1900</v>
      </c>
      <c r="G1201">
        <v>524</v>
      </c>
      <c r="H1201">
        <v>2297</v>
      </c>
      <c r="I1201" s="119" t="s">
        <v>19</v>
      </c>
      <c r="J1201" s="119" t="s">
        <v>222</v>
      </c>
      <c r="K1201" s="1">
        <v>46255.758941458334</v>
      </c>
      <c r="L1201">
        <v>788</v>
      </c>
      <c r="M1201">
        <v>15</v>
      </c>
      <c r="N1201">
        <v>49</v>
      </c>
      <c r="O1201">
        <v>4</v>
      </c>
      <c r="P1201" s="119" t="s">
        <v>20254</v>
      </c>
    </row>
    <row r="1202" spans="1:16" x14ac:dyDescent="0.25">
      <c r="A1202">
        <v>1302</v>
      </c>
      <c r="B1202" s="119" t="s">
        <v>712</v>
      </c>
      <c r="C1202">
        <v>14</v>
      </c>
      <c r="D1202">
        <v>24689</v>
      </c>
      <c r="E1202">
        <v>10546</v>
      </c>
      <c r="F1202">
        <v>78</v>
      </c>
      <c r="G1202">
        <v>1034</v>
      </c>
      <c r="H1202">
        <v>90</v>
      </c>
      <c r="I1202" s="119" t="s">
        <v>19</v>
      </c>
      <c r="J1202" s="119" t="s">
        <v>139</v>
      </c>
      <c r="K1202" s="1">
        <v>46255.758941458334</v>
      </c>
      <c r="L1202">
        <v>71</v>
      </c>
      <c r="M1202">
        <v>20</v>
      </c>
      <c r="N1202">
        <v>20</v>
      </c>
      <c r="O1202">
        <v>9</v>
      </c>
      <c r="P1202" s="119" t="s">
        <v>20254</v>
      </c>
    </row>
    <row r="1203" spans="1:16" x14ac:dyDescent="0.25">
      <c r="A1203">
        <v>1303</v>
      </c>
      <c r="B1203" s="119" t="s">
        <v>710</v>
      </c>
      <c r="C1203">
        <v>80</v>
      </c>
      <c r="D1203">
        <v>24775</v>
      </c>
      <c r="E1203">
        <v>1308</v>
      </c>
      <c r="F1203">
        <v>1864</v>
      </c>
      <c r="G1203">
        <v>529</v>
      </c>
      <c r="H1203">
        <v>2164</v>
      </c>
      <c r="I1203" s="119" t="s">
        <v>19</v>
      </c>
      <c r="J1203" s="119" t="s">
        <v>222</v>
      </c>
      <c r="K1203" s="1">
        <v>46255.758941458334</v>
      </c>
      <c r="L1203">
        <v>301</v>
      </c>
      <c r="M1203">
        <v>10</v>
      </c>
      <c r="N1203">
        <v>92</v>
      </c>
      <c r="O1203">
        <v>5</v>
      </c>
      <c r="P1203" s="119" t="s">
        <v>20254</v>
      </c>
    </row>
    <row r="1204" spans="1:16" x14ac:dyDescent="0.25">
      <c r="A1204">
        <v>1304</v>
      </c>
      <c r="B1204" s="119" t="s">
        <v>690</v>
      </c>
      <c r="C1204">
        <v>47</v>
      </c>
      <c r="E1204">
        <v>765</v>
      </c>
      <c r="F1204">
        <v>71</v>
      </c>
      <c r="G1204">
        <v>315</v>
      </c>
      <c r="H1204">
        <v>80</v>
      </c>
      <c r="I1204" s="119" t="s">
        <v>19</v>
      </c>
      <c r="J1204" s="119" t="s">
        <v>22</v>
      </c>
      <c r="K1204" s="1">
        <v>46255.758941458334</v>
      </c>
      <c r="L1204">
        <v>19</v>
      </c>
      <c r="M1204">
        <v>0</v>
      </c>
      <c r="N1204">
        <v>1</v>
      </c>
      <c r="O1204">
        <v>0</v>
      </c>
      <c r="P1204" s="119" t="s">
        <v>20254</v>
      </c>
    </row>
    <row r="1205" spans="1:16" x14ac:dyDescent="0.25">
      <c r="A1205">
        <v>1305</v>
      </c>
      <c r="B1205" s="119" t="s">
        <v>713</v>
      </c>
      <c r="C1205">
        <v>71</v>
      </c>
      <c r="D1205">
        <v>24778</v>
      </c>
      <c r="E1205">
        <v>464</v>
      </c>
      <c r="F1205">
        <v>2151</v>
      </c>
      <c r="G1205">
        <v>123</v>
      </c>
      <c r="H1205">
        <v>4298</v>
      </c>
      <c r="I1205" s="119" t="s">
        <v>19</v>
      </c>
      <c r="J1205" s="119" t="s">
        <v>222</v>
      </c>
      <c r="K1205" s="1">
        <v>46255.758941458334</v>
      </c>
      <c r="L1205">
        <v>4</v>
      </c>
      <c r="M1205">
        <v>2</v>
      </c>
      <c r="N1205">
        <v>1</v>
      </c>
      <c r="O1205">
        <v>1</v>
      </c>
      <c r="P1205" s="119" t="s">
        <v>20254</v>
      </c>
    </row>
    <row r="1206" spans="1:16" x14ac:dyDescent="0.25">
      <c r="A1206">
        <v>1306</v>
      </c>
      <c r="B1206" s="119" t="s">
        <v>690</v>
      </c>
      <c r="C1206">
        <v>52</v>
      </c>
      <c r="E1206">
        <v>280</v>
      </c>
      <c r="F1206">
        <v>82</v>
      </c>
      <c r="G1206">
        <v>373</v>
      </c>
      <c r="H1206">
        <v>83</v>
      </c>
      <c r="I1206" s="119" t="s">
        <v>19</v>
      </c>
      <c r="J1206" s="119" t="s">
        <v>22</v>
      </c>
      <c r="K1206" s="1">
        <v>46255.758941458334</v>
      </c>
      <c r="L1206">
        <v>9</v>
      </c>
      <c r="M1206">
        <v>0</v>
      </c>
      <c r="N1206">
        <v>2</v>
      </c>
      <c r="O1206">
        <v>0</v>
      </c>
      <c r="P1206" s="119" t="s">
        <v>20254</v>
      </c>
    </row>
    <row r="1207" spans="1:16" x14ac:dyDescent="0.25">
      <c r="A1207">
        <v>1307</v>
      </c>
      <c r="B1207" s="119" t="s">
        <v>714</v>
      </c>
      <c r="C1207">
        <v>78</v>
      </c>
      <c r="D1207">
        <v>24713</v>
      </c>
      <c r="E1207">
        <v>2255</v>
      </c>
      <c r="F1207">
        <v>1913</v>
      </c>
      <c r="G1207">
        <v>694</v>
      </c>
      <c r="H1207">
        <v>2216</v>
      </c>
      <c r="I1207" s="119" t="s">
        <v>19</v>
      </c>
      <c r="J1207" s="119" t="s">
        <v>222</v>
      </c>
      <c r="K1207" s="1">
        <v>46255.758941458334</v>
      </c>
      <c r="L1207">
        <v>802</v>
      </c>
      <c r="M1207">
        <v>77</v>
      </c>
      <c r="N1207">
        <v>380</v>
      </c>
      <c r="O1207">
        <v>29</v>
      </c>
      <c r="P1207" s="119" t="s">
        <v>20254</v>
      </c>
    </row>
    <row r="1208" spans="1:16" x14ac:dyDescent="0.25">
      <c r="A1208">
        <v>1308</v>
      </c>
      <c r="B1208" s="119" t="s">
        <v>715</v>
      </c>
      <c r="C1208">
        <v>20</v>
      </c>
      <c r="D1208">
        <v>24730</v>
      </c>
      <c r="E1208">
        <v>7477</v>
      </c>
      <c r="F1208">
        <v>79</v>
      </c>
      <c r="G1208">
        <v>1717</v>
      </c>
      <c r="H1208">
        <v>120</v>
      </c>
      <c r="I1208" s="119" t="s">
        <v>19</v>
      </c>
      <c r="J1208" s="119" t="s">
        <v>139</v>
      </c>
      <c r="K1208" s="1">
        <v>46255.758941458334</v>
      </c>
      <c r="L1208">
        <v>37</v>
      </c>
      <c r="M1208">
        <v>26</v>
      </c>
      <c r="N1208">
        <v>10</v>
      </c>
      <c r="O1208">
        <v>8</v>
      </c>
      <c r="P1208" s="119" t="s">
        <v>20254</v>
      </c>
    </row>
    <row r="1209" spans="1:16" x14ac:dyDescent="0.25">
      <c r="A1209">
        <v>1309</v>
      </c>
      <c r="B1209" s="119" t="s">
        <v>716</v>
      </c>
      <c r="C1209">
        <v>80</v>
      </c>
      <c r="D1209">
        <v>24716</v>
      </c>
      <c r="E1209">
        <v>1628</v>
      </c>
      <c r="F1209">
        <v>1951</v>
      </c>
      <c r="G1209">
        <v>545</v>
      </c>
      <c r="H1209">
        <v>2211</v>
      </c>
      <c r="I1209" s="119" t="s">
        <v>19</v>
      </c>
      <c r="J1209" s="119" t="s">
        <v>222</v>
      </c>
      <c r="K1209" s="1">
        <v>46255.758941458334</v>
      </c>
      <c r="L1209">
        <v>832</v>
      </c>
      <c r="M1209">
        <v>38</v>
      </c>
      <c r="N1209">
        <v>71</v>
      </c>
      <c r="O1209">
        <v>6</v>
      </c>
      <c r="P1209" s="119" t="s">
        <v>20254</v>
      </c>
    </row>
    <row r="1210" spans="1:16" x14ac:dyDescent="0.25">
      <c r="A1210">
        <v>1310</v>
      </c>
      <c r="B1210" s="119" t="s">
        <v>690</v>
      </c>
      <c r="C1210">
        <v>57</v>
      </c>
      <c r="E1210">
        <v>260</v>
      </c>
      <c r="F1210">
        <v>134</v>
      </c>
      <c r="G1210">
        <v>314</v>
      </c>
      <c r="H1210">
        <v>138</v>
      </c>
      <c r="I1210" s="119" t="s">
        <v>19</v>
      </c>
      <c r="J1210" s="119" t="s">
        <v>22</v>
      </c>
      <c r="K1210" s="1">
        <v>46255.758941458334</v>
      </c>
      <c r="L1210">
        <v>15</v>
      </c>
      <c r="M1210">
        <v>1</v>
      </c>
      <c r="N1210">
        <v>5</v>
      </c>
      <c r="O1210">
        <v>0</v>
      </c>
      <c r="P1210" s="119" t="s">
        <v>20254</v>
      </c>
    </row>
    <row r="1211" spans="1:16" x14ac:dyDescent="0.25">
      <c r="A1211">
        <v>1312</v>
      </c>
      <c r="B1211" s="119" t="s">
        <v>696</v>
      </c>
      <c r="C1211">
        <v>43</v>
      </c>
      <c r="E1211">
        <v>253</v>
      </c>
      <c r="F1211">
        <v>66</v>
      </c>
      <c r="G1211">
        <v>432</v>
      </c>
      <c r="H1211">
        <v>99</v>
      </c>
      <c r="I1211" s="119" t="s">
        <v>19</v>
      </c>
      <c r="J1211" s="119" t="s">
        <v>22</v>
      </c>
      <c r="K1211" s="1">
        <v>46255.758941458334</v>
      </c>
      <c r="L1211">
        <v>9</v>
      </c>
      <c r="M1211">
        <v>4</v>
      </c>
      <c r="N1211">
        <v>1</v>
      </c>
      <c r="O1211">
        <v>1</v>
      </c>
      <c r="P1211" s="119" t="s">
        <v>20254</v>
      </c>
    </row>
    <row r="1212" spans="1:16" x14ac:dyDescent="0.25">
      <c r="A1212">
        <v>1315</v>
      </c>
      <c r="B1212" s="119" t="s">
        <v>696</v>
      </c>
      <c r="C1212">
        <v>48</v>
      </c>
      <c r="E1212">
        <v>0</v>
      </c>
      <c r="F1212">
        <v>0</v>
      </c>
      <c r="G1212">
        <v>436</v>
      </c>
      <c r="H1212">
        <v>100</v>
      </c>
      <c r="I1212" s="119" t="s">
        <v>19</v>
      </c>
      <c r="J1212" s="119" t="s">
        <v>22</v>
      </c>
      <c r="K1212" s="1">
        <v>46255.758941458334</v>
      </c>
      <c r="L1212">
        <v>1</v>
      </c>
      <c r="M1212">
        <v>7</v>
      </c>
      <c r="N1212">
        <v>0</v>
      </c>
      <c r="O1212">
        <v>0</v>
      </c>
      <c r="P1212" s="119" t="s">
        <v>20254</v>
      </c>
    </row>
    <row r="1213" spans="1:16" x14ac:dyDescent="0.25">
      <c r="A1213">
        <v>1316</v>
      </c>
      <c r="B1213" s="119" t="s">
        <v>717</v>
      </c>
      <c r="C1213">
        <v>26</v>
      </c>
      <c r="D1213">
        <v>24769</v>
      </c>
      <c r="E1213">
        <v>3160</v>
      </c>
      <c r="F1213">
        <v>78</v>
      </c>
      <c r="G1213">
        <v>885</v>
      </c>
      <c r="H1213">
        <v>124</v>
      </c>
      <c r="I1213" s="119" t="s">
        <v>19</v>
      </c>
      <c r="J1213" s="119" t="s">
        <v>139</v>
      </c>
      <c r="K1213" s="1">
        <v>46255.758941458334</v>
      </c>
      <c r="L1213">
        <v>14</v>
      </c>
      <c r="M1213">
        <v>2</v>
      </c>
      <c r="N1213">
        <v>7</v>
      </c>
      <c r="O1213">
        <v>1</v>
      </c>
      <c r="P1213" s="119" t="s">
        <v>20254</v>
      </c>
    </row>
    <row r="1214" spans="1:16" x14ac:dyDescent="0.25">
      <c r="A1214">
        <v>1317</v>
      </c>
      <c r="B1214" s="119" t="s">
        <v>718</v>
      </c>
      <c r="C1214">
        <v>0</v>
      </c>
      <c r="E1214">
        <v>946</v>
      </c>
      <c r="F1214">
        <v>19</v>
      </c>
      <c r="G1214">
        <v>443</v>
      </c>
      <c r="H1214">
        <v>39</v>
      </c>
      <c r="I1214" s="119" t="s">
        <v>19</v>
      </c>
      <c r="J1214" s="119" t="s">
        <v>17</v>
      </c>
      <c r="K1214" s="1">
        <v>46255.758941458334</v>
      </c>
      <c r="L1214">
        <v>0</v>
      </c>
      <c r="M1214">
        <v>0</v>
      </c>
      <c r="N1214">
        <v>0</v>
      </c>
      <c r="O1214">
        <v>0</v>
      </c>
      <c r="P1214" s="119" t="s">
        <v>20254</v>
      </c>
    </row>
    <row r="1215" spans="1:16" x14ac:dyDescent="0.25">
      <c r="A1215">
        <v>1318</v>
      </c>
      <c r="B1215" s="119" t="s">
        <v>696</v>
      </c>
      <c r="C1215">
        <v>53</v>
      </c>
      <c r="E1215">
        <v>1194</v>
      </c>
      <c r="F1215">
        <v>119</v>
      </c>
      <c r="G1215">
        <v>515</v>
      </c>
      <c r="H1215">
        <v>161</v>
      </c>
      <c r="I1215" s="119" t="s">
        <v>19</v>
      </c>
      <c r="J1215" s="119" t="s">
        <v>22</v>
      </c>
      <c r="K1215" s="1">
        <v>46255.758941458334</v>
      </c>
      <c r="L1215">
        <v>8</v>
      </c>
      <c r="M1215">
        <v>0</v>
      </c>
      <c r="N1215">
        <v>3</v>
      </c>
      <c r="O1215">
        <v>0</v>
      </c>
      <c r="P1215" s="119" t="s">
        <v>20254</v>
      </c>
    </row>
    <row r="1216" spans="1:16" x14ac:dyDescent="0.25">
      <c r="A1216">
        <v>1319</v>
      </c>
      <c r="B1216" s="119" t="s">
        <v>696</v>
      </c>
      <c r="C1216">
        <v>58</v>
      </c>
      <c r="E1216">
        <v>343</v>
      </c>
      <c r="F1216">
        <v>107</v>
      </c>
      <c r="G1216">
        <v>501</v>
      </c>
      <c r="H1216">
        <v>117</v>
      </c>
      <c r="I1216" s="119" t="s">
        <v>19</v>
      </c>
      <c r="J1216" s="119" t="s">
        <v>22</v>
      </c>
      <c r="K1216" s="1">
        <v>46255.758941458334</v>
      </c>
      <c r="L1216">
        <v>12</v>
      </c>
      <c r="M1216">
        <v>2</v>
      </c>
      <c r="N1216">
        <v>3</v>
      </c>
      <c r="O1216">
        <v>0</v>
      </c>
      <c r="P1216" s="119" t="s">
        <v>20254</v>
      </c>
    </row>
    <row r="1217" spans="1:16" x14ac:dyDescent="0.25">
      <c r="A1217">
        <v>1320</v>
      </c>
      <c r="B1217" s="119" t="s">
        <v>719</v>
      </c>
      <c r="C1217">
        <v>32</v>
      </c>
      <c r="D1217">
        <v>24739</v>
      </c>
      <c r="E1217">
        <v>475</v>
      </c>
      <c r="F1217">
        <v>108</v>
      </c>
      <c r="G1217">
        <v>751</v>
      </c>
      <c r="H1217">
        <v>264</v>
      </c>
      <c r="I1217" s="119" t="s">
        <v>19</v>
      </c>
      <c r="J1217" s="119" t="s">
        <v>139</v>
      </c>
      <c r="K1217" s="1">
        <v>46255.758941458334</v>
      </c>
      <c r="L1217">
        <v>0</v>
      </c>
      <c r="M1217">
        <v>6</v>
      </c>
      <c r="N1217">
        <v>0</v>
      </c>
      <c r="O1217">
        <v>2</v>
      </c>
      <c r="P1217" s="119" t="s">
        <v>20254</v>
      </c>
    </row>
    <row r="1218" spans="1:16" x14ac:dyDescent="0.25">
      <c r="A1218">
        <v>1321</v>
      </c>
      <c r="B1218" s="119" t="s">
        <v>718</v>
      </c>
      <c r="C1218">
        <v>0</v>
      </c>
      <c r="E1218">
        <v>3046</v>
      </c>
      <c r="F1218">
        <v>18</v>
      </c>
      <c r="G1218">
        <v>693</v>
      </c>
      <c r="H1218">
        <v>118</v>
      </c>
      <c r="I1218" s="119" t="s">
        <v>19</v>
      </c>
      <c r="J1218" s="119" t="s">
        <v>17</v>
      </c>
      <c r="K1218" s="1">
        <v>46255.758941458334</v>
      </c>
      <c r="L1218">
        <v>0</v>
      </c>
      <c r="M1218">
        <v>0</v>
      </c>
      <c r="N1218">
        <v>0</v>
      </c>
      <c r="O1218">
        <v>0</v>
      </c>
      <c r="P1218" s="119" t="s">
        <v>20254</v>
      </c>
    </row>
    <row r="1219" spans="1:16" x14ac:dyDescent="0.25">
      <c r="A1219">
        <v>1322</v>
      </c>
      <c r="B1219" s="119" t="s">
        <v>690</v>
      </c>
      <c r="C1219">
        <v>44</v>
      </c>
      <c r="E1219">
        <v>400</v>
      </c>
      <c r="F1219">
        <v>66</v>
      </c>
      <c r="G1219">
        <v>280</v>
      </c>
      <c r="H1219">
        <v>92</v>
      </c>
      <c r="I1219" s="119" t="s">
        <v>19</v>
      </c>
      <c r="J1219" s="119" t="s">
        <v>22</v>
      </c>
      <c r="K1219" s="1">
        <v>46255.758941458334</v>
      </c>
      <c r="L1219">
        <v>13</v>
      </c>
      <c r="M1219">
        <v>3</v>
      </c>
      <c r="N1219">
        <v>1</v>
      </c>
      <c r="O1219">
        <v>1</v>
      </c>
      <c r="P1219" s="119" t="s">
        <v>20254</v>
      </c>
    </row>
    <row r="1220" spans="1:16" x14ac:dyDescent="0.25">
      <c r="A1220">
        <v>1323</v>
      </c>
      <c r="B1220" s="119" t="s">
        <v>720</v>
      </c>
      <c r="C1220">
        <v>38</v>
      </c>
      <c r="D1220">
        <v>24705</v>
      </c>
      <c r="E1220">
        <v>229</v>
      </c>
      <c r="F1220">
        <v>101</v>
      </c>
      <c r="G1220">
        <v>343</v>
      </c>
      <c r="H1220">
        <v>993</v>
      </c>
      <c r="I1220" s="119" t="s">
        <v>19</v>
      </c>
      <c r="J1220" s="119" t="s">
        <v>139</v>
      </c>
      <c r="K1220" s="1">
        <v>46255.758941458334</v>
      </c>
      <c r="L1220">
        <v>23</v>
      </c>
      <c r="M1220">
        <v>13</v>
      </c>
      <c r="N1220">
        <v>4</v>
      </c>
      <c r="O1220">
        <v>1</v>
      </c>
      <c r="P1220" s="119" t="s">
        <v>20254</v>
      </c>
    </row>
    <row r="1221" spans="1:16" x14ac:dyDescent="0.25">
      <c r="A1221">
        <v>1324</v>
      </c>
      <c r="B1221" s="119" t="s">
        <v>690</v>
      </c>
      <c r="C1221">
        <v>49</v>
      </c>
      <c r="E1221">
        <v>554</v>
      </c>
      <c r="F1221">
        <v>75</v>
      </c>
      <c r="G1221">
        <v>415</v>
      </c>
      <c r="H1221">
        <v>100</v>
      </c>
      <c r="I1221" s="119" t="s">
        <v>19</v>
      </c>
      <c r="J1221" s="119" t="s">
        <v>22</v>
      </c>
      <c r="K1221" s="1">
        <v>46255.758941458334</v>
      </c>
      <c r="L1221">
        <v>11</v>
      </c>
      <c r="M1221">
        <v>2</v>
      </c>
      <c r="N1221">
        <v>3</v>
      </c>
      <c r="O1221">
        <v>1</v>
      </c>
      <c r="P1221" s="119" t="s">
        <v>20254</v>
      </c>
    </row>
    <row r="1222" spans="1:16" x14ac:dyDescent="0.25">
      <c r="A1222">
        <v>1325</v>
      </c>
      <c r="B1222" s="119" t="s">
        <v>690</v>
      </c>
      <c r="C1222">
        <v>54</v>
      </c>
      <c r="E1222">
        <v>801</v>
      </c>
      <c r="F1222">
        <v>137</v>
      </c>
      <c r="G1222">
        <v>304</v>
      </c>
      <c r="H1222">
        <v>140</v>
      </c>
      <c r="I1222" s="119" t="s">
        <v>19</v>
      </c>
      <c r="J1222" s="119" t="s">
        <v>22</v>
      </c>
      <c r="K1222" s="1">
        <v>46255.758941458334</v>
      </c>
      <c r="L1222">
        <v>13</v>
      </c>
      <c r="M1222">
        <v>2</v>
      </c>
      <c r="N1222">
        <v>1</v>
      </c>
      <c r="O1222">
        <v>0</v>
      </c>
      <c r="P1222" s="119" t="s">
        <v>20254</v>
      </c>
    </row>
    <row r="1223" spans="1:16" x14ac:dyDescent="0.25">
      <c r="A1223">
        <v>1326</v>
      </c>
      <c r="B1223" s="119" t="s">
        <v>721</v>
      </c>
      <c r="C1223">
        <v>27</v>
      </c>
      <c r="D1223">
        <v>24739</v>
      </c>
      <c r="E1223">
        <v>324</v>
      </c>
      <c r="F1223">
        <v>66</v>
      </c>
      <c r="G1223">
        <v>348</v>
      </c>
      <c r="H1223">
        <v>149</v>
      </c>
      <c r="I1223" s="119" t="s">
        <v>19</v>
      </c>
      <c r="J1223" s="119" t="s">
        <v>139</v>
      </c>
      <c r="K1223" s="1">
        <v>46255.758941458334</v>
      </c>
      <c r="L1223">
        <v>0</v>
      </c>
      <c r="M1223">
        <v>1</v>
      </c>
      <c r="N1223">
        <v>0</v>
      </c>
      <c r="O1223">
        <v>0</v>
      </c>
      <c r="P1223" s="119" t="s">
        <v>20254</v>
      </c>
    </row>
    <row r="1224" spans="1:16" x14ac:dyDescent="0.25">
      <c r="A1224">
        <v>1327</v>
      </c>
      <c r="B1224" s="119" t="s">
        <v>722</v>
      </c>
      <c r="C1224">
        <v>62</v>
      </c>
      <c r="D1224">
        <v>24687</v>
      </c>
      <c r="E1224">
        <v>145</v>
      </c>
      <c r="F1224">
        <v>40243</v>
      </c>
      <c r="G1224">
        <v>7</v>
      </c>
      <c r="H1224">
        <v>140238</v>
      </c>
      <c r="I1224" s="119" t="s">
        <v>19</v>
      </c>
      <c r="J1224" s="119" t="s">
        <v>24</v>
      </c>
      <c r="K1224" s="1">
        <v>46255.758941458334</v>
      </c>
      <c r="L1224">
        <v>0</v>
      </c>
      <c r="M1224">
        <v>0</v>
      </c>
      <c r="N1224">
        <v>0</v>
      </c>
      <c r="O1224">
        <v>0</v>
      </c>
      <c r="P1224" s="119" t="s">
        <v>20254</v>
      </c>
    </row>
    <row r="1225" spans="1:16" x14ac:dyDescent="0.25">
      <c r="A1225">
        <v>1328</v>
      </c>
      <c r="B1225" s="119" t="s">
        <v>723</v>
      </c>
      <c r="C1225">
        <v>70</v>
      </c>
      <c r="D1225">
        <v>24741</v>
      </c>
      <c r="E1225">
        <v>812</v>
      </c>
      <c r="F1225">
        <v>4571</v>
      </c>
      <c r="G1225">
        <v>92</v>
      </c>
      <c r="H1225">
        <v>8446</v>
      </c>
      <c r="I1225" s="119" t="s">
        <v>19</v>
      </c>
      <c r="J1225" s="119" t="s">
        <v>24</v>
      </c>
      <c r="K1225" s="1">
        <v>46255.758941458334</v>
      </c>
      <c r="L1225">
        <v>23</v>
      </c>
      <c r="M1225">
        <v>20</v>
      </c>
      <c r="N1225">
        <v>5</v>
      </c>
      <c r="O1225">
        <v>3</v>
      </c>
      <c r="P1225" s="119" t="s">
        <v>20254</v>
      </c>
    </row>
    <row r="1226" spans="1:16" x14ac:dyDescent="0.25">
      <c r="A1226">
        <v>1329</v>
      </c>
      <c r="B1226" s="119" t="s">
        <v>690</v>
      </c>
      <c r="C1226">
        <v>59</v>
      </c>
      <c r="E1226">
        <v>0</v>
      </c>
      <c r="F1226">
        <v>0</v>
      </c>
      <c r="G1226">
        <v>883</v>
      </c>
      <c r="H1226">
        <v>85</v>
      </c>
      <c r="I1226" s="119" t="s">
        <v>19</v>
      </c>
      <c r="J1226" s="119" t="s">
        <v>22</v>
      </c>
      <c r="K1226" s="1">
        <v>46255.758941458334</v>
      </c>
      <c r="L1226">
        <v>0</v>
      </c>
      <c r="M1226">
        <v>1</v>
      </c>
      <c r="N1226">
        <v>0</v>
      </c>
      <c r="O1226">
        <v>0</v>
      </c>
      <c r="P1226" s="119" t="s">
        <v>20254</v>
      </c>
    </row>
    <row r="1227" spans="1:16" x14ac:dyDescent="0.25">
      <c r="A1227">
        <v>1330</v>
      </c>
      <c r="B1227" s="119" t="s">
        <v>724</v>
      </c>
      <c r="C1227">
        <v>61</v>
      </c>
      <c r="E1227">
        <v>140</v>
      </c>
      <c r="F1227">
        <v>85</v>
      </c>
      <c r="G1227">
        <v>560</v>
      </c>
      <c r="H1227">
        <v>86</v>
      </c>
      <c r="I1227" s="119" t="s">
        <v>19</v>
      </c>
      <c r="J1227" s="119" t="s">
        <v>22</v>
      </c>
      <c r="K1227" s="1">
        <v>46255.758941458334</v>
      </c>
      <c r="L1227">
        <v>0</v>
      </c>
      <c r="M1227">
        <v>7</v>
      </c>
      <c r="N1227">
        <v>0</v>
      </c>
      <c r="O1227">
        <v>0</v>
      </c>
      <c r="P1227" s="119" t="s">
        <v>20254</v>
      </c>
    </row>
    <row r="1228" spans="1:16" x14ac:dyDescent="0.25">
      <c r="A1228">
        <v>1331</v>
      </c>
      <c r="B1228" s="119" t="s">
        <v>725</v>
      </c>
      <c r="C1228">
        <v>78</v>
      </c>
      <c r="D1228">
        <v>24696</v>
      </c>
      <c r="E1228">
        <v>1811</v>
      </c>
      <c r="F1228">
        <v>2320</v>
      </c>
      <c r="G1228">
        <v>760</v>
      </c>
      <c r="H1228">
        <v>3420</v>
      </c>
      <c r="I1228" s="119" t="s">
        <v>19</v>
      </c>
      <c r="J1228" s="119" t="s">
        <v>24</v>
      </c>
      <c r="K1228" s="1">
        <v>46255.758941458334</v>
      </c>
      <c r="L1228">
        <v>153</v>
      </c>
      <c r="M1228">
        <v>169</v>
      </c>
      <c r="N1228">
        <v>27</v>
      </c>
      <c r="O1228">
        <v>113</v>
      </c>
      <c r="P1228" s="119" t="s">
        <v>20254</v>
      </c>
    </row>
    <row r="1229" spans="1:16" x14ac:dyDescent="0.25">
      <c r="A1229">
        <v>1332</v>
      </c>
      <c r="B1229" s="119" t="s">
        <v>726</v>
      </c>
      <c r="C1229">
        <v>33</v>
      </c>
      <c r="D1229">
        <v>24724</v>
      </c>
      <c r="E1229">
        <v>57</v>
      </c>
      <c r="F1229">
        <v>79</v>
      </c>
      <c r="G1229">
        <v>294</v>
      </c>
      <c r="H1229">
        <v>568</v>
      </c>
      <c r="I1229" s="119" t="s">
        <v>19</v>
      </c>
      <c r="J1229" s="119" t="s">
        <v>139</v>
      </c>
      <c r="K1229" s="1">
        <v>46255.758941458334</v>
      </c>
      <c r="L1229">
        <v>0</v>
      </c>
      <c r="M1229">
        <v>0</v>
      </c>
      <c r="N1229">
        <v>0</v>
      </c>
      <c r="O1229">
        <v>0</v>
      </c>
      <c r="P1229" s="119" t="s">
        <v>20254</v>
      </c>
    </row>
    <row r="1230" spans="1:16" x14ac:dyDescent="0.25">
      <c r="A1230">
        <v>1333</v>
      </c>
      <c r="B1230" s="119" t="s">
        <v>727</v>
      </c>
      <c r="C1230">
        <v>80</v>
      </c>
      <c r="D1230">
        <v>24714</v>
      </c>
      <c r="E1230">
        <v>782</v>
      </c>
      <c r="F1230">
        <v>2552</v>
      </c>
      <c r="G1230">
        <v>2555</v>
      </c>
      <c r="H1230">
        <v>4276</v>
      </c>
      <c r="I1230" s="119" t="s">
        <v>19</v>
      </c>
      <c r="J1230" s="119" t="s">
        <v>24</v>
      </c>
      <c r="K1230" s="1">
        <v>46255.758941458334</v>
      </c>
      <c r="L1230">
        <v>354</v>
      </c>
      <c r="M1230">
        <v>517</v>
      </c>
      <c r="N1230">
        <v>93</v>
      </c>
      <c r="O1230">
        <v>123</v>
      </c>
      <c r="P1230" s="119" t="s">
        <v>20254</v>
      </c>
    </row>
    <row r="1231" spans="1:16" x14ac:dyDescent="0.25">
      <c r="A1231">
        <v>1334</v>
      </c>
      <c r="B1231" s="119" t="s">
        <v>724</v>
      </c>
      <c r="C1231">
        <v>66</v>
      </c>
      <c r="E1231">
        <v>58</v>
      </c>
      <c r="F1231">
        <v>93</v>
      </c>
      <c r="G1231">
        <v>1483</v>
      </c>
      <c r="H1231">
        <v>235</v>
      </c>
      <c r="I1231" s="119" t="s">
        <v>19</v>
      </c>
      <c r="J1231" s="119" t="s">
        <v>22</v>
      </c>
      <c r="K1231" s="1">
        <v>46255.758941458334</v>
      </c>
      <c r="L1231">
        <v>7</v>
      </c>
      <c r="M1231">
        <v>1</v>
      </c>
      <c r="N1231">
        <v>1</v>
      </c>
      <c r="O1231">
        <v>0</v>
      </c>
      <c r="P1231" s="119" t="s">
        <v>20254</v>
      </c>
    </row>
    <row r="1232" spans="1:16" x14ac:dyDescent="0.25">
      <c r="A1232">
        <v>1335</v>
      </c>
      <c r="B1232" s="119" t="s">
        <v>728</v>
      </c>
      <c r="C1232">
        <v>63</v>
      </c>
      <c r="D1232">
        <v>24699</v>
      </c>
      <c r="E1232">
        <v>502</v>
      </c>
      <c r="F1232">
        <v>4632</v>
      </c>
      <c r="G1232">
        <v>19</v>
      </c>
      <c r="H1232">
        <v>107800</v>
      </c>
      <c r="I1232" s="119" t="s">
        <v>19</v>
      </c>
      <c r="J1232" s="119" t="s">
        <v>24</v>
      </c>
      <c r="K1232" s="1">
        <v>46255.758941458334</v>
      </c>
      <c r="L1232">
        <v>0</v>
      </c>
      <c r="M1232">
        <v>1</v>
      </c>
      <c r="N1232">
        <v>0</v>
      </c>
      <c r="O1232">
        <v>1</v>
      </c>
      <c r="P1232" s="119" t="s">
        <v>20254</v>
      </c>
    </row>
    <row r="1233" spans="1:16" x14ac:dyDescent="0.25">
      <c r="A1233">
        <v>1336</v>
      </c>
      <c r="B1233" s="119" t="s">
        <v>724</v>
      </c>
      <c r="C1233">
        <v>71</v>
      </c>
      <c r="E1233">
        <v>0</v>
      </c>
      <c r="F1233">
        <v>0</v>
      </c>
      <c r="G1233">
        <v>587</v>
      </c>
      <c r="H1233">
        <v>145</v>
      </c>
      <c r="I1233" s="119" t="s">
        <v>19</v>
      </c>
      <c r="J1233" s="119" t="s">
        <v>22</v>
      </c>
      <c r="K1233" s="1">
        <v>46255.758941458334</v>
      </c>
      <c r="L1233">
        <v>0</v>
      </c>
      <c r="M1233">
        <v>2</v>
      </c>
      <c r="N1233">
        <v>0</v>
      </c>
      <c r="O1233">
        <v>0</v>
      </c>
      <c r="P1233" s="119" t="s">
        <v>20254</v>
      </c>
    </row>
    <row r="1234" spans="1:16" x14ac:dyDescent="0.25">
      <c r="A1234">
        <v>1337</v>
      </c>
      <c r="B1234" s="119" t="s">
        <v>729</v>
      </c>
      <c r="C1234">
        <v>71</v>
      </c>
      <c r="D1234">
        <v>24741</v>
      </c>
      <c r="E1234">
        <v>1092</v>
      </c>
      <c r="F1234">
        <v>5101</v>
      </c>
      <c r="G1234">
        <v>227</v>
      </c>
      <c r="H1234">
        <v>5569</v>
      </c>
      <c r="I1234" s="119" t="s">
        <v>19</v>
      </c>
      <c r="J1234" s="119" t="s">
        <v>24</v>
      </c>
      <c r="K1234" s="1">
        <v>46255.758941458334</v>
      </c>
      <c r="L1234">
        <v>28</v>
      </c>
      <c r="M1234">
        <v>6</v>
      </c>
      <c r="N1234">
        <v>7</v>
      </c>
      <c r="O1234">
        <v>3</v>
      </c>
      <c r="P1234" s="119" t="s">
        <v>20254</v>
      </c>
    </row>
    <row r="1235" spans="1:16" x14ac:dyDescent="0.25">
      <c r="A1235">
        <v>1338</v>
      </c>
      <c r="B1235" s="119" t="s">
        <v>724</v>
      </c>
      <c r="C1235">
        <v>76</v>
      </c>
      <c r="E1235">
        <v>88</v>
      </c>
      <c r="F1235">
        <v>105</v>
      </c>
      <c r="G1235">
        <v>1613</v>
      </c>
      <c r="H1235">
        <v>106</v>
      </c>
      <c r="I1235" s="119" t="s">
        <v>19</v>
      </c>
      <c r="J1235" s="119" t="s">
        <v>22</v>
      </c>
      <c r="K1235" s="1">
        <v>46255.758941458334</v>
      </c>
      <c r="L1235">
        <v>242</v>
      </c>
      <c r="M1235">
        <v>0</v>
      </c>
      <c r="N1235">
        <v>47</v>
      </c>
      <c r="O1235">
        <v>0</v>
      </c>
      <c r="P1235" s="119" t="s">
        <v>20254</v>
      </c>
    </row>
    <row r="1236" spans="1:16" x14ac:dyDescent="0.25">
      <c r="A1236">
        <v>1339</v>
      </c>
      <c r="B1236" s="119" t="s">
        <v>730</v>
      </c>
      <c r="C1236">
        <v>79</v>
      </c>
      <c r="D1236">
        <v>24687</v>
      </c>
      <c r="E1236">
        <v>1093</v>
      </c>
      <c r="F1236">
        <v>2174</v>
      </c>
      <c r="G1236">
        <v>396</v>
      </c>
      <c r="H1236">
        <v>3210</v>
      </c>
      <c r="I1236" s="119" t="s">
        <v>19</v>
      </c>
      <c r="J1236" s="119" t="s">
        <v>24</v>
      </c>
      <c r="K1236" s="1">
        <v>46255.758941458334</v>
      </c>
      <c r="L1236">
        <v>280</v>
      </c>
      <c r="M1236">
        <v>30</v>
      </c>
      <c r="N1236">
        <v>189</v>
      </c>
      <c r="O1236">
        <v>17</v>
      </c>
      <c r="P1236" s="119" t="s">
        <v>20254</v>
      </c>
    </row>
    <row r="1237" spans="1:16" x14ac:dyDescent="0.25">
      <c r="A1237">
        <v>1340</v>
      </c>
      <c r="B1237" s="119" t="s">
        <v>731</v>
      </c>
      <c r="C1237">
        <v>44</v>
      </c>
      <c r="D1237">
        <v>24777</v>
      </c>
      <c r="E1237">
        <v>901</v>
      </c>
      <c r="F1237">
        <v>95</v>
      </c>
      <c r="G1237">
        <v>510</v>
      </c>
      <c r="H1237">
        <v>983</v>
      </c>
      <c r="I1237" s="119" t="s">
        <v>19</v>
      </c>
      <c r="J1237" s="119" t="s">
        <v>139</v>
      </c>
      <c r="K1237" s="1">
        <v>46255.758941458334</v>
      </c>
      <c r="L1237">
        <v>15</v>
      </c>
      <c r="M1237">
        <v>8</v>
      </c>
      <c r="N1237">
        <v>2</v>
      </c>
      <c r="O1237">
        <v>2</v>
      </c>
      <c r="P1237" s="119" t="s">
        <v>20254</v>
      </c>
    </row>
    <row r="1238" spans="1:16" x14ac:dyDescent="0.25">
      <c r="A1238">
        <v>1341</v>
      </c>
      <c r="B1238" s="119" t="s">
        <v>724</v>
      </c>
      <c r="C1238">
        <v>80</v>
      </c>
      <c r="E1238">
        <v>324</v>
      </c>
      <c r="F1238">
        <v>110</v>
      </c>
      <c r="G1238">
        <v>1477</v>
      </c>
      <c r="H1238">
        <v>111</v>
      </c>
      <c r="I1238" s="119" t="s">
        <v>19</v>
      </c>
      <c r="J1238" s="119" t="s">
        <v>22</v>
      </c>
      <c r="K1238" s="1">
        <v>46255.758941458334</v>
      </c>
      <c r="L1238">
        <v>171</v>
      </c>
      <c r="M1238">
        <v>3</v>
      </c>
      <c r="N1238">
        <v>34</v>
      </c>
      <c r="O1238">
        <v>0</v>
      </c>
      <c r="P1238" s="119" t="s">
        <v>20254</v>
      </c>
    </row>
    <row r="1239" spans="1:16" x14ac:dyDescent="0.25">
      <c r="A1239">
        <v>1342</v>
      </c>
      <c r="B1239" s="119" t="s">
        <v>732</v>
      </c>
      <c r="C1239">
        <v>80</v>
      </c>
      <c r="D1239">
        <v>24687</v>
      </c>
      <c r="E1239">
        <v>1823</v>
      </c>
      <c r="F1239">
        <v>2533</v>
      </c>
      <c r="G1239">
        <v>655</v>
      </c>
      <c r="H1239">
        <v>3265</v>
      </c>
      <c r="I1239" s="119" t="s">
        <v>19</v>
      </c>
      <c r="J1239" s="119" t="s">
        <v>24</v>
      </c>
      <c r="K1239" s="1">
        <v>46255.758941458334</v>
      </c>
      <c r="L1239">
        <v>814</v>
      </c>
      <c r="M1239">
        <v>63</v>
      </c>
      <c r="N1239">
        <v>208</v>
      </c>
      <c r="O1239">
        <v>13</v>
      </c>
      <c r="P1239" s="119" t="s">
        <v>20254</v>
      </c>
    </row>
    <row r="1240" spans="1:16" x14ac:dyDescent="0.25">
      <c r="A1240">
        <v>1343</v>
      </c>
      <c r="B1240" s="119" t="s">
        <v>733</v>
      </c>
      <c r="C1240">
        <v>62</v>
      </c>
      <c r="E1240">
        <v>46</v>
      </c>
      <c r="F1240">
        <v>85</v>
      </c>
      <c r="G1240">
        <v>256</v>
      </c>
      <c r="H1240">
        <v>89</v>
      </c>
      <c r="I1240" s="119" t="s">
        <v>19</v>
      </c>
      <c r="J1240" s="119" t="s">
        <v>22</v>
      </c>
      <c r="K1240" s="1">
        <v>46255.758941458334</v>
      </c>
      <c r="L1240">
        <v>0</v>
      </c>
      <c r="M1240">
        <v>2</v>
      </c>
      <c r="N1240">
        <v>0</v>
      </c>
      <c r="O1240">
        <v>0</v>
      </c>
      <c r="P1240" s="119" t="s">
        <v>20254</v>
      </c>
    </row>
    <row r="1241" spans="1:16" x14ac:dyDescent="0.25">
      <c r="A1241">
        <v>1344</v>
      </c>
      <c r="B1241" s="119" t="s">
        <v>734</v>
      </c>
      <c r="C1241">
        <v>64</v>
      </c>
      <c r="D1241">
        <v>24702</v>
      </c>
      <c r="E1241">
        <v>100</v>
      </c>
      <c r="F1241">
        <v>8112</v>
      </c>
      <c r="G1241">
        <v>36</v>
      </c>
      <c r="H1241">
        <v>27707</v>
      </c>
      <c r="I1241" s="119" t="s">
        <v>19</v>
      </c>
      <c r="J1241" s="119" t="s">
        <v>24</v>
      </c>
      <c r="K1241" s="1">
        <v>46255.758941458334</v>
      </c>
      <c r="L1241">
        <v>0</v>
      </c>
      <c r="M1241">
        <v>1</v>
      </c>
      <c r="N1241">
        <v>0</v>
      </c>
      <c r="O1241">
        <v>0</v>
      </c>
      <c r="P1241" s="119" t="s">
        <v>20254</v>
      </c>
    </row>
    <row r="1242" spans="1:16" x14ac:dyDescent="0.25">
      <c r="A1242">
        <v>1345</v>
      </c>
      <c r="B1242" s="119" t="s">
        <v>735</v>
      </c>
      <c r="C1242">
        <v>50</v>
      </c>
      <c r="D1242">
        <v>24763</v>
      </c>
      <c r="E1242">
        <v>207</v>
      </c>
      <c r="F1242">
        <v>111</v>
      </c>
      <c r="G1242">
        <v>414</v>
      </c>
      <c r="H1242">
        <v>213</v>
      </c>
      <c r="I1242" s="119" t="s">
        <v>19</v>
      </c>
      <c r="J1242" s="119" t="s">
        <v>139</v>
      </c>
      <c r="K1242" s="1">
        <v>46255.758941458334</v>
      </c>
      <c r="L1242">
        <v>0</v>
      </c>
      <c r="M1242">
        <v>9</v>
      </c>
      <c r="N1242">
        <v>0</v>
      </c>
      <c r="O1242">
        <v>0</v>
      </c>
      <c r="P1242" s="119" t="s">
        <v>20254</v>
      </c>
    </row>
    <row r="1243" spans="1:16" x14ac:dyDescent="0.25">
      <c r="A1243">
        <v>1346</v>
      </c>
      <c r="B1243" s="119" t="s">
        <v>733</v>
      </c>
      <c r="C1243">
        <v>67</v>
      </c>
      <c r="E1243">
        <v>0</v>
      </c>
      <c r="F1243">
        <v>0</v>
      </c>
      <c r="G1243">
        <v>587</v>
      </c>
      <c r="H1243">
        <v>93</v>
      </c>
      <c r="I1243" s="119" t="s">
        <v>19</v>
      </c>
      <c r="J1243" s="119" t="s">
        <v>22</v>
      </c>
      <c r="K1243" s="1">
        <v>46255.758941458334</v>
      </c>
      <c r="L1243">
        <v>0</v>
      </c>
      <c r="M1243">
        <v>2</v>
      </c>
      <c r="N1243">
        <v>0</v>
      </c>
      <c r="O1243">
        <v>1</v>
      </c>
      <c r="P1243" s="119" t="s">
        <v>20254</v>
      </c>
    </row>
    <row r="1244" spans="1:16" x14ac:dyDescent="0.25">
      <c r="A1244">
        <v>1347</v>
      </c>
      <c r="B1244" s="119" t="s">
        <v>736</v>
      </c>
      <c r="C1244">
        <v>72</v>
      </c>
      <c r="D1244">
        <v>24703</v>
      </c>
      <c r="E1244">
        <v>371</v>
      </c>
      <c r="F1244">
        <v>10009</v>
      </c>
      <c r="G1244">
        <v>52</v>
      </c>
      <c r="H1244">
        <v>35905</v>
      </c>
      <c r="I1244" s="119" t="s">
        <v>19</v>
      </c>
      <c r="J1244" s="119" t="s">
        <v>24</v>
      </c>
      <c r="K1244" s="1">
        <v>46255.758941458334</v>
      </c>
      <c r="L1244">
        <v>0</v>
      </c>
      <c r="M1244">
        <v>0</v>
      </c>
      <c r="N1244">
        <v>0</v>
      </c>
      <c r="O1244">
        <v>0</v>
      </c>
      <c r="P1244" s="119" t="s">
        <v>20254</v>
      </c>
    </row>
    <row r="1245" spans="1:16" x14ac:dyDescent="0.25">
      <c r="A1245">
        <v>1348</v>
      </c>
      <c r="B1245" s="119" t="s">
        <v>733</v>
      </c>
      <c r="C1245">
        <v>72</v>
      </c>
      <c r="E1245">
        <v>0</v>
      </c>
      <c r="F1245">
        <v>0</v>
      </c>
      <c r="G1245">
        <v>491</v>
      </c>
      <c r="H1245">
        <v>177</v>
      </c>
      <c r="I1245" s="119" t="s">
        <v>19</v>
      </c>
      <c r="J1245" s="119" t="s">
        <v>22</v>
      </c>
      <c r="K1245" s="1">
        <v>46255.758941458334</v>
      </c>
      <c r="L1245">
        <v>0</v>
      </c>
      <c r="M1245">
        <v>0</v>
      </c>
      <c r="N1245">
        <v>0</v>
      </c>
      <c r="O1245">
        <v>0</v>
      </c>
      <c r="P1245" s="119" t="s">
        <v>20254</v>
      </c>
    </row>
    <row r="1246" spans="1:16" x14ac:dyDescent="0.25">
      <c r="A1246">
        <v>1349</v>
      </c>
      <c r="B1246" s="119" t="s">
        <v>737</v>
      </c>
      <c r="C1246">
        <v>80</v>
      </c>
      <c r="D1246">
        <v>24765</v>
      </c>
      <c r="E1246">
        <v>2107</v>
      </c>
      <c r="F1246">
        <v>2964</v>
      </c>
      <c r="G1246">
        <v>724</v>
      </c>
      <c r="H1246">
        <v>3218</v>
      </c>
      <c r="I1246" s="119" t="s">
        <v>19</v>
      </c>
      <c r="J1246" s="119" t="s">
        <v>24</v>
      </c>
      <c r="K1246" s="1">
        <v>46255.758941458334</v>
      </c>
      <c r="L1246">
        <v>493</v>
      </c>
      <c r="M1246">
        <v>149</v>
      </c>
      <c r="N1246">
        <v>90</v>
      </c>
      <c r="O1246">
        <v>28</v>
      </c>
      <c r="P1246" s="119" t="s">
        <v>20254</v>
      </c>
    </row>
    <row r="1247" spans="1:16" x14ac:dyDescent="0.25">
      <c r="A1247">
        <v>1350</v>
      </c>
      <c r="B1247" s="119" t="s">
        <v>738</v>
      </c>
      <c r="C1247">
        <v>65</v>
      </c>
      <c r="D1247">
        <v>24696</v>
      </c>
      <c r="E1247">
        <v>317</v>
      </c>
      <c r="F1247">
        <v>2735</v>
      </c>
      <c r="G1247">
        <v>1</v>
      </c>
      <c r="H1247">
        <v>62734</v>
      </c>
      <c r="I1247" s="119" t="s">
        <v>19</v>
      </c>
      <c r="J1247" s="119" t="s">
        <v>24</v>
      </c>
      <c r="K1247" s="1">
        <v>46255.758941458334</v>
      </c>
      <c r="L1247">
        <v>0</v>
      </c>
      <c r="M1247">
        <v>1</v>
      </c>
      <c r="N1247">
        <v>0</v>
      </c>
      <c r="O1247">
        <v>0</v>
      </c>
      <c r="P1247" s="119" t="s">
        <v>20254</v>
      </c>
    </row>
    <row r="1248" spans="1:16" x14ac:dyDescent="0.25">
      <c r="A1248">
        <v>1351</v>
      </c>
      <c r="B1248" s="119" t="s">
        <v>733</v>
      </c>
      <c r="C1248">
        <v>77</v>
      </c>
      <c r="E1248">
        <v>145</v>
      </c>
      <c r="F1248">
        <v>105</v>
      </c>
      <c r="G1248">
        <v>1193</v>
      </c>
      <c r="H1248">
        <v>106</v>
      </c>
      <c r="I1248" s="119" t="s">
        <v>19</v>
      </c>
      <c r="J1248" s="119" t="s">
        <v>22</v>
      </c>
      <c r="K1248" s="1">
        <v>46255.758941458334</v>
      </c>
      <c r="L1248">
        <v>206</v>
      </c>
      <c r="M1248">
        <v>2</v>
      </c>
      <c r="N1248">
        <v>32</v>
      </c>
      <c r="O1248">
        <v>0</v>
      </c>
      <c r="P1248" s="119" t="s">
        <v>20254</v>
      </c>
    </row>
    <row r="1249" spans="1:16" x14ac:dyDescent="0.25">
      <c r="A1249">
        <v>1352</v>
      </c>
      <c r="B1249" s="119" t="s">
        <v>739</v>
      </c>
      <c r="C1249">
        <v>73</v>
      </c>
      <c r="D1249">
        <v>24788</v>
      </c>
      <c r="E1249">
        <v>57</v>
      </c>
      <c r="F1249">
        <v>5717</v>
      </c>
      <c r="G1249">
        <v>57</v>
      </c>
      <c r="H1249">
        <v>27945</v>
      </c>
      <c r="I1249" s="119" t="s">
        <v>19</v>
      </c>
      <c r="J1249" s="119" t="s">
        <v>24</v>
      </c>
      <c r="K1249" s="1">
        <v>46255.758941458334</v>
      </c>
      <c r="L1249">
        <v>1</v>
      </c>
      <c r="M1249">
        <v>0</v>
      </c>
      <c r="N1249">
        <v>0</v>
      </c>
      <c r="O1249">
        <v>0</v>
      </c>
      <c r="P1249" s="119" t="s">
        <v>20254</v>
      </c>
    </row>
    <row r="1250" spans="1:16" x14ac:dyDescent="0.25">
      <c r="A1250">
        <v>1353</v>
      </c>
      <c r="B1250" s="119" t="s">
        <v>740</v>
      </c>
      <c r="C1250">
        <v>56</v>
      </c>
      <c r="D1250">
        <v>24724</v>
      </c>
      <c r="E1250">
        <v>150</v>
      </c>
      <c r="F1250">
        <v>173</v>
      </c>
      <c r="G1250">
        <v>274</v>
      </c>
      <c r="H1250">
        <v>634</v>
      </c>
      <c r="I1250" s="119" t="s">
        <v>19</v>
      </c>
      <c r="J1250" s="119" t="s">
        <v>139</v>
      </c>
      <c r="K1250" s="1">
        <v>46255.758941458334</v>
      </c>
      <c r="L1250">
        <v>10</v>
      </c>
      <c r="M1250">
        <v>3</v>
      </c>
      <c r="N1250">
        <v>3</v>
      </c>
      <c r="O1250">
        <v>1</v>
      </c>
      <c r="P1250" s="119" t="s">
        <v>20254</v>
      </c>
    </row>
    <row r="1251" spans="1:16" x14ac:dyDescent="0.25">
      <c r="A1251">
        <v>1354</v>
      </c>
      <c r="B1251" s="119" t="s">
        <v>733</v>
      </c>
      <c r="C1251">
        <v>80</v>
      </c>
      <c r="E1251">
        <v>208</v>
      </c>
      <c r="F1251">
        <v>110</v>
      </c>
      <c r="G1251">
        <v>1719</v>
      </c>
      <c r="H1251">
        <v>111</v>
      </c>
      <c r="I1251" s="119" t="s">
        <v>19</v>
      </c>
      <c r="J1251" s="119" t="s">
        <v>22</v>
      </c>
      <c r="K1251" s="1">
        <v>46255.758941458334</v>
      </c>
      <c r="L1251">
        <v>166</v>
      </c>
      <c r="M1251">
        <v>2</v>
      </c>
      <c r="N1251">
        <v>41</v>
      </c>
      <c r="O1251">
        <v>2</v>
      </c>
      <c r="P1251" s="119" t="s">
        <v>20254</v>
      </c>
    </row>
    <row r="1252" spans="1:16" x14ac:dyDescent="0.25">
      <c r="A1252">
        <v>1355</v>
      </c>
      <c r="B1252" s="119" t="s">
        <v>741</v>
      </c>
      <c r="C1252">
        <v>80</v>
      </c>
      <c r="D1252">
        <v>24699</v>
      </c>
      <c r="E1252">
        <v>833</v>
      </c>
      <c r="F1252">
        <v>3042</v>
      </c>
      <c r="G1252">
        <v>616</v>
      </c>
      <c r="H1252">
        <v>4040</v>
      </c>
      <c r="I1252" s="119" t="s">
        <v>19</v>
      </c>
      <c r="J1252" s="119" t="s">
        <v>24</v>
      </c>
      <c r="K1252" s="1">
        <v>46255.758941458334</v>
      </c>
      <c r="L1252">
        <v>649</v>
      </c>
      <c r="M1252">
        <v>34</v>
      </c>
      <c r="N1252">
        <v>94</v>
      </c>
      <c r="O1252">
        <v>14</v>
      </c>
      <c r="P1252" s="119" t="s">
        <v>20254</v>
      </c>
    </row>
    <row r="1253" spans="1:16" x14ac:dyDescent="0.25">
      <c r="A1253">
        <v>1356</v>
      </c>
      <c r="B1253" s="119" t="s">
        <v>742</v>
      </c>
      <c r="C1253">
        <v>39</v>
      </c>
      <c r="D1253">
        <v>24733</v>
      </c>
      <c r="E1253">
        <v>199</v>
      </c>
      <c r="F1253">
        <v>91</v>
      </c>
      <c r="G1253">
        <v>423</v>
      </c>
      <c r="H1253">
        <v>162</v>
      </c>
      <c r="I1253" s="119" t="s">
        <v>19</v>
      </c>
      <c r="J1253" s="119" t="s">
        <v>139</v>
      </c>
      <c r="K1253" s="1">
        <v>46255.758941458334</v>
      </c>
      <c r="L1253">
        <v>23</v>
      </c>
      <c r="M1253">
        <v>1</v>
      </c>
      <c r="N1253">
        <v>7</v>
      </c>
      <c r="O1253">
        <v>1</v>
      </c>
      <c r="P1253" s="119" t="s">
        <v>20254</v>
      </c>
    </row>
    <row r="1254" spans="1:16" x14ac:dyDescent="0.25">
      <c r="A1254">
        <v>1357</v>
      </c>
      <c r="B1254" s="119" t="s">
        <v>743</v>
      </c>
      <c r="C1254">
        <v>66</v>
      </c>
      <c r="D1254">
        <v>24711</v>
      </c>
      <c r="E1254">
        <v>151</v>
      </c>
      <c r="F1254">
        <v>3753</v>
      </c>
      <c r="G1254">
        <v>34</v>
      </c>
      <c r="H1254">
        <v>12996</v>
      </c>
      <c r="I1254" s="119" t="s">
        <v>19</v>
      </c>
      <c r="J1254" s="119" t="s">
        <v>24</v>
      </c>
      <c r="K1254" s="1">
        <v>46255.758941458334</v>
      </c>
      <c r="L1254">
        <v>0</v>
      </c>
      <c r="M1254">
        <v>0</v>
      </c>
      <c r="N1254">
        <v>0</v>
      </c>
      <c r="O1254">
        <v>0</v>
      </c>
      <c r="P1254" s="119" t="s">
        <v>20254</v>
      </c>
    </row>
    <row r="1255" spans="1:16" x14ac:dyDescent="0.25">
      <c r="A1255">
        <v>1358</v>
      </c>
      <c r="B1255" s="119" t="s">
        <v>744</v>
      </c>
      <c r="C1255">
        <v>63</v>
      </c>
      <c r="E1255">
        <v>0</v>
      </c>
      <c r="F1255">
        <v>0</v>
      </c>
      <c r="G1255">
        <v>560</v>
      </c>
      <c r="H1255">
        <v>131</v>
      </c>
      <c r="I1255" s="119" t="s">
        <v>19</v>
      </c>
      <c r="J1255" s="119" t="s">
        <v>22</v>
      </c>
      <c r="K1255" s="1">
        <v>46255.758941458334</v>
      </c>
      <c r="L1255">
        <v>0</v>
      </c>
      <c r="M1255">
        <v>0</v>
      </c>
      <c r="N1255">
        <v>0</v>
      </c>
      <c r="O1255">
        <v>0</v>
      </c>
      <c r="P1255" s="119" t="s">
        <v>20254</v>
      </c>
    </row>
    <row r="1256" spans="1:16" x14ac:dyDescent="0.25">
      <c r="A1256">
        <v>1359</v>
      </c>
      <c r="B1256" s="119" t="s">
        <v>745</v>
      </c>
      <c r="C1256">
        <v>74</v>
      </c>
      <c r="D1256">
        <v>24797</v>
      </c>
      <c r="E1256">
        <v>287</v>
      </c>
      <c r="F1256">
        <v>7960</v>
      </c>
      <c r="G1256">
        <v>98</v>
      </c>
      <c r="H1256">
        <v>34566</v>
      </c>
      <c r="I1256" s="119" t="s">
        <v>19</v>
      </c>
      <c r="J1256" s="119" t="s">
        <v>24</v>
      </c>
      <c r="K1256" s="1">
        <v>46255.758941458334</v>
      </c>
      <c r="L1256">
        <v>0</v>
      </c>
      <c r="M1256">
        <v>2</v>
      </c>
      <c r="N1256">
        <v>0</v>
      </c>
      <c r="O1256">
        <v>2</v>
      </c>
      <c r="P1256" s="119" t="s">
        <v>20254</v>
      </c>
    </row>
    <row r="1257" spans="1:16" x14ac:dyDescent="0.25">
      <c r="A1257">
        <v>1360</v>
      </c>
      <c r="B1257" s="119" t="s">
        <v>746</v>
      </c>
      <c r="C1257">
        <v>80</v>
      </c>
      <c r="D1257">
        <v>24711</v>
      </c>
      <c r="E1257">
        <v>2284</v>
      </c>
      <c r="F1257">
        <v>2376</v>
      </c>
      <c r="G1257">
        <v>946</v>
      </c>
      <c r="H1257">
        <v>3215</v>
      </c>
      <c r="I1257" s="119" t="s">
        <v>19</v>
      </c>
      <c r="J1257" s="119" t="s">
        <v>24</v>
      </c>
      <c r="K1257" s="1">
        <v>46255.758941458334</v>
      </c>
      <c r="L1257">
        <v>685</v>
      </c>
      <c r="M1257">
        <v>174</v>
      </c>
      <c r="N1257">
        <v>45</v>
      </c>
      <c r="O1257">
        <v>50</v>
      </c>
      <c r="P1257" s="119" t="s">
        <v>20254</v>
      </c>
    </row>
    <row r="1258" spans="1:16" x14ac:dyDescent="0.25">
      <c r="A1258">
        <v>1361</v>
      </c>
      <c r="B1258" s="119" t="s">
        <v>744</v>
      </c>
      <c r="C1258">
        <v>68</v>
      </c>
      <c r="E1258">
        <v>17</v>
      </c>
      <c r="F1258">
        <v>81</v>
      </c>
      <c r="G1258">
        <v>109</v>
      </c>
      <c r="H1258">
        <v>95</v>
      </c>
      <c r="I1258" s="119" t="s">
        <v>19</v>
      </c>
      <c r="J1258" s="119" t="s">
        <v>22</v>
      </c>
      <c r="K1258" s="1">
        <v>46255.758941458334</v>
      </c>
      <c r="L1258">
        <v>0</v>
      </c>
      <c r="M1258">
        <v>72</v>
      </c>
      <c r="N1258">
        <v>0</v>
      </c>
      <c r="O1258">
        <v>0</v>
      </c>
      <c r="P1258" s="119" t="s">
        <v>20254</v>
      </c>
    </row>
    <row r="1259" spans="1:16" x14ac:dyDescent="0.25">
      <c r="A1259">
        <v>1362</v>
      </c>
      <c r="B1259" s="119" t="s">
        <v>747</v>
      </c>
      <c r="C1259">
        <v>45</v>
      </c>
      <c r="D1259">
        <v>24769</v>
      </c>
      <c r="E1259">
        <v>48</v>
      </c>
      <c r="F1259">
        <v>97</v>
      </c>
      <c r="G1259">
        <v>393</v>
      </c>
      <c r="H1259">
        <v>144</v>
      </c>
      <c r="I1259" s="119" t="s">
        <v>19</v>
      </c>
      <c r="J1259" s="119" t="s">
        <v>139</v>
      </c>
      <c r="K1259" s="1">
        <v>46255.758941458334</v>
      </c>
      <c r="L1259">
        <v>15</v>
      </c>
      <c r="M1259">
        <v>0</v>
      </c>
      <c r="N1259">
        <v>3</v>
      </c>
      <c r="O1259">
        <v>0</v>
      </c>
      <c r="P1259" s="119" t="s">
        <v>20254</v>
      </c>
    </row>
    <row r="1260" spans="1:16" x14ac:dyDescent="0.25">
      <c r="A1260">
        <v>1364</v>
      </c>
      <c r="B1260" s="119" t="s">
        <v>744</v>
      </c>
      <c r="C1260">
        <v>73</v>
      </c>
      <c r="E1260">
        <v>0</v>
      </c>
      <c r="F1260">
        <v>0</v>
      </c>
      <c r="G1260">
        <v>723</v>
      </c>
      <c r="H1260">
        <v>123</v>
      </c>
      <c r="I1260" s="119" t="s">
        <v>19</v>
      </c>
      <c r="J1260" s="119" t="s">
        <v>22</v>
      </c>
      <c r="K1260" s="1">
        <v>46255.758941458334</v>
      </c>
      <c r="L1260">
        <v>0</v>
      </c>
      <c r="M1260">
        <v>4</v>
      </c>
      <c r="N1260">
        <v>0</v>
      </c>
      <c r="O1260">
        <v>0</v>
      </c>
      <c r="P1260" s="119" t="s">
        <v>20254</v>
      </c>
    </row>
    <row r="1261" spans="1:16" x14ac:dyDescent="0.25">
      <c r="A1261">
        <v>1366</v>
      </c>
      <c r="B1261" s="119" t="s">
        <v>748</v>
      </c>
      <c r="C1261">
        <v>76</v>
      </c>
      <c r="D1261">
        <v>24702</v>
      </c>
      <c r="E1261">
        <v>1998</v>
      </c>
      <c r="F1261">
        <v>2515</v>
      </c>
      <c r="G1261">
        <v>628</v>
      </c>
      <c r="H1261">
        <v>3498</v>
      </c>
      <c r="I1261" s="119" t="s">
        <v>19</v>
      </c>
      <c r="J1261" s="119" t="s">
        <v>24</v>
      </c>
      <c r="K1261" s="1">
        <v>46255.758941458334</v>
      </c>
      <c r="L1261">
        <v>141</v>
      </c>
      <c r="M1261">
        <v>107</v>
      </c>
      <c r="N1261">
        <v>36</v>
      </c>
      <c r="O1261">
        <v>22</v>
      </c>
      <c r="P1261" s="119" t="s">
        <v>20254</v>
      </c>
    </row>
    <row r="1262" spans="1:16" x14ac:dyDescent="0.25">
      <c r="A1262">
        <v>1367</v>
      </c>
      <c r="B1262" s="119" t="s">
        <v>744</v>
      </c>
      <c r="C1262">
        <v>78</v>
      </c>
      <c r="E1262">
        <v>0</v>
      </c>
      <c r="F1262">
        <v>0</v>
      </c>
      <c r="G1262">
        <v>2112</v>
      </c>
      <c r="H1262">
        <v>106</v>
      </c>
      <c r="I1262" s="119" t="s">
        <v>19</v>
      </c>
      <c r="J1262" s="119" t="s">
        <v>22</v>
      </c>
      <c r="K1262" s="1">
        <v>46255.758941458334</v>
      </c>
      <c r="L1262">
        <v>0</v>
      </c>
      <c r="M1262">
        <v>2</v>
      </c>
      <c r="N1262">
        <v>0</v>
      </c>
      <c r="O1262">
        <v>0</v>
      </c>
      <c r="P1262" s="119" t="s">
        <v>20254</v>
      </c>
    </row>
    <row r="1263" spans="1:16" x14ac:dyDescent="0.25">
      <c r="A1263">
        <v>1368</v>
      </c>
      <c r="B1263" s="119" t="s">
        <v>749</v>
      </c>
      <c r="C1263">
        <v>51</v>
      </c>
      <c r="D1263">
        <v>24736</v>
      </c>
      <c r="E1263">
        <v>1148</v>
      </c>
      <c r="F1263">
        <v>215</v>
      </c>
      <c r="G1263">
        <v>233</v>
      </c>
      <c r="H1263">
        <v>285</v>
      </c>
      <c r="I1263" s="119" t="s">
        <v>19</v>
      </c>
      <c r="J1263" s="119" t="s">
        <v>139</v>
      </c>
      <c r="K1263" s="1">
        <v>46255.758941458334</v>
      </c>
      <c r="L1263">
        <v>18</v>
      </c>
      <c r="M1263">
        <v>2</v>
      </c>
      <c r="N1263">
        <v>5</v>
      </c>
      <c r="O1263">
        <v>1</v>
      </c>
      <c r="P1263" s="119" t="s">
        <v>20254</v>
      </c>
    </row>
    <row r="1264" spans="1:16" x14ac:dyDescent="0.25">
      <c r="A1264">
        <v>1369</v>
      </c>
      <c r="B1264" s="119" t="s">
        <v>750</v>
      </c>
      <c r="C1264">
        <v>80</v>
      </c>
      <c r="D1264">
        <v>24779</v>
      </c>
      <c r="E1264">
        <v>1201</v>
      </c>
      <c r="F1264">
        <v>3566</v>
      </c>
      <c r="G1264">
        <v>611</v>
      </c>
      <c r="H1264">
        <v>4200</v>
      </c>
      <c r="I1264" s="119" t="s">
        <v>19</v>
      </c>
      <c r="J1264" s="119" t="s">
        <v>24</v>
      </c>
      <c r="K1264" s="1">
        <v>46255.758941458334</v>
      </c>
      <c r="L1264">
        <v>603</v>
      </c>
      <c r="M1264">
        <v>64</v>
      </c>
      <c r="N1264">
        <v>74</v>
      </c>
      <c r="O1264">
        <v>31</v>
      </c>
      <c r="P1264" s="119" t="s">
        <v>20254</v>
      </c>
    </row>
    <row r="1265" spans="1:16" x14ac:dyDescent="0.25">
      <c r="A1265">
        <v>1370</v>
      </c>
      <c r="B1265" s="119" t="s">
        <v>718</v>
      </c>
      <c r="C1265">
        <v>6</v>
      </c>
      <c r="E1265">
        <v>728</v>
      </c>
      <c r="F1265">
        <v>32</v>
      </c>
      <c r="G1265">
        <v>2064</v>
      </c>
      <c r="H1265">
        <v>71</v>
      </c>
      <c r="I1265" s="119" t="s">
        <v>19</v>
      </c>
      <c r="J1265" s="119" t="s">
        <v>22</v>
      </c>
      <c r="K1265" s="1">
        <v>46255.758941458334</v>
      </c>
      <c r="L1265">
        <v>18</v>
      </c>
      <c r="M1265">
        <v>0</v>
      </c>
      <c r="N1265">
        <v>3</v>
      </c>
      <c r="O1265">
        <v>0</v>
      </c>
      <c r="P1265" s="119" t="s">
        <v>20254</v>
      </c>
    </row>
    <row r="1266" spans="1:16" x14ac:dyDescent="0.25">
      <c r="A1266">
        <v>1371</v>
      </c>
      <c r="B1266" s="119" t="s">
        <v>744</v>
      </c>
      <c r="C1266">
        <v>80</v>
      </c>
      <c r="E1266">
        <v>0</v>
      </c>
      <c r="F1266">
        <v>0</v>
      </c>
      <c r="G1266">
        <v>3735</v>
      </c>
      <c r="H1266">
        <v>110</v>
      </c>
      <c r="I1266" s="119" t="s">
        <v>19</v>
      </c>
      <c r="J1266" s="119" t="s">
        <v>22</v>
      </c>
      <c r="K1266" s="1">
        <v>46255.758941458334</v>
      </c>
      <c r="L1266">
        <v>0</v>
      </c>
      <c r="M1266">
        <v>5</v>
      </c>
      <c r="N1266">
        <v>0</v>
      </c>
      <c r="O1266">
        <v>0</v>
      </c>
      <c r="P1266" s="119" t="s">
        <v>20254</v>
      </c>
    </row>
    <row r="1267" spans="1:16" x14ac:dyDescent="0.25">
      <c r="A1267">
        <v>1372</v>
      </c>
      <c r="B1267" s="119" t="s">
        <v>718</v>
      </c>
      <c r="C1267">
        <v>11</v>
      </c>
      <c r="E1267">
        <v>500</v>
      </c>
      <c r="F1267">
        <v>90</v>
      </c>
      <c r="G1267">
        <v>1262</v>
      </c>
      <c r="H1267">
        <v>141</v>
      </c>
      <c r="I1267" s="119" t="s">
        <v>19</v>
      </c>
      <c r="J1267" s="119" t="s">
        <v>22</v>
      </c>
      <c r="K1267" s="1">
        <v>46255.758941458334</v>
      </c>
      <c r="L1267">
        <v>8</v>
      </c>
      <c r="M1267">
        <v>2</v>
      </c>
      <c r="N1267">
        <v>4</v>
      </c>
      <c r="O1267">
        <v>0</v>
      </c>
      <c r="P1267" s="119" t="s">
        <v>20254</v>
      </c>
    </row>
    <row r="1268" spans="1:16" x14ac:dyDescent="0.25">
      <c r="A1268">
        <v>1373</v>
      </c>
      <c r="B1268" s="119" t="s">
        <v>751</v>
      </c>
      <c r="C1268">
        <v>64</v>
      </c>
      <c r="E1268">
        <v>0</v>
      </c>
      <c r="F1268">
        <v>0</v>
      </c>
      <c r="G1268">
        <v>851</v>
      </c>
      <c r="H1268">
        <v>93</v>
      </c>
      <c r="I1268" s="119" t="s">
        <v>19</v>
      </c>
      <c r="J1268" s="119" t="s">
        <v>22</v>
      </c>
      <c r="K1268" s="1">
        <v>46255.758941458334</v>
      </c>
      <c r="L1268">
        <v>0</v>
      </c>
      <c r="M1268">
        <v>2</v>
      </c>
      <c r="N1268">
        <v>0</v>
      </c>
      <c r="O1268">
        <v>0</v>
      </c>
      <c r="P1268" s="119" t="s">
        <v>20254</v>
      </c>
    </row>
    <row r="1269" spans="1:16" x14ac:dyDescent="0.25">
      <c r="A1269">
        <v>1374</v>
      </c>
      <c r="B1269" s="119" t="s">
        <v>718</v>
      </c>
      <c r="C1269">
        <v>16</v>
      </c>
      <c r="E1269">
        <v>5400</v>
      </c>
      <c r="F1269">
        <v>59</v>
      </c>
      <c r="G1269">
        <v>537</v>
      </c>
      <c r="H1269">
        <v>91</v>
      </c>
      <c r="I1269" s="119" t="s">
        <v>19</v>
      </c>
      <c r="J1269" s="119" t="s">
        <v>22</v>
      </c>
      <c r="K1269" s="1">
        <v>46255.758941458334</v>
      </c>
      <c r="L1269">
        <v>4</v>
      </c>
      <c r="M1269">
        <v>0</v>
      </c>
      <c r="N1269">
        <v>0</v>
      </c>
      <c r="O1269">
        <v>0</v>
      </c>
      <c r="P1269" s="119" t="s">
        <v>20254</v>
      </c>
    </row>
    <row r="1270" spans="1:16" x14ac:dyDescent="0.25">
      <c r="A1270">
        <v>1375</v>
      </c>
      <c r="B1270" s="119" t="s">
        <v>751</v>
      </c>
      <c r="C1270">
        <v>69</v>
      </c>
      <c r="E1270">
        <v>0</v>
      </c>
      <c r="F1270">
        <v>0</v>
      </c>
      <c r="G1270">
        <v>570</v>
      </c>
      <c r="H1270">
        <v>113</v>
      </c>
      <c r="I1270" s="119" t="s">
        <v>19</v>
      </c>
      <c r="J1270" s="119" t="s">
        <v>22</v>
      </c>
      <c r="K1270" s="1">
        <v>46255.758941458334</v>
      </c>
      <c r="L1270">
        <v>0</v>
      </c>
      <c r="M1270">
        <v>1</v>
      </c>
      <c r="N1270">
        <v>0</v>
      </c>
      <c r="O1270">
        <v>1</v>
      </c>
      <c r="P1270" s="119" t="s">
        <v>20254</v>
      </c>
    </row>
    <row r="1271" spans="1:16" x14ac:dyDescent="0.25">
      <c r="A1271">
        <v>1376</v>
      </c>
      <c r="B1271" s="119" t="s">
        <v>752</v>
      </c>
      <c r="C1271">
        <v>7</v>
      </c>
      <c r="E1271">
        <v>1218</v>
      </c>
      <c r="F1271">
        <v>24</v>
      </c>
      <c r="G1271">
        <v>294</v>
      </c>
      <c r="H1271">
        <v>53</v>
      </c>
      <c r="I1271" s="119" t="s">
        <v>19</v>
      </c>
      <c r="J1271" s="119" t="s">
        <v>22</v>
      </c>
      <c r="K1271" s="1">
        <v>46255.758941458334</v>
      </c>
      <c r="L1271">
        <v>0</v>
      </c>
      <c r="M1271">
        <v>1</v>
      </c>
      <c r="N1271">
        <v>0</v>
      </c>
      <c r="O1271">
        <v>0</v>
      </c>
      <c r="P1271" s="119" t="s">
        <v>20254</v>
      </c>
    </row>
    <row r="1272" spans="1:16" x14ac:dyDescent="0.25">
      <c r="A1272">
        <v>1377</v>
      </c>
      <c r="B1272" s="119" t="s">
        <v>753</v>
      </c>
      <c r="C1272">
        <v>57</v>
      </c>
      <c r="D1272">
        <v>24685</v>
      </c>
      <c r="E1272">
        <v>752</v>
      </c>
      <c r="F1272">
        <v>215</v>
      </c>
      <c r="G1272">
        <v>304</v>
      </c>
      <c r="H1272">
        <v>299</v>
      </c>
      <c r="I1272" s="119" t="s">
        <v>19</v>
      </c>
      <c r="J1272" s="119" t="s">
        <v>139</v>
      </c>
      <c r="K1272" s="1">
        <v>46255.758941458334</v>
      </c>
      <c r="L1272">
        <v>12</v>
      </c>
      <c r="M1272">
        <v>1</v>
      </c>
      <c r="N1272">
        <v>3</v>
      </c>
      <c r="O1272">
        <v>0</v>
      </c>
      <c r="P1272" s="119" t="s">
        <v>20254</v>
      </c>
    </row>
    <row r="1273" spans="1:16" x14ac:dyDescent="0.25">
      <c r="A1273">
        <v>1378</v>
      </c>
      <c r="B1273" s="119" t="s">
        <v>752</v>
      </c>
      <c r="C1273">
        <v>12</v>
      </c>
      <c r="E1273">
        <v>231</v>
      </c>
      <c r="F1273">
        <v>22</v>
      </c>
      <c r="G1273">
        <v>1003</v>
      </c>
      <c r="H1273">
        <v>39</v>
      </c>
      <c r="I1273" s="119" t="s">
        <v>19</v>
      </c>
      <c r="J1273" s="119" t="s">
        <v>22</v>
      </c>
      <c r="K1273" s="1">
        <v>46255.758941458334</v>
      </c>
      <c r="L1273">
        <v>5</v>
      </c>
      <c r="M1273">
        <v>0</v>
      </c>
      <c r="N1273">
        <v>0</v>
      </c>
      <c r="O1273">
        <v>0</v>
      </c>
      <c r="P1273" s="119" t="s">
        <v>20254</v>
      </c>
    </row>
    <row r="1274" spans="1:16" x14ac:dyDescent="0.25">
      <c r="A1274">
        <v>1379</v>
      </c>
      <c r="B1274" s="119" t="s">
        <v>751</v>
      </c>
      <c r="C1274">
        <v>74</v>
      </c>
      <c r="E1274">
        <v>0</v>
      </c>
      <c r="F1274">
        <v>0</v>
      </c>
      <c r="G1274">
        <v>590</v>
      </c>
      <c r="H1274">
        <v>102</v>
      </c>
      <c r="I1274" s="119" t="s">
        <v>19</v>
      </c>
      <c r="J1274" s="119" t="s">
        <v>22</v>
      </c>
      <c r="K1274" s="1">
        <v>46255.758941458334</v>
      </c>
      <c r="L1274">
        <v>0</v>
      </c>
      <c r="M1274">
        <v>0</v>
      </c>
      <c r="N1274">
        <v>0</v>
      </c>
      <c r="O1274">
        <v>0</v>
      </c>
      <c r="P1274" s="119" t="s">
        <v>20254</v>
      </c>
    </row>
    <row r="1275" spans="1:16" x14ac:dyDescent="0.25">
      <c r="A1275">
        <v>1380</v>
      </c>
      <c r="B1275" s="119" t="s">
        <v>752</v>
      </c>
      <c r="C1275">
        <v>17</v>
      </c>
      <c r="E1275">
        <v>277</v>
      </c>
      <c r="F1275">
        <v>23</v>
      </c>
      <c r="G1275">
        <v>656</v>
      </c>
      <c r="H1275">
        <v>95</v>
      </c>
      <c r="I1275" s="119" t="s">
        <v>19</v>
      </c>
      <c r="J1275" s="119" t="s">
        <v>22</v>
      </c>
      <c r="K1275" s="1">
        <v>46255.758941458334</v>
      </c>
      <c r="L1275">
        <v>11</v>
      </c>
      <c r="M1275">
        <v>0</v>
      </c>
      <c r="N1275">
        <v>1</v>
      </c>
      <c r="O1275">
        <v>0</v>
      </c>
      <c r="P1275" s="119" t="s">
        <v>20254</v>
      </c>
    </row>
    <row r="1276" spans="1:16" x14ac:dyDescent="0.25">
      <c r="A1276">
        <v>1381</v>
      </c>
      <c r="B1276" s="119" t="s">
        <v>754</v>
      </c>
      <c r="C1276">
        <v>40</v>
      </c>
      <c r="D1276">
        <v>24786</v>
      </c>
      <c r="E1276">
        <v>836</v>
      </c>
      <c r="F1276">
        <v>130</v>
      </c>
      <c r="G1276">
        <v>1106</v>
      </c>
      <c r="H1276">
        <v>295</v>
      </c>
      <c r="I1276" s="119" t="s">
        <v>19</v>
      </c>
      <c r="J1276" s="119" t="s">
        <v>139</v>
      </c>
      <c r="K1276" s="1">
        <v>46255.758941458334</v>
      </c>
      <c r="L1276">
        <v>0</v>
      </c>
      <c r="M1276">
        <v>6</v>
      </c>
      <c r="N1276">
        <v>0</v>
      </c>
      <c r="O1276">
        <v>0</v>
      </c>
      <c r="P1276" s="119" t="s">
        <v>20254</v>
      </c>
    </row>
    <row r="1277" spans="1:16" x14ac:dyDescent="0.25">
      <c r="A1277">
        <v>1382</v>
      </c>
      <c r="B1277" s="119" t="s">
        <v>755</v>
      </c>
      <c r="C1277">
        <v>8</v>
      </c>
      <c r="E1277">
        <v>744</v>
      </c>
      <c r="F1277">
        <v>15</v>
      </c>
      <c r="G1277">
        <v>520</v>
      </c>
      <c r="H1277">
        <v>85</v>
      </c>
      <c r="I1277" s="119" t="s">
        <v>19</v>
      </c>
      <c r="J1277" s="119" t="s">
        <v>22</v>
      </c>
      <c r="K1277" s="1">
        <v>46255.758941458334</v>
      </c>
      <c r="L1277">
        <v>20</v>
      </c>
      <c r="M1277">
        <v>5</v>
      </c>
      <c r="N1277">
        <v>2</v>
      </c>
      <c r="O1277">
        <v>1</v>
      </c>
      <c r="P1277" s="119" t="s">
        <v>20254</v>
      </c>
    </row>
    <row r="1278" spans="1:16" x14ac:dyDescent="0.25">
      <c r="A1278">
        <v>1383</v>
      </c>
      <c r="B1278" s="119" t="s">
        <v>751</v>
      </c>
      <c r="C1278">
        <v>79</v>
      </c>
      <c r="E1278">
        <v>56</v>
      </c>
      <c r="F1278">
        <v>108</v>
      </c>
      <c r="G1278">
        <v>1139</v>
      </c>
      <c r="H1278">
        <v>109</v>
      </c>
      <c r="I1278" s="119" t="s">
        <v>19</v>
      </c>
      <c r="J1278" s="119" t="s">
        <v>22</v>
      </c>
      <c r="K1278" s="1">
        <v>46255.758941458334</v>
      </c>
      <c r="L1278">
        <v>214</v>
      </c>
      <c r="M1278">
        <v>7</v>
      </c>
      <c r="N1278">
        <v>43</v>
      </c>
      <c r="O1278">
        <v>6</v>
      </c>
      <c r="P1278" s="119" t="s">
        <v>20254</v>
      </c>
    </row>
    <row r="1279" spans="1:16" x14ac:dyDescent="0.25">
      <c r="A1279">
        <v>1384</v>
      </c>
      <c r="B1279" s="119" t="s">
        <v>755</v>
      </c>
      <c r="C1279">
        <v>13</v>
      </c>
      <c r="E1279">
        <v>1337</v>
      </c>
      <c r="F1279">
        <v>22</v>
      </c>
      <c r="G1279">
        <v>408</v>
      </c>
      <c r="H1279">
        <v>98</v>
      </c>
      <c r="I1279" s="119" t="s">
        <v>19</v>
      </c>
      <c r="J1279" s="119" t="s">
        <v>22</v>
      </c>
      <c r="K1279" s="1">
        <v>46255.758941458334</v>
      </c>
      <c r="L1279">
        <v>0</v>
      </c>
      <c r="M1279">
        <v>0</v>
      </c>
      <c r="N1279">
        <v>0</v>
      </c>
      <c r="O1279">
        <v>0</v>
      </c>
      <c r="P1279" s="119" t="s">
        <v>20254</v>
      </c>
    </row>
    <row r="1280" spans="1:16" x14ac:dyDescent="0.25">
      <c r="A1280">
        <v>1385</v>
      </c>
      <c r="B1280" s="119" t="s">
        <v>751</v>
      </c>
      <c r="C1280">
        <v>80</v>
      </c>
      <c r="E1280">
        <v>154</v>
      </c>
      <c r="F1280">
        <v>110</v>
      </c>
      <c r="G1280">
        <v>1754</v>
      </c>
      <c r="H1280">
        <v>111</v>
      </c>
      <c r="I1280" s="119" t="s">
        <v>19</v>
      </c>
      <c r="J1280" s="119" t="s">
        <v>22</v>
      </c>
      <c r="K1280" s="1">
        <v>46255.758941458334</v>
      </c>
      <c r="L1280">
        <v>208</v>
      </c>
      <c r="M1280">
        <v>2</v>
      </c>
      <c r="N1280">
        <v>49</v>
      </c>
      <c r="O1280">
        <v>1</v>
      </c>
      <c r="P1280" s="119" t="s">
        <v>20254</v>
      </c>
    </row>
    <row r="1281" spans="1:16" x14ac:dyDescent="0.25">
      <c r="A1281">
        <v>1386</v>
      </c>
      <c r="B1281" s="119" t="s">
        <v>755</v>
      </c>
      <c r="C1281">
        <v>18</v>
      </c>
      <c r="E1281">
        <v>281</v>
      </c>
      <c r="F1281">
        <v>24</v>
      </c>
      <c r="G1281">
        <v>708</v>
      </c>
      <c r="H1281">
        <v>90</v>
      </c>
      <c r="I1281" s="119" t="s">
        <v>19</v>
      </c>
      <c r="J1281" s="119" t="s">
        <v>22</v>
      </c>
      <c r="K1281" s="1">
        <v>46255.758941458334</v>
      </c>
      <c r="L1281">
        <v>11</v>
      </c>
      <c r="M1281">
        <v>4</v>
      </c>
      <c r="N1281">
        <v>0</v>
      </c>
      <c r="O1281">
        <v>0</v>
      </c>
      <c r="P1281" s="119" t="s">
        <v>20254</v>
      </c>
    </row>
    <row r="1282" spans="1:16" x14ac:dyDescent="0.25">
      <c r="A1282">
        <v>1387</v>
      </c>
      <c r="B1282" s="119" t="s">
        <v>756</v>
      </c>
      <c r="C1282">
        <v>9</v>
      </c>
      <c r="E1282">
        <v>213</v>
      </c>
      <c r="F1282">
        <v>20</v>
      </c>
      <c r="G1282">
        <v>380</v>
      </c>
      <c r="H1282">
        <v>49</v>
      </c>
      <c r="I1282" s="119" t="s">
        <v>19</v>
      </c>
      <c r="J1282" s="119" t="s">
        <v>22</v>
      </c>
      <c r="K1282" s="1">
        <v>46255.758941458334</v>
      </c>
      <c r="L1282">
        <v>0</v>
      </c>
      <c r="M1282">
        <v>0</v>
      </c>
      <c r="N1282">
        <v>0</v>
      </c>
      <c r="O1282">
        <v>0</v>
      </c>
      <c r="P1282" s="119" t="s">
        <v>20254</v>
      </c>
    </row>
    <row r="1283" spans="1:16" x14ac:dyDescent="0.25">
      <c r="A1283">
        <v>1388</v>
      </c>
      <c r="B1283" s="119" t="s">
        <v>757</v>
      </c>
      <c r="C1283">
        <v>46</v>
      </c>
      <c r="D1283">
        <v>24730</v>
      </c>
      <c r="E1283">
        <v>107</v>
      </c>
      <c r="F1283">
        <v>100</v>
      </c>
      <c r="G1283">
        <v>421</v>
      </c>
      <c r="H1283">
        <v>147</v>
      </c>
      <c r="I1283" s="119" t="s">
        <v>19</v>
      </c>
      <c r="J1283" s="119" t="s">
        <v>139</v>
      </c>
      <c r="K1283" s="1">
        <v>46255.758941458334</v>
      </c>
      <c r="L1283">
        <v>13</v>
      </c>
      <c r="M1283">
        <v>1</v>
      </c>
      <c r="N1283">
        <v>4</v>
      </c>
      <c r="O1283">
        <v>0</v>
      </c>
      <c r="P1283" s="119" t="s">
        <v>20254</v>
      </c>
    </row>
    <row r="1284" spans="1:16" x14ac:dyDescent="0.25">
      <c r="A1284">
        <v>1389</v>
      </c>
      <c r="B1284" s="119" t="s">
        <v>756</v>
      </c>
      <c r="C1284">
        <v>14</v>
      </c>
      <c r="E1284">
        <v>2</v>
      </c>
      <c r="F1284">
        <v>19</v>
      </c>
      <c r="G1284">
        <v>807</v>
      </c>
      <c r="H1284">
        <v>123</v>
      </c>
      <c r="I1284" s="119" t="s">
        <v>19</v>
      </c>
      <c r="J1284" s="119" t="s">
        <v>22</v>
      </c>
      <c r="K1284" s="1">
        <v>46255.758941458334</v>
      </c>
      <c r="L1284">
        <v>3</v>
      </c>
      <c r="M1284">
        <v>2</v>
      </c>
      <c r="N1284">
        <v>0</v>
      </c>
      <c r="O1284">
        <v>1</v>
      </c>
      <c r="P1284" s="119" t="s">
        <v>20254</v>
      </c>
    </row>
    <row r="1285" spans="1:16" x14ac:dyDescent="0.25">
      <c r="A1285">
        <v>1390</v>
      </c>
      <c r="B1285" s="119" t="s">
        <v>756</v>
      </c>
      <c r="C1285">
        <v>19</v>
      </c>
      <c r="E1285">
        <v>1772</v>
      </c>
      <c r="F1285">
        <v>44</v>
      </c>
      <c r="G1285">
        <v>324</v>
      </c>
      <c r="H1285">
        <v>99</v>
      </c>
      <c r="I1285" s="119" t="s">
        <v>19</v>
      </c>
      <c r="J1285" s="119" t="s">
        <v>22</v>
      </c>
      <c r="K1285" s="1">
        <v>46255.758941458334</v>
      </c>
      <c r="L1285">
        <v>0</v>
      </c>
      <c r="M1285">
        <v>1</v>
      </c>
      <c r="N1285">
        <v>0</v>
      </c>
      <c r="O1285">
        <v>0</v>
      </c>
      <c r="P1285" s="119" t="s">
        <v>20254</v>
      </c>
    </row>
    <row r="1286" spans="1:16" x14ac:dyDescent="0.25">
      <c r="A1286">
        <v>1391</v>
      </c>
      <c r="B1286" s="119" t="s">
        <v>758</v>
      </c>
      <c r="C1286">
        <v>52</v>
      </c>
      <c r="D1286">
        <v>24689</v>
      </c>
      <c r="E1286">
        <v>1281</v>
      </c>
      <c r="F1286">
        <v>148</v>
      </c>
      <c r="G1286">
        <v>401</v>
      </c>
      <c r="H1286">
        <v>190</v>
      </c>
      <c r="I1286" s="119" t="s">
        <v>19</v>
      </c>
      <c r="J1286" s="119" t="s">
        <v>139</v>
      </c>
      <c r="K1286" s="1">
        <v>46255.758941458334</v>
      </c>
      <c r="L1286">
        <v>19</v>
      </c>
      <c r="M1286">
        <v>0</v>
      </c>
      <c r="N1286">
        <v>3</v>
      </c>
      <c r="O1286">
        <v>0</v>
      </c>
      <c r="P1286" s="119" t="s">
        <v>20254</v>
      </c>
    </row>
    <row r="1287" spans="1:16" x14ac:dyDescent="0.25">
      <c r="A1287">
        <v>1392</v>
      </c>
      <c r="B1287" s="119" t="s">
        <v>759</v>
      </c>
      <c r="C1287">
        <v>21</v>
      </c>
      <c r="E1287">
        <v>631</v>
      </c>
      <c r="F1287">
        <v>76</v>
      </c>
      <c r="G1287">
        <v>349</v>
      </c>
      <c r="H1287">
        <v>1593</v>
      </c>
      <c r="I1287" s="119" t="s">
        <v>19</v>
      </c>
      <c r="J1287" s="119" t="s">
        <v>22</v>
      </c>
      <c r="K1287" s="1">
        <v>46255.758941458334</v>
      </c>
      <c r="L1287">
        <v>10</v>
      </c>
      <c r="M1287">
        <v>19</v>
      </c>
      <c r="N1287">
        <v>1</v>
      </c>
      <c r="O1287">
        <v>5</v>
      </c>
      <c r="P1287" s="119" t="s">
        <v>20254</v>
      </c>
    </row>
    <row r="1288" spans="1:16" x14ac:dyDescent="0.25">
      <c r="A1288">
        <v>1393</v>
      </c>
      <c r="B1288" s="119" t="s">
        <v>759</v>
      </c>
      <c r="C1288">
        <v>26</v>
      </c>
      <c r="E1288">
        <v>1131</v>
      </c>
      <c r="F1288">
        <v>41</v>
      </c>
      <c r="G1288">
        <v>270</v>
      </c>
      <c r="H1288">
        <v>200</v>
      </c>
      <c r="I1288" s="119" t="s">
        <v>19</v>
      </c>
      <c r="J1288" s="119" t="s">
        <v>22</v>
      </c>
      <c r="K1288" s="1">
        <v>46255.758941458334</v>
      </c>
      <c r="L1288">
        <v>17</v>
      </c>
      <c r="M1288">
        <v>6</v>
      </c>
      <c r="N1288">
        <v>5</v>
      </c>
      <c r="O1288">
        <v>0</v>
      </c>
      <c r="P1288" s="119" t="s">
        <v>20254</v>
      </c>
    </row>
    <row r="1289" spans="1:16" x14ac:dyDescent="0.25">
      <c r="A1289">
        <v>1394</v>
      </c>
      <c r="B1289" s="119" t="s">
        <v>760</v>
      </c>
      <c r="C1289">
        <v>31</v>
      </c>
      <c r="E1289">
        <v>0</v>
      </c>
      <c r="F1289">
        <v>0</v>
      </c>
      <c r="G1289">
        <v>1696</v>
      </c>
      <c r="H1289">
        <v>758</v>
      </c>
      <c r="I1289" s="119" t="s">
        <v>19</v>
      </c>
      <c r="J1289" s="119" t="s">
        <v>22</v>
      </c>
      <c r="K1289" s="1">
        <v>46255.758941458334</v>
      </c>
      <c r="L1289">
        <v>0</v>
      </c>
      <c r="M1289">
        <v>10</v>
      </c>
      <c r="N1289">
        <v>0</v>
      </c>
      <c r="O1289">
        <v>2</v>
      </c>
      <c r="P1289" s="119" t="s">
        <v>20254</v>
      </c>
    </row>
    <row r="1290" spans="1:16" x14ac:dyDescent="0.25">
      <c r="A1290">
        <v>1395</v>
      </c>
      <c r="B1290" s="119" t="s">
        <v>761</v>
      </c>
      <c r="C1290">
        <v>58</v>
      </c>
      <c r="D1290">
        <v>24694</v>
      </c>
      <c r="E1290">
        <v>336</v>
      </c>
      <c r="F1290">
        <v>122</v>
      </c>
      <c r="G1290">
        <v>298</v>
      </c>
      <c r="H1290">
        <v>287</v>
      </c>
      <c r="I1290" s="119" t="s">
        <v>19</v>
      </c>
      <c r="J1290" s="119" t="s">
        <v>139</v>
      </c>
      <c r="K1290" s="1">
        <v>46255.758941458334</v>
      </c>
      <c r="L1290">
        <v>7</v>
      </c>
      <c r="M1290">
        <v>6</v>
      </c>
      <c r="N1290">
        <v>1</v>
      </c>
      <c r="O1290">
        <v>1</v>
      </c>
      <c r="P1290" s="119" t="s">
        <v>20254</v>
      </c>
    </row>
    <row r="1291" spans="1:16" x14ac:dyDescent="0.25">
      <c r="A1291">
        <v>1396</v>
      </c>
      <c r="B1291" s="119" t="s">
        <v>760</v>
      </c>
      <c r="C1291">
        <v>36</v>
      </c>
      <c r="E1291">
        <v>466</v>
      </c>
      <c r="F1291">
        <v>83</v>
      </c>
      <c r="G1291">
        <v>137</v>
      </c>
      <c r="H1291">
        <v>200</v>
      </c>
      <c r="I1291" s="119" t="s">
        <v>19</v>
      </c>
      <c r="J1291" s="119" t="s">
        <v>22</v>
      </c>
      <c r="K1291" s="1">
        <v>46255.758941458334</v>
      </c>
      <c r="L1291">
        <v>5</v>
      </c>
      <c r="M1291">
        <v>4</v>
      </c>
      <c r="N1291">
        <v>0</v>
      </c>
      <c r="O1291">
        <v>1</v>
      </c>
      <c r="P1291" s="119" t="s">
        <v>20254</v>
      </c>
    </row>
    <row r="1292" spans="1:16" x14ac:dyDescent="0.25">
      <c r="A1292">
        <v>1397</v>
      </c>
      <c r="B1292" s="119" t="s">
        <v>762</v>
      </c>
      <c r="C1292">
        <v>22</v>
      </c>
      <c r="E1292">
        <v>691</v>
      </c>
      <c r="F1292">
        <v>53</v>
      </c>
      <c r="G1292">
        <v>566</v>
      </c>
      <c r="H1292">
        <v>96</v>
      </c>
      <c r="I1292" s="119" t="s">
        <v>19</v>
      </c>
      <c r="J1292" s="119" t="s">
        <v>22</v>
      </c>
      <c r="K1292" s="1">
        <v>46255.758941458334</v>
      </c>
      <c r="L1292">
        <v>7</v>
      </c>
      <c r="M1292">
        <v>0</v>
      </c>
      <c r="N1292">
        <v>3</v>
      </c>
      <c r="O1292">
        <v>0</v>
      </c>
      <c r="P1292" s="119" t="s">
        <v>20254</v>
      </c>
    </row>
    <row r="1293" spans="1:16" x14ac:dyDescent="0.25">
      <c r="A1293">
        <v>1398</v>
      </c>
      <c r="B1293" s="119" t="s">
        <v>762</v>
      </c>
      <c r="C1293">
        <v>27</v>
      </c>
      <c r="E1293">
        <v>1570</v>
      </c>
      <c r="F1293">
        <v>38</v>
      </c>
      <c r="G1293">
        <v>306</v>
      </c>
      <c r="H1293">
        <v>70</v>
      </c>
      <c r="I1293" s="119" t="s">
        <v>19</v>
      </c>
      <c r="J1293" s="119" t="s">
        <v>22</v>
      </c>
      <c r="K1293" s="1">
        <v>46255.758941458334</v>
      </c>
      <c r="L1293">
        <v>13</v>
      </c>
      <c r="M1293">
        <v>1</v>
      </c>
      <c r="N1293">
        <v>4</v>
      </c>
      <c r="O1293">
        <v>0</v>
      </c>
      <c r="P1293" s="119" t="s">
        <v>20254</v>
      </c>
    </row>
    <row r="1294" spans="1:16" x14ac:dyDescent="0.25">
      <c r="A1294">
        <v>1399</v>
      </c>
      <c r="B1294" s="119" t="s">
        <v>763</v>
      </c>
      <c r="C1294">
        <v>53</v>
      </c>
      <c r="D1294">
        <v>24774</v>
      </c>
      <c r="E1294">
        <v>144</v>
      </c>
      <c r="F1294">
        <v>120</v>
      </c>
      <c r="G1294">
        <v>379</v>
      </c>
      <c r="H1294">
        <v>195</v>
      </c>
      <c r="I1294" s="119" t="s">
        <v>19</v>
      </c>
      <c r="J1294" s="119" t="s">
        <v>139</v>
      </c>
      <c r="K1294" s="1">
        <v>46255.758941458334</v>
      </c>
      <c r="L1294">
        <v>11</v>
      </c>
      <c r="M1294">
        <v>1</v>
      </c>
      <c r="N1294">
        <v>4</v>
      </c>
      <c r="O1294">
        <v>0</v>
      </c>
      <c r="P1294" s="119" t="s">
        <v>20254</v>
      </c>
    </row>
    <row r="1295" spans="1:16" x14ac:dyDescent="0.25">
      <c r="A1295">
        <v>1400</v>
      </c>
      <c r="B1295" s="119" t="s">
        <v>764</v>
      </c>
      <c r="C1295">
        <v>32</v>
      </c>
      <c r="E1295">
        <v>1258</v>
      </c>
      <c r="F1295">
        <v>36</v>
      </c>
      <c r="G1295">
        <v>253</v>
      </c>
      <c r="H1295">
        <v>103</v>
      </c>
      <c r="I1295" s="119" t="s">
        <v>19</v>
      </c>
      <c r="J1295" s="119" t="s">
        <v>22</v>
      </c>
      <c r="K1295" s="1">
        <v>46255.758941458334</v>
      </c>
      <c r="L1295">
        <v>5</v>
      </c>
      <c r="M1295">
        <v>3</v>
      </c>
      <c r="N1295">
        <v>0</v>
      </c>
      <c r="O1295">
        <v>2</v>
      </c>
      <c r="P1295" s="119" t="s">
        <v>20254</v>
      </c>
    </row>
    <row r="1296" spans="1:16" x14ac:dyDescent="0.25">
      <c r="A1296">
        <v>1401</v>
      </c>
      <c r="B1296" s="119" t="s">
        <v>764</v>
      </c>
      <c r="C1296">
        <v>37</v>
      </c>
      <c r="E1296">
        <v>1775</v>
      </c>
      <c r="F1296">
        <v>63</v>
      </c>
      <c r="G1296">
        <v>207</v>
      </c>
      <c r="H1296">
        <v>102</v>
      </c>
      <c r="I1296" s="119" t="s">
        <v>19</v>
      </c>
      <c r="J1296" s="119" t="s">
        <v>22</v>
      </c>
      <c r="K1296" s="1">
        <v>46255.758941458334</v>
      </c>
      <c r="L1296">
        <v>6</v>
      </c>
      <c r="M1296">
        <v>3</v>
      </c>
      <c r="N1296">
        <v>1</v>
      </c>
      <c r="O1296">
        <v>0</v>
      </c>
      <c r="P1296" s="119" t="s">
        <v>20254</v>
      </c>
    </row>
    <row r="1297" spans="1:16" x14ac:dyDescent="0.25">
      <c r="A1297">
        <v>1402</v>
      </c>
      <c r="B1297" s="119" t="s">
        <v>765</v>
      </c>
      <c r="C1297">
        <v>23</v>
      </c>
      <c r="E1297">
        <v>372</v>
      </c>
      <c r="F1297">
        <v>34</v>
      </c>
      <c r="G1297">
        <v>519</v>
      </c>
      <c r="H1297">
        <v>91</v>
      </c>
      <c r="I1297" s="119" t="s">
        <v>19</v>
      </c>
      <c r="J1297" s="119" t="s">
        <v>22</v>
      </c>
      <c r="K1297" s="1">
        <v>46255.758941458334</v>
      </c>
      <c r="L1297">
        <v>0</v>
      </c>
      <c r="M1297">
        <v>0</v>
      </c>
      <c r="N1297">
        <v>0</v>
      </c>
      <c r="O1297">
        <v>0</v>
      </c>
      <c r="P1297" s="119" t="s">
        <v>20254</v>
      </c>
    </row>
    <row r="1298" spans="1:16" x14ac:dyDescent="0.25">
      <c r="A1298">
        <v>1403</v>
      </c>
      <c r="B1298" s="119" t="s">
        <v>765</v>
      </c>
      <c r="C1298">
        <v>28</v>
      </c>
      <c r="E1298">
        <v>234</v>
      </c>
      <c r="F1298">
        <v>32</v>
      </c>
      <c r="G1298">
        <v>416</v>
      </c>
      <c r="H1298">
        <v>112</v>
      </c>
      <c r="I1298" s="119" t="s">
        <v>19</v>
      </c>
      <c r="J1298" s="119" t="s">
        <v>22</v>
      </c>
      <c r="K1298" s="1">
        <v>46255.758941458334</v>
      </c>
      <c r="L1298">
        <v>12</v>
      </c>
      <c r="M1298">
        <v>4</v>
      </c>
      <c r="N1298">
        <v>6</v>
      </c>
      <c r="O1298">
        <v>0</v>
      </c>
      <c r="P1298" s="119" t="s">
        <v>20254</v>
      </c>
    </row>
    <row r="1299" spans="1:16" x14ac:dyDescent="0.25">
      <c r="A1299">
        <v>1404</v>
      </c>
      <c r="B1299" s="119" t="s">
        <v>766</v>
      </c>
      <c r="C1299">
        <v>59</v>
      </c>
      <c r="D1299">
        <v>24727</v>
      </c>
      <c r="E1299">
        <v>0</v>
      </c>
      <c r="F1299">
        <v>0</v>
      </c>
      <c r="G1299">
        <v>431</v>
      </c>
      <c r="H1299">
        <v>176</v>
      </c>
      <c r="I1299" s="119" t="s">
        <v>19</v>
      </c>
      <c r="J1299" s="119" t="s">
        <v>139</v>
      </c>
      <c r="K1299" s="1">
        <v>46255.758941458334</v>
      </c>
      <c r="L1299">
        <v>0</v>
      </c>
      <c r="M1299">
        <v>2</v>
      </c>
      <c r="N1299">
        <v>0</v>
      </c>
      <c r="O1299">
        <v>1</v>
      </c>
      <c r="P1299" s="119" t="s">
        <v>20254</v>
      </c>
    </row>
    <row r="1300" spans="1:16" x14ac:dyDescent="0.25">
      <c r="A1300">
        <v>1405</v>
      </c>
      <c r="B1300" s="119" t="s">
        <v>767</v>
      </c>
      <c r="C1300">
        <v>62</v>
      </c>
      <c r="D1300">
        <v>24689</v>
      </c>
      <c r="E1300">
        <v>488</v>
      </c>
      <c r="F1300">
        <v>129</v>
      </c>
      <c r="G1300">
        <v>357</v>
      </c>
      <c r="H1300">
        <v>529</v>
      </c>
      <c r="I1300" s="119" t="s">
        <v>19</v>
      </c>
      <c r="J1300" s="119" t="s">
        <v>139</v>
      </c>
      <c r="K1300" s="1">
        <v>46255.758941458334</v>
      </c>
      <c r="L1300">
        <v>0</v>
      </c>
      <c r="M1300">
        <v>2</v>
      </c>
      <c r="N1300">
        <v>0</v>
      </c>
      <c r="O1300">
        <v>0</v>
      </c>
      <c r="P1300" s="119" t="s">
        <v>20254</v>
      </c>
    </row>
    <row r="1301" spans="1:16" x14ac:dyDescent="0.25">
      <c r="A1301">
        <v>1406</v>
      </c>
      <c r="B1301" s="119" t="s">
        <v>768</v>
      </c>
      <c r="C1301">
        <v>33</v>
      </c>
      <c r="E1301">
        <v>167</v>
      </c>
      <c r="F1301">
        <v>36</v>
      </c>
      <c r="G1301">
        <v>232</v>
      </c>
      <c r="H1301">
        <v>192</v>
      </c>
      <c r="I1301" s="119" t="s">
        <v>19</v>
      </c>
      <c r="J1301" s="119" t="s">
        <v>22</v>
      </c>
      <c r="K1301" s="1">
        <v>46255.758941458334</v>
      </c>
      <c r="L1301">
        <v>12</v>
      </c>
      <c r="M1301">
        <v>1</v>
      </c>
      <c r="N1301">
        <v>5</v>
      </c>
      <c r="O1301">
        <v>0</v>
      </c>
      <c r="P1301" s="119" t="s">
        <v>20254</v>
      </c>
    </row>
    <row r="1302" spans="1:16" x14ac:dyDescent="0.25">
      <c r="A1302">
        <v>1407</v>
      </c>
      <c r="B1302" s="119" t="s">
        <v>768</v>
      </c>
      <c r="C1302">
        <v>38</v>
      </c>
      <c r="E1302">
        <v>788</v>
      </c>
      <c r="F1302">
        <v>63</v>
      </c>
      <c r="G1302">
        <v>259</v>
      </c>
      <c r="H1302">
        <v>129</v>
      </c>
      <c r="I1302" s="119" t="s">
        <v>19</v>
      </c>
      <c r="J1302" s="119" t="s">
        <v>22</v>
      </c>
      <c r="K1302" s="1">
        <v>46255.758941458334</v>
      </c>
      <c r="L1302">
        <v>3</v>
      </c>
      <c r="M1302">
        <v>2</v>
      </c>
      <c r="N1302">
        <v>0</v>
      </c>
      <c r="O1302">
        <v>1</v>
      </c>
      <c r="P1302" s="119" t="s">
        <v>20254</v>
      </c>
    </row>
    <row r="1303" spans="1:16" x14ac:dyDescent="0.25">
      <c r="A1303">
        <v>1408</v>
      </c>
      <c r="B1303" s="119" t="s">
        <v>762</v>
      </c>
      <c r="C1303">
        <v>24</v>
      </c>
      <c r="E1303">
        <v>2146</v>
      </c>
      <c r="F1303">
        <v>34</v>
      </c>
      <c r="G1303">
        <v>437</v>
      </c>
      <c r="H1303">
        <v>75</v>
      </c>
      <c r="I1303" s="119" t="s">
        <v>19</v>
      </c>
      <c r="J1303" s="119" t="s">
        <v>22</v>
      </c>
      <c r="K1303" s="1">
        <v>46255.758941458334</v>
      </c>
      <c r="L1303">
        <v>0</v>
      </c>
      <c r="M1303">
        <v>1</v>
      </c>
      <c r="N1303">
        <v>0</v>
      </c>
      <c r="O1303">
        <v>0</v>
      </c>
      <c r="P1303" s="119" t="s">
        <v>20254</v>
      </c>
    </row>
    <row r="1304" spans="1:16" x14ac:dyDescent="0.25">
      <c r="A1304">
        <v>1409</v>
      </c>
      <c r="B1304" s="119" t="s">
        <v>769</v>
      </c>
      <c r="C1304">
        <v>68</v>
      </c>
      <c r="D1304">
        <v>24709</v>
      </c>
      <c r="E1304">
        <v>109</v>
      </c>
      <c r="F1304">
        <v>132</v>
      </c>
      <c r="G1304">
        <v>187</v>
      </c>
      <c r="H1304">
        <v>1989</v>
      </c>
      <c r="I1304" s="119" t="s">
        <v>19</v>
      </c>
      <c r="J1304" s="119" t="s">
        <v>139</v>
      </c>
      <c r="K1304" s="1">
        <v>46255.758941458334</v>
      </c>
      <c r="L1304">
        <v>0</v>
      </c>
      <c r="M1304">
        <v>7</v>
      </c>
      <c r="N1304">
        <v>0</v>
      </c>
      <c r="O1304">
        <v>1</v>
      </c>
      <c r="P1304" s="119" t="s">
        <v>20254</v>
      </c>
    </row>
    <row r="1305" spans="1:16" x14ac:dyDescent="0.25">
      <c r="A1305">
        <v>1410</v>
      </c>
      <c r="B1305" s="119" t="s">
        <v>762</v>
      </c>
      <c r="C1305">
        <v>29</v>
      </c>
      <c r="E1305">
        <v>2096</v>
      </c>
      <c r="F1305">
        <v>74</v>
      </c>
      <c r="G1305">
        <v>376</v>
      </c>
      <c r="H1305">
        <v>108</v>
      </c>
      <c r="I1305" s="119" t="s">
        <v>19</v>
      </c>
      <c r="J1305" s="119" t="s">
        <v>22</v>
      </c>
      <c r="K1305" s="1">
        <v>46255.758941458334</v>
      </c>
      <c r="L1305">
        <v>13</v>
      </c>
      <c r="M1305">
        <v>4</v>
      </c>
      <c r="N1305">
        <v>4</v>
      </c>
      <c r="O1305">
        <v>0</v>
      </c>
      <c r="P1305" s="119" t="s">
        <v>20254</v>
      </c>
    </row>
    <row r="1306" spans="1:16" x14ac:dyDescent="0.25">
      <c r="A1306">
        <v>1411</v>
      </c>
      <c r="B1306" s="119" t="s">
        <v>764</v>
      </c>
      <c r="C1306">
        <v>34</v>
      </c>
      <c r="E1306">
        <v>1478</v>
      </c>
      <c r="F1306">
        <v>74</v>
      </c>
      <c r="G1306">
        <v>322</v>
      </c>
      <c r="H1306">
        <v>98</v>
      </c>
      <c r="I1306" s="119" t="s">
        <v>19</v>
      </c>
      <c r="J1306" s="119" t="s">
        <v>22</v>
      </c>
      <c r="K1306" s="1">
        <v>46255.758941458334</v>
      </c>
      <c r="L1306">
        <v>7</v>
      </c>
      <c r="M1306">
        <v>0</v>
      </c>
      <c r="N1306">
        <v>1</v>
      </c>
      <c r="O1306">
        <v>0</v>
      </c>
      <c r="P1306" s="119" t="s">
        <v>20254</v>
      </c>
    </row>
    <row r="1307" spans="1:16" x14ac:dyDescent="0.25">
      <c r="A1307">
        <v>1412</v>
      </c>
      <c r="B1307" s="119" t="s">
        <v>764</v>
      </c>
      <c r="C1307">
        <v>39</v>
      </c>
      <c r="E1307">
        <v>839</v>
      </c>
      <c r="F1307">
        <v>60</v>
      </c>
      <c r="G1307">
        <v>276</v>
      </c>
      <c r="H1307">
        <v>105</v>
      </c>
      <c r="I1307" s="119" t="s">
        <v>19</v>
      </c>
      <c r="J1307" s="119" t="s">
        <v>22</v>
      </c>
      <c r="K1307" s="1">
        <v>46255.758941458334</v>
      </c>
      <c r="L1307">
        <v>9</v>
      </c>
      <c r="M1307">
        <v>0</v>
      </c>
      <c r="N1307">
        <v>3</v>
      </c>
      <c r="O1307">
        <v>0</v>
      </c>
      <c r="P1307" s="119" t="s">
        <v>20254</v>
      </c>
    </row>
    <row r="1308" spans="1:16" x14ac:dyDescent="0.25">
      <c r="A1308">
        <v>1413</v>
      </c>
      <c r="B1308" s="119" t="s">
        <v>770</v>
      </c>
      <c r="C1308">
        <v>74</v>
      </c>
      <c r="D1308">
        <v>24685</v>
      </c>
      <c r="E1308">
        <v>216</v>
      </c>
      <c r="F1308">
        <v>135</v>
      </c>
      <c r="G1308">
        <v>475</v>
      </c>
      <c r="H1308">
        <v>146</v>
      </c>
      <c r="I1308" s="119" t="s">
        <v>19</v>
      </c>
      <c r="J1308" s="119" t="s">
        <v>139</v>
      </c>
      <c r="K1308" s="1">
        <v>46255.758941458334</v>
      </c>
      <c r="L1308">
        <v>0</v>
      </c>
      <c r="M1308">
        <v>2</v>
      </c>
      <c r="N1308">
        <v>0</v>
      </c>
      <c r="O1308">
        <v>0</v>
      </c>
      <c r="P1308" s="119" t="s">
        <v>20254</v>
      </c>
    </row>
    <row r="1309" spans="1:16" x14ac:dyDescent="0.25">
      <c r="A1309">
        <v>1414</v>
      </c>
      <c r="B1309" s="119" t="s">
        <v>760</v>
      </c>
      <c r="C1309">
        <v>41</v>
      </c>
      <c r="E1309">
        <v>0</v>
      </c>
      <c r="F1309">
        <v>0</v>
      </c>
      <c r="G1309">
        <v>465</v>
      </c>
      <c r="H1309">
        <v>107</v>
      </c>
      <c r="I1309" s="119" t="s">
        <v>19</v>
      </c>
      <c r="J1309" s="119" t="s">
        <v>22</v>
      </c>
      <c r="K1309" s="1">
        <v>46255.758941458334</v>
      </c>
      <c r="L1309">
        <v>0</v>
      </c>
      <c r="M1309">
        <v>10</v>
      </c>
      <c r="N1309">
        <v>0</v>
      </c>
      <c r="O1309">
        <v>0</v>
      </c>
      <c r="P1309" s="119" t="s">
        <v>20254</v>
      </c>
    </row>
    <row r="1310" spans="1:16" x14ac:dyDescent="0.25">
      <c r="A1310">
        <v>1415</v>
      </c>
      <c r="B1310" s="119" t="s">
        <v>760</v>
      </c>
      <c r="C1310">
        <v>46</v>
      </c>
      <c r="E1310">
        <v>3452</v>
      </c>
      <c r="F1310">
        <v>58</v>
      </c>
      <c r="G1310">
        <v>425</v>
      </c>
      <c r="H1310">
        <v>108</v>
      </c>
      <c r="I1310" s="119" t="s">
        <v>19</v>
      </c>
      <c r="J1310" s="119" t="s">
        <v>22</v>
      </c>
      <c r="K1310" s="1">
        <v>46255.758941458334</v>
      </c>
      <c r="L1310">
        <v>10</v>
      </c>
      <c r="M1310">
        <v>0</v>
      </c>
      <c r="N1310">
        <v>2</v>
      </c>
      <c r="O1310">
        <v>0</v>
      </c>
      <c r="P1310" s="119" t="s">
        <v>20254</v>
      </c>
    </row>
    <row r="1311" spans="1:16" x14ac:dyDescent="0.25">
      <c r="A1311">
        <v>1416</v>
      </c>
      <c r="B1311" s="119" t="s">
        <v>760</v>
      </c>
      <c r="C1311">
        <v>51</v>
      </c>
      <c r="E1311">
        <v>241</v>
      </c>
      <c r="F1311">
        <v>49</v>
      </c>
      <c r="G1311">
        <v>442</v>
      </c>
      <c r="H1311">
        <v>98</v>
      </c>
      <c r="I1311" s="119" t="s">
        <v>19</v>
      </c>
      <c r="J1311" s="119" t="s">
        <v>22</v>
      </c>
      <c r="K1311" s="1">
        <v>46255.758941458334</v>
      </c>
      <c r="L1311">
        <v>6</v>
      </c>
      <c r="M1311">
        <v>2</v>
      </c>
      <c r="N1311">
        <v>2</v>
      </c>
      <c r="O1311">
        <v>1</v>
      </c>
      <c r="P1311" s="119" t="s">
        <v>20254</v>
      </c>
    </row>
    <row r="1312" spans="1:16" x14ac:dyDescent="0.25">
      <c r="A1312">
        <v>1417</v>
      </c>
      <c r="B1312" s="119" t="s">
        <v>771</v>
      </c>
      <c r="C1312">
        <v>80</v>
      </c>
      <c r="D1312">
        <v>24693</v>
      </c>
      <c r="E1312">
        <v>700</v>
      </c>
      <c r="F1312">
        <v>157</v>
      </c>
      <c r="G1312">
        <v>1349</v>
      </c>
      <c r="H1312">
        <v>193</v>
      </c>
      <c r="I1312" s="119" t="s">
        <v>19</v>
      </c>
      <c r="J1312" s="119" t="s">
        <v>139</v>
      </c>
      <c r="K1312" s="1">
        <v>46255.758941458334</v>
      </c>
      <c r="L1312">
        <v>1235</v>
      </c>
      <c r="M1312">
        <v>5</v>
      </c>
      <c r="N1312">
        <v>58</v>
      </c>
      <c r="O1312">
        <v>0</v>
      </c>
      <c r="P1312" s="119" t="s">
        <v>20254</v>
      </c>
    </row>
    <row r="1313" spans="1:16" x14ac:dyDescent="0.25">
      <c r="A1313">
        <v>1418</v>
      </c>
      <c r="B1313" s="119" t="s">
        <v>760</v>
      </c>
      <c r="C1313">
        <v>56</v>
      </c>
      <c r="E1313">
        <v>1220</v>
      </c>
      <c r="F1313">
        <v>73</v>
      </c>
      <c r="G1313">
        <v>240</v>
      </c>
      <c r="H1313">
        <v>104</v>
      </c>
      <c r="I1313" s="119" t="s">
        <v>19</v>
      </c>
      <c r="J1313" s="119" t="s">
        <v>22</v>
      </c>
      <c r="K1313" s="1">
        <v>46255.758941458334</v>
      </c>
      <c r="L1313">
        <v>10</v>
      </c>
      <c r="M1313">
        <v>2</v>
      </c>
      <c r="N1313">
        <v>2</v>
      </c>
      <c r="O1313">
        <v>0</v>
      </c>
      <c r="P1313" s="119" t="s">
        <v>20254</v>
      </c>
    </row>
    <row r="1314" spans="1:16" x14ac:dyDescent="0.25">
      <c r="A1314">
        <v>1419</v>
      </c>
      <c r="B1314" s="119" t="s">
        <v>764</v>
      </c>
      <c r="C1314">
        <v>42</v>
      </c>
      <c r="E1314">
        <v>996</v>
      </c>
      <c r="F1314">
        <v>72</v>
      </c>
      <c r="G1314">
        <v>318</v>
      </c>
      <c r="H1314">
        <v>104</v>
      </c>
      <c r="I1314" s="119" t="s">
        <v>19</v>
      </c>
      <c r="J1314" s="119" t="s">
        <v>22</v>
      </c>
      <c r="K1314" s="1">
        <v>46255.758941458334</v>
      </c>
      <c r="L1314">
        <v>14</v>
      </c>
      <c r="M1314">
        <v>0</v>
      </c>
      <c r="N1314">
        <v>1</v>
      </c>
      <c r="O1314">
        <v>0</v>
      </c>
      <c r="P1314" s="119" t="s">
        <v>20254</v>
      </c>
    </row>
    <row r="1315" spans="1:16" x14ac:dyDescent="0.25">
      <c r="A1315">
        <v>1420</v>
      </c>
      <c r="B1315" s="119" t="s">
        <v>764</v>
      </c>
      <c r="C1315">
        <v>47</v>
      </c>
      <c r="E1315">
        <v>1634</v>
      </c>
      <c r="F1315">
        <v>73</v>
      </c>
      <c r="G1315">
        <v>307</v>
      </c>
      <c r="H1315">
        <v>107</v>
      </c>
      <c r="I1315" s="119" t="s">
        <v>19</v>
      </c>
      <c r="J1315" s="119" t="s">
        <v>22</v>
      </c>
      <c r="K1315" s="1">
        <v>46255.758941458334</v>
      </c>
      <c r="L1315">
        <v>4</v>
      </c>
      <c r="M1315">
        <v>1</v>
      </c>
      <c r="N1315">
        <v>0</v>
      </c>
      <c r="O1315">
        <v>0</v>
      </c>
      <c r="P1315" s="119" t="s">
        <v>20254</v>
      </c>
    </row>
    <row r="1316" spans="1:16" x14ac:dyDescent="0.25">
      <c r="A1316">
        <v>1421</v>
      </c>
      <c r="B1316" s="119" t="s">
        <v>764</v>
      </c>
      <c r="C1316">
        <v>52</v>
      </c>
      <c r="E1316">
        <v>1296</v>
      </c>
      <c r="F1316">
        <v>66</v>
      </c>
      <c r="G1316">
        <v>502</v>
      </c>
      <c r="H1316">
        <v>99</v>
      </c>
      <c r="I1316" s="119" t="s">
        <v>19</v>
      </c>
      <c r="J1316" s="119" t="s">
        <v>22</v>
      </c>
      <c r="K1316" s="1">
        <v>46255.758941458334</v>
      </c>
      <c r="L1316">
        <v>9</v>
      </c>
      <c r="M1316">
        <v>3</v>
      </c>
      <c r="N1316">
        <v>1</v>
      </c>
      <c r="O1316">
        <v>1</v>
      </c>
      <c r="P1316" s="119" t="s">
        <v>20254</v>
      </c>
    </row>
    <row r="1317" spans="1:16" x14ac:dyDescent="0.25">
      <c r="A1317">
        <v>1422</v>
      </c>
      <c r="B1317" s="119" t="s">
        <v>772</v>
      </c>
      <c r="C1317">
        <v>63</v>
      </c>
      <c r="D1317">
        <v>24739</v>
      </c>
      <c r="E1317">
        <v>0</v>
      </c>
      <c r="F1317">
        <v>0</v>
      </c>
      <c r="G1317">
        <v>180</v>
      </c>
      <c r="H1317">
        <v>195</v>
      </c>
      <c r="I1317" s="119" t="s">
        <v>19</v>
      </c>
      <c r="J1317" s="119" t="s">
        <v>139</v>
      </c>
      <c r="K1317" s="1">
        <v>46255.758941458334</v>
      </c>
      <c r="L1317">
        <v>0</v>
      </c>
      <c r="M1317">
        <v>3</v>
      </c>
      <c r="N1317">
        <v>0</v>
      </c>
      <c r="O1317">
        <v>0</v>
      </c>
      <c r="P1317" s="119" t="s">
        <v>20254</v>
      </c>
    </row>
    <row r="1318" spans="1:16" x14ac:dyDescent="0.25">
      <c r="A1318">
        <v>1423</v>
      </c>
      <c r="B1318" s="119" t="s">
        <v>764</v>
      </c>
      <c r="C1318">
        <v>57</v>
      </c>
      <c r="E1318">
        <v>934</v>
      </c>
      <c r="F1318">
        <v>68</v>
      </c>
      <c r="G1318">
        <v>198</v>
      </c>
      <c r="H1318">
        <v>98</v>
      </c>
      <c r="I1318" s="119" t="s">
        <v>19</v>
      </c>
      <c r="J1318" s="119" t="s">
        <v>22</v>
      </c>
      <c r="K1318" s="1">
        <v>46255.758941458334</v>
      </c>
      <c r="L1318">
        <v>82</v>
      </c>
      <c r="M1318">
        <v>1</v>
      </c>
      <c r="N1318">
        <v>1</v>
      </c>
      <c r="O1318">
        <v>1</v>
      </c>
      <c r="P1318" s="119" t="s">
        <v>20254</v>
      </c>
    </row>
    <row r="1319" spans="1:16" x14ac:dyDescent="0.25">
      <c r="A1319">
        <v>1424</v>
      </c>
      <c r="B1319" s="119" t="s">
        <v>768</v>
      </c>
      <c r="C1319">
        <v>43</v>
      </c>
      <c r="E1319">
        <v>1123</v>
      </c>
      <c r="F1319">
        <v>45</v>
      </c>
      <c r="G1319">
        <v>491</v>
      </c>
      <c r="H1319">
        <v>128</v>
      </c>
      <c r="I1319" s="119" t="s">
        <v>19</v>
      </c>
      <c r="J1319" s="119" t="s">
        <v>22</v>
      </c>
      <c r="K1319" s="1">
        <v>46255.758941458334</v>
      </c>
      <c r="L1319">
        <v>7</v>
      </c>
      <c r="M1319">
        <v>3</v>
      </c>
      <c r="N1319">
        <v>1</v>
      </c>
      <c r="O1319">
        <v>1</v>
      </c>
      <c r="P1319" s="119" t="s">
        <v>20254</v>
      </c>
    </row>
    <row r="1320" spans="1:16" x14ac:dyDescent="0.25">
      <c r="A1320">
        <v>1425</v>
      </c>
      <c r="B1320" s="119" t="s">
        <v>768</v>
      </c>
      <c r="C1320">
        <v>48</v>
      </c>
      <c r="E1320">
        <v>619</v>
      </c>
      <c r="F1320">
        <v>57</v>
      </c>
      <c r="G1320">
        <v>332</v>
      </c>
      <c r="H1320">
        <v>122</v>
      </c>
      <c r="I1320" s="119" t="s">
        <v>19</v>
      </c>
      <c r="J1320" s="119" t="s">
        <v>22</v>
      </c>
      <c r="K1320" s="1">
        <v>46255.758941458334</v>
      </c>
      <c r="L1320">
        <v>6</v>
      </c>
      <c r="M1320">
        <v>2</v>
      </c>
      <c r="N1320">
        <v>3</v>
      </c>
      <c r="O1320">
        <v>1</v>
      </c>
      <c r="P1320" s="119" t="s">
        <v>20254</v>
      </c>
    </row>
    <row r="1321" spans="1:16" x14ac:dyDescent="0.25">
      <c r="A1321">
        <v>1426</v>
      </c>
      <c r="B1321" s="119" t="s">
        <v>772</v>
      </c>
      <c r="C1321">
        <v>69</v>
      </c>
      <c r="D1321">
        <v>24739</v>
      </c>
      <c r="E1321">
        <v>0</v>
      </c>
      <c r="F1321">
        <v>0</v>
      </c>
      <c r="G1321">
        <v>211</v>
      </c>
      <c r="H1321">
        <v>200</v>
      </c>
      <c r="I1321" s="119" t="s">
        <v>19</v>
      </c>
      <c r="J1321" s="119" t="s">
        <v>139</v>
      </c>
      <c r="K1321" s="1">
        <v>46255.758941458334</v>
      </c>
      <c r="L1321">
        <v>0</v>
      </c>
      <c r="M1321">
        <v>2</v>
      </c>
      <c r="N1321">
        <v>0</v>
      </c>
      <c r="O1321">
        <v>1</v>
      </c>
      <c r="P1321" s="119" t="s">
        <v>20254</v>
      </c>
    </row>
    <row r="1322" spans="1:16" x14ac:dyDescent="0.25">
      <c r="A1322">
        <v>1427</v>
      </c>
      <c r="B1322" s="119" t="s">
        <v>768</v>
      </c>
      <c r="C1322">
        <v>53</v>
      </c>
      <c r="E1322">
        <v>1036</v>
      </c>
      <c r="F1322">
        <v>59</v>
      </c>
      <c r="G1322">
        <v>377</v>
      </c>
      <c r="H1322">
        <v>111</v>
      </c>
      <c r="I1322" s="119" t="s">
        <v>19</v>
      </c>
      <c r="J1322" s="119" t="s">
        <v>22</v>
      </c>
      <c r="K1322" s="1">
        <v>46255.758941458334</v>
      </c>
      <c r="L1322">
        <v>6</v>
      </c>
      <c r="M1322">
        <v>2</v>
      </c>
      <c r="N1322">
        <v>1</v>
      </c>
      <c r="O1322">
        <v>0</v>
      </c>
      <c r="P1322" s="119" t="s">
        <v>20254</v>
      </c>
    </row>
    <row r="1323" spans="1:16" x14ac:dyDescent="0.25">
      <c r="A1323">
        <v>1428</v>
      </c>
      <c r="B1323" s="119" t="s">
        <v>768</v>
      </c>
      <c r="C1323">
        <v>58</v>
      </c>
      <c r="E1323">
        <v>293</v>
      </c>
      <c r="F1323">
        <v>54</v>
      </c>
      <c r="G1323">
        <v>874</v>
      </c>
      <c r="H1323">
        <v>100</v>
      </c>
      <c r="I1323" s="119" t="s">
        <v>19</v>
      </c>
      <c r="J1323" s="119" t="s">
        <v>22</v>
      </c>
      <c r="K1323" s="1">
        <v>46255.758941458334</v>
      </c>
      <c r="L1323">
        <v>13</v>
      </c>
      <c r="M1323">
        <v>5</v>
      </c>
      <c r="N1323">
        <v>2</v>
      </c>
      <c r="O1323">
        <v>1</v>
      </c>
      <c r="P1323" s="119" t="s">
        <v>20254</v>
      </c>
    </row>
    <row r="1324" spans="1:16" x14ac:dyDescent="0.25">
      <c r="A1324">
        <v>1429</v>
      </c>
      <c r="B1324" s="119" t="s">
        <v>764</v>
      </c>
      <c r="C1324">
        <v>44</v>
      </c>
      <c r="E1324">
        <v>291</v>
      </c>
      <c r="F1324">
        <v>44</v>
      </c>
      <c r="G1324">
        <v>341</v>
      </c>
      <c r="H1324">
        <v>108</v>
      </c>
      <c r="I1324" s="119" t="s">
        <v>19</v>
      </c>
      <c r="J1324" s="119" t="s">
        <v>22</v>
      </c>
      <c r="K1324" s="1">
        <v>46255.758941458334</v>
      </c>
      <c r="L1324">
        <v>10</v>
      </c>
      <c r="M1324">
        <v>2</v>
      </c>
      <c r="N1324">
        <v>4</v>
      </c>
      <c r="O1324">
        <v>1</v>
      </c>
      <c r="P1324" s="119" t="s">
        <v>20254</v>
      </c>
    </row>
    <row r="1325" spans="1:16" x14ac:dyDescent="0.25">
      <c r="A1325">
        <v>1430</v>
      </c>
      <c r="B1325" s="119" t="s">
        <v>773</v>
      </c>
      <c r="C1325">
        <v>75</v>
      </c>
      <c r="D1325">
        <v>24697</v>
      </c>
      <c r="E1325">
        <v>1274</v>
      </c>
      <c r="F1325">
        <v>125</v>
      </c>
      <c r="G1325">
        <v>220</v>
      </c>
      <c r="H1325">
        <v>146</v>
      </c>
      <c r="I1325" s="119" t="s">
        <v>19</v>
      </c>
      <c r="J1325" s="119" t="s">
        <v>139</v>
      </c>
      <c r="K1325" s="1">
        <v>46255.758941458334</v>
      </c>
      <c r="L1325">
        <v>0</v>
      </c>
      <c r="M1325">
        <v>1</v>
      </c>
      <c r="N1325">
        <v>0</v>
      </c>
      <c r="O1325">
        <v>1</v>
      </c>
      <c r="P1325" s="119" t="s">
        <v>20254</v>
      </c>
    </row>
    <row r="1326" spans="1:16" x14ac:dyDescent="0.25">
      <c r="A1326">
        <v>1431</v>
      </c>
      <c r="B1326" s="119" t="s">
        <v>764</v>
      </c>
      <c r="C1326">
        <v>49</v>
      </c>
      <c r="E1326">
        <v>875</v>
      </c>
      <c r="F1326">
        <v>70</v>
      </c>
      <c r="G1326">
        <v>286</v>
      </c>
      <c r="H1326">
        <v>99</v>
      </c>
      <c r="I1326" s="119" t="s">
        <v>19</v>
      </c>
      <c r="J1326" s="119" t="s">
        <v>22</v>
      </c>
      <c r="K1326" s="1">
        <v>46255.758941458334</v>
      </c>
      <c r="L1326">
        <v>4</v>
      </c>
      <c r="M1326">
        <v>0</v>
      </c>
      <c r="N1326">
        <v>0</v>
      </c>
      <c r="O1326">
        <v>0</v>
      </c>
      <c r="P1326" s="119" t="s">
        <v>20254</v>
      </c>
    </row>
    <row r="1327" spans="1:16" x14ac:dyDescent="0.25">
      <c r="A1327">
        <v>1432</v>
      </c>
      <c r="B1327" s="119" t="s">
        <v>764</v>
      </c>
      <c r="C1327">
        <v>54</v>
      </c>
      <c r="E1327">
        <v>1</v>
      </c>
      <c r="F1327">
        <v>44</v>
      </c>
      <c r="G1327">
        <v>388</v>
      </c>
      <c r="H1327">
        <v>99</v>
      </c>
      <c r="I1327" s="119" t="s">
        <v>19</v>
      </c>
      <c r="J1327" s="119" t="s">
        <v>22</v>
      </c>
      <c r="K1327" s="1">
        <v>46255.758941458334</v>
      </c>
      <c r="L1327">
        <v>6</v>
      </c>
      <c r="M1327">
        <v>1</v>
      </c>
      <c r="N1327">
        <v>0</v>
      </c>
      <c r="O1327">
        <v>1</v>
      </c>
      <c r="P1327" s="119" t="s">
        <v>20254</v>
      </c>
    </row>
    <row r="1328" spans="1:16" x14ac:dyDescent="0.25">
      <c r="A1328">
        <v>1433</v>
      </c>
      <c r="B1328" s="119" t="s">
        <v>774</v>
      </c>
      <c r="C1328">
        <v>79</v>
      </c>
      <c r="D1328">
        <v>24715</v>
      </c>
      <c r="E1328">
        <v>424</v>
      </c>
      <c r="F1328">
        <v>168</v>
      </c>
      <c r="G1328">
        <v>765</v>
      </c>
      <c r="H1328">
        <v>169</v>
      </c>
      <c r="I1328" s="119" t="s">
        <v>19</v>
      </c>
      <c r="J1328" s="119" t="s">
        <v>139</v>
      </c>
      <c r="K1328" s="1">
        <v>46255.758941458334</v>
      </c>
      <c r="L1328">
        <v>310</v>
      </c>
      <c r="M1328">
        <v>3</v>
      </c>
      <c r="N1328">
        <v>54</v>
      </c>
      <c r="O1328">
        <v>2</v>
      </c>
      <c r="P1328" s="119" t="s">
        <v>20254</v>
      </c>
    </row>
    <row r="1329" spans="1:16" x14ac:dyDescent="0.25">
      <c r="A1329">
        <v>1434</v>
      </c>
      <c r="B1329" s="119" t="s">
        <v>764</v>
      </c>
      <c r="C1329">
        <v>59</v>
      </c>
      <c r="E1329">
        <v>0</v>
      </c>
      <c r="F1329">
        <v>0</v>
      </c>
      <c r="G1329">
        <v>697</v>
      </c>
      <c r="H1329">
        <v>99</v>
      </c>
      <c r="I1329" s="119" t="s">
        <v>19</v>
      </c>
      <c r="J1329" s="119" t="s">
        <v>22</v>
      </c>
      <c r="K1329" s="1">
        <v>46255.758941458334</v>
      </c>
      <c r="L1329">
        <v>0</v>
      </c>
      <c r="M1329">
        <v>4</v>
      </c>
      <c r="N1329">
        <v>0</v>
      </c>
      <c r="O1329">
        <v>0</v>
      </c>
      <c r="P1329" s="119" t="s">
        <v>20254</v>
      </c>
    </row>
    <row r="1330" spans="1:16" x14ac:dyDescent="0.25">
      <c r="A1330">
        <v>1435</v>
      </c>
      <c r="B1330" s="119" t="s">
        <v>775</v>
      </c>
      <c r="C1330">
        <v>61</v>
      </c>
      <c r="E1330">
        <v>0</v>
      </c>
      <c r="F1330">
        <v>0</v>
      </c>
      <c r="G1330">
        <v>762</v>
      </c>
      <c r="H1330">
        <v>93</v>
      </c>
      <c r="I1330" s="119" t="s">
        <v>19</v>
      </c>
      <c r="J1330" s="119" t="s">
        <v>22</v>
      </c>
      <c r="K1330" s="1">
        <v>46255.758941458334</v>
      </c>
      <c r="L1330">
        <v>0</v>
      </c>
      <c r="M1330">
        <v>24</v>
      </c>
      <c r="N1330">
        <v>0</v>
      </c>
      <c r="O1330">
        <v>11</v>
      </c>
      <c r="P1330" s="119" t="s">
        <v>20254</v>
      </c>
    </row>
    <row r="1331" spans="1:16" x14ac:dyDescent="0.25">
      <c r="A1331">
        <v>1436</v>
      </c>
      <c r="B1331" s="119" t="s">
        <v>775</v>
      </c>
      <c r="C1331">
        <v>66</v>
      </c>
      <c r="E1331">
        <v>0</v>
      </c>
      <c r="F1331">
        <v>0</v>
      </c>
      <c r="G1331">
        <v>457</v>
      </c>
      <c r="H1331">
        <v>72</v>
      </c>
      <c r="I1331" s="119" t="s">
        <v>19</v>
      </c>
      <c r="J1331" s="119" t="s">
        <v>22</v>
      </c>
      <c r="K1331" s="1">
        <v>46255.758941458334</v>
      </c>
      <c r="L1331">
        <v>0</v>
      </c>
      <c r="M1331">
        <v>4</v>
      </c>
      <c r="N1331">
        <v>0</v>
      </c>
      <c r="O1331">
        <v>0</v>
      </c>
      <c r="P1331" s="119" t="s">
        <v>20254</v>
      </c>
    </row>
    <row r="1332" spans="1:16" x14ac:dyDescent="0.25">
      <c r="A1332">
        <v>1437</v>
      </c>
      <c r="B1332" s="119" t="s">
        <v>775</v>
      </c>
      <c r="C1332">
        <v>71</v>
      </c>
      <c r="E1332">
        <v>0</v>
      </c>
      <c r="F1332">
        <v>0</v>
      </c>
      <c r="G1332">
        <v>526</v>
      </c>
      <c r="H1332">
        <v>75</v>
      </c>
      <c r="I1332" s="119" t="s">
        <v>19</v>
      </c>
      <c r="J1332" s="119" t="s">
        <v>22</v>
      </c>
      <c r="K1332" s="1">
        <v>46255.758941458334</v>
      </c>
      <c r="L1332">
        <v>0</v>
      </c>
      <c r="M1332">
        <v>9</v>
      </c>
      <c r="N1332">
        <v>0</v>
      </c>
      <c r="O1332">
        <v>1</v>
      </c>
      <c r="P1332" s="119" t="s">
        <v>20254</v>
      </c>
    </row>
    <row r="1333" spans="1:16" x14ac:dyDescent="0.25">
      <c r="A1333">
        <v>1438</v>
      </c>
      <c r="B1333" s="119" t="s">
        <v>776</v>
      </c>
      <c r="C1333">
        <v>80</v>
      </c>
      <c r="D1333">
        <v>24786</v>
      </c>
      <c r="E1333">
        <v>821</v>
      </c>
      <c r="F1333">
        <v>158</v>
      </c>
      <c r="G1333">
        <v>786</v>
      </c>
      <c r="H1333">
        <v>186</v>
      </c>
      <c r="I1333" s="119" t="s">
        <v>19</v>
      </c>
      <c r="J1333" s="119" t="s">
        <v>139</v>
      </c>
      <c r="K1333" s="1">
        <v>46255.758941458334</v>
      </c>
      <c r="L1333">
        <v>277</v>
      </c>
      <c r="M1333">
        <v>2</v>
      </c>
      <c r="N1333">
        <v>45</v>
      </c>
      <c r="O1333">
        <v>0</v>
      </c>
      <c r="P1333" s="119" t="s">
        <v>20254</v>
      </c>
    </row>
    <row r="1334" spans="1:16" x14ac:dyDescent="0.25">
      <c r="A1334">
        <v>1439</v>
      </c>
      <c r="B1334" s="119" t="s">
        <v>775</v>
      </c>
      <c r="C1334">
        <v>76</v>
      </c>
      <c r="E1334">
        <v>73</v>
      </c>
      <c r="F1334">
        <v>58</v>
      </c>
      <c r="G1334">
        <v>1489</v>
      </c>
      <c r="H1334">
        <v>68</v>
      </c>
      <c r="I1334" s="119" t="s">
        <v>19</v>
      </c>
      <c r="J1334" s="119" t="s">
        <v>22</v>
      </c>
      <c r="K1334" s="1">
        <v>46255.758941458334</v>
      </c>
      <c r="L1334">
        <v>0</v>
      </c>
      <c r="M1334">
        <v>3</v>
      </c>
      <c r="N1334">
        <v>0</v>
      </c>
      <c r="O1334">
        <v>1</v>
      </c>
      <c r="P1334" s="119" t="s">
        <v>20254</v>
      </c>
    </row>
    <row r="1335" spans="1:16" x14ac:dyDescent="0.25">
      <c r="A1335">
        <v>1440</v>
      </c>
      <c r="B1335" s="119" t="s">
        <v>775</v>
      </c>
      <c r="C1335">
        <v>80</v>
      </c>
      <c r="E1335">
        <v>123</v>
      </c>
      <c r="F1335">
        <v>62</v>
      </c>
      <c r="G1335">
        <v>1776</v>
      </c>
      <c r="H1335">
        <v>71</v>
      </c>
      <c r="I1335" s="119" t="s">
        <v>19</v>
      </c>
      <c r="J1335" s="119" t="s">
        <v>22</v>
      </c>
      <c r="K1335" s="1">
        <v>46255.758941458334</v>
      </c>
      <c r="L1335">
        <v>0</v>
      </c>
      <c r="M1335">
        <v>6</v>
      </c>
      <c r="N1335">
        <v>0</v>
      </c>
      <c r="O1335">
        <v>3</v>
      </c>
      <c r="P1335" s="119" t="s">
        <v>20254</v>
      </c>
    </row>
    <row r="1336" spans="1:16" x14ac:dyDescent="0.25">
      <c r="A1336">
        <v>1441</v>
      </c>
      <c r="B1336" s="119" t="s">
        <v>777</v>
      </c>
      <c r="C1336">
        <v>14</v>
      </c>
      <c r="D1336">
        <v>24700</v>
      </c>
      <c r="E1336">
        <v>9382</v>
      </c>
      <c r="F1336">
        <v>70</v>
      </c>
      <c r="G1336">
        <v>1738</v>
      </c>
      <c r="H1336">
        <v>116</v>
      </c>
      <c r="I1336" s="119" t="s">
        <v>19</v>
      </c>
      <c r="J1336" s="119" t="s">
        <v>139</v>
      </c>
      <c r="K1336" s="1">
        <v>46255.758941458334</v>
      </c>
      <c r="L1336">
        <v>26</v>
      </c>
      <c r="M1336">
        <v>5</v>
      </c>
      <c r="N1336">
        <v>7</v>
      </c>
      <c r="O1336">
        <v>1</v>
      </c>
      <c r="P1336" s="119" t="s">
        <v>20254</v>
      </c>
    </row>
    <row r="1337" spans="1:16" x14ac:dyDescent="0.25">
      <c r="A1337">
        <v>1442</v>
      </c>
      <c r="B1337" s="119" t="s">
        <v>777</v>
      </c>
      <c r="C1337">
        <v>20</v>
      </c>
      <c r="D1337">
        <v>24700</v>
      </c>
      <c r="E1337">
        <v>1853</v>
      </c>
      <c r="F1337">
        <v>102</v>
      </c>
      <c r="G1337">
        <v>2962</v>
      </c>
      <c r="H1337">
        <v>163</v>
      </c>
      <c r="I1337" s="119" t="s">
        <v>19</v>
      </c>
      <c r="J1337" s="119" t="s">
        <v>139</v>
      </c>
      <c r="K1337" s="1">
        <v>46255.758941458334</v>
      </c>
      <c r="L1337">
        <v>13</v>
      </c>
      <c r="M1337">
        <v>8</v>
      </c>
      <c r="N1337">
        <v>8</v>
      </c>
      <c r="O1337">
        <v>0</v>
      </c>
      <c r="P1337" s="119" t="s">
        <v>20254</v>
      </c>
    </row>
    <row r="1338" spans="1:16" x14ac:dyDescent="0.25">
      <c r="A1338">
        <v>1443</v>
      </c>
      <c r="B1338" s="119" t="s">
        <v>778</v>
      </c>
      <c r="C1338">
        <v>62</v>
      </c>
      <c r="E1338">
        <v>1660</v>
      </c>
      <c r="F1338">
        <v>66</v>
      </c>
      <c r="G1338">
        <v>216</v>
      </c>
      <c r="H1338">
        <v>101</v>
      </c>
      <c r="I1338" s="119" t="s">
        <v>19</v>
      </c>
      <c r="J1338" s="119" t="s">
        <v>22</v>
      </c>
      <c r="K1338" s="1">
        <v>46255.758941458334</v>
      </c>
      <c r="L1338">
        <v>8</v>
      </c>
      <c r="M1338">
        <v>1</v>
      </c>
      <c r="N1338">
        <v>3</v>
      </c>
      <c r="O1338">
        <v>0</v>
      </c>
      <c r="P1338" s="119" t="s">
        <v>20254</v>
      </c>
    </row>
    <row r="1339" spans="1:16" x14ac:dyDescent="0.25">
      <c r="A1339">
        <v>1444</v>
      </c>
      <c r="B1339" s="119" t="s">
        <v>779</v>
      </c>
      <c r="C1339">
        <v>64</v>
      </c>
      <c r="D1339">
        <v>24693</v>
      </c>
      <c r="E1339">
        <v>538</v>
      </c>
      <c r="F1339">
        <v>131</v>
      </c>
      <c r="G1339">
        <v>182</v>
      </c>
      <c r="H1339">
        <v>195</v>
      </c>
      <c r="I1339" s="119" t="s">
        <v>19</v>
      </c>
      <c r="J1339" s="119" t="s">
        <v>139</v>
      </c>
      <c r="K1339" s="1">
        <v>46255.758941458334</v>
      </c>
      <c r="L1339">
        <v>3</v>
      </c>
      <c r="M1339">
        <v>1</v>
      </c>
      <c r="N1339">
        <v>0</v>
      </c>
      <c r="O1339">
        <v>0</v>
      </c>
      <c r="P1339" s="119" t="s">
        <v>20254</v>
      </c>
    </row>
    <row r="1340" spans="1:16" x14ac:dyDescent="0.25">
      <c r="A1340">
        <v>1445</v>
      </c>
      <c r="B1340" s="119" t="s">
        <v>778</v>
      </c>
      <c r="C1340">
        <v>67</v>
      </c>
      <c r="E1340">
        <v>60</v>
      </c>
      <c r="F1340">
        <v>54</v>
      </c>
      <c r="G1340">
        <v>215</v>
      </c>
      <c r="H1340">
        <v>102</v>
      </c>
      <c r="I1340" s="119" t="s">
        <v>19</v>
      </c>
      <c r="J1340" s="119" t="s">
        <v>22</v>
      </c>
      <c r="K1340" s="1">
        <v>46255.758941458334</v>
      </c>
      <c r="L1340">
        <v>0</v>
      </c>
      <c r="M1340">
        <v>1</v>
      </c>
      <c r="N1340">
        <v>0</v>
      </c>
      <c r="O1340">
        <v>1</v>
      </c>
      <c r="P1340" s="119" t="s">
        <v>20254</v>
      </c>
    </row>
    <row r="1341" spans="1:16" x14ac:dyDescent="0.25">
      <c r="A1341">
        <v>1446</v>
      </c>
      <c r="B1341" s="119" t="s">
        <v>780</v>
      </c>
      <c r="C1341">
        <v>26</v>
      </c>
      <c r="D1341">
        <v>24727</v>
      </c>
      <c r="E1341">
        <v>1768</v>
      </c>
      <c r="F1341">
        <v>87</v>
      </c>
      <c r="G1341">
        <v>678</v>
      </c>
      <c r="H1341">
        <v>165</v>
      </c>
      <c r="I1341" s="119" t="s">
        <v>19</v>
      </c>
      <c r="J1341" s="119" t="s">
        <v>139</v>
      </c>
      <c r="K1341" s="1">
        <v>46255.758941458334</v>
      </c>
      <c r="L1341">
        <v>0</v>
      </c>
      <c r="M1341">
        <v>25</v>
      </c>
      <c r="N1341">
        <v>0</v>
      </c>
      <c r="O1341">
        <v>2</v>
      </c>
      <c r="P1341" s="119" t="s">
        <v>20254</v>
      </c>
    </row>
    <row r="1342" spans="1:16" x14ac:dyDescent="0.25">
      <c r="A1342">
        <v>1447</v>
      </c>
      <c r="B1342" s="119" t="s">
        <v>778</v>
      </c>
      <c r="C1342">
        <v>72</v>
      </c>
      <c r="E1342">
        <v>10</v>
      </c>
      <c r="F1342">
        <v>59</v>
      </c>
      <c r="G1342">
        <v>82</v>
      </c>
      <c r="H1342">
        <v>64</v>
      </c>
      <c r="I1342" s="119" t="s">
        <v>19</v>
      </c>
      <c r="J1342" s="119" t="s">
        <v>22</v>
      </c>
      <c r="K1342" s="1">
        <v>46255.758941458334</v>
      </c>
      <c r="L1342">
        <v>0</v>
      </c>
      <c r="M1342">
        <v>5</v>
      </c>
      <c r="N1342">
        <v>0</v>
      </c>
      <c r="O1342">
        <v>0</v>
      </c>
      <c r="P1342" s="119" t="s">
        <v>20254</v>
      </c>
    </row>
    <row r="1343" spans="1:16" x14ac:dyDescent="0.25">
      <c r="A1343">
        <v>1448</v>
      </c>
      <c r="B1343" s="119" t="s">
        <v>778</v>
      </c>
      <c r="C1343">
        <v>77</v>
      </c>
      <c r="E1343">
        <v>100</v>
      </c>
      <c r="F1343">
        <v>58</v>
      </c>
      <c r="G1343">
        <v>1262</v>
      </c>
      <c r="H1343">
        <v>68</v>
      </c>
      <c r="I1343" s="119" t="s">
        <v>19</v>
      </c>
      <c r="J1343" s="119" t="s">
        <v>22</v>
      </c>
      <c r="K1343" s="1">
        <v>46255.758941458334</v>
      </c>
      <c r="L1343">
        <v>0</v>
      </c>
      <c r="M1343">
        <v>3</v>
      </c>
      <c r="N1343">
        <v>0</v>
      </c>
      <c r="O1343">
        <v>0</v>
      </c>
      <c r="P1343" s="119" t="s">
        <v>20254</v>
      </c>
    </row>
    <row r="1344" spans="1:16" x14ac:dyDescent="0.25">
      <c r="A1344">
        <v>1449</v>
      </c>
      <c r="B1344" s="119" t="s">
        <v>781</v>
      </c>
      <c r="C1344">
        <v>32</v>
      </c>
      <c r="D1344">
        <v>24709</v>
      </c>
      <c r="E1344">
        <v>220</v>
      </c>
      <c r="F1344">
        <v>111</v>
      </c>
      <c r="G1344">
        <v>1023</v>
      </c>
      <c r="H1344">
        <v>172</v>
      </c>
      <c r="I1344" s="119" t="s">
        <v>19</v>
      </c>
      <c r="J1344" s="119" t="s">
        <v>139</v>
      </c>
      <c r="K1344" s="1">
        <v>46255.758941458334</v>
      </c>
      <c r="L1344">
        <v>0</v>
      </c>
      <c r="M1344">
        <v>1</v>
      </c>
      <c r="N1344">
        <v>0</v>
      </c>
      <c r="O1344">
        <v>1</v>
      </c>
      <c r="P1344" s="119" t="s">
        <v>20254</v>
      </c>
    </row>
    <row r="1345" spans="1:16" x14ac:dyDescent="0.25">
      <c r="A1345">
        <v>1450</v>
      </c>
      <c r="B1345" s="119" t="s">
        <v>782</v>
      </c>
      <c r="C1345">
        <v>38</v>
      </c>
      <c r="D1345">
        <v>24712</v>
      </c>
      <c r="E1345">
        <v>236</v>
      </c>
      <c r="F1345">
        <v>120</v>
      </c>
      <c r="G1345">
        <v>886</v>
      </c>
      <c r="H1345">
        <v>515</v>
      </c>
      <c r="I1345" s="119" t="s">
        <v>19</v>
      </c>
      <c r="J1345" s="119" t="s">
        <v>139</v>
      </c>
      <c r="K1345" s="1">
        <v>46255.758941458334</v>
      </c>
      <c r="L1345">
        <v>36</v>
      </c>
      <c r="M1345">
        <v>11</v>
      </c>
      <c r="N1345">
        <v>2</v>
      </c>
      <c r="O1345">
        <v>2</v>
      </c>
      <c r="P1345" s="119" t="s">
        <v>20254</v>
      </c>
    </row>
    <row r="1346" spans="1:16" x14ac:dyDescent="0.25">
      <c r="A1346">
        <v>1451</v>
      </c>
      <c r="B1346" s="119" t="s">
        <v>778</v>
      </c>
      <c r="C1346">
        <v>80</v>
      </c>
      <c r="E1346">
        <v>36</v>
      </c>
      <c r="F1346">
        <v>61</v>
      </c>
      <c r="G1346">
        <v>1569</v>
      </c>
      <c r="H1346">
        <v>71</v>
      </c>
      <c r="I1346" s="119" t="s">
        <v>19</v>
      </c>
      <c r="J1346" s="119" t="s">
        <v>22</v>
      </c>
      <c r="K1346" s="1">
        <v>46255.758941458334</v>
      </c>
      <c r="L1346">
        <v>0</v>
      </c>
      <c r="M1346">
        <v>4</v>
      </c>
      <c r="N1346">
        <v>0</v>
      </c>
      <c r="O1346">
        <v>0</v>
      </c>
      <c r="P1346" s="119" t="s">
        <v>20254</v>
      </c>
    </row>
    <row r="1347" spans="1:16" x14ac:dyDescent="0.25">
      <c r="A1347">
        <v>1452</v>
      </c>
      <c r="B1347" s="119" t="s">
        <v>783</v>
      </c>
      <c r="C1347">
        <v>70</v>
      </c>
      <c r="D1347">
        <v>24795</v>
      </c>
      <c r="E1347">
        <v>0</v>
      </c>
      <c r="F1347">
        <v>0</v>
      </c>
      <c r="G1347">
        <v>713</v>
      </c>
      <c r="H1347">
        <v>380</v>
      </c>
      <c r="I1347" s="119" t="s">
        <v>19</v>
      </c>
      <c r="J1347" s="119" t="s">
        <v>139</v>
      </c>
      <c r="K1347" s="1">
        <v>46255.758941458334</v>
      </c>
      <c r="L1347">
        <v>0</v>
      </c>
      <c r="M1347">
        <v>3</v>
      </c>
      <c r="N1347">
        <v>0</v>
      </c>
      <c r="O1347">
        <v>3</v>
      </c>
      <c r="P1347" s="119" t="s">
        <v>20254</v>
      </c>
    </row>
    <row r="1348" spans="1:16" x14ac:dyDescent="0.25">
      <c r="A1348">
        <v>1453</v>
      </c>
      <c r="B1348" s="119" t="s">
        <v>784</v>
      </c>
      <c r="C1348">
        <v>63</v>
      </c>
      <c r="E1348">
        <v>0</v>
      </c>
      <c r="F1348">
        <v>0</v>
      </c>
      <c r="G1348">
        <v>602</v>
      </c>
      <c r="H1348">
        <v>72</v>
      </c>
      <c r="I1348" s="119" t="s">
        <v>19</v>
      </c>
      <c r="J1348" s="119" t="s">
        <v>22</v>
      </c>
      <c r="K1348" s="1">
        <v>46255.758941458334</v>
      </c>
      <c r="L1348">
        <v>0</v>
      </c>
      <c r="M1348">
        <v>1</v>
      </c>
      <c r="N1348">
        <v>0</v>
      </c>
      <c r="O1348">
        <v>1</v>
      </c>
      <c r="P1348" s="119" t="s">
        <v>20254</v>
      </c>
    </row>
    <row r="1349" spans="1:16" x14ac:dyDescent="0.25">
      <c r="A1349">
        <v>1454</v>
      </c>
      <c r="B1349" s="119" t="s">
        <v>785</v>
      </c>
      <c r="C1349">
        <v>27</v>
      </c>
      <c r="D1349">
        <v>24706</v>
      </c>
      <c r="E1349">
        <v>43</v>
      </c>
      <c r="F1349">
        <v>88</v>
      </c>
      <c r="G1349">
        <v>517</v>
      </c>
      <c r="H1349">
        <v>474</v>
      </c>
      <c r="I1349" s="119" t="s">
        <v>19</v>
      </c>
      <c r="J1349" s="119" t="s">
        <v>139</v>
      </c>
      <c r="K1349" s="1">
        <v>46255.758941458334</v>
      </c>
      <c r="L1349">
        <v>0</v>
      </c>
      <c r="M1349">
        <v>0</v>
      </c>
      <c r="N1349">
        <v>0</v>
      </c>
      <c r="O1349">
        <v>0</v>
      </c>
      <c r="P1349" s="119" t="s">
        <v>20254</v>
      </c>
    </row>
    <row r="1350" spans="1:16" x14ac:dyDescent="0.25">
      <c r="A1350">
        <v>1455</v>
      </c>
      <c r="B1350" s="119" t="s">
        <v>784</v>
      </c>
      <c r="C1350">
        <v>68</v>
      </c>
      <c r="E1350">
        <v>0</v>
      </c>
      <c r="F1350">
        <v>0</v>
      </c>
      <c r="G1350">
        <v>1167</v>
      </c>
      <c r="H1350">
        <v>81</v>
      </c>
      <c r="I1350" s="119" t="s">
        <v>19</v>
      </c>
      <c r="J1350" s="119" t="s">
        <v>22</v>
      </c>
      <c r="K1350" s="1">
        <v>46255.758941458334</v>
      </c>
      <c r="L1350">
        <v>0</v>
      </c>
      <c r="M1350">
        <v>2</v>
      </c>
      <c r="N1350">
        <v>0</v>
      </c>
      <c r="O1350">
        <v>0</v>
      </c>
      <c r="P1350" s="119" t="s">
        <v>20254</v>
      </c>
    </row>
    <row r="1351" spans="1:16" x14ac:dyDescent="0.25">
      <c r="A1351">
        <v>1456</v>
      </c>
      <c r="B1351" s="119" t="s">
        <v>784</v>
      </c>
      <c r="C1351">
        <v>73</v>
      </c>
      <c r="E1351">
        <v>0</v>
      </c>
      <c r="F1351">
        <v>0</v>
      </c>
      <c r="G1351">
        <v>592</v>
      </c>
      <c r="H1351">
        <v>66</v>
      </c>
      <c r="I1351" s="119" t="s">
        <v>19</v>
      </c>
      <c r="J1351" s="119" t="s">
        <v>22</v>
      </c>
      <c r="K1351" s="1">
        <v>46255.758941458334</v>
      </c>
      <c r="L1351">
        <v>0</v>
      </c>
      <c r="M1351">
        <v>1</v>
      </c>
      <c r="N1351">
        <v>0</v>
      </c>
      <c r="O1351">
        <v>0</v>
      </c>
      <c r="P1351" s="119" t="s">
        <v>20254</v>
      </c>
    </row>
    <row r="1352" spans="1:16" x14ac:dyDescent="0.25">
      <c r="A1352">
        <v>1457</v>
      </c>
      <c r="B1352" s="119" t="s">
        <v>786</v>
      </c>
      <c r="C1352">
        <v>76</v>
      </c>
      <c r="D1352">
        <v>24694</v>
      </c>
      <c r="E1352">
        <v>0</v>
      </c>
      <c r="F1352">
        <v>0</v>
      </c>
      <c r="G1352">
        <v>1529</v>
      </c>
      <c r="H1352">
        <v>149</v>
      </c>
      <c r="I1352" s="119" t="s">
        <v>19</v>
      </c>
      <c r="J1352" s="119" t="s">
        <v>139</v>
      </c>
      <c r="K1352" s="1">
        <v>46255.758941458334</v>
      </c>
      <c r="L1352">
        <v>429</v>
      </c>
      <c r="M1352">
        <v>5</v>
      </c>
      <c r="N1352">
        <v>0</v>
      </c>
      <c r="O1352">
        <v>0</v>
      </c>
      <c r="P1352" s="119" t="s">
        <v>20254</v>
      </c>
    </row>
    <row r="1353" spans="1:16" x14ac:dyDescent="0.25">
      <c r="A1353">
        <v>1458</v>
      </c>
      <c r="B1353" s="119" t="s">
        <v>784</v>
      </c>
      <c r="C1353">
        <v>78</v>
      </c>
      <c r="E1353">
        <v>242</v>
      </c>
      <c r="F1353">
        <v>63</v>
      </c>
      <c r="G1353">
        <v>1853</v>
      </c>
      <c r="H1353">
        <v>69</v>
      </c>
      <c r="I1353" s="119" t="s">
        <v>19</v>
      </c>
      <c r="J1353" s="119" t="s">
        <v>22</v>
      </c>
      <c r="K1353" s="1">
        <v>46255.758941458334</v>
      </c>
      <c r="L1353">
        <v>0</v>
      </c>
      <c r="M1353">
        <v>4</v>
      </c>
      <c r="N1353">
        <v>0</v>
      </c>
      <c r="O1353">
        <v>1</v>
      </c>
      <c r="P1353" s="119" t="s">
        <v>20254</v>
      </c>
    </row>
    <row r="1354" spans="1:16" x14ac:dyDescent="0.25">
      <c r="A1354">
        <v>1459</v>
      </c>
      <c r="B1354" s="119" t="s">
        <v>787</v>
      </c>
      <c r="C1354">
        <v>33</v>
      </c>
      <c r="D1354">
        <v>24693</v>
      </c>
      <c r="E1354">
        <v>4</v>
      </c>
      <c r="F1354">
        <v>111</v>
      </c>
      <c r="G1354">
        <v>732</v>
      </c>
      <c r="H1354">
        <v>147</v>
      </c>
      <c r="I1354" s="119" t="s">
        <v>19</v>
      </c>
      <c r="J1354" s="119" t="s">
        <v>139</v>
      </c>
      <c r="K1354" s="1">
        <v>46255.758941458334</v>
      </c>
      <c r="L1354">
        <v>37</v>
      </c>
      <c r="M1354">
        <v>0</v>
      </c>
      <c r="N1354">
        <v>5</v>
      </c>
      <c r="O1354">
        <v>0</v>
      </c>
      <c r="P1354" s="119" t="s">
        <v>20254</v>
      </c>
    </row>
    <row r="1355" spans="1:16" x14ac:dyDescent="0.25">
      <c r="A1355">
        <v>1460</v>
      </c>
      <c r="B1355" s="119" t="s">
        <v>788</v>
      </c>
      <c r="C1355">
        <v>44</v>
      </c>
      <c r="D1355">
        <v>24694</v>
      </c>
      <c r="E1355">
        <v>1099</v>
      </c>
      <c r="F1355">
        <v>226</v>
      </c>
      <c r="G1355">
        <v>414</v>
      </c>
      <c r="H1355">
        <v>526</v>
      </c>
      <c r="I1355" s="119" t="s">
        <v>19</v>
      </c>
      <c r="J1355" s="119" t="s">
        <v>139</v>
      </c>
      <c r="K1355" s="1">
        <v>46255.758941458334</v>
      </c>
      <c r="L1355">
        <v>25</v>
      </c>
      <c r="M1355">
        <v>8</v>
      </c>
      <c r="N1355">
        <v>7</v>
      </c>
      <c r="O1355">
        <v>2</v>
      </c>
      <c r="P1355" s="119" t="s">
        <v>20254</v>
      </c>
    </row>
    <row r="1356" spans="1:16" x14ac:dyDescent="0.25">
      <c r="A1356">
        <v>1461</v>
      </c>
      <c r="B1356" s="119" t="s">
        <v>784</v>
      </c>
      <c r="C1356">
        <v>80</v>
      </c>
      <c r="E1356">
        <v>142</v>
      </c>
      <c r="F1356">
        <v>66</v>
      </c>
      <c r="G1356">
        <v>1756</v>
      </c>
      <c r="H1356">
        <v>71</v>
      </c>
      <c r="I1356" s="119" t="s">
        <v>19</v>
      </c>
      <c r="J1356" s="119" t="s">
        <v>22</v>
      </c>
      <c r="K1356" s="1">
        <v>46255.758941458334</v>
      </c>
      <c r="L1356">
        <v>0</v>
      </c>
      <c r="M1356">
        <v>7</v>
      </c>
      <c r="N1356">
        <v>0</v>
      </c>
      <c r="O1356">
        <v>1</v>
      </c>
      <c r="P1356" s="119" t="s">
        <v>20254</v>
      </c>
    </row>
    <row r="1357" spans="1:16" x14ac:dyDescent="0.25">
      <c r="A1357">
        <v>1462</v>
      </c>
      <c r="B1357" s="119" t="s">
        <v>789</v>
      </c>
      <c r="C1357">
        <v>80</v>
      </c>
      <c r="D1357">
        <v>24763</v>
      </c>
      <c r="E1357">
        <v>0</v>
      </c>
      <c r="F1357">
        <v>0</v>
      </c>
      <c r="G1357">
        <v>987</v>
      </c>
      <c r="H1357">
        <v>156</v>
      </c>
      <c r="I1357" s="119" t="s">
        <v>19</v>
      </c>
      <c r="J1357" s="119" t="s">
        <v>139</v>
      </c>
      <c r="K1357" s="1">
        <v>46255.758941458334</v>
      </c>
      <c r="L1357">
        <v>821</v>
      </c>
      <c r="M1357">
        <v>5</v>
      </c>
      <c r="N1357">
        <v>0</v>
      </c>
      <c r="O1357">
        <v>1</v>
      </c>
      <c r="P1357" s="119" t="s">
        <v>20254</v>
      </c>
    </row>
    <row r="1358" spans="1:16" x14ac:dyDescent="0.25">
      <c r="A1358">
        <v>1463</v>
      </c>
      <c r="B1358" s="119" t="s">
        <v>790</v>
      </c>
      <c r="C1358">
        <v>64</v>
      </c>
      <c r="E1358">
        <v>0</v>
      </c>
      <c r="F1358">
        <v>0</v>
      </c>
      <c r="G1358">
        <v>584</v>
      </c>
      <c r="H1358">
        <v>72</v>
      </c>
      <c r="I1358" s="119" t="s">
        <v>19</v>
      </c>
      <c r="J1358" s="119" t="s">
        <v>22</v>
      </c>
      <c r="K1358" s="1">
        <v>46255.758941458334</v>
      </c>
      <c r="L1358">
        <v>0</v>
      </c>
      <c r="M1358">
        <v>0</v>
      </c>
      <c r="N1358">
        <v>0</v>
      </c>
      <c r="O1358">
        <v>0</v>
      </c>
      <c r="P1358" s="119" t="s">
        <v>20254</v>
      </c>
    </row>
    <row r="1359" spans="1:16" x14ac:dyDescent="0.25">
      <c r="A1359">
        <v>1464</v>
      </c>
      <c r="B1359" s="119" t="s">
        <v>791</v>
      </c>
      <c r="C1359">
        <v>50</v>
      </c>
      <c r="D1359">
        <v>24730</v>
      </c>
      <c r="E1359">
        <v>58</v>
      </c>
      <c r="F1359">
        <v>155</v>
      </c>
      <c r="G1359">
        <v>574</v>
      </c>
      <c r="H1359">
        <v>263</v>
      </c>
      <c r="I1359" s="119" t="s">
        <v>19</v>
      </c>
      <c r="J1359" s="119" t="s">
        <v>139</v>
      </c>
      <c r="K1359" s="1">
        <v>46255.758941458334</v>
      </c>
      <c r="L1359">
        <v>1</v>
      </c>
      <c r="M1359">
        <v>4</v>
      </c>
      <c r="N1359">
        <v>0</v>
      </c>
      <c r="O1359">
        <v>3</v>
      </c>
      <c r="P1359" s="119" t="s">
        <v>20254</v>
      </c>
    </row>
    <row r="1360" spans="1:16" x14ac:dyDescent="0.25">
      <c r="A1360">
        <v>1465</v>
      </c>
      <c r="B1360" s="119" t="s">
        <v>790</v>
      </c>
      <c r="C1360">
        <v>69</v>
      </c>
      <c r="E1360">
        <v>0</v>
      </c>
      <c r="F1360">
        <v>0</v>
      </c>
      <c r="G1360">
        <v>409</v>
      </c>
      <c r="H1360">
        <v>96</v>
      </c>
      <c r="I1360" s="119" t="s">
        <v>19</v>
      </c>
      <c r="J1360" s="119" t="s">
        <v>22</v>
      </c>
      <c r="K1360" s="1">
        <v>46255.758941458334</v>
      </c>
      <c r="L1360">
        <v>0</v>
      </c>
      <c r="M1360">
        <v>0</v>
      </c>
      <c r="N1360">
        <v>0</v>
      </c>
      <c r="O1360">
        <v>0</v>
      </c>
      <c r="P1360" s="119" t="s">
        <v>20254</v>
      </c>
    </row>
    <row r="1361" spans="1:16" x14ac:dyDescent="0.25">
      <c r="A1361">
        <v>1466</v>
      </c>
      <c r="B1361" s="119" t="s">
        <v>790</v>
      </c>
      <c r="C1361">
        <v>74</v>
      </c>
      <c r="E1361">
        <v>464</v>
      </c>
      <c r="F1361">
        <v>65</v>
      </c>
      <c r="G1361">
        <v>945</v>
      </c>
      <c r="H1361">
        <v>80</v>
      </c>
      <c r="I1361" s="119" t="s">
        <v>19</v>
      </c>
      <c r="J1361" s="119" t="s">
        <v>22</v>
      </c>
      <c r="K1361" s="1">
        <v>46255.758941458334</v>
      </c>
      <c r="L1361">
        <v>14</v>
      </c>
      <c r="M1361">
        <v>0</v>
      </c>
      <c r="N1361">
        <v>5</v>
      </c>
      <c r="O1361">
        <v>0</v>
      </c>
      <c r="P1361" s="119" t="s">
        <v>20254</v>
      </c>
    </row>
    <row r="1362" spans="1:16" x14ac:dyDescent="0.25">
      <c r="A1362">
        <v>1467</v>
      </c>
      <c r="B1362" s="119" t="s">
        <v>792</v>
      </c>
      <c r="C1362">
        <v>56</v>
      </c>
      <c r="D1362">
        <v>24721</v>
      </c>
      <c r="E1362">
        <v>960</v>
      </c>
      <c r="F1362">
        <v>163</v>
      </c>
      <c r="G1362">
        <v>499</v>
      </c>
      <c r="H1362">
        <v>492</v>
      </c>
      <c r="I1362" s="119" t="s">
        <v>19</v>
      </c>
      <c r="J1362" s="119" t="s">
        <v>139</v>
      </c>
      <c r="K1362" s="1">
        <v>46255.758941458334</v>
      </c>
      <c r="L1362">
        <v>10</v>
      </c>
      <c r="M1362">
        <v>4</v>
      </c>
      <c r="N1362">
        <v>3</v>
      </c>
      <c r="O1362">
        <v>1</v>
      </c>
      <c r="P1362" s="119" t="s">
        <v>20254</v>
      </c>
    </row>
    <row r="1363" spans="1:16" x14ac:dyDescent="0.25">
      <c r="A1363">
        <v>1468</v>
      </c>
      <c r="B1363" s="119" t="s">
        <v>793</v>
      </c>
      <c r="C1363">
        <v>65</v>
      </c>
      <c r="D1363">
        <v>24694</v>
      </c>
      <c r="E1363">
        <v>0</v>
      </c>
      <c r="F1363">
        <v>0</v>
      </c>
      <c r="G1363">
        <v>386</v>
      </c>
      <c r="H1363">
        <v>145</v>
      </c>
      <c r="I1363" s="119" t="s">
        <v>19</v>
      </c>
      <c r="J1363" s="119" t="s">
        <v>139</v>
      </c>
      <c r="K1363" s="1">
        <v>46255.758941458334</v>
      </c>
      <c r="L1363">
        <v>0</v>
      </c>
      <c r="M1363">
        <v>3</v>
      </c>
      <c r="N1363">
        <v>0</v>
      </c>
      <c r="O1363">
        <v>2</v>
      </c>
      <c r="P1363" s="119" t="s">
        <v>20254</v>
      </c>
    </row>
    <row r="1364" spans="1:16" x14ac:dyDescent="0.25">
      <c r="A1364">
        <v>1469</v>
      </c>
      <c r="B1364" s="119" t="s">
        <v>790</v>
      </c>
      <c r="C1364">
        <v>79</v>
      </c>
      <c r="E1364">
        <v>49</v>
      </c>
      <c r="F1364">
        <v>65</v>
      </c>
      <c r="G1364">
        <v>2266</v>
      </c>
      <c r="H1364">
        <v>70</v>
      </c>
      <c r="I1364" s="119" t="s">
        <v>19</v>
      </c>
      <c r="J1364" s="119" t="s">
        <v>22</v>
      </c>
      <c r="K1364" s="1">
        <v>46255.758941458334</v>
      </c>
      <c r="L1364">
        <v>0</v>
      </c>
      <c r="M1364">
        <v>3</v>
      </c>
      <c r="N1364">
        <v>0</v>
      </c>
      <c r="O1364">
        <v>1</v>
      </c>
      <c r="P1364" s="119" t="s">
        <v>20254</v>
      </c>
    </row>
    <row r="1365" spans="1:16" x14ac:dyDescent="0.25">
      <c r="A1365">
        <v>1470</v>
      </c>
      <c r="B1365" s="119" t="s">
        <v>790</v>
      </c>
      <c r="C1365">
        <v>80</v>
      </c>
      <c r="E1365">
        <v>25</v>
      </c>
      <c r="F1365">
        <v>61</v>
      </c>
      <c r="G1365">
        <v>3697</v>
      </c>
      <c r="H1365">
        <v>71</v>
      </c>
      <c r="I1365" s="119" t="s">
        <v>19</v>
      </c>
      <c r="J1365" s="119" t="s">
        <v>22</v>
      </c>
      <c r="K1365" s="1">
        <v>46255.758941458334</v>
      </c>
      <c r="L1365">
        <v>0</v>
      </c>
      <c r="M1365">
        <v>5</v>
      </c>
      <c r="N1365">
        <v>0</v>
      </c>
      <c r="O1365">
        <v>2</v>
      </c>
      <c r="P1365" s="119" t="s">
        <v>20254</v>
      </c>
    </row>
    <row r="1366" spans="1:16" x14ac:dyDescent="0.25">
      <c r="A1366">
        <v>1471</v>
      </c>
      <c r="B1366" s="119" t="s">
        <v>794</v>
      </c>
      <c r="C1366">
        <v>39</v>
      </c>
      <c r="D1366">
        <v>24715</v>
      </c>
      <c r="E1366">
        <v>21</v>
      </c>
      <c r="F1366">
        <v>123</v>
      </c>
      <c r="G1366">
        <v>274</v>
      </c>
      <c r="H1366">
        <v>173</v>
      </c>
      <c r="I1366" s="119" t="s">
        <v>19</v>
      </c>
      <c r="J1366" s="119" t="s">
        <v>139</v>
      </c>
      <c r="K1366" s="1">
        <v>46255.758941458334</v>
      </c>
      <c r="L1366">
        <v>20</v>
      </c>
      <c r="M1366">
        <v>2</v>
      </c>
      <c r="N1366">
        <v>1</v>
      </c>
      <c r="O1366">
        <v>1</v>
      </c>
      <c r="P1366" s="119" t="s">
        <v>20254</v>
      </c>
    </row>
    <row r="1367" spans="1:16" x14ac:dyDescent="0.25">
      <c r="A1367">
        <v>1472</v>
      </c>
      <c r="B1367" s="119" t="s">
        <v>795</v>
      </c>
      <c r="C1367">
        <v>71</v>
      </c>
      <c r="D1367">
        <v>24727</v>
      </c>
      <c r="E1367">
        <v>0</v>
      </c>
      <c r="F1367">
        <v>0</v>
      </c>
      <c r="G1367">
        <v>203</v>
      </c>
      <c r="H1367">
        <v>187</v>
      </c>
      <c r="I1367" s="119" t="s">
        <v>19</v>
      </c>
      <c r="J1367" s="119" t="s">
        <v>139</v>
      </c>
      <c r="K1367" s="1">
        <v>46255.758941458334</v>
      </c>
      <c r="L1367">
        <v>0</v>
      </c>
      <c r="M1367">
        <v>3</v>
      </c>
      <c r="N1367">
        <v>0</v>
      </c>
      <c r="O1367">
        <v>2</v>
      </c>
      <c r="P1367" s="119" t="s">
        <v>20254</v>
      </c>
    </row>
    <row r="1368" spans="1:16" x14ac:dyDescent="0.25">
      <c r="A1368">
        <v>1473</v>
      </c>
      <c r="B1368" s="119" t="s">
        <v>796</v>
      </c>
      <c r="C1368">
        <v>45</v>
      </c>
      <c r="D1368">
        <v>24766</v>
      </c>
      <c r="E1368">
        <v>21</v>
      </c>
      <c r="F1368">
        <v>116</v>
      </c>
      <c r="G1368">
        <v>400</v>
      </c>
      <c r="H1368">
        <v>136</v>
      </c>
      <c r="I1368" s="119" t="s">
        <v>19</v>
      </c>
      <c r="J1368" s="119" t="s">
        <v>139</v>
      </c>
      <c r="K1368" s="1">
        <v>46255.758941458334</v>
      </c>
      <c r="L1368">
        <v>0</v>
      </c>
      <c r="M1368">
        <v>5</v>
      </c>
      <c r="N1368">
        <v>0</v>
      </c>
      <c r="O1368">
        <v>0</v>
      </c>
      <c r="P1368" s="119" t="s">
        <v>20254</v>
      </c>
    </row>
    <row r="1369" spans="1:16" x14ac:dyDescent="0.25">
      <c r="A1369">
        <v>1474</v>
      </c>
      <c r="B1369" s="119" t="s">
        <v>796</v>
      </c>
      <c r="C1369">
        <v>51</v>
      </c>
      <c r="D1369">
        <v>24766</v>
      </c>
      <c r="E1369">
        <v>169</v>
      </c>
      <c r="F1369">
        <v>150</v>
      </c>
      <c r="G1369">
        <v>322</v>
      </c>
      <c r="H1369">
        <v>204</v>
      </c>
      <c r="I1369" s="119" t="s">
        <v>19</v>
      </c>
      <c r="J1369" s="119" t="s">
        <v>139</v>
      </c>
      <c r="K1369" s="1">
        <v>46255.758941458334</v>
      </c>
      <c r="L1369">
        <v>11</v>
      </c>
      <c r="M1369">
        <v>3</v>
      </c>
      <c r="N1369">
        <v>3</v>
      </c>
      <c r="O1369">
        <v>1</v>
      </c>
      <c r="P1369" s="119" t="s">
        <v>20254</v>
      </c>
    </row>
    <row r="1370" spans="1:16" x14ac:dyDescent="0.25">
      <c r="A1370">
        <v>1475</v>
      </c>
      <c r="B1370" s="119" t="s">
        <v>797</v>
      </c>
      <c r="C1370">
        <v>57</v>
      </c>
      <c r="D1370">
        <v>24724</v>
      </c>
      <c r="E1370">
        <v>1</v>
      </c>
      <c r="F1370">
        <v>166</v>
      </c>
      <c r="G1370">
        <v>360</v>
      </c>
      <c r="H1370">
        <v>248</v>
      </c>
      <c r="I1370" s="119" t="s">
        <v>19</v>
      </c>
      <c r="J1370" s="119" t="s">
        <v>139</v>
      </c>
      <c r="K1370" s="1">
        <v>46255.758941458334</v>
      </c>
      <c r="L1370">
        <v>9</v>
      </c>
      <c r="M1370">
        <v>1</v>
      </c>
      <c r="N1370">
        <v>3</v>
      </c>
      <c r="O1370">
        <v>0</v>
      </c>
      <c r="P1370" s="119" t="s">
        <v>20254</v>
      </c>
    </row>
    <row r="1371" spans="1:16" x14ac:dyDescent="0.25">
      <c r="A1371">
        <v>1476</v>
      </c>
      <c r="B1371" s="119" t="s">
        <v>798</v>
      </c>
      <c r="C1371">
        <v>77</v>
      </c>
      <c r="D1371">
        <v>24774</v>
      </c>
      <c r="E1371">
        <v>0</v>
      </c>
      <c r="F1371">
        <v>0</v>
      </c>
      <c r="G1371">
        <v>1306</v>
      </c>
      <c r="H1371">
        <v>149</v>
      </c>
      <c r="I1371" s="119" t="s">
        <v>19</v>
      </c>
      <c r="J1371" s="119" t="s">
        <v>139</v>
      </c>
      <c r="K1371" s="1">
        <v>46255.758941458334</v>
      </c>
      <c r="L1371">
        <v>419</v>
      </c>
      <c r="M1371">
        <v>1</v>
      </c>
      <c r="N1371">
        <v>0</v>
      </c>
      <c r="O1371">
        <v>0</v>
      </c>
      <c r="P1371" s="119" t="s">
        <v>20254</v>
      </c>
    </row>
    <row r="1372" spans="1:16" x14ac:dyDescent="0.25">
      <c r="A1372">
        <v>1477</v>
      </c>
      <c r="B1372" s="119" t="s">
        <v>799</v>
      </c>
      <c r="C1372">
        <v>40</v>
      </c>
      <c r="D1372">
        <v>24730</v>
      </c>
      <c r="E1372">
        <v>175</v>
      </c>
      <c r="F1372">
        <v>141</v>
      </c>
      <c r="G1372">
        <v>793</v>
      </c>
      <c r="H1372">
        <v>226</v>
      </c>
      <c r="I1372" s="119" t="s">
        <v>19</v>
      </c>
      <c r="J1372" s="119" t="s">
        <v>139</v>
      </c>
      <c r="K1372" s="1">
        <v>46255.758941458334</v>
      </c>
      <c r="L1372">
        <v>0</v>
      </c>
      <c r="M1372">
        <v>10</v>
      </c>
      <c r="N1372">
        <v>0</v>
      </c>
      <c r="O1372">
        <v>1</v>
      </c>
      <c r="P1372" s="119" t="s">
        <v>20254</v>
      </c>
    </row>
    <row r="1373" spans="1:16" x14ac:dyDescent="0.25">
      <c r="A1373">
        <v>1478</v>
      </c>
      <c r="B1373" s="119" t="s">
        <v>800</v>
      </c>
      <c r="C1373">
        <v>46</v>
      </c>
      <c r="D1373">
        <v>24697</v>
      </c>
      <c r="E1373">
        <v>588</v>
      </c>
      <c r="F1373">
        <v>139</v>
      </c>
      <c r="G1373">
        <v>286</v>
      </c>
      <c r="H1373">
        <v>202</v>
      </c>
      <c r="I1373" s="119" t="s">
        <v>19</v>
      </c>
      <c r="J1373" s="119" t="s">
        <v>139</v>
      </c>
      <c r="K1373" s="1">
        <v>46255.758941458334</v>
      </c>
      <c r="L1373">
        <v>19</v>
      </c>
      <c r="M1373">
        <v>1</v>
      </c>
      <c r="N1373">
        <v>5</v>
      </c>
      <c r="O1373">
        <v>0</v>
      </c>
      <c r="P1373" s="119" t="s">
        <v>20254</v>
      </c>
    </row>
    <row r="1374" spans="1:16" x14ac:dyDescent="0.25">
      <c r="A1374">
        <v>1479</v>
      </c>
      <c r="B1374" s="119" t="s">
        <v>801</v>
      </c>
      <c r="C1374">
        <v>80</v>
      </c>
      <c r="D1374">
        <v>24769</v>
      </c>
      <c r="E1374">
        <v>0</v>
      </c>
      <c r="F1374">
        <v>0</v>
      </c>
      <c r="G1374">
        <v>2041</v>
      </c>
      <c r="H1374">
        <v>156</v>
      </c>
      <c r="I1374" s="119" t="s">
        <v>19</v>
      </c>
      <c r="J1374" s="119" t="s">
        <v>139</v>
      </c>
      <c r="K1374" s="1">
        <v>46255.758941458334</v>
      </c>
      <c r="L1374">
        <v>830</v>
      </c>
      <c r="M1374">
        <v>1</v>
      </c>
      <c r="N1374">
        <v>0</v>
      </c>
      <c r="O1374">
        <v>0</v>
      </c>
      <c r="P1374" s="119" t="s">
        <v>20254</v>
      </c>
    </row>
    <row r="1375" spans="1:16" x14ac:dyDescent="0.25">
      <c r="A1375">
        <v>1480</v>
      </c>
      <c r="B1375" s="119" t="s">
        <v>802</v>
      </c>
      <c r="C1375">
        <v>52</v>
      </c>
      <c r="D1375">
        <v>24706</v>
      </c>
      <c r="E1375">
        <v>206</v>
      </c>
      <c r="F1375">
        <v>152</v>
      </c>
      <c r="G1375">
        <v>448</v>
      </c>
      <c r="H1375">
        <v>207</v>
      </c>
      <c r="I1375" s="119" t="s">
        <v>19</v>
      </c>
      <c r="J1375" s="119" t="s">
        <v>139</v>
      </c>
      <c r="K1375" s="1">
        <v>46255.758941458334</v>
      </c>
      <c r="L1375">
        <v>7</v>
      </c>
      <c r="M1375">
        <v>1</v>
      </c>
      <c r="N1375">
        <v>1</v>
      </c>
      <c r="O1375">
        <v>0</v>
      </c>
      <c r="P1375" s="119" t="s">
        <v>20254</v>
      </c>
    </row>
    <row r="1376" spans="1:16" x14ac:dyDescent="0.25">
      <c r="A1376">
        <v>1481</v>
      </c>
      <c r="B1376" s="119" t="s">
        <v>803</v>
      </c>
      <c r="C1376">
        <v>58</v>
      </c>
      <c r="D1376">
        <v>24709</v>
      </c>
      <c r="E1376">
        <v>32</v>
      </c>
      <c r="F1376">
        <v>145</v>
      </c>
      <c r="G1376">
        <v>378</v>
      </c>
      <c r="H1376">
        <v>165</v>
      </c>
      <c r="I1376" s="119" t="s">
        <v>19</v>
      </c>
      <c r="J1376" s="119" t="s">
        <v>139</v>
      </c>
      <c r="K1376" s="1">
        <v>46255.758941458334</v>
      </c>
      <c r="L1376">
        <v>0</v>
      </c>
      <c r="M1376">
        <v>6</v>
      </c>
      <c r="N1376">
        <v>0</v>
      </c>
      <c r="O1376">
        <v>1</v>
      </c>
      <c r="P1376" s="119" t="s">
        <v>20254</v>
      </c>
    </row>
    <row r="1377" spans="1:16" x14ac:dyDescent="0.25">
      <c r="A1377">
        <v>1482</v>
      </c>
      <c r="B1377" s="119" t="s">
        <v>804</v>
      </c>
      <c r="C1377">
        <v>53</v>
      </c>
      <c r="D1377">
        <v>24769</v>
      </c>
      <c r="E1377">
        <v>524</v>
      </c>
      <c r="F1377">
        <v>169</v>
      </c>
      <c r="G1377">
        <v>392</v>
      </c>
      <c r="H1377">
        <v>220</v>
      </c>
      <c r="I1377" s="119" t="s">
        <v>19</v>
      </c>
      <c r="J1377" s="119" t="s">
        <v>139</v>
      </c>
      <c r="K1377" s="1">
        <v>46255.758941458334</v>
      </c>
      <c r="L1377">
        <v>6</v>
      </c>
      <c r="M1377">
        <v>0</v>
      </c>
      <c r="N1377">
        <v>1</v>
      </c>
      <c r="O1377">
        <v>0</v>
      </c>
      <c r="P1377" s="119" t="s">
        <v>20254</v>
      </c>
    </row>
    <row r="1378" spans="1:16" x14ac:dyDescent="0.25">
      <c r="A1378">
        <v>1483</v>
      </c>
      <c r="B1378" s="119" t="s">
        <v>805</v>
      </c>
      <c r="C1378">
        <v>66</v>
      </c>
      <c r="D1378">
        <v>24769</v>
      </c>
      <c r="E1378">
        <v>0</v>
      </c>
      <c r="F1378">
        <v>0</v>
      </c>
      <c r="G1378">
        <v>262</v>
      </c>
      <c r="H1378">
        <v>175</v>
      </c>
      <c r="I1378" s="119" t="s">
        <v>19</v>
      </c>
      <c r="J1378" s="119" t="s">
        <v>139</v>
      </c>
      <c r="K1378" s="1">
        <v>46255.758941458334</v>
      </c>
      <c r="L1378">
        <v>0</v>
      </c>
      <c r="M1378">
        <v>0</v>
      </c>
      <c r="N1378">
        <v>0</v>
      </c>
      <c r="O1378">
        <v>0</v>
      </c>
      <c r="P1378" s="119" t="s">
        <v>20254</v>
      </c>
    </row>
    <row r="1379" spans="1:16" x14ac:dyDescent="0.25">
      <c r="A1379">
        <v>1484</v>
      </c>
      <c r="B1379" s="119" t="s">
        <v>806</v>
      </c>
      <c r="C1379">
        <v>59</v>
      </c>
      <c r="D1379">
        <v>24706</v>
      </c>
      <c r="E1379">
        <v>1</v>
      </c>
      <c r="F1379">
        <v>144</v>
      </c>
      <c r="G1379">
        <v>225</v>
      </c>
      <c r="H1379">
        <v>169</v>
      </c>
      <c r="I1379" s="119" t="s">
        <v>19</v>
      </c>
      <c r="J1379" s="119" t="s">
        <v>139</v>
      </c>
      <c r="K1379" s="1">
        <v>46255.758941458334</v>
      </c>
      <c r="L1379">
        <v>0</v>
      </c>
      <c r="M1379">
        <v>1</v>
      </c>
      <c r="N1379">
        <v>0</v>
      </c>
      <c r="O1379">
        <v>1</v>
      </c>
      <c r="P1379" s="119" t="s">
        <v>20254</v>
      </c>
    </row>
    <row r="1380" spans="1:16" x14ac:dyDescent="0.25">
      <c r="A1380">
        <v>1485</v>
      </c>
      <c r="B1380" s="119" t="s">
        <v>807</v>
      </c>
      <c r="C1380">
        <v>72</v>
      </c>
      <c r="D1380">
        <v>24766</v>
      </c>
      <c r="E1380">
        <v>19</v>
      </c>
      <c r="F1380">
        <v>121</v>
      </c>
      <c r="G1380">
        <v>110</v>
      </c>
      <c r="H1380">
        <v>142</v>
      </c>
      <c r="I1380" s="119" t="s">
        <v>19</v>
      </c>
      <c r="J1380" s="119" t="s">
        <v>139</v>
      </c>
      <c r="K1380" s="1">
        <v>46255.758941458334</v>
      </c>
      <c r="L1380">
        <v>0</v>
      </c>
      <c r="M1380">
        <v>2</v>
      </c>
      <c r="N1380">
        <v>0</v>
      </c>
      <c r="O1380">
        <v>1</v>
      </c>
      <c r="P1380" s="119" t="s">
        <v>20254</v>
      </c>
    </row>
    <row r="1381" spans="1:16" x14ac:dyDescent="0.25">
      <c r="A1381">
        <v>1486</v>
      </c>
      <c r="B1381" s="119" t="s">
        <v>808</v>
      </c>
      <c r="C1381">
        <v>62</v>
      </c>
      <c r="D1381">
        <v>24795</v>
      </c>
      <c r="E1381">
        <v>66</v>
      </c>
      <c r="F1381">
        <v>176</v>
      </c>
      <c r="G1381">
        <v>617</v>
      </c>
      <c r="H1381">
        <v>667</v>
      </c>
      <c r="I1381" s="119" t="s">
        <v>19</v>
      </c>
      <c r="J1381" s="119" t="s">
        <v>139</v>
      </c>
      <c r="K1381" s="1">
        <v>46255.758941458334</v>
      </c>
      <c r="L1381">
        <v>8</v>
      </c>
      <c r="M1381">
        <v>10</v>
      </c>
      <c r="N1381">
        <v>2</v>
      </c>
      <c r="O1381">
        <v>0</v>
      </c>
      <c r="P1381" s="119" t="s">
        <v>20254</v>
      </c>
    </row>
    <row r="1382" spans="1:16" x14ac:dyDescent="0.25">
      <c r="A1382">
        <v>1487</v>
      </c>
      <c r="B1382" s="119" t="s">
        <v>809</v>
      </c>
      <c r="C1382">
        <v>68</v>
      </c>
      <c r="D1382">
        <v>24689</v>
      </c>
      <c r="E1382">
        <v>0</v>
      </c>
      <c r="F1382">
        <v>0</v>
      </c>
      <c r="G1382">
        <v>256</v>
      </c>
      <c r="H1382">
        <v>373</v>
      </c>
      <c r="I1382" s="119" t="s">
        <v>19</v>
      </c>
      <c r="J1382" s="119" t="s">
        <v>139</v>
      </c>
      <c r="K1382" s="1">
        <v>46255.758941458334</v>
      </c>
      <c r="L1382">
        <v>0</v>
      </c>
      <c r="M1382">
        <v>6</v>
      </c>
      <c r="N1382">
        <v>0</v>
      </c>
      <c r="O1382">
        <v>3</v>
      </c>
      <c r="P1382" s="119" t="s">
        <v>20254</v>
      </c>
    </row>
    <row r="1383" spans="1:16" x14ac:dyDescent="0.25">
      <c r="A1383">
        <v>1488</v>
      </c>
      <c r="B1383" s="119" t="s">
        <v>810</v>
      </c>
      <c r="C1383">
        <v>78</v>
      </c>
      <c r="D1383">
        <v>24693</v>
      </c>
      <c r="E1383">
        <v>71</v>
      </c>
      <c r="F1383">
        <v>154</v>
      </c>
      <c r="G1383">
        <v>885</v>
      </c>
      <c r="H1383">
        <v>164</v>
      </c>
      <c r="I1383" s="119" t="s">
        <v>19</v>
      </c>
      <c r="J1383" s="119" t="s">
        <v>139</v>
      </c>
      <c r="K1383" s="1">
        <v>46255.758941458334</v>
      </c>
      <c r="L1383">
        <v>310</v>
      </c>
      <c r="M1383">
        <v>4</v>
      </c>
      <c r="N1383">
        <v>60</v>
      </c>
      <c r="O1383">
        <v>1</v>
      </c>
      <c r="P1383" s="119" t="s">
        <v>20254</v>
      </c>
    </row>
    <row r="1384" spans="1:16" x14ac:dyDescent="0.25">
      <c r="A1384">
        <v>1489</v>
      </c>
      <c r="B1384" s="119" t="s">
        <v>811</v>
      </c>
      <c r="C1384">
        <v>74</v>
      </c>
      <c r="D1384">
        <v>24694</v>
      </c>
      <c r="E1384">
        <v>0</v>
      </c>
      <c r="F1384">
        <v>0</v>
      </c>
      <c r="G1384">
        <v>582</v>
      </c>
      <c r="H1384">
        <v>202</v>
      </c>
      <c r="I1384" s="119" t="s">
        <v>19</v>
      </c>
      <c r="J1384" s="119" t="s">
        <v>139</v>
      </c>
      <c r="K1384" s="1">
        <v>46255.758941458334</v>
      </c>
      <c r="L1384">
        <v>0</v>
      </c>
      <c r="M1384">
        <v>2</v>
      </c>
      <c r="N1384">
        <v>0</v>
      </c>
      <c r="O1384">
        <v>1</v>
      </c>
      <c r="P1384" s="119" t="s">
        <v>20254</v>
      </c>
    </row>
    <row r="1385" spans="1:16" x14ac:dyDescent="0.25">
      <c r="A1385">
        <v>1490</v>
      </c>
      <c r="B1385" s="119" t="s">
        <v>812</v>
      </c>
      <c r="C1385">
        <v>80</v>
      </c>
      <c r="D1385">
        <v>24727</v>
      </c>
      <c r="E1385">
        <v>0</v>
      </c>
      <c r="F1385">
        <v>0</v>
      </c>
      <c r="G1385">
        <v>1294</v>
      </c>
      <c r="H1385">
        <v>156</v>
      </c>
      <c r="I1385" s="119" t="s">
        <v>19</v>
      </c>
      <c r="J1385" s="119" t="s">
        <v>139</v>
      </c>
      <c r="K1385" s="1">
        <v>46255.758941458334</v>
      </c>
      <c r="L1385">
        <v>828</v>
      </c>
      <c r="M1385">
        <v>4</v>
      </c>
      <c r="N1385">
        <v>0</v>
      </c>
      <c r="O1385">
        <v>2</v>
      </c>
      <c r="P1385" s="119" t="s">
        <v>20254</v>
      </c>
    </row>
    <row r="1386" spans="1:16" x14ac:dyDescent="0.25">
      <c r="A1386">
        <v>1491</v>
      </c>
      <c r="B1386" s="119" t="s">
        <v>813</v>
      </c>
      <c r="C1386">
        <v>80</v>
      </c>
      <c r="D1386">
        <v>24777</v>
      </c>
      <c r="E1386">
        <v>0</v>
      </c>
      <c r="F1386">
        <v>0</v>
      </c>
      <c r="G1386">
        <v>4168</v>
      </c>
      <c r="H1386">
        <v>218</v>
      </c>
      <c r="I1386" s="119" t="s">
        <v>19</v>
      </c>
      <c r="J1386" s="119" t="s">
        <v>139</v>
      </c>
      <c r="K1386" s="1">
        <v>46255.758941458334</v>
      </c>
      <c r="L1386">
        <v>0</v>
      </c>
      <c r="M1386">
        <v>9</v>
      </c>
      <c r="N1386">
        <v>0</v>
      </c>
      <c r="O1386">
        <v>3</v>
      </c>
      <c r="P1386" s="119" t="s">
        <v>20254</v>
      </c>
    </row>
    <row r="1387" spans="1:16" x14ac:dyDescent="0.25">
      <c r="A1387">
        <v>1492</v>
      </c>
      <c r="B1387" s="119" t="s">
        <v>814</v>
      </c>
      <c r="C1387">
        <v>63</v>
      </c>
      <c r="D1387">
        <v>24700</v>
      </c>
      <c r="E1387">
        <v>127</v>
      </c>
      <c r="F1387">
        <v>180</v>
      </c>
      <c r="G1387">
        <v>114</v>
      </c>
      <c r="H1387">
        <v>274</v>
      </c>
      <c r="I1387" s="119" t="s">
        <v>19</v>
      </c>
      <c r="J1387" s="119" t="s">
        <v>139</v>
      </c>
      <c r="K1387" s="1">
        <v>46255.758941458334</v>
      </c>
      <c r="L1387">
        <v>10</v>
      </c>
      <c r="M1387">
        <v>1</v>
      </c>
      <c r="N1387">
        <v>3</v>
      </c>
      <c r="O1387">
        <v>0</v>
      </c>
      <c r="P1387" s="119" t="s">
        <v>20254</v>
      </c>
    </row>
    <row r="1388" spans="1:16" x14ac:dyDescent="0.25">
      <c r="A1388">
        <v>1493</v>
      </c>
      <c r="B1388" s="119" t="s">
        <v>815</v>
      </c>
      <c r="C1388">
        <v>69</v>
      </c>
      <c r="D1388">
        <v>24697</v>
      </c>
      <c r="E1388">
        <v>0</v>
      </c>
      <c r="F1388">
        <v>0</v>
      </c>
      <c r="G1388">
        <v>343</v>
      </c>
      <c r="H1388">
        <v>192</v>
      </c>
      <c r="I1388" s="119" t="s">
        <v>19</v>
      </c>
      <c r="J1388" s="119" t="s">
        <v>139</v>
      </c>
      <c r="K1388" s="1">
        <v>46255.758941458334</v>
      </c>
      <c r="L1388">
        <v>0</v>
      </c>
      <c r="M1388">
        <v>0</v>
      </c>
      <c r="N1388">
        <v>0</v>
      </c>
      <c r="O1388">
        <v>0</v>
      </c>
      <c r="P1388" s="119" t="s">
        <v>20254</v>
      </c>
    </row>
    <row r="1389" spans="1:16" x14ac:dyDescent="0.25">
      <c r="A1389">
        <v>1494</v>
      </c>
      <c r="B1389" s="119" t="s">
        <v>816</v>
      </c>
      <c r="C1389">
        <v>75</v>
      </c>
      <c r="D1389">
        <v>24693</v>
      </c>
      <c r="E1389">
        <v>147</v>
      </c>
      <c r="F1389">
        <v>205</v>
      </c>
      <c r="G1389">
        <v>226</v>
      </c>
      <c r="H1389">
        <v>208</v>
      </c>
      <c r="I1389" s="119" t="s">
        <v>19</v>
      </c>
      <c r="J1389" s="119" t="s">
        <v>139</v>
      </c>
      <c r="K1389" s="1">
        <v>46255.758941458334</v>
      </c>
      <c r="L1389">
        <v>28</v>
      </c>
      <c r="M1389">
        <v>1</v>
      </c>
      <c r="N1389">
        <v>8</v>
      </c>
      <c r="O1389">
        <v>0</v>
      </c>
      <c r="P1389" s="119" t="s">
        <v>20254</v>
      </c>
    </row>
    <row r="1390" spans="1:16" x14ac:dyDescent="0.25">
      <c r="A1390">
        <v>1495</v>
      </c>
      <c r="B1390" s="119" t="s">
        <v>817</v>
      </c>
      <c r="C1390">
        <v>79</v>
      </c>
      <c r="D1390">
        <v>24777</v>
      </c>
      <c r="E1390">
        <v>0</v>
      </c>
      <c r="F1390">
        <v>0</v>
      </c>
      <c r="G1390">
        <v>4631</v>
      </c>
      <c r="H1390">
        <v>215</v>
      </c>
      <c r="I1390" s="119" t="s">
        <v>19</v>
      </c>
      <c r="J1390" s="119" t="s">
        <v>139</v>
      </c>
      <c r="K1390" s="1">
        <v>46255.758941458334</v>
      </c>
      <c r="L1390">
        <v>0</v>
      </c>
      <c r="M1390">
        <v>16</v>
      </c>
      <c r="N1390">
        <v>0</v>
      </c>
      <c r="O1390">
        <v>7</v>
      </c>
      <c r="P1390" s="119" t="s">
        <v>20254</v>
      </c>
    </row>
    <row r="1391" spans="1:16" x14ac:dyDescent="0.25">
      <c r="A1391">
        <v>1496</v>
      </c>
      <c r="B1391" s="119" t="s">
        <v>818</v>
      </c>
      <c r="C1391">
        <v>80</v>
      </c>
      <c r="D1391">
        <v>24706</v>
      </c>
      <c r="E1391">
        <v>0</v>
      </c>
      <c r="F1391">
        <v>0</v>
      </c>
      <c r="G1391">
        <v>4760</v>
      </c>
      <c r="H1391">
        <v>218</v>
      </c>
      <c r="I1391" s="119" t="s">
        <v>19</v>
      </c>
      <c r="J1391" s="119" t="s">
        <v>139</v>
      </c>
      <c r="K1391" s="1">
        <v>46255.758941458334</v>
      </c>
      <c r="L1391">
        <v>0</v>
      </c>
      <c r="M1391">
        <v>4</v>
      </c>
      <c r="N1391">
        <v>0</v>
      </c>
      <c r="O1391">
        <v>1</v>
      </c>
      <c r="P1391" s="119" t="s">
        <v>20254</v>
      </c>
    </row>
    <row r="1392" spans="1:16" x14ac:dyDescent="0.25">
      <c r="A1392">
        <v>1497</v>
      </c>
      <c r="B1392" s="119" t="s">
        <v>819</v>
      </c>
      <c r="C1392">
        <v>14</v>
      </c>
      <c r="D1392">
        <v>24769</v>
      </c>
      <c r="E1392">
        <v>6695</v>
      </c>
      <c r="F1392">
        <v>61</v>
      </c>
      <c r="G1392">
        <v>1251</v>
      </c>
      <c r="H1392">
        <v>99</v>
      </c>
      <c r="I1392" s="119" t="s">
        <v>19</v>
      </c>
      <c r="J1392" s="119" t="s">
        <v>139</v>
      </c>
      <c r="K1392" s="1">
        <v>46255.758941458334</v>
      </c>
      <c r="L1392">
        <v>65</v>
      </c>
      <c r="M1392">
        <v>8</v>
      </c>
      <c r="N1392">
        <v>16</v>
      </c>
      <c r="O1392">
        <v>0</v>
      </c>
      <c r="P1392" s="119" t="s">
        <v>20254</v>
      </c>
    </row>
    <row r="1393" spans="1:16" x14ac:dyDescent="0.25">
      <c r="A1393">
        <v>1498</v>
      </c>
      <c r="B1393" s="119" t="s">
        <v>820</v>
      </c>
      <c r="C1393">
        <v>20</v>
      </c>
      <c r="D1393">
        <v>24795</v>
      </c>
      <c r="E1393">
        <v>3237</v>
      </c>
      <c r="F1393">
        <v>94</v>
      </c>
      <c r="G1393">
        <v>2411</v>
      </c>
      <c r="H1393">
        <v>173</v>
      </c>
      <c r="I1393" s="119" t="s">
        <v>19</v>
      </c>
      <c r="J1393" s="119" t="s">
        <v>139</v>
      </c>
      <c r="K1393" s="1">
        <v>46255.758941458334</v>
      </c>
      <c r="L1393">
        <v>0</v>
      </c>
      <c r="M1393">
        <v>15</v>
      </c>
      <c r="N1393">
        <v>0</v>
      </c>
      <c r="O1393">
        <v>1</v>
      </c>
      <c r="P1393" s="119" t="s">
        <v>20254</v>
      </c>
    </row>
    <row r="1394" spans="1:16" x14ac:dyDescent="0.25">
      <c r="A1394">
        <v>1499</v>
      </c>
      <c r="B1394" s="119" t="s">
        <v>821</v>
      </c>
      <c r="C1394">
        <v>64</v>
      </c>
      <c r="D1394">
        <v>24769</v>
      </c>
      <c r="E1394">
        <v>5828</v>
      </c>
      <c r="F1394">
        <v>180</v>
      </c>
      <c r="G1394">
        <v>168</v>
      </c>
      <c r="H1394">
        <v>245</v>
      </c>
      <c r="I1394" s="119" t="s">
        <v>19</v>
      </c>
      <c r="J1394" s="119" t="s">
        <v>139</v>
      </c>
      <c r="K1394" s="1">
        <v>46255.758941458334</v>
      </c>
      <c r="L1394">
        <v>6</v>
      </c>
      <c r="M1394">
        <v>0</v>
      </c>
      <c r="N1394">
        <v>3</v>
      </c>
      <c r="O1394">
        <v>0</v>
      </c>
      <c r="P1394" s="119" t="s">
        <v>20254</v>
      </c>
    </row>
    <row r="1395" spans="1:16" x14ac:dyDescent="0.25">
      <c r="A1395">
        <v>1500</v>
      </c>
      <c r="B1395" s="119" t="s">
        <v>822</v>
      </c>
      <c r="C1395">
        <v>26</v>
      </c>
      <c r="D1395">
        <v>24724</v>
      </c>
      <c r="E1395">
        <v>906</v>
      </c>
      <c r="F1395">
        <v>109</v>
      </c>
      <c r="G1395">
        <v>397</v>
      </c>
      <c r="H1395">
        <v>233</v>
      </c>
      <c r="I1395" s="119" t="s">
        <v>19</v>
      </c>
      <c r="J1395" s="119" t="s">
        <v>139</v>
      </c>
      <c r="K1395" s="1">
        <v>46255.758941458334</v>
      </c>
      <c r="L1395">
        <v>0</v>
      </c>
      <c r="M1395">
        <v>5</v>
      </c>
      <c r="N1395">
        <v>0</v>
      </c>
      <c r="O1395">
        <v>2</v>
      </c>
      <c r="P1395" s="119" t="s">
        <v>20254</v>
      </c>
    </row>
    <row r="1396" spans="1:16" x14ac:dyDescent="0.25">
      <c r="A1396">
        <v>1501</v>
      </c>
      <c r="B1396" s="119" t="s">
        <v>823</v>
      </c>
      <c r="C1396">
        <v>39</v>
      </c>
      <c r="D1396">
        <v>24704</v>
      </c>
      <c r="E1396">
        <v>1053</v>
      </c>
      <c r="F1396">
        <v>638</v>
      </c>
      <c r="G1396">
        <v>451</v>
      </c>
      <c r="H1396">
        <v>8998</v>
      </c>
      <c r="I1396" s="119" t="s">
        <v>19</v>
      </c>
      <c r="J1396" s="119" t="s">
        <v>222</v>
      </c>
      <c r="K1396" s="1">
        <v>46255.758941458334</v>
      </c>
      <c r="L1396">
        <v>11</v>
      </c>
      <c r="M1396">
        <v>12</v>
      </c>
      <c r="N1396">
        <v>2</v>
      </c>
      <c r="O1396">
        <v>2</v>
      </c>
      <c r="P1396" s="119" t="s">
        <v>20254</v>
      </c>
    </row>
    <row r="1397" spans="1:16" x14ac:dyDescent="0.25">
      <c r="A1397">
        <v>1502</v>
      </c>
      <c r="B1397" s="119" t="s">
        <v>824</v>
      </c>
      <c r="C1397">
        <v>70</v>
      </c>
      <c r="D1397">
        <v>24709</v>
      </c>
      <c r="E1397">
        <v>0</v>
      </c>
      <c r="F1397">
        <v>0</v>
      </c>
      <c r="G1397">
        <v>343</v>
      </c>
      <c r="H1397">
        <v>232</v>
      </c>
      <c r="I1397" s="119" t="s">
        <v>19</v>
      </c>
      <c r="J1397" s="119" t="s">
        <v>139</v>
      </c>
      <c r="K1397" s="1">
        <v>46255.758941458334</v>
      </c>
      <c r="L1397">
        <v>0</v>
      </c>
      <c r="M1397">
        <v>7</v>
      </c>
      <c r="N1397">
        <v>0</v>
      </c>
      <c r="O1397">
        <v>5</v>
      </c>
      <c r="P1397" s="119" t="s">
        <v>20254</v>
      </c>
    </row>
    <row r="1398" spans="1:16" x14ac:dyDescent="0.25">
      <c r="A1398">
        <v>1503</v>
      </c>
      <c r="B1398" s="119" t="s">
        <v>825</v>
      </c>
      <c r="C1398">
        <v>32</v>
      </c>
      <c r="D1398">
        <v>24774</v>
      </c>
      <c r="E1398">
        <v>1654</v>
      </c>
      <c r="F1398">
        <v>143</v>
      </c>
      <c r="G1398">
        <v>712</v>
      </c>
      <c r="H1398">
        <v>230</v>
      </c>
      <c r="I1398" s="119" t="s">
        <v>19</v>
      </c>
      <c r="J1398" s="119" t="s">
        <v>139</v>
      </c>
      <c r="K1398" s="1">
        <v>46255.758941458334</v>
      </c>
      <c r="L1398">
        <v>0</v>
      </c>
      <c r="M1398">
        <v>3</v>
      </c>
      <c r="N1398">
        <v>0</v>
      </c>
      <c r="O1398">
        <v>0</v>
      </c>
      <c r="P1398" s="119" t="s">
        <v>20254</v>
      </c>
    </row>
    <row r="1399" spans="1:16" x14ac:dyDescent="0.25">
      <c r="A1399">
        <v>1504</v>
      </c>
      <c r="B1399" s="119" t="s">
        <v>826</v>
      </c>
      <c r="C1399">
        <v>38</v>
      </c>
      <c r="D1399">
        <v>24795</v>
      </c>
      <c r="E1399">
        <v>421</v>
      </c>
      <c r="F1399">
        <v>95</v>
      </c>
      <c r="G1399">
        <v>434</v>
      </c>
      <c r="H1399">
        <v>188</v>
      </c>
      <c r="I1399" s="119" t="s">
        <v>19</v>
      </c>
      <c r="J1399" s="119" t="s">
        <v>139</v>
      </c>
      <c r="K1399" s="1">
        <v>46255.758941458334</v>
      </c>
      <c r="L1399">
        <v>0</v>
      </c>
      <c r="M1399">
        <v>2</v>
      </c>
      <c r="N1399">
        <v>0</v>
      </c>
      <c r="O1399">
        <v>0</v>
      </c>
      <c r="P1399" s="119" t="s">
        <v>20254</v>
      </c>
    </row>
    <row r="1400" spans="1:16" x14ac:dyDescent="0.25">
      <c r="A1400">
        <v>1505</v>
      </c>
      <c r="B1400" s="119" t="s">
        <v>827</v>
      </c>
      <c r="C1400">
        <v>76</v>
      </c>
      <c r="D1400">
        <v>24693</v>
      </c>
      <c r="E1400">
        <v>0</v>
      </c>
      <c r="F1400">
        <v>0</v>
      </c>
      <c r="G1400">
        <v>520</v>
      </c>
      <c r="H1400">
        <v>220</v>
      </c>
      <c r="I1400" s="119" t="s">
        <v>19</v>
      </c>
      <c r="J1400" s="119" t="s">
        <v>139</v>
      </c>
      <c r="K1400" s="1">
        <v>46255.758941458334</v>
      </c>
      <c r="L1400">
        <v>77</v>
      </c>
      <c r="M1400">
        <v>3</v>
      </c>
      <c r="N1400">
        <v>0</v>
      </c>
      <c r="O1400">
        <v>1</v>
      </c>
      <c r="P1400" s="119" t="s">
        <v>20254</v>
      </c>
    </row>
    <row r="1401" spans="1:16" x14ac:dyDescent="0.25">
      <c r="A1401">
        <v>1506</v>
      </c>
      <c r="B1401" s="119" t="s">
        <v>828</v>
      </c>
      <c r="C1401">
        <v>46</v>
      </c>
      <c r="D1401">
        <v>24692</v>
      </c>
      <c r="E1401">
        <v>94</v>
      </c>
      <c r="F1401">
        <v>599</v>
      </c>
      <c r="G1401">
        <v>403</v>
      </c>
      <c r="H1401">
        <v>1183</v>
      </c>
      <c r="I1401" s="119" t="s">
        <v>19</v>
      </c>
      <c r="J1401" s="119" t="s">
        <v>222</v>
      </c>
      <c r="K1401" s="1">
        <v>46255.758941458334</v>
      </c>
      <c r="L1401">
        <v>0</v>
      </c>
      <c r="M1401">
        <v>8</v>
      </c>
      <c r="N1401">
        <v>0</v>
      </c>
      <c r="O1401">
        <v>0</v>
      </c>
      <c r="P1401" s="119" t="s">
        <v>20254</v>
      </c>
    </row>
    <row r="1402" spans="1:16" x14ac:dyDescent="0.25">
      <c r="A1402">
        <v>1507</v>
      </c>
      <c r="B1402" s="119" t="s">
        <v>829</v>
      </c>
      <c r="C1402">
        <v>27</v>
      </c>
      <c r="D1402">
        <v>24715</v>
      </c>
      <c r="E1402">
        <v>2561</v>
      </c>
      <c r="F1402">
        <v>128</v>
      </c>
      <c r="G1402">
        <v>260</v>
      </c>
      <c r="H1402">
        <v>195</v>
      </c>
      <c r="I1402" s="119" t="s">
        <v>19</v>
      </c>
      <c r="J1402" s="119" t="s">
        <v>139</v>
      </c>
      <c r="K1402" s="1">
        <v>46255.758941458334</v>
      </c>
      <c r="L1402">
        <v>10</v>
      </c>
      <c r="M1402">
        <v>5</v>
      </c>
      <c r="N1402">
        <v>2</v>
      </c>
      <c r="O1402">
        <v>3</v>
      </c>
      <c r="P1402" s="119" t="s">
        <v>20254</v>
      </c>
    </row>
    <row r="1403" spans="1:16" x14ac:dyDescent="0.25">
      <c r="A1403">
        <v>1508</v>
      </c>
      <c r="B1403" s="119" t="s">
        <v>827</v>
      </c>
      <c r="C1403">
        <v>80</v>
      </c>
      <c r="D1403">
        <v>24693</v>
      </c>
      <c r="E1403">
        <v>0</v>
      </c>
      <c r="F1403">
        <v>0</v>
      </c>
      <c r="G1403">
        <v>912</v>
      </c>
      <c r="H1403">
        <v>218</v>
      </c>
      <c r="I1403" s="119" t="s">
        <v>19</v>
      </c>
      <c r="J1403" s="119" t="s">
        <v>139</v>
      </c>
      <c r="K1403" s="1">
        <v>46255.758941458334</v>
      </c>
      <c r="L1403">
        <v>425</v>
      </c>
      <c r="M1403">
        <v>3</v>
      </c>
      <c r="N1403">
        <v>0</v>
      </c>
      <c r="O1403">
        <v>1</v>
      </c>
      <c r="P1403" s="119" t="s">
        <v>20254</v>
      </c>
    </row>
    <row r="1404" spans="1:16" x14ac:dyDescent="0.25">
      <c r="A1404">
        <v>1509</v>
      </c>
      <c r="B1404" s="119" t="s">
        <v>830</v>
      </c>
      <c r="C1404">
        <v>33</v>
      </c>
      <c r="D1404">
        <v>24685</v>
      </c>
      <c r="E1404">
        <v>1070</v>
      </c>
      <c r="F1404">
        <v>86</v>
      </c>
      <c r="G1404">
        <v>165</v>
      </c>
      <c r="H1404">
        <v>183</v>
      </c>
      <c r="I1404" s="119" t="s">
        <v>19</v>
      </c>
      <c r="J1404" s="119" t="s">
        <v>139</v>
      </c>
      <c r="K1404" s="1">
        <v>46255.758941458334</v>
      </c>
      <c r="L1404">
        <v>0</v>
      </c>
      <c r="M1404">
        <v>1</v>
      </c>
      <c r="N1404">
        <v>0</v>
      </c>
      <c r="O1404">
        <v>0</v>
      </c>
      <c r="P1404" s="119" t="s">
        <v>20254</v>
      </c>
    </row>
    <row r="1405" spans="1:16" x14ac:dyDescent="0.25">
      <c r="A1405">
        <v>1510</v>
      </c>
      <c r="B1405" s="119" t="s">
        <v>831</v>
      </c>
      <c r="C1405">
        <v>65</v>
      </c>
      <c r="D1405">
        <v>24769</v>
      </c>
      <c r="E1405">
        <v>0</v>
      </c>
      <c r="F1405">
        <v>0</v>
      </c>
      <c r="G1405">
        <v>294</v>
      </c>
      <c r="H1405">
        <v>182</v>
      </c>
      <c r="I1405" s="119" t="s">
        <v>19</v>
      </c>
      <c r="J1405" s="119" t="s">
        <v>139</v>
      </c>
      <c r="K1405" s="1">
        <v>46255.758941458334</v>
      </c>
      <c r="L1405">
        <v>0</v>
      </c>
      <c r="M1405">
        <v>2</v>
      </c>
      <c r="N1405">
        <v>0</v>
      </c>
      <c r="O1405">
        <v>1</v>
      </c>
      <c r="P1405" s="119" t="s">
        <v>20254</v>
      </c>
    </row>
    <row r="1406" spans="1:16" x14ac:dyDescent="0.25">
      <c r="A1406">
        <v>1511</v>
      </c>
      <c r="B1406" s="119" t="s">
        <v>832</v>
      </c>
      <c r="C1406">
        <v>44</v>
      </c>
      <c r="D1406">
        <v>24739</v>
      </c>
      <c r="E1406">
        <v>1527</v>
      </c>
      <c r="F1406">
        <v>98</v>
      </c>
      <c r="G1406">
        <v>212</v>
      </c>
      <c r="H1406">
        <v>573</v>
      </c>
      <c r="I1406" s="119" t="s">
        <v>19</v>
      </c>
      <c r="J1406" s="119" t="s">
        <v>139</v>
      </c>
      <c r="K1406" s="1">
        <v>46255.758941458334</v>
      </c>
      <c r="L1406">
        <v>12</v>
      </c>
      <c r="M1406">
        <v>12</v>
      </c>
      <c r="N1406">
        <v>3</v>
      </c>
      <c r="O1406">
        <v>2</v>
      </c>
      <c r="P1406" s="119" t="s">
        <v>20254</v>
      </c>
    </row>
    <row r="1407" spans="1:16" x14ac:dyDescent="0.25">
      <c r="A1407">
        <v>1512</v>
      </c>
      <c r="B1407" s="119" t="s">
        <v>833</v>
      </c>
      <c r="C1407">
        <v>50</v>
      </c>
      <c r="D1407">
        <v>24700</v>
      </c>
      <c r="E1407">
        <v>463</v>
      </c>
      <c r="F1407">
        <v>107</v>
      </c>
      <c r="G1407">
        <v>369</v>
      </c>
      <c r="H1407">
        <v>790</v>
      </c>
      <c r="I1407" s="119" t="s">
        <v>19</v>
      </c>
      <c r="J1407" s="119" t="s">
        <v>139</v>
      </c>
      <c r="K1407" s="1">
        <v>46255.758941458334</v>
      </c>
      <c r="L1407">
        <v>11</v>
      </c>
      <c r="M1407">
        <v>8</v>
      </c>
      <c r="N1407">
        <v>3</v>
      </c>
      <c r="O1407">
        <v>2</v>
      </c>
      <c r="P1407" s="119" t="s">
        <v>20254</v>
      </c>
    </row>
    <row r="1408" spans="1:16" x14ac:dyDescent="0.25">
      <c r="A1408">
        <v>1513</v>
      </c>
      <c r="B1408" s="119" t="s">
        <v>834</v>
      </c>
      <c r="C1408">
        <v>53</v>
      </c>
      <c r="D1408">
        <v>24737</v>
      </c>
      <c r="E1408">
        <v>244</v>
      </c>
      <c r="F1408">
        <v>1010</v>
      </c>
      <c r="G1408">
        <v>534</v>
      </c>
      <c r="H1408">
        <v>1666</v>
      </c>
      <c r="I1408" s="119" t="s">
        <v>19</v>
      </c>
      <c r="J1408" s="119" t="s">
        <v>222</v>
      </c>
      <c r="K1408" s="1">
        <v>46255.758941458334</v>
      </c>
      <c r="L1408">
        <v>0</v>
      </c>
      <c r="M1408">
        <v>3</v>
      </c>
      <c r="N1408">
        <v>0</v>
      </c>
      <c r="O1408">
        <v>1</v>
      </c>
      <c r="P1408" s="119" t="s">
        <v>20254</v>
      </c>
    </row>
    <row r="1409" spans="1:16" x14ac:dyDescent="0.25">
      <c r="A1409">
        <v>1514</v>
      </c>
      <c r="B1409" s="119" t="s">
        <v>835</v>
      </c>
      <c r="C1409">
        <v>56</v>
      </c>
      <c r="D1409">
        <v>24705</v>
      </c>
      <c r="E1409">
        <v>75</v>
      </c>
      <c r="F1409">
        <v>112</v>
      </c>
      <c r="G1409">
        <v>137</v>
      </c>
      <c r="H1409">
        <v>973</v>
      </c>
      <c r="I1409" s="119" t="s">
        <v>19</v>
      </c>
      <c r="J1409" s="119" t="s">
        <v>139</v>
      </c>
      <c r="K1409" s="1">
        <v>46255.758941458334</v>
      </c>
      <c r="L1409">
        <v>8</v>
      </c>
      <c r="M1409">
        <v>6</v>
      </c>
      <c r="N1409">
        <v>2</v>
      </c>
      <c r="O1409">
        <v>1</v>
      </c>
      <c r="P1409" s="119" t="s">
        <v>20254</v>
      </c>
    </row>
    <row r="1410" spans="1:16" x14ac:dyDescent="0.25">
      <c r="A1410">
        <v>1515</v>
      </c>
      <c r="B1410" s="119" t="s">
        <v>836</v>
      </c>
      <c r="C1410">
        <v>71</v>
      </c>
      <c r="D1410">
        <v>24777</v>
      </c>
      <c r="E1410">
        <v>0</v>
      </c>
      <c r="F1410">
        <v>0</v>
      </c>
      <c r="G1410">
        <v>408</v>
      </c>
      <c r="H1410">
        <v>196</v>
      </c>
      <c r="I1410" s="119" t="s">
        <v>19</v>
      </c>
      <c r="J1410" s="119" t="s">
        <v>139</v>
      </c>
      <c r="K1410" s="1">
        <v>46255.758941458334</v>
      </c>
      <c r="L1410">
        <v>0</v>
      </c>
      <c r="M1410">
        <v>2</v>
      </c>
      <c r="N1410">
        <v>0</v>
      </c>
      <c r="O1410">
        <v>0</v>
      </c>
      <c r="P1410" s="119" t="s">
        <v>20254</v>
      </c>
    </row>
    <row r="1411" spans="1:16" x14ac:dyDescent="0.25">
      <c r="A1411">
        <v>1516</v>
      </c>
      <c r="B1411" s="119" t="s">
        <v>763</v>
      </c>
      <c r="C1411">
        <v>40</v>
      </c>
      <c r="D1411">
        <v>24775</v>
      </c>
      <c r="E1411">
        <v>1378</v>
      </c>
      <c r="F1411">
        <v>2364</v>
      </c>
      <c r="G1411">
        <v>223</v>
      </c>
      <c r="H1411">
        <v>6137</v>
      </c>
      <c r="I1411" s="119" t="s">
        <v>19</v>
      </c>
      <c r="J1411" s="119" t="s">
        <v>222</v>
      </c>
      <c r="K1411" s="1">
        <v>46255.758941458334</v>
      </c>
      <c r="L1411">
        <v>5</v>
      </c>
      <c r="M1411">
        <v>7</v>
      </c>
      <c r="N1411">
        <v>1</v>
      </c>
      <c r="O1411">
        <v>2</v>
      </c>
      <c r="P1411" s="119" t="s">
        <v>20254</v>
      </c>
    </row>
    <row r="1412" spans="1:16" x14ac:dyDescent="0.25">
      <c r="A1412">
        <v>1517</v>
      </c>
      <c r="B1412" s="119" t="s">
        <v>837</v>
      </c>
      <c r="C1412">
        <v>39</v>
      </c>
      <c r="D1412">
        <v>24739</v>
      </c>
      <c r="E1412">
        <v>283</v>
      </c>
      <c r="F1412">
        <v>81</v>
      </c>
      <c r="G1412">
        <v>463</v>
      </c>
      <c r="H1412">
        <v>254</v>
      </c>
      <c r="I1412" s="119" t="s">
        <v>19</v>
      </c>
      <c r="J1412" s="119" t="s">
        <v>139</v>
      </c>
      <c r="K1412" s="1">
        <v>46255.758941458334</v>
      </c>
      <c r="L1412">
        <v>10</v>
      </c>
      <c r="M1412">
        <v>2</v>
      </c>
      <c r="N1412">
        <v>1</v>
      </c>
      <c r="O1412">
        <v>0</v>
      </c>
      <c r="P1412" s="119" t="s">
        <v>20254</v>
      </c>
    </row>
    <row r="1413" spans="1:16" x14ac:dyDescent="0.25">
      <c r="A1413">
        <v>1518</v>
      </c>
      <c r="B1413" s="119" t="s">
        <v>838</v>
      </c>
      <c r="C1413">
        <v>77</v>
      </c>
      <c r="D1413">
        <v>24685</v>
      </c>
      <c r="E1413">
        <v>0</v>
      </c>
      <c r="F1413">
        <v>0</v>
      </c>
      <c r="G1413">
        <v>4785</v>
      </c>
      <c r="H1413">
        <v>209</v>
      </c>
      <c r="I1413" s="119" t="s">
        <v>19</v>
      </c>
      <c r="J1413" s="119" t="s">
        <v>139</v>
      </c>
      <c r="K1413" s="1">
        <v>46255.758941458334</v>
      </c>
      <c r="L1413">
        <v>0</v>
      </c>
      <c r="M1413">
        <v>8</v>
      </c>
      <c r="N1413">
        <v>0</v>
      </c>
      <c r="O1413">
        <v>2</v>
      </c>
      <c r="P1413" s="119" t="s">
        <v>20254</v>
      </c>
    </row>
    <row r="1414" spans="1:16" x14ac:dyDescent="0.25">
      <c r="A1414">
        <v>1519</v>
      </c>
      <c r="B1414" s="119" t="s">
        <v>839</v>
      </c>
      <c r="C1414">
        <v>45</v>
      </c>
      <c r="D1414">
        <v>24697</v>
      </c>
      <c r="E1414">
        <v>0</v>
      </c>
      <c r="F1414">
        <v>0</v>
      </c>
      <c r="G1414">
        <v>506</v>
      </c>
      <c r="H1414">
        <v>193</v>
      </c>
      <c r="I1414" s="119" t="s">
        <v>19</v>
      </c>
      <c r="J1414" s="119" t="s">
        <v>139</v>
      </c>
      <c r="K1414" s="1">
        <v>46255.758941458334</v>
      </c>
      <c r="L1414">
        <v>13</v>
      </c>
      <c r="M1414">
        <v>1</v>
      </c>
      <c r="N1414">
        <v>0</v>
      </c>
      <c r="O1414">
        <v>0</v>
      </c>
      <c r="P1414" s="119" t="s">
        <v>20254</v>
      </c>
    </row>
    <row r="1415" spans="1:16" x14ac:dyDescent="0.25">
      <c r="A1415">
        <v>1520</v>
      </c>
      <c r="B1415" s="119" t="s">
        <v>840</v>
      </c>
      <c r="C1415">
        <v>51</v>
      </c>
      <c r="D1415">
        <v>24730</v>
      </c>
      <c r="E1415">
        <v>112</v>
      </c>
      <c r="F1415">
        <v>133</v>
      </c>
      <c r="G1415">
        <v>474</v>
      </c>
      <c r="H1415">
        <v>194</v>
      </c>
      <c r="I1415" s="119" t="s">
        <v>19</v>
      </c>
      <c r="J1415" s="119" t="s">
        <v>139</v>
      </c>
      <c r="K1415" s="1">
        <v>46255.758941458334</v>
      </c>
      <c r="L1415">
        <v>112</v>
      </c>
      <c r="M1415">
        <v>0</v>
      </c>
      <c r="N1415">
        <v>3</v>
      </c>
      <c r="O1415">
        <v>0</v>
      </c>
      <c r="P1415" s="119" t="s">
        <v>20254</v>
      </c>
    </row>
    <row r="1416" spans="1:16" x14ac:dyDescent="0.25">
      <c r="A1416">
        <v>1521</v>
      </c>
      <c r="B1416" s="119" t="s">
        <v>841</v>
      </c>
      <c r="C1416">
        <v>80</v>
      </c>
      <c r="D1416">
        <v>24774</v>
      </c>
      <c r="E1416">
        <v>0</v>
      </c>
      <c r="F1416">
        <v>0</v>
      </c>
      <c r="G1416">
        <v>4650</v>
      </c>
      <c r="H1416">
        <v>218</v>
      </c>
      <c r="I1416" s="119" t="s">
        <v>19</v>
      </c>
      <c r="J1416" s="119" t="s">
        <v>139</v>
      </c>
      <c r="K1416" s="1">
        <v>46255.758941458334</v>
      </c>
      <c r="L1416">
        <v>0</v>
      </c>
      <c r="M1416">
        <v>6</v>
      </c>
      <c r="N1416">
        <v>0</v>
      </c>
      <c r="O1416">
        <v>1</v>
      </c>
      <c r="P1416" s="119" t="s">
        <v>20254</v>
      </c>
    </row>
    <row r="1417" spans="1:16" x14ac:dyDescent="0.25">
      <c r="A1417">
        <v>1522</v>
      </c>
      <c r="B1417" s="119" t="s">
        <v>842</v>
      </c>
      <c r="C1417">
        <v>57</v>
      </c>
      <c r="D1417">
        <v>24739</v>
      </c>
      <c r="E1417">
        <v>107</v>
      </c>
      <c r="F1417">
        <v>107</v>
      </c>
      <c r="G1417">
        <v>279</v>
      </c>
      <c r="H1417">
        <v>168</v>
      </c>
      <c r="I1417" s="119" t="s">
        <v>19</v>
      </c>
      <c r="J1417" s="119" t="s">
        <v>139</v>
      </c>
      <c r="K1417" s="1">
        <v>46255.758941458334</v>
      </c>
      <c r="L1417">
        <v>10</v>
      </c>
      <c r="M1417">
        <v>1</v>
      </c>
      <c r="N1417">
        <v>1</v>
      </c>
      <c r="O1417">
        <v>0</v>
      </c>
      <c r="P1417" s="119" t="s">
        <v>20254</v>
      </c>
    </row>
    <row r="1418" spans="1:16" x14ac:dyDescent="0.25">
      <c r="A1418">
        <v>1523</v>
      </c>
      <c r="B1418" s="119" t="s">
        <v>843</v>
      </c>
      <c r="C1418">
        <v>47</v>
      </c>
      <c r="D1418">
        <v>24713</v>
      </c>
      <c r="E1418">
        <v>1105</v>
      </c>
      <c r="F1418">
        <v>379</v>
      </c>
      <c r="G1418">
        <v>293</v>
      </c>
      <c r="H1418">
        <v>1098</v>
      </c>
      <c r="I1418" s="119" t="s">
        <v>19</v>
      </c>
      <c r="J1418" s="119" t="s">
        <v>222</v>
      </c>
      <c r="K1418" s="1">
        <v>46255.758941458334</v>
      </c>
      <c r="L1418">
        <v>0</v>
      </c>
      <c r="M1418">
        <v>4</v>
      </c>
      <c r="N1418">
        <v>0</v>
      </c>
      <c r="O1418">
        <v>0</v>
      </c>
      <c r="P1418" s="119" t="s">
        <v>20254</v>
      </c>
    </row>
    <row r="1419" spans="1:16" x14ac:dyDescent="0.25">
      <c r="A1419">
        <v>1524</v>
      </c>
      <c r="B1419" s="119" t="s">
        <v>844</v>
      </c>
      <c r="C1419">
        <v>40</v>
      </c>
      <c r="D1419">
        <v>24712</v>
      </c>
      <c r="E1419">
        <v>1388</v>
      </c>
      <c r="F1419">
        <v>115</v>
      </c>
      <c r="G1419">
        <v>367</v>
      </c>
      <c r="H1419">
        <v>183</v>
      </c>
      <c r="I1419" s="119" t="s">
        <v>19</v>
      </c>
      <c r="J1419" s="119" t="s">
        <v>139</v>
      </c>
      <c r="K1419" s="1">
        <v>46255.758941458334</v>
      </c>
      <c r="L1419">
        <v>5</v>
      </c>
      <c r="M1419">
        <v>2</v>
      </c>
      <c r="N1419">
        <v>0</v>
      </c>
      <c r="O1419">
        <v>2</v>
      </c>
      <c r="P1419" s="119" t="s">
        <v>20254</v>
      </c>
    </row>
    <row r="1420" spans="1:16" x14ac:dyDescent="0.25">
      <c r="A1420">
        <v>1525</v>
      </c>
      <c r="B1420" s="119" t="s">
        <v>845</v>
      </c>
      <c r="C1420">
        <v>66</v>
      </c>
      <c r="D1420">
        <v>24777</v>
      </c>
      <c r="E1420">
        <v>0</v>
      </c>
      <c r="F1420">
        <v>0</v>
      </c>
      <c r="G1420">
        <v>337</v>
      </c>
      <c r="H1420">
        <v>185</v>
      </c>
      <c r="I1420" s="119" t="s">
        <v>19</v>
      </c>
      <c r="J1420" s="119" t="s">
        <v>139</v>
      </c>
      <c r="K1420" s="1">
        <v>46255.758941458334</v>
      </c>
      <c r="L1420">
        <v>0</v>
      </c>
      <c r="M1420">
        <v>0</v>
      </c>
      <c r="N1420">
        <v>0</v>
      </c>
      <c r="O1420">
        <v>0</v>
      </c>
      <c r="P1420" s="119" t="s">
        <v>20254</v>
      </c>
    </row>
    <row r="1421" spans="1:16" x14ac:dyDescent="0.25">
      <c r="A1421">
        <v>1526</v>
      </c>
      <c r="B1421" s="119" t="s">
        <v>846</v>
      </c>
      <c r="C1421">
        <v>72</v>
      </c>
      <c r="D1421">
        <v>24697</v>
      </c>
      <c r="E1421">
        <v>0</v>
      </c>
      <c r="F1421">
        <v>0</v>
      </c>
      <c r="G1421">
        <v>366</v>
      </c>
      <c r="H1421">
        <v>200</v>
      </c>
      <c r="I1421" s="119" t="s">
        <v>19</v>
      </c>
      <c r="J1421" s="119" t="s">
        <v>139</v>
      </c>
      <c r="K1421" s="1">
        <v>46255.758941458334</v>
      </c>
      <c r="L1421">
        <v>0</v>
      </c>
      <c r="M1421">
        <v>1</v>
      </c>
      <c r="N1421">
        <v>0</v>
      </c>
      <c r="O1421">
        <v>1</v>
      </c>
      <c r="P1421" s="119" t="s">
        <v>20254</v>
      </c>
    </row>
    <row r="1422" spans="1:16" x14ac:dyDescent="0.25">
      <c r="A1422">
        <v>1527</v>
      </c>
      <c r="B1422" s="119" t="s">
        <v>847</v>
      </c>
      <c r="C1422">
        <v>46</v>
      </c>
      <c r="D1422">
        <v>24685</v>
      </c>
      <c r="E1422">
        <v>468</v>
      </c>
      <c r="F1422">
        <v>95</v>
      </c>
      <c r="G1422">
        <v>376</v>
      </c>
      <c r="H1422">
        <v>330</v>
      </c>
      <c r="I1422" s="119" t="s">
        <v>19</v>
      </c>
      <c r="J1422" s="119" t="s">
        <v>139</v>
      </c>
      <c r="K1422" s="1">
        <v>46255.758941458334</v>
      </c>
      <c r="L1422">
        <v>9</v>
      </c>
      <c r="M1422">
        <v>1</v>
      </c>
      <c r="N1422">
        <v>1</v>
      </c>
      <c r="O1422">
        <v>1</v>
      </c>
      <c r="P1422" s="119" t="s">
        <v>20254</v>
      </c>
    </row>
    <row r="1423" spans="1:16" x14ac:dyDescent="0.25">
      <c r="A1423">
        <v>1528</v>
      </c>
      <c r="B1423" s="119" t="s">
        <v>848</v>
      </c>
      <c r="C1423">
        <v>60</v>
      </c>
      <c r="D1423">
        <v>24787</v>
      </c>
      <c r="E1423">
        <v>146</v>
      </c>
      <c r="F1423">
        <v>231</v>
      </c>
      <c r="G1423">
        <v>418</v>
      </c>
      <c r="H1423">
        <v>1595</v>
      </c>
      <c r="I1423" s="119" t="s">
        <v>19</v>
      </c>
      <c r="J1423" s="119" t="s">
        <v>222</v>
      </c>
      <c r="K1423" s="1">
        <v>46255.758941458334</v>
      </c>
      <c r="L1423">
        <v>18</v>
      </c>
      <c r="M1423">
        <v>35</v>
      </c>
      <c r="N1423">
        <v>4</v>
      </c>
      <c r="O1423">
        <v>8</v>
      </c>
      <c r="P1423" s="119" t="s">
        <v>20254</v>
      </c>
    </row>
    <row r="1424" spans="1:16" x14ac:dyDescent="0.25">
      <c r="A1424">
        <v>1529</v>
      </c>
      <c r="B1424" s="119" t="s">
        <v>849</v>
      </c>
      <c r="C1424">
        <v>52</v>
      </c>
      <c r="D1424">
        <v>24795</v>
      </c>
      <c r="E1424">
        <v>740</v>
      </c>
      <c r="F1424">
        <v>105</v>
      </c>
      <c r="G1424">
        <v>698</v>
      </c>
      <c r="H1424">
        <v>205</v>
      </c>
      <c r="I1424" s="119" t="s">
        <v>19</v>
      </c>
      <c r="J1424" s="119" t="s">
        <v>139</v>
      </c>
      <c r="K1424" s="1">
        <v>46255.758941458334</v>
      </c>
      <c r="L1424">
        <v>11</v>
      </c>
      <c r="M1424">
        <v>1</v>
      </c>
      <c r="N1424">
        <v>3</v>
      </c>
      <c r="O1424">
        <v>0</v>
      </c>
      <c r="P1424" s="119" t="s">
        <v>20254</v>
      </c>
    </row>
    <row r="1425" spans="1:16" x14ac:dyDescent="0.25">
      <c r="A1425">
        <v>1530</v>
      </c>
      <c r="B1425" s="119" t="s">
        <v>850</v>
      </c>
      <c r="C1425">
        <v>58</v>
      </c>
      <c r="D1425">
        <v>24689</v>
      </c>
      <c r="E1425">
        <v>180</v>
      </c>
      <c r="F1425">
        <v>106</v>
      </c>
      <c r="G1425">
        <v>361</v>
      </c>
      <c r="H1425">
        <v>222</v>
      </c>
      <c r="I1425" s="119" t="s">
        <v>19</v>
      </c>
      <c r="J1425" s="119" t="s">
        <v>139</v>
      </c>
      <c r="K1425" s="1">
        <v>46255.758941458334</v>
      </c>
      <c r="L1425">
        <v>12</v>
      </c>
      <c r="M1425">
        <v>2</v>
      </c>
      <c r="N1425">
        <v>4</v>
      </c>
      <c r="O1425">
        <v>0</v>
      </c>
      <c r="P1425" s="119" t="s">
        <v>20254</v>
      </c>
    </row>
    <row r="1426" spans="1:16" x14ac:dyDescent="0.25">
      <c r="A1426">
        <v>1531</v>
      </c>
      <c r="B1426" s="119" t="s">
        <v>851</v>
      </c>
      <c r="C1426">
        <v>78</v>
      </c>
      <c r="D1426">
        <v>24769</v>
      </c>
      <c r="E1426">
        <v>0</v>
      </c>
      <c r="F1426">
        <v>0</v>
      </c>
      <c r="G1426">
        <v>3129</v>
      </c>
      <c r="H1426">
        <v>212</v>
      </c>
      <c r="I1426" s="119" t="s">
        <v>19</v>
      </c>
      <c r="J1426" s="119" t="s">
        <v>139</v>
      </c>
      <c r="K1426" s="1">
        <v>46255.758941458334</v>
      </c>
      <c r="L1426">
        <v>0</v>
      </c>
      <c r="M1426">
        <v>12</v>
      </c>
      <c r="N1426">
        <v>0</v>
      </c>
      <c r="O1426">
        <v>5</v>
      </c>
      <c r="P1426" s="119" t="s">
        <v>20254</v>
      </c>
    </row>
    <row r="1427" spans="1:16" x14ac:dyDescent="0.25">
      <c r="A1427">
        <v>1532</v>
      </c>
      <c r="B1427" s="119" t="s">
        <v>851</v>
      </c>
      <c r="C1427">
        <v>80</v>
      </c>
      <c r="D1427">
        <v>24769</v>
      </c>
      <c r="E1427">
        <v>0</v>
      </c>
      <c r="F1427">
        <v>0</v>
      </c>
      <c r="G1427">
        <v>2940</v>
      </c>
      <c r="H1427">
        <v>218</v>
      </c>
      <c r="I1427" s="119" t="s">
        <v>19</v>
      </c>
      <c r="J1427" s="119" t="s">
        <v>139</v>
      </c>
      <c r="K1427" s="1">
        <v>46255.758941458334</v>
      </c>
      <c r="L1427">
        <v>0</v>
      </c>
      <c r="M1427">
        <v>9</v>
      </c>
      <c r="N1427">
        <v>0</v>
      </c>
      <c r="O1427">
        <v>5</v>
      </c>
      <c r="P1427" s="119" t="s">
        <v>20254</v>
      </c>
    </row>
    <row r="1428" spans="1:16" x14ac:dyDescent="0.25">
      <c r="A1428">
        <v>1533</v>
      </c>
      <c r="B1428" s="119" t="s">
        <v>852</v>
      </c>
      <c r="C1428">
        <v>53</v>
      </c>
      <c r="D1428">
        <v>24705</v>
      </c>
      <c r="E1428">
        <v>1060</v>
      </c>
      <c r="F1428">
        <v>161</v>
      </c>
      <c r="G1428">
        <v>233</v>
      </c>
      <c r="H1428">
        <v>162</v>
      </c>
      <c r="I1428" s="119" t="s">
        <v>19</v>
      </c>
      <c r="J1428" s="119" t="s">
        <v>139</v>
      </c>
      <c r="K1428" s="1">
        <v>46255.758941458334</v>
      </c>
      <c r="L1428">
        <v>114</v>
      </c>
      <c r="M1428">
        <v>3</v>
      </c>
      <c r="N1428">
        <v>6</v>
      </c>
      <c r="O1428">
        <v>3</v>
      </c>
      <c r="P1428" s="119" t="s">
        <v>20254</v>
      </c>
    </row>
    <row r="1429" spans="1:16" x14ac:dyDescent="0.25">
      <c r="A1429">
        <v>1534</v>
      </c>
      <c r="B1429" s="119" t="s">
        <v>853</v>
      </c>
      <c r="C1429">
        <v>59</v>
      </c>
      <c r="D1429">
        <v>24786</v>
      </c>
      <c r="E1429">
        <v>100</v>
      </c>
      <c r="F1429">
        <v>110</v>
      </c>
      <c r="G1429">
        <v>194</v>
      </c>
      <c r="H1429">
        <v>205</v>
      </c>
      <c r="I1429" s="119" t="s">
        <v>19</v>
      </c>
      <c r="J1429" s="119" t="s">
        <v>139</v>
      </c>
      <c r="K1429" s="1">
        <v>46255.758941458334</v>
      </c>
      <c r="L1429">
        <v>11</v>
      </c>
      <c r="M1429">
        <v>6</v>
      </c>
      <c r="N1429">
        <v>5</v>
      </c>
      <c r="O1429">
        <v>0</v>
      </c>
      <c r="P1429" s="119" t="s">
        <v>20254</v>
      </c>
    </row>
    <row r="1430" spans="1:16" x14ac:dyDescent="0.25">
      <c r="A1430">
        <v>1535</v>
      </c>
      <c r="B1430" s="119" t="s">
        <v>767</v>
      </c>
      <c r="C1430">
        <v>67</v>
      </c>
      <c r="D1430">
        <v>24690</v>
      </c>
      <c r="E1430">
        <v>538</v>
      </c>
      <c r="F1430">
        <v>1525</v>
      </c>
      <c r="G1430">
        <v>92</v>
      </c>
      <c r="H1430">
        <v>7090</v>
      </c>
      <c r="I1430" s="119" t="s">
        <v>19</v>
      </c>
      <c r="J1430" s="119" t="s">
        <v>222</v>
      </c>
      <c r="K1430" s="1">
        <v>46255.758941458334</v>
      </c>
      <c r="L1430">
        <v>1</v>
      </c>
      <c r="M1430">
        <v>8</v>
      </c>
      <c r="N1430">
        <v>0</v>
      </c>
      <c r="O1430">
        <v>1</v>
      </c>
      <c r="P1430" s="119" t="s">
        <v>20254</v>
      </c>
    </row>
    <row r="1431" spans="1:16" x14ac:dyDescent="0.25">
      <c r="A1431">
        <v>1536</v>
      </c>
      <c r="B1431" s="119" t="s">
        <v>854</v>
      </c>
      <c r="C1431">
        <v>62</v>
      </c>
      <c r="D1431">
        <v>24709</v>
      </c>
      <c r="E1431">
        <v>68</v>
      </c>
      <c r="F1431">
        <v>115</v>
      </c>
      <c r="G1431">
        <v>409</v>
      </c>
      <c r="H1431">
        <v>180</v>
      </c>
      <c r="I1431" s="119" t="s">
        <v>19</v>
      </c>
      <c r="J1431" s="119" t="s">
        <v>139</v>
      </c>
      <c r="K1431" s="1">
        <v>46255.758941458334</v>
      </c>
      <c r="L1431">
        <v>0</v>
      </c>
      <c r="M1431">
        <v>0</v>
      </c>
      <c r="N1431">
        <v>0</v>
      </c>
      <c r="O1431">
        <v>0</v>
      </c>
      <c r="P1431" s="119" t="s">
        <v>20254</v>
      </c>
    </row>
    <row r="1432" spans="1:16" x14ac:dyDescent="0.25">
      <c r="A1432">
        <v>1537</v>
      </c>
      <c r="B1432" s="119" t="s">
        <v>855</v>
      </c>
      <c r="C1432">
        <v>68</v>
      </c>
      <c r="D1432">
        <v>24689</v>
      </c>
      <c r="E1432">
        <v>0</v>
      </c>
      <c r="F1432">
        <v>0</v>
      </c>
      <c r="G1432">
        <v>855</v>
      </c>
      <c r="H1432">
        <v>376</v>
      </c>
      <c r="I1432" s="119" t="s">
        <v>19</v>
      </c>
      <c r="J1432" s="119" t="s">
        <v>139</v>
      </c>
      <c r="K1432" s="1">
        <v>46255.758941458334</v>
      </c>
      <c r="L1432">
        <v>0</v>
      </c>
      <c r="M1432">
        <v>5</v>
      </c>
      <c r="N1432">
        <v>0</v>
      </c>
      <c r="O1432">
        <v>1</v>
      </c>
      <c r="P1432" s="119" t="s">
        <v>20254</v>
      </c>
    </row>
    <row r="1433" spans="1:16" x14ac:dyDescent="0.25">
      <c r="A1433">
        <v>1538</v>
      </c>
      <c r="B1433" s="119" t="s">
        <v>856</v>
      </c>
      <c r="C1433">
        <v>74</v>
      </c>
      <c r="D1433">
        <v>24796</v>
      </c>
      <c r="E1433">
        <v>381</v>
      </c>
      <c r="F1433">
        <v>1468</v>
      </c>
      <c r="G1433">
        <v>136</v>
      </c>
      <c r="H1433">
        <v>5089</v>
      </c>
      <c r="I1433" s="119" t="s">
        <v>19</v>
      </c>
      <c r="J1433" s="119" t="s">
        <v>222</v>
      </c>
      <c r="K1433" s="1">
        <v>46255.758941458334</v>
      </c>
      <c r="L1433">
        <v>188</v>
      </c>
      <c r="M1433">
        <v>1</v>
      </c>
      <c r="N1433">
        <v>1</v>
      </c>
      <c r="O1433">
        <v>0</v>
      </c>
      <c r="P1433" s="119" t="s">
        <v>20254</v>
      </c>
    </row>
    <row r="1434" spans="1:16" x14ac:dyDescent="0.25">
      <c r="A1434">
        <v>1539</v>
      </c>
      <c r="B1434" s="119" t="s">
        <v>854</v>
      </c>
      <c r="C1434">
        <v>74</v>
      </c>
      <c r="D1434">
        <v>24709</v>
      </c>
      <c r="E1434">
        <v>0</v>
      </c>
      <c r="F1434">
        <v>0</v>
      </c>
      <c r="G1434">
        <v>819</v>
      </c>
      <c r="H1434">
        <v>169</v>
      </c>
      <c r="I1434" s="119" t="s">
        <v>19</v>
      </c>
      <c r="J1434" s="119" t="s">
        <v>139</v>
      </c>
      <c r="K1434" s="1">
        <v>46255.758941458334</v>
      </c>
      <c r="L1434">
        <v>0</v>
      </c>
      <c r="M1434">
        <v>2</v>
      </c>
      <c r="N1434">
        <v>0</v>
      </c>
      <c r="O1434">
        <v>0</v>
      </c>
      <c r="P1434" s="119" t="s">
        <v>20254</v>
      </c>
    </row>
    <row r="1435" spans="1:16" x14ac:dyDescent="0.25">
      <c r="A1435">
        <v>1540</v>
      </c>
      <c r="B1435" s="119" t="s">
        <v>857</v>
      </c>
      <c r="C1435">
        <v>80</v>
      </c>
      <c r="D1435">
        <v>24721</v>
      </c>
      <c r="E1435">
        <v>76</v>
      </c>
      <c r="F1435">
        <v>120</v>
      </c>
      <c r="G1435">
        <v>1066</v>
      </c>
      <c r="H1435">
        <v>140</v>
      </c>
      <c r="I1435" s="119" t="s">
        <v>19</v>
      </c>
      <c r="J1435" s="119" t="s">
        <v>139</v>
      </c>
      <c r="K1435" s="1">
        <v>46255.758941458334</v>
      </c>
      <c r="L1435">
        <v>0</v>
      </c>
      <c r="M1435">
        <v>9</v>
      </c>
      <c r="N1435">
        <v>0</v>
      </c>
      <c r="O1435">
        <v>2</v>
      </c>
      <c r="P1435" s="119" t="s">
        <v>20254</v>
      </c>
    </row>
    <row r="1436" spans="1:16" x14ac:dyDescent="0.25">
      <c r="A1436">
        <v>1541</v>
      </c>
      <c r="B1436" s="119" t="s">
        <v>858</v>
      </c>
      <c r="C1436">
        <v>39</v>
      </c>
      <c r="D1436">
        <v>24737</v>
      </c>
      <c r="E1436">
        <v>265</v>
      </c>
      <c r="F1436">
        <v>801</v>
      </c>
      <c r="G1436">
        <v>476</v>
      </c>
      <c r="H1436">
        <v>8991</v>
      </c>
      <c r="I1436" s="119" t="s">
        <v>19</v>
      </c>
      <c r="J1436" s="119" t="s">
        <v>222</v>
      </c>
      <c r="K1436" s="1">
        <v>46255.758941458334</v>
      </c>
      <c r="L1436">
        <v>8</v>
      </c>
      <c r="M1436">
        <v>13</v>
      </c>
      <c r="N1436">
        <v>4</v>
      </c>
      <c r="O1436">
        <v>2</v>
      </c>
      <c r="P1436" s="119" t="s">
        <v>20254</v>
      </c>
    </row>
    <row r="1437" spans="1:16" x14ac:dyDescent="0.25">
      <c r="A1437">
        <v>1542</v>
      </c>
      <c r="B1437" s="119" t="s">
        <v>859</v>
      </c>
      <c r="C1437">
        <v>46</v>
      </c>
      <c r="D1437">
        <v>24704</v>
      </c>
      <c r="E1437">
        <v>195</v>
      </c>
      <c r="F1437">
        <v>425</v>
      </c>
      <c r="G1437">
        <v>595</v>
      </c>
      <c r="H1437">
        <v>1369</v>
      </c>
      <c r="I1437" s="119" t="s">
        <v>19</v>
      </c>
      <c r="J1437" s="119" t="s">
        <v>222</v>
      </c>
      <c r="K1437" s="1">
        <v>46255.758941458334</v>
      </c>
      <c r="L1437">
        <v>0</v>
      </c>
      <c r="M1437">
        <v>11</v>
      </c>
      <c r="N1437">
        <v>0</v>
      </c>
      <c r="O1437">
        <v>2</v>
      </c>
      <c r="P1437" s="119" t="s">
        <v>20254</v>
      </c>
    </row>
    <row r="1438" spans="1:16" x14ac:dyDescent="0.25">
      <c r="A1438">
        <v>1543</v>
      </c>
      <c r="B1438" s="119" t="s">
        <v>860</v>
      </c>
      <c r="C1438">
        <v>63</v>
      </c>
      <c r="D1438">
        <v>24721</v>
      </c>
      <c r="E1438">
        <v>0</v>
      </c>
      <c r="F1438">
        <v>0</v>
      </c>
      <c r="G1438">
        <v>325</v>
      </c>
      <c r="H1438">
        <v>150</v>
      </c>
      <c r="I1438" s="119" t="s">
        <v>19</v>
      </c>
      <c r="J1438" s="119" t="s">
        <v>139</v>
      </c>
      <c r="K1438" s="1">
        <v>46255.758941458334</v>
      </c>
      <c r="L1438">
        <v>0</v>
      </c>
      <c r="M1438">
        <v>4</v>
      </c>
      <c r="N1438">
        <v>0</v>
      </c>
      <c r="O1438">
        <v>1</v>
      </c>
      <c r="P1438" s="119" t="s">
        <v>20254</v>
      </c>
    </row>
    <row r="1439" spans="1:16" x14ac:dyDescent="0.25">
      <c r="A1439">
        <v>1544</v>
      </c>
      <c r="B1439" s="119" t="s">
        <v>861</v>
      </c>
      <c r="C1439">
        <v>69</v>
      </c>
      <c r="D1439">
        <v>24774</v>
      </c>
      <c r="E1439">
        <v>0</v>
      </c>
      <c r="F1439">
        <v>0</v>
      </c>
      <c r="G1439">
        <v>315</v>
      </c>
      <c r="H1439">
        <v>187</v>
      </c>
      <c r="I1439" s="119" t="s">
        <v>19</v>
      </c>
      <c r="J1439" s="119" t="s">
        <v>139</v>
      </c>
      <c r="K1439" s="1">
        <v>46255.758941458334</v>
      </c>
      <c r="L1439">
        <v>0</v>
      </c>
      <c r="M1439">
        <v>3</v>
      </c>
      <c r="N1439">
        <v>0</v>
      </c>
      <c r="O1439">
        <v>1</v>
      </c>
      <c r="P1439" s="119" t="s">
        <v>20254</v>
      </c>
    </row>
    <row r="1440" spans="1:16" x14ac:dyDescent="0.25">
      <c r="A1440">
        <v>1545</v>
      </c>
      <c r="B1440" s="119" t="s">
        <v>791</v>
      </c>
      <c r="C1440">
        <v>53</v>
      </c>
      <c r="D1440">
        <v>24731</v>
      </c>
      <c r="E1440">
        <v>110</v>
      </c>
      <c r="F1440">
        <v>1248</v>
      </c>
      <c r="G1440">
        <v>225</v>
      </c>
      <c r="H1440">
        <v>2234</v>
      </c>
      <c r="I1440" s="119" t="s">
        <v>19</v>
      </c>
      <c r="J1440" s="119" t="s">
        <v>222</v>
      </c>
      <c r="K1440" s="1">
        <v>46255.758941458334</v>
      </c>
      <c r="L1440">
        <v>0</v>
      </c>
      <c r="M1440">
        <v>10</v>
      </c>
      <c r="N1440">
        <v>0</v>
      </c>
      <c r="O1440">
        <v>0</v>
      </c>
      <c r="P1440" s="119" t="s">
        <v>20254</v>
      </c>
    </row>
    <row r="1441" spans="1:16" x14ac:dyDescent="0.25">
      <c r="A1441">
        <v>1546</v>
      </c>
      <c r="B1441" s="119" t="s">
        <v>862</v>
      </c>
      <c r="C1441">
        <v>80</v>
      </c>
      <c r="D1441">
        <v>24778</v>
      </c>
      <c r="E1441">
        <v>1532</v>
      </c>
      <c r="F1441">
        <v>1780</v>
      </c>
      <c r="G1441">
        <v>697</v>
      </c>
      <c r="H1441">
        <v>2449</v>
      </c>
      <c r="I1441" s="119" t="s">
        <v>19</v>
      </c>
      <c r="J1441" s="119" t="s">
        <v>222</v>
      </c>
      <c r="K1441" s="1">
        <v>46255.758941458334</v>
      </c>
      <c r="L1441">
        <v>357</v>
      </c>
      <c r="M1441">
        <v>25</v>
      </c>
      <c r="N1441">
        <v>106</v>
      </c>
      <c r="O1441">
        <v>5</v>
      </c>
      <c r="P1441" s="119" t="s">
        <v>20254</v>
      </c>
    </row>
    <row r="1442" spans="1:16" x14ac:dyDescent="0.25">
      <c r="A1442">
        <v>1547</v>
      </c>
      <c r="B1442" s="119" t="s">
        <v>863</v>
      </c>
      <c r="C1442">
        <v>75</v>
      </c>
      <c r="D1442">
        <v>24763</v>
      </c>
      <c r="E1442">
        <v>37</v>
      </c>
      <c r="F1442">
        <v>118</v>
      </c>
      <c r="G1442">
        <v>294</v>
      </c>
      <c r="H1442">
        <v>159</v>
      </c>
      <c r="I1442" s="119" t="s">
        <v>19</v>
      </c>
      <c r="J1442" s="119" t="s">
        <v>139</v>
      </c>
      <c r="K1442" s="1">
        <v>46255.758941458334</v>
      </c>
      <c r="L1442">
        <v>0</v>
      </c>
      <c r="M1442">
        <v>2</v>
      </c>
      <c r="N1442">
        <v>0</v>
      </c>
      <c r="O1442">
        <v>0</v>
      </c>
      <c r="P1442" s="119" t="s">
        <v>20254</v>
      </c>
    </row>
    <row r="1443" spans="1:16" x14ac:dyDescent="0.25">
      <c r="A1443">
        <v>1548</v>
      </c>
      <c r="B1443" s="119" t="s">
        <v>864</v>
      </c>
      <c r="C1443">
        <v>79</v>
      </c>
      <c r="D1443">
        <v>24777</v>
      </c>
      <c r="E1443">
        <v>104</v>
      </c>
      <c r="F1443">
        <v>119</v>
      </c>
      <c r="G1443">
        <v>997</v>
      </c>
      <c r="H1443">
        <v>141</v>
      </c>
      <c r="I1443" s="119" t="s">
        <v>19</v>
      </c>
      <c r="J1443" s="119" t="s">
        <v>139</v>
      </c>
      <c r="K1443" s="1">
        <v>46255.758941458334</v>
      </c>
      <c r="L1443">
        <v>0</v>
      </c>
      <c r="M1443">
        <v>106</v>
      </c>
      <c r="N1443">
        <v>0</v>
      </c>
      <c r="O1443">
        <v>103</v>
      </c>
      <c r="P1443" s="119" t="s">
        <v>20254</v>
      </c>
    </row>
    <row r="1444" spans="1:16" x14ac:dyDescent="0.25">
      <c r="A1444">
        <v>1549</v>
      </c>
      <c r="B1444" s="119" t="s">
        <v>865</v>
      </c>
      <c r="C1444">
        <v>40</v>
      </c>
      <c r="D1444">
        <v>24716</v>
      </c>
      <c r="E1444">
        <v>207</v>
      </c>
      <c r="F1444">
        <v>1953</v>
      </c>
      <c r="G1444">
        <v>208</v>
      </c>
      <c r="H1444">
        <v>6048</v>
      </c>
      <c r="I1444" s="119" t="s">
        <v>19</v>
      </c>
      <c r="J1444" s="119" t="s">
        <v>222</v>
      </c>
      <c r="K1444" s="1">
        <v>46255.758941458334</v>
      </c>
      <c r="L1444">
        <v>5</v>
      </c>
      <c r="M1444">
        <v>8</v>
      </c>
      <c r="N1444">
        <v>0</v>
      </c>
      <c r="O1444">
        <v>2</v>
      </c>
      <c r="P1444" s="119" t="s">
        <v>20254</v>
      </c>
    </row>
    <row r="1445" spans="1:16" x14ac:dyDescent="0.25">
      <c r="A1445">
        <v>1550</v>
      </c>
      <c r="B1445" s="119" t="s">
        <v>866</v>
      </c>
      <c r="C1445">
        <v>80</v>
      </c>
      <c r="D1445">
        <v>24736</v>
      </c>
      <c r="E1445">
        <v>416</v>
      </c>
      <c r="F1445">
        <v>141</v>
      </c>
      <c r="G1445">
        <v>1661</v>
      </c>
      <c r="H1445">
        <v>143</v>
      </c>
      <c r="I1445" s="119" t="s">
        <v>19</v>
      </c>
      <c r="J1445" s="119" t="s">
        <v>139</v>
      </c>
      <c r="K1445" s="1">
        <v>46255.758941458334</v>
      </c>
      <c r="L1445">
        <v>293</v>
      </c>
      <c r="M1445">
        <v>3</v>
      </c>
      <c r="N1445">
        <v>56</v>
      </c>
      <c r="O1445">
        <v>1</v>
      </c>
      <c r="P1445" s="119" t="s">
        <v>20254</v>
      </c>
    </row>
    <row r="1446" spans="1:16" x14ac:dyDescent="0.25">
      <c r="A1446">
        <v>1551</v>
      </c>
      <c r="B1446" s="119" t="s">
        <v>867</v>
      </c>
      <c r="C1446">
        <v>54</v>
      </c>
      <c r="D1446">
        <v>24722</v>
      </c>
      <c r="E1446">
        <v>329</v>
      </c>
      <c r="F1446">
        <v>206</v>
      </c>
      <c r="G1446">
        <v>142</v>
      </c>
      <c r="H1446">
        <v>1998</v>
      </c>
      <c r="I1446" s="119" t="s">
        <v>19</v>
      </c>
      <c r="J1446" s="119" t="s">
        <v>222</v>
      </c>
      <c r="K1446" s="1">
        <v>46255.758941458334</v>
      </c>
      <c r="L1446">
        <v>1</v>
      </c>
      <c r="M1446">
        <v>2</v>
      </c>
      <c r="N1446">
        <v>0</v>
      </c>
      <c r="O1446">
        <v>0</v>
      </c>
      <c r="P1446" s="119" t="s">
        <v>20254</v>
      </c>
    </row>
    <row r="1447" spans="1:16" x14ac:dyDescent="0.25">
      <c r="A1447">
        <v>1552</v>
      </c>
      <c r="B1447" s="119" t="s">
        <v>868</v>
      </c>
      <c r="C1447">
        <v>47</v>
      </c>
      <c r="D1447">
        <v>24722</v>
      </c>
      <c r="E1447">
        <v>180</v>
      </c>
      <c r="F1447">
        <v>342</v>
      </c>
      <c r="G1447">
        <v>285</v>
      </c>
      <c r="H1447">
        <v>999</v>
      </c>
      <c r="I1447" s="119" t="s">
        <v>19</v>
      </c>
      <c r="J1447" s="119" t="s">
        <v>222</v>
      </c>
      <c r="K1447" s="1">
        <v>46255.758941458334</v>
      </c>
      <c r="L1447">
        <v>0</v>
      </c>
      <c r="M1447">
        <v>0</v>
      </c>
      <c r="N1447">
        <v>0</v>
      </c>
      <c r="O1447">
        <v>0</v>
      </c>
      <c r="P1447" s="119" t="s">
        <v>20254</v>
      </c>
    </row>
    <row r="1448" spans="1:16" x14ac:dyDescent="0.25">
      <c r="A1448">
        <v>1553</v>
      </c>
      <c r="B1448" s="119" t="s">
        <v>869</v>
      </c>
      <c r="C1448">
        <v>64</v>
      </c>
      <c r="D1448">
        <v>24736</v>
      </c>
      <c r="E1448">
        <v>20</v>
      </c>
      <c r="F1448">
        <v>116</v>
      </c>
      <c r="G1448">
        <v>174</v>
      </c>
      <c r="H1448">
        <v>131</v>
      </c>
      <c r="I1448" s="119" t="s">
        <v>19</v>
      </c>
      <c r="J1448" s="119" t="s">
        <v>139</v>
      </c>
      <c r="K1448" s="1">
        <v>46255.758941458334</v>
      </c>
      <c r="L1448">
        <v>6</v>
      </c>
      <c r="M1448">
        <v>3</v>
      </c>
      <c r="N1448">
        <v>1</v>
      </c>
      <c r="O1448">
        <v>2</v>
      </c>
      <c r="P1448" s="119" t="s">
        <v>20254</v>
      </c>
    </row>
    <row r="1449" spans="1:16" x14ac:dyDescent="0.25">
      <c r="A1449">
        <v>1554</v>
      </c>
      <c r="B1449" s="119" t="s">
        <v>870</v>
      </c>
      <c r="C1449">
        <v>60</v>
      </c>
      <c r="D1449">
        <v>24767</v>
      </c>
      <c r="E1449">
        <v>79</v>
      </c>
      <c r="F1449">
        <v>634</v>
      </c>
      <c r="G1449">
        <v>455</v>
      </c>
      <c r="H1449">
        <v>1317</v>
      </c>
      <c r="I1449" s="119" t="s">
        <v>19</v>
      </c>
      <c r="J1449" s="119" t="s">
        <v>222</v>
      </c>
      <c r="K1449" s="1">
        <v>46255.758941458334</v>
      </c>
      <c r="L1449">
        <v>0</v>
      </c>
      <c r="M1449">
        <v>17</v>
      </c>
      <c r="N1449">
        <v>0</v>
      </c>
      <c r="O1449">
        <v>2</v>
      </c>
      <c r="P1449" s="119" t="s">
        <v>20254</v>
      </c>
    </row>
    <row r="1450" spans="1:16" x14ac:dyDescent="0.25">
      <c r="A1450">
        <v>1555</v>
      </c>
      <c r="B1450" s="119" t="s">
        <v>871</v>
      </c>
      <c r="C1450">
        <v>70</v>
      </c>
      <c r="D1450">
        <v>24730</v>
      </c>
      <c r="E1450">
        <v>0</v>
      </c>
      <c r="F1450">
        <v>0</v>
      </c>
      <c r="G1450">
        <v>479</v>
      </c>
      <c r="H1450">
        <v>190</v>
      </c>
      <c r="I1450" s="119" t="s">
        <v>19</v>
      </c>
      <c r="J1450" s="119" t="s">
        <v>139</v>
      </c>
      <c r="K1450" s="1">
        <v>46255.758941458334</v>
      </c>
      <c r="L1450">
        <v>0</v>
      </c>
      <c r="M1450">
        <v>6</v>
      </c>
      <c r="N1450">
        <v>0</v>
      </c>
      <c r="O1450">
        <v>1</v>
      </c>
      <c r="P1450" s="119" t="s">
        <v>20254</v>
      </c>
    </row>
    <row r="1451" spans="1:16" x14ac:dyDescent="0.25">
      <c r="A1451">
        <v>1556</v>
      </c>
      <c r="B1451" s="119" t="s">
        <v>872</v>
      </c>
      <c r="C1451">
        <v>67</v>
      </c>
      <c r="D1451">
        <v>24737</v>
      </c>
      <c r="E1451">
        <v>592</v>
      </c>
      <c r="F1451">
        <v>422</v>
      </c>
      <c r="G1451">
        <v>103</v>
      </c>
      <c r="H1451">
        <v>5570</v>
      </c>
      <c r="I1451" s="119" t="s">
        <v>19</v>
      </c>
      <c r="J1451" s="119" t="s">
        <v>222</v>
      </c>
      <c r="K1451" s="1">
        <v>46255.758941458334</v>
      </c>
      <c r="L1451">
        <v>2</v>
      </c>
      <c r="M1451">
        <v>10</v>
      </c>
      <c r="N1451">
        <v>1</v>
      </c>
      <c r="O1451">
        <v>1</v>
      </c>
      <c r="P1451" s="119" t="s">
        <v>20254</v>
      </c>
    </row>
    <row r="1452" spans="1:16" x14ac:dyDescent="0.25">
      <c r="A1452">
        <v>1557</v>
      </c>
      <c r="B1452" s="119" t="s">
        <v>873</v>
      </c>
      <c r="C1452">
        <v>76</v>
      </c>
      <c r="D1452">
        <v>24721</v>
      </c>
      <c r="E1452">
        <v>0</v>
      </c>
      <c r="F1452">
        <v>0</v>
      </c>
      <c r="G1452">
        <v>2134</v>
      </c>
      <c r="H1452">
        <v>145</v>
      </c>
      <c r="I1452" s="119" t="s">
        <v>19</v>
      </c>
      <c r="J1452" s="119" t="s">
        <v>139</v>
      </c>
      <c r="K1452" s="1">
        <v>46255.758941458334</v>
      </c>
      <c r="L1452">
        <v>0</v>
      </c>
      <c r="M1452">
        <v>3</v>
      </c>
      <c r="N1452">
        <v>0</v>
      </c>
      <c r="O1452">
        <v>1</v>
      </c>
      <c r="P1452" s="119" t="s">
        <v>20254</v>
      </c>
    </row>
    <row r="1453" spans="1:16" x14ac:dyDescent="0.25">
      <c r="A1453">
        <v>1558</v>
      </c>
      <c r="B1453" s="119" t="s">
        <v>874</v>
      </c>
      <c r="C1453">
        <v>61</v>
      </c>
      <c r="D1453">
        <v>24767</v>
      </c>
      <c r="E1453">
        <v>191</v>
      </c>
      <c r="F1453">
        <v>321</v>
      </c>
      <c r="G1453">
        <v>94</v>
      </c>
      <c r="H1453">
        <v>3500</v>
      </c>
      <c r="I1453" s="119" t="s">
        <v>19</v>
      </c>
      <c r="J1453" s="119" t="s">
        <v>222</v>
      </c>
      <c r="K1453" s="1">
        <v>46255.758941458334</v>
      </c>
      <c r="L1453">
        <v>2</v>
      </c>
      <c r="M1453">
        <v>8</v>
      </c>
      <c r="N1453">
        <v>0</v>
      </c>
      <c r="O1453">
        <v>2</v>
      </c>
      <c r="P1453" s="119" t="s">
        <v>20254</v>
      </c>
    </row>
    <row r="1454" spans="1:16" x14ac:dyDescent="0.25">
      <c r="A1454">
        <v>1559</v>
      </c>
      <c r="B1454" s="119" t="s">
        <v>875</v>
      </c>
      <c r="C1454">
        <v>80</v>
      </c>
      <c r="D1454">
        <v>24693</v>
      </c>
      <c r="E1454">
        <v>0</v>
      </c>
      <c r="F1454">
        <v>0</v>
      </c>
      <c r="G1454">
        <v>906</v>
      </c>
      <c r="H1454">
        <v>143</v>
      </c>
      <c r="I1454" s="119" t="s">
        <v>19</v>
      </c>
      <c r="J1454" s="119" t="s">
        <v>139</v>
      </c>
      <c r="K1454" s="1">
        <v>46255.758941458334</v>
      </c>
      <c r="L1454">
        <v>288</v>
      </c>
      <c r="M1454">
        <v>5</v>
      </c>
      <c r="N1454">
        <v>62</v>
      </c>
      <c r="O1454">
        <v>0</v>
      </c>
      <c r="P1454" s="119" t="s">
        <v>20254</v>
      </c>
    </row>
    <row r="1455" spans="1:16" x14ac:dyDescent="0.25">
      <c r="A1455">
        <v>1560</v>
      </c>
      <c r="B1455" s="119" t="s">
        <v>876</v>
      </c>
      <c r="C1455">
        <v>65</v>
      </c>
      <c r="D1455">
        <v>24736</v>
      </c>
      <c r="E1455">
        <v>81</v>
      </c>
      <c r="F1455">
        <v>117</v>
      </c>
      <c r="G1455">
        <v>102</v>
      </c>
      <c r="H1455">
        <v>205</v>
      </c>
      <c r="I1455" s="119" t="s">
        <v>19</v>
      </c>
      <c r="J1455" s="119" t="s">
        <v>139</v>
      </c>
      <c r="K1455" s="1">
        <v>46255.758941458334</v>
      </c>
      <c r="L1455">
        <v>9</v>
      </c>
      <c r="M1455">
        <v>1</v>
      </c>
      <c r="N1455">
        <v>4</v>
      </c>
      <c r="O1455">
        <v>0</v>
      </c>
      <c r="P1455" s="119" t="s">
        <v>20254</v>
      </c>
    </row>
    <row r="1456" spans="1:16" x14ac:dyDescent="0.25">
      <c r="A1456">
        <v>1561</v>
      </c>
      <c r="B1456" s="119" t="s">
        <v>877</v>
      </c>
      <c r="C1456">
        <v>74</v>
      </c>
      <c r="D1456">
        <v>24695</v>
      </c>
      <c r="E1456">
        <v>838</v>
      </c>
      <c r="F1456">
        <v>1271</v>
      </c>
      <c r="G1456">
        <v>86</v>
      </c>
      <c r="H1456">
        <v>3219</v>
      </c>
      <c r="I1456" s="119" t="s">
        <v>19</v>
      </c>
      <c r="J1456" s="119" t="s">
        <v>222</v>
      </c>
      <c r="K1456" s="1">
        <v>46255.758941458334</v>
      </c>
      <c r="L1456">
        <v>425</v>
      </c>
      <c r="M1456">
        <v>6</v>
      </c>
      <c r="N1456">
        <v>1</v>
      </c>
      <c r="O1456">
        <v>1</v>
      </c>
      <c r="P1456" s="119" t="s">
        <v>20254</v>
      </c>
    </row>
    <row r="1457" spans="1:16" x14ac:dyDescent="0.25">
      <c r="A1457">
        <v>1562</v>
      </c>
      <c r="B1457" s="119" t="s">
        <v>878</v>
      </c>
      <c r="C1457">
        <v>71</v>
      </c>
      <c r="D1457">
        <v>24769</v>
      </c>
      <c r="E1457">
        <v>0</v>
      </c>
      <c r="F1457">
        <v>0</v>
      </c>
      <c r="G1457">
        <v>372</v>
      </c>
      <c r="H1457">
        <v>152</v>
      </c>
      <c r="I1457" s="119" t="s">
        <v>19</v>
      </c>
      <c r="J1457" s="119" t="s">
        <v>139</v>
      </c>
      <c r="K1457" s="1">
        <v>46255.758941458334</v>
      </c>
      <c r="L1457">
        <v>0</v>
      </c>
      <c r="M1457">
        <v>2</v>
      </c>
      <c r="N1457">
        <v>0</v>
      </c>
      <c r="O1457">
        <v>1</v>
      </c>
      <c r="P1457" s="119" t="s">
        <v>20254</v>
      </c>
    </row>
    <row r="1458" spans="1:16" x14ac:dyDescent="0.25">
      <c r="A1458">
        <v>1563</v>
      </c>
      <c r="B1458" s="119" t="s">
        <v>879</v>
      </c>
      <c r="C1458">
        <v>80</v>
      </c>
      <c r="D1458">
        <v>24740</v>
      </c>
      <c r="E1458">
        <v>1660</v>
      </c>
      <c r="F1458">
        <v>1871</v>
      </c>
      <c r="G1458">
        <v>532</v>
      </c>
      <c r="H1458">
        <v>2183</v>
      </c>
      <c r="I1458" s="119" t="s">
        <v>19</v>
      </c>
      <c r="J1458" s="119" t="s">
        <v>222</v>
      </c>
      <c r="K1458" s="1">
        <v>46255.758941458334</v>
      </c>
      <c r="L1458">
        <v>920</v>
      </c>
      <c r="M1458">
        <v>26</v>
      </c>
      <c r="N1458">
        <v>45</v>
      </c>
      <c r="O1458">
        <v>6</v>
      </c>
      <c r="P1458" s="119" t="s">
        <v>20254</v>
      </c>
    </row>
    <row r="1459" spans="1:16" x14ac:dyDescent="0.25">
      <c r="A1459">
        <v>1564</v>
      </c>
      <c r="B1459" s="119" t="s">
        <v>880</v>
      </c>
      <c r="C1459">
        <v>77</v>
      </c>
      <c r="D1459">
        <v>24727</v>
      </c>
      <c r="E1459">
        <v>279</v>
      </c>
      <c r="F1459">
        <v>122</v>
      </c>
      <c r="G1459">
        <v>825</v>
      </c>
      <c r="H1459">
        <v>219</v>
      </c>
      <c r="I1459" s="119" t="s">
        <v>19</v>
      </c>
      <c r="J1459" s="119" t="s">
        <v>139</v>
      </c>
      <c r="K1459" s="1">
        <v>46255.758941458334</v>
      </c>
      <c r="L1459">
        <v>0</v>
      </c>
      <c r="M1459">
        <v>76</v>
      </c>
      <c r="N1459">
        <v>0</v>
      </c>
      <c r="O1459">
        <v>71</v>
      </c>
      <c r="P1459" s="119" t="s">
        <v>20254</v>
      </c>
    </row>
    <row r="1460" spans="1:16" x14ac:dyDescent="0.25">
      <c r="A1460">
        <v>1565</v>
      </c>
      <c r="B1460" s="119" t="s">
        <v>881</v>
      </c>
      <c r="C1460">
        <v>68</v>
      </c>
      <c r="D1460">
        <v>24775</v>
      </c>
      <c r="E1460">
        <v>834</v>
      </c>
      <c r="F1460">
        <v>1632</v>
      </c>
      <c r="G1460">
        <v>96</v>
      </c>
      <c r="H1460">
        <v>3019</v>
      </c>
      <c r="I1460" s="119" t="s">
        <v>19</v>
      </c>
      <c r="J1460" s="119" t="s">
        <v>222</v>
      </c>
      <c r="K1460" s="1">
        <v>46255.758941458334</v>
      </c>
      <c r="L1460">
        <v>751</v>
      </c>
      <c r="M1460">
        <v>0</v>
      </c>
      <c r="N1460">
        <v>0</v>
      </c>
      <c r="O1460">
        <v>0</v>
      </c>
      <c r="P1460" s="119" t="s">
        <v>20254</v>
      </c>
    </row>
    <row r="1461" spans="1:16" x14ac:dyDescent="0.25">
      <c r="A1461">
        <v>1566</v>
      </c>
      <c r="B1461" s="119" t="s">
        <v>882</v>
      </c>
      <c r="C1461">
        <v>54</v>
      </c>
      <c r="D1461">
        <v>24698</v>
      </c>
      <c r="E1461">
        <v>254</v>
      </c>
      <c r="F1461">
        <v>502</v>
      </c>
      <c r="G1461">
        <v>166</v>
      </c>
      <c r="H1461">
        <v>1010</v>
      </c>
      <c r="I1461" s="119" t="s">
        <v>19</v>
      </c>
      <c r="J1461" s="119" t="s">
        <v>222</v>
      </c>
      <c r="K1461" s="1">
        <v>46255.758941458334</v>
      </c>
      <c r="L1461">
        <v>0</v>
      </c>
      <c r="M1461">
        <v>2</v>
      </c>
      <c r="N1461">
        <v>0</v>
      </c>
      <c r="O1461">
        <v>0</v>
      </c>
      <c r="P1461" s="119" t="s">
        <v>20254</v>
      </c>
    </row>
    <row r="1462" spans="1:16" x14ac:dyDescent="0.25">
      <c r="A1462">
        <v>1567</v>
      </c>
      <c r="B1462" s="119" t="s">
        <v>883</v>
      </c>
      <c r="C1462">
        <v>80</v>
      </c>
      <c r="D1462">
        <v>24694</v>
      </c>
      <c r="E1462">
        <v>0</v>
      </c>
      <c r="F1462">
        <v>0</v>
      </c>
      <c r="G1462">
        <v>2652</v>
      </c>
      <c r="H1462">
        <v>146</v>
      </c>
      <c r="I1462" s="119" t="s">
        <v>19</v>
      </c>
      <c r="J1462" s="119" t="s">
        <v>139</v>
      </c>
      <c r="K1462" s="1">
        <v>46255.758941458334</v>
      </c>
      <c r="L1462">
        <v>0</v>
      </c>
      <c r="M1462">
        <v>7</v>
      </c>
      <c r="N1462">
        <v>0</v>
      </c>
      <c r="O1462">
        <v>1</v>
      </c>
      <c r="P1462" s="119" t="s">
        <v>20254</v>
      </c>
    </row>
    <row r="1463" spans="1:16" x14ac:dyDescent="0.25">
      <c r="A1463">
        <v>1568</v>
      </c>
      <c r="B1463" s="119" t="s">
        <v>884</v>
      </c>
      <c r="C1463">
        <v>61</v>
      </c>
      <c r="D1463">
        <v>24692</v>
      </c>
      <c r="E1463">
        <v>650</v>
      </c>
      <c r="F1463">
        <v>1052</v>
      </c>
      <c r="G1463">
        <v>190</v>
      </c>
      <c r="H1463">
        <v>5673</v>
      </c>
      <c r="I1463" s="119" t="s">
        <v>19</v>
      </c>
      <c r="J1463" s="119" t="s">
        <v>222</v>
      </c>
      <c r="K1463" s="1">
        <v>46255.758941458334</v>
      </c>
      <c r="L1463">
        <v>2</v>
      </c>
      <c r="M1463">
        <v>8</v>
      </c>
      <c r="N1463">
        <v>0</v>
      </c>
      <c r="O1463">
        <v>2</v>
      </c>
      <c r="P1463" s="119" t="s">
        <v>20254</v>
      </c>
    </row>
    <row r="1464" spans="1:16" x14ac:dyDescent="0.25">
      <c r="A1464">
        <v>1569</v>
      </c>
      <c r="B1464" s="119" t="s">
        <v>885</v>
      </c>
      <c r="C1464">
        <v>66</v>
      </c>
      <c r="D1464">
        <v>24730</v>
      </c>
      <c r="E1464">
        <v>0</v>
      </c>
      <c r="F1464">
        <v>0</v>
      </c>
      <c r="G1464">
        <v>434</v>
      </c>
      <c r="H1464">
        <v>147</v>
      </c>
      <c r="I1464" s="119" t="s">
        <v>19</v>
      </c>
      <c r="J1464" s="119" t="s">
        <v>139</v>
      </c>
      <c r="K1464" s="1">
        <v>46255.758941458334</v>
      </c>
      <c r="L1464">
        <v>0</v>
      </c>
      <c r="M1464">
        <v>3</v>
      </c>
      <c r="N1464">
        <v>0</v>
      </c>
      <c r="O1464">
        <v>2</v>
      </c>
      <c r="P1464" s="119" t="s">
        <v>20254</v>
      </c>
    </row>
    <row r="1465" spans="1:16" x14ac:dyDescent="0.25">
      <c r="A1465">
        <v>1570</v>
      </c>
      <c r="B1465" s="119" t="s">
        <v>884</v>
      </c>
      <c r="C1465">
        <v>68</v>
      </c>
      <c r="D1465">
        <v>24692</v>
      </c>
      <c r="E1465">
        <v>388</v>
      </c>
      <c r="F1465">
        <v>1731</v>
      </c>
      <c r="G1465">
        <v>67</v>
      </c>
      <c r="H1465">
        <v>2991</v>
      </c>
      <c r="I1465" s="119" t="s">
        <v>19</v>
      </c>
      <c r="J1465" s="119" t="s">
        <v>222</v>
      </c>
      <c r="K1465" s="1">
        <v>46255.758941458334</v>
      </c>
      <c r="L1465">
        <v>144</v>
      </c>
      <c r="M1465">
        <v>0</v>
      </c>
      <c r="N1465">
        <v>0</v>
      </c>
      <c r="O1465">
        <v>0</v>
      </c>
      <c r="P1465" s="119" t="s">
        <v>20254</v>
      </c>
    </row>
    <row r="1466" spans="1:16" x14ac:dyDescent="0.25">
      <c r="A1466">
        <v>1571</v>
      </c>
      <c r="B1466" s="119" t="s">
        <v>886</v>
      </c>
      <c r="C1466">
        <v>72</v>
      </c>
      <c r="D1466">
        <v>24705</v>
      </c>
      <c r="E1466">
        <v>146</v>
      </c>
      <c r="F1466">
        <v>129</v>
      </c>
      <c r="G1466">
        <v>293</v>
      </c>
      <c r="H1466">
        <v>207</v>
      </c>
      <c r="I1466" s="119" t="s">
        <v>19</v>
      </c>
      <c r="J1466" s="119" t="s">
        <v>139</v>
      </c>
      <c r="K1466" s="1">
        <v>46255.758941458334</v>
      </c>
      <c r="L1466">
        <v>8</v>
      </c>
      <c r="M1466">
        <v>1</v>
      </c>
      <c r="N1466">
        <v>1</v>
      </c>
      <c r="O1466">
        <v>0</v>
      </c>
      <c r="P1466" s="119" t="s">
        <v>20254</v>
      </c>
    </row>
    <row r="1467" spans="1:16" x14ac:dyDescent="0.25">
      <c r="A1467">
        <v>1572</v>
      </c>
      <c r="B1467" s="119" t="s">
        <v>772</v>
      </c>
      <c r="C1467">
        <v>75</v>
      </c>
      <c r="D1467">
        <v>24740</v>
      </c>
      <c r="E1467">
        <v>522</v>
      </c>
      <c r="F1467">
        <v>1252</v>
      </c>
      <c r="G1467">
        <v>158</v>
      </c>
      <c r="H1467">
        <v>3002</v>
      </c>
      <c r="I1467" s="119" t="s">
        <v>19</v>
      </c>
      <c r="J1467" s="119" t="s">
        <v>222</v>
      </c>
      <c r="K1467" s="1">
        <v>46255.758941458334</v>
      </c>
      <c r="L1467">
        <v>68</v>
      </c>
      <c r="M1467">
        <v>3</v>
      </c>
      <c r="N1467">
        <v>4</v>
      </c>
      <c r="O1467">
        <v>0</v>
      </c>
      <c r="P1467" s="119" t="s">
        <v>20254</v>
      </c>
    </row>
    <row r="1468" spans="1:16" x14ac:dyDescent="0.25">
      <c r="A1468">
        <v>1573</v>
      </c>
      <c r="B1468" s="119" t="s">
        <v>887</v>
      </c>
      <c r="C1468">
        <v>78</v>
      </c>
      <c r="D1468">
        <v>24739</v>
      </c>
      <c r="E1468">
        <v>0</v>
      </c>
      <c r="F1468">
        <v>0</v>
      </c>
      <c r="G1468">
        <v>1362</v>
      </c>
      <c r="H1468">
        <v>159</v>
      </c>
      <c r="I1468" s="119" t="s">
        <v>19</v>
      </c>
      <c r="J1468" s="119" t="s">
        <v>139</v>
      </c>
      <c r="K1468" s="1">
        <v>46255.758941458334</v>
      </c>
      <c r="L1468">
        <v>0</v>
      </c>
      <c r="M1468">
        <v>5</v>
      </c>
      <c r="N1468">
        <v>0</v>
      </c>
      <c r="O1468">
        <v>2</v>
      </c>
      <c r="P1468" s="119" t="s">
        <v>20254</v>
      </c>
    </row>
    <row r="1469" spans="1:16" x14ac:dyDescent="0.25">
      <c r="A1469">
        <v>1574</v>
      </c>
      <c r="B1469" s="119" t="s">
        <v>885</v>
      </c>
      <c r="C1469">
        <v>80</v>
      </c>
      <c r="D1469">
        <v>24730</v>
      </c>
      <c r="E1469">
        <v>218</v>
      </c>
      <c r="F1469">
        <v>122</v>
      </c>
      <c r="G1469">
        <v>1848</v>
      </c>
      <c r="H1469">
        <v>140</v>
      </c>
      <c r="I1469" s="119" t="s">
        <v>19</v>
      </c>
      <c r="J1469" s="119" t="s">
        <v>139</v>
      </c>
      <c r="K1469" s="1">
        <v>46255.758941458334</v>
      </c>
      <c r="L1469">
        <v>0</v>
      </c>
      <c r="M1469">
        <v>6</v>
      </c>
      <c r="N1469">
        <v>0</v>
      </c>
      <c r="O1469">
        <v>1</v>
      </c>
      <c r="P1469" s="119" t="s">
        <v>20254</v>
      </c>
    </row>
    <row r="1470" spans="1:16" x14ac:dyDescent="0.25">
      <c r="A1470">
        <v>1575</v>
      </c>
      <c r="B1470" s="119" t="s">
        <v>888</v>
      </c>
      <c r="C1470">
        <v>75</v>
      </c>
      <c r="D1470">
        <v>24695</v>
      </c>
      <c r="E1470">
        <v>1096</v>
      </c>
      <c r="F1470">
        <v>1776</v>
      </c>
      <c r="G1470">
        <v>68</v>
      </c>
      <c r="H1470">
        <v>2822</v>
      </c>
      <c r="I1470" s="119" t="s">
        <v>19</v>
      </c>
      <c r="J1470" s="119" t="s">
        <v>222</v>
      </c>
      <c r="K1470" s="1">
        <v>46255.758941458334</v>
      </c>
      <c r="L1470">
        <v>448</v>
      </c>
      <c r="M1470">
        <v>2</v>
      </c>
      <c r="N1470">
        <v>2</v>
      </c>
      <c r="O1470">
        <v>0</v>
      </c>
      <c r="P1470" s="119" t="s">
        <v>20254</v>
      </c>
    </row>
    <row r="1471" spans="1:16" x14ac:dyDescent="0.25">
      <c r="A1471">
        <v>1576</v>
      </c>
      <c r="B1471" s="119" t="s">
        <v>889</v>
      </c>
      <c r="C1471">
        <v>80</v>
      </c>
      <c r="D1471">
        <v>24731</v>
      </c>
      <c r="E1471">
        <v>1933</v>
      </c>
      <c r="F1471">
        <v>1883</v>
      </c>
      <c r="G1471">
        <v>591</v>
      </c>
      <c r="H1471">
        <v>2281</v>
      </c>
      <c r="I1471" s="119" t="s">
        <v>19</v>
      </c>
      <c r="J1471" s="119" t="s">
        <v>222</v>
      </c>
      <c r="K1471" s="1">
        <v>46255.758941458334</v>
      </c>
      <c r="L1471">
        <v>700</v>
      </c>
      <c r="M1471">
        <v>28</v>
      </c>
      <c r="N1471">
        <v>163</v>
      </c>
      <c r="O1471">
        <v>6</v>
      </c>
      <c r="P1471" s="119" t="s">
        <v>20254</v>
      </c>
    </row>
    <row r="1472" spans="1:16" x14ac:dyDescent="0.25">
      <c r="A1472">
        <v>1577</v>
      </c>
      <c r="B1472" s="119" t="s">
        <v>890</v>
      </c>
      <c r="C1472">
        <v>80</v>
      </c>
      <c r="D1472">
        <v>24725</v>
      </c>
      <c r="E1472">
        <v>1224</v>
      </c>
      <c r="F1472">
        <v>1573</v>
      </c>
      <c r="G1472">
        <v>459</v>
      </c>
      <c r="H1472">
        <v>2369</v>
      </c>
      <c r="I1472" s="119" t="s">
        <v>19</v>
      </c>
      <c r="J1472" s="119" t="s">
        <v>222</v>
      </c>
      <c r="K1472" s="1">
        <v>46255.758941458334</v>
      </c>
      <c r="L1472">
        <v>548</v>
      </c>
      <c r="M1472">
        <v>16</v>
      </c>
      <c r="N1472">
        <v>347</v>
      </c>
      <c r="O1472">
        <v>3</v>
      </c>
      <c r="P1472" s="119" t="s">
        <v>20254</v>
      </c>
    </row>
    <row r="1473" spans="1:16" x14ac:dyDescent="0.25">
      <c r="A1473">
        <v>1578</v>
      </c>
      <c r="B1473" s="119" t="s">
        <v>891</v>
      </c>
      <c r="C1473">
        <v>55</v>
      </c>
      <c r="D1473">
        <v>24710</v>
      </c>
      <c r="E1473">
        <v>176</v>
      </c>
      <c r="F1473">
        <v>258</v>
      </c>
      <c r="G1473">
        <v>213</v>
      </c>
      <c r="H1473">
        <v>2049</v>
      </c>
      <c r="I1473" s="119" t="s">
        <v>19</v>
      </c>
      <c r="J1473" s="119" t="s">
        <v>222</v>
      </c>
      <c r="K1473" s="1">
        <v>46255.758941458334</v>
      </c>
      <c r="L1473">
        <v>7</v>
      </c>
      <c r="M1473">
        <v>6</v>
      </c>
      <c r="N1473">
        <v>1</v>
      </c>
      <c r="O1473">
        <v>1</v>
      </c>
      <c r="P1473" s="119" t="s">
        <v>20254</v>
      </c>
    </row>
    <row r="1474" spans="1:16" x14ac:dyDescent="0.25">
      <c r="A1474">
        <v>1579</v>
      </c>
      <c r="B1474" s="119" t="s">
        <v>892</v>
      </c>
      <c r="C1474">
        <v>39</v>
      </c>
      <c r="D1474">
        <v>24775</v>
      </c>
      <c r="E1474">
        <v>128</v>
      </c>
      <c r="F1474">
        <v>332</v>
      </c>
      <c r="G1474">
        <v>1154</v>
      </c>
      <c r="H1474">
        <v>832</v>
      </c>
      <c r="I1474" s="119" t="s">
        <v>19</v>
      </c>
      <c r="J1474" s="119" t="s">
        <v>222</v>
      </c>
      <c r="K1474" s="1">
        <v>46255.758941458334</v>
      </c>
      <c r="L1474">
        <v>0</v>
      </c>
      <c r="M1474">
        <v>4</v>
      </c>
      <c r="N1474">
        <v>0</v>
      </c>
      <c r="O1474">
        <v>1</v>
      </c>
      <c r="P1474" s="119" t="s">
        <v>20254</v>
      </c>
    </row>
    <row r="1475" spans="1:16" x14ac:dyDescent="0.25">
      <c r="A1475">
        <v>1580</v>
      </c>
      <c r="B1475" s="119" t="s">
        <v>893</v>
      </c>
      <c r="C1475">
        <v>46</v>
      </c>
      <c r="D1475">
        <v>24695</v>
      </c>
      <c r="E1475">
        <v>340</v>
      </c>
      <c r="F1475">
        <v>319</v>
      </c>
      <c r="G1475">
        <v>249</v>
      </c>
      <c r="H1475">
        <v>1744</v>
      </c>
      <c r="I1475" s="119" t="s">
        <v>19</v>
      </c>
      <c r="J1475" s="119" t="s">
        <v>222</v>
      </c>
      <c r="K1475" s="1">
        <v>46255.758941458334</v>
      </c>
      <c r="L1475">
        <v>0</v>
      </c>
      <c r="M1475">
        <v>7</v>
      </c>
      <c r="N1475">
        <v>0</v>
      </c>
      <c r="O1475">
        <v>2</v>
      </c>
      <c r="P1475" s="119" t="s">
        <v>20254</v>
      </c>
    </row>
    <row r="1476" spans="1:16" x14ac:dyDescent="0.25">
      <c r="A1476">
        <v>1581</v>
      </c>
      <c r="B1476" s="119" t="s">
        <v>894</v>
      </c>
      <c r="C1476">
        <v>62</v>
      </c>
      <c r="D1476">
        <v>24775</v>
      </c>
      <c r="E1476">
        <v>38</v>
      </c>
      <c r="F1476">
        <v>1295</v>
      </c>
      <c r="G1476">
        <v>51</v>
      </c>
      <c r="H1476">
        <v>4997</v>
      </c>
      <c r="I1476" s="119" t="s">
        <v>19</v>
      </c>
      <c r="J1476" s="119" t="s">
        <v>222</v>
      </c>
      <c r="K1476" s="1">
        <v>46255.758941458334</v>
      </c>
      <c r="L1476">
        <v>19</v>
      </c>
      <c r="M1476">
        <v>2</v>
      </c>
      <c r="N1476">
        <v>2</v>
      </c>
      <c r="O1476">
        <v>1</v>
      </c>
      <c r="P1476" s="119" t="s">
        <v>20254</v>
      </c>
    </row>
    <row r="1477" spans="1:16" x14ac:dyDescent="0.25">
      <c r="A1477">
        <v>1582</v>
      </c>
      <c r="B1477" s="119" t="s">
        <v>757</v>
      </c>
      <c r="C1477">
        <v>55</v>
      </c>
      <c r="D1477">
        <v>24731</v>
      </c>
      <c r="E1477">
        <v>240</v>
      </c>
      <c r="F1477">
        <v>333</v>
      </c>
      <c r="G1477">
        <v>378</v>
      </c>
      <c r="H1477">
        <v>1917</v>
      </c>
      <c r="I1477" s="119" t="s">
        <v>19</v>
      </c>
      <c r="J1477" s="119" t="s">
        <v>222</v>
      </c>
      <c r="K1477" s="1">
        <v>46255.758941458334</v>
      </c>
      <c r="L1477">
        <v>46</v>
      </c>
      <c r="M1477">
        <v>6</v>
      </c>
      <c r="N1477">
        <v>1</v>
      </c>
      <c r="O1477">
        <v>1</v>
      </c>
      <c r="P1477" s="119" t="s">
        <v>20254</v>
      </c>
    </row>
    <row r="1478" spans="1:16" x14ac:dyDescent="0.25">
      <c r="A1478">
        <v>1583</v>
      </c>
      <c r="B1478" s="119" t="s">
        <v>892</v>
      </c>
      <c r="C1478">
        <v>53</v>
      </c>
      <c r="D1478">
        <v>24775</v>
      </c>
      <c r="E1478">
        <v>332</v>
      </c>
      <c r="F1478">
        <v>638</v>
      </c>
      <c r="G1478">
        <v>512</v>
      </c>
      <c r="H1478">
        <v>1299</v>
      </c>
      <c r="I1478" s="119" t="s">
        <v>19</v>
      </c>
      <c r="J1478" s="119" t="s">
        <v>222</v>
      </c>
      <c r="K1478" s="1">
        <v>46255.758941458334</v>
      </c>
      <c r="L1478">
        <v>0</v>
      </c>
      <c r="M1478">
        <v>6</v>
      </c>
      <c r="N1478">
        <v>0</v>
      </c>
      <c r="O1478">
        <v>0</v>
      </c>
      <c r="P1478" s="119" t="s">
        <v>20254</v>
      </c>
    </row>
    <row r="1479" spans="1:16" x14ac:dyDescent="0.25">
      <c r="A1479">
        <v>1584</v>
      </c>
      <c r="B1479" s="119" t="s">
        <v>789</v>
      </c>
      <c r="C1479">
        <v>62</v>
      </c>
      <c r="D1479">
        <v>24764</v>
      </c>
      <c r="E1479">
        <v>286</v>
      </c>
      <c r="F1479">
        <v>193</v>
      </c>
      <c r="G1479">
        <v>152</v>
      </c>
      <c r="H1479">
        <v>3041</v>
      </c>
      <c r="I1479" s="119" t="s">
        <v>19</v>
      </c>
      <c r="J1479" s="119" t="s">
        <v>222</v>
      </c>
      <c r="K1479" s="1">
        <v>46255.758941458334</v>
      </c>
      <c r="L1479">
        <v>1</v>
      </c>
      <c r="M1479">
        <v>2</v>
      </c>
      <c r="N1479">
        <v>0</v>
      </c>
      <c r="O1479">
        <v>1</v>
      </c>
      <c r="P1479" s="119" t="s">
        <v>20254</v>
      </c>
    </row>
    <row r="1480" spans="1:16" x14ac:dyDescent="0.25">
      <c r="A1480">
        <v>1585</v>
      </c>
      <c r="B1480" s="119" t="s">
        <v>853</v>
      </c>
      <c r="C1480">
        <v>40</v>
      </c>
      <c r="D1480">
        <v>24787</v>
      </c>
      <c r="E1480">
        <v>260</v>
      </c>
      <c r="F1480">
        <v>378</v>
      </c>
      <c r="G1480">
        <v>219</v>
      </c>
      <c r="H1480">
        <v>1988</v>
      </c>
      <c r="I1480" s="119" t="s">
        <v>19</v>
      </c>
      <c r="J1480" s="119" t="s">
        <v>222</v>
      </c>
      <c r="K1480" s="1">
        <v>46255.758941458334</v>
      </c>
      <c r="L1480">
        <v>5</v>
      </c>
      <c r="M1480">
        <v>7</v>
      </c>
      <c r="N1480">
        <v>1</v>
      </c>
      <c r="O1480">
        <v>3</v>
      </c>
      <c r="P1480" s="119" t="s">
        <v>20254</v>
      </c>
    </row>
    <row r="1481" spans="1:16" x14ac:dyDescent="0.25">
      <c r="A1481">
        <v>1586</v>
      </c>
      <c r="B1481" s="119" t="s">
        <v>852</v>
      </c>
      <c r="C1481">
        <v>47</v>
      </c>
      <c r="D1481">
        <v>24704</v>
      </c>
      <c r="E1481">
        <v>198</v>
      </c>
      <c r="F1481">
        <v>282</v>
      </c>
      <c r="G1481">
        <v>694</v>
      </c>
      <c r="H1481">
        <v>1075</v>
      </c>
      <c r="I1481" s="119" t="s">
        <v>19</v>
      </c>
      <c r="J1481" s="119" t="s">
        <v>222</v>
      </c>
      <c r="K1481" s="1">
        <v>46255.758941458334</v>
      </c>
      <c r="L1481">
        <v>0</v>
      </c>
      <c r="M1481">
        <v>3</v>
      </c>
      <c r="N1481">
        <v>0</v>
      </c>
      <c r="O1481">
        <v>0</v>
      </c>
      <c r="P1481" s="119" t="s">
        <v>20254</v>
      </c>
    </row>
    <row r="1482" spans="1:16" x14ac:dyDescent="0.25">
      <c r="A1482">
        <v>1587</v>
      </c>
      <c r="B1482" s="119" t="s">
        <v>895</v>
      </c>
      <c r="C1482">
        <v>69</v>
      </c>
      <c r="D1482">
        <v>24770</v>
      </c>
      <c r="E1482">
        <v>949</v>
      </c>
      <c r="F1482">
        <v>1694</v>
      </c>
      <c r="G1482">
        <v>78</v>
      </c>
      <c r="H1482">
        <v>2969</v>
      </c>
      <c r="I1482" s="119" t="s">
        <v>19</v>
      </c>
      <c r="J1482" s="119" t="s">
        <v>222</v>
      </c>
      <c r="K1482" s="1">
        <v>46255.758941458334</v>
      </c>
      <c r="L1482">
        <v>4</v>
      </c>
      <c r="M1482">
        <v>1</v>
      </c>
      <c r="N1482">
        <v>1</v>
      </c>
      <c r="O1482">
        <v>0</v>
      </c>
      <c r="P1482" s="119" t="s">
        <v>20254</v>
      </c>
    </row>
    <row r="1483" spans="1:16" x14ac:dyDescent="0.25">
      <c r="A1483">
        <v>1588</v>
      </c>
      <c r="B1483" s="119" t="s">
        <v>896</v>
      </c>
      <c r="C1483">
        <v>60</v>
      </c>
      <c r="D1483">
        <v>24775</v>
      </c>
      <c r="E1483">
        <v>1097</v>
      </c>
      <c r="F1483">
        <v>668</v>
      </c>
      <c r="G1483">
        <v>309</v>
      </c>
      <c r="H1483">
        <v>1292</v>
      </c>
      <c r="I1483" s="119" t="s">
        <v>19</v>
      </c>
      <c r="J1483" s="119" t="s">
        <v>222</v>
      </c>
      <c r="K1483" s="1">
        <v>46255.758941458334</v>
      </c>
      <c r="L1483">
        <v>0</v>
      </c>
      <c r="M1483">
        <v>6</v>
      </c>
      <c r="N1483">
        <v>0</v>
      </c>
      <c r="O1483">
        <v>1</v>
      </c>
      <c r="P1483" s="119" t="s">
        <v>20254</v>
      </c>
    </row>
    <row r="1484" spans="1:16" x14ac:dyDescent="0.25">
      <c r="A1484">
        <v>1589</v>
      </c>
      <c r="B1484" s="119" t="s">
        <v>897</v>
      </c>
      <c r="C1484">
        <v>76</v>
      </c>
      <c r="D1484">
        <v>24731</v>
      </c>
      <c r="E1484">
        <v>2396</v>
      </c>
      <c r="F1484">
        <v>1711</v>
      </c>
      <c r="G1484">
        <v>414</v>
      </c>
      <c r="H1484">
        <v>1811</v>
      </c>
      <c r="I1484" s="119" t="s">
        <v>19</v>
      </c>
      <c r="J1484" s="119" t="s">
        <v>222</v>
      </c>
      <c r="K1484" s="1">
        <v>46255.758941458334</v>
      </c>
      <c r="L1484">
        <v>718</v>
      </c>
      <c r="M1484">
        <v>19</v>
      </c>
      <c r="N1484">
        <v>96</v>
      </c>
      <c r="O1484">
        <v>5</v>
      </c>
      <c r="P1484" s="119" t="s">
        <v>20254</v>
      </c>
    </row>
    <row r="1485" spans="1:16" x14ac:dyDescent="0.25">
      <c r="A1485">
        <v>1590</v>
      </c>
      <c r="B1485" s="119" t="s">
        <v>898</v>
      </c>
      <c r="C1485">
        <v>67</v>
      </c>
      <c r="D1485">
        <v>24690</v>
      </c>
      <c r="E1485">
        <v>344</v>
      </c>
      <c r="F1485">
        <v>444</v>
      </c>
      <c r="G1485">
        <v>116</v>
      </c>
      <c r="H1485">
        <v>2547</v>
      </c>
      <c r="I1485" s="119" t="s">
        <v>19</v>
      </c>
      <c r="J1485" s="119" t="s">
        <v>222</v>
      </c>
      <c r="K1485" s="1">
        <v>46255.758941458334</v>
      </c>
      <c r="L1485">
        <v>3</v>
      </c>
      <c r="M1485">
        <v>9</v>
      </c>
      <c r="N1485">
        <v>0</v>
      </c>
      <c r="O1485">
        <v>1</v>
      </c>
      <c r="P1485" s="119" t="s">
        <v>20254</v>
      </c>
    </row>
    <row r="1486" spans="1:16" x14ac:dyDescent="0.25">
      <c r="A1486">
        <v>1591</v>
      </c>
      <c r="B1486" s="119" t="s">
        <v>897</v>
      </c>
      <c r="C1486">
        <v>80</v>
      </c>
      <c r="D1486">
        <v>24731</v>
      </c>
      <c r="E1486">
        <v>2598</v>
      </c>
      <c r="F1486">
        <v>1881</v>
      </c>
      <c r="G1486">
        <v>602</v>
      </c>
      <c r="H1486">
        <v>2280</v>
      </c>
      <c r="I1486" s="119" t="s">
        <v>19</v>
      </c>
      <c r="J1486" s="119" t="s">
        <v>222</v>
      </c>
      <c r="K1486" s="1">
        <v>46255.758941458334</v>
      </c>
      <c r="L1486">
        <v>487</v>
      </c>
      <c r="M1486">
        <v>31</v>
      </c>
      <c r="N1486">
        <v>55</v>
      </c>
      <c r="O1486">
        <v>7</v>
      </c>
      <c r="P1486" s="119" t="s">
        <v>20254</v>
      </c>
    </row>
    <row r="1487" spans="1:16" x14ac:dyDescent="0.25">
      <c r="A1487">
        <v>1592</v>
      </c>
      <c r="B1487" s="119" t="s">
        <v>899</v>
      </c>
      <c r="C1487">
        <v>74</v>
      </c>
      <c r="D1487">
        <v>24722</v>
      </c>
      <c r="E1487">
        <v>84</v>
      </c>
      <c r="F1487">
        <v>1535</v>
      </c>
      <c r="G1487">
        <v>91</v>
      </c>
      <c r="H1487">
        <v>4591</v>
      </c>
      <c r="I1487" s="119" t="s">
        <v>19</v>
      </c>
      <c r="J1487" s="119" t="s">
        <v>222</v>
      </c>
      <c r="K1487" s="1">
        <v>46255.758941458334</v>
      </c>
      <c r="L1487">
        <v>104</v>
      </c>
      <c r="M1487">
        <v>9</v>
      </c>
      <c r="N1487">
        <v>1</v>
      </c>
      <c r="O1487">
        <v>5</v>
      </c>
      <c r="P1487" s="119" t="s">
        <v>20254</v>
      </c>
    </row>
    <row r="1488" spans="1:16" x14ac:dyDescent="0.25">
      <c r="A1488">
        <v>1593</v>
      </c>
      <c r="B1488" s="119" t="s">
        <v>900</v>
      </c>
      <c r="C1488">
        <v>69</v>
      </c>
      <c r="D1488">
        <v>24737</v>
      </c>
      <c r="E1488">
        <v>1023</v>
      </c>
      <c r="F1488">
        <v>1400</v>
      </c>
      <c r="G1488">
        <v>91</v>
      </c>
      <c r="H1488">
        <v>3069</v>
      </c>
      <c r="I1488" s="119" t="s">
        <v>19</v>
      </c>
      <c r="J1488" s="119" t="s">
        <v>222</v>
      </c>
      <c r="K1488" s="1">
        <v>46255.758941458334</v>
      </c>
      <c r="L1488">
        <v>0</v>
      </c>
      <c r="M1488">
        <v>2</v>
      </c>
      <c r="N1488">
        <v>0</v>
      </c>
      <c r="O1488">
        <v>0</v>
      </c>
      <c r="P1488" s="119" t="s">
        <v>20254</v>
      </c>
    </row>
    <row r="1489" spans="1:16" x14ac:dyDescent="0.25">
      <c r="A1489">
        <v>1594</v>
      </c>
      <c r="B1489" s="119" t="s">
        <v>901</v>
      </c>
      <c r="C1489">
        <v>80</v>
      </c>
      <c r="D1489">
        <v>24704</v>
      </c>
      <c r="E1489">
        <v>1878</v>
      </c>
      <c r="F1489">
        <v>2001</v>
      </c>
      <c r="G1489">
        <v>611</v>
      </c>
      <c r="H1489">
        <v>2245</v>
      </c>
      <c r="I1489" s="119" t="s">
        <v>19</v>
      </c>
      <c r="J1489" s="119" t="s">
        <v>222</v>
      </c>
      <c r="K1489" s="1">
        <v>46255.758941458334</v>
      </c>
      <c r="L1489">
        <v>1058</v>
      </c>
      <c r="M1489">
        <v>61</v>
      </c>
      <c r="N1489">
        <v>145</v>
      </c>
      <c r="O1489">
        <v>7</v>
      </c>
      <c r="P1489" s="119" t="s">
        <v>20254</v>
      </c>
    </row>
    <row r="1490" spans="1:16" x14ac:dyDescent="0.25">
      <c r="A1490">
        <v>1595</v>
      </c>
      <c r="B1490" s="119" t="s">
        <v>902</v>
      </c>
      <c r="C1490">
        <v>70</v>
      </c>
      <c r="D1490">
        <v>24770</v>
      </c>
      <c r="E1490">
        <v>923</v>
      </c>
      <c r="F1490">
        <v>1523</v>
      </c>
      <c r="G1490">
        <v>63</v>
      </c>
      <c r="H1490">
        <v>2622</v>
      </c>
      <c r="I1490" s="119" t="s">
        <v>19</v>
      </c>
      <c r="J1490" s="119" t="s">
        <v>222</v>
      </c>
      <c r="K1490" s="1">
        <v>46255.758941458334</v>
      </c>
      <c r="L1490">
        <v>444</v>
      </c>
      <c r="M1490">
        <v>2</v>
      </c>
      <c r="N1490">
        <v>0</v>
      </c>
      <c r="O1490">
        <v>1</v>
      </c>
      <c r="P1490" s="119" t="s">
        <v>20254</v>
      </c>
    </row>
    <row r="1491" spans="1:16" x14ac:dyDescent="0.25">
      <c r="A1491">
        <v>1596</v>
      </c>
      <c r="B1491" s="119" t="s">
        <v>903</v>
      </c>
      <c r="C1491">
        <v>77</v>
      </c>
      <c r="D1491">
        <v>24716</v>
      </c>
      <c r="E1491">
        <v>1717</v>
      </c>
      <c r="F1491">
        <v>1735</v>
      </c>
      <c r="G1491">
        <v>276</v>
      </c>
      <c r="H1491">
        <v>2333</v>
      </c>
      <c r="I1491" s="119" t="s">
        <v>19</v>
      </c>
      <c r="J1491" s="119" t="s">
        <v>222</v>
      </c>
      <c r="K1491" s="1">
        <v>46255.758941458334</v>
      </c>
      <c r="L1491">
        <v>494</v>
      </c>
      <c r="M1491">
        <v>17</v>
      </c>
      <c r="N1491">
        <v>52</v>
      </c>
      <c r="O1491">
        <v>6</v>
      </c>
      <c r="P1491" s="119" t="s">
        <v>20254</v>
      </c>
    </row>
    <row r="1492" spans="1:16" x14ac:dyDescent="0.25">
      <c r="A1492">
        <v>1597</v>
      </c>
      <c r="B1492" s="119" t="s">
        <v>904</v>
      </c>
      <c r="C1492">
        <v>54</v>
      </c>
      <c r="D1492">
        <v>24775</v>
      </c>
      <c r="E1492">
        <v>182</v>
      </c>
      <c r="F1492">
        <v>701</v>
      </c>
      <c r="G1492">
        <v>144</v>
      </c>
      <c r="H1492">
        <v>1292</v>
      </c>
      <c r="I1492" s="119" t="s">
        <v>19</v>
      </c>
      <c r="J1492" s="119" t="s">
        <v>222</v>
      </c>
      <c r="K1492" s="1">
        <v>46255.758941458334</v>
      </c>
      <c r="L1492">
        <v>0</v>
      </c>
      <c r="M1492">
        <v>0</v>
      </c>
      <c r="N1492">
        <v>0</v>
      </c>
      <c r="O1492">
        <v>0</v>
      </c>
      <c r="P1492" s="119" t="s">
        <v>20254</v>
      </c>
    </row>
    <row r="1493" spans="1:16" x14ac:dyDescent="0.25">
      <c r="A1493">
        <v>1598</v>
      </c>
      <c r="B1493" s="119" t="s">
        <v>905</v>
      </c>
      <c r="C1493">
        <v>76</v>
      </c>
      <c r="D1493">
        <v>24704</v>
      </c>
      <c r="E1493">
        <v>1618</v>
      </c>
      <c r="F1493">
        <v>1697</v>
      </c>
      <c r="G1493">
        <v>505</v>
      </c>
      <c r="H1493">
        <v>2197</v>
      </c>
      <c r="I1493" s="119" t="s">
        <v>19</v>
      </c>
      <c r="J1493" s="119" t="s">
        <v>222</v>
      </c>
      <c r="K1493" s="1">
        <v>46255.758941458334</v>
      </c>
      <c r="L1493">
        <v>1283</v>
      </c>
      <c r="M1493">
        <v>22</v>
      </c>
      <c r="N1493">
        <v>371</v>
      </c>
      <c r="O1493">
        <v>4</v>
      </c>
      <c r="P1493" s="119" t="s">
        <v>20254</v>
      </c>
    </row>
    <row r="1494" spans="1:16" x14ac:dyDescent="0.25">
      <c r="A1494">
        <v>1599</v>
      </c>
      <c r="B1494" s="119" t="s">
        <v>906</v>
      </c>
      <c r="C1494">
        <v>61</v>
      </c>
      <c r="D1494">
        <v>24713</v>
      </c>
      <c r="E1494">
        <v>453</v>
      </c>
      <c r="F1494">
        <v>284</v>
      </c>
      <c r="G1494">
        <v>184</v>
      </c>
      <c r="H1494">
        <v>4085</v>
      </c>
      <c r="I1494" s="119" t="s">
        <v>19</v>
      </c>
      <c r="J1494" s="119" t="s">
        <v>222</v>
      </c>
      <c r="K1494" s="1">
        <v>46255.758941458334</v>
      </c>
      <c r="L1494">
        <v>4</v>
      </c>
      <c r="M1494">
        <v>11</v>
      </c>
      <c r="N1494">
        <v>0</v>
      </c>
      <c r="O1494">
        <v>1</v>
      </c>
      <c r="P1494" s="119" t="s">
        <v>20254</v>
      </c>
    </row>
    <row r="1495" spans="1:16" x14ac:dyDescent="0.25">
      <c r="A1495">
        <v>1600</v>
      </c>
      <c r="B1495" s="119" t="s">
        <v>907</v>
      </c>
      <c r="C1495">
        <v>68</v>
      </c>
      <c r="D1495">
        <v>24778</v>
      </c>
      <c r="E1495">
        <v>723</v>
      </c>
      <c r="F1495">
        <v>1419</v>
      </c>
      <c r="G1495">
        <v>97</v>
      </c>
      <c r="H1495">
        <v>2993</v>
      </c>
      <c r="I1495" s="119" t="s">
        <v>19</v>
      </c>
      <c r="J1495" s="119" t="s">
        <v>222</v>
      </c>
      <c r="K1495" s="1">
        <v>46255.758941458334</v>
      </c>
      <c r="L1495">
        <v>473</v>
      </c>
      <c r="M1495">
        <v>1</v>
      </c>
      <c r="N1495">
        <v>151</v>
      </c>
      <c r="O1495">
        <v>0</v>
      </c>
      <c r="P1495" s="119" t="s">
        <v>20254</v>
      </c>
    </row>
    <row r="1496" spans="1:16" x14ac:dyDescent="0.25">
      <c r="A1496">
        <v>1601</v>
      </c>
      <c r="B1496" s="119" t="s">
        <v>908</v>
      </c>
      <c r="C1496">
        <v>80</v>
      </c>
      <c r="D1496">
        <v>24728</v>
      </c>
      <c r="E1496">
        <v>1782</v>
      </c>
      <c r="F1496">
        <v>1890</v>
      </c>
      <c r="G1496">
        <v>651</v>
      </c>
      <c r="H1496">
        <v>2495</v>
      </c>
      <c r="I1496" s="119" t="s">
        <v>19</v>
      </c>
      <c r="J1496" s="119" t="s">
        <v>222</v>
      </c>
      <c r="K1496" s="1">
        <v>46255.758941458334</v>
      </c>
      <c r="L1496">
        <v>843</v>
      </c>
      <c r="M1496">
        <v>61</v>
      </c>
      <c r="N1496">
        <v>56</v>
      </c>
      <c r="O1496">
        <v>20</v>
      </c>
      <c r="P1496" s="119" t="s">
        <v>20254</v>
      </c>
    </row>
    <row r="1497" spans="1:16" x14ac:dyDescent="0.25">
      <c r="A1497">
        <v>1602</v>
      </c>
      <c r="B1497" s="119" t="s">
        <v>909</v>
      </c>
      <c r="C1497">
        <v>71</v>
      </c>
      <c r="D1497">
        <v>24713</v>
      </c>
      <c r="E1497">
        <v>568</v>
      </c>
      <c r="F1497">
        <v>1779</v>
      </c>
      <c r="G1497">
        <v>60</v>
      </c>
      <c r="H1497">
        <v>3575</v>
      </c>
      <c r="I1497" s="119" t="s">
        <v>19</v>
      </c>
      <c r="J1497" s="119" t="s">
        <v>222</v>
      </c>
      <c r="K1497" s="1">
        <v>46255.758941458334</v>
      </c>
      <c r="L1497">
        <v>15</v>
      </c>
      <c r="M1497">
        <v>0</v>
      </c>
      <c r="N1497">
        <v>0</v>
      </c>
      <c r="O1497">
        <v>0</v>
      </c>
      <c r="P1497" s="119" t="s">
        <v>20254</v>
      </c>
    </row>
    <row r="1498" spans="1:16" x14ac:dyDescent="0.25">
      <c r="A1498">
        <v>1603</v>
      </c>
      <c r="B1498" s="119" t="s">
        <v>910</v>
      </c>
      <c r="C1498">
        <v>75</v>
      </c>
      <c r="D1498">
        <v>24740</v>
      </c>
      <c r="E1498">
        <v>518</v>
      </c>
      <c r="F1498">
        <v>1394</v>
      </c>
      <c r="G1498">
        <v>51</v>
      </c>
      <c r="H1498">
        <v>2998</v>
      </c>
      <c r="I1498" s="119" t="s">
        <v>19</v>
      </c>
      <c r="J1498" s="119" t="s">
        <v>222</v>
      </c>
      <c r="K1498" s="1">
        <v>46255.758941458334</v>
      </c>
      <c r="L1498">
        <v>309</v>
      </c>
      <c r="M1498">
        <v>0</v>
      </c>
      <c r="N1498">
        <v>0</v>
      </c>
      <c r="O1498">
        <v>0</v>
      </c>
      <c r="P1498" s="119" t="s">
        <v>20254</v>
      </c>
    </row>
    <row r="1499" spans="1:16" x14ac:dyDescent="0.25">
      <c r="A1499">
        <v>1604</v>
      </c>
      <c r="B1499" s="119" t="s">
        <v>905</v>
      </c>
      <c r="C1499">
        <v>80</v>
      </c>
      <c r="D1499">
        <v>24704</v>
      </c>
      <c r="E1499">
        <v>1253</v>
      </c>
      <c r="F1499">
        <v>1941</v>
      </c>
      <c r="G1499">
        <v>679</v>
      </c>
      <c r="H1499">
        <v>2534</v>
      </c>
      <c r="I1499" s="119" t="s">
        <v>19</v>
      </c>
      <c r="J1499" s="119" t="s">
        <v>222</v>
      </c>
      <c r="K1499" s="1">
        <v>46255.758941458334</v>
      </c>
      <c r="L1499">
        <v>921</v>
      </c>
      <c r="M1499">
        <v>36</v>
      </c>
      <c r="N1499">
        <v>117</v>
      </c>
      <c r="O1499">
        <v>13</v>
      </c>
      <c r="P1499" s="119" t="s">
        <v>20254</v>
      </c>
    </row>
    <row r="1500" spans="1:16" x14ac:dyDescent="0.25">
      <c r="A1500">
        <v>1605</v>
      </c>
      <c r="B1500" s="119" t="s">
        <v>910</v>
      </c>
      <c r="C1500">
        <v>80</v>
      </c>
      <c r="D1500">
        <v>24740</v>
      </c>
      <c r="E1500">
        <v>1281</v>
      </c>
      <c r="F1500">
        <v>1890</v>
      </c>
      <c r="G1500">
        <v>580</v>
      </c>
      <c r="H1500">
        <v>2295</v>
      </c>
      <c r="I1500" s="119" t="s">
        <v>19</v>
      </c>
      <c r="J1500" s="119" t="s">
        <v>222</v>
      </c>
      <c r="K1500" s="1">
        <v>46255.758941458334</v>
      </c>
      <c r="L1500">
        <v>781</v>
      </c>
      <c r="M1500">
        <v>26</v>
      </c>
      <c r="N1500">
        <v>52</v>
      </c>
      <c r="O1500">
        <v>6</v>
      </c>
      <c r="P1500" s="119" t="s">
        <v>20254</v>
      </c>
    </row>
    <row r="1501" spans="1:16" x14ac:dyDescent="0.25">
      <c r="A1501">
        <v>1606</v>
      </c>
      <c r="B1501" s="119" t="s">
        <v>911</v>
      </c>
      <c r="C1501">
        <v>78</v>
      </c>
      <c r="D1501">
        <v>24787</v>
      </c>
      <c r="E1501">
        <v>1638</v>
      </c>
      <c r="F1501">
        <v>1915</v>
      </c>
      <c r="G1501">
        <v>509</v>
      </c>
      <c r="H1501">
        <v>2214</v>
      </c>
      <c r="I1501" s="119" t="s">
        <v>19</v>
      </c>
      <c r="J1501" s="119" t="s">
        <v>222</v>
      </c>
      <c r="K1501" s="1">
        <v>46255.758941458334</v>
      </c>
      <c r="L1501">
        <v>565</v>
      </c>
      <c r="M1501">
        <v>16</v>
      </c>
      <c r="N1501">
        <v>118</v>
      </c>
      <c r="O1501">
        <v>6</v>
      </c>
      <c r="P1501" s="119" t="s">
        <v>20254</v>
      </c>
    </row>
    <row r="1502" spans="1:16" x14ac:dyDescent="0.25">
      <c r="A1502">
        <v>1607</v>
      </c>
      <c r="B1502" s="119" t="s">
        <v>912</v>
      </c>
      <c r="C1502">
        <v>55</v>
      </c>
      <c r="D1502">
        <v>24698</v>
      </c>
      <c r="E1502">
        <v>161</v>
      </c>
      <c r="F1502">
        <v>310</v>
      </c>
      <c r="G1502">
        <v>228</v>
      </c>
      <c r="H1502">
        <v>3655</v>
      </c>
      <c r="I1502" s="119" t="s">
        <v>19</v>
      </c>
      <c r="J1502" s="119" t="s">
        <v>222</v>
      </c>
      <c r="K1502" s="1">
        <v>46255.758941458334</v>
      </c>
      <c r="L1502">
        <v>3</v>
      </c>
      <c r="M1502">
        <v>6</v>
      </c>
      <c r="N1502">
        <v>1</v>
      </c>
      <c r="O1502">
        <v>2</v>
      </c>
      <c r="P1502" s="119" t="s">
        <v>20254</v>
      </c>
    </row>
    <row r="1503" spans="1:16" x14ac:dyDescent="0.25">
      <c r="A1503">
        <v>1608</v>
      </c>
      <c r="B1503" s="119" t="s">
        <v>913</v>
      </c>
      <c r="C1503">
        <v>62</v>
      </c>
      <c r="D1503">
        <v>24787</v>
      </c>
      <c r="E1503">
        <v>64</v>
      </c>
      <c r="F1503">
        <v>203</v>
      </c>
      <c r="G1503">
        <v>134</v>
      </c>
      <c r="H1503">
        <v>1809</v>
      </c>
      <c r="I1503" s="119" t="s">
        <v>19</v>
      </c>
      <c r="J1503" s="119" t="s">
        <v>222</v>
      </c>
      <c r="K1503" s="1">
        <v>46255.758941458334</v>
      </c>
      <c r="L1503">
        <v>1</v>
      </c>
      <c r="M1503">
        <v>2</v>
      </c>
      <c r="N1503">
        <v>0</v>
      </c>
      <c r="O1503">
        <v>0</v>
      </c>
      <c r="P1503" s="119" t="s">
        <v>20254</v>
      </c>
    </row>
    <row r="1504" spans="1:16" x14ac:dyDescent="0.25">
      <c r="A1504">
        <v>1609</v>
      </c>
      <c r="B1504" s="119" t="s">
        <v>914</v>
      </c>
      <c r="C1504">
        <v>80</v>
      </c>
      <c r="D1504">
        <v>24695</v>
      </c>
      <c r="E1504">
        <v>1421</v>
      </c>
      <c r="F1504">
        <v>1831</v>
      </c>
      <c r="G1504">
        <v>634</v>
      </c>
      <c r="H1504">
        <v>2325</v>
      </c>
      <c r="I1504" s="119" t="s">
        <v>19</v>
      </c>
      <c r="J1504" s="119" t="s">
        <v>222</v>
      </c>
      <c r="K1504" s="1">
        <v>46255.758941458334</v>
      </c>
      <c r="L1504">
        <v>655</v>
      </c>
      <c r="M1504">
        <v>36</v>
      </c>
      <c r="N1504">
        <v>464</v>
      </c>
      <c r="O1504">
        <v>11</v>
      </c>
      <c r="P1504" s="119" t="s">
        <v>20254</v>
      </c>
    </row>
    <row r="1505" spans="1:16" x14ac:dyDescent="0.25">
      <c r="A1505">
        <v>1611</v>
      </c>
      <c r="B1505" s="119" t="s">
        <v>915</v>
      </c>
      <c r="C1505">
        <v>69</v>
      </c>
      <c r="D1505">
        <v>24731</v>
      </c>
      <c r="E1505">
        <v>196</v>
      </c>
      <c r="F1505">
        <v>1334</v>
      </c>
      <c r="G1505">
        <v>91</v>
      </c>
      <c r="H1505">
        <v>2933</v>
      </c>
      <c r="I1505" s="119" t="s">
        <v>19</v>
      </c>
      <c r="J1505" s="119" t="s">
        <v>222</v>
      </c>
      <c r="K1505" s="1">
        <v>46255.758941458334</v>
      </c>
      <c r="L1505">
        <v>3</v>
      </c>
      <c r="M1505">
        <v>2</v>
      </c>
      <c r="N1505">
        <v>2</v>
      </c>
      <c r="O1505">
        <v>0</v>
      </c>
      <c r="P1505" s="119" t="s">
        <v>20254</v>
      </c>
    </row>
    <row r="1506" spans="1:16" x14ac:dyDescent="0.25">
      <c r="A1506">
        <v>1612</v>
      </c>
      <c r="B1506" s="119" t="s">
        <v>798</v>
      </c>
      <c r="C1506">
        <v>70</v>
      </c>
      <c r="D1506">
        <v>24775</v>
      </c>
      <c r="E1506">
        <v>614</v>
      </c>
      <c r="F1506">
        <v>1972</v>
      </c>
      <c r="G1506">
        <v>46</v>
      </c>
      <c r="H1506">
        <v>2900</v>
      </c>
      <c r="I1506" s="119" t="s">
        <v>19</v>
      </c>
      <c r="J1506" s="119" t="s">
        <v>222</v>
      </c>
      <c r="K1506" s="1">
        <v>46255.758941458334</v>
      </c>
      <c r="L1506">
        <v>3</v>
      </c>
      <c r="M1506">
        <v>1</v>
      </c>
      <c r="N1506">
        <v>0</v>
      </c>
      <c r="O1506">
        <v>0</v>
      </c>
      <c r="P1506" s="119" t="s">
        <v>20254</v>
      </c>
    </row>
    <row r="1507" spans="1:16" x14ac:dyDescent="0.25">
      <c r="A1507">
        <v>1613</v>
      </c>
      <c r="B1507" s="119" t="s">
        <v>916</v>
      </c>
      <c r="C1507">
        <v>76</v>
      </c>
      <c r="D1507">
        <v>24686</v>
      </c>
      <c r="E1507">
        <v>2220</v>
      </c>
      <c r="F1507">
        <v>1557</v>
      </c>
      <c r="G1507">
        <v>512</v>
      </c>
      <c r="H1507">
        <v>2373</v>
      </c>
      <c r="I1507" s="119" t="s">
        <v>19</v>
      </c>
      <c r="J1507" s="119" t="s">
        <v>222</v>
      </c>
      <c r="K1507" s="1">
        <v>46255.758941458334</v>
      </c>
      <c r="L1507">
        <v>759</v>
      </c>
      <c r="M1507">
        <v>22</v>
      </c>
      <c r="N1507">
        <v>325</v>
      </c>
      <c r="O1507">
        <v>9</v>
      </c>
      <c r="P1507" s="119" t="s">
        <v>20254</v>
      </c>
    </row>
    <row r="1508" spans="1:16" x14ac:dyDescent="0.25">
      <c r="A1508">
        <v>1614</v>
      </c>
      <c r="B1508" s="119" t="s">
        <v>917</v>
      </c>
      <c r="C1508">
        <v>80</v>
      </c>
      <c r="D1508">
        <v>24692</v>
      </c>
      <c r="E1508">
        <v>1796</v>
      </c>
      <c r="F1508">
        <v>2111</v>
      </c>
      <c r="G1508">
        <v>612</v>
      </c>
      <c r="H1508">
        <v>2424</v>
      </c>
      <c r="I1508" s="119" t="s">
        <v>19</v>
      </c>
      <c r="J1508" s="119" t="s">
        <v>222</v>
      </c>
      <c r="K1508" s="1">
        <v>46255.758941458334</v>
      </c>
      <c r="L1508">
        <v>1436</v>
      </c>
      <c r="M1508">
        <v>41</v>
      </c>
      <c r="N1508">
        <v>128</v>
      </c>
      <c r="O1508">
        <v>5</v>
      </c>
      <c r="P1508" s="119" t="s">
        <v>20254</v>
      </c>
    </row>
    <row r="1509" spans="1:16" x14ac:dyDescent="0.25">
      <c r="A1509">
        <v>1616</v>
      </c>
      <c r="B1509" s="119" t="s">
        <v>918</v>
      </c>
      <c r="C1509">
        <v>70</v>
      </c>
      <c r="D1509">
        <v>24770</v>
      </c>
      <c r="E1509">
        <v>358</v>
      </c>
      <c r="F1509">
        <v>2110</v>
      </c>
      <c r="G1509">
        <v>71</v>
      </c>
      <c r="H1509">
        <v>3499</v>
      </c>
      <c r="I1509" s="119" t="s">
        <v>19</v>
      </c>
      <c r="J1509" s="119" t="s">
        <v>222</v>
      </c>
      <c r="K1509" s="1">
        <v>46255.758941458334</v>
      </c>
      <c r="L1509">
        <v>2</v>
      </c>
      <c r="M1509">
        <v>0</v>
      </c>
      <c r="N1509">
        <v>0</v>
      </c>
      <c r="O1509">
        <v>0</v>
      </c>
      <c r="P1509" s="119" t="s">
        <v>20254</v>
      </c>
    </row>
    <row r="1510" spans="1:16" x14ac:dyDescent="0.25">
      <c r="A1510">
        <v>1617</v>
      </c>
      <c r="B1510" s="119" t="s">
        <v>798</v>
      </c>
      <c r="C1510">
        <v>77</v>
      </c>
      <c r="D1510">
        <v>24775</v>
      </c>
      <c r="E1510">
        <v>1973</v>
      </c>
      <c r="F1510">
        <v>1900</v>
      </c>
      <c r="G1510">
        <v>449</v>
      </c>
      <c r="H1510">
        <v>2133</v>
      </c>
      <c r="I1510" s="119" t="s">
        <v>19</v>
      </c>
      <c r="J1510" s="119" t="s">
        <v>222</v>
      </c>
      <c r="K1510" s="1">
        <v>46255.758941458334</v>
      </c>
      <c r="L1510">
        <v>1213</v>
      </c>
      <c r="M1510">
        <v>12</v>
      </c>
      <c r="N1510">
        <v>48</v>
      </c>
      <c r="O1510">
        <v>7</v>
      </c>
      <c r="P1510" s="119" t="s">
        <v>20254</v>
      </c>
    </row>
    <row r="1511" spans="1:16" x14ac:dyDescent="0.25">
      <c r="A1511">
        <v>1619</v>
      </c>
      <c r="B1511" s="119" t="s">
        <v>919</v>
      </c>
      <c r="C1511">
        <v>77</v>
      </c>
      <c r="D1511">
        <v>24722</v>
      </c>
      <c r="E1511">
        <v>1691</v>
      </c>
      <c r="F1511">
        <v>1597</v>
      </c>
      <c r="G1511">
        <v>481</v>
      </c>
      <c r="H1511">
        <v>2424</v>
      </c>
      <c r="I1511" s="119" t="s">
        <v>19</v>
      </c>
      <c r="J1511" s="119" t="s">
        <v>222</v>
      </c>
      <c r="K1511" s="1">
        <v>46255.758941458334</v>
      </c>
      <c r="L1511">
        <v>900</v>
      </c>
      <c r="M1511">
        <v>16</v>
      </c>
      <c r="N1511">
        <v>102</v>
      </c>
      <c r="O1511">
        <v>10</v>
      </c>
      <c r="P1511" s="119" t="s">
        <v>20254</v>
      </c>
    </row>
    <row r="1512" spans="1:16" x14ac:dyDescent="0.25">
      <c r="A1512">
        <v>1620</v>
      </c>
      <c r="B1512" s="119" t="s">
        <v>798</v>
      </c>
      <c r="C1512">
        <v>80</v>
      </c>
      <c r="D1512">
        <v>24775</v>
      </c>
      <c r="E1512">
        <v>2148</v>
      </c>
      <c r="F1512">
        <v>1922</v>
      </c>
      <c r="G1512">
        <v>550</v>
      </c>
      <c r="H1512">
        <v>2295</v>
      </c>
      <c r="I1512" s="119" t="s">
        <v>19</v>
      </c>
      <c r="J1512" s="119" t="s">
        <v>222</v>
      </c>
      <c r="K1512" s="1">
        <v>46255.758941458334</v>
      </c>
      <c r="L1512">
        <v>596</v>
      </c>
      <c r="M1512">
        <v>44</v>
      </c>
      <c r="N1512">
        <v>104</v>
      </c>
      <c r="O1512">
        <v>18</v>
      </c>
      <c r="P1512" s="119" t="s">
        <v>20254</v>
      </c>
    </row>
    <row r="1513" spans="1:16" x14ac:dyDescent="0.25">
      <c r="A1513">
        <v>1621</v>
      </c>
      <c r="B1513" s="119" t="s">
        <v>920</v>
      </c>
      <c r="C1513">
        <v>80</v>
      </c>
      <c r="D1513">
        <v>24695</v>
      </c>
      <c r="E1513">
        <v>1723</v>
      </c>
      <c r="F1513">
        <v>1529</v>
      </c>
      <c r="G1513">
        <v>574</v>
      </c>
      <c r="H1513">
        <v>2390</v>
      </c>
      <c r="I1513" s="119" t="s">
        <v>19</v>
      </c>
      <c r="J1513" s="119" t="s">
        <v>222</v>
      </c>
      <c r="K1513" s="1">
        <v>46255.758941458334</v>
      </c>
      <c r="L1513">
        <v>840</v>
      </c>
      <c r="M1513">
        <v>77</v>
      </c>
      <c r="N1513">
        <v>301</v>
      </c>
      <c r="O1513">
        <v>35</v>
      </c>
      <c r="P1513" s="119" t="s">
        <v>20254</v>
      </c>
    </row>
    <row r="1514" spans="1:16" x14ac:dyDescent="0.25">
      <c r="A1514">
        <v>1622</v>
      </c>
      <c r="B1514" s="119" t="s">
        <v>921</v>
      </c>
      <c r="C1514">
        <v>71</v>
      </c>
      <c r="D1514">
        <v>24707</v>
      </c>
      <c r="E1514">
        <v>601</v>
      </c>
      <c r="F1514">
        <v>1845</v>
      </c>
      <c r="G1514">
        <v>93</v>
      </c>
      <c r="H1514">
        <v>2999</v>
      </c>
      <c r="I1514" s="119" t="s">
        <v>19</v>
      </c>
      <c r="J1514" s="119" t="s">
        <v>222</v>
      </c>
      <c r="K1514" s="1">
        <v>46255.758941458334</v>
      </c>
      <c r="L1514">
        <v>13</v>
      </c>
      <c r="M1514">
        <v>0</v>
      </c>
      <c r="N1514">
        <v>0</v>
      </c>
      <c r="O1514">
        <v>0</v>
      </c>
      <c r="P1514" s="119" t="s">
        <v>20254</v>
      </c>
    </row>
    <row r="1515" spans="1:16" x14ac:dyDescent="0.25">
      <c r="A1515">
        <v>1623</v>
      </c>
      <c r="B1515" s="119" t="s">
        <v>922</v>
      </c>
      <c r="C1515">
        <v>71</v>
      </c>
      <c r="D1515">
        <v>24778</v>
      </c>
      <c r="E1515">
        <v>386</v>
      </c>
      <c r="F1515">
        <v>1794</v>
      </c>
      <c r="G1515">
        <v>66</v>
      </c>
      <c r="H1515">
        <v>2775</v>
      </c>
      <c r="I1515" s="119" t="s">
        <v>19</v>
      </c>
      <c r="J1515" s="119" t="s">
        <v>222</v>
      </c>
      <c r="K1515" s="1">
        <v>46255.758941458334</v>
      </c>
      <c r="L1515">
        <v>293</v>
      </c>
      <c r="M1515">
        <v>0</v>
      </c>
      <c r="N1515">
        <v>151</v>
      </c>
      <c r="O1515">
        <v>0</v>
      </c>
      <c r="P1515" s="119" t="s">
        <v>20254</v>
      </c>
    </row>
    <row r="1516" spans="1:16" x14ac:dyDescent="0.25">
      <c r="A1516">
        <v>1624</v>
      </c>
      <c r="B1516" s="119" t="s">
        <v>923</v>
      </c>
      <c r="C1516">
        <v>78</v>
      </c>
      <c r="D1516">
        <v>24701</v>
      </c>
      <c r="E1516">
        <v>2051</v>
      </c>
      <c r="F1516">
        <v>1605</v>
      </c>
      <c r="G1516">
        <v>520</v>
      </c>
      <c r="H1516">
        <v>2377</v>
      </c>
      <c r="I1516" s="119" t="s">
        <v>19</v>
      </c>
      <c r="J1516" s="119" t="s">
        <v>222</v>
      </c>
      <c r="K1516" s="1">
        <v>46255.758941458334</v>
      </c>
      <c r="L1516">
        <v>681</v>
      </c>
      <c r="M1516">
        <v>24</v>
      </c>
      <c r="N1516">
        <v>291</v>
      </c>
      <c r="O1516">
        <v>8</v>
      </c>
      <c r="P1516" s="119" t="s">
        <v>20254</v>
      </c>
    </row>
    <row r="1517" spans="1:16" x14ac:dyDescent="0.25">
      <c r="A1517">
        <v>1625</v>
      </c>
      <c r="B1517" s="119" t="s">
        <v>924</v>
      </c>
      <c r="C1517">
        <v>78</v>
      </c>
      <c r="D1517">
        <v>24764</v>
      </c>
      <c r="E1517">
        <v>1673</v>
      </c>
      <c r="F1517">
        <v>1696</v>
      </c>
      <c r="G1517">
        <v>452</v>
      </c>
      <c r="H1517">
        <v>2286</v>
      </c>
      <c r="I1517" s="119" t="s">
        <v>19</v>
      </c>
      <c r="J1517" s="119" t="s">
        <v>222</v>
      </c>
      <c r="K1517" s="1">
        <v>46255.758941458334</v>
      </c>
      <c r="L1517">
        <v>268</v>
      </c>
      <c r="M1517">
        <v>22</v>
      </c>
      <c r="N1517">
        <v>45</v>
      </c>
      <c r="O1517">
        <v>7</v>
      </c>
      <c r="P1517" s="119" t="s">
        <v>20254</v>
      </c>
    </row>
    <row r="1518" spans="1:16" x14ac:dyDescent="0.25">
      <c r="A1518">
        <v>1626</v>
      </c>
      <c r="B1518" s="119" t="s">
        <v>921</v>
      </c>
      <c r="C1518">
        <v>80</v>
      </c>
      <c r="D1518">
        <v>24707</v>
      </c>
      <c r="E1518">
        <v>1961</v>
      </c>
      <c r="F1518">
        <v>1583</v>
      </c>
      <c r="G1518">
        <v>629</v>
      </c>
      <c r="H1518">
        <v>2344</v>
      </c>
      <c r="I1518" s="119" t="s">
        <v>19</v>
      </c>
      <c r="J1518" s="119" t="s">
        <v>222</v>
      </c>
      <c r="K1518" s="1">
        <v>46255.758941458334</v>
      </c>
      <c r="L1518">
        <v>771</v>
      </c>
      <c r="M1518">
        <v>36</v>
      </c>
      <c r="N1518">
        <v>334</v>
      </c>
      <c r="O1518">
        <v>7</v>
      </c>
      <c r="P1518" s="119" t="s">
        <v>20254</v>
      </c>
    </row>
    <row r="1519" spans="1:16" x14ac:dyDescent="0.25">
      <c r="A1519">
        <v>1627</v>
      </c>
      <c r="B1519" s="119" t="s">
        <v>923</v>
      </c>
      <c r="C1519">
        <v>80</v>
      </c>
      <c r="D1519">
        <v>24701</v>
      </c>
      <c r="E1519">
        <v>1557</v>
      </c>
      <c r="F1519">
        <v>2111</v>
      </c>
      <c r="G1519">
        <v>665</v>
      </c>
      <c r="H1519">
        <v>2300</v>
      </c>
      <c r="I1519" s="119" t="s">
        <v>19</v>
      </c>
      <c r="J1519" s="119" t="s">
        <v>222</v>
      </c>
      <c r="K1519" s="1">
        <v>46255.758941458334</v>
      </c>
      <c r="L1519">
        <v>352</v>
      </c>
      <c r="M1519">
        <v>176</v>
      </c>
      <c r="N1519">
        <v>111</v>
      </c>
      <c r="O1519">
        <v>23</v>
      </c>
      <c r="P1519" s="119" t="s">
        <v>20254</v>
      </c>
    </row>
    <row r="1520" spans="1:16" x14ac:dyDescent="0.25">
      <c r="A1520">
        <v>1634</v>
      </c>
      <c r="B1520" s="119" t="s">
        <v>925</v>
      </c>
      <c r="C1520">
        <v>62</v>
      </c>
      <c r="D1520">
        <v>24702</v>
      </c>
      <c r="E1520">
        <v>168</v>
      </c>
      <c r="F1520">
        <v>70478</v>
      </c>
      <c r="G1520">
        <v>14</v>
      </c>
      <c r="H1520">
        <v>200000</v>
      </c>
      <c r="I1520" s="119" t="s">
        <v>19</v>
      </c>
      <c r="J1520" s="119" t="s">
        <v>24</v>
      </c>
      <c r="K1520" s="1">
        <v>46255.758941458334</v>
      </c>
      <c r="L1520">
        <v>1</v>
      </c>
      <c r="M1520">
        <v>1</v>
      </c>
      <c r="N1520">
        <v>0</v>
      </c>
      <c r="O1520">
        <v>0</v>
      </c>
      <c r="P1520" s="119" t="s">
        <v>20254</v>
      </c>
    </row>
    <row r="1521" spans="1:16" x14ac:dyDescent="0.25">
      <c r="A1521">
        <v>1635</v>
      </c>
      <c r="B1521" s="119" t="s">
        <v>926</v>
      </c>
      <c r="C1521">
        <v>70</v>
      </c>
      <c r="D1521">
        <v>24732</v>
      </c>
      <c r="E1521">
        <v>737</v>
      </c>
      <c r="F1521">
        <v>5272</v>
      </c>
      <c r="G1521">
        <v>350</v>
      </c>
      <c r="H1521">
        <v>7587</v>
      </c>
      <c r="I1521" s="119" t="s">
        <v>19</v>
      </c>
      <c r="J1521" s="119" t="s">
        <v>24</v>
      </c>
      <c r="K1521" s="1">
        <v>46255.758941458334</v>
      </c>
      <c r="L1521">
        <v>159</v>
      </c>
      <c r="M1521">
        <v>25</v>
      </c>
      <c r="N1521">
        <v>25</v>
      </c>
      <c r="O1521">
        <v>2</v>
      </c>
      <c r="P1521" s="119" t="s">
        <v>20254</v>
      </c>
    </row>
    <row r="1522" spans="1:16" x14ac:dyDescent="0.25">
      <c r="A1522">
        <v>1636</v>
      </c>
      <c r="B1522" s="119" t="s">
        <v>927</v>
      </c>
      <c r="C1522">
        <v>78</v>
      </c>
      <c r="D1522">
        <v>24788</v>
      </c>
      <c r="E1522">
        <v>1166</v>
      </c>
      <c r="F1522">
        <v>2167</v>
      </c>
      <c r="G1522">
        <v>774</v>
      </c>
      <c r="H1522">
        <v>3298</v>
      </c>
      <c r="I1522" s="119" t="s">
        <v>19</v>
      </c>
      <c r="J1522" s="119" t="s">
        <v>24</v>
      </c>
      <c r="K1522" s="1">
        <v>46255.758941458334</v>
      </c>
      <c r="L1522">
        <v>158</v>
      </c>
      <c r="M1522">
        <v>94</v>
      </c>
      <c r="N1522">
        <v>28</v>
      </c>
      <c r="O1522">
        <v>39</v>
      </c>
      <c r="P1522" s="119" t="s">
        <v>20254</v>
      </c>
    </row>
    <row r="1523" spans="1:16" x14ac:dyDescent="0.25">
      <c r="A1523">
        <v>1637</v>
      </c>
      <c r="B1523" s="119" t="s">
        <v>928</v>
      </c>
      <c r="C1523">
        <v>80</v>
      </c>
      <c r="D1523">
        <v>24714</v>
      </c>
      <c r="E1523">
        <v>883</v>
      </c>
      <c r="F1523">
        <v>2776</v>
      </c>
      <c r="G1523">
        <v>2128</v>
      </c>
      <c r="H1523">
        <v>4005</v>
      </c>
      <c r="I1523" s="119" t="s">
        <v>19</v>
      </c>
      <c r="J1523" s="119" t="s">
        <v>24</v>
      </c>
      <c r="K1523" s="1">
        <v>46255.758941458334</v>
      </c>
      <c r="L1523">
        <v>359</v>
      </c>
      <c r="M1523">
        <v>639</v>
      </c>
      <c r="N1523">
        <v>89</v>
      </c>
      <c r="O1523">
        <v>150</v>
      </c>
      <c r="P1523" s="119" t="s">
        <v>20254</v>
      </c>
    </row>
    <row r="1524" spans="1:16" x14ac:dyDescent="0.25">
      <c r="A1524">
        <v>1638</v>
      </c>
      <c r="B1524" s="119" t="s">
        <v>929</v>
      </c>
      <c r="C1524">
        <v>63</v>
      </c>
      <c r="D1524">
        <v>24699</v>
      </c>
      <c r="E1524">
        <v>173</v>
      </c>
      <c r="F1524">
        <v>5091</v>
      </c>
      <c r="G1524">
        <v>67</v>
      </c>
      <c r="H1524">
        <v>24896</v>
      </c>
      <c r="I1524" s="119" t="s">
        <v>19</v>
      </c>
      <c r="J1524" s="119" t="s">
        <v>24</v>
      </c>
      <c r="K1524" s="1">
        <v>46255.758941458334</v>
      </c>
      <c r="L1524">
        <v>1</v>
      </c>
      <c r="M1524">
        <v>2</v>
      </c>
      <c r="N1524">
        <v>0</v>
      </c>
      <c r="O1524">
        <v>1</v>
      </c>
      <c r="P1524" s="119" t="s">
        <v>20254</v>
      </c>
    </row>
    <row r="1525" spans="1:16" x14ac:dyDescent="0.25">
      <c r="A1525">
        <v>1639</v>
      </c>
      <c r="B1525" s="119" t="s">
        <v>930</v>
      </c>
      <c r="C1525">
        <v>71</v>
      </c>
      <c r="D1525">
        <v>24711</v>
      </c>
      <c r="E1525">
        <v>580</v>
      </c>
      <c r="F1525">
        <v>2118</v>
      </c>
      <c r="G1525">
        <v>353</v>
      </c>
      <c r="H1525">
        <v>3255</v>
      </c>
      <c r="I1525" s="119" t="s">
        <v>19</v>
      </c>
      <c r="J1525" s="119" t="s">
        <v>24</v>
      </c>
      <c r="K1525" s="1">
        <v>46255.758941458334</v>
      </c>
      <c r="L1525">
        <v>208</v>
      </c>
      <c r="M1525">
        <v>7</v>
      </c>
      <c r="N1525">
        <v>141</v>
      </c>
      <c r="O1525">
        <v>1</v>
      </c>
      <c r="P1525" s="119" t="s">
        <v>20254</v>
      </c>
    </row>
    <row r="1526" spans="1:16" x14ac:dyDescent="0.25">
      <c r="A1526">
        <v>1640</v>
      </c>
      <c r="B1526" s="119" t="s">
        <v>931</v>
      </c>
      <c r="C1526">
        <v>79</v>
      </c>
      <c r="D1526">
        <v>24788</v>
      </c>
      <c r="E1526">
        <v>1457</v>
      </c>
      <c r="F1526">
        <v>2063</v>
      </c>
      <c r="G1526">
        <v>554</v>
      </c>
      <c r="H1526">
        <v>3246</v>
      </c>
      <c r="I1526" s="119" t="s">
        <v>19</v>
      </c>
      <c r="J1526" s="119" t="s">
        <v>24</v>
      </c>
      <c r="K1526" s="1">
        <v>46255.758941458334</v>
      </c>
      <c r="L1526">
        <v>317</v>
      </c>
      <c r="M1526">
        <v>25</v>
      </c>
      <c r="N1526">
        <v>194</v>
      </c>
      <c r="O1526">
        <v>8</v>
      </c>
      <c r="P1526" s="119" t="s">
        <v>20254</v>
      </c>
    </row>
    <row r="1527" spans="1:16" x14ac:dyDescent="0.25">
      <c r="A1527">
        <v>1641</v>
      </c>
      <c r="B1527" s="119" t="s">
        <v>932</v>
      </c>
      <c r="C1527">
        <v>80</v>
      </c>
      <c r="D1527">
        <v>24687</v>
      </c>
      <c r="E1527">
        <v>1502</v>
      </c>
      <c r="F1527">
        <v>2211</v>
      </c>
      <c r="G1527">
        <v>591</v>
      </c>
      <c r="H1527">
        <v>3274</v>
      </c>
      <c r="I1527" s="119" t="s">
        <v>19</v>
      </c>
      <c r="J1527" s="119" t="s">
        <v>24</v>
      </c>
      <c r="K1527" s="1">
        <v>46255.758941458334</v>
      </c>
      <c r="L1527">
        <v>754</v>
      </c>
      <c r="M1527">
        <v>36</v>
      </c>
      <c r="N1527">
        <v>171</v>
      </c>
      <c r="O1527">
        <v>13</v>
      </c>
      <c r="P1527" s="119" t="s">
        <v>20254</v>
      </c>
    </row>
    <row r="1528" spans="1:16" x14ac:dyDescent="0.25">
      <c r="A1528">
        <v>1642</v>
      </c>
      <c r="B1528" s="119" t="s">
        <v>933</v>
      </c>
      <c r="C1528">
        <v>64</v>
      </c>
      <c r="D1528">
        <v>24687</v>
      </c>
      <c r="E1528">
        <v>199</v>
      </c>
      <c r="F1528">
        <v>4710</v>
      </c>
      <c r="G1528">
        <v>34</v>
      </c>
      <c r="H1528">
        <v>34784</v>
      </c>
      <c r="I1528" s="119" t="s">
        <v>19</v>
      </c>
      <c r="J1528" s="119" t="s">
        <v>24</v>
      </c>
      <c r="K1528" s="1">
        <v>46255.758941458334</v>
      </c>
      <c r="L1528">
        <v>0</v>
      </c>
      <c r="M1528">
        <v>0</v>
      </c>
      <c r="N1528">
        <v>0</v>
      </c>
      <c r="O1528">
        <v>0</v>
      </c>
      <c r="P1528" s="119" t="s">
        <v>20254</v>
      </c>
    </row>
    <row r="1529" spans="1:16" x14ac:dyDescent="0.25">
      <c r="A1529">
        <v>1643</v>
      </c>
      <c r="B1529" s="119" t="s">
        <v>934</v>
      </c>
      <c r="C1529">
        <v>72</v>
      </c>
      <c r="D1529">
        <v>24768</v>
      </c>
      <c r="E1529">
        <v>77</v>
      </c>
      <c r="F1529">
        <v>9088</v>
      </c>
      <c r="G1529">
        <v>83</v>
      </c>
      <c r="H1529">
        <v>17996</v>
      </c>
      <c r="I1529" s="119" t="s">
        <v>19</v>
      </c>
      <c r="J1529" s="119" t="s">
        <v>24</v>
      </c>
      <c r="K1529" s="1">
        <v>46255.758941458334</v>
      </c>
      <c r="L1529">
        <v>0</v>
      </c>
      <c r="M1529">
        <v>3</v>
      </c>
      <c r="N1529">
        <v>0</v>
      </c>
      <c r="O1529">
        <v>3</v>
      </c>
      <c r="P1529" s="119" t="s">
        <v>20254</v>
      </c>
    </row>
    <row r="1530" spans="1:16" x14ac:dyDescent="0.25">
      <c r="A1530">
        <v>1644</v>
      </c>
      <c r="B1530" s="119" t="s">
        <v>935</v>
      </c>
      <c r="C1530">
        <v>80</v>
      </c>
      <c r="D1530">
        <v>24765</v>
      </c>
      <c r="E1530">
        <v>1520</v>
      </c>
      <c r="F1530">
        <v>2804</v>
      </c>
      <c r="G1530">
        <v>937</v>
      </c>
      <c r="H1530">
        <v>3289</v>
      </c>
      <c r="I1530" s="119" t="s">
        <v>19</v>
      </c>
      <c r="J1530" s="119" t="s">
        <v>24</v>
      </c>
      <c r="K1530" s="1">
        <v>46255.758941458334</v>
      </c>
      <c r="L1530">
        <v>425</v>
      </c>
      <c r="M1530">
        <v>49</v>
      </c>
      <c r="N1530">
        <v>78</v>
      </c>
      <c r="O1530">
        <v>12</v>
      </c>
      <c r="P1530" s="119" t="s">
        <v>20254</v>
      </c>
    </row>
    <row r="1531" spans="1:16" x14ac:dyDescent="0.25">
      <c r="A1531">
        <v>1645</v>
      </c>
      <c r="B1531" s="119" t="s">
        <v>936</v>
      </c>
      <c r="C1531">
        <v>65</v>
      </c>
      <c r="D1531">
        <v>24696</v>
      </c>
      <c r="E1531">
        <v>34</v>
      </c>
      <c r="F1531">
        <v>1350</v>
      </c>
      <c r="G1531">
        <v>101</v>
      </c>
      <c r="H1531">
        <v>10498</v>
      </c>
      <c r="I1531" s="119" t="s">
        <v>19</v>
      </c>
      <c r="J1531" s="119" t="s">
        <v>24</v>
      </c>
      <c r="K1531" s="1">
        <v>46255.758941458334</v>
      </c>
      <c r="L1531">
        <v>21</v>
      </c>
      <c r="M1531">
        <v>0</v>
      </c>
      <c r="N1531">
        <v>0</v>
      </c>
      <c r="O1531">
        <v>0</v>
      </c>
      <c r="P1531" s="119" t="s">
        <v>20254</v>
      </c>
    </row>
    <row r="1532" spans="1:16" x14ac:dyDescent="0.25">
      <c r="A1532">
        <v>1646</v>
      </c>
      <c r="B1532" s="119" t="s">
        <v>937</v>
      </c>
      <c r="C1532">
        <v>73</v>
      </c>
      <c r="D1532">
        <v>24711</v>
      </c>
      <c r="E1532">
        <v>202</v>
      </c>
      <c r="F1532">
        <v>4003</v>
      </c>
      <c r="G1532">
        <v>60</v>
      </c>
      <c r="H1532">
        <v>13840</v>
      </c>
      <c r="I1532" s="119" t="s">
        <v>19</v>
      </c>
      <c r="J1532" s="119" t="s">
        <v>24</v>
      </c>
      <c r="K1532" s="1">
        <v>46255.758941458334</v>
      </c>
      <c r="L1532">
        <v>1</v>
      </c>
      <c r="M1532">
        <v>0</v>
      </c>
      <c r="N1532">
        <v>0</v>
      </c>
      <c r="O1532">
        <v>0</v>
      </c>
      <c r="P1532" s="119" t="s">
        <v>20254</v>
      </c>
    </row>
    <row r="1533" spans="1:16" x14ac:dyDescent="0.25">
      <c r="A1533">
        <v>1647</v>
      </c>
      <c r="B1533" s="119" t="s">
        <v>938</v>
      </c>
      <c r="C1533">
        <v>80</v>
      </c>
      <c r="D1533">
        <v>24699</v>
      </c>
      <c r="E1533">
        <v>942</v>
      </c>
      <c r="F1533">
        <v>3055</v>
      </c>
      <c r="G1533">
        <v>510</v>
      </c>
      <c r="H1533">
        <v>4286</v>
      </c>
      <c r="I1533" s="119" t="s">
        <v>19</v>
      </c>
      <c r="J1533" s="119" t="s">
        <v>24</v>
      </c>
      <c r="K1533" s="1">
        <v>46255.758941458334</v>
      </c>
      <c r="L1533">
        <v>945</v>
      </c>
      <c r="M1533">
        <v>36</v>
      </c>
      <c r="N1533">
        <v>101</v>
      </c>
      <c r="O1533">
        <v>9</v>
      </c>
      <c r="P1533" s="119" t="s">
        <v>20254</v>
      </c>
    </row>
    <row r="1534" spans="1:16" x14ac:dyDescent="0.25">
      <c r="A1534">
        <v>1648</v>
      </c>
      <c r="B1534" s="119" t="s">
        <v>939</v>
      </c>
      <c r="C1534">
        <v>66</v>
      </c>
      <c r="D1534">
        <v>24702</v>
      </c>
      <c r="E1534">
        <v>246</v>
      </c>
      <c r="F1534">
        <v>2372</v>
      </c>
      <c r="G1534">
        <v>149</v>
      </c>
      <c r="H1534">
        <v>10370</v>
      </c>
      <c r="I1534" s="119" t="s">
        <v>19</v>
      </c>
      <c r="J1534" s="119" t="s">
        <v>24</v>
      </c>
      <c r="K1534" s="1">
        <v>46255.758941458334</v>
      </c>
      <c r="L1534">
        <v>0</v>
      </c>
      <c r="M1534">
        <v>2</v>
      </c>
      <c r="N1534">
        <v>0</v>
      </c>
      <c r="O1534">
        <v>0</v>
      </c>
      <c r="P1534" s="119" t="s">
        <v>20254</v>
      </c>
    </row>
    <row r="1535" spans="1:16" x14ac:dyDescent="0.25">
      <c r="A1535">
        <v>1649</v>
      </c>
      <c r="B1535" s="119" t="s">
        <v>940</v>
      </c>
      <c r="C1535">
        <v>74</v>
      </c>
      <c r="D1535">
        <v>24797</v>
      </c>
      <c r="E1535">
        <v>105</v>
      </c>
      <c r="F1535">
        <v>4006</v>
      </c>
      <c r="G1535">
        <v>74</v>
      </c>
      <c r="H1535">
        <v>13949</v>
      </c>
      <c r="I1535" s="119" t="s">
        <v>19</v>
      </c>
      <c r="J1535" s="119" t="s">
        <v>24</v>
      </c>
      <c r="K1535" s="1">
        <v>46255.758941458334</v>
      </c>
      <c r="L1535">
        <v>0</v>
      </c>
      <c r="M1535">
        <v>1</v>
      </c>
      <c r="N1535">
        <v>0</v>
      </c>
      <c r="O1535">
        <v>0</v>
      </c>
      <c r="P1535" s="119" t="s">
        <v>20254</v>
      </c>
    </row>
    <row r="1536" spans="1:16" x14ac:dyDescent="0.25">
      <c r="A1536">
        <v>1650</v>
      </c>
      <c r="B1536" s="119" t="s">
        <v>941</v>
      </c>
      <c r="C1536">
        <v>80</v>
      </c>
      <c r="D1536">
        <v>24711</v>
      </c>
      <c r="E1536">
        <v>2205</v>
      </c>
      <c r="F1536">
        <v>2264</v>
      </c>
      <c r="G1536">
        <v>806</v>
      </c>
      <c r="H1536">
        <v>3292</v>
      </c>
      <c r="I1536" s="119" t="s">
        <v>19</v>
      </c>
      <c r="J1536" s="119" t="s">
        <v>24</v>
      </c>
      <c r="K1536" s="1">
        <v>46255.758941458334</v>
      </c>
      <c r="L1536">
        <v>438</v>
      </c>
      <c r="M1536">
        <v>72</v>
      </c>
      <c r="N1536">
        <v>128</v>
      </c>
      <c r="O1536">
        <v>33</v>
      </c>
      <c r="P1536" s="119" t="s">
        <v>20254</v>
      </c>
    </row>
    <row r="1537" spans="1:16" x14ac:dyDescent="0.25">
      <c r="A1537">
        <v>1653</v>
      </c>
      <c r="B1537" s="119" t="s">
        <v>942</v>
      </c>
      <c r="C1537">
        <v>76</v>
      </c>
      <c r="D1537">
        <v>24688</v>
      </c>
      <c r="E1537">
        <v>1282</v>
      </c>
      <c r="F1537">
        <v>2187</v>
      </c>
      <c r="G1537">
        <v>580</v>
      </c>
      <c r="H1537">
        <v>3239</v>
      </c>
      <c r="I1537" s="119" t="s">
        <v>19</v>
      </c>
      <c r="J1537" s="119" t="s">
        <v>24</v>
      </c>
      <c r="K1537" s="1">
        <v>46255.758941458334</v>
      </c>
      <c r="L1537">
        <v>288</v>
      </c>
      <c r="M1537">
        <v>53</v>
      </c>
      <c r="N1537">
        <v>22</v>
      </c>
      <c r="O1537">
        <v>26</v>
      </c>
      <c r="P1537" s="119" t="s">
        <v>20254</v>
      </c>
    </row>
    <row r="1538" spans="1:16" x14ac:dyDescent="0.25">
      <c r="A1538">
        <v>1654</v>
      </c>
      <c r="B1538" s="119" t="s">
        <v>943</v>
      </c>
      <c r="C1538">
        <v>80</v>
      </c>
      <c r="D1538">
        <v>24779</v>
      </c>
      <c r="E1538">
        <v>981</v>
      </c>
      <c r="F1538">
        <v>3106</v>
      </c>
      <c r="G1538">
        <v>661</v>
      </c>
      <c r="H1538">
        <v>4255</v>
      </c>
      <c r="I1538" s="119" t="s">
        <v>19</v>
      </c>
      <c r="J1538" s="119" t="s">
        <v>24</v>
      </c>
      <c r="K1538" s="1">
        <v>46255.758941458334</v>
      </c>
      <c r="L1538">
        <v>475</v>
      </c>
      <c r="M1538">
        <v>50</v>
      </c>
      <c r="N1538">
        <v>64</v>
      </c>
      <c r="O1538">
        <v>21</v>
      </c>
      <c r="P1538" s="119" t="s">
        <v>20254</v>
      </c>
    </row>
    <row r="1539" spans="1:16" x14ac:dyDescent="0.25">
      <c r="A1539">
        <v>1655</v>
      </c>
      <c r="B1539" s="119" t="s">
        <v>944</v>
      </c>
      <c r="C1539">
        <v>11</v>
      </c>
      <c r="E1539">
        <v>735</v>
      </c>
      <c r="F1539">
        <v>340</v>
      </c>
      <c r="G1539">
        <v>333</v>
      </c>
      <c r="H1539">
        <v>799</v>
      </c>
      <c r="I1539" s="119" t="s">
        <v>19</v>
      </c>
      <c r="J1539" s="119" t="s">
        <v>22</v>
      </c>
      <c r="K1539" s="1">
        <v>46255.758941458334</v>
      </c>
      <c r="L1539">
        <v>0</v>
      </c>
      <c r="M1539">
        <v>5</v>
      </c>
      <c r="N1539">
        <v>0</v>
      </c>
      <c r="O1539">
        <v>0</v>
      </c>
      <c r="P1539" s="119" t="s">
        <v>20254</v>
      </c>
    </row>
    <row r="1540" spans="1:16" x14ac:dyDescent="0.25">
      <c r="A1540">
        <v>1656</v>
      </c>
      <c r="B1540" s="119" t="s">
        <v>944</v>
      </c>
      <c r="C1540">
        <v>16</v>
      </c>
      <c r="E1540">
        <v>636</v>
      </c>
      <c r="F1540">
        <v>31</v>
      </c>
      <c r="G1540">
        <v>569</v>
      </c>
      <c r="H1540">
        <v>302</v>
      </c>
      <c r="I1540" s="119" t="s">
        <v>19</v>
      </c>
      <c r="J1540" s="119" t="s">
        <v>22</v>
      </c>
      <c r="K1540" s="1">
        <v>46255.758941458334</v>
      </c>
      <c r="L1540">
        <v>11</v>
      </c>
      <c r="M1540">
        <v>1</v>
      </c>
      <c r="N1540">
        <v>2</v>
      </c>
      <c r="O1540">
        <v>0</v>
      </c>
      <c r="P1540" s="119" t="s">
        <v>20254</v>
      </c>
    </row>
    <row r="1541" spans="1:16" x14ac:dyDescent="0.25">
      <c r="A1541">
        <v>1657</v>
      </c>
      <c r="B1541" s="119" t="s">
        <v>945</v>
      </c>
      <c r="C1541">
        <v>12</v>
      </c>
      <c r="E1541">
        <v>237</v>
      </c>
      <c r="F1541">
        <v>25</v>
      </c>
      <c r="G1541">
        <v>497</v>
      </c>
      <c r="H1541">
        <v>98</v>
      </c>
      <c r="I1541" s="119" t="s">
        <v>19</v>
      </c>
      <c r="J1541" s="119" t="s">
        <v>22</v>
      </c>
      <c r="K1541" s="1">
        <v>46255.758941458334</v>
      </c>
      <c r="L1541">
        <v>0</v>
      </c>
      <c r="M1541">
        <v>8</v>
      </c>
      <c r="N1541">
        <v>0</v>
      </c>
      <c r="O1541">
        <v>3</v>
      </c>
      <c r="P1541" s="119" t="s">
        <v>20254</v>
      </c>
    </row>
    <row r="1542" spans="1:16" x14ac:dyDescent="0.25">
      <c r="A1542">
        <v>1658</v>
      </c>
      <c r="B1542" s="119" t="s">
        <v>945</v>
      </c>
      <c r="C1542">
        <v>17</v>
      </c>
      <c r="E1542">
        <v>372</v>
      </c>
      <c r="F1542">
        <v>32</v>
      </c>
      <c r="G1542">
        <v>136</v>
      </c>
      <c r="H1542">
        <v>98</v>
      </c>
      <c r="I1542" s="119" t="s">
        <v>19</v>
      </c>
      <c r="J1542" s="119" t="s">
        <v>22</v>
      </c>
      <c r="K1542" s="1">
        <v>46255.758941458334</v>
      </c>
      <c r="L1542">
        <v>14</v>
      </c>
      <c r="M1542">
        <v>0</v>
      </c>
      <c r="N1542">
        <v>5</v>
      </c>
      <c r="O1542">
        <v>0</v>
      </c>
      <c r="P1542" s="119" t="s">
        <v>20254</v>
      </c>
    </row>
    <row r="1543" spans="1:16" x14ac:dyDescent="0.25">
      <c r="A1543">
        <v>1659</v>
      </c>
      <c r="B1543" s="119" t="s">
        <v>946</v>
      </c>
      <c r="C1543">
        <v>13</v>
      </c>
      <c r="E1543">
        <v>1694</v>
      </c>
      <c r="F1543">
        <v>34</v>
      </c>
      <c r="G1543">
        <v>267</v>
      </c>
      <c r="H1543">
        <v>86</v>
      </c>
      <c r="I1543" s="119" t="s">
        <v>19</v>
      </c>
      <c r="J1543" s="119" t="s">
        <v>22</v>
      </c>
      <c r="K1543" s="1">
        <v>46255.758941458334</v>
      </c>
      <c r="L1543">
        <v>0</v>
      </c>
      <c r="M1543">
        <v>0</v>
      </c>
      <c r="N1543">
        <v>0</v>
      </c>
      <c r="O1543">
        <v>0</v>
      </c>
      <c r="P1543" s="119" t="s">
        <v>20254</v>
      </c>
    </row>
    <row r="1544" spans="1:16" x14ac:dyDescent="0.25">
      <c r="A1544">
        <v>1660</v>
      </c>
      <c r="B1544" s="119" t="s">
        <v>946</v>
      </c>
      <c r="C1544">
        <v>18</v>
      </c>
      <c r="E1544">
        <v>408</v>
      </c>
      <c r="F1544">
        <v>37</v>
      </c>
      <c r="G1544">
        <v>307</v>
      </c>
      <c r="H1544">
        <v>70</v>
      </c>
      <c r="I1544" s="119" t="s">
        <v>19</v>
      </c>
      <c r="J1544" s="119" t="s">
        <v>22</v>
      </c>
      <c r="K1544" s="1">
        <v>46255.758941458334</v>
      </c>
      <c r="L1544">
        <v>0</v>
      </c>
      <c r="M1544">
        <v>1</v>
      </c>
      <c r="N1544">
        <v>0</v>
      </c>
      <c r="O1544">
        <v>1</v>
      </c>
      <c r="P1544" s="119" t="s">
        <v>20254</v>
      </c>
    </row>
    <row r="1545" spans="1:16" x14ac:dyDescent="0.25">
      <c r="A1545">
        <v>1661</v>
      </c>
      <c r="B1545" s="119" t="s">
        <v>947</v>
      </c>
      <c r="C1545">
        <v>14</v>
      </c>
      <c r="E1545">
        <v>1</v>
      </c>
      <c r="F1545">
        <v>25</v>
      </c>
      <c r="G1545">
        <v>361</v>
      </c>
      <c r="H1545">
        <v>123</v>
      </c>
      <c r="I1545" s="119" t="s">
        <v>19</v>
      </c>
      <c r="J1545" s="119" t="s">
        <v>22</v>
      </c>
      <c r="K1545" s="1">
        <v>46255.758941458334</v>
      </c>
      <c r="L1545">
        <v>0</v>
      </c>
      <c r="M1545">
        <v>7</v>
      </c>
      <c r="N1545">
        <v>0</v>
      </c>
      <c r="O1545">
        <v>3</v>
      </c>
      <c r="P1545" s="119" t="s">
        <v>20254</v>
      </c>
    </row>
    <row r="1546" spans="1:16" x14ac:dyDescent="0.25">
      <c r="A1546">
        <v>1662</v>
      </c>
      <c r="B1546" s="119" t="s">
        <v>947</v>
      </c>
      <c r="C1546">
        <v>19</v>
      </c>
      <c r="E1546">
        <v>4200</v>
      </c>
      <c r="F1546">
        <v>57</v>
      </c>
      <c r="G1546">
        <v>264</v>
      </c>
      <c r="H1546">
        <v>95</v>
      </c>
      <c r="I1546" s="119" t="s">
        <v>19</v>
      </c>
      <c r="J1546" s="119" t="s">
        <v>22</v>
      </c>
      <c r="K1546" s="1">
        <v>46255.758941458334</v>
      </c>
      <c r="L1546">
        <v>14</v>
      </c>
      <c r="M1546">
        <v>0</v>
      </c>
      <c r="N1546">
        <v>3</v>
      </c>
      <c r="O1546">
        <v>0</v>
      </c>
      <c r="P1546" s="119" t="s">
        <v>20254</v>
      </c>
    </row>
    <row r="1547" spans="1:16" x14ac:dyDescent="0.25">
      <c r="A1547">
        <v>1663</v>
      </c>
      <c r="B1547" s="119" t="s">
        <v>948</v>
      </c>
      <c r="C1547">
        <v>21</v>
      </c>
      <c r="E1547">
        <v>2688</v>
      </c>
      <c r="F1547">
        <v>117</v>
      </c>
      <c r="G1547">
        <v>27</v>
      </c>
      <c r="H1547">
        <v>6016</v>
      </c>
      <c r="I1547" s="119" t="s">
        <v>19</v>
      </c>
      <c r="J1547" s="119" t="s">
        <v>22</v>
      </c>
      <c r="K1547" s="1">
        <v>46255.758941458334</v>
      </c>
      <c r="L1547">
        <v>17</v>
      </c>
      <c r="M1547">
        <v>10</v>
      </c>
      <c r="N1547">
        <v>1</v>
      </c>
      <c r="O1547">
        <v>2</v>
      </c>
      <c r="P1547" s="119" t="s">
        <v>20254</v>
      </c>
    </row>
    <row r="1548" spans="1:16" x14ac:dyDescent="0.25">
      <c r="A1548">
        <v>1664</v>
      </c>
      <c r="B1548" s="119" t="s">
        <v>948</v>
      </c>
      <c r="C1548">
        <v>26</v>
      </c>
      <c r="E1548">
        <v>1262</v>
      </c>
      <c r="F1548">
        <v>83</v>
      </c>
      <c r="G1548">
        <v>346</v>
      </c>
      <c r="H1548">
        <v>121</v>
      </c>
      <c r="I1548" s="119" t="s">
        <v>19</v>
      </c>
      <c r="J1548" s="119" t="s">
        <v>22</v>
      </c>
      <c r="K1548" s="1">
        <v>46255.758941458334</v>
      </c>
      <c r="L1548">
        <v>17</v>
      </c>
      <c r="M1548">
        <v>7</v>
      </c>
      <c r="N1548">
        <v>7</v>
      </c>
      <c r="O1548">
        <v>4</v>
      </c>
      <c r="P1548" s="119" t="s">
        <v>20254</v>
      </c>
    </row>
    <row r="1549" spans="1:16" x14ac:dyDescent="0.25">
      <c r="A1549">
        <v>1665</v>
      </c>
      <c r="B1549" s="119" t="s">
        <v>949</v>
      </c>
      <c r="C1549">
        <v>31</v>
      </c>
      <c r="E1549">
        <v>2873</v>
      </c>
      <c r="F1549">
        <v>68</v>
      </c>
      <c r="G1549">
        <v>420</v>
      </c>
      <c r="H1549">
        <v>105</v>
      </c>
      <c r="I1549" s="119" t="s">
        <v>19</v>
      </c>
      <c r="J1549" s="119" t="s">
        <v>22</v>
      </c>
      <c r="K1549" s="1">
        <v>46255.758941458334</v>
      </c>
      <c r="L1549">
        <v>11</v>
      </c>
      <c r="M1549">
        <v>2</v>
      </c>
      <c r="N1549">
        <v>0</v>
      </c>
      <c r="O1549">
        <v>0</v>
      </c>
      <c r="P1549" s="119" t="s">
        <v>20254</v>
      </c>
    </row>
    <row r="1550" spans="1:16" x14ac:dyDescent="0.25">
      <c r="A1550">
        <v>1666</v>
      </c>
      <c r="B1550" s="119" t="s">
        <v>949</v>
      </c>
      <c r="C1550">
        <v>36</v>
      </c>
      <c r="E1550">
        <v>1242</v>
      </c>
      <c r="F1550">
        <v>54</v>
      </c>
      <c r="G1550">
        <v>174</v>
      </c>
      <c r="H1550">
        <v>250</v>
      </c>
      <c r="I1550" s="119" t="s">
        <v>19</v>
      </c>
      <c r="J1550" s="119" t="s">
        <v>22</v>
      </c>
      <c r="K1550" s="1">
        <v>46255.758941458334</v>
      </c>
      <c r="L1550">
        <v>3</v>
      </c>
      <c r="M1550">
        <v>5</v>
      </c>
      <c r="N1550">
        <v>0</v>
      </c>
      <c r="O1550">
        <v>1</v>
      </c>
      <c r="P1550" s="119" t="s">
        <v>20254</v>
      </c>
    </row>
    <row r="1551" spans="1:16" x14ac:dyDescent="0.25">
      <c r="A1551">
        <v>1667</v>
      </c>
      <c r="B1551" s="119" t="s">
        <v>950</v>
      </c>
      <c r="C1551">
        <v>22</v>
      </c>
      <c r="E1551">
        <v>2058</v>
      </c>
      <c r="F1551">
        <v>44</v>
      </c>
      <c r="G1551">
        <v>355</v>
      </c>
      <c r="H1551">
        <v>90</v>
      </c>
      <c r="I1551" s="119" t="s">
        <v>19</v>
      </c>
      <c r="J1551" s="119" t="s">
        <v>22</v>
      </c>
      <c r="K1551" s="1">
        <v>46255.758941458334</v>
      </c>
      <c r="L1551">
        <v>0</v>
      </c>
      <c r="M1551">
        <v>0</v>
      </c>
      <c r="N1551">
        <v>0</v>
      </c>
      <c r="O1551">
        <v>0</v>
      </c>
      <c r="P1551" s="119" t="s">
        <v>20254</v>
      </c>
    </row>
    <row r="1552" spans="1:16" x14ac:dyDescent="0.25">
      <c r="A1552">
        <v>1668</v>
      </c>
      <c r="B1552" s="119" t="s">
        <v>950</v>
      </c>
      <c r="C1552">
        <v>27</v>
      </c>
      <c r="E1552">
        <v>3520</v>
      </c>
      <c r="F1552">
        <v>53</v>
      </c>
      <c r="G1552">
        <v>224</v>
      </c>
      <c r="H1552">
        <v>143</v>
      </c>
      <c r="I1552" s="119" t="s">
        <v>19</v>
      </c>
      <c r="J1552" s="119" t="s">
        <v>22</v>
      </c>
      <c r="K1552" s="1">
        <v>46255.758941458334</v>
      </c>
      <c r="L1552">
        <v>5</v>
      </c>
      <c r="M1552">
        <v>2</v>
      </c>
      <c r="N1552">
        <v>2</v>
      </c>
      <c r="O1552">
        <v>0</v>
      </c>
      <c r="P1552" s="119" t="s">
        <v>20254</v>
      </c>
    </row>
    <row r="1553" spans="1:16" x14ac:dyDescent="0.25">
      <c r="A1553">
        <v>1669</v>
      </c>
      <c r="B1553" s="119" t="s">
        <v>951</v>
      </c>
      <c r="C1553">
        <v>32</v>
      </c>
      <c r="E1553">
        <v>1800</v>
      </c>
      <c r="F1553">
        <v>79</v>
      </c>
      <c r="G1553">
        <v>149</v>
      </c>
      <c r="H1553">
        <v>119</v>
      </c>
      <c r="I1553" s="119" t="s">
        <v>19</v>
      </c>
      <c r="J1553" s="119" t="s">
        <v>22</v>
      </c>
      <c r="K1553" s="1">
        <v>46255.758941458334</v>
      </c>
      <c r="L1553">
        <v>22</v>
      </c>
      <c r="M1553">
        <v>3</v>
      </c>
      <c r="N1553">
        <v>2</v>
      </c>
      <c r="O1553">
        <v>1</v>
      </c>
      <c r="P1553" s="119" t="s">
        <v>20254</v>
      </c>
    </row>
    <row r="1554" spans="1:16" x14ac:dyDescent="0.25">
      <c r="A1554">
        <v>1670</v>
      </c>
      <c r="B1554" s="119" t="s">
        <v>951</v>
      </c>
      <c r="C1554">
        <v>37</v>
      </c>
      <c r="E1554">
        <v>335</v>
      </c>
      <c r="F1554">
        <v>56</v>
      </c>
      <c r="G1554">
        <v>139</v>
      </c>
      <c r="H1554">
        <v>95</v>
      </c>
      <c r="I1554" s="119" t="s">
        <v>19</v>
      </c>
      <c r="J1554" s="119" t="s">
        <v>22</v>
      </c>
      <c r="K1554" s="1">
        <v>46255.758941458334</v>
      </c>
      <c r="L1554">
        <v>1</v>
      </c>
      <c r="M1554">
        <v>1</v>
      </c>
      <c r="N1554">
        <v>1</v>
      </c>
      <c r="O1554">
        <v>0</v>
      </c>
      <c r="P1554" s="119" t="s">
        <v>20254</v>
      </c>
    </row>
    <row r="1555" spans="1:16" x14ac:dyDescent="0.25">
      <c r="A1555">
        <v>1671</v>
      </c>
      <c r="B1555" s="119" t="s">
        <v>952</v>
      </c>
      <c r="C1555">
        <v>23</v>
      </c>
      <c r="E1555">
        <v>441</v>
      </c>
      <c r="F1555">
        <v>39</v>
      </c>
      <c r="G1555">
        <v>296</v>
      </c>
      <c r="H1555">
        <v>982</v>
      </c>
      <c r="I1555" s="119" t="s">
        <v>19</v>
      </c>
      <c r="J1555" s="119" t="s">
        <v>22</v>
      </c>
      <c r="K1555" s="1">
        <v>46255.758941458334</v>
      </c>
      <c r="L1555">
        <v>10</v>
      </c>
      <c r="M1555">
        <v>7</v>
      </c>
      <c r="N1555">
        <v>1</v>
      </c>
      <c r="O1555">
        <v>2</v>
      </c>
      <c r="P1555" s="119" t="s">
        <v>20254</v>
      </c>
    </row>
    <row r="1556" spans="1:16" x14ac:dyDescent="0.25">
      <c r="A1556">
        <v>1672</v>
      </c>
      <c r="B1556" s="119" t="s">
        <v>952</v>
      </c>
      <c r="C1556">
        <v>28</v>
      </c>
      <c r="E1556">
        <v>811</v>
      </c>
      <c r="F1556">
        <v>44</v>
      </c>
      <c r="G1556">
        <v>858</v>
      </c>
      <c r="H1556">
        <v>255</v>
      </c>
      <c r="I1556" s="119" t="s">
        <v>19</v>
      </c>
      <c r="J1556" s="119" t="s">
        <v>22</v>
      </c>
      <c r="K1556" s="1">
        <v>46255.758941458334</v>
      </c>
      <c r="L1556">
        <v>6</v>
      </c>
      <c r="M1556">
        <v>4</v>
      </c>
      <c r="N1556">
        <v>1</v>
      </c>
      <c r="O1556">
        <v>0</v>
      </c>
      <c r="P1556" s="119" t="s">
        <v>20254</v>
      </c>
    </row>
    <row r="1557" spans="1:16" x14ac:dyDescent="0.25">
      <c r="A1557">
        <v>1673</v>
      </c>
      <c r="B1557" s="119" t="s">
        <v>953</v>
      </c>
      <c r="C1557">
        <v>33</v>
      </c>
      <c r="E1557">
        <v>670</v>
      </c>
      <c r="F1557">
        <v>81</v>
      </c>
      <c r="G1557">
        <v>354</v>
      </c>
      <c r="H1557">
        <v>111</v>
      </c>
      <c r="I1557" s="119" t="s">
        <v>19</v>
      </c>
      <c r="J1557" s="119" t="s">
        <v>22</v>
      </c>
      <c r="K1557" s="1">
        <v>46255.758941458334</v>
      </c>
      <c r="L1557">
        <v>15</v>
      </c>
      <c r="M1557">
        <v>5</v>
      </c>
      <c r="N1557">
        <v>5</v>
      </c>
      <c r="O1557">
        <v>0</v>
      </c>
      <c r="P1557" s="119" t="s">
        <v>20254</v>
      </c>
    </row>
    <row r="1558" spans="1:16" x14ac:dyDescent="0.25">
      <c r="A1558">
        <v>1674</v>
      </c>
      <c r="B1558" s="119" t="s">
        <v>953</v>
      </c>
      <c r="C1558">
        <v>38</v>
      </c>
      <c r="E1558">
        <v>3288</v>
      </c>
      <c r="F1558">
        <v>66</v>
      </c>
      <c r="G1558">
        <v>323</v>
      </c>
      <c r="H1558">
        <v>100</v>
      </c>
      <c r="I1558" s="119" t="s">
        <v>19</v>
      </c>
      <c r="J1558" s="119" t="s">
        <v>22</v>
      </c>
      <c r="K1558" s="1">
        <v>46255.758941458334</v>
      </c>
      <c r="L1558">
        <v>4</v>
      </c>
      <c r="M1558">
        <v>0</v>
      </c>
      <c r="N1558">
        <v>4</v>
      </c>
      <c r="O1558">
        <v>0</v>
      </c>
      <c r="P1558" s="119" t="s">
        <v>20254</v>
      </c>
    </row>
    <row r="1559" spans="1:16" x14ac:dyDescent="0.25">
      <c r="A1559">
        <v>1675</v>
      </c>
      <c r="B1559" s="119" t="s">
        <v>950</v>
      </c>
      <c r="C1559">
        <v>24</v>
      </c>
      <c r="E1559">
        <v>987</v>
      </c>
      <c r="F1559">
        <v>39</v>
      </c>
      <c r="G1559">
        <v>284</v>
      </c>
      <c r="H1559">
        <v>130</v>
      </c>
      <c r="I1559" s="119" t="s">
        <v>19</v>
      </c>
      <c r="J1559" s="119" t="s">
        <v>22</v>
      </c>
      <c r="K1559" s="1">
        <v>46255.758941458334</v>
      </c>
      <c r="L1559">
        <v>10</v>
      </c>
      <c r="M1559">
        <v>3</v>
      </c>
      <c r="N1559">
        <v>3</v>
      </c>
      <c r="O1559">
        <v>1</v>
      </c>
      <c r="P1559" s="119" t="s">
        <v>20254</v>
      </c>
    </row>
    <row r="1560" spans="1:16" x14ac:dyDescent="0.25">
      <c r="A1560">
        <v>1676</v>
      </c>
      <c r="B1560" s="119" t="s">
        <v>950</v>
      </c>
      <c r="C1560">
        <v>29</v>
      </c>
      <c r="E1560">
        <v>1363</v>
      </c>
      <c r="F1560">
        <v>55</v>
      </c>
      <c r="G1560">
        <v>118</v>
      </c>
      <c r="H1560">
        <v>496</v>
      </c>
      <c r="I1560" s="119" t="s">
        <v>19</v>
      </c>
      <c r="J1560" s="119" t="s">
        <v>22</v>
      </c>
      <c r="K1560" s="1">
        <v>46255.758941458334</v>
      </c>
      <c r="L1560">
        <v>11</v>
      </c>
      <c r="M1560">
        <v>2</v>
      </c>
      <c r="N1560">
        <v>3</v>
      </c>
      <c r="O1560">
        <v>0</v>
      </c>
      <c r="P1560" s="119" t="s">
        <v>20254</v>
      </c>
    </row>
    <row r="1561" spans="1:16" x14ac:dyDescent="0.25">
      <c r="A1561">
        <v>1677</v>
      </c>
      <c r="B1561" s="119" t="s">
        <v>951</v>
      </c>
      <c r="C1561">
        <v>34</v>
      </c>
      <c r="E1561">
        <v>741</v>
      </c>
      <c r="F1561">
        <v>76</v>
      </c>
      <c r="G1561">
        <v>263</v>
      </c>
      <c r="H1561">
        <v>103</v>
      </c>
      <c r="I1561" s="119" t="s">
        <v>19</v>
      </c>
      <c r="J1561" s="119" t="s">
        <v>22</v>
      </c>
      <c r="K1561" s="1">
        <v>46255.758941458334</v>
      </c>
      <c r="L1561">
        <v>18</v>
      </c>
      <c r="M1561">
        <v>0</v>
      </c>
      <c r="N1561">
        <v>5</v>
      </c>
      <c r="O1561">
        <v>0</v>
      </c>
      <c r="P1561" s="119" t="s">
        <v>20254</v>
      </c>
    </row>
    <row r="1562" spans="1:16" x14ac:dyDescent="0.25">
      <c r="A1562">
        <v>1678</v>
      </c>
      <c r="B1562" s="119" t="s">
        <v>951</v>
      </c>
      <c r="C1562">
        <v>39</v>
      </c>
      <c r="E1562">
        <v>1906</v>
      </c>
      <c r="F1562">
        <v>77</v>
      </c>
      <c r="G1562">
        <v>253</v>
      </c>
      <c r="H1562">
        <v>100</v>
      </c>
      <c r="I1562" s="119" t="s">
        <v>19</v>
      </c>
      <c r="J1562" s="119" t="s">
        <v>22</v>
      </c>
      <c r="K1562" s="1">
        <v>46255.758941458334</v>
      </c>
      <c r="L1562">
        <v>15</v>
      </c>
      <c r="M1562">
        <v>1</v>
      </c>
      <c r="N1562">
        <v>7</v>
      </c>
      <c r="O1562">
        <v>1</v>
      </c>
      <c r="P1562" s="119" t="s">
        <v>20254</v>
      </c>
    </row>
    <row r="1563" spans="1:16" x14ac:dyDescent="0.25">
      <c r="A1563">
        <v>1679</v>
      </c>
      <c r="B1563" s="119" t="s">
        <v>949</v>
      </c>
      <c r="C1563">
        <v>41</v>
      </c>
      <c r="E1563">
        <v>954</v>
      </c>
      <c r="F1563">
        <v>59</v>
      </c>
      <c r="G1563">
        <v>122</v>
      </c>
      <c r="H1563">
        <v>459</v>
      </c>
      <c r="I1563" s="119" t="s">
        <v>19</v>
      </c>
      <c r="J1563" s="119" t="s">
        <v>22</v>
      </c>
      <c r="K1563" s="1">
        <v>46255.758941458334</v>
      </c>
      <c r="L1563">
        <v>10</v>
      </c>
      <c r="M1563">
        <v>6</v>
      </c>
      <c r="N1563">
        <v>3</v>
      </c>
      <c r="O1563">
        <v>0</v>
      </c>
      <c r="P1563" s="119" t="s">
        <v>20254</v>
      </c>
    </row>
    <row r="1564" spans="1:16" x14ac:dyDescent="0.25">
      <c r="A1564">
        <v>1680</v>
      </c>
      <c r="B1564" s="119" t="s">
        <v>949</v>
      </c>
      <c r="C1564">
        <v>46</v>
      </c>
      <c r="E1564">
        <v>2022</v>
      </c>
      <c r="F1564">
        <v>84</v>
      </c>
      <c r="G1564">
        <v>237</v>
      </c>
      <c r="H1564">
        <v>120</v>
      </c>
      <c r="I1564" s="119" t="s">
        <v>19</v>
      </c>
      <c r="J1564" s="119" t="s">
        <v>22</v>
      </c>
      <c r="K1564" s="1">
        <v>46255.758941458334</v>
      </c>
      <c r="L1564">
        <v>16</v>
      </c>
      <c r="M1564">
        <v>2</v>
      </c>
      <c r="N1564">
        <v>1</v>
      </c>
      <c r="O1564">
        <v>1</v>
      </c>
      <c r="P1564" s="119" t="s">
        <v>20254</v>
      </c>
    </row>
    <row r="1565" spans="1:16" x14ac:dyDescent="0.25">
      <c r="A1565">
        <v>1681</v>
      </c>
      <c r="B1565" s="119" t="s">
        <v>949</v>
      </c>
      <c r="C1565">
        <v>51</v>
      </c>
      <c r="E1565">
        <v>560</v>
      </c>
      <c r="F1565">
        <v>100</v>
      </c>
      <c r="G1565">
        <v>325</v>
      </c>
      <c r="H1565">
        <v>189</v>
      </c>
      <c r="I1565" s="119" t="s">
        <v>19</v>
      </c>
      <c r="J1565" s="119" t="s">
        <v>22</v>
      </c>
      <c r="K1565" s="1">
        <v>46255.758941458334</v>
      </c>
      <c r="L1565">
        <v>8</v>
      </c>
      <c r="M1565">
        <v>4</v>
      </c>
      <c r="N1565">
        <v>1</v>
      </c>
      <c r="O1565">
        <v>1</v>
      </c>
      <c r="P1565" s="119" t="s">
        <v>20254</v>
      </c>
    </row>
    <row r="1566" spans="1:16" x14ac:dyDescent="0.25">
      <c r="A1566">
        <v>1682</v>
      </c>
      <c r="B1566" s="119" t="s">
        <v>949</v>
      </c>
      <c r="C1566">
        <v>56</v>
      </c>
      <c r="E1566">
        <v>952</v>
      </c>
      <c r="F1566">
        <v>74</v>
      </c>
      <c r="G1566">
        <v>202</v>
      </c>
      <c r="H1566">
        <v>99</v>
      </c>
      <c r="I1566" s="119" t="s">
        <v>19</v>
      </c>
      <c r="J1566" s="119" t="s">
        <v>22</v>
      </c>
      <c r="K1566" s="1">
        <v>46255.758941458334</v>
      </c>
      <c r="L1566">
        <v>11</v>
      </c>
      <c r="M1566">
        <v>0</v>
      </c>
      <c r="N1566">
        <v>0</v>
      </c>
      <c r="O1566">
        <v>0</v>
      </c>
      <c r="P1566" s="119" t="s">
        <v>20254</v>
      </c>
    </row>
    <row r="1567" spans="1:16" x14ac:dyDescent="0.25">
      <c r="A1567">
        <v>1683</v>
      </c>
      <c r="B1567" s="119" t="s">
        <v>951</v>
      </c>
      <c r="C1567">
        <v>42</v>
      </c>
      <c r="E1567">
        <v>96</v>
      </c>
      <c r="F1567">
        <v>77</v>
      </c>
      <c r="G1567">
        <v>356</v>
      </c>
      <c r="H1567">
        <v>99</v>
      </c>
      <c r="I1567" s="119" t="s">
        <v>19</v>
      </c>
      <c r="J1567" s="119" t="s">
        <v>22</v>
      </c>
      <c r="K1567" s="1">
        <v>46255.758941458334</v>
      </c>
      <c r="L1567">
        <v>7</v>
      </c>
      <c r="M1567">
        <v>1</v>
      </c>
      <c r="N1567">
        <v>1</v>
      </c>
      <c r="O1567">
        <v>0</v>
      </c>
      <c r="P1567" s="119" t="s">
        <v>20254</v>
      </c>
    </row>
    <row r="1568" spans="1:16" x14ac:dyDescent="0.25">
      <c r="A1568">
        <v>1684</v>
      </c>
      <c r="B1568" s="119" t="s">
        <v>951</v>
      </c>
      <c r="C1568">
        <v>47</v>
      </c>
      <c r="E1568">
        <v>1105</v>
      </c>
      <c r="F1568">
        <v>89</v>
      </c>
      <c r="G1568">
        <v>374</v>
      </c>
      <c r="H1568">
        <v>95</v>
      </c>
      <c r="I1568" s="119" t="s">
        <v>19</v>
      </c>
      <c r="J1568" s="119" t="s">
        <v>22</v>
      </c>
      <c r="K1568" s="1">
        <v>46255.758941458334</v>
      </c>
      <c r="L1568">
        <v>10</v>
      </c>
      <c r="M1568">
        <v>2</v>
      </c>
      <c r="N1568">
        <v>1</v>
      </c>
      <c r="O1568">
        <v>1</v>
      </c>
      <c r="P1568" s="119" t="s">
        <v>20254</v>
      </c>
    </row>
    <row r="1569" spans="1:16" x14ac:dyDescent="0.25">
      <c r="A1569">
        <v>1685</v>
      </c>
      <c r="B1569" s="119" t="s">
        <v>951</v>
      </c>
      <c r="C1569">
        <v>52</v>
      </c>
      <c r="E1569">
        <v>199</v>
      </c>
      <c r="F1569">
        <v>75</v>
      </c>
      <c r="G1569">
        <v>176</v>
      </c>
      <c r="H1569">
        <v>133</v>
      </c>
      <c r="I1569" s="119" t="s">
        <v>19</v>
      </c>
      <c r="J1569" s="119" t="s">
        <v>22</v>
      </c>
      <c r="K1569" s="1">
        <v>46255.758941458334</v>
      </c>
      <c r="L1569">
        <v>6</v>
      </c>
      <c r="M1569">
        <v>0</v>
      </c>
      <c r="N1569">
        <v>4</v>
      </c>
      <c r="O1569">
        <v>0</v>
      </c>
      <c r="P1569" s="119" t="s">
        <v>20254</v>
      </c>
    </row>
    <row r="1570" spans="1:16" x14ac:dyDescent="0.25">
      <c r="A1570">
        <v>1686</v>
      </c>
      <c r="B1570" s="119" t="s">
        <v>951</v>
      </c>
      <c r="C1570">
        <v>57</v>
      </c>
      <c r="E1570">
        <v>0</v>
      </c>
      <c r="F1570">
        <v>0</v>
      </c>
      <c r="G1570">
        <v>330</v>
      </c>
      <c r="H1570">
        <v>96</v>
      </c>
      <c r="I1570" s="119" t="s">
        <v>19</v>
      </c>
      <c r="J1570" s="119" t="s">
        <v>22</v>
      </c>
      <c r="K1570" s="1">
        <v>46255.758941458334</v>
      </c>
      <c r="L1570">
        <v>0</v>
      </c>
      <c r="M1570">
        <v>4</v>
      </c>
      <c r="N1570">
        <v>0</v>
      </c>
      <c r="O1570">
        <v>2</v>
      </c>
      <c r="P1570" s="119" t="s">
        <v>20254</v>
      </c>
    </row>
    <row r="1571" spans="1:16" x14ac:dyDescent="0.25">
      <c r="A1571">
        <v>1687</v>
      </c>
      <c r="B1571" s="119" t="s">
        <v>953</v>
      </c>
      <c r="C1571">
        <v>43</v>
      </c>
      <c r="E1571">
        <v>1559</v>
      </c>
      <c r="F1571">
        <v>70</v>
      </c>
      <c r="G1571">
        <v>389</v>
      </c>
      <c r="H1571">
        <v>109</v>
      </c>
      <c r="I1571" s="119" t="s">
        <v>19</v>
      </c>
      <c r="J1571" s="119" t="s">
        <v>22</v>
      </c>
      <c r="K1571" s="1">
        <v>46255.758941458334</v>
      </c>
      <c r="L1571">
        <v>12</v>
      </c>
      <c r="M1571">
        <v>2</v>
      </c>
      <c r="N1571">
        <v>0</v>
      </c>
      <c r="O1571">
        <v>1</v>
      </c>
      <c r="P1571" s="119" t="s">
        <v>20254</v>
      </c>
    </row>
    <row r="1572" spans="1:16" x14ac:dyDescent="0.25">
      <c r="A1572">
        <v>1688</v>
      </c>
      <c r="B1572" s="119" t="s">
        <v>953</v>
      </c>
      <c r="C1572">
        <v>48</v>
      </c>
      <c r="E1572">
        <v>303</v>
      </c>
      <c r="F1572">
        <v>77</v>
      </c>
      <c r="G1572">
        <v>268</v>
      </c>
      <c r="H1572">
        <v>109</v>
      </c>
      <c r="I1572" s="119" t="s">
        <v>19</v>
      </c>
      <c r="J1572" s="119" t="s">
        <v>22</v>
      </c>
      <c r="K1572" s="1">
        <v>46255.758941458334</v>
      </c>
      <c r="L1572">
        <v>9</v>
      </c>
      <c r="M1572">
        <v>3</v>
      </c>
      <c r="N1572">
        <v>2</v>
      </c>
      <c r="O1572">
        <v>0</v>
      </c>
      <c r="P1572" s="119" t="s">
        <v>20254</v>
      </c>
    </row>
    <row r="1573" spans="1:16" x14ac:dyDescent="0.25">
      <c r="A1573">
        <v>1689</v>
      </c>
      <c r="B1573" s="119" t="s">
        <v>953</v>
      </c>
      <c r="C1573">
        <v>53</v>
      </c>
      <c r="E1573">
        <v>1591</v>
      </c>
      <c r="F1573">
        <v>79</v>
      </c>
      <c r="G1573">
        <v>227</v>
      </c>
      <c r="H1573">
        <v>99</v>
      </c>
      <c r="I1573" s="119" t="s">
        <v>19</v>
      </c>
      <c r="J1573" s="119" t="s">
        <v>22</v>
      </c>
      <c r="K1573" s="1">
        <v>46255.758941458334</v>
      </c>
      <c r="L1573">
        <v>7</v>
      </c>
      <c r="M1573">
        <v>0</v>
      </c>
      <c r="N1573">
        <v>2</v>
      </c>
      <c r="O1573">
        <v>0</v>
      </c>
      <c r="P1573" s="119" t="s">
        <v>20254</v>
      </c>
    </row>
    <row r="1574" spans="1:16" x14ac:dyDescent="0.25">
      <c r="A1574">
        <v>1690</v>
      </c>
      <c r="B1574" s="119" t="s">
        <v>953</v>
      </c>
      <c r="C1574">
        <v>58</v>
      </c>
      <c r="E1574">
        <v>548</v>
      </c>
      <c r="F1574">
        <v>93</v>
      </c>
      <c r="G1574">
        <v>247</v>
      </c>
      <c r="H1574">
        <v>100</v>
      </c>
      <c r="I1574" s="119" t="s">
        <v>19</v>
      </c>
      <c r="J1574" s="119" t="s">
        <v>22</v>
      </c>
      <c r="K1574" s="1">
        <v>46255.758941458334</v>
      </c>
      <c r="L1574">
        <v>7</v>
      </c>
      <c r="M1574">
        <v>2</v>
      </c>
      <c r="N1574">
        <v>1</v>
      </c>
      <c r="O1574">
        <v>0</v>
      </c>
      <c r="P1574" s="119" t="s">
        <v>20254</v>
      </c>
    </row>
    <row r="1575" spans="1:16" x14ac:dyDescent="0.25">
      <c r="A1575">
        <v>1691</v>
      </c>
      <c r="B1575" s="119" t="s">
        <v>951</v>
      </c>
      <c r="C1575">
        <v>44</v>
      </c>
      <c r="E1575">
        <v>694</v>
      </c>
      <c r="F1575">
        <v>63</v>
      </c>
      <c r="G1575">
        <v>341</v>
      </c>
      <c r="H1575">
        <v>99</v>
      </c>
      <c r="I1575" s="119" t="s">
        <v>19</v>
      </c>
      <c r="J1575" s="119" t="s">
        <v>22</v>
      </c>
      <c r="K1575" s="1">
        <v>46255.758941458334</v>
      </c>
      <c r="L1575">
        <v>4</v>
      </c>
      <c r="M1575">
        <v>0</v>
      </c>
      <c r="N1575">
        <v>0</v>
      </c>
      <c r="O1575">
        <v>0</v>
      </c>
      <c r="P1575" s="119" t="s">
        <v>20254</v>
      </c>
    </row>
    <row r="1576" spans="1:16" x14ac:dyDescent="0.25">
      <c r="A1576">
        <v>1692</v>
      </c>
      <c r="B1576" s="119" t="s">
        <v>951</v>
      </c>
      <c r="C1576">
        <v>49</v>
      </c>
      <c r="E1576">
        <v>1445</v>
      </c>
      <c r="F1576">
        <v>87</v>
      </c>
      <c r="G1576">
        <v>224</v>
      </c>
      <c r="H1576">
        <v>114</v>
      </c>
      <c r="I1576" s="119" t="s">
        <v>19</v>
      </c>
      <c r="J1576" s="119" t="s">
        <v>22</v>
      </c>
      <c r="K1576" s="1">
        <v>46255.758941458334</v>
      </c>
      <c r="L1576">
        <v>12</v>
      </c>
      <c r="M1576">
        <v>4</v>
      </c>
      <c r="N1576">
        <v>1</v>
      </c>
      <c r="O1576">
        <v>0</v>
      </c>
      <c r="P1576" s="119" t="s">
        <v>20254</v>
      </c>
    </row>
    <row r="1577" spans="1:16" x14ac:dyDescent="0.25">
      <c r="A1577">
        <v>1693</v>
      </c>
      <c r="B1577" s="119" t="s">
        <v>951</v>
      </c>
      <c r="C1577">
        <v>54</v>
      </c>
      <c r="E1577">
        <v>723</v>
      </c>
      <c r="F1577">
        <v>70</v>
      </c>
      <c r="G1577">
        <v>245</v>
      </c>
      <c r="H1577">
        <v>96</v>
      </c>
      <c r="I1577" s="119" t="s">
        <v>19</v>
      </c>
      <c r="J1577" s="119" t="s">
        <v>22</v>
      </c>
      <c r="K1577" s="1">
        <v>46255.758941458334</v>
      </c>
      <c r="L1577">
        <v>7</v>
      </c>
      <c r="M1577">
        <v>0</v>
      </c>
      <c r="N1577">
        <v>3</v>
      </c>
      <c r="O1577">
        <v>0</v>
      </c>
      <c r="P1577" s="119" t="s">
        <v>20254</v>
      </c>
    </row>
    <row r="1578" spans="1:16" x14ac:dyDescent="0.25">
      <c r="A1578">
        <v>1694</v>
      </c>
      <c r="B1578" s="119" t="s">
        <v>951</v>
      </c>
      <c r="C1578">
        <v>59</v>
      </c>
      <c r="E1578">
        <v>0</v>
      </c>
      <c r="F1578">
        <v>0</v>
      </c>
      <c r="G1578">
        <v>322</v>
      </c>
      <c r="H1578">
        <v>97</v>
      </c>
      <c r="I1578" s="119" t="s">
        <v>19</v>
      </c>
      <c r="J1578" s="119" t="s">
        <v>22</v>
      </c>
      <c r="K1578" s="1">
        <v>46255.758941458334</v>
      </c>
      <c r="L1578">
        <v>0</v>
      </c>
      <c r="M1578">
        <v>0</v>
      </c>
      <c r="N1578">
        <v>0</v>
      </c>
      <c r="O1578">
        <v>0</v>
      </c>
      <c r="P1578" s="119" t="s">
        <v>20254</v>
      </c>
    </row>
    <row r="1579" spans="1:16" x14ac:dyDescent="0.25">
      <c r="A1579">
        <v>1695</v>
      </c>
      <c r="B1579" s="119" t="s">
        <v>954</v>
      </c>
      <c r="C1579">
        <v>61</v>
      </c>
      <c r="E1579">
        <v>0</v>
      </c>
      <c r="F1579">
        <v>0</v>
      </c>
      <c r="G1579">
        <v>750</v>
      </c>
      <c r="H1579">
        <v>99</v>
      </c>
      <c r="I1579" s="119" t="s">
        <v>19</v>
      </c>
      <c r="J1579" s="119" t="s">
        <v>22</v>
      </c>
      <c r="K1579" s="1">
        <v>46255.758941458334</v>
      </c>
      <c r="L1579">
        <v>0</v>
      </c>
      <c r="M1579">
        <v>13</v>
      </c>
      <c r="N1579">
        <v>0</v>
      </c>
      <c r="O1579">
        <v>5</v>
      </c>
      <c r="P1579" s="119" t="s">
        <v>20254</v>
      </c>
    </row>
    <row r="1580" spans="1:16" x14ac:dyDescent="0.25">
      <c r="A1580">
        <v>1696</v>
      </c>
      <c r="B1580" s="119" t="s">
        <v>954</v>
      </c>
      <c r="C1580">
        <v>66</v>
      </c>
      <c r="E1580">
        <v>182</v>
      </c>
      <c r="F1580">
        <v>72</v>
      </c>
      <c r="G1580">
        <v>255</v>
      </c>
      <c r="H1580">
        <v>107</v>
      </c>
      <c r="I1580" s="119" t="s">
        <v>19</v>
      </c>
      <c r="J1580" s="119" t="s">
        <v>22</v>
      </c>
      <c r="K1580" s="1">
        <v>46255.758941458334</v>
      </c>
      <c r="L1580">
        <v>0</v>
      </c>
      <c r="M1580">
        <v>1</v>
      </c>
      <c r="N1580">
        <v>0</v>
      </c>
      <c r="O1580">
        <v>0</v>
      </c>
      <c r="P1580" s="119" t="s">
        <v>20254</v>
      </c>
    </row>
    <row r="1581" spans="1:16" x14ac:dyDescent="0.25">
      <c r="A1581">
        <v>1697</v>
      </c>
      <c r="B1581" s="119" t="s">
        <v>954</v>
      </c>
      <c r="C1581">
        <v>71</v>
      </c>
      <c r="E1581">
        <v>0</v>
      </c>
      <c r="F1581">
        <v>0</v>
      </c>
      <c r="G1581">
        <v>1091</v>
      </c>
      <c r="H1581">
        <v>100</v>
      </c>
      <c r="I1581" s="119" t="s">
        <v>19</v>
      </c>
      <c r="J1581" s="119" t="s">
        <v>22</v>
      </c>
      <c r="K1581" s="1">
        <v>46255.758941458334</v>
      </c>
      <c r="L1581">
        <v>0</v>
      </c>
      <c r="M1581">
        <v>11</v>
      </c>
      <c r="N1581">
        <v>0</v>
      </c>
      <c r="O1581">
        <v>4</v>
      </c>
      <c r="P1581" s="119" t="s">
        <v>20254</v>
      </c>
    </row>
    <row r="1582" spans="1:16" x14ac:dyDescent="0.25">
      <c r="A1582">
        <v>1698</v>
      </c>
      <c r="B1582" s="119" t="s">
        <v>954</v>
      </c>
      <c r="C1582">
        <v>76</v>
      </c>
      <c r="E1582">
        <v>135</v>
      </c>
      <c r="F1582">
        <v>81</v>
      </c>
      <c r="G1582">
        <v>9176</v>
      </c>
      <c r="H1582">
        <v>93</v>
      </c>
      <c r="I1582" s="119" t="s">
        <v>19</v>
      </c>
      <c r="J1582" s="119" t="s">
        <v>22</v>
      </c>
      <c r="K1582" s="1">
        <v>46255.758941458334</v>
      </c>
      <c r="L1582">
        <v>0</v>
      </c>
      <c r="M1582">
        <v>16</v>
      </c>
      <c r="N1582">
        <v>0</v>
      </c>
      <c r="O1582">
        <v>4</v>
      </c>
      <c r="P1582" s="119" t="s">
        <v>20254</v>
      </c>
    </row>
    <row r="1583" spans="1:16" x14ac:dyDescent="0.25">
      <c r="A1583">
        <v>1699</v>
      </c>
      <c r="B1583" s="119" t="s">
        <v>954</v>
      </c>
      <c r="C1583">
        <v>80</v>
      </c>
      <c r="E1583">
        <v>0</v>
      </c>
      <c r="F1583">
        <v>0</v>
      </c>
      <c r="G1583">
        <v>10676</v>
      </c>
      <c r="H1583">
        <v>98</v>
      </c>
      <c r="I1583" s="119" t="s">
        <v>19</v>
      </c>
      <c r="J1583" s="119" t="s">
        <v>22</v>
      </c>
      <c r="K1583" s="1">
        <v>46255.758941458334</v>
      </c>
      <c r="L1583">
        <v>0</v>
      </c>
      <c r="M1583">
        <v>5</v>
      </c>
      <c r="N1583">
        <v>0</v>
      </c>
      <c r="O1583">
        <v>1</v>
      </c>
      <c r="P1583" s="119" t="s">
        <v>20254</v>
      </c>
    </row>
    <row r="1584" spans="1:16" x14ac:dyDescent="0.25">
      <c r="A1584">
        <v>1700</v>
      </c>
      <c r="B1584" s="119" t="s">
        <v>955</v>
      </c>
      <c r="C1584">
        <v>62</v>
      </c>
      <c r="E1584">
        <v>28</v>
      </c>
      <c r="F1584">
        <v>69</v>
      </c>
      <c r="G1584">
        <v>251</v>
      </c>
      <c r="H1584">
        <v>79</v>
      </c>
      <c r="I1584" s="119" t="s">
        <v>19</v>
      </c>
      <c r="J1584" s="119" t="s">
        <v>22</v>
      </c>
      <c r="K1584" s="1">
        <v>46255.758941458334</v>
      </c>
      <c r="L1584">
        <v>0</v>
      </c>
      <c r="M1584">
        <v>1</v>
      </c>
      <c r="N1584">
        <v>0</v>
      </c>
      <c r="O1584">
        <v>0</v>
      </c>
      <c r="P1584" s="119" t="s">
        <v>20254</v>
      </c>
    </row>
    <row r="1585" spans="1:16" x14ac:dyDescent="0.25">
      <c r="A1585">
        <v>1701</v>
      </c>
      <c r="B1585" s="119" t="s">
        <v>955</v>
      </c>
      <c r="C1585">
        <v>67</v>
      </c>
      <c r="E1585">
        <v>241</v>
      </c>
      <c r="F1585">
        <v>81</v>
      </c>
      <c r="G1585">
        <v>567</v>
      </c>
      <c r="H1585">
        <v>83</v>
      </c>
      <c r="I1585" s="119" t="s">
        <v>19</v>
      </c>
      <c r="J1585" s="119" t="s">
        <v>22</v>
      </c>
      <c r="K1585" s="1">
        <v>46255.758941458334</v>
      </c>
      <c r="L1585">
        <v>0</v>
      </c>
      <c r="M1585">
        <v>3</v>
      </c>
      <c r="N1585">
        <v>0</v>
      </c>
      <c r="O1585">
        <v>0</v>
      </c>
      <c r="P1585" s="119" t="s">
        <v>20254</v>
      </c>
    </row>
    <row r="1586" spans="1:16" x14ac:dyDescent="0.25">
      <c r="A1586">
        <v>1702</v>
      </c>
      <c r="B1586" s="119" t="s">
        <v>955</v>
      </c>
      <c r="C1586">
        <v>72</v>
      </c>
      <c r="E1586">
        <v>27</v>
      </c>
      <c r="F1586">
        <v>76</v>
      </c>
      <c r="G1586">
        <v>562</v>
      </c>
      <c r="H1586">
        <v>88</v>
      </c>
      <c r="I1586" s="119" t="s">
        <v>19</v>
      </c>
      <c r="J1586" s="119" t="s">
        <v>22</v>
      </c>
      <c r="K1586" s="1">
        <v>46255.758941458334</v>
      </c>
      <c r="L1586">
        <v>0</v>
      </c>
      <c r="M1586">
        <v>0</v>
      </c>
      <c r="N1586">
        <v>0</v>
      </c>
      <c r="O1586">
        <v>0</v>
      </c>
      <c r="P1586" s="119" t="s">
        <v>20254</v>
      </c>
    </row>
    <row r="1587" spans="1:16" x14ac:dyDescent="0.25">
      <c r="A1587">
        <v>1703</v>
      </c>
      <c r="B1587" s="119" t="s">
        <v>955</v>
      </c>
      <c r="C1587">
        <v>77</v>
      </c>
      <c r="E1587">
        <v>150</v>
      </c>
      <c r="F1587">
        <v>80</v>
      </c>
      <c r="G1587">
        <v>9771</v>
      </c>
      <c r="H1587">
        <v>93</v>
      </c>
      <c r="I1587" s="119" t="s">
        <v>19</v>
      </c>
      <c r="J1587" s="119" t="s">
        <v>22</v>
      </c>
      <c r="K1587" s="1">
        <v>46255.758941458334</v>
      </c>
      <c r="L1587">
        <v>0</v>
      </c>
      <c r="M1587">
        <v>8</v>
      </c>
      <c r="N1587">
        <v>0</v>
      </c>
      <c r="O1587">
        <v>1</v>
      </c>
      <c r="P1587" s="119" t="s">
        <v>20254</v>
      </c>
    </row>
    <row r="1588" spans="1:16" x14ac:dyDescent="0.25">
      <c r="A1588">
        <v>1704</v>
      </c>
      <c r="B1588" s="119" t="s">
        <v>955</v>
      </c>
      <c r="C1588">
        <v>80</v>
      </c>
      <c r="E1588">
        <v>90</v>
      </c>
      <c r="F1588">
        <v>91</v>
      </c>
      <c r="G1588">
        <v>11575</v>
      </c>
      <c r="H1588">
        <v>98</v>
      </c>
      <c r="I1588" s="119" t="s">
        <v>19</v>
      </c>
      <c r="J1588" s="119" t="s">
        <v>22</v>
      </c>
      <c r="K1588" s="1">
        <v>46255.758941458334</v>
      </c>
      <c r="L1588">
        <v>0</v>
      </c>
      <c r="M1588">
        <v>7</v>
      </c>
      <c r="N1588">
        <v>0</v>
      </c>
      <c r="O1588">
        <v>0</v>
      </c>
      <c r="P1588" s="119" t="s">
        <v>20254</v>
      </c>
    </row>
    <row r="1589" spans="1:16" x14ac:dyDescent="0.25">
      <c r="A1589">
        <v>1705</v>
      </c>
      <c r="B1589" s="119" t="s">
        <v>956</v>
      </c>
      <c r="C1589">
        <v>63</v>
      </c>
      <c r="E1589">
        <v>11</v>
      </c>
      <c r="F1589">
        <v>70</v>
      </c>
      <c r="G1589">
        <v>602</v>
      </c>
      <c r="H1589">
        <v>80</v>
      </c>
      <c r="I1589" s="119" t="s">
        <v>19</v>
      </c>
      <c r="J1589" s="119" t="s">
        <v>22</v>
      </c>
      <c r="K1589" s="1">
        <v>46255.758941458334</v>
      </c>
      <c r="L1589">
        <v>0</v>
      </c>
      <c r="M1589">
        <v>2</v>
      </c>
      <c r="N1589">
        <v>0</v>
      </c>
      <c r="O1589">
        <v>0</v>
      </c>
      <c r="P1589" s="119" t="s">
        <v>20254</v>
      </c>
    </row>
    <row r="1590" spans="1:16" x14ac:dyDescent="0.25">
      <c r="A1590">
        <v>1706</v>
      </c>
      <c r="B1590" s="119" t="s">
        <v>956</v>
      </c>
      <c r="C1590">
        <v>68</v>
      </c>
      <c r="E1590">
        <v>278</v>
      </c>
      <c r="F1590">
        <v>78</v>
      </c>
      <c r="G1590">
        <v>589</v>
      </c>
      <c r="H1590">
        <v>85</v>
      </c>
      <c r="I1590" s="119" t="s">
        <v>19</v>
      </c>
      <c r="J1590" s="119" t="s">
        <v>22</v>
      </c>
      <c r="K1590" s="1">
        <v>46255.758941458334</v>
      </c>
      <c r="L1590">
        <v>0</v>
      </c>
      <c r="M1590">
        <v>0</v>
      </c>
      <c r="N1590">
        <v>0</v>
      </c>
      <c r="O1590">
        <v>0</v>
      </c>
      <c r="P1590" s="119" t="s">
        <v>20254</v>
      </c>
    </row>
    <row r="1591" spans="1:16" x14ac:dyDescent="0.25">
      <c r="A1591">
        <v>1707</v>
      </c>
      <c r="B1591" s="119" t="s">
        <v>956</v>
      </c>
      <c r="C1591">
        <v>73</v>
      </c>
      <c r="E1591">
        <v>0</v>
      </c>
      <c r="F1591">
        <v>0</v>
      </c>
      <c r="G1591">
        <v>852</v>
      </c>
      <c r="H1591">
        <v>91</v>
      </c>
      <c r="I1591" s="119" t="s">
        <v>19</v>
      </c>
      <c r="J1591" s="119" t="s">
        <v>22</v>
      </c>
      <c r="K1591" s="1">
        <v>46255.758941458334</v>
      </c>
      <c r="L1591">
        <v>0</v>
      </c>
      <c r="M1591">
        <v>0</v>
      </c>
      <c r="N1591">
        <v>0</v>
      </c>
      <c r="O1591">
        <v>0</v>
      </c>
      <c r="P1591" s="119" t="s">
        <v>20254</v>
      </c>
    </row>
    <row r="1592" spans="1:16" x14ac:dyDescent="0.25">
      <c r="A1592">
        <v>1708</v>
      </c>
      <c r="B1592" s="119" t="s">
        <v>956</v>
      </c>
      <c r="C1592">
        <v>78</v>
      </c>
      <c r="E1592">
        <v>0</v>
      </c>
      <c r="F1592">
        <v>0</v>
      </c>
      <c r="G1592">
        <v>10689</v>
      </c>
      <c r="H1592">
        <v>95</v>
      </c>
      <c r="I1592" s="119" t="s">
        <v>19</v>
      </c>
      <c r="J1592" s="119" t="s">
        <v>22</v>
      </c>
      <c r="K1592" s="1">
        <v>46255.758941458334</v>
      </c>
      <c r="L1592">
        <v>0</v>
      </c>
      <c r="M1592">
        <v>11</v>
      </c>
      <c r="N1592">
        <v>0</v>
      </c>
      <c r="O1592">
        <v>1</v>
      </c>
      <c r="P1592" s="119" t="s">
        <v>20254</v>
      </c>
    </row>
    <row r="1593" spans="1:16" x14ac:dyDescent="0.25">
      <c r="A1593">
        <v>1709</v>
      </c>
      <c r="B1593" s="119" t="s">
        <v>956</v>
      </c>
      <c r="C1593">
        <v>80</v>
      </c>
      <c r="E1593">
        <v>0</v>
      </c>
      <c r="F1593">
        <v>0</v>
      </c>
      <c r="G1593">
        <v>11763</v>
      </c>
      <c r="H1593">
        <v>98</v>
      </c>
      <c r="I1593" s="119" t="s">
        <v>19</v>
      </c>
      <c r="J1593" s="119" t="s">
        <v>22</v>
      </c>
      <c r="K1593" s="1">
        <v>46255.758941458334</v>
      </c>
      <c r="L1593">
        <v>0</v>
      </c>
      <c r="M1593">
        <v>9</v>
      </c>
      <c r="N1593">
        <v>0</v>
      </c>
      <c r="O1593">
        <v>2</v>
      </c>
      <c r="P1593" s="119" t="s">
        <v>20254</v>
      </c>
    </row>
    <row r="1594" spans="1:16" x14ac:dyDescent="0.25">
      <c r="A1594">
        <v>1710</v>
      </c>
      <c r="B1594" s="119" t="s">
        <v>957</v>
      </c>
      <c r="C1594">
        <v>64</v>
      </c>
      <c r="E1594">
        <v>0</v>
      </c>
      <c r="F1594">
        <v>0</v>
      </c>
      <c r="G1594">
        <v>726</v>
      </c>
      <c r="H1594">
        <v>80</v>
      </c>
      <c r="I1594" s="119" t="s">
        <v>19</v>
      </c>
      <c r="J1594" s="119" t="s">
        <v>22</v>
      </c>
      <c r="K1594" s="1">
        <v>46255.758941458334</v>
      </c>
      <c r="L1594">
        <v>0</v>
      </c>
      <c r="M1594">
        <v>3</v>
      </c>
      <c r="N1594">
        <v>0</v>
      </c>
      <c r="O1594">
        <v>1</v>
      </c>
      <c r="P1594" s="119" t="s">
        <v>20254</v>
      </c>
    </row>
    <row r="1595" spans="1:16" x14ac:dyDescent="0.25">
      <c r="A1595">
        <v>1711</v>
      </c>
      <c r="B1595" s="119" t="s">
        <v>957</v>
      </c>
      <c r="C1595">
        <v>69</v>
      </c>
      <c r="E1595">
        <v>25</v>
      </c>
      <c r="F1595">
        <v>75</v>
      </c>
      <c r="G1595">
        <v>948</v>
      </c>
      <c r="H1595">
        <v>84</v>
      </c>
      <c r="I1595" s="119" t="s">
        <v>19</v>
      </c>
      <c r="J1595" s="119" t="s">
        <v>22</v>
      </c>
      <c r="K1595" s="1">
        <v>46255.758941458334</v>
      </c>
      <c r="L1595">
        <v>0</v>
      </c>
      <c r="M1595">
        <v>0</v>
      </c>
      <c r="N1595">
        <v>0</v>
      </c>
      <c r="O1595">
        <v>0</v>
      </c>
      <c r="P1595" s="119" t="s">
        <v>20254</v>
      </c>
    </row>
    <row r="1596" spans="1:16" x14ac:dyDescent="0.25">
      <c r="A1596">
        <v>1712</v>
      </c>
      <c r="B1596" s="119" t="s">
        <v>957</v>
      </c>
      <c r="C1596">
        <v>74</v>
      </c>
      <c r="E1596">
        <v>0</v>
      </c>
      <c r="F1596">
        <v>0</v>
      </c>
      <c r="G1596">
        <v>995</v>
      </c>
      <c r="H1596">
        <v>134</v>
      </c>
      <c r="I1596" s="119" t="s">
        <v>19</v>
      </c>
      <c r="J1596" s="119" t="s">
        <v>22</v>
      </c>
      <c r="K1596" s="1">
        <v>46255.758941458334</v>
      </c>
      <c r="L1596">
        <v>0</v>
      </c>
      <c r="M1596">
        <v>2</v>
      </c>
      <c r="N1596">
        <v>0</v>
      </c>
      <c r="O1596">
        <v>1</v>
      </c>
      <c r="P1596" s="119" t="s">
        <v>20254</v>
      </c>
    </row>
    <row r="1597" spans="1:16" x14ac:dyDescent="0.25">
      <c r="A1597">
        <v>1713</v>
      </c>
      <c r="B1597" s="119" t="s">
        <v>957</v>
      </c>
      <c r="C1597">
        <v>79</v>
      </c>
      <c r="E1597">
        <v>1</v>
      </c>
      <c r="F1597">
        <v>83</v>
      </c>
      <c r="G1597">
        <v>9767</v>
      </c>
      <c r="H1597">
        <v>97</v>
      </c>
      <c r="I1597" s="119" t="s">
        <v>19</v>
      </c>
      <c r="J1597" s="119" t="s">
        <v>22</v>
      </c>
      <c r="K1597" s="1">
        <v>46255.758941458334</v>
      </c>
      <c r="L1597">
        <v>0</v>
      </c>
      <c r="M1597">
        <v>7</v>
      </c>
      <c r="N1597">
        <v>0</v>
      </c>
      <c r="O1597">
        <v>2</v>
      </c>
      <c r="P1597" s="119" t="s">
        <v>20254</v>
      </c>
    </row>
    <row r="1598" spans="1:16" x14ac:dyDescent="0.25">
      <c r="A1598">
        <v>1714</v>
      </c>
      <c r="B1598" s="119" t="s">
        <v>957</v>
      </c>
      <c r="C1598">
        <v>80</v>
      </c>
      <c r="E1598">
        <v>26</v>
      </c>
      <c r="F1598">
        <v>84</v>
      </c>
      <c r="G1598">
        <v>11392</v>
      </c>
      <c r="H1598">
        <v>98</v>
      </c>
      <c r="I1598" s="119" t="s">
        <v>19</v>
      </c>
      <c r="J1598" s="119" t="s">
        <v>22</v>
      </c>
      <c r="K1598" s="1">
        <v>46255.758941458334</v>
      </c>
      <c r="L1598">
        <v>0</v>
      </c>
      <c r="M1598">
        <v>4</v>
      </c>
      <c r="N1598">
        <v>0</v>
      </c>
      <c r="O1598">
        <v>2</v>
      </c>
      <c r="P1598" s="119" t="s">
        <v>20254</v>
      </c>
    </row>
    <row r="1599" spans="1:16" x14ac:dyDescent="0.25">
      <c r="A1599">
        <v>1715</v>
      </c>
      <c r="B1599" s="119" t="s">
        <v>958</v>
      </c>
      <c r="C1599">
        <v>14</v>
      </c>
      <c r="D1599">
        <v>24769</v>
      </c>
      <c r="E1599">
        <v>684</v>
      </c>
      <c r="F1599">
        <v>77</v>
      </c>
      <c r="G1599">
        <v>1117</v>
      </c>
      <c r="H1599">
        <v>114</v>
      </c>
      <c r="I1599" s="119" t="s">
        <v>19</v>
      </c>
      <c r="J1599" s="119" t="s">
        <v>139</v>
      </c>
      <c r="K1599" s="1">
        <v>46255.758941458334</v>
      </c>
      <c r="L1599">
        <v>77</v>
      </c>
      <c r="M1599">
        <v>22</v>
      </c>
      <c r="N1599">
        <v>18</v>
      </c>
      <c r="O1599">
        <v>5</v>
      </c>
      <c r="P1599" s="119" t="s">
        <v>20254</v>
      </c>
    </row>
    <row r="1600" spans="1:16" x14ac:dyDescent="0.25">
      <c r="A1600">
        <v>1716</v>
      </c>
      <c r="B1600" s="119" t="s">
        <v>959</v>
      </c>
      <c r="C1600">
        <v>20</v>
      </c>
      <c r="D1600">
        <v>24693</v>
      </c>
      <c r="E1600">
        <v>7435</v>
      </c>
      <c r="F1600">
        <v>98</v>
      </c>
      <c r="G1600">
        <v>2143</v>
      </c>
      <c r="H1600">
        <v>205</v>
      </c>
      <c r="I1600" s="119" t="s">
        <v>19</v>
      </c>
      <c r="J1600" s="119" t="s">
        <v>139</v>
      </c>
      <c r="K1600" s="1">
        <v>46255.758941458334</v>
      </c>
      <c r="L1600">
        <v>1</v>
      </c>
      <c r="M1600">
        <v>38</v>
      </c>
      <c r="N1600">
        <v>0</v>
      </c>
      <c r="O1600">
        <v>5</v>
      </c>
      <c r="P1600" s="119" t="s">
        <v>20254</v>
      </c>
    </row>
    <row r="1601" spans="1:16" x14ac:dyDescent="0.25">
      <c r="A1601">
        <v>1717</v>
      </c>
      <c r="B1601" s="119" t="s">
        <v>960</v>
      </c>
      <c r="C1601">
        <v>26</v>
      </c>
      <c r="D1601">
        <v>24694</v>
      </c>
      <c r="E1601">
        <v>4895</v>
      </c>
      <c r="F1601">
        <v>109</v>
      </c>
      <c r="G1601">
        <v>664</v>
      </c>
      <c r="H1601">
        <v>164</v>
      </c>
      <c r="I1601" s="119" t="s">
        <v>19</v>
      </c>
      <c r="J1601" s="119" t="s">
        <v>139</v>
      </c>
      <c r="K1601" s="1">
        <v>46255.758941458334</v>
      </c>
      <c r="L1601">
        <v>30</v>
      </c>
      <c r="M1601">
        <v>14</v>
      </c>
      <c r="N1601">
        <v>9</v>
      </c>
      <c r="O1601">
        <v>3</v>
      </c>
      <c r="P1601" s="119" t="s">
        <v>20254</v>
      </c>
    </row>
    <row r="1602" spans="1:16" x14ac:dyDescent="0.25">
      <c r="A1602">
        <v>1718</v>
      </c>
      <c r="B1602" s="119" t="s">
        <v>961</v>
      </c>
      <c r="C1602">
        <v>32</v>
      </c>
      <c r="D1602">
        <v>24724</v>
      </c>
      <c r="E1602">
        <v>513</v>
      </c>
      <c r="F1602">
        <v>128</v>
      </c>
      <c r="G1602">
        <v>694</v>
      </c>
      <c r="H1602">
        <v>349</v>
      </c>
      <c r="I1602" s="119" t="s">
        <v>19</v>
      </c>
      <c r="J1602" s="119" t="s">
        <v>139</v>
      </c>
      <c r="K1602" s="1">
        <v>46255.758941458334</v>
      </c>
      <c r="L1602">
        <v>0</v>
      </c>
      <c r="M1602">
        <v>10</v>
      </c>
      <c r="N1602">
        <v>0</v>
      </c>
      <c r="O1602">
        <v>2</v>
      </c>
      <c r="P1602" s="119" t="s">
        <v>20254</v>
      </c>
    </row>
    <row r="1603" spans="1:16" x14ac:dyDescent="0.25">
      <c r="A1603">
        <v>1719</v>
      </c>
      <c r="B1603" s="119" t="s">
        <v>962</v>
      </c>
      <c r="C1603">
        <v>38</v>
      </c>
      <c r="D1603">
        <v>24739</v>
      </c>
      <c r="E1603">
        <v>16</v>
      </c>
      <c r="F1603">
        <v>109</v>
      </c>
      <c r="G1603">
        <v>509</v>
      </c>
      <c r="H1603">
        <v>397</v>
      </c>
      <c r="I1603" s="119" t="s">
        <v>19</v>
      </c>
      <c r="J1603" s="119" t="s">
        <v>139</v>
      </c>
      <c r="K1603" s="1">
        <v>46255.758941458334</v>
      </c>
      <c r="L1603">
        <v>0</v>
      </c>
      <c r="M1603">
        <v>13</v>
      </c>
      <c r="N1603">
        <v>0</v>
      </c>
      <c r="O1603">
        <v>2</v>
      </c>
      <c r="P1603" s="119" t="s">
        <v>20254</v>
      </c>
    </row>
    <row r="1604" spans="1:16" x14ac:dyDescent="0.25">
      <c r="A1604">
        <v>1720</v>
      </c>
      <c r="B1604" s="119" t="s">
        <v>963</v>
      </c>
      <c r="C1604">
        <v>27</v>
      </c>
      <c r="D1604">
        <v>24727</v>
      </c>
      <c r="E1604">
        <v>20</v>
      </c>
      <c r="F1604">
        <v>86</v>
      </c>
      <c r="G1604">
        <v>749</v>
      </c>
      <c r="H1604">
        <v>168</v>
      </c>
      <c r="I1604" s="119" t="s">
        <v>19</v>
      </c>
      <c r="J1604" s="119" t="s">
        <v>139</v>
      </c>
      <c r="K1604" s="1">
        <v>46255.758941458334</v>
      </c>
      <c r="L1604">
        <v>0</v>
      </c>
      <c r="M1604">
        <v>6</v>
      </c>
      <c r="N1604">
        <v>0</v>
      </c>
      <c r="O1604">
        <v>1</v>
      </c>
      <c r="P1604" s="119" t="s">
        <v>20254</v>
      </c>
    </row>
    <row r="1605" spans="1:16" x14ac:dyDescent="0.25">
      <c r="A1605">
        <v>1721</v>
      </c>
      <c r="B1605" s="119" t="s">
        <v>964</v>
      </c>
      <c r="C1605">
        <v>33</v>
      </c>
      <c r="D1605">
        <v>24769</v>
      </c>
      <c r="E1605">
        <v>15</v>
      </c>
      <c r="F1605">
        <v>101</v>
      </c>
      <c r="G1605">
        <v>249</v>
      </c>
      <c r="H1605">
        <v>117</v>
      </c>
      <c r="I1605" s="119" t="s">
        <v>19</v>
      </c>
      <c r="J1605" s="119" t="s">
        <v>139</v>
      </c>
      <c r="K1605" s="1">
        <v>46255.758941458334</v>
      </c>
      <c r="L1605">
        <v>0</v>
      </c>
      <c r="M1605">
        <v>5</v>
      </c>
      <c r="N1605">
        <v>0</v>
      </c>
      <c r="O1605">
        <v>1</v>
      </c>
      <c r="P1605" s="119" t="s">
        <v>20254</v>
      </c>
    </row>
    <row r="1606" spans="1:16" x14ac:dyDescent="0.25">
      <c r="A1606">
        <v>1722</v>
      </c>
      <c r="B1606" s="119" t="s">
        <v>965</v>
      </c>
      <c r="C1606">
        <v>44</v>
      </c>
      <c r="D1606">
        <v>24700</v>
      </c>
      <c r="E1606">
        <v>620</v>
      </c>
      <c r="F1606">
        <v>145</v>
      </c>
      <c r="G1606">
        <v>526</v>
      </c>
      <c r="H1606">
        <v>214</v>
      </c>
      <c r="I1606" s="119" t="s">
        <v>19</v>
      </c>
      <c r="J1606" s="119" t="s">
        <v>139</v>
      </c>
      <c r="K1606" s="1">
        <v>46255.758941458334</v>
      </c>
      <c r="L1606">
        <v>10</v>
      </c>
      <c r="M1606">
        <v>6</v>
      </c>
      <c r="N1606">
        <v>4</v>
      </c>
      <c r="O1606">
        <v>3</v>
      </c>
      <c r="P1606" s="119" t="s">
        <v>20254</v>
      </c>
    </row>
    <row r="1607" spans="1:16" x14ac:dyDescent="0.25">
      <c r="A1607">
        <v>1723</v>
      </c>
      <c r="B1607" s="119" t="s">
        <v>966</v>
      </c>
      <c r="C1607">
        <v>50</v>
      </c>
      <c r="D1607">
        <v>24727</v>
      </c>
      <c r="E1607">
        <v>368</v>
      </c>
      <c r="F1607">
        <v>189</v>
      </c>
      <c r="G1607">
        <v>630</v>
      </c>
      <c r="H1607">
        <v>320</v>
      </c>
      <c r="I1607" s="119" t="s">
        <v>19</v>
      </c>
      <c r="J1607" s="119" t="s">
        <v>139</v>
      </c>
      <c r="K1607" s="1">
        <v>46255.758941458334</v>
      </c>
      <c r="L1607">
        <v>1</v>
      </c>
      <c r="M1607">
        <v>11</v>
      </c>
      <c r="N1607">
        <v>0</v>
      </c>
      <c r="O1607">
        <v>3</v>
      </c>
      <c r="P1607" s="119" t="s">
        <v>20254</v>
      </c>
    </row>
    <row r="1608" spans="1:16" x14ac:dyDescent="0.25">
      <c r="A1608">
        <v>1724</v>
      </c>
      <c r="B1608" s="119" t="s">
        <v>967</v>
      </c>
      <c r="C1608">
        <v>56</v>
      </c>
      <c r="D1608">
        <v>24697</v>
      </c>
      <c r="E1608">
        <v>189</v>
      </c>
      <c r="F1608">
        <v>192</v>
      </c>
      <c r="G1608">
        <v>475</v>
      </c>
      <c r="H1608">
        <v>397</v>
      </c>
      <c r="I1608" s="119" t="s">
        <v>19</v>
      </c>
      <c r="J1608" s="119" t="s">
        <v>139</v>
      </c>
      <c r="K1608" s="1">
        <v>46255.758941458334</v>
      </c>
      <c r="L1608">
        <v>12</v>
      </c>
      <c r="M1608">
        <v>5</v>
      </c>
      <c r="N1608">
        <v>4</v>
      </c>
      <c r="O1608">
        <v>2</v>
      </c>
      <c r="P1608" s="119" t="s">
        <v>20254</v>
      </c>
    </row>
    <row r="1609" spans="1:16" x14ac:dyDescent="0.25">
      <c r="A1609">
        <v>1725</v>
      </c>
      <c r="B1609" s="119" t="s">
        <v>963</v>
      </c>
      <c r="C1609">
        <v>39</v>
      </c>
      <c r="D1609">
        <v>24727</v>
      </c>
      <c r="E1609">
        <v>6</v>
      </c>
      <c r="F1609">
        <v>112</v>
      </c>
      <c r="G1609">
        <v>343</v>
      </c>
      <c r="H1609">
        <v>567</v>
      </c>
      <c r="I1609" s="119" t="s">
        <v>19</v>
      </c>
      <c r="J1609" s="119" t="s">
        <v>139</v>
      </c>
      <c r="K1609" s="1">
        <v>46255.758941458334</v>
      </c>
      <c r="L1609">
        <v>0</v>
      </c>
      <c r="M1609">
        <v>17</v>
      </c>
      <c r="N1609">
        <v>0</v>
      </c>
      <c r="O1609">
        <v>2</v>
      </c>
      <c r="P1609" s="119" t="s">
        <v>20254</v>
      </c>
    </row>
    <row r="1610" spans="1:16" x14ac:dyDescent="0.25">
      <c r="A1610">
        <v>1726</v>
      </c>
      <c r="B1610" s="119" t="s">
        <v>968</v>
      </c>
      <c r="C1610">
        <v>45</v>
      </c>
      <c r="D1610">
        <v>24774</v>
      </c>
      <c r="E1610">
        <v>221</v>
      </c>
      <c r="F1610">
        <v>145</v>
      </c>
      <c r="G1610">
        <v>163</v>
      </c>
      <c r="H1610">
        <v>235</v>
      </c>
      <c r="I1610" s="119" t="s">
        <v>19</v>
      </c>
      <c r="J1610" s="119" t="s">
        <v>139</v>
      </c>
      <c r="K1610" s="1">
        <v>46255.758941458334</v>
      </c>
      <c r="L1610">
        <v>23</v>
      </c>
      <c r="M1610">
        <v>0</v>
      </c>
      <c r="N1610">
        <v>8</v>
      </c>
      <c r="O1610">
        <v>0</v>
      </c>
      <c r="P1610" s="119" t="s">
        <v>20254</v>
      </c>
    </row>
    <row r="1611" spans="1:16" x14ac:dyDescent="0.25">
      <c r="A1611">
        <v>1727</v>
      </c>
      <c r="B1611" s="119" t="s">
        <v>968</v>
      </c>
      <c r="C1611">
        <v>51</v>
      </c>
      <c r="D1611">
        <v>24774</v>
      </c>
      <c r="E1611">
        <v>415</v>
      </c>
      <c r="F1611">
        <v>172</v>
      </c>
      <c r="G1611">
        <v>471</v>
      </c>
      <c r="H1611">
        <v>204</v>
      </c>
      <c r="I1611" s="119" t="s">
        <v>19</v>
      </c>
      <c r="J1611" s="119" t="s">
        <v>139</v>
      </c>
      <c r="K1611" s="1">
        <v>46255.758941458334</v>
      </c>
      <c r="L1611">
        <v>16</v>
      </c>
      <c r="M1611">
        <v>2</v>
      </c>
      <c r="N1611">
        <v>3</v>
      </c>
      <c r="O1611">
        <v>1</v>
      </c>
      <c r="P1611" s="119" t="s">
        <v>20254</v>
      </c>
    </row>
    <row r="1612" spans="1:16" x14ac:dyDescent="0.25">
      <c r="A1612">
        <v>1728</v>
      </c>
      <c r="B1612" s="119" t="s">
        <v>969</v>
      </c>
      <c r="C1612">
        <v>57</v>
      </c>
      <c r="D1612">
        <v>24715</v>
      </c>
      <c r="E1612">
        <v>599</v>
      </c>
      <c r="F1612">
        <v>207</v>
      </c>
      <c r="G1612">
        <v>240</v>
      </c>
      <c r="H1612">
        <v>407</v>
      </c>
      <c r="I1612" s="119" t="s">
        <v>19</v>
      </c>
      <c r="J1612" s="119" t="s">
        <v>139</v>
      </c>
      <c r="K1612" s="1">
        <v>46255.758941458334</v>
      </c>
      <c r="L1612">
        <v>12</v>
      </c>
      <c r="M1612">
        <v>2</v>
      </c>
      <c r="N1612">
        <v>3</v>
      </c>
      <c r="O1612">
        <v>0</v>
      </c>
      <c r="P1612" s="119" t="s">
        <v>20254</v>
      </c>
    </row>
    <row r="1613" spans="1:16" x14ac:dyDescent="0.25">
      <c r="A1613">
        <v>1729</v>
      </c>
      <c r="B1613" s="119" t="s">
        <v>970</v>
      </c>
      <c r="C1613">
        <v>40</v>
      </c>
      <c r="D1613">
        <v>24795</v>
      </c>
      <c r="E1613">
        <v>63</v>
      </c>
      <c r="F1613">
        <v>171</v>
      </c>
      <c r="G1613">
        <v>840</v>
      </c>
      <c r="H1613">
        <v>306</v>
      </c>
      <c r="I1613" s="119" t="s">
        <v>19</v>
      </c>
      <c r="J1613" s="119" t="s">
        <v>139</v>
      </c>
      <c r="K1613" s="1">
        <v>46255.758941458334</v>
      </c>
      <c r="L1613">
        <v>0</v>
      </c>
      <c r="M1613">
        <v>3</v>
      </c>
      <c r="N1613">
        <v>0</v>
      </c>
      <c r="O1613">
        <v>0</v>
      </c>
      <c r="P1613" s="119" t="s">
        <v>20254</v>
      </c>
    </row>
    <row r="1614" spans="1:16" x14ac:dyDescent="0.25">
      <c r="A1614">
        <v>1730</v>
      </c>
      <c r="B1614" s="119" t="s">
        <v>971</v>
      </c>
      <c r="C1614">
        <v>46</v>
      </c>
      <c r="D1614">
        <v>24769</v>
      </c>
      <c r="E1614">
        <v>775</v>
      </c>
      <c r="F1614">
        <v>149</v>
      </c>
      <c r="G1614">
        <v>273</v>
      </c>
      <c r="H1614">
        <v>214</v>
      </c>
      <c r="I1614" s="119" t="s">
        <v>19</v>
      </c>
      <c r="J1614" s="119" t="s">
        <v>139</v>
      </c>
      <c r="K1614" s="1">
        <v>46255.758941458334</v>
      </c>
      <c r="L1614">
        <v>16</v>
      </c>
      <c r="M1614">
        <v>1</v>
      </c>
      <c r="N1614">
        <v>4</v>
      </c>
      <c r="O1614">
        <v>0</v>
      </c>
      <c r="P1614" s="119" t="s">
        <v>20254</v>
      </c>
    </row>
    <row r="1615" spans="1:16" x14ac:dyDescent="0.25">
      <c r="A1615">
        <v>1731</v>
      </c>
      <c r="B1615" s="119" t="s">
        <v>972</v>
      </c>
      <c r="C1615">
        <v>52</v>
      </c>
      <c r="D1615">
        <v>24736</v>
      </c>
      <c r="E1615">
        <v>586</v>
      </c>
      <c r="F1615">
        <v>241</v>
      </c>
      <c r="G1615">
        <v>258</v>
      </c>
      <c r="H1615">
        <v>316</v>
      </c>
      <c r="I1615" s="119" t="s">
        <v>19</v>
      </c>
      <c r="J1615" s="119" t="s">
        <v>139</v>
      </c>
      <c r="K1615" s="1">
        <v>46255.758941458334</v>
      </c>
      <c r="L1615">
        <v>23</v>
      </c>
      <c r="M1615">
        <v>2</v>
      </c>
      <c r="N1615">
        <v>6</v>
      </c>
      <c r="O1615">
        <v>0</v>
      </c>
      <c r="P1615" s="119" t="s">
        <v>20254</v>
      </c>
    </row>
    <row r="1616" spans="1:16" x14ac:dyDescent="0.25">
      <c r="A1616">
        <v>1732</v>
      </c>
      <c r="B1616" s="119" t="s">
        <v>973</v>
      </c>
      <c r="C1616">
        <v>58</v>
      </c>
      <c r="D1616">
        <v>24694</v>
      </c>
      <c r="E1616">
        <v>375</v>
      </c>
      <c r="F1616">
        <v>186</v>
      </c>
      <c r="G1616">
        <v>315</v>
      </c>
      <c r="H1616">
        <v>250</v>
      </c>
      <c r="I1616" s="119" t="s">
        <v>19</v>
      </c>
      <c r="J1616" s="119" t="s">
        <v>139</v>
      </c>
      <c r="K1616" s="1">
        <v>46255.758941458334</v>
      </c>
      <c r="L1616">
        <v>13</v>
      </c>
      <c r="M1616">
        <v>3</v>
      </c>
      <c r="N1616">
        <v>3</v>
      </c>
      <c r="O1616">
        <v>2</v>
      </c>
      <c r="P1616" s="119" t="s">
        <v>20254</v>
      </c>
    </row>
    <row r="1617" spans="1:16" x14ac:dyDescent="0.25">
      <c r="A1617">
        <v>1733</v>
      </c>
      <c r="B1617" s="119" t="s">
        <v>974</v>
      </c>
      <c r="C1617">
        <v>53</v>
      </c>
      <c r="D1617">
        <v>24706</v>
      </c>
      <c r="E1617">
        <v>174</v>
      </c>
      <c r="F1617">
        <v>185</v>
      </c>
      <c r="G1617">
        <v>402</v>
      </c>
      <c r="H1617">
        <v>244</v>
      </c>
      <c r="I1617" s="119" t="s">
        <v>19</v>
      </c>
      <c r="J1617" s="119" t="s">
        <v>139</v>
      </c>
      <c r="K1617" s="1">
        <v>46255.758941458334</v>
      </c>
      <c r="L1617">
        <v>18</v>
      </c>
      <c r="M1617">
        <v>0</v>
      </c>
      <c r="N1617">
        <v>3</v>
      </c>
      <c r="O1617">
        <v>0</v>
      </c>
      <c r="P1617" s="119" t="s">
        <v>20254</v>
      </c>
    </row>
    <row r="1618" spans="1:16" x14ac:dyDescent="0.25">
      <c r="A1618">
        <v>1734</v>
      </c>
      <c r="B1618" s="119" t="s">
        <v>969</v>
      </c>
      <c r="C1618">
        <v>59</v>
      </c>
      <c r="D1618">
        <v>24715</v>
      </c>
      <c r="E1618">
        <v>312</v>
      </c>
      <c r="F1618">
        <v>181</v>
      </c>
      <c r="G1618">
        <v>174</v>
      </c>
      <c r="H1618">
        <v>264</v>
      </c>
      <c r="I1618" s="119" t="s">
        <v>19</v>
      </c>
      <c r="J1618" s="119" t="s">
        <v>139</v>
      </c>
      <c r="K1618" s="1">
        <v>46255.758941458334</v>
      </c>
      <c r="L1618">
        <v>12</v>
      </c>
      <c r="M1618">
        <v>7</v>
      </c>
      <c r="N1618">
        <v>6</v>
      </c>
      <c r="O1618">
        <v>1</v>
      </c>
      <c r="P1618" s="119" t="s">
        <v>20254</v>
      </c>
    </row>
    <row r="1619" spans="1:16" x14ac:dyDescent="0.25">
      <c r="A1619">
        <v>1735</v>
      </c>
      <c r="B1619" s="119" t="s">
        <v>975</v>
      </c>
      <c r="C1619">
        <v>62</v>
      </c>
      <c r="D1619">
        <v>24685</v>
      </c>
      <c r="E1619">
        <v>18</v>
      </c>
      <c r="F1619">
        <v>192</v>
      </c>
      <c r="G1619">
        <v>469</v>
      </c>
      <c r="H1619">
        <v>616</v>
      </c>
      <c r="I1619" s="119" t="s">
        <v>19</v>
      </c>
      <c r="J1619" s="119" t="s">
        <v>139</v>
      </c>
      <c r="K1619" s="1">
        <v>46255.758941458334</v>
      </c>
      <c r="L1619">
        <v>0</v>
      </c>
      <c r="M1619">
        <v>1</v>
      </c>
      <c r="N1619">
        <v>0</v>
      </c>
      <c r="O1619">
        <v>0</v>
      </c>
      <c r="P1619" s="119" t="s">
        <v>20254</v>
      </c>
    </row>
    <row r="1620" spans="1:16" x14ac:dyDescent="0.25">
      <c r="A1620">
        <v>1736</v>
      </c>
      <c r="B1620" s="119" t="s">
        <v>976</v>
      </c>
      <c r="C1620">
        <v>68</v>
      </c>
      <c r="D1620">
        <v>24700</v>
      </c>
      <c r="E1620">
        <v>476</v>
      </c>
      <c r="F1620">
        <v>218</v>
      </c>
      <c r="G1620">
        <v>837</v>
      </c>
      <c r="H1620">
        <v>418</v>
      </c>
      <c r="I1620" s="119" t="s">
        <v>19</v>
      </c>
      <c r="J1620" s="119" t="s">
        <v>139</v>
      </c>
      <c r="K1620" s="1">
        <v>46255.758941458334</v>
      </c>
      <c r="L1620">
        <v>10</v>
      </c>
      <c r="M1620">
        <v>5</v>
      </c>
      <c r="N1620">
        <v>2</v>
      </c>
      <c r="O1620">
        <v>2</v>
      </c>
      <c r="P1620" s="119" t="s">
        <v>20254</v>
      </c>
    </row>
    <row r="1621" spans="1:16" x14ac:dyDescent="0.25">
      <c r="A1621">
        <v>1737</v>
      </c>
      <c r="B1621" s="119" t="s">
        <v>977</v>
      </c>
      <c r="C1621">
        <v>14</v>
      </c>
      <c r="D1621">
        <v>24739</v>
      </c>
      <c r="E1621">
        <v>5337</v>
      </c>
      <c r="F1621">
        <v>69</v>
      </c>
      <c r="G1621">
        <v>869</v>
      </c>
      <c r="H1621">
        <v>124</v>
      </c>
      <c r="I1621" s="119" t="s">
        <v>19</v>
      </c>
      <c r="J1621" s="119" t="s">
        <v>139</v>
      </c>
      <c r="K1621" s="1">
        <v>46255.758941458334</v>
      </c>
      <c r="L1621">
        <v>84</v>
      </c>
      <c r="M1621">
        <v>3</v>
      </c>
      <c r="N1621">
        <v>10</v>
      </c>
      <c r="O1621">
        <v>1</v>
      </c>
      <c r="P1621" s="119" t="s">
        <v>20254</v>
      </c>
    </row>
    <row r="1622" spans="1:16" x14ac:dyDescent="0.25">
      <c r="A1622">
        <v>1738</v>
      </c>
      <c r="B1622" s="119" t="s">
        <v>978</v>
      </c>
      <c r="C1622">
        <v>20</v>
      </c>
      <c r="D1622">
        <v>24795</v>
      </c>
      <c r="E1622">
        <v>3251</v>
      </c>
      <c r="F1622">
        <v>86</v>
      </c>
      <c r="G1622">
        <v>1662</v>
      </c>
      <c r="H1622">
        <v>181</v>
      </c>
      <c r="I1622" s="119" t="s">
        <v>19</v>
      </c>
      <c r="J1622" s="119" t="s">
        <v>139</v>
      </c>
      <c r="K1622" s="1">
        <v>46255.758941458334</v>
      </c>
      <c r="L1622">
        <v>0</v>
      </c>
      <c r="M1622">
        <v>18</v>
      </c>
      <c r="N1622">
        <v>0</v>
      </c>
      <c r="O1622">
        <v>4</v>
      </c>
      <c r="P1622" s="119" t="s">
        <v>20254</v>
      </c>
    </row>
    <row r="1623" spans="1:16" x14ac:dyDescent="0.25">
      <c r="A1623">
        <v>1739</v>
      </c>
      <c r="B1623" s="119" t="s">
        <v>979</v>
      </c>
      <c r="C1623">
        <v>74</v>
      </c>
      <c r="D1623">
        <v>24777</v>
      </c>
      <c r="E1623">
        <v>0</v>
      </c>
      <c r="F1623">
        <v>0</v>
      </c>
      <c r="G1623">
        <v>589</v>
      </c>
      <c r="H1623">
        <v>471</v>
      </c>
      <c r="I1623" s="119" t="s">
        <v>19</v>
      </c>
      <c r="J1623" s="119" t="s">
        <v>139</v>
      </c>
      <c r="K1623" s="1">
        <v>46255.758941458334</v>
      </c>
      <c r="L1623">
        <v>0</v>
      </c>
      <c r="M1623">
        <v>3</v>
      </c>
      <c r="N1623">
        <v>0</v>
      </c>
      <c r="O1623">
        <v>1</v>
      </c>
      <c r="P1623" s="119" t="s">
        <v>20254</v>
      </c>
    </row>
    <row r="1624" spans="1:16" x14ac:dyDescent="0.25">
      <c r="A1624">
        <v>1740</v>
      </c>
      <c r="B1624" s="119" t="s">
        <v>980</v>
      </c>
      <c r="C1624">
        <v>26</v>
      </c>
      <c r="D1624">
        <v>24769</v>
      </c>
      <c r="E1624">
        <v>1235</v>
      </c>
      <c r="F1624">
        <v>110</v>
      </c>
      <c r="G1624">
        <v>1470</v>
      </c>
      <c r="H1624">
        <v>164</v>
      </c>
      <c r="I1624" s="119" t="s">
        <v>19</v>
      </c>
      <c r="J1624" s="119" t="s">
        <v>139</v>
      </c>
      <c r="K1624" s="1">
        <v>46255.758941458334</v>
      </c>
      <c r="L1624">
        <v>20</v>
      </c>
      <c r="M1624">
        <v>2</v>
      </c>
      <c r="N1624">
        <v>1</v>
      </c>
      <c r="O1624">
        <v>1</v>
      </c>
      <c r="P1624" s="119" t="s">
        <v>20254</v>
      </c>
    </row>
    <row r="1625" spans="1:16" x14ac:dyDescent="0.25">
      <c r="A1625">
        <v>1741</v>
      </c>
      <c r="B1625" s="119" t="s">
        <v>981</v>
      </c>
      <c r="C1625">
        <v>80</v>
      </c>
      <c r="D1625">
        <v>24721</v>
      </c>
      <c r="E1625">
        <v>0</v>
      </c>
      <c r="F1625">
        <v>0</v>
      </c>
      <c r="G1625">
        <v>2947</v>
      </c>
      <c r="H1625">
        <v>233</v>
      </c>
      <c r="I1625" s="119" t="s">
        <v>19</v>
      </c>
      <c r="J1625" s="119" t="s">
        <v>139</v>
      </c>
      <c r="K1625" s="1">
        <v>46255.758941458334</v>
      </c>
      <c r="L1625">
        <v>0</v>
      </c>
      <c r="M1625">
        <v>16</v>
      </c>
      <c r="N1625">
        <v>0</v>
      </c>
      <c r="O1625">
        <v>3</v>
      </c>
      <c r="P1625" s="119" t="s">
        <v>20254</v>
      </c>
    </row>
    <row r="1626" spans="1:16" x14ac:dyDescent="0.25">
      <c r="A1626">
        <v>1742</v>
      </c>
      <c r="B1626" s="119" t="s">
        <v>982</v>
      </c>
      <c r="C1626">
        <v>63</v>
      </c>
      <c r="D1626">
        <v>24685</v>
      </c>
      <c r="E1626">
        <v>0</v>
      </c>
      <c r="F1626">
        <v>0</v>
      </c>
      <c r="G1626">
        <v>301</v>
      </c>
      <c r="H1626">
        <v>194</v>
      </c>
      <c r="I1626" s="119" t="s">
        <v>19</v>
      </c>
      <c r="J1626" s="119" t="s">
        <v>139</v>
      </c>
      <c r="K1626" s="1">
        <v>46255.758941458334</v>
      </c>
      <c r="L1626">
        <v>0</v>
      </c>
      <c r="M1626">
        <v>2</v>
      </c>
      <c r="N1626">
        <v>0</v>
      </c>
      <c r="O1626">
        <v>1</v>
      </c>
      <c r="P1626" s="119" t="s">
        <v>20254</v>
      </c>
    </row>
    <row r="1627" spans="1:16" x14ac:dyDescent="0.25">
      <c r="A1627">
        <v>1743</v>
      </c>
      <c r="B1627" s="119" t="s">
        <v>983</v>
      </c>
      <c r="C1627">
        <v>32</v>
      </c>
      <c r="D1627">
        <v>24795</v>
      </c>
      <c r="E1627">
        <v>581</v>
      </c>
      <c r="F1627">
        <v>108</v>
      </c>
      <c r="G1627">
        <v>689</v>
      </c>
      <c r="H1627">
        <v>190</v>
      </c>
      <c r="I1627" s="119" t="s">
        <v>19</v>
      </c>
      <c r="J1627" s="119" t="s">
        <v>139</v>
      </c>
      <c r="K1627" s="1">
        <v>46255.758941458334</v>
      </c>
      <c r="L1627">
        <v>0</v>
      </c>
      <c r="M1627">
        <v>8</v>
      </c>
      <c r="N1627">
        <v>0</v>
      </c>
      <c r="O1627">
        <v>2</v>
      </c>
      <c r="P1627" s="119" t="s">
        <v>20254</v>
      </c>
    </row>
    <row r="1628" spans="1:16" x14ac:dyDescent="0.25">
      <c r="A1628">
        <v>1744</v>
      </c>
      <c r="B1628" s="119" t="s">
        <v>984</v>
      </c>
      <c r="C1628">
        <v>38</v>
      </c>
      <c r="D1628">
        <v>24693</v>
      </c>
      <c r="E1628">
        <v>893</v>
      </c>
      <c r="F1628">
        <v>116</v>
      </c>
      <c r="G1628">
        <v>210</v>
      </c>
      <c r="H1628">
        <v>180</v>
      </c>
      <c r="I1628" s="119" t="s">
        <v>19</v>
      </c>
      <c r="J1628" s="119" t="s">
        <v>139</v>
      </c>
      <c r="K1628" s="1">
        <v>46255.758941458334</v>
      </c>
      <c r="L1628">
        <v>0</v>
      </c>
      <c r="M1628">
        <v>1</v>
      </c>
      <c r="N1628">
        <v>0</v>
      </c>
      <c r="O1628">
        <v>1</v>
      </c>
      <c r="P1628" s="119" t="s">
        <v>20254</v>
      </c>
    </row>
    <row r="1629" spans="1:16" x14ac:dyDescent="0.25">
      <c r="A1629">
        <v>1745</v>
      </c>
      <c r="B1629" s="119" t="s">
        <v>985</v>
      </c>
      <c r="C1629">
        <v>69</v>
      </c>
      <c r="D1629">
        <v>24766</v>
      </c>
      <c r="E1629">
        <v>0</v>
      </c>
      <c r="F1629">
        <v>0</v>
      </c>
      <c r="G1629">
        <v>186</v>
      </c>
      <c r="H1629">
        <v>283</v>
      </c>
      <c r="I1629" s="119" t="s">
        <v>19</v>
      </c>
      <c r="J1629" s="119" t="s">
        <v>139</v>
      </c>
      <c r="K1629" s="1">
        <v>46255.758941458334</v>
      </c>
      <c r="L1629">
        <v>0</v>
      </c>
      <c r="M1629">
        <v>4</v>
      </c>
      <c r="N1629">
        <v>0</v>
      </c>
      <c r="O1629">
        <v>2</v>
      </c>
      <c r="P1629" s="119" t="s">
        <v>20254</v>
      </c>
    </row>
    <row r="1630" spans="1:16" x14ac:dyDescent="0.25">
      <c r="A1630">
        <v>1746</v>
      </c>
      <c r="B1630" s="119" t="s">
        <v>986</v>
      </c>
      <c r="C1630">
        <v>27</v>
      </c>
      <c r="D1630">
        <v>24706</v>
      </c>
      <c r="E1630">
        <v>207</v>
      </c>
      <c r="F1630">
        <v>99</v>
      </c>
      <c r="G1630">
        <v>569</v>
      </c>
      <c r="H1630">
        <v>149</v>
      </c>
      <c r="I1630" s="119" t="s">
        <v>19</v>
      </c>
      <c r="J1630" s="119" t="s">
        <v>139</v>
      </c>
      <c r="K1630" s="1">
        <v>46255.758941458334</v>
      </c>
      <c r="L1630">
        <v>8</v>
      </c>
      <c r="M1630">
        <v>1</v>
      </c>
      <c r="N1630">
        <v>2</v>
      </c>
      <c r="O1630">
        <v>1</v>
      </c>
      <c r="P1630" s="119" t="s">
        <v>20254</v>
      </c>
    </row>
    <row r="1631" spans="1:16" x14ac:dyDescent="0.25">
      <c r="A1631">
        <v>1747</v>
      </c>
      <c r="B1631" s="119" t="s">
        <v>987</v>
      </c>
      <c r="C1631">
        <v>75</v>
      </c>
      <c r="D1631">
        <v>24700</v>
      </c>
      <c r="E1631">
        <v>0</v>
      </c>
      <c r="F1631">
        <v>0</v>
      </c>
      <c r="G1631">
        <v>212</v>
      </c>
      <c r="H1631">
        <v>311</v>
      </c>
      <c r="I1631" s="119" t="s">
        <v>19</v>
      </c>
      <c r="J1631" s="119" t="s">
        <v>139</v>
      </c>
      <c r="K1631" s="1">
        <v>46255.758941458334</v>
      </c>
      <c r="L1631">
        <v>23</v>
      </c>
      <c r="M1631">
        <v>0</v>
      </c>
      <c r="N1631">
        <v>0</v>
      </c>
      <c r="O1631">
        <v>0</v>
      </c>
      <c r="P1631" s="119" t="s">
        <v>20254</v>
      </c>
    </row>
    <row r="1632" spans="1:16" x14ac:dyDescent="0.25">
      <c r="A1632">
        <v>1748</v>
      </c>
      <c r="B1632" s="119" t="s">
        <v>988</v>
      </c>
      <c r="C1632">
        <v>33</v>
      </c>
      <c r="D1632">
        <v>24739</v>
      </c>
      <c r="E1632">
        <v>542</v>
      </c>
      <c r="F1632">
        <v>102</v>
      </c>
      <c r="G1632">
        <v>279</v>
      </c>
      <c r="H1632">
        <v>168</v>
      </c>
      <c r="I1632" s="119" t="s">
        <v>19</v>
      </c>
      <c r="J1632" s="119" t="s">
        <v>139</v>
      </c>
      <c r="K1632" s="1">
        <v>46255.758941458334</v>
      </c>
      <c r="L1632">
        <v>36</v>
      </c>
      <c r="M1632">
        <v>1</v>
      </c>
      <c r="N1632">
        <v>11</v>
      </c>
      <c r="O1632">
        <v>1</v>
      </c>
      <c r="P1632" s="119" t="s">
        <v>20254</v>
      </c>
    </row>
    <row r="1633" spans="1:16" x14ac:dyDescent="0.25">
      <c r="A1633">
        <v>1749</v>
      </c>
      <c r="B1633" s="119" t="s">
        <v>982</v>
      </c>
      <c r="C1633">
        <v>79</v>
      </c>
      <c r="D1633">
        <v>24685</v>
      </c>
      <c r="E1633">
        <v>0</v>
      </c>
      <c r="F1633">
        <v>0</v>
      </c>
      <c r="G1633">
        <v>3584</v>
      </c>
      <c r="H1633">
        <v>230</v>
      </c>
      <c r="I1633" s="119" t="s">
        <v>19</v>
      </c>
      <c r="J1633" s="119" t="s">
        <v>139</v>
      </c>
      <c r="K1633" s="1">
        <v>46255.758941458334</v>
      </c>
      <c r="L1633">
        <v>0</v>
      </c>
      <c r="M1633">
        <v>12</v>
      </c>
      <c r="N1633">
        <v>0</v>
      </c>
      <c r="O1633">
        <v>4</v>
      </c>
      <c r="P1633" s="119" t="s">
        <v>20254</v>
      </c>
    </row>
    <row r="1634" spans="1:16" x14ac:dyDescent="0.25">
      <c r="A1634">
        <v>1750</v>
      </c>
      <c r="B1634" s="119" t="s">
        <v>989</v>
      </c>
      <c r="C1634">
        <v>44</v>
      </c>
      <c r="D1634">
        <v>24766</v>
      </c>
      <c r="E1634">
        <v>4</v>
      </c>
      <c r="F1634">
        <v>101</v>
      </c>
      <c r="G1634">
        <v>261</v>
      </c>
      <c r="H1634">
        <v>216</v>
      </c>
      <c r="I1634" s="119" t="s">
        <v>19</v>
      </c>
      <c r="J1634" s="119" t="s">
        <v>139</v>
      </c>
      <c r="K1634" s="1">
        <v>46255.758941458334</v>
      </c>
      <c r="L1634">
        <v>0</v>
      </c>
      <c r="M1634">
        <v>5</v>
      </c>
      <c r="N1634">
        <v>0</v>
      </c>
      <c r="O1634">
        <v>0</v>
      </c>
      <c r="P1634" s="119" t="s">
        <v>20254</v>
      </c>
    </row>
    <row r="1635" spans="1:16" x14ac:dyDescent="0.25">
      <c r="A1635">
        <v>1751</v>
      </c>
      <c r="B1635" s="119" t="s">
        <v>990</v>
      </c>
      <c r="C1635">
        <v>80</v>
      </c>
      <c r="D1635">
        <v>24721</v>
      </c>
      <c r="E1635">
        <v>0</v>
      </c>
      <c r="F1635">
        <v>0</v>
      </c>
      <c r="G1635">
        <v>4067</v>
      </c>
      <c r="H1635">
        <v>233</v>
      </c>
      <c r="I1635" s="119" t="s">
        <v>19</v>
      </c>
      <c r="J1635" s="119" t="s">
        <v>139</v>
      </c>
      <c r="K1635" s="1">
        <v>46255.758941458334</v>
      </c>
      <c r="L1635">
        <v>0</v>
      </c>
      <c r="M1635">
        <v>15</v>
      </c>
      <c r="N1635">
        <v>0</v>
      </c>
      <c r="O1635">
        <v>6</v>
      </c>
      <c r="P1635" s="119" t="s">
        <v>20254</v>
      </c>
    </row>
    <row r="1636" spans="1:16" x14ac:dyDescent="0.25">
      <c r="A1636">
        <v>1752</v>
      </c>
      <c r="B1636" s="119" t="s">
        <v>991</v>
      </c>
      <c r="C1636">
        <v>50</v>
      </c>
      <c r="D1636">
        <v>24736</v>
      </c>
      <c r="E1636">
        <v>135</v>
      </c>
      <c r="F1636">
        <v>138</v>
      </c>
      <c r="G1636">
        <v>300</v>
      </c>
      <c r="H1636">
        <v>220</v>
      </c>
      <c r="I1636" s="119" t="s">
        <v>19</v>
      </c>
      <c r="J1636" s="119" t="s">
        <v>139</v>
      </c>
      <c r="K1636" s="1">
        <v>46255.758941458334</v>
      </c>
      <c r="L1636">
        <v>91</v>
      </c>
      <c r="M1636">
        <v>0</v>
      </c>
      <c r="N1636">
        <v>4</v>
      </c>
      <c r="O1636">
        <v>0</v>
      </c>
      <c r="P1636" s="119" t="s">
        <v>20254</v>
      </c>
    </row>
    <row r="1637" spans="1:16" x14ac:dyDescent="0.25">
      <c r="A1637">
        <v>1753</v>
      </c>
      <c r="B1637" s="119" t="s">
        <v>992</v>
      </c>
      <c r="C1637">
        <v>64</v>
      </c>
      <c r="D1637">
        <v>24786</v>
      </c>
      <c r="E1637">
        <v>46</v>
      </c>
      <c r="F1637">
        <v>195</v>
      </c>
      <c r="G1637">
        <v>132</v>
      </c>
      <c r="H1637">
        <v>614</v>
      </c>
      <c r="I1637" s="119" t="s">
        <v>19</v>
      </c>
      <c r="J1637" s="119" t="s">
        <v>139</v>
      </c>
      <c r="K1637" s="1">
        <v>46255.758941458334</v>
      </c>
      <c r="L1637">
        <v>9</v>
      </c>
      <c r="M1637">
        <v>2</v>
      </c>
      <c r="N1637">
        <v>1</v>
      </c>
      <c r="O1637">
        <v>0</v>
      </c>
      <c r="P1637" s="119" t="s">
        <v>20254</v>
      </c>
    </row>
    <row r="1638" spans="1:16" x14ac:dyDescent="0.25">
      <c r="A1638">
        <v>1754</v>
      </c>
      <c r="B1638" s="119" t="s">
        <v>993</v>
      </c>
      <c r="C1638">
        <v>56</v>
      </c>
      <c r="D1638">
        <v>24694</v>
      </c>
      <c r="E1638">
        <v>14</v>
      </c>
      <c r="F1638">
        <v>138</v>
      </c>
      <c r="G1638">
        <v>203</v>
      </c>
      <c r="H1638">
        <v>147</v>
      </c>
      <c r="I1638" s="119" t="s">
        <v>19</v>
      </c>
      <c r="J1638" s="119" t="s">
        <v>139</v>
      </c>
      <c r="K1638" s="1">
        <v>46255.758941458334</v>
      </c>
      <c r="L1638">
        <v>0</v>
      </c>
      <c r="M1638">
        <v>7</v>
      </c>
      <c r="N1638">
        <v>0</v>
      </c>
      <c r="O1638">
        <v>1</v>
      </c>
      <c r="P1638" s="119" t="s">
        <v>20254</v>
      </c>
    </row>
    <row r="1639" spans="1:16" x14ac:dyDescent="0.25">
      <c r="A1639">
        <v>1755</v>
      </c>
      <c r="B1639" s="119" t="s">
        <v>994</v>
      </c>
      <c r="C1639">
        <v>39</v>
      </c>
      <c r="D1639">
        <v>24700</v>
      </c>
      <c r="E1639">
        <v>47</v>
      </c>
      <c r="F1639">
        <v>160</v>
      </c>
      <c r="G1639">
        <v>348</v>
      </c>
      <c r="H1639">
        <v>210</v>
      </c>
      <c r="I1639" s="119" t="s">
        <v>19</v>
      </c>
      <c r="J1639" s="119" t="s">
        <v>139</v>
      </c>
      <c r="K1639" s="1">
        <v>46255.758941458334</v>
      </c>
      <c r="L1639">
        <v>25</v>
      </c>
      <c r="M1639">
        <v>2</v>
      </c>
      <c r="N1639">
        <v>2</v>
      </c>
      <c r="O1639">
        <v>0</v>
      </c>
      <c r="P1639" s="119" t="s">
        <v>20254</v>
      </c>
    </row>
    <row r="1640" spans="1:16" x14ac:dyDescent="0.25">
      <c r="A1640">
        <v>1756</v>
      </c>
      <c r="B1640" s="119" t="s">
        <v>995</v>
      </c>
      <c r="C1640">
        <v>70</v>
      </c>
      <c r="D1640">
        <v>24727</v>
      </c>
      <c r="E1640">
        <v>0</v>
      </c>
      <c r="F1640">
        <v>0</v>
      </c>
      <c r="G1640">
        <v>269</v>
      </c>
      <c r="H1640">
        <v>370</v>
      </c>
      <c r="I1640" s="119" t="s">
        <v>19</v>
      </c>
      <c r="J1640" s="119" t="s">
        <v>139</v>
      </c>
      <c r="K1640" s="1">
        <v>46255.758941458334</v>
      </c>
      <c r="L1640">
        <v>0</v>
      </c>
      <c r="M1640">
        <v>2</v>
      </c>
      <c r="N1640">
        <v>0</v>
      </c>
      <c r="O1640">
        <v>2</v>
      </c>
      <c r="P1640" s="119" t="s">
        <v>20254</v>
      </c>
    </row>
    <row r="1641" spans="1:16" x14ac:dyDescent="0.25">
      <c r="A1641">
        <v>1757</v>
      </c>
      <c r="B1641" s="119" t="s">
        <v>996</v>
      </c>
      <c r="C1641">
        <v>45</v>
      </c>
      <c r="D1641">
        <v>24685</v>
      </c>
      <c r="E1641">
        <v>571</v>
      </c>
      <c r="F1641">
        <v>124</v>
      </c>
      <c r="G1641">
        <v>236</v>
      </c>
      <c r="H1641">
        <v>195</v>
      </c>
      <c r="I1641" s="119" t="s">
        <v>19</v>
      </c>
      <c r="J1641" s="119" t="s">
        <v>139</v>
      </c>
      <c r="K1641" s="1">
        <v>46255.758941458334</v>
      </c>
      <c r="L1641">
        <v>21</v>
      </c>
      <c r="M1641">
        <v>2</v>
      </c>
      <c r="N1641">
        <v>8</v>
      </c>
      <c r="O1641">
        <v>0</v>
      </c>
      <c r="P1641" s="119" t="s">
        <v>20254</v>
      </c>
    </row>
    <row r="1642" spans="1:16" x14ac:dyDescent="0.25">
      <c r="A1642">
        <v>1758</v>
      </c>
      <c r="B1642" s="119" t="s">
        <v>997</v>
      </c>
      <c r="C1642">
        <v>51</v>
      </c>
      <c r="D1642">
        <v>24739</v>
      </c>
      <c r="E1642">
        <v>99</v>
      </c>
      <c r="F1642">
        <v>135</v>
      </c>
      <c r="G1642">
        <v>407</v>
      </c>
      <c r="H1642">
        <v>146</v>
      </c>
      <c r="I1642" s="119" t="s">
        <v>19</v>
      </c>
      <c r="J1642" s="119" t="s">
        <v>139</v>
      </c>
      <c r="K1642" s="1">
        <v>46255.758941458334</v>
      </c>
      <c r="L1642">
        <v>107</v>
      </c>
      <c r="M1642">
        <v>5</v>
      </c>
      <c r="N1642">
        <v>1</v>
      </c>
      <c r="O1642">
        <v>4</v>
      </c>
      <c r="P1642" s="119" t="s">
        <v>20254</v>
      </c>
    </row>
    <row r="1643" spans="1:16" x14ac:dyDescent="0.25">
      <c r="A1643">
        <v>1759</v>
      </c>
      <c r="B1643" s="119" t="s">
        <v>998</v>
      </c>
      <c r="C1643">
        <v>76</v>
      </c>
      <c r="D1643">
        <v>24730</v>
      </c>
      <c r="E1643">
        <v>0</v>
      </c>
      <c r="F1643">
        <v>0</v>
      </c>
      <c r="G1643">
        <v>1535</v>
      </c>
      <c r="H1643">
        <v>223</v>
      </c>
      <c r="I1643" s="119" t="s">
        <v>19</v>
      </c>
      <c r="J1643" s="119" t="s">
        <v>139</v>
      </c>
      <c r="K1643" s="1">
        <v>46255.758941458334</v>
      </c>
      <c r="L1643">
        <v>0</v>
      </c>
      <c r="M1643">
        <v>1</v>
      </c>
      <c r="N1643">
        <v>0</v>
      </c>
      <c r="O1643">
        <v>0</v>
      </c>
      <c r="P1643" s="119" t="s">
        <v>20254</v>
      </c>
    </row>
    <row r="1644" spans="1:16" x14ac:dyDescent="0.25">
      <c r="A1644">
        <v>1760</v>
      </c>
      <c r="B1644" s="119" t="s">
        <v>999</v>
      </c>
      <c r="C1644">
        <v>80</v>
      </c>
      <c r="D1644">
        <v>24709</v>
      </c>
      <c r="E1644">
        <v>0</v>
      </c>
      <c r="F1644">
        <v>0</v>
      </c>
      <c r="G1644">
        <v>3398</v>
      </c>
      <c r="H1644">
        <v>233</v>
      </c>
      <c r="I1644" s="119" t="s">
        <v>19</v>
      </c>
      <c r="J1644" s="119" t="s">
        <v>139</v>
      </c>
      <c r="K1644" s="1">
        <v>46255.758941458334</v>
      </c>
      <c r="L1644">
        <v>0</v>
      </c>
      <c r="M1644">
        <v>9</v>
      </c>
      <c r="N1644">
        <v>0</v>
      </c>
      <c r="O1644">
        <v>3</v>
      </c>
      <c r="P1644" s="119" t="s">
        <v>20254</v>
      </c>
    </row>
    <row r="1645" spans="1:16" x14ac:dyDescent="0.25">
      <c r="A1645">
        <v>1761</v>
      </c>
      <c r="B1645" s="119" t="s">
        <v>1000</v>
      </c>
      <c r="C1645">
        <v>57</v>
      </c>
      <c r="D1645">
        <v>24721</v>
      </c>
      <c r="E1645">
        <v>71</v>
      </c>
      <c r="F1645">
        <v>124</v>
      </c>
      <c r="G1645">
        <v>170</v>
      </c>
      <c r="H1645">
        <v>145</v>
      </c>
      <c r="I1645" s="119" t="s">
        <v>19</v>
      </c>
      <c r="J1645" s="119" t="s">
        <v>139</v>
      </c>
      <c r="K1645" s="1">
        <v>46255.758941458334</v>
      </c>
      <c r="L1645">
        <v>0</v>
      </c>
      <c r="M1645">
        <v>1</v>
      </c>
      <c r="N1645">
        <v>0</v>
      </c>
      <c r="O1645">
        <v>0</v>
      </c>
      <c r="P1645" s="119" t="s">
        <v>20254</v>
      </c>
    </row>
    <row r="1646" spans="1:16" x14ac:dyDescent="0.25">
      <c r="A1646">
        <v>1762</v>
      </c>
      <c r="B1646" s="119" t="s">
        <v>1001</v>
      </c>
      <c r="C1646">
        <v>65</v>
      </c>
      <c r="D1646">
        <v>24715</v>
      </c>
      <c r="E1646">
        <v>0</v>
      </c>
      <c r="F1646">
        <v>0</v>
      </c>
      <c r="G1646">
        <v>299</v>
      </c>
      <c r="H1646">
        <v>221</v>
      </c>
      <c r="I1646" s="119" t="s">
        <v>19</v>
      </c>
      <c r="J1646" s="119" t="s">
        <v>139</v>
      </c>
      <c r="K1646" s="1">
        <v>46255.758941458334</v>
      </c>
      <c r="L1646">
        <v>0</v>
      </c>
      <c r="M1646">
        <v>1</v>
      </c>
      <c r="N1646">
        <v>0</v>
      </c>
      <c r="O1646">
        <v>1</v>
      </c>
      <c r="P1646" s="119" t="s">
        <v>20254</v>
      </c>
    </row>
    <row r="1647" spans="1:16" x14ac:dyDescent="0.25">
      <c r="A1647">
        <v>1763</v>
      </c>
      <c r="B1647" s="119" t="s">
        <v>1002</v>
      </c>
      <c r="C1647">
        <v>40</v>
      </c>
      <c r="D1647">
        <v>24724</v>
      </c>
      <c r="E1647">
        <v>94</v>
      </c>
      <c r="F1647">
        <v>114</v>
      </c>
      <c r="G1647">
        <v>304</v>
      </c>
      <c r="H1647">
        <v>1462</v>
      </c>
      <c r="I1647" s="119" t="s">
        <v>19</v>
      </c>
      <c r="J1647" s="119" t="s">
        <v>139</v>
      </c>
      <c r="K1647" s="1">
        <v>46255.758941458334</v>
      </c>
      <c r="L1647">
        <v>12</v>
      </c>
      <c r="M1647">
        <v>9</v>
      </c>
      <c r="N1647">
        <v>0</v>
      </c>
      <c r="O1647">
        <v>1</v>
      </c>
      <c r="P1647" s="119" t="s">
        <v>20254</v>
      </c>
    </row>
    <row r="1648" spans="1:16" x14ac:dyDescent="0.25">
      <c r="A1648">
        <v>1764</v>
      </c>
      <c r="B1648" s="119" t="s">
        <v>1003</v>
      </c>
      <c r="C1648">
        <v>46</v>
      </c>
      <c r="D1648">
        <v>24700</v>
      </c>
      <c r="E1648">
        <v>101</v>
      </c>
      <c r="F1648">
        <v>126</v>
      </c>
      <c r="G1648">
        <v>247</v>
      </c>
      <c r="H1648">
        <v>155</v>
      </c>
      <c r="I1648" s="119" t="s">
        <v>19</v>
      </c>
      <c r="J1648" s="119" t="s">
        <v>139</v>
      </c>
      <c r="K1648" s="1">
        <v>46255.758941458334</v>
      </c>
      <c r="L1648">
        <v>12</v>
      </c>
      <c r="M1648">
        <v>2</v>
      </c>
      <c r="N1648">
        <v>2</v>
      </c>
      <c r="O1648">
        <v>2</v>
      </c>
      <c r="P1648" s="119" t="s">
        <v>20254</v>
      </c>
    </row>
    <row r="1649" spans="1:16" x14ac:dyDescent="0.25">
      <c r="A1649">
        <v>1765</v>
      </c>
      <c r="B1649" s="119" t="s">
        <v>1004</v>
      </c>
      <c r="C1649">
        <v>71</v>
      </c>
      <c r="D1649">
        <v>24727</v>
      </c>
      <c r="E1649">
        <v>1181</v>
      </c>
      <c r="F1649">
        <v>209</v>
      </c>
      <c r="G1649">
        <v>754</v>
      </c>
      <c r="H1649">
        <v>258</v>
      </c>
      <c r="I1649" s="119" t="s">
        <v>19</v>
      </c>
      <c r="J1649" s="119" t="s">
        <v>139</v>
      </c>
      <c r="K1649" s="1">
        <v>46255.758941458334</v>
      </c>
      <c r="L1649">
        <v>10</v>
      </c>
      <c r="M1649">
        <v>2</v>
      </c>
      <c r="N1649">
        <v>3</v>
      </c>
      <c r="O1649">
        <v>0</v>
      </c>
      <c r="P1649" s="119" t="s">
        <v>20254</v>
      </c>
    </row>
    <row r="1650" spans="1:16" x14ac:dyDescent="0.25">
      <c r="A1650">
        <v>1766</v>
      </c>
      <c r="B1650" s="119" t="s">
        <v>1005</v>
      </c>
      <c r="C1650">
        <v>52</v>
      </c>
      <c r="D1650">
        <v>24733</v>
      </c>
      <c r="E1650">
        <v>271</v>
      </c>
      <c r="F1650">
        <v>154</v>
      </c>
      <c r="G1650">
        <v>236</v>
      </c>
      <c r="H1650">
        <v>210</v>
      </c>
      <c r="I1650" s="119" t="s">
        <v>19</v>
      </c>
      <c r="J1650" s="119" t="s">
        <v>139</v>
      </c>
      <c r="K1650" s="1">
        <v>46255.758941458334</v>
      </c>
      <c r="L1650">
        <v>98</v>
      </c>
      <c r="M1650">
        <v>0</v>
      </c>
      <c r="N1650">
        <v>6</v>
      </c>
      <c r="O1650">
        <v>0</v>
      </c>
      <c r="P1650" s="119" t="s">
        <v>20254</v>
      </c>
    </row>
    <row r="1651" spans="1:16" x14ac:dyDescent="0.25">
      <c r="A1651">
        <v>1767</v>
      </c>
      <c r="B1651" s="119" t="s">
        <v>1006</v>
      </c>
      <c r="C1651">
        <v>77</v>
      </c>
      <c r="D1651">
        <v>24712</v>
      </c>
      <c r="E1651">
        <v>0</v>
      </c>
      <c r="F1651">
        <v>0</v>
      </c>
      <c r="G1651">
        <v>2261</v>
      </c>
      <c r="H1651">
        <v>223</v>
      </c>
      <c r="I1651" s="119" t="s">
        <v>19</v>
      </c>
      <c r="J1651" s="119" t="s">
        <v>139</v>
      </c>
      <c r="K1651" s="1">
        <v>46255.758941458334</v>
      </c>
      <c r="L1651">
        <v>0</v>
      </c>
      <c r="M1651">
        <v>1</v>
      </c>
      <c r="N1651">
        <v>0</v>
      </c>
      <c r="O1651">
        <v>0</v>
      </c>
      <c r="P1651" s="119" t="s">
        <v>20254</v>
      </c>
    </row>
    <row r="1652" spans="1:16" x14ac:dyDescent="0.25">
      <c r="A1652">
        <v>1768</v>
      </c>
      <c r="B1652" s="119" t="s">
        <v>1007</v>
      </c>
      <c r="C1652">
        <v>58</v>
      </c>
      <c r="D1652">
        <v>24736</v>
      </c>
      <c r="E1652">
        <v>109</v>
      </c>
      <c r="F1652">
        <v>148</v>
      </c>
      <c r="G1652">
        <v>270</v>
      </c>
      <c r="H1652">
        <v>318</v>
      </c>
      <c r="I1652" s="119" t="s">
        <v>19</v>
      </c>
      <c r="J1652" s="119" t="s">
        <v>139</v>
      </c>
      <c r="K1652" s="1">
        <v>46255.758941458334</v>
      </c>
      <c r="L1652">
        <v>8</v>
      </c>
      <c r="M1652">
        <v>1</v>
      </c>
      <c r="N1652">
        <v>0</v>
      </c>
      <c r="O1652">
        <v>0</v>
      </c>
      <c r="P1652" s="119" t="s">
        <v>20254</v>
      </c>
    </row>
    <row r="1653" spans="1:16" x14ac:dyDescent="0.25">
      <c r="A1653">
        <v>1769</v>
      </c>
      <c r="B1653" s="119" t="s">
        <v>1008</v>
      </c>
      <c r="C1653">
        <v>80</v>
      </c>
      <c r="D1653">
        <v>24705</v>
      </c>
      <c r="E1653">
        <v>0</v>
      </c>
      <c r="F1653">
        <v>0</v>
      </c>
      <c r="G1653">
        <v>887</v>
      </c>
      <c r="H1653">
        <v>240</v>
      </c>
      <c r="I1653" s="119" t="s">
        <v>19</v>
      </c>
      <c r="J1653" s="119" t="s">
        <v>139</v>
      </c>
      <c r="K1653" s="1">
        <v>46255.758941458334</v>
      </c>
      <c r="L1653">
        <v>1095</v>
      </c>
      <c r="M1653">
        <v>0</v>
      </c>
      <c r="N1653">
        <v>0</v>
      </c>
      <c r="O1653">
        <v>0</v>
      </c>
      <c r="P1653" s="119" t="s">
        <v>20254</v>
      </c>
    </row>
    <row r="1654" spans="1:16" x14ac:dyDescent="0.25">
      <c r="A1654">
        <v>1770</v>
      </c>
      <c r="B1654" s="119" t="s">
        <v>1009</v>
      </c>
      <c r="C1654">
        <v>53</v>
      </c>
      <c r="D1654">
        <v>24733</v>
      </c>
      <c r="E1654">
        <v>216</v>
      </c>
      <c r="F1654">
        <v>159</v>
      </c>
      <c r="G1654">
        <v>257</v>
      </c>
      <c r="H1654">
        <v>199</v>
      </c>
      <c r="I1654" s="119" t="s">
        <v>19</v>
      </c>
      <c r="J1654" s="119" t="s">
        <v>139</v>
      </c>
      <c r="K1654" s="1">
        <v>46255.758941458334</v>
      </c>
      <c r="L1654">
        <v>67</v>
      </c>
      <c r="M1654">
        <v>1</v>
      </c>
      <c r="N1654">
        <v>2</v>
      </c>
      <c r="O1654">
        <v>0</v>
      </c>
      <c r="P1654" s="119" t="s">
        <v>20254</v>
      </c>
    </row>
    <row r="1655" spans="1:16" x14ac:dyDescent="0.25">
      <c r="A1655">
        <v>1771</v>
      </c>
      <c r="B1655" s="119" t="s">
        <v>1010</v>
      </c>
      <c r="C1655">
        <v>59</v>
      </c>
      <c r="D1655">
        <v>24694</v>
      </c>
      <c r="E1655">
        <v>0</v>
      </c>
      <c r="F1655">
        <v>0</v>
      </c>
      <c r="G1655">
        <v>553</v>
      </c>
      <c r="H1655">
        <v>200</v>
      </c>
      <c r="I1655" s="119" t="s">
        <v>19</v>
      </c>
      <c r="J1655" s="119" t="s">
        <v>139</v>
      </c>
      <c r="K1655" s="1">
        <v>46255.758941458334</v>
      </c>
      <c r="L1655">
        <v>0</v>
      </c>
      <c r="M1655">
        <v>4</v>
      </c>
      <c r="N1655">
        <v>0</v>
      </c>
      <c r="O1655">
        <v>0</v>
      </c>
      <c r="P1655" s="119" t="s">
        <v>20254</v>
      </c>
    </row>
    <row r="1656" spans="1:16" x14ac:dyDescent="0.25">
      <c r="A1656">
        <v>1772</v>
      </c>
      <c r="B1656" s="119" t="s">
        <v>1011</v>
      </c>
      <c r="C1656">
        <v>66</v>
      </c>
      <c r="D1656">
        <v>24705</v>
      </c>
      <c r="E1656">
        <v>72</v>
      </c>
      <c r="F1656">
        <v>199</v>
      </c>
      <c r="G1656">
        <v>240</v>
      </c>
      <c r="H1656">
        <v>244</v>
      </c>
      <c r="I1656" s="119" t="s">
        <v>19</v>
      </c>
      <c r="J1656" s="119" t="s">
        <v>139</v>
      </c>
      <c r="K1656" s="1">
        <v>46255.758941458334</v>
      </c>
      <c r="L1656">
        <v>10</v>
      </c>
      <c r="M1656">
        <v>0</v>
      </c>
      <c r="N1656">
        <v>1</v>
      </c>
      <c r="O1656">
        <v>0</v>
      </c>
      <c r="P1656" s="119" t="s">
        <v>20254</v>
      </c>
    </row>
    <row r="1657" spans="1:16" x14ac:dyDescent="0.25">
      <c r="A1657">
        <v>1773</v>
      </c>
      <c r="B1657" s="119" t="s">
        <v>1012</v>
      </c>
      <c r="C1657">
        <v>62</v>
      </c>
      <c r="D1657">
        <v>24795</v>
      </c>
      <c r="E1657">
        <v>84</v>
      </c>
      <c r="F1657">
        <v>157</v>
      </c>
      <c r="G1657">
        <v>900</v>
      </c>
      <c r="H1657">
        <v>554</v>
      </c>
      <c r="I1657" s="119" t="s">
        <v>19</v>
      </c>
      <c r="J1657" s="119" t="s">
        <v>139</v>
      </c>
      <c r="K1657" s="1">
        <v>46255.758941458334</v>
      </c>
      <c r="L1657">
        <v>6</v>
      </c>
      <c r="M1657">
        <v>12</v>
      </c>
      <c r="N1657">
        <v>2</v>
      </c>
      <c r="O1657">
        <v>3</v>
      </c>
      <c r="P1657" s="119" t="s">
        <v>20254</v>
      </c>
    </row>
    <row r="1658" spans="1:16" x14ac:dyDescent="0.25">
      <c r="A1658">
        <v>1774</v>
      </c>
      <c r="B1658" s="119" t="s">
        <v>1013</v>
      </c>
      <c r="C1658">
        <v>72</v>
      </c>
      <c r="D1658">
        <v>24730</v>
      </c>
      <c r="E1658">
        <v>0</v>
      </c>
      <c r="F1658">
        <v>0</v>
      </c>
      <c r="G1658">
        <v>342</v>
      </c>
      <c r="H1658">
        <v>267</v>
      </c>
      <c r="I1658" s="119" t="s">
        <v>19</v>
      </c>
      <c r="J1658" s="119" t="s">
        <v>139</v>
      </c>
      <c r="K1658" s="1">
        <v>46255.758941458334</v>
      </c>
      <c r="L1658">
        <v>0</v>
      </c>
      <c r="M1658">
        <v>1</v>
      </c>
      <c r="N1658">
        <v>0</v>
      </c>
      <c r="O1658">
        <v>1</v>
      </c>
      <c r="P1658" s="119" t="s">
        <v>20254</v>
      </c>
    </row>
    <row r="1659" spans="1:16" x14ac:dyDescent="0.25">
      <c r="A1659">
        <v>1775</v>
      </c>
      <c r="B1659" s="119" t="s">
        <v>1014</v>
      </c>
      <c r="C1659">
        <v>68</v>
      </c>
      <c r="D1659">
        <v>24766</v>
      </c>
      <c r="E1659">
        <v>0</v>
      </c>
      <c r="F1659">
        <v>0</v>
      </c>
      <c r="G1659">
        <v>232</v>
      </c>
      <c r="H1659">
        <v>268</v>
      </c>
      <c r="I1659" s="119" t="s">
        <v>19</v>
      </c>
      <c r="J1659" s="119" t="s">
        <v>139</v>
      </c>
      <c r="K1659" s="1">
        <v>46255.758941458334</v>
      </c>
      <c r="L1659">
        <v>0</v>
      </c>
      <c r="M1659">
        <v>3</v>
      </c>
      <c r="N1659">
        <v>0</v>
      </c>
      <c r="O1659">
        <v>1</v>
      </c>
      <c r="P1659" s="119" t="s">
        <v>20254</v>
      </c>
    </row>
    <row r="1660" spans="1:16" x14ac:dyDescent="0.25">
      <c r="A1660">
        <v>1776</v>
      </c>
      <c r="B1660" s="119" t="s">
        <v>1011</v>
      </c>
      <c r="C1660">
        <v>78</v>
      </c>
      <c r="D1660">
        <v>24705</v>
      </c>
      <c r="E1660">
        <v>0</v>
      </c>
      <c r="F1660">
        <v>0</v>
      </c>
      <c r="G1660">
        <v>793</v>
      </c>
      <c r="H1660">
        <v>227</v>
      </c>
      <c r="I1660" s="119" t="s">
        <v>19</v>
      </c>
      <c r="J1660" s="119" t="s">
        <v>139</v>
      </c>
      <c r="K1660" s="1">
        <v>46255.758941458334</v>
      </c>
      <c r="L1660">
        <v>370</v>
      </c>
      <c r="M1660">
        <v>2</v>
      </c>
      <c r="N1660">
        <v>0</v>
      </c>
      <c r="O1660">
        <v>1</v>
      </c>
      <c r="P1660" s="119" t="s">
        <v>20254</v>
      </c>
    </row>
    <row r="1661" spans="1:16" x14ac:dyDescent="0.25">
      <c r="A1661">
        <v>1777</v>
      </c>
      <c r="B1661" s="119" t="s">
        <v>1012</v>
      </c>
      <c r="C1661">
        <v>74</v>
      </c>
      <c r="D1661">
        <v>24795</v>
      </c>
      <c r="E1661">
        <v>0</v>
      </c>
      <c r="F1661">
        <v>0</v>
      </c>
      <c r="G1661">
        <v>667</v>
      </c>
      <c r="H1661">
        <v>228</v>
      </c>
      <c r="I1661" s="119" t="s">
        <v>19</v>
      </c>
      <c r="J1661" s="119" t="s">
        <v>139</v>
      </c>
      <c r="K1661" s="1">
        <v>46255.758941458334</v>
      </c>
      <c r="L1661">
        <v>0</v>
      </c>
      <c r="M1661">
        <v>2</v>
      </c>
      <c r="N1661">
        <v>0</v>
      </c>
      <c r="O1661">
        <v>0</v>
      </c>
      <c r="P1661" s="119" t="s">
        <v>20254</v>
      </c>
    </row>
    <row r="1662" spans="1:16" x14ac:dyDescent="0.25">
      <c r="A1662">
        <v>1778</v>
      </c>
      <c r="B1662" s="119" t="s">
        <v>1015</v>
      </c>
      <c r="C1662">
        <v>80</v>
      </c>
      <c r="D1662">
        <v>24766</v>
      </c>
      <c r="E1662">
        <v>0</v>
      </c>
      <c r="F1662">
        <v>0</v>
      </c>
      <c r="G1662">
        <v>2920</v>
      </c>
      <c r="H1662">
        <v>233</v>
      </c>
      <c r="I1662" s="119" t="s">
        <v>19</v>
      </c>
      <c r="J1662" s="119" t="s">
        <v>139</v>
      </c>
      <c r="K1662" s="1">
        <v>46255.758941458334</v>
      </c>
      <c r="L1662">
        <v>0</v>
      </c>
      <c r="M1662">
        <v>17</v>
      </c>
      <c r="N1662">
        <v>0</v>
      </c>
      <c r="O1662">
        <v>3</v>
      </c>
      <c r="P1662" s="119" t="s">
        <v>20254</v>
      </c>
    </row>
    <row r="1663" spans="1:16" x14ac:dyDescent="0.25">
      <c r="A1663">
        <v>1779</v>
      </c>
      <c r="B1663" s="119" t="s">
        <v>1014</v>
      </c>
      <c r="C1663">
        <v>80</v>
      </c>
      <c r="D1663">
        <v>24766</v>
      </c>
      <c r="E1663">
        <v>0</v>
      </c>
      <c r="F1663">
        <v>0</v>
      </c>
      <c r="G1663">
        <v>3199</v>
      </c>
      <c r="H1663">
        <v>195</v>
      </c>
      <c r="I1663" s="119" t="s">
        <v>19</v>
      </c>
      <c r="J1663" s="119" t="s">
        <v>139</v>
      </c>
      <c r="K1663" s="1">
        <v>46255.758941458334</v>
      </c>
      <c r="L1663">
        <v>0</v>
      </c>
      <c r="M1663">
        <v>27</v>
      </c>
      <c r="N1663">
        <v>0</v>
      </c>
      <c r="O1663">
        <v>11</v>
      </c>
      <c r="P1663" s="119" t="s">
        <v>20254</v>
      </c>
    </row>
    <row r="1664" spans="1:16" x14ac:dyDescent="0.25">
      <c r="A1664">
        <v>1780</v>
      </c>
      <c r="B1664" s="119" t="s">
        <v>1016</v>
      </c>
      <c r="C1664">
        <v>63</v>
      </c>
      <c r="D1664">
        <v>24694</v>
      </c>
      <c r="E1664">
        <v>0</v>
      </c>
      <c r="F1664">
        <v>0</v>
      </c>
      <c r="G1664">
        <v>488</v>
      </c>
      <c r="H1664">
        <v>173</v>
      </c>
      <c r="I1664" s="119" t="s">
        <v>19</v>
      </c>
      <c r="J1664" s="119" t="s">
        <v>139</v>
      </c>
      <c r="K1664" s="1">
        <v>46255.758941458334</v>
      </c>
      <c r="L1664">
        <v>0</v>
      </c>
      <c r="M1664">
        <v>3</v>
      </c>
      <c r="N1664">
        <v>0</v>
      </c>
      <c r="O1664">
        <v>1</v>
      </c>
      <c r="P1664" s="119" t="s">
        <v>20254</v>
      </c>
    </row>
    <row r="1665" spans="1:16" x14ac:dyDescent="0.25">
      <c r="A1665">
        <v>1781</v>
      </c>
      <c r="B1665" s="119" t="s">
        <v>1016</v>
      </c>
      <c r="C1665">
        <v>69</v>
      </c>
      <c r="D1665">
        <v>24694</v>
      </c>
      <c r="E1665">
        <v>0</v>
      </c>
      <c r="F1665">
        <v>0</v>
      </c>
      <c r="G1665">
        <v>294</v>
      </c>
      <c r="H1665">
        <v>171</v>
      </c>
      <c r="I1665" s="119" t="s">
        <v>19</v>
      </c>
      <c r="J1665" s="119" t="s">
        <v>139</v>
      </c>
      <c r="K1665" s="1">
        <v>46255.758941458334</v>
      </c>
      <c r="L1665">
        <v>0</v>
      </c>
      <c r="M1665">
        <v>2</v>
      </c>
      <c r="N1665">
        <v>0</v>
      </c>
      <c r="O1665">
        <v>2</v>
      </c>
      <c r="P1665" s="119" t="s">
        <v>20254</v>
      </c>
    </row>
    <row r="1666" spans="1:16" x14ac:dyDescent="0.25">
      <c r="A1666">
        <v>1782</v>
      </c>
      <c r="B1666" s="119" t="s">
        <v>1017</v>
      </c>
      <c r="C1666">
        <v>75</v>
      </c>
      <c r="D1666">
        <v>24766</v>
      </c>
      <c r="E1666">
        <v>0</v>
      </c>
      <c r="F1666">
        <v>0</v>
      </c>
      <c r="G1666">
        <v>667</v>
      </c>
      <c r="H1666">
        <v>182</v>
      </c>
      <c r="I1666" s="119" t="s">
        <v>19</v>
      </c>
      <c r="J1666" s="119" t="s">
        <v>139</v>
      </c>
      <c r="K1666" s="1">
        <v>46255.758941458334</v>
      </c>
      <c r="L1666">
        <v>0</v>
      </c>
      <c r="M1666">
        <v>0</v>
      </c>
      <c r="N1666">
        <v>0</v>
      </c>
      <c r="O1666">
        <v>0</v>
      </c>
      <c r="P1666" s="119" t="s">
        <v>20254</v>
      </c>
    </row>
    <row r="1667" spans="1:16" x14ac:dyDescent="0.25">
      <c r="A1667">
        <v>1783</v>
      </c>
      <c r="B1667" s="119" t="s">
        <v>1018</v>
      </c>
      <c r="C1667">
        <v>39</v>
      </c>
      <c r="D1667">
        <v>24775</v>
      </c>
      <c r="E1667">
        <v>378</v>
      </c>
      <c r="F1667">
        <v>1319</v>
      </c>
      <c r="G1667">
        <v>661</v>
      </c>
      <c r="H1667">
        <v>8994</v>
      </c>
      <c r="I1667" s="119" t="s">
        <v>19</v>
      </c>
      <c r="J1667" s="119" t="s">
        <v>222</v>
      </c>
      <c r="K1667" s="1">
        <v>46255.758941458334</v>
      </c>
      <c r="L1667">
        <v>7</v>
      </c>
      <c r="M1667">
        <v>15</v>
      </c>
      <c r="N1667">
        <v>3</v>
      </c>
      <c r="O1667">
        <v>2</v>
      </c>
      <c r="P1667" s="119" t="s">
        <v>20254</v>
      </c>
    </row>
    <row r="1668" spans="1:16" x14ac:dyDescent="0.25">
      <c r="A1668">
        <v>1784</v>
      </c>
      <c r="B1668" s="119" t="s">
        <v>1019</v>
      </c>
      <c r="C1668">
        <v>79</v>
      </c>
      <c r="D1668">
        <v>24721</v>
      </c>
      <c r="E1668">
        <v>0</v>
      </c>
      <c r="F1668">
        <v>0</v>
      </c>
      <c r="G1668">
        <v>5640</v>
      </c>
      <c r="H1668">
        <v>192</v>
      </c>
      <c r="I1668" s="119" t="s">
        <v>19</v>
      </c>
      <c r="J1668" s="119" t="s">
        <v>139</v>
      </c>
      <c r="K1668" s="1">
        <v>46255.758941458334</v>
      </c>
      <c r="L1668">
        <v>0</v>
      </c>
      <c r="M1668">
        <v>13</v>
      </c>
      <c r="N1668">
        <v>0</v>
      </c>
      <c r="O1668">
        <v>3</v>
      </c>
      <c r="P1668" s="119" t="s">
        <v>20254</v>
      </c>
    </row>
    <row r="1669" spans="1:16" x14ac:dyDescent="0.25">
      <c r="A1669">
        <v>1785</v>
      </c>
      <c r="B1669" s="119" t="s">
        <v>1020</v>
      </c>
      <c r="C1669">
        <v>46</v>
      </c>
      <c r="D1669">
        <v>24770</v>
      </c>
      <c r="E1669">
        <v>249</v>
      </c>
      <c r="F1669">
        <v>750</v>
      </c>
      <c r="G1669">
        <v>298</v>
      </c>
      <c r="H1669">
        <v>1717</v>
      </c>
      <c r="I1669" s="119" t="s">
        <v>19</v>
      </c>
      <c r="J1669" s="119" t="s">
        <v>222</v>
      </c>
      <c r="K1669" s="1">
        <v>46255.758941458334</v>
      </c>
      <c r="L1669">
        <v>0</v>
      </c>
      <c r="M1669">
        <v>10</v>
      </c>
      <c r="N1669">
        <v>0</v>
      </c>
      <c r="O1669">
        <v>0</v>
      </c>
      <c r="P1669" s="119" t="s">
        <v>20254</v>
      </c>
    </row>
    <row r="1670" spans="1:16" x14ac:dyDescent="0.25">
      <c r="A1670">
        <v>1786</v>
      </c>
      <c r="B1670" s="119" t="s">
        <v>1021</v>
      </c>
      <c r="C1670">
        <v>80</v>
      </c>
      <c r="D1670">
        <v>24689</v>
      </c>
      <c r="E1670">
        <v>0</v>
      </c>
      <c r="F1670">
        <v>0</v>
      </c>
      <c r="G1670">
        <v>8947</v>
      </c>
      <c r="H1670">
        <v>195</v>
      </c>
      <c r="I1670" s="119" t="s">
        <v>19</v>
      </c>
      <c r="J1670" s="119" t="s">
        <v>139</v>
      </c>
      <c r="K1670" s="1">
        <v>46255.758941458334</v>
      </c>
      <c r="L1670">
        <v>0</v>
      </c>
      <c r="M1670">
        <v>17</v>
      </c>
      <c r="N1670">
        <v>0</v>
      </c>
      <c r="O1670">
        <v>10</v>
      </c>
      <c r="P1670" s="119" t="s">
        <v>20254</v>
      </c>
    </row>
    <row r="1671" spans="1:16" x14ac:dyDescent="0.25">
      <c r="A1671">
        <v>1787</v>
      </c>
      <c r="B1671" s="119" t="s">
        <v>1022</v>
      </c>
      <c r="C1671">
        <v>64</v>
      </c>
      <c r="D1671">
        <v>24736</v>
      </c>
      <c r="E1671">
        <v>153</v>
      </c>
      <c r="F1671">
        <v>160</v>
      </c>
      <c r="G1671">
        <v>195</v>
      </c>
      <c r="H1671">
        <v>212</v>
      </c>
      <c r="I1671" s="119" t="s">
        <v>19</v>
      </c>
      <c r="J1671" s="119" t="s">
        <v>139</v>
      </c>
      <c r="K1671" s="1">
        <v>46255.758941458334</v>
      </c>
      <c r="L1671">
        <v>9</v>
      </c>
      <c r="M1671">
        <v>3</v>
      </c>
      <c r="N1671">
        <v>3</v>
      </c>
      <c r="O1671">
        <v>1</v>
      </c>
      <c r="P1671" s="119" t="s">
        <v>20254</v>
      </c>
    </row>
    <row r="1672" spans="1:16" x14ac:dyDescent="0.25">
      <c r="A1672">
        <v>1788</v>
      </c>
      <c r="B1672" s="119" t="s">
        <v>1023</v>
      </c>
      <c r="C1672">
        <v>53</v>
      </c>
      <c r="D1672">
        <v>24710</v>
      </c>
      <c r="E1672">
        <v>127</v>
      </c>
      <c r="F1672">
        <v>943</v>
      </c>
      <c r="G1672">
        <v>288</v>
      </c>
      <c r="H1672">
        <v>2229</v>
      </c>
      <c r="I1672" s="119" t="s">
        <v>19</v>
      </c>
      <c r="J1672" s="119" t="s">
        <v>222</v>
      </c>
      <c r="K1672" s="1">
        <v>46255.758941458334</v>
      </c>
      <c r="L1672">
        <v>0</v>
      </c>
      <c r="M1672">
        <v>6</v>
      </c>
      <c r="N1672">
        <v>0</v>
      </c>
      <c r="O1672">
        <v>1</v>
      </c>
      <c r="P1672" s="119" t="s">
        <v>20254</v>
      </c>
    </row>
    <row r="1673" spans="1:16" x14ac:dyDescent="0.25">
      <c r="A1673">
        <v>1789</v>
      </c>
      <c r="B1673" s="119" t="s">
        <v>1024</v>
      </c>
      <c r="C1673">
        <v>40</v>
      </c>
      <c r="D1673">
        <v>24778</v>
      </c>
      <c r="E1673">
        <v>451</v>
      </c>
      <c r="F1673">
        <v>1172</v>
      </c>
      <c r="G1673">
        <v>220</v>
      </c>
      <c r="H1673">
        <v>9330</v>
      </c>
      <c r="I1673" s="119" t="s">
        <v>19</v>
      </c>
      <c r="J1673" s="119" t="s">
        <v>222</v>
      </c>
      <c r="K1673" s="1">
        <v>46255.758941458334</v>
      </c>
      <c r="L1673">
        <v>6</v>
      </c>
      <c r="M1673">
        <v>8</v>
      </c>
      <c r="N1673">
        <v>0</v>
      </c>
      <c r="O1673">
        <v>3</v>
      </c>
      <c r="P1673" s="119" t="s">
        <v>20254</v>
      </c>
    </row>
    <row r="1674" spans="1:16" x14ac:dyDescent="0.25">
      <c r="A1674">
        <v>1790</v>
      </c>
      <c r="B1674" s="119" t="s">
        <v>1025</v>
      </c>
      <c r="C1674">
        <v>70</v>
      </c>
      <c r="D1674">
        <v>24727</v>
      </c>
      <c r="E1674">
        <v>0</v>
      </c>
      <c r="F1674">
        <v>0</v>
      </c>
      <c r="G1674">
        <v>360</v>
      </c>
      <c r="H1674">
        <v>206</v>
      </c>
      <c r="I1674" s="119" t="s">
        <v>19</v>
      </c>
      <c r="J1674" s="119" t="s">
        <v>139</v>
      </c>
      <c r="K1674" s="1">
        <v>46255.758941458334</v>
      </c>
      <c r="L1674">
        <v>0</v>
      </c>
      <c r="M1674">
        <v>5</v>
      </c>
      <c r="N1674">
        <v>0</v>
      </c>
      <c r="O1674">
        <v>1</v>
      </c>
      <c r="P1674" s="119" t="s">
        <v>20254</v>
      </c>
    </row>
    <row r="1675" spans="1:16" x14ac:dyDescent="0.25">
      <c r="A1675">
        <v>1791</v>
      </c>
      <c r="B1675" s="119" t="s">
        <v>1026</v>
      </c>
      <c r="C1675">
        <v>76</v>
      </c>
      <c r="D1675">
        <v>24763</v>
      </c>
      <c r="E1675">
        <v>0</v>
      </c>
      <c r="F1675">
        <v>0</v>
      </c>
      <c r="G1675">
        <v>4968</v>
      </c>
      <c r="H1675">
        <v>186</v>
      </c>
      <c r="I1675" s="119" t="s">
        <v>19</v>
      </c>
      <c r="J1675" s="119" t="s">
        <v>139</v>
      </c>
      <c r="K1675" s="1">
        <v>46255.758941458334</v>
      </c>
      <c r="L1675">
        <v>0</v>
      </c>
      <c r="M1675">
        <v>8</v>
      </c>
      <c r="N1675">
        <v>0</v>
      </c>
      <c r="O1675">
        <v>1</v>
      </c>
      <c r="P1675" s="119" t="s">
        <v>20254</v>
      </c>
    </row>
    <row r="1676" spans="1:16" x14ac:dyDescent="0.25">
      <c r="A1676">
        <v>1792</v>
      </c>
      <c r="B1676" s="119" t="s">
        <v>1027</v>
      </c>
      <c r="C1676">
        <v>47</v>
      </c>
      <c r="D1676">
        <v>24713</v>
      </c>
      <c r="E1676">
        <v>156</v>
      </c>
      <c r="F1676">
        <v>505</v>
      </c>
      <c r="G1676">
        <v>353</v>
      </c>
      <c r="H1676">
        <v>1194</v>
      </c>
      <c r="I1676" s="119" t="s">
        <v>19</v>
      </c>
      <c r="J1676" s="119" t="s">
        <v>222</v>
      </c>
      <c r="K1676" s="1">
        <v>46255.758941458334</v>
      </c>
      <c r="L1676">
        <v>0</v>
      </c>
      <c r="M1676">
        <v>11</v>
      </c>
      <c r="N1676">
        <v>0</v>
      </c>
      <c r="O1676">
        <v>3</v>
      </c>
      <c r="P1676" s="119" t="s">
        <v>20254</v>
      </c>
    </row>
    <row r="1677" spans="1:16" x14ac:dyDescent="0.25">
      <c r="A1677">
        <v>1793</v>
      </c>
      <c r="B1677" s="119" t="s">
        <v>1028</v>
      </c>
      <c r="C1677">
        <v>80</v>
      </c>
      <c r="D1677">
        <v>24774</v>
      </c>
      <c r="E1677">
        <v>0</v>
      </c>
      <c r="F1677">
        <v>0</v>
      </c>
      <c r="G1677">
        <v>7598</v>
      </c>
      <c r="H1677">
        <v>195</v>
      </c>
      <c r="I1677" s="119" t="s">
        <v>19</v>
      </c>
      <c r="J1677" s="119" t="s">
        <v>139</v>
      </c>
      <c r="K1677" s="1">
        <v>46255.758941458334</v>
      </c>
      <c r="L1677">
        <v>0</v>
      </c>
      <c r="M1677">
        <v>17</v>
      </c>
      <c r="N1677">
        <v>0</v>
      </c>
      <c r="O1677">
        <v>13</v>
      </c>
      <c r="P1677" s="119" t="s">
        <v>20254</v>
      </c>
    </row>
    <row r="1678" spans="1:16" x14ac:dyDescent="0.25">
      <c r="A1678">
        <v>1794</v>
      </c>
      <c r="B1678" s="119" t="s">
        <v>1029</v>
      </c>
      <c r="C1678">
        <v>60</v>
      </c>
      <c r="D1678">
        <v>24722</v>
      </c>
      <c r="E1678">
        <v>160</v>
      </c>
      <c r="F1678">
        <v>804</v>
      </c>
      <c r="G1678">
        <v>413</v>
      </c>
      <c r="H1678">
        <v>1582</v>
      </c>
      <c r="I1678" s="119" t="s">
        <v>19</v>
      </c>
      <c r="J1678" s="119" t="s">
        <v>222</v>
      </c>
      <c r="K1678" s="1">
        <v>46255.758941458334</v>
      </c>
      <c r="L1678">
        <v>0</v>
      </c>
      <c r="M1678">
        <v>9</v>
      </c>
      <c r="N1678">
        <v>0</v>
      </c>
      <c r="O1678">
        <v>3</v>
      </c>
      <c r="P1678" s="119" t="s">
        <v>20254</v>
      </c>
    </row>
    <row r="1679" spans="1:16" x14ac:dyDescent="0.25">
      <c r="A1679">
        <v>1795</v>
      </c>
      <c r="B1679" s="119" t="s">
        <v>1030</v>
      </c>
      <c r="C1679">
        <v>65</v>
      </c>
      <c r="D1679">
        <v>24727</v>
      </c>
      <c r="E1679">
        <v>0</v>
      </c>
      <c r="F1679">
        <v>0</v>
      </c>
      <c r="G1679">
        <v>522</v>
      </c>
      <c r="H1679">
        <v>214</v>
      </c>
      <c r="I1679" s="119" t="s">
        <v>19</v>
      </c>
      <c r="J1679" s="119" t="s">
        <v>139</v>
      </c>
      <c r="K1679" s="1">
        <v>46255.758941458334</v>
      </c>
      <c r="L1679">
        <v>0</v>
      </c>
      <c r="M1679">
        <v>2</v>
      </c>
      <c r="N1679">
        <v>0</v>
      </c>
      <c r="O1679">
        <v>1</v>
      </c>
      <c r="P1679" s="119" t="s">
        <v>20254</v>
      </c>
    </row>
    <row r="1680" spans="1:16" x14ac:dyDescent="0.25">
      <c r="A1680">
        <v>1796</v>
      </c>
      <c r="B1680" s="119" t="s">
        <v>1031</v>
      </c>
      <c r="C1680">
        <v>71</v>
      </c>
      <c r="D1680">
        <v>24739</v>
      </c>
      <c r="E1680">
        <v>0</v>
      </c>
      <c r="F1680">
        <v>0</v>
      </c>
      <c r="G1680">
        <v>395</v>
      </c>
      <c r="H1680">
        <v>183</v>
      </c>
      <c r="I1680" s="119" t="s">
        <v>19</v>
      </c>
      <c r="J1680" s="119" t="s">
        <v>139</v>
      </c>
      <c r="K1680" s="1">
        <v>46255.758941458334</v>
      </c>
      <c r="L1680">
        <v>0</v>
      </c>
      <c r="M1680">
        <v>0</v>
      </c>
      <c r="N1680">
        <v>0</v>
      </c>
      <c r="O1680">
        <v>0</v>
      </c>
      <c r="P1680" s="119" t="s">
        <v>20254</v>
      </c>
    </row>
    <row r="1681" spans="1:16" x14ac:dyDescent="0.25">
      <c r="A1681">
        <v>1797</v>
      </c>
      <c r="B1681" s="119" t="s">
        <v>1032</v>
      </c>
      <c r="C1681">
        <v>67</v>
      </c>
      <c r="D1681">
        <v>24770</v>
      </c>
      <c r="E1681">
        <v>394</v>
      </c>
      <c r="F1681">
        <v>1180</v>
      </c>
      <c r="G1681">
        <v>176</v>
      </c>
      <c r="H1681">
        <v>5869</v>
      </c>
      <c r="I1681" s="119" t="s">
        <v>19</v>
      </c>
      <c r="J1681" s="119" t="s">
        <v>222</v>
      </c>
      <c r="K1681" s="1">
        <v>46255.758941458334</v>
      </c>
      <c r="L1681">
        <v>3</v>
      </c>
      <c r="M1681">
        <v>7</v>
      </c>
      <c r="N1681">
        <v>0</v>
      </c>
      <c r="O1681">
        <v>1</v>
      </c>
      <c r="P1681" s="119" t="s">
        <v>20254</v>
      </c>
    </row>
    <row r="1682" spans="1:16" x14ac:dyDescent="0.25">
      <c r="A1682">
        <v>1798</v>
      </c>
      <c r="B1682" s="119" t="s">
        <v>1033</v>
      </c>
      <c r="C1682">
        <v>74</v>
      </c>
      <c r="D1682">
        <v>24692</v>
      </c>
      <c r="E1682">
        <v>392</v>
      </c>
      <c r="F1682">
        <v>2164</v>
      </c>
      <c r="G1682">
        <v>107</v>
      </c>
      <c r="H1682">
        <v>3987</v>
      </c>
      <c r="I1682" s="119" t="s">
        <v>19</v>
      </c>
      <c r="J1682" s="119" t="s">
        <v>222</v>
      </c>
      <c r="K1682" s="1">
        <v>46255.758941458334</v>
      </c>
      <c r="L1682">
        <v>2</v>
      </c>
      <c r="M1682">
        <v>1</v>
      </c>
      <c r="N1682">
        <v>0</v>
      </c>
      <c r="O1682">
        <v>0</v>
      </c>
      <c r="P1682" s="119" t="s">
        <v>20254</v>
      </c>
    </row>
    <row r="1683" spans="1:16" x14ac:dyDescent="0.25">
      <c r="A1683">
        <v>1799</v>
      </c>
      <c r="B1683" s="119" t="s">
        <v>1031</v>
      </c>
      <c r="C1683">
        <v>77</v>
      </c>
      <c r="D1683">
        <v>24739</v>
      </c>
      <c r="E1683">
        <v>0</v>
      </c>
      <c r="F1683">
        <v>0</v>
      </c>
      <c r="G1683">
        <v>4944</v>
      </c>
      <c r="H1683">
        <v>186</v>
      </c>
      <c r="I1683" s="119" t="s">
        <v>19</v>
      </c>
      <c r="J1683" s="119" t="s">
        <v>139</v>
      </c>
      <c r="K1683" s="1">
        <v>46255.758941458334</v>
      </c>
      <c r="L1683">
        <v>0</v>
      </c>
      <c r="M1683">
        <v>13</v>
      </c>
      <c r="N1683">
        <v>0</v>
      </c>
      <c r="O1683">
        <v>2</v>
      </c>
      <c r="P1683" s="119" t="s">
        <v>20254</v>
      </c>
    </row>
    <row r="1684" spans="1:16" x14ac:dyDescent="0.25">
      <c r="A1684">
        <v>1800</v>
      </c>
      <c r="B1684" s="119" t="s">
        <v>1034</v>
      </c>
      <c r="C1684">
        <v>80</v>
      </c>
      <c r="D1684">
        <v>24693</v>
      </c>
      <c r="E1684">
        <v>0</v>
      </c>
      <c r="F1684">
        <v>0</v>
      </c>
      <c r="G1684">
        <v>1336</v>
      </c>
      <c r="H1684">
        <v>195</v>
      </c>
      <c r="I1684" s="119" t="s">
        <v>19</v>
      </c>
      <c r="J1684" s="119" t="s">
        <v>139</v>
      </c>
      <c r="K1684" s="1">
        <v>46255.758941458334</v>
      </c>
      <c r="L1684">
        <v>213</v>
      </c>
      <c r="M1684">
        <v>9</v>
      </c>
      <c r="N1684">
        <v>0</v>
      </c>
      <c r="O1684">
        <v>2</v>
      </c>
      <c r="P1684" s="119" t="s">
        <v>20254</v>
      </c>
    </row>
    <row r="1685" spans="1:16" x14ac:dyDescent="0.25">
      <c r="A1685">
        <v>1801</v>
      </c>
      <c r="B1685" s="119" t="s">
        <v>1035</v>
      </c>
      <c r="C1685">
        <v>80</v>
      </c>
      <c r="D1685">
        <v>24787</v>
      </c>
      <c r="E1685">
        <v>1952</v>
      </c>
      <c r="F1685">
        <v>1900</v>
      </c>
      <c r="G1685">
        <v>369</v>
      </c>
      <c r="H1685">
        <v>2437</v>
      </c>
      <c r="I1685" s="119" t="s">
        <v>19</v>
      </c>
      <c r="J1685" s="119" t="s">
        <v>222</v>
      </c>
      <c r="K1685" s="1">
        <v>46255.758941458334</v>
      </c>
      <c r="L1685">
        <v>1131</v>
      </c>
      <c r="M1685">
        <v>22</v>
      </c>
      <c r="N1685">
        <v>47</v>
      </c>
      <c r="O1685">
        <v>6</v>
      </c>
      <c r="P1685" s="119" t="s">
        <v>20254</v>
      </c>
    </row>
    <row r="1686" spans="1:16" x14ac:dyDescent="0.25">
      <c r="A1686">
        <v>1802</v>
      </c>
      <c r="B1686" s="119" t="s">
        <v>1036</v>
      </c>
      <c r="C1686">
        <v>66</v>
      </c>
      <c r="D1686">
        <v>24724</v>
      </c>
      <c r="E1686">
        <v>0</v>
      </c>
      <c r="F1686">
        <v>0</v>
      </c>
      <c r="G1686">
        <v>531</v>
      </c>
      <c r="H1686">
        <v>169</v>
      </c>
      <c r="I1686" s="119" t="s">
        <v>19</v>
      </c>
      <c r="J1686" s="119" t="s">
        <v>139</v>
      </c>
      <c r="K1686" s="1">
        <v>46255.758941458334</v>
      </c>
      <c r="L1686">
        <v>0</v>
      </c>
      <c r="M1686">
        <v>4</v>
      </c>
      <c r="N1686">
        <v>0</v>
      </c>
      <c r="O1686">
        <v>0</v>
      </c>
      <c r="P1686" s="119" t="s">
        <v>20254</v>
      </c>
    </row>
    <row r="1687" spans="1:16" x14ac:dyDescent="0.25">
      <c r="A1687">
        <v>1803</v>
      </c>
      <c r="B1687" s="119" t="s">
        <v>1037</v>
      </c>
      <c r="C1687">
        <v>72</v>
      </c>
      <c r="D1687">
        <v>24694</v>
      </c>
      <c r="E1687">
        <v>0</v>
      </c>
      <c r="F1687">
        <v>0</v>
      </c>
      <c r="G1687">
        <v>271</v>
      </c>
      <c r="H1687">
        <v>195</v>
      </c>
      <c r="I1687" s="119" t="s">
        <v>19</v>
      </c>
      <c r="J1687" s="119" t="s">
        <v>139</v>
      </c>
      <c r="K1687" s="1">
        <v>46255.758941458334</v>
      </c>
      <c r="L1687">
        <v>0</v>
      </c>
      <c r="M1687">
        <v>2</v>
      </c>
      <c r="N1687">
        <v>0</v>
      </c>
      <c r="O1687">
        <v>1</v>
      </c>
      <c r="P1687" s="119" t="s">
        <v>20254</v>
      </c>
    </row>
    <row r="1688" spans="1:16" x14ac:dyDescent="0.25">
      <c r="A1688">
        <v>1804</v>
      </c>
      <c r="B1688" s="119" t="s">
        <v>1038</v>
      </c>
      <c r="C1688">
        <v>54</v>
      </c>
      <c r="D1688">
        <v>24701</v>
      </c>
      <c r="E1688">
        <v>136</v>
      </c>
      <c r="F1688">
        <v>308</v>
      </c>
      <c r="G1688">
        <v>222</v>
      </c>
      <c r="H1688">
        <v>3000</v>
      </c>
      <c r="I1688" s="119" t="s">
        <v>19</v>
      </c>
      <c r="J1688" s="119" t="s">
        <v>222</v>
      </c>
      <c r="K1688" s="1">
        <v>46255.758941458334</v>
      </c>
      <c r="L1688">
        <v>4</v>
      </c>
      <c r="M1688">
        <v>2</v>
      </c>
      <c r="N1688">
        <v>1</v>
      </c>
      <c r="O1688">
        <v>1</v>
      </c>
      <c r="P1688" s="119" t="s">
        <v>20254</v>
      </c>
    </row>
    <row r="1689" spans="1:16" x14ac:dyDescent="0.25">
      <c r="A1689">
        <v>1805</v>
      </c>
      <c r="B1689" s="119" t="s">
        <v>1039</v>
      </c>
      <c r="C1689">
        <v>78</v>
      </c>
      <c r="D1689">
        <v>24727</v>
      </c>
      <c r="E1689">
        <v>0</v>
      </c>
      <c r="F1689">
        <v>0</v>
      </c>
      <c r="G1689">
        <v>5570</v>
      </c>
      <c r="H1689">
        <v>189</v>
      </c>
      <c r="I1689" s="119" t="s">
        <v>19</v>
      </c>
      <c r="J1689" s="119" t="s">
        <v>139</v>
      </c>
      <c r="K1689" s="1">
        <v>46255.758941458334</v>
      </c>
      <c r="L1689">
        <v>0</v>
      </c>
      <c r="M1689">
        <v>10</v>
      </c>
      <c r="N1689">
        <v>0</v>
      </c>
      <c r="O1689">
        <v>3</v>
      </c>
      <c r="P1689" s="119" t="s">
        <v>20254</v>
      </c>
    </row>
    <row r="1690" spans="1:16" x14ac:dyDescent="0.25">
      <c r="A1690">
        <v>1806</v>
      </c>
      <c r="B1690" s="119" t="s">
        <v>1040</v>
      </c>
      <c r="C1690">
        <v>61</v>
      </c>
      <c r="D1690">
        <v>24716</v>
      </c>
      <c r="E1690">
        <v>205</v>
      </c>
      <c r="F1690">
        <v>1302</v>
      </c>
      <c r="G1690">
        <v>108</v>
      </c>
      <c r="H1690">
        <v>3873</v>
      </c>
      <c r="I1690" s="119" t="s">
        <v>19</v>
      </c>
      <c r="J1690" s="119" t="s">
        <v>222</v>
      </c>
      <c r="K1690" s="1">
        <v>46255.758941458334</v>
      </c>
      <c r="L1690">
        <v>0</v>
      </c>
      <c r="M1690">
        <v>4</v>
      </c>
      <c r="N1690">
        <v>0</v>
      </c>
      <c r="O1690">
        <v>2</v>
      </c>
      <c r="P1690" s="119" t="s">
        <v>20254</v>
      </c>
    </row>
    <row r="1691" spans="1:16" x14ac:dyDescent="0.25">
      <c r="A1691">
        <v>1807</v>
      </c>
      <c r="B1691" s="119" t="s">
        <v>1039</v>
      </c>
      <c r="C1691">
        <v>80</v>
      </c>
      <c r="D1691">
        <v>24727</v>
      </c>
      <c r="E1691">
        <v>0</v>
      </c>
      <c r="F1691">
        <v>0</v>
      </c>
      <c r="G1691">
        <v>6763</v>
      </c>
      <c r="H1691">
        <v>195</v>
      </c>
      <c r="I1691" s="119" t="s">
        <v>19</v>
      </c>
      <c r="J1691" s="119" t="s">
        <v>139</v>
      </c>
      <c r="K1691" s="1">
        <v>46255.758941458334</v>
      </c>
      <c r="L1691">
        <v>0</v>
      </c>
      <c r="M1691">
        <v>8</v>
      </c>
      <c r="N1691">
        <v>0</v>
      </c>
      <c r="O1691">
        <v>4</v>
      </c>
      <c r="P1691" s="119" t="s">
        <v>20254</v>
      </c>
    </row>
    <row r="1692" spans="1:16" x14ac:dyDescent="0.25">
      <c r="A1692">
        <v>1808</v>
      </c>
      <c r="B1692" s="119" t="s">
        <v>1041</v>
      </c>
      <c r="C1692">
        <v>68</v>
      </c>
      <c r="D1692">
        <v>24698</v>
      </c>
      <c r="E1692">
        <v>584</v>
      </c>
      <c r="F1692">
        <v>2107</v>
      </c>
      <c r="G1692">
        <v>92</v>
      </c>
      <c r="H1692">
        <v>3302</v>
      </c>
      <c r="I1692" s="119" t="s">
        <v>19</v>
      </c>
      <c r="J1692" s="119" t="s">
        <v>222</v>
      </c>
      <c r="K1692" s="1">
        <v>46255.758941458334</v>
      </c>
      <c r="L1692">
        <v>5</v>
      </c>
      <c r="M1692">
        <v>0</v>
      </c>
      <c r="N1692">
        <v>2</v>
      </c>
      <c r="O1692">
        <v>0</v>
      </c>
      <c r="P1692" s="119" t="s">
        <v>20254</v>
      </c>
    </row>
    <row r="1693" spans="1:16" x14ac:dyDescent="0.25">
      <c r="A1693">
        <v>1809</v>
      </c>
      <c r="B1693" s="119" t="s">
        <v>1042</v>
      </c>
      <c r="C1693">
        <v>75</v>
      </c>
      <c r="D1693">
        <v>24778</v>
      </c>
      <c r="E1693">
        <v>1138</v>
      </c>
      <c r="F1693">
        <v>1316</v>
      </c>
      <c r="G1693">
        <v>43</v>
      </c>
      <c r="H1693">
        <v>2714</v>
      </c>
      <c r="I1693" s="119" t="s">
        <v>19</v>
      </c>
      <c r="J1693" s="119" t="s">
        <v>222</v>
      </c>
      <c r="K1693" s="1">
        <v>46255.758941458334</v>
      </c>
      <c r="L1693">
        <v>302</v>
      </c>
      <c r="M1693">
        <v>2</v>
      </c>
      <c r="N1693">
        <v>150</v>
      </c>
      <c r="O1693">
        <v>0</v>
      </c>
      <c r="P1693" s="119" t="s">
        <v>20254</v>
      </c>
    </row>
    <row r="1694" spans="1:16" x14ac:dyDescent="0.25">
      <c r="A1694">
        <v>1810</v>
      </c>
      <c r="B1694" s="119" t="s">
        <v>1043</v>
      </c>
      <c r="C1694">
        <v>80</v>
      </c>
      <c r="D1694">
        <v>24767</v>
      </c>
      <c r="E1694">
        <v>989</v>
      </c>
      <c r="F1694">
        <v>1750</v>
      </c>
      <c r="G1694">
        <v>617</v>
      </c>
      <c r="H1694">
        <v>2136</v>
      </c>
      <c r="I1694" s="119" t="s">
        <v>19</v>
      </c>
      <c r="J1694" s="119" t="s">
        <v>222</v>
      </c>
      <c r="K1694" s="1">
        <v>46255.758941458334</v>
      </c>
      <c r="L1694">
        <v>1429</v>
      </c>
      <c r="M1694">
        <v>61</v>
      </c>
      <c r="N1694">
        <v>821</v>
      </c>
      <c r="O1694">
        <v>11</v>
      </c>
      <c r="P1694" s="119" t="s">
        <v>20254</v>
      </c>
    </row>
    <row r="1695" spans="1:16" x14ac:dyDescent="0.25">
      <c r="A1695">
        <v>1811</v>
      </c>
      <c r="B1695" s="119" t="s">
        <v>1044</v>
      </c>
      <c r="C1695">
        <v>39</v>
      </c>
      <c r="D1695">
        <v>24713</v>
      </c>
      <c r="E1695">
        <v>188</v>
      </c>
      <c r="F1695">
        <v>308</v>
      </c>
      <c r="G1695">
        <v>935</v>
      </c>
      <c r="H1695">
        <v>2386</v>
      </c>
      <c r="I1695" s="119" t="s">
        <v>19</v>
      </c>
      <c r="J1695" s="119" t="s">
        <v>222</v>
      </c>
      <c r="K1695" s="1">
        <v>46255.758941458334</v>
      </c>
      <c r="L1695">
        <v>9</v>
      </c>
      <c r="M1695">
        <v>12</v>
      </c>
      <c r="N1695">
        <v>1</v>
      </c>
      <c r="O1695">
        <v>2</v>
      </c>
      <c r="P1695" s="119" t="s">
        <v>20254</v>
      </c>
    </row>
    <row r="1696" spans="1:16" x14ac:dyDescent="0.25">
      <c r="A1696">
        <v>1812</v>
      </c>
      <c r="B1696" s="119" t="s">
        <v>1045</v>
      </c>
      <c r="C1696">
        <v>46</v>
      </c>
      <c r="D1696">
        <v>24692</v>
      </c>
      <c r="E1696">
        <v>209</v>
      </c>
      <c r="F1696">
        <v>304</v>
      </c>
      <c r="G1696">
        <v>303</v>
      </c>
      <c r="H1696">
        <v>962</v>
      </c>
      <c r="I1696" s="119" t="s">
        <v>19</v>
      </c>
      <c r="J1696" s="119" t="s">
        <v>222</v>
      </c>
      <c r="K1696" s="1">
        <v>46255.758941458334</v>
      </c>
      <c r="L1696">
        <v>0</v>
      </c>
      <c r="M1696">
        <v>5</v>
      </c>
      <c r="N1696">
        <v>0</v>
      </c>
      <c r="O1696">
        <v>1</v>
      </c>
      <c r="P1696" s="119" t="s">
        <v>20254</v>
      </c>
    </row>
    <row r="1697" spans="1:16" x14ac:dyDescent="0.25">
      <c r="A1697">
        <v>1813</v>
      </c>
      <c r="B1697" s="119" t="s">
        <v>1046</v>
      </c>
      <c r="C1697">
        <v>53</v>
      </c>
      <c r="D1697">
        <v>24778</v>
      </c>
      <c r="E1697">
        <v>449</v>
      </c>
      <c r="F1697">
        <v>491</v>
      </c>
      <c r="G1697">
        <v>349</v>
      </c>
      <c r="H1697">
        <v>1595</v>
      </c>
      <c r="I1697" s="119" t="s">
        <v>19</v>
      </c>
      <c r="J1697" s="119" t="s">
        <v>222</v>
      </c>
      <c r="K1697" s="1">
        <v>46255.758941458334</v>
      </c>
      <c r="L1697">
        <v>0</v>
      </c>
      <c r="M1697">
        <v>6</v>
      </c>
      <c r="N1697">
        <v>0</v>
      </c>
      <c r="O1697">
        <v>2</v>
      </c>
      <c r="P1697" s="119" t="s">
        <v>20254</v>
      </c>
    </row>
    <row r="1698" spans="1:16" x14ac:dyDescent="0.25">
      <c r="A1698">
        <v>1814</v>
      </c>
      <c r="B1698" s="119" t="s">
        <v>1047</v>
      </c>
      <c r="C1698">
        <v>55</v>
      </c>
      <c r="D1698">
        <v>24701</v>
      </c>
      <c r="E1698">
        <v>127</v>
      </c>
      <c r="F1698">
        <v>263</v>
      </c>
      <c r="G1698">
        <v>168</v>
      </c>
      <c r="H1698">
        <v>1778</v>
      </c>
      <c r="I1698" s="119" t="s">
        <v>19</v>
      </c>
      <c r="J1698" s="119" t="s">
        <v>222</v>
      </c>
      <c r="K1698" s="1">
        <v>46255.758941458334</v>
      </c>
      <c r="L1698">
        <v>4</v>
      </c>
      <c r="M1698">
        <v>6</v>
      </c>
      <c r="N1698">
        <v>0</v>
      </c>
      <c r="O1698">
        <v>0</v>
      </c>
      <c r="P1698" s="119" t="s">
        <v>20254</v>
      </c>
    </row>
    <row r="1699" spans="1:16" x14ac:dyDescent="0.25">
      <c r="A1699">
        <v>1815</v>
      </c>
      <c r="B1699" s="119" t="s">
        <v>1048</v>
      </c>
      <c r="C1699">
        <v>62</v>
      </c>
      <c r="D1699">
        <v>24775</v>
      </c>
      <c r="E1699">
        <v>8</v>
      </c>
      <c r="F1699">
        <v>291</v>
      </c>
      <c r="G1699">
        <v>119</v>
      </c>
      <c r="H1699">
        <v>5050</v>
      </c>
      <c r="I1699" s="119" t="s">
        <v>19</v>
      </c>
      <c r="J1699" s="119" t="s">
        <v>222</v>
      </c>
      <c r="K1699" s="1">
        <v>46255.758941458334</v>
      </c>
      <c r="L1699">
        <v>0</v>
      </c>
      <c r="M1699">
        <v>4</v>
      </c>
      <c r="N1699">
        <v>0</v>
      </c>
      <c r="O1699">
        <v>1</v>
      </c>
      <c r="P1699" s="119" t="s">
        <v>20254</v>
      </c>
    </row>
    <row r="1700" spans="1:16" x14ac:dyDescent="0.25">
      <c r="A1700">
        <v>1816</v>
      </c>
      <c r="B1700" s="119" t="s">
        <v>1049</v>
      </c>
      <c r="C1700">
        <v>40</v>
      </c>
      <c r="D1700">
        <v>24775</v>
      </c>
      <c r="E1700">
        <v>393</v>
      </c>
      <c r="F1700">
        <v>226</v>
      </c>
      <c r="G1700">
        <v>375</v>
      </c>
      <c r="H1700">
        <v>1700</v>
      </c>
      <c r="I1700" s="119" t="s">
        <v>19</v>
      </c>
      <c r="J1700" s="119" t="s">
        <v>222</v>
      </c>
      <c r="K1700" s="1">
        <v>46255.758941458334</v>
      </c>
      <c r="L1700">
        <v>5</v>
      </c>
      <c r="M1700">
        <v>6</v>
      </c>
      <c r="N1700">
        <v>0</v>
      </c>
      <c r="O1700">
        <v>1</v>
      </c>
      <c r="P1700" s="119" t="s">
        <v>20254</v>
      </c>
    </row>
    <row r="1701" spans="1:16" x14ac:dyDescent="0.25">
      <c r="A1701">
        <v>1817</v>
      </c>
      <c r="B1701" s="119" t="s">
        <v>1050</v>
      </c>
      <c r="C1701">
        <v>47</v>
      </c>
      <c r="D1701">
        <v>24787</v>
      </c>
      <c r="E1701">
        <v>770</v>
      </c>
      <c r="F1701">
        <v>282</v>
      </c>
      <c r="G1701">
        <v>202</v>
      </c>
      <c r="H1701">
        <v>879</v>
      </c>
      <c r="I1701" s="119" t="s">
        <v>19</v>
      </c>
      <c r="J1701" s="119" t="s">
        <v>222</v>
      </c>
      <c r="K1701" s="1">
        <v>46255.758941458334</v>
      </c>
      <c r="L1701">
        <v>0</v>
      </c>
      <c r="M1701">
        <v>2</v>
      </c>
      <c r="N1701">
        <v>0</v>
      </c>
      <c r="O1701">
        <v>1</v>
      </c>
      <c r="P1701" s="119" t="s">
        <v>20254</v>
      </c>
    </row>
    <row r="1702" spans="1:16" x14ac:dyDescent="0.25">
      <c r="A1702">
        <v>1818</v>
      </c>
      <c r="B1702" s="119" t="s">
        <v>1051</v>
      </c>
      <c r="C1702">
        <v>69</v>
      </c>
      <c r="D1702">
        <v>24701</v>
      </c>
      <c r="E1702">
        <v>523</v>
      </c>
      <c r="F1702">
        <v>1782</v>
      </c>
      <c r="G1702">
        <v>46</v>
      </c>
      <c r="H1702">
        <v>7699</v>
      </c>
      <c r="I1702" s="119" t="s">
        <v>19</v>
      </c>
      <c r="J1702" s="119" t="s">
        <v>222</v>
      </c>
      <c r="K1702" s="1">
        <v>46255.758941458334</v>
      </c>
      <c r="L1702">
        <v>152</v>
      </c>
      <c r="M1702">
        <v>1</v>
      </c>
      <c r="N1702">
        <v>0</v>
      </c>
      <c r="O1702">
        <v>0</v>
      </c>
      <c r="P1702" s="119" t="s">
        <v>20254</v>
      </c>
    </row>
    <row r="1703" spans="1:16" x14ac:dyDescent="0.25">
      <c r="A1703">
        <v>1819</v>
      </c>
      <c r="B1703" s="119" t="s">
        <v>1052</v>
      </c>
      <c r="C1703">
        <v>60</v>
      </c>
      <c r="D1703">
        <v>24764</v>
      </c>
      <c r="E1703">
        <v>356</v>
      </c>
      <c r="F1703">
        <v>588</v>
      </c>
      <c r="G1703">
        <v>424</v>
      </c>
      <c r="H1703">
        <v>1087</v>
      </c>
      <c r="I1703" s="119" t="s">
        <v>19</v>
      </c>
      <c r="J1703" s="119" t="s">
        <v>222</v>
      </c>
      <c r="K1703" s="1">
        <v>46255.758941458334</v>
      </c>
      <c r="L1703">
        <v>0</v>
      </c>
      <c r="M1703">
        <v>6</v>
      </c>
      <c r="N1703">
        <v>0</v>
      </c>
      <c r="O1703">
        <v>4</v>
      </c>
      <c r="P1703" s="119" t="s">
        <v>20254</v>
      </c>
    </row>
    <row r="1704" spans="1:16" x14ac:dyDescent="0.25">
      <c r="A1704">
        <v>1820</v>
      </c>
      <c r="B1704" s="119" t="s">
        <v>1053</v>
      </c>
      <c r="C1704">
        <v>76</v>
      </c>
      <c r="D1704">
        <v>24713</v>
      </c>
      <c r="E1704">
        <v>1182</v>
      </c>
      <c r="F1704">
        <v>1851</v>
      </c>
      <c r="G1704">
        <v>586</v>
      </c>
      <c r="H1704">
        <v>2100</v>
      </c>
      <c r="I1704" s="119" t="s">
        <v>19</v>
      </c>
      <c r="J1704" s="119" t="s">
        <v>222</v>
      </c>
      <c r="K1704" s="1">
        <v>46255.758941458334</v>
      </c>
      <c r="L1704">
        <v>478</v>
      </c>
      <c r="M1704">
        <v>42</v>
      </c>
      <c r="N1704">
        <v>124</v>
      </c>
      <c r="O1704">
        <v>9</v>
      </c>
      <c r="P1704" s="119" t="s">
        <v>20254</v>
      </c>
    </row>
    <row r="1705" spans="1:16" x14ac:dyDescent="0.25">
      <c r="A1705">
        <v>1821</v>
      </c>
      <c r="B1705" s="119" t="s">
        <v>1054</v>
      </c>
      <c r="C1705">
        <v>67</v>
      </c>
      <c r="D1705">
        <v>24764</v>
      </c>
      <c r="E1705">
        <v>753</v>
      </c>
      <c r="F1705">
        <v>481</v>
      </c>
      <c r="G1705">
        <v>165</v>
      </c>
      <c r="H1705">
        <v>3978</v>
      </c>
      <c r="I1705" s="119" t="s">
        <v>19</v>
      </c>
      <c r="J1705" s="119" t="s">
        <v>222</v>
      </c>
      <c r="K1705" s="1">
        <v>46255.758941458334</v>
      </c>
      <c r="L1705">
        <v>3</v>
      </c>
      <c r="M1705">
        <v>7</v>
      </c>
      <c r="N1705">
        <v>1</v>
      </c>
      <c r="O1705">
        <v>0</v>
      </c>
      <c r="P1705" s="119" t="s">
        <v>20254</v>
      </c>
    </row>
    <row r="1706" spans="1:16" x14ac:dyDescent="0.25">
      <c r="A1706">
        <v>1822</v>
      </c>
      <c r="B1706" s="119" t="s">
        <v>1055</v>
      </c>
      <c r="C1706">
        <v>80</v>
      </c>
      <c r="D1706">
        <v>24778</v>
      </c>
      <c r="E1706">
        <v>1952</v>
      </c>
      <c r="F1706">
        <v>1745</v>
      </c>
      <c r="G1706">
        <v>559</v>
      </c>
      <c r="H1706">
        <v>2045</v>
      </c>
      <c r="I1706" s="119" t="s">
        <v>19</v>
      </c>
      <c r="J1706" s="119" t="s">
        <v>222</v>
      </c>
      <c r="K1706" s="1">
        <v>46255.758941458334</v>
      </c>
      <c r="L1706">
        <v>632</v>
      </c>
      <c r="M1706">
        <v>19</v>
      </c>
      <c r="N1706">
        <v>405</v>
      </c>
      <c r="O1706">
        <v>8</v>
      </c>
      <c r="P1706" s="119" t="s">
        <v>20254</v>
      </c>
    </row>
    <row r="1707" spans="1:16" x14ac:dyDescent="0.25">
      <c r="A1707">
        <v>1823</v>
      </c>
      <c r="B1707" s="119" t="s">
        <v>1056</v>
      </c>
      <c r="C1707">
        <v>70</v>
      </c>
      <c r="D1707">
        <v>24692</v>
      </c>
      <c r="E1707">
        <v>405</v>
      </c>
      <c r="F1707">
        <v>2112</v>
      </c>
      <c r="G1707">
        <v>44</v>
      </c>
      <c r="H1707">
        <v>3495</v>
      </c>
      <c r="I1707" s="119" t="s">
        <v>19</v>
      </c>
      <c r="J1707" s="119" t="s">
        <v>222</v>
      </c>
      <c r="K1707" s="1">
        <v>46255.758941458334</v>
      </c>
      <c r="L1707">
        <v>1</v>
      </c>
      <c r="M1707">
        <v>1</v>
      </c>
      <c r="N1707">
        <v>1</v>
      </c>
      <c r="O1707">
        <v>0</v>
      </c>
      <c r="P1707" s="119" t="s">
        <v>20254</v>
      </c>
    </row>
    <row r="1708" spans="1:16" x14ac:dyDescent="0.25">
      <c r="A1708">
        <v>1824</v>
      </c>
      <c r="B1708" s="119" t="s">
        <v>1057</v>
      </c>
      <c r="C1708">
        <v>74</v>
      </c>
      <c r="D1708">
        <v>24686</v>
      </c>
      <c r="E1708">
        <v>762</v>
      </c>
      <c r="F1708">
        <v>1611</v>
      </c>
      <c r="G1708">
        <v>58</v>
      </c>
      <c r="H1708">
        <v>3900</v>
      </c>
      <c r="I1708" s="119" t="s">
        <v>19</v>
      </c>
      <c r="J1708" s="119" t="s">
        <v>222</v>
      </c>
      <c r="K1708" s="1">
        <v>46255.758941458334</v>
      </c>
      <c r="L1708">
        <v>357</v>
      </c>
      <c r="M1708">
        <v>2</v>
      </c>
      <c r="N1708">
        <v>140</v>
      </c>
      <c r="O1708">
        <v>1</v>
      </c>
      <c r="P1708" s="119" t="s">
        <v>20254</v>
      </c>
    </row>
    <row r="1709" spans="1:16" x14ac:dyDescent="0.25">
      <c r="A1709">
        <v>1825</v>
      </c>
      <c r="B1709" s="119" t="s">
        <v>1058</v>
      </c>
      <c r="C1709">
        <v>77</v>
      </c>
      <c r="D1709">
        <v>24728</v>
      </c>
      <c r="E1709">
        <v>1134</v>
      </c>
      <c r="F1709">
        <v>1309</v>
      </c>
      <c r="G1709">
        <v>520</v>
      </c>
      <c r="H1709">
        <v>2022</v>
      </c>
      <c r="I1709" s="119" t="s">
        <v>19</v>
      </c>
      <c r="J1709" s="119" t="s">
        <v>222</v>
      </c>
      <c r="K1709" s="1">
        <v>46255.758941458334</v>
      </c>
      <c r="L1709">
        <v>590</v>
      </c>
      <c r="M1709">
        <v>19</v>
      </c>
      <c r="N1709">
        <v>205</v>
      </c>
      <c r="O1709">
        <v>11</v>
      </c>
      <c r="P1709" s="119" t="s">
        <v>20254</v>
      </c>
    </row>
    <row r="1710" spans="1:16" x14ac:dyDescent="0.25">
      <c r="A1710">
        <v>1826</v>
      </c>
      <c r="B1710" s="119" t="s">
        <v>1059</v>
      </c>
      <c r="C1710">
        <v>80</v>
      </c>
      <c r="D1710">
        <v>24704</v>
      </c>
      <c r="E1710">
        <v>2065</v>
      </c>
      <c r="F1710">
        <v>1900</v>
      </c>
      <c r="G1710">
        <v>521</v>
      </c>
      <c r="H1710">
        <v>2489</v>
      </c>
      <c r="I1710" s="119" t="s">
        <v>19</v>
      </c>
      <c r="J1710" s="119" t="s">
        <v>222</v>
      </c>
      <c r="K1710" s="1">
        <v>46255.758941458334</v>
      </c>
      <c r="L1710">
        <v>1227</v>
      </c>
      <c r="M1710">
        <v>39</v>
      </c>
      <c r="N1710">
        <v>212</v>
      </c>
      <c r="O1710">
        <v>10</v>
      </c>
      <c r="P1710" s="119" t="s">
        <v>20254</v>
      </c>
    </row>
    <row r="1711" spans="1:16" x14ac:dyDescent="0.25">
      <c r="A1711">
        <v>1827</v>
      </c>
      <c r="B1711" s="119" t="s">
        <v>1060</v>
      </c>
      <c r="C1711">
        <v>54</v>
      </c>
      <c r="D1711">
        <v>24710</v>
      </c>
      <c r="E1711">
        <v>0</v>
      </c>
      <c r="F1711">
        <v>0</v>
      </c>
      <c r="G1711">
        <v>438</v>
      </c>
      <c r="H1711">
        <v>1393</v>
      </c>
      <c r="I1711" s="119" t="s">
        <v>19</v>
      </c>
      <c r="J1711" s="119" t="s">
        <v>222</v>
      </c>
      <c r="K1711" s="1">
        <v>46255.758941458334</v>
      </c>
      <c r="L1711">
        <v>0</v>
      </c>
      <c r="M1711">
        <v>2</v>
      </c>
      <c r="N1711">
        <v>0</v>
      </c>
      <c r="O1711">
        <v>0</v>
      </c>
      <c r="P1711" s="119" t="s">
        <v>20254</v>
      </c>
    </row>
    <row r="1712" spans="1:16" x14ac:dyDescent="0.25">
      <c r="A1712">
        <v>1828</v>
      </c>
      <c r="B1712" s="119" t="s">
        <v>1061</v>
      </c>
      <c r="C1712">
        <v>61</v>
      </c>
      <c r="D1712">
        <v>24707</v>
      </c>
      <c r="E1712">
        <v>272</v>
      </c>
      <c r="F1712">
        <v>242</v>
      </c>
      <c r="G1712">
        <v>145</v>
      </c>
      <c r="H1712">
        <v>3498</v>
      </c>
      <c r="I1712" s="119" t="s">
        <v>19</v>
      </c>
      <c r="J1712" s="119" t="s">
        <v>222</v>
      </c>
      <c r="K1712" s="1">
        <v>46255.758941458334</v>
      </c>
      <c r="L1712">
        <v>3</v>
      </c>
      <c r="M1712">
        <v>10</v>
      </c>
      <c r="N1712">
        <v>0</v>
      </c>
      <c r="O1712">
        <v>3</v>
      </c>
      <c r="P1712" s="119" t="s">
        <v>20254</v>
      </c>
    </row>
    <row r="1713" spans="1:16" x14ac:dyDescent="0.25">
      <c r="A1713">
        <v>1829</v>
      </c>
      <c r="B1713" s="119" t="s">
        <v>1062</v>
      </c>
      <c r="C1713">
        <v>80</v>
      </c>
      <c r="D1713">
        <v>24734</v>
      </c>
      <c r="E1713">
        <v>1820</v>
      </c>
      <c r="F1713">
        <v>1800</v>
      </c>
      <c r="G1713">
        <v>520</v>
      </c>
      <c r="H1713">
        <v>2280</v>
      </c>
      <c r="I1713" s="119" t="s">
        <v>19</v>
      </c>
      <c r="J1713" s="119" t="s">
        <v>222</v>
      </c>
      <c r="K1713" s="1">
        <v>46255.758941458334</v>
      </c>
      <c r="L1713">
        <v>439</v>
      </c>
      <c r="M1713">
        <v>22</v>
      </c>
      <c r="N1713">
        <v>50</v>
      </c>
      <c r="O1713">
        <v>6</v>
      </c>
      <c r="P1713" s="119" t="s">
        <v>20254</v>
      </c>
    </row>
    <row r="1714" spans="1:16" x14ac:dyDescent="0.25">
      <c r="A1714">
        <v>1830</v>
      </c>
      <c r="B1714" s="119" t="s">
        <v>1063</v>
      </c>
      <c r="C1714">
        <v>68</v>
      </c>
      <c r="D1714">
        <v>24704</v>
      </c>
      <c r="E1714">
        <v>355</v>
      </c>
      <c r="F1714">
        <v>1521</v>
      </c>
      <c r="G1714">
        <v>72</v>
      </c>
      <c r="H1714">
        <v>3098</v>
      </c>
      <c r="I1714" s="119" t="s">
        <v>19</v>
      </c>
      <c r="J1714" s="119" t="s">
        <v>222</v>
      </c>
      <c r="K1714" s="1">
        <v>46255.758941458334</v>
      </c>
      <c r="L1714">
        <v>324</v>
      </c>
      <c r="M1714">
        <v>0</v>
      </c>
      <c r="N1714">
        <v>141</v>
      </c>
      <c r="O1714">
        <v>0</v>
      </c>
      <c r="P1714" s="119" t="s">
        <v>20254</v>
      </c>
    </row>
    <row r="1715" spans="1:16" x14ac:dyDescent="0.25">
      <c r="A1715">
        <v>1831</v>
      </c>
      <c r="B1715" s="119" t="s">
        <v>1064</v>
      </c>
      <c r="C1715">
        <v>71</v>
      </c>
      <c r="D1715">
        <v>24767</v>
      </c>
      <c r="E1715">
        <v>938</v>
      </c>
      <c r="F1715">
        <v>1695</v>
      </c>
      <c r="G1715">
        <v>67</v>
      </c>
      <c r="H1715">
        <v>2898</v>
      </c>
      <c r="I1715" s="119" t="s">
        <v>19</v>
      </c>
      <c r="J1715" s="119" t="s">
        <v>222</v>
      </c>
      <c r="K1715" s="1">
        <v>46255.758941458334</v>
      </c>
      <c r="L1715">
        <v>325</v>
      </c>
      <c r="M1715">
        <v>1</v>
      </c>
      <c r="N1715">
        <v>1</v>
      </c>
      <c r="O1715">
        <v>0</v>
      </c>
      <c r="P1715" s="119" t="s">
        <v>20254</v>
      </c>
    </row>
    <row r="1716" spans="1:16" x14ac:dyDescent="0.25">
      <c r="A1716">
        <v>1832</v>
      </c>
      <c r="B1716" s="119" t="s">
        <v>1065</v>
      </c>
      <c r="C1716">
        <v>75</v>
      </c>
      <c r="D1716">
        <v>24728</v>
      </c>
      <c r="E1716">
        <v>707</v>
      </c>
      <c r="F1716">
        <v>1793</v>
      </c>
      <c r="G1716">
        <v>85</v>
      </c>
      <c r="H1716">
        <v>2796</v>
      </c>
      <c r="I1716" s="119" t="s">
        <v>19</v>
      </c>
      <c r="J1716" s="119" t="s">
        <v>222</v>
      </c>
      <c r="K1716" s="1">
        <v>46255.758941458334</v>
      </c>
      <c r="L1716">
        <v>507</v>
      </c>
      <c r="M1716">
        <v>0</v>
      </c>
      <c r="N1716">
        <v>2</v>
      </c>
      <c r="O1716">
        <v>0</v>
      </c>
      <c r="P1716" s="119" t="s">
        <v>20254</v>
      </c>
    </row>
    <row r="1717" spans="1:16" x14ac:dyDescent="0.25">
      <c r="A1717">
        <v>1833</v>
      </c>
      <c r="B1717" s="119" t="s">
        <v>1066</v>
      </c>
      <c r="C1717">
        <v>78</v>
      </c>
      <c r="D1717">
        <v>24775</v>
      </c>
      <c r="E1717">
        <v>1390</v>
      </c>
      <c r="F1717">
        <v>1580</v>
      </c>
      <c r="G1717">
        <v>649</v>
      </c>
      <c r="H1717">
        <v>2344</v>
      </c>
      <c r="I1717" s="119" t="s">
        <v>19</v>
      </c>
      <c r="J1717" s="119" t="s">
        <v>222</v>
      </c>
      <c r="K1717" s="1">
        <v>46255.758941458334</v>
      </c>
      <c r="L1717">
        <v>654</v>
      </c>
      <c r="M1717">
        <v>50</v>
      </c>
      <c r="N1717">
        <v>102</v>
      </c>
      <c r="O1717">
        <v>14</v>
      </c>
      <c r="P1717" s="119" t="s">
        <v>20254</v>
      </c>
    </row>
    <row r="1718" spans="1:16" x14ac:dyDescent="0.25">
      <c r="A1718">
        <v>1834</v>
      </c>
      <c r="B1718" s="119" t="s">
        <v>1067</v>
      </c>
      <c r="C1718">
        <v>80</v>
      </c>
      <c r="D1718">
        <v>24692</v>
      </c>
      <c r="E1718">
        <v>1074</v>
      </c>
      <c r="F1718">
        <v>1527</v>
      </c>
      <c r="G1718">
        <v>635</v>
      </c>
      <c r="H1718">
        <v>2290</v>
      </c>
      <c r="I1718" s="119" t="s">
        <v>19</v>
      </c>
      <c r="J1718" s="119" t="s">
        <v>222</v>
      </c>
      <c r="K1718" s="1">
        <v>46255.758941458334</v>
      </c>
      <c r="L1718">
        <v>800</v>
      </c>
      <c r="M1718">
        <v>20</v>
      </c>
      <c r="N1718">
        <v>361</v>
      </c>
      <c r="O1718">
        <v>8</v>
      </c>
      <c r="P1718" s="119" t="s">
        <v>20254</v>
      </c>
    </row>
    <row r="1719" spans="1:16" x14ac:dyDescent="0.25">
      <c r="A1719">
        <v>1835</v>
      </c>
      <c r="B1719" s="119" t="s">
        <v>1068</v>
      </c>
      <c r="C1719">
        <v>80</v>
      </c>
      <c r="D1719">
        <v>24731</v>
      </c>
      <c r="E1719">
        <v>2065</v>
      </c>
      <c r="F1719">
        <v>1871</v>
      </c>
      <c r="G1719">
        <v>471</v>
      </c>
      <c r="H1719">
        <v>2070</v>
      </c>
      <c r="I1719" s="119" t="s">
        <v>19</v>
      </c>
      <c r="J1719" s="119" t="s">
        <v>222</v>
      </c>
      <c r="K1719" s="1">
        <v>46255.758941458334</v>
      </c>
      <c r="L1719">
        <v>521</v>
      </c>
      <c r="M1719">
        <v>27</v>
      </c>
      <c r="N1719">
        <v>57</v>
      </c>
      <c r="O1719">
        <v>6</v>
      </c>
      <c r="P1719" s="119" t="s">
        <v>20254</v>
      </c>
    </row>
    <row r="1720" spans="1:16" x14ac:dyDescent="0.25">
      <c r="A1720">
        <v>1836</v>
      </c>
      <c r="B1720" s="119" t="s">
        <v>1069</v>
      </c>
      <c r="C1720">
        <v>55</v>
      </c>
      <c r="D1720">
        <v>24692</v>
      </c>
      <c r="E1720">
        <v>789</v>
      </c>
      <c r="F1720">
        <v>283</v>
      </c>
      <c r="G1720">
        <v>322</v>
      </c>
      <c r="H1720">
        <v>2873</v>
      </c>
      <c r="I1720" s="119" t="s">
        <v>19</v>
      </c>
      <c r="J1720" s="119" t="s">
        <v>222</v>
      </c>
      <c r="K1720" s="1">
        <v>46255.758941458334</v>
      </c>
      <c r="L1720">
        <v>4</v>
      </c>
      <c r="M1720">
        <v>3</v>
      </c>
      <c r="N1720">
        <v>0</v>
      </c>
      <c r="O1720">
        <v>0</v>
      </c>
      <c r="P1720" s="119" t="s">
        <v>20254</v>
      </c>
    </row>
    <row r="1721" spans="1:16" x14ac:dyDescent="0.25">
      <c r="A1721">
        <v>1838</v>
      </c>
      <c r="B1721" s="119" t="s">
        <v>1070</v>
      </c>
      <c r="C1721">
        <v>62</v>
      </c>
      <c r="D1721">
        <v>24713</v>
      </c>
      <c r="E1721">
        <v>1</v>
      </c>
      <c r="F1721">
        <v>200</v>
      </c>
      <c r="G1721">
        <v>160</v>
      </c>
      <c r="H1721">
        <v>2029</v>
      </c>
      <c r="I1721" s="119" t="s">
        <v>19</v>
      </c>
      <c r="J1721" s="119" t="s">
        <v>222</v>
      </c>
      <c r="K1721" s="1">
        <v>46255.758941458334</v>
      </c>
      <c r="L1721">
        <v>0</v>
      </c>
      <c r="M1721">
        <v>3</v>
      </c>
      <c r="N1721">
        <v>0</v>
      </c>
      <c r="O1721">
        <v>0</v>
      </c>
      <c r="P1721" s="119" t="s">
        <v>20254</v>
      </c>
    </row>
    <row r="1722" spans="1:16" x14ac:dyDescent="0.25">
      <c r="A1722">
        <v>1840</v>
      </c>
      <c r="B1722" s="119" t="s">
        <v>1071</v>
      </c>
      <c r="C1722">
        <v>69</v>
      </c>
      <c r="D1722">
        <v>24725</v>
      </c>
      <c r="E1722">
        <v>478</v>
      </c>
      <c r="F1722">
        <v>1576</v>
      </c>
      <c r="G1722">
        <v>61</v>
      </c>
      <c r="H1722">
        <v>3360</v>
      </c>
      <c r="I1722" s="119" t="s">
        <v>19</v>
      </c>
      <c r="J1722" s="119" t="s">
        <v>222</v>
      </c>
      <c r="K1722" s="1">
        <v>46255.758941458334</v>
      </c>
      <c r="L1722">
        <v>320</v>
      </c>
      <c r="M1722">
        <v>1</v>
      </c>
      <c r="N1722">
        <v>141</v>
      </c>
      <c r="O1722">
        <v>0</v>
      </c>
      <c r="P1722" s="119" t="s">
        <v>20254</v>
      </c>
    </row>
    <row r="1723" spans="1:16" x14ac:dyDescent="0.25">
      <c r="A1723">
        <v>1841</v>
      </c>
      <c r="B1723" s="119" t="s">
        <v>1072</v>
      </c>
      <c r="C1723">
        <v>76</v>
      </c>
      <c r="D1723">
        <v>24737</v>
      </c>
      <c r="E1723">
        <v>1638</v>
      </c>
      <c r="F1723">
        <v>1513</v>
      </c>
      <c r="G1723">
        <v>512</v>
      </c>
      <c r="H1723">
        <v>2015</v>
      </c>
      <c r="I1723" s="119" t="s">
        <v>19</v>
      </c>
      <c r="J1723" s="119" t="s">
        <v>222</v>
      </c>
      <c r="K1723" s="1">
        <v>46255.758941458334</v>
      </c>
      <c r="L1723">
        <v>599</v>
      </c>
      <c r="M1723">
        <v>25</v>
      </c>
      <c r="N1723">
        <v>253</v>
      </c>
      <c r="O1723">
        <v>4</v>
      </c>
      <c r="P1723" s="119" t="s">
        <v>20254</v>
      </c>
    </row>
    <row r="1724" spans="1:16" x14ac:dyDescent="0.25">
      <c r="A1724">
        <v>1842</v>
      </c>
      <c r="B1724" s="119" t="s">
        <v>1071</v>
      </c>
      <c r="C1724">
        <v>80</v>
      </c>
      <c r="D1724">
        <v>24725</v>
      </c>
      <c r="E1724">
        <v>1075</v>
      </c>
      <c r="F1724">
        <v>1875</v>
      </c>
      <c r="G1724">
        <v>541</v>
      </c>
      <c r="H1724">
        <v>2396</v>
      </c>
      <c r="I1724" s="119" t="s">
        <v>19</v>
      </c>
      <c r="J1724" s="119" t="s">
        <v>222</v>
      </c>
      <c r="K1724" s="1">
        <v>46255.758941458334</v>
      </c>
      <c r="L1724">
        <v>380</v>
      </c>
      <c r="M1724">
        <v>38</v>
      </c>
      <c r="N1724">
        <v>63</v>
      </c>
      <c r="O1724">
        <v>8</v>
      </c>
      <c r="P1724" s="119" t="s">
        <v>20254</v>
      </c>
    </row>
    <row r="1725" spans="1:16" x14ac:dyDescent="0.25">
      <c r="A1725">
        <v>1844</v>
      </c>
      <c r="B1725" s="119" t="s">
        <v>1073</v>
      </c>
      <c r="C1725">
        <v>70</v>
      </c>
      <c r="D1725">
        <v>24728</v>
      </c>
      <c r="E1725">
        <v>961</v>
      </c>
      <c r="F1725">
        <v>2005</v>
      </c>
      <c r="G1725">
        <v>107</v>
      </c>
      <c r="H1725">
        <v>3230</v>
      </c>
      <c r="I1725" s="119" t="s">
        <v>19</v>
      </c>
      <c r="J1725" s="119" t="s">
        <v>222</v>
      </c>
      <c r="K1725" s="1">
        <v>46255.758941458334</v>
      </c>
      <c r="L1725">
        <v>3</v>
      </c>
      <c r="M1725">
        <v>5</v>
      </c>
      <c r="N1725">
        <v>0</v>
      </c>
      <c r="O1725">
        <v>0</v>
      </c>
      <c r="P1725" s="119" t="s">
        <v>20254</v>
      </c>
    </row>
    <row r="1726" spans="1:16" x14ac:dyDescent="0.25">
      <c r="A1726">
        <v>1845</v>
      </c>
      <c r="B1726" s="119" t="s">
        <v>1074</v>
      </c>
      <c r="C1726">
        <v>77</v>
      </c>
      <c r="D1726">
        <v>24722</v>
      </c>
      <c r="E1726">
        <v>1903</v>
      </c>
      <c r="F1726">
        <v>1722</v>
      </c>
      <c r="G1726">
        <v>529</v>
      </c>
      <c r="H1726">
        <v>2200</v>
      </c>
      <c r="I1726" s="119" t="s">
        <v>19</v>
      </c>
      <c r="J1726" s="119" t="s">
        <v>222</v>
      </c>
      <c r="K1726" s="1">
        <v>46255.758941458334</v>
      </c>
      <c r="L1726">
        <v>301</v>
      </c>
      <c r="M1726">
        <v>22</v>
      </c>
      <c r="N1726">
        <v>95</v>
      </c>
      <c r="O1726">
        <v>4</v>
      </c>
      <c r="P1726" s="119" t="s">
        <v>20254</v>
      </c>
    </row>
    <row r="1727" spans="1:16" x14ac:dyDescent="0.25">
      <c r="A1727">
        <v>1846</v>
      </c>
      <c r="B1727" s="119" t="s">
        <v>1075</v>
      </c>
      <c r="C1727">
        <v>80</v>
      </c>
      <c r="D1727">
        <v>24734</v>
      </c>
      <c r="E1727">
        <v>2086</v>
      </c>
      <c r="F1727">
        <v>1489</v>
      </c>
      <c r="G1727">
        <v>483</v>
      </c>
      <c r="H1727">
        <v>2379</v>
      </c>
      <c r="I1727" s="119" t="s">
        <v>19</v>
      </c>
      <c r="J1727" s="119" t="s">
        <v>222</v>
      </c>
      <c r="K1727" s="1">
        <v>46255.758941458334</v>
      </c>
      <c r="L1727">
        <v>304</v>
      </c>
      <c r="M1727">
        <v>25</v>
      </c>
      <c r="N1727">
        <v>140</v>
      </c>
      <c r="O1727">
        <v>12</v>
      </c>
      <c r="P1727" s="119" t="s">
        <v>20254</v>
      </c>
    </row>
    <row r="1728" spans="1:16" x14ac:dyDescent="0.25">
      <c r="A1728">
        <v>1847</v>
      </c>
      <c r="B1728" s="119" t="s">
        <v>1076</v>
      </c>
      <c r="C1728">
        <v>71</v>
      </c>
      <c r="D1728">
        <v>24704</v>
      </c>
      <c r="E1728">
        <v>372</v>
      </c>
      <c r="F1728">
        <v>1019</v>
      </c>
      <c r="G1728">
        <v>78</v>
      </c>
      <c r="H1728">
        <v>3829</v>
      </c>
      <c r="I1728" s="119" t="s">
        <v>19</v>
      </c>
      <c r="J1728" s="119" t="s">
        <v>222</v>
      </c>
      <c r="K1728" s="1">
        <v>46255.758941458334</v>
      </c>
      <c r="L1728">
        <v>154</v>
      </c>
      <c r="M1728">
        <v>1</v>
      </c>
      <c r="N1728">
        <v>1</v>
      </c>
      <c r="O1728">
        <v>0</v>
      </c>
      <c r="P1728" s="119" t="s">
        <v>20254</v>
      </c>
    </row>
    <row r="1729" spans="1:16" x14ac:dyDescent="0.25">
      <c r="A1729">
        <v>1848</v>
      </c>
      <c r="B1729" s="119" t="s">
        <v>1077</v>
      </c>
      <c r="C1729">
        <v>78</v>
      </c>
      <c r="D1729">
        <v>24690</v>
      </c>
      <c r="E1729">
        <v>2002</v>
      </c>
      <c r="F1729">
        <v>1800</v>
      </c>
      <c r="G1729">
        <v>642</v>
      </c>
      <c r="H1729">
        <v>2100</v>
      </c>
      <c r="I1729" s="119" t="s">
        <v>19</v>
      </c>
      <c r="J1729" s="119" t="s">
        <v>222</v>
      </c>
      <c r="K1729" s="1">
        <v>46255.758941458334</v>
      </c>
      <c r="L1729">
        <v>292</v>
      </c>
      <c r="M1729">
        <v>28</v>
      </c>
      <c r="N1729">
        <v>87</v>
      </c>
      <c r="O1729">
        <v>10</v>
      </c>
      <c r="P1729" s="119" t="s">
        <v>20254</v>
      </c>
    </row>
    <row r="1730" spans="1:16" x14ac:dyDescent="0.25">
      <c r="A1730">
        <v>1849</v>
      </c>
      <c r="B1730" s="119" t="s">
        <v>1078</v>
      </c>
      <c r="C1730">
        <v>80</v>
      </c>
      <c r="D1730">
        <v>24716</v>
      </c>
      <c r="E1730">
        <v>2084</v>
      </c>
      <c r="F1730">
        <v>1850</v>
      </c>
      <c r="G1730">
        <v>590</v>
      </c>
      <c r="H1730">
        <v>2218</v>
      </c>
      <c r="I1730" s="119" t="s">
        <v>19</v>
      </c>
      <c r="J1730" s="119" t="s">
        <v>222</v>
      </c>
      <c r="K1730" s="1">
        <v>46255.758941458334</v>
      </c>
      <c r="L1730">
        <v>881</v>
      </c>
      <c r="M1730">
        <v>48</v>
      </c>
      <c r="N1730">
        <v>192</v>
      </c>
      <c r="O1730">
        <v>12</v>
      </c>
      <c r="P1730" s="119" t="s">
        <v>20254</v>
      </c>
    </row>
    <row r="1731" spans="1:16" x14ac:dyDescent="0.25">
      <c r="A1731">
        <v>1853</v>
      </c>
      <c r="B1731" s="119" t="s">
        <v>1079</v>
      </c>
      <c r="C1731">
        <v>0</v>
      </c>
      <c r="E1731">
        <v>1152</v>
      </c>
      <c r="F1731">
        <v>15</v>
      </c>
      <c r="G1731">
        <v>323</v>
      </c>
      <c r="H1731">
        <v>38</v>
      </c>
      <c r="I1731" s="119" t="s">
        <v>19</v>
      </c>
      <c r="J1731" s="119" t="s">
        <v>17</v>
      </c>
      <c r="K1731" s="1">
        <v>46255.758941458334</v>
      </c>
      <c r="L1731">
        <v>0</v>
      </c>
      <c r="M1731">
        <v>0</v>
      </c>
      <c r="N1731">
        <v>0</v>
      </c>
      <c r="O1731">
        <v>0</v>
      </c>
      <c r="P1731" s="119" t="s">
        <v>20254</v>
      </c>
    </row>
    <row r="1732" spans="1:16" x14ac:dyDescent="0.25">
      <c r="A1732">
        <v>1854</v>
      </c>
      <c r="B1732" s="119" t="s">
        <v>1079</v>
      </c>
      <c r="C1732">
        <v>0</v>
      </c>
      <c r="E1732">
        <v>0</v>
      </c>
      <c r="F1732">
        <v>0</v>
      </c>
      <c r="G1732">
        <v>2396</v>
      </c>
      <c r="H1732">
        <v>71</v>
      </c>
      <c r="I1732" s="119" t="s">
        <v>19</v>
      </c>
      <c r="J1732" s="119" t="s">
        <v>17</v>
      </c>
      <c r="K1732" s="1">
        <v>46255.758941458334</v>
      </c>
      <c r="L1732">
        <v>0</v>
      </c>
      <c r="M1732">
        <v>0</v>
      </c>
      <c r="N1732">
        <v>0</v>
      </c>
      <c r="O1732">
        <v>0</v>
      </c>
      <c r="P1732" s="119" t="s">
        <v>20254</v>
      </c>
    </row>
    <row r="1733" spans="1:16" x14ac:dyDescent="0.25">
      <c r="A1733">
        <v>1855</v>
      </c>
      <c r="B1733" s="119" t="s">
        <v>1080</v>
      </c>
      <c r="C1733">
        <v>62</v>
      </c>
      <c r="D1733">
        <v>24699</v>
      </c>
      <c r="E1733">
        <v>180</v>
      </c>
      <c r="F1733">
        <v>70745</v>
      </c>
      <c r="G1733">
        <v>31</v>
      </c>
      <c r="H1733">
        <v>150000</v>
      </c>
      <c r="I1733" s="119" t="s">
        <v>19</v>
      </c>
      <c r="J1733" s="119" t="s">
        <v>24</v>
      </c>
      <c r="K1733" s="1">
        <v>46255.758941458334</v>
      </c>
      <c r="L1733">
        <v>1</v>
      </c>
      <c r="M1733">
        <v>2</v>
      </c>
      <c r="N1733">
        <v>0</v>
      </c>
      <c r="O1733">
        <v>0</v>
      </c>
      <c r="P1733" s="119" t="s">
        <v>20254</v>
      </c>
    </row>
    <row r="1734" spans="1:16" x14ac:dyDescent="0.25">
      <c r="A1734">
        <v>1856</v>
      </c>
      <c r="B1734" s="119" t="s">
        <v>1081</v>
      </c>
      <c r="C1734">
        <v>70</v>
      </c>
      <c r="D1734">
        <v>24797</v>
      </c>
      <c r="E1734">
        <v>751</v>
      </c>
      <c r="F1734">
        <v>2230</v>
      </c>
      <c r="G1734">
        <v>330</v>
      </c>
      <c r="H1734">
        <v>4398</v>
      </c>
      <c r="I1734" s="119" t="s">
        <v>19</v>
      </c>
      <c r="J1734" s="119" t="s">
        <v>24</v>
      </c>
      <c r="K1734" s="1">
        <v>46255.758941458334</v>
      </c>
      <c r="L1734">
        <v>519</v>
      </c>
      <c r="M1734">
        <v>23</v>
      </c>
      <c r="N1734">
        <v>320</v>
      </c>
      <c r="O1734">
        <v>5</v>
      </c>
      <c r="P1734" s="119" t="s">
        <v>20254</v>
      </c>
    </row>
    <row r="1735" spans="1:16" x14ac:dyDescent="0.25">
      <c r="A1735">
        <v>1857</v>
      </c>
      <c r="B1735" s="119" t="s">
        <v>1080</v>
      </c>
      <c r="C1735">
        <v>78</v>
      </c>
      <c r="D1735">
        <v>24699</v>
      </c>
      <c r="E1735">
        <v>864</v>
      </c>
      <c r="F1735">
        <v>2258</v>
      </c>
      <c r="G1735">
        <v>1124</v>
      </c>
      <c r="H1735">
        <v>3241</v>
      </c>
      <c r="I1735" s="119" t="s">
        <v>19</v>
      </c>
      <c r="J1735" s="119" t="s">
        <v>24</v>
      </c>
      <c r="K1735" s="1">
        <v>46255.758941458334</v>
      </c>
      <c r="L1735">
        <v>587</v>
      </c>
      <c r="M1735">
        <v>81</v>
      </c>
      <c r="N1735">
        <v>29</v>
      </c>
      <c r="O1735">
        <v>35</v>
      </c>
      <c r="P1735" s="119" t="s">
        <v>20254</v>
      </c>
    </row>
    <row r="1736" spans="1:16" x14ac:dyDescent="0.25">
      <c r="A1736">
        <v>1858</v>
      </c>
      <c r="B1736" s="119" t="s">
        <v>1082</v>
      </c>
      <c r="C1736">
        <v>80</v>
      </c>
      <c r="D1736">
        <v>24714</v>
      </c>
      <c r="E1736">
        <v>679</v>
      </c>
      <c r="F1736">
        <v>2831</v>
      </c>
      <c r="G1736">
        <v>2101</v>
      </c>
      <c r="H1736">
        <v>4567</v>
      </c>
      <c r="I1736" s="119" t="s">
        <v>19</v>
      </c>
      <c r="J1736" s="119" t="s">
        <v>24</v>
      </c>
      <c r="K1736" s="1">
        <v>46255.758941458334</v>
      </c>
      <c r="L1736">
        <v>589</v>
      </c>
      <c r="M1736">
        <v>477</v>
      </c>
      <c r="N1736">
        <v>105</v>
      </c>
      <c r="O1736">
        <v>112</v>
      </c>
      <c r="P1736" s="119" t="s">
        <v>20254</v>
      </c>
    </row>
    <row r="1737" spans="1:16" x14ac:dyDescent="0.25">
      <c r="A1737">
        <v>1859</v>
      </c>
      <c r="B1737" s="119" t="s">
        <v>1083</v>
      </c>
      <c r="C1737">
        <v>63</v>
      </c>
      <c r="D1737">
        <v>24687</v>
      </c>
      <c r="E1737">
        <v>82</v>
      </c>
      <c r="F1737">
        <v>11521</v>
      </c>
      <c r="G1737">
        <v>18</v>
      </c>
      <c r="H1737">
        <v>58995</v>
      </c>
      <c r="I1737" s="119" t="s">
        <v>19</v>
      </c>
      <c r="J1737" s="119" t="s">
        <v>24</v>
      </c>
      <c r="K1737" s="1">
        <v>46255.758941458334</v>
      </c>
      <c r="L1737">
        <v>0</v>
      </c>
      <c r="M1737">
        <v>3</v>
      </c>
      <c r="N1737">
        <v>0</v>
      </c>
      <c r="O1737">
        <v>1</v>
      </c>
      <c r="P1737" s="119" t="s">
        <v>20254</v>
      </c>
    </row>
    <row r="1738" spans="1:16" x14ac:dyDescent="0.25">
      <c r="A1738">
        <v>1860</v>
      </c>
      <c r="B1738" s="119" t="s">
        <v>1084</v>
      </c>
      <c r="C1738">
        <v>71</v>
      </c>
      <c r="D1738">
        <v>24702</v>
      </c>
      <c r="E1738">
        <v>597</v>
      </c>
      <c r="F1738">
        <v>2520</v>
      </c>
      <c r="G1738">
        <v>301</v>
      </c>
      <c r="H1738">
        <v>3869</v>
      </c>
      <c r="I1738" s="119" t="s">
        <v>19</v>
      </c>
      <c r="J1738" s="119" t="s">
        <v>24</v>
      </c>
      <c r="K1738" s="1">
        <v>46255.758941458334</v>
      </c>
      <c r="L1738">
        <v>179</v>
      </c>
      <c r="M1738">
        <v>4</v>
      </c>
      <c r="N1738">
        <v>3</v>
      </c>
      <c r="O1738">
        <v>1</v>
      </c>
      <c r="P1738" s="119" t="s">
        <v>20254</v>
      </c>
    </row>
    <row r="1739" spans="1:16" x14ac:dyDescent="0.25">
      <c r="A1739">
        <v>1861</v>
      </c>
      <c r="B1739" s="119" t="s">
        <v>1085</v>
      </c>
      <c r="C1739">
        <v>79</v>
      </c>
      <c r="D1739">
        <v>24723</v>
      </c>
      <c r="E1739">
        <v>1119</v>
      </c>
      <c r="F1739">
        <v>2566</v>
      </c>
      <c r="G1739">
        <v>517</v>
      </c>
      <c r="H1739">
        <v>3632</v>
      </c>
      <c r="I1739" s="119" t="s">
        <v>19</v>
      </c>
      <c r="J1739" s="119" t="s">
        <v>24</v>
      </c>
      <c r="K1739" s="1">
        <v>46255.758941458334</v>
      </c>
      <c r="L1739">
        <v>615</v>
      </c>
      <c r="M1739">
        <v>29</v>
      </c>
      <c r="N1739">
        <v>22</v>
      </c>
      <c r="O1739">
        <v>6</v>
      </c>
      <c r="P1739" s="119" t="s">
        <v>20254</v>
      </c>
    </row>
    <row r="1740" spans="1:16" x14ac:dyDescent="0.25">
      <c r="A1740">
        <v>1862</v>
      </c>
      <c r="B1740" s="119" t="s">
        <v>1086</v>
      </c>
      <c r="C1740">
        <v>80</v>
      </c>
      <c r="D1740">
        <v>24687</v>
      </c>
      <c r="E1740">
        <v>485</v>
      </c>
      <c r="F1740">
        <v>2503</v>
      </c>
      <c r="G1740">
        <v>796</v>
      </c>
      <c r="H1740">
        <v>3217</v>
      </c>
      <c r="I1740" s="119" t="s">
        <v>19</v>
      </c>
      <c r="J1740" s="119" t="s">
        <v>24</v>
      </c>
      <c r="K1740" s="1">
        <v>46255.758941458334</v>
      </c>
      <c r="L1740">
        <v>907</v>
      </c>
      <c r="M1740">
        <v>90</v>
      </c>
      <c r="N1740">
        <v>256</v>
      </c>
      <c r="O1740">
        <v>18</v>
      </c>
      <c r="P1740" s="119" t="s">
        <v>20254</v>
      </c>
    </row>
    <row r="1741" spans="1:16" x14ac:dyDescent="0.25">
      <c r="A1741">
        <v>1863</v>
      </c>
      <c r="B1741" s="119" t="s">
        <v>1087</v>
      </c>
      <c r="C1741">
        <v>64</v>
      </c>
      <c r="D1741">
        <v>24732</v>
      </c>
      <c r="E1741">
        <v>80</v>
      </c>
      <c r="F1741">
        <v>7692</v>
      </c>
      <c r="G1741">
        <v>31</v>
      </c>
      <c r="H1741">
        <v>40485</v>
      </c>
      <c r="I1741" s="119" t="s">
        <v>19</v>
      </c>
      <c r="J1741" s="119" t="s">
        <v>24</v>
      </c>
      <c r="K1741" s="1">
        <v>46255.758941458334</v>
      </c>
      <c r="L1741">
        <v>5</v>
      </c>
      <c r="M1741">
        <v>1</v>
      </c>
      <c r="N1741">
        <v>0</v>
      </c>
      <c r="O1741">
        <v>0</v>
      </c>
      <c r="P1741" s="119" t="s">
        <v>20254</v>
      </c>
    </row>
    <row r="1742" spans="1:16" x14ac:dyDescent="0.25">
      <c r="A1742">
        <v>1864</v>
      </c>
      <c r="B1742" s="119" t="s">
        <v>1088</v>
      </c>
      <c r="C1742">
        <v>72</v>
      </c>
      <c r="D1742">
        <v>24741</v>
      </c>
      <c r="E1742">
        <v>120</v>
      </c>
      <c r="F1742">
        <v>11151</v>
      </c>
      <c r="G1742">
        <v>52</v>
      </c>
      <c r="H1742">
        <v>32989</v>
      </c>
      <c r="I1742" s="119" t="s">
        <v>19</v>
      </c>
      <c r="J1742" s="119" t="s">
        <v>24</v>
      </c>
      <c r="K1742" s="1">
        <v>46255.758941458334</v>
      </c>
      <c r="L1742">
        <v>0</v>
      </c>
      <c r="M1742">
        <v>0</v>
      </c>
      <c r="N1742">
        <v>0</v>
      </c>
      <c r="O1742">
        <v>0</v>
      </c>
      <c r="P1742" s="119" t="s">
        <v>20254</v>
      </c>
    </row>
    <row r="1743" spans="1:16" x14ac:dyDescent="0.25">
      <c r="A1743">
        <v>1865</v>
      </c>
      <c r="B1743" s="119" t="s">
        <v>1089</v>
      </c>
      <c r="C1743">
        <v>80</v>
      </c>
      <c r="D1743">
        <v>24765</v>
      </c>
      <c r="E1743">
        <v>1907</v>
      </c>
      <c r="F1743">
        <v>2930</v>
      </c>
      <c r="G1743">
        <v>735</v>
      </c>
      <c r="H1743">
        <v>3200</v>
      </c>
      <c r="I1743" s="119" t="s">
        <v>19</v>
      </c>
      <c r="J1743" s="119" t="s">
        <v>24</v>
      </c>
      <c r="K1743" s="1">
        <v>46255.758941458334</v>
      </c>
      <c r="L1743">
        <v>481</v>
      </c>
      <c r="M1743">
        <v>223</v>
      </c>
      <c r="N1743">
        <v>87</v>
      </c>
      <c r="O1743">
        <v>89</v>
      </c>
      <c r="P1743" s="119" t="s">
        <v>20254</v>
      </c>
    </row>
    <row r="1744" spans="1:16" x14ac:dyDescent="0.25">
      <c r="A1744">
        <v>1866</v>
      </c>
      <c r="B1744" s="119" t="s">
        <v>1090</v>
      </c>
      <c r="C1744">
        <v>65</v>
      </c>
      <c r="D1744">
        <v>24691</v>
      </c>
      <c r="E1744">
        <v>266</v>
      </c>
      <c r="F1744">
        <v>3583</v>
      </c>
      <c r="G1744">
        <v>56</v>
      </c>
      <c r="H1744">
        <v>12292</v>
      </c>
      <c r="I1744" s="119" t="s">
        <v>19</v>
      </c>
      <c r="J1744" s="119" t="s">
        <v>24</v>
      </c>
      <c r="K1744" s="1">
        <v>46255.758941458334</v>
      </c>
      <c r="L1744">
        <v>0</v>
      </c>
      <c r="M1744">
        <v>2</v>
      </c>
      <c r="N1744">
        <v>0</v>
      </c>
      <c r="O1744">
        <v>0</v>
      </c>
      <c r="P1744" s="119" t="s">
        <v>20254</v>
      </c>
    </row>
    <row r="1745" spans="1:16" x14ac:dyDescent="0.25">
      <c r="A1745">
        <v>1867</v>
      </c>
      <c r="B1745" s="119" t="s">
        <v>1091</v>
      </c>
      <c r="C1745">
        <v>73</v>
      </c>
      <c r="D1745">
        <v>24711</v>
      </c>
      <c r="E1745">
        <v>52</v>
      </c>
      <c r="F1745">
        <v>4791</v>
      </c>
      <c r="G1745">
        <v>21</v>
      </c>
      <c r="H1745">
        <v>19999</v>
      </c>
      <c r="I1745" s="119" t="s">
        <v>19</v>
      </c>
      <c r="J1745" s="119" t="s">
        <v>24</v>
      </c>
      <c r="K1745" s="1">
        <v>46255.758941458334</v>
      </c>
      <c r="L1745">
        <v>5</v>
      </c>
      <c r="M1745">
        <v>2</v>
      </c>
      <c r="N1745">
        <v>0</v>
      </c>
      <c r="O1745">
        <v>2</v>
      </c>
      <c r="P1745" s="119" t="s">
        <v>20254</v>
      </c>
    </row>
    <row r="1746" spans="1:16" x14ac:dyDescent="0.25">
      <c r="A1746">
        <v>1868</v>
      </c>
      <c r="B1746" s="119" t="s">
        <v>1092</v>
      </c>
      <c r="C1746">
        <v>80</v>
      </c>
      <c r="D1746">
        <v>24699</v>
      </c>
      <c r="E1746">
        <v>1306</v>
      </c>
      <c r="F1746">
        <v>3075</v>
      </c>
      <c r="G1746">
        <v>774</v>
      </c>
      <c r="H1746">
        <v>4047</v>
      </c>
      <c r="I1746" s="119" t="s">
        <v>19</v>
      </c>
      <c r="J1746" s="119" t="s">
        <v>24</v>
      </c>
      <c r="K1746" s="1">
        <v>46255.758941458334</v>
      </c>
      <c r="L1746">
        <v>643</v>
      </c>
      <c r="M1746">
        <v>66</v>
      </c>
      <c r="N1746">
        <v>93</v>
      </c>
      <c r="O1746">
        <v>10</v>
      </c>
      <c r="P1746" s="119" t="s">
        <v>20254</v>
      </c>
    </row>
    <row r="1747" spans="1:16" x14ac:dyDescent="0.25">
      <c r="A1747">
        <v>1869</v>
      </c>
      <c r="B1747" s="119" t="s">
        <v>1093</v>
      </c>
      <c r="C1747">
        <v>14</v>
      </c>
      <c r="D1747">
        <v>24774</v>
      </c>
      <c r="E1747">
        <v>547</v>
      </c>
      <c r="F1747">
        <v>62</v>
      </c>
      <c r="G1747">
        <v>638</v>
      </c>
      <c r="H1747">
        <v>162</v>
      </c>
      <c r="I1747" s="119" t="s">
        <v>19</v>
      </c>
      <c r="J1747" s="119" t="s">
        <v>139</v>
      </c>
      <c r="K1747" s="1">
        <v>46255.758941458334</v>
      </c>
      <c r="L1747">
        <v>0</v>
      </c>
      <c r="M1747">
        <v>17</v>
      </c>
      <c r="N1747">
        <v>0</v>
      </c>
      <c r="O1747">
        <v>1</v>
      </c>
      <c r="P1747" s="119" t="s">
        <v>20254</v>
      </c>
    </row>
    <row r="1748" spans="1:16" x14ac:dyDescent="0.25">
      <c r="A1748">
        <v>1870</v>
      </c>
      <c r="B1748" s="119" t="s">
        <v>1094</v>
      </c>
      <c r="C1748">
        <v>66</v>
      </c>
      <c r="D1748">
        <v>24797</v>
      </c>
      <c r="E1748">
        <v>127</v>
      </c>
      <c r="F1748">
        <v>2048</v>
      </c>
      <c r="G1748">
        <v>30</v>
      </c>
      <c r="H1748">
        <v>17047</v>
      </c>
      <c r="I1748" s="119" t="s">
        <v>19</v>
      </c>
      <c r="J1748" s="119" t="s">
        <v>24</v>
      </c>
      <c r="K1748" s="1">
        <v>46255.758941458334</v>
      </c>
      <c r="L1748">
        <v>1</v>
      </c>
      <c r="M1748">
        <v>0</v>
      </c>
      <c r="N1748">
        <v>0</v>
      </c>
      <c r="O1748">
        <v>0</v>
      </c>
      <c r="P1748" s="119" t="s">
        <v>20254</v>
      </c>
    </row>
    <row r="1749" spans="1:16" x14ac:dyDescent="0.25">
      <c r="A1749">
        <v>1871</v>
      </c>
      <c r="B1749" s="119" t="s">
        <v>1095</v>
      </c>
      <c r="C1749">
        <v>20</v>
      </c>
      <c r="D1749">
        <v>24685</v>
      </c>
      <c r="E1749">
        <v>10402</v>
      </c>
      <c r="F1749">
        <v>90</v>
      </c>
      <c r="G1749">
        <v>2861</v>
      </c>
      <c r="H1749">
        <v>131</v>
      </c>
      <c r="I1749" s="119" t="s">
        <v>19</v>
      </c>
      <c r="J1749" s="119" t="s">
        <v>139</v>
      </c>
      <c r="K1749" s="1">
        <v>46255.758941458334</v>
      </c>
      <c r="L1749">
        <v>43</v>
      </c>
      <c r="M1749">
        <v>74</v>
      </c>
      <c r="N1749">
        <v>10</v>
      </c>
      <c r="O1749">
        <v>21</v>
      </c>
      <c r="P1749" s="119" t="s">
        <v>20254</v>
      </c>
    </row>
    <row r="1750" spans="1:16" x14ac:dyDescent="0.25">
      <c r="A1750">
        <v>1872</v>
      </c>
      <c r="B1750" s="119" t="s">
        <v>1096</v>
      </c>
      <c r="C1750">
        <v>74</v>
      </c>
      <c r="D1750">
        <v>24771</v>
      </c>
      <c r="E1750">
        <v>92</v>
      </c>
      <c r="F1750">
        <v>3427</v>
      </c>
      <c r="G1750">
        <v>66</v>
      </c>
      <c r="H1750">
        <v>20000</v>
      </c>
      <c r="I1750" s="119" t="s">
        <v>19</v>
      </c>
      <c r="J1750" s="119" t="s">
        <v>24</v>
      </c>
      <c r="K1750" s="1">
        <v>46255.758941458334</v>
      </c>
      <c r="L1750">
        <v>0</v>
      </c>
      <c r="M1750">
        <v>1</v>
      </c>
      <c r="N1750">
        <v>0</v>
      </c>
      <c r="O1750">
        <v>0</v>
      </c>
      <c r="P1750" s="119" t="s">
        <v>20254</v>
      </c>
    </row>
    <row r="1751" spans="1:16" x14ac:dyDescent="0.25">
      <c r="A1751">
        <v>1873</v>
      </c>
      <c r="B1751" s="119" t="s">
        <v>1097</v>
      </c>
      <c r="C1751">
        <v>80</v>
      </c>
      <c r="D1751">
        <v>24711</v>
      </c>
      <c r="E1751">
        <v>1828</v>
      </c>
      <c r="F1751">
        <v>2384</v>
      </c>
      <c r="G1751">
        <v>950</v>
      </c>
      <c r="H1751">
        <v>3357</v>
      </c>
      <c r="I1751" s="119" t="s">
        <v>19</v>
      </c>
      <c r="J1751" s="119" t="s">
        <v>24</v>
      </c>
      <c r="K1751" s="1">
        <v>46255.758941458334</v>
      </c>
      <c r="L1751">
        <v>506</v>
      </c>
      <c r="M1751">
        <v>309</v>
      </c>
      <c r="N1751">
        <v>85</v>
      </c>
      <c r="O1751">
        <v>24</v>
      </c>
      <c r="P1751" s="119" t="s">
        <v>20254</v>
      </c>
    </row>
    <row r="1752" spans="1:16" x14ac:dyDescent="0.25">
      <c r="A1752">
        <v>1874</v>
      </c>
      <c r="B1752" s="119" t="s">
        <v>1098</v>
      </c>
      <c r="C1752">
        <v>26</v>
      </c>
      <c r="D1752">
        <v>24795</v>
      </c>
      <c r="E1752">
        <v>1332</v>
      </c>
      <c r="F1752">
        <v>79</v>
      </c>
      <c r="G1752">
        <v>525</v>
      </c>
      <c r="H1752">
        <v>131</v>
      </c>
      <c r="I1752" s="119" t="s">
        <v>19</v>
      </c>
      <c r="J1752" s="119" t="s">
        <v>139</v>
      </c>
      <c r="K1752" s="1">
        <v>46255.758941458334</v>
      </c>
      <c r="L1752">
        <v>8</v>
      </c>
      <c r="M1752">
        <v>4</v>
      </c>
      <c r="N1752">
        <v>0</v>
      </c>
      <c r="O1752">
        <v>2</v>
      </c>
      <c r="P1752" s="119" t="s">
        <v>20254</v>
      </c>
    </row>
    <row r="1753" spans="1:16" x14ac:dyDescent="0.25">
      <c r="A1753">
        <v>1876</v>
      </c>
      <c r="B1753" s="119" t="s">
        <v>1099</v>
      </c>
      <c r="C1753">
        <v>32</v>
      </c>
      <c r="D1753">
        <v>24733</v>
      </c>
      <c r="E1753">
        <v>826</v>
      </c>
      <c r="F1753">
        <v>123</v>
      </c>
      <c r="G1753">
        <v>568</v>
      </c>
      <c r="H1753">
        <v>416</v>
      </c>
      <c r="I1753" s="119" t="s">
        <v>19</v>
      </c>
      <c r="J1753" s="119" t="s">
        <v>139</v>
      </c>
      <c r="K1753" s="1">
        <v>46255.758941458334</v>
      </c>
      <c r="L1753">
        <v>0</v>
      </c>
      <c r="M1753">
        <v>5</v>
      </c>
      <c r="N1753">
        <v>0</v>
      </c>
      <c r="O1753">
        <v>1</v>
      </c>
      <c r="P1753" s="119" t="s">
        <v>20254</v>
      </c>
    </row>
    <row r="1754" spans="1:16" x14ac:dyDescent="0.25">
      <c r="A1754">
        <v>1878</v>
      </c>
      <c r="B1754" s="119" t="s">
        <v>1100</v>
      </c>
      <c r="C1754">
        <v>76</v>
      </c>
      <c r="D1754">
        <v>24726</v>
      </c>
      <c r="E1754">
        <v>2178</v>
      </c>
      <c r="F1754">
        <v>2628</v>
      </c>
      <c r="G1754">
        <v>470</v>
      </c>
      <c r="H1754">
        <v>3996</v>
      </c>
      <c r="I1754" s="119" t="s">
        <v>19</v>
      </c>
      <c r="J1754" s="119" t="s">
        <v>24</v>
      </c>
      <c r="K1754" s="1">
        <v>46255.758941458334</v>
      </c>
      <c r="L1754">
        <v>267</v>
      </c>
      <c r="M1754">
        <v>34</v>
      </c>
      <c r="N1754">
        <v>48</v>
      </c>
      <c r="O1754">
        <v>7</v>
      </c>
      <c r="P1754" s="119" t="s">
        <v>20254</v>
      </c>
    </row>
    <row r="1755" spans="1:16" x14ac:dyDescent="0.25">
      <c r="A1755">
        <v>1879</v>
      </c>
      <c r="B1755" s="119" t="s">
        <v>1101</v>
      </c>
      <c r="C1755">
        <v>38</v>
      </c>
      <c r="D1755">
        <v>24685</v>
      </c>
      <c r="E1755">
        <v>157</v>
      </c>
      <c r="F1755">
        <v>83</v>
      </c>
      <c r="G1755">
        <v>436</v>
      </c>
      <c r="H1755">
        <v>115</v>
      </c>
      <c r="I1755" s="119" t="s">
        <v>19</v>
      </c>
      <c r="J1755" s="119" t="s">
        <v>139</v>
      </c>
      <c r="K1755" s="1">
        <v>46255.758941458334</v>
      </c>
      <c r="L1755">
        <v>8</v>
      </c>
      <c r="M1755">
        <v>4</v>
      </c>
      <c r="N1755">
        <v>2</v>
      </c>
      <c r="O1755">
        <v>1</v>
      </c>
      <c r="P1755" s="119" t="s">
        <v>20254</v>
      </c>
    </row>
    <row r="1756" spans="1:16" x14ac:dyDescent="0.25">
      <c r="A1756">
        <v>1880</v>
      </c>
      <c r="B1756" s="119" t="s">
        <v>1102</v>
      </c>
      <c r="C1756">
        <v>27</v>
      </c>
      <c r="D1756">
        <v>24739</v>
      </c>
      <c r="E1756">
        <v>1329</v>
      </c>
      <c r="F1756">
        <v>89</v>
      </c>
      <c r="G1756">
        <v>496</v>
      </c>
      <c r="H1756">
        <v>165</v>
      </c>
      <c r="I1756" s="119" t="s">
        <v>19</v>
      </c>
      <c r="J1756" s="119" t="s">
        <v>139</v>
      </c>
      <c r="K1756" s="1">
        <v>46255.758941458334</v>
      </c>
      <c r="L1756">
        <v>14</v>
      </c>
      <c r="M1756">
        <v>2</v>
      </c>
      <c r="N1756">
        <v>0</v>
      </c>
      <c r="O1756">
        <v>0</v>
      </c>
      <c r="P1756" s="119" t="s">
        <v>20254</v>
      </c>
    </row>
    <row r="1757" spans="1:16" x14ac:dyDescent="0.25">
      <c r="A1757">
        <v>1881</v>
      </c>
      <c r="B1757" s="119" t="s">
        <v>1103</v>
      </c>
      <c r="C1757">
        <v>80</v>
      </c>
      <c r="D1757">
        <v>24779</v>
      </c>
      <c r="E1757">
        <v>1163</v>
      </c>
      <c r="F1757">
        <v>3054</v>
      </c>
      <c r="G1757">
        <v>586</v>
      </c>
      <c r="H1757">
        <v>3544</v>
      </c>
      <c r="I1757" s="119" t="s">
        <v>19</v>
      </c>
      <c r="J1757" s="119" t="s">
        <v>24</v>
      </c>
      <c r="K1757" s="1">
        <v>46255.758941458334</v>
      </c>
      <c r="L1757">
        <v>707</v>
      </c>
      <c r="M1757">
        <v>60</v>
      </c>
      <c r="N1757">
        <v>88</v>
      </c>
      <c r="O1757">
        <v>20</v>
      </c>
      <c r="P1757" s="119" t="s">
        <v>20254</v>
      </c>
    </row>
    <row r="1758" spans="1:16" x14ac:dyDescent="0.25">
      <c r="A1758">
        <v>1882</v>
      </c>
      <c r="B1758" s="119" t="s">
        <v>1079</v>
      </c>
      <c r="C1758">
        <v>6</v>
      </c>
      <c r="E1758">
        <v>388</v>
      </c>
      <c r="F1758">
        <v>28</v>
      </c>
      <c r="G1758">
        <v>982</v>
      </c>
      <c r="H1758">
        <v>50</v>
      </c>
      <c r="I1758" s="119" t="s">
        <v>19</v>
      </c>
      <c r="J1758" s="119" t="s">
        <v>22</v>
      </c>
      <c r="K1758" s="1">
        <v>46255.758941458334</v>
      </c>
      <c r="L1758">
        <v>12</v>
      </c>
      <c r="M1758">
        <v>1</v>
      </c>
      <c r="N1758">
        <v>0</v>
      </c>
      <c r="O1758">
        <v>0</v>
      </c>
      <c r="P1758" s="119" t="s">
        <v>20254</v>
      </c>
    </row>
    <row r="1759" spans="1:16" x14ac:dyDescent="0.25">
      <c r="A1759">
        <v>1883</v>
      </c>
      <c r="B1759" s="119" t="s">
        <v>1104</v>
      </c>
      <c r="C1759">
        <v>33</v>
      </c>
      <c r="D1759">
        <v>24721</v>
      </c>
      <c r="E1759">
        <v>2663</v>
      </c>
      <c r="F1759">
        <v>79</v>
      </c>
      <c r="G1759">
        <v>464</v>
      </c>
      <c r="H1759">
        <v>139</v>
      </c>
      <c r="I1759" s="119" t="s">
        <v>19</v>
      </c>
      <c r="J1759" s="119" t="s">
        <v>139</v>
      </c>
      <c r="K1759" s="1">
        <v>46255.758941458334</v>
      </c>
      <c r="L1759">
        <v>16</v>
      </c>
      <c r="M1759">
        <v>4</v>
      </c>
      <c r="N1759">
        <v>0</v>
      </c>
      <c r="O1759">
        <v>1</v>
      </c>
      <c r="P1759" s="119" t="s">
        <v>20254</v>
      </c>
    </row>
    <row r="1760" spans="1:16" x14ac:dyDescent="0.25">
      <c r="A1760">
        <v>1884</v>
      </c>
      <c r="B1760" s="119" t="s">
        <v>1105</v>
      </c>
      <c r="C1760">
        <v>44</v>
      </c>
      <c r="D1760">
        <v>24689</v>
      </c>
      <c r="E1760">
        <v>2343</v>
      </c>
      <c r="F1760">
        <v>225</v>
      </c>
      <c r="G1760">
        <v>1291</v>
      </c>
      <c r="H1760">
        <v>502</v>
      </c>
      <c r="I1760" s="119" t="s">
        <v>19</v>
      </c>
      <c r="J1760" s="119" t="s">
        <v>139</v>
      </c>
      <c r="K1760" s="1">
        <v>46255.758941458334</v>
      </c>
      <c r="L1760">
        <v>26</v>
      </c>
      <c r="M1760">
        <v>6</v>
      </c>
      <c r="N1760">
        <v>5</v>
      </c>
      <c r="O1760">
        <v>1</v>
      </c>
      <c r="P1760" s="119" t="s">
        <v>20254</v>
      </c>
    </row>
    <row r="1761" spans="1:16" x14ac:dyDescent="0.25">
      <c r="A1761">
        <v>1885</v>
      </c>
      <c r="B1761" s="119" t="s">
        <v>1079</v>
      </c>
      <c r="C1761">
        <v>11</v>
      </c>
      <c r="E1761">
        <v>1076</v>
      </c>
      <c r="F1761">
        <v>82</v>
      </c>
      <c r="G1761">
        <v>549</v>
      </c>
      <c r="H1761">
        <v>332</v>
      </c>
      <c r="I1761" s="119" t="s">
        <v>19</v>
      </c>
      <c r="J1761" s="119" t="s">
        <v>22</v>
      </c>
      <c r="K1761" s="1">
        <v>46255.758941458334</v>
      </c>
      <c r="L1761">
        <v>0</v>
      </c>
      <c r="M1761">
        <v>1</v>
      </c>
      <c r="N1761">
        <v>0</v>
      </c>
      <c r="O1761">
        <v>1</v>
      </c>
      <c r="P1761" s="119" t="s">
        <v>20254</v>
      </c>
    </row>
    <row r="1762" spans="1:16" x14ac:dyDescent="0.25">
      <c r="A1762">
        <v>1886</v>
      </c>
      <c r="B1762" s="119" t="s">
        <v>1106</v>
      </c>
      <c r="C1762">
        <v>50</v>
      </c>
      <c r="D1762">
        <v>24685</v>
      </c>
      <c r="E1762">
        <v>645</v>
      </c>
      <c r="F1762">
        <v>190</v>
      </c>
      <c r="G1762">
        <v>576</v>
      </c>
      <c r="H1762">
        <v>275</v>
      </c>
      <c r="I1762" s="119" t="s">
        <v>19</v>
      </c>
      <c r="J1762" s="119" t="s">
        <v>139</v>
      </c>
      <c r="K1762" s="1">
        <v>46255.758941458334</v>
      </c>
      <c r="L1762">
        <v>10</v>
      </c>
      <c r="M1762">
        <v>8</v>
      </c>
      <c r="N1762">
        <v>2</v>
      </c>
      <c r="O1762">
        <v>0</v>
      </c>
      <c r="P1762" s="119" t="s">
        <v>20254</v>
      </c>
    </row>
    <row r="1763" spans="1:16" x14ac:dyDescent="0.25">
      <c r="A1763">
        <v>1887</v>
      </c>
      <c r="B1763" s="119" t="s">
        <v>1079</v>
      </c>
      <c r="C1763">
        <v>16</v>
      </c>
      <c r="E1763">
        <v>0</v>
      </c>
      <c r="F1763">
        <v>0</v>
      </c>
      <c r="G1763">
        <v>2256</v>
      </c>
      <c r="H1763">
        <v>569</v>
      </c>
      <c r="I1763" s="119" t="s">
        <v>19</v>
      </c>
      <c r="J1763" s="119" t="s">
        <v>22</v>
      </c>
      <c r="K1763" s="1">
        <v>46255.758941458334</v>
      </c>
      <c r="L1763">
        <v>0</v>
      </c>
      <c r="M1763">
        <v>9</v>
      </c>
      <c r="N1763">
        <v>0</v>
      </c>
      <c r="O1763">
        <v>2</v>
      </c>
      <c r="P1763" s="119" t="s">
        <v>20254</v>
      </c>
    </row>
    <row r="1764" spans="1:16" x14ac:dyDescent="0.25">
      <c r="A1764">
        <v>1888</v>
      </c>
      <c r="B1764" s="119" t="s">
        <v>1107</v>
      </c>
      <c r="C1764">
        <v>7</v>
      </c>
      <c r="E1764">
        <v>694</v>
      </c>
      <c r="F1764">
        <v>23</v>
      </c>
      <c r="G1764">
        <v>1602</v>
      </c>
      <c r="H1764">
        <v>65</v>
      </c>
      <c r="I1764" s="119" t="s">
        <v>19</v>
      </c>
      <c r="J1764" s="119" t="s">
        <v>22</v>
      </c>
      <c r="K1764" s="1">
        <v>46255.758941458334</v>
      </c>
      <c r="L1764">
        <v>0</v>
      </c>
      <c r="M1764">
        <v>1</v>
      </c>
      <c r="N1764">
        <v>0</v>
      </c>
      <c r="O1764">
        <v>0</v>
      </c>
      <c r="P1764" s="119" t="s">
        <v>20254</v>
      </c>
    </row>
    <row r="1765" spans="1:16" x14ac:dyDescent="0.25">
      <c r="A1765">
        <v>1889</v>
      </c>
      <c r="B1765" s="119" t="s">
        <v>1108</v>
      </c>
      <c r="C1765">
        <v>56</v>
      </c>
      <c r="D1765">
        <v>24733</v>
      </c>
      <c r="E1765">
        <v>574</v>
      </c>
      <c r="F1765">
        <v>202</v>
      </c>
      <c r="G1765">
        <v>211</v>
      </c>
      <c r="H1765">
        <v>594</v>
      </c>
      <c r="I1765" s="119" t="s">
        <v>19</v>
      </c>
      <c r="J1765" s="119" t="s">
        <v>139</v>
      </c>
      <c r="K1765" s="1">
        <v>46255.758941458334</v>
      </c>
      <c r="L1765">
        <v>11</v>
      </c>
      <c r="M1765">
        <v>3</v>
      </c>
      <c r="N1765">
        <v>4</v>
      </c>
      <c r="O1765">
        <v>1</v>
      </c>
      <c r="P1765" s="119" t="s">
        <v>20254</v>
      </c>
    </row>
    <row r="1766" spans="1:16" x14ac:dyDescent="0.25">
      <c r="A1766">
        <v>1890</v>
      </c>
      <c r="B1766" s="119" t="s">
        <v>1107</v>
      </c>
      <c r="C1766">
        <v>12</v>
      </c>
      <c r="E1766">
        <v>305</v>
      </c>
      <c r="F1766">
        <v>40</v>
      </c>
      <c r="G1766">
        <v>476</v>
      </c>
      <c r="H1766">
        <v>89</v>
      </c>
      <c r="I1766" s="119" t="s">
        <v>19</v>
      </c>
      <c r="J1766" s="119" t="s">
        <v>22</v>
      </c>
      <c r="K1766" s="1">
        <v>46255.758941458334</v>
      </c>
      <c r="L1766">
        <v>0</v>
      </c>
      <c r="M1766">
        <v>0</v>
      </c>
      <c r="N1766">
        <v>0</v>
      </c>
      <c r="O1766">
        <v>0</v>
      </c>
      <c r="P1766" s="119" t="s">
        <v>20254</v>
      </c>
    </row>
    <row r="1767" spans="1:16" x14ac:dyDescent="0.25">
      <c r="A1767">
        <v>1891</v>
      </c>
      <c r="B1767" s="119" t="s">
        <v>1109</v>
      </c>
      <c r="C1767">
        <v>39</v>
      </c>
      <c r="D1767">
        <v>24689</v>
      </c>
      <c r="E1767">
        <v>66</v>
      </c>
      <c r="F1767">
        <v>79</v>
      </c>
      <c r="G1767">
        <v>144</v>
      </c>
      <c r="H1767">
        <v>138</v>
      </c>
      <c r="I1767" s="119" t="s">
        <v>19</v>
      </c>
      <c r="J1767" s="119" t="s">
        <v>139</v>
      </c>
      <c r="K1767" s="1">
        <v>46255.758941458334</v>
      </c>
      <c r="L1767">
        <v>0</v>
      </c>
      <c r="M1767">
        <v>3</v>
      </c>
      <c r="N1767">
        <v>0</v>
      </c>
      <c r="O1767">
        <v>0</v>
      </c>
      <c r="P1767" s="119" t="s">
        <v>20254</v>
      </c>
    </row>
    <row r="1768" spans="1:16" x14ac:dyDescent="0.25">
      <c r="A1768">
        <v>1892</v>
      </c>
      <c r="B1768" s="119" t="s">
        <v>1107</v>
      </c>
      <c r="C1768">
        <v>17</v>
      </c>
      <c r="E1768">
        <v>794</v>
      </c>
      <c r="F1768">
        <v>37</v>
      </c>
      <c r="G1768">
        <v>109</v>
      </c>
      <c r="H1768">
        <v>114</v>
      </c>
      <c r="I1768" s="119" t="s">
        <v>19</v>
      </c>
      <c r="J1768" s="119" t="s">
        <v>22</v>
      </c>
      <c r="K1768" s="1">
        <v>46255.758941458334</v>
      </c>
      <c r="L1768">
        <v>9</v>
      </c>
      <c r="M1768">
        <v>3</v>
      </c>
      <c r="N1768">
        <v>2</v>
      </c>
      <c r="O1768">
        <v>0</v>
      </c>
      <c r="P1768" s="119" t="s">
        <v>20254</v>
      </c>
    </row>
    <row r="1769" spans="1:16" x14ac:dyDescent="0.25">
      <c r="A1769">
        <v>1893</v>
      </c>
      <c r="B1769" s="119" t="s">
        <v>1110</v>
      </c>
      <c r="C1769">
        <v>45</v>
      </c>
      <c r="D1769">
        <v>24706</v>
      </c>
      <c r="E1769">
        <v>157</v>
      </c>
      <c r="F1769">
        <v>88</v>
      </c>
      <c r="G1769">
        <v>763</v>
      </c>
      <c r="H1769">
        <v>156</v>
      </c>
      <c r="I1769" s="119" t="s">
        <v>19</v>
      </c>
      <c r="J1769" s="119" t="s">
        <v>139</v>
      </c>
      <c r="K1769" s="1">
        <v>46255.758941458334</v>
      </c>
      <c r="L1769">
        <v>0</v>
      </c>
      <c r="M1769">
        <v>2</v>
      </c>
      <c r="N1769">
        <v>0</v>
      </c>
      <c r="O1769">
        <v>0</v>
      </c>
      <c r="P1769" s="119" t="s">
        <v>20254</v>
      </c>
    </row>
    <row r="1770" spans="1:16" x14ac:dyDescent="0.25">
      <c r="A1770">
        <v>1894</v>
      </c>
      <c r="B1770" s="119" t="s">
        <v>1111</v>
      </c>
      <c r="C1770">
        <v>8</v>
      </c>
      <c r="E1770">
        <v>2978</v>
      </c>
      <c r="F1770">
        <v>29</v>
      </c>
      <c r="G1770">
        <v>494</v>
      </c>
      <c r="H1770">
        <v>98</v>
      </c>
      <c r="I1770" s="119" t="s">
        <v>19</v>
      </c>
      <c r="J1770" s="119" t="s">
        <v>22</v>
      </c>
      <c r="K1770" s="1">
        <v>46255.758941458334</v>
      </c>
      <c r="L1770">
        <v>0</v>
      </c>
      <c r="M1770">
        <v>0</v>
      </c>
      <c r="N1770">
        <v>0</v>
      </c>
      <c r="O1770">
        <v>0</v>
      </c>
      <c r="P1770" s="119" t="s">
        <v>20254</v>
      </c>
    </row>
    <row r="1771" spans="1:16" x14ac:dyDescent="0.25">
      <c r="A1771">
        <v>1895</v>
      </c>
      <c r="B1771" s="119" t="s">
        <v>1111</v>
      </c>
      <c r="C1771">
        <v>13</v>
      </c>
      <c r="E1771">
        <v>25</v>
      </c>
      <c r="F1771">
        <v>30</v>
      </c>
      <c r="G1771">
        <v>111</v>
      </c>
      <c r="H1771">
        <v>387</v>
      </c>
      <c r="I1771" s="119" t="s">
        <v>19</v>
      </c>
      <c r="J1771" s="119" t="s">
        <v>22</v>
      </c>
      <c r="K1771" s="1">
        <v>46255.758941458334</v>
      </c>
      <c r="L1771">
        <v>0</v>
      </c>
      <c r="M1771">
        <v>8</v>
      </c>
      <c r="N1771">
        <v>0</v>
      </c>
      <c r="O1771">
        <v>3</v>
      </c>
      <c r="P1771" s="119" t="s">
        <v>20254</v>
      </c>
    </row>
    <row r="1772" spans="1:16" x14ac:dyDescent="0.25">
      <c r="A1772">
        <v>1896</v>
      </c>
      <c r="B1772" s="119" t="s">
        <v>1111</v>
      </c>
      <c r="C1772">
        <v>18</v>
      </c>
      <c r="E1772">
        <v>15</v>
      </c>
      <c r="F1772">
        <v>32</v>
      </c>
      <c r="G1772">
        <v>90</v>
      </c>
      <c r="H1772">
        <v>37</v>
      </c>
      <c r="I1772" s="119" t="s">
        <v>19</v>
      </c>
      <c r="J1772" s="119" t="s">
        <v>22</v>
      </c>
      <c r="K1772" s="1">
        <v>46255.758941458334</v>
      </c>
      <c r="L1772">
        <v>0</v>
      </c>
      <c r="M1772">
        <v>2</v>
      </c>
      <c r="N1772">
        <v>0</v>
      </c>
      <c r="O1772">
        <v>0</v>
      </c>
      <c r="P1772" s="119" t="s">
        <v>20254</v>
      </c>
    </row>
    <row r="1773" spans="1:16" x14ac:dyDescent="0.25">
      <c r="A1773">
        <v>1897</v>
      </c>
      <c r="B1773" s="119" t="s">
        <v>1112</v>
      </c>
      <c r="C1773">
        <v>51</v>
      </c>
      <c r="D1773">
        <v>24730</v>
      </c>
      <c r="E1773">
        <v>753</v>
      </c>
      <c r="F1773">
        <v>112</v>
      </c>
      <c r="G1773">
        <v>112</v>
      </c>
      <c r="H1773">
        <v>174</v>
      </c>
      <c r="I1773" s="119" t="s">
        <v>19</v>
      </c>
      <c r="J1773" s="119" t="s">
        <v>139</v>
      </c>
      <c r="K1773" s="1">
        <v>46255.758941458334</v>
      </c>
      <c r="L1773">
        <v>22</v>
      </c>
      <c r="M1773">
        <v>3</v>
      </c>
      <c r="N1773">
        <v>6</v>
      </c>
      <c r="O1773">
        <v>1</v>
      </c>
      <c r="P1773" s="119" t="s">
        <v>20254</v>
      </c>
    </row>
    <row r="1774" spans="1:16" x14ac:dyDescent="0.25">
      <c r="A1774">
        <v>1898</v>
      </c>
      <c r="B1774" s="119" t="s">
        <v>1113</v>
      </c>
      <c r="C1774">
        <v>9</v>
      </c>
      <c r="E1774">
        <v>163</v>
      </c>
      <c r="F1774">
        <v>30</v>
      </c>
      <c r="G1774">
        <v>1289</v>
      </c>
      <c r="H1774">
        <v>47</v>
      </c>
      <c r="I1774" s="119" t="s">
        <v>19</v>
      </c>
      <c r="J1774" s="119" t="s">
        <v>22</v>
      </c>
      <c r="K1774" s="1">
        <v>46255.758941458334</v>
      </c>
      <c r="L1774">
        <v>20</v>
      </c>
      <c r="M1774">
        <v>0</v>
      </c>
      <c r="N1774">
        <v>3</v>
      </c>
      <c r="O1774">
        <v>0</v>
      </c>
      <c r="P1774" s="119" t="s">
        <v>20254</v>
      </c>
    </row>
    <row r="1775" spans="1:16" x14ac:dyDescent="0.25">
      <c r="A1775">
        <v>1899</v>
      </c>
      <c r="B1775" s="119" t="s">
        <v>1114</v>
      </c>
      <c r="C1775">
        <v>57</v>
      </c>
      <c r="D1775">
        <v>24736</v>
      </c>
      <c r="E1775">
        <v>1137</v>
      </c>
      <c r="F1775">
        <v>213</v>
      </c>
      <c r="G1775">
        <v>247</v>
      </c>
      <c r="H1775">
        <v>278</v>
      </c>
      <c r="I1775" s="119" t="s">
        <v>19</v>
      </c>
      <c r="J1775" s="119" t="s">
        <v>139</v>
      </c>
      <c r="K1775" s="1">
        <v>46255.758941458334</v>
      </c>
      <c r="L1775">
        <v>15</v>
      </c>
      <c r="M1775">
        <v>1</v>
      </c>
      <c r="N1775">
        <v>5</v>
      </c>
      <c r="O1775">
        <v>0</v>
      </c>
      <c r="P1775" s="119" t="s">
        <v>20254</v>
      </c>
    </row>
    <row r="1776" spans="1:16" x14ac:dyDescent="0.25">
      <c r="A1776">
        <v>1900</v>
      </c>
      <c r="B1776" s="119" t="s">
        <v>1113</v>
      </c>
      <c r="C1776">
        <v>14</v>
      </c>
      <c r="E1776">
        <v>426</v>
      </c>
      <c r="F1776">
        <v>32</v>
      </c>
      <c r="G1776">
        <v>592</v>
      </c>
      <c r="H1776">
        <v>56</v>
      </c>
      <c r="I1776" s="119" t="s">
        <v>19</v>
      </c>
      <c r="J1776" s="119" t="s">
        <v>22</v>
      </c>
      <c r="K1776" s="1">
        <v>46255.758941458334</v>
      </c>
      <c r="L1776">
        <v>9</v>
      </c>
      <c r="M1776">
        <v>3</v>
      </c>
      <c r="N1776">
        <v>0</v>
      </c>
      <c r="O1776">
        <v>0</v>
      </c>
      <c r="P1776" s="119" t="s">
        <v>20254</v>
      </c>
    </row>
    <row r="1777" spans="1:16" x14ac:dyDescent="0.25">
      <c r="A1777">
        <v>1901</v>
      </c>
      <c r="B1777" s="119" t="s">
        <v>1115</v>
      </c>
      <c r="C1777">
        <v>40</v>
      </c>
      <c r="D1777">
        <v>24706</v>
      </c>
      <c r="E1777">
        <v>400</v>
      </c>
      <c r="F1777">
        <v>82</v>
      </c>
      <c r="G1777">
        <v>420</v>
      </c>
      <c r="H1777">
        <v>133</v>
      </c>
      <c r="I1777" s="119" t="s">
        <v>19</v>
      </c>
      <c r="J1777" s="119" t="s">
        <v>139</v>
      </c>
      <c r="K1777" s="1">
        <v>46255.758941458334</v>
      </c>
      <c r="L1777">
        <v>0</v>
      </c>
      <c r="M1777">
        <v>0</v>
      </c>
      <c r="N1777">
        <v>0</v>
      </c>
      <c r="O1777">
        <v>0</v>
      </c>
      <c r="P1777" s="119" t="s">
        <v>20254</v>
      </c>
    </row>
    <row r="1778" spans="1:16" x14ac:dyDescent="0.25">
      <c r="A1778">
        <v>1902</v>
      </c>
      <c r="B1778" s="119" t="s">
        <v>1113</v>
      </c>
      <c r="C1778">
        <v>19</v>
      </c>
      <c r="E1778">
        <v>858</v>
      </c>
      <c r="F1778">
        <v>45</v>
      </c>
      <c r="G1778">
        <v>283</v>
      </c>
      <c r="H1778">
        <v>90</v>
      </c>
      <c r="I1778" s="119" t="s">
        <v>19</v>
      </c>
      <c r="J1778" s="119" t="s">
        <v>22</v>
      </c>
      <c r="K1778" s="1">
        <v>46255.758941458334</v>
      </c>
      <c r="L1778">
        <v>0</v>
      </c>
      <c r="M1778">
        <v>0</v>
      </c>
      <c r="N1778">
        <v>0</v>
      </c>
      <c r="O1778">
        <v>0</v>
      </c>
      <c r="P1778" s="119" t="s">
        <v>20254</v>
      </c>
    </row>
    <row r="1779" spans="1:16" x14ac:dyDescent="0.25">
      <c r="A1779">
        <v>1903</v>
      </c>
      <c r="B1779" s="119" t="s">
        <v>1116</v>
      </c>
      <c r="C1779">
        <v>46</v>
      </c>
      <c r="D1779">
        <v>24795</v>
      </c>
      <c r="E1779">
        <v>3037</v>
      </c>
      <c r="F1779">
        <v>119</v>
      </c>
      <c r="G1779">
        <v>343</v>
      </c>
      <c r="H1779">
        <v>155</v>
      </c>
      <c r="I1779" s="119" t="s">
        <v>19</v>
      </c>
      <c r="J1779" s="119" t="s">
        <v>139</v>
      </c>
      <c r="K1779" s="1">
        <v>46255.758941458334</v>
      </c>
      <c r="L1779">
        <v>6</v>
      </c>
      <c r="M1779">
        <v>0</v>
      </c>
      <c r="N1779">
        <v>2</v>
      </c>
      <c r="O1779">
        <v>0</v>
      </c>
      <c r="P1779" s="119" t="s">
        <v>20254</v>
      </c>
    </row>
    <row r="1780" spans="1:16" x14ac:dyDescent="0.25">
      <c r="A1780">
        <v>1904</v>
      </c>
      <c r="B1780" s="119" t="s">
        <v>1117</v>
      </c>
      <c r="C1780">
        <v>21</v>
      </c>
      <c r="E1780">
        <v>2715</v>
      </c>
      <c r="F1780">
        <v>83</v>
      </c>
      <c r="G1780">
        <v>480</v>
      </c>
      <c r="H1780">
        <v>1580</v>
      </c>
      <c r="I1780" s="119" t="s">
        <v>19</v>
      </c>
      <c r="J1780" s="119" t="s">
        <v>22</v>
      </c>
      <c r="K1780" s="1">
        <v>46255.758941458334</v>
      </c>
      <c r="L1780">
        <v>14</v>
      </c>
      <c r="M1780">
        <v>18</v>
      </c>
      <c r="N1780">
        <v>6</v>
      </c>
      <c r="O1780">
        <v>3</v>
      </c>
      <c r="P1780" s="119" t="s">
        <v>20254</v>
      </c>
    </row>
    <row r="1781" spans="1:16" x14ac:dyDescent="0.25">
      <c r="A1781">
        <v>1905</v>
      </c>
      <c r="B1781" s="119" t="s">
        <v>1118</v>
      </c>
      <c r="C1781">
        <v>52</v>
      </c>
      <c r="D1781">
        <v>24724</v>
      </c>
      <c r="E1781">
        <v>868</v>
      </c>
      <c r="F1781">
        <v>149</v>
      </c>
      <c r="G1781">
        <v>453</v>
      </c>
      <c r="H1781">
        <v>200</v>
      </c>
      <c r="I1781" s="119" t="s">
        <v>19</v>
      </c>
      <c r="J1781" s="119" t="s">
        <v>139</v>
      </c>
      <c r="K1781" s="1">
        <v>46255.758941458334</v>
      </c>
      <c r="L1781">
        <v>20</v>
      </c>
      <c r="M1781">
        <v>1</v>
      </c>
      <c r="N1781">
        <v>8</v>
      </c>
      <c r="O1781">
        <v>0</v>
      </c>
      <c r="P1781" s="119" t="s">
        <v>20254</v>
      </c>
    </row>
    <row r="1782" spans="1:16" x14ac:dyDescent="0.25">
      <c r="A1782">
        <v>1906</v>
      </c>
      <c r="B1782" s="119" t="s">
        <v>1117</v>
      </c>
      <c r="C1782">
        <v>26</v>
      </c>
      <c r="E1782">
        <v>390</v>
      </c>
      <c r="F1782">
        <v>58</v>
      </c>
      <c r="G1782">
        <v>165</v>
      </c>
      <c r="H1782">
        <v>153</v>
      </c>
      <c r="I1782" s="119" t="s">
        <v>19</v>
      </c>
      <c r="J1782" s="119" t="s">
        <v>22</v>
      </c>
      <c r="K1782" s="1">
        <v>46255.758941458334</v>
      </c>
      <c r="L1782">
        <v>12</v>
      </c>
      <c r="M1782">
        <v>8</v>
      </c>
      <c r="N1782">
        <v>5</v>
      </c>
      <c r="O1782">
        <v>0</v>
      </c>
      <c r="P1782" s="119" t="s">
        <v>20254</v>
      </c>
    </row>
    <row r="1783" spans="1:16" x14ac:dyDescent="0.25">
      <c r="A1783">
        <v>1907</v>
      </c>
      <c r="B1783" s="119" t="s">
        <v>1119</v>
      </c>
      <c r="C1783">
        <v>31</v>
      </c>
      <c r="E1783">
        <v>2450</v>
      </c>
      <c r="F1783">
        <v>85</v>
      </c>
      <c r="G1783">
        <v>738</v>
      </c>
      <c r="H1783">
        <v>130</v>
      </c>
      <c r="I1783" s="119" t="s">
        <v>19</v>
      </c>
      <c r="J1783" s="119" t="s">
        <v>22</v>
      </c>
      <c r="K1783" s="1">
        <v>46255.758941458334</v>
      </c>
      <c r="L1783">
        <v>9</v>
      </c>
      <c r="M1783">
        <v>5</v>
      </c>
      <c r="N1783">
        <v>1</v>
      </c>
      <c r="O1783">
        <v>2</v>
      </c>
      <c r="P1783" s="119" t="s">
        <v>20254</v>
      </c>
    </row>
    <row r="1784" spans="1:16" x14ac:dyDescent="0.25">
      <c r="A1784">
        <v>1908</v>
      </c>
      <c r="B1784" s="119" t="s">
        <v>1120</v>
      </c>
      <c r="C1784">
        <v>58</v>
      </c>
      <c r="D1784">
        <v>24693</v>
      </c>
      <c r="E1784">
        <v>196</v>
      </c>
      <c r="F1784">
        <v>114</v>
      </c>
      <c r="G1784">
        <v>399</v>
      </c>
      <c r="H1784">
        <v>243</v>
      </c>
      <c r="I1784" s="119" t="s">
        <v>19</v>
      </c>
      <c r="J1784" s="119" t="s">
        <v>139</v>
      </c>
      <c r="K1784" s="1">
        <v>46255.758941458334</v>
      </c>
      <c r="L1784">
        <v>15</v>
      </c>
      <c r="M1784">
        <v>1</v>
      </c>
      <c r="N1784">
        <v>6</v>
      </c>
      <c r="O1784">
        <v>0</v>
      </c>
      <c r="P1784" s="119" t="s">
        <v>20254</v>
      </c>
    </row>
    <row r="1785" spans="1:16" x14ac:dyDescent="0.25">
      <c r="A1785">
        <v>1909</v>
      </c>
      <c r="B1785" s="119" t="s">
        <v>1121</v>
      </c>
      <c r="C1785">
        <v>53</v>
      </c>
      <c r="D1785">
        <v>24709</v>
      </c>
      <c r="E1785">
        <v>524</v>
      </c>
      <c r="F1785">
        <v>122</v>
      </c>
      <c r="G1785">
        <v>448</v>
      </c>
      <c r="H1785">
        <v>183</v>
      </c>
      <c r="I1785" s="119" t="s">
        <v>19</v>
      </c>
      <c r="J1785" s="119" t="s">
        <v>139</v>
      </c>
      <c r="K1785" s="1">
        <v>46255.758941458334</v>
      </c>
      <c r="L1785">
        <v>15</v>
      </c>
      <c r="M1785">
        <v>0</v>
      </c>
      <c r="N1785">
        <v>2</v>
      </c>
      <c r="O1785">
        <v>0</v>
      </c>
      <c r="P1785" s="119" t="s">
        <v>20254</v>
      </c>
    </row>
    <row r="1786" spans="1:16" x14ac:dyDescent="0.25">
      <c r="A1786">
        <v>1910</v>
      </c>
      <c r="B1786" s="119" t="s">
        <v>1119</v>
      </c>
      <c r="C1786">
        <v>36</v>
      </c>
      <c r="E1786">
        <v>1609</v>
      </c>
      <c r="F1786">
        <v>75</v>
      </c>
      <c r="G1786">
        <v>290</v>
      </c>
      <c r="H1786">
        <v>112</v>
      </c>
      <c r="I1786" s="119" t="s">
        <v>19</v>
      </c>
      <c r="J1786" s="119" t="s">
        <v>22</v>
      </c>
      <c r="K1786" s="1">
        <v>46255.758941458334</v>
      </c>
      <c r="L1786">
        <v>9</v>
      </c>
      <c r="M1786">
        <v>1</v>
      </c>
      <c r="N1786">
        <v>2</v>
      </c>
      <c r="O1786">
        <v>0</v>
      </c>
      <c r="P1786" s="119" t="s">
        <v>20254</v>
      </c>
    </row>
    <row r="1787" spans="1:16" x14ac:dyDescent="0.25">
      <c r="A1787">
        <v>1911</v>
      </c>
      <c r="B1787" s="119" t="s">
        <v>1122</v>
      </c>
      <c r="C1787">
        <v>22</v>
      </c>
      <c r="E1787">
        <v>1540</v>
      </c>
      <c r="F1787">
        <v>53</v>
      </c>
      <c r="G1787">
        <v>204</v>
      </c>
      <c r="H1787">
        <v>300</v>
      </c>
      <c r="I1787" s="119" t="s">
        <v>19</v>
      </c>
      <c r="J1787" s="119" t="s">
        <v>22</v>
      </c>
      <c r="K1787" s="1">
        <v>46255.758941458334</v>
      </c>
      <c r="L1787">
        <v>12</v>
      </c>
      <c r="M1787">
        <v>6</v>
      </c>
      <c r="N1787">
        <v>0</v>
      </c>
      <c r="O1787">
        <v>1</v>
      </c>
      <c r="P1787" s="119" t="s">
        <v>20254</v>
      </c>
    </row>
    <row r="1788" spans="1:16" x14ac:dyDescent="0.25">
      <c r="A1788">
        <v>1912</v>
      </c>
      <c r="B1788" s="119" t="s">
        <v>1123</v>
      </c>
      <c r="C1788">
        <v>59</v>
      </c>
      <c r="D1788">
        <v>24705</v>
      </c>
      <c r="E1788">
        <v>170</v>
      </c>
      <c r="F1788">
        <v>118</v>
      </c>
      <c r="G1788">
        <v>397</v>
      </c>
      <c r="H1788">
        <v>196</v>
      </c>
      <c r="I1788" s="119" t="s">
        <v>19</v>
      </c>
      <c r="J1788" s="119" t="s">
        <v>139</v>
      </c>
      <c r="K1788" s="1">
        <v>46255.758941458334</v>
      </c>
      <c r="L1788">
        <v>17</v>
      </c>
      <c r="M1788">
        <v>1</v>
      </c>
      <c r="N1788">
        <v>5</v>
      </c>
      <c r="O1788">
        <v>1</v>
      </c>
      <c r="P1788" s="119" t="s">
        <v>20254</v>
      </c>
    </row>
    <row r="1789" spans="1:16" x14ac:dyDescent="0.25">
      <c r="A1789">
        <v>1913</v>
      </c>
      <c r="B1789" s="119" t="s">
        <v>1122</v>
      </c>
      <c r="C1789">
        <v>27</v>
      </c>
      <c r="E1789">
        <v>1157</v>
      </c>
      <c r="F1789">
        <v>91</v>
      </c>
      <c r="G1789">
        <v>314</v>
      </c>
      <c r="H1789">
        <v>110</v>
      </c>
      <c r="I1789" s="119" t="s">
        <v>19</v>
      </c>
      <c r="J1789" s="119" t="s">
        <v>22</v>
      </c>
      <c r="K1789" s="1">
        <v>46255.758941458334</v>
      </c>
      <c r="L1789">
        <v>20</v>
      </c>
      <c r="M1789">
        <v>1</v>
      </c>
      <c r="N1789">
        <v>5</v>
      </c>
      <c r="O1789">
        <v>1</v>
      </c>
      <c r="P1789" s="119" t="s">
        <v>20254</v>
      </c>
    </row>
    <row r="1790" spans="1:16" x14ac:dyDescent="0.25">
      <c r="A1790">
        <v>1914</v>
      </c>
      <c r="B1790" s="119" t="s">
        <v>1124</v>
      </c>
      <c r="C1790">
        <v>62</v>
      </c>
      <c r="D1790">
        <v>24736</v>
      </c>
      <c r="E1790">
        <v>289</v>
      </c>
      <c r="F1790">
        <v>144</v>
      </c>
      <c r="G1790">
        <v>603</v>
      </c>
      <c r="H1790">
        <v>1144</v>
      </c>
      <c r="I1790" s="119" t="s">
        <v>19</v>
      </c>
      <c r="J1790" s="119" t="s">
        <v>139</v>
      </c>
      <c r="K1790" s="1">
        <v>46255.758941458334</v>
      </c>
      <c r="L1790">
        <v>8</v>
      </c>
      <c r="M1790">
        <v>10</v>
      </c>
      <c r="N1790">
        <v>2</v>
      </c>
      <c r="O1790">
        <v>0</v>
      </c>
      <c r="P1790" s="119" t="s">
        <v>20254</v>
      </c>
    </row>
    <row r="1791" spans="1:16" x14ac:dyDescent="0.25">
      <c r="A1791">
        <v>1915</v>
      </c>
      <c r="B1791" s="119" t="s">
        <v>1125</v>
      </c>
      <c r="C1791">
        <v>68</v>
      </c>
      <c r="D1791">
        <v>24774</v>
      </c>
      <c r="E1791">
        <v>223</v>
      </c>
      <c r="F1791">
        <v>122</v>
      </c>
      <c r="G1791">
        <v>644</v>
      </c>
      <c r="H1791">
        <v>418</v>
      </c>
      <c r="I1791" s="119" t="s">
        <v>19</v>
      </c>
      <c r="J1791" s="119" t="s">
        <v>139</v>
      </c>
      <c r="K1791" s="1">
        <v>46255.758941458334</v>
      </c>
      <c r="L1791">
        <v>7</v>
      </c>
      <c r="M1791">
        <v>5</v>
      </c>
      <c r="N1791">
        <v>2</v>
      </c>
      <c r="O1791">
        <v>2</v>
      </c>
      <c r="P1791" s="119" t="s">
        <v>20254</v>
      </c>
    </row>
    <row r="1792" spans="1:16" x14ac:dyDescent="0.25">
      <c r="A1792">
        <v>1916</v>
      </c>
      <c r="B1792" s="119" t="s">
        <v>1126</v>
      </c>
      <c r="C1792">
        <v>32</v>
      </c>
      <c r="E1792">
        <v>507</v>
      </c>
      <c r="F1792">
        <v>62</v>
      </c>
      <c r="G1792">
        <v>373</v>
      </c>
      <c r="H1792">
        <v>99</v>
      </c>
      <c r="I1792" s="119" t="s">
        <v>19</v>
      </c>
      <c r="J1792" s="119" t="s">
        <v>22</v>
      </c>
      <c r="K1792" s="1">
        <v>46255.758941458334</v>
      </c>
      <c r="L1792">
        <v>15</v>
      </c>
      <c r="M1792">
        <v>3</v>
      </c>
      <c r="N1792">
        <v>4</v>
      </c>
      <c r="O1792">
        <v>0</v>
      </c>
      <c r="P1792" s="119" t="s">
        <v>20254</v>
      </c>
    </row>
    <row r="1793" spans="1:16" x14ac:dyDescent="0.25">
      <c r="A1793">
        <v>1917</v>
      </c>
      <c r="B1793" s="119" t="s">
        <v>1126</v>
      </c>
      <c r="C1793">
        <v>37</v>
      </c>
      <c r="E1793">
        <v>1623</v>
      </c>
      <c r="F1793">
        <v>64</v>
      </c>
      <c r="G1793">
        <v>276</v>
      </c>
      <c r="H1793">
        <v>106</v>
      </c>
      <c r="I1793" s="119" t="s">
        <v>19</v>
      </c>
      <c r="J1793" s="119" t="s">
        <v>22</v>
      </c>
      <c r="K1793" s="1">
        <v>46255.758941458334</v>
      </c>
      <c r="L1793">
        <v>3</v>
      </c>
      <c r="M1793">
        <v>0</v>
      </c>
      <c r="N1793">
        <v>0</v>
      </c>
      <c r="O1793">
        <v>0</v>
      </c>
      <c r="P1793" s="119" t="s">
        <v>20254</v>
      </c>
    </row>
    <row r="1794" spans="1:16" x14ac:dyDescent="0.25">
      <c r="A1794">
        <v>1918</v>
      </c>
      <c r="B1794" s="119" t="s">
        <v>1127</v>
      </c>
      <c r="C1794">
        <v>74</v>
      </c>
      <c r="D1794">
        <v>24697</v>
      </c>
      <c r="E1794">
        <v>0</v>
      </c>
      <c r="F1794">
        <v>0</v>
      </c>
      <c r="G1794">
        <v>147</v>
      </c>
      <c r="H1794">
        <v>196</v>
      </c>
      <c r="I1794" s="119" t="s">
        <v>19</v>
      </c>
      <c r="J1794" s="119" t="s">
        <v>139</v>
      </c>
      <c r="K1794" s="1">
        <v>46255.758941458334</v>
      </c>
      <c r="L1794">
        <v>0</v>
      </c>
      <c r="M1794">
        <v>1</v>
      </c>
      <c r="N1794">
        <v>0</v>
      </c>
      <c r="O1794">
        <v>0</v>
      </c>
      <c r="P1794" s="119" t="s">
        <v>20254</v>
      </c>
    </row>
    <row r="1795" spans="1:16" x14ac:dyDescent="0.25">
      <c r="A1795">
        <v>1919</v>
      </c>
      <c r="B1795" s="119" t="s">
        <v>1128</v>
      </c>
      <c r="C1795">
        <v>23</v>
      </c>
      <c r="E1795">
        <v>668</v>
      </c>
      <c r="F1795">
        <v>48</v>
      </c>
      <c r="G1795">
        <v>243</v>
      </c>
      <c r="H1795">
        <v>148</v>
      </c>
      <c r="I1795" s="119" t="s">
        <v>19</v>
      </c>
      <c r="J1795" s="119" t="s">
        <v>22</v>
      </c>
      <c r="K1795" s="1">
        <v>46255.758941458334</v>
      </c>
      <c r="L1795">
        <v>11</v>
      </c>
      <c r="M1795">
        <v>6</v>
      </c>
      <c r="N1795">
        <v>2</v>
      </c>
      <c r="O1795">
        <v>2</v>
      </c>
      <c r="P1795" s="119" t="s">
        <v>20254</v>
      </c>
    </row>
    <row r="1796" spans="1:16" x14ac:dyDescent="0.25">
      <c r="A1796">
        <v>1920</v>
      </c>
      <c r="B1796" s="119" t="s">
        <v>1129</v>
      </c>
      <c r="C1796">
        <v>80</v>
      </c>
      <c r="D1796">
        <v>24721</v>
      </c>
      <c r="E1796">
        <v>19</v>
      </c>
      <c r="F1796">
        <v>123</v>
      </c>
      <c r="G1796">
        <v>859</v>
      </c>
      <c r="H1796">
        <v>219</v>
      </c>
      <c r="I1796" s="119" t="s">
        <v>19</v>
      </c>
      <c r="J1796" s="119" t="s">
        <v>139</v>
      </c>
      <c r="K1796" s="1">
        <v>46255.758941458334</v>
      </c>
      <c r="L1796">
        <v>208</v>
      </c>
      <c r="M1796">
        <v>34</v>
      </c>
      <c r="N1796">
        <v>0</v>
      </c>
      <c r="O1796">
        <v>5</v>
      </c>
      <c r="P1796" s="119" t="s">
        <v>20254</v>
      </c>
    </row>
    <row r="1797" spans="1:16" x14ac:dyDescent="0.25">
      <c r="A1797">
        <v>1921</v>
      </c>
      <c r="B1797" s="119" t="s">
        <v>1128</v>
      </c>
      <c r="C1797">
        <v>28</v>
      </c>
      <c r="E1797">
        <v>2174</v>
      </c>
      <c r="F1797">
        <v>83</v>
      </c>
      <c r="G1797">
        <v>1031</v>
      </c>
      <c r="H1797">
        <v>380</v>
      </c>
      <c r="I1797" s="119" t="s">
        <v>19</v>
      </c>
      <c r="J1797" s="119" t="s">
        <v>22</v>
      </c>
      <c r="K1797" s="1">
        <v>46255.758941458334</v>
      </c>
      <c r="L1797">
        <v>9</v>
      </c>
      <c r="M1797">
        <v>12</v>
      </c>
      <c r="N1797">
        <v>2</v>
      </c>
      <c r="O1797">
        <v>2</v>
      </c>
      <c r="P1797" s="119" t="s">
        <v>20254</v>
      </c>
    </row>
    <row r="1798" spans="1:16" x14ac:dyDescent="0.25">
      <c r="A1798">
        <v>1922</v>
      </c>
      <c r="B1798" s="119" t="s">
        <v>1130</v>
      </c>
      <c r="C1798">
        <v>33</v>
      </c>
      <c r="E1798">
        <v>1308</v>
      </c>
      <c r="F1798">
        <v>64</v>
      </c>
      <c r="G1798">
        <v>258</v>
      </c>
      <c r="H1798">
        <v>123</v>
      </c>
      <c r="I1798" s="119" t="s">
        <v>19</v>
      </c>
      <c r="J1798" s="119" t="s">
        <v>22</v>
      </c>
      <c r="K1798" s="1">
        <v>46255.758941458334</v>
      </c>
      <c r="L1798">
        <v>12</v>
      </c>
      <c r="M1798">
        <v>1</v>
      </c>
      <c r="N1798">
        <v>2</v>
      </c>
      <c r="O1798">
        <v>0</v>
      </c>
      <c r="P1798" s="119" t="s">
        <v>20254</v>
      </c>
    </row>
    <row r="1799" spans="1:16" x14ac:dyDescent="0.25">
      <c r="A1799">
        <v>1923</v>
      </c>
      <c r="B1799" s="119" t="s">
        <v>1131</v>
      </c>
      <c r="C1799">
        <v>63</v>
      </c>
      <c r="D1799">
        <v>24769</v>
      </c>
      <c r="E1799">
        <v>0</v>
      </c>
      <c r="F1799">
        <v>0</v>
      </c>
      <c r="G1799">
        <v>229</v>
      </c>
      <c r="H1799">
        <v>221</v>
      </c>
      <c r="I1799" s="119" t="s">
        <v>19</v>
      </c>
      <c r="J1799" s="119" t="s">
        <v>139</v>
      </c>
      <c r="K1799" s="1">
        <v>46255.758941458334</v>
      </c>
      <c r="L1799">
        <v>0</v>
      </c>
      <c r="M1799">
        <v>1</v>
      </c>
      <c r="N1799">
        <v>0</v>
      </c>
      <c r="O1799">
        <v>0</v>
      </c>
      <c r="P1799" s="119" t="s">
        <v>20254</v>
      </c>
    </row>
    <row r="1800" spans="1:16" x14ac:dyDescent="0.25">
      <c r="A1800">
        <v>1924</v>
      </c>
      <c r="B1800" s="119" t="s">
        <v>1132</v>
      </c>
      <c r="C1800">
        <v>69</v>
      </c>
      <c r="D1800">
        <v>24795</v>
      </c>
      <c r="E1800">
        <v>0</v>
      </c>
      <c r="F1800">
        <v>0</v>
      </c>
      <c r="G1800">
        <v>175</v>
      </c>
      <c r="H1800">
        <v>150</v>
      </c>
      <c r="I1800" s="119" t="s">
        <v>19</v>
      </c>
      <c r="J1800" s="119" t="s">
        <v>139</v>
      </c>
      <c r="K1800" s="1">
        <v>46255.758941458334</v>
      </c>
      <c r="L1800">
        <v>0</v>
      </c>
      <c r="M1800">
        <v>0</v>
      </c>
      <c r="N1800">
        <v>0</v>
      </c>
      <c r="O1800">
        <v>0</v>
      </c>
      <c r="P1800" s="119" t="s">
        <v>20254</v>
      </c>
    </row>
    <row r="1801" spans="1:16" x14ac:dyDescent="0.25">
      <c r="A1801">
        <v>1925</v>
      </c>
      <c r="B1801" s="119" t="s">
        <v>1130</v>
      </c>
      <c r="C1801">
        <v>38</v>
      </c>
      <c r="E1801">
        <v>2365</v>
      </c>
      <c r="F1801">
        <v>65</v>
      </c>
      <c r="G1801">
        <v>249</v>
      </c>
      <c r="H1801">
        <v>128</v>
      </c>
      <c r="I1801" s="119" t="s">
        <v>19</v>
      </c>
      <c r="J1801" s="119" t="s">
        <v>22</v>
      </c>
      <c r="K1801" s="1">
        <v>46255.758941458334</v>
      </c>
      <c r="L1801">
        <v>12</v>
      </c>
      <c r="M1801">
        <v>5</v>
      </c>
      <c r="N1801">
        <v>3</v>
      </c>
      <c r="O1801">
        <v>1</v>
      </c>
      <c r="P1801" s="119" t="s">
        <v>20254</v>
      </c>
    </row>
    <row r="1802" spans="1:16" x14ac:dyDescent="0.25">
      <c r="A1802">
        <v>1926</v>
      </c>
      <c r="B1802" s="119" t="s">
        <v>1122</v>
      </c>
      <c r="C1802">
        <v>24</v>
      </c>
      <c r="E1802">
        <v>587</v>
      </c>
      <c r="F1802">
        <v>49</v>
      </c>
      <c r="G1802">
        <v>456</v>
      </c>
      <c r="H1802">
        <v>143</v>
      </c>
      <c r="I1802" s="119" t="s">
        <v>19</v>
      </c>
      <c r="J1802" s="119" t="s">
        <v>22</v>
      </c>
      <c r="K1802" s="1">
        <v>46255.758941458334</v>
      </c>
      <c r="L1802">
        <v>17</v>
      </c>
      <c r="M1802">
        <v>5</v>
      </c>
      <c r="N1802">
        <v>1</v>
      </c>
      <c r="O1802">
        <v>1</v>
      </c>
      <c r="P1802" s="119" t="s">
        <v>20254</v>
      </c>
    </row>
    <row r="1803" spans="1:16" x14ac:dyDescent="0.25">
      <c r="A1803">
        <v>1927</v>
      </c>
      <c r="B1803" s="119" t="s">
        <v>1122</v>
      </c>
      <c r="C1803">
        <v>29</v>
      </c>
      <c r="E1803">
        <v>1039</v>
      </c>
      <c r="F1803">
        <v>57</v>
      </c>
      <c r="G1803">
        <v>396</v>
      </c>
      <c r="H1803">
        <v>153</v>
      </c>
      <c r="I1803" s="119" t="s">
        <v>19</v>
      </c>
      <c r="J1803" s="119" t="s">
        <v>22</v>
      </c>
      <c r="K1803" s="1">
        <v>46255.758941458334</v>
      </c>
      <c r="L1803">
        <v>11</v>
      </c>
      <c r="M1803">
        <v>11</v>
      </c>
      <c r="N1803">
        <v>2</v>
      </c>
      <c r="O1803">
        <v>5</v>
      </c>
      <c r="P1803" s="119" t="s">
        <v>20254</v>
      </c>
    </row>
    <row r="1804" spans="1:16" x14ac:dyDescent="0.25">
      <c r="A1804">
        <v>1928</v>
      </c>
      <c r="B1804" s="119" t="s">
        <v>1133</v>
      </c>
      <c r="C1804">
        <v>75</v>
      </c>
      <c r="D1804">
        <v>24724</v>
      </c>
      <c r="E1804">
        <v>0</v>
      </c>
      <c r="F1804">
        <v>0</v>
      </c>
      <c r="G1804">
        <v>338</v>
      </c>
      <c r="H1804">
        <v>156</v>
      </c>
      <c r="I1804" s="119" t="s">
        <v>19</v>
      </c>
      <c r="J1804" s="119" t="s">
        <v>139</v>
      </c>
      <c r="K1804" s="1">
        <v>46255.758941458334</v>
      </c>
      <c r="L1804">
        <v>0</v>
      </c>
      <c r="M1804">
        <v>0</v>
      </c>
      <c r="N1804">
        <v>0</v>
      </c>
      <c r="O1804">
        <v>0</v>
      </c>
      <c r="P1804" s="119" t="s">
        <v>20254</v>
      </c>
    </row>
    <row r="1805" spans="1:16" x14ac:dyDescent="0.25">
      <c r="A1805">
        <v>1929</v>
      </c>
      <c r="B1805" s="119" t="s">
        <v>1126</v>
      </c>
      <c r="C1805">
        <v>34</v>
      </c>
      <c r="E1805">
        <v>1846</v>
      </c>
      <c r="F1805">
        <v>74</v>
      </c>
      <c r="G1805">
        <v>317</v>
      </c>
      <c r="H1805">
        <v>97</v>
      </c>
      <c r="I1805" s="119" t="s">
        <v>19</v>
      </c>
      <c r="J1805" s="119" t="s">
        <v>22</v>
      </c>
      <c r="K1805" s="1">
        <v>46255.758941458334</v>
      </c>
      <c r="L1805">
        <v>10</v>
      </c>
      <c r="M1805">
        <v>0</v>
      </c>
      <c r="N1805">
        <v>0</v>
      </c>
      <c r="O1805">
        <v>0</v>
      </c>
      <c r="P1805" s="119" t="s">
        <v>20254</v>
      </c>
    </row>
    <row r="1806" spans="1:16" x14ac:dyDescent="0.25">
      <c r="A1806">
        <v>1930</v>
      </c>
      <c r="B1806" s="119" t="s">
        <v>1126</v>
      </c>
      <c r="C1806">
        <v>39</v>
      </c>
      <c r="E1806">
        <v>2244</v>
      </c>
      <c r="F1806">
        <v>69</v>
      </c>
      <c r="G1806">
        <v>177</v>
      </c>
      <c r="H1806">
        <v>103</v>
      </c>
      <c r="I1806" s="119" t="s">
        <v>19</v>
      </c>
      <c r="J1806" s="119" t="s">
        <v>22</v>
      </c>
      <c r="K1806" s="1">
        <v>46255.758941458334</v>
      </c>
      <c r="L1806">
        <v>14</v>
      </c>
      <c r="M1806">
        <v>0</v>
      </c>
      <c r="N1806">
        <v>3</v>
      </c>
      <c r="O1806">
        <v>0</v>
      </c>
      <c r="P1806" s="119" t="s">
        <v>20254</v>
      </c>
    </row>
    <row r="1807" spans="1:16" x14ac:dyDescent="0.25">
      <c r="A1807">
        <v>1931</v>
      </c>
      <c r="B1807" s="119" t="s">
        <v>1134</v>
      </c>
      <c r="C1807">
        <v>79</v>
      </c>
      <c r="D1807">
        <v>24705</v>
      </c>
      <c r="E1807">
        <v>1</v>
      </c>
      <c r="F1807">
        <v>138</v>
      </c>
      <c r="G1807">
        <v>673</v>
      </c>
      <c r="H1807">
        <v>165</v>
      </c>
      <c r="I1807" s="119" t="s">
        <v>19</v>
      </c>
      <c r="J1807" s="119" t="s">
        <v>139</v>
      </c>
      <c r="K1807" s="1">
        <v>46255.758941458334</v>
      </c>
      <c r="L1807">
        <v>291</v>
      </c>
      <c r="M1807">
        <v>1</v>
      </c>
      <c r="N1807">
        <v>56</v>
      </c>
      <c r="O1807">
        <v>0</v>
      </c>
      <c r="P1807" s="119" t="s">
        <v>20254</v>
      </c>
    </row>
    <row r="1808" spans="1:16" x14ac:dyDescent="0.25">
      <c r="A1808">
        <v>1932</v>
      </c>
      <c r="B1808" s="119" t="s">
        <v>1119</v>
      </c>
      <c r="C1808">
        <v>41</v>
      </c>
      <c r="E1808">
        <v>860</v>
      </c>
      <c r="F1808">
        <v>79</v>
      </c>
      <c r="G1808">
        <v>1321</v>
      </c>
      <c r="H1808">
        <v>577</v>
      </c>
      <c r="I1808" s="119" t="s">
        <v>19</v>
      </c>
      <c r="J1808" s="119" t="s">
        <v>22</v>
      </c>
      <c r="K1808" s="1">
        <v>46255.758941458334</v>
      </c>
      <c r="L1808">
        <v>12</v>
      </c>
      <c r="M1808">
        <v>8</v>
      </c>
      <c r="N1808">
        <v>3</v>
      </c>
      <c r="O1808">
        <v>1</v>
      </c>
      <c r="P1808" s="119" t="s">
        <v>20254</v>
      </c>
    </row>
    <row r="1809" spans="1:16" x14ac:dyDescent="0.25">
      <c r="A1809">
        <v>1933</v>
      </c>
      <c r="B1809" s="119" t="s">
        <v>1135</v>
      </c>
      <c r="C1809">
        <v>80</v>
      </c>
      <c r="D1809">
        <v>24694</v>
      </c>
      <c r="E1809">
        <v>0</v>
      </c>
      <c r="F1809">
        <v>0</v>
      </c>
      <c r="G1809">
        <v>1825</v>
      </c>
      <c r="H1809">
        <v>140</v>
      </c>
      <c r="I1809" s="119" t="s">
        <v>19</v>
      </c>
      <c r="J1809" s="119" t="s">
        <v>139</v>
      </c>
      <c r="K1809" s="1">
        <v>46255.758941458334</v>
      </c>
      <c r="L1809">
        <v>229</v>
      </c>
      <c r="M1809">
        <v>20</v>
      </c>
      <c r="N1809">
        <v>0</v>
      </c>
      <c r="O1809">
        <v>0</v>
      </c>
      <c r="P1809" s="119" t="s">
        <v>20254</v>
      </c>
    </row>
    <row r="1810" spans="1:16" x14ac:dyDescent="0.25">
      <c r="A1810">
        <v>1934</v>
      </c>
      <c r="B1810" s="119" t="s">
        <v>1119</v>
      </c>
      <c r="C1810">
        <v>46</v>
      </c>
      <c r="E1810">
        <v>847</v>
      </c>
      <c r="F1810">
        <v>87</v>
      </c>
      <c r="G1810">
        <v>275</v>
      </c>
      <c r="H1810">
        <v>150</v>
      </c>
      <c r="I1810" s="119" t="s">
        <v>19</v>
      </c>
      <c r="J1810" s="119" t="s">
        <v>22</v>
      </c>
      <c r="K1810" s="1">
        <v>46255.758941458334</v>
      </c>
      <c r="L1810">
        <v>10</v>
      </c>
      <c r="M1810">
        <v>4</v>
      </c>
      <c r="N1810">
        <v>2</v>
      </c>
      <c r="O1810">
        <v>0</v>
      </c>
      <c r="P1810" s="119" t="s">
        <v>20254</v>
      </c>
    </row>
    <row r="1811" spans="1:16" x14ac:dyDescent="0.25">
      <c r="A1811">
        <v>1935</v>
      </c>
      <c r="B1811" s="119" t="s">
        <v>1136</v>
      </c>
      <c r="C1811">
        <v>64</v>
      </c>
      <c r="D1811">
        <v>24712</v>
      </c>
      <c r="E1811">
        <v>0</v>
      </c>
      <c r="F1811">
        <v>0</v>
      </c>
      <c r="G1811">
        <v>227</v>
      </c>
      <c r="H1811">
        <v>170</v>
      </c>
      <c r="I1811" s="119" t="s">
        <v>19</v>
      </c>
      <c r="J1811" s="119" t="s">
        <v>139</v>
      </c>
      <c r="K1811" s="1">
        <v>46255.758941458334</v>
      </c>
      <c r="L1811">
        <v>0</v>
      </c>
      <c r="M1811">
        <v>4</v>
      </c>
      <c r="N1811">
        <v>0</v>
      </c>
      <c r="O1811">
        <v>1</v>
      </c>
      <c r="P1811" s="119" t="s">
        <v>20254</v>
      </c>
    </row>
    <row r="1812" spans="1:16" x14ac:dyDescent="0.25">
      <c r="A1812">
        <v>1936</v>
      </c>
      <c r="B1812" s="119" t="s">
        <v>1119</v>
      </c>
      <c r="C1812">
        <v>51</v>
      </c>
      <c r="E1812">
        <v>1214</v>
      </c>
      <c r="F1812">
        <v>95</v>
      </c>
      <c r="G1812">
        <v>467</v>
      </c>
      <c r="H1812">
        <v>138</v>
      </c>
      <c r="I1812" s="119" t="s">
        <v>19</v>
      </c>
      <c r="J1812" s="119" t="s">
        <v>22</v>
      </c>
      <c r="K1812" s="1">
        <v>46255.758941458334</v>
      </c>
      <c r="L1812">
        <v>4</v>
      </c>
      <c r="M1812">
        <v>2</v>
      </c>
      <c r="N1812">
        <v>0</v>
      </c>
      <c r="O1812">
        <v>1</v>
      </c>
      <c r="P1812" s="119" t="s">
        <v>20254</v>
      </c>
    </row>
    <row r="1813" spans="1:16" x14ac:dyDescent="0.25">
      <c r="A1813">
        <v>1937</v>
      </c>
      <c r="B1813" s="119" t="s">
        <v>1137</v>
      </c>
      <c r="C1813">
        <v>70</v>
      </c>
      <c r="D1813">
        <v>24689</v>
      </c>
      <c r="E1813">
        <v>54</v>
      </c>
      <c r="F1813">
        <v>126</v>
      </c>
      <c r="G1813">
        <v>490</v>
      </c>
      <c r="H1813">
        <v>225</v>
      </c>
      <c r="I1813" s="119" t="s">
        <v>19</v>
      </c>
      <c r="J1813" s="119" t="s">
        <v>139</v>
      </c>
      <c r="K1813" s="1">
        <v>46255.758941458334</v>
      </c>
      <c r="L1813">
        <v>10</v>
      </c>
      <c r="M1813">
        <v>1</v>
      </c>
      <c r="N1813">
        <v>1</v>
      </c>
      <c r="O1813">
        <v>1</v>
      </c>
      <c r="P1813" s="119" t="s">
        <v>20254</v>
      </c>
    </row>
    <row r="1814" spans="1:16" x14ac:dyDescent="0.25">
      <c r="A1814">
        <v>1938</v>
      </c>
      <c r="B1814" s="119" t="s">
        <v>1119</v>
      </c>
      <c r="C1814">
        <v>56</v>
      </c>
      <c r="E1814">
        <v>721</v>
      </c>
      <c r="F1814">
        <v>87</v>
      </c>
      <c r="G1814">
        <v>223</v>
      </c>
      <c r="H1814">
        <v>110</v>
      </c>
      <c r="I1814" s="119" t="s">
        <v>19</v>
      </c>
      <c r="J1814" s="119" t="s">
        <v>22</v>
      </c>
      <c r="K1814" s="1">
        <v>46255.758941458334</v>
      </c>
      <c r="L1814">
        <v>9</v>
      </c>
      <c r="M1814">
        <v>1</v>
      </c>
      <c r="N1814">
        <v>2</v>
      </c>
      <c r="O1814">
        <v>0</v>
      </c>
      <c r="P1814" s="119" t="s">
        <v>20254</v>
      </c>
    </row>
    <row r="1815" spans="1:16" x14ac:dyDescent="0.25">
      <c r="A1815">
        <v>1939</v>
      </c>
      <c r="B1815" s="119" t="s">
        <v>1138</v>
      </c>
      <c r="C1815">
        <v>76</v>
      </c>
      <c r="D1815">
        <v>24705</v>
      </c>
      <c r="E1815">
        <v>52</v>
      </c>
      <c r="F1815">
        <v>142</v>
      </c>
      <c r="G1815">
        <v>996</v>
      </c>
      <c r="H1815">
        <v>151</v>
      </c>
      <c r="I1815" s="119" t="s">
        <v>19</v>
      </c>
      <c r="J1815" s="119" t="s">
        <v>139</v>
      </c>
      <c r="K1815" s="1">
        <v>46255.758941458334</v>
      </c>
      <c r="L1815">
        <v>294</v>
      </c>
      <c r="M1815">
        <v>3</v>
      </c>
      <c r="N1815">
        <v>63</v>
      </c>
      <c r="O1815">
        <v>3</v>
      </c>
      <c r="P1815" s="119" t="s">
        <v>20254</v>
      </c>
    </row>
    <row r="1816" spans="1:16" x14ac:dyDescent="0.25">
      <c r="A1816">
        <v>1940</v>
      </c>
      <c r="B1816" s="119" t="s">
        <v>1139</v>
      </c>
      <c r="C1816">
        <v>80</v>
      </c>
      <c r="D1816">
        <v>24769</v>
      </c>
      <c r="E1816">
        <v>0</v>
      </c>
      <c r="F1816">
        <v>0</v>
      </c>
      <c r="G1816">
        <v>1300</v>
      </c>
      <c r="H1816">
        <v>143</v>
      </c>
      <c r="I1816" s="119" t="s">
        <v>19</v>
      </c>
      <c r="J1816" s="119" t="s">
        <v>139</v>
      </c>
      <c r="K1816" s="1">
        <v>46255.758941458334</v>
      </c>
      <c r="L1816">
        <v>56</v>
      </c>
      <c r="M1816">
        <v>4</v>
      </c>
      <c r="N1816">
        <v>0</v>
      </c>
      <c r="O1816">
        <v>1</v>
      </c>
      <c r="P1816" s="119" t="s">
        <v>20254</v>
      </c>
    </row>
    <row r="1817" spans="1:16" x14ac:dyDescent="0.25">
      <c r="A1817">
        <v>1941</v>
      </c>
      <c r="B1817" s="119" t="s">
        <v>1126</v>
      </c>
      <c r="C1817">
        <v>42</v>
      </c>
      <c r="E1817">
        <v>1940</v>
      </c>
      <c r="F1817">
        <v>74</v>
      </c>
      <c r="G1817">
        <v>340</v>
      </c>
      <c r="H1817">
        <v>100</v>
      </c>
      <c r="I1817" s="119" t="s">
        <v>19</v>
      </c>
      <c r="J1817" s="119" t="s">
        <v>22</v>
      </c>
      <c r="K1817" s="1">
        <v>46255.758941458334</v>
      </c>
      <c r="L1817">
        <v>14</v>
      </c>
      <c r="M1817">
        <v>1</v>
      </c>
      <c r="N1817">
        <v>4</v>
      </c>
      <c r="O1817">
        <v>0</v>
      </c>
      <c r="P1817" s="119" t="s">
        <v>20254</v>
      </c>
    </row>
    <row r="1818" spans="1:16" x14ac:dyDescent="0.25">
      <c r="A1818">
        <v>1942</v>
      </c>
      <c r="B1818" s="119" t="s">
        <v>1126</v>
      </c>
      <c r="C1818">
        <v>47</v>
      </c>
      <c r="E1818">
        <v>1918</v>
      </c>
      <c r="F1818">
        <v>78</v>
      </c>
      <c r="G1818">
        <v>364</v>
      </c>
      <c r="H1818">
        <v>99</v>
      </c>
      <c r="I1818" s="119" t="s">
        <v>19</v>
      </c>
      <c r="J1818" s="119" t="s">
        <v>22</v>
      </c>
      <c r="K1818" s="1">
        <v>46255.758941458334</v>
      </c>
      <c r="L1818">
        <v>6</v>
      </c>
      <c r="M1818">
        <v>2</v>
      </c>
      <c r="N1818">
        <v>1</v>
      </c>
      <c r="O1818">
        <v>0</v>
      </c>
      <c r="P1818" s="119" t="s">
        <v>20254</v>
      </c>
    </row>
    <row r="1819" spans="1:16" x14ac:dyDescent="0.25">
      <c r="A1819">
        <v>1943</v>
      </c>
      <c r="B1819" s="119" t="s">
        <v>1126</v>
      </c>
      <c r="C1819">
        <v>52</v>
      </c>
      <c r="E1819">
        <v>748</v>
      </c>
      <c r="F1819">
        <v>79</v>
      </c>
      <c r="G1819">
        <v>310</v>
      </c>
      <c r="H1819">
        <v>105</v>
      </c>
      <c r="I1819" s="119" t="s">
        <v>19</v>
      </c>
      <c r="J1819" s="119" t="s">
        <v>22</v>
      </c>
      <c r="K1819" s="1">
        <v>46255.758941458334</v>
      </c>
      <c r="L1819">
        <v>4</v>
      </c>
      <c r="M1819">
        <v>0</v>
      </c>
      <c r="N1819">
        <v>1</v>
      </c>
      <c r="O1819">
        <v>0</v>
      </c>
      <c r="P1819" s="119" t="s">
        <v>20254</v>
      </c>
    </row>
    <row r="1820" spans="1:16" x14ac:dyDescent="0.25">
      <c r="A1820">
        <v>1944</v>
      </c>
      <c r="B1820" s="119" t="s">
        <v>1140</v>
      </c>
      <c r="C1820">
        <v>65</v>
      </c>
      <c r="D1820">
        <v>24769</v>
      </c>
      <c r="E1820">
        <v>20</v>
      </c>
      <c r="F1820">
        <v>117</v>
      </c>
      <c r="G1820">
        <v>120</v>
      </c>
      <c r="H1820">
        <v>304</v>
      </c>
      <c r="I1820" s="119" t="s">
        <v>19</v>
      </c>
      <c r="J1820" s="119" t="s">
        <v>139</v>
      </c>
      <c r="K1820" s="1">
        <v>46255.758941458334</v>
      </c>
      <c r="L1820">
        <v>0</v>
      </c>
      <c r="M1820">
        <v>0</v>
      </c>
      <c r="N1820">
        <v>0</v>
      </c>
      <c r="O1820">
        <v>0</v>
      </c>
      <c r="P1820" s="119" t="s">
        <v>20254</v>
      </c>
    </row>
    <row r="1821" spans="1:16" x14ac:dyDescent="0.25">
      <c r="A1821">
        <v>1945</v>
      </c>
      <c r="B1821" s="119" t="s">
        <v>1141</v>
      </c>
      <c r="C1821">
        <v>71</v>
      </c>
      <c r="D1821">
        <v>24763</v>
      </c>
      <c r="E1821">
        <v>0</v>
      </c>
      <c r="F1821">
        <v>0</v>
      </c>
      <c r="G1821">
        <v>294</v>
      </c>
      <c r="H1821">
        <v>176</v>
      </c>
      <c r="I1821" s="119" t="s">
        <v>19</v>
      </c>
      <c r="J1821" s="119" t="s">
        <v>139</v>
      </c>
      <c r="K1821" s="1">
        <v>46255.758941458334</v>
      </c>
      <c r="L1821">
        <v>0</v>
      </c>
      <c r="M1821">
        <v>1</v>
      </c>
      <c r="N1821">
        <v>0</v>
      </c>
      <c r="O1821">
        <v>0</v>
      </c>
      <c r="P1821" s="119" t="s">
        <v>20254</v>
      </c>
    </row>
    <row r="1822" spans="1:16" x14ac:dyDescent="0.25">
      <c r="A1822">
        <v>1946</v>
      </c>
      <c r="B1822" s="119" t="s">
        <v>1126</v>
      </c>
      <c r="C1822">
        <v>57</v>
      </c>
      <c r="E1822">
        <v>669</v>
      </c>
      <c r="F1822">
        <v>86</v>
      </c>
      <c r="G1822">
        <v>361</v>
      </c>
      <c r="H1822">
        <v>96</v>
      </c>
      <c r="I1822" s="119" t="s">
        <v>19</v>
      </c>
      <c r="J1822" s="119" t="s">
        <v>22</v>
      </c>
      <c r="K1822" s="1">
        <v>46255.758941458334</v>
      </c>
      <c r="L1822">
        <v>101</v>
      </c>
      <c r="M1822">
        <v>0</v>
      </c>
      <c r="N1822">
        <v>2</v>
      </c>
      <c r="O1822">
        <v>0</v>
      </c>
      <c r="P1822" s="119" t="s">
        <v>20254</v>
      </c>
    </row>
    <row r="1823" spans="1:16" x14ac:dyDescent="0.25">
      <c r="A1823">
        <v>1947</v>
      </c>
      <c r="B1823" s="119" t="s">
        <v>1130</v>
      </c>
      <c r="C1823">
        <v>43</v>
      </c>
      <c r="E1823">
        <v>1134</v>
      </c>
      <c r="F1823">
        <v>71</v>
      </c>
      <c r="G1823">
        <v>249</v>
      </c>
      <c r="H1823">
        <v>146</v>
      </c>
      <c r="I1823" s="119" t="s">
        <v>19</v>
      </c>
      <c r="J1823" s="119" t="s">
        <v>22</v>
      </c>
      <c r="K1823" s="1">
        <v>46255.758941458334</v>
      </c>
      <c r="L1823">
        <v>8</v>
      </c>
      <c r="M1823">
        <v>5</v>
      </c>
      <c r="N1823">
        <v>1</v>
      </c>
      <c r="O1823">
        <v>2</v>
      </c>
      <c r="P1823" s="119" t="s">
        <v>20254</v>
      </c>
    </row>
    <row r="1824" spans="1:16" x14ac:dyDescent="0.25">
      <c r="A1824">
        <v>1948</v>
      </c>
      <c r="B1824" s="119" t="s">
        <v>1142</v>
      </c>
      <c r="C1824">
        <v>77</v>
      </c>
      <c r="D1824">
        <v>24724</v>
      </c>
      <c r="E1824">
        <v>188</v>
      </c>
      <c r="F1824">
        <v>116</v>
      </c>
      <c r="G1824">
        <v>1405</v>
      </c>
      <c r="H1824">
        <v>216</v>
      </c>
      <c r="I1824" s="119" t="s">
        <v>19</v>
      </c>
      <c r="J1824" s="119" t="s">
        <v>139</v>
      </c>
      <c r="K1824" s="1">
        <v>46255.758941458334</v>
      </c>
      <c r="L1824">
        <v>47</v>
      </c>
      <c r="M1824">
        <v>75</v>
      </c>
      <c r="N1824">
        <v>0</v>
      </c>
      <c r="O1824">
        <v>40</v>
      </c>
      <c r="P1824" s="119" t="s">
        <v>20254</v>
      </c>
    </row>
    <row r="1825" spans="1:16" x14ac:dyDescent="0.25">
      <c r="A1825">
        <v>1949</v>
      </c>
      <c r="B1825" s="119" t="s">
        <v>1143</v>
      </c>
      <c r="C1825">
        <v>80</v>
      </c>
      <c r="D1825">
        <v>24694</v>
      </c>
      <c r="E1825">
        <v>0</v>
      </c>
      <c r="F1825">
        <v>0</v>
      </c>
      <c r="G1825">
        <v>1720</v>
      </c>
      <c r="H1825">
        <v>170</v>
      </c>
      <c r="I1825" s="119" t="s">
        <v>19</v>
      </c>
      <c r="J1825" s="119" t="s">
        <v>139</v>
      </c>
      <c r="K1825" s="1">
        <v>46255.758941458334</v>
      </c>
      <c r="L1825">
        <v>226</v>
      </c>
      <c r="M1825">
        <v>130</v>
      </c>
      <c r="N1825">
        <v>0</v>
      </c>
      <c r="O1825">
        <v>93</v>
      </c>
      <c r="P1825" s="119" t="s">
        <v>20254</v>
      </c>
    </row>
    <row r="1826" spans="1:16" x14ac:dyDescent="0.25">
      <c r="A1826">
        <v>1950</v>
      </c>
      <c r="B1826" s="119" t="s">
        <v>1130</v>
      </c>
      <c r="C1826">
        <v>48</v>
      </c>
      <c r="E1826">
        <v>602</v>
      </c>
      <c r="F1826">
        <v>79</v>
      </c>
      <c r="G1826">
        <v>190</v>
      </c>
      <c r="H1826">
        <v>148</v>
      </c>
      <c r="I1826" s="119" t="s">
        <v>19</v>
      </c>
      <c r="J1826" s="119" t="s">
        <v>22</v>
      </c>
      <c r="K1826" s="1">
        <v>46255.758941458334</v>
      </c>
      <c r="L1826">
        <v>2</v>
      </c>
      <c r="M1826">
        <v>4</v>
      </c>
      <c r="N1826">
        <v>0</v>
      </c>
      <c r="O1826">
        <v>1</v>
      </c>
      <c r="P1826" s="119" t="s">
        <v>20254</v>
      </c>
    </row>
    <row r="1827" spans="1:16" x14ac:dyDescent="0.25">
      <c r="A1827">
        <v>1951</v>
      </c>
      <c r="B1827" s="119" t="s">
        <v>1144</v>
      </c>
      <c r="C1827">
        <v>66</v>
      </c>
      <c r="D1827">
        <v>24727</v>
      </c>
      <c r="E1827">
        <v>0</v>
      </c>
      <c r="F1827">
        <v>0</v>
      </c>
      <c r="G1827">
        <v>221</v>
      </c>
      <c r="H1827">
        <v>182</v>
      </c>
      <c r="I1827" s="119" t="s">
        <v>19</v>
      </c>
      <c r="J1827" s="119" t="s">
        <v>139</v>
      </c>
      <c r="K1827" s="1">
        <v>46255.758941458334</v>
      </c>
      <c r="L1827">
        <v>0</v>
      </c>
      <c r="M1827">
        <v>1</v>
      </c>
      <c r="N1827">
        <v>0</v>
      </c>
      <c r="O1827">
        <v>0</v>
      </c>
      <c r="P1827" s="119" t="s">
        <v>20254</v>
      </c>
    </row>
    <row r="1828" spans="1:16" x14ac:dyDescent="0.25">
      <c r="A1828">
        <v>1952</v>
      </c>
      <c r="B1828" s="119" t="s">
        <v>1130</v>
      </c>
      <c r="C1828">
        <v>53</v>
      </c>
      <c r="E1828">
        <v>1179</v>
      </c>
      <c r="F1828">
        <v>85</v>
      </c>
      <c r="G1828">
        <v>271</v>
      </c>
      <c r="H1828">
        <v>132</v>
      </c>
      <c r="I1828" s="119" t="s">
        <v>19</v>
      </c>
      <c r="J1828" s="119" t="s">
        <v>22</v>
      </c>
      <c r="K1828" s="1">
        <v>46255.758941458334</v>
      </c>
      <c r="L1828">
        <v>97</v>
      </c>
      <c r="M1828">
        <v>1</v>
      </c>
      <c r="N1828">
        <v>0</v>
      </c>
      <c r="O1828">
        <v>1</v>
      </c>
      <c r="P1828" s="119" t="s">
        <v>20254</v>
      </c>
    </row>
    <row r="1829" spans="1:16" x14ac:dyDescent="0.25">
      <c r="A1829">
        <v>1953</v>
      </c>
      <c r="B1829" s="119" t="s">
        <v>1130</v>
      </c>
      <c r="C1829">
        <v>58</v>
      </c>
      <c r="E1829">
        <v>1404</v>
      </c>
      <c r="F1829">
        <v>84</v>
      </c>
      <c r="G1829">
        <v>542</v>
      </c>
      <c r="H1829">
        <v>102</v>
      </c>
      <c r="I1829" s="119" t="s">
        <v>19</v>
      </c>
      <c r="J1829" s="119" t="s">
        <v>22</v>
      </c>
      <c r="K1829" s="1">
        <v>46255.758941458334</v>
      </c>
      <c r="L1829">
        <v>11</v>
      </c>
      <c r="M1829">
        <v>2</v>
      </c>
      <c r="N1829">
        <v>0</v>
      </c>
      <c r="O1829">
        <v>0</v>
      </c>
      <c r="P1829" s="119" t="s">
        <v>20254</v>
      </c>
    </row>
    <row r="1830" spans="1:16" x14ac:dyDescent="0.25">
      <c r="A1830">
        <v>1954</v>
      </c>
      <c r="B1830" s="119" t="s">
        <v>1145</v>
      </c>
      <c r="C1830">
        <v>72</v>
      </c>
      <c r="D1830">
        <v>24694</v>
      </c>
      <c r="E1830">
        <v>0</v>
      </c>
      <c r="F1830">
        <v>0</v>
      </c>
      <c r="G1830">
        <v>353</v>
      </c>
      <c r="H1830">
        <v>185</v>
      </c>
      <c r="I1830" s="119" t="s">
        <v>19</v>
      </c>
      <c r="J1830" s="119" t="s">
        <v>139</v>
      </c>
      <c r="K1830" s="1">
        <v>46255.758941458334</v>
      </c>
      <c r="L1830">
        <v>0</v>
      </c>
      <c r="M1830">
        <v>1</v>
      </c>
      <c r="N1830">
        <v>0</v>
      </c>
      <c r="O1830">
        <v>1</v>
      </c>
      <c r="P1830" s="119" t="s">
        <v>20254</v>
      </c>
    </row>
    <row r="1831" spans="1:16" x14ac:dyDescent="0.25">
      <c r="A1831">
        <v>1955</v>
      </c>
      <c r="B1831" s="119" t="s">
        <v>1126</v>
      </c>
      <c r="C1831">
        <v>44</v>
      </c>
      <c r="E1831">
        <v>857</v>
      </c>
      <c r="F1831">
        <v>70</v>
      </c>
      <c r="G1831">
        <v>280</v>
      </c>
      <c r="H1831">
        <v>100</v>
      </c>
      <c r="I1831" s="119" t="s">
        <v>19</v>
      </c>
      <c r="J1831" s="119" t="s">
        <v>22</v>
      </c>
      <c r="K1831" s="1">
        <v>46255.758941458334</v>
      </c>
      <c r="L1831">
        <v>5</v>
      </c>
      <c r="M1831">
        <v>1</v>
      </c>
      <c r="N1831">
        <v>1</v>
      </c>
      <c r="O1831">
        <v>0</v>
      </c>
      <c r="P1831" s="119" t="s">
        <v>20254</v>
      </c>
    </row>
    <row r="1832" spans="1:16" x14ac:dyDescent="0.25">
      <c r="A1832">
        <v>1956</v>
      </c>
      <c r="B1832" s="119" t="s">
        <v>1146</v>
      </c>
      <c r="C1832">
        <v>78</v>
      </c>
      <c r="D1832">
        <v>24705</v>
      </c>
      <c r="E1832">
        <v>406</v>
      </c>
      <c r="F1832">
        <v>137</v>
      </c>
      <c r="G1832">
        <v>927</v>
      </c>
      <c r="H1832">
        <v>138</v>
      </c>
      <c r="I1832" s="119" t="s">
        <v>19</v>
      </c>
      <c r="J1832" s="119" t="s">
        <v>139</v>
      </c>
      <c r="K1832" s="1">
        <v>46255.758941458334</v>
      </c>
      <c r="L1832">
        <v>297</v>
      </c>
      <c r="M1832">
        <v>8</v>
      </c>
      <c r="N1832">
        <v>58</v>
      </c>
      <c r="O1832">
        <v>1</v>
      </c>
      <c r="P1832" s="119" t="s">
        <v>20254</v>
      </c>
    </row>
    <row r="1833" spans="1:16" x14ac:dyDescent="0.25">
      <c r="A1833">
        <v>1957</v>
      </c>
      <c r="B1833" s="119" t="s">
        <v>1126</v>
      </c>
      <c r="C1833">
        <v>49</v>
      </c>
      <c r="E1833">
        <v>552</v>
      </c>
      <c r="F1833">
        <v>77</v>
      </c>
      <c r="G1833">
        <v>214</v>
      </c>
      <c r="H1833">
        <v>107</v>
      </c>
      <c r="I1833" s="119" t="s">
        <v>19</v>
      </c>
      <c r="J1833" s="119" t="s">
        <v>22</v>
      </c>
      <c r="K1833" s="1">
        <v>46255.758941458334</v>
      </c>
      <c r="L1833">
        <v>7</v>
      </c>
      <c r="M1833">
        <v>2</v>
      </c>
      <c r="N1833">
        <v>1</v>
      </c>
      <c r="O1833">
        <v>0</v>
      </c>
      <c r="P1833" s="119" t="s">
        <v>20254</v>
      </c>
    </row>
    <row r="1834" spans="1:16" x14ac:dyDescent="0.25">
      <c r="A1834">
        <v>1958</v>
      </c>
      <c r="B1834" s="119" t="s">
        <v>1147</v>
      </c>
      <c r="C1834">
        <v>80</v>
      </c>
      <c r="D1834">
        <v>24724</v>
      </c>
      <c r="E1834">
        <v>0</v>
      </c>
      <c r="F1834">
        <v>0</v>
      </c>
      <c r="G1834">
        <v>1559</v>
      </c>
      <c r="H1834">
        <v>140</v>
      </c>
      <c r="I1834" s="119" t="s">
        <v>19</v>
      </c>
      <c r="J1834" s="119" t="s">
        <v>139</v>
      </c>
      <c r="K1834" s="1">
        <v>46255.758941458334</v>
      </c>
      <c r="L1834">
        <v>206</v>
      </c>
      <c r="M1834">
        <v>40</v>
      </c>
      <c r="N1834">
        <v>0</v>
      </c>
      <c r="O1834">
        <v>0</v>
      </c>
      <c r="P1834" s="119" t="s">
        <v>20254</v>
      </c>
    </row>
    <row r="1835" spans="1:16" x14ac:dyDescent="0.25">
      <c r="A1835">
        <v>1959</v>
      </c>
      <c r="B1835" s="119" t="s">
        <v>1126</v>
      </c>
      <c r="C1835">
        <v>54</v>
      </c>
      <c r="E1835">
        <v>1393</v>
      </c>
      <c r="F1835">
        <v>82</v>
      </c>
      <c r="G1835">
        <v>492</v>
      </c>
      <c r="H1835">
        <v>105</v>
      </c>
      <c r="I1835" s="119" t="s">
        <v>19</v>
      </c>
      <c r="J1835" s="119" t="s">
        <v>22</v>
      </c>
      <c r="K1835" s="1">
        <v>46255.758941458334</v>
      </c>
      <c r="L1835">
        <v>11</v>
      </c>
      <c r="M1835">
        <v>1</v>
      </c>
      <c r="N1835">
        <v>1</v>
      </c>
      <c r="O1835">
        <v>0</v>
      </c>
      <c r="P1835" s="119" t="s">
        <v>20254</v>
      </c>
    </row>
    <row r="1836" spans="1:16" x14ac:dyDescent="0.25">
      <c r="A1836">
        <v>1960</v>
      </c>
      <c r="B1836" s="119" t="s">
        <v>1126</v>
      </c>
      <c r="C1836">
        <v>59</v>
      </c>
      <c r="E1836">
        <v>0</v>
      </c>
      <c r="F1836">
        <v>0</v>
      </c>
      <c r="G1836">
        <v>313</v>
      </c>
      <c r="H1836">
        <v>109</v>
      </c>
      <c r="I1836" s="119" t="s">
        <v>19</v>
      </c>
      <c r="J1836" s="119" t="s">
        <v>22</v>
      </c>
      <c r="K1836" s="1">
        <v>46255.758941458334</v>
      </c>
      <c r="L1836">
        <v>0</v>
      </c>
      <c r="M1836">
        <v>2</v>
      </c>
      <c r="N1836">
        <v>0</v>
      </c>
      <c r="O1836">
        <v>1</v>
      </c>
      <c r="P1836" s="119" t="s">
        <v>20254</v>
      </c>
    </row>
    <row r="1837" spans="1:16" x14ac:dyDescent="0.25">
      <c r="A1837">
        <v>1961</v>
      </c>
      <c r="B1837" s="119" t="s">
        <v>1148</v>
      </c>
      <c r="C1837">
        <v>61</v>
      </c>
      <c r="E1837">
        <v>414</v>
      </c>
      <c r="F1837">
        <v>86</v>
      </c>
      <c r="G1837">
        <v>147</v>
      </c>
      <c r="H1837">
        <v>986</v>
      </c>
      <c r="I1837" s="119" t="s">
        <v>19</v>
      </c>
      <c r="J1837" s="119" t="s">
        <v>22</v>
      </c>
      <c r="K1837" s="1">
        <v>46255.758941458334</v>
      </c>
      <c r="L1837">
        <v>14</v>
      </c>
      <c r="M1837">
        <v>9</v>
      </c>
      <c r="N1837">
        <v>1</v>
      </c>
      <c r="O1837">
        <v>4</v>
      </c>
      <c r="P1837" s="119" t="s">
        <v>20254</v>
      </c>
    </row>
    <row r="1838" spans="1:16" x14ac:dyDescent="0.25">
      <c r="A1838">
        <v>1962</v>
      </c>
      <c r="B1838" s="119" t="s">
        <v>1148</v>
      </c>
      <c r="C1838">
        <v>66</v>
      </c>
      <c r="E1838">
        <v>0</v>
      </c>
      <c r="F1838">
        <v>0</v>
      </c>
      <c r="G1838">
        <v>1373</v>
      </c>
      <c r="H1838">
        <v>93</v>
      </c>
      <c r="I1838" s="119" t="s">
        <v>19</v>
      </c>
      <c r="J1838" s="119" t="s">
        <v>22</v>
      </c>
      <c r="K1838" s="1">
        <v>46255.758941458334</v>
      </c>
      <c r="L1838">
        <v>0</v>
      </c>
      <c r="M1838">
        <v>4</v>
      </c>
      <c r="N1838">
        <v>0</v>
      </c>
      <c r="O1838">
        <v>0</v>
      </c>
      <c r="P1838" s="119" t="s">
        <v>20254</v>
      </c>
    </row>
    <row r="1839" spans="1:16" x14ac:dyDescent="0.25">
      <c r="A1839">
        <v>1963</v>
      </c>
      <c r="B1839" s="119" t="s">
        <v>1148</v>
      </c>
      <c r="C1839">
        <v>71</v>
      </c>
      <c r="E1839">
        <v>173</v>
      </c>
      <c r="F1839">
        <v>97</v>
      </c>
      <c r="G1839">
        <v>481</v>
      </c>
      <c r="H1839">
        <v>98</v>
      </c>
      <c r="I1839" s="119" t="s">
        <v>19</v>
      </c>
      <c r="J1839" s="119" t="s">
        <v>22</v>
      </c>
      <c r="K1839" s="1">
        <v>46255.758941458334</v>
      </c>
      <c r="L1839">
        <v>0</v>
      </c>
      <c r="M1839">
        <v>11</v>
      </c>
      <c r="N1839">
        <v>0</v>
      </c>
      <c r="O1839">
        <v>2</v>
      </c>
      <c r="P1839" s="119" t="s">
        <v>20254</v>
      </c>
    </row>
    <row r="1840" spans="1:16" x14ac:dyDescent="0.25">
      <c r="A1840">
        <v>1964</v>
      </c>
      <c r="B1840" s="119" t="s">
        <v>1149</v>
      </c>
      <c r="C1840">
        <v>39</v>
      </c>
      <c r="D1840">
        <v>24770</v>
      </c>
      <c r="E1840">
        <v>204</v>
      </c>
      <c r="F1840">
        <v>537</v>
      </c>
      <c r="G1840">
        <v>1085</v>
      </c>
      <c r="H1840">
        <v>1115</v>
      </c>
      <c r="I1840" s="119" t="s">
        <v>19</v>
      </c>
      <c r="J1840" s="119" t="s">
        <v>222</v>
      </c>
      <c r="K1840" s="1">
        <v>46255.758941458334</v>
      </c>
      <c r="L1840">
        <v>0</v>
      </c>
      <c r="M1840">
        <v>2</v>
      </c>
      <c r="N1840">
        <v>0</v>
      </c>
      <c r="O1840">
        <v>0</v>
      </c>
      <c r="P1840" s="119" t="s">
        <v>20254</v>
      </c>
    </row>
    <row r="1841" spans="1:16" x14ac:dyDescent="0.25">
      <c r="A1841">
        <v>1965</v>
      </c>
      <c r="B1841" s="119" t="s">
        <v>1148</v>
      </c>
      <c r="C1841">
        <v>76</v>
      </c>
      <c r="E1841">
        <v>0</v>
      </c>
      <c r="F1841">
        <v>0</v>
      </c>
      <c r="G1841">
        <v>18447</v>
      </c>
      <c r="H1841">
        <v>105</v>
      </c>
      <c r="I1841" s="119" t="s">
        <v>19</v>
      </c>
      <c r="J1841" s="119" t="s">
        <v>22</v>
      </c>
      <c r="K1841" s="1">
        <v>46255.758941458334</v>
      </c>
      <c r="L1841">
        <v>0</v>
      </c>
      <c r="M1841">
        <v>12</v>
      </c>
      <c r="N1841">
        <v>0</v>
      </c>
      <c r="O1841">
        <v>3</v>
      </c>
      <c r="P1841" s="119" t="s">
        <v>20254</v>
      </c>
    </row>
    <row r="1842" spans="1:16" x14ac:dyDescent="0.25">
      <c r="A1842">
        <v>1966</v>
      </c>
      <c r="B1842" s="119" t="s">
        <v>1150</v>
      </c>
      <c r="C1842">
        <v>46</v>
      </c>
      <c r="D1842">
        <v>24787</v>
      </c>
      <c r="E1842">
        <v>336</v>
      </c>
      <c r="F1842">
        <v>412</v>
      </c>
      <c r="G1842">
        <v>715</v>
      </c>
      <c r="H1842">
        <v>1299</v>
      </c>
      <c r="I1842" s="119" t="s">
        <v>19</v>
      </c>
      <c r="J1842" s="119" t="s">
        <v>222</v>
      </c>
      <c r="K1842" s="1">
        <v>46255.758941458334</v>
      </c>
      <c r="L1842">
        <v>0</v>
      </c>
      <c r="M1842">
        <v>5</v>
      </c>
      <c r="N1842">
        <v>0</v>
      </c>
      <c r="O1842">
        <v>2</v>
      </c>
      <c r="P1842" s="119" t="s">
        <v>20254</v>
      </c>
    </row>
    <row r="1843" spans="1:16" x14ac:dyDescent="0.25">
      <c r="A1843">
        <v>1967</v>
      </c>
      <c r="B1843" s="119" t="s">
        <v>1151</v>
      </c>
      <c r="C1843">
        <v>53</v>
      </c>
      <c r="D1843">
        <v>24704</v>
      </c>
      <c r="E1843">
        <v>796</v>
      </c>
      <c r="F1843">
        <v>311</v>
      </c>
      <c r="G1843">
        <v>72</v>
      </c>
      <c r="H1843">
        <v>4409</v>
      </c>
      <c r="I1843" s="119" t="s">
        <v>19</v>
      </c>
      <c r="J1843" s="119" t="s">
        <v>222</v>
      </c>
      <c r="K1843" s="1">
        <v>46255.758941458334</v>
      </c>
      <c r="L1843">
        <v>3</v>
      </c>
      <c r="M1843">
        <v>16</v>
      </c>
      <c r="N1843">
        <v>0</v>
      </c>
      <c r="O1843">
        <v>4</v>
      </c>
      <c r="P1843" s="119" t="s">
        <v>20254</v>
      </c>
    </row>
    <row r="1844" spans="1:16" x14ac:dyDescent="0.25">
      <c r="A1844">
        <v>1968</v>
      </c>
      <c r="B1844" s="119" t="s">
        <v>1148</v>
      </c>
      <c r="C1844">
        <v>80</v>
      </c>
      <c r="E1844">
        <v>0</v>
      </c>
      <c r="F1844">
        <v>0</v>
      </c>
      <c r="G1844">
        <v>14007</v>
      </c>
      <c r="H1844">
        <v>110</v>
      </c>
      <c r="I1844" s="119" t="s">
        <v>19</v>
      </c>
      <c r="J1844" s="119" t="s">
        <v>22</v>
      </c>
      <c r="K1844" s="1">
        <v>46255.758941458334</v>
      </c>
      <c r="L1844">
        <v>0</v>
      </c>
      <c r="M1844">
        <v>5</v>
      </c>
      <c r="N1844">
        <v>0</v>
      </c>
      <c r="O1844">
        <v>1</v>
      </c>
      <c r="P1844" s="119" t="s">
        <v>20254</v>
      </c>
    </row>
    <row r="1845" spans="1:16" x14ac:dyDescent="0.25">
      <c r="A1845">
        <v>1969</v>
      </c>
      <c r="B1845" s="119" t="s">
        <v>1152</v>
      </c>
      <c r="C1845">
        <v>62</v>
      </c>
      <c r="E1845">
        <v>1</v>
      </c>
      <c r="F1845">
        <v>76</v>
      </c>
      <c r="G1845">
        <v>352</v>
      </c>
      <c r="H1845">
        <v>89</v>
      </c>
      <c r="I1845" s="119" t="s">
        <v>19</v>
      </c>
      <c r="J1845" s="119" t="s">
        <v>22</v>
      </c>
      <c r="K1845" s="1">
        <v>46255.758941458334</v>
      </c>
      <c r="L1845">
        <v>0</v>
      </c>
      <c r="M1845">
        <v>4</v>
      </c>
      <c r="N1845">
        <v>0</v>
      </c>
      <c r="O1845">
        <v>2</v>
      </c>
      <c r="P1845" s="119" t="s">
        <v>20254</v>
      </c>
    </row>
    <row r="1846" spans="1:16" x14ac:dyDescent="0.25">
      <c r="A1846">
        <v>1970</v>
      </c>
      <c r="B1846" s="119" t="s">
        <v>1153</v>
      </c>
      <c r="C1846">
        <v>40</v>
      </c>
      <c r="D1846">
        <v>24698</v>
      </c>
      <c r="E1846">
        <v>1373</v>
      </c>
      <c r="F1846">
        <v>243</v>
      </c>
      <c r="G1846">
        <v>293</v>
      </c>
      <c r="H1846">
        <v>1890</v>
      </c>
      <c r="I1846" s="119" t="s">
        <v>19</v>
      </c>
      <c r="J1846" s="119" t="s">
        <v>222</v>
      </c>
      <c r="K1846" s="1">
        <v>46255.758941458334</v>
      </c>
      <c r="L1846">
        <v>6</v>
      </c>
      <c r="M1846">
        <v>7</v>
      </c>
      <c r="N1846">
        <v>1</v>
      </c>
      <c r="O1846">
        <v>2</v>
      </c>
      <c r="P1846" s="119" t="s">
        <v>20254</v>
      </c>
    </row>
    <row r="1847" spans="1:16" x14ac:dyDescent="0.25">
      <c r="A1847">
        <v>1971</v>
      </c>
      <c r="B1847" s="119" t="s">
        <v>1152</v>
      </c>
      <c r="C1847">
        <v>67</v>
      </c>
      <c r="E1847">
        <v>25</v>
      </c>
      <c r="F1847">
        <v>80</v>
      </c>
      <c r="G1847">
        <v>856</v>
      </c>
      <c r="H1847">
        <v>93</v>
      </c>
      <c r="I1847" s="119" t="s">
        <v>19</v>
      </c>
      <c r="J1847" s="119" t="s">
        <v>22</v>
      </c>
      <c r="K1847" s="1">
        <v>46255.758941458334</v>
      </c>
      <c r="L1847">
        <v>0</v>
      </c>
      <c r="M1847">
        <v>0</v>
      </c>
      <c r="N1847">
        <v>0</v>
      </c>
      <c r="O1847">
        <v>0</v>
      </c>
      <c r="P1847" s="119" t="s">
        <v>20254</v>
      </c>
    </row>
    <row r="1848" spans="1:16" x14ac:dyDescent="0.25">
      <c r="A1848">
        <v>1972</v>
      </c>
      <c r="B1848" s="119" t="s">
        <v>1152</v>
      </c>
      <c r="C1848">
        <v>72</v>
      </c>
      <c r="E1848">
        <v>0</v>
      </c>
      <c r="F1848">
        <v>0</v>
      </c>
      <c r="G1848">
        <v>1686</v>
      </c>
      <c r="H1848">
        <v>99</v>
      </c>
      <c r="I1848" s="119" t="s">
        <v>19</v>
      </c>
      <c r="J1848" s="119" t="s">
        <v>22</v>
      </c>
      <c r="K1848" s="1">
        <v>46255.758941458334</v>
      </c>
      <c r="L1848">
        <v>0</v>
      </c>
      <c r="M1848">
        <v>0</v>
      </c>
      <c r="N1848">
        <v>0</v>
      </c>
      <c r="O1848">
        <v>0</v>
      </c>
      <c r="P1848" s="119" t="s">
        <v>20254</v>
      </c>
    </row>
    <row r="1849" spans="1:16" x14ac:dyDescent="0.25">
      <c r="A1849">
        <v>1973</v>
      </c>
      <c r="B1849" s="119" t="s">
        <v>1153</v>
      </c>
      <c r="C1849">
        <v>47</v>
      </c>
      <c r="D1849">
        <v>24698</v>
      </c>
      <c r="E1849">
        <v>442</v>
      </c>
      <c r="F1849">
        <v>295</v>
      </c>
      <c r="G1849">
        <v>230</v>
      </c>
      <c r="H1849">
        <v>995</v>
      </c>
      <c r="I1849" s="119" t="s">
        <v>19</v>
      </c>
      <c r="J1849" s="119" t="s">
        <v>222</v>
      </c>
      <c r="K1849" s="1">
        <v>46255.758941458334</v>
      </c>
      <c r="L1849">
        <v>0</v>
      </c>
      <c r="M1849">
        <v>3</v>
      </c>
      <c r="N1849">
        <v>0</v>
      </c>
      <c r="O1849">
        <v>0</v>
      </c>
      <c r="P1849" s="119" t="s">
        <v>20254</v>
      </c>
    </row>
    <row r="1850" spans="1:16" x14ac:dyDescent="0.25">
      <c r="A1850">
        <v>1974</v>
      </c>
      <c r="B1850" s="119" t="s">
        <v>1154</v>
      </c>
      <c r="C1850">
        <v>60</v>
      </c>
      <c r="D1850">
        <v>24713</v>
      </c>
      <c r="E1850">
        <v>176</v>
      </c>
      <c r="F1850">
        <v>694</v>
      </c>
      <c r="G1850">
        <v>413</v>
      </c>
      <c r="H1850">
        <v>1379</v>
      </c>
      <c r="I1850" s="119" t="s">
        <v>19</v>
      </c>
      <c r="J1850" s="119" t="s">
        <v>222</v>
      </c>
      <c r="K1850" s="1">
        <v>46255.758941458334</v>
      </c>
      <c r="L1850">
        <v>0</v>
      </c>
      <c r="M1850">
        <v>15</v>
      </c>
      <c r="N1850">
        <v>0</v>
      </c>
      <c r="O1850">
        <v>2</v>
      </c>
      <c r="P1850" s="119" t="s">
        <v>20254</v>
      </c>
    </row>
    <row r="1851" spans="1:16" x14ac:dyDescent="0.25">
      <c r="A1851">
        <v>1975</v>
      </c>
      <c r="B1851" s="119" t="s">
        <v>1152</v>
      </c>
      <c r="C1851">
        <v>77</v>
      </c>
      <c r="E1851">
        <v>0</v>
      </c>
      <c r="F1851">
        <v>0</v>
      </c>
      <c r="G1851">
        <v>18426</v>
      </c>
      <c r="H1851">
        <v>105</v>
      </c>
      <c r="I1851" s="119" t="s">
        <v>19</v>
      </c>
      <c r="J1851" s="119" t="s">
        <v>22</v>
      </c>
      <c r="K1851" s="1">
        <v>46255.758941458334</v>
      </c>
      <c r="L1851">
        <v>0</v>
      </c>
      <c r="M1851">
        <v>11</v>
      </c>
      <c r="N1851">
        <v>0</v>
      </c>
      <c r="O1851">
        <v>3</v>
      </c>
      <c r="P1851" s="119" t="s">
        <v>20254</v>
      </c>
    </row>
    <row r="1852" spans="1:16" x14ac:dyDescent="0.25">
      <c r="A1852">
        <v>1976</v>
      </c>
      <c r="B1852" s="119" t="s">
        <v>1152</v>
      </c>
      <c r="C1852">
        <v>80</v>
      </c>
      <c r="E1852">
        <v>113</v>
      </c>
      <c r="F1852">
        <v>97</v>
      </c>
      <c r="G1852">
        <v>13016</v>
      </c>
      <c r="H1852">
        <v>110</v>
      </c>
      <c r="I1852" s="119" t="s">
        <v>19</v>
      </c>
      <c r="J1852" s="119" t="s">
        <v>22</v>
      </c>
      <c r="K1852" s="1">
        <v>46255.758941458334</v>
      </c>
      <c r="L1852">
        <v>0</v>
      </c>
      <c r="M1852">
        <v>10</v>
      </c>
      <c r="N1852">
        <v>0</v>
      </c>
      <c r="O1852">
        <v>4</v>
      </c>
      <c r="P1852" s="119" t="s">
        <v>20254</v>
      </c>
    </row>
    <row r="1853" spans="1:16" x14ac:dyDescent="0.25">
      <c r="A1853">
        <v>1977</v>
      </c>
      <c r="B1853" s="119" t="s">
        <v>1155</v>
      </c>
      <c r="C1853">
        <v>67</v>
      </c>
      <c r="D1853">
        <v>24704</v>
      </c>
      <c r="E1853">
        <v>91</v>
      </c>
      <c r="F1853">
        <v>381</v>
      </c>
      <c r="G1853">
        <v>178</v>
      </c>
      <c r="H1853">
        <v>3862</v>
      </c>
      <c r="I1853" s="119" t="s">
        <v>19</v>
      </c>
      <c r="J1853" s="119" t="s">
        <v>222</v>
      </c>
      <c r="K1853" s="1">
        <v>46255.758941458334</v>
      </c>
      <c r="L1853">
        <v>3</v>
      </c>
      <c r="M1853">
        <v>9</v>
      </c>
      <c r="N1853">
        <v>0</v>
      </c>
      <c r="O1853">
        <v>1</v>
      </c>
      <c r="P1853" s="119" t="s">
        <v>20254</v>
      </c>
    </row>
    <row r="1854" spans="1:16" x14ac:dyDescent="0.25">
      <c r="A1854">
        <v>1978</v>
      </c>
      <c r="B1854" s="119" t="s">
        <v>1156</v>
      </c>
      <c r="C1854">
        <v>74</v>
      </c>
      <c r="D1854">
        <v>24728</v>
      </c>
      <c r="E1854">
        <v>932</v>
      </c>
      <c r="F1854">
        <v>1900</v>
      </c>
      <c r="G1854">
        <v>88</v>
      </c>
      <c r="H1854">
        <v>2800</v>
      </c>
      <c r="I1854" s="119" t="s">
        <v>19</v>
      </c>
      <c r="J1854" s="119" t="s">
        <v>222</v>
      </c>
      <c r="K1854" s="1">
        <v>46255.758941458334</v>
      </c>
      <c r="L1854">
        <v>6</v>
      </c>
      <c r="M1854">
        <v>1</v>
      </c>
      <c r="N1854">
        <v>1</v>
      </c>
      <c r="O1854">
        <v>0</v>
      </c>
      <c r="P1854" s="119" t="s">
        <v>20254</v>
      </c>
    </row>
    <row r="1855" spans="1:16" x14ac:dyDescent="0.25">
      <c r="A1855">
        <v>1979</v>
      </c>
      <c r="B1855" s="119" t="s">
        <v>1157</v>
      </c>
      <c r="C1855">
        <v>63</v>
      </c>
      <c r="E1855">
        <v>11</v>
      </c>
      <c r="F1855">
        <v>78</v>
      </c>
      <c r="G1855">
        <v>585</v>
      </c>
      <c r="H1855">
        <v>90</v>
      </c>
      <c r="I1855" s="119" t="s">
        <v>19</v>
      </c>
      <c r="J1855" s="119" t="s">
        <v>22</v>
      </c>
      <c r="K1855" s="1">
        <v>46255.758941458334</v>
      </c>
      <c r="L1855">
        <v>0</v>
      </c>
      <c r="M1855">
        <v>1</v>
      </c>
      <c r="N1855">
        <v>0</v>
      </c>
      <c r="O1855">
        <v>1</v>
      </c>
      <c r="P1855" s="119" t="s">
        <v>20254</v>
      </c>
    </row>
    <row r="1856" spans="1:16" x14ac:dyDescent="0.25">
      <c r="A1856">
        <v>1980</v>
      </c>
      <c r="B1856" s="119" t="s">
        <v>1157</v>
      </c>
      <c r="C1856">
        <v>68</v>
      </c>
      <c r="E1856">
        <v>14</v>
      </c>
      <c r="F1856">
        <v>85</v>
      </c>
      <c r="G1856">
        <v>1498</v>
      </c>
      <c r="H1856">
        <v>95</v>
      </c>
      <c r="I1856" s="119" t="s">
        <v>19</v>
      </c>
      <c r="J1856" s="119" t="s">
        <v>22</v>
      </c>
      <c r="K1856" s="1">
        <v>46255.758941458334</v>
      </c>
      <c r="L1856">
        <v>0</v>
      </c>
      <c r="M1856">
        <v>1</v>
      </c>
      <c r="N1856">
        <v>0</v>
      </c>
      <c r="O1856">
        <v>0</v>
      </c>
      <c r="P1856" s="119" t="s">
        <v>20254</v>
      </c>
    </row>
    <row r="1857" spans="1:16" x14ac:dyDescent="0.25">
      <c r="A1857">
        <v>1981</v>
      </c>
      <c r="B1857" s="119" t="s">
        <v>1157</v>
      </c>
      <c r="C1857">
        <v>73</v>
      </c>
      <c r="E1857">
        <v>0</v>
      </c>
      <c r="F1857">
        <v>0</v>
      </c>
      <c r="G1857">
        <v>601</v>
      </c>
      <c r="H1857">
        <v>116</v>
      </c>
      <c r="I1857" s="119" t="s">
        <v>19</v>
      </c>
      <c r="J1857" s="119" t="s">
        <v>22</v>
      </c>
      <c r="K1857" s="1">
        <v>46255.758941458334</v>
      </c>
      <c r="L1857">
        <v>0</v>
      </c>
      <c r="M1857">
        <v>0</v>
      </c>
      <c r="N1857">
        <v>0</v>
      </c>
      <c r="O1857">
        <v>0</v>
      </c>
      <c r="P1857" s="119" t="s">
        <v>20254</v>
      </c>
    </row>
    <row r="1858" spans="1:16" x14ac:dyDescent="0.25">
      <c r="A1858">
        <v>1982</v>
      </c>
      <c r="B1858" s="119" t="s">
        <v>1158</v>
      </c>
      <c r="C1858">
        <v>80</v>
      </c>
      <c r="D1858">
        <v>24778</v>
      </c>
      <c r="E1858">
        <v>1599</v>
      </c>
      <c r="F1858">
        <v>2121</v>
      </c>
      <c r="G1858">
        <v>625</v>
      </c>
      <c r="H1858">
        <v>2451</v>
      </c>
      <c r="I1858" s="119" t="s">
        <v>19</v>
      </c>
      <c r="J1858" s="119" t="s">
        <v>222</v>
      </c>
      <c r="K1858" s="1">
        <v>46255.758941458334</v>
      </c>
      <c r="L1858">
        <v>557</v>
      </c>
      <c r="M1858">
        <v>63</v>
      </c>
      <c r="N1858">
        <v>106</v>
      </c>
      <c r="O1858">
        <v>28</v>
      </c>
      <c r="P1858" s="119" t="s">
        <v>20254</v>
      </c>
    </row>
    <row r="1859" spans="1:16" x14ac:dyDescent="0.25">
      <c r="A1859">
        <v>1983</v>
      </c>
      <c r="B1859" s="119" t="s">
        <v>1157</v>
      </c>
      <c r="C1859">
        <v>78</v>
      </c>
      <c r="E1859">
        <v>0</v>
      </c>
      <c r="F1859">
        <v>0</v>
      </c>
      <c r="G1859">
        <v>16008</v>
      </c>
      <c r="H1859">
        <v>106</v>
      </c>
      <c r="I1859" s="119" t="s">
        <v>19</v>
      </c>
      <c r="J1859" s="119" t="s">
        <v>22</v>
      </c>
      <c r="K1859" s="1">
        <v>46255.758941458334</v>
      </c>
      <c r="L1859">
        <v>0</v>
      </c>
      <c r="M1859">
        <v>15</v>
      </c>
      <c r="N1859">
        <v>0</v>
      </c>
      <c r="O1859">
        <v>3</v>
      </c>
      <c r="P1859" s="119" t="s">
        <v>20254</v>
      </c>
    </row>
    <row r="1860" spans="1:16" x14ac:dyDescent="0.25">
      <c r="A1860">
        <v>1984</v>
      </c>
      <c r="B1860" s="119" t="s">
        <v>1159</v>
      </c>
      <c r="C1860">
        <v>54</v>
      </c>
      <c r="D1860">
        <v>24787</v>
      </c>
      <c r="E1860">
        <v>143</v>
      </c>
      <c r="F1860">
        <v>321</v>
      </c>
      <c r="G1860">
        <v>296</v>
      </c>
      <c r="H1860">
        <v>1265</v>
      </c>
      <c r="I1860" s="119" t="s">
        <v>19</v>
      </c>
      <c r="J1860" s="119" t="s">
        <v>222</v>
      </c>
      <c r="K1860" s="1">
        <v>46255.758941458334</v>
      </c>
      <c r="L1860">
        <v>3</v>
      </c>
      <c r="M1860">
        <v>20</v>
      </c>
      <c r="N1860">
        <v>0</v>
      </c>
      <c r="O1860">
        <v>0</v>
      </c>
      <c r="P1860" s="119" t="s">
        <v>20254</v>
      </c>
    </row>
    <row r="1861" spans="1:16" x14ac:dyDescent="0.25">
      <c r="A1861">
        <v>1985</v>
      </c>
      <c r="B1861" s="119" t="s">
        <v>1157</v>
      </c>
      <c r="C1861">
        <v>80</v>
      </c>
      <c r="E1861">
        <v>0</v>
      </c>
      <c r="F1861">
        <v>0</v>
      </c>
      <c r="G1861">
        <v>16748</v>
      </c>
      <c r="H1861">
        <v>110</v>
      </c>
      <c r="I1861" s="119" t="s">
        <v>19</v>
      </c>
      <c r="J1861" s="119" t="s">
        <v>22</v>
      </c>
      <c r="K1861" s="1">
        <v>46255.758941458334</v>
      </c>
      <c r="L1861">
        <v>0</v>
      </c>
      <c r="M1861">
        <v>7</v>
      </c>
      <c r="N1861">
        <v>0</v>
      </c>
      <c r="O1861">
        <v>1</v>
      </c>
      <c r="P1861" s="119" t="s">
        <v>20254</v>
      </c>
    </row>
    <row r="1862" spans="1:16" x14ac:dyDescent="0.25">
      <c r="A1862">
        <v>1986</v>
      </c>
      <c r="B1862" s="119" t="s">
        <v>1160</v>
      </c>
      <c r="C1862">
        <v>64</v>
      </c>
      <c r="E1862">
        <v>43</v>
      </c>
      <c r="F1862">
        <v>81</v>
      </c>
      <c r="G1862">
        <v>416</v>
      </c>
      <c r="H1862">
        <v>90</v>
      </c>
      <c r="I1862" s="119" t="s">
        <v>19</v>
      </c>
      <c r="J1862" s="119" t="s">
        <v>22</v>
      </c>
      <c r="K1862" s="1">
        <v>46255.758941458334</v>
      </c>
      <c r="L1862">
        <v>0</v>
      </c>
      <c r="M1862">
        <v>1</v>
      </c>
      <c r="N1862">
        <v>0</v>
      </c>
      <c r="O1862">
        <v>0</v>
      </c>
      <c r="P1862" s="119" t="s">
        <v>20254</v>
      </c>
    </row>
    <row r="1863" spans="1:16" x14ac:dyDescent="0.25">
      <c r="A1863">
        <v>1987</v>
      </c>
      <c r="B1863" s="119" t="s">
        <v>1161</v>
      </c>
      <c r="C1863">
        <v>61</v>
      </c>
      <c r="D1863">
        <v>24690</v>
      </c>
      <c r="E1863">
        <v>121</v>
      </c>
      <c r="F1863">
        <v>232</v>
      </c>
      <c r="G1863">
        <v>221</v>
      </c>
      <c r="H1863">
        <v>6495</v>
      </c>
      <c r="I1863" s="119" t="s">
        <v>19</v>
      </c>
      <c r="J1863" s="119" t="s">
        <v>222</v>
      </c>
      <c r="K1863" s="1">
        <v>46255.758941458334</v>
      </c>
      <c r="L1863">
        <v>3</v>
      </c>
      <c r="M1863">
        <v>9</v>
      </c>
      <c r="N1863">
        <v>1</v>
      </c>
      <c r="O1863">
        <v>2</v>
      </c>
      <c r="P1863" s="119" t="s">
        <v>20254</v>
      </c>
    </row>
    <row r="1864" spans="1:16" x14ac:dyDescent="0.25">
      <c r="A1864">
        <v>1988</v>
      </c>
      <c r="B1864" s="119" t="s">
        <v>1160</v>
      </c>
      <c r="C1864">
        <v>69</v>
      </c>
      <c r="E1864">
        <v>2</v>
      </c>
      <c r="F1864">
        <v>94</v>
      </c>
      <c r="G1864">
        <v>1010</v>
      </c>
      <c r="H1864">
        <v>97</v>
      </c>
      <c r="I1864" s="119" t="s">
        <v>19</v>
      </c>
      <c r="J1864" s="119" t="s">
        <v>22</v>
      </c>
      <c r="K1864" s="1">
        <v>46255.758941458334</v>
      </c>
      <c r="L1864">
        <v>0</v>
      </c>
      <c r="M1864">
        <v>3</v>
      </c>
      <c r="N1864">
        <v>0</v>
      </c>
      <c r="O1864">
        <v>0</v>
      </c>
      <c r="P1864" s="119" t="s">
        <v>20254</v>
      </c>
    </row>
    <row r="1865" spans="1:16" x14ac:dyDescent="0.25">
      <c r="A1865">
        <v>1989</v>
      </c>
      <c r="B1865" s="119" t="s">
        <v>1162</v>
      </c>
      <c r="C1865">
        <v>68</v>
      </c>
      <c r="D1865">
        <v>24796</v>
      </c>
      <c r="E1865">
        <v>217</v>
      </c>
      <c r="F1865">
        <v>1246</v>
      </c>
      <c r="G1865">
        <v>40</v>
      </c>
      <c r="H1865">
        <v>4199</v>
      </c>
      <c r="I1865" s="119" t="s">
        <v>19</v>
      </c>
      <c r="J1865" s="119" t="s">
        <v>222</v>
      </c>
      <c r="K1865" s="1">
        <v>46255.758941458334</v>
      </c>
      <c r="L1865">
        <v>474</v>
      </c>
      <c r="M1865">
        <v>0</v>
      </c>
      <c r="N1865">
        <v>21</v>
      </c>
      <c r="O1865">
        <v>0</v>
      </c>
      <c r="P1865" s="119" t="s">
        <v>20254</v>
      </c>
    </row>
    <row r="1866" spans="1:16" x14ac:dyDescent="0.25">
      <c r="A1866">
        <v>1990</v>
      </c>
      <c r="B1866" s="119" t="s">
        <v>1160</v>
      </c>
      <c r="C1866">
        <v>74</v>
      </c>
      <c r="E1866">
        <v>27</v>
      </c>
      <c r="F1866">
        <v>97</v>
      </c>
      <c r="G1866">
        <v>1892</v>
      </c>
      <c r="H1866">
        <v>102</v>
      </c>
      <c r="I1866" s="119" t="s">
        <v>19</v>
      </c>
      <c r="J1866" s="119" t="s">
        <v>22</v>
      </c>
      <c r="K1866" s="1">
        <v>46255.758941458334</v>
      </c>
      <c r="L1866">
        <v>0</v>
      </c>
      <c r="M1866">
        <v>2</v>
      </c>
      <c r="N1866">
        <v>0</v>
      </c>
      <c r="O1866">
        <v>0</v>
      </c>
      <c r="P1866" s="119" t="s">
        <v>20254</v>
      </c>
    </row>
    <row r="1867" spans="1:16" x14ac:dyDescent="0.25">
      <c r="A1867">
        <v>1991</v>
      </c>
      <c r="B1867" s="119" t="s">
        <v>1160</v>
      </c>
      <c r="C1867">
        <v>79</v>
      </c>
      <c r="E1867">
        <v>0</v>
      </c>
      <c r="F1867">
        <v>0</v>
      </c>
      <c r="G1867">
        <v>16085</v>
      </c>
      <c r="H1867">
        <v>108</v>
      </c>
      <c r="I1867" s="119" t="s">
        <v>19</v>
      </c>
      <c r="J1867" s="119" t="s">
        <v>22</v>
      </c>
      <c r="K1867" s="1">
        <v>46255.758941458334</v>
      </c>
      <c r="L1867">
        <v>0</v>
      </c>
      <c r="M1867">
        <v>12</v>
      </c>
      <c r="N1867">
        <v>0</v>
      </c>
      <c r="O1867">
        <v>2</v>
      </c>
      <c r="P1867" s="119" t="s">
        <v>20254</v>
      </c>
    </row>
    <row r="1868" spans="1:16" x14ac:dyDescent="0.25">
      <c r="A1868">
        <v>1992</v>
      </c>
      <c r="B1868" s="119" t="s">
        <v>1163</v>
      </c>
      <c r="C1868">
        <v>75</v>
      </c>
      <c r="D1868">
        <v>24722</v>
      </c>
      <c r="E1868">
        <v>672</v>
      </c>
      <c r="F1868">
        <v>1808</v>
      </c>
      <c r="G1868">
        <v>45</v>
      </c>
      <c r="H1868">
        <v>3091</v>
      </c>
      <c r="I1868" s="119" t="s">
        <v>19</v>
      </c>
      <c r="J1868" s="119" t="s">
        <v>222</v>
      </c>
      <c r="K1868" s="1">
        <v>46255.758941458334</v>
      </c>
      <c r="L1868">
        <v>287</v>
      </c>
      <c r="M1868">
        <v>0</v>
      </c>
      <c r="N1868">
        <v>3</v>
      </c>
      <c r="O1868">
        <v>0</v>
      </c>
      <c r="P1868" s="119" t="s">
        <v>20254</v>
      </c>
    </row>
    <row r="1869" spans="1:16" x14ac:dyDescent="0.25">
      <c r="A1869">
        <v>1993</v>
      </c>
      <c r="B1869" s="119" t="s">
        <v>1160</v>
      </c>
      <c r="C1869">
        <v>80</v>
      </c>
      <c r="E1869">
        <v>50</v>
      </c>
      <c r="F1869">
        <v>94</v>
      </c>
      <c r="G1869">
        <v>16152</v>
      </c>
      <c r="H1869">
        <v>110</v>
      </c>
      <c r="I1869" s="119" t="s">
        <v>19</v>
      </c>
      <c r="J1869" s="119" t="s">
        <v>22</v>
      </c>
      <c r="K1869" s="1">
        <v>46255.758941458334</v>
      </c>
      <c r="L1869">
        <v>0</v>
      </c>
      <c r="M1869">
        <v>5</v>
      </c>
      <c r="N1869">
        <v>0</v>
      </c>
      <c r="O1869">
        <v>1</v>
      </c>
      <c r="P1869" s="119" t="s">
        <v>20254</v>
      </c>
    </row>
    <row r="1870" spans="1:16" x14ac:dyDescent="0.25">
      <c r="A1870">
        <v>1994</v>
      </c>
      <c r="B1870" s="119" t="s">
        <v>1164</v>
      </c>
      <c r="C1870">
        <v>80</v>
      </c>
      <c r="D1870">
        <v>24775</v>
      </c>
      <c r="E1870">
        <v>2136</v>
      </c>
      <c r="F1870">
        <v>1800</v>
      </c>
      <c r="G1870">
        <v>623</v>
      </c>
      <c r="H1870">
        <v>2485</v>
      </c>
      <c r="I1870" s="119" t="s">
        <v>19</v>
      </c>
      <c r="J1870" s="119" t="s">
        <v>222</v>
      </c>
      <c r="K1870" s="1">
        <v>46255.758941458334</v>
      </c>
      <c r="L1870">
        <v>293</v>
      </c>
      <c r="M1870">
        <v>58</v>
      </c>
      <c r="N1870">
        <v>45</v>
      </c>
      <c r="O1870">
        <v>24</v>
      </c>
      <c r="P1870" s="119" t="s">
        <v>20254</v>
      </c>
    </row>
    <row r="1871" spans="1:16" x14ac:dyDescent="0.25">
      <c r="A1871">
        <v>1995</v>
      </c>
      <c r="B1871" s="119" t="s">
        <v>1165</v>
      </c>
      <c r="C1871">
        <v>55</v>
      </c>
      <c r="D1871">
        <v>24716</v>
      </c>
      <c r="E1871">
        <v>495</v>
      </c>
      <c r="F1871">
        <v>309</v>
      </c>
      <c r="G1871">
        <v>154</v>
      </c>
      <c r="H1871">
        <v>2584</v>
      </c>
      <c r="I1871" s="119" t="s">
        <v>19</v>
      </c>
      <c r="J1871" s="119" t="s">
        <v>222</v>
      </c>
      <c r="K1871" s="1">
        <v>46255.758941458334</v>
      </c>
      <c r="L1871">
        <v>6</v>
      </c>
      <c r="M1871">
        <v>8</v>
      </c>
      <c r="N1871">
        <v>1</v>
      </c>
      <c r="O1871">
        <v>1</v>
      </c>
      <c r="P1871" s="119" t="s">
        <v>20254</v>
      </c>
    </row>
    <row r="1872" spans="1:16" x14ac:dyDescent="0.25">
      <c r="A1872">
        <v>1996</v>
      </c>
      <c r="B1872" s="119" t="s">
        <v>1166</v>
      </c>
      <c r="C1872">
        <v>62</v>
      </c>
      <c r="D1872">
        <v>24778</v>
      </c>
      <c r="E1872">
        <v>32</v>
      </c>
      <c r="F1872">
        <v>172</v>
      </c>
      <c r="G1872">
        <v>107</v>
      </c>
      <c r="H1872">
        <v>2019</v>
      </c>
      <c r="I1872" s="119" t="s">
        <v>19</v>
      </c>
      <c r="J1872" s="119" t="s">
        <v>222</v>
      </c>
      <c r="K1872" s="1">
        <v>46255.758941458334</v>
      </c>
      <c r="L1872">
        <v>2</v>
      </c>
      <c r="M1872">
        <v>3</v>
      </c>
      <c r="N1872">
        <v>1</v>
      </c>
      <c r="O1872">
        <v>1</v>
      </c>
      <c r="P1872" s="119" t="s">
        <v>20254</v>
      </c>
    </row>
    <row r="1873" spans="1:16" x14ac:dyDescent="0.25">
      <c r="A1873">
        <v>1997</v>
      </c>
      <c r="B1873" s="119" t="s">
        <v>1167</v>
      </c>
      <c r="C1873">
        <v>69</v>
      </c>
      <c r="D1873">
        <v>24704</v>
      </c>
      <c r="E1873">
        <v>798</v>
      </c>
      <c r="F1873">
        <v>1149</v>
      </c>
      <c r="G1873">
        <v>101</v>
      </c>
      <c r="H1873">
        <v>2548</v>
      </c>
      <c r="I1873" s="119" t="s">
        <v>19</v>
      </c>
      <c r="J1873" s="119" t="s">
        <v>222</v>
      </c>
      <c r="K1873" s="1">
        <v>46255.758941458334</v>
      </c>
      <c r="L1873">
        <v>517</v>
      </c>
      <c r="M1873">
        <v>2</v>
      </c>
      <c r="N1873">
        <v>151</v>
      </c>
      <c r="O1873">
        <v>1</v>
      </c>
      <c r="P1873" s="119" t="s">
        <v>20254</v>
      </c>
    </row>
    <row r="1874" spans="1:16" x14ac:dyDescent="0.25">
      <c r="A1874">
        <v>1998</v>
      </c>
      <c r="B1874" s="119" t="s">
        <v>1168</v>
      </c>
      <c r="C1874">
        <v>76</v>
      </c>
      <c r="D1874">
        <v>24716</v>
      </c>
      <c r="E1874">
        <v>1207</v>
      </c>
      <c r="F1874">
        <v>1916</v>
      </c>
      <c r="G1874">
        <v>616</v>
      </c>
      <c r="H1874">
        <v>2344</v>
      </c>
      <c r="I1874" s="119" t="s">
        <v>19</v>
      </c>
      <c r="J1874" s="119" t="s">
        <v>222</v>
      </c>
      <c r="K1874" s="1">
        <v>46255.758941458334</v>
      </c>
      <c r="L1874">
        <v>788</v>
      </c>
      <c r="M1874">
        <v>36</v>
      </c>
      <c r="N1874">
        <v>298</v>
      </c>
      <c r="O1874">
        <v>9</v>
      </c>
      <c r="P1874" s="119" t="s">
        <v>20254</v>
      </c>
    </row>
    <row r="1875" spans="1:16" x14ac:dyDescent="0.25">
      <c r="A1875">
        <v>1999</v>
      </c>
      <c r="B1875" s="119" t="s">
        <v>1169</v>
      </c>
      <c r="C1875">
        <v>80</v>
      </c>
      <c r="D1875">
        <v>24686</v>
      </c>
      <c r="E1875">
        <v>1001</v>
      </c>
      <c r="F1875">
        <v>1853</v>
      </c>
      <c r="G1875">
        <v>602</v>
      </c>
      <c r="H1875">
        <v>1953</v>
      </c>
      <c r="I1875" s="119" t="s">
        <v>19</v>
      </c>
      <c r="J1875" s="119" t="s">
        <v>222</v>
      </c>
      <c r="K1875" s="1">
        <v>46255.758941458334</v>
      </c>
      <c r="L1875">
        <v>460</v>
      </c>
      <c r="M1875">
        <v>24</v>
      </c>
      <c r="N1875">
        <v>127</v>
      </c>
      <c r="O1875">
        <v>10</v>
      </c>
      <c r="P1875" s="119" t="s">
        <v>20254</v>
      </c>
    </row>
    <row r="1876" spans="1:16" x14ac:dyDescent="0.25">
      <c r="A1876">
        <v>2000</v>
      </c>
      <c r="B1876" s="119" t="s">
        <v>1170</v>
      </c>
      <c r="C1876">
        <v>70</v>
      </c>
      <c r="D1876">
        <v>24710</v>
      </c>
      <c r="E1876">
        <v>409</v>
      </c>
      <c r="F1876">
        <v>1159</v>
      </c>
      <c r="G1876">
        <v>86</v>
      </c>
      <c r="H1876">
        <v>3824</v>
      </c>
      <c r="I1876" s="119" t="s">
        <v>19</v>
      </c>
      <c r="J1876" s="119" t="s">
        <v>222</v>
      </c>
      <c r="K1876" s="1">
        <v>46255.758941458334</v>
      </c>
      <c r="L1876">
        <v>325</v>
      </c>
      <c r="M1876">
        <v>2</v>
      </c>
      <c r="N1876">
        <v>0</v>
      </c>
      <c r="O1876">
        <v>1</v>
      </c>
      <c r="P1876" s="119" t="s">
        <v>20254</v>
      </c>
    </row>
    <row r="1877" spans="1:16" x14ac:dyDescent="0.25">
      <c r="A1877">
        <v>2001</v>
      </c>
      <c r="B1877" s="119" t="s">
        <v>1171</v>
      </c>
      <c r="C1877">
        <v>77</v>
      </c>
      <c r="D1877">
        <v>24731</v>
      </c>
      <c r="E1877">
        <v>1526</v>
      </c>
      <c r="F1877">
        <v>1868</v>
      </c>
      <c r="G1877">
        <v>588</v>
      </c>
      <c r="H1877">
        <v>2519</v>
      </c>
      <c r="I1877" s="119" t="s">
        <v>19</v>
      </c>
      <c r="J1877" s="119" t="s">
        <v>222</v>
      </c>
      <c r="K1877" s="1">
        <v>46255.758941458334</v>
      </c>
      <c r="L1877">
        <v>342</v>
      </c>
      <c r="M1877">
        <v>59</v>
      </c>
      <c r="N1877">
        <v>87</v>
      </c>
      <c r="O1877">
        <v>26</v>
      </c>
      <c r="P1877" s="119" t="s">
        <v>20254</v>
      </c>
    </row>
    <row r="1878" spans="1:16" x14ac:dyDescent="0.25">
      <c r="A1878">
        <v>2002</v>
      </c>
      <c r="B1878" s="119" t="s">
        <v>1172</v>
      </c>
      <c r="C1878">
        <v>80</v>
      </c>
      <c r="D1878">
        <v>24728</v>
      </c>
      <c r="E1878">
        <v>1864</v>
      </c>
      <c r="F1878">
        <v>1797</v>
      </c>
      <c r="G1878">
        <v>602</v>
      </c>
      <c r="H1878">
        <v>2396</v>
      </c>
      <c r="I1878" s="119" t="s">
        <v>19</v>
      </c>
      <c r="J1878" s="119" t="s">
        <v>222</v>
      </c>
      <c r="K1878" s="1">
        <v>46255.758941458334</v>
      </c>
      <c r="L1878">
        <v>1071</v>
      </c>
      <c r="M1878">
        <v>49</v>
      </c>
      <c r="N1878">
        <v>345</v>
      </c>
      <c r="O1878">
        <v>14</v>
      </c>
      <c r="P1878" s="119" t="s">
        <v>20254</v>
      </c>
    </row>
    <row r="1879" spans="1:16" x14ac:dyDescent="0.25">
      <c r="A1879">
        <v>2003</v>
      </c>
      <c r="B1879" s="119" t="s">
        <v>1173</v>
      </c>
      <c r="C1879">
        <v>71</v>
      </c>
      <c r="D1879">
        <v>24737</v>
      </c>
      <c r="E1879">
        <v>879</v>
      </c>
      <c r="F1879">
        <v>1615</v>
      </c>
      <c r="G1879">
        <v>36</v>
      </c>
      <c r="H1879">
        <v>2999</v>
      </c>
      <c r="I1879" s="119" t="s">
        <v>19</v>
      </c>
      <c r="J1879" s="119" t="s">
        <v>222</v>
      </c>
      <c r="K1879" s="1">
        <v>46255.758941458334</v>
      </c>
      <c r="L1879">
        <v>650</v>
      </c>
      <c r="M1879">
        <v>0</v>
      </c>
      <c r="N1879">
        <v>181</v>
      </c>
      <c r="O1879">
        <v>0</v>
      </c>
      <c r="P1879" s="119" t="s">
        <v>20254</v>
      </c>
    </row>
    <row r="1880" spans="1:16" x14ac:dyDescent="0.25">
      <c r="A1880">
        <v>2004</v>
      </c>
      <c r="B1880" s="119" t="s">
        <v>1174</v>
      </c>
      <c r="C1880">
        <v>78</v>
      </c>
      <c r="D1880">
        <v>24722</v>
      </c>
      <c r="E1880">
        <v>1540</v>
      </c>
      <c r="F1880">
        <v>1895</v>
      </c>
      <c r="G1880">
        <v>712</v>
      </c>
      <c r="H1880">
        <v>2095</v>
      </c>
      <c r="I1880" s="119" t="s">
        <v>19</v>
      </c>
      <c r="J1880" s="119" t="s">
        <v>222</v>
      </c>
      <c r="K1880" s="1">
        <v>46255.758941458334</v>
      </c>
      <c r="L1880">
        <v>473</v>
      </c>
      <c r="M1880">
        <v>37</v>
      </c>
      <c r="N1880">
        <v>115</v>
      </c>
      <c r="O1880">
        <v>15</v>
      </c>
      <c r="P1880" s="119" t="s">
        <v>20254</v>
      </c>
    </row>
    <row r="1881" spans="1:16" x14ac:dyDescent="0.25">
      <c r="A1881">
        <v>2005</v>
      </c>
      <c r="B1881" s="119" t="s">
        <v>1175</v>
      </c>
      <c r="C1881">
        <v>80</v>
      </c>
      <c r="D1881">
        <v>24701</v>
      </c>
      <c r="E1881">
        <v>1316</v>
      </c>
      <c r="F1881">
        <v>1422</v>
      </c>
      <c r="G1881">
        <v>591</v>
      </c>
      <c r="H1881">
        <v>2400</v>
      </c>
      <c r="I1881" s="119" t="s">
        <v>19</v>
      </c>
      <c r="J1881" s="119" t="s">
        <v>222</v>
      </c>
      <c r="K1881" s="1">
        <v>46255.758941458334</v>
      </c>
      <c r="L1881">
        <v>319</v>
      </c>
      <c r="M1881">
        <v>40</v>
      </c>
      <c r="N1881">
        <v>141</v>
      </c>
      <c r="O1881">
        <v>30</v>
      </c>
      <c r="P1881" s="119" t="s">
        <v>20254</v>
      </c>
    </row>
    <row r="1882" spans="1:16" x14ac:dyDescent="0.25">
      <c r="A1882">
        <v>2009</v>
      </c>
      <c r="B1882" s="119" t="s">
        <v>1176</v>
      </c>
      <c r="C1882">
        <v>0</v>
      </c>
      <c r="E1882">
        <v>1306</v>
      </c>
      <c r="F1882">
        <v>17</v>
      </c>
      <c r="G1882">
        <v>195</v>
      </c>
      <c r="H1882">
        <v>29</v>
      </c>
      <c r="I1882" s="119" t="s">
        <v>19</v>
      </c>
      <c r="J1882" s="119" t="s">
        <v>17</v>
      </c>
      <c r="K1882" s="1">
        <v>46255.758941458334</v>
      </c>
      <c r="L1882">
        <v>23</v>
      </c>
      <c r="M1882">
        <v>0</v>
      </c>
      <c r="N1882">
        <v>3</v>
      </c>
      <c r="O1882">
        <v>0</v>
      </c>
      <c r="P1882" s="119" t="s">
        <v>20254</v>
      </c>
    </row>
    <row r="1883" spans="1:16" x14ac:dyDescent="0.25">
      <c r="A1883">
        <v>2010</v>
      </c>
      <c r="B1883" s="119" t="s">
        <v>1177</v>
      </c>
      <c r="C1883">
        <v>14</v>
      </c>
      <c r="D1883">
        <v>24694</v>
      </c>
      <c r="E1883">
        <v>1026</v>
      </c>
      <c r="F1883">
        <v>72</v>
      </c>
      <c r="G1883">
        <v>1693</v>
      </c>
      <c r="H1883">
        <v>144</v>
      </c>
      <c r="I1883" s="119" t="s">
        <v>19</v>
      </c>
      <c r="J1883" s="119" t="s">
        <v>139</v>
      </c>
      <c r="K1883" s="1">
        <v>46255.758941458334</v>
      </c>
      <c r="L1883">
        <v>20</v>
      </c>
      <c r="M1883">
        <v>3</v>
      </c>
      <c r="N1883">
        <v>17</v>
      </c>
      <c r="O1883">
        <v>1</v>
      </c>
      <c r="P1883" s="119" t="s">
        <v>20254</v>
      </c>
    </row>
    <row r="1884" spans="1:16" x14ac:dyDescent="0.25">
      <c r="A1884">
        <v>2011</v>
      </c>
      <c r="B1884" s="119" t="s">
        <v>1176</v>
      </c>
      <c r="C1884">
        <v>0</v>
      </c>
      <c r="E1884">
        <v>1067</v>
      </c>
      <c r="F1884">
        <v>12</v>
      </c>
      <c r="G1884">
        <v>708</v>
      </c>
      <c r="H1884">
        <v>28</v>
      </c>
      <c r="I1884" s="119" t="s">
        <v>19</v>
      </c>
      <c r="J1884" s="119" t="s">
        <v>17</v>
      </c>
      <c r="K1884" s="1">
        <v>46255.758941458334</v>
      </c>
      <c r="L1884">
        <v>0</v>
      </c>
      <c r="M1884">
        <v>2</v>
      </c>
      <c r="N1884">
        <v>0</v>
      </c>
      <c r="O1884">
        <v>0</v>
      </c>
      <c r="P1884" s="119" t="s">
        <v>20254</v>
      </c>
    </row>
    <row r="1885" spans="1:16" x14ac:dyDescent="0.25">
      <c r="A1885">
        <v>2012</v>
      </c>
      <c r="B1885" s="119" t="s">
        <v>1178</v>
      </c>
      <c r="C1885">
        <v>20</v>
      </c>
      <c r="D1885">
        <v>24763</v>
      </c>
      <c r="E1885">
        <v>7885</v>
      </c>
      <c r="F1885">
        <v>113</v>
      </c>
      <c r="G1885">
        <v>2672</v>
      </c>
      <c r="H1885">
        <v>169</v>
      </c>
      <c r="I1885" s="119" t="s">
        <v>19</v>
      </c>
      <c r="J1885" s="119" t="s">
        <v>139</v>
      </c>
      <c r="K1885" s="1">
        <v>46255.758941458334</v>
      </c>
      <c r="L1885">
        <v>16</v>
      </c>
      <c r="M1885">
        <v>17</v>
      </c>
      <c r="N1885">
        <v>11</v>
      </c>
      <c r="O1885">
        <v>4</v>
      </c>
      <c r="P1885" s="119" t="s">
        <v>20254</v>
      </c>
    </row>
    <row r="1886" spans="1:16" x14ac:dyDescent="0.25">
      <c r="A1886">
        <v>2013</v>
      </c>
      <c r="B1886" s="119" t="s">
        <v>1179</v>
      </c>
      <c r="C1886">
        <v>26</v>
      </c>
      <c r="D1886">
        <v>24736</v>
      </c>
      <c r="E1886">
        <v>4084</v>
      </c>
      <c r="F1886">
        <v>140</v>
      </c>
      <c r="G1886">
        <v>509</v>
      </c>
      <c r="H1886">
        <v>233</v>
      </c>
      <c r="I1886" s="119" t="s">
        <v>19</v>
      </c>
      <c r="J1886" s="119" t="s">
        <v>139</v>
      </c>
      <c r="K1886" s="1">
        <v>46255.758941458334</v>
      </c>
      <c r="L1886">
        <v>21</v>
      </c>
      <c r="M1886">
        <v>3</v>
      </c>
      <c r="N1886">
        <v>11</v>
      </c>
      <c r="O1886">
        <v>0</v>
      </c>
      <c r="P1886" s="119" t="s">
        <v>20254</v>
      </c>
    </row>
    <row r="1887" spans="1:16" x14ac:dyDescent="0.25">
      <c r="A1887">
        <v>2014</v>
      </c>
      <c r="B1887" s="119" t="s">
        <v>1180</v>
      </c>
      <c r="C1887">
        <v>32</v>
      </c>
      <c r="D1887">
        <v>24706</v>
      </c>
      <c r="E1887">
        <v>494</v>
      </c>
      <c r="F1887">
        <v>120</v>
      </c>
      <c r="G1887">
        <v>966</v>
      </c>
      <c r="H1887">
        <v>182</v>
      </c>
      <c r="I1887" s="119" t="s">
        <v>19</v>
      </c>
      <c r="J1887" s="119" t="s">
        <v>139</v>
      </c>
      <c r="K1887" s="1">
        <v>46255.758941458334</v>
      </c>
      <c r="L1887">
        <v>10</v>
      </c>
      <c r="M1887">
        <v>4</v>
      </c>
      <c r="N1887">
        <v>0</v>
      </c>
      <c r="O1887">
        <v>1</v>
      </c>
      <c r="P1887" s="119" t="s">
        <v>20254</v>
      </c>
    </row>
    <row r="1888" spans="1:16" x14ac:dyDescent="0.25">
      <c r="A1888">
        <v>2015</v>
      </c>
      <c r="B1888" s="119" t="s">
        <v>1181</v>
      </c>
      <c r="C1888">
        <v>38</v>
      </c>
      <c r="D1888">
        <v>24697</v>
      </c>
      <c r="E1888">
        <v>306</v>
      </c>
      <c r="F1888">
        <v>119</v>
      </c>
      <c r="G1888">
        <v>307</v>
      </c>
      <c r="H1888">
        <v>418</v>
      </c>
      <c r="I1888" s="119" t="s">
        <v>19</v>
      </c>
      <c r="J1888" s="119" t="s">
        <v>139</v>
      </c>
      <c r="K1888" s="1">
        <v>46255.758941458334</v>
      </c>
      <c r="L1888">
        <v>14</v>
      </c>
      <c r="M1888">
        <v>10</v>
      </c>
      <c r="N1888">
        <v>5</v>
      </c>
      <c r="O1888">
        <v>2</v>
      </c>
      <c r="P1888" s="119" t="s">
        <v>20254</v>
      </c>
    </row>
    <row r="1889" spans="1:16" x14ac:dyDescent="0.25">
      <c r="A1889">
        <v>2016</v>
      </c>
      <c r="B1889" s="119" t="s">
        <v>1182</v>
      </c>
      <c r="C1889">
        <v>27</v>
      </c>
      <c r="D1889">
        <v>24685</v>
      </c>
      <c r="E1889">
        <v>3682</v>
      </c>
      <c r="F1889">
        <v>100</v>
      </c>
      <c r="G1889">
        <v>471</v>
      </c>
      <c r="H1889">
        <v>149</v>
      </c>
      <c r="I1889" s="119" t="s">
        <v>19</v>
      </c>
      <c r="J1889" s="119" t="s">
        <v>139</v>
      </c>
      <c r="K1889" s="1">
        <v>46255.758941458334</v>
      </c>
      <c r="L1889">
        <v>17</v>
      </c>
      <c r="M1889">
        <v>1</v>
      </c>
      <c r="N1889">
        <v>5</v>
      </c>
      <c r="O1889">
        <v>0</v>
      </c>
      <c r="P1889" s="119" t="s">
        <v>20254</v>
      </c>
    </row>
    <row r="1890" spans="1:16" x14ac:dyDescent="0.25">
      <c r="A1890">
        <v>2017</v>
      </c>
      <c r="B1890" s="119" t="s">
        <v>1182</v>
      </c>
      <c r="C1890">
        <v>33</v>
      </c>
      <c r="D1890">
        <v>24685</v>
      </c>
      <c r="E1890">
        <v>423</v>
      </c>
      <c r="F1890">
        <v>110</v>
      </c>
      <c r="G1890">
        <v>739</v>
      </c>
      <c r="H1890">
        <v>152</v>
      </c>
      <c r="I1890" s="119" t="s">
        <v>19</v>
      </c>
      <c r="J1890" s="119" t="s">
        <v>139</v>
      </c>
      <c r="K1890" s="1">
        <v>46255.758941458334</v>
      </c>
      <c r="L1890">
        <v>33</v>
      </c>
      <c r="M1890">
        <v>4</v>
      </c>
      <c r="N1890">
        <v>2</v>
      </c>
      <c r="O1890">
        <v>0</v>
      </c>
      <c r="P1890" s="119" t="s">
        <v>20254</v>
      </c>
    </row>
    <row r="1891" spans="1:16" x14ac:dyDescent="0.25">
      <c r="A1891">
        <v>2018</v>
      </c>
      <c r="B1891" s="119" t="s">
        <v>1183</v>
      </c>
      <c r="C1891">
        <v>44</v>
      </c>
      <c r="D1891">
        <v>24705</v>
      </c>
      <c r="E1891">
        <v>995</v>
      </c>
      <c r="F1891">
        <v>132</v>
      </c>
      <c r="G1891">
        <v>576</v>
      </c>
      <c r="H1891">
        <v>940</v>
      </c>
      <c r="I1891" s="119" t="s">
        <v>19</v>
      </c>
      <c r="J1891" s="119" t="s">
        <v>139</v>
      </c>
      <c r="K1891" s="1">
        <v>46255.758941458334</v>
      </c>
      <c r="L1891">
        <v>10</v>
      </c>
      <c r="M1891">
        <v>13</v>
      </c>
      <c r="N1891">
        <v>1</v>
      </c>
      <c r="O1891">
        <v>3</v>
      </c>
      <c r="P1891" s="119" t="s">
        <v>20254</v>
      </c>
    </row>
    <row r="1892" spans="1:16" x14ac:dyDescent="0.25">
      <c r="A1892">
        <v>2019</v>
      </c>
      <c r="B1892" s="119" t="s">
        <v>1184</v>
      </c>
      <c r="C1892">
        <v>62</v>
      </c>
      <c r="D1892">
        <v>24776</v>
      </c>
      <c r="E1892">
        <v>139</v>
      </c>
      <c r="F1892">
        <v>120040</v>
      </c>
      <c r="G1892">
        <v>16</v>
      </c>
      <c r="H1892">
        <v>290000</v>
      </c>
      <c r="I1892" s="119" t="s">
        <v>19</v>
      </c>
      <c r="J1892" s="119" t="s">
        <v>24</v>
      </c>
      <c r="K1892" s="1">
        <v>46255.758941458334</v>
      </c>
      <c r="L1892">
        <v>5</v>
      </c>
      <c r="M1892">
        <v>3</v>
      </c>
      <c r="N1892">
        <v>1</v>
      </c>
      <c r="O1892">
        <v>0</v>
      </c>
      <c r="P1892" s="119" t="s">
        <v>20254</v>
      </c>
    </row>
    <row r="1893" spans="1:16" x14ac:dyDescent="0.25">
      <c r="A1893">
        <v>2020</v>
      </c>
      <c r="B1893" s="119" t="s">
        <v>1185</v>
      </c>
      <c r="C1893">
        <v>50</v>
      </c>
      <c r="D1893">
        <v>24724</v>
      </c>
      <c r="E1893">
        <v>256</v>
      </c>
      <c r="F1893">
        <v>149</v>
      </c>
      <c r="G1893">
        <v>426</v>
      </c>
      <c r="H1893">
        <v>844</v>
      </c>
      <c r="I1893" s="119" t="s">
        <v>19</v>
      </c>
      <c r="J1893" s="119" t="s">
        <v>139</v>
      </c>
      <c r="K1893" s="1">
        <v>46255.758941458334</v>
      </c>
      <c r="L1893">
        <v>87</v>
      </c>
      <c r="M1893">
        <v>16</v>
      </c>
      <c r="N1893">
        <v>3</v>
      </c>
      <c r="O1893">
        <v>4</v>
      </c>
      <c r="P1893" s="119" t="s">
        <v>20254</v>
      </c>
    </row>
    <row r="1894" spans="1:16" x14ac:dyDescent="0.25">
      <c r="A1894">
        <v>2021</v>
      </c>
      <c r="B1894" s="119" t="s">
        <v>1186</v>
      </c>
      <c r="C1894">
        <v>70</v>
      </c>
      <c r="D1894">
        <v>24788</v>
      </c>
      <c r="E1894">
        <v>802</v>
      </c>
      <c r="F1894">
        <v>2325</v>
      </c>
      <c r="G1894">
        <v>456</v>
      </c>
      <c r="H1894">
        <v>4798</v>
      </c>
      <c r="I1894" s="119" t="s">
        <v>19</v>
      </c>
      <c r="J1894" s="119" t="s">
        <v>24</v>
      </c>
      <c r="K1894" s="1">
        <v>46255.758941458334</v>
      </c>
      <c r="L1894">
        <v>493</v>
      </c>
      <c r="M1894">
        <v>23</v>
      </c>
      <c r="N1894">
        <v>2</v>
      </c>
      <c r="O1894">
        <v>6</v>
      </c>
      <c r="P1894" s="119" t="s">
        <v>20254</v>
      </c>
    </row>
    <row r="1895" spans="1:16" x14ac:dyDescent="0.25">
      <c r="A1895">
        <v>2022</v>
      </c>
      <c r="B1895" s="119" t="s">
        <v>1187</v>
      </c>
      <c r="C1895">
        <v>56</v>
      </c>
      <c r="D1895">
        <v>24736</v>
      </c>
      <c r="E1895">
        <v>822</v>
      </c>
      <c r="F1895">
        <v>164</v>
      </c>
      <c r="G1895">
        <v>270</v>
      </c>
      <c r="H1895">
        <v>624</v>
      </c>
      <c r="I1895" s="119" t="s">
        <v>19</v>
      </c>
      <c r="J1895" s="119" t="s">
        <v>139</v>
      </c>
      <c r="K1895" s="1">
        <v>46255.758941458334</v>
      </c>
      <c r="L1895">
        <v>11</v>
      </c>
      <c r="M1895">
        <v>8</v>
      </c>
      <c r="N1895">
        <v>4</v>
      </c>
      <c r="O1895">
        <v>1</v>
      </c>
      <c r="P1895" s="119" t="s">
        <v>20254</v>
      </c>
    </row>
    <row r="1896" spans="1:16" x14ac:dyDescent="0.25">
      <c r="A1896">
        <v>2023</v>
      </c>
      <c r="B1896" s="119" t="s">
        <v>1182</v>
      </c>
      <c r="C1896">
        <v>39</v>
      </c>
      <c r="D1896">
        <v>24685</v>
      </c>
      <c r="E1896">
        <v>122</v>
      </c>
      <c r="F1896">
        <v>123</v>
      </c>
      <c r="G1896">
        <v>224</v>
      </c>
      <c r="H1896">
        <v>198</v>
      </c>
      <c r="I1896" s="119" t="s">
        <v>19</v>
      </c>
      <c r="J1896" s="119" t="s">
        <v>139</v>
      </c>
      <c r="K1896" s="1">
        <v>46255.758941458334</v>
      </c>
      <c r="L1896">
        <v>17</v>
      </c>
      <c r="M1896">
        <v>5</v>
      </c>
      <c r="N1896">
        <v>3</v>
      </c>
      <c r="O1896">
        <v>0</v>
      </c>
      <c r="P1896" s="119" t="s">
        <v>20254</v>
      </c>
    </row>
    <row r="1897" spans="1:16" x14ac:dyDescent="0.25">
      <c r="A1897">
        <v>2024</v>
      </c>
      <c r="B1897" s="119" t="s">
        <v>1188</v>
      </c>
      <c r="C1897">
        <v>78</v>
      </c>
      <c r="D1897">
        <v>24726</v>
      </c>
      <c r="E1897">
        <v>1668</v>
      </c>
      <c r="F1897">
        <v>3114</v>
      </c>
      <c r="G1897">
        <v>497</v>
      </c>
      <c r="H1897">
        <v>3665</v>
      </c>
      <c r="I1897" s="119" t="s">
        <v>19</v>
      </c>
      <c r="J1897" s="119" t="s">
        <v>24</v>
      </c>
      <c r="K1897" s="1">
        <v>46255.758941458334</v>
      </c>
      <c r="L1897">
        <v>305</v>
      </c>
      <c r="M1897">
        <v>38</v>
      </c>
      <c r="N1897">
        <v>55</v>
      </c>
      <c r="O1897">
        <v>18</v>
      </c>
      <c r="P1897" s="119" t="s">
        <v>20254</v>
      </c>
    </row>
    <row r="1898" spans="1:16" x14ac:dyDescent="0.25">
      <c r="A1898">
        <v>2025</v>
      </c>
      <c r="B1898" s="119" t="s">
        <v>1189</v>
      </c>
      <c r="C1898">
        <v>45</v>
      </c>
      <c r="D1898">
        <v>24697</v>
      </c>
      <c r="E1898">
        <v>51</v>
      </c>
      <c r="F1898">
        <v>136</v>
      </c>
      <c r="G1898">
        <v>393</v>
      </c>
      <c r="H1898">
        <v>178</v>
      </c>
      <c r="I1898" s="119" t="s">
        <v>19</v>
      </c>
      <c r="J1898" s="119" t="s">
        <v>139</v>
      </c>
      <c r="K1898" s="1">
        <v>46255.758941458334</v>
      </c>
      <c r="L1898">
        <v>8</v>
      </c>
      <c r="M1898">
        <v>2</v>
      </c>
      <c r="N1898">
        <v>2</v>
      </c>
      <c r="O1898">
        <v>0</v>
      </c>
      <c r="P1898" s="119" t="s">
        <v>20254</v>
      </c>
    </row>
    <row r="1899" spans="1:16" x14ac:dyDescent="0.25">
      <c r="A1899">
        <v>2026</v>
      </c>
      <c r="B1899" s="119" t="s">
        <v>1190</v>
      </c>
      <c r="C1899">
        <v>51</v>
      </c>
      <c r="D1899">
        <v>24727</v>
      </c>
      <c r="E1899">
        <v>127</v>
      </c>
      <c r="F1899">
        <v>153</v>
      </c>
      <c r="G1899">
        <v>557</v>
      </c>
      <c r="H1899">
        <v>198</v>
      </c>
      <c r="I1899" s="119" t="s">
        <v>19</v>
      </c>
      <c r="J1899" s="119" t="s">
        <v>139</v>
      </c>
      <c r="K1899" s="1">
        <v>46255.758941458334</v>
      </c>
      <c r="L1899">
        <v>72</v>
      </c>
      <c r="M1899">
        <v>4</v>
      </c>
      <c r="N1899">
        <v>4</v>
      </c>
      <c r="O1899">
        <v>0</v>
      </c>
      <c r="P1899" s="119" t="s">
        <v>20254</v>
      </c>
    </row>
    <row r="1900" spans="1:16" x14ac:dyDescent="0.25">
      <c r="A1900">
        <v>2027</v>
      </c>
      <c r="B1900" s="119" t="s">
        <v>1191</v>
      </c>
      <c r="C1900">
        <v>80</v>
      </c>
      <c r="D1900">
        <v>24788</v>
      </c>
      <c r="E1900">
        <v>498</v>
      </c>
      <c r="F1900">
        <v>3110</v>
      </c>
      <c r="G1900">
        <v>1979</v>
      </c>
      <c r="H1900">
        <v>6000</v>
      </c>
      <c r="I1900" s="119" t="s">
        <v>19</v>
      </c>
      <c r="J1900" s="119" t="s">
        <v>24</v>
      </c>
      <c r="K1900" s="1">
        <v>46255.758941458334</v>
      </c>
      <c r="L1900">
        <v>674</v>
      </c>
      <c r="M1900">
        <v>568</v>
      </c>
      <c r="N1900">
        <v>112</v>
      </c>
      <c r="O1900">
        <v>163</v>
      </c>
      <c r="P1900" s="119" t="s">
        <v>20254</v>
      </c>
    </row>
    <row r="1901" spans="1:16" x14ac:dyDescent="0.25">
      <c r="A1901">
        <v>2028</v>
      </c>
      <c r="B1901" s="119" t="s">
        <v>1192</v>
      </c>
      <c r="C1901">
        <v>57</v>
      </c>
      <c r="D1901">
        <v>24774</v>
      </c>
      <c r="E1901">
        <v>49</v>
      </c>
      <c r="F1901">
        <v>159</v>
      </c>
      <c r="G1901">
        <v>103</v>
      </c>
      <c r="H1901">
        <v>163</v>
      </c>
      <c r="I1901" s="119" t="s">
        <v>19</v>
      </c>
      <c r="J1901" s="119" t="s">
        <v>139</v>
      </c>
      <c r="K1901" s="1">
        <v>46255.758941458334</v>
      </c>
      <c r="L1901">
        <v>0</v>
      </c>
      <c r="M1901">
        <v>0</v>
      </c>
      <c r="N1901">
        <v>0</v>
      </c>
      <c r="O1901">
        <v>0</v>
      </c>
      <c r="P1901" s="119" t="s">
        <v>20254</v>
      </c>
    </row>
    <row r="1902" spans="1:16" x14ac:dyDescent="0.25">
      <c r="A1902">
        <v>2029</v>
      </c>
      <c r="B1902" s="119" t="s">
        <v>1193</v>
      </c>
      <c r="C1902">
        <v>40</v>
      </c>
      <c r="D1902">
        <v>24685</v>
      </c>
      <c r="E1902">
        <v>183</v>
      </c>
      <c r="F1902">
        <v>157</v>
      </c>
      <c r="G1902">
        <v>210</v>
      </c>
      <c r="H1902">
        <v>2057</v>
      </c>
      <c r="I1902" s="119" t="s">
        <v>19</v>
      </c>
      <c r="J1902" s="119" t="s">
        <v>139</v>
      </c>
      <c r="K1902" s="1">
        <v>46255.758941458334</v>
      </c>
      <c r="L1902">
        <v>19</v>
      </c>
      <c r="M1902">
        <v>12</v>
      </c>
      <c r="N1902">
        <v>4</v>
      </c>
      <c r="O1902">
        <v>2</v>
      </c>
      <c r="P1902" s="119" t="s">
        <v>20254</v>
      </c>
    </row>
    <row r="1903" spans="1:16" x14ac:dyDescent="0.25">
      <c r="A1903">
        <v>2030</v>
      </c>
      <c r="B1903" s="119" t="s">
        <v>1194</v>
      </c>
      <c r="C1903">
        <v>46</v>
      </c>
      <c r="D1903">
        <v>24689</v>
      </c>
      <c r="E1903">
        <v>888</v>
      </c>
      <c r="F1903">
        <v>140</v>
      </c>
      <c r="G1903">
        <v>835</v>
      </c>
      <c r="H1903">
        <v>198</v>
      </c>
      <c r="I1903" s="119" t="s">
        <v>19</v>
      </c>
      <c r="J1903" s="119" t="s">
        <v>139</v>
      </c>
      <c r="K1903" s="1">
        <v>46255.758941458334</v>
      </c>
      <c r="L1903">
        <v>14</v>
      </c>
      <c r="M1903">
        <v>4</v>
      </c>
      <c r="N1903">
        <v>5</v>
      </c>
      <c r="O1903">
        <v>1</v>
      </c>
      <c r="P1903" s="119" t="s">
        <v>20254</v>
      </c>
    </row>
    <row r="1904" spans="1:16" x14ac:dyDescent="0.25">
      <c r="A1904">
        <v>2031</v>
      </c>
      <c r="B1904" s="119" t="s">
        <v>1195</v>
      </c>
      <c r="C1904">
        <v>63</v>
      </c>
      <c r="D1904">
        <v>24768</v>
      </c>
      <c r="E1904">
        <v>110</v>
      </c>
      <c r="F1904">
        <v>7969</v>
      </c>
      <c r="G1904">
        <v>34</v>
      </c>
      <c r="H1904">
        <v>60295</v>
      </c>
      <c r="I1904" s="119" t="s">
        <v>19</v>
      </c>
      <c r="J1904" s="119" t="s">
        <v>24</v>
      </c>
      <c r="K1904" s="1">
        <v>46255.758941458334</v>
      </c>
      <c r="L1904">
        <v>0</v>
      </c>
      <c r="M1904">
        <v>0</v>
      </c>
      <c r="N1904">
        <v>0</v>
      </c>
      <c r="O1904">
        <v>0</v>
      </c>
      <c r="P1904" s="119" t="s">
        <v>20254</v>
      </c>
    </row>
    <row r="1905" spans="1:16" x14ac:dyDescent="0.25">
      <c r="A1905">
        <v>2032</v>
      </c>
      <c r="B1905" s="119" t="s">
        <v>1196</v>
      </c>
      <c r="C1905">
        <v>52</v>
      </c>
      <c r="D1905">
        <v>24709</v>
      </c>
      <c r="E1905">
        <v>19</v>
      </c>
      <c r="F1905">
        <v>152</v>
      </c>
      <c r="G1905">
        <v>586</v>
      </c>
      <c r="H1905">
        <v>218</v>
      </c>
      <c r="I1905" s="119" t="s">
        <v>19</v>
      </c>
      <c r="J1905" s="119" t="s">
        <v>139</v>
      </c>
      <c r="K1905" s="1">
        <v>46255.758941458334</v>
      </c>
      <c r="L1905">
        <v>74</v>
      </c>
      <c r="M1905">
        <v>1</v>
      </c>
      <c r="N1905">
        <v>4</v>
      </c>
      <c r="O1905">
        <v>1</v>
      </c>
      <c r="P1905" s="119" t="s">
        <v>20254</v>
      </c>
    </row>
    <row r="1906" spans="1:16" x14ac:dyDescent="0.25">
      <c r="A1906">
        <v>2033</v>
      </c>
      <c r="B1906" s="119" t="s">
        <v>1197</v>
      </c>
      <c r="C1906">
        <v>71</v>
      </c>
      <c r="D1906">
        <v>24741</v>
      </c>
      <c r="E1906">
        <v>1234</v>
      </c>
      <c r="F1906">
        <v>4793</v>
      </c>
      <c r="G1906">
        <v>221</v>
      </c>
      <c r="H1906">
        <v>6435</v>
      </c>
      <c r="I1906" s="119" t="s">
        <v>19</v>
      </c>
      <c r="J1906" s="119" t="s">
        <v>24</v>
      </c>
      <c r="K1906" s="1">
        <v>46255.758941458334</v>
      </c>
      <c r="L1906">
        <v>26</v>
      </c>
      <c r="M1906">
        <v>7</v>
      </c>
      <c r="N1906">
        <v>4</v>
      </c>
      <c r="O1906">
        <v>2</v>
      </c>
      <c r="P1906" s="119" t="s">
        <v>20254</v>
      </c>
    </row>
    <row r="1907" spans="1:16" x14ac:dyDescent="0.25">
      <c r="A1907">
        <v>2034</v>
      </c>
      <c r="B1907" s="119" t="s">
        <v>1198</v>
      </c>
      <c r="C1907">
        <v>58</v>
      </c>
      <c r="D1907">
        <v>24736</v>
      </c>
      <c r="E1907">
        <v>0</v>
      </c>
      <c r="F1907">
        <v>0</v>
      </c>
      <c r="G1907">
        <v>219</v>
      </c>
      <c r="H1907">
        <v>270</v>
      </c>
      <c r="I1907" s="119" t="s">
        <v>19</v>
      </c>
      <c r="J1907" s="119" t="s">
        <v>139</v>
      </c>
      <c r="K1907" s="1">
        <v>46255.758941458334</v>
      </c>
      <c r="L1907">
        <v>0</v>
      </c>
      <c r="M1907">
        <v>2</v>
      </c>
      <c r="N1907">
        <v>0</v>
      </c>
      <c r="O1907">
        <v>0</v>
      </c>
      <c r="P1907" s="119" t="s">
        <v>20254</v>
      </c>
    </row>
    <row r="1908" spans="1:16" x14ac:dyDescent="0.25">
      <c r="A1908">
        <v>2035</v>
      </c>
      <c r="B1908" s="119" t="s">
        <v>1199</v>
      </c>
      <c r="C1908">
        <v>53</v>
      </c>
      <c r="D1908">
        <v>24733</v>
      </c>
      <c r="E1908">
        <v>165</v>
      </c>
      <c r="F1908">
        <v>162</v>
      </c>
      <c r="G1908">
        <v>230</v>
      </c>
      <c r="H1908">
        <v>199</v>
      </c>
      <c r="I1908" s="119" t="s">
        <v>19</v>
      </c>
      <c r="J1908" s="119" t="s">
        <v>139</v>
      </c>
      <c r="K1908" s="1">
        <v>46255.758941458334</v>
      </c>
      <c r="L1908">
        <v>93</v>
      </c>
      <c r="M1908">
        <v>1</v>
      </c>
      <c r="N1908">
        <v>1</v>
      </c>
      <c r="O1908">
        <v>0</v>
      </c>
      <c r="P1908" s="119" t="s">
        <v>20254</v>
      </c>
    </row>
    <row r="1909" spans="1:16" x14ac:dyDescent="0.25">
      <c r="A1909">
        <v>2036</v>
      </c>
      <c r="B1909" s="119" t="s">
        <v>1200</v>
      </c>
      <c r="C1909">
        <v>79</v>
      </c>
      <c r="D1909">
        <v>24723</v>
      </c>
      <c r="E1909">
        <v>1352</v>
      </c>
      <c r="F1909">
        <v>2669</v>
      </c>
      <c r="G1909">
        <v>475</v>
      </c>
      <c r="H1909">
        <v>3289</v>
      </c>
      <c r="I1909" s="119" t="s">
        <v>19</v>
      </c>
      <c r="J1909" s="119" t="s">
        <v>24</v>
      </c>
      <c r="K1909" s="1">
        <v>46255.758941458334</v>
      </c>
      <c r="L1909">
        <v>237</v>
      </c>
      <c r="M1909">
        <v>25</v>
      </c>
      <c r="N1909">
        <v>73</v>
      </c>
      <c r="O1909">
        <v>12</v>
      </c>
      <c r="P1909" s="119" t="s">
        <v>20254</v>
      </c>
    </row>
    <row r="1910" spans="1:16" x14ac:dyDescent="0.25">
      <c r="A1910">
        <v>2037</v>
      </c>
      <c r="B1910" s="119" t="s">
        <v>1201</v>
      </c>
      <c r="C1910">
        <v>59</v>
      </c>
      <c r="D1910">
        <v>24700</v>
      </c>
      <c r="E1910">
        <v>99</v>
      </c>
      <c r="F1910">
        <v>170</v>
      </c>
      <c r="G1910">
        <v>366</v>
      </c>
      <c r="H1910">
        <v>201</v>
      </c>
      <c r="I1910" s="119" t="s">
        <v>19</v>
      </c>
      <c r="J1910" s="119" t="s">
        <v>139</v>
      </c>
      <c r="K1910" s="1">
        <v>46255.758941458334</v>
      </c>
      <c r="L1910">
        <v>11</v>
      </c>
      <c r="M1910">
        <v>8</v>
      </c>
      <c r="N1910">
        <v>5</v>
      </c>
      <c r="O1910">
        <v>0</v>
      </c>
      <c r="P1910" s="119" t="s">
        <v>20254</v>
      </c>
    </row>
    <row r="1911" spans="1:16" x14ac:dyDescent="0.25">
      <c r="A1911">
        <v>2038</v>
      </c>
      <c r="B1911" s="119" t="s">
        <v>1202</v>
      </c>
      <c r="C1911">
        <v>80</v>
      </c>
      <c r="D1911">
        <v>24714</v>
      </c>
      <c r="E1911">
        <v>1402</v>
      </c>
      <c r="F1911">
        <v>2505</v>
      </c>
      <c r="G1911">
        <v>772</v>
      </c>
      <c r="H1911">
        <v>3290</v>
      </c>
      <c r="I1911" s="119" t="s">
        <v>19</v>
      </c>
      <c r="J1911" s="119" t="s">
        <v>24</v>
      </c>
      <c r="K1911" s="1">
        <v>46255.758941458334</v>
      </c>
      <c r="L1911">
        <v>738</v>
      </c>
      <c r="M1911">
        <v>152</v>
      </c>
      <c r="N1911">
        <v>85</v>
      </c>
      <c r="O1911">
        <v>34</v>
      </c>
      <c r="P1911" s="119" t="s">
        <v>20254</v>
      </c>
    </row>
    <row r="1912" spans="1:16" x14ac:dyDescent="0.25">
      <c r="A1912">
        <v>2039</v>
      </c>
      <c r="B1912" s="119" t="s">
        <v>1203</v>
      </c>
      <c r="C1912">
        <v>62</v>
      </c>
      <c r="D1912">
        <v>24693</v>
      </c>
      <c r="E1912">
        <v>361</v>
      </c>
      <c r="F1912">
        <v>180</v>
      </c>
      <c r="G1912">
        <v>955</v>
      </c>
      <c r="H1912">
        <v>850</v>
      </c>
      <c r="I1912" s="119" t="s">
        <v>19</v>
      </c>
      <c r="J1912" s="119" t="s">
        <v>139</v>
      </c>
      <c r="K1912" s="1">
        <v>46255.758941458334</v>
      </c>
      <c r="L1912">
        <v>0</v>
      </c>
      <c r="M1912">
        <v>5</v>
      </c>
      <c r="N1912">
        <v>0</v>
      </c>
      <c r="O1912">
        <v>0</v>
      </c>
      <c r="P1912" s="119" t="s">
        <v>20254</v>
      </c>
    </row>
    <row r="1913" spans="1:16" x14ac:dyDescent="0.25">
      <c r="A1913">
        <v>2040</v>
      </c>
      <c r="B1913" s="119" t="s">
        <v>1204</v>
      </c>
      <c r="C1913">
        <v>68</v>
      </c>
      <c r="D1913">
        <v>24739</v>
      </c>
      <c r="E1913">
        <v>0</v>
      </c>
      <c r="F1913">
        <v>0</v>
      </c>
      <c r="G1913">
        <v>371</v>
      </c>
      <c r="H1913">
        <v>486</v>
      </c>
      <c r="I1913" s="119" t="s">
        <v>19</v>
      </c>
      <c r="J1913" s="119" t="s">
        <v>139</v>
      </c>
      <c r="K1913" s="1">
        <v>46255.758941458334</v>
      </c>
      <c r="L1913">
        <v>0</v>
      </c>
      <c r="M1913">
        <v>3</v>
      </c>
      <c r="N1913">
        <v>0</v>
      </c>
      <c r="O1913">
        <v>0</v>
      </c>
      <c r="P1913" s="119" t="s">
        <v>20254</v>
      </c>
    </row>
    <row r="1914" spans="1:16" x14ac:dyDescent="0.25">
      <c r="A1914">
        <v>2041</v>
      </c>
      <c r="B1914" s="119" t="s">
        <v>1205</v>
      </c>
      <c r="C1914">
        <v>74</v>
      </c>
      <c r="D1914">
        <v>24706</v>
      </c>
      <c r="E1914">
        <v>0</v>
      </c>
      <c r="F1914">
        <v>0</v>
      </c>
      <c r="G1914">
        <v>400</v>
      </c>
      <c r="H1914">
        <v>202</v>
      </c>
      <c r="I1914" s="119" t="s">
        <v>19</v>
      </c>
      <c r="J1914" s="119" t="s">
        <v>139</v>
      </c>
      <c r="K1914" s="1">
        <v>46255.758941458334</v>
      </c>
      <c r="L1914">
        <v>0</v>
      </c>
      <c r="M1914">
        <v>4</v>
      </c>
      <c r="N1914">
        <v>0</v>
      </c>
      <c r="O1914">
        <v>2</v>
      </c>
      <c r="P1914" s="119" t="s">
        <v>20254</v>
      </c>
    </row>
    <row r="1915" spans="1:16" x14ac:dyDescent="0.25">
      <c r="A1915">
        <v>2042</v>
      </c>
      <c r="B1915" s="119" t="s">
        <v>1206</v>
      </c>
      <c r="C1915">
        <v>64</v>
      </c>
      <c r="D1915">
        <v>24797</v>
      </c>
      <c r="E1915">
        <v>133</v>
      </c>
      <c r="F1915">
        <v>13785</v>
      </c>
      <c r="G1915">
        <v>42</v>
      </c>
      <c r="H1915">
        <v>79999</v>
      </c>
      <c r="I1915" s="119" t="s">
        <v>19</v>
      </c>
      <c r="J1915" s="119" t="s">
        <v>24</v>
      </c>
      <c r="K1915" s="1">
        <v>46255.758941458334</v>
      </c>
      <c r="L1915">
        <v>0</v>
      </c>
      <c r="M1915">
        <v>0</v>
      </c>
      <c r="N1915">
        <v>0</v>
      </c>
      <c r="O1915">
        <v>0</v>
      </c>
      <c r="P1915" s="119" t="s">
        <v>20254</v>
      </c>
    </row>
    <row r="1916" spans="1:16" x14ac:dyDescent="0.25">
      <c r="A1916">
        <v>2043</v>
      </c>
      <c r="B1916" s="119" t="s">
        <v>1207</v>
      </c>
      <c r="C1916">
        <v>80</v>
      </c>
      <c r="D1916">
        <v>24705</v>
      </c>
      <c r="E1916">
        <v>0</v>
      </c>
      <c r="F1916">
        <v>0</v>
      </c>
      <c r="G1916">
        <v>1672</v>
      </c>
      <c r="H1916">
        <v>218</v>
      </c>
      <c r="I1916" s="119" t="s">
        <v>19</v>
      </c>
      <c r="J1916" s="119" t="s">
        <v>139</v>
      </c>
      <c r="K1916" s="1">
        <v>46255.758941458334</v>
      </c>
      <c r="L1916">
        <v>0</v>
      </c>
      <c r="M1916">
        <v>15</v>
      </c>
      <c r="N1916">
        <v>0</v>
      </c>
      <c r="O1916">
        <v>6</v>
      </c>
      <c r="P1916" s="119" t="s">
        <v>20254</v>
      </c>
    </row>
    <row r="1917" spans="1:16" x14ac:dyDescent="0.25">
      <c r="A1917">
        <v>2044</v>
      </c>
      <c r="B1917" s="119" t="s">
        <v>1208</v>
      </c>
      <c r="C1917">
        <v>63</v>
      </c>
      <c r="D1917">
        <v>24733</v>
      </c>
      <c r="E1917">
        <v>0</v>
      </c>
      <c r="F1917">
        <v>0</v>
      </c>
      <c r="G1917">
        <v>250</v>
      </c>
      <c r="H1917">
        <v>254</v>
      </c>
      <c r="I1917" s="119" t="s">
        <v>19</v>
      </c>
      <c r="J1917" s="119" t="s">
        <v>139</v>
      </c>
      <c r="K1917" s="1">
        <v>46255.758941458334</v>
      </c>
      <c r="L1917">
        <v>0</v>
      </c>
      <c r="M1917">
        <v>2</v>
      </c>
      <c r="N1917">
        <v>0</v>
      </c>
      <c r="O1917">
        <v>1</v>
      </c>
      <c r="P1917" s="119" t="s">
        <v>20254</v>
      </c>
    </row>
    <row r="1918" spans="1:16" x14ac:dyDescent="0.25">
      <c r="A1918">
        <v>2045</v>
      </c>
      <c r="B1918" s="119" t="s">
        <v>1209</v>
      </c>
      <c r="C1918">
        <v>72</v>
      </c>
      <c r="D1918">
        <v>24726</v>
      </c>
      <c r="E1918">
        <v>96</v>
      </c>
      <c r="F1918">
        <v>54310</v>
      </c>
      <c r="G1918">
        <v>22</v>
      </c>
      <c r="H1918">
        <v>120000</v>
      </c>
      <c r="I1918" s="119" t="s">
        <v>19</v>
      </c>
      <c r="J1918" s="119" t="s">
        <v>24</v>
      </c>
      <c r="K1918" s="1">
        <v>46255.758941458334</v>
      </c>
      <c r="L1918">
        <v>0</v>
      </c>
      <c r="M1918">
        <v>1</v>
      </c>
      <c r="N1918">
        <v>0</v>
      </c>
      <c r="O1918">
        <v>0</v>
      </c>
      <c r="P1918" s="119" t="s">
        <v>20254</v>
      </c>
    </row>
    <row r="1919" spans="1:16" x14ac:dyDescent="0.25">
      <c r="A1919">
        <v>2046</v>
      </c>
      <c r="B1919" s="119" t="s">
        <v>1210</v>
      </c>
      <c r="C1919">
        <v>80</v>
      </c>
      <c r="D1919">
        <v>24765</v>
      </c>
      <c r="E1919">
        <v>1210</v>
      </c>
      <c r="F1919">
        <v>2251</v>
      </c>
      <c r="G1919">
        <v>665</v>
      </c>
      <c r="H1919">
        <v>3236</v>
      </c>
      <c r="I1919" s="119" t="s">
        <v>19</v>
      </c>
      <c r="J1919" s="119" t="s">
        <v>24</v>
      </c>
      <c r="K1919" s="1">
        <v>46255.758941458334</v>
      </c>
      <c r="L1919">
        <v>428</v>
      </c>
      <c r="M1919">
        <v>67</v>
      </c>
      <c r="N1919">
        <v>127</v>
      </c>
      <c r="O1919">
        <v>12</v>
      </c>
      <c r="P1919" s="119" t="s">
        <v>20254</v>
      </c>
    </row>
    <row r="1920" spans="1:16" x14ac:dyDescent="0.25">
      <c r="A1920">
        <v>2047</v>
      </c>
      <c r="B1920" s="119" t="s">
        <v>1208</v>
      </c>
      <c r="C1920">
        <v>69</v>
      </c>
      <c r="D1920">
        <v>24733</v>
      </c>
      <c r="E1920">
        <v>0</v>
      </c>
      <c r="F1920">
        <v>0</v>
      </c>
      <c r="G1920">
        <v>206</v>
      </c>
      <c r="H1920">
        <v>214</v>
      </c>
      <c r="I1920" s="119" t="s">
        <v>19</v>
      </c>
      <c r="J1920" s="119" t="s">
        <v>139</v>
      </c>
      <c r="K1920" s="1">
        <v>46255.758941458334</v>
      </c>
      <c r="L1920">
        <v>0</v>
      </c>
      <c r="M1920">
        <v>4</v>
      </c>
      <c r="N1920">
        <v>0</v>
      </c>
      <c r="O1920">
        <v>3</v>
      </c>
      <c r="P1920" s="119" t="s">
        <v>20254</v>
      </c>
    </row>
    <row r="1921" spans="1:16" x14ac:dyDescent="0.25">
      <c r="A1921">
        <v>2048</v>
      </c>
      <c r="B1921" s="119" t="s">
        <v>1211</v>
      </c>
      <c r="C1921">
        <v>75</v>
      </c>
      <c r="D1921">
        <v>24730</v>
      </c>
      <c r="E1921">
        <v>0</v>
      </c>
      <c r="F1921">
        <v>0</v>
      </c>
      <c r="G1921">
        <v>897</v>
      </c>
      <c r="H1921">
        <v>205</v>
      </c>
      <c r="I1921" s="119" t="s">
        <v>19</v>
      </c>
      <c r="J1921" s="119" t="s">
        <v>139</v>
      </c>
      <c r="K1921" s="1">
        <v>46255.758941458334</v>
      </c>
      <c r="L1921">
        <v>0</v>
      </c>
      <c r="M1921">
        <v>1</v>
      </c>
      <c r="N1921">
        <v>0</v>
      </c>
      <c r="O1921">
        <v>0</v>
      </c>
      <c r="P1921" s="119" t="s">
        <v>20254</v>
      </c>
    </row>
    <row r="1922" spans="1:16" x14ac:dyDescent="0.25">
      <c r="A1922">
        <v>2049</v>
      </c>
      <c r="B1922" s="119" t="s">
        <v>1212</v>
      </c>
      <c r="C1922">
        <v>65</v>
      </c>
      <c r="D1922">
        <v>24776</v>
      </c>
      <c r="E1922">
        <v>142</v>
      </c>
      <c r="F1922">
        <v>3058</v>
      </c>
      <c r="G1922">
        <v>95</v>
      </c>
      <c r="H1922">
        <v>13050</v>
      </c>
      <c r="I1922" s="119" t="s">
        <v>19</v>
      </c>
      <c r="J1922" s="119" t="s">
        <v>24</v>
      </c>
      <c r="K1922" s="1">
        <v>46255.758941458334</v>
      </c>
      <c r="L1922">
        <v>1</v>
      </c>
      <c r="M1922">
        <v>1</v>
      </c>
      <c r="N1922">
        <v>0</v>
      </c>
      <c r="O1922">
        <v>0</v>
      </c>
      <c r="P1922" s="119" t="s">
        <v>20254</v>
      </c>
    </row>
    <row r="1923" spans="1:16" x14ac:dyDescent="0.25">
      <c r="A1923">
        <v>2050</v>
      </c>
      <c r="B1923" s="119" t="s">
        <v>1213</v>
      </c>
      <c r="C1923">
        <v>79</v>
      </c>
      <c r="D1923">
        <v>24786</v>
      </c>
      <c r="E1923">
        <v>0</v>
      </c>
      <c r="F1923">
        <v>0</v>
      </c>
      <c r="G1923">
        <v>1379</v>
      </c>
      <c r="H1923">
        <v>215</v>
      </c>
      <c r="I1923" s="119" t="s">
        <v>19</v>
      </c>
      <c r="J1923" s="119" t="s">
        <v>139</v>
      </c>
      <c r="K1923" s="1">
        <v>46255.758941458334</v>
      </c>
      <c r="L1923">
        <v>0</v>
      </c>
      <c r="M1923">
        <v>7</v>
      </c>
      <c r="N1923">
        <v>0</v>
      </c>
      <c r="O1923">
        <v>3</v>
      </c>
      <c r="P1923" s="119" t="s">
        <v>20254</v>
      </c>
    </row>
    <row r="1924" spans="1:16" x14ac:dyDescent="0.25">
      <c r="A1924">
        <v>2051</v>
      </c>
      <c r="B1924" s="119" t="s">
        <v>1214</v>
      </c>
      <c r="C1924">
        <v>80</v>
      </c>
      <c r="D1924">
        <v>24774</v>
      </c>
      <c r="E1924">
        <v>0</v>
      </c>
      <c r="F1924">
        <v>0</v>
      </c>
      <c r="G1924">
        <v>8113</v>
      </c>
      <c r="H1924">
        <v>218</v>
      </c>
      <c r="I1924" s="119" t="s">
        <v>19</v>
      </c>
      <c r="J1924" s="119" t="s">
        <v>139</v>
      </c>
      <c r="K1924" s="1">
        <v>46255.758941458334</v>
      </c>
      <c r="L1924">
        <v>0</v>
      </c>
      <c r="M1924">
        <v>12</v>
      </c>
      <c r="N1924">
        <v>0</v>
      </c>
      <c r="O1924">
        <v>4</v>
      </c>
      <c r="P1924" s="119" t="s">
        <v>20254</v>
      </c>
    </row>
    <row r="1925" spans="1:16" x14ac:dyDescent="0.25">
      <c r="A1925">
        <v>2052</v>
      </c>
      <c r="B1925" s="119" t="s">
        <v>1215</v>
      </c>
      <c r="C1925">
        <v>64</v>
      </c>
      <c r="D1925">
        <v>24733</v>
      </c>
      <c r="E1925">
        <v>0</v>
      </c>
      <c r="F1925">
        <v>0</v>
      </c>
      <c r="G1925">
        <v>242</v>
      </c>
      <c r="H1925">
        <v>235</v>
      </c>
      <c r="I1925" s="119" t="s">
        <v>19</v>
      </c>
      <c r="J1925" s="119" t="s">
        <v>139</v>
      </c>
      <c r="K1925" s="1">
        <v>46255.758941458334</v>
      </c>
      <c r="L1925">
        <v>0</v>
      </c>
      <c r="M1925">
        <v>2</v>
      </c>
      <c r="N1925">
        <v>0</v>
      </c>
      <c r="O1925">
        <v>1</v>
      </c>
      <c r="P1925" s="119" t="s">
        <v>20254</v>
      </c>
    </row>
    <row r="1926" spans="1:16" x14ac:dyDescent="0.25">
      <c r="A1926">
        <v>2053</v>
      </c>
      <c r="B1926" s="119" t="s">
        <v>1216</v>
      </c>
      <c r="C1926">
        <v>73</v>
      </c>
      <c r="D1926">
        <v>24738</v>
      </c>
      <c r="E1926">
        <v>98</v>
      </c>
      <c r="F1926">
        <v>12071</v>
      </c>
      <c r="G1926">
        <v>52</v>
      </c>
      <c r="H1926">
        <v>39499</v>
      </c>
      <c r="I1926" s="119" t="s">
        <v>19</v>
      </c>
      <c r="J1926" s="119" t="s">
        <v>24</v>
      </c>
      <c r="K1926" s="1">
        <v>46255.758941458334</v>
      </c>
      <c r="L1926">
        <v>1</v>
      </c>
      <c r="M1926">
        <v>0</v>
      </c>
      <c r="N1926">
        <v>1</v>
      </c>
      <c r="O1926">
        <v>0</v>
      </c>
      <c r="P1926" s="119" t="s">
        <v>20254</v>
      </c>
    </row>
    <row r="1927" spans="1:16" x14ac:dyDescent="0.25">
      <c r="A1927">
        <v>2054</v>
      </c>
      <c r="B1927" s="119" t="s">
        <v>1217</v>
      </c>
      <c r="C1927">
        <v>70</v>
      </c>
      <c r="D1927">
        <v>24721</v>
      </c>
      <c r="E1927">
        <v>0</v>
      </c>
      <c r="F1927">
        <v>0</v>
      </c>
      <c r="G1927">
        <v>220</v>
      </c>
      <c r="H1927">
        <v>272</v>
      </c>
      <c r="I1927" s="119" t="s">
        <v>19</v>
      </c>
      <c r="J1927" s="119" t="s">
        <v>139</v>
      </c>
      <c r="K1927" s="1">
        <v>46255.758941458334</v>
      </c>
      <c r="L1927">
        <v>0</v>
      </c>
      <c r="M1927">
        <v>2</v>
      </c>
      <c r="N1927">
        <v>0</v>
      </c>
      <c r="O1927">
        <v>0</v>
      </c>
      <c r="P1927" s="119" t="s">
        <v>20254</v>
      </c>
    </row>
    <row r="1928" spans="1:16" x14ac:dyDescent="0.25">
      <c r="A1928">
        <v>2055</v>
      </c>
      <c r="B1928" s="119" t="s">
        <v>1218</v>
      </c>
      <c r="C1928">
        <v>80</v>
      </c>
      <c r="D1928">
        <v>24708</v>
      </c>
      <c r="E1928">
        <v>905</v>
      </c>
      <c r="F1928">
        <v>3772</v>
      </c>
      <c r="G1928">
        <v>770</v>
      </c>
      <c r="H1928">
        <v>4165</v>
      </c>
      <c r="I1928" s="119" t="s">
        <v>19</v>
      </c>
      <c r="J1928" s="119" t="s">
        <v>24</v>
      </c>
      <c r="K1928" s="1">
        <v>46255.758941458334</v>
      </c>
      <c r="L1928">
        <v>535</v>
      </c>
      <c r="M1928">
        <v>135</v>
      </c>
      <c r="N1928">
        <v>85</v>
      </c>
      <c r="O1928">
        <v>35</v>
      </c>
      <c r="P1928" s="119" t="s">
        <v>20254</v>
      </c>
    </row>
    <row r="1929" spans="1:16" x14ac:dyDescent="0.25">
      <c r="A1929">
        <v>2056</v>
      </c>
      <c r="B1929" s="119" t="s">
        <v>1219</v>
      </c>
      <c r="C1929">
        <v>66</v>
      </c>
      <c r="D1929">
        <v>24711</v>
      </c>
      <c r="E1929">
        <v>107</v>
      </c>
      <c r="F1929">
        <v>2757</v>
      </c>
      <c r="G1929">
        <v>43</v>
      </c>
      <c r="H1929">
        <v>18799</v>
      </c>
      <c r="I1929" s="119" t="s">
        <v>19</v>
      </c>
      <c r="J1929" s="119" t="s">
        <v>24</v>
      </c>
      <c r="K1929" s="1">
        <v>46255.758941458334</v>
      </c>
      <c r="L1929">
        <v>0</v>
      </c>
      <c r="M1929">
        <v>0</v>
      </c>
      <c r="N1929">
        <v>0</v>
      </c>
      <c r="O1929">
        <v>0</v>
      </c>
      <c r="P1929" s="119" t="s">
        <v>20254</v>
      </c>
    </row>
    <row r="1930" spans="1:16" x14ac:dyDescent="0.25">
      <c r="A1930">
        <v>2057</v>
      </c>
      <c r="B1930" s="119" t="s">
        <v>1220</v>
      </c>
      <c r="C1930">
        <v>76</v>
      </c>
      <c r="D1930">
        <v>24697</v>
      </c>
      <c r="E1930">
        <v>0</v>
      </c>
      <c r="F1930">
        <v>0</v>
      </c>
      <c r="G1930">
        <v>7198</v>
      </c>
      <c r="H1930">
        <v>209</v>
      </c>
      <c r="I1930" s="119" t="s">
        <v>19</v>
      </c>
      <c r="J1930" s="119" t="s">
        <v>139</v>
      </c>
      <c r="K1930" s="1">
        <v>46255.758941458334</v>
      </c>
      <c r="L1930">
        <v>0</v>
      </c>
      <c r="M1930">
        <v>12</v>
      </c>
      <c r="N1930">
        <v>0</v>
      </c>
      <c r="O1930">
        <v>2</v>
      </c>
      <c r="P1930" s="119" t="s">
        <v>20254</v>
      </c>
    </row>
    <row r="1931" spans="1:16" x14ac:dyDescent="0.25">
      <c r="A1931">
        <v>2058</v>
      </c>
      <c r="B1931" s="119" t="s">
        <v>1221</v>
      </c>
      <c r="C1931">
        <v>80</v>
      </c>
      <c r="D1931">
        <v>24700</v>
      </c>
      <c r="E1931">
        <v>0</v>
      </c>
      <c r="F1931">
        <v>0</v>
      </c>
      <c r="G1931">
        <v>1577</v>
      </c>
      <c r="H1931">
        <v>218</v>
      </c>
      <c r="I1931" s="119" t="s">
        <v>19</v>
      </c>
      <c r="J1931" s="119" t="s">
        <v>139</v>
      </c>
      <c r="K1931" s="1">
        <v>46255.758941458334</v>
      </c>
      <c r="L1931">
        <v>0</v>
      </c>
      <c r="M1931">
        <v>4</v>
      </c>
      <c r="N1931">
        <v>0</v>
      </c>
      <c r="O1931">
        <v>1</v>
      </c>
      <c r="P1931" s="119" t="s">
        <v>20254</v>
      </c>
    </row>
    <row r="1932" spans="1:16" x14ac:dyDescent="0.25">
      <c r="A1932">
        <v>2059</v>
      </c>
      <c r="B1932" s="119" t="s">
        <v>1222</v>
      </c>
      <c r="C1932">
        <v>65</v>
      </c>
      <c r="D1932">
        <v>24730</v>
      </c>
      <c r="E1932">
        <v>0</v>
      </c>
      <c r="F1932">
        <v>0</v>
      </c>
      <c r="G1932">
        <v>228</v>
      </c>
      <c r="H1932">
        <v>250</v>
      </c>
      <c r="I1932" s="119" t="s">
        <v>19</v>
      </c>
      <c r="J1932" s="119" t="s">
        <v>139</v>
      </c>
      <c r="K1932" s="1">
        <v>46255.758941458334</v>
      </c>
      <c r="L1932">
        <v>0</v>
      </c>
      <c r="M1932">
        <v>1</v>
      </c>
      <c r="N1932">
        <v>0</v>
      </c>
      <c r="O1932">
        <v>1</v>
      </c>
      <c r="P1932" s="119" t="s">
        <v>20254</v>
      </c>
    </row>
    <row r="1933" spans="1:16" x14ac:dyDescent="0.25">
      <c r="A1933">
        <v>2060</v>
      </c>
      <c r="B1933" s="119" t="s">
        <v>1223</v>
      </c>
      <c r="C1933">
        <v>74</v>
      </c>
      <c r="D1933">
        <v>24687</v>
      </c>
      <c r="E1933">
        <v>120</v>
      </c>
      <c r="F1933">
        <v>8286</v>
      </c>
      <c r="G1933">
        <v>42</v>
      </c>
      <c r="H1933">
        <v>33528</v>
      </c>
      <c r="I1933" s="119" t="s">
        <v>19</v>
      </c>
      <c r="J1933" s="119" t="s">
        <v>24</v>
      </c>
      <c r="K1933" s="1">
        <v>46255.758941458334</v>
      </c>
      <c r="L1933">
        <v>2</v>
      </c>
      <c r="M1933">
        <v>4</v>
      </c>
      <c r="N1933">
        <v>0</v>
      </c>
      <c r="O1933">
        <v>2</v>
      </c>
      <c r="P1933" s="119" t="s">
        <v>20254</v>
      </c>
    </row>
    <row r="1934" spans="1:16" x14ac:dyDescent="0.25">
      <c r="A1934">
        <v>2061</v>
      </c>
      <c r="B1934" s="119" t="s">
        <v>1224</v>
      </c>
      <c r="C1934">
        <v>71</v>
      </c>
      <c r="D1934">
        <v>24706</v>
      </c>
      <c r="E1934">
        <v>0</v>
      </c>
      <c r="F1934">
        <v>0</v>
      </c>
      <c r="G1934">
        <v>387</v>
      </c>
      <c r="H1934">
        <v>195</v>
      </c>
      <c r="I1934" s="119" t="s">
        <v>19</v>
      </c>
      <c r="J1934" s="119" t="s">
        <v>139</v>
      </c>
      <c r="K1934" s="1">
        <v>46255.758941458334</v>
      </c>
      <c r="L1934">
        <v>0</v>
      </c>
      <c r="M1934">
        <v>3</v>
      </c>
      <c r="N1934">
        <v>0</v>
      </c>
      <c r="O1934">
        <v>2</v>
      </c>
      <c r="P1934" s="119" t="s">
        <v>20254</v>
      </c>
    </row>
    <row r="1935" spans="1:16" x14ac:dyDescent="0.25">
      <c r="A1935">
        <v>2062</v>
      </c>
      <c r="B1935" s="119" t="s">
        <v>1225</v>
      </c>
      <c r="C1935">
        <v>80</v>
      </c>
      <c r="D1935">
        <v>24768</v>
      </c>
      <c r="E1935">
        <v>1330</v>
      </c>
      <c r="F1935">
        <v>2402</v>
      </c>
      <c r="G1935">
        <v>471</v>
      </c>
      <c r="H1935">
        <v>3589</v>
      </c>
      <c r="I1935" s="119" t="s">
        <v>19</v>
      </c>
      <c r="J1935" s="119" t="s">
        <v>24</v>
      </c>
      <c r="K1935" s="1">
        <v>46255.758941458334</v>
      </c>
      <c r="L1935">
        <v>676</v>
      </c>
      <c r="M1935">
        <v>42</v>
      </c>
      <c r="N1935">
        <v>183</v>
      </c>
      <c r="O1935">
        <v>14</v>
      </c>
      <c r="P1935" s="119" t="s">
        <v>20254</v>
      </c>
    </row>
    <row r="1936" spans="1:16" x14ac:dyDescent="0.25">
      <c r="A1936">
        <v>2063</v>
      </c>
      <c r="B1936" s="119" t="s">
        <v>1226</v>
      </c>
      <c r="C1936">
        <v>77</v>
      </c>
      <c r="D1936">
        <v>24709</v>
      </c>
      <c r="E1936">
        <v>0</v>
      </c>
      <c r="F1936">
        <v>0</v>
      </c>
      <c r="G1936">
        <v>6561</v>
      </c>
      <c r="H1936">
        <v>209</v>
      </c>
      <c r="I1936" s="119" t="s">
        <v>19</v>
      </c>
      <c r="J1936" s="119" t="s">
        <v>139</v>
      </c>
      <c r="K1936" s="1">
        <v>46255.758941458334</v>
      </c>
      <c r="L1936">
        <v>0</v>
      </c>
      <c r="M1936">
        <v>12</v>
      </c>
      <c r="N1936">
        <v>0</v>
      </c>
      <c r="O1936">
        <v>6</v>
      </c>
      <c r="P1936" s="119" t="s">
        <v>20254</v>
      </c>
    </row>
    <row r="1937" spans="1:16" x14ac:dyDescent="0.25">
      <c r="A1937">
        <v>2064</v>
      </c>
      <c r="B1937" s="119" t="s">
        <v>1227</v>
      </c>
      <c r="C1937">
        <v>80</v>
      </c>
      <c r="D1937">
        <v>24736</v>
      </c>
      <c r="E1937">
        <v>0</v>
      </c>
      <c r="F1937">
        <v>0</v>
      </c>
      <c r="G1937">
        <v>1029</v>
      </c>
      <c r="H1937">
        <v>238</v>
      </c>
      <c r="I1937" s="119" t="s">
        <v>19</v>
      </c>
      <c r="J1937" s="119" t="s">
        <v>139</v>
      </c>
      <c r="K1937" s="1">
        <v>46255.758941458334</v>
      </c>
      <c r="L1937">
        <v>0</v>
      </c>
      <c r="M1937">
        <v>5</v>
      </c>
      <c r="N1937">
        <v>0</v>
      </c>
      <c r="O1937">
        <v>3</v>
      </c>
      <c r="P1937" s="119" t="s">
        <v>20254</v>
      </c>
    </row>
    <row r="1938" spans="1:16" x14ac:dyDescent="0.25">
      <c r="A1938">
        <v>2067</v>
      </c>
      <c r="B1938" s="119" t="s">
        <v>1228</v>
      </c>
      <c r="C1938">
        <v>66</v>
      </c>
      <c r="D1938">
        <v>24721</v>
      </c>
      <c r="E1938">
        <v>0</v>
      </c>
      <c r="F1938">
        <v>0</v>
      </c>
      <c r="G1938">
        <v>459</v>
      </c>
      <c r="H1938">
        <v>185</v>
      </c>
      <c r="I1938" s="119" t="s">
        <v>19</v>
      </c>
      <c r="J1938" s="119" t="s">
        <v>139</v>
      </c>
      <c r="K1938" s="1">
        <v>46255.758941458334</v>
      </c>
      <c r="L1938">
        <v>0</v>
      </c>
      <c r="M1938">
        <v>1</v>
      </c>
      <c r="N1938">
        <v>0</v>
      </c>
      <c r="O1938">
        <v>1</v>
      </c>
      <c r="P1938" s="119" t="s">
        <v>20254</v>
      </c>
    </row>
    <row r="1939" spans="1:16" x14ac:dyDescent="0.25">
      <c r="A1939">
        <v>2068</v>
      </c>
      <c r="B1939" s="119" t="s">
        <v>1229</v>
      </c>
      <c r="C1939">
        <v>72</v>
      </c>
      <c r="D1939">
        <v>24706</v>
      </c>
      <c r="E1939">
        <v>0</v>
      </c>
      <c r="F1939">
        <v>0</v>
      </c>
      <c r="G1939">
        <v>761</v>
      </c>
      <c r="H1939">
        <v>198</v>
      </c>
      <c r="I1939" s="119" t="s">
        <v>19</v>
      </c>
      <c r="J1939" s="119" t="s">
        <v>139</v>
      </c>
      <c r="K1939" s="1">
        <v>46255.758941458334</v>
      </c>
      <c r="L1939">
        <v>0</v>
      </c>
      <c r="M1939">
        <v>3</v>
      </c>
      <c r="N1939">
        <v>0</v>
      </c>
      <c r="O1939">
        <v>2</v>
      </c>
      <c r="P1939" s="119" t="s">
        <v>20254</v>
      </c>
    </row>
    <row r="1940" spans="1:16" x14ac:dyDescent="0.25">
      <c r="A1940">
        <v>2069</v>
      </c>
      <c r="B1940" s="119" t="s">
        <v>1230</v>
      </c>
      <c r="C1940">
        <v>78</v>
      </c>
      <c r="D1940">
        <v>24705</v>
      </c>
      <c r="E1940">
        <v>0</v>
      </c>
      <c r="F1940">
        <v>0</v>
      </c>
      <c r="G1940">
        <v>1355</v>
      </c>
      <c r="H1940">
        <v>212</v>
      </c>
      <c r="I1940" s="119" t="s">
        <v>19</v>
      </c>
      <c r="J1940" s="119" t="s">
        <v>139</v>
      </c>
      <c r="K1940" s="1">
        <v>46255.758941458334</v>
      </c>
      <c r="L1940">
        <v>0</v>
      </c>
      <c r="M1940">
        <v>5</v>
      </c>
      <c r="N1940">
        <v>0</v>
      </c>
      <c r="O1940">
        <v>2</v>
      </c>
      <c r="P1940" s="119" t="s">
        <v>20254</v>
      </c>
    </row>
    <row r="1941" spans="1:16" x14ac:dyDescent="0.25">
      <c r="A1941">
        <v>2070</v>
      </c>
      <c r="B1941" s="119" t="s">
        <v>1231</v>
      </c>
      <c r="C1941">
        <v>76</v>
      </c>
      <c r="D1941">
        <v>24711</v>
      </c>
      <c r="E1941">
        <v>3152</v>
      </c>
      <c r="F1941">
        <v>2198</v>
      </c>
      <c r="G1941">
        <v>768</v>
      </c>
      <c r="H1941">
        <v>3228</v>
      </c>
      <c r="I1941" s="119" t="s">
        <v>19</v>
      </c>
      <c r="J1941" s="119" t="s">
        <v>24</v>
      </c>
      <c r="K1941" s="1">
        <v>46255.758941458334</v>
      </c>
      <c r="L1941">
        <v>532</v>
      </c>
      <c r="M1941">
        <v>127</v>
      </c>
      <c r="N1941">
        <v>21</v>
      </c>
      <c r="O1941">
        <v>56</v>
      </c>
      <c r="P1941" s="119" t="s">
        <v>20254</v>
      </c>
    </row>
    <row r="1942" spans="1:16" x14ac:dyDescent="0.25">
      <c r="A1942">
        <v>2071</v>
      </c>
      <c r="B1942" s="119" t="s">
        <v>1232</v>
      </c>
      <c r="C1942">
        <v>80</v>
      </c>
      <c r="D1942">
        <v>24694</v>
      </c>
      <c r="E1942">
        <v>0</v>
      </c>
      <c r="F1942">
        <v>0</v>
      </c>
      <c r="G1942">
        <v>3461</v>
      </c>
      <c r="H1942">
        <v>218</v>
      </c>
      <c r="I1942" s="119" t="s">
        <v>19</v>
      </c>
      <c r="J1942" s="119" t="s">
        <v>139</v>
      </c>
      <c r="K1942" s="1">
        <v>46255.758941458334</v>
      </c>
      <c r="L1942">
        <v>0</v>
      </c>
      <c r="M1942">
        <v>12</v>
      </c>
      <c r="N1942">
        <v>0</v>
      </c>
      <c r="O1942">
        <v>1</v>
      </c>
      <c r="P1942" s="119" t="s">
        <v>20254</v>
      </c>
    </row>
    <row r="1943" spans="1:16" x14ac:dyDescent="0.25">
      <c r="A1943">
        <v>2072</v>
      </c>
      <c r="B1943" s="119" t="s">
        <v>1233</v>
      </c>
      <c r="C1943">
        <v>80</v>
      </c>
      <c r="D1943">
        <v>24688</v>
      </c>
      <c r="E1943">
        <v>1117</v>
      </c>
      <c r="F1943">
        <v>3604</v>
      </c>
      <c r="G1943">
        <v>780</v>
      </c>
      <c r="H1943">
        <v>4103</v>
      </c>
      <c r="I1943" s="119" t="s">
        <v>19</v>
      </c>
      <c r="J1943" s="119" t="s">
        <v>24</v>
      </c>
      <c r="K1943" s="1">
        <v>46255.758941458334</v>
      </c>
      <c r="L1943">
        <v>481</v>
      </c>
      <c r="M1943">
        <v>149</v>
      </c>
      <c r="N1943">
        <v>69</v>
      </c>
      <c r="O1943">
        <v>40</v>
      </c>
      <c r="P1943" s="119" t="s">
        <v>20254</v>
      </c>
    </row>
    <row r="1944" spans="1:16" x14ac:dyDescent="0.25">
      <c r="A1944">
        <v>2073</v>
      </c>
      <c r="B1944" s="119" t="s">
        <v>1176</v>
      </c>
      <c r="C1944">
        <v>6</v>
      </c>
      <c r="E1944">
        <v>2532</v>
      </c>
      <c r="F1944">
        <v>19</v>
      </c>
      <c r="G1944">
        <v>1410</v>
      </c>
      <c r="H1944">
        <v>213</v>
      </c>
      <c r="I1944" s="119" t="s">
        <v>19</v>
      </c>
      <c r="J1944" s="119" t="s">
        <v>22</v>
      </c>
      <c r="K1944" s="1">
        <v>46255.758941458334</v>
      </c>
      <c r="L1944">
        <v>15</v>
      </c>
      <c r="M1944">
        <v>8</v>
      </c>
      <c r="N1944">
        <v>2</v>
      </c>
      <c r="O1944">
        <v>0</v>
      </c>
      <c r="P1944" s="119" t="s">
        <v>20254</v>
      </c>
    </row>
    <row r="1945" spans="1:16" x14ac:dyDescent="0.25">
      <c r="A1945">
        <v>2074</v>
      </c>
      <c r="B1945" s="119" t="s">
        <v>1234</v>
      </c>
      <c r="C1945">
        <v>39</v>
      </c>
      <c r="D1945">
        <v>24686</v>
      </c>
      <c r="E1945">
        <v>203</v>
      </c>
      <c r="F1945">
        <v>1094</v>
      </c>
      <c r="G1945">
        <v>734</v>
      </c>
      <c r="H1945">
        <v>5094</v>
      </c>
      <c r="I1945" s="119" t="s">
        <v>19</v>
      </c>
      <c r="J1945" s="119" t="s">
        <v>222</v>
      </c>
      <c r="K1945" s="1">
        <v>46255.758941458334</v>
      </c>
      <c r="L1945">
        <v>6</v>
      </c>
      <c r="M1945">
        <v>12</v>
      </c>
      <c r="N1945">
        <v>3</v>
      </c>
      <c r="O1945">
        <v>1</v>
      </c>
      <c r="P1945" s="119" t="s">
        <v>20254</v>
      </c>
    </row>
    <row r="1946" spans="1:16" x14ac:dyDescent="0.25">
      <c r="A1946">
        <v>2075</v>
      </c>
      <c r="B1946" s="119" t="s">
        <v>1176</v>
      </c>
      <c r="C1946">
        <v>11</v>
      </c>
      <c r="E1946">
        <v>718</v>
      </c>
      <c r="F1946">
        <v>23</v>
      </c>
      <c r="G1946">
        <v>2552</v>
      </c>
      <c r="H1946">
        <v>484</v>
      </c>
      <c r="I1946" s="119" t="s">
        <v>19</v>
      </c>
      <c r="J1946" s="119" t="s">
        <v>22</v>
      </c>
      <c r="K1946" s="1">
        <v>46255.758941458334</v>
      </c>
      <c r="L1946">
        <v>19</v>
      </c>
      <c r="M1946">
        <v>19</v>
      </c>
      <c r="N1946">
        <v>4</v>
      </c>
      <c r="O1946">
        <v>4</v>
      </c>
      <c r="P1946" s="119" t="s">
        <v>20254</v>
      </c>
    </row>
    <row r="1947" spans="1:16" x14ac:dyDescent="0.25">
      <c r="A1947">
        <v>2076</v>
      </c>
      <c r="B1947" s="119" t="s">
        <v>1235</v>
      </c>
      <c r="C1947">
        <v>46</v>
      </c>
      <c r="D1947">
        <v>24764</v>
      </c>
      <c r="E1947">
        <v>216</v>
      </c>
      <c r="F1947">
        <v>297</v>
      </c>
      <c r="G1947">
        <v>394</v>
      </c>
      <c r="H1947">
        <v>896</v>
      </c>
      <c r="I1947" s="119" t="s">
        <v>19</v>
      </c>
      <c r="J1947" s="119" t="s">
        <v>222</v>
      </c>
      <c r="K1947" s="1">
        <v>46255.758941458334</v>
      </c>
      <c r="L1947">
        <v>0</v>
      </c>
      <c r="M1947">
        <v>4</v>
      </c>
      <c r="N1947">
        <v>0</v>
      </c>
      <c r="O1947">
        <v>0</v>
      </c>
      <c r="P1947" s="119" t="s">
        <v>20254</v>
      </c>
    </row>
    <row r="1948" spans="1:16" x14ac:dyDescent="0.25">
      <c r="A1948">
        <v>2077</v>
      </c>
      <c r="B1948" s="119" t="s">
        <v>1236</v>
      </c>
      <c r="C1948">
        <v>53</v>
      </c>
      <c r="D1948">
        <v>24695</v>
      </c>
      <c r="E1948">
        <v>349</v>
      </c>
      <c r="F1948">
        <v>316</v>
      </c>
      <c r="G1948">
        <v>458</v>
      </c>
      <c r="H1948">
        <v>2184</v>
      </c>
      <c r="I1948" s="119" t="s">
        <v>19</v>
      </c>
      <c r="J1948" s="119" t="s">
        <v>222</v>
      </c>
      <c r="K1948" s="1">
        <v>46255.758941458334</v>
      </c>
      <c r="L1948">
        <v>1</v>
      </c>
      <c r="M1948">
        <v>0</v>
      </c>
      <c r="N1948">
        <v>0</v>
      </c>
      <c r="O1948">
        <v>0</v>
      </c>
      <c r="P1948" s="119" t="s">
        <v>20254</v>
      </c>
    </row>
    <row r="1949" spans="1:16" x14ac:dyDescent="0.25">
      <c r="A1949">
        <v>2078</v>
      </c>
      <c r="B1949" s="119" t="s">
        <v>1176</v>
      </c>
      <c r="C1949">
        <v>16</v>
      </c>
      <c r="E1949">
        <v>1706</v>
      </c>
      <c r="F1949">
        <v>77</v>
      </c>
      <c r="G1949">
        <v>576</v>
      </c>
      <c r="H1949">
        <v>765</v>
      </c>
      <c r="I1949" s="119" t="s">
        <v>19</v>
      </c>
      <c r="J1949" s="119" t="s">
        <v>22</v>
      </c>
      <c r="K1949" s="1">
        <v>46255.758941458334</v>
      </c>
      <c r="L1949">
        <v>12</v>
      </c>
      <c r="M1949">
        <v>3</v>
      </c>
      <c r="N1949">
        <v>2</v>
      </c>
      <c r="O1949">
        <v>0</v>
      </c>
      <c r="P1949" s="119" t="s">
        <v>20254</v>
      </c>
    </row>
    <row r="1950" spans="1:16" x14ac:dyDescent="0.25">
      <c r="A1950">
        <v>2079</v>
      </c>
      <c r="B1950" s="119" t="s">
        <v>1237</v>
      </c>
      <c r="C1950">
        <v>40</v>
      </c>
      <c r="D1950">
        <v>24731</v>
      </c>
      <c r="E1950">
        <v>886</v>
      </c>
      <c r="F1950">
        <v>1772</v>
      </c>
      <c r="G1950">
        <v>211</v>
      </c>
      <c r="H1950">
        <v>9492</v>
      </c>
      <c r="I1950" s="119" t="s">
        <v>19</v>
      </c>
      <c r="J1950" s="119" t="s">
        <v>222</v>
      </c>
      <c r="K1950" s="1">
        <v>46255.758941458334</v>
      </c>
      <c r="L1950">
        <v>5</v>
      </c>
      <c r="M1950">
        <v>8</v>
      </c>
      <c r="N1950">
        <v>2</v>
      </c>
      <c r="O1950">
        <v>2</v>
      </c>
      <c r="P1950" s="119" t="s">
        <v>20254</v>
      </c>
    </row>
    <row r="1951" spans="1:16" x14ac:dyDescent="0.25">
      <c r="A1951">
        <v>2080</v>
      </c>
      <c r="B1951" s="119" t="s">
        <v>1238</v>
      </c>
      <c r="C1951">
        <v>47</v>
      </c>
      <c r="D1951">
        <v>24740</v>
      </c>
      <c r="E1951">
        <v>198</v>
      </c>
      <c r="F1951">
        <v>227</v>
      </c>
      <c r="G1951">
        <v>315</v>
      </c>
      <c r="H1951">
        <v>1518</v>
      </c>
      <c r="I1951" s="119" t="s">
        <v>19</v>
      </c>
      <c r="J1951" s="119" t="s">
        <v>222</v>
      </c>
      <c r="K1951" s="1">
        <v>46255.758941458334</v>
      </c>
      <c r="L1951">
        <v>0</v>
      </c>
      <c r="M1951">
        <v>1</v>
      </c>
      <c r="N1951">
        <v>0</v>
      </c>
      <c r="O1951">
        <v>1</v>
      </c>
      <c r="P1951" s="119" t="s">
        <v>20254</v>
      </c>
    </row>
    <row r="1952" spans="1:16" x14ac:dyDescent="0.25">
      <c r="A1952">
        <v>2081</v>
      </c>
      <c r="B1952" s="119" t="s">
        <v>1239</v>
      </c>
      <c r="C1952">
        <v>7</v>
      </c>
      <c r="E1952">
        <v>424</v>
      </c>
      <c r="F1952">
        <v>34</v>
      </c>
      <c r="G1952">
        <v>524</v>
      </c>
      <c r="H1952">
        <v>60</v>
      </c>
      <c r="I1952" s="119" t="s">
        <v>19</v>
      </c>
      <c r="J1952" s="119" t="s">
        <v>22</v>
      </c>
      <c r="K1952" s="1">
        <v>46255.758941458334</v>
      </c>
      <c r="L1952">
        <v>14</v>
      </c>
      <c r="M1952">
        <v>1</v>
      </c>
      <c r="N1952">
        <v>4</v>
      </c>
      <c r="O1952">
        <v>1</v>
      </c>
      <c r="P1952" s="119" t="s">
        <v>20254</v>
      </c>
    </row>
    <row r="1953" spans="1:16" x14ac:dyDescent="0.25">
      <c r="A1953">
        <v>2082</v>
      </c>
      <c r="B1953" s="119" t="s">
        <v>1240</v>
      </c>
      <c r="C1953">
        <v>60</v>
      </c>
      <c r="D1953">
        <v>24731</v>
      </c>
      <c r="E1953">
        <v>38</v>
      </c>
      <c r="F1953">
        <v>259</v>
      </c>
      <c r="G1953">
        <v>271</v>
      </c>
      <c r="H1953">
        <v>2413</v>
      </c>
      <c r="I1953" s="119" t="s">
        <v>19</v>
      </c>
      <c r="J1953" s="119" t="s">
        <v>222</v>
      </c>
      <c r="K1953" s="1">
        <v>46255.758941458334</v>
      </c>
      <c r="L1953">
        <v>15</v>
      </c>
      <c r="M1953">
        <v>16</v>
      </c>
      <c r="N1953">
        <v>1</v>
      </c>
      <c r="O1953">
        <v>2</v>
      </c>
      <c r="P1953" s="119" t="s">
        <v>20254</v>
      </c>
    </row>
    <row r="1954" spans="1:16" x14ac:dyDescent="0.25">
      <c r="A1954">
        <v>2083</v>
      </c>
      <c r="B1954" s="119" t="s">
        <v>1239</v>
      </c>
      <c r="C1954">
        <v>12</v>
      </c>
      <c r="E1954">
        <v>562</v>
      </c>
      <c r="F1954">
        <v>21</v>
      </c>
      <c r="G1954">
        <v>253</v>
      </c>
      <c r="H1954">
        <v>79</v>
      </c>
      <c r="I1954" s="119" t="s">
        <v>19</v>
      </c>
      <c r="J1954" s="119" t="s">
        <v>22</v>
      </c>
      <c r="K1954" s="1">
        <v>46255.758941458334</v>
      </c>
      <c r="L1954">
        <v>15</v>
      </c>
      <c r="M1954">
        <v>4</v>
      </c>
      <c r="N1954">
        <v>7</v>
      </c>
      <c r="O1954">
        <v>0</v>
      </c>
      <c r="P1954" s="119" t="s">
        <v>20254</v>
      </c>
    </row>
    <row r="1955" spans="1:16" x14ac:dyDescent="0.25">
      <c r="A1955">
        <v>2084</v>
      </c>
      <c r="B1955" s="119" t="s">
        <v>1239</v>
      </c>
      <c r="C1955">
        <v>17</v>
      </c>
      <c r="E1955">
        <v>352</v>
      </c>
      <c r="F1955">
        <v>38</v>
      </c>
      <c r="G1955">
        <v>392</v>
      </c>
      <c r="H1955">
        <v>68</v>
      </c>
      <c r="I1955" s="119" t="s">
        <v>19</v>
      </c>
      <c r="J1955" s="119" t="s">
        <v>22</v>
      </c>
      <c r="K1955" s="1">
        <v>46255.758941458334</v>
      </c>
      <c r="L1955">
        <v>13</v>
      </c>
      <c r="M1955">
        <v>2</v>
      </c>
      <c r="N1955">
        <v>2</v>
      </c>
      <c r="O1955">
        <v>1</v>
      </c>
      <c r="P1955" s="119" t="s">
        <v>20254</v>
      </c>
    </row>
    <row r="1956" spans="1:16" x14ac:dyDescent="0.25">
      <c r="A1956">
        <v>2085</v>
      </c>
      <c r="B1956" s="119" t="s">
        <v>1241</v>
      </c>
      <c r="C1956">
        <v>67</v>
      </c>
      <c r="D1956">
        <v>24728</v>
      </c>
      <c r="E1956">
        <v>401</v>
      </c>
      <c r="F1956">
        <v>1501</v>
      </c>
      <c r="G1956">
        <v>146</v>
      </c>
      <c r="H1956">
        <v>2901</v>
      </c>
      <c r="I1956" s="119" t="s">
        <v>19</v>
      </c>
      <c r="J1956" s="119" t="s">
        <v>222</v>
      </c>
      <c r="K1956" s="1">
        <v>46255.758941458334</v>
      </c>
      <c r="L1956">
        <v>0</v>
      </c>
      <c r="M1956">
        <v>1</v>
      </c>
      <c r="N1956">
        <v>0</v>
      </c>
      <c r="O1956">
        <v>0</v>
      </c>
      <c r="P1956" s="119" t="s">
        <v>20254</v>
      </c>
    </row>
    <row r="1957" spans="1:16" x14ac:dyDescent="0.25">
      <c r="A1957">
        <v>2086</v>
      </c>
      <c r="B1957" s="119" t="s">
        <v>1242</v>
      </c>
      <c r="C1957">
        <v>8</v>
      </c>
      <c r="E1957">
        <v>2356</v>
      </c>
      <c r="F1957">
        <v>19</v>
      </c>
      <c r="G1957">
        <v>269</v>
      </c>
      <c r="H1957">
        <v>49</v>
      </c>
      <c r="I1957" s="119" t="s">
        <v>19</v>
      </c>
      <c r="J1957" s="119" t="s">
        <v>22</v>
      </c>
      <c r="K1957" s="1">
        <v>46255.758941458334</v>
      </c>
      <c r="L1957">
        <v>14</v>
      </c>
      <c r="M1957">
        <v>5</v>
      </c>
      <c r="N1957">
        <v>5</v>
      </c>
      <c r="O1957">
        <v>2</v>
      </c>
      <c r="P1957" s="119" t="s">
        <v>20254</v>
      </c>
    </row>
    <row r="1958" spans="1:16" x14ac:dyDescent="0.25">
      <c r="A1958">
        <v>2087</v>
      </c>
      <c r="B1958" s="119" t="s">
        <v>1241</v>
      </c>
      <c r="C1958">
        <v>74</v>
      </c>
      <c r="D1958">
        <v>24728</v>
      </c>
      <c r="E1958">
        <v>822</v>
      </c>
      <c r="F1958">
        <v>1292</v>
      </c>
      <c r="G1958">
        <v>94</v>
      </c>
      <c r="H1958">
        <v>4626</v>
      </c>
      <c r="I1958" s="119" t="s">
        <v>19</v>
      </c>
      <c r="J1958" s="119" t="s">
        <v>222</v>
      </c>
      <c r="K1958" s="1">
        <v>46255.758941458334</v>
      </c>
      <c r="L1958">
        <v>343</v>
      </c>
      <c r="M1958">
        <v>3</v>
      </c>
      <c r="N1958">
        <v>1</v>
      </c>
      <c r="O1958">
        <v>1</v>
      </c>
      <c r="P1958" s="119" t="s">
        <v>20254</v>
      </c>
    </row>
    <row r="1959" spans="1:16" x14ac:dyDescent="0.25">
      <c r="A1959">
        <v>2088</v>
      </c>
      <c r="B1959" s="119" t="s">
        <v>1243</v>
      </c>
      <c r="C1959">
        <v>80</v>
      </c>
      <c r="D1959">
        <v>24775</v>
      </c>
      <c r="E1959">
        <v>1480</v>
      </c>
      <c r="F1959">
        <v>1931</v>
      </c>
      <c r="G1959">
        <v>662</v>
      </c>
      <c r="H1959">
        <v>2208</v>
      </c>
      <c r="I1959" s="119" t="s">
        <v>19</v>
      </c>
      <c r="J1959" s="119" t="s">
        <v>222</v>
      </c>
      <c r="K1959" s="1">
        <v>46255.758941458334</v>
      </c>
      <c r="L1959">
        <v>624</v>
      </c>
      <c r="M1959">
        <v>42</v>
      </c>
      <c r="N1959">
        <v>60</v>
      </c>
      <c r="O1959">
        <v>4</v>
      </c>
      <c r="P1959" s="119" t="s">
        <v>20254</v>
      </c>
    </row>
    <row r="1960" spans="1:16" x14ac:dyDescent="0.25">
      <c r="A1960">
        <v>2089</v>
      </c>
      <c r="B1960" s="119" t="s">
        <v>1244</v>
      </c>
      <c r="C1960">
        <v>54</v>
      </c>
      <c r="D1960">
        <v>24704</v>
      </c>
      <c r="E1960">
        <v>5</v>
      </c>
      <c r="F1960">
        <v>202</v>
      </c>
      <c r="G1960">
        <v>191</v>
      </c>
      <c r="H1960">
        <v>1973</v>
      </c>
      <c r="I1960" s="119" t="s">
        <v>19</v>
      </c>
      <c r="J1960" s="119" t="s">
        <v>222</v>
      </c>
      <c r="K1960" s="1">
        <v>46255.758941458334</v>
      </c>
      <c r="L1960">
        <v>0</v>
      </c>
      <c r="M1960">
        <v>8</v>
      </c>
      <c r="N1960">
        <v>0</v>
      </c>
      <c r="O1960">
        <v>2</v>
      </c>
      <c r="P1960" s="119" t="s">
        <v>20254</v>
      </c>
    </row>
    <row r="1961" spans="1:16" x14ac:dyDescent="0.25">
      <c r="A1961">
        <v>2090</v>
      </c>
      <c r="B1961" s="119" t="s">
        <v>1245</v>
      </c>
      <c r="C1961">
        <v>61</v>
      </c>
      <c r="D1961">
        <v>24710</v>
      </c>
      <c r="E1961">
        <v>74</v>
      </c>
      <c r="F1961">
        <v>1319</v>
      </c>
      <c r="G1961">
        <v>128</v>
      </c>
      <c r="H1961">
        <v>2991</v>
      </c>
      <c r="I1961" s="119" t="s">
        <v>19</v>
      </c>
      <c r="J1961" s="119" t="s">
        <v>222</v>
      </c>
      <c r="K1961" s="1">
        <v>46255.758941458334</v>
      </c>
      <c r="L1961">
        <v>0</v>
      </c>
      <c r="M1961">
        <v>3</v>
      </c>
      <c r="N1961">
        <v>0</v>
      </c>
      <c r="O1961">
        <v>0</v>
      </c>
      <c r="P1961" s="119" t="s">
        <v>20254</v>
      </c>
    </row>
    <row r="1962" spans="1:16" x14ac:dyDescent="0.25">
      <c r="A1962">
        <v>2091</v>
      </c>
      <c r="B1962" s="119" t="s">
        <v>1242</v>
      </c>
      <c r="C1962">
        <v>13</v>
      </c>
      <c r="E1962">
        <v>452</v>
      </c>
      <c r="F1962">
        <v>25</v>
      </c>
      <c r="G1962">
        <v>258</v>
      </c>
      <c r="H1962">
        <v>49</v>
      </c>
      <c r="I1962" s="119" t="s">
        <v>19</v>
      </c>
      <c r="J1962" s="119" t="s">
        <v>22</v>
      </c>
      <c r="K1962" s="1">
        <v>46255.758941458334</v>
      </c>
      <c r="L1962">
        <v>14</v>
      </c>
      <c r="M1962">
        <v>5</v>
      </c>
      <c r="N1962">
        <v>2</v>
      </c>
      <c r="O1962">
        <v>0</v>
      </c>
      <c r="P1962" s="119" t="s">
        <v>20254</v>
      </c>
    </row>
    <row r="1963" spans="1:16" x14ac:dyDescent="0.25">
      <c r="A1963">
        <v>2092</v>
      </c>
      <c r="B1963" s="119" t="s">
        <v>1246</v>
      </c>
      <c r="C1963">
        <v>68</v>
      </c>
      <c r="D1963">
        <v>24686</v>
      </c>
      <c r="E1963">
        <v>201</v>
      </c>
      <c r="F1963">
        <v>1088</v>
      </c>
      <c r="G1963">
        <v>76</v>
      </c>
      <c r="H1963">
        <v>2627</v>
      </c>
      <c r="I1963" s="119" t="s">
        <v>19</v>
      </c>
      <c r="J1963" s="119" t="s">
        <v>222</v>
      </c>
      <c r="K1963" s="1">
        <v>46255.758941458334</v>
      </c>
      <c r="L1963">
        <v>51</v>
      </c>
      <c r="M1963">
        <v>1</v>
      </c>
      <c r="N1963">
        <v>1</v>
      </c>
      <c r="O1963">
        <v>0</v>
      </c>
      <c r="P1963" s="119" t="s">
        <v>20254</v>
      </c>
    </row>
    <row r="1964" spans="1:16" x14ac:dyDescent="0.25">
      <c r="A1964">
        <v>2093</v>
      </c>
      <c r="B1964" s="119" t="s">
        <v>1242</v>
      </c>
      <c r="C1964">
        <v>18</v>
      </c>
      <c r="E1964">
        <v>1464</v>
      </c>
      <c r="F1964">
        <v>55</v>
      </c>
      <c r="G1964">
        <v>703</v>
      </c>
      <c r="H1964">
        <v>95</v>
      </c>
      <c r="I1964" s="119" t="s">
        <v>19</v>
      </c>
      <c r="J1964" s="119" t="s">
        <v>22</v>
      </c>
      <c r="K1964" s="1">
        <v>46255.758941458334</v>
      </c>
      <c r="L1964">
        <v>17</v>
      </c>
      <c r="M1964">
        <v>4</v>
      </c>
      <c r="N1964">
        <v>4</v>
      </c>
      <c r="O1964">
        <v>1</v>
      </c>
      <c r="P1964" s="119" t="s">
        <v>20254</v>
      </c>
    </row>
    <row r="1965" spans="1:16" x14ac:dyDescent="0.25">
      <c r="A1965">
        <v>2094</v>
      </c>
      <c r="B1965" s="119" t="s">
        <v>1247</v>
      </c>
      <c r="C1965">
        <v>75</v>
      </c>
      <c r="D1965">
        <v>24796</v>
      </c>
      <c r="E1965">
        <v>453</v>
      </c>
      <c r="F1965">
        <v>1266</v>
      </c>
      <c r="G1965">
        <v>92</v>
      </c>
      <c r="H1965">
        <v>2895</v>
      </c>
      <c r="I1965" s="119" t="s">
        <v>19</v>
      </c>
      <c r="J1965" s="119" t="s">
        <v>222</v>
      </c>
      <c r="K1965" s="1">
        <v>46255.758941458334</v>
      </c>
      <c r="L1965">
        <v>446</v>
      </c>
      <c r="M1965">
        <v>2</v>
      </c>
      <c r="N1965">
        <v>152</v>
      </c>
      <c r="O1965">
        <v>0</v>
      </c>
      <c r="P1965" s="119" t="s">
        <v>20254</v>
      </c>
    </row>
    <row r="1966" spans="1:16" x14ac:dyDescent="0.25">
      <c r="A1966">
        <v>2095</v>
      </c>
      <c r="B1966" s="119" t="s">
        <v>1248</v>
      </c>
      <c r="C1966">
        <v>9</v>
      </c>
      <c r="E1966">
        <v>1066</v>
      </c>
      <c r="F1966">
        <v>29</v>
      </c>
      <c r="G1966">
        <v>1130</v>
      </c>
      <c r="H1966">
        <v>47</v>
      </c>
      <c r="I1966" s="119" t="s">
        <v>19</v>
      </c>
      <c r="J1966" s="119" t="s">
        <v>22</v>
      </c>
      <c r="K1966" s="1">
        <v>46255.758941458334</v>
      </c>
      <c r="L1966">
        <v>9</v>
      </c>
      <c r="M1966">
        <v>0</v>
      </c>
      <c r="N1966">
        <v>3</v>
      </c>
      <c r="O1966">
        <v>0</v>
      </c>
      <c r="P1966" s="119" t="s">
        <v>20254</v>
      </c>
    </row>
    <row r="1967" spans="1:16" x14ac:dyDescent="0.25">
      <c r="A1967">
        <v>2096</v>
      </c>
      <c r="B1967" s="119" t="s">
        <v>1249</v>
      </c>
      <c r="C1967">
        <v>80</v>
      </c>
      <c r="D1967">
        <v>24707</v>
      </c>
      <c r="E1967">
        <v>1304</v>
      </c>
      <c r="F1967">
        <v>1751</v>
      </c>
      <c r="G1967">
        <v>596</v>
      </c>
      <c r="H1967">
        <v>2244</v>
      </c>
      <c r="I1967" s="119" t="s">
        <v>19</v>
      </c>
      <c r="J1967" s="119" t="s">
        <v>222</v>
      </c>
      <c r="K1967" s="1">
        <v>46255.758941458334</v>
      </c>
      <c r="L1967">
        <v>643</v>
      </c>
      <c r="M1967">
        <v>35</v>
      </c>
      <c r="N1967">
        <v>288</v>
      </c>
      <c r="O1967">
        <v>4</v>
      </c>
      <c r="P1967" s="119" t="s">
        <v>20254</v>
      </c>
    </row>
    <row r="1968" spans="1:16" x14ac:dyDescent="0.25">
      <c r="A1968">
        <v>2097</v>
      </c>
      <c r="B1968" s="119" t="s">
        <v>1248</v>
      </c>
      <c r="C1968">
        <v>14</v>
      </c>
      <c r="E1968">
        <v>43</v>
      </c>
      <c r="F1968">
        <v>22</v>
      </c>
      <c r="G1968">
        <v>198</v>
      </c>
      <c r="H1968">
        <v>405</v>
      </c>
      <c r="I1968" s="119" t="s">
        <v>19</v>
      </c>
      <c r="J1968" s="119" t="s">
        <v>22</v>
      </c>
      <c r="K1968" s="1">
        <v>46255.758941458334</v>
      </c>
      <c r="L1968">
        <v>13</v>
      </c>
      <c r="M1968">
        <v>6</v>
      </c>
      <c r="N1968">
        <v>3</v>
      </c>
      <c r="O1968">
        <v>2</v>
      </c>
      <c r="P1968" s="119" t="s">
        <v>20254</v>
      </c>
    </row>
    <row r="1969" spans="1:16" x14ac:dyDescent="0.25">
      <c r="A1969">
        <v>2098</v>
      </c>
      <c r="B1969" s="119" t="s">
        <v>1250</v>
      </c>
      <c r="C1969">
        <v>55</v>
      </c>
      <c r="D1969">
        <v>24692</v>
      </c>
      <c r="E1969">
        <v>307</v>
      </c>
      <c r="F1969">
        <v>258</v>
      </c>
      <c r="G1969">
        <v>172</v>
      </c>
      <c r="H1969">
        <v>6256</v>
      </c>
      <c r="I1969" s="119" t="s">
        <v>19</v>
      </c>
      <c r="J1969" s="119" t="s">
        <v>222</v>
      </c>
      <c r="K1969" s="1">
        <v>46255.758941458334</v>
      </c>
      <c r="L1969">
        <v>8</v>
      </c>
      <c r="M1969">
        <v>7</v>
      </c>
      <c r="N1969">
        <v>0</v>
      </c>
      <c r="O1969">
        <v>1</v>
      </c>
      <c r="P1969" s="119" t="s">
        <v>20254</v>
      </c>
    </row>
    <row r="1970" spans="1:16" x14ac:dyDescent="0.25">
      <c r="A1970">
        <v>2099</v>
      </c>
      <c r="B1970" s="119" t="s">
        <v>1251</v>
      </c>
      <c r="C1970">
        <v>62</v>
      </c>
      <c r="D1970">
        <v>24734</v>
      </c>
      <c r="E1970">
        <v>17</v>
      </c>
      <c r="F1970">
        <v>263</v>
      </c>
      <c r="G1970">
        <v>100</v>
      </c>
      <c r="H1970">
        <v>2460</v>
      </c>
      <c r="I1970" s="119" t="s">
        <v>19</v>
      </c>
      <c r="J1970" s="119" t="s">
        <v>222</v>
      </c>
      <c r="K1970" s="1">
        <v>46255.758941458334</v>
      </c>
      <c r="L1970">
        <v>3</v>
      </c>
      <c r="M1970">
        <v>3</v>
      </c>
      <c r="N1970">
        <v>1</v>
      </c>
      <c r="O1970">
        <v>1</v>
      </c>
      <c r="P1970" s="119" t="s">
        <v>20254</v>
      </c>
    </row>
    <row r="1971" spans="1:16" x14ac:dyDescent="0.25">
      <c r="A1971">
        <v>2100</v>
      </c>
      <c r="B1971" s="119" t="s">
        <v>1248</v>
      </c>
      <c r="C1971">
        <v>19</v>
      </c>
      <c r="E1971">
        <v>836</v>
      </c>
      <c r="F1971">
        <v>25</v>
      </c>
      <c r="G1971">
        <v>285</v>
      </c>
      <c r="H1971">
        <v>124</v>
      </c>
      <c r="I1971" s="119" t="s">
        <v>19</v>
      </c>
      <c r="J1971" s="119" t="s">
        <v>22</v>
      </c>
      <c r="K1971" s="1">
        <v>46255.758941458334</v>
      </c>
      <c r="L1971">
        <v>12</v>
      </c>
      <c r="M1971">
        <v>8</v>
      </c>
      <c r="N1971">
        <v>1</v>
      </c>
      <c r="O1971">
        <v>3</v>
      </c>
      <c r="P1971" s="119" t="s">
        <v>20254</v>
      </c>
    </row>
    <row r="1972" spans="1:16" x14ac:dyDescent="0.25">
      <c r="A1972">
        <v>2101</v>
      </c>
      <c r="B1972" s="119" t="s">
        <v>1252</v>
      </c>
      <c r="C1972">
        <v>69</v>
      </c>
      <c r="D1972">
        <v>24722</v>
      </c>
      <c r="E1972">
        <v>435</v>
      </c>
      <c r="F1972">
        <v>1467</v>
      </c>
      <c r="G1972">
        <v>76</v>
      </c>
      <c r="H1972">
        <v>2898</v>
      </c>
      <c r="I1972" s="119" t="s">
        <v>19</v>
      </c>
      <c r="J1972" s="119" t="s">
        <v>222</v>
      </c>
      <c r="K1972" s="1">
        <v>46255.758941458334</v>
      </c>
      <c r="L1972">
        <v>502</v>
      </c>
      <c r="M1972">
        <v>3</v>
      </c>
      <c r="N1972">
        <v>322</v>
      </c>
      <c r="O1972">
        <v>2</v>
      </c>
      <c r="P1972" s="119" t="s">
        <v>20254</v>
      </c>
    </row>
    <row r="1973" spans="1:16" x14ac:dyDescent="0.25">
      <c r="A1973">
        <v>2102</v>
      </c>
      <c r="B1973" s="119" t="s">
        <v>1253</v>
      </c>
      <c r="C1973">
        <v>21</v>
      </c>
      <c r="E1973">
        <v>28</v>
      </c>
      <c r="F1973">
        <v>40</v>
      </c>
      <c r="G1973">
        <v>186</v>
      </c>
      <c r="H1973">
        <v>1787</v>
      </c>
      <c r="I1973" s="119" t="s">
        <v>19</v>
      </c>
      <c r="J1973" s="119" t="s">
        <v>22</v>
      </c>
      <c r="K1973" s="1">
        <v>46255.758941458334</v>
      </c>
      <c r="L1973">
        <v>13</v>
      </c>
      <c r="M1973">
        <v>23</v>
      </c>
      <c r="N1973">
        <v>2</v>
      </c>
      <c r="O1973">
        <v>3</v>
      </c>
      <c r="P1973" s="119" t="s">
        <v>20254</v>
      </c>
    </row>
    <row r="1974" spans="1:16" x14ac:dyDescent="0.25">
      <c r="A1974">
        <v>2103</v>
      </c>
      <c r="B1974" s="119" t="s">
        <v>1254</v>
      </c>
      <c r="C1974">
        <v>76</v>
      </c>
      <c r="D1974">
        <v>24686</v>
      </c>
      <c r="E1974">
        <v>2297</v>
      </c>
      <c r="F1974">
        <v>1674</v>
      </c>
      <c r="G1974">
        <v>597</v>
      </c>
      <c r="H1974">
        <v>2219</v>
      </c>
      <c r="I1974" s="119" t="s">
        <v>19</v>
      </c>
      <c r="J1974" s="119" t="s">
        <v>222</v>
      </c>
      <c r="K1974" s="1">
        <v>46255.758941458334</v>
      </c>
      <c r="L1974">
        <v>358</v>
      </c>
      <c r="M1974">
        <v>51</v>
      </c>
      <c r="N1974">
        <v>50</v>
      </c>
      <c r="O1974">
        <v>8</v>
      </c>
      <c r="P1974" s="119" t="s">
        <v>20254</v>
      </c>
    </row>
    <row r="1975" spans="1:16" x14ac:dyDescent="0.25">
      <c r="A1975">
        <v>2104</v>
      </c>
      <c r="B1975" s="119" t="s">
        <v>1255</v>
      </c>
      <c r="C1975">
        <v>80</v>
      </c>
      <c r="D1975">
        <v>24698</v>
      </c>
      <c r="E1975">
        <v>2031</v>
      </c>
      <c r="F1975">
        <v>1601</v>
      </c>
      <c r="G1975">
        <v>715</v>
      </c>
      <c r="H1975">
        <v>2308</v>
      </c>
      <c r="I1975" s="119" t="s">
        <v>19</v>
      </c>
      <c r="J1975" s="119" t="s">
        <v>222</v>
      </c>
      <c r="K1975" s="1">
        <v>46255.758941458334</v>
      </c>
      <c r="L1975">
        <v>874</v>
      </c>
      <c r="M1975">
        <v>24</v>
      </c>
      <c r="N1975">
        <v>361</v>
      </c>
      <c r="O1975">
        <v>14</v>
      </c>
      <c r="P1975" s="119" t="s">
        <v>20254</v>
      </c>
    </row>
    <row r="1976" spans="1:16" x14ac:dyDescent="0.25">
      <c r="A1976">
        <v>2105</v>
      </c>
      <c r="B1976" s="119" t="s">
        <v>1253</v>
      </c>
      <c r="C1976">
        <v>26</v>
      </c>
      <c r="E1976">
        <v>198</v>
      </c>
      <c r="F1976">
        <v>32</v>
      </c>
      <c r="G1976">
        <v>412</v>
      </c>
      <c r="H1976">
        <v>73</v>
      </c>
      <c r="I1976" s="119" t="s">
        <v>19</v>
      </c>
      <c r="J1976" s="119" t="s">
        <v>22</v>
      </c>
      <c r="K1976" s="1">
        <v>46255.758941458334</v>
      </c>
      <c r="L1976">
        <v>16</v>
      </c>
      <c r="M1976">
        <v>3</v>
      </c>
      <c r="N1976">
        <v>7</v>
      </c>
      <c r="O1976">
        <v>0</v>
      </c>
      <c r="P1976" s="119" t="s">
        <v>20254</v>
      </c>
    </row>
    <row r="1977" spans="1:16" x14ac:dyDescent="0.25">
      <c r="A1977">
        <v>2106</v>
      </c>
      <c r="B1977" s="119" t="s">
        <v>1256</v>
      </c>
      <c r="C1977">
        <v>70</v>
      </c>
      <c r="D1977">
        <v>24692</v>
      </c>
      <c r="E1977">
        <v>248</v>
      </c>
      <c r="F1977">
        <v>2100</v>
      </c>
      <c r="G1977">
        <v>71</v>
      </c>
      <c r="H1977">
        <v>3298</v>
      </c>
      <c r="I1977" s="119" t="s">
        <v>19</v>
      </c>
      <c r="J1977" s="119" t="s">
        <v>222</v>
      </c>
      <c r="K1977" s="1">
        <v>46255.758941458334</v>
      </c>
      <c r="L1977">
        <v>2</v>
      </c>
      <c r="M1977">
        <v>0</v>
      </c>
      <c r="N1977">
        <v>0</v>
      </c>
      <c r="O1977">
        <v>0</v>
      </c>
      <c r="P1977" s="119" t="s">
        <v>20254</v>
      </c>
    </row>
    <row r="1978" spans="1:16" x14ac:dyDescent="0.25">
      <c r="A1978">
        <v>2107</v>
      </c>
      <c r="B1978" s="119" t="s">
        <v>1257</v>
      </c>
      <c r="C1978">
        <v>77</v>
      </c>
      <c r="D1978">
        <v>24731</v>
      </c>
      <c r="E1978">
        <v>2054</v>
      </c>
      <c r="F1978">
        <v>1900</v>
      </c>
      <c r="G1978">
        <v>526</v>
      </c>
      <c r="H1978">
        <v>2499</v>
      </c>
      <c r="I1978" s="119" t="s">
        <v>19</v>
      </c>
      <c r="J1978" s="119" t="s">
        <v>222</v>
      </c>
      <c r="K1978" s="1">
        <v>46255.758941458334</v>
      </c>
      <c r="L1978">
        <v>1082</v>
      </c>
      <c r="M1978">
        <v>15</v>
      </c>
      <c r="N1978">
        <v>513</v>
      </c>
      <c r="O1978">
        <v>4</v>
      </c>
      <c r="P1978" s="119" t="s">
        <v>20254</v>
      </c>
    </row>
    <row r="1979" spans="1:16" x14ac:dyDescent="0.25">
      <c r="A1979">
        <v>2108</v>
      </c>
      <c r="B1979" s="119" t="s">
        <v>1258</v>
      </c>
      <c r="C1979">
        <v>31</v>
      </c>
      <c r="E1979">
        <v>170</v>
      </c>
      <c r="F1979">
        <v>34</v>
      </c>
      <c r="G1979">
        <v>714</v>
      </c>
      <c r="H1979">
        <v>818</v>
      </c>
      <c r="I1979" s="119" t="s">
        <v>19</v>
      </c>
      <c r="J1979" s="119" t="s">
        <v>22</v>
      </c>
      <c r="K1979" s="1">
        <v>46255.758941458334</v>
      </c>
      <c r="L1979">
        <v>16</v>
      </c>
      <c r="M1979">
        <v>9</v>
      </c>
      <c r="N1979">
        <v>3</v>
      </c>
      <c r="O1979">
        <v>3</v>
      </c>
      <c r="P1979" s="119" t="s">
        <v>20254</v>
      </c>
    </row>
    <row r="1980" spans="1:16" x14ac:dyDescent="0.25">
      <c r="A1980">
        <v>2109</v>
      </c>
      <c r="B1980" s="119" t="s">
        <v>1258</v>
      </c>
      <c r="C1980">
        <v>36</v>
      </c>
      <c r="E1980">
        <v>342</v>
      </c>
      <c r="F1980">
        <v>38</v>
      </c>
      <c r="G1980">
        <v>344</v>
      </c>
      <c r="H1980">
        <v>332</v>
      </c>
      <c r="I1980" s="119" t="s">
        <v>19</v>
      </c>
      <c r="J1980" s="119" t="s">
        <v>22</v>
      </c>
      <c r="K1980" s="1">
        <v>46255.758941458334</v>
      </c>
      <c r="L1980">
        <v>11</v>
      </c>
      <c r="M1980">
        <v>2</v>
      </c>
      <c r="N1980">
        <v>3</v>
      </c>
      <c r="O1980">
        <v>0</v>
      </c>
      <c r="P1980" s="119" t="s">
        <v>20254</v>
      </c>
    </row>
    <row r="1981" spans="1:16" x14ac:dyDescent="0.25">
      <c r="A1981">
        <v>2110</v>
      </c>
      <c r="B1981" s="119" t="s">
        <v>1259</v>
      </c>
      <c r="C1981">
        <v>80</v>
      </c>
      <c r="D1981">
        <v>24713</v>
      </c>
      <c r="E1981">
        <v>2420</v>
      </c>
      <c r="F1981">
        <v>1913</v>
      </c>
      <c r="G1981">
        <v>609</v>
      </c>
      <c r="H1981">
        <v>2413</v>
      </c>
      <c r="I1981" s="119" t="s">
        <v>19</v>
      </c>
      <c r="J1981" s="119" t="s">
        <v>222</v>
      </c>
      <c r="K1981" s="1">
        <v>46255.758941458334</v>
      </c>
      <c r="L1981">
        <v>1247</v>
      </c>
      <c r="M1981">
        <v>30</v>
      </c>
      <c r="N1981">
        <v>194</v>
      </c>
      <c r="O1981">
        <v>10</v>
      </c>
      <c r="P1981" s="119" t="s">
        <v>20254</v>
      </c>
    </row>
    <row r="1982" spans="1:16" x14ac:dyDescent="0.25">
      <c r="A1982">
        <v>2111</v>
      </c>
      <c r="B1982" s="119" t="s">
        <v>1260</v>
      </c>
      <c r="C1982">
        <v>71</v>
      </c>
      <c r="D1982">
        <v>24728</v>
      </c>
      <c r="E1982">
        <v>524</v>
      </c>
      <c r="F1982">
        <v>2156</v>
      </c>
      <c r="G1982">
        <v>90</v>
      </c>
      <c r="H1982">
        <v>2625</v>
      </c>
      <c r="I1982" s="119" t="s">
        <v>19</v>
      </c>
      <c r="J1982" s="119" t="s">
        <v>222</v>
      </c>
      <c r="K1982" s="1">
        <v>46255.758941458334</v>
      </c>
      <c r="L1982">
        <v>2</v>
      </c>
      <c r="M1982">
        <v>0</v>
      </c>
      <c r="N1982">
        <v>0</v>
      </c>
      <c r="O1982">
        <v>0</v>
      </c>
      <c r="P1982" s="119" t="s">
        <v>20254</v>
      </c>
    </row>
    <row r="1983" spans="1:16" x14ac:dyDescent="0.25">
      <c r="A1983">
        <v>2112</v>
      </c>
      <c r="B1983" s="119" t="s">
        <v>1261</v>
      </c>
      <c r="C1983">
        <v>22</v>
      </c>
      <c r="E1983">
        <v>1092</v>
      </c>
      <c r="F1983">
        <v>68</v>
      </c>
      <c r="G1983">
        <v>530</v>
      </c>
      <c r="H1983">
        <v>99</v>
      </c>
      <c r="I1983" s="119" t="s">
        <v>19</v>
      </c>
      <c r="J1983" s="119" t="s">
        <v>22</v>
      </c>
      <c r="K1983" s="1">
        <v>46255.758941458334</v>
      </c>
      <c r="L1983">
        <v>14</v>
      </c>
      <c r="M1983">
        <v>3</v>
      </c>
      <c r="N1983">
        <v>3</v>
      </c>
      <c r="O1983">
        <v>2</v>
      </c>
      <c r="P1983" s="119" t="s">
        <v>20254</v>
      </c>
    </row>
    <row r="1984" spans="1:16" x14ac:dyDescent="0.25">
      <c r="A1984">
        <v>2113</v>
      </c>
      <c r="B1984" s="119" t="s">
        <v>1262</v>
      </c>
      <c r="C1984">
        <v>78</v>
      </c>
      <c r="D1984">
        <v>24707</v>
      </c>
      <c r="E1984">
        <v>2647</v>
      </c>
      <c r="F1984">
        <v>1262</v>
      </c>
      <c r="G1984">
        <v>643</v>
      </c>
      <c r="H1984">
        <v>2135</v>
      </c>
      <c r="I1984" s="119" t="s">
        <v>19</v>
      </c>
      <c r="J1984" s="119" t="s">
        <v>222</v>
      </c>
      <c r="K1984" s="1">
        <v>46255.758941458334</v>
      </c>
      <c r="L1984">
        <v>740</v>
      </c>
      <c r="M1984">
        <v>53</v>
      </c>
      <c r="N1984">
        <v>332</v>
      </c>
      <c r="O1984">
        <v>11</v>
      </c>
      <c r="P1984" s="119" t="s">
        <v>20254</v>
      </c>
    </row>
    <row r="1985" spans="1:16" x14ac:dyDescent="0.25">
      <c r="A1985">
        <v>2114</v>
      </c>
      <c r="B1985" s="119" t="s">
        <v>1261</v>
      </c>
      <c r="C1985">
        <v>27</v>
      </c>
      <c r="E1985">
        <v>850</v>
      </c>
      <c r="F1985">
        <v>32</v>
      </c>
      <c r="G1985">
        <v>909</v>
      </c>
      <c r="H1985">
        <v>59</v>
      </c>
      <c r="I1985" s="119" t="s">
        <v>19</v>
      </c>
      <c r="J1985" s="119" t="s">
        <v>22</v>
      </c>
      <c r="K1985" s="1">
        <v>46255.758941458334</v>
      </c>
      <c r="L1985">
        <v>16</v>
      </c>
      <c r="M1985">
        <v>1</v>
      </c>
      <c r="N1985">
        <v>4</v>
      </c>
      <c r="O1985">
        <v>0</v>
      </c>
      <c r="P1985" s="119" t="s">
        <v>20254</v>
      </c>
    </row>
    <row r="1986" spans="1:16" x14ac:dyDescent="0.25">
      <c r="A1986">
        <v>2115</v>
      </c>
      <c r="B1986" s="119" t="s">
        <v>1260</v>
      </c>
      <c r="C1986">
        <v>80</v>
      </c>
      <c r="D1986">
        <v>24728</v>
      </c>
      <c r="E1986">
        <v>2766</v>
      </c>
      <c r="F1986">
        <v>1869</v>
      </c>
      <c r="G1986">
        <v>542</v>
      </c>
      <c r="H1986">
        <v>2238</v>
      </c>
      <c r="I1986" s="119" t="s">
        <v>19</v>
      </c>
      <c r="J1986" s="119" t="s">
        <v>222</v>
      </c>
      <c r="K1986" s="1">
        <v>46255.758941458334</v>
      </c>
      <c r="L1986">
        <v>449</v>
      </c>
      <c r="M1986">
        <v>33</v>
      </c>
      <c r="N1986">
        <v>71</v>
      </c>
      <c r="O1986">
        <v>8</v>
      </c>
      <c r="P1986" s="119" t="s">
        <v>20254</v>
      </c>
    </row>
    <row r="1987" spans="1:16" x14ac:dyDescent="0.25">
      <c r="A1987">
        <v>2118</v>
      </c>
      <c r="B1987" s="119" t="s">
        <v>1263</v>
      </c>
      <c r="C1987">
        <v>32</v>
      </c>
      <c r="E1987">
        <v>0</v>
      </c>
      <c r="F1987">
        <v>0</v>
      </c>
      <c r="G1987">
        <v>446</v>
      </c>
      <c r="H1987">
        <v>48</v>
      </c>
      <c r="I1987" s="119" t="s">
        <v>19</v>
      </c>
      <c r="J1987" s="119" t="s">
        <v>22</v>
      </c>
      <c r="K1987" s="1">
        <v>46255.758941458334</v>
      </c>
      <c r="L1987">
        <v>0</v>
      </c>
      <c r="M1987">
        <v>8</v>
      </c>
      <c r="N1987">
        <v>0</v>
      </c>
      <c r="O1987">
        <v>5</v>
      </c>
      <c r="P1987" s="119" t="s">
        <v>20254</v>
      </c>
    </row>
    <row r="1988" spans="1:16" x14ac:dyDescent="0.25">
      <c r="A1988">
        <v>2120</v>
      </c>
      <c r="B1988" s="119" t="s">
        <v>1263</v>
      </c>
      <c r="C1988">
        <v>37</v>
      </c>
      <c r="E1988">
        <v>200</v>
      </c>
      <c r="F1988">
        <v>33</v>
      </c>
      <c r="G1988">
        <v>188</v>
      </c>
      <c r="H1988">
        <v>130</v>
      </c>
      <c r="I1988" s="119" t="s">
        <v>19</v>
      </c>
      <c r="J1988" s="119" t="s">
        <v>22</v>
      </c>
      <c r="K1988" s="1">
        <v>46255.758941458334</v>
      </c>
      <c r="L1988">
        <v>0</v>
      </c>
      <c r="M1988">
        <v>4</v>
      </c>
      <c r="N1988">
        <v>0</v>
      </c>
      <c r="O1988">
        <v>3</v>
      </c>
      <c r="P1988" s="119" t="s">
        <v>20254</v>
      </c>
    </row>
    <row r="1989" spans="1:16" x14ac:dyDescent="0.25">
      <c r="A1989">
        <v>2121</v>
      </c>
      <c r="B1989" s="119" t="s">
        <v>1264</v>
      </c>
      <c r="C1989">
        <v>23</v>
      </c>
      <c r="E1989">
        <v>748</v>
      </c>
      <c r="F1989">
        <v>51</v>
      </c>
      <c r="G1989">
        <v>421</v>
      </c>
      <c r="H1989">
        <v>815</v>
      </c>
      <c r="I1989" s="119" t="s">
        <v>19</v>
      </c>
      <c r="J1989" s="119" t="s">
        <v>22</v>
      </c>
      <c r="K1989" s="1">
        <v>46255.758941458334</v>
      </c>
      <c r="L1989">
        <v>18</v>
      </c>
      <c r="M1989">
        <v>8</v>
      </c>
      <c r="N1989">
        <v>3</v>
      </c>
      <c r="O1989">
        <v>1</v>
      </c>
      <c r="P1989" s="119" t="s">
        <v>20254</v>
      </c>
    </row>
    <row r="1990" spans="1:16" x14ac:dyDescent="0.25">
      <c r="A1990">
        <v>2122</v>
      </c>
      <c r="B1990" s="119" t="s">
        <v>1264</v>
      </c>
      <c r="C1990">
        <v>28</v>
      </c>
      <c r="E1990">
        <v>931</v>
      </c>
      <c r="F1990">
        <v>55</v>
      </c>
      <c r="G1990">
        <v>246</v>
      </c>
      <c r="H1990">
        <v>432</v>
      </c>
      <c r="I1990" s="119" t="s">
        <v>19</v>
      </c>
      <c r="J1990" s="119" t="s">
        <v>22</v>
      </c>
      <c r="K1990" s="1">
        <v>46255.758941458334</v>
      </c>
      <c r="L1990">
        <v>15</v>
      </c>
      <c r="M1990">
        <v>4</v>
      </c>
      <c r="N1990">
        <v>3</v>
      </c>
      <c r="O1990">
        <v>1</v>
      </c>
      <c r="P1990" s="119" t="s">
        <v>20254</v>
      </c>
    </row>
    <row r="1991" spans="1:16" x14ac:dyDescent="0.25">
      <c r="A1991">
        <v>2123</v>
      </c>
      <c r="B1991" s="119" t="s">
        <v>1265</v>
      </c>
      <c r="C1991">
        <v>33</v>
      </c>
      <c r="E1991">
        <v>294</v>
      </c>
      <c r="F1991">
        <v>36</v>
      </c>
      <c r="G1991">
        <v>142</v>
      </c>
      <c r="H1991">
        <v>126</v>
      </c>
      <c r="I1991" s="119" t="s">
        <v>19</v>
      </c>
      <c r="J1991" s="119" t="s">
        <v>22</v>
      </c>
      <c r="K1991" s="1">
        <v>46255.758941458334</v>
      </c>
      <c r="L1991">
        <v>9</v>
      </c>
      <c r="M1991">
        <v>9</v>
      </c>
      <c r="N1991">
        <v>3</v>
      </c>
      <c r="O1991">
        <v>3</v>
      </c>
      <c r="P1991" s="119" t="s">
        <v>20254</v>
      </c>
    </row>
    <row r="1992" spans="1:16" x14ac:dyDescent="0.25">
      <c r="A1992">
        <v>2124</v>
      </c>
      <c r="B1992" s="119" t="s">
        <v>1266</v>
      </c>
      <c r="C1992">
        <v>62</v>
      </c>
      <c r="D1992">
        <v>24687</v>
      </c>
      <c r="E1992">
        <v>183</v>
      </c>
      <c r="F1992">
        <v>75003</v>
      </c>
      <c r="G1992">
        <v>21</v>
      </c>
      <c r="H1992">
        <v>169997</v>
      </c>
      <c r="I1992" s="119" t="s">
        <v>19</v>
      </c>
      <c r="J1992" s="119" t="s">
        <v>24</v>
      </c>
      <c r="K1992" s="1">
        <v>46255.758941458334</v>
      </c>
      <c r="L1992">
        <v>0</v>
      </c>
      <c r="M1992">
        <v>0</v>
      </c>
      <c r="N1992">
        <v>0</v>
      </c>
      <c r="O1992">
        <v>0</v>
      </c>
      <c r="P1992" s="119" t="s">
        <v>20254</v>
      </c>
    </row>
    <row r="1993" spans="1:16" x14ac:dyDescent="0.25">
      <c r="A1993">
        <v>2125</v>
      </c>
      <c r="B1993" s="119" t="s">
        <v>1265</v>
      </c>
      <c r="C1993">
        <v>38</v>
      </c>
      <c r="E1993">
        <v>0</v>
      </c>
      <c r="F1993">
        <v>0</v>
      </c>
      <c r="G1993">
        <v>201</v>
      </c>
      <c r="H1993">
        <v>70</v>
      </c>
      <c r="I1993" s="119" t="s">
        <v>19</v>
      </c>
      <c r="J1993" s="119" t="s">
        <v>22</v>
      </c>
      <c r="K1993" s="1">
        <v>46255.758941458334</v>
      </c>
      <c r="L1993">
        <v>0</v>
      </c>
      <c r="M1993">
        <v>1</v>
      </c>
      <c r="N1993">
        <v>0</v>
      </c>
      <c r="O1993">
        <v>0</v>
      </c>
      <c r="P1993" s="119" t="s">
        <v>20254</v>
      </c>
    </row>
    <row r="1994" spans="1:16" x14ac:dyDescent="0.25">
      <c r="A1994">
        <v>2126</v>
      </c>
      <c r="B1994" s="119" t="s">
        <v>1267</v>
      </c>
      <c r="C1994">
        <v>70</v>
      </c>
      <c r="D1994">
        <v>24696</v>
      </c>
      <c r="E1994">
        <v>682</v>
      </c>
      <c r="F1994">
        <v>2076</v>
      </c>
      <c r="G1994">
        <v>515</v>
      </c>
      <c r="H1994">
        <v>5759</v>
      </c>
      <c r="I1994" s="119" t="s">
        <v>19</v>
      </c>
      <c r="J1994" s="119" t="s">
        <v>24</v>
      </c>
      <c r="K1994" s="1">
        <v>46255.758941458334</v>
      </c>
      <c r="L1994">
        <v>317</v>
      </c>
      <c r="M1994">
        <v>22</v>
      </c>
      <c r="N1994">
        <v>7</v>
      </c>
      <c r="O1994">
        <v>2</v>
      </c>
      <c r="P1994" s="119" t="s">
        <v>20254</v>
      </c>
    </row>
    <row r="1995" spans="1:16" x14ac:dyDescent="0.25">
      <c r="A1995">
        <v>2127</v>
      </c>
      <c r="B1995" s="119" t="s">
        <v>1268</v>
      </c>
      <c r="C1995">
        <v>78</v>
      </c>
      <c r="D1995">
        <v>24729</v>
      </c>
      <c r="E1995">
        <v>1763</v>
      </c>
      <c r="F1995">
        <v>2974</v>
      </c>
      <c r="G1995">
        <v>503</v>
      </c>
      <c r="H1995">
        <v>3786</v>
      </c>
      <c r="I1995" s="119" t="s">
        <v>19</v>
      </c>
      <c r="J1995" s="119" t="s">
        <v>24</v>
      </c>
      <c r="K1995" s="1">
        <v>46255.758941458334</v>
      </c>
      <c r="L1995">
        <v>197</v>
      </c>
      <c r="M1995">
        <v>38</v>
      </c>
      <c r="N1995">
        <v>41</v>
      </c>
      <c r="O1995">
        <v>5</v>
      </c>
      <c r="P1995" s="119" t="s">
        <v>20254</v>
      </c>
    </row>
    <row r="1996" spans="1:16" x14ac:dyDescent="0.25">
      <c r="A1996">
        <v>2128</v>
      </c>
      <c r="B1996" s="119" t="s">
        <v>1269</v>
      </c>
      <c r="C1996">
        <v>80</v>
      </c>
      <c r="D1996">
        <v>24714</v>
      </c>
      <c r="E1996">
        <v>314</v>
      </c>
      <c r="F1996">
        <v>2920</v>
      </c>
      <c r="G1996">
        <v>2096</v>
      </c>
      <c r="H1996">
        <v>4490</v>
      </c>
      <c r="I1996" s="119" t="s">
        <v>19</v>
      </c>
      <c r="J1996" s="119" t="s">
        <v>24</v>
      </c>
      <c r="K1996" s="1">
        <v>46255.758941458334</v>
      </c>
      <c r="L1996">
        <v>419</v>
      </c>
      <c r="M1996">
        <v>515</v>
      </c>
      <c r="N1996">
        <v>61</v>
      </c>
      <c r="O1996">
        <v>122</v>
      </c>
      <c r="P1996" s="119" t="s">
        <v>20254</v>
      </c>
    </row>
    <row r="1997" spans="1:16" x14ac:dyDescent="0.25">
      <c r="A1997">
        <v>2129</v>
      </c>
      <c r="B1997" s="119" t="s">
        <v>1261</v>
      </c>
      <c r="C1997">
        <v>24</v>
      </c>
      <c r="E1997">
        <v>607</v>
      </c>
      <c r="F1997">
        <v>37</v>
      </c>
      <c r="G1997">
        <v>400</v>
      </c>
      <c r="H1997">
        <v>57</v>
      </c>
      <c r="I1997" s="119" t="s">
        <v>19</v>
      </c>
      <c r="J1997" s="119" t="s">
        <v>22</v>
      </c>
      <c r="K1997" s="1">
        <v>46255.758941458334</v>
      </c>
      <c r="L1997">
        <v>0</v>
      </c>
      <c r="M1997">
        <v>0</v>
      </c>
      <c r="N1997">
        <v>0</v>
      </c>
      <c r="O1997">
        <v>0</v>
      </c>
      <c r="P1997" s="119" t="s">
        <v>20254</v>
      </c>
    </row>
    <row r="1998" spans="1:16" x14ac:dyDescent="0.25">
      <c r="A1998">
        <v>2130</v>
      </c>
      <c r="B1998" s="119" t="s">
        <v>1261</v>
      </c>
      <c r="C1998">
        <v>29</v>
      </c>
      <c r="E1998">
        <v>633</v>
      </c>
      <c r="F1998">
        <v>36</v>
      </c>
      <c r="G1998">
        <v>267</v>
      </c>
      <c r="H1998">
        <v>118</v>
      </c>
      <c r="I1998" s="119" t="s">
        <v>19</v>
      </c>
      <c r="J1998" s="119" t="s">
        <v>22</v>
      </c>
      <c r="K1998" s="1">
        <v>46255.758941458334</v>
      </c>
      <c r="L1998">
        <v>12</v>
      </c>
      <c r="M1998">
        <v>3</v>
      </c>
      <c r="N1998">
        <v>5</v>
      </c>
      <c r="O1998">
        <v>0</v>
      </c>
      <c r="P1998" s="119" t="s">
        <v>20254</v>
      </c>
    </row>
    <row r="1999" spans="1:16" x14ac:dyDescent="0.25">
      <c r="A1999">
        <v>2131</v>
      </c>
      <c r="B1999" s="119" t="s">
        <v>1270</v>
      </c>
      <c r="C1999">
        <v>63</v>
      </c>
      <c r="D1999">
        <v>24735</v>
      </c>
      <c r="E1999">
        <v>281</v>
      </c>
      <c r="F1999">
        <v>7490</v>
      </c>
      <c r="G1999">
        <v>59</v>
      </c>
      <c r="H1999">
        <v>58260</v>
      </c>
      <c r="I1999" s="119" t="s">
        <v>19</v>
      </c>
      <c r="J1999" s="119" t="s">
        <v>24</v>
      </c>
      <c r="K1999" s="1">
        <v>46255.758941458334</v>
      </c>
      <c r="L1999">
        <v>6</v>
      </c>
      <c r="M1999">
        <v>2</v>
      </c>
      <c r="N1999">
        <v>0</v>
      </c>
      <c r="O1999">
        <v>2</v>
      </c>
      <c r="P1999" s="119" t="s">
        <v>20254</v>
      </c>
    </row>
    <row r="2000" spans="1:16" x14ac:dyDescent="0.25">
      <c r="A2000">
        <v>2132</v>
      </c>
      <c r="B2000" s="119" t="s">
        <v>1263</v>
      </c>
      <c r="C2000">
        <v>34</v>
      </c>
      <c r="E2000">
        <v>0</v>
      </c>
      <c r="F2000">
        <v>0</v>
      </c>
      <c r="G2000">
        <v>555</v>
      </c>
      <c r="H2000">
        <v>49</v>
      </c>
      <c r="I2000" s="119" t="s">
        <v>19</v>
      </c>
      <c r="J2000" s="119" t="s">
        <v>22</v>
      </c>
      <c r="K2000" s="1">
        <v>46255.758941458334</v>
      </c>
      <c r="L2000">
        <v>0</v>
      </c>
      <c r="M2000">
        <v>5</v>
      </c>
      <c r="N2000">
        <v>0</v>
      </c>
      <c r="O2000">
        <v>1</v>
      </c>
      <c r="P2000" s="119" t="s">
        <v>20254</v>
      </c>
    </row>
    <row r="2001" spans="1:16" x14ac:dyDescent="0.25">
      <c r="A2001">
        <v>2133</v>
      </c>
      <c r="B2001" s="119" t="s">
        <v>1271</v>
      </c>
      <c r="C2001">
        <v>71</v>
      </c>
      <c r="D2001">
        <v>24741</v>
      </c>
      <c r="E2001">
        <v>1132</v>
      </c>
      <c r="F2001">
        <v>4518</v>
      </c>
      <c r="G2001">
        <v>228</v>
      </c>
      <c r="H2001">
        <v>6444</v>
      </c>
      <c r="I2001" s="119" t="s">
        <v>19</v>
      </c>
      <c r="J2001" s="119" t="s">
        <v>24</v>
      </c>
      <c r="K2001" s="1">
        <v>46255.758941458334</v>
      </c>
      <c r="L2001">
        <v>135</v>
      </c>
      <c r="M2001">
        <v>7</v>
      </c>
      <c r="N2001">
        <v>4</v>
      </c>
      <c r="O2001">
        <v>4</v>
      </c>
      <c r="P2001" s="119" t="s">
        <v>20254</v>
      </c>
    </row>
    <row r="2002" spans="1:16" x14ac:dyDescent="0.25">
      <c r="A2002">
        <v>2134</v>
      </c>
      <c r="B2002" s="119" t="s">
        <v>1272</v>
      </c>
      <c r="C2002">
        <v>79</v>
      </c>
      <c r="D2002">
        <v>24723</v>
      </c>
      <c r="E2002">
        <v>1030</v>
      </c>
      <c r="F2002">
        <v>2197</v>
      </c>
      <c r="G2002">
        <v>491</v>
      </c>
      <c r="H2002">
        <v>3300</v>
      </c>
      <c r="I2002" s="119" t="s">
        <v>19</v>
      </c>
      <c r="J2002" s="119" t="s">
        <v>24</v>
      </c>
      <c r="K2002" s="1">
        <v>46255.758941458334</v>
      </c>
      <c r="L2002">
        <v>342</v>
      </c>
      <c r="M2002">
        <v>30</v>
      </c>
      <c r="N2002">
        <v>20</v>
      </c>
      <c r="O2002">
        <v>13</v>
      </c>
      <c r="P2002" s="119" t="s">
        <v>20254</v>
      </c>
    </row>
    <row r="2003" spans="1:16" x14ac:dyDescent="0.25">
      <c r="A2003">
        <v>2135</v>
      </c>
      <c r="B2003" s="119" t="s">
        <v>1273</v>
      </c>
      <c r="C2003">
        <v>80</v>
      </c>
      <c r="D2003">
        <v>24687</v>
      </c>
      <c r="E2003">
        <v>1683</v>
      </c>
      <c r="F2003">
        <v>2336</v>
      </c>
      <c r="G2003">
        <v>727</v>
      </c>
      <c r="H2003">
        <v>3248</v>
      </c>
      <c r="I2003" s="119" t="s">
        <v>19</v>
      </c>
      <c r="J2003" s="119" t="s">
        <v>24</v>
      </c>
      <c r="K2003" s="1">
        <v>46255.758941458334</v>
      </c>
      <c r="L2003">
        <v>545</v>
      </c>
      <c r="M2003">
        <v>168</v>
      </c>
      <c r="N2003">
        <v>275</v>
      </c>
      <c r="O2003">
        <v>36</v>
      </c>
      <c r="P2003" s="119" t="s">
        <v>20254</v>
      </c>
    </row>
    <row r="2004" spans="1:16" x14ac:dyDescent="0.25">
      <c r="A2004">
        <v>2136</v>
      </c>
      <c r="B2004" s="119" t="s">
        <v>1263</v>
      </c>
      <c r="C2004">
        <v>39</v>
      </c>
      <c r="E2004">
        <v>100</v>
      </c>
      <c r="F2004">
        <v>35</v>
      </c>
      <c r="G2004">
        <v>72</v>
      </c>
      <c r="H2004">
        <v>115</v>
      </c>
      <c r="I2004" s="119" t="s">
        <v>19</v>
      </c>
      <c r="J2004" s="119" t="s">
        <v>22</v>
      </c>
      <c r="K2004" s="1">
        <v>46255.758941458334</v>
      </c>
      <c r="L2004">
        <v>0</v>
      </c>
      <c r="M2004">
        <v>6</v>
      </c>
      <c r="N2004">
        <v>0</v>
      </c>
      <c r="O2004">
        <v>1</v>
      </c>
      <c r="P2004" s="119" t="s">
        <v>20254</v>
      </c>
    </row>
    <row r="2005" spans="1:16" x14ac:dyDescent="0.25">
      <c r="A2005">
        <v>2137</v>
      </c>
      <c r="B2005" s="119" t="s">
        <v>1258</v>
      </c>
      <c r="C2005">
        <v>41</v>
      </c>
      <c r="E2005">
        <v>0</v>
      </c>
      <c r="F2005">
        <v>0</v>
      </c>
      <c r="G2005">
        <v>390</v>
      </c>
      <c r="H2005">
        <v>55</v>
      </c>
      <c r="I2005" s="119" t="s">
        <v>19</v>
      </c>
      <c r="J2005" s="119" t="s">
        <v>22</v>
      </c>
      <c r="K2005" s="1">
        <v>46255.758941458334</v>
      </c>
      <c r="L2005">
        <v>0</v>
      </c>
      <c r="M2005">
        <v>8</v>
      </c>
      <c r="N2005">
        <v>0</v>
      </c>
      <c r="O2005">
        <v>2</v>
      </c>
      <c r="P2005" s="119" t="s">
        <v>20254</v>
      </c>
    </row>
    <row r="2006" spans="1:16" x14ac:dyDescent="0.25">
      <c r="A2006">
        <v>2138</v>
      </c>
      <c r="B2006" s="119" t="s">
        <v>1274</v>
      </c>
      <c r="C2006">
        <v>64</v>
      </c>
      <c r="D2006">
        <v>24717</v>
      </c>
      <c r="E2006">
        <v>132</v>
      </c>
      <c r="F2006">
        <v>17034</v>
      </c>
      <c r="G2006">
        <v>49</v>
      </c>
      <c r="H2006">
        <v>58994</v>
      </c>
      <c r="I2006" s="119" t="s">
        <v>19</v>
      </c>
      <c r="J2006" s="119" t="s">
        <v>24</v>
      </c>
      <c r="K2006" s="1">
        <v>46255.758941458334</v>
      </c>
      <c r="L2006">
        <v>2</v>
      </c>
      <c r="M2006">
        <v>0</v>
      </c>
      <c r="N2006">
        <v>0</v>
      </c>
      <c r="O2006">
        <v>0</v>
      </c>
      <c r="P2006" s="119" t="s">
        <v>20254</v>
      </c>
    </row>
    <row r="2007" spans="1:16" x14ac:dyDescent="0.25">
      <c r="A2007">
        <v>2139</v>
      </c>
      <c r="B2007" s="119" t="s">
        <v>1275</v>
      </c>
      <c r="C2007">
        <v>72</v>
      </c>
      <c r="D2007">
        <v>24776</v>
      </c>
      <c r="E2007">
        <v>106</v>
      </c>
      <c r="F2007">
        <v>30597</v>
      </c>
      <c r="G2007">
        <v>57</v>
      </c>
      <c r="H2007">
        <v>69988</v>
      </c>
      <c r="I2007" s="119" t="s">
        <v>19</v>
      </c>
      <c r="J2007" s="119" t="s">
        <v>24</v>
      </c>
      <c r="K2007" s="1">
        <v>46255.758941458334</v>
      </c>
      <c r="L2007">
        <v>2</v>
      </c>
      <c r="M2007">
        <v>1</v>
      </c>
      <c r="N2007">
        <v>2</v>
      </c>
      <c r="O2007">
        <v>0</v>
      </c>
      <c r="P2007" s="119" t="s">
        <v>20254</v>
      </c>
    </row>
    <row r="2008" spans="1:16" x14ac:dyDescent="0.25">
      <c r="A2008">
        <v>2140</v>
      </c>
      <c r="B2008" s="119" t="s">
        <v>1258</v>
      </c>
      <c r="C2008">
        <v>46</v>
      </c>
      <c r="E2008">
        <v>0</v>
      </c>
      <c r="F2008">
        <v>0</v>
      </c>
      <c r="G2008">
        <v>403</v>
      </c>
      <c r="H2008">
        <v>49</v>
      </c>
      <c r="I2008" s="119" t="s">
        <v>19</v>
      </c>
      <c r="J2008" s="119" t="s">
        <v>22</v>
      </c>
      <c r="K2008" s="1">
        <v>46255.758941458334</v>
      </c>
      <c r="L2008">
        <v>0</v>
      </c>
      <c r="M2008">
        <v>2</v>
      </c>
      <c r="N2008">
        <v>0</v>
      </c>
      <c r="O2008">
        <v>1</v>
      </c>
      <c r="P2008" s="119" t="s">
        <v>20254</v>
      </c>
    </row>
    <row r="2009" spans="1:16" x14ac:dyDescent="0.25">
      <c r="A2009">
        <v>2141</v>
      </c>
      <c r="B2009" s="119" t="s">
        <v>1276</v>
      </c>
      <c r="C2009">
        <v>80</v>
      </c>
      <c r="D2009">
        <v>24765</v>
      </c>
      <c r="E2009">
        <v>1651</v>
      </c>
      <c r="F2009">
        <v>2910</v>
      </c>
      <c r="G2009">
        <v>724</v>
      </c>
      <c r="H2009">
        <v>3223</v>
      </c>
      <c r="I2009" s="119" t="s">
        <v>19</v>
      </c>
      <c r="J2009" s="119" t="s">
        <v>24</v>
      </c>
      <c r="K2009" s="1">
        <v>46255.758941458334</v>
      </c>
      <c r="L2009">
        <v>942</v>
      </c>
      <c r="M2009">
        <v>124</v>
      </c>
      <c r="N2009">
        <v>359</v>
      </c>
      <c r="O2009">
        <v>63</v>
      </c>
      <c r="P2009" s="119" t="s">
        <v>20254</v>
      </c>
    </row>
    <row r="2010" spans="1:16" x14ac:dyDescent="0.25">
      <c r="A2010">
        <v>2142</v>
      </c>
      <c r="B2010" s="119" t="s">
        <v>1258</v>
      </c>
      <c r="C2010">
        <v>51</v>
      </c>
      <c r="E2010">
        <v>432</v>
      </c>
      <c r="F2010">
        <v>49</v>
      </c>
      <c r="G2010">
        <v>350</v>
      </c>
      <c r="H2010">
        <v>102</v>
      </c>
      <c r="I2010" s="119" t="s">
        <v>19</v>
      </c>
      <c r="J2010" s="119" t="s">
        <v>22</v>
      </c>
      <c r="K2010" s="1">
        <v>46255.758941458334</v>
      </c>
      <c r="L2010">
        <v>6</v>
      </c>
      <c r="M2010">
        <v>1</v>
      </c>
      <c r="N2010">
        <v>2</v>
      </c>
      <c r="O2010">
        <v>0</v>
      </c>
      <c r="P2010" s="119" t="s">
        <v>20254</v>
      </c>
    </row>
    <row r="2011" spans="1:16" x14ac:dyDescent="0.25">
      <c r="A2011">
        <v>2143</v>
      </c>
      <c r="B2011" s="119" t="s">
        <v>1277</v>
      </c>
      <c r="C2011">
        <v>65</v>
      </c>
      <c r="D2011">
        <v>24711</v>
      </c>
      <c r="E2011">
        <v>189</v>
      </c>
      <c r="F2011">
        <v>2953</v>
      </c>
      <c r="G2011">
        <v>57</v>
      </c>
      <c r="H2011">
        <v>19412</v>
      </c>
      <c r="I2011" s="119" t="s">
        <v>19</v>
      </c>
      <c r="J2011" s="119" t="s">
        <v>24</v>
      </c>
      <c r="K2011" s="1">
        <v>46255.758941458334</v>
      </c>
      <c r="L2011">
        <v>6</v>
      </c>
      <c r="M2011">
        <v>2</v>
      </c>
      <c r="N2011">
        <v>0</v>
      </c>
      <c r="O2011">
        <v>0</v>
      </c>
      <c r="P2011" s="119" t="s">
        <v>20254</v>
      </c>
    </row>
    <row r="2012" spans="1:16" x14ac:dyDescent="0.25">
      <c r="A2012">
        <v>2144</v>
      </c>
      <c r="B2012" s="119" t="s">
        <v>1278</v>
      </c>
      <c r="C2012">
        <v>73</v>
      </c>
      <c r="D2012">
        <v>24714</v>
      </c>
      <c r="E2012">
        <v>63</v>
      </c>
      <c r="F2012">
        <v>2551</v>
      </c>
      <c r="G2012">
        <v>57</v>
      </c>
      <c r="H2012">
        <v>29995</v>
      </c>
      <c r="I2012" s="119" t="s">
        <v>19</v>
      </c>
      <c r="J2012" s="119" t="s">
        <v>24</v>
      </c>
      <c r="K2012" s="1">
        <v>46255.758941458334</v>
      </c>
      <c r="L2012">
        <v>16</v>
      </c>
      <c r="M2012">
        <v>2</v>
      </c>
      <c r="N2012">
        <v>5</v>
      </c>
      <c r="O2012">
        <v>0</v>
      </c>
      <c r="P2012" s="119" t="s">
        <v>20254</v>
      </c>
    </row>
    <row r="2013" spans="1:16" x14ac:dyDescent="0.25">
      <c r="A2013">
        <v>2145</v>
      </c>
      <c r="B2013" s="119" t="s">
        <v>1258</v>
      </c>
      <c r="C2013">
        <v>56</v>
      </c>
      <c r="E2013">
        <v>22</v>
      </c>
      <c r="F2013">
        <v>46</v>
      </c>
      <c r="G2013">
        <v>578</v>
      </c>
      <c r="H2013">
        <v>53</v>
      </c>
      <c r="I2013" s="119" t="s">
        <v>19</v>
      </c>
      <c r="J2013" s="119" t="s">
        <v>22</v>
      </c>
      <c r="K2013" s="1">
        <v>46255.758941458334</v>
      </c>
      <c r="L2013">
        <v>0</v>
      </c>
      <c r="M2013">
        <v>2</v>
      </c>
      <c r="N2013">
        <v>0</v>
      </c>
      <c r="O2013">
        <v>0</v>
      </c>
      <c r="P2013" s="119" t="s">
        <v>20254</v>
      </c>
    </row>
    <row r="2014" spans="1:16" x14ac:dyDescent="0.25">
      <c r="A2014">
        <v>2146</v>
      </c>
      <c r="B2014" s="119" t="s">
        <v>1279</v>
      </c>
      <c r="C2014">
        <v>80</v>
      </c>
      <c r="D2014">
        <v>24699</v>
      </c>
      <c r="E2014">
        <v>1764</v>
      </c>
      <c r="F2014">
        <v>3019</v>
      </c>
      <c r="G2014">
        <v>692</v>
      </c>
      <c r="H2014">
        <v>3211</v>
      </c>
      <c r="I2014" s="119" t="s">
        <v>19</v>
      </c>
      <c r="J2014" s="119" t="s">
        <v>24</v>
      </c>
      <c r="K2014" s="1">
        <v>46255.758941458334</v>
      </c>
      <c r="L2014">
        <v>574</v>
      </c>
      <c r="M2014">
        <v>111</v>
      </c>
      <c r="N2014">
        <v>60</v>
      </c>
      <c r="O2014">
        <v>43</v>
      </c>
      <c r="P2014" s="119" t="s">
        <v>20254</v>
      </c>
    </row>
    <row r="2015" spans="1:16" x14ac:dyDescent="0.25">
      <c r="A2015">
        <v>2147</v>
      </c>
      <c r="B2015" s="119" t="s">
        <v>1263</v>
      </c>
      <c r="C2015">
        <v>42</v>
      </c>
      <c r="E2015">
        <v>0</v>
      </c>
      <c r="F2015">
        <v>0</v>
      </c>
      <c r="G2015">
        <v>822</v>
      </c>
      <c r="H2015">
        <v>55</v>
      </c>
      <c r="I2015" s="119" t="s">
        <v>19</v>
      </c>
      <c r="J2015" s="119" t="s">
        <v>22</v>
      </c>
      <c r="K2015" s="1">
        <v>46255.758941458334</v>
      </c>
      <c r="L2015">
        <v>0</v>
      </c>
      <c r="M2015">
        <v>2</v>
      </c>
      <c r="N2015">
        <v>0</v>
      </c>
      <c r="O2015">
        <v>0</v>
      </c>
      <c r="P2015" s="119" t="s">
        <v>20254</v>
      </c>
    </row>
    <row r="2016" spans="1:16" x14ac:dyDescent="0.25">
      <c r="A2016">
        <v>2148</v>
      </c>
      <c r="B2016" s="119" t="s">
        <v>1280</v>
      </c>
      <c r="C2016">
        <v>66</v>
      </c>
      <c r="D2016">
        <v>24717</v>
      </c>
      <c r="E2016">
        <v>217</v>
      </c>
      <c r="F2016">
        <v>2332</v>
      </c>
      <c r="G2016">
        <v>49</v>
      </c>
      <c r="H2016">
        <v>21583</v>
      </c>
      <c r="I2016" s="119" t="s">
        <v>19</v>
      </c>
      <c r="J2016" s="119" t="s">
        <v>24</v>
      </c>
      <c r="K2016" s="1">
        <v>46255.758941458334</v>
      </c>
      <c r="L2016">
        <v>4</v>
      </c>
      <c r="M2016">
        <v>2</v>
      </c>
      <c r="N2016">
        <v>0</v>
      </c>
      <c r="O2016">
        <v>0</v>
      </c>
      <c r="P2016" s="119" t="s">
        <v>20254</v>
      </c>
    </row>
    <row r="2017" spans="1:16" x14ac:dyDescent="0.25">
      <c r="A2017">
        <v>2149</v>
      </c>
      <c r="B2017" s="119" t="s">
        <v>1263</v>
      </c>
      <c r="C2017">
        <v>47</v>
      </c>
      <c r="E2017">
        <v>0</v>
      </c>
      <c r="F2017">
        <v>0</v>
      </c>
      <c r="G2017">
        <v>610</v>
      </c>
      <c r="H2017">
        <v>60</v>
      </c>
      <c r="I2017" s="119" t="s">
        <v>19</v>
      </c>
      <c r="J2017" s="119" t="s">
        <v>22</v>
      </c>
      <c r="K2017" s="1">
        <v>46255.758941458334</v>
      </c>
      <c r="L2017">
        <v>0</v>
      </c>
      <c r="M2017">
        <v>0</v>
      </c>
      <c r="N2017">
        <v>0</v>
      </c>
      <c r="O2017">
        <v>0</v>
      </c>
      <c r="P2017" s="119" t="s">
        <v>20254</v>
      </c>
    </row>
    <row r="2018" spans="1:16" x14ac:dyDescent="0.25">
      <c r="A2018">
        <v>2150</v>
      </c>
      <c r="B2018" s="119" t="s">
        <v>1281</v>
      </c>
      <c r="C2018">
        <v>74</v>
      </c>
      <c r="D2018">
        <v>24702</v>
      </c>
      <c r="E2018">
        <v>105</v>
      </c>
      <c r="F2018">
        <v>8891</v>
      </c>
      <c r="G2018">
        <v>41</v>
      </c>
      <c r="H2018">
        <v>20090</v>
      </c>
      <c r="I2018" s="119" t="s">
        <v>19</v>
      </c>
      <c r="J2018" s="119" t="s">
        <v>24</v>
      </c>
      <c r="K2018" s="1">
        <v>46255.758941458334</v>
      </c>
      <c r="L2018">
        <v>6</v>
      </c>
      <c r="M2018">
        <v>5</v>
      </c>
      <c r="N2018">
        <v>5</v>
      </c>
      <c r="O2018">
        <v>3</v>
      </c>
      <c r="P2018" s="119" t="s">
        <v>20254</v>
      </c>
    </row>
    <row r="2019" spans="1:16" x14ac:dyDescent="0.25">
      <c r="A2019">
        <v>2151</v>
      </c>
      <c r="B2019" s="119" t="s">
        <v>1282</v>
      </c>
      <c r="C2019">
        <v>80</v>
      </c>
      <c r="D2019">
        <v>24711</v>
      </c>
      <c r="E2019">
        <v>1729</v>
      </c>
      <c r="F2019">
        <v>2259</v>
      </c>
      <c r="G2019">
        <v>759</v>
      </c>
      <c r="H2019">
        <v>3365</v>
      </c>
      <c r="I2019" s="119" t="s">
        <v>19</v>
      </c>
      <c r="J2019" s="119" t="s">
        <v>24</v>
      </c>
      <c r="K2019" s="1">
        <v>46255.758941458334</v>
      </c>
      <c r="L2019">
        <v>396</v>
      </c>
      <c r="M2019">
        <v>212</v>
      </c>
      <c r="N2019">
        <v>82</v>
      </c>
      <c r="O2019">
        <v>111</v>
      </c>
      <c r="P2019" s="119" t="s">
        <v>20254</v>
      </c>
    </row>
    <row r="2020" spans="1:16" x14ac:dyDescent="0.25">
      <c r="A2020">
        <v>2152</v>
      </c>
      <c r="B2020" s="119" t="s">
        <v>1263</v>
      </c>
      <c r="C2020">
        <v>52</v>
      </c>
      <c r="E2020">
        <v>0</v>
      </c>
      <c r="F2020">
        <v>0</v>
      </c>
      <c r="G2020">
        <v>511</v>
      </c>
      <c r="H2020">
        <v>65</v>
      </c>
      <c r="I2020" s="119" t="s">
        <v>19</v>
      </c>
      <c r="J2020" s="119" t="s">
        <v>22</v>
      </c>
      <c r="K2020" s="1">
        <v>46255.758941458334</v>
      </c>
      <c r="L2020">
        <v>0</v>
      </c>
      <c r="M2020">
        <v>5</v>
      </c>
      <c r="N2020">
        <v>0</v>
      </c>
      <c r="O2020">
        <v>0</v>
      </c>
      <c r="P2020" s="119" t="s">
        <v>20254</v>
      </c>
    </row>
    <row r="2021" spans="1:16" x14ac:dyDescent="0.25">
      <c r="A2021">
        <v>2154</v>
      </c>
      <c r="B2021" s="119" t="s">
        <v>1263</v>
      </c>
      <c r="C2021">
        <v>57</v>
      </c>
      <c r="E2021">
        <v>156</v>
      </c>
      <c r="F2021">
        <v>53</v>
      </c>
      <c r="G2021">
        <v>655</v>
      </c>
      <c r="H2021">
        <v>68</v>
      </c>
      <c r="I2021" s="119" t="s">
        <v>19</v>
      </c>
      <c r="J2021" s="119" t="s">
        <v>22</v>
      </c>
      <c r="K2021" s="1">
        <v>46255.758941458334</v>
      </c>
      <c r="L2021">
        <v>15</v>
      </c>
      <c r="M2021">
        <v>3</v>
      </c>
      <c r="N2021">
        <v>3</v>
      </c>
      <c r="O2021">
        <v>0</v>
      </c>
      <c r="P2021" s="119" t="s">
        <v>20254</v>
      </c>
    </row>
    <row r="2022" spans="1:16" x14ac:dyDescent="0.25">
      <c r="A2022">
        <v>2156</v>
      </c>
      <c r="B2022" s="119" t="s">
        <v>1283</v>
      </c>
      <c r="C2022">
        <v>76</v>
      </c>
      <c r="D2022">
        <v>24691</v>
      </c>
      <c r="E2022">
        <v>511</v>
      </c>
      <c r="F2022">
        <v>2453</v>
      </c>
      <c r="G2022">
        <v>524</v>
      </c>
      <c r="H2022">
        <v>3257</v>
      </c>
      <c r="I2022" s="119" t="s">
        <v>19</v>
      </c>
      <c r="J2022" s="119" t="s">
        <v>24</v>
      </c>
      <c r="K2022" s="1">
        <v>46255.758941458334</v>
      </c>
      <c r="L2022">
        <v>438</v>
      </c>
      <c r="M2022">
        <v>81</v>
      </c>
      <c r="N2022">
        <v>49</v>
      </c>
      <c r="O2022">
        <v>39</v>
      </c>
      <c r="P2022" s="119" t="s">
        <v>20254</v>
      </c>
    </row>
    <row r="2023" spans="1:16" x14ac:dyDescent="0.25">
      <c r="A2023">
        <v>2157</v>
      </c>
      <c r="B2023" s="119" t="s">
        <v>1265</v>
      </c>
      <c r="C2023">
        <v>43</v>
      </c>
      <c r="E2023">
        <v>0</v>
      </c>
      <c r="F2023">
        <v>0</v>
      </c>
      <c r="G2023">
        <v>349</v>
      </c>
      <c r="H2023">
        <v>67</v>
      </c>
      <c r="I2023" s="119" t="s">
        <v>19</v>
      </c>
      <c r="J2023" s="119" t="s">
        <v>22</v>
      </c>
      <c r="K2023" s="1">
        <v>46255.758941458334</v>
      </c>
      <c r="L2023">
        <v>0</v>
      </c>
      <c r="M2023">
        <v>2</v>
      </c>
      <c r="N2023">
        <v>0</v>
      </c>
      <c r="O2023">
        <v>0</v>
      </c>
      <c r="P2023" s="119" t="s">
        <v>20254</v>
      </c>
    </row>
    <row r="2024" spans="1:16" x14ac:dyDescent="0.25">
      <c r="A2024">
        <v>2158</v>
      </c>
      <c r="B2024" s="119" t="s">
        <v>1265</v>
      </c>
      <c r="C2024">
        <v>48</v>
      </c>
      <c r="E2024">
        <v>519</v>
      </c>
      <c r="F2024">
        <v>46</v>
      </c>
      <c r="G2024">
        <v>180</v>
      </c>
      <c r="H2024">
        <v>69</v>
      </c>
      <c r="I2024" s="119" t="s">
        <v>19</v>
      </c>
      <c r="J2024" s="119" t="s">
        <v>22</v>
      </c>
      <c r="K2024" s="1">
        <v>46255.758941458334</v>
      </c>
      <c r="L2024">
        <v>2</v>
      </c>
      <c r="M2024">
        <v>2</v>
      </c>
      <c r="N2024">
        <v>1</v>
      </c>
      <c r="O2024">
        <v>0</v>
      </c>
      <c r="P2024" s="119" t="s">
        <v>20254</v>
      </c>
    </row>
    <row r="2025" spans="1:16" x14ac:dyDescent="0.25">
      <c r="A2025">
        <v>2159</v>
      </c>
      <c r="B2025" s="119" t="s">
        <v>1284</v>
      </c>
      <c r="C2025">
        <v>80</v>
      </c>
      <c r="D2025">
        <v>24779</v>
      </c>
      <c r="E2025">
        <v>1149</v>
      </c>
      <c r="F2025">
        <v>3100</v>
      </c>
      <c r="G2025">
        <v>732</v>
      </c>
      <c r="H2025">
        <v>3896</v>
      </c>
      <c r="I2025" s="119" t="s">
        <v>19</v>
      </c>
      <c r="J2025" s="119" t="s">
        <v>24</v>
      </c>
      <c r="K2025" s="1">
        <v>46255.758941458334</v>
      </c>
      <c r="L2025">
        <v>611</v>
      </c>
      <c r="M2025">
        <v>204</v>
      </c>
      <c r="N2025">
        <v>91</v>
      </c>
      <c r="O2025">
        <v>97</v>
      </c>
      <c r="P2025" s="119" t="s">
        <v>20254</v>
      </c>
    </row>
    <row r="2026" spans="1:16" x14ac:dyDescent="0.25">
      <c r="A2026">
        <v>2160</v>
      </c>
      <c r="B2026" s="119" t="s">
        <v>1285</v>
      </c>
      <c r="C2026">
        <v>11</v>
      </c>
      <c r="E2026">
        <v>431</v>
      </c>
      <c r="F2026">
        <v>4916</v>
      </c>
      <c r="G2026">
        <v>249</v>
      </c>
      <c r="H2026">
        <v>8400</v>
      </c>
      <c r="I2026" s="119" t="s">
        <v>19</v>
      </c>
      <c r="J2026" s="119" t="s">
        <v>22</v>
      </c>
      <c r="K2026" s="1">
        <v>46255.758941458334</v>
      </c>
      <c r="L2026">
        <v>0</v>
      </c>
      <c r="M2026">
        <v>14</v>
      </c>
      <c r="N2026">
        <v>0</v>
      </c>
      <c r="O2026">
        <v>5</v>
      </c>
      <c r="P2026" s="119" t="s">
        <v>20254</v>
      </c>
    </row>
    <row r="2027" spans="1:16" x14ac:dyDescent="0.25">
      <c r="A2027">
        <v>2161</v>
      </c>
      <c r="B2027" s="119" t="s">
        <v>1265</v>
      </c>
      <c r="C2027">
        <v>53</v>
      </c>
      <c r="E2027">
        <v>333</v>
      </c>
      <c r="F2027">
        <v>52</v>
      </c>
      <c r="G2027">
        <v>314</v>
      </c>
      <c r="H2027">
        <v>66</v>
      </c>
      <c r="I2027" s="119" t="s">
        <v>19</v>
      </c>
      <c r="J2027" s="119" t="s">
        <v>22</v>
      </c>
      <c r="K2027" s="1">
        <v>46255.758941458334</v>
      </c>
      <c r="L2027">
        <v>7</v>
      </c>
      <c r="M2027">
        <v>0</v>
      </c>
      <c r="N2027">
        <v>2</v>
      </c>
      <c r="O2027">
        <v>0</v>
      </c>
      <c r="P2027" s="119" t="s">
        <v>20254</v>
      </c>
    </row>
    <row r="2028" spans="1:16" x14ac:dyDescent="0.25">
      <c r="A2028">
        <v>2162</v>
      </c>
      <c r="B2028" s="119" t="s">
        <v>1285</v>
      </c>
      <c r="C2028">
        <v>16</v>
      </c>
      <c r="E2028">
        <v>876</v>
      </c>
      <c r="F2028">
        <v>55</v>
      </c>
      <c r="G2028">
        <v>446</v>
      </c>
      <c r="H2028">
        <v>117</v>
      </c>
      <c r="I2028" s="119" t="s">
        <v>19</v>
      </c>
      <c r="J2028" s="119" t="s">
        <v>22</v>
      </c>
      <c r="K2028" s="1">
        <v>46255.758941458334</v>
      </c>
      <c r="L2028">
        <v>0</v>
      </c>
      <c r="M2028">
        <v>2</v>
      </c>
      <c r="N2028">
        <v>0</v>
      </c>
      <c r="O2028">
        <v>1</v>
      </c>
      <c r="P2028" s="119" t="s">
        <v>20254</v>
      </c>
    </row>
    <row r="2029" spans="1:16" x14ac:dyDescent="0.25">
      <c r="A2029">
        <v>2163</v>
      </c>
      <c r="B2029" s="119" t="s">
        <v>1265</v>
      </c>
      <c r="C2029">
        <v>58</v>
      </c>
      <c r="E2029">
        <v>420</v>
      </c>
      <c r="F2029">
        <v>53</v>
      </c>
      <c r="G2029">
        <v>140</v>
      </c>
      <c r="H2029">
        <v>68</v>
      </c>
      <c r="I2029" s="119" t="s">
        <v>19</v>
      </c>
      <c r="J2029" s="119" t="s">
        <v>22</v>
      </c>
      <c r="K2029" s="1">
        <v>46255.758941458334</v>
      </c>
      <c r="L2029">
        <v>19</v>
      </c>
      <c r="M2029">
        <v>0</v>
      </c>
      <c r="N2029">
        <v>4</v>
      </c>
      <c r="O2029">
        <v>0</v>
      </c>
      <c r="P2029" s="119" t="s">
        <v>20254</v>
      </c>
    </row>
    <row r="2030" spans="1:16" x14ac:dyDescent="0.25">
      <c r="A2030">
        <v>2164</v>
      </c>
      <c r="B2030" s="119" t="s">
        <v>1286</v>
      </c>
      <c r="C2030">
        <v>12</v>
      </c>
      <c r="E2030">
        <v>1893</v>
      </c>
      <c r="F2030">
        <v>346</v>
      </c>
      <c r="G2030">
        <v>132</v>
      </c>
      <c r="H2030">
        <v>1290</v>
      </c>
      <c r="I2030" s="119" t="s">
        <v>19</v>
      </c>
      <c r="J2030" s="119" t="s">
        <v>22</v>
      </c>
      <c r="K2030" s="1">
        <v>46255.758941458334</v>
      </c>
      <c r="L2030">
        <v>12</v>
      </c>
      <c r="M2030">
        <v>3</v>
      </c>
      <c r="N2030">
        <v>2</v>
      </c>
      <c r="O2030">
        <v>1</v>
      </c>
      <c r="P2030" s="119" t="s">
        <v>20254</v>
      </c>
    </row>
    <row r="2031" spans="1:16" x14ac:dyDescent="0.25">
      <c r="A2031">
        <v>2165</v>
      </c>
      <c r="B2031" s="119" t="s">
        <v>1286</v>
      </c>
      <c r="C2031">
        <v>17</v>
      </c>
      <c r="E2031">
        <v>2323</v>
      </c>
      <c r="F2031">
        <v>30</v>
      </c>
      <c r="G2031">
        <v>275</v>
      </c>
      <c r="H2031">
        <v>58</v>
      </c>
      <c r="I2031" s="119" t="s">
        <v>19</v>
      </c>
      <c r="J2031" s="119" t="s">
        <v>22</v>
      </c>
      <c r="K2031" s="1">
        <v>46255.758941458334</v>
      </c>
      <c r="L2031">
        <v>7</v>
      </c>
      <c r="M2031">
        <v>0</v>
      </c>
      <c r="N2031">
        <v>0</v>
      </c>
      <c r="O2031">
        <v>0</v>
      </c>
      <c r="P2031" s="119" t="s">
        <v>20254</v>
      </c>
    </row>
    <row r="2032" spans="1:16" x14ac:dyDescent="0.25">
      <c r="A2032">
        <v>2166</v>
      </c>
      <c r="B2032" s="119" t="s">
        <v>1287</v>
      </c>
      <c r="C2032">
        <v>13</v>
      </c>
      <c r="E2032">
        <v>3988</v>
      </c>
      <c r="F2032">
        <v>220</v>
      </c>
      <c r="G2032">
        <v>239</v>
      </c>
      <c r="H2032">
        <v>899</v>
      </c>
      <c r="I2032" s="119" t="s">
        <v>19</v>
      </c>
      <c r="J2032" s="119" t="s">
        <v>22</v>
      </c>
      <c r="K2032" s="1">
        <v>46255.758941458334</v>
      </c>
      <c r="L2032">
        <v>0</v>
      </c>
      <c r="M2032">
        <v>1</v>
      </c>
      <c r="N2032">
        <v>0</v>
      </c>
      <c r="O2032">
        <v>0</v>
      </c>
      <c r="P2032" s="119" t="s">
        <v>20254</v>
      </c>
    </row>
    <row r="2033" spans="1:16" x14ac:dyDescent="0.25">
      <c r="A2033">
        <v>2167</v>
      </c>
      <c r="B2033" s="119" t="s">
        <v>1263</v>
      </c>
      <c r="C2033">
        <v>44</v>
      </c>
      <c r="E2033">
        <v>0</v>
      </c>
      <c r="F2033">
        <v>0</v>
      </c>
      <c r="G2033">
        <v>257</v>
      </c>
      <c r="H2033">
        <v>115</v>
      </c>
      <c r="I2033" s="119" t="s">
        <v>19</v>
      </c>
      <c r="J2033" s="119" t="s">
        <v>22</v>
      </c>
      <c r="K2033" s="1">
        <v>46255.758941458334</v>
      </c>
      <c r="L2033">
        <v>0</v>
      </c>
      <c r="M2033">
        <v>1</v>
      </c>
      <c r="N2033">
        <v>0</v>
      </c>
      <c r="O2033">
        <v>1</v>
      </c>
      <c r="P2033" s="119" t="s">
        <v>20254</v>
      </c>
    </row>
    <row r="2034" spans="1:16" x14ac:dyDescent="0.25">
      <c r="A2034">
        <v>2168</v>
      </c>
      <c r="B2034" s="119" t="s">
        <v>1263</v>
      </c>
      <c r="C2034">
        <v>49</v>
      </c>
      <c r="E2034">
        <v>33</v>
      </c>
      <c r="F2034">
        <v>46</v>
      </c>
      <c r="G2034">
        <v>63</v>
      </c>
      <c r="H2034">
        <v>48</v>
      </c>
      <c r="I2034" s="119" t="s">
        <v>19</v>
      </c>
      <c r="J2034" s="119" t="s">
        <v>22</v>
      </c>
      <c r="K2034" s="1">
        <v>46255.758941458334</v>
      </c>
      <c r="L2034">
        <v>0</v>
      </c>
      <c r="M2034">
        <v>2</v>
      </c>
      <c r="N2034">
        <v>0</v>
      </c>
      <c r="O2034">
        <v>0</v>
      </c>
      <c r="P2034" s="119" t="s">
        <v>20254</v>
      </c>
    </row>
    <row r="2035" spans="1:16" x14ac:dyDescent="0.25">
      <c r="A2035">
        <v>2169</v>
      </c>
      <c r="B2035" s="119" t="s">
        <v>1287</v>
      </c>
      <c r="C2035">
        <v>18</v>
      </c>
      <c r="E2035">
        <v>2724</v>
      </c>
      <c r="F2035">
        <v>36</v>
      </c>
      <c r="G2035">
        <v>388</v>
      </c>
      <c r="H2035">
        <v>63</v>
      </c>
      <c r="I2035" s="119" t="s">
        <v>19</v>
      </c>
      <c r="J2035" s="119" t="s">
        <v>22</v>
      </c>
      <c r="K2035" s="1">
        <v>46255.758941458334</v>
      </c>
      <c r="L2035">
        <v>6</v>
      </c>
      <c r="M2035">
        <v>0</v>
      </c>
      <c r="N2035">
        <v>2</v>
      </c>
      <c r="O2035">
        <v>0</v>
      </c>
      <c r="P2035" s="119" t="s">
        <v>20254</v>
      </c>
    </row>
    <row r="2036" spans="1:16" x14ac:dyDescent="0.25">
      <c r="A2036">
        <v>2170</v>
      </c>
      <c r="B2036" s="119" t="s">
        <v>1288</v>
      </c>
      <c r="C2036">
        <v>14</v>
      </c>
      <c r="E2036">
        <v>4374</v>
      </c>
      <c r="F2036">
        <v>35</v>
      </c>
      <c r="G2036">
        <v>239</v>
      </c>
      <c r="H2036">
        <v>86</v>
      </c>
      <c r="I2036" s="119" t="s">
        <v>19</v>
      </c>
      <c r="J2036" s="119" t="s">
        <v>22</v>
      </c>
      <c r="K2036" s="1">
        <v>46255.758941458334</v>
      </c>
      <c r="L2036">
        <v>0</v>
      </c>
      <c r="M2036">
        <v>0</v>
      </c>
      <c r="N2036">
        <v>0</v>
      </c>
      <c r="O2036">
        <v>0</v>
      </c>
      <c r="P2036" s="119" t="s">
        <v>20254</v>
      </c>
    </row>
    <row r="2037" spans="1:16" x14ac:dyDescent="0.25">
      <c r="A2037">
        <v>2171</v>
      </c>
      <c r="B2037" s="119" t="s">
        <v>1288</v>
      </c>
      <c r="C2037">
        <v>19</v>
      </c>
      <c r="E2037">
        <v>2</v>
      </c>
      <c r="F2037">
        <v>27</v>
      </c>
      <c r="G2037">
        <v>306</v>
      </c>
      <c r="H2037">
        <v>85</v>
      </c>
      <c r="I2037" s="119" t="s">
        <v>19</v>
      </c>
      <c r="J2037" s="119" t="s">
        <v>22</v>
      </c>
      <c r="K2037" s="1">
        <v>46255.758941458334</v>
      </c>
      <c r="L2037">
        <v>0</v>
      </c>
      <c r="M2037">
        <v>0</v>
      </c>
      <c r="N2037">
        <v>0</v>
      </c>
      <c r="O2037">
        <v>0</v>
      </c>
      <c r="P2037" s="119" t="s">
        <v>20254</v>
      </c>
    </row>
    <row r="2038" spans="1:16" x14ac:dyDescent="0.25">
      <c r="A2038">
        <v>2172</v>
      </c>
      <c r="B2038" s="119" t="s">
        <v>1263</v>
      </c>
      <c r="C2038">
        <v>54</v>
      </c>
      <c r="E2038">
        <v>74</v>
      </c>
      <c r="F2038">
        <v>51</v>
      </c>
      <c r="G2038">
        <v>264</v>
      </c>
      <c r="H2038">
        <v>56</v>
      </c>
      <c r="I2038" s="119" t="s">
        <v>19</v>
      </c>
      <c r="J2038" s="119" t="s">
        <v>22</v>
      </c>
      <c r="K2038" s="1">
        <v>46255.758941458334</v>
      </c>
      <c r="L2038">
        <v>15</v>
      </c>
      <c r="M2038">
        <v>1</v>
      </c>
      <c r="N2038">
        <v>3</v>
      </c>
      <c r="O2038">
        <v>0</v>
      </c>
      <c r="P2038" s="119" t="s">
        <v>20254</v>
      </c>
    </row>
    <row r="2039" spans="1:16" x14ac:dyDescent="0.25">
      <c r="A2039">
        <v>2173</v>
      </c>
      <c r="B2039" s="119" t="s">
        <v>1289</v>
      </c>
      <c r="C2039">
        <v>21</v>
      </c>
      <c r="E2039">
        <v>144</v>
      </c>
      <c r="F2039">
        <v>63</v>
      </c>
      <c r="G2039">
        <v>1911</v>
      </c>
      <c r="H2039">
        <v>242</v>
      </c>
      <c r="I2039" s="119" t="s">
        <v>19</v>
      </c>
      <c r="J2039" s="119" t="s">
        <v>22</v>
      </c>
      <c r="K2039" s="1">
        <v>46255.758941458334</v>
      </c>
      <c r="L2039">
        <v>1</v>
      </c>
      <c r="M2039">
        <v>1</v>
      </c>
      <c r="N2039">
        <v>1</v>
      </c>
      <c r="O2039">
        <v>0</v>
      </c>
      <c r="P2039" s="119" t="s">
        <v>20254</v>
      </c>
    </row>
    <row r="2040" spans="1:16" x14ac:dyDescent="0.25">
      <c r="A2040">
        <v>2174</v>
      </c>
      <c r="B2040" s="119" t="s">
        <v>1289</v>
      </c>
      <c r="C2040">
        <v>26</v>
      </c>
      <c r="E2040">
        <v>31</v>
      </c>
      <c r="F2040">
        <v>37</v>
      </c>
      <c r="G2040">
        <v>459</v>
      </c>
      <c r="H2040">
        <v>146</v>
      </c>
      <c r="I2040" s="119" t="s">
        <v>19</v>
      </c>
      <c r="J2040" s="119" t="s">
        <v>22</v>
      </c>
      <c r="K2040" s="1">
        <v>46255.758941458334</v>
      </c>
      <c r="L2040">
        <v>9</v>
      </c>
      <c r="M2040">
        <v>3</v>
      </c>
      <c r="N2040">
        <v>1</v>
      </c>
      <c r="O2040">
        <v>1</v>
      </c>
      <c r="P2040" s="119" t="s">
        <v>20254</v>
      </c>
    </row>
    <row r="2041" spans="1:16" x14ac:dyDescent="0.25">
      <c r="A2041">
        <v>2175</v>
      </c>
      <c r="B2041" s="119" t="s">
        <v>1263</v>
      </c>
      <c r="C2041">
        <v>59</v>
      </c>
      <c r="E2041">
        <v>242</v>
      </c>
      <c r="F2041">
        <v>55</v>
      </c>
      <c r="G2041">
        <v>1450</v>
      </c>
      <c r="H2041">
        <v>76</v>
      </c>
      <c r="I2041" s="119" t="s">
        <v>19</v>
      </c>
      <c r="J2041" s="119" t="s">
        <v>22</v>
      </c>
      <c r="K2041" s="1">
        <v>46255.758941458334</v>
      </c>
      <c r="L2041">
        <v>7</v>
      </c>
      <c r="M2041">
        <v>1</v>
      </c>
      <c r="N2041">
        <v>3</v>
      </c>
      <c r="O2041">
        <v>0</v>
      </c>
      <c r="P2041" s="119" t="s">
        <v>20254</v>
      </c>
    </row>
    <row r="2042" spans="1:16" x14ac:dyDescent="0.25">
      <c r="A2042">
        <v>2176</v>
      </c>
      <c r="B2042" s="119" t="s">
        <v>1290</v>
      </c>
      <c r="C2042">
        <v>31</v>
      </c>
      <c r="E2042">
        <v>209</v>
      </c>
      <c r="F2042">
        <v>44</v>
      </c>
      <c r="G2042">
        <v>687</v>
      </c>
      <c r="H2042">
        <v>423</v>
      </c>
      <c r="I2042" s="119" t="s">
        <v>19</v>
      </c>
      <c r="J2042" s="119" t="s">
        <v>22</v>
      </c>
      <c r="K2042" s="1">
        <v>46255.758941458334</v>
      </c>
      <c r="L2042">
        <v>11</v>
      </c>
      <c r="M2042">
        <v>9</v>
      </c>
      <c r="N2042">
        <v>1</v>
      </c>
      <c r="O2042">
        <v>1</v>
      </c>
      <c r="P2042" s="119" t="s">
        <v>20254</v>
      </c>
    </row>
    <row r="2043" spans="1:16" x14ac:dyDescent="0.25">
      <c r="A2043">
        <v>2177</v>
      </c>
      <c r="B2043" s="119" t="s">
        <v>1291</v>
      </c>
      <c r="C2043">
        <v>61</v>
      </c>
      <c r="E2043">
        <v>25</v>
      </c>
      <c r="F2043">
        <v>48</v>
      </c>
      <c r="G2043">
        <v>386</v>
      </c>
      <c r="H2043">
        <v>56</v>
      </c>
      <c r="I2043" s="119" t="s">
        <v>19</v>
      </c>
      <c r="J2043" s="119" t="s">
        <v>22</v>
      </c>
      <c r="K2043" s="1">
        <v>46255.758941458334</v>
      </c>
      <c r="L2043">
        <v>0</v>
      </c>
      <c r="M2043">
        <v>7</v>
      </c>
      <c r="N2043">
        <v>0</v>
      </c>
      <c r="O2043">
        <v>1</v>
      </c>
      <c r="P2043" s="119" t="s">
        <v>20254</v>
      </c>
    </row>
    <row r="2044" spans="1:16" x14ac:dyDescent="0.25">
      <c r="A2044">
        <v>2178</v>
      </c>
      <c r="B2044" s="119" t="s">
        <v>1291</v>
      </c>
      <c r="C2044">
        <v>66</v>
      </c>
      <c r="E2044">
        <v>0</v>
      </c>
      <c r="F2044">
        <v>0</v>
      </c>
      <c r="G2044">
        <v>965</v>
      </c>
      <c r="H2044">
        <v>79</v>
      </c>
      <c r="I2044" s="119" t="s">
        <v>19</v>
      </c>
      <c r="J2044" s="119" t="s">
        <v>22</v>
      </c>
      <c r="K2044" s="1">
        <v>46255.758941458334</v>
      </c>
      <c r="L2044">
        <v>0</v>
      </c>
      <c r="M2044">
        <v>0</v>
      </c>
      <c r="N2044">
        <v>0</v>
      </c>
      <c r="O2044">
        <v>0</v>
      </c>
      <c r="P2044" s="119" t="s">
        <v>20254</v>
      </c>
    </row>
    <row r="2045" spans="1:16" x14ac:dyDescent="0.25">
      <c r="A2045">
        <v>2179</v>
      </c>
      <c r="B2045" s="119" t="s">
        <v>1290</v>
      </c>
      <c r="C2045">
        <v>36</v>
      </c>
      <c r="E2045">
        <v>1417</v>
      </c>
      <c r="F2045">
        <v>50</v>
      </c>
      <c r="G2045">
        <v>180</v>
      </c>
      <c r="H2045">
        <v>142</v>
      </c>
      <c r="I2045" s="119" t="s">
        <v>19</v>
      </c>
      <c r="J2045" s="119" t="s">
        <v>22</v>
      </c>
      <c r="K2045" s="1">
        <v>46255.758941458334</v>
      </c>
      <c r="L2045">
        <v>2</v>
      </c>
      <c r="M2045">
        <v>6</v>
      </c>
      <c r="N2045">
        <v>0</v>
      </c>
      <c r="O2045">
        <v>3</v>
      </c>
      <c r="P2045" s="119" t="s">
        <v>20254</v>
      </c>
    </row>
    <row r="2046" spans="1:16" x14ac:dyDescent="0.25">
      <c r="A2046">
        <v>2180</v>
      </c>
      <c r="B2046" s="119" t="s">
        <v>1292</v>
      </c>
      <c r="C2046">
        <v>22</v>
      </c>
      <c r="E2046">
        <v>1790</v>
      </c>
      <c r="F2046">
        <v>36</v>
      </c>
      <c r="G2046">
        <v>810</v>
      </c>
      <c r="H2046">
        <v>121</v>
      </c>
      <c r="I2046" s="119" t="s">
        <v>19</v>
      </c>
      <c r="J2046" s="119" t="s">
        <v>22</v>
      </c>
      <c r="K2046" s="1">
        <v>46255.758941458334</v>
      </c>
      <c r="L2046">
        <v>14</v>
      </c>
      <c r="M2046">
        <v>4</v>
      </c>
      <c r="N2046">
        <v>2</v>
      </c>
      <c r="O2046">
        <v>1</v>
      </c>
      <c r="P2046" s="119" t="s">
        <v>20254</v>
      </c>
    </row>
    <row r="2047" spans="1:16" x14ac:dyDescent="0.25">
      <c r="A2047">
        <v>2181</v>
      </c>
      <c r="B2047" s="119" t="s">
        <v>1292</v>
      </c>
      <c r="C2047">
        <v>27</v>
      </c>
      <c r="E2047">
        <v>1377</v>
      </c>
      <c r="F2047">
        <v>49</v>
      </c>
      <c r="G2047">
        <v>270</v>
      </c>
      <c r="H2047">
        <v>98</v>
      </c>
      <c r="I2047" s="119" t="s">
        <v>19</v>
      </c>
      <c r="J2047" s="119" t="s">
        <v>22</v>
      </c>
      <c r="K2047" s="1">
        <v>46255.758941458334</v>
      </c>
      <c r="L2047">
        <v>10</v>
      </c>
      <c r="M2047">
        <v>0</v>
      </c>
      <c r="N2047">
        <v>5</v>
      </c>
      <c r="O2047">
        <v>0</v>
      </c>
      <c r="P2047" s="119" t="s">
        <v>20254</v>
      </c>
    </row>
    <row r="2048" spans="1:16" x14ac:dyDescent="0.25">
      <c r="A2048">
        <v>2182</v>
      </c>
      <c r="B2048" s="119" t="s">
        <v>1291</v>
      </c>
      <c r="C2048">
        <v>71</v>
      </c>
      <c r="E2048">
        <v>0</v>
      </c>
      <c r="F2048">
        <v>0</v>
      </c>
      <c r="G2048">
        <v>533</v>
      </c>
      <c r="H2048">
        <v>75</v>
      </c>
      <c r="I2048" s="119" t="s">
        <v>19</v>
      </c>
      <c r="J2048" s="119" t="s">
        <v>22</v>
      </c>
      <c r="K2048" s="1">
        <v>46255.758941458334</v>
      </c>
      <c r="L2048">
        <v>0</v>
      </c>
      <c r="M2048">
        <v>3</v>
      </c>
      <c r="N2048">
        <v>0</v>
      </c>
      <c r="O2048">
        <v>0</v>
      </c>
      <c r="P2048" s="119" t="s">
        <v>20254</v>
      </c>
    </row>
    <row r="2049" spans="1:16" x14ac:dyDescent="0.25">
      <c r="A2049">
        <v>2183</v>
      </c>
      <c r="B2049" s="119" t="s">
        <v>1293</v>
      </c>
      <c r="C2049">
        <v>32</v>
      </c>
      <c r="E2049">
        <v>604</v>
      </c>
      <c r="F2049">
        <v>44</v>
      </c>
      <c r="G2049">
        <v>163</v>
      </c>
      <c r="H2049">
        <v>94</v>
      </c>
      <c r="I2049" s="119" t="s">
        <v>19</v>
      </c>
      <c r="J2049" s="119" t="s">
        <v>22</v>
      </c>
      <c r="K2049" s="1">
        <v>46255.758941458334</v>
      </c>
      <c r="L2049">
        <v>12</v>
      </c>
      <c r="M2049">
        <v>2</v>
      </c>
      <c r="N2049">
        <v>1</v>
      </c>
      <c r="O2049">
        <v>1</v>
      </c>
      <c r="P2049" s="119" t="s">
        <v>20254</v>
      </c>
    </row>
    <row r="2050" spans="1:16" x14ac:dyDescent="0.25">
      <c r="A2050">
        <v>2184</v>
      </c>
      <c r="B2050" s="119" t="s">
        <v>1291</v>
      </c>
      <c r="C2050">
        <v>76</v>
      </c>
      <c r="E2050">
        <v>51</v>
      </c>
      <c r="F2050">
        <v>58</v>
      </c>
      <c r="G2050">
        <v>1982</v>
      </c>
      <c r="H2050">
        <v>68</v>
      </c>
      <c r="I2050" s="119" t="s">
        <v>19</v>
      </c>
      <c r="J2050" s="119" t="s">
        <v>22</v>
      </c>
      <c r="K2050" s="1">
        <v>46255.758941458334</v>
      </c>
      <c r="L2050">
        <v>0</v>
      </c>
      <c r="M2050">
        <v>17</v>
      </c>
      <c r="N2050">
        <v>0</v>
      </c>
      <c r="O2050">
        <v>0</v>
      </c>
      <c r="P2050" s="119" t="s">
        <v>20254</v>
      </c>
    </row>
    <row r="2051" spans="1:16" x14ac:dyDescent="0.25">
      <c r="A2051">
        <v>2185</v>
      </c>
      <c r="B2051" s="119" t="s">
        <v>1293</v>
      </c>
      <c r="C2051">
        <v>37</v>
      </c>
      <c r="E2051">
        <v>972</v>
      </c>
      <c r="F2051">
        <v>48</v>
      </c>
      <c r="G2051">
        <v>259</v>
      </c>
      <c r="H2051">
        <v>100</v>
      </c>
      <c r="I2051" s="119" t="s">
        <v>19</v>
      </c>
      <c r="J2051" s="119" t="s">
        <v>22</v>
      </c>
      <c r="K2051" s="1">
        <v>46255.758941458334</v>
      </c>
      <c r="L2051">
        <v>8</v>
      </c>
      <c r="M2051">
        <v>1</v>
      </c>
      <c r="N2051">
        <v>3</v>
      </c>
      <c r="O2051">
        <v>0</v>
      </c>
      <c r="P2051" s="119" t="s">
        <v>20254</v>
      </c>
    </row>
    <row r="2052" spans="1:16" x14ac:dyDescent="0.25">
      <c r="A2052">
        <v>2186</v>
      </c>
      <c r="B2052" s="119" t="s">
        <v>1294</v>
      </c>
      <c r="C2052">
        <v>23</v>
      </c>
      <c r="E2052">
        <v>3075</v>
      </c>
      <c r="F2052">
        <v>92</v>
      </c>
      <c r="G2052">
        <v>270</v>
      </c>
      <c r="H2052">
        <v>1040</v>
      </c>
      <c r="I2052" s="119" t="s">
        <v>19</v>
      </c>
      <c r="J2052" s="119" t="s">
        <v>22</v>
      </c>
      <c r="K2052" s="1">
        <v>46255.758941458334</v>
      </c>
      <c r="L2052">
        <v>14</v>
      </c>
      <c r="M2052">
        <v>6</v>
      </c>
      <c r="N2052">
        <v>4</v>
      </c>
      <c r="O2052">
        <v>2</v>
      </c>
      <c r="P2052" s="119" t="s">
        <v>20254</v>
      </c>
    </row>
    <row r="2053" spans="1:16" x14ac:dyDescent="0.25">
      <c r="A2053">
        <v>2187</v>
      </c>
      <c r="B2053" s="119" t="s">
        <v>1291</v>
      </c>
      <c r="C2053">
        <v>80</v>
      </c>
      <c r="E2053">
        <v>56</v>
      </c>
      <c r="F2053">
        <v>61</v>
      </c>
      <c r="G2053">
        <v>1925</v>
      </c>
      <c r="H2053">
        <v>71</v>
      </c>
      <c r="I2053" s="119" t="s">
        <v>19</v>
      </c>
      <c r="J2053" s="119" t="s">
        <v>22</v>
      </c>
      <c r="K2053" s="1">
        <v>46255.758941458334</v>
      </c>
      <c r="L2053">
        <v>0</v>
      </c>
      <c r="M2053">
        <v>8</v>
      </c>
      <c r="N2053">
        <v>0</v>
      </c>
      <c r="O2053">
        <v>0</v>
      </c>
      <c r="P2053" s="119" t="s">
        <v>20254</v>
      </c>
    </row>
    <row r="2054" spans="1:16" x14ac:dyDescent="0.25">
      <c r="A2054">
        <v>2188</v>
      </c>
      <c r="B2054" s="119" t="s">
        <v>1295</v>
      </c>
      <c r="C2054">
        <v>62</v>
      </c>
      <c r="E2054">
        <v>0</v>
      </c>
      <c r="F2054">
        <v>0</v>
      </c>
      <c r="G2054">
        <v>1047</v>
      </c>
      <c r="H2054">
        <v>74</v>
      </c>
      <c r="I2054" s="119" t="s">
        <v>19</v>
      </c>
      <c r="J2054" s="119" t="s">
        <v>22</v>
      </c>
      <c r="K2054" s="1">
        <v>46255.758941458334</v>
      </c>
      <c r="L2054">
        <v>0</v>
      </c>
      <c r="M2054">
        <v>3</v>
      </c>
      <c r="N2054">
        <v>0</v>
      </c>
      <c r="O2054">
        <v>1</v>
      </c>
      <c r="P2054" s="119" t="s">
        <v>20254</v>
      </c>
    </row>
    <row r="2055" spans="1:16" x14ac:dyDescent="0.25">
      <c r="A2055">
        <v>2189</v>
      </c>
      <c r="B2055" s="119" t="s">
        <v>1294</v>
      </c>
      <c r="C2055">
        <v>28</v>
      </c>
      <c r="E2055">
        <v>1415</v>
      </c>
      <c r="F2055">
        <v>61</v>
      </c>
      <c r="G2055">
        <v>318</v>
      </c>
      <c r="H2055">
        <v>98</v>
      </c>
      <c r="I2055" s="119" t="s">
        <v>19</v>
      </c>
      <c r="J2055" s="119" t="s">
        <v>22</v>
      </c>
      <c r="K2055" s="1">
        <v>46255.758941458334</v>
      </c>
      <c r="L2055">
        <v>3</v>
      </c>
      <c r="M2055">
        <v>1</v>
      </c>
      <c r="N2055">
        <v>3</v>
      </c>
      <c r="O2055">
        <v>1</v>
      </c>
      <c r="P2055" s="119" t="s">
        <v>20254</v>
      </c>
    </row>
    <row r="2056" spans="1:16" x14ac:dyDescent="0.25">
      <c r="A2056">
        <v>2190</v>
      </c>
      <c r="B2056" s="119" t="s">
        <v>1296</v>
      </c>
      <c r="C2056">
        <v>33</v>
      </c>
      <c r="E2056">
        <v>1647</v>
      </c>
      <c r="F2056">
        <v>47</v>
      </c>
      <c r="G2056">
        <v>294</v>
      </c>
      <c r="H2056">
        <v>95</v>
      </c>
      <c r="I2056" s="119" t="s">
        <v>19</v>
      </c>
      <c r="J2056" s="119" t="s">
        <v>22</v>
      </c>
      <c r="K2056" s="1">
        <v>46255.758941458334</v>
      </c>
      <c r="L2056">
        <v>0</v>
      </c>
      <c r="M2056">
        <v>2</v>
      </c>
      <c r="N2056">
        <v>0</v>
      </c>
      <c r="O2056">
        <v>0</v>
      </c>
      <c r="P2056" s="119" t="s">
        <v>20254</v>
      </c>
    </row>
    <row r="2057" spans="1:16" x14ac:dyDescent="0.25">
      <c r="A2057">
        <v>2191</v>
      </c>
      <c r="B2057" s="119" t="s">
        <v>1295</v>
      </c>
      <c r="C2057">
        <v>67</v>
      </c>
      <c r="E2057">
        <v>0</v>
      </c>
      <c r="F2057">
        <v>0</v>
      </c>
      <c r="G2057">
        <v>930</v>
      </c>
      <c r="H2057">
        <v>61</v>
      </c>
      <c r="I2057" s="119" t="s">
        <v>19</v>
      </c>
      <c r="J2057" s="119" t="s">
        <v>22</v>
      </c>
      <c r="K2057" s="1">
        <v>46255.758941458334</v>
      </c>
      <c r="L2057">
        <v>0</v>
      </c>
      <c r="M2057">
        <v>3</v>
      </c>
      <c r="N2057">
        <v>0</v>
      </c>
      <c r="O2057">
        <v>0</v>
      </c>
      <c r="P2057" s="119" t="s">
        <v>20254</v>
      </c>
    </row>
    <row r="2058" spans="1:16" x14ac:dyDescent="0.25">
      <c r="A2058">
        <v>2192</v>
      </c>
      <c r="B2058" s="119" t="s">
        <v>1296</v>
      </c>
      <c r="C2058">
        <v>38</v>
      </c>
      <c r="E2058">
        <v>146</v>
      </c>
      <c r="F2058">
        <v>48</v>
      </c>
      <c r="G2058">
        <v>293</v>
      </c>
      <c r="H2058">
        <v>111</v>
      </c>
      <c r="I2058" s="119" t="s">
        <v>19</v>
      </c>
      <c r="J2058" s="119" t="s">
        <v>22</v>
      </c>
      <c r="K2058" s="1">
        <v>46255.758941458334</v>
      </c>
      <c r="L2058">
        <v>12</v>
      </c>
      <c r="M2058">
        <v>2</v>
      </c>
      <c r="N2058">
        <v>2</v>
      </c>
      <c r="O2058">
        <v>1</v>
      </c>
      <c r="P2058" s="119" t="s">
        <v>20254</v>
      </c>
    </row>
    <row r="2059" spans="1:16" x14ac:dyDescent="0.25">
      <c r="A2059">
        <v>2193</v>
      </c>
      <c r="B2059" s="119" t="s">
        <v>1295</v>
      </c>
      <c r="C2059">
        <v>72</v>
      </c>
      <c r="E2059">
        <v>0</v>
      </c>
      <c r="F2059">
        <v>0</v>
      </c>
      <c r="G2059">
        <v>718</v>
      </c>
      <c r="H2059">
        <v>66</v>
      </c>
      <c r="I2059" s="119" t="s">
        <v>19</v>
      </c>
      <c r="J2059" s="119" t="s">
        <v>22</v>
      </c>
      <c r="K2059" s="1">
        <v>46255.758941458334</v>
      </c>
      <c r="L2059">
        <v>0</v>
      </c>
      <c r="M2059">
        <v>1</v>
      </c>
      <c r="N2059">
        <v>0</v>
      </c>
      <c r="O2059">
        <v>1</v>
      </c>
      <c r="P2059" s="119" t="s">
        <v>20254</v>
      </c>
    </row>
    <row r="2060" spans="1:16" x14ac:dyDescent="0.25">
      <c r="A2060">
        <v>2194</v>
      </c>
      <c r="B2060" s="119" t="s">
        <v>1292</v>
      </c>
      <c r="C2060">
        <v>24</v>
      </c>
      <c r="E2060">
        <v>2634</v>
      </c>
      <c r="F2060">
        <v>59</v>
      </c>
      <c r="G2060">
        <v>287</v>
      </c>
      <c r="H2060">
        <v>142</v>
      </c>
      <c r="I2060" s="119" t="s">
        <v>19</v>
      </c>
      <c r="J2060" s="119" t="s">
        <v>22</v>
      </c>
      <c r="K2060" s="1">
        <v>46255.758941458334</v>
      </c>
      <c r="L2060">
        <v>12</v>
      </c>
      <c r="M2060">
        <v>4</v>
      </c>
      <c r="N2060">
        <v>1</v>
      </c>
      <c r="O2060">
        <v>1</v>
      </c>
      <c r="P2060" s="119" t="s">
        <v>20254</v>
      </c>
    </row>
    <row r="2061" spans="1:16" x14ac:dyDescent="0.25">
      <c r="A2061">
        <v>2195</v>
      </c>
      <c r="B2061" s="119" t="s">
        <v>1292</v>
      </c>
      <c r="C2061">
        <v>29</v>
      </c>
      <c r="E2061">
        <v>0</v>
      </c>
      <c r="F2061">
        <v>0</v>
      </c>
      <c r="G2061">
        <v>413</v>
      </c>
      <c r="H2061">
        <v>96</v>
      </c>
      <c r="I2061" s="119" t="s">
        <v>19</v>
      </c>
      <c r="J2061" s="119" t="s">
        <v>22</v>
      </c>
      <c r="K2061" s="1">
        <v>46255.758941458334</v>
      </c>
      <c r="L2061">
        <v>0</v>
      </c>
      <c r="M2061">
        <v>3</v>
      </c>
      <c r="N2061">
        <v>0</v>
      </c>
      <c r="O2061">
        <v>1</v>
      </c>
      <c r="P2061" s="119" t="s">
        <v>20254</v>
      </c>
    </row>
    <row r="2062" spans="1:16" x14ac:dyDescent="0.25">
      <c r="A2062">
        <v>2196</v>
      </c>
      <c r="B2062" s="119" t="s">
        <v>1295</v>
      </c>
      <c r="C2062">
        <v>77</v>
      </c>
      <c r="E2062">
        <v>0</v>
      </c>
      <c r="F2062">
        <v>0</v>
      </c>
      <c r="G2062">
        <v>4624</v>
      </c>
      <c r="H2062">
        <v>68</v>
      </c>
      <c r="I2062" s="119" t="s">
        <v>19</v>
      </c>
      <c r="J2062" s="119" t="s">
        <v>22</v>
      </c>
      <c r="K2062" s="1">
        <v>46255.758941458334</v>
      </c>
      <c r="L2062">
        <v>0</v>
      </c>
      <c r="M2062">
        <v>8</v>
      </c>
      <c r="N2062">
        <v>0</v>
      </c>
      <c r="O2062">
        <v>1</v>
      </c>
      <c r="P2062" s="119" t="s">
        <v>20254</v>
      </c>
    </row>
    <row r="2063" spans="1:16" x14ac:dyDescent="0.25">
      <c r="A2063">
        <v>2197</v>
      </c>
      <c r="B2063" s="119" t="s">
        <v>1293</v>
      </c>
      <c r="C2063">
        <v>34</v>
      </c>
      <c r="E2063">
        <v>1710</v>
      </c>
      <c r="F2063">
        <v>85</v>
      </c>
      <c r="G2063">
        <v>301</v>
      </c>
      <c r="H2063">
        <v>104</v>
      </c>
      <c r="I2063" s="119" t="s">
        <v>19</v>
      </c>
      <c r="J2063" s="119" t="s">
        <v>22</v>
      </c>
      <c r="K2063" s="1">
        <v>46255.758941458334</v>
      </c>
      <c r="L2063">
        <v>10</v>
      </c>
      <c r="M2063">
        <v>0</v>
      </c>
      <c r="N2063">
        <v>0</v>
      </c>
      <c r="O2063">
        <v>0</v>
      </c>
      <c r="P2063" s="119" t="s">
        <v>20254</v>
      </c>
    </row>
    <row r="2064" spans="1:16" x14ac:dyDescent="0.25">
      <c r="A2064">
        <v>2198</v>
      </c>
      <c r="B2064" s="119" t="s">
        <v>1295</v>
      </c>
      <c r="C2064">
        <v>80</v>
      </c>
      <c r="E2064">
        <v>22</v>
      </c>
      <c r="F2064">
        <v>68</v>
      </c>
      <c r="G2064">
        <v>1934</v>
      </c>
      <c r="H2064">
        <v>71</v>
      </c>
      <c r="I2064" s="119" t="s">
        <v>19</v>
      </c>
      <c r="J2064" s="119" t="s">
        <v>22</v>
      </c>
      <c r="K2064" s="1">
        <v>46255.758941458334</v>
      </c>
      <c r="L2064">
        <v>0</v>
      </c>
      <c r="M2064">
        <v>4</v>
      </c>
      <c r="N2064">
        <v>0</v>
      </c>
      <c r="O2064">
        <v>3</v>
      </c>
      <c r="P2064" s="119" t="s">
        <v>20254</v>
      </c>
    </row>
    <row r="2065" spans="1:16" x14ac:dyDescent="0.25">
      <c r="A2065">
        <v>2199</v>
      </c>
      <c r="B2065" s="119" t="s">
        <v>1293</v>
      </c>
      <c r="C2065">
        <v>39</v>
      </c>
      <c r="E2065">
        <v>646</v>
      </c>
      <c r="F2065">
        <v>59</v>
      </c>
      <c r="G2065">
        <v>328</v>
      </c>
      <c r="H2065">
        <v>93</v>
      </c>
      <c r="I2065" s="119" t="s">
        <v>19</v>
      </c>
      <c r="J2065" s="119" t="s">
        <v>22</v>
      </c>
      <c r="K2065" s="1">
        <v>46255.758941458334</v>
      </c>
      <c r="L2065">
        <v>8</v>
      </c>
      <c r="M2065">
        <v>3</v>
      </c>
      <c r="N2065">
        <v>3</v>
      </c>
      <c r="O2065">
        <v>2</v>
      </c>
      <c r="P2065" s="119" t="s">
        <v>20254</v>
      </c>
    </row>
    <row r="2066" spans="1:16" x14ac:dyDescent="0.25">
      <c r="A2066">
        <v>2200</v>
      </c>
      <c r="B2066" s="119" t="s">
        <v>1297</v>
      </c>
      <c r="C2066">
        <v>63</v>
      </c>
      <c r="E2066">
        <v>0</v>
      </c>
      <c r="F2066">
        <v>0</v>
      </c>
      <c r="G2066">
        <v>858</v>
      </c>
      <c r="H2066">
        <v>60</v>
      </c>
      <c r="I2066" s="119" t="s">
        <v>19</v>
      </c>
      <c r="J2066" s="119" t="s">
        <v>22</v>
      </c>
      <c r="K2066" s="1">
        <v>46255.758941458334</v>
      </c>
      <c r="L2066">
        <v>0</v>
      </c>
      <c r="M2066">
        <v>0</v>
      </c>
      <c r="N2066">
        <v>0</v>
      </c>
      <c r="O2066">
        <v>0</v>
      </c>
      <c r="P2066" s="119" t="s">
        <v>20254</v>
      </c>
    </row>
    <row r="2067" spans="1:16" x14ac:dyDescent="0.25">
      <c r="A2067">
        <v>2201</v>
      </c>
      <c r="B2067" s="119" t="s">
        <v>1290</v>
      </c>
      <c r="C2067">
        <v>41</v>
      </c>
      <c r="E2067">
        <v>4800</v>
      </c>
      <c r="F2067">
        <v>50</v>
      </c>
      <c r="G2067">
        <v>380</v>
      </c>
      <c r="H2067">
        <v>450</v>
      </c>
      <c r="I2067" s="119" t="s">
        <v>19</v>
      </c>
      <c r="J2067" s="119" t="s">
        <v>22</v>
      </c>
      <c r="K2067" s="1">
        <v>46255.758941458334</v>
      </c>
      <c r="L2067">
        <v>10</v>
      </c>
      <c r="M2067">
        <v>7</v>
      </c>
      <c r="N2067">
        <v>4</v>
      </c>
      <c r="O2067">
        <v>1</v>
      </c>
      <c r="P2067" s="119" t="s">
        <v>20254</v>
      </c>
    </row>
    <row r="2068" spans="1:16" x14ac:dyDescent="0.25">
      <c r="A2068">
        <v>2202</v>
      </c>
      <c r="B2068" s="119" t="s">
        <v>1290</v>
      </c>
      <c r="C2068">
        <v>46</v>
      </c>
      <c r="E2068">
        <v>2175</v>
      </c>
      <c r="F2068">
        <v>62</v>
      </c>
      <c r="G2068">
        <v>361</v>
      </c>
      <c r="H2068">
        <v>125</v>
      </c>
      <c r="I2068" s="119" t="s">
        <v>19</v>
      </c>
      <c r="J2068" s="119" t="s">
        <v>22</v>
      </c>
      <c r="K2068" s="1">
        <v>46255.758941458334</v>
      </c>
      <c r="L2068">
        <v>11</v>
      </c>
      <c r="M2068">
        <v>6</v>
      </c>
      <c r="N2068">
        <v>4</v>
      </c>
      <c r="O2068">
        <v>1</v>
      </c>
      <c r="P2068" s="119" t="s">
        <v>20254</v>
      </c>
    </row>
    <row r="2069" spans="1:16" x14ac:dyDescent="0.25">
      <c r="A2069">
        <v>2203</v>
      </c>
      <c r="B2069" s="119" t="s">
        <v>1297</v>
      </c>
      <c r="C2069">
        <v>68</v>
      </c>
      <c r="E2069">
        <v>0</v>
      </c>
      <c r="F2069">
        <v>0</v>
      </c>
      <c r="G2069">
        <v>195</v>
      </c>
      <c r="H2069">
        <v>194</v>
      </c>
      <c r="I2069" s="119" t="s">
        <v>19</v>
      </c>
      <c r="J2069" s="119" t="s">
        <v>22</v>
      </c>
      <c r="K2069" s="1">
        <v>46255.758941458334</v>
      </c>
      <c r="L2069">
        <v>0</v>
      </c>
      <c r="M2069">
        <v>1</v>
      </c>
      <c r="N2069">
        <v>0</v>
      </c>
      <c r="O2069">
        <v>0</v>
      </c>
      <c r="P2069" s="119" t="s">
        <v>20254</v>
      </c>
    </row>
    <row r="2070" spans="1:16" x14ac:dyDescent="0.25">
      <c r="A2070">
        <v>2204</v>
      </c>
      <c r="B2070" s="119" t="s">
        <v>1290</v>
      </c>
      <c r="C2070">
        <v>51</v>
      </c>
      <c r="E2070">
        <v>1677</v>
      </c>
      <c r="F2070">
        <v>87</v>
      </c>
      <c r="G2070">
        <v>222</v>
      </c>
      <c r="H2070">
        <v>201</v>
      </c>
      <c r="I2070" s="119" t="s">
        <v>19</v>
      </c>
      <c r="J2070" s="119" t="s">
        <v>22</v>
      </c>
      <c r="K2070" s="1">
        <v>46255.758941458334</v>
      </c>
      <c r="L2070">
        <v>8</v>
      </c>
      <c r="M2070">
        <v>2</v>
      </c>
      <c r="N2070">
        <v>1</v>
      </c>
      <c r="O2070">
        <v>1</v>
      </c>
      <c r="P2070" s="119" t="s">
        <v>20254</v>
      </c>
    </row>
    <row r="2071" spans="1:16" x14ac:dyDescent="0.25">
      <c r="A2071">
        <v>2205</v>
      </c>
      <c r="B2071" s="119" t="s">
        <v>1290</v>
      </c>
      <c r="C2071">
        <v>56</v>
      </c>
      <c r="E2071">
        <v>414</v>
      </c>
      <c r="F2071">
        <v>64</v>
      </c>
      <c r="G2071">
        <v>234</v>
      </c>
      <c r="H2071">
        <v>100</v>
      </c>
      <c r="I2071" s="119" t="s">
        <v>19</v>
      </c>
      <c r="J2071" s="119" t="s">
        <v>22</v>
      </c>
      <c r="K2071" s="1">
        <v>46255.758941458334</v>
      </c>
      <c r="L2071">
        <v>10</v>
      </c>
      <c r="M2071">
        <v>1</v>
      </c>
      <c r="N2071">
        <v>2</v>
      </c>
      <c r="O2071">
        <v>1</v>
      </c>
      <c r="P2071" s="119" t="s">
        <v>20254</v>
      </c>
    </row>
    <row r="2072" spans="1:16" x14ac:dyDescent="0.25">
      <c r="A2072">
        <v>2206</v>
      </c>
      <c r="B2072" s="119" t="s">
        <v>1297</v>
      </c>
      <c r="C2072">
        <v>73</v>
      </c>
      <c r="E2072">
        <v>28</v>
      </c>
      <c r="F2072">
        <v>56</v>
      </c>
      <c r="G2072">
        <v>181</v>
      </c>
      <c r="H2072">
        <v>65</v>
      </c>
      <c r="I2072" s="119" t="s">
        <v>19</v>
      </c>
      <c r="J2072" s="119" t="s">
        <v>22</v>
      </c>
      <c r="K2072" s="1">
        <v>46255.758941458334</v>
      </c>
      <c r="L2072">
        <v>0</v>
      </c>
      <c r="M2072">
        <v>1</v>
      </c>
      <c r="N2072">
        <v>0</v>
      </c>
      <c r="O2072">
        <v>0</v>
      </c>
      <c r="P2072" s="119" t="s">
        <v>20254</v>
      </c>
    </row>
    <row r="2073" spans="1:16" x14ac:dyDescent="0.25">
      <c r="A2073">
        <v>2207</v>
      </c>
      <c r="B2073" s="119" t="s">
        <v>1293</v>
      </c>
      <c r="C2073">
        <v>42</v>
      </c>
      <c r="E2073">
        <v>1497</v>
      </c>
      <c r="F2073">
        <v>53</v>
      </c>
      <c r="G2073">
        <v>382</v>
      </c>
      <c r="H2073">
        <v>97</v>
      </c>
      <c r="I2073" s="119" t="s">
        <v>19</v>
      </c>
      <c r="J2073" s="119" t="s">
        <v>22</v>
      </c>
      <c r="K2073" s="1">
        <v>46255.758941458334</v>
      </c>
      <c r="L2073">
        <v>5</v>
      </c>
      <c r="M2073">
        <v>0</v>
      </c>
      <c r="N2073">
        <v>1</v>
      </c>
      <c r="O2073">
        <v>0</v>
      </c>
      <c r="P2073" s="119" t="s">
        <v>20254</v>
      </c>
    </row>
    <row r="2074" spans="1:16" x14ac:dyDescent="0.25">
      <c r="A2074">
        <v>2208</v>
      </c>
      <c r="B2074" s="119" t="s">
        <v>1297</v>
      </c>
      <c r="C2074">
        <v>78</v>
      </c>
      <c r="E2074">
        <v>0</v>
      </c>
      <c r="F2074">
        <v>0</v>
      </c>
      <c r="G2074">
        <v>3869</v>
      </c>
      <c r="H2074">
        <v>69</v>
      </c>
      <c r="I2074" s="119" t="s">
        <v>19</v>
      </c>
      <c r="J2074" s="119" t="s">
        <v>22</v>
      </c>
      <c r="K2074" s="1">
        <v>46255.758941458334</v>
      </c>
      <c r="L2074">
        <v>0</v>
      </c>
      <c r="M2074">
        <v>8</v>
      </c>
      <c r="N2074">
        <v>0</v>
      </c>
      <c r="O2074">
        <v>2</v>
      </c>
      <c r="P2074" s="119" t="s">
        <v>20254</v>
      </c>
    </row>
    <row r="2075" spans="1:16" x14ac:dyDescent="0.25">
      <c r="A2075">
        <v>2209</v>
      </c>
      <c r="B2075" s="119" t="s">
        <v>1297</v>
      </c>
      <c r="C2075">
        <v>80</v>
      </c>
      <c r="E2075">
        <v>51</v>
      </c>
      <c r="F2075">
        <v>61</v>
      </c>
      <c r="G2075">
        <v>1954</v>
      </c>
      <c r="H2075">
        <v>71</v>
      </c>
      <c r="I2075" s="119" t="s">
        <v>19</v>
      </c>
      <c r="J2075" s="119" t="s">
        <v>22</v>
      </c>
      <c r="K2075" s="1">
        <v>46255.758941458334</v>
      </c>
      <c r="L2075">
        <v>0</v>
      </c>
      <c r="M2075">
        <v>5</v>
      </c>
      <c r="N2075">
        <v>0</v>
      </c>
      <c r="O2075">
        <v>0</v>
      </c>
      <c r="P2075" s="119" t="s">
        <v>20254</v>
      </c>
    </row>
    <row r="2076" spans="1:16" x14ac:dyDescent="0.25">
      <c r="A2076">
        <v>2210</v>
      </c>
      <c r="B2076" s="119" t="s">
        <v>1293</v>
      </c>
      <c r="C2076">
        <v>47</v>
      </c>
      <c r="E2076">
        <v>953</v>
      </c>
      <c r="F2076">
        <v>56</v>
      </c>
      <c r="G2076">
        <v>278</v>
      </c>
      <c r="H2076">
        <v>98</v>
      </c>
      <c r="I2076" s="119" t="s">
        <v>19</v>
      </c>
      <c r="J2076" s="119" t="s">
        <v>22</v>
      </c>
      <c r="K2076" s="1">
        <v>46255.758941458334</v>
      </c>
      <c r="L2076">
        <v>10</v>
      </c>
      <c r="M2076">
        <v>2</v>
      </c>
      <c r="N2076">
        <v>1</v>
      </c>
      <c r="O2076">
        <v>1</v>
      </c>
      <c r="P2076" s="119" t="s">
        <v>20254</v>
      </c>
    </row>
    <row r="2077" spans="1:16" x14ac:dyDescent="0.25">
      <c r="A2077">
        <v>2211</v>
      </c>
      <c r="B2077" s="119" t="s">
        <v>1293</v>
      </c>
      <c r="C2077">
        <v>52</v>
      </c>
      <c r="E2077">
        <v>80</v>
      </c>
      <c r="F2077">
        <v>52</v>
      </c>
      <c r="G2077">
        <v>247</v>
      </c>
      <c r="H2077">
        <v>105</v>
      </c>
      <c r="I2077" s="119" t="s">
        <v>19</v>
      </c>
      <c r="J2077" s="119" t="s">
        <v>22</v>
      </c>
      <c r="K2077" s="1">
        <v>46255.758941458334</v>
      </c>
      <c r="L2077">
        <v>4</v>
      </c>
      <c r="M2077">
        <v>1</v>
      </c>
      <c r="N2077">
        <v>0</v>
      </c>
      <c r="O2077">
        <v>1</v>
      </c>
      <c r="P2077" s="119" t="s">
        <v>20254</v>
      </c>
    </row>
    <row r="2078" spans="1:16" x14ac:dyDescent="0.25">
      <c r="A2078">
        <v>2212</v>
      </c>
      <c r="B2078" s="119" t="s">
        <v>1298</v>
      </c>
      <c r="C2078">
        <v>64</v>
      </c>
      <c r="E2078">
        <v>0</v>
      </c>
      <c r="F2078">
        <v>0</v>
      </c>
      <c r="G2078">
        <v>448</v>
      </c>
      <c r="H2078">
        <v>67</v>
      </c>
      <c r="I2078" s="119" t="s">
        <v>19</v>
      </c>
      <c r="J2078" s="119" t="s">
        <v>22</v>
      </c>
      <c r="K2078" s="1">
        <v>46255.758941458334</v>
      </c>
      <c r="L2078">
        <v>0</v>
      </c>
      <c r="M2078">
        <v>1</v>
      </c>
      <c r="N2078">
        <v>0</v>
      </c>
      <c r="O2078">
        <v>0</v>
      </c>
      <c r="P2078" s="119" t="s">
        <v>20254</v>
      </c>
    </row>
    <row r="2079" spans="1:16" x14ac:dyDescent="0.25">
      <c r="A2079">
        <v>2213</v>
      </c>
      <c r="B2079" s="119" t="s">
        <v>1298</v>
      </c>
      <c r="C2079">
        <v>69</v>
      </c>
      <c r="E2079">
        <v>0</v>
      </c>
      <c r="F2079">
        <v>0</v>
      </c>
      <c r="G2079">
        <v>540</v>
      </c>
      <c r="H2079">
        <v>67</v>
      </c>
      <c r="I2079" s="119" t="s">
        <v>19</v>
      </c>
      <c r="J2079" s="119" t="s">
        <v>22</v>
      </c>
      <c r="K2079" s="1">
        <v>46255.758941458334</v>
      </c>
      <c r="L2079">
        <v>0</v>
      </c>
      <c r="M2079">
        <v>2</v>
      </c>
      <c r="N2079">
        <v>0</v>
      </c>
      <c r="O2079">
        <v>0</v>
      </c>
      <c r="P2079" s="119" t="s">
        <v>20254</v>
      </c>
    </row>
    <row r="2080" spans="1:16" x14ac:dyDescent="0.25">
      <c r="A2080">
        <v>2214</v>
      </c>
      <c r="B2080" s="119" t="s">
        <v>1293</v>
      </c>
      <c r="C2080">
        <v>57</v>
      </c>
      <c r="E2080">
        <v>1749</v>
      </c>
      <c r="F2080">
        <v>69</v>
      </c>
      <c r="G2080">
        <v>201</v>
      </c>
      <c r="H2080">
        <v>99</v>
      </c>
      <c r="I2080" s="119" t="s">
        <v>19</v>
      </c>
      <c r="J2080" s="119" t="s">
        <v>22</v>
      </c>
      <c r="K2080" s="1">
        <v>46255.758941458334</v>
      </c>
      <c r="L2080">
        <v>12</v>
      </c>
      <c r="M2080">
        <v>0</v>
      </c>
      <c r="N2080">
        <v>0</v>
      </c>
      <c r="O2080">
        <v>0</v>
      </c>
      <c r="P2080" s="119" t="s">
        <v>20254</v>
      </c>
    </row>
    <row r="2081" spans="1:16" x14ac:dyDescent="0.25">
      <c r="A2081">
        <v>2215</v>
      </c>
      <c r="B2081" s="119" t="s">
        <v>1296</v>
      </c>
      <c r="C2081">
        <v>43</v>
      </c>
      <c r="E2081">
        <v>1301</v>
      </c>
      <c r="F2081">
        <v>63</v>
      </c>
      <c r="G2081">
        <v>592</v>
      </c>
      <c r="H2081">
        <v>99</v>
      </c>
      <c r="I2081" s="119" t="s">
        <v>19</v>
      </c>
      <c r="J2081" s="119" t="s">
        <v>22</v>
      </c>
      <c r="K2081" s="1">
        <v>46255.758941458334</v>
      </c>
      <c r="L2081">
        <v>0</v>
      </c>
      <c r="M2081">
        <v>0</v>
      </c>
      <c r="N2081">
        <v>0</v>
      </c>
      <c r="O2081">
        <v>0</v>
      </c>
      <c r="P2081" s="119" t="s">
        <v>20254</v>
      </c>
    </row>
    <row r="2082" spans="1:16" x14ac:dyDescent="0.25">
      <c r="A2082">
        <v>2216</v>
      </c>
      <c r="B2082" s="119" t="s">
        <v>1298</v>
      </c>
      <c r="C2082">
        <v>74</v>
      </c>
      <c r="E2082">
        <v>0</v>
      </c>
      <c r="F2082">
        <v>0</v>
      </c>
      <c r="G2082">
        <v>581</v>
      </c>
      <c r="H2082">
        <v>65</v>
      </c>
      <c r="I2082" s="119" t="s">
        <v>19</v>
      </c>
      <c r="J2082" s="119" t="s">
        <v>22</v>
      </c>
      <c r="K2082" s="1">
        <v>46255.758941458334</v>
      </c>
      <c r="L2082">
        <v>0</v>
      </c>
      <c r="M2082">
        <v>2</v>
      </c>
      <c r="N2082">
        <v>0</v>
      </c>
      <c r="O2082">
        <v>0</v>
      </c>
      <c r="P2082" s="119" t="s">
        <v>20254</v>
      </c>
    </row>
    <row r="2083" spans="1:16" x14ac:dyDescent="0.25">
      <c r="A2083">
        <v>2217</v>
      </c>
      <c r="B2083" s="119" t="s">
        <v>1296</v>
      </c>
      <c r="C2083">
        <v>48</v>
      </c>
      <c r="E2083">
        <v>488</v>
      </c>
      <c r="F2083">
        <v>59</v>
      </c>
      <c r="G2083">
        <v>348</v>
      </c>
      <c r="H2083">
        <v>118</v>
      </c>
      <c r="I2083" s="119" t="s">
        <v>19</v>
      </c>
      <c r="J2083" s="119" t="s">
        <v>22</v>
      </c>
      <c r="K2083" s="1">
        <v>46255.758941458334</v>
      </c>
      <c r="L2083">
        <v>7</v>
      </c>
      <c r="M2083">
        <v>2</v>
      </c>
      <c r="N2083">
        <v>2</v>
      </c>
      <c r="O2083">
        <v>1</v>
      </c>
      <c r="P2083" s="119" t="s">
        <v>20254</v>
      </c>
    </row>
    <row r="2084" spans="1:16" x14ac:dyDescent="0.25">
      <c r="A2084">
        <v>2218</v>
      </c>
      <c r="B2084" s="119" t="s">
        <v>1298</v>
      </c>
      <c r="C2084">
        <v>79</v>
      </c>
      <c r="E2084">
        <v>0</v>
      </c>
      <c r="F2084">
        <v>0</v>
      </c>
      <c r="G2084">
        <v>7048</v>
      </c>
      <c r="H2084">
        <v>70</v>
      </c>
      <c r="I2084" s="119" t="s">
        <v>19</v>
      </c>
      <c r="J2084" s="119" t="s">
        <v>22</v>
      </c>
      <c r="K2084" s="1">
        <v>46255.758941458334</v>
      </c>
      <c r="L2084">
        <v>0</v>
      </c>
      <c r="M2084">
        <v>12</v>
      </c>
      <c r="N2084">
        <v>0</v>
      </c>
      <c r="O2084">
        <v>1</v>
      </c>
      <c r="P2084" s="119" t="s">
        <v>20254</v>
      </c>
    </row>
    <row r="2085" spans="1:16" x14ac:dyDescent="0.25">
      <c r="A2085">
        <v>2219</v>
      </c>
      <c r="B2085" s="119" t="s">
        <v>1296</v>
      </c>
      <c r="C2085">
        <v>53</v>
      </c>
      <c r="E2085">
        <v>1324</v>
      </c>
      <c r="F2085">
        <v>65</v>
      </c>
      <c r="G2085">
        <v>317</v>
      </c>
      <c r="H2085">
        <v>105</v>
      </c>
      <c r="I2085" s="119" t="s">
        <v>19</v>
      </c>
      <c r="J2085" s="119" t="s">
        <v>22</v>
      </c>
      <c r="K2085" s="1">
        <v>46255.758941458334</v>
      </c>
      <c r="L2085">
        <v>11</v>
      </c>
      <c r="M2085">
        <v>2</v>
      </c>
      <c r="N2085">
        <v>2</v>
      </c>
      <c r="O2085">
        <v>2</v>
      </c>
      <c r="P2085" s="119" t="s">
        <v>20254</v>
      </c>
    </row>
    <row r="2086" spans="1:16" x14ac:dyDescent="0.25">
      <c r="A2086">
        <v>2220</v>
      </c>
      <c r="B2086" s="119" t="s">
        <v>1298</v>
      </c>
      <c r="C2086">
        <v>80</v>
      </c>
      <c r="E2086">
        <v>1</v>
      </c>
      <c r="F2086">
        <v>61</v>
      </c>
      <c r="G2086">
        <v>3039</v>
      </c>
      <c r="H2086">
        <v>71</v>
      </c>
      <c r="I2086" s="119" t="s">
        <v>19</v>
      </c>
      <c r="J2086" s="119" t="s">
        <v>22</v>
      </c>
      <c r="K2086" s="1">
        <v>46255.758941458334</v>
      </c>
      <c r="L2086">
        <v>0</v>
      </c>
      <c r="M2086">
        <v>1</v>
      </c>
      <c r="N2086">
        <v>0</v>
      </c>
      <c r="O2086">
        <v>0</v>
      </c>
      <c r="P2086" s="119" t="s">
        <v>20254</v>
      </c>
    </row>
    <row r="2087" spans="1:16" x14ac:dyDescent="0.25">
      <c r="A2087">
        <v>2221</v>
      </c>
      <c r="B2087" s="119" t="s">
        <v>1296</v>
      </c>
      <c r="C2087">
        <v>58</v>
      </c>
      <c r="E2087">
        <v>992</v>
      </c>
      <c r="F2087">
        <v>83</v>
      </c>
      <c r="G2087">
        <v>219</v>
      </c>
      <c r="H2087">
        <v>100</v>
      </c>
      <c r="I2087" s="119" t="s">
        <v>19</v>
      </c>
      <c r="J2087" s="119" t="s">
        <v>22</v>
      </c>
      <c r="K2087" s="1">
        <v>46255.758941458334</v>
      </c>
      <c r="L2087">
        <v>5</v>
      </c>
      <c r="M2087">
        <v>3</v>
      </c>
      <c r="N2087">
        <v>1</v>
      </c>
      <c r="O2087">
        <v>0</v>
      </c>
      <c r="P2087" s="119" t="s">
        <v>20254</v>
      </c>
    </row>
    <row r="2088" spans="1:16" x14ac:dyDescent="0.25">
      <c r="A2088">
        <v>2222</v>
      </c>
      <c r="B2088" s="119" t="s">
        <v>1293</v>
      </c>
      <c r="C2088">
        <v>44</v>
      </c>
      <c r="E2088">
        <v>1459</v>
      </c>
      <c r="F2088">
        <v>79</v>
      </c>
      <c r="G2088">
        <v>279</v>
      </c>
      <c r="H2088">
        <v>100</v>
      </c>
      <c r="I2088" s="119" t="s">
        <v>19</v>
      </c>
      <c r="J2088" s="119" t="s">
        <v>22</v>
      </c>
      <c r="K2088" s="1">
        <v>46255.758941458334</v>
      </c>
      <c r="L2088">
        <v>5</v>
      </c>
      <c r="M2088">
        <v>0</v>
      </c>
      <c r="N2088">
        <v>1</v>
      </c>
      <c r="O2088">
        <v>0</v>
      </c>
      <c r="P2088" s="119" t="s">
        <v>20254</v>
      </c>
    </row>
    <row r="2089" spans="1:16" x14ac:dyDescent="0.25">
      <c r="A2089">
        <v>2223</v>
      </c>
      <c r="B2089" s="119" t="s">
        <v>1293</v>
      </c>
      <c r="C2089">
        <v>49</v>
      </c>
      <c r="E2089">
        <v>1192</v>
      </c>
      <c r="F2089">
        <v>81</v>
      </c>
      <c r="G2089">
        <v>291</v>
      </c>
      <c r="H2089">
        <v>110</v>
      </c>
      <c r="I2089" s="119" t="s">
        <v>19</v>
      </c>
      <c r="J2089" s="119" t="s">
        <v>22</v>
      </c>
      <c r="K2089" s="1">
        <v>46255.758941458334</v>
      </c>
      <c r="L2089">
        <v>10</v>
      </c>
      <c r="M2089">
        <v>1</v>
      </c>
      <c r="N2089">
        <v>0</v>
      </c>
      <c r="O2089">
        <v>0</v>
      </c>
      <c r="P2089" s="119" t="s">
        <v>20254</v>
      </c>
    </row>
    <row r="2090" spans="1:16" x14ac:dyDescent="0.25">
      <c r="A2090">
        <v>2224</v>
      </c>
      <c r="B2090" s="119" t="s">
        <v>1293</v>
      </c>
      <c r="C2090">
        <v>54</v>
      </c>
      <c r="E2090">
        <v>65</v>
      </c>
      <c r="F2090">
        <v>63</v>
      </c>
      <c r="G2090">
        <v>226</v>
      </c>
      <c r="H2090">
        <v>95</v>
      </c>
      <c r="I2090" s="119" t="s">
        <v>19</v>
      </c>
      <c r="J2090" s="119" t="s">
        <v>22</v>
      </c>
      <c r="K2090" s="1">
        <v>46255.758941458334</v>
      </c>
      <c r="L2090">
        <v>12</v>
      </c>
      <c r="M2090">
        <v>2</v>
      </c>
      <c r="N2090">
        <v>0</v>
      </c>
      <c r="O2090">
        <v>1</v>
      </c>
      <c r="P2090" s="119" t="s">
        <v>20254</v>
      </c>
    </row>
    <row r="2091" spans="1:16" x14ac:dyDescent="0.25">
      <c r="A2091">
        <v>2225</v>
      </c>
      <c r="B2091" s="119" t="s">
        <v>1293</v>
      </c>
      <c r="C2091">
        <v>59</v>
      </c>
      <c r="E2091">
        <v>275</v>
      </c>
      <c r="F2091">
        <v>69</v>
      </c>
      <c r="G2091">
        <v>136</v>
      </c>
      <c r="H2091">
        <v>95</v>
      </c>
      <c r="I2091" s="119" t="s">
        <v>19</v>
      </c>
      <c r="J2091" s="119" t="s">
        <v>22</v>
      </c>
      <c r="K2091" s="1">
        <v>46255.758941458334</v>
      </c>
      <c r="L2091">
        <v>8</v>
      </c>
      <c r="M2091">
        <v>5</v>
      </c>
      <c r="N2091">
        <v>0</v>
      </c>
      <c r="O2091">
        <v>2</v>
      </c>
      <c r="P2091" s="119" t="s">
        <v>20254</v>
      </c>
    </row>
    <row r="2092" spans="1:16" x14ac:dyDescent="0.25">
      <c r="A2092">
        <v>2226</v>
      </c>
      <c r="B2092" s="119" t="s">
        <v>1299</v>
      </c>
      <c r="C2092">
        <v>61</v>
      </c>
      <c r="E2092">
        <v>59</v>
      </c>
      <c r="F2092">
        <v>61</v>
      </c>
      <c r="G2092">
        <v>206</v>
      </c>
      <c r="H2092">
        <v>100</v>
      </c>
      <c r="I2092" s="119" t="s">
        <v>19</v>
      </c>
      <c r="J2092" s="119" t="s">
        <v>22</v>
      </c>
      <c r="K2092" s="1">
        <v>46255.758941458334</v>
      </c>
      <c r="L2092">
        <v>0</v>
      </c>
      <c r="M2092">
        <v>17</v>
      </c>
      <c r="N2092">
        <v>0</v>
      </c>
      <c r="O2092">
        <v>7</v>
      </c>
      <c r="P2092" s="119" t="s">
        <v>20254</v>
      </c>
    </row>
    <row r="2093" spans="1:16" x14ac:dyDescent="0.25">
      <c r="A2093">
        <v>2227</v>
      </c>
      <c r="B2093" s="119" t="s">
        <v>1299</v>
      </c>
      <c r="C2093">
        <v>66</v>
      </c>
      <c r="E2093">
        <v>0</v>
      </c>
      <c r="F2093">
        <v>0</v>
      </c>
      <c r="G2093">
        <v>532</v>
      </c>
      <c r="H2093">
        <v>134</v>
      </c>
      <c r="I2093" s="119" t="s">
        <v>19</v>
      </c>
      <c r="J2093" s="119" t="s">
        <v>22</v>
      </c>
      <c r="K2093" s="1">
        <v>46255.758941458334</v>
      </c>
      <c r="L2093">
        <v>0</v>
      </c>
      <c r="M2093">
        <v>3</v>
      </c>
      <c r="N2093">
        <v>0</v>
      </c>
      <c r="O2093">
        <v>0</v>
      </c>
      <c r="P2093" s="119" t="s">
        <v>20254</v>
      </c>
    </row>
    <row r="2094" spans="1:16" x14ac:dyDescent="0.25">
      <c r="A2094">
        <v>2228</v>
      </c>
      <c r="B2094" s="119" t="s">
        <v>1299</v>
      </c>
      <c r="C2094">
        <v>71</v>
      </c>
      <c r="E2094">
        <v>25</v>
      </c>
      <c r="F2094">
        <v>66</v>
      </c>
      <c r="G2094">
        <v>599</v>
      </c>
      <c r="H2094">
        <v>77</v>
      </c>
      <c r="I2094" s="119" t="s">
        <v>19</v>
      </c>
      <c r="J2094" s="119" t="s">
        <v>22</v>
      </c>
      <c r="K2094" s="1">
        <v>46255.758941458334</v>
      </c>
      <c r="L2094">
        <v>0</v>
      </c>
      <c r="M2094">
        <v>8</v>
      </c>
      <c r="N2094">
        <v>0</v>
      </c>
      <c r="O2094">
        <v>2</v>
      </c>
      <c r="P2094" s="119" t="s">
        <v>20254</v>
      </c>
    </row>
    <row r="2095" spans="1:16" x14ac:dyDescent="0.25">
      <c r="A2095">
        <v>2229</v>
      </c>
      <c r="B2095" s="119" t="s">
        <v>1299</v>
      </c>
      <c r="C2095">
        <v>76</v>
      </c>
      <c r="E2095">
        <v>25</v>
      </c>
      <c r="F2095">
        <v>76</v>
      </c>
      <c r="G2095">
        <v>8603</v>
      </c>
      <c r="H2095">
        <v>83</v>
      </c>
      <c r="I2095" s="119" t="s">
        <v>19</v>
      </c>
      <c r="J2095" s="119" t="s">
        <v>22</v>
      </c>
      <c r="K2095" s="1">
        <v>46255.758941458334</v>
      </c>
      <c r="L2095">
        <v>0</v>
      </c>
      <c r="M2095">
        <v>7</v>
      </c>
      <c r="N2095">
        <v>0</v>
      </c>
      <c r="O2095">
        <v>2</v>
      </c>
      <c r="P2095" s="119" t="s">
        <v>20254</v>
      </c>
    </row>
    <row r="2096" spans="1:16" x14ac:dyDescent="0.25">
      <c r="A2096">
        <v>2230</v>
      </c>
      <c r="B2096" s="119" t="s">
        <v>1299</v>
      </c>
      <c r="C2096">
        <v>80</v>
      </c>
      <c r="E2096">
        <v>46</v>
      </c>
      <c r="F2096">
        <v>82</v>
      </c>
      <c r="G2096">
        <v>5265</v>
      </c>
      <c r="H2096">
        <v>86</v>
      </c>
      <c r="I2096" s="119" t="s">
        <v>19</v>
      </c>
      <c r="J2096" s="119" t="s">
        <v>22</v>
      </c>
      <c r="K2096" s="1">
        <v>46255.758941458334</v>
      </c>
      <c r="L2096">
        <v>0</v>
      </c>
      <c r="M2096">
        <v>5</v>
      </c>
      <c r="N2096">
        <v>0</v>
      </c>
      <c r="O2096">
        <v>1</v>
      </c>
      <c r="P2096" s="119" t="s">
        <v>20254</v>
      </c>
    </row>
    <row r="2097" spans="1:16" x14ac:dyDescent="0.25">
      <c r="A2097">
        <v>2231</v>
      </c>
      <c r="B2097" s="119" t="s">
        <v>1300</v>
      </c>
      <c r="C2097">
        <v>62</v>
      </c>
      <c r="E2097">
        <v>0</v>
      </c>
      <c r="F2097">
        <v>0</v>
      </c>
      <c r="G2097">
        <v>545</v>
      </c>
      <c r="H2097">
        <v>70</v>
      </c>
      <c r="I2097" s="119" t="s">
        <v>19</v>
      </c>
      <c r="J2097" s="119" t="s">
        <v>22</v>
      </c>
      <c r="K2097" s="1">
        <v>46255.758941458334</v>
      </c>
      <c r="L2097">
        <v>0</v>
      </c>
      <c r="M2097">
        <v>4</v>
      </c>
      <c r="N2097">
        <v>0</v>
      </c>
      <c r="O2097">
        <v>2</v>
      </c>
      <c r="P2097" s="119" t="s">
        <v>20254</v>
      </c>
    </row>
    <row r="2098" spans="1:16" x14ac:dyDescent="0.25">
      <c r="A2098">
        <v>2232</v>
      </c>
      <c r="B2098" s="119" t="s">
        <v>1300</v>
      </c>
      <c r="C2098">
        <v>67</v>
      </c>
      <c r="E2098">
        <v>0</v>
      </c>
      <c r="F2098">
        <v>0</v>
      </c>
      <c r="G2098">
        <v>1360</v>
      </c>
      <c r="H2098">
        <v>73</v>
      </c>
      <c r="I2098" s="119" t="s">
        <v>19</v>
      </c>
      <c r="J2098" s="119" t="s">
        <v>22</v>
      </c>
      <c r="K2098" s="1">
        <v>46255.758941458334</v>
      </c>
      <c r="L2098">
        <v>0</v>
      </c>
      <c r="M2098">
        <v>1</v>
      </c>
      <c r="N2098">
        <v>0</v>
      </c>
      <c r="O2098">
        <v>1</v>
      </c>
      <c r="P2098" s="119" t="s">
        <v>20254</v>
      </c>
    </row>
    <row r="2099" spans="1:16" x14ac:dyDescent="0.25">
      <c r="A2099">
        <v>2233</v>
      </c>
      <c r="B2099" s="119" t="s">
        <v>1300</v>
      </c>
      <c r="C2099">
        <v>72</v>
      </c>
      <c r="E2099">
        <v>0</v>
      </c>
      <c r="F2099">
        <v>0</v>
      </c>
      <c r="G2099">
        <v>1487</v>
      </c>
      <c r="H2099">
        <v>78</v>
      </c>
      <c r="I2099" s="119" t="s">
        <v>19</v>
      </c>
      <c r="J2099" s="119" t="s">
        <v>22</v>
      </c>
      <c r="K2099" s="1">
        <v>46255.758941458334</v>
      </c>
      <c r="L2099">
        <v>0</v>
      </c>
      <c r="M2099">
        <v>0</v>
      </c>
      <c r="N2099">
        <v>0</v>
      </c>
      <c r="O2099">
        <v>0</v>
      </c>
      <c r="P2099" s="119" t="s">
        <v>20254</v>
      </c>
    </row>
    <row r="2100" spans="1:16" x14ac:dyDescent="0.25">
      <c r="A2100">
        <v>2234</v>
      </c>
      <c r="B2100" s="119" t="s">
        <v>1300</v>
      </c>
      <c r="C2100">
        <v>77</v>
      </c>
      <c r="E2100">
        <v>225</v>
      </c>
      <c r="F2100">
        <v>71</v>
      </c>
      <c r="G2100">
        <v>8452</v>
      </c>
      <c r="H2100">
        <v>83</v>
      </c>
      <c r="I2100" s="119" t="s">
        <v>19</v>
      </c>
      <c r="J2100" s="119" t="s">
        <v>22</v>
      </c>
      <c r="K2100" s="1">
        <v>46255.758941458334</v>
      </c>
      <c r="L2100">
        <v>0</v>
      </c>
      <c r="M2100">
        <v>5</v>
      </c>
      <c r="N2100">
        <v>0</v>
      </c>
      <c r="O2100">
        <v>1</v>
      </c>
      <c r="P2100" s="119" t="s">
        <v>20254</v>
      </c>
    </row>
    <row r="2101" spans="1:16" x14ac:dyDescent="0.25">
      <c r="A2101">
        <v>2235</v>
      </c>
      <c r="B2101" s="119" t="s">
        <v>1300</v>
      </c>
      <c r="C2101">
        <v>80</v>
      </c>
      <c r="E2101">
        <v>149</v>
      </c>
      <c r="F2101">
        <v>77</v>
      </c>
      <c r="G2101">
        <v>6719</v>
      </c>
      <c r="H2101">
        <v>86</v>
      </c>
      <c r="I2101" s="119" t="s">
        <v>19</v>
      </c>
      <c r="J2101" s="119" t="s">
        <v>22</v>
      </c>
      <c r="K2101" s="1">
        <v>46255.758941458334</v>
      </c>
      <c r="L2101">
        <v>0</v>
      </c>
      <c r="M2101">
        <v>6</v>
      </c>
      <c r="N2101">
        <v>0</v>
      </c>
      <c r="O2101">
        <v>2</v>
      </c>
      <c r="P2101" s="119" t="s">
        <v>20254</v>
      </c>
    </row>
    <row r="2102" spans="1:16" x14ac:dyDescent="0.25">
      <c r="A2102">
        <v>2236</v>
      </c>
      <c r="B2102" s="119" t="s">
        <v>1301</v>
      </c>
      <c r="C2102">
        <v>63</v>
      </c>
      <c r="E2102">
        <v>25</v>
      </c>
      <c r="F2102">
        <v>64</v>
      </c>
      <c r="G2102">
        <v>356</v>
      </c>
      <c r="H2102">
        <v>71</v>
      </c>
      <c r="I2102" s="119" t="s">
        <v>19</v>
      </c>
      <c r="J2102" s="119" t="s">
        <v>22</v>
      </c>
      <c r="K2102" s="1">
        <v>46255.758941458334</v>
      </c>
      <c r="L2102">
        <v>0</v>
      </c>
      <c r="M2102">
        <v>0</v>
      </c>
      <c r="N2102">
        <v>0</v>
      </c>
      <c r="O2102">
        <v>0</v>
      </c>
      <c r="P2102" s="119" t="s">
        <v>20254</v>
      </c>
    </row>
    <row r="2103" spans="1:16" x14ac:dyDescent="0.25">
      <c r="A2103">
        <v>2237</v>
      </c>
      <c r="B2103" s="119" t="s">
        <v>1301</v>
      </c>
      <c r="C2103">
        <v>68</v>
      </c>
      <c r="E2103">
        <v>235</v>
      </c>
      <c r="F2103">
        <v>64</v>
      </c>
      <c r="G2103">
        <v>407</v>
      </c>
      <c r="H2103">
        <v>75</v>
      </c>
      <c r="I2103" s="119" t="s">
        <v>19</v>
      </c>
      <c r="J2103" s="119" t="s">
        <v>22</v>
      </c>
      <c r="K2103" s="1">
        <v>46255.758941458334</v>
      </c>
      <c r="L2103">
        <v>0</v>
      </c>
      <c r="M2103">
        <v>3</v>
      </c>
      <c r="N2103">
        <v>0</v>
      </c>
      <c r="O2103">
        <v>2</v>
      </c>
      <c r="P2103" s="119" t="s">
        <v>20254</v>
      </c>
    </row>
    <row r="2104" spans="1:16" x14ac:dyDescent="0.25">
      <c r="A2104">
        <v>2238</v>
      </c>
      <c r="B2104" s="119" t="s">
        <v>1301</v>
      </c>
      <c r="C2104">
        <v>73</v>
      </c>
      <c r="E2104">
        <v>0</v>
      </c>
      <c r="F2104">
        <v>0</v>
      </c>
      <c r="G2104">
        <v>1057</v>
      </c>
      <c r="H2104">
        <v>80</v>
      </c>
      <c r="I2104" s="119" t="s">
        <v>19</v>
      </c>
      <c r="J2104" s="119" t="s">
        <v>22</v>
      </c>
      <c r="K2104" s="1">
        <v>46255.758941458334</v>
      </c>
      <c r="L2104">
        <v>0</v>
      </c>
      <c r="M2104">
        <v>3</v>
      </c>
      <c r="N2104">
        <v>0</v>
      </c>
      <c r="O2104">
        <v>1</v>
      </c>
      <c r="P2104" s="119" t="s">
        <v>20254</v>
      </c>
    </row>
    <row r="2105" spans="1:16" x14ac:dyDescent="0.25">
      <c r="A2105">
        <v>2239</v>
      </c>
      <c r="B2105" s="119" t="s">
        <v>1301</v>
      </c>
      <c r="C2105">
        <v>78</v>
      </c>
      <c r="E2105">
        <v>25</v>
      </c>
      <c r="F2105">
        <v>72</v>
      </c>
      <c r="G2105">
        <v>8051</v>
      </c>
      <c r="H2105">
        <v>84</v>
      </c>
      <c r="I2105" s="119" t="s">
        <v>19</v>
      </c>
      <c r="J2105" s="119" t="s">
        <v>22</v>
      </c>
      <c r="K2105" s="1">
        <v>46255.758941458334</v>
      </c>
      <c r="L2105">
        <v>0</v>
      </c>
      <c r="M2105">
        <v>7</v>
      </c>
      <c r="N2105">
        <v>0</v>
      </c>
      <c r="O2105">
        <v>1</v>
      </c>
      <c r="P2105" s="119" t="s">
        <v>20254</v>
      </c>
    </row>
    <row r="2106" spans="1:16" x14ac:dyDescent="0.25">
      <c r="A2106">
        <v>2240</v>
      </c>
      <c r="B2106" s="119" t="s">
        <v>1301</v>
      </c>
      <c r="C2106">
        <v>80</v>
      </c>
      <c r="E2106">
        <v>66</v>
      </c>
      <c r="F2106">
        <v>76</v>
      </c>
      <c r="G2106">
        <v>5273</v>
      </c>
      <c r="H2106">
        <v>86</v>
      </c>
      <c r="I2106" s="119" t="s">
        <v>19</v>
      </c>
      <c r="J2106" s="119" t="s">
        <v>22</v>
      </c>
      <c r="K2106" s="1">
        <v>46255.758941458334</v>
      </c>
      <c r="L2106">
        <v>0</v>
      </c>
      <c r="M2106">
        <v>7</v>
      </c>
      <c r="N2106">
        <v>0</v>
      </c>
      <c r="O2106">
        <v>2</v>
      </c>
      <c r="P2106" s="119" t="s">
        <v>20254</v>
      </c>
    </row>
    <row r="2107" spans="1:16" x14ac:dyDescent="0.25">
      <c r="A2107">
        <v>2241</v>
      </c>
      <c r="B2107" s="119" t="s">
        <v>1302</v>
      </c>
      <c r="C2107">
        <v>64</v>
      </c>
      <c r="E2107">
        <v>0</v>
      </c>
      <c r="F2107">
        <v>0</v>
      </c>
      <c r="G2107">
        <v>746</v>
      </c>
      <c r="H2107">
        <v>101</v>
      </c>
      <c r="I2107" s="119" t="s">
        <v>19</v>
      </c>
      <c r="J2107" s="119" t="s">
        <v>22</v>
      </c>
      <c r="K2107" s="1">
        <v>46255.758941458334</v>
      </c>
      <c r="L2107">
        <v>0</v>
      </c>
      <c r="M2107">
        <v>0</v>
      </c>
      <c r="N2107">
        <v>0</v>
      </c>
      <c r="O2107">
        <v>0</v>
      </c>
      <c r="P2107" s="119" t="s">
        <v>20254</v>
      </c>
    </row>
    <row r="2108" spans="1:16" x14ac:dyDescent="0.25">
      <c r="A2108">
        <v>2242</v>
      </c>
      <c r="B2108" s="119" t="s">
        <v>1302</v>
      </c>
      <c r="C2108">
        <v>69</v>
      </c>
      <c r="E2108">
        <v>32</v>
      </c>
      <c r="F2108">
        <v>72</v>
      </c>
      <c r="G2108">
        <v>669</v>
      </c>
      <c r="H2108">
        <v>75</v>
      </c>
      <c r="I2108" s="119" t="s">
        <v>19</v>
      </c>
      <c r="J2108" s="119" t="s">
        <v>22</v>
      </c>
      <c r="K2108" s="1">
        <v>46255.758941458334</v>
      </c>
      <c r="L2108">
        <v>0</v>
      </c>
      <c r="M2108">
        <v>1</v>
      </c>
      <c r="N2108">
        <v>0</v>
      </c>
      <c r="O2108">
        <v>1</v>
      </c>
      <c r="P2108" s="119" t="s">
        <v>20254</v>
      </c>
    </row>
    <row r="2109" spans="1:16" x14ac:dyDescent="0.25">
      <c r="A2109">
        <v>2243</v>
      </c>
      <c r="B2109" s="119" t="s">
        <v>1302</v>
      </c>
      <c r="C2109">
        <v>74</v>
      </c>
      <c r="E2109">
        <v>0</v>
      </c>
      <c r="F2109">
        <v>0</v>
      </c>
      <c r="G2109">
        <v>1634</v>
      </c>
      <c r="H2109">
        <v>80</v>
      </c>
      <c r="I2109" s="119" t="s">
        <v>19</v>
      </c>
      <c r="J2109" s="119" t="s">
        <v>22</v>
      </c>
      <c r="K2109" s="1">
        <v>46255.758941458334</v>
      </c>
      <c r="L2109">
        <v>0</v>
      </c>
      <c r="M2109">
        <v>1</v>
      </c>
      <c r="N2109">
        <v>0</v>
      </c>
      <c r="O2109">
        <v>0</v>
      </c>
      <c r="P2109" s="119" t="s">
        <v>20254</v>
      </c>
    </row>
    <row r="2110" spans="1:16" x14ac:dyDescent="0.25">
      <c r="A2110">
        <v>2244</v>
      </c>
      <c r="B2110" s="119" t="s">
        <v>1302</v>
      </c>
      <c r="C2110">
        <v>79</v>
      </c>
      <c r="E2110">
        <v>49</v>
      </c>
      <c r="F2110">
        <v>74</v>
      </c>
      <c r="G2110">
        <v>7807</v>
      </c>
      <c r="H2110">
        <v>85</v>
      </c>
      <c r="I2110" s="119" t="s">
        <v>19</v>
      </c>
      <c r="J2110" s="119" t="s">
        <v>22</v>
      </c>
      <c r="K2110" s="1">
        <v>46255.758941458334</v>
      </c>
      <c r="L2110">
        <v>0</v>
      </c>
      <c r="M2110">
        <v>12</v>
      </c>
      <c r="N2110">
        <v>0</v>
      </c>
      <c r="O2110">
        <v>0</v>
      </c>
      <c r="P2110" s="119" t="s">
        <v>20254</v>
      </c>
    </row>
    <row r="2111" spans="1:16" x14ac:dyDescent="0.25">
      <c r="A2111">
        <v>2245</v>
      </c>
      <c r="B2111" s="119" t="s">
        <v>1302</v>
      </c>
      <c r="C2111">
        <v>80</v>
      </c>
      <c r="E2111">
        <v>181</v>
      </c>
      <c r="F2111">
        <v>78</v>
      </c>
      <c r="G2111">
        <v>7372</v>
      </c>
      <c r="H2111">
        <v>86</v>
      </c>
      <c r="I2111" s="119" t="s">
        <v>19</v>
      </c>
      <c r="J2111" s="119" t="s">
        <v>22</v>
      </c>
      <c r="K2111" s="1">
        <v>46255.758941458334</v>
      </c>
      <c r="L2111">
        <v>0</v>
      </c>
      <c r="M2111">
        <v>13</v>
      </c>
      <c r="N2111">
        <v>0</v>
      </c>
      <c r="O2111">
        <v>3</v>
      </c>
      <c r="P2111" s="119" t="s">
        <v>20254</v>
      </c>
    </row>
    <row r="2112" spans="1:16" x14ac:dyDescent="0.25">
      <c r="A2112">
        <v>2246</v>
      </c>
      <c r="B2112" s="119" t="s">
        <v>1303</v>
      </c>
      <c r="C2112">
        <v>14</v>
      </c>
      <c r="D2112">
        <v>24774</v>
      </c>
      <c r="E2112">
        <v>2403</v>
      </c>
      <c r="F2112">
        <v>62</v>
      </c>
      <c r="G2112">
        <v>1282</v>
      </c>
      <c r="H2112">
        <v>95</v>
      </c>
      <c r="I2112" s="119" t="s">
        <v>19</v>
      </c>
      <c r="J2112" s="119" t="s">
        <v>139</v>
      </c>
      <c r="K2112" s="1">
        <v>46255.758941458334</v>
      </c>
      <c r="L2112">
        <v>59</v>
      </c>
      <c r="M2112">
        <v>9</v>
      </c>
      <c r="N2112">
        <v>2</v>
      </c>
      <c r="O2112">
        <v>6</v>
      </c>
      <c r="P2112" s="119" t="s">
        <v>20254</v>
      </c>
    </row>
    <row r="2113" spans="1:16" x14ac:dyDescent="0.25">
      <c r="A2113">
        <v>2247</v>
      </c>
      <c r="B2113" s="119" t="s">
        <v>1304</v>
      </c>
      <c r="C2113">
        <v>20</v>
      </c>
      <c r="D2113">
        <v>24777</v>
      </c>
      <c r="E2113">
        <v>6791</v>
      </c>
      <c r="F2113">
        <v>108</v>
      </c>
      <c r="G2113">
        <v>3327</v>
      </c>
      <c r="H2113">
        <v>156</v>
      </c>
      <c r="I2113" s="119" t="s">
        <v>19</v>
      </c>
      <c r="J2113" s="119" t="s">
        <v>139</v>
      </c>
      <c r="K2113" s="1">
        <v>46255.758941458334</v>
      </c>
      <c r="L2113">
        <v>61</v>
      </c>
      <c r="M2113">
        <v>78</v>
      </c>
      <c r="N2113">
        <v>18</v>
      </c>
      <c r="O2113">
        <v>13</v>
      </c>
      <c r="P2113" s="119" t="s">
        <v>20254</v>
      </c>
    </row>
    <row r="2114" spans="1:16" x14ac:dyDescent="0.25">
      <c r="A2114">
        <v>2248</v>
      </c>
      <c r="B2114" s="119" t="s">
        <v>1305</v>
      </c>
      <c r="C2114">
        <v>26</v>
      </c>
      <c r="D2114">
        <v>24795</v>
      </c>
      <c r="E2114">
        <v>1889</v>
      </c>
      <c r="F2114">
        <v>88</v>
      </c>
      <c r="G2114">
        <v>585</v>
      </c>
      <c r="H2114">
        <v>132</v>
      </c>
      <c r="I2114" s="119" t="s">
        <v>19</v>
      </c>
      <c r="J2114" s="119" t="s">
        <v>139</v>
      </c>
      <c r="K2114" s="1">
        <v>46255.758941458334</v>
      </c>
      <c r="L2114">
        <v>26</v>
      </c>
      <c r="M2114">
        <v>17</v>
      </c>
      <c r="N2114">
        <v>3</v>
      </c>
      <c r="O2114">
        <v>5</v>
      </c>
      <c r="P2114" s="119" t="s">
        <v>20254</v>
      </c>
    </row>
    <row r="2115" spans="1:16" x14ac:dyDescent="0.25">
      <c r="A2115">
        <v>2249</v>
      </c>
      <c r="B2115" s="119" t="s">
        <v>1306</v>
      </c>
      <c r="C2115">
        <v>32</v>
      </c>
      <c r="D2115">
        <v>24689</v>
      </c>
      <c r="E2115">
        <v>751</v>
      </c>
      <c r="F2115">
        <v>135</v>
      </c>
      <c r="G2115">
        <v>925</v>
      </c>
      <c r="H2115">
        <v>228</v>
      </c>
      <c r="I2115" s="119" t="s">
        <v>19</v>
      </c>
      <c r="J2115" s="119" t="s">
        <v>139</v>
      </c>
      <c r="K2115" s="1">
        <v>46255.758941458334</v>
      </c>
      <c r="L2115">
        <v>1</v>
      </c>
      <c r="M2115">
        <v>4</v>
      </c>
      <c r="N2115">
        <v>1</v>
      </c>
      <c r="O2115">
        <v>0</v>
      </c>
      <c r="P2115" s="119" t="s">
        <v>20254</v>
      </c>
    </row>
    <row r="2116" spans="1:16" x14ac:dyDescent="0.25">
      <c r="A2116">
        <v>2250</v>
      </c>
      <c r="B2116" s="119" t="s">
        <v>1307</v>
      </c>
      <c r="C2116">
        <v>38</v>
      </c>
      <c r="D2116">
        <v>24694</v>
      </c>
      <c r="E2116">
        <v>62</v>
      </c>
      <c r="F2116">
        <v>82</v>
      </c>
      <c r="G2116">
        <v>116</v>
      </c>
      <c r="H2116">
        <v>542</v>
      </c>
      <c r="I2116" s="119" t="s">
        <v>19</v>
      </c>
      <c r="J2116" s="119" t="s">
        <v>139</v>
      </c>
      <c r="K2116" s="1">
        <v>46255.758941458334</v>
      </c>
      <c r="L2116">
        <v>0</v>
      </c>
      <c r="M2116">
        <v>1</v>
      </c>
      <c r="N2116">
        <v>0</v>
      </c>
      <c r="O2116">
        <v>0</v>
      </c>
      <c r="P2116" s="119" t="s">
        <v>20254</v>
      </c>
    </row>
    <row r="2117" spans="1:16" x14ac:dyDescent="0.25">
      <c r="A2117">
        <v>2251</v>
      </c>
      <c r="B2117" s="119" t="s">
        <v>1308</v>
      </c>
      <c r="C2117">
        <v>27</v>
      </c>
      <c r="D2117">
        <v>24721</v>
      </c>
      <c r="E2117">
        <v>4421</v>
      </c>
      <c r="F2117">
        <v>84</v>
      </c>
      <c r="G2117">
        <v>586</v>
      </c>
      <c r="H2117">
        <v>135</v>
      </c>
      <c r="I2117" s="119" t="s">
        <v>19</v>
      </c>
      <c r="J2117" s="119" t="s">
        <v>139</v>
      </c>
      <c r="K2117" s="1">
        <v>46255.758941458334</v>
      </c>
      <c r="L2117">
        <v>5</v>
      </c>
      <c r="M2117">
        <v>2</v>
      </c>
      <c r="N2117">
        <v>5</v>
      </c>
      <c r="O2117">
        <v>1</v>
      </c>
      <c r="P2117" s="119" t="s">
        <v>20254</v>
      </c>
    </row>
    <row r="2118" spans="1:16" x14ac:dyDescent="0.25">
      <c r="A2118">
        <v>2252</v>
      </c>
      <c r="B2118" s="119" t="s">
        <v>1309</v>
      </c>
      <c r="C2118">
        <v>33</v>
      </c>
      <c r="D2118">
        <v>24700</v>
      </c>
      <c r="E2118">
        <v>69</v>
      </c>
      <c r="F2118">
        <v>84</v>
      </c>
      <c r="G2118">
        <v>404</v>
      </c>
      <c r="H2118">
        <v>132</v>
      </c>
      <c r="I2118" s="119" t="s">
        <v>19</v>
      </c>
      <c r="J2118" s="119" t="s">
        <v>139</v>
      </c>
      <c r="K2118" s="1">
        <v>46255.758941458334</v>
      </c>
      <c r="L2118">
        <v>11</v>
      </c>
      <c r="M2118">
        <v>1</v>
      </c>
      <c r="N2118">
        <v>2</v>
      </c>
      <c r="O2118">
        <v>1</v>
      </c>
      <c r="P2118" s="119" t="s">
        <v>20254</v>
      </c>
    </row>
    <row r="2119" spans="1:16" x14ac:dyDescent="0.25">
      <c r="A2119">
        <v>2253</v>
      </c>
      <c r="B2119" s="119" t="s">
        <v>1310</v>
      </c>
      <c r="C2119">
        <v>44</v>
      </c>
      <c r="D2119">
        <v>24727</v>
      </c>
      <c r="E2119">
        <v>39</v>
      </c>
      <c r="F2119">
        <v>85</v>
      </c>
      <c r="G2119">
        <v>335</v>
      </c>
      <c r="H2119">
        <v>141</v>
      </c>
      <c r="I2119" s="119" t="s">
        <v>19</v>
      </c>
      <c r="J2119" s="119" t="s">
        <v>139</v>
      </c>
      <c r="K2119" s="1">
        <v>46255.758941458334</v>
      </c>
      <c r="L2119">
        <v>0</v>
      </c>
      <c r="M2119">
        <v>2</v>
      </c>
      <c r="N2119">
        <v>0</v>
      </c>
      <c r="O2119">
        <v>1</v>
      </c>
      <c r="P2119" s="119" t="s">
        <v>20254</v>
      </c>
    </row>
    <row r="2120" spans="1:16" x14ac:dyDescent="0.25">
      <c r="A2120">
        <v>2254</v>
      </c>
      <c r="B2120" s="119" t="s">
        <v>1311</v>
      </c>
      <c r="C2120">
        <v>50</v>
      </c>
      <c r="D2120">
        <v>24736</v>
      </c>
      <c r="E2120">
        <v>415</v>
      </c>
      <c r="F2120">
        <v>101</v>
      </c>
      <c r="G2120">
        <v>365</v>
      </c>
      <c r="H2120">
        <v>450</v>
      </c>
      <c r="I2120" s="119" t="s">
        <v>19</v>
      </c>
      <c r="J2120" s="119" t="s">
        <v>139</v>
      </c>
      <c r="K2120" s="1">
        <v>46255.758941458334</v>
      </c>
      <c r="L2120">
        <v>17</v>
      </c>
      <c r="M2120">
        <v>8</v>
      </c>
      <c r="N2120">
        <v>3</v>
      </c>
      <c r="O2120">
        <v>1</v>
      </c>
      <c r="P2120" s="119" t="s">
        <v>20254</v>
      </c>
    </row>
    <row r="2121" spans="1:16" x14ac:dyDescent="0.25">
      <c r="A2121">
        <v>2255</v>
      </c>
      <c r="B2121" s="119" t="s">
        <v>1312</v>
      </c>
      <c r="C2121">
        <v>56</v>
      </c>
      <c r="D2121">
        <v>24777</v>
      </c>
      <c r="E2121">
        <v>0</v>
      </c>
      <c r="F2121">
        <v>0</v>
      </c>
      <c r="G2121">
        <v>611</v>
      </c>
      <c r="H2121">
        <v>395</v>
      </c>
      <c r="I2121" s="119" t="s">
        <v>19</v>
      </c>
      <c r="J2121" s="119" t="s">
        <v>139</v>
      </c>
      <c r="K2121" s="1">
        <v>46255.758941458334</v>
      </c>
      <c r="L2121">
        <v>0</v>
      </c>
      <c r="M2121">
        <v>8</v>
      </c>
      <c r="N2121">
        <v>0</v>
      </c>
      <c r="O2121">
        <v>1</v>
      </c>
      <c r="P2121" s="119" t="s">
        <v>20254</v>
      </c>
    </row>
    <row r="2122" spans="1:16" x14ac:dyDescent="0.25">
      <c r="A2122">
        <v>2256</v>
      </c>
      <c r="B2122" s="119" t="s">
        <v>1313</v>
      </c>
      <c r="C2122">
        <v>39</v>
      </c>
      <c r="D2122">
        <v>24774</v>
      </c>
      <c r="E2122">
        <v>60</v>
      </c>
      <c r="F2122">
        <v>80</v>
      </c>
      <c r="G2122">
        <v>172</v>
      </c>
      <c r="H2122">
        <v>139</v>
      </c>
      <c r="I2122" s="119" t="s">
        <v>19</v>
      </c>
      <c r="J2122" s="119" t="s">
        <v>139</v>
      </c>
      <c r="K2122" s="1">
        <v>46255.758941458334</v>
      </c>
      <c r="L2122">
        <v>15</v>
      </c>
      <c r="M2122">
        <v>0</v>
      </c>
      <c r="N2122">
        <v>4</v>
      </c>
      <c r="O2122">
        <v>0</v>
      </c>
      <c r="P2122" s="119" t="s">
        <v>20254</v>
      </c>
    </row>
    <row r="2123" spans="1:16" x14ac:dyDescent="0.25">
      <c r="A2123">
        <v>2257</v>
      </c>
      <c r="B2123" s="119" t="s">
        <v>1314</v>
      </c>
      <c r="C2123">
        <v>45</v>
      </c>
      <c r="D2123">
        <v>24694</v>
      </c>
      <c r="E2123">
        <v>1937</v>
      </c>
      <c r="F2123">
        <v>88</v>
      </c>
      <c r="G2123">
        <v>365</v>
      </c>
      <c r="H2123">
        <v>165</v>
      </c>
      <c r="I2123" s="119" t="s">
        <v>19</v>
      </c>
      <c r="J2123" s="119" t="s">
        <v>139</v>
      </c>
      <c r="K2123" s="1">
        <v>46255.758941458334</v>
      </c>
      <c r="L2123">
        <v>3</v>
      </c>
      <c r="M2123">
        <v>0</v>
      </c>
      <c r="N2123">
        <v>1</v>
      </c>
      <c r="O2123">
        <v>0</v>
      </c>
      <c r="P2123" s="119" t="s">
        <v>20254</v>
      </c>
    </row>
    <row r="2124" spans="1:16" x14ac:dyDescent="0.25">
      <c r="A2124">
        <v>2258</v>
      </c>
      <c r="B2124" s="119" t="s">
        <v>1315</v>
      </c>
      <c r="C2124">
        <v>14</v>
      </c>
      <c r="D2124">
        <v>24774</v>
      </c>
      <c r="E2124">
        <v>2209</v>
      </c>
      <c r="F2124">
        <v>56</v>
      </c>
      <c r="G2124">
        <v>994</v>
      </c>
      <c r="H2124">
        <v>80</v>
      </c>
      <c r="I2124" s="119" t="s">
        <v>19</v>
      </c>
      <c r="J2124" s="119" t="s">
        <v>139</v>
      </c>
      <c r="K2124" s="1">
        <v>46255.758941458334</v>
      </c>
      <c r="L2124">
        <v>48</v>
      </c>
      <c r="M2124">
        <v>5</v>
      </c>
      <c r="N2124">
        <v>11</v>
      </c>
      <c r="O2124">
        <v>0</v>
      </c>
      <c r="P2124" s="119" t="s">
        <v>20254</v>
      </c>
    </row>
    <row r="2125" spans="1:16" x14ac:dyDescent="0.25">
      <c r="A2125">
        <v>2259</v>
      </c>
      <c r="B2125" s="119" t="s">
        <v>1316</v>
      </c>
      <c r="C2125">
        <v>20</v>
      </c>
      <c r="D2125">
        <v>24724</v>
      </c>
      <c r="E2125">
        <v>1913</v>
      </c>
      <c r="F2125">
        <v>74</v>
      </c>
      <c r="G2125">
        <v>1643</v>
      </c>
      <c r="H2125">
        <v>119</v>
      </c>
      <c r="I2125" s="119" t="s">
        <v>19</v>
      </c>
      <c r="J2125" s="119" t="s">
        <v>139</v>
      </c>
      <c r="K2125" s="1">
        <v>46255.758941458334</v>
      </c>
      <c r="L2125">
        <v>9</v>
      </c>
      <c r="M2125">
        <v>7</v>
      </c>
      <c r="N2125">
        <v>0</v>
      </c>
      <c r="O2125">
        <v>2</v>
      </c>
      <c r="P2125" s="119" t="s">
        <v>20254</v>
      </c>
    </row>
    <row r="2126" spans="1:16" x14ac:dyDescent="0.25">
      <c r="A2126">
        <v>2260</v>
      </c>
      <c r="B2126" s="119" t="s">
        <v>1317</v>
      </c>
      <c r="C2126">
        <v>51</v>
      </c>
      <c r="D2126">
        <v>24786</v>
      </c>
      <c r="E2126">
        <v>444</v>
      </c>
      <c r="F2126">
        <v>104</v>
      </c>
      <c r="G2126">
        <v>333</v>
      </c>
      <c r="H2126">
        <v>127</v>
      </c>
      <c r="I2126" s="119" t="s">
        <v>19</v>
      </c>
      <c r="J2126" s="119" t="s">
        <v>139</v>
      </c>
      <c r="K2126" s="1">
        <v>46255.758941458334</v>
      </c>
      <c r="L2126">
        <v>14</v>
      </c>
      <c r="M2126">
        <v>1</v>
      </c>
      <c r="N2126">
        <v>2</v>
      </c>
      <c r="O2126">
        <v>1</v>
      </c>
      <c r="P2126" s="119" t="s">
        <v>20254</v>
      </c>
    </row>
    <row r="2127" spans="1:16" x14ac:dyDescent="0.25">
      <c r="A2127">
        <v>2261</v>
      </c>
      <c r="B2127" s="119" t="s">
        <v>1318</v>
      </c>
      <c r="C2127">
        <v>26</v>
      </c>
      <c r="D2127">
        <v>24777</v>
      </c>
      <c r="E2127">
        <v>856</v>
      </c>
      <c r="F2127">
        <v>101</v>
      </c>
      <c r="G2127">
        <v>954</v>
      </c>
      <c r="H2127">
        <v>154</v>
      </c>
      <c r="I2127" s="119" t="s">
        <v>19</v>
      </c>
      <c r="J2127" s="119" t="s">
        <v>139</v>
      </c>
      <c r="K2127" s="1">
        <v>46255.758941458334</v>
      </c>
      <c r="L2127">
        <v>11</v>
      </c>
      <c r="M2127">
        <v>4</v>
      </c>
      <c r="N2127">
        <v>0</v>
      </c>
      <c r="O2127">
        <v>1</v>
      </c>
      <c r="P2127" s="119" t="s">
        <v>20254</v>
      </c>
    </row>
    <row r="2128" spans="1:16" x14ac:dyDescent="0.25">
      <c r="A2128">
        <v>2262</v>
      </c>
      <c r="B2128" s="119" t="s">
        <v>1319</v>
      </c>
      <c r="C2128">
        <v>57</v>
      </c>
      <c r="D2128">
        <v>24795</v>
      </c>
      <c r="E2128">
        <v>4</v>
      </c>
      <c r="F2128">
        <v>100</v>
      </c>
      <c r="G2128">
        <v>46</v>
      </c>
      <c r="H2128">
        <v>105</v>
      </c>
      <c r="I2128" s="119" t="s">
        <v>19</v>
      </c>
      <c r="J2128" s="119" t="s">
        <v>139</v>
      </c>
      <c r="K2128" s="1">
        <v>46255.758941458334</v>
      </c>
      <c r="L2128">
        <v>0</v>
      </c>
      <c r="M2128">
        <v>3</v>
      </c>
      <c r="N2128">
        <v>0</v>
      </c>
      <c r="O2128">
        <v>1</v>
      </c>
      <c r="P2128" s="119" t="s">
        <v>20254</v>
      </c>
    </row>
    <row r="2129" spans="1:16" x14ac:dyDescent="0.25">
      <c r="A2129">
        <v>2263</v>
      </c>
      <c r="B2129" s="119" t="s">
        <v>1320</v>
      </c>
      <c r="C2129">
        <v>32</v>
      </c>
      <c r="D2129">
        <v>24736</v>
      </c>
      <c r="E2129">
        <v>49</v>
      </c>
      <c r="F2129">
        <v>101</v>
      </c>
      <c r="G2129">
        <v>66</v>
      </c>
      <c r="H2129">
        <v>1881</v>
      </c>
      <c r="I2129" s="119" t="s">
        <v>19</v>
      </c>
      <c r="J2129" s="119" t="s">
        <v>139</v>
      </c>
      <c r="K2129" s="1">
        <v>46255.758941458334</v>
      </c>
      <c r="L2129">
        <v>28</v>
      </c>
      <c r="M2129">
        <v>17</v>
      </c>
      <c r="N2129">
        <v>3</v>
      </c>
      <c r="O2129">
        <v>6</v>
      </c>
      <c r="P2129" s="119" t="s">
        <v>20254</v>
      </c>
    </row>
    <row r="2130" spans="1:16" x14ac:dyDescent="0.25">
      <c r="A2130">
        <v>2264</v>
      </c>
      <c r="B2130" s="119" t="s">
        <v>1321</v>
      </c>
      <c r="C2130">
        <v>38</v>
      </c>
      <c r="D2130">
        <v>24689</v>
      </c>
      <c r="E2130">
        <v>253</v>
      </c>
      <c r="F2130">
        <v>103</v>
      </c>
      <c r="G2130">
        <v>327</v>
      </c>
      <c r="H2130">
        <v>170</v>
      </c>
      <c r="I2130" s="119" t="s">
        <v>19</v>
      </c>
      <c r="J2130" s="119" t="s">
        <v>139</v>
      </c>
      <c r="K2130" s="1">
        <v>46255.758941458334</v>
      </c>
      <c r="L2130">
        <v>4</v>
      </c>
      <c r="M2130">
        <v>1</v>
      </c>
      <c r="N2130">
        <v>0</v>
      </c>
      <c r="O2130">
        <v>0</v>
      </c>
      <c r="P2130" s="119" t="s">
        <v>20254</v>
      </c>
    </row>
    <row r="2131" spans="1:16" x14ac:dyDescent="0.25">
      <c r="A2131">
        <v>2265</v>
      </c>
      <c r="B2131" s="119" t="s">
        <v>1322</v>
      </c>
      <c r="C2131">
        <v>27</v>
      </c>
      <c r="D2131">
        <v>24774</v>
      </c>
      <c r="E2131">
        <v>4165</v>
      </c>
      <c r="F2131">
        <v>115</v>
      </c>
      <c r="G2131">
        <v>489</v>
      </c>
      <c r="H2131">
        <v>168</v>
      </c>
      <c r="I2131" s="119" t="s">
        <v>19</v>
      </c>
      <c r="J2131" s="119" t="s">
        <v>139</v>
      </c>
      <c r="K2131" s="1">
        <v>46255.758941458334</v>
      </c>
      <c r="L2131">
        <v>13</v>
      </c>
      <c r="M2131">
        <v>3</v>
      </c>
      <c r="N2131">
        <v>2</v>
      </c>
      <c r="O2131">
        <v>1</v>
      </c>
      <c r="P2131" s="119" t="s">
        <v>20254</v>
      </c>
    </row>
    <row r="2132" spans="1:16" x14ac:dyDescent="0.25">
      <c r="A2132">
        <v>2266</v>
      </c>
      <c r="B2132" s="119" t="s">
        <v>1323</v>
      </c>
      <c r="C2132">
        <v>40</v>
      </c>
      <c r="D2132">
        <v>24694</v>
      </c>
      <c r="E2132">
        <v>249</v>
      </c>
      <c r="F2132">
        <v>93</v>
      </c>
      <c r="G2132">
        <v>500</v>
      </c>
      <c r="H2132">
        <v>144</v>
      </c>
      <c r="I2132" s="119" t="s">
        <v>19</v>
      </c>
      <c r="J2132" s="119" t="s">
        <v>139</v>
      </c>
      <c r="K2132" s="1">
        <v>46255.758941458334</v>
      </c>
      <c r="L2132">
        <v>7</v>
      </c>
      <c r="M2132">
        <v>0</v>
      </c>
      <c r="N2132">
        <v>3</v>
      </c>
      <c r="O2132">
        <v>0</v>
      </c>
      <c r="P2132" s="119" t="s">
        <v>20254</v>
      </c>
    </row>
    <row r="2133" spans="1:16" x14ac:dyDescent="0.25">
      <c r="A2133">
        <v>2267</v>
      </c>
      <c r="B2133" s="119" t="s">
        <v>1324</v>
      </c>
      <c r="C2133">
        <v>33</v>
      </c>
      <c r="D2133">
        <v>24705</v>
      </c>
      <c r="E2133">
        <v>1712</v>
      </c>
      <c r="F2133">
        <v>107</v>
      </c>
      <c r="G2133">
        <v>269</v>
      </c>
      <c r="H2133">
        <v>172</v>
      </c>
      <c r="I2133" s="119" t="s">
        <v>19</v>
      </c>
      <c r="J2133" s="119" t="s">
        <v>139</v>
      </c>
      <c r="K2133" s="1">
        <v>46255.758941458334</v>
      </c>
      <c r="L2133">
        <v>8</v>
      </c>
      <c r="M2133">
        <v>2</v>
      </c>
      <c r="N2133">
        <v>3</v>
      </c>
      <c r="O2133">
        <v>0</v>
      </c>
      <c r="P2133" s="119" t="s">
        <v>20254</v>
      </c>
    </row>
    <row r="2134" spans="1:16" x14ac:dyDescent="0.25">
      <c r="A2134">
        <v>2268</v>
      </c>
      <c r="B2134" s="119" t="s">
        <v>1325</v>
      </c>
      <c r="C2134">
        <v>46</v>
      </c>
      <c r="D2134">
        <v>24774</v>
      </c>
      <c r="E2134">
        <v>249</v>
      </c>
      <c r="F2134">
        <v>77</v>
      </c>
      <c r="G2134">
        <v>253</v>
      </c>
      <c r="H2134">
        <v>172</v>
      </c>
      <c r="I2134" s="119" t="s">
        <v>19</v>
      </c>
      <c r="J2134" s="119" t="s">
        <v>139</v>
      </c>
      <c r="K2134" s="1">
        <v>46255.758941458334</v>
      </c>
      <c r="L2134">
        <v>0</v>
      </c>
      <c r="M2134">
        <v>0</v>
      </c>
      <c r="N2134">
        <v>0</v>
      </c>
      <c r="O2134">
        <v>0</v>
      </c>
      <c r="P2134" s="119" t="s">
        <v>20254</v>
      </c>
    </row>
    <row r="2135" spans="1:16" x14ac:dyDescent="0.25">
      <c r="A2135">
        <v>2269</v>
      </c>
      <c r="B2135" s="119" t="s">
        <v>1326</v>
      </c>
      <c r="C2135">
        <v>44</v>
      </c>
      <c r="D2135">
        <v>24721</v>
      </c>
      <c r="E2135">
        <v>264</v>
      </c>
      <c r="F2135">
        <v>106</v>
      </c>
      <c r="G2135">
        <v>650</v>
      </c>
      <c r="H2135">
        <v>340</v>
      </c>
      <c r="I2135" s="119" t="s">
        <v>19</v>
      </c>
      <c r="J2135" s="119" t="s">
        <v>139</v>
      </c>
      <c r="K2135" s="1">
        <v>46255.758941458334</v>
      </c>
      <c r="L2135">
        <v>17</v>
      </c>
      <c r="M2135">
        <v>13</v>
      </c>
      <c r="N2135">
        <v>5</v>
      </c>
      <c r="O2135">
        <v>2</v>
      </c>
      <c r="P2135" s="119" t="s">
        <v>20254</v>
      </c>
    </row>
    <row r="2136" spans="1:16" x14ac:dyDescent="0.25">
      <c r="A2136">
        <v>2270</v>
      </c>
      <c r="B2136" s="119" t="s">
        <v>1327</v>
      </c>
      <c r="C2136">
        <v>52</v>
      </c>
      <c r="D2136">
        <v>24715</v>
      </c>
      <c r="E2136">
        <v>140</v>
      </c>
      <c r="F2136">
        <v>108</v>
      </c>
      <c r="G2136">
        <v>219</v>
      </c>
      <c r="H2136">
        <v>250</v>
      </c>
      <c r="I2136" s="119" t="s">
        <v>19</v>
      </c>
      <c r="J2136" s="119" t="s">
        <v>139</v>
      </c>
      <c r="K2136" s="1">
        <v>46255.758941458334</v>
      </c>
      <c r="L2136">
        <v>10</v>
      </c>
      <c r="M2136">
        <v>4</v>
      </c>
      <c r="N2136">
        <v>2</v>
      </c>
      <c r="O2136">
        <v>1</v>
      </c>
      <c r="P2136" s="119" t="s">
        <v>20254</v>
      </c>
    </row>
    <row r="2137" spans="1:16" x14ac:dyDescent="0.25">
      <c r="A2137">
        <v>2271</v>
      </c>
      <c r="B2137" s="119" t="s">
        <v>1328</v>
      </c>
      <c r="C2137">
        <v>50</v>
      </c>
      <c r="D2137">
        <v>24712</v>
      </c>
      <c r="E2137">
        <v>439</v>
      </c>
      <c r="F2137">
        <v>121</v>
      </c>
      <c r="G2137">
        <v>159</v>
      </c>
      <c r="H2137">
        <v>1213</v>
      </c>
      <c r="I2137" s="119" t="s">
        <v>19</v>
      </c>
      <c r="J2137" s="119" t="s">
        <v>139</v>
      </c>
      <c r="K2137" s="1">
        <v>46255.758941458334</v>
      </c>
      <c r="L2137">
        <v>11</v>
      </c>
      <c r="M2137">
        <v>16</v>
      </c>
      <c r="N2137">
        <v>1</v>
      </c>
      <c r="O2137">
        <v>3</v>
      </c>
      <c r="P2137" s="119" t="s">
        <v>20254</v>
      </c>
    </row>
    <row r="2138" spans="1:16" x14ac:dyDescent="0.25">
      <c r="A2138">
        <v>2272</v>
      </c>
      <c r="B2138" s="119" t="s">
        <v>1329</v>
      </c>
      <c r="C2138">
        <v>56</v>
      </c>
      <c r="D2138">
        <v>24777</v>
      </c>
      <c r="E2138">
        <v>0</v>
      </c>
      <c r="F2138">
        <v>0</v>
      </c>
      <c r="G2138">
        <v>197</v>
      </c>
      <c r="H2138">
        <v>150</v>
      </c>
      <c r="I2138" s="119" t="s">
        <v>19</v>
      </c>
      <c r="J2138" s="119" t="s">
        <v>139</v>
      </c>
      <c r="K2138" s="1">
        <v>46255.758941458334</v>
      </c>
      <c r="L2138">
        <v>0</v>
      </c>
      <c r="M2138">
        <v>7</v>
      </c>
      <c r="N2138">
        <v>0</v>
      </c>
      <c r="O2138">
        <v>1</v>
      </c>
      <c r="P2138" s="119" t="s">
        <v>20254</v>
      </c>
    </row>
    <row r="2139" spans="1:16" x14ac:dyDescent="0.25">
      <c r="A2139">
        <v>2273</v>
      </c>
      <c r="B2139" s="119" t="s">
        <v>1330</v>
      </c>
      <c r="C2139">
        <v>58</v>
      </c>
      <c r="D2139">
        <v>24724</v>
      </c>
      <c r="E2139">
        <v>1</v>
      </c>
      <c r="F2139">
        <v>100</v>
      </c>
      <c r="G2139">
        <v>253</v>
      </c>
      <c r="H2139">
        <v>108</v>
      </c>
      <c r="I2139" s="119" t="s">
        <v>19</v>
      </c>
      <c r="J2139" s="119" t="s">
        <v>139</v>
      </c>
      <c r="K2139" s="1">
        <v>46255.758941458334</v>
      </c>
      <c r="L2139">
        <v>0</v>
      </c>
      <c r="M2139">
        <v>7</v>
      </c>
      <c r="N2139">
        <v>0</v>
      </c>
      <c r="O2139">
        <v>4</v>
      </c>
      <c r="P2139" s="119" t="s">
        <v>20254</v>
      </c>
    </row>
    <row r="2140" spans="1:16" x14ac:dyDescent="0.25">
      <c r="A2140">
        <v>2274</v>
      </c>
      <c r="B2140" s="119" t="s">
        <v>1331</v>
      </c>
      <c r="C2140">
        <v>39</v>
      </c>
      <c r="D2140">
        <v>24700</v>
      </c>
      <c r="E2140">
        <v>320</v>
      </c>
      <c r="F2140">
        <v>97</v>
      </c>
      <c r="G2140">
        <v>387</v>
      </c>
      <c r="H2140">
        <v>196</v>
      </c>
      <c r="I2140" s="119" t="s">
        <v>19</v>
      </c>
      <c r="J2140" s="119" t="s">
        <v>139</v>
      </c>
      <c r="K2140" s="1">
        <v>46255.758941458334</v>
      </c>
      <c r="L2140">
        <v>23</v>
      </c>
      <c r="M2140">
        <v>5</v>
      </c>
      <c r="N2140">
        <v>4</v>
      </c>
      <c r="O2140">
        <v>0</v>
      </c>
      <c r="P2140" s="119" t="s">
        <v>20254</v>
      </c>
    </row>
    <row r="2141" spans="1:16" x14ac:dyDescent="0.25">
      <c r="A2141">
        <v>2275</v>
      </c>
      <c r="B2141" s="119" t="s">
        <v>1332</v>
      </c>
      <c r="C2141">
        <v>45</v>
      </c>
      <c r="D2141">
        <v>24715</v>
      </c>
      <c r="E2141">
        <v>0</v>
      </c>
      <c r="F2141">
        <v>0</v>
      </c>
      <c r="G2141">
        <v>190</v>
      </c>
      <c r="H2141">
        <v>244</v>
      </c>
      <c r="I2141" s="119" t="s">
        <v>19</v>
      </c>
      <c r="J2141" s="119" t="s">
        <v>139</v>
      </c>
      <c r="K2141" s="1">
        <v>46255.758941458334</v>
      </c>
      <c r="L2141">
        <v>25</v>
      </c>
      <c r="M2141">
        <v>3</v>
      </c>
      <c r="N2141">
        <v>1</v>
      </c>
      <c r="O2141">
        <v>0</v>
      </c>
      <c r="P2141" s="119" t="s">
        <v>20254</v>
      </c>
    </row>
    <row r="2142" spans="1:16" x14ac:dyDescent="0.25">
      <c r="A2142">
        <v>2276</v>
      </c>
      <c r="B2142" s="119" t="s">
        <v>1333</v>
      </c>
      <c r="C2142">
        <v>53</v>
      </c>
      <c r="D2142">
        <v>24712</v>
      </c>
      <c r="E2142">
        <v>0</v>
      </c>
      <c r="F2142">
        <v>0</v>
      </c>
      <c r="G2142">
        <v>189</v>
      </c>
      <c r="H2142">
        <v>180</v>
      </c>
      <c r="I2142" s="119" t="s">
        <v>19</v>
      </c>
      <c r="J2142" s="119" t="s">
        <v>139</v>
      </c>
      <c r="K2142" s="1">
        <v>46255.758941458334</v>
      </c>
      <c r="L2142">
        <v>0</v>
      </c>
      <c r="M2142">
        <v>2</v>
      </c>
      <c r="N2142">
        <v>0</v>
      </c>
      <c r="O2142">
        <v>1</v>
      </c>
      <c r="P2142" s="119" t="s">
        <v>20254</v>
      </c>
    </row>
    <row r="2143" spans="1:16" x14ac:dyDescent="0.25">
      <c r="A2143">
        <v>2277</v>
      </c>
      <c r="B2143" s="119" t="s">
        <v>1334</v>
      </c>
      <c r="C2143">
        <v>59</v>
      </c>
      <c r="D2143">
        <v>24736</v>
      </c>
      <c r="E2143">
        <v>86</v>
      </c>
      <c r="F2143">
        <v>110</v>
      </c>
      <c r="G2143">
        <v>209</v>
      </c>
      <c r="H2143">
        <v>210</v>
      </c>
      <c r="I2143" s="119" t="s">
        <v>19</v>
      </c>
      <c r="J2143" s="119" t="s">
        <v>139</v>
      </c>
      <c r="K2143" s="1">
        <v>46255.758941458334</v>
      </c>
      <c r="L2143">
        <v>7</v>
      </c>
      <c r="M2143">
        <v>2</v>
      </c>
      <c r="N2143">
        <v>2</v>
      </c>
      <c r="O2143">
        <v>0</v>
      </c>
      <c r="P2143" s="119" t="s">
        <v>20254</v>
      </c>
    </row>
    <row r="2144" spans="1:16" x14ac:dyDescent="0.25">
      <c r="A2144">
        <v>2278</v>
      </c>
      <c r="B2144" s="119" t="s">
        <v>1335</v>
      </c>
      <c r="C2144">
        <v>51</v>
      </c>
      <c r="D2144">
        <v>24712</v>
      </c>
      <c r="E2144">
        <v>216</v>
      </c>
      <c r="F2144">
        <v>119</v>
      </c>
      <c r="G2144">
        <v>304</v>
      </c>
      <c r="H2144">
        <v>189</v>
      </c>
      <c r="I2144" s="119" t="s">
        <v>19</v>
      </c>
      <c r="J2144" s="119" t="s">
        <v>139</v>
      </c>
      <c r="K2144" s="1">
        <v>46255.758941458334</v>
      </c>
      <c r="L2144">
        <v>14</v>
      </c>
      <c r="M2144">
        <v>0</v>
      </c>
      <c r="N2144">
        <v>2</v>
      </c>
      <c r="O2144">
        <v>0</v>
      </c>
      <c r="P2144" s="119" t="s">
        <v>20254</v>
      </c>
    </row>
    <row r="2145" spans="1:16" x14ac:dyDescent="0.25">
      <c r="A2145">
        <v>2279</v>
      </c>
      <c r="B2145" s="119" t="s">
        <v>1336</v>
      </c>
      <c r="C2145">
        <v>57</v>
      </c>
      <c r="D2145">
        <v>24689</v>
      </c>
      <c r="E2145">
        <v>216</v>
      </c>
      <c r="F2145">
        <v>111</v>
      </c>
      <c r="G2145">
        <v>182</v>
      </c>
      <c r="H2145">
        <v>149</v>
      </c>
      <c r="I2145" s="119" t="s">
        <v>19</v>
      </c>
      <c r="J2145" s="119" t="s">
        <v>139</v>
      </c>
      <c r="K2145" s="1">
        <v>46255.758941458334</v>
      </c>
      <c r="L2145">
        <v>0</v>
      </c>
      <c r="M2145">
        <v>1</v>
      </c>
      <c r="N2145">
        <v>0</v>
      </c>
      <c r="O2145">
        <v>0</v>
      </c>
      <c r="P2145" s="119" t="s">
        <v>20254</v>
      </c>
    </row>
    <row r="2146" spans="1:16" x14ac:dyDescent="0.25">
      <c r="A2146">
        <v>2280</v>
      </c>
      <c r="B2146" s="119" t="s">
        <v>1337</v>
      </c>
      <c r="C2146">
        <v>62</v>
      </c>
      <c r="D2146">
        <v>24727</v>
      </c>
      <c r="E2146">
        <v>96</v>
      </c>
      <c r="F2146">
        <v>113</v>
      </c>
      <c r="G2146">
        <v>762</v>
      </c>
      <c r="H2146">
        <v>293</v>
      </c>
      <c r="I2146" s="119" t="s">
        <v>19</v>
      </c>
      <c r="J2146" s="119" t="s">
        <v>139</v>
      </c>
      <c r="K2146" s="1">
        <v>46255.758941458334</v>
      </c>
      <c r="L2146">
        <v>4</v>
      </c>
      <c r="M2146">
        <v>9</v>
      </c>
      <c r="N2146">
        <v>0</v>
      </c>
      <c r="O2146">
        <v>2</v>
      </c>
      <c r="P2146" s="119" t="s">
        <v>20254</v>
      </c>
    </row>
    <row r="2147" spans="1:16" x14ac:dyDescent="0.25">
      <c r="A2147">
        <v>2281</v>
      </c>
      <c r="B2147" s="119" t="s">
        <v>1338</v>
      </c>
      <c r="C2147">
        <v>40</v>
      </c>
      <c r="D2147">
        <v>24700</v>
      </c>
      <c r="E2147">
        <v>710</v>
      </c>
      <c r="F2147">
        <v>327</v>
      </c>
      <c r="G2147">
        <v>800</v>
      </c>
      <c r="H2147">
        <v>560</v>
      </c>
      <c r="I2147" s="119" t="s">
        <v>19</v>
      </c>
      <c r="J2147" s="119" t="s">
        <v>139</v>
      </c>
      <c r="K2147" s="1">
        <v>46255.758941458334</v>
      </c>
      <c r="L2147">
        <v>0</v>
      </c>
      <c r="M2147">
        <v>0</v>
      </c>
      <c r="N2147">
        <v>0</v>
      </c>
      <c r="O2147">
        <v>0</v>
      </c>
      <c r="P2147" s="119" t="s">
        <v>20254</v>
      </c>
    </row>
    <row r="2148" spans="1:16" x14ac:dyDescent="0.25">
      <c r="A2148">
        <v>2282</v>
      </c>
      <c r="B2148" s="119" t="s">
        <v>1339</v>
      </c>
      <c r="C2148">
        <v>68</v>
      </c>
      <c r="D2148">
        <v>24769</v>
      </c>
      <c r="E2148">
        <v>0</v>
      </c>
      <c r="F2148">
        <v>0</v>
      </c>
      <c r="G2148">
        <v>269</v>
      </c>
      <c r="H2148">
        <v>271</v>
      </c>
      <c r="I2148" s="119" t="s">
        <v>19</v>
      </c>
      <c r="J2148" s="119" t="s">
        <v>139</v>
      </c>
      <c r="K2148" s="1">
        <v>46255.758941458334</v>
      </c>
      <c r="L2148">
        <v>0</v>
      </c>
      <c r="M2148">
        <v>3</v>
      </c>
      <c r="N2148">
        <v>0</v>
      </c>
      <c r="O2148">
        <v>0</v>
      </c>
      <c r="P2148" s="119" t="s">
        <v>20254</v>
      </c>
    </row>
    <row r="2149" spans="1:16" x14ac:dyDescent="0.25">
      <c r="A2149">
        <v>2283</v>
      </c>
      <c r="B2149" s="119" t="s">
        <v>1340</v>
      </c>
      <c r="C2149">
        <v>46</v>
      </c>
      <c r="D2149">
        <v>24715</v>
      </c>
      <c r="E2149">
        <v>1415</v>
      </c>
      <c r="F2149">
        <v>116</v>
      </c>
      <c r="G2149">
        <v>295</v>
      </c>
      <c r="H2149">
        <v>342</v>
      </c>
      <c r="I2149" s="119" t="s">
        <v>19</v>
      </c>
      <c r="J2149" s="119" t="s">
        <v>139</v>
      </c>
      <c r="K2149" s="1">
        <v>46255.758941458334</v>
      </c>
      <c r="L2149">
        <v>12</v>
      </c>
      <c r="M2149">
        <v>1</v>
      </c>
      <c r="N2149">
        <v>2</v>
      </c>
      <c r="O2149">
        <v>0</v>
      </c>
      <c r="P2149" s="119" t="s">
        <v>20254</v>
      </c>
    </row>
    <row r="2150" spans="1:16" x14ac:dyDescent="0.25">
      <c r="A2150">
        <v>2284</v>
      </c>
      <c r="B2150" s="119" t="s">
        <v>1341</v>
      </c>
      <c r="C2150">
        <v>52</v>
      </c>
      <c r="D2150">
        <v>24763</v>
      </c>
      <c r="E2150">
        <v>265</v>
      </c>
      <c r="F2150">
        <v>126</v>
      </c>
      <c r="G2150">
        <v>322</v>
      </c>
      <c r="H2150">
        <v>200</v>
      </c>
      <c r="I2150" s="119" t="s">
        <v>19</v>
      </c>
      <c r="J2150" s="119" t="s">
        <v>139</v>
      </c>
      <c r="K2150" s="1">
        <v>46255.758941458334</v>
      </c>
      <c r="L2150">
        <v>12</v>
      </c>
      <c r="M2150">
        <v>2</v>
      </c>
      <c r="N2150">
        <v>2</v>
      </c>
      <c r="O2150">
        <v>1</v>
      </c>
      <c r="P2150" s="119" t="s">
        <v>20254</v>
      </c>
    </row>
    <row r="2151" spans="1:16" x14ac:dyDescent="0.25">
      <c r="A2151">
        <v>2285</v>
      </c>
      <c r="B2151" s="119" t="s">
        <v>1342</v>
      </c>
      <c r="C2151">
        <v>74</v>
      </c>
      <c r="D2151">
        <v>24763</v>
      </c>
      <c r="E2151">
        <v>0</v>
      </c>
      <c r="F2151">
        <v>0</v>
      </c>
      <c r="G2151">
        <v>379</v>
      </c>
      <c r="H2151">
        <v>183</v>
      </c>
      <c r="I2151" s="119" t="s">
        <v>19</v>
      </c>
      <c r="J2151" s="119" t="s">
        <v>139</v>
      </c>
      <c r="K2151" s="1">
        <v>46255.758941458334</v>
      </c>
      <c r="L2151">
        <v>0</v>
      </c>
      <c r="M2151">
        <v>7</v>
      </c>
      <c r="N2151">
        <v>0</v>
      </c>
      <c r="O2151">
        <v>1</v>
      </c>
      <c r="P2151" s="119" t="s">
        <v>20254</v>
      </c>
    </row>
    <row r="2152" spans="1:16" x14ac:dyDescent="0.25">
      <c r="A2152">
        <v>2286</v>
      </c>
      <c r="B2152" s="119" t="s">
        <v>1343</v>
      </c>
      <c r="C2152">
        <v>58</v>
      </c>
      <c r="D2152">
        <v>24766</v>
      </c>
      <c r="E2152">
        <v>1488</v>
      </c>
      <c r="F2152">
        <v>130</v>
      </c>
      <c r="G2152">
        <v>1681</v>
      </c>
      <c r="H2152">
        <v>150</v>
      </c>
      <c r="I2152" s="119" t="s">
        <v>19</v>
      </c>
      <c r="J2152" s="119" t="s">
        <v>139</v>
      </c>
      <c r="K2152" s="1">
        <v>46255.758941458334</v>
      </c>
      <c r="L2152">
        <v>8</v>
      </c>
      <c r="M2152">
        <v>0</v>
      </c>
      <c r="N2152">
        <v>2</v>
      </c>
      <c r="O2152">
        <v>0</v>
      </c>
      <c r="P2152" s="119" t="s">
        <v>20254</v>
      </c>
    </row>
    <row r="2153" spans="1:16" x14ac:dyDescent="0.25">
      <c r="A2153">
        <v>2287</v>
      </c>
      <c r="B2153" s="119" t="s">
        <v>1344</v>
      </c>
      <c r="C2153">
        <v>53</v>
      </c>
      <c r="D2153">
        <v>24705</v>
      </c>
      <c r="E2153">
        <v>380</v>
      </c>
      <c r="F2153">
        <v>129</v>
      </c>
      <c r="G2153">
        <v>359</v>
      </c>
      <c r="H2153">
        <v>192</v>
      </c>
      <c r="I2153" s="119" t="s">
        <v>19</v>
      </c>
      <c r="J2153" s="119" t="s">
        <v>139</v>
      </c>
      <c r="K2153" s="1">
        <v>46255.758941458334</v>
      </c>
      <c r="L2153">
        <v>11</v>
      </c>
      <c r="M2153">
        <v>2</v>
      </c>
      <c r="N2153">
        <v>4</v>
      </c>
      <c r="O2153">
        <v>0</v>
      </c>
      <c r="P2153" s="119" t="s">
        <v>20254</v>
      </c>
    </row>
    <row r="2154" spans="1:16" x14ac:dyDescent="0.25">
      <c r="A2154">
        <v>2288</v>
      </c>
      <c r="B2154" s="119" t="s">
        <v>1345</v>
      </c>
      <c r="C2154">
        <v>59</v>
      </c>
      <c r="D2154">
        <v>24730</v>
      </c>
      <c r="E2154">
        <v>200</v>
      </c>
      <c r="F2154">
        <v>114</v>
      </c>
      <c r="G2154">
        <v>159</v>
      </c>
      <c r="H2154">
        <v>133</v>
      </c>
      <c r="I2154" s="119" t="s">
        <v>19</v>
      </c>
      <c r="J2154" s="119" t="s">
        <v>139</v>
      </c>
      <c r="K2154" s="1">
        <v>46255.758941458334</v>
      </c>
      <c r="L2154">
        <v>0</v>
      </c>
      <c r="M2154">
        <v>1</v>
      </c>
      <c r="N2154">
        <v>0</v>
      </c>
      <c r="O2154">
        <v>0</v>
      </c>
      <c r="P2154" s="119" t="s">
        <v>20254</v>
      </c>
    </row>
    <row r="2155" spans="1:16" x14ac:dyDescent="0.25">
      <c r="A2155">
        <v>2289</v>
      </c>
      <c r="B2155" s="119" t="s">
        <v>1339</v>
      </c>
      <c r="C2155">
        <v>80</v>
      </c>
      <c r="D2155">
        <v>24769</v>
      </c>
      <c r="E2155">
        <v>1831</v>
      </c>
      <c r="F2155">
        <v>120</v>
      </c>
      <c r="G2155">
        <v>2801</v>
      </c>
      <c r="H2155">
        <v>140</v>
      </c>
      <c r="I2155" s="119" t="s">
        <v>19</v>
      </c>
      <c r="J2155" s="119" t="s">
        <v>139</v>
      </c>
      <c r="K2155" s="1">
        <v>46255.758941458334</v>
      </c>
      <c r="L2155">
        <v>0</v>
      </c>
      <c r="M2155">
        <v>7</v>
      </c>
      <c r="N2155">
        <v>0</v>
      </c>
      <c r="O2155">
        <v>1</v>
      </c>
      <c r="P2155" s="119" t="s">
        <v>20254</v>
      </c>
    </row>
    <row r="2156" spans="1:16" x14ac:dyDescent="0.25">
      <c r="A2156">
        <v>2290</v>
      </c>
      <c r="B2156" s="119" t="s">
        <v>1346</v>
      </c>
      <c r="C2156">
        <v>62</v>
      </c>
      <c r="D2156">
        <v>24705</v>
      </c>
      <c r="E2156">
        <v>114</v>
      </c>
      <c r="F2156">
        <v>141</v>
      </c>
      <c r="G2156">
        <v>456</v>
      </c>
      <c r="H2156">
        <v>1540</v>
      </c>
      <c r="I2156" s="119" t="s">
        <v>19</v>
      </c>
      <c r="J2156" s="119" t="s">
        <v>139</v>
      </c>
      <c r="K2156" s="1">
        <v>46255.758941458334</v>
      </c>
      <c r="L2156">
        <v>1</v>
      </c>
      <c r="M2156">
        <v>8</v>
      </c>
      <c r="N2156">
        <v>1</v>
      </c>
      <c r="O2156">
        <v>1</v>
      </c>
      <c r="P2156" s="119" t="s">
        <v>20254</v>
      </c>
    </row>
    <row r="2157" spans="1:16" x14ac:dyDescent="0.25">
      <c r="A2157">
        <v>2291</v>
      </c>
      <c r="B2157" s="119" t="s">
        <v>1347</v>
      </c>
      <c r="C2157">
        <v>63</v>
      </c>
      <c r="D2157">
        <v>24721</v>
      </c>
      <c r="E2157">
        <v>0</v>
      </c>
      <c r="F2157">
        <v>0</v>
      </c>
      <c r="G2157">
        <v>407</v>
      </c>
      <c r="H2157">
        <v>165</v>
      </c>
      <c r="I2157" s="119" t="s">
        <v>19</v>
      </c>
      <c r="J2157" s="119" t="s">
        <v>139</v>
      </c>
      <c r="K2157" s="1">
        <v>46255.758941458334</v>
      </c>
      <c r="L2157">
        <v>0</v>
      </c>
      <c r="M2157">
        <v>2</v>
      </c>
      <c r="N2157">
        <v>0</v>
      </c>
      <c r="O2157">
        <v>0</v>
      </c>
      <c r="P2157" s="119" t="s">
        <v>20254</v>
      </c>
    </row>
    <row r="2158" spans="1:16" x14ac:dyDescent="0.25">
      <c r="A2158">
        <v>2292</v>
      </c>
      <c r="B2158" s="119" t="s">
        <v>1346</v>
      </c>
      <c r="C2158">
        <v>68</v>
      </c>
      <c r="D2158">
        <v>24705</v>
      </c>
      <c r="E2158">
        <v>1211</v>
      </c>
      <c r="F2158">
        <v>178</v>
      </c>
      <c r="G2158">
        <v>509</v>
      </c>
      <c r="H2158">
        <v>275</v>
      </c>
      <c r="I2158" s="119" t="s">
        <v>19</v>
      </c>
      <c r="J2158" s="119" t="s">
        <v>139</v>
      </c>
      <c r="K2158" s="1">
        <v>46255.758941458334</v>
      </c>
      <c r="L2158">
        <v>170</v>
      </c>
      <c r="M2158">
        <v>2</v>
      </c>
      <c r="N2158">
        <v>2</v>
      </c>
      <c r="O2158">
        <v>1</v>
      </c>
      <c r="P2158" s="119" t="s">
        <v>20254</v>
      </c>
    </row>
    <row r="2159" spans="1:16" x14ac:dyDescent="0.25">
      <c r="A2159">
        <v>2293</v>
      </c>
      <c r="B2159" s="119" t="s">
        <v>1348</v>
      </c>
      <c r="C2159">
        <v>69</v>
      </c>
      <c r="D2159">
        <v>24715</v>
      </c>
      <c r="E2159">
        <v>20</v>
      </c>
      <c r="F2159">
        <v>126</v>
      </c>
      <c r="G2159">
        <v>144</v>
      </c>
      <c r="H2159">
        <v>195</v>
      </c>
      <c r="I2159" s="119" t="s">
        <v>19</v>
      </c>
      <c r="J2159" s="119" t="s">
        <v>139</v>
      </c>
      <c r="K2159" s="1">
        <v>46255.758941458334</v>
      </c>
      <c r="L2159">
        <v>11</v>
      </c>
      <c r="M2159">
        <v>0</v>
      </c>
      <c r="N2159">
        <v>3</v>
      </c>
      <c r="O2159">
        <v>0</v>
      </c>
      <c r="P2159" s="119" t="s">
        <v>20254</v>
      </c>
    </row>
    <row r="2160" spans="1:16" x14ac:dyDescent="0.25">
      <c r="A2160">
        <v>2294</v>
      </c>
      <c r="B2160" s="119" t="s">
        <v>1349</v>
      </c>
      <c r="C2160">
        <v>75</v>
      </c>
      <c r="D2160">
        <v>24739</v>
      </c>
      <c r="E2160">
        <v>345</v>
      </c>
      <c r="F2160">
        <v>130</v>
      </c>
      <c r="G2160">
        <v>291</v>
      </c>
      <c r="H2160">
        <v>224</v>
      </c>
      <c r="I2160" s="119" t="s">
        <v>19</v>
      </c>
      <c r="J2160" s="119" t="s">
        <v>139</v>
      </c>
      <c r="K2160" s="1">
        <v>46255.758941458334</v>
      </c>
      <c r="L2160">
        <v>0</v>
      </c>
      <c r="M2160">
        <v>2</v>
      </c>
      <c r="N2160">
        <v>0</v>
      </c>
      <c r="O2160">
        <v>0</v>
      </c>
      <c r="P2160" s="119" t="s">
        <v>20254</v>
      </c>
    </row>
    <row r="2161" spans="1:16" x14ac:dyDescent="0.25">
      <c r="A2161">
        <v>2295</v>
      </c>
      <c r="B2161" s="119" t="s">
        <v>1350</v>
      </c>
      <c r="C2161">
        <v>74</v>
      </c>
      <c r="D2161">
        <v>24786</v>
      </c>
      <c r="E2161">
        <v>327</v>
      </c>
      <c r="F2161">
        <v>161</v>
      </c>
      <c r="G2161">
        <v>582</v>
      </c>
      <c r="H2161">
        <v>560</v>
      </c>
      <c r="I2161" s="119" t="s">
        <v>19</v>
      </c>
      <c r="J2161" s="119" t="s">
        <v>139</v>
      </c>
      <c r="K2161" s="1">
        <v>46255.758941458334</v>
      </c>
      <c r="L2161">
        <v>9</v>
      </c>
      <c r="M2161">
        <v>1</v>
      </c>
      <c r="N2161">
        <v>2</v>
      </c>
      <c r="O2161">
        <v>0</v>
      </c>
      <c r="P2161" s="119" t="s">
        <v>20254</v>
      </c>
    </row>
    <row r="2162" spans="1:16" x14ac:dyDescent="0.25">
      <c r="A2162">
        <v>2296</v>
      </c>
      <c r="B2162" s="119" t="s">
        <v>1351</v>
      </c>
      <c r="C2162">
        <v>80</v>
      </c>
      <c r="D2162">
        <v>24721</v>
      </c>
      <c r="E2162">
        <v>0</v>
      </c>
      <c r="F2162">
        <v>0</v>
      </c>
      <c r="G2162">
        <v>4206</v>
      </c>
      <c r="H2162">
        <v>172</v>
      </c>
      <c r="I2162" s="119" t="s">
        <v>19</v>
      </c>
      <c r="J2162" s="119" t="s">
        <v>139</v>
      </c>
      <c r="K2162" s="1">
        <v>46255.758941458334</v>
      </c>
      <c r="L2162">
        <v>0</v>
      </c>
      <c r="M2162">
        <v>13</v>
      </c>
      <c r="N2162">
        <v>0</v>
      </c>
      <c r="O2162">
        <v>5</v>
      </c>
      <c r="P2162" s="119" t="s">
        <v>20254</v>
      </c>
    </row>
    <row r="2163" spans="1:16" x14ac:dyDescent="0.25">
      <c r="A2163">
        <v>2297</v>
      </c>
      <c r="B2163" s="119" t="s">
        <v>1352</v>
      </c>
      <c r="C2163">
        <v>63</v>
      </c>
      <c r="D2163">
        <v>24727</v>
      </c>
      <c r="E2163">
        <v>0</v>
      </c>
      <c r="F2163">
        <v>0</v>
      </c>
      <c r="G2163">
        <v>211</v>
      </c>
      <c r="H2163">
        <v>140</v>
      </c>
      <c r="I2163" s="119" t="s">
        <v>19</v>
      </c>
      <c r="J2163" s="119" t="s">
        <v>139</v>
      </c>
      <c r="K2163" s="1">
        <v>46255.758941458334</v>
      </c>
      <c r="L2163">
        <v>0</v>
      </c>
      <c r="M2163">
        <v>5</v>
      </c>
      <c r="N2163">
        <v>0</v>
      </c>
      <c r="O2163">
        <v>2</v>
      </c>
      <c r="P2163" s="119" t="s">
        <v>20254</v>
      </c>
    </row>
    <row r="2164" spans="1:16" x14ac:dyDescent="0.25">
      <c r="A2164">
        <v>2298</v>
      </c>
      <c r="B2164" s="119" t="s">
        <v>1353</v>
      </c>
      <c r="C2164">
        <v>79</v>
      </c>
      <c r="D2164">
        <v>24697</v>
      </c>
      <c r="E2164">
        <v>0</v>
      </c>
      <c r="F2164">
        <v>0</v>
      </c>
      <c r="G2164">
        <v>2193</v>
      </c>
      <c r="H2164">
        <v>138</v>
      </c>
      <c r="I2164" s="119" t="s">
        <v>19</v>
      </c>
      <c r="J2164" s="119" t="s">
        <v>139</v>
      </c>
      <c r="K2164" s="1">
        <v>46255.758941458334</v>
      </c>
      <c r="L2164">
        <v>0</v>
      </c>
      <c r="M2164">
        <v>9</v>
      </c>
      <c r="N2164">
        <v>0</v>
      </c>
      <c r="O2164">
        <v>2</v>
      </c>
      <c r="P2164" s="119" t="s">
        <v>20254</v>
      </c>
    </row>
    <row r="2165" spans="1:16" x14ac:dyDescent="0.25">
      <c r="A2165">
        <v>2299</v>
      </c>
      <c r="B2165" s="119" t="s">
        <v>1349</v>
      </c>
      <c r="C2165">
        <v>80</v>
      </c>
      <c r="D2165">
        <v>24739</v>
      </c>
      <c r="E2165">
        <v>0</v>
      </c>
      <c r="F2165">
        <v>0</v>
      </c>
      <c r="G2165">
        <v>1003</v>
      </c>
      <c r="H2165">
        <v>231</v>
      </c>
      <c r="I2165" s="119" t="s">
        <v>19</v>
      </c>
      <c r="J2165" s="119" t="s">
        <v>139</v>
      </c>
      <c r="K2165" s="1">
        <v>46255.758941458334</v>
      </c>
      <c r="L2165">
        <v>0</v>
      </c>
      <c r="M2165">
        <v>187</v>
      </c>
      <c r="N2165">
        <v>0</v>
      </c>
      <c r="O2165">
        <v>185</v>
      </c>
      <c r="P2165" s="119" t="s">
        <v>20254</v>
      </c>
    </row>
    <row r="2166" spans="1:16" x14ac:dyDescent="0.25">
      <c r="A2166">
        <v>2300</v>
      </c>
      <c r="B2166" s="119" t="s">
        <v>1354</v>
      </c>
      <c r="C2166">
        <v>69</v>
      </c>
      <c r="D2166">
        <v>24730</v>
      </c>
      <c r="E2166">
        <v>0</v>
      </c>
      <c r="F2166">
        <v>0</v>
      </c>
      <c r="G2166">
        <v>371</v>
      </c>
      <c r="H2166">
        <v>203</v>
      </c>
      <c r="I2166" s="119" t="s">
        <v>19</v>
      </c>
      <c r="J2166" s="119" t="s">
        <v>139</v>
      </c>
      <c r="K2166" s="1">
        <v>46255.758941458334</v>
      </c>
      <c r="L2166">
        <v>0</v>
      </c>
      <c r="M2166">
        <v>0</v>
      </c>
      <c r="N2166">
        <v>0</v>
      </c>
      <c r="O2166">
        <v>0</v>
      </c>
      <c r="P2166" s="119" t="s">
        <v>20254</v>
      </c>
    </row>
    <row r="2167" spans="1:16" x14ac:dyDescent="0.25">
      <c r="A2167">
        <v>2301</v>
      </c>
      <c r="B2167" s="119" t="s">
        <v>1355</v>
      </c>
      <c r="C2167">
        <v>75</v>
      </c>
      <c r="D2167">
        <v>24739</v>
      </c>
      <c r="E2167">
        <v>0</v>
      </c>
      <c r="F2167">
        <v>0</v>
      </c>
      <c r="G2167">
        <v>366</v>
      </c>
      <c r="H2167">
        <v>162</v>
      </c>
      <c r="I2167" s="119" t="s">
        <v>19</v>
      </c>
      <c r="J2167" s="119" t="s">
        <v>139</v>
      </c>
      <c r="K2167" s="1">
        <v>46255.758941458334</v>
      </c>
      <c r="L2167">
        <v>0</v>
      </c>
      <c r="M2167">
        <v>1</v>
      </c>
      <c r="N2167">
        <v>0</v>
      </c>
      <c r="O2167">
        <v>1</v>
      </c>
      <c r="P2167" s="119" t="s">
        <v>20254</v>
      </c>
    </row>
    <row r="2168" spans="1:16" x14ac:dyDescent="0.25">
      <c r="A2168">
        <v>2302</v>
      </c>
      <c r="B2168" s="119" t="s">
        <v>1356</v>
      </c>
      <c r="C2168">
        <v>64</v>
      </c>
      <c r="D2168">
        <v>24736</v>
      </c>
      <c r="E2168">
        <v>102</v>
      </c>
      <c r="F2168">
        <v>116</v>
      </c>
      <c r="G2168">
        <v>354</v>
      </c>
      <c r="H2168">
        <v>200</v>
      </c>
      <c r="I2168" s="119" t="s">
        <v>19</v>
      </c>
      <c r="J2168" s="119" t="s">
        <v>139</v>
      </c>
      <c r="K2168" s="1">
        <v>46255.758941458334</v>
      </c>
      <c r="L2168">
        <v>5</v>
      </c>
      <c r="M2168">
        <v>2</v>
      </c>
      <c r="N2168">
        <v>0</v>
      </c>
      <c r="O2168">
        <v>1</v>
      </c>
      <c r="P2168" s="119" t="s">
        <v>20254</v>
      </c>
    </row>
    <row r="2169" spans="1:16" x14ac:dyDescent="0.25">
      <c r="A2169">
        <v>2303</v>
      </c>
      <c r="B2169" s="119" t="s">
        <v>1357</v>
      </c>
      <c r="C2169">
        <v>79</v>
      </c>
      <c r="D2169">
        <v>24700</v>
      </c>
      <c r="E2169">
        <v>0</v>
      </c>
      <c r="F2169">
        <v>0</v>
      </c>
      <c r="G2169">
        <v>1156</v>
      </c>
      <c r="H2169">
        <v>169</v>
      </c>
      <c r="I2169" s="119" t="s">
        <v>19</v>
      </c>
      <c r="J2169" s="119" t="s">
        <v>139</v>
      </c>
      <c r="K2169" s="1">
        <v>46255.758941458334</v>
      </c>
      <c r="L2169">
        <v>418</v>
      </c>
      <c r="M2169">
        <v>3</v>
      </c>
      <c r="N2169">
        <v>0</v>
      </c>
      <c r="O2169">
        <v>0</v>
      </c>
      <c r="P2169" s="119" t="s">
        <v>20254</v>
      </c>
    </row>
    <row r="2170" spans="1:16" x14ac:dyDescent="0.25">
      <c r="A2170">
        <v>2304</v>
      </c>
      <c r="B2170" s="119" t="s">
        <v>1358</v>
      </c>
      <c r="C2170">
        <v>80</v>
      </c>
      <c r="D2170">
        <v>24777</v>
      </c>
      <c r="E2170">
        <v>0</v>
      </c>
      <c r="F2170">
        <v>0</v>
      </c>
      <c r="G2170">
        <v>3760</v>
      </c>
      <c r="H2170">
        <v>172</v>
      </c>
      <c r="I2170" s="119" t="s">
        <v>19</v>
      </c>
      <c r="J2170" s="119" t="s">
        <v>139</v>
      </c>
      <c r="K2170" s="1">
        <v>46255.758941458334</v>
      </c>
      <c r="L2170">
        <v>0</v>
      </c>
      <c r="M2170">
        <v>5</v>
      </c>
      <c r="N2170">
        <v>0</v>
      </c>
      <c r="O2170">
        <v>3</v>
      </c>
      <c r="P2170" s="119" t="s">
        <v>20254</v>
      </c>
    </row>
    <row r="2171" spans="1:16" x14ac:dyDescent="0.25">
      <c r="A2171">
        <v>2305</v>
      </c>
      <c r="B2171" s="119" t="s">
        <v>1359</v>
      </c>
      <c r="C2171">
        <v>64</v>
      </c>
      <c r="D2171">
        <v>24736</v>
      </c>
      <c r="E2171">
        <v>100</v>
      </c>
      <c r="F2171">
        <v>140</v>
      </c>
      <c r="G2171">
        <v>217</v>
      </c>
      <c r="H2171">
        <v>226</v>
      </c>
      <c r="I2171" s="119" t="s">
        <v>19</v>
      </c>
      <c r="J2171" s="119" t="s">
        <v>139</v>
      </c>
      <c r="K2171" s="1">
        <v>46255.758941458334</v>
      </c>
      <c r="L2171">
        <v>14</v>
      </c>
      <c r="M2171">
        <v>3</v>
      </c>
      <c r="N2171">
        <v>0</v>
      </c>
      <c r="O2171">
        <v>1</v>
      </c>
      <c r="P2171" s="119" t="s">
        <v>20254</v>
      </c>
    </row>
    <row r="2172" spans="1:16" x14ac:dyDescent="0.25">
      <c r="A2172">
        <v>2306</v>
      </c>
      <c r="B2172" s="119" t="s">
        <v>1360</v>
      </c>
      <c r="C2172">
        <v>70</v>
      </c>
      <c r="D2172">
        <v>24763</v>
      </c>
      <c r="E2172">
        <v>0</v>
      </c>
      <c r="F2172">
        <v>0</v>
      </c>
      <c r="G2172">
        <v>324</v>
      </c>
      <c r="H2172">
        <v>174</v>
      </c>
      <c r="I2172" s="119" t="s">
        <v>19</v>
      </c>
      <c r="J2172" s="119" t="s">
        <v>139</v>
      </c>
      <c r="K2172" s="1">
        <v>46255.758941458334</v>
      </c>
      <c r="L2172">
        <v>0</v>
      </c>
      <c r="M2172">
        <v>2</v>
      </c>
      <c r="N2172">
        <v>0</v>
      </c>
      <c r="O2172">
        <v>1</v>
      </c>
      <c r="P2172" s="119" t="s">
        <v>20254</v>
      </c>
    </row>
    <row r="2173" spans="1:16" x14ac:dyDescent="0.25">
      <c r="A2173">
        <v>2307</v>
      </c>
      <c r="B2173" s="119" t="s">
        <v>1361</v>
      </c>
      <c r="C2173">
        <v>70</v>
      </c>
      <c r="D2173">
        <v>24705</v>
      </c>
      <c r="E2173">
        <v>178</v>
      </c>
      <c r="F2173">
        <v>153</v>
      </c>
      <c r="G2173">
        <v>242</v>
      </c>
      <c r="H2173">
        <v>234</v>
      </c>
      <c r="I2173" s="119" t="s">
        <v>19</v>
      </c>
      <c r="J2173" s="119" t="s">
        <v>139</v>
      </c>
      <c r="K2173" s="1">
        <v>46255.758941458334</v>
      </c>
      <c r="L2173">
        <v>5</v>
      </c>
      <c r="M2173">
        <v>0</v>
      </c>
      <c r="N2173">
        <v>1</v>
      </c>
      <c r="O2173">
        <v>0</v>
      </c>
      <c r="P2173" s="119" t="s">
        <v>20254</v>
      </c>
    </row>
    <row r="2174" spans="1:16" x14ac:dyDescent="0.25">
      <c r="A2174">
        <v>2308</v>
      </c>
      <c r="B2174" s="119" t="s">
        <v>1362</v>
      </c>
      <c r="C2174">
        <v>76</v>
      </c>
      <c r="D2174">
        <v>24697</v>
      </c>
      <c r="E2174">
        <v>0</v>
      </c>
      <c r="F2174">
        <v>0</v>
      </c>
      <c r="G2174">
        <v>1711</v>
      </c>
      <c r="H2174">
        <v>145</v>
      </c>
      <c r="I2174" s="119" t="s">
        <v>19</v>
      </c>
      <c r="J2174" s="119" t="s">
        <v>139</v>
      </c>
      <c r="K2174" s="1">
        <v>46255.758941458334</v>
      </c>
      <c r="L2174">
        <v>0</v>
      </c>
      <c r="M2174">
        <v>2</v>
      </c>
      <c r="N2174">
        <v>0</v>
      </c>
      <c r="O2174">
        <v>0</v>
      </c>
      <c r="P2174" s="119" t="s">
        <v>20254</v>
      </c>
    </row>
    <row r="2175" spans="1:16" x14ac:dyDescent="0.25">
      <c r="A2175">
        <v>2309</v>
      </c>
      <c r="B2175" s="119" t="s">
        <v>1363</v>
      </c>
      <c r="C2175">
        <v>76</v>
      </c>
      <c r="D2175">
        <v>24693</v>
      </c>
      <c r="E2175">
        <v>0</v>
      </c>
      <c r="F2175">
        <v>0</v>
      </c>
      <c r="G2175">
        <v>922</v>
      </c>
      <c r="H2175">
        <v>164</v>
      </c>
      <c r="I2175" s="119" t="s">
        <v>19</v>
      </c>
      <c r="J2175" s="119" t="s">
        <v>139</v>
      </c>
      <c r="K2175" s="1">
        <v>46255.758941458334</v>
      </c>
      <c r="L2175">
        <v>482</v>
      </c>
      <c r="M2175">
        <v>1</v>
      </c>
      <c r="N2175">
        <v>0</v>
      </c>
      <c r="O2175">
        <v>1</v>
      </c>
      <c r="P2175" s="119" t="s">
        <v>20254</v>
      </c>
    </row>
    <row r="2176" spans="1:16" x14ac:dyDescent="0.25">
      <c r="A2176">
        <v>2310</v>
      </c>
      <c r="B2176" s="119" t="s">
        <v>1363</v>
      </c>
      <c r="C2176">
        <v>80</v>
      </c>
      <c r="D2176">
        <v>24693</v>
      </c>
      <c r="E2176">
        <v>0</v>
      </c>
      <c r="F2176">
        <v>0</v>
      </c>
      <c r="G2176">
        <v>1083</v>
      </c>
      <c r="H2176">
        <v>172</v>
      </c>
      <c r="I2176" s="119" t="s">
        <v>19</v>
      </c>
      <c r="J2176" s="119" t="s">
        <v>139</v>
      </c>
      <c r="K2176" s="1">
        <v>46255.758941458334</v>
      </c>
      <c r="L2176">
        <v>88</v>
      </c>
      <c r="M2176">
        <v>2</v>
      </c>
      <c r="N2176">
        <v>0</v>
      </c>
      <c r="O2176">
        <v>0</v>
      </c>
      <c r="P2176" s="119" t="s">
        <v>20254</v>
      </c>
    </row>
    <row r="2177" spans="1:16" x14ac:dyDescent="0.25">
      <c r="A2177">
        <v>2311</v>
      </c>
      <c r="B2177" s="119" t="s">
        <v>1364</v>
      </c>
      <c r="C2177">
        <v>80</v>
      </c>
      <c r="D2177">
        <v>24730</v>
      </c>
      <c r="E2177">
        <v>0</v>
      </c>
      <c r="F2177">
        <v>0</v>
      </c>
      <c r="G2177">
        <v>1263</v>
      </c>
      <c r="H2177">
        <v>210</v>
      </c>
      <c r="I2177" s="119" t="s">
        <v>19</v>
      </c>
      <c r="J2177" s="119" t="s">
        <v>139</v>
      </c>
      <c r="K2177" s="1">
        <v>46255.758941458334</v>
      </c>
      <c r="L2177">
        <v>0</v>
      </c>
      <c r="M2177">
        <v>284</v>
      </c>
      <c r="N2177">
        <v>0</v>
      </c>
      <c r="O2177">
        <v>132</v>
      </c>
      <c r="P2177" s="119" t="s">
        <v>20254</v>
      </c>
    </row>
    <row r="2178" spans="1:16" x14ac:dyDescent="0.25">
      <c r="A2178">
        <v>2312</v>
      </c>
      <c r="B2178" s="119" t="s">
        <v>1365</v>
      </c>
      <c r="C2178">
        <v>65</v>
      </c>
      <c r="D2178">
        <v>24727</v>
      </c>
      <c r="E2178">
        <v>30</v>
      </c>
      <c r="F2178">
        <v>123</v>
      </c>
      <c r="G2178">
        <v>415</v>
      </c>
      <c r="H2178">
        <v>143</v>
      </c>
      <c r="I2178" s="119" t="s">
        <v>19</v>
      </c>
      <c r="J2178" s="119" t="s">
        <v>139</v>
      </c>
      <c r="K2178" s="1">
        <v>46255.758941458334</v>
      </c>
      <c r="L2178">
        <v>0</v>
      </c>
      <c r="M2178">
        <v>1</v>
      </c>
      <c r="N2178">
        <v>0</v>
      </c>
      <c r="O2178">
        <v>0</v>
      </c>
      <c r="P2178" s="119" t="s">
        <v>20254</v>
      </c>
    </row>
    <row r="2179" spans="1:16" x14ac:dyDescent="0.25">
      <c r="A2179">
        <v>2313</v>
      </c>
      <c r="B2179" s="119" t="s">
        <v>1366</v>
      </c>
      <c r="C2179">
        <v>65</v>
      </c>
      <c r="D2179">
        <v>24733</v>
      </c>
      <c r="E2179">
        <v>93</v>
      </c>
      <c r="F2179">
        <v>117</v>
      </c>
      <c r="G2179">
        <v>309</v>
      </c>
      <c r="H2179">
        <v>188</v>
      </c>
      <c r="I2179" s="119" t="s">
        <v>19</v>
      </c>
      <c r="J2179" s="119" t="s">
        <v>139</v>
      </c>
      <c r="K2179" s="1">
        <v>46255.758941458334</v>
      </c>
      <c r="L2179">
        <v>8</v>
      </c>
      <c r="M2179">
        <v>1</v>
      </c>
      <c r="N2179">
        <v>1</v>
      </c>
      <c r="O2179">
        <v>1</v>
      </c>
      <c r="P2179" s="119" t="s">
        <v>20254</v>
      </c>
    </row>
    <row r="2180" spans="1:16" x14ac:dyDescent="0.25">
      <c r="A2180">
        <v>2314</v>
      </c>
      <c r="B2180" s="119" t="s">
        <v>1367</v>
      </c>
      <c r="C2180">
        <v>71</v>
      </c>
      <c r="D2180">
        <v>24693</v>
      </c>
      <c r="E2180">
        <v>270</v>
      </c>
      <c r="F2180">
        <v>168</v>
      </c>
      <c r="G2180">
        <v>143</v>
      </c>
      <c r="H2180">
        <v>202</v>
      </c>
      <c r="I2180" s="119" t="s">
        <v>19</v>
      </c>
      <c r="J2180" s="119" t="s">
        <v>139</v>
      </c>
      <c r="K2180" s="1">
        <v>46255.758941458334</v>
      </c>
      <c r="L2180">
        <v>8</v>
      </c>
      <c r="M2180">
        <v>0</v>
      </c>
      <c r="N2180">
        <v>2</v>
      </c>
      <c r="O2180">
        <v>0</v>
      </c>
      <c r="P2180" s="119" t="s">
        <v>20254</v>
      </c>
    </row>
    <row r="2181" spans="1:16" x14ac:dyDescent="0.25">
      <c r="A2181">
        <v>2315</v>
      </c>
      <c r="B2181" s="119" t="s">
        <v>1368</v>
      </c>
      <c r="C2181">
        <v>71</v>
      </c>
      <c r="D2181">
        <v>24705</v>
      </c>
      <c r="E2181">
        <v>90</v>
      </c>
      <c r="F2181">
        <v>126</v>
      </c>
      <c r="G2181">
        <v>136</v>
      </c>
      <c r="H2181">
        <v>173</v>
      </c>
      <c r="I2181" s="119" t="s">
        <v>19</v>
      </c>
      <c r="J2181" s="119" t="s">
        <v>139</v>
      </c>
      <c r="K2181" s="1">
        <v>46255.758941458334</v>
      </c>
      <c r="L2181">
        <v>7</v>
      </c>
      <c r="M2181">
        <v>1</v>
      </c>
      <c r="N2181">
        <v>0</v>
      </c>
      <c r="O2181">
        <v>0</v>
      </c>
      <c r="P2181" s="119" t="s">
        <v>20254</v>
      </c>
    </row>
    <row r="2182" spans="1:16" x14ac:dyDescent="0.25">
      <c r="A2182">
        <v>2316</v>
      </c>
      <c r="B2182" s="119" t="s">
        <v>1369</v>
      </c>
      <c r="C2182">
        <v>77</v>
      </c>
      <c r="D2182">
        <v>24700</v>
      </c>
      <c r="E2182">
        <v>0</v>
      </c>
      <c r="F2182">
        <v>0</v>
      </c>
      <c r="G2182">
        <v>1203</v>
      </c>
      <c r="H2182">
        <v>164</v>
      </c>
      <c r="I2182" s="119" t="s">
        <v>19</v>
      </c>
      <c r="J2182" s="119" t="s">
        <v>139</v>
      </c>
      <c r="K2182" s="1">
        <v>46255.758941458334</v>
      </c>
      <c r="L2182">
        <v>157</v>
      </c>
      <c r="M2182">
        <v>2</v>
      </c>
      <c r="N2182">
        <v>0</v>
      </c>
      <c r="O2182">
        <v>1</v>
      </c>
      <c r="P2182" s="119" t="s">
        <v>20254</v>
      </c>
    </row>
    <row r="2183" spans="1:16" x14ac:dyDescent="0.25">
      <c r="A2183">
        <v>2317</v>
      </c>
      <c r="B2183" s="119" t="s">
        <v>1370</v>
      </c>
      <c r="C2183">
        <v>80</v>
      </c>
      <c r="D2183">
        <v>24730</v>
      </c>
      <c r="E2183">
        <v>0</v>
      </c>
      <c r="F2183">
        <v>0</v>
      </c>
      <c r="G2183">
        <v>3955</v>
      </c>
      <c r="H2183">
        <v>172</v>
      </c>
      <c r="I2183" s="119" t="s">
        <v>19</v>
      </c>
      <c r="J2183" s="119" t="s">
        <v>139</v>
      </c>
      <c r="K2183" s="1">
        <v>46255.758941458334</v>
      </c>
      <c r="L2183">
        <v>0</v>
      </c>
      <c r="M2183">
        <v>10</v>
      </c>
      <c r="N2183">
        <v>0</v>
      </c>
      <c r="O2183">
        <v>5</v>
      </c>
      <c r="P2183" s="119" t="s">
        <v>20254</v>
      </c>
    </row>
    <row r="2184" spans="1:16" x14ac:dyDescent="0.25">
      <c r="A2184">
        <v>2318</v>
      </c>
      <c r="B2184" s="119" t="s">
        <v>1371</v>
      </c>
      <c r="C2184">
        <v>77</v>
      </c>
      <c r="D2184">
        <v>24786</v>
      </c>
      <c r="E2184">
        <v>2</v>
      </c>
      <c r="F2184">
        <v>115</v>
      </c>
      <c r="G2184">
        <v>1252</v>
      </c>
      <c r="H2184">
        <v>211</v>
      </c>
      <c r="I2184" s="119" t="s">
        <v>19</v>
      </c>
      <c r="J2184" s="119" t="s">
        <v>139</v>
      </c>
      <c r="K2184" s="1">
        <v>46255.758941458334</v>
      </c>
      <c r="L2184">
        <v>0</v>
      </c>
      <c r="M2184">
        <v>135</v>
      </c>
      <c r="N2184">
        <v>0</v>
      </c>
      <c r="O2184">
        <v>92</v>
      </c>
      <c r="P2184" s="119" t="s">
        <v>20254</v>
      </c>
    </row>
    <row r="2185" spans="1:16" x14ac:dyDescent="0.25">
      <c r="A2185">
        <v>2319</v>
      </c>
      <c r="B2185" s="119" t="s">
        <v>1372</v>
      </c>
      <c r="C2185">
        <v>66</v>
      </c>
      <c r="D2185">
        <v>24700</v>
      </c>
      <c r="E2185">
        <v>0</v>
      </c>
      <c r="F2185">
        <v>0</v>
      </c>
      <c r="G2185">
        <v>182</v>
      </c>
      <c r="H2185">
        <v>214</v>
      </c>
      <c r="I2185" s="119" t="s">
        <v>19</v>
      </c>
      <c r="J2185" s="119" t="s">
        <v>139</v>
      </c>
      <c r="K2185" s="1">
        <v>46255.758941458334</v>
      </c>
      <c r="L2185">
        <v>0</v>
      </c>
      <c r="M2185">
        <v>2</v>
      </c>
      <c r="N2185">
        <v>0</v>
      </c>
      <c r="O2185">
        <v>0</v>
      </c>
      <c r="P2185" s="119" t="s">
        <v>20254</v>
      </c>
    </row>
    <row r="2186" spans="1:16" x14ac:dyDescent="0.25">
      <c r="A2186">
        <v>2320</v>
      </c>
      <c r="B2186" s="119" t="s">
        <v>1373</v>
      </c>
      <c r="C2186">
        <v>72</v>
      </c>
      <c r="D2186">
        <v>24709</v>
      </c>
      <c r="E2186">
        <v>0</v>
      </c>
      <c r="F2186">
        <v>0</v>
      </c>
      <c r="G2186">
        <v>413</v>
      </c>
      <c r="H2186">
        <v>188</v>
      </c>
      <c r="I2186" s="119" t="s">
        <v>19</v>
      </c>
      <c r="J2186" s="119" t="s">
        <v>139</v>
      </c>
      <c r="K2186" s="1">
        <v>46255.758941458334</v>
      </c>
      <c r="L2186">
        <v>0</v>
      </c>
      <c r="M2186">
        <v>1</v>
      </c>
      <c r="N2186">
        <v>0</v>
      </c>
      <c r="O2186">
        <v>1</v>
      </c>
      <c r="P2186" s="119" t="s">
        <v>20254</v>
      </c>
    </row>
    <row r="2187" spans="1:16" x14ac:dyDescent="0.25">
      <c r="A2187">
        <v>2321</v>
      </c>
      <c r="B2187" s="119" t="s">
        <v>1374</v>
      </c>
      <c r="C2187">
        <v>80</v>
      </c>
      <c r="D2187">
        <v>24685</v>
      </c>
      <c r="E2187">
        <v>1347</v>
      </c>
      <c r="F2187">
        <v>125</v>
      </c>
      <c r="G2187">
        <v>708</v>
      </c>
      <c r="H2187">
        <v>489</v>
      </c>
      <c r="I2187" s="119" t="s">
        <v>19</v>
      </c>
      <c r="J2187" s="119" t="s">
        <v>139</v>
      </c>
      <c r="K2187" s="1">
        <v>46255.758941458334</v>
      </c>
      <c r="L2187">
        <v>0</v>
      </c>
      <c r="M2187">
        <v>289</v>
      </c>
      <c r="N2187">
        <v>0</v>
      </c>
      <c r="O2187">
        <v>281</v>
      </c>
      <c r="P2187" s="119" t="s">
        <v>20254</v>
      </c>
    </row>
    <row r="2188" spans="1:16" x14ac:dyDescent="0.25">
      <c r="A2188">
        <v>2322</v>
      </c>
      <c r="B2188" s="119" t="s">
        <v>1375</v>
      </c>
      <c r="C2188">
        <v>66</v>
      </c>
      <c r="D2188">
        <v>24706</v>
      </c>
      <c r="E2188">
        <v>0</v>
      </c>
      <c r="F2188">
        <v>0</v>
      </c>
      <c r="G2188">
        <v>370</v>
      </c>
      <c r="H2188">
        <v>143</v>
      </c>
      <c r="I2188" s="119" t="s">
        <v>19</v>
      </c>
      <c r="J2188" s="119" t="s">
        <v>139</v>
      </c>
      <c r="K2188" s="1">
        <v>46255.758941458334</v>
      </c>
      <c r="L2188">
        <v>0</v>
      </c>
      <c r="M2188">
        <v>2</v>
      </c>
      <c r="N2188">
        <v>0</v>
      </c>
      <c r="O2188">
        <v>0</v>
      </c>
      <c r="P2188" s="119" t="s">
        <v>20254</v>
      </c>
    </row>
    <row r="2189" spans="1:16" x14ac:dyDescent="0.25">
      <c r="A2189">
        <v>2323</v>
      </c>
      <c r="B2189" s="119" t="s">
        <v>1376</v>
      </c>
      <c r="C2189">
        <v>78</v>
      </c>
      <c r="D2189">
        <v>24721</v>
      </c>
      <c r="E2189">
        <v>0</v>
      </c>
      <c r="F2189">
        <v>0</v>
      </c>
      <c r="G2189">
        <v>3186</v>
      </c>
      <c r="H2189">
        <v>166</v>
      </c>
      <c r="I2189" s="119" t="s">
        <v>19</v>
      </c>
      <c r="J2189" s="119" t="s">
        <v>139</v>
      </c>
      <c r="K2189" s="1">
        <v>46255.758941458334</v>
      </c>
      <c r="L2189">
        <v>0</v>
      </c>
      <c r="M2189">
        <v>21</v>
      </c>
      <c r="N2189">
        <v>0</v>
      </c>
      <c r="O2189">
        <v>5</v>
      </c>
      <c r="P2189" s="119" t="s">
        <v>20254</v>
      </c>
    </row>
    <row r="2190" spans="1:16" x14ac:dyDescent="0.25">
      <c r="A2190">
        <v>2324</v>
      </c>
      <c r="B2190" s="119" t="s">
        <v>1377</v>
      </c>
      <c r="C2190">
        <v>72</v>
      </c>
      <c r="D2190">
        <v>24689</v>
      </c>
      <c r="E2190">
        <v>0</v>
      </c>
      <c r="F2190">
        <v>0</v>
      </c>
      <c r="G2190">
        <v>557</v>
      </c>
      <c r="H2190">
        <v>138</v>
      </c>
      <c r="I2190" s="119" t="s">
        <v>19</v>
      </c>
      <c r="J2190" s="119" t="s">
        <v>139</v>
      </c>
      <c r="K2190" s="1">
        <v>46255.758941458334</v>
      </c>
      <c r="L2190">
        <v>0</v>
      </c>
      <c r="M2190">
        <v>0</v>
      </c>
      <c r="N2190">
        <v>0</v>
      </c>
      <c r="O2190">
        <v>0</v>
      </c>
      <c r="P2190" s="119" t="s">
        <v>20254</v>
      </c>
    </row>
    <row r="2191" spans="1:16" x14ac:dyDescent="0.25">
      <c r="A2191">
        <v>2325</v>
      </c>
      <c r="B2191" s="119" t="s">
        <v>1378</v>
      </c>
      <c r="C2191">
        <v>80</v>
      </c>
      <c r="D2191">
        <v>24777</v>
      </c>
      <c r="E2191">
        <v>0</v>
      </c>
      <c r="F2191">
        <v>0</v>
      </c>
      <c r="G2191">
        <v>3757</v>
      </c>
      <c r="H2191">
        <v>172</v>
      </c>
      <c r="I2191" s="119" t="s">
        <v>19</v>
      </c>
      <c r="J2191" s="119" t="s">
        <v>139</v>
      </c>
      <c r="K2191" s="1">
        <v>46255.758941458334</v>
      </c>
      <c r="L2191">
        <v>0</v>
      </c>
      <c r="M2191">
        <v>3</v>
      </c>
      <c r="N2191">
        <v>0</v>
      </c>
      <c r="O2191">
        <v>1</v>
      </c>
      <c r="P2191" s="119" t="s">
        <v>20254</v>
      </c>
    </row>
    <row r="2192" spans="1:16" x14ac:dyDescent="0.25">
      <c r="A2192">
        <v>2326</v>
      </c>
      <c r="B2192" s="119" t="s">
        <v>1379</v>
      </c>
      <c r="C2192">
        <v>78</v>
      </c>
      <c r="D2192">
        <v>24685</v>
      </c>
      <c r="E2192">
        <v>97</v>
      </c>
      <c r="F2192">
        <v>118</v>
      </c>
      <c r="G2192">
        <v>1554</v>
      </c>
      <c r="H2192">
        <v>137</v>
      </c>
      <c r="I2192" s="119" t="s">
        <v>19</v>
      </c>
      <c r="J2192" s="119" t="s">
        <v>139</v>
      </c>
      <c r="K2192" s="1">
        <v>46255.758941458334</v>
      </c>
      <c r="L2192">
        <v>0</v>
      </c>
      <c r="M2192">
        <v>5</v>
      </c>
      <c r="N2192">
        <v>0</v>
      </c>
      <c r="O2192">
        <v>0</v>
      </c>
      <c r="P2192" s="119" t="s">
        <v>20254</v>
      </c>
    </row>
    <row r="2193" spans="1:16" x14ac:dyDescent="0.25">
      <c r="A2193">
        <v>2327</v>
      </c>
      <c r="B2193" s="119" t="s">
        <v>1380</v>
      </c>
      <c r="C2193">
        <v>39</v>
      </c>
      <c r="D2193">
        <v>24737</v>
      </c>
      <c r="E2193">
        <v>156</v>
      </c>
      <c r="F2193">
        <v>418</v>
      </c>
      <c r="G2193">
        <v>693</v>
      </c>
      <c r="H2193">
        <v>4744</v>
      </c>
      <c r="I2193" s="119" t="s">
        <v>19</v>
      </c>
      <c r="J2193" s="119" t="s">
        <v>222</v>
      </c>
      <c r="K2193" s="1">
        <v>46255.758941458334</v>
      </c>
      <c r="L2193">
        <v>10</v>
      </c>
      <c r="M2193">
        <v>17</v>
      </c>
      <c r="N2193">
        <v>0</v>
      </c>
      <c r="O2193">
        <v>2</v>
      </c>
      <c r="P2193" s="119" t="s">
        <v>20254</v>
      </c>
    </row>
    <row r="2194" spans="1:16" x14ac:dyDescent="0.25">
      <c r="A2194">
        <v>2328</v>
      </c>
      <c r="B2194" s="119" t="s">
        <v>1381</v>
      </c>
      <c r="C2194">
        <v>80</v>
      </c>
      <c r="D2194">
        <v>24763</v>
      </c>
      <c r="E2194">
        <v>1</v>
      </c>
      <c r="F2194">
        <v>120</v>
      </c>
      <c r="G2194">
        <v>911</v>
      </c>
      <c r="H2194">
        <v>195</v>
      </c>
      <c r="I2194" s="119" t="s">
        <v>19</v>
      </c>
      <c r="J2194" s="119" t="s">
        <v>139</v>
      </c>
      <c r="K2194" s="1">
        <v>46255.758941458334</v>
      </c>
      <c r="L2194">
        <v>0</v>
      </c>
      <c r="M2194">
        <v>110</v>
      </c>
      <c r="N2194">
        <v>0</v>
      </c>
      <c r="O2194">
        <v>107</v>
      </c>
      <c r="P2194" s="119" t="s">
        <v>20254</v>
      </c>
    </row>
    <row r="2195" spans="1:16" x14ac:dyDescent="0.25">
      <c r="A2195">
        <v>2329</v>
      </c>
      <c r="B2195" s="119" t="s">
        <v>1382</v>
      </c>
      <c r="C2195">
        <v>46</v>
      </c>
      <c r="D2195">
        <v>24770</v>
      </c>
      <c r="E2195">
        <v>212</v>
      </c>
      <c r="F2195">
        <v>387</v>
      </c>
      <c r="G2195">
        <v>522</v>
      </c>
      <c r="H2195">
        <v>1177</v>
      </c>
      <c r="I2195" s="119" t="s">
        <v>19</v>
      </c>
      <c r="J2195" s="119" t="s">
        <v>222</v>
      </c>
      <c r="K2195" s="1">
        <v>46255.758941458334</v>
      </c>
      <c r="L2195">
        <v>1</v>
      </c>
      <c r="M2195">
        <v>1</v>
      </c>
      <c r="N2195">
        <v>0</v>
      </c>
      <c r="O2195">
        <v>0</v>
      </c>
      <c r="P2195" s="119" t="s">
        <v>20254</v>
      </c>
    </row>
    <row r="2196" spans="1:16" x14ac:dyDescent="0.25">
      <c r="A2196">
        <v>2330</v>
      </c>
      <c r="B2196" s="119" t="s">
        <v>1383</v>
      </c>
      <c r="C2196">
        <v>53</v>
      </c>
      <c r="D2196">
        <v>24731</v>
      </c>
      <c r="E2196">
        <v>357</v>
      </c>
      <c r="F2196">
        <v>368</v>
      </c>
      <c r="G2196">
        <v>243</v>
      </c>
      <c r="H2196">
        <v>1786</v>
      </c>
      <c r="I2196" s="119" t="s">
        <v>19</v>
      </c>
      <c r="J2196" s="119" t="s">
        <v>222</v>
      </c>
      <c r="K2196" s="1">
        <v>46255.758941458334</v>
      </c>
      <c r="L2196">
        <v>1</v>
      </c>
      <c r="M2196">
        <v>8</v>
      </c>
      <c r="N2196">
        <v>0</v>
      </c>
      <c r="O2196">
        <v>2</v>
      </c>
      <c r="P2196" s="119" t="s">
        <v>20254</v>
      </c>
    </row>
    <row r="2197" spans="1:16" x14ac:dyDescent="0.25">
      <c r="A2197">
        <v>2331</v>
      </c>
      <c r="B2197" s="119" t="s">
        <v>1384</v>
      </c>
      <c r="C2197">
        <v>40</v>
      </c>
      <c r="D2197">
        <v>24764</v>
      </c>
      <c r="E2197">
        <v>1265</v>
      </c>
      <c r="F2197">
        <v>976</v>
      </c>
      <c r="G2197">
        <v>228</v>
      </c>
      <c r="H2197">
        <v>7075</v>
      </c>
      <c r="I2197" s="119" t="s">
        <v>19</v>
      </c>
      <c r="J2197" s="119" t="s">
        <v>222</v>
      </c>
      <c r="K2197" s="1">
        <v>46255.758941458334</v>
      </c>
      <c r="L2197">
        <v>9</v>
      </c>
      <c r="M2197">
        <v>6</v>
      </c>
      <c r="N2197">
        <v>2</v>
      </c>
      <c r="O2197">
        <v>2</v>
      </c>
      <c r="P2197" s="119" t="s">
        <v>20254</v>
      </c>
    </row>
    <row r="2198" spans="1:16" x14ac:dyDescent="0.25">
      <c r="A2198">
        <v>2332</v>
      </c>
      <c r="B2198" s="119" t="s">
        <v>1344</v>
      </c>
      <c r="C2198">
        <v>47</v>
      </c>
      <c r="D2198">
        <v>24704</v>
      </c>
      <c r="E2198">
        <v>605</v>
      </c>
      <c r="F2198">
        <v>300</v>
      </c>
      <c r="G2198">
        <v>167</v>
      </c>
      <c r="H2198">
        <v>1300</v>
      </c>
      <c r="I2198" s="119" t="s">
        <v>19</v>
      </c>
      <c r="J2198" s="119" t="s">
        <v>222</v>
      </c>
      <c r="K2198" s="1">
        <v>46255.758941458334</v>
      </c>
      <c r="L2198">
        <v>1</v>
      </c>
      <c r="M2198">
        <v>2</v>
      </c>
      <c r="N2198">
        <v>0</v>
      </c>
      <c r="O2198">
        <v>2</v>
      </c>
      <c r="P2198" s="119" t="s">
        <v>20254</v>
      </c>
    </row>
    <row r="2199" spans="1:16" x14ac:dyDescent="0.25">
      <c r="A2199">
        <v>2333</v>
      </c>
      <c r="B2199" s="119" t="s">
        <v>1385</v>
      </c>
      <c r="C2199">
        <v>60</v>
      </c>
      <c r="D2199">
        <v>24778</v>
      </c>
      <c r="E2199">
        <v>7</v>
      </c>
      <c r="F2199">
        <v>173</v>
      </c>
      <c r="G2199">
        <v>222</v>
      </c>
      <c r="H2199">
        <v>4168</v>
      </c>
      <c r="I2199" s="119" t="s">
        <v>19</v>
      </c>
      <c r="J2199" s="119" t="s">
        <v>222</v>
      </c>
      <c r="K2199" s="1">
        <v>46255.758941458334</v>
      </c>
      <c r="L2199">
        <v>16</v>
      </c>
      <c r="M2199">
        <v>18</v>
      </c>
      <c r="N2199">
        <v>6</v>
      </c>
      <c r="O2199">
        <v>3</v>
      </c>
      <c r="P2199" s="119" t="s">
        <v>20254</v>
      </c>
    </row>
    <row r="2200" spans="1:16" x14ac:dyDescent="0.25">
      <c r="A2200">
        <v>2334</v>
      </c>
      <c r="B2200" s="119" t="s">
        <v>1386</v>
      </c>
      <c r="C2200">
        <v>39</v>
      </c>
      <c r="D2200">
        <v>24775</v>
      </c>
      <c r="E2200">
        <v>196</v>
      </c>
      <c r="F2200">
        <v>376</v>
      </c>
      <c r="G2200">
        <v>921</v>
      </c>
      <c r="H2200">
        <v>1557</v>
      </c>
      <c r="I2200" s="119" t="s">
        <v>19</v>
      </c>
      <c r="J2200" s="119" t="s">
        <v>222</v>
      </c>
      <c r="K2200" s="1">
        <v>46255.758941458334</v>
      </c>
      <c r="L2200">
        <v>0</v>
      </c>
      <c r="M2200">
        <v>8</v>
      </c>
      <c r="N2200">
        <v>0</v>
      </c>
      <c r="O2200">
        <v>0</v>
      </c>
      <c r="P2200" s="119" t="s">
        <v>20254</v>
      </c>
    </row>
    <row r="2201" spans="1:16" x14ac:dyDescent="0.25">
      <c r="A2201">
        <v>2335</v>
      </c>
      <c r="B2201" s="119" t="s">
        <v>1387</v>
      </c>
      <c r="C2201">
        <v>67</v>
      </c>
      <c r="D2201">
        <v>24764</v>
      </c>
      <c r="E2201">
        <v>283</v>
      </c>
      <c r="F2201">
        <v>731</v>
      </c>
      <c r="G2201">
        <v>90</v>
      </c>
      <c r="H2201">
        <v>3700</v>
      </c>
      <c r="I2201" s="119" t="s">
        <v>19</v>
      </c>
      <c r="J2201" s="119" t="s">
        <v>222</v>
      </c>
      <c r="K2201" s="1">
        <v>46255.758941458334</v>
      </c>
      <c r="L2201">
        <v>3</v>
      </c>
      <c r="M2201">
        <v>7</v>
      </c>
      <c r="N2201">
        <v>0</v>
      </c>
      <c r="O2201">
        <v>0</v>
      </c>
      <c r="P2201" s="119" t="s">
        <v>20254</v>
      </c>
    </row>
    <row r="2202" spans="1:16" x14ac:dyDescent="0.25">
      <c r="A2202">
        <v>2336</v>
      </c>
      <c r="B2202" s="119" t="s">
        <v>1388</v>
      </c>
      <c r="C2202">
        <v>46</v>
      </c>
      <c r="D2202">
        <v>24698</v>
      </c>
      <c r="E2202">
        <v>468</v>
      </c>
      <c r="F2202">
        <v>356</v>
      </c>
      <c r="G2202">
        <v>349</v>
      </c>
      <c r="H2202">
        <v>1074</v>
      </c>
      <c r="I2202" s="119" t="s">
        <v>19</v>
      </c>
      <c r="J2202" s="119" t="s">
        <v>222</v>
      </c>
      <c r="K2202" s="1">
        <v>46255.758941458334</v>
      </c>
      <c r="L2202">
        <v>0</v>
      </c>
      <c r="M2202">
        <v>7</v>
      </c>
      <c r="N2202">
        <v>0</v>
      </c>
      <c r="O2202">
        <v>0</v>
      </c>
      <c r="P2202" s="119" t="s">
        <v>20254</v>
      </c>
    </row>
    <row r="2203" spans="1:16" x14ac:dyDescent="0.25">
      <c r="A2203">
        <v>2337</v>
      </c>
      <c r="B2203" s="119" t="s">
        <v>1389</v>
      </c>
      <c r="C2203">
        <v>74</v>
      </c>
      <c r="D2203">
        <v>24707</v>
      </c>
      <c r="E2203">
        <v>468</v>
      </c>
      <c r="F2203">
        <v>1189</v>
      </c>
      <c r="G2203">
        <v>200</v>
      </c>
      <c r="H2203">
        <v>4195</v>
      </c>
      <c r="I2203" s="119" t="s">
        <v>19</v>
      </c>
      <c r="J2203" s="119" t="s">
        <v>222</v>
      </c>
      <c r="K2203" s="1">
        <v>46255.758941458334</v>
      </c>
      <c r="L2203">
        <v>10</v>
      </c>
      <c r="M2203">
        <v>5</v>
      </c>
      <c r="N2203">
        <v>0</v>
      </c>
      <c r="O2203">
        <v>2</v>
      </c>
      <c r="P2203" s="119" t="s">
        <v>20254</v>
      </c>
    </row>
    <row r="2204" spans="1:16" x14ac:dyDescent="0.25">
      <c r="A2204">
        <v>2338</v>
      </c>
      <c r="B2204" s="119" t="s">
        <v>1388</v>
      </c>
      <c r="C2204">
        <v>53</v>
      </c>
      <c r="D2204">
        <v>24698</v>
      </c>
      <c r="E2204">
        <v>132</v>
      </c>
      <c r="F2204">
        <v>550</v>
      </c>
      <c r="G2204">
        <v>364</v>
      </c>
      <c r="H2204">
        <v>1420</v>
      </c>
      <c r="I2204" s="119" t="s">
        <v>19</v>
      </c>
      <c r="J2204" s="119" t="s">
        <v>222</v>
      </c>
      <c r="K2204" s="1">
        <v>46255.758941458334</v>
      </c>
      <c r="L2204">
        <v>0</v>
      </c>
      <c r="M2204">
        <v>7</v>
      </c>
      <c r="N2204">
        <v>0</v>
      </c>
      <c r="O2204">
        <v>0</v>
      </c>
      <c r="P2204" s="119" t="s">
        <v>20254</v>
      </c>
    </row>
    <row r="2205" spans="1:16" x14ac:dyDescent="0.25">
      <c r="A2205">
        <v>2339</v>
      </c>
      <c r="B2205" s="119" t="s">
        <v>1390</v>
      </c>
      <c r="C2205">
        <v>80</v>
      </c>
      <c r="D2205">
        <v>24704</v>
      </c>
      <c r="E2205">
        <v>1772</v>
      </c>
      <c r="F2205">
        <v>1900</v>
      </c>
      <c r="G2205">
        <v>623</v>
      </c>
      <c r="H2205">
        <v>2329</v>
      </c>
      <c r="I2205" s="119" t="s">
        <v>19</v>
      </c>
      <c r="J2205" s="119" t="s">
        <v>222</v>
      </c>
      <c r="K2205" s="1">
        <v>46255.758941458334</v>
      </c>
      <c r="L2205">
        <v>1737</v>
      </c>
      <c r="M2205">
        <v>54</v>
      </c>
      <c r="N2205">
        <v>764</v>
      </c>
      <c r="O2205">
        <v>6</v>
      </c>
      <c r="P2205" s="119" t="s">
        <v>20254</v>
      </c>
    </row>
    <row r="2206" spans="1:16" x14ac:dyDescent="0.25">
      <c r="A2206">
        <v>2340</v>
      </c>
      <c r="B2206" s="119" t="s">
        <v>1391</v>
      </c>
      <c r="C2206">
        <v>54</v>
      </c>
      <c r="D2206">
        <v>24704</v>
      </c>
      <c r="E2206">
        <v>287</v>
      </c>
      <c r="F2206">
        <v>199</v>
      </c>
      <c r="G2206">
        <v>125</v>
      </c>
      <c r="H2206">
        <v>1674</v>
      </c>
      <c r="I2206" s="119" t="s">
        <v>19</v>
      </c>
      <c r="J2206" s="119" t="s">
        <v>222</v>
      </c>
      <c r="K2206" s="1">
        <v>46255.758941458334</v>
      </c>
      <c r="L2206">
        <v>1</v>
      </c>
      <c r="M2206">
        <v>7</v>
      </c>
      <c r="N2206">
        <v>0</v>
      </c>
      <c r="O2206">
        <v>1</v>
      </c>
      <c r="P2206" s="119" t="s">
        <v>20254</v>
      </c>
    </row>
    <row r="2207" spans="1:16" x14ac:dyDescent="0.25">
      <c r="A2207">
        <v>2341</v>
      </c>
      <c r="B2207" s="119" t="s">
        <v>1314</v>
      </c>
      <c r="C2207">
        <v>40</v>
      </c>
      <c r="D2207">
        <v>24695</v>
      </c>
      <c r="E2207">
        <v>401</v>
      </c>
      <c r="F2207">
        <v>199</v>
      </c>
      <c r="G2207">
        <v>338</v>
      </c>
      <c r="H2207">
        <v>3492</v>
      </c>
      <c r="I2207" s="119" t="s">
        <v>19</v>
      </c>
      <c r="J2207" s="119" t="s">
        <v>222</v>
      </c>
      <c r="K2207" s="1">
        <v>46255.758941458334</v>
      </c>
      <c r="L2207">
        <v>1</v>
      </c>
      <c r="M2207">
        <v>9</v>
      </c>
      <c r="N2207">
        <v>1</v>
      </c>
      <c r="O2207">
        <v>2</v>
      </c>
      <c r="P2207" s="119" t="s">
        <v>20254</v>
      </c>
    </row>
    <row r="2208" spans="1:16" x14ac:dyDescent="0.25">
      <c r="A2208">
        <v>2342</v>
      </c>
      <c r="B2208" s="119" t="s">
        <v>1392</v>
      </c>
      <c r="C2208">
        <v>61</v>
      </c>
      <c r="D2208">
        <v>24698</v>
      </c>
      <c r="E2208">
        <v>320</v>
      </c>
      <c r="F2208">
        <v>338</v>
      </c>
      <c r="G2208">
        <v>76</v>
      </c>
      <c r="H2208">
        <v>4982</v>
      </c>
      <c r="I2208" s="119" t="s">
        <v>19</v>
      </c>
      <c r="J2208" s="119" t="s">
        <v>222</v>
      </c>
      <c r="K2208" s="1">
        <v>46255.758941458334</v>
      </c>
      <c r="L2208">
        <v>2</v>
      </c>
      <c r="M2208">
        <v>8</v>
      </c>
      <c r="N2208">
        <v>1</v>
      </c>
      <c r="O2208">
        <v>0</v>
      </c>
      <c r="P2208" s="119" t="s">
        <v>20254</v>
      </c>
    </row>
    <row r="2209" spans="1:16" x14ac:dyDescent="0.25">
      <c r="A2209">
        <v>2343</v>
      </c>
      <c r="B2209" s="119" t="s">
        <v>1393</v>
      </c>
      <c r="C2209">
        <v>68</v>
      </c>
      <c r="D2209">
        <v>24713</v>
      </c>
      <c r="E2209">
        <v>779</v>
      </c>
      <c r="F2209">
        <v>1905</v>
      </c>
      <c r="G2209">
        <v>72</v>
      </c>
      <c r="H2209">
        <v>3096</v>
      </c>
      <c r="I2209" s="119" t="s">
        <v>19</v>
      </c>
      <c r="J2209" s="119" t="s">
        <v>222</v>
      </c>
      <c r="K2209" s="1">
        <v>46255.758941458334</v>
      </c>
      <c r="L2209">
        <v>4</v>
      </c>
      <c r="M2209">
        <v>1</v>
      </c>
      <c r="N2209">
        <v>1</v>
      </c>
      <c r="O2209">
        <v>0</v>
      </c>
      <c r="P2209" s="119" t="s">
        <v>20254</v>
      </c>
    </row>
    <row r="2210" spans="1:16" x14ac:dyDescent="0.25">
      <c r="A2210">
        <v>2344</v>
      </c>
      <c r="B2210" s="119" t="s">
        <v>1394</v>
      </c>
      <c r="C2210">
        <v>47</v>
      </c>
      <c r="D2210">
        <v>24731</v>
      </c>
      <c r="E2210">
        <v>548</v>
      </c>
      <c r="F2210">
        <v>491</v>
      </c>
      <c r="G2210">
        <v>284</v>
      </c>
      <c r="H2210">
        <v>1990</v>
      </c>
      <c r="I2210" s="119" t="s">
        <v>19</v>
      </c>
      <c r="J2210" s="119" t="s">
        <v>222</v>
      </c>
      <c r="K2210" s="1">
        <v>46255.758941458334</v>
      </c>
      <c r="L2210">
        <v>0</v>
      </c>
      <c r="M2210">
        <v>2</v>
      </c>
      <c r="N2210">
        <v>0</v>
      </c>
      <c r="O2210">
        <v>0</v>
      </c>
      <c r="P2210" s="119" t="s">
        <v>20254</v>
      </c>
    </row>
    <row r="2211" spans="1:16" x14ac:dyDescent="0.25">
      <c r="A2211">
        <v>2345</v>
      </c>
      <c r="B2211" s="119" t="s">
        <v>1393</v>
      </c>
      <c r="C2211">
        <v>75</v>
      </c>
      <c r="D2211">
        <v>24713</v>
      </c>
      <c r="E2211">
        <v>856</v>
      </c>
      <c r="F2211">
        <v>1543</v>
      </c>
      <c r="G2211">
        <v>48</v>
      </c>
      <c r="H2211">
        <v>2999</v>
      </c>
      <c r="I2211" s="119" t="s">
        <v>19</v>
      </c>
      <c r="J2211" s="119" t="s">
        <v>222</v>
      </c>
      <c r="K2211" s="1">
        <v>46255.758941458334</v>
      </c>
      <c r="L2211">
        <v>311</v>
      </c>
      <c r="M2211">
        <v>0</v>
      </c>
      <c r="N2211">
        <v>1</v>
      </c>
      <c r="O2211">
        <v>0</v>
      </c>
      <c r="P2211" s="119" t="s">
        <v>20254</v>
      </c>
    </row>
    <row r="2212" spans="1:16" x14ac:dyDescent="0.25">
      <c r="A2212">
        <v>2346</v>
      </c>
      <c r="B2212" s="119" t="s">
        <v>1395</v>
      </c>
      <c r="C2212">
        <v>80</v>
      </c>
      <c r="D2212">
        <v>24740</v>
      </c>
      <c r="E2212">
        <v>1307</v>
      </c>
      <c r="F2212">
        <v>1880</v>
      </c>
      <c r="G2212">
        <v>563</v>
      </c>
      <c r="H2212">
        <v>2780</v>
      </c>
      <c r="I2212" s="119" t="s">
        <v>19</v>
      </c>
      <c r="J2212" s="119" t="s">
        <v>222</v>
      </c>
      <c r="K2212" s="1">
        <v>46255.758941458334</v>
      </c>
      <c r="L2212">
        <v>682</v>
      </c>
      <c r="M2212">
        <v>50</v>
      </c>
      <c r="N2212">
        <v>66</v>
      </c>
      <c r="O2212">
        <v>10</v>
      </c>
      <c r="P2212" s="119" t="s">
        <v>20254</v>
      </c>
    </row>
    <row r="2213" spans="1:16" x14ac:dyDescent="0.25">
      <c r="A2213">
        <v>2347</v>
      </c>
      <c r="B2213" s="119" t="s">
        <v>1396</v>
      </c>
      <c r="C2213">
        <v>60</v>
      </c>
      <c r="D2213">
        <v>24734</v>
      </c>
      <c r="E2213">
        <v>47</v>
      </c>
      <c r="F2213">
        <v>690</v>
      </c>
      <c r="G2213">
        <v>381</v>
      </c>
      <c r="H2213">
        <v>1187</v>
      </c>
      <c r="I2213" s="119" t="s">
        <v>19</v>
      </c>
      <c r="J2213" s="119" t="s">
        <v>222</v>
      </c>
      <c r="K2213" s="1">
        <v>46255.758941458334</v>
      </c>
      <c r="L2213">
        <v>0</v>
      </c>
      <c r="M2213">
        <v>11</v>
      </c>
      <c r="N2213">
        <v>0</v>
      </c>
      <c r="O2213">
        <v>1</v>
      </c>
      <c r="P2213" s="119" t="s">
        <v>20254</v>
      </c>
    </row>
    <row r="2214" spans="1:16" x14ac:dyDescent="0.25">
      <c r="A2214">
        <v>2348</v>
      </c>
      <c r="B2214" s="119" t="s">
        <v>1397</v>
      </c>
      <c r="C2214">
        <v>55</v>
      </c>
      <c r="D2214">
        <v>24740</v>
      </c>
      <c r="E2214">
        <v>30</v>
      </c>
      <c r="F2214">
        <v>219</v>
      </c>
      <c r="G2214">
        <v>230</v>
      </c>
      <c r="H2214">
        <v>3659</v>
      </c>
      <c r="I2214" s="119" t="s">
        <v>19</v>
      </c>
      <c r="J2214" s="119" t="s">
        <v>222</v>
      </c>
      <c r="K2214" s="1">
        <v>46255.758941458334</v>
      </c>
      <c r="L2214">
        <v>2</v>
      </c>
      <c r="M2214">
        <v>5</v>
      </c>
      <c r="N2214">
        <v>1</v>
      </c>
      <c r="O2214">
        <v>0</v>
      </c>
      <c r="P2214" s="119" t="s">
        <v>20254</v>
      </c>
    </row>
    <row r="2215" spans="1:16" x14ac:dyDescent="0.25">
      <c r="A2215">
        <v>2349</v>
      </c>
      <c r="B2215" s="119" t="s">
        <v>1398</v>
      </c>
      <c r="C2215">
        <v>67</v>
      </c>
      <c r="D2215">
        <v>24698</v>
      </c>
      <c r="E2215">
        <v>346</v>
      </c>
      <c r="F2215">
        <v>231</v>
      </c>
      <c r="G2215">
        <v>77</v>
      </c>
      <c r="H2215">
        <v>7225</v>
      </c>
      <c r="I2215" s="119" t="s">
        <v>19</v>
      </c>
      <c r="J2215" s="119" t="s">
        <v>222</v>
      </c>
      <c r="K2215" s="1">
        <v>46255.758941458334</v>
      </c>
      <c r="L2215">
        <v>2</v>
      </c>
      <c r="M2215">
        <v>1</v>
      </c>
      <c r="N2215">
        <v>1</v>
      </c>
      <c r="O2215">
        <v>0</v>
      </c>
      <c r="P2215" s="119" t="s">
        <v>20254</v>
      </c>
    </row>
    <row r="2216" spans="1:16" x14ac:dyDescent="0.25">
      <c r="A2216">
        <v>2350</v>
      </c>
      <c r="B2216" s="119" t="s">
        <v>1399</v>
      </c>
      <c r="C2216">
        <v>62</v>
      </c>
      <c r="D2216">
        <v>24690</v>
      </c>
      <c r="E2216">
        <v>5</v>
      </c>
      <c r="F2216">
        <v>209</v>
      </c>
      <c r="G2216">
        <v>113</v>
      </c>
      <c r="H2216">
        <v>3703</v>
      </c>
      <c r="I2216" s="119" t="s">
        <v>19</v>
      </c>
      <c r="J2216" s="119" t="s">
        <v>222</v>
      </c>
      <c r="K2216" s="1">
        <v>46255.758941458334</v>
      </c>
      <c r="L2216">
        <v>2</v>
      </c>
      <c r="M2216">
        <v>7</v>
      </c>
      <c r="N2216">
        <v>1</v>
      </c>
      <c r="O2216">
        <v>0</v>
      </c>
      <c r="P2216" s="119" t="s">
        <v>20254</v>
      </c>
    </row>
    <row r="2217" spans="1:16" x14ac:dyDescent="0.25">
      <c r="A2217">
        <v>2351</v>
      </c>
      <c r="B2217" s="119" t="s">
        <v>1400</v>
      </c>
      <c r="C2217">
        <v>69</v>
      </c>
      <c r="D2217">
        <v>24722</v>
      </c>
      <c r="E2217">
        <v>747</v>
      </c>
      <c r="F2217">
        <v>1019</v>
      </c>
      <c r="G2217">
        <v>100</v>
      </c>
      <c r="H2217">
        <v>3343</v>
      </c>
      <c r="I2217" s="119" t="s">
        <v>19</v>
      </c>
      <c r="J2217" s="119" t="s">
        <v>222</v>
      </c>
      <c r="K2217" s="1">
        <v>46255.758941458334</v>
      </c>
      <c r="L2217">
        <v>281</v>
      </c>
      <c r="M2217">
        <v>7</v>
      </c>
      <c r="N2217">
        <v>162</v>
      </c>
      <c r="O2217">
        <v>0</v>
      </c>
      <c r="P2217" s="119" t="s">
        <v>20254</v>
      </c>
    </row>
    <row r="2218" spans="1:16" x14ac:dyDescent="0.25">
      <c r="A2218">
        <v>2352</v>
      </c>
      <c r="B2218" s="119" t="s">
        <v>1401</v>
      </c>
      <c r="C2218">
        <v>74</v>
      </c>
      <c r="D2218">
        <v>24728</v>
      </c>
      <c r="E2218">
        <v>279</v>
      </c>
      <c r="F2218">
        <v>1139</v>
      </c>
      <c r="G2218">
        <v>84</v>
      </c>
      <c r="H2218">
        <v>2700</v>
      </c>
      <c r="I2218" s="119" t="s">
        <v>19</v>
      </c>
      <c r="J2218" s="119" t="s">
        <v>222</v>
      </c>
      <c r="K2218" s="1">
        <v>46255.758941458334</v>
      </c>
      <c r="L2218">
        <v>205</v>
      </c>
      <c r="M2218">
        <v>3</v>
      </c>
      <c r="N2218">
        <v>1</v>
      </c>
      <c r="O2218">
        <v>0</v>
      </c>
      <c r="P2218" s="119" t="s">
        <v>20254</v>
      </c>
    </row>
    <row r="2219" spans="1:16" x14ac:dyDescent="0.25">
      <c r="A2219">
        <v>2353</v>
      </c>
      <c r="B2219" s="119" t="s">
        <v>1402</v>
      </c>
      <c r="C2219">
        <v>80</v>
      </c>
      <c r="D2219">
        <v>24787</v>
      </c>
      <c r="E2219">
        <v>1589</v>
      </c>
      <c r="F2219">
        <v>1873</v>
      </c>
      <c r="G2219">
        <v>705</v>
      </c>
      <c r="H2219">
        <v>2375</v>
      </c>
      <c r="I2219" s="119" t="s">
        <v>19</v>
      </c>
      <c r="J2219" s="119" t="s">
        <v>222</v>
      </c>
      <c r="K2219" s="1">
        <v>46255.758941458334</v>
      </c>
      <c r="L2219">
        <v>854</v>
      </c>
      <c r="M2219">
        <v>38</v>
      </c>
      <c r="N2219">
        <v>289</v>
      </c>
      <c r="O2219">
        <v>13</v>
      </c>
      <c r="P2219" s="119" t="s">
        <v>20254</v>
      </c>
    </row>
    <row r="2220" spans="1:16" x14ac:dyDescent="0.25">
      <c r="A2220">
        <v>2354</v>
      </c>
      <c r="B2220" s="119" t="s">
        <v>1403</v>
      </c>
      <c r="C2220">
        <v>76</v>
      </c>
      <c r="D2220">
        <v>24778</v>
      </c>
      <c r="E2220">
        <v>2006</v>
      </c>
      <c r="F2220">
        <v>1556</v>
      </c>
      <c r="G2220">
        <v>597</v>
      </c>
      <c r="H2220">
        <v>2375</v>
      </c>
      <c r="I2220" s="119" t="s">
        <v>19</v>
      </c>
      <c r="J2220" s="119" t="s">
        <v>222</v>
      </c>
      <c r="K2220" s="1">
        <v>46255.758941458334</v>
      </c>
      <c r="L2220">
        <v>691</v>
      </c>
      <c r="M2220">
        <v>73</v>
      </c>
      <c r="N2220">
        <v>113</v>
      </c>
      <c r="O2220">
        <v>40</v>
      </c>
      <c r="P2220" s="119" t="s">
        <v>20254</v>
      </c>
    </row>
    <row r="2221" spans="1:16" x14ac:dyDescent="0.25">
      <c r="A2221">
        <v>2355</v>
      </c>
      <c r="B2221" s="119" t="s">
        <v>1404</v>
      </c>
      <c r="C2221">
        <v>80</v>
      </c>
      <c r="D2221">
        <v>24796</v>
      </c>
      <c r="E2221">
        <v>1463</v>
      </c>
      <c r="F2221">
        <v>2111</v>
      </c>
      <c r="G2221">
        <v>535</v>
      </c>
      <c r="H2221">
        <v>2299</v>
      </c>
      <c r="I2221" s="119" t="s">
        <v>19</v>
      </c>
      <c r="J2221" s="119" t="s">
        <v>222</v>
      </c>
      <c r="K2221" s="1">
        <v>46255.758941458334</v>
      </c>
      <c r="L2221">
        <v>955</v>
      </c>
      <c r="M2221">
        <v>23</v>
      </c>
      <c r="N2221">
        <v>125</v>
      </c>
      <c r="O2221">
        <v>9</v>
      </c>
      <c r="P2221" s="119" t="s">
        <v>20254</v>
      </c>
    </row>
    <row r="2222" spans="1:16" x14ac:dyDescent="0.25">
      <c r="A2222">
        <v>2356</v>
      </c>
      <c r="B2222" s="119" t="s">
        <v>1405</v>
      </c>
      <c r="C2222">
        <v>54</v>
      </c>
      <c r="D2222">
        <v>24707</v>
      </c>
      <c r="E2222">
        <v>149</v>
      </c>
      <c r="F2222">
        <v>627</v>
      </c>
      <c r="G2222">
        <v>192</v>
      </c>
      <c r="H2222">
        <v>1192</v>
      </c>
      <c r="I2222" s="119" t="s">
        <v>19</v>
      </c>
      <c r="J2222" s="119" t="s">
        <v>222</v>
      </c>
      <c r="K2222" s="1">
        <v>46255.758941458334</v>
      </c>
      <c r="L2222">
        <v>0</v>
      </c>
      <c r="M2222">
        <v>0</v>
      </c>
      <c r="N2222">
        <v>0</v>
      </c>
      <c r="O2222">
        <v>0</v>
      </c>
      <c r="P2222" s="119" t="s">
        <v>20254</v>
      </c>
    </row>
    <row r="2223" spans="1:16" x14ac:dyDescent="0.25">
      <c r="A2223">
        <v>2357</v>
      </c>
      <c r="B2223" s="119" t="s">
        <v>1406</v>
      </c>
      <c r="C2223">
        <v>70</v>
      </c>
      <c r="D2223">
        <v>24716</v>
      </c>
      <c r="E2223">
        <v>64</v>
      </c>
      <c r="F2223">
        <v>2150</v>
      </c>
      <c r="G2223">
        <v>88</v>
      </c>
      <c r="H2223">
        <v>3649</v>
      </c>
      <c r="I2223" s="119" t="s">
        <v>19</v>
      </c>
      <c r="J2223" s="119" t="s">
        <v>222</v>
      </c>
      <c r="K2223" s="1">
        <v>46255.758941458334</v>
      </c>
      <c r="L2223">
        <v>3</v>
      </c>
      <c r="M2223">
        <v>0</v>
      </c>
      <c r="N2223">
        <v>1</v>
      </c>
      <c r="O2223">
        <v>0</v>
      </c>
      <c r="P2223" s="119" t="s">
        <v>20254</v>
      </c>
    </row>
    <row r="2224" spans="1:16" x14ac:dyDescent="0.25">
      <c r="A2224">
        <v>2358</v>
      </c>
      <c r="B2224" s="119" t="s">
        <v>1407</v>
      </c>
      <c r="C2224">
        <v>77</v>
      </c>
      <c r="D2224">
        <v>24767</v>
      </c>
      <c r="E2224">
        <v>1888</v>
      </c>
      <c r="F2224">
        <v>1890</v>
      </c>
      <c r="G2224">
        <v>550</v>
      </c>
      <c r="H2224">
        <v>2090</v>
      </c>
      <c r="I2224" s="119" t="s">
        <v>19</v>
      </c>
      <c r="J2224" s="119" t="s">
        <v>222</v>
      </c>
      <c r="K2224" s="1">
        <v>46255.758941458334</v>
      </c>
      <c r="L2224">
        <v>1024</v>
      </c>
      <c r="M2224">
        <v>17</v>
      </c>
      <c r="N2224">
        <v>247</v>
      </c>
      <c r="O2224">
        <v>3</v>
      </c>
      <c r="P2224" s="119" t="s">
        <v>20254</v>
      </c>
    </row>
    <row r="2225" spans="1:16" x14ac:dyDescent="0.25">
      <c r="A2225">
        <v>2359</v>
      </c>
      <c r="B2225" s="119" t="s">
        <v>1408</v>
      </c>
      <c r="C2225">
        <v>61</v>
      </c>
      <c r="D2225">
        <v>24796</v>
      </c>
      <c r="E2225">
        <v>342</v>
      </c>
      <c r="F2225">
        <v>1089</v>
      </c>
      <c r="G2225">
        <v>118</v>
      </c>
      <c r="H2225">
        <v>3549</v>
      </c>
      <c r="I2225" s="119" t="s">
        <v>19</v>
      </c>
      <c r="J2225" s="119" t="s">
        <v>222</v>
      </c>
      <c r="K2225" s="1">
        <v>46255.758941458334</v>
      </c>
      <c r="L2225">
        <v>0</v>
      </c>
      <c r="M2225">
        <v>2</v>
      </c>
      <c r="N2225">
        <v>0</v>
      </c>
      <c r="O2225">
        <v>0</v>
      </c>
      <c r="P2225" s="119" t="s">
        <v>20254</v>
      </c>
    </row>
    <row r="2226" spans="1:16" x14ac:dyDescent="0.25">
      <c r="A2226">
        <v>2360</v>
      </c>
      <c r="B2226" s="119" t="s">
        <v>1407</v>
      </c>
      <c r="C2226">
        <v>80</v>
      </c>
      <c r="D2226">
        <v>24767</v>
      </c>
      <c r="E2226">
        <v>866</v>
      </c>
      <c r="F2226">
        <v>1835</v>
      </c>
      <c r="G2226">
        <v>500</v>
      </c>
      <c r="H2226">
        <v>2364</v>
      </c>
      <c r="I2226" s="119" t="s">
        <v>19</v>
      </c>
      <c r="J2226" s="119" t="s">
        <v>222</v>
      </c>
      <c r="K2226" s="1">
        <v>46255.758941458334</v>
      </c>
      <c r="L2226">
        <v>419</v>
      </c>
      <c r="M2226">
        <v>17</v>
      </c>
      <c r="N2226">
        <v>54</v>
      </c>
      <c r="O2226">
        <v>7</v>
      </c>
      <c r="P2226" s="119" t="s">
        <v>20254</v>
      </c>
    </row>
    <row r="2227" spans="1:16" x14ac:dyDescent="0.25">
      <c r="A2227">
        <v>2361</v>
      </c>
      <c r="B2227" s="119" t="s">
        <v>1409</v>
      </c>
      <c r="C2227">
        <v>71</v>
      </c>
      <c r="D2227">
        <v>24725</v>
      </c>
      <c r="E2227">
        <v>194</v>
      </c>
      <c r="F2227">
        <v>1339</v>
      </c>
      <c r="G2227">
        <v>55</v>
      </c>
      <c r="H2227">
        <v>2937</v>
      </c>
      <c r="I2227" s="119" t="s">
        <v>19</v>
      </c>
      <c r="J2227" s="119" t="s">
        <v>222</v>
      </c>
      <c r="K2227" s="1">
        <v>46255.758941458334</v>
      </c>
      <c r="L2227">
        <v>4</v>
      </c>
      <c r="M2227">
        <v>1</v>
      </c>
      <c r="N2227">
        <v>1</v>
      </c>
      <c r="O2227">
        <v>1</v>
      </c>
      <c r="P2227" s="119" t="s">
        <v>20254</v>
      </c>
    </row>
    <row r="2228" spans="1:16" x14ac:dyDescent="0.25">
      <c r="A2228">
        <v>2362</v>
      </c>
      <c r="B2228" s="119" t="s">
        <v>1410</v>
      </c>
      <c r="C2228">
        <v>68</v>
      </c>
      <c r="D2228">
        <v>24690</v>
      </c>
      <c r="E2228">
        <v>457</v>
      </c>
      <c r="F2228">
        <v>1719</v>
      </c>
      <c r="G2228">
        <v>60</v>
      </c>
      <c r="H2228">
        <v>2626</v>
      </c>
      <c r="I2228" s="119" t="s">
        <v>19</v>
      </c>
      <c r="J2228" s="119" t="s">
        <v>222</v>
      </c>
      <c r="K2228" s="1">
        <v>46255.758941458334</v>
      </c>
      <c r="L2228">
        <v>322</v>
      </c>
      <c r="M2228">
        <v>0</v>
      </c>
      <c r="N2228">
        <v>1</v>
      </c>
      <c r="O2228">
        <v>0</v>
      </c>
      <c r="P2228" s="119" t="s">
        <v>20254</v>
      </c>
    </row>
    <row r="2229" spans="1:16" x14ac:dyDescent="0.25">
      <c r="A2229">
        <v>2363</v>
      </c>
      <c r="B2229" s="119" t="s">
        <v>1411</v>
      </c>
      <c r="C2229">
        <v>78</v>
      </c>
      <c r="D2229">
        <v>24692</v>
      </c>
      <c r="E2229">
        <v>1472</v>
      </c>
      <c r="F2229">
        <v>1558</v>
      </c>
      <c r="G2229">
        <v>611</v>
      </c>
      <c r="H2229">
        <v>2323</v>
      </c>
      <c r="I2229" s="119" t="s">
        <v>19</v>
      </c>
      <c r="J2229" s="119" t="s">
        <v>222</v>
      </c>
      <c r="K2229" s="1">
        <v>46255.758941458334</v>
      </c>
      <c r="L2229">
        <v>688</v>
      </c>
      <c r="M2229">
        <v>55</v>
      </c>
      <c r="N2229">
        <v>122</v>
      </c>
      <c r="O2229">
        <v>14</v>
      </c>
      <c r="P2229" s="119" t="s">
        <v>20254</v>
      </c>
    </row>
    <row r="2230" spans="1:16" x14ac:dyDescent="0.25">
      <c r="A2230">
        <v>2364</v>
      </c>
      <c r="B2230" s="119" t="s">
        <v>1408</v>
      </c>
      <c r="C2230">
        <v>75</v>
      </c>
      <c r="D2230">
        <v>24796</v>
      </c>
      <c r="E2230">
        <v>529</v>
      </c>
      <c r="F2230">
        <v>1262</v>
      </c>
      <c r="G2230">
        <v>183</v>
      </c>
      <c r="H2230">
        <v>3000</v>
      </c>
      <c r="I2230" s="119" t="s">
        <v>19</v>
      </c>
      <c r="J2230" s="119" t="s">
        <v>222</v>
      </c>
      <c r="K2230" s="1">
        <v>46255.758941458334</v>
      </c>
      <c r="L2230">
        <v>16</v>
      </c>
      <c r="M2230">
        <v>3</v>
      </c>
      <c r="N2230">
        <v>2</v>
      </c>
      <c r="O2230">
        <v>0</v>
      </c>
      <c r="P2230" s="119" t="s">
        <v>20254</v>
      </c>
    </row>
    <row r="2231" spans="1:16" x14ac:dyDescent="0.25">
      <c r="A2231">
        <v>2365</v>
      </c>
      <c r="B2231" s="119" t="s">
        <v>1412</v>
      </c>
      <c r="C2231">
        <v>80</v>
      </c>
      <c r="D2231">
        <v>24704</v>
      </c>
      <c r="E2231">
        <v>1805</v>
      </c>
      <c r="F2231">
        <v>1920</v>
      </c>
      <c r="G2231">
        <v>471</v>
      </c>
      <c r="H2231">
        <v>2275</v>
      </c>
      <c r="I2231" s="119" t="s">
        <v>19</v>
      </c>
      <c r="J2231" s="119" t="s">
        <v>222</v>
      </c>
      <c r="K2231" s="1">
        <v>46255.758941458334</v>
      </c>
      <c r="L2231">
        <v>1491</v>
      </c>
      <c r="M2231">
        <v>24</v>
      </c>
      <c r="N2231">
        <v>276</v>
      </c>
      <c r="O2231">
        <v>9</v>
      </c>
      <c r="P2231" s="119" t="s">
        <v>20254</v>
      </c>
    </row>
    <row r="2232" spans="1:16" x14ac:dyDescent="0.25">
      <c r="A2232">
        <v>2367</v>
      </c>
      <c r="B2232" s="119" t="s">
        <v>1410</v>
      </c>
      <c r="C2232">
        <v>80</v>
      </c>
      <c r="D2232">
        <v>24690</v>
      </c>
      <c r="E2232">
        <v>1720</v>
      </c>
      <c r="F2232">
        <v>1636</v>
      </c>
      <c r="G2232">
        <v>642</v>
      </c>
      <c r="H2232">
        <v>2359</v>
      </c>
      <c r="I2232" s="119" t="s">
        <v>19</v>
      </c>
      <c r="J2232" s="119" t="s">
        <v>222</v>
      </c>
      <c r="K2232" s="1">
        <v>46255.758941458334</v>
      </c>
      <c r="L2232">
        <v>656</v>
      </c>
      <c r="M2232">
        <v>26</v>
      </c>
      <c r="N2232">
        <v>290</v>
      </c>
      <c r="O2232">
        <v>7</v>
      </c>
      <c r="P2232" s="119" t="s">
        <v>20254</v>
      </c>
    </row>
    <row r="2233" spans="1:16" x14ac:dyDescent="0.25">
      <c r="A2233">
        <v>2368</v>
      </c>
      <c r="B2233" s="119" t="s">
        <v>1413</v>
      </c>
      <c r="C2233">
        <v>55</v>
      </c>
      <c r="D2233">
        <v>24690</v>
      </c>
      <c r="E2233">
        <v>67</v>
      </c>
      <c r="F2233">
        <v>710</v>
      </c>
      <c r="G2233">
        <v>166</v>
      </c>
      <c r="H2233">
        <v>3010</v>
      </c>
      <c r="I2233" s="119" t="s">
        <v>19</v>
      </c>
      <c r="J2233" s="119" t="s">
        <v>222</v>
      </c>
      <c r="K2233" s="1">
        <v>46255.758941458334</v>
      </c>
      <c r="L2233">
        <v>3</v>
      </c>
      <c r="M2233">
        <v>0</v>
      </c>
      <c r="N2233">
        <v>0</v>
      </c>
      <c r="O2233">
        <v>0</v>
      </c>
      <c r="P2233" s="119" t="s">
        <v>20254</v>
      </c>
    </row>
    <row r="2234" spans="1:16" x14ac:dyDescent="0.25">
      <c r="A2234">
        <v>2371</v>
      </c>
      <c r="B2234" s="119" t="s">
        <v>1414</v>
      </c>
      <c r="C2234">
        <v>62</v>
      </c>
      <c r="D2234">
        <v>24698</v>
      </c>
      <c r="E2234">
        <v>262</v>
      </c>
      <c r="F2234">
        <v>177</v>
      </c>
      <c r="G2234">
        <v>99</v>
      </c>
      <c r="H2234">
        <v>2100</v>
      </c>
      <c r="I2234" s="119" t="s">
        <v>19</v>
      </c>
      <c r="J2234" s="119" t="s">
        <v>222</v>
      </c>
      <c r="K2234" s="1">
        <v>46255.758941458334</v>
      </c>
      <c r="L2234">
        <v>5</v>
      </c>
      <c r="M2234">
        <v>2</v>
      </c>
      <c r="N2234">
        <v>1</v>
      </c>
      <c r="O2234">
        <v>0</v>
      </c>
      <c r="P2234" s="119" t="s">
        <v>20254</v>
      </c>
    </row>
    <row r="2235" spans="1:16" x14ac:dyDescent="0.25">
      <c r="A2235">
        <v>2372</v>
      </c>
      <c r="B2235" s="119" t="s">
        <v>1415</v>
      </c>
      <c r="C2235">
        <v>69</v>
      </c>
      <c r="D2235">
        <v>24770</v>
      </c>
      <c r="E2235">
        <v>738</v>
      </c>
      <c r="F2235">
        <v>1272</v>
      </c>
      <c r="G2235">
        <v>37</v>
      </c>
      <c r="H2235">
        <v>4599</v>
      </c>
      <c r="I2235" s="119" t="s">
        <v>19</v>
      </c>
      <c r="J2235" s="119" t="s">
        <v>222</v>
      </c>
      <c r="K2235" s="1">
        <v>46255.758941458334</v>
      </c>
      <c r="L2235">
        <v>14</v>
      </c>
      <c r="M2235">
        <v>0</v>
      </c>
      <c r="N2235">
        <v>2</v>
      </c>
      <c r="O2235">
        <v>0</v>
      </c>
      <c r="P2235" s="119" t="s">
        <v>20254</v>
      </c>
    </row>
    <row r="2236" spans="1:16" x14ac:dyDescent="0.25">
      <c r="A2236">
        <v>2373</v>
      </c>
      <c r="B2236" s="119" t="s">
        <v>1416</v>
      </c>
      <c r="C2236">
        <v>76</v>
      </c>
      <c r="D2236">
        <v>24686</v>
      </c>
      <c r="E2236">
        <v>1928</v>
      </c>
      <c r="F2236">
        <v>1743</v>
      </c>
      <c r="G2236">
        <v>591</v>
      </c>
      <c r="H2236">
        <v>2247</v>
      </c>
      <c r="I2236" s="119" t="s">
        <v>19</v>
      </c>
      <c r="J2236" s="119" t="s">
        <v>222</v>
      </c>
      <c r="K2236" s="1">
        <v>46255.758941458334</v>
      </c>
      <c r="L2236">
        <v>563</v>
      </c>
      <c r="M2236">
        <v>30</v>
      </c>
      <c r="N2236">
        <v>314</v>
      </c>
      <c r="O2236">
        <v>12</v>
      </c>
      <c r="P2236" s="119" t="s">
        <v>20254</v>
      </c>
    </row>
    <row r="2237" spans="1:16" x14ac:dyDescent="0.25">
      <c r="A2237">
        <v>2374</v>
      </c>
      <c r="B2237" s="119" t="s">
        <v>1417</v>
      </c>
      <c r="C2237">
        <v>80</v>
      </c>
      <c r="D2237">
        <v>24701</v>
      </c>
      <c r="E2237">
        <v>1876</v>
      </c>
      <c r="F2237">
        <v>1740</v>
      </c>
      <c r="G2237">
        <v>650</v>
      </c>
      <c r="H2237">
        <v>2232</v>
      </c>
      <c r="I2237" s="119" t="s">
        <v>19</v>
      </c>
      <c r="J2237" s="119" t="s">
        <v>222</v>
      </c>
      <c r="K2237" s="1">
        <v>46255.758941458334</v>
      </c>
      <c r="L2237">
        <v>560</v>
      </c>
      <c r="M2237">
        <v>57</v>
      </c>
      <c r="N2237">
        <v>58</v>
      </c>
      <c r="O2237">
        <v>24</v>
      </c>
      <c r="P2237" s="119" t="s">
        <v>20254</v>
      </c>
    </row>
    <row r="2238" spans="1:16" x14ac:dyDescent="0.25">
      <c r="A2238">
        <v>2375</v>
      </c>
      <c r="B2238" s="119" t="s">
        <v>1418</v>
      </c>
      <c r="C2238">
        <v>70</v>
      </c>
      <c r="D2238">
        <v>24734</v>
      </c>
      <c r="E2238">
        <v>508</v>
      </c>
      <c r="F2238">
        <v>814</v>
      </c>
      <c r="G2238">
        <v>129</v>
      </c>
      <c r="H2238">
        <v>2796</v>
      </c>
      <c r="I2238" s="119" t="s">
        <v>19</v>
      </c>
      <c r="J2238" s="119" t="s">
        <v>222</v>
      </c>
      <c r="K2238" s="1">
        <v>46255.758941458334</v>
      </c>
      <c r="L2238">
        <v>135</v>
      </c>
      <c r="M2238">
        <v>1</v>
      </c>
      <c r="N2238">
        <v>21</v>
      </c>
      <c r="O2238">
        <v>0</v>
      </c>
      <c r="P2238" s="119" t="s">
        <v>20254</v>
      </c>
    </row>
    <row r="2239" spans="1:16" x14ac:dyDescent="0.25">
      <c r="A2239">
        <v>2376</v>
      </c>
      <c r="B2239" s="119" t="s">
        <v>1419</v>
      </c>
      <c r="C2239">
        <v>77</v>
      </c>
      <c r="D2239">
        <v>24707</v>
      </c>
      <c r="E2239">
        <v>1251</v>
      </c>
      <c r="F2239">
        <v>1880</v>
      </c>
      <c r="G2239">
        <v>623</v>
      </c>
      <c r="H2239">
        <v>2495</v>
      </c>
      <c r="I2239" s="119" t="s">
        <v>19</v>
      </c>
      <c r="J2239" s="119" t="s">
        <v>222</v>
      </c>
      <c r="K2239" s="1">
        <v>46255.758941458334</v>
      </c>
      <c r="L2239">
        <v>488</v>
      </c>
      <c r="M2239">
        <v>36</v>
      </c>
      <c r="N2239">
        <v>155</v>
      </c>
      <c r="O2239">
        <v>4</v>
      </c>
      <c r="P2239" s="119" t="s">
        <v>20254</v>
      </c>
    </row>
    <row r="2240" spans="1:16" x14ac:dyDescent="0.25">
      <c r="A2240">
        <v>2377</v>
      </c>
      <c r="B2240" s="119" t="s">
        <v>1420</v>
      </c>
      <c r="C2240">
        <v>80</v>
      </c>
      <c r="D2240">
        <v>24722</v>
      </c>
      <c r="E2240">
        <v>1987</v>
      </c>
      <c r="F2240">
        <v>1798</v>
      </c>
      <c r="G2240">
        <v>555</v>
      </c>
      <c r="H2240">
        <v>2564</v>
      </c>
      <c r="I2240" s="119" t="s">
        <v>19</v>
      </c>
      <c r="J2240" s="119" t="s">
        <v>222</v>
      </c>
      <c r="K2240" s="1">
        <v>46255.758941458334</v>
      </c>
      <c r="L2240">
        <v>305</v>
      </c>
      <c r="M2240">
        <v>55</v>
      </c>
      <c r="N2240">
        <v>56</v>
      </c>
      <c r="O2240">
        <v>30</v>
      </c>
      <c r="P2240" s="119" t="s">
        <v>20254</v>
      </c>
    </row>
    <row r="2241" spans="1:16" x14ac:dyDescent="0.25">
      <c r="A2241">
        <v>2378</v>
      </c>
      <c r="B2241" s="119" t="s">
        <v>1421</v>
      </c>
      <c r="C2241">
        <v>71</v>
      </c>
      <c r="D2241">
        <v>24704</v>
      </c>
      <c r="E2241">
        <v>643</v>
      </c>
      <c r="F2241">
        <v>2120</v>
      </c>
      <c r="G2241">
        <v>74</v>
      </c>
      <c r="H2241">
        <v>2600</v>
      </c>
      <c r="I2241" s="119" t="s">
        <v>19</v>
      </c>
      <c r="J2241" s="119" t="s">
        <v>222</v>
      </c>
      <c r="K2241" s="1">
        <v>46255.758941458334</v>
      </c>
      <c r="L2241">
        <v>2</v>
      </c>
      <c r="M2241">
        <v>1</v>
      </c>
      <c r="N2241">
        <v>0</v>
      </c>
      <c r="O2241">
        <v>1</v>
      </c>
      <c r="P2241" s="119" t="s">
        <v>20254</v>
      </c>
    </row>
    <row r="2242" spans="1:16" x14ac:dyDescent="0.25">
      <c r="A2242">
        <v>2379</v>
      </c>
      <c r="B2242" s="119" t="s">
        <v>1422</v>
      </c>
      <c r="C2242">
        <v>78</v>
      </c>
      <c r="D2242">
        <v>24716</v>
      </c>
      <c r="E2242">
        <v>1649</v>
      </c>
      <c r="F2242">
        <v>1607</v>
      </c>
      <c r="G2242">
        <v>608</v>
      </c>
      <c r="H2242">
        <v>2476</v>
      </c>
      <c r="I2242" s="119" t="s">
        <v>19</v>
      </c>
      <c r="J2242" s="119" t="s">
        <v>222</v>
      </c>
      <c r="K2242" s="1">
        <v>46255.758941458334</v>
      </c>
      <c r="L2242">
        <v>779</v>
      </c>
      <c r="M2242">
        <v>33</v>
      </c>
      <c r="N2242">
        <v>357</v>
      </c>
      <c r="O2242">
        <v>23</v>
      </c>
      <c r="P2242" s="119" t="s">
        <v>20254</v>
      </c>
    </row>
    <row r="2243" spans="1:16" x14ac:dyDescent="0.25">
      <c r="A2243">
        <v>2380</v>
      </c>
      <c r="B2243" s="119" t="s">
        <v>1423</v>
      </c>
      <c r="C2243">
        <v>80</v>
      </c>
      <c r="D2243">
        <v>24698</v>
      </c>
      <c r="E2243">
        <v>2466</v>
      </c>
      <c r="F2243">
        <v>1866</v>
      </c>
      <c r="G2243">
        <v>425</v>
      </c>
      <c r="H2243">
        <v>2000</v>
      </c>
      <c r="I2243" s="119" t="s">
        <v>19</v>
      </c>
      <c r="J2243" s="119" t="s">
        <v>222</v>
      </c>
      <c r="K2243" s="1">
        <v>46255.758941458334</v>
      </c>
      <c r="L2243">
        <v>366</v>
      </c>
      <c r="M2243">
        <v>24</v>
      </c>
      <c r="N2243">
        <v>59</v>
      </c>
      <c r="O2243">
        <v>6</v>
      </c>
      <c r="P2243" s="119" t="s">
        <v>20254</v>
      </c>
    </row>
    <row r="2244" spans="1:16" x14ac:dyDescent="0.25">
      <c r="A2244">
        <v>2384</v>
      </c>
      <c r="B2244" s="119" t="s">
        <v>1424</v>
      </c>
      <c r="C2244">
        <v>62</v>
      </c>
      <c r="D2244">
        <v>24779</v>
      </c>
      <c r="E2244">
        <v>171</v>
      </c>
      <c r="F2244">
        <v>80901</v>
      </c>
      <c r="G2244">
        <v>26</v>
      </c>
      <c r="H2244">
        <v>190000</v>
      </c>
      <c r="I2244" s="119" t="s">
        <v>19</v>
      </c>
      <c r="J2244" s="119" t="s">
        <v>24</v>
      </c>
      <c r="K2244" s="1">
        <v>46255.758941458334</v>
      </c>
      <c r="L2244">
        <v>1</v>
      </c>
      <c r="M2244">
        <v>3</v>
      </c>
      <c r="N2244">
        <v>0</v>
      </c>
      <c r="O2244">
        <v>1</v>
      </c>
      <c r="P2244" s="119" t="s">
        <v>20254</v>
      </c>
    </row>
    <row r="2245" spans="1:16" x14ac:dyDescent="0.25">
      <c r="A2245">
        <v>2385</v>
      </c>
      <c r="B2245" s="119" t="s">
        <v>1425</v>
      </c>
      <c r="C2245">
        <v>70</v>
      </c>
      <c r="D2245">
        <v>24702</v>
      </c>
      <c r="E2245">
        <v>534</v>
      </c>
      <c r="F2245">
        <v>2229</v>
      </c>
      <c r="G2245">
        <v>328</v>
      </c>
      <c r="H2245">
        <v>4694</v>
      </c>
      <c r="I2245" s="119" t="s">
        <v>19</v>
      </c>
      <c r="J2245" s="119" t="s">
        <v>24</v>
      </c>
      <c r="K2245" s="1">
        <v>46255.758941458334</v>
      </c>
      <c r="L2245">
        <v>724</v>
      </c>
      <c r="M2245">
        <v>22</v>
      </c>
      <c r="N2245">
        <v>210</v>
      </c>
      <c r="O2245">
        <v>6</v>
      </c>
      <c r="P2245" s="119" t="s">
        <v>20254</v>
      </c>
    </row>
    <row r="2246" spans="1:16" x14ac:dyDescent="0.25">
      <c r="A2246">
        <v>2386</v>
      </c>
      <c r="B2246" s="119" t="s">
        <v>1426</v>
      </c>
      <c r="C2246">
        <v>78</v>
      </c>
      <c r="D2246">
        <v>24732</v>
      </c>
      <c r="E2246">
        <v>1292</v>
      </c>
      <c r="F2246">
        <v>5661</v>
      </c>
      <c r="G2246">
        <v>566</v>
      </c>
      <c r="H2246">
        <v>5748</v>
      </c>
      <c r="I2246" s="119" t="s">
        <v>19</v>
      </c>
      <c r="J2246" s="119" t="s">
        <v>24</v>
      </c>
      <c r="K2246" s="1">
        <v>46255.758941458334</v>
      </c>
      <c r="L2246">
        <v>366</v>
      </c>
      <c r="M2246">
        <v>46</v>
      </c>
      <c r="N2246">
        <v>77</v>
      </c>
      <c r="O2246">
        <v>7</v>
      </c>
      <c r="P2246" s="119" t="s">
        <v>20254</v>
      </c>
    </row>
    <row r="2247" spans="1:16" x14ac:dyDescent="0.25">
      <c r="A2247">
        <v>2387</v>
      </c>
      <c r="B2247" s="119" t="s">
        <v>1427</v>
      </c>
      <c r="C2247">
        <v>80</v>
      </c>
      <c r="D2247">
        <v>24788</v>
      </c>
      <c r="E2247">
        <v>1212</v>
      </c>
      <c r="F2247">
        <v>3264</v>
      </c>
      <c r="G2247">
        <v>1830</v>
      </c>
      <c r="H2247">
        <v>4190</v>
      </c>
      <c r="I2247" s="119" t="s">
        <v>19</v>
      </c>
      <c r="J2247" s="119" t="s">
        <v>24</v>
      </c>
      <c r="K2247" s="1">
        <v>46255.758941458334</v>
      </c>
      <c r="L2247">
        <v>555</v>
      </c>
      <c r="M2247">
        <v>373</v>
      </c>
      <c r="N2247">
        <v>62</v>
      </c>
      <c r="O2247">
        <v>90</v>
      </c>
      <c r="P2247" s="119" t="s">
        <v>20254</v>
      </c>
    </row>
    <row r="2248" spans="1:16" x14ac:dyDescent="0.25">
      <c r="A2248">
        <v>2388</v>
      </c>
      <c r="B2248" s="119" t="s">
        <v>1428</v>
      </c>
      <c r="C2248">
        <v>63</v>
      </c>
      <c r="D2248">
        <v>24768</v>
      </c>
      <c r="E2248">
        <v>185</v>
      </c>
      <c r="F2248">
        <v>7889</v>
      </c>
      <c r="G2248">
        <v>18</v>
      </c>
      <c r="H2248">
        <v>69431</v>
      </c>
      <c r="I2248" s="119" t="s">
        <v>19</v>
      </c>
      <c r="J2248" s="119" t="s">
        <v>24</v>
      </c>
      <c r="K2248" s="1">
        <v>46255.758941458334</v>
      </c>
      <c r="L2248">
        <v>0</v>
      </c>
      <c r="M2248">
        <v>1</v>
      </c>
      <c r="N2248">
        <v>0</v>
      </c>
      <c r="O2248">
        <v>0</v>
      </c>
      <c r="P2248" s="119" t="s">
        <v>20254</v>
      </c>
    </row>
    <row r="2249" spans="1:16" x14ac:dyDescent="0.25">
      <c r="A2249">
        <v>2389</v>
      </c>
      <c r="B2249" s="119" t="s">
        <v>1429</v>
      </c>
      <c r="C2249">
        <v>71</v>
      </c>
      <c r="D2249">
        <v>24691</v>
      </c>
      <c r="E2249">
        <v>1578</v>
      </c>
      <c r="F2249">
        <v>2141</v>
      </c>
      <c r="G2249">
        <v>427</v>
      </c>
      <c r="H2249">
        <v>3985</v>
      </c>
      <c r="I2249" s="119" t="s">
        <v>19</v>
      </c>
      <c r="J2249" s="119" t="s">
        <v>24</v>
      </c>
      <c r="K2249" s="1">
        <v>46255.758941458334</v>
      </c>
      <c r="L2249">
        <v>545</v>
      </c>
      <c r="M2249">
        <v>6</v>
      </c>
      <c r="N2249">
        <v>16</v>
      </c>
      <c r="O2249">
        <v>1</v>
      </c>
      <c r="P2249" s="119" t="s">
        <v>20254</v>
      </c>
    </row>
    <row r="2250" spans="1:16" x14ac:dyDescent="0.25">
      <c r="A2250">
        <v>2390</v>
      </c>
      <c r="B2250" s="119" t="s">
        <v>1430</v>
      </c>
      <c r="C2250">
        <v>79</v>
      </c>
      <c r="D2250">
        <v>24735</v>
      </c>
      <c r="E2250">
        <v>460</v>
      </c>
      <c r="F2250">
        <v>2524</v>
      </c>
      <c r="G2250">
        <v>433</v>
      </c>
      <c r="H2250">
        <v>3498</v>
      </c>
      <c r="I2250" s="119" t="s">
        <v>19</v>
      </c>
      <c r="J2250" s="119" t="s">
        <v>24</v>
      </c>
      <c r="K2250" s="1">
        <v>46255.758941458334</v>
      </c>
      <c r="L2250">
        <v>243</v>
      </c>
      <c r="M2250">
        <v>24</v>
      </c>
      <c r="N2250">
        <v>23</v>
      </c>
      <c r="O2250">
        <v>4</v>
      </c>
      <c r="P2250" s="119" t="s">
        <v>20254</v>
      </c>
    </row>
    <row r="2251" spans="1:16" x14ac:dyDescent="0.25">
      <c r="A2251">
        <v>2391</v>
      </c>
      <c r="B2251" s="119" t="s">
        <v>1431</v>
      </c>
      <c r="C2251">
        <v>80</v>
      </c>
      <c r="D2251">
        <v>24714</v>
      </c>
      <c r="E2251">
        <v>1477</v>
      </c>
      <c r="F2251">
        <v>2504</v>
      </c>
      <c r="G2251">
        <v>897</v>
      </c>
      <c r="H2251">
        <v>3273</v>
      </c>
      <c r="I2251" s="119" t="s">
        <v>19</v>
      </c>
      <c r="J2251" s="119" t="s">
        <v>24</v>
      </c>
      <c r="K2251" s="1">
        <v>46255.758941458334</v>
      </c>
      <c r="L2251">
        <v>703</v>
      </c>
      <c r="M2251">
        <v>179</v>
      </c>
      <c r="N2251">
        <v>90</v>
      </c>
      <c r="O2251">
        <v>50</v>
      </c>
      <c r="P2251" s="119" t="s">
        <v>20254</v>
      </c>
    </row>
    <row r="2252" spans="1:16" x14ac:dyDescent="0.25">
      <c r="A2252">
        <v>2392</v>
      </c>
      <c r="B2252" s="119" t="s">
        <v>1432</v>
      </c>
      <c r="C2252">
        <v>64</v>
      </c>
      <c r="D2252">
        <v>24714</v>
      </c>
      <c r="E2252">
        <v>180</v>
      </c>
      <c r="F2252">
        <v>3370</v>
      </c>
      <c r="G2252">
        <v>55</v>
      </c>
      <c r="H2252">
        <v>42069</v>
      </c>
      <c r="I2252" s="119" t="s">
        <v>19</v>
      </c>
      <c r="J2252" s="119" t="s">
        <v>24</v>
      </c>
      <c r="K2252" s="1">
        <v>46255.758941458334</v>
      </c>
      <c r="L2252">
        <v>0</v>
      </c>
      <c r="M2252">
        <v>0</v>
      </c>
      <c r="N2252">
        <v>0</v>
      </c>
      <c r="O2252">
        <v>0</v>
      </c>
      <c r="P2252" s="119" t="s">
        <v>20254</v>
      </c>
    </row>
    <row r="2253" spans="1:16" x14ac:dyDescent="0.25">
      <c r="A2253">
        <v>2393</v>
      </c>
      <c r="B2253" s="119" t="s">
        <v>1433</v>
      </c>
      <c r="C2253">
        <v>72</v>
      </c>
      <c r="D2253">
        <v>24735</v>
      </c>
      <c r="E2253">
        <v>112</v>
      </c>
      <c r="F2253">
        <v>8768</v>
      </c>
      <c r="G2253">
        <v>23</v>
      </c>
      <c r="H2253">
        <v>54775</v>
      </c>
      <c r="I2253" s="119" t="s">
        <v>19</v>
      </c>
      <c r="J2253" s="119" t="s">
        <v>24</v>
      </c>
      <c r="K2253" s="1">
        <v>46255.758941458334</v>
      </c>
      <c r="L2253">
        <v>0</v>
      </c>
      <c r="M2253">
        <v>1</v>
      </c>
      <c r="N2253">
        <v>0</v>
      </c>
      <c r="O2253">
        <v>1</v>
      </c>
      <c r="P2253" s="119" t="s">
        <v>20254</v>
      </c>
    </row>
    <row r="2254" spans="1:16" x14ac:dyDescent="0.25">
      <c r="A2254">
        <v>2394</v>
      </c>
      <c r="B2254" s="119" t="s">
        <v>1434</v>
      </c>
      <c r="C2254">
        <v>80</v>
      </c>
      <c r="D2254">
        <v>24765</v>
      </c>
      <c r="E2254">
        <v>1605</v>
      </c>
      <c r="F2254">
        <v>2508</v>
      </c>
      <c r="G2254">
        <v>669</v>
      </c>
      <c r="H2254">
        <v>3293</v>
      </c>
      <c r="I2254" s="119" t="s">
        <v>19</v>
      </c>
      <c r="J2254" s="119" t="s">
        <v>24</v>
      </c>
      <c r="K2254" s="1">
        <v>46255.758941458334</v>
      </c>
      <c r="L2254">
        <v>773</v>
      </c>
      <c r="M2254">
        <v>162</v>
      </c>
      <c r="N2254">
        <v>299</v>
      </c>
      <c r="O2254">
        <v>47</v>
      </c>
      <c r="P2254" s="119" t="s">
        <v>20254</v>
      </c>
    </row>
    <row r="2255" spans="1:16" x14ac:dyDescent="0.25">
      <c r="A2255">
        <v>2395</v>
      </c>
      <c r="B2255" s="119" t="s">
        <v>1435</v>
      </c>
      <c r="C2255">
        <v>65</v>
      </c>
      <c r="D2255">
        <v>24703</v>
      </c>
      <c r="E2255">
        <v>385</v>
      </c>
      <c r="F2255">
        <v>10350</v>
      </c>
      <c r="G2255">
        <v>37</v>
      </c>
      <c r="H2255">
        <v>27493</v>
      </c>
      <c r="I2255" s="119" t="s">
        <v>19</v>
      </c>
      <c r="J2255" s="119" t="s">
        <v>24</v>
      </c>
      <c r="K2255" s="1">
        <v>46255.758941458334</v>
      </c>
      <c r="L2255">
        <v>3</v>
      </c>
      <c r="M2255">
        <v>4</v>
      </c>
      <c r="N2255">
        <v>1</v>
      </c>
      <c r="O2255">
        <v>0</v>
      </c>
      <c r="P2255" s="119" t="s">
        <v>20254</v>
      </c>
    </row>
    <row r="2256" spans="1:16" x14ac:dyDescent="0.25">
      <c r="A2256">
        <v>2396</v>
      </c>
      <c r="B2256" s="119" t="s">
        <v>1436</v>
      </c>
      <c r="C2256">
        <v>73</v>
      </c>
      <c r="D2256">
        <v>24797</v>
      </c>
      <c r="E2256">
        <v>190</v>
      </c>
      <c r="F2256">
        <v>4691</v>
      </c>
      <c r="G2256">
        <v>29</v>
      </c>
      <c r="H2256">
        <v>34000</v>
      </c>
      <c r="I2256" s="119" t="s">
        <v>19</v>
      </c>
      <c r="J2256" s="119" t="s">
        <v>24</v>
      </c>
      <c r="K2256" s="1">
        <v>46255.758941458334</v>
      </c>
      <c r="L2256">
        <v>0</v>
      </c>
      <c r="M2256">
        <v>0</v>
      </c>
      <c r="N2256">
        <v>0</v>
      </c>
      <c r="O2256">
        <v>0</v>
      </c>
      <c r="P2256" s="119" t="s">
        <v>20254</v>
      </c>
    </row>
    <row r="2257" spans="1:16" x14ac:dyDescent="0.25">
      <c r="A2257">
        <v>2397</v>
      </c>
      <c r="B2257" s="119" t="s">
        <v>1437</v>
      </c>
      <c r="C2257">
        <v>80</v>
      </c>
      <c r="D2257">
        <v>24708</v>
      </c>
      <c r="E2257">
        <v>1244</v>
      </c>
      <c r="F2257">
        <v>3796</v>
      </c>
      <c r="G2257">
        <v>878</v>
      </c>
      <c r="H2257">
        <v>3994</v>
      </c>
      <c r="I2257" s="119" t="s">
        <v>19</v>
      </c>
      <c r="J2257" s="119" t="s">
        <v>24</v>
      </c>
      <c r="K2257" s="1">
        <v>46255.758941458334</v>
      </c>
      <c r="L2257">
        <v>583</v>
      </c>
      <c r="M2257">
        <v>86</v>
      </c>
      <c r="N2257">
        <v>84</v>
      </c>
      <c r="O2257">
        <v>41</v>
      </c>
      <c r="P2257" s="119" t="s">
        <v>20254</v>
      </c>
    </row>
    <row r="2258" spans="1:16" x14ac:dyDescent="0.25">
      <c r="A2258">
        <v>2398</v>
      </c>
      <c r="B2258" s="119" t="s">
        <v>1438</v>
      </c>
      <c r="C2258">
        <v>66</v>
      </c>
      <c r="D2258">
        <v>24723</v>
      </c>
      <c r="E2258">
        <v>377</v>
      </c>
      <c r="F2258">
        <v>2678</v>
      </c>
      <c r="G2258">
        <v>75</v>
      </c>
      <c r="H2258">
        <v>19497</v>
      </c>
      <c r="I2258" s="119" t="s">
        <v>19</v>
      </c>
      <c r="J2258" s="119" t="s">
        <v>24</v>
      </c>
      <c r="K2258" s="1">
        <v>46255.758941458334</v>
      </c>
      <c r="L2258">
        <v>3</v>
      </c>
      <c r="M2258">
        <v>2</v>
      </c>
      <c r="N2258">
        <v>0</v>
      </c>
      <c r="O2258">
        <v>1</v>
      </c>
      <c r="P2258" s="119" t="s">
        <v>20254</v>
      </c>
    </row>
    <row r="2259" spans="1:16" x14ac:dyDescent="0.25">
      <c r="A2259">
        <v>2399</v>
      </c>
      <c r="B2259" s="119" t="s">
        <v>1439</v>
      </c>
      <c r="C2259">
        <v>74</v>
      </c>
      <c r="D2259">
        <v>24702</v>
      </c>
      <c r="E2259">
        <v>265</v>
      </c>
      <c r="F2259">
        <v>5455</v>
      </c>
      <c r="G2259">
        <v>105</v>
      </c>
      <c r="H2259">
        <v>12994</v>
      </c>
      <c r="I2259" s="119" t="s">
        <v>19</v>
      </c>
      <c r="J2259" s="119" t="s">
        <v>24</v>
      </c>
      <c r="K2259" s="1">
        <v>46255.758941458334</v>
      </c>
      <c r="L2259">
        <v>1</v>
      </c>
      <c r="M2259">
        <v>4</v>
      </c>
      <c r="N2259">
        <v>0</v>
      </c>
      <c r="O2259">
        <v>0</v>
      </c>
      <c r="P2259" s="119" t="s">
        <v>20254</v>
      </c>
    </row>
    <row r="2260" spans="1:16" x14ac:dyDescent="0.25">
      <c r="A2260">
        <v>2400</v>
      </c>
      <c r="B2260" s="119" t="s">
        <v>1440</v>
      </c>
      <c r="C2260">
        <v>80</v>
      </c>
      <c r="D2260">
        <v>24768</v>
      </c>
      <c r="E2260">
        <v>1574</v>
      </c>
      <c r="F2260">
        <v>2507</v>
      </c>
      <c r="G2260">
        <v>365</v>
      </c>
      <c r="H2260">
        <v>3280</v>
      </c>
      <c r="I2260" s="119" t="s">
        <v>19</v>
      </c>
      <c r="J2260" s="119" t="s">
        <v>24</v>
      </c>
      <c r="K2260" s="1">
        <v>46255.758941458334</v>
      </c>
      <c r="L2260">
        <v>529</v>
      </c>
      <c r="M2260">
        <v>54</v>
      </c>
      <c r="N2260">
        <v>228</v>
      </c>
      <c r="O2260">
        <v>19</v>
      </c>
      <c r="P2260" s="119" t="s">
        <v>20254</v>
      </c>
    </row>
    <row r="2261" spans="1:16" x14ac:dyDescent="0.25">
      <c r="A2261">
        <v>2403</v>
      </c>
      <c r="B2261" s="119" t="s">
        <v>1441</v>
      </c>
      <c r="C2261">
        <v>76</v>
      </c>
      <c r="D2261">
        <v>24717</v>
      </c>
      <c r="E2261">
        <v>1057</v>
      </c>
      <c r="F2261">
        <v>2202</v>
      </c>
      <c r="G2261">
        <v>591</v>
      </c>
      <c r="H2261">
        <v>3287</v>
      </c>
      <c r="I2261" s="119" t="s">
        <v>19</v>
      </c>
      <c r="J2261" s="119" t="s">
        <v>24</v>
      </c>
      <c r="K2261" s="1">
        <v>46255.758941458334</v>
      </c>
      <c r="L2261">
        <v>244</v>
      </c>
      <c r="M2261">
        <v>64</v>
      </c>
      <c r="N2261">
        <v>27</v>
      </c>
      <c r="O2261">
        <v>22</v>
      </c>
      <c r="P2261" s="119" t="s">
        <v>20254</v>
      </c>
    </row>
    <row r="2262" spans="1:16" x14ac:dyDescent="0.25">
      <c r="A2262">
        <v>2404</v>
      </c>
      <c r="B2262" s="119" t="s">
        <v>1442</v>
      </c>
      <c r="C2262">
        <v>80</v>
      </c>
      <c r="D2262">
        <v>24688</v>
      </c>
      <c r="E2262">
        <v>1036</v>
      </c>
      <c r="F2262">
        <v>3630</v>
      </c>
      <c r="G2262">
        <v>827</v>
      </c>
      <c r="H2262">
        <v>3980</v>
      </c>
      <c r="I2262" s="119" t="s">
        <v>19</v>
      </c>
      <c r="J2262" s="119" t="s">
        <v>24</v>
      </c>
      <c r="K2262" s="1">
        <v>46255.758941458334</v>
      </c>
      <c r="L2262">
        <v>550</v>
      </c>
      <c r="M2262">
        <v>59</v>
      </c>
      <c r="N2262">
        <v>92</v>
      </c>
      <c r="O2262">
        <v>6</v>
      </c>
      <c r="P2262" s="119" t="s">
        <v>20254</v>
      </c>
    </row>
    <row r="2263" spans="1:16" x14ac:dyDescent="0.25">
      <c r="A2263">
        <v>2405</v>
      </c>
      <c r="B2263" s="119" t="s">
        <v>1443</v>
      </c>
      <c r="C2263">
        <v>11</v>
      </c>
      <c r="E2263">
        <v>1772</v>
      </c>
      <c r="F2263">
        <v>100</v>
      </c>
      <c r="G2263">
        <v>1056</v>
      </c>
      <c r="H2263">
        <v>155</v>
      </c>
      <c r="I2263" s="119" t="s">
        <v>19</v>
      </c>
      <c r="J2263" s="119" t="s">
        <v>22</v>
      </c>
      <c r="K2263" s="1">
        <v>46255.758941458334</v>
      </c>
      <c r="L2263">
        <v>2</v>
      </c>
      <c r="M2263">
        <v>13</v>
      </c>
      <c r="N2263">
        <v>0</v>
      </c>
      <c r="O2263">
        <v>4</v>
      </c>
      <c r="P2263" s="119" t="s">
        <v>20254</v>
      </c>
    </row>
    <row r="2264" spans="1:16" x14ac:dyDescent="0.25">
      <c r="A2264">
        <v>2406</v>
      </c>
      <c r="B2264" s="119" t="s">
        <v>1443</v>
      </c>
      <c r="C2264">
        <v>16</v>
      </c>
      <c r="E2264">
        <v>4386</v>
      </c>
      <c r="F2264">
        <v>36</v>
      </c>
      <c r="G2264">
        <v>196</v>
      </c>
      <c r="H2264">
        <v>170</v>
      </c>
      <c r="I2264" s="119" t="s">
        <v>19</v>
      </c>
      <c r="J2264" s="119" t="s">
        <v>22</v>
      </c>
      <c r="K2264" s="1">
        <v>46255.758941458334</v>
      </c>
      <c r="L2264">
        <v>14</v>
      </c>
      <c r="M2264">
        <v>3</v>
      </c>
      <c r="N2264">
        <v>6</v>
      </c>
      <c r="O2264">
        <v>0</v>
      </c>
      <c r="P2264" s="119" t="s">
        <v>20254</v>
      </c>
    </row>
    <row r="2265" spans="1:16" x14ac:dyDescent="0.25">
      <c r="A2265">
        <v>2407</v>
      </c>
      <c r="B2265" s="119" t="s">
        <v>1444</v>
      </c>
      <c r="C2265">
        <v>12</v>
      </c>
      <c r="E2265">
        <v>2264</v>
      </c>
      <c r="F2265">
        <v>28</v>
      </c>
      <c r="G2265">
        <v>460</v>
      </c>
      <c r="H2265">
        <v>50</v>
      </c>
      <c r="I2265" s="119" t="s">
        <v>19</v>
      </c>
      <c r="J2265" s="119" t="s">
        <v>22</v>
      </c>
      <c r="K2265" s="1">
        <v>46255.758941458334</v>
      </c>
      <c r="L2265">
        <v>6</v>
      </c>
      <c r="M2265">
        <v>0</v>
      </c>
      <c r="N2265">
        <v>1</v>
      </c>
      <c r="O2265">
        <v>0</v>
      </c>
      <c r="P2265" s="119" t="s">
        <v>20254</v>
      </c>
    </row>
    <row r="2266" spans="1:16" x14ac:dyDescent="0.25">
      <c r="A2266">
        <v>2408</v>
      </c>
      <c r="B2266" s="119" t="s">
        <v>1444</v>
      </c>
      <c r="C2266">
        <v>17</v>
      </c>
      <c r="E2266">
        <v>4822</v>
      </c>
      <c r="F2266">
        <v>52</v>
      </c>
      <c r="G2266">
        <v>334</v>
      </c>
      <c r="H2266">
        <v>100</v>
      </c>
      <c r="I2266" s="119" t="s">
        <v>19</v>
      </c>
      <c r="J2266" s="119" t="s">
        <v>22</v>
      </c>
      <c r="K2266" s="1">
        <v>46255.758941458334</v>
      </c>
      <c r="L2266">
        <v>15</v>
      </c>
      <c r="M2266">
        <v>0</v>
      </c>
      <c r="N2266">
        <v>3</v>
      </c>
      <c r="O2266">
        <v>0</v>
      </c>
      <c r="P2266" s="119" t="s">
        <v>20254</v>
      </c>
    </row>
    <row r="2267" spans="1:16" x14ac:dyDescent="0.25">
      <c r="A2267">
        <v>2409</v>
      </c>
      <c r="B2267" s="119" t="s">
        <v>1445</v>
      </c>
      <c r="C2267">
        <v>13</v>
      </c>
      <c r="E2267">
        <v>262</v>
      </c>
      <c r="F2267">
        <v>27</v>
      </c>
      <c r="G2267">
        <v>112</v>
      </c>
      <c r="H2267">
        <v>105</v>
      </c>
      <c r="I2267" s="119" t="s">
        <v>19</v>
      </c>
      <c r="J2267" s="119" t="s">
        <v>22</v>
      </c>
      <c r="K2267" s="1">
        <v>46255.758941458334</v>
      </c>
      <c r="L2267">
        <v>0</v>
      </c>
      <c r="M2267">
        <v>10</v>
      </c>
      <c r="N2267">
        <v>0</v>
      </c>
      <c r="O2267">
        <v>1</v>
      </c>
      <c r="P2267" s="119" t="s">
        <v>20254</v>
      </c>
    </row>
    <row r="2268" spans="1:16" x14ac:dyDescent="0.25">
      <c r="A2268">
        <v>2410</v>
      </c>
      <c r="B2268" s="119" t="s">
        <v>1445</v>
      </c>
      <c r="C2268">
        <v>18</v>
      </c>
      <c r="E2268">
        <v>340</v>
      </c>
      <c r="F2268">
        <v>33</v>
      </c>
      <c r="G2268">
        <v>348</v>
      </c>
      <c r="H2268">
        <v>88</v>
      </c>
      <c r="I2268" s="119" t="s">
        <v>19</v>
      </c>
      <c r="J2268" s="119" t="s">
        <v>22</v>
      </c>
      <c r="K2268" s="1">
        <v>46255.758941458334</v>
      </c>
      <c r="L2268">
        <v>13</v>
      </c>
      <c r="M2268">
        <v>4</v>
      </c>
      <c r="N2268">
        <v>2</v>
      </c>
      <c r="O2268">
        <v>1</v>
      </c>
      <c r="P2268" s="119" t="s">
        <v>20254</v>
      </c>
    </row>
    <row r="2269" spans="1:16" x14ac:dyDescent="0.25">
      <c r="A2269">
        <v>2411</v>
      </c>
      <c r="B2269" s="119" t="s">
        <v>1446</v>
      </c>
      <c r="C2269">
        <v>14</v>
      </c>
      <c r="E2269">
        <v>4044</v>
      </c>
      <c r="F2269">
        <v>36</v>
      </c>
      <c r="G2269">
        <v>433</v>
      </c>
      <c r="H2269">
        <v>96</v>
      </c>
      <c r="I2269" s="119" t="s">
        <v>19</v>
      </c>
      <c r="J2269" s="119" t="s">
        <v>22</v>
      </c>
      <c r="K2269" s="1">
        <v>46255.758941458334</v>
      </c>
      <c r="L2269">
        <v>18</v>
      </c>
      <c r="M2269">
        <v>5</v>
      </c>
      <c r="N2269">
        <v>7</v>
      </c>
      <c r="O2269">
        <v>3</v>
      </c>
      <c r="P2269" s="119" t="s">
        <v>20254</v>
      </c>
    </row>
    <row r="2270" spans="1:16" x14ac:dyDescent="0.25">
      <c r="A2270">
        <v>2412</v>
      </c>
      <c r="B2270" s="119" t="s">
        <v>1446</v>
      </c>
      <c r="C2270">
        <v>19</v>
      </c>
      <c r="E2270">
        <v>505</v>
      </c>
      <c r="F2270">
        <v>35</v>
      </c>
      <c r="G2270">
        <v>468</v>
      </c>
      <c r="H2270">
        <v>103</v>
      </c>
      <c r="I2270" s="119" t="s">
        <v>19</v>
      </c>
      <c r="J2270" s="119" t="s">
        <v>22</v>
      </c>
      <c r="K2270" s="1">
        <v>46255.758941458334</v>
      </c>
      <c r="L2270">
        <v>12</v>
      </c>
      <c r="M2270">
        <v>6</v>
      </c>
      <c r="N2270">
        <v>7</v>
      </c>
      <c r="O2270">
        <v>1</v>
      </c>
      <c r="P2270" s="119" t="s">
        <v>20254</v>
      </c>
    </row>
    <row r="2271" spans="1:16" x14ac:dyDescent="0.25">
      <c r="A2271">
        <v>2413</v>
      </c>
      <c r="B2271" s="119" t="s">
        <v>1447</v>
      </c>
      <c r="C2271">
        <v>21</v>
      </c>
      <c r="E2271">
        <v>3142</v>
      </c>
      <c r="F2271">
        <v>100</v>
      </c>
      <c r="G2271">
        <v>941</v>
      </c>
      <c r="H2271">
        <v>1100</v>
      </c>
      <c r="I2271" s="119" t="s">
        <v>19</v>
      </c>
      <c r="J2271" s="119" t="s">
        <v>22</v>
      </c>
      <c r="K2271" s="1">
        <v>46255.758941458334</v>
      </c>
      <c r="L2271">
        <v>16</v>
      </c>
      <c r="M2271">
        <v>19</v>
      </c>
      <c r="N2271">
        <v>3</v>
      </c>
      <c r="O2271">
        <v>3</v>
      </c>
      <c r="P2271" s="119" t="s">
        <v>20254</v>
      </c>
    </row>
    <row r="2272" spans="1:16" x14ac:dyDescent="0.25">
      <c r="A2272">
        <v>2414</v>
      </c>
      <c r="B2272" s="119" t="s">
        <v>1447</v>
      </c>
      <c r="C2272">
        <v>26</v>
      </c>
      <c r="E2272">
        <v>474</v>
      </c>
      <c r="F2272">
        <v>44</v>
      </c>
      <c r="G2272">
        <v>338</v>
      </c>
      <c r="H2272">
        <v>96</v>
      </c>
      <c r="I2272" s="119" t="s">
        <v>19</v>
      </c>
      <c r="J2272" s="119" t="s">
        <v>22</v>
      </c>
      <c r="K2272" s="1">
        <v>46255.758941458334</v>
      </c>
      <c r="L2272">
        <v>11</v>
      </c>
      <c r="M2272">
        <v>1</v>
      </c>
      <c r="N2272">
        <v>5</v>
      </c>
      <c r="O2272">
        <v>0</v>
      </c>
      <c r="P2272" s="119" t="s">
        <v>20254</v>
      </c>
    </row>
    <row r="2273" spans="1:16" x14ac:dyDescent="0.25">
      <c r="A2273">
        <v>2415</v>
      </c>
      <c r="B2273" s="119" t="s">
        <v>1448</v>
      </c>
      <c r="C2273">
        <v>31</v>
      </c>
      <c r="E2273">
        <v>230</v>
      </c>
      <c r="F2273">
        <v>44</v>
      </c>
      <c r="G2273">
        <v>417</v>
      </c>
      <c r="H2273">
        <v>842</v>
      </c>
      <c r="I2273" s="119" t="s">
        <v>19</v>
      </c>
      <c r="J2273" s="119" t="s">
        <v>22</v>
      </c>
      <c r="K2273" s="1">
        <v>46255.758941458334</v>
      </c>
      <c r="L2273">
        <v>0</v>
      </c>
      <c r="M2273">
        <v>10</v>
      </c>
      <c r="N2273">
        <v>0</v>
      </c>
      <c r="O2273">
        <v>3</v>
      </c>
      <c r="P2273" s="119" t="s">
        <v>20254</v>
      </c>
    </row>
    <row r="2274" spans="1:16" x14ac:dyDescent="0.25">
      <c r="A2274">
        <v>2416</v>
      </c>
      <c r="B2274" s="119" t="s">
        <v>1448</v>
      </c>
      <c r="C2274">
        <v>36</v>
      </c>
      <c r="E2274">
        <v>0</v>
      </c>
      <c r="F2274">
        <v>0</v>
      </c>
      <c r="G2274">
        <v>585</v>
      </c>
      <c r="H2274">
        <v>59</v>
      </c>
      <c r="I2274" s="119" t="s">
        <v>19</v>
      </c>
      <c r="J2274" s="119" t="s">
        <v>22</v>
      </c>
      <c r="K2274" s="1">
        <v>46255.758941458334</v>
      </c>
      <c r="L2274">
        <v>0</v>
      </c>
      <c r="M2274">
        <v>9</v>
      </c>
      <c r="N2274">
        <v>0</v>
      </c>
      <c r="O2274">
        <v>2</v>
      </c>
      <c r="P2274" s="119" t="s">
        <v>20254</v>
      </c>
    </row>
    <row r="2275" spans="1:16" x14ac:dyDescent="0.25">
      <c r="A2275">
        <v>2417</v>
      </c>
      <c r="B2275" s="119" t="s">
        <v>1449</v>
      </c>
      <c r="C2275">
        <v>22</v>
      </c>
      <c r="E2275">
        <v>2463</v>
      </c>
      <c r="F2275">
        <v>71</v>
      </c>
      <c r="G2275">
        <v>396</v>
      </c>
      <c r="H2275">
        <v>357</v>
      </c>
      <c r="I2275" s="119" t="s">
        <v>19</v>
      </c>
      <c r="J2275" s="119" t="s">
        <v>22</v>
      </c>
      <c r="K2275" s="1">
        <v>46255.758941458334</v>
      </c>
      <c r="L2275">
        <v>12</v>
      </c>
      <c r="M2275">
        <v>6</v>
      </c>
      <c r="N2275">
        <v>3</v>
      </c>
      <c r="O2275">
        <v>2</v>
      </c>
      <c r="P2275" s="119" t="s">
        <v>20254</v>
      </c>
    </row>
    <row r="2276" spans="1:16" x14ac:dyDescent="0.25">
      <c r="A2276">
        <v>2418</v>
      </c>
      <c r="B2276" s="119" t="s">
        <v>1449</v>
      </c>
      <c r="C2276">
        <v>27</v>
      </c>
      <c r="E2276">
        <v>291</v>
      </c>
      <c r="F2276">
        <v>42</v>
      </c>
      <c r="G2276">
        <v>261</v>
      </c>
      <c r="H2276">
        <v>68</v>
      </c>
      <c r="I2276" s="119" t="s">
        <v>19</v>
      </c>
      <c r="J2276" s="119" t="s">
        <v>22</v>
      </c>
      <c r="K2276" s="1">
        <v>46255.758941458334</v>
      </c>
      <c r="L2276">
        <v>17</v>
      </c>
      <c r="M2276">
        <v>4</v>
      </c>
      <c r="N2276">
        <v>5</v>
      </c>
      <c r="O2276">
        <v>1</v>
      </c>
      <c r="P2276" s="119" t="s">
        <v>20254</v>
      </c>
    </row>
    <row r="2277" spans="1:16" x14ac:dyDescent="0.25">
      <c r="A2277">
        <v>2419</v>
      </c>
      <c r="B2277" s="119" t="s">
        <v>1450</v>
      </c>
      <c r="C2277">
        <v>32</v>
      </c>
      <c r="E2277">
        <v>0</v>
      </c>
      <c r="F2277">
        <v>0</v>
      </c>
      <c r="G2277">
        <v>684</v>
      </c>
      <c r="H2277">
        <v>67</v>
      </c>
      <c r="I2277" s="119" t="s">
        <v>19</v>
      </c>
      <c r="J2277" s="119" t="s">
        <v>22</v>
      </c>
      <c r="K2277" s="1">
        <v>46255.758941458334</v>
      </c>
      <c r="L2277">
        <v>0</v>
      </c>
      <c r="M2277">
        <v>8</v>
      </c>
      <c r="N2277">
        <v>0</v>
      </c>
      <c r="O2277">
        <v>3</v>
      </c>
      <c r="P2277" s="119" t="s">
        <v>20254</v>
      </c>
    </row>
    <row r="2278" spans="1:16" x14ac:dyDescent="0.25">
      <c r="A2278">
        <v>2420</v>
      </c>
      <c r="B2278" s="119" t="s">
        <v>1450</v>
      </c>
      <c r="C2278">
        <v>37</v>
      </c>
      <c r="E2278">
        <v>338</v>
      </c>
      <c r="F2278">
        <v>52</v>
      </c>
      <c r="G2278">
        <v>363</v>
      </c>
      <c r="H2278">
        <v>67</v>
      </c>
      <c r="I2278" s="119" t="s">
        <v>19</v>
      </c>
      <c r="J2278" s="119" t="s">
        <v>22</v>
      </c>
      <c r="K2278" s="1">
        <v>46255.758941458334</v>
      </c>
      <c r="L2278">
        <v>7</v>
      </c>
      <c r="M2278">
        <v>3</v>
      </c>
      <c r="N2278">
        <v>2</v>
      </c>
      <c r="O2278">
        <v>2</v>
      </c>
      <c r="P2278" s="119" t="s">
        <v>20254</v>
      </c>
    </row>
    <row r="2279" spans="1:16" x14ac:dyDescent="0.25">
      <c r="A2279">
        <v>2421</v>
      </c>
      <c r="B2279" s="119" t="s">
        <v>1451</v>
      </c>
      <c r="C2279">
        <v>23</v>
      </c>
      <c r="E2279">
        <v>590</v>
      </c>
      <c r="F2279">
        <v>39</v>
      </c>
      <c r="G2279">
        <v>492</v>
      </c>
      <c r="H2279">
        <v>489</v>
      </c>
      <c r="I2279" s="119" t="s">
        <v>19</v>
      </c>
      <c r="J2279" s="119" t="s">
        <v>22</v>
      </c>
      <c r="K2279" s="1">
        <v>46255.758941458334</v>
      </c>
      <c r="L2279">
        <v>11</v>
      </c>
      <c r="M2279">
        <v>9</v>
      </c>
      <c r="N2279">
        <v>2</v>
      </c>
      <c r="O2279">
        <v>2</v>
      </c>
      <c r="P2279" s="119" t="s">
        <v>20254</v>
      </c>
    </row>
    <row r="2280" spans="1:16" x14ac:dyDescent="0.25">
      <c r="A2280">
        <v>2422</v>
      </c>
      <c r="B2280" s="119" t="s">
        <v>1451</v>
      </c>
      <c r="C2280">
        <v>28</v>
      </c>
      <c r="E2280">
        <v>408</v>
      </c>
      <c r="F2280">
        <v>55</v>
      </c>
      <c r="G2280">
        <v>495</v>
      </c>
      <c r="H2280">
        <v>80</v>
      </c>
      <c r="I2280" s="119" t="s">
        <v>19</v>
      </c>
      <c r="J2280" s="119" t="s">
        <v>22</v>
      </c>
      <c r="K2280" s="1">
        <v>46255.758941458334</v>
      </c>
      <c r="L2280">
        <v>3</v>
      </c>
      <c r="M2280">
        <v>3</v>
      </c>
      <c r="N2280">
        <v>1</v>
      </c>
      <c r="O2280">
        <v>0</v>
      </c>
      <c r="P2280" s="119" t="s">
        <v>20254</v>
      </c>
    </row>
    <row r="2281" spans="1:16" x14ac:dyDescent="0.25">
      <c r="A2281">
        <v>2423</v>
      </c>
      <c r="B2281" s="119" t="s">
        <v>1452</v>
      </c>
      <c r="C2281">
        <v>33</v>
      </c>
      <c r="E2281">
        <v>36</v>
      </c>
      <c r="F2281">
        <v>50</v>
      </c>
      <c r="G2281">
        <v>829</v>
      </c>
      <c r="H2281">
        <v>129</v>
      </c>
      <c r="I2281" s="119" t="s">
        <v>19</v>
      </c>
      <c r="J2281" s="119" t="s">
        <v>22</v>
      </c>
      <c r="K2281" s="1">
        <v>46255.758941458334</v>
      </c>
      <c r="L2281">
        <v>14</v>
      </c>
      <c r="M2281">
        <v>1</v>
      </c>
      <c r="N2281">
        <v>3</v>
      </c>
      <c r="O2281">
        <v>0</v>
      </c>
      <c r="P2281" s="119" t="s">
        <v>20254</v>
      </c>
    </row>
    <row r="2282" spans="1:16" x14ac:dyDescent="0.25">
      <c r="A2282">
        <v>2424</v>
      </c>
      <c r="B2282" s="119" t="s">
        <v>1452</v>
      </c>
      <c r="C2282">
        <v>38</v>
      </c>
      <c r="E2282">
        <v>0</v>
      </c>
      <c r="F2282">
        <v>0</v>
      </c>
      <c r="G2282">
        <v>332</v>
      </c>
      <c r="H2282">
        <v>65</v>
      </c>
      <c r="I2282" s="119" t="s">
        <v>19</v>
      </c>
      <c r="J2282" s="119" t="s">
        <v>22</v>
      </c>
      <c r="K2282" s="1">
        <v>46255.758941458334</v>
      </c>
      <c r="L2282">
        <v>0</v>
      </c>
      <c r="M2282">
        <v>3</v>
      </c>
      <c r="N2282">
        <v>0</v>
      </c>
      <c r="O2282">
        <v>0</v>
      </c>
      <c r="P2282" s="119" t="s">
        <v>20254</v>
      </c>
    </row>
    <row r="2283" spans="1:16" x14ac:dyDescent="0.25">
      <c r="A2283">
        <v>2425</v>
      </c>
      <c r="B2283" s="119" t="s">
        <v>1449</v>
      </c>
      <c r="C2283">
        <v>24</v>
      </c>
      <c r="E2283">
        <v>3061</v>
      </c>
      <c r="F2283">
        <v>45</v>
      </c>
      <c r="G2283">
        <v>288</v>
      </c>
      <c r="H2283">
        <v>197</v>
      </c>
      <c r="I2283" s="119" t="s">
        <v>19</v>
      </c>
      <c r="J2283" s="119" t="s">
        <v>22</v>
      </c>
      <c r="K2283" s="1">
        <v>46255.758941458334</v>
      </c>
      <c r="L2283">
        <v>15</v>
      </c>
      <c r="M2283">
        <v>6</v>
      </c>
      <c r="N2283">
        <v>5</v>
      </c>
      <c r="O2283">
        <v>1</v>
      </c>
      <c r="P2283" s="119" t="s">
        <v>20254</v>
      </c>
    </row>
    <row r="2284" spans="1:16" x14ac:dyDescent="0.25">
      <c r="A2284">
        <v>2426</v>
      </c>
      <c r="B2284" s="119" t="s">
        <v>1449</v>
      </c>
      <c r="C2284">
        <v>29</v>
      </c>
      <c r="E2284">
        <v>449</v>
      </c>
      <c r="F2284">
        <v>45</v>
      </c>
      <c r="G2284">
        <v>387</v>
      </c>
      <c r="H2284">
        <v>135</v>
      </c>
      <c r="I2284" s="119" t="s">
        <v>19</v>
      </c>
      <c r="J2284" s="119" t="s">
        <v>22</v>
      </c>
      <c r="K2284" s="1">
        <v>46255.758941458334</v>
      </c>
      <c r="L2284">
        <v>7</v>
      </c>
      <c r="M2284">
        <v>4</v>
      </c>
      <c r="N2284">
        <v>2</v>
      </c>
      <c r="O2284">
        <v>0</v>
      </c>
      <c r="P2284" s="119" t="s">
        <v>20254</v>
      </c>
    </row>
    <row r="2285" spans="1:16" x14ac:dyDescent="0.25">
      <c r="A2285">
        <v>2427</v>
      </c>
      <c r="B2285" s="119" t="s">
        <v>1450</v>
      </c>
      <c r="C2285">
        <v>34</v>
      </c>
      <c r="E2285">
        <v>50</v>
      </c>
      <c r="F2285">
        <v>49</v>
      </c>
      <c r="G2285">
        <v>256</v>
      </c>
      <c r="H2285">
        <v>50</v>
      </c>
      <c r="I2285" s="119" t="s">
        <v>19</v>
      </c>
      <c r="J2285" s="119" t="s">
        <v>22</v>
      </c>
      <c r="K2285" s="1">
        <v>46255.758941458334</v>
      </c>
      <c r="L2285">
        <v>0</v>
      </c>
      <c r="M2285">
        <v>3</v>
      </c>
      <c r="N2285">
        <v>0</v>
      </c>
      <c r="O2285">
        <v>1</v>
      </c>
      <c r="P2285" s="119" t="s">
        <v>20254</v>
      </c>
    </row>
    <row r="2286" spans="1:16" x14ac:dyDescent="0.25">
      <c r="A2286">
        <v>2428</v>
      </c>
      <c r="B2286" s="119" t="s">
        <v>1450</v>
      </c>
      <c r="C2286">
        <v>39</v>
      </c>
      <c r="E2286">
        <v>0</v>
      </c>
      <c r="F2286">
        <v>0</v>
      </c>
      <c r="G2286">
        <v>556</v>
      </c>
      <c r="H2286">
        <v>66</v>
      </c>
      <c r="I2286" s="119" t="s">
        <v>19</v>
      </c>
      <c r="J2286" s="119" t="s">
        <v>22</v>
      </c>
      <c r="K2286" s="1">
        <v>46255.758941458334</v>
      </c>
      <c r="L2286">
        <v>0</v>
      </c>
      <c r="M2286">
        <v>2</v>
      </c>
      <c r="N2286">
        <v>0</v>
      </c>
      <c r="O2286">
        <v>1</v>
      </c>
      <c r="P2286" s="119" t="s">
        <v>20254</v>
      </c>
    </row>
    <row r="2287" spans="1:16" x14ac:dyDescent="0.25">
      <c r="A2287">
        <v>2429</v>
      </c>
      <c r="B2287" s="119" t="s">
        <v>1448</v>
      </c>
      <c r="C2287">
        <v>41</v>
      </c>
      <c r="E2287">
        <v>166</v>
      </c>
      <c r="F2287">
        <v>56</v>
      </c>
      <c r="G2287">
        <v>44</v>
      </c>
      <c r="H2287">
        <v>6594</v>
      </c>
      <c r="I2287" s="119" t="s">
        <v>19</v>
      </c>
      <c r="J2287" s="119" t="s">
        <v>22</v>
      </c>
      <c r="K2287" s="1">
        <v>46255.758941458334</v>
      </c>
      <c r="L2287">
        <v>0</v>
      </c>
      <c r="M2287">
        <v>7</v>
      </c>
      <c r="N2287">
        <v>0</v>
      </c>
      <c r="O2287">
        <v>1</v>
      </c>
      <c r="P2287" s="119" t="s">
        <v>20254</v>
      </c>
    </row>
    <row r="2288" spans="1:16" x14ac:dyDescent="0.25">
      <c r="A2288">
        <v>2430</v>
      </c>
      <c r="B2288" s="119" t="s">
        <v>1448</v>
      </c>
      <c r="C2288">
        <v>46</v>
      </c>
      <c r="E2288">
        <v>189</v>
      </c>
      <c r="F2288">
        <v>54</v>
      </c>
      <c r="G2288">
        <v>530</v>
      </c>
      <c r="H2288">
        <v>63</v>
      </c>
      <c r="I2288" s="119" t="s">
        <v>19</v>
      </c>
      <c r="J2288" s="119" t="s">
        <v>22</v>
      </c>
      <c r="K2288" s="1">
        <v>46255.758941458334</v>
      </c>
      <c r="L2288">
        <v>0</v>
      </c>
      <c r="M2288">
        <v>1</v>
      </c>
      <c r="N2288">
        <v>0</v>
      </c>
      <c r="O2288">
        <v>1</v>
      </c>
      <c r="P2288" s="119" t="s">
        <v>20254</v>
      </c>
    </row>
    <row r="2289" spans="1:16" x14ac:dyDescent="0.25">
      <c r="A2289">
        <v>2431</v>
      </c>
      <c r="B2289" s="119" t="s">
        <v>1448</v>
      </c>
      <c r="C2289">
        <v>51</v>
      </c>
      <c r="E2289">
        <v>0</v>
      </c>
      <c r="F2289">
        <v>0</v>
      </c>
      <c r="G2289">
        <v>592</v>
      </c>
      <c r="H2289">
        <v>68</v>
      </c>
      <c r="I2289" s="119" t="s">
        <v>19</v>
      </c>
      <c r="J2289" s="119" t="s">
        <v>22</v>
      </c>
      <c r="K2289" s="1">
        <v>46255.758941458334</v>
      </c>
      <c r="L2289">
        <v>0</v>
      </c>
      <c r="M2289">
        <v>4</v>
      </c>
      <c r="N2289">
        <v>0</v>
      </c>
      <c r="O2289">
        <v>0</v>
      </c>
      <c r="P2289" s="119" t="s">
        <v>20254</v>
      </c>
    </row>
    <row r="2290" spans="1:16" x14ac:dyDescent="0.25">
      <c r="A2290">
        <v>2432</v>
      </c>
      <c r="B2290" s="119" t="s">
        <v>1448</v>
      </c>
      <c r="C2290">
        <v>56</v>
      </c>
      <c r="E2290">
        <v>0</v>
      </c>
      <c r="F2290">
        <v>0</v>
      </c>
      <c r="G2290">
        <v>1003</v>
      </c>
      <c r="H2290">
        <v>73</v>
      </c>
      <c r="I2290" s="119" t="s">
        <v>19</v>
      </c>
      <c r="J2290" s="119" t="s">
        <v>22</v>
      </c>
      <c r="K2290" s="1">
        <v>46255.758941458334</v>
      </c>
      <c r="L2290">
        <v>0</v>
      </c>
      <c r="M2290">
        <v>2</v>
      </c>
      <c r="N2290">
        <v>0</v>
      </c>
      <c r="O2290">
        <v>0</v>
      </c>
      <c r="P2290" s="119" t="s">
        <v>20254</v>
      </c>
    </row>
    <row r="2291" spans="1:16" x14ac:dyDescent="0.25">
      <c r="A2291">
        <v>2433</v>
      </c>
      <c r="B2291" s="119" t="s">
        <v>1450</v>
      </c>
      <c r="C2291">
        <v>42</v>
      </c>
      <c r="E2291">
        <v>0</v>
      </c>
      <c r="F2291">
        <v>0</v>
      </c>
      <c r="G2291">
        <v>496</v>
      </c>
      <c r="H2291">
        <v>58</v>
      </c>
      <c r="I2291" s="119" t="s">
        <v>19</v>
      </c>
      <c r="J2291" s="119" t="s">
        <v>22</v>
      </c>
      <c r="K2291" s="1">
        <v>46255.758941458334</v>
      </c>
      <c r="L2291">
        <v>0</v>
      </c>
      <c r="M2291">
        <v>3</v>
      </c>
      <c r="N2291">
        <v>0</v>
      </c>
      <c r="O2291">
        <v>0</v>
      </c>
      <c r="P2291" s="119" t="s">
        <v>20254</v>
      </c>
    </row>
    <row r="2292" spans="1:16" x14ac:dyDescent="0.25">
      <c r="A2292">
        <v>2434</v>
      </c>
      <c r="B2292" s="119" t="s">
        <v>1450</v>
      </c>
      <c r="C2292">
        <v>47</v>
      </c>
      <c r="E2292">
        <v>0</v>
      </c>
      <c r="F2292">
        <v>0</v>
      </c>
      <c r="G2292">
        <v>674</v>
      </c>
      <c r="H2292">
        <v>63</v>
      </c>
      <c r="I2292" s="119" t="s">
        <v>19</v>
      </c>
      <c r="J2292" s="119" t="s">
        <v>22</v>
      </c>
      <c r="K2292" s="1">
        <v>46255.758941458334</v>
      </c>
      <c r="L2292">
        <v>0</v>
      </c>
      <c r="M2292">
        <v>3</v>
      </c>
      <c r="N2292">
        <v>0</v>
      </c>
      <c r="O2292">
        <v>1</v>
      </c>
      <c r="P2292" s="119" t="s">
        <v>20254</v>
      </c>
    </row>
    <row r="2293" spans="1:16" x14ac:dyDescent="0.25">
      <c r="A2293">
        <v>2435</v>
      </c>
      <c r="B2293" s="119" t="s">
        <v>1450</v>
      </c>
      <c r="C2293">
        <v>52</v>
      </c>
      <c r="E2293">
        <v>0</v>
      </c>
      <c r="F2293">
        <v>0</v>
      </c>
      <c r="G2293">
        <v>689</v>
      </c>
      <c r="H2293">
        <v>69</v>
      </c>
      <c r="I2293" s="119" t="s">
        <v>19</v>
      </c>
      <c r="J2293" s="119" t="s">
        <v>22</v>
      </c>
      <c r="K2293" s="1">
        <v>46255.758941458334</v>
      </c>
      <c r="L2293">
        <v>0</v>
      </c>
      <c r="M2293">
        <v>1</v>
      </c>
      <c r="N2293">
        <v>0</v>
      </c>
      <c r="O2293">
        <v>1</v>
      </c>
      <c r="P2293" s="119" t="s">
        <v>20254</v>
      </c>
    </row>
    <row r="2294" spans="1:16" x14ac:dyDescent="0.25">
      <c r="A2294">
        <v>2436</v>
      </c>
      <c r="B2294" s="119" t="s">
        <v>1450</v>
      </c>
      <c r="C2294">
        <v>57</v>
      </c>
      <c r="E2294">
        <v>0</v>
      </c>
      <c r="F2294">
        <v>0</v>
      </c>
      <c r="G2294">
        <v>680</v>
      </c>
      <c r="H2294">
        <v>73</v>
      </c>
      <c r="I2294" s="119" t="s">
        <v>19</v>
      </c>
      <c r="J2294" s="119" t="s">
        <v>22</v>
      </c>
      <c r="K2294" s="1">
        <v>46255.758941458334</v>
      </c>
      <c r="L2294">
        <v>0</v>
      </c>
      <c r="M2294">
        <v>3</v>
      </c>
      <c r="N2294">
        <v>0</v>
      </c>
      <c r="O2294">
        <v>0</v>
      </c>
      <c r="P2294" s="119" t="s">
        <v>20254</v>
      </c>
    </row>
    <row r="2295" spans="1:16" x14ac:dyDescent="0.25">
      <c r="A2295">
        <v>2437</v>
      </c>
      <c r="B2295" s="119" t="s">
        <v>1452</v>
      </c>
      <c r="C2295">
        <v>43</v>
      </c>
      <c r="E2295">
        <v>0</v>
      </c>
      <c r="F2295">
        <v>0</v>
      </c>
      <c r="G2295">
        <v>465</v>
      </c>
      <c r="H2295">
        <v>59</v>
      </c>
      <c r="I2295" s="119" t="s">
        <v>19</v>
      </c>
      <c r="J2295" s="119" t="s">
        <v>22</v>
      </c>
      <c r="K2295" s="1">
        <v>46255.758941458334</v>
      </c>
      <c r="L2295">
        <v>0</v>
      </c>
      <c r="M2295">
        <v>2</v>
      </c>
      <c r="N2295">
        <v>0</v>
      </c>
      <c r="O2295">
        <v>0</v>
      </c>
      <c r="P2295" s="119" t="s">
        <v>20254</v>
      </c>
    </row>
    <row r="2296" spans="1:16" x14ac:dyDescent="0.25">
      <c r="A2296">
        <v>2438</v>
      </c>
      <c r="B2296" s="119" t="s">
        <v>1452</v>
      </c>
      <c r="C2296">
        <v>48</v>
      </c>
      <c r="E2296">
        <v>500</v>
      </c>
      <c r="F2296">
        <v>64</v>
      </c>
      <c r="G2296">
        <v>213</v>
      </c>
      <c r="H2296">
        <v>77</v>
      </c>
      <c r="I2296" s="119" t="s">
        <v>19</v>
      </c>
      <c r="J2296" s="119" t="s">
        <v>22</v>
      </c>
      <c r="K2296" s="1">
        <v>46255.758941458334</v>
      </c>
      <c r="L2296">
        <v>9</v>
      </c>
      <c r="M2296">
        <v>4</v>
      </c>
      <c r="N2296">
        <v>2</v>
      </c>
      <c r="O2296">
        <v>0</v>
      </c>
      <c r="P2296" s="119" t="s">
        <v>20254</v>
      </c>
    </row>
    <row r="2297" spans="1:16" x14ac:dyDescent="0.25">
      <c r="A2297">
        <v>2439</v>
      </c>
      <c r="B2297" s="119" t="s">
        <v>1452</v>
      </c>
      <c r="C2297">
        <v>53</v>
      </c>
      <c r="E2297">
        <v>0</v>
      </c>
      <c r="F2297">
        <v>0</v>
      </c>
      <c r="G2297">
        <v>341</v>
      </c>
      <c r="H2297">
        <v>78</v>
      </c>
      <c r="I2297" s="119" t="s">
        <v>19</v>
      </c>
      <c r="J2297" s="119" t="s">
        <v>22</v>
      </c>
      <c r="K2297" s="1">
        <v>46255.758941458334</v>
      </c>
      <c r="L2297">
        <v>0</v>
      </c>
      <c r="M2297">
        <v>0</v>
      </c>
      <c r="N2297">
        <v>0</v>
      </c>
      <c r="O2297">
        <v>0</v>
      </c>
      <c r="P2297" s="119" t="s">
        <v>20254</v>
      </c>
    </row>
    <row r="2298" spans="1:16" x14ac:dyDescent="0.25">
      <c r="A2298">
        <v>2440</v>
      </c>
      <c r="B2298" s="119" t="s">
        <v>1452</v>
      </c>
      <c r="C2298">
        <v>58</v>
      </c>
      <c r="E2298">
        <v>0</v>
      </c>
      <c r="F2298">
        <v>0</v>
      </c>
      <c r="G2298">
        <v>1187</v>
      </c>
      <c r="H2298">
        <v>75</v>
      </c>
      <c r="I2298" s="119" t="s">
        <v>19</v>
      </c>
      <c r="J2298" s="119" t="s">
        <v>22</v>
      </c>
      <c r="K2298" s="1">
        <v>46255.758941458334</v>
      </c>
      <c r="L2298">
        <v>0</v>
      </c>
      <c r="M2298">
        <v>3</v>
      </c>
      <c r="N2298">
        <v>0</v>
      </c>
      <c r="O2298">
        <v>0</v>
      </c>
      <c r="P2298" s="119" t="s">
        <v>20254</v>
      </c>
    </row>
    <row r="2299" spans="1:16" x14ac:dyDescent="0.25">
      <c r="A2299">
        <v>2441</v>
      </c>
      <c r="B2299" s="119" t="s">
        <v>1450</v>
      </c>
      <c r="C2299">
        <v>44</v>
      </c>
      <c r="E2299">
        <v>0</v>
      </c>
      <c r="F2299">
        <v>0</v>
      </c>
      <c r="G2299">
        <v>497</v>
      </c>
      <c r="H2299">
        <v>59</v>
      </c>
      <c r="I2299" s="119" t="s">
        <v>19</v>
      </c>
      <c r="J2299" s="119" t="s">
        <v>22</v>
      </c>
      <c r="K2299" s="1">
        <v>46255.758941458334</v>
      </c>
      <c r="L2299">
        <v>0</v>
      </c>
      <c r="M2299">
        <v>2</v>
      </c>
      <c r="N2299">
        <v>0</v>
      </c>
      <c r="O2299">
        <v>0</v>
      </c>
      <c r="P2299" s="119" t="s">
        <v>20254</v>
      </c>
    </row>
    <row r="2300" spans="1:16" x14ac:dyDescent="0.25">
      <c r="A2300">
        <v>2442</v>
      </c>
      <c r="B2300" s="119" t="s">
        <v>1450</v>
      </c>
      <c r="C2300">
        <v>49</v>
      </c>
      <c r="E2300">
        <v>1</v>
      </c>
      <c r="F2300">
        <v>56</v>
      </c>
      <c r="G2300">
        <v>165</v>
      </c>
      <c r="H2300">
        <v>65</v>
      </c>
      <c r="I2300" s="119" t="s">
        <v>19</v>
      </c>
      <c r="J2300" s="119" t="s">
        <v>22</v>
      </c>
      <c r="K2300" s="1">
        <v>46255.758941458334</v>
      </c>
      <c r="L2300">
        <v>0</v>
      </c>
      <c r="M2300">
        <v>0</v>
      </c>
      <c r="N2300">
        <v>0</v>
      </c>
      <c r="O2300">
        <v>0</v>
      </c>
      <c r="P2300" s="119" t="s">
        <v>20254</v>
      </c>
    </row>
    <row r="2301" spans="1:16" x14ac:dyDescent="0.25">
      <c r="A2301">
        <v>2443</v>
      </c>
      <c r="B2301" s="119" t="s">
        <v>1450</v>
      </c>
      <c r="C2301">
        <v>54</v>
      </c>
      <c r="E2301">
        <v>665</v>
      </c>
      <c r="F2301">
        <v>70</v>
      </c>
      <c r="G2301">
        <v>381</v>
      </c>
      <c r="H2301">
        <v>77</v>
      </c>
      <c r="I2301" s="119" t="s">
        <v>19</v>
      </c>
      <c r="J2301" s="119" t="s">
        <v>22</v>
      </c>
      <c r="K2301" s="1">
        <v>46255.758941458334</v>
      </c>
      <c r="L2301">
        <v>8</v>
      </c>
      <c r="M2301">
        <v>0</v>
      </c>
      <c r="N2301">
        <v>0</v>
      </c>
      <c r="O2301">
        <v>0</v>
      </c>
      <c r="P2301" s="119" t="s">
        <v>20254</v>
      </c>
    </row>
    <row r="2302" spans="1:16" x14ac:dyDescent="0.25">
      <c r="A2302">
        <v>2444</v>
      </c>
      <c r="B2302" s="119" t="s">
        <v>1450</v>
      </c>
      <c r="C2302">
        <v>59</v>
      </c>
      <c r="E2302">
        <v>0</v>
      </c>
      <c r="F2302">
        <v>0</v>
      </c>
      <c r="G2302">
        <v>1474</v>
      </c>
      <c r="H2302">
        <v>76</v>
      </c>
      <c r="I2302" s="119" t="s">
        <v>19</v>
      </c>
      <c r="J2302" s="119" t="s">
        <v>22</v>
      </c>
      <c r="K2302" s="1">
        <v>46255.758941458334</v>
      </c>
      <c r="L2302">
        <v>0</v>
      </c>
      <c r="M2302">
        <v>3</v>
      </c>
      <c r="N2302">
        <v>0</v>
      </c>
      <c r="O2302">
        <v>0</v>
      </c>
      <c r="P2302" s="119" t="s">
        <v>20254</v>
      </c>
    </row>
    <row r="2303" spans="1:16" x14ac:dyDescent="0.25">
      <c r="A2303">
        <v>2445</v>
      </c>
      <c r="B2303" s="119" t="s">
        <v>1453</v>
      </c>
      <c r="C2303">
        <v>61</v>
      </c>
      <c r="E2303">
        <v>0</v>
      </c>
      <c r="F2303">
        <v>0</v>
      </c>
      <c r="G2303">
        <v>1069</v>
      </c>
      <c r="H2303">
        <v>199</v>
      </c>
      <c r="I2303" s="119" t="s">
        <v>19</v>
      </c>
      <c r="J2303" s="119" t="s">
        <v>22</v>
      </c>
      <c r="K2303" s="1">
        <v>46255.758941458334</v>
      </c>
      <c r="L2303">
        <v>0</v>
      </c>
      <c r="M2303">
        <v>9</v>
      </c>
      <c r="N2303">
        <v>0</v>
      </c>
      <c r="O2303">
        <v>1</v>
      </c>
      <c r="P2303" s="119" t="s">
        <v>20254</v>
      </c>
    </row>
    <row r="2304" spans="1:16" x14ac:dyDescent="0.25">
      <c r="A2304">
        <v>2446</v>
      </c>
      <c r="B2304" s="119" t="s">
        <v>1453</v>
      </c>
      <c r="C2304">
        <v>66</v>
      </c>
      <c r="E2304">
        <v>0</v>
      </c>
      <c r="F2304">
        <v>0</v>
      </c>
      <c r="G2304">
        <v>1088</v>
      </c>
      <c r="H2304">
        <v>83</v>
      </c>
      <c r="I2304" s="119" t="s">
        <v>19</v>
      </c>
      <c r="J2304" s="119" t="s">
        <v>22</v>
      </c>
      <c r="K2304" s="1">
        <v>46255.758941458334</v>
      </c>
      <c r="L2304">
        <v>0</v>
      </c>
      <c r="M2304">
        <v>3</v>
      </c>
      <c r="N2304">
        <v>0</v>
      </c>
      <c r="O2304">
        <v>0</v>
      </c>
      <c r="P2304" s="119" t="s">
        <v>20254</v>
      </c>
    </row>
    <row r="2305" spans="1:16" x14ac:dyDescent="0.25">
      <c r="A2305">
        <v>2447</v>
      </c>
      <c r="B2305" s="119" t="s">
        <v>1453</v>
      </c>
      <c r="C2305">
        <v>71</v>
      </c>
      <c r="E2305">
        <v>0</v>
      </c>
      <c r="F2305">
        <v>0</v>
      </c>
      <c r="G2305">
        <v>523</v>
      </c>
      <c r="H2305">
        <v>88</v>
      </c>
      <c r="I2305" s="119" t="s">
        <v>19</v>
      </c>
      <c r="J2305" s="119" t="s">
        <v>22</v>
      </c>
      <c r="K2305" s="1">
        <v>46255.758941458334</v>
      </c>
      <c r="L2305">
        <v>0</v>
      </c>
      <c r="M2305">
        <v>6</v>
      </c>
      <c r="N2305">
        <v>0</v>
      </c>
      <c r="O2305">
        <v>0</v>
      </c>
      <c r="P2305" s="119" t="s">
        <v>20254</v>
      </c>
    </row>
    <row r="2306" spans="1:16" x14ac:dyDescent="0.25">
      <c r="A2306">
        <v>2448</v>
      </c>
      <c r="B2306" s="119" t="s">
        <v>1453</v>
      </c>
      <c r="C2306">
        <v>76</v>
      </c>
      <c r="E2306">
        <v>50</v>
      </c>
      <c r="F2306">
        <v>80</v>
      </c>
      <c r="G2306">
        <v>11270</v>
      </c>
      <c r="H2306">
        <v>93</v>
      </c>
      <c r="I2306" s="119" t="s">
        <v>19</v>
      </c>
      <c r="J2306" s="119" t="s">
        <v>22</v>
      </c>
      <c r="K2306" s="1">
        <v>46255.758941458334</v>
      </c>
      <c r="L2306">
        <v>0</v>
      </c>
      <c r="M2306">
        <v>9</v>
      </c>
      <c r="N2306">
        <v>0</v>
      </c>
      <c r="O2306">
        <v>5</v>
      </c>
      <c r="P2306" s="119" t="s">
        <v>20254</v>
      </c>
    </row>
    <row r="2307" spans="1:16" x14ac:dyDescent="0.25">
      <c r="A2307">
        <v>2449</v>
      </c>
      <c r="B2307" s="119" t="s">
        <v>1453</v>
      </c>
      <c r="C2307">
        <v>80</v>
      </c>
      <c r="E2307">
        <v>125</v>
      </c>
      <c r="F2307">
        <v>85</v>
      </c>
      <c r="G2307">
        <v>11871</v>
      </c>
      <c r="H2307">
        <v>98</v>
      </c>
      <c r="I2307" s="119" t="s">
        <v>19</v>
      </c>
      <c r="J2307" s="119" t="s">
        <v>22</v>
      </c>
      <c r="K2307" s="1">
        <v>46255.758941458334</v>
      </c>
      <c r="L2307">
        <v>0</v>
      </c>
      <c r="M2307">
        <v>12</v>
      </c>
      <c r="N2307">
        <v>0</v>
      </c>
      <c r="O2307">
        <v>3</v>
      </c>
      <c r="P2307" s="119" t="s">
        <v>20254</v>
      </c>
    </row>
    <row r="2308" spans="1:16" x14ac:dyDescent="0.25">
      <c r="A2308">
        <v>2450</v>
      </c>
      <c r="B2308" s="119" t="s">
        <v>1454</v>
      </c>
      <c r="C2308">
        <v>62</v>
      </c>
      <c r="E2308">
        <v>0</v>
      </c>
      <c r="F2308">
        <v>0</v>
      </c>
      <c r="G2308">
        <v>1047</v>
      </c>
      <c r="H2308">
        <v>79</v>
      </c>
      <c r="I2308" s="119" t="s">
        <v>19</v>
      </c>
      <c r="J2308" s="119" t="s">
        <v>22</v>
      </c>
      <c r="K2308" s="1">
        <v>46255.758941458334</v>
      </c>
      <c r="L2308">
        <v>0</v>
      </c>
      <c r="M2308">
        <v>6</v>
      </c>
      <c r="N2308">
        <v>0</v>
      </c>
      <c r="O2308">
        <v>1</v>
      </c>
      <c r="P2308" s="119" t="s">
        <v>20254</v>
      </c>
    </row>
    <row r="2309" spans="1:16" x14ac:dyDescent="0.25">
      <c r="A2309">
        <v>2451</v>
      </c>
      <c r="B2309" s="119" t="s">
        <v>1454</v>
      </c>
      <c r="C2309">
        <v>67</v>
      </c>
      <c r="E2309">
        <v>1</v>
      </c>
      <c r="F2309">
        <v>71</v>
      </c>
      <c r="G2309">
        <v>450</v>
      </c>
      <c r="H2309">
        <v>83</v>
      </c>
      <c r="I2309" s="119" t="s">
        <v>19</v>
      </c>
      <c r="J2309" s="119" t="s">
        <v>22</v>
      </c>
      <c r="K2309" s="1">
        <v>46255.758941458334</v>
      </c>
      <c r="L2309">
        <v>0</v>
      </c>
      <c r="M2309">
        <v>1</v>
      </c>
      <c r="N2309">
        <v>0</v>
      </c>
      <c r="O2309">
        <v>1</v>
      </c>
      <c r="P2309" s="119" t="s">
        <v>20254</v>
      </c>
    </row>
    <row r="2310" spans="1:16" x14ac:dyDescent="0.25">
      <c r="A2310">
        <v>2452</v>
      </c>
      <c r="B2310" s="119" t="s">
        <v>1454</v>
      </c>
      <c r="C2310">
        <v>72</v>
      </c>
      <c r="E2310">
        <v>0</v>
      </c>
      <c r="F2310">
        <v>0</v>
      </c>
      <c r="G2310">
        <v>1190</v>
      </c>
      <c r="H2310">
        <v>89</v>
      </c>
      <c r="I2310" s="119" t="s">
        <v>19</v>
      </c>
      <c r="J2310" s="119" t="s">
        <v>22</v>
      </c>
      <c r="K2310" s="1">
        <v>46255.758941458334</v>
      </c>
      <c r="L2310">
        <v>0</v>
      </c>
      <c r="M2310">
        <v>3</v>
      </c>
      <c r="N2310">
        <v>0</v>
      </c>
      <c r="O2310">
        <v>0</v>
      </c>
      <c r="P2310" s="119" t="s">
        <v>20254</v>
      </c>
    </row>
    <row r="2311" spans="1:16" x14ac:dyDescent="0.25">
      <c r="A2311">
        <v>2453</v>
      </c>
      <c r="B2311" s="119" t="s">
        <v>1454</v>
      </c>
      <c r="C2311">
        <v>77</v>
      </c>
      <c r="E2311">
        <v>0</v>
      </c>
      <c r="F2311">
        <v>0</v>
      </c>
      <c r="G2311">
        <v>15524</v>
      </c>
      <c r="H2311">
        <v>93</v>
      </c>
      <c r="I2311" s="119" t="s">
        <v>19</v>
      </c>
      <c r="J2311" s="119" t="s">
        <v>22</v>
      </c>
      <c r="K2311" s="1">
        <v>46255.758941458334</v>
      </c>
      <c r="L2311">
        <v>0</v>
      </c>
      <c r="M2311">
        <v>11</v>
      </c>
      <c r="N2311">
        <v>0</v>
      </c>
      <c r="O2311">
        <v>1</v>
      </c>
      <c r="P2311" s="119" t="s">
        <v>20254</v>
      </c>
    </row>
    <row r="2312" spans="1:16" x14ac:dyDescent="0.25">
      <c r="A2312">
        <v>2454</v>
      </c>
      <c r="B2312" s="119" t="s">
        <v>1454</v>
      </c>
      <c r="C2312">
        <v>80</v>
      </c>
      <c r="E2312">
        <v>0</v>
      </c>
      <c r="F2312">
        <v>0</v>
      </c>
      <c r="G2312">
        <v>12981</v>
      </c>
      <c r="H2312">
        <v>98</v>
      </c>
      <c r="I2312" s="119" t="s">
        <v>19</v>
      </c>
      <c r="J2312" s="119" t="s">
        <v>22</v>
      </c>
      <c r="K2312" s="1">
        <v>46255.758941458334</v>
      </c>
      <c r="L2312">
        <v>0</v>
      </c>
      <c r="M2312">
        <v>9</v>
      </c>
      <c r="N2312">
        <v>0</v>
      </c>
      <c r="O2312">
        <v>1</v>
      </c>
      <c r="P2312" s="119" t="s">
        <v>20254</v>
      </c>
    </row>
    <row r="2313" spans="1:16" x14ac:dyDescent="0.25">
      <c r="A2313">
        <v>2455</v>
      </c>
      <c r="B2313" s="119" t="s">
        <v>1455</v>
      </c>
      <c r="C2313">
        <v>63</v>
      </c>
      <c r="E2313">
        <v>0</v>
      </c>
      <c r="F2313">
        <v>0</v>
      </c>
      <c r="G2313">
        <v>1337</v>
      </c>
      <c r="H2313">
        <v>80</v>
      </c>
      <c r="I2313" s="119" t="s">
        <v>19</v>
      </c>
      <c r="J2313" s="119" t="s">
        <v>22</v>
      </c>
      <c r="K2313" s="1">
        <v>46255.758941458334</v>
      </c>
      <c r="L2313">
        <v>0</v>
      </c>
      <c r="M2313">
        <v>3</v>
      </c>
      <c r="N2313">
        <v>0</v>
      </c>
      <c r="O2313">
        <v>0</v>
      </c>
      <c r="P2313" s="119" t="s">
        <v>20254</v>
      </c>
    </row>
    <row r="2314" spans="1:16" x14ac:dyDescent="0.25">
      <c r="A2314">
        <v>2456</v>
      </c>
      <c r="B2314" s="119" t="s">
        <v>1455</v>
      </c>
      <c r="C2314">
        <v>68</v>
      </c>
      <c r="E2314">
        <v>0</v>
      </c>
      <c r="F2314">
        <v>0</v>
      </c>
      <c r="G2314">
        <v>419</v>
      </c>
      <c r="H2314">
        <v>85</v>
      </c>
      <c r="I2314" s="119" t="s">
        <v>19</v>
      </c>
      <c r="J2314" s="119" t="s">
        <v>22</v>
      </c>
      <c r="K2314" s="1">
        <v>46255.758941458334</v>
      </c>
      <c r="L2314">
        <v>0</v>
      </c>
      <c r="M2314">
        <v>0</v>
      </c>
      <c r="N2314">
        <v>0</v>
      </c>
      <c r="O2314">
        <v>0</v>
      </c>
      <c r="P2314" s="119" t="s">
        <v>20254</v>
      </c>
    </row>
    <row r="2315" spans="1:16" x14ac:dyDescent="0.25">
      <c r="A2315">
        <v>2457</v>
      </c>
      <c r="B2315" s="119" t="s">
        <v>1455</v>
      </c>
      <c r="C2315">
        <v>73</v>
      </c>
      <c r="E2315">
        <v>0</v>
      </c>
      <c r="F2315">
        <v>0</v>
      </c>
      <c r="G2315">
        <v>1682</v>
      </c>
      <c r="H2315">
        <v>91</v>
      </c>
      <c r="I2315" s="119" t="s">
        <v>19</v>
      </c>
      <c r="J2315" s="119" t="s">
        <v>22</v>
      </c>
      <c r="K2315" s="1">
        <v>46255.758941458334</v>
      </c>
      <c r="L2315">
        <v>0</v>
      </c>
      <c r="M2315">
        <v>3</v>
      </c>
      <c r="N2315">
        <v>0</v>
      </c>
      <c r="O2315">
        <v>0</v>
      </c>
      <c r="P2315" s="119" t="s">
        <v>20254</v>
      </c>
    </row>
    <row r="2316" spans="1:16" x14ac:dyDescent="0.25">
      <c r="A2316">
        <v>2458</v>
      </c>
      <c r="B2316" s="119" t="s">
        <v>1455</v>
      </c>
      <c r="C2316">
        <v>78</v>
      </c>
      <c r="E2316">
        <v>10</v>
      </c>
      <c r="F2316">
        <v>81</v>
      </c>
      <c r="G2316">
        <v>16485</v>
      </c>
      <c r="H2316">
        <v>95</v>
      </c>
      <c r="I2316" s="119" t="s">
        <v>19</v>
      </c>
      <c r="J2316" s="119" t="s">
        <v>22</v>
      </c>
      <c r="K2316" s="1">
        <v>46255.758941458334</v>
      </c>
      <c r="L2316">
        <v>0</v>
      </c>
      <c r="M2316">
        <v>5</v>
      </c>
      <c r="N2316">
        <v>0</v>
      </c>
      <c r="O2316">
        <v>2</v>
      </c>
      <c r="P2316" s="119" t="s">
        <v>20254</v>
      </c>
    </row>
    <row r="2317" spans="1:16" x14ac:dyDescent="0.25">
      <c r="A2317">
        <v>2459</v>
      </c>
      <c r="B2317" s="119" t="s">
        <v>1455</v>
      </c>
      <c r="C2317">
        <v>80</v>
      </c>
      <c r="E2317">
        <v>0</v>
      </c>
      <c r="F2317">
        <v>0</v>
      </c>
      <c r="G2317">
        <v>12397</v>
      </c>
      <c r="H2317">
        <v>98</v>
      </c>
      <c r="I2317" s="119" t="s">
        <v>19</v>
      </c>
      <c r="J2317" s="119" t="s">
        <v>22</v>
      </c>
      <c r="K2317" s="1">
        <v>46255.758941458334</v>
      </c>
      <c r="L2317">
        <v>0</v>
      </c>
      <c r="M2317">
        <v>7</v>
      </c>
      <c r="N2317">
        <v>0</v>
      </c>
      <c r="O2317">
        <v>2</v>
      </c>
      <c r="P2317" s="119" t="s">
        <v>20254</v>
      </c>
    </row>
    <row r="2318" spans="1:16" x14ac:dyDescent="0.25">
      <c r="A2318">
        <v>2460</v>
      </c>
      <c r="B2318" s="119" t="s">
        <v>1456</v>
      </c>
      <c r="C2318">
        <v>64</v>
      </c>
      <c r="E2318">
        <v>0</v>
      </c>
      <c r="F2318">
        <v>0</v>
      </c>
      <c r="G2318">
        <v>743</v>
      </c>
      <c r="H2318">
        <v>80</v>
      </c>
      <c r="I2318" s="119" t="s">
        <v>19</v>
      </c>
      <c r="J2318" s="119" t="s">
        <v>22</v>
      </c>
      <c r="K2318" s="1">
        <v>46255.758941458334</v>
      </c>
      <c r="L2318">
        <v>0</v>
      </c>
      <c r="M2318">
        <v>2</v>
      </c>
      <c r="N2318">
        <v>0</v>
      </c>
      <c r="O2318">
        <v>0</v>
      </c>
      <c r="P2318" s="119" t="s">
        <v>20254</v>
      </c>
    </row>
    <row r="2319" spans="1:16" x14ac:dyDescent="0.25">
      <c r="A2319">
        <v>2461</v>
      </c>
      <c r="B2319" s="119" t="s">
        <v>1456</v>
      </c>
      <c r="C2319">
        <v>69</v>
      </c>
      <c r="E2319">
        <v>1</v>
      </c>
      <c r="F2319">
        <v>74</v>
      </c>
      <c r="G2319">
        <v>690</v>
      </c>
      <c r="H2319">
        <v>86</v>
      </c>
      <c r="I2319" s="119" t="s">
        <v>19</v>
      </c>
      <c r="J2319" s="119" t="s">
        <v>22</v>
      </c>
      <c r="K2319" s="1">
        <v>46255.758941458334</v>
      </c>
      <c r="L2319">
        <v>0</v>
      </c>
      <c r="M2319">
        <v>1</v>
      </c>
      <c r="N2319">
        <v>0</v>
      </c>
      <c r="O2319">
        <v>0</v>
      </c>
      <c r="P2319" s="119" t="s">
        <v>20254</v>
      </c>
    </row>
    <row r="2320" spans="1:16" x14ac:dyDescent="0.25">
      <c r="A2320">
        <v>2462</v>
      </c>
      <c r="B2320" s="119" t="s">
        <v>1456</v>
      </c>
      <c r="C2320">
        <v>74</v>
      </c>
      <c r="E2320">
        <v>0</v>
      </c>
      <c r="F2320">
        <v>0</v>
      </c>
      <c r="G2320">
        <v>1739</v>
      </c>
      <c r="H2320">
        <v>91</v>
      </c>
      <c r="I2320" s="119" t="s">
        <v>19</v>
      </c>
      <c r="J2320" s="119" t="s">
        <v>22</v>
      </c>
      <c r="K2320" s="1">
        <v>46255.758941458334</v>
      </c>
      <c r="L2320">
        <v>0</v>
      </c>
      <c r="M2320">
        <v>2</v>
      </c>
      <c r="N2320">
        <v>0</v>
      </c>
      <c r="O2320">
        <v>0</v>
      </c>
      <c r="P2320" s="119" t="s">
        <v>20254</v>
      </c>
    </row>
    <row r="2321" spans="1:16" x14ac:dyDescent="0.25">
      <c r="A2321">
        <v>2463</v>
      </c>
      <c r="B2321" s="119" t="s">
        <v>1456</v>
      </c>
      <c r="C2321">
        <v>79</v>
      </c>
      <c r="E2321">
        <v>0</v>
      </c>
      <c r="F2321">
        <v>0</v>
      </c>
      <c r="G2321">
        <v>14792</v>
      </c>
      <c r="H2321">
        <v>96</v>
      </c>
      <c r="I2321" s="119" t="s">
        <v>19</v>
      </c>
      <c r="J2321" s="119" t="s">
        <v>22</v>
      </c>
      <c r="K2321" s="1">
        <v>46255.758941458334</v>
      </c>
      <c r="L2321">
        <v>0</v>
      </c>
      <c r="M2321">
        <v>4</v>
      </c>
      <c r="N2321">
        <v>0</v>
      </c>
      <c r="O2321">
        <v>1</v>
      </c>
      <c r="P2321" s="119" t="s">
        <v>20254</v>
      </c>
    </row>
    <row r="2322" spans="1:16" x14ac:dyDescent="0.25">
      <c r="A2322">
        <v>2464</v>
      </c>
      <c r="B2322" s="119" t="s">
        <v>1456</v>
      </c>
      <c r="C2322">
        <v>80</v>
      </c>
      <c r="E2322">
        <v>92</v>
      </c>
      <c r="F2322">
        <v>87</v>
      </c>
      <c r="G2322">
        <v>12566</v>
      </c>
      <c r="H2322">
        <v>98</v>
      </c>
      <c r="I2322" s="119" t="s">
        <v>19</v>
      </c>
      <c r="J2322" s="119" t="s">
        <v>22</v>
      </c>
      <c r="K2322" s="1">
        <v>46255.758941458334</v>
      </c>
      <c r="L2322">
        <v>0</v>
      </c>
      <c r="M2322">
        <v>2</v>
      </c>
      <c r="N2322">
        <v>0</v>
      </c>
      <c r="O2322">
        <v>1</v>
      </c>
      <c r="P2322" s="119" t="s">
        <v>20254</v>
      </c>
    </row>
    <row r="2323" spans="1:16" x14ac:dyDescent="0.25">
      <c r="A2323">
        <v>2465</v>
      </c>
      <c r="B2323" s="119" t="s">
        <v>1457</v>
      </c>
      <c r="C2323">
        <v>14</v>
      </c>
      <c r="D2323">
        <v>24795</v>
      </c>
      <c r="E2323">
        <v>6372</v>
      </c>
      <c r="F2323">
        <v>88</v>
      </c>
      <c r="G2323">
        <v>1727</v>
      </c>
      <c r="H2323">
        <v>108</v>
      </c>
      <c r="I2323" s="119" t="s">
        <v>19</v>
      </c>
      <c r="J2323" s="119" t="s">
        <v>139</v>
      </c>
      <c r="K2323" s="1">
        <v>46255.758941458334</v>
      </c>
      <c r="L2323">
        <v>106</v>
      </c>
      <c r="M2323">
        <v>29</v>
      </c>
      <c r="N2323">
        <v>17</v>
      </c>
      <c r="O2323">
        <v>5</v>
      </c>
      <c r="P2323" s="119" t="s">
        <v>20254</v>
      </c>
    </row>
    <row r="2324" spans="1:16" x14ac:dyDescent="0.25">
      <c r="A2324">
        <v>2466</v>
      </c>
      <c r="B2324" s="119" t="s">
        <v>1457</v>
      </c>
      <c r="C2324">
        <v>20</v>
      </c>
      <c r="D2324">
        <v>24795</v>
      </c>
      <c r="E2324">
        <v>6528</v>
      </c>
      <c r="F2324">
        <v>83</v>
      </c>
      <c r="G2324">
        <v>2421</v>
      </c>
      <c r="H2324">
        <v>118</v>
      </c>
      <c r="I2324" s="119" t="s">
        <v>19</v>
      </c>
      <c r="J2324" s="119" t="s">
        <v>139</v>
      </c>
      <c r="K2324" s="1">
        <v>46255.758941458334</v>
      </c>
      <c r="L2324">
        <v>33</v>
      </c>
      <c r="M2324">
        <v>58</v>
      </c>
      <c r="N2324">
        <v>7</v>
      </c>
      <c r="O2324">
        <v>13</v>
      </c>
      <c r="P2324" s="119" t="s">
        <v>20254</v>
      </c>
    </row>
    <row r="2325" spans="1:16" x14ac:dyDescent="0.25">
      <c r="A2325">
        <v>2467</v>
      </c>
      <c r="B2325" s="119" t="s">
        <v>1458</v>
      </c>
      <c r="C2325">
        <v>26</v>
      </c>
      <c r="D2325">
        <v>24730</v>
      </c>
      <c r="E2325">
        <v>819</v>
      </c>
      <c r="F2325">
        <v>93</v>
      </c>
      <c r="G2325">
        <v>770</v>
      </c>
      <c r="H2325">
        <v>136</v>
      </c>
      <c r="I2325" s="119" t="s">
        <v>19</v>
      </c>
      <c r="J2325" s="119" t="s">
        <v>139</v>
      </c>
      <c r="K2325" s="1">
        <v>46255.758941458334</v>
      </c>
      <c r="L2325">
        <v>23</v>
      </c>
      <c r="M2325">
        <v>14</v>
      </c>
      <c r="N2325">
        <v>5</v>
      </c>
      <c r="O2325">
        <v>2</v>
      </c>
      <c r="P2325" s="119" t="s">
        <v>20254</v>
      </c>
    </row>
    <row r="2326" spans="1:16" x14ac:dyDescent="0.25">
      <c r="A2326">
        <v>2468</v>
      </c>
      <c r="B2326" s="119" t="s">
        <v>1458</v>
      </c>
      <c r="C2326">
        <v>32</v>
      </c>
      <c r="D2326">
        <v>24730</v>
      </c>
      <c r="E2326">
        <v>1411</v>
      </c>
      <c r="F2326">
        <v>119</v>
      </c>
      <c r="G2326">
        <v>841</v>
      </c>
      <c r="H2326">
        <v>2399</v>
      </c>
      <c r="I2326" s="119" t="s">
        <v>19</v>
      </c>
      <c r="J2326" s="119" t="s">
        <v>139</v>
      </c>
      <c r="K2326" s="1">
        <v>46255.758941458334</v>
      </c>
      <c r="L2326">
        <v>15</v>
      </c>
      <c r="M2326">
        <v>51</v>
      </c>
      <c r="N2326">
        <v>4</v>
      </c>
      <c r="O2326">
        <v>1</v>
      </c>
      <c r="P2326" s="119" t="s">
        <v>20254</v>
      </c>
    </row>
    <row r="2327" spans="1:16" x14ac:dyDescent="0.25">
      <c r="A2327">
        <v>2469</v>
      </c>
      <c r="B2327" s="119" t="s">
        <v>1459</v>
      </c>
      <c r="C2327">
        <v>38</v>
      </c>
      <c r="D2327">
        <v>24706</v>
      </c>
      <c r="E2327">
        <v>0</v>
      </c>
      <c r="F2327">
        <v>0</v>
      </c>
      <c r="G2327">
        <v>388</v>
      </c>
      <c r="H2327">
        <v>187</v>
      </c>
      <c r="I2327" s="119" t="s">
        <v>19</v>
      </c>
      <c r="J2327" s="119" t="s">
        <v>139</v>
      </c>
      <c r="K2327" s="1">
        <v>46255.758941458334</v>
      </c>
      <c r="L2327">
        <v>0</v>
      </c>
      <c r="M2327">
        <v>10</v>
      </c>
      <c r="N2327">
        <v>0</v>
      </c>
      <c r="O2327">
        <v>2</v>
      </c>
      <c r="P2327" s="119" t="s">
        <v>20254</v>
      </c>
    </row>
    <row r="2328" spans="1:16" x14ac:dyDescent="0.25">
      <c r="A2328">
        <v>2470</v>
      </c>
      <c r="B2328" s="119" t="s">
        <v>1460</v>
      </c>
      <c r="C2328">
        <v>27</v>
      </c>
      <c r="D2328">
        <v>24724</v>
      </c>
      <c r="E2328">
        <v>636</v>
      </c>
      <c r="F2328">
        <v>88</v>
      </c>
      <c r="G2328">
        <v>266</v>
      </c>
      <c r="H2328">
        <v>304</v>
      </c>
      <c r="I2328" s="119" t="s">
        <v>19</v>
      </c>
      <c r="J2328" s="119" t="s">
        <v>139</v>
      </c>
      <c r="K2328" s="1">
        <v>46255.758941458334</v>
      </c>
      <c r="L2328">
        <v>0</v>
      </c>
      <c r="M2328">
        <v>6</v>
      </c>
      <c r="N2328">
        <v>0</v>
      </c>
      <c r="O2328">
        <v>0</v>
      </c>
      <c r="P2328" s="119" t="s">
        <v>20254</v>
      </c>
    </row>
    <row r="2329" spans="1:16" x14ac:dyDescent="0.25">
      <c r="A2329">
        <v>2471</v>
      </c>
      <c r="B2329" s="119" t="s">
        <v>1461</v>
      </c>
      <c r="C2329">
        <v>33</v>
      </c>
      <c r="D2329">
        <v>24727</v>
      </c>
      <c r="E2329">
        <v>0</v>
      </c>
      <c r="F2329">
        <v>0</v>
      </c>
      <c r="G2329">
        <v>517</v>
      </c>
      <c r="H2329">
        <v>132</v>
      </c>
      <c r="I2329" s="119" t="s">
        <v>19</v>
      </c>
      <c r="J2329" s="119" t="s">
        <v>139</v>
      </c>
      <c r="K2329" s="1">
        <v>46255.758941458334</v>
      </c>
      <c r="L2329">
        <v>0</v>
      </c>
      <c r="M2329">
        <v>13</v>
      </c>
      <c r="N2329">
        <v>0</v>
      </c>
      <c r="O2329">
        <v>2</v>
      </c>
      <c r="P2329" s="119" t="s">
        <v>20254</v>
      </c>
    </row>
    <row r="2330" spans="1:16" x14ac:dyDescent="0.25">
      <c r="A2330">
        <v>2472</v>
      </c>
      <c r="B2330" s="119" t="s">
        <v>1462</v>
      </c>
      <c r="C2330">
        <v>44</v>
      </c>
      <c r="D2330">
        <v>24727</v>
      </c>
      <c r="E2330">
        <v>1</v>
      </c>
      <c r="F2330">
        <v>101</v>
      </c>
      <c r="G2330">
        <v>416</v>
      </c>
      <c r="H2330">
        <v>197</v>
      </c>
      <c r="I2330" s="119" t="s">
        <v>19</v>
      </c>
      <c r="J2330" s="119" t="s">
        <v>139</v>
      </c>
      <c r="K2330" s="1">
        <v>46255.758941458334</v>
      </c>
      <c r="L2330">
        <v>0</v>
      </c>
      <c r="M2330">
        <v>4</v>
      </c>
      <c r="N2330">
        <v>0</v>
      </c>
      <c r="O2330">
        <v>0</v>
      </c>
      <c r="P2330" s="119" t="s">
        <v>20254</v>
      </c>
    </row>
    <row r="2331" spans="1:16" x14ac:dyDescent="0.25">
      <c r="A2331">
        <v>2473</v>
      </c>
      <c r="B2331" s="119" t="s">
        <v>1463</v>
      </c>
      <c r="C2331">
        <v>50</v>
      </c>
      <c r="D2331">
        <v>24739</v>
      </c>
      <c r="E2331">
        <v>4041</v>
      </c>
      <c r="F2331">
        <v>133</v>
      </c>
      <c r="G2331">
        <v>210</v>
      </c>
      <c r="H2331">
        <v>733</v>
      </c>
      <c r="I2331" s="119" t="s">
        <v>19</v>
      </c>
      <c r="J2331" s="119" t="s">
        <v>139</v>
      </c>
      <c r="K2331" s="1">
        <v>46255.758941458334</v>
      </c>
      <c r="L2331">
        <v>11</v>
      </c>
      <c r="M2331">
        <v>9</v>
      </c>
      <c r="N2331">
        <v>2</v>
      </c>
      <c r="O2331">
        <v>1</v>
      </c>
      <c r="P2331" s="119" t="s">
        <v>20254</v>
      </c>
    </row>
    <row r="2332" spans="1:16" x14ac:dyDescent="0.25">
      <c r="A2332">
        <v>2474</v>
      </c>
      <c r="B2332" s="119" t="s">
        <v>1462</v>
      </c>
      <c r="C2332">
        <v>56</v>
      </c>
      <c r="D2332">
        <v>24727</v>
      </c>
      <c r="E2332">
        <v>511</v>
      </c>
      <c r="F2332">
        <v>145</v>
      </c>
      <c r="G2332">
        <v>1013</v>
      </c>
      <c r="H2332">
        <v>499</v>
      </c>
      <c r="I2332" s="119" t="s">
        <v>19</v>
      </c>
      <c r="J2332" s="119" t="s">
        <v>139</v>
      </c>
      <c r="K2332" s="1">
        <v>46255.758941458334</v>
      </c>
      <c r="L2332">
        <v>7</v>
      </c>
      <c r="M2332">
        <v>9</v>
      </c>
      <c r="N2332">
        <v>3</v>
      </c>
      <c r="O2332">
        <v>1</v>
      </c>
      <c r="P2332" s="119" t="s">
        <v>20254</v>
      </c>
    </row>
    <row r="2333" spans="1:16" x14ac:dyDescent="0.25">
      <c r="A2333">
        <v>2475</v>
      </c>
      <c r="B2333" s="119" t="s">
        <v>1464</v>
      </c>
      <c r="C2333">
        <v>39</v>
      </c>
      <c r="D2333">
        <v>24693</v>
      </c>
      <c r="E2333">
        <v>38</v>
      </c>
      <c r="F2333">
        <v>111</v>
      </c>
      <c r="G2333">
        <v>547</v>
      </c>
      <c r="H2333">
        <v>200</v>
      </c>
      <c r="I2333" s="119" t="s">
        <v>19</v>
      </c>
      <c r="J2333" s="119" t="s">
        <v>139</v>
      </c>
      <c r="K2333" s="1">
        <v>46255.758941458334</v>
      </c>
      <c r="L2333">
        <v>19</v>
      </c>
      <c r="M2333">
        <v>5</v>
      </c>
      <c r="N2333">
        <v>4</v>
      </c>
      <c r="O2333">
        <v>0</v>
      </c>
      <c r="P2333" s="119" t="s">
        <v>20254</v>
      </c>
    </row>
    <row r="2334" spans="1:16" x14ac:dyDescent="0.25">
      <c r="A2334">
        <v>2476</v>
      </c>
      <c r="B2334" s="119" t="s">
        <v>1465</v>
      </c>
      <c r="C2334">
        <v>45</v>
      </c>
      <c r="D2334">
        <v>24739</v>
      </c>
      <c r="E2334">
        <v>0</v>
      </c>
      <c r="F2334">
        <v>0</v>
      </c>
      <c r="G2334">
        <v>330</v>
      </c>
      <c r="H2334">
        <v>196</v>
      </c>
      <c r="I2334" s="119" t="s">
        <v>19</v>
      </c>
      <c r="J2334" s="119" t="s">
        <v>139</v>
      </c>
      <c r="K2334" s="1">
        <v>46255.758941458334</v>
      </c>
      <c r="L2334">
        <v>0</v>
      </c>
      <c r="M2334">
        <v>3</v>
      </c>
      <c r="N2334">
        <v>0</v>
      </c>
      <c r="O2334">
        <v>1</v>
      </c>
      <c r="P2334" s="119" t="s">
        <v>20254</v>
      </c>
    </row>
    <row r="2335" spans="1:16" x14ac:dyDescent="0.25">
      <c r="A2335">
        <v>2477</v>
      </c>
      <c r="B2335" s="119" t="s">
        <v>1466</v>
      </c>
      <c r="C2335">
        <v>51</v>
      </c>
      <c r="D2335">
        <v>24777</v>
      </c>
      <c r="E2335">
        <v>48</v>
      </c>
      <c r="F2335">
        <v>124</v>
      </c>
      <c r="G2335">
        <v>210</v>
      </c>
      <c r="H2335">
        <v>133</v>
      </c>
      <c r="I2335" s="119" t="s">
        <v>19</v>
      </c>
      <c r="J2335" s="119" t="s">
        <v>139</v>
      </c>
      <c r="K2335" s="1">
        <v>46255.758941458334</v>
      </c>
      <c r="L2335">
        <v>0</v>
      </c>
      <c r="M2335">
        <v>3</v>
      </c>
      <c r="N2335">
        <v>0</v>
      </c>
      <c r="O2335">
        <v>2</v>
      </c>
      <c r="P2335" s="119" t="s">
        <v>20254</v>
      </c>
    </row>
    <row r="2336" spans="1:16" x14ac:dyDescent="0.25">
      <c r="A2336">
        <v>2478</v>
      </c>
      <c r="B2336" s="119" t="s">
        <v>1467</v>
      </c>
      <c r="C2336">
        <v>57</v>
      </c>
      <c r="D2336">
        <v>24685</v>
      </c>
      <c r="E2336">
        <v>0</v>
      </c>
      <c r="F2336">
        <v>0</v>
      </c>
      <c r="G2336">
        <v>468</v>
      </c>
      <c r="H2336">
        <v>145</v>
      </c>
      <c r="I2336" s="119" t="s">
        <v>19</v>
      </c>
      <c r="J2336" s="119" t="s">
        <v>139</v>
      </c>
      <c r="K2336" s="1">
        <v>46255.758941458334</v>
      </c>
      <c r="L2336">
        <v>0</v>
      </c>
      <c r="M2336">
        <v>1</v>
      </c>
      <c r="N2336">
        <v>0</v>
      </c>
      <c r="O2336">
        <v>1</v>
      </c>
      <c r="P2336" s="119" t="s">
        <v>20254</v>
      </c>
    </row>
    <row r="2337" spans="1:16" x14ac:dyDescent="0.25">
      <c r="A2337">
        <v>2479</v>
      </c>
      <c r="B2337" s="119" t="s">
        <v>1468</v>
      </c>
      <c r="C2337">
        <v>40</v>
      </c>
      <c r="D2337">
        <v>24721</v>
      </c>
      <c r="E2337">
        <v>101</v>
      </c>
      <c r="F2337">
        <v>96</v>
      </c>
      <c r="G2337">
        <v>824</v>
      </c>
      <c r="H2337">
        <v>276</v>
      </c>
      <c r="I2337" s="119" t="s">
        <v>19</v>
      </c>
      <c r="J2337" s="119" t="s">
        <v>139</v>
      </c>
      <c r="K2337" s="1">
        <v>46255.758941458334</v>
      </c>
      <c r="L2337">
        <v>0</v>
      </c>
      <c r="M2337">
        <v>11</v>
      </c>
      <c r="N2337">
        <v>0</v>
      </c>
      <c r="O2337">
        <v>0</v>
      </c>
      <c r="P2337" s="119" t="s">
        <v>20254</v>
      </c>
    </row>
    <row r="2338" spans="1:16" x14ac:dyDescent="0.25">
      <c r="A2338">
        <v>2480</v>
      </c>
      <c r="B2338" s="119" t="s">
        <v>1469</v>
      </c>
      <c r="C2338">
        <v>46</v>
      </c>
      <c r="D2338">
        <v>24733</v>
      </c>
      <c r="E2338">
        <v>52</v>
      </c>
      <c r="F2338">
        <v>124</v>
      </c>
      <c r="G2338">
        <v>253</v>
      </c>
      <c r="H2338">
        <v>189</v>
      </c>
      <c r="I2338" s="119" t="s">
        <v>19</v>
      </c>
      <c r="J2338" s="119" t="s">
        <v>139</v>
      </c>
      <c r="K2338" s="1">
        <v>46255.758941458334</v>
      </c>
      <c r="L2338">
        <v>16</v>
      </c>
      <c r="M2338">
        <v>0</v>
      </c>
      <c r="N2338">
        <v>6</v>
      </c>
      <c r="O2338">
        <v>0</v>
      </c>
      <c r="P2338" s="119" t="s">
        <v>20254</v>
      </c>
    </row>
    <row r="2339" spans="1:16" x14ac:dyDescent="0.25">
      <c r="A2339">
        <v>2481</v>
      </c>
      <c r="B2339" s="119" t="s">
        <v>1470</v>
      </c>
      <c r="C2339">
        <v>52</v>
      </c>
      <c r="D2339">
        <v>24689</v>
      </c>
      <c r="E2339">
        <v>84</v>
      </c>
      <c r="F2339">
        <v>118</v>
      </c>
      <c r="G2339">
        <v>37</v>
      </c>
      <c r="H2339">
        <v>136</v>
      </c>
      <c r="I2339" s="119" t="s">
        <v>19</v>
      </c>
      <c r="J2339" s="119" t="s">
        <v>139</v>
      </c>
      <c r="K2339" s="1">
        <v>46255.758941458334</v>
      </c>
      <c r="L2339">
        <v>0</v>
      </c>
      <c r="M2339">
        <v>5</v>
      </c>
      <c r="N2339">
        <v>0</v>
      </c>
      <c r="O2339">
        <v>1</v>
      </c>
      <c r="P2339" s="119" t="s">
        <v>20254</v>
      </c>
    </row>
    <row r="2340" spans="1:16" x14ac:dyDescent="0.25">
      <c r="A2340">
        <v>2482</v>
      </c>
      <c r="B2340" s="119" t="s">
        <v>1471</v>
      </c>
      <c r="C2340">
        <v>58</v>
      </c>
      <c r="D2340">
        <v>24685</v>
      </c>
      <c r="E2340">
        <v>0</v>
      </c>
      <c r="F2340">
        <v>0</v>
      </c>
      <c r="G2340">
        <v>536</v>
      </c>
      <c r="H2340">
        <v>177</v>
      </c>
      <c r="I2340" s="119" t="s">
        <v>19</v>
      </c>
      <c r="J2340" s="119" t="s">
        <v>139</v>
      </c>
      <c r="K2340" s="1">
        <v>46255.758941458334</v>
      </c>
      <c r="L2340">
        <v>0</v>
      </c>
      <c r="M2340">
        <v>5</v>
      </c>
      <c r="N2340">
        <v>0</v>
      </c>
      <c r="O2340">
        <v>2</v>
      </c>
      <c r="P2340" s="119" t="s">
        <v>20254</v>
      </c>
    </row>
    <row r="2341" spans="1:16" x14ac:dyDescent="0.25">
      <c r="A2341">
        <v>2483</v>
      </c>
      <c r="B2341" s="119" t="s">
        <v>1472</v>
      </c>
      <c r="C2341">
        <v>53</v>
      </c>
      <c r="D2341">
        <v>24736</v>
      </c>
      <c r="E2341">
        <v>87</v>
      </c>
      <c r="F2341">
        <v>139</v>
      </c>
      <c r="G2341">
        <v>211</v>
      </c>
      <c r="H2341">
        <v>200</v>
      </c>
      <c r="I2341" s="119" t="s">
        <v>19</v>
      </c>
      <c r="J2341" s="119" t="s">
        <v>139</v>
      </c>
      <c r="K2341" s="1">
        <v>46255.758941458334</v>
      </c>
      <c r="L2341">
        <v>19</v>
      </c>
      <c r="M2341">
        <v>2</v>
      </c>
      <c r="N2341">
        <v>5</v>
      </c>
      <c r="O2341">
        <v>1</v>
      </c>
      <c r="P2341" s="119" t="s">
        <v>20254</v>
      </c>
    </row>
    <row r="2342" spans="1:16" x14ac:dyDescent="0.25">
      <c r="A2342">
        <v>2484</v>
      </c>
      <c r="B2342" s="119" t="s">
        <v>1473</v>
      </c>
      <c r="C2342">
        <v>59</v>
      </c>
      <c r="D2342">
        <v>24763</v>
      </c>
      <c r="E2342">
        <v>0</v>
      </c>
      <c r="F2342">
        <v>0</v>
      </c>
      <c r="G2342">
        <v>404</v>
      </c>
      <c r="H2342">
        <v>160</v>
      </c>
      <c r="I2342" s="119" t="s">
        <v>19</v>
      </c>
      <c r="J2342" s="119" t="s">
        <v>139</v>
      </c>
      <c r="K2342" s="1">
        <v>46255.758941458334</v>
      </c>
      <c r="L2342">
        <v>0</v>
      </c>
      <c r="M2342">
        <v>4</v>
      </c>
      <c r="N2342">
        <v>0</v>
      </c>
      <c r="O2342">
        <v>0</v>
      </c>
      <c r="P2342" s="119" t="s">
        <v>20254</v>
      </c>
    </row>
    <row r="2343" spans="1:16" x14ac:dyDescent="0.25">
      <c r="A2343">
        <v>2485</v>
      </c>
      <c r="B2343" s="119" t="s">
        <v>1474</v>
      </c>
      <c r="C2343">
        <v>62</v>
      </c>
      <c r="D2343">
        <v>24700</v>
      </c>
      <c r="E2343">
        <v>0</v>
      </c>
      <c r="F2343">
        <v>0</v>
      </c>
      <c r="G2343">
        <v>303</v>
      </c>
      <c r="H2343">
        <v>1466</v>
      </c>
      <c r="I2343" s="119" t="s">
        <v>19</v>
      </c>
      <c r="J2343" s="119" t="s">
        <v>139</v>
      </c>
      <c r="K2343" s="1">
        <v>46255.758941458334</v>
      </c>
      <c r="L2343">
        <v>0</v>
      </c>
      <c r="M2343">
        <v>9</v>
      </c>
      <c r="N2343">
        <v>0</v>
      </c>
      <c r="O2343">
        <v>3</v>
      </c>
      <c r="P2343" s="119" t="s">
        <v>20254</v>
      </c>
    </row>
    <row r="2344" spans="1:16" x14ac:dyDescent="0.25">
      <c r="A2344">
        <v>2486</v>
      </c>
      <c r="B2344" s="119" t="s">
        <v>1475</v>
      </c>
      <c r="C2344">
        <v>68</v>
      </c>
      <c r="D2344">
        <v>24766</v>
      </c>
      <c r="E2344">
        <v>0</v>
      </c>
      <c r="F2344">
        <v>0</v>
      </c>
      <c r="G2344">
        <v>663</v>
      </c>
      <c r="H2344">
        <v>195</v>
      </c>
      <c r="I2344" s="119" t="s">
        <v>19</v>
      </c>
      <c r="J2344" s="119" t="s">
        <v>139</v>
      </c>
      <c r="K2344" s="1">
        <v>46255.758941458334</v>
      </c>
      <c r="L2344">
        <v>0</v>
      </c>
      <c r="M2344">
        <v>5</v>
      </c>
      <c r="N2344">
        <v>0</v>
      </c>
      <c r="O2344">
        <v>0</v>
      </c>
      <c r="P2344" s="119" t="s">
        <v>20254</v>
      </c>
    </row>
    <row r="2345" spans="1:16" x14ac:dyDescent="0.25">
      <c r="A2345">
        <v>2487</v>
      </c>
      <c r="B2345" s="119" t="s">
        <v>1476</v>
      </c>
      <c r="C2345">
        <v>74</v>
      </c>
      <c r="D2345">
        <v>24724</v>
      </c>
      <c r="E2345">
        <v>0</v>
      </c>
      <c r="F2345">
        <v>0</v>
      </c>
      <c r="G2345">
        <v>568</v>
      </c>
      <c r="H2345">
        <v>181</v>
      </c>
      <c r="I2345" s="119" t="s">
        <v>19</v>
      </c>
      <c r="J2345" s="119" t="s">
        <v>139</v>
      </c>
      <c r="K2345" s="1">
        <v>46255.758941458334</v>
      </c>
      <c r="L2345">
        <v>0</v>
      </c>
      <c r="M2345">
        <v>5</v>
      </c>
      <c r="N2345">
        <v>0</v>
      </c>
      <c r="O2345">
        <v>0</v>
      </c>
      <c r="P2345" s="119" t="s">
        <v>20254</v>
      </c>
    </row>
    <row r="2346" spans="1:16" x14ac:dyDescent="0.25">
      <c r="A2346">
        <v>2488</v>
      </c>
      <c r="B2346" s="119" t="s">
        <v>1476</v>
      </c>
      <c r="C2346">
        <v>80</v>
      </c>
      <c r="D2346">
        <v>24724</v>
      </c>
      <c r="E2346">
        <v>161</v>
      </c>
      <c r="F2346">
        <v>167</v>
      </c>
      <c r="G2346">
        <v>4801</v>
      </c>
      <c r="H2346">
        <v>195</v>
      </c>
      <c r="I2346" s="119" t="s">
        <v>19</v>
      </c>
      <c r="J2346" s="119" t="s">
        <v>139</v>
      </c>
      <c r="K2346" s="1">
        <v>46255.758941458334</v>
      </c>
      <c r="L2346">
        <v>0</v>
      </c>
      <c r="M2346">
        <v>11</v>
      </c>
      <c r="N2346">
        <v>0</v>
      </c>
      <c r="O2346">
        <v>5</v>
      </c>
      <c r="P2346" s="119" t="s">
        <v>20254</v>
      </c>
    </row>
    <row r="2347" spans="1:16" x14ac:dyDescent="0.25">
      <c r="A2347">
        <v>2489</v>
      </c>
      <c r="B2347" s="119" t="s">
        <v>1477</v>
      </c>
      <c r="C2347">
        <v>63</v>
      </c>
      <c r="D2347">
        <v>24712</v>
      </c>
      <c r="E2347">
        <v>0</v>
      </c>
      <c r="F2347">
        <v>0</v>
      </c>
      <c r="G2347">
        <v>465</v>
      </c>
      <c r="H2347">
        <v>163</v>
      </c>
      <c r="I2347" s="119" t="s">
        <v>19</v>
      </c>
      <c r="J2347" s="119" t="s">
        <v>139</v>
      </c>
      <c r="K2347" s="1">
        <v>46255.758941458334</v>
      </c>
      <c r="L2347">
        <v>0</v>
      </c>
      <c r="M2347">
        <v>5</v>
      </c>
      <c r="N2347">
        <v>0</v>
      </c>
      <c r="O2347">
        <v>0</v>
      </c>
      <c r="P2347" s="119" t="s">
        <v>20254</v>
      </c>
    </row>
    <row r="2348" spans="1:16" x14ac:dyDescent="0.25">
      <c r="A2348">
        <v>2490</v>
      </c>
      <c r="B2348" s="119" t="s">
        <v>1478</v>
      </c>
      <c r="C2348">
        <v>69</v>
      </c>
      <c r="D2348">
        <v>24693</v>
      </c>
      <c r="E2348">
        <v>8</v>
      </c>
      <c r="F2348">
        <v>165</v>
      </c>
      <c r="G2348">
        <v>22</v>
      </c>
      <c r="H2348">
        <v>171</v>
      </c>
      <c r="I2348" s="119" t="s">
        <v>19</v>
      </c>
      <c r="J2348" s="119" t="s">
        <v>139</v>
      </c>
      <c r="K2348" s="1">
        <v>46255.758941458334</v>
      </c>
      <c r="L2348">
        <v>0</v>
      </c>
      <c r="M2348">
        <v>3</v>
      </c>
      <c r="N2348">
        <v>0</v>
      </c>
      <c r="O2348">
        <v>0</v>
      </c>
      <c r="P2348" s="119" t="s">
        <v>20254</v>
      </c>
    </row>
    <row r="2349" spans="1:16" x14ac:dyDescent="0.25">
      <c r="A2349">
        <v>2491</v>
      </c>
      <c r="B2349" s="119" t="s">
        <v>1479</v>
      </c>
      <c r="C2349">
        <v>75</v>
      </c>
      <c r="D2349">
        <v>24689</v>
      </c>
      <c r="E2349">
        <v>69</v>
      </c>
      <c r="F2349">
        <v>163</v>
      </c>
      <c r="G2349">
        <v>979</v>
      </c>
      <c r="H2349">
        <v>183</v>
      </c>
      <c r="I2349" s="119" t="s">
        <v>19</v>
      </c>
      <c r="J2349" s="119" t="s">
        <v>139</v>
      </c>
      <c r="K2349" s="1">
        <v>46255.758941458334</v>
      </c>
      <c r="L2349">
        <v>0</v>
      </c>
      <c r="M2349">
        <v>1</v>
      </c>
      <c r="N2349">
        <v>0</v>
      </c>
      <c r="O2349">
        <v>1</v>
      </c>
      <c r="P2349" s="119" t="s">
        <v>20254</v>
      </c>
    </row>
    <row r="2350" spans="1:16" x14ac:dyDescent="0.25">
      <c r="A2350">
        <v>2492</v>
      </c>
      <c r="B2350" s="119" t="s">
        <v>1480</v>
      </c>
      <c r="C2350">
        <v>79</v>
      </c>
      <c r="D2350">
        <v>24769</v>
      </c>
      <c r="E2350">
        <v>0</v>
      </c>
      <c r="F2350">
        <v>0</v>
      </c>
      <c r="G2350">
        <v>4507</v>
      </c>
      <c r="H2350">
        <v>192</v>
      </c>
      <c r="I2350" s="119" t="s">
        <v>19</v>
      </c>
      <c r="J2350" s="119" t="s">
        <v>139</v>
      </c>
      <c r="K2350" s="1">
        <v>46255.758941458334</v>
      </c>
      <c r="L2350">
        <v>0</v>
      </c>
      <c r="M2350">
        <v>8</v>
      </c>
      <c r="N2350">
        <v>0</v>
      </c>
      <c r="O2350">
        <v>4</v>
      </c>
      <c r="P2350" s="119" t="s">
        <v>20254</v>
      </c>
    </row>
    <row r="2351" spans="1:16" x14ac:dyDescent="0.25">
      <c r="A2351">
        <v>2493</v>
      </c>
      <c r="B2351" s="119" t="s">
        <v>1481</v>
      </c>
      <c r="C2351">
        <v>80</v>
      </c>
      <c r="D2351">
        <v>24786</v>
      </c>
      <c r="E2351">
        <v>2</v>
      </c>
      <c r="F2351">
        <v>166</v>
      </c>
      <c r="G2351">
        <v>1150</v>
      </c>
      <c r="H2351">
        <v>195</v>
      </c>
      <c r="I2351" s="119" t="s">
        <v>19</v>
      </c>
      <c r="J2351" s="119" t="s">
        <v>139</v>
      </c>
      <c r="K2351" s="1">
        <v>46255.758941458334</v>
      </c>
      <c r="L2351">
        <v>0</v>
      </c>
      <c r="M2351">
        <v>7</v>
      </c>
      <c r="N2351">
        <v>0</v>
      </c>
      <c r="O2351">
        <v>1</v>
      </c>
      <c r="P2351" s="119" t="s">
        <v>20254</v>
      </c>
    </row>
    <row r="2352" spans="1:16" x14ac:dyDescent="0.25">
      <c r="A2352">
        <v>2494</v>
      </c>
      <c r="B2352" s="119" t="s">
        <v>1482</v>
      </c>
      <c r="C2352">
        <v>64</v>
      </c>
      <c r="D2352">
        <v>24694</v>
      </c>
      <c r="E2352">
        <v>0</v>
      </c>
      <c r="F2352">
        <v>0</v>
      </c>
      <c r="G2352">
        <v>575</v>
      </c>
      <c r="H2352">
        <v>198</v>
      </c>
      <c r="I2352" s="119" t="s">
        <v>19</v>
      </c>
      <c r="J2352" s="119" t="s">
        <v>139</v>
      </c>
      <c r="K2352" s="1">
        <v>46255.758941458334</v>
      </c>
      <c r="L2352">
        <v>0</v>
      </c>
      <c r="M2352">
        <v>3</v>
      </c>
      <c r="N2352">
        <v>0</v>
      </c>
      <c r="O2352">
        <v>1</v>
      </c>
      <c r="P2352" s="119" t="s">
        <v>20254</v>
      </c>
    </row>
    <row r="2353" spans="1:16" x14ac:dyDescent="0.25">
      <c r="A2353">
        <v>2495</v>
      </c>
      <c r="B2353" s="119" t="s">
        <v>1483</v>
      </c>
      <c r="C2353">
        <v>70</v>
      </c>
      <c r="D2353">
        <v>24795</v>
      </c>
      <c r="E2353">
        <v>42</v>
      </c>
      <c r="F2353">
        <v>157</v>
      </c>
      <c r="G2353">
        <v>379</v>
      </c>
      <c r="H2353">
        <v>175</v>
      </c>
      <c r="I2353" s="119" t="s">
        <v>19</v>
      </c>
      <c r="J2353" s="119" t="s">
        <v>139</v>
      </c>
      <c r="K2353" s="1">
        <v>46255.758941458334</v>
      </c>
      <c r="L2353">
        <v>0</v>
      </c>
      <c r="M2353">
        <v>1</v>
      </c>
      <c r="N2353">
        <v>0</v>
      </c>
      <c r="O2353">
        <v>1</v>
      </c>
      <c r="P2353" s="119" t="s">
        <v>20254</v>
      </c>
    </row>
    <row r="2354" spans="1:16" x14ac:dyDescent="0.25">
      <c r="A2354">
        <v>2496</v>
      </c>
      <c r="B2354" s="119" t="s">
        <v>1482</v>
      </c>
      <c r="C2354">
        <v>76</v>
      </c>
      <c r="D2354">
        <v>24694</v>
      </c>
      <c r="E2354">
        <v>0</v>
      </c>
      <c r="F2354">
        <v>0</v>
      </c>
      <c r="G2354">
        <v>9435</v>
      </c>
      <c r="H2354">
        <v>186</v>
      </c>
      <c r="I2354" s="119" t="s">
        <v>19</v>
      </c>
      <c r="J2354" s="119" t="s">
        <v>139</v>
      </c>
      <c r="K2354" s="1">
        <v>46255.758941458334</v>
      </c>
      <c r="L2354">
        <v>0</v>
      </c>
      <c r="M2354">
        <v>17</v>
      </c>
      <c r="N2354">
        <v>0</v>
      </c>
      <c r="O2354">
        <v>8</v>
      </c>
      <c r="P2354" s="119" t="s">
        <v>20254</v>
      </c>
    </row>
    <row r="2355" spans="1:16" x14ac:dyDescent="0.25">
      <c r="A2355">
        <v>2497</v>
      </c>
      <c r="B2355" s="119" t="s">
        <v>1484</v>
      </c>
      <c r="C2355">
        <v>80</v>
      </c>
      <c r="D2355">
        <v>24786</v>
      </c>
      <c r="E2355">
        <v>0</v>
      </c>
      <c r="F2355">
        <v>0</v>
      </c>
      <c r="G2355">
        <v>1315</v>
      </c>
      <c r="H2355">
        <v>195</v>
      </c>
      <c r="I2355" s="119" t="s">
        <v>19</v>
      </c>
      <c r="J2355" s="119" t="s">
        <v>139</v>
      </c>
      <c r="K2355" s="1">
        <v>46255.758941458334</v>
      </c>
      <c r="L2355">
        <v>0</v>
      </c>
      <c r="M2355">
        <v>6</v>
      </c>
      <c r="N2355">
        <v>0</v>
      </c>
      <c r="O2355">
        <v>0</v>
      </c>
      <c r="P2355" s="119" t="s">
        <v>20254</v>
      </c>
    </row>
    <row r="2356" spans="1:16" x14ac:dyDescent="0.25">
      <c r="A2356">
        <v>2498</v>
      </c>
      <c r="B2356" s="119" t="s">
        <v>1485</v>
      </c>
      <c r="C2356">
        <v>65</v>
      </c>
      <c r="D2356">
        <v>24705</v>
      </c>
      <c r="E2356">
        <v>183</v>
      </c>
      <c r="F2356">
        <v>140</v>
      </c>
      <c r="G2356">
        <v>190</v>
      </c>
      <c r="H2356">
        <v>163</v>
      </c>
      <c r="I2356" s="119" t="s">
        <v>19</v>
      </c>
      <c r="J2356" s="119" t="s">
        <v>139</v>
      </c>
      <c r="K2356" s="1">
        <v>46255.758941458334</v>
      </c>
      <c r="L2356">
        <v>0</v>
      </c>
      <c r="M2356">
        <v>0</v>
      </c>
      <c r="N2356">
        <v>0</v>
      </c>
      <c r="O2356">
        <v>0</v>
      </c>
      <c r="P2356" s="119" t="s">
        <v>20254</v>
      </c>
    </row>
    <row r="2357" spans="1:16" x14ac:dyDescent="0.25">
      <c r="A2357">
        <v>2499</v>
      </c>
      <c r="B2357" s="119" t="s">
        <v>1486</v>
      </c>
      <c r="C2357">
        <v>71</v>
      </c>
      <c r="D2357">
        <v>24777</v>
      </c>
      <c r="E2357">
        <v>0</v>
      </c>
      <c r="F2357">
        <v>0</v>
      </c>
      <c r="G2357">
        <v>358</v>
      </c>
      <c r="H2357">
        <v>174</v>
      </c>
      <c r="I2357" s="119" t="s">
        <v>19</v>
      </c>
      <c r="J2357" s="119" t="s">
        <v>139</v>
      </c>
      <c r="K2357" s="1">
        <v>46255.758941458334</v>
      </c>
      <c r="L2357">
        <v>0</v>
      </c>
      <c r="M2357">
        <v>4</v>
      </c>
      <c r="N2357">
        <v>0</v>
      </c>
      <c r="O2357">
        <v>4</v>
      </c>
      <c r="P2357" s="119" t="s">
        <v>20254</v>
      </c>
    </row>
    <row r="2358" spans="1:16" x14ac:dyDescent="0.25">
      <c r="A2358">
        <v>2500</v>
      </c>
      <c r="B2358" s="119" t="s">
        <v>1487</v>
      </c>
      <c r="C2358">
        <v>77</v>
      </c>
      <c r="D2358">
        <v>24727</v>
      </c>
      <c r="E2358">
        <v>0</v>
      </c>
      <c r="F2358">
        <v>0</v>
      </c>
      <c r="G2358">
        <v>4333</v>
      </c>
      <c r="H2358">
        <v>186</v>
      </c>
      <c r="I2358" s="119" t="s">
        <v>19</v>
      </c>
      <c r="J2358" s="119" t="s">
        <v>139</v>
      </c>
      <c r="K2358" s="1">
        <v>46255.758941458334</v>
      </c>
      <c r="L2358">
        <v>0</v>
      </c>
      <c r="M2358">
        <v>4</v>
      </c>
      <c r="N2358">
        <v>0</v>
      </c>
      <c r="O2358">
        <v>2</v>
      </c>
      <c r="P2358" s="119" t="s">
        <v>20254</v>
      </c>
    </row>
    <row r="2359" spans="1:16" x14ac:dyDescent="0.25">
      <c r="A2359">
        <v>2501</v>
      </c>
      <c r="B2359" s="119" t="s">
        <v>1488</v>
      </c>
      <c r="C2359">
        <v>80</v>
      </c>
      <c r="D2359">
        <v>24709</v>
      </c>
      <c r="E2359">
        <v>0</v>
      </c>
      <c r="F2359">
        <v>0</v>
      </c>
      <c r="G2359">
        <v>7950</v>
      </c>
      <c r="H2359">
        <v>195</v>
      </c>
      <c r="I2359" s="119" t="s">
        <v>19</v>
      </c>
      <c r="J2359" s="119" t="s">
        <v>139</v>
      </c>
      <c r="K2359" s="1">
        <v>46255.758941458334</v>
      </c>
      <c r="L2359">
        <v>0</v>
      </c>
      <c r="M2359">
        <v>9</v>
      </c>
      <c r="N2359">
        <v>0</v>
      </c>
      <c r="O2359">
        <v>3</v>
      </c>
      <c r="P2359" s="119" t="s">
        <v>20254</v>
      </c>
    </row>
    <row r="2360" spans="1:16" x14ac:dyDescent="0.25">
      <c r="A2360">
        <v>2502</v>
      </c>
      <c r="B2360" s="119" t="s">
        <v>1489</v>
      </c>
      <c r="C2360">
        <v>66</v>
      </c>
      <c r="D2360">
        <v>24730</v>
      </c>
      <c r="E2360">
        <v>0</v>
      </c>
      <c r="F2360">
        <v>0</v>
      </c>
      <c r="G2360">
        <v>430</v>
      </c>
      <c r="H2360">
        <v>353</v>
      </c>
      <c r="I2360" s="119" t="s">
        <v>19</v>
      </c>
      <c r="J2360" s="119" t="s">
        <v>139</v>
      </c>
      <c r="K2360" s="1">
        <v>46255.758941458334</v>
      </c>
      <c r="L2360">
        <v>0</v>
      </c>
      <c r="M2360">
        <v>2</v>
      </c>
      <c r="N2360">
        <v>0</v>
      </c>
      <c r="O2360">
        <v>0</v>
      </c>
      <c r="P2360" s="119" t="s">
        <v>20254</v>
      </c>
    </row>
    <row r="2361" spans="1:16" x14ac:dyDescent="0.25">
      <c r="A2361">
        <v>2503</v>
      </c>
      <c r="B2361" s="119" t="s">
        <v>1490</v>
      </c>
      <c r="C2361">
        <v>72</v>
      </c>
      <c r="D2361">
        <v>24724</v>
      </c>
      <c r="E2361">
        <v>0</v>
      </c>
      <c r="F2361">
        <v>0</v>
      </c>
      <c r="G2361">
        <v>569</v>
      </c>
      <c r="H2361">
        <v>177</v>
      </c>
      <c r="I2361" s="119" t="s">
        <v>19</v>
      </c>
      <c r="J2361" s="119" t="s">
        <v>139</v>
      </c>
      <c r="K2361" s="1">
        <v>46255.758941458334</v>
      </c>
      <c r="L2361">
        <v>0</v>
      </c>
      <c r="M2361">
        <v>0</v>
      </c>
      <c r="N2361">
        <v>0</v>
      </c>
      <c r="O2361">
        <v>0</v>
      </c>
      <c r="P2361" s="119" t="s">
        <v>20254</v>
      </c>
    </row>
    <row r="2362" spans="1:16" x14ac:dyDescent="0.25">
      <c r="A2362">
        <v>2504</v>
      </c>
      <c r="B2362" s="119" t="s">
        <v>1491</v>
      </c>
      <c r="C2362">
        <v>78</v>
      </c>
      <c r="D2362">
        <v>24709</v>
      </c>
      <c r="E2362">
        <v>0</v>
      </c>
      <c r="F2362">
        <v>0</v>
      </c>
      <c r="G2362">
        <v>4211</v>
      </c>
      <c r="H2362">
        <v>189</v>
      </c>
      <c r="I2362" s="119" t="s">
        <v>19</v>
      </c>
      <c r="J2362" s="119" t="s">
        <v>139</v>
      </c>
      <c r="K2362" s="1">
        <v>46255.758941458334</v>
      </c>
      <c r="L2362">
        <v>0</v>
      </c>
      <c r="M2362">
        <v>7</v>
      </c>
      <c r="N2362">
        <v>0</v>
      </c>
      <c r="O2362">
        <v>2</v>
      </c>
      <c r="P2362" s="119" t="s">
        <v>20254</v>
      </c>
    </row>
    <row r="2363" spans="1:16" x14ac:dyDescent="0.25">
      <c r="A2363">
        <v>2505</v>
      </c>
      <c r="B2363" s="119" t="s">
        <v>1492</v>
      </c>
      <c r="C2363">
        <v>80</v>
      </c>
      <c r="D2363">
        <v>24777</v>
      </c>
      <c r="E2363">
        <v>250</v>
      </c>
      <c r="F2363">
        <v>167</v>
      </c>
      <c r="G2363">
        <v>8892</v>
      </c>
      <c r="H2363">
        <v>195</v>
      </c>
      <c r="I2363" s="119" t="s">
        <v>19</v>
      </c>
      <c r="J2363" s="119" t="s">
        <v>139</v>
      </c>
      <c r="K2363" s="1">
        <v>46255.758941458334</v>
      </c>
      <c r="L2363">
        <v>0</v>
      </c>
      <c r="M2363">
        <v>9</v>
      </c>
      <c r="N2363">
        <v>0</v>
      </c>
      <c r="O2363">
        <v>2</v>
      </c>
      <c r="P2363" s="119" t="s">
        <v>20254</v>
      </c>
    </row>
    <row r="2364" spans="1:16" x14ac:dyDescent="0.25">
      <c r="A2364">
        <v>2506</v>
      </c>
      <c r="B2364" s="119" t="s">
        <v>1493</v>
      </c>
      <c r="C2364">
        <v>39</v>
      </c>
      <c r="D2364">
        <v>24707</v>
      </c>
      <c r="E2364">
        <v>763</v>
      </c>
      <c r="F2364">
        <v>534</v>
      </c>
      <c r="G2364">
        <v>814</v>
      </c>
      <c r="H2364">
        <v>5999</v>
      </c>
      <c r="I2364" s="119" t="s">
        <v>19</v>
      </c>
      <c r="J2364" s="119" t="s">
        <v>222</v>
      </c>
      <c r="K2364" s="1">
        <v>46255.758941458334</v>
      </c>
      <c r="L2364">
        <v>6</v>
      </c>
      <c r="M2364">
        <v>11</v>
      </c>
      <c r="N2364">
        <v>0</v>
      </c>
      <c r="O2364">
        <v>2</v>
      </c>
      <c r="P2364" s="119" t="s">
        <v>20254</v>
      </c>
    </row>
    <row r="2365" spans="1:16" x14ac:dyDescent="0.25">
      <c r="A2365">
        <v>2507</v>
      </c>
      <c r="B2365" s="119" t="s">
        <v>1494</v>
      </c>
      <c r="C2365">
        <v>46</v>
      </c>
      <c r="D2365">
        <v>24692</v>
      </c>
      <c r="E2365">
        <v>237</v>
      </c>
      <c r="F2365">
        <v>422</v>
      </c>
      <c r="G2365">
        <v>318</v>
      </c>
      <c r="H2365">
        <v>1183</v>
      </c>
      <c r="I2365" s="119" t="s">
        <v>19</v>
      </c>
      <c r="J2365" s="119" t="s">
        <v>222</v>
      </c>
      <c r="K2365" s="1">
        <v>46255.758941458334</v>
      </c>
      <c r="L2365">
        <v>0</v>
      </c>
      <c r="M2365">
        <v>5</v>
      </c>
      <c r="N2365">
        <v>0</v>
      </c>
      <c r="O2365">
        <v>0</v>
      </c>
      <c r="P2365" s="119" t="s">
        <v>20254</v>
      </c>
    </row>
    <row r="2366" spans="1:16" x14ac:dyDescent="0.25">
      <c r="A2366">
        <v>2508</v>
      </c>
      <c r="B2366" s="119" t="s">
        <v>1495</v>
      </c>
      <c r="C2366">
        <v>53</v>
      </c>
      <c r="D2366">
        <v>24775</v>
      </c>
      <c r="E2366">
        <v>142</v>
      </c>
      <c r="F2366">
        <v>282</v>
      </c>
      <c r="G2366">
        <v>256</v>
      </c>
      <c r="H2366">
        <v>2781</v>
      </c>
      <c r="I2366" s="119" t="s">
        <v>19</v>
      </c>
      <c r="J2366" s="119" t="s">
        <v>222</v>
      </c>
      <c r="K2366" s="1">
        <v>46255.758941458334</v>
      </c>
      <c r="L2366">
        <v>9</v>
      </c>
      <c r="M2366">
        <v>7</v>
      </c>
      <c r="N2366">
        <v>1</v>
      </c>
      <c r="O2366">
        <v>1</v>
      </c>
      <c r="P2366" s="119" t="s">
        <v>20254</v>
      </c>
    </row>
    <row r="2367" spans="1:16" x14ac:dyDescent="0.25">
      <c r="A2367">
        <v>2509</v>
      </c>
      <c r="B2367" s="119" t="s">
        <v>1496</v>
      </c>
      <c r="C2367">
        <v>40</v>
      </c>
      <c r="D2367">
        <v>24725</v>
      </c>
      <c r="E2367">
        <v>435</v>
      </c>
      <c r="F2367">
        <v>435</v>
      </c>
      <c r="G2367">
        <v>377</v>
      </c>
      <c r="H2367">
        <v>2495</v>
      </c>
      <c r="I2367" s="119" t="s">
        <v>19</v>
      </c>
      <c r="J2367" s="119" t="s">
        <v>222</v>
      </c>
      <c r="K2367" s="1">
        <v>46255.758941458334</v>
      </c>
      <c r="L2367">
        <v>0</v>
      </c>
      <c r="M2367">
        <v>8</v>
      </c>
      <c r="N2367">
        <v>0</v>
      </c>
      <c r="O2367">
        <v>1</v>
      </c>
      <c r="P2367" s="119" t="s">
        <v>20254</v>
      </c>
    </row>
    <row r="2368" spans="1:16" x14ac:dyDescent="0.25">
      <c r="A2368">
        <v>2510</v>
      </c>
      <c r="B2368" s="119" t="s">
        <v>1497</v>
      </c>
      <c r="C2368">
        <v>47</v>
      </c>
      <c r="D2368">
        <v>24722</v>
      </c>
      <c r="E2368">
        <v>387</v>
      </c>
      <c r="F2368">
        <v>419</v>
      </c>
      <c r="G2368">
        <v>220</v>
      </c>
      <c r="H2368">
        <v>1219</v>
      </c>
      <c r="I2368" s="119" t="s">
        <v>19</v>
      </c>
      <c r="J2368" s="119" t="s">
        <v>222</v>
      </c>
      <c r="K2368" s="1">
        <v>46255.758941458334</v>
      </c>
      <c r="L2368">
        <v>0</v>
      </c>
      <c r="M2368">
        <v>2</v>
      </c>
      <c r="N2368">
        <v>0</v>
      </c>
      <c r="O2368">
        <v>0</v>
      </c>
      <c r="P2368" s="119" t="s">
        <v>20254</v>
      </c>
    </row>
    <row r="2369" spans="1:16" x14ac:dyDescent="0.25">
      <c r="A2369">
        <v>2511</v>
      </c>
      <c r="B2369" s="119" t="s">
        <v>1498</v>
      </c>
      <c r="C2369">
        <v>60</v>
      </c>
      <c r="D2369">
        <v>24740</v>
      </c>
      <c r="E2369">
        <v>750</v>
      </c>
      <c r="F2369">
        <v>701</v>
      </c>
      <c r="G2369">
        <v>390</v>
      </c>
      <c r="H2369">
        <v>1345</v>
      </c>
      <c r="I2369" s="119" t="s">
        <v>19</v>
      </c>
      <c r="J2369" s="119" t="s">
        <v>222</v>
      </c>
      <c r="K2369" s="1">
        <v>46255.758941458334</v>
      </c>
      <c r="L2369">
        <v>0</v>
      </c>
      <c r="M2369">
        <v>11</v>
      </c>
      <c r="N2369">
        <v>0</v>
      </c>
      <c r="O2369">
        <v>2</v>
      </c>
      <c r="P2369" s="119" t="s">
        <v>20254</v>
      </c>
    </row>
    <row r="2370" spans="1:16" x14ac:dyDescent="0.25">
      <c r="A2370">
        <v>2512</v>
      </c>
      <c r="B2370" s="119" t="s">
        <v>1499</v>
      </c>
      <c r="C2370">
        <v>67</v>
      </c>
      <c r="D2370">
        <v>24698</v>
      </c>
      <c r="E2370">
        <v>133</v>
      </c>
      <c r="F2370">
        <v>278</v>
      </c>
      <c r="G2370">
        <v>51</v>
      </c>
      <c r="H2370">
        <v>2496</v>
      </c>
      <c r="I2370" s="119" t="s">
        <v>19</v>
      </c>
      <c r="J2370" s="119" t="s">
        <v>222</v>
      </c>
      <c r="K2370" s="1">
        <v>46255.758941458334</v>
      </c>
      <c r="L2370">
        <v>3</v>
      </c>
      <c r="M2370">
        <v>1</v>
      </c>
      <c r="N2370">
        <v>0</v>
      </c>
      <c r="O2370">
        <v>1</v>
      </c>
      <c r="P2370" s="119" t="s">
        <v>20254</v>
      </c>
    </row>
    <row r="2371" spans="1:16" x14ac:dyDescent="0.25">
      <c r="A2371">
        <v>2513</v>
      </c>
      <c r="B2371" s="119" t="s">
        <v>1500</v>
      </c>
      <c r="C2371">
        <v>74</v>
      </c>
      <c r="D2371">
        <v>24713</v>
      </c>
      <c r="E2371">
        <v>488</v>
      </c>
      <c r="F2371">
        <v>1158</v>
      </c>
      <c r="G2371">
        <v>58</v>
      </c>
      <c r="H2371">
        <v>3401</v>
      </c>
      <c r="I2371" s="119" t="s">
        <v>19</v>
      </c>
      <c r="J2371" s="119" t="s">
        <v>222</v>
      </c>
      <c r="K2371" s="1">
        <v>46255.758941458334</v>
      </c>
      <c r="L2371">
        <v>60</v>
      </c>
      <c r="M2371">
        <v>2</v>
      </c>
      <c r="N2371">
        <v>0</v>
      </c>
      <c r="O2371">
        <v>0</v>
      </c>
      <c r="P2371" s="119" t="s">
        <v>20254</v>
      </c>
    </row>
    <row r="2372" spans="1:16" x14ac:dyDescent="0.25">
      <c r="A2372">
        <v>2514</v>
      </c>
      <c r="B2372" s="119" t="s">
        <v>1500</v>
      </c>
      <c r="C2372">
        <v>80</v>
      </c>
      <c r="D2372">
        <v>24713</v>
      </c>
      <c r="E2372">
        <v>1026</v>
      </c>
      <c r="F2372">
        <v>1860</v>
      </c>
      <c r="G2372">
        <v>588</v>
      </c>
      <c r="H2372">
        <v>2610</v>
      </c>
      <c r="I2372" s="119" t="s">
        <v>19</v>
      </c>
      <c r="J2372" s="119" t="s">
        <v>222</v>
      </c>
      <c r="K2372" s="1">
        <v>46255.758941458334</v>
      </c>
      <c r="L2372">
        <v>302</v>
      </c>
      <c r="M2372">
        <v>50</v>
      </c>
      <c r="N2372">
        <v>52</v>
      </c>
      <c r="O2372">
        <v>11</v>
      </c>
      <c r="P2372" s="119" t="s">
        <v>20254</v>
      </c>
    </row>
    <row r="2373" spans="1:16" x14ac:dyDescent="0.25">
      <c r="A2373">
        <v>2515</v>
      </c>
      <c r="B2373" s="119" t="s">
        <v>1501</v>
      </c>
      <c r="C2373">
        <v>54</v>
      </c>
      <c r="D2373">
        <v>24740</v>
      </c>
      <c r="E2373">
        <v>86</v>
      </c>
      <c r="F2373">
        <v>242</v>
      </c>
      <c r="G2373">
        <v>151</v>
      </c>
      <c r="H2373">
        <v>4535</v>
      </c>
      <c r="I2373" s="119" t="s">
        <v>19</v>
      </c>
      <c r="J2373" s="119" t="s">
        <v>222</v>
      </c>
      <c r="K2373" s="1">
        <v>46255.758941458334</v>
      </c>
      <c r="L2373">
        <v>7</v>
      </c>
      <c r="M2373">
        <v>19</v>
      </c>
      <c r="N2373">
        <v>3</v>
      </c>
      <c r="O2373">
        <v>0</v>
      </c>
      <c r="P2373" s="119" t="s">
        <v>20254</v>
      </c>
    </row>
    <row r="2374" spans="1:16" x14ac:dyDescent="0.25">
      <c r="A2374">
        <v>2516</v>
      </c>
      <c r="B2374" s="119" t="s">
        <v>1502</v>
      </c>
      <c r="C2374">
        <v>61</v>
      </c>
      <c r="D2374">
        <v>24770</v>
      </c>
      <c r="E2374">
        <v>1870</v>
      </c>
      <c r="F2374">
        <v>345</v>
      </c>
      <c r="G2374">
        <v>129</v>
      </c>
      <c r="H2374">
        <v>2043</v>
      </c>
      <c r="I2374" s="119" t="s">
        <v>19</v>
      </c>
      <c r="J2374" s="119" t="s">
        <v>222</v>
      </c>
      <c r="K2374" s="1">
        <v>46255.758941458334</v>
      </c>
      <c r="L2374">
        <v>2</v>
      </c>
      <c r="M2374">
        <v>6</v>
      </c>
      <c r="N2374">
        <v>0</v>
      </c>
      <c r="O2374">
        <v>0</v>
      </c>
      <c r="P2374" s="119" t="s">
        <v>20254</v>
      </c>
    </row>
    <row r="2375" spans="1:16" x14ac:dyDescent="0.25">
      <c r="A2375">
        <v>2517</v>
      </c>
      <c r="B2375" s="119" t="s">
        <v>1503</v>
      </c>
      <c r="C2375">
        <v>68</v>
      </c>
      <c r="D2375">
        <v>24686</v>
      </c>
      <c r="E2375">
        <v>661</v>
      </c>
      <c r="F2375">
        <v>1251</v>
      </c>
      <c r="G2375">
        <v>56</v>
      </c>
      <c r="H2375">
        <v>3987</v>
      </c>
      <c r="I2375" s="119" t="s">
        <v>19</v>
      </c>
      <c r="J2375" s="119" t="s">
        <v>222</v>
      </c>
      <c r="K2375" s="1">
        <v>46255.758941458334</v>
      </c>
      <c r="L2375">
        <v>231</v>
      </c>
      <c r="M2375">
        <v>1</v>
      </c>
      <c r="N2375">
        <v>0</v>
      </c>
      <c r="O2375">
        <v>0</v>
      </c>
      <c r="P2375" s="119" t="s">
        <v>20254</v>
      </c>
    </row>
    <row r="2376" spans="1:16" x14ac:dyDescent="0.25">
      <c r="A2376">
        <v>2518</v>
      </c>
      <c r="B2376" s="119" t="s">
        <v>1504</v>
      </c>
      <c r="C2376">
        <v>75</v>
      </c>
      <c r="D2376">
        <v>24690</v>
      </c>
      <c r="E2376">
        <v>853</v>
      </c>
      <c r="F2376">
        <v>1763</v>
      </c>
      <c r="G2376">
        <v>107</v>
      </c>
      <c r="H2376">
        <v>3069</v>
      </c>
      <c r="I2376" s="119" t="s">
        <v>19</v>
      </c>
      <c r="J2376" s="119" t="s">
        <v>222</v>
      </c>
      <c r="K2376" s="1">
        <v>46255.758941458334</v>
      </c>
      <c r="L2376">
        <v>145</v>
      </c>
      <c r="M2376">
        <v>1</v>
      </c>
      <c r="N2376">
        <v>2</v>
      </c>
      <c r="O2376">
        <v>1</v>
      </c>
      <c r="P2376" s="119" t="s">
        <v>20254</v>
      </c>
    </row>
    <row r="2377" spans="1:16" x14ac:dyDescent="0.25">
      <c r="A2377">
        <v>2519</v>
      </c>
      <c r="B2377" s="119" t="s">
        <v>1505</v>
      </c>
      <c r="C2377">
        <v>80</v>
      </c>
      <c r="D2377">
        <v>24767</v>
      </c>
      <c r="E2377">
        <v>1688</v>
      </c>
      <c r="F2377">
        <v>1832</v>
      </c>
      <c r="G2377">
        <v>763</v>
      </c>
      <c r="H2377">
        <v>2446</v>
      </c>
      <c r="I2377" s="119" t="s">
        <v>19</v>
      </c>
      <c r="J2377" s="119" t="s">
        <v>222</v>
      </c>
      <c r="K2377" s="1">
        <v>46255.758941458334</v>
      </c>
      <c r="L2377">
        <v>370</v>
      </c>
      <c r="M2377">
        <v>168</v>
      </c>
      <c r="N2377">
        <v>54</v>
      </c>
      <c r="O2377">
        <v>68</v>
      </c>
      <c r="P2377" s="119" t="s">
        <v>20254</v>
      </c>
    </row>
    <row r="2378" spans="1:16" x14ac:dyDescent="0.25">
      <c r="A2378">
        <v>2520</v>
      </c>
      <c r="B2378" s="119" t="s">
        <v>1506</v>
      </c>
      <c r="C2378">
        <v>55</v>
      </c>
      <c r="D2378">
        <v>24770</v>
      </c>
      <c r="E2378">
        <v>62</v>
      </c>
      <c r="F2378">
        <v>242</v>
      </c>
      <c r="G2378">
        <v>144</v>
      </c>
      <c r="H2378">
        <v>2440</v>
      </c>
      <c r="I2378" s="119" t="s">
        <v>19</v>
      </c>
      <c r="J2378" s="119" t="s">
        <v>222</v>
      </c>
      <c r="K2378" s="1">
        <v>46255.758941458334</v>
      </c>
      <c r="L2378">
        <v>1</v>
      </c>
      <c r="M2378">
        <v>6</v>
      </c>
      <c r="N2378">
        <v>0</v>
      </c>
      <c r="O2378">
        <v>0</v>
      </c>
      <c r="P2378" s="119" t="s">
        <v>20254</v>
      </c>
    </row>
    <row r="2379" spans="1:16" x14ac:dyDescent="0.25">
      <c r="A2379">
        <v>2521</v>
      </c>
      <c r="B2379" s="119" t="s">
        <v>1507</v>
      </c>
      <c r="C2379">
        <v>62</v>
      </c>
      <c r="D2379">
        <v>24695</v>
      </c>
      <c r="E2379">
        <v>235</v>
      </c>
      <c r="F2379">
        <v>237</v>
      </c>
      <c r="G2379">
        <v>163</v>
      </c>
      <c r="H2379">
        <v>4091</v>
      </c>
      <c r="I2379" s="119" t="s">
        <v>19</v>
      </c>
      <c r="J2379" s="119" t="s">
        <v>222</v>
      </c>
      <c r="K2379" s="1">
        <v>46255.758941458334</v>
      </c>
      <c r="L2379">
        <v>4</v>
      </c>
      <c r="M2379">
        <v>2</v>
      </c>
      <c r="N2379">
        <v>0</v>
      </c>
      <c r="O2379">
        <v>0</v>
      </c>
      <c r="P2379" s="119" t="s">
        <v>20254</v>
      </c>
    </row>
    <row r="2380" spans="1:16" x14ac:dyDescent="0.25">
      <c r="A2380">
        <v>2522</v>
      </c>
      <c r="B2380" s="119" t="s">
        <v>1508</v>
      </c>
      <c r="C2380">
        <v>69</v>
      </c>
      <c r="D2380">
        <v>24716</v>
      </c>
      <c r="E2380">
        <v>826</v>
      </c>
      <c r="F2380">
        <v>1661</v>
      </c>
      <c r="G2380">
        <v>80</v>
      </c>
      <c r="H2380">
        <v>2933</v>
      </c>
      <c r="I2380" s="119" t="s">
        <v>19</v>
      </c>
      <c r="J2380" s="119" t="s">
        <v>222</v>
      </c>
      <c r="K2380" s="1">
        <v>46255.758941458334</v>
      </c>
      <c r="L2380">
        <v>304</v>
      </c>
      <c r="M2380">
        <v>1</v>
      </c>
      <c r="N2380">
        <v>1</v>
      </c>
      <c r="O2380">
        <v>0</v>
      </c>
      <c r="P2380" s="119" t="s">
        <v>20254</v>
      </c>
    </row>
    <row r="2381" spans="1:16" x14ac:dyDescent="0.25">
      <c r="A2381">
        <v>2523</v>
      </c>
      <c r="B2381" s="119" t="s">
        <v>1509</v>
      </c>
      <c r="C2381">
        <v>76</v>
      </c>
      <c r="D2381">
        <v>24767</v>
      </c>
      <c r="E2381">
        <v>1772</v>
      </c>
      <c r="F2381">
        <v>1538</v>
      </c>
      <c r="G2381">
        <v>726</v>
      </c>
      <c r="H2381">
        <v>2451</v>
      </c>
      <c r="I2381" s="119" t="s">
        <v>19</v>
      </c>
      <c r="J2381" s="119" t="s">
        <v>222</v>
      </c>
      <c r="K2381" s="1">
        <v>46255.758941458334</v>
      </c>
      <c r="L2381">
        <v>1003</v>
      </c>
      <c r="M2381">
        <v>61</v>
      </c>
      <c r="N2381">
        <v>548</v>
      </c>
      <c r="O2381">
        <v>26</v>
      </c>
      <c r="P2381" s="119" t="s">
        <v>20254</v>
      </c>
    </row>
    <row r="2382" spans="1:16" x14ac:dyDescent="0.25">
      <c r="A2382">
        <v>2524</v>
      </c>
      <c r="B2382" s="119" t="s">
        <v>1510</v>
      </c>
      <c r="C2382">
        <v>80</v>
      </c>
      <c r="D2382">
        <v>24740</v>
      </c>
      <c r="E2382">
        <v>1852</v>
      </c>
      <c r="F2382">
        <v>1900</v>
      </c>
      <c r="G2382">
        <v>453</v>
      </c>
      <c r="H2382">
        <v>2200</v>
      </c>
      <c r="I2382" s="119" t="s">
        <v>19</v>
      </c>
      <c r="J2382" s="119" t="s">
        <v>222</v>
      </c>
      <c r="K2382" s="1">
        <v>46255.758941458334</v>
      </c>
      <c r="L2382">
        <v>1337</v>
      </c>
      <c r="M2382">
        <v>23</v>
      </c>
      <c r="N2382">
        <v>215</v>
      </c>
      <c r="O2382">
        <v>4</v>
      </c>
      <c r="P2382" s="119" t="s">
        <v>20254</v>
      </c>
    </row>
    <row r="2383" spans="1:16" x14ac:dyDescent="0.25">
      <c r="A2383">
        <v>2525</v>
      </c>
      <c r="B2383" s="119" t="s">
        <v>1511</v>
      </c>
      <c r="C2383">
        <v>70</v>
      </c>
      <c r="D2383">
        <v>24695</v>
      </c>
      <c r="E2383">
        <v>610</v>
      </c>
      <c r="F2383">
        <v>1046</v>
      </c>
      <c r="G2383">
        <v>68</v>
      </c>
      <c r="H2383">
        <v>2800</v>
      </c>
      <c r="I2383" s="119" t="s">
        <v>19</v>
      </c>
      <c r="J2383" s="119" t="s">
        <v>222</v>
      </c>
      <c r="K2383" s="1">
        <v>46255.758941458334</v>
      </c>
      <c r="L2383">
        <v>234</v>
      </c>
      <c r="M2383">
        <v>0</v>
      </c>
      <c r="N2383">
        <v>0</v>
      </c>
      <c r="O2383">
        <v>0</v>
      </c>
      <c r="P2383" s="119" t="s">
        <v>20254</v>
      </c>
    </row>
    <row r="2384" spans="1:16" x14ac:dyDescent="0.25">
      <c r="A2384">
        <v>2526</v>
      </c>
      <c r="B2384" s="119" t="s">
        <v>1512</v>
      </c>
      <c r="C2384">
        <v>77</v>
      </c>
      <c r="D2384">
        <v>24796</v>
      </c>
      <c r="E2384">
        <v>1506</v>
      </c>
      <c r="F2384">
        <v>1710</v>
      </c>
      <c r="G2384">
        <v>636</v>
      </c>
      <c r="H2384">
        <v>2010</v>
      </c>
      <c r="I2384" s="119" t="s">
        <v>19</v>
      </c>
      <c r="J2384" s="119" t="s">
        <v>222</v>
      </c>
      <c r="K2384" s="1">
        <v>46255.758941458334</v>
      </c>
      <c r="L2384">
        <v>434</v>
      </c>
      <c r="M2384">
        <v>39</v>
      </c>
      <c r="N2384">
        <v>95</v>
      </c>
      <c r="O2384">
        <v>22</v>
      </c>
      <c r="P2384" s="119" t="s">
        <v>20254</v>
      </c>
    </row>
    <row r="2385" spans="1:16" x14ac:dyDescent="0.25">
      <c r="A2385">
        <v>2527</v>
      </c>
      <c r="B2385" s="119" t="s">
        <v>1513</v>
      </c>
      <c r="C2385">
        <v>80</v>
      </c>
      <c r="D2385">
        <v>24690</v>
      </c>
      <c r="E2385">
        <v>2493</v>
      </c>
      <c r="F2385">
        <v>1813</v>
      </c>
      <c r="G2385">
        <v>723</v>
      </c>
      <c r="H2385">
        <v>2409</v>
      </c>
      <c r="I2385" s="119" t="s">
        <v>19</v>
      </c>
      <c r="J2385" s="119" t="s">
        <v>222</v>
      </c>
      <c r="K2385" s="1">
        <v>46255.758941458334</v>
      </c>
      <c r="L2385">
        <v>457</v>
      </c>
      <c r="M2385">
        <v>51</v>
      </c>
      <c r="N2385">
        <v>108</v>
      </c>
      <c r="O2385">
        <v>22</v>
      </c>
      <c r="P2385" s="119" t="s">
        <v>20254</v>
      </c>
    </row>
    <row r="2386" spans="1:16" x14ac:dyDescent="0.25">
      <c r="A2386">
        <v>2528</v>
      </c>
      <c r="B2386" s="119" t="s">
        <v>1514</v>
      </c>
      <c r="C2386">
        <v>71</v>
      </c>
      <c r="D2386">
        <v>24731</v>
      </c>
      <c r="E2386">
        <v>883</v>
      </c>
      <c r="F2386">
        <v>1778</v>
      </c>
      <c r="G2386">
        <v>57</v>
      </c>
      <c r="H2386">
        <v>2600</v>
      </c>
      <c r="I2386" s="119" t="s">
        <v>19</v>
      </c>
      <c r="J2386" s="119" t="s">
        <v>222</v>
      </c>
      <c r="K2386" s="1">
        <v>46255.758941458334</v>
      </c>
      <c r="L2386">
        <v>373</v>
      </c>
      <c r="M2386">
        <v>2</v>
      </c>
      <c r="N2386">
        <v>0</v>
      </c>
      <c r="O2386">
        <v>1</v>
      </c>
      <c r="P2386" s="119" t="s">
        <v>20254</v>
      </c>
    </row>
    <row r="2387" spans="1:16" x14ac:dyDescent="0.25">
      <c r="A2387">
        <v>2529</v>
      </c>
      <c r="B2387" s="119" t="s">
        <v>1515</v>
      </c>
      <c r="C2387">
        <v>78</v>
      </c>
      <c r="D2387">
        <v>24716</v>
      </c>
      <c r="E2387">
        <v>1924</v>
      </c>
      <c r="F2387">
        <v>1664</v>
      </c>
      <c r="G2387">
        <v>697</v>
      </c>
      <c r="H2387">
        <v>2283</v>
      </c>
      <c r="I2387" s="119" t="s">
        <v>19</v>
      </c>
      <c r="J2387" s="119" t="s">
        <v>222</v>
      </c>
      <c r="K2387" s="1">
        <v>46255.758941458334</v>
      </c>
      <c r="L2387">
        <v>671</v>
      </c>
      <c r="M2387">
        <v>37</v>
      </c>
      <c r="N2387">
        <v>309</v>
      </c>
      <c r="O2387">
        <v>12</v>
      </c>
      <c r="P2387" s="119" t="s">
        <v>20254</v>
      </c>
    </row>
    <row r="2388" spans="1:16" x14ac:dyDescent="0.25">
      <c r="A2388">
        <v>2530</v>
      </c>
      <c r="B2388" s="119" t="s">
        <v>1514</v>
      </c>
      <c r="C2388">
        <v>80</v>
      </c>
      <c r="D2388">
        <v>24731</v>
      </c>
      <c r="E2388">
        <v>1707</v>
      </c>
      <c r="F2388">
        <v>1900</v>
      </c>
      <c r="G2388">
        <v>630</v>
      </c>
      <c r="H2388">
        <v>2200</v>
      </c>
      <c r="I2388" s="119" t="s">
        <v>19</v>
      </c>
      <c r="J2388" s="119" t="s">
        <v>222</v>
      </c>
      <c r="K2388" s="1">
        <v>46255.758941458334</v>
      </c>
      <c r="L2388">
        <v>552</v>
      </c>
      <c r="M2388">
        <v>32</v>
      </c>
      <c r="N2388">
        <v>116</v>
      </c>
      <c r="O2388">
        <v>9</v>
      </c>
      <c r="P2388" s="119" t="s">
        <v>20254</v>
      </c>
    </row>
    <row r="2389" spans="1:16" x14ac:dyDescent="0.25">
      <c r="A2389">
        <v>2534</v>
      </c>
      <c r="B2389" s="119" t="s">
        <v>1516</v>
      </c>
      <c r="C2389">
        <v>0</v>
      </c>
      <c r="E2389">
        <v>793</v>
      </c>
      <c r="F2389">
        <v>11</v>
      </c>
      <c r="G2389">
        <v>510</v>
      </c>
      <c r="H2389">
        <v>38</v>
      </c>
      <c r="I2389" s="119" t="s">
        <v>19</v>
      </c>
      <c r="J2389" s="119" t="s">
        <v>17</v>
      </c>
      <c r="K2389" s="1">
        <v>46255.758941458334</v>
      </c>
      <c r="L2389">
        <v>0</v>
      </c>
      <c r="M2389">
        <v>0</v>
      </c>
      <c r="N2389">
        <v>0</v>
      </c>
      <c r="O2389">
        <v>0</v>
      </c>
      <c r="P2389" s="119" t="s">
        <v>20254</v>
      </c>
    </row>
    <row r="2390" spans="1:16" x14ac:dyDescent="0.25">
      <c r="A2390">
        <v>2535</v>
      </c>
      <c r="B2390" s="119" t="s">
        <v>1516</v>
      </c>
      <c r="C2390">
        <v>0</v>
      </c>
      <c r="E2390">
        <v>1211</v>
      </c>
      <c r="F2390">
        <v>10</v>
      </c>
      <c r="G2390">
        <v>644</v>
      </c>
      <c r="H2390">
        <v>30</v>
      </c>
      <c r="I2390" s="119" t="s">
        <v>19</v>
      </c>
      <c r="J2390" s="119" t="s">
        <v>17</v>
      </c>
      <c r="K2390" s="1">
        <v>46255.758941458334</v>
      </c>
      <c r="L2390">
        <v>0</v>
      </c>
      <c r="M2390">
        <v>2</v>
      </c>
      <c r="N2390">
        <v>0</v>
      </c>
      <c r="O2390">
        <v>2</v>
      </c>
      <c r="P2390" s="119" t="s">
        <v>20254</v>
      </c>
    </row>
    <row r="2391" spans="1:16" x14ac:dyDescent="0.25">
      <c r="A2391">
        <v>2536</v>
      </c>
      <c r="B2391" s="119" t="s">
        <v>1517</v>
      </c>
      <c r="C2391">
        <v>62</v>
      </c>
      <c r="D2391">
        <v>24691</v>
      </c>
      <c r="E2391">
        <v>197</v>
      </c>
      <c r="F2391">
        <v>62965</v>
      </c>
      <c r="G2391">
        <v>13</v>
      </c>
      <c r="H2391">
        <v>249400</v>
      </c>
      <c r="I2391" s="119" t="s">
        <v>19</v>
      </c>
      <c r="J2391" s="119" t="s">
        <v>24</v>
      </c>
      <c r="K2391" s="1">
        <v>46255.758941458334</v>
      </c>
      <c r="L2391">
        <v>3</v>
      </c>
      <c r="M2391">
        <v>2</v>
      </c>
      <c r="N2391">
        <v>1</v>
      </c>
      <c r="O2391">
        <v>1</v>
      </c>
      <c r="P2391" s="119" t="s">
        <v>20254</v>
      </c>
    </row>
    <row r="2392" spans="1:16" x14ac:dyDescent="0.25">
      <c r="A2392">
        <v>2537</v>
      </c>
      <c r="B2392" s="119" t="s">
        <v>1518</v>
      </c>
      <c r="C2392">
        <v>70</v>
      </c>
      <c r="D2392">
        <v>24687</v>
      </c>
      <c r="E2392">
        <v>473</v>
      </c>
      <c r="F2392">
        <v>2370</v>
      </c>
      <c r="G2392">
        <v>635</v>
      </c>
      <c r="H2392">
        <v>6043</v>
      </c>
      <c r="I2392" s="119" t="s">
        <v>19</v>
      </c>
      <c r="J2392" s="119" t="s">
        <v>24</v>
      </c>
      <c r="K2392" s="1">
        <v>46255.758941458334</v>
      </c>
      <c r="L2392">
        <v>595</v>
      </c>
      <c r="M2392">
        <v>23</v>
      </c>
      <c r="N2392">
        <v>322</v>
      </c>
      <c r="O2392">
        <v>5</v>
      </c>
      <c r="P2392" s="119" t="s">
        <v>20254</v>
      </c>
    </row>
    <row r="2393" spans="1:16" x14ac:dyDescent="0.25">
      <c r="A2393">
        <v>2538</v>
      </c>
      <c r="B2393" s="119" t="s">
        <v>1517</v>
      </c>
      <c r="C2393">
        <v>78</v>
      </c>
      <c r="D2393">
        <v>24691</v>
      </c>
      <c r="E2393">
        <v>842</v>
      </c>
      <c r="F2393">
        <v>2580</v>
      </c>
      <c r="G2393">
        <v>533</v>
      </c>
      <c r="H2393">
        <v>3498</v>
      </c>
      <c r="I2393" s="119" t="s">
        <v>19</v>
      </c>
      <c r="J2393" s="119" t="s">
        <v>24</v>
      </c>
      <c r="K2393" s="1">
        <v>46255.758941458334</v>
      </c>
      <c r="L2393">
        <v>364</v>
      </c>
      <c r="M2393">
        <v>106</v>
      </c>
      <c r="N2393">
        <v>43</v>
      </c>
      <c r="O2393">
        <v>49</v>
      </c>
      <c r="P2393" s="119" t="s">
        <v>20254</v>
      </c>
    </row>
    <row r="2394" spans="1:16" x14ac:dyDescent="0.25">
      <c r="A2394">
        <v>2539</v>
      </c>
      <c r="B2394" s="119" t="s">
        <v>1519</v>
      </c>
      <c r="C2394">
        <v>80</v>
      </c>
      <c r="D2394">
        <v>24788</v>
      </c>
      <c r="E2394">
        <v>394</v>
      </c>
      <c r="F2394">
        <v>2430</v>
      </c>
      <c r="G2394">
        <v>1788</v>
      </c>
      <c r="H2394">
        <v>5289</v>
      </c>
      <c r="I2394" s="119" t="s">
        <v>19</v>
      </c>
      <c r="J2394" s="119" t="s">
        <v>24</v>
      </c>
      <c r="K2394" s="1">
        <v>46255.758941458334</v>
      </c>
      <c r="L2394">
        <v>661</v>
      </c>
      <c r="M2394">
        <v>490</v>
      </c>
      <c r="N2394">
        <v>111</v>
      </c>
      <c r="O2394">
        <v>128</v>
      </c>
      <c r="P2394" s="119" t="s">
        <v>20254</v>
      </c>
    </row>
    <row r="2395" spans="1:16" x14ac:dyDescent="0.25">
      <c r="A2395">
        <v>2540</v>
      </c>
      <c r="B2395" s="119" t="s">
        <v>1520</v>
      </c>
      <c r="C2395">
        <v>63</v>
      </c>
      <c r="D2395">
        <v>24779</v>
      </c>
      <c r="E2395">
        <v>254</v>
      </c>
      <c r="F2395">
        <v>10633</v>
      </c>
      <c r="G2395">
        <v>23</v>
      </c>
      <c r="H2395">
        <v>74579</v>
      </c>
      <c r="I2395" s="119" t="s">
        <v>19</v>
      </c>
      <c r="J2395" s="119" t="s">
        <v>24</v>
      </c>
      <c r="K2395" s="1">
        <v>46255.758941458334</v>
      </c>
      <c r="L2395">
        <v>0</v>
      </c>
      <c r="M2395">
        <v>2</v>
      </c>
      <c r="N2395">
        <v>0</v>
      </c>
      <c r="O2395">
        <v>0</v>
      </c>
      <c r="P2395" s="119" t="s">
        <v>20254</v>
      </c>
    </row>
    <row r="2396" spans="1:16" x14ac:dyDescent="0.25">
      <c r="A2396">
        <v>2541</v>
      </c>
      <c r="B2396" s="119" t="s">
        <v>1521</v>
      </c>
      <c r="C2396">
        <v>71</v>
      </c>
      <c r="D2396">
        <v>24788</v>
      </c>
      <c r="E2396">
        <v>772</v>
      </c>
      <c r="F2396">
        <v>1886</v>
      </c>
      <c r="G2396">
        <v>376</v>
      </c>
      <c r="H2396">
        <v>4398</v>
      </c>
      <c r="I2396" s="119" t="s">
        <v>19</v>
      </c>
      <c r="J2396" s="119" t="s">
        <v>24</v>
      </c>
      <c r="K2396" s="1">
        <v>46255.758941458334</v>
      </c>
      <c r="L2396">
        <v>574</v>
      </c>
      <c r="M2396">
        <v>6</v>
      </c>
      <c r="N2396">
        <v>8</v>
      </c>
      <c r="O2396">
        <v>2</v>
      </c>
      <c r="P2396" s="119" t="s">
        <v>20254</v>
      </c>
    </row>
    <row r="2397" spans="1:16" x14ac:dyDescent="0.25">
      <c r="A2397">
        <v>2542</v>
      </c>
      <c r="B2397" s="119" t="s">
        <v>1522</v>
      </c>
      <c r="C2397">
        <v>79</v>
      </c>
      <c r="D2397">
        <v>24732</v>
      </c>
      <c r="E2397">
        <v>1483</v>
      </c>
      <c r="F2397">
        <v>5700</v>
      </c>
      <c r="G2397">
        <v>582</v>
      </c>
      <c r="H2397">
        <v>5780</v>
      </c>
      <c r="I2397" s="119" t="s">
        <v>19</v>
      </c>
      <c r="J2397" s="119" t="s">
        <v>24</v>
      </c>
      <c r="K2397" s="1">
        <v>46255.758941458334</v>
      </c>
      <c r="L2397">
        <v>344</v>
      </c>
      <c r="M2397">
        <v>34</v>
      </c>
      <c r="N2397">
        <v>151</v>
      </c>
      <c r="O2397">
        <v>2</v>
      </c>
      <c r="P2397" s="119" t="s">
        <v>20254</v>
      </c>
    </row>
    <row r="2398" spans="1:16" x14ac:dyDescent="0.25">
      <c r="A2398">
        <v>2543</v>
      </c>
      <c r="B2398" s="119" t="s">
        <v>1523</v>
      </c>
      <c r="C2398">
        <v>80</v>
      </c>
      <c r="D2398">
        <v>24714</v>
      </c>
      <c r="E2398">
        <v>942</v>
      </c>
      <c r="F2398">
        <v>2505</v>
      </c>
      <c r="G2398">
        <v>926</v>
      </c>
      <c r="H2398">
        <v>3290</v>
      </c>
      <c r="I2398" s="119" t="s">
        <v>19</v>
      </c>
      <c r="J2398" s="119" t="s">
        <v>24</v>
      </c>
      <c r="K2398" s="1">
        <v>46255.758941458334</v>
      </c>
      <c r="L2398">
        <v>716</v>
      </c>
      <c r="M2398">
        <v>218</v>
      </c>
      <c r="N2398">
        <v>84</v>
      </c>
      <c r="O2398">
        <v>93</v>
      </c>
      <c r="P2398" s="119" t="s">
        <v>20254</v>
      </c>
    </row>
    <row r="2399" spans="1:16" x14ac:dyDescent="0.25">
      <c r="A2399">
        <v>2544</v>
      </c>
      <c r="B2399" s="119" t="s">
        <v>1524</v>
      </c>
      <c r="C2399">
        <v>64</v>
      </c>
      <c r="D2399">
        <v>24765</v>
      </c>
      <c r="E2399">
        <v>213</v>
      </c>
      <c r="F2399">
        <v>3628</v>
      </c>
      <c r="G2399">
        <v>47</v>
      </c>
      <c r="H2399">
        <v>33592</v>
      </c>
      <c r="I2399" s="119" t="s">
        <v>19</v>
      </c>
      <c r="J2399" s="119" t="s">
        <v>24</v>
      </c>
      <c r="K2399" s="1">
        <v>46255.758941458334</v>
      </c>
      <c r="L2399">
        <v>0</v>
      </c>
      <c r="M2399">
        <v>0</v>
      </c>
      <c r="N2399">
        <v>0</v>
      </c>
      <c r="O2399">
        <v>0</v>
      </c>
      <c r="P2399" s="119" t="s">
        <v>20254</v>
      </c>
    </row>
    <row r="2400" spans="1:16" x14ac:dyDescent="0.25">
      <c r="A2400">
        <v>2545</v>
      </c>
      <c r="B2400" s="119" t="s">
        <v>1524</v>
      </c>
      <c r="C2400">
        <v>72</v>
      </c>
      <c r="D2400">
        <v>24765</v>
      </c>
      <c r="E2400">
        <v>58</v>
      </c>
      <c r="F2400">
        <v>19639</v>
      </c>
      <c r="G2400">
        <v>28</v>
      </c>
      <c r="H2400">
        <v>79630</v>
      </c>
      <c r="I2400" s="119" t="s">
        <v>19</v>
      </c>
      <c r="J2400" s="119" t="s">
        <v>24</v>
      </c>
      <c r="K2400" s="1">
        <v>46255.758941458334</v>
      </c>
      <c r="L2400">
        <v>0</v>
      </c>
      <c r="M2400">
        <v>2</v>
      </c>
      <c r="N2400">
        <v>0</v>
      </c>
      <c r="O2400">
        <v>1</v>
      </c>
      <c r="P2400" s="119" t="s">
        <v>20254</v>
      </c>
    </row>
    <row r="2401" spans="1:16" x14ac:dyDescent="0.25">
      <c r="A2401">
        <v>2546</v>
      </c>
      <c r="B2401" s="119" t="s">
        <v>1525</v>
      </c>
      <c r="C2401">
        <v>80</v>
      </c>
      <c r="D2401">
        <v>24765</v>
      </c>
      <c r="E2401">
        <v>1455</v>
      </c>
      <c r="F2401">
        <v>2309</v>
      </c>
      <c r="G2401">
        <v>685</v>
      </c>
      <c r="H2401">
        <v>3399</v>
      </c>
      <c r="I2401" s="119" t="s">
        <v>19</v>
      </c>
      <c r="J2401" s="119" t="s">
        <v>24</v>
      </c>
      <c r="K2401" s="1">
        <v>46255.758941458334</v>
      </c>
      <c r="L2401">
        <v>552</v>
      </c>
      <c r="M2401">
        <v>57</v>
      </c>
      <c r="N2401">
        <v>77</v>
      </c>
      <c r="O2401">
        <v>15</v>
      </c>
      <c r="P2401" s="119" t="s">
        <v>20254</v>
      </c>
    </row>
    <row r="2402" spans="1:16" x14ac:dyDescent="0.25">
      <c r="A2402">
        <v>2547</v>
      </c>
      <c r="B2402" s="119" t="s">
        <v>1526</v>
      </c>
      <c r="C2402">
        <v>65</v>
      </c>
      <c r="D2402">
        <v>24699</v>
      </c>
      <c r="E2402">
        <v>396</v>
      </c>
      <c r="F2402">
        <v>2221</v>
      </c>
      <c r="G2402">
        <v>122</v>
      </c>
      <c r="H2402">
        <v>14878</v>
      </c>
      <c r="I2402" s="119" t="s">
        <v>19</v>
      </c>
      <c r="J2402" s="119" t="s">
        <v>24</v>
      </c>
      <c r="K2402" s="1">
        <v>46255.758941458334</v>
      </c>
      <c r="L2402">
        <v>1</v>
      </c>
      <c r="M2402">
        <v>1</v>
      </c>
      <c r="N2402">
        <v>0</v>
      </c>
      <c r="O2402">
        <v>0</v>
      </c>
      <c r="P2402" s="119" t="s">
        <v>20254</v>
      </c>
    </row>
    <row r="2403" spans="1:16" x14ac:dyDescent="0.25">
      <c r="A2403">
        <v>2548</v>
      </c>
      <c r="B2403" s="119" t="s">
        <v>1527</v>
      </c>
      <c r="C2403">
        <v>73</v>
      </c>
      <c r="D2403">
        <v>24711</v>
      </c>
      <c r="E2403">
        <v>42</v>
      </c>
      <c r="F2403">
        <v>9203</v>
      </c>
      <c r="G2403">
        <v>51</v>
      </c>
      <c r="H2403">
        <v>49192</v>
      </c>
      <c r="I2403" s="119" t="s">
        <v>19</v>
      </c>
      <c r="J2403" s="119" t="s">
        <v>24</v>
      </c>
      <c r="K2403" s="1">
        <v>46255.758941458334</v>
      </c>
      <c r="L2403">
        <v>1</v>
      </c>
      <c r="M2403">
        <v>0</v>
      </c>
      <c r="N2403">
        <v>0</v>
      </c>
      <c r="O2403">
        <v>0</v>
      </c>
      <c r="P2403" s="119" t="s">
        <v>20254</v>
      </c>
    </row>
    <row r="2404" spans="1:16" x14ac:dyDescent="0.25">
      <c r="A2404">
        <v>2549</v>
      </c>
      <c r="B2404" s="119" t="s">
        <v>1528</v>
      </c>
      <c r="C2404">
        <v>80</v>
      </c>
      <c r="D2404">
        <v>24708</v>
      </c>
      <c r="E2404">
        <v>1047</v>
      </c>
      <c r="F2404">
        <v>3696</v>
      </c>
      <c r="G2404">
        <v>735</v>
      </c>
      <c r="H2404">
        <v>4241</v>
      </c>
      <c r="I2404" s="119" t="s">
        <v>19</v>
      </c>
      <c r="J2404" s="119" t="s">
        <v>24</v>
      </c>
      <c r="K2404" s="1">
        <v>46255.758941458334</v>
      </c>
      <c r="L2404">
        <v>419</v>
      </c>
      <c r="M2404">
        <v>152</v>
      </c>
      <c r="N2404">
        <v>58</v>
      </c>
      <c r="O2404">
        <v>53</v>
      </c>
      <c r="P2404" s="119" t="s">
        <v>20254</v>
      </c>
    </row>
    <row r="2405" spans="1:16" x14ac:dyDescent="0.25">
      <c r="A2405">
        <v>2550</v>
      </c>
      <c r="B2405" s="119" t="s">
        <v>1529</v>
      </c>
      <c r="C2405">
        <v>66</v>
      </c>
      <c r="D2405">
        <v>24708</v>
      </c>
      <c r="E2405">
        <v>251</v>
      </c>
      <c r="F2405">
        <v>3746</v>
      </c>
      <c r="G2405">
        <v>50</v>
      </c>
      <c r="H2405">
        <v>9798</v>
      </c>
      <c r="I2405" s="119" t="s">
        <v>19</v>
      </c>
      <c r="J2405" s="119" t="s">
        <v>24</v>
      </c>
      <c r="K2405" s="1">
        <v>46255.758941458334</v>
      </c>
      <c r="L2405">
        <v>0</v>
      </c>
      <c r="M2405">
        <v>0</v>
      </c>
      <c r="N2405">
        <v>0</v>
      </c>
      <c r="O2405">
        <v>0</v>
      </c>
      <c r="P2405" s="119" t="s">
        <v>20254</v>
      </c>
    </row>
    <row r="2406" spans="1:16" x14ac:dyDescent="0.25">
      <c r="A2406">
        <v>2551</v>
      </c>
      <c r="B2406" s="119" t="s">
        <v>1530</v>
      </c>
      <c r="C2406">
        <v>74</v>
      </c>
      <c r="D2406">
        <v>24776</v>
      </c>
      <c r="E2406">
        <v>87</v>
      </c>
      <c r="F2406">
        <v>3420</v>
      </c>
      <c r="G2406">
        <v>111</v>
      </c>
      <c r="H2406">
        <v>9993</v>
      </c>
      <c r="I2406" s="119" t="s">
        <v>19</v>
      </c>
      <c r="J2406" s="119" t="s">
        <v>24</v>
      </c>
      <c r="K2406" s="1">
        <v>46255.758941458334</v>
      </c>
      <c r="L2406">
        <v>0</v>
      </c>
      <c r="M2406">
        <v>0</v>
      </c>
      <c r="N2406">
        <v>0</v>
      </c>
      <c r="O2406">
        <v>0</v>
      </c>
      <c r="P2406" s="119" t="s">
        <v>20254</v>
      </c>
    </row>
    <row r="2407" spans="1:16" x14ac:dyDescent="0.25">
      <c r="A2407">
        <v>2552</v>
      </c>
      <c r="B2407" s="119" t="s">
        <v>1531</v>
      </c>
      <c r="C2407">
        <v>80</v>
      </c>
      <c r="D2407">
        <v>24768</v>
      </c>
      <c r="E2407">
        <v>1604</v>
      </c>
      <c r="F2407">
        <v>2245</v>
      </c>
      <c r="G2407">
        <v>662</v>
      </c>
      <c r="H2407">
        <v>3585</v>
      </c>
      <c r="I2407" s="119" t="s">
        <v>19</v>
      </c>
      <c r="J2407" s="119" t="s">
        <v>24</v>
      </c>
      <c r="K2407" s="1">
        <v>46255.758941458334</v>
      </c>
      <c r="L2407">
        <v>646</v>
      </c>
      <c r="M2407">
        <v>70</v>
      </c>
      <c r="N2407">
        <v>136</v>
      </c>
      <c r="O2407">
        <v>5</v>
      </c>
      <c r="P2407" s="119" t="s">
        <v>20254</v>
      </c>
    </row>
    <row r="2408" spans="1:16" x14ac:dyDescent="0.25">
      <c r="A2408">
        <v>2555</v>
      </c>
      <c r="B2408" s="119" t="s">
        <v>1532</v>
      </c>
      <c r="C2408">
        <v>76</v>
      </c>
      <c r="D2408">
        <v>24779</v>
      </c>
      <c r="E2408">
        <v>1115</v>
      </c>
      <c r="F2408">
        <v>2328</v>
      </c>
      <c r="G2408">
        <v>502</v>
      </c>
      <c r="H2408">
        <v>3495</v>
      </c>
      <c r="I2408" s="119" t="s">
        <v>19</v>
      </c>
      <c r="J2408" s="119" t="s">
        <v>24</v>
      </c>
      <c r="K2408" s="1">
        <v>46255.758941458334</v>
      </c>
      <c r="L2408">
        <v>452</v>
      </c>
      <c r="M2408">
        <v>24</v>
      </c>
      <c r="N2408">
        <v>31</v>
      </c>
      <c r="O2408">
        <v>6</v>
      </c>
      <c r="P2408" s="119" t="s">
        <v>20254</v>
      </c>
    </row>
    <row r="2409" spans="1:16" x14ac:dyDescent="0.25">
      <c r="A2409">
        <v>2556</v>
      </c>
      <c r="B2409" s="119" t="s">
        <v>1533</v>
      </c>
      <c r="C2409">
        <v>80</v>
      </c>
      <c r="D2409">
        <v>24688</v>
      </c>
      <c r="E2409">
        <v>1014</v>
      </c>
      <c r="F2409">
        <v>3565</v>
      </c>
      <c r="G2409">
        <v>713</v>
      </c>
      <c r="H2409">
        <v>4085</v>
      </c>
      <c r="I2409" s="119" t="s">
        <v>19</v>
      </c>
      <c r="J2409" s="119" t="s">
        <v>24</v>
      </c>
      <c r="K2409" s="1">
        <v>46255.758941458334</v>
      </c>
      <c r="L2409">
        <v>615</v>
      </c>
      <c r="M2409">
        <v>94</v>
      </c>
      <c r="N2409">
        <v>77</v>
      </c>
      <c r="O2409">
        <v>14</v>
      </c>
      <c r="P2409" s="119" t="s">
        <v>20254</v>
      </c>
    </row>
    <row r="2410" spans="1:16" x14ac:dyDescent="0.25">
      <c r="A2410">
        <v>2557</v>
      </c>
      <c r="B2410" s="119" t="s">
        <v>1516</v>
      </c>
      <c r="C2410">
        <v>6</v>
      </c>
      <c r="E2410">
        <v>417</v>
      </c>
      <c r="F2410">
        <v>23</v>
      </c>
      <c r="G2410">
        <v>970</v>
      </c>
      <c r="H2410">
        <v>43</v>
      </c>
      <c r="I2410" s="119" t="s">
        <v>19</v>
      </c>
      <c r="J2410" s="119" t="s">
        <v>22</v>
      </c>
      <c r="K2410" s="1">
        <v>46255.758941458334</v>
      </c>
      <c r="L2410">
        <v>0</v>
      </c>
      <c r="M2410">
        <v>0</v>
      </c>
      <c r="N2410">
        <v>0</v>
      </c>
      <c r="O2410">
        <v>0</v>
      </c>
      <c r="P2410" s="119" t="s">
        <v>20254</v>
      </c>
    </row>
    <row r="2411" spans="1:16" x14ac:dyDescent="0.25">
      <c r="A2411">
        <v>2558</v>
      </c>
      <c r="B2411" s="119" t="s">
        <v>1516</v>
      </c>
      <c r="C2411">
        <v>11</v>
      </c>
      <c r="E2411">
        <v>2798</v>
      </c>
      <c r="F2411">
        <v>89</v>
      </c>
      <c r="G2411">
        <v>2155</v>
      </c>
      <c r="H2411">
        <v>718</v>
      </c>
      <c r="I2411" s="119" t="s">
        <v>19</v>
      </c>
      <c r="J2411" s="119" t="s">
        <v>22</v>
      </c>
      <c r="K2411" s="1">
        <v>46255.758941458334</v>
      </c>
      <c r="L2411">
        <v>25</v>
      </c>
      <c r="M2411">
        <v>22</v>
      </c>
      <c r="N2411">
        <v>3</v>
      </c>
      <c r="O2411">
        <v>4</v>
      </c>
      <c r="P2411" s="119" t="s">
        <v>20254</v>
      </c>
    </row>
    <row r="2412" spans="1:16" x14ac:dyDescent="0.25">
      <c r="A2412">
        <v>2559</v>
      </c>
      <c r="B2412" s="119" t="s">
        <v>1516</v>
      </c>
      <c r="C2412">
        <v>16</v>
      </c>
      <c r="E2412">
        <v>567</v>
      </c>
      <c r="F2412">
        <v>33</v>
      </c>
      <c r="G2412">
        <v>324</v>
      </c>
      <c r="H2412">
        <v>410</v>
      </c>
      <c r="I2412" s="119" t="s">
        <v>19</v>
      </c>
      <c r="J2412" s="119" t="s">
        <v>22</v>
      </c>
      <c r="K2412" s="1">
        <v>46255.758941458334</v>
      </c>
      <c r="L2412">
        <v>16</v>
      </c>
      <c r="M2412">
        <v>6</v>
      </c>
      <c r="N2412">
        <v>5</v>
      </c>
      <c r="O2412">
        <v>0</v>
      </c>
      <c r="P2412" s="119" t="s">
        <v>20254</v>
      </c>
    </row>
    <row r="2413" spans="1:16" x14ac:dyDescent="0.25">
      <c r="A2413">
        <v>2560</v>
      </c>
      <c r="B2413" s="119" t="s">
        <v>1534</v>
      </c>
      <c r="C2413">
        <v>7</v>
      </c>
      <c r="E2413">
        <v>1071</v>
      </c>
      <c r="F2413">
        <v>38</v>
      </c>
      <c r="G2413">
        <v>295</v>
      </c>
      <c r="H2413">
        <v>56</v>
      </c>
      <c r="I2413" s="119" t="s">
        <v>19</v>
      </c>
      <c r="J2413" s="119" t="s">
        <v>22</v>
      </c>
      <c r="K2413" s="1">
        <v>46255.758941458334</v>
      </c>
      <c r="L2413">
        <v>30</v>
      </c>
      <c r="M2413">
        <v>1</v>
      </c>
      <c r="N2413">
        <v>6</v>
      </c>
      <c r="O2413">
        <v>0</v>
      </c>
      <c r="P2413" s="119" t="s">
        <v>20254</v>
      </c>
    </row>
    <row r="2414" spans="1:16" x14ac:dyDescent="0.25">
      <c r="A2414">
        <v>2561</v>
      </c>
      <c r="B2414" s="119" t="s">
        <v>1534</v>
      </c>
      <c r="C2414">
        <v>12</v>
      </c>
      <c r="E2414">
        <v>2326</v>
      </c>
      <c r="F2414">
        <v>38</v>
      </c>
      <c r="G2414">
        <v>445</v>
      </c>
      <c r="H2414">
        <v>57</v>
      </c>
      <c r="I2414" s="119" t="s">
        <v>19</v>
      </c>
      <c r="J2414" s="119" t="s">
        <v>22</v>
      </c>
      <c r="K2414" s="1">
        <v>46255.758941458334</v>
      </c>
      <c r="L2414">
        <v>17</v>
      </c>
      <c r="M2414">
        <v>0</v>
      </c>
      <c r="N2414">
        <v>6</v>
      </c>
      <c r="O2414">
        <v>0</v>
      </c>
      <c r="P2414" s="119" t="s">
        <v>20254</v>
      </c>
    </row>
    <row r="2415" spans="1:16" x14ac:dyDescent="0.25">
      <c r="A2415">
        <v>2562</v>
      </c>
      <c r="B2415" s="119" t="s">
        <v>1534</v>
      </c>
      <c r="C2415">
        <v>17</v>
      </c>
      <c r="E2415">
        <v>4401</v>
      </c>
      <c r="F2415">
        <v>70</v>
      </c>
      <c r="G2415">
        <v>615</v>
      </c>
      <c r="H2415">
        <v>102</v>
      </c>
      <c r="I2415" s="119" t="s">
        <v>19</v>
      </c>
      <c r="J2415" s="119" t="s">
        <v>22</v>
      </c>
      <c r="K2415" s="1">
        <v>46255.758941458334</v>
      </c>
      <c r="L2415">
        <v>16</v>
      </c>
      <c r="M2415">
        <v>2</v>
      </c>
      <c r="N2415">
        <v>3</v>
      </c>
      <c r="O2415">
        <v>1</v>
      </c>
      <c r="P2415" s="119" t="s">
        <v>20254</v>
      </c>
    </row>
    <row r="2416" spans="1:16" x14ac:dyDescent="0.25">
      <c r="A2416">
        <v>2563</v>
      </c>
      <c r="B2416" s="119" t="s">
        <v>1535</v>
      </c>
      <c r="C2416">
        <v>8</v>
      </c>
      <c r="E2416">
        <v>222</v>
      </c>
      <c r="F2416">
        <v>23</v>
      </c>
      <c r="G2416">
        <v>322</v>
      </c>
      <c r="H2416">
        <v>53</v>
      </c>
      <c r="I2416" s="119" t="s">
        <v>19</v>
      </c>
      <c r="J2416" s="119" t="s">
        <v>22</v>
      </c>
      <c r="K2416" s="1">
        <v>46255.758941458334</v>
      </c>
      <c r="L2416">
        <v>0</v>
      </c>
      <c r="M2416">
        <v>2</v>
      </c>
      <c r="N2416">
        <v>0</v>
      </c>
      <c r="O2416">
        <v>0</v>
      </c>
      <c r="P2416" s="119" t="s">
        <v>20254</v>
      </c>
    </row>
    <row r="2417" spans="1:16" x14ac:dyDescent="0.25">
      <c r="A2417">
        <v>2564</v>
      </c>
      <c r="B2417" s="119" t="s">
        <v>1535</v>
      </c>
      <c r="C2417">
        <v>13</v>
      </c>
      <c r="E2417">
        <v>952</v>
      </c>
      <c r="F2417">
        <v>41</v>
      </c>
      <c r="G2417">
        <v>631</v>
      </c>
      <c r="H2417">
        <v>58</v>
      </c>
      <c r="I2417" s="119" t="s">
        <v>19</v>
      </c>
      <c r="J2417" s="119" t="s">
        <v>22</v>
      </c>
      <c r="K2417" s="1">
        <v>46255.758941458334</v>
      </c>
      <c r="L2417">
        <v>18</v>
      </c>
      <c r="M2417">
        <v>4</v>
      </c>
      <c r="N2417">
        <v>1</v>
      </c>
      <c r="O2417">
        <v>0</v>
      </c>
      <c r="P2417" s="119" t="s">
        <v>20254</v>
      </c>
    </row>
    <row r="2418" spans="1:16" x14ac:dyDescent="0.25">
      <c r="A2418">
        <v>2565</v>
      </c>
      <c r="B2418" s="119" t="s">
        <v>1535</v>
      </c>
      <c r="C2418">
        <v>18</v>
      </c>
      <c r="E2418">
        <v>206</v>
      </c>
      <c r="F2418">
        <v>37</v>
      </c>
      <c r="G2418">
        <v>221</v>
      </c>
      <c r="H2418">
        <v>75</v>
      </c>
      <c r="I2418" s="119" t="s">
        <v>19</v>
      </c>
      <c r="J2418" s="119" t="s">
        <v>22</v>
      </c>
      <c r="K2418" s="1">
        <v>46255.758941458334</v>
      </c>
      <c r="L2418">
        <v>9</v>
      </c>
      <c r="M2418">
        <v>4</v>
      </c>
      <c r="N2418">
        <v>1</v>
      </c>
      <c r="O2418">
        <v>2</v>
      </c>
      <c r="P2418" s="119" t="s">
        <v>20254</v>
      </c>
    </row>
    <row r="2419" spans="1:16" x14ac:dyDescent="0.25">
      <c r="A2419">
        <v>2566</v>
      </c>
      <c r="B2419" s="119" t="s">
        <v>1536</v>
      </c>
      <c r="C2419">
        <v>9</v>
      </c>
      <c r="E2419">
        <v>726</v>
      </c>
      <c r="F2419">
        <v>25</v>
      </c>
      <c r="G2419">
        <v>516</v>
      </c>
      <c r="H2419">
        <v>47</v>
      </c>
      <c r="I2419" s="119" t="s">
        <v>19</v>
      </c>
      <c r="J2419" s="119" t="s">
        <v>22</v>
      </c>
      <c r="K2419" s="1">
        <v>46255.758941458334</v>
      </c>
      <c r="L2419">
        <v>12</v>
      </c>
      <c r="M2419">
        <v>0</v>
      </c>
      <c r="N2419">
        <v>4</v>
      </c>
      <c r="O2419">
        <v>0</v>
      </c>
      <c r="P2419" s="119" t="s">
        <v>20254</v>
      </c>
    </row>
    <row r="2420" spans="1:16" x14ac:dyDescent="0.25">
      <c r="A2420">
        <v>2567</v>
      </c>
      <c r="B2420" s="119" t="s">
        <v>1536</v>
      </c>
      <c r="C2420">
        <v>14</v>
      </c>
      <c r="E2420">
        <v>1</v>
      </c>
      <c r="F2420">
        <v>28</v>
      </c>
      <c r="G2420">
        <v>471</v>
      </c>
      <c r="H2420">
        <v>32</v>
      </c>
      <c r="I2420" s="119" t="s">
        <v>19</v>
      </c>
      <c r="J2420" s="119" t="s">
        <v>22</v>
      </c>
      <c r="K2420" s="1">
        <v>46255.758941458334</v>
      </c>
      <c r="L2420">
        <v>0</v>
      </c>
      <c r="M2420">
        <v>13</v>
      </c>
      <c r="N2420">
        <v>0</v>
      </c>
      <c r="O2420">
        <v>2</v>
      </c>
      <c r="P2420" s="119" t="s">
        <v>20254</v>
      </c>
    </row>
    <row r="2421" spans="1:16" x14ac:dyDescent="0.25">
      <c r="A2421">
        <v>2568</v>
      </c>
      <c r="B2421" s="119" t="s">
        <v>1536</v>
      </c>
      <c r="C2421">
        <v>19</v>
      </c>
      <c r="E2421">
        <v>340</v>
      </c>
      <c r="F2421">
        <v>39</v>
      </c>
      <c r="G2421">
        <v>314</v>
      </c>
      <c r="H2421">
        <v>139</v>
      </c>
      <c r="I2421" s="119" t="s">
        <v>19</v>
      </c>
      <c r="J2421" s="119" t="s">
        <v>22</v>
      </c>
      <c r="K2421" s="1">
        <v>46255.758941458334</v>
      </c>
      <c r="L2421">
        <v>12</v>
      </c>
      <c r="M2421">
        <v>8</v>
      </c>
      <c r="N2421">
        <v>2</v>
      </c>
      <c r="O2421">
        <v>2</v>
      </c>
      <c r="P2421" s="119" t="s">
        <v>20254</v>
      </c>
    </row>
    <row r="2422" spans="1:16" x14ac:dyDescent="0.25">
      <c r="A2422">
        <v>2569</v>
      </c>
      <c r="B2422" s="119" t="s">
        <v>1537</v>
      </c>
      <c r="C2422">
        <v>21</v>
      </c>
      <c r="E2422">
        <v>3303</v>
      </c>
      <c r="F2422">
        <v>49</v>
      </c>
      <c r="G2422">
        <v>747</v>
      </c>
      <c r="H2422">
        <v>950</v>
      </c>
      <c r="I2422" s="119" t="s">
        <v>19</v>
      </c>
      <c r="J2422" s="119" t="s">
        <v>22</v>
      </c>
      <c r="K2422" s="1">
        <v>46255.758941458334</v>
      </c>
      <c r="L2422">
        <v>9</v>
      </c>
      <c r="M2422">
        <v>21</v>
      </c>
      <c r="N2422">
        <v>3</v>
      </c>
      <c r="O2422">
        <v>3</v>
      </c>
      <c r="P2422" s="119" t="s">
        <v>20254</v>
      </c>
    </row>
    <row r="2423" spans="1:16" x14ac:dyDescent="0.25">
      <c r="A2423">
        <v>2570</v>
      </c>
      <c r="B2423" s="119" t="s">
        <v>1537</v>
      </c>
      <c r="C2423">
        <v>26</v>
      </c>
      <c r="E2423">
        <v>0</v>
      </c>
      <c r="F2423">
        <v>0</v>
      </c>
      <c r="G2423">
        <v>291</v>
      </c>
      <c r="H2423">
        <v>118</v>
      </c>
      <c r="I2423" s="119" t="s">
        <v>19</v>
      </c>
      <c r="J2423" s="119" t="s">
        <v>22</v>
      </c>
      <c r="K2423" s="1">
        <v>46255.758941458334</v>
      </c>
      <c r="L2423">
        <v>0</v>
      </c>
      <c r="M2423">
        <v>1</v>
      </c>
      <c r="N2423">
        <v>0</v>
      </c>
      <c r="O2423">
        <v>0</v>
      </c>
      <c r="P2423" s="119" t="s">
        <v>20254</v>
      </c>
    </row>
    <row r="2424" spans="1:16" x14ac:dyDescent="0.25">
      <c r="A2424">
        <v>2571</v>
      </c>
      <c r="B2424" s="119" t="s">
        <v>1538</v>
      </c>
      <c r="C2424">
        <v>31</v>
      </c>
      <c r="E2424">
        <v>930</v>
      </c>
      <c r="F2424">
        <v>56</v>
      </c>
      <c r="G2424">
        <v>1901</v>
      </c>
      <c r="H2424">
        <v>695</v>
      </c>
      <c r="I2424" s="119" t="s">
        <v>19</v>
      </c>
      <c r="J2424" s="119" t="s">
        <v>22</v>
      </c>
      <c r="K2424" s="1">
        <v>46255.758941458334</v>
      </c>
      <c r="L2424">
        <v>11</v>
      </c>
      <c r="M2424">
        <v>13</v>
      </c>
      <c r="N2424">
        <v>3</v>
      </c>
      <c r="O2424">
        <v>4</v>
      </c>
      <c r="P2424" s="119" t="s">
        <v>20254</v>
      </c>
    </row>
    <row r="2425" spans="1:16" x14ac:dyDescent="0.25">
      <c r="A2425">
        <v>2572</v>
      </c>
      <c r="B2425" s="119" t="s">
        <v>1538</v>
      </c>
      <c r="C2425">
        <v>36</v>
      </c>
      <c r="E2425">
        <v>0</v>
      </c>
      <c r="F2425">
        <v>0</v>
      </c>
      <c r="G2425">
        <v>1047</v>
      </c>
      <c r="H2425">
        <v>70</v>
      </c>
      <c r="I2425" s="119" t="s">
        <v>19</v>
      </c>
      <c r="J2425" s="119" t="s">
        <v>22</v>
      </c>
      <c r="K2425" s="1">
        <v>46255.758941458334</v>
      </c>
      <c r="L2425">
        <v>0</v>
      </c>
      <c r="M2425">
        <v>2</v>
      </c>
      <c r="N2425">
        <v>0</v>
      </c>
      <c r="O2425">
        <v>0</v>
      </c>
      <c r="P2425" s="119" t="s">
        <v>20254</v>
      </c>
    </row>
    <row r="2426" spans="1:16" x14ac:dyDescent="0.25">
      <c r="A2426">
        <v>2573</v>
      </c>
      <c r="B2426" s="119" t="s">
        <v>1539</v>
      </c>
      <c r="C2426">
        <v>22</v>
      </c>
      <c r="E2426">
        <v>0</v>
      </c>
      <c r="F2426">
        <v>0</v>
      </c>
      <c r="G2426">
        <v>185</v>
      </c>
      <c r="H2426">
        <v>170</v>
      </c>
      <c r="I2426" s="119" t="s">
        <v>19</v>
      </c>
      <c r="J2426" s="119" t="s">
        <v>22</v>
      </c>
      <c r="K2426" s="1">
        <v>46255.758941458334</v>
      </c>
      <c r="L2426">
        <v>1</v>
      </c>
      <c r="M2426">
        <v>8</v>
      </c>
      <c r="N2426">
        <v>0</v>
      </c>
      <c r="O2426">
        <v>3</v>
      </c>
      <c r="P2426" s="119" t="s">
        <v>20254</v>
      </c>
    </row>
    <row r="2427" spans="1:16" x14ac:dyDescent="0.25">
      <c r="A2427">
        <v>2574</v>
      </c>
      <c r="B2427" s="119" t="s">
        <v>1539</v>
      </c>
      <c r="C2427">
        <v>27</v>
      </c>
      <c r="E2427">
        <v>2023</v>
      </c>
      <c r="F2427">
        <v>68</v>
      </c>
      <c r="G2427">
        <v>234</v>
      </c>
      <c r="H2427">
        <v>99</v>
      </c>
      <c r="I2427" s="119" t="s">
        <v>19</v>
      </c>
      <c r="J2427" s="119" t="s">
        <v>22</v>
      </c>
      <c r="K2427" s="1">
        <v>46255.758941458334</v>
      </c>
      <c r="L2427">
        <v>11</v>
      </c>
      <c r="M2427">
        <v>2</v>
      </c>
      <c r="N2427">
        <v>4</v>
      </c>
      <c r="O2427">
        <v>1</v>
      </c>
      <c r="P2427" s="119" t="s">
        <v>20254</v>
      </c>
    </row>
    <row r="2428" spans="1:16" x14ac:dyDescent="0.25">
      <c r="A2428">
        <v>2575</v>
      </c>
      <c r="B2428" s="119" t="s">
        <v>1540</v>
      </c>
      <c r="C2428">
        <v>32</v>
      </c>
      <c r="E2428">
        <v>20</v>
      </c>
      <c r="F2428">
        <v>52</v>
      </c>
      <c r="G2428">
        <v>128</v>
      </c>
      <c r="H2428">
        <v>53</v>
      </c>
      <c r="I2428" s="119" t="s">
        <v>19</v>
      </c>
      <c r="J2428" s="119" t="s">
        <v>22</v>
      </c>
      <c r="K2428" s="1">
        <v>46255.758941458334</v>
      </c>
      <c r="L2428">
        <v>0</v>
      </c>
      <c r="M2428">
        <v>12</v>
      </c>
      <c r="N2428">
        <v>0</v>
      </c>
      <c r="O2428">
        <v>4</v>
      </c>
      <c r="P2428" s="119" t="s">
        <v>20254</v>
      </c>
    </row>
    <row r="2429" spans="1:16" x14ac:dyDescent="0.25">
      <c r="A2429">
        <v>2576</v>
      </c>
      <c r="B2429" s="119" t="s">
        <v>1540</v>
      </c>
      <c r="C2429">
        <v>37</v>
      </c>
      <c r="E2429">
        <v>80</v>
      </c>
      <c r="F2429">
        <v>51</v>
      </c>
      <c r="G2429">
        <v>250</v>
      </c>
      <c r="H2429">
        <v>58</v>
      </c>
      <c r="I2429" s="119" t="s">
        <v>19</v>
      </c>
      <c r="J2429" s="119" t="s">
        <v>22</v>
      </c>
      <c r="K2429" s="1">
        <v>46255.758941458334</v>
      </c>
      <c r="L2429">
        <v>0</v>
      </c>
      <c r="M2429">
        <v>2</v>
      </c>
      <c r="N2429">
        <v>0</v>
      </c>
      <c r="O2429">
        <v>1</v>
      </c>
      <c r="P2429" s="119" t="s">
        <v>20254</v>
      </c>
    </row>
    <row r="2430" spans="1:16" x14ac:dyDescent="0.25">
      <c r="A2430">
        <v>2577</v>
      </c>
      <c r="B2430" s="119" t="s">
        <v>1541</v>
      </c>
      <c r="C2430">
        <v>23</v>
      </c>
      <c r="E2430">
        <v>723</v>
      </c>
      <c r="F2430">
        <v>45</v>
      </c>
      <c r="G2430">
        <v>778</v>
      </c>
      <c r="H2430">
        <v>499</v>
      </c>
      <c r="I2430" s="119" t="s">
        <v>19</v>
      </c>
      <c r="J2430" s="119" t="s">
        <v>22</v>
      </c>
      <c r="K2430" s="1">
        <v>46255.758941458334</v>
      </c>
      <c r="L2430">
        <v>13</v>
      </c>
      <c r="M2430">
        <v>5</v>
      </c>
      <c r="N2430">
        <v>3</v>
      </c>
      <c r="O2430">
        <v>0</v>
      </c>
      <c r="P2430" s="119" t="s">
        <v>20254</v>
      </c>
    </row>
    <row r="2431" spans="1:16" x14ac:dyDescent="0.25">
      <c r="A2431">
        <v>2578</v>
      </c>
      <c r="B2431" s="119" t="s">
        <v>1541</v>
      </c>
      <c r="C2431">
        <v>28</v>
      </c>
      <c r="E2431">
        <v>941</v>
      </c>
      <c r="F2431">
        <v>49</v>
      </c>
      <c r="G2431">
        <v>260</v>
      </c>
      <c r="H2431">
        <v>315</v>
      </c>
      <c r="I2431" s="119" t="s">
        <v>19</v>
      </c>
      <c r="J2431" s="119" t="s">
        <v>22</v>
      </c>
      <c r="K2431" s="1">
        <v>46255.758941458334</v>
      </c>
      <c r="L2431">
        <v>13</v>
      </c>
      <c r="M2431">
        <v>5</v>
      </c>
      <c r="N2431">
        <v>1</v>
      </c>
      <c r="O2431">
        <v>2</v>
      </c>
      <c r="P2431" s="119" t="s">
        <v>20254</v>
      </c>
    </row>
    <row r="2432" spans="1:16" x14ac:dyDescent="0.25">
      <c r="A2432">
        <v>2579</v>
      </c>
      <c r="B2432" s="119" t="s">
        <v>1542</v>
      </c>
      <c r="C2432">
        <v>33</v>
      </c>
      <c r="E2432">
        <v>37</v>
      </c>
      <c r="F2432">
        <v>56</v>
      </c>
      <c r="G2432">
        <v>645</v>
      </c>
      <c r="H2432">
        <v>76</v>
      </c>
      <c r="I2432" s="119" t="s">
        <v>19</v>
      </c>
      <c r="J2432" s="119" t="s">
        <v>22</v>
      </c>
      <c r="K2432" s="1">
        <v>46255.758941458334</v>
      </c>
      <c r="L2432">
        <v>14</v>
      </c>
      <c r="M2432">
        <v>3</v>
      </c>
      <c r="N2432">
        <v>0</v>
      </c>
      <c r="O2432">
        <v>0</v>
      </c>
      <c r="P2432" s="119" t="s">
        <v>20254</v>
      </c>
    </row>
    <row r="2433" spans="1:16" x14ac:dyDescent="0.25">
      <c r="A2433">
        <v>2580</v>
      </c>
      <c r="B2433" s="119" t="s">
        <v>1542</v>
      </c>
      <c r="C2433">
        <v>38</v>
      </c>
      <c r="E2433">
        <v>74</v>
      </c>
      <c r="F2433">
        <v>60</v>
      </c>
      <c r="G2433">
        <v>790</v>
      </c>
      <c r="H2433">
        <v>94</v>
      </c>
      <c r="I2433" s="119" t="s">
        <v>19</v>
      </c>
      <c r="J2433" s="119" t="s">
        <v>22</v>
      </c>
      <c r="K2433" s="1">
        <v>46255.758941458334</v>
      </c>
      <c r="L2433">
        <v>11</v>
      </c>
      <c r="M2433">
        <v>1</v>
      </c>
      <c r="N2433">
        <v>3</v>
      </c>
      <c r="O2433">
        <v>0</v>
      </c>
      <c r="P2433" s="119" t="s">
        <v>20254</v>
      </c>
    </row>
    <row r="2434" spans="1:16" x14ac:dyDescent="0.25">
      <c r="A2434">
        <v>2581</v>
      </c>
      <c r="B2434" s="119" t="s">
        <v>1539</v>
      </c>
      <c r="C2434">
        <v>24</v>
      </c>
      <c r="E2434">
        <v>651</v>
      </c>
      <c r="F2434">
        <v>49</v>
      </c>
      <c r="G2434">
        <v>321</v>
      </c>
      <c r="H2434">
        <v>301</v>
      </c>
      <c r="I2434" s="119" t="s">
        <v>19</v>
      </c>
      <c r="J2434" s="119" t="s">
        <v>22</v>
      </c>
      <c r="K2434" s="1">
        <v>46255.758941458334</v>
      </c>
      <c r="L2434">
        <v>12</v>
      </c>
      <c r="M2434">
        <v>6</v>
      </c>
      <c r="N2434">
        <v>5</v>
      </c>
      <c r="O2434">
        <v>1</v>
      </c>
      <c r="P2434" s="119" t="s">
        <v>20254</v>
      </c>
    </row>
    <row r="2435" spans="1:16" x14ac:dyDescent="0.25">
      <c r="A2435">
        <v>2582</v>
      </c>
      <c r="B2435" s="119" t="s">
        <v>1539</v>
      </c>
      <c r="C2435">
        <v>29</v>
      </c>
      <c r="E2435">
        <v>0</v>
      </c>
      <c r="F2435">
        <v>0</v>
      </c>
      <c r="G2435">
        <v>498</v>
      </c>
      <c r="H2435">
        <v>64</v>
      </c>
      <c r="I2435" s="119" t="s">
        <v>19</v>
      </c>
      <c r="J2435" s="119" t="s">
        <v>22</v>
      </c>
      <c r="K2435" s="1">
        <v>46255.758941458334</v>
      </c>
      <c r="L2435">
        <v>0</v>
      </c>
      <c r="M2435">
        <v>5</v>
      </c>
      <c r="N2435">
        <v>0</v>
      </c>
      <c r="O2435">
        <v>1</v>
      </c>
      <c r="P2435" s="119" t="s">
        <v>20254</v>
      </c>
    </row>
    <row r="2436" spans="1:16" x14ac:dyDescent="0.25">
      <c r="A2436">
        <v>2583</v>
      </c>
      <c r="B2436" s="119" t="s">
        <v>1540</v>
      </c>
      <c r="C2436">
        <v>34</v>
      </c>
      <c r="E2436">
        <v>0</v>
      </c>
      <c r="F2436">
        <v>0</v>
      </c>
      <c r="G2436">
        <v>561</v>
      </c>
      <c r="H2436">
        <v>59</v>
      </c>
      <c r="I2436" s="119" t="s">
        <v>19</v>
      </c>
      <c r="J2436" s="119" t="s">
        <v>22</v>
      </c>
      <c r="K2436" s="1">
        <v>46255.758941458334</v>
      </c>
      <c r="L2436">
        <v>0</v>
      </c>
      <c r="M2436">
        <v>1</v>
      </c>
      <c r="N2436">
        <v>0</v>
      </c>
      <c r="O2436">
        <v>0</v>
      </c>
      <c r="P2436" s="119" t="s">
        <v>20254</v>
      </c>
    </row>
    <row r="2437" spans="1:16" x14ac:dyDescent="0.25">
      <c r="A2437">
        <v>2584</v>
      </c>
      <c r="B2437" s="119" t="s">
        <v>1540</v>
      </c>
      <c r="C2437">
        <v>39</v>
      </c>
      <c r="E2437">
        <v>0</v>
      </c>
      <c r="F2437">
        <v>0</v>
      </c>
      <c r="G2437">
        <v>571</v>
      </c>
      <c r="H2437">
        <v>62</v>
      </c>
      <c r="I2437" s="119" t="s">
        <v>19</v>
      </c>
      <c r="J2437" s="119" t="s">
        <v>22</v>
      </c>
      <c r="K2437" s="1">
        <v>46255.758941458334</v>
      </c>
      <c r="L2437">
        <v>0</v>
      </c>
      <c r="M2437">
        <v>5</v>
      </c>
      <c r="N2437">
        <v>0</v>
      </c>
      <c r="O2437">
        <v>1</v>
      </c>
      <c r="P2437" s="119" t="s">
        <v>20254</v>
      </c>
    </row>
    <row r="2438" spans="1:16" x14ac:dyDescent="0.25">
      <c r="A2438">
        <v>2585</v>
      </c>
      <c r="B2438" s="119" t="s">
        <v>1538</v>
      </c>
      <c r="C2438">
        <v>41</v>
      </c>
      <c r="E2438">
        <v>0</v>
      </c>
      <c r="F2438">
        <v>0</v>
      </c>
      <c r="G2438">
        <v>716</v>
      </c>
      <c r="H2438">
        <v>84</v>
      </c>
      <c r="I2438" s="119" t="s">
        <v>19</v>
      </c>
      <c r="J2438" s="119" t="s">
        <v>22</v>
      </c>
      <c r="K2438" s="1">
        <v>46255.758941458334</v>
      </c>
      <c r="L2438">
        <v>0</v>
      </c>
      <c r="M2438">
        <v>10</v>
      </c>
      <c r="N2438">
        <v>0</v>
      </c>
      <c r="O2438">
        <v>2</v>
      </c>
      <c r="P2438" s="119" t="s">
        <v>20254</v>
      </c>
    </row>
    <row r="2439" spans="1:16" x14ac:dyDescent="0.25">
      <c r="A2439">
        <v>2586</v>
      </c>
      <c r="B2439" s="119" t="s">
        <v>1538</v>
      </c>
      <c r="C2439">
        <v>46</v>
      </c>
      <c r="E2439">
        <v>0</v>
      </c>
      <c r="F2439">
        <v>0</v>
      </c>
      <c r="G2439">
        <v>545</v>
      </c>
      <c r="H2439">
        <v>70</v>
      </c>
      <c r="I2439" s="119" t="s">
        <v>19</v>
      </c>
      <c r="J2439" s="119" t="s">
        <v>22</v>
      </c>
      <c r="K2439" s="1">
        <v>46255.758941458334</v>
      </c>
      <c r="L2439">
        <v>0</v>
      </c>
      <c r="M2439">
        <v>4</v>
      </c>
      <c r="N2439">
        <v>0</v>
      </c>
      <c r="O2439">
        <v>2</v>
      </c>
      <c r="P2439" s="119" t="s">
        <v>20254</v>
      </c>
    </row>
    <row r="2440" spans="1:16" x14ac:dyDescent="0.25">
      <c r="A2440">
        <v>2587</v>
      </c>
      <c r="B2440" s="119" t="s">
        <v>1538</v>
      </c>
      <c r="C2440">
        <v>51</v>
      </c>
      <c r="E2440">
        <v>1</v>
      </c>
      <c r="F2440">
        <v>64</v>
      </c>
      <c r="G2440">
        <v>1641</v>
      </c>
      <c r="H2440">
        <v>75</v>
      </c>
      <c r="I2440" s="119" t="s">
        <v>19</v>
      </c>
      <c r="J2440" s="119" t="s">
        <v>22</v>
      </c>
      <c r="K2440" s="1">
        <v>46255.758941458334</v>
      </c>
      <c r="L2440">
        <v>4</v>
      </c>
      <c r="M2440">
        <v>2</v>
      </c>
      <c r="N2440">
        <v>0</v>
      </c>
      <c r="O2440">
        <v>0</v>
      </c>
      <c r="P2440" s="119" t="s">
        <v>20254</v>
      </c>
    </row>
    <row r="2441" spans="1:16" x14ac:dyDescent="0.25">
      <c r="A2441">
        <v>2588</v>
      </c>
      <c r="B2441" s="119" t="s">
        <v>1538</v>
      </c>
      <c r="C2441">
        <v>56</v>
      </c>
      <c r="E2441">
        <v>0</v>
      </c>
      <c r="F2441">
        <v>0</v>
      </c>
      <c r="G2441">
        <v>812</v>
      </c>
      <c r="H2441">
        <v>82</v>
      </c>
      <c r="I2441" s="119" t="s">
        <v>19</v>
      </c>
      <c r="J2441" s="119" t="s">
        <v>22</v>
      </c>
      <c r="K2441" s="1">
        <v>46255.758941458334</v>
      </c>
      <c r="L2441">
        <v>0</v>
      </c>
      <c r="M2441">
        <v>2</v>
      </c>
      <c r="N2441">
        <v>0</v>
      </c>
      <c r="O2441">
        <v>1</v>
      </c>
      <c r="P2441" s="119" t="s">
        <v>20254</v>
      </c>
    </row>
    <row r="2442" spans="1:16" x14ac:dyDescent="0.25">
      <c r="A2442">
        <v>2589</v>
      </c>
      <c r="B2442" s="119" t="s">
        <v>1540</v>
      </c>
      <c r="C2442">
        <v>42</v>
      </c>
      <c r="E2442">
        <v>0</v>
      </c>
      <c r="F2442">
        <v>0</v>
      </c>
      <c r="G2442">
        <v>670</v>
      </c>
      <c r="H2442">
        <v>65</v>
      </c>
      <c r="I2442" s="119" t="s">
        <v>19</v>
      </c>
      <c r="J2442" s="119" t="s">
        <v>22</v>
      </c>
      <c r="K2442" s="1">
        <v>46255.758941458334</v>
      </c>
      <c r="L2442">
        <v>0</v>
      </c>
      <c r="M2442">
        <v>3</v>
      </c>
      <c r="N2442">
        <v>0</v>
      </c>
      <c r="O2442">
        <v>1</v>
      </c>
      <c r="P2442" s="119" t="s">
        <v>20254</v>
      </c>
    </row>
    <row r="2443" spans="1:16" x14ac:dyDescent="0.25">
      <c r="A2443">
        <v>2590</v>
      </c>
      <c r="B2443" s="119" t="s">
        <v>1540</v>
      </c>
      <c r="C2443">
        <v>47</v>
      </c>
      <c r="E2443">
        <v>0</v>
      </c>
      <c r="F2443">
        <v>0</v>
      </c>
      <c r="G2443">
        <v>540</v>
      </c>
      <c r="H2443">
        <v>70</v>
      </c>
      <c r="I2443" s="119" t="s">
        <v>19</v>
      </c>
      <c r="J2443" s="119" t="s">
        <v>22</v>
      </c>
      <c r="K2443" s="1">
        <v>46255.758941458334</v>
      </c>
      <c r="L2443">
        <v>0</v>
      </c>
      <c r="M2443">
        <v>1</v>
      </c>
      <c r="N2443">
        <v>0</v>
      </c>
      <c r="O2443">
        <v>0</v>
      </c>
      <c r="P2443" s="119" t="s">
        <v>20254</v>
      </c>
    </row>
    <row r="2444" spans="1:16" x14ac:dyDescent="0.25">
      <c r="A2444">
        <v>2591</v>
      </c>
      <c r="B2444" s="119" t="s">
        <v>1540</v>
      </c>
      <c r="C2444">
        <v>52</v>
      </c>
      <c r="E2444">
        <v>0</v>
      </c>
      <c r="F2444">
        <v>0</v>
      </c>
      <c r="G2444">
        <v>670</v>
      </c>
      <c r="H2444">
        <v>77</v>
      </c>
      <c r="I2444" s="119" t="s">
        <v>19</v>
      </c>
      <c r="J2444" s="119" t="s">
        <v>22</v>
      </c>
      <c r="K2444" s="1">
        <v>46255.758941458334</v>
      </c>
      <c r="L2444">
        <v>0</v>
      </c>
      <c r="M2444">
        <v>2</v>
      </c>
      <c r="N2444">
        <v>0</v>
      </c>
      <c r="O2444">
        <v>2</v>
      </c>
      <c r="P2444" s="119" t="s">
        <v>20254</v>
      </c>
    </row>
    <row r="2445" spans="1:16" x14ac:dyDescent="0.25">
      <c r="A2445">
        <v>2592</v>
      </c>
      <c r="B2445" s="119" t="s">
        <v>1540</v>
      </c>
      <c r="C2445">
        <v>57</v>
      </c>
      <c r="E2445">
        <v>0</v>
      </c>
      <c r="F2445">
        <v>0</v>
      </c>
      <c r="G2445">
        <v>1152</v>
      </c>
      <c r="H2445">
        <v>82</v>
      </c>
      <c r="I2445" s="119" t="s">
        <v>19</v>
      </c>
      <c r="J2445" s="119" t="s">
        <v>22</v>
      </c>
      <c r="K2445" s="1">
        <v>46255.758941458334</v>
      </c>
      <c r="L2445">
        <v>0</v>
      </c>
      <c r="M2445">
        <v>1</v>
      </c>
      <c r="N2445">
        <v>0</v>
      </c>
      <c r="O2445">
        <v>1</v>
      </c>
      <c r="P2445" s="119" t="s">
        <v>20254</v>
      </c>
    </row>
    <row r="2446" spans="1:16" x14ac:dyDescent="0.25">
      <c r="A2446">
        <v>2593</v>
      </c>
      <c r="B2446" s="119" t="s">
        <v>1542</v>
      </c>
      <c r="C2446">
        <v>43</v>
      </c>
      <c r="E2446">
        <v>87</v>
      </c>
      <c r="F2446">
        <v>66</v>
      </c>
      <c r="G2446">
        <v>335</v>
      </c>
      <c r="H2446">
        <v>99</v>
      </c>
      <c r="I2446" s="119" t="s">
        <v>19</v>
      </c>
      <c r="J2446" s="119" t="s">
        <v>22</v>
      </c>
      <c r="K2446" s="1">
        <v>46255.758941458334</v>
      </c>
      <c r="L2446">
        <v>9</v>
      </c>
      <c r="M2446">
        <v>0</v>
      </c>
      <c r="N2446">
        <v>3</v>
      </c>
      <c r="O2446">
        <v>0</v>
      </c>
      <c r="P2446" s="119" t="s">
        <v>20254</v>
      </c>
    </row>
    <row r="2447" spans="1:16" x14ac:dyDescent="0.25">
      <c r="A2447">
        <v>2594</v>
      </c>
      <c r="B2447" s="119" t="s">
        <v>1542</v>
      </c>
      <c r="C2447">
        <v>48</v>
      </c>
      <c r="E2447">
        <v>48</v>
      </c>
      <c r="F2447">
        <v>72</v>
      </c>
      <c r="G2447">
        <v>417</v>
      </c>
      <c r="H2447">
        <v>89</v>
      </c>
      <c r="I2447" s="119" t="s">
        <v>19</v>
      </c>
      <c r="J2447" s="119" t="s">
        <v>22</v>
      </c>
      <c r="K2447" s="1">
        <v>46255.758941458334</v>
      </c>
      <c r="L2447">
        <v>14</v>
      </c>
      <c r="M2447">
        <v>6</v>
      </c>
      <c r="N2447">
        <v>2</v>
      </c>
      <c r="O2447">
        <v>0</v>
      </c>
      <c r="P2447" s="119" t="s">
        <v>20254</v>
      </c>
    </row>
    <row r="2448" spans="1:16" x14ac:dyDescent="0.25">
      <c r="A2448">
        <v>2595</v>
      </c>
      <c r="B2448" s="119" t="s">
        <v>1542</v>
      </c>
      <c r="C2448">
        <v>53</v>
      </c>
      <c r="E2448">
        <v>0</v>
      </c>
      <c r="F2448">
        <v>0</v>
      </c>
      <c r="G2448">
        <v>842</v>
      </c>
      <c r="H2448">
        <v>78</v>
      </c>
      <c r="I2448" s="119" t="s">
        <v>19</v>
      </c>
      <c r="J2448" s="119" t="s">
        <v>22</v>
      </c>
      <c r="K2448" s="1">
        <v>46255.758941458334</v>
      </c>
      <c r="L2448">
        <v>0</v>
      </c>
      <c r="M2448">
        <v>0</v>
      </c>
      <c r="N2448">
        <v>0</v>
      </c>
      <c r="O2448">
        <v>0</v>
      </c>
      <c r="P2448" s="119" t="s">
        <v>20254</v>
      </c>
    </row>
    <row r="2449" spans="1:16" x14ac:dyDescent="0.25">
      <c r="A2449">
        <v>2596</v>
      </c>
      <c r="B2449" s="119" t="s">
        <v>1542</v>
      </c>
      <c r="C2449">
        <v>58</v>
      </c>
      <c r="E2449">
        <v>0</v>
      </c>
      <c r="F2449">
        <v>0</v>
      </c>
      <c r="G2449">
        <v>1256</v>
      </c>
      <c r="H2449">
        <v>83</v>
      </c>
      <c r="I2449" s="119" t="s">
        <v>19</v>
      </c>
      <c r="J2449" s="119" t="s">
        <v>22</v>
      </c>
      <c r="K2449" s="1">
        <v>46255.758941458334</v>
      </c>
      <c r="L2449">
        <v>0</v>
      </c>
      <c r="M2449">
        <v>2</v>
      </c>
      <c r="N2449">
        <v>0</v>
      </c>
      <c r="O2449">
        <v>0</v>
      </c>
      <c r="P2449" s="119" t="s">
        <v>20254</v>
      </c>
    </row>
    <row r="2450" spans="1:16" x14ac:dyDescent="0.25">
      <c r="A2450">
        <v>2597</v>
      </c>
      <c r="B2450" s="119" t="s">
        <v>1540</v>
      </c>
      <c r="C2450">
        <v>44</v>
      </c>
      <c r="E2450">
        <v>0</v>
      </c>
      <c r="F2450">
        <v>0</v>
      </c>
      <c r="G2450">
        <v>701</v>
      </c>
      <c r="H2450">
        <v>66</v>
      </c>
      <c r="I2450" s="119" t="s">
        <v>19</v>
      </c>
      <c r="J2450" s="119" t="s">
        <v>22</v>
      </c>
      <c r="K2450" s="1">
        <v>46255.758941458334</v>
      </c>
      <c r="L2450">
        <v>0</v>
      </c>
      <c r="M2450">
        <v>2</v>
      </c>
      <c r="N2450">
        <v>0</v>
      </c>
      <c r="O2450">
        <v>0</v>
      </c>
      <c r="P2450" s="119" t="s">
        <v>20254</v>
      </c>
    </row>
    <row r="2451" spans="1:16" x14ac:dyDescent="0.25">
      <c r="A2451">
        <v>2598</v>
      </c>
      <c r="B2451" s="119" t="s">
        <v>1540</v>
      </c>
      <c r="C2451">
        <v>49</v>
      </c>
      <c r="E2451">
        <v>0</v>
      </c>
      <c r="F2451">
        <v>0</v>
      </c>
      <c r="G2451">
        <v>647</v>
      </c>
      <c r="H2451">
        <v>73</v>
      </c>
      <c r="I2451" s="119" t="s">
        <v>19</v>
      </c>
      <c r="J2451" s="119" t="s">
        <v>22</v>
      </c>
      <c r="K2451" s="1">
        <v>46255.758941458334</v>
      </c>
      <c r="L2451">
        <v>0</v>
      </c>
      <c r="M2451">
        <v>0</v>
      </c>
      <c r="N2451">
        <v>0</v>
      </c>
      <c r="O2451">
        <v>0</v>
      </c>
      <c r="P2451" s="119" t="s">
        <v>20254</v>
      </c>
    </row>
    <row r="2452" spans="1:16" x14ac:dyDescent="0.25">
      <c r="A2452">
        <v>2599</v>
      </c>
      <c r="B2452" s="119" t="s">
        <v>1540</v>
      </c>
      <c r="C2452">
        <v>54</v>
      </c>
      <c r="E2452">
        <v>0</v>
      </c>
      <c r="F2452">
        <v>0</v>
      </c>
      <c r="G2452">
        <v>496</v>
      </c>
      <c r="H2452">
        <v>78</v>
      </c>
      <c r="I2452" s="119" t="s">
        <v>19</v>
      </c>
      <c r="J2452" s="119" t="s">
        <v>22</v>
      </c>
      <c r="K2452" s="1">
        <v>46255.758941458334</v>
      </c>
      <c r="L2452">
        <v>0</v>
      </c>
      <c r="M2452">
        <v>0</v>
      </c>
      <c r="N2452">
        <v>0</v>
      </c>
      <c r="O2452">
        <v>0</v>
      </c>
      <c r="P2452" s="119" t="s">
        <v>20254</v>
      </c>
    </row>
    <row r="2453" spans="1:16" x14ac:dyDescent="0.25">
      <c r="A2453">
        <v>2600</v>
      </c>
      <c r="B2453" s="119" t="s">
        <v>1540</v>
      </c>
      <c r="C2453">
        <v>59</v>
      </c>
      <c r="E2453">
        <v>0</v>
      </c>
      <c r="F2453">
        <v>0</v>
      </c>
      <c r="G2453">
        <v>1209</v>
      </c>
      <c r="H2453">
        <v>85</v>
      </c>
      <c r="I2453" s="119" t="s">
        <v>19</v>
      </c>
      <c r="J2453" s="119" t="s">
        <v>22</v>
      </c>
      <c r="K2453" s="1">
        <v>46255.758941458334</v>
      </c>
      <c r="L2453">
        <v>0</v>
      </c>
      <c r="M2453">
        <v>3</v>
      </c>
      <c r="N2453">
        <v>0</v>
      </c>
      <c r="O2453">
        <v>0</v>
      </c>
      <c r="P2453" s="119" t="s">
        <v>20254</v>
      </c>
    </row>
    <row r="2454" spans="1:16" x14ac:dyDescent="0.25">
      <c r="A2454">
        <v>2601</v>
      </c>
      <c r="B2454" s="119" t="s">
        <v>1543</v>
      </c>
      <c r="C2454">
        <v>61</v>
      </c>
      <c r="E2454">
        <v>0</v>
      </c>
      <c r="F2454">
        <v>0</v>
      </c>
      <c r="G2454">
        <v>310</v>
      </c>
      <c r="H2454">
        <v>200</v>
      </c>
      <c r="I2454" s="119" t="s">
        <v>19</v>
      </c>
      <c r="J2454" s="119" t="s">
        <v>22</v>
      </c>
      <c r="K2454" s="1">
        <v>46255.758941458334</v>
      </c>
      <c r="L2454">
        <v>0</v>
      </c>
      <c r="M2454">
        <v>11</v>
      </c>
      <c r="N2454">
        <v>0</v>
      </c>
      <c r="O2454">
        <v>1</v>
      </c>
      <c r="P2454" s="119" t="s">
        <v>20254</v>
      </c>
    </row>
    <row r="2455" spans="1:16" x14ac:dyDescent="0.25">
      <c r="A2455">
        <v>2602</v>
      </c>
      <c r="B2455" s="119" t="s">
        <v>1543</v>
      </c>
      <c r="C2455">
        <v>66</v>
      </c>
      <c r="E2455">
        <v>0</v>
      </c>
      <c r="F2455">
        <v>0</v>
      </c>
      <c r="G2455">
        <v>1280</v>
      </c>
      <c r="H2455">
        <v>93</v>
      </c>
      <c r="I2455" s="119" t="s">
        <v>19</v>
      </c>
      <c r="J2455" s="119" t="s">
        <v>22</v>
      </c>
      <c r="K2455" s="1">
        <v>46255.758941458334</v>
      </c>
      <c r="L2455">
        <v>0</v>
      </c>
      <c r="M2455">
        <v>7</v>
      </c>
      <c r="N2455">
        <v>0</v>
      </c>
      <c r="O2455">
        <v>3</v>
      </c>
      <c r="P2455" s="119" t="s">
        <v>20254</v>
      </c>
    </row>
    <row r="2456" spans="1:16" x14ac:dyDescent="0.25">
      <c r="A2456">
        <v>2603</v>
      </c>
      <c r="B2456" s="119" t="s">
        <v>1543</v>
      </c>
      <c r="C2456">
        <v>71</v>
      </c>
      <c r="E2456">
        <v>0</v>
      </c>
      <c r="F2456">
        <v>0</v>
      </c>
      <c r="G2456">
        <v>1002</v>
      </c>
      <c r="H2456">
        <v>98</v>
      </c>
      <c r="I2456" s="119" t="s">
        <v>19</v>
      </c>
      <c r="J2456" s="119" t="s">
        <v>22</v>
      </c>
      <c r="K2456" s="1">
        <v>46255.758941458334</v>
      </c>
      <c r="L2456">
        <v>0</v>
      </c>
      <c r="M2456">
        <v>4</v>
      </c>
      <c r="N2456">
        <v>0</v>
      </c>
      <c r="O2456">
        <v>0</v>
      </c>
      <c r="P2456" s="119" t="s">
        <v>20254</v>
      </c>
    </row>
    <row r="2457" spans="1:16" x14ac:dyDescent="0.25">
      <c r="A2457">
        <v>2604</v>
      </c>
      <c r="B2457" s="119" t="s">
        <v>1543</v>
      </c>
      <c r="C2457">
        <v>76</v>
      </c>
      <c r="E2457">
        <v>1</v>
      </c>
      <c r="F2457">
        <v>90</v>
      </c>
      <c r="G2457">
        <v>18650</v>
      </c>
      <c r="H2457">
        <v>105</v>
      </c>
      <c r="I2457" s="119" t="s">
        <v>19</v>
      </c>
      <c r="J2457" s="119" t="s">
        <v>22</v>
      </c>
      <c r="K2457" s="1">
        <v>46255.758941458334</v>
      </c>
      <c r="L2457">
        <v>0</v>
      </c>
      <c r="M2457">
        <v>18</v>
      </c>
      <c r="N2457">
        <v>0</v>
      </c>
      <c r="O2457">
        <v>2</v>
      </c>
      <c r="P2457" s="119" t="s">
        <v>20254</v>
      </c>
    </row>
    <row r="2458" spans="1:16" x14ac:dyDescent="0.25">
      <c r="A2458">
        <v>2605</v>
      </c>
      <c r="B2458" s="119" t="s">
        <v>1543</v>
      </c>
      <c r="C2458">
        <v>80</v>
      </c>
      <c r="E2458">
        <v>100</v>
      </c>
      <c r="F2458">
        <v>99</v>
      </c>
      <c r="G2458">
        <v>13893</v>
      </c>
      <c r="H2458">
        <v>110</v>
      </c>
      <c r="I2458" s="119" t="s">
        <v>19</v>
      </c>
      <c r="J2458" s="119" t="s">
        <v>22</v>
      </c>
      <c r="K2458" s="1">
        <v>46255.758941458334</v>
      </c>
      <c r="L2458">
        <v>0</v>
      </c>
      <c r="M2458">
        <v>6</v>
      </c>
      <c r="N2458">
        <v>0</v>
      </c>
      <c r="O2458">
        <v>1</v>
      </c>
      <c r="P2458" s="119" t="s">
        <v>20254</v>
      </c>
    </row>
    <row r="2459" spans="1:16" x14ac:dyDescent="0.25">
      <c r="A2459">
        <v>2606</v>
      </c>
      <c r="B2459" s="119" t="s">
        <v>1544</v>
      </c>
      <c r="C2459">
        <v>62</v>
      </c>
      <c r="E2459">
        <v>3</v>
      </c>
      <c r="F2459">
        <v>76</v>
      </c>
      <c r="G2459">
        <v>852</v>
      </c>
      <c r="H2459">
        <v>89</v>
      </c>
      <c r="I2459" s="119" t="s">
        <v>19</v>
      </c>
      <c r="J2459" s="119" t="s">
        <v>22</v>
      </c>
      <c r="K2459" s="1">
        <v>46255.758941458334</v>
      </c>
      <c r="L2459">
        <v>0</v>
      </c>
      <c r="M2459">
        <v>8</v>
      </c>
      <c r="N2459">
        <v>0</v>
      </c>
      <c r="O2459">
        <v>3</v>
      </c>
      <c r="P2459" s="119" t="s">
        <v>20254</v>
      </c>
    </row>
    <row r="2460" spans="1:16" x14ac:dyDescent="0.25">
      <c r="A2460">
        <v>2607</v>
      </c>
      <c r="B2460" s="119" t="s">
        <v>1544</v>
      </c>
      <c r="C2460">
        <v>67</v>
      </c>
      <c r="E2460">
        <v>0</v>
      </c>
      <c r="F2460">
        <v>0</v>
      </c>
      <c r="G2460">
        <v>1389</v>
      </c>
      <c r="H2460">
        <v>93</v>
      </c>
      <c r="I2460" s="119" t="s">
        <v>19</v>
      </c>
      <c r="J2460" s="119" t="s">
        <v>22</v>
      </c>
      <c r="K2460" s="1">
        <v>46255.758941458334</v>
      </c>
      <c r="L2460">
        <v>0</v>
      </c>
      <c r="M2460">
        <v>6</v>
      </c>
      <c r="N2460">
        <v>0</v>
      </c>
      <c r="O2460">
        <v>1</v>
      </c>
      <c r="P2460" s="119" t="s">
        <v>20254</v>
      </c>
    </row>
    <row r="2461" spans="1:16" x14ac:dyDescent="0.25">
      <c r="A2461">
        <v>2608</v>
      </c>
      <c r="B2461" s="119" t="s">
        <v>1544</v>
      </c>
      <c r="C2461">
        <v>72</v>
      </c>
      <c r="E2461">
        <v>0</v>
      </c>
      <c r="F2461">
        <v>0</v>
      </c>
      <c r="G2461">
        <v>1269</v>
      </c>
      <c r="H2461">
        <v>99</v>
      </c>
      <c r="I2461" s="119" t="s">
        <v>19</v>
      </c>
      <c r="J2461" s="119" t="s">
        <v>22</v>
      </c>
      <c r="K2461" s="1">
        <v>46255.758941458334</v>
      </c>
      <c r="L2461">
        <v>0</v>
      </c>
      <c r="M2461">
        <v>4</v>
      </c>
      <c r="N2461">
        <v>0</v>
      </c>
      <c r="O2461">
        <v>1</v>
      </c>
      <c r="P2461" s="119" t="s">
        <v>20254</v>
      </c>
    </row>
    <row r="2462" spans="1:16" x14ac:dyDescent="0.25">
      <c r="A2462">
        <v>2609</v>
      </c>
      <c r="B2462" s="119" t="s">
        <v>1544</v>
      </c>
      <c r="C2462">
        <v>77</v>
      </c>
      <c r="E2462">
        <v>57</v>
      </c>
      <c r="F2462">
        <v>90</v>
      </c>
      <c r="G2462">
        <v>11986</v>
      </c>
      <c r="H2462">
        <v>105</v>
      </c>
      <c r="I2462" s="119" t="s">
        <v>19</v>
      </c>
      <c r="J2462" s="119" t="s">
        <v>22</v>
      </c>
      <c r="K2462" s="1">
        <v>46255.758941458334</v>
      </c>
      <c r="L2462">
        <v>0</v>
      </c>
      <c r="M2462">
        <v>11</v>
      </c>
      <c r="N2462">
        <v>0</v>
      </c>
      <c r="O2462">
        <v>4</v>
      </c>
      <c r="P2462" s="119" t="s">
        <v>20254</v>
      </c>
    </row>
    <row r="2463" spans="1:16" x14ac:dyDescent="0.25">
      <c r="A2463">
        <v>2610</v>
      </c>
      <c r="B2463" s="119" t="s">
        <v>1544</v>
      </c>
      <c r="C2463">
        <v>80</v>
      </c>
      <c r="E2463">
        <v>30</v>
      </c>
      <c r="F2463">
        <v>94</v>
      </c>
      <c r="G2463">
        <v>10328</v>
      </c>
      <c r="H2463">
        <v>110</v>
      </c>
      <c r="I2463" s="119" t="s">
        <v>19</v>
      </c>
      <c r="J2463" s="119" t="s">
        <v>22</v>
      </c>
      <c r="K2463" s="1">
        <v>46255.758941458334</v>
      </c>
      <c r="L2463">
        <v>0</v>
      </c>
      <c r="M2463">
        <v>9</v>
      </c>
      <c r="N2463">
        <v>0</v>
      </c>
      <c r="O2463">
        <v>3</v>
      </c>
      <c r="P2463" s="119" t="s">
        <v>20254</v>
      </c>
    </row>
    <row r="2464" spans="1:16" x14ac:dyDescent="0.25">
      <c r="A2464">
        <v>2611</v>
      </c>
      <c r="B2464" s="119" t="s">
        <v>1545</v>
      </c>
      <c r="C2464">
        <v>63</v>
      </c>
      <c r="E2464">
        <v>0</v>
      </c>
      <c r="F2464">
        <v>0</v>
      </c>
      <c r="G2464">
        <v>1305</v>
      </c>
      <c r="H2464">
        <v>90</v>
      </c>
      <c r="I2464" s="119" t="s">
        <v>19</v>
      </c>
      <c r="J2464" s="119" t="s">
        <v>22</v>
      </c>
      <c r="K2464" s="1">
        <v>46255.758941458334</v>
      </c>
      <c r="L2464">
        <v>0</v>
      </c>
      <c r="M2464">
        <v>1</v>
      </c>
      <c r="N2464">
        <v>0</v>
      </c>
      <c r="O2464">
        <v>0</v>
      </c>
      <c r="P2464" s="119" t="s">
        <v>20254</v>
      </c>
    </row>
    <row r="2465" spans="1:16" x14ac:dyDescent="0.25">
      <c r="A2465">
        <v>2612</v>
      </c>
      <c r="B2465" s="119" t="s">
        <v>1545</v>
      </c>
      <c r="C2465">
        <v>68</v>
      </c>
      <c r="E2465">
        <v>0</v>
      </c>
      <c r="F2465">
        <v>0</v>
      </c>
      <c r="G2465">
        <v>1384</v>
      </c>
      <c r="H2465">
        <v>95</v>
      </c>
      <c r="I2465" s="119" t="s">
        <v>19</v>
      </c>
      <c r="J2465" s="119" t="s">
        <v>22</v>
      </c>
      <c r="K2465" s="1">
        <v>46255.758941458334</v>
      </c>
      <c r="L2465">
        <v>0</v>
      </c>
      <c r="M2465">
        <v>1</v>
      </c>
      <c r="N2465">
        <v>0</v>
      </c>
      <c r="O2465">
        <v>0</v>
      </c>
      <c r="P2465" s="119" t="s">
        <v>20254</v>
      </c>
    </row>
    <row r="2466" spans="1:16" x14ac:dyDescent="0.25">
      <c r="A2466">
        <v>2613</v>
      </c>
      <c r="B2466" s="119" t="s">
        <v>1545</v>
      </c>
      <c r="C2466">
        <v>73</v>
      </c>
      <c r="E2466">
        <v>0</v>
      </c>
      <c r="F2466">
        <v>0</v>
      </c>
      <c r="G2466">
        <v>1549</v>
      </c>
      <c r="H2466">
        <v>102</v>
      </c>
      <c r="I2466" s="119" t="s">
        <v>19</v>
      </c>
      <c r="J2466" s="119" t="s">
        <v>22</v>
      </c>
      <c r="K2466" s="1">
        <v>46255.758941458334</v>
      </c>
      <c r="L2466">
        <v>0</v>
      </c>
      <c r="M2466">
        <v>2</v>
      </c>
      <c r="N2466">
        <v>0</v>
      </c>
      <c r="O2466">
        <v>0</v>
      </c>
      <c r="P2466" s="119" t="s">
        <v>20254</v>
      </c>
    </row>
    <row r="2467" spans="1:16" x14ac:dyDescent="0.25">
      <c r="A2467">
        <v>2614</v>
      </c>
      <c r="B2467" s="119" t="s">
        <v>1545</v>
      </c>
      <c r="C2467">
        <v>78</v>
      </c>
      <c r="E2467">
        <v>0</v>
      </c>
      <c r="F2467">
        <v>0</v>
      </c>
      <c r="G2467">
        <v>19257</v>
      </c>
      <c r="H2467">
        <v>106</v>
      </c>
      <c r="I2467" s="119" t="s">
        <v>19</v>
      </c>
      <c r="J2467" s="119" t="s">
        <v>22</v>
      </c>
      <c r="K2467" s="1">
        <v>46255.758941458334</v>
      </c>
      <c r="L2467">
        <v>0</v>
      </c>
      <c r="M2467">
        <v>8</v>
      </c>
      <c r="N2467">
        <v>0</v>
      </c>
      <c r="O2467">
        <v>2</v>
      </c>
      <c r="P2467" s="119" t="s">
        <v>20254</v>
      </c>
    </row>
    <row r="2468" spans="1:16" x14ac:dyDescent="0.25">
      <c r="A2468">
        <v>2615</v>
      </c>
      <c r="B2468" s="119" t="s">
        <v>1545</v>
      </c>
      <c r="C2468">
        <v>80</v>
      </c>
      <c r="E2468">
        <v>52</v>
      </c>
      <c r="F2468">
        <v>94</v>
      </c>
      <c r="G2468">
        <v>15602</v>
      </c>
      <c r="H2468">
        <v>110</v>
      </c>
      <c r="I2468" s="119" t="s">
        <v>19</v>
      </c>
      <c r="J2468" s="119" t="s">
        <v>22</v>
      </c>
      <c r="K2468" s="1">
        <v>46255.758941458334</v>
      </c>
      <c r="L2468">
        <v>0</v>
      </c>
      <c r="M2468">
        <v>9</v>
      </c>
      <c r="N2468">
        <v>0</v>
      </c>
      <c r="O2468">
        <v>4</v>
      </c>
      <c r="P2468" s="119" t="s">
        <v>20254</v>
      </c>
    </row>
    <row r="2469" spans="1:16" x14ac:dyDescent="0.25">
      <c r="A2469">
        <v>2616</v>
      </c>
      <c r="B2469" s="119" t="s">
        <v>1546</v>
      </c>
      <c r="C2469">
        <v>64</v>
      </c>
      <c r="E2469">
        <v>0</v>
      </c>
      <c r="F2469">
        <v>0</v>
      </c>
      <c r="G2469">
        <v>1351</v>
      </c>
      <c r="H2469">
        <v>90</v>
      </c>
      <c r="I2469" s="119" t="s">
        <v>19</v>
      </c>
      <c r="J2469" s="119" t="s">
        <v>22</v>
      </c>
      <c r="K2469" s="1">
        <v>46255.758941458334</v>
      </c>
      <c r="L2469">
        <v>0</v>
      </c>
      <c r="M2469">
        <v>1</v>
      </c>
      <c r="N2469">
        <v>0</v>
      </c>
      <c r="O2469">
        <v>0</v>
      </c>
      <c r="P2469" s="119" t="s">
        <v>20254</v>
      </c>
    </row>
    <row r="2470" spans="1:16" x14ac:dyDescent="0.25">
      <c r="A2470">
        <v>2617</v>
      </c>
      <c r="B2470" s="119" t="s">
        <v>1546</v>
      </c>
      <c r="C2470">
        <v>69</v>
      </c>
      <c r="E2470">
        <v>0</v>
      </c>
      <c r="F2470">
        <v>0</v>
      </c>
      <c r="G2470">
        <v>1553</v>
      </c>
      <c r="H2470">
        <v>97</v>
      </c>
      <c r="I2470" s="119" t="s">
        <v>19</v>
      </c>
      <c r="J2470" s="119" t="s">
        <v>22</v>
      </c>
      <c r="K2470" s="1">
        <v>46255.758941458334</v>
      </c>
      <c r="L2470">
        <v>0</v>
      </c>
      <c r="M2470">
        <v>5</v>
      </c>
      <c r="N2470">
        <v>0</v>
      </c>
      <c r="O2470">
        <v>0</v>
      </c>
      <c r="P2470" s="119" t="s">
        <v>20254</v>
      </c>
    </row>
    <row r="2471" spans="1:16" x14ac:dyDescent="0.25">
      <c r="A2471">
        <v>2618</v>
      </c>
      <c r="B2471" s="119" t="s">
        <v>1546</v>
      </c>
      <c r="C2471">
        <v>74</v>
      </c>
      <c r="E2471">
        <v>0</v>
      </c>
      <c r="F2471">
        <v>0</v>
      </c>
      <c r="G2471">
        <v>1875</v>
      </c>
      <c r="H2471">
        <v>102</v>
      </c>
      <c r="I2471" s="119" t="s">
        <v>19</v>
      </c>
      <c r="J2471" s="119" t="s">
        <v>22</v>
      </c>
      <c r="K2471" s="1">
        <v>46255.758941458334</v>
      </c>
      <c r="L2471">
        <v>0</v>
      </c>
      <c r="M2471">
        <v>3</v>
      </c>
      <c r="N2471">
        <v>0</v>
      </c>
      <c r="O2471">
        <v>0</v>
      </c>
      <c r="P2471" s="119" t="s">
        <v>20254</v>
      </c>
    </row>
    <row r="2472" spans="1:16" x14ac:dyDescent="0.25">
      <c r="A2472">
        <v>2619</v>
      </c>
      <c r="B2472" s="119" t="s">
        <v>1546</v>
      </c>
      <c r="C2472">
        <v>79</v>
      </c>
      <c r="E2472">
        <v>0</v>
      </c>
      <c r="F2472">
        <v>0</v>
      </c>
      <c r="G2472">
        <v>15441</v>
      </c>
      <c r="H2472">
        <v>106</v>
      </c>
      <c r="I2472" s="119" t="s">
        <v>19</v>
      </c>
      <c r="J2472" s="119" t="s">
        <v>22</v>
      </c>
      <c r="K2472" s="1">
        <v>46255.758941458334</v>
      </c>
      <c r="L2472">
        <v>0</v>
      </c>
      <c r="M2472">
        <v>12</v>
      </c>
      <c r="N2472">
        <v>0</v>
      </c>
      <c r="O2472">
        <v>4</v>
      </c>
      <c r="P2472" s="119" t="s">
        <v>20254</v>
      </c>
    </row>
    <row r="2473" spans="1:16" x14ac:dyDescent="0.25">
      <c r="A2473">
        <v>2620</v>
      </c>
      <c r="B2473" s="119" t="s">
        <v>1546</v>
      </c>
      <c r="C2473">
        <v>80</v>
      </c>
      <c r="E2473">
        <v>0</v>
      </c>
      <c r="F2473">
        <v>0</v>
      </c>
      <c r="G2473">
        <v>16040</v>
      </c>
      <c r="H2473">
        <v>110</v>
      </c>
      <c r="I2473" s="119" t="s">
        <v>19</v>
      </c>
      <c r="J2473" s="119" t="s">
        <v>22</v>
      </c>
      <c r="K2473" s="1">
        <v>46255.758941458334</v>
      </c>
      <c r="L2473">
        <v>0</v>
      </c>
      <c r="M2473">
        <v>10</v>
      </c>
      <c r="N2473">
        <v>0</v>
      </c>
      <c r="O2473">
        <v>3</v>
      </c>
      <c r="P2473" s="119" t="s">
        <v>20254</v>
      </c>
    </row>
    <row r="2474" spans="1:16" x14ac:dyDescent="0.25">
      <c r="A2474">
        <v>2621</v>
      </c>
      <c r="B2474" s="119" t="s">
        <v>1547</v>
      </c>
      <c r="C2474">
        <v>14</v>
      </c>
      <c r="D2474">
        <v>24715</v>
      </c>
      <c r="E2474">
        <v>4431</v>
      </c>
      <c r="F2474">
        <v>90</v>
      </c>
      <c r="G2474">
        <v>1521</v>
      </c>
      <c r="H2474">
        <v>135</v>
      </c>
      <c r="I2474" s="119" t="s">
        <v>19</v>
      </c>
      <c r="J2474" s="119" t="s">
        <v>139</v>
      </c>
      <c r="K2474" s="1">
        <v>46255.758941458334</v>
      </c>
      <c r="L2474">
        <v>59</v>
      </c>
      <c r="M2474">
        <v>12</v>
      </c>
      <c r="N2474">
        <v>8</v>
      </c>
      <c r="O2474">
        <v>3</v>
      </c>
      <c r="P2474" s="119" t="s">
        <v>20254</v>
      </c>
    </row>
    <row r="2475" spans="1:16" x14ac:dyDescent="0.25">
      <c r="A2475">
        <v>2622</v>
      </c>
      <c r="B2475" s="119" t="s">
        <v>1548</v>
      </c>
      <c r="C2475">
        <v>20</v>
      </c>
      <c r="D2475">
        <v>24739</v>
      </c>
      <c r="E2475">
        <v>4506</v>
      </c>
      <c r="F2475">
        <v>85</v>
      </c>
      <c r="G2475">
        <v>2623</v>
      </c>
      <c r="H2475">
        <v>298</v>
      </c>
      <c r="I2475" s="119" t="s">
        <v>19</v>
      </c>
      <c r="J2475" s="119" t="s">
        <v>139</v>
      </c>
      <c r="K2475" s="1">
        <v>46255.758941458334</v>
      </c>
      <c r="L2475">
        <v>1</v>
      </c>
      <c r="M2475">
        <v>19</v>
      </c>
      <c r="N2475">
        <v>0</v>
      </c>
      <c r="O2475">
        <v>1</v>
      </c>
      <c r="P2475" s="119" t="s">
        <v>20254</v>
      </c>
    </row>
    <row r="2476" spans="1:16" x14ac:dyDescent="0.25">
      <c r="A2476">
        <v>2623</v>
      </c>
      <c r="B2476" s="119" t="s">
        <v>1549</v>
      </c>
      <c r="C2476">
        <v>26</v>
      </c>
      <c r="D2476">
        <v>24795</v>
      </c>
      <c r="E2476">
        <v>1013</v>
      </c>
      <c r="F2476">
        <v>99</v>
      </c>
      <c r="G2476">
        <v>1039</v>
      </c>
      <c r="H2476">
        <v>152</v>
      </c>
      <c r="I2476" s="119" t="s">
        <v>19</v>
      </c>
      <c r="J2476" s="119" t="s">
        <v>139</v>
      </c>
      <c r="K2476" s="1">
        <v>46255.758941458334</v>
      </c>
      <c r="L2476">
        <v>16</v>
      </c>
      <c r="M2476">
        <v>1</v>
      </c>
      <c r="N2476">
        <v>1</v>
      </c>
      <c r="O2476">
        <v>1</v>
      </c>
      <c r="P2476" s="119" t="s">
        <v>20254</v>
      </c>
    </row>
    <row r="2477" spans="1:16" x14ac:dyDescent="0.25">
      <c r="A2477">
        <v>2624</v>
      </c>
      <c r="B2477" s="119" t="s">
        <v>1550</v>
      </c>
      <c r="C2477">
        <v>32</v>
      </c>
      <c r="D2477">
        <v>24712</v>
      </c>
      <c r="E2477">
        <v>1655</v>
      </c>
      <c r="F2477">
        <v>106</v>
      </c>
      <c r="G2477">
        <v>795</v>
      </c>
      <c r="H2477">
        <v>158</v>
      </c>
      <c r="I2477" s="119" t="s">
        <v>19</v>
      </c>
      <c r="J2477" s="119" t="s">
        <v>139</v>
      </c>
      <c r="K2477" s="1">
        <v>46255.758941458334</v>
      </c>
      <c r="L2477">
        <v>6</v>
      </c>
      <c r="M2477">
        <v>1</v>
      </c>
      <c r="N2477">
        <v>0</v>
      </c>
      <c r="O2477">
        <v>0</v>
      </c>
      <c r="P2477" s="119" t="s">
        <v>20254</v>
      </c>
    </row>
    <row r="2478" spans="1:16" x14ac:dyDescent="0.25">
      <c r="A2478">
        <v>2625</v>
      </c>
      <c r="B2478" s="119" t="s">
        <v>1551</v>
      </c>
      <c r="C2478">
        <v>38</v>
      </c>
      <c r="D2478">
        <v>24774</v>
      </c>
      <c r="E2478">
        <v>30</v>
      </c>
      <c r="F2478">
        <v>102</v>
      </c>
      <c r="G2478">
        <v>872</v>
      </c>
      <c r="H2478">
        <v>188</v>
      </c>
      <c r="I2478" s="119" t="s">
        <v>19</v>
      </c>
      <c r="J2478" s="119" t="s">
        <v>139</v>
      </c>
      <c r="K2478" s="1">
        <v>46255.758941458334</v>
      </c>
      <c r="L2478">
        <v>0</v>
      </c>
      <c r="M2478">
        <v>9</v>
      </c>
      <c r="N2478">
        <v>0</v>
      </c>
      <c r="O2478">
        <v>2</v>
      </c>
      <c r="P2478" s="119" t="s">
        <v>20254</v>
      </c>
    </row>
    <row r="2479" spans="1:16" x14ac:dyDescent="0.25">
      <c r="A2479">
        <v>2626</v>
      </c>
      <c r="B2479" s="119" t="s">
        <v>1552</v>
      </c>
      <c r="C2479">
        <v>27</v>
      </c>
      <c r="D2479">
        <v>24700</v>
      </c>
      <c r="E2479">
        <v>139</v>
      </c>
      <c r="F2479">
        <v>98</v>
      </c>
      <c r="G2479">
        <v>605</v>
      </c>
      <c r="H2479">
        <v>348</v>
      </c>
      <c r="I2479" s="119" t="s">
        <v>19</v>
      </c>
      <c r="J2479" s="119" t="s">
        <v>139</v>
      </c>
      <c r="K2479" s="1">
        <v>46255.758941458334</v>
      </c>
      <c r="L2479">
        <v>12</v>
      </c>
      <c r="M2479">
        <v>13</v>
      </c>
      <c r="N2479">
        <v>4</v>
      </c>
      <c r="O2479">
        <v>5</v>
      </c>
      <c r="P2479" s="119" t="s">
        <v>20254</v>
      </c>
    </row>
    <row r="2480" spans="1:16" x14ac:dyDescent="0.25">
      <c r="A2480">
        <v>2627</v>
      </c>
      <c r="B2480" s="119" t="s">
        <v>1553</v>
      </c>
      <c r="C2480">
        <v>33</v>
      </c>
      <c r="D2480">
        <v>24693</v>
      </c>
      <c r="E2480">
        <v>305</v>
      </c>
      <c r="F2480">
        <v>112</v>
      </c>
      <c r="G2480">
        <v>367</v>
      </c>
      <c r="H2480">
        <v>180</v>
      </c>
      <c r="I2480" s="119" t="s">
        <v>19</v>
      </c>
      <c r="J2480" s="119" t="s">
        <v>139</v>
      </c>
      <c r="K2480" s="1">
        <v>46255.758941458334</v>
      </c>
      <c r="L2480">
        <v>28</v>
      </c>
      <c r="M2480">
        <v>0</v>
      </c>
      <c r="N2480">
        <v>8</v>
      </c>
      <c r="O2480">
        <v>0</v>
      </c>
      <c r="P2480" s="119" t="s">
        <v>20254</v>
      </c>
    </row>
    <row r="2481" spans="1:16" x14ac:dyDescent="0.25">
      <c r="A2481">
        <v>2628</v>
      </c>
      <c r="B2481" s="119" t="s">
        <v>1554</v>
      </c>
      <c r="C2481">
        <v>44</v>
      </c>
      <c r="D2481">
        <v>24730</v>
      </c>
      <c r="E2481">
        <v>2</v>
      </c>
      <c r="F2481">
        <v>113</v>
      </c>
      <c r="G2481">
        <v>248</v>
      </c>
      <c r="H2481">
        <v>132</v>
      </c>
      <c r="I2481" s="119" t="s">
        <v>19</v>
      </c>
      <c r="J2481" s="119" t="s">
        <v>139</v>
      </c>
      <c r="K2481" s="1">
        <v>46255.758941458334</v>
      </c>
      <c r="L2481">
        <v>0</v>
      </c>
      <c r="M2481">
        <v>15</v>
      </c>
      <c r="N2481">
        <v>0</v>
      </c>
      <c r="O2481">
        <v>2</v>
      </c>
      <c r="P2481" s="119" t="s">
        <v>20254</v>
      </c>
    </row>
    <row r="2482" spans="1:16" x14ac:dyDescent="0.25">
      <c r="A2482">
        <v>2629</v>
      </c>
      <c r="B2482" s="119" t="s">
        <v>1555</v>
      </c>
      <c r="C2482">
        <v>50</v>
      </c>
      <c r="D2482">
        <v>24739</v>
      </c>
      <c r="E2482">
        <v>10</v>
      </c>
      <c r="F2482">
        <v>127</v>
      </c>
      <c r="G2482">
        <v>615</v>
      </c>
      <c r="H2482">
        <v>250</v>
      </c>
      <c r="I2482" s="119" t="s">
        <v>19</v>
      </c>
      <c r="J2482" s="119" t="s">
        <v>139</v>
      </c>
      <c r="K2482" s="1">
        <v>46255.758941458334</v>
      </c>
      <c r="L2482">
        <v>0</v>
      </c>
      <c r="M2482">
        <v>7</v>
      </c>
      <c r="N2482">
        <v>0</v>
      </c>
      <c r="O2482">
        <v>1</v>
      </c>
      <c r="P2482" s="119" t="s">
        <v>20254</v>
      </c>
    </row>
    <row r="2483" spans="1:16" x14ac:dyDescent="0.25">
      <c r="A2483">
        <v>2630</v>
      </c>
      <c r="B2483" s="119" t="s">
        <v>1556</v>
      </c>
      <c r="C2483">
        <v>56</v>
      </c>
      <c r="D2483">
        <v>24786</v>
      </c>
      <c r="E2483">
        <v>36</v>
      </c>
      <c r="F2483">
        <v>163</v>
      </c>
      <c r="G2483">
        <v>206</v>
      </c>
      <c r="H2483">
        <v>462</v>
      </c>
      <c r="I2483" s="119" t="s">
        <v>19</v>
      </c>
      <c r="J2483" s="119" t="s">
        <v>139</v>
      </c>
      <c r="K2483" s="1">
        <v>46255.758941458334</v>
      </c>
      <c r="L2483">
        <v>8</v>
      </c>
      <c r="M2483">
        <v>8</v>
      </c>
      <c r="N2483">
        <v>2</v>
      </c>
      <c r="O2483">
        <v>1</v>
      </c>
      <c r="P2483" s="119" t="s">
        <v>20254</v>
      </c>
    </row>
    <row r="2484" spans="1:16" x14ac:dyDescent="0.25">
      <c r="A2484">
        <v>2631</v>
      </c>
      <c r="B2484" s="119" t="s">
        <v>1557</v>
      </c>
      <c r="C2484">
        <v>39</v>
      </c>
      <c r="D2484">
        <v>24706</v>
      </c>
      <c r="E2484">
        <v>0</v>
      </c>
      <c r="F2484">
        <v>0</v>
      </c>
      <c r="G2484">
        <v>444</v>
      </c>
      <c r="H2484">
        <v>155</v>
      </c>
      <c r="I2484" s="119" t="s">
        <v>19</v>
      </c>
      <c r="J2484" s="119" t="s">
        <v>139</v>
      </c>
      <c r="K2484" s="1">
        <v>46255.758941458334</v>
      </c>
      <c r="L2484">
        <v>0</v>
      </c>
      <c r="M2484">
        <v>5</v>
      </c>
      <c r="N2484">
        <v>0</v>
      </c>
      <c r="O2484">
        <v>2</v>
      </c>
      <c r="P2484" s="119" t="s">
        <v>20254</v>
      </c>
    </row>
    <row r="2485" spans="1:16" x14ac:dyDescent="0.25">
      <c r="A2485">
        <v>2632</v>
      </c>
      <c r="B2485" s="119" t="s">
        <v>1558</v>
      </c>
      <c r="C2485">
        <v>45</v>
      </c>
      <c r="D2485">
        <v>24712</v>
      </c>
      <c r="E2485">
        <v>0</v>
      </c>
      <c r="F2485">
        <v>0</v>
      </c>
      <c r="G2485">
        <v>449</v>
      </c>
      <c r="H2485">
        <v>177</v>
      </c>
      <c r="I2485" s="119" t="s">
        <v>19</v>
      </c>
      <c r="J2485" s="119" t="s">
        <v>139</v>
      </c>
      <c r="K2485" s="1">
        <v>46255.758941458334</v>
      </c>
      <c r="L2485">
        <v>0</v>
      </c>
      <c r="M2485">
        <v>4</v>
      </c>
      <c r="N2485">
        <v>0</v>
      </c>
      <c r="O2485">
        <v>1</v>
      </c>
      <c r="P2485" s="119" t="s">
        <v>20254</v>
      </c>
    </row>
    <row r="2486" spans="1:16" x14ac:dyDescent="0.25">
      <c r="A2486">
        <v>2633</v>
      </c>
      <c r="B2486" s="119" t="s">
        <v>1559</v>
      </c>
      <c r="C2486">
        <v>51</v>
      </c>
      <c r="D2486">
        <v>24697</v>
      </c>
      <c r="E2486">
        <v>0</v>
      </c>
      <c r="F2486">
        <v>0</v>
      </c>
      <c r="G2486">
        <v>430</v>
      </c>
      <c r="H2486">
        <v>157</v>
      </c>
      <c r="I2486" s="119" t="s">
        <v>19</v>
      </c>
      <c r="J2486" s="119" t="s">
        <v>139</v>
      </c>
      <c r="K2486" s="1">
        <v>46255.758941458334</v>
      </c>
      <c r="L2486">
        <v>0</v>
      </c>
      <c r="M2486">
        <v>5</v>
      </c>
      <c r="N2486">
        <v>0</v>
      </c>
      <c r="O2486">
        <v>3</v>
      </c>
      <c r="P2486" s="119" t="s">
        <v>20254</v>
      </c>
    </row>
    <row r="2487" spans="1:16" x14ac:dyDescent="0.25">
      <c r="A2487">
        <v>2634</v>
      </c>
      <c r="B2487" s="119" t="s">
        <v>1560</v>
      </c>
      <c r="C2487">
        <v>57</v>
      </c>
      <c r="D2487">
        <v>24694</v>
      </c>
      <c r="E2487">
        <v>0</v>
      </c>
      <c r="F2487">
        <v>0</v>
      </c>
      <c r="G2487">
        <v>497</v>
      </c>
      <c r="H2487">
        <v>167</v>
      </c>
      <c r="I2487" s="119" t="s">
        <v>19</v>
      </c>
      <c r="J2487" s="119" t="s">
        <v>139</v>
      </c>
      <c r="K2487" s="1">
        <v>46255.758941458334</v>
      </c>
      <c r="L2487">
        <v>0</v>
      </c>
      <c r="M2487">
        <v>2</v>
      </c>
      <c r="N2487">
        <v>0</v>
      </c>
      <c r="O2487">
        <v>1</v>
      </c>
      <c r="P2487" s="119" t="s">
        <v>20254</v>
      </c>
    </row>
    <row r="2488" spans="1:16" x14ac:dyDescent="0.25">
      <c r="A2488">
        <v>2635</v>
      </c>
      <c r="B2488" s="119" t="s">
        <v>1561</v>
      </c>
      <c r="C2488">
        <v>40</v>
      </c>
      <c r="D2488">
        <v>24689</v>
      </c>
      <c r="E2488">
        <v>73</v>
      </c>
      <c r="F2488">
        <v>108</v>
      </c>
      <c r="G2488">
        <v>595</v>
      </c>
      <c r="H2488">
        <v>1024</v>
      </c>
      <c r="I2488" s="119" t="s">
        <v>19</v>
      </c>
      <c r="J2488" s="119" t="s">
        <v>139</v>
      </c>
      <c r="K2488" s="1">
        <v>46255.758941458334</v>
      </c>
      <c r="L2488">
        <v>1</v>
      </c>
      <c r="M2488">
        <v>22</v>
      </c>
      <c r="N2488">
        <v>0</v>
      </c>
      <c r="O2488">
        <v>3</v>
      </c>
      <c r="P2488" s="119" t="s">
        <v>20254</v>
      </c>
    </row>
    <row r="2489" spans="1:16" x14ac:dyDescent="0.25">
      <c r="A2489">
        <v>2636</v>
      </c>
      <c r="B2489" s="119" t="s">
        <v>1562</v>
      </c>
      <c r="C2489">
        <v>46</v>
      </c>
      <c r="D2489">
        <v>24705</v>
      </c>
      <c r="E2489">
        <v>68</v>
      </c>
      <c r="F2489">
        <v>150</v>
      </c>
      <c r="G2489">
        <v>243</v>
      </c>
      <c r="H2489">
        <v>210</v>
      </c>
      <c r="I2489" s="119" t="s">
        <v>19</v>
      </c>
      <c r="J2489" s="119" t="s">
        <v>139</v>
      </c>
      <c r="K2489" s="1">
        <v>46255.758941458334</v>
      </c>
      <c r="L2489">
        <v>11</v>
      </c>
      <c r="M2489">
        <v>2</v>
      </c>
      <c r="N2489">
        <v>4</v>
      </c>
      <c r="O2489">
        <v>0</v>
      </c>
      <c r="P2489" s="119" t="s">
        <v>20254</v>
      </c>
    </row>
    <row r="2490" spans="1:16" x14ac:dyDescent="0.25">
      <c r="A2490">
        <v>2637</v>
      </c>
      <c r="B2490" s="119" t="s">
        <v>1561</v>
      </c>
      <c r="C2490">
        <v>52</v>
      </c>
      <c r="D2490">
        <v>24689</v>
      </c>
      <c r="E2490">
        <v>0</v>
      </c>
      <c r="F2490">
        <v>0</v>
      </c>
      <c r="G2490">
        <v>517</v>
      </c>
      <c r="H2490">
        <v>161</v>
      </c>
      <c r="I2490" s="119" t="s">
        <v>19</v>
      </c>
      <c r="J2490" s="119" t="s">
        <v>139</v>
      </c>
      <c r="K2490" s="1">
        <v>46255.758941458334</v>
      </c>
      <c r="L2490">
        <v>0</v>
      </c>
      <c r="M2490">
        <v>5</v>
      </c>
      <c r="N2490">
        <v>0</v>
      </c>
      <c r="O2490">
        <v>0</v>
      </c>
      <c r="P2490" s="119" t="s">
        <v>20254</v>
      </c>
    </row>
    <row r="2491" spans="1:16" x14ac:dyDescent="0.25">
      <c r="A2491">
        <v>2638</v>
      </c>
      <c r="B2491" s="119" t="s">
        <v>1563</v>
      </c>
      <c r="C2491">
        <v>58</v>
      </c>
      <c r="D2491">
        <v>24724</v>
      </c>
      <c r="E2491">
        <v>0</v>
      </c>
      <c r="F2491">
        <v>0</v>
      </c>
      <c r="G2491">
        <v>432</v>
      </c>
      <c r="H2491">
        <v>168</v>
      </c>
      <c r="I2491" s="119" t="s">
        <v>19</v>
      </c>
      <c r="J2491" s="119" t="s">
        <v>139</v>
      </c>
      <c r="K2491" s="1">
        <v>46255.758941458334</v>
      </c>
      <c r="L2491">
        <v>0</v>
      </c>
      <c r="M2491">
        <v>7</v>
      </c>
      <c r="N2491">
        <v>0</v>
      </c>
      <c r="O2491">
        <v>2</v>
      </c>
      <c r="P2491" s="119" t="s">
        <v>20254</v>
      </c>
    </row>
    <row r="2492" spans="1:16" x14ac:dyDescent="0.25">
      <c r="A2492">
        <v>2639</v>
      </c>
      <c r="B2492" s="119" t="s">
        <v>1564</v>
      </c>
      <c r="C2492">
        <v>53</v>
      </c>
      <c r="D2492">
        <v>24727</v>
      </c>
      <c r="E2492">
        <v>0</v>
      </c>
      <c r="F2492">
        <v>0</v>
      </c>
      <c r="G2492">
        <v>450</v>
      </c>
      <c r="H2492">
        <v>156</v>
      </c>
      <c r="I2492" s="119" t="s">
        <v>19</v>
      </c>
      <c r="J2492" s="119" t="s">
        <v>139</v>
      </c>
      <c r="K2492" s="1">
        <v>46255.758941458334</v>
      </c>
      <c r="L2492">
        <v>0</v>
      </c>
      <c r="M2492">
        <v>1</v>
      </c>
      <c r="N2492">
        <v>0</v>
      </c>
      <c r="O2492">
        <v>0</v>
      </c>
      <c r="P2492" s="119" t="s">
        <v>20254</v>
      </c>
    </row>
    <row r="2493" spans="1:16" x14ac:dyDescent="0.25">
      <c r="A2493">
        <v>2640</v>
      </c>
      <c r="B2493" s="119" t="s">
        <v>1565</v>
      </c>
      <c r="C2493">
        <v>59</v>
      </c>
      <c r="D2493">
        <v>24709</v>
      </c>
      <c r="E2493">
        <v>5</v>
      </c>
      <c r="F2493">
        <v>144</v>
      </c>
      <c r="G2493">
        <v>505</v>
      </c>
      <c r="H2493">
        <v>169</v>
      </c>
      <c r="I2493" s="119" t="s">
        <v>19</v>
      </c>
      <c r="J2493" s="119" t="s">
        <v>139</v>
      </c>
      <c r="K2493" s="1">
        <v>46255.758941458334</v>
      </c>
      <c r="L2493">
        <v>0</v>
      </c>
      <c r="M2493">
        <v>4</v>
      </c>
      <c r="N2493">
        <v>0</v>
      </c>
      <c r="O2493">
        <v>0</v>
      </c>
      <c r="P2493" s="119" t="s">
        <v>20254</v>
      </c>
    </row>
    <row r="2494" spans="1:16" x14ac:dyDescent="0.25">
      <c r="A2494">
        <v>2641</v>
      </c>
      <c r="B2494" s="119" t="s">
        <v>1566</v>
      </c>
      <c r="C2494">
        <v>62</v>
      </c>
      <c r="D2494">
        <v>24730</v>
      </c>
      <c r="E2494">
        <v>0</v>
      </c>
      <c r="F2494">
        <v>0</v>
      </c>
      <c r="G2494">
        <v>679</v>
      </c>
      <c r="H2494">
        <v>346</v>
      </c>
      <c r="I2494" s="119" t="s">
        <v>19</v>
      </c>
      <c r="J2494" s="119" t="s">
        <v>139</v>
      </c>
      <c r="K2494" s="1">
        <v>46255.758941458334</v>
      </c>
      <c r="L2494">
        <v>0</v>
      </c>
      <c r="M2494">
        <v>10</v>
      </c>
      <c r="N2494">
        <v>0</v>
      </c>
      <c r="O2494">
        <v>2</v>
      </c>
      <c r="P2494" s="119" t="s">
        <v>20254</v>
      </c>
    </row>
    <row r="2495" spans="1:16" x14ac:dyDescent="0.25">
      <c r="A2495">
        <v>2642</v>
      </c>
      <c r="B2495" s="119" t="s">
        <v>1567</v>
      </c>
      <c r="C2495">
        <v>68</v>
      </c>
      <c r="D2495">
        <v>24763</v>
      </c>
      <c r="E2495">
        <v>57</v>
      </c>
      <c r="F2495">
        <v>163</v>
      </c>
      <c r="G2495">
        <v>161</v>
      </c>
      <c r="H2495">
        <v>1161</v>
      </c>
      <c r="I2495" s="119" t="s">
        <v>19</v>
      </c>
      <c r="J2495" s="119" t="s">
        <v>139</v>
      </c>
      <c r="K2495" s="1">
        <v>46255.758941458334</v>
      </c>
      <c r="L2495">
        <v>0</v>
      </c>
      <c r="M2495">
        <v>6</v>
      </c>
      <c r="N2495">
        <v>0</v>
      </c>
      <c r="O2495">
        <v>0</v>
      </c>
      <c r="P2495" s="119" t="s">
        <v>20254</v>
      </c>
    </row>
    <row r="2496" spans="1:16" x14ac:dyDescent="0.25">
      <c r="A2496">
        <v>2643</v>
      </c>
      <c r="B2496" s="119" t="s">
        <v>1568</v>
      </c>
      <c r="C2496">
        <v>74</v>
      </c>
      <c r="D2496">
        <v>24786</v>
      </c>
      <c r="E2496">
        <v>0</v>
      </c>
      <c r="F2496">
        <v>0</v>
      </c>
      <c r="G2496">
        <v>133</v>
      </c>
      <c r="H2496">
        <v>310</v>
      </c>
      <c r="I2496" s="119" t="s">
        <v>19</v>
      </c>
      <c r="J2496" s="119" t="s">
        <v>139</v>
      </c>
      <c r="K2496" s="1">
        <v>46255.758941458334</v>
      </c>
      <c r="L2496">
        <v>0</v>
      </c>
      <c r="M2496">
        <v>4</v>
      </c>
      <c r="N2496">
        <v>0</v>
      </c>
      <c r="O2496">
        <v>1</v>
      </c>
      <c r="P2496" s="119" t="s">
        <v>20254</v>
      </c>
    </row>
    <row r="2497" spans="1:16" x14ac:dyDescent="0.25">
      <c r="A2497">
        <v>2644</v>
      </c>
      <c r="B2497" s="119" t="s">
        <v>1569</v>
      </c>
      <c r="C2497">
        <v>80</v>
      </c>
      <c r="D2497">
        <v>24777</v>
      </c>
      <c r="E2497">
        <v>0</v>
      </c>
      <c r="F2497">
        <v>0</v>
      </c>
      <c r="G2497">
        <v>9276</v>
      </c>
      <c r="H2497">
        <v>218</v>
      </c>
      <c r="I2497" s="119" t="s">
        <v>19</v>
      </c>
      <c r="J2497" s="119" t="s">
        <v>139</v>
      </c>
      <c r="K2497" s="1">
        <v>46255.758941458334</v>
      </c>
      <c r="L2497">
        <v>0</v>
      </c>
      <c r="M2497">
        <v>14</v>
      </c>
      <c r="N2497">
        <v>0</v>
      </c>
      <c r="O2497">
        <v>5</v>
      </c>
      <c r="P2497" s="119" t="s">
        <v>20254</v>
      </c>
    </row>
    <row r="2498" spans="1:16" x14ac:dyDescent="0.25">
      <c r="A2498">
        <v>2645</v>
      </c>
      <c r="B2498" s="119" t="s">
        <v>1570</v>
      </c>
      <c r="C2498">
        <v>63</v>
      </c>
      <c r="D2498">
        <v>24777</v>
      </c>
      <c r="E2498">
        <v>0</v>
      </c>
      <c r="F2498">
        <v>0</v>
      </c>
      <c r="G2498">
        <v>740</v>
      </c>
      <c r="H2498">
        <v>179</v>
      </c>
      <c r="I2498" s="119" t="s">
        <v>19</v>
      </c>
      <c r="J2498" s="119" t="s">
        <v>139</v>
      </c>
      <c r="K2498" s="1">
        <v>46255.758941458334</v>
      </c>
      <c r="L2498">
        <v>0</v>
      </c>
      <c r="M2498">
        <v>3</v>
      </c>
      <c r="N2498">
        <v>0</v>
      </c>
      <c r="O2498">
        <v>0</v>
      </c>
      <c r="P2498" s="119" t="s">
        <v>20254</v>
      </c>
    </row>
    <row r="2499" spans="1:16" x14ac:dyDescent="0.25">
      <c r="A2499">
        <v>2646</v>
      </c>
      <c r="B2499" s="119" t="s">
        <v>1571</v>
      </c>
      <c r="C2499">
        <v>69</v>
      </c>
      <c r="D2499">
        <v>24715</v>
      </c>
      <c r="E2499">
        <v>0</v>
      </c>
      <c r="F2499">
        <v>0</v>
      </c>
      <c r="G2499">
        <v>232</v>
      </c>
      <c r="H2499">
        <v>262</v>
      </c>
      <c r="I2499" s="119" t="s">
        <v>19</v>
      </c>
      <c r="J2499" s="119" t="s">
        <v>139</v>
      </c>
      <c r="K2499" s="1">
        <v>46255.758941458334</v>
      </c>
      <c r="L2499">
        <v>0</v>
      </c>
      <c r="M2499">
        <v>1</v>
      </c>
      <c r="N2499">
        <v>0</v>
      </c>
      <c r="O2499">
        <v>0</v>
      </c>
      <c r="P2499" s="119" t="s">
        <v>20254</v>
      </c>
    </row>
    <row r="2500" spans="1:16" x14ac:dyDescent="0.25">
      <c r="A2500">
        <v>2647</v>
      </c>
      <c r="B2500" s="119" t="s">
        <v>1572</v>
      </c>
      <c r="C2500">
        <v>75</v>
      </c>
      <c r="D2500">
        <v>24774</v>
      </c>
      <c r="E2500">
        <v>0</v>
      </c>
      <c r="F2500">
        <v>0</v>
      </c>
      <c r="G2500">
        <v>1346</v>
      </c>
      <c r="H2500">
        <v>205</v>
      </c>
      <c r="I2500" s="119" t="s">
        <v>19</v>
      </c>
      <c r="J2500" s="119" t="s">
        <v>139</v>
      </c>
      <c r="K2500" s="1">
        <v>46255.758941458334</v>
      </c>
      <c r="L2500">
        <v>0</v>
      </c>
      <c r="M2500">
        <v>0</v>
      </c>
      <c r="N2500">
        <v>0</v>
      </c>
      <c r="O2500">
        <v>0</v>
      </c>
      <c r="P2500" s="119" t="s">
        <v>20254</v>
      </c>
    </row>
    <row r="2501" spans="1:16" x14ac:dyDescent="0.25">
      <c r="A2501">
        <v>2648</v>
      </c>
      <c r="B2501" s="119" t="s">
        <v>1573</v>
      </c>
      <c r="C2501">
        <v>79</v>
      </c>
      <c r="D2501">
        <v>24786</v>
      </c>
      <c r="E2501">
        <v>0</v>
      </c>
      <c r="F2501">
        <v>0</v>
      </c>
      <c r="G2501">
        <v>1534</v>
      </c>
      <c r="H2501">
        <v>215</v>
      </c>
      <c r="I2501" s="119" t="s">
        <v>19</v>
      </c>
      <c r="J2501" s="119" t="s">
        <v>139</v>
      </c>
      <c r="K2501" s="1">
        <v>46255.758941458334</v>
      </c>
      <c r="L2501">
        <v>0</v>
      </c>
      <c r="M2501">
        <v>5</v>
      </c>
      <c r="N2501">
        <v>0</v>
      </c>
      <c r="O2501">
        <v>1</v>
      </c>
      <c r="P2501" s="119" t="s">
        <v>20254</v>
      </c>
    </row>
    <row r="2502" spans="1:16" x14ac:dyDescent="0.25">
      <c r="A2502">
        <v>2649</v>
      </c>
      <c r="B2502" s="119" t="s">
        <v>1574</v>
      </c>
      <c r="C2502">
        <v>80</v>
      </c>
      <c r="D2502">
        <v>24763</v>
      </c>
      <c r="E2502">
        <v>0</v>
      </c>
      <c r="F2502">
        <v>0</v>
      </c>
      <c r="G2502">
        <v>9091</v>
      </c>
      <c r="H2502">
        <v>218</v>
      </c>
      <c r="I2502" s="119" t="s">
        <v>19</v>
      </c>
      <c r="J2502" s="119" t="s">
        <v>139</v>
      </c>
      <c r="K2502" s="1">
        <v>46255.758941458334</v>
      </c>
      <c r="L2502">
        <v>0</v>
      </c>
      <c r="M2502">
        <v>270</v>
      </c>
      <c r="N2502">
        <v>0</v>
      </c>
      <c r="O2502">
        <v>259</v>
      </c>
      <c r="P2502" s="119" t="s">
        <v>20254</v>
      </c>
    </row>
    <row r="2503" spans="1:16" x14ac:dyDescent="0.25">
      <c r="A2503">
        <v>2650</v>
      </c>
      <c r="B2503" s="119" t="s">
        <v>1575</v>
      </c>
      <c r="C2503">
        <v>64</v>
      </c>
      <c r="D2503">
        <v>24689</v>
      </c>
      <c r="E2503">
        <v>0</v>
      </c>
      <c r="F2503">
        <v>0</v>
      </c>
      <c r="G2503">
        <v>511</v>
      </c>
      <c r="H2503">
        <v>181</v>
      </c>
      <c r="I2503" s="119" t="s">
        <v>19</v>
      </c>
      <c r="J2503" s="119" t="s">
        <v>139</v>
      </c>
      <c r="K2503" s="1">
        <v>46255.758941458334</v>
      </c>
      <c r="L2503">
        <v>0</v>
      </c>
      <c r="M2503">
        <v>3</v>
      </c>
      <c r="N2503">
        <v>0</v>
      </c>
      <c r="O2503">
        <v>1</v>
      </c>
      <c r="P2503" s="119" t="s">
        <v>20254</v>
      </c>
    </row>
    <row r="2504" spans="1:16" x14ac:dyDescent="0.25">
      <c r="A2504">
        <v>2651</v>
      </c>
      <c r="B2504" s="119" t="s">
        <v>1576</v>
      </c>
      <c r="C2504">
        <v>70</v>
      </c>
      <c r="D2504">
        <v>24693</v>
      </c>
      <c r="E2504">
        <v>0</v>
      </c>
      <c r="F2504">
        <v>0</v>
      </c>
      <c r="G2504">
        <v>178</v>
      </c>
      <c r="H2504">
        <v>211</v>
      </c>
      <c r="I2504" s="119" t="s">
        <v>19</v>
      </c>
      <c r="J2504" s="119" t="s">
        <v>139</v>
      </c>
      <c r="K2504" s="1">
        <v>46255.758941458334</v>
      </c>
      <c r="L2504">
        <v>0</v>
      </c>
      <c r="M2504">
        <v>5</v>
      </c>
      <c r="N2504">
        <v>0</v>
      </c>
      <c r="O2504">
        <v>5</v>
      </c>
      <c r="P2504" s="119" t="s">
        <v>20254</v>
      </c>
    </row>
    <row r="2505" spans="1:16" x14ac:dyDescent="0.25">
      <c r="A2505">
        <v>2652</v>
      </c>
      <c r="B2505" s="119" t="s">
        <v>1577</v>
      </c>
      <c r="C2505">
        <v>76</v>
      </c>
      <c r="D2505">
        <v>24769</v>
      </c>
      <c r="E2505">
        <v>0</v>
      </c>
      <c r="F2505">
        <v>0</v>
      </c>
      <c r="G2505">
        <v>8528</v>
      </c>
      <c r="H2505">
        <v>209</v>
      </c>
      <c r="I2505" s="119" t="s">
        <v>19</v>
      </c>
      <c r="J2505" s="119" t="s">
        <v>139</v>
      </c>
      <c r="K2505" s="1">
        <v>46255.758941458334</v>
      </c>
      <c r="L2505">
        <v>0</v>
      </c>
      <c r="M2505">
        <v>10</v>
      </c>
      <c r="N2505">
        <v>0</v>
      </c>
      <c r="O2505">
        <v>4</v>
      </c>
      <c r="P2505" s="119" t="s">
        <v>20254</v>
      </c>
    </row>
    <row r="2506" spans="1:16" x14ac:dyDescent="0.25">
      <c r="A2506">
        <v>2653</v>
      </c>
      <c r="B2506" s="119" t="s">
        <v>1578</v>
      </c>
      <c r="C2506">
        <v>80</v>
      </c>
      <c r="D2506">
        <v>24730</v>
      </c>
      <c r="E2506">
        <v>0</v>
      </c>
      <c r="F2506">
        <v>0</v>
      </c>
      <c r="G2506">
        <v>3758</v>
      </c>
      <c r="H2506">
        <v>218</v>
      </c>
      <c r="I2506" s="119" t="s">
        <v>19</v>
      </c>
      <c r="J2506" s="119" t="s">
        <v>139</v>
      </c>
      <c r="K2506" s="1">
        <v>46255.758941458334</v>
      </c>
      <c r="L2506">
        <v>0</v>
      </c>
      <c r="M2506">
        <v>7</v>
      </c>
      <c r="N2506">
        <v>0</v>
      </c>
      <c r="O2506">
        <v>0</v>
      </c>
      <c r="P2506" s="119" t="s">
        <v>20254</v>
      </c>
    </row>
    <row r="2507" spans="1:16" x14ac:dyDescent="0.25">
      <c r="A2507">
        <v>2654</v>
      </c>
      <c r="B2507" s="119" t="s">
        <v>1579</v>
      </c>
      <c r="C2507">
        <v>65</v>
      </c>
      <c r="D2507">
        <v>24769</v>
      </c>
      <c r="E2507">
        <v>46</v>
      </c>
      <c r="F2507">
        <v>177</v>
      </c>
      <c r="G2507">
        <v>562</v>
      </c>
      <c r="H2507">
        <v>182</v>
      </c>
      <c r="I2507" s="119" t="s">
        <v>19</v>
      </c>
      <c r="J2507" s="119" t="s">
        <v>139</v>
      </c>
      <c r="K2507" s="1">
        <v>46255.758941458334</v>
      </c>
      <c r="L2507">
        <v>0</v>
      </c>
      <c r="M2507">
        <v>1</v>
      </c>
      <c r="N2507">
        <v>0</v>
      </c>
      <c r="O2507">
        <v>1</v>
      </c>
      <c r="P2507" s="119" t="s">
        <v>20254</v>
      </c>
    </row>
    <row r="2508" spans="1:16" x14ac:dyDescent="0.25">
      <c r="A2508">
        <v>2655</v>
      </c>
      <c r="B2508" s="119" t="s">
        <v>1580</v>
      </c>
      <c r="C2508">
        <v>71</v>
      </c>
      <c r="D2508">
        <v>24705</v>
      </c>
      <c r="E2508">
        <v>0</v>
      </c>
      <c r="F2508">
        <v>0</v>
      </c>
      <c r="G2508">
        <v>290</v>
      </c>
      <c r="H2508">
        <v>196</v>
      </c>
      <c r="I2508" s="119" t="s">
        <v>19</v>
      </c>
      <c r="J2508" s="119" t="s">
        <v>139</v>
      </c>
      <c r="K2508" s="1">
        <v>46255.758941458334</v>
      </c>
      <c r="L2508">
        <v>0</v>
      </c>
      <c r="M2508">
        <v>1</v>
      </c>
      <c r="N2508">
        <v>0</v>
      </c>
      <c r="O2508">
        <v>0</v>
      </c>
      <c r="P2508" s="119" t="s">
        <v>20254</v>
      </c>
    </row>
    <row r="2509" spans="1:16" x14ac:dyDescent="0.25">
      <c r="A2509">
        <v>2656</v>
      </c>
      <c r="B2509" s="119" t="s">
        <v>1581</v>
      </c>
      <c r="C2509">
        <v>77</v>
      </c>
      <c r="D2509">
        <v>24739</v>
      </c>
      <c r="E2509">
        <v>0</v>
      </c>
      <c r="F2509">
        <v>0</v>
      </c>
      <c r="G2509">
        <v>9638</v>
      </c>
      <c r="H2509">
        <v>209</v>
      </c>
      <c r="I2509" s="119" t="s">
        <v>19</v>
      </c>
      <c r="J2509" s="119" t="s">
        <v>139</v>
      </c>
      <c r="K2509" s="1">
        <v>46255.758941458334</v>
      </c>
      <c r="L2509">
        <v>0</v>
      </c>
      <c r="M2509">
        <v>16</v>
      </c>
      <c r="N2509">
        <v>0</v>
      </c>
      <c r="O2509">
        <v>3</v>
      </c>
      <c r="P2509" s="119" t="s">
        <v>20254</v>
      </c>
    </row>
    <row r="2510" spans="1:16" x14ac:dyDescent="0.25">
      <c r="A2510">
        <v>2657</v>
      </c>
      <c r="B2510" s="119" t="s">
        <v>1582</v>
      </c>
      <c r="C2510">
        <v>80</v>
      </c>
      <c r="D2510">
        <v>24736</v>
      </c>
      <c r="E2510">
        <v>0</v>
      </c>
      <c r="F2510">
        <v>0</v>
      </c>
      <c r="G2510">
        <v>2724</v>
      </c>
      <c r="H2510">
        <v>217</v>
      </c>
      <c r="I2510" s="119" t="s">
        <v>19</v>
      </c>
      <c r="J2510" s="119" t="s">
        <v>139</v>
      </c>
      <c r="K2510" s="1">
        <v>46255.758941458334</v>
      </c>
      <c r="L2510">
        <v>0</v>
      </c>
      <c r="M2510">
        <v>6</v>
      </c>
      <c r="N2510">
        <v>0</v>
      </c>
      <c r="O2510">
        <v>1</v>
      </c>
      <c r="P2510" s="119" t="s">
        <v>20254</v>
      </c>
    </row>
    <row r="2511" spans="1:16" x14ac:dyDescent="0.25">
      <c r="A2511">
        <v>2658</v>
      </c>
      <c r="B2511" s="119" t="s">
        <v>1583</v>
      </c>
      <c r="C2511">
        <v>66</v>
      </c>
      <c r="D2511">
        <v>24715</v>
      </c>
      <c r="E2511">
        <v>0</v>
      </c>
      <c r="F2511">
        <v>0</v>
      </c>
      <c r="G2511">
        <v>176</v>
      </c>
      <c r="H2511">
        <v>198</v>
      </c>
      <c r="I2511" s="119" t="s">
        <v>19</v>
      </c>
      <c r="J2511" s="119" t="s">
        <v>139</v>
      </c>
      <c r="K2511" s="1">
        <v>46255.758941458334</v>
      </c>
      <c r="L2511">
        <v>0</v>
      </c>
      <c r="M2511">
        <v>0</v>
      </c>
      <c r="N2511">
        <v>0</v>
      </c>
      <c r="O2511">
        <v>0</v>
      </c>
      <c r="P2511" s="119" t="s">
        <v>20254</v>
      </c>
    </row>
    <row r="2512" spans="1:16" x14ac:dyDescent="0.25">
      <c r="A2512">
        <v>2659</v>
      </c>
      <c r="B2512" s="119" t="s">
        <v>1584</v>
      </c>
      <c r="C2512">
        <v>72</v>
      </c>
      <c r="D2512">
        <v>24712</v>
      </c>
      <c r="E2512">
        <v>0</v>
      </c>
      <c r="F2512">
        <v>0</v>
      </c>
      <c r="G2512">
        <v>325</v>
      </c>
      <c r="H2512">
        <v>198</v>
      </c>
      <c r="I2512" s="119" t="s">
        <v>19</v>
      </c>
      <c r="J2512" s="119" t="s">
        <v>139</v>
      </c>
      <c r="K2512" s="1">
        <v>46255.758941458334</v>
      </c>
      <c r="L2512">
        <v>0</v>
      </c>
      <c r="M2512">
        <v>1</v>
      </c>
      <c r="N2512">
        <v>0</v>
      </c>
      <c r="O2512">
        <v>0</v>
      </c>
      <c r="P2512" s="119" t="s">
        <v>20254</v>
      </c>
    </row>
    <row r="2513" spans="1:16" x14ac:dyDescent="0.25">
      <c r="A2513">
        <v>2660</v>
      </c>
      <c r="B2513" s="119" t="s">
        <v>1585</v>
      </c>
      <c r="C2513">
        <v>78</v>
      </c>
      <c r="D2513">
        <v>24786</v>
      </c>
      <c r="E2513">
        <v>0</v>
      </c>
      <c r="F2513">
        <v>0</v>
      </c>
      <c r="G2513">
        <v>1228</v>
      </c>
      <c r="H2513">
        <v>212</v>
      </c>
      <c r="I2513" s="119" t="s">
        <v>19</v>
      </c>
      <c r="J2513" s="119" t="s">
        <v>139</v>
      </c>
      <c r="K2513" s="1">
        <v>46255.758941458334</v>
      </c>
      <c r="L2513">
        <v>0</v>
      </c>
      <c r="M2513">
        <v>3</v>
      </c>
      <c r="N2513">
        <v>0</v>
      </c>
      <c r="O2513">
        <v>2</v>
      </c>
      <c r="P2513" s="119" t="s">
        <v>20254</v>
      </c>
    </row>
    <row r="2514" spans="1:16" x14ac:dyDescent="0.25">
      <c r="A2514">
        <v>2661</v>
      </c>
      <c r="B2514" s="119" t="s">
        <v>1586</v>
      </c>
      <c r="C2514">
        <v>80</v>
      </c>
      <c r="D2514">
        <v>24730</v>
      </c>
      <c r="E2514">
        <v>57</v>
      </c>
      <c r="F2514">
        <v>186</v>
      </c>
      <c r="G2514">
        <v>5003</v>
      </c>
      <c r="H2514">
        <v>218</v>
      </c>
      <c r="I2514" s="119" t="s">
        <v>19</v>
      </c>
      <c r="J2514" s="119" t="s">
        <v>139</v>
      </c>
      <c r="K2514" s="1">
        <v>46255.758941458334</v>
      </c>
      <c r="L2514">
        <v>0</v>
      </c>
      <c r="M2514">
        <v>7</v>
      </c>
      <c r="N2514">
        <v>0</v>
      </c>
      <c r="O2514">
        <v>5</v>
      </c>
      <c r="P2514" s="119" t="s">
        <v>20254</v>
      </c>
    </row>
    <row r="2515" spans="1:16" x14ac:dyDescent="0.25">
      <c r="A2515">
        <v>2662</v>
      </c>
      <c r="B2515" s="119" t="s">
        <v>1587</v>
      </c>
      <c r="C2515">
        <v>39</v>
      </c>
      <c r="D2515">
        <v>24764</v>
      </c>
      <c r="E2515">
        <v>570</v>
      </c>
      <c r="F2515">
        <v>1185</v>
      </c>
      <c r="G2515">
        <v>549</v>
      </c>
      <c r="H2515">
        <v>7860</v>
      </c>
      <c r="I2515" s="119" t="s">
        <v>19</v>
      </c>
      <c r="J2515" s="119" t="s">
        <v>222</v>
      </c>
      <c r="K2515" s="1">
        <v>46255.758941458334</v>
      </c>
      <c r="L2515">
        <v>10</v>
      </c>
      <c r="M2515">
        <v>17</v>
      </c>
      <c r="N2515">
        <v>3</v>
      </c>
      <c r="O2515">
        <v>6</v>
      </c>
      <c r="P2515" s="119" t="s">
        <v>20254</v>
      </c>
    </row>
    <row r="2516" spans="1:16" x14ac:dyDescent="0.25">
      <c r="A2516">
        <v>2663</v>
      </c>
      <c r="B2516" s="119" t="s">
        <v>1588</v>
      </c>
      <c r="C2516">
        <v>46</v>
      </c>
      <c r="D2516">
        <v>24770</v>
      </c>
      <c r="E2516">
        <v>375</v>
      </c>
      <c r="F2516">
        <v>508</v>
      </c>
      <c r="G2516">
        <v>449</v>
      </c>
      <c r="H2516">
        <v>1000</v>
      </c>
      <c r="I2516" s="119" t="s">
        <v>19</v>
      </c>
      <c r="J2516" s="119" t="s">
        <v>222</v>
      </c>
      <c r="K2516" s="1">
        <v>46255.758941458334</v>
      </c>
      <c r="L2516">
        <v>0</v>
      </c>
      <c r="M2516">
        <v>5</v>
      </c>
      <c r="N2516">
        <v>0</v>
      </c>
      <c r="O2516">
        <v>3</v>
      </c>
      <c r="P2516" s="119" t="s">
        <v>20254</v>
      </c>
    </row>
    <row r="2517" spans="1:16" x14ac:dyDescent="0.25">
      <c r="A2517">
        <v>2664</v>
      </c>
      <c r="B2517" s="119" t="s">
        <v>1589</v>
      </c>
      <c r="C2517">
        <v>53</v>
      </c>
      <c r="D2517">
        <v>24778</v>
      </c>
      <c r="E2517">
        <v>66</v>
      </c>
      <c r="F2517">
        <v>1444</v>
      </c>
      <c r="G2517">
        <v>241</v>
      </c>
      <c r="H2517">
        <v>1723</v>
      </c>
      <c r="I2517" s="119" t="s">
        <v>19</v>
      </c>
      <c r="J2517" s="119" t="s">
        <v>222</v>
      </c>
      <c r="K2517" s="1">
        <v>46255.758941458334</v>
      </c>
      <c r="L2517">
        <v>0</v>
      </c>
      <c r="M2517">
        <v>0</v>
      </c>
      <c r="N2517">
        <v>0</v>
      </c>
      <c r="O2517">
        <v>0</v>
      </c>
      <c r="P2517" s="119" t="s">
        <v>20254</v>
      </c>
    </row>
    <row r="2518" spans="1:16" x14ac:dyDescent="0.25">
      <c r="A2518">
        <v>2665</v>
      </c>
      <c r="B2518" s="119" t="s">
        <v>1590</v>
      </c>
      <c r="C2518">
        <v>40</v>
      </c>
      <c r="D2518">
        <v>24737</v>
      </c>
      <c r="E2518">
        <v>610</v>
      </c>
      <c r="F2518">
        <v>2793</v>
      </c>
      <c r="G2518">
        <v>174</v>
      </c>
      <c r="H2518">
        <v>10858</v>
      </c>
      <c r="I2518" s="119" t="s">
        <v>19</v>
      </c>
      <c r="J2518" s="119" t="s">
        <v>222</v>
      </c>
      <c r="K2518" s="1">
        <v>46255.758941458334</v>
      </c>
      <c r="L2518">
        <v>11</v>
      </c>
      <c r="M2518">
        <v>9</v>
      </c>
      <c r="N2518">
        <v>3</v>
      </c>
      <c r="O2518">
        <v>1</v>
      </c>
      <c r="P2518" s="119" t="s">
        <v>20254</v>
      </c>
    </row>
    <row r="2519" spans="1:16" x14ac:dyDescent="0.25">
      <c r="A2519">
        <v>2666</v>
      </c>
      <c r="B2519" s="119" t="s">
        <v>1591</v>
      </c>
      <c r="C2519">
        <v>47</v>
      </c>
      <c r="D2519">
        <v>24767</v>
      </c>
      <c r="E2519">
        <v>172</v>
      </c>
      <c r="F2519">
        <v>309</v>
      </c>
      <c r="G2519">
        <v>262</v>
      </c>
      <c r="H2519">
        <v>974</v>
      </c>
      <c r="I2519" s="119" t="s">
        <v>19</v>
      </c>
      <c r="J2519" s="119" t="s">
        <v>222</v>
      </c>
      <c r="K2519" s="1">
        <v>46255.758941458334</v>
      </c>
      <c r="L2519">
        <v>0</v>
      </c>
      <c r="M2519">
        <v>2</v>
      </c>
      <c r="N2519">
        <v>0</v>
      </c>
      <c r="O2519">
        <v>0</v>
      </c>
      <c r="P2519" s="119" t="s">
        <v>20254</v>
      </c>
    </row>
    <row r="2520" spans="1:16" x14ac:dyDescent="0.25">
      <c r="A2520">
        <v>2667</v>
      </c>
      <c r="B2520" s="119" t="s">
        <v>1592</v>
      </c>
      <c r="C2520">
        <v>60</v>
      </c>
      <c r="D2520">
        <v>24701</v>
      </c>
      <c r="E2520">
        <v>391</v>
      </c>
      <c r="F2520">
        <v>673</v>
      </c>
      <c r="G2520">
        <v>327</v>
      </c>
      <c r="H2520">
        <v>1500</v>
      </c>
      <c r="I2520" s="119" t="s">
        <v>19</v>
      </c>
      <c r="J2520" s="119" t="s">
        <v>222</v>
      </c>
      <c r="K2520" s="1">
        <v>46255.758941458334</v>
      </c>
      <c r="L2520">
        <v>0</v>
      </c>
      <c r="M2520">
        <v>7</v>
      </c>
      <c r="N2520">
        <v>0</v>
      </c>
      <c r="O2520">
        <v>0</v>
      </c>
      <c r="P2520" s="119" t="s">
        <v>20254</v>
      </c>
    </row>
    <row r="2521" spans="1:16" x14ac:dyDescent="0.25">
      <c r="A2521">
        <v>2668</v>
      </c>
      <c r="B2521" s="119" t="s">
        <v>1593</v>
      </c>
      <c r="C2521">
        <v>67</v>
      </c>
      <c r="D2521">
        <v>24698</v>
      </c>
      <c r="E2521">
        <v>458</v>
      </c>
      <c r="F2521">
        <v>498</v>
      </c>
      <c r="G2521">
        <v>162</v>
      </c>
      <c r="H2521">
        <v>2295</v>
      </c>
      <c r="I2521" s="119" t="s">
        <v>19</v>
      </c>
      <c r="J2521" s="119" t="s">
        <v>222</v>
      </c>
      <c r="K2521" s="1">
        <v>46255.758941458334</v>
      </c>
      <c r="L2521">
        <v>4</v>
      </c>
      <c r="M2521">
        <v>4</v>
      </c>
      <c r="N2521">
        <v>0</v>
      </c>
      <c r="O2521">
        <v>2</v>
      </c>
      <c r="P2521" s="119" t="s">
        <v>20254</v>
      </c>
    </row>
    <row r="2522" spans="1:16" x14ac:dyDescent="0.25">
      <c r="A2522">
        <v>2669</v>
      </c>
      <c r="B2522" s="119" t="s">
        <v>1594</v>
      </c>
      <c r="C2522">
        <v>74</v>
      </c>
      <c r="D2522">
        <v>24787</v>
      </c>
      <c r="E2522">
        <v>862</v>
      </c>
      <c r="F2522">
        <v>1405</v>
      </c>
      <c r="G2522">
        <v>166</v>
      </c>
      <c r="H2522">
        <v>2998</v>
      </c>
      <c r="I2522" s="119" t="s">
        <v>19</v>
      </c>
      <c r="J2522" s="119" t="s">
        <v>222</v>
      </c>
      <c r="K2522" s="1">
        <v>46255.758941458334</v>
      </c>
      <c r="L2522">
        <v>1</v>
      </c>
      <c r="M2522">
        <v>3</v>
      </c>
      <c r="N2522">
        <v>0</v>
      </c>
      <c r="O2522">
        <v>1</v>
      </c>
      <c r="P2522" s="119" t="s">
        <v>20254</v>
      </c>
    </row>
    <row r="2523" spans="1:16" x14ac:dyDescent="0.25">
      <c r="A2523">
        <v>2670</v>
      </c>
      <c r="B2523" s="119" t="s">
        <v>1595</v>
      </c>
      <c r="C2523">
        <v>80</v>
      </c>
      <c r="D2523">
        <v>24686</v>
      </c>
      <c r="E2523">
        <v>1623</v>
      </c>
      <c r="F2523">
        <v>1705</v>
      </c>
      <c r="G2523">
        <v>622</v>
      </c>
      <c r="H2523">
        <v>2508</v>
      </c>
      <c r="I2523" s="119" t="s">
        <v>19</v>
      </c>
      <c r="J2523" s="119" t="s">
        <v>222</v>
      </c>
      <c r="K2523" s="1">
        <v>46255.758941458334</v>
      </c>
      <c r="L2523">
        <v>549</v>
      </c>
      <c r="M2523">
        <v>48</v>
      </c>
      <c r="N2523">
        <v>53</v>
      </c>
      <c r="O2523">
        <v>16</v>
      </c>
      <c r="P2523" s="119" t="s">
        <v>20254</v>
      </c>
    </row>
    <row r="2524" spans="1:16" x14ac:dyDescent="0.25">
      <c r="A2524">
        <v>2671</v>
      </c>
      <c r="B2524" s="119" t="s">
        <v>1596</v>
      </c>
      <c r="C2524">
        <v>54</v>
      </c>
      <c r="D2524">
        <v>24740</v>
      </c>
      <c r="E2524">
        <v>203</v>
      </c>
      <c r="F2524">
        <v>233</v>
      </c>
      <c r="G2524">
        <v>289</v>
      </c>
      <c r="H2524">
        <v>2123</v>
      </c>
      <c r="I2524" s="119" t="s">
        <v>19</v>
      </c>
      <c r="J2524" s="119" t="s">
        <v>222</v>
      </c>
      <c r="K2524" s="1">
        <v>46255.758941458334</v>
      </c>
      <c r="L2524">
        <v>0</v>
      </c>
      <c r="M2524">
        <v>5</v>
      </c>
      <c r="N2524">
        <v>0</v>
      </c>
      <c r="O2524">
        <v>0</v>
      </c>
      <c r="P2524" s="119" t="s">
        <v>20254</v>
      </c>
    </row>
    <row r="2525" spans="1:16" x14ac:dyDescent="0.25">
      <c r="A2525">
        <v>2672</v>
      </c>
      <c r="B2525" s="119" t="s">
        <v>1597</v>
      </c>
      <c r="C2525">
        <v>61</v>
      </c>
      <c r="D2525">
        <v>24725</v>
      </c>
      <c r="E2525">
        <v>281</v>
      </c>
      <c r="F2525">
        <v>1580</v>
      </c>
      <c r="G2525">
        <v>142</v>
      </c>
      <c r="H2525">
        <v>4554</v>
      </c>
      <c r="I2525" s="119" t="s">
        <v>19</v>
      </c>
      <c r="J2525" s="119" t="s">
        <v>222</v>
      </c>
      <c r="K2525" s="1">
        <v>46255.758941458334</v>
      </c>
      <c r="L2525">
        <v>2</v>
      </c>
      <c r="M2525">
        <v>4</v>
      </c>
      <c r="N2525">
        <v>0</v>
      </c>
      <c r="O2525">
        <v>0</v>
      </c>
      <c r="P2525" s="119" t="s">
        <v>20254</v>
      </c>
    </row>
    <row r="2526" spans="1:16" x14ac:dyDescent="0.25">
      <c r="A2526">
        <v>2673</v>
      </c>
      <c r="B2526" s="119" t="s">
        <v>1598</v>
      </c>
      <c r="C2526">
        <v>68</v>
      </c>
      <c r="D2526">
        <v>24710</v>
      </c>
      <c r="E2526">
        <v>660</v>
      </c>
      <c r="F2526">
        <v>1240</v>
      </c>
      <c r="G2526">
        <v>56</v>
      </c>
      <c r="H2526">
        <v>3734</v>
      </c>
      <c r="I2526" s="119" t="s">
        <v>19</v>
      </c>
      <c r="J2526" s="119" t="s">
        <v>222</v>
      </c>
      <c r="K2526" s="1">
        <v>46255.758941458334</v>
      </c>
      <c r="L2526">
        <v>154</v>
      </c>
      <c r="M2526">
        <v>3</v>
      </c>
      <c r="N2526">
        <v>1</v>
      </c>
      <c r="O2526">
        <v>0</v>
      </c>
      <c r="P2526" s="119" t="s">
        <v>20254</v>
      </c>
    </row>
    <row r="2527" spans="1:16" x14ac:dyDescent="0.25">
      <c r="A2527">
        <v>2674</v>
      </c>
      <c r="B2527" s="119" t="s">
        <v>1598</v>
      </c>
      <c r="C2527">
        <v>75</v>
      </c>
      <c r="D2527">
        <v>24710</v>
      </c>
      <c r="E2527">
        <v>509</v>
      </c>
      <c r="F2527">
        <v>1787</v>
      </c>
      <c r="G2527">
        <v>97</v>
      </c>
      <c r="H2527">
        <v>2499</v>
      </c>
      <c r="I2527" s="119" t="s">
        <v>19</v>
      </c>
      <c r="J2527" s="119" t="s">
        <v>222</v>
      </c>
      <c r="K2527" s="1">
        <v>46255.758941458334</v>
      </c>
      <c r="L2527">
        <v>22</v>
      </c>
      <c r="M2527">
        <v>0</v>
      </c>
      <c r="N2527">
        <v>1</v>
      </c>
      <c r="O2527">
        <v>0</v>
      </c>
      <c r="P2527" s="119" t="s">
        <v>20254</v>
      </c>
    </row>
    <row r="2528" spans="1:16" x14ac:dyDescent="0.25">
      <c r="A2528">
        <v>2675</v>
      </c>
      <c r="B2528" s="119" t="s">
        <v>1599</v>
      </c>
      <c r="C2528">
        <v>80</v>
      </c>
      <c r="D2528">
        <v>24731</v>
      </c>
      <c r="E2528">
        <v>1787</v>
      </c>
      <c r="F2528">
        <v>1892</v>
      </c>
      <c r="G2528">
        <v>655</v>
      </c>
      <c r="H2528">
        <v>2441</v>
      </c>
      <c r="I2528" s="119" t="s">
        <v>19</v>
      </c>
      <c r="J2528" s="119" t="s">
        <v>222</v>
      </c>
      <c r="K2528" s="1">
        <v>46255.758941458334</v>
      </c>
      <c r="L2528">
        <v>487</v>
      </c>
      <c r="M2528">
        <v>66</v>
      </c>
      <c r="N2528">
        <v>66</v>
      </c>
      <c r="O2528">
        <v>34</v>
      </c>
      <c r="P2528" s="119" t="s">
        <v>20254</v>
      </c>
    </row>
    <row r="2529" spans="1:16" x14ac:dyDescent="0.25">
      <c r="A2529">
        <v>2676</v>
      </c>
      <c r="B2529" s="119" t="s">
        <v>1600</v>
      </c>
      <c r="C2529">
        <v>55</v>
      </c>
      <c r="D2529">
        <v>24716</v>
      </c>
      <c r="E2529">
        <v>427</v>
      </c>
      <c r="F2529">
        <v>308</v>
      </c>
      <c r="G2529">
        <v>154</v>
      </c>
      <c r="H2529">
        <v>5690</v>
      </c>
      <c r="I2529" s="119" t="s">
        <v>19</v>
      </c>
      <c r="J2529" s="119" t="s">
        <v>222</v>
      </c>
      <c r="K2529" s="1">
        <v>46255.758941458334</v>
      </c>
      <c r="L2529">
        <v>1</v>
      </c>
      <c r="M2529">
        <v>6</v>
      </c>
      <c r="N2529">
        <v>0</v>
      </c>
      <c r="O2529">
        <v>0</v>
      </c>
      <c r="P2529" s="119" t="s">
        <v>20254</v>
      </c>
    </row>
    <row r="2530" spans="1:16" x14ac:dyDescent="0.25">
      <c r="A2530">
        <v>2677</v>
      </c>
      <c r="B2530" s="119" t="s">
        <v>1601</v>
      </c>
      <c r="C2530">
        <v>62</v>
      </c>
      <c r="D2530">
        <v>24778</v>
      </c>
      <c r="E2530">
        <v>45</v>
      </c>
      <c r="F2530">
        <v>266</v>
      </c>
      <c r="G2530">
        <v>171</v>
      </c>
      <c r="H2530">
        <v>4487</v>
      </c>
      <c r="I2530" s="119" t="s">
        <v>19</v>
      </c>
      <c r="J2530" s="119" t="s">
        <v>222</v>
      </c>
      <c r="K2530" s="1">
        <v>46255.758941458334</v>
      </c>
      <c r="L2530">
        <v>2</v>
      </c>
      <c r="M2530">
        <v>4</v>
      </c>
      <c r="N2530">
        <v>2</v>
      </c>
      <c r="O2530">
        <v>0</v>
      </c>
      <c r="P2530" s="119" t="s">
        <v>20254</v>
      </c>
    </row>
    <row r="2531" spans="1:16" x14ac:dyDescent="0.25">
      <c r="A2531">
        <v>2678</v>
      </c>
      <c r="B2531" s="119" t="s">
        <v>1602</v>
      </c>
      <c r="C2531">
        <v>69</v>
      </c>
      <c r="D2531">
        <v>24686</v>
      </c>
      <c r="E2531">
        <v>215</v>
      </c>
      <c r="F2531">
        <v>1238</v>
      </c>
      <c r="G2531">
        <v>102</v>
      </c>
      <c r="H2531">
        <v>3535</v>
      </c>
      <c r="I2531" s="119" t="s">
        <v>19</v>
      </c>
      <c r="J2531" s="119" t="s">
        <v>222</v>
      </c>
      <c r="K2531" s="1">
        <v>46255.758941458334</v>
      </c>
      <c r="L2531">
        <v>426</v>
      </c>
      <c r="M2531">
        <v>0</v>
      </c>
      <c r="N2531">
        <v>0</v>
      </c>
      <c r="O2531">
        <v>0</v>
      </c>
      <c r="P2531" s="119" t="s">
        <v>20254</v>
      </c>
    </row>
    <row r="2532" spans="1:16" x14ac:dyDescent="0.25">
      <c r="A2532">
        <v>2679</v>
      </c>
      <c r="B2532" s="119" t="s">
        <v>1603</v>
      </c>
      <c r="C2532">
        <v>76</v>
      </c>
      <c r="D2532">
        <v>24704</v>
      </c>
      <c r="E2532">
        <v>1656</v>
      </c>
      <c r="F2532">
        <v>1554</v>
      </c>
      <c r="G2532">
        <v>511</v>
      </c>
      <c r="H2532">
        <v>2275</v>
      </c>
      <c r="I2532" s="119" t="s">
        <v>19</v>
      </c>
      <c r="J2532" s="119" t="s">
        <v>222</v>
      </c>
      <c r="K2532" s="1">
        <v>46255.758941458334</v>
      </c>
      <c r="L2532">
        <v>735</v>
      </c>
      <c r="M2532">
        <v>32</v>
      </c>
      <c r="N2532">
        <v>113</v>
      </c>
      <c r="O2532">
        <v>16</v>
      </c>
      <c r="P2532" s="119" t="s">
        <v>20254</v>
      </c>
    </row>
    <row r="2533" spans="1:16" x14ac:dyDescent="0.25">
      <c r="A2533">
        <v>2680</v>
      </c>
      <c r="B2533" s="119" t="s">
        <v>1604</v>
      </c>
      <c r="C2533">
        <v>80</v>
      </c>
      <c r="D2533">
        <v>24707</v>
      </c>
      <c r="E2533">
        <v>1485</v>
      </c>
      <c r="F2533">
        <v>2001</v>
      </c>
      <c r="G2533">
        <v>682</v>
      </c>
      <c r="H2533">
        <v>2327</v>
      </c>
      <c r="I2533" s="119" t="s">
        <v>19</v>
      </c>
      <c r="J2533" s="119" t="s">
        <v>222</v>
      </c>
      <c r="K2533" s="1">
        <v>46255.758941458334</v>
      </c>
      <c r="L2533">
        <v>416</v>
      </c>
      <c r="M2533">
        <v>46</v>
      </c>
      <c r="N2533">
        <v>54</v>
      </c>
      <c r="O2533">
        <v>17</v>
      </c>
      <c r="P2533" s="119" t="s">
        <v>20254</v>
      </c>
    </row>
    <row r="2534" spans="1:16" x14ac:dyDescent="0.25">
      <c r="A2534">
        <v>2681</v>
      </c>
      <c r="B2534" s="119" t="s">
        <v>1605</v>
      </c>
      <c r="C2534">
        <v>70</v>
      </c>
      <c r="D2534">
        <v>24695</v>
      </c>
      <c r="E2534">
        <v>767</v>
      </c>
      <c r="F2534">
        <v>1137</v>
      </c>
      <c r="G2534">
        <v>68</v>
      </c>
      <c r="H2534">
        <v>4496</v>
      </c>
      <c r="I2534" s="119" t="s">
        <v>19</v>
      </c>
      <c r="J2534" s="119" t="s">
        <v>222</v>
      </c>
      <c r="K2534" s="1">
        <v>46255.758941458334</v>
      </c>
      <c r="L2534">
        <v>50</v>
      </c>
      <c r="M2534">
        <v>4</v>
      </c>
      <c r="N2534">
        <v>0</v>
      </c>
      <c r="O2534">
        <v>0</v>
      </c>
      <c r="P2534" s="119" t="s">
        <v>20254</v>
      </c>
    </row>
    <row r="2535" spans="1:16" x14ac:dyDescent="0.25">
      <c r="A2535">
        <v>2682</v>
      </c>
      <c r="B2535" s="119" t="s">
        <v>1606</v>
      </c>
      <c r="C2535">
        <v>77</v>
      </c>
      <c r="D2535">
        <v>24778</v>
      </c>
      <c r="E2535">
        <v>1441</v>
      </c>
      <c r="F2535">
        <v>1917</v>
      </c>
      <c r="G2535">
        <v>653</v>
      </c>
      <c r="H2535">
        <v>2290</v>
      </c>
      <c r="I2535" s="119" t="s">
        <v>19</v>
      </c>
      <c r="J2535" s="119" t="s">
        <v>222</v>
      </c>
      <c r="K2535" s="1">
        <v>46255.758941458334</v>
      </c>
      <c r="L2535">
        <v>1127</v>
      </c>
      <c r="M2535">
        <v>35</v>
      </c>
      <c r="N2535">
        <v>102</v>
      </c>
      <c r="O2535">
        <v>11</v>
      </c>
      <c r="P2535" s="119" t="s">
        <v>20254</v>
      </c>
    </row>
    <row r="2536" spans="1:16" x14ac:dyDescent="0.25">
      <c r="A2536">
        <v>2683</v>
      </c>
      <c r="B2536" s="119" t="s">
        <v>1606</v>
      </c>
      <c r="C2536">
        <v>80</v>
      </c>
      <c r="D2536">
        <v>24778</v>
      </c>
      <c r="E2536">
        <v>1958</v>
      </c>
      <c r="F2536">
        <v>1530</v>
      </c>
      <c r="G2536">
        <v>676</v>
      </c>
      <c r="H2536">
        <v>2273</v>
      </c>
      <c r="I2536" s="119" t="s">
        <v>19</v>
      </c>
      <c r="J2536" s="119" t="s">
        <v>222</v>
      </c>
      <c r="K2536" s="1">
        <v>46255.758941458334</v>
      </c>
      <c r="L2536">
        <v>648</v>
      </c>
      <c r="M2536">
        <v>24</v>
      </c>
      <c r="N2536">
        <v>363</v>
      </c>
      <c r="O2536">
        <v>10</v>
      </c>
      <c r="P2536" s="119" t="s">
        <v>20254</v>
      </c>
    </row>
    <row r="2537" spans="1:16" x14ac:dyDescent="0.25">
      <c r="A2537">
        <v>2684</v>
      </c>
      <c r="B2537" s="119" t="s">
        <v>1607</v>
      </c>
      <c r="C2537">
        <v>71</v>
      </c>
      <c r="D2537">
        <v>24692</v>
      </c>
      <c r="E2537">
        <v>245</v>
      </c>
      <c r="F2537">
        <v>2108</v>
      </c>
      <c r="G2537">
        <v>76</v>
      </c>
      <c r="H2537">
        <v>2599</v>
      </c>
      <c r="I2537" s="119" t="s">
        <v>19</v>
      </c>
      <c r="J2537" s="119" t="s">
        <v>222</v>
      </c>
      <c r="K2537" s="1">
        <v>46255.758941458334</v>
      </c>
      <c r="L2537">
        <v>6</v>
      </c>
      <c r="M2537">
        <v>2</v>
      </c>
      <c r="N2537">
        <v>1</v>
      </c>
      <c r="O2537">
        <v>2</v>
      </c>
      <c r="P2537" s="119" t="s">
        <v>20254</v>
      </c>
    </row>
    <row r="2538" spans="1:16" x14ac:dyDescent="0.25">
      <c r="A2538">
        <v>2685</v>
      </c>
      <c r="B2538" s="119" t="s">
        <v>1607</v>
      </c>
      <c r="C2538">
        <v>78</v>
      </c>
      <c r="D2538">
        <v>24692</v>
      </c>
      <c r="E2538">
        <v>2061</v>
      </c>
      <c r="F2538">
        <v>1941</v>
      </c>
      <c r="G2538">
        <v>590</v>
      </c>
      <c r="H2538">
        <v>2297</v>
      </c>
      <c r="I2538" s="119" t="s">
        <v>19</v>
      </c>
      <c r="J2538" s="119" t="s">
        <v>222</v>
      </c>
      <c r="K2538" s="1">
        <v>46255.758941458334</v>
      </c>
      <c r="L2538">
        <v>883</v>
      </c>
      <c r="M2538">
        <v>42</v>
      </c>
      <c r="N2538">
        <v>122</v>
      </c>
      <c r="O2538">
        <v>5</v>
      </c>
      <c r="P2538" s="119" t="s">
        <v>20254</v>
      </c>
    </row>
    <row r="2539" spans="1:16" x14ac:dyDescent="0.25">
      <c r="A2539">
        <v>2686</v>
      </c>
      <c r="B2539" s="119" t="s">
        <v>1608</v>
      </c>
      <c r="C2539">
        <v>80</v>
      </c>
      <c r="D2539">
        <v>24764</v>
      </c>
      <c r="E2539">
        <v>1771</v>
      </c>
      <c r="F2539">
        <v>1706</v>
      </c>
      <c r="G2539">
        <v>639</v>
      </c>
      <c r="H2539">
        <v>2396</v>
      </c>
      <c r="I2539" s="119" t="s">
        <v>19</v>
      </c>
      <c r="J2539" s="119" t="s">
        <v>222</v>
      </c>
      <c r="K2539" s="1">
        <v>46255.758941458334</v>
      </c>
      <c r="L2539">
        <v>1054</v>
      </c>
      <c r="M2539">
        <v>61</v>
      </c>
      <c r="N2539">
        <v>400</v>
      </c>
      <c r="O2539">
        <v>16</v>
      </c>
      <c r="P2539" s="119" t="s">
        <v>20254</v>
      </c>
    </row>
    <row r="2540" spans="1:16" x14ac:dyDescent="0.25">
      <c r="A2540">
        <v>2690</v>
      </c>
      <c r="B2540" s="119" t="s">
        <v>1609</v>
      </c>
      <c r="C2540">
        <v>62</v>
      </c>
      <c r="D2540">
        <v>24703</v>
      </c>
      <c r="E2540">
        <v>87</v>
      </c>
      <c r="F2540">
        <v>179748</v>
      </c>
      <c r="G2540">
        <v>6</v>
      </c>
      <c r="H2540">
        <v>500000</v>
      </c>
      <c r="I2540" s="119" t="s">
        <v>19</v>
      </c>
      <c r="J2540" s="119" t="s">
        <v>24</v>
      </c>
      <c r="K2540" s="1">
        <v>46255.758941458334</v>
      </c>
      <c r="L2540">
        <v>2</v>
      </c>
      <c r="M2540">
        <v>1</v>
      </c>
      <c r="N2540">
        <v>0</v>
      </c>
      <c r="O2540">
        <v>1</v>
      </c>
      <c r="P2540" s="119" t="s">
        <v>20254</v>
      </c>
    </row>
    <row r="2541" spans="1:16" x14ac:dyDescent="0.25">
      <c r="A2541">
        <v>2691</v>
      </c>
      <c r="B2541" s="119" t="s">
        <v>1610</v>
      </c>
      <c r="C2541">
        <v>70</v>
      </c>
      <c r="D2541">
        <v>24723</v>
      </c>
      <c r="E2541">
        <v>386</v>
      </c>
      <c r="F2541">
        <v>1353</v>
      </c>
      <c r="G2541">
        <v>302</v>
      </c>
      <c r="H2541">
        <v>6389</v>
      </c>
      <c r="I2541" s="119" t="s">
        <v>19</v>
      </c>
      <c r="J2541" s="119" t="s">
        <v>24</v>
      </c>
      <c r="K2541" s="1">
        <v>46255.758941458334</v>
      </c>
      <c r="L2541">
        <v>250</v>
      </c>
      <c r="M2541">
        <v>18</v>
      </c>
      <c r="N2541">
        <v>26</v>
      </c>
      <c r="O2541">
        <v>4</v>
      </c>
      <c r="P2541" s="119" t="s">
        <v>20254</v>
      </c>
    </row>
    <row r="2542" spans="1:16" x14ac:dyDescent="0.25">
      <c r="A2542">
        <v>2692</v>
      </c>
      <c r="B2542" s="119" t="s">
        <v>1611</v>
      </c>
      <c r="C2542">
        <v>78</v>
      </c>
      <c r="D2542">
        <v>24711</v>
      </c>
      <c r="E2542">
        <v>1693</v>
      </c>
      <c r="F2542">
        <v>2330</v>
      </c>
      <c r="G2542">
        <v>786</v>
      </c>
      <c r="H2542">
        <v>3296</v>
      </c>
      <c r="I2542" s="119" t="s">
        <v>19</v>
      </c>
      <c r="J2542" s="119" t="s">
        <v>24</v>
      </c>
      <c r="K2542" s="1">
        <v>46255.758941458334</v>
      </c>
      <c r="L2542">
        <v>399</v>
      </c>
      <c r="M2542">
        <v>123</v>
      </c>
      <c r="N2542">
        <v>30</v>
      </c>
      <c r="O2542">
        <v>45</v>
      </c>
      <c r="P2542" s="119" t="s">
        <v>20254</v>
      </c>
    </row>
    <row r="2543" spans="1:16" x14ac:dyDescent="0.25">
      <c r="A2543">
        <v>2693</v>
      </c>
      <c r="B2543" s="119" t="s">
        <v>1612</v>
      </c>
      <c r="C2543">
        <v>80</v>
      </c>
      <c r="D2543">
        <v>24788</v>
      </c>
      <c r="E2543">
        <v>438</v>
      </c>
      <c r="F2543">
        <v>3052</v>
      </c>
      <c r="G2543">
        <v>1943</v>
      </c>
      <c r="H2543">
        <v>4200</v>
      </c>
      <c r="I2543" s="119" t="s">
        <v>19</v>
      </c>
      <c r="J2543" s="119" t="s">
        <v>24</v>
      </c>
      <c r="K2543" s="1">
        <v>46255.758941458334</v>
      </c>
      <c r="L2543">
        <v>490</v>
      </c>
      <c r="M2543">
        <v>514</v>
      </c>
      <c r="N2543">
        <v>79</v>
      </c>
      <c r="O2543">
        <v>152</v>
      </c>
      <c r="P2543" s="119" t="s">
        <v>20254</v>
      </c>
    </row>
    <row r="2544" spans="1:16" x14ac:dyDescent="0.25">
      <c r="A2544">
        <v>2694</v>
      </c>
      <c r="B2544" s="119" t="s">
        <v>1613</v>
      </c>
      <c r="C2544">
        <v>63</v>
      </c>
      <c r="D2544">
        <v>24779</v>
      </c>
      <c r="E2544">
        <v>159</v>
      </c>
      <c r="F2544">
        <v>17137</v>
      </c>
      <c r="G2544">
        <v>3</v>
      </c>
      <c r="H2544">
        <v>237133</v>
      </c>
      <c r="I2544" s="119" t="s">
        <v>19</v>
      </c>
      <c r="J2544" s="119" t="s">
        <v>24</v>
      </c>
      <c r="K2544" s="1">
        <v>46255.758941458334</v>
      </c>
      <c r="L2544">
        <v>2</v>
      </c>
      <c r="M2544">
        <v>1</v>
      </c>
      <c r="N2544">
        <v>0</v>
      </c>
      <c r="O2544">
        <v>1</v>
      </c>
      <c r="P2544" s="119" t="s">
        <v>20254</v>
      </c>
    </row>
    <row r="2545" spans="1:16" x14ac:dyDescent="0.25">
      <c r="A2545">
        <v>2695</v>
      </c>
      <c r="B2545" s="119" t="s">
        <v>1614</v>
      </c>
      <c r="C2545">
        <v>71</v>
      </c>
      <c r="D2545">
        <v>24732</v>
      </c>
      <c r="E2545">
        <v>1208</v>
      </c>
      <c r="F2545">
        <v>5343</v>
      </c>
      <c r="G2545">
        <v>415</v>
      </c>
      <c r="H2545">
        <v>7028</v>
      </c>
      <c r="I2545" s="119" t="s">
        <v>19</v>
      </c>
      <c r="J2545" s="119" t="s">
        <v>24</v>
      </c>
      <c r="K2545" s="1">
        <v>46255.758941458334</v>
      </c>
      <c r="L2545">
        <v>295</v>
      </c>
      <c r="M2545">
        <v>11</v>
      </c>
      <c r="N2545">
        <v>8</v>
      </c>
      <c r="O2545">
        <v>0</v>
      </c>
      <c r="P2545" s="119" t="s">
        <v>20254</v>
      </c>
    </row>
    <row r="2546" spans="1:16" x14ac:dyDescent="0.25">
      <c r="A2546">
        <v>2696</v>
      </c>
      <c r="B2546" s="119" t="s">
        <v>1615</v>
      </c>
      <c r="C2546">
        <v>79</v>
      </c>
      <c r="D2546">
        <v>24699</v>
      </c>
      <c r="E2546">
        <v>1087</v>
      </c>
      <c r="F2546">
        <v>2528</v>
      </c>
      <c r="G2546">
        <v>501</v>
      </c>
      <c r="H2546">
        <v>3290</v>
      </c>
      <c r="I2546" s="119" t="s">
        <v>19</v>
      </c>
      <c r="J2546" s="119" t="s">
        <v>24</v>
      </c>
      <c r="K2546" s="1">
        <v>46255.758941458334</v>
      </c>
      <c r="L2546">
        <v>275</v>
      </c>
      <c r="M2546">
        <v>33</v>
      </c>
      <c r="N2546">
        <v>19</v>
      </c>
      <c r="O2546">
        <v>14</v>
      </c>
      <c r="P2546" s="119" t="s">
        <v>20254</v>
      </c>
    </row>
    <row r="2547" spans="1:16" x14ac:dyDescent="0.25">
      <c r="A2547">
        <v>2697</v>
      </c>
      <c r="B2547" s="119" t="s">
        <v>1616</v>
      </c>
      <c r="C2547">
        <v>80</v>
      </c>
      <c r="D2547">
        <v>24714</v>
      </c>
      <c r="E2547">
        <v>1035</v>
      </c>
      <c r="F2547">
        <v>2505</v>
      </c>
      <c r="G2547">
        <v>974</v>
      </c>
      <c r="H2547">
        <v>3296</v>
      </c>
      <c r="I2547" s="119" t="s">
        <v>19</v>
      </c>
      <c r="J2547" s="119" t="s">
        <v>24</v>
      </c>
      <c r="K2547" s="1">
        <v>46255.758941458334</v>
      </c>
      <c r="L2547">
        <v>563</v>
      </c>
      <c r="M2547">
        <v>87</v>
      </c>
      <c r="N2547">
        <v>98</v>
      </c>
      <c r="O2547">
        <v>35</v>
      </c>
      <c r="P2547" s="119" t="s">
        <v>20254</v>
      </c>
    </row>
    <row r="2548" spans="1:16" x14ac:dyDescent="0.25">
      <c r="A2548">
        <v>2698</v>
      </c>
      <c r="B2548" s="119" t="s">
        <v>1617</v>
      </c>
      <c r="C2548">
        <v>64</v>
      </c>
      <c r="D2548">
        <v>24729</v>
      </c>
      <c r="E2548">
        <v>235</v>
      </c>
      <c r="F2548">
        <v>14027</v>
      </c>
      <c r="G2548">
        <v>26</v>
      </c>
      <c r="H2548">
        <v>130098</v>
      </c>
      <c r="I2548" s="119" t="s">
        <v>19</v>
      </c>
      <c r="J2548" s="119" t="s">
        <v>24</v>
      </c>
      <c r="K2548" s="1">
        <v>46255.758941458334</v>
      </c>
      <c r="L2548">
        <v>2</v>
      </c>
      <c r="M2548">
        <v>0</v>
      </c>
      <c r="N2548">
        <v>0</v>
      </c>
      <c r="O2548">
        <v>0</v>
      </c>
      <c r="P2548" s="119" t="s">
        <v>20254</v>
      </c>
    </row>
    <row r="2549" spans="1:16" x14ac:dyDescent="0.25">
      <c r="A2549">
        <v>2699</v>
      </c>
      <c r="B2549" s="119" t="s">
        <v>1618</v>
      </c>
      <c r="C2549">
        <v>72</v>
      </c>
      <c r="D2549">
        <v>24726</v>
      </c>
      <c r="E2549">
        <v>70</v>
      </c>
      <c r="F2549">
        <v>70310</v>
      </c>
      <c r="G2549">
        <v>34</v>
      </c>
      <c r="H2549">
        <v>139999</v>
      </c>
      <c r="I2549" s="119" t="s">
        <v>19</v>
      </c>
      <c r="J2549" s="119" t="s">
        <v>24</v>
      </c>
      <c r="K2549" s="1">
        <v>46255.758941458334</v>
      </c>
      <c r="L2549">
        <v>1</v>
      </c>
      <c r="M2549">
        <v>1</v>
      </c>
      <c r="N2549">
        <v>1</v>
      </c>
      <c r="O2549">
        <v>0</v>
      </c>
      <c r="P2549" s="119" t="s">
        <v>20254</v>
      </c>
    </row>
    <row r="2550" spans="1:16" x14ac:dyDescent="0.25">
      <c r="A2550">
        <v>2700</v>
      </c>
      <c r="B2550" s="119" t="s">
        <v>1619</v>
      </c>
      <c r="C2550">
        <v>80</v>
      </c>
      <c r="D2550">
        <v>24765</v>
      </c>
      <c r="E2550">
        <v>1604</v>
      </c>
      <c r="F2550">
        <v>2553</v>
      </c>
      <c r="G2550">
        <v>729</v>
      </c>
      <c r="H2550">
        <v>3233</v>
      </c>
      <c r="I2550" s="119" t="s">
        <v>19</v>
      </c>
      <c r="J2550" s="119" t="s">
        <v>24</v>
      </c>
      <c r="K2550" s="1">
        <v>46255.758941458334</v>
      </c>
      <c r="L2550">
        <v>487</v>
      </c>
      <c r="M2550">
        <v>192</v>
      </c>
      <c r="N2550">
        <v>110</v>
      </c>
      <c r="O2550">
        <v>60</v>
      </c>
      <c r="P2550" s="119" t="s">
        <v>20254</v>
      </c>
    </row>
    <row r="2551" spans="1:16" x14ac:dyDescent="0.25">
      <c r="A2551">
        <v>2701</v>
      </c>
      <c r="B2551" s="119" t="s">
        <v>1620</v>
      </c>
      <c r="C2551">
        <v>65</v>
      </c>
      <c r="D2551">
        <v>24714</v>
      </c>
      <c r="E2551">
        <v>208</v>
      </c>
      <c r="F2551">
        <v>5185</v>
      </c>
      <c r="G2551">
        <v>110</v>
      </c>
      <c r="H2551">
        <v>28999</v>
      </c>
      <c r="I2551" s="119" t="s">
        <v>19</v>
      </c>
      <c r="J2551" s="119" t="s">
        <v>24</v>
      </c>
      <c r="K2551" s="1">
        <v>46255.758941458334</v>
      </c>
      <c r="L2551">
        <v>7</v>
      </c>
      <c r="M2551">
        <v>4</v>
      </c>
      <c r="N2551">
        <v>1</v>
      </c>
      <c r="O2551">
        <v>0</v>
      </c>
      <c r="P2551" s="119" t="s">
        <v>20254</v>
      </c>
    </row>
    <row r="2552" spans="1:16" x14ac:dyDescent="0.25">
      <c r="A2552">
        <v>2702</v>
      </c>
      <c r="B2552" s="119" t="s">
        <v>1621</v>
      </c>
      <c r="C2552">
        <v>73</v>
      </c>
      <c r="D2552">
        <v>24699</v>
      </c>
      <c r="E2552">
        <v>102</v>
      </c>
      <c r="F2552">
        <v>6512</v>
      </c>
      <c r="G2552">
        <v>44</v>
      </c>
      <c r="H2552">
        <v>47069</v>
      </c>
      <c r="I2552" s="119" t="s">
        <v>19</v>
      </c>
      <c r="J2552" s="119" t="s">
        <v>24</v>
      </c>
      <c r="K2552" s="1">
        <v>46255.758941458334</v>
      </c>
      <c r="L2552">
        <v>6</v>
      </c>
      <c r="M2552">
        <v>1</v>
      </c>
      <c r="N2552">
        <v>5</v>
      </c>
      <c r="O2552">
        <v>0</v>
      </c>
      <c r="P2552" s="119" t="s">
        <v>20254</v>
      </c>
    </row>
    <row r="2553" spans="1:16" x14ac:dyDescent="0.25">
      <c r="A2553">
        <v>2703</v>
      </c>
      <c r="B2553" s="119" t="s">
        <v>1622</v>
      </c>
      <c r="C2553">
        <v>80</v>
      </c>
      <c r="D2553">
        <v>24708</v>
      </c>
      <c r="E2553">
        <v>981</v>
      </c>
      <c r="F2553">
        <v>3648</v>
      </c>
      <c r="G2553">
        <v>728</v>
      </c>
      <c r="H2553">
        <v>3945</v>
      </c>
      <c r="I2553" s="119" t="s">
        <v>19</v>
      </c>
      <c r="J2553" s="119" t="s">
        <v>24</v>
      </c>
      <c r="K2553" s="1">
        <v>46255.758941458334</v>
      </c>
      <c r="L2553">
        <v>427</v>
      </c>
      <c r="M2553">
        <v>53</v>
      </c>
      <c r="N2553">
        <v>76</v>
      </c>
      <c r="O2553">
        <v>26</v>
      </c>
      <c r="P2553" s="119" t="s">
        <v>20254</v>
      </c>
    </row>
    <row r="2554" spans="1:16" x14ac:dyDescent="0.25">
      <c r="A2554">
        <v>2704</v>
      </c>
      <c r="B2554" s="119" t="s">
        <v>1623</v>
      </c>
      <c r="C2554">
        <v>66</v>
      </c>
      <c r="D2554">
        <v>24776</v>
      </c>
      <c r="E2554">
        <v>439</v>
      </c>
      <c r="F2554">
        <v>3635</v>
      </c>
      <c r="G2554">
        <v>68</v>
      </c>
      <c r="H2554">
        <v>9998</v>
      </c>
      <c r="I2554" s="119" t="s">
        <v>19</v>
      </c>
      <c r="J2554" s="119" t="s">
        <v>24</v>
      </c>
      <c r="K2554" s="1">
        <v>46255.758941458334</v>
      </c>
      <c r="L2554">
        <v>3</v>
      </c>
      <c r="M2554">
        <v>1</v>
      </c>
      <c r="N2554">
        <v>0</v>
      </c>
      <c r="O2554">
        <v>0</v>
      </c>
      <c r="P2554" s="119" t="s">
        <v>20254</v>
      </c>
    </row>
    <row r="2555" spans="1:16" x14ac:dyDescent="0.25">
      <c r="A2555">
        <v>2705</v>
      </c>
      <c r="B2555" s="119" t="s">
        <v>1624</v>
      </c>
      <c r="C2555">
        <v>74</v>
      </c>
      <c r="D2555">
        <v>24738</v>
      </c>
      <c r="E2555">
        <v>128</v>
      </c>
      <c r="F2555">
        <v>2500</v>
      </c>
      <c r="G2555">
        <v>46</v>
      </c>
      <c r="H2555">
        <v>18185</v>
      </c>
      <c r="I2555" s="119" t="s">
        <v>19</v>
      </c>
      <c r="J2555" s="119" t="s">
        <v>24</v>
      </c>
      <c r="K2555" s="1">
        <v>46255.758941458334</v>
      </c>
      <c r="L2555">
        <v>6</v>
      </c>
      <c r="M2555">
        <v>0</v>
      </c>
      <c r="N2555">
        <v>5</v>
      </c>
      <c r="O2555">
        <v>0</v>
      </c>
      <c r="P2555" s="119" t="s">
        <v>20254</v>
      </c>
    </row>
    <row r="2556" spans="1:16" x14ac:dyDescent="0.25">
      <c r="A2556">
        <v>2706</v>
      </c>
      <c r="B2556" s="119" t="s">
        <v>1625</v>
      </c>
      <c r="C2556">
        <v>80</v>
      </c>
      <c r="D2556">
        <v>24768</v>
      </c>
      <c r="E2556">
        <v>1512</v>
      </c>
      <c r="F2556">
        <v>2506</v>
      </c>
      <c r="G2556">
        <v>713</v>
      </c>
      <c r="H2556">
        <v>3200</v>
      </c>
      <c r="I2556" s="119" t="s">
        <v>19</v>
      </c>
      <c r="J2556" s="119" t="s">
        <v>24</v>
      </c>
      <c r="K2556" s="1">
        <v>46255.758941458334</v>
      </c>
      <c r="L2556">
        <v>1075</v>
      </c>
      <c r="M2556">
        <v>50</v>
      </c>
      <c r="N2556">
        <v>269</v>
      </c>
      <c r="O2556">
        <v>14</v>
      </c>
      <c r="P2556" s="119" t="s">
        <v>20254</v>
      </c>
    </row>
    <row r="2557" spans="1:16" x14ac:dyDescent="0.25">
      <c r="A2557">
        <v>2709</v>
      </c>
      <c r="B2557" s="119" t="s">
        <v>1626</v>
      </c>
      <c r="C2557">
        <v>76</v>
      </c>
      <c r="D2557">
        <v>24732</v>
      </c>
      <c r="E2557">
        <v>973</v>
      </c>
      <c r="F2557">
        <v>5670</v>
      </c>
      <c r="G2557">
        <v>797</v>
      </c>
      <c r="H2557">
        <v>5838</v>
      </c>
      <c r="I2557" s="119" t="s">
        <v>19</v>
      </c>
      <c r="J2557" s="119" t="s">
        <v>24</v>
      </c>
      <c r="K2557" s="1">
        <v>46255.758941458334</v>
      </c>
      <c r="L2557">
        <v>392</v>
      </c>
      <c r="M2557">
        <v>59</v>
      </c>
      <c r="N2557">
        <v>74</v>
      </c>
      <c r="O2557">
        <v>10</v>
      </c>
      <c r="P2557" s="119" t="s">
        <v>20254</v>
      </c>
    </row>
    <row r="2558" spans="1:16" x14ac:dyDescent="0.25">
      <c r="A2558">
        <v>2710</v>
      </c>
      <c r="B2558" s="119" t="s">
        <v>1627</v>
      </c>
      <c r="C2558">
        <v>80</v>
      </c>
      <c r="D2558">
        <v>24688</v>
      </c>
      <c r="E2558">
        <v>1835</v>
      </c>
      <c r="F2558">
        <v>3567</v>
      </c>
      <c r="G2558">
        <v>764</v>
      </c>
      <c r="H2558">
        <v>3700</v>
      </c>
      <c r="I2558" s="119" t="s">
        <v>19</v>
      </c>
      <c r="J2558" s="119" t="s">
        <v>24</v>
      </c>
      <c r="K2558" s="1">
        <v>46255.758941458334</v>
      </c>
      <c r="L2558">
        <v>696</v>
      </c>
      <c r="M2558">
        <v>139</v>
      </c>
      <c r="N2558">
        <v>66</v>
      </c>
      <c r="O2558">
        <v>50</v>
      </c>
      <c r="P2558" s="119" t="s">
        <v>20254</v>
      </c>
    </row>
    <row r="2559" spans="1:16" x14ac:dyDescent="0.25">
      <c r="A2559">
        <v>2711</v>
      </c>
      <c r="B2559" s="119" t="s">
        <v>1628</v>
      </c>
      <c r="C2559">
        <v>11</v>
      </c>
      <c r="E2559">
        <v>589</v>
      </c>
      <c r="F2559">
        <v>2511</v>
      </c>
      <c r="G2559">
        <v>93</v>
      </c>
      <c r="H2559">
        <v>8491</v>
      </c>
      <c r="I2559" s="119" t="s">
        <v>19</v>
      </c>
      <c r="J2559" s="119" t="s">
        <v>22</v>
      </c>
      <c r="K2559" s="1">
        <v>46255.758941458334</v>
      </c>
      <c r="L2559">
        <v>0</v>
      </c>
      <c r="M2559">
        <v>5</v>
      </c>
      <c r="N2559">
        <v>0</v>
      </c>
      <c r="O2559">
        <v>0</v>
      </c>
      <c r="P2559" s="119" t="s">
        <v>20254</v>
      </c>
    </row>
    <row r="2560" spans="1:16" x14ac:dyDescent="0.25">
      <c r="A2560">
        <v>2712</v>
      </c>
      <c r="B2560" s="119" t="s">
        <v>1628</v>
      </c>
      <c r="C2560">
        <v>16</v>
      </c>
      <c r="E2560">
        <v>4518</v>
      </c>
      <c r="F2560">
        <v>124</v>
      </c>
      <c r="G2560">
        <v>608</v>
      </c>
      <c r="H2560">
        <v>152</v>
      </c>
      <c r="I2560" s="119" t="s">
        <v>19</v>
      </c>
      <c r="J2560" s="119" t="s">
        <v>22</v>
      </c>
      <c r="K2560" s="1">
        <v>46255.758941458334</v>
      </c>
      <c r="L2560">
        <v>36</v>
      </c>
      <c r="M2560">
        <v>5</v>
      </c>
      <c r="N2560">
        <v>4</v>
      </c>
      <c r="O2560">
        <v>0</v>
      </c>
      <c r="P2560" s="119" t="s">
        <v>20254</v>
      </c>
    </row>
    <row r="2561" spans="1:16" x14ac:dyDescent="0.25">
      <c r="A2561">
        <v>2713</v>
      </c>
      <c r="B2561" s="119" t="s">
        <v>1629</v>
      </c>
      <c r="C2561">
        <v>12</v>
      </c>
      <c r="E2561">
        <v>2862</v>
      </c>
      <c r="F2561">
        <v>29</v>
      </c>
      <c r="G2561">
        <v>1206</v>
      </c>
      <c r="H2561">
        <v>818</v>
      </c>
      <c r="I2561" s="119" t="s">
        <v>19</v>
      </c>
      <c r="J2561" s="119" t="s">
        <v>22</v>
      </c>
      <c r="K2561" s="1">
        <v>46255.758941458334</v>
      </c>
      <c r="L2561">
        <v>20</v>
      </c>
      <c r="M2561">
        <v>24</v>
      </c>
      <c r="N2561">
        <v>6</v>
      </c>
      <c r="O2561">
        <v>6</v>
      </c>
      <c r="P2561" s="119" t="s">
        <v>20254</v>
      </c>
    </row>
    <row r="2562" spans="1:16" x14ac:dyDescent="0.25">
      <c r="A2562">
        <v>2714</v>
      </c>
      <c r="B2562" s="119" t="s">
        <v>1629</v>
      </c>
      <c r="C2562">
        <v>17</v>
      </c>
      <c r="E2562">
        <v>5547</v>
      </c>
      <c r="F2562">
        <v>90</v>
      </c>
      <c r="G2562">
        <v>329</v>
      </c>
      <c r="H2562">
        <v>99</v>
      </c>
      <c r="I2562" s="119" t="s">
        <v>19</v>
      </c>
      <c r="J2562" s="119" t="s">
        <v>22</v>
      </c>
      <c r="K2562" s="1">
        <v>46255.758941458334</v>
      </c>
      <c r="L2562">
        <v>11</v>
      </c>
      <c r="M2562">
        <v>0</v>
      </c>
      <c r="N2562">
        <v>3</v>
      </c>
      <c r="O2562">
        <v>0</v>
      </c>
      <c r="P2562" s="119" t="s">
        <v>20254</v>
      </c>
    </row>
    <row r="2563" spans="1:16" x14ac:dyDescent="0.25">
      <c r="A2563">
        <v>2715</v>
      </c>
      <c r="B2563" s="119" t="s">
        <v>1630</v>
      </c>
      <c r="C2563">
        <v>13</v>
      </c>
      <c r="E2563">
        <v>357</v>
      </c>
      <c r="F2563">
        <v>24</v>
      </c>
      <c r="G2563">
        <v>513</v>
      </c>
      <c r="H2563">
        <v>91</v>
      </c>
      <c r="I2563" s="119" t="s">
        <v>19</v>
      </c>
      <c r="J2563" s="119" t="s">
        <v>22</v>
      </c>
      <c r="K2563" s="1">
        <v>46255.758941458334</v>
      </c>
      <c r="L2563">
        <v>0</v>
      </c>
      <c r="M2563">
        <v>3</v>
      </c>
      <c r="N2563">
        <v>0</v>
      </c>
      <c r="O2563">
        <v>2</v>
      </c>
      <c r="P2563" s="119" t="s">
        <v>20254</v>
      </c>
    </row>
    <row r="2564" spans="1:16" x14ac:dyDescent="0.25">
      <c r="A2564">
        <v>2716</v>
      </c>
      <c r="B2564" s="119" t="s">
        <v>1630</v>
      </c>
      <c r="C2564">
        <v>18</v>
      </c>
      <c r="E2564">
        <v>588</v>
      </c>
      <c r="F2564">
        <v>30</v>
      </c>
      <c r="G2564">
        <v>425</v>
      </c>
      <c r="H2564">
        <v>48</v>
      </c>
      <c r="I2564" s="119" t="s">
        <v>19</v>
      </c>
      <c r="J2564" s="119" t="s">
        <v>22</v>
      </c>
      <c r="K2564" s="1">
        <v>46255.758941458334</v>
      </c>
      <c r="L2564">
        <v>4</v>
      </c>
      <c r="M2564">
        <v>0</v>
      </c>
      <c r="N2564">
        <v>0</v>
      </c>
      <c r="O2564">
        <v>0</v>
      </c>
      <c r="P2564" s="119" t="s">
        <v>20254</v>
      </c>
    </row>
    <row r="2565" spans="1:16" x14ac:dyDescent="0.25">
      <c r="A2565">
        <v>2717</v>
      </c>
      <c r="B2565" s="119" t="s">
        <v>1631</v>
      </c>
      <c r="C2565">
        <v>14</v>
      </c>
      <c r="E2565">
        <v>301</v>
      </c>
      <c r="F2565">
        <v>25</v>
      </c>
      <c r="G2565">
        <v>273</v>
      </c>
      <c r="H2565">
        <v>678</v>
      </c>
      <c r="I2565" s="119" t="s">
        <v>19</v>
      </c>
      <c r="J2565" s="119" t="s">
        <v>22</v>
      </c>
      <c r="K2565" s="1">
        <v>46255.758941458334</v>
      </c>
      <c r="L2565">
        <v>12</v>
      </c>
      <c r="M2565">
        <v>9</v>
      </c>
      <c r="N2565">
        <v>3</v>
      </c>
      <c r="O2565">
        <v>2</v>
      </c>
      <c r="P2565" s="119" t="s">
        <v>20254</v>
      </c>
    </row>
    <row r="2566" spans="1:16" x14ac:dyDescent="0.25">
      <c r="A2566">
        <v>2718</v>
      </c>
      <c r="B2566" s="119" t="s">
        <v>1631</v>
      </c>
      <c r="C2566">
        <v>19</v>
      </c>
      <c r="E2566">
        <v>814</v>
      </c>
      <c r="F2566">
        <v>31</v>
      </c>
      <c r="G2566">
        <v>355</v>
      </c>
      <c r="H2566">
        <v>59</v>
      </c>
      <c r="I2566" s="119" t="s">
        <v>19</v>
      </c>
      <c r="J2566" s="119" t="s">
        <v>22</v>
      </c>
      <c r="K2566" s="1">
        <v>46255.758941458334</v>
      </c>
      <c r="L2566">
        <v>9</v>
      </c>
      <c r="M2566">
        <v>0</v>
      </c>
      <c r="N2566">
        <v>5</v>
      </c>
      <c r="O2566">
        <v>0</v>
      </c>
      <c r="P2566" s="119" t="s">
        <v>20254</v>
      </c>
    </row>
    <row r="2567" spans="1:16" x14ac:dyDescent="0.25">
      <c r="A2567">
        <v>2719</v>
      </c>
      <c r="B2567" s="119" t="s">
        <v>1632</v>
      </c>
      <c r="C2567">
        <v>21</v>
      </c>
      <c r="E2567">
        <v>2698</v>
      </c>
      <c r="F2567">
        <v>109</v>
      </c>
      <c r="G2567">
        <v>624</v>
      </c>
      <c r="H2567">
        <v>165</v>
      </c>
      <c r="I2567" s="119" t="s">
        <v>19</v>
      </c>
      <c r="J2567" s="119" t="s">
        <v>22</v>
      </c>
      <c r="K2567" s="1">
        <v>46255.758941458334</v>
      </c>
      <c r="L2567">
        <v>0</v>
      </c>
      <c r="M2567">
        <v>3</v>
      </c>
      <c r="N2567">
        <v>0</v>
      </c>
      <c r="O2567">
        <v>1</v>
      </c>
      <c r="P2567" s="119" t="s">
        <v>20254</v>
      </c>
    </row>
    <row r="2568" spans="1:16" x14ac:dyDescent="0.25">
      <c r="A2568">
        <v>2720</v>
      </c>
      <c r="B2568" s="119" t="s">
        <v>1632</v>
      </c>
      <c r="C2568">
        <v>26</v>
      </c>
      <c r="E2568">
        <v>60</v>
      </c>
      <c r="F2568">
        <v>35</v>
      </c>
      <c r="G2568">
        <v>57</v>
      </c>
      <c r="H2568">
        <v>135</v>
      </c>
      <c r="I2568" s="119" t="s">
        <v>19</v>
      </c>
      <c r="J2568" s="119" t="s">
        <v>22</v>
      </c>
      <c r="K2568" s="1">
        <v>46255.758941458334</v>
      </c>
      <c r="L2568">
        <v>0</v>
      </c>
      <c r="M2568">
        <v>1</v>
      </c>
      <c r="N2568">
        <v>0</v>
      </c>
      <c r="O2568">
        <v>0</v>
      </c>
      <c r="P2568" s="119" t="s">
        <v>20254</v>
      </c>
    </row>
    <row r="2569" spans="1:16" x14ac:dyDescent="0.25">
      <c r="A2569">
        <v>2721</v>
      </c>
      <c r="B2569" s="119" t="s">
        <v>1633</v>
      </c>
      <c r="C2569">
        <v>31</v>
      </c>
      <c r="E2569">
        <v>1</v>
      </c>
      <c r="F2569">
        <v>36</v>
      </c>
      <c r="G2569">
        <v>701</v>
      </c>
      <c r="H2569">
        <v>42</v>
      </c>
      <c r="I2569" s="119" t="s">
        <v>19</v>
      </c>
      <c r="J2569" s="119" t="s">
        <v>22</v>
      </c>
      <c r="K2569" s="1">
        <v>46255.758941458334</v>
      </c>
      <c r="L2569">
        <v>0</v>
      </c>
      <c r="M2569">
        <v>12</v>
      </c>
      <c r="N2569">
        <v>0</v>
      </c>
      <c r="O2569">
        <v>3</v>
      </c>
      <c r="P2569" s="119" t="s">
        <v>20254</v>
      </c>
    </row>
    <row r="2570" spans="1:16" x14ac:dyDescent="0.25">
      <c r="A2570">
        <v>2722</v>
      </c>
      <c r="B2570" s="119" t="s">
        <v>1633</v>
      </c>
      <c r="C2570">
        <v>36</v>
      </c>
      <c r="E2570">
        <v>0</v>
      </c>
      <c r="F2570">
        <v>0</v>
      </c>
      <c r="G2570">
        <v>358</v>
      </c>
      <c r="H2570">
        <v>59</v>
      </c>
      <c r="I2570" s="119" t="s">
        <v>19</v>
      </c>
      <c r="J2570" s="119" t="s">
        <v>22</v>
      </c>
      <c r="K2570" s="1">
        <v>46255.758941458334</v>
      </c>
      <c r="L2570">
        <v>0</v>
      </c>
      <c r="M2570">
        <v>3</v>
      </c>
      <c r="N2570">
        <v>0</v>
      </c>
      <c r="O2570">
        <v>0</v>
      </c>
      <c r="P2570" s="119" t="s">
        <v>20254</v>
      </c>
    </row>
    <row r="2571" spans="1:16" x14ac:dyDescent="0.25">
      <c r="A2571">
        <v>2723</v>
      </c>
      <c r="B2571" s="119" t="s">
        <v>1634</v>
      </c>
      <c r="C2571">
        <v>22</v>
      </c>
      <c r="E2571">
        <v>637</v>
      </c>
      <c r="F2571">
        <v>36</v>
      </c>
      <c r="G2571">
        <v>488</v>
      </c>
      <c r="H2571">
        <v>349</v>
      </c>
      <c r="I2571" s="119" t="s">
        <v>19</v>
      </c>
      <c r="J2571" s="119" t="s">
        <v>22</v>
      </c>
      <c r="K2571" s="1">
        <v>46255.758941458334</v>
      </c>
      <c r="L2571">
        <v>14</v>
      </c>
      <c r="M2571">
        <v>6</v>
      </c>
      <c r="N2571">
        <v>4</v>
      </c>
      <c r="O2571">
        <v>1</v>
      </c>
      <c r="P2571" s="119" t="s">
        <v>20254</v>
      </c>
    </row>
    <row r="2572" spans="1:16" x14ac:dyDescent="0.25">
      <c r="A2572">
        <v>2724</v>
      </c>
      <c r="B2572" s="119" t="s">
        <v>1634</v>
      </c>
      <c r="C2572">
        <v>27</v>
      </c>
      <c r="E2572">
        <v>2120</v>
      </c>
      <c r="F2572">
        <v>38</v>
      </c>
      <c r="G2572">
        <v>337</v>
      </c>
      <c r="H2572">
        <v>90</v>
      </c>
      <c r="I2572" s="119" t="s">
        <v>19</v>
      </c>
      <c r="J2572" s="119" t="s">
        <v>22</v>
      </c>
      <c r="K2572" s="1">
        <v>46255.758941458334</v>
      </c>
      <c r="L2572">
        <v>11</v>
      </c>
      <c r="M2572">
        <v>2</v>
      </c>
      <c r="N2572">
        <v>0</v>
      </c>
      <c r="O2572">
        <v>1</v>
      </c>
      <c r="P2572" s="119" t="s">
        <v>20254</v>
      </c>
    </row>
    <row r="2573" spans="1:16" x14ac:dyDescent="0.25">
      <c r="A2573">
        <v>2725</v>
      </c>
      <c r="B2573" s="119" t="s">
        <v>1635</v>
      </c>
      <c r="C2573">
        <v>32</v>
      </c>
      <c r="E2573">
        <v>450</v>
      </c>
      <c r="F2573">
        <v>43</v>
      </c>
      <c r="G2573">
        <v>399</v>
      </c>
      <c r="H2573">
        <v>130</v>
      </c>
      <c r="I2573" s="119" t="s">
        <v>19</v>
      </c>
      <c r="J2573" s="119" t="s">
        <v>22</v>
      </c>
      <c r="K2573" s="1">
        <v>46255.758941458334</v>
      </c>
      <c r="L2573">
        <v>9</v>
      </c>
      <c r="M2573">
        <v>3</v>
      </c>
      <c r="N2573">
        <v>2</v>
      </c>
      <c r="O2573">
        <v>1</v>
      </c>
      <c r="P2573" s="119" t="s">
        <v>20254</v>
      </c>
    </row>
    <row r="2574" spans="1:16" x14ac:dyDescent="0.25">
      <c r="A2574">
        <v>2726</v>
      </c>
      <c r="B2574" s="119" t="s">
        <v>1635</v>
      </c>
      <c r="C2574">
        <v>37</v>
      </c>
      <c r="E2574">
        <v>1</v>
      </c>
      <c r="F2574">
        <v>40</v>
      </c>
      <c r="G2574">
        <v>22</v>
      </c>
      <c r="H2574">
        <v>46</v>
      </c>
      <c r="I2574" s="119" t="s">
        <v>19</v>
      </c>
      <c r="J2574" s="119" t="s">
        <v>22</v>
      </c>
      <c r="K2574" s="1">
        <v>46255.758941458334</v>
      </c>
      <c r="L2574">
        <v>0</v>
      </c>
      <c r="M2574">
        <v>1</v>
      </c>
      <c r="N2574">
        <v>0</v>
      </c>
      <c r="O2574">
        <v>1</v>
      </c>
      <c r="P2574" s="119" t="s">
        <v>20254</v>
      </c>
    </row>
    <row r="2575" spans="1:16" x14ac:dyDescent="0.25">
      <c r="A2575">
        <v>2727</v>
      </c>
      <c r="B2575" s="119" t="s">
        <v>1636</v>
      </c>
      <c r="C2575">
        <v>23</v>
      </c>
      <c r="E2575">
        <v>2254</v>
      </c>
      <c r="F2575">
        <v>69</v>
      </c>
      <c r="G2575">
        <v>270</v>
      </c>
      <c r="H2575">
        <v>967</v>
      </c>
      <c r="I2575" s="119" t="s">
        <v>19</v>
      </c>
      <c r="J2575" s="119" t="s">
        <v>22</v>
      </c>
      <c r="K2575" s="1">
        <v>46255.758941458334</v>
      </c>
      <c r="L2575">
        <v>15</v>
      </c>
      <c r="M2575">
        <v>4</v>
      </c>
      <c r="N2575">
        <v>2</v>
      </c>
      <c r="O2575">
        <v>0</v>
      </c>
      <c r="P2575" s="119" t="s">
        <v>20254</v>
      </c>
    </row>
    <row r="2576" spans="1:16" x14ac:dyDescent="0.25">
      <c r="A2576">
        <v>2728</v>
      </c>
      <c r="B2576" s="119" t="s">
        <v>1636</v>
      </c>
      <c r="C2576">
        <v>28</v>
      </c>
      <c r="E2576">
        <v>718</v>
      </c>
      <c r="F2576">
        <v>38</v>
      </c>
      <c r="G2576">
        <v>172</v>
      </c>
      <c r="H2576">
        <v>213</v>
      </c>
      <c r="I2576" s="119" t="s">
        <v>19</v>
      </c>
      <c r="J2576" s="119" t="s">
        <v>22</v>
      </c>
      <c r="K2576" s="1">
        <v>46255.758941458334</v>
      </c>
      <c r="L2576">
        <v>18</v>
      </c>
      <c r="M2576">
        <v>6</v>
      </c>
      <c r="N2576">
        <v>6</v>
      </c>
      <c r="O2576">
        <v>2</v>
      </c>
      <c r="P2576" s="119" t="s">
        <v>20254</v>
      </c>
    </row>
    <row r="2577" spans="1:16" x14ac:dyDescent="0.25">
      <c r="A2577">
        <v>2729</v>
      </c>
      <c r="B2577" s="119" t="s">
        <v>1637</v>
      </c>
      <c r="C2577">
        <v>33</v>
      </c>
      <c r="E2577">
        <v>319</v>
      </c>
      <c r="F2577">
        <v>44</v>
      </c>
      <c r="G2577">
        <v>122</v>
      </c>
      <c r="H2577">
        <v>135</v>
      </c>
      <c r="I2577" s="119" t="s">
        <v>19</v>
      </c>
      <c r="J2577" s="119" t="s">
        <v>22</v>
      </c>
      <c r="K2577" s="1">
        <v>46255.758941458334</v>
      </c>
      <c r="L2577">
        <v>14</v>
      </c>
      <c r="M2577">
        <v>1</v>
      </c>
      <c r="N2577">
        <v>1</v>
      </c>
      <c r="O2577">
        <v>0</v>
      </c>
      <c r="P2577" s="119" t="s">
        <v>20254</v>
      </c>
    </row>
    <row r="2578" spans="1:16" x14ac:dyDescent="0.25">
      <c r="A2578">
        <v>2730</v>
      </c>
      <c r="B2578" s="119" t="s">
        <v>1637</v>
      </c>
      <c r="C2578">
        <v>38</v>
      </c>
      <c r="E2578">
        <v>325</v>
      </c>
      <c r="F2578">
        <v>48</v>
      </c>
      <c r="G2578">
        <v>245</v>
      </c>
      <c r="H2578">
        <v>98</v>
      </c>
      <c r="I2578" s="119" t="s">
        <v>19</v>
      </c>
      <c r="J2578" s="119" t="s">
        <v>22</v>
      </c>
      <c r="K2578" s="1">
        <v>46255.758941458334</v>
      </c>
      <c r="L2578">
        <v>5</v>
      </c>
      <c r="M2578">
        <v>1</v>
      </c>
      <c r="N2578">
        <v>1</v>
      </c>
      <c r="O2578">
        <v>0</v>
      </c>
      <c r="P2578" s="119" t="s">
        <v>20254</v>
      </c>
    </row>
    <row r="2579" spans="1:16" x14ac:dyDescent="0.25">
      <c r="A2579">
        <v>2731</v>
      </c>
      <c r="B2579" s="119" t="s">
        <v>1634</v>
      </c>
      <c r="C2579">
        <v>24</v>
      </c>
      <c r="E2579">
        <v>759</v>
      </c>
      <c r="F2579">
        <v>38</v>
      </c>
      <c r="G2579">
        <v>344</v>
      </c>
      <c r="H2579">
        <v>211</v>
      </c>
      <c r="I2579" s="119" t="s">
        <v>19</v>
      </c>
      <c r="J2579" s="119" t="s">
        <v>22</v>
      </c>
      <c r="K2579" s="1">
        <v>46255.758941458334</v>
      </c>
      <c r="L2579">
        <v>7</v>
      </c>
      <c r="M2579">
        <v>5</v>
      </c>
      <c r="N2579">
        <v>1</v>
      </c>
      <c r="O2579">
        <v>1</v>
      </c>
      <c r="P2579" s="119" t="s">
        <v>20254</v>
      </c>
    </row>
    <row r="2580" spans="1:16" x14ac:dyDescent="0.25">
      <c r="A2580">
        <v>2732</v>
      </c>
      <c r="B2580" s="119" t="s">
        <v>1634</v>
      </c>
      <c r="C2580">
        <v>29</v>
      </c>
      <c r="E2580">
        <v>333</v>
      </c>
      <c r="F2580">
        <v>39</v>
      </c>
      <c r="G2580">
        <v>341</v>
      </c>
      <c r="H2580">
        <v>120</v>
      </c>
      <c r="I2580" s="119" t="s">
        <v>19</v>
      </c>
      <c r="J2580" s="119" t="s">
        <v>22</v>
      </c>
      <c r="K2580" s="1">
        <v>46255.758941458334</v>
      </c>
      <c r="L2580">
        <v>11</v>
      </c>
      <c r="M2580">
        <v>3</v>
      </c>
      <c r="N2580">
        <v>3</v>
      </c>
      <c r="O2580">
        <v>1</v>
      </c>
      <c r="P2580" s="119" t="s">
        <v>20254</v>
      </c>
    </row>
    <row r="2581" spans="1:16" x14ac:dyDescent="0.25">
      <c r="A2581">
        <v>2733</v>
      </c>
      <c r="B2581" s="119" t="s">
        <v>1635</v>
      </c>
      <c r="C2581">
        <v>34</v>
      </c>
      <c r="E2581">
        <v>99</v>
      </c>
      <c r="F2581">
        <v>38</v>
      </c>
      <c r="G2581">
        <v>328</v>
      </c>
      <c r="H2581">
        <v>44</v>
      </c>
      <c r="I2581" s="119" t="s">
        <v>19</v>
      </c>
      <c r="J2581" s="119" t="s">
        <v>22</v>
      </c>
      <c r="K2581" s="1">
        <v>46255.758941458334</v>
      </c>
      <c r="L2581">
        <v>0</v>
      </c>
      <c r="M2581">
        <v>7</v>
      </c>
      <c r="N2581">
        <v>0</v>
      </c>
      <c r="O2581">
        <v>1</v>
      </c>
      <c r="P2581" s="119" t="s">
        <v>20254</v>
      </c>
    </row>
    <row r="2582" spans="1:16" x14ac:dyDescent="0.25">
      <c r="A2582">
        <v>2734</v>
      </c>
      <c r="B2582" s="119" t="s">
        <v>1635</v>
      </c>
      <c r="C2582">
        <v>39</v>
      </c>
      <c r="E2582">
        <v>0</v>
      </c>
      <c r="F2582">
        <v>0</v>
      </c>
      <c r="G2582">
        <v>373</v>
      </c>
      <c r="H2582">
        <v>49</v>
      </c>
      <c r="I2582" s="119" t="s">
        <v>19</v>
      </c>
      <c r="J2582" s="119" t="s">
        <v>22</v>
      </c>
      <c r="K2582" s="1">
        <v>46255.758941458334</v>
      </c>
      <c r="L2582">
        <v>0</v>
      </c>
      <c r="M2582">
        <v>4</v>
      </c>
      <c r="N2582">
        <v>0</v>
      </c>
      <c r="O2582">
        <v>1</v>
      </c>
      <c r="P2582" s="119" t="s">
        <v>20254</v>
      </c>
    </row>
    <row r="2583" spans="1:16" x14ac:dyDescent="0.25">
      <c r="A2583">
        <v>2735</v>
      </c>
      <c r="B2583" s="119" t="s">
        <v>1633</v>
      </c>
      <c r="C2583">
        <v>41</v>
      </c>
      <c r="E2583">
        <v>0</v>
      </c>
      <c r="F2583">
        <v>0</v>
      </c>
      <c r="G2583">
        <v>556</v>
      </c>
      <c r="H2583">
        <v>67</v>
      </c>
      <c r="I2583" s="119" t="s">
        <v>19</v>
      </c>
      <c r="J2583" s="119" t="s">
        <v>22</v>
      </c>
      <c r="K2583" s="1">
        <v>46255.758941458334</v>
      </c>
      <c r="L2583">
        <v>0</v>
      </c>
      <c r="M2583">
        <v>7</v>
      </c>
      <c r="N2583">
        <v>0</v>
      </c>
      <c r="O2583">
        <v>1</v>
      </c>
      <c r="P2583" s="119" t="s">
        <v>20254</v>
      </c>
    </row>
    <row r="2584" spans="1:16" x14ac:dyDescent="0.25">
      <c r="A2584">
        <v>2736</v>
      </c>
      <c r="B2584" s="119" t="s">
        <v>1633</v>
      </c>
      <c r="C2584">
        <v>46</v>
      </c>
      <c r="E2584">
        <v>320</v>
      </c>
      <c r="F2584">
        <v>66</v>
      </c>
      <c r="G2584">
        <v>1615</v>
      </c>
      <c r="H2584">
        <v>88</v>
      </c>
      <c r="I2584" s="119" t="s">
        <v>19</v>
      </c>
      <c r="J2584" s="119" t="s">
        <v>22</v>
      </c>
      <c r="K2584" s="1">
        <v>46255.758941458334</v>
      </c>
      <c r="L2584">
        <v>11</v>
      </c>
      <c r="M2584">
        <v>1</v>
      </c>
      <c r="N2584">
        <v>3</v>
      </c>
      <c r="O2584">
        <v>1</v>
      </c>
      <c r="P2584" s="119" t="s">
        <v>20254</v>
      </c>
    </row>
    <row r="2585" spans="1:16" x14ac:dyDescent="0.25">
      <c r="A2585">
        <v>2737</v>
      </c>
      <c r="B2585" s="119" t="s">
        <v>1633</v>
      </c>
      <c r="C2585">
        <v>51</v>
      </c>
      <c r="E2585">
        <v>0</v>
      </c>
      <c r="F2585">
        <v>0</v>
      </c>
      <c r="G2585">
        <v>581</v>
      </c>
      <c r="H2585">
        <v>65</v>
      </c>
      <c r="I2585" s="119" t="s">
        <v>19</v>
      </c>
      <c r="J2585" s="119" t="s">
        <v>22</v>
      </c>
      <c r="K2585" s="1">
        <v>46255.758941458334</v>
      </c>
      <c r="L2585">
        <v>0</v>
      </c>
      <c r="M2585">
        <v>3</v>
      </c>
      <c r="N2585">
        <v>0</v>
      </c>
      <c r="O2585">
        <v>0</v>
      </c>
      <c r="P2585" s="119" t="s">
        <v>20254</v>
      </c>
    </row>
    <row r="2586" spans="1:16" x14ac:dyDescent="0.25">
      <c r="A2586">
        <v>2738</v>
      </c>
      <c r="B2586" s="119" t="s">
        <v>1633</v>
      </c>
      <c r="C2586">
        <v>56</v>
      </c>
      <c r="E2586">
        <v>0</v>
      </c>
      <c r="F2586">
        <v>0</v>
      </c>
      <c r="G2586">
        <v>876</v>
      </c>
      <c r="H2586">
        <v>64</v>
      </c>
      <c r="I2586" s="119" t="s">
        <v>19</v>
      </c>
      <c r="J2586" s="119" t="s">
        <v>22</v>
      </c>
      <c r="K2586" s="1">
        <v>46255.758941458334</v>
      </c>
      <c r="L2586">
        <v>0</v>
      </c>
      <c r="M2586">
        <v>2</v>
      </c>
      <c r="N2586">
        <v>0</v>
      </c>
      <c r="O2586">
        <v>0</v>
      </c>
      <c r="P2586" s="119" t="s">
        <v>20254</v>
      </c>
    </row>
    <row r="2587" spans="1:16" x14ac:dyDescent="0.25">
      <c r="A2587">
        <v>2739</v>
      </c>
      <c r="B2587" s="119" t="s">
        <v>1635</v>
      </c>
      <c r="C2587">
        <v>42</v>
      </c>
      <c r="E2587">
        <v>0</v>
      </c>
      <c r="F2587">
        <v>0</v>
      </c>
      <c r="G2587">
        <v>594</v>
      </c>
      <c r="H2587">
        <v>51</v>
      </c>
      <c r="I2587" s="119" t="s">
        <v>19</v>
      </c>
      <c r="J2587" s="119" t="s">
        <v>22</v>
      </c>
      <c r="K2587" s="1">
        <v>46255.758941458334</v>
      </c>
      <c r="L2587">
        <v>0</v>
      </c>
      <c r="M2587">
        <v>2</v>
      </c>
      <c r="N2587">
        <v>0</v>
      </c>
      <c r="O2587">
        <v>1</v>
      </c>
      <c r="P2587" s="119" t="s">
        <v>20254</v>
      </c>
    </row>
    <row r="2588" spans="1:16" x14ac:dyDescent="0.25">
      <c r="A2588">
        <v>2740</v>
      </c>
      <c r="B2588" s="119" t="s">
        <v>1635</v>
      </c>
      <c r="C2588">
        <v>47</v>
      </c>
      <c r="E2588">
        <v>0</v>
      </c>
      <c r="F2588">
        <v>0</v>
      </c>
      <c r="G2588">
        <v>694</v>
      </c>
      <c r="H2588">
        <v>56</v>
      </c>
      <c r="I2588" s="119" t="s">
        <v>19</v>
      </c>
      <c r="J2588" s="119" t="s">
        <v>22</v>
      </c>
      <c r="K2588" s="1">
        <v>46255.758941458334</v>
      </c>
      <c r="L2588">
        <v>0</v>
      </c>
      <c r="M2588">
        <v>0</v>
      </c>
      <c r="N2588">
        <v>0</v>
      </c>
      <c r="O2588">
        <v>0</v>
      </c>
      <c r="P2588" s="119" t="s">
        <v>20254</v>
      </c>
    </row>
    <row r="2589" spans="1:16" x14ac:dyDescent="0.25">
      <c r="A2589">
        <v>2741</v>
      </c>
      <c r="B2589" s="119" t="s">
        <v>1635</v>
      </c>
      <c r="C2589">
        <v>52</v>
      </c>
      <c r="E2589">
        <v>0</v>
      </c>
      <c r="F2589">
        <v>0</v>
      </c>
      <c r="G2589">
        <v>693</v>
      </c>
      <c r="H2589">
        <v>60</v>
      </c>
      <c r="I2589" s="119" t="s">
        <v>19</v>
      </c>
      <c r="J2589" s="119" t="s">
        <v>22</v>
      </c>
      <c r="K2589" s="1">
        <v>46255.758941458334</v>
      </c>
      <c r="L2589">
        <v>0</v>
      </c>
      <c r="M2589">
        <v>1</v>
      </c>
      <c r="N2589">
        <v>0</v>
      </c>
      <c r="O2589">
        <v>0</v>
      </c>
      <c r="P2589" s="119" t="s">
        <v>20254</v>
      </c>
    </row>
    <row r="2590" spans="1:16" x14ac:dyDescent="0.25">
      <c r="A2590">
        <v>2742</v>
      </c>
      <c r="B2590" s="119" t="s">
        <v>1635</v>
      </c>
      <c r="C2590">
        <v>57</v>
      </c>
      <c r="E2590">
        <v>0</v>
      </c>
      <c r="F2590">
        <v>0</v>
      </c>
      <c r="G2590">
        <v>526</v>
      </c>
      <c r="H2590">
        <v>67</v>
      </c>
      <c r="I2590" s="119" t="s">
        <v>19</v>
      </c>
      <c r="J2590" s="119" t="s">
        <v>22</v>
      </c>
      <c r="K2590" s="1">
        <v>46255.758941458334</v>
      </c>
      <c r="L2590">
        <v>0</v>
      </c>
      <c r="M2590">
        <v>0</v>
      </c>
      <c r="N2590">
        <v>0</v>
      </c>
      <c r="O2590">
        <v>0</v>
      </c>
      <c r="P2590" s="119" t="s">
        <v>20254</v>
      </c>
    </row>
    <row r="2591" spans="1:16" x14ac:dyDescent="0.25">
      <c r="A2591">
        <v>2743</v>
      </c>
      <c r="B2591" s="119" t="s">
        <v>1637</v>
      </c>
      <c r="C2591">
        <v>43</v>
      </c>
      <c r="E2591">
        <v>281</v>
      </c>
      <c r="F2591">
        <v>52</v>
      </c>
      <c r="G2591">
        <v>370</v>
      </c>
      <c r="H2591">
        <v>108</v>
      </c>
      <c r="I2591" s="119" t="s">
        <v>19</v>
      </c>
      <c r="J2591" s="119" t="s">
        <v>22</v>
      </c>
      <c r="K2591" s="1">
        <v>46255.758941458334</v>
      </c>
      <c r="L2591">
        <v>8</v>
      </c>
      <c r="M2591">
        <v>3</v>
      </c>
      <c r="N2591">
        <v>4</v>
      </c>
      <c r="O2591">
        <v>0</v>
      </c>
      <c r="P2591" s="119" t="s">
        <v>20254</v>
      </c>
    </row>
    <row r="2592" spans="1:16" x14ac:dyDescent="0.25">
      <c r="A2592">
        <v>2744</v>
      </c>
      <c r="B2592" s="119" t="s">
        <v>1637</v>
      </c>
      <c r="C2592">
        <v>48</v>
      </c>
      <c r="E2592">
        <v>327</v>
      </c>
      <c r="F2592">
        <v>57</v>
      </c>
      <c r="G2592">
        <v>612</v>
      </c>
      <c r="H2592">
        <v>70</v>
      </c>
      <c r="I2592" s="119" t="s">
        <v>19</v>
      </c>
      <c r="J2592" s="119" t="s">
        <v>22</v>
      </c>
      <c r="K2592" s="1">
        <v>46255.758941458334</v>
      </c>
      <c r="L2592">
        <v>9</v>
      </c>
      <c r="M2592">
        <v>3</v>
      </c>
      <c r="N2592">
        <v>2</v>
      </c>
      <c r="O2592">
        <v>0</v>
      </c>
      <c r="P2592" s="119" t="s">
        <v>20254</v>
      </c>
    </row>
    <row r="2593" spans="1:16" x14ac:dyDescent="0.25">
      <c r="A2593">
        <v>2745</v>
      </c>
      <c r="B2593" s="119" t="s">
        <v>1637</v>
      </c>
      <c r="C2593">
        <v>53</v>
      </c>
      <c r="E2593">
        <v>0</v>
      </c>
      <c r="F2593">
        <v>0</v>
      </c>
      <c r="G2593">
        <v>450</v>
      </c>
      <c r="H2593">
        <v>62</v>
      </c>
      <c r="I2593" s="119" t="s">
        <v>19</v>
      </c>
      <c r="J2593" s="119" t="s">
        <v>22</v>
      </c>
      <c r="K2593" s="1">
        <v>46255.758941458334</v>
      </c>
      <c r="L2593">
        <v>0</v>
      </c>
      <c r="M2593">
        <v>1</v>
      </c>
      <c r="N2593">
        <v>0</v>
      </c>
      <c r="O2593">
        <v>0</v>
      </c>
      <c r="P2593" s="119" t="s">
        <v>20254</v>
      </c>
    </row>
    <row r="2594" spans="1:16" x14ac:dyDescent="0.25">
      <c r="A2594">
        <v>2746</v>
      </c>
      <c r="B2594" s="119" t="s">
        <v>1637</v>
      </c>
      <c r="C2594">
        <v>58</v>
      </c>
      <c r="E2594">
        <v>0</v>
      </c>
      <c r="F2594">
        <v>0</v>
      </c>
      <c r="G2594">
        <v>334</v>
      </c>
      <c r="H2594">
        <v>102</v>
      </c>
      <c r="I2594" s="119" t="s">
        <v>19</v>
      </c>
      <c r="J2594" s="119" t="s">
        <v>22</v>
      </c>
      <c r="K2594" s="1">
        <v>46255.758941458334</v>
      </c>
      <c r="L2594">
        <v>0</v>
      </c>
      <c r="M2594">
        <v>0</v>
      </c>
      <c r="N2594">
        <v>0</v>
      </c>
      <c r="O2594">
        <v>0</v>
      </c>
      <c r="P2594" s="119" t="s">
        <v>20254</v>
      </c>
    </row>
    <row r="2595" spans="1:16" x14ac:dyDescent="0.25">
      <c r="A2595">
        <v>2747</v>
      </c>
      <c r="B2595" s="119" t="s">
        <v>1635</v>
      </c>
      <c r="C2595">
        <v>44</v>
      </c>
      <c r="E2595">
        <v>372</v>
      </c>
      <c r="F2595">
        <v>52</v>
      </c>
      <c r="G2595">
        <v>156</v>
      </c>
      <c r="H2595">
        <v>63</v>
      </c>
      <c r="I2595" s="119" t="s">
        <v>19</v>
      </c>
      <c r="J2595" s="119" t="s">
        <v>22</v>
      </c>
      <c r="K2595" s="1">
        <v>46255.758941458334</v>
      </c>
      <c r="L2595">
        <v>4</v>
      </c>
      <c r="M2595">
        <v>0</v>
      </c>
      <c r="N2595">
        <v>1</v>
      </c>
      <c r="O2595">
        <v>0</v>
      </c>
      <c r="P2595" s="119" t="s">
        <v>20254</v>
      </c>
    </row>
    <row r="2596" spans="1:16" x14ac:dyDescent="0.25">
      <c r="A2596">
        <v>2748</v>
      </c>
      <c r="B2596" s="119" t="s">
        <v>1635</v>
      </c>
      <c r="C2596">
        <v>49</v>
      </c>
      <c r="E2596">
        <v>151</v>
      </c>
      <c r="F2596">
        <v>50</v>
      </c>
      <c r="G2596">
        <v>270</v>
      </c>
      <c r="H2596">
        <v>58</v>
      </c>
      <c r="I2596" s="119" t="s">
        <v>19</v>
      </c>
      <c r="J2596" s="119" t="s">
        <v>22</v>
      </c>
      <c r="K2596" s="1">
        <v>46255.758941458334</v>
      </c>
      <c r="L2596">
        <v>0</v>
      </c>
      <c r="M2596">
        <v>0</v>
      </c>
      <c r="N2596">
        <v>0</v>
      </c>
      <c r="O2596">
        <v>0</v>
      </c>
      <c r="P2596" s="119" t="s">
        <v>20254</v>
      </c>
    </row>
    <row r="2597" spans="1:16" x14ac:dyDescent="0.25">
      <c r="A2597">
        <v>2749</v>
      </c>
      <c r="B2597" s="119" t="s">
        <v>1635</v>
      </c>
      <c r="C2597">
        <v>54</v>
      </c>
      <c r="E2597">
        <v>666</v>
      </c>
      <c r="F2597">
        <v>62</v>
      </c>
      <c r="G2597">
        <v>333</v>
      </c>
      <c r="H2597">
        <v>67</v>
      </c>
      <c r="I2597" s="119" t="s">
        <v>19</v>
      </c>
      <c r="J2597" s="119" t="s">
        <v>22</v>
      </c>
      <c r="K2597" s="1">
        <v>46255.758941458334</v>
      </c>
      <c r="L2597">
        <v>7</v>
      </c>
      <c r="M2597">
        <v>0</v>
      </c>
      <c r="N2597">
        <v>1</v>
      </c>
      <c r="O2597">
        <v>0</v>
      </c>
      <c r="P2597" s="119" t="s">
        <v>20254</v>
      </c>
    </row>
    <row r="2598" spans="1:16" x14ac:dyDescent="0.25">
      <c r="A2598">
        <v>2750</v>
      </c>
      <c r="B2598" s="119" t="s">
        <v>1635</v>
      </c>
      <c r="C2598">
        <v>59</v>
      </c>
      <c r="E2598">
        <v>0</v>
      </c>
      <c r="F2598">
        <v>0</v>
      </c>
      <c r="G2598">
        <v>909</v>
      </c>
      <c r="H2598">
        <v>68</v>
      </c>
      <c r="I2598" s="119" t="s">
        <v>19</v>
      </c>
      <c r="J2598" s="119" t="s">
        <v>22</v>
      </c>
      <c r="K2598" s="1">
        <v>46255.758941458334</v>
      </c>
      <c r="L2598">
        <v>0</v>
      </c>
      <c r="M2598">
        <v>1</v>
      </c>
      <c r="N2598">
        <v>0</v>
      </c>
      <c r="O2598">
        <v>0</v>
      </c>
      <c r="P2598" s="119" t="s">
        <v>20254</v>
      </c>
    </row>
    <row r="2599" spans="1:16" x14ac:dyDescent="0.25">
      <c r="A2599">
        <v>2751</v>
      </c>
      <c r="B2599" s="119" t="s">
        <v>1638</v>
      </c>
      <c r="C2599">
        <v>61</v>
      </c>
      <c r="E2599">
        <v>2</v>
      </c>
      <c r="F2599">
        <v>59</v>
      </c>
      <c r="G2599">
        <v>1132</v>
      </c>
      <c r="H2599">
        <v>69</v>
      </c>
      <c r="I2599" s="119" t="s">
        <v>19</v>
      </c>
      <c r="J2599" s="119" t="s">
        <v>22</v>
      </c>
      <c r="K2599" s="1">
        <v>46255.758941458334</v>
      </c>
      <c r="L2599">
        <v>0</v>
      </c>
      <c r="M2599">
        <v>9</v>
      </c>
      <c r="N2599">
        <v>0</v>
      </c>
      <c r="O2599">
        <v>0</v>
      </c>
      <c r="P2599" s="119" t="s">
        <v>20254</v>
      </c>
    </row>
    <row r="2600" spans="1:16" x14ac:dyDescent="0.25">
      <c r="A2600">
        <v>2752</v>
      </c>
      <c r="B2600" s="119" t="s">
        <v>1638</v>
      </c>
      <c r="C2600">
        <v>66</v>
      </c>
      <c r="E2600">
        <v>0</v>
      </c>
      <c r="F2600">
        <v>0</v>
      </c>
      <c r="G2600">
        <v>962</v>
      </c>
      <c r="H2600">
        <v>73</v>
      </c>
      <c r="I2600" s="119" t="s">
        <v>19</v>
      </c>
      <c r="J2600" s="119" t="s">
        <v>22</v>
      </c>
      <c r="K2600" s="1">
        <v>46255.758941458334</v>
      </c>
      <c r="L2600">
        <v>0</v>
      </c>
      <c r="M2600">
        <v>3</v>
      </c>
      <c r="N2600">
        <v>0</v>
      </c>
      <c r="O2600">
        <v>0</v>
      </c>
      <c r="P2600" s="119" t="s">
        <v>20254</v>
      </c>
    </row>
    <row r="2601" spans="1:16" x14ac:dyDescent="0.25">
      <c r="A2601">
        <v>2753</v>
      </c>
      <c r="B2601" s="119" t="s">
        <v>1638</v>
      </c>
      <c r="C2601">
        <v>71</v>
      </c>
      <c r="E2601">
        <v>0</v>
      </c>
      <c r="F2601">
        <v>0</v>
      </c>
      <c r="G2601">
        <v>958</v>
      </c>
      <c r="H2601">
        <v>102</v>
      </c>
      <c r="I2601" s="119" t="s">
        <v>19</v>
      </c>
      <c r="J2601" s="119" t="s">
        <v>22</v>
      </c>
      <c r="K2601" s="1">
        <v>46255.758941458334</v>
      </c>
      <c r="L2601">
        <v>0</v>
      </c>
      <c r="M2601">
        <v>5</v>
      </c>
      <c r="N2601">
        <v>0</v>
      </c>
      <c r="O2601">
        <v>0</v>
      </c>
      <c r="P2601" s="119" t="s">
        <v>20254</v>
      </c>
    </row>
    <row r="2602" spans="1:16" x14ac:dyDescent="0.25">
      <c r="A2602">
        <v>2754</v>
      </c>
      <c r="B2602" s="119" t="s">
        <v>1638</v>
      </c>
      <c r="C2602">
        <v>76</v>
      </c>
      <c r="E2602">
        <v>75</v>
      </c>
      <c r="F2602">
        <v>71</v>
      </c>
      <c r="G2602">
        <v>7717</v>
      </c>
      <c r="H2602">
        <v>83</v>
      </c>
      <c r="I2602" s="119" t="s">
        <v>19</v>
      </c>
      <c r="J2602" s="119" t="s">
        <v>22</v>
      </c>
      <c r="K2602" s="1">
        <v>46255.758941458334</v>
      </c>
      <c r="L2602">
        <v>0</v>
      </c>
      <c r="M2602">
        <v>12</v>
      </c>
      <c r="N2602">
        <v>0</v>
      </c>
      <c r="O2602">
        <v>2</v>
      </c>
      <c r="P2602" s="119" t="s">
        <v>20254</v>
      </c>
    </row>
    <row r="2603" spans="1:16" x14ac:dyDescent="0.25">
      <c r="A2603">
        <v>2755</v>
      </c>
      <c r="B2603" s="119" t="s">
        <v>1638</v>
      </c>
      <c r="C2603">
        <v>80</v>
      </c>
      <c r="E2603">
        <v>25</v>
      </c>
      <c r="F2603">
        <v>74</v>
      </c>
      <c r="G2603">
        <v>7081</v>
      </c>
      <c r="H2603">
        <v>86</v>
      </c>
      <c r="I2603" s="119" t="s">
        <v>19</v>
      </c>
      <c r="J2603" s="119" t="s">
        <v>22</v>
      </c>
      <c r="K2603" s="1">
        <v>46255.758941458334</v>
      </c>
      <c r="L2603">
        <v>0</v>
      </c>
      <c r="M2603">
        <v>3</v>
      </c>
      <c r="N2603">
        <v>0</v>
      </c>
      <c r="O2603">
        <v>0</v>
      </c>
      <c r="P2603" s="119" t="s">
        <v>20254</v>
      </c>
    </row>
    <row r="2604" spans="1:16" x14ac:dyDescent="0.25">
      <c r="A2604">
        <v>2756</v>
      </c>
      <c r="B2604" s="119" t="s">
        <v>1639</v>
      </c>
      <c r="C2604">
        <v>62</v>
      </c>
      <c r="E2604">
        <v>0</v>
      </c>
      <c r="F2604">
        <v>0</v>
      </c>
      <c r="G2604">
        <v>864</v>
      </c>
      <c r="H2604">
        <v>70</v>
      </c>
      <c r="I2604" s="119" t="s">
        <v>19</v>
      </c>
      <c r="J2604" s="119" t="s">
        <v>22</v>
      </c>
      <c r="K2604" s="1">
        <v>46255.758941458334</v>
      </c>
      <c r="L2604">
        <v>0</v>
      </c>
      <c r="M2604">
        <v>6</v>
      </c>
      <c r="N2604">
        <v>0</v>
      </c>
      <c r="O2604">
        <v>1</v>
      </c>
      <c r="P2604" s="119" t="s">
        <v>20254</v>
      </c>
    </row>
    <row r="2605" spans="1:16" x14ac:dyDescent="0.25">
      <c r="A2605">
        <v>2757</v>
      </c>
      <c r="B2605" s="119" t="s">
        <v>1639</v>
      </c>
      <c r="C2605">
        <v>67</v>
      </c>
      <c r="E2605">
        <v>238</v>
      </c>
      <c r="F2605">
        <v>63</v>
      </c>
      <c r="G2605">
        <v>344</v>
      </c>
      <c r="H2605">
        <v>73</v>
      </c>
      <c r="I2605" s="119" t="s">
        <v>19</v>
      </c>
      <c r="J2605" s="119" t="s">
        <v>22</v>
      </c>
      <c r="K2605" s="1">
        <v>46255.758941458334</v>
      </c>
      <c r="L2605">
        <v>0</v>
      </c>
      <c r="M2605">
        <v>0</v>
      </c>
      <c r="N2605">
        <v>0</v>
      </c>
      <c r="O2605">
        <v>0</v>
      </c>
      <c r="P2605" s="119" t="s">
        <v>20254</v>
      </c>
    </row>
    <row r="2606" spans="1:16" x14ac:dyDescent="0.25">
      <c r="A2606">
        <v>2758</v>
      </c>
      <c r="B2606" s="119" t="s">
        <v>1639</v>
      </c>
      <c r="C2606">
        <v>72</v>
      </c>
      <c r="E2606">
        <v>0</v>
      </c>
      <c r="F2606">
        <v>0</v>
      </c>
      <c r="G2606">
        <v>689</v>
      </c>
      <c r="H2606">
        <v>80</v>
      </c>
      <c r="I2606" s="119" t="s">
        <v>19</v>
      </c>
      <c r="J2606" s="119" t="s">
        <v>22</v>
      </c>
      <c r="K2606" s="1">
        <v>46255.758941458334</v>
      </c>
      <c r="L2606">
        <v>0</v>
      </c>
      <c r="M2606">
        <v>3</v>
      </c>
      <c r="N2606">
        <v>0</v>
      </c>
      <c r="O2606">
        <v>1</v>
      </c>
      <c r="P2606" s="119" t="s">
        <v>20254</v>
      </c>
    </row>
    <row r="2607" spans="1:16" x14ac:dyDescent="0.25">
      <c r="A2607">
        <v>2759</v>
      </c>
      <c r="B2607" s="119" t="s">
        <v>1639</v>
      </c>
      <c r="C2607">
        <v>77</v>
      </c>
      <c r="E2607">
        <v>0</v>
      </c>
      <c r="F2607">
        <v>0</v>
      </c>
      <c r="G2607">
        <v>11703</v>
      </c>
      <c r="H2607">
        <v>83</v>
      </c>
      <c r="I2607" s="119" t="s">
        <v>19</v>
      </c>
      <c r="J2607" s="119" t="s">
        <v>22</v>
      </c>
      <c r="K2607" s="1">
        <v>46255.758941458334</v>
      </c>
      <c r="L2607">
        <v>0</v>
      </c>
      <c r="M2607">
        <v>9</v>
      </c>
      <c r="N2607">
        <v>0</v>
      </c>
      <c r="O2607">
        <v>0</v>
      </c>
      <c r="P2607" s="119" t="s">
        <v>20254</v>
      </c>
    </row>
    <row r="2608" spans="1:16" x14ac:dyDescent="0.25">
      <c r="A2608">
        <v>2760</v>
      </c>
      <c r="B2608" s="119" t="s">
        <v>1639</v>
      </c>
      <c r="C2608">
        <v>80</v>
      </c>
      <c r="E2608">
        <v>27</v>
      </c>
      <c r="F2608">
        <v>74</v>
      </c>
      <c r="G2608">
        <v>7272</v>
      </c>
      <c r="H2608">
        <v>86</v>
      </c>
      <c r="I2608" s="119" t="s">
        <v>19</v>
      </c>
      <c r="J2608" s="119" t="s">
        <v>22</v>
      </c>
      <c r="K2608" s="1">
        <v>46255.758941458334</v>
      </c>
      <c r="L2608">
        <v>0</v>
      </c>
      <c r="M2608">
        <v>9</v>
      </c>
      <c r="N2608">
        <v>0</v>
      </c>
      <c r="O2608">
        <v>1</v>
      </c>
      <c r="P2608" s="119" t="s">
        <v>20254</v>
      </c>
    </row>
    <row r="2609" spans="1:16" x14ac:dyDescent="0.25">
      <c r="A2609">
        <v>2761</v>
      </c>
      <c r="B2609" s="119" t="s">
        <v>1640</v>
      </c>
      <c r="C2609">
        <v>63</v>
      </c>
      <c r="E2609">
        <v>0</v>
      </c>
      <c r="F2609">
        <v>0</v>
      </c>
      <c r="G2609">
        <v>933</v>
      </c>
      <c r="H2609">
        <v>71</v>
      </c>
      <c r="I2609" s="119" t="s">
        <v>19</v>
      </c>
      <c r="J2609" s="119" t="s">
        <v>22</v>
      </c>
      <c r="K2609" s="1">
        <v>46255.758941458334</v>
      </c>
      <c r="L2609">
        <v>0</v>
      </c>
      <c r="M2609">
        <v>0</v>
      </c>
      <c r="N2609">
        <v>0</v>
      </c>
      <c r="O2609">
        <v>0</v>
      </c>
      <c r="P2609" s="119" t="s">
        <v>20254</v>
      </c>
    </row>
    <row r="2610" spans="1:16" x14ac:dyDescent="0.25">
      <c r="A2610">
        <v>2762</v>
      </c>
      <c r="B2610" s="119" t="s">
        <v>1640</v>
      </c>
      <c r="C2610">
        <v>68</v>
      </c>
      <c r="E2610">
        <v>0</v>
      </c>
      <c r="F2610">
        <v>0</v>
      </c>
      <c r="G2610">
        <v>1631</v>
      </c>
      <c r="H2610">
        <v>105</v>
      </c>
      <c r="I2610" s="119" t="s">
        <v>19</v>
      </c>
      <c r="J2610" s="119" t="s">
        <v>22</v>
      </c>
      <c r="K2610" s="1">
        <v>46255.758941458334</v>
      </c>
      <c r="L2610">
        <v>0</v>
      </c>
      <c r="M2610">
        <v>3</v>
      </c>
      <c r="N2610">
        <v>0</v>
      </c>
      <c r="O2610">
        <v>1</v>
      </c>
      <c r="P2610" s="119" t="s">
        <v>20254</v>
      </c>
    </row>
    <row r="2611" spans="1:16" x14ac:dyDescent="0.25">
      <c r="A2611">
        <v>2763</v>
      </c>
      <c r="B2611" s="119" t="s">
        <v>1640</v>
      </c>
      <c r="C2611">
        <v>73</v>
      </c>
      <c r="E2611">
        <v>76</v>
      </c>
      <c r="F2611">
        <v>71</v>
      </c>
      <c r="G2611">
        <v>750</v>
      </c>
      <c r="H2611">
        <v>80</v>
      </c>
      <c r="I2611" s="119" t="s">
        <v>19</v>
      </c>
      <c r="J2611" s="119" t="s">
        <v>22</v>
      </c>
      <c r="K2611" s="1">
        <v>46255.758941458334</v>
      </c>
      <c r="L2611">
        <v>0</v>
      </c>
      <c r="M2611">
        <v>1</v>
      </c>
      <c r="N2611">
        <v>0</v>
      </c>
      <c r="O2611">
        <v>0</v>
      </c>
      <c r="P2611" s="119" t="s">
        <v>20254</v>
      </c>
    </row>
    <row r="2612" spans="1:16" x14ac:dyDescent="0.25">
      <c r="A2612">
        <v>2764</v>
      </c>
      <c r="B2612" s="119" t="s">
        <v>1640</v>
      </c>
      <c r="C2612">
        <v>78</v>
      </c>
      <c r="E2612">
        <v>90</v>
      </c>
      <c r="F2612">
        <v>72</v>
      </c>
      <c r="G2612">
        <v>7018</v>
      </c>
      <c r="H2612">
        <v>84</v>
      </c>
      <c r="I2612" s="119" t="s">
        <v>19</v>
      </c>
      <c r="J2612" s="119" t="s">
        <v>22</v>
      </c>
      <c r="K2612" s="1">
        <v>46255.758941458334</v>
      </c>
      <c r="L2612">
        <v>0</v>
      </c>
      <c r="M2612">
        <v>6</v>
      </c>
      <c r="N2612">
        <v>0</v>
      </c>
      <c r="O2612">
        <v>5</v>
      </c>
      <c r="P2612" s="119" t="s">
        <v>20254</v>
      </c>
    </row>
    <row r="2613" spans="1:16" x14ac:dyDescent="0.25">
      <c r="A2613">
        <v>2765</v>
      </c>
      <c r="B2613" s="119" t="s">
        <v>1640</v>
      </c>
      <c r="C2613">
        <v>80</v>
      </c>
      <c r="E2613">
        <v>53</v>
      </c>
      <c r="F2613">
        <v>74</v>
      </c>
      <c r="G2613">
        <v>6886</v>
      </c>
      <c r="H2613">
        <v>86</v>
      </c>
      <c r="I2613" s="119" t="s">
        <v>19</v>
      </c>
      <c r="J2613" s="119" t="s">
        <v>22</v>
      </c>
      <c r="K2613" s="1">
        <v>46255.758941458334</v>
      </c>
      <c r="L2613">
        <v>0</v>
      </c>
      <c r="M2613">
        <v>10</v>
      </c>
      <c r="N2613">
        <v>0</v>
      </c>
      <c r="O2613">
        <v>2</v>
      </c>
      <c r="P2613" s="119" t="s">
        <v>20254</v>
      </c>
    </row>
    <row r="2614" spans="1:16" x14ac:dyDescent="0.25">
      <c r="A2614">
        <v>2766</v>
      </c>
      <c r="B2614" s="119" t="s">
        <v>1641</v>
      </c>
      <c r="C2614">
        <v>64</v>
      </c>
      <c r="E2614">
        <v>108</v>
      </c>
      <c r="F2614">
        <v>62</v>
      </c>
      <c r="G2614">
        <v>390</v>
      </c>
      <c r="H2614">
        <v>71</v>
      </c>
      <c r="I2614" s="119" t="s">
        <v>19</v>
      </c>
      <c r="J2614" s="119" t="s">
        <v>22</v>
      </c>
      <c r="K2614" s="1">
        <v>46255.758941458334</v>
      </c>
      <c r="L2614">
        <v>0</v>
      </c>
      <c r="M2614">
        <v>1</v>
      </c>
      <c r="N2614">
        <v>0</v>
      </c>
      <c r="O2614">
        <v>0</v>
      </c>
      <c r="P2614" s="119" t="s">
        <v>20254</v>
      </c>
    </row>
    <row r="2615" spans="1:16" x14ac:dyDescent="0.25">
      <c r="A2615">
        <v>2767</v>
      </c>
      <c r="B2615" s="119" t="s">
        <v>1641</v>
      </c>
      <c r="C2615">
        <v>69</v>
      </c>
      <c r="E2615">
        <v>10</v>
      </c>
      <c r="F2615">
        <v>70</v>
      </c>
      <c r="G2615">
        <v>592</v>
      </c>
      <c r="H2615">
        <v>76</v>
      </c>
      <c r="I2615" s="119" t="s">
        <v>19</v>
      </c>
      <c r="J2615" s="119" t="s">
        <v>22</v>
      </c>
      <c r="K2615" s="1">
        <v>46255.758941458334</v>
      </c>
      <c r="L2615">
        <v>0</v>
      </c>
      <c r="M2615">
        <v>1</v>
      </c>
      <c r="N2615">
        <v>0</v>
      </c>
      <c r="O2615">
        <v>0</v>
      </c>
      <c r="P2615" s="119" t="s">
        <v>20254</v>
      </c>
    </row>
    <row r="2616" spans="1:16" x14ac:dyDescent="0.25">
      <c r="A2616">
        <v>2768</v>
      </c>
      <c r="B2616" s="119" t="s">
        <v>1641</v>
      </c>
      <c r="C2616">
        <v>74</v>
      </c>
      <c r="E2616">
        <v>0</v>
      </c>
      <c r="F2616">
        <v>0</v>
      </c>
      <c r="G2616">
        <v>2095</v>
      </c>
      <c r="H2616">
        <v>80</v>
      </c>
      <c r="I2616" s="119" t="s">
        <v>19</v>
      </c>
      <c r="J2616" s="119" t="s">
        <v>22</v>
      </c>
      <c r="K2616" s="1">
        <v>46255.758941458334</v>
      </c>
      <c r="L2616">
        <v>0</v>
      </c>
      <c r="M2616">
        <v>2</v>
      </c>
      <c r="N2616">
        <v>0</v>
      </c>
      <c r="O2616">
        <v>2</v>
      </c>
      <c r="P2616" s="119" t="s">
        <v>20254</v>
      </c>
    </row>
    <row r="2617" spans="1:16" x14ac:dyDescent="0.25">
      <c r="A2617">
        <v>2769</v>
      </c>
      <c r="B2617" s="119" t="s">
        <v>1641</v>
      </c>
      <c r="C2617">
        <v>79</v>
      </c>
      <c r="E2617">
        <v>1</v>
      </c>
      <c r="F2617">
        <v>73</v>
      </c>
      <c r="G2617">
        <v>12077</v>
      </c>
      <c r="H2617">
        <v>85</v>
      </c>
      <c r="I2617" s="119" t="s">
        <v>19</v>
      </c>
      <c r="J2617" s="119" t="s">
        <v>22</v>
      </c>
      <c r="K2617" s="1">
        <v>46255.758941458334</v>
      </c>
      <c r="L2617">
        <v>0</v>
      </c>
      <c r="M2617">
        <v>3</v>
      </c>
      <c r="N2617">
        <v>0</v>
      </c>
      <c r="O2617">
        <v>1</v>
      </c>
      <c r="P2617" s="119" t="s">
        <v>20254</v>
      </c>
    </row>
    <row r="2618" spans="1:16" x14ac:dyDescent="0.25">
      <c r="A2618">
        <v>2770</v>
      </c>
      <c r="B2618" s="119" t="s">
        <v>1641</v>
      </c>
      <c r="C2618">
        <v>80</v>
      </c>
      <c r="E2618">
        <v>1</v>
      </c>
      <c r="F2618">
        <v>74</v>
      </c>
      <c r="G2618">
        <v>6034</v>
      </c>
      <c r="H2618">
        <v>86</v>
      </c>
      <c r="I2618" s="119" t="s">
        <v>19</v>
      </c>
      <c r="J2618" s="119" t="s">
        <v>22</v>
      </c>
      <c r="K2618" s="1">
        <v>46255.758941458334</v>
      </c>
      <c r="L2618">
        <v>0</v>
      </c>
      <c r="M2618">
        <v>6</v>
      </c>
      <c r="N2618">
        <v>0</v>
      </c>
      <c r="O2618">
        <v>2</v>
      </c>
      <c r="P2618" s="119" t="s">
        <v>20254</v>
      </c>
    </row>
    <row r="2619" spans="1:16" x14ac:dyDescent="0.25">
      <c r="A2619">
        <v>2771</v>
      </c>
      <c r="B2619" s="119" t="s">
        <v>1642</v>
      </c>
      <c r="C2619">
        <v>14</v>
      </c>
      <c r="D2619">
        <v>24733</v>
      </c>
      <c r="E2619">
        <v>3751</v>
      </c>
      <c r="F2619">
        <v>95</v>
      </c>
      <c r="G2619">
        <v>1260</v>
      </c>
      <c r="H2619">
        <v>154</v>
      </c>
      <c r="I2619" s="119" t="s">
        <v>19</v>
      </c>
      <c r="J2619" s="119" t="s">
        <v>139</v>
      </c>
      <c r="K2619" s="1">
        <v>46255.758941458334</v>
      </c>
      <c r="L2619">
        <v>163</v>
      </c>
      <c r="M2619">
        <v>0</v>
      </c>
      <c r="N2619">
        <v>14</v>
      </c>
      <c r="O2619">
        <v>0</v>
      </c>
      <c r="P2619" s="119" t="s">
        <v>20254</v>
      </c>
    </row>
    <row r="2620" spans="1:16" x14ac:dyDescent="0.25">
      <c r="A2620">
        <v>2772</v>
      </c>
      <c r="B2620" s="119" t="s">
        <v>1643</v>
      </c>
      <c r="C2620">
        <v>20</v>
      </c>
      <c r="D2620">
        <v>24689</v>
      </c>
      <c r="E2620">
        <v>11027</v>
      </c>
      <c r="F2620">
        <v>76</v>
      </c>
      <c r="G2620">
        <v>1750</v>
      </c>
      <c r="H2620">
        <v>149</v>
      </c>
      <c r="I2620" s="119" t="s">
        <v>19</v>
      </c>
      <c r="J2620" s="119" t="s">
        <v>139</v>
      </c>
      <c r="K2620" s="1">
        <v>46255.758941458334</v>
      </c>
      <c r="L2620">
        <v>0</v>
      </c>
      <c r="M2620">
        <v>10</v>
      </c>
      <c r="N2620">
        <v>0</v>
      </c>
      <c r="O2620">
        <v>0</v>
      </c>
      <c r="P2620" s="119" t="s">
        <v>20254</v>
      </c>
    </row>
    <row r="2621" spans="1:16" x14ac:dyDescent="0.25">
      <c r="A2621">
        <v>2773</v>
      </c>
      <c r="B2621" s="119" t="s">
        <v>1644</v>
      </c>
      <c r="C2621">
        <v>26</v>
      </c>
      <c r="D2621">
        <v>24697</v>
      </c>
      <c r="E2621">
        <v>1278</v>
      </c>
      <c r="F2621">
        <v>96</v>
      </c>
      <c r="G2621">
        <v>1042</v>
      </c>
      <c r="H2621">
        <v>151</v>
      </c>
      <c r="I2621" s="119" t="s">
        <v>19</v>
      </c>
      <c r="J2621" s="119" t="s">
        <v>139</v>
      </c>
      <c r="K2621" s="1">
        <v>46255.758941458334</v>
      </c>
      <c r="L2621">
        <v>11</v>
      </c>
      <c r="M2621">
        <v>5</v>
      </c>
      <c r="N2621">
        <v>4</v>
      </c>
      <c r="O2621">
        <v>2</v>
      </c>
      <c r="P2621" s="119" t="s">
        <v>20254</v>
      </c>
    </row>
    <row r="2622" spans="1:16" x14ac:dyDescent="0.25">
      <c r="A2622">
        <v>2774</v>
      </c>
      <c r="B2622" s="119" t="s">
        <v>1645</v>
      </c>
      <c r="C2622">
        <v>32</v>
      </c>
      <c r="D2622">
        <v>24700</v>
      </c>
      <c r="E2622">
        <v>819</v>
      </c>
      <c r="F2622">
        <v>164</v>
      </c>
      <c r="G2622">
        <v>508</v>
      </c>
      <c r="H2622">
        <v>1357</v>
      </c>
      <c r="I2622" s="119" t="s">
        <v>19</v>
      </c>
      <c r="J2622" s="119" t="s">
        <v>139</v>
      </c>
      <c r="K2622" s="1">
        <v>46255.758941458334</v>
      </c>
      <c r="L2622">
        <v>20</v>
      </c>
      <c r="M2622">
        <v>18</v>
      </c>
      <c r="N2622">
        <v>1</v>
      </c>
      <c r="O2622">
        <v>1</v>
      </c>
      <c r="P2622" s="119" t="s">
        <v>20254</v>
      </c>
    </row>
    <row r="2623" spans="1:16" x14ac:dyDescent="0.25">
      <c r="A2623">
        <v>2775</v>
      </c>
      <c r="B2623" s="119" t="s">
        <v>1646</v>
      </c>
      <c r="C2623">
        <v>38</v>
      </c>
      <c r="D2623">
        <v>24727</v>
      </c>
      <c r="E2623">
        <v>0</v>
      </c>
      <c r="F2623">
        <v>0</v>
      </c>
      <c r="G2623">
        <v>317</v>
      </c>
      <c r="H2623">
        <v>150</v>
      </c>
      <c r="I2623" s="119" t="s">
        <v>19</v>
      </c>
      <c r="J2623" s="119" t="s">
        <v>139</v>
      </c>
      <c r="K2623" s="1">
        <v>46255.758941458334</v>
      </c>
      <c r="L2623">
        <v>0</v>
      </c>
      <c r="M2623">
        <v>11</v>
      </c>
      <c r="N2623">
        <v>0</v>
      </c>
      <c r="O2623">
        <v>3</v>
      </c>
      <c r="P2623" s="119" t="s">
        <v>20254</v>
      </c>
    </row>
    <row r="2624" spans="1:16" x14ac:dyDescent="0.25">
      <c r="A2624">
        <v>2776</v>
      </c>
      <c r="B2624" s="119" t="s">
        <v>1647</v>
      </c>
      <c r="C2624">
        <v>27</v>
      </c>
      <c r="D2624">
        <v>24724</v>
      </c>
      <c r="E2624">
        <v>142</v>
      </c>
      <c r="F2624">
        <v>73</v>
      </c>
      <c r="G2624">
        <v>134</v>
      </c>
      <c r="H2624">
        <v>662</v>
      </c>
      <c r="I2624" s="119" t="s">
        <v>19</v>
      </c>
      <c r="J2624" s="119" t="s">
        <v>139</v>
      </c>
      <c r="K2624" s="1">
        <v>46255.758941458334</v>
      </c>
      <c r="L2624">
        <v>24</v>
      </c>
      <c r="M2624">
        <v>12</v>
      </c>
      <c r="N2624">
        <v>3</v>
      </c>
      <c r="O2624">
        <v>3</v>
      </c>
      <c r="P2624" s="119" t="s">
        <v>20254</v>
      </c>
    </row>
    <row r="2625" spans="1:16" x14ac:dyDescent="0.25">
      <c r="A2625">
        <v>2777</v>
      </c>
      <c r="B2625" s="119" t="s">
        <v>1648</v>
      </c>
      <c r="C2625">
        <v>33</v>
      </c>
      <c r="D2625">
        <v>24777</v>
      </c>
      <c r="E2625">
        <v>1654</v>
      </c>
      <c r="F2625">
        <v>86</v>
      </c>
      <c r="G2625">
        <v>556</v>
      </c>
      <c r="H2625">
        <v>127</v>
      </c>
      <c r="I2625" s="119" t="s">
        <v>19</v>
      </c>
      <c r="J2625" s="119" t="s">
        <v>139</v>
      </c>
      <c r="K2625" s="1">
        <v>46255.758941458334</v>
      </c>
      <c r="L2625">
        <v>20</v>
      </c>
      <c r="M2625">
        <v>2</v>
      </c>
      <c r="N2625">
        <v>2</v>
      </c>
      <c r="O2625">
        <v>1</v>
      </c>
      <c r="P2625" s="119" t="s">
        <v>20254</v>
      </c>
    </row>
    <row r="2626" spans="1:16" x14ac:dyDescent="0.25">
      <c r="A2626">
        <v>2778</v>
      </c>
      <c r="B2626" s="119" t="s">
        <v>1649</v>
      </c>
      <c r="C2626">
        <v>44</v>
      </c>
      <c r="D2626">
        <v>24766</v>
      </c>
      <c r="E2626">
        <v>0</v>
      </c>
      <c r="F2626">
        <v>0</v>
      </c>
      <c r="G2626">
        <v>655</v>
      </c>
      <c r="H2626">
        <v>349</v>
      </c>
      <c r="I2626" s="119" t="s">
        <v>19</v>
      </c>
      <c r="J2626" s="119" t="s">
        <v>139</v>
      </c>
      <c r="K2626" s="1">
        <v>46255.758941458334</v>
      </c>
      <c r="L2626">
        <v>0</v>
      </c>
      <c r="M2626">
        <v>9</v>
      </c>
      <c r="N2626">
        <v>0</v>
      </c>
      <c r="O2626">
        <v>1</v>
      </c>
      <c r="P2626" s="119" t="s">
        <v>20254</v>
      </c>
    </row>
    <row r="2627" spans="1:16" x14ac:dyDescent="0.25">
      <c r="A2627">
        <v>2779</v>
      </c>
      <c r="B2627" s="119" t="s">
        <v>1650</v>
      </c>
      <c r="C2627">
        <v>50</v>
      </c>
      <c r="D2627">
        <v>24777</v>
      </c>
      <c r="E2627">
        <v>2901</v>
      </c>
      <c r="F2627">
        <v>125</v>
      </c>
      <c r="G2627">
        <v>394</v>
      </c>
      <c r="H2627">
        <v>188</v>
      </c>
      <c r="I2627" s="119" t="s">
        <v>19</v>
      </c>
      <c r="J2627" s="119" t="s">
        <v>139</v>
      </c>
      <c r="K2627" s="1">
        <v>46255.758941458334</v>
      </c>
      <c r="L2627">
        <v>0</v>
      </c>
      <c r="M2627">
        <v>2</v>
      </c>
      <c r="N2627">
        <v>0</v>
      </c>
      <c r="O2627">
        <v>0</v>
      </c>
      <c r="P2627" s="119" t="s">
        <v>20254</v>
      </c>
    </row>
    <row r="2628" spans="1:16" x14ac:dyDescent="0.25">
      <c r="A2628">
        <v>2780</v>
      </c>
      <c r="B2628" s="119" t="s">
        <v>1651</v>
      </c>
      <c r="C2628">
        <v>56</v>
      </c>
      <c r="D2628">
        <v>24774</v>
      </c>
      <c r="E2628">
        <v>1275</v>
      </c>
      <c r="F2628">
        <v>128</v>
      </c>
      <c r="G2628">
        <v>525</v>
      </c>
      <c r="H2628">
        <v>724</v>
      </c>
      <c r="I2628" s="119" t="s">
        <v>19</v>
      </c>
      <c r="J2628" s="119" t="s">
        <v>139</v>
      </c>
      <c r="K2628" s="1">
        <v>46255.758941458334</v>
      </c>
      <c r="L2628">
        <v>12</v>
      </c>
      <c r="M2628">
        <v>5</v>
      </c>
      <c r="N2628">
        <v>5</v>
      </c>
      <c r="O2628">
        <v>1</v>
      </c>
      <c r="P2628" s="119" t="s">
        <v>20254</v>
      </c>
    </row>
    <row r="2629" spans="1:16" x14ac:dyDescent="0.25">
      <c r="A2629">
        <v>2781</v>
      </c>
      <c r="B2629" s="119" t="s">
        <v>1652</v>
      </c>
      <c r="C2629">
        <v>39</v>
      </c>
      <c r="D2629">
        <v>24774</v>
      </c>
      <c r="E2629">
        <v>310</v>
      </c>
      <c r="F2629">
        <v>97</v>
      </c>
      <c r="G2629">
        <v>343</v>
      </c>
      <c r="H2629">
        <v>439</v>
      </c>
      <c r="I2629" s="119" t="s">
        <v>19</v>
      </c>
      <c r="J2629" s="119" t="s">
        <v>139</v>
      </c>
      <c r="K2629" s="1">
        <v>46255.758941458334</v>
      </c>
      <c r="L2629">
        <v>12</v>
      </c>
      <c r="M2629">
        <v>3</v>
      </c>
      <c r="N2629">
        <v>4</v>
      </c>
      <c r="O2629">
        <v>0</v>
      </c>
      <c r="P2629" s="119" t="s">
        <v>20254</v>
      </c>
    </row>
    <row r="2630" spans="1:16" x14ac:dyDescent="0.25">
      <c r="A2630">
        <v>2782</v>
      </c>
      <c r="B2630" s="119" t="s">
        <v>1653</v>
      </c>
      <c r="C2630">
        <v>45</v>
      </c>
      <c r="D2630">
        <v>24697</v>
      </c>
      <c r="E2630">
        <v>0</v>
      </c>
      <c r="F2630">
        <v>0</v>
      </c>
      <c r="G2630">
        <v>298</v>
      </c>
      <c r="H2630">
        <v>237</v>
      </c>
      <c r="I2630" s="119" t="s">
        <v>19</v>
      </c>
      <c r="J2630" s="119" t="s">
        <v>139</v>
      </c>
      <c r="K2630" s="1">
        <v>46255.758941458334</v>
      </c>
      <c r="L2630">
        <v>0</v>
      </c>
      <c r="M2630">
        <v>6</v>
      </c>
      <c r="N2630">
        <v>0</v>
      </c>
      <c r="O2630">
        <v>1</v>
      </c>
      <c r="P2630" s="119" t="s">
        <v>20254</v>
      </c>
    </row>
    <row r="2631" spans="1:16" x14ac:dyDescent="0.25">
      <c r="A2631">
        <v>2783</v>
      </c>
      <c r="B2631" s="119" t="s">
        <v>1654</v>
      </c>
      <c r="C2631">
        <v>51</v>
      </c>
      <c r="D2631">
        <v>24786</v>
      </c>
      <c r="E2631">
        <v>12</v>
      </c>
      <c r="F2631">
        <v>117</v>
      </c>
      <c r="G2631">
        <v>315</v>
      </c>
      <c r="H2631">
        <v>195</v>
      </c>
      <c r="I2631" s="119" t="s">
        <v>19</v>
      </c>
      <c r="J2631" s="119" t="s">
        <v>139</v>
      </c>
      <c r="K2631" s="1">
        <v>46255.758941458334</v>
      </c>
      <c r="L2631">
        <v>20</v>
      </c>
      <c r="M2631">
        <v>1</v>
      </c>
      <c r="N2631">
        <v>8</v>
      </c>
      <c r="O2631">
        <v>1</v>
      </c>
      <c r="P2631" s="119" t="s">
        <v>20254</v>
      </c>
    </row>
    <row r="2632" spans="1:16" x14ac:dyDescent="0.25">
      <c r="A2632">
        <v>2784</v>
      </c>
      <c r="B2632" s="119" t="s">
        <v>1655</v>
      </c>
      <c r="C2632">
        <v>57</v>
      </c>
      <c r="D2632">
        <v>24685</v>
      </c>
      <c r="E2632">
        <v>0</v>
      </c>
      <c r="F2632">
        <v>0</v>
      </c>
      <c r="G2632">
        <v>395</v>
      </c>
      <c r="H2632">
        <v>189</v>
      </c>
      <c r="I2632" s="119" t="s">
        <v>19</v>
      </c>
      <c r="J2632" s="119" t="s">
        <v>139</v>
      </c>
      <c r="K2632" s="1">
        <v>46255.758941458334</v>
      </c>
      <c r="L2632">
        <v>0</v>
      </c>
      <c r="M2632">
        <v>4</v>
      </c>
      <c r="N2632">
        <v>0</v>
      </c>
      <c r="O2632">
        <v>1</v>
      </c>
      <c r="P2632" s="119" t="s">
        <v>20254</v>
      </c>
    </row>
    <row r="2633" spans="1:16" x14ac:dyDescent="0.25">
      <c r="A2633">
        <v>2785</v>
      </c>
      <c r="B2633" s="119" t="s">
        <v>1656</v>
      </c>
      <c r="C2633">
        <v>40</v>
      </c>
      <c r="D2633">
        <v>24786</v>
      </c>
      <c r="E2633">
        <v>548</v>
      </c>
      <c r="F2633">
        <v>169</v>
      </c>
      <c r="G2633">
        <v>898</v>
      </c>
      <c r="H2633">
        <v>264</v>
      </c>
      <c r="I2633" s="119" t="s">
        <v>19</v>
      </c>
      <c r="J2633" s="119" t="s">
        <v>139</v>
      </c>
      <c r="K2633" s="1">
        <v>46255.758941458334</v>
      </c>
      <c r="L2633">
        <v>2</v>
      </c>
      <c r="M2633">
        <v>3</v>
      </c>
      <c r="N2633">
        <v>0</v>
      </c>
      <c r="O2633">
        <v>1</v>
      </c>
      <c r="P2633" s="119" t="s">
        <v>20254</v>
      </c>
    </row>
    <row r="2634" spans="1:16" x14ac:dyDescent="0.25">
      <c r="A2634">
        <v>2786</v>
      </c>
      <c r="B2634" s="119" t="s">
        <v>1657</v>
      </c>
      <c r="C2634">
        <v>46</v>
      </c>
      <c r="D2634">
        <v>24763</v>
      </c>
      <c r="E2634">
        <v>0</v>
      </c>
      <c r="F2634">
        <v>0</v>
      </c>
      <c r="G2634">
        <v>324</v>
      </c>
      <c r="H2634">
        <v>175</v>
      </c>
      <c r="I2634" s="119" t="s">
        <v>19</v>
      </c>
      <c r="J2634" s="119" t="s">
        <v>139</v>
      </c>
      <c r="K2634" s="1">
        <v>46255.758941458334</v>
      </c>
      <c r="L2634">
        <v>0</v>
      </c>
      <c r="M2634">
        <v>1</v>
      </c>
      <c r="N2634">
        <v>0</v>
      </c>
      <c r="O2634">
        <v>0</v>
      </c>
      <c r="P2634" s="119" t="s">
        <v>20254</v>
      </c>
    </row>
    <row r="2635" spans="1:16" x14ac:dyDescent="0.25">
      <c r="A2635">
        <v>2787</v>
      </c>
      <c r="B2635" s="119" t="s">
        <v>1658</v>
      </c>
      <c r="C2635">
        <v>52</v>
      </c>
      <c r="D2635">
        <v>24724</v>
      </c>
      <c r="E2635">
        <v>0</v>
      </c>
      <c r="F2635">
        <v>0</v>
      </c>
      <c r="G2635">
        <v>524</v>
      </c>
      <c r="H2635">
        <v>173</v>
      </c>
      <c r="I2635" s="119" t="s">
        <v>19</v>
      </c>
      <c r="J2635" s="119" t="s">
        <v>139</v>
      </c>
      <c r="K2635" s="1">
        <v>46255.758941458334</v>
      </c>
      <c r="L2635">
        <v>0</v>
      </c>
      <c r="M2635">
        <v>4</v>
      </c>
      <c r="N2635">
        <v>0</v>
      </c>
      <c r="O2635">
        <v>1</v>
      </c>
      <c r="P2635" s="119" t="s">
        <v>20254</v>
      </c>
    </row>
    <row r="2636" spans="1:16" x14ac:dyDescent="0.25">
      <c r="A2636">
        <v>2788</v>
      </c>
      <c r="B2636" s="119" t="s">
        <v>1658</v>
      </c>
      <c r="C2636">
        <v>58</v>
      </c>
      <c r="D2636">
        <v>24724</v>
      </c>
      <c r="E2636">
        <v>0</v>
      </c>
      <c r="F2636">
        <v>0</v>
      </c>
      <c r="G2636">
        <v>995</v>
      </c>
      <c r="H2636">
        <v>153</v>
      </c>
      <c r="I2636" s="119" t="s">
        <v>19</v>
      </c>
      <c r="J2636" s="119" t="s">
        <v>139</v>
      </c>
      <c r="K2636" s="1">
        <v>46255.758941458334</v>
      </c>
      <c r="L2636">
        <v>0</v>
      </c>
      <c r="M2636">
        <v>7</v>
      </c>
      <c r="N2636">
        <v>0</v>
      </c>
      <c r="O2636">
        <v>2</v>
      </c>
      <c r="P2636" s="119" t="s">
        <v>20254</v>
      </c>
    </row>
    <row r="2637" spans="1:16" x14ac:dyDescent="0.25">
      <c r="A2637">
        <v>2789</v>
      </c>
      <c r="B2637" s="119" t="s">
        <v>1659</v>
      </c>
      <c r="C2637">
        <v>53</v>
      </c>
      <c r="D2637">
        <v>24715</v>
      </c>
      <c r="E2637">
        <v>141</v>
      </c>
      <c r="F2637">
        <v>130</v>
      </c>
      <c r="G2637">
        <v>366</v>
      </c>
      <c r="H2637">
        <v>198</v>
      </c>
      <c r="I2637" s="119" t="s">
        <v>19</v>
      </c>
      <c r="J2637" s="119" t="s">
        <v>139</v>
      </c>
      <c r="K2637" s="1">
        <v>46255.758941458334</v>
      </c>
      <c r="L2637">
        <v>8</v>
      </c>
      <c r="M2637">
        <v>2</v>
      </c>
      <c r="N2637">
        <v>1</v>
      </c>
      <c r="O2637">
        <v>1</v>
      </c>
      <c r="P2637" s="119" t="s">
        <v>20254</v>
      </c>
    </row>
    <row r="2638" spans="1:16" x14ac:dyDescent="0.25">
      <c r="A2638">
        <v>2790</v>
      </c>
      <c r="B2638" s="119" t="s">
        <v>1660</v>
      </c>
      <c r="C2638">
        <v>59</v>
      </c>
      <c r="D2638">
        <v>24724</v>
      </c>
      <c r="E2638">
        <v>0</v>
      </c>
      <c r="F2638">
        <v>0</v>
      </c>
      <c r="G2638">
        <v>426</v>
      </c>
      <c r="H2638">
        <v>174</v>
      </c>
      <c r="I2638" s="119" t="s">
        <v>19</v>
      </c>
      <c r="J2638" s="119" t="s">
        <v>139</v>
      </c>
      <c r="K2638" s="1">
        <v>46255.758941458334</v>
      </c>
      <c r="L2638">
        <v>0</v>
      </c>
      <c r="M2638">
        <v>1</v>
      </c>
      <c r="N2638">
        <v>0</v>
      </c>
      <c r="O2638">
        <v>0</v>
      </c>
      <c r="P2638" s="119" t="s">
        <v>20254</v>
      </c>
    </row>
    <row r="2639" spans="1:16" x14ac:dyDescent="0.25">
      <c r="A2639">
        <v>2791</v>
      </c>
      <c r="B2639" s="119" t="s">
        <v>1661</v>
      </c>
      <c r="C2639">
        <v>62</v>
      </c>
      <c r="D2639">
        <v>24685</v>
      </c>
      <c r="E2639">
        <v>0</v>
      </c>
      <c r="F2639">
        <v>0</v>
      </c>
      <c r="G2639">
        <v>1047</v>
      </c>
      <c r="H2639">
        <v>332</v>
      </c>
      <c r="I2639" s="119" t="s">
        <v>19</v>
      </c>
      <c r="J2639" s="119" t="s">
        <v>139</v>
      </c>
      <c r="K2639" s="1">
        <v>46255.758941458334</v>
      </c>
      <c r="L2639">
        <v>0</v>
      </c>
      <c r="M2639">
        <v>8</v>
      </c>
      <c r="N2639">
        <v>0</v>
      </c>
      <c r="O2639">
        <v>2</v>
      </c>
      <c r="P2639" s="119" t="s">
        <v>20254</v>
      </c>
    </row>
    <row r="2640" spans="1:16" x14ac:dyDescent="0.25">
      <c r="A2640">
        <v>2792</v>
      </c>
      <c r="B2640" s="119" t="s">
        <v>1662</v>
      </c>
      <c r="C2640">
        <v>68</v>
      </c>
      <c r="D2640">
        <v>24769</v>
      </c>
      <c r="E2640">
        <v>0</v>
      </c>
      <c r="F2640">
        <v>0</v>
      </c>
      <c r="G2640">
        <v>219</v>
      </c>
      <c r="H2640">
        <v>389</v>
      </c>
      <c r="I2640" s="119" t="s">
        <v>19</v>
      </c>
      <c r="J2640" s="119" t="s">
        <v>139</v>
      </c>
      <c r="K2640" s="1">
        <v>46255.758941458334</v>
      </c>
      <c r="L2640">
        <v>0</v>
      </c>
      <c r="M2640">
        <v>7</v>
      </c>
      <c r="N2640">
        <v>0</v>
      </c>
      <c r="O2640">
        <v>0</v>
      </c>
      <c r="P2640" s="119" t="s">
        <v>20254</v>
      </c>
    </row>
    <row r="2641" spans="1:16" x14ac:dyDescent="0.25">
      <c r="A2641">
        <v>2793</v>
      </c>
      <c r="B2641" s="119" t="s">
        <v>1663</v>
      </c>
      <c r="C2641">
        <v>74</v>
      </c>
      <c r="D2641">
        <v>24739</v>
      </c>
      <c r="E2641">
        <v>0</v>
      </c>
      <c r="F2641">
        <v>0</v>
      </c>
      <c r="G2641">
        <v>433</v>
      </c>
      <c r="H2641">
        <v>174</v>
      </c>
      <c r="I2641" s="119" t="s">
        <v>19</v>
      </c>
      <c r="J2641" s="119" t="s">
        <v>139</v>
      </c>
      <c r="K2641" s="1">
        <v>46255.758941458334</v>
      </c>
      <c r="L2641">
        <v>0</v>
      </c>
      <c r="M2641">
        <v>5</v>
      </c>
      <c r="N2641">
        <v>0</v>
      </c>
      <c r="O2641">
        <v>2</v>
      </c>
      <c r="P2641" s="119" t="s">
        <v>20254</v>
      </c>
    </row>
    <row r="2642" spans="1:16" x14ac:dyDescent="0.25">
      <c r="A2642">
        <v>2794</v>
      </c>
      <c r="B2642" s="119" t="s">
        <v>1664</v>
      </c>
      <c r="C2642">
        <v>80</v>
      </c>
      <c r="D2642">
        <v>24697</v>
      </c>
      <c r="E2642">
        <v>0</v>
      </c>
      <c r="F2642">
        <v>0</v>
      </c>
      <c r="G2642">
        <v>3166</v>
      </c>
      <c r="H2642">
        <v>172</v>
      </c>
      <c r="I2642" s="119" t="s">
        <v>19</v>
      </c>
      <c r="J2642" s="119" t="s">
        <v>139</v>
      </c>
      <c r="K2642" s="1">
        <v>46255.758941458334</v>
      </c>
      <c r="L2642">
        <v>0</v>
      </c>
      <c r="M2642">
        <v>7</v>
      </c>
      <c r="N2642">
        <v>0</v>
      </c>
      <c r="O2642">
        <v>0</v>
      </c>
      <c r="P2642" s="119" t="s">
        <v>20254</v>
      </c>
    </row>
    <row r="2643" spans="1:16" x14ac:dyDescent="0.25">
      <c r="A2643">
        <v>2795</v>
      </c>
      <c r="B2643" s="119" t="s">
        <v>1665</v>
      </c>
      <c r="C2643">
        <v>63</v>
      </c>
      <c r="D2643">
        <v>24697</v>
      </c>
      <c r="E2643">
        <v>0</v>
      </c>
      <c r="F2643">
        <v>0</v>
      </c>
      <c r="G2643">
        <v>305</v>
      </c>
      <c r="H2643">
        <v>150</v>
      </c>
      <c r="I2643" s="119" t="s">
        <v>19</v>
      </c>
      <c r="J2643" s="119" t="s">
        <v>139</v>
      </c>
      <c r="K2643" s="1">
        <v>46255.758941458334</v>
      </c>
      <c r="L2643">
        <v>0</v>
      </c>
      <c r="M2643">
        <v>2</v>
      </c>
      <c r="N2643">
        <v>0</v>
      </c>
      <c r="O2643">
        <v>0</v>
      </c>
      <c r="P2643" s="119" t="s">
        <v>20254</v>
      </c>
    </row>
    <row r="2644" spans="1:16" x14ac:dyDescent="0.25">
      <c r="A2644">
        <v>2796</v>
      </c>
      <c r="B2644" s="119" t="s">
        <v>1666</v>
      </c>
      <c r="C2644">
        <v>69</v>
      </c>
      <c r="D2644">
        <v>24689</v>
      </c>
      <c r="E2644">
        <v>18</v>
      </c>
      <c r="F2644">
        <v>140</v>
      </c>
      <c r="G2644">
        <v>43</v>
      </c>
      <c r="H2644">
        <v>151</v>
      </c>
      <c r="I2644" s="119" t="s">
        <v>19</v>
      </c>
      <c r="J2644" s="119" t="s">
        <v>139</v>
      </c>
      <c r="K2644" s="1">
        <v>46255.758941458334</v>
      </c>
      <c r="L2644">
        <v>0</v>
      </c>
      <c r="M2644">
        <v>2</v>
      </c>
      <c r="N2644">
        <v>0</v>
      </c>
      <c r="O2644">
        <v>1</v>
      </c>
      <c r="P2644" s="119" t="s">
        <v>20254</v>
      </c>
    </row>
    <row r="2645" spans="1:16" x14ac:dyDescent="0.25">
      <c r="A2645">
        <v>2797</v>
      </c>
      <c r="B2645" s="119" t="s">
        <v>1667</v>
      </c>
      <c r="C2645">
        <v>75</v>
      </c>
      <c r="D2645">
        <v>24685</v>
      </c>
      <c r="E2645">
        <v>98</v>
      </c>
      <c r="F2645">
        <v>150</v>
      </c>
      <c r="G2645">
        <v>322</v>
      </c>
      <c r="H2645">
        <v>162</v>
      </c>
      <c r="I2645" s="119" t="s">
        <v>19</v>
      </c>
      <c r="J2645" s="119" t="s">
        <v>139</v>
      </c>
      <c r="K2645" s="1">
        <v>46255.758941458334</v>
      </c>
      <c r="L2645">
        <v>0</v>
      </c>
      <c r="M2645">
        <v>2</v>
      </c>
      <c r="N2645">
        <v>0</v>
      </c>
      <c r="O2645">
        <v>0</v>
      </c>
      <c r="P2645" s="119" t="s">
        <v>20254</v>
      </c>
    </row>
    <row r="2646" spans="1:16" x14ac:dyDescent="0.25">
      <c r="A2646">
        <v>2798</v>
      </c>
      <c r="B2646" s="119" t="s">
        <v>1668</v>
      </c>
      <c r="C2646">
        <v>79</v>
      </c>
      <c r="D2646">
        <v>24700</v>
      </c>
      <c r="E2646">
        <v>0</v>
      </c>
      <c r="F2646">
        <v>0</v>
      </c>
      <c r="G2646">
        <v>1418</v>
      </c>
      <c r="H2646">
        <v>169</v>
      </c>
      <c r="I2646" s="119" t="s">
        <v>19</v>
      </c>
      <c r="J2646" s="119" t="s">
        <v>139</v>
      </c>
      <c r="K2646" s="1">
        <v>46255.758941458334</v>
      </c>
      <c r="L2646">
        <v>61</v>
      </c>
      <c r="M2646">
        <v>4</v>
      </c>
      <c r="N2646">
        <v>0</v>
      </c>
      <c r="O2646">
        <v>1</v>
      </c>
      <c r="P2646" s="119" t="s">
        <v>20254</v>
      </c>
    </row>
    <row r="2647" spans="1:16" x14ac:dyDescent="0.25">
      <c r="A2647">
        <v>2799</v>
      </c>
      <c r="B2647" s="119" t="s">
        <v>1665</v>
      </c>
      <c r="C2647">
        <v>80</v>
      </c>
      <c r="D2647">
        <v>24697</v>
      </c>
      <c r="E2647">
        <v>0</v>
      </c>
      <c r="F2647">
        <v>0</v>
      </c>
      <c r="G2647">
        <v>4098</v>
      </c>
      <c r="H2647">
        <v>172</v>
      </c>
      <c r="I2647" s="119" t="s">
        <v>19</v>
      </c>
      <c r="J2647" s="119" t="s">
        <v>139</v>
      </c>
      <c r="K2647" s="1">
        <v>46255.758941458334</v>
      </c>
      <c r="L2647">
        <v>0</v>
      </c>
      <c r="M2647">
        <v>9</v>
      </c>
      <c r="N2647">
        <v>0</v>
      </c>
      <c r="O2647">
        <v>1</v>
      </c>
      <c r="P2647" s="119" t="s">
        <v>20254</v>
      </c>
    </row>
    <row r="2648" spans="1:16" x14ac:dyDescent="0.25">
      <c r="A2648">
        <v>2800</v>
      </c>
      <c r="B2648" s="119" t="s">
        <v>1669</v>
      </c>
      <c r="C2648">
        <v>64</v>
      </c>
      <c r="D2648">
        <v>24733</v>
      </c>
      <c r="E2648">
        <v>5</v>
      </c>
      <c r="F2648">
        <v>140</v>
      </c>
      <c r="G2648">
        <v>138</v>
      </c>
      <c r="H2648">
        <v>219</v>
      </c>
      <c r="I2648" s="119" t="s">
        <v>19</v>
      </c>
      <c r="J2648" s="119" t="s">
        <v>139</v>
      </c>
      <c r="K2648" s="1">
        <v>46255.758941458334</v>
      </c>
      <c r="L2648">
        <v>6</v>
      </c>
      <c r="M2648">
        <v>2</v>
      </c>
      <c r="N2648">
        <v>4</v>
      </c>
      <c r="O2648">
        <v>1</v>
      </c>
      <c r="P2648" s="119" t="s">
        <v>20254</v>
      </c>
    </row>
    <row r="2649" spans="1:16" x14ac:dyDescent="0.25">
      <c r="A2649">
        <v>2801</v>
      </c>
      <c r="B2649" s="119" t="s">
        <v>1670</v>
      </c>
      <c r="C2649">
        <v>70</v>
      </c>
      <c r="D2649">
        <v>24769</v>
      </c>
      <c r="E2649">
        <v>0</v>
      </c>
      <c r="F2649">
        <v>0</v>
      </c>
      <c r="G2649">
        <v>267</v>
      </c>
      <c r="H2649">
        <v>212</v>
      </c>
      <c r="I2649" s="119" t="s">
        <v>19</v>
      </c>
      <c r="J2649" s="119" t="s">
        <v>139</v>
      </c>
      <c r="K2649" s="1">
        <v>46255.758941458334</v>
      </c>
      <c r="L2649">
        <v>0</v>
      </c>
      <c r="M2649">
        <v>1</v>
      </c>
      <c r="N2649">
        <v>0</v>
      </c>
      <c r="O2649">
        <v>1</v>
      </c>
      <c r="P2649" s="119" t="s">
        <v>20254</v>
      </c>
    </row>
    <row r="2650" spans="1:16" x14ac:dyDescent="0.25">
      <c r="A2650">
        <v>2802</v>
      </c>
      <c r="B2650" s="119" t="s">
        <v>1671</v>
      </c>
      <c r="C2650">
        <v>76</v>
      </c>
      <c r="D2650">
        <v>24689</v>
      </c>
      <c r="E2650">
        <v>0</v>
      </c>
      <c r="F2650">
        <v>0</v>
      </c>
      <c r="G2650">
        <v>3166</v>
      </c>
      <c r="H2650">
        <v>164</v>
      </c>
      <c r="I2650" s="119" t="s">
        <v>19</v>
      </c>
      <c r="J2650" s="119" t="s">
        <v>139</v>
      </c>
      <c r="K2650" s="1">
        <v>46255.758941458334</v>
      </c>
      <c r="L2650">
        <v>0</v>
      </c>
      <c r="M2650">
        <v>9</v>
      </c>
      <c r="N2650">
        <v>0</v>
      </c>
      <c r="O2650">
        <v>2</v>
      </c>
      <c r="P2650" s="119" t="s">
        <v>20254</v>
      </c>
    </row>
    <row r="2651" spans="1:16" x14ac:dyDescent="0.25">
      <c r="A2651">
        <v>2803</v>
      </c>
      <c r="B2651" s="119" t="s">
        <v>1672</v>
      </c>
      <c r="C2651">
        <v>80</v>
      </c>
      <c r="D2651">
        <v>24694</v>
      </c>
      <c r="E2651">
        <v>0</v>
      </c>
      <c r="F2651">
        <v>0</v>
      </c>
      <c r="G2651">
        <v>2937</v>
      </c>
      <c r="H2651">
        <v>172</v>
      </c>
      <c r="I2651" s="119" t="s">
        <v>19</v>
      </c>
      <c r="J2651" s="119" t="s">
        <v>139</v>
      </c>
      <c r="K2651" s="1">
        <v>46255.758941458334</v>
      </c>
      <c r="L2651">
        <v>0</v>
      </c>
      <c r="M2651">
        <v>7</v>
      </c>
      <c r="N2651">
        <v>0</v>
      </c>
      <c r="O2651">
        <v>4</v>
      </c>
      <c r="P2651" s="119" t="s">
        <v>20254</v>
      </c>
    </row>
    <row r="2652" spans="1:16" x14ac:dyDescent="0.25">
      <c r="A2652">
        <v>2804</v>
      </c>
      <c r="B2652" s="119" t="s">
        <v>1673</v>
      </c>
      <c r="C2652">
        <v>65</v>
      </c>
      <c r="D2652">
        <v>24685</v>
      </c>
      <c r="E2652">
        <v>0</v>
      </c>
      <c r="F2652">
        <v>0</v>
      </c>
      <c r="G2652">
        <v>284</v>
      </c>
      <c r="H2652">
        <v>149</v>
      </c>
      <c r="I2652" s="119" t="s">
        <v>19</v>
      </c>
      <c r="J2652" s="119" t="s">
        <v>139</v>
      </c>
      <c r="K2652" s="1">
        <v>46255.758941458334</v>
      </c>
      <c r="L2652">
        <v>0</v>
      </c>
      <c r="M2652">
        <v>3</v>
      </c>
      <c r="N2652">
        <v>0</v>
      </c>
      <c r="O2652">
        <v>0</v>
      </c>
      <c r="P2652" s="119" t="s">
        <v>20254</v>
      </c>
    </row>
    <row r="2653" spans="1:16" x14ac:dyDescent="0.25">
      <c r="A2653">
        <v>2805</v>
      </c>
      <c r="B2653" s="119" t="s">
        <v>1674</v>
      </c>
      <c r="C2653">
        <v>71</v>
      </c>
      <c r="D2653">
        <v>24795</v>
      </c>
      <c r="E2653">
        <v>0</v>
      </c>
      <c r="F2653">
        <v>0</v>
      </c>
      <c r="G2653">
        <v>368</v>
      </c>
      <c r="H2653">
        <v>153</v>
      </c>
      <c r="I2653" s="119" t="s">
        <v>19</v>
      </c>
      <c r="J2653" s="119" t="s">
        <v>139</v>
      </c>
      <c r="K2653" s="1">
        <v>46255.758941458334</v>
      </c>
      <c r="L2653">
        <v>0</v>
      </c>
      <c r="M2653">
        <v>2</v>
      </c>
      <c r="N2653">
        <v>0</v>
      </c>
      <c r="O2653">
        <v>2</v>
      </c>
      <c r="P2653" s="119" t="s">
        <v>20254</v>
      </c>
    </row>
    <row r="2654" spans="1:16" x14ac:dyDescent="0.25">
      <c r="A2654">
        <v>2806</v>
      </c>
      <c r="B2654" s="119" t="s">
        <v>1675</v>
      </c>
      <c r="C2654">
        <v>77</v>
      </c>
      <c r="D2654">
        <v>24727</v>
      </c>
      <c r="E2654">
        <v>0</v>
      </c>
      <c r="F2654">
        <v>0</v>
      </c>
      <c r="G2654">
        <v>3626</v>
      </c>
      <c r="H2654">
        <v>164</v>
      </c>
      <c r="I2654" s="119" t="s">
        <v>19</v>
      </c>
      <c r="J2654" s="119" t="s">
        <v>139</v>
      </c>
      <c r="K2654" s="1">
        <v>46255.758941458334</v>
      </c>
      <c r="L2654">
        <v>0</v>
      </c>
      <c r="M2654">
        <v>12</v>
      </c>
      <c r="N2654">
        <v>0</v>
      </c>
      <c r="O2654">
        <v>8</v>
      </c>
      <c r="P2654" s="119" t="s">
        <v>20254</v>
      </c>
    </row>
    <row r="2655" spans="1:16" x14ac:dyDescent="0.25">
      <c r="A2655">
        <v>2807</v>
      </c>
      <c r="B2655" s="119" t="s">
        <v>1676</v>
      </c>
      <c r="C2655">
        <v>80</v>
      </c>
      <c r="D2655">
        <v>24733</v>
      </c>
      <c r="E2655">
        <v>0</v>
      </c>
      <c r="F2655">
        <v>0</v>
      </c>
      <c r="G2655">
        <v>845</v>
      </c>
      <c r="H2655">
        <v>177</v>
      </c>
      <c r="I2655" s="119" t="s">
        <v>19</v>
      </c>
      <c r="J2655" s="119" t="s">
        <v>139</v>
      </c>
      <c r="K2655" s="1">
        <v>46255.758941458334</v>
      </c>
      <c r="L2655">
        <v>0</v>
      </c>
      <c r="M2655">
        <v>3</v>
      </c>
      <c r="N2655">
        <v>0</v>
      </c>
      <c r="O2655">
        <v>0</v>
      </c>
      <c r="P2655" s="119" t="s">
        <v>20254</v>
      </c>
    </row>
    <row r="2656" spans="1:16" x14ac:dyDescent="0.25">
      <c r="A2656">
        <v>2808</v>
      </c>
      <c r="B2656" s="119" t="s">
        <v>1677</v>
      </c>
      <c r="C2656">
        <v>66</v>
      </c>
      <c r="D2656">
        <v>24769</v>
      </c>
      <c r="E2656">
        <v>0</v>
      </c>
      <c r="F2656">
        <v>0</v>
      </c>
      <c r="G2656">
        <v>389</v>
      </c>
      <c r="H2656">
        <v>150</v>
      </c>
      <c r="I2656" s="119" t="s">
        <v>19</v>
      </c>
      <c r="J2656" s="119" t="s">
        <v>139</v>
      </c>
      <c r="K2656" s="1">
        <v>46255.758941458334</v>
      </c>
      <c r="L2656">
        <v>0</v>
      </c>
      <c r="M2656">
        <v>1</v>
      </c>
      <c r="N2656">
        <v>0</v>
      </c>
      <c r="O2656">
        <v>0</v>
      </c>
      <c r="P2656" s="119" t="s">
        <v>20254</v>
      </c>
    </row>
    <row r="2657" spans="1:16" x14ac:dyDescent="0.25">
      <c r="A2657">
        <v>2809</v>
      </c>
      <c r="B2657" s="119" t="s">
        <v>1678</v>
      </c>
      <c r="C2657">
        <v>72</v>
      </c>
      <c r="D2657">
        <v>24736</v>
      </c>
      <c r="E2657">
        <v>78</v>
      </c>
      <c r="F2657">
        <v>156</v>
      </c>
      <c r="G2657">
        <v>151</v>
      </c>
      <c r="H2657">
        <v>249</v>
      </c>
      <c r="I2657" s="119" t="s">
        <v>19</v>
      </c>
      <c r="J2657" s="119" t="s">
        <v>139</v>
      </c>
      <c r="K2657" s="1">
        <v>46255.758941458334</v>
      </c>
      <c r="L2657">
        <v>10</v>
      </c>
      <c r="M2657">
        <v>1</v>
      </c>
      <c r="N2657">
        <v>0</v>
      </c>
      <c r="O2657">
        <v>0</v>
      </c>
      <c r="P2657" s="119" t="s">
        <v>20254</v>
      </c>
    </row>
    <row r="2658" spans="1:16" x14ac:dyDescent="0.25">
      <c r="A2658">
        <v>2810</v>
      </c>
      <c r="B2658" s="119" t="s">
        <v>1679</v>
      </c>
      <c r="C2658">
        <v>78</v>
      </c>
      <c r="D2658">
        <v>24795</v>
      </c>
      <c r="E2658">
        <v>0</v>
      </c>
      <c r="F2658">
        <v>0</v>
      </c>
      <c r="G2658">
        <v>3207</v>
      </c>
      <c r="H2658">
        <v>166</v>
      </c>
      <c r="I2658" s="119" t="s">
        <v>19</v>
      </c>
      <c r="J2658" s="119" t="s">
        <v>139</v>
      </c>
      <c r="K2658" s="1">
        <v>46255.758941458334</v>
      </c>
      <c r="L2658">
        <v>0</v>
      </c>
      <c r="M2658">
        <v>8</v>
      </c>
      <c r="N2658">
        <v>0</v>
      </c>
      <c r="O2658">
        <v>3</v>
      </c>
      <c r="P2658" s="119" t="s">
        <v>20254</v>
      </c>
    </row>
    <row r="2659" spans="1:16" x14ac:dyDescent="0.25">
      <c r="A2659">
        <v>2811</v>
      </c>
      <c r="B2659" s="119" t="s">
        <v>1680</v>
      </c>
      <c r="C2659">
        <v>80</v>
      </c>
      <c r="D2659">
        <v>24689</v>
      </c>
      <c r="E2659">
        <v>20</v>
      </c>
      <c r="F2659">
        <v>147</v>
      </c>
      <c r="G2659">
        <v>4792</v>
      </c>
      <c r="H2659">
        <v>172</v>
      </c>
      <c r="I2659" s="119" t="s">
        <v>19</v>
      </c>
      <c r="J2659" s="119" t="s">
        <v>139</v>
      </c>
      <c r="K2659" s="1">
        <v>46255.758941458334</v>
      </c>
      <c r="L2659">
        <v>0</v>
      </c>
      <c r="M2659">
        <v>9</v>
      </c>
      <c r="N2659">
        <v>0</v>
      </c>
      <c r="O2659">
        <v>4</v>
      </c>
      <c r="P2659" s="119" t="s">
        <v>20254</v>
      </c>
    </row>
    <row r="2660" spans="1:16" x14ac:dyDescent="0.25">
      <c r="A2660">
        <v>2812</v>
      </c>
      <c r="B2660" s="119" t="s">
        <v>1681</v>
      </c>
      <c r="C2660">
        <v>39</v>
      </c>
      <c r="D2660">
        <v>24731</v>
      </c>
      <c r="E2660">
        <v>106</v>
      </c>
      <c r="F2660">
        <v>310</v>
      </c>
      <c r="G2660">
        <v>689</v>
      </c>
      <c r="H2660">
        <v>5900</v>
      </c>
      <c r="I2660" s="119" t="s">
        <v>19</v>
      </c>
      <c r="J2660" s="119" t="s">
        <v>222</v>
      </c>
      <c r="K2660" s="1">
        <v>46255.758941458334</v>
      </c>
      <c r="L2660">
        <v>10</v>
      </c>
      <c r="M2660">
        <v>13</v>
      </c>
      <c r="N2660">
        <v>1</v>
      </c>
      <c r="O2660">
        <v>4</v>
      </c>
      <c r="P2660" s="119" t="s">
        <v>20254</v>
      </c>
    </row>
    <row r="2661" spans="1:16" x14ac:dyDescent="0.25">
      <c r="A2661">
        <v>2813</v>
      </c>
      <c r="B2661" s="119" t="s">
        <v>1649</v>
      </c>
      <c r="C2661">
        <v>46</v>
      </c>
      <c r="D2661">
        <v>24767</v>
      </c>
      <c r="E2661">
        <v>769</v>
      </c>
      <c r="F2661">
        <v>326</v>
      </c>
      <c r="G2661">
        <v>270</v>
      </c>
      <c r="H2661">
        <v>1206</v>
      </c>
      <c r="I2661" s="119" t="s">
        <v>19</v>
      </c>
      <c r="J2661" s="119" t="s">
        <v>222</v>
      </c>
      <c r="K2661" s="1">
        <v>46255.758941458334</v>
      </c>
      <c r="L2661">
        <v>1</v>
      </c>
      <c r="M2661">
        <v>7</v>
      </c>
      <c r="N2661">
        <v>0</v>
      </c>
      <c r="O2661">
        <v>2</v>
      </c>
      <c r="P2661" s="119" t="s">
        <v>20254</v>
      </c>
    </row>
    <row r="2662" spans="1:16" x14ac:dyDescent="0.25">
      <c r="A2662">
        <v>2814</v>
      </c>
      <c r="B2662" s="119" t="s">
        <v>1682</v>
      </c>
      <c r="C2662">
        <v>53</v>
      </c>
      <c r="D2662">
        <v>24692</v>
      </c>
      <c r="E2662">
        <v>49</v>
      </c>
      <c r="F2662">
        <v>224</v>
      </c>
      <c r="G2662">
        <v>150</v>
      </c>
      <c r="H2662">
        <v>3024</v>
      </c>
      <c r="I2662" s="119" t="s">
        <v>19</v>
      </c>
      <c r="J2662" s="119" t="s">
        <v>222</v>
      </c>
      <c r="K2662" s="1">
        <v>46255.758941458334</v>
      </c>
      <c r="L2662">
        <v>3</v>
      </c>
      <c r="M2662">
        <v>7</v>
      </c>
      <c r="N2662">
        <v>0</v>
      </c>
      <c r="O2662">
        <v>2</v>
      </c>
      <c r="P2662" s="119" t="s">
        <v>20254</v>
      </c>
    </row>
    <row r="2663" spans="1:16" x14ac:dyDescent="0.25">
      <c r="A2663">
        <v>2815</v>
      </c>
      <c r="B2663" s="119" t="s">
        <v>1683</v>
      </c>
      <c r="C2663">
        <v>40</v>
      </c>
      <c r="D2663">
        <v>24728</v>
      </c>
      <c r="E2663">
        <v>1035</v>
      </c>
      <c r="F2663">
        <v>1993</v>
      </c>
      <c r="G2663">
        <v>244</v>
      </c>
      <c r="H2663">
        <v>9885</v>
      </c>
      <c r="I2663" s="119" t="s">
        <v>19</v>
      </c>
      <c r="J2663" s="119" t="s">
        <v>222</v>
      </c>
      <c r="K2663" s="1">
        <v>46255.758941458334</v>
      </c>
      <c r="L2663">
        <v>3</v>
      </c>
      <c r="M2663">
        <v>9</v>
      </c>
      <c r="N2663">
        <v>0</v>
      </c>
      <c r="O2663">
        <v>2</v>
      </c>
      <c r="P2663" s="119" t="s">
        <v>20254</v>
      </c>
    </row>
    <row r="2664" spans="1:16" x14ac:dyDescent="0.25">
      <c r="A2664">
        <v>2816</v>
      </c>
      <c r="B2664" s="119" t="s">
        <v>1684</v>
      </c>
      <c r="C2664">
        <v>47</v>
      </c>
      <c r="D2664">
        <v>24767</v>
      </c>
      <c r="E2664">
        <v>468</v>
      </c>
      <c r="F2664">
        <v>312</v>
      </c>
      <c r="G2664">
        <v>315</v>
      </c>
      <c r="H2664">
        <v>998</v>
      </c>
      <c r="I2664" s="119" t="s">
        <v>19</v>
      </c>
      <c r="J2664" s="119" t="s">
        <v>222</v>
      </c>
      <c r="K2664" s="1">
        <v>46255.758941458334</v>
      </c>
      <c r="L2664">
        <v>1</v>
      </c>
      <c r="M2664">
        <v>5</v>
      </c>
      <c r="N2664">
        <v>0</v>
      </c>
      <c r="O2664">
        <v>3</v>
      </c>
      <c r="P2664" s="119" t="s">
        <v>20254</v>
      </c>
    </row>
    <row r="2665" spans="1:16" x14ac:dyDescent="0.25">
      <c r="A2665">
        <v>2817</v>
      </c>
      <c r="B2665" s="119" t="s">
        <v>1685</v>
      </c>
      <c r="C2665">
        <v>60</v>
      </c>
      <c r="D2665">
        <v>24704</v>
      </c>
      <c r="E2665">
        <v>196</v>
      </c>
      <c r="F2665">
        <v>392</v>
      </c>
      <c r="G2665">
        <v>588</v>
      </c>
      <c r="H2665">
        <v>1688</v>
      </c>
      <c r="I2665" s="119" t="s">
        <v>19</v>
      </c>
      <c r="J2665" s="119" t="s">
        <v>222</v>
      </c>
      <c r="K2665" s="1">
        <v>46255.758941458334</v>
      </c>
      <c r="L2665">
        <v>1</v>
      </c>
      <c r="M2665">
        <v>5</v>
      </c>
      <c r="N2665">
        <v>0</v>
      </c>
      <c r="O2665">
        <v>0</v>
      </c>
      <c r="P2665" s="119" t="s">
        <v>20254</v>
      </c>
    </row>
    <row r="2666" spans="1:16" x14ac:dyDescent="0.25">
      <c r="A2666">
        <v>2818</v>
      </c>
      <c r="B2666" s="119" t="s">
        <v>1686</v>
      </c>
      <c r="C2666">
        <v>67</v>
      </c>
      <c r="D2666">
        <v>24734</v>
      </c>
      <c r="E2666">
        <v>147</v>
      </c>
      <c r="F2666">
        <v>579</v>
      </c>
      <c r="G2666">
        <v>174</v>
      </c>
      <c r="H2666">
        <v>3083</v>
      </c>
      <c r="I2666" s="119" t="s">
        <v>19</v>
      </c>
      <c r="J2666" s="119" t="s">
        <v>222</v>
      </c>
      <c r="K2666" s="1">
        <v>46255.758941458334</v>
      </c>
      <c r="L2666">
        <v>1</v>
      </c>
      <c r="M2666">
        <v>2</v>
      </c>
      <c r="N2666">
        <v>1</v>
      </c>
      <c r="O2666">
        <v>2</v>
      </c>
      <c r="P2666" s="119" t="s">
        <v>20254</v>
      </c>
    </row>
    <row r="2667" spans="1:16" x14ac:dyDescent="0.25">
      <c r="A2667">
        <v>2819</v>
      </c>
      <c r="B2667" s="119" t="s">
        <v>1687</v>
      </c>
      <c r="C2667">
        <v>74</v>
      </c>
      <c r="D2667">
        <v>24713</v>
      </c>
      <c r="E2667">
        <v>550</v>
      </c>
      <c r="F2667">
        <v>1380</v>
      </c>
      <c r="G2667">
        <v>86</v>
      </c>
      <c r="H2667">
        <v>2998</v>
      </c>
      <c r="I2667" s="119" t="s">
        <v>19</v>
      </c>
      <c r="J2667" s="119" t="s">
        <v>222</v>
      </c>
      <c r="K2667" s="1">
        <v>46255.758941458334</v>
      </c>
      <c r="L2667">
        <v>33</v>
      </c>
      <c r="M2667">
        <v>3</v>
      </c>
      <c r="N2667">
        <v>1</v>
      </c>
      <c r="O2667">
        <v>0</v>
      </c>
      <c r="P2667" s="119" t="s">
        <v>20254</v>
      </c>
    </row>
    <row r="2668" spans="1:16" x14ac:dyDescent="0.25">
      <c r="A2668">
        <v>2820</v>
      </c>
      <c r="B2668" s="119" t="s">
        <v>1688</v>
      </c>
      <c r="C2668">
        <v>80</v>
      </c>
      <c r="D2668">
        <v>24704</v>
      </c>
      <c r="E2668">
        <v>1471</v>
      </c>
      <c r="F2668">
        <v>1900</v>
      </c>
      <c r="G2668">
        <v>640</v>
      </c>
      <c r="H2668">
        <v>2369</v>
      </c>
      <c r="I2668" s="119" t="s">
        <v>19</v>
      </c>
      <c r="J2668" s="119" t="s">
        <v>222</v>
      </c>
      <c r="K2668" s="1">
        <v>46255.758941458334</v>
      </c>
      <c r="L2668">
        <v>946</v>
      </c>
      <c r="M2668">
        <v>52</v>
      </c>
      <c r="N2668">
        <v>63</v>
      </c>
      <c r="O2668">
        <v>23</v>
      </c>
      <c r="P2668" s="119" t="s">
        <v>20254</v>
      </c>
    </row>
    <row r="2669" spans="1:16" x14ac:dyDescent="0.25">
      <c r="A2669">
        <v>2821</v>
      </c>
      <c r="B2669" s="119" t="s">
        <v>1689</v>
      </c>
      <c r="C2669">
        <v>54</v>
      </c>
      <c r="D2669">
        <v>24698</v>
      </c>
      <c r="E2669">
        <v>67</v>
      </c>
      <c r="F2669">
        <v>189</v>
      </c>
      <c r="G2669">
        <v>149</v>
      </c>
      <c r="H2669">
        <v>1589</v>
      </c>
      <c r="I2669" s="119" t="s">
        <v>19</v>
      </c>
      <c r="J2669" s="119" t="s">
        <v>222</v>
      </c>
      <c r="K2669" s="1">
        <v>46255.758941458334</v>
      </c>
      <c r="L2669">
        <v>3</v>
      </c>
      <c r="M2669">
        <v>4</v>
      </c>
      <c r="N2669">
        <v>0</v>
      </c>
      <c r="O2669">
        <v>1</v>
      </c>
      <c r="P2669" s="119" t="s">
        <v>20254</v>
      </c>
    </row>
    <row r="2670" spans="1:16" x14ac:dyDescent="0.25">
      <c r="A2670">
        <v>2822</v>
      </c>
      <c r="B2670" s="119" t="s">
        <v>1690</v>
      </c>
      <c r="C2670">
        <v>61</v>
      </c>
      <c r="D2670">
        <v>24796</v>
      </c>
      <c r="E2670">
        <v>259</v>
      </c>
      <c r="F2670">
        <v>1143</v>
      </c>
      <c r="G2670">
        <v>99</v>
      </c>
      <c r="H2670">
        <v>7143</v>
      </c>
      <c r="I2670" s="119" t="s">
        <v>19</v>
      </c>
      <c r="J2670" s="119" t="s">
        <v>222</v>
      </c>
      <c r="K2670" s="1">
        <v>46255.758941458334</v>
      </c>
      <c r="L2670">
        <v>1</v>
      </c>
      <c r="M2670">
        <v>2</v>
      </c>
      <c r="N2670">
        <v>0</v>
      </c>
      <c r="O2670">
        <v>0</v>
      </c>
      <c r="P2670" s="119" t="s">
        <v>20254</v>
      </c>
    </row>
    <row r="2671" spans="1:16" x14ac:dyDescent="0.25">
      <c r="A2671">
        <v>2823</v>
      </c>
      <c r="B2671" s="119" t="s">
        <v>1691</v>
      </c>
      <c r="C2671">
        <v>68</v>
      </c>
      <c r="D2671">
        <v>24716</v>
      </c>
      <c r="E2671">
        <v>396</v>
      </c>
      <c r="F2671">
        <v>1452</v>
      </c>
      <c r="G2671">
        <v>72</v>
      </c>
      <c r="H2671">
        <v>3851</v>
      </c>
      <c r="I2671" s="119" t="s">
        <v>19</v>
      </c>
      <c r="J2671" s="119" t="s">
        <v>222</v>
      </c>
      <c r="K2671" s="1">
        <v>46255.758941458334</v>
      </c>
      <c r="L2671">
        <v>141</v>
      </c>
      <c r="M2671">
        <v>1</v>
      </c>
      <c r="N2671">
        <v>0</v>
      </c>
      <c r="O2671">
        <v>0</v>
      </c>
      <c r="P2671" s="119" t="s">
        <v>20254</v>
      </c>
    </row>
    <row r="2672" spans="1:16" x14ac:dyDescent="0.25">
      <c r="A2672">
        <v>2824</v>
      </c>
      <c r="B2672" s="119" t="s">
        <v>1692</v>
      </c>
      <c r="C2672">
        <v>75</v>
      </c>
      <c r="D2672">
        <v>24713</v>
      </c>
      <c r="E2672">
        <v>463</v>
      </c>
      <c r="F2672">
        <v>1755</v>
      </c>
      <c r="G2672">
        <v>95</v>
      </c>
      <c r="H2672">
        <v>2552</v>
      </c>
      <c r="I2672" s="119" t="s">
        <v>19</v>
      </c>
      <c r="J2672" s="119" t="s">
        <v>222</v>
      </c>
      <c r="K2672" s="1">
        <v>46255.758941458334</v>
      </c>
      <c r="L2672">
        <v>285</v>
      </c>
      <c r="M2672">
        <v>0</v>
      </c>
      <c r="N2672">
        <v>1</v>
      </c>
      <c r="O2672">
        <v>0</v>
      </c>
      <c r="P2672" s="119" t="s">
        <v>20254</v>
      </c>
    </row>
    <row r="2673" spans="1:16" x14ac:dyDescent="0.25">
      <c r="A2673">
        <v>2825</v>
      </c>
      <c r="B2673" s="119" t="s">
        <v>1693</v>
      </c>
      <c r="C2673">
        <v>80</v>
      </c>
      <c r="D2673">
        <v>24701</v>
      </c>
      <c r="E2673">
        <v>1776</v>
      </c>
      <c r="F2673">
        <v>1311</v>
      </c>
      <c r="G2673">
        <v>650</v>
      </c>
      <c r="H2673">
        <v>2209</v>
      </c>
      <c r="I2673" s="119" t="s">
        <v>19</v>
      </c>
      <c r="J2673" s="119" t="s">
        <v>222</v>
      </c>
      <c r="K2673" s="1">
        <v>46255.758941458334</v>
      </c>
      <c r="L2673">
        <v>662</v>
      </c>
      <c r="M2673">
        <v>77</v>
      </c>
      <c r="N2673">
        <v>258</v>
      </c>
      <c r="O2673">
        <v>18</v>
      </c>
      <c r="P2673" s="119" t="s">
        <v>20254</v>
      </c>
    </row>
    <row r="2674" spans="1:16" x14ac:dyDescent="0.25">
      <c r="A2674">
        <v>2826</v>
      </c>
      <c r="B2674" s="119" t="s">
        <v>1694</v>
      </c>
      <c r="C2674">
        <v>55</v>
      </c>
      <c r="D2674">
        <v>24767</v>
      </c>
      <c r="E2674">
        <v>92</v>
      </c>
      <c r="F2674">
        <v>207</v>
      </c>
      <c r="G2674">
        <v>180</v>
      </c>
      <c r="H2674">
        <v>4535</v>
      </c>
      <c r="I2674" s="119" t="s">
        <v>19</v>
      </c>
      <c r="J2674" s="119" t="s">
        <v>222</v>
      </c>
      <c r="K2674" s="1">
        <v>46255.758941458334</v>
      </c>
      <c r="L2674">
        <v>4</v>
      </c>
      <c r="M2674">
        <v>7</v>
      </c>
      <c r="N2674">
        <v>3</v>
      </c>
      <c r="O2674">
        <v>0</v>
      </c>
      <c r="P2674" s="119" t="s">
        <v>20254</v>
      </c>
    </row>
    <row r="2675" spans="1:16" x14ac:dyDescent="0.25">
      <c r="A2675">
        <v>2827</v>
      </c>
      <c r="B2675" s="119" t="s">
        <v>1695</v>
      </c>
      <c r="C2675">
        <v>62</v>
      </c>
      <c r="D2675">
        <v>24704</v>
      </c>
      <c r="E2675">
        <v>314</v>
      </c>
      <c r="F2675">
        <v>839</v>
      </c>
      <c r="G2675">
        <v>255</v>
      </c>
      <c r="H2675">
        <v>3139</v>
      </c>
      <c r="I2675" s="119" t="s">
        <v>19</v>
      </c>
      <c r="J2675" s="119" t="s">
        <v>222</v>
      </c>
      <c r="K2675" s="1">
        <v>46255.758941458334</v>
      </c>
      <c r="L2675">
        <v>28</v>
      </c>
      <c r="M2675">
        <v>2</v>
      </c>
      <c r="N2675">
        <v>0</v>
      </c>
      <c r="O2675">
        <v>0</v>
      </c>
      <c r="P2675" s="119" t="s">
        <v>20254</v>
      </c>
    </row>
    <row r="2676" spans="1:16" x14ac:dyDescent="0.25">
      <c r="A2676">
        <v>2828</v>
      </c>
      <c r="B2676" s="119" t="s">
        <v>1696</v>
      </c>
      <c r="C2676">
        <v>69</v>
      </c>
      <c r="D2676">
        <v>24775</v>
      </c>
      <c r="E2676">
        <v>852</v>
      </c>
      <c r="F2676">
        <v>1268</v>
      </c>
      <c r="G2676">
        <v>44</v>
      </c>
      <c r="H2676">
        <v>4099</v>
      </c>
      <c r="I2676" s="119" t="s">
        <v>19</v>
      </c>
      <c r="J2676" s="119" t="s">
        <v>222</v>
      </c>
      <c r="K2676" s="1">
        <v>46255.758941458334</v>
      </c>
      <c r="L2676">
        <v>313</v>
      </c>
      <c r="M2676">
        <v>1</v>
      </c>
      <c r="N2676">
        <v>151</v>
      </c>
      <c r="O2676">
        <v>0</v>
      </c>
      <c r="P2676" s="119" t="s">
        <v>20254</v>
      </c>
    </row>
    <row r="2677" spans="1:16" x14ac:dyDescent="0.25">
      <c r="A2677">
        <v>2829</v>
      </c>
      <c r="B2677" s="119" t="s">
        <v>1697</v>
      </c>
      <c r="C2677">
        <v>76</v>
      </c>
      <c r="D2677">
        <v>24770</v>
      </c>
      <c r="E2677">
        <v>2169</v>
      </c>
      <c r="F2677">
        <v>1890</v>
      </c>
      <c r="G2677">
        <v>486</v>
      </c>
      <c r="H2677">
        <v>2199</v>
      </c>
      <c r="I2677" s="119" t="s">
        <v>19</v>
      </c>
      <c r="J2677" s="119" t="s">
        <v>222</v>
      </c>
      <c r="K2677" s="1">
        <v>46255.758941458334</v>
      </c>
      <c r="L2677">
        <v>653</v>
      </c>
      <c r="M2677">
        <v>16</v>
      </c>
      <c r="N2677">
        <v>78</v>
      </c>
      <c r="O2677">
        <v>6</v>
      </c>
      <c r="P2677" s="119" t="s">
        <v>20254</v>
      </c>
    </row>
    <row r="2678" spans="1:16" x14ac:dyDescent="0.25">
      <c r="A2678">
        <v>2830</v>
      </c>
      <c r="B2678" s="119" t="s">
        <v>1696</v>
      </c>
      <c r="C2678">
        <v>80</v>
      </c>
      <c r="D2678">
        <v>24775</v>
      </c>
      <c r="E2678">
        <v>1605</v>
      </c>
      <c r="F2678">
        <v>1830</v>
      </c>
      <c r="G2678">
        <v>558</v>
      </c>
      <c r="H2678">
        <v>2227</v>
      </c>
      <c r="I2678" s="119" t="s">
        <v>19</v>
      </c>
      <c r="J2678" s="119" t="s">
        <v>222</v>
      </c>
      <c r="K2678" s="1">
        <v>46255.758941458334</v>
      </c>
      <c r="L2678">
        <v>651</v>
      </c>
      <c r="M2678">
        <v>38</v>
      </c>
      <c r="N2678">
        <v>101</v>
      </c>
      <c r="O2678">
        <v>1</v>
      </c>
      <c r="P2678" s="119" t="s">
        <v>20254</v>
      </c>
    </row>
    <row r="2679" spans="1:16" x14ac:dyDescent="0.25">
      <c r="A2679">
        <v>2831</v>
      </c>
      <c r="B2679" s="119" t="s">
        <v>1698</v>
      </c>
      <c r="C2679">
        <v>70</v>
      </c>
      <c r="D2679">
        <v>24764</v>
      </c>
      <c r="E2679">
        <v>442</v>
      </c>
      <c r="F2679">
        <v>1080</v>
      </c>
      <c r="G2679">
        <v>159</v>
      </c>
      <c r="H2679">
        <v>3210</v>
      </c>
      <c r="I2679" s="119" t="s">
        <v>19</v>
      </c>
      <c r="J2679" s="119" t="s">
        <v>222</v>
      </c>
      <c r="K2679" s="1">
        <v>46255.758941458334</v>
      </c>
      <c r="L2679">
        <v>51</v>
      </c>
      <c r="M2679">
        <v>4</v>
      </c>
      <c r="N2679">
        <v>0</v>
      </c>
      <c r="O2679">
        <v>0</v>
      </c>
      <c r="P2679" s="119" t="s">
        <v>20254</v>
      </c>
    </row>
    <row r="2680" spans="1:16" x14ac:dyDescent="0.25">
      <c r="A2680">
        <v>2832</v>
      </c>
      <c r="B2680" s="119" t="s">
        <v>1699</v>
      </c>
      <c r="C2680">
        <v>77</v>
      </c>
      <c r="D2680">
        <v>24713</v>
      </c>
      <c r="E2680">
        <v>1850</v>
      </c>
      <c r="F2680">
        <v>1619</v>
      </c>
      <c r="G2680">
        <v>638</v>
      </c>
      <c r="H2680">
        <v>2217</v>
      </c>
      <c r="I2680" s="119" t="s">
        <v>19</v>
      </c>
      <c r="J2680" s="119" t="s">
        <v>222</v>
      </c>
      <c r="K2680" s="1">
        <v>46255.758941458334</v>
      </c>
      <c r="L2680">
        <v>789</v>
      </c>
      <c r="M2680">
        <v>50</v>
      </c>
      <c r="N2680">
        <v>380</v>
      </c>
      <c r="O2680">
        <v>3</v>
      </c>
      <c r="P2680" s="119" t="s">
        <v>20254</v>
      </c>
    </row>
    <row r="2681" spans="1:16" x14ac:dyDescent="0.25">
      <c r="A2681">
        <v>2833</v>
      </c>
      <c r="B2681" s="119" t="s">
        <v>1698</v>
      </c>
      <c r="C2681">
        <v>80</v>
      </c>
      <c r="D2681">
        <v>24764</v>
      </c>
      <c r="E2681">
        <v>1865</v>
      </c>
      <c r="F2681">
        <v>1762</v>
      </c>
      <c r="G2681">
        <v>691</v>
      </c>
      <c r="H2681">
        <v>2262</v>
      </c>
      <c r="I2681" s="119" t="s">
        <v>19</v>
      </c>
      <c r="J2681" s="119" t="s">
        <v>222</v>
      </c>
      <c r="K2681" s="1">
        <v>46255.758941458334</v>
      </c>
      <c r="L2681">
        <v>684</v>
      </c>
      <c r="M2681">
        <v>42</v>
      </c>
      <c r="N2681">
        <v>302</v>
      </c>
      <c r="O2681">
        <v>5</v>
      </c>
      <c r="P2681" s="119" t="s">
        <v>20254</v>
      </c>
    </row>
    <row r="2682" spans="1:16" x14ac:dyDescent="0.25">
      <c r="A2682">
        <v>2834</v>
      </c>
      <c r="B2682" s="119" t="s">
        <v>1700</v>
      </c>
      <c r="C2682">
        <v>71</v>
      </c>
      <c r="D2682">
        <v>24728</v>
      </c>
      <c r="E2682">
        <v>215</v>
      </c>
      <c r="F2682">
        <v>2068</v>
      </c>
      <c r="G2682">
        <v>103</v>
      </c>
      <c r="H2682">
        <v>3000</v>
      </c>
      <c r="I2682" s="119" t="s">
        <v>19</v>
      </c>
      <c r="J2682" s="119" t="s">
        <v>222</v>
      </c>
      <c r="K2682" s="1">
        <v>46255.758941458334</v>
      </c>
      <c r="L2682">
        <v>3</v>
      </c>
      <c r="M2682">
        <v>2</v>
      </c>
      <c r="N2682">
        <v>0</v>
      </c>
      <c r="O2682">
        <v>1</v>
      </c>
      <c r="P2682" s="119" t="s">
        <v>20254</v>
      </c>
    </row>
    <row r="2683" spans="1:16" x14ac:dyDescent="0.25">
      <c r="A2683">
        <v>2835</v>
      </c>
      <c r="B2683" s="119" t="s">
        <v>1701</v>
      </c>
      <c r="C2683">
        <v>78</v>
      </c>
      <c r="D2683">
        <v>24690</v>
      </c>
      <c r="E2683">
        <v>2257</v>
      </c>
      <c r="F2683">
        <v>1681</v>
      </c>
      <c r="G2683">
        <v>686</v>
      </c>
      <c r="H2683">
        <v>2181</v>
      </c>
      <c r="I2683" s="119" t="s">
        <v>19</v>
      </c>
      <c r="J2683" s="119" t="s">
        <v>222</v>
      </c>
      <c r="K2683" s="1">
        <v>46255.758941458334</v>
      </c>
      <c r="L2683">
        <v>613</v>
      </c>
      <c r="M2683">
        <v>44</v>
      </c>
      <c r="N2683">
        <v>295</v>
      </c>
      <c r="O2683">
        <v>11</v>
      </c>
      <c r="P2683" s="119" t="s">
        <v>20254</v>
      </c>
    </row>
    <row r="2684" spans="1:16" x14ac:dyDescent="0.25">
      <c r="A2684">
        <v>2836</v>
      </c>
      <c r="B2684" s="119" t="s">
        <v>1702</v>
      </c>
      <c r="C2684">
        <v>80</v>
      </c>
      <c r="D2684">
        <v>24710</v>
      </c>
      <c r="E2684">
        <v>1964</v>
      </c>
      <c r="F2684">
        <v>1851</v>
      </c>
      <c r="G2684">
        <v>511</v>
      </c>
      <c r="H2684">
        <v>2498</v>
      </c>
      <c r="I2684" s="119" t="s">
        <v>19</v>
      </c>
      <c r="J2684" s="119" t="s">
        <v>222</v>
      </c>
      <c r="K2684" s="1">
        <v>46255.758941458334</v>
      </c>
      <c r="L2684">
        <v>685</v>
      </c>
      <c r="M2684">
        <v>15</v>
      </c>
      <c r="N2684">
        <v>53</v>
      </c>
      <c r="O2684">
        <v>9</v>
      </c>
      <c r="P2684" s="119" t="s">
        <v>20254</v>
      </c>
    </row>
    <row r="2685" spans="1:16" x14ac:dyDescent="0.25">
      <c r="A2685">
        <v>2840</v>
      </c>
      <c r="B2685" s="119" t="s">
        <v>1703</v>
      </c>
      <c r="C2685">
        <v>4</v>
      </c>
      <c r="E2685">
        <v>442</v>
      </c>
      <c r="F2685">
        <v>7</v>
      </c>
      <c r="G2685">
        <v>61</v>
      </c>
      <c r="H2685">
        <v>5893</v>
      </c>
      <c r="I2685" s="119" t="s">
        <v>19</v>
      </c>
      <c r="J2685" s="119" t="s">
        <v>17</v>
      </c>
      <c r="K2685" s="1">
        <v>46255.758941458334</v>
      </c>
      <c r="L2685">
        <v>18</v>
      </c>
      <c r="M2685">
        <v>4</v>
      </c>
      <c r="N2685">
        <v>5</v>
      </c>
      <c r="O2685">
        <v>2</v>
      </c>
      <c r="P2685" s="119" t="s">
        <v>20254</v>
      </c>
    </row>
    <row r="2686" spans="1:16" x14ac:dyDescent="0.25">
      <c r="A2686">
        <v>2841</v>
      </c>
      <c r="B2686" s="119" t="s">
        <v>1703</v>
      </c>
      <c r="C2686">
        <v>8</v>
      </c>
      <c r="E2686">
        <v>340</v>
      </c>
      <c r="F2686">
        <v>23</v>
      </c>
      <c r="G2686">
        <v>516</v>
      </c>
      <c r="H2686">
        <v>42</v>
      </c>
      <c r="I2686" s="119" t="s">
        <v>19</v>
      </c>
      <c r="J2686" s="119" t="s">
        <v>17</v>
      </c>
      <c r="K2686" s="1">
        <v>46255.758941458334</v>
      </c>
      <c r="L2686">
        <v>0</v>
      </c>
      <c r="M2686">
        <v>5</v>
      </c>
      <c r="N2686">
        <v>0</v>
      </c>
      <c r="O2686">
        <v>0</v>
      </c>
      <c r="P2686" s="119" t="s">
        <v>20254</v>
      </c>
    </row>
    <row r="2687" spans="1:16" x14ac:dyDescent="0.25">
      <c r="A2687">
        <v>2842</v>
      </c>
      <c r="B2687" s="119" t="s">
        <v>1703</v>
      </c>
      <c r="C2687">
        <v>12</v>
      </c>
      <c r="E2687">
        <v>992</v>
      </c>
      <c r="F2687">
        <v>11</v>
      </c>
      <c r="G2687">
        <v>158</v>
      </c>
      <c r="H2687">
        <v>100</v>
      </c>
      <c r="I2687" s="119" t="s">
        <v>19</v>
      </c>
      <c r="J2687" s="119" t="s">
        <v>17</v>
      </c>
      <c r="K2687" s="1">
        <v>46255.758941458334</v>
      </c>
      <c r="L2687">
        <v>10</v>
      </c>
      <c r="M2687">
        <v>1</v>
      </c>
      <c r="N2687">
        <v>2</v>
      </c>
      <c r="O2687">
        <v>0</v>
      </c>
      <c r="P2687" s="119" t="s">
        <v>20254</v>
      </c>
    </row>
    <row r="2688" spans="1:16" x14ac:dyDescent="0.25">
      <c r="A2688">
        <v>2843</v>
      </c>
      <c r="B2688" s="119" t="s">
        <v>1703</v>
      </c>
      <c r="C2688">
        <v>16</v>
      </c>
      <c r="E2688">
        <v>3075</v>
      </c>
      <c r="F2688">
        <v>22</v>
      </c>
      <c r="G2688">
        <v>279</v>
      </c>
      <c r="H2688">
        <v>37</v>
      </c>
      <c r="I2688" s="119" t="s">
        <v>19</v>
      </c>
      <c r="J2688" s="119" t="s">
        <v>17</v>
      </c>
      <c r="K2688" s="1">
        <v>46255.758941458334</v>
      </c>
      <c r="L2688">
        <v>0</v>
      </c>
      <c r="M2688">
        <v>0</v>
      </c>
      <c r="N2688">
        <v>0</v>
      </c>
      <c r="O2688">
        <v>0</v>
      </c>
      <c r="P2688" s="119" t="s">
        <v>20254</v>
      </c>
    </row>
    <row r="2689" spans="1:16" x14ac:dyDescent="0.25">
      <c r="A2689">
        <v>2844</v>
      </c>
      <c r="B2689" s="119" t="s">
        <v>1703</v>
      </c>
      <c r="C2689">
        <v>20</v>
      </c>
      <c r="E2689">
        <v>543</v>
      </c>
      <c r="F2689">
        <v>32</v>
      </c>
      <c r="G2689">
        <v>197</v>
      </c>
      <c r="H2689">
        <v>89</v>
      </c>
      <c r="I2689" s="119" t="s">
        <v>19</v>
      </c>
      <c r="J2689" s="119" t="s">
        <v>17</v>
      </c>
      <c r="K2689" s="1">
        <v>46255.758941458334</v>
      </c>
      <c r="L2689">
        <v>0</v>
      </c>
      <c r="M2689">
        <v>0</v>
      </c>
      <c r="N2689">
        <v>0</v>
      </c>
      <c r="O2689">
        <v>0</v>
      </c>
      <c r="P2689" s="119" t="s">
        <v>20254</v>
      </c>
    </row>
    <row r="2690" spans="1:16" x14ac:dyDescent="0.25">
      <c r="A2690">
        <v>2845</v>
      </c>
      <c r="B2690" s="119" t="s">
        <v>1704</v>
      </c>
      <c r="C2690">
        <v>24</v>
      </c>
      <c r="E2690">
        <v>1830</v>
      </c>
      <c r="F2690">
        <v>33</v>
      </c>
      <c r="G2690">
        <v>350</v>
      </c>
      <c r="H2690">
        <v>130</v>
      </c>
      <c r="I2690" s="119" t="s">
        <v>19</v>
      </c>
      <c r="J2690" s="119" t="s">
        <v>17</v>
      </c>
      <c r="K2690" s="1">
        <v>46255.758941458334</v>
      </c>
      <c r="L2690">
        <v>4</v>
      </c>
      <c r="M2690">
        <v>1</v>
      </c>
      <c r="N2690">
        <v>0</v>
      </c>
      <c r="O2690">
        <v>0</v>
      </c>
      <c r="P2690" s="119" t="s">
        <v>20254</v>
      </c>
    </row>
    <row r="2691" spans="1:16" x14ac:dyDescent="0.25">
      <c r="A2691">
        <v>2846</v>
      </c>
      <c r="B2691" s="119" t="s">
        <v>1704</v>
      </c>
      <c r="C2691">
        <v>28</v>
      </c>
      <c r="E2691">
        <v>1035</v>
      </c>
      <c r="F2691">
        <v>33</v>
      </c>
      <c r="G2691">
        <v>70</v>
      </c>
      <c r="H2691">
        <v>121</v>
      </c>
      <c r="I2691" s="119" t="s">
        <v>19</v>
      </c>
      <c r="J2691" s="119" t="s">
        <v>17</v>
      </c>
      <c r="K2691" s="1">
        <v>46255.758941458334</v>
      </c>
      <c r="L2691">
        <v>6</v>
      </c>
      <c r="M2691">
        <v>4</v>
      </c>
      <c r="N2691">
        <v>2</v>
      </c>
      <c r="O2691">
        <v>0</v>
      </c>
      <c r="P2691" s="119" t="s">
        <v>20254</v>
      </c>
    </row>
    <row r="2692" spans="1:16" x14ac:dyDescent="0.25">
      <c r="A2692">
        <v>2847</v>
      </c>
      <c r="B2692" s="119" t="s">
        <v>1704</v>
      </c>
      <c r="C2692">
        <v>32</v>
      </c>
      <c r="E2692">
        <v>2095</v>
      </c>
      <c r="F2692">
        <v>67</v>
      </c>
      <c r="G2692">
        <v>170</v>
      </c>
      <c r="H2692">
        <v>113</v>
      </c>
      <c r="I2692" s="119" t="s">
        <v>19</v>
      </c>
      <c r="J2692" s="119" t="s">
        <v>17</v>
      </c>
      <c r="K2692" s="1">
        <v>46255.758941458334</v>
      </c>
      <c r="L2692">
        <v>5</v>
      </c>
      <c r="M2692">
        <v>0</v>
      </c>
      <c r="N2692">
        <v>1</v>
      </c>
      <c r="O2692">
        <v>0</v>
      </c>
      <c r="P2692" s="119" t="s">
        <v>20254</v>
      </c>
    </row>
    <row r="2693" spans="1:16" x14ac:dyDescent="0.25">
      <c r="A2693">
        <v>2848</v>
      </c>
      <c r="B2693" s="119" t="s">
        <v>1704</v>
      </c>
      <c r="C2693">
        <v>36</v>
      </c>
      <c r="E2693">
        <v>1809</v>
      </c>
      <c r="F2693">
        <v>37</v>
      </c>
      <c r="G2693">
        <v>99</v>
      </c>
      <c r="H2693">
        <v>120</v>
      </c>
      <c r="I2693" s="119" t="s">
        <v>19</v>
      </c>
      <c r="J2693" s="119" t="s">
        <v>17</v>
      </c>
      <c r="K2693" s="1">
        <v>46255.758941458334</v>
      </c>
      <c r="L2693">
        <v>2</v>
      </c>
      <c r="M2693">
        <v>0</v>
      </c>
      <c r="N2693">
        <v>1</v>
      </c>
      <c r="O2693">
        <v>0</v>
      </c>
      <c r="P2693" s="119" t="s">
        <v>20254</v>
      </c>
    </row>
    <row r="2694" spans="1:16" x14ac:dyDescent="0.25">
      <c r="A2694">
        <v>2849</v>
      </c>
      <c r="B2694" s="119" t="s">
        <v>1704</v>
      </c>
      <c r="C2694">
        <v>40</v>
      </c>
      <c r="E2694">
        <v>90</v>
      </c>
      <c r="F2694">
        <v>23</v>
      </c>
      <c r="G2694">
        <v>148</v>
      </c>
      <c r="H2694">
        <v>497</v>
      </c>
      <c r="I2694" s="119" t="s">
        <v>19</v>
      </c>
      <c r="J2694" s="119" t="s">
        <v>17</v>
      </c>
      <c r="K2694" s="1">
        <v>46255.758941458334</v>
      </c>
      <c r="L2694">
        <v>3</v>
      </c>
      <c r="M2694">
        <v>0</v>
      </c>
      <c r="N2694">
        <v>0</v>
      </c>
      <c r="O2694">
        <v>0</v>
      </c>
      <c r="P2694" s="119" t="s">
        <v>20254</v>
      </c>
    </row>
    <row r="2695" spans="1:16" x14ac:dyDescent="0.25">
      <c r="A2695">
        <v>2850</v>
      </c>
      <c r="B2695" s="119" t="s">
        <v>1704</v>
      </c>
      <c r="C2695">
        <v>44</v>
      </c>
      <c r="E2695">
        <v>960</v>
      </c>
      <c r="F2695">
        <v>54</v>
      </c>
      <c r="G2695">
        <v>106</v>
      </c>
      <c r="H2695">
        <v>94</v>
      </c>
      <c r="I2695" s="119" t="s">
        <v>19</v>
      </c>
      <c r="J2695" s="119" t="s">
        <v>17</v>
      </c>
      <c r="K2695" s="1">
        <v>46255.758941458334</v>
      </c>
      <c r="L2695">
        <v>1</v>
      </c>
      <c r="M2695">
        <v>0</v>
      </c>
      <c r="N2695">
        <v>0</v>
      </c>
      <c r="O2695">
        <v>0</v>
      </c>
      <c r="P2695" s="119" t="s">
        <v>20254</v>
      </c>
    </row>
    <row r="2696" spans="1:16" x14ac:dyDescent="0.25">
      <c r="A2696">
        <v>2851</v>
      </c>
      <c r="B2696" s="119" t="s">
        <v>1704</v>
      </c>
      <c r="C2696">
        <v>48</v>
      </c>
      <c r="E2696">
        <v>752</v>
      </c>
      <c r="F2696">
        <v>43</v>
      </c>
      <c r="G2696">
        <v>135</v>
      </c>
      <c r="H2696">
        <v>103</v>
      </c>
      <c r="I2696" s="119" t="s">
        <v>19</v>
      </c>
      <c r="J2696" s="119" t="s">
        <v>17</v>
      </c>
      <c r="K2696" s="1">
        <v>46255.758941458334</v>
      </c>
      <c r="L2696">
        <v>3</v>
      </c>
      <c r="M2696">
        <v>1</v>
      </c>
      <c r="N2696">
        <v>1</v>
      </c>
      <c r="O2696">
        <v>0</v>
      </c>
      <c r="P2696" s="119" t="s">
        <v>20254</v>
      </c>
    </row>
    <row r="2697" spans="1:16" x14ac:dyDescent="0.25">
      <c r="A2697">
        <v>2852</v>
      </c>
      <c r="B2697" s="119" t="s">
        <v>1704</v>
      </c>
      <c r="C2697">
        <v>52</v>
      </c>
      <c r="E2697">
        <v>762</v>
      </c>
      <c r="F2697">
        <v>69</v>
      </c>
      <c r="G2697">
        <v>143</v>
      </c>
      <c r="H2697">
        <v>100</v>
      </c>
      <c r="I2697" s="119" t="s">
        <v>19</v>
      </c>
      <c r="J2697" s="119" t="s">
        <v>17</v>
      </c>
      <c r="K2697" s="1">
        <v>46255.758941458334</v>
      </c>
      <c r="L2697">
        <v>5</v>
      </c>
      <c r="M2697">
        <v>7</v>
      </c>
      <c r="N2697">
        <v>0</v>
      </c>
      <c r="O2697">
        <v>0</v>
      </c>
      <c r="P2697" s="119" t="s">
        <v>20254</v>
      </c>
    </row>
    <row r="2698" spans="1:16" x14ac:dyDescent="0.25">
      <c r="A2698">
        <v>2853</v>
      </c>
      <c r="B2698" s="119" t="s">
        <v>1704</v>
      </c>
      <c r="C2698">
        <v>56</v>
      </c>
      <c r="E2698">
        <v>0</v>
      </c>
      <c r="F2698">
        <v>0</v>
      </c>
      <c r="G2698">
        <v>210</v>
      </c>
      <c r="H2698">
        <v>100</v>
      </c>
      <c r="I2698" s="119" t="s">
        <v>19</v>
      </c>
      <c r="J2698" s="119" t="s">
        <v>17</v>
      </c>
      <c r="K2698" s="1">
        <v>46255.758941458334</v>
      </c>
      <c r="L2698">
        <v>0</v>
      </c>
      <c r="M2698">
        <v>2</v>
      </c>
      <c r="N2698">
        <v>0</v>
      </c>
      <c r="O2698">
        <v>0</v>
      </c>
      <c r="P2698" s="119" t="s">
        <v>20254</v>
      </c>
    </row>
    <row r="2699" spans="1:16" x14ac:dyDescent="0.25">
      <c r="A2699">
        <v>2854</v>
      </c>
      <c r="B2699" s="119" t="s">
        <v>1704</v>
      </c>
      <c r="C2699">
        <v>60</v>
      </c>
      <c r="E2699">
        <v>68</v>
      </c>
      <c r="F2699">
        <v>51</v>
      </c>
      <c r="G2699">
        <v>160</v>
      </c>
      <c r="H2699">
        <v>106</v>
      </c>
      <c r="I2699" s="119" t="s">
        <v>19</v>
      </c>
      <c r="J2699" s="119" t="s">
        <v>17</v>
      </c>
      <c r="K2699" s="1">
        <v>46255.758941458334</v>
      </c>
      <c r="L2699">
        <v>3</v>
      </c>
      <c r="M2699">
        <v>0</v>
      </c>
      <c r="N2699">
        <v>1</v>
      </c>
      <c r="O2699">
        <v>0</v>
      </c>
      <c r="P2699" s="119" t="s">
        <v>20254</v>
      </c>
    </row>
    <row r="2700" spans="1:16" x14ac:dyDescent="0.25">
      <c r="A2700">
        <v>2855</v>
      </c>
      <c r="B2700" s="119" t="s">
        <v>1705</v>
      </c>
      <c r="C2700">
        <v>64</v>
      </c>
      <c r="E2700">
        <v>699</v>
      </c>
      <c r="F2700">
        <v>32</v>
      </c>
      <c r="G2700">
        <v>292</v>
      </c>
      <c r="H2700">
        <v>97</v>
      </c>
      <c r="I2700" s="119" t="s">
        <v>19</v>
      </c>
      <c r="J2700" s="119" t="s">
        <v>17</v>
      </c>
      <c r="K2700" s="1">
        <v>46255.758941458334</v>
      </c>
      <c r="L2700">
        <v>2</v>
      </c>
      <c r="M2700">
        <v>0</v>
      </c>
      <c r="N2700">
        <v>0</v>
      </c>
      <c r="O2700">
        <v>0</v>
      </c>
      <c r="P2700" s="119" t="s">
        <v>20254</v>
      </c>
    </row>
    <row r="2701" spans="1:16" x14ac:dyDescent="0.25">
      <c r="A2701">
        <v>2856</v>
      </c>
      <c r="B2701" s="119" t="s">
        <v>1706</v>
      </c>
      <c r="C2701">
        <v>4</v>
      </c>
      <c r="E2701">
        <v>2005</v>
      </c>
      <c r="F2701">
        <v>28</v>
      </c>
      <c r="G2701">
        <v>509</v>
      </c>
      <c r="H2701">
        <v>57</v>
      </c>
      <c r="I2701" s="119" t="s">
        <v>19</v>
      </c>
      <c r="J2701" s="119" t="s">
        <v>17</v>
      </c>
      <c r="K2701" s="1">
        <v>46255.758941458334</v>
      </c>
      <c r="L2701">
        <v>12</v>
      </c>
      <c r="M2701">
        <v>1</v>
      </c>
      <c r="N2701">
        <v>1</v>
      </c>
      <c r="O2701">
        <v>1</v>
      </c>
      <c r="P2701" s="119" t="s">
        <v>20254</v>
      </c>
    </row>
    <row r="2702" spans="1:16" x14ac:dyDescent="0.25">
      <c r="A2702">
        <v>2857</v>
      </c>
      <c r="B2702" s="119" t="s">
        <v>1706</v>
      </c>
      <c r="C2702">
        <v>8</v>
      </c>
      <c r="E2702">
        <v>9</v>
      </c>
      <c r="F2702">
        <v>11</v>
      </c>
      <c r="G2702">
        <v>481</v>
      </c>
      <c r="H2702">
        <v>111</v>
      </c>
      <c r="I2702" s="119" t="s">
        <v>19</v>
      </c>
      <c r="J2702" s="119" t="s">
        <v>17</v>
      </c>
      <c r="K2702" s="1">
        <v>46255.758941458334</v>
      </c>
      <c r="L2702">
        <v>0</v>
      </c>
      <c r="M2702">
        <v>4</v>
      </c>
      <c r="N2702">
        <v>0</v>
      </c>
      <c r="O2702">
        <v>2</v>
      </c>
      <c r="P2702" s="119" t="s">
        <v>20254</v>
      </c>
    </row>
    <row r="2703" spans="1:16" x14ac:dyDescent="0.25">
      <c r="A2703">
        <v>2858</v>
      </c>
      <c r="B2703" s="119" t="s">
        <v>1706</v>
      </c>
      <c r="C2703">
        <v>12</v>
      </c>
      <c r="E2703">
        <v>1891</v>
      </c>
      <c r="F2703">
        <v>23</v>
      </c>
      <c r="G2703">
        <v>263</v>
      </c>
      <c r="H2703">
        <v>54</v>
      </c>
      <c r="I2703" s="119" t="s">
        <v>19</v>
      </c>
      <c r="J2703" s="119" t="s">
        <v>17</v>
      </c>
      <c r="K2703" s="1">
        <v>46255.758941458334</v>
      </c>
      <c r="L2703">
        <v>0</v>
      </c>
      <c r="M2703">
        <v>1</v>
      </c>
      <c r="N2703">
        <v>0</v>
      </c>
      <c r="O2703">
        <v>0</v>
      </c>
      <c r="P2703" s="119" t="s">
        <v>20254</v>
      </c>
    </row>
    <row r="2704" spans="1:16" x14ac:dyDescent="0.25">
      <c r="A2704">
        <v>2859</v>
      </c>
      <c r="B2704" s="119" t="s">
        <v>1706</v>
      </c>
      <c r="C2704">
        <v>16</v>
      </c>
      <c r="E2704">
        <v>1137</v>
      </c>
      <c r="F2704">
        <v>34</v>
      </c>
      <c r="G2704">
        <v>231</v>
      </c>
      <c r="H2704">
        <v>90</v>
      </c>
      <c r="I2704" s="119" t="s">
        <v>19</v>
      </c>
      <c r="J2704" s="119" t="s">
        <v>17</v>
      </c>
      <c r="K2704" s="1">
        <v>46255.758941458334</v>
      </c>
      <c r="L2704">
        <v>4</v>
      </c>
      <c r="M2704">
        <v>2</v>
      </c>
      <c r="N2704">
        <v>3</v>
      </c>
      <c r="O2704">
        <v>0</v>
      </c>
      <c r="P2704" s="119" t="s">
        <v>20254</v>
      </c>
    </row>
    <row r="2705" spans="1:16" x14ac:dyDescent="0.25">
      <c r="A2705">
        <v>2860</v>
      </c>
      <c r="B2705" s="119" t="s">
        <v>1706</v>
      </c>
      <c r="C2705">
        <v>20</v>
      </c>
      <c r="E2705">
        <v>1045</v>
      </c>
      <c r="F2705">
        <v>42</v>
      </c>
      <c r="G2705">
        <v>202</v>
      </c>
      <c r="H2705">
        <v>110</v>
      </c>
      <c r="I2705" s="119" t="s">
        <v>19</v>
      </c>
      <c r="J2705" s="119" t="s">
        <v>17</v>
      </c>
      <c r="K2705" s="1">
        <v>46255.758941458334</v>
      </c>
      <c r="L2705">
        <v>0</v>
      </c>
      <c r="M2705">
        <v>0</v>
      </c>
      <c r="N2705">
        <v>0</v>
      </c>
      <c r="O2705">
        <v>0</v>
      </c>
      <c r="P2705" s="119" t="s">
        <v>20254</v>
      </c>
    </row>
    <row r="2706" spans="1:16" x14ac:dyDescent="0.25">
      <c r="A2706">
        <v>2861</v>
      </c>
      <c r="B2706" s="119" t="s">
        <v>1707</v>
      </c>
      <c r="C2706">
        <v>24</v>
      </c>
      <c r="E2706">
        <v>1536</v>
      </c>
      <c r="F2706">
        <v>61</v>
      </c>
      <c r="G2706">
        <v>132</v>
      </c>
      <c r="H2706">
        <v>145</v>
      </c>
      <c r="I2706" s="119" t="s">
        <v>19</v>
      </c>
      <c r="J2706" s="119" t="s">
        <v>17</v>
      </c>
      <c r="K2706" s="1">
        <v>46255.758941458334</v>
      </c>
      <c r="L2706">
        <v>4</v>
      </c>
      <c r="M2706">
        <v>3</v>
      </c>
      <c r="N2706">
        <v>1</v>
      </c>
      <c r="O2706">
        <v>0</v>
      </c>
      <c r="P2706" s="119" t="s">
        <v>20254</v>
      </c>
    </row>
    <row r="2707" spans="1:16" x14ac:dyDescent="0.25">
      <c r="A2707">
        <v>2862</v>
      </c>
      <c r="B2707" s="119" t="s">
        <v>1707</v>
      </c>
      <c r="C2707">
        <v>28</v>
      </c>
      <c r="E2707">
        <v>2758</v>
      </c>
      <c r="F2707">
        <v>74</v>
      </c>
      <c r="G2707">
        <v>178</v>
      </c>
      <c r="H2707">
        <v>168</v>
      </c>
      <c r="I2707" s="119" t="s">
        <v>19</v>
      </c>
      <c r="J2707" s="119" t="s">
        <v>17</v>
      </c>
      <c r="K2707" s="1">
        <v>46255.758941458334</v>
      </c>
      <c r="L2707">
        <v>10</v>
      </c>
      <c r="M2707">
        <v>2</v>
      </c>
      <c r="N2707">
        <v>2</v>
      </c>
      <c r="O2707">
        <v>1</v>
      </c>
      <c r="P2707" s="119" t="s">
        <v>20254</v>
      </c>
    </row>
    <row r="2708" spans="1:16" x14ac:dyDescent="0.25">
      <c r="A2708">
        <v>2863</v>
      </c>
      <c r="B2708" s="119" t="s">
        <v>1707</v>
      </c>
      <c r="C2708">
        <v>32</v>
      </c>
      <c r="E2708">
        <v>2508</v>
      </c>
      <c r="F2708">
        <v>81</v>
      </c>
      <c r="G2708">
        <v>157</v>
      </c>
      <c r="H2708">
        <v>181</v>
      </c>
      <c r="I2708" s="119" t="s">
        <v>19</v>
      </c>
      <c r="J2708" s="119" t="s">
        <v>17</v>
      </c>
      <c r="K2708" s="1">
        <v>46255.758941458334</v>
      </c>
      <c r="L2708">
        <v>11</v>
      </c>
      <c r="M2708">
        <v>1</v>
      </c>
      <c r="N2708">
        <v>2</v>
      </c>
      <c r="O2708">
        <v>0</v>
      </c>
      <c r="P2708" s="119" t="s">
        <v>20254</v>
      </c>
    </row>
    <row r="2709" spans="1:16" x14ac:dyDescent="0.25">
      <c r="A2709">
        <v>2864</v>
      </c>
      <c r="B2709" s="119" t="s">
        <v>1707</v>
      </c>
      <c r="C2709">
        <v>36</v>
      </c>
      <c r="E2709">
        <v>1468</v>
      </c>
      <c r="F2709">
        <v>47</v>
      </c>
      <c r="G2709">
        <v>146</v>
      </c>
      <c r="H2709">
        <v>147</v>
      </c>
      <c r="I2709" s="119" t="s">
        <v>19</v>
      </c>
      <c r="J2709" s="119" t="s">
        <v>17</v>
      </c>
      <c r="K2709" s="1">
        <v>46255.758941458334</v>
      </c>
      <c r="L2709">
        <v>6</v>
      </c>
      <c r="M2709">
        <v>0</v>
      </c>
      <c r="N2709">
        <v>2</v>
      </c>
      <c r="O2709">
        <v>0</v>
      </c>
      <c r="P2709" s="119" t="s">
        <v>20254</v>
      </c>
    </row>
    <row r="2710" spans="1:16" x14ac:dyDescent="0.25">
      <c r="A2710">
        <v>2865</v>
      </c>
      <c r="B2710" s="119" t="s">
        <v>1707</v>
      </c>
      <c r="C2710">
        <v>40</v>
      </c>
      <c r="E2710">
        <v>1996</v>
      </c>
      <c r="F2710">
        <v>77</v>
      </c>
      <c r="G2710">
        <v>104</v>
      </c>
      <c r="H2710">
        <v>275</v>
      </c>
      <c r="I2710" s="119" t="s">
        <v>19</v>
      </c>
      <c r="J2710" s="119" t="s">
        <v>17</v>
      </c>
      <c r="K2710" s="1">
        <v>46255.758941458334</v>
      </c>
      <c r="L2710">
        <v>6</v>
      </c>
      <c r="M2710">
        <v>1</v>
      </c>
      <c r="N2710">
        <v>0</v>
      </c>
      <c r="O2710">
        <v>0</v>
      </c>
      <c r="P2710" s="119" t="s">
        <v>20254</v>
      </c>
    </row>
    <row r="2711" spans="1:16" x14ac:dyDescent="0.25">
      <c r="A2711">
        <v>2866</v>
      </c>
      <c r="B2711" s="119" t="s">
        <v>1707</v>
      </c>
      <c r="C2711">
        <v>44</v>
      </c>
      <c r="E2711">
        <v>2335</v>
      </c>
      <c r="F2711">
        <v>53</v>
      </c>
      <c r="G2711">
        <v>189</v>
      </c>
      <c r="H2711">
        <v>101</v>
      </c>
      <c r="I2711" s="119" t="s">
        <v>19</v>
      </c>
      <c r="J2711" s="119" t="s">
        <v>17</v>
      </c>
      <c r="K2711" s="1">
        <v>46255.758941458334</v>
      </c>
      <c r="L2711">
        <v>5</v>
      </c>
      <c r="M2711">
        <v>0</v>
      </c>
      <c r="N2711">
        <v>1</v>
      </c>
      <c r="O2711">
        <v>0</v>
      </c>
      <c r="P2711" s="119" t="s">
        <v>20254</v>
      </c>
    </row>
    <row r="2712" spans="1:16" x14ac:dyDescent="0.25">
      <c r="A2712">
        <v>2867</v>
      </c>
      <c r="B2712" s="119" t="s">
        <v>1707</v>
      </c>
      <c r="C2712">
        <v>48</v>
      </c>
      <c r="E2712">
        <v>2105</v>
      </c>
      <c r="F2712">
        <v>65</v>
      </c>
      <c r="G2712">
        <v>197</v>
      </c>
      <c r="H2712">
        <v>165</v>
      </c>
      <c r="I2712" s="119" t="s">
        <v>19</v>
      </c>
      <c r="J2712" s="119" t="s">
        <v>17</v>
      </c>
      <c r="K2712" s="1">
        <v>46255.758941458334</v>
      </c>
      <c r="L2712">
        <v>5</v>
      </c>
      <c r="M2712">
        <v>0</v>
      </c>
      <c r="N2712">
        <v>1</v>
      </c>
      <c r="O2712">
        <v>0</v>
      </c>
      <c r="P2712" s="119" t="s">
        <v>20254</v>
      </c>
    </row>
    <row r="2713" spans="1:16" x14ac:dyDescent="0.25">
      <c r="A2713">
        <v>2868</v>
      </c>
      <c r="B2713" s="119" t="s">
        <v>1707</v>
      </c>
      <c r="C2713">
        <v>52</v>
      </c>
      <c r="E2713">
        <v>2128</v>
      </c>
      <c r="F2713">
        <v>96</v>
      </c>
      <c r="G2713">
        <v>131</v>
      </c>
      <c r="H2713">
        <v>100</v>
      </c>
      <c r="I2713" s="119" t="s">
        <v>19</v>
      </c>
      <c r="J2713" s="119" t="s">
        <v>17</v>
      </c>
      <c r="K2713" s="1">
        <v>46255.758941458334</v>
      </c>
      <c r="L2713">
        <v>7</v>
      </c>
      <c r="M2713">
        <v>1</v>
      </c>
      <c r="N2713">
        <v>3</v>
      </c>
      <c r="O2713">
        <v>0</v>
      </c>
      <c r="P2713" s="119" t="s">
        <v>20254</v>
      </c>
    </row>
    <row r="2714" spans="1:16" x14ac:dyDescent="0.25">
      <c r="A2714">
        <v>2869</v>
      </c>
      <c r="B2714" s="119" t="s">
        <v>1707</v>
      </c>
      <c r="C2714">
        <v>56</v>
      </c>
      <c r="E2714">
        <v>1322</v>
      </c>
      <c r="F2714">
        <v>57</v>
      </c>
      <c r="G2714">
        <v>111</v>
      </c>
      <c r="H2714">
        <v>100</v>
      </c>
      <c r="I2714" s="119" t="s">
        <v>19</v>
      </c>
      <c r="J2714" s="119" t="s">
        <v>17</v>
      </c>
      <c r="K2714" s="1">
        <v>46255.758941458334</v>
      </c>
      <c r="L2714">
        <v>7</v>
      </c>
      <c r="M2714">
        <v>0</v>
      </c>
      <c r="N2714">
        <v>0</v>
      </c>
      <c r="O2714">
        <v>0</v>
      </c>
      <c r="P2714" s="119" t="s">
        <v>20254</v>
      </c>
    </row>
    <row r="2715" spans="1:16" x14ac:dyDescent="0.25">
      <c r="A2715">
        <v>2870</v>
      </c>
      <c r="B2715" s="119" t="s">
        <v>1707</v>
      </c>
      <c r="C2715">
        <v>60</v>
      </c>
      <c r="E2715">
        <v>498</v>
      </c>
      <c r="F2715">
        <v>58</v>
      </c>
      <c r="G2715">
        <v>99</v>
      </c>
      <c r="H2715">
        <v>257</v>
      </c>
      <c r="I2715" s="119" t="s">
        <v>19</v>
      </c>
      <c r="J2715" s="119" t="s">
        <v>17</v>
      </c>
      <c r="K2715" s="1">
        <v>46255.758941458334</v>
      </c>
      <c r="L2715">
        <v>0</v>
      </c>
      <c r="M2715">
        <v>0</v>
      </c>
      <c r="N2715">
        <v>0</v>
      </c>
      <c r="O2715">
        <v>0</v>
      </c>
      <c r="P2715" s="119" t="s">
        <v>20254</v>
      </c>
    </row>
    <row r="2716" spans="1:16" x14ac:dyDescent="0.25">
      <c r="A2716">
        <v>2871</v>
      </c>
      <c r="B2716" s="119" t="s">
        <v>1708</v>
      </c>
      <c r="C2716">
        <v>64</v>
      </c>
      <c r="E2716">
        <v>76</v>
      </c>
      <c r="F2716">
        <v>44</v>
      </c>
      <c r="G2716">
        <v>67</v>
      </c>
      <c r="H2716">
        <v>49</v>
      </c>
      <c r="I2716" s="119" t="s">
        <v>19</v>
      </c>
      <c r="J2716" s="119" t="s">
        <v>17</v>
      </c>
      <c r="K2716" s="1">
        <v>46255.758941458334</v>
      </c>
      <c r="L2716">
        <v>0</v>
      </c>
      <c r="M2716">
        <v>3</v>
      </c>
      <c r="N2716">
        <v>0</v>
      </c>
      <c r="O2716">
        <v>0</v>
      </c>
      <c r="P2716" s="119" t="s">
        <v>20254</v>
      </c>
    </row>
    <row r="2717" spans="1:16" x14ac:dyDescent="0.25">
      <c r="A2717">
        <v>2872</v>
      </c>
      <c r="B2717" s="119" t="s">
        <v>1709</v>
      </c>
      <c r="C2717">
        <v>4</v>
      </c>
      <c r="E2717">
        <v>955</v>
      </c>
      <c r="F2717">
        <v>7</v>
      </c>
      <c r="G2717">
        <v>409</v>
      </c>
      <c r="H2717">
        <v>107</v>
      </c>
      <c r="I2717" s="119" t="s">
        <v>19</v>
      </c>
      <c r="J2717" s="119" t="s">
        <v>17</v>
      </c>
      <c r="K2717" s="1">
        <v>46255.758941458334</v>
      </c>
      <c r="L2717">
        <v>15</v>
      </c>
      <c r="M2717">
        <v>3</v>
      </c>
      <c r="N2717">
        <v>3</v>
      </c>
      <c r="O2717">
        <v>1</v>
      </c>
      <c r="P2717" s="119" t="s">
        <v>20254</v>
      </c>
    </row>
    <row r="2718" spans="1:16" x14ac:dyDescent="0.25">
      <c r="A2718">
        <v>2873</v>
      </c>
      <c r="B2718" s="119" t="s">
        <v>1709</v>
      </c>
      <c r="C2718">
        <v>8</v>
      </c>
      <c r="E2718">
        <v>2160</v>
      </c>
      <c r="F2718">
        <v>26</v>
      </c>
      <c r="G2718">
        <v>261</v>
      </c>
      <c r="H2718">
        <v>39</v>
      </c>
      <c r="I2718" s="119" t="s">
        <v>19</v>
      </c>
      <c r="J2718" s="119" t="s">
        <v>17</v>
      </c>
      <c r="K2718" s="1">
        <v>46255.758941458334</v>
      </c>
      <c r="L2718">
        <v>7</v>
      </c>
      <c r="M2718">
        <v>15</v>
      </c>
      <c r="N2718">
        <v>0</v>
      </c>
      <c r="O2718">
        <v>0</v>
      </c>
      <c r="P2718" s="119" t="s">
        <v>20254</v>
      </c>
    </row>
    <row r="2719" spans="1:16" x14ac:dyDescent="0.25">
      <c r="A2719">
        <v>2874</v>
      </c>
      <c r="B2719" s="119" t="s">
        <v>1709</v>
      </c>
      <c r="C2719">
        <v>12</v>
      </c>
      <c r="E2719">
        <v>1053</v>
      </c>
      <c r="F2719">
        <v>14</v>
      </c>
      <c r="G2719">
        <v>323</v>
      </c>
      <c r="H2719">
        <v>39</v>
      </c>
      <c r="I2719" s="119" t="s">
        <v>19</v>
      </c>
      <c r="J2719" s="119" t="s">
        <v>17</v>
      </c>
      <c r="K2719" s="1">
        <v>46255.758941458334</v>
      </c>
      <c r="L2719">
        <v>0</v>
      </c>
      <c r="M2719">
        <v>3</v>
      </c>
      <c r="N2719">
        <v>0</v>
      </c>
      <c r="O2719">
        <v>0</v>
      </c>
      <c r="P2719" s="119" t="s">
        <v>20254</v>
      </c>
    </row>
    <row r="2720" spans="1:16" x14ac:dyDescent="0.25">
      <c r="A2720">
        <v>2875</v>
      </c>
      <c r="B2720" s="119" t="s">
        <v>1709</v>
      </c>
      <c r="C2720">
        <v>16</v>
      </c>
      <c r="E2720">
        <v>145</v>
      </c>
      <c r="F2720">
        <v>16</v>
      </c>
      <c r="G2720">
        <v>297</v>
      </c>
      <c r="H2720">
        <v>44</v>
      </c>
      <c r="I2720" s="119" t="s">
        <v>19</v>
      </c>
      <c r="J2720" s="119" t="s">
        <v>17</v>
      </c>
      <c r="K2720" s="1">
        <v>46255.758941458334</v>
      </c>
      <c r="L2720">
        <v>0</v>
      </c>
      <c r="M2720">
        <v>1</v>
      </c>
      <c r="N2720">
        <v>0</v>
      </c>
      <c r="O2720">
        <v>0</v>
      </c>
      <c r="P2720" s="119" t="s">
        <v>20254</v>
      </c>
    </row>
    <row r="2721" spans="1:16" x14ac:dyDescent="0.25">
      <c r="A2721">
        <v>2876</v>
      </c>
      <c r="B2721" s="119" t="s">
        <v>1709</v>
      </c>
      <c r="C2721">
        <v>20</v>
      </c>
      <c r="E2721">
        <v>76</v>
      </c>
      <c r="F2721">
        <v>40</v>
      </c>
      <c r="G2721">
        <v>205</v>
      </c>
      <c r="H2721">
        <v>84</v>
      </c>
      <c r="I2721" s="119" t="s">
        <v>19</v>
      </c>
      <c r="J2721" s="119" t="s">
        <v>17</v>
      </c>
      <c r="K2721" s="1">
        <v>46255.758941458334</v>
      </c>
      <c r="L2721">
        <v>0</v>
      </c>
      <c r="M2721">
        <v>0</v>
      </c>
      <c r="N2721">
        <v>0</v>
      </c>
      <c r="O2721">
        <v>0</v>
      </c>
      <c r="P2721" s="119" t="s">
        <v>20254</v>
      </c>
    </row>
    <row r="2722" spans="1:16" x14ac:dyDescent="0.25">
      <c r="A2722">
        <v>2877</v>
      </c>
      <c r="B2722" s="119" t="s">
        <v>1710</v>
      </c>
      <c r="C2722">
        <v>24</v>
      </c>
      <c r="E2722">
        <v>1508</v>
      </c>
      <c r="F2722">
        <v>38</v>
      </c>
      <c r="G2722">
        <v>214</v>
      </c>
      <c r="H2722">
        <v>100</v>
      </c>
      <c r="I2722" s="119" t="s">
        <v>19</v>
      </c>
      <c r="J2722" s="119" t="s">
        <v>17</v>
      </c>
      <c r="K2722" s="1">
        <v>46255.758941458334</v>
      </c>
      <c r="L2722">
        <v>4</v>
      </c>
      <c r="M2722">
        <v>0</v>
      </c>
      <c r="N2722">
        <v>1</v>
      </c>
      <c r="O2722">
        <v>0</v>
      </c>
      <c r="P2722" s="119" t="s">
        <v>20254</v>
      </c>
    </row>
    <row r="2723" spans="1:16" x14ac:dyDescent="0.25">
      <c r="A2723">
        <v>2878</v>
      </c>
      <c r="B2723" s="119" t="s">
        <v>1710</v>
      </c>
      <c r="C2723">
        <v>28</v>
      </c>
      <c r="E2723">
        <v>1753</v>
      </c>
      <c r="F2723">
        <v>66</v>
      </c>
      <c r="G2723">
        <v>167</v>
      </c>
      <c r="H2723">
        <v>124</v>
      </c>
      <c r="I2723" s="119" t="s">
        <v>19</v>
      </c>
      <c r="J2723" s="119" t="s">
        <v>17</v>
      </c>
      <c r="K2723" s="1">
        <v>46255.758941458334</v>
      </c>
      <c r="L2723">
        <v>5</v>
      </c>
      <c r="M2723">
        <v>0</v>
      </c>
      <c r="N2723">
        <v>0</v>
      </c>
      <c r="O2723">
        <v>0</v>
      </c>
      <c r="P2723" s="119" t="s">
        <v>20254</v>
      </c>
    </row>
    <row r="2724" spans="1:16" x14ac:dyDescent="0.25">
      <c r="A2724">
        <v>2879</v>
      </c>
      <c r="B2724" s="119" t="s">
        <v>1710</v>
      </c>
      <c r="C2724">
        <v>32</v>
      </c>
      <c r="E2724">
        <v>1585</v>
      </c>
      <c r="F2724">
        <v>72</v>
      </c>
      <c r="G2724">
        <v>125</v>
      </c>
      <c r="H2724">
        <v>141</v>
      </c>
      <c r="I2724" s="119" t="s">
        <v>19</v>
      </c>
      <c r="J2724" s="119" t="s">
        <v>17</v>
      </c>
      <c r="K2724" s="1">
        <v>46255.758941458334</v>
      </c>
      <c r="L2724">
        <v>3</v>
      </c>
      <c r="M2724">
        <v>0</v>
      </c>
      <c r="N2724">
        <v>0</v>
      </c>
      <c r="O2724">
        <v>0</v>
      </c>
      <c r="P2724" s="119" t="s">
        <v>20254</v>
      </c>
    </row>
    <row r="2725" spans="1:16" x14ac:dyDescent="0.25">
      <c r="A2725">
        <v>2880</v>
      </c>
      <c r="B2725" s="119" t="s">
        <v>1710</v>
      </c>
      <c r="C2725">
        <v>36</v>
      </c>
      <c r="E2725">
        <v>1631</v>
      </c>
      <c r="F2725">
        <v>43</v>
      </c>
      <c r="G2725">
        <v>67</v>
      </c>
      <c r="H2725">
        <v>99</v>
      </c>
      <c r="I2725" s="119" t="s">
        <v>19</v>
      </c>
      <c r="J2725" s="119" t="s">
        <v>17</v>
      </c>
      <c r="K2725" s="1">
        <v>46255.758941458334</v>
      </c>
      <c r="L2725">
        <v>4</v>
      </c>
      <c r="M2725">
        <v>1</v>
      </c>
      <c r="N2725">
        <v>1</v>
      </c>
      <c r="O2725">
        <v>0</v>
      </c>
      <c r="P2725" s="119" t="s">
        <v>20254</v>
      </c>
    </row>
    <row r="2726" spans="1:16" x14ac:dyDescent="0.25">
      <c r="A2726">
        <v>2881</v>
      </c>
      <c r="B2726" s="119" t="s">
        <v>1710</v>
      </c>
      <c r="C2726">
        <v>40</v>
      </c>
      <c r="E2726">
        <v>648</v>
      </c>
      <c r="F2726">
        <v>25</v>
      </c>
      <c r="G2726">
        <v>197</v>
      </c>
      <c r="H2726">
        <v>106</v>
      </c>
      <c r="I2726" s="119" t="s">
        <v>19</v>
      </c>
      <c r="J2726" s="119" t="s">
        <v>17</v>
      </c>
      <c r="K2726" s="1">
        <v>46255.758941458334</v>
      </c>
      <c r="L2726">
        <v>4</v>
      </c>
      <c r="M2726">
        <v>0</v>
      </c>
      <c r="N2726">
        <v>0</v>
      </c>
      <c r="O2726">
        <v>0</v>
      </c>
      <c r="P2726" s="119" t="s">
        <v>20254</v>
      </c>
    </row>
    <row r="2727" spans="1:16" x14ac:dyDescent="0.25">
      <c r="A2727">
        <v>2882</v>
      </c>
      <c r="B2727" s="119" t="s">
        <v>1710</v>
      </c>
      <c r="C2727">
        <v>44</v>
      </c>
      <c r="E2727">
        <v>1927</v>
      </c>
      <c r="F2727">
        <v>89</v>
      </c>
      <c r="G2727">
        <v>204</v>
      </c>
      <c r="H2727">
        <v>106</v>
      </c>
      <c r="I2727" s="119" t="s">
        <v>19</v>
      </c>
      <c r="J2727" s="119" t="s">
        <v>17</v>
      </c>
      <c r="K2727" s="1">
        <v>46255.758941458334</v>
      </c>
      <c r="L2727">
        <v>5</v>
      </c>
      <c r="M2727">
        <v>0</v>
      </c>
      <c r="N2727">
        <v>0</v>
      </c>
      <c r="O2727">
        <v>0</v>
      </c>
      <c r="P2727" s="119" t="s">
        <v>20254</v>
      </c>
    </row>
    <row r="2728" spans="1:16" x14ac:dyDescent="0.25">
      <c r="A2728">
        <v>2883</v>
      </c>
      <c r="B2728" s="119" t="s">
        <v>1710</v>
      </c>
      <c r="C2728">
        <v>48</v>
      </c>
      <c r="E2728">
        <v>1267</v>
      </c>
      <c r="F2728">
        <v>31</v>
      </c>
      <c r="G2728">
        <v>93</v>
      </c>
      <c r="H2728">
        <v>120</v>
      </c>
      <c r="I2728" s="119" t="s">
        <v>19</v>
      </c>
      <c r="J2728" s="119" t="s">
        <v>17</v>
      </c>
      <c r="K2728" s="1">
        <v>46255.758941458334</v>
      </c>
      <c r="L2728">
        <v>4</v>
      </c>
      <c r="M2728">
        <v>0</v>
      </c>
      <c r="N2728">
        <v>1</v>
      </c>
      <c r="O2728">
        <v>0</v>
      </c>
      <c r="P2728" s="119" t="s">
        <v>20254</v>
      </c>
    </row>
    <row r="2729" spans="1:16" x14ac:dyDescent="0.25">
      <c r="A2729">
        <v>2884</v>
      </c>
      <c r="B2729" s="119" t="s">
        <v>1710</v>
      </c>
      <c r="C2729">
        <v>52</v>
      </c>
      <c r="E2729">
        <v>1574</v>
      </c>
      <c r="F2729">
        <v>36</v>
      </c>
      <c r="G2729">
        <v>114</v>
      </c>
      <c r="H2729">
        <v>115</v>
      </c>
      <c r="I2729" s="119" t="s">
        <v>19</v>
      </c>
      <c r="J2729" s="119" t="s">
        <v>17</v>
      </c>
      <c r="K2729" s="1">
        <v>46255.758941458334</v>
      </c>
      <c r="L2729">
        <v>3</v>
      </c>
      <c r="M2729">
        <v>0</v>
      </c>
      <c r="N2729">
        <v>1</v>
      </c>
      <c r="O2729">
        <v>0</v>
      </c>
      <c r="P2729" s="119" t="s">
        <v>20254</v>
      </c>
    </row>
    <row r="2730" spans="1:16" x14ac:dyDescent="0.25">
      <c r="A2730">
        <v>2885</v>
      </c>
      <c r="B2730" s="119" t="s">
        <v>1710</v>
      </c>
      <c r="C2730">
        <v>56</v>
      </c>
      <c r="E2730">
        <v>30</v>
      </c>
      <c r="F2730">
        <v>28</v>
      </c>
      <c r="G2730">
        <v>86</v>
      </c>
      <c r="H2730">
        <v>115</v>
      </c>
      <c r="I2730" s="119" t="s">
        <v>19</v>
      </c>
      <c r="J2730" s="119" t="s">
        <v>17</v>
      </c>
      <c r="K2730" s="1">
        <v>46255.758941458334</v>
      </c>
      <c r="L2730">
        <v>9</v>
      </c>
      <c r="M2730">
        <v>0</v>
      </c>
      <c r="N2730">
        <v>1</v>
      </c>
      <c r="O2730">
        <v>0</v>
      </c>
      <c r="P2730" s="119" t="s">
        <v>20254</v>
      </c>
    </row>
    <row r="2731" spans="1:16" x14ac:dyDescent="0.25">
      <c r="A2731">
        <v>2886</v>
      </c>
      <c r="B2731" s="119" t="s">
        <v>1710</v>
      </c>
      <c r="C2731">
        <v>60</v>
      </c>
      <c r="E2731">
        <v>660</v>
      </c>
      <c r="F2731">
        <v>26</v>
      </c>
      <c r="G2731">
        <v>93</v>
      </c>
      <c r="H2731">
        <v>214</v>
      </c>
      <c r="I2731" s="119" t="s">
        <v>19</v>
      </c>
      <c r="J2731" s="119" t="s">
        <v>17</v>
      </c>
      <c r="K2731" s="1">
        <v>46255.758941458334</v>
      </c>
      <c r="L2731">
        <v>0</v>
      </c>
      <c r="M2731">
        <v>0</v>
      </c>
      <c r="N2731">
        <v>0</v>
      </c>
      <c r="O2731">
        <v>0</v>
      </c>
      <c r="P2731" s="119" t="s">
        <v>20254</v>
      </c>
    </row>
    <row r="2732" spans="1:16" x14ac:dyDescent="0.25">
      <c r="A2732">
        <v>2887</v>
      </c>
      <c r="B2732" s="119" t="s">
        <v>1711</v>
      </c>
      <c r="C2732">
        <v>64</v>
      </c>
      <c r="E2732">
        <v>167</v>
      </c>
      <c r="F2732">
        <v>26</v>
      </c>
      <c r="G2732">
        <v>52</v>
      </c>
      <c r="H2732">
        <v>56</v>
      </c>
      <c r="I2732" s="119" t="s">
        <v>19</v>
      </c>
      <c r="J2732" s="119" t="s">
        <v>17</v>
      </c>
      <c r="K2732" s="1">
        <v>46255.758941458334</v>
      </c>
      <c r="L2732">
        <v>0</v>
      </c>
      <c r="M2732">
        <v>1</v>
      </c>
      <c r="N2732">
        <v>0</v>
      </c>
      <c r="O2732">
        <v>0</v>
      </c>
      <c r="P2732" s="119" t="s">
        <v>20254</v>
      </c>
    </row>
    <row r="2733" spans="1:16" x14ac:dyDescent="0.25">
      <c r="A2733">
        <v>2888</v>
      </c>
      <c r="B2733" s="119" t="s">
        <v>1712</v>
      </c>
      <c r="C2733">
        <v>12</v>
      </c>
      <c r="E2733">
        <v>25</v>
      </c>
      <c r="F2733">
        <v>12</v>
      </c>
      <c r="G2733">
        <v>379</v>
      </c>
      <c r="H2733">
        <v>244</v>
      </c>
      <c r="I2733" s="119" t="s">
        <v>19</v>
      </c>
      <c r="J2733" s="119" t="s">
        <v>17</v>
      </c>
      <c r="K2733" s="1">
        <v>46255.758941458334</v>
      </c>
      <c r="L2733">
        <v>0</v>
      </c>
      <c r="M2733">
        <v>2</v>
      </c>
      <c r="N2733">
        <v>0</v>
      </c>
      <c r="O2733">
        <v>1</v>
      </c>
      <c r="P2733" s="119" t="s">
        <v>20254</v>
      </c>
    </row>
    <row r="2734" spans="1:16" x14ac:dyDescent="0.25">
      <c r="A2734">
        <v>2889</v>
      </c>
      <c r="B2734" s="119" t="s">
        <v>1712</v>
      </c>
      <c r="C2734">
        <v>16</v>
      </c>
      <c r="E2734">
        <v>219</v>
      </c>
      <c r="F2734">
        <v>16</v>
      </c>
      <c r="G2734">
        <v>346</v>
      </c>
      <c r="H2734">
        <v>43</v>
      </c>
      <c r="I2734" s="119" t="s">
        <v>19</v>
      </c>
      <c r="J2734" s="119" t="s">
        <v>17</v>
      </c>
      <c r="K2734" s="1">
        <v>46255.758941458334</v>
      </c>
      <c r="L2734">
        <v>0</v>
      </c>
      <c r="M2734">
        <v>3</v>
      </c>
      <c r="N2734">
        <v>0</v>
      </c>
      <c r="O2734">
        <v>2</v>
      </c>
      <c r="P2734" s="119" t="s">
        <v>20254</v>
      </c>
    </row>
    <row r="2735" spans="1:16" x14ac:dyDescent="0.25">
      <c r="A2735">
        <v>2890</v>
      </c>
      <c r="B2735" s="119" t="s">
        <v>1712</v>
      </c>
      <c r="C2735">
        <v>20</v>
      </c>
      <c r="E2735">
        <v>1176</v>
      </c>
      <c r="F2735">
        <v>37</v>
      </c>
      <c r="G2735">
        <v>226</v>
      </c>
      <c r="H2735">
        <v>96</v>
      </c>
      <c r="I2735" s="119" t="s">
        <v>19</v>
      </c>
      <c r="J2735" s="119" t="s">
        <v>17</v>
      </c>
      <c r="K2735" s="1">
        <v>46255.758941458334</v>
      </c>
      <c r="L2735">
        <v>0</v>
      </c>
      <c r="M2735">
        <v>1</v>
      </c>
      <c r="N2735">
        <v>0</v>
      </c>
      <c r="O2735">
        <v>1</v>
      </c>
      <c r="P2735" s="119" t="s">
        <v>20254</v>
      </c>
    </row>
    <row r="2736" spans="1:16" x14ac:dyDescent="0.25">
      <c r="A2736">
        <v>2891</v>
      </c>
      <c r="B2736" s="119" t="s">
        <v>1713</v>
      </c>
      <c r="C2736">
        <v>24</v>
      </c>
      <c r="E2736">
        <v>1823</v>
      </c>
      <c r="F2736">
        <v>57</v>
      </c>
      <c r="G2736">
        <v>190</v>
      </c>
      <c r="H2736">
        <v>98</v>
      </c>
      <c r="I2736" s="119" t="s">
        <v>19</v>
      </c>
      <c r="J2736" s="119" t="s">
        <v>17</v>
      </c>
      <c r="K2736" s="1">
        <v>46255.758941458334</v>
      </c>
      <c r="L2736">
        <v>3</v>
      </c>
      <c r="M2736">
        <v>0</v>
      </c>
      <c r="N2736">
        <v>0</v>
      </c>
      <c r="O2736">
        <v>0</v>
      </c>
      <c r="P2736" s="119" t="s">
        <v>20254</v>
      </c>
    </row>
    <row r="2737" spans="1:16" x14ac:dyDescent="0.25">
      <c r="A2737">
        <v>2892</v>
      </c>
      <c r="B2737" s="119" t="s">
        <v>1713</v>
      </c>
      <c r="C2737">
        <v>28</v>
      </c>
      <c r="E2737">
        <v>1138</v>
      </c>
      <c r="F2737">
        <v>32</v>
      </c>
      <c r="G2737">
        <v>160</v>
      </c>
      <c r="H2737">
        <v>109</v>
      </c>
      <c r="I2737" s="119" t="s">
        <v>19</v>
      </c>
      <c r="J2737" s="119" t="s">
        <v>17</v>
      </c>
      <c r="K2737" s="1">
        <v>46255.758941458334</v>
      </c>
      <c r="L2737">
        <v>5</v>
      </c>
      <c r="M2737">
        <v>0</v>
      </c>
      <c r="N2737">
        <v>2</v>
      </c>
      <c r="O2737">
        <v>0</v>
      </c>
      <c r="P2737" s="119" t="s">
        <v>20254</v>
      </c>
    </row>
    <row r="2738" spans="1:16" x14ac:dyDescent="0.25">
      <c r="A2738">
        <v>2893</v>
      </c>
      <c r="B2738" s="119" t="s">
        <v>1713</v>
      </c>
      <c r="C2738">
        <v>32</v>
      </c>
      <c r="E2738">
        <v>1432</v>
      </c>
      <c r="F2738">
        <v>34</v>
      </c>
      <c r="G2738">
        <v>220</v>
      </c>
      <c r="H2738">
        <v>116</v>
      </c>
      <c r="I2738" s="119" t="s">
        <v>19</v>
      </c>
      <c r="J2738" s="119" t="s">
        <v>17</v>
      </c>
      <c r="K2738" s="1">
        <v>46255.758941458334</v>
      </c>
      <c r="L2738">
        <v>8</v>
      </c>
      <c r="M2738">
        <v>0</v>
      </c>
      <c r="N2738">
        <v>1</v>
      </c>
      <c r="O2738">
        <v>0</v>
      </c>
      <c r="P2738" s="119" t="s">
        <v>20254</v>
      </c>
    </row>
    <row r="2739" spans="1:16" x14ac:dyDescent="0.25">
      <c r="A2739">
        <v>2894</v>
      </c>
      <c r="B2739" s="119" t="s">
        <v>1713</v>
      </c>
      <c r="C2739">
        <v>36</v>
      </c>
      <c r="E2739">
        <v>1458</v>
      </c>
      <c r="F2739">
        <v>66</v>
      </c>
      <c r="G2739">
        <v>161</v>
      </c>
      <c r="H2739">
        <v>122</v>
      </c>
      <c r="I2739" s="119" t="s">
        <v>19</v>
      </c>
      <c r="J2739" s="119" t="s">
        <v>17</v>
      </c>
      <c r="K2739" s="1">
        <v>46255.758941458334</v>
      </c>
      <c r="L2739">
        <v>3</v>
      </c>
      <c r="M2739">
        <v>0</v>
      </c>
      <c r="N2739">
        <v>1</v>
      </c>
      <c r="O2739">
        <v>0</v>
      </c>
      <c r="P2739" s="119" t="s">
        <v>20254</v>
      </c>
    </row>
    <row r="2740" spans="1:16" x14ac:dyDescent="0.25">
      <c r="A2740">
        <v>2895</v>
      </c>
      <c r="B2740" s="119" t="s">
        <v>1713</v>
      </c>
      <c r="C2740">
        <v>40</v>
      </c>
      <c r="E2740">
        <v>1992</v>
      </c>
      <c r="F2740">
        <v>52</v>
      </c>
      <c r="G2740">
        <v>405</v>
      </c>
      <c r="H2740">
        <v>186</v>
      </c>
      <c r="I2740" s="119" t="s">
        <v>19</v>
      </c>
      <c r="J2740" s="119" t="s">
        <v>17</v>
      </c>
      <c r="K2740" s="1">
        <v>46255.758941458334</v>
      </c>
      <c r="L2740">
        <v>2</v>
      </c>
      <c r="M2740">
        <v>1</v>
      </c>
      <c r="N2740">
        <v>0</v>
      </c>
      <c r="O2740">
        <v>0</v>
      </c>
      <c r="P2740" s="119" t="s">
        <v>20254</v>
      </c>
    </row>
    <row r="2741" spans="1:16" x14ac:dyDescent="0.25">
      <c r="A2741">
        <v>2896</v>
      </c>
      <c r="B2741" s="119" t="s">
        <v>1713</v>
      </c>
      <c r="C2741">
        <v>44</v>
      </c>
      <c r="E2741">
        <v>1025</v>
      </c>
      <c r="F2741">
        <v>57</v>
      </c>
      <c r="G2741">
        <v>185</v>
      </c>
      <c r="H2741">
        <v>99</v>
      </c>
      <c r="I2741" s="119" t="s">
        <v>19</v>
      </c>
      <c r="J2741" s="119" t="s">
        <v>17</v>
      </c>
      <c r="K2741" s="1">
        <v>46255.758941458334</v>
      </c>
      <c r="L2741">
        <v>4</v>
      </c>
      <c r="M2741">
        <v>0</v>
      </c>
      <c r="N2741">
        <v>1</v>
      </c>
      <c r="O2741">
        <v>0</v>
      </c>
      <c r="P2741" s="119" t="s">
        <v>20254</v>
      </c>
    </row>
    <row r="2742" spans="1:16" x14ac:dyDescent="0.25">
      <c r="A2742">
        <v>2897</v>
      </c>
      <c r="B2742" s="119" t="s">
        <v>1713</v>
      </c>
      <c r="C2742">
        <v>48</v>
      </c>
      <c r="E2742">
        <v>189</v>
      </c>
      <c r="F2742">
        <v>51</v>
      </c>
      <c r="G2742">
        <v>77</v>
      </c>
      <c r="H2742">
        <v>106</v>
      </c>
      <c r="I2742" s="119" t="s">
        <v>19</v>
      </c>
      <c r="J2742" s="119" t="s">
        <v>17</v>
      </c>
      <c r="K2742" s="1">
        <v>46255.758941458334</v>
      </c>
      <c r="L2742">
        <v>3</v>
      </c>
      <c r="M2742">
        <v>0</v>
      </c>
      <c r="N2742">
        <v>3</v>
      </c>
      <c r="O2742">
        <v>0</v>
      </c>
      <c r="P2742" s="119" t="s">
        <v>20254</v>
      </c>
    </row>
    <row r="2743" spans="1:16" x14ac:dyDescent="0.25">
      <c r="A2743">
        <v>2898</v>
      </c>
      <c r="B2743" s="119" t="s">
        <v>1713</v>
      </c>
      <c r="C2743">
        <v>52</v>
      </c>
      <c r="E2743">
        <v>1229</v>
      </c>
      <c r="F2743">
        <v>78</v>
      </c>
      <c r="G2743">
        <v>200</v>
      </c>
      <c r="H2743">
        <v>99</v>
      </c>
      <c r="I2743" s="119" t="s">
        <v>19</v>
      </c>
      <c r="J2743" s="119" t="s">
        <v>17</v>
      </c>
      <c r="K2743" s="1">
        <v>46255.758941458334</v>
      </c>
      <c r="L2743">
        <v>9</v>
      </c>
      <c r="M2743">
        <v>1</v>
      </c>
      <c r="N2743">
        <v>3</v>
      </c>
      <c r="O2743">
        <v>1</v>
      </c>
      <c r="P2743" s="119" t="s">
        <v>20254</v>
      </c>
    </row>
    <row r="2744" spans="1:16" x14ac:dyDescent="0.25">
      <c r="A2744">
        <v>2899</v>
      </c>
      <c r="B2744" s="119" t="s">
        <v>1713</v>
      </c>
      <c r="C2744">
        <v>56</v>
      </c>
      <c r="E2744">
        <v>1067</v>
      </c>
      <c r="F2744">
        <v>51</v>
      </c>
      <c r="G2744">
        <v>156</v>
      </c>
      <c r="H2744">
        <v>90</v>
      </c>
      <c r="I2744" s="119" t="s">
        <v>19</v>
      </c>
      <c r="J2744" s="119" t="s">
        <v>17</v>
      </c>
      <c r="K2744" s="1">
        <v>46255.758941458334</v>
      </c>
      <c r="L2744">
        <v>7</v>
      </c>
      <c r="M2744">
        <v>1</v>
      </c>
      <c r="N2744">
        <v>1</v>
      </c>
      <c r="O2744">
        <v>0</v>
      </c>
      <c r="P2744" s="119" t="s">
        <v>20254</v>
      </c>
    </row>
    <row r="2745" spans="1:16" x14ac:dyDescent="0.25">
      <c r="A2745">
        <v>2900</v>
      </c>
      <c r="B2745" s="119" t="s">
        <v>1713</v>
      </c>
      <c r="C2745">
        <v>60</v>
      </c>
      <c r="E2745">
        <v>1649</v>
      </c>
      <c r="F2745">
        <v>39</v>
      </c>
      <c r="G2745">
        <v>236</v>
      </c>
      <c r="H2745">
        <v>136</v>
      </c>
      <c r="I2745" s="119" t="s">
        <v>19</v>
      </c>
      <c r="J2745" s="119" t="s">
        <v>17</v>
      </c>
      <c r="K2745" s="1">
        <v>46255.758941458334</v>
      </c>
      <c r="L2745">
        <v>5</v>
      </c>
      <c r="M2745">
        <v>0</v>
      </c>
      <c r="N2745">
        <v>1</v>
      </c>
      <c r="O2745">
        <v>0</v>
      </c>
      <c r="P2745" s="119" t="s">
        <v>20254</v>
      </c>
    </row>
    <row r="2746" spans="1:16" x14ac:dyDescent="0.25">
      <c r="A2746">
        <v>2901</v>
      </c>
      <c r="B2746" s="119" t="s">
        <v>1714</v>
      </c>
      <c r="C2746">
        <v>64</v>
      </c>
      <c r="E2746">
        <v>0</v>
      </c>
      <c r="F2746">
        <v>0</v>
      </c>
      <c r="G2746">
        <v>315</v>
      </c>
      <c r="H2746">
        <v>177</v>
      </c>
      <c r="I2746" s="119" t="s">
        <v>19</v>
      </c>
      <c r="J2746" s="119" t="s">
        <v>17</v>
      </c>
      <c r="K2746" s="1">
        <v>46255.758941458334</v>
      </c>
      <c r="L2746">
        <v>0</v>
      </c>
      <c r="M2746">
        <v>0</v>
      </c>
      <c r="N2746">
        <v>0</v>
      </c>
      <c r="O2746">
        <v>0</v>
      </c>
      <c r="P2746" s="119" t="s">
        <v>20254</v>
      </c>
    </row>
    <row r="2747" spans="1:16" x14ac:dyDescent="0.25">
      <c r="A2747">
        <v>2902</v>
      </c>
      <c r="B2747" s="119" t="s">
        <v>1715</v>
      </c>
      <c r="C2747">
        <v>4</v>
      </c>
      <c r="E2747">
        <v>1445</v>
      </c>
      <c r="F2747">
        <v>18</v>
      </c>
      <c r="G2747">
        <v>585</v>
      </c>
      <c r="H2747">
        <v>39</v>
      </c>
      <c r="I2747" s="119" t="s">
        <v>19</v>
      </c>
      <c r="J2747" s="119" t="s">
        <v>17</v>
      </c>
      <c r="K2747" s="1">
        <v>46255.758941458334</v>
      </c>
      <c r="L2747">
        <v>0</v>
      </c>
      <c r="M2747">
        <v>3</v>
      </c>
      <c r="N2747">
        <v>0</v>
      </c>
      <c r="O2747">
        <v>1</v>
      </c>
      <c r="P2747" s="119" t="s">
        <v>20254</v>
      </c>
    </row>
    <row r="2748" spans="1:16" x14ac:dyDescent="0.25">
      <c r="A2748">
        <v>2903</v>
      </c>
      <c r="B2748" s="119" t="s">
        <v>1715</v>
      </c>
      <c r="C2748">
        <v>8</v>
      </c>
      <c r="E2748">
        <v>2633</v>
      </c>
      <c r="F2748">
        <v>14</v>
      </c>
      <c r="G2748">
        <v>319</v>
      </c>
      <c r="H2748">
        <v>39</v>
      </c>
      <c r="I2748" s="119" t="s">
        <v>19</v>
      </c>
      <c r="J2748" s="119" t="s">
        <v>17</v>
      </c>
      <c r="K2748" s="1">
        <v>46255.758941458334</v>
      </c>
      <c r="L2748">
        <v>1</v>
      </c>
      <c r="M2748">
        <v>2</v>
      </c>
      <c r="N2748">
        <v>0</v>
      </c>
      <c r="O2748">
        <v>0</v>
      </c>
      <c r="P2748" s="119" t="s">
        <v>20254</v>
      </c>
    </row>
    <row r="2749" spans="1:16" x14ac:dyDescent="0.25">
      <c r="A2749">
        <v>2904</v>
      </c>
      <c r="B2749" s="119" t="s">
        <v>1715</v>
      </c>
      <c r="C2749">
        <v>12</v>
      </c>
      <c r="E2749">
        <v>1182</v>
      </c>
      <c r="F2749">
        <v>23</v>
      </c>
      <c r="G2749">
        <v>403</v>
      </c>
      <c r="H2749">
        <v>42</v>
      </c>
      <c r="I2749" s="119" t="s">
        <v>19</v>
      </c>
      <c r="J2749" s="119" t="s">
        <v>17</v>
      </c>
      <c r="K2749" s="1">
        <v>46255.758941458334</v>
      </c>
      <c r="L2749">
        <v>0</v>
      </c>
      <c r="M2749">
        <v>0</v>
      </c>
      <c r="N2749">
        <v>0</v>
      </c>
      <c r="O2749">
        <v>0</v>
      </c>
      <c r="P2749" s="119" t="s">
        <v>20254</v>
      </c>
    </row>
    <row r="2750" spans="1:16" x14ac:dyDescent="0.25">
      <c r="A2750">
        <v>2905</v>
      </c>
      <c r="B2750" s="119" t="s">
        <v>1715</v>
      </c>
      <c r="C2750">
        <v>16</v>
      </c>
      <c r="E2750">
        <v>200</v>
      </c>
      <c r="F2750">
        <v>15</v>
      </c>
      <c r="G2750">
        <v>45</v>
      </c>
      <c r="H2750">
        <v>708</v>
      </c>
      <c r="I2750" s="119" t="s">
        <v>19</v>
      </c>
      <c r="J2750" s="119" t="s">
        <v>17</v>
      </c>
      <c r="K2750" s="1">
        <v>46255.758941458334</v>
      </c>
      <c r="L2750">
        <v>0</v>
      </c>
      <c r="M2750">
        <v>1</v>
      </c>
      <c r="N2750">
        <v>0</v>
      </c>
      <c r="O2750">
        <v>0</v>
      </c>
      <c r="P2750" s="119" t="s">
        <v>20254</v>
      </c>
    </row>
    <row r="2751" spans="1:16" x14ac:dyDescent="0.25">
      <c r="A2751">
        <v>2906</v>
      </c>
      <c r="B2751" s="119" t="s">
        <v>1715</v>
      </c>
      <c r="C2751">
        <v>20</v>
      </c>
      <c r="E2751">
        <v>1279</v>
      </c>
      <c r="F2751">
        <v>36</v>
      </c>
      <c r="G2751">
        <v>198</v>
      </c>
      <c r="H2751">
        <v>92</v>
      </c>
      <c r="I2751" s="119" t="s">
        <v>19</v>
      </c>
      <c r="J2751" s="119" t="s">
        <v>17</v>
      </c>
      <c r="K2751" s="1">
        <v>46255.758941458334</v>
      </c>
      <c r="L2751">
        <v>0</v>
      </c>
      <c r="M2751">
        <v>0</v>
      </c>
      <c r="N2751">
        <v>0</v>
      </c>
      <c r="O2751">
        <v>0</v>
      </c>
      <c r="P2751" s="119" t="s">
        <v>20254</v>
      </c>
    </row>
    <row r="2752" spans="1:16" x14ac:dyDescent="0.25">
      <c r="A2752">
        <v>2907</v>
      </c>
      <c r="B2752" s="119" t="s">
        <v>1716</v>
      </c>
      <c r="C2752">
        <v>24</v>
      </c>
      <c r="E2752">
        <v>1410</v>
      </c>
      <c r="F2752">
        <v>51</v>
      </c>
      <c r="G2752">
        <v>273</v>
      </c>
      <c r="H2752">
        <v>91</v>
      </c>
      <c r="I2752" s="119" t="s">
        <v>19</v>
      </c>
      <c r="J2752" s="119" t="s">
        <v>17</v>
      </c>
      <c r="K2752" s="1">
        <v>46255.758941458334</v>
      </c>
      <c r="L2752">
        <v>7</v>
      </c>
      <c r="M2752">
        <v>1</v>
      </c>
      <c r="N2752">
        <v>3</v>
      </c>
      <c r="O2752">
        <v>1</v>
      </c>
      <c r="P2752" s="119" t="s">
        <v>20254</v>
      </c>
    </row>
    <row r="2753" spans="1:16" x14ac:dyDescent="0.25">
      <c r="A2753">
        <v>2908</v>
      </c>
      <c r="B2753" s="119" t="s">
        <v>1716</v>
      </c>
      <c r="C2753">
        <v>28</v>
      </c>
      <c r="E2753">
        <v>2626</v>
      </c>
      <c r="F2753">
        <v>41</v>
      </c>
      <c r="G2753">
        <v>210</v>
      </c>
      <c r="H2753">
        <v>116</v>
      </c>
      <c r="I2753" s="119" t="s">
        <v>19</v>
      </c>
      <c r="J2753" s="119" t="s">
        <v>17</v>
      </c>
      <c r="K2753" s="1">
        <v>46255.758941458334</v>
      </c>
      <c r="L2753">
        <v>4</v>
      </c>
      <c r="M2753">
        <v>0</v>
      </c>
      <c r="N2753">
        <v>2</v>
      </c>
      <c r="O2753">
        <v>0</v>
      </c>
      <c r="P2753" s="119" t="s">
        <v>20254</v>
      </c>
    </row>
    <row r="2754" spans="1:16" x14ac:dyDescent="0.25">
      <c r="A2754">
        <v>2909</v>
      </c>
      <c r="B2754" s="119" t="s">
        <v>1716</v>
      </c>
      <c r="C2754">
        <v>32</v>
      </c>
      <c r="E2754">
        <v>1853</v>
      </c>
      <c r="F2754">
        <v>47</v>
      </c>
      <c r="G2754">
        <v>190</v>
      </c>
      <c r="H2754">
        <v>100</v>
      </c>
      <c r="I2754" s="119" t="s">
        <v>19</v>
      </c>
      <c r="J2754" s="119" t="s">
        <v>17</v>
      </c>
      <c r="K2754" s="1">
        <v>46255.758941458334</v>
      </c>
      <c r="L2754">
        <v>3</v>
      </c>
      <c r="M2754">
        <v>0</v>
      </c>
      <c r="N2754">
        <v>1</v>
      </c>
      <c r="O2754">
        <v>0</v>
      </c>
      <c r="P2754" s="119" t="s">
        <v>20254</v>
      </c>
    </row>
    <row r="2755" spans="1:16" x14ac:dyDescent="0.25">
      <c r="A2755">
        <v>2910</v>
      </c>
      <c r="B2755" s="119" t="s">
        <v>1716</v>
      </c>
      <c r="C2755">
        <v>36</v>
      </c>
      <c r="E2755">
        <v>838</v>
      </c>
      <c r="F2755">
        <v>74</v>
      </c>
      <c r="G2755">
        <v>150</v>
      </c>
      <c r="H2755">
        <v>120</v>
      </c>
      <c r="I2755" s="119" t="s">
        <v>19</v>
      </c>
      <c r="J2755" s="119" t="s">
        <v>17</v>
      </c>
      <c r="K2755" s="1">
        <v>46255.758941458334</v>
      </c>
      <c r="L2755">
        <v>5</v>
      </c>
      <c r="M2755">
        <v>0</v>
      </c>
      <c r="N2755">
        <v>2</v>
      </c>
      <c r="O2755">
        <v>0</v>
      </c>
      <c r="P2755" s="119" t="s">
        <v>20254</v>
      </c>
    </row>
    <row r="2756" spans="1:16" x14ac:dyDescent="0.25">
      <c r="A2756">
        <v>2911</v>
      </c>
      <c r="B2756" s="119" t="s">
        <v>1716</v>
      </c>
      <c r="C2756">
        <v>40</v>
      </c>
      <c r="E2756">
        <v>687</v>
      </c>
      <c r="F2756">
        <v>63</v>
      </c>
      <c r="G2756">
        <v>151</v>
      </c>
      <c r="H2756">
        <v>181</v>
      </c>
      <c r="I2756" s="119" t="s">
        <v>19</v>
      </c>
      <c r="J2756" s="119" t="s">
        <v>17</v>
      </c>
      <c r="K2756" s="1">
        <v>46255.758941458334</v>
      </c>
      <c r="L2756">
        <v>1</v>
      </c>
      <c r="M2756">
        <v>0</v>
      </c>
      <c r="N2756">
        <v>0</v>
      </c>
      <c r="O2756">
        <v>0</v>
      </c>
      <c r="P2756" s="119" t="s">
        <v>20254</v>
      </c>
    </row>
    <row r="2757" spans="1:16" x14ac:dyDescent="0.25">
      <c r="A2757">
        <v>2912</v>
      </c>
      <c r="B2757" s="119" t="s">
        <v>1716</v>
      </c>
      <c r="C2757">
        <v>44</v>
      </c>
      <c r="E2757">
        <v>1095</v>
      </c>
      <c r="F2757">
        <v>38</v>
      </c>
      <c r="G2757">
        <v>115</v>
      </c>
      <c r="H2757">
        <v>108</v>
      </c>
      <c r="I2757" s="119" t="s">
        <v>19</v>
      </c>
      <c r="J2757" s="119" t="s">
        <v>17</v>
      </c>
      <c r="K2757" s="1">
        <v>46255.758941458334</v>
      </c>
      <c r="L2757">
        <v>5</v>
      </c>
      <c r="M2757">
        <v>0</v>
      </c>
      <c r="N2757">
        <v>0</v>
      </c>
      <c r="O2757">
        <v>0</v>
      </c>
      <c r="P2757" s="119" t="s">
        <v>20254</v>
      </c>
    </row>
    <row r="2758" spans="1:16" x14ac:dyDescent="0.25">
      <c r="A2758">
        <v>2913</v>
      </c>
      <c r="B2758" s="119" t="s">
        <v>1716</v>
      </c>
      <c r="C2758">
        <v>48</v>
      </c>
      <c r="E2758">
        <v>613</v>
      </c>
      <c r="F2758">
        <v>41</v>
      </c>
      <c r="G2758">
        <v>92</v>
      </c>
      <c r="H2758">
        <v>111</v>
      </c>
      <c r="I2758" s="119" t="s">
        <v>19</v>
      </c>
      <c r="J2758" s="119" t="s">
        <v>17</v>
      </c>
      <c r="K2758" s="1">
        <v>46255.758941458334</v>
      </c>
      <c r="L2758">
        <v>2</v>
      </c>
      <c r="M2758">
        <v>1</v>
      </c>
      <c r="N2758">
        <v>0</v>
      </c>
      <c r="O2758">
        <v>0</v>
      </c>
      <c r="P2758" s="119" t="s">
        <v>20254</v>
      </c>
    </row>
    <row r="2759" spans="1:16" x14ac:dyDescent="0.25">
      <c r="A2759">
        <v>2914</v>
      </c>
      <c r="B2759" s="119" t="s">
        <v>1716</v>
      </c>
      <c r="C2759">
        <v>52</v>
      </c>
      <c r="E2759">
        <v>1208</v>
      </c>
      <c r="F2759">
        <v>67</v>
      </c>
      <c r="G2759">
        <v>152</v>
      </c>
      <c r="H2759">
        <v>100</v>
      </c>
      <c r="I2759" s="119" t="s">
        <v>19</v>
      </c>
      <c r="J2759" s="119" t="s">
        <v>17</v>
      </c>
      <c r="K2759" s="1">
        <v>46255.758941458334</v>
      </c>
      <c r="L2759">
        <v>7</v>
      </c>
      <c r="M2759">
        <v>0</v>
      </c>
      <c r="N2759">
        <v>2</v>
      </c>
      <c r="O2759">
        <v>0</v>
      </c>
      <c r="P2759" s="119" t="s">
        <v>20254</v>
      </c>
    </row>
    <row r="2760" spans="1:16" x14ac:dyDescent="0.25">
      <c r="A2760">
        <v>2915</v>
      </c>
      <c r="B2760" s="119" t="s">
        <v>1716</v>
      </c>
      <c r="C2760">
        <v>56</v>
      </c>
      <c r="E2760">
        <v>1000</v>
      </c>
      <c r="F2760">
        <v>50</v>
      </c>
      <c r="G2760">
        <v>89</v>
      </c>
      <c r="H2760">
        <v>140</v>
      </c>
      <c r="I2760" s="119" t="s">
        <v>19</v>
      </c>
      <c r="J2760" s="119" t="s">
        <v>17</v>
      </c>
      <c r="K2760" s="1">
        <v>46255.758941458334</v>
      </c>
      <c r="L2760">
        <v>3</v>
      </c>
      <c r="M2760">
        <v>1</v>
      </c>
      <c r="N2760">
        <v>0</v>
      </c>
      <c r="O2760">
        <v>1</v>
      </c>
      <c r="P2760" s="119" t="s">
        <v>20254</v>
      </c>
    </row>
    <row r="2761" spans="1:16" x14ac:dyDescent="0.25">
      <c r="A2761">
        <v>2916</v>
      </c>
      <c r="B2761" s="119" t="s">
        <v>1716</v>
      </c>
      <c r="C2761">
        <v>60</v>
      </c>
      <c r="E2761">
        <v>294</v>
      </c>
      <c r="F2761">
        <v>45</v>
      </c>
      <c r="G2761">
        <v>84</v>
      </c>
      <c r="H2761">
        <v>244</v>
      </c>
      <c r="I2761" s="119" t="s">
        <v>19</v>
      </c>
      <c r="J2761" s="119" t="s">
        <v>17</v>
      </c>
      <c r="K2761" s="1">
        <v>46255.758941458334</v>
      </c>
      <c r="L2761">
        <v>3</v>
      </c>
      <c r="M2761">
        <v>0</v>
      </c>
      <c r="N2761">
        <v>0</v>
      </c>
      <c r="O2761">
        <v>0</v>
      </c>
      <c r="P2761" s="119" t="s">
        <v>20254</v>
      </c>
    </row>
    <row r="2762" spans="1:16" x14ac:dyDescent="0.25">
      <c r="A2762">
        <v>2917</v>
      </c>
      <c r="B2762" s="119" t="s">
        <v>1717</v>
      </c>
      <c r="C2762">
        <v>64</v>
      </c>
      <c r="E2762">
        <v>0</v>
      </c>
      <c r="F2762">
        <v>0</v>
      </c>
      <c r="G2762">
        <v>372</v>
      </c>
      <c r="H2762">
        <v>86</v>
      </c>
      <c r="I2762" s="119" t="s">
        <v>19</v>
      </c>
      <c r="J2762" s="119" t="s">
        <v>17</v>
      </c>
      <c r="K2762" s="1">
        <v>46255.758941458334</v>
      </c>
      <c r="L2762">
        <v>0</v>
      </c>
      <c r="M2762">
        <v>2</v>
      </c>
      <c r="N2762">
        <v>0</v>
      </c>
      <c r="O2762">
        <v>0</v>
      </c>
      <c r="P2762" s="119" t="s">
        <v>20254</v>
      </c>
    </row>
    <row r="2763" spans="1:16" x14ac:dyDescent="0.25">
      <c r="A2763">
        <v>2918</v>
      </c>
      <c r="B2763" s="119" t="s">
        <v>1718</v>
      </c>
      <c r="C2763">
        <v>16</v>
      </c>
      <c r="E2763">
        <v>1166</v>
      </c>
      <c r="F2763">
        <v>13</v>
      </c>
      <c r="G2763">
        <v>212</v>
      </c>
      <c r="H2763">
        <v>100</v>
      </c>
      <c r="I2763" s="119" t="s">
        <v>19</v>
      </c>
      <c r="J2763" s="119" t="s">
        <v>17</v>
      </c>
      <c r="K2763" s="1">
        <v>46255.758941458334</v>
      </c>
      <c r="L2763">
        <v>7</v>
      </c>
      <c r="M2763">
        <v>0</v>
      </c>
      <c r="N2763">
        <v>3</v>
      </c>
      <c r="O2763">
        <v>0</v>
      </c>
      <c r="P2763" s="119" t="s">
        <v>20254</v>
      </c>
    </row>
    <row r="2764" spans="1:16" x14ac:dyDescent="0.25">
      <c r="A2764">
        <v>2919</v>
      </c>
      <c r="B2764" s="119" t="s">
        <v>1718</v>
      </c>
      <c r="C2764">
        <v>20</v>
      </c>
      <c r="E2764">
        <v>700</v>
      </c>
      <c r="F2764">
        <v>36</v>
      </c>
      <c r="G2764">
        <v>137</v>
      </c>
      <c r="H2764">
        <v>89</v>
      </c>
      <c r="I2764" s="119" t="s">
        <v>19</v>
      </c>
      <c r="J2764" s="119" t="s">
        <v>17</v>
      </c>
      <c r="K2764" s="1">
        <v>46255.758941458334</v>
      </c>
      <c r="L2764">
        <v>0</v>
      </c>
      <c r="M2764">
        <v>0</v>
      </c>
      <c r="N2764">
        <v>0</v>
      </c>
      <c r="O2764">
        <v>0</v>
      </c>
      <c r="P2764" s="119" t="s">
        <v>20254</v>
      </c>
    </row>
    <row r="2765" spans="1:16" x14ac:dyDescent="0.25">
      <c r="A2765">
        <v>2920</v>
      </c>
      <c r="B2765" s="119" t="s">
        <v>1719</v>
      </c>
      <c r="C2765">
        <v>24</v>
      </c>
      <c r="E2765">
        <v>874</v>
      </c>
      <c r="F2765">
        <v>24</v>
      </c>
      <c r="G2765">
        <v>182</v>
      </c>
      <c r="H2765">
        <v>142</v>
      </c>
      <c r="I2765" s="119" t="s">
        <v>19</v>
      </c>
      <c r="J2765" s="119" t="s">
        <v>17</v>
      </c>
      <c r="K2765" s="1">
        <v>46255.758941458334</v>
      </c>
      <c r="L2765">
        <v>4</v>
      </c>
      <c r="M2765">
        <v>1</v>
      </c>
      <c r="N2765">
        <v>1</v>
      </c>
      <c r="O2765">
        <v>0</v>
      </c>
      <c r="P2765" s="119" t="s">
        <v>20254</v>
      </c>
    </row>
    <row r="2766" spans="1:16" x14ac:dyDescent="0.25">
      <c r="A2766">
        <v>2921</v>
      </c>
      <c r="B2766" s="119" t="s">
        <v>1719</v>
      </c>
      <c r="C2766">
        <v>28</v>
      </c>
      <c r="E2766">
        <v>2012</v>
      </c>
      <c r="F2766">
        <v>30</v>
      </c>
      <c r="G2766">
        <v>180</v>
      </c>
      <c r="H2766">
        <v>100</v>
      </c>
      <c r="I2766" s="119" t="s">
        <v>19</v>
      </c>
      <c r="J2766" s="119" t="s">
        <v>17</v>
      </c>
      <c r="K2766" s="1">
        <v>46255.758941458334</v>
      </c>
      <c r="L2766">
        <v>3</v>
      </c>
      <c r="M2766">
        <v>0</v>
      </c>
      <c r="N2766">
        <v>1</v>
      </c>
      <c r="O2766">
        <v>0</v>
      </c>
      <c r="P2766" s="119" t="s">
        <v>20254</v>
      </c>
    </row>
    <row r="2767" spans="1:16" x14ac:dyDescent="0.25">
      <c r="A2767">
        <v>2922</v>
      </c>
      <c r="B2767" s="119" t="s">
        <v>1719</v>
      </c>
      <c r="C2767">
        <v>32</v>
      </c>
      <c r="E2767">
        <v>2237</v>
      </c>
      <c r="F2767">
        <v>38</v>
      </c>
      <c r="G2767">
        <v>181</v>
      </c>
      <c r="H2767">
        <v>110</v>
      </c>
      <c r="I2767" s="119" t="s">
        <v>19</v>
      </c>
      <c r="J2767" s="119" t="s">
        <v>17</v>
      </c>
      <c r="K2767" s="1">
        <v>46255.758941458334</v>
      </c>
      <c r="L2767">
        <v>5</v>
      </c>
      <c r="M2767">
        <v>1</v>
      </c>
      <c r="N2767">
        <v>1</v>
      </c>
      <c r="O2767">
        <v>1</v>
      </c>
      <c r="P2767" s="119" t="s">
        <v>20254</v>
      </c>
    </row>
    <row r="2768" spans="1:16" x14ac:dyDescent="0.25">
      <c r="A2768">
        <v>2923</v>
      </c>
      <c r="B2768" s="119" t="s">
        <v>1719</v>
      </c>
      <c r="C2768">
        <v>36</v>
      </c>
      <c r="E2768">
        <v>1382</v>
      </c>
      <c r="F2768">
        <v>53</v>
      </c>
      <c r="G2768">
        <v>113</v>
      </c>
      <c r="H2768">
        <v>99</v>
      </c>
      <c r="I2768" s="119" t="s">
        <v>19</v>
      </c>
      <c r="J2768" s="119" t="s">
        <v>17</v>
      </c>
      <c r="K2768" s="1">
        <v>46255.758941458334</v>
      </c>
      <c r="L2768">
        <v>6</v>
      </c>
      <c r="M2768">
        <v>0</v>
      </c>
      <c r="N2768">
        <v>1</v>
      </c>
      <c r="O2768">
        <v>0</v>
      </c>
      <c r="P2768" s="119" t="s">
        <v>20254</v>
      </c>
    </row>
    <row r="2769" spans="1:16" x14ac:dyDescent="0.25">
      <c r="A2769">
        <v>2924</v>
      </c>
      <c r="B2769" s="119" t="s">
        <v>1719</v>
      </c>
      <c r="C2769">
        <v>40</v>
      </c>
      <c r="E2769">
        <v>316</v>
      </c>
      <c r="F2769">
        <v>40</v>
      </c>
      <c r="G2769">
        <v>90</v>
      </c>
      <c r="H2769">
        <v>241</v>
      </c>
      <c r="I2769" s="119" t="s">
        <v>19</v>
      </c>
      <c r="J2769" s="119" t="s">
        <v>17</v>
      </c>
      <c r="K2769" s="1">
        <v>46255.758941458334</v>
      </c>
      <c r="L2769">
        <v>3</v>
      </c>
      <c r="M2769">
        <v>0</v>
      </c>
      <c r="N2769">
        <v>0</v>
      </c>
      <c r="O2769">
        <v>0</v>
      </c>
      <c r="P2769" s="119" t="s">
        <v>20254</v>
      </c>
    </row>
    <row r="2770" spans="1:16" x14ac:dyDescent="0.25">
      <c r="A2770">
        <v>2925</v>
      </c>
      <c r="B2770" s="119" t="s">
        <v>1719</v>
      </c>
      <c r="C2770">
        <v>44</v>
      </c>
      <c r="E2770">
        <v>1154</v>
      </c>
      <c r="F2770">
        <v>35</v>
      </c>
      <c r="G2770">
        <v>161</v>
      </c>
      <c r="H2770">
        <v>92</v>
      </c>
      <c r="I2770" s="119" t="s">
        <v>19</v>
      </c>
      <c r="J2770" s="119" t="s">
        <v>17</v>
      </c>
      <c r="K2770" s="1">
        <v>46255.758941458334</v>
      </c>
      <c r="L2770">
        <v>6</v>
      </c>
      <c r="M2770">
        <v>0</v>
      </c>
      <c r="N2770">
        <v>1</v>
      </c>
      <c r="O2770">
        <v>0</v>
      </c>
      <c r="P2770" s="119" t="s">
        <v>20254</v>
      </c>
    </row>
    <row r="2771" spans="1:16" x14ac:dyDescent="0.25">
      <c r="A2771">
        <v>2926</v>
      </c>
      <c r="B2771" s="119" t="s">
        <v>1719</v>
      </c>
      <c r="C2771">
        <v>48</v>
      </c>
      <c r="E2771">
        <v>2843</v>
      </c>
      <c r="F2771">
        <v>107</v>
      </c>
      <c r="G2771">
        <v>191</v>
      </c>
      <c r="H2771">
        <v>125</v>
      </c>
      <c r="I2771" s="119" t="s">
        <v>19</v>
      </c>
      <c r="J2771" s="119" t="s">
        <v>17</v>
      </c>
      <c r="K2771" s="1">
        <v>46255.758941458334</v>
      </c>
      <c r="L2771">
        <v>6</v>
      </c>
      <c r="M2771">
        <v>0</v>
      </c>
      <c r="N2771">
        <v>2</v>
      </c>
      <c r="O2771">
        <v>0</v>
      </c>
      <c r="P2771" s="119" t="s">
        <v>20254</v>
      </c>
    </row>
    <row r="2772" spans="1:16" x14ac:dyDescent="0.25">
      <c r="A2772">
        <v>2927</v>
      </c>
      <c r="B2772" s="119" t="s">
        <v>1719</v>
      </c>
      <c r="C2772">
        <v>52</v>
      </c>
      <c r="E2772">
        <v>1468</v>
      </c>
      <c r="F2772">
        <v>53</v>
      </c>
      <c r="G2772">
        <v>156</v>
      </c>
      <c r="H2772">
        <v>104</v>
      </c>
      <c r="I2772" s="119" t="s">
        <v>19</v>
      </c>
      <c r="J2772" s="119" t="s">
        <v>17</v>
      </c>
      <c r="K2772" s="1">
        <v>46255.758941458334</v>
      </c>
      <c r="L2772">
        <v>4</v>
      </c>
      <c r="M2772">
        <v>0</v>
      </c>
      <c r="N2772">
        <v>0</v>
      </c>
      <c r="O2772">
        <v>0</v>
      </c>
      <c r="P2772" s="119" t="s">
        <v>20254</v>
      </c>
    </row>
    <row r="2773" spans="1:16" x14ac:dyDescent="0.25">
      <c r="A2773">
        <v>2928</v>
      </c>
      <c r="B2773" s="119" t="s">
        <v>1719</v>
      </c>
      <c r="C2773">
        <v>56</v>
      </c>
      <c r="E2773">
        <v>137</v>
      </c>
      <c r="F2773">
        <v>32</v>
      </c>
      <c r="G2773">
        <v>57</v>
      </c>
      <c r="H2773">
        <v>107</v>
      </c>
      <c r="I2773" s="119" t="s">
        <v>19</v>
      </c>
      <c r="J2773" s="119" t="s">
        <v>17</v>
      </c>
      <c r="K2773" s="1">
        <v>46255.758941458334</v>
      </c>
      <c r="L2773">
        <v>1</v>
      </c>
      <c r="M2773">
        <v>2</v>
      </c>
      <c r="N2773">
        <v>0</v>
      </c>
      <c r="O2773">
        <v>1</v>
      </c>
      <c r="P2773" s="119" t="s">
        <v>20254</v>
      </c>
    </row>
    <row r="2774" spans="1:16" x14ac:dyDescent="0.25">
      <c r="A2774">
        <v>2929</v>
      </c>
      <c r="B2774" s="119" t="s">
        <v>1719</v>
      </c>
      <c r="C2774">
        <v>60</v>
      </c>
      <c r="E2774">
        <v>496</v>
      </c>
      <c r="F2774">
        <v>30</v>
      </c>
      <c r="G2774">
        <v>380</v>
      </c>
      <c r="H2774">
        <v>100</v>
      </c>
      <c r="I2774" s="119" t="s">
        <v>19</v>
      </c>
      <c r="J2774" s="119" t="s">
        <v>17</v>
      </c>
      <c r="K2774" s="1">
        <v>46255.758941458334</v>
      </c>
      <c r="L2774">
        <v>0</v>
      </c>
      <c r="M2774">
        <v>0</v>
      </c>
      <c r="N2774">
        <v>0</v>
      </c>
      <c r="O2774">
        <v>0</v>
      </c>
      <c r="P2774" s="119" t="s">
        <v>20254</v>
      </c>
    </row>
    <row r="2775" spans="1:16" x14ac:dyDescent="0.25">
      <c r="A2775">
        <v>2930</v>
      </c>
      <c r="B2775" s="119" t="s">
        <v>1720</v>
      </c>
      <c r="C2775">
        <v>64</v>
      </c>
      <c r="E2775">
        <v>96</v>
      </c>
      <c r="F2775">
        <v>36</v>
      </c>
      <c r="G2775">
        <v>145</v>
      </c>
      <c r="H2775">
        <v>98</v>
      </c>
      <c r="I2775" s="119" t="s">
        <v>19</v>
      </c>
      <c r="J2775" s="119" t="s">
        <v>17</v>
      </c>
      <c r="K2775" s="1">
        <v>46255.758941458334</v>
      </c>
      <c r="L2775">
        <v>3</v>
      </c>
      <c r="M2775">
        <v>0</v>
      </c>
      <c r="N2775">
        <v>0</v>
      </c>
      <c r="O2775">
        <v>0</v>
      </c>
      <c r="P2775" s="119" t="s">
        <v>20254</v>
      </c>
    </row>
    <row r="2776" spans="1:16" x14ac:dyDescent="0.25">
      <c r="A2776">
        <v>2931</v>
      </c>
      <c r="B2776" s="119" t="s">
        <v>1721</v>
      </c>
      <c r="C2776">
        <v>4</v>
      </c>
      <c r="E2776">
        <v>194</v>
      </c>
      <c r="F2776">
        <v>7</v>
      </c>
      <c r="G2776">
        <v>165</v>
      </c>
      <c r="H2776">
        <v>250</v>
      </c>
      <c r="I2776" s="119" t="s">
        <v>19</v>
      </c>
      <c r="J2776" s="119" t="s">
        <v>17</v>
      </c>
      <c r="K2776" s="1">
        <v>46255.758941458334</v>
      </c>
      <c r="L2776">
        <v>23</v>
      </c>
      <c r="M2776">
        <v>4</v>
      </c>
      <c r="N2776">
        <v>4</v>
      </c>
      <c r="O2776">
        <v>1</v>
      </c>
      <c r="P2776" s="119" t="s">
        <v>20254</v>
      </c>
    </row>
    <row r="2777" spans="1:16" x14ac:dyDescent="0.25">
      <c r="A2777">
        <v>2932</v>
      </c>
      <c r="B2777" s="119" t="s">
        <v>1721</v>
      </c>
      <c r="C2777">
        <v>8</v>
      </c>
      <c r="E2777">
        <v>451</v>
      </c>
      <c r="F2777">
        <v>10</v>
      </c>
      <c r="G2777">
        <v>548</v>
      </c>
      <c r="H2777">
        <v>29</v>
      </c>
      <c r="I2777" s="119" t="s">
        <v>19</v>
      </c>
      <c r="J2777" s="119" t="s">
        <v>17</v>
      </c>
      <c r="K2777" s="1">
        <v>46255.758941458334</v>
      </c>
      <c r="L2777">
        <v>0</v>
      </c>
      <c r="M2777">
        <v>0</v>
      </c>
      <c r="N2777">
        <v>0</v>
      </c>
      <c r="O2777">
        <v>0</v>
      </c>
      <c r="P2777" s="119" t="s">
        <v>20254</v>
      </c>
    </row>
    <row r="2778" spans="1:16" x14ac:dyDescent="0.25">
      <c r="A2778">
        <v>2933</v>
      </c>
      <c r="B2778" s="119" t="s">
        <v>1721</v>
      </c>
      <c r="C2778">
        <v>12</v>
      </c>
      <c r="E2778">
        <v>506</v>
      </c>
      <c r="F2778">
        <v>13</v>
      </c>
      <c r="G2778">
        <v>525</v>
      </c>
      <c r="H2778">
        <v>38</v>
      </c>
      <c r="I2778" s="119" t="s">
        <v>19</v>
      </c>
      <c r="J2778" s="119" t="s">
        <v>17</v>
      </c>
      <c r="K2778" s="1">
        <v>46255.758941458334</v>
      </c>
      <c r="L2778">
        <v>0</v>
      </c>
      <c r="M2778">
        <v>1</v>
      </c>
      <c r="N2778">
        <v>0</v>
      </c>
      <c r="O2778">
        <v>0</v>
      </c>
      <c r="P2778" s="119" t="s">
        <v>20254</v>
      </c>
    </row>
    <row r="2779" spans="1:16" x14ac:dyDescent="0.25">
      <c r="A2779">
        <v>2934</v>
      </c>
      <c r="B2779" s="119" t="s">
        <v>1721</v>
      </c>
      <c r="C2779">
        <v>16</v>
      </c>
      <c r="E2779">
        <v>302</v>
      </c>
      <c r="F2779">
        <v>12</v>
      </c>
      <c r="G2779">
        <v>264</v>
      </c>
      <c r="H2779">
        <v>30</v>
      </c>
      <c r="I2779" s="119" t="s">
        <v>19</v>
      </c>
      <c r="J2779" s="119" t="s">
        <v>17</v>
      </c>
      <c r="K2779" s="1">
        <v>46255.758941458334</v>
      </c>
      <c r="L2779">
        <v>0</v>
      </c>
      <c r="M2779">
        <v>1</v>
      </c>
      <c r="N2779">
        <v>0</v>
      </c>
      <c r="O2779">
        <v>1</v>
      </c>
      <c r="P2779" s="119" t="s">
        <v>20254</v>
      </c>
    </row>
    <row r="2780" spans="1:16" x14ac:dyDescent="0.25">
      <c r="A2780">
        <v>2935</v>
      </c>
      <c r="B2780" s="119" t="s">
        <v>1721</v>
      </c>
      <c r="C2780">
        <v>20</v>
      </c>
      <c r="E2780">
        <v>290</v>
      </c>
      <c r="F2780">
        <v>16</v>
      </c>
      <c r="G2780">
        <v>401</v>
      </c>
      <c r="H2780">
        <v>39</v>
      </c>
      <c r="I2780" s="119" t="s">
        <v>19</v>
      </c>
      <c r="J2780" s="119" t="s">
        <v>17</v>
      </c>
      <c r="K2780" s="1">
        <v>46255.758941458334</v>
      </c>
      <c r="L2780">
        <v>0</v>
      </c>
      <c r="M2780">
        <v>0</v>
      </c>
      <c r="N2780">
        <v>0</v>
      </c>
      <c r="O2780">
        <v>0</v>
      </c>
      <c r="P2780" s="119" t="s">
        <v>20254</v>
      </c>
    </row>
    <row r="2781" spans="1:16" x14ac:dyDescent="0.25">
      <c r="A2781">
        <v>2936</v>
      </c>
      <c r="B2781" s="119" t="s">
        <v>1722</v>
      </c>
      <c r="C2781">
        <v>24</v>
      </c>
      <c r="E2781">
        <v>1279</v>
      </c>
      <c r="F2781">
        <v>65</v>
      </c>
      <c r="G2781">
        <v>198</v>
      </c>
      <c r="H2781">
        <v>157</v>
      </c>
      <c r="I2781" s="119" t="s">
        <v>19</v>
      </c>
      <c r="J2781" s="119" t="s">
        <v>17</v>
      </c>
      <c r="K2781" s="1">
        <v>46255.758941458334</v>
      </c>
      <c r="L2781">
        <v>11</v>
      </c>
      <c r="M2781">
        <v>1</v>
      </c>
      <c r="N2781">
        <v>2</v>
      </c>
      <c r="O2781">
        <v>0</v>
      </c>
      <c r="P2781" s="119" t="s">
        <v>20254</v>
      </c>
    </row>
    <row r="2782" spans="1:16" x14ac:dyDescent="0.25">
      <c r="A2782">
        <v>2937</v>
      </c>
      <c r="B2782" s="119" t="s">
        <v>1722</v>
      </c>
      <c r="C2782">
        <v>28</v>
      </c>
      <c r="E2782">
        <v>5</v>
      </c>
      <c r="F2782">
        <v>16</v>
      </c>
      <c r="G2782">
        <v>189</v>
      </c>
      <c r="H2782">
        <v>76</v>
      </c>
      <c r="I2782" s="119" t="s">
        <v>19</v>
      </c>
      <c r="J2782" s="119" t="s">
        <v>17</v>
      </c>
      <c r="K2782" s="1">
        <v>46255.758941458334</v>
      </c>
      <c r="L2782">
        <v>0</v>
      </c>
      <c r="M2782">
        <v>1</v>
      </c>
      <c r="N2782">
        <v>0</v>
      </c>
      <c r="O2782">
        <v>0</v>
      </c>
      <c r="P2782" s="119" t="s">
        <v>20254</v>
      </c>
    </row>
    <row r="2783" spans="1:16" x14ac:dyDescent="0.25">
      <c r="A2783">
        <v>2938</v>
      </c>
      <c r="B2783" s="119" t="s">
        <v>1722</v>
      </c>
      <c r="C2783">
        <v>32</v>
      </c>
      <c r="E2783">
        <v>1</v>
      </c>
      <c r="F2783">
        <v>17</v>
      </c>
      <c r="G2783">
        <v>1030</v>
      </c>
      <c r="H2783">
        <v>32</v>
      </c>
      <c r="I2783" s="119" t="s">
        <v>19</v>
      </c>
      <c r="J2783" s="119" t="s">
        <v>17</v>
      </c>
      <c r="K2783" s="1">
        <v>46255.758941458334</v>
      </c>
      <c r="L2783">
        <v>0</v>
      </c>
      <c r="M2783">
        <v>1</v>
      </c>
      <c r="N2783">
        <v>0</v>
      </c>
      <c r="O2783">
        <v>1</v>
      </c>
      <c r="P2783" s="119" t="s">
        <v>20254</v>
      </c>
    </row>
    <row r="2784" spans="1:16" x14ac:dyDescent="0.25">
      <c r="A2784">
        <v>2939</v>
      </c>
      <c r="B2784" s="119" t="s">
        <v>1722</v>
      </c>
      <c r="C2784">
        <v>36</v>
      </c>
      <c r="E2784">
        <v>0</v>
      </c>
      <c r="F2784">
        <v>0</v>
      </c>
      <c r="G2784">
        <v>487</v>
      </c>
      <c r="H2784">
        <v>59</v>
      </c>
      <c r="I2784" s="119" t="s">
        <v>19</v>
      </c>
      <c r="J2784" s="119" t="s">
        <v>17</v>
      </c>
      <c r="K2784" s="1">
        <v>46255.758941458334</v>
      </c>
      <c r="L2784">
        <v>0</v>
      </c>
      <c r="M2784">
        <v>0</v>
      </c>
      <c r="N2784">
        <v>0</v>
      </c>
      <c r="O2784">
        <v>0</v>
      </c>
      <c r="P2784" s="119" t="s">
        <v>20254</v>
      </c>
    </row>
    <row r="2785" spans="1:16" x14ac:dyDescent="0.25">
      <c r="A2785">
        <v>2940</v>
      </c>
      <c r="B2785" s="119" t="s">
        <v>1722</v>
      </c>
      <c r="C2785">
        <v>40</v>
      </c>
      <c r="E2785">
        <v>0</v>
      </c>
      <c r="F2785">
        <v>0</v>
      </c>
      <c r="G2785">
        <v>771</v>
      </c>
      <c r="H2785">
        <v>44</v>
      </c>
      <c r="I2785" s="119" t="s">
        <v>19</v>
      </c>
      <c r="J2785" s="119" t="s">
        <v>17</v>
      </c>
      <c r="K2785" s="1">
        <v>46255.758941458334</v>
      </c>
      <c r="L2785">
        <v>0</v>
      </c>
      <c r="M2785">
        <v>1</v>
      </c>
      <c r="N2785">
        <v>0</v>
      </c>
      <c r="O2785">
        <v>0</v>
      </c>
      <c r="P2785" s="119" t="s">
        <v>20254</v>
      </c>
    </row>
    <row r="2786" spans="1:16" x14ac:dyDescent="0.25">
      <c r="A2786">
        <v>2941</v>
      </c>
      <c r="B2786" s="119" t="s">
        <v>1722</v>
      </c>
      <c r="C2786">
        <v>44</v>
      </c>
      <c r="E2786">
        <v>0</v>
      </c>
      <c r="F2786">
        <v>0</v>
      </c>
      <c r="G2786">
        <v>233</v>
      </c>
      <c r="H2786">
        <v>67</v>
      </c>
      <c r="I2786" s="119" t="s">
        <v>19</v>
      </c>
      <c r="J2786" s="119" t="s">
        <v>17</v>
      </c>
      <c r="K2786" s="1">
        <v>46255.758941458334</v>
      </c>
      <c r="L2786">
        <v>0</v>
      </c>
      <c r="M2786">
        <v>1</v>
      </c>
      <c r="N2786">
        <v>0</v>
      </c>
      <c r="O2786">
        <v>0</v>
      </c>
      <c r="P2786" s="119" t="s">
        <v>20254</v>
      </c>
    </row>
    <row r="2787" spans="1:16" x14ac:dyDescent="0.25">
      <c r="A2787">
        <v>2942</v>
      </c>
      <c r="B2787" s="119" t="s">
        <v>1722</v>
      </c>
      <c r="C2787">
        <v>48</v>
      </c>
      <c r="E2787">
        <v>1</v>
      </c>
      <c r="F2787">
        <v>23</v>
      </c>
      <c r="G2787">
        <v>31</v>
      </c>
      <c r="H2787">
        <v>26</v>
      </c>
      <c r="I2787" s="119" t="s">
        <v>19</v>
      </c>
      <c r="J2787" s="119" t="s">
        <v>17</v>
      </c>
      <c r="K2787" s="1">
        <v>46255.758941458334</v>
      </c>
      <c r="L2787">
        <v>0</v>
      </c>
      <c r="M2787">
        <v>2</v>
      </c>
      <c r="N2787">
        <v>0</v>
      </c>
      <c r="O2787">
        <v>0</v>
      </c>
      <c r="P2787" s="119" t="s">
        <v>20254</v>
      </c>
    </row>
    <row r="2788" spans="1:16" x14ac:dyDescent="0.25">
      <c r="A2788">
        <v>2943</v>
      </c>
      <c r="B2788" s="119" t="s">
        <v>1722</v>
      </c>
      <c r="C2788">
        <v>52</v>
      </c>
      <c r="E2788">
        <v>4</v>
      </c>
      <c r="F2788">
        <v>24</v>
      </c>
      <c r="G2788">
        <v>221</v>
      </c>
      <c r="H2788">
        <v>28</v>
      </c>
      <c r="I2788" s="119" t="s">
        <v>19</v>
      </c>
      <c r="J2788" s="119" t="s">
        <v>17</v>
      </c>
      <c r="K2788" s="1">
        <v>46255.758941458334</v>
      </c>
      <c r="L2788">
        <v>0</v>
      </c>
      <c r="M2788">
        <v>1</v>
      </c>
      <c r="N2788">
        <v>0</v>
      </c>
      <c r="O2788">
        <v>0</v>
      </c>
      <c r="P2788" s="119" t="s">
        <v>20254</v>
      </c>
    </row>
    <row r="2789" spans="1:16" x14ac:dyDescent="0.25">
      <c r="A2789">
        <v>2944</v>
      </c>
      <c r="B2789" s="119" t="s">
        <v>1722</v>
      </c>
      <c r="C2789">
        <v>56</v>
      </c>
      <c r="E2789">
        <v>2</v>
      </c>
      <c r="F2789">
        <v>26</v>
      </c>
      <c r="G2789">
        <v>240</v>
      </c>
      <c r="H2789">
        <v>30</v>
      </c>
      <c r="I2789" s="119" t="s">
        <v>19</v>
      </c>
      <c r="J2789" s="119" t="s">
        <v>17</v>
      </c>
      <c r="K2789" s="1">
        <v>46255.758941458334</v>
      </c>
      <c r="L2789">
        <v>0</v>
      </c>
      <c r="M2789">
        <v>0</v>
      </c>
      <c r="N2789">
        <v>0</v>
      </c>
      <c r="O2789">
        <v>0</v>
      </c>
      <c r="P2789" s="119" t="s">
        <v>20254</v>
      </c>
    </row>
    <row r="2790" spans="1:16" x14ac:dyDescent="0.25">
      <c r="A2790">
        <v>2945</v>
      </c>
      <c r="B2790" s="119" t="s">
        <v>1722</v>
      </c>
      <c r="C2790">
        <v>60</v>
      </c>
      <c r="E2790">
        <v>846</v>
      </c>
      <c r="F2790">
        <v>37</v>
      </c>
      <c r="G2790">
        <v>667</v>
      </c>
      <c r="H2790">
        <v>84</v>
      </c>
      <c r="I2790" s="119" t="s">
        <v>19</v>
      </c>
      <c r="J2790" s="119" t="s">
        <v>17</v>
      </c>
      <c r="K2790" s="1">
        <v>46255.758941458334</v>
      </c>
      <c r="L2790">
        <v>8</v>
      </c>
      <c r="M2790">
        <v>1</v>
      </c>
      <c r="N2790">
        <v>2</v>
      </c>
      <c r="O2790">
        <v>0</v>
      </c>
      <c r="P2790" s="119" t="s">
        <v>20254</v>
      </c>
    </row>
    <row r="2791" spans="1:16" x14ac:dyDescent="0.25">
      <c r="A2791">
        <v>2946</v>
      </c>
      <c r="B2791" s="119" t="s">
        <v>1723</v>
      </c>
      <c r="C2791">
        <v>64</v>
      </c>
      <c r="E2791">
        <v>0</v>
      </c>
      <c r="F2791">
        <v>0</v>
      </c>
      <c r="G2791">
        <v>469</v>
      </c>
      <c r="H2791">
        <v>50</v>
      </c>
      <c r="I2791" s="119" t="s">
        <v>19</v>
      </c>
      <c r="J2791" s="119" t="s">
        <v>17</v>
      </c>
      <c r="K2791" s="1">
        <v>46255.758941458334</v>
      </c>
      <c r="L2791">
        <v>0</v>
      </c>
      <c r="M2791">
        <v>0</v>
      </c>
      <c r="N2791">
        <v>0</v>
      </c>
      <c r="O2791">
        <v>0</v>
      </c>
      <c r="P2791" s="119" t="s">
        <v>20254</v>
      </c>
    </row>
    <row r="2792" spans="1:16" x14ac:dyDescent="0.25">
      <c r="A2792">
        <v>2947</v>
      </c>
      <c r="B2792" s="119" t="s">
        <v>1724</v>
      </c>
      <c r="C2792">
        <v>4</v>
      </c>
      <c r="E2792">
        <v>8</v>
      </c>
      <c r="F2792">
        <v>8</v>
      </c>
      <c r="G2792">
        <v>162</v>
      </c>
      <c r="H2792">
        <v>69</v>
      </c>
      <c r="I2792" s="119" t="s">
        <v>19</v>
      </c>
      <c r="J2792" s="119" t="s">
        <v>17</v>
      </c>
      <c r="K2792" s="1">
        <v>46255.758941458334</v>
      </c>
      <c r="L2792">
        <v>0</v>
      </c>
      <c r="M2792">
        <v>8</v>
      </c>
      <c r="N2792">
        <v>0</v>
      </c>
      <c r="O2792">
        <v>2</v>
      </c>
      <c r="P2792" s="119" t="s">
        <v>20254</v>
      </c>
    </row>
    <row r="2793" spans="1:16" x14ac:dyDescent="0.25">
      <c r="A2793">
        <v>2948</v>
      </c>
      <c r="B2793" s="119" t="s">
        <v>1724</v>
      </c>
      <c r="C2793">
        <v>8</v>
      </c>
      <c r="E2793">
        <v>449</v>
      </c>
      <c r="F2793">
        <v>13</v>
      </c>
      <c r="G2793">
        <v>341</v>
      </c>
      <c r="H2793">
        <v>32</v>
      </c>
      <c r="I2793" s="119" t="s">
        <v>19</v>
      </c>
      <c r="J2793" s="119" t="s">
        <v>17</v>
      </c>
      <c r="K2793" s="1">
        <v>46255.758941458334</v>
      </c>
      <c r="L2793">
        <v>0</v>
      </c>
      <c r="M2793">
        <v>1</v>
      </c>
      <c r="N2793">
        <v>0</v>
      </c>
      <c r="O2793">
        <v>0</v>
      </c>
      <c r="P2793" s="119" t="s">
        <v>20254</v>
      </c>
    </row>
    <row r="2794" spans="1:16" x14ac:dyDescent="0.25">
      <c r="A2794">
        <v>2949</v>
      </c>
      <c r="B2794" s="119" t="s">
        <v>1724</v>
      </c>
      <c r="C2794">
        <v>12</v>
      </c>
      <c r="E2794">
        <v>3384</v>
      </c>
      <c r="F2794">
        <v>16</v>
      </c>
      <c r="G2794">
        <v>437</v>
      </c>
      <c r="H2794">
        <v>38</v>
      </c>
      <c r="I2794" s="119" t="s">
        <v>19</v>
      </c>
      <c r="J2794" s="119" t="s">
        <v>17</v>
      </c>
      <c r="K2794" s="1">
        <v>46255.758941458334</v>
      </c>
      <c r="L2794">
        <v>0</v>
      </c>
      <c r="M2794">
        <v>1</v>
      </c>
      <c r="N2794">
        <v>0</v>
      </c>
      <c r="O2794">
        <v>1</v>
      </c>
      <c r="P2794" s="119" t="s">
        <v>20254</v>
      </c>
    </row>
    <row r="2795" spans="1:16" x14ac:dyDescent="0.25">
      <c r="A2795">
        <v>2950</v>
      </c>
      <c r="B2795" s="119" t="s">
        <v>1724</v>
      </c>
      <c r="C2795">
        <v>16</v>
      </c>
      <c r="E2795">
        <v>494</v>
      </c>
      <c r="F2795">
        <v>16</v>
      </c>
      <c r="G2795">
        <v>113</v>
      </c>
      <c r="H2795">
        <v>116</v>
      </c>
      <c r="I2795" s="119" t="s">
        <v>19</v>
      </c>
      <c r="J2795" s="119" t="s">
        <v>17</v>
      </c>
      <c r="K2795" s="1">
        <v>46255.758941458334</v>
      </c>
      <c r="L2795">
        <v>0</v>
      </c>
      <c r="M2795">
        <v>3</v>
      </c>
      <c r="N2795">
        <v>0</v>
      </c>
      <c r="O2795">
        <v>0</v>
      </c>
      <c r="P2795" s="119" t="s">
        <v>20254</v>
      </c>
    </row>
    <row r="2796" spans="1:16" x14ac:dyDescent="0.25">
      <c r="A2796">
        <v>2951</v>
      </c>
      <c r="B2796" s="119" t="s">
        <v>1724</v>
      </c>
      <c r="C2796">
        <v>20</v>
      </c>
      <c r="E2796">
        <v>9263</v>
      </c>
      <c r="F2796">
        <v>89</v>
      </c>
      <c r="G2796">
        <v>460</v>
      </c>
      <c r="H2796">
        <v>187</v>
      </c>
      <c r="I2796" s="119" t="s">
        <v>19</v>
      </c>
      <c r="J2796" s="119" t="s">
        <v>17</v>
      </c>
      <c r="K2796" s="1">
        <v>46255.758941458334</v>
      </c>
      <c r="L2796">
        <v>13</v>
      </c>
      <c r="M2796">
        <v>1</v>
      </c>
      <c r="N2796">
        <v>1</v>
      </c>
      <c r="O2796">
        <v>0</v>
      </c>
      <c r="P2796" s="119" t="s">
        <v>20254</v>
      </c>
    </row>
    <row r="2797" spans="1:16" x14ac:dyDescent="0.25">
      <c r="A2797">
        <v>2952</v>
      </c>
      <c r="B2797" s="119" t="s">
        <v>1725</v>
      </c>
      <c r="C2797">
        <v>24</v>
      </c>
      <c r="E2797">
        <v>424</v>
      </c>
      <c r="F2797">
        <v>54</v>
      </c>
      <c r="G2797">
        <v>301</v>
      </c>
      <c r="H2797">
        <v>99</v>
      </c>
      <c r="I2797" s="119" t="s">
        <v>19</v>
      </c>
      <c r="J2797" s="119" t="s">
        <v>17</v>
      </c>
      <c r="K2797" s="1">
        <v>46255.758941458334</v>
      </c>
      <c r="L2797">
        <v>10</v>
      </c>
      <c r="M2797">
        <v>2</v>
      </c>
      <c r="N2797">
        <v>0</v>
      </c>
      <c r="O2797">
        <v>1</v>
      </c>
      <c r="P2797" s="119" t="s">
        <v>20254</v>
      </c>
    </row>
    <row r="2798" spans="1:16" x14ac:dyDescent="0.25">
      <c r="A2798">
        <v>2953</v>
      </c>
      <c r="B2798" s="119" t="s">
        <v>1725</v>
      </c>
      <c r="C2798">
        <v>28</v>
      </c>
      <c r="E2798">
        <v>71</v>
      </c>
      <c r="F2798">
        <v>23</v>
      </c>
      <c r="G2798">
        <v>137</v>
      </c>
      <c r="H2798">
        <v>105</v>
      </c>
      <c r="I2798" s="119" t="s">
        <v>19</v>
      </c>
      <c r="J2798" s="119" t="s">
        <v>17</v>
      </c>
      <c r="K2798" s="1">
        <v>46255.758941458334</v>
      </c>
      <c r="L2798">
        <v>0</v>
      </c>
      <c r="M2798">
        <v>2</v>
      </c>
      <c r="N2798">
        <v>0</v>
      </c>
      <c r="O2798">
        <v>0</v>
      </c>
      <c r="P2798" s="119" t="s">
        <v>20254</v>
      </c>
    </row>
    <row r="2799" spans="1:16" x14ac:dyDescent="0.25">
      <c r="A2799">
        <v>2954</v>
      </c>
      <c r="B2799" s="119" t="s">
        <v>1725</v>
      </c>
      <c r="C2799">
        <v>32</v>
      </c>
      <c r="E2799">
        <v>81</v>
      </c>
      <c r="F2799">
        <v>27</v>
      </c>
      <c r="G2799">
        <v>90</v>
      </c>
      <c r="H2799">
        <v>114</v>
      </c>
      <c r="I2799" s="119" t="s">
        <v>19</v>
      </c>
      <c r="J2799" s="119" t="s">
        <v>17</v>
      </c>
      <c r="K2799" s="1">
        <v>46255.758941458334</v>
      </c>
      <c r="L2799">
        <v>0</v>
      </c>
      <c r="M2799">
        <v>3</v>
      </c>
      <c r="N2799">
        <v>0</v>
      </c>
      <c r="O2799">
        <v>0</v>
      </c>
      <c r="P2799" s="119" t="s">
        <v>20254</v>
      </c>
    </row>
    <row r="2800" spans="1:16" x14ac:dyDescent="0.25">
      <c r="A2800">
        <v>2955</v>
      </c>
      <c r="B2800" s="119" t="s">
        <v>1725</v>
      </c>
      <c r="C2800">
        <v>36</v>
      </c>
      <c r="E2800">
        <v>7</v>
      </c>
      <c r="F2800">
        <v>28</v>
      </c>
      <c r="G2800">
        <v>142</v>
      </c>
      <c r="H2800">
        <v>32</v>
      </c>
      <c r="I2800" s="119" t="s">
        <v>19</v>
      </c>
      <c r="J2800" s="119" t="s">
        <v>17</v>
      </c>
      <c r="K2800" s="1">
        <v>46255.758941458334</v>
      </c>
      <c r="L2800">
        <v>0</v>
      </c>
      <c r="M2800">
        <v>0</v>
      </c>
      <c r="N2800">
        <v>0</v>
      </c>
      <c r="O2800">
        <v>0</v>
      </c>
      <c r="P2800" s="119" t="s">
        <v>20254</v>
      </c>
    </row>
    <row r="2801" spans="1:16" x14ac:dyDescent="0.25">
      <c r="A2801">
        <v>2956</v>
      </c>
      <c r="B2801" s="119" t="s">
        <v>1725</v>
      </c>
      <c r="C2801">
        <v>40</v>
      </c>
      <c r="E2801">
        <v>2</v>
      </c>
      <c r="F2801">
        <v>30</v>
      </c>
      <c r="G2801">
        <v>110</v>
      </c>
      <c r="H2801">
        <v>35</v>
      </c>
      <c r="I2801" s="119" t="s">
        <v>19</v>
      </c>
      <c r="J2801" s="119" t="s">
        <v>17</v>
      </c>
      <c r="K2801" s="1">
        <v>46255.758941458334</v>
      </c>
      <c r="L2801">
        <v>0</v>
      </c>
      <c r="M2801">
        <v>4</v>
      </c>
      <c r="N2801">
        <v>0</v>
      </c>
      <c r="O2801">
        <v>1</v>
      </c>
      <c r="P2801" s="119" t="s">
        <v>20254</v>
      </c>
    </row>
    <row r="2802" spans="1:16" x14ac:dyDescent="0.25">
      <c r="A2802">
        <v>2957</v>
      </c>
      <c r="B2802" s="119" t="s">
        <v>1725</v>
      </c>
      <c r="C2802">
        <v>44</v>
      </c>
      <c r="E2802">
        <v>488</v>
      </c>
      <c r="F2802">
        <v>38</v>
      </c>
      <c r="G2802">
        <v>266</v>
      </c>
      <c r="H2802">
        <v>45</v>
      </c>
      <c r="I2802" s="119" t="s">
        <v>19</v>
      </c>
      <c r="J2802" s="119" t="s">
        <v>17</v>
      </c>
      <c r="K2802" s="1">
        <v>46255.758941458334</v>
      </c>
      <c r="L2802">
        <v>9</v>
      </c>
      <c r="M2802">
        <v>0</v>
      </c>
      <c r="N2802">
        <v>1</v>
      </c>
      <c r="O2802">
        <v>0</v>
      </c>
      <c r="P2802" s="119" t="s">
        <v>20254</v>
      </c>
    </row>
    <row r="2803" spans="1:16" x14ac:dyDescent="0.25">
      <c r="A2803">
        <v>2958</v>
      </c>
      <c r="B2803" s="119" t="s">
        <v>1725</v>
      </c>
      <c r="C2803">
        <v>48</v>
      </c>
      <c r="E2803">
        <v>9</v>
      </c>
      <c r="F2803">
        <v>34</v>
      </c>
      <c r="G2803">
        <v>197</v>
      </c>
      <c r="H2803">
        <v>39</v>
      </c>
      <c r="I2803" s="119" t="s">
        <v>19</v>
      </c>
      <c r="J2803" s="119" t="s">
        <v>17</v>
      </c>
      <c r="K2803" s="1">
        <v>46255.758941458334</v>
      </c>
      <c r="L2803">
        <v>0</v>
      </c>
      <c r="M2803">
        <v>3</v>
      </c>
      <c r="N2803">
        <v>0</v>
      </c>
      <c r="O2803">
        <v>1</v>
      </c>
      <c r="P2803" s="119" t="s">
        <v>20254</v>
      </c>
    </row>
    <row r="2804" spans="1:16" x14ac:dyDescent="0.25">
      <c r="A2804">
        <v>2959</v>
      </c>
      <c r="B2804" s="119" t="s">
        <v>1725</v>
      </c>
      <c r="C2804">
        <v>52</v>
      </c>
      <c r="E2804">
        <v>726</v>
      </c>
      <c r="F2804">
        <v>42</v>
      </c>
      <c r="G2804">
        <v>167</v>
      </c>
      <c r="H2804">
        <v>77</v>
      </c>
      <c r="I2804" s="119" t="s">
        <v>19</v>
      </c>
      <c r="J2804" s="119" t="s">
        <v>17</v>
      </c>
      <c r="K2804" s="1">
        <v>46255.758941458334</v>
      </c>
      <c r="L2804">
        <v>9</v>
      </c>
      <c r="M2804">
        <v>0</v>
      </c>
      <c r="N2804">
        <v>2</v>
      </c>
      <c r="O2804">
        <v>0</v>
      </c>
      <c r="P2804" s="119" t="s">
        <v>20254</v>
      </c>
    </row>
    <row r="2805" spans="1:16" x14ac:dyDescent="0.25">
      <c r="A2805">
        <v>2960</v>
      </c>
      <c r="B2805" s="119" t="s">
        <v>1725</v>
      </c>
      <c r="C2805">
        <v>56</v>
      </c>
      <c r="E2805">
        <v>0</v>
      </c>
      <c r="F2805">
        <v>0</v>
      </c>
      <c r="G2805">
        <v>525</v>
      </c>
      <c r="H2805">
        <v>50</v>
      </c>
      <c r="I2805" s="119" t="s">
        <v>19</v>
      </c>
      <c r="J2805" s="119" t="s">
        <v>17</v>
      </c>
      <c r="K2805" s="1">
        <v>46255.758941458334</v>
      </c>
      <c r="L2805">
        <v>0</v>
      </c>
      <c r="M2805">
        <v>1</v>
      </c>
      <c r="N2805">
        <v>0</v>
      </c>
      <c r="O2805">
        <v>0</v>
      </c>
      <c r="P2805" s="119" t="s">
        <v>20254</v>
      </c>
    </row>
    <row r="2806" spans="1:16" x14ac:dyDescent="0.25">
      <c r="A2806">
        <v>2961</v>
      </c>
      <c r="B2806" s="119" t="s">
        <v>1725</v>
      </c>
      <c r="C2806">
        <v>60</v>
      </c>
      <c r="E2806">
        <v>0</v>
      </c>
      <c r="F2806">
        <v>0</v>
      </c>
      <c r="G2806">
        <v>718</v>
      </c>
      <c r="H2806">
        <v>69</v>
      </c>
      <c r="I2806" s="119" t="s">
        <v>19</v>
      </c>
      <c r="J2806" s="119" t="s">
        <v>17</v>
      </c>
      <c r="K2806" s="1">
        <v>46255.758941458334</v>
      </c>
      <c r="L2806">
        <v>0</v>
      </c>
      <c r="M2806">
        <v>3</v>
      </c>
      <c r="N2806">
        <v>0</v>
      </c>
      <c r="O2806">
        <v>0</v>
      </c>
      <c r="P2806" s="119" t="s">
        <v>20254</v>
      </c>
    </row>
    <row r="2807" spans="1:16" x14ac:dyDescent="0.25">
      <c r="A2807">
        <v>2962</v>
      </c>
      <c r="B2807" s="119" t="s">
        <v>1726</v>
      </c>
      <c r="C2807">
        <v>64</v>
      </c>
      <c r="E2807">
        <v>1</v>
      </c>
      <c r="F2807">
        <v>42</v>
      </c>
      <c r="G2807">
        <v>198</v>
      </c>
      <c r="H2807">
        <v>49</v>
      </c>
      <c r="I2807" s="119" t="s">
        <v>19</v>
      </c>
      <c r="J2807" s="119" t="s">
        <v>17</v>
      </c>
      <c r="K2807" s="1">
        <v>46255.758941458334</v>
      </c>
      <c r="L2807">
        <v>0</v>
      </c>
      <c r="M2807">
        <v>2</v>
      </c>
      <c r="N2807">
        <v>0</v>
      </c>
      <c r="O2807">
        <v>0</v>
      </c>
      <c r="P2807" s="119" t="s">
        <v>20254</v>
      </c>
    </row>
    <row r="2808" spans="1:16" x14ac:dyDescent="0.25">
      <c r="A2808">
        <v>2963</v>
      </c>
      <c r="B2808" s="119" t="s">
        <v>1727</v>
      </c>
      <c r="C2808">
        <v>4</v>
      </c>
      <c r="E2808">
        <v>113</v>
      </c>
      <c r="F2808">
        <v>6</v>
      </c>
      <c r="G2808">
        <v>499</v>
      </c>
      <c r="H2808">
        <v>55</v>
      </c>
      <c r="I2808" s="119" t="s">
        <v>19</v>
      </c>
      <c r="J2808" s="119" t="s">
        <v>17</v>
      </c>
      <c r="K2808" s="1">
        <v>46255.758941458334</v>
      </c>
      <c r="L2808">
        <v>0</v>
      </c>
      <c r="M2808">
        <v>14</v>
      </c>
      <c r="N2808">
        <v>0</v>
      </c>
      <c r="O2808">
        <v>4</v>
      </c>
      <c r="P2808" s="119" t="s">
        <v>20254</v>
      </c>
    </row>
    <row r="2809" spans="1:16" x14ac:dyDescent="0.25">
      <c r="A2809">
        <v>2964</v>
      </c>
      <c r="B2809" s="119" t="s">
        <v>1727</v>
      </c>
      <c r="C2809">
        <v>8</v>
      </c>
      <c r="E2809">
        <v>318</v>
      </c>
      <c r="F2809">
        <v>11</v>
      </c>
      <c r="G2809">
        <v>2408</v>
      </c>
      <c r="H2809">
        <v>27</v>
      </c>
      <c r="I2809" s="119" t="s">
        <v>19</v>
      </c>
      <c r="J2809" s="119" t="s">
        <v>17</v>
      </c>
      <c r="K2809" s="1">
        <v>46255.758941458334</v>
      </c>
      <c r="L2809">
        <v>12</v>
      </c>
      <c r="M2809">
        <v>1</v>
      </c>
      <c r="N2809">
        <v>4</v>
      </c>
      <c r="O2809">
        <v>1</v>
      </c>
      <c r="P2809" s="119" t="s">
        <v>20254</v>
      </c>
    </row>
    <row r="2810" spans="1:16" x14ac:dyDescent="0.25">
      <c r="A2810">
        <v>2965</v>
      </c>
      <c r="B2810" s="119" t="s">
        <v>1727</v>
      </c>
      <c r="C2810">
        <v>12</v>
      </c>
      <c r="E2810">
        <v>1333</v>
      </c>
      <c r="F2810">
        <v>20</v>
      </c>
      <c r="G2810">
        <v>190</v>
      </c>
      <c r="H2810">
        <v>45</v>
      </c>
      <c r="I2810" s="119" t="s">
        <v>19</v>
      </c>
      <c r="J2810" s="119" t="s">
        <v>17</v>
      </c>
      <c r="K2810" s="1">
        <v>46255.758941458334</v>
      </c>
      <c r="L2810">
        <v>16</v>
      </c>
      <c r="M2810">
        <v>1</v>
      </c>
      <c r="N2810">
        <v>2</v>
      </c>
      <c r="O2810">
        <v>0</v>
      </c>
      <c r="P2810" s="119" t="s">
        <v>20254</v>
      </c>
    </row>
    <row r="2811" spans="1:16" x14ac:dyDescent="0.25">
      <c r="A2811">
        <v>2966</v>
      </c>
      <c r="B2811" s="119" t="s">
        <v>1727</v>
      </c>
      <c r="C2811">
        <v>16</v>
      </c>
      <c r="E2811">
        <v>4006</v>
      </c>
      <c r="F2811">
        <v>100</v>
      </c>
      <c r="G2811">
        <v>451</v>
      </c>
      <c r="H2811">
        <v>110</v>
      </c>
      <c r="I2811" s="119" t="s">
        <v>19</v>
      </c>
      <c r="J2811" s="119" t="s">
        <v>17</v>
      </c>
      <c r="K2811" s="1">
        <v>46255.758941458334</v>
      </c>
      <c r="L2811">
        <v>22</v>
      </c>
      <c r="M2811">
        <v>1</v>
      </c>
      <c r="N2811">
        <v>9</v>
      </c>
      <c r="O2811">
        <v>0</v>
      </c>
      <c r="P2811" s="119" t="s">
        <v>20254</v>
      </c>
    </row>
    <row r="2812" spans="1:16" x14ac:dyDescent="0.25">
      <c r="A2812">
        <v>2967</v>
      </c>
      <c r="B2812" s="119" t="s">
        <v>1727</v>
      </c>
      <c r="C2812">
        <v>20</v>
      </c>
      <c r="E2812">
        <v>2879</v>
      </c>
      <c r="F2812">
        <v>70</v>
      </c>
      <c r="G2812">
        <v>160</v>
      </c>
      <c r="H2812">
        <v>225</v>
      </c>
      <c r="I2812" s="119" t="s">
        <v>19</v>
      </c>
      <c r="J2812" s="119" t="s">
        <v>17</v>
      </c>
      <c r="K2812" s="1">
        <v>46255.758941458334</v>
      </c>
      <c r="L2812">
        <v>12</v>
      </c>
      <c r="M2812">
        <v>3</v>
      </c>
      <c r="N2812">
        <v>4</v>
      </c>
      <c r="O2812">
        <v>0</v>
      </c>
      <c r="P2812" s="119" t="s">
        <v>20254</v>
      </c>
    </row>
    <row r="2813" spans="1:16" x14ac:dyDescent="0.25">
      <c r="A2813">
        <v>2968</v>
      </c>
      <c r="B2813" s="119" t="s">
        <v>1728</v>
      </c>
      <c r="C2813">
        <v>24</v>
      </c>
      <c r="E2813">
        <v>965</v>
      </c>
      <c r="F2813">
        <v>15</v>
      </c>
      <c r="G2813">
        <v>257</v>
      </c>
      <c r="H2813">
        <v>75</v>
      </c>
      <c r="I2813" s="119" t="s">
        <v>19</v>
      </c>
      <c r="J2813" s="119" t="s">
        <v>17</v>
      </c>
      <c r="K2813" s="1">
        <v>46255.758941458334</v>
      </c>
      <c r="L2813">
        <v>12</v>
      </c>
      <c r="M2813">
        <v>0</v>
      </c>
      <c r="N2813">
        <v>4</v>
      </c>
      <c r="O2813">
        <v>0</v>
      </c>
      <c r="P2813" s="119" t="s">
        <v>20254</v>
      </c>
    </row>
    <row r="2814" spans="1:16" x14ac:dyDescent="0.25">
      <c r="A2814">
        <v>2969</v>
      </c>
      <c r="B2814" s="119" t="s">
        <v>1728</v>
      </c>
      <c r="C2814">
        <v>28</v>
      </c>
      <c r="E2814">
        <v>961</v>
      </c>
      <c r="F2814">
        <v>17</v>
      </c>
      <c r="G2814">
        <v>253</v>
      </c>
      <c r="H2814">
        <v>89</v>
      </c>
      <c r="I2814" s="119" t="s">
        <v>19</v>
      </c>
      <c r="J2814" s="119" t="s">
        <v>17</v>
      </c>
      <c r="K2814" s="1">
        <v>46255.758941458334</v>
      </c>
      <c r="L2814">
        <v>9</v>
      </c>
      <c r="M2814">
        <v>0</v>
      </c>
      <c r="N2814">
        <v>2</v>
      </c>
      <c r="O2814">
        <v>0</v>
      </c>
      <c r="P2814" s="119" t="s">
        <v>20254</v>
      </c>
    </row>
    <row r="2815" spans="1:16" x14ac:dyDescent="0.25">
      <c r="A2815">
        <v>2970</v>
      </c>
      <c r="B2815" s="119" t="s">
        <v>1728</v>
      </c>
      <c r="C2815">
        <v>32</v>
      </c>
      <c r="E2815">
        <v>29</v>
      </c>
      <c r="F2815">
        <v>16</v>
      </c>
      <c r="G2815">
        <v>252</v>
      </c>
      <c r="H2815">
        <v>46</v>
      </c>
      <c r="I2815" s="119" t="s">
        <v>19</v>
      </c>
      <c r="J2815" s="119" t="s">
        <v>17</v>
      </c>
      <c r="K2815" s="1">
        <v>46255.758941458334</v>
      </c>
      <c r="L2815">
        <v>0</v>
      </c>
      <c r="M2815">
        <v>0</v>
      </c>
      <c r="N2815">
        <v>0</v>
      </c>
      <c r="O2815">
        <v>0</v>
      </c>
      <c r="P2815" s="119" t="s">
        <v>20254</v>
      </c>
    </row>
    <row r="2816" spans="1:16" x14ac:dyDescent="0.25">
      <c r="A2816">
        <v>2971</v>
      </c>
      <c r="B2816" s="119" t="s">
        <v>1728</v>
      </c>
      <c r="C2816">
        <v>36</v>
      </c>
      <c r="E2816">
        <v>0</v>
      </c>
      <c r="F2816">
        <v>0</v>
      </c>
      <c r="G2816">
        <v>437</v>
      </c>
      <c r="H2816">
        <v>41</v>
      </c>
      <c r="I2816" s="119" t="s">
        <v>19</v>
      </c>
      <c r="J2816" s="119" t="s">
        <v>17</v>
      </c>
      <c r="K2816" s="1">
        <v>46255.758941458334</v>
      </c>
      <c r="L2816">
        <v>0</v>
      </c>
      <c r="M2816">
        <v>1</v>
      </c>
      <c r="N2816">
        <v>0</v>
      </c>
      <c r="O2816">
        <v>0</v>
      </c>
      <c r="P2816" s="119" t="s">
        <v>20254</v>
      </c>
    </row>
    <row r="2817" spans="1:16" x14ac:dyDescent="0.25">
      <c r="A2817">
        <v>2972</v>
      </c>
      <c r="B2817" s="119" t="s">
        <v>1728</v>
      </c>
      <c r="C2817">
        <v>40</v>
      </c>
      <c r="E2817">
        <v>1</v>
      </c>
      <c r="F2817">
        <v>19</v>
      </c>
      <c r="G2817">
        <v>96</v>
      </c>
      <c r="H2817">
        <v>100</v>
      </c>
      <c r="I2817" s="119" t="s">
        <v>19</v>
      </c>
      <c r="J2817" s="119" t="s">
        <v>17</v>
      </c>
      <c r="K2817" s="1">
        <v>46255.758941458334</v>
      </c>
      <c r="L2817">
        <v>0</v>
      </c>
      <c r="M2817">
        <v>0</v>
      </c>
      <c r="N2817">
        <v>0</v>
      </c>
      <c r="O2817">
        <v>0</v>
      </c>
      <c r="P2817" s="119" t="s">
        <v>20254</v>
      </c>
    </row>
    <row r="2818" spans="1:16" x14ac:dyDescent="0.25">
      <c r="A2818">
        <v>2973</v>
      </c>
      <c r="B2818" s="119" t="s">
        <v>1728</v>
      </c>
      <c r="C2818">
        <v>44</v>
      </c>
      <c r="E2818">
        <v>104</v>
      </c>
      <c r="F2818">
        <v>19</v>
      </c>
      <c r="G2818">
        <v>41</v>
      </c>
      <c r="H2818">
        <v>718</v>
      </c>
      <c r="I2818" s="119" t="s">
        <v>19</v>
      </c>
      <c r="J2818" s="119" t="s">
        <v>17</v>
      </c>
      <c r="K2818" s="1">
        <v>46255.758941458334</v>
      </c>
      <c r="L2818">
        <v>0</v>
      </c>
      <c r="M2818">
        <v>4</v>
      </c>
      <c r="N2818">
        <v>0</v>
      </c>
      <c r="O2818">
        <v>1</v>
      </c>
      <c r="P2818" s="119" t="s">
        <v>20254</v>
      </c>
    </row>
    <row r="2819" spans="1:16" x14ac:dyDescent="0.25">
      <c r="A2819">
        <v>2974</v>
      </c>
      <c r="B2819" s="119" t="s">
        <v>1728</v>
      </c>
      <c r="C2819">
        <v>48</v>
      </c>
      <c r="E2819">
        <v>343</v>
      </c>
      <c r="F2819">
        <v>24</v>
      </c>
      <c r="G2819">
        <v>200</v>
      </c>
      <c r="H2819">
        <v>48</v>
      </c>
      <c r="I2819" s="119" t="s">
        <v>19</v>
      </c>
      <c r="J2819" s="119" t="s">
        <v>17</v>
      </c>
      <c r="K2819" s="1">
        <v>46255.758941458334</v>
      </c>
      <c r="L2819">
        <v>13</v>
      </c>
      <c r="M2819">
        <v>1</v>
      </c>
      <c r="N2819">
        <v>2</v>
      </c>
      <c r="O2819">
        <v>0</v>
      </c>
      <c r="P2819" s="119" t="s">
        <v>20254</v>
      </c>
    </row>
    <row r="2820" spans="1:16" x14ac:dyDescent="0.25">
      <c r="A2820">
        <v>2975</v>
      </c>
      <c r="B2820" s="119" t="s">
        <v>1728</v>
      </c>
      <c r="C2820">
        <v>52</v>
      </c>
      <c r="E2820">
        <v>296</v>
      </c>
      <c r="F2820">
        <v>36</v>
      </c>
      <c r="G2820">
        <v>181</v>
      </c>
      <c r="H2820">
        <v>49</v>
      </c>
      <c r="I2820" s="119" t="s">
        <v>19</v>
      </c>
      <c r="J2820" s="119" t="s">
        <v>17</v>
      </c>
      <c r="K2820" s="1">
        <v>46255.758941458334</v>
      </c>
      <c r="L2820">
        <v>5</v>
      </c>
      <c r="M2820">
        <v>1</v>
      </c>
      <c r="N2820">
        <v>2</v>
      </c>
      <c r="O2820">
        <v>0</v>
      </c>
      <c r="P2820" s="119" t="s">
        <v>20254</v>
      </c>
    </row>
    <row r="2821" spans="1:16" x14ac:dyDescent="0.25">
      <c r="A2821">
        <v>2976</v>
      </c>
      <c r="B2821" s="119" t="s">
        <v>1728</v>
      </c>
      <c r="C2821">
        <v>46</v>
      </c>
      <c r="E2821">
        <v>90</v>
      </c>
      <c r="F2821">
        <v>22</v>
      </c>
      <c r="G2821">
        <v>31</v>
      </c>
      <c r="H2821">
        <v>144</v>
      </c>
      <c r="I2821" s="119" t="s">
        <v>19</v>
      </c>
      <c r="J2821" s="119" t="s">
        <v>17</v>
      </c>
      <c r="K2821" s="1">
        <v>46255.758941458334</v>
      </c>
      <c r="L2821">
        <v>0</v>
      </c>
      <c r="M2821">
        <v>0</v>
      </c>
      <c r="N2821">
        <v>0</v>
      </c>
      <c r="O2821">
        <v>0</v>
      </c>
      <c r="P2821" s="119" t="s">
        <v>20254</v>
      </c>
    </row>
    <row r="2822" spans="1:16" x14ac:dyDescent="0.25">
      <c r="A2822">
        <v>2977</v>
      </c>
      <c r="B2822" s="119" t="s">
        <v>1728</v>
      </c>
      <c r="C2822">
        <v>60</v>
      </c>
      <c r="E2822">
        <v>80</v>
      </c>
      <c r="F2822">
        <v>29</v>
      </c>
      <c r="G2822">
        <v>1075</v>
      </c>
      <c r="H2822">
        <v>89</v>
      </c>
      <c r="I2822" s="119" t="s">
        <v>19</v>
      </c>
      <c r="J2822" s="119" t="s">
        <v>17</v>
      </c>
      <c r="K2822" s="1">
        <v>46255.758941458334</v>
      </c>
      <c r="L2822">
        <v>13</v>
      </c>
      <c r="M2822">
        <v>0</v>
      </c>
      <c r="N2822">
        <v>2</v>
      </c>
      <c r="O2822">
        <v>0</v>
      </c>
      <c r="P2822" s="119" t="s">
        <v>20254</v>
      </c>
    </row>
    <row r="2823" spans="1:16" x14ac:dyDescent="0.25">
      <c r="A2823">
        <v>2978</v>
      </c>
      <c r="B2823" s="119" t="s">
        <v>1729</v>
      </c>
      <c r="C2823">
        <v>64</v>
      </c>
      <c r="E2823">
        <v>0</v>
      </c>
      <c r="F2823">
        <v>0</v>
      </c>
      <c r="G2823">
        <v>496</v>
      </c>
      <c r="H2823">
        <v>53</v>
      </c>
      <c r="I2823" s="119" t="s">
        <v>19</v>
      </c>
      <c r="J2823" s="119" t="s">
        <v>17</v>
      </c>
      <c r="K2823" s="1">
        <v>46255.758941458334</v>
      </c>
      <c r="L2823">
        <v>0</v>
      </c>
      <c r="M2823">
        <v>2</v>
      </c>
      <c r="N2823">
        <v>0</v>
      </c>
      <c r="O2823">
        <v>0</v>
      </c>
      <c r="P2823" s="119" t="s">
        <v>20254</v>
      </c>
    </row>
    <row r="2824" spans="1:16" x14ac:dyDescent="0.25">
      <c r="A2824">
        <v>2979</v>
      </c>
      <c r="B2824" s="119" t="s">
        <v>1730</v>
      </c>
      <c r="C2824">
        <v>12</v>
      </c>
      <c r="E2824">
        <v>1572</v>
      </c>
      <c r="F2824">
        <v>14</v>
      </c>
      <c r="G2824">
        <v>342</v>
      </c>
      <c r="H2824">
        <v>50</v>
      </c>
      <c r="I2824" s="119" t="s">
        <v>19</v>
      </c>
      <c r="J2824" s="119" t="s">
        <v>17</v>
      </c>
      <c r="K2824" s="1">
        <v>46255.758941458334</v>
      </c>
      <c r="L2824">
        <v>12</v>
      </c>
      <c r="M2824">
        <v>6</v>
      </c>
      <c r="N2824">
        <v>3</v>
      </c>
      <c r="O2824">
        <v>1</v>
      </c>
      <c r="P2824" s="119" t="s">
        <v>20254</v>
      </c>
    </row>
    <row r="2825" spans="1:16" x14ac:dyDescent="0.25">
      <c r="A2825">
        <v>2980</v>
      </c>
      <c r="B2825" s="119" t="s">
        <v>1730</v>
      </c>
      <c r="C2825">
        <v>16</v>
      </c>
      <c r="E2825">
        <v>725</v>
      </c>
      <c r="F2825">
        <v>16</v>
      </c>
      <c r="G2825">
        <v>267</v>
      </c>
      <c r="H2825">
        <v>37</v>
      </c>
      <c r="I2825" s="119" t="s">
        <v>19</v>
      </c>
      <c r="J2825" s="119" t="s">
        <v>17</v>
      </c>
      <c r="K2825" s="1">
        <v>46255.758941458334</v>
      </c>
      <c r="L2825">
        <v>1</v>
      </c>
      <c r="M2825">
        <v>1</v>
      </c>
      <c r="N2825">
        <v>0</v>
      </c>
      <c r="O2825">
        <v>0</v>
      </c>
      <c r="P2825" s="119" t="s">
        <v>20254</v>
      </c>
    </row>
    <row r="2826" spans="1:16" x14ac:dyDescent="0.25">
      <c r="A2826">
        <v>2981</v>
      </c>
      <c r="B2826" s="119" t="s">
        <v>1730</v>
      </c>
      <c r="C2826">
        <v>20</v>
      </c>
      <c r="E2826">
        <v>2038</v>
      </c>
      <c r="F2826">
        <v>154</v>
      </c>
      <c r="G2826">
        <v>243</v>
      </c>
      <c r="H2826">
        <v>161</v>
      </c>
      <c r="I2826" s="119" t="s">
        <v>19</v>
      </c>
      <c r="J2826" s="119" t="s">
        <v>17</v>
      </c>
      <c r="K2826" s="1">
        <v>46255.758941458334</v>
      </c>
      <c r="L2826">
        <v>10</v>
      </c>
      <c r="M2826">
        <v>2</v>
      </c>
      <c r="N2826">
        <v>4</v>
      </c>
      <c r="O2826">
        <v>0</v>
      </c>
      <c r="P2826" s="119" t="s">
        <v>20254</v>
      </c>
    </row>
    <row r="2827" spans="1:16" x14ac:dyDescent="0.25">
      <c r="A2827">
        <v>2982</v>
      </c>
      <c r="B2827" s="119" t="s">
        <v>1731</v>
      </c>
      <c r="C2827">
        <v>24</v>
      </c>
      <c r="E2827">
        <v>2151</v>
      </c>
      <c r="F2827">
        <v>81</v>
      </c>
      <c r="G2827">
        <v>234</v>
      </c>
      <c r="H2827">
        <v>100</v>
      </c>
      <c r="I2827" s="119" t="s">
        <v>19</v>
      </c>
      <c r="J2827" s="119" t="s">
        <v>17</v>
      </c>
      <c r="K2827" s="1">
        <v>46255.758941458334</v>
      </c>
      <c r="L2827">
        <v>13</v>
      </c>
      <c r="M2827">
        <v>1</v>
      </c>
      <c r="N2827">
        <v>4</v>
      </c>
      <c r="O2827">
        <v>0</v>
      </c>
      <c r="P2827" s="119" t="s">
        <v>20254</v>
      </c>
    </row>
    <row r="2828" spans="1:16" x14ac:dyDescent="0.25">
      <c r="A2828">
        <v>2983</v>
      </c>
      <c r="B2828" s="119" t="s">
        <v>1731</v>
      </c>
      <c r="C2828">
        <v>28</v>
      </c>
      <c r="E2828">
        <v>1609</v>
      </c>
      <c r="F2828">
        <v>26</v>
      </c>
      <c r="G2828">
        <v>99</v>
      </c>
      <c r="H2828">
        <v>80</v>
      </c>
      <c r="I2828" s="119" t="s">
        <v>19</v>
      </c>
      <c r="J2828" s="119" t="s">
        <v>17</v>
      </c>
      <c r="K2828" s="1">
        <v>46255.758941458334</v>
      </c>
      <c r="L2828">
        <v>15</v>
      </c>
      <c r="M2828">
        <v>0</v>
      </c>
      <c r="N2828">
        <v>3</v>
      </c>
      <c r="O2828">
        <v>0</v>
      </c>
      <c r="P2828" s="119" t="s">
        <v>20254</v>
      </c>
    </row>
    <row r="2829" spans="1:16" x14ac:dyDescent="0.25">
      <c r="A2829">
        <v>2984</v>
      </c>
      <c r="B2829" s="119" t="s">
        <v>1731</v>
      </c>
      <c r="C2829">
        <v>32</v>
      </c>
      <c r="E2829">
        <v>0</v>
      </c>
      <c r="F2829">
        <v>0</v>
      </c>
      <c r="G2829">
        <v>306</v>
      </c>
      <c r="H2829">
        <v>60</v>
      </c>
      <c r="I2829" s="119" t="s">
        <v>19</v>
      </c>
      <c r="J2829" s="119" t="s">
        <v>17</v>
      </c>
      <c r="K2829" s="1">
        <v>46255.758941458334</v>
      </c>
      <c r="L2829">
        <v>0</v>
      </c>
      <c r="M2829">
        <v>1</v>
      </c>
      <c r="N2829">
        <v>0</v>
      </c>
      <c r="O2829">
        <v>0</v>
      </c>
      <c r="P2829" s="119" t="s">
        <v>20254</v>
      </c>
    </row>
    <row r="2830" spans="1:16" x14ac:dyDescent="0.25">
      <c r="A2830">
        <v>2985</v>
      </c>
      <c r="B2830" s="119" t="s">
        <v>1731</v>
      </c>
      <c r="C2830">
        <v>36</v>
      </c>
      <c r="E2830">
        <v>0</v>
      </c>
      <c r="F2830">
        <v>0</v>
      </c>
      <c r="G2830">
        <v>553</v>
      </c>
      <c r="H2830">
        <v>39</v>
      </c>
      <c r="I2830" s="119" t="s">
        <v>19</v>
      </c>
      <c r="J2830" s="119" t="s">
        <v>17</v>
      </c>
      <c r="K2830" s="1">
        <v>46255.758941458334</v>
      </c>
      <c r="L2830">
        <v>0</v>
      </c>
      <c r="M2830">
        <v>0</v>
      </c>
      <c r="N2830">
        <v>0</v>
      </c>
      <c r="O2830">
        <v>0</v>
      </c>
      <c r="P2830" s="119" t="s">
        <v>20254</v>
      </c>
    </row>
    <row r="2831" spans="1:16" x14ac:dyDescent="0.25">
      <c r="A2831">
        <v>2986</v>
      </c>
      <c r="B2831" s="119" t="s">
        <v>1731</v>
      </c>
      <c r="C2831">
        <v>40</v>
      </c>
      <c r="E2831">
        <v>0</v>
      </c>
      <c r="F2831">
        <v>0</v>
      </c>
      <c r="G2831">
        <v>690</v>
      </c>
      <c r="H2831">
        <v>37</v>
      </c>
      <c r="I2831" s="119" t="s">
        <v>19</v>
      </c>
      <c r="J2831" s="119" t="s">
        <v>17</v>
      </c>
      <c r="K2831" s="1">
        <v>46255.758941458334</v>
      </c>
      <c r="L2831">
        <v>0</v>
      </c>
      <c r="M2831">
        <v>4</v>
      </c>
      <c r="N2831">
        <v>0</v>
      </c>
      <c r="O2831">
        <v>2</v>
      </c>
      <c r="P2831" s="119" t="s">
        <v>20254</v>
      </c>
    </row>
    <row r="2832" spans="1:16" x14ac:dyDescent="0.25">
      <c r="A2832">
        <v>2987</v>
      </c>
      <c r="B2832" s="119" t="s">
        <v>1731</v>
      </c>
      <c r="C2832">
        <v>44</v>
      </c>
      <c r="E2832">
        <v>93</v>
      </c>
      <c r="F2832">
        <v>30</v>
      </c>
      <c r="G2832">
        <v>248</v>
      </c>
      <c r="H2832">
        <v>39</v>
      </c>
      <c r="I2832" s="119" t="s">
        <v>19</v>
      </c>
      <c r="J2832" s="119" t="s">
        <v>17</v>
      </c>
      <c r="K2832" s="1">
        <v>46255.758941458334</v>
      </c>
      <c r="L2832">
        <v>7</v>
      </c>
      <c r="M2832">
        <v>1</v>
      </c>
      <c r="N2832">
        <v>2</v>
      </c>
      <c r="O2832">
        <v>0</v>
      </c>
      <c r="P2832" s="119" t="s">
        <v>20254</v>
      </c>
    </row>
    <row r="2833" spans="1:16" x14ac:dyDescent="0.25">
      <c r="A2833">
        <v>2988</v>
      </c>
      <c r="B2833" s="119" t="s">
        <v>1731</v>
      </c>
      <c r="C2833">
        <v>48</v>
      </c>
      <c r="E2833">
        <v>163</v>
      </c>
      <c r="F2833">
        <v>33</v>
      </c>
      <c r="G2833">
        <v>256</v>
      </c>
      <c r="H2833">
        <v>49</v>
      </c>
      <c r="I2833" s="119" t="s">
        <v>19</v>
      </c>
      <c r="J2833" s="119" t="s">
        <v>17</v>
      </c>
      <c r="K2833" s="1">
        <v>46255.758941458334</v>
      </c>
      <c r="L2833">
        <v>10</v>
      </c>
      <c r="M2833">
        <v>0</v>
      </c>
      <c r="N2833">
        <v>3</v>
      </c>
      <c r="O2833">
        <v>0</v>
      </c>
      <c r="P2833" s="119" t="s">
        <v>20254</v>
      </c>
    </row>
    <row r="2834" spans="1:16" x14ac:dyDescent="0.25">
      <c r="A2834">
        <v>2989</v>
      </c>
      <c r="B2834" s="119" t="s">
        <v>1731</v>
      </c>
      <c r="C2834">
        <v>52</v>
      </c>
      <c r="E2834">
        <v>154</v>
      </c>
      <c r="F2834">
        <v>35</v>
      </c>
      <c r="G2834">
        <v>122</v>
      </c>
      <c r="H2834">
        <v>58</v>
      </c>
      <c r="I2834" s="119" t="s">
        <v>19</v>
      </c>
      <c r="J2834" s="119" t="s">
        <v>17</v>
      </c>
      <c r="K2834" s="1">
        <v>46255.758941458334</v>
      </c>
      <c r="L2834">
        <v>9</v>
      </c>
      <c r="M2834">
        <v>0</v>
      </c>
      <c r="N2834">
        <v>0</v>
      </c>
      <c r="O2834">
        <v>0</v>
      </c>
      <c r="P2834" s="119" t="s">
        <v>20254</v>
      </c>
    </row>
    <row r="2835" spans="1:16" x14ac:dyDescent="0.25">
      <c r="A2835">
        <v>2990</v>
      </c>
      <c r="B2835" s="119" t="s">
        <v>1731</v>
      </c>
      <c r="C2835">
        <v>56</v>
      </c>
      <c r="E2835">
        <v>0</v>
      </c>
      <c r="F2835">
        <v>0</v>
      </c>
      <c r="G2835">
        <v>578</v>
      </c>
      <c r="H2835">
        <v>58</v>
      </c>
      <c r="I2835" s="119" t="s">
        <v>19</v>
      </c>
      <c r="J2835" s="119" t="s">
        <v>17</v>
      </c>
      <c r="K2835" s="1">
        <v>46255.758941458334</v>
      </c>
      <c r="L2835">
        <v>0</v>
      </c>
      <c r="M2835">
        <v>0</v>
      </c>
      <c r="N2835">
        <v>0</v>
      </c>
      <c r="O2835">
        <v>0</v>
      </c>
      <c r="P2835" s="119" t="s">
        <v>20254</v>
      </c>
    </row>
    <row r="2836" spans="1:16" x14ac:dyDescent="0.25">
      <c r="A2836">
        <v>2991</v>
      </c>
      <c r="B2836" s="119" t="s">
        <v>1731</v>
      </c>
      <c r="C2836">
        <v>60</v>
      </c>
      <c r="E2836">
        <v>0</v>
      </c>
      <c r="F2836">
        <v>0</v>
      </c>
      <c r="G2836">
        <v>589</v>
      </c>
      <c r="H2836">
        <v>45</v>
      </c>
      <c r="I2836" s="119" t="s">
        <v>19</v>
      </c>
      <c r="J2836" s="119" t="s">
        <v>17</v>
      </c>
      <c r="K2836" s="1">
        <v>46255.758941458334</v>
      </c>
      <c r="L2836">
        <v>0</v>
      </c>
      <c r="M2836">
        <v>0</v>
      </c>
      <c r="N2836">
        <v>0</v>
      </c>
      <c r="O2836">
        <v>0</v>
      </c>
      <c r="P2836" s="119" t="s">
        <v>20254</v>
      </c>
    </row>
    <row r="2837" spans="1:16" x14ac:dyDescent="0.25">
      <c r="A2837">
        <v>2992</v>
      </c>
      <c r="B2837" s="119" t="s">
        <v>1732</v>
      </c>
      <c r="C2837">
        <v>64</v>
      </c>
      <c r="E2837">
        <v>0</v>
      </c>
      <c r="F2837">
        <v>0</v>
      </c>
      <c r="G2837">
        <v>634</v>
      </c>
      <c r="H2837">
        <v>61</v>
      </c>
      <c r="I2837" s="119" t="s">
        <v>19</v>
      </c>
      <c r="J2837" s="119" t="s">
        <v>17</v>
      </c>
      <c r="K2837" s="1">
        <v>46255.758941458334</v>
      </c>
      <c r="L2837">
        <v>0</v>
      </c>
      <c r="M2837">
        <v>6</v>
      </c>
      <c r="N2837">
        <v>0</v>
      </c>
      <c r="O2837">
        <v>0</v>
      </c>
      <c r="P2837" s="119" t="s">
        <v>20254</v>
      </c>
    </row>
    <row r="2838" spans="1:16" x14ac:dyDescent="0.25">
      <c r="A2838">
        <v>2993</v>
      </c>
      <c r="B2838" s="119" t="s">
        <v>1733</v>
      </c>
      <c r="C2838">
        <v>4</v>
      </c>
      <c r="E2838">
        <v>1264</v>
      </c>
      <c r="F2838">
        <v>9</v>
      </c>
      <c r="G2838">
        <v>1208</v>
      </c>
      <c r="H2838">
        <v>84</v>
      </c>
      <c r="I2838" s="119" t="s">
        <v>19</v>
      </c>
      <c r="J2838" s="119" t="s">
        <v>17</v>
      </c>
      <c r="K2838" s="1">
        <v>46255.758941458334</v>
      </c>
      <c r="L2838">
        <v>24</v>
      </c>
      <c r="M2838">
        <v>4</v>
      </c>
      <c r="N2838">
        <v>7</v>
      </c>
      <c r="O2838">
        <v>0</v>
      </c>
      <c r="P2838" s="119" t="s">
        <v>20254</v>
      </c>
    </row>
    <row r="2839" spans="1:16" x14ac:dyDescent="0.25">
      <c r="A2839">
        <v>2994</v>
      </c>
      <c r="B2839" s="119" t="s">
        <v>1733</v>
      </c>
      <c r="C2839">
        <v>8</v>
      </c>
      <c r="E2839">
        <v>1</v>
      </c>
      <c r="F2839">
        <v>11</v>
      </c>
      <c r="G2839">
        <v>178</v>
      </c>
      <c r="H2839">
        <v>54</v>
      </c>
      <c r="I2839" s="119" t="s">
        <v>19</v>
      </c>
      <c r="J2839" s="119" t="s">
        <v>17</v>
      </c>
      <c r="K2839" s="1">
        <v>46255.758941458334</v>
      </c>
      <c r="L2839">
        <v>0</v>
      </c>
      <c r="M2839">
        <v>6</v>
      </c>
      <c r="N2839">
        <v>0</v>
      </c>
      <c r="O2839">
        <v>0</v>
      </c>
      <c r="P2839" s="119" t="s">
        <v>20254</v>
      </c>
    </row>
    <row r="2840" spans="1:16" x14ac:dyDescent="0.25">
      <c r="A2840">
        <v>2995</v>
      </c>
      <c r="B2840" s="119" t="s">
        <v>1733</v>
      </c>
      <c r="C2840">
        <v>12</v>
      </c>
      <c r="E2840">
        <v>262</v>
      </c>
      <c r="F2840">
        <v>18</v>
      </c>
      <c r="G2840">
        <v>317</v>
      </c>
      <c r="H2840">
        <v>34</v>
      </c>
      <c r="I2840" s="119" t="s">
        <v>19</v>
      </c>
      <c r="J2840" s="119" t="s">
        <v>17</v>
      </c>
      <c r="K2840" s="1">
        <v>46255.758941458334</v>
      </c>
      <c r="L2840">
        <v>0</v>
      </c>
      <c r="M2840">
        <v>0</v>
      </c>
      <c r="N2840">
        <v>0</v>
      </c>
      <c r="O2840">
        <v>0</v>
      </c>
      <c r="P2840" s="119" t="s">
        <v>20254</v>
      </c>
    </row>
    <row r="2841" spans="1:16" x14ac:dyDescent="0.25">
      <c r="A2841">
        <v>2996</v>
      </c>
      <c r="B2841" s="119" t="s">
        <v>1733</v>
      </c>
      <c r="C2841">
        <v>16</v>
      </c>
      <c r="E2841">
        <v>163</v>
      </c>
      <c r="F2841">
        <v>17</v>
      </c>
      <c r="G2841">
        <v>27</v>
      </c>
      <c r="H2841">
        <v>100</v>
      </c>
      <c r="I2841" s="119" t="s">
        <v>19</v>
      </c>
      <c r="J2841" s="119" t="s">
        <v>17</v>
      </c>
      <c r="K2841" s="1">
        <v>46255.758941458334</v>
      </c>
      <c r="L2841">
        <v>11</v>
      </c>
      <c r="M2841">
        <v>1</v>
      </c>
      <c r="N2841">
        <v>1</v>
      </c>
      <c r="O2841">
        <v>1</v>
      </c>
      <c r="P2841" s="119" t="s">
        <v>20254</v>
      </c>
    </row>
    <row r="2842" spans="1:16" x14ac:dyDescent="0.25">
      <c r="A2842">
        <v>2997</v>
      </c>
      <c r="B2842" s="119" t="s">
        <v>1733</v>
      </c>
      <c r="C2842">
        <v>20</v>
      </c>
      <c r="E2842">
        <v>1106</v>
      </c>
      <c r="F2842">
        <v>69</v>
      </c>
      <c r="G2842">
        <v>422</v>
      </c>
      <c r="H2842">
        <v>324</v>
      </c>
      <c r="I2842" s="119" t="s">
        <v>19</v>
      </c>
      <c r="J2842" s="119" t="s">
        <v>17</v>
      </c>
      <c r="K2842" s="1">
        <v>46255.758941458334</v>
      </c>
      <c r="L2842">
        <v>10</v>
      </c>
      <c r="M2842">
        <v>3</v>
      </c>
      <c r="N2842">
        <v>0</v>
      </c>
      <c r="O2842">
        <v>0</v>
      </c>
      <c r="P2842" s="119" t="s">
        <v>20254</v>
      </c>
    </row>
    <row r="2843" spans="1:16" x14ac:dyDescent="0.25">
      <c r="A2843">
        <v>2998</v>
      </c>
      <c r="B2843" s="119" t="s">
        <v>1734</v>
      </c>
      <c r="C2843">
        <v>24</v>
      </c>
      <c r="E2843">
        <v>1305</v>
      </c>
      <c r="F2843">
        <v>32</v>
      </c>
      <c r="G2843">
        <v>202</v>
      </c>
      <c r="H2843">
        <v>131</v>
      </c>
      <c r="I2843" s="119" t="s">
        <v>19</v>
      </c>
      <c r="J2843" s="119" t="s">
        <v>17</v>
      </c>
      <c r="K2843" s="1">
        <v>46255.758941458334</v>
      </c>
      <c r="L2843">
        <v>11</v>
      </c>
      <c r="M2843">
        <v>1</v>
      </c>
      <c r="N2843">
        <v>1</v>
      </c>
      <c r="O2843">
        <v>0</v>
      </c>
      <c r="P2843" s="119" t="s">
        <v>20254</v>
      </c>
    </row>
    <row r="2844" spans="1:16" x14ac:dyDescent="0.25">
      <c r="A2844">
        <v>2999</v>
      </c>
      <c r="B2844" s="119" t="s">
        <v>1734</v>
      </c>
      <c r="C2844">
        <v>28</v>
      </c>
      <c r="E2844">
        <v>27</v>
      </c>
      <c r="F2844">
        <v>24</v>
      </c>
      <c r="G2844">
        <v>97</v>
      </c>
      <c r="H2844">
        <v>91</v>
      </c>
      <c r="I2844" s="119" t="s">
        <v>19</v>
      </c>
      <c r="J2844" s="119" t="s">
        <v>17</v>
      </c>
      <c r="K2844" s="1">
        <v>46255.758941458334</v>
      </c>
      <c r="L2844">
        <v>0</v>
      </c>
      <c r="M2844">
        <v>0</v>
      </c>
      <c r="N2844">
        <v>0</v>
      </c>
      <c r="O2844">
        <v>0</v>
      </c>
      <c r="P2844" s="119" t="s">
        <v>20254</v>
      </c>
    </row>
    <row r="2845" spans="1:16" x14ac:dyDescent="0.25">
      <c r="A2845">
        <v>3000</v>
      </c>
      <c r="B2845" s="119" t="s">
        <v>1734</v>
      </c>
      <c r="C2845">
        <v>32</v>
      </c>
      <c r="E2845">
        <v>1</v>
      </c>
      <c r="F2845">
        <v>24</v>
      </c>
      <c r="G2845">
        <v>207</v>
      </c>
      <c r="H2845">
        <v>82</v>
      </c>
      <c r="I2845" s="119" t="s">
        <v>19</v>
      </c>
      <c r="J2845" s="119" t="s">
        <v>17</v>
      </c>
      <c r="K2845" s="1">
        <v>46255.758941458334</v>
      </c>
      <c r="L2845">
        <v>0</v>
      </c>
      <c r="M2845">
        <v>2</v>
      </c>
      <c r="N2845">
        <v>0</v>
      </c>
      <c r="O2845">
        <v>0</v>
      </c>
      <c r="P2845" s="119" t="s">
        <v>20254</v>
      </c>
    </row>
    <row r="2846" spans="1:16" x14ac:dyDescent="0.25">
      <c r="A2846">
        <v>3001</v>
      </c>
      <c r="B2846" s="119" t="s">
        <v>1734</v>
      </c>
      <c r="C2846">
        <v>36</v>
      </c>
      <c r="E2846">
        <v>0</v>
      </c>
      <c r="F2846">
        <v>0</v>
      </c>
      <c r="G2846">
        <v>766</v>
      </c>
      <c r="H2846">
        <v>35</v>
      </c>
      <c r="I2846" s="119" t="s">
        <v>19</v>
      </c>
      <c r="J2846" s="119" t="s">
        <v>17</v>
      </c>
      <c r="K2846" s="1">
        <v>46255.758941458334</v>
      </c>
      <c r="L2846">
        <v>0</v>
      </c>
      <c r="M2846">
        <v>0</v>
      </c>
      <c r="N2846">
        <v>0</v>
      </c>
      <c r="O2846">
        <v>0</v>
      </c>
      <c r="P2846" s="119" t="s">
        <v>20254</v>
      </c>
    </row>
    <row r="2847" spans="1:16" x14ac:dyDescent="0.25">
      <c r="A2847">
        <v>3002</v>
      </c>
      <c r="B2847" s="119" t="s">
        <v>1734</v>
      </c>
      <c r="C2847">
        <v>40</v>
      </c>
      <c r="E2847">
        <v>0</v>
      </c>
      <c r="F2847">
        <v>0</v>
      </c>
      <c r="G2847">
        <v>557</v>
      </c>
      <c r="H2847">
        <v>43</v>
      </c>
      <c r="I2847" s="119" t="s">
        <v>19</v>
      </c>
      <c r="J2847" s="119" t="s">
        <v>17</v>
      </c>
      <c r="K2847" s="1">
        <v>46255.758941458334</v>
      </c>
      <c r="L2847">
        <v>0</v>
      </c>
      <c r="M2847">
        <v>2</v>
      </c>
      <c r="N2847">
        <v>0</v>
      </c>
      <c r="O2847">
        <v>0</v>
      </c>
      <c r="P2847" s="119" t="s">
        <v>20254</v>
      </c>
    </row>
    <row r="2848" spans="1:16" x14ac:dyDescent="0.25">
      <c r="A2848">
        <v>3003</v>
      </c>
      <c r="B2848" s="119" t="s">
        <v>1734</v>
      </c>
      <c r="C2848">
        <v>44</v>
      </c>
      <c r="E2848">
        <v>0</v>
      </c>
      <c r="F2848">
        <v>0</v>
      </c>
      <c r="G2848">
        <v>331</v>
      </c>
      <c r="H2848">
        <v>42</v>
      </c>
      <c r="I2848" s="119" t="s">
        <v>19</v>
      </c>
      <c r="J2848" s="119" t="s">
        <v>17</v>
      </c>
      <c r="K2848" s="1">
        <v>46255.758941458334</v>
      </c>
      <c r="L2848">
        <v>0</v>
      </c>
      <c r="M2848">
        <v>0</v>
      </c>
      <c r="N2848">
        <v>0</v>
      </c>
      <c r="O2848">
        <v>0</v>
      </c>
      <c r="P2848" s="119" t="s">
        <v>20254</v>
      </c>
    </row>
    <row r="2849" spans="1:16" x14ac:dyDescent="0.25">
      <c r="A2849">
        <v>3004</v>
      </c>
      <c r="B2849" s="119" t="s">
        <v>1734</v>
      </c>
      <c r="C2849">
        <v>48</v>
      </c>
      <c r="E2849">
        <v>13</v>
      </c>
      <c r="F2849">
        <v>32</v>
      </c>
      <c r="G2849">
        <v>64</v>
      </c>
      <c r="H2849">
        <v>37</v>
      </c>
      <c r="I2849" s="119" t="s">
        <v>19</v>
      </c>
      <c r="J2849" s="119" t="s">
        <v>17</v>
      </c>
      <c r="K2849" s="1">
        <v>46255.758941458334</v>
      </c>
      <c r="L2849">
        <v>0</v>
      </c>
      <c r="M2849">
        <v>0</v>
      </c>
      <c r="N2849">
        <v>0</v>
      </c>
      <c r="O2849">
        <v>0</v>
      </c>
      <c r="P2849" s="119" t="s">
        <v>20254</v>
      </c>
    </row>
    <row r="2850" spans="1:16" x14ac:dyDescent="0.25">
      <c r="A2850">
        <v>3005</v>
      </c>
      <c r="B2850" s="119" t="s">
        <v>1734</v>
      </c>
      <c r="C2850">
        <v>52</v>
      </c>
      <c r="E2850">
        <v>0</v>
      </c>
      <c r="F2850">
        <v>0</v>
      </c>
      <c r="G2850">
        <v>137</v>
      </c>
      <c r="H2850">
        <v>100</v>
      </c>
      <c r="I2850" s="119" t="s">
        <v>19</v>
      </c>
      <c r="J2850" s="119" t="s">
        <v>17</v>
      </c>
      <c r="K2850" s="1">
        <v>46255.758941458334</v>
      </c>
      <c r="L2850">
        <v>0</v>
      </c>
      <c r="M2850">
        <v>1</v>
      </c>
      <c r="N2850">
        <v>0</v>
      </c>
      <c r="O2850">
        <v>0</v>
      </c>
      <c r="P2850" s="119" t="s">
        <v>20254</v>
      </c>
    </row>
    <row r="2851" spans="1:16" x14ac:dyDescent="0.25">
      <c r="A2851">
        <v>3006</v>
      </c>
      <c r="B2851" s="119" t="s">
        <v>1734</v>
      </c>
      <c r="C2851">
        <v>56</v>
      </c>
      <c r="E2851">
        <v>0</v>
      </c>
      <c r="F2851">
        <v>0</v>
      </c>
      <c r="G2851">
        <v>322</v>
      </c>
      <c r="H2851">
        <v>71</v>
      </c>
      <c r="I2851" s="119" t="s">
        <v>19</v>
      </c>
      <c r="J2851" s="119" t="s">
        <v>17</v>
      </c>
      <c r="K2851" s="1">
        <v>46255.758941458334</v>
      </c>
      <c r="L2851">
        <v>0</v>
      </c>
      <c r="M2851">
        <v>2</v>
      </c>
      <c r="N2851">
        <v>0</v>
      </c>
      <c r="O2851">
        <v>2</v>
      </c>
      <c r="P2851" s="119" t="s">
        <v>20254</v>
      </c>
    </row>
    <row r="2852" spans="1:16" x14ac:dyDescent="0.25">
      <c r="A2852">
        <v>3007</v>
      </c>
      <c r="B2852" s="119" t="s">
        <v>1734</v>
      </c>
      <c r="C2852">
        <v>60</v>
      </c>
      <c r="E2852">
        <v>396</v>
      </c>
      <c r="F2852">
        <v>44</v>
      </c>
      <c r="G2852">
        <v>1268</v>
      </c>
      <c r="H2852">
        <v>81</v>
      </c>
      <c r="I2852" s="119" t="s">
        <v>19</v>
      </c>
      <c r="J2852" s="119" t="s">
        <v>17</v>
      </c>
      <c r="K2852" s="1">
        <v>46255.758941458334</v>
      </c>
      <c r="L2852">
        <v>3</v>
      </c>
      <c r="M2852">
        <v>0</v>
      </c>
      <c r="N2852">
        <v>0</v>
      </c>
      <c r="O2852">
        <v>0</v>
      </c>
      <c r="P2852" s="119" t="s">
        <v>20254</v>
      </c>
    </row>
    <row r="2853" spans="1:16" x14ac:dyDescent="0.25">
      <c r="A2853">
        <v>3008</v>
      </c>
      <c r="B2853" s="119" t="s">
        <v>1735</v>
      </c>
      <c r="C2853">
        <v>64</v>
      </c>
      <c r="E2853">
        <v>0</v>
      </c>
      <c r="F2853">
        <v>0</v>
      </c>
      <c r="G2853">
        <v>469</v>
      </c>
      <c r="H2853">
        <v>64</v>
      </c>
      <c r="I2853" s="119" t="s">
        <v>19</v>
      </c>
      <c r="J2853" s="119" t="s">
        <v>17</v>
      </c>
      <c r="K2853" s="1">
        <v>46255.758941458334</v>
      </c>
      <c r="L2853">
        <v>0</v>
      </c>
      <c r="M2853">
        <v>2</v>
      </c>
      <c r="N2853">
        <v>0</v>
      </c>
      <c r="O2853">
        <v>0</v>
      </c>
      <c r="P2853" s="119" t="s">
        <v>20254</v>
      </c>
    </row>
    <row r="2854" spans="1:16" x14ac:dyDescent="0.25">
      <c r="A2854">
        <v>3009</v>
      </c>
      <c r="B2854" s="119" t="s">
        <v>1736</v>
      </c>
      <c r="C2854">
        <v>16</v>
      </c>
      <c r="E2854">
        <v>1551</v>
      </c>
      <c r="F2854">
        <v>14</v>
      </c>
      <c r="G2854">
        <v>139</v>
      </c>
      <c r="H2854">
        <v>113</v>
      </c>
      <c r="I2854" s="119" t="s">
        <v>19</v>
      </c>
      <c r="J2854" s="119" t="s">
        <v>17</v>
      </c>
      <c r="K2854" s="1">
        <v>46255.758941458334</v>
      </c>
      <c r="L2854">
        <v>6</v>
      </c>
      <c r="M2854">
        <v>2</v>
      </c>
      <c r="N2854">
        <v>1</v>
      </c>
      <c r="O2854">
        <v>1</v>
      </c>
      <c r="P2854" s="119" t="s">
        <v>20254</v>
      </c>
    </row>
    <row r="2855" spans="1:16" x14ac:dyDescent="0.25">
      <c r="A2855">
        <v>3010</v>
      </c>
      <c r="B2855" s="119" t="s">
        <v>1736</v>
      </c>
      <c r="C2855">
        <v>20</v>
      </c>
      <c r="E2855">
        <v>947</v>
      </c>
      <c r="F2855">
        <v>17</v>
      </c>
      <c r="G2855">
        <v>678</v>
      </c>
      <c r="H2855">
        <v>70</v>
      </c>
      <c r="I2855" s="119" t="s">
        <v>19</v>
      </c>
      <c r="J2855" s="119" t="s">
        <v>17</v>
      </c>
      <c r="K2855" s="1">
        <v>46255.758941458334</v>
      </c>
      <c r="L2855">
        <v>10</v>
      </c>
      <c r="M2855">
        <v>1</v>
      </c>
      <c r="N2855">
        <v>2</v>
      </c>
      <c r="O2855">
        <v>0</v>
      </c>
      <c r="P2855" s="119" t="s">
        <v>20254</v>
      </c>
    </row>
    <row r="2856" spans="1:16" x14ac:dyDescent="0.25">
      <c r="A2856">
        <v>3011</v>
      </c>
      <c r="B2856" s="119" t="s">
        <v>1737</v>
      </c>
      <c r="C2856">
        <v>24</v>
      </c>
      <c r="E2856">
        <v>873</v>
      </c>
      <c r="F2856">
        <v>32</v>
      </c>
      <c r="G2856">
        <v>317</v>
      </c>
      <c r="H2856">
        <v>65</v>
      </c>
      <c r="I2856" s="119" t="s">
        <v>19</v>
      </c>
      <c r="J2856" s="119" t="s">
        <v>17</v>
      </c>
      <c r="K2856" s="1">
        <v>46255.758941458334</v>
      </c>
      <c r="L2856">
        <v>13</v>
      </c>
      <c r="M2856">
        <v>0</v>
      </c>
      <c r="N2856">
        <v>2</v>
      </c>
      <c r="O2856">
        <v>0</v>
      </c>
      <c r="P2856" s="119" t="s">
        <v>20254</v>
      </c>
    </row>
    <row r="2857" spans="1:16" x14ac:dyDescent="0.25">
      <c r="A2857">
        <v>3012</v>
      </c>
      <c r="B2857" s="119" t="s">
        <v>1737</v>
      </c>
      <c r="C2857">
        <v>28</v>
      </c>
      <c r="E2857">
        <v>704</v>
      </c>
      <c r="F2857">
        <v>36</v>
      </c>
      <c r="G2857">
        <v>214</v>
      </c>
      <c r="H2857">
        <v>66</v>
      </c>
      <c r="I2857" s="119" t="s">
        <v>19</v>
      </c>
      <c r="J2857" s="119" t="s">
        <v>17</v>
      </c>
      <c r="K2857" s="1">
        <v>46255.758941458334</v>
      </c>
      <c r="L2857">
        <v>9</v>
      </c>
      <c r="M2857">
        <v>0</v>
      </c>
      <c r="N2857">
        <v>3</v>
      </c>
      <c r="O2857">
        <v>0</v>
      </c>
      <c r="P2857" s="119" t="s">
        <v>20254</v>
      </c>
    </row>
    <row r="2858" spans="1:16" x14ac:dyDescent="0.25">
      <c r="A2858">
        <v>3013</v>
      </c>
      <c r="B2858" s="119" t="s">
        <v>1737</v>
      </c>
      <c r="C2858">
        <v>32</v>
      </c>
      <c r="E2858">
        <v>1</v>
      </c>
      <c r="F2858">
        <v>19</v>
      </c>
      <c r="G2858">
        <v>97</v>
      </c>
      <c r="H2858">
        <v>98</v>
      </c>
      <c r="I2858" s="119" t="s">
        <v>19</v>
      </c>
      <c r="J2858" s="119" t="s">
        <v>17</v>
      </c>
      <c r="K2858" s="1">
        <v>46255.758941458334</v>
      </c>
      <c r="L2858">
        <v>0</v>
      </c>
      <c r="M2858">
        <v>1</v>
      </c>
      <c r="N2858">
        <v>0</v>
      </c>
      <c r="O2858">
        <v>0</v>
      </c>
      <c r="P2858" s="119" t="s">
        <v>20254</v>
      </c>
    </row>
    <row r="2859" spans="1:16" x14ac:dyDescent="0.25">
      <c r="A2859">
        <v>3014</v>
      </c>
      <c r="B2859" s="119" t="s">
        <v>1737</v>
      </c>
      <c r="C2859">
        <v>36</v>
      </c>
      <c r="E2859">
        <v>135</v>
      </c>
      <c r="F2859">
        <v>21</v>
      </c>
      <c r="G2859">
        <v>40</v>
      </c>
      <c r="H2859">
        <v>8014</v>
      </c>
      <c r="I2859" s="119" t="s">
        <v>19</v>
      </c>
      <c r="J2859" s="119" t="s">
        <v>17</v>
      </c>
      <c r="K2859" s="1">
        <v>46255.758941458334</v>
      </c>
      <c r="L2859">
        <v>0</v>
      </c>
      <c r="M2859">
        <v>3</v>
      </c>
      <c r="N2859">
        <v>0</v>
      </c>
      <c r="O2859">
        <v>0</v>
      </c>
      <c r="P2859" s="119" t="s">
        <v>20254</v>
      </c>
    </row>
    <row r="2860" spans="1:16" x14ac:dyDescent="0.25">
      <c r="A2860">
        <v>3015</v>
      </c>
      <c r="B2860" s="119" t="s">
        <v>1737</v>
      </c>
      <c r="C2860">
        <v>40</v>
      </c>
      <c r="E2860">
        <v>3</v>
      </c>
      <c r="F2860">
        <v>22</v>
      </c>
      <c r="G2860">
        <v>65</v>
      </c>
      <c r="H2860">
        <v>243</v>
      </c>
      <c r="I2860" s="119" t="s">
        <v>19</v>
      </c>
      <c r="J2860" s="119" t="s">
        <v>17</v>
      </c>
      <c r="K2860" s="1">
        <v>46255.758941458334</v>
      </c>
      <c r="L2860">
        <v>0</v>
      </c>
      <c r="M2860">
        <v>0</v>
      </c>
      <c r="N2860">
        <v>0</v>
      </c>
      <c r="O2860">
        <v>0</v>
      </c>
      <c r="P2860" s="119" t="s">
        <v>20254</v>
      </c>
    </row>
    <row r="2861" spans="1:16" x14ac:dyDescent="0.25">
      <c r="A2861">
        <v>3016</v>
      </c>
      <c r="B2861" s="119" t="s">
        <v>1737</v>
      </c>
      <c r="C2861">
        <v>44</v>
      </c>
      <c r="E2861">
        <v>3322</v>
      </c>
      <c r="F2861">
        <v>31</v>
      </c>
      <c r="G2861">
        <v>250</v>
      </c>
      <c r="H2861">
        <v>44</v>
      </c>
      <c r="I2861" s="119" t="s">
        <v>19</v>
      </c>
      <c r="J2861" s="119" t="s">
        <v>17</v>
      </c>
      <c r="K2861" s="1">
        <v>46255.758941458334</v>
      </c>
      <c r="L2861">
        <v>7</v>
      </c>
      <c r="M2861">
        <v>1</v>
      </c>
      <c r="N2861">
        <v>2</v>
      </c>
      <c r="O2861">
        <v>1</v>
      </c>
      <c r="P2861" s="119" t="s">
        <v>20254</v>
      </c>
    </row>
    <row r="2862" spans="1:16" x14ac:dyDescent="0.25">
      <c r="A2862">
        <v>3017</v>
      </c>
      <c r="B2862" s="119" t="s">
        <v>1737</v>
      </c>
      <c r="C2862">
        <v>48</v>
      </c>
      <c r="E2862">
        <v>93</v>
      </c>
      <c r="F2862">
        <v>29</v>
      </c>
      <c r="G2862">
        <v>93</v>
      </c>
      <c r="H2862">
        <v>123</v>
      </c>
      <c r="I2862" s="119" t="s">
        <v>19</v>
      </c>
      <c r="J2862" s="119" t="s">
        <v>17</v>
      </c>
      <c r="K2862" s="1">
        <v>46255.758941458334</v>
      </c>
      <c r="L2862">
        <v>8</v>
      </c>
      <c r="M2862">
        <v>1</v>
      </c>
      <c r="N2862">
        <v>3</v>
      </c>
      <c r="O2862">
        <v>0</v>
      </c>
      <c r="P2862" s="119" t="s">
        <v>20254</v>
      </c>
    </row>
    <row r="2863" spans="1:16" x14ac:dyDescent="0.25">
      <c r="A2863">
        <v>3018</v>
      </c>
      <c r="B2863" s="119" t="s">
        <v>1737</v>
      </c>
      <c r="C2863">
        <v>52</v>
      </c>
      <c r="E2863">
        <v>14</v>
      </c>
      <c r="F2863">
        <v>31</v>
      </c>
      <c r="G2863">
        <v>221</v>
      </c>
      <c r="H2863">
        <v>46</v>
      </c>
      <c r="I2863" s="119" t="s">
        <v>19</v>
      </c>
      <c r="J2863" s="119" t="s">
        <v>17</v>
      </c>
      <c r="K2863" s="1">
        <v>46255.758941458334</v>
      </c>
      <c r="L2863">
        <v>10</v>
      </c>
      <c r="M2863">
        <v>0</v>
      </c>
      <c r="N2863">
        <v>1</v>
      </c>
      <c r="O2863">
        <v>0</v>
      </c>
      <c r="P2863" s="119" t="s">
        <v>20254</v>
      </c>
    </row>
    <row r="2864" spans="1:16" x14ac:dyDescent="0.25">
      <c r="A2864">
        <v>3019</v>
      </c>
      <c r="B2864" s="119" t="s">
        <v>1737</v>
      </c>
      <c r="C2864">
        <v>56</v>
      </c>
      <c r="E2864">
        <v>0</v>
      </c>
      <c r="F2864">
        <v>0</v>
      </c>
      <c r="G2864">
        <v>376</v>
      </c>
      <c r="H2864">
        <v>58</v>
      </c>
      <c r="I2864" s="119" t="s">
        <v>19</v>
      </c>
      <c r="J2864" s="119" t="s">
        <v>17</v>
      </c>
      <c r="K2864" s="1">
        <v>46255.758941458334</v>
      </c>
      <c r="L2864">
        <v>3</v>
      </c>
      <c r="M2864">
        <v>0</v>
      </c>
      <c r="N2864">
        <v>0</v>
      </c>
      <c r="O2864">
        <v>0</v>
      </c>
      <c r="P2864" s="119" t="s">
        <v>20254</v>
      </c>
    </row>
    <row r="2865" spans="1:16" x14ac:dyDescent="0.25">
      <c r="A2865">
        <v>3020</v>
      </c>
      <c r="B2865" s="119" t="s">
        <v>1737</v>
      </c>
      <c r="C2865">
        <v>60</v>
      </c>
      <c r="E2865">
        <v>2960</v>
      </c>
      <c r="F2865">
        <v>76</v>
      </c>
      <c r="G2865">
        <v>217</v>
      </c>
      <c r="H2865">
        <v>89</v>
      </c>
      <c r="I2865" s="119" t="s">
        <v>19</v>
      </c>
      <c r="J2865" s="119" t="s">
        <v>17</v>
      </c>
      <c r="K2865" s="1">
        <v>46255.758941458334</v>
      </c>
      <c r="L2865">
        <v>3</v>
      </c>
      <c r="M2865">
        <v>0</v>
      </c>
      <c r="N2865">
        <v>1</v>
      </c>
      <c r="O2865">
        <v>0</v>
      </c>
      <c r="P2865" s="119" t="s">
        <v>20254</v>
      </c>
    </row>
    <row r="2866" spans="1:16" x14ac:dyDescent="0.25">
      <c r="A2866">
        <v>3021</v>
      </c>
      <c r="B2866" s="119" t="s">
        <v>1738</v>
      </c>
      <c r="C2866">
        <v>64</v>
      </c>
      <c r="E2866">
        <v>0</v>
      </c>
      <c r="F2866">
        <v>0</v>
      </c>
      <c r="G2866">
        <v>586</v>
      </c>
      <c r="H2866">
        <v>61</v>
      </c>
      <c r="I2866" s="119" t="s">
        <v>19</v>
      </c>
      <c r="J2866" s="119" t="s">
        <v>17</v>
      </c>
      <c r="K2866" s="1">
        <v>46255.758941458334</v>
      </c>
      <c r="L2866">
        <v>0</v>
      </c>
      <c r="M2866">
        <v>2</v>
      </c>
      <c r="N2866">
        <v>0</v>
      </c>
      <c r="O2866">
        <v>1</v>
      </c>
      <c r="P2866" s="119" t="s">
        <v>20254</v>
      </c>
    </row>
    <row r="2867" spans="1:16" x14ac:dyDescent="0.25">
      <c r="A2867">
        <v>3022</v>
      </c>
      <c r="B2867" s="119" t="s">
        <v>1739</v>
      </c>
      <c r="C2867">
        <v>4</v>
      </c>
      <c r="E2867">
        <v>573</v>
      </c>
      <c r="F2867">
        <v>10</v>
      </c>
      <c r="G2867">
        <v>2804</v>
      </c>
      <c r="H2867">
        <v>29</v>
      </c>
      <c r="I2867" s="119" t="s">
        <v>19</v>
      </c>
      <c r="J2867" s="119" t="s">
        <v>17</v>
      </c>
      <c r="K2867" s="1">
        <v>46255.758941458334</v>
      </c>
      <c r="L2867">
        <v>8</v>
      </c>
      <c r="M2867">
        <v>1</v>
      </c>
      <c r="N2867">
        <v>0</v>
      </c>
      <c r="O2867">
        <v>0</v>
      </c>
      <c r="P2867" s="119" t="s">
        <v>20254</v>
      </c>
    </row>
    <row r="2868" spans="1:16" x14ac:dyDescent="0.25">
      <c r="A2868">
        <v>3023</v>
      </c>
      <c r="B2868" s="119" t="s">
        <v>1739</v>
      </c>
      <c r="C2868">
        <v>8</v>
      </c>
      <c r="E2868">
        <v>794</v>
      </c>
      <c r="F2868">
        <v>12</v>
      </c>
      <c r="G2868">
        <v>766</v>
      </c>
      <c r="H2868">
        <v>31</v>
      </c>
      <c r="I2868" s="119" t="s">
        <v>19</v>
      </c>
      <c r="J2868" s="119" t="s">
        <v>17</v>
      </c>
      <c r="K2868" s="1">
        <v>46255.758941458334</v>
      </c>
      <c r="L2868">
        <v>12</v>
      </c>
      <c r="M2868">
        <v>2</v>
      </c>
      <c r="N2868">
        <v>0</v>
      </c>
      <c r="O2868">
        <v>0</v>
      </c>
      <c r="P2868" s="119" t="s">
        <v>20254</v>
      </c>
    </row>
    <row r="2869" spans="1:16" x14ac:dyDescent="0.25">
      <c r="A2869">
        <v>3024</v>
      </c>
      <c r="B2869" s="119" t="s">
        <v>1739</v>
      </c>
      <c r="C2869">
        <v>12</v>
      </c>
      <c r="E2869">
        <v>2726</v>
      </c>
      <c r="F2869">
        <v>16</v>
      </c>
      <c r="G2869">
        <v>372</v>
      </c>
      <c r="H2869">
        <v>29</v>
      </c>
      <c r="I2869" s="119" t="s">
        <v>19</v>
      </c>
      <c r="J2869" s="119" t="s">
        <v>17</v>
      </c>
      <c r="K2869" s="1">
        <v>46255.758941458334</v>
      </c>
      <c r="L2869">
        <v>4</v>
      </c>
      <c r="M2869">
        <v>4</v>
      </c>
      <c r="N2869">
        <v>0</v>
      </c>
      <c r="O2869">
        <v>0</v>
      </c>
      <c r="P2869" s="119" t="s">
        <v>20254</v>
      </c>
    </row>
    <row r="2870" spans="1:16" x14ac:dyDescent="0.25">
      <c r="A2870">
        <v>3025</v>
      </c>
      <c r="B2870" s="119" t="s">
        <v>1739</v>
      </c>
      <c r="C2870">
        <v>16</v>
      </c>
      <c r="E2870">
        <v>1729</v>
      </c>
      <c r="F2870">
        <v>12</v>
      </c>
      <c r="G2870">
        <v>402</v>
      </c>
      <c r="H2870">
        <v>28</v>
      </c>
      <c r="I2870" s="119" t="s">
        <v>19</v>
      </c>
      <c r="J2870" s="119" t="s">
        <v>17</v>
      </c>
      <c r="K2870" s="1">
        <v>46255.758941458334</v>
      </c>
      <c r="L2870">
        <v>11</v>
      </c>
      <c r="M2870">
        <v>1</v>
      </c>
      <c r="N2870">
        <v>2</v>
      </c>
      <c r="O2870">
        <v>1</v>
      </c>
      <c r="P2870" s="119" t="s">
        <v>20254</v>
      </c>
    </row>
    <row r="2871" spans="1:16" x14ac:dyDescent="0.25">
      <c r="A2871">
        <v>3026</v>
      </c>
      <c r="B2871" s="119" t="s">
        <v>1739</v>
      </c>
      <c r="C2871">
        <v>20</v>
      </c>
      <c r="E2871">
        <v>1481</v>
      </c>
      <c r="F2871">
        <v>20</v>
      </c>
      <c r="G2871">
        <v>422</v>
      </c>
      <c r="H2871">
        <v>30</v>
      </c>
      <c r="I2871" s="119" t="s">
        <v>19</v>
      </c>
      <c r="J2871" s="119" t="s">
        <v>17</v>
      </c>
      <c r="K2871" s="1">
        <v>46255.758941458334</v>
      </c>
      <c r="L2871">
        <v>13</v>
      </c>
      <c r="M2871">
        <v>0</v>
      </c>
      <c r="N2871">
        <v>3</v>
      </c>
      <c r="O2871">
        <v>0</v>
      </c>
      <c r="P2871" s="119" t="s">
        <v>20254</v>
      </c>
    </row>
    <row r="2872" spans="1:16" x14ac:dyDescent="0.25">
      <c r="A2872">
        <v>3027</v>
      </c>
      <c r="B2872" s="119" t="s">
        <v>1740</v>
      </c>
      <c r="C2872">
        <v>24</v>
      </c>
      <c r="E2872">
        <v>0</v>
      </c>
      <c r="F2872">
        <v>0</v>
      </c>
      <c r="G2872">
        <v>464</v>
      </c>
      <c r="H2872">
        <v>29</v>
      </c>
      <c r="I2872" s="119" t="s">
        <v>19</v>
      </c>
      <c r="J2872" s="119" t="s">
        <v>17</v>
      </c>
      <c r="K2872" s="1">
        <v>46255.758941458334</v>
      </c>
      <c r="L2872">
        <v>0</v>
      </c>
      <c r="M2872">
        <v>1</v>
      </c>
      <c r="N2872">
        <v>0</v>
      </c>
      <c r="O2872">
        <v>0</v>
      </c>
      <c r="P2872" s="119" t="s">
        <v>20254</v>
      </c>
    </row>
    <row r="2873" spans="1:16" x14ac:dyDescent="0.25">
      <c r="A2873">
        <v>3028</v>
      </c>
      <c r="B2873" s="119" t="s">
        <v>1740</v>
      </c>
      <c r="C2873">
        <v>28</v>
      </c>
      <c r="E2873">
        <v>178</v>
      </c>
      <c r="F2873">
        <v>20</v>
      </c>
      <c r="G2873">
        <v>225</v>
      </c>
      <c r="H2873">
        <v>29</v>
      </c>
      <c r="I2873" s="119" t="s">
        <v>19</v>
      </c>
      <c r="J2873" s="119" t="s">
        <v>17</v>
      </c>
      <c r="K2873" s="1">
        <v>46255.758941458334</v>
      </c>
      <c r="L2873">
        <v>13</v>
      </c>
      <c r="M2873">
        <v>0</v>
      </c>
      <c r="N2873">
        <v>3</v>
      </c>
      <c r="O2873">
        <v>0</v>
      </c>
      <c r="P2873" s="119" t="s">
        <v>20254</v>
      </c>
    </row>
    <row r="2874" spans="1:16" x14ac:dyDescent="0.25">
      <c r="A2874">
        <v>3029</v>
      </c>
      <c r="B2874" s="119" t="s">
        <v>1740</v>
      </c>
      <c r="C2874">
        <v>32</v>
      </c>
      <c r="E2874">
        <v>0</v>
      </c>
      <c r="F2874">
        <v>0</v>
      </c>
      <c r="G2874">
        <v>275</v>
      </c>
      <c r="H2874">
        <v>38</v>
      </c>
      <c r="I2874" s="119" t="s">
        <v>19</v>
      </c>
      <c r="J2874" s="119" t="s">
        <v>17</v>
      </c>
      <c r="K2874" s="1">
        <v>46255.758941458334</v>
      </c>
      <c r="L2874">
        <v>0</v>
      </c>
      <c r="M2874">
        <v>1</v>
      </c>
      <c r="N2874">
        <v>0</v>
      </c>
      <c r="O2874">
        <v>0</v>
      </c>
      <c r="P2874" s="119" t="s">
        <v>20254</v>
      </c>
    </row>
    <row r="2875" spans="1:16" x14ac:dyDescent="0.25">
      <c r="A2875">
        <v>3030</v>
      </c>
      <c r="B2875" s="119" t="s">
        <v>1740</v>
      </c>
      <c r="C2875">
        <v>36</v>
      </c>
      <c r="E2875">
        <v>23</v>
      </c>
      <c r="F2875">
        <v>20</v>
      </c>
      <c r="G2875">
        <v>19</v>
      </c>
      <c r="H2875">
        <v>110</v>
      </c>
      <c r="I2875" s="119" t="s">
        <v>19</v>
      </c>
      <c r="J2875" s="119" t="s">
        <v>17</v>
      </c>
      <c r="K2875" s="1">
        <v>46255.758941458334</v>
      </c>
      <c r="L2875">
        <v>0</v>
      </c>
      <c r="M2875">
        <v>4</v>
      </c>
      <c r="N2875">
        <v>0</v>
      </c>
      <c r="O2875">
        <v>0</v>
      </c>
      <c r="P2875" s="119" t="s">
        <v>20254</v>
      </c>
    </row>
    <row r="2876" spans="1:16" x14ac:dyDescent="0.25">
      <c r="A2876">
        <v>3031</v>
      </c>
      <c r="B2876" s="119" t="s">
        <v>1740</v>
      </c>
      <c r="C2876">
        <v>40</v>
      </c>
      <c r="E2876">
        <v>2009</v>
      </c>
      <c r="F2876">
        <v>38</v>
      </c>
      <c r="G2876">
        <v>199</v>
      </c>
      <c r="H2876">
        <v>82</v>
      </c>
      <c r="I2876" s="119" t="s">
        <v>19</v>
      </c>
      <c r="J2876" s="119" t="s">
        <v>17</v>
      </c>
      <c r="K2876" s="1">
        <v>46255.758941458334</v>
      </c>
      <c r="L2876">
        <v>10</v>
      </c>
      <c r="M2876">
        <v>2</v>
      </c>
      <c r="N2876">
        <v>0</v>
      </c>
      <c r="O2876">
        <v>0</v>
      </c>
      <c r="P2876" s="119" t="s">
        <v>20254</v>
      </c>
    </row>
    <row r="2877" spans="1:16" x14ac:dyDescent="0.25">
      <c r="A2877">
        <v>3032</v>
      </c>
      <c r="B2877" s="119" t="s">
        <v>1740</v>
      </c>
      <c r="C2877">
        <v>44</v>
      </c>
      <c r="E2877">
        <v>1092</v>
      </c>
      <c r="F2877">
        <v>42</v>
      </c>
      <c r="G2877">
        <v>150</v>
      </c>
      <c r="H2877">
        <v>68</v>
      </c>
      <c r="I2877" s="119" t="s">
        <v>19</v>
      </c>
      <c r="J2877" s="119" t="s">
        <v>17</v>
      </c>
      <c r="K2877" s="1">
        <v>46255.758941458334</v>
      </c>
      <c r="L2877">
        <v>10</v>
      </c>
      <c r="M2877">
        <v>1</v>
      </c>
      <c r="N2877">
        <v>1</v>
      </c>
      <c r="O2877">
        <v>1</v>
      </c>
      <c r="P2877" s="119" t="s">
        <v>20254</v>
      </c>
    </row>
    <row r="2878" spans="1:16" x14ac:dyDescent="0.25">
      <c r="A2878">
        <v>3033</v>
      </c>
      <c r="B2878" s="119" t="s">
        <v>1740</v>
      </c>
      <c r="C2878">
        <v>48</v>
      </c>
      <c r="E2878">
        <v>852</v>
      </c>
      <c r="F2878">
        <v>27</v>
      </c>
      <c r="G2878">
        <v>44</v>
      </c>
      <c r="H2878">
        <v>1325</v>
      </c>
      <c r="I2878" s="119" t="s">
        <v>19</v>
      </c>
      <c r="J2878" s="119" t="s">
        <v>17</v>
      </c>
      <c r="K2878" s="1">
        <v>46255.758941458334</v>
      </c>
      <c r="L2878">
        <v>10</v>
      </c>
      <c r="M2878">
        <v>0</v>
      </c>
      <c r="N2878">
        <v>2</v>
      </c>
      <c r="O2878">
        <v>0</v>
      </c>
      <c r="P2878" s="119" t="s">
        <v>20254</v>
      </c>
    </row>
    <row r="2879" spans="1:16" x14ac:dyDescent="0.25">
      <c r="A2879">
        <v>3034</v>
      </c>
      <c r="B2879" s="119" t="s">
        <v>1740</v>
      </c>
      <c r="C2879">
        <v>52</v>
      </c>
      <c r="E2879">
        <v>244</v>
      </c>
      <c r="F2879">
        <v>53</v>
      </c>
      <c r="G2879">
        <v>203</v>
      </c>
      <c r="H2879">
        <v>54</v>
      </c>
      <c r="I2879" s="119" t="s">
        <v>19</v>
      </c>
      <c r="J2879" s="119" t="s">
        <v>17</v>
      </c>
      <c r="K2879" s="1">
        <v>46255.758941458334</v>
      </c>
      <c r="L2879">
        <v>12</v>
      </c>
      <c r="M2879">
        <v>0</v>
      </c>
      <c r="N2879">
        <v>2</v>
      </c>
      <c r="O2879">
        <v>0</v>
      </c>
      <c r="P2879" s="119" t="s">
        <v>20254</v>
      </c>
    </row>
    <row r="2880" spans="1:16" x14ac:dyDescent="0.25">
      <c r="A2880">
        <v>3035</v>
      </c>
      <c r="B2880" s="119" t="s">
        <v>1740</v>
      </c>
      <c r="C2880">
        <v>56</v>
      </c>
      <c r="E2880">
        <v>738</v>
      </c>
      <c r="F2880">
        <v>75</v>
      </c>
      <c r="G2880">
        <v>216</v>
      </c>
      <c r="H2880">
        <v>80</v>
      </c>
      <c r="I2880" s="119" t="s">
        <v>19</v>
      </c>
      <c r="J2880" s="119" t="s">
        <v>17</v>
      </c>
      <c r="K2880" s="1">
        <v>46255.758941458334</v>
      </c>
      <c r="L2880">
        <v>6</v>
      </c>
      <c r="M2880">
        <v>1</v>
      </c>
      <c r="N2880">
        <v>1</v>
      </c>
      <c r="O2880">
        <v>1</v>
      </c>
      <c r="P2880" s="119" t="s">
        <v>20254</v>
      </c>
    </row>
    <row r="2881" spans="1:16" x14ac:dyDescent="0.25">
      <c r="A2881">
        <v>3036</v>
      </c>
      <c r="B2881" s="119" t="s">
        <v>1740</v>
      </c>
      <c r="C2881">
        <v>60</v>
      </c>
      <c r="E2881">
        <v>644</v>
      </c>
      <c r="F2881">
        <v>54</v>
      </c>
      <c r="G2881">
        <v>137</v>
      </c>
      <c r="H2881">
        <v>94</v>
      </c>
      <c r="I2881" s="119" t="s">
        <v>19</v>
      </c>
      <c r="J2881" s="119" t="s">
        <v>17</v>
      </c>
      <c r="K2881" s="1">
        <v>46255.758941458334</v>
      </c>
      <c r="L2881">
        <v>4</v>
      </c>
      <c r="M2881">
        <v>1</v>
      </c>
      <c r="N2881">
        <v>1</v>
      </c>
      <c r="O2881">
        <v>0</v>
      </c>
      <c r="P2881" s="119" t="s">
        <v>20254</v>
      </c>
    </row>
    <row r="2882" spans="1:16" x14ac:dyDescent="0.25">
      <c r="A2882">
        <v>3037</v>
      </c>
      <c r="B2882" s="119" t="s">
        <v>1741</v>
      </c>
      <c r="C2882">
        <v>64</v>
      </c>
      <c r="E2882">
        <v>2750</v>
      </c>
      <c r="F2882">
        <v>34</v>
      </c>
      <c r="G2882">
        <v>161</v>
      </c>
      <c r="H2882">
        <v>62</v>
      </c>
      <c r="I2882" s="119" t="s">
        <v>19</v>
      </c>
      <c r="J2882" s="119" t="s">
        <v>17</v>
      </c>
      <c r="K2882" s="1">
        <v>46255.758941458334</v>
      </c>
      <c r="L2882">
        <v>4</v>
      </c>
      <c r="M2882">
        <v>0</v>
      </c>
      <c r="N2882">
        <v>2</v>
      </c>
      <c r="O2882">
        <v>0</v>
      </c>
      <c r="P2882" s="119" t="s">
        <v>20254</v>
      </c>
    </row>
    <row r="2883" spans="1:16" x14ac:dyDescent="0.25">
      <c r="A2883">
        <v>3038</v>
      </c>
      <c r="B2883" s="119" t="s">
        <v>1742</v>
      </c>
      <c r="C2883">
        <v>4</v>
      </c>
      <c r="E2883">
        <v>1722</v>
      </c>
      <c r="F2883">
        <v>14</v>
      </c>
      <c r="G2883">
        <v>201</v>
      </c>
      <c r="H2883">
        <v>33</v>
      </c>
      <c r="I2883" s="119" t="s">
        <v>19</v>
      </c>
      <c r="J2883" s="119" t="s">
        <v>17</v>
      </c>
      <c r="K2883" s="1">
        <v>46255.758941458334</v>
      </c>
      <c r="L2883">
        <v>0</v>
      </c>
      <c r="M2883">
        <v>1</v>
      </c>
      <c r="N2883">
        <v>0</v>
      </c>
      <c r="O2883">
        <v>1</v>
      </c>
      <c r="P2883" s="119" t="s">
        <v>20254</v>
      </c>
    </row>
    <row r="2884" spans="1:16" x14ac:dyDescent="0.25">
      <c r="A2884">
        <v>3039</v>
      </c>
      <c r="B2884" s="119" t="s">
        <v>1742</v>
      </c>
      <c r="C2884">
        <v>8</v>
      </c>
      <c r="E2884">
        <v>1642</v>
      </c>
      <c r="F2884">
        <v>17</v>
      </c>
      <c r="G2884">
        <v>366</v>
      </c>
      <c r="H2884">
        <v>32</v>
      </c>
      <c r="I2884" s="119" t="s">
        <v>19</v>
      </c>
      <c r="J2884" s="119" t="s">
        <v>17</v>
      </c>
      <c r="K2884" s="1">
        <v>46255.758941458334</v>
      </c>
      <c r="L2884">
        <v>12</v>
      </c>
      <c r="M2884">
        <v>1</v>
      </c>
      <c r="N2884">
        <v>0</v>
      </c>
      <c r="O2884">
        <v>0</v>
      </c>
      <c r="P2884" s="119" t="s">
        <v>20254</v>
      </c>
    </row>
    <row r="2885" spans="1:16" x14ac:dyDescent="0.25">
      <c r="A2885">
        <v>3040</v>
      </c>
      <c r="B2885" s="119" t="s">
        <v>1742</v>
      </c>
      <c r="C2885">
        <v>12</v>
      </c>
      <c r="E2885">
        <v>1371</v>
      </c>
      <c r="F2885">
        <v>23</v>
      </c>
      <c r="G2885">
        <v>266</v>
      </c>
      <c r="H2885">
        <v>36</v>
      </c>
      <c r="I2885" s="119" t="s">
        <v>19</v>
      </c>
      <c r="J2885" s="119" t="s">
        <v>17</v>
      </c>
      <c r="K2885" s="1">
        <v>46255.758941458334</v>
      </c>
      <c r="L2885">
        <v>20</v>
      </c>
      <c r="M2885">
        <v>1</v>
      </c>
      <c r="N2885">
        <v>1</v>
      </c>
      <c r="O2885">
        <v>1</v>
      </c>
      <c r="P2885" s="119" t="s">
        <v>20254</v>
      </c>
    </row>
    <row r="2886" spans="1:16" x14ac:dyDescent="0.25">
      <c r="A2886">
        <v>3041</v>
      </c>
      <c r="B2886" s="119" t="s">
        <v>1742</v>
      </c>
      <c r="C2886">
        <v>16</v>
      </c>
      <c r="E2886">
        <v>3106</v>
      </c>
      <c r="F2886">
        <v>29</v>
      </c>
      <c r="G2886">
        <v>257</v>
      </c>
      <c r="H2886">
        <v>49</v>
      </c>
      <c r="I2886" s="119" t="s">
        <v>19</v>
      </c>
      <c r="J2886" s="119" t="s">
        <v>17</v>
      </c>
      <c r="K2886" s="1">
        <v>46255.758941458334</v>
      </c>
      <c r="L2886">
        <v>17</v>
      </c>
      <c r="M2886">
        <v>0</v>
      </c>
      <c r="N2886">
        <v>2</v>
      </c>
      <c r="O2886">
        <v>0</v>
      </c>
      <c r="P2886" s="119" t="s">
        <v>20254</v>
      </c>
    </row>
    <row r="2887" spans="1:16" x14ac:dyDescent="0.25">
      <c r="A2887">
        <v>3042</v>
      </c>
      <c r="B2887" s="119" t="s">
        <v>1742</v>
      </c>
      <c r="C2887">
        <v>20</v>
      </c>
      <c r="E2887">
        <v>3544</v>
      </c>
      <c r="F2887">
        <v>34</v>
      </c>
      <c r="G2887">
        <v>280</v>
      </c>
      <c r="H2887">
        <v>49</v>
      </c>
      <c r="I2887" s="119" t="s">
        <v>19</v>
      </c>
      <c r="J2887" s="119" t="s">
        <v>17</v>
      </c>
      <c r="K2887" s="1">
        <v>46255.758941458334</v>
      </c>
      <c r="L2887">
        <v>5</v>
      </c>
      <c r="M2887">
        <v>1</v>
      </c>
      <c r="N2887">
        <v>2</v>
      </c>
      <c r="O2887">
        <v>0</v>
      </c>
      <c r="P2887" s="119" t="s">
        <v>20254</v>
      </c>
    </row>
    <row r="2888" spans="1:16" x14ac:dyDescent="0.25">
      <c r="A2888">
        <v>3043</v>
      </c>
      <c r="B2888" s="119" t="s">
        <v>1743</v>
      </c>
      <c r="C2888">
        <v>24</v>
      </c>
      <c r="E2888">
        <v>0</v>
      </c>
      <c r="F2888">
        <v>0</v>
      </c>
      <c r="G2888">
        <v>632</v>
      </c>
      <c r="H2888">
        <v>35</v>
      </c>
      <c r="I2888" s="119" t="s">
        <v>19</v>
      </c>
      <c r="J2888" s="119" t="s">
        <v>17</v>
      </c>
      <c r="K2888" s="1">
        <v>46255.758941458334</v>
      </c>
      <c r="L2888">
        <v>0</v>
      </c>
      <c r="M2888">
        <v>1</v>
      </c>
      <c r="N2888">
        <v>0</v>
      </c>
      <c r="O2888">
        <v>0</v>
      </c>
      <c r="P2888" s="119" t="s">
        <v>20254</v>
      </c>
    </row>
    <row r="2889" spans="1:16" x14ac:dyDescent="0.25">
      <c r="A2889">
        <v>3044</v>
      </c>
      <c r="B2889" s="119" t="s">
        <v>1743</v>
      </c>
      <c r="C2889">
        <v>28</v>
      </c>
      <c r="E2889">
        <v>2</v>
      </c>
      <c r="F2889">
        <v>23</v>
      </c>
      <c r="G2889">
        <v>16</v>
      </c>
      <c r="H2889">
        <v>100</v>
      </c>
      <c r="I2889" s="119" t="s">
        <v>19</v>
      </c>
      <c r="J2889" s="119" t="s">
        <v>17</v>
      </c>
      <c r="K2889" s="1">
        <v>46255.758941458334</v>
      </c>
      <c r="L2889">
        <v>0</v>
      </c>
      <c r="M2889">
        <v>1</v>
      </c>
      <c r="N2889">
        <v>0</v>
      </c>
      <c r="O2889">
        <v>0</v>
      </c>
      <c r="P2889" s="119" t="s">
        <v>20254</v>
      </c>
    </row>
    <row r="2890" spans="1:16" x14ac:dyDescent="0.25">
      <c r="A2890">
        <v>3045</v>
      </c>
      <c r="B2890" s="119" t="s">
        <v>1743</v>
      </c>
      <c r="C2890">
        <v>32</v>
      </c>
      <c r="E2890">
        <v>0</v>
      </c>
      <c r="F2890">
        <v>0</v>
      </c>
      <c r="G2890">
        <v>243</v>
      </c>
      <c r="H2890">
        <v>75</v>
      </c>
      <c r="I2890" s="119" t="s">
        <v>19</v>
      </c>
      <c r="J2890" s="119" t="s">
        <v>17</v>
      </c>
      <c r="K2890" s="1">
        <v>46255.758941458334</v>
      </c>
      <c r="L2890">
        <v>0</v>
      </c>
      <c r="M2890">
        <v>0</v>
      </c>
      <c r="N2890">
        <v>0</v>
      </c>
      <c r="O2890">
        <v>0</v>
      </c>
      <c r="P2890" s="119" t="s">
        <v>20254</v>
      </c>
    </row>
    <row r="2891" spans="1:16" x14ac:dyDescent="0.25">
      <c r="A2891">
        <v>3046</v>
      </c>
      <c r="B2891" s="119" t="s">
        <v>1743</v>
      </c>
      <c r="C2891">
        <v>36</v>
      </c>
      <c r="E2891">
        <v>0</v>
      </c>
      <c r="F2891">
        <v>0</v>
      </c>
      <c r="G2891">
        <v>321</v>
      </c>
      <c r="H2891">
        <v>61</v>
      </c>
      <c r="I2891" s="119" t="s">
        <v>19</v>
      </c>
      <c r="J2891" s="119" t="s">
        <v>17</v>
      </c>
      <c r="K2891" s="1">
        <v>46255.758941458334</v>
      </c>
      <c r="L2891">
        <v>0</v>
      </c>
      <c r="M2891">
        <v>1</v>
      </c>
      <c r="N2891">
        <v>0</v>
      </c>
      <c r="O2891">
        <v>0</v>
      </c>
      <c r="P2891" s="119" t="s">
        <v>20254</v>
      </c>
    </row>
    <row r="2892" spans="1:16" x14ac:dyDescent="0.25">
      <c r="A2892">
        <v>3047</v>
      </c>
      <c r="B2892" s="119" t="s">
        <v>1743</v>
      </c>
      <c r="C2892">
        <v>40</v>
      </c>
      <c r="E2892">
        <v>260</v>
      </c>
      <c r="F2892">
        <v>65</v>
      </c>
      <c r="G2892">
        <v>145</v>
      </c>
      <c r="H2892">
        <v>96</v>
      </c>
      <c r="I2892" s="119" t="s">
        <v>19</v>
      </c>
      <c r="J2892" s="119" t="s">
        <v>17</v>
      </c>
      <c r="K2892" s="1">
        <v>46255.758941458334</v>
      </c>
      <c r="L2892">
        <v>10</v>
      </c>
      <c r="M2892">
        <v>1</v>
      </c>
      <c r="N2892">
        <v>2</v>
      </c>
      <c r="O2892">
        <v>0</v>
      </c>
      <c r="P2892" s="119" t="s">
        <v>20254</v>
      </c>
    </row>
    <row r="2893" spans="1:16" x14ac:dyDescent="0.25">
      <c r="A2893">
        <v>3048</v>
      </c>
      <c r="B2893" s="119" t="s">
        <v>1743</v>
      </c>
      <c r="C2893">
        <v>44</v>
      </c>
      <c r="E2893">
        <v>106</v>
      </c>
      <c r="F2893">
        <v>36</v>
      </c>
      <c r="G2893">
        <v>87</v>
      </c>
      <c r="H2893">
        <v>49</v>
      </c>
      <c r="I2893" s="119" t="s">
        <v>19</v>
      </c>
      <c r="J2893" s="119" t="s">
        <v>17</v>
      </c>
      <c r="K2893" s="1">
        <v>46255.758941458334</v>
      </c>
      <c r="L2893">
        <v>10</v>
      </c>
      <c r="M2893">
        <v>0</v>
      </c>
      <c r="N2893">
        <v>0</v>
      </c>
      <c r="O2893">
        <v>0</v>
      </c>
      <c r="P2893" s="119" t="s">
        <v>20254</v>
      </c>
    </row>
    <row r="2894" spans="1:16" x14ac:dyDescent="0.25">
      <c r="A2894">
        <v>3049</v>
      </c>
      <c r="B2894" s="119" t="s">
        <v>1743</v>
      </c>
      <c r="C2894">
        <v>48</v>
      </c>
      <c r="E2894">
        <v>168</v>
      </c>
      <c r="F2894">
        <v>51</v>
      </c>
      <c r="G2894">
        <v>119</v>
      </c>
      <c r="H2894">
        <v>100</v>
      </c>
      <c r="I2894" s="119" t="s">
        <v>19</v>
      </c>
      <c r="J2894" s="119" t="s">
        <v>17</v>
      </c>
      <c r="K2894" s="1">
        <v>46255.758941458334</v>
      </c>
      <c r="L2894">
        <v>13</v>
      </c>
      <c r="M2894">
        <v>1</v>
      </c>
      <c r="N2894">
        <v>3</v>
      </c>
      <c r="O2894">
        <v>0</v>
      </c>
      <c r="P2894" s="119" t="s">
        <v>20254</v>
      </c>
    </row>
    <row r="2895" spans="1:16" x14ac:dyDescent="0.25">
      <c r="A2895">
        <v>3050</v>
      </c>
      <c r="B2895" s="119" t="s">
        <v>1743</v>
      </c>
      <c r="C2895">
        <v>52</v>
      </c>
      <c r="E2895">
        <v>334</v>
      </c>
      <c r="F2895">
        <v>62</v>
      </c>
      <c r="G2895">
        <v>284</v>
      </c>
      <c r="H2895">
        <v>89</v>
      </c>
      <c r="I2895" s="119" t="s">
        <v>19</v>
      </c>
      <c r="J2895" s="119" t="s">
        <v>17</v>
      </c>
      <c r="K2895" s="1">
        <v>46255.758941458334</v>
      </c>
      <c r="L2895">
        <v>10</v>
      </c>
      <c r="M2895">
        <v>0</v>
      </c>
      <c r="N2895">
        <v>2</v>
      </c>
      <c r="O2895">
        <v>0</v>
      </c>
      <c r="P2895" s="119" t="s">
        <v>20254</v>
      </c>
    </row>
    <row r="2896" spans="1:16" x14ac:dyDescent="0.25">
      <c r="A2896">
        <v>3051</v>
      </c>
      <c r="B2896" s="119" t="s">
        <v>1743</v>
      </c>
      <c r="C2896">
        <v>56</v>
      </c>
      <c r="E2896">
        <v>64</v>
      </c>
      <c r="F2896">
        <v>46</v>
      </c>
      <c r="G2896">
        <v>262</v>
      </c>
      <c r="H2896">
        <v>142</v>
      </c>
      <c r="I2896" s="119" t="s">
        <v>19</v>
      </c>
      <c r="J2896" s="119" t="s">
        <v>17</v>
      </c>
      <c r="K2896" s="1">
        <v>46255.758941458334</v>
      </c>
      <c r="L2896">
        <v>5</v>
      </c>
      <c r="M2896">
        <v>0</v>
      </c>
      <c r="N2896">
        <v>3</v>
      </c>
      <c r="O2896">
        <v>0</v>
      </c>
      <c r="P2896" s="119" t="s">
        <v>20254</v>
      </c>
    </row>
    <row r="2897" spans="1:16" x14ac:dyDescent="0.25">
      <c r="A2897">
        <v>3052</v>
      </c>
      <c r="B2897" s="119" t="s">
        <v>1743</v>
      </c>
      <c r="C2897">
        <v>60</v>
      </c>
      <c r="E2897">
        <v>858</v>
      </c>
      <c r="F2897">
        <v>103</v>
      </c>
      <c r="G2897">
        <v>204</v>
      </c>
      <c r="H2897">
        <v>318</v>
      </c>
      <c r="I2897" s="119" t="s">
        <v>19</v>
      </c>
      <c r="J2897" s="119" t="s">
        <v>17</v>
      </c>
      <c r="K2897" s="1">
        <v>46255.758941458334</v>
      </c>
      <c r="L2897">
        <v>11</v>
      </c>
      <c r="M2897">
        <v>2</v>
      </c>
      <c r="N2897">
        <v>1</v>
      </c>
      <c r="O2897">
        <v>0</v>
      </c>
      <c r="P2897" s="119" t="s">
        <v>20254</v>
      </c>
    </row>
    <row r="2898" spans="1:16" x14ac:dyDescent="0.25">
      <c r="A2898">
        <v>3053</v>
      </c>
      <c r="B2898" s="119" t="s">
        <v>1744</v>
      </c>
      <c r="C2898">
        <v>64</v>
      </c>
      <c r="E2898">
        <v>652</v>
      </c>
      <c r="F2898">
        <v>93</v>
      </c>
      <c r="G2898">
        <v>152</v>
      </c>
      <c r="H2898">
        <v>117</v>
      </c>
      <c r="I2898" s="119" t="s">
        <v>19</v>
      </c>
      <c r="J2898" s="119" t="s">
        <v>17</v>
      </c>
      <c r="K2898" s="1">
        <v>46255.758941458334</v>
      </c>
      <c r="L2898">
        <v>7</v>
      </c>
      <c r="M2898">
        <v>0</v>
      </c>
      <c r="N2898">
        <v>1</v>
      </c>
      <c r="O2898">
        <v>0</v>
      </c>
      <c r="P2898" s="119" t="s">
        <v>20254</v>
      </c>
    </row>
    <row r="2899" spans="1:16" x14ac:dyDescent="0.25">
      <c r="A2899">
        <v>3054</v>
      </c>
      <c r="B2899" s="119" t="s">
        <v>1745</v>
      </c>
      <c r="C2899">
        <v>4</v>
      </c>
      <c r="E2899">
        <v>5391</v>
      </c>
      <c r="F2899">
        <v>10</v>
      </c>
      <c r="G2899">
        <v>547</v>
      </c>
      <c r="H2899">
        <v>38</v>
      </c>
      <c r="I2899" s="119" t="s">
        <v>19</v>
      </c>
      <c r="J2899" s="119" t="s">
        <v>17</v>
      </c>
      <c r="K2899" s="1">
        <v>46255.758941458334</v>
      </c>
      <c r="L2899">
        <v>2</v>
      </c>
      <c r="M2899">
        <v>1</v>
      </c>
      <c r="N2899">
        <v>0</v>
      </c>
      <c r="O2899">
        <v>0</v>
      </c>
      <c r="P2899" s="119" t="s">
        <v>20254</v>
      </c>
    </row>
    <row r="2900" spans="1:16" x14ac:dyDescent="0.25">
      <c r="A2900">
        <v>3055</v>
      </c>
      <c r="B2900" s="119" t="s">
        <v>1745</v>
      </c>
      <c r="C2900">
        <v>8</v>
      </c>
      <c r="E2900">
        <v>4965</v>
      </c>
      <c r="F2900">
        <v>15</v>
      </c>
      <c r="G2900">
        <v>877</v>
      </c>
      <c r="H2900">
        <v>25</v>
      </c>
      <c r="I2900" s="119" t="s">
        <v>19</v>
      </c>
      <c r="J2900" s="119" t="s">
        <v>17</v>
      </c>
      <c r="K2900" s="1">
        <v>46255.758941458334</v>
      </c>
      <c r="L2900">
        <v>19</v>
      </c>
      <c r="M2900">
        <v>3</v>
      </c>
      <c r="N2900">
        <v>3</v>
      </c>
      <c r="O2900">
        <v>3</v>
      </c>
      <c r="P2900" s="119" t="s">
        <v>20254</v>
      </c>
    </row>
    <row r="2901" spans="1:16" x14ac:dyDescent="0.25">
      <c r="A2901">
        <v>3056</v>
      </c>
      <c r="B2901" s="119" t="s">
        <v>1745</v>
      </c>
      <c r="C2901">
        <v>12</v>
      </c>
      <c r="E2901">
        <v>761</v>
      </c>
      <c r="F2901">
        <v>11</v>
      </c>
      <c r="G2901">
        <v>818</v>
      </c>
      <c r="H2901">
        <v>38</v>
      </c>
      <c r="I2901" s="119" t="s">
        <v>19</v>
      </c>
      <c r="J2901" s="119" t="s">
        <v>17</v>
      </c>
      <c r="K2901" s="1">
        <v>46255.758941458334</v>
      </c>
      <c r="L2901">
        <v>6</v>
      </c>
      <c r="M2901">
        <v>4</v>
      </c>
      <c r="N2901">
        <v>0</v>
      </c>
      <c r="O2901">
        <v>1</v>
      </c>
      <c r="P2901" s="119" t="s">
        <v>20254</v>
      </c>
    </row>
    <row r="2902" spans="1:16" x14ac:dyDescent="0.25">
      <c r="A2902">
        <v>3057</v>
      </c>
      <c r="B2902" s="119" t="s">
        <v>1745</v>
      </c>
      <c r="C2902">
        <v>16</v>
      </c>
      <c r="E2902">
        <v>1134</v>
      </c>
      <c r="F2902">
        <v>12</v>
      </c>
      <c r="G2902">
        <v>378</v>
      </c>
      <c r="H2902">
        <v>37</v>
      </c>
      <c r="I2902" s="119" t="s">
        <v>19</v>
      </c>
      <c r="J2902" s="119" t="s">
        <v>17</v>
      </c>
      <c r="K2902" s="1">
        <v>46255.758941458334</v>
      </c>
      <c r="L2902">
        <v>0</v>
      </c>
      <c r="M2902">
        <v>1</v>
      </c>
      <c r="N2902">
        <v>0</v>
      </c>
      <c r="O2902">
        <v>0</v>
      </c>
      <c r="P2902" s="119" t="s">
        <v>20254</v>
      </c>
    </row>
    <row r="2903" spans="1:16" x14ac:dyDescent="0.25">
      <c r="A2903">
        <v>3058</v>
      </c>
      <c r="B2903" s="119" t="s">
        <v>1745</v>
      </c>
      <c r="C2903">
        <v>20</v>
      </c>
      <c r="E2903">
        <v>570</v>
      </c>
      <c r="F2903">
        <v>31</v>
      </c>
      <c r="G2903">
        <v>1173</v>
      </c>
      <c r="H2903">
        <v>50</v>
      </c>
      <c r="I2903" s="119" t="s">
        <v>19</v>
      </c>
      <c r="J2903" s="119" t="s">
        <v>17</v>
      </c>
      <c r="K2903" s="1">
        <v>46255.758941458334</v>
      </c>
      <c r="L2903">
        <v>7</v>
      </c>
      <c r="M2903">
        <v>0</v>
      </c>
      <c r="N2903">
        <v>0</v>
      </c>
      <c r="O2903">
        <v>0</v>
      </c>
      <c r="P2903" s="119" t="s">
        <v>20254</v>
      </c>
    </row>
    <row r="2904" spans="1:16" x14ac:dyDescent="0.25">
      <c r="A2904">
        <v>3059</v>
      </c>
      <c r="B2904" s="119" t="s">
        <v>1746</v>
      </c>
      <c r="C2904">
        <v>24</v>
      </c>
      <c r="E2904">
        <v>528</v>
      </c>
      <c r="F2904">
        <v>23</v>
      </c>
      <c r="G2904">
        <v>150</v>
      </c>
      <c r="H2904">
        <v>87</v>
      </c>
      <c r="I2904" s="119" t="s">
        <v>19</v>
      </c>
      <c r="J2904" s="119" t="s">
        <v>17</v>
      </c>
      <c r="K2904" s="1">
        <v>46255.758941458334</v>
      </c>
      <c r="L2904">
        <v>13</v>
      </c>
      <c r="M2904">
        <v>1</v>
      </c>
      <c r="N2904">
        <v>5</v>
      </c>
      <c r="O2904">
        <v>0</v>
      </c>
      <c r="P2904" s="119" t="s">
        <v>20254</v>
      </c>
    </row>
    <row r="2905" spans="1:16" x14ac:dyDescent="0.25">
      <c r="A2905">
        <v>3060</v>
      </c>
      <c r="B2905" s="119" t="s">
        <v>1746</v>
      </c>
      <c r="C2905">
        <v>28</v>
      </c>
      <c r="E2905">
        <v>164</v>
      </c>
      <c r="F2905">
        <v>21</v>
      </c>
      <c r="G2905">
        <v>322</v>
      </c>
      <c r="H2905">
        <v>29</v>
      </c>
      <c r="I2905" s="119" t="s">
        <v>19</v>
      </c>
      <c r="J2905" s="119" t="s">
        <v>17</v>
      </c>
      <c r="K2905" s="1">
        <v>46255.758941458334</v>
      </c>
      <c r="L2905">
        <v>13</v>
      </c>
      <c r="M2905">
        <v>0</v>
      </c>
      <c r="N2905">
        <v>4</v>
      </c>
      <c r="O2905">
        <v>0</v>
      </c>
      <c r="P2905" s="119" t="s">
        <v>20254</v>
      </c>
    </row>
    <row r="2906" spans="1:16" x14ac:dyDescent="0.25">
      <c r="A2906">
        <v>3061</v>
      </c>
      <c r="B2906" s="119" t="s">
        <v>1746</v>
      </c>
      <c r="C2906">
        <v>32</v>
      </c>
      <c r="E2906">
        <v>0</v>
      </c>
      <c r="F2906">
        <v>0</v>
      </c>
      <c r="G2906">
        <v>695</v>
      </c>
      <c r="H2906">
        <v>33</v>
      </c>
      <c r="I2906" s="119" t="s">
        <v>19</v>
      </c>
      <c r="J2906" s="119" t="s">
        <v>17</v>
      </c>
      <c r="K2906" s="1">
        <v>46255.758941458334</v>
      </c>
      <c r="L2906">
        <v>0</v>
      </c>
      <c r="M2906">
        <v>2</v>
      </c>
      <c r="N2906">
        <v>0</v>
      </c>
      <c r="O2906">
        <v>1</v>
      </c>
      <c r="P2906" s="119" t="s">
        <v>20254</v>
      </c>
    </row>
    <row r="2907" spans="1:16" x14ac:dyDescent="0.25">
      <c r="A2907">
        <v>3062</v>
      </c>
      <c r="B2907" s="119" t="s">
        <v>1746</v>
      </c>
      <c r="C2907">
        <v>36</v>
      </c>
      <c r="E2907">
        <v>2693</v>
      </c>
      <c r="F2907">
        <v>21</v>
      </c>
      <c r="G2907">
        <v>162</v>
      </c>
      <c r="H2907">
        <v>82</v>
      </c>
      <c r="I2907" s="119" t="s">
        <v>19</v>
      </c>
      <c r="J2907" s="119" t="s">
        <v>17</v>
      </c>
      <c r="K2907" s="1">
        <v>46255.758941458334</v>
      </c>
      <c r="L2907">
        <v>7</v>
      </c>
      <c r="M2907">
        <v>0</v>
      </c>
      <c r="N2907">
        <v>0</v>
      </c>
      <c r="O2907">
        <v>0</v>
      </c>
      <c r="P2907" s="119" t="s">
        <v>20254</v>
      </c>
    </row>
    <row r="2908" spans="1:16" x14ac:dyDescent="0.25">
      <c r="A2908">
        <v>3063</v>
      </c>
      <c r="B2908" s="119" t="s">
        <v>1746</v>
      </c>
      <c r="C2908">
        <v>40</v>
      </c>
      <c r="E2908">
        <v>0</v>
      </c>
      <c r="F2908">
        <v>0</v>
      </c>
      <c r="G2908">
        <v>258</v>
      </c>
      <c r="H2908">
        <v>50</v>
      </c>
      <c r="I2908" s="119" t="s">
        <v>19</v>
      </c>
      <c r="J2908" s="119" t="s">
        <v>17</v>
      </c>
      <c r="K2908" s="1">
        <v>46255.758941458334</v>
      </c>
      <c r="L2908">
        <v>0</v>
      </c>
      <c r="M2908">
        <v>1</v>
      </c>
      <c r="N2908">
        <v>0</v>
      </c>
      <c r="O2908">
        <v>0</v>
      </c>
      <c r="P2908" s="119" t="s">
        <v>20254</v>
      </c>
    </row>
    <row r="2909" spans="1:16" x14ac:dyDescent="0.25">
      <c r="A2909">
        <v>3064</v>
      </c>
      <c r="B2909" s="119" t="s">
        <v>1746</v>
      </c>
      <c r="C2909">
        <v>44</v>
      </c>
      <c r="E2909">
        <v>594</v>
      </c>
      <c r="F2909">
        <v>22</v>
      </c>
      <c r="G2909">
        <v>97</v>
      </c>
      <c r="H2909">
        <v>115</v>
      </c>
      <c r="I2909" s="119" t="s">
        <v>19</v>
      </c>
      <c r="J2909" s="119" t="s">
        <v>17</v>
      </c>
      <c r="K2909" s="1">
        <v>46255.758941458334</v>
      </c>
      <c r="L2909">
        <v>7</v>
      </c>
      <c r="M2909">
        <v>0</v>
      </c>
      <c r="N2909">
        <v>1</v>
      </c>
      <c r="O2909">
        <v>0</v>
      </c>
      <c r="P2909" s="119" t="s">
        <v>20254</v>
      </c>
    </row>
    <row r="2910" spans="1:16" x14ac:dyDescent="0.25">
      <c r="A2910">
        <v>3065</v>
      </c>
      <c r="B2910" s="119" t="s">
        <v>1746</v>
      </c>
      <c r="C2910">
        <v>48</v>
      </c>
      <c r="E2910">
        <v>721</v>
      </c>
      <c r="F2910">
        <v>24</v>
      </c>
      <c r="G2910">
        <v>217</v>
      </c>
      <c r="H2910">
        <v>47</v>
      </c>
      <c r="I2910" s="119" t="s">
        <v>19</v>
      </c>
      <c r="J2910" s="119" t="s">
        <v>17</v>
      </c>
      <c r="K2910" s="1">
        <v>46255.758941458334</v>
      </c>
      <c r="L2910">
        <v>12</v>
      </c>
      <c r="M2910">
        <v>0</v>
      </c>
      <c r="N2910">
        <v>2</v>
      </c>
      <c r="O2910">
        <v>0</v>
      </c>
      <c r="P2910" s="119" t="s">
        <v>20254</v>
      </c>
    </row>
    <row r="2911" spans="1:16" x14ac:dyDescent="0.25">
      <c r="A2911">
        <v>3066</v>
      </c>
      <c r="B2911" s="119" t="s">
        <v>1746</v>
      </c>
      <c r="C2911">
        <v>52</v>
      </c>
      <c r="E2911">
        <v>185</v>
      </c>
      <c r="F2911">
        <v>25</v>
      </c>
      <c r="G2911">
        <v>262</v>
      </c>
      <c r="H2911">
        <v>80</v>
      </c>
      <c r="I2911" s="119" t="s">
        <v>19</v>
      </c>
      <c r="J2911" s="119" t="s">
        <v>17</v>
      </c>
      <c r="K2911" s="1">
        <v>46255.758941458334</v>
      </c>
      <c r="L2911">
        <v>17</v>
      </c>
      <c r="M2911">
        <v>0</v>
      </c>
      <c r="N2911">
        <v>6</v>
      </c>
      <c r="O2911">
        <v>0</v>
      </c>
      <c r="P2911" s="119" t="s">
        <v>20254</v>
      </c>
    </row>
    <row r="2912" spans="1:16" x14ac:dyDescent="0.25">
      <c r="A2912">
        <v>3067</v>
      </c>
      <c r="B2912" s="119" t="s">
        <v>1746</v>
      </c>
      <c r="C2912">
        <v>56</v>
      </c>
      <c r="E2912">
        <v>335</v>
      </c>
      <c r="F2912">
        <v>200</v>
      </c>
      <c r="G2912">
        <v>207</v>
      </c>
      <c r="H2912">
        <v>203</v>
      </c>
      <c r="I2912" s="119" t="s">
        <v>19</v>
      </c>
      <c r="J2912" s="119" t="s">
        <v>17</v>
      </c>
      <c r="K2912" s="1">
        <v>46255.758941458334</v>
      </c>
      <c r="L2912">
        <v>9</v>
      </c>
      <c r="M2912">
        <v>0</v>
      </c>
      <c r="N2912">
        <v>1</v>
      </c>
      <c r="O2912">
        <v>0</v>
      </c>
      <c r="P2912" s="119" t="s">
        <v>20254</v>
      </c>
    </row>
    <row r="2913" spans="1:16" x14ac:dyDescent="0.25">
      <c r="A2913">
        <v>3068</v>
      </c>
      <c r="B2913" s="119" t="s">
        <v>1746</v>
      </c>
      <c r="C2913">
        <v>60</v>
      </c>
      <c r="E2913">
        <v>840</v>
      </c>
      <c r="F2913">
        <v>35</v>
      </c>
      <c r="G2913">
        <v>216</v>
      </c>
      <c r="H2913">
        <v>100</v>
      </c>
      <c r="I2913" s="119" t="s">
        <v>19</v>
      </c>
      <c r="J2913" s="119" t="s">
        <v>17</v>
      </c>
      <c r="K2913" s="1">
        <v>46255.758941458334</v>
      </c>
      <c r="L2913">
        <v>9</v>
      </c>
      <c r="M2913">
        <v>4</v>
      </c>
      <c r="N2913">
        <v>2</v>
      </c>
      <c r="O2913">
        <v>0</v>
      </c>
      <c r="P2913" s="119" t="s">
        <v>20254</v>
      </c>
    </row>
    <row r="2914" spans="1:16" x14ac:dyDescent="0.25">
      <c r="A2914">
        <v>3069</v>
      </c>
      <c r="B2914" s="119" t="s">
        <v>1747</v>
      </c>
      <c r="C2914">
        <v>64</v>
      </c>
      <c r="E2914">
        <v>1040</v>
      </c>
      <c r="F2914">
        <v>43</v>
      </c>
      <c r="G2914">
        <v>281</v>
      </c>
      <c r="H2914">
        <v>66</v>
      </c>
      <c r="I2914" s="119" t="s">
        <v>19</v>
      </c>
      <c r="J2914" s="119" t="s">
        <v>17</v>
      </c>
      <c r="K2914" s="1">
        <v>46255.758941458334</v>
      </c>
      <c r="L2914">
        <v>10</v>
      </c>
      <c r="M2914">
        <v>0</v>
      </c>
      <c r="N2914">
        <v>3</v>
      </c>
      <c r="O2914">
        <v>0</v>
      </c>
      <c r="P2914" s="119" t="s">
        <v>20254</v>
      </c>
    </row>
    <row r="2915" spans="1:16" x14ac:dyDescent="0.25">
      <c r="A2915">
        <v>3070</v>
      </c>
      <c r="B2915" s="119" t="s">
        <v>1748</v>
      </c>
      <c r="C2915">
        <v>12</v>
      </c>
      <c r="E2915">
        <v>1</v>
      </c>
      <c r="F2915">
        <v>13</v>
      </c>
      <c r="G2915">
        <v>859</v>
      </c>
      <c r="H2915">
        <v>27</v>
      </c>
      <c r="I2915" s="119" t="s">
        <v>19</v>
      </c>
      <c r="J2915" s="119" t="s">
        <v>17</v>
      </c>
      <c r="K2915" s="1">
        <v>46255.758941458334</v>
      </c>
      <c r="L2915">
        <v>5</v>
      </c>
      <c r="M2915">
        <v>0</v>
      </c>
      <c r="N2915">
        <v>0</v>
      </c>
      <c r="O2915">
        <v>0</v>
      </c>
      <c r="P2915" s="119" t="s">
        <v>20254</v>
      </c>
    </row>
    <row r="2916" spans="1:16" x14ac:dyDescent="0.25">
      <c r="A2916">
        <v>3071</v>
      </c>
      <c r="B2916" s="119" t="s">
        <v>1748</v>
      </c>
      <c r="C2916">
        <v>16</v>
      </c>
      <c r="E2916">
        <v>0</v>
      </c>
      <c r="F2916">
        <v>0</v>
      </c>
      <c r="G2916">
        <v>463</v>
      </c>
      <c r="H2916">
        <v>36</v>
      </c>
      <c r="I2916" s="119" t="s">
        <v>19</v>
      </c>
      <c r="J2916" s="119" t="s">
        <v>17</v>
      </c>
      <c r="K2916" s="1">
        <v>46255.758941458334</v>
      </c>
      <c r="L2916">
        <v>0</v>
      </c>
      <c r="M2916">
        <v>0</v>
      </c>
      <c r="N2916">
        <v>0</v>
      </c>
      <c r="O2916">
        <v>0</v>
      </c>
      <c r="P2916" s="119" t="s">
        <v>20254</v>
      </c>
    </row>
    <row r="2917" spans="1:16" x14ac:dyDescent="0.25">
      <c r="A2917">
        <v>3072</v>
      </c>
      <c r="B2917" s="119" t="s">
        <v>1748</v>
      </c>
      <c r="C2917">
        <v>20</v>
      </c>
      <c r="E2917">
        <v>1</v>
      </c>
      <c r="F2917">
        <v>18</v>
      </c>
      <c r="G2917">
        <v>358</v>
      </c>
      <c r="H2917">
        <v>33</v>
      </c>
      <c r="I2917" s="119" t="s">
        <v>19</v>
      </c>
      <c r="J2917" s="119" t="s">
        <v>17</v>
      </c>
      <c r="K2917" s="1">
        <v>46255.758941458334</v>
      </c>
      <c r="L2917">
        <v>2</v>
      </c>
      <c r="M2917">
        <v>0</v>
      </c>
      <c r="N2917">
        <v>1</v>
      </c>
      <c r="O2917">
        <v>0</v>
      </c>
      <c r="P2917" s="119" t="s">
        <v>20254</v>
      </c>
    </row>
    <row r="2918" spans="1:16" x14ac:dyDescent="0.25">
      <c r="A2918">
        <v>3073</v>
      </c>
      <c r="B2918" s="119" t="s">
        <v>1749</v>
      </c>
      <c r="C2918">
        <v>24</v>
      </c>
      <c r="E2918">
        <v>0</v>
      </c>
      <c r="F2918">
        <v>0</v>
      </c>
      <c r="G2918">
        <v>747</v>
      </c>
      <c r="H2918">
        <v>34</v>
      </c>
      <c r="I2918" s="119" t="s">
        <v>19</v>
      </c>
      <c r="J2918" s="119" t="s">
        <v>17</v>
      </c>
      <c r="K2918" s="1">
        <v>46255.758941458334</v>
      </c>
      <c r="L2918">
        <v>0</v>
      </c>
      <c r="M2918">
        <v>1</v>
      </c>
      <c r="N2918">
        <v>0</v>
      </c>
      <c r="O2918">
        <v>0</v>
      </c>
      <c r="P2918" s="119" t="s">
        <v>20254</v>
      </c>
    </row>
    <row r="2919" spans="1:16" x14ac:dyDescent="0.25">
      <c r="A2919">
        <v>3074</v>
      </c>
      <c r="B2919" s="119" t="s">
        <v>1749</v>
      </c>
      <c r="C2919">
        <v>28</v>
      </c>
      <c r="E2919">
        <v>0</v>
      </c>
      <c r="F2919">
        <v>0</v>
      </c>
      <c r="G2919">
        <v>501</v>
      </c>
      <c r="H2919">
        <v>33</v>
      </c>
      <c r="I2919" s="119" t="s">
        <v>19</v>
      </c>
      <c r="J2919" s="119" t="s">
        <v>17</v>
      </c>
      <c r="K2919" s="1">
        <v>46255.758941458334</v>
      </c>
      <c r="L2919">
        <v>0</v>
      </c>
      <c r="M2919">
        <v>0</v>
      </c>
      <c r="N2919">
        <v>0</v>
      </c>
      <c r="O2919">
        <v>0</v>
      </c>
      <c r="P2919" s="119" t="s">
        <v>20254</v>
      </c>
    </row>
    <row r="2920" spans="1:16" x14ac:dyDescent="0.25">
      <c r="A2920">
        <v>3075</v>
      </c>
      <c r="B2920" s="119" t="s">
        <v>1749</v>
      </c>
      <c r="C2920">
        <v>32</v>
      </c>
      <c r="E2920">
        <v>415</v>
      </c>
      <c r="F2920">
        <v>21</v>
      </c>
      <c r="G2920">
        <v>282</v>
      </c>
      <c r="H2920">
        <v>30</v>
      </c>
      <c r="I2920" s="119" t="s">
        <v>19</v>
      </c>
      <c r="J2920" s="119" t="s">
        <v>17</v>
      </c>
      <c r="K2920" s="1">
        <v>46255.758941458334</v>
      </c>
      <c r="L2920">
        <v>0</v>
      </c>
      <c r="M2920">
        <v>3</v>
      </c>
      <c r="N2920">
        <v>0</v>
      </c>
      <c r="O2920">
        <v>0</v>
      </c>
      <c r="P2920" s="119" t="s">
        <v>20254</v>
      </c>
    </row>
    <row r="2921" spans="1:16" x14ac:dyDescent="0.25">
      <c r="A2921">
        <v>3076</v>
      </c>
      <c r="B2921" s="119" t="s">
        <v>1749</v>
      </c>
      <c r="C2921">
        <v>36</v>
      </c>
      <c r="E2921">
        <v>643</v>
      </c>
      <c r="F2921">
        <v>26</v>
      </c>
      <c r="G2921">
        <v>206</v>
      </c>
      <c r="H2921">
        <v>49</v>
      </c>
      <c r="I2921" s="119" t="s">
        <v>19</v>
      </c>
      <c r="J2921" s="119" t="s">
        <v>17</v>
      </c>
      <c r="K2921" s="1">
        <v>46255.758941458334</v>
      </c>
      <c r="L2921">
        <v>7</v>
      </c>
      <c r="M2921">
        <v>0</v>
      </c>
      <c r="N2921">
        <v>3</v>
      </c>
      <c r="O2921">
        <v>0</v>
      </c>
      <c r="P2921" s="119" t="s">
        <v>20254</v>
      </c>
    </row>
    <row r="2922" spans="1:16" x14ac:dyDescent="0.25">
      <c r="A2922">
        <v>3077</v>
      </c>
      <c r="B2922" s="119" t="s">
        <v>1749</v>
      </c>
      <c r="C2922">
        <v>40</v>
      </c>
      <c r="E2922">
        <v>1134</v>
      </c>
      <c r="F2922">
        <v>38</v>
      </c>
      <c r="G2922">
        <v>231</v>
      </c>
      <c r="H2922">
        <v>88</v>
      </c>
      <c r="I2922" s="119" t="s">
        <v>19</v>
      </c>
      <c r="J2922" s="119" t="s">
        <v>17</v>
      </c>
      <c r="K2922" s="1">
        <v>46255.758941458334</v>
      </c>
      <c r="L2922">
        <v>11</v>
      </c>
      <c r="M2922">
        <v>1</v>
      </c>
      <c r="N2922">
        <v>3</v>
      </c>
      <c r="O2922">
        <v>0</v>
      </c>
      <c r="P2922" s="119" t="s">
        <v>20254</v>
      </c>
    </row>
    <row r="2923" spans="1:16" x14ac:dyDescent="0.25">
      <c r="A2923">
        <v>3078</v>
      </c>
      <c r="B2923" s="119" t="s">
        <v>1749</v>
      </c>
      <c r="C2923">
        <v>44</v>
      </c>
      <c r="E2923">
        <v>404</v>
      </c>
      <c r="F2923">
        <v>42</v>
      </c>
      <c r="G2923">
        <v>215</v>
      </c>
      <c r="H2923">
        <v>66</v>
      </c>
      <c r="I2923" s="119" t="s">
        <v>19</v>
      </c>
      <c r="J2923" s="119" t="s">
        <v>17</v>
      </c>
      <c r="K2923" s="1">
        <v>46255.758941458334</v>
      </c>
      <c r="L2923">
        <v>6</v>
      </c>
      <c r="M2923">
        <v>0</v>
      </c>
      <c r="N2923">
        <v>1</v>
      </c>
      <c r="O2923">
        <v>0</v>
      </c>
      <c r="P2923" s="119" t="s">
        <v>20254</v>
      </c>
    </row>
    <row r="2924" spans="1:16" x14ac:dyDescent="0.25">
      <c r="A2924">
        <v>3079</v>
      </c>
      <c r="B2924" s="119" t="s">
        <v>1749</v>
      </c>
      <c r="C2924">
        <v>48</v>
      </c>
      <c r="E2924">
        <v>247</v>
      </c>
      <c r="F2924">
        <v>50</v>
      </c>
      <c r="G2924">
        <v>221</v>
      </c>
      <c r="H2924">
        <v>148</v>
      </c>
      <c r="I2924" s="119" t="s">
        <v>19</v>
      </c>
      <c r="J2924" s="119" t="s">
        <v>17</v>
      </c>
      <c r="K2924" s="1">
        <v>46255.758941458334</v>
      </c>
      <c r="L2924">
        <v>12</v>
      </c>
      <c r="M2924">
        <v>2</v>
      </c>
      <c r="N2924">
        <v>1</v>
      </c>
      <c r="O2924">
        <v>0</v>
      </c>
      <c r="P2924" s="119" t="s">
        <v>20254</v>
      </c>
    </row>
    <row r="2925" spans="1:16" x14ac:dyDescent="0.25">
      <c r="A2925">
        <v>3080</v>
      </c>
      <c r="B2925" s="119" t="s">
        <v>1749</v>
      </c>
      <c r="C2925">
        <v>52</v>
      </c>
      <c r="E2925">
        <v>575</v>
      </c>
      <c r="F2925">
        <v>107</v>
      </c>
      <c r="G2925">
        <v>211</v>
      </c>
      <c r="H2925">
        <v>188</v>
      </c>
      <c r="I2925" s="119" t="s">
        <v>19</v>
      </c>
      <c r="J2925" s="119" t="s">
        <v>17</v>
      </c>
      <c r="K2925" s="1">
        <v>46255.758941458334</v>
      </c>
      <c r="L2925">
        <v>4</v>
      </c>
      <c r="M2925">
        <v>0</v>
      </c>
      <c r="N2925">
        <v>1</v>
      </c>
      <c r="O2925">
        <v>0</v>
      </c>
      <c r="P2925" s="119" t="s">
        <v>20254</v>
      </c>
    </row>
    <row r="2926" spans="1:16" x14ac:dyDescent="0.25">
      <c r="A2926">
        <v>3081</v>
      </c>
      <c r="B2926" s="119" t="s">
        <v>1749</v>
      </c>
      <c r="C2926">
        <v>56</v>
      </c>
      <c r="E2926">
        <v>192</v>
      </c>
      <c r="F2926">
        <v>37</v>
      </c>
      <c r="G2926">
        <v>305</v>
      </c>
      <c r="H2926">
        <v>60</v>
      </c>
      <c r="I2926" s="119" t="s">
        <v>19</v>
      </c>
      <c r="J2926" s="119" t="s">
        <v>17</v>
      </c>
      <c r="K2926" s="1">
        <v>46255.758941458334</v>
      </c>
      <c r="L2926">
        <v>8</v>
      </c>
      <c r="M2926">
        <v>1</v>
      </c>
      <c r="N2926">
        <v>3</v>
      </c>
      <c r="O2926">
        <v>0</v>
      </c>
      <c r="P2926" s="119" t="s">
        <v>20254</v>
      </c>
    </row>
    <row r="2927" spans="1:16" x14ac:dyDescent="0.25">
      <c r="A2927">
        <v>3082</v>
      </c>
      <c r="B2927" s="119" t="s">
        <v>1749</v>
      </c>
      <c r="C2927">
        <v>60</v>
      </c>
      <c r="E2927">
        <v>3248</v>
      </c>
      <c r="F2927">
        <v>77</v>
      </c>
      <c r="G2927">
        <v>228</v>
      </c>
      <c r="H2927">
        <v>129</v>
      </c>
      <c r="I2927" s="119" t="s">
        <v>19</v>
      </c>
      <c r="J2927" s="119" t="s">
        <v>17</v>
      </c>
      <c r="K2927" s="1">
        <v>46255.758941458334</v>
      </c>
      <c r="L2927">
        <v>8</v>
      </c>
      <c r="M2927">
        <v>0</v>
      </c>
      <c r="N2927">
        <v>2</v>
      </c>
      <c r="O2927">
        <v>0</v>
      </c>
      <c r="P2927" s="119" t="s">
        <v>20254</v>
      </c>
    </row>
    <row r="2928" spans="1:16" x14ac:dyDescent="0.25">
      <c r="A2928">
        <v>3083</v>
      </c>
      <c r="B2928" s="119" t="s">
        <v>1750</v>
      </c>
      <c r="C2928">
        <v>64</v>
      </c>
      <c r="E2928">
        <v>700</v>
      </c>
      <c r="F2928">
        <v>44</v>
      </c>
      <c r="G2928">
        <v>472</v>
      </c>
      <c r="H2928">
        <v>88</v>
      </c>
      <c r="I2928" s="119" t="s">
        <v>19</v>
      </c>
      <c r="J2928" s="119" t="s">
        <v>17</v>
      </c>
      <c r="K2928" s="1">
        <v>46255.758941458334</v>
      </c>
      <c r="L2928">
        <v>5</v>
      </c>
      <c r="M2928">
        <v>0</v>
      </c>
      <c r="N2928">
        <v>1</v>
      </c>
      <c r="O2928">
        <v>0</v>
      </c>
      <c r="P2928" s="119" t="s">
        <v>20254</v>
      </c>
    </row>
    <row r="2929" spans="1:16" x14ac:dyDescent="0.25">
      <c r="A2929">
        <v>3084</v>
      </c>
      <c r="B2929" s="119" t="s">
        <v>1751</v>
      </c>
      <c r="C2929">
        <v>4</v>
      </c>
      <c r="E2929">
        <v>85</v>
      </c>
      <c r="F2929">
        <v>9</v>
      </c>
      <c r="G2929">
        <v>636</v>
      </c>
      <c r="H2929">
        <v>27</v>
      </c>
      <c r="I2929" s="119" t="s">
        <v>19</v>
      </c>
      <c r="J2929" s="119" t="s">
        <v>17</v>
      </c>
      <c r="K2929" s="1">
        <v>46255.758941458334</v>
      </c>
      <c r="L2929">
        <v>3</v>
      </c>
      <c r="M2929">
        <v>0</v>
      </c>
      <c r="N2929">
        <v>0</v>
      </c>
      <c r="O2929">
        <v>0</v>
      </c>
      <c r="P2929" s="119" t="s">
        <v>20254</v>
      </c>
    </row>
    <row r="2930" spans="1:16" x14ac:dyDescent="0.25">
      <c r="A2930">
        <v>3085</v>
      </c>
      <c r="B2930" s="119" t="s">
        <v>1751</v>
      </c>
      <c r="C2930">
        <v>8</v>
      </c>
      <c r="E2930">
        <v>5426</v>
      </c>
      <c r="F2930">
        <v>13</v>
      </c>
      <c r="G2930">
        <v>465</v>
      </c>
      <c r="H2930">
        <v>28</v>
      </c>
      <c r="I2930" s="119" t="s">
        <v>19</v>
      </c>
      <c r="J2930" s="119" t="s">
        <v>17</v>
      </c>
      <c r="K2930" s="1">
        <v>46255.758941458334</v>
      </c>
      <c r="L2930">
        <v>8</v>
      </c>
      <c r="M2930">
        <v>2</v>
      </c>
      <c r="N2930">
        <v>0</v>
      </c>
      <c r="O2930">
        <v>0</v>
      </c>
      <c r="P2930" s="119" t="s">
        <v>20254</v>
      </c>
    </row>
    <row r="2931" spans="1:16" x14ac:dyDescent="0.25">
      <c r="A2931">
        <v>3086</v>
      </c>
      <c r="B2931" s="119" t="s">
        <v>1751</v>
      </c>
      <c r="C2931">
        <v>12</v>
      </c>
      <c r="E2931">
        <v>2433</v>
      </c>
      <c r="F2931">
        <v>19</v>
      </c>
      <c r="G2931">
        <v>1149</v>
      </c>
      <c r="H2931">
        <v>29</v>
      </c>
      <c r="I2931" s="119" t="s">
        <v>19</v>
      </c>
      <c r="J2931" s="119" t="s">
        <v>17</v>
      </c>
      <c r="K2931" s="1">
        <v>46255.758941458334</v>
      </c>
      <c r="L2931">
        <v>30</v>
      </c>
      <c r="M2931">
        <v>0</v>
      </c>
      <c r="N2931">
        <v>3</v>
      </c>
      <c r="O2931">
        <v>0</v>
      </c>
      <c r="P2931" s="119" t="s">
        <v>20254</v>
      </c>
    </row>
    <row r="2932" spans="1:16" x14ac:dyDescent="0.25">
      <c r="A2932">
        <v>3087</v>
      </c>
      <c r="B2932" s="119" t="s">
        <v>1751</v>
      </c>
      <c r="C2932">
        <v>16</v>
      </c>
      <c r="E2932">
        <v>410</v>
      </c>
      <c r="F2932">
        <v>15</v>
      </c>
      <c r="G2932">
        <v>435</v>
      </c>
      <c r="H2932">
        <v>17</v>
      </c>
      <c r="I2932" s="119" t="s">
        <v>19</v>
      </c>
      <c r="J2932" s="119" t="s">
        <v>17</v>
      </c>
      <c r="K2932" s="1">
        <v>46255.758941458334</v>
      </c>
      <c r="L2932">
        <v>0</v>
      </c>
      <c r="M2932">
        <v>1</v>
      </c>
      <c r="N2932">
        <v>0</v>
      </c>
      <c r="O2932">
        <v>0</v>
      </c>
      <c r="P2932" s="119" t="s">
        <v>20254</v>
      </c>
    </row>
    <row r="2933" spans="1:16" x14ac:dyDescent="0.25">
      <c r="A2933">
        <v>3088</v>
      </c>
      <c r="B2933" s="119" t="s">
        <v>1751</v>
      </c>
      <c r="C2933">
        <v>20</v>
      </c>
      <c r="E2933">
        <v>1</v>
      </c>
      <c r="F2933">
        <v>20</v>
      </c>
      <c r="G2933">
        <v>281</v>
      </c>
      <c r="H2933">
        <v>40</v>
      </c>
      <c r="I2933" s="119" t="s">
        <v>19</v>
      </c>
      <c r="J2933" s="119" t="s">
        <v>17</v>
      </c>
      <c r="K2933" s="1">
        <v>46255.758941458334</v>
      </c>
      <c r="L2933">
        <v>0</v>
      </c>
      <c r="M2933">
        <v>0</v>
      </c>
      <c r="N2933">
        <v>0</v>
      </c>
      <c r="O2933">
        <v>0</v>
      </c>
      <c r="P2933" s="119" t="s">
        <v>20254</v>
      </c>
    </row>
    <row r="2934" spans="1:16" x14ac:dyDescent="0.25">
      <c r="A2934">
        <v>3089</v>
      </c>
      <c r="B2934" s="119" t="s">
        <v>1752</v>
      </c>
      <c r="C2934">
        <v>24</v>
      </c>
      <c r="E2934">
        <v>944</v>
      </c>
      <c r="F2934">
        <v>23</v>
      </c>
      <c r="G2934">
        <v>214</v>
      </c>
      <c r="H2934">
        <v>110</v>
      </c>
      <c r="I2934" s="119" t="s">
        <v>19</v>
      </c>
      <c r="J2934" s="119" t="s">
        <v>17</v>
      </c>
      <c r="K2934" s="1">
        <v>46255.758941458334</v>
      </c>
      <c r="L2934">
        <v>4</v>
      </c>
      <c r="M2934">
        <v>0</v>
      </c>
      <c r="N2934">
        <v>3</v>
      </c>
      <c r="O2934">
        <v>0</v>
      </c>
      <c r="P2934" s="119" t="s">
        <v>20254</v>
      </c>
    </row>
    <row r="2935" spans="1:16" x14ac:dyDescent="0.25">
      <c r="A2935">
        <v>3090</v>
      </c>
      <c r="B2935" s="119" t="s">
        <v>1752</v>
      </c>
      <c r="C2935">
        <v>28</v>
      </c>
      <c r="E2935">
        <v>0</v>
      </c>
      <c r="F2935">
        <v>0</v>
      </c>
      <c r="G2935">
        <v>503</v>
      </c>
      <c r="H2935">
        <v>30</v>
      </c>
      <c r="I2935" s="119" t="s">
        <v>19</v>
      </c>
      <c r="J2935" s="119" t="s">
        <v>17</v>
      </c>
      <c r="K2935" s="1">
        <v>46255.758941458334</v>
      </c>
      <c r="L2935">
        <v>0</v>
      </c>
      <c r="M2935">
        <v>1</v>
      </c>
      <c r="N2935">
        <v>0</v>
      </c>
      <c r="O2935">
        <v>1</v>
      </c>
      <c r="P2935" s="119" t="s">
        <v>20254</v>
      </c>
    </row>
    <row r="2936" spans="1:16" x14ac:dyDescent="0.25">
      <c r="A2936">
        <v>3091</v>
      </c>
      <c r="B2936" s="119" t="s">
        <v>1752</v>
      </c>
      <c r="C2936">
        <v>32</v>
      </c>
      <c r="E2936">
        <v>4525</v>
      </c>
      <c r="F2936">
        <v>28</v>
      </c>
      <c r="G2936">
        <v>317</v>
      </c>
      <c r="H2936">
        <v>35</v>
      </c>
      <c r="I2936" s="119" t="s">
        <v>19</v>
      </c>
      <c r="J2936" s="119" t="s">
        <v>17</v>
      </c>
      <c r="K2936" s="1">
        <v>46255.758941458334</v>
      </c>
      <c r="L2936">
        <v>5</v>
      </c>
      <c r="M2936">
        <v>1</v>
      </c>
      <c r="N2936">
        <v>0</v>
      </c>
      <c r="O2936">
        <v>1</v>
      </c>
      <c r="P2936" s="119" t="s">
        <v>20254</v>
      </c>
    </row>
    <row r="2937" spans="1:16" x14ac:dyDescent="0.25">
      <c r="A2937">
        <v>3092</v>
      </c>
      <c r="B2937" s="119" t="s">
        <v>1752</v>
      </c>
      <c r="C2937">
        <v>36</v>
      </c>
      <c r="E2937">
        <v>0</v>
      </c>
      <c r="F2937">
        <v>0</v>
      </c>
      <c r="G2937">
        <v>319</v>
      </c>
      <c r="H2937">
        <v>30</v>
      </c>
      <c r="I2937" s="119" t="s">
        <v>19</v>
      </c>
      <c r="J2937" s="119" t="s">
        <v>17</v>
      </c>
      <c r="K2937" s="1">
        <v>46255.758941458334</v>
      </c>
      <c r="L2937">
        <v>0</v>
      </c>
      <c r="M2937">
        <v>0</v>
      </c>
      <c r="N2937">
        <v>0</v>
      </c>
      <c r="O2937">
        <v>0</v>
      </c>
      <c r="P2937" s="119" t="s">
        <v>20254</v>
      </c>
    </row>
    <row r="2938" spans="1:16" x14ac:dyDescent="0.25">
      <c r="A2938">
        <v>3093</v>
      </c>
      <c r="B2938" s="119" t="s">
        <v>1752</v>
      </c>
      <c r="C2938">
        <v>40</v>
      </c>
      <c r="E2938">
        <v>0</v>
      </c>
      <c r="F2938">
        <v>0</v>
      </c>
      <c r="G2938">
        <v>303</v>
      </c>
      <c r="H2938">
        <v>70</v>
      </c>
      <c r="I2938" s="119" t="s">
        <v>19</v>
      </c>
      <c r="J2938" s="119" t="s">
        <v>17</v>
      </c>
      <c r="K2938" s="1">
        <v>46255.758941458334</v>
      </c>
      <c r="L2938">
        <v>0</v>
      </c>
      <c r="M2938">
        <v>2</v>
      </c>
      <c r="N2938">
        <v>0</v>
      </c>
      <c r="O2938">
        <v>0</v>
      </c>
      <c r="P2938" s="119" t="s">
        <v>20254</v>
      </c>
    </row>
    <row r="2939" spans="1:16" x14ac:dyDescent="0.25">
      <c r="A2939">
        <v>3094</v>
      </c>
      <c r="B2939" s="119" t="s">
        <v>1752</v>
      </c>
      <c r="C2939">
        <v>44</v>
      </c>
      <c r="E2939">
        <v>876</v>
      </c>
      <c r="F2939">
        <v>34</v>
      </c>
      <c r="G2939">
        <v>292</v>
      </c>
      <c r="H2939">
        <v>35</v>
      </c>
      <c r="I2939" s="119" t="s">
        <v>19</v>
      </c>
      <c r="J2939" s="119" t="s">
        <v>17</v>
      </c>
      <c r="K2939" s="1">
        <v>46255.758941458334</v>
      </c>
      <c r="L2939">
        <v>7</v>
      </c>
      <c r="M2939">
        <v>0</v>
      </c>
      <c r="N2939">
        <v>3</v>
      </c>
      <c r="O2939">
        <v>0</v>
      </c>
      <c r="P2939" s="119" t="s">
        <v>20254</v>
      </c>
    </row>
    <row r="2940" spans="1:16" x14ac:dyDescent="0.25">
      <c r="A2940">
        <v>3095</v>
      </c>
      <c r="B2940" s="119" t="s">
        <v>1752</v>
      </c>
      <c r="C2940">
        <v>48</v>
      </c>
      <c r="E2940">
        <v>1061</v>
      </c>
      <c r="F2940">
        <v>66</v>
      </c>
      <c r="G2940">
        <v>373</v>
      </c>
      <c r="H2940">
        <v>130</v>
      </c>
      <c r="I2940" s="119" t="s">
        <v>19</v>
      </c>
      <c r="J2940" s="119" t="s">
        <v>17</v>
      </c>
      <c r="K2940" s="1">
        <v>46255.758941458334</v>
      </c>
      <c r="L2940">
        <v>7</v>
      </c>
      <c r="M2940">
        <v>0</v>
      </c>
      <c r="N2940">
        <v>2</v>
      </c>
      <c r="O2940">
        <v>0</v>
      </c>
      <c r="P2940" s="119" t="s">
        <v>20254</v>
      </c>
    </row>
    <row r="2941" spans="1:16" x14ac:dyDescent="0.25">
      <c r="A2941">
        <v>3096</v>
      </c>
      <c r="B2941" s="119" t="s">
        <v>1752</v>
      </c>
      <c r="C2941">
        <v>52</v>
      </c>
      <c r="E2941">
        <v>0</v>
      </c>
      <c r="F2941">
        <v>0</v>
      </c>
      <c r="G2941">
        <v>313</v>
      </c>
      <c r="H2941">
        <v>100</v>
      </c>
      <c r="I2941" s="119" t="s">
        <v>19</v>
      </c>
      <c r="J2941" s="119" t="s">
        <v>17</v>
      </c>
      <c r="K2941" s="1">
        <v>46255.758941458334</v>
      </c>
      <c r="L2941">
        <v>0</v>
      </c>
      <c r="M2941">
        <v>0</v>
      </c>
      <c r="N2941">
        <v>0</v>
      </c>
      <c r="O2941">
        <v>0</v>
      </c>
      <c r="P2941" s="119" t="s">
        <v>20254</v>
      </c>
    </row>
    <row r="2942" spans="1:16" x14ac:dyDescent="0.25">
      <c r="A2942">
        <v>3097</v>
      </c>
      <c r="B2942" s="119" t="s">
        <v>1752</v>
      </c>
      <c r="C2942">
        <v>56</v>
      </c>
      <c r="E2942">
        <v>403</v>
      </c>
      <c r="F2942">
        <v>51</v>
      </c>
      <c r="G2942">
        <v>233</v>
      </c>
      <c r="H2942">
        <v>138</v>
      </c>
      <c r="I2942" s="119" t="s">
        <v>19</v>
      </c>
      <c r="J2942" s="119" t="s">
        <v>17</v>
      </c>
      <c r="K2942" s="1">
        <v>46255.758941458334</v>
      </c>
      <c r="L2942">
        <v>8</v>
      </c>
      <c r="M2942">
        <v>0</v>
      </c>
      <c r="N2942">
        <v>1</v>
      </c>
      <c r="O2942">
        <v>0</v>
      </c>
      <c r="P2942" s="119" t="s">
        <v>20254</v>
      </c>
    </row>
    <row r="2943" spans="1:16" x14ac:dyDescent="0.25">
      <c r="A2943">
        <v>3098</v>
      </c>
      <c r="B2943" s="119" t="s">
        <v>1752</v>
      </c>
      <c r="C2943">
        <v>60</v>
      </c>
      <c r="E2943">
        <v>1324</v>
      </c>
      <c r="F2943">
        <v>94</v>
      </c>
      <c r="G2943">
        <v>179</v>
      </c>
      <c r="H2943">
        <v>167</v>
      </c>
      <c r="I2943" s="119" t="s">
        <v>19</v>
      </c>
      <c r="J2943" s="119" t="s">
        <v>17</v>
      </c>
      <c r="K2943" s="1">
        <v>46255.758941458334</v>
      </c>
      <c r="L2943">
        <v>0</v>
      </c>
      <c r="M2943">
        <v>3</v>
      </c>
      <c r="N2943">
        <v>0</v>
      </c>
      <c r="O2943">
        <v>0</v>
      </c>
      <c r="P2943" s="119" t="s">
        <v>20254</v>
      </c>
    </row>
    <row r="2944" spans="1:16" x14ac:dyDescent="0.25">
      <c r="A2944">
        <v>3099</v>
      </c>
      <c r="B2944" s="119" t="s">
        <v>1753</v>
      </c>
      <c r="C2944">
        <v>64</v>
      </c>
      <c r="E2944">
        <v>672</v>
      </c>
      <c r="F2944">
        <v>62</v>
      </c>
      <c r="G2944">
        <v>154</v>
      </c>
      <c r="H2944">
        <v>70</v>
      </c>
      <c r="I2944" s="119" t="s">
        <v>19</v>
      </c>
      <c r="J2944" s="119" t="s">
        <v>17</v>
      </c>
      <c r="K2944" s="1">
        <v>46255.758941458334</v>
      </c>
      <c r="L2944">
        <v>14</v>
      </c>
      <c r="M2944">
        <v>0</v>
      </c>
      <c r="N2944">
        <v>4</v>
      </c>
      <c r="O2944">
        <v>0</v>
      </c>
      <c r="P2944" s="119" t="s">
        <v>20254</v>
      </c>
    </row>
    <row r="2945" spans="1:16" x14ac:dyDescent="0.25">
      <c r="A2945">
        <v>3100</v>
      </c>
      <c r="B2945" s="119" t="s">
        <v>1754</v>
      </c>
      <c r="C2945">
        <v>16</v>
      </c>
      <c r="E2945">
        <v>5115</v>
      </c>
      <c r="F2945">
        <v>14</v>
      </c>
      <c r="G2945">
        <v>399</v>
      </c>
      <c r="H2945">
        <v>39</v>
      </c>
      <c r="I2945" s="119" t="s">
        <v>19</v>
      </c>
      <c r="J2945" s="119" t="s">
        <v>17</v>
      </c>
      <c r="K2945" s="1">
        <v>46255.758941458334</v>
      </c>
      <c r="L2945">
        <v>1</v>
      </c>
      <c r="M2945">
        <v>3</v>
      </c>
      <c r="N2945">
        <v>0</v>
      </c>
      <c r="O2945">
        <v>0</v>
      </c>
      <c r="P2945" s="119" t="s">
        <v>20254</v>
      </c>
    </row>
    <row r="2946" spans="1:16" x14ac:dyDescent="0.25">
      <c r="A2946">
        <v>3101</v>
      </c>
      <c r="B2946" s="119" t="s">
        <v>1754</v>
      </c>
      <c r="C2946">
        <v>20</v>
      </c>
      <c r="E2946">
        <v>1</v>
      </c>
      <c r="F2946">
        <v>17</v>
      </c>
      <c r="G2946">
        <v>304</v>
      </c>
      <c r="H2946">
        <v>38</v>
      </c>
      <c r="I2946" s="119" t="s">
        <v>19</v>
      </c>
      <c r="J2946" s="119" t="s">
        <v>17</v>
      </c>
      <c r="K2946" s="1">
        <v>46255.758941458334</v>
      </c>
      <c r="L2946">
        <v>6</v>
      </c>
      <c r="M2946">
        <v>0</v>
      </c>
      <c r="N2946">
        <v>1</v>
      </c>
      <c r="O2946">
        <v>0</v>
      </c>
      <c r="P2946" s="119" t="s">
        <v>20254</v>
      </c>
    </row>
    <row r="2947" spans="1:16" x14ac:dyDescent="0.25">
      <c r="A2947">
        <v>3102</v>
      </c>
      <c r="B2947" s="119" t="s">
        <v>1755</v>
      </c>
      <c r="C2947">
        <v>24</v>
      </c>
      <c r="E2947">
        <v>0</v>
      </c>
      <c r="F2947">
        <v>0</v>
      </c>
      <c r="G2947">
        <v>311</v>
      </c>
      <c r="H2947">
        <v>34</v>
      </c>
      <c r="I2947" s="119" t="s">
        <v>19</v>
      </c>
      <c r="J2947" s="119" t="s">
        <v>17</v>
      </c>
      <c r="K2947" s="1">
        <v>46255.758941458334</v>
      </c>
      <c r="L2947">
        <v>0</v>
      </c>
      <c r="M2947">
        <v>2</v>
      </c>
      <c r="N2947">
        <v>0</v>
      </c>
      <c r="O2947">
        <v>0</v>
      </c>
      <c r="P2947" s="119" t="s">
        <v>20254</v>
      </c>
    </row>
    <row r="2948" spans="1:16" x14ac:dyDescent="0.25">
      <c r="A2948">
        <v>3103</v>
      </c>
      <c r="B2948" s="119" t="s">
        <v>1755</v>
      </c>
      <c r="C2948">
        <v>28</v>
      </c>
      <c r="E2948">
        <v>0</v>
      </c>
      <c r="F2948">
        <v>0</v>
      </c>
      <c r="G2948">
        <v>395</v>
      </c>
      <c r="H2948">
        <v>45</v>
      </c>
      <c r="I2948" s="119" t="s">
        <v>19</v>
      </c>
      <c r="J2948" s="119" t="s">
        <v>17</v>
      </c>
      <c r="K2948" s="1">
        <v>46255.758941458334</v>
      </c>
      <c r="L2948">
        <v>0</v>
      </c>
      <c r="M2948">
        <v>3</v>
      </c>
      <c r="N2948">
        <v>0</v>
      </c>
      <c r="O2948">
        <v>1</v>
      </c>
      <c r="P2948" s="119" t="s">
        <v>20254</v>
      </c>
    </row>
    <row r="2949" spans="1:16" x14ac:dyDescent="0.25">
      <c r="A2949">
        <v>3104</v>
      </c>
      <c r="B2949" s="119" t="s">
        <v>1755</v>
      </c>
      <c r="C2949">
        <v>32</v>
      </c>
      <c r="E2949">
        <v>0</v>
      </c>
      <c r="F2949">
        <v>0</v>
      </c>
      <c r="G2949">
        <v>583</v>
      </c>
      <c r="H2949">
        <v>32</v>
      </c>
      <c r="I2949" s="119" t="s">
        <v>19</v>
      </c>
      <c r="J2949" s="119" t="s">
        <v>17</v>
      </c>
      <c r="K2949" s="1">
        <v>46255.758941458334</v>
      </c>
      <c r="L2949">
        <v>0</v>
      </c>
      <c r="M2949">
        <v>0</v>
      </c>
      <c r="N2949">
        <v>0</v>
      </c>
      <c r="O2949">
        <v>0</v>
      </c>
      <c r="P2949" s="119" t="s">
        <v>20254</v>
      </c>
    </row>
    <row r="2950" spans="1:16" x14ac:dyDescent="0.25">
      <c r="A2950">
        <v>3105</v>
      </c>
      <c r="B2950" s="119" t="s">
        <v>1755</v>
      </c>
      <c r="C2950">
        <v>36</v>
      </c>
      <c r="E2950">
        <v>150</v>
      </c>
      <c r="F2950">
        <v>21</v>
      </c>
      <c r="G2950">
        <v>131</v>
      </c>
      <c r="H2950">
        <v>96</v>
      </c>
      <c r="I2950" s="119" t="s">
        <v>19</v>
      </c>
      <c r="J2950" s="119" t="s">
        <v>17</v>
      </c>
      <c r="K2950" s="1">
        <v>46255.758941458334</v>
      </c>
      <c r="L2950">
        <v>0</v>
      </c>
      <c r="M2950">
        <v>0</v>
      </c>
      <c r="N2950">
        <v>0</v>
      </c>
      <c r="O2950">
        <v>0</v>
      </c>
      <c r="P2950" s="119" t="s">
        <v>20254</v>
      </c>
    </row>
    <row r="2951" spans="1:16" x14ac:dyDescent="0.25">
      <c r="A2951">
        <v>3106</v>
      </c>
      <c r="B2951" s="119" t="s">
        <v>1755</v>
      </c>
      <c r="C2951">
        <v>40</v>
      </c>
      <c r="E2951">
        <v>0</v>
      </c>
      <c r="F2951">
        <v>0</v>
      </c>
      <c r="G2951">
        <v>400</v>
      </c>
      <c r="H2951">
        <v>32</v>
      </c>
      <c r="I2951" s="119" t="s">
        <v>19</v>
      </c>
      <c r="J2951" s="119" t="s">
        <v>17</v>
      </c>
      <c r="K2951" s="1">
        <v>46255.758941458334</v>
      </c>
      <c r="L2951">
        <v>0</v>
      </c>
      <c r="M2951">
        <v>2</v>
      </c>
      <c r="N2951">
        <v>0</v>
      </c>
      <c r="O2951">
        <v>0</v>
      </c>
      <c r="P2951" s="119" t="s">
        <v>20254</v>
      </c>
    </row>
    <row r="2952" spans="1:16" x14ac:dyDescent="0.25">
      <c r="A2952">
        <v>3107</v>
      </c>
      <c r="B2952" s="119" t="s">
        <v>1755</v>
      </c>
      <c r="C2952">
        <v>44</v>
      </c>
      <c r="E2952">
        <v>1056</v>
      </c>
      <c r="F2952">
        <v>41</v>
      </c>
      <c r="G2952">
        <v>379</v>
      </c>
      <c r="H2952">
        <v>58</v>
      </c>
      <c r="I2952" s="119" t="s">
        <v>19</v>
      </c>
      <c r="J2952" s="119" t="s">
        <v>17</v>
      </c>
      <c r="K2952" s="1">
        <v>46255.758941458334</v>
      </c>
      <c r="L2952">
        <v>12</v>
      </c>
      <c r="M2952">
        <v>1</v>
      </c>
      <c r="N2952">
        <v>3</v>
      </c>
      <c r="O2952">
        <v>0</v>
      </c>
      <c r="P2952" s="119" t="s">
        <v>20254</v>
      </c>
    </row>
    <row r="2953" spans="1:16" x14ac:dyDescent="0.25">
      <c r="A2953">
        <v>3108</v>
      </c>
      <c r="B2953" s="119" t="s">
        <v>1755</v>
      </c>
      <c r="C2953">
        <v>48</v>
      </c>
      <c r="E2953">
        <v>748</v>
      </c>
      <c r="F2953">
        <v>32</v>
      </c>
      <c r="G2953">
        <v>316</v>
      </c>
      <c r="H2953">
        <v>62</v>
      </c>
      <c r="I2953" s="119" t="s">
        <v>19</v>
      </c>
      <c r="J2953" s="119" t="s">
        <v>17</v>
      </c>
      <c r="K2953" s="1">
        <v>46255.758941458334</v>
      </c>
      <c r="L2953">
        <v>5</v>
      </c>
      <c r="M2953">
        <v>1</v>
      </c>
      <c r="N2953">
        <v>0</v>
      </c>
      <c r="O2953">
        <v>0</v>
      </c>
      <c r="P2953" s="119" t="s">
        <v>20254</v>
      </c>
    </row>
    <row r="2954" spans="1:16" x14ac:dyDescent="0.25">
      <c r="A2954">
        <v>3109</v>
      </c>
      <c r="B2954" s="119" t="s">
        <v>1755</v>
      </c>
      <c r="C2954">
        <v>52</v>
      </c>
      <c r="E2954">
        <v>769</v>
      </c>
      <c r="F2954">
        <v>114</v>
      </c>
      <c r="G2954">
        <v>193</v>
      </c>
      <c r="H2954">
        <v>119</v>
      </c>
      <c r="I2954" s="119" t="s">
        <v>19</v>
      </c>
      <c r="J2954" s="119" t="s">
        <v>17</v>
      </c>
      <c r="K2954" s="1">
        <v>46255.758941458334</v>
      </c>
      <c r="L2954">
        <v>10</v>
      </c>
      <c r="M2954">
        <v>0</v>
      </c>
      <c r="N2954">
        <v>1</v>
      </c>
      <c r="O2954">
        <v>0</v>
      </c>
      <c r="P2954" s="119" t="s">
        <v>20254</v>
      </c>
    </row>
    <row r="2955" spans="1:16" x14ac:dyDescent="0.25">
      <c r="A2955">
        <v>3110</v>
      </c>
      <c r="B2955" s="119" t="s">
        <v>1755</v>
      </c>
      <c r="C2955">
        <v>56</v>
      </c>
      <c r="E2955">
        <v>1483</v>
      </c>
      <c r="F2955">
        <v>73</v>
      </c>
      <c r="G2955">
        <v>209</v>
      </c>
      <c r="H2955">
        <v>107</v>
      </c>
      <c r="I2955" s="119" t="s">
        <v>19</v>
      </c>
      <c r="J2955" s="119" t="s">
        <v>17</v>
      </c>
      <c r="K2955" s="1">
        <v>46255.758941458334</v>
      </c>
      <c r="L2955">
        <v>7</v>
      </c>
      <c r="M2955">
        <v>0</v>
      </c>
      <c r="N2955">
        <v>0</v>
      </c>
      <c r="O2955">
        <v>0</v>
      </c>
      <c r="P2955" s="119" t="s">
        <v>20254</v>
      </c>
    </row>
    <row r="2956" spans="1:16" x14ac:dyDescent="0.25">
      <c r="A2956">
        <v>3111</v>
      </c>
      <c r="B2956" s="119" t="s">
        <v>1755</v>
      </c>
      <c r="C2956">
        <v>60</v>
      </c>
      <c r="E2956">
        <v>1676</v>
      </c>
      <c r="F2956">
        <v>63</v>
      </c>
      <c r="G2956">
        <v>133</v>
      </c>
      <c r="H2956">
        <v>99</v>
      </c>
      <c r="I2956" s="119" t="s">
        <v>19</v>
      </c>
      <c r="J2956" s="119" t="s">
        <v>17</v>
      </c>
      <c r="K2956" s="1">
        <v>46255.758941458334</v>
      </c>
      <c r="L2956">
        <v>9</v>
      </c>
      <c r="M2956">
        <v>0</v>
      </c>
      <c r="N2956">
        <v>1</v>
      </c>
      <c r="O2956">
        <v>0</v>
      </c>
      <c r="P2956" s="119" t="s">
        <v>20254</v>
      </c>
    </row>
    <row r="2957" spans="1:16" x14ac:dyDescent="0.25">
      <c r="A2957">
        <v>3112</v>
      </c>
      <c r="B2957" s="119" t="s">
        <v>1756</v>
      </c>
      <c r="C2957">
        <v>64</v>
      </c>
      <c r="E2957">
        <v>999</v>
      </c>
      <c r="F2957">
        <v>37</v>
      </c>
      <c r="G2957">
        <v>171</v>
      </c>
      <c r="H2957">
        <v>60</v>
      </c>
      <c r="I2957" s="119" t="s">
        <v>19</v>
      </c>
      <c r="J2957" s="119" t="s">
        <v>17</v>
      </c>
      <c r="K2957" s="1">
        <v>46255.758941458334</v>
      </c>
      <c r="L2957">
        <v>5</v>
      </c>
      <c r="M2957">
        <v>0</v>
      </c>
      <c r="N2957">
        <v>5</v>
      </c>
      <c r="O2957">
        <v>0</v>
      </c>
      <c r="P2957" s="119" t="s">
        <v>20254</v>
      </c>
    </row>
    <row r="2958" spans="1:16" x14ac:dyDescent="0.25">
      <c r="A2958">
        <v>3113</v>
      </c>
      <c r="B2958" s="119" t="s">
        <v>1705</v>
      </c>
      <c r="C2958">
        <v>72</v>
      </c>
      <c r="E2958">
        <v>0</v>
      </c>
      <c r="F2958">
        <v>0</v>
      </c>
      <c r="G2958">
        <v>204</v>
      </c>
      <c r="H2958">
        <v>1298</v>
      </c>
      <c r="I2958" s="119" t="s">
        <v>19</v>
      </c>
      <c r="J2958" s="119" t="s">
        <v>17</v>
      </c>
      <c r="K2958" s="1">
        <v>46255.758941458334</v>
      </c>
      <c r="L2958">
        <v>0</v>
      </c>
      <c r="M2958">
        <v>2</v>
      </c>
      <c r="N2958">
        <v>0</v>
      </c>
      <c r="O2958">
        <v>0</v>
      </c>
      <c r="P2958" s="119" t="s">
        <v>20254</v>
      </c>
    </row>
    <row r="2959" spans="1:16" x14ac:dyDescent="0.25">
      <c r="A2959">
        <v>3114</v>
      </c>
      <c r="B2959" s="119" t="s">
        <v>1708</v>
      </c>
      <c r="C2959">
        <v>72</v>
      </c>
      <c r="E2959">
        <v>0</v>
      </c>
      <c r="F2959">
        <v>0</v>
      </c>
      <c r="G2959">
        <v>143</v>
      </c>
      <c r="H2959">
        <v>200</v>
      </c>
      <c r="I2959" s="119" t="s">
        <v>19</v>
      </c>
      <c r="J2959" s="119" t="s">
        <v>17</v>
      </c>
      <c r="K2959" s="1">
        <v>46255.758941458334</v>
      </c>
      <c r="L2959">
        <v>0</v>
      </c>
      <c r="M2959">
        <v>1</v>
      </c>
      <c r="N2959">
        <v>0</v>
      </c>
      <c r="O2959">
        <v>0</v>
      </c>
      <c r="P2959" s="119" t="s">
        <v>20254</v>
      </c>
    </row>
    <row r="2960" spans="1:16" x14ac:dyDescent="0.25">
      <c r="A2960">
        <v>3115</v>
      </c>
      <c r="B2960" s="119" t="s">
        <v>1711</v>
      </c>
      <c r="C2960">
        <v>72</v>
      </c>
      <c r="E2960">
        <v>0</v>
      </c>
      <c r="F2960">
        <v>0</v>
      </c>
      <c r="G2960">
        <v>228</v>
      </c>
      <c r="H2960">
        <v>93</v>
      </c>
      <c r="I2960" s="119" t="s">
        <v>19</v>
      </c>
      <c r="J2960" s="119" t="s">
        <v>17</v>
      </c>
      <c r="K2960" s="1">
        <v>46255.758941458334</v>
      </c>
      <c r="L2960">
        <v>0</v>
      </c>
      <c r="M2960">
        <v>1</v>
      </c>
      <c r="N2960">
        <v>0</v>
      </c>
      <c r="O2960">
        <v>0</v>
      </c>
      <c r="P2960" s="119" t="s">
        <v>20254</v>
      </c>
    </row>
    <row r="2961" spans="1:16" x14ac:dyDescent="0.25">
      <c r="A2961">
        <v>3116</v>
      </c>
      <c r="B2961" s="119" t="s">
        <v>1714</v>
      </c>
      <c r="C2961">
        <v>72</v>
      </c>
      <c r="E2961">
        <v>0</v>
      </c>
      <c r="F2961">
        <v>0</v>
      </c>
      <c r="G2961">
        <v>694</v>
      </c>
      <c r="H2961">
        <v>80</v>
      </c>
      <c r="I2961" s="119" t="s">
        <v>19</v>
      </c>
      <c r="J2961" s="119" t="s">
        <v>17</v>
      </c>
      <c r="K2961" s="1">
        <v>46255.758941458334</v>
      </c>
      <c r="L2961">
        <v>0</v>
      </c>
      <c r="M2961">
        <v>0</v>
      </c>
      <c r="N2961">
        <v>0</v>
      </c>
      <c r="O2961">
        <v>0</v>
      </c>
      <c r="P2961" s="119" t="s">
        <v>20254</v>
      </c>
    </row>
    <row r="2962" spans="1:16" x14ac:dyDescent="0.25">
      <c r="A2962">
        <v>3117</v>
      </c>
      <c r="B2962" s="119" t="s">
        <v>1717</v>
      </c>
      <c r="C2962">
        <v>72</v>
      </c>
      <c r="E2962">
        <v>0</v>
      </c>
      <c r="F2962">
        <v>0</v>
      </c>
      <c r="G2962">
        <v>371</v>
      </c>
      <c r="H2962">
        <v>72</v>
      </c>
      <c r="I2962" s="119" t="s">
        <v>19</v>
      </c>
      <c r="J2962" s="119" t="s">
        <v>17</v>
      </c>
      <c r="K2962" s="1">
        <v>46255.758941458334</v>
      </c>
      <c r="L2962">
        <v>0</v>
      </c>
      <c r="M2962">
        <v>0</v>
      </c>
      <c r="N2962">
        <v>0</v>
      </c>
      <c r="O2962">
        <v>0</v>
      </c>
      <c r="P2962" s="119" t="s">
        <v>20254</v>
      </c>
    </row>
    <row r="2963" spans="1:16" x14ac:dyDescent="0.25">
      <c r="A2963">
        <v>3118</v>
      </c>
      <c r="B2963" s="119" t="s">
        <v>1720</v>
      </c>
      <c r="C2963">
        <v>72</v>
      </c>
      <c r="E2963">
        <v>84</v>
      </c>
      <c r="F2963">
        <v>34</v>
      </c>
      <c r="G2963">
        <v>98</v>
      </c>
      <c r="H2963">
        <v>64</v>
      </c>
      <c r="I2963" s="119" t="s">
        <v>19</v>
      </c>
      <c r="J2963" s="119" t="s">
        <v>17</v>
      </c>
      <c r="K2963" s="1">
        <v>46255.758941458334</v>
      </c>
      <c r="L2963">
        <v>0</v>
      </c>
      <c r="M2963">
        <v>3</v>
      </c>
      <c r="N2963">
        <v>0</v>
      </c>
      <c r="O2963">
        <v>2</v>
      </c>
      <c r="P2963" s="119" t="s">
        <v>20254</v>
      </c>
    </row>
    <row r="2964" spans="1:16" x14ac:dyDescent="0.25">
      <c r="A2964">
        <v>3119</v>
      </c>
      <c r="B2964" s="119" t="s">
        <v>1723</v>
      </c>
      <c r="C2964">
        <v>72</v>
      </c>
      <c r="E2964">
        <v>0</v>
      </c>
      <c r="F2964">
        <v>0</v>
      </c>
      <c r="G2964">
        <v>553</v>
      </c>
      <c r="H2964">
        <v>71</v>
      </c>
      <c r="I2964" s="119" t="s">
        <v>19</v>
      </c>
      <c r="J2964" s="119" t="s">
        <v>17</v>
      </c>
      <c r="K2964" s="1">
        <v>46255.758941458334</v>
      </c>
      <c r="L2964">
        <v>0</v>
      </c>
      <c r="M2964">
        <v>1</v>
      </c>
      <c r="N2964">
        <v>0</v>
      </c>
      <c r="O2964">
        <v>0</v>
      </c>
      <c r="P2964" s="119" t="s">
        <v>20254</v>
      </c>
    </row>
    <row r="2965" spans="1:16" x14ac:dyDescent="0.25">
      <c r="A2965">
        <v>3120</v>
      </c>
      <c r="B2965" s="119" t="s">
        <v>1726</v>
      </c>
      <c r="C2965">
        <v>72</v>
      </c>
      <c r="E2965">
        <v>187</v>
      </c>
      <c r="F2965">
        <v>46</v>
      </c>
      <c r="G2965">
        <v>109</v>
      </c>
      <c r="H2965">
        <v>53</v>
      </c>
      <c r="I2965" s="119" t="s">
        <v>19</v>
      </c>
      <c r="J2965" s="119" t="s">
        <v>17</v>
      </c>
      <c r="K2965" s="1">
        <v>46255.758941458334</v>
      </c>
      <c r="L2965">
        <v>0</v>
      </c>
      <c r="M2965">
        <v>0</v>
      </c>
      <c r="N2965">
        <v>0</v>
      </c>
      <c r="O2965">
        <v>0</v>
      </c>
      <c r="P2965" s="119" t="s">
        <v>20254</v>
      </c>
    </row>
    <row r="2966" spans="1:16" x14ac:dyDescent="0.25">
      <c r="A2966">
        <v>3121</v>
      </c>
      <c r="B2966" s="119" t="s">
        <v>1729</v>
      </c>
      <c r="C2966">
        <v>72</v>
      </c>
      <c r="E2966">
        <v>0</v>
      </c>
      <c r="F2966">
        <v>0</v>
      </c>
      <c r="G2966">
        <v>538</v>
      </c>
      <c r="H2966">
        <v>66</v>
      </c>
      <c r="I2966" s="119" t="s">
        <v>19</v>
      </c>
      <c r="J2966" s="119" t="s">
        <v>17</v>
      </c>
      <c r="K2966" s="1">
        <v>46255.758941458334</v>
      </c>
      <c r="L2966">
        <v>0</v>
      </c>
      <c r="M2966">
        <v>1</v>
      </c>
      <c r="N2966">
        <v>0</v>
      </c>
      <c r="O2966">
        <v>0</v>
      </c>
      <c r="P2966" s="119" t="s">
        <v>20254</v>
      </c>
    </row>
    <row r="2967" spans="1:16" x14ac:dyDescent="0.25">
      <c r="A2967">
        <v>3122</v>
      </c>
      <c r="B2967" s="119" t="s">
        <v>1732</v>
      </c>
      <c r="C2967">
        <v>72</v>
      </c>
      <c r="E2967">
        <v>5</v>
      </c>
      <c r="F2967">
        <v>39</v>
      </c>
      <c r="G2967">
        <v>180</v>
      </c>
      <c r="H2967">
        <v>45</v>
      </c>
      <c r="I2967" s="119" t="s">
        <v>19</v>
      </c>
      <c r="J2967" s="119" t="s">
        <v>17</v>
      </c>
      <c r="K2967" s="1">
        <v>46255.758941458334</v>
      </c>
      <c r="L2967">
        <v>0</v>
      </c>
      <c r="M2967">
        <v>0</v>
      </c>
      <c r="N2967">
        <v>0</v>
      </c>
      <c r="O2967">
        <v>0</v>
      </c>
      <c r="P2967" s="119" t="s">
        <v>20254</v>
      </c>
    </row>
    <row r="2968" spans="1:16" x14ac:dyDescent="0.25">
      <c r="A2968">
        <v>3123</v>
      </c>
      <c r="B2968" s="119" t="s">
        <v>1735</v>
      </c>
      <c r="C2968">
        <v>72</v>
      </c>
      <c r="E2968">
        <v>0</v>
      </c>
      <c r="F2968">
        <v>0</v>
      </c>
      <c r="G2968">
        <v>326</v>
      </c>
      <c r="H2968">
        <v>57</v>
      </c>
      <c r="I2968" s="119" t="s">
        <v>19</v>
      </c>
      <c r="J2968" s="119" t="s">
        <v>17</v>
      </c>
      <c r="K2968" s="1">
        <v>46255.758941458334</v>
      </c>
      <c r="L2968">
        <v>0</v>
      </c>
      <c r="M2968">
        <v>2</v>
      </c>
      <c r="N2968">
        <v>0</v>
      </c>
      <c r="O2968">
        <v>0</v>
      </c>
      <c r="P2968" s="119" t="s">
        <v>20254</v>
      </c>
    </row>
    <row r="2969" spans="1:16" x14ac:dyDescent="0.25">
      <c r="A2969">
        <v>3124</v>
      </c>
      <c r="B2969" s="119" t="s">
        <v>1738</v>
      </c>
      <c r="C2969">
        <v>72</v>
      </c>
      <c r="E2969">
        <v>0</v>
      </c>
      <c r="F2969">
        <v>0</v>
      </c>
      <c r="G2969">
        <v>421</v>
      </c>
      <c r="H2969">
        <v>60</v>
      </c>
      <c r="I2969" s="119" t="s">
        <v>19</v>
      </c>
      <c r="J2969" s="119" t="s">
        <v>17</v>
      </c>
      <c r="K2969" s="1">
        <v>46255.758941458334</v>
      </c>
      <c r="L2969">
        <v>0</v>
      </c>
      <c r="M2969">
        <v>0</v>
      </c>
      <c r="N2969">
        <v>0</v>
      </c>
      <c r="O2969">
        <v>0</v>
      </c>
      <c r="P2969" s="119" t="s">
        <v>20254</v>
      </c>
    </row>
    <row r="2970" spans="1:16" x14ac:dyDescent="0.25">
      <c r="A2970">
        <v>3125</v>
      </c>
      <c r="B2970" s="119" t="s">
        <v>1741</v>
      </c>
      <c r="C2970">
        <v>72</v>
      </c>
      <c r="E2970">
        <v>278</v>
      </c>
      <c r="F2970">
        <v>39</v>
      </c>
      <c r="G2970">
        <v>311</v>
      </c>
      <c r="H2970">
        <v>139</v>
      </c>
      <c r="I2970" s="119" t="s">
        <v>19</v>
      </c>
      <c r="J2970" s="119" t="s">
        <v>17</v>
      </c>
      <c r="K2970" s="1">
        <v>46255.758941458334</v>
      </c>
      <c r="L2970">
        <v>5</v>
      </c>
      <c r="M2970">
        <v>0</v>
      </c>
      <c r="N2970">
        <v>2</v>
      </c>
      <c r="O2970">
        <v>0</v>
      </c>
      <c r="P2970" s="119" t="s">
        <v>20254</v>
      </c>
    </row>
    <row r="2971" spans="1:16" x14ac:dyDescent="0.25">
      <c r="A2971">
        <v>3126</v>
      </c>
      <c r="B2971" s="119" t="s">
        <v>1744</v>
      </c>
      <c r="C2971">
        <v>72</v>
      </c>
      <c r="E2971">
        <v>1538</v>
      </c>
      <c r="F2971">
        <v>72</v>
      </c>
      <c r="G2971">
        <v>195</v>
      </c>
      <c r="H2971">
        <v>87</v>
      </c>
      <c r="I2971" s="119" t="s">
        <v>19</v>
      </c>
      <c r="J2971" s="119" t="s">
        <v>17</v>
      </c>
      <c r="K2971" s="1">
        <v>46255.758941458334</v>
      </c>
      <c r="L2971">
        <v>7</v>
      </c>
      <c r="M2971">
        <v>1</v>
      </c>
      <c r="N2971">
        <v>3</v>
      </c>
      <c r="O2971">
        <v>0</v>
      </c>
      <c r="P2971" s="119" t="s">
        <v>20254</v>
      </c>
    </row>
    <row r="2972" spans="1:16" x14ac:dyDescent="0.25">
      <c r="A2972">
        <v>3127</v>
      </c>
      <c r="B2972" s="119" t="s">
        <v>1747</v>
      </c>
      <c r="C2972">
        <v>72</v>
      </c>
      <c r="E2972">
        <v>324</v>
      </c>
      <c r="F2972">
        <v>35</v>
      </c>
      <c r="G2972">
        <v>176</v>
      </c>
      <c r="H2972">
        <v>75</v>
      </c>
      <c r="I2972" s="119" t="s">
        <v>19</v>
      </c>
      <c r="J2972" s="119" t="s">
        <v>17</v>
      </c>
      <c r="K2972" s="1">
        <v>46255.758941458334</v>
      </c>
      <c r="L2972">
        <v>5</v>
      </c>
      <c r="M2972">
        <v>0</v>
      </c>
      <c r="N2972">
        <v>1</v>
      </c>
      <c r="O2972">
        <v>0</v>
      </c>
      <c r="P2972" s="119" t="s">
        <v>20254</v>
      </c>
    </row>
    <row r="2973" spans="1:16" x14ac:dyDescent="0.25">
      <c r="A2973">
        <v>3128</v>
      </c>
      <c r="B2973" s="119" t="s">
        <v>1750</v>
      </c>
      <c r="C2973">
        <v>72</v>
      </c>
      <c r="E2973">
        <v>1148</v>
      </c>
      <c r="F2973">
        <v>95</v>
      </c>
      <c r="G2973">
        <v>328</v>
      </c>
      <c r="H2973">
        <v>99</v>
      </c>
      <c r="I2973" s="119" t="s">
        <v>19</v>
      </c>
      <c r="J2973" s="119" t="s">
        <v>17</v>
      </c>
      <c r="K2973" s="1">
        <v>46255.758941458334</v>
      </c>
      <c r="L2973">
        <v>6</v>
      </c>
      <c r="M2973">
        <v>0</v>
      </c>
      <c r="N2973">
        <v>1</v>
      </c>
      <c r="O2973">
        <v>0</v>
      </c>
      <c r="P2973" s="119" t="s">
        <v>20254</v>
      </c>
    </row>
    <row r="2974" spans="1:16" x14ac:dyDescent="0.25">
      <c r="A2974">
        <v>3129</v>
      </c>
      <c r="B2974" s="119" t="s">
        <v>1753</v>
      </c>
      <c r="C2974">
        <v>72</v>
      </c>
      <c r="E2974">
        <v>943</v>
      </c>
      <c r="F2974">
        <v>61</v>
      </c>
      <c r="G2974">
        <v>159</v>
      </c>
      <c r="H2974">
        <v>96</v>
      </c>
      <c r="I2974" s="119" t="s">
        <v>19</v>
      </c>
      <c r="J2974" s="119" t="s">
        <v>17</v>
      </c>
      <c r="K2974" s="1">
        <v>46255.758941458334</v>
      </c>
      <c r="L2974">
        <v>3</v>
      </c>
      <c r="M2974">
        <v>0</v>
      </c>
      <c r="N2974">
        <v>1</v>
      </c>
      <c r="O2974">
        <v>0</v>
      </c>
      <c r="P2974" s="119" t="s">
        <v>20254</v>
      </c>
    </row>
    <row r="2975" spans="1:16" x14ac:dyDescent="0.25">
      <c r="A2975">
        <v>3130</v>
      </c>
      <c r="B2975" s="119" t="s">
        <v>1756</v>
      </c>
      <c r="C2975">
        <v>72</v>
      </c>
      <c r="E2975">
        <v>1107</v>
      </c>
      <c r="F2975">
        <v>41</v>
      </c>
      <c r="G2975">
        <v>216</v>
      </c>
      <c r="H2975">
        <v>76</v>
      </c>
      <c r="I2975" s="119" t="s">
        <v>19</v>
      </c>
      <c r="J2975" s="119" t="s">
        <v>17</v>
      </c>
      <c r="K2975" s="1">
        <v>46255.758941458334</v>
      </c>
      <c r="L2975">
        <v>6</v>
      </c>
      <c r="M2975">
        <v>1</v>
      </c>
      <c r="N2975">
        <v>1</v>
      </c>
      <c r="O2975">
        <v>0</v>
      </c>
      <c r="P2975" s="119" t="s">
        <v>20254</v>
      </c>
    </row>
    <row r="2976" spans="1:16" x14ac:dyDescent="0.25">
      <c r="A2976">
        <v>3131</v>
      </c>
      <c r="B2976" s="119" t="s">
        <v>1705</v>
      </c>
      <c r="C2976">
        <v>76</v>
      </c>
      <c r="E2976">
        <v>0</v>
      </c>
      <c r="F2976">
        <v>0</v>
      </c>
      <c r="G2976">
        <v>3306</v>
      </c>
      <c r="H2976">
        <v>45</v>
      </c>
      <c r="I2976" s="119" t="s">
        <v>19</v>
      </c>
      <c r="J2976" s="119" t="s">
        <v>17</v>
      </c>
      <c r="K2976" s="1">
        <v>46255.758941458334</v>
      </c>
      <c r="L2976">
        <v>0</v>
      </c>
      <c r="M2976">
        <v>11</v>
      </c>
      <c r="N2976">
        <v>0</v>
      </c>
      <c r="O2976">
        <v>0</v>
      </c>
      <c r="P2976" s="119" t="s">
        <v>20254</v>
      </c>
    </row>
    <row r="2977" spans="1:16" x14ac:dyDescent="0.25">
      <c r="A2977">
        <v>3132</v>
      </c>
      <c r="B2977" s="119" t="s">
        <v>1708</v>
      </c>
      <c r="C2977">
        <v>76</v>
      </c>
      <c r="E2977">
        <v>43</v>
      </c>
      <c r="F2977">
        <v>57</v>
      </c>
      <c r="G2977">
        <v>1932</v>
      </c>
      <c r="H2977">
        <v>59</v>
      </c>
      <c r="I2977" s="119" t="s">
        <v>19</v>
      </c>
      <c r="J2977" s="119" t="s">
        <v>17</v>
      </c>
      <c r="K2977" s="1">
        <v>46255.758941458334</v>
      </c>
      <c r="L2977">
        <v>137</v>
      </c>
      <c r="M2977">
        <v>1</v>
      </c>
      <c r="N2977">
        <v>36</v>
      </c>
      <c r="O2977">
        <v>0</v>
      </c>
      <c r="P2977" s="119" t="s">
        <v>20254</v>
      </c>
    </row>
    <row r="2978" spans="1:16" x14ac:dyDescent="0.25">
      <c r="A2978">
        <v>3133</v>
      </c>
      <c r="B2978" s="119" t="s">
        <v>1711</v>
      </c>
      <c r="C2978">
        <v>76</v>
      </c>
      <c r="E2978">
        <v>2165</v>
      </c>
      <c r="F2978">
        <v>34</v>
      </c>
      <c r="G2978">
        <v>2418</v>
      </c>
      <c r="H2978">
        <v>52</v>
      </c>
      <c r="I2978" s="119" t="s">
        <v>19</v>
      </c>
      <c r="J2978" s="119" t="s">
        <v>17</v>
      </c>
      <c r="K2978" s="1">
        <v>46255.758941458334</v>
      </c>
      <c r="L2978">
        <v>0</v>
      </c>
      <c r="M2978">
        <v>28</v>
      </c>
      <c r="N2978">
        <v>0</v>
      </c>
      <c r="O2978">
        <v>8</v>
      </c>
      <c r="P2978" s="119" t="s">
        <v>20254</v>
      </c>
    </row>
    <row r="2979" spans="1:16" x14ac:dyDescent="0.25">
      <c r="A2979">
        <v>3134</v>
      </c>
      <c r="B2979" s="119" t="s">
        <v>1714</v>
      </c>
      <c r="C2979">
        <v>76</v>
      </c>
      <c r="E2979">
        <v>0</v>
      </c>
      <c r="F2979">
        <v>0</v>
      </c>
      <c r="G2979">
        <v>4411</v>
      </c>
      <c r="H2979">
        <v>48</v>
      </c>
      <c r="I2979" s="119" t="s">
        <v>19</v>
      </c>
      <c r="J2979" s="119" t="s">
        <v>17</v>
      </c>
      <c r="K2979" s="1">
        <v>46255.758941458334</v>
      </c>
      <c r="L2979">
        <v>0</v>
      </c>
      <c r="M2979">
        <v>11</v>
      </c>
      <c r="N2979">
        <v>0</v>
      </c>
      <c r="O2979">
        <v>2</v>
      </c>
      <c r="P2979" s="119" t="s">
        <v>20254</v>
      </c>
    </row>
    <row r="2980" spans="1:16" x14ac:dyDescent="0.25">
      <c r="A2980">
        <v>3135</v>
      </c>
      <c r="B2980" s="119" t="s">
        <v>1717</v>
      </c>
      <c r="C2980">
        <v>76</v>
      </c>
      <c r="E2980">
        <v>0</v>
      </c>
      <c r="F2980">
        <v>0</v>
      </c>
      <c r="G2980">
        <v>4905</v>
      </c>
      <c r="H2980">
        <v>52</v>
      </c>
      <c r="I2980" s="119" t="s">
        <v>19</v>
      </c>
      <c r="J2980" s="119" t="s">
        <v>17</v>
      </c>
      <c r="K2980" s="1">
        <v>46255.758941458334</v>
      </c>
      <c r="L2980">
        <v>0</v>
      </c>
      <c r="M2980">
        <v>8</v>
      </c>
      <c r="N2980">
        <v>0</v>
      </c>
      <c r="O2980">
        <v>3</v>
      </c>
      <c r="P2980" s="119" t="s">
        <v>20254</v>
      </c>
    </row>
    <row r="2981" spans="1:16" x14ac:dyDescent="0.25">
      <c r="A2981">
        <v>3136</v>
      </c>
      <c r="B2981" s="119" t="s">
        <v>1720</v>
      </c>
      <c r="C2981">
        <v>76</v>
      </c>
      <c r="E2981">
        <v>2049</v>
      </c>
      <c r="F2981">
        <v>38</v>
      </c>
      <c r="G2981">
        <v>1514</v>
      </c>
      <c r="H2981">
        <v>42</v>
      </c>
      <c r="I2981" s="119" t="s">
        <v>19</v>
      </c>
      <c r="J2981" s="119" t="s">
        <v>17</v>
      </c>
      <c r="K2981" s="1">
        <v>46255.758941458334</v>
      </c>
      <c r="L2981">
        <v>0</v>
      </c>
      <c r="M2981">
        <v>250</v>
      </c>
      <c r="N2981">
        <v>0</v>
      </c>
      <c r="O2981">
        <v>241</v>
      </c>
      <c r="P2981" s="119" t="s">
        <v>20254</v>
      </c>
    </row>
    <row r="2982" spans="1:16" x14ac:dyDescent="0.25">
      <c r="A2982">
        <v>3137</v>
      </c>
      <c r="B2982" s="119" t="s">
        <v>1723</v>
      </c>
      <c r="C2982">
        <v>76</v>
      </c>
      <c r="E2982">
        <v>0</v>
      </c>
      <c r="F2982">
        <v>0</v>
      </c>
      <c r="G2982">
        <v>2503</v>
      </c>
      <c r="H2982">
        <v>38</v>
      </c>
      <c r="I2982" s="119" t="s">
        <v>19</v>
      </c>
      <c r="J2982" s="119" t="s">
        <v>17</v>
      </c>
      <c r="K2982" s="1">
        <v>46255.758941458334</v>
      </c>
      <c r="L2982">
        <v>0</v>
      </c>
      <c r="M2982">
        <v>7</v>
      </c>
      <c r="N2982">
        <v>0</v>
      </c>
      <c r="O2982">
        <v>2</v>
      </c>
      <c r="P2982" s="119" t="s">
        <v>20254</v>
      </c>
    </row>
    <row r="2983" spans="1:16" x14ac:dyDescent="0.25">
      <c r="A2983">
        <v>3138</v>
      </c>
      <c r="B2983" s="119" t="s">
        <v>1726</v>
      </c>
      <c r="C2983">
        <v>76</v>
      </c>
      <c r="E2983">
        <v>0</v>
      </c>
      <c r="F2983">
        <v>0</v>
      </c>
      <c r="G2983">
        <v>4852</v>
      </c>
      <c r="H2983">
        <v>57</v>
      </c>
      <c r="I2983" s="119" t="s">
        <v>19</v>
      </c>
      <c r="J2983" s="119" t="s">
        <v>17</v>
      </c>
      <c r="K2983" s="1">
        <v>46255.758941458334</v>
      </c>
      <c r="L2983">
        <v>0</v>
      </c>
      <c r="M2983">
        <v>14</v>
      </c>
      <c r="N2983">
        <v>0</v>
      </c>
      <c r="O2983">
        <v>2</v>
      </c>
      <c r="P2983" s="119" t="s">
        <v>20254</v>
      </c>
    </row>
    <row r="2984" spans="1:16" x14ac:dyDescent="0.25">
      <c r="A2984">
        <v>3139</v>
      </c>
      <c r="B2984" s="119" t="s">
        <v>1729</v>
      </c>
      <c r="C2984">
        <v>76</v>
      </c>
      <c r="E2984">
        <v>10</v>
      </c>
      <c r="F2984">
        <v>30</v>
      </c>
      <c r="G2984">
        <v>4756</v>
      </c>
      <c r="H2984">
        <v>35</v>
      </c>
      <c r="I2984" s="119" t="s">
        <v>19</v>
      </c>
      <c r="J2984" s="119" t="s">
        <v>17</v>
      </c>
      <c r="K2984" s="1">
        <v>46255.758941458334</v>
      </c>
      <c r="L2984">
        <v>0</v>
      </c>
      <c r="M2984">
        <v>3</v>
      </c>
      <c r="N2984">
        <v>0</v>
      </c>
      <c r="O2984">
        <v>0</v>
      </c>
      <c r="P2984" s="119" t="s">
        <v>20254</v>
      </c>
    </row>
    <row r="2985" spans="1:16" x14ac:dyDescent="0.25">
      <c r="A2985">
        <v>3140</v>
      </c>
      <c r="B2985" s="119" t="s">
        <v>1732</v>
      </c>
      <c r="C2985">
        <v>76</v>
      </c>
      <c r="E2985">
        <v>0</v>
      </c>
      <c r="F2985">
        <v>0</v>
      </c>
      <c r="G2985">
        <v>5928</v>
      </c>
      <c r="H2985">
        <v>48</v>
      </c>
      <c r="I2985" s="119" t="s">
        <v>19</v>
      </c>
      <c r="J2985" s="119" t="s">
        <v>17</v>
      </c>
      <c r="K2985" s="1">
        <v>46255.758941458334</v>
      </c>
      <c r="L2985">
        <v>0</v>
      </c>
      <c r="M2985">
        <v>6</v>
      </c>
      <c r="N2985">
        <v>0</v>
      </c>
      <c r="O2985">
        <v>1</v>
      </c>
      <c r="P2985" s="119" t="s">
        <v>20254</v>
      </c>
    </row>
    <row r="2986" spans="1:16" x14ac:dyDescent="0.25">
      <c r="A2986">
        <v>3141</v>
      </c>
      <c r="B2986" s="119" t="s">
        <v>1735</v>
      </c>
      <c r="C2986">
        <v>76</v>
      </c>
      <c r="E2986">
        <v>0</v>
      </c>
      <c r="F2986">
        <v>0</v>
      </c>
      <c r="G2986">
        <v>4631</v>
      </c>
      <c r="H2986">
        <v>53</v>
      </c>
      <c r="I2986" s="119" t="s">
        <v>19</v>
      </c>
      <c r="J2986" s="119" t="s">
        <v>17</v>
      </c>
      <c r="K2986" s="1">
        <v>46255.758941458334</v>
      </c>
      <c r="L2986">
        <v>0</v>
      </c>
      <c r="M2986">
        <v>6</v>
      </c>
      <c r="N2986">
        <v>0</v>
      </c>
      <c r="O2986">
        <v>0</v>
      </c>
      <c r="P2986" s="119" t="s">
        <v>20254</v>
      </c>
    </row>
    <row r="2987" spans="1:16" x14ac:dyDescent="0.25">
      <c r="A2987">
        <v>3142</v>
      </c>
      <c r="B2987" s="119" t="s">
        <v>1738</v>
      </c>
      <c r="C2987">
        <v>76</v>
      </c>
      <c r="E2987">
        <v>0</v>
      </c>
      <c r="F2987">
        <v>0</v>
      </c>
      <c r="G2987">
        <v>4195</v>
      </c>
      <c r="H2987">
        <v>42</v>
      </c>
      <c r="I2987" s="119" t="s">
        <v>19</v>
      </c>
      <c r="J2987" s="119" t="s">
        <v>17</v>
      </c>
      <c r="K2987" s="1">
        <v>46255.758941458334</v>
      </c>
      <c r="L2987">
        <v>0</v>
      </c>
      <c r="M2987">
        <v>9</v>
      </c>
      <c r="N2987">
        <v>0</v>
      </c>
      <c r="O2987">
        <v>4</v>
      </c>
      <c r="P2987" s="119" t="s">
        <v>20254</v>
      </c>
    </row>
    <row r="2988" spans="1:16" x14ac:dyDescent="0.25">
      <c r="A2988">
        <v>3143</v>
      </c>
      <c r="B2988" s="119" t="s">
        <v>1741</v>
      </c>
      <c r="C2988">
        <v>76</v>
      </c>
      <c r="E2988">
        <v>466</v>
      </c>
      <c r="F2988">
        <v>38</v>
      </c>
      <c r="G2988">
        <v>7526</v>
      </c>
      <c r="H2988">
        <v>73</v>
      </c>
      <c r="I2988" s="119" t="s">
        <v>19</v>
      </c>
      <c r="J2988" s="119" t="s">
        <v>17</v>
      </c>
      <c r="K2988" s="1">
        <v>46255.758941458334</v>
      </c>
      <c r="L2988">
        <v>130</v>
      </c>
      <c r="M2988">
        <v>4</v>
      </c>
      <c r="N2988">
        <v>24</v>
      </c>
      <c r="O2988">
        <v>2</v>
      </c>
      <c r="P2988" s="119" t="s">
        <v>20254</v>
      </c>
    </row>
    <row r="2989" spans="1:16" x14ac:dyDescent="0.25">
      <c r="A2989">
        <v>3144</v>
      </c>
      <c r="B2989" s="119" t="s">
        <v>1744</v>
      </c>
      <c r="C2989">
        <v>76</v>
      </c>
      <c r="E2989">
        <v>682</v>
      </c>
      <c r="F2989">
        <v>57</v>
      </c>
      <c r="G2989">
        <v>6540</v>
      </c>
      <c r="H2989">
        <v>67</v>
      </c>
      <c r="I2989" s="119" t="s">
        <v>19</v>
      </c>
      <c r="J2989" s="119" t="s">
        <v>17</v>
      </c>
      <c r="K2989" s="1">
        <v>46255.758941458334</v>
      </c>
      <c r="L2989">
        <v>133</v>
      </c>
      <c r="M2989">
        <v>52</v>
      </c>
      <c r="N2989">
        <v>30</v>
      </c>
      <c r="O2989">
        <v>0</v>
      </c>
      <c r="P2989" s="119" t="s">
        <v>20254</v>
      </c>
    </row>
    <row r="2990" spans="1:16" x14ac:dyDescent="0.25">
      <c r="A2990">
        <v>3145</v>
      </c>
      <c r="B2990" s="119" t="s">
        <v>1747</v>
      </c>
      <c r="C2990">
        <v>76</v>
      </c>
      <c r="E2990">
        <v>267</v>
      </c>
      <c r="F2990">
        <v>36</v>
      </c>
      <c r="G2990">
        <v>866</v>
      </c>
      <c r="H2990">
        <v>73</v>
      </c>
      <c r="I2990" s="119" t="s">
        <v>19</v>
      </c>
      <c r="J2990" s="119" t="s">
        <v>17</v>
      </c>
      <c r="K2990" s="1">
        <v>46255.758941458334</v>
      </c>
      <c r="L2990">
        <v>155</v>
      </c>
      <c r="M2990">
        <v>8</v>
      </c>
      <c r="N2990">
        <v>30</v>
      </c>
      <c r="O2990">
        <v>1</v>
      </c>
      <c r="P2990" s="119" t="s">
        <v>20254</v>
      </c>
    </row>
    <row r="2991" spans="1:16" x14ac:dyDescent="0.25">
      <c r="A2991">
        <v>3146</v>
      </c>
      <c r="B2991" s="119" t="s">
        <v>1750</v>
      </c>
      <c r="C2991">
        <v>76</v>
      </c>
      <c r="E2991">
        <v>1524</v>
      </c>
      <c r="F2991">
        <v>57</v>
      </c>
      <c r="G2991">
        <v>5188</v>
      </c>
      <c r="H2991">
        <v>80</v>
      </c>
      <c r="I2991" s="119" t="s">
        <v>19</v>
      </c>
      <c r="J2991" s="119" t="s">
        <v>17</v>
      </c>
      <c r="K2991" s="1">
        <v>46255.758941458334</v>
      </c>
      <c r="L2991">
        <v>363</v>
      </c>
      <c r="M2991">
        <v>36</v>
      </c>
      <c r="N2991">
        <v>258</v>
      </c>
      <c r="O2991">
        <v>0</v>
      </c>
      <c r="P2991" s="119" t="s">
        <v>20254</v>
      </c>
    </row>
    <row r="2992" spans="1:16" x14ac:dyDescent="0.25">
      <c r="A2992">
        <v>3147</v>
      </c>
      <c r="B2992" s="119" t="s">
        <v>1753</v>
      </c>
      <c r="C2992">
        <v>76</v>
      </c>
      <c r="E2992">
        <v>923</v>
      </c>
      <c r="F2992">
        <v>53</v>
      </c>
      <c r="G2992">
        <v>8137</v>
      </c>
      <c r="H2992">
        <v>72</v>
      </c>
      <c r="I2992" s="119" t="s">
        <v>19</v>
      </c>
      <c r="J2992" s="119" t="s">
        <v>17</v>
      </c>
      <c r="K2992" s="1">
        <v>46255.758941458334</v>
      </c>
      <c r="L2992">
        <v>154</v>
      </c>
      <c r="M2992">
        <v>7</v>
      </c>
      <c r="N2992">
        <v>35</v>
      </c>
      <c r="O2992">
        <v>0</v>
      </c>
      <c r="P2992" s="119" t="s">
        <v>20254</v>
      </c>
    </row>
    <row r="2993" spans="1:16" x14ac:dyDescent="0.25">
      <c r="A2993">
        <v>3148</v>
      </c>
      <c r="B2993" s="119" t="s">
        <v>1756</v>
      </c>
      <c r="C2993">
        <v>76</v>
      </c>
      <c r="E2993">
        <v>70</v>
      </c>
      <c r="F2993">
        <v>43</v>
      </c>
      <c r="G2993">
        <v>6082</v>
      </c>
      <c r="H2993">
        <v>71</v>
      </c>
      <c r="I2993" s="119" t="s">
        <v>19</v>
      </c>
      <c r="J2993" s="119" t="s">
        <v>17</v>
      </c>
      <c r="K2993" s="1">
        <v>46255.758941458334</v>
      </c>
      <c r="L2993">
        <v>161</v>
      </c>
      <c r="M2993">
        <v>3</v>
      </c>
      <c r="N2993">
        <v>28</v>
      </c>
      <c r="O2993">
        <v>0</v>
      </c>
      <c r="P2993" s="119" t="s">
        <v>20254</v>
      </c>
    </row>
    <row r="2994" spans="1:16" x14ac:dyDescent="0.25">
      <c r="A2994">
        <v>3149</v>
      </c>
      <c r="B2994" s="119" t="s">
        <v>1705</v>
      </c>
      <c r="C2994">
        <v>68</v>
      </c>
      <c r="E2994">
        <v>468</v>
      </c>
      <c r="F2994">
        <v>36</v>
      </c>
      <c r="G2994">
        <v>171</v>
      </c>
      <c r="H2994">
        <v>75</v>
      </c>
      <c r="I2994" s="119" t="s">
        <v>19</v>
      </c>
      <c r="J2994" s="119" t="s">
        <v>17</v>
      </c>
      <c r="K2994" s="1">
        <v>46255.758941458334</v>
      </c>
      <c r="L2994">
        <v>2</v>
      </c>
      <c r="M2994">
        <v>0</v>
      </c>
      <c r="N2994">
        <v>0</v>
      </c>
      <c r="O2994">
        <v>0</v>
      </c>
      <c r="P2994" s="119" t="s">
        <v>20254</v>
      </c>
    </row>
    <row r="2995" spans="1:16" x14ac:dyDescent="0.25">
      <c r="A2995">
        <v>3150</v>
      </c>
      <c r="B2995" s="119" t="s">
        <v>1708</v>
      </c>
      <c r="C2995">
        <v>68</v>
      </c>
      <c r="E2995">
        <v>910</v>
      </c>
      <c r="F2995">
        <v>51</v>
      </c>
      <c r="G2995">
        <v>744</v>
      </c>
      <c r="H2995">
        <v>93</v>
      </c>
      <c r="I2995" s="119" t="s">
        <v>19</v>
      </c>
      <c r="J2995" s="119" t="s">
        <v>17</v>
      </c>
      <c r="K2995" s="1">
        <v>46255.758941458334</v>
      </c>
      <c r="L2995">
        <v>3</v>
      </c>
      <c r="M2995">
        <v>0</v>
      </c>
      <c r="N2995">
        <v>0</v>
      </c>
      <c r="O2995">
        <v>0</v>
      </c>
      <c r="P2995" s="119" t="s">
        <v>20254</v>
      </c>
    </row>
    <row r="2996" spans="1:16" x14ac:dyDescent="0.25">
      <c r="A2996">
        <v>3151</v>
      </c>
      <c r="B2996" s="119" t="s">
        <v>1711</v>
      </c>
      <c r="C2996">
        <v>68</v>
      </c>
      <c r="E2996">
        <v>0</v>
      </c>
      <c r="F2996">
        <v>0</v>
      </c>
      <c r="G2996">
        <v>295</v>
      </c>
      <c r="H2996">
        <v>69</v>
      </c>
      <c r="I2996" s="119" t="s">
        <v>19</v>
      </c>
      <c r="J2996" s="119" t="s">
        <v>17</v>
      </c>
      <c r="K2996" s="1">
        <v>46255.758941458334</v>
      </c>
      <c r="L2996">
        <v>0</v>
      </c>
      <c r="M2996">
        <v>7</v>
      </c>
      <c r="N2996">
        <v>0</v>
      </c>
      <c r="O2996">
        <v>0</v>
      </c>
      <c r="P2996" s="119" t="s">
        <v>20254</v>
      </c>
    </row>
    <row r="2997" spans="1:16" x14ac:dyDescent="0.25">
      <c r="A2997">
        <v>3152</v>
      </c>
      <c r="B2997" s="119" t="s">
        <v>1714</v>
      </c>
      <c r="C2997">
        <v>68</v>
      </c>
      <c r="E2997">
        <v>0</v>
      </c>
      <c r="F2997">
        <v>0</v>
      </c>
      <c r="G2997">
        <v>363</v>
      </c>
      <c r="H2997">
        <v>73</v>
      </c>
      <c r="I2997" s="119" t="s">
        <v>19</v>
      </c>
      <c r="J2997" s="119" t="s">
        <v>17</v>
      </c>
      <c r="K2997" s="1">
        <v>46255.758941458334</v>
      </c>
      <c r="L2997">
        <v>0</v>
      </c>
      <c r="M2997">
        <v>0</v>
      </c>
      <c r="N2997">
        <v>0</v>
      </c>
      <c r="O2997">
        <v>0</v>
      </c>
      <c r="P2997" s="119" t="s">
        <v>20254</v>
      </c>
    </row>
    <row r="2998" spans="1:16" x14ac:dyDescent="0.25">
      <c r="A2998">
        <v>3153</v>
      </c>
      <c r="B2998" s="119" t="s">
        <v>1717</v>
      </c>
      <c r="C2998">
        <v>68</v>
      </c>
      <c r="E2998">
        <v>0</v>
      </c>
      <c r="F2998">
        <v>0</v>
      </c>
      <c r="G2998">
        <v>271</v>
      </c>
      <c r="H2998">
        <v>62</v>
      </c>
      <c r="I2998" s="119" t="s">
        <v>19</v>
      </c>
      <c r="J2998" s="119" t="s">
        <v>17</v>
      </c>
      <c r="K2998" s="1">
        <v>46255.758941458334</v>
      </c>
      <c r="L2998">
        <v>0</v>
      </c>
      <c r="M2998">
        <v>1</v>
      </c>
      <c r="N2998">
        <v>0</v>
      </c>
      <c r="O2998">
        <v>0</v>
      </c>
      <c r="P2998" s="119" t="s">
        <v>20254</v>
      </c>
    </row>
    <row r="2999" spans="1:16" x14ac:dyDescent="0.25">
      <c r="A2999">
        <v>3154</v>
      </c>
      <c r="B2999" s="119" t="s">
        <v>1720</v>
      </c>
      <c r="C2999">
        <v>68</v>
      </c>
      <c r="E2999">
        <v>0</v>
      </c>
      <c r="F2999">
        <v>0</v>
      </c>
      <c r="G2999">
        <v>453</v>
      </c>
      <c r="H2999">
        <v>68</v>
      </c>
      <c r="I2999" s="119" t="s">
        <v>19</v>
      </c>
      <c r="J2999" s="119" t="s">
        <v>17</v>
      </c>
      <c r="K2999" s="1">
        <v>46255.758941458334</v>
      </c>
      <c r="L2999">
        <v>0</v>
      </c>
      <c r="M2999">
        <v>2</v>
      </c>
      <c r="N2999">
        <v>0</v>
      </c>
      <c r="O2999">
        <v>0</v>
      </c>
      <c r="P2999" s="119" t="s">
        <v>20254</v>
      </c>
    </row>
    <row r="3000" spans="1:16" x14ac:dyDescent="0.25">
      <c r="A3000">
        <v>3155</v>
      </c>
      <c r="B3000" s="119" t="s">
        <v>1723</v>
      </c>
      <c r="C3000">
        <v>68</v>
      </c>
      <c r="E3000">
        <v>0</v>
      </c>
      <c r="F3000">
        <v>0</v>
      </c>
      <c r="G3000">
        <v>874</v>
      </c>
      <c r="H3000">
        <v>58</v>
      </c>
      <c r="I3000" s="119" t="s">
        <v>19</v>
      </c>
      <c r="J3000" s="119" t="s">
        <v>17</v>
      </c>
      <c r="K3000" s="1">
        <v>46255.758941458334</v>
      </c>
      <c r="L3000">
        <v>0</v>
      </c>
      <c r="M3000">
        <v>2</v>
      </c>
      <c r="N3000">
        <v>0</v>
      </c>
      <c r="O3000">
        <v>0</v>
      </c>
      <c r="P3000" s="119" t="s">
        <v>20254</v>
      </c>
    </row>
    <row r="3001" spans="1:16" x14ac:dyDescent="0.25">
      <c r="A3001">
        <v>3156</v>
      </c>
      <c r="B3001" s="119" t="s">
        <v>1726</v>
      </c>
      <c r="C3001">
        <v>68</v>
      </c>
      <c r="E3001">
        <v>1</v>
      </c>
      <c r="F3001">
        <v>44</v>
      </c>
      <c r="G3001">
        <v>179</v>
      </c>
      <c r="H3001">
        <v>51</v>
      </c>
      <c r="I3001" s="119" t="s">
        <v>19</v>
      </c>
      <c r="J3001" s="119" t="s">
        <v>17</v>
      </c>
      <c r="K3001" s="1">
        <v>46255.758941458334</v>
      </c>
      <c r="L3001">
        <v>0</v>
      </c>
      <c r="M3001">
        <v>0</v>
      </c>
      <c r="N3001">
        <v>0</v>
      </c>
      <c r="O3001">
        <v>0</v>
      </c>
      <c r="P3001" s="119" t="s">
        <v>20254</v>
      </c>
    </row>
    <row r="3002" spans="1:16" x14ac:dyDescent="0.25">
      <c r="A3002">
        <v>3157</v>
      </c>
      <c r="B3002" s="119" t="s">
        <v>1729</v>
      </c>
      <c r="C3002">
        <v>68</v>
      </c>
      <c r="E3002">
        <v>0</v>
      </c>
      <c r="F3002">
        <v>0</v>
      </c>
      <c r="G3002">
        <v>386</v>
      </c>
      <c r="H3002">
        <v>61</v>
      </c>
      <c r="I3002" s="119" t="s">
        <v>19</v>
      </c>
      <c r="J3002" s="119" t="s">
        <v>17</v>
      </c>
      <c r="K3002" s="1">
        <v>46255.758941458334</v>
      </c>
      <c r="L3002">
        <v>0</v>
      </c>
      <c r="M3002">
        <v>0</v>
      </c>
      <c r="N3002">
        <v>0</v>
      </c>
      <c r="O3002">
        <v>0</v>
      </c>
      <c r="P3002" s="119" t="s">
        <v>20254</v>
      </c>
    </row>
    <row r="3003" spans="1:16" x14ac:dyDescent="0.25">
      <c r="A3003">
        <v>3158</v>
      </c>
      <c r="B3003" s="119" t="s">
        <v>1732</v>
      </c>
      <c r="C3003">
        <v>68</v>
      </c>
      <c r="E3003">
        <v>0</v>
      </c>
      <c r="F3003">
        <v>0</v>
      </c>
      <c r="G3003">
        <v>456</v>
      </c>
      <c r="H3003">
        <v>45</v>
      </c>
      <c r="I3003" s="119" t="s">
        <v>19</v>
      </c>
      <c r="J3003" s="119" t="s">
        <v>17</v>
      </c>
      <c r="K3003" s="1">
        <v>46255.758941458334</v>
      </c>
      <c r="L3003">
        <v>0</v>
      </c>
      <c r="M3003">
        <v>1</v>
      </c>
      <c r="N3003">
        <v>0</v>
      </c>
      <c r="O3003">
        <v>0</v>
      </c>
      <c r="P3003" s="119" t="s">
        <v>20254</v>
      </c>
    </row>
    <row r="3004" spans="1:16" x14ac:dyDescent="0.25">
      <c r="A3004">
        <v>3159</v>
      </c>
      <c r="B3004" s="119" t="s">
        <v>1735</v>
      </c>
      <c r="C3004">
        <v>68</v>
      </c>
      <c r="E3004">
        <v>0</v>
      </c>
      <c r="F3004">
        <v>0</v>
      </c>
      <c r="G3004">
        <v>316</v>
      </c>
      <c r="H3004">
        <v>49</v>
      </c>
      <c r="I3004" s="119" t="s">
        <v>19</v>
      </c>
      <c r="J3004" s="119" t="s">
        <v>17</v>
      </c>
      <c r="K3004" s="1">
        <v>46255.758941458334</v>
      </c>
      <c r="L3004">
        <v>0</v>
      </c>
      <c r="M3004">
        <v>0</v>
      </c>
      <c r="N3004">
        <v>0</v>
      </c>
      <c r="O3004">
        <v>0</v>
      </c>
      <c r="P3004" s="119" t="s">
        <v>20254</v>
      </c>
    </row>
    <row r="3005" spans="1:16" x14ac:dyDescent="0.25">
      <c r="A3005">
        <v>3160</v>
      </c>
      <c r="B3005" s="119" t="s">
        <v>1738</v>
      </c>
      <c r="C3005">
        <v>68</v>
      </c>
      <c r="E3005">
        <v>0</v>
      </c>
      <c r="F3005">
        <v>0</v>
      </c>
      <c r="G3005">
        <v>395</v>
      </c>
      <c r="H3005">
        <v>65</v>
      </c>
      <c r="I3005" s="119" t="s">
        <v>19</v>
      </c>
      <c r="J3005" s="119" t="s">
        <v>17</v>
      </c>
      <c r="K3005" s="1">
        <v>46255.758941458334</v>
      </c>
      <c r="L3005">
        <v>0</v>
      </c>
      <c r="M3005">
        <v>0</v>
      </c>
      <c r="N3005">
        <v>0</v>
      </c>
      <c r="O3005">
        <v>0</v>
      </c>
      <c r="P3005" s="119" t="s">
        <v>20254</v>
      </c>
    </row>
    <row r="3006" spans="1:16" x14ac:dyDescent="0.25">
      <c r="A3006">
        <v>3161</v>
      </c>
      <c r="B3006" s="119" t="s">
        <v>1741</v>
      </c>
      <c r="C3006">
        <v>68</v>
      </c>
      <c r="E3006">
        <v>754</v>
      </c>
      <c r="F3006">
        <v>48</v>
      </c>
      <c r="G3006">
        <v>306</v>
      </c>
      <c r="H3006">
        <v>72</v>
      </c>
      <c r="I3006" s="119" t="s">
        <v>19</v>
      </c>
      <c r="J3006" s="119" t="s">
        <v>17</v>
      </c>
      <c r="K3006" s="1">
        <v>46255.758941458334</v>
      </c>
      <c r="L3006">
        <v>4</v>
      </c>
      <c r="M3006">
        <v>0</v>
      </c>
      <c r="N3006">
        <v>1</v>
      </c>
      <c r="O3006">
        <v>0</v>
      </c>
      <c r="P3006" s="119" t="s">
        <v>20254</v>
      </c>
    </row>
    <row r="3007" spans="1:16" x14ac:dyDescent="0.25">
      <c r="A3007">
        <v>3162</v>
      </c>
      <c r="B3007" s="119" t="s">
        <v>1744</v>
      </c>
      <c r="C3007">
        <v>68</v>
      </c>
      <c r="E3007">
        <v>916</v>
      </c>
      <c r="F3007">
        <v>79</v>
      </c>
      <c r="G3007">
        <v>219</v>
      </c>
      <c r="H3007">
        <v>117</v>
      </c>
      <c r="I3007" s="119" t="s">
        <v>19</v>
      </c>
      <c r="J3007" s="119" t="s">
        <v>17</v>
      </c>
      <c r="K3007" s="1">
        <v>46255.758941458334</v>
      </c>
      <c r="L3007">
        <v>7</v>
      </c>
      <c r="M3007">
        <v>0</v>
      </c>
      <c r="N3007">
        <v>3</v>
      </c>
      <c r="O3007">
        <v>0</v>
      </c>
      <c r="P3007" s="119" t="s">
        <v>20254</v>
      </c>
    </row>
    <row r="3008" spans="1:16" x14ac:dyDescent="0.25">
      <c r="A3008">
        <v>3163</v>
      </c>
      <c r="B3008" s="119" t="s">
        <v>1747</v>
      </c>
      <c r="C3008">
        <v>68</v>
      </c>
      <c r="E3008">
        <v>2382</v>
      </c>
      <c r="F3008">
        <v>35</v>
      </c>
      <c r="G3008">
        <v>398</v>
      </c>
      <c r="H3008">
        <v>76</v>
      </c>
      <c r="I3008" s="119" t="s">
        <v>19</v>
      </c>
      <c r="J3008" s="119" t="s">
        <v>17</v>
      </c>
      <c r="K3008" s="1">
        <v>46255.758941458334</v>
      </c>
      <c r="L3008">
        <v>0</v>
      </c>
      <c r="M3008">
        <v>1</v>
      </c>
      <c r="N3008">
        <v>0</v>
      </c>
      <c r="O3008">
        <v>0</v>
      </c>
      <c r="P3008" s="119" t="s">
        <v>20254</v>
      </c>
    </row>
    <row r="3009" spans="1:16" x14ac:dyDescent="0.25">
      <c r="A3009">
        <v>3164</v>
      </c>
      <c r="B3009" s="119" t="s">
        <v>1750</v>
      </c>
      <c r="C3009">
        <v>68</v>
      </c>
      <c r="E3009">
        <v>953</v>
      </c>
      <c r="F3009">
        <v>45</v>
      </c>
      <c r="G3009">
        <v>722</v>
      </c>
      <c r="H3009">
        <v>70</v>
      </c>
      <c r="I3009" s="119" t="s">
        <v>19</v>
      </c>
      <c r="J3009" s="119" t="s">
        <v>17</v>
      </c>
      <c r="K3009" s="1">
        <v>46255.758941458334</v>
      </c>
      <c r="L3009">
        <v>5</v>
      </c>
      <c r="M3009">
        <v>0</v>
      </c>
      <c r="N3009">
        <v>1</v>
      </c>
      <c r="O3009">
        <v>0</v>
      </c>
      <c r="P3009" s="119" t="s">
        <v>20254</v>
      </c>
    </row>
    <row r="3010" spans="1:16" x14ac:dyDescent="0.25">
      <c r="A3010">
        <v>3165</v>
      </c>
      <c r="B3010" s="119" t="s">
        <v>1753</v>
      </c>
      <c r="C3010">
        <v>68</v>
      </c>
      <c r="E3010">
        <v>1130</v>
      </c>
      <c r="F3010">
        <v>51</v>
      </c>
      <c r="G3010">
        <v>244</v>
      </c>
      <c r="H3010">
        <v>119</v>
      </c>
      <c r="I3010" s="119" t="s">
        <v>19</v>
      </c>
      <c r="J3010" s="119" t="s">
        <v>17</v>
      </c>
      <c r="K3010" s="1">
        <v>46255.758941458334</v>
      </c>
      <c r="L3010">
        <v>6</v>
      </c>
      <c r="M3010">
        <v>0</v>
      </c>
      <c r="N3010">
        <v>2</v>
      </c>
      <c r="O3010">
        <v>0</v>
      </c>
      <c r="P3010" s="119" t="s">
        <v>20254</v>
      </c>
    </row>
    <row r="3011" spans="1:16" x14ac:dyDescent="0.25">
      <c r="A3011">
        <v>3166</v>
      </c>
      <c r="B3011" s="119" t="s">
        <v>1756</v>
      </c>
      <c r="C3011">
        <v>68</v>
      </c>
      <c r="E3011">
        <v>2181</v>
      </c>
      <c r="F3011">
        <v>90</v>
      </c>
      <c r="G3011">
        <v>145</v>
      </c>
      <c r="H3011">
        <v>129</v>
      </c>
      <c r="I3011" s="119" t="s">
        <v>19</v>
      </c>
      <c r="J3011" s="119" t="s">
        <v>17</v>
      </c>
      <c r="K3011" s="1">
        <v>46255.758941458334</v>
      </c>
      <c r="L3011">
        <v>5</v>
      </c>
      <c r="M3011">
        <v>0</v>
      </c>
      <c r="N3011">
        <v>0</v>
      </c>
      <c r="O3011">
        <v>0</v>
      </c>
      <c r="P3011" s="119" t="s">
        <v>20254</v>
      </c>
    </row>
    <row r="3012" spans="1:16" x14ac:dyDescent="0.25">
      <c r="A3012">
        <v>3167</v>
      </c>
      <c r="B3012" s="119" t="s">
        <v>1705</v>
      </c>
      <c r="C3012">
        <v>80</v>
      </c>
      <c r="E3012">
        <v>85</v>
      </c>
      <c r="F3012">
        <v>37</v>
      </c>
      <c r="G3012">
        <v>1857</v>
      </c>
      <c r="H3012">
        <v>39</v>
      </c>
      <c r="I3012" s="119" t="s">
        <v>19</v>
      </c>
      <c r="J3012" s="119" t="s">
        <v>17</v>
      </c>
      <c r="K3012" s="1">
        <v>46255.758941458334</v>
      </c>
      <c r="L3012">
        <v>0</v>
      </c>
      <c r="M3012">
        <v>35</v>
      </c>
      <c r="N3012">
        <v>0</v>
      </c>
      <c r="O3012">
        <v>35</v>
      </c>
      <c r="P3012" s="119" t="s">
        <v>20254</v>
      </c>
    </row>
    <row r="3013" spans="1:16" x14ac:dyDescent="0.25">
      <c r="A3013">
        <v>3168</v>
      </c>
      <c r="B3013" s="119" t="s">
        <v>1708</v>
      </c>
      <c r="C3013">
        <v>80</v>
      </c>
      <c r="E3013">
        <v>16</v>
      </c>
      <c r="F3013">
        <v>57</v>
      </c>
      <c r="G3013">
        <v>1735</v>
      </c>
      <c r="H3013">
        <v>59</v>
      </c>
      <c r="I3013" s="119" t="s">
        <v>19</v>
      </c>
      <c r="J3013" s="119" t="s">
        <v>17</v>
      </c>
      <c r="K3013" s="1">
        <v>46255.758941458334</v>
      </c>
      <c r="L3013">
        <v>0</v>
      </c>
      <c r="M3013">
        <v>5</v>
      </c>
      <c r="N3013">
        <v>0</v>
      </c>
      <c r="O3013">
        <v>1</v>
      </c>
      <c r="P3013" s="119" t="s">
        <v>20254</v>
      </c>
    </row>
    <row r="3014" spans="1:16" x14ac:dyDescent="0.25">
      <c r="A3014">
        <v>3169</v>
      </c>
      <c r="B3014" s="119" t="s">
        <v>1711</v>
      </c>
      <c r="C3014">
        <v>80</v>
      </c>
      <c r="E3014">
        <v>9768</v>
      </c>
      <c r="F3014">
        <v>31</v>
      </c>
      <c r="G3014">
        <v>2110</v>
      </c>
      <c r="H3014">
        <v>57</v>
      </c>
      <c r="I3014" s="119" t="s">
        <v>19</v>
      </c>
      <c r="J3014" s="119" t="s">
        <v>17</v>
      </c>
      <c r="K3014" s="1">
        <v>46255.758941458334</v>
      </c>
      <c r="L3014">
        <v>0</v>
      </c>
      <c r="M3014">
        <v>20</v>
      </c>
      <c r="N3014">
        <v>0</v>
      </c>
      <c r="O3014">
        <v>11</v>
      </c>
      <c r="P3014" s="119" t="s">
        <v>20254</v>
      </c>
    </row>
    <row r="3015" spans="1:16" x14ac:dyDescent="0.25">
      <c r="A3015">
        <v>3170</v>
      </c>
      <c r="B3015" s="119" t="s">
        <v>1714</v>
      </c>
      <c r="C3015">
        <v>80</v>
      </c>
      <c r="E3015">
        <v>0</v>
      </c>
      <c r="F3015">
        <v>0</v>
      </c>
      <c r="G3015">
        <v>3645</v>
      </c>
      <c r="H3015">
        <v>50</v>
      </c>
      <c r="I3015" s="119" t="s">
        <v>19</v>
      </c>
      <c r="J3015" s="119" t="s">
        <v>17</v>
      </c>
      <c r="K3015" s="1">
        <v>46255.758941458334</v>
      </c>
      <c r="L3015">
        <v>0</v>
      </c>
      <c r="M3015">
        <v>5</v>
      </c>
      <c r="N3015">
        <v>0</v>
      </c>
      <c r="O3015">
        <v>0</v>
      </c>
      <c r="P3015" s="119" t="s">
        <v>20254</v>
      </c>
    </row>
    <row r="3016" spans="1:16" x14ac:dyDescent="0.25">
      <c r="A3016">
        <v>3171</v>
      </c>
      <c r="B3016" s="119" t="s">
        <v>1717</v>
      </c>
      <c r="C3016">
        <v>80</v>
      </c>
      <c r="E3016">
        <v>0</v>
      </c>
      <c r="F3016">
        <v>0</v>
      </c>
      <c r="G3016">
        <v>2919</v>
      </c>
      <c r="H3016">
        <v>56</v>
      </c>
      <c r="I3016" s="119" t="s">
        <v>19</v>
      </c>
      <c r="J3016" s="119" t="s">
        <v>17</v>
      </c>
      <c r="K3016" s="1">
        <v>46255.758941458334</v>
      </c>
      <c r="L3016">
        <v>0</v>
      </c>
      <c r="M3016">
        <v>4</v>
      </c>
      <c r="N3016">
        <v>0</v>
      </c>
      <c r="O3016">
        <v>2</v>
      </c>
      <c r="P3016" s="119" t="s">
        <v>20254</v>
      </c>
    </row>
    <row r="3017" spans="1:16" x14ac:dyDescent="0.25">
      <c r="A3017">
        <v>3172</v>
      </c>
      <c r="B3017" s="119" t="s">
        <v>1720</v>
      </c>
      <c r="C3017">
        <v>80</v>
      </c>
      <c r="E3017">
        <v>0</v>
      </c>
      <c r="F3017">
        <v>0</v>
      </c>
      <c r="G3017">
        <v>3141</v>
      </c>
      <c r="H3017">
        <v>44</v>
      </c>
      <c r="I3017" s="119" t="s">
        <v>19</v>
      </c>
      <c r="J3017" s="119" t="s">
        <v>17</v>
      </c>
      <c r="K3017" s="1">
        <v>46255.758941458334</v>
      </c>
      <c r="L3017">
        <v>0</v>
      </c>
      <c r="M3017">
        <v>4</v>
      </c>
      <c r="N3017">
        <v>0</v>
      </c>
      <c r="O3017">
        <v>0</v>
      </c>
      <c r="P3017" s="119" t="s">
        <v>20254</v>
      </c>
    </row>
    <row r="3018" spans="1:16" x14ac:dyDescent="0.25">
      <c r="A3018">
        <v>3173</v>
      </c>
      <c r="B3018" s="119" t="s">
        <v>1723</v>
      </c>
      <c r="C3018">
        <v>80</v>
      </c>
      <c r="E3018">
        <v>1</v>
      </c>
      <c r="F3018">
        <v>34</v>
      </c>
      <c r="G3018">
        <v>2832</v>
      </c>
      <c r="H3018">
        <v>39</v>
      </c>
      <c r="I3018" s="119" t="s">
        <v>19</v>
      </c>
      <c r="J3018" s="119" t="s">
        <v>17</v>
      </c>
      <c r="K3018" s="1">
        <v>46255.758941458334</v>
      </c>
      <c r="L3018">
        <v>0</v>
      </c>
      <c r="M3018">
        <v>5</v>
      </c>
      <c r="N3018">
        <v>0</v>
      </c>
      <c r="O3018">
        <v>1</v>
      </c>
      <c r="P3018" s="119" t="s">
        <v>20254</v>
      </c>
    </row>
    <row r="3019" spans="1:16" x14ac:dyDescent="0.25">
      <c r="A3019">
        <v>3174</v>
      </c>
      <c r="B3019" s="119" t="s">
        <v>1726</v>
      </c>
      <c r="C3019">
        <v>80</v>
      </c>
      <c r="E3019">
        <v>0</v>
      </c>
      <c r="F3019">
        <v>0</v>
      </c>
      <c r="G3019">
        <v>3712</v>
      </c>
      <c r="H3019">
        <v>59</v>
      </c>
      <c r="I3019" s="119" t="s">
        <v>19</v>
      </c>
      <c r="J3019" s="119" t="s">
        <v>17</v>
      </c>
      <c r="K3019" s="1">
        <v>46255.758941458334</v>
      </c>
      <c r="L3019">
        <v>0</v>
      </c>
      <c r="M3019">
        <v>8</v>
      </c>
      <c r="N3019">
        <v>0</v>
      </c>
      <c r="O3019">
        <v>3</v>
      </c>
      <c r="P3019" s="119" t="s">
        <v>20254</v>
      </c>
    </row>
    <row r="3020" spans="1:16" x14ac:dyDescent="0.25">
      <c r="A3020">
        <v>3175</v>
      </c>
      <c r="B3020" s="119" t="s">
        <v>1729</v>
      </c>
      <c r="C3020">
        <v>80</v>
      </c>
      <c r="E3020">
        <v>0</v>
      </c>
      <c r="F3020">
        <v>0</v>
      </c>
      <c r="G3020">
        <v>2464</v>
      </c>
      <c r="H3020">
        <v>45</v>
      </c>
      <c r="I3020" s="119" t="s">
        <v>19</v>
      </c>
      <c r="J3020" s="119" t="s">
        <v>17</v>
      </c>
      <c r="K3020" s="1">
        <v>46255.758941458334</v>
      </c>
      <c r="L3020">
        <v>0</v>
      </c>
      <c r="M3020">
        <v>130</v>
      </c>
      <c r="N3020">
        <v>0</v>
      </c>
      <c r="O3020">
        <v>1</v>
      </c>
      <c r="P3020" s="119" t="s">
        <v>20254</v>
      </c>
    </row>
    <row r="3021" spans="1:16" x14ac:dyDescent="0.25">
      <c r="A3021">
        <v>3176</v>
      </c>
      <c r="B3021" s="119" t="s">
        <v>1732</v>
      </c>
      <c r="C3021">
        <v>80</v>
      </c>
      <c r="E3021">
        <v>0</v>
      </c>
      <c r="F3021">
        <v>0</v>
      </c>
      <c r="G3021">
        <v>3995</v>
      </c>
      <c r="H3021">
        <v>50</v>
      </c>
      <c r="I3021" s="119" t="s">
        <v>19</v>
      </c>
      <c r="J3021" s="119" t="s">
        <v>17</v>
      </c>
      <c r="K3021" s="1">
        <v>46255.758941458334</v>
      </c>
      <c r="L3021">
        <v>0</v>
      </c>
      <c r="M3021">
        <v>8</v>
      </c>
      <c r="N3021">
        <v>0</v>
      </c>
      <c r="O3021">
        <v>4</v>
      </c>
      <c r="P3021" s="119" t="s">
        <v>20254</v>
      </c>
    </row>
    <row r="3022" spans="1:16" x14ac:dyDescent="0.25">
      <c r="A3022">
        <v>3177</v>
      </c>
      <c r="B3022" s="119" t="s">
        <v>1735</v>
      </c>
      <c r="C3022">
        <v>80</v>
      </c>
      <c r="E3022">
        <v>0</v>
      </c>
      <c r="F3022">
        <v>0</v>
      </c>
      <c r="G3022">
        <v>3279</v>
      </c>
      <c r="H3022">
        <v>56</v>
      </c>
      <c r="I3022" s="119" t="s">
        <v>19</v>
      </c>
      <c r="J3022" s="119" t="s">
        <v>17</v>
      </c>
      <c r="K3022" s="1">
        <v>46255.758941458334</v>
      </c>
      <c r="L3022">
        <v>0</v>
      </c>
      <c r="M3022">
        <v>6</v>
      </c>
      <c r="N3022">
        <v>0</v>
      </c>
      <c r="O3022">
        <v>2</v>
      </c>
      <c r="P3022" s="119" t="s">
        <v>20254</v>
      </c>
    </row>
    <row r="3023" spans="1:16" x14ac:dyDescent="0.25">
      <c r="A3023">
        <v>3178</v>
      </c>
      <c r="B3023" s="119" t="s">
        <v>1738</v>
      </c>
      <c r="C3023">
        <v>80</v>
      </c>
      <c r="E3023">
        <v>0</v>
      </c>
      <c r="F3023">
        <v>0</v>
      </c>
      <c r="G3023">
        <v>4566</v>
      </c>
      <c r="H3023">
        <v>44</v>
      </c>
      <c r="I3023" s="119" t="s">
        <v>19</v>
      </c>
      <c r="J3023" s="119" t="s">
        <v>17</v>
      </c>
      <c r="K3023" s="1">
        <v>46255.758941458334</v>
      </c>
      <c r="L3023">
        <v>0</v>
      </c>
      <c r="M3023">
        <v>8</v>
      </c>
      <c r="N3023">
        <v>0</v>
      </c>
      <c r="O3023">
        <v>3</v>
      </c>
      <c r="P3023" s="119" t="s">
        <v>20254</v>
      </c>
    </row>
    <row r="3024" spans="1:16" x14ac:dyDescent="0.25">
      <c r="A3024">
        <v>3179</v>
      </c>
      <c r="B3024" s="119" t="s">
        <v>1741</v>
      </c>
      <c r="C3024">
        <v>80</v>
      </c>
      <c r="E3024">
        <v>1417</v>
      </c>
      <c r="F3024">
        <v>63</v>
      </c>
      <c r="G3024">
        <v>2402</v>
      </c>
      <c r="H3024">
        <v>70</v>
      </c>
      <c r="I3024" s="119" t="s">
        <v>19</v>
      </c>
      <c r="J3024" s="119" t="s">
        <v>17</v>
      </c>
      <c r="K3024" s="1">
        <v>46255.758941458334</v>
      </c>
      <c r="L3024">
        <v>105</v>
      </c>
      <c r="M3024">
        <v>2</v>
      </c>
      <c r="N3024">
        <v>21</v>
      </c>
      <c r="O3024">
        <v>1</v>
      </c>
      <c r="P3024" s="119" t="s">
        <v>20254</v>
      </c>
    </row>
    <row r="3025" spans="1:16" x14ac:dyDescent="0.25">
      <c r="A3025">
        <v>3180</v>
      </c>
      <c r="B3025" s="119" t="s">
        <v>1744</v>
      </c>
      <c r="C3025">
        <v>80</v>
      </c>
      <c r="E3025">
        <v>2739</v>
      </c>
      <c r="F3025">
        <v>73</v>
      </c>
      <c r="G3025">
        <v>3488</v>
      </c>
      <c r="H3025">
        <v>100</v>
      </c>
      <c r="I3025" s="119" t="s">
        <v>19</v>
      </c>
      <c r="J3025" s="119" t="s">
        <v>17</v>
      </c>
      <c r="K3025" s="1">
        <v>46255.758941458334</v>
      </c>
      <c r="L3025">
        <v>96</v>
      </c>
      <c r="M3025">
        <v>2</v>
      </c>
      <c r="N3025">
        <v>19</v>
      </c>
      <c r="O3025">
        <v>2</v>
      </c>
      <c r="P3025" s="119" t="s">
        <v>20254</v>
      </c>
    </row>
    <row r="3026" spans="1:16" x14ac:dyDescent="0.25">
      <c r="A3026">
        <v>3181</v>
      </c>
      <c r="B3026" s="119" t="s">
        <v>1747</v>
      </c>
      <c r="C3026">
        <v>80</v>
      </c>
      <c r="E3026">
        <v>2472</v>
      </c>
      <c r="F3026">
        <v>59</v>
      </c>
      <c r="G3026">
        <v>1668</v>
      </c>
      <c r="H3026">
        <v>70</v>
      </c>
      <c r="I3026" s="119" t="s">
        <v>19</v>
      </c>
      <c r="J3026" s="119" t="s">
        <v>17</v>
      </c>
      <c r="K3026" s="1">
        <v>46255.758941458334</v>
      </c>
      <c r="L3026">
        <v>91</v>
      </c>
      <c r="M3026">
        <v>9</v>
      </c>
      <c r="N3026">
        <v>14</v>
      </c>
      <c r="O3026">
        <v>2</v>
      </c>
      <c r="P3026" s="119" t="s">
        <v>20254</v>
      </c>
    </row>
    <row r="3027" spans="1:16" x14ac:dyDescent="0.25">
      <c r="A3027">
        <v>3182</v>
      </c>
      <c r="B3027" s="119" t="s">
        <v>1750</v>
      </c>
      <c r="C3027">
        <v>80</v>
      </c>
      <c r="E3027">
        <v>1420</v>
      </c>
      <c r="F3027">
        <v>59</v>
      </c>
      <c r="G3027">
        <v>4768</v>
      </c>
      <c r="H3027">
        <v>71</v>
      </c>
      <c r="I3027" s="119" t="s">
        <v>19</v>
      </c>
      <c r="J3027" s="119" t="s">
        <v>17</v>
      </c>
      <c r="K3027" s="1">
        <v>46255.758941458334</v>
      </c>
      <c r="L3027">
        <v>106</v>
      </c>
      <c r="M3027">
        <v>35</v>
      </c>
      <c r="N3027">
        <v>22</v>
      </c>
      <c r="O3027">
        <v>7</v>
      </c>
      <c r="P3027" s="119" t="s">
        <v>20254</v>
      </c>
    </row>
    <row r="3028" spans="1:16" x14ac:dyDescent="0.25">
      <c r="A3028">
        <v>3183</v>
      </c>
      <c r="B3028" s="119" t="s">
        <v>1753</v>
      </c>
      <c r="C3028">
        <v>80</v>
      </c>
      <c r="E3028">
        <v>1540</v>
      </c>
      <c r="F3028">
        <v>58</v>
      </c>
      <c r="G3028">
        <v>4917</v>
      </c>
      <c r="H3028">
        <v>87</v>
      </c>
      <c r="I3028" s="119" t="s">
        <v>19</v>
      </c>
      <c r="J3028" s="119" t="s">
        <v>17</v>
      </c>
      <c r="K3028" s="1">
        <v>46255.758941458334</v>
      </c>
      <c r="L3028">
        <v>117</v>
      </c>
      <c r="M3028">
        <v>0</v>
      </c>
      <c r="N3028">
        <v>23</v>
      </c>
      <c r="O3028">
        <v>0</v>
      </c>
      <c r="P3028" s="119" t="s">
        <v>20254</v>
      </c>
    </row>
    <row r="3029" spans="1:16" x14ac:dyDescent="0.25">
      <c r="A3029">
        <v>3184</v>
      </c>
      <c r="B3029" s="119" t="s">
        <v>1756</v>
      </c>
      <c r="C3029">
        <v>80</v>
      </c>
      <c r="E3029">
        <v>3625</v>
      </c>
      <c r="F3029">
        <v>59</v>
      </c>
      <c r="G3029">
        <v>4019</v>
      </c>
      <c r="H3029">
        <v>83</v>
      </c>
      <c r="I3029" s="119" t="s">
        <v>19</v>
      </c>
      <c r="J3029" s="119" t="s">
        <v>17</v>
      </c>
      <c r="K3029" s="1">
        <v>46255.758941458334</v>
      </c>
      <c r="L3029">
        <v>106</v>
      </c>
      <c r="M3029">
        <v>8</v>
      </c>
      <c r="N3029">
        <v>14</v>
      </c>
      <c r="O3029">
        <v>2</v>
      </c>
      <c r="P3029" s="119" t="s">
        <v>20254</v>
      </c>
    </row>
    <row r="3030" spans="1:16" x14ac:dyDescent="0.25">
      <c r="A3030">
        <v>3185</v>
      </c>
      <c r="B3030" s="119" t="s">
        <v>1703</v>
      </c>
      <c r="C3030">
        <v>2</v>
      </c>
      <c r="E3030">
        <v>2584</v>
      </c>
      <c r="F3030">
        <v>26</v>
      </c>
      <c r="G3030">
        <v>538</v>
      </c>
      <c r="H3030">
        <v>39</v>
      </c>
      <c r="I3030" s="119" t="s">
        <v>19</v>
      </c>
      <c r="J3030" s="119" t="s">
        <v>17</v>
      </c>
      <c r="K3030" s="1">
        <v>46255.758941458334</v>
      </c>
      <c r="L3030">
        <v>21</v>
      </c>
      <c r="M3030">
        <v>2</v>
      </c>
      <c r="N3030">
        <v>4</v>
      </c>
      <c r="O3030">
        <v>1</v>
      </c>
      <c r="P3030" s="119" t="s">
        <v>20254</v>
      </c>
    </row>
    <row r="3031" spans="1:16" x14ac:dyDescent="0.25">
      <c r="A3031">
        <v>3186</v>
      </c>
      <c r="B3031" s="119" t="s">
        <v>1703</v>
      </c>
      <c r="C3031">
        <v>6</v>
      </c>
      <c r="E3031">
        <v>183</v>
      </c>
      <c r="F3031">
        <v>8</v>
      </c>
      <c r="G3031">
        <v>412</v>
      </c>
      <c r="H3031">
        <v>58</v>
      </c>
      <c r="I3031" s="119" t="s">
        <v>19</v>
      </c>
      <c r="J3031" s="119" t="s">
        <v>17</v>
      </c>
      <c r="K3031" s="1">
        <v>46255.758941458334</v>
      </c>
      <c r="L3031">
        <v>12</v>
      </c>
      <c r="M3031">
        <v>3</v>
      </c>
      <c r="N3031">
        <v>2</v>
      </c>
      <c r="O3031">
        <v>0</v>
      </c>
      <c r="P3031" s="119" t="s">
        <v>20254</v>
      </c>
    </row>
    <row r="3032" spans="1:16" x14ac:dyDescent="0.25">
      <c r="A3032">
        <v>3187</v>
      </c>
      <c r="B3032" s="119" t="s">
        <v>1703</v>
      </c>
      <c r="C3032">
        <v>10</v>
      </c>
      <c r="E3032">
        <v>2999</v>
      </c>
      <c r="F3032">
        <v>21</v>
      </c>
      <c r="G3032">
        <v>217</v>
      </c>
      <c r="H3032">
        <v>50</v>
      </c>
      <c r="I3032" s="119" t="s">
        <v>19</v>
      </c>
      <c r="J3032" s="119" t="s">
        <v>17</v>
      </c>
      <c r="K3032" s="1">
        <v>46255.758941458334</v>
      </c>
      <c r="L3032">
        <v>14</v>
      </c>
      <c r="M3032">
        <v>0</v>
      </c>
      <c r="N3032">
        <v>6</v>
      </c>
      <c r="O3032">
        <v>0</v>
      </c>
      <c r="P3032" s="119" t="s">
        <v>20254</v>
      </c>
    </row>
    <row r="3033" spans="1:16" x14ac:dyDescent="0.25">
      <c r="A3033">
        <v>3188</v>
      </c>
      <c r="B3033" s="119" t="s">
        <v>1703</v>
      </c>
      <c r="C3033">
        <v>14</v>
      </c>
      <c r="E3033">
        <v>1165</v>
      </c>
      <c r="F3033">
        <v>29</v>
      </c>
      <c r="G3033">
        <v>452</v>
      </c>
      <c r="H3033">
        <v>39</v>
      </c>
      <c r="I3033" s="119" t="s">
        <v>19</v>
      </c>
      <c r="J3033" s="119" t="s">
        <v>17</v>
      </c>
      <c r="K3033" s="1">
        <v>46255.758941458334</v>
      </c>
      <c r="L3033">
        <v>17</v>
      </c>
      <c r="M3033">
        <v>0</v>
      </c>
      <c r="N3033">
        <v>5</v>
      </c>
      <c r="O3033">
        <v>0</v>
      </c>
      <c r="P3033" s="119" t="s">
        <v>20254</v>
      </c>
    </row>
    <row r="3034" spans="1:16" x14ac:dyDescent="0.25">
      <c r="A3034">
        <v>3189</v>
      </c>
      <c r="B3034" s="119" t="s">
        <v>1703</v>
      </c>
      <c r="C3034">
        <v>18</v>
      </c>
      <c r="E3034">
        <v>1090</v>
      </c>
      <c r="F3034">
        <v>40</v>
      </c>
      <c r="G3034">
        <v>302</v>
      </c>
      <c r="H3034">
        <v>61</v>
      </c>
      <c r="I3034" s="119" t="s">
        <v>19</v>
      </c>
      <c r="J3034" s="119" t="s">
        <v>17</v>
      </c>
      <c r="K3034" s="1">
        <v>46255.758941458334</v>
      </c>
      <c r="L3034">
        <v>15</v>
      </c>
      <c r="M3034">
        <v>0</v>
      </c>
      <c r="N3034">
        <v>5</v>
      </c>
      <c r="O3034">
        <v>0</v>
      </c>
      <c r="P3034" s="119" t="s">
        <v>20254</v>
      </c>
    </row>
    <row r="3035" spans="1:16" x14ac:dyDescent="0.25">
      <c r="A3035">
        <v>3190</v>
      </c>
      <c r="B3035" s="119" t="s">
        <v>1704</v>
      </c>
      <c r="C3035">
        <v>22</v>
      </c>
      <c r="E3035">
        <v>1589</v>
      </c>
      <c r="F3035">
        <v>75</v>
      </c>
      <c r="G3035">
        <v>184</v>
      </c>
      <c r="H3035">
        <v>109</v>
      </c>
      <c r="I3035" s="119" t="s">
        <v>19</v>
      </c>
      <c r="J3035" s="119" t="s">
        <v>17</v>
      </c>
      <c r="K3035" s="1">
        <v>46255.758941458334</v>
      </c>
      <c r="L3035">
        <v>10</v>
      </c>
      <c r="M3035">
        <v>1</v>
      </c>
      <c r="N3035">
        <v>2</v>
      </c>
      <c r="O3035">
        <v>0</v>
      </c>
      <c r="P3035" s="119" t="s">
        <v>20254</v>
      </c>
    </row>
    <row r="3036" spans="1:16" x14ac:dyDescent="0.25">
      <c r="A3036">
        <v>3191</v>
      </c>
      <c r="B3036" s="119" t="s">
        <v>1704</v>
      </c>
      <c r="C3036">
        <v>26</v>
      </c>
      <c r="E3036">
        <v>1448</v>
      </c>
      <c r="F3036">
        <v>26</v>
      </c>
      <c r="G3036">
        <v>117</v>
      </c>
      <c r="H3036">
        <v>150</v>
      </c>
      <c r="I3036" s="119" t="s">
        <v>19</v>
      </c>
      <c r="J3036" s="119" t="s">
        <v>17</v>
      </c>
      <c r="K3036" s="1">
        <v>46255.758941458334</v>
      </c>
      <c r="L3036">
        <v>14</v>
      </c>
      <c r="M3036">
        <v>0</v>
      </c>
      <c r="N3036">
        <v>2</v>
      </c>
      <c r="O3036">
        <v>0</v>
      </c>
      <c r="P3036" s="119" t="s">
        <v>20254</v>
      </c>
    </row>
    <row r="3037" spans="1:16" x14ac:dyDescent="0.25">
      <c r="A3037">
        <v>3192</v>
      </c>
      <c r="B3037" s="119" t="s">
        <v>1704</v>
      </c>
      <c r="C3037">
        <v>30</v>
      </c>
      <c r="E3037">
        <v>0</v>
      </c>
      <c r="F3037">
        <v>0</v>
      </c>
      <c r="G3037">
        <v>261</v>
      </c>
      <c r="H3037">
        <v>221</v>
      </c>
      <c r="I3037" s="119" t="s">
        <v>19</v>
      </c>
      <c r="J3037" s="119" t="s">
        <v>17</v>
      </c>
      <c r="K3037" s="1">
        <v>46255.758941458334</v>
      </c>
      <c r="L3037">
        <v>0</v>
      </c>
      <c r="M3037">
        <v>1</v>
      </c>
      <c r="N3037">
        <v>0</v>
      </c>
      <c r="O3037">
        <v>0</v>
      </c>
      <c r="P3037" s="119" t="s">
        <v>20254</v>
      </c>
    </row>
    <row r="3038" spans="1:16" x14ac:dyDescent="0.25">
      <c r="A3038">
        <v>3193</v>
      </c>
      <c r="B3038" s="119" t="s">
        <v>1704</v>
      </c>
      <c r="C3038">
        <v>34</v>
      </c>
      <c r="E3038">
        <v>1511</v>
      </c>
      <c r="F3038">
        <v>41</v>
      </c>
      <c r="G3038">
        <v>88</v>
      </c>
      <c r="H3038">
        <v>111</v>
      </c>
      <c r="I3038" s="119" t="s">
        <v>19</v>
      </c>
      <c r="J3038" s="119" t="s">
        <v>17</v>
      </c>
      <c r="K3038" s="1">
        <v>46255.758941458334</v>
      </c>
      <c r="L3038">
        <v>6</v>
      </c>
      <c r="M3038">
        <v>0</v>
      </c>
      <c r="N3038">
        <v>2</v>
      </c>
      <c r="O3038">
        <v>0</v>
      </c>
      <c r="P3038" s="119" t="s">
        <v>20254</v>
      </c>
    </row>
    <row r="3039" spans="1:16" x14ac:dyDescent="0.25">
      <c r="A3039">
        <v>3194</v>
      </c>
      <c r="B3039" s="119" t="s">
        <v>1704</v>
      </c>
      <c r="C3039">
        <v>38</v>
      </c>
      <c r="E3039">
        <v>1383</v>
      </c>
      <c r="F3039">
        <v>36</v>
      </c>
      <c r="G3039">
        <v>121</v>
      </c>
      <c r="H3039">
        <v>98</v>
      </c>
      <c r="I3039" s="119" t="s">
        <v>19</v>
      </c>
      <c r="J3039" s="119" t="s">
        <v>17</v>
      </c>
      <c r="K3039" s="1">
        <v>46255.758941458334</v>
      </c>
      <c r="L3039">
        <v>5</v>
      </c>
      <c r="M3039">
        <v>0</v>
      </c>
      <c r="N3039">
        <v>0</v>
      </c>
      <c r="O3039">
        <v>0</v>
      </c>
      <c r="P3039" s="119" t="s">
        <v>20254</v>
      </c>
    </row>
    <row r="3040" spans="1:16" x14ac:dyDescent="0.25">
      <c r="A3040">
        <v>3195</v>
      </c>
      <c r="B3040" s="119" t="s">
        <v>1704</v>
      </c>
      <c r="C3040">
        <v>42</v>
      </c>
      <c r="E3040">
        <v>1954</v>
      </c>
      <c r="F3040">
        <v>32</v>
      </c>
      <c r="G3040">
        <v>244</v>
      </c>
      <c r="H3040">
        <v>122</v>
      </c>
      <c r="I3040" s="119" t="s">
        <v>19</v>
      </c>
      <c r="J3040" s="119" t="s">
        <v>17</v>
      </c>
      <c r="K3040" s="1">
        <v>46255.758941458334</v>
      </c>
      <c r="L3040">
        <v>2</v>
      </c>
      <c r="M3040">
        <v>2</v>
      </c>
      <c r="N3040">
        <v>1</v>
      </c>
      <c r="O3040">
        <v>0</v>
      </c>
      <c r="P3040" s="119" t="s">
        <v>20254</v>
      </c>
    </row>
    <row r="3041" spans="1:16" x14ac:dyDescent="0.25">
      <c r="A3041">
        <v>3196</v>
      </c>
      <c r="B3041" s="119" t="s">
        <v>1704</v>
      </c>
      <c r="C3041">
        <v>46</v>
      </c>
      <c r="E3041">
        <v>1168</v>
      </c>
      <c r="F3041">
        <v>60</v>
      </c>
      <c r="G3041">
        <v>102</v>
      </c>
      <c r="H3041">
        <v>133</v>
      </c>
      <c r="I3041" s="119" t="s">
        <v>19</v>
      </c>
      <c r="J3041" s="119" t="s">
        <v>17</v>
      </c>
      <c r="K3041" s="1">
        <v>46255.758941458334</v>
      </c>
      <c r="L3041">
        <v>5</v>
      </c>
      <c r="M3041">
        <v>0</v>
      </c>
      <c r="N3041">
        <v>1</v>
      </c>
      <c r="O3041">
        <v>0</v>
      </c>
      <c r="P3041" s="119" t="s">
        <v>20254</v>
      </c>
    </row>
    <row r="3042" spans="1:16" x14ac:dyDescent="0.25">
      <c r="A3042">
        <v>3197</v>
      </c>
      <c r="B3042" s="119" t="s">
        <v>1704</v>
      </c>
      <c r="C3042">
        <v>50</v>
      </c>
      <c r="E3042">
        <v>694</v>
      </c>
      <c r="F3042">
        <v>53</v>
      </c>
      <c r="G3042">
        <v>321</v>
      </c>
      <c r="H3042">
        <v>153</v>
      </c>
      <c r="I3042" s="119" t="s">
        <v>19</v>
      </c>
      <c r="J3042" s="119" t="s">
        <v>17</v>
      </c>
      <c r="K3042" s="1">
        <v>46255.758941458334</v>
      </c>
      <c r="L3042">
        <v>4</v>
      </c>
      <c r="M3042">
        <v>1</v>
      </c>
      <c r="N3042">
        <v>0</v>
      </c>
      <c r="O3042">
        <v>0</v>
      </c>
      <c r="P3042" s="119" t="s">
        <v>20254</v>
      </c>
    </row>
    <row r="3043" spans="1:16" x14ac:dyDescent="0.25">
      <c r="A3043">
        <v>3198</v>
      </c>
      <c r="B3043" s="119" t="s">
        <v>1704</v>
      </c>
      <c r="C3043">
        <v>54</v>
      </c>
      <c r="E3043">
        <v>0</v>
      </c>
      <c r="F3043">
        <v>0</v>
      </c>
      <c r="G3043">
        <v>238</v>
      </c>
      <c r="H3043">
        <v>126</v>
      </c>
      <c r="I3043" s="119" t="s">
        <v>19</v>
      </c>
      <c r="J3043" s="119" t="s">
        <v>17</v>
      </c>
      <c r="K3043" s="1">
        <v>46255.758941458334</v>
      </c>
      <c r="L3043">
        <v>0</v>
      </c>
      <c r="M3043">
        <v>1</v>
      </c>
      <c r="N3043">
        <v>0</v>
      </c>
      <c r="O3043">
        <v>0</v>
      </c>
      <c r="P3043" s="119" t="s">
        <v>20254</v>
      </c>
    </row>
    <row r="3044" spans="1:16" x14ac:dyDescent="0.25">
      <c r="A3044">
        <v>3199</v>
      </c>
      <c r="B3044" s="119" t="s">
        <v>1704</v>
      </c>
      <c r="C3044">
        <v>58</v>
      </c>
      <c r="E3044">
        <v>1549</v>
      </c>
      <c r="F3044">
        <v>50</v>
      </c>
      <c r="G3044">
        <v>74</v>
      </c>
      <c r="H3044">
        <v>105</v>
      </c>
      <c r="I3044" s="119" t="s">
        <v>19</v>
      </c>
      <c r="J3044" s="119" t="s">
        <v>17</v>
      </c>
      <c r="K3044" s="1">
        <v>46255.758941458334</v>
      </c>
      <c r="L3044">
        <v>3</v>
      </c>
      <c r="M3044">
        <v>1</v>
      </c>
      <c r="N3044">
        <v>0</v>
      </c>
      <c r="O3044">
        <v>0</v>
      </c>
      <c r="P3044" s="119" t="s">
        <v>20254</v>
      </c>
    </row>
    <row r="3045" spans="1:16" x14ac:dyDescent="0.25">
      <c r="A3045">
        <v>3200</v>
      </c>
      <c r="B3045" s="119" t="s">
        <v>1705</v>
      </c>
      <c r="C3045">
        <v>62</v>
      </c>
      <c r="E3045">
        <v>1778</v>
      </c>
      <c r="F3045">
        <v>32</v>
      </c>
      <c r="G3045">
        <v>323</v>
      </c>
      <c r="H3045">
        <v>99</v>
      </c>
      <c r="I3045" s="119" t="s">
        <v>19</v>
      </c>
      <c r="J3045" s="119" t="s">
        <v>17</v>
      </c>
      <c r="K3045" s="1">
        <v>46255.758941458334</v>
      </c>
      <c r="L3045">
        <v>3</v>
      </c>
      <c r="M3045">
        <v>1</v>
      </c>
      <c r="N3045">
        <v>1</v>
      </c>
      <c r="O3045">
        <v>0</v>
      </c>
      <c r="P3045" s="119" t="s">
        <v>20254</v>
      </c>
    </row>
    <row r="3046" spans="1:16" x14ac:dyDescent="0.25">
      <c r="A3046">
        <v>3201</v>
      </c>
      <c r="B3046" s="119" t="s">
        <v>1705</v>
      </c>
      <c r="C3046">
        <v>66</v>
      </c>
      <c r="E3046">
        <v>56</v>
      </c>
      <c r="F3046">
        <v>34</v>
      </c>
      <c r="G3046">
        <v>165</v>
      </c>
      <c r="H3046">
        <v>68</v>
      </c>
      <c r="I3046" s="119" t="s">
        <v>19</v>
      </c>
      <c r="J3046" s="119" t="s">
        <v>17</v>
      </c>
      <c r="K3046" s="1">
        <v>46255.758941458334</v>
      </c>
      <c r="L3046">
        <v>0</v>
      </c>
      <c r="M3046">
        <v>1</v>
      </c>
      <c r="N3046">
        <v>0</v>
      </c>
      <c r="O3046">
        <v>0</v>
      </c>
      <c r="P3046" s="119" t="s">
        <v>20254</v>
      </c>
    </row>
    <row r="3047" spans="1:16" x14ac:dyDescent="0.25">
      <c r="A3047">
        <v>3202</v>
      </c>
      <c r="B3047" s="119" t="s">
        <v>1705</v>
      </c>
      <c r="C3047">
        <v>70</v>
      </c>
      <c r="E3047">
        <v>655</v>
      </c>
      <c r="F3047">
        <v>37</v>
      </c>
      <c r="G3047">
        <v>244</v>
      </c>
      <c r="H3047">
        <v>418</v>
      </c>
      <c r="I3047" s="119" t="s">
        <v>19</v>
      </c>
      <c r="J3047" s="119" t="s">
        <v>17</v>
      </c>
      <c r="K3047" s="1">
        <v>46255.758941458334</v>
      </c>
      <c r="L3047">
        <v>1</v>
      </c>
      <c r="M3047">
        <v>1</v>
      </c>
      <c r="N3047">
        <v>0</v>
      </c>
      <c r="O3047">
        <v>0</v>
      </c>
      <c r="P3047" s="119" t="s">
        <v>20254</v>
      </c>
    </row>
    <row r="3048" spans="1:16" x14ac:dyDescent="0.25">
      <c r="A3048">
        <v>3203</v>
      </c>
      <c r="B3048" s="119" t="s">
        <v>1705</v>
      </c>
      <c r="C3048">
        <v>74</v>
      </c>
      <c r="E3048">
        <v>0</v>
      </c>
      <c r="F3048">
        <v>0</v>
      </c>
      <c r="G3048">
        <v>352</v>
      </c>
      <c r="H3048">
        <v>46</v>
      </c>
      <c r="I3048" s="119" t="s">
        <v>19</v>
      </c>
      <c r="J3048" s="119" t="s">
        <v>17</v>
      </c>
      <c r="K3048" s="1">
        <v>46255.758941458334</v>
      </c>
      <c r="L3048">
        <v>0</v>
      </c>
      <c r="M3048">
        <v>11</v>
      </c>
      <c r="N3048">
        <v>0</v>
      </c>
      <c r="O3048">
        <v>9</v>
      </c>
      <c r="P3048" s="119" t="s">
        <v>20254</v>
      </c>
    </row>
    <row r="3049" spans="1:16" x14ac:dyDescent="0.25">
      <c r="A3049">
        <v>3204</v>
      </c>
      <c r="B3049" s="119" t="s">
        <v>1705</v>
      </c>
      <c r="C3049">
        <v>78</v>
      </c>
      <c r="E3049">
        <v>3541</v>
      </c>
      <c r="F3049">
        <v>35</v>
      </c>
      <c r="G3049">
        <v>1464</v>
      </c>
      <c r="H3049">
        <v>38</v>
      </c>
      <c r="I3049" s="119" t="s">
        <v>19</v>
      </c>
      <c r="J3049" s="119" t="s">
        <v>17</v>
      </c>
      <c r="K3049" s="1">
        <v>46255.758941458334</v>
      </c>
      <c r="L3049">
        <v>0</v>
      </c>
      <c r="M3049">
        <v>63</v>
      </c>
      <c r="N3049">
        <v>0</v>
      </c>
      <c r="O3049">
        <v>62</v>
      </c>
      <c r="P3049" s="119" t="s">
        <v>20254</v>
      </c>
    </row>
    <row r="3050" spans="1:16" x14ac:dyDescent="0.25">
      <c r="A3050">
        <v>3205</v>
      </c>
      <c r="B3050" s="119" t="s">
        <v>1706</v>
      </c>
      <c r="C3050">
        <v>2</v>
      </c>
      <c r="E3050">
        <v>1025</v>
      </c>
      <c r="F3050">
        <v>21</v>
      </c>
      <c r="G3050">
        <v>850</v>
      </c>
      <c r="H3050">
        <v>72</v>
      </c>
      <c r="I3050" s="119" t="s">
        <v>19</v>
      </c>
      <c r="J3050" s="119" t="s">
        <v>17</v>
      </c>
      <c r="K3050" s="1">
        <v>46255.758941458334</v>
      </c>
      <c r="L3050">
        <v>0</v>
      </c>
      <c r="M3050">
        <v>0</v>
      </c>
      <c r="N3050">
        <v>0</v>
      </c>
      <c r="O3050">
        <v>0</v>
      </c>
      <c r="P3050" s="119" t="s">
        <v>20254</v>
      </c>
    </row>
    <row r="3051" spans="1:16" x14ac:dyDescent="0.25">
      <c r="A3051">
        <v>3206</v>
      </c>
      <c r="B3051" s="119" t="s">
        <v>1706</v>
      </c>
      <c r="C3051">
        <v>6</v>
      </c>
      <c r="E3051">
        <v>1341</v>
      </c>
      <c r="F3051">
        <v>21</v>
      </c>
      <c r="G3051">
        <v>227</v>
      </c>
      <c r="H3051">
        <v>55</v>
      </c>
      <c r="I3051" s="119" t="s">
        <v>19</v>
      </c>
      <c r="J3051" s="119" t="s">
        <v>17</v>
      </c>
      <c r="K3051" s="1">
        <v>46255.758941458334</v>
      </c>
      <c r="L3051">
        <v>0</v>
      </c>
      <c r="M3051">
        <v>1</v>
      </c>
      <c r="N3051">
        <v>0</v>
      </c>
      <c r="O3051">
        <v>0</v>
      </c>
      <c r="P3051" s="119" t="s">
        <v>20254</v>
      </c>
    </row>
    <row r="3052" spans="1:16" x14ac:dyDescent="0.25">
      <c r="A3052">
        <v>3207</v>
      </c>
      <c r="B3052" s="119" t="s">
        <v>1706</v>
      </c>
      <c r="C3052">
        <v>10</v>
      </c>
      <c r="E3052">
        <v>1133</v>
      </c>
      <c r="F3052">
        <v>30</v>
      </c>
      <c r="G3052">
        <v>1149</v>
      </c>
      <c r="H3052">
        <v>57</v>
      </c>
      <c r="I3052" s="119" t="s">
        <v>19</v>
      </c>
      <c r="J3052" s="119" t="s">
        <v>17</v>
      </c>
      <c r="K3052" s="1">
        <v>46255.758941458334</v>
      </c>
      <c r="L3052">
        <v>11</v>
      </c>
      <c r="M3052">
        <v>0</v>
      </c>
      <c r="N3052">
        <v>1</v>
      </c>
      <c r="O3052">
        <v>0</v>
      </c>
      <c r="P3052" s="119" t="s">
        <v>20254</v>
      </c>
    </row>
    <row r="3053" spans="1:16" x14ac:dyDescent="0.25">
      <c r="A3053">
        <v>3208</v>
      </c>
      <c r="B3053" s="119" t="s">
        <v>1706</v>
      </c>
      <c r="C3053">
        <v>14</v>
      </c>
      <c r="E3053">
        <v>1713</v>
      </c>
      <c r="F3053">
        <v>18</v>
      </c>
      <c r="G3053">
        <v>196</v>
      </c>
      <c r="H3053">
        <v>80</v>
      </c>
      <c r="I3053" s="119" t="s">
        <v>19</v>
      </c>
      <c r="J3053" s="119" t="s">
        <v>17</v>
      </c>
      <c r="K3053" s="1">
        <v>46255.758941458334</v>
      </c>
      <c r="L3053">
        <v>10</v>
      </c>
      <c r="M3053">
        <v>0</v>
      </c>
      <c r="N3053">
        <v>1</v>
      </c>
      <c r="O3053">
        <v>0</v>
      </c>
      <c r="P3053" s="119" t="s">
        <v>20254</v>
      </c>
    </row>
    <row r="3054" spans="1:16" x14ac:dyDescent="0.25">
      <c r="A3054">
        <v>3209</v>
      </c>
      <c r="B3054" s="119" t="s">
        <v>1706</v>
      </c>
      <c r="C3054">
        <v>18</v>
      </c>
      <c r="E3054">
        <v>3398</v>
      </c>
      <c r="F3054">
        <v>22</v>
      </c>
      <c r="G3054">
        <v>114</v>
      </c>
      <c r="H3054">
        <v>150</v>
      </c>
      <c r="I3054" s="119" t="s">
        <v>19</v>
      </c>
      <c r="J3054" s="119" t="s">
        <v>17</v>
      </c>
      <c r="K3054" s="1">
        <v>46255.758941458334</v>
      </c>
      <c r="L3054">
        <v>3</v>
      </c>
      <c r="M3054">
        <v>1</v>
      </c>
      <c r="N3054">
        <v>0</v>
      </c>
      <c r="O3054">
        <v>1</v>
      </c>
      <c r="P3054" s="119" t="s">
        <v>20254</v>
      </c>
    </row>
    <row r="3055" spans="1:16" x14ac:dyDescent="0.25">
      <c r="A3055">
        <v>3210</v>
      </c>
      <c r="B3055" s="119" t="s">
        <v>1707</v>
      </c>
      <c r="C3055">
        <v>22</v>
      </c>
      <c r="E3055">
        <v>51</v>
      </c>
      <c r="F3055">
        <v>20</v>
      </c>
      <c r="G3055">
        <v>140</v>
      </c>
      <c r="H3055">
        <v>391</v>
      </c>
      <c r="I3055" s="119" t="s">
        <v>19</v>
      </c>
      <c r="J3055" s="119" t="s">
        <v>17</v>
      </c>
      <c r="K3055" s="1">
        <v>46255.758941458334</v>
      </c>
      <c r="L3055">
        <v>0</v>
      </c>
      <c r="M3055">
        <v>3</v>
      </c>
      <c r="N3055">
        <v>0</v>
      </c>
      <c r="O3055">
        <v>1</v>
      </c>
      <c r="P3055" s="119" t="s">
        <v>20254</v>
      </c>
    </row>
    <row r="3056" spans="1:16" x14ac:dyDescent="0.25">
      <c r="A3056">
        <v>3211</v>
      </c>
      <c r="B3056" s="119" t="s">
        <v>1707</v>
      </c>
      <c r="C3056">
        <v>26</v>
      </c>
      <c r="E3056">
        <v>1521</v>
      </c>
      <c r="F3056">
        <v>86</v>
      </c>
      <c r="G3056">
        <v>166</v>
      </c>
      <c r="H3056">
        <v>120</v>
      </c>
      <c r="I3056" s="119" t="s">
        <v>19</v>
      </c>
      <c r="J3056" s="119" t="s">
        <v>17</v>
      </c>
      <c r="K3056" s="1">
        <v>46255.758941458334</v>
      </c>
      <c r="L3056">
        <v>7</v>
      </c>
      <c r="M3056">
        <v>0</v>
      </c>
      <c r="N3056">
        <v>4</v>
      </c>
      <c r="O3056">
        <v>0</v>
      </c>
      <c r="P3056" s="119" t="s">
        <v>20254</v>
      </c>
    </row>
    <row r="3057" spans="1:16" x14ac:dyDescent="0.25">
      <c r="A3057">
        <v>3212</v>
      </c>
      <c r="B3057" s="119" t="s">
        <v>1707</v>
      </c>
      <c r="C3057">
        <v>30</v>
      </c>
      <c r="E3057">
        <v>239</v>
      </c>
      <c r="F3057">
        <v>29</v>
      </c>
      <c r="G3057">
        <v>385</v>
      </c>
      <c r="H3057">
        <v>829</v>
      </c>
      <c r="I3057" s="119" t="s">
        <v>19</v>
      </c>
      <c r="J3057" s="119" t="s">
        <v>17</v>
      </c>
      <c r="K3057" s="1">
        <v>46255.758941458334</v>
      </c>
      <c r="L3057">
        <v>7</v>
      </c>
      <c r="M3057">
        <v>1</v>
      </c>
      <c r="N3057">
        <v>1</v>
      </c>
      <c r="O3057">
        <v>0</v>
      </c>
      <c r="P3057" s="119" t="s">
        <v>20254</v>
      </c>
    </row>
    <row r="3058" spans="1:16" x14ac:dyDescent="0.25">
      <c r="A3058">
        <v>3213</v>
      </c>
      <c r="B3058" s="119" t="s">
        <v>1707</v>
      </c>
      <c r="C3058">
        <v>34</v>
      </c>
      <c r="E3058">
        <v>1288</v>
      </c>
      <c r="F3058">
        <v>114</v>
      </c>
      <c r="G3058">
        <v>155</v>
      </c>
      <c r="H3058">
        <v>243</v>
      </c>
      <c r="I3058" s="119" t="s">
        <v>19</v>
      </c>
      <c r="J3058" s="119" t="s">
        <v>17</v>
      </c>
      <c r="K3058" s="1">
        <v>46255.758941458334</v>
      </c>
      <c r="L3058">
        <v>6</v>
      </c>
      <c r="M3058">
        <v>2</v>
      </c>
      <c r="N3058">
        <v>1</v>
      </c>
      <c r="O3058">
        <v>0</v>
      </c>
      <c r="P3058" s="119" t="s">
        <v>20254</v>
      </c>
    </row>
    <row r="3059" spans="1:16" x14ac:dyDescent="0.25">
      <c r="A3059">
        <v>3214</v>
      </c>
      <c r="B3059" s="119" t="s">
        <v>1707</v>
      </c>
      <c r="C3059">
        <v>38</v>
      </c>
      <c r="E3059">
        <v>3022</v>
      </c>
      <c r="F3059">
        <v>48</v>
      </c>
      <c r="G3059">
        <v>215</v>
      </c>
      <c r="H3059">
        <v>206</v>
      </c>
      <c r="I3059" s="119" t="s">
        <v>19</v>
      </c>
      <c r="J3059" s="119" t="s">
        <v>17</v>
      </c>
      <c r="K3059" s="1">
        <v>46255.758941458334</v>
      </c>
      <c r="L3059">
        <v>7</v>
      </c>
      <c r="M3059">
        <v>0</v>
      </c>
      <c r="N3059">
        <v>2</v>
      </c>
      <c r="O3059">
        <v>0</v>
      </c>
      <c r="P3059" s="119" t="s">
        <v>20254</v>
      </c>
    </row>
    <row r="3060" spans="1:16" x14ac:dyDescent="0.25">
      <c r="A3060">
        <v>3215</v>
      </c>
      <c r="B3060" s="119" t="s">
        <v>1707</v>
      </c>
      <c r="C3060">
        <v>42</v>
      </c>
      <c r="E3060">
        <v>1138</v>
      </c>
      <c r="F3060">
        <v>60</v>
      </c>
      <c r="G3060">
        <v>145</v>
      </c>
      <c r="H3060">
        <v>100</v>
      </c>
      <c r="I3060" s="119" t="s">
        <v>19</v>
      </c>
      <c r="J3060" s="119" t="s">
        <v>17</v>
      </c>
      <c r="K3060" s="1">
        <v>46255.758941458334</v>
      </c>
      <c r="L3060">
        <v>0</v>
      </c>
      <c r="M3060">
        <v>0</v>
      </c>
      <c r="N3060">
        <v>0</v>
      </c>
      <c r="O3060">
        <v>0</v>
      </c>
      <c r="P3060" s="119" t="s">
        <v>20254</v>
      </c>
    </row>
    <row r="3061" spans="1:16" x14ac:dyDescent="0.25">
      <c r="A3061">
        <v>3216</v>
      </c>
      <c r="B3061" s="119" t="s">
        <v>1707</v>
      </c>
      <c r="C3061">
        <v>46</v>
      </c>
      <c r="E3061">
        <v>2155</v>
      </c>
      <c r="F3061">
        <v>64</v>
      </c>
      <c r="G3061">
        <v>93</v>
      </c>
      <c r="H3061">
        <v>125</v>
      </c>
      <c r="I3061" s="119" t="s">
        <v>19</v>
      </c>
      <c r="J3061" s="119" t="s">
        <v>17</v>
      </c>
      <c r="K3061" s="1">
        <v>46255.758941458334</v>
      </c>
      <c r="L3061">
        <v>2</v>
      </c>
      <c r="M3061">
        <v>0</v>
      </c>
      <c r="N3061">
        <v>1</v>
      </c>
      <c r="O3061">
        <v>0</v>
      </c>
      <c r="P3061" s="119" t="s">
        <v>20254</v>
      </c>
    </row>
    <row r="3062" spans="1:16" x14ac:dyDescent="0.25">
      <c r="A3062">
        <v>3217</v>
      </c>
      <c r="B3062" s="119" t="s">
        <v>1707</v>
      </c>
      <c r="C3062">
        <v>50</v>
      </c>
      <c r="E3062">
        <v>576</v>
      </c>
      <c r="F3062">
        <v>70</v>
      </c>
      <c r="G3062">
        <v>95</v>
      </c>
      <c r="H3062">
        <v>234</v>
      </c>
      <c r="I3062" s="119" t="s">
        <v>19</v>
      </c>
      <c r="J3062" s="119" t="s">
        <v>17</v>
      </c>
      <c r="K3062" s="1">
        <v>46255.758941458334</v>
      </c>
      <c r="L3062">
        <v>3</v>
      </c>
      <c r="M3062">
        <v>0</v>
      </c>
      <c r="N3062">
        <v>0</v>
      </c>
      <c r="O3062">
        <v>0</v>
      </c>
      <c r="P3062" s="119" t="s">
        <v>20254</v>
      </c>
    </row>
    <row r="3063" spans="1:16" x14ac:dyDescent="0.25">
      <c r="A3063">
        <v>3218</v>
      </c>
      <c r="B3063" s="119" t="s">
        <v>1707</v>
      </c>
      <c r="C3063">
        <v>54</v>
      </c>
      <c r="E3063">
        <v>1492</v>
      </c>
      <c r="F3063">
        <v>57</v>
      </c>
      <c r="G3063">
        <v>156</v>
      </c>
      <c r="H3063">
        <v>136</v>
      </c>
      <c r="I3063" s="119" t="s">
        <v>19</v>
      </c>
      <c r="J3063" s="119" t="s">
        <v>17</v>
      </c>
      <c r="K3063" s="1">
        <v>46255.758941458334</v>
      </c>
      <c r="L3063">
        <v>2</v>
      </c>
      <c r="M3063">
        <v>1</v>
      </c>
      <c r="N3063">
        <v>0</v>
      </c>
      <c r="O3063">
        <v>0</v>
      </c>
      <c r="P3063" s="119" t="s">
        <v>20254</v>
      </c>
    </row>
    <row r="3064" spans="1:16" x14ac:dyDescent="0.25">
      <c r="A3064">
        <v>3219</v>
      </c>
      <c r="B3064" s="119" t="s">
        <v>1707</v>
      </c>
      <c r="C3064">
        <v>58</v>
      </c>
      <c r="E3064">
        <v>1428</v>
      </c>
      <c r="F3064">
        <v>100</v>
      </c>
      <c r="G3064">
        <v>115</v>
      </c>
      <c r="H3064">
        <v>225</v>
      </c>
      <c r="I3064" s="119" t="s">
        <v>19</v>
      </c>
      <c r="J3064" s="119" t="s">
        <v>17</v>
      </c>
      <c r="K3064" s="1">
        <v>46255.758941458334</v>
      </c>
      <c r="L3064">
        <v>3</v>
      </c>
      <c r="M3064">
        <v>0</v>
      </c>
      <c r="N3064">
        <v>1</v>
      </c>
      <c r="O3064">
        <v>0</v>
      </c>
      <c r="P3064" s="119" t="s">
        <v>20254</v>
      </c>
    </row>
    <row r="3065" spans="1:16" x14ac:dyDescent="0.25">
      <c r="A3065">
        <v>3220</v>
      </c>
      <c r="B3065" s="119" t="s">
        <v>1708</v>
      </c>
      <c r="C3065">
        <v>62</v>
      </c>
      <c r="E3065">
        <v>2140</v>
      </c>
      <c r="F3065">
        <v>53</v>
      </c>
      <c r="G3065">
        <v>135</v>
      </c>
      <c r="H3065">
        <v>299</v>
      </c>
      <c r="I3065" s="119" t="s">
        <v>19</v>
      </c>
      <c r="J3065" s="119" t="s">
        <v>17</v>
      </c>
      <c r="K3065" s="1">
        <v>46255.758941458334</v>
      </c>
      <c r="L3065">
        <v>2</v>
      </c>
      <c r="M3065">
        <v>0</v>
      </c>
      <c r="N3065">
        <v>0</v>
      </c>
      <c r="O3065">
        <v>0</v>
      </c>
      <c r="P3065" s="119" t="s">
        <v>20254</v>
      </c>
    </row>
    <row r="3066" spans="1:16" x14ac:dyDescent="0.25">
      <c r="A3066">
        <v>3221</v>
      </c>
      <c r="B3066" s="119" t="s">
        <v>1708</v>
      </c>
      <c r="C3066">
        <v>66</v>
      </c>
      <c r="E3066">
        <v>103</v>
      </c>
      <c r="F3066">
        <v>44</v>
      </c>
      <c r="G3066">
        <v>417</v>
      </c>
      <c r="H3066">
        <v>50</v>
      </c>
      <c r="I3066" s="119" t="s">
        <v>19</v>
      </c>
      <c r="J3066" s="119" t="s">
        <v>17</v>
      </c>
      <c r="K3066" s="1">
        <v>46255.758941458334</v>
      </c>
      <c r="L3066">
        <v>0</v>
      </c>
      <c r="M3066">
        <v>1</v>
      </c>
      <c r="N3066">
        <v>0</v>
      </c>
      <c r="O3066">
        <v>0</v>
      </c>
      <c r="P3066" s="119" t="s">
        <v>20254</v>
      </c>
    </row>
    <row r="3067" spans="1:16" x14ac:dyDescent="0.25">
      <c r="A3067">
        <v>3222</v>
      </c>
      <c r="B3067" s="119" t="s">
        <v>1708</v>
      </c>
      <c r="C3067">
        <v>70</v>
      </c>
      <c r="E3067">
        <v>0</v>
      </c>
      <c r="F3067">
        <v>0</v>
      </c>
      <c r="G3067">
        <v>749</v>
      </c>
      <c r="H3067">
        <v>122</v>
      </c>
      <c r="I3067" s="119" t="s">
        <v>19</v>
      </c>
      <c r="J3067" s="119" t="s">
        <v>17</v>
      </c>
      <c r="K3067" s="1">
        <v>46255.758941458334</v>
      </c>
      <c r="L3067">
        <v>0</v>
      </c>
      <c r="M3067">
        <v>2</v>
      </c>
      <c r="N3067">
        <v>0</v>
      </c>
      <c r="O3067">
        <v>1</v>
      </c>
      <c r="P3067" s="119" t="s">
        <v>20254</v>
      </c>
    </row>
    <row r="3068" spans="1:16" x14ac:dyDescent="0.25">
      <c r="A3068">
        <v>3223</v>
      </c>
      <c r="B3068" s="119" t="s">
        <v>1708</v>
      </c>
      <c r="C3068">
        <v>74</v>
      </c>
      <c r="E3068">
        <v>0</v>
      </c>
      <c r="F3068">
        <v>0</v>
      </c>
      <c r="G3068">
        <v>579</v>
      </c>
      <c r="H3068">
        <v>88</v>
      </c>
      <c r="I3068" s="119" t="s">
        <v>19</v>
      </c>
      <c r="J3068" s="119" t="s">
        <v>17</v>
      </c>
      <c r="K3068" s="1">
        <v>46255.758941458334</v>
      </c>
      <c r="L3068">
        <v>0</v>
      </c>
      <c r="M3068">
        <v>1</v>
      </c>
      <c r="N3068">
        <v>0</v>
      </c>
      <c r="O3068">
        <v>0</v>
      </c>
      <c r="P3068" s="119" t="s">
        <v>20254</v>
      </c>
    </row>
    <row r="3069" spans="1:16" x14ac:dyDescent="0.25">
      <c r="A3069">
        <v>3224</v>
      </c>
      <c r="B3069" s="119" t="s">
        <v>1708</v>
      </c>
      <c r="C3069">
        <v>78</v>
      </c>
      <c r="E3069">
        <v>404</v>
      </c>
      <c r="F3069">
        <v>53</v>
      </c>
      <c r="G3069">
        <v>2796</v>
      </c>
      <c r="H3069">
        <v>57</v>
      </c>
      <c r="I3069" s="119" t="s">
        <v>19</v>
      </c>
      <c r="J3069" s="119" t="s">
        <v>17</v>
      </c>
      <c r="K3069" s="1">
        <v>46255.758941458334</v>
      </c>
      <c r="L3069">
        <v>0</v>
      </c>
      <c r="M3069">
        <v>6</v>
      </c>
      <c r="N3069">
        <v>0</v>
      </c>
      <c r="O3069">
        <v>1</v>
      </c>
      <c r="P3069" s="119" t="s">
        <v>20254</v>
      </c>
    </row>
    <row r="3070" spans="1:16" x14ac:dyDescent="0.25">
      <c r="A3070">
        <v>3225</v>
      </c>
      <c r="B3070" s="119" t="s">
        <v>1709</v>
      </c>
      <c r="C3070">
        <v>2</v>
      </c>
      <c r="E3070">
        <v>1287</v>
      </c>
      <c r="F3070">
        <v>17</v>
      </c>
      <c r="G3070">
        <v>417</v>
      </c>
      <c r="H3070">
        <v>96</v>
      </c>
      <c r="I3070" s="119" t="s">
        <v>19</v>
      </c>
      <c r="J3070" s="119" t="s">
        <v>17</v>
      </c>
      <c r="K3070" s="1">
        <v>46255.758941458334</v>
      </c>
      <c r="L3070">
        <v>0</v>
      </c>
      <c r="M3070">
        <v>1</v>
      </c>
      <c r="N3070">
        <v>0</v>
      </c>
      <c r="O3070">
        <v>0</v>
      </c>
      <c r="P3070" s="119" t="s">
        <v>20254</v>
      </c>
    </row>
    <row r="3071" spans="1:16" x14ac:dyDescent="0.25">
      <c r="A3071">
        <v>3226</v>
      </c>
      <c r="B3071" s="119" t="s">
        <v>1709</v>
      </c>
      <c r="C3071">
        <v>6</v>
      </c>
      <c r="E3071">
        <v>883</v>
      </c>
      <c r="F3071">
        <v>13</v>
      </c>
      <c r="G3071">
        <v>316</v>
      </c>
      <c r="H3071">
        <v>42</v>
      </c>
      <c r="I3071" s="119" t="s">
        <v>19</v>
      </c>
      <c r="J3071" s="119" t="s">
        <v>17</v>
      </c>
      <c r="K3071" s="1">
        <v>46255.758941458334</v>
      </c>
      <c r="L3071">
        <v>0</v>
      </c>
      <c r="M3071">
        <v>0</v>
      </c>
      <c r="N3071">
        <v>0</v>
      </c>
      <c r="O3071">
        <v>0</v>
      </c>
      <c r="P3071" s="119" t="s">
        <v>20254</v>
      </c>
    </row>
    <row r="3072" spans="1:16" x14ac:dyDescent="0.25">
      <c r="A3072">
        <v>3227</v>
      </c>
      <c r="B3072" s="119" t="s">
        <v>1709</v>
      </c>
      <c r="C3072">
        <v>10</v>
      </c>
      <c r="E3072">
        <v>1931</v>
      </c>
      <c r="F3072">
        <v>22</v>
      </c>
      <c r="G3072">
        <v>499</v>
      </c>
      <c r="H3072">
        <v>39</v>
      </c>
      <c r="I3072" s="119" t="s">
        <v>19</v>
      </c>
      <c r="J3072" s="119" t="s">
        <v>17</v>
      </c>
      <c r="K3072" s="1">
        <v>46255.758941458334</v>
      </c>
      <c r="L3072">
        <v>0</v>
      </c>
      <c r="M3072">
        <v>1</v>
      </c>
      <c r="N3072">
        <v>0</v>
      </c>
      <c r="O3072">
        <v>0</v>
      </c>
      <c r="P3072" s="119" t="s">
        <v>20254</v>
      </c>
    </row>
    <row r="3073" spans="1:16" x14ac:dyDescent="0.25">
      <c r="A3073">
        <v>3228</v>
      </c>
      <c r="B3073" s="119" t="s">
        <v>1709</v>
      </c>
      <c r="C3073">
        <v>14</v>
      </c>
      <c r="E3073">
        <v>1089</v>
      </c>
      <c r="F3073">
        <v>13</v>
      </c>
      <c r="G3073">
        <v>208</v>
      </c>
      <c r="H3073">
        <v>48</v>
      </c>
      <c r="I3073" s="119" t="s">
        <v>19</v>
      </c>
      <c r="J3073" s="119" t="s">
        <v>17</v>
      </c>
      <c r="K3073" s="1">
        <v>46255.758941458334</v>
      </c>
      <c r="L3073">
        <v>10</v>
      </c>
      <c r="M3073">
        <v>0</v>
      </c>
      <c r="N3073">
        <v>1</v>
      </c>
      <c r="O3073">
        <v>0</v>
      </c>
      <c r="P3073" s="119" t="s">
        <v>20254</v>
      </c>
    </row>
    <row r="3074" spans="1:16" x14ac:dyDescent="0.25">
      <c r="A3074">
        <v>3229</v>
      </c>
      <c r="B3074" s="119" t="s">
        <v>1709</v>
      </c>
      <c r="C3074">
        <v>18</v>
      </c>
      <c r="E3074">
        <v>1430</v>
      </c>
      <c r="F3074">
        <v>82</v>
      </c>
      <c r="G3074">
        <v>213</v>
      </c>
      <c r="H3074">
        <v>116</v>
      </c>
      <c r="I3074" s="119" t="s">
        <v>19</v>
      </c>
      <c r="J3074" s="119" t="s">
        <v>17</v>
      </c>
      <c r="K3074" s="1">
        <v>46255.758941458334</v>
      </c>
      <c r="L3074">
        <v>10</v>
      </c>
      <c r="M3074">
        <v>1</v>
      </c>
      <c r="N3074">
        <v>0</v>
      </c>
      <c r="O3074">
        <v>1</v>
      </c>
      <c r="P3074" s="119" t="s">
        <v>20254</v>
      </c>
    </row>
    <row r="3075" spans="1:16" x14ac:dyDescent="0.25">
      <c r="A3075">
        <v>3230</v>
      </c>
      <c r="B3075" s="119" t="s">
        <v>1710</v>
      </c>
      <c r="C3075">
        <v>22</v>
      </c>
      <c r="E3075">
        <v>210</v>
      </c>
      <c r="F3075">
        <v>15</v>
      </c>
      <c r="G3075">
        <v>451</v>
      </c>
      <c r="H3075">
        <v>100</v>
      </c>
      <c r="I3075" s="119" t="s">
        <v>19</v>
      </c>
      <c r="J3075" s="119" t="s">
        <v>17</v>
      </c>
      <c r="K3075" s="1">
        <v>46255.758941458334</v>
      </c>
      <c r="L3075">
        <v>3</v>
      </c>
      <c r="M3075">
        <v>1</v>
      </c>
      <c r="N3075">
        <v>0</v>
      </c>
      <c r="O3075">
        <v>0</v>
      </c>
      <c r="P3075" s="119" t="s">
        <v>20254</v>
      </c>
    </row>
    <row r="3076" spans="1:16" x14ac:dyDescent="0.25">
      <c r="A3076">
        <v>3231</v>
      </c>
      <c r="B3076" s="119" t="s">
        <v>1710</v>
      </c>
      <c r="C3076">
        <v>26</v>
      </c>
      <c r="E3076">
        <v>1471</v>
      </c>
      <c r="F3076">
        <v>57</v>
      </c>
      <c r="G3076">
        <v>151</v>
      </c>
      <c r="H3076">
        <v>100</v>
      </c>
      <c r="I3076" s="119" t="s">
        <v>19</v>
      </c>
      <c r="J3076" s="119" t="s">
        <v>17</v>
      </c>
      <c r="K3076" s="1">
        <v>46255.758941458334</v>
      </c>
      <c r="L3076">
        <v>3</v>
      </c>
      <c r="M3076">
        <v>0</v>
      </c>
      <c r="N3076">
        <v>1</v>
      </c>
      <c r="O3076">
        <v>0</v>
      </c>
      <c r="P3076" s="119" t="s">
        <v>20254</v>
      </c>
    </row>
    <row r="3077" spans="1:16" x14ac:dyDescent="0.25">
      <c r="A3077">
        <v>3232</v>
      </c>
      <c r="B3077" s="119" t="s">
        <v>1710</v>
      </c>
      <c r="C3077">
        <v>30</v>
      </c>
      <c r="E3077">
        <v>2480</v>
      </c>
      <c r="F3077">
        <v>49</v>
      </c>
      <c r="G3077">
        <v>374</v>
      </c>
      <c r="H3077">
        <v>450</v>
      </c>
      <c r="I3077" s="119" t="s">
        <v>19</v>
      </c>
      <c r="J3077" s="119" t="s">
        <v>17</v>
      </c>
      <c r="K3077" s="1">
        <v>46255.758941458334</v>
      </c>
      <c r="L3077">
        <v>7</v>
      </c>
      <c r="M3077">
        <v>1</v>
      </c>
      <c r="N3077">
        <v>0</v>
      </c>
      <c r="O3077">
        <v>0</v>
      </c>
      <c r="P3077" s="119" t="s">
        <v>20254</v>
      </c>
    </row>
    <row r="3078" spans="1:16" x14ac:dyDescent="0.25">
      <c r="A3078">
        <v>3233</v>
      </c>
      <c r="B3078" s="119" t="s">
        <v>1710</v>
      </c>
      <c r="C3078">
        <v>34</v>
      </c>
      <c r="E3078">
        <v>1572</v>
      </c>
      <c r="F3078">
        <v>28</v>
      </c>
      <c r="G3078">
        <v>126</v>
      </c>
      <c r="H3078">
        <v>128</v>
      </c>
      <c r="I3078" s="119" t="s">
        <v>19</v>
      </c>
      <c r="J3078" s="119" t="s">
        <v>17</v>
      </c>
      <c r="K3078" s="1">
        <v>46255.758941458334</v>
      </c>
      <c r="L3078">
        <v>5</v>
      </c>
      <c r="M3078">
        <v>1</v>
      </c>
      <c r="N3078">
        <v>1</v>
      </c>
      <c r="O3078">
        <v>0</v>
      </c>
      <c r="P3078" s="119" t="s">
        <v>20254</v>
      </c>
    </row>
    <row r="3079" spans="1:16" x14ac:dyDescent="0.25">
      <c r="A3079">
        <v>3234</v>
      </c>
      <c r="B3079" s="119" t="s">
        <v>1710</v>
      </c>
      <c r="C3079">
        <v>38</v>
      </c>
      <c r="E3079">
        <v>1922</v>
      </c>
      <c r="F3079">
        <v>40</v>
      </c>
      <c r="G3079">
        <v>119</v>
      </c>
      <c r="H3079">
        <v>119</v>
      </c>
      <c r="I3079" s="119" t="s">
        <v>19</v>
      </c>
      <c r="J3079" s="119" t="s">
        <v>17</v>
      </c>
      <c r="K3079" s="1">
        <v>46255.758941458334</v>
      </c>
      <c r="L3079">
        <v>3</v>
      </c>
      <c r="M3079">
        <v>0</v>
      </c>
      <c r="N3079">
        <v>1</v>
      </c>
      <c r="O3079">
        <v>0</v>
      </c>
      <c r="P3079" s="119" t="s">
        <v>20254</v>
      </c>
    </row>
    <row r="3080" spans="1:16" x14ac:dyDescent="0.25">
      <c r="A3080">
        <v>3235</v>
      </c>
      <c r="B3080" s="119" t="s">
        <v>1710</v>
      </c>
      <c r="C3080">
        <v>42</v>
      </c>
      <c r="E3080">
        <v>819</v>
      </c>
      <c r="F3080">
        <v>27</v>
      </c>
      <c r="G3080">
        <v>152</v>
      </c>
      <c r="H3080">
        <v>96</v>
      </c>
      <c r="I3080" s="119" t="s">
        <v>19</v>
      </c>
      <c r="J3080" s="119" t="s">
        <v>17</v>
      </c>
      <c r="K3080" s="1">
        <v>46255.758941458334</v>
      </c>
      <c r="L3080">
        <v>251</v>
      </c>
      <c r="M3080">
        <v>1</v>
      </c>
      <c r="N3080">
        <v>250</v>
      </c>
      <c r="O3080">
        <v>0</v>
      </c>
      <c r="P3080" s="119" t="s">
        <v>20254</v>
      </c>
    </row>
    <row r="3081" spans="1:16" x14ac:dyDescent="0.25">
      <c r="A3081">
        <v>3236</v>
      </c>
      <c r="B3081" s="119" t="s">
        <v>1710</v>
      </c>
      <c r="C3081">
        <v>46</v>
      </c>
      <c r="E3081">
        <v>1141</v>
      </c>
      <c r="F3081">
        <v>60</v>
      </c>
      <c r="G3081">
        <v>143</v>
      </c>
      <c r="H3081">
        <v>100</v>
      </c>
      <c r="I3081" s="119" t="s">
        <v>19</v>
      </c>
      <c r="J3081" s="119" t="s">
        <v>17</v>
      </c>
      <c r="K3081" s="1">
        <v>46255.758941458334</v>
      </c>
      <c r="L3081">
        <v>3</v>
      </c>
      <c r="M3081">
        <v>1</v>
      </c>
      <c r="N3081">
        <v>0</v>
      </c>
      <c r="O3081">
        <v>0</v>
      </c>
      <c r="P3081" s="119" t="s">
        <v>20254</v>
      </c>
    </row>
    <row r="3082" spans="1:16" x14ac:dyDescent="0.25">
      <c r="A3082">
        <v>3237</v>
      </c>
      <c r="B3082" s="119" t="s">
        <v>1710</v>
      </c>
      <c r="C3082">
        <v>50</v>
      </c>
      <c r="E3082">
        <v>950</v>
      </c>
      <c r="F3082">
        <v>25</v>
      </c>
      <c r="G3082">
        <v>202</v>
      </c>
      <c r="H3082">
        <v>135</v>
      </c>
      <c r="I3082" s="119" t="s">
        <v>19</v>
      </c>
      <c r="J3082" s="119" t="s">
        <v>17</v>
      </c>
      <c r="K3082" s="1">
        <v>46255.758941458334</v>
      </c>
      <c r="L3082">
        <v>1</v>
      </c>
      <c r="M3082">
        <v>0</v>
      </c>
      <c r="N3082">
        <v>0</v>
      </c>
      <c r="O3082">
        <v>0</v>
      </c>
      <c r="P3082" s="119" t="s">
        <v>20254</v>
      </c>
    </row>
    <row r="3083" spans="1:16" x14ac:dyDescent="0.25">
      <c r="A3083">
        <v>3238</v>
      </c>
      <c r="B3083" s="119" t="s">
        <v>1710</v>
      </c>
      <c r="C3083">
        <v>54</v>
      </c>
      <c r="E3083">
        <v>268</v>
      </c>
      <c r="F3083">
        <v>50</v>
      </c>
      <c r="G3083">
        <v>84</v>
      </c>
      <c r="H3083">
        <v>212</v>
      </c>
      <c r="I3083" s="119" t="s">
        <v>19</v>
      </c>
      <c r="J3083" s="119" t="s">
        <v>17</v>
      </c>
      <c r="K3083" s="1">
        <v>46255.758941458334</v>
      </c>
      <c r="L3083">
        <v>1</v>
      </c>
      <c r="M3083">
        <v>0</v>
      </c>
      <c r="N3083">
        <v>0</v>
      </c>
      <c r="O3083">
        <v>0</v>
      </c>
      <c r="P3083" s="119" t="s">
        <v>20254</v>
      </c>
    </row>
    <row r="3084" spans="1:16" x14ac:dyDescent="0.25">
      <c r="A3084">
        <v>3239</v>
      </c>
      <c r="B3084" s="119" t="s">
        <v>1710</v>
      </c>
      <c r="C3084">
        <v>58</v>
      </c>
      <c r="E3084">
        <v>1528</v>
      </c>
      <c r="F3084">
        <v>44</v>
      </c>
      <c r="G3084">
        <v>102</v>
      </c>
      <c r="H3084">
        <v>99</v>
      </c>
      <c r="I3084" s="119" t="s">
        <v>19</v>
      </c>
      <c r="J3084" s="119" t="s">
        <v>17</v>
      </c>
      <c r="K3084" s="1">
        <v>46255.758941458334</v>
      </c>
      <c r="L3084">
        <v>2</v>
      </c>
      <c r="M3084">
        <v>0</v>
      </c>
      <c r="N3084">
        <v>1</v>
      </c>
      <c r="O3084">
        <v>0</v>
      </c>
      <c r="P3084" s="119" t="s">
        <v>20254</v>
      </c>
    </row>
    <row r="3085" spans="1:16" x14ac:dyDescent="0.25">
      <c r="A3085">
        <v>3240</v>
      </c>
      <c r="B3085" s="119" t="s">
        <v>1711</v>
      </c>
      <c r="C3085">
        <v>62</v>
      </c>
      <c r="E3085">
        <v>1948</v>
      </c>
      <c r="F3085">
        <v>53</v>
      </c>
      <c r="G3085">
        <v>118</v>
      </c>
      <c r="H3085">
        <v>85</v>
      </c>
      <c r="I3085" s="119" t="s">
        <v>19</v>
      </c>
      <c r="J3085" s="119" t="s">
        <v>17</v>
      </c>
      <c r="K3085" s="1">
        <v>46255.758941458334</v>
      </c>
      <c r="L3085">
        <v>1</v>
      </c>
      <c r="M3085">
        <v>0</v>
      </c>
      <c r="N3085">
        <v>0</v>
      </c>
      <c r="O3085">
        <v>0</v>
      </c>
      <c r="P3085" s="119" t="s">
        <v>20254</v>
      </c>
    </row>
    <row r="3086" spans="1:16" x14ac:dyDescent="0.25">
      <c r="A3086">
        <v>3241</v>
      </c>
      <c r="B3086" s="119" t="s">
        <v>1711</v>
      </c>
      <c r="C3086">
        <v>66</v>
      </c>
      <c r="E3086">
        <v>0</v>
      </c>
      <c r="F3086">
        <v>0</v>
      </c>
      <c r="G3086">
        <v>327</v>
      </c>
      <c r="H3086">
        <v>73</v>
      </c>
      <c r="I3086" s="119" t="s">
        <v>19</v>
      </c>
      <c r="J3086" s="119" t="s">
        <v>17</v>
      </c>
      <c r="K3086" s="1">
        <v>46255.758941458334</v>
      </c>
      <c r="L3086">
        <v>0</v>
      </c>
      <c r="M3086">
        <v>0</v>
      </c>
      <c r="N3086">
        <v>0</v>
      </c>
      <c r="O3086">
        <v>0</v>
      </c>
      <c r="P3086" s="119" t="s">
        <v>20254</v>
      </c>
    </row>
    <row r="3087" spans="1:16" x14ac:dyDescent="0.25">
      <c r="A3087">
        <v>3242</v>
      </c>
      <c r="B3087" s="119" t="s">
        <v>1711</v>
      </c>
      <c r="C3087">
        <v>70</v>
      </c>
      <c r="E3087">
        <v>0</v>
      </c>
      <c r="F3087">
        <v>0</v>
      </c>
      <c r="G3087">
        <v>246</v>
      </c>
      <c r="H3087">
        <v>70</v>
      </c>
      <c r="I3087" s="119" t="s">
        <v>19</v>
      </c>
      <c r="J3087" s="119" t="s">
        <v>17</v>
      </c>
      <c r="K3087" s="1">
        <v>46255.758941458334</v>
      </c>
      <c r="L3087">
        <v>0</v>
      </c>
      <c r="M3087">
        <v>4</v>
      </c>
      <c r="N3087">
        <v>0</v>
      </c>
      <c r="O3087">
        <v>1</v>
      </c>
      <c r="P3087" s="119" t="s">
        <v>20254</v>
      </c>
    </row>
    <row r="3088" spans="1:16" x14ac:dyDescent="0.25">
      <c r="A3088">
        <v>3243</v>
      </c>
      <c r="B3088" s="119" t="s">
        <v>1711</v>
      </c>
      <c r="C3088">
        <v>74</v>
      </c>
      <c r="E3088">
        <v>1733</v>
      </c>
      <c r="F3088">
        <v>35</v>
      </c>
      <c r="G3088">
        <v>829</v>
      </c>
      <c r="H3088">
        <v>43</v>
      </c>
      <c r="I3088" s="119" t="s">
        <v>19</v>
      </c>
      <c r="J3088" s="119" t="s">
        <v>17</v>
      </c>
      <c r="K3088" s="1">
        <v>46255.758941458334</v>
      </c>
      <c r="L3088">
        <v>10</v>
      </c>
      <c r="M3088">
        <v>0</v>
      </c>
      <c r="N3088">
        <v>3</v>
      </c>
      <c r="O3088">
        <v>0</v>
      </c>
      <c r="P3088" s="119" t="s">
        <v>20254</v>
      </c>
    </row>
    <row r="3089" spans="1:16" x14ac:dyDescent="0.25">
      <c r="A3089">
        <v>3244</v>
      </c>
      <c r="B3089" s="119" t="s">
        <v>1711</v>
      </c>
      <c r="C3089">
        <v>78</v>
      </c>
      <c r="E3089">
        <v>5</v>
      </c>
      <c r="F3089">
        <v>29</v>
      </c>
      <c r="G3089">
        <v>1375</v>
      </c>
      <c r="H3089">
        <v>52</v>
      </c>
      <c r="I3089" s="119" t="s">
        <v>19</v>
      </c>
      <c r="J3089" s="119" t="s">
        <v>17</v>
      </c>
      <c r="K3089" s="1">
        <v>46255.758941458334</v>
      </c>
      <c r="L3089">
        <v>0</v>
      </c>
      <c r="M3089">
        <v>17</v>
      </c>
      <c r="N3089">
        <v>0</v>
      </c>
      <c r="O3089">
        <v>0</v>
      </c>
      <c r="P3089" s="119" t="s">
        <v>20254</v>
      </c>
    </row>
    <row r="3090" spans="1:16" x14ac:dyDescent="0.25">
      <c r="A3090">
        <v>3245</v>
      </c>
      <c r="B3090" s="119" t="s">
        <v>1712</v>
      </c>
      <c r="C3090">
        <v>10</v>
      </c>
      <c r="E3090">
        <v>514</v>
      </c>
      <c r="F3090">
        <v>215</v>
      </c>
      <c r="G3090">
        <v>336</v>
      </c>
      <c r="H3090">
        <v>833</v>
      </c>
      <c r="I3090" s="119" t="s">
        <v>19</v>
      </c>
      <c r="J3090" s="119" t="s">
        <v>17</v>
      </c>
      <c r="K3090" s="1">
        <v>46255.758941458334</v>
      </c>
      <c r="L3090">
        <v>0</v>
      </c>
      <c r="M3090">
        <v>12</v>
      </c>
      <c r="N3090">
        <v>0</v>
      </c>
      <c r="O3090">
        <v>0</v>
      </c>
      <c r="P3090" s="119" t="s">
        <v>20254</v>
      </c>
    </row>
    <row r="3091" spans="1:16" x14ac:dyDescent="0.25">
      <c r="A3091">
        <v>3246</v>
      </c>
      <c r="B3091" s="119" t="s">
        <v>1712</v>
      </c>
      <c r="C3091">
        <v>14</v>
      </c>
      <c r="E3091">
        <v>719</v>
      </c>
      <c r="F3091">
        <v>16</v>
      </c>
      <c r="G3091">
        <v>271</v>
      </c>
      <c r="H3091">
        <v>59</v>
      </c>
      <c r="I3091" s="119" t="s">
        <v>19</v>
      </c>
      <c r="J3091" s="119" t="s">
        <v>17</v>
      </c>
      <c r="K3091" s="1">
        <v>46255.758941458334</v>
      </c>
      <c r="L3091">
        <v>8</v>
      </c>
      <c r="M3091">
        <v>2</v>
      </c>
      <c r="N3091">
        <v>0</v>
      </c>
      <c r="O3091">
        <v>0</v>
      </c>
      <c r="P3091" s="119" t="s">
        <v>20254</v>
      </c>
    </row>
    <row r="3092" spans="1:16" x14ac:dyDescent="0.25">
      <c r="A3092">
        <v>3247</v>
      </c>
      <c r="B3092" s="119" t="s">
        <v>1712</v>
      </c>
      <c r="C3092">
        <v>18</v>
      </c>
      <c r="E3092">
        <v>253</v>
      </c>
      <c r="F3092">
        <v>17</v>
      </c>
      <c r="G3092">
        <v>365</v>
      </c>
      <c r="H3092">
        <v>59</v>
      </c>
      <c r="I3092" s="119" t="s">
        <v>19</v>
      </c>
      <c r="J3092" s="119" t="s">
        <v>17</v>
      </c>
      <c r="K3092" s="1">
        <v>46255.758941458334</v>
      </c>
      <c r="L3092">
        <v>0</v>
      </c>
      <c r="M3092">
        <v>0</v>
      </c>
      <c r="N3092">
        <v>0</v>
      </c>
      <c r="O3092">
        <v>0</v>
      </c>
      <c r="P3092" s="119" t="s">
        <v>20254</v>
      </c>
    </row>
    <row r="3093" spans="1:16" x14ac:dyDescent="0.25">
      <c r="A3093">
        <v>3248</v>
      </c>
      <c r="B3093" s="119" t="s">
        <v>1713</v>
      </c>
      <c r="C3093">
        <v>22</v>
      </c>
      <c r="E3093">
        <v>1267</v>
      </c>
      <c r="F3093">
        <v>103</v>
      </c>
      <c r="G3093">
        <v>195</v>
      </c>
      <c r="H3093">
        <v>153</v>
      </c>
      <c r="I3093" s="119" t="s">
        <v>19</v>
      </c>
      <c r="J3093" s="119" t="s">
        <v>17</v>
      </c>
      <c r="K3093" s="1">
        <v>46255.758941458334</v>
      </c>
      <c r="L3093">
        <v>7</v>
      </c>
      <c r="M3093">
        <v>1</v>
      </c>
      <c r="N3093">
        <v>0</v>
      </c>
      <c r="O3093">
        <v>0</v>
      </c>
      <c r="P3093" s="119" t="s">
        <v>20254</v>
      </c>
    </row>
    <row r="3094" spans="1:16" x14ac:dyDescent="0.25">
      <c r="A3094">
        <v>3249</v>
      </c>
      <c r="B3094" s="119" t="s">
        <v>1713</v>
      </c>
      <c r="C3094">
        <v>26</v>
      </c>
      <c r="E3094">
        <v>997</v>
      </c>
      <c r="F3094">
        <v>29</v>
      </c>
      <c r="G3094">
        <v>164</v>
      </c>
      <c r="H3094">
        <v>93</v>
      </c>
      <c r="I3094" s="119" t="s">
        <v>19</v>
      </c>
      <c r="J3094" s="119" t="s">
        <v>17</v>
      </c>
      <c r="K3094" s="1">
        <v>46255.758941458334</v>
      </c>
      <c r="L3094">
        <v>10</v>
      </c>
      <c r="M3094">
        <v>0</v>
      </c>
      <c r="N3094">
        <v>2</v>
      </c>
      <c r="O3094">
        <v>0</v>
      </c>
      <c r="P3094" s="119" t="s">
        <v>20254</v>
      </c>
    </row>
    <row r="3095" spans="1:16" x14ac:dyDescent="0.25">
      <c r="A3095">
        <v>3250</v>
      </c>
      <c r="B3095" s="119" t="s">
        <v>1713</v>
      </c>
      <c r="C3095">
        <v>30</v>
      </c>
      <c r="E3095">
        <v>4604</v>
      </c>
      <c r="F3095">
        <v>28</v>
      </c>
      <c r="G3095">
        <v>315</v>
      </c>
      <c r="H3095">
        <v>165</v>
      </c>
      <c r="I3095" s="119" t="s">
        <v>19</v>
      </c>
      <c r="J3095" s="119" t="s">
        <v>17</v>
      </c>
      <c r="K3095" s="1">
        <v>46255.758941458334</v>
      </c>
      <c r="L3095">
        <v>5</v>
      </c>
      <c r="M3095">
        <v>1</v>
      </c>
      <c r="N3095">
        <v>0</v>
      </c>
      <c r="O3095">
        <v>0</v>
      </c>
      <c r="P3095" s="119" t="s">
        <v>20254</v>
      </c>
    </row>
    <row r="3096" spans="1:16" x14ac:dyDescent="0.25">
      <c r="A3096">
        <v>3251</v>
      </c>
      <c r="B3096" s="119" t="s">
        <v>1713</v>
      </c>
      <c r="C3096">
        <v>34</v>
      </c>
      <c r="E3096">
        <v>1423</v>
      </c>
      <c r="F3096">
        <v>92</v>
      </c>
      <c r="G3096">
        <v>201</v>
      </c>
      <c r="H3096">
        <v>109</v>
      </c>
      <c r="I3096" s="119" t="s">
        <v>19</v>
      </c>
      <c r="J3096" s="119" t="s">
        <v>17</v>
      </c>
      <c r="K3096" s="1">
        <v>46255.758941458334</v>
      </c>
      <c r="L3096">
        <v>3</v>
      </c>
      <c r="M3096">
        <v>0</v>
      </c>
      <c r="N3096">
        <v>0</v>
      </c>
      <c r="O3096">
        <v>0</v>
      </c>
      <c r="P3096" s="119" t="s">
        <v>20254</v>
      </c>
    </row>
    <row r="3097" spans="1:16" x14ac:dyDescent="0.25">
      <c r="A3097">
        <v>3252</v>
      </c>
      <c r="B3097" s="119" t="s">
        <v>1713</v>
      </c>
      <c r="C3097">
        <v>38</v>
      </c>
      <c r="E3097">
        <v>749</v>
      </c>
      <c r="F3097">
        <v>66</v>
      </c>
      <c r="G3097">
        <v>114</v>
      </c>
      <c r="H3097">
        <v>114</v>
      </c>
      <c r="I3097" s="119" t="s">
        <v>19</v>
      </c>
      <c r="J3097" s="119" t="s">
        <v>17</v>
      </c>
      <c r="K3097" s="1">
        <v>46255.758941458334</v>
      </c>
      <c r="L3097">
        <v>3</v>
      </c>
      <c r="M3097">
        <v>0</v>
      </c>
      <c r="N3097">
        <v>1</v>
      </c>
      <c r="O3097">
        <v>0</v>
      </c>
      <c r="P3097" s="119" t="s">
        <v>20254</v>
      </c>
    </row>
    <row r="3098" spans="1:16" x14ac:dyDescent="0.25">
      <c r="A3098">
        <v>3253</v>
      </c>
      <c r="B3098" s="119" t="s">
        <v>1713</v>
      </c>
      <c r="C3098">
        <v>42</v>
      </c>
      <c r="E3098">
        <v>932</v>
      </c>
      <c r="F3098">
        <v>44</v>
      </c>
      <c r="G3098">
        <v>189</v>
      </c>
      <c r="H3098">
        <v>105</v>
      </c>
      <c r="I3098" s="119" t="s">
        <v>19</v>
      </c>
      <c r="J3098" s="119" t="s">
        <v>17</v>
      </c>
      <c r="K3098" s="1">
        <v>46255.758941458334</v>
      </c>
      <c r="L3098">
        <v>3</v>
      </c>
      <c r="M3098">
        <v>1</v>
      </c>
      <c r="N3098">
        <v>0</v>
      </c>
      <c r="O3098">
        <v>0</v>
      </c>
      <c r="P3098" s="119" t="s">
        <v>20254</v>
      </c>
    </row>
    <row r="3099" spans="1:16" x14ac:dyDescent="0.25">
      <c r="A3099">
        <v>3254</v>
      </c>
      <c r="B3099" s="119" t="s">
        <v>1713</v>
      </c>
      <c r="C3099">
        <v>46</v>
      </c>
      <c r="E3099">
        <v>1646</v>
      </c>
      <c r="F3099">
        <v>96</v>
      </c>
      <c r="G3099">
        <v>177</v>
      </c>
      <c r="H3099">
        <v>118</v>
      </c>
      <c r="I3099" s="119" t="s">
        <v>19</v>
      </c>
      <c r="J3099" s="119" t="s">
        <v>17</v>
      </c>
      <c r="K3099" s="1">
        <v>46255.758941458334</v>
      </c>
      <c r="L3099">
        <v>4</v>
      </c>
      <c r="M3099">
        <v>0</v>
      </c>
      <c r="N3099">
        <v>0</v>
      </c>
      <c r="O3099">
        <v>0</v>
      </c>
      <c r="P3099" s="119" t="s">
        <v>20254</v>
      </c>
    </row>
    <row r="3100" spans="1:16" x14ac:dyDescent="0.25">
      <c r="A3100">
        <v>3255</v>
      </c>
      <c r="B3100" s="119" t="s">
        <v>1713</v>
      </c>
      <c r="C3100">
        <v>50</v>
      </c>
      <c r="E3100">
        <v>354</v>
      </c>
      <c r="F3100">
        <v>52</v>
      </c>
      <c r="G3100">
        <v>342</v>
      </c>
      <c r="H3100">
        <v>189</v>
      </c>
      <c r="I3100" s="119" t="s">
        <v>19</v>
      </c>
      <c r="J3100" s="119" t="s">
        <v>17</v>
      </c>
      <c r="K3100" s="1">
        <v>46255.758941458334</v>
      </c>
      <c r="L3100">
        <v>7</v>
      </c>
      <c r="M3100">
        <v>1</v>
      </c>
      <c r="N3100">
        <v>2</v>
      </c>
      <c r="O3100">
        <v>0</v>
      </c>
      <c r="P3100" s="119" t="s">
        <v>20254</v>
      </c>
    </row>
    <row r="3101" spans="1:16" x14ac:dyDescent="0.25">
      <c r="A3101">
        <v>3256</v>
      </c>
      <c r="B3101" s="119" t="s">
        <v>1713</v>
      </c>
      <c r="C3101">
        <v>54</v>
      </c>
      <c r="E3101">
        <v>1729</v>
      </c>
      <c r="F3101">
        <v>48</v>
      </c>
      <c r="G3101">
        <v>168</v>
      </c>
      <c r="H3101">
        <v>97</v>
      </c>
      <c r="I3101" s="119" t="s">
        <v>19</v>
      </c>
      <c r="J3101" s="119" t="s">
        <v>17</v>
      </c>
      <c r="K3101" s="1">
        <v>46255.758941458334</v>
      </c>
      <c r="L3101">
        <v>6</v>
      </c>
      <c r="M3101">
        <v>0</v>
      </c>
      <c r="N3101">
        <v>2</v>
      </c>
      <c r="O3101">
        <v>0</v>
      </c>
      <c r="P3101" s="119" t="s">
        <v>20254</v>
      </c>
    </row>
    <row r="3102" spans="1:16" x14ac:dyDescent="0.25">
      <c r="A3102">
        <v>3257</v>
      </c>
      <c r="B3102" s="119" t="s">
        <v>1713</v>
      </c>
      <c r="C3102">
        <v>58</v>
      </c>
      <c r="E3102">
        <v>95</v>
      </c>
      <c r="F3102">
        <v>38</v>
      </c>
      <c r="G3102">
        <v>7</v>
      </c>
      <c r="H3102">
        <v>136</v>
      </c>
      <c r="I3102" s="119" t="s">
        <v>19</v>
      </c>
      <c r="J3102" s="119" t="s">
        <v>17</v>
      </c>
      <c r="K3102" s="1">
        <v>46255.758941458334</v>
      </c>
      <c r="L3102">
        <v>4</v>
      </c>
      <c r="M3102">
        <v>0</v>
      </c>
      <c r="N3102">
        <v>0</v>
      </c>
      <c r="O3102">
        <v>0</v>
      </c>
      <c r="P3102" s="119" t="s">
        <v>20254</v>
      </c>
    </row>
    <row r="3103" spans="1:16" x14ac:dyDescent="0.25">
      <c r="A3103">
        <v>3258</v>
      </c>
      <c r="B3103" s="119" t="s">
        <v>1714</v>
      </c>
      <c r="C3103">
        <v>62</v>
      </c>
      <c r="E3103">
        <v>0</v>
      </c>
      <c r="F3103">
        <v>0</v>
      </c>
      <c r="G3103">
        <v>165</v>
      </c>
      <c r="H3103">
        <v>99</v>
      </c>
      <c r="I3103" s="119" t="s">
        <v>19</v>
      </c>
      <c r="J3103" s="119" t="s">
        <v>17</v>
      </c>
      <c r="K3103" s="1">
        <v>46255.758941458334</v>
      </c>
      <c r="L3103">
        <v>0</v>
      </c>
      <c r="M3103">
        <v>0</v>
      </c>
      <c r="N3103">
        <v>0</v>
      </c>
      <c r="O3103">
        <v>0</v>
      </c>
      <c r="P3103" s="119" t="s">
        <v>20254</v>
      </c>
    </row>
    <row r="3104" spans="1:16" x14ac:dyDescent="0.25">
      <c r="A3104">
        <v>3259</v>
      </c>
      <c r="B3104" s="119" t="s">
        <v>1714</v>
      </c>
      <c r="C3104">
        <v>66</v>
      </c>
      <c r="E3104">
        <v>0</v>
      </c>
      <c r="F3104">
        <v>0</v>
      </c>
      <c r="G3104">
        <v>245</v>
      </c>
      <c r="H3104">
        <v>60</v>
      </c>
      <c r="I3104" s="119" t="s">
        <v>19</v>
      </c>
      <c r="J3104" s="119" t="s">
        <v>17</v>
      </c>
      <c r="K3104" s="1">
        <v>46255.758941458334</v>
      </c>
      <c r="L3104">
        <v>0</v>
      </c>
      <c r="M3104">
        <v>0</v>
      </c>
      <c r="N3104">
        <v>0</v>
      </c>
      <c r="O3104">
        <v>0</v>
      </c>
      <c r="P3104" s="119" t="s">
        <v>20254</v>
      </c>
    </row>
    <row r="3105" spans="1:16" x14ac:dyDescent="0.25">
      <c r="A3105">
        <v>3260</v>
      </c>
      <c r="B3105" s="119" t="s">
        <v>1714</v>
      </c>
      <c r="C3105">
        <v>70</v>
      </c>
      <c r="E3105">
        <v>372</v>
      </c>
      <c r="F3105">
        <v>38</v>
      </c>
      <c r="G3105">
        <v>202</v>
      </c>
      <c r="H3105">
        <v>44</v>
      </c>
      <c r="I3105" s="119" t="s">
        <v>19</v>
      </c>
      <c r="J3105" s="119" t="s">
        <v>17</v>
      </c>
      <c r="K3105" s="1">
        <v>46255.758941458334</v>
      </c>
      <c r="L3105">
        <v>0</v>
      </c>
      <c r="M3105">
        <v>2</v>
      </c>
      <c r="N3105">
        <v>0</v>
      </c>
      <c r="O3105">
        <v>0</v>
      </c>
      <c r="P3105" s="119" t="s">
        <v>20254</v>
      </c>
    </row>
    <row r="3106" spans="1:16" x14ac:dyDescent="0.25">
      <c r="A3106">
        <v>3261</v>
      </c>
      <c r="B3106" s="119" t="s">
        <v>1714</v>
      </c>
      <c r="C3106">
        <v>74</v>
      </c>
      <c r="E3106">
        <v>0</v>
      </c>
      <c r="F3106">
        <v>0</v>
      </c>
      <c r="G3106">
        <v>605</v>
      </c>
      <c r="H3106">
        <v>56</v>
      </c>
      <c r="I3106" s="119" t="s">
        <v>19</v>
      </c>
      <c r="J3106" s="119" t="s">
        <v>17</v>
      </c>
      <c r="K3106" s="1">
        <v>46255.758941458334</v>
      </c>
      <c r="L3106">
        <v>0</v>
      </c>
      <c r="M3106">
        <v>0</v>
      </c>
      <c r="N3106">
        <v>0</v>
      </c>
      <c r="O3106">
        <v>0</v>
      </c>
      <c r="P3106" s="119" t="s">
        <v>20254</v>
      </c>
    </row>
    <row r="3107" spans="1:16" x14ac:dyDescent="0.25">
      <c r="A3107">
        <v>3262</v>
      </c>
      <c r="B3107" s="119" t="s">
        <v>1714</v>
      </c>
      <c r="C3107">
        <v>78</v>
      </c>
      <c r="E3107">
        <v>0</v>
      </c>
      <c r="F3107">
        <v>0</v>
      </c>
      <c r="G3107">
        <v>4203</v>
      </c>
      <c r="H3107">
        <v>48</v>
      </c>
      <c r="I3107" s="119" t="s">
        <v>19</v>
      </c>
      <c r="J3107" s="119" t="s">
        <v>17</v>
      </c>
      <c r="K3107" s="1">
        <v>46255.758941458334</v>
      </c>
      <c r="L3107">
        <v>0</v>
      </c>
      <c r="M3107">
        <v>5</v>
      </c>
      <c r="N3107">
        <v>0</v>
      </c>
      <c r="O3107">
        <v>0</v>
      </c>
      <c r="P3107" s="119" t="s">
        <v>20254</v>
      </c>
    </row>
    <row r="3108" spans="1:16" x14ac:dyDescent="0.25">
      <c r="A3108">
        <v>3263</v>
      </c>
      <c r="B3108" s="119" t="s">
        <v>1715</v>
      </c>
      <c r="C3108">
        <v>2</v>
      </c>
      <c r="E3108">
        <v>786</v>
      </c>
      <c r="F3108">
        <v>22</v>
      </c>
      <c r="G3108">
        <v>726</v>
      </c>
      <c r="H3108">
        <v>41</v>
      </c>
      <c r="I3108" s="119" t="s">
        <v>19</v>
      </c>
      <c r="J3108" s="119" t="s">
        <v>17</v>
      </c>
      <c r="K3108" s="1">
        <v>46255.758941458334</v>
      </c>
      <c r="L3108">
        <v>20</v>
      </c>
      <c r="M3108">
        <v>0</v>
      </c>
      <c r="N3108">
        <v>3</v>
      </c>
      <c r="O3108">
        <v>0</v>
      </c>
      <c r="P3108" s="119" t="s">
        <v>20254</v>
      </c>
    </row>
    <row r="3109" spans="1:16" x14ac:dyDescent="0.25">
      <c r="A3109">
        <v>3264</v>
      </c>
      <c r="B3109" s="119" t="s">
        <v>1715</v>
      </c>
      <c r="C3109">
        <v>6</v>
      </c>
      <c r="E3109">
        <v>2208</v>
      </c>
      <c r="F3109">
        <v>13</v>
      </c>
      <c r="G3109">
        <v>493</v>
      </c>
      <c r="H3109">
        <v>37</v>
      </c>
      <c r="I3109" s="119" t="s">
        <v>19</v>
      </c>
      <c r="J3109" s="119" t="s">
        <v>17</v>
      </c>
      <c r="K3109" s="1">
        <v>46255.758941458334</v>
      </c>
      <c r="L3109">
        <v>0</v>
      </c>
      <c r="M3109">
        <v>0</v>
      </c>
      <c r="N3109">
        <v>0</v>
      </c>
      <c r="O3109">
        <v>0</v>
      </c>
      <c r="P3109" s="119" t="s">
        <v>20254</v>
      </c>
    </row>
    <row r="3110" spans="1:16" x14ac:dyDescent="0.25">
      <c r="A3110">
        <v>3265</v>
      </c>
      <c r="B3110" s="119" t="s">
        <v>1715</v>
      </c>
      <c r="C3110">
        <v>10</v>
      </c>
      <c r="E3110">
        <v>0</v>
      </c>
      <c r="F3110">
        <v>0</v>
      </c>
      <c r="G3110">
        <v>582</v>
      </c>
      <c r="H3110">
        <v>45</v>
      </c>
      <c r="I3110" s="119" t="s">
        <v>19</v>
      </c>
      <c r="J3110" s="119" t="s">
        <v>17</v>
      </c>
      <c r="K3110" s="1">
        <v>46255.758941458334</v>
      </c>
      <c r="L3110">
        <v>0</v>
      </c>
      <c r="M3110">
        <v>4</v>
      </c>
      <c r="N3110">
        <v>0</v>
      </c>
      <c r="O3110">
        <v>0</v>
      </c>
      <c r="P3110" s="119" t="s">
        <v>20254</v>
      </c>
    </row>
    <row r="3111" spans="1:16" x14ac:dyDescent="0.25">
      <c r="A3111">
        <v>3266</v>
      </c>
      <c r="B3111" s="119" t="s">
        <v>1715</v>
      </c>
      <c r="C3111">
        <v>14</v>
      </c>
      <c r="E3111">
        <v>404</v>
      </c>
      <c r="F3111">
        <v>19</v>
      </c>
      <c r="G3111">
        <v>144</v>
      </c>
      <c r="H3111">
        <v>64</v>
      </c>
      <c r="I3111" s="119" t="s">
        <v>19</v>
      </c>
      <c r="J3111" s="119" t="s">
        <v>17</v>
      </c>
      <c r="K3111" s="1">
        <v>46255.758941458334</v>
      </c>
      <c r="L3111">
        <v>0</v>
      </c>
      <c r="M3111">
        <v>0</v>
      </c>
      <c r="N3111">
        <v>0</v>
      </c>
      <c r="O3111">
        <v>0</v>
      </c>
      <c r="P3111" s="119" t="s">
        <v>20254</v>
      </c>
    </row>
    <row r="3112" spans="1:16" x14ac:dyDescent="0.25">
      <c r="A3112">
        <v>3267</v>
      </c>
      <c r="B3112" s="119" t="s">
        <v>1715</v>
      </c>
      <c r="C3112">
        <v>18</v>
      </c>
      <c r="E3112">
        <v>204</v>
      </c>
      <c r="F3112">
        <v>19</v>
      </c>
      <c r="G3112">
        <v>206</v>
      </c>
      <c r="H3112">
        <v>105</v>
      </c>
      <c r="I3112" s="119" t="s">
        <v>19</v>
      </c>
      <c r="J3112" s="119" t="s">
        <v>17</v>
      </c>
      <c r="K3112" s="1">
        <v>46255.758941458334</v>
      </c>
      <c r="L3112">
        <v>5</v>
      </c>
      <c r="M3112">
        <v>2</v>
      </c>
      <c r="N3112">
        <v>2</v>
      </c>
      <c r="O3112">
        <v>1</v>
      </c>
      <c r="P3112" s="119" t="s">
        <v>20254</v>
      </c>
    </row>
    <row r="3113" spans="1:16" x14ac:dyDescent="0.25">
      <c r="A3113">
        <v>3268</v>
      </c>
      <c r="B3113" s="119" t="s">
        <v>1716</v>
      </c>
      <c r="C3113">
        <v>22</v>
      </c>
      <c r="E3113">
        <v>875</v>
      </c>
      <c r="F3113">
        <v>51</v>
      </c>
      <c r="G3113">
        <v>94</v>
      </c>
      <c r="H3113">
        <v>298</v>
      </c>
      <c r="I3113" s="119" t="s">
        <v>19</v>
      </c>
      <c r="J3113" s="119" t="s">
        <v>17</v>
      </c>
      <c r="K3113" s="1">
        <v>46255.758941458334</v>
      </c>
      <c r="L3113">
        <v>0</v>
      </c>
      <c r="M3113">
        <v>0</v>
      </c>
      <c r="N3113">
        <v>0</v>
      </c>
      <c r="O3113">
        <v>0</v>
      </c>
      <c r="P3113" s="119" t="s">
        <v>20254</v>
      </c>
    </row>
    <row r="3114" spans="1:16" x14ac:dyDescent="0.25">
      <c r="A3114">
        <v>3269</v>
      </c>
      <c r="B3114" s="119" t="s">
        <v>1716</v>
      </c>
      <c r="C3114">
        <v>26</v>
      </c>
      <c r="E3114">
        <v>1870</v>
      </c>
      <c r="F3114">
        <v>38</v>
      </c>
      <c r="G3114">
        <v>149</v>
      </c>
      <c r="H3114">
        <v>103</v>
      </c>
      <c r="I3114" s="119" t="s">
        <v>19</v>
      </c>
      <c r="J3114" s="119" t="s">
        <v>17</v>
      </c>
      <c r="K3114" s="1">
        <v>46255.758941458334</v>
      </c>
      <c r="L3114">
        <v>13</v>
      </c>
      <c r="M3114">
        <v>2</v>
      </c>
      <c r="N3114">
        <v>0</v>
      </c>
      <c r="O3114">
        <v>1</v>
      </c>
      <c r="P3114" s="119" t="s">
        <v>20254</v>
      </c>
    </row>
    <row r="3115" spans="1:16" x14ac:dyDescent="0.25">
      <c r="A3115">
        <v>3270</v>
      </c>
      <c r="B3115" s="119" t="s">
        <v>1716</v>
      </c>
      <c r="C3115">
        <v>30</v>
      </c>
      <c r="E3115">
        <v>1895</v>
      </c>
      <c r="F3115">
        <v>70</v>
      </c>
      <c r="G3115">
        <v>763</v>
      </c>
      <c r="H3115">
        <v>158</v>
      </c>
      <c r="I3115" s="119" t="s">
        <v>19</v>
      </c>
      <c r="J3115" s="119" t="s">
        <v>17</v>
      </c>
      <c r="K3115" s="1">
        <v>46255.758941458334</v>
      </c>
      <c r="L3115">
        <v>2</v>
      </c>
      <c r="M3115">
        <v>0</v>
      </c>
      <c r="N3115">
        <v>0</v>
      </c>
      <c r="O3115">
        <v>0</v>
      </c>
      <c r="P3115" s="119" t="s">
        <v>20254</v>
      </c>
    </row>
    <row r="3116" spans="1:16" x14ac:dyDescent="0.25">
      <c r="A3116">
        <v>3271</v>
      </c>
      <c r="B3116" s="119" t="s">
        <v>1716</v>
      </c>
      <c r="C3116">
        <v>34</v>
      </c>
      <c r="E3116">
        <v>1460</v>
      </c>
      <c r="F3116">
        <v>37</v>
      </c>
      <c r="G3116">
        <v>240</v>
      </c>
      <c r="H3116">
        <v>115</v>
      </c>
      <c r="I3116" s="119" t="s">
        <v>19</v>
      </c>
      <c r="J3116" s="119" t="s">
        <v>17</v>
      </c>
      <c r="K3116" s="1">
        <v>46255.758941458334</v>
      </c>
      <c r="L3116">
        <v>4</v>
      </c>
      <c r="M3116">
        <v>0</v>
      </c>
      <c r="N3116">
        <v>1</v>
      </c>
      <c r="O3116">
        <v>0</v>
      </c>
      <c r="P3116" s="119" t="s">
        <v>20254</v>
      </c>
    </row>
    <row r="3117" spans="1:16" x14ac:dyDescent="0.25">
      <c r="A3117">
        <v>3272</v>
      </c>
      <c r="B3117" s="119" t="s">
        <v>1716</v>
      </c>
      <c r="C3117">
        <v>38</v>
      </c>
      <c r="E3117">
        <v>2499</v>
      </c>
      <c r="F3117">
        <v>46</v>
      </c>
      <c r="G3117">
        <v>166</v>
      </c>
      <c r="H3117">
        <v>96</v>
      </c>
      <c r="I3117" s="119" t="s">
        <v>19</v>
      </c>
      <c r="J3117" s="119" t="s">
        <v>17</v>
      </c>
      <c r="K3117" s="1">
        <v>46255.758941458334</v>
      </c>
      <c r="L3117">
        <v>4</v>
      </c>
      <c r="M3117">
        <v>0</v>
      </c>
      <c r="N3117">
        <v>0</v>
      </c>
      <c r="O3117">
        <v>0</v>
      </c>
      <c r="P3117" s="119" t="s">
        <v>20254</v>
      </c>
    </row>
    <row r="3118" spans="1:16" x14ac:dyDescent="0.25">
      <c r="A3118">
        <v>3273</v>
      </c>
      <c r="B3118" s="119" t="s">
        <v>1716</v>
      </c>
      <c r="C3118">
        <v>42</v>
      </c>
      <c r="E3118">
        <v>2185</v>
      </c>
      <c r="F3118">
        <v>56</v>
      </c>
      <c r="G3118">
        <v>160</v>
      </c>
      <c r="H3118">
        <v>119</v>
      </c>
      <c r="I3118" s="119" t="s">
        <v>19</v>
      </c>
      <c r="J3118" s="119" t="s">
        <v>17</v>
      </c>
      <c r="K3118" s="1">
        <v>46255.758941458334</v>
      </c>
      <c r="L3118">
        <v>9</v>
      </c>
      <c r="M3118">
        <v>1</v>
      </c>
      <c r="N3118">
        <v>2</v>
      </c>
      <c r="O3118">
        <v>0</v>
      </c>
      <c r="P3118" s="119" t="s">
        <v>20254</v>
      </c>
    </row>
    <row r="3119" spans="1:16" x14ac:dyDescent="0.25">
      <c r="A3119">
        <v>3274</v>
      </c>
      <c r="B3119" s="119" t="s">
        <v>1716</v>
      </c>
      <c r="C3119">
        <v>46</v>
      </c>
      <c r="E3119">
        <v>1456</v>
      </c>
      <c r="F3119">
        <v>40</v>
      </c>
      <c r="G3119">
        <v>98</v>
      </c>
      <c r="H3119">
        <v>140</v>
      </c>
      <c r="I3119" s="119" t="s">
        <v>19</v>
      </c>
      <c r="J3119" s="119" t="s">
        <v>17</v>
      </c>
      <c r="K3119" s="1">
        <v>46255.758941458334</v>
      </c>
      <c r="L3119">
        <v>7</v>
      </c>
      <c r="M3119">
        <v>0</v>
      </c>
      <c r="N3119">
        <v>3</v>
      </c>
      <c r="O3119">
        <v>0</v>
      </c>
      <c r="P3119" s="119" t="s">
        <v>20254</v>
      </c>
    </row>
    <row r="3120" spans="1:16" x14ac:dyDescent="0.25">
      <c r="A3120">
        <v>3275</v>
      </c>
      <c r="B3120" s="119" t="s">
        <v>1716</v>
      </c>
      <c r="C3120">
        <v>50</v>
      </c>
      <c r="E3120">
        <v>581</v>
      </c>
      <c r="F3120">
        <v>44</v>
      </c>
      <c r="G3120">
        <v>93</v>
      </c>
      <c r="H3120">
        <v>169</v>
      </c>
      <c r="I3120" s="119" t="s">
        <v>19</v>
      </c>
      <c r="J3120" s="119" t="s">
        <v>17</v>
      </c>
      <c r="K3120" s="1">
        <v>46255.758941458334</v>
      </c>
      <c r="L3120">
        <v>2</v>
      </c>
      <c r="M3120">
        <v>2</v>
      </c>
      <c r="N3120">
        <v>0</v>
      </c>
      <c r="O3120">
        <v>0</v>
      </c>
      <c r="P3120" s="119" t="s">
        <v>20254</v>
      </c>
    </row>
    <row r="3121" spans="1:16" x14ac:dyDescent="0.25">
      <c r="A3121">
        <v>3276</v>
      </c>
      <c r="B3121" s="119" t="s">
        <v>1716</v>
      </c>
      <c r="C3121">
        <v>54</v>
      </c>
      <c r="E3121">
        <v>333</v>
      </c>
      <c r="F3121">
        <v>44</v>
      </c>
      <c r="G3121">
        <v>342</v>
      </c>
      <c r="H3121">
        <v>100</v>
      </c>
      <c r="I3121" s="119" t="s">
        <v>19</v>
      </c>
      <c r="J3121" s="119" t="s">
        <v>17</v>
      </c>
      <c r="K3121" s="1">
        <v>46255.758941458334</v>
      </c>
      <c r="L3121">
        <v>9</v>
      </c>
      <c r="M3121">
        <v>0</v>
      </c>
      <c r="N3121">
        <v>3</v>
      </c>
      <c r="O3121">
        <v>0</v>
      </c>
      <c r="P3121" s="119" t="s">
        <v>20254</v>
      </c>
    </row>
    <row r="3122" spans="1:16" x14ac:dyDescent="0.25">
      <c r="A3122">
        <v>3277</v>
      </c>
      <c r="B3122" s="119" t="s">
        <v>1716</v>
      </c>
      <c r="C3122">
        <v>58</v>
      </c>
      <c r="E3122">
        <v>0</v>
      </c>
      <c r="F3122">
        <v>0</v>
      </c>
      <c r="G3122">
        <v>270</v>
      </c>
      <c r="H3122">
        <v>96</v>
      </c>
      <c r="I3122" s="119" t="s">
        <v>19</v>
      </c>
      <c r="J3122" s="119" t="s">
        <v>17</v>
      </c>
      <c r="K3122" s="1">
        <v>46255.758941458334</v>
      </c>
      <c r="L3122">
        <v>0</v>
      </c>
      <c r="M3122">
        <v>14</v>
      </c>
      <c r="N3122">
        <v>0</v>
      </c>
      <c r="O3122">
        <v>12</v>
      </c>
      <c r="P3122" s="119" t="s">
        <v>20254</v>
      </c>
    </row>
    <row r="3123" spans="1:16" x14ac:dyDescent="0.25">
      <c r="A3123">
        <v>3278</v>
      </c>
      <c r="B3123" s="119" t="s">
        <v>1717</v>
      </c>
      <c r="C3123">
        <v>62</v>
      </c>
      <c r="E3123">
        <v>973</v>
      </c>
      <c r="F3123">
        <v>46</v>
      </c>
      <c r="G3123">
        <v>576</v>
      </c>
      <c r="H3123">
        <v>88</v>
      </c>
      <c r="I3123" s="119" t="s">
        <v>19</v>
      </c>
      <c r="J3123" s="119" t="s">
        <v>17</v>
      </c>
      <c r="K3123" s="1">
        <v>46255.758941458334</v>
      </c>
      <c r="L3123">
        <v>2</v>
      </c>
      <c r="M3123">
        <v>1</v>
      </c>
      <c r="N3123">
        <v>0</v>
      </c>
      <c r="O3123">
        <v>0</v>
      </c>
      <c r="P3123" s="119" t="s">
        <v>20254</v>
      </c>
    </row>
    <row r="3124" spans="1:16" x14ac:dyDescent="0.25">
      <c r="A3124">
        <v>3279</v>
      </c>
      <c r="B3124" s="119" t="s">
        <v>1717</v>
      </c>
      <c r="C3124">
        <v>66</v>
      </c>
      <c r="E3124">
        <v>0</v>
      </c>
      <c r="F3124">
        <v>0</v>
      </c>
      <c r="G3124">
        <v>508</v>
      </c>
      <c r="H3124">
        <v>55</v>
      </c>
      <c r="I3124" s="119" t="s">
        <v>19</v>
      </c>
      <c r="J3124" s="119" t="s">
        <v>17</v>
      </c>
      <c r="K3124" s="1">
        <v>46255.758941458334</v>
      </c>
      <c r="L3124">
        <v>0</v>
      </c>
      <c r="M3124">
        <v>1</v>
      </c>
      <c r="N3124">
        <v>0</v>
      </c>
      <c r="O3124">
        <v>1</v>
      </c>
      <c r="P3124" s="119" t="s">
        <v>20254</v>
      </c>
    </row>
    <row r="3125" spans="1:16" x14ac:dyDescent="0.25">
      <c r="A3125">
        <v>3280</v>
      </c>
      <c r="B3125" s="119" t="s">
        <v>1717</v>
      </c>
      <c r="C3125">
        <v>70</v>
      </c>
      <c r="E3125">
        <v>0</v>
      </c>
      <c r="F3125">
        <v>0</v>
      </c>
      <c r="G3125">
        <v>500</v>
      </c>
      <c r="H3125">
        <v>88</v>
      </c>
      <c r="I3125" s="119" t="s">
        <v>19</v>
      </c>
      <c r="J3125" s="119" t="s">
        <v>17</v>
      </c>
      <c r="K3125" s="1">
        <v>46255.758941458334</v>
      </c>
      <c r="L3125">
        <v>0</v>
      </c>
      <c r="M3125">
        <v>3</v>
      </c>
      <c r="N3125">
        <v>0</v>
      </c>
      <c r="O3125">
        <v>0</v>
      </c>
      <c r="P3125" s="119" t="s">
        <v>20254</v>
      </c>
    </row>
    <row r="3126" spans="1:16" x14ac:dyDescent="0.25">
      <c r="A3126">
        <v>3281</v>
      </c>
      <c r="B3126" s="119" t="s">
        <v>1717</v>
      </c>
      <c r="C3126">
        <v>74</v>
      </c>
      <c r="E3126">
        <v>0</v>
      </c>
      <c r="F3126">
        <v>0</v>
      </c>
      <c r="G3126">
        <v>878</v>
      </c>
      <c r="H3126">
        <v>53</v>
      </c>
      <c r="I3126" s="119" t="s">
        <v>19</v>
      </c>
      <c r="J3126" s="119" t="s">
        <v>17</v>
      </c>
      <c r="K3126" s="1">
        <v>46255.758941458334</v>
      </c>
      <c r="L3126">
        <v>0</v>
      </c>
      <c r="M3126">
        <v>0</v>
      </c>
      <c r="N3126">
        <v>0</v>
      </c>
      <c r="O3126">
        <v>0</v>
      </c>
      <c r="P3126" s="119" t="s">
        <v>20254</v>
      </c>
    </row>
    <row r="3127" spans="1:16" x14ac:dyDescent="0.25">
      <c r="A3127">
        <v>3282</v>
      </c>
      <c r="B3127" s="119" t="s">
        <v>1717</v>
      </c>
      <c r="C3127">
        <v>78</v>
      </c>
      <c r="E3127">
        <v>0</v>
      </c>
      <c r="F3127">
        <v>0</v>
      </c>
      <c r="G3127">
        <v>3899</v>
      </c>
      <c r="H3127">
        <v>53</v>
      </c>
      <c r="I3127" s="119" t="s">
        <v>19</v>
      </c>
      <c r="J3127" s="119" t="s">
        <v>17</v>
      </c>
      <c r="K3127" s="1">
        <v>46255.758941458334</v>
      </c>
      <c r="L3127">
        <v>0</v>
      </c>
      <c r="M3127">
        <v>3</v>
      </c>
      <c r="N3127">
        <v>0</v>
      </c>
      <c r="O3127">
        <v>0</v>
      </c>
      <c r="P3127" s="119" t="s">
        <v>20254</v>
      </c>
    </row>
    <row r="3128" spans="1:16" x14ac:dyDescent="0.25">
      <c r="A3128">
        <v>3283</v>
      </c>
      <c r="B3128" s="119" t="s">
        <v>1718</v>
      </c>
      <c r="C3128">
        <v>18</v>
      </c>
      <c r="E3128">
        <v>1292</v>
      </c>
      <c r="F3128">
        <v>17</v>
      </c>
      <c r="G3128">
        <v>234</v>
      </c>
      <c r="H3128">
        <v>85</v>
      </c>
      <c r="I3128" s="119" t="s">
        <v>19</v>
      </c>
      <c r="J3128" s="119" t="s">
        <v>17</v>
      </c>
      <c r="K3128" s="1">
        <v>46255.758941458334</v>
      </c>
      <c r="L3128">
        <v>3</v>
      </c>
      <c r="M3128">
        <v>1</v>
      </c>
      <c r="N3128">
        <v>2</v>
      </c>
      <c r="O3128">
        <v>1</v>
      </c>
      <c r="P3128" s="119" t="s">
        <v>20254</v>
      </c>
    </row>
    <row r="3129" spans="1:16" x14ac:dyDescent="0.25">
      <c r="A3129">
        <v>3284</v>
      </c>
      <c r="B3129" s="119" t="s">
        <v>1719</v>
      </c>
      <c r="C3129">
        <v>22</v>
      </c>
      <c r="E3129">
        <v>598</v>
      </c>
      <c r="F3129">
        <v>51</v>
      </c>
      <c r="G3129">
        <v>176</v>
      </c>
      <c r="H3129">
        <v>124</v>
      </c>
      <c r="I3129" s="119" t="s">
        <v>19</v>
      </c>
      <c r="J3129" s="119" t="s">
        <v>17</v>
      </c>
      <c r="K3129" s="1">
        <v>46255.758941458334</v>
      </c>
      <c r="L3129">
        <v>8</v>
      </c>
      <c r="M3129">
        <v>1</v>
      </c>
      <c r="N3129">
        <v>2</v>
      </c>
      <c r="O3129">
        <v>0</v>
      </c>
      <c r="P3129" s="119" t="s">
        <v>20254</v>
      </c>
    </row>
    <row r="3130" spans="1:16" x14ac:dyDescent="0.25">
      <c r="A3130">
        <v>3285</v>
      </c>
      <c r="B3130" s="119" t="s">
        <v>1719</v>
      </c>
      <c r="C3130">
        <v>26</v>
      </c>
      <c r="E3130">
        <v>1463</v>
      </c>
      <c r="F3130">
        <v>45</v>
      </c>
      <c r="G3130">
        <v>206</v>
      </c>
      <c r="H3130">
        <v>85</v>
      </c>
      <c r="I3130" s="119" t="s">
        <v>19</v>
      </c>
      <c r="J3130" s="119" t="s">
        <v>17</v>
      </c>
      <c r="K3130" s="1">
        <v>46255.758941458334</v>
      </c>
      <c r="L3130">
        <v>5</v>
      </c>
      <c r="M3130">
        <v>0</v>
      </c>
      <c r="N3130">
        <v>2</v>
      </c>
      <c r="O3130">
        <v>0</v>
      </c>
      <c r="P3130" s="119" t="s">
        <v>20254</v>
      </c>
    </row>
    <row r="3131" spans="1:16" x14ac:dyDescent="0.25">
      <c r="A3131">
        <v>3286</v>
      </c>
      <c r="B3131" s="119" t="s">
        <v>1719</v>
      </c>
      <c r="C3131">
        <v>30</v>
      </c>
      <c r="E3131">
        <v>723</v>
      </c>
      <c r="F3131">
        <v>28</v>
      </c>
      <c r="G3131">
        <v>240</v>
      </c>
      <c r="H3131">
        <v>209</v>
      </c>
      <c r="I3131" s="119" t="s">
        <v>19</v>
      </c>
      <c r="J3131" s="119" t="s">
        <v>17</v>
      </c>
      <c r="K3131" s="1">
        <v>46255.758941458334</v>
      </c>
      <c r="L3131">
        <v>6</v>
      </c>
      <c r="M3131">
        <v>1</v>
      </c>
      <c r="N3131">
        <v>2</v>
      </c>
      <c r="O3131">
        <v>0</v>
      </c>
      <c r="P3131" s="119" t="s">
        <v>20254</v>
      </c>
    </row>
    <row r="3132" spans="1:16" x14ac:dyDescent="0.25">
      <c r="A3132">
        <v>3287</v>
      </c>
      <c r="B3132" s="119" t="s">
        <v>1719</v>
      </c>
      <c r="C3132">
        <v>34</v>
      </c>
      <c r="E3132">
        <v>3796</v>
      </c>
      <c r="F3132">
        <v>33</v>
      </c>
      <c r="G3132">
        <v>131</v>
      </c>
      <c r="H3132">
        <v>99</v>
      </c>
      <c r="I3132" s="119" t="s">
        <v>19</v>
      </c>
      <c r="J3132" s="119" t="s">
        <v>17</v>
      </c>
      <c r="K3132" s="1">
        <v>46255.758941458334</v>
      </c>
      <c r="L3132">
        <v>6</v>
      </c>
      <c r="M3132">
        <v>0</v>
      </c>
      <c r="N3132">
        <v>3</v>
      </c>
      <c r="O3132">
        <v>0</v>
      </c>
      <c r="P3132" s="119" t="s">
        <v>20254</v>
      </c>
    </row>
    <row r="3133" spans="1:16" x14ac:dyDescent="0.25">
      <c r="A3133">
        <v>3288</v>
      </c>
      <c r="B3133" s="119" t="s">
        <v>1719</v>
      </c>
      <c r="C3133">
        <v>38</v>
      </c>
      <c r="E3133">
        <v>1360</v>
      </c>
      <c r="F3133">
        <v>34</v>
      </c>
      <c r="G3133">
        <v>138</v>
      </c>
      <c r="H3133">
        <v>99</v>
      </c>
      <c r="I3133" s="119" t="s">
        <v>19</v>
      </c>
      <c r="J3133" s="119" t="s">
        <v>17</v>
      </c>
      <c r="K3133" s="1">
        <v>46255.758941458334</v>
      </c>
      <c r="L3133">
        <v>5</v>
      </c>
      <c r="M3133">
        <v>0</v>
      </c>
      <c r="N3133">
        <v>1</v>
      </c>
      <c r="O3133">
        <v>0</v>
      </c>
      <c r="P3133" s="119" t="s">
        <v>20254</v>
      </c>
    </row>
    <row r="3134" spans="1:16" x14ac:dyDescent="0.25">
      <c r="A3134">
        <v>3289</v>
      </c>
      <c r="B3134" s="119" t="s">
        <v>1719</v>
      </c>
      <c r="C3134">
        <v>42</v>
      </c>
      <c r="E3134">
        <v>1726</v>
      </c>
      <c r="F3134">
        <v>59</v>
      </c>
      <c r="G3134">
        <v>146</v>
      </c>
      <c r="H3134">
        <v>108</v>
      </c>
      <c r="I3134" s="119" t="s">
        <v>19</v>
      </c>
      <c r="J3134" s="119" t="s">
        <v>17</v>
      </c>
      <c r="K3134" s="1">
        <v>46255.758941458334</v>
      </c>
      <c r="L3134">
        <v>2</v>
      </c>
      <c r="M3134">
        <v>1</v>
      </c>
      <c r="N3134">
        <v>1</v>
      </c>
      <c r="O3134">
        <v>0</v>
      </c>
      <c r="P3134" s="119" t="s">
        <v>20254</v>
      </c>
    </row>
    <row r="3135" spans="1:16" x14ac:dyDescent="0.25">
      <c r="A3135">
        <v>3290</v>
      </c>
      <c r="B3135" s="119" t="s">
        <v>1719</v>
      </c>
      <c r="C3135">
        <v>46</v>
      </c>
      <c r="E3135">
        <v>580</v>
      </c>
      <c r="F3135">
        <v>32</v>
      </c>
      <c r="G3135">
        <v>132</v>
      </c>
      <c r="H3135">
        <v>111</v>
      </c>
      <c r="I3135" s="119" t="s">
        <v>19</v>
      </c>
      <c r="J3135" s="119" t="s">
        <v>17</v>
      </c>
      <c r="K3135" s="1">
        <v>46255.758941458334</v>
      </c>
      <c r="L3135">
        <v>5</v>
      </c>
      <c r="M3135">
        <v>1</v>
      </c>
      <c r="N3135">
        <v>0</v>
      </c>
      <c r="O3135">
        <v>0</v>
      </c>
      <c r="P3135" s="119" t="s">
        <v>20254</v>
      </c>
    </row>
    <row r="3136" spans="1:16" x14ac:dyDescent="0.25">
      <c r="A3136">
        <v>3291</v>
      </c>
      <c r="B3136" s="119" t="s">
        <v>1719</v>
      </c>
      <c r="C3136">
        <v>50</v>
      </c>
      <c r="E3136">
        <v>430</v>
      </c>
      <c r="F3136">
        <v>54</v>
      </c>
      <c r="G3136">
        <v>101</v>
      </c>
      <c r="H3136">
        <v>144</v>
      </c>
      <c r="I3136" s="119" t="s">
        <v>19</v>
      </c>
      <c r="J3136" s="119" t="s">
        <v>17</v>
      </c>
      <c r="K3136" s="1">
        <v>46255.758941458334</v>
      </c>
      <c r="L3136">
        <v>2</v>
      </c>
      <c r="M3136">
        <v>0</v>
      </c>
      <c r="N3136">
        <v>0</v>
      </c>
      <c r="O3136">
        <v>0</v>
      </c>
      <c r="P3136" s="119" t="s">
        <v>20254</v>
      </c>
    </row>
    <row r="3137" spans="1:16" x14ac:dyDescent="0.25">
      <c r="A3137">
        <v>3292</v>
      </c>
      <c r="B3137" s="119" t="s">
        <v>1719</v>
      </c>
      <c r="C3137">
        <v>54</v>
      </c>
      <c r="E3137">
        <v>468</v>
      </c>
      <c r="F3137">
        <v>62</v>
      </c>
      <c r="G3137">
        <v>111</v>
      </c>
      <c r="H3137">
        <v>101</v>
      </c>
      <c r="I3137" s="119" t="s">
        <v>19</v>
      </c>
      <c r="J3137" s="119" t="s">
        <v>17</v>
      </c>
      <c r="K3137" s="1">
        <v>46255.758941458334</v>
      </c>
      <c r="L3137">
        <v>4</v>
      </c>
      <c r="M3137">
        <v>0</v>
      </c>
      <c r="N3137">
        <v>2</v>
      </c>
      <c r="O3137">
        <v>0</v>
      </c>
      <c r="P3137" s="119" t="s">
        <v>20254</v>
      </c>
    </row>
    <row r="3138" spans="1:16" x14ac:dyDescent="0.25">
      <c r="A3138">
        <v>3293</v>
      </c>
      <c r="B3138" s="119" t="s">
        <v>1719</v>
      </c>
      <c r="C3138">
        <v>58</v>
      </c>
      <c r="E3138">
        <v>1002</v>
      </c>
      <c r="F3138">
        <v>46</v>
      </c>
      <c r="G3138">
        <v>98</v>
      </c>
      <c r="H3138">
        <v>96</v>
      </c>
      <c r="I3138" s="119" t="s">
        <v>19</v>
      </c>
      <c r="J3138" s="119" t="s">
        <v>17</v>
      </c>
      <c r="K3138" s="1">
        <v>46255.758941458334</v>
      </c>
      <c r="L3138">
        <v>5</v>
      </c>
      <c r="M3138">
        <v>1</v>
      </c>
      <c r="N3138">
        <v>1</v>
      </c>
      <c r="O3138">
        <v>0</v>
      </c>
      <c r="P3138" s="119" t="s">
        <v>20254</v>
      </c>
    </row>
    <row r="3139" spans="1:16" x14ac:dyDescent="0.25">
      <c r="A3139">
        <v>3294</v>
      </c>
      <c r="B3139" s="119" t="s">
        <v>1720</v>
      </c>
      <c r="C3139">
        <v>62</v>
      </c>
      <c r="E3139">
        <v>2420</v>
      </c>
      <c r="F3139">
        <v>47</v>
      </c>
      <c r="G3139">
        <v>86</v>
      </c>
      <c r="H3139">
        <v>184</v>
      </c>
      <c r="I3139" s="119" t="s">
        <v>19</v>
      </c>
      <c r="J3139" s="119" t="s">
        <v>17</v>
      </c>
      <c r="K3139" s="1">
        <v>46255.758941458334</v>
      </c>
      <c r="L3139">
        <v>3</v>
      </c>
      <c r="M3139">
        <v>0</v>
      </c>
      <c r="N3139">
        <v>0</v>
      </c>
      <c r="O3139">
        <v>0</v>
      </c>
      <c r="P3139" s="119" t="s">
        <v>20254</v>
      </c>
    </row>
    <row r="3140" spans="1:16" x14ac:dyDescent="0.25">
      <c r="A3140">
        <v>3295</v>
      </c>
      <c r="B3140" s="119" t="s">
        <v>1720</v>
      </c>
      <c r="C3140">
        <v>66</v>
      </c>
      <c r="E3140">
        <v>0</v>
      </c>
      <c r="F3140">
        <v>0</v>
      </c>
      <c r="G3140">
        <v>254</v>
      </c>
      <c r="H3140">
        <v>61</v>
      </c>
      <c r="I3140" s="119" t="s">
        <v>19</v>
      </c>
      <c r="J3140" s="119" t="s">
        <v>17</v>
      </c>
      <c r="K3140" s="1">
        <v>46255.758941458334</v>
      </c>
      <c r="L3140">
        <v>0</v>
      </c>
      <c r="M3140">
        <v>3</v>
      </c>
      <c r="N3140">
        <v>0</v>
      </c>
      <c r="O3140">
        <v>0</v>
      </c>
      <c r="P3140" s="119" t="s">
        <v>20254</v>
      </c>
    </row>
    <row r="3141" spans="1:16" x14ac:dyDescent="0.25">
      <c r="A3141">
        <v>3296</v>
      </c>
      <c r="B3141" s="119" t="s">
        <v>1720</v>
      </c>
      <c r="C3141">
        <v>70</v>
      </c>
      <c r="E3141">
        <v>0</v>
      </c>
      <c r="F3141">
        <v>0</v>
      </c>
      <c r="G3141">
        <v>330</v>
      </c>
      <c r="H3141">
        <v>86</v>
      </c>
      <c r="I3141" s="119" t="s">
        <v>19</v>
      </c>
      <c r="J3141" s="119" t="s">
        <v>17</v>
      </c>
      <c r="K3141" s="1">
        <v>46255.758941458334</v>
      </c>
      <c r="L3141">
        <v>0</v>
      </c>
      <c r="M3141">
        <v>2</v>
      </c>
      <c r="N3141">
        <v>0</v>
      </c>
      <c r="O3141">
        <v>0</v>
      </c>
      <c r="P3141" s="119" t="s">
        <v>20254</v>
      </c>
    </row>
    <row r="3142" spans="1:16" x14ac:dyDescent="0.25">
      <c r="A3142">
        <v>3297</v>
      </c>
      <c r="B3142" s="119" t="s">
        <v>1720</v>
      </c>
      <c r="C3142">
        <v>74</v>
      </c>
      <c r="E3142">
        <v>0</v>
      </c>
      <c r="F3142">
        <v>0</v>
      </c>
      <c r="G3142">
        <v>604</v>
      </c>
      <c r="H3142">
        <v>57</v>
      </c>
      <c r="I3142" s="119" t="s">
        <v>19</v>
      </c>
      <c r="J3142" s="119" t="s">
        <v>17</v>
      </c>
      <c r="K3142" s="1">
        <v>46255.758941458334</v>
      </c>
      <c r="L3142">
        <v>0</v>
      </c>
      <c r="M3142">
        <v>0</v>
      </c>
      <c r="N3142">
        <v>0</v>
      </c>
      <c r="O3142">
        <v>0</v>
      </c>
      <c r="P3142" s="119" t="s">
        <v>20254</v>
      </c>
    </row>
    <row r="3143" spans="1:16" x14ac:dyDescent="0.25">
      <c r="A3143">
        <v>3298</v>
      </c>
      <c r="B3143" s="119" t="s">
        <v>1720</v>
      </c>
      <c r="C3143">
        <v>78</v>
      </c>
      <c r="E3143">
        <v>627</v>
      </c>
      <c r="F3143">
        <v>38</v>
      </c>
      <c r="G3143">
        <v>1642</v>
      </c>
      <c r="H3143">
        <v>43</v>
      </c>
      <c r="I3143" s="119" t="s">
        <v>19</v>
      </c>
      <c r="J3143" s="119" t="s">
        <v>17</v>
      </c>
      <c r="K3143" s="1">
        <v>46255.758941458334</v>
      </c>
      <c r="L3143">
        <v>0</v>
      </c>
      <c r="M3143">
        <v>3</v>
      </c>
      <c r="N3143">
        <v>0</v>
      </c>
      <c r="O3143">
        <v>0</v>
      </c>
      <c r="P3143" s="119" t="s">
        <v>20254</v>
      </c>
    </row>
    <row r="3144" spans="1:16" x14ac:dyDescent="0.25">
      <c r="A3144">
        <v>3299</v>
      </c>
      <c r="B3144" s="119" t="s">
        <v>1721</v>
      </c>
      <c r="C3144">
        <v>2</v>
      </c>
      <c r="E3144">
        <v>1169</v>
      </c>
      <c r="F3144">
        <v>10</v>
      </c>
      <c r="G3144">
        <v>589</v>
      </c>
      <c r="H3144">
        <v>28</v>
      </c>
      <c r="I3144" s="119" t="s">
        <v>19</v>
      </c>
      <c r="J3144" s="119" t="s">
        <v>17</v>
      </c>
      <c r="K3144" s="1">
        <v>46255.758941458334</v>
      </c>
      <c r="L3144">
        <v>0</v>
      </c>
      <c r="M3144">
        <v>1</v>
      </c>
      <c r="N3144">
        <v>0</v>
      </c>
      <c r="O3144">
        <v>0</v>
      </c>
      <c r="P3144" s="119" t="s">
        <v>20254</v>
      </c>
    </row>
    <row r="3145" spans="1:16" x14ac:dyDescent="0.25">
      <c r="A3145">
        <v>3300</v>
      </c>
      <c r="B3145" s="119" t="s">
        <v>1721</v>
      </c>
      <c r="C3145">
        <v>6</v>
      </c>
      <c r="E3145">
        <v>595</v>
      </c>
      <c r="F3145">
        <v>14</v>
      </c>
      <c r="G3145">
        <v>464</v>
      </c>
      <c r="H3145">
        <v>39</v>
      </c>
      <c r="I3145" s="119" t="s">
        <v>19</v>
      </c>
      <c r="J3145" s="119" t="s">
        <v>17</v>
      </c>
      <c r="K3145" s="1">
        <v>46255.758941458334</v>
      </c>
      <c r="L3145">
        <v>0</v>
      </c>
      <c r="M3145">
        <v>4</v>
      </c>
      <c r="N3145">
        <v>0</v>
      </c>
      <c r="O3145">
        <v>3</v>
      </c>
      <c r="P3145" s="119" t="s">
        <v>20254</v>
      </c>
    </row>
    <row r="3146" spans="1:16" x14ac:dyDescent="0.25">
      <c r="A3146">
        <v>3301</v>
      </c>
      <c r="B3146" s="119" t="s">
        <v>1721</v>
      </c>
      <c r="C3146">
        <v>10</v>
      </c>
      <c r="E3146">
        <v>395</v>
      </c>
      <c r="F3146">
        <v>14</v>
      </c>
      <c r="G3146">
        <v>487</v>
      </c>
      <c r="H3146">
        <v>29</v>
      </c>
      <c r="I3146" s="119" t="s">
        <v>19</v>
      </c>
      <c r="J3146" s="119" t="s">
        <v>17</v>
      </c>
      <c r="K3146" s="1">
        <v>46255.758941458334</v>
      </c>
      <c r="L3146">
        <v>0</v>
      </c>
      <c r="M3146">
        <v>0</v>
      </c>
      <c r="N3146">
        <v>0</v>
      </c>
      <c r="O3146">
        <v>0</v>
      </c>
      <c r="P3146" s="119" t="s">
        <v>20254</v>
      </c>
    </row>
    <row r="3147" spans="1:16" x14ac:dyDescent="0.25">
      <c r="A3147">
        <v>3302</v>
      </c>
      <c r="B3147" s="119" t="s">
        <v>1721</v>
      </c>
      <c r="C3147">
        <v>14</v>
      </c>
      <c r="E3147">
        <v>463</v>
      </c>
      <c r="F3147">
        <v>100</v>
      </c>
      <c r="G3147">
        <v>338</v>
      </c>
      <c r="H3147">
        <v>102</v>
      </c>
      <c r="I3147" s="119" t="s">
        <v>19</v>
      </c>
      <c r="J3147" s="119" t="s">
        <v>17</v>
      </c>
      <c r="K3147" s="1">
        <v>46255.758941458334</v>
      </c>
      <c r="L3147">
        <v>19</v>
      </c>
      <c r="M3147">
        <v>2</v>
      </c>
      <c r="N3147">
        <v>3</v>
      </c>
      <c r="O3147">
        <v>0</v>
      </c>
      <c r="P3147" s="119" t="s">
        <v>20254</v>
      </c>
    </row>
    <row r="3148" spans="1:16" x14ac:dyDescent="0.25">
      <c r="A3148">
        <v>3303</v>
      </c>
      <c r="B3148" s="119" t="s">
        <v>1721</v>
      </c>
      <c r="C3148">
        <v>18</v>
      </c>
      <c r="E3148">
        <v>191</v>
      </c>
      <c r="F3148">
        <v>12</v>
      </c>
      <c r="G3148">
        <v>118</v>
      </c>
      <c r="H3148">
        <v>103</v>
      </c>
      <c r="I3148" s="119" t="s">
        <v>19</v>
      </c>
      <c r="J3148" s="119" t="s">
        <v>17</v>
      </c>
      <c r="K3148" s="1">
        <v>46255.758941458334</v>
      </c>
      <c r="L3148">
        <v>0</v>
      </c>
      <c r="M3148">
        <v>4</v>
      </c>
      <c r="N3148">
        <v>0</v>
      </c>
      <c r="O3148">
        <v>1</v>
      </c>
      <c r="P3148" s="119" t="s">
        <v>20254</v>
      </c>
    </row>
    <row r="3149" spans="1:16" x14ac:dyDescent="0.25">
      <c r="A3149">
        <v>3304</v>
      </c>
      <c r="B3149" s="119" t="s">
        <v>1722</v>
      </c>
      <c r="C3149">
        <v>22</v>
      </c>
      <c r="E3149">
        <v>185</v>
      </c>
      <c r="F3149">
        <v>16</v>
      </c>
      <c r="G3149">
        <v>185</v>
      </c>
      <c r="H3149">
        <v>116</v>
      </c>
      <c r="I3149" s="119" t="s">
        <v>19</v>
      </c>
      <c r="J3149" s="119" t="s">
        <v>17</v>
      </c>
      <c r="K3149" s="1">
        <v>46255.758941458334</v>
      </c>
      <c r="L3149">
        <v>14</v>
      </c>
      <c r="M3149">
        <v>0</v>
      </c>
      <c r="N3149">
        <v>2</v>
      </c>
      <c r="O3149">
        <v>0</v>
      </c>
      <c r="P3149" s="119" t="s">
        <v>20254</v>
      </c>
    </row>
    <row r="3150" spans="1:16" x14ac:dyDescent="0.25">
      <c r="A3150">
        <v>3305</v>
      </c>
      <c r="B3150" s="119" t="s">
        <v>1722</v>
      </c>
      <c r="C3150">
        <v>26</v>
      </c>
      <c r="E3150">
        <v>968</v>
      </c>
      <c r="F3150">
        <v>17</v>
      </c>
      <c r="G3150">
        <v>271</v>
      </c>
      <c r="H3150">
        <v>48</v>
      </c>
      <c r="I3150" s="119" t="s">
        <v>19</v>
      </c>
      <c r="J3150" s="119" t="s">
        <v>17</v>
      </c>
      <c r="K3150" s="1">
        <v>46255.758941458334</v>
      </c>
      <c r="L3150">
        <v>13</v>
      </c>
      <c r="M3150">
        <v>0</v>
      </c>
      <c r="N3150">
        <v>2</v>
      </c>
      <c r="O3150">
        <v>0</v>
      </c>
      <c r="P3150" s="119" t="s">
        <v>20254</v>
      </c>
    </row>
    <row r="3151" spans="1:16" x14ac:dyDescent="0.25">
      <c r="A3151">
        <v>3306</v>
      </c>
      <c r="B3151" s="119" t="s">
        <v>1722</v>
      </c>
      <c r="C3151">
        <v>30</v>
      </c>
      <c r="E3151">
        <v>175</v>
      </c>
      <c r="F3151">
        <v>40</v>
      </c>
      <c r="G3151">
        <v>182</v>
      </c>
      <c r="H3151">
        <v>471</v>
      </c>
      <c r="I3151" s="119" t="s">
        <v>19</v>
      </c>
      <c r="J3151" s="119" t="s">
        <v>17</v>
      </c>
      <c r="K3151" s="1">
        <v>46255.758941458334</v>
      </c>
      <c r="L3151">
        <v>10</v>
      </c>
      <c r="M3151">
        <v>1</v>
      </c>
      <c r="N3151">
        <v>2</v>
      </c>
      <c r="O3151">
        <v>0</v>
      </c>
      <c r="P3151" s="119" t="s">
        <v>20254</v>
      </c>
    </row>
    <row r="3152" spans="1:16" x14ac:dyDescent="0.25">
      <c r="A3152">
        <v>3307</v>
      </c>
      <c r="B3152" s="119" t="s">
        <v>1722</v>
      </c>
      <c r="C3152">
        <v>34</v>
      </c>
      <c r="E3152">
        <v>0</v>
      </c>
      <c r="F3152">
        <v>0</v>
      </c>
      <c r="G3152">
        <v>581</v>
      </c>
      <c r="H3152">
        <v>68</v>
      </c>
      <c r="I3152" s="119" t="s">
        <v>19</v>
      </c>
      <c r="J3152" s="119" t="s">
        <v>17</v>
      </c>
      <c r="K3152" s="1">
        <v>46255.758941458334</v>
      </c>
      <c r="L3152">
        <v>0</v>
      </c>
      <c r="M3152">
        <v>0</v>
      </c>
      <c r="N3152">
        <v>0</v>
      </c>
      <c r="O3152">
        <v>0</v>
      </c>
      <c r="P3152" s="119" t="s">
        <v>20254</v>
      </c>
    </row>
    <row r="3153" spans="1:16" x14ac:dyDescent="0.25">
      <c r="A3153">
        <v>3308</v>
      </c>
      <c r="B3153" s="119" t="s">
        <v>1722</v>
      </c>
      <c r="C3153">
        <v>38</v>
      </c>
      <c r="E3153">
        <v>205</v>
      </c>
      <c r="F3153">
        <v>19</v>
      </c>
      <c r="G3153">
        <v>27</v>
      </c>
      <c r="H3153">
        <v>116</v>
      </c>
      <c r="I3153" s="119" t="s">
        <v>19</v>
      </c>
      <c r="J3153" s="119" t="s">
        <v>17</v>
      </c>
      <c r="K3153" s="1">
        <v>46255.758941458334</v>
      </c>
      <c r="L3153">
        <v>0</v>
      </c>
      <c r="M3153">
        <v>4</v>
      </c>
      <c r="N3153">
        <v>0</v>
      </c>
      <c r="O3153">
        <v>0</v>
      </c>
      <c r="P3153" s="119" t="s">
        <v>20254</v>
      </c>
    </row>
    <row r="3154" spans="1:16" x14ac:dyDescent="0.25">
      <c r="A3154">
        <v>3309</v>
      </c>
      <c r="B3154" s="119" t="s">
        <v>1722</v>
      </c>
      <c r="C3154">
        <v>42</v>
      </c>
      <c r="E3154">
        <v>2</v>
      </c>
      <c r="F3154">
        <v>21</v>
      </c>
      <c r="G3154">
        <v>154</v>
      </c>
      <c r="H3154">
        <v>44</v>
      </c>
      <c r="I3154" s="119" t="s">
        <v>19</v>
      </c>
      <c r="J3154" s="119" t="s">
        <v>17</v>
      </c>
      <c r="K3154" s="1">
        <v>46255.758941458334</v>
      </c>
      <c r="L3154">
        <v>0</v>
      </c>
      <c r="M3154">
        <v>3</v>
      </c>
      <c r="N3154">
        <v>0</v>
      </c>
      <c r="O3154">
        <v>1</v>
      </c>
      <c r="P3154" s="119" t="s">
        <v>20254</v>
      </c>
    </row>
    <row r="3155" spans="1:16" x14ac:dyDescent="0.25">
      <c r="A3155">
        <v>3310</v>
      </c>
      <c r="B3155" s="119" t="s">
        <v>1722</v>
      </c>
      <c r="C3155">
        <v>46</v>
      </c>
      <c r="E3155">
        <v>1</v>
      </c>
      <c r="F3155">
        <v>22</v>
      </c>
      <c r="G3155">
        <v>166</v>
      </c>
      <c r="H3155">
        <v>25</v>
      </c>
      <c r="I3155" s="119" t="s">
        <v>19</v>
      </c>
      <c r="J3155" s="119" t="s">
        <v>17</v>
      </c>
      <c r="K3155" s="1">
        <v>46255.758941458334</v>
      </c>
      <c r="L3155">
        <v>0</v>
      </c>
      <c r="M3155">
        <v>6</v>
      </c>
      <c r="N3155">
        <v>0</v>
      </c>
      <c r="O3155">
        <v>3</v>
      </c>
      <c r="P3155" s="119" t="s">
        <v>20254</v>
      </c>
    </row>
    <row r="3156" spans="1:16" x14ac:dyDescent="0.25">
      <c r="A3156">
        <v>3311</v>
      </c>
      <c r="B3156" s="119" t="s">
        <v>1722</v>
      </c>
      <c r="C3156">
        <v>50</v>
      </c>
      <c r="E3156">
        <v>1</v>
      </c>
      <c r="F3156">
        <v>24</v>
      </c>
      <c r="G3156">
        <v>142</v>
      </c>
      <c r="H3156">
        <v>28</v>
      </c>
      <c r="I3156" s="119" t="s">
        <v>19</v>
      </c>
      <c r="J3156" s="119" t="s">
        <v>17</v>
      </c>
      <c r="K3156" s="1">
        <v>46255.758941458334</v>
      </c>
      <c r="L3156">
        <v>0</v>
      </c>
      <c r="M3156">
        <v>1</v>
      </c>
      <c r="N3156">
        <v>0</v>
      </c>
      <c r="O3156">
        <v>0</v>
      </c>
      <c r="P3156" s="119" t="s">
        <v>20254</v>
      </c>
    </row>
    <row r="3157" spans="1:16" x14ac:dyDescent="0.25">
      <c r="A3157">
        <v>3312</v>
      </c>
      <c r="B3157" s="119" t="s">
        <v>1722</v>
      </c>
      <c r="C3157">
        <v>54</v>
      </c>
      <c r="E3157">
        <v>0</v>
      </c>
      <c r="F3157">
        <v>0</v>
      </c>
      <c r="G3157">
        <v>342</v>
      </c>
      <c r="H3157">
        <v>47</v>
      </c>
      <c r="I3157" s="119" t="s">
        <v>19</v>
      </c>
      <c r="J3157" s="119" t="s">
        <v>17</v>
      </c>
      <c r="K3157" s="1">
        <v>46255.758941458334</v>
      </c>
      <c r="L3157">
        <v>0</v>
      </c>
      <c r="M3157">
        <v>1</v>
      </c>
      <c r="N3157">
        <v>0</v>
      </c>
      <c r="O3157">
        <v>1</v>
      </c>
      <c r="P3157" s="119" t="s">
        <v>20254</v>
      </c>
    </row>
    <row r="3158" spans="1:16" x14ac:dyDescent="0.25">
      <c r="A3158">
        <v>3313</v>
      </c>
      <c r="B3158" s="119" t="s">
        <v>1722</v>
      </c>
      <c r="C3158">
        <v>58</v>
      </c>
      <c r="E3158">
        <v>1818</v>
      </c>
      <c r="F3158">
        <v>30</v>
      </c>
      <c r="G3158">
        <v>124</v>
      </c>
      <c r="H3158">
        <v>59</v>
      </c>
      <c r="I3158" s="119" t="s">
        <v>19</v>
      </c>
      <c r="J3158" s="119" t="s">
        <v>17</v>
      </c>
      <c r="K3158" s="1">
        <v>46255.758941458334</v>
      </c>
      <c r="L3158">
        <v>2</v>
      </c>
      <c r="M3158">
        <v>0</v>
      </c>
      <c r="N3158">
        <v>0</v>
      </c>
      <c r="O3158">
        <v>0</v>
      </c>
      <c r="P3158" s="119" t="s">
        <v>20254</v>
      </c>
    </row>
    <row r="3159" spans="1:16" x14ac:dyDescent="0.25">
      <c r="A3159">
        <v>3314</v>
      </c>
      <c r="B3159" s="119" t="s">
        <v>1723</v>
      </c>
      <c r="C3159">
        <v>62</v>
      </c>
      <c r="E3159">
        <v>744</v>
      </c>
      <c r="F3159">
        <v>32</v>
      </c>
      <c r="G3159">
        <v>236</v>
      </c>
      <c r="H3159">
        <v>58</v>
      </c>
      <c r="I3159" s="119" t="s">
        <v>19</v>
      </c>
      <c r="J3159" s="119" t="s">
        <v>17</v>
      </c>
      <c r="K3159" s="1">
        <v>46255.758941458334</v>
      </c>
      <c r="L3159">
        <v>6</v>
      </c>
      <c r="M3159">
        <v>0</v>
      </c>
      <c r="N3159">
        <v>1</v>
      </c>
      <c r="O3159">
        <v>0</v>
      </c>
      <c r="P3159" s="119" t="s">
        <v>20254</v>
      </c>
    </row>
    <row r="3160" spans="1:16" x14ac:dyDescent="0.25">
      <c r="A3160">
        <v>3315</v>
      </c>
      <c r="B3160" s="119" t="s">
        <v>1723</v>
      </c>
      <c r="C3160">
        <v>66</v>
      </c>
      <c r="E3160">
        <v>3</v>
      </c>
      <c r="F3160">
        <v>29</v>
      </c>
      <c r="G3160">
        <v>87</v>
      </c>
      <c r="H3160">
        <v>33</v>
      </c>
      <c r="I3160" s="119" t="s">
        <v>19</v>
      </c>
      <c r="J3160" s="119" t="s">
        <v>17</v>
      </c>
      <c r="K3160" s="1">
        <v>46255.758941458334</v>
      </c>
      <c r="L3160">
        <v>0</v>
      </c>
      <c r="M3160">
        <v>1</v>
      </c>
      <c r="N3160">
        <v>0</v>
      </c>
      <c r="O3160">
        <v>1</v>
      </c>
      <c r="P3160" s="119" t="s">
        <v>20254</v>
      </c>
    </row>
    <row r="3161" spans="1:16" x14ac:dyDescent="0.25">
      <c r="A3161">
        <v>3316</v>
      </c>
      <c r="B3161" s="119" t="s">
        <v>1723</v>
      </c>
      <c r="C3161">
        <v>70</v>
      </c>
      <c r="E3161">
        <v>1</v>
      </c>
      <c r="F3161">
        <v>31</v>
      </c>
      <c r="G3161">
        <v>104</v>
      </c>
      <c r="H3161">
        <v>36</v>
      </c>
      <c r="I3161" s="119" t="s">
        <v>19</v>
      </c>
      <c r="J3161" s="119" t="s">
        <v>17</v>
      </c>
      <c r="K3161" s="1">
        <v>46255.758941458334</v>
      </c>
      <c r="L3161">
        <v>0</v>
      </c>
      <c r="M3161">
        <v>0</v>
      </c>
      <c r="N3161">
        <v>0</v>
      </c>
      <c r="O3161">
        <v>0</v>
      </c>
      <c r="P3161" s="119" t="s">
        <v>20254</v>
      </c>
    </row>
    <row r="3162" spans="1:16" x14ac:dyDescent="0.25">
      <c r="A3162">
        <v>3317</v>
      </c>
      <c r="B3162" s="119" t="s">
        <v>1723</v>
      </c>
      <c r="C3162">
        <v>74</v>
      </c>
      <c r="E3162">
        <v>0</v>
      </c>
      <c r="F3162">
        <v>0</v>
      </c>
      <c r="G3162">
        <v>784</v>
      </c>
      <c r="H3162">
        <v>59</v>
      </c>
      <c r="I3162" s="119" t="s">
        <v>19</v>
      </c>
      <c r="J3162" s="119" t="s">
        <v>17</v>
      </c>
      <c r="K3162" s="1">
        <v>46255.758941458334</v>
      </c>
      <c r="L3162">
        <v>0</v>
      </c>
      <c r="M3162">
        <v>5</v>
      </c>
      <c r="N3162">
        <v>0</v>
      </c>
      <c r="O3162">
        <v>0</v>
      </c>
      <c r="P3162" s="119" t="s">
        <v>20254</v>
      </c>
    </row>
    <row r="3163" spans="1:16" x14ac:dyDescent="0.25">
      <c r="A3163">
        <v>3318</v>
      </c>
      <c r="B3163" s="119" t="s">
        <v>1723</v>
      </c>
      <c r="C3163">
        <v>78</v>
      </c>
      <c r="E3163">
        <v>0</v>
      </c>
      <c r="F3163">
        <v>0</v>
      </c>
      <c r="G3163">
        <v>4591</v>
      </c>
      <c r="H3163">
        <v>38</v>
      </c>
      <c r="I3163" s="119" t="s">
        <v>19</v>
      </c>
      <c r="J3163" s="119" t="s">
        <v>17</v>
      </c>
      <c r="K3163" s="1">
        <v>46255.758941458334</v>
      </c>
      <c r="L3163">
        <v>0</v>
      </c>
      <c r="M3163">
        <v>5</v>
      </c>
      <c r="N3163">
        <v>0</v>
      </c>
      <c r="O3163">
        <v>1</v>
      </c>
      <c r="P3163" s="119" t="s">
        <v>20254</v>
      </c>
    </row>
    <row r="3164" spans="1:16" x14ac:dyDescent="0.25">
      <c r="A3164">
        <v>3319</v>
      </c>
      <c r="B3164" s="119" t="s">
        <v>1724</v>
      </c>
      <c r="C3164">
        <v>2</v>
      </c>
      <c r="E3164">
        <v>872</v>
      </c>
      <c r="F3164">
        <v>17</v>
      </c>
      <c r="G3164">
        <v>507</v>
      </c>
      <c r="H3164">
        <v>36</v>
      </c>
      <c r="I3164" s="119" t="s">
        <v>19</v>
      </c>
      <c r="J3164" s="119" t="s">
        <v>17</v>
      </c>
      <c r="K3164" s="1">
        <v>46255.758941458334</v>
      </c>
      <c r="L3164">
        <v>21</v>
      </c>
      <c r="M3164">
        <v>1</v>
      </c>
      <c r="N3164">
        <v>8</v>
      </c>
      <c r="O3164">
        <v>1</v>
      </c>
      <c r="P3164" s="119" t="s">
        <v>20254</v>
      </c>
    </row>
    <row r="3165" spans="1:16" x14ac:dyDescent="0.25">
      <c r="A3165">
        <v>3320</v>
      </c>
      <c r="B3165" s="119" t="s">
        <v>1724</v>
      </c>
      <c r="C3165">
        <v>6</v>
      </c>
      <c r="E3165">
        <v>13440</v>
      </c>
      <c r="F3165">
        <v>21</v>
      </c>
      <c r="G3165">
        <v>396</v>
      </c>
      <c r="H3165">
        <v>39</v>
      </c>
      <c r="I3165" s="119" t="s">
        <v>19</v>
      </c>
      <c r="J3165" s="119" t="s">
        <v>17</v>
      </c>
      <c r="K3165" s="1">
        <v>46255.758941458334</v>
      </c>
      <c r="L3165">
        <v>37</v>
      </c>
      <c r="M3165">
        <v>1</v>
      </c>
      <c r="N3165">
        <v>7</v>
      </c>
      <c r="O3165">
        <v>1</v>
      </c>
      <c r="P3165" s="119" t="s">
        <v>20254</v>
      </c>
    </row>
    <row r="3166" spans="1:16" x14ac:dyDescent="0.25">
      <c r="A3166">
        <v>3321</v>
      </c>
      <c r="B3166" s="119" t="s">
        <v>1724</v>
      </c>
      <c r="C3166">
        <v>10</v>
      </c>
      <c r="E3166">
        <v>253</v>
      </c>
      <c r="F3166">
        <v>15</v>
      </c>
      <c r="G3166">
        <v>686</v>
      </c>
      <c r="H3166">
        <v>31</v>
      </c>
      <c r="I3166" s="119" t="s">
        <v>19</v>
      </c>
      <c r="J3166" s="119" t="s">
        <v>17</v>
      </c>
      <c r="K3166" s="1">
        <v>46255.758941458334</v>
      </c>
      <c r="L3166">
        <v>0</v>
      </c>
      <c r="M3166">
        <v>0</v>
      </c>
      <c r="N3166">
        <v>0</v>
      </c>
      <c r="O3166">
        <v>0</v>
      </c>
      <c r="P3166" s="119" t="s">
        <v>20254</v>
      </c>
    </row>
    <row r="3167" spans="1:16" x14ac:dyDescent="0.25">
      <c r="A3167">
        <v>3322</v>
      </c>
      <c r="B3167" s="119" t="s">
        <v>1724</v>
      </c>
      <c r="C3167">
        <v>14</v>
      </c>
      <c r="E3167">
        <v>497</v>
      </c>
      <c r="F3167">
        <v>19</v>
      </c>
      <c r="G3167">
        <v>270</v>
      </c>
      <c r="H3167">
        <v>47</v>
      </c>
      <c r="I3167" s="119" t="s">
        <v>19</v>
      </c>
      <c r="J3167" s="119" t="s">
        <v>17</v>
      </c>
      <c r="K3167" s="1">
        <v>46255.758941458334</v>
      </c>
      <c r="L3167">
        <v>20</v>
      </c>
      <c r="M3167">
        <v>5</v>
      </c>
      <c r="N3167">
        <v>3</v>
      </c>
      <c r="O3167">
        <v>1</v>
      </c>
      <c r="P3167" s="119" t="s">
        <v>20254</v>
      </c>
    </row>
    <row r="3168" spans="1:16" x14ac:dyDescent="0.25">
      <c r="A3168">
        <v>3323</v>
      </c>
      <c r="B3168" s="119" t="s">
        <v>1724</v>
      </c>
      <c r="C3168">
        <v>18</v>
      </c>
      <c r="E3168">
        <v>239</v>
      </c>
      <c r="F3168">
        <v>20</v>
      </c>
      <c r="G3168">
        <v>428</v>
      </c>
      <c r="H3168">
        <v>215</v>
      </c>
      <c r="I3168" s="119" t="s">
        <v>19</v>
      </c>
      <c r="J3168" s="119" t="s">
        <v>17</v>
      </c>
      <c r="K3168" s="1">
        <v>46255.758941458334</v>
      </c>
      <c r="L3168">
        <v>12</v>
      </c>
      <c r="M3168">
        <v>1</v>
      </c>
      <c r="N3168">
        <v>3</v>
      </c>
      <c r="O3168">
        <v>1</v>
      </c>
      <c r="P3168" s="119" t="s">
        <v>20254</v>
      </c>
    </row>
    <row r="3169" spans="1:16" x14ac:dyDescent="0.25">
      <c r="A3169">
        <v>3324</v>
      </c>
      <c r="B3169" s="119" t="s">
        <v>1725</v>
      </c>
      <c r="C3169">
        <v>22</v>
      </c>
      <c r="E3169">
        <v>361</v>
      </c>
      <c r="F3169">
        <v>23</v>
      </c>
      <c r="G3169">
        <v>196</v>
      </c>
      <c r="H3169">
        <v>445</v>
      </c>
      <c r="I3169" s="119" t="s">
        <v>19</v>
      </c>
      <c r="J3169" s="119" t="s">
        <v>17</v>
      </c>
      <c r="K3169" s="1">
        <v>46255.758941458334</v>
      </c>
      <c r="L3169">
        <v>9</v>
      </c>
      <c r="M3169">
        <v>2</v>
      </c>
      <c r="N3169">
        <v>0</v>
      </c>
      <c r="O3169">
        <v>0</v>
      </c>
      <c r="P3169" s="119" t="s">
        <v>20254</v>
      </c>
    </row>
    <row r="3170" spans="1:16" x14ac:dyDescent="0.25">
      <c r="A3170">
        <v>3325</v>
      </c>
      <c r="B3170" s="119" t="s">
        <v>1725</v>
      </c>
      <c r="C3170">
        <v>26</v>
      </c>
      <c r="E3170">
        <v>509</v>
      </c>
      <c r="F3170">
        <v>62</v>
      </c>
      <c r="G3170">
        <v>353</v>
      </c>
      <c r="H3170">
        <v>100</v>
      </c>
      <c r="I3170" s="119" t="s">
        <v>19</v>
      </c>
      <c r="J3170" s="119" t="s">
        <v>17</v>
      </c>
      <c r="K3170" s="1">
        <v>46255.758941458334</v>
      </c>
      <c r="L3170">
        <v>14</v>
      </c>
      <c r="M3170">
        <v>2</v>
      </c>
      <c r="N3170">
        <v>4</v>
      </c>
      <c r="O3170">
        <v>0</v>
      </c>
      <c r="P3170" s="119" t="s">
        <v>20254</v>
      </c>
    </row>
    <row r="3171" spans="1:16" x14ac:dyDescent="0.25">
      <c r="A3171">
        <v>3326</v>
      </c>
      <c r="B3171" s="119" t="s">
        <v>1725</v>
      </c>
      <c r="C3171">
        <v>30</v>
      </c>
      <c r="E3171">
        <v>906</v>
      </c>
      <c r="F3171">
        <v>63</v>
      </c>
      <c r="G3171">
        <v>440</v>
      </c>
      <c r="H3171">
        <v>163</v>
      </c>
      <c r="I3171" s="119" t="s">
        <v>19</v>
      </c>
      <c r="J3171" s="119" t="s">
        <v>17</v>
      </c>
      <c r="K3171" s="1">
        <v>46255.758941458334</v>
      </c>
      <c r="L3171">
        <v>3</v>
      </c>
      <c r="M3171">
        <v>2</v>
      </c>
      <c r="N3171">
        <v>0</v>
      </c>
      <c r="O3171">
        <v>0</v>
      </c>
      <c r="P3171" s="119" t="s">
        <v>20254</v>
      </c>
    </row>
    <row r="3172" spans="1:16" x14ac:dyDescent="0.25">
      <c r="A3172">
        <v>3327</v>
      </c>
      <c r="B3172" s="119" t="s">
        <v>1725</v>
      </c>
      <c r="C3172">
        <v>34</v>
      </c>
      <c r="E3172">
        <v>209</v>
      </c>
      <c r="F3172">
        <v>26</v>
      </c>
      <c r="G3172">
        <v>58</v>
      </c>
      <c r="H3172">
        <v>1797</v>
      </c>
      <c r="I3172" s="119" t="s">
        <v>19</v>
      </c>
      <c r="J3172" s="119" t="s">
        <v>17</v>
      </c>
      <c r="K3172" s="1">
        <v>46255.758941458334</v>
      </c>
      <c r="L3172">
        <v>0</v>
      </c>
      <c r="M3172">
        <v>5</v>
      </c>
      <c r="N3172">
        <v>0</v>
      </c>
      <c r="O3172">
        <v>1</v>
      </c>
      <c r="P3172" s="119" t="s">
        <v>20254</v>
      </c>
    </row>
    <row r="3173" spans="1:16" x14ac:dyDescent="0.25">
      <c r="A3173">
        <v>3328</v>
      </c>
      <c r="B3173" s="119" t="s">
        <v>1725</v>
      </c>
      <c r="C3173">
        <v>38</v>
      </c>
      <c r="E3173">
        <v>100</v>
      </c>
      <c r="F3173">
        <v>28</v>
      </c>
      <c r="G3173">
        <v>152</v>
      </c>
      <c r="H3173">
        <v>32</v>
      </c>
      <c r="I3173" s="119" t="s">
        <v>19</v>
      </c>
      <c r="J3173" s="119" t="s">
        <v>17</v>
      </c>
      <c r="K3173" s="1">
        <v>46255.758941458334</v>
      </c>
      <c r="L3173">
        <v>0</v>
      </c>
      <c r="M3173">
        <v>2</v>
      </c>
      <c r="N3173">
        <v>0</v>
      </c>
      <c r="O3173">
        <v>0</v>
      </c>
      <c r="P3173" s="119" t="s">
        <v>20254</v>
      </c>
    </row>
    <row r="3174" spans="1:16" x14ac:dyDescent="0.25">
      <c r="A3174">
        <v>3329</v>
      </c>
      <c r="B3174" s="119" t="s">
        <v>1725</v>
      </c>
      <c r="C3174">
        <v>42</v>
      </c>
      <c r="E3174">
        <v>3</v>
      </c>
      <c r="F3174">
        <v>31</v>
      </c>
      <c r="G3174">
        <v>119</v>
      </c>
      <c r="H3174">
        <v>36</v>
      </c>
      <c r="I3174" s="119" t="s">
        <v>19</v>
      </c>
      <c r="J3174" s="119" t="s">
        <v>17</v>
      </c>
      <c r="K3174" s="1">
        <v>46255.758941458334</v>
      </c>
      <c r="L3174">
        <v>0</v>
      </c>
      <c r="M3174">
        <v>4</v>
      </c>
      <c r="N3174">
        <v>0</v>
      </c>
      <c r="O3174">
        <v>0</v>
      </c>
      <c r="P3174" s="119" t="s">
        <v>20254</v>
      </c>
    </row>
    <row r="3175" spans="1:16" x14ac:dyDescent="0.25">
      <c r="A3175">
        <v>3330</v>
      </c>
      <c r="B3175" s="119" t="s">
        <v>1725</v>
      </c>
      <c r="C3175">
        <v>46</v>
      </c>
      <c r="E3175">
        <v>410</v>
      </c>
      <c r="F3175">
        <v>45</v>
      </c>
      <c r="G3175">
        <v>98</v>
      </c>
      <c r="H3175">
        <v>330</v>
      </c>
      <c r="I3175" s="119" t="s">
        <v>19</v>
      </c>
      <c r="J3175" s="119" t="s">
        <v>17</v>
      </c>
      <c r="K3175" s="1">
        <v>46255.758941458334</v>
      </c>
      <c r="L3175">
        <v>14</v>
      </c>
      <c r="M3175">
        <v>3</v>
      </c>
      <c r="N3175">
        <v>1</v>
      </c>
      <c r="O3175">
        <v>0</v>
      </c>
      <c r="P3175" s="119" t="s">
        <v>20254</v>
      </c>
    </row>
    <row r="3176" spans="1:16" x14ac:dyDescent="0.25">
      <c r="A3176">
        <v>3331</v>
      </c>
      <c r="B3176" s="119" t="s">
        <v>1725</v>
      </c>
      <c r="C3176">
        <v>50</v>
      </c>
      <c r="E3176">
        <v>7</v>
      </c>
      <c r="F3176">
        <v>35</v>
      </c>
      <c r="G3176">
        <v>207</v>
      </c>
      <c r="H3176">
        <v>40</v>
      </c>
      <c r="I3176" s="119" t="s">
        <v>19</v>
      </c>
      <c r="J3176" s="119" t="s">
        <v>17</v>
      </c>
      <c r="K3176" s="1">
        <v>46255.758941458334</v>
      </c>
      <c r="L3176">
        <v>0</v>
      </c>
      <c r="M3176">
        <v>2</v>
      </c>
      <c r="N3176">
        <v>0</v>
      </c>
      <c r="O3176">
        <v>1</v>
      </c>
      <c r="P3176" s="119" t="s">
        <v>20254</v>
      </c>
    </row>
    <row r="3177" spans="1:16" x14ac:dyDescent="0.25">
      <c r="A3177">
        <v>3332</v>
      </c>
      <c r="B3177" s="119" t="s">
        <v>1725</v>
      </c>
      <c r="C3177">
        <v>54</v>
      </c>
      <c r="E3177">
        <v>0</v>
      </c>
      <c r="F3177">
        <v>0</v>
      </c>
      <c r="G3177">
        <v>600</v>
      </c>
      <c r="H3177">
        <v>43</v>
      </c>
      <c r="I3177" s="119" t="s">
        <v>19</v>
      </c>
      <c r="J3177" s="119" t="s">
        <v>17</v>
      </c>
      <c r="K3177" s="1">
        <v>46255.758941458334</v>
      </c>
      <c r="L3177">
        <v>0</v>
      </c>
      <c r="M3177">
        <v>1</v>
      </c>
      <c r="N3177">
        <v>0</v>
      </c>
      <c r="O3177">
        <v>0</v>
      </c>
      <c r="P3177" s="119" t="s">
        <v>20254</v>
      </c>
    </row>
    <row r="3178" spans="1:16" x14ac:dyDescent="0.25">
      <c r="A3178">
        <v>3333</v>
      </c>
      <c r="B3178" s="119" t="s">
        <v>1725</v>
      </c>
      <c r="C3178">
        <v>58</v>
      </c>
      <c r="E3178">
        <v>4</v>
      </c>
      <c r="F3178">
        <v>39</v>
      </c>
      <c r="G3178">
        <v>151</v>
      </c>
      <c r="H3178">
        <v>45</v>
      </c>
      <c r="I3178" s="119" t="s">
        <v>19</v>
      </c>
      <c r="J3178" s="119" t="s">
        <v>17</v>
      </c>
      <c r="K3178" s="1">
        <v>46255.758941458334</v>
      </c>
      <c r="L3178">
        <v>0</v>
      </c>
      <c r="M3178">
        <v>2</v>
      </c>
      <c r="N3178">
        <v>0</v>
      </c>
      <c r="O3178">
        <v>1</v>
      </c>
      <c r="P3178" s="119" t="s">
        <v>20254</v>
      </c>
    </row>
    <row r="3179" spans="1:16" x14ac:dyDescent="0.25">
      <c r="A3179">
        <v>3334</v>
      </c>
      <c r="B3179" s="119" t="s">
        <v>1726</v>
      </c>
      <c r="C3179">
        <v>62</v>
      </c>
      <c r="E3179">
        <v>372</v>
      </c>
      <c r="F3179">
        <v>49</v>
      </c>
      <c r="G3179">
        <v>188</v>
      </c>
      <c r="H3179">
        <v>249</v>
      </c>
      <c r="I3179" s="119" t="s">
        <v>19</v>
      </c>
      <c r="J3179" s="119" t="s">
        <v>17</v>
      </c>
      <c r="K3179" s="1">
        <v>46255.758941458334</v>
      </c>
      <c r="L3179">
        <v>8</v>
      </c>
      <c r="M3179">
        <v>0</v>
      </c>
      <c r="N3179">
        <v>2</v>
      </c>
      <c r="O3179">
        <v>0</v>
      </c>
      <c r="P3179" s="119" t="s">
        <v>20254</v>
      </c>
    </row>
    <row r="3180" spans="1:16" x14ac:dyDescent="0.25">
      <c r="A3180">
        <v>3335</v>
      </c>
      <c r="B3180" s="119" t="s">
        <v>1726</v>
      </c>
      <c r="C3180">
        <v>66</v>
      </c>
      <c r="E3180">
        <v>0</v>
      </c>
      <c r="F3180">
        <v>0</v>
      </c>
      <c r="G3180">
        <v>393</v>
      </c>
      <c r="H3180">
        <v>96</v>
      </c>
      <c r="I3180" s="119" t="s">
        <v>19</v>
      </c>
      <c r="J3180" s="119" t="s">
        <v>17</v>
      </c>
      <c r="K3180" s="1">
        <v>46255.758941458334</v>
      </c>
      <c r="L3180">
        <v>0</v>
      </c>
      <c r="M3180">
        <v>2</v>
      </c>
      <c r="N3180">
        <v>0</v>
      </c>
      <c r="O3180">
        <v>0</v>
      </c>
      <c r="P3180" s="119" t="s">
        <v>20254</v>
      </c>
    </row>
    <row r="3181" spans="1:16" x14ac:dyDescent="0.25">
      <c r="A3181">
        <v>3336</v>
      </c>
      <c r="B3181" s="119" t="s">
        <v>1726</v>
      </c>
      <c r="C3181">
        <v>70</v>
      </c>
      <c r="E3181">
        <v>0</v>
      </c>
      <c r="F3181">
        <v>0</v>
      </c>
      <c r="G3181">
        <v>395</v>
      </c>
      <c r="H3181">
        <v>237</v>
      </c>
      <c r="I3181" s="119" t="s">
        <v>19</v>
      </c>
      <c r="J3181" s="119" t="s">
        <v>17</v>
      </c>
      <c r="K3181" s="1">
        <v>46255.758941458334</v>
      </c>
      <c r="L3181">
        <v>0</v>
      </c>
      <c r="M3181">
        <v>2</v>
      </c>
      <c r="N3181">
        <v>0</v>
      </c>
      <c r="O3181">
        <v>0</v>
      </c>
      <c r="P3181" s="119" t="s">
        <v>20254</v>
      </c>
    </row>
    <row r="3182" spans="1:16" x14ac:dyDescent="0.25">
      <c r="A3182">
        <v>3337</v>
      </c>
      <c r="B3182" s="119" t="s">
        <v>1726</v>
      </c>
      <c r="C3182">
        <v>74</v>
      </c>
      <c r="E3182">
        <v>249</v>
      </c>
      <c r="F3182">
        <v>47</v>
      </c>
      <c r="G3182">
        <v>383</v>
      </c>
      <c r="H3182">
        <v>55</v>
      </c>
      <c r="I3182" s="119" t="s">
        <v>19</v>
      </c>
      <c r="J3182" s="119" t="s">
        <v>17</v>
      </c>
      <c r="K3182" s="1">
        <v>46255.758941458334</v>
      </c>
      <c r="L3182">
        <v>0</v>
      </c>
      <c r="M3182">
        <v>3</v>
      </c>
      <c r="N3182">
        <v>0</v>
      </c>
      <c r="O3182">
        <v>0</v>
      </c>
      <c r="P3182" s="119" t="s">
        <v>20254</v>
      </c>
    </row>
    <row r="3183" spans="1:16" x14ac:dyDescent="0.25">
      <c r="A3183">
        <v>3338</v>
      </c>
      <c r="B3183" s="119" t="s">
        <v>1726</v>
      </c>
      <c r="C3183">
        <v>78</v>
      </c>
      <c r="E3183">
        <v>0</v>
      </c>
      <c r="F3183">
        <v>0</v>
      </c>
      <c r="G3183">
        <v>4549</v>
      </c>
      <c r="H3183">
        <v>57</v>
      </c>
      <c r="I3183" s="119" t="s">
        <v>19</v>
      </c>
      <c r="J3183" s="119" t="s">
        <v>17</v>
      </c>
      <c r="K3183" s="1">
        <v>46255.758941458334</v>
      </c>
      <c r="L3183">
        <v>0</v>
      </c>
      <c r="M3183">
        <v>5</v>
      </c>
      <c r="N3183">
        <v>0</v>
      </c>
      <c r="O3183">
        <v>2</v>
      </c>
      <c r="P3183" s="119" t="s">
        <v>20254</v>
      </c>
    </row>
    <row r="3184" spans="1:16" x14ac:dyDescent="0.25">
      <c r="A3184">
        <v>3339</v>
      </c>
      <c r="B3184" s="119" t="s">
        <v>1727</v>
      </c>
      <c r="C3184">
        <v>2</v>
      </c>
      <c r="E3184">
        <v>693</v>
      </c>
      <c r="F3184">
        <v>11</v>
      </c>
      <c r="G3184">
        <v>441</v>
      </c>
      <c r="H3184">
        <v>32</v>
      </c>
      <c r="I3184" s="119" t="s">
        <v>19</v>
      </c>
      <c r="J3184" s="119" t="s">
        <v>17</v>
      </c>
      <c r="K3184" s="1">
        <v>46255.758941458334</v>
      </c>
      <c r="L3184">
        <v>0</v>
      </c>
      <c r="M3184">
        <v>2</v>
      </c>
      <c r="N3184">
        <v>0</v>
      </c>
      <c r="O3184">
        <v>0</v>
      </c>
      <c r="P3184" s="119" t="s">
        <v>20254</v>
      </c>
    </row>
    <row r="3185" spans="1:16" x14ac:dyDescent="0.25">
      <c r="A3185">
        <v>3340</v>
      </c>
      <c r="B3185" s="119" t="s">
        <v>1727</v>
      </c>
      <c r="C3185">
        <v>6</v>
      </c>
      <c r="E3185">
        <v>3028</v>
      </c>
      <c r="F3185">
        <v>9</v>
      </c>
      <c r="G3185">
        <v>439</v>
      </c>
      <c r="H3185">
        <v>24</v>
      </c>
      <c r="I3185" s="119" t="s">
        <v>19</v>
      </c>
      <c r="J3185" s="119" t="s">
        <v>17</v>
      </c>
      <c r="K3185" s="1">
        <v>46255.758941458334</v>
      </c>
      <c r="L3185">
        <v>0</v>
      </c>
      <c r="M3185">
        <v>2</v>
      </c>
      <c r="N3185">
        <v>0</v>
      </c>
      <c r="O3185">
        <v>1</v>
      </c>
      <c r="P3185" s="119" t="s">
        <v>20254</v>
      </c>
    </row>
    <row r="3186" spans="1:16" x14ac:dyDescent="0.25">
      <c r="A3186">
        <v>3341</v>
      </c>
      <c r="B3186" s="119" t="s">
        <v>1727</v>
      </c>
      <c r="C3186">
        <v>10</v>
      </c>
      <c r="E3186">
        <v>1193</v>
      </c>
      <c r="F3186">
        <v>27</v>
      </c>
      <c r="G3186">
        <v>1029</v>
      </c>
      <c r="H3186">
        <v>62</v>
      </c>
      <c r="I3186" s="119" t="s">
        <v>19</v>
      </c>
      <c r="J3186" s="119" t="s">
        <v>17</v>
      </c>
      <c r="K3186" s="1">
        <v>46255.758941458334</v>
      </c>
      <c r="L3186">
        <v>25</v>
      </c>
      <c r="M3186">
        <v>2</v>
      </c>
      <c r="N3186">
        <v>6</v>
      </c>
      <c r="O3186">
        <v>0</v>
      </c>
      <c r="P3186" s="119" t="s">
        <v>20254</v>
      </c>
    </row>
    <row r="3187" spans="1:16" x14ac:dyDescent="0.25">
      <c r="A3187">
        <v>3342</v>
      </c>
      <c r="B3187" s="119" t="s">
        <v>1727</v>
      </c>
      <c r="C3187">
        <v>14</v>
      </c>
      <c r="E3187">
        <v>2083</v>
      </c>
      <c r="F3187">
        <v>28</v>
      </c>
      <c r="G3187">
        <v>442</v>
      </c>
      <c r="H3187">
        <v>39</v>
      </c>
      <c r="I3187" s="119" t="s">
        <v>19</v>
      </c>
      <c r="J3187" s="119" t="s">
        <v>17</v>
      </c>
      <c r="K3187" s="1">
        <v>46255.758941458334</v>
      </c>
      <c r="L3187">
        <v>10</v>
      </c>
      <c r="M3187">
        <v>3</v>
      </c>
      <c r="N3187">
        <v>2</v>
      </c>
      <c r="O3187">
        <v>1</v>
      </c>
      <c r="P3187" s="119" t="s">
        <v>20254</v>
      </c>
    </row>
    <row r="3188" spans="1:16" x14ac:dyDescent="0.25">
      <c r="A3188">
        <v>3343</v>
      </c>
      <c r="B3188" s="119" t="s">
        <v>1727</v>
      </c>
      <c r="C3188">
        <v>18</v>
      </c>
      <c r="E3188">
        <v>2310</v>
      </c>
      <c r="F3188">
        <v>56</v>
      </c>
      <c r="G3188">
        <v>403</v>
      </c>
      <c r="H3188">
        <v>115</v>
      </c>
      <c r="I3188" s="119" t="s">
        <v>19</v>
      </c>
      <c r="J3188" s="119" t="s">
        <v>17</v>
      </c>
      <c r="K3188" s="1">
        <v>46255.758941458334</v>
      </c>
      <c r="L3188">
        <v>11</v>
      </c>
      <c r="M3188">
        <v>1</v>
      </c>
      <c r="N3188">
        <v>3</v>
      </c>
      <c r="O3188">
        <v>0</v>
      </c>
      <c r="P3188" s="119" t="s">
        <v>20254</v>
      </c>
    </row>
    <row r="3189" spans="1:16" x14ac:dyDescent="0.25">
      <c r="A3189">
        <v>3344</v>
      </c>
      <c r="B3189" s="119" t="s">
        <v>1728</v>
      </c>
      <c r="C3189">
        <v>22</v>
      </c>
      <c r="E3189">
        <v>1413</v>
      </c>
      <c r="F3189">
        <v>31</v>
      </c>
      <c r="G3189">
        <v>303</v>
      </c>
      <c r="H3189">
        <v>53</v>
      </c>
      <c r="I3189" s="119" t="s">
        <v>19</v>
      </c>
      <c r="J3189" s="119" t="s">
        <v>17</v>
      </c>
      <c r="K3189" s="1">
        <v>46255.758941458334</v>
      </c>
      <c r="L3189">
        <v>12</v>
      </c>
      <c r="M3189">
        <v>0</v>
      </c>
      <c r="N3189">
        <v>0</v>
      </c>
      <c r="O3189">
        <v>0</v>
      </c>
      <c r="P3189" s="119" t="s">
        <v>20254</v>
      </c>
    </row>
    <row r="3190" spans="1:16" x14ac:dyDescent="0.25">
      <c r="A3190">
        <v>3345</v>
      </c>
      <c r="B3190" s="119" t="s">
        <v>1728</v>
      </c>
      <c r="C3190">
        <v>26</v>
      </c>
      <c r="E3190">
        <v>2502</v>
      </c>
      <c r="F3190">
        <v>30</v>
      </c>
      <c r="G3190">
        <v>250</v>
      </c>
      <c r="H3190">
        <v>42</v>
      </c>
      <c r="I3190" s="119" t="s">
        <v>19</v>
      </c>
      <c r="J3190" s="119" t="s">
        <v>17</v>
      </c>
      <c r="K3190" s="1">
        <v>46255.758941458334</v>
      </c>
      <c r="L3190">
        <v>7</v>
      </c>
      <c r="M3190">
        <v>0</v>
      </c>
      <c r="N3190">
        <v>1</v>
      </c>
      <c r="O3190">
        <v>0</v>
      </c>
      <c r="P3190" s="119" t="s">
        <v>20254</v>
      </c>
    </row>
    <row r="3191" spans="1:16" x14ac:dyDescent="0.25">
      <c r="A3191">
        <v>3346</v>
      </c>
      <c r="B3191" s="119" t="s">
        <v>1728</v>
      </c>
      <c r="C3191">
        <v>30</v>
      </c>
      <c r="E3191">
        <v>1</v>
      </c>
      <c r="F3191">
        <v>15</v>
      </c>
      <c r="G3191">
        <v>461</v>
      </c>
      <c r="H3191">
        <v>380</v>
      </c>
      <c r="I3191" s="119" t="s">
        <v>19</v>
      </c>
      <c r="J3191" s="119" t="s">
        <v>17</v>
      </c>
      <c r="K3191" s="1">
        <v>46255.758941458334</v>
      </c>
      <c r="L3191">
        <v>0</v>
      </c>
      <c r="M3191">
        <v>2</v>
      </c>
      <c r="N3191">
        <v>0</v>
      </c>
      <c r="O3191">
        <v>0</v>
      </c>
      <c r="P3191" s="119" t="s">
        <v>20254</v>
      </c>
    </row>
    <row r="3192" spans="1:16" x14ac:dyDescent="0.25">
      <c r="A3192">
        <v>3347</v>
      </c>
      <c r="B3192" s="119" t="s">
        <v>1728</v>
      </c>
      <c r="C3192">
        <v>34</v>
      </c>
      <c r="E3192">
        <v>100</v>
      </c>
      <c r="F3192">
        <v>15</v>
      </c>
      <c r="G3192">
        <v>121</v>
      </c>
      <c r="H3192">
        <v>6012</v>
      </c>
      <c r="I3192" s="119" t="s">
        <v>19</v>
      </c>
      <c r="J3192" s="119" t="s">
        <v>17</v>
      </c>
      <c r="K3192" s="1">
        <v>46255.758941458334</v>
      </c>
      <c r="L3192">
        <v>0</v>
      </c>
      <c r="M3192">
        <v>2</v>
      </c>
      <c r="N3192">
        <v>0</v>
      </c>
      <c r="O3192">
        <v>1</v>
      </c>
      <c r="P3192" s="119" t="s">
        <v>20254</v>
      </c>
    </row>
    <row r="3193" spans="1:16" x14ac:dyDescent="0.25">
      <c r="A3193">
        <v>3348</v>
      </c>
      <c r="B3193" s="119" t="s">
        <v>1728</v>
      </c>
      <c r="C3193">
        <v>38</v>
      </c>
      <c r="E3193">
        <v>1465</v>
      </c>
      <c r="F3193">
        <v>21</v>
      </c>
      <c r="G3193">
        <v>172</v>
      </c>
      <c r="H3193">
        <v>38</v>
      </c>
      <c r="I3193" s="119" t="s">
        <v>19</v>
      </c>
      <c r="J3193" s="119" t="s">
        <v>17</v>
      </c>
      <c r="K3193" s="1">
        <v>46255.758941458334</v>
      </c>
      <c r="L3193">
        <v>5</v>
      </c>
      <c r="M3193">
        <v>0</v>
      </c>
      <c r="N3193">
        <v>0</v>
      </c>
      <c r="O3193">
        <v>0</v>
      </c>
      <c r="P3193" s="119" t="s">
        <v>20254</v>
      </c>
    </row>
    <row r="3194" spans="1:16" x14ac:dyDescent="0.25">
      <c r="A3194">
        <v>3349</v>
      </c>
      <c r="B3194" s="119" t="s">
        <v>1728</v>
      </c>
      <c r="C3194">
        <v>42</v>
      </c>
      <c r="E3194">
        <v>0</v>
      </c>
      <c r="F3194">
        <v>0</v>
      </c>
      <c r="G3194">
        <v>377</v>
      </c>
      <c r="H3194">
        <v>39</v>
      </c>
      <c r="I3194" s="119" t="s">
        <v>19</v>
      </c>
      <c r="J3194" s="119" t="s">
        <v>17</v>
      </c>
      <c r="K3194" s="1">
        <v>46255.758941458334</v>
      </c>
      <c r="L3194">
        <v>0</v>
      </c>
      <c r="M3194">
        <v>0</v>
      </c>
      <c r="N3194">
        <v>0</v>
      </c>
      <c r="O3194">
        <v>0</v>
      </c>
      <c r="P3194" s="119" t="s">
        <v>20254</v>
      </c>
    </row>
    <row r="3195" spans="1:16" x14ac:dyDescent="0.25">
      <c r="A3195">
        <v>3350</v>
      </c>
      <c r="B3195" s="119" t="s">
        <v>1728</v>
      </c>
      <c r="C3195">
        <v>46</v>
      </c>
      <c r="E3195">
        <v>1196</v>
      </c>
      <c r="F3195">
        <v>24</v>
      </c>
      <c r="G3195">
        <v>205</v>
      </c>
      <c r="H3195">
        <v>45</v>
      </c>
      <c r="I3195" s="119" t="s">
        <v>19</v>
      </c>
      <c r="J3195" s="119" t="s">
        <v>17</v>
      </c>
      <c r="K3195" s="1">
        <v>46255.758941458334</v>
      </c>
      <c r="L3195">
        <v>7</v>
      </c>
      <c r="M3195">
        <v>2</v>
      </c>
      <c r="N3195">
        <v>0</v>
      </c>
      <c r="O3195">
        <v>0</v>
      </c>
      <c r="P3195" s="119" t="s">
        <v>20254</v>
      </c>
    </row>
    <row r="3196" spans="1:16" x14ac:dyDescent="0.25">
      <c r="A3196">
        <v>3351</v>
      </c>
      <c r="B3196" s="119" t="s">
        <v>1728</v>
      </c>
      <c r="C3196">
        <v>50</v>
      </c>
      <c r="E3196">
        <v>490</v>
      </c>
      <c r="F3196">
        <v>22</v>
      </c>
      <c r="G3196">
        <v>86</v>
      </c>
      <c r="H3196">
        <v>318</v>
      </c>
      <c r="I3196" s="119" t="s">
        <v>19</v>
      </c>
      <c r="J3196" s="119" t="s">
        <v>17</v>
      </c>
      <c r="K3196" s="1">
        <v>46255.758941458334</v>
      </c>
      <c r="L3196">
        <v>0</v>
      </c>
      <c r="M3196">
        <v>3</v>
      </c>
      <c r="N3196">
        <v>0</v>
      </c>
      <c r="O3196">
        <v>0</v>
      </c>
      <c r="P3196" s="119" t="s">
        <v>20254</v>
      </c>
    </row>
    <row r="3197" spans="1:16" x14ac:dyDescent="0.25">
      <c r="A3197">
        <v>3352</v>
      </c>
      <c r="B3197" s="119" t="s">
        <v>1728</v>
      </c>
      <c r="C3197">
        <v>54</v>
      </c>
      <c r="E3197">
        <v>0</v>
      </c>
      <c r="F3197">
        <v>0</v>
      </c>
      <c r="G3197">
        <v>518</v>
      </c>
      <c r="H3197">
        <v>41</v>
      </c>
      <c r="I3197" s="119" t="s">
        <v>19</v>
      </c>
      <c r="J3197" s="119" t="s">
        <v>17</v>
      </c>
      <c r="K3197" s="1">
        <v>46255.758941458334</v>
      </c>
      <c r="L3197">
        <v>0</v>
      </c>
      <c r="M3197">
        <v>3</v>
      </c>
      <c r="N3197">
        <v>0</v>
      </c>
      <c r="O3197">
        <v>1</v>
      </c>
      <c r="P3197" s="119" t="s">
        <v>20254</v>
      </c>
    </row>
    <row r="3198" spans="1:16" x14ac:dyDescent="0.25">
      <c r="A3198">
        <v>3353</v>
      </c>
      <c r="B3198" s="119" t="s">
        <v>1728</v>
      </c>
      <c r="C3198">
        <v>58</v>
      </c>
      <c r="E3198">
        <v>5780</v>
      </c>
      <c r="F3198">
        <v>30</v>
      </c>
      <c r="G3198">
        <v>131</v>
      </c>
      <c r="H3198">
        <v>40</v>
      </c>
      <c r="I3198" s="119" t="s">
        <v>19</v>
      </c>
      <c r="J3198" s="119" t="s">
        <v>17</v>
      </c>
      <c r="K3198" s="1">
        <v>46255.758941458334</v>
      </c>
      <c r="L3198">
        <v>5</v>
      </c>
      <c r="M3198">
        <v>0</v>
      </c>
      <c r="N3198">
        <v>0</v>
      </c>
      <c r="O3198">
        <v>0</v>
      </c>
      <c r="P3198" s="119" t="s">
        <v>20254</v>
      </c>
    </row>
    <row r="3199" spans="1:16" x14ac:dyDescent="0.25">
      <c r="A3199">
        <v>3354</v>
      </c>
      <c r="B3199" s="119" t="s">
        <v>1729</v>
      </c>
      <c r="C3199">
        <v>62</v>
      </c>
      <c r="E3199">
        <v>757</v>
      </c>
      <c r="F3199">
        <v>30</v>
      </c>
      <c r="G3199">
        <v>220</v>
      </c>
      <c r="H3199">
        <v>46</v>
      </c>
      <c r="I3199" s="119" t="s">
        <v>19</v>
      </c>
      <c r="J3199" s="119" t="s">
        <v>17</v>
      </c>
      <c r="K3199" s="1">
        <v>46255.758941458334</v>
      </c>
      <c r="L3199">
        <v>3</v>
      </c>
      <c r="M3199">
        <v>0</v>
      </c>
      <c r="N3199">
        <v>0</v>
      </c>
      <c r="O3199">
        <v>0</v>
      </c>
      <c r="P3199" s="119" t="s">
        <v>20254</v>
      </c>
    </row>
    <row r="3200" spans="1:16" x14ac:dyDescent="0.25">
      <c r="A3200">
        <v>3355</v>
      </c>
      <c r="B3200" s="119" t="s">
        <v>1729</v>
      </c>
      <c r="C3200">
        <v>66</v>
      </c>
      <c r="E3200">
        <v>363</v>
      </c>
      <c r="F3200">
        <v>31</v>
      </c>
      <c r="G3200">
        <v>123</v>
      </c>
      <c r="H3200">
        <v>44</v>
      </c>
      <c r="I3200" s="119" t="s">
        <v>19</v>
      </c>
      <c r="J3200" s="119" t="s">
        <v>17</v>
      </c>
      <c r="K3200" s="1">
        <v>46255.758941458334</v>
      </c>
      <c r="L3200">
        <v>7</v>
      </c>
      <c r="M3200">
        <v>1</v>
      </c>
      <c r="N3200">
        <v>2</v>
      </c>
      <c r="O3200">
        <v>0</v>
      </c>
      <c r="P3200" s="119" t="s">
        <v>20254</v>
      </c>
    </row>
    <row r="3201" spans="1:16" x14ac:dyDescent="0.25">
      <c r="A3201">
        <v>3356</v>
      </c>
      <c r="B3201" s="119" t="s">
        <v>1729</v>
      </c>
      <c r="C3201">
        <v>70</v>
      </c>
      <c r="E3201">
        <v>734</v>
      </c>
      <c r="F3201">
        <v>32</v>
      </c>
      <c r="G3201">
        <v>116</v>
      </c>
      <c r="H3201">
        <v>55</v>
      </c>
      <c r="I3201" s="119" t="s">
        <v>19</v>
      </c>
      <c r="J3201" s="119" t="s">
        <v>17</v>
      </c>
      <c r="K3201" s="1">
        <v>46255.758941458334</v>
      </c>
      <c r="L3201">
        <v>5</v>
      </c>
      <c r="M3201">
        <v>0</v>
      </c>
      <c r="N3201">
        <v>0</v>
      </c>
      <c r="O3201">
        <v>0</v>
      </c>
      <c r="P3201" s="119" t="s">
        <v>20254</v>
      </c>
    </row>
    <row r="3202" spans="1:16" x14ac:dyDescent="0.25">
      <c r="A3202">
        <v>3357</v>
      </c>
      <c r="B3202" s="119" t="s">
        <v>1729</v>
      </c>
      <c r="C3202">
        <v>74</v>
      </c>
      <c r="E3202">
        <v>0</v>
      </c>
      <c r="F3202">
        <v>0</v>
      </c>
      <c r="G3202">
        <v>375</v>
      </c>
      <c r="H3202">
        <v>35</v>
      </c>
      <c r="I3202" s="119" t="s">
        <v>19</v>
      </c>
      <c r="J3202" s="119" t="s">
        <v>17</v>
      </c>
      <c r="K3202" s="1">
        <v>46255.758941458334</v>
      </c>
      <c r="L3202">
        <v>0</v>
      </c>
      <c r="M3202">
        <v>1</v>
      </c>
      <c r="N3202">
        <v>0</v>
      </c>
      <c r="O3202">
        <v>0</v>
      </c>
      <c r="P3202" s="119" t="s">
        <v>20254</v>
      </c>
    </row>
    <row r="3203" spans="1:16" x14ac:dyDescent="0.25">
      <c r="A3203">
        <v>3358</v>
      </c>
      <c r="B3203" s="119" t="s">
        <v>1729</v>
      </c>
      <c r="C3203">
        <v>78</v>
      </c>
      <c r="E3203">
        <v>0</v>
      </c>
      <c r="F3203">
        <v>0</v>
      </c>
      <c r="G3203">
        <v>2035</v>
      </c>
      <c r="H3203">
        <v>37</v>
      </c>
      <c r="I3203" s="119" t="s">
        <v>19</v>
      </c>
      <c r="J3203" s="119" t="s">
        <v>17</v>
      </c>
      <c r="K3203" s="1">
        <v>46255.758941458334</v>
      </c>
      <c r="L3203">
        <v>0</v>
      </c>
      <c r="M3203">
        <v>13</v>
      </c>
      <c r="N3203">
        <v>0</v>
      </c>
      <c r="O3203">
        <v>0</v>
      </c>
      <c r="P3203" s="119" t="s">
        <v>20254</v>
      </c>
    </row>
    <row r="3204" spans="1:16" x14ac:dyDescent="0.25">
      <c r="A3204">
        <v>3359</v>
      </c>
      <c r="B3204" s="119" t="s">
        <v>1730</v>
      </c>
      <c r="C3204">
        <v>10</v>
      </c>
      <c r="E3204">
        <v>113</v>
      </c>
      <c r="F3204">
        <v>15</v>
      </c>
      <c r="G3204">
        <v>391</v>
      </c>
      <c r="H3204">
        <v>66</v>
      </c>
      <c r="I3204" s="119" t="s">
        <v>19</v>
      </c>
      <c r="J3204" s="119" t="s">
        <v>17</v>
      </c>
      <c r="K3204" s="1">
        <v>46255.758941458334</v>
      </c>
      <c r="L3204">
        <v>0</v>
      </c>
      <c r="M3204">
        <v>7</v>
      </c>
      <c r="N3204">
        <v>0</v>
      </c>
      <c r="O3204">
        <v>6</v>
      </c>
      <c r="P3204" s="119" t="s">
        <v>20254</v>
      </c>
    </row>
    <row r="3205" spans="1:16" x14ac:dyDescent="0.25">
      <c r="A3205">
        <v>3360</v>
      </c>
      <c r="B3205" s="119" t="s">
        <v>1730</v>
      </c>
      <c r="C3205">
        <v>14</v>
      </c>
      <c r="E3205">
        <v>1470</v>
      </c>
      <c r="F3205">
        <v>14</v>
      </c>
      <c r="G3205">
        <v>66</v>
      </c>
      <c r="H3205">
        <v>90</v>
      </c>
      <c r="I3205" s="119" t="s">
        <v>19</v>
      </c>
      <c r="J3205" s="119" t="s">
        <v>17</v>
      </c>
      <c r="K3205" s="1">
        <v>46255.758941458334</v>
      </c>
      <c r="L3205">
        <v>0</v>
      </c>
      <c r="M3205">
        <v>4</v>
      </c>
      <c r="N3205">
        <v>0</v>
      </c>
      <c r="O3205">
        <v>0</v>
      </c>
      <c r="P3205" s="119" t="s">
        <v>20254</v>
      </c>
    </row>
    <row r="3206" spans="1:16" x14ac:dyDescent="0.25">
      <c r="A3206">
        <v>3361</v>
      </c>
      <c r="B3206" s="119" t="s">
        <v>1730</v>
      </c>
      <c r="C3206">
        <v>18</v>
      </c>
      <c r="E3206">
        <v>252</v>
      </c>
      <c r="F3206">
        <v>17</v>
      </c>
      <c r="G3206">
        <v>267</v>
      </c>
      <c r="H3206">
        <v>42</v>
      </c>
      <c r="I3206" s="119" t="s">
        <v>19</v>
      </c>
      <c r="J3206" s="119" t="s">
        <v>17</v>
      </c>
      <c r="K3206" s="1">
        <v>46255.758941458334</v>
      </c>
      <c r="L3206">
        <v>0</v>
      </c>
      <c r="M3206">
        <v>0</v>
      </c>
      <c r="N3206">
        <v>0</v>
      </c>
      <c r="O3206">
        <v>0</v>
      </c>
      <c r="P3206" s="119" t="s">
        <v>20254</v>
      </c>
    </row>
    <row r="3207" spans="1:16" x14ac:dyDescent="0.25">
      <c r="A3207">
        <v>3362</v>
      </c>
      <c r="B3207" s="119" t="s">
        <v>1731</v>
      </c>
      <c r="C3207">
        <v>22</v>
      </c>
      <c r="E3207">
        <v>230</v>
      </c>
      <c r="F3207">
        <v>24</v>
      </c>
      <c r="G3207">
        <v>405</v>
      </c>
      <c r="H3207">
        <v>61</v>
      </c>
      <c r="I3207" s="119" t="s">
        <v>19</v>
      </c>
      <c r="J3207" s="119" t="s">
        <v>17</v>
      </c>
      <c r="K3207" s="1">
        <v>46255.758941458334</v>
      </c>
      <c r="L3207">
        <v>5</v>
      </c>
      <c r="M3207">
        <v>2</v>
      </c>
      <c r="N3207">
        <v>0</v>
      </c>
      <c r="O3207">
        <v>1</v>
      </c>
      <c r="P3207" s="119" t="s">
        <v>20254</v>
      </c>
    </row>
    <row r="3208" spans="1:16" x14ac:dyDescent="0.25">
      <c r="A3208">
        <v>3363</v>
      </c>
      <c r="B3208" s="119" t="s">
        <v>1731</v>
      </c>
      <c r="C3208">
        <v>26</v>
      </c>
      <c r="E3208">
        <v>630</v>
      </c>
      <c r="F3208">
        <v>41</v>
      </c>
      <c r="G3208">
        <v>173</v>
      </c>
      <c r="H3208">
        <v>65</v>
      </c>
      <c r="I3208" s="119" t="s">
        <v>19</v>
      </c>
      <c r="J3208" s="119" t="s">
        <v>17</v>
      </c>
      <c r="K3208" s="1">
        <v>46255.758941458334</v>
      </c>
      <c r="L3208">
        <v>11</v>
      </c>
      <c r="M3208">
        <v>0</v>
      </c>
      <c r="N3208">
        <v>0</v>
      </c>
      <c r="O3208">
        <v>0</v>
      </c>
      <c r="P3208" s="119" t="s">
        <v>20254</v>
      </c>
    </row>
    <row r="3209" spans="1:16" x14ac:dyDescent="0.25">
      <c r="A3209">
        <v>3364</v>
      </c>
      <c r="B3209" s="119" t="s">
        <v>1731</v>
      </c>
      <c r="C3209">
        <v>30</v>
      </c>
      <c r="E3209">
        <v>100</v>
      </c>
      <c r="F3209">
        <v>21</v>
      </c>
      <c r="G3209">
        <v>104</v>
      </c>
      <c r="H3209">
        <v>24</v>
      </c>
      <c r="I3209" s="119" t="s">
        <v>19</v>
      </c>
      <c r="J3209" s="119" t="s">
        <v>17</v>
      </c>
      <c r="K3209" s="1">
        <v>46255.758941458334</v>
      </c>
      <c r="L3209">
        <v>0</v>
      </c>
      <c r="M3209">
        <v>6</v>
      </c>
      <c r="N3209">
        <v>0</v>
      </c>
      <c r="O3209">
        <v>1</v>
      </c>
      <c r="P3209" s="119" t="s">
        <v>20254</v>
      </c>
    </row>
    <row r="3210" spans="1:16" x14ac:dyDescent="0.25">
      <c r="A3210">
        <v>3365</v>
      </c>
      <c r="B3210" s="119" t="s">
        <v>1731</v>
      </c>
      <c r="C3210">
        <v>34</v>
      </c>
      <c r="E3210">
        <v>232</v>
      </c>
      <c r="F3210">
        <v>25</v>
      </c>
      <c r="G3210">
        <v>336</v>
      </c>
      <c r="H3210">
        <v>55</v>
      </c>
      <c r="I3210" s="119" t="s">
        <v>19</v>
      </c>
      <c r="J3210" s="119" t="s">
        <v>17</v>
      </c>
      <c r="K3210" s="1">
        <v>46255.758941458334</v>
      </c>
      <c r="L3210">
        <v>9</v>
      </c>
      <c r="M3210">
        <v>0</v>
      </c>
      <c r="N3210">
        <v>2</v>
      </c>
      <c r="O3210">
        <v>0</v>
      </c>
      <c r="P3210" s="119" t="s">
        <v>20254</v>
      </c>
    </row>
    <row r="3211" spans="1:16" x14ac:dyDescent="0.25">
      <c r="A3211">
        <v>3366</v>
      </c>
      <c r="B3211" s="119" t="s">
        <v>1731</v>
      </c>
      <c r="C3211">
        <v>38</v>
      </c>
      <c r="E3211">
        <v>136</v>
      </c>
      <c r="F3211">
        <v>28</v>
      </c>
      <c r="G3211">
        <v>456</v>
      </c>
      <c r="H3211">
        <v>40</v>
      </c>
      <c r="I3211" s="119" t="s">
        <v>19</v>
      </c>
      <c r="J3211" s="119" t="s">
        <v>17</v>
      </c>
      <c r="K3211" s="1">
        <v>46255.758941458334</v>
      </c>
      <c r="L3211">
        <v>5</v>
      </c>
      <c r="M3211">
        <v>0</v>
      </c>
      <c r="N3211">
        <v>1</v>
      </c>
      <c r="O3211">
        <v>0</v>
      </c>
      <c r="P3211" s="119" t="s">
        <v>20254</v>
      </c>
    </row>
    <row r="3212" spans="1:16" x14ac:dyDescent="0.25">
      <c r="A3212">
        <v>3367</v>
      </c>
      <c r="B3212" s="119" t="s">
        <v>1731</v>
      </c>
      <c r="C3212">
        <v>42</v>
      </c>
      <c r="E3212">
        <v>588</v>
      </c>
      <c r="F3212">
        <v>30</v>
      </c>
      <c r="G3212">
        <v>228</v>
      </c>
      <c r="H3212">
        <v>41</v>
      </c>
      <c r="I3212" s="119" t="s">
        <v>19</v>
      </c>
      <c r="J3212" s="119" t="s">
        <v>17</v>
      </c>
      <c r="K3212" s="1">
        <v>46255.758941458334</v>
      </c>
      <c r="L3212">
        <v>8</v>
      </c>
      <c r="M3212">
        <v>0</v>
      </c>
      <c r="N3212">
        <v>1</v>
      </c>
      <c r="O3212">
        <v>0</v>
      </c>
      <c r="P3212" s="119" t="s">
        <v>20254</v>
      </c>
    </row>
    <row r="3213" spans="1:16" x14ac:dyDescent="0.25">
      <c r="A3213">
        <v>3368</v>
      </c>
      <c r="B3213" s="119" t="s">
        <v>1731</v>
      </c>
      <c r="C3213">
        <v>46</v>
      </c>
      <c r="E3213">
        <v>45</v>
      </c>
      <c r="F3213">
        <v>29</v>
      </c>
      <c r="G3213">
        <v>120</v>
      </c>
      <c r="H3213">
        <v>32</v>
      </c>
      <c r="I3213" s="119" t="s">
        <v>19</v>
      </c>
      <c r="J3213" s="119" t="s">
        <v>17</v>
      </c>
      <c r="K3213" s="1">
        <v>46255.758941458334</v>
      </c>
      <c r="L3213">
        <v>0</v>
      </c>
      <c r="M3213">
        <v>1</v>
      </c>
      <c r="N3213">
        <v>0</v>
      </c>
      <c r="O3213">
        <v>0</v>
      </c>
      <c r="P3213" s="119" t="s">
        <v>20254</v>
      </c>
    </row>
    <row r="3214" spans="1:16" x14ac:dyDescent="0.25">
      <c r="A3214">
        <v>3369</v>
      </c>
      <c r="B3214" s="119" t="s">
        <v>1731</v>
      </c>
      <c r="C3214">
        <v>50</v>
      </c>
      <c r="E3214">
        <v>471</v>
      </c>
      <c r="F3214">
        <v>36</v>
      </c>
      <c r="G3214">
        <v>205</v>
      </c>
      <c r="H3214">
        <v>45</v>
      </c>
      <c r="I3214" s="119" t="s">
        <v>19</v>
      </c>
      <c r="J3214" s="119" t="s">
        <v>17</v>
      </c>
      <c r="K3214" s="1">
        <v>46255.758941458334</v>
      </c>
      <c r="L3214">
        <v>6</v>
      </c>
      <c r="M3214">
        <v>0</v>
      </c>
      <c r="N3214">
        <v>2</v>
      </c>
      <c r="O3214">
        <v>0</v>
      </c>
      <c r="P3214" s="119" t="s">
        <v>20254</v>
      </c>
    </row>
    <row r="3215" spans="1:16" x14ac:dyDescent="0.25">
      <c r="A3215">
        <v>3370</v>
      </c>
      <c r="B3215" s="119" t="s">
        <v>1731</v>
      </c>
      <c r="C3215">
        <v>54</v>
      </c>
      <c r="E3215">
        <v>73</v>
      </c>
      <c r="F3215">
        <v>36</v>
      </c>
      <c r="G3215">
        <v>159</v>
      </c>
      <c r="H3215">
        <v>179</v>
      </c>
      <c r="I3215" s="119" t="s">
        <v>19</v>
      </c>
      <c r="J3215" s="119" t="s">
        <v>17</v>
      </c>
      <c r="K3215" s="1">
        <v>46255.758941458334</v>
      </c>
      <c r="L3215">
        <v>7</v>
      </c>
      <c r="M3215">
        <v>0</v>
      </c>
      <c r="N3215">
        <v>0</v>
      </c>
      <c r="O3215">
        <v>0</v>
      </c>
      <c r="P3215" s="119" t="s">
        <v>20254</v>
      </c>
    </row>
    <row r="3216" spans="1:16" x14ac:dyDescent="0.25">
      <c r="A3216">
        <v>3371</v>
      </c>
      <c r="B3216" s="119" t="s">
        <v>1731</v>
      </c>
      <c r="C3216">
        <v>58</v>
      </c>
      <c r="E3216">
        <v>0</v>
      </c>
      <c r="F3216">
        <v>0</v>
      </c>
      <c r="G3216">
        <v>300</v>
      </c>
      <c r="H3216">
        <v>68</v>
      </c>
      <c r="I3216" s="119" t="s">
        <v>19</v>
      </c>
      <c r="J3216" s="119" t="s">
        <v>17</v>
      </c>
      <c r="K3216" s="1">
        <v>46255.758941458334</v>
      </c>
      <c r="L3216">
        <v>0</v>
      </c>
      <c r="M3216">
        <v>2</v>
      </c>
      <c r="N3216">
        <v>0</v>
      </c>
      <c r="O3216">
        <v>1</v>
      </c>
      <c r="P3216" s="119" t="s">
        <v>20254</v>
      </c>
    </row>
    <row r="3217" spans="1:16" x14ac:dyDescent="0.25">
      <c r="A3217">
        <v>3372</v>
      </c>
      <c r="B3217" s="119" t="s">
        <v>1732</v>
      </c>
      <c r="C3217">
        <v>62</v>
      </c>
      <c r="E3217">
        <v>1</v>
      </c>
      <c r="F3217">
        <v>35</v>
      </c>
      <c r="G3217">
        <v>163</v>
      </c>
      <c r="H3217">
        <v>40</v>
      </c>
      <c r="I3217" s="119" t="s">
        <v>19</v>
      </c>
      <c r="J3217" s="119" t="s">
        <v>17</v>
      </c>
      <c r="K3217" s="1">
        <v>46255.758941458334</v>
      </c>
      <c r="L3217">
        <v>0</v>
      </c>
      <c r="M3217">
        <v>1</v>
      </c>
      <c r="N3217">
        <v>0</v>
      </c>
      <c r="O3217">
        <v>0</v>
      </c>
      <c r="P3217" s="119" t="s">
        <v>20254</v>
      </c>
    </row>
    <row r="3218" spans="1:16" x14ac:dyDescent="0.25">
      <c r="A3218">
        <v>3373</v>
      </c>
      <c r="B3218" s="119" t="s">
        <v>1732</v>
      </c>
      <c r="C3218">
        <v>66</v>
      </c>
      <c r="E3218">
        <v>35</v>
      </c>
      <c r="F3218">
        <v>36</v>
      </c>
      <c r="G3218">
        <v>111</v>
      </c>
      <c r="H3218">
        <v>42</v>
      </c>
      <c r="I3218" s="119" t="s">
        <v>19</v>
      </c>
      <c r="J3218" s="119" t="s">
        <v>17</v>
      </c>
      <c r="K3218" s="1">
        <v>46255.758941458334</v>
      </c>
      <c r="L3218">
        <v>0</v>
      </c>
      <c r="M3218">
        <v>2</v>
      </c>
      <c r="N3218">
        <v>0</v>
      </c>
      <c r="O3218">
        <v>0</v>
      </c>
      <c r="P3218" s="119" t="s">
        <v>20254</v>
      </c>
    </row>
    <row r="3219" spans="1:16" x14ac:dyDescent="0.25">
      <c r="A3219">
        <v>3374</v>
      </c>
      <c r="B3219" s="119" t="s">
        <v>1732</v>
      </c>
      <c r="C3219">
        <v>70</v>
      </c>
      <c r="E3219">
        <v>7</v>
      </c>
      <c r="F3219">
        <v>38</v>
      </c>
      <c r="G3219">
        <v>160</v>
      </c>
      <c r="H3219">
        <v>44</v>
      </c>
      <c r="I3219" s="119" t="s">
        <v>19</v>
      </c>
      <c r="J3219" s="119" t="s">
        <v>17</v>
      </c>
      <c r="K3219" s="1">
        <v>46255.758941458334</v>
      </c>
      <c r="L3219">
        <v>0</v>
      </c>
      <c r="M3219">
        <v>2</v>
      </c>
      <c r="N3219">
        <v>0</v>
      </c>
      <c r="O3219">
        <v>1</v>
      </c>
      <c r="P3219" s="119" t="s">
        <v>20254</v>
      </c>
    </row>
    <row r="3220" spans="1:16" x14ac:dyDescent="0.25">
      <c r="A3220">
        <v>3375</v>
      </c>
      <c r="B3220" s="119" t="s">
        <v>1732</v>
      </c>
      <c r="C3220">
        <v>74</v>
      </c>
      <c r="E3220">
        <v>0</v>
      </c>
      <c r="F3220">
        <v>0</v>
      </c>
      <c r="G3220">
        <v>1054</v>
      </c>
      <c r="H3220">
        <v>46</v>
      </c>
      <c r="I3220" s="119" t="s">
        <v>19</v>
      </c>
      <c r="J3220" s="119" t="s">
        <v>17</v>
      </c>
      <c r="K3220" s="1">
        <v>46255.758941458334</v>
      </c>
      <c r="L3220">
        <v>0</v>
      </c>
      <c r="M3220">
        <v>2</v>
      </c>
      <c r="N3220">
        <v>0</v>
      </c>
      <c r="O3220">
        <v>0</v>
      </c>
      <c r="P3220" s="119" t="s">
        <v>20254</v>
      </c>
    </row>
    <row r="3221" spans="1:16" x14ac:dyDescent="0.25">
      <c r="A3221">
        <v>3376</v>
      </c>
      <c r="B3221" s="119" t="s">
        <v>1732</v>
      </c>
      <c r="C3221">
        <v>78</v>
      </c>
      <c r="E3221">
        <v>0</v>
      </c>
      <c r="F3221">
        <v>0</v>
      </c>
      <c r="G3221">
        <v>5021</v>
      </c>
      <c r="H3221">
        <v>48</v>
      </c>
      <c r="I3221" s="119" t="s">
        <v>19</v>
      </c>
      <c r="J3221" s="119" t="s">
        <v>17</v>
      </c>
      <c r="K3221" s="1">
        <v>46255.758941458334</v>
      </c>
      <c r="L3221">
        <v>0</v>
      </c>
      <c r="M3221">
        <v>9</v>
      </c>
      <c r="N3221">
        <v>0</v>
      </c>
      <c r="O3221">
        <v>2</v>
      </c>
      <c r="P3221" s="119" t="s">
        <v>20254</v>
      </c>
    </row>
    <row r="3222" spans="1:16" x14ac:dyDescent="0.25">
      <c r="A3222">
        <v>3377</v>
      </c>
      <c r="B3222" s="119" t="s">
        <v>1733</v>
      </c>
      <c r="C3222">
        <v>2</v>
      </c>
      <c r="E3222">
        <v>139</v>
      </c>
      <c r="F3222">
        <v>14</v>
      </c>
      <c r="G3222">
        <v>815</v>
      </c>
      <c r="H3222">
        <v>30</v>
      </c>
      <c r="I3222" s="119" t="s">
        <v>19</v>
      </c>
      <c r="J3222" s="119" t="s">
        <v>17</v>
      </c>
      <c r="K3222" s="1">
        <v>46255.758941458334</v>
      </c>
      <c r="L3222">
        <v>0</v>
      </c>
      <c r="M3222">
        <v>0</v>
      </c>
      <c r="N3222">
        <v>0</v>
      </c>
      <c r="O3222">
        <v>0</v>
      </c>
      <c r="P3222" s="119" t="s">
        <v>20254</v>
      </c>
    </row>
    <row r="3223" spans="1:16" x14ac:dyDescent="0.25">
      <c r="A3223">
        <v>3378</v>
      </c>
      <c r="B3223" s="119" t="s">
        <v>1733</v>
      </c>
      <c r="C3223">
        <v>6</v>
      </c>
      <c r="E3223">
        <v>3</v>
      </c>
      <c r="F3223">
        <v>9</v>
      </c>
      <c r="G3223">
        <v>114</v>
      </c>
      <c r="H3223">
        <v>98</v>
      </c>
      <c r="I3223" s="119" t="s">
        <v>19</v>
      </c>
      <c r="J3223" s="119" t="s">
        <v>17</v>
      </c>
      <c r="K3223" s="1">
        <v>46255.758941458334</v>
      </c>
      <c r="L3223">
        <v>0</v>
      </c>
      <c r="M3223">
        <v>5</v>
      </c>
      <c r="N3223">
        <v>0</v>
      </c>
      <c r="O3223">
        <v>1</v>
      </c>
      <c r="P3223" s="119" t="s">
        <v>20254</v>
      </c>
    </row>
    <row r="3224" spans="1:16" x14ac:dyDescent="0.25">
      <c r="A3224">
        <v>3379</v>
      </c>
      <c r="B3224" s="119" t="s">
        <v>1733</v>
      </c>
      <c r="C3224">
        <v>10</v>
      </c>
      <c r="E3224">
        <v>371</v>
      </c>
      <c r="F3224">
        <v>14</v>
      </c>
      <c r="G3224">
        <v>374</v>
      </c>
      <c r="H3224">
        <v>36</v>
      </c>
      <c r="I3224" s="119" t="s">
        <v>19</v>
      </c>
      <c r="J3224" s="119" t="s">
        <v>17</v>
      </c>
      <c r="K3224" s="1">
        <v>46255.758941458334</v>
      </c>
      <c r="L3224">
        <v>0</v>
      </c>
      <c r="M3224">
        <v>1</v>
      </c>
      <c r="N3224">
        <v>0</v>
      </c>
      <c r="O3224">
        <v>0</v>
      </c>
      <c r="P3224" s="119" t="s">
        <v>20254</v>
      </c>
    </row>
    <row r="3225" spans="1:16" x14ac:dyDescent="0.25">
      <c r="A3225">
        <v>3380</v>
      </c>
      <c r="B3225" s="119" t="s">
        <v>1733</v>
      </c>
      <c r="C3225">
        <v>14</v>
      </c>
      <c r="E3225">
        <v>0</v>
      </c>
      <c r="F3225">
        <v>0</v>
      </c>
      <c r="G3225">
        <v>676</v>
      </c>
      <c r="H3225">
        <v>35</v>
      </c>
      <c r="I3225" s="119" t="s">
        <v>19</v>
      </c>
      <c r="J3225" s="119" t="s">
        <v>17</v>
      </c>
      <c r="K3225" s="1">
        <v>46255.758941458334</v>
      </c>
      <c r="L3225">
        <v>0</v>
      </c>
      <c r="M3225">
        <v>6</v>
      </c>
      <c r="N3225">
        <v>0</v>
      </c>
      <c r="O3225">
        <v>1</v>
      </c>
      <c r="P3225" s="119" t="s">
        <v>20254</v>
      </c>
    </row>
    <row r="3226" spans="1:16" x14ac:dyDescent="0.25">
      <c r="A3226">
        <v>3381</v>
      </c>
      <c r="B3226" s="119" t="s">
        <v>1733</v>
      </c>
      <c r="C3226">
        <v>18</v>
      </c>
      <c r="E3226">
        <v>2237</v>
      </c>
      <c r="F3226">
        <v>107</v>
      </c>
      <c r="G3226">
        <v>177</v>
      </c>
      <c r="H3226">
        <v>266</v>
      </c>
      <c r="I3226" s="119" t="s">
        <v>19</v>
      </c>
      <c r="J3226" s="119" t="s">
        <v>17</v>
      </c>
      <c r="K3226" s="1">
        <v>46255.758941458334</v>
      </c>
      <c r="L3226">
        <v>6</v>
      </c>
      <c r="M3226">
        <v>1</v>
      </c>
      <c r="N3226">
        <v>1</v>
      </c>
      <c r="O3226">
        <v>0</v>
      </c>
      <c r="P3226" s="119" t="s">
        <v>20254</v>
      </c>
    </row>
    <row r="3227" spans="1:16" x14ac:dyDescent="0.25">
      <c r="A3227">
        <v>3382</v>
      </c>
      <c r="B3227" s="119" t="s">
        <v>1734</v>
      </c>
      <c r="C3227">
        <v>22</v>
      </c>
      <c r="E3227">
        <v>6845</v>
      </c>
      <c r="F3227">
        <v>65</v>
      </c>
      <c r="G3227">
        <v>233</v>
      </c>
      <c r="H3227">
        <v>165</v>
      </c>
      <c r="I3227" s="119" t="s">
        <v>19</v>
      </c>
      <c r="J3227" s="119" t="s">
        <v>17</v>
      </c>
      <c r="K3227" s="1">
        <v>46255.758941458334</v>
      </c>
      <c r="L3227">
        <v>9</v>
      </c>
      <c r="M3227">
        <v>1</v>
      </c>
      <c r="N3227">
        <v>2</v>
      </c>
      <c r="O3227">
        <v>0</v>
      </c>
      <c r="P3227" s="119" t="s">
        <v>20254</v>
      </c>
    </row>
    <row r="3228" spans="1:16" x14ac:dyDescent="0.25">
      <c r="A3228">
        <v>3383</v>
      </c>
      <c r="B3228" s="119" t="s">
        <v>1734</v>
      </c>
      <c r="C3228">
        <v>26</v>
      </c>
      <c r="E3228">
        <v>365</v>
      </c>
      <c r="F3228">
        <v>34</v>
      </c>
      <c r="G3228">
        <v>331</v>
      </c>
      <c r="H3228">
        <v>36</v>
      </c>
      <c r="I3228" s="119" t="s">
        <v>19</v>
      </c>
      <c r="J3228" s="119" t="s">
        <v>17</v>
      </c>
      <c r="K3228" s="1">
        <v>46255.758941458334</v>
      </c>
      <c r="L3228">
        <v>13</v>
      </c>
      <c r="M3228">
        <v>1</v>
      </c>
      <c r="N3228">
        <v>2</v>
      </c>
      <c r="O3228">
        <v>0</v>
      </c>
      <c r="P3228" s="119" t="s">
        <v>20254</v>
      </c>
    </row>
    <row r="3229" spans="1:16" x14ac:dyDescent="0.25">
      <c r="A3229">
        <v>3384</v>
      </c>
      <c r="B3229" s="119" t="s">
        <v>1734</v>
      </c>
      <c r="C3229">
        <v>30</v>
      </c>
      <c r="E3229">
        <v>4338</v>
      </c>
      <c r="F3229">
        <v>65</v>
      </c>
      <c r="G3229">
        <v>302</v>
      </c>
      <c r="H3229">
        <v>376</v>
      </c>
      <c r="I3229" s="119" t="s">
        <v>19</v>
      </c>
      <c r="J3229" s="119" t="s">
        <v>17</v>
      </c>
      <c r="K3229" s="1">
        <v>46255.758941458334</v>
      </c>
      <c r="L3229">
        <v>8</v>
      </c>
      <c r="M3229">
        <v>3</v>
      </c>
      <c r="N3229">
        <v>0</v>
      </c>
      <c r="O3229">
        <v>0</v>
      </c>
      <c r="P3229" s="119" t="s">
        <v>20254</v>
      </c>
    </row>
    <row r="3230" spans="1:16" x14ac:dyDescent="0.25">
      <c r="A3230">
        <v>3385</v>
      </c>
      <c r="B3230" s="119" t="s">
        <v>1734</v>
      </c>
      <c r="C3230">
        <v>34</v>
      </c>
      <c r="E3230">
        <v>0</v>
      </c>
      <c r="F3230">
        <v>0</v>
      </c>
      <c r="G3230">
        <v>334</v>
      </c>
      <c r="H3230">
        <v>65</v>
      </c>
      <c r="I3230" s="119" t="s">
        <v>19</v>
      </c>
      <c r="J3230" s="119" t="s">
        <v>17</v>
      </c>
      <c r="K3230" s="1">
        <v>46255.758941458334</v>
      </c>
      <c r="L3230">
        <v>0</v>
      </c>
      <c r="M3230">
        <v>0</v>
      </c>
      <c r="N3230">
        <v>0</v>
      </c>
      <c r="O3230">
        <v>0</v>
      </c>
      <c r="P3230" s="119" t="s">
        <v>20254</v>
      </c>
    </row>
    <row r="3231" spans="1:16" x14ac:dyDescent="0.25">
      <c r="A3231">
        <v>3386</v>
      </c>
      <c r="B3231" s="119" t="s">
        <v>1734</v>
      </c>
      <c r="C3231">
        <v>38</v>
      </c>
      <c r="E3231">
        <v>0</v>
      </c>
      <c r="F3231">
        <v>0</v>
      </c>
      <c r="G3231">
        <v>467</v>
      </c>
      <c r="H3231">
        <v>33</v>
      </c>
      <c r="I3231" s="119" t="s">
        <v>19</v>
      </c>
      <c r="J3231" s="119" t="s">
        <v>17</v>
      </c>
      <c r="K3231" s="1">
        <v>46255.758941458334</v>
      </c>
      <c r="L3231">
        <v>0</v>
      </c>
      <c r="M3231">
        <v>2</v>
      </c>
      <c r="N3231">
        <v>0</v>
      </c>
      <c r="O3231">
        <v>0</v>
      </c>
      <c r="P3231" s="119" t="s">
        <v>20254</v>
      </c>
    </row>
    <row r="3232" spans="1:16" x14ac:dyDescent="0.25">
      <c r="A3232">
        <v>3387</v>
      </c>
      <c r="B3232" s="119" t="s">
        <v>1734</v>
      </c>
      <c r="C3232">
        <v>42</v>
      </c>
      <c r="E3232">
        <v>37</v>
      </c>
      <c r="F3232">
        <v>30</v>
      </c>
      <c r="G3232">
        <v>256</v>
      </c>
      <c r="H3232">
        <v>33</v>
      </c>
      <c r="I3232" s="119" t="s">
        <v>19</v>
      </c>
      <c r="J3232" s="119" t="s">
        <v>17</v>
      </c>
      <c r="K3232" s="1">
        <v>46255.758941458334</v>
      </c>
      <c r="L3232">
        <v>0</v>
      </c>
      <c r="M3232">
        <v>3</v>
      </c>
      <c r="N3232">
        <v>0</v>
      </c>
      <c r="O3232">
        <v>2</v>
      </c>
      <c r="P3232" s="119" t="s">
        <v>20254</v>
      </c>
    </row>
    <row r="3233" spans="1:16" x14ac:dyDescent="0.25">
      <c r="A3233">
        <v>3388</v>
      </c>
      <c r="B3233" s="119" t="s">
        <v>1734</v>
      </c>
      <c r="C3233">
        <v>46</v>
      </c>
      <c r="E3233">
        <v>2</v>
      </c>
      <c r="F3233">
        <v>31</v>
      </c>
      <c r="G3233">
        <v>157</v>
      </c>
      <c r="H3233">
        <v>36</v>
      </c>
      <c r="I3233" s="119" t="s">
        <v>19</v>
      </c>
      <c r="J3233" s="119" t="s">
        <v>17</v>
      </c>
      <c r="K3233" s="1">
        <v>46255.758941458334</v>
      </c>
      <c r="L3233">
        <v>0</v>
      </c>
      <c r="M3233">
        <v>3</v>
      </c>
      <c r="N3233">
        <v>0</v>
      </c>
      <c r="O3233">
        <v>0</v>
      </c>
      <c r="P3233" s="119" t="s">
        <v>20254</v>
      </c>
    </row>
    <row r="3234" spans="1:16" x14ac:dyDescent="0.25">
      <c r="A3234">
        <v>3389</v>
      </c>
      <c r="B3234" s="119" t="s">
        <v>1734</v>
      </c>
      <c r="C3234">
        <v>50</v>
      </c>
      <c r="E3234">
        <v>467</v>
      </c>
      <c r="F3234">
        <v>44</v>
      </c>
      <c r="G3234">
        <v>103</v>
      </c>
      <c r="H3234">
        <v>88</v>
      </c>
      <c r="I3234" s="119" t="s">
        <v>19</v>
      </c>
      <c r="J3234" s="119" t="s">
        <v>17</v>
      </c>
      <c r="K3234" s="1">
        <v>46255.758941458334</v>
      </c>
      <c r="L3234">
        <v>5</v>
      </c>
      <c r="M3234">
        <v>1</v>
      </c>
      <c r="N3234">
        <v>1</v>
      </c>
      <c r="O3234">
        <v>0</v>
      </c>
      <c r="P3234" s="119" t="s">
        <v>20254</v>
      </c>
    </row>
    <row r="3235" spans="1:16" x14ac:dyDescent="0.25">
      <c r="A3235">
        <v>3390</v>
      </c>
      <c r="B3235" s="119" t="s">
        <v>1734</v>
      </c>
      <c r="C3235">
        <v>54</v>
      </c>
      <c r="E3235">
        <v>221</v>
      </c>
      <c r="F3235">
        <v>50</v>
      </c>
      <c r="G3235">
        <v>201</v>
      </c>
      <c r="H3235">
        <v>79</v>
      </c>
      <c r="I3235" s="119" t="s">
        <v>19</v>
      </c>
      <c r="J3235" s="119" t="s">
        <v>17</v>
      </c>
      <c r="K3235" s="1">
        <v>46255.758941458334</v>
      </c>
      <c r="L3235">
        <v>6</v>
      </c>
      <c r="M3235">
        <v>0</v>
      </c>
      <c r="N3235">
        <v>2</v>
      </c>
      <c r="O3235">
        <v>0</v>
      </c>
      <c r="P3235" s="119" t="s">
        <v>20254</v>
      </c>
    </row>
    <row r="3236" spans="1:16" x14ac:dyDescent="0.25">
      <c r="A3236">
        <v>3391</v>
      </c>
      <c r="B3236" s="119" t="s">
        <v>1734</v>
      </c>
      <c r="C3236">
        <v>58</v>
      </c>
      <c r="E3236">
        <v>2396</v>
      </c>
      <c r="F3236">
        <v>100</v>
      </c>
      <c r="G3236">
        <v>214</v>
      </c>
      <c r="H3236">
        <v>103</v>
      </c>
      <c r="I3236" s="119" t="s">
        <v>19</v>
      </c>
      <c r="J3236" s="119" t="s">
        <v>17</v>
      </c>
      <c r="K3236" s="1">
        <v>46255.758941458334</v>
      </c>
      <c r="L3236">
        <v>2</v>
      </c>
      <c r="M3236">
        <v>0</v>
      </c>
      <c r="N3236">
        <v>0</v>
      </c>
      <c r="O3236">
        <v>0</v>
      </c>
      <c r="P3236" s="119" t="s">
        <v>20254</v>
      </c>
    </row>
    <row r="3237" spans="1:16" x14ac:dyDescent="0.25">
      <c r="A3237">
        <v>3392</v>
      </c>
      <c r="B3237" s="119" t="s">
        <v>1735</v>
      </c>
      <c r="C3237">
        <v>62</v>
      </c>
      <c r="E3237">
        <v>1</v>
      </c>
      <c r="F3237">
        <v>39</v>
      </c>
      <c r="G3237">
        <v>112</v>
      </c>
      <c r="H3237">
        <v>45</v>
      </c>
      <c r="I3237" s="119" t="s">
        <v>19</v>
      </c>
      <c r="J3237" s="119" t="s">
        <v>17</v>
      </c>
      <c r="K3237" s="1">
        <v>46255.758941458334</v>
      </c>
      <c r="L3237">
        <v>0</v>
      </c>
      <c r="M3237">
        <v>0</v>
      </c>
      <c r="N3237">
        <v>0</v>
      </c>
      <c r="O3237">
        <v>0</v>
      </c>
      <c r="P3237" s="119" t="s">
        <v>20254</v>
      </c>
    </row>
    <row r="3238" spans="1:16" x14ac:dyDescent="0.25">
      <c r="A3238">
        <v>3393</v>
      </c>
      <c r="B3238" s="119" t="s">
        <v>1735</v>
      </c>
      <c r="C3238">
        <v>66</v>
      </c>
      <c r="E3238">
        <v>0</v>
      </c>
      <c r="F3238">
        <v>0</v>
      </c>
      <c r="G3238">
        <v>541</v>
      </c>
      <c r="H3238">
        <v>48</v>
      </c>
      <c r="I3238" s="119" t="s">
        <v>19</v>
      </c>
      <c r="J3238" s="119" t="s">
        <v>17</v>
      </c>
      <c r="K3238" s="1">
        <v>46255.758941458334</v>
      </c>
      <c r="L3238">
        <v>0</v>
      </c>
      <c r="M3238">
        <v>0</v>
      </c>
      <c r="N3238">
        <v>0</v>
      </c>
      <c r="O3238">
        <v>0</v>
      </c>
      <c r="P3238" s="119" t="s">
        <v>20254</v>
      </c>
    </row>
    <row r="3239" spans="1:16" x14ac:dyDescent="0.25">
      <c r="A3239">
        <v>3394</v>
      </c>
      <c r="B3239" s="119" t="s">
        <v>1735</v>
      </c>
      <c r="C3239">
        <v>70</v>
      </c>
      <c r="E3239">
        <v>0</v>
      </c>
      <c r="F3239">
        <v>0</v>
      </c>
      <c r="G3239">
        <v>500</v>
      </c>
      <c r="H3239">
        <v>58</v>
      </c>
      <c r="I3239" s="119" t="s">
        <v>19</v>
      </c>
      <c r="J3239" s="119" t="s">
        <v>17</v>
      </c>
      <c r="K3239" s="1">
        <v>46255.758941458334</v>
      </c>
      <c r="L3239">
        <v>0</v>
      </c>
      <c r="M3239">
        <v>3</v>
      </c>
      <c r="N3239">
        <v>0</v>
      </c>
      <c r="O3239">
        <v>0</v>
      </c>
      <c r="P3239" s="119" t="s">
        <v>20254</v>
      </c>
    </row>
    <row r="3240" spans="1:16" x14ac:dyDescent="0.25">
      <c r="A3240">
        <v>3395</v>
      </c>
      <c r="B3240" s="119" t="s">
        <v>1735</v>
      </c>
      <c r="C3240">
        <v>74</v>
      </c>
      <c r="E3240">
        <v>0</v>
      </c>
      <c r="F3240">
        <v>0</v>
      </c>
      <c r="G3240">
        <v>1144</v>
      </c>
      <c r="H3240">
        <v>51</v>
      </c>
      <c r="I3240" s="119" t="s">
        <v>19</v>
      </c>
      <c r="J3240" s="119" t="s">
        <v>17</v>
      </c>
      <c r="K3240" s="1">
        <v>46255.758941458334</v>
      </c>
      <c r="L3240">
        <v>0</v>
      </c>
      <c r="M3240">
        <v>1</v>
      </c>
      <c r="N3240">
        <v>0</v>
      </c>
      <c r="O3240">
        <v>0</v>
      </c>
      <c r="P3240" s="119" t="s">
        <v>20254</v>
      </c>
    </row>
    <row r="3241" spans="1:16" x14ac:dyDescent="0.25">
      <c r="A3241">
        <v>3396</v>
      </c>
      <c r="B3241" s="119" t="s">
        <v>1735</v>
      </c>
      <c r="C3241">
        <v>78</v>
      </c>
      <c r="E3241">
        <v>0</v>
      </c>
      <c r="F3241">
        <v>0</v>
      </c>
      <c r="G3241">
        <v>4445</v>
      </c>
      <c r="H3241">
        <v>53</v>
      </c>
      <c r="I3241" s="119" t="s">
        <v>19</v>
      </c>
      <c r="J3241" s="119" t="s">
        <v>17</v>
      </c>
      <c r="K3241" s="1">
        <v>46255.758941458334</v>
      </c>
      <c r="L3241">
        <v>0</v>
      </c>
      <c r="M3241">
        <v>4</v>
      </c>
      <c r="N3241">
        <v>0</v>
      </c>
      <c r="O3241">
        <v>0</v>
      </c>
      <c r="P3241" s="119" t="s">
        <v>20254</v>
      </c>
    </row>
    <row r="3242" spans="1:16" x14ac:dyDescent="0.25">
      <c r="A3242">
        <v>3397</v>
      </c>
      <c r="B3242" s="119" t="s">
        <v>1736</v>
      </c>
      <c r="C3242">
        <v>18</v>
      </c>
      <c r="E3242">
        <v>2</v>
      </c>
      <c r="F3242">
        <v>14</v>
      </c>
      <c r="G3242">
        <v>134</v>
      </c>
      <c r="H3242">
        <v>114</v>
      </c>
      <c r="I3242" s="119" t="s">
        <v>19</v>
      </c>
      <c r="J3242" s="119" t="s">
        <v>17</v>
      </c>
      <c r="K3242" s="1">
        <v>46255.758941458334</v>
      </c>
      <c r="L3242">
        <v>0</v>
      </c>
      <c r="M3242">
        <v>6</v>
      </c>
      <c r="N3242">
        <v>0</v>
      </c>
      <c r="O3242">
        <v>1</v>
      </c>
      <c r="P3242" s="119" t="s">
        <v>20254</v>
      </c>
    </row>
    <row r="3243" spans="1:16" x14ac:dyDescent="0.25">
      <c r="A3243">
        <v>3398</v>
      </c>
      <c r="B3243" s="119" t="s">
        <v>1737</v>
      </c>
      <c r="C3243">
        <v>22</v>
      </c>
      <c r="E3243">
        <v>224</v>
      </c>
      <c r="F3243">
        <v>19</v>
      </c>
      <c r="G3243">
        <v>364</v>
      </c>
      <c r="H3243">
        <v>64</v>
      </c>
      <c r="I3243" s="119" t="s">
        <v>19</v>
      </c>
      <c r="J3243" s="119" t="s">
        <v>17</v>
      </c>
      <c r="K3243" s="1">
        <v>46255.758941458334</v>
      </c>
      <c r="L3243">
        <v>9</v>
      </c>
      <c r="M3243">
        <v>1</v>
      </c>
      <c r="N3243">
        <v>1</v>
      </c>
      <c r="O3243">
        <v>0</v>
      </c>
      <c r="P3243" s="119" t="s">
        <v>20254</v>
      </c>
    </row>
    <row r="3244" spans="1:16" x14ac:dyDescent="0.25">
      <c r="A3244">
        <v>3399</v>
      </c>
      <c r="B3244" s="119" t="s">
        <v>1737</v>
      </c>
      <c r="C3244">
        <v>26</v>
      </c>
      <c r="E3244">
        <v>438</v>
      </c>
      <c r="F3244">
        <v>24</v>
      </c>
      <c r="G3244">
        <v>241</v>
      </c>
      <c r="H3244">
        <v>64</v>
      </c>
      <c r="I3244" s="119" t="s">
        <v>19</v>
      </c>
      <c r="J3244" s="119" t="s">
        <v>17</v>
      </c>
      <c r="K3244" s="1">
        <v>46255.758941458334</v>
      </c>
      <c r="L3244">
        <v>17</v>
      </c>
      <c r="M3244">
        <v>1</v>
      </c>
      <c r="N3244">
        <v>4</v>
      </c>
      <c r="O3244">
        <v>0</v>
      </c>
      <c r="P3244" s="119" t="s">
        <v>20254</v>
      </c>
    </row>
    <row r="3245" spans="1:16" x14ac:dyDescent="0.25">
      <c r="A3245">
        <v>3400</v>
      </c>
      <c r="B3245" s="119" t="s">
        <v>1737</v>
      </c>
      <c r="C3245">
        <v>30</v>
      </c>
      <c r="E3245">
        <v>11647</v>
      </c>
      <c r="F3245">
        <v>54</v>
      </c>
      <c r="G3245">
        <v>212</v>
      </c>
      <c r="H3245">
        <v>100</v>
      </c>
      <c r="I3245" s="119" t="s">
        <v>19</v>
      </c>
      <c r="J3245" s="119" t="s">
        <v>17</v>
      </c>
      <c r="K3245" s="1">
        <v>46255.758941458334</v>
      </c>
      <c r="L3245">
        <v>16</v>
      </c>
      <c r="M3245">
        <v>0</v>
      </c>
      <c r="N3245">
        <v>2</v>
      </c>
      <c r="O3245">
        <v>0</v>
      </c>
      <c r="P3245" s="119" t="s">
        <v>20254</v>
      </c>
    </row>
    <row r="3246" spans="1:16" x14ac:dyDescent="0.25">
      <c r="A3246">
        <v>3401</v>
      </c>
      <c r="B3246" s="119" t="s">
        <v>1737</v>
      </c>
      <c r="C3246">
        <v>34</v>
      </c>
      <c r="E3246">
        <v>488</v>
      </c>
      <c r="F3246">
        <v>20</v>
      </c>
      <c r="G3246">
        <v>70</v>
      </c>
      <c r="H3246">
        <v>3000</v>
      </c>
      <c r="I3246" s="119" t="s">
        <v>19</v>
      </c>
      <c r="J3246" s="119" t="s">
        <v>17</v>
      </c>
      <c r="K3246" s="1">
        <v>46255.758941458334</v>
      </c>
      <c r="L3246">
        <v>0</v>
      </c>
      <c r="M3246">
        <v>1</v>
      </c>
      <c r="N3246">
        <v>0</v>
      </c>
      <c r="O3246">
        <v>0</v>
      </c>
      <c r="P3246" s="119" t="s">
        <v>20254</v>
      </c>
    </row>
    <row r="3247" spans="1:16" x14ac:dyDescent="0.25">
      <c r="A3247">
        <v>3402</v>
      </c>
      <c r="B3247" s="119" t="s">
        <v>1737</v>
      </c>
      <c r="C3247">
        <v>38</v>
      </c>
      <c r="E3247">
        <v>0</v>
      </c>
      <c r="F3247">
        <v>0</v>
      </c>
      <c r="G3247">
        <v>272</v>
      </c>
      <c r="H3247">
        <v>50</v>
      </c>
      <c r="I3247" s="119" t="s">
        <v>19</v>
      </c>
      <c r="J3247" s="119" t="s">
        <v>17</v>
      </c>
      <c r="K3247" s="1">
        <v>46255.758941458334</v>
      </c>
      <c r="L3247">
        <v>0</v>
      </c>
      <c r="M3247">
        <v>0</v>
      </c>
      <c r="N3247">
        <v>0</v>
      </c>
      <c r="O3247">
        <v>0</v>
      </c>
      <c r="P3247" s="119" t="s">
        <v>20254</v>
      </c>
    </row>
    <row r="3248" spans="1:16" x14ac:dyDescent="0.25">
      <c r="A3248">
        <v>3403</v>
      </c>
      <c r="B3248" s="119" t="s">
        <v>1737</v>
      </c>
      <c r="C3248">
        <v>42</v>
      </c>
      <c r="E3248">
        <v>518</v>
      </c>
      <c r="F3248">
        <v>29</v>
      </c>
      <c r="G3248">
        <v>199</v>
      </c>
      <c r="H3248">
        <v>48</v>
      </c>
      <c r="I3248" s="119" t="s">
        <v>19</v>
      </c>
      <c r="J3248" s="119" t="s">
        <v>17</v>
      </c>
      <c r="K3248" s="1">
        <v>46255.758941458334</v>
      </c>
      <c r="L3248">
        <v>8</v>
      </c>
      <c r="M3248">
        <v>1</v>
      </c>
      <c r="N3248">
        <v>2</v>
      </c>
      <c r="O3248">
        <v>0</v>
      </c>
      <c r="P3248" s="119" t="s">
        <v>20254</v>
      </c>
    </row>
    <row r="3249" spans="1:16" x14ac:dyDescent="0.25">
      <c r="A3249">
        <v>3404</v>
      </c>
      <c r="B3249" s="119" t="s">
        <v>1737</v>
      </c>
      <c r="C3249">
        <v>46</v>
      </c>
      <c r="E3249">
        <v>28</v>
      </c>
      <c r="F3249">
        <v>25</v>
      </c>
      <c r="G3249">
        <v>98</v>
      </c>
      <c r="H3249">
        <v>80</v>
      </c>
      <c r="I3249" s="119" t="s">
        <v>19</v>
      </c>
      <c r="J3249" s="119" t="s">
        <v>17</v>
      </c>
      <c r="K3249" s="1">
        <v>46255.758941458334</v>
      </c>
      <c r="L3249">
        <v>0</v>
      </c>
      <c r="M3249">
        <v>7</v>
      </c>
      <c r="N3249">
        <v>0</v>
      </c>
      <c r="O3249">
        <v>3</v>
      </c>
      <c r="P3249" s="119" t="s">
        <v>20254</v>
      </c>
    </row>
    <row r="3250" spans="1:16" x14ac:dyDescent="0.25">
      <c r="A3250">
        <v>3405</v>
      </c>
      <c r="B3250" s="119" t="s">
        <v>1737</v>
      </c>
      <c r="C3250">
        <v>50</v>
      </c>
      <c r="E3250">
        <v>119</v>
      </c>
      <c r="F3250">
        <v>48</v>
      </c>
      <c r="G3250">
        <v>160</v>
      </c>
      <c r="H3250">
        <v>68</v>
      </c>
      <c r="I3250" s="119" t="s">
        <v>19</v>
      </c>
      <c r="J3250" s="119" t="s">
        <v>17</v>
      </c>
      <c r="K3250" s="1">
        <v>46255.758941458334</v>
      </c>
      <c r="L3250">
        <v>10</v>
      </c>
      <c r="M3250">
        <v>0</v>
      </c>
      <c r="N3250">
        <v>3</v>
      </c>
      <c r="O3250">
        <v>0</v>
      </c>
      <c r="P3250" s="119" t="s">
        <v>20254</v>
      </c>
    </row>
    <row r="3251" spans="1:16" x14ac:dyDescent="0.25">
      <c r="A3251">
        <v>3406</v>
      </c>
      <c r="B3251" s="119" t="s">
        <v>1737</v>
      </c>
      <c r="C3251">
        <v>54</v>
      </c>
      <c r="E3251">
        <v>31</v>
      </c>
      <c r="F3251">
        <v>31</v>
      </c>
      <c r="G3251">
        <v>422</v>
      </c>
      <c r="H3251">
        <v>61</v>
      </c>
      <c r="I3251" s="119" t="s">
        <v>19</v>
      </c>
      <c r="J3251" s="119" t="s">
        <v>17</v>
      </c>
      <c r="K3251" s="1">
        <v>46255.758941458334</v>
      </c>
      <c r="L3251">
        <v>11</v>
      </c>
      <c r="M3251">
        <v>1</v>
      </c>
      <c r="N3251">
        <v>2</v>
      </c>
      <c r="O3251">
        <v>0</v>
      </c>
      <c r="P3251" s="119" t="s">
        <v>20254</v>
      </c>
    </row>
    <row r="3252" spans="1:16" x14ac:dyDescent="0.25">
      <c r="A3252">
        <v>3407</v>
      </c>
      <c r="B3252" s="119" t="s">
        <v>1737</v>
      </c>
      <c r="C3252">
        <v>58</v>
      </c>
      <c r="E3252">
        <v>4513</v>
      </c>
      <c r="F3252">
        <v>53</v>
      </c>
      <c r="G3252">
        <v>205</v>
      </c>
      <c r="H3252">
        <v>75</v>
      </c>
      <c r="I3252" s="119" t="s">
        <v>19</v>
      </c>
      <c r="J3252" s="119" t="s">
        <v>17</v>
      </c>
      <c r="K3252" s="1">
        <v>46255.758941458334</v>
      </c>
      <c r="L3252">
        <v>8</v>
      </c>
      <c r="M3252">
        <v>0</v>
      </c>
      <c r="N3252">
        <v>1</v>
      </c>
      <c r="O3252">
        <v>0</v>
      </c>
      <c r="P3252" s="119" t="s">
        <v>20254</v>
      </c>
    </row>
    <row r="3253" spans="1:16" x14ac:dyDescent="0.25">
      <c r="A3253">
        <v>3408</v>
      </c>
      <c r="B3253" s="119" t="s">
        <v>1738</v>
      </c>
      <c r="C3253">
        <v>62</v>
      </c>
      <c r="E3253">
        <v>119</v>
      </c>
      <c r="F3253">
        <v>36</v>
      </c>
      <c r="G3253">
        <v>252</v>
      </c>
      <c r="H3253">
        <v>46</v>
      </c>
      <c r="I3253" s="119" t="s">
        <v>19</v>
      </c>
      <c r="J3253" s="119" t="s">
        <v>17</v>
      </c>
      <c r="K3253" s="1">
        <v>46255.758941458334</v>
      </c>
      <c r="L3253">
        <v>4</v>
      </c>
      <c r="M3253">
        <v>0</v>
      </c>
      <c r="N3253">
        <v>1</v>
      </c>
      <c r="O3253">
        <v>0</v>
      </c>
      <c r="P3253" s="119" t="s">
        <v>20254</v>
      </c>
    </row>
    <row r="3254" spans="1:16" x14ac:dyDescent="0.25">
      <c r="A3254">
        <v>3409</v>
      </c>
      <c r="B3254" s="119" t="s">
        <v>1738</v>
      </c>
      <c r="C3254">
        <v>66</v>
      </c>
      <c r="E3254">
        <v>0</v>
      </c>
      <c r="F3254">
        <v>0</v>
      </c>
      <c r="G3254">
        <v>328</v>
      </c>
      <c r="H3254">
        <v>56</v>
      </c>
      <c r="I3254" s="119" t="s">
        <v>19</v>
      </c>
      <c r="J3254" s="119" t="s">
        <v>17</v>
      </c>
      <c r="K3254" s="1">
        <v>46255.758941458334</v>
      </c>
      <c r="L3254">
        <v>0</v>
      </c>
      <c r="M3254">
        <v>4</v>
      </c>
      <c r="N3254">
        <v>0</v>
      </c>
      <c r="O3254">
        <v>1</v>
      </c>
      <c r="P3254" s="119" t="s">
        <v>20254</v>
      </c>
    </row>
    <row r="3255" spans="1:16" x14ac:dyDescent="0.25">
      <c r="A3255">
        <v>3410</v>
      </c>
      <c r="B3255" s="119" t="s">
        <v>1738</v>
      </c>
      <c r="C3255">
        <v>70</v>
      </c>
      <c r="E3255">
        <v>0</v>
      </c>
      <c r="F3255">
        <v>0</v>
      </c>
      <c r="G3255">
        <v>342</v>
      </c>
      <c r="H3255">
        <v>93</v>
      </c>
      <c r="I3255" s="119" t="s">
        <v>19</v>
      </c>
      <c r="J3255" s="119" t="s">
        <v>17</v>
      </c>
      <c r="K3255" s="1">
        <v>46255.758941458334</v>
      </c>
      <c r="L3255">
        <v>0</v>
      </c>
      <c r="M3255">
        <v>0</v>
      </c>
      <c r="N3255">
        <v>0</v>
      </c>
      <c r="O3255">
        <v>0</v>
      </c>
      <c r="P3255" s="119" t="s">
        <v>20254</v>
      </c>
    </row>
    <row r="3256" spans="1:16" x14ac:dyDescent="0.25">
      <c r="A3256">
        <v>3411</v>
      </c>
      <c r="B3256" s="119" t="s">
        <v>1738</v>
      </c>
      <c r="C3256">
        <v>74</v>
      </c>
      <c r="E3256">
        <v>0</v>
      </c>
      <c r="F3256">
        <v>0</v>
      </c>
      <c r="G3256">
        <v>917</v>
      </c>
      <c r="H3256">
        <v>54</v>
      </c>
      <c r="I3256" s="119" t="s">
        <v>19</v>
      </c>
      <c r="J3256" s="119" t="s">
        <v>17</v>
      </c>
      <c r="K3256" s="1">
        <v>46255.758941458334</v>
      </c>
      <c r="L3256">
        <v>0</v>
      </c>
      <c r="M3256">
        <v>2</v>
      </c>
      <c r="N3256">
        <v>0</v>
      </c>
      <c r="O3256">
        <v>0</v>
      </c>
      <c r="P3256" s="119" t="s">
        <v>20254</v>
      </c>
    </row>
    <row r="3257" spans="1:16" x14ac:dyDescent="0.25">
      <c r="A3257">
        <v>3412</v>
      </c>
      <c r="B3257" s="119" t="s">
        <v>1738</v>
      </c>
      <c r="C3257">
        <v>78</v>
      </c>
      <c r="E3257">
        <v>0</v>
      </c>
      <c r="F3257">
        <v>0</v>
      </c>
      <c r="G3257">
        <v>5388</v>
      </c>
      <c r="H3257">
        <v>43</v>
      </c>
      <c r="I3257" s="119" t="s">
        <v>19</v>
      </c>
      <c r="J3257" s="119" t="s">
        <v>17</v>
      </c>
      <c r="K3257" s="1">
        <v>46255.758941458334</v>
      </c>
      <c r="L3257">
        <v>0</v>
      </c>
      <c r="M3257">
        <v>8</v>
      </c>
      <c r="N3257">
        <v>0</v>
      </c>
      <c r="O3257">
        <v>3</v>
      </c>
      <c r="P3257" s="119" t="s">
        <v>20254</v>
      </c>
    </row>
    <row r="3258" spans="1:16" x14ac:dyDescent="0.25">
      <c r="A3258">
        <v>3413</v>
      </c>
      <c r="B3258" s="119" t="s">
        <v>1739</v>
      </c>
      <c r="C3258">
        <v>2</v>
      </c>
      <c r="E3258">
        <v>879</v>
      </c>
      <c r="F3258">
        <v>11</v>
      </c>
      <c r="G3258">
        <v>943</v>
      </c>
      <c r="H3258">
        <v>21</v>
      </c>
      <c r="I3258" s="119" t="s">
        <v>19</v>
      </c>
      <c r="J3258" s="119" t="s">
        <v>17</v>
      </c>
      <c r="K3258" s="1">
        <v>46255.758941458334</v>
      </c>
      <c r="L3258">
        <v>31</v>
      </c>
      <c r="M3258">
        <v>0</v>
      </c>
      <c r="N3258">
        <v>6</v>
      </c>
      <c r="O3258">
        <v>0</v>
      </c>
      <c r="P3258" s="119" t="s">
        <v>20254</v>
      </c>
    </row>
    <row r="3259" spans="1:16" x14ac:dyDescent="0.25">
      <c r="A3259">
        <v>3414</v>
      </c>
      <c r="B3259" s="119" t="s">
        <v>1739</v>
      </c>
      <c r="C3259">
        <v>6</v>
      </c>
      <c r="E3259">
        <v>446</v>
      </c>
      <c r="F3259">
        <v>7</v>
      </c>
      <c r="G3259">
        <v>934</v>
      </c>
      <c r="H3259">
        <v>26</v>
      </c>
      <c r="I3259" s="119" t="s">
        <v>19</v>
      </c>
      <c r="J3259" s="119" t="s">
        <v>17</v>
      </c>
      <c r="K3259" s="1">
        <v>46255.758941458334</v>
      </c>
      <c r="L3259">
        <v>0</v>
      </c>
      <c r="M3259">
        <v>5</v>
      </c>
      <c r="N3259">
        <v>0</v>
      </c>
      <c r="O3259">
        <v>0</v>
      </c>
      <c r="P3259" s="119" t="s">
        <v>20254</v>
      </c>
    </row>
    <row r="3260" spans="1:16" x14ac:dyDescent="0.25">
      <c r="A3260">
        <v>3415</v>
      </c>
      <c r="B3260" s="119" t="s">
        <v>1739</v>
      </c>
      <c r="C3260">
        <v>10</v>
      </c>
      <c r="E3260">
        <v>3076</v>
      </c>
      <c r="F3260">
        <v>12</v>
      </c>
      <c r="G3260">
        <v>445</v>
      </c>
      <c r="H3260">
        <v>37</v>
      </c>
      <c r="I3260" s="119" t="s">
        <v>19</v>
      </c>
      <c r="J3260" s="119" t="s">
        <v>17</v>
      </c>
      <c r="K3260" s="1">
        <v>46255.758941458334</v>
      </c>
      <c r="L3260">
        <v>0</v>
      </c>
      <c r="M3260">
        <v>0</v>
      </c>
      <c r="N3260">
        <v>0</v>
      </c>
      <c r="O3260">
        <v>0</v>
      </c>
      <c r="P3260" s="119" t="s">
        <v>20254</v>
      </c>
    </row>
    <row r="3261" spans="1:16" x14ac:dyDescent="0.25">
      <c r="A3261">
        <v>3416</v>
      </c>
      <c r="B3261" s="119" t="s">
        <v>1739</v>
      </c>
      <c r="C3261">
        <v>14</v>
      </c>
      <c r="E3261">
        <v>0</v>
      </c>
      <c r="F3261">
        <v>0</v>
      </c>
      <c r="G3261">
        <v>324</v>
      </c>
      <c r="H3261">
        <v>27</v>
      </c>
      <c r="I3261" s="119" t="s">
        <v>19</v>
      </c>
      <c r="J3261" s="119" t="s">
        <v>17</v>
      </c>
      <c r="K3261" s="1">
        <v>46255.758941458334</v>
      </c>
      <c r="L3261">
        <v>0</v>
      </c>
      <c r="M3261">
        <v>19</v>
      </c>
      <c r="N3261">
        <v>0</v>
      </c>
      <c r="O3261">
        <v>0</v>
      </c>
      <c r="P3261" s="119" t="s">
        <v>20254</v>
      </c>
    </row>
    <row r="3262" spans="1:16" x14ac:dyDescent="0.25">
      <c r="A3262">
        <v>3417</v>
      </c>
      <c r="B3262" s="119" t="s">
        <v>1739</v>
      </c>
      <c r="C3262">
        <v>18</v>
      </c>
      <c r="E3262">
        <v>0</v>
      </c>
      <c r="F3262">
        <v>0</v>
      </c>
      <c r="G3262">
        <v>546</v>
      </c>
      <c r="H3262">
        <v>29</v>
      </c>
      <c r="I3262" s="119" t="s">
        <v>19</v>
      </c>
      <c r="J3262" s="119" t="s">
        <v>17</v>
      </c>
      <c r="K3262" s="1">
        <v>46255.758941458334</v>
      </c>
      <c r="L3262">
        <v>0</v>
      </c>
      <c r="M3262">
        <v>2</v>
      </c>
      <c r="N3262">
        <v>0</v>
      </c>
      <c r="O3262">
        <v>1</v>
      </c>
      <c r="P3262" s="119" t="s">
        <v>20254</v>
      </c>
    </row>
    <row r="3263" spans="1:16" x14ac:dyDescent="0.25">
      <c r="A3263">
        <v>3418</v>
      </c>
      <c r="B3263" s="119" t="s">
        <v>1740</v>
      </c>
      <c r="C3263">
        <v>22</v>
      </c>
      <c r="E3263">
        <v>782</v>
      </c>
      <c r="F3263">
        <v>30</v>
      </c>
      <c r="G3263">
        <v>370</v>
      </c>
      <c r="H3263">
        <v>38</v>
      </c>
      <c r="I3263" s="119" t="s">
        <v>19</v>
      </c>
      <c r="J3263" s="119" t="s">
        <v>17</v>
      </c>
      <c r="K3263" s="1">
        <v>46255.758941458334</v>
      </c>
      <c r="L3263">
        <v>11</v>
      </c>
      <c r="M3263">
        <v>1</v>
      </c>
      <c r="N3263">
        <v>3</v>
      </c>
      <c r="O3263">
        <v>0</v>
      </c>
      <c r="P3263" s="119" t="s">
        <v>20254</v>
      </c>
    </row>
    <row r="3264" spans="1:16" x14ac:dyDescent="0.25">
      <c r="A3264">
        <v>3419</v>
      </c>
      <c r="B3264" s="119" t="s">
        <v>1740</v>
      </c>
      <c r="C3264">
        <v>26</v>
      </c>
      <c r="E3264">
        <v>0</v>
      </c>
      <c r="F3264">
        <v>0</v>
      </c>
      <c r="G3264">
        <v>263</v>
      </c>
      <c r="H3264">
        <v>56</v>
      </c>
      <c r="I3264" s="119" t="s">
        <v>19</v>
      </c>
      <c r="J3264" s="119" t="s">
        <v>17</v>
      </c>
      <c r="K3264" s="1">
        <v>46255.758941458334</v>
      </c>
      <c r="L3264">
        <v>0</v>
      </c>
      <c r="M3264">
        <v>0</v>
      </c>
      <c r="N3264">
        <v>0</v>
      </c>
      <c r="O3264">
        <v>0</v>
      </c>
      <c r="P3264" s="119" t="s">
        <v>20254</v>
      </c>
    </row>
    <row r="3265" spans="1:16" x14ac:dyDescent="0.25">
      <c r="A3265">
        <v>3420</v>
      </c>
      <c r="B3265" s="119" t="s">
        <v>1740</v>
      </c>
      <c r="C3265">
        <v>30</v>
      </c>
      <c r="E3265">
        <v>4550</v>
      </c>
      <c r="F3265">
        <v>28</v>
      </c>
      <c r="G3265">
        <v>161</v>
      </c>
      <c r="H3265">
        <v>94</v>
      </c>
      <c r="I3265" s="119" t="s">
        <v>19</v>
      </c>
      <c r="J3265" s="119" t="s">
        <v>17</v>
      </c>
      <c r="K3265" s="1">
        <v>46255.758941458334</v>
      </c>
      <c r="L3265">
        <v>12</v>
      </c>
      <c r="M3265">
        <v>1</v>
      </c>
      <c r="N3265">
        <v>1</v>
      </c>
      <c r="O3265">
        <v>0</v>
      </c>
      <c r="P3265" s="119" t="s">
        <v>20254</v>
      </c>
    </row>
    <row r="3266" spans="1:16" x14ac:dyDescent="0.25">
      <c r="A3266">
        <v>3421</v>
      </c>
      <c r="B3266" s="119" t="s">
        <v>1740</v>
      </c>
      <c r="C3266">
        <v>34</v>
      </c>
      <c r="E3266">
        <v>0</v>
      </c>
      <c r="F3266">
        <v>0</v>
      </c>
      <c r="G3266">
        <v>441</v>
      </c>
      <c r="H3266">
        <v>29</v>
      </c>
      <c r="I3266" s="119" t="s">
        <v>19</v>
      </c>
      <c r="J3266" s="119" t="s">
        <v>17</v>
      </c>
      <c r="K3266" s="1">
        <v>46255.758941458334</v>
      </c>
      <c r="L3266">
        <v>0</v>
      </c>
      <c r="M3266">
        <v>2</v>
      </c>
      <c r="N3266">
        <v>0</v>
      </c>
      <c r="O3266">
        <v>1</v>
      </c>
      <c r="P3266" s="119" t="s">
        <v>20254</v>
      </c>
    </row>
    <row r="3267" spans="1:16" x14ac:dyDescent="0.25">
      <c r="A3267">
        <v>3422</v>
      </c>
      <c r="B3267" s="119" t="s">
        <v>1740</v>
      </c>
      <c r="C3267">
        <v>38</v>
      </c>
      <c r="E3267">
        <v>0</v>
      </c>
      <c r="F3267">
        <v>0</v>
      </c>
      <c r="G3267">
        <v>442</v>
      </c>
      <c r="H3267">
        <v>32</v>
      </c>
      <c r="I3267" s="119" t="s">
        <v>19</v>
      </c>
      <c r="J3267" s="119" t="s">
        <v>17</v>
      </c>
      <c r="K3267" s="1">
        <v>46255.758941458334</v>
      </c>
      <c r="L3267">
        <v>0</v>
      </c>
      <c r="M3267">
        <v>1</v>
      </c>
      <c r="N3267">
        <v>0</v>
      </c>
      <c r="O3267">
        <v>0</v>
      </c>
      <c r="P3267" s="119" t="s">
        <v>20254</v>
      </c>
    </row>
    <row r="3268" spans="1:16" x14ac:dyDescent="0.25">
      <c r="A3268">
        <v>3423</v>
      </c>
      <c r="B3268" s="119" t="s">
        <v>1740</v>
      </c>
      <c r="C3268">
        <v>42</v>
      </c>
      <c r="E3268">
        <v>0</v>
      </c>
      <c r="F3268">
        <v>0</v>
      </c>
      <c r="G3268">
        <v>605</v>
      </c>
      <c r="H3268">
        <v>34</v>
      </c>
      <c r="I3268" s="119" t="s">
        <v>19</v>
      </c>
      <c r="J3268" s="119" t="s">
        <v>17</v>
      </c>
      <c r="K3268" s="1">
        <v>46255.758941458334</v>
      </c>
      <c r="L3268">
        <v>0</v>
      </c>
      <c r="M3268">
        <v>0</v>
      </c>
      <c r="N3268">
        <v>0</v>
      </c>
      <c r="O3268">
        <v>0</v>
      </c>
      <c r="P3268" s="119" t="s">
        <v>20254</v>
      </c>
    </row>
    <row r="3269" spans="1:16" x14ac:dyDescent="0.25">
      <c r="A3269">
        <v>3424</v>
      </c>
      <c r="B3269" s="119" t="s">
        <v>1740</v>
      </c>
      <c r="C3269">
        <v>46</v>
      </c>
      <c r="E3269">
        <v>726</v>
      </c>
      <c r="F3269">
        <v>25</v>
      </c>
      <c r="G3269">
        <v>254</v>
      </c>
      <c r="H3269">
        <v>66</v>
      </c>
      <c r="I3269" s="119" t="s">
        <v>19</v>
      </c>
      <c r="J3269" s="119" t="s">
        <v>17</v>
      </c>
      <c r="K3269" s="1">
        <v>46255.758941458334</v>
      </c>
      <c r="L3269">
        <v>10</v>
      </c>
      <c r="M3269">
        <v>0</v>
      </c>
      <c r="N3269">
        <v>1</v>
      </c>
      <c r="O3269">
        <v>0</v>
      </c>
      <c r="P3269" s="119" t="s">
        <v>20254</v>
      </c>
    </row>
    <row r="3270" spans="1:16" x14ac:dyDescent="0.25">
      <c r="A3270">
        <v>3425</v>
      </c>
      <c r="B3270" s="119" t="s">
        <v>1740</v>
      </c>
      <c r="C3270">
        <v>50</v>
      </c>
      <c r="E3270">
        <v>463</v>
      </c>
      <c r="F3270">
        <v>129</v>
      </c>
      <c r="G3270">
        <v>216</v>
      </c>
      <c r="H3270">
        <v>144</v>
      </c>
      <c r="I3270" s="119" t="s">
        <v>19</v>
      </c>
      <c r="J3270" s="119" t="s">
        <v>17</v>
      </c>
      <c r="K3270" s="1">
        <v>46255.758941458334</v>
      </c>
      <c r="L3270">
        <v>7</v>
      </c>
      <c r="M3270">
        <v>2</v>
      </c>
      <c r="N3270">
        <v>2</v>
      </c>
      <c r="O3270">
        <v>1</v>
      </c>
      <c r="P3270" s="119" t="s">
        <v>20254</v>
      </c>
    </row>
    <row r="3271" spans="1:16" x14ac:dyDescent="0.25">
      <c r="A3271">
        <v>3426</v>
      </c>
      <c r="B3271" s="119" t="s">
        <v>1740</v>
      </c>
      <c r="C3271">
        <v>54</v>
      </c>
      <c r="E3271">
        <v>170</v>
      </c>
      <c r="F3271">
        <v>29</v>
      </c>
      <c r="G3271">
        <v>259</v>
      </c>
      <c r="H3271">
        <v>50</v>
      </c>
      <c r="I3271" s="119" t="s">
        <v>19</v>
      </c>
      <c r="J3271" s="119" t="s">
        <v>17</v>
      </c>
      <c r="K3271" s="1">
        <v>46255.758941458334</v>
      </c>
      <c r="L3271">
        <v>10</v>
      </c>
      <c r="M3271">
        <v>0</v>
      </c>
      <c r="N3271">
        <v>2</v>
      </c>
      <c r="O3271">
        <v>0</v>
      </c>
      <c r="P3271" s="119" t="s">
        <v>20254</v>
      </c>
    </row>
    <row r="3272" spans="1:16" x14ac:dyDescent="0.25">
      <c r="A3272">
        <v>3427</v>
      </c>
      <c r="B3272" s="119" t="s">
        <v>1740</v>
      </c>
      <c r="C3272">
        <v>58</v>
      </c>
      <c r="E3272">
        <v>515</v>
      </c>
      <c r="F3272">
        <v>35</v>
      </c>
      <c r="G3272">
        <v>160</v>
      </c>
      <c r="H3272">
        <v>92</v>
      </c>
      <c r="I3272" s="119" t="s">
        <v>19</v>
      </c>
      <c r="J3272" s="119" t="s">
        <v>17</v>
      </c>
      <c r="K3272" s="1">
        <v>46255.758941458334</v>
      </c>
      <c r="L3272">
        <v>8</v>
      </c>
      <c r="M3272">
        <v>0</v>
      </c>
      <c r="N3272">
        <v>3</v>
      </c>
      <c r="O3272">
        <v>0</v>
      </c>
      <c r="P3272" s="119" t="s">
        <v>20254</v>
      </c>
    </row>
    <row r="3273" spans="1:16" x14ac:dyDescent="0.25">
      <c r="A3273">
        <v>3428</v>
      </c>
      <c r="B3273" s="119" t="s">
        <v>1741</v>
      </c>
      <c r="C3273">
        <v>62</v>
      </c>
      <c r="E3273">
        <v>543</v>
      </c>
      <c r="F3273">
        <v>43</v>
      </c>
      <c r="G3273">
        <v>174</v>
      </c>
      <c r="H3273">
        <v>64</v>
      </c>
      <c r="I3273" s="119" t="s">
        <v>19</v>
      </c>
      <c r="J3273" s="119" t="s">
        <v>17</v>
      </c>
      <c r="K3273" s="1">
        <v>46255.758941458334</v>
      </c>
      <c r="L3273">
        <v>5</v>
      </c>
      <c r="M3273">
        <v>0</v>
      </c>
      <c r="N3273">
        <v>0</v>
      </c>
      <c r="O3273">
        <v>0</v>
      </c>
      <c r="P3273" s="119" t="s">
        <v>20254</v>
      </c>
    </row>
    <row r="3274" spans="1:16" x14ac:dyDescent="0.25">
      <c r="A3274">
        <v>3429</v>
      </c>
      <c r="B3274" s="119" t="s">
        <v>1741</v>
      </c>
      <c r="C3274">
        <v>66</v>
      </c>
      <c r="E3274">
        <v>327</v>
      </c>
      <c r="F3274">
        <v>34</v>
      </c>
      <c r="G3274">
        <v>145</v>
      </c>
      <c r="H3274">
        <v>59</v>
      </c>
      <c r="I3274" s="119" t="s">
        <v>19</v>
      </c>
      <c r="J3274" s="119" t="s">
        <v>17</v>
      </c>
      <c r="K3274" s="1">
        <v>46255.758941458334</v>
      </c>
      <c r="L3274">
        <v>3</v>
      </c>
      <c r="M3274">
        <v>0</v>
      </c>
      <c r="N3274">
        <v>1</v>
      </c>
      <c r="O3274">
        <v>0</v>
      </c>
      <c r="P3274" s="119" t="s">
        <v>20254</v>
      </c>
    </row>
    <row r="3275" spans="1:16" x14ac:dyDescent="0.25">
      <c r="A3275">
        <v>3430</v>
      </c>
      <c r="B3275" s="119" t="s">
        <v>1741</v>
      </c>
      <c r="C3275">
        <v>70</v>
      </c>
      <c r="E3275">
        <v>244</v>
      </c>
      <c r="F3275">
        <v>41</v>
      </c>
      <c r="G3275">
        <v>289</v>
      </c>
      <c r="H3275">
        <v>69</v>
      </c>
      <c r="I3275" s="119" t="s">
        <v>19</v>
      </c>
      <c r="J3275" s="119" t="s">
        <v>17</v>
      </c>
      <c r="K3275" s="1">
        <v>46255.758941458334</v>
      </c>
      <c r="L3275">
        <v>2</v>
      </c>
      <c r="M3275">
        <v>0</v>
      </c>
      <c r="N3275">
        <v>1</v>
      </c>
      <c r="O3275">
        <v>0</v>
      </c>
      <c r="P3275" s="119" t="s">
        <v>20254</v>
      </c>
    </row>
    <row r="3276" spans="1:16" x14ac:dyDescent="0.25">
      <c r="A3276">
        <v>3431</v>
      </c>
      <c r="B3276" s="119" t="s">
        <v>1741</v>
      </c>
      <c r="C3276">
        <v>74</v>
      </c>
      <c r="E3276">
        <v>731</v>
      </c>
      <c r="F3276">
        <v>37</v>
      </c>
      <c r="G3276">
        <v>621</v>
      </c>
      <c r="H3276">
        <v>75</v>
      </c>
      <c r="I3276" s="119" t="s">
        <v>19</v>
      </c>
      <c r="J3276" s="119" t="s">
        <v>17</v>
      </c>
      <c r="K3276" s="1">
        <v>46255.758941458334</v>
      </c>
      <c r="L3276">
        <v>16</v>
      </c>
      <c r="M3276">
        <v>1</v>
      </c>
      <c r="N3276">
        <v>4</v>
      </c>
      <c r="O3276">
        <v>0</v>
      </c>
      <c r="P3276" s="119" t="s">
        <v>20254</v>
      </c>
    </row>
    <row r="3277" spans="1:16" x14ac:dyDescent="0.25">
      <c r="A3277">
        <v>3432</v>
      </c>
      <c r="B3277" s="119" t="s">
        <v>1741</v>
      </c>
      <c r="C3277">
        <v>78</v>
      </c>
      <c r="E3277">
        <v>1694</v>
      </c>
      <c r="F3277">
        <v>47</v>
      </c>
      <c r="G3277">
        <v>6706</v>
      </c>
      <c r="H3277">
        <v>54</v>
      </c>
      <c r="I3277" s="119" t="s">
        <v>19</v>
      </c>
      <c r="J3277" s="119" t="s">
        <v>17</v>
      </c>
      <c r="K3277" s="1">
        <v>46255.758941458334</v>
      </c>
      <c r="L3277">
        <v>147</v>
      </c>
      <c r="M3277">
        <v>1</v>
      </c>
      <c r="N3277">
        <v>30</v>
      </c>
      <c r="O3277">
        <v>0</v>
      </c>
      <c r="P3277" s="119" t="s">
        <v>20254</v>
      </c>
    </row>
    <row r="3278" spans="1:16" x14ac:dyDescent="0.25">
      <c r="A3278">
        <v>3433</v>
      </c>
      <c r="B3278" s="119" t="s">
        <v>1742</v>
      </c>
      <c r="C3278">
        <v>2</v>
      </c>
      <c r="E3278">
        <v>1651</v>
      </c>
      <c r="F3278">
        <v>24</v>
      </c>
      <c r="G3278">
        <v>283</v>
      </c>
      <c r="H3278">
        <v>35</v>
      </c>
      <c r="I3278" s="119" t="s">
        <v>19</v>
      </c>
      <c r="J3278" s="119" t="s">
        <v>17</v>
      </c>
      <c r="K3278" s="1">
        <v>46255.758941458334</v>
      </c>
      <c r="L3278">
        <v>35</v>
      </c>
      <c r="M3278">
        <v>5</v>
      </c>
      <c r="N3278">
        <v>6</v>
      </c>
      <c r="O3278">
        <v>2</v>
      </c>
      <c r="P3278" s="119" t="s">
        <v>20254</v>
      </c>
    </row>
    <row r="3279" spans="1:16" x14ac:dyDescent="0.25">
      <c r="A3279">
        <v>3434</v>
      </c>
      <c r="B3279" s="119" t="s">
        <v>1742</v>
      </c>
      <c r="C3279">
        <v>6</v>
      </c>
      <c r="E3279">
        <v>490</v>
      </c>
      <c r="F3279">
        <v>19</v>
      </c>
      <c r="G3279">
        <v>534</v>
      </c>
      <c r="H3279">
        <v>33</v>
      </c>
      <c r="I3279" s="119" t="s">
        <v>19</v>
      </c>
      <c r="J3279" s="119" t="s">
        <v>17</v>
      </c>
      <c r="K3279" s="1">
        <v>46255.758941458334</v>
      </c>
      <c r="L3279">
        <v>10</v>
      </c>
      <c r="M3279">
        <v>7</v>
      </c>
      <c r="N3279">
        <v>0</v>
      </c>
      <c r="O3279">
        <v>1</v>
      </c>
      <c r="P3279" s="119" t="s">
        <v>20254</v>
      </c>
    </row>
    <row r="3280" spans="1:16" x14ac:dyDescent="0.25">
      <c r="A3280">
        <v>3435</v>
      </c>
      <c r="B3280" s="119" t="s">
        <v>1742</v>
      </c>
      <c r="C3280">
        <v>10</v>
      </c>
      <c r="E3280">
        <v>2287</v>
      </c>
      <c r="F3280">
        <v>17</v>
      </c>
      <c r="G3280">
        <v>287</v>
      </c>
      <c r="H3280">
        <v>32</v>
      </c>
      <c r="I3280" s="119" t="s">
        <v>19</v>
      </c>
      <c r="J3280" s="119" t="s">
        <v>17</v>
      </c>
      <c r="K3280" s="1">
        <v>46255.758941458334</v>
      </c>
      <c r="L3280">
        <v>4</v>
      </c>
      <c r="M3280">
        <v>3</v>
      </c>
      <c r="N3280">
        <v>0</v>
      </c>
      <c r="O3280">
        <v>0</v>
      </c>
      <c r="P3280" s="119" t="s">
        <v>20254</v>
      </c>
    </row>
    <row r="3281" spans="1:16" x14ac:dyDescent="0.25">
      <c r="A3281">
        <v>3436</v>
      </c>
      <c r="B3281" s="119" t="s">
        <v>1742</v>
      </c>
      <c r="C3281">
        <v>14</v>
      </c>
      <c r="E3281">
        <v>8956</v>
      </c>
      <c r="F3281">
        <v>44</v>
      </c>
      <c r="G3281">
        <v>338</v>
      </c>
      <c r="H3281">
        <v>50</v>
      </c>
      <c r="I3281" s="119" t="s">
        <v>19</v>
      </c>
      <c r="J3281" s="119" t="s">
        <v>17</v>
      </c>
      <c r="K3281" s="1">
        <v>46255.758941458334</v>
      </c>
      <c r="L3281">
        <v>20</v>
      </c>
      <c r="M3281">
        <v>0</v>
      </c>
      <c r="N3281">
        <v>4</v>
      </c>
      <c r="O3281">
        <v>0</v>
      </c>
      <c r="P3281" s="119" t="s">
        <v>20254</v>
      </c>
    </row>
    <row r="3282" spans="1:16" x14ac:dyDescent="0.25">
      <c r="A3282">
        <v>3437</v>
      </c>
      <c r="B3282" s="119" t="s">
        <v>1742</v>
      </c>
      <c r="C3282">
        <v>18</v>
      </c>
      <c r="E3282">
        <v>1159</v>
      </c>
      <c r="F3282">
        <v>20</v>
      </c>
      <c r="G3282">
        <v>291</v>
      </c>
      <c r="H3282">
        <v>33</v>
      </c>
      <c r="I3282" s="119" t="s">
        <v>19</v>
      </c>
      <c r="J3282" s="119" t="s">
        <v>17</v>
      </c>
      <c r="K3282" s="1">
        <v>46255.758941458334</v>
      </c>
      <c r="L3282">
        <v>8</v>
      </c>
      <c r="M3282">
        <v>1</v>
      </c>
      <c r="N3282">
        <v>0</v>
      </c>
      <c r="O3282">
        <v>0</v>
      </c>
      <c r="P3282" s="119" t="s">
        <v>20254</v>
      </c>
    </row>
    <row r="3283" spans="1:16" x14ac:dyDescent="0.25">
      <c r="A3283">
        <v>3438</v>
      </c>
      <c r="B3283" s="119" t="s">
        <v>1743</v>
      </c>
      <c r="C3283">
        <v>22</v>
      </c>
      <c r="E3283">
        <v>551</v>
      </c>
      <c r="F3283">
        <v>23</v>
      </c>
      <c r="G3283">
        <v>364</v>
      </c>
      <c r="H3283">
        <v>97</v>
      </c>
      <c r="I3283" s="119" t="s">
        <v>19</v>
      </c>
      <c r="J3283" s="119" t="s">
        <v>17</v>
      </c>
      <c r="K3283" s="1">
        <v>46255.758941458334</v>
      </c>
      <c r="L3283">
        <v>14</v>
      </c>
      <c r="M3283">
        <v>2</v>
      </c>
      <c r="N3283">
        <v>3</v>
      </c>
      <c r="O3283">
        <v>0</v>
      </c>
      <c r="P3283" s="119" t="s">
        <v>20254</v>
      </c>
    </row>
    <row r="3284" spans="1:16" x14ac:dyDescent="0.25">
      <c r="A3284">
        <v>3439</v>
      </c>
      <c r="B3284" s="119" t="s">
        <v>1743</v>
      </c>
      <c r="C3284">
        <v>26</v>
      </c>
      <c r="E3284">
        <v>0</v>
      </c>
      <c r="F3284">
        <v>0</v>
      </c>
      <c r="G3284">
        <v>746</v>
      </c>
      <c r="H3284">
        <v>42</v>
      </c>
      <c r="I3284" s="119" t="s">
        <v>19</v>
      </c>
      <c r="J3284" s="119" t="s">
        <v>17</v>
      </c>
      <c r="K3284" s="1">
        <v>46255.758941458334</v>
      </c>
      <c r="L3284">
        <v>0</v>
      </c>
      <c r="M3284">
        <v>2</v>
      </c>
      <c r="N3284">
        <v>0</v>
      </c>
      <c r="O3284">
        <v>1</v>
      </c>
      <c r="P3284" s="119" t="s">
        <v>20254</v>
      </c>
    </row>
    <row r="3285" spans="1:16" x14ac:dyDescent="0.25">
      <c r="A3285">
        <v>3440</v>
      </c>
      <c r="B3285" s="119" t="s">
        <v>1743</v>
      </c>
      <c r="C3285">
        <v>30</v>
      </c>
      <c r="E3285">
        <v>221</v>
      </c>
      <c r="F3285">
        <v>25</v>
      </c>
      <c r="G3285">
        <v>474</v>
      </c>
      <c r="H3285">
        <v>35</v>
      </c>
      <c r="I3285" s="119" t="s">
        <v>19</v>
      </c>
      <c r="J3285" s="119" t="s">
        <v>17</v>
      </c>
      <c r="K3285" s="1">
        <v>46255.758941458334</v>
      </c>
      <c r="L3285">
        <v>0</v>
      </c>
      <c r="M3285">
        <v>1</v>
      </c>
      <c r="N3285">
        <v>0</v>
      </c>
      <c r="O3285">
        <v>0</v>
      </c>
      <c r="P3285" s="119" t="s">
        <v>20254</v>
      </c>
    </row>
    <row r="3286" spans="1:16" x14ac:dyDescent="0.25">
      <c r="A3286">
        <v>3441</v>
      </c>
      <c r="B3286" s="119" t="s">
        <v>1743</v>
      </c>
      <c r="C3286">
        <v>34</v>
      </c>
      <c r="E3286">
        <v>349</v>
      </c>
      <c r="F3286">
        <v>32</v>
      </c>
      <c r="G3286">
        <v>220</v>
      </c>
      <c r="H3286">
        <v>66</v>
      </c>
      <c r="I3286" s="119" t="s">
        <v>19</v>
      </c>
      <c r="J3286" s="119" t="s">
        <v>17</v>
      </c>
      <c r="K3286" s="1">
        <v>46255.758941458334</v>
      </c>
      <c r="L3286">
        <v>13</v>
      </c>
      <c r="M3286">
        <v>0</v>
      </c>
      <c r="N3286">
        <v>4</v>
      </c>
      <c r="O3286">
        <v>0</v>
      </c>
      <c r="P3286" s="119" t="s">
        <v>20254</v>
      </c>
    </row>
    <row r="3287" spans="1:16" x14ac:dyDescent="0.25">
      <c r="A3287">
        <v>3442</v>
      </c>
      <c r="B3287" s="119" t="s">
        <v>1743</v>
      </c>
      <c r="C3287">
        <v>38</v>
      </c>
      <c r="E3287">
        <v>0</v>
      </c>
      <c r="F3287">
        <v>0</v>
      </c>
      <c r="G3287">
        <v>545</v>
      </c>
      <c r="H3287">
        <v>45</v>
      </c>
      <c r="I3287" s="119" t="s">
        <v>19</v>
      </c>
      <c r="J3287" s="119" t="s">
        <v>17</v>
      </c>
      <c r="K3287" s="1">
        <v>46255.758941458334</v>
      </c>
      <c r="L3287">
        <v>0</v>
      </c>
      <c r="M3287">
        <v>1</v>
      </c>
      <c r="N3287">
        <v>0</v>
      </c>
      <c r="O3287">
        <v>1</v>
      </c>
      <c r="P3287" s="119" t="s">
        <v>20254</v>
      </c>
    </row>
    <row r="3288" spans="1:16" x14ac:dyDescent="0.25">
      <c r="A3288">
        <v>3443</v>
      </c>
      <c r="B3288" s="119" t="s">
        <v>1743</v>
      </c>
      <c r="C3288">
        <v>42</v>
      </c>
      <c r="E3288">
        <v>1</v>
      </c>
      <c r="F3288">
        <v>31</v>
      </c>
      <c r="G3288">
        <v>615</v>
      </c>
      <c r="H3288">
        <v>36</v>
      </c>
      <c r="I3288" s="119" t="s">
        <v>19</v>
      </c>
      <c r="J3288" s="119" t="s">
        <v>17</v>
      </c>
      <c r="K3288" s="1">
        <v>46255.758941458334</v>
      </c>
      <c r="L3288">
        <v>0</v>
      </c>
      <c r="M3288">
        <v>1</v>
      </c>
      <c r="N3288">
        <v>0</v>
      </c>
      <c r="O3288">
        <v>0</v>
      </c>
      <c r="P3288" s="119" t="s">
        <v>20254</v>
      </c>
    </row>
    <row r="3289" spans="1:16" x14ac:dyDescent="0.25">
      <c r="A3289">
        <v>3444</v>
      </c>
      <c r="B3289" s="119" t="s">
        <v>1743</v>
      </c>
      <c r="C3289">
        <v>46</v>
      </c>
      <c r="E3289">
        <v>1375</v>
      </c>
      <c r="F3289">
        <v>92</v>
      </c>
      <c r="G3289">
        <v>213</v>
      </c>
      <c r="H3289">
        <v>150</v>
      </c>
      <c r="I3289" s="119" t="s">
        <v>19</v>
      </c>
      <c r="J3289" s="119" t="s">
        <v>17</v>
      </c>
      <c r="K3289" s="1">
        <v>46255.758941458334</v>
      </c>
      <c r="L3289">
        <v>8</v>
      </c>
      <c r="M3289">
        <v>0</v>
      </c>
      <c r="N3289">
        <v>3</v>
      </c>
      <c r="O3289">
        <v>0</v>
      </c>
      <c r="P3289" s="119" t="s">
        <v>20254</v>
      </c>
    </row>
    <row r="3290" spans="1:16" x14ac:dyDescent="0.25">
      <c r="A3290">
        <v>3445</v>
      </c>
      <c r="B3290" s="119" t="s">
        <v>1743</v>
      </c>
      <c r="C3290">
        <v>50</v>
      </c>
      <c r="E3290">
        <v>1248</v>
      </c>
      <c r="F3290">
        <v>65</v>
      </c>
      <c r="G3290">
        <v>210</v>
      </c>
      <c r="H3290">
        <v>100</v>
      </c>
      <c r="I3290" s="119" t="s">
        <v>19</v>
      </c>
      <c r="J3290" s="119" t="s">
        <v>17</v>
      </c>
      <c r="K3290" s="1">
        <v>46255.758941458334</v>
      </c>
      <c r="L3290">
        <v>10</v>
      </c>
      <c r="M3290">
        <v>0</v>
      </c>
      <c r="N3290">
        <v>4</v>
      </c>
      <c r="O3290">
        <v>0</v>
      </c>
      <c r="P3290" s="119" t="s">
        <v>20254</v>
      </c>
    </row>
    <row r="3291" spans="1:16" x14ac:dyDescent="0.25">
      <c r="A3291">
        <v>3446</v>
      </c>
      <c r="B3291" s="119" t="s">
        <v>1743</v>
      </c>
      <c r="C3291">
        <v>54</v>
      </c>
      <c r="E3291">
        <v>232</v>
      </c>
      <c r="F3291">
        <v>76</v>
      </c>
      <c r="G3291">
        <v>286</v>
      </c>
      <c r="H3291">
        <v>80</v>
      </c>
      <c r="I3291" s="119" t="s">
        <v>19</v>
      </c>
      <c r="J3291" s="119" t="s">
        <v>17</v>
      </c>
      <c r="K3291" s="1">
        <v>46255.758941458334</v>
      </c>
      <c r="L3291">
        <v>13</v>
      </c>
      <c r="M3291">
        <v>1</v>
      </c>
      <c r="N3291">
        <v>3</v>
      </c>
      <c r="O3291">
        <v>0</v>
      </c>
      <c r="P3291" s="119" t="s">
        <v>20254</v>
      </c>
    </row>
    <row r="3292" spans="1:16" x14ac:dyDescent="0.25">
      <c r="A3292">
        <v>3447</v>
      </c>
      <c r="B3292" s="119" t="s">
        <v>1743</v>
      </c>
      <c r="C3292">
        <v>58</v>
      </c>
      <c r="E3292">
        <v>384</v>
      </c>
      <c r="F3292">
        <v>64</v>
      </c>
      <c r="G3292">
        <v>170</v>
      </c>
      <c r="H3292">
        <v>144</v>
      </c>
      <c r="I3292" s="119" t="s">
        <v>19</v>
      </c>
      <c r="J3292" s="119" t="s">
        <v>17</v>
      </c>
      <c r="K3292" s="1">
        <v>46255.758941458334</v>
      </c>
      <c r="L3292">
        <v>7</v>
      </c>
      <c r="M3292">
        <v>0</v>
      </c>
      <c r="N3292">
        <v>3</v>
      </c>
      <c r="O3292">
        <v>0</v>
      </c>
      <c r="P3292" s="119" t="s">
        <v>20254</v>
      </c>
    </row>
    <row r="3293" spans="1:16" x14ac:dyDescent="0.25">
      <c r="A3293">
        <v>3448</v>
      </c>
      <c r="B3293" s="119" t="s">
        <v>1744</v>
      </c>
      <c r="C3293">
        <v>62</v>
      </c>
      <c r="E3293">
        <v>3293</v>
      </c>
      <c r="F3293">
        <v>109</v>
      </c>
      <c r="G3293">
        <v>355</v>
      </c>
      <c r="H3293">
        <v>119</v>
      </c>
      <c r="I3293" s="119" t="s">
        <v>19</v>
      </c>
      <c r="J3293" s="119" t="s">
        <v>17</v>
      </c>
      <c r="K3293" s="1">
        <v>46255.758941458334</v>
      </c>
      <c r="L3293">
        <v>6</v>
      </c>
      <c r="M3293">
        <v>1</v>
      </c>
      <c r="N3293">
        <v>0</v>
      </c>
      <c r="O3293">
        <v>0</v>
      </c>
      <c r="P3293" s="119" t="s">
        <v>20254</v>
      </c>
    </row>
    <row r="3294" spans="1:16" x14ac:dyDescent="0.25">
      <c r="A3294">
        <v>3449</v>
      </c>
      <c r="B3294" s="119" t="s">
        <v>1744</v>
      </c>
      <c r="C3294">
        <v>66</v>
      </c>
      <c r="E3294">
        <v>1476</v>
      </c>
      <c r="F3294">
        <v>76</v>
      </c>
      <c r="G3294">
        <v>185</v>
      </c>
      <c r="H3294">
        <v>170</v>
      </c>
      <c r="I3294" s="119" t="s">
        <v>19</v>
      </c>
      <c r="J3294" s="119" t="s">
        <v>17</v>
      </c>
      <c r="K3294" s="1">
        <v>46255.758941458334</v>
      </c>
      <c r="L3294">
        <v>0</v>
      </c>
      <c r="M3294">
        <v>0</v>
      </c>
      <c r="N3294">
        <v>0</v>
      </c>
      <c r="O3294">
        <v>0</v>
      </c>
      <c r="P3294" s="119" t="s">
        <v>20254</v>
      </c>
    </row>
    <row r="3295" spans="1:16" x14ac:dyDescent="0.25">
      <c r="A3295">
        <v>3450</v>
      </c>
      <c r="B3295" s="119" t="s">
        <v>1744</v>
      </c>
      <c r="C3295">
        <v>70</v>
      </c>
      <c r="E3295">
        <v>997</v>
      </c>
      <c r="F3295">
        <v>72</v>
      </c>
      <c r="G3295">
        <v>207</v>
      </c>
      <c r="H3295">
        <v>107</v>
      </c>
      <c r="I3295" s="119" t="s">
        <v>19</v>
      </c>
      <c r="J3295" s="119" t="s">
        <v>17</v>
      </c>
      <c r="K3295" s="1">
        <v>46255.758941458334</v>
      </c>
      <c r="L3295">
        <v>4</v>
      </c>
      <c r="M3295">
        <v>0</v>
      </c>
      <c r="N3295">
        <v>0</v>
      </c>
      <c r="O3295">
        <v>0</v>
      </c>
      <c r="P3295" s="119" t="s">
        <v>20254</v>
      </c>
    </row>
    <row r="3296" spans="1:16" x14ac:dyDescent="0.25">
      <c r="A3296">
        <v>3451</v>
      </c>
      <c r="B3296" s="119" t="s">
        <v>1744</v>
      </c>
      <c r="C3296">
        <v>74</v>
      </c>
      <c r="E3296">
        <v>129</v>
      </c>
      <c r="F3296">
        <v>55</v>
      </c>
      <c r="G3296">
        <v>391</v>
      </c>
      <c r="H3296">
        <v>87</v>
      </c>
      <c r="I3296" s="119" t="s">
        <v>19</v>
      </c>
      <c r="J3296" s="119" t="s">
        <v>17</v>
      </c>
      <c r="K3296" s="1">
        <v>46255.758941458334</v>
      </c>
      <c r="L3296">
        <v>25</v>
      </c>
      <c r="M3296">
        <v>0</v>
      </c>
      <c r="N3296">
        <v>6</v>
      </c>
      <c r="O3296">
        <v>0</v>
      </c>
      <c r="P3296" s="119" t="s">
        <v>20254</v>
      </c>
    </row>
    <row r="3297" spans="1:16" x14ac:dyDescent="0.25">
      <c r="A3297">
        <v>3452</v>
      </c>
      <c r="B3297" s="119" t="s">
        <v>1744</v>
      </c>
      <c r="C3297">
        <v>78</v>
      </c>
      <c r="E3297">
        <v>1943</v>
      </c>
      <c r="F3297">
        <v>66</v>
      </c>
      <c r="G3297">
        <v>6273</v>
      </c>
      <c r="H3297">
        <v>83</v>
      </c>
      <c r="I3297" s="119" t="s">
        <v>19</v>
      </c>
      <c r="J3297" s="119" t="s">
        <v>17</v>
      </c>
      <c r="K3297" s="1">
        <v>46255.758941458334</v>
      </c>
      <c r="L3297">
        <v>183</v>
      </c>
      <c r="M3297">
        <v>0</v>
      </c>
      <c r="N3297">
        <v>41</v>
      </c>
      <c r="O3297">
        <v>0</v>
      </c>
      <c r="P3297" s="119" t="s">
        <v>20254</v>
      </c>
    </row>
    <row r="3298" spans="1:16" x14ac:dyDescent="0.25">
      <c r="A3298">
        <v>3453</v>
      </c>
      <c r="B3298" s="119" t="s">
        <v>1745</v>
      </c>
      <c r="C3298">
        <v>2</v>
      </c>
      <c r="E3298">
        <v>2701</v>
      </c>
      <c r="F3298">
        <v>12</v>
      </c>
      <c r="G3298">
        <v>408</v>
      </c>
      <c r="H3298">
        <v>29</v>
      </c>
      <c r="I3298" s="119" t="s">
        <v>19</v>
      </c>
      <c r="J3298" s="119" t="s">
        <v>17</v>
      </c>
      <c r="K3298" s="1">
        <v>46255.758941458334</v>
      </c>
      <c r="L3298">
        <v>4</v>
      </c>
      <c r="M3298">
        <v>8</v>
      </c>
      <c r="N3298">
        <v>0</v>
      </c>
      <c r="O3298">
        <v>3</v>
      </c>
      <c r="P3298" s="119" t="s">
        <v>20254</v>
      </c>
    </row>
    <row r="3299" spans="1:16" x14ac:dyDescent="0.25">
      <c r="A3299">
        <v>3454</v>
      </c>
      <c r="B3299" s="119" t="s">
        <v>1745</v>
      </c>
      <c r="C3299">
        <v>6</v>
      </c>
      <c r="E3299">
        <v>51</v>
      </c>
      <c r="F3299">
        <v>7</v>
      </c>
      <c r="G3299">
        <v>2224</v>
      </c>
      <c r="H3299">
        <v>18</v>
      </c>
      <c r="I3299" s="119" t="s">
        <v>19</v>
      </c>
      <c r="J3299" s="119" t="s">
        <v>17</v>
      </c>
      <c r="K3299" s="1">
        <v>46255.758941458334</v>
      </c>
      <c r="L3299">
        <v>13</v>
      </c>
      <c r="M3299">
        <v>10</v>
      </c>
      <c r="N3299">
        <v>0</v>
      </c>
      <c r="O3299">
        <v>0</v>
      </c>
      <c r="P3299" s="119" t="s">
        <v>20254</v>
      </c>
    </row>
    <row r="3300" spans="1:16" x14ac:dyDescent="0.25">
      <c r="A3300">
        <v>3455</v>
      </c>
      <c r="B3300" s="119" t="s">
        <v>1745</v>
      </c>
      <c r="C3300">
        <v>10</v>
      </c>
      <c r="E3300">
        <v>2576</v>
      </c>
      <c r="F3300">
        <v>11</v>
      </c>
      <c r="G3300">
        <v>229</v>
      </c>
      <c r="H3300">
        <v>31</v>
      </c>
      <c r="I3300" s="119" t="s">
        <v>19</v>
      </c>
      <c r="J3300" s="119" t="s">
        <v>17</v>
      </c>
      <c r="K3300" s="1">
        <v>46255.758941458334</v>
      </c>
      <c r="L3300">
        <v>5</v>
      </c>
      <c r="M3300">
        <v>2</v>
      </c>
      <c r="N3300">
        <v>0</v>
      </c>
      <c r="O3300">
        <v>1</v>
      </c>
      <c r="P3300" s="119" t="s">
        <v>20254</v>
      </c>
    </row>
    <row r="3301" spans="1:16" x14ac:dyDescent="0.25">
      <c r="A3301">
        <v>3456</v>
      </c>
      <c r="B3301" s="119" t="s">
        <v>1745</v>
      </c>
      <c r="C3301">
        <v>14</v>
      </c>
      <c r="E3301">
        <v>0</v>
      </c>
      <c r="F3301">
        <v>0</v>
      </c>
      <c r="G3301">
        <v>527</v>
      </c>
      <c r="H3301">
        <v>29</v>
      </c>
      <c r="I3301" s="119" t="s">
        <v>19</v>
      </c>
      <c r="J3301" s="119" t="s">
        <v>17</v>
      </c>
      <c r="K3301" s="1">
        <v>46255.758941458334</v>
      </c>
      <c r="L3301">
        <v>12</v>
      </c>
      <c r="M3301">
        <v>1</v>
      </c>
      <c r="N3301">
        <v>0</v>
      </c>
      <c r="O3301">
        <v>0</v>
      </c>
      <c r="P3301" s="119" t="s">
        <v>20254</v>
      </c>
    </row>
    <row r="3302" spans="1:16" x14ac:dyDescent="0.25">
      <c r="A3302">
        <v>3457</v>
      </c>
      <c r="B3302" s="119" t="s">
        <v>1745</v>
      </c>
      <c r="C3302">
        <v>18</v>
      </c>
      <c r="E3302">
        <v>2312</v>
      </c>
      <c r="F3302">
        <v>19</v>
      </c>
      <c r="G3302">
        <v>977</v>
      </c>
      <c r="H3302">
        <v>36</v>
      </c>
      <c r="I3302" s="119" t="s">
        <v>19</v>
      </c>
      <c r="J3302" s="119" t="s">
        <v>17</v>
      </c>
      <c r="K3302" s="1">
        <v>46255.758941458334</v>
      </c>
      <c r="L3302">
        <v>8</v>
      </c>
      <c r="M3302">
        <v>0</v>
      </c>
      <c r="N3302">
        <v>2</v>
      </c>
      <c r="O3302">
        <v>0</v>
      </c>
      <c r="P3302" s="119" t="s">
        <v>20254</v>
      </c>
    </row>
    <row r="3303" spans="1:16" x14ac:dyDescent="0.25">
      <c r="A3303">
        <v>3458</v>
      </c>
      <c r="B3303" s="119" t="s">
        <v>1746</v>
      </c>
      <c r="C3303">
        <v>22</v>
      </c>
      <c r="E3303">
        <v>485</v>
      </c>
      <c r="F3303">
        <v>16</v>
      </c>
      <c r="G3303">
        <v>256</v>
      </c>
      <c r="H3303">
        <v>63</v>
      </c>
      <c r="I3303" s="119" t="s">
        <v>19</v>
      </c>
      <c r="J3303" s="119" t="s">
        <v>17</v>
      </c>
      <c r="K3303" s="1">
        <v>46255.758941458334</v>
      </c>
      <c r="L3303">
        <v>14</v>
      </c>
      <c r="M3303">
        <v>0</v>
      </c>
      <c r="N3303">
        <v>3</v>
      </c>
      <c r="O3303">
        <v>0</v>
      </c>
      <c r="P3303" s="119" t="s">
        <v>20254</v>
      </c>
    </row>
    <row r="3304" spans="1:16" x14ac:dyDescent="0.25">
      <c r="A3304">
        <v>3459</v>
      </c>
      <c r="B3304" s="119" t="s">
        <v>1746</v>
      </c>
      <c r="C3304">
        <v>26</v>
      </c>
      <c r="E3304">
        <v>1</v>
      </c>
      <c r="F3304">
        <v>14</v>
      </c>
      <c r="G3304">
        <v>370</v>
      </c>
      <c r="H3304">
        <v>33</v>
      </c>
      <c r="I3304" s="119" t="s">
        <v>19</v>
      </c>
      <c r="J3304" s="119" t="s">
        <v>17</v>
      </c>
      <c r="K3304" s="1">
        <v>46255.758941458334</v>
      </c>
      <c r="L3304">
        <v>0</v>
      </c>
      <c r="M3304">
        <v>2</v>
      </c>
      <c r="N3304">
        <v>0</v>
      </c>
      <c r="O3304">
        <v>0</v>
      </c>
      <c r="P3304" s="119" t="s">
        <v>20254</v>
      </c>
    </row>
    <row r="3305" spans="1:16" x14ac:dyDescent="0.25">
      <c r="A3305">
        <v>3460</v>
      </c>
      <c r="B3305" s="119" t="s">
        <v>1746</v>
      </c>
      <c r="C3305">
        <v>30</v>
      </c>
      <c r="E3305">
        <v>4436</v>
      </c>
      <c r="F3305">
        <v>43</v>
      </c>
      <c r="G3305">
        <v>404</v>
      </c>
      <c r="H3305">
        <v>136</v>
      </c>
      <c r="I3305" s="119" t="s">
        <v>19</v>
      </c>
      <c r="J3305" s="119" t="s">
        <v>17</v>
      </c>
      <c r="K3305" s="1">
        <v>46255.758941458334</v>
      </c>
      <c r="L3305">
        <v>15</v>
      </c>
      <c r="M3305">
        <v>1</v>
      </c>
      <c r="N3305">
        <v>5</v>
      </c>
      <c r="O3305">
        <v>0</v>
      </c>
      <c r="P3305" s="119" t="s">
        <v>20254</v>
      </c>
    </row>
    <row r="3306" spans="1:16" x14ac:dyDescent="0.25">
      <c r="A3306">
        <v>3461</v>
      </c>
      <c r="B3306" s="119" t="s">
        <v>1746</v>
      </c>
      <c r="C3306">
        <v>34</v>
      </c>
      <c r="E3306">
        <v>3</v>
      </c>
      <c r="F3306">
        <v>16</v>
      </c>
      <c r="G3306">
        <v>0</v>
      </c>
      <c r="H3306">
        <v>0</v>
      </c>
      <c r="I3306" s="119" t="s">
        <v>19</v>
      </c>
      <c r="J3306" s="119" t="s">
        <v>17</v>
      </c>
      <c r="K3306" s="1">
        <v>46255.758941458334</v>
      </c>
      <c r="L3306">
        <v>0</v>
      </c>
      <c r="M3306">
        <v>3</v>
      </c>
      <c r="N3306">
        <v>0</v>
      </c>
      <c r="O3306">
        <v>0</v>
      </c>
      <c r="P3306" s="119" t="s">
        <v>20254</v>
      </c>
    </row>
    <row r="3307" spans="1:16" x14ac:dyDescent="0.25">
      <c r="A3307">
        <v>3462</v>
      </c>
      <c r="B3307" s="119" t="s">
        <v>1746</v>
      </c>
      <c r="C3307">
        <v>38</v>
      </c>
      <c r="E3307">
        <v>0</v>
      </c>
      <c r="F3307">
        <v>0</v>
      </c>
      <c r="G3307">
        <v>294</v>
      </c>
      <c r="H3307">
        <v>44</v>
      </c>
      <c r="I3307" s="119" t="s">
        <v>19</v>
      </c>
      <c r="J3307" s="119" t="s">
        <v>17</v>
      </c>
      <c r="K3307" s="1">
        <v>46255.758941458334</v>
      </c>
      <c r="L3307">
        <v>0</v>
      </c>
      <c r="M3307">
        <v>5</v>
      </c>
      <c r="N3307">
        <v>0</v>
      </c>
      <c r="O3307">
        <v>0</v>
      </c>
      <c r="P3307" s="119" t="s">
        <v>20254</v>
      </c>
    </row>
    <row r="3308" spans="1:16" x14ac:dyDescent="0.25">
      <c r="A3308">
        <v>3463</v>
      </c>
      <c r="B3308" s="119" t="s">
        <v>1746</v>
      </c>
      <c r="C3308">
        <v>42</v>
      </c>
      <c r="E3308">
        <v>2500</v>
      </c>
      <c r="F3308">
        <v>38</v>
      </c>
      <c r="G3308">
        <v>246</v>
      </c>
      <c r="H3308">
        <v>48</v>
      </c>
      <c r="I3308" s="119" t="s">
        <v>19</v>
      </c>
      <c r="J3308" s="119" t="s">
        <v>17</v>
      </c>
      <c r="K3308" s="1">
        <v>46255.758941458334</v>
      </c>
      <c r="L3308">
        <v>11</v>
      </c>
      <c r="M3308">
        <v>0</v>
      </c>
      <c r="N3308">
        <v>2</v>
      </c>
      <c r="O3308">
        <v>0</v>
      </c>
      <c r="P3308" s="119" t="s">
        <v>20254</v>
      </c>
    </row>
    <row r="3309" spans="1:16" x14ac:dyDescent="0.25">
      <c r="A3309">
        <v>3464</v>
      </c>
      <c r="B3309" s="119" t="s">
        <v>1746</v>
      </c>
      <c r="C3309">
        <v>46</v>
      </c>
      <c r="E3309">
        <v>241</v>
      </c>
      <c r="F3309">
        <v>23</v>
      </c>
      <c r="G3309">
        <v>237</v>
      </c>
      <c r="H3309">
        <v>70</v>
      </c>
      <c r="I3309" s="119" t="s">
        <v>19</v>
      </c>
      <c r="J3309" s="119" t="s">
        <v>17</v>
      </c>
      <c r="K3309" s="1">
        <v>46255.758941458334</v>
      </c>
      <c r="L3309">
        <v>4</v>
      </c>
      <c r="M3309">
        <v>0</v>
      </c>
      <c r="N3309">
        <v>1</v>
      </c>
      <c r="O3309">
        <v>0</v>
      </c>
      <c r="P3309" s="119" t="s">
        <v>20254</v>
      </c>
    </row>
    <row r="3310" spans="1:16" x14ac:dyDescent="0.25">
      <c r="A3310">
        <v>3465</v>
      </c>
      <c r="B3310" s="119" t="s">
        <v>1746</v>
      </c>
      <c r="C3310">
        <v>50</v>
      </c>
      <c r="E3310">
        <v>235</v>
      </c>
      <c r="F3310">
        <v>61</v>
      </c>
      <c r="G3310">
        <v>356</v>
      </c>
      <c r="H3310">
        <v>85</v>
      </c>
      <c r="I3310" s="119" t="s">
        <v>19</v>
      </c>
      <c r="J3310" s="119" t="s">
        <v>17</v>
      </c>
      <c r="K3310" s="1">
        <v>46255.758941458334</v>
      </c>
      <c r="L3310">
        <v>11</v>
      </c>
      <c r="M3310">
        <v>1</v>
      </c>
      <c r="N3310">
        <v>1</v>
      </c>
      <c r="O3310">
        <v>0</v>
      </c>
      <c r="P3310" s="119" t="s">
        <v>20254</v>
      </c>
    </row>
    <row r="3311" spans="1:16" x14ac:dyDescent="0.25">
      <c r="A3311">
        <v>3466</v>
      </c>
      <c r="B3311" s="119" t="s">
        <v>1746</v>
      </c>
      <c r="C3311">
        <v>54</v>
      </c>
      <c r="E3311">
        <v>226</v>
      </c>
      <c r="F3311">
        <v>26</v>
      </c>
      <c r="G3311">
        <v>274</v>
      </c>
      <c r="H3311">
        <v>75</v>
      </c>
      <c r="I3311" s="119" t="s">
        <v>19</v>
      </c>
      <c r="J3311" s="119" t="s">
        <v>17</v>
      </c>
      <c r="K3311" s="1">
        <v>46255.758941458334</v>
      </c>
      <c r="L3311">
        <v>6</v>
      </c>
      <c r="M3311">
        <v>2</v>
      </c>
      <c r="N3311">
        <v>1</v>
      </c>
      <c r="O3311">
        <v>1</v>
      </c>
      <c r="P3311" s="119" t="s">
        <v>20254</v>
      </c>
    </row>
    <row r="3312" spans="1:16" x14ac:dyDescent="0.25">
      <c r="A3312">
        <v>3467</v>
      </c>
      <c r="B3312" s="119" t="s">
        <v>1746</v>
      </c>
      <c r="C3312">
        <v>58</v>
      </c>
      <c r="E3312">
        <v>138</v>
      </c>
      <c r="F3312">
        <v>28</v>
      </c>
      <c r="G3312">
        <v>495</v>
      </c>
      <c r="H3312">
        <v>94</v>
      </c>
      <c r="I3312" s="119" t="s">
        <v>19</v>
      </c>
      <c r="J3312" s="119" t="s">
        <v>17</v>
      </c>
      <c r="K3312" s="1">
        <v>46255.758941458334</v>
      </c>
      <c r="L3312">
        <v>8</v>
      </c>
      <c r="M3312">
        <v>1</v>
      </c>
      <c r="N3312">
        <v>2</v>
      </c>
      <c r="O3312">
        <v>0</v>
      </c>
      <c r="P3312" s="119" t="s">
        <v>20254</v>
      </c>
    </row>
    <row r="3313" spans="1:16" x14ac:dyDescent="0.25">
      <c r="A3313">
        <v>3468</v>
      </c>
      <c r="B3313" s="119" t="s">
        <v>1747</v>
      </c>
      <c r="C3313">
        <v>62</v>
      </c>
      <c r="E3313">
        <v>1279</v>
      </c>
      <c r="F3313">
        <v>30</v>
      </c>
      <c r="G3313">
        <v>414</v>
      </c>
      <c r="H3313">
        <v>80</v>
      </c>
      <c r="I3313" s="119" t="s">
        <v>19</v>
      </c>
      <c r="J3313" s="119" t="s">
        <v>17</v>
      </c>
      <c r="K3313" s="1">
        <v>46255.758941458334</v>
      </c>
      <c r="L3313">
        <v>6</v>
      </c>
      <c r="M3313">
        <v>0</v>
      </c>
      <c r="N3313">
        <v>1</v>
      </c>
      <c r="O3313">
        <v>0</v>
      </c>
      <c r="P3313" s="119" t="s">
        <v>20254</v>
      </c>
    </row>
    <row r="3314" spans="1:16" x14ac:dyDescent="0.25">
      <c r="A3314">
        <v>3469</v>
      </c>
      <c r="B3314" s="119" t="s">
        <v>1747</v>
      </c>
      <c r="C3314">
        <v>66</v>
      </c>
      <c r="E3314">
        <v>0</v>
      </c>
      <c r="F3314">
        <v>0</v>
      </c>
      <c r="G3314">
        <v>333</v>
      </c>
      <c r="H3314">
        <v>92</v>
      </c>
      <c r="I3314" s="119" t="s">
        <v>19</v>
      </c>
      <c r="J3314" s="119" t="s">
        <v>17</v>
      </c>
      <c r="K3314" s="1">
        <v>46255.758941458334</v>
      </c>
      <c r="L3314">
        <v>0</v>
      </c>
      <c r="M3314">
        <v>0</v>
      </c>
      <c r="N3314">
        <v>0</v>
      </c>
      <c r="O3314">
        <v>0</v>
      </c>
      <c r="P3314" s="119" t="s">
        <v>20254</v>
      </c>
    </row>
    <row r="3315" spans="1:16" x14ac:dyDescent="0.25">
      <c r="A3315">
        <v>3470</v>
      </c>
      <c r="B3315" s="119" t="s">
        <v>1747</v>
      </c>
      <c r="C3315">
        <v>70</v>
      </c>
      <c r="E3315">
        <v>1014</v>
      </c>
      <c r="F3315">
        <v>59</v>
      </c>
      <c r="G3315">
        <v>191</v>
      </c>
      <c r="H3315">
        <v>99</v>
      </c>
      <c r="I3315" s="119" t="s">
        <v>19</v>
      </c>
      <c r="J3315" s="119" t="s">
        <v>17</v>
      </c>
      <c r="K3315" s="1">
        <v>46255.758941458334</v>
      </c>
      <c r="L3315">
        <v>7</v>
      </c>
      <c r="M3315">
        <v>0</v>
      </c>
      <c r="N3315">
        <v>4</v>
      </c>
      <c r="O3315">
        <v>0</v>
      </c>
      <c r="P3315" s="119" t="s">
        <v>20254</v>
      </c>
    </row>
    <row r="3316" spans="1:16" x14ac:dyDescent="0.25">
      <c r="A3316">
        <v>3471</v>
      </c>
      <c r="B3316" s="119" t="s">
        <v>1747</v>
      </c>
      <c r="C3316">
        <v>74</v>
      </c>
      <c r="E3316">
        <v>91</v>
      </c>
      <c r="F3316">
        <v>33</v>
      </c>
      <c r="G3316">
        <v>643</v>
      </c>
      <c r="H3316">
        <v>70</v>
      </c>
      <c r="I3316" s="119" t="s">
        <v>19</v>
      </c>
      <c r="J3316" s="119" t="s">
        <v>17</v>
      </c>
      <c r="K3316" s="1">
        <v>46255.758941458334</v>
      </c>
      <c r="L3316">
        <v>9</v>
      </c>
      <c r="M3316">
        <v>1</v>
      </c>
      <c r="N3316">
        <v>5</v>
      </c>
      <c r="O3316">
        <v>0</v>
      </c>
      <c r="P3316" s="119" t="s">
        <v>20254</v>
      </c>
    </row>
    <row r="3317" spans="1:16" x14ac:dyDescent="0.25">
      <c r="A3317">
        <v>3472</v>
      </c>
      <c r="B3317" s="119" t="s">
        <v>1747</v>
      </c>
      <c r="C3317">
        <v>78</v>
      </c>
      <c r="E3317">
        <v>1217</v>
      </c>
      <c r="F3317">
        <v>46</v>
      </c>
      <c r="G3317">
        <v>2919</v>
      </c>
      <c r="H3317">
        <v>72</v>
      </c>
      <c r="I3317" s="119" t="s">
        <v>19</v>
      </c>
      <c r="J3317" s="119" t="s">
        <v>17</v>
      </c>
      <c r="K3317" s="1">
        <v>46255.758941458334</v>
      </c>
      <c r="L3317">
        <v>177</v>
      </c>
      <c r="M3317">
        <v>2</v>
      </c>
      <c r="N3317">
        <v>42</v>
      </c>
      <c r="O3317">
        <v>0</v>
      </c>
      <c r="P3317" s="119" t="s">
        <v>20254</v>
      </c>
    </row>
    <row r="3318" spans="1:16" x14ac:dyDescent="0.25">
      <c r="A3318">
        <v>3473</v>
      </c>
      <c r="B3318" s="119" t="s">
        <v>1748</v>
      </c>
      <c r="C3318">
        <v>10</v>
      </c>
      <c r="E3318">
        <v>2317</v>
      </c>
      <c r="F3318">
        <v>69</v>
      </c>
      <c r="G3318">
        <v>476</v>
      </c>
      <c r="H3318">
        <v>109</v>
      </c>
      <c r="I3318" s="119" t="s">
        <v>19</v>
      </c>
      <c r="J3318" s="119" t="s">
        <v>17</v>
      </c>
      <c r="K3318" s="1">
        <v>46255.758941458334</v>
      </c>
      <c r="L3318">
        <v>3</v>
      </c>
      <c r="M3318">
        <v>10</v>
      </c>
      <c r="N3318">
        <v>3</v>
      </c>
      <c r="O3318">
        <v>0</v>
      </c>
      <c r="P3318" s="119" t="s">
        <v>20254</v>
      </c>
    </row>
    <row r="3319" spans="1:16" x14ac:dyDescent="0.25">
      <c r="A3319">
        <v>3474</v>
      </c>
      <c r="B3319" s="119" t="s">
        <v>1748</v>
      </c>
      <c r="C3319">
        <v>14</v>
      </c>
      <c r="E3319">
        <v>0</v>
      </c>
      <c r="F3319">
        <v>0</v>
      </c>
      <c r="G3319">
        <v>282</v>
      </c>
      <c r="H3319">
        <v>91</v>
      </c>
      <c r="I3319" s="119" t="s">
        <v>19</v>
      </c>
      <c r="J3319" s="119" t="s">
        <v>17</v>
      </c>
      <c r="K3319" s="1">
        <v>46255.758941458334</v>
      </c>
      <c r="L3319">
        <v>0</v>
      </c>
      <c r="M3319">
        <v>0</v>
      </c>
      <c r="N3319">
        <v>0</v>
      </c>
      <c r="O3319">
        <v>0</v>
      </c>
      <c r="P3319" s="119" t="s">
        <v>20254</v>
      </c>
    </row>
    <row r="3320" spans="1:16" x14ac:dyDescent="0.25">
      <c r="A3320">
        <v>3475</v>
      </c>
      <c r="B3320" s="119" t="s">
        <v>1748</v>
      </c>
      <c r="C3320">
        <v>18</v>
      </c>
      <c r="E3320">
        <v>0</v>
      </c>
      <c r="F3320">
        <v>0</v>
      </c>
      <c r="G3320">
        <v>350</v>
      </c>
      <c r="H3320">
        <v>78</v>
      </c>
      <c r="I3320" s="119" t="s">
        <v>19</v>
      </c>
      <c r="J3320" s="119" t="s">
        <v>17</v>
      </c>
      <c r="K3320" s="1">
        <v>46255.758941458334</v>
      </c>
      <c r="L3320">
        <v>0</v>
      </c>
      <c r="M3320">
        <v>0</v>
      </c>
      <c r="N3320">
        <v>0</v>
      </c>
      <c r="O3320">
        <v>0</v>
      </c>
      <c r="P3320" s="119" t="s">
        <v>20254</v>
      </c>
    </row>
    <row r="3321" spans="1:16" x14ac:dyDescent="0.25">
      <c r="A3321">
        <v>3476</v>
      </c>
      <c r="B3321" s="119" t="s">
        <v>1749</v>
      </c>
      <c r="C3321">
        <v>22</v>
      </c>
      <c r="E3321">
        <v>848</v>
      </c>
      <c r="F3321">
        <v>30</v>
      </c>
      <c r="G3321">
        <v>365</v>
      </c>
      <c r="H3321">
        <v>39</v>
      </c>
      <c r="I3321" s="119" t="s">
        <v>19</v>
      </c>
      <c r="J3321" s="119" t="s">
        <v>17</v>
      </c>
      <c r="K3321" s="1">
        <v>46255.758941458334</v>
      </c>
      <c r="L3321">
        <v>18</v>
      </c>
      <c r="M3321">
        <v>1</v>
      </c>
      <c r="N3321">
        <v>6</v>
      </c>
      <c r="O3321">
        <v>0</v>
      </c>
      <c r="P3321" s="119" t="s">
        <v>20254</v>
      </c>
    </row>
    <row r="3322" spans="1:16" x14ac:dyDescent="0.25">
      <c r="A3322">
        <v>3477</v>
      </c>
      <c r="B3322" s="119" t="s">
        <v>1749</v>
      </c>
      <c r="C3322">
        <v>26</v>
      </c>
      <c r="E3322">
        <v>252</v>
      </c>
      <c r="F3322">
        <v>19</v>
      </c>
      <c r="G3322">
        <v>351</v>
      </c>
      <c r="H3322">
        <v>39</v>
      </c>
      <c r="I3322" s="119" t="s">
        <v>19</v>
      </c>
      <c r="J3322" s="119" t="s">
        <v>17</v>
      </c>
      <c r="K3322" s="1">
        <v>46255.758941458334</v>
      </c>
      <c r="L3322">
        <v>0</v>
      </c>
      <c r="M3322">
        <v>0</v>
      </c>
      <c r="N3322">
        <v>0</v>
      </c>
      <c r="O3322">
        <v>0</v>
      </c>
      <c r="P3322" s="119" t="s">
        <v>20254</v>
      </c>
    </row>
    <row r="3323" spans="1:16" x14ac:dyDescent="0.25">
      <c r="A3323">
        <v>3478</v>
      </c>
      <c r="B3323" s="119" t="s">
        <v>1749</v>
      </c>
      <c r="C3323">
        <v>30</v>
      </c>
      <c r="E3323">
        <v>593</v>
      </c>
      <c r="F3323">
        <v>22</v>
      </c>
      <c r="G3323">
        <v>90</v>
      </c>
      <c r="H3323">
        <v>24</v>
      </c>
      <c r="I3323" s="119" t="s">
        <v>19</v>
      </c>
      <c r="J3323" s="119" t="s">
        <v>17</v>
      </c>
      <c r="K3323" s="1">
        <v>46255.758941458334</v>
      </c>
      <c r="L3323">
        <v>0</v>
      </c>
      <c r="M3323">
        <v>2</v>
      </c>
      <c r="N3323">
        <v>0</v>
      </c>
      <c r="O3323">
        <v>0</v>
      </c>
      <c r="P3323" s="119" t="s">
        <v>20254</v>
      </c>
    </row>
    <row r="3324" spans="1:16" x14ac:dyDescent="0.25">
      <c r="A3324">
        <v>3479</v>
      </c>
      <c r="B3324" s="119" t="s">
        <v>1749</v>
      </c>
      <c r="C3324">
        <v>34</v>
      </c>
      <c r="E3324">
        <v>206</v>
      </c>
      <c r="F3324">
        <v>24</v>
      </c>
      <c r="G3324">
        <v>122</v>
      </c>
      <c r="H3324">
        <v>318</v>
      </c>
      <c r="I3324" s="119" t="s">
        <v>19</v>
      </c>
      <c r="J3324" s="119" t="s">
        <v>17</v>
      </c>
      <c r="K3324" s="1">
        <v>46255.758941458334</v>
      </c>
      <c r="L3324">
        <v>0</v>
      </c>
      <c r="M3324">
        <v>4</v>
      </c>
      <c r="N3324">
        <v>0</v>
      </c>
      <c r="O3324">
        <v>0</v>
      </c>
      <c r="P3324" s="119" t="s">
        <v>20254</v>
      </c>
    </row>
    <row r="3325" spans="1:16" x14ac:dyDescent="0.25">
      <c r="A3325">
        <v>3480</v>
      </c>
      <c r="B3325" s="119" t="s">
        <v>1749</v>
      </c>
      <c r="C3325">
        <v>38</v>
      </c>
      <c r="E3325">
        <v>0</v>
      </c>
      <c r="F3325">
        <v>0</v>
      </c>
      <c r="G3325">
        <v>323</v>
      </c>
      <c r="H3325">
        <v>40</v>
      </c>
      <c r="I3325" s="119" t="s">
        <v>19</v>
      </c>
      <c r="J3325" s="119" t="s">
        <v>17</v>
      </c>
      <c r="K3325" s="1">
        <v>46255.758941458334</v>
      </c>
      <c r="L3325">
        <v>0</v>
      </c>
      <c r="M3325">
        <v>2</v>
      </c>
      <c r="N3325">
        <v>0</v>
      </c>
      <c r="O3325">
        <v>1</v>
      </c>
      <c r="P3325" s="119" t="s">
        <v>20254</v>
      </c>
    </row>
    <row r="3326" spans="1:16" x14ac:dyDescent="0.25">
      <c r="A3326">
        <v>3481</v>
      </c>
      <c r="B3326" s="119" t="s">
        <v>1749</v>
      </c>
      <c r="C3326">
        <v>42</v>
      </c>
      <c r="E3326">
        <v>45</v>
      </c>
      <c r="F3326">
        <v>27</v>
      </c>
      <c r="G3326">
        <v>111</v>
      </c>
      <c r="H3326">
        <v>30</v>
      </c>
      <c r="I3326" s="119" t="s">
        <v>19</v>
      </c>
      <c r="J3326" s="119" t="s">
        <v>17</v>
      </c>
      <c r="K3326" s="1">
        <v>46255.758941458334</v>
      </c>
      <c r="L3326">
        <v>0</v>
      </c>
      <c r="M3326">
        <v>1</v>
      </c>
      <c r="N3326">
        <v>0</v>
      </c>
      <c r="O3326">
        <v>0</v>
      </c>
      <c r="P3326" s="119" t="s">
        <v>20254</v>
      </c>
    </row>
    <row r="3327" spans="1:16" x14ac:dyDescent="0.25">
      <c r="A3327">
        <v>3482</v>
      </c>
      <c r="B3327" s="119" t="s">
        <v>1749</v>
      </c>
      <c r="C3327">
        <v>46</v>
      </c>
      <c r="E3327">
        <v>840</v>
      </c>
      <c r="F3327">
        <v>32</v>
      </c>
      <c r="G3327">
        <v>231</v>
      </c>
      <c r="H3327">
        <v>52</v>
      </c>
      <c r="I3327" s="119" t="s">
        <v>19</v>
      </c>
      <c r="J3327" s="119" t="s">
        <v>17</v>
      </c>
      <c r="K3327" s="1">
        <v>46255.758941458334</v>
      </c>
      <c r="L3327">
        <v>7</v>
      </c>
      <c r="M3327">
        <v>0</v>
      </c>
      <c r="N3327">
        <v>2</v>
      </c>
      <c r="O3327">
        <v>0</v>
      </c>
      <c r="P3327" s="119" t="s">
        <v>20254</v>
      </c>
    </row>
    <row r="3328" spans="1:16" x14ac:dyDescent="0.25">
      <c r="A3328">
        <v>3483</v>
      </c>
      <c r="B3328" s="119" t="s">
        <v>1749</v>
      </c>
      <c r="C3328">
        <v>50</v>
      </c>
      <c r="E3328">
        <v>588</v>
      </c>
      <c r="F3328">
        <v>68</v>
      </c>
      <c r="G3328">
        <v>200</v>
      </c>
      <c r="H3328">
        <v>107</v>
      </c>
      <c r="I3328" s="119" t="s">
        <v>19</v>
      </c>
      <c r="J3328" s="119" t="s">
        <v>17</v>
      </c>
      <c r="K3328" s="1">
        <v>46255.758941458334</v>
      </c>
      <c r="L3328">
        <v>13</v>
      </c>
      <c r="M3328">
        <v>0</v>
      </c>
      <c r="N3328">
        <v>2</v>
      </c>
      <c r="O3328">
        <v>0</v>
      </c>
      <c r="P3328" s="119" t="s">
        <v>20254</v>
      </c>
    </row>
    <row r="3329" spans="1:16" x14ac:dyDescent="0.25">
      <c r="A3329">
        <v>3484</v>
      </c>
      <c r="B3329" s="119" t="s">
        <v>1749</v>
      </c>
      <c r="C3329">
        <v>54</v>
      </c>
      <c r="E3329">
        <v>1909</v>
      </c>
      <c r="F3329">
        <v>65</v>
      </c>
      <c r="G3329">
        <v>258</v>
      </c>
      <c r="H3329">
        <v>80</v>
      </c>
      <c r="I3329" s="119" t="s">
        <v>19</v>
      </c>
      <c r="J3329" s="119" t="s">
        <v>17</v>
      </c>
      <c r="K3329" s="1">
        <v>46255.758941458334</v>
      </c>
      <c r="L3329">
        <v>11</v>
      </c>
      <c r="M3329">
        <v>0</v>
      </c>
      <c r="N3329">
        <v>5</v>
      </c>
      <c r="O3329">
        <v>0</v>
      </c>
      <c r="P3329" s="119" t="s">
        <v>20254</v>
      </c>
    </row>
    <row r="3330" spans="1:16" x14ac:dyDescent="0.25">
      <c r="A3330">
        <v>3485</v>
      </c>
      <c r="B3330" s="119" t="s">
        <v>1749</v>
      </c>
      <c r="C3330">
        <v>58</v>
      </c>
      <c r="E3330">
        <v>24</v>
      </c>
      <c r="F3330">
        <v>38</v>
      </c>
      <c r="G3330">
        <v>170</v>
      </c>
      <c r="H3330">
        <v>94</v>
      </c>
      <c r="I3330" s="119" t="s">
        <v>19</v>
      </c>
      <c r="J3330" s="119" t="s">
        <v>17</v>
      </c>
      <c r="K3330" s="1">
        <v>46255.758941458334</v>
      </c>
      <c r="L3330">
        <v>8</v>
      </c>
      <c r="M3330">
        <v>1</v>
      </c>
      <c r="N3330">
        <v>1</v>
      </c>
      <c r="O3330">
        <v>0</v>
      </c>
      <c r="P3330" s="119" t="s">
        <v>20254</v>
      </c>
    </row>
    <row r="3331" spans="1:16" x14ac:dyDescent="0.25">
      <c r="A3331">
        <v>3486</v>
      </c>
      <c r="B3331" s="119" t="s">
        <v>1750</v>
      </c>
      <c r="C3331">
        <v>62</v>
      </c>
      <c r="E3331">
        <v>362</v>
      </c>
      <c r="F3331">
        <v>38</v>
      </c>
      <c r="G3331">
        <v>178</v>
      </c>
      <c r="H3331">
        <v>88</v>
      </c>
      <c r="I3331" s="119" t="s">
        <v>19</v>
      </c>
      <c r="J3331" s="119" t="s">
        <v>17</v>
      </c>
      <c r="K3331" s="1">
        <v>46255.758941458334</v>
      </c>
      <c r="L3331">
        <v>0</v>
      </c>
      <c r="M3331">
        <v>0</v>
      </c>
      <c r="N3331">
        <v>0</v>
      </c>
      <c r="O3331">
        <v>0</v>
      </c>
      <c r="P3331" s="119" t="s">
        <v>20254</v>
      </c>
    </row>
    <row r="3332" spans="1:16" x14ac:dyDescent="0.25">
      <c r="A3332">
        <v>3487</v>
      </c>
      <c r="B3332" s="119" t="s">
        <v>1750</v>
      </c>
      <c r="C3332">
        <v>66</v>
      </c>
      <c r="E3332">
        <v>126</v>
      </c>
      <c r="F3332">
        <v>58</v>
      </c>
      <c r="G3332">
        <v>473</v>
      </c>
      <c r="H3332">
        <v>91</v>
      </c>
      <c r="I3332" s="119" t="s">
        <v>19</v>
      </c>
      <c r="J3332" s="119" t="s">
        <v>17</v>
      </c>
      <c r="K3332" s="1">
        <v>46255.758941458334</v>
      </c>
      <c r="L3332">
        <v>12</v>
      </c>
      <c r="M3332">
        <v>0</v>
      </c>
      <c r="N3332">
        <v>3</v>
      </c>
      <c r="O3332">
        <v>0</v>
      </c>
      <c r="P3332" s="119" t="s">
        <v>20254</v>
      </c>
    </row>
    <row r="3333" spans="1:16" x14ac:dyDescent="0.25">
      <c r="A3333">
        <v>3488</v>
      </c>
      <c r="B3333" s="119" t="s">
        <v>1750</v>
      </c>
      <c r="C3333">
        <v>70</v>
      </c>
      <c r="E3333">
        <v>3414</v>
      </c>
      <c r="F3333">
        <v>55</v>
      </c>
      <c r="G3333">
        <v>1360</v>
      </c>
      <c r="H3333">
        <v>190</v>
      </c>
      <c r="I3333" s="119" t="s">
        <v>19</v>
      </c>
      <c r="J3333" s="119" t="s">
        <v>17</v>
      </c>
      <c r="K3333" s="1">
        <v>46255.758941458334</v>
      </c>
      <c r="L3333">
        <v>4</v>
      </c>
      <c r="M3333">
        <v>0</v>
      </c>
      <c r="N3333">
        <v>0</v>
      </c>
      <c r="O3333">
        <v>0</v>
      </c>
      <c r="P3333" s="119" t="s">
        <v>20254</v>
      </c>
    </row>
    <row r="3334" spans="1:16" x14ac:dyDescent="0.25">
      <c r="A3334">
        <v>3489</v>
      </c>
      <c r="B3334" s="119" t="s">
        <v>1750</v>
      </c>
      <c r="C3334">
        <v>74</v>
      </c>
      <c r="E3334">
        <v>16</v>
      </c>
      <c r="F3334">
        <v>47</v>
      </c>
      <c r="G3334">
        <v>1106</v>
      </c>
      <c r="H3334">
        <v>62</v>
      </c>
      <c r="I3334" s="119" t="s">
        <v>19</v>
      </c>
      <c r="J3334" s="119" t="s">
        <v>17</v>
      </c>
      <c r="K3334" s="1">
        <v>46255.758941458334</v>
      </c>
      <c r="L3334">
        <v>20</v>
      </c>
      <c r="M3334">
        <v>0</v>
      </c>
      <c r="N3334">
        <v>6</v>
      </c>
      <c r="O3334">
        <v>0</v>
      </c>
      <c r="P3334" s="119" t="s">
        <v>20254</v>
      </c>
    </row>
    <row r="3335" spans="1:16" x14ac:dyDescent="0.25">
      <c r="A3335">
        <v>3490</v>
      </c>
      <c r="B3335" s="119" t="s">
        <v>1750</v>
      </c>
      <c r="C3335">
        <v>78</v>
      </c>
      <c r="E3335">
        <v>391</v>
      </c>
      <c r="F3335">
        <v>67</v>
      </c>
      <c r="G3335">
        <v>5027</v>
      </c>
      <c r="H3335">
        <v>73</v>
      </c>
      <c r="I3335" s="119" t="s">
        <v>19</v>
      </c>
      <c r="J3335" s="119" t="s">
        <v>17</v>
      </c>
      <c r="K3335" s="1">
        <v>46255.758941458334</v>
      </c>
      <c r="L3335">
        <v>191</v>
      </c>
      <c r="M3335">
        <v>20</v>
      </c>
      <c r="N3335">
        <v>43</v>
      </c>
      <c r="O3335">
        <v>5</v>
      </c>
      <c r="P3335" s="119" t="s">
        <v>20254</v>
      </c>
    </row>
    <row r="3336" spans="1:16" x14ac:dyDescent="0.25">
      <c r="A3336">
        <v>3491</v>
      </c>
      <c r="B3336" s="119" t="s">
        <v>1751</v>
      </c>
      <c r="C3336">
        <v>2</v>
      </c>
      <c r="E3336">
        <v>61</v>
      </c>
      <c r="F3336">
        <v>6</v>
      </c>
      <c r="G3336">
        <v>953</v>
      </c>
      <c r="H3336">
        <v>25</v>
      </c>
      <c r="I3336" s="119" t="s">
        <v>19</v>
      </c>
      <c r="J3336" s="119" t="s">
        <v>17</v>
      </c>
      <c r="K3336" s="1">
        <v>46255.758941458334</v>
      </c>
      <c r="L3336">
        <v>0</v>
      </c>
      <c r="M3336">
        <v>2</v>
      </c>
      <c r="N3336">
        <v>0</v>
      </c>
      <c r="O3336">
        <v>0</v>
      </c>
      <c r="P3336" s="119" t="s">
        <v>20254</v>
      </c>
    </row>
    <row r="3337" spans="1:16" x14ac:dyDescent="0.25">
      <c r="A3337">
        <v>3492</v>
      </c>
      <c r="B3337" s="119" t="s">
        <v>1751</v>
      </c>
      <c r="C3337">
        <v>6</v>
      </c>
      <c r="E3337">
        <v>0</v>
      </c>
      <c r="F3337">
        <v>0</v>
      </c>
      <c r="G3337">
        <v>579</v>
      </c>
      <c r="H3337">
        <v>25</v>
      </c>
      <c r="I3337" s="119" t="s">
        <v>19</v>
      </c>
      <c r="J3337" s="119" t="s">
        <v>17</v>
      </c>
      <c r="K3337" s="1">
        <v>46255.758941458334</v>
      </c>
      <c r="L3337">
        <v>0</v>
      </c>
      <c r="M3337">
        <v>6</v>
      </c>
      <c r="N3337">
        <v>0</v>
      </c>
      <c r="O3337">
        <v>2</v>
      </c>
      <c r="P3337" s="119" t="s">
        <v>20254</v>
      </c>
    </row>
    <row r="3338" spans="1:16" x14ac:dyDescent="0.25">
      <c r="A3338">
        <v>3493</v>
      </c>
      <c r="B3338" s="119" t="s">
        <v>1751</v>
      </c>
      <c r="C3338">
        <v>10</v>
      </c>
      <c r="E3338">
        <v>33</v>
      </c>
      <c r="F3338">
        <v>12</v>
      </c>
      <c r="G3338">
        <v>520</v>
      </c>
      <c r="H3338">
        <v>27</v>
      </c>
      <c r="I3338" s="119" t="s">
        <v>19</v>
      </c>
      <c r="J3338" s="119" t="s">
        <v>17</v>
      </c>
      <c r="K3338" s="1">
        <v>46255.758941458334</v>
      </c>
      <c r="L3338">
        <v>0</v>
      </c>
      <c r="M3338">
        <v>2</v>
      </c>
      <c r="N3338">
        <v>0</v>
      </c>
      <c r="O3338">
        <v>1</v>
      </c>
      <c r="P3338" s="119" t="s">
        <v>20254</v>
      </c>
    </row>
    <row r="3339" spans="1:16" x14ac:dyDescent="0.25">
      <c r="A3339">
        <v>3494</v>
      </c>
      <c r="B3339" s="119" t="s">
        <v>1751</v>
      </c>
      <c r="C3339">
        <v>14</v>
      </c>
      <c r="E3339">
        <v>0</v>
      </c>
      <c r="F3339">
        <v>0</v>
      </c>
      <c r="G3339">
        <v>1492</v>
      </c>
      <c r="H3339">
        <v>57</v>
      </c>
      <c r="I3339" s="119" t="s">
        <v>19</v>
      </c>
      <c r="J3339" s="119" t="s">
        <v>17</v>
      </c>
      <c r="K3339" s="1">
        <v>46255.758941458334</v>
      </c>
      <c r="L3339">
        <v>0</v>
      </c>
      <c r="M3339">
        <v>3</v>
      </c>
      <c r="N3339">
        <v>0</v>
      </c>
      <c r="O3339">
        <v>2</v>
      </c>
      <c r="P3339" s="119" t="s">
        <v>20254</v>
      </c>
    </row>
    <row r="3340" spans="1:16" x14ac:dyDescent="0.25">
      <c r="A3340">
        <v>3495</v>
      </c>
      <c r="B3340" s="119" t="s">
        <v>1751</v>
      </c>
      <c r="C3340">
        <v>18</v>
      </c>
      <c r="E3340">
        <v>563</v>
      </c>
      <c r="F3340">
        <v>21</v>
      </c>
      <c r="G3340">
        <v>755</v>
      </c>
      <c r="H3340">
        <v>32</v>
      </c>
      <c r="I3340" s="119" t="s">
        <v>19</v>
      </c>
      <c r="J3340" s="119" t="s">
        <v>17</v>
      </c>
      <c r="K3340" s="1">
        <v>46255.758941458334</v>
      </c>
      <c r="L3340">
        <v>10</v>
      </c>
      <c r="M3340">
        <v>0</v>
      </c>
      <c r="N3340">
        <v>4</v>
      </c>
      <c r="O3340">
        <v>0</v>
      </c>
      <c r="P3340" s="119" t="s">
        <v>20254</v>
      </c>
    </row>
    <row r="3341" spans="1:16" x14ac:dyDescent="0.25">
      <c r="A3341">
        <v>3496</v>
      </c>
      <c r="B3341" s="119" t="s">
        <v>1752</v>
      </c>
      <c r="C3341">
        <v>22</v>
      </c>
      <c r="E3341">
        <v>380</v>
      </c>
      <c r="F3341">
        <v>22</v>
      </c>
      <c r="G3341">
        <v>171</v>
      </c>
      <c r="H3341">
        <v>84</v>
      </c>
      <c r="I3341" s="119" t="s">
        <v>19</v>
      </c>
      <c r="J3341" s="119" t="s">
        <v>17</v>
      </c>
      <c r="K3341" s="1">
        <v>46255.758941458334</v>
      </c>
      <c r="L3341">
        <v>10</v>
      </c>
      <c r="M3341">
        <v>1</v>
      </c>
      <c r="N3341">
        <v>0</v>
      </c>
      <c r="O3341">
        <v>0</v>
      </c>
      <c r="P3341" s="119" t="s">
        <v>20254</v>
      </c>
    </row>
    <row r="3342" spans="1:16" x14ac:dyDescent="0.25">
      <c r="A3342">
        <v>3497</v>
      </c>
      <c r="B3342" s="119" t="s">
        <v>1752</v>
      </c>
      <c r="C3342">
        <v>26</v>
      </c>
      <c r="E3342">
        <v>0</v>
      </c>
      <c r="F3342">
        <v>0</v>
      </c>
      <c r="G3342">
        <v>925</v>
      </c>
      <c r="H3342">
        <v>26</v>
      </c>
      <c r="I3342" s="119" t="s">
        <v>19</v>
      </c>
      <c r="J3342" s="119" t="s">
        <v>17</v>
      </c>
      <c r="K3342" s="1">
        <v>46255.758941458334</v>
      </c>
      <c r="L3342">
        <v>0</v>
      </c>
      <c r="M3342">
        <v>3</v>
      </c>
      <c r="N3342">
        <v>0</v>
      </c>
      <c r="O3342">
        <v>1</v>
      </c>
      <c r="P3342" s="119" t="s">
        <v>20254</v>
      </c>
    </row>
    <row r="3343" spans="1:16" x14ac:dyDescent="0.25">
      <c r="A3343">
        <v>3498</v>
      </c>
      <c r="B3343" s="119" t="s">
        <v>1752</v>
      </c>
      <c r="C3343">
        <v>30</v>
      </c>
      <c r="E3343">
        <v>0</v>
      </c>
      <c r="F3343">
        <v>0</v>
      </c>
      <c r="G3343">
        <v>370</v>
      </c>
      <c r="H3343">
        <v>40</v>
      </c>
      <c r="I3343" s="119" t="s">
        <v>19</v>
      </c>
      <c r="J3343" s="119" t="s">
        <v>17</v>
      </c>
      <c r="K3343" s="1">
        <v>46255.758941458334</v>
      </c>
      <c r="L3343">
        <v>0</v>
      </c>
      <c r="M3343">
        <v>0</v>
      </c>
      <c r="N3343">
        <v>0</v>
      </c>
      <c r="O3343">
        <v>0</v>
      </c>
      <c r="P3343" s="119" t="s">
        <v>20254</v>
      </c>
    </row>
    <row r="3344" spans="1:16" x14ac:dyDescent="0.25">
      <c r="A3344">
        <v>3499</v>
      </c>
      <c r="B3344" s="119" t="s">
        <v>1752</v>
      </c>
      <c r="C3344">
        <v>34</v>
      </c>
      <c r="E3344">
        <v>0</v>
      </c>
      <c r="F3344">
        <v>0</v>
      </c>
      <c r="G3344">
        <v>538</v>
      </c>
      <c r="H3344">
        <v>31</v>
      </c>
      <c r="I3344" s="119" t="s">
        <v>19</v>
      </c>
      <c r="J3344" s="119" t="s">
        <v>17</v>
      </c>
      <c r="K3344" s="1">
        <v>46255.758941458334</v>
      </c>
      <c r="L3344">
        <v>0</v>
      </c>
      <c r="M3344">
        <v>3</v>
      </c>
      <c r="N3344">
        <v>0</v>
      </c>
      <c r="O3344">
        <v>1</v>
      </c>
      <c r="P3344" s="119" t="s">
        <v>20254</v>
      </c>
    </row>
    <row r="3345" spans="1:16" x14ac:dyDescent="0.25">
      <c r="A3345">
        <v>3500</v>
      </c>
      <c r="B3345" s="119" t="s">
        <v>1752</v>
      </c>
      <c r="C3345">
        <v>38</v>
      </c>
      <c r="E3345">
        <v>0</v>
      </c>
      <c r="F3345">
        <v>0</v>
      </c>
      <c r="G3345">
        <v>519</v>
      </c>
      <c r="H3345">
        <v>35</v>
      </c>
      <c r="I3345" s="119" t="s">
        <v>19</v>
      </c>
      <c r="J3345" s="119" t="s">
        <v>17</v>
      </c>
      <c r="K3345" s="1">
        <v>46255.758941458334</v>
      </c>
      <c r="L3345">
        <v>0</v>
      </c>
      <c r="M3345">
        <v>0</v>
      </c>
      <c r="N3345">
        <v>0</v>
      </c>
      <c r="O3345">
        <v>0</v>
      </c>
      <c r="P3345" s="119" t="s">
        <v>20254</v>
      </c>
    </row>
    <row r="3346" spans="1:16" x14ac:dyDescent="0.25">
      <c r="A3346">
        <v>3501</v>
      </c>
      <c r="B3346" s="119" t="s">
        <v>1752</v>
      </c>
      <c r="C3346">
        <v>42</v>
      </c>
      <c r="E3346">
        <v>0</v>
      </c>
      <c r="F3346">
        <v>0</v>
      </c>
      <c r="G3346">
        <v>335</v>
      </c>
      <c r="H3346">
        <v>35</v>
      </c>
      <c r="I3346" s="119" t="s">
        <v>19</v>
      </c>
      <c r="J3346" s="119" t="s">
        <v>17</v>
      </c>
      <c r="K3346" s="1">
        <v>46255.758941458334</v>
      </c>
      <c r="L3346">
        <v>0</v>
      </c>
      <c r="M3346">
        <v>0</v>
      </c>
      <c r="N3346">
        <v>0</v>
      </c>
      <c r="O3346">
        <v>0</v>
      </c>
      <c r="P3346" s="119" t="s">
        <v>20254</v>
      </c>
    </row>
    <row r="3347" spans="1:16" x14ac:dyDescent="0.25">
      <c r="A3347">
        <v>3502</v>
      </c>
      <c r="B3347" s="119" t="s">
        <v>1752</v>
      </c>
      <c r="C3347">
        <v>46</v>
      </c>
      <c r="E3347">
        <v>1145</v>
      </c>
      <c r="F3347">
        <v>92</v>
      </c>
      <c r="G3347">
        <v>203</v>
      </c>
      <c r="H3347">
        <v>95</v>
      </c>
      <c r="I3347" s="119" t="s">
        <v>19</v>
      </c>
      <c r="J3347" s="119" t="s">
        <v>17</v>
      </c>
      <c r="K3347" s="1">
        <v>46255.758941458334</v>
      </c>
      <c r="L3347">
        <v>10</v>
      </c>
      <c r="M3347">
        <v>0</v>
      </c>
      <c r="N3347">
        <v>2</v>
      </c>
      <c r="O3347">
        <v>0</v>
      </c>
      <c r="P3347" s="119" t="s">
        <v>20254</v>
      </c>
    </row>
    <row r="3348" spans="1:16" x14ac:dyDescent="0.25">
      <c r="A3348">
        <v>3503</v>
      </c>
      <c r="B3348" s="119" t="s">
        <v>1752</v>
      </c>
      <c r="C3348">
        <v>50</v>
      </c>
      <c r="E3348">
        <v>438</v>
      </c>
      <c r="F3348">
        <v>64</v>
      </c>
      <c r="G3348">
        <v>284</v>
      </c>
      <c r="H3348">
        <v>108</v>
      </c>
      <c r="I3348" s="119" t="s">
        <v>19</v>
      </c>
      <c r="J3348" s="119" t="s">
        <v>17</v>
      </c>
      <c r="K3348" s="1">
        <v>46255.758941458334</v>
      </c>
      <c r="L3348">
        <v>9</v>
      </c>
      <c r="M3348">
        <v>1</v>
      </c>
      <c r="N3348">
        <v>3</v>
      </c>
      <c r="O3348">
        <v>0</v>
      </c>
      <c r="P3348" s="119" t="s">
        <v>20254</v>
      </c>
    </row>
    <row r="3349" spans="1:16" x14ac:dyDescent="0.25">
      <c r="A3349">
        <v>3504</v>
      </c>
      <c r="B3349" s="119" t="s">
        <v>1752</v>
      </c>
      <c r="C3349">
        <v>54</v>
      </c>
      <c r="E3349">
        <v>489</v>
      </c>
      <c r="F3349">
        <v>200</v>
      </c>
      <c r="G3349">
        <v>280</v>
      </c>
      <c r="H3349">
        <v>201</v>
      </c>
      <c r="I3349" s="119" t="s">
        <v>19</v>
      </c>
      <c r="J3349" s="119" t="s">
        <v>17</v>
      </c>
      <c r="K3349" s="1">
        <v>46255.758941458334</v>
      </c>
      <c r="L3349">
        <v>20</v>
      </c>
      <c r="M3349">
        <v>0</v>
      </c>
      <c r="N3349">
        <v>7</v>
      </c>
      <c r="O3349">
        <v>0</v>
      </c>
      <c r="P3349" s="119" t="s">
        <v>20254</v>
      </c>
    </row>
    <row r="3350" spans="1:16" x14ac:dyDescent="0.25">
      <c r="A3350">
        <v>3505</v>
      </c>
      <c r="B3350" s="119" t="s">
        <v>1752</v>
      </c>
      <c r="C3350">
        <v>58</v>
      </c>
      <c r="E3350">
        <v>155</v>
      </c>
      <c r="F3350">
        <v>42</v>
      </c>
      <c r="G3350">
        <v>130</v>
      </c>
      <c r="H3350">
        <v>103</v>
      </c>
      <c r="I3350" s="119" t="s">
        <v>19</v>
      </c>
      <c r="J3350" s="119" t="s">
        <v>17</v>
      </c>
      <c r="K3350" s="1">
        <v>46255.758941458334</v>
      </c>
      <c r="L3350">
        <v>5</v>
      </c>
      <c r="M3350">
        <v>1</v>
      </c>
      <c r="N3350">
        <v>1</v>
      </c>
      <c r="O3350">
        <v>0</v>
      </c>
      <c r="P3350" s="119" t="s">
        <v>20254</v>
      </c>
    </row>
    <row r="3351" spans="1:16" x14ac:dyDescent="0.25">
      <c r="A3351">
        <v>3506</v>
      </c>
      <c r="B3351" s="119" t="s">
        <v>1753</v>
      </c>
      <c r="C3351">
        <v>62</v>
      </c>
      <c r="E3351">
        <v>215</v>
      </c>
      <c r="F3351">
        <v>45</v>
      </c>
      <c r="G3351">
        <v>237</v>
      </c>
      <c r="H3351">
        <v>109</v>
      </c>
      <c r="I3351" s="119" t="s">
        <v>19</v>
      </c>
      <c r="J3351" s="119" t="s">
        <v>17</v>
      </c>
      <c r="K3351" s="1">
        <v>46255.758941458334</v>
      </c>
      <c r="L3351">
        <v>8</v>
      </c>
      <c r="M3351">
        <v>0</v>
      </c>
      <c r="N3351">
        <v>1</v>
      </c>
      <c r="O3351">
        <v>0</v>
      </c>
      <c r="P3351" s="119" t="s">
        <v>20254</v>
      </c>
    </row>
    <row r="3352" spans="1:16" x14ac:dyDescent="0.25">
      <c r="A3352">
        <v>3507</v>
      </c>
      <c r="B3352" s="119" t="s">
        <v>1753</v>
      </c>
      <c r="C3352">
        <v>66</v>
      </c>
      <c r="E3352">
        <v>2379</v>
      </c>
      <c r="F3352">
        <v>65</v>
      </c>
      <c r="G3352">
        <v>169</v>
      </c>
      <c r="H3352">
        <v>78</v>
      </c>
      <c r="I3352" s="119" t="s">
        <v>19</v>
      </c>
      <c r="J3352" s="119" t="s">
        <v>17</v>
      </c>
      <c r="K3352" s="1">
        <v>46255.758941458334</v>
      </c>
      <c r="L3352">
        <v>4</v>
      </c>
      <c r="M3352">
        <v>0</v>
      </c>
      <c r="N3352">
        <v>0</v>
      </c>
      <c r="O3352">
        <v>0</v>
      </c>
      <c r="P3352" s="119" t="s">
        <v>20254</v>
      </c>
    </row>
    <row r="3353" spans="1:16" x14ac:dyDescent="0.25">
      <c r="A3353">
        <v>3508</v>
      </c>
      <c r="B3353" s="119" t="s">
        <v>1753</v>
      </c>
      <c r="C3353">
        <v>70</v>
      </c>
      <c r="E3353">
        <v>0</v>
      </c>
      <c r="F3353">
        <v>0</v>
      </c>
      <c r="G3353">
        <v>151</v>
      </c>
      <c r="H3353">
        <v>86</v>
      </c>
      <c r="I3353" s="119" t="s">
        <v>19</v>
      </c>
      <c r="J3353" s="119" t="s">
        <v>17</v>
      </c>
      <c r="K3353" s="1">
        <v>46255.758941458334</v>
      </c>
      <c r="L3353">
        <v>0</v>
      </c>
      <c r="M3353">
        <v>0</v>
      </c>
      <c r="N3353">
        <v>0</v>
      </c>
      <c r="O3353">
        <v>0</v>
      </c>
      <c r="P3353" s="119" t="s">
        <v>20254</v>
      </c>
    </row>
    <row r="3354" spans="1:16" x14ac:dyDescent="0.25">
      <c r="A3354">
        <v>3509</v>
      </c>
      <c r="B3354" s="119" t="s">
        <v>1753</v>
      </c>
      <c r="C3354">
        <v>74</v>
      </c>
      <c r="E3354">
        <v>124</v>
      </c>
      <c r="F3354">
        <v>51</v>
      </c>
      <c r="G3354">
        <v>363</v>
      </c>
      <c r="H3354">
        <v>90</v>
      </c>
      <c r="I3354" s="119" t="s">
        <v>19</v>
      </c>
      <c r="J3354" s="119" t="s">
        <v>17</v>
      </c>
      <c r="K3354" s="1">
        <v>46255.758941458334</v>
      </c>
      <c r="L3354">
        <v>25</v>
      </c>
      <c r="M3354">
        <v>2</v>
      </c>
      <c r="N3354">
        <v>4</v>
      </c>
      <c r="O3354">
        <v>1</v>
      </c>
      <c r="P3354" s="119" t="s">
        <v>20254</v>
      </c>
    </row>
    <row r="3355" spans="1:16" x14ac:dyDescent="0.25">
      <c r="A3355">
        <v>3510</v>
      </c>
      <c r="B3355" s="119" t="s">
        <v>1753</v>
      </c>
      <c r="C3355">
        <v>78</v>
      </c>
      <c r="E3355">
        <v>687</v>
      </c>
      <c r="F3355">
        <v>57</v>
      </c>
      <c r="G3355">
        <v>7997</v>
      </c>
      <c r="H3355">
        <v>81</v>
      </c>
      <c r="I3355" s="119" t="s">
        <v>19</v>
      </c>
      <c r="J3355" s="119" t="s">
        <v>17</v>
      </c>
      <c r="K3355" s="1">
        <v>46255.758941458334</v>
      </c>
      <c r="L3355">
        <v>164</v>
      </c>
      <c r="M3355">
        <v>3</v>
      </c>
      <c r="N3355">
        <v>41</v>
      </c>
      <c r="O3355">
        <v>0</v>
      </c>
      <c r="P3355" s="119" t="s">
        <v>20254</v>
      </c>
    </row>
    <row r="3356" spans="1:16" x14ac:dyDescent="0.25">
      <c r="A3356">
        <v>3511</v>
      </c>
      <c r="B3356" s="119" t="s">
        <v>1754</v>
      </c>
      <c r="C3356">
        <v>18</v>
      </c>
      <c r="E3356">
        <v>4188</v>
      </c>
      <c r="F3356">
        <v>30</v>
      </c>
      <c r="G3356">
        <v>323</v>
      </c>
      <c r="H3356">
        <v>39</v>
      </c>
      <c r="I3356" s="119" t="s">
        <v>19</v>
      </c>
      <c r="J3356" s="119" t="s">
        <v>17</v>
      </c>
      <c r="K3356" s="1">
        <v>46255.758941458334</v>
      </c>
      <c r="L3356">
        <v>14</v>
      </c>
      <c r="M3356">
        <v>0</v>
      </c>
      <c r="N3356">
        <v>1</v>
      </c>
      <c r="O3356">
        <v>0</v>
      </c>
      <c r="P3356" s="119" t="s">
        <v>20254</v>
      </c>
    </row>
    <row r="3357" spans="1:16" x14ac:dyDescent="0.25">
      <c r="A3357">
        <v>3512</v>
      </c>
      <c r="B3357" s="119" t="s">
        <v>1755</v>
      </c>
      <c r="C3357">
        <v>22</v>
      </c>
      <c r="E3357">
        <v>0</v>
      </c>
      <c r="F3357">
        <v>0</v>
      </c>
      <c r="G3357">
        <v>669</v>
      </c>
      <c r="H3357">
        <v>31</v>
      </c>
      <c r="I3357" s="119" t="s">
        <v>19</v>
      </c>
      <c r="J3357" s="119" t="s">
        <v>17</v>
      </c>
      <c r="K3357" s="1">
        <v>46255.758941458334</v>
      </c>
      <c r="L3357">
        <v>0</v>
      </c>
      <c r="M3357">
        <v>1</v>
      </c>
      <c r="N3357">
        <v>0</v>
      </c>
      <c r="O3357">
        <v>0</v>
      </c>
      <c r="P3357" s="119" t="s">
        <v>20254</v>
      </c>
    </row>
    <row r="3358" spans="1:16" x14ac:dyDescent="0.25">
      <c r="A3358">
        <v>3513</v>
      </c>
      <c r="B3358" s="119" t="s">
        <v>1755</v>
      </c>
      <c r="C3358">
        <v>26</v>
      </c>
      <c r="E3358">
        <v>0</v>
      </c>
      <c r="F3358">
        <v>0</v>
      </c>
      <c r="G3358">
        <v>624</v>
      </c>
      <c r="H3358">
        <v>30</v>
      </c>
      <c r="I3358" s="119" t="s">
        <v>19</v>
      </c>
      <c r="J3358" s="119" t="s">
        <v>17</v>
      </c>
      <c r="K3358" s="1">
        <v>46255.758941458334</v>
      </c>
      <c r="L3358">
        <v>0</v>
      </c>
      <c r="M3358">
        <v>3</v>
      </c>
      <c r="N3358">
        <v>0</v>
      </c>
      <c r="O3358">
        <v>0</v>
      </c>
      <c r="P3358" s="119" t="s">
        <v>20254</v>
      </c>
    </row>
    <row r="3359" spans="1:16" x14ac:dyDescent="0.25">
      <c r="A3359">
        <v>3514</v>
      </c>
      <c r="B3359" s="119" t="s">
        <v>1755</v>
      </c>
      <c r="C3359">
        <v>30</v>
      </c>
      <c r="E3359">
        <v>2515</v>
      </c>
      <c r="F3359">
        <v>61</v>
      </c>
      <c r="G3359">
        <v>620</v>
      </c>
      <c r="H3359">
        <v>84</v>
      </c>
      <c r="I3359" s="119" t="s">
        <v>19</v>
      </c>
      <c r="J3359" s="119" t="s">
        <v>17</v>
      </c>
      <c r="K3359" s="1">
        <v>46255.758941458334</v>
      </c>
      <c r="L3359">
        <v>15</v>
      </c>
      <c r="M3359">
        <v>1</v>
      </c>
      <c r="N3359">
        <v>4</v>
      </c>
      <c r="O3359">
        <v>0</v>
      </c>
      <c r="P3359" s="119" t="s">
        <v>20254</v>
      </c>
    </row>
    <row r="3360" spans="1:16" x14ac:dyDescent="0.25">
      <c r="A3360">
        <v>3515</v>
      </c>
      <c r="B3360" s="119" t="s">
        <v>1755</v>
      </c>
      <c r="C3360">
        <v>34</v>
      </c>
      <c r="E3360">
        <v>0</v>
      </c>
      <c r="F3360">
        <v>0</v>
      </c>
      <c r="G3360">
        <v>493</v>
      </c>
      <c r="H3360">
        <v>64</v>
      </c>
      <c r="I3360" s="119" t="s">
        <v>19</v>
      </c>
      <c r="J3360" s="119" t="s">
        <v>17</v>
      </c>
      <c r="K3360" s="1">
        <v>46255.758941458334</v>
      </c>
      <c r="L3360">
        <v>0</v>
      </c>
      <c r="M3360">
        <v>0</v>
      </c>
      <c r="N3360">
        <v>0</v>
      </c>
      <c r="O3360">
        <v>0</v>
      </c>
      <c r="P3360" s="119" t="s">
        <v>20254</v>
      </c>
    </row>
    <row r="3361" spans="1:16" x14ac:dyDescent="0.25">
      <c r="A3361">
        <v>3516</v>
      </c>
      <c r="B3361" s="119" t="s">
        <v>1755</v>
      </c>
      <c r="C3361">
        <v>38</v>
      </c>
      <c r="E3361">
        <v>247</v>
      </c>
      <c r="F3361">
        <v>21</v>
      </c>
      <c r="G3361">
        <v>290</v>
      </c>
      <c r="H3361">
        <v>33</v>
      </c>
      <c r="I3361" s="119" t="s">
        <v>19</v>
      </c>
      <c r="J3361" s="119" t="s">
        <v>17</v>
      </c>
      <c r="K3361" s="1">
        <v>46255.758941458334</v>
      </c>
      <c r="L3361">
        <v>0</v>
      </c>
      <c r="M3361">
        <v>2</v>
      </c>
      <c r="N3361">
        <v>0</v>
      </c>
      <c r="O3361">
        <v>2</v>
      </c>
      <c r="P3361" s="119" t="s">
        <v>20254</v>
      </c>
    </row>
    <row r="3362" spans="1:16" x14ac:dyDescent="0.25">
      <c r="A3362">
        <v>3517</v>
      </c>
      <c r="B3362" s="119" t="s">
        <v>1755</v>
      </c>
      <c r="C3362">
        <v>42</v>
      </c>
      <c r="E3362">
        <v>650</v>
      </c>
      <c r="F3362">
        <v>26</v>
      </c>
      <c r="G3362">
        <v>356</v>
      </c>
      <c r="H3362">
        <v>64</v>
      </c>
      <c r="I3362" s="119" t="s">
        <v>19</v>
      </c>
      <c r="J3362" s="119" t="s">
        <v>17</v>
      </c>
      <c r="K3362" s="1">
        <v>46255.758941458334</v>
      </c>
      <c r="L3362">
        <v>12</v>
      </c>
      <c r="M3362">
        <v>0</v>
      </c>
      <c r="N3362">
        <v>1</v>
      </c>
      <c r="O3362">
        <v>0</v>
      </c>
      <c r="P3362" s="119" t="s">
        <v>20254</v>
      </c>
    </row>
    <row r="3363" spans="1:16" x14ac:dyDescent="0.25">
      <c r="A3363">
        <v>3518</v>
      </c>
      <c r="B3363" s="119" t="s">
        <v>1755</v>
      </c>
      <c r="C3363">
        <v>46</v>
      </c>
      <c r="E3363">
        <v>1132</v>
      </c>
      <c r="F3363">
        <v>29</v>
      </c>
      <c r="G3363">
        <v>161</v>
      </c>
      <c r="H3363">
        <v>50</v>
      </c>
      <c r="I3363" s="119" t="s">
        <v>19</v>
      </c>
      <c r="J3363" s="119" t="s">
        <v>17</v>
      </c>
      <c r="K3363" s="1">
        <v>46255.758941458334</v>
      </c>
      <c r="L3363">
        <v>9</v>
      </c>
      <c r="M3363">
        <v>1</v>
      </c>
      <c r="N3363">
        <v>2</v>
      </c>
      <c r="O3363">
        <v>0</v>
      </c>
      <c r="P3363" s="119" t="s">
        <v>20254</v>
      </c>
    </row>
    <row r="3364" spans="1:16" x14ac:dyDescent="0.25">
      <c r="A3364">
        <v>3519</v>
      </c>
      <c r="B3364" s="119" t="s">
        <v>1755</v>
      </c>
      <c r="C3364">
        <v>50</v>
      </c>
      <c r="E3364">
        <v>963</v>
      </c>
      <c r="F3364">
        <v>104</v>
      </c>
      <c r="G3364">
        <v>167</v>
      </c>
      <c r="H3364">
        <v>185</v>
      </c>
      <c r="I3364" s="119" t="s">
        <v>19</v>
      </c>
      <c r="J3364" s="119" t="s">
        <v>17</v>
      </c>
      <c r="K3364" s="1">
        <v>46255.758941458334</v>
      </c>
      <c r="L3364">
        <v>17</v>
      </c>
      <c r="M3364">
        <v>0</v>
      </c>
      <c r="N3364">
        <v>2</v>
      </c>
      <c r="O3364">
        <v>0</v>
      </c>
      <c r="P3364" s="119" t="s">
        <v>20254</v>
      </c>
    </row>
    <row r="3365" spans="1:16" x14ac:dyDescent="0.25">
      <c r="A3365">
        <v>3520</v>
      </c>
      <c r="B3365" s="119" t="s">
        <v>1755</v>
      </c>
      <c r="C3365">
        <v>54</v>
      </c>
      <c r="E3365">
        <v>660</v>
      </c>
      <c r="F3365">
        <v>39</v>
      </c>
      <c r="G3365">
        <v>185</v>
      </c>
      <c r="H3365">
        <v>87</v>
      </c>
      <c r="I3365" s="119" t="s">
        <v>19</v>
      </c>
      <c r="J3365" s="119" t="s">
        <v>17</v>
      </c>
      <c r="K3365" s="1">
        <v>46255.758941458334</v>
      </c>
      <c r="L3365">
        <v>16</v>
      </c>
      <c r="M3365">
        <v>1</v>
      </c>
      <c r="N3365">
        <v>5</v>
      </c>
      <c r="O3365">
        <v>0</v>
      </c>
      <c r="P3365" s="119" t="s">
        <v>20254</v>
      </c>
    </row>
    <row r="3366" spans="1:16" x14ac:dyDescent="0.25">
      <c r="A3366">
        <v>3521</v>
      </c>
      <c r="B3366" s="119" t="s">
        <v>1755</v>
      </c>
      <c r="C3366">
        <v>58</v>
      </c>
      <c r="E3366">
        <v>231</v>
      </c>
      <c r="F3366">
        <v>36</v>
      </c>
      <c r="G3366">
        <v>215</v>
      </c>
      <c r="H3366">
        <v>98</v>
      </c>
      <c r="I3366" s="119" t="s">
        <v>19</v>
      </c>
      <c r="J3366" s="119" t="s">
        <v>17</v>
      </c>
      <c r="K3366" s="1">
        <v>46255.758941458334</v>
      </c>
      <c r="L3366">
        <v>8</v>
      </c>
      <c r="M3366">
        <v>0</v>
      </c>
      <c r="N3366">
        <v>1</v>
      </c>
      <c r="O3366">
        <v>0</v>
      </c>
      <c r="P3366" s="119" t="s">
        <v>20254</v>
      </c>
    </row>
    <row r="3367" spans="1:16" x14ac:dyDescent="0.25">
      <c r="A3367">
        <v>3522</v>
      </c>
      <c r="B3367" s="119" t="s">
        <v>1756</v>
      </c>
      <c r="C3367">
        <v>62</v>
      </c>
      <c r="E3367">
        <v>938</v>
      </c>
      <c r="F3367">
        <v>65</v>
      </c>
      <c r="G3367">
        <v>98</v>
      </c>
      <c r="H3367">
        <v>83</v>
      </c>
      <c r="I3367" s="119" t="s">
        <v>19</v>
      </c>
      <c r="J3367" s="119" t="s">
        <v>17</v>
      </c>
      <c r="K3367" s="1">
        <v>46255.758941458334</v>
      </c>
      <c r="L3367">
        <v>11</v>
      </c>
      <c r="M3367">
        <v>1</v>
      </c>
      <c r="N3367">
        <v>1</v>
      </c>
      <c r="O3367">
        <v>0</v>
      </c>
      <c r="P3367" s="119" t="s">
        <v>20254</v>
      </c>
    </row>
    <row r="3368" spans="1:16" x14ac:dyDescent="0.25">
      <c r="A3368">
        <v>3523</v>
      </c>
      <c r="B3368" s="119" t="s">
        <v>1756</v>
      </c>
      <c r="C3368">
        <v>66</v>
      </c>
      <c r="E3368">
        <v>4592</v>
      </c>
      <c r="F3368">
        <v>59</v>
      </c>
      <c r="G3368">
        <v>463</v>
      </c>
      <c r="H3368">
        <v>68</v>
      </c>
      <c r="I3368" s="119" t="s">
        <v>19</v>
      </c>
      <c r="J3368" s="119" t="s">
        <v>17</v>
      </c>
      <c r="K3368" s="1">
        <v>46255.758941458334</v>
      </c>
      <c r="L3368">
        <v>12</v>
      </c>
      <c r="M3368">
        <v>0</v>
      </c>
      <c r="N3368">
        <v>1</v>
      </c>
      <c r="O3368">
        <v>0</v>
      </c>
      <c r="P3368" s="119" t="s">
        <v>20254</v>
      </c>
    </row>
    <row r="3369" spans="1:16" x14ac:dyDescent="0.25">
      <c r="A3369">
        <v>3524</v>
      </c>
      <c r="B3369" s="119" t="s">
        <v>1756</v>
      </c>
      <c r="C3369">
        <v>70</v>
      </c>
      <c r="E3369">
        <v>4341</v>
      </c>
      <c r="F3369">
        <v>40</v>
      </c>
      <c r="G3369">
        <v>169</v>
      </c>
      <c r="H3369">
        <v>84</v>
      </c>
      <c r="I3369" s="119" t="s">
        <v>19</v>
      </c>
      <c r="J3369" s="119" t="s">
        <v>17</v>
      </c>
      <c r="K3369" s="1">
        <v>46255.758941458334</v>
      </c>
      <c r="L3369">
        <v>7</v>
      </c>
      <c r="M3369">
        <v>0</v>
      </c>
      <c r="N3369">
        <v>1</v>
      </c>
      <c r="O3369">
        <v>0</v>
      </c>
      <c r="P3369" s="119" t="s">
        <v>20254</v>
      </c>
    </row>
    <row r="3370" spans="1:16" x14ac:dyDescent="0.25">
      <c r="A3370">
        <v>3525</v>
      </c>
      <c r="B3370" s="119" t="s">
        <v>1756</v>
      </c>
      <c r="C3370">
        <v>74</v>
      </c>
      <c r="E3370">
        <v>159</v>
      </c>
      <c r="F3370">
        <v>40</v>
      </c>
      <c r="G3370">
        <v>2047</v>
      </c>
      <c r="H3370">
        <v>62</v>
      </c>
      <c r="I3370" s="119" t="s">
        <v>19</v>
      </c>
      <c r="J3370" s="119" t="s">
        <v>17</v>
      </c>
      <c r="K3370" s="1">
        <v>46255.758941458334</v>
      </c>
      <c r="L3370">
        <v>8</v>
      </c>
      <c r="M3370">
        <v>0</v>
      </c>
      <c r="N3370">
        <v>3</v>
      </c>
      <c r="O3370">
        <v>0</v>
      </c>
      <c r="P3370" s="119" t="s">
        <v>20254</v>
      </c>
    </row>
    <row r="3371" spans="1:16" x14ac:dyDescent="0.25">
      <c r="A3371">
        <v>3526</v>
      </c>
      <c r="B3371" s="119" t="s">
        <v>1756</v>
      </c>
      <c r="C3371">
        <v>78</v>
      </c>
      <c r="E3371">
        <v>741</v>
      </c>
      <c r="F3371">
        <v>43</v>
      </c>
      <c r="G3371">
        <v>7408</v>
      </c>
      <c r="H3371">
        <v>53</v>
      </c>
      <c r="I3371" s="119" t="s">
        <v>19</v>
      </c>
      <c r="J3371" s="119" t="s">
        <v>17</v>
      </c>
      <c r="K3371" s="1">
        <v>46255.758941458334</v>
      </c>
      <c r="L3371">
        <v>191</v>
      </c>
      <c r="M3371">
        <v>1</v>
      </c>
      <c r="N3371">
        <v>45</v>
      </c>
      <c r="O3371">
        <v>0</v>
      </c>
      <c r="P3371" s="119" t="s">
        <v>20254</v>
      </c>
    </row>
    <row r="3372" spans="1:16" x14ac:dyDescent="0.25">
      <c r="A3372">
        <v>3948</v>
      </c>
      <c r="B3372" s="119" t="s">
        <v>1757</v>
      </c>
      <c r="C3372">
        <v>25</v>
      </c>
      <c r="D3372">
        <v>24727</v>
      </c>
      <c r="E3372">
        <v>276</v>
      </c>
      <c r="F3372">
        <v>448</v>
      </c>
      <c r="G3372">
        <v>482</v>
      </c>
      <c r="H3372">
        <v>1499</v>
      </c>
      <c r="I3372" s="119" t="s">
        <v>19</v>
      </c>
      <c r="J3372" s="119" t="s">
        <v>139</v>
      </c>
      <c r="K3372" s="1">
        <v>46255.758941458334</v>
      </c>
      <c r="L3372">
        <v>5</v>
      </c>
      <c r="M3372">
        <v>61</v>
      </c>
      <c r="N3372">
        <v>2</v>
      </c>
      <c r="O3372">
        <v>18</v>
      </c>
      <c r="P3372" s="119" t="s">
        <v>20254</v>
      </c>
    </row>
    <row r="3373" spans="1:16" x14ac:dyDescent="0.25">
      <c r="A3373">
        <v>3949</v>
      </c>
      <c r="B3373" s="119" t="s">
        <v>1758</v>
      </c>
      <c r="C3373">
        <v>25</v>
      </c>
      <c r="D3373">
        <v>24727</v>
      </c>
      <c r="E3373">
        <v>30</v>
      </c>
      <c r="F3373">
        <v>551</v>
      </c>
      <c r="G3373">
        <v>483</v>
      </c>
      <c r="H3373">
        <v>700</v>
      </c>
      <c r="I3373" s="119" t="s">
        <v>19</v>
      </c>
      <c r="J3373" s="119" t="s">
        <v>139</v>
      </c>
      <c r="K3373" s="1">
        <v>46255.758941458334</v>
      </c>
      <c r="L3373">
        <v>2</v>
      </c>
      <c r="M3373">
        <v>40</v>
      </c>
      <c r="N3373">
        <v>0</v>
      </c>
      <c r="O3373">
        <v>12</v>
      </c>
      <c r="P3373" s="119" t="s">
        <v>20254</v>
      </c>
    </row>
    <row r="3374" spans="1:16" x14ac:dyDescent="0.25">
      <c r="A3374">
        <v>3950</v>
      </c>
      <c r="B3374" s="119" t="s">
        <v>1759</v>
      </c>
      <c r="C3374">
        <v>25</v>
      </c>
      <c r="D3374">
        <v>24727</v>
      </c>
      <c r="E3374">
        <v>455</v>
      </c>
      <c r="F3374">
        <v>114</v>
      </c>
      <c r="G3374">
        <v>1109</v>
      </c>
      <c r="H3374">
        <v>698</v>
      </c>
      <c r="I3374" s="119" t="s">
        <v>19</v>
      </c>
      <c r="J3374" s="119" t="s">
        <v>139</v>
      </c>
      <c r="K3374" s="1">
        <v>46255.758941458334</v>
      </c>
      <c r="L3374">
        <v>2</v>
      </c>
      <c r="M3374">
        <v>33</v>
      </c>
      <c r="N3374">
        <v>1</v>
      </c>
      <c r="O3374">
        <v>9</v>
      </c>
      <c r="P3374" s="119" t="s">
        <v>20254</v>
      </c>
    </row>
    <row r="3375" spans="1:16" x14ac:dyDescent="0.25">
      <c r="A3375">
        <v>3951</v>
      </c>
      <c r="B3375" s="119" t="s">
        <v>1760</v>
      </c>
      <c r="C3375">
        <v>25</v>
      </c>
      <c r="D3375">
        <v>24727</v>
      </c>
      <c r="E3375">
        <v>393</v>
      </c>
      <c r="F3375">
        <v>625</v>
      </c>
      <c r="G3375">
        <v>850</v>
      </c>
      <c r="H3375">
        <v>1098</v>
      </c>
      <c r="I3375" s="119" t="s">
        <v>19</v>
      </c>
      <c r="J3375" s="119" t="s">
        <v>139</v>
      </c>
      <c r="K3375" s="1">
        <v>46255.758941458334</v>
      </c>
      <c r="L3375">
        <v>10</v>
      </c>
      <c r="M3375">
        <v>67</v>
      </c>
      <c r="N3375">
        <v>0</v>
      </c>
      <c r="O3375">
        <v>17</v>
      </c>
      <c r="P3375" s="119" t="s">
        <v>20254</v>
      </c>
    </row>
    <row r="3376" spans="1:16" x14ac:dyDescent="0.25">
      <c r="A3376">
        <v>3952</v>
      </c>
      <c r="B3376" s="119" t="s">
        <v>1761</v>
      </c>
      <c r="C3376">
        <v>25</v>
      </c>
      <c r="D3376">
        <v>24727</v>
      </c>
      <c r="E3376">
        <v>93</v>
      </c>
      <c r="F3376">
        <v>217</v>
      </c>
      <c r="G3376">
        <v>546</v>
      </c>
      <c r="H3376">
        <v>799</v>
      </c>
      <c r="I3376" s="119" t="s">
        <v>19</v>
      </c>
      <c r="J3376" s="119" t="s">
        <v>139</v>
      </c>
      <c r="K3376" s="1">
        <v>46255.758941458334</v>
      </c>
      <c r="L3376">
        <v>1</v>
      </c>
      <c r="M3376">
        <v>41</v>
      </c>
      <c r="N3376">
        <v>0</v>
      </c>
      <c r="O3376">
        <v>14</v>
      </c>
      <c r="P3376" s="119" t="s">
        <v>20254</v>
      </c>
    </row>
    <row r="3377" spans="1:16" x14ac:dyDescent="0.25">
      <c r="A3377">
        <v>3953</v>
      </c>
      <c r="B3377" s="119" t="s">
        <v>1762</v>
      </c>
      <c r="C3377">
        <v>25</v>
      </c>
      <c r="D3377">
        <v>24727</v>
      </c>
      <c r="E3377">
        <v>138</v>
      </c>
      <c r="F3377">
        <v>530</v>
      </c>
      <c r="G3377">
        <v>692</v>
      </c>
      <c r="H3377">
        <v>700</v>
      </c>
      <c r="I3377" s="119" t="s">
        <v>19</v>
      </c>
      <c r="J3377" s="119" t="s">
        <v>139</v>
      </c>
      <c r="K3377" s="1">
        <v>46255.758941458334</v>
      </c>
      <c r="L3377">
        <v>0</v>
      </c>
      <c r="M3377">
        <v>55</v>
      </c>
      <c r="N3377">
        <v>0</v>
      </c>
      <c r="O3377">
        <v>13</v>
      </c>
      <c r="P3377" s="119" t="s">
        <v>20254</v>
      </c>
    </row>
    <row r="3378" spans="1:16" x14ac:dyDescent="0.25">
      <c r="A3378">
        <v>4012</v>
      </c>
      <c r="B3378" s="119" t="s">
        <v>1763</v>
      </c>
      <c r="C3378">
        <v>51</v>
      </c>
      <c r="E3378">
        <v>208</v>
      </c>
      <c r="F3378">
        <v>106</v>
      </c>
      <c r="G3378">
        <v>347</v>
      </c>
      <c r="H3378">
        <v>11794</v>
      </c>
      <c r="I3378" s="119" t="s">
        <v>19</v>
      </c>
      <c r="J3378" s="119" t="s">
        <v>139</v>
      </c>
      <c r="K3378" s="1">
        <v>46255.758941458334</v>
      </c>
      <c r="L3378">
        <v>1</v>
      </c>
      <c r="M3378">
        <v>14</v>
      </c>
      <c r="N3378">
        <v>1</v>
      </c>
      <c r="O3378">
        <v>7</v>
      </c>
      <c r="P3378" s="119" t="s">
        <v>20254</v>
      </c>
    </row>
    <row r="3379" spans="1:16" x14ac:dyDescent="0.25">
      <c r="A3379">
        <v>4013</v>
      </c>
      <c r="B3379" s="119" t="s">
        <v>1764</v>
      </c>
      <c r="C3379">
        <v>55</v>
      </c>
      <c r="E3379">
        <v>751</v>
      </c>
      <c r="F3379">
        <v>1764</v>
      </c>
      <c r="G3379">
        <v>208</v>
      </c>
      <c r="H3379">
        <v>3500</v>
      </c>
      <c r="I3379" s="119" t="s">
        <v>19</v>
      </c>
      <c r="J3379" s="119" t="s">
        <v>139</v>
      </c>
      <c r="K3379" s="1">
        <v>46255.758941458334</v>
      </c>
      <c r="L3379">
        <v>0</v>
      </c>
      <c r="M3379">
        <v>18</v>
      </c>
      <c r="N3379">
        <v>0</v>
      </c>
      <c r="O3379">
        <v>9</v>
      </c>
      <c r="P3379" s="119" t="s">
        <v>20254</v>
      </c>
    </row>
    <row r="3380" spans="1:16" x14ac:dyDescent="0.25">
      <c r="A3380">
        <v>4230</v>
      </c>
      <c r="B3380" s="119" t="s">
        <v>1765</v>
      </c>
      <c r="C3380">
        <v>20</v>
      </c>
      <c r="E3380">
        <v>325</v>
      </c>
      <c r="F3380">
        <v>74</v>
      </c>
      <c r="G3380">
        <v>769</v>
      </c>
      <c r="H3380">
        <v>1593</v>
      </c>
      <c r="I3380" s="119" t="s">
        <v>19</v>
      </c>
      <c r="J3380" s="119" t="s">
        <v>139</v>
      </c>
      <c r="K3380" s="1">
        <v>46255.758941458334</v>
      </c>
      <c r="L3380">
        <v>0</v>
      </c>
      <c r="M3380">
        <v>7</v>
      </c>
      <c r="N3380">
        <v>0</v>
      </c>
      <c r="O3380">
        <v>1</v>
      </c>
      <c r="P3380" s="119" t="s">
        <v>20254</v>
      </c>
    </row>
    <row r="3381" spans="1:16" x14ac:dyDescent="0.25">
      <c r="A3381">
        <v>4231</v>
      </c>
      <c r="B3381" s="119" t="s">
        <v>1766</v>
      </c>
      <c r="C3381">
        <v>20</v>
      </c>
      <c r="E3381">
        <v>624</v>
      </c>
      <c r="F3381">
        <v>136</v>
      </c>
      <c r="G3381">
        <v>329</v>
      </c>
      <c r="H3381">
        <v>2700</v>
      </c>
      <c r="I3381" s="119" t="s">
        <v>19</v>
      </c>
      <c r="J3381" s="119" t="s">
        <v>139</v>
      </c>
      <c r="K3381" s="1">
        <v>46255.758941458334</v>
      </c>
      <c r="L3381">
        <v>1</v>
      </c>
      <c r="M3381">
        <v>140</v>
      </c>
      <c r="N3381">
        <v>1</v>
      </c>
      <c r="O3381">
        <v>133</v>
      </c>
      <c r="P3381" s="119" t="s">
        <v>20254</v>
      </c>
    </row>
    <row r="3382" spans="1:16" x14ac:dyDescent="0.25">
      <c r="A3382">
        <v>4232</v>
      </c>
      <c r="B3382" s="119" t="s">
        <v>1767</v>
      </c>
      <c r="C3382">
        <v>20</v>
      </c>
      <c r="E3382">
        <v>874</v>
      </c>
      <c r="F3382">
        <v>97</v>
      </c>
      <c r="G3382">
        <v>948</v>
      </c>
      <c r="H3382">
        <v>1994</v>
      </c>
      <c r="I3382" s="119" t="s">
        <v>19</v>
      </c>
      <c r="J3382" s="119" t="s">
        <v>139</v>
      </c>
      <c r="K3382" s="1">
        <v>46255.758941458334</v>
      </c>
      <c r="L3382">
        <v>2</v>
      </c>
      <c r="M3382">
        <v>5</v>
      </c>
      <c r="N3382">
        <v>0</v>
      </c>
      <c r="O3382">
        <v>1</v>
      </c>
      <c r="P3382" s="119" t="s">
        <v>20254</v>
      </c>
    </row>
    <row r="3383" spans="1:16" x14ac:dyDescent="0.25">
      <c r="A3383">
        <v>4233</v>
      </c>
      <c r="B3383" s="119" t="s">
        <v>1768</v>
      </c>
      <c r="C3383">
        <v>20</v>
      </c>
      <c r="E3383">
        <v>545</v>
      </c>
      <c r="F3383">
        <v>116</v>
      </c>
      <c r="G3383">
        <v>908</v>
      </c>
      <c r="H3383">
        <v>1500</v>
      </c>
      <c r="I3383" s="119" t="s">
        <v>19</v>
      </c>
      <c r="J3383" s="119" t="s">
        <v>139</v>
      </c>
      <c r="K3383" s="1">
        <v>46255.758941458334</v>
      </c>
      <c r="L3383">
        <v>54</v>
      </c>
      <c r="M3383">
        <v>11</v>
      </c>
      <c r="N3383">
        <v>51</v>
      </c>
      <c r="O3383">
        <v>3</v>
      </c>
      <c r="P3383" s="119" t="s">
        <v>20254</v>
      </c>
    </row>
    <row r="3384" spans="1:16" x14ac:dyDescent="0.25">
      <c r="A3384">
        <v>4234</v>
      </c>
      <c r="B3384" s="119" t="s">
        <v>1769</v>
      </c>
      <c r="C3384">
        <v>20</v>
      </c>
      <c r="E3384">
        <v>1178</v>
      </c>
      <c r="F3384">
        <v>516</v>
      </c>
      <c r="G3384">
        <v>305</v>
      </c>
      <c r="H3384">
        <v>3576</v>
      </c>
      <c r="I3384" s="119" t="s">
        <v>19</v>
      </c>
      <c r="J3384" s="119" t="s">
        <v>139</v>
      </c>
      <c r="K3384" s="1">
        <v>46255.758941458334</v>
      </c>
      <c r="L3384">
        <v>0</v>
      </c>
      <c r="M3384">
        <v>37</v>
      </c>
      <c r="N3384">
        <v>0</v>
      </c>
      <c r="O3384">
        <v>5</v>
      </c>
      <c r="P3384" s="119" t="s">
        <v>20254</v>
      </c>
    </row>
    <row r="3385" spans="1:16" x14ac:dyDescent="0.25">
      <c r="A3385">
        <v>4235</v>
      </c>
      <c r="B3385" s="119" t="s">
        <v>1770</v>
      </c>
      <c r="C3385">
        <v>17</v>
      </c>
      <c r="E3385">
        <v>352</v>
      </c>
      <c r="F3385">
        <v>9</v>
      </c>
      <c r="G3385">
        <v>675</v>
      </c>
      <c r="H3385">
        <v>611</v>
      </c>
      <c r="I3385" s="119" t="s">
        <v>19</v>
      </c>
      <c r="J3385" s="119" t="s">
        <v>139</v>
      </c>
      <c r="K3385" s="1">
        <v>46255.758941458334</v>
      </c>
      <c r="L3385">
        <v>6</v>
      </c>
      <c r="M3385">
        <v>10</v>
      </c>
      <c r="N3385">
        <v>1</v>
      </c>
      <c r="O3385">
        <v>2</v>
      </c>
      <c r="P3385" s="119" t="s">
        <v>20254</v>
      </c>
    </row>
    <row r="3386" spans="1:16" x14ac:dyDescent="0.25">
      <c r="A3386">
        <v>4236</v>
      </c>
      <c r="B3386" s="119" t="s">
        <v>1771</v>
      </c>
      <c r="C3386">
        <v>17</v>
      </c>
      <c r="E3386">
        <v>116</v>
      </c>
      <c r="F3386">
        <v>209</v>
      </c>
      <c r="G3386">
        <v>187</v>
      </c>
      <c r="H3386">
        <v>1801</v>
      </c>
      <c r="I3386" s="119" t="s">
        <v>19</v>
      </c>
      <c r="J3386" s="119" t="s">
        <v>139</v>
      </c>
      <c r="K3386" s="1">
        <v>46255.758941458334</v>
      </c>
      <c r="L3386">
        <v>0</v>
      </c>
      <c r="M3386">
        <v>12</v>
      </c>
      <c r="N3386">
        <v>0</v>
      </c>
      <c r="O3386">
        <v>6</v>
      </c>
      <c r="P3386" s="119" t="s">
        <v>20254</v>
      </c>
    </row>
    <row r="3387" spans="1:16" x14ac:dyDescent="0.25">
      <c r="A3387">
        <v>4237</v>
      </c>
      <c r="B3387" s="119" t="s">
        <v>1772</v>
      </c>
      <c r="C3387">
        <v>17</v>
      </c>
      <c r="E3387">
        <v>387</v>
      </c>
      <c r="F3387">
        <v>50</v>
      </c>
      <c r="G3387">
        <v>461</v>
      </c>
      <c r="H3387">
        <v>993</v>
      </c>
      <c r="I3387" s="119" t="s">
        <v>19</v>
      </c>
      <c r="J3387" s="119" t="s">
        <v>139</v>
      </c>
      <c r="K3387" s="1">
        <v>46255.758941458334</v>
      </c>
      <c r="L3387">
        <v>0</v>
      </c>
      <c r="M3387">
        <v>15</v>
      </c>
      <c r="N3387">
        <v>0</v>
      </c>
      <c r="O3387">
        <v>1</v>
      </c>
      <c r="P3387" s="119" t="s">
        <v>20254</v>
      </c>
    </row>
    <row r="3388" spans="1:16" x14ac:dyDescent="0.25">
      <c r="A3388">
        <v>4238</v>
      </c>
      <c r="B3388" s="119" t="s">
        <v>1773</v>
      </c>
      <c r="C3388">
        <v>17</v>
      </c>
      <c r="E3388">
        <v>2065</v>
      </c>
      <c r="F3388">
        <v>41</v>
      </c>
      <c r="G3388">
        <v>347</v>
      </c>
      <c r="H3388">
        <v>99</v>
      </c>
      <c r="I3388" s="119" t="s">
        <v>19</v>
      </c>
      <c r="J3388" s="119" t="s">
        <v>139</v>
      </c>
      <c r="K3388" s="1">
        <v>46255.758941458334</v>
      </c>
      <c r="L3388">
        <v>31</v>
      </c>
      <c r="M3388">
        <v>33</v>
      </c>
      <c r="N3388">
        <v>0</v>
      </c>
      <c r="O3388">
        <v>0</v>
      </c>
      <c r="P3388" s="119" t="s">
        <v>20254</v>
      </c>
    </row>
    <row r="3389" spans="1:16" x14ac:dyDescent="0.25">
      <c r="A3389">
        <v>4239</v>
      </c>
      <c r="B3389" s="119" t="s">
        <v>1774</v>
      </c>
      <c r="C3389">
        <v>17</v>
      </c>
      <c r="E3389">
        <v>155</v>
      </c>
      <c r="F3389">
        <v>274</v>
      </c>
      <c r="G3389">
        <v>651</v>
      </c>
      <c r="H3389">
        <v>2041</v>
      </c>
      <c r="I3389" s="119" t="s">
        <v>19</v>
      </c>
      <c r="J3389" s="119" t="s">
        <v>139</v>
      </c>
      <c r="K3389" s="1">
        <v>46255.758941458334</v>
      </c>
      <c r="L3389">
        <v>1</v>
      </c>
      <c r="M3389">
        <v>6</v>
      </c>
      <c r="N3389">
        <v>0</v>
      </c>
      <c r="O3389">
        <v>0</v>
      </c>
      <c r="P3389" s="119" t="s">
        <v>20254</v>
      </c>
    </row>
    <row r="3390" spans="1:16" x14ac:dyDescent="0.25">
      <c r="A3390">
        <v>4240</v>
      </c>
      <c r="B3390" s="119" t="s">
        <v>1775</v>
      </c>
      <c r="C3390">
        <v>17</v>
      </c>
      <c r="E3390">
        <v>5867</v>
      </c>
      <c r="F3390">
        <v>204381</v>
      </c>
      <c r="G3390">
        <v>16</v>
      </c>
      <c r="H3390">
        <v>859985</v>
      </c>
      <c r="I3390" s="119" t="s">
        <v>19</v>
      </c>
      <c r="J3390" s="119" t="s">
        <v>139</v>
      </c>
      <c r="K3390" s="1">
        <v>46255.758941458334</v>
      </c>
      <c r="L3390">
        <v>1</v>
      </c>
      <c r="M3390">
        <v>1</v>
      </c>
      <c r="N3390">
        <v>1</v>
      </c>
      <c r="O3390">
        <v>1</v>
      </c>
      <c r="P3390" s="119" t="s">
        <v>20254</v>
      </c>
    </row>
    <row r="3391" spans="1:16" x14ac:dyDescent="0.25">
      <c r="A3391">
        <v>4241</v>
      </c>
      <c r="B3391" s="119" t="s">
        <v>1776</v>
      </c>
      <c r="C3391">
        <v>23</v>
      </c>
      <c r="E3391">
        <v>854</v>
      </c>
      <c r="F3391">
        <v>53</v>
      </c>
      <c r="G3391">
        <v>654</v>
      </c>
      <c r="H3391">
        <v>994</v>
      </c>
      <c r="I3391" s="119" t="s">
        <v>19</v>
      </c>
      <c r="J3391" s="119" t="s">
        <v>139</v>
      </c>
      <c r="K3391" s="1">
        <v>46255.758941458334</v>
      </c>
      <c r="L3391">
        <v>2</v>
      </c>
      <c r="M3391">
        <v>7</v>
      </c>
      <c r="N3391">
        <v>0</v>
      </c>
      <c r="O3391">
        <v>3</v>
      </c>
      <c r="P3391" s="119" t="s">
        <v>20254</v>
      </c>
    </row>
    <row r="3392" spans="1:16" x14ac:dyDescent="0.25">
      <c r="A3392">
        <v>4242</v>
      </c>
      <c r="B3392" s="119" t="s">
        <v>1777</v>
      </c>
      <c r="C3392">
        <v>23</v>
      </c>
      <c r="E3392">
        <v>413</v>
      </c>
      <c r="F3392">
        <v>138</v>
      </c>
      <c r="G3392">
        <v>365</v>
      </c>
      <c r="H3392">
        <v>2827</v>
      </c>
      <c r="I3392" s="119" t="s">
        <v>19</v>
      </c>
      <c r="J3392" s="119" t="s">
        <v>139</v>
      </c>
      <c r="K3392" s="1">
        <v>46255.758941458334</v>
      </c>
      <c r="L3392">
        <v>4</v>
      </c>
      <c r="M3392">
        <v>6</v>
      </c>
      <c r="N3392">
        <v>1</v>
      </c>
      <c r="O3392">
        <v>1</v>
      </c>
      <c r="P3392" s="119" t="s">
        <v>20254</v>
      </c>
    </row>
    <row r="3393" spans="1:16" x14ac:dyDescent="0.25">
      <c r="A3393">
        <v>4243</v>
      </c>
      <c r="B3393" s="119" t="s">
        <v>1778</v>
      </c>
      <c r="C3393">
        <v>23</v>
      </c>
      <c r="E3393">
        <v>473</v>
      </c>
      <c r="F3393">
        <v>135</v>
      </c>
      <c r="G3393">
        <v>581</v>
      </c>
      <c r="H3393">
        <v>1786</v>
      </c>
      <c r="I3393" s="119" t="s">
        <v>19</v>
      </c>
      <c r="J3393" s="119" t="s">
        <v>139</v>
      </c>
      <c r="K3393" s="1">
        <v>46255.758941458334</v>
      </c>
      <c r="L3393">
        <v>1</v>
      </c>
      <c r="M3393">
        <v>2</v>
      </c>
      <c r="N3393">
        <v>0</v>
      </c>
      <c r="O3393">
        <v>0</v>
      </c>
      <c r="P3393" s="119" t="s">
        <v>20254</v>
      </c>
    </row>
    <row r="3394" spans="1:16" x14ac:dyDescent="0.25">
      <c r="A3394">
        <v>4244</v>
      </c>
      <c r="B3394" s="119" t="s">
        <v>1779</v>
      </c>
      <c r="C3394">
        <v>23</v>
      </c>
      <c r="E3394">
        <v>99</v>
      </c>
      <c r="F3394">
        <v>219</v>
      </c>
      <c r="G3394">
        <v>623</v>
      </c>
      <c r="H3394">
        <v>1989</v>
      </c>
      <c r="I3394" s="119" t="s">
        <v>19</v>
      </c>
      <c r="J3394" s="119" t="s">
        <v>139</v>
      </c>
      <c r="K3394" s="1">
        <v>46255.758941458334</v>
      </c>
      <c r="L3394">
        <v>1</v>
      </c>
      <c r="M3394">
        <v>11</v>
      </c>
      <c r="N3394">
        <v>0</v>
      </c>
      <c r="O3394">
        <v>6</v>
      </c>
      <c r="P3394" s="119" t="s">
        <v>20254</v>
      </c>
    </row>
    <row r="3395" spans="1:16" x14ac:dyDescent="0.25">
      <c r="A3395">
        <v>4245</v>
      </c>
      <c r="B3395" s="119" t="s">
        <v>1780</v>
      </c>
      <c r="C3395">
        <v>23</v>
      </c>
      <c r="E3395">
        <v>146</v>
      </c>
      <c r="F3395">
        <v>248</v>
      </c>
      <c r="G3395">
        <v>306</v>
      </c>
      <c r="H3395">
        <v>1113</v>
      </c>
      <c r="I3395" s="119" t="s">
        <v>19</v>
      </c>
      <c r="J3395" s="119" t="s">
        <v>139</v>
      </c>
      <c r="K3395" s="1">
        <v>46255.758941458334</v>
      </c>
      <c r="L3395">
        <v>0</v>
      </c>
      <c r="M3395">
        <v>1</v>
      </c>
      <c r="N3395">
        <v>0</v>
      </c>
      <c r="O3395">
        <v>0</v>
      </c>
      <c r="P3395" s="119" t="s">
        <v>20254</v>
      </c>
    </row>
    <row r="3396" spans="1:16" x14ac:dyDescent="0.25">
      <c r="A3396">
        <v>4246</v>
      </c>
      <c r="B3396" s="119" t="s">
        <v>1781</v>
      </c>
      <c r="C3396">
        <v>23</v>
      </c>
      <c r="E3396">
        <v>280</v>
      </c>
      <c r="F3396">
        <v>156</v>
      </c>
      <c r="G3396">
        <v>438</v>
      </c>
      <c r="H3396">
        <v>1196</v>
      </c>
      <c r="I3396" s="119" t="s">
        <v>19</v>
      </c>
      <c r="J3396" s="119" t="s">
        <v>139</v>
      </c>
      <c r="K3396" s="1">
        <v>46255.758941458334</v>
      </c>
      <c r="L3396">
        <v>1</v>
      </c>
      <c r="M3396">
        <v>4</v>
      </c>
      <c r="N3396">
        <v>0</v>
      </c>
      <c r="O3396">
        <v>2</v>
      </c>
      <c r="P3396" s="119" t="s">
        <v>20254</v>
      </c>
    </row>
    <row r="3397" spans="1:16" x14ac:dyDescent="0.25">
      <c r="A3397">
        <v>4907</v>
      </c>
      <c r="B3397" s="119" t="s">
        <v>1782</v>
      </c>
      <c r="C3397">
        <v>0</v>
      </c>
      <c r="E3397">
        <v>7366</v>
      </c>
      <c r="F3397">
        <v>50</v>
      </c>
      <c r="G3397">
        <v>573</v>
      </c>
      <c r="H3397">
        <v>317</v>
      </c>
      <c r="I3397" s="119" t="s">
        <v>19</v>
      </c>
      <c r="J3397" s="119" t="s">
        <v>22</v>
      </c>
      <c r="K3397" s="1">
        <v>46255.758941458334</v>
      </c>
      <c r="L3397">
        <v>0</v>
      </c>
      <c r="M3397">
        <v>0</v>
      </c>
      <c r="N3397">
        <v>0</v>
      </c>
      <c r="O3397">
        <v>0</v>
      </c>
      <c r="P3397" s="119" t="s">
        <v>20254</v>
      </c>
    </row>
    <row r="3398" spans="1:16" x14ac:dyDescent="0.25">
      <c r="A3398">
        <v>4908</v>
      </c>
      <c r="B3398" s="119" t="s">
        <v>1783</v>
      </c>
      <c r="C3398">
        <v>0</v>
      </c>
      <c r="E3398">
        <v>15155</v>
      </c>
      <c r="F3398">
        <v>42</v>
      </c>
      <c r="G3398">
        <v>653</v>
      </c>
      <c r="H3398">
        <v>1153</v>
      </c>
      <c r="I3398" s="119" t="s">
        <v>19</v>
      </c>
      <c r="J3398" s="119" t="s">
        <v>22</v>
      </c>
      <c r="K3398" s="1">
        <v>46255.758941458334</v>
      </c>
      <c r="L3398">
        <v>26</v>
      </c>
      <c r="M3398">
        <v>11</v>
      </c>
      <c r="N3398">
        <v>0</v>
      </c>
      <c r="O3398">
        <v>2</v>
      </c>
      <c r="P3398" s="119" t="s">
        <v>20254</v>
      </c>
    </row>
    <row r="3399" spans="1:16" x14ac:dyDescent="0.25">
      <c r="A3399">
        <v>5017</v>
      </c>
      <c r="B3399" s="119" t="s">
        <v>1703</v>
      </c>
      <c r="C3399">
        <v>0</v>
      </c>
      <c r="E3399">
        <v>1166</v>
      </c>
      <c r="F3399">
        <v>40</v>
      </c>
      <c r="G3399">
        <v>2494</v>
      </c>
      <c r="H3399">
        <v>200</v>
      </c>
      <c r="I3399" s="119" t="s">
        <v>19</v>
      </c>
      <c r="J3399" s="119" t="s">
        <v>17</v>
      </c>
      <c r="K3399" s="1">
        <v>46255.758941458334</v>
      </c>
      <c r="L3399">
        <v>0</v>
      </c>
      <c r="M3399">
        <v>2</v>
      </c>
      <c r="N3399">
        <v>0</v>
      </c>
      <c r="O3399">
        <v>1</v>
      </c>
      <c r="P3399" s="119" t="s">
        <v>20254</v>
      </c>
    </row>
    <row r="3400" spans="1:16" x14ac:dyDescent="0.25">
      <c r="A3400">
        <v>5018</v>
      </c>
      <c r="B3400" s="119" t="s">
        <v>1706</v>
      </c>
      <c r="C3400">
        <v>0</v>
      </c>
      <c r="E3400">
        <v>1041</v>
      </c>
      <c r="F3400">
        <v>29</v>
      </c>
      <c r="G3400">
        <v>839</v>
      </c>
      <c r="H3400">
        <v>381</v>
      </c>
      <c r="I3400" s="119" t="s">
        <v>19</v>
      </c>
      <c r="J3400" s="119" t="s">
        <v>17</v>
      </c>
      <c r="K3400" s="1">
        <v>46255.758941458334</v>
      </c>
      <c r="L3400">
        <v>0</v>
      </c>
      <c r="M3400">
        <v>4</v>
      </c>
      <c r="N3400">
        <v>0</v>
      </c>
      <c r="O3400">
        <v>1</v>
      </c>
      <c r="P3400" s="119" t="s">
        <v>20254</v>
      </c>
    </row>
    <row r="3401" spans="1:16" x14ac:dyDescent="0.25">
      <c r="A3401">
        <v>5019</v>
      </c>
      <c r="B3401" s="119" t="s">
        <v>1709</v>
      </c>
      <c r="C3401">
        <v>0</v>
      </c>
      <c r="E3401">
        <v>116</v>
      </c>
      <c r="F3401">
        <v>9</v>
      </c>
      <c r="G3401">
        <v>1944</v>
      </c>
      <c r="H3401">
        <v>814</v>
      </c>
      <c r="I3401" s="119" t="s">
        <v>19</v>
      </c>
      <c r="J3401" s="119" t="s">
        <v>17</v>
      </c>
      <c r="K3401" s="1">
        <v>46255.758941458334</v>
      </c>
      <c r="L3401">
        <v>6</v>
      </c>
      <c r="M3401">
        <v>9</v>
      </c>
      <c r="N3401">
        <v>3</v>
      </c>
      <c r="O3401">
        <v>1</v>
      </c>
      <c r="P3401" s="119" t="s">
        <v>20254</v>
      </c>
    </row>
    <row r="3402" spans="1:16" x14ac:dyDescent="0.25">
      <c r="A3402">
        <v>5020</v>
      </c>
      <c r="B3402" s="119" t="s">
        <v>1715</v>
      </c>
      <c r="C3402">
        <v>0</v>
      </c>
      <c r="E3402">
        <v>1087</v>
      </c>
      <c r="F3402">
        <v>17</v>
      </c>
      <c r="G3402">
        <v>2131</v>
      </c>
      <c r="H3402">
        <v>459</v>
      </c>
      <c r="I3402" s="119" t="s">
        <v>19</v>
      </c>
      <c r="J3402" s="119" t="s">
        <v>17</v>
      </c>
      <c r="K3402" s="1">
        <v>46255.758941458334</v>
      </c>
      <c r="L3402">
        <v>5</v>
      </c>
      <c r="M3402">
        <v>5</v>
      </c>
      <c r="N3402">
        <v>2</v>
      </c>
      <c r="O3402">
        <v>1</v>
      </c>
      <c r="P3402" s="119" t="s">
        <v>20254</v>
      </c>
    </row>
    <row r="3403" spans="1:16" x14ac:dyDescent="0.25">
      <c r="A3403">
        <v>5021</v>
      </c>
      <c r="B3403" s="119" t="s">
        <v>1721</v>
      </c>
      <c r="C3403">
        <v>0</v>
      </c>
      <c r="E3403">
        <v>181</v>
      </c>
      <c r="F3403">
        <v>51</v>
      </c>
      <c r="G3403">
        <v>846</v>
      </c>
      <c r="H3403">
        <v>325</v>
      </c>
      <c r="I3403" s="119" t="s">
        <v>19</v>
      </c>
      <c r="J3403" s="119" t="s">
        <v>17</v>
      </c>
      <c r="K3403" s="1">
        <v>46255.758941458334</v>
      </c>
      <c r="L3403">
        <v>0</v>
      </c>
      <c r="M3403">
        <v>0</v>
      </c>
      <c r="N3403">
        <v>0</v>
      </c>
      <c r="O3403">
        <v>0</v>
      </c>
      <c r="P3403" s="119" t="s">
        <v>20254</v>
      </c>
    </row>
    <row r="3404" spans="1:16" x14ac:dyDescent="0.25">
      <c r="A3404">
        <v>5022</v>
      </c>
      <c r="B3404" s="119" t="s">
        <v>1724</v>
      </c>
      <c r="C3404">
        <v>0</v>
      </c>
      <c r="E3404">
        <v>534</v>
      </c>
      <c r="F3404">
        <v>31</v>
      </c>
      <c r="G3404">
        <v>853</v>
      </c>
      <c r="H3404">
        <v>305</v>
      </c>
      <c r="I3404" s="119" t="s">
        <v>19</v>
      </c>
      <c r="J3404" s="119" t="s">
        <v>17</v>
      </c>
      <c r="K3404" s="1">
        <v>46255.758941458334</v>
      </c>
      <c r="L3404">
        <v>0</v>
      </c>
      <c r="M3404">
        <v>5</v>
      </c>
      <c r="N3404">
        <v>0</v>
      </c>
      <c r="O3404">
        <v>0</v>
      </c>
      <c r="P3404" s="119" t="s">
        <v>20254</v>
      </c>
    </row>
    <row r="3405" spans="1:16" x14ac:dyDescent="0.25">
      <c r="A3405">
        <v>5023</v>
      </c>
      <c r="B3405" s="119" t="s">
        <v>1727</v>
      </c>
      <c r="C3405">
        <v>0</v>
      </c>
      <c r="E3405">
        <v>324</v>
      </c>
      <c r="F3405">
        <v>35</v>
      </c>
      <c r="G3405">
        <v>817</v>
      </c>
      <c r="H3405">
        <v>245</v>
      </c>
      <c r="I3405" s="119" t="s">
        <v>19</v>
      </c>
      <c r="J3405" s="119" t="s">
        <v>17</v>
      </c>
      <c r="K3405" s="1">
        <v>46255.758941458334</v>
      </c>
      <c r="L3405">
        <v>0</v>
      </c>
      <c r="M3405">
        <v>6</v>
      </c>
      <c r="N3405">
        <v>0</v>
      </c>
      <c r="O3405">
        <v>0</v>
      </c>
      <c r="P3405" s="119" t="s">
        <v>20254</v>
      </c>
    </row>
    <row r="3406" spans="1:16" x14ac:dyDescent="0.25">
      <c r="A3406">
        <v>5024</v>
      </c>
      <c r="B3406" s="119" t="s">
        <v>1733</v>
      </c>
      <c r="C3406">
        <v>0</v>
      </c>
      <c r="E3406">
        <v>7</v>
      </c>
      <c r="F3406">
        <v>9</v>
      </c>
      <c r="G3406">
        <v>1021</v>
      </c>
      <c r="H3406">
        <v>416</v>
      </c>
      <c r="I3406" s="119" t="s">
        <v>19</v>
      </c>
      <c r="J3406" s="119" t="s">
        <v>17</v>
      </c>
      <c r="K3406" s="1">
        <v>46255.758941458334</v>
      </c>
      <c r="L3406">
        <v>7</v>
      </c>
      <c r="M3406">
        <v>7</v>
      </c>
      <c r="N3406">
        <v>0</v>
      </c>
      <c r="O3406">
        <v>0</v>
      </c>
      <c r="P3406" s="119" t="s">
        <v>20254</v>
      </c>
    </row>
    <row r="3407" spans="1:16" x14ac:dyDescent="0.25">
      <c r="A3407">
        <v>5025</v>
      </c>
      <c r="B3407" s="119" t="s">
        <v>1739</v>
      </c>
      <c r="C3407">
        <v>0</v>
      </c>
      <c r="E3407">
        <v>919</v>
      </c>
      <c r="F3407">
        <v>53</v>
      </c>
      <c r="G3407">
        <v>516</v>
      </c>
      <c r="H3407">
        <v>491</v>
      </c>
      <c r="I3407" s="119" t="s">
        <v>19</v>
      </c>
      <c r="J3407" s="119" t="s">
        <v>17</v>
      </c>
      <c r="K3407" s="1">
        <v>46255.758941458334</v>
      </c>
      <c r="L3407">
        <v>0</v>
      </c>
      <c r="M3407">
        <v>1</v>
      </c>
      <c r="N3407">
        <v>0</v>
      </c>
      <c r="O3407">
        <v>1</v>
      </c>
      <c r="P3407" s="119" t="s">
        <v>20254</v>
      </c>
    </row>
    <row r="3408" spans="1:16" x14ac:dyDescent="0.25">
      <c r="A3408">
        <v>5026</v>
      </c>
      <c r="B3408" s="119" t="s">
        <v>1742</v>
      </c>
      <c r="C3408">
        <v>0</v>
      </c>
      <c r="E3408">
        <v>489</v>
      </c>
      <c r="F3408">
        <v>82</v>
      </c>
      <c r="G3408">
        <v>487</v>
      </c>
      <c r="H3408">
        <v>322</v>
      </c>
      <c r="I3408" s="119" t="s">
        <v>19</v>
      </c>
      <c r="J3408" s="119" t="s">
        <v>17</v>
      </c>
      <c r="K3408" s="1">
        <v>46255.758941458334</v>
      </c>
      <c r="L3408">
        <v>0</v>
      </c>
      <c r="M3408">
        <v>0</v>
      </c>
      <c r="N3408">
        <v>0</v>
      </c>
      <c r="O3408">
        <v>0</v>
      </c>
      <c r="P3408" s="119" t="s">
        <v>20254</v>
      </c>
    </row>
    <row r="3409" spans="1:16" x14ac:dyDescent="0.25">
      <c r="A3409">
        <v>5027</v>
      </c>
      <c r="B3409" s="119" t="s">
        <v>1745</v>
      </c>
      <c r="C3409">
        <v>0</v>
      </c>
      <c r="E3409">
        <v>1425</v>
      </c>
      <c r="F3409">
        <v>48</v>
      </c>
      <c r="G3409">
        <v>461</v>
      </c>
      <c r="H3409">
        <v>346</v>
      </c>
      <c r="I3409" s="119" t="s">
        <v>19</v>
      </c>
      <c r="J3409" s="119" t="s">
        <v>17</v>
      </c>
      <c r="K3409" s="1">
        <v>46255.758941458334</v>
      </c>
      <c r="L3409">
        <v>0</v>
      </c>
      <c r="M3409">
        <v>0</v>
      </c>
      <c r="N3409">
        <v>0</v>
      </c>
      <c r="O3409">
        <v>0</v>
      </c>
      <c r="P3409" s="119" t="s">
        <v>20254</v>
      </c>
    </row>
    <row r="3410" spans="1:16" x14ac:dyDescent="0.25">
      <c r="A3410">
        <v>5028</v>
      </c>
      <c r="B3410" s="119" t="s">
        <v>1751</v>
      </c>
      <c r="C3410">
        <v>0</v>
      </c>
      <c r="E3410">
        <v>1080</v>
      </c>
      <c r="F3410">
        <v>60</v>
      </c>
      <c r="G3410">
        <v>629</v>
      </c>
      <c r="H3410">
        <v>320</v>
      </c>
      <c r="I3410" s="119" t="s">
        <v>19</v>
      </c>
      <c r="J3410" s="119" t="s">
        <v>17</v>
      </c>
      <c r="K3410" s="1">
        <v>46255.758941458334</v>
      </c>
      <c r="L3410">
        <v>0</v>
      </c>
      <c r="M3410">
        <v>0</v>
      </c>
      <c r="N3410">
        <v>0</v>
      </c>
      <c r="O3410">
        <v>0</v>
      </c>
      <c r="P3410" s="119" t="s">
        <v>20254</v>
      </c>
    </row>
    <row r="3411" spans="1:16" x14ac:dyDescent="0.25">
      <c r="A3411">
        <v>5029</v>
      </c>
      <c r="B3411" s="119" t="s">
        <v>1703</v>
      </c>
      <c r="C3411">
        <v>10</v>
      </c>
      <c r="E3411">
        <v>1061</v>
      </c>
      <c r="F3411">
        <v>19</v>
      </c>
      <c r="G3411">
        <v>835</v>
      </c>
      <c r="H3411">
        <v>39</v>
      </c>
      <c r="I3411" s="119" t="s">
        <v>19</v>
      </c>
      <c r="J3411" s="119" t="s">
        <v>17</v>
      </c>
      <c r="K3411" s="1">
        <v>46255.758941458334</v>
      </c>
      <c r="L3411">
        <v>0</v>
      </c>
      <c r="M3411">
        <v>1</v>
      </c>
      <c r="N3411">
        <v>0</v>
      </c>
      <c r="O3411">
        <v>0</v>
      </c>
      <c r="P3411" s="119" t="s">
        <v>20254</v>
      </c>
    </row>
    <row r="3412" spans="1:16" x14ac:dyDescent="0.25">
      <c r="A3412">
        <v>5030</v>
      </c>
      <c r="B3412" s="119" t="s">
        <v>1706</v>
      </c>
      <c r="C3412">
        <v>10</v>
      </c>
      <c r="E3412">
        <v>849</v>
      </c>
      <c r="F3412">
        <v>24</v>
      </c>
      <c r="G3412">
        <v>341</v>
      </c>
      <c r="H3412">
        <v>77</v>
      </c>
      <c r="I3412" s="119" t="s">
        <v>19</v>
      </c>
      <c r="J3412" s="119" t="s">
        <v>17</v>
      </c>
      <c r="K3412" s="1">
        <v>46255.758941458334</v>
      </c>
      <c r="L3412">
        <v>2</v>
      </c>
      <c r="M3412">
        <v>2</v>
      </c>
      <c r="N3412">
        <v>2</v>
      </c>
      <c r="O3412">
        <v>2</v>
      </c>
      <c r="P3412" s="119" t="s">
        <v>20254</v>
      </c>
    </row>
    <row r="3413" spans="1:16" x14ac:dyDescent="0.25">
      <c r="A3413">
        <v>5031</v>
      </c>
      <c r="B3413" s="119" t="s">
        <v>1709</v>
      </c>
      <c r="C3413">
        <v>10</v>
      </c>
      <c r="E3413">
        <v>317</v>
      </c>
      <c r="F3413">
        <v>12</v>
      </c>
      <c r="G3413">
        <v>412</v>
      </c>
      <c r="H3413">
        <v>49</v>
      </c>
      <c r="I3413" s="119" t="s">
        <v>19</v>
      </c>
      <c r="J3413" s="119" t="s">
        <v>17</v>
      </c>
      <c r="K3413" s="1">
        <v>46255.758941458334</v>
      </c>
      <c r="L3413">
        <v>0</v>
      </c>
      <c r="M3413">
        <v>3</v>
      </c>
      <c r="N3413">
        <v>0</v>
      </c>
      <c r="O3413">
        <v>2</v>
      </c>
      <c r="P3413" s="119" t="s">
        <v>20254</v>
      </c>
    </row>
    <row r="3414" spans="1:16" x14ac:dyDescent="0.25">
      <c r="A3414">
        <v>5032</v>
      </c>
      <c r="B3414" s="119" t="s">
        <v>1712</v>
      </c>
      <c r="C3414">
        <v>10</v>
      </c>
      <c r="E3414">
        <v>1431</v>
      </c>
      <c r="F3414">
        <v>90</v>
      </c>
      <c r="G3414">
        <v>388</v>
      </c>
      <c r="H3414">
        <v>898</v>
      </c>
      <c r="I3414" s="119" t="s">
        <v>19</v>
      </c>
      <c r="J3414" s="119" t="s">
        <v>17</v>
      </c>
      <c r="K3414" s="1">
        <v>46255.758941458334</v>
      </c>
      <c r="L3414">
        <v>0</v>
      </c>
      <c r="M3414">
        <v>1</v>
      </c>
      <c r="N3414">
        <v>0</v>
      </c>
      <c r="O3414">
        <v>1</v>
      </c>
      <c r="P3414" s="119" t="s">
        <v>20254</v>
      </c>
    </row>
    <row r="3415" spans="1:16" x14ac:dyDescent="0.25">
      <c r="A3415">
        <v>5033</v>
      </c>
      <c r="B3415" s="119" t="s">
        <v>1715</v>
      </c>
      <c r="C3415">
        <v>10</v>
      </c>
      <c r="E3415">
        <v>762</v>
      </c>
      <c r="F3415">
        <v>18</v>
      </c>
      <c r="G3415">
        <v>897</v>
      </c>
      <c r="H3415">
        <v>66</v>
      </c>
      <c r="I3415" s="119" t="s">
        <v>19</v>
      </c>
      <c r="J3415" s="119" t="s">
        <v>17</v>
      </c>
      <c r="K3415" s="1">
        <v>46255.758941458334</v>
      </c>
      <c r="L3415">
        <v>0</v>
      </c>
      <c r="M3415">
        <v>3</v>
      </c>
      <c r="N3415">
        <v>0</v>
      </c>
      <c r="O3415">
        <v>2</v>
      </c>
      <c r="P3415" s="119" t="s">
        <v>20254</v>
      </c>
    </row>
    <row r="3416" spans="1:16" x14ac:dyDescent="0.25">
      <c r="A3416">
        <v>5034</v>
      </c>
      <c r="B3416" s="119" t="s">
        <v>1721</v>
      </c>
      <c r="C3416">
        <v>10</v>
      </c>
      <c r="E3416">
        <v>15</v>
      </c>
      <c r="F3416">
        <v>9</v>
      </c>
      <c r="G3416">
        <v>1560</v>
      </c>
      <c r="H3416">
        <v>46</v>
      </c>
      <c r="I3416" s="119" t="s">
        <v>19</v>
      </c>
      <c r="J3416" s="119" t="s">
        <v>17</v>
      </c>
      <c r="K3416" s="1">
        <v>46255.758941458334</v>
      </c>
      <c r="L3416">
        <v>0</v>
      </c>
      <c r="M3416">
        <v>2</v>
      </c>
      <c r="N3416">
        <v>0</v>
      </c>
      <c r="O3416">
        <v>2</v>
      </c>
      <c r="P3416" s="119" t="s">
        <v>20254</v>
      </c>
    </row>
    <row r="3417" spans="1:16" x14ac:dyDescent="0.25">
      <c r="A3417">
        <v>5035</v>
      </c>
      <c r="B3417" s="119" t="s">
        <v>1724</v>
      </c>
      <c r="C3417">
        <v>10</v>
      </c>
      <c r="E3417">
        <v>1623</v>
      </c>
      <c r="F3417">
        <v>14</v>
      </c>
      <c r="G3417">
        <v>1215</v>
      </c>
      <c r="H3417">
        <v>83</v>
      </c>
      <c r="I3417" s="119" t="s">
        <v>19</v>
      </c>
      <c r="J3417" s="119" t="s">
        <v>17</v>
      </c>
      <c r="K3417" s="1">
        <v>46255.758941458334</v>
      </c>
      <c r="L3417">
        <v>0</v>
      </c>
      <c r="M3417">
        <v>3</v>
      </c>
      <c r="N3417">
        <v>0</v>
      </c>
      <c r="O3417">
        <v>3</v>
      </c>
      <c r="P3417" s="119" t="s">
        <v>20254</v>
      </c>
    </row>
    <row r="3418" spans="1:16" x14ac:dyDescent="0.25">
      <c r="A3418">
        <v>5036</v>
      </c>
      <c r="B3418" s="119" t="s">
        <v>1727</v>
      </c>
      <c r="C3418">
        <v>10</v>
      </c>
      <c r="E3418">
        <v>75</v>
      </c>
      <c r="F3418">
        <v>20</v>
      </c>
      <c r="G3418">
        <v>1513</v>
      </c>
      <c r="H3418">
        <v>38</v>
      </c>
      <c r="I3418" s="119" t="s">
        <v>19</v>
      </c>
      <c r="J3418" s="119" t="s">
        <v>17</v>
      </c>
      <c r="K3418" s="1">
        <v>46255.758941458334</v>
      </c>
      <c r="L3418">
        <v>0</v>
      </c>
      <c r="M3418">
        <v>1</v>
      </c>
      <c r="N3418">
        <v>0</v>
      </c>
      <c r="O3418">
        <v>1</v>
      </c>
      <c r="P3418" s="119" t="s">
        <v>20254</v>
      </c>
    </row>
    <row r="3419" spans="1:16" x14ac:dyDescent="0.25">
      <c r="A3419">
        <v>5037</v>
      </c>
      <c r="B3419" s="119" t="s">
        <v>1730</v>
      </c>
      <c r="C3419">
        <v>10</v>
      </c>
      <c r="E3419">
        <v>1040</v>
      </c>
      <c r="F3419">
        <v>90</v>
      </c>
      <c r="G3419">
        <v>144</v>
      </c>
      <c r="H3419">
        <v>662</v>
      </c>
      <c r="I3419" s="119" t="s">
        <v>19</v>
      </c>
      <c r="J3419" s="119" t="s">
        <v>17</v>
      </c>
      <c r="K3419" s="1">
        <v>46255.758941458334</v>
      </c>
      <c r="L3419">
        <v>0</v>
      </c>
      <c r="M3419">
        <v>1</v>
      </c>
      <c r="N3419">
        <v>0</v>
      </c>
      <c r="O3419">
        <v>1</v>
      </c>
      <c r="P3419" s="119" t="s">
        <v>20254</v>
      </c>
    </row>
    <row r="3420" spans="1:16" x14ac:dyDescent="0.25">
      <c r="A3420">
        <v>5038</v>
      </c>
      <c r="B3420" s="119" t="s">
        <v>1733</v>
      </c>
      <c r="C3420">
        <v>10</v>
      </c>
      <c r="E3420">
        <v>332</v>
      </c>
      <c r="F3420">
        <v>20</v>
      </c>
      <c r="G3420">
        <v>986</v>
      </c>
      <c r="H3420">
        <v>38</v>
      </c>
      <c r="I3420" s="119" t="s">
        <v>19</v>
      </c>
      <c r="J3420" s="119" t="s">
        <v>17</v>
      </c>
      <c r="K3420" s="1">
        <v>46255.758941458334</v>
      </c>
      <c r="L3420">
        <v>6</v>
      </c>
      <c r="M3420">
        <v>1</v>
      </c>
      <c r="N3420">
        <v>2</v>
      </c>
      <c r="O3420">
        <v>1</v>
      </c>
      <c r="P3420" s="119" t="s">
        <v>20254</v>
      </c>
    </row>
    <row r="3421" spans="1:16" x14ac:dyDescent="0.25">
      <c r="A3421">
        <v>5039</v>
      </c>
      <c r="B3421" s="119" t="s">
        <v>1739</v>
      </c>
      <c r="C3421">
        <v>10</v>
      </c>
      <c r="E3421">
        <v>802</v>
      </c>
      <c r="F3421">
        <v>14</v>
      </c>
      <c r="G3421">
        <v>107</v>
      </c>
      <c r="H3421">
        <v>7796</v>
      </c>
      <c r="I3421" s="119" t="s">
        <v>19</v>
      </c>
      <c r="J3421" s="119" t="s">
        <v>17</v>
      </c>
      <c r="K3421" s="1">
        <v>46255.758941458334</v>
      </c>
      <c r="L3421">
        <v>9</v>
      </c>
      <c r="M3421">
        <v>2</v>
      </c>
      <c r="N3421">
        <v>3</v>
      </c>
      <c r="O3421">
        <v>1</v>
      </c>
      <c r="P3421" s="119" t="s">
        <v>20254</v>
      </c>
    </row>
    <row r="3422" spans="1:16" x14ac:dyDescent="0.25">
      <c r="A3422">
        <v>5040</v>
      </c>
      <c r="B3422" s="119" t="s">
        <v>1742</v>
      </c>
      <c r="C3422">
        <v>10</v>
      </c>
      <c r="E3422">
        <v>0</v>
      </c>
      <c r="F3422">
        <v>0</v>
      </c>
      <c r="G3422">
        <v>2236</v>
      </c>
      <c r="H3422">
        <v>97</v>
      </c>
      <c r="I3422" s="119" t="s">
        <v>19</v>
      </c>
      <c r="J3422" s="119" t="s">
        <v>17</v>
      </c>
      <c r="K3422" s="1">
        <v>46255.758941458334</v>
      </c>
      <c r="L3422">
        <v>0</v>
      </c>
      <c r="M3422">
        <v>2</v>
      </c>
      <c r="N3422">
        <v>0</v>
      </c>
      <c r="O3422">
        <v>0</v>
      </c>
      <c r="P3422" s="119" t="s">
        <v>20254</v>
      </c>
    </row>
    <row r="3423" spans="1:16" x14ac:dyDescent="0.25">
      <c r="A3423">
        <v>5041</v>
      </c>
      <c r="B3423" s="119" t="s">
        <v>1745</v>
      </c>
      <c r="C3423">
        <v>10</v>
      </c>
      <c r="E3423">
        <v>723</v>
      </c>
      <c r="F3423">
        <v>8</v>
      </c>
      <c r="G3423">
        <v>365</v>
      </c>
      <c r="H3423">
        <v>48</v>
      </c>
      <c r="I3423" s="119" t="s">
        <v>19</v>
      </c>
      <c r="J3423" s="119" t="s">
        <v>17</v>
      </c>
      <c r="K3423" s="1">
        <v>46255.758941458334</v>
      </c>
      <c r="L3423">
        <v>0</v>
      </c>
      <c r="M3423">
        <v>0</v>
      </c>
      <c r="N3423">
        <v>0</v>
      </c>
      <c r="O3423">
        <v>0</v>
      </c>
      <c r="P3423" s="119" t="s">
        <v>20254</v>
      </c>
    </row>
    <row r="3424" spans="1:16" x14ac:dyDescent="0.25">
      <c r="A3424">
        <v>5042</v>
      </c>
      <c r="B3424" s="119" t="s">
        <v>1748</v>
      </c>
      <c r="C3424">
        <v>10</v>
      </c>
      <c r="E3424">
        <v>549</v>
      </c>
      <c r="F3424">
        <v>68</v>
      </c>
      <c r="G3424">
        <v>917</v>
      </c>
      <c r="H3424">
        <v>603</v>
      </c>
      <c r="I3424" s="119" t="s">
        <v>19</v>
      </c>
      <c r="J3424" s="119" t="s">
        <v>17</v>
      </c>
      <c r="K3424" s="1">
        <v>46255.758941458334</v>
      </c>
      <c r="L3424">
        <v>0</v>
      </c>
      <c r="M3424">
        <v>2</v>
      </c>
      <c r="N3424">
        <v>0</v>
      </c>
      <c r="O3424">
        <v>2</v>
      </c>
      <c r="P3424" s="119" t="s">
        <v>20254</v>
      </c>
    </row>
    <row r="3425" spans="1:16" x14ac:dyDescent="0.25">
      <c r="A3425">
        <v>5043</v>
      </c>
      <c r="B3425" s="119" t="s">
        <v>1751</v>
      </c>
      <c r="C3425">
        <v>10</v>
      </c>
      <c r="E3425">
        <v>3096</v>
      </c>
      <c r="F3425">
        <v>13</v>
      </c>
      <c r="G3425">
        <v>253</v>
      </c>
      <c r="H3425">
        <v>35</v>
      </c>
      <c r="I3425" s="119" t="s">
        <v>19</v>
      </c>
      <c r="J3425" s="119" t="s">
        <v>17</v>
      </c>
      <c r="K3425" s="1">
        <v>46255.758941458334</v>
      </c>
      <c r="L3425">
        <v>12</v>
      </c>
      <c r="M3425">
        <v>5</v>
      </c>
      <c r="N3425">
        <v>10</v>
      </c>
      <c r="O3425">
        <v>5</v>
      </c>
      <c r="P3425" s="119" t="s">
        <v>20254</v>
      </c>
    </row>
    <row r="3426" spans="1:16" x14ac:dyDescent="0.25">
      <c r="A3426">
        <v>5044</v>
      </c>
      <c r="B3426" s="119" t="s">
        <v>1703</v>
      </c>
      <c r="C3426">
        <v>15</v>
      </c>
      <c r="E3426">
        <v>1544</v>
      </c>
      <c r="F3426">
        <v>23</v>
      </c>
      <c r="G3426">
        <v>490</v>
      </c>
      <c r="H3426">
        <v>89</v>
      </c>
      <c r="I3426" s="119" t="s">
        <v>19</v>
      </c>
      <c r="J3426" s="119" t="s">
        <v>17</v>
      </c>
      <c r="K3426" s="1">
        <v>46255.758941458334</v>
      </c>
      <c r="L3426">
        <v>0</v>
      </c>
      <c r="M3426">
        <v>1</v>
      </c>
      <c r="N3426">
        <v>0</v>
      </c>
      <c r="O3426">
        <v>1</v>
      </c>
      <c r="P3426" s="119" t="s">
        <v>20254</v>
      </c>
    </row>
    <row r="3427" spans="1:16" x14ac:dyDescent="0.25">
      <c r="A3427">
        <v>5045</v>
      </c>
      <c r="B3427" s="119" t="s">
        <v>1706</v>
      </c>
      <c r="C3427">
        <v>15</v>
      </c>
      <c r="E3427">
        <v>2477</v>
      </c>
      <c r="F3427">
        <v>27</v>
      </c>
      <c r="G3427">
        <v>1663</v>
      </c>
      <c r="H3427">
        <v>300</v>
      </c>
      <c r="I3427" s="119" t="s">
        <v>19</v>
      </c>
      <c r="J3427" s="119" t="s">
        <v>17</v>
      </c>
      <c r="K3427" s="1">
        <v>46255.758941458334</v>
      </c>
      <c r="L3427">
        <v>2</v>
      </c>
      <c r="M3427">
        <v>1</v>
      </c>
      <c r="N3427">
        <v>1</v>
      </c>
      <c r="O3427">
        <v>1</v>
      </c>
      <c r="P3427" s="119" t="s">
        <v>20254</v>
      </c>
    </row>
    <row r="3428" spans="1:16" x14ac:dyDescent="0.25">
      <c r="A3428">
        <v>5046</v>
      </c>
      <c r="B3428" s="119" t="s">
        <v>1709</v>
      </c>
      <c r="C3428">
        <v>15</v>
      </c>
      <c r="E3428">
        <v>860</v>
      </c>
      <c r="F3428">
        <v>13</v>
      </c>
      <c r="G3428">
        <v>421</v>
      </c>
      <c r="H3428">
        <v>45</v>
      </c>
      <c r="I3428" s="119" t="s">
        <v>19</v>
      </c>
      <c r="J3428" s="119" t="s">
        <v>17</v>
      </c>
      <c r="K3428" s="1">
        <v>46255.758941458334</v>
      </c>
      <c r="L3428">
        <v>0</v>
      </c>
      <c r="M3428">
        <v>1</v>
      </c>
      <c r="N3428">
        <v>0</v>
      </c>
      <c r="O3428">
        <v>1</v>
      </c>
      <c r="P3428" s="119" t="s">
        <v>20254</v>
      </c>
    </row>
    <row r="3429" spans="1:16" x14ac:dyDescent="0.25">
      <c r="A3429">
        <v>5047</v>
      </c>
      <c r="B3429" s="119" t="s">
        <v>1712</v>
      </c>
      <c r="C3429">
        <v>15</v>
      </c>
      <c r="E3429">
        <v>842</v>
      </c>
      <c r="F3429">
        <v>16</v>
      </c>
      <c r="G3429">
        <v>65</v>
      </c>
      <c r="H3429">
        <v>333</v>
      </c>
      <c r="I3429" s="119" t="s">
        <v>19</v>
      </c>
      <c r="J3429" s="119" t="s">
        <v>17</v>
      </c>
      <c r="K3429" s="1">
        <v>46255.758941458334</v>
      </c>
      <c r="L3429">
        <v>1</v>
      </c>
      <c r="M3429">
        <v>0</v>
      </c>
      <c r="N3429">
        <v>1</v>
      </c>
      <c r="O3429">
        <v>0</v>
      </c>
      <c r="P3429" s="119" t="s">
        <v>20254</v>
      </c>
    </row>
    <row r="3430" spans="1:16" x14ac:dyDescent="0.25">
      <c r="A3430">
        <v>5048</v>
      </c>
      <c r="B3430" s="119" t="s">
        <v>1715</v>
      </c>
      <c r="C3430">
        <v>15</v>
      </c>
      <c r="E3430">
        <v>1529</v>
      </c>
      <c r="F3430">
        <v>18</v>
      </c>
      <c r="G3430">
        <v>531</v>
      </c>
      <c r="H3430">
        <v>245</v>
      </c>
      <c r="I3430" s="119" t="s">
        <v>19</v>
      </c>
      <c r="J3430" s="119" t="s">
        <v>17</v>
      </c>
      <c r="K3430" s="1">
        <v>46255.758941458334</v>
      </c>
      <c r="L3430">
        <v>3</v>
      </c>
      <c r="M3430">
        <v>1</v>
      </c>
      <c r="N3430">
        <v>0</v>
      </c>
      <c r="O3430">
        <v>1</v>
      </c>
      <c r="P3430" s="119" t="s">
        <v>20254</v>
      </c>
    </row>
    <row r="3431" spans="1:16" x14ac:dyDescent="0.25">
      <c r="A3431">
        <v>5049</v>
      </c>
      <c r="B3431" s="119" t="s">
        <v>1718</v>
      </c>
      <c r="C3431">
        <v>15</v>
      </c>
      <c r="E3431">
        <v>171</v>
      </c>
      <c r="F3431">
        <v>15</v>
      </c>
      <c r="G3431">
        <v>1748</v>
      </c>
      <c r="H3431">
        <v>428</v>
      </c>
      <c r="I3431" s="119" t="s">
        <v>19</v>
      </c>
      <c r="J3431" s="119" t="s">
        <v>17</v>
      </c>
      <c r="K3431" s="1">
        <v>46255.758941458334</v>
      </c>
      <c r="L3431">
        <v>3</v>
      </c>
      <c r="M3431">
        <v>4</v>
      </c>
      <c r="N3431">
        <v>0</v>
      </c>
      <c r="O3431">
        <v>1</v>
      </c>
      <c r="P3431" s="119" t="s">
        <v>20254</v>
      </c>
    </row>
    <row r="3432" spans="1:16" x14ac:dyDescent="0.25">
      <c r="A3432">
        <v>5050</v>
      </c>
      <c r="B3432" s="119" t="s">
        <v>1721</v>
      </c>
      <c r="C3432">
        <v>15</v>
      </c>
      <c r="E3432">
        <v>240</v>
      </c>
      <c r="F3432">
        <v>20</v>
      </c>
      <c r="G3432">
        <v>537</v>
      </c>
      <c r="H3432">
        <v>43</v>
      </c>
      <c r="I3432" s="119" t="s">
        <v>19</v>
      </c>
      <c r="J3432" s="119" t="s">
        <v>17</v>
      </c>
      <c r="K3432" s="1">
        <v>46255.758941458334</v>
      </c>
      <c r="L3432">
        <v>0</v>
      </c>
      <c r="M3432">
        <v>1</v>
      </c>
      <c r="N3432">
        <v>0</v>
      </c>
      <c r="O3432">
        <v>1</v>
      </c>
      <c r="P3432" s="119" t="s">
        <v>20254</v>
      </c>
    </row>
    <row r="3433" spans="1:16" x14ac:dyDescent="0.25">
      <c r="A3433">
        <v>5051</v>
      </c>
      <c r="B3433" s="119" t="s">
        <v>1724</v>
      </c>
      <c r="C3433">
        <v>15</v>
      </c>
      <c r="E3433">
        <v>3552</v>
      </c>
      <c r="F3433">
        <v>80</v>
      </c>
      <c r="G3433">
        <v>826</v>
      </c>
      <c r="H3433">
        <v>608</v>
      </c>
      <c r="I3433" s="119" t="s">
        <v>19</v>
      </c>
      <c r="J3433" s="119" t="s">
        <v>17</v>
      </c>
      <c r="K3433" s="1">
        <v>46255.758941458334</v>
      </c>
      <c r="L3433">
        <v>2</v>
      </c>
      <c r="M3433">
        <v>5</v>
      </c>
      <c r="N3433">
        <v>2</v>
      </c>
      <c r="O3433">
        <v>1</v>
      </c>
      <c r="P3433" s="119" t="s">
        <v>20254</v>
      </c>
    </row>
    <row r="3434" spans="1:16" x14ac:dyDescent="0.25">
      <c r="A3434">
        <v>5052</v>
      </c>
      <c r="B3434" s="119" t="s">
        <v>1727</v>
      </c>
      <c r="C3434">
        <v>15</v>
      </c>
      <c r="E3434">
        <v>477</v>
      </c>
      <c r="F3434">
        <v>10</v>
      </c>
      <c r="G3434">
        <v>1156</v>
      </c>
      <c r="H3434">
        <v>239</v>
      </c>
      <c r="I3434" s="119" t="s">
        <v>19</v>
      </c>
      <c r="J3434" s="119" t="s">
        <v>17</v>
      </c>
      <c r="K3434" s="1">
        <v>46255.758941458334</v>
      </c>
      <c r="L3434">
        <v>0</v>
      </c>
      <c r="M3434">
        <v>4</v>
      </c>
      <c r="N3434">
        <v>0</v>
      </c>
      <c r="O3434">
        <v>2</v>
      </c>
      <c r="P3434" s="119" t="s">
        <v>20254</v>
      </c>
    </row>
    <row r="3435" spans="1:16" x14ac:dyDescent="0.25">
      <c r="A3435">
        <v>5053</v>
      </c>
      <c r="B3435" s="119" t="s">
        <v>1730</v>
      </c>
      <c r="C3435">
        <v>15</v>
      </c>
      <c r="E3435">
        <v>3056</v>
      </c>
      <c r="F3435">
        <v>23</v>
      </c>
      <c r="G3435">
        <v>245</v>
      </c>
      <c r="H3435">
        <v>639</v>
      </c>
      <c r="I3435" s="119" t="s">
        <v>19</v>
      </c>
      <c r="J3435" s="119" t="s">
        <v>17</v>
      </c>
      <c r="K3435" s="1">
        <v>46255.758941458334</v>
      </c>
      <c r="L3435">
        <v>1</v>
      </c>
      <c r="M3435">
        <v>1</v>
      </c>
      <c r="N3435">
        <v>1</v>
      </c>
      <c r="O3435">
        <v>0</v>
      </c>
      <c r="P3435" s="119" t="s">
        <v>20254</v>
      </c>
    </row>
    <row r="3436" spans="1:16" x14ac:dyDescent="0.25">
      <c r="A3436">
        <v>5054</v>
      </c>
      <c r="B3436" s="119" t="s">
        <v>1733</v>
      </c>
      <c r="C3436">
        <v>15</v>
      </c>
      <c r="E3436">
        <v>0</v>
      </c>
      <c r="F3436">
        <v>0</v>
      </c>
      <c r="G3436">
        <v>2921</v>
      </c>
      <c r="H3436">
        <v>104</v>
      </c>
      <c r="I3436" s="119" t="s">
        <v>19</v>
      </c>
      <c r="J3436" s="119" t="s">
        <v>17</v>
      </c>
      <c r="K3436" s="1">
        <v>46255.758941458334</v>
      </c>
      <c r="L3436">
        <v>0</v>
      </c>
      <c r="M3436">
        <v>4</v>
      </c>
      <c r="N3436">
        <v>0</v>
      </c>
      <c r="O3436">
        <v>0</v>
      </c>
      <c r="P3436" s="119" t="s">
        <v>20254</v>
      </c>
    </row>
    <row r="3437" spans="1:16" x14ac:dyDescent="0.25">
      <c r="A3437">
        <v>5055</v>
      </c>
      <c r="B3437" s="119" t="s">
        <v>1736</v>
      </c>
      <c r="C3437">
        <v>15</v>
      </c>
      <c r="E3437">
        <v>13</v>
      </c>
      <c r="F3437">
        <v>12</v>
      </c>
      <c r="G3437">
        <v>711</v>
      </c>
      <c r="H3437">
        <v>380</v>
      </c>
      <c r="I3437" s="119" t="s">
        <v>19</v>
      </c>
      <c r="J3437" s="119" t="s">
        <v>17</v>
      </c>
      <c r="K3437" s="1">
        <v>46255.758941458334</v>
      </c>
      <c r="L3437">
        <v>0</v>
      </c>
      <c r="M3437">
        <v>16</v>
      </c>
      <c r="N3437">
        <v>0</v>
      </c>
      <c r="O3437">
        <v>4</v>
      </c>
      <c r="P3437" s="119" t="s">
        <v>20254</v>
      </c>
    </row>
    <row r="3438" spans="1:16" x14ac:dyDescent="0.25">
      <c r="A3438">
        <v>5056</v>
      </c>
      <c r="B3438" s="119" t="s">
        <v>1739</v>
      </c>
      <c r="C3438">
        <v>15</v>
      </c>
      <c r="E3438">
        <v>871</v>
      </c>
      <c r="F3438">
        <v>25</v>
      </c>
      <c r="G3438">
        <v>630</v>
      </c>
      <c r="H3438">
        <v>356</v>
      </c>
      <c r="I3438" s="119" t="s">
        <v>19</v>
      </c>
      <c r="J3438" s="119" t="s">
        <v>17</v>
      </c>
      <c r="K3438" s="1">
        <v>46255.758941458334</v>
      </c>
      <c r="L3438">
        <v>9</v>
      </c>
      <c r="M3438">
        <v>4</v>
      </c>
      <c r="N3438">
        <v>5</v>
      </c>
      <c r="O3438">
        <v>4</v>
      </c>
      <c r="P3438" s="119" t="s">
        <v>20254</v>
      </c>
    </row>
    <row r="3439" spans="1:16" x14ac:dyDescent="0.25">
      <c r="A3439">
        <v>5057</v>
      </c>
      <c r="B3439" s="119" t="s">
        <v>1742</v>
      </c>
      <c r="C3439">
        <v>15</v>
      </c>
      <c r="E3439">
        <v>33</v>
      </c>
      <c r="F3439">
        <v>18</v>
      </c>
      <c r="G3439">
        <v>888</v>
      </c>
      <c r="H3439">
        <v>354</v>
      </c>
      <c r="I3439" s="119" t="s">
        <v>19</v>
      </c>
      <c r="J3439" s="119" t="s">
        <v>17</v>
      </c>
      <c r="K3439" s="1">
        <v>46255.758941458334</v>
      </c>
      <c r="L3439">
        <v>2</v>
      </c>
      <c r="M3439">
        <v>3</v>
      </c>
      <c r="N3439">
        <v>0</v>
      </c>
      <c r="O3439">
        <v>3</v>
      </c>
      <c r="P3439" s="119" t="s">
        <v>20254</v>
      </c>
    </row>
    <row r="3440" spans="1:16" x14ac:dyDescent="0.25">
      <c r="A3440">
        <v>5058</v>
      </c>
      <c r="B3440" s="119" t="s">
        <v>1745</v>
      </c>
      <c r="C3440">
        <v>15</v>
      </c>
      <c r="E3440">
        <v>729</v>
      </c>
      <c r="F3440">
        <v>16</v>
      </c>
      <c r="G3440">
        <v>493</v>
      </c>
      <c r="H3440">
        <v>49</v>
      </c>
      <c r="I3440" s="119" t="s">
        <v>19</v>
      </c>
      <c r="J3440" s="119" t="s">
        <v>17</v>
      </c>
      <c r="K3440" s="1">
        <v>46255.758941458334</v>
      </c>
      <c r="L3440">
        <v>0</v>
      </c>
      <c r="M3440">
        <v>1</v>
      </c>
      <c r="N3440">
        <v>0</v>
      </c>
      <c r="O3440">
        <v>1</v>
      </c>
      <c r="P3440" s="119" t="s">
        <v>20254</v>
      </c>
    </row>
    <row r="3441" spans="1:16" x14ac:dyDescent="0.25">
      <c r="A3441">
        <v>5059</v>
      </c>
      <c r="B3441" s="119" t="s">
        <v>1748</v>
      </c>
      <c r="C3441">
        <v>15</v>
      </c>
      <c r="E3441">
        <v>1179</v>
      </c>
      <c r="F3441">
        <v>42</v>
      </c>
      <c r="G3441">
        <v>469</v>
      </c>
      <c r="H3441">
        <v>628</v>
      </c>
      <c r="I3441" s="119" t="s">
        <v>19</v>
      </c>
      <c r="J3441" s="119" t="s">
        <v>17</v>
      </c>
      <c r="K3441" s="1">
        <v>46255.758941458334</v>
      </c>
      <c r="L3441">
        <v>0</v>
      </c>
      <c r="M3441">
        <v>1</v>
      </c>
      <c r="N3441">
        <v>0</v>
      </c>
      <c r="O3441">
        <v>1</v>
      </c>
      <c r="P3441" s="119" t="s">
        <v>20254</v>
      </c>
    </row>
    <row r="3442" spans="1:16" x14ac:dyDescent="0.25">
      <c r="A3442">
        <v>5060</v>
      </c>
      <c r="B3442" s="119" t="s">
        <v>1751</v>
      </c>
      <c r="C3442">
        <v>15</v>
      </c>
      <c r="E3442">
        <v>1795</v>
      </c>
      <c r="F3442">
        <v>36</v>
      </c>
      <c r="G3442">
        <v>1001</v>
      </c>
      <c r="H3442">
        <v>469</v>
      </c>
      <c r="I3442" s="119" t="s">
        <v>19</v>
      </c>
      <c r="J3442" s="119" t="s">
        <v>17</v>
      </c>
      <c r="K3442" s="1">
        <v>46255.758941458334</v>
      </c>
      <c r="L3442">
        <v>4</v>
      </c>
      <c r="M3442">
        <v>1</v>
      </c>
      <c r="N3442">
        <v>1</v>
      </c>
      <c r="O3442">
        <v>0</v>
      </c>
      <c r="P3442" s="119" t="s">
        <v>20254</v>
      </c>
    </row>
    <row r="3443" spans="1:16" x14ac:dyDescent="0.25">
      <c r="A3443">
        <v>5061</v>
      </c>
      <c r="B3443" s="119" t="s">
        <v>1754</v>
      </c>
      <c r="C3443">
        <v>15</v>
      </c>
      <c r="E3443">
        <v>775</v>
      </c>
      <c r="F3443">
        <v>79</v>
      </c>
      <c r="G3443">
        <v>795</v>
      </c>
      <c r="H3443">
        <v>694</v>
      </c>
      <c r="I3443" s="119" t="s">
        <v>19</v>
      </c>
      <c r="J3443" s="119" t="s">
        <v>17</v>
      </c>
      <c r="K3443" s="1">
        <v>46255.758941458334</v>
      </c>
      <c r="L3443">
        <v>6</v>
      </c>
      <c r="M3443">
        <v>1</v>
      </c>
      <c r="N3443">
        <v>2</v>
      </c>
      <c r="O3443">
        <v>0</v>
      </c>
      <c r="P3443" s="119" t="s">
        <v>20254</v>
      </c>
    </row>
    <row r="3444" spans="1:16" x14ac:dyDescent="0.25">
      <c r="A3444">
        <v>5062</v>
      </c>
      <c r="B3444" s="119" t="s">
        <v>1703</v>
      </c>
      <c r="C3444">
        <v>20</v>
      </c>
      <c r="E3444">
        <v>390</v>
      </c>
      <c r="F3444">
        <v>15</v>
      </c>
      <c r="G3444">
        <v>469</v>
      </c>
      <c r="H3444">
        <v>209</v>
      </c>
      <c r="I3444" s="119" t="s">
        <v>19</v>
      </c>
      <c r="J3444" s="119" t="s">
        <v>17</v>
      </c>
      <c r="K3444" s="1">
        <v>46255.758941458334</v>
      </c>
      <c r="L3444">
        <v>4</v>
      </c>
      <c r="M3444">
        <v>0</v>
      </c>
      <c r="N3444">
        <v>0</v>
      </c>
      <c r="O3444">
        <v>0</v>
      </c>
      <c r="P3444" s="119" t="s">
        <v>20254</v>
      </c>
    </row>
    <row r="3445" spans="1:16" x14ac:dyDescent="0.25">
      <c r="A3445">
        <v>5063</v>
      </c>
      <c r="B3445" s="119" t="s">
        <v>1706</v>
      </c>
      <c r="C3445">
        <v>20</v>
      </c>
      <c r="E3445">
        <v>746</v>
      </c>
      <c r="F3445">
        <v>34</v>
      </c>
      <c r="G3445">
        <v>571</v>
      </c>
      <c r="H3445">
        <v>114</v>
      </c>
      <c r="I3445" s="119" t="s">
        <v>19</v>
      </c>
      <c r="J3445" s="119" t="s">
        <v>17</v>
      </c>
      <c r="K3445" s="1">
        <v>46255.758941458334</v>
      </c>
      <c r="L3445">
        <v>2</v>
      </c>
      <c r="M3445">
        <v>0</v>
      </c>
      <c r="N3445">
        <v>0</v>
      </c>
      <c r="O3445">
        <v>0</v>
      </c>
      <c r="P3445" s="119" t="s">
        <v>20254</v>
      </c>
    </row>
    <row r="3446" spans="1:16" x14ac:dyDescent="0.25">
      <c r="A3446">
        <v>5064</v>
      </c>
      <c r="B3446" s="119" t="s">
        <v>1709</v>
      </c>
      <c r="C3446">
        <v>20</v>
      </c>
      <c r="E3446">
        <v>2358</v>
      </c>
      <c r="F3446">
        <v>26</v>
      </c>
      <c r="G3446">
        <v>373</v>
      </c>
      <c r="H3446">
        <v>93</v>
      </c>
      <c r="I3446" s="119" t="s">
        <v>19</v>
      </c>
      <c r="J3446" s="119" t="s">
        <v>17</v>
      </c>
      <c r="K3446" s="1">
        <v>46255.758941458334</v>
      </c>
      <c r="L3446">
        <v>0</v>
      </c>
      <c r="M3446">
        <v>0</v>
      </c>
      <c r="N3446">
        <v>0</v>
      </c>
      <c r="O3446">
        <v>0</v>
      </c>
      <c r="P3446" s="119" t="s">
        <v>20254</v>
      </c>
    </row>
    <row r="3447" spans="1:16" x14ac:dyDescent="0.25">
      <c r="A3447">
        <v>5065</v>
      </c>
      <c r="B3447" s="119" t="s">
        <v>1712</v>
      </c>
      <c r="C3447">
        <v>20</v>
      </c>
      <c r="E3447">
        <v>903</v>
      </c>
      <c r="F3447">
        <v>20</v>
      </c>
      <c r="G3447">
        <v>182</v>
      </c>
      <c r="H3447">
        <v>481</v>
      </c>
      <c r="I3447" s="119" t="s">
        <v>19</v>
      </c>
      <c r="J3447" s="119" t="s">
        <v>17</v>
      </c>
      <c r="K3447" s="1">
        <v>46255.758941458334</v>
      </c>
      <c r="L3447">
        <v>2</v>
      </c>
      <c r="M3447">
        <v>0</v>
      </c>
      <c r="N3447">
        <v>0</v>
      </c>
      <c r="O3447">
        <v>0</v>
      </c>
      <c r="P3447" s="119" t="s">
        <v>20254</v>
      </c>
    </row>
    <row r="3448" spans="1:16" x14ac:dyDescent="0.25">
      <c r="A3448">
        <v>5066</v>
      </c>
      <c r="B3448" s="119" t="s">
        <v>1715</v>
      </c>
      <c r="C3448">
        <v>20</v>
      </c>
      <c r="E3448">
        <v>132</v>
      </c>
      <c r="F3448">
        <v>18</v>
      </c>
      <c r="G3448">
        <v>836</v>
      </c>
      <c r="H3448">
        <v>211</v>
      </c>
      <c r="I3448" s="119" t="s">
        <v>19</v>
      </c>
      <c r="J3448" s="119" t="s">
        <v>17</v>
      </c>
      <c r="K3448" s="1">
        <v>46255.758941458334</v>
      </c>
      <c r="L3448">
        <v>0</v>
      </c>
      <c r="M3448">
        <v>2</v>
      </c>
      <c r="N3448">
        <v>0</v>
      </c>
      <c r="O3448">
        <v>0</v>
      </c>
      <c r="P3448" s="119" t="s">
        <v>20254</v>
      </c>
    </row>
    <row r="3449" spans="1:16" x14ac:dyDescent="0.25">
      <c r="A3449">
        <v>5067</v>
      </c>
      <c r="B3449" s="119" t="s">
        <v>1718</v>
      </c>
      <c r="C3449">
        <v>20</v>
      </c>
      <c r="E3449">
        <v>1224</v>
      </c>
      <c r="F3449">
        <v>28</v>
      </c>
      <c r="G3449">
        <v>562</v>
      </c>
      <c r="H3449">
        <v>125</v>
      </c>
      <c r="I3449" s="119" t="s">
        <v>19</v>
      </c>
      <c r="J3449" s="119" t="s">
        <v>17</v>
      </c>
      <c r="K3449" s="1">
        <v>46255.758941458334</v>
      </c>
      <c r="L3449">
        <v>0</v>
      </c>
      <c r="M3449">
        <v>0</v>
      </c>
      <c r="N3449">
        <v>0</v>
      </c>
      <c r="O3449">
        <v>0</v>
      </c>
      <c r="P3449" s="119" t="s">
        <v>20254</v>
      </c>
    </row>
    <row r="3450" spans="1:16" x14ac:dyDescent="0.25">
      <c r="A3450">
        <v>5068</v>
      </c>
      <c r="B3450" s="119" t="s">
        <v>1721</v>
      </c>
      <c r="C3450">
        <v>20</v>
      </c>
      <c r="E3450">
        <v>0</v>
      </c>
      <c r="F3450">
        <v>0</v>
      </c>
      <c r="G3450">
        <v>2514</v>
      </c>
      <c r="H3450">
        <v>114</v>
      </c>
      <c r="I3450" s="119" t="s">
        <v>19</v>
      </c>
      <c r="J3450" s="119" t="s">
        <v>17</v>
      </c>
      <c r="K3450" s="1">
        <v>46255.758941458334</v>
      </c>
      <c r="L3450">
        <v>0</v>
      </c>
      <c r="M3450">
        <v>0</v>
      </c>
      <c r="N3450">
        <v>0</v>
      </c>
      <c r="O3450">
        <v>0</v>
      </c>
      <c r="P3450" s="119" t="s">
        <v>20254</v>
      </c>
    </row>
    <row r="3451" spans="1:16" x14ac:dyDescent="0.25">
      <c r="A3451">
        <v>5069</v>
      </c>
      <c r="B3451" s="119" t="s">
        <v>1724</v>
      </c>
      <c r="C3451">
        <v>20</v>
      </c>
      <c r="E3451">
        <v>10</v>
      </c>
      <c r="F3451">
        <v>19</v>
      </c>
      <c r="G3451">
        <v>850</v>
      </c>
      <c r="H3451">
        <v>78</v>
      </c>
      <c r="I3451" s="119" t="s">
        <v>19</v>
      </c>
      <c r="J3451" s="119" t="s">
        <v>17</v>
      </c>
      <c r="K3451" s="1">
        <v>46255.758941458334</v>
      </c>
      <c r="L3451">
        <v>0</v>
      </c>
      <c r="M3451">
        <v>3</v>
      </c>
      <c r="N3451">
        <v>0</v>
      </c>
      <c r="O3451">
        <v>0</v>
      </c>
      <c r="P3451" s="119" t="s">
        <v>20254</v>
      </c>
    </row>
    <row r="3452" spans="1:16" x14ac:dyDescent="0.25">
      <c r="A3452">
        <v>5070</v>
      </c>
      <c r="B3452" s="119" t="s">
        <v>1727</v>
      </c>
      <c r="C3452">
        <v>20</v>
      </c>
      <c r="E3452">
        <v>1958</v>
      </c>
      <c r="F3452">
        <v>15</v>
      </c>
      <c r="G3452">
        <v>385</v>
      </c>
      <c r="H3452">
        <v>399</v>
      </c>
      <c r="I3452" s="119" t="s">
        <v>19</v>
      </c>
      <c r="J3452" s="119" t="s">
        <v>17</v>
      </c>
      <c r="K3452" s="1">
        <v>46255.758941458334</v>
      </c>
      <c r="L3452">
        <v>6</v>
      </c>
      <c r="M3452">
        <v>1</v>
      </c>
      <c r="N3452">
        <v>2</v>
      </c>
      <c r="O3452">
        <v>0</v>
      </c>
      <c r="P3452" s="119" t="s">
        <v>20254</v>
      </c>
    </row>
    <row r="3453" spans="1:16" x14ac:dyDescent="0.25">
      <c r="A3453">
        <v>5071</v>
      </c>
      <c r="B3453" s="119" t="s">
        <v>1730</v>
      </c>
      <c r="C3453">
        <v>20</v>
      </c>
      <c r="E3453">
        <v>355</v>
      </c>
      <c r="F3453">
        <v>27</v>
      </c>
      <c r="G3453">
        <v>218</v>
      </c>
      <c r="H3453">
        <v>744</v>
      </c>
      <c r="I3453" s="119" t="s">
        <v>19</v>
      </c>
      <c r="J3453" s="119" t="s">
        <v>17</v>
      </c>
      <c r="K3453" s="1">
        <v>46255.758941458334</v>
      </c>
      <c r="L3453">
        <v>1</v>
      </c>
      <c r="M3453">
        <v>0</v>
      </c>
      <c r="N3453">
        <v>0</v>
      </c>
      <c r="O3453">
        <v>0</v>
      </c>
      <c r="P3453" s="119" t="s">
        <v>20254</v>
      </c>
    </row>
    <row r="3454" spans="1:16" x14ac:dyDescent="0.25">
      <c r="A3454">
        <v>5072</v>
      </c>
      <c r="B3454" s="119" t="s">
        <v>1733</v>
      </c>
      <c r="C3454">
        <v>20</v>
      </c>
      <c r="E3454">
        <v>409</v>
      </c>
      <c r="F3454">
        <v>45</v>
      </c>
      <c r="G3454">
        <v>236</v>
      </c>
      <c r="H3454">
        <v>1004</v>
      </c>
      <c r="I3454" s="119" t="s">
        <v>19</v>
      </c>
      <c r="J3454" s="119" t="s">
        <v>17</v>
      </c>
      <c r="K3454" s="1">
        <v>46255.758941458334</v>
      </c>
      <c r="L3454">
        <v>7</v>
      </c>
      <c r="M3454">
        <v>1</v>
      </c>
      <c r="N3454">
        <v>3</v>
      </c>
      <c r="O3454">
        <v>0</v>
      </c>
      <c r="P3454" s="119" t="s">
        <v>20254</v>
      </c>
    </row>
    <row r="3455" spans="1:16" x14ac:dyDescent="0.25">
      <c r="A3455">
        <v>5073</v>
      </c>
      <c r="B3455" s="119" t="s">
        <v>1736</v>
      </c>
      <c r="C3455">
        <v>20</v>
      </c>
      <c r="E3455">
        <v>623</v>
      </c>
      <c r="F3455">
        <v>19</v>
      </c>
      <c r="G3455">
        <v>172</v>
      </c>
      <c r="H3455">
        <v>299</v>
      </c>
      <c r="I3455" s="119" t="s">
        <v>19</v>
      </c>
      <c r="J3455" s="119" t="s">
        <v>17</v>
      </c>
      <c r="K3455" s="1">
        <v>46255.758941458334</v>
      </c>
      <c r="L3455">
        <v>0</v>
      </c>
      <c r="M3455">
        <v>1</v>
      </c>
      <c r="N3455">
        <v>0</v>
      </c>
      <c r="O3455">
        <v>0</v>
      </c>
      <c r="P3455" s="119" t="s">
        <v>20254</v>
      </c>
    </row>
    <row r="3456" spans="1:16" x14ac:dyDescent="0.25">
      <c r="A3456">
        <v>5074</v>
      </c>
      <c r="B3456" s="119" t="s">
        <v>1739</v>
      </c>
      <c r="C3456">
        <v>20</v>
      </c>
      <c r="E3456">
        <v>0</v>
      </c>
      <c r="F3456">
        <v>0</v>
      </c>
      <c r="G3456">
        <v>463</v>
      </c>
      <c r="H3456">
        <v>60</v>
      </c>
      <c r="I3456" s="119" t="s">
        <v>19</v>
      </c>
      <c r="J3456" s="119" t="s">
        <v>17</v>
      </c>
      <c r="K3456" s="1">
        <v>46255.758941458334</v>
      </c>
      <c r="L3456">
        <v>0</v>
      </c>
      <c r="M3456">
        <v>1</v>
      </c>
      <c r="N3456">
        <v>0</v>
      </c>
      <c r="O3456">
        <v>1</v>
      </c>
      <c r="P3456" s="119" t="s">
        <v>20254</v>
      </c>
    </row>
    <row r="3457" spans="1:16" x14ac:dyDescent="0.25">
      <c r="A3457">
        <v>5075</v>
      </c>
      <c r="B3457" s="119" t="s">
        <v>1742</v>
      </c>
      <c r="C3457">
        <v>20</v>
      </c>
      <c r="E3457">
        <v>0</v>
      </c>
      <c r="F3457">
        <v>0</v>
      </c>
      <c r="G3457">
        <v>1488</v>
      </c>
      <c r="H3457">
        <v>91</v>
      </c>
      <c r="I3457" s="119" t="s">
        <v>19</v>
      </c>
      <c r="J3457" s="119" t="s">
        <v>17</v>
      </c>
      <c r="K3457" s="1">
        <v>46255.758941458334</v>
      </c>
      <c r="L3457">
        <v>0</v>
      </c>
      <c r="M3457">
        <v>4</v>
      </c>
      <c r="N3457">
        <v>0</v>
      </c>
      <c r="O3457">
        <v>2</v>
      </c>
      <c r="P3457" s="119" t="s">
        <v>20254</v>
      </c>
    </row>
    <row r="3458" spans="1:16" x14ac:dyDescent="0.25">
      <c r="A3458">
        <v>5076</v>
      </c>
      <c r="B3458" s="119" t="s">
        <v>1745</v>
      </c>
      <c r="C3458">
        <v>20</v>
      </c>
      <c r="E3458">
        <v>1567</v>
      </c>
      <c r="F3458">
        <v>15</v>
      </c>
      <c r="G3458">
        <v>1342</v>
      </c>
      <c r="H3458">
        <v>412</v>
      </c>
      <c r="I3458" s="119" t="s">
        <v>19</v>
      </c>
      <c r="J3458" s="119" t="s">
        <v>17</v>
      </c>
      <c r="K3458" s="1">
        <v>46255.758941458334</v>
      </c>
      <c r="L3458">
        <v>3</v>
      </c>
      <c r="M3458">
        <v>1</v>
      </c>
      <c r="N3458">
        <v>0</v>
      </c>
      <c r="O3458">
        <v>1</v>
      </c>
      <c r="P3458" s="119" t="s">
        <v>20254</v>
      </c>
    </row>
    <row r="3459" spans="1:16" x14ac:dyDescent="0.25">
      <c r="A3459">
        <v>5077</v>
      </c>
      <c r="B3459" s="119" t="s">
        <v>1748</v>
      </c>
      <c r="C3459">
        <v>20</v>
      </c>
      <c r="E3459">
        <v>219</v>
      </c>
      <c r="F3459">
        <v>21</v>
      </c>
      <c r="G3459">
        <v>167</v>
      </c>
      <c r="H3459">
        <v>617</v>
      </c>
      <c r="I3459" s="119" t="s">
        <v>19</v>
      </c>
      <c r="J3459" s="119" t="s">
        <v>17</v>
      </c>
      <c r="K3459" s="1">
        <v>46255.758941458334</v>
      </c>
      <c r="L3459">
        <v>1</v>
      </c>
      <c r="M3459">
        <v>0</v>
      </c>
      <c r="N3459">
        <v>0</v>
      </c>
      <c r="O3459">
        <v>0</v>
      </c>
      <c r="P3459" s="119" t="s">
        <v>20254</v>
      </c>
    </row>
    <row r="3460" spans="1:16" x14ac:dyDescent="0.25">
      <c r="A3460">
        <v>5078</v>
      </c>
      <c r="B3460" s="119" t="s">
        <v>1751</v>
      </c>
      <c r="C3460">
        <v>20</v>
      </c>
      <c r="E3460">
        <v>506</v>
      </c>
      <c r="F3460">
        <v>33</v>
      </c>
      <c r="G3460">
        <v>193</v>
      </c>
      <c r="H3460">
        <v>66</v>
      </c>
      <c r="I3460" s="119" t="s">
        <v>19</v>
      </c>
      <c r="J3460" s="119" t="s">
        <v>17</v>
      </c>
      <c r="K3460" s="1">
        <v>46255.758941458334</v>
      </c>
      <c r="L3460">
        <v>2</v>
      </c>
      <c r="M3460">
        <v>1</v>
      </c>
      <c r="N3460">
        <v>0</v>
      </c>
      <c r="O3460">
        <v>1</v>
      </c>
      <c r="P3460" s="119" t="s">
        <v>20254</v>
      </c>
    </row>
    <row r="3461" spans="1:16" x14ac:dyDescent="0.25">
      <c r="A3461">
        <v>5079</v>
      </c>
      <c r="B3461" s="119" t="s">
        <v>1754</v>
      </c>
      <c r="C3461">
        <v>20</v>
      </c>
      <c r="E3461">
        <v>528</v>
      </c>
      <c r="F3461">
        <v>25</v>
      </c>
      <c r="G3461">
        <v>480</v>
      </c>
      <c r="H3461">
        <v>299</v>
      </c>
      <c r="I3461" s="119" t="s">
        <v>19</v>
      </c>
      <c r="J3461" s="119" t="s">
        <v>17</v>
      </c>
      <c r="K3461" s="1">
        <v>46255.758941458334</v>
      </c>
      <c r="L3461">
        <v>0</v>
      </c>
      <c r="M3461">
        <v>0</v>
      </c>
      <c r="N3461">
        <v>0</v>
      </c>
      <c r="O3461">
        <v>0</v>
      </c>
      <c r="P3461" s="119" t="s">
        <v>20254</v>
      </c>
    </row>
    <row r="3462" spans="1:16" x14ac:dyDescent="0.25">
      <c r="A3462">
        <v>5080</v>
      </c>
      <c r="B3462" s="119" t="s">
        <v>1704</v>
      </c>
      <c r="C3462">
        <v>25</v>
      </c>
      <c r="E3462">
        <v>3745</v>
      </c>
      <c r="F3462">
        <v>21</v>
      </c>
      <c r="G3462">
        <v>638</v>
      </c>
      <c r="H3462">
        <v>220</v>
      </c>
      <c r="I3462" s="119" t="s">
        <v>19</v>
      </c>
      <c r="J3462" s="119" t="s">
        <v>17</v>
      </c>
      <c r="K3462" s="1">
        <v>46255.758941458334</v>
      </c>
      <c r="L3462">
        <v>2</v>
      </c>
      <c r="M3462">
        <v>0</v>
      </c>
      <c r="N3462">
        <v>1</v>
      </c>
      <c r="O3462">
        <v>0</v>
      </c>
      <c r="P3462" s="119" t="s">
        <v>20254</v>
      </c>
    </row>
    <row r="3463" spans="1:16" x14ac:dyDescent="0.25">
      <c r="A3463">
        <v>5081</v>
      </c>
      <c r="B3463" s="119" t="s">
        <v>1707</v>
      </c>
      <c r="C3463">
        <v>25</v>
      </c>
      <c r="E3463">
        <v>383</v>
      </c>
      <c r="F3463">
        <v>25</v>
      </c>
      <c r="G3463">
        <v>456</v>
      </c>
      <c r="H3463">
        <v>249</v>
      </c>
      <c r="I3463" s="119" t="s">
        <v>19</v>
      </c>
      <c r="J3463" s="119" t="s">
        <v>17</v>
      </c>
      <c r="K3463" s="1">
        <v>46255.758941458334</v>
      </c>
      <c r="L3463">
        <v>0</v>
      </c>
      <c r="M3463">
        <v>0</v>
      </c>
      <c r="N3463">
        <v>0</v>
      </c>
      <c r="O3463">
        <v>0</v>
      </c>
      <c r="P3463" s="119" t="s">
        <v>20254</v>
      </c>
    </row>
    <row r="3464" spans="1:16" x14ac:dyDescent="0.25">
      <c r="A3464">
        <v>5082</v>
      </c>
      <c r="B3464" s="119" t="s">
        <v>1710</v>
      </c>
      <c r="C3464">
        <v>25</v>
      </c>
      <c r="E3464">
        <v>12</v>
      </c>
      <c r="F3464">
        <v>20</v>
      </c>
      <c r="G3464">
        <v>445</v>
      </c>
      <c r="H3464">
        <v>95</v>
      </c>
      <c r="I3464" s="119" t="s">
        <v>19</v>
      </c>
      <c r="J3464" s="119" t="s">
        <v>17</v>
      </c>
      <c r="K3464" s="1">
        <v>46255.758941458334</v>
      </c>
      <c r="L3464">
        <v>0</v>
      </c>
      <c r="M3464">
        <v>0</v>
      </c>
      <c r="N3464">
        <v>0</v>
      </c>
      <c r="O3464">
        <v>0</v>
      </c>
      <c r="P3464" s="119" t="s">
        <v>20254</v>
      </c>
    </row>
    <row r="3465" spans="1:16" x14ac:dyDescent="0.25">
      <c r="A3465">
        <v>5083</v>
      </c>
      <c r="B3465" s="119" t="s">
        <v>1713</v>
      </c>
      <c r="C3465">
        <v>25</v>
      </c>
      <c r="E3465">
        <v>1894</v>
      </c>
      <c r="F3465">
        <v>24</v>
      </c>
      <c r="G3465">
        <v>644</v>
      </c>
      <c r="H3465">
        <v>116</v>
      </c>
      <c r="I3465" s="119" t="s">
        <v>19</v>
      </c>
      <c r="J3465" s="119" t="s">
        <v>17</v>
      </c>
      <c r="K3465" s="1">
        <v>46255.758941458334</v>
      </c>
      <c r="L3465">
        <v>0</v>
      </c>
      <c r="M3465">
        <v>0</v>
      </c>
      <c r="N3465">
        <v>0</v>
      </c>
      <c r="O3465">
        <v>0</v>
      </c>
      <c r="P3465" s="119" t="s">
        <v>20254</v>
      </c>
    </row>
    <row r="3466" spans="1:16" x14ac:dyDescent="0.25">
      <c r="A3466">
        <v>5084</v>
      </c>
      <c r="B3466" s="119" t="s">
        <v>1716</v>
      </c>
      <c r="C3466">
        <v>25</v>
      </c>
      <c r="E3466">
        <v>1144</v>
      </c>
      <c r="F3466">
        <v>24</v>
      </c>
      <c r="G3466">
        <v>404</v>
      </c>
      <c r="H3466">
        <v>341</v>
      </c>
      <c r="I3466" s="119" t="s">
        <v>19</v>
      </c>
      <c r="J3466" s="119" t="s">
        <v>17</v>
      </c>
      <c r="K3466" s="1">
        <v>46255.758941458334</v>
      </c>
      <c r="L3466">
        <v>2</v>
      </c>
      <c r="M3466">
        <v>0</v>
      </c>
      <c r="N3466">
        <v>1</v>
      </c>
      <c r="O3466">
        <v>0</v>
      </c>
      <c r="P3466" s="119" t="s">
        <v>20254</v>
      </c>
    </row>
    <row r="3467" spans="1:16" x14ac:dyDescent="0.25">
      <c r="A3467">
        <v>5085</v>
      </c>
      <c r="B3467" s="119" t="s">
        <v>1719</v>
      </c>
      <c r="C3467">
        <v>25</v>
      </c>
      <c r="E3467">
        <v>1169</v>
      </c>
      <c r="F3467">
        <v>21</v>
      </c>
      <c r="G3467">
        <v>265</v>
      </c>
      <c r="H3467">
        <v>416</v>
      </c>
      <c r="I3467" s="119" t="s">
        <v>19</v>
      </c>
      <c r="J3467" s="119" t="s">
        <v>17</v>
      </c>
      <c r="K3467" s="1">
        <v>46255.758941458334</v>
      </c>
      <c r="L3467">
        <v>0</v>
      </c>
      <c r="M3467">
        <v>0</v>
      </c>
      <c r="N3467">
        <v>0</v>
      </c>
      <c r="O3467">
        <v>0</v>
      </c>
      <c r="P3467" s="119" t="s">
        <v>20254</v>
      </c>
    </row>
    <row r="3468" spans="1:16" x14ac:dyDescent="0.25">
      <c r="A3468">
        <v>5086</v>
      </c>
      <c r="B3468" s="119" t="s">
        <v>1722</v>
      </c>
      <c r="C3468">
        <v>25</v>
      </c>
      <c r="E3468">
        <v>1416</v>
      </c>
      <c r="F3468">
        <v>22</v>
      </c>
      <c r="G3468">
        <v>1423</v>
      </c>
      <c r="H3468">
        <v>185</v>
      </c>
      <c r="I3468" s="119" t="s">
        <v>19</v>
      </c>
      <c r="J3468" s="119" t="s">
        <v>17</v>
      </c>
      <c r="K3468" s="1">
        <v>46255.758941458334</v>
      </c>
      <c r="L3468">
        <v>2</v>
      </c>
      <c r="M3468">
        <v>2</v>
      </c>
      <c r="N3468">
        <v>0</v>
      </c>
      <c r="O3468">
        <v>1</v>
      </c>
      <c r="P3468" s="119" t="s">
        <v>20254</v>
      </c>
    </row>
    <row r="3469" spans="1:16" x14ac:dyDescent="0.25">
      <c r="A3469">
        <v>5087</v>
      </c>
      <c r="B3469" s="119" t="s">
        <v>1725</v>
      </c>
      <c r="C3469">
        <v>25</v>
      </c>
      <c r="E3469">
        <v>421</v>
      </c>
      <c r="F3469">
        <v>64</v>
      </c>
      <c r="G3469">
        <v>781</v>
      </c>
      <c r="H3469">
        <v>100</v>
      </c>
      <c r="I3469" s="119" t="s">
        <v>19</v>
      </c>
      <c r="J3469" s="119" t="s">
        <v>17</v>
      </c>
      <c r="K3469" s="1">
        <v>46255.758941458334</v>
      </c>
      <c r="L3469">
        <v>1</v>
      </c>
      <c r="M3469">
        <v>0</v>
      </c>
      <c r="N3469">
        <v>0</v>
      </c>
      <c r="O3469">
        <v>0</v>
      </c>
      <c r="P3469" s="119" t="s">
        <v>20254</v>
      </c>
    </row>
    <row r="3470" spans="1:16" x14ac:dyDescent="0.25">
      <c r="A3470">
        <v>5088</v>
      </c>
      <c r="B3470" s="119" t="s">
        <v>1728</v>
      </c>
      <c r="C3470">
        <v>25</v>
      </c>
      <c r="E3470">
        <v>1085</v>
      </c>
      <c r="F3470">
        <v>42</v>
      </c>
      <c r="G3470">
        <v>342</v>
      </c>
      <c r="H3470">
        <v>65</v>
      </c>
      <c r="I3470" s="119" t="s">
        <v>19</v>
      </c>
      <c r="J3470" s="119" t="s">
        <v>17</v>
      </c>
      <c r="K3470" s="1">
        <v>46255.758941458334</v>
      </c>
      <c r="L3470">
        <v>3</v>
      </c>
      <c r="M3470">
        <v>0</v>
      </c>
      <c r="N3470">
        <v>1</v>
      </c>
      <c r="O3470">
        <v>0</v>
      </c>
      <c r="P3470" s="119" t="s">
        <v>20254</v>
      </c>
    </row>
    <row r="3471" spans="1:16" x14ac:dyDescent="0.25">
      <c r="A3471">
        <v>5089</v>
      </c>
      <c r="B3471" s="119" t="s">
        <v>1731</v>
      </c>
      <c r="C3471">
        <v>25</v>
      </c>
      <c r="E3471">
        <v>898</v>
      </c>
      <c r="F3471">
        <v>21</v>
      </c>
      <c r="G3471">
        <v>415</v>
      </c>
      <c r="H3471">
        <v>189</v>
      </c>
      <c r="I3471" s="119" t="s">
        <v>19</v>
      </c>
      <c r="J3471" s="119" t="s">
        <v>17</v>
      </c>
      <c r="K3471" s="1">
        <v>46255.758941458334</v>
      </c>
      <c r="L3471">
        <v>4</v>
      </c>
      <c r="M3471">
        <v>3</v>
      </c>
      <c r="N3471">
        <v>1</v>
      </c>
      <c r="O3471">
        <v>1</v>
      </c>
      <c r="P3471" s="119" t="s">
        <v>20254</v>
      </c>
    </row>
    <row r="3472" spans="1:16" x14ac:dyDescent="0.25">
      <c r="A3472">
        <v>5090</v>
      </c>
      <c r="B3472" s="119" t="s">
        <v>1734</v>
      </c>
      <c r="C3472">
        <v>25</v>
      </c>
      <c r="E3472">
        <v>719</v>
      </c>
      <c r="F3472">
        <v>32</v>
      </c>
      <c r="G3472">
        <v>457</v>
      </c>
      <c r="H3472">
        <v>420</v>
      </c>
      <c r="I3472" s="119" t="s">
        <v>19</v>
      </c>
      <c r="J3472" s="119" t="s">
        <v>17</v>
      </c>
      <c r="K3472" s="1">
        <v>46255.758941458334</v>
      </c>
      <c r="L3472">
        <v>1</v>
      </c>
      <c r="M3472">
        <v>2</v>
      </c>
      <c r="N3472">
        <v>0</v>
      </c>
      <c r="O3472">
        <v>1</v>
      </c>
      <c r="P3472" s="119" t="s">
        <v>20254</v>
      </c>
    </row>
    <row r="3473" spans="1:16" x14ac:dyDescent="0.25">
      <c r="A3473">
        <v>5091</v>
      </c>
      <c r="B3473" s="119" t="s">
        <v>1737</v>
      </c>
      <c r="C3473">
        <v>25</v>
      </c>
      <c r="E3473">
        <v>874</v>
      </c>
      <c r="F3473">
        <v>22</v>
      </c>
      <c r="G3473">
        <v>156</v>
      </c>
      <c r="H3473">
        <v>468</v>
      </c>
      <c r="I3473" s="119" t="s">
        <v>19</v>
      </c>
      <c r="J3473" s="119" t="s">
        <v>17</v>
      </c>
      <c r="K3473" s="1">
        <v>46255.758941458334</v>
      </c>
      <c r="L3473">
        <v>2</v>
      </c>
      <c r="M3473">
        <v>1</v>
      </c>
      <c r="N3473">
        <v>1</v>
      </c>
      <c r="O3473">
        <v>0</v>
      </c>
      <c r="P3473" s="119" t="s">
        <v>20254</v>
      </c>
    </row>
    <row r="3474" spans="1:16" x14ac:dyDescent="0.25">
      <c r="A3474">
        <v>5092</v>
      </c>
      <c r="B3474" s="119" t="s">
        <v>1740</v>
      </c>
      <c r="C3474">
        <v>25</v>
      </c>
      <c r="E3474">
        <v>0</v>
      </c>
      <c r="F3474">
        <v>0</v>
      </c>
      <c r="G3474">
        <v>259</v>
      </c>
      <c r="H3474">
        <v>43</v>
      </c>
      <c r="I3474" s="119" t="s">
        <v>19</v>
      </c>
      <c r="J3474" s="119" t="s">
        <v>17</v>
      </c>
      <c r="K3474" s="1">
        <v>46255.758941458334</v>
      </c>
      <c r="L3474">
        <v>0</v>
      </c>
      <c r="M3474">
        <v>1</v>
      </c>
      <c r="N3474">
        <v>0</v>
      </c>
      <c r="O3474">
        <v>1</v>
      </c>
      <c r="P3474" s="119" t="s">
        <v>20254</v>
      </c>
    </row>
    <row r="3475" spans="1:16" x14ac:dyDescent="0.25">
      <c r="A3475">
        <v>5093</v>
      </c>
      <c r="B3475" s="119" t="s">
        <v>1743</v>
      </c>
      <c r="C3475">
        <v>25</v>
      </c>
      <c r="E3475">
        <v>500</v>
      </c>
      <c r="F3475">
        <v>119</v>
      </c>
      <c r="G3475">
        <v>797</v>
      </c>
      <c r="H3475">
        <v>619</v>
      </c>
      <c r="I3475" s="119" t="s">
        <v>19</v>
      </c>
      <c r="J3475" s="119" t="s">
        <v>17</v>
      </c>
      <c r="K3475" s="1">
        <v>46255.758941458334</v>
      </c>
      <c r="L3475">
        <v>2</v>
      </c>
      <c r="M3475">
        <v>2</v>
      </c>
      <c r="N3475">
        <v>1</v>
      </c>
      <c r="O3475">
        <v>2</v>
      </c>
      <c r="P3475" s="119" t="s">
        <v>20254</v>
      </c>
    </row>
    <row r="3476" spans="1:16" x14ac:dyDescent="0.25">
      <c r="A3476">
        <v>5094</v>
      </c>
      <c r="B3476" s="119" t="s">
        <v>1746</v>
      </c>
      <c r="C3476">
        <v>25</v>
      </c>
      <c r="E3476">
        <v>687</v>
      </c>
      <c r="F3476">
        <v>16</v>
      </c>
      <c r="G3476">
        <v>426</v>
      </c>
      <c r="H3476">
        <v>213</v>
      </c>
      <c r="I3476" s="119" t="s">
        <v>19</v>
      </c>
      <c r="J3476" s="119" t="s">
        <v>17</v>
      </c>
      <c r="K3476" s="1">
        <v>46255.758941458334</v>
      </c>
      <c r="L3476">
        <v>3</v>
      </c>
      <c r="M3476">
        <v>0</v>
      </c>
      <c r="N3476">
        <v>1</v>
      </c>
      <c r="O3476">
        <v>0</v>
      </c>
      <c r="P3476" s="119" t="s">
        <v>20254</v>
      </c>
    </row>
    <row r="3477" spans="1:16" x14ac:dyDescent="0.25">
      <c r="A3477">
        <v>5095</v>
      </c>
      <c r="B3477" s="119" t="s">
        <v>1749</v>
      </c>
      <c r="C3477">
        <v>25</v>
      </c>
      <c r="E3477">
        <v>1009</v>
      </c>
      <c r="F3477">
        <v>35</v>
      </c>
      <c r="G3477">
        <v>192</v>
      </c>
      <c r="H3477">
        <v>70</v>
      </c>
      <c r="I3477" s="119" t="s">
        <v>19</v>
      </c>
      <c r="J3477" s="119" t="s">
        <v>17</v>
      </c>
      <c r="K3477" s="1">
        <v>46255.758941458334</v>
      </c>
      <c r="L3477">
        <v>1</v>
      </c>
      <c r="M3477">
        <v>2</v>
      </c>
      <c r="N3477">
        <v>0</v>
      </c>
      <c r="O3477">
        <v>2</v>
      </c>
      <c r="P3477" s="119" t="s">
        <v>20254</v>
      </c>
    </row>
    <row r="3478" spans="1:16" x14ac:dyDescent="0.25">
      <c r="A3478">
        <v>5096</v>
      </c>
      <c r="B3478" s="119" t="s">
        <v>1752</v>
      </c>
      <c r="C3478">
        <v>25</v>
      </c>
      <c r="E3478">
        <v>189</v>
      </c>
      <c r="F3478">
        <v>27</v>
      </c>
      <c r="G3478">
        <v>695</v>
      </c>
      <c r="H3478">
        <v>148</v>
      </c>
      <c r="I3478" s="119" t="s">
        <v>19</v>
      </c>
      <c r="J3478" s="119" t="s">
        <v>17</v>
      </c>
      <c r="K3478" s="1">
        <v>46255.758941458334</v>
      </c>
      <c r="L3478">
        <v>1</v>
      </c>
      <c r="M3478">
        <v>2</v>
      </c>
      <c r="N3478">
        <v>0</v>
      </c>
      <c r="O3478">
        <v>2</v>
      </c>
      <c r="P3478" s="119" t="s">
        <v>20254</v>
      </c>
    </row>
    <row r="3479" spans="1:16" x14ac:dyDescent="0.25">
      <c r="A3479">
        <v>5097</v>
      </c>
      <c r="B3479" s="119" t="s">
        <v>1755</v>
      </c>
      <c r="C3479">
        <v>25</v>
      </c>
      <c r="E3479">
        <v>1629</v>
      </c>
      <c r="F3479">
        <v>22</v>
      </c>
      <c r="G3479">
        <v>207</v>
      </c>
      <c r="H3479">
        <v>241</v>
      </c>
      <c r="I3479" s="119" t="s">
        <v>19</v>
      </c>
      <c r="J3479" s="119" t="s">
        <v>17</v>
      </c>
      <c r="K3479" s="1">
        <v>46255.758941458334</v>
      </c>
      <c r="L3479">
        <v>0</v>
      </c>
      <c r="M3479">
        <v>0</v>
      </c>
      <c r="N3479">
        <v>0</v>
      </c>
      <c r="O3479">
        <v>0</v>
      </c>
      <c r="P3479" s="119" t="s">
        <v>20254</v>
      </c>
    </row>
    <row r="3480" spans="1:16" x14ac:dyDescent="0.25">
      <c r="A3480">
        <v>5098</v>
      </c>
      <c r="B3480" s="119" t="s">
        <v>1704</v>
      </c>
      <c r="C3480">
        <v>30</v>
      </c>
      <c r="E3480">
        <v>2174</v>
      </c>
      <c r="F3480">
        <v>24</v>
      </c>
      <c r="G3480">
        <v>438</v>
      </c>
      <c r="H3480">
        <v>300</v>
      </c>
      <c r="I3480" s="119" t="s">
        <v>19</v>
      </c>
      <c r="J3480" s="119" t="s">
        <v>17</v>
      </c>
      <c r="K3480" s="1">
        <v>46255.758941458334</v>
      </c>
      <c r="L3480">
        <v>1</v>
      </c>
      <c r="M3480">
        <v>1</v>
      </c>
      <c r="N3480">
        <v>1</v>
      </c>
      <c r="O3480">
        <v>0</v>
      </c>
      <c r="P3480" s="119" t="s">
        <v>20254</v>
      </c>
    </row>
    <row r="3481" spans="1:16" x14ac:dyDescent="0.25">
      <c r="A3481">
        <v>5099</v>
      </c>
      <c r="B3481" s="119" t="s">
        <v>1707</v>
      </c>
      <c r="C3481">
        <v>30</v>
      </c>
      <c r="E3481">
        <v>892</v>
      </c>
      <c r="F3481">
        <v>39</v>
      </c>
      <c r="G3481">
        <v>408</v>
      </c>
      <c r="H3481">
        <v>948</v>
      </c>
      <c r="I3481" s="119" t="s">
        <v>19</v>
      </c>
      <c r="J3481" s="119" t="s">
        <v>17</v>
      </c>
      <c r="K3481" s="1">
        <v>46255.758941458334</v>
      </c>
      <c r="L3481">
        <v>0</v>
      </c>
      <c r="M3481">
        <v>1</v>
      </c>
      <c r="N3481">
        <v>0</v>
      </c>
      <c r="O3481">
        <v>1</v>
      </c>
      <c r="P3481" s="119" t="s">
        <v>20254</v>
      </c>
    </row>
    <row r="3482" spans="1:16" x14ac:dyDescent="0.25">
      <c r="A3482">
        <v>5100</v>
      </c>
      <c r="B3482" s="119" t="s">
        <v>1710</v>
      </c>
      <c r="C3482">
        <v>30</v>
      </c>
      <c r="E3482">
        <v>747</v>
      </c>
      <c r="F3482">
        <v>16</v>
      </c>
      <c r="G3482">
        <v>446</v>
      </c>
      <c r="H3482">
        <v>414</v>
      </c>
      <c r="I3482" s="119" t="s">
        <v>19</v>
      </c>
      <c r="J3482" s="119" t="s">
        <v>17</v>
      </c>
      <c r="K3482" s="1">
        <v>46255.758941458334</v>
      </c>
      <c r="L3482">
        <v>0</v>
      </c>
      <c r="M3482">
        <v>2</v>
      </c>
      <c r="N3482">
        <v>0</v>
      </c>
      <c r="O3482">
        <v>1</v>
      </c>
      <c r="P3482" s="119" t="s">
        <v>20254</v>
      </c>
    </row>
    <row r="3483" spans="1:16" x14ac:dyDescent="0.25">
      <c r="A3483">
        <v>5101</v>
      </c>
      <c r="B3483" s="119" t="s">
        <v>1713</v>
      </c>
      <c r="C3483">
        <v>30</v>
      </c>
      <c r="E3483">
        <v>886</v>
      </c>
      <c r="F3483">
        <v>24</v>
      </c>
      <c r="G3483">
        <v>832</v>
      </c>
      <c r="H3483">
        <v>200</v>
      </c>
      <c r="I3483" s="119" t="s">
        <v>19</v>
      </c>
      <c r="J3483" s="119" t="s">
        <v>17</v>
      </c>
      <c r="K3483" s="1">
        <v>46255.758941458334</v>
      </c>
      <c r="L3483">
        <v>1</v>
      </c>
      <c r="M3483">
        <v>1</v>
      </c>
      <c r="N3483">
        <v>0</v>
      </c>
      <c r="O3483">
        <v>1</v>
      </c>
      <c r="P3483" s="119" t="s">
        <v>20254</v>
      </c>
    </row>
    <row r="3484" spans="1:16" x14ac:dyDescent="0.25">
      <c r="A3484">
        <v>5102</v>
      </c>
      <c r="B3484" s="119" t="s">
        <v>1716</v>
      </c>
      <c r="C3484">
        <v>30</v>
      </c>
      <c r="E3484">
        <v>659</v>
      </c>
      <c r="F3484">
        <v>27</v>
      </c>
      <c r="G3484">
        <v>291</v>
      </c>
      <c r="H3484">
        <v>626</v>
      </c>
      <c r="I3484" s="119" t="s">
        <v>19</v>
      </c>
      <c r="J3484" s="119" t="s">
        <v>17</v>
      </c>
      <c r="K3484" s="1">
        <v>46255.758941458334</v>
      </c>
      <c r="L3484">
        <v>3</v>
      </c>
      <c r="M3484">
        <v>1</v>
      </c>
      <c r="N3484">
        <v>1</v>
      </c>
      <c r="O3484">
        <v>1</v>
      </c>
      <c r="P3484" s="119" t="s">
        <v>20254</v>
      </c>
    </row>
    <row r="3485" spans="1:16" x14ac:dyDescent="0.25">
      <c r="A3485">
        <v>5103</v>
      </c>
      <c r="B3485" s="119" t="s">
        <v>1719</v>
      </c>
      <c r="C3485">
        <v>30</v>
      </c>
      <c r="E3485">
        <v>1998</v>
      </c>
      <c r="F3485">
        <v>50</v>
      </c>
      <c r="G3485">
        <v>897</v>
      </c>
      <c r="H3485">
        <v>550</v>
      </c>
      <c r="I3485" s="119" t="s">
        <v>19</v>
      </c>
      <c r="J3485" s="119" t="s">
        <v>17</v>
      </c>
      <c r="K3485" s="1">
        <v>46255.758941458334</v>
      </c>
      <c r="L3485">
        <v>1</v>
      </c>
      <c r="M3485">
        <v>3</v>
      </c>
      <c r="N3485">
        <v>1</v>
      </c>
      <c r="O3485">
        <v>1</v>
      </c>
      <c r="P3485" s="119" t="s">
        <v>20254</v>
      </c>
    </row>
    <row r="3486" spans="1:16" x14ac:dyDescent="0.25">
      <c r="A3486">
        <v>5104</v>
      </c>
      <c r="B3486" s="119" t="s">
        <v>1722</v>
      </c>
      <c r="C3486">
        <v>30</v>
      </c>
      <c r="E3486">
        <v>901</v>
      </c>
      <c r="F3486">
        <v>23</v>
      </c>
      <c r="G3486">
        <v>427</v>
      </c>
      <c r="H3486">
        <v>577</v>
      </c>
      <c r="I3486" s="119" t="s">
        <v>19</v>
      </c>
      <c r="J3486" s="119" t="s">
        <v>17</v>
      </c>
      <c r="K3486" s="1">
        <v>46255.758941458334</v>
      </c>
      <c r="L3486">
        <v>0</v>
      </c>
      <c r="M3486">
        <v>0</v>
      </c>
      <c r="N3486">
        <v>0</v>
      </c>
      <c r="O3486">
        <v>0</v>
      </c>
      <c r="P3486" s="119" t="s">
        <v>20254</v>
      </c>
    </row>
    <row r="3487" spans="1:16" x14ac:dyDescent="0.25">
      <c r="A3487">
        <v>5105</v>
      </c>
      <c r="B3487" s="119" t="s">
        <v>1725</v>
      </c>
      <c r="C3487">
        <v>30</v>
      </c>
      <c r="E3487">
        <v>416</v>
      </c>
      <c r="F3487">
        <v>25</v>
      </c>
      <c r="G3487">
        <v>1670</v>
      </c>
      <c r="H3487">
        <v>225</v>
      </c>
      <c r="I3487" s="119" t="s">
        <v>19</v>
      </c>
      <c r="J3487" s="119" t="s">
        <v>17</v>
      </c>
      <c r="K3487" s="1">
        <v>46255.758941458334</v>
      </c>
      <c r="L3487">
        <v>0</v>
      </c>
      <c r="M3487">
        <v>1</v>
      </c>
      <c r="N3487">
        <v>0</v>
      </c>
      <c r="O3487">
        <v>0</v>
      </c>
      <c r="P3487" s="119" t="s">
        <v>20254</v>
      </c>
    </row>
    <row r="3488" spans="1:16" x14ac:dyDescent="0.25">
      <c r="A3488">
        <v>5106</v>
      </c>
      <c r="B3488" s="119" t="s">
        <v>1728</v>
      </c>
      <c r="C3488">
        <v>30</v>
      </c>
      <c r="E3488">
        <v>62</v>
      </c>
      <c r="F3488">
        <v>15</v>
      </c>
      <c r="G3488">
        <v>1775</v>
      </c>
      <c r="H3488">
        <v>274</v>
      </c>
      <c r="I3488" s="119" t="s">
        <v>19</v>
      </c>
      <c r="J3488" s="119" t="s">
        <v>17</v>
      </c>
      <c r="K3488" s="1">
        <v>46255.758941458334</v>
      </c>
      <c r="L3488">
        <v>0</v>
      </c>
      <c r="M3488">
        <v>2</v>
      </c>
      <c r="N3488">
        <v>0</v>
      </c>
      <c r="O3488">
        <v>1</v>
      </c>
      <c r="P3488" s="119" t="s">
        <v>20254</v>
      </c>
    </row>
    <row r="3489" spans="1:16" x14ac:dyDescent="0.25">
      <c r="A3489">
        <v>5107</v>
      </c>
      <c r="B3489" s="119" t="s">
        <v>1731</v>
      </c>
      <c r="C3489">
        <v>30</v>
      </c>
      <c r="E3489">
        <v>129</v>
      </c>
      <c r="F3489">
        <v>46</v>
      </c>
      <c r="G3489">
        <v>1267</v>
      </c>
      <c r="H3489">
        <v>133</v>
      </c>
      <c r="I3489" s="119" t="s">
        <v>19</v>
      </c>
      <c r="J3489" s="119" t="s">
        <v>17</v>
      </c>
      <c r="K3489" s="1">
        <v>46255.758941458334</v>
      </c>
      <c r="L3489">
        <v>1</v>
      </c>
      <c r="M3489">
        <v>0</v>
      </c>
      <c r="N3489">
        <v>0</v>
      </c>
      <c r="O3489">
        <v>0</v>
      </c>
      <c r="P3489" s="119" t="s">
        <v>20254</v>
      </c>
    </row>
    <row r="3490" spans="1:16" x14ac:dyDescent="0.25">
      <c r="A3490">
        <v>5108</v>
      </c>
      <c r="B3490" s="119" t="s">
        <v>1734</v>
      </c>
      <c r="C3490">
        <v>30</v>
      </c>
      <c r="E3490">
        <v>708</v>
      </c>
      <c r="F3490">
        <v>27</v>
      </c>
      <c r="G3490">
        <v>300</v>
      </c>
      <c r="H3490">
        <v>595</v>
      </c>
      <c r="I3490" s="119" t="s">
        <v>19</v>
      </c>
      <c r="J3490" s="119" t="s">
        <v>17</v>
      </c>
      <c r="K3490" s="1">
        <v>46255.758941458334</v>
      </c>
      <c r="L3490">
        <v>2</v>
      </c>
      <c r="M3490">
        <v>1</v>
      </c>
      <c r="N3490">
        <v>0</v>
      </c>
      <c r="O3490">
        <v>0</v>
      </c>
      <c r="P3490" s="119" t="s">
        <v>20254</v>
      </c>
    </row>
    <row r="3491" spans="1:16" x14ac:dyDescent="0.25">
      <c r="A3491">
        <v>5109</v>
      </c>
      <c r="B3491" s="119" t="s">
        <v>1737</v>
      </c>
      <c r="C3491">
        <v>30</v>
      </c>
      <c r="E3491">
        <v>491</v>
      </c>
      <c r="F3491">
        <v>19</v>
      </c>
      <c r="G3491">
        <v>470</v>
      </c>
      <c r="H3491">
        <v>119</v>
      </c>
      <c r="I3491" s="119" t="s">
        <v>19</v>
      </c>
      <c r="J3491" s="119" t="s">
        <v>17</v>
      </c>
      <c r="K3491" s="1">
        <v>46255.758941458334</v>
      </c>
      <c r="L3491">
        <v>0</v>
      </c>
      <c r="M3491">
        <v>3</v>
      </c>
      <c r="N3491">
        <v>0</v>
      </c>
      <c r="O3491">
        <v>0</v>
      </c>
      <c r="P3491" s="119" t="s">
        <v>20254</v>
      </c>
    </row>
    <row r="3492" spans="1:16" x14ac:dyDescent="0.25">
      <c r="A3492">
        <v>5110</v>
      </c>
      <c r="B3492" s="119" t="s">
        <v>1740</v>
      </c>
      <c r="C3492">
        <v>30</v>
      </c>
      <c r="E3492">
        <v>917</v>
      </c>
      <c r="F3492">
        <v>21</v>
      </c>
      <c r="G3492">
        <v>423</v>
      </c>
      <c r="H3492">
        <v>394</v>
      </c>
      <c r="I3492" s="119" t="s">
        <v>19</v>
      </c>
      <c r="J3492" s="119" t="s">
        <v>17</v>
      </c>
      <c r="K3492" s="1">
        <v>46255.758941458334</v>
      </c>
      <c r="L3492">
        <v>0</v>
      </c>
      <c r="M3492">
        <v>0</v>
      </c>
      <c r="N3492">
        <v>0</v>
      </c>
      <c r="O3492">
        <v>0</v>
      </c>
      <c r="P3492" s="119" t="s">
        <v>20254</v>
      </c>
    </row>
    <row r="3493" spans="1:16" x14ac:dyDescent="0.25">
      <c r="A3493">
        <v>5111</v>
      </c>
      <c r="B3493" s="119" t="s">
        <v>1743</v>
      </c>
      <c r="C3493">
        <v>30</v>
      </c>
      <c r="E3493">
        <v>1360</v>
      </c>
      <c r="F3493">
        <v>30</v>
      </c>
      <c r="G3493">
        <v>1638</v>
      </c>
      <c r="H3493">
        <v>605</v>
      </c>
      <c r="I3493" s="119" t="s">
        <v>19</v>
      </c>
      <c r="J3493" s="119" t="s">
        <v>17</v>
      </c>
      <c r="K3493" s="1">
        <v>46255.758941458334</v>
      </c>
      <c r="L3493">
        <v>2</v>
      </c>
      <c r="M3493">
        <v>4</v>
      </c>
      <c r="N3493">
        <v>1</v>
      </c>
      <c r="O3493">
        <v>3</v>
      </c>
      <c r="P3493" s="119" t="s">
        <v>20254</v>
      </c>
    </row>
    <row r="3494" spans="1:16" x14ac:dyDescent="0.25">
      <c r="A3494">
        <v>5112</v>
      </c>
      <c r="B3494" s="119" t="s">
        <v>1746</v>
      </c>
      <c r="C3494">
        <v>30</v>
      </c>
      <c r="E3494">
        <v>860</v>
      </c>
      <c r="F3494">
        <v>17</v>
      </c>
      <c r="G3494">
        <v>471</v>
      </c>
      <c r="H3494">
        <v>459</v>
      </c>
      <c r="I3494" s="119" t="s">
        <v>19</v>
      </c>
      <c r="J3494" s="119" t="s">
        <v>17</v>
      </c>
      <c r="K3494" s="1">
        <v>46255.758941458334</v>
      </c>
      <c r="L3494">
        <v>4</v>
      </c>
      <c r="M3494">
        <v>0</v>
      </c>
      <c r="N3494">
        <v>1</v>
      </c>
      <c r="O3494">
        <v>0</v>
      </c>
      <c r="P3494" s="119" t="s">
        <v>20254</v>
      </c>
    </row>
    <row r="3495" spans="1:16" x14ac:dyDescent="0.25">
      <c r="A3495">
        <v>5113</v>
      </c>
      <c r="B3495" s="119" t="s">
        <v>1749</v>
      </c>
      <c r="C3495">
        <v>30</v>
      </c>
      <c r="E3495">
        <v>480</v>
      </c>
      <c r="F3495">
        <v>21</v>
      </c>
      <c r="G3495">
        <v>416</v>
      </c>
      <c r="H3495">
        <v>300</v>
      </c>
      <c r="I3495" s="119" t="s">
        <v>19</v>
      </c>
      <c r="J3495" s="119" t="s">
        <v>17</v>
      </c>
      <c r="K3495" s="1">
        <v>46255.758941458334</v>
      </c>
      <c r="L3495">
        <v>0</v>
      </c>
      <c r="M3495">
        <v>5</v>
      </c>
      <c r="N3495">
        <v>0</v>
      </c>
      <c r="O3495">
        <v>5</v>
      </c>
      <c r="P3495" s="119" t="s">
        <v>20254</v>
      </c>
    </row>
    <row r="3496" spans="1:16" x14ac:dyDescent="0.25">
      <c r="A3496">
        <v>5114</v>
      </c>
      <c r="B3496" s="119" t="s">
        <v>1752</v>
      </c>
      <c r="C3496">
        <v>30</v>
      </c>
      <c r="E3496">
        <v>67</v>
      </c>
      <c r="F3496">
        <v>26</v>
      </c>
      <c r="G3496">
        <v>455</v>
      </c>
      <c r="H3496">
        <v>305</v>
      </c>
      <c r="I3496" s="119" t="s">
        <v>19</v>
      </c>
      <c r="J3496" s="119" t="s">
        <v>17</v>
      </c>
      <c r="K3496" s="1">
        <v>46255.758941458334</v>
      </c>
      <c r="L3496">
        <v>3</v>
      </c>
      <c r="M3496">
        <v>3</v>
      </c>
      <c r="N3496">
        <v>1</v>
      </c>
      <c r="O3496">
        <v>2</v>
      </c>
      <c r="P3496" s="119" t="s">
        <v>20254</v>
      </c>
    </row>
    <row r="3497" spans="1:16" x14ac:dyDescent="0.25">
      <c r="A3497">
        <v>5115</v>
      </c>
      <c r="B3497" s="119" t="s">
        <v>1755</v>
      </c>
      <c r="C3497">
        <v>30</v>
      </c>
      <c r="E3497">
        <v>1270</v>
      </c>
      <c r="F3497">
        <v>35</v>
      </c>
      <c r="G3497">
        <v>555</v>
      </c>
      <c r="H3497">
        <v>370</v>
      </c>
      <c r="I3497" s="119" t="s">
        <v>19</v>
      </c>
      <c r="J3497" s="119" t="s">
        <v>17</v>
      </c>
      <c r="K3497" s="1">
        <v>46255.758941458334</v>
      </c>
      <c r="L3497">
        <v>3</v>
      </c>
      <c r="M3497">
        <v>1</v>
      </c>
      <c r="N3497">
        <v>1</v>
      </c>
      <c r="O3497">
        <v>1</v>
      </c>
      <c r="P3497" s="119" t="s">
        <v>20254</v>
      </c>
    </row>
    <row r="3498" spans="1:16" x14ac:dyDescent="0.25">
      <c r="A3498">
        <v>5116</v>
      </c>
      <c r="B3498" s="119" t="s">
        <v>1704</v>
      </c>
      <c r="C3498">
        <v>35</v>
      </c>
      <c r="E3498">
        <v>1290</v>
      </c>
      <c r="F3498">
        <v>26</v>
      </c>
      <c r="G3498">
        <v>174</v>
      </c>
      <c r="H3498">
        <v>468</v>
      </c>
      <c r="I3498" s="119" t="s">
        <v>19</v>
      </c>
      <c r="J3498" s="119" t="s">
        <v>17</v>
      </c>
      <c r="K3498" s="1">
        <v>46255.758941458334</v>
      </c>
      <c r="L3498">
        <v>0</v>
      </c>
      <c r="M3498">
        <v>0</v>
      </c>
      <c r="N3498">
        <v>0</v>
      </c>
      <c r="O3498">
        <v>0</v>
      </c>
      <c r="P3498" s="119" t="s">
        <v>20254</v>
      </c>
    </row>
    <row r="3499" spans="1:16" x14ac:dyDescent="0.25">
      <c r="A3499">
        <v>5117</v>
      </c>
      <c r="B3499" s="119" t="s">
        <v>1707</v>
      </c>
      <c r="C3499">
        <v>35</v>
      </c>
      <c r="E3499">
        <v>808</v>
      </c>
      <c r="F3499">
        <v>33</v>
      </c>
      <c r="G3499">
        <v>238</v>
      </c>
      <c r="H3499">
        <v>424</v>
      </c>
      <c r="I3499" s="119" t="s">
        <v>19</v>
      </c>
      <c r="J3499" s="119" t="s">
        <v>17</v>
      </c>
      <c r="K3499" s="1">
        <v>46255.758941458334</v>
      </c>
      <c r="L3499">
        <v>1</v>
      </c>
      <c r="M3499">
        <v>0</v>
      </c>
      <c r="N3499">
        <v>1</v>
      </c>
      <c r="O3499">
        <v>0</v>
      </c>
      <c r="P3499" s="119" t="s">
        <v>20254</v>
      </c>
    </row>
    <row r="3500" spans="1:16" x14ac:dyDescent="0.25">
      <c r="A3500">
        <v>5118</v>
      </c>
      <c r="B3500" s="119" t="s">
        <v>1710</v>
      </c>
      <c r="C3500">
        <v>35</v>
      </c>
      <c r="E3500">
        <v>1116</v>
      </c>
      <c r="F3500">
        <v>20</v>
      </c>
      <c r="G3500">
        <v>246</v>
      </c>
      <c r="H3500">
        <v>300</v>
      </c>
      <c r="I3500" s="119" t="s">
        <v>19</v>
      </c>
      <c r="J3500" s="119" t="s">
        <v>17</v>
      </c>
      <c r="K3500" s="1">
        <v>46255.758941458334</v>
      </c>
      <c r="L3500">
        <v>1</v>
      </c>
      <c r="M3500">
        <v>0</v>
      </c>
      <c r="N3500">
        <v>1</v>
      </c>
      <c r="O3500">
        <v>0</v>
      </c>
      <c r="P3500" s="119" t="s">
        <v>20254</v>
      </c>
    </row>
    <row r="3501" spans="1:16" x14ac:dyDescent="0.25">
      <c r="A3501">
        <v>5119</v>
      </c>
      <c r="B3501" s="119" t="s">
        <v>1713</v>
      </c>
      <c r="C3501">
        <v>35</v>
      </c>
      <c r="E3501">
        <v>365</v>
      </c>
      <c r="F3501">
        <v>26</v>
      </c>
      <c r="G3501">
        <v>400</v>
      </c>
      <c r="H3501">
        <v>185</v>
      </c>
      <c r="I3501" s="119" t="s">
        <v>19</v>
      </c>
      <c r="J3501" s="119" t="s">
        <v>17</v>
      </c>
      <c r="K3501" s="1">
        <v>46255.758941458334</v>
      </c>
      <c r="L3501">
        <v>1</v>
      </c>
      <c r="M3501">
        <v>0</v>
      </c>
      <c r="N3501">
        <v>1</v>
      </c>
      <c r="O3501">
        <v>0</v>
      </c>
      <c r="P3501" s="119" t="s">
        <v>20254</v>
      </c>
    </row>
    <row r="3502" spans="1:16" x14ac:dyDescent="0.25">
      <c r="A3502">
        <v>5120</v>
      </c>
      <c r="B3502" s="119" t="s">
        <v>1716</v>
      </c>
      <c r="C3502">
        <v>35</v>
      </c>
      <c r="E3502">
        <v>1806</v>
      </c>
      <c r="F3502">
        <v>32</v>
      </c>
      <c r="G3502">
        <v>180</v>
      </c>
      <c r="H3502">
        <v>599</v>
      </c>
      <c r="I3502" s="119" t="s">
        <v>19</v>
      </c>
      <c r="J3502" s="119" t="s">
        <v>17</v>
      </c>
      <c r="K3502" s="1">
        <v>46255.758941458334</v>
      </c>
      <c r="L3502">
        <v>1</v>
      </c>
      <c r="M3502">
        <v>0</v>
      </c>
      <c r="N3502">
        <v>1</v>
      </c>
      <c r="O3502">
        <v>0</v>
      </c>
      <c r="P3502" s="119" t="s">
        <v>20254</v>
      </c>
    </row>
    <row r="3503" spans="1:16" x14ac:dyDescent="0.25">
      <c r="A3503">
        <v>5121</v>
      </c>
      <c r="B3503" s="119" t="s">
        <v>1719</v>
      </c>
      <c r="C3503">
        <v>35</v>
      </c>
      <c r="E3503">
        <v>1774</v>
      </c>
      <c r="F3503">
        <v>25</v>
      </c>
      <c r="G3503">
        <v>279</v>
      </c>
      <c r="H3503">
        <v>408</v>
      </c>
      <c r="I3503" s="119" t="s">
        <v>19</v>
      </c>
      <c r="J3503" s="119" t="s">
        <v>17</v>
      </c>
      <c r="K3503" s="1">
        <v>46255.758941458334</v>
      </c>
      <c r="L3503">
        <v>1</v>
      </c>
      <c r="M3503">
        <v>0</v>
      </c>
      <c r="N3503">
        <v>1</v>
      </c>
      <c r="O3503">
        <v>0</v>
      </c>
      <c r="P3503" s="119" t="s">
        <v>20254</v>
      </c>
    </row>
    <row r="3504" spans="1:16" x14ac:dyDescent="0.25">
      <c r="A3504">
        <v>5122</v>
      </c>
      <c r="B3504" s="119" t="s">
        <v>1722</v>
      </c>
      <c r="C3504">
        <v>35</v>
      </c>
      <c r="E3504">
        <v>343</v>
      </c>
      <c r="F3504">
        <v>30</v>
      </c>
      <c r="G3504">
        <v>708</v>
      </c>
      <c r="H3504">
        <v>316</v>
      </c>
      <c r="I3504" s="119" t="s">
        <v>19</v>
      </c>
      <c r="J3504" s="119" t="s">
        <v>17</v>
      </c>
      <c r="K3504" s="1">
        <v>46255.758941458334</v>
      </c>
      <c r="L3504">
        <v>1</v>
      </c>
      <c r="M3504">
        <v>1</v>
      </c>
      <c r="N3504">
        <v>0</v>
      </c>
      <c r="O3504">
        <v>0</v>
      </c>
      <c r="P3504" s="119" t="s">
        <v>20254</v>
      </c>
    </row>
    <row r="3505" spans="1:16" x14ac:dyDescent="0.25">
      <c r="A3505">
        <v>5123</v>
      </c>
      <c r="B3505" s="119" t="s">
        <v>1725</v>
      </c>
      <c r="C3505">
        <v>35</v>
      </c>
      <c r="E3505">
        <v>53</v>
      </c>
      <c r="F3505">
        <v>30</v>
      </c>
      <c r="G3505">
        <v>224</v>
      </c>
      <c r="H3505">
        <v>31</v>
      </c>
      <c r="I3505" s="119" t="s">
        <v>19</v>
      </c>
      <c r="J3505" s="119" t="s">
        <v>17</v>
      </c>
      <c r="K3505" s="1">
        <v>46255.758941458334</v>
      </c>
      <c r="L3505">
        <v>0</v>
      </c>
      <c r="M3505">
        <v>1</v>
      </c>
      <c r="N3505">
        <v>0</v>
      </c>
      <c r="O3505">
        <v>0</v>
      </c>
      <c r="P3505" s="119" t="s">
        <v>20254</v>
      </c>
    </row>
    <row r="3506" spans="1:16" x14ac:dyDescent="0.25">
      <c r="A3506">
        <v>5124</v>
      </c>
      <c r="B3506" s="119" t="s">
        <v>1728</v>
      </c>
      <c r="C3506">
        <v>35</v>
      </c>
      <c r="E3506">
        <v>99</v>
      </c>
      <c r="F3506">
        <v>19</v>
      </c>
      <c r="G3506">
        <v>629</v>
      </c>
      <c r="H3506">
        <v>100</v>
      </c>
      <c r="I3506" s="119" t="s">
        <v>19</v>
      </c>
      <c r="J3506" s="119" t="s">
        <v>17</v>
      </c>
      <c r="K3506" s="1">
        <v>46255.758941458334</v>
      </c>
      <c r="L3506">
        <v>2</v>
      </c>
      <c r="M3506">
        <v>0</v>
      </c>
      <c r="N3506">
        <v>0</v>
      </c>
      <c r="O3506">
        <v>0</v>
      </c>
      <c r="P3506" s="119" t="s">
        <v>20254</v>
      </c>
    </row>
    <row r="3507" spans="1:16" x14ac:dyDescent="0.25">
      <c r="A3507">
        <v>5125</v>
      </c>
      <c r="B3507" s="119" t="s">
        <v>1731</v>
      </c>
      <c r="C3507">
        <v>35</v>
      </c>
      <c r="E3507">
        <v>90</v>
      </c>
      <c r="F3507">
        <v>26</v>
      </c>
      <c r="G3507">
        <v>246</v>
      </c>
      <c r="H3507">
        <v>44</v>
      </c>
      <c r="I3507" s="119" t="s">
        <v>19</v>
      </c>
      <c r="J3507" s="119" t="s">
        <v>17</v>
      </c>
      <c r="K3507" s="1">
        <v>46255.758941458334</v>
      </c>
      <c r="L3507">
        <v>3</v>
      </c>
      <c r="M3507">
        <v>1</v>
      </c>
      <c r="N3507">
        <v>0</v>
      </c>
      <c r="O3507">
        <v>0</v>
      </c>
      <c r="P3507" s="119" t="s">
        <v>20254</v>
      </c>
    </row>
    <row r="3508" spans="1:16" x14ac:dyDescent="0.25">
      <c r="A3508">
        <v>5126</v>
      </c>
      <c r="B3508" s="119" t="s">
        <v>1734</v>
      </c>
      <c r="C3508">
        <v>35</v>
      </c>
      <c r="E3508">
        <v>939</v>
      </c>
      <c r="F3508">
        <v>32</v>
      </c>
      <c r="G3508">
        <v>87</v>
      </c>
      <c r="H3508">
        <v>182</v>
      </c>
      <c r="I3508" s="119" t="s">
        <v>19</v>
      </c>
      <c r="J3508" s="119" t="s">
        <v>17</v>
      </c>
      <c r="K3508" s="1">
        <v>46255.758941458334</v>
      </c>
      <c r="L3508">
        <v>1</v>
      </c>
      <c r="M3508">
        <v>1</v>
      </c>
      <c r="N3508">
        <v>0</v>
      </c>
      <c r="O3508">
        <v>0</v>
      </c>
      <c r="P3508" s="119" t="s">
        <v>20254</v>
      </c>
    </row>
    <row r="3509" spans="1:16" x14ac:dyDescent="0.25">
      <c r="A3509">
        <v>5127</v>
      </c>
      <c r="B3509" s="119" t="s">
        <v>1737</v>
      </c>
      <c r="C3509">
        <v>35</v>
      </c>
      <c r="E3509">
        <v>574</v>
      </c>
      <c r="F3509">
        <v>23</v>
      </c>
      <c r="G3509">
        <v>431</v>
      </c>
      <c r="H3509">
        <v>221</v>
      </c>
      <c r="I3509" s="119" t="s">
        <v>19</v>
      </c>
      <c r="J3509" s="119" t="s">
        <v>17</v>
      </c>
      <c r="K3509" s="1">
        <v>46255.758941458334</v>
      </c>
      <c r="L3509">
        <v>2</v>
      </c>
      <c r="M3509">
        <v>0</v>
      </c>
      <c r="N3509">
        <v>1</v>
      </c>
      <c r="O3509">
        <v>0</v>
      </c>
      <c r="P3509" s="119" t="s">
        <v>20254</v>
      </c>
    </row>
    <row r="3510" spans="1:16" x14ac:dyDescent="0.25">
      <c r="A3510">
        <v>5128</v>
      </c>
      <c r="B3510" s="119" t="s">
        <v>1740</v>
      </c>
      <c r="C3510">
        <v>35</v>
      </c>
      <c r="E3510">
        <v>155</v>
      </c>
      <c r="F3510">
        <v>20</v>
      </c>
      <c r="G3510">
        <v>231</v>
      </c>
      <c r="H3510">
        <v>100</v>
      </c>
      <c r="I3510" s="119" t="s">
        <v>19</v>
      </c>
      <c r="J3510" s="119" t="s">
        <v>17</v>
      </c>
      <c r="K3510" s="1">
        <v>46255.758941458334</v>
      </c>
      <c r="L3510">
        <v>0</v>
      </c>
      <c r="M3510">
        <v>1</v>
      </c>
      <c r="N3510">
        <v>0</v>
      </c>
      <c r="O3510">
        <v>0</v>
      </c>
      <c r="P3510" s="119" t="s">
        <v>20254</v>
      </c>
    </row>
    <row r="3511" spans="1:16" x14ac:dyDescent="0.25">
      <c r="A3511">
        <v>5129</v>
      </c>
      <c r="B3511" s="119" t="s">
        <v>1743</v>
      </c>
      <c r="C3511">
        <v>35</v>
      </c>
      <c r="E3511">
        <v>43</v>
      </c>
      <c r="F3511">
        <v>113</v>
      </c>
      <c r="G3511">
        <v>110</v>
      </c>
      <c r="H3511">
        <v>241</v>
      </c>
      <c r="I3511" s="119" t="s">
        <v>19</v>
      </c>
      <c r="J3511" s="119" t="s">
        <v>17</v>
      </c>
      <c r="K3511" s="1">
        <v>46255.758941458334</v>
      </c>
      <c r="L3511">
        <v>0</v>
      </c>
      <c r="M3511">
        <v>0</v>
      </c>
      <c r="N3511">
        <v>0</v>
      </c>
      <c r="O3511">
        <v>0</v>
      </c>
      <c r="P3511" s="119" t="s">
        <v>20254</v>
      </c>
    </row>
    <row r="3512" spans="1:16" x14ac:dyDescent="0.25">
      <c r="A3512">
        <v>5130</v>
      </c>
      <c r="B3512" s="119" t="s">
        <v>1746</v>
      </c>
      <c r="C3512">
        <v>35</v>
      </c>
      <c r="E3512">
        <v>307</v>
      </c>
      <c r="F3512">
        <v>26</v>
      </c>
      <c r="G3512">
        <v>484</v>
      </c>
      <c r="H3512">
        <v>309</v>
      </c>
      <c r="I3512" s="119" t="s">
        <v>19</v>
      </c>
      <c r="J3512" s="119" t="s">
        <v>17</v>
      </c>
      <c r="K3512" s="1">
        <v>46255.758941458334</v>
      </c>
      <c r="L3512">
        <v>2</v>
      </c>
      <c r="M3512">
        <v>0</v>
      </c>
      <c r="N3512">
        <v>0</v>
      </c>
      <c r="O3512">
        <v>0</v>
      </c>
      <c r="P3512" s="119" t="s">
        <v>20254</v>
      </c>
    </row>
    <row r="3513" spans="1:16" x14ac:dyDescent="0.25">
      <c r="A3513">
        <v>5131</v>
      </c>
      <c r="B3513" s="119" t="s">
        <v>1749</v>
      </c>
      <c r="C3513">
        <v>35</v>
      </c>
      <c r="E3513">
        <v>1384</v>
      </c>
      <c r="F3513">
        <v>30</v>
      </c>
      <c r="G3513">
        <v>606</v>
      </c>
      <c r="H3513">
        <v>250</v>
      </c>
      <c r="I3513" s="119" t="s">
        <v>19</v>
      </c>
      <c r="J3513" s="119" t="s">
        <v>17</v>
      </c>
      <c r="K3513" s="1">
        <v>46255.758941458334</v>
      </c>
      <c r="L3513">
        <v>2</v>
      </c>
      <c r="M3513">
        <v>0</v>
      </c>
      <c r="N3513">
        <v>2</v>
      </c>
      <c r="O3513">
        <v>0</v>
      </c>
      <c r="P3513" s="119" t="s">
        <v>20254</v>
      </c>
    </row>
    <row r="3514" spans="1:16" x14ac:dyDescent="0.25">
      <c r="A3514">
        <v>5132</v>
      </c>
      <c r="B3514" s="119" t="s">
        <v>1752</v>
      </c>
      <c r="C3514">
        <v>35</v>
      </c>
      <c r="E3514">
        <v>713</v>
      </c>
      <c r="F3514">
        <v>38</v>
      </c>
      <c r="G3514">
        <v>69</v>
      </c>
      <c r="H3514">
        <v>2020</v>
      </c>
      <c r="I3514" s="119" t="s">
        <v>19</v>
      </c>
      <c r="J3514" s="119" t="s">
        <v>17</v>
      </c>
      <c r="K3514" s="1">
        <v>46255.758941458334</v>
      </c>
      <c r="L3514">
        <v>1</v>
      </c>
      <c r="M3514">
        <v>0</v>
      </c>
      <c r="N3514">
        <v>1</v>
      </c>
      <c r="O3514">
        <v>0</v>
      </c>
      <c r="P3514" s="119" t="s">
        <v>20254</v>
      </c>
    </row>
    <row r="3515" spans="1:16" x14ac:dyDescent="0.25">
      <c r="A3515">
        <v>5133</v>
      </c>
      <c r="B3515" s="119" t="s">
        <v>1755</v>
      </c>
      <c r="C3515">
        <v>35</v>
      </c>
      <c r="E3515">
        <v>623</v>
      </c>
      <c r="F3515">
        <v>23</v>
      </c>
      <c r="G3515">
        <v>295</v>
      </c>
      <c r="H3515">
        <v>132</v>
      </c>
      <c r="I3515" s="119" t="s">
        <v>19</v>
      </c>
      <c r="J3515" s="119" t="s">
        <v>17</v>
      </c>
      <c r="K3515" s="1">
        <v>46255.758941458334</v>
      </c>
      <c r="L3515">
        <v>0</v>
      </c>
      <c r="M3515">
        <v>0</v>
      </c>
      <c r="N3515">
        <v>0</v>
      </c>
      <c r="O3515">
        <v>0</v>
      </c>
      <c r="P3515" s="119" t="s">
        <v>20254</v>
      </c>
    </row>
    <row r="3516" spans="1:16" x14ac:dyDescent="0.25">
      <c r="A3516">
        <v>5134</v>
      </c>
      <c r="B3516" s="119" t="s">
        <v>1704</v>
      </c>
      <c r="C3516">
        <v>40</v>
      </c>
      <c r="E3516">
        <v>1114</v>
      </c>
      <c r="F3516">
        <v>25</v>
      </c>
      <c r="G3516">
        <v>198</v>
      </c>
      <c r="H3516">
        <v>416</v>
      </c>
      <c r="I3516" s="119" t="s">
        <v>19</v>
      </c>
      <c r="J3516" s="119" t="s">
        <v>17</v>
      </c>
      <c r="K3516" s="1">
        <v>46255.758941458334</v>
      </c>
      <c r="L3516">
        <v>1</v>
      </c>
      <c r="M3516">
        <v>0</v>
      </c>
      <c r="N3516">
        <v>0</v>
      </c>
      <c r="O3516">
        <v>0</v>
      </c>
      <c r="P3516" s="119" t="s">
        <v>20254</v>
      </c>
    </row>
    <row r="3517" spans="1:16" x14ac:dyDescent="0.25">
      <c r="A3517">
        <v>5135</v>
      </c>
      <c r="B3517" s="119" t="s">
        <v>1707</v>
      </c>
      <c r="C3517">
        <v>40</v>
      </c>
      <c r="E3517">
        <v>713</v>
      </c>
      <c r="F3517">
        <v>61</v>
      </c>
      <c r="G3517">
        <v>89</v>
      </c>
      <c r="H3517">
        <v>3976</v>
      </c>
      <c r="I3517" s="119" t="s">
        <v>19</v>
      </c>
      <c r="J3517" s="119" t="s">
        <v>17</v>
      </c>
      <c r="K3517" s="1">
        <v>46255.758941458334</v>
      </c>
      <c r="L3517">
        <v>1</v>
      </c>
      <c r="M3517">
        <v>0</v>
      </c>
      <c r="N3517">
        <v>0</v>
      </c>
      <c r="O3517">
        <v>0</v>
      </c>
      <c r="P3517" s="119" t="s">
        <v>20254</v>
      </c>
    </row>
    <row r="3518" spans="1:16" x14ac:dyDescent="0.25">
      <c r="A3518">
        <v>5136</v>
      </c>
      <c r="B3518" s="119" t="s">
        <v>1710</v>
      </c>
      <c r="C3518">
        <v>40</v>
      </c>
      <c r="E3518">
        <v>527</v>
      </c>
      <c r="F3518">
        <v>30</v>
      </c>
      <c r="G3518">
        <v>33</v>
      </c>
      <c r="H3518">
        <v>11973</v>
      </c>
      <c r="I3518" s="119" t="s">
        <v>19</v>
      </c>
      <c r="J3518" s="119" t="s">
        <v>17</v>
      </c>
      <c r="K3518" s="1">
        <v>46255.758941458334</v>
      </c>
      <c r="L3518">
        <v>1</v>
      </c>
      <c r="M3518">
        <v>0</v>
      </c>
      <c r="N3518">
        <v>0</v>
      </c>
      <c r="O3518">
        <v>0</v>
      </c>
      <c r="P3518" s="119" t="s">
        <v>20254</v>
      </c>
    </row>
    <row r="3519" spans="1:16" x14ac:dyDescent="0.25">
      <c r="A3519">
        <v>5137</v>
      </c>
      <c r="B3519" s="119" t="s">
        <v>1713</v>
      </c>
      <c r="C3519">
        <v>40</v>
      </c>
      <c r="E3519">
        <v>544</v>
      </c>
      <c r="F3519">
        <v>34</v>
      </c>
      <c r="G3519">
        <v>280</v>
      </c>
      <c r="H3519">
        <v>733</v>
      </c>
      <c r="I3519" s="119" t="s">
        <v>19</v>
      </c>
      <c r="J3519" s="119" t="s">
        <v>17</v>
      </c>
      <c r="K3519" s="1">
        <v>46255.758941458334</v>
      </c>
      <c r="L3519">
        <v>1</v>
      </c>
      <c r="M3519">
        <v>0</v>
      </c>
      <c r="N3519">
        <v>0</v>
      </c>
      <c r="O3519">
        <v>0</v>
      </c>
      <c r="P3519" s="119" t="s">
        <v>20254</v>
      </c>
    </row>
    <row r="3520" spans="1:16" x14ac:dyDescent="0.25">
      <c r="A3520">
        <v>5138</v>
      </c>
      <c r="B3520" s="119" t="s">
        <v>1716</v>
      </c>
      <c r="C3520">
        <v>40</v>
      </c>
      <c r="E3520">
        <v>291</v>
      </c>
      <c r="F3520">
        <v>39</v>
      </c>
      <c r="G3520">
        <v>22</v>
      </c>
      <c r="H3520">
        <v>18992</v>
      </c>
      <c r="I3520" s="119" t="s">
        <v>19</v>
      </c>
      <c r="J3520" s="119" t="s">
        <v>17</v>
      </c>
      <c r="K3520" s="1">
        <v>46255.758941458334</v>
      </c>
      <c r="L3520">
        <v>1</v>
      </c>
      <c r="M3520">
        <v>0</v>
      </c>
      <c r="N3520">
        <v>0</v>
      </c>
      <c r="O3520">
        <v>0</v>
      </c>
      <c r="P3520" s="119" t="s">
        <v>20254</v>
      </c>
    </row>
    <row r="3521" spans="1:16" x14ac:dyDescent="0.25">
      <c r="A3521">
        <v>5139</v>
      </c>
      <c r="B3521" s="119" t="s">
        <v>1719</v>
      </c>
      <c r="C3521">
        <v>40</v>
      </c>
      <c r="E3521">
        <v>1630</v>
      </c>
      <c r="F3521">
        <v>28</v>
      </c>
      <c r="G3521">
        <v>107</v>
      </c>
      <c r="H3521">
        <v>634</v>
      </c>
      <c r="I3521" s="119" t="s">
        <v>19</v>
      </c>
      <c r="J3521" s="119" t="s">
        <v>17</v>
      </c>
      <c r="K3521" s="1">
        <v>46255.758941458334</v>
      </c>
      <c r="L3521">
        <v>1</v>
      </c>
      <c r="M3521">
        <v>0</v>
      </c>
      <c r="N3521">
        <v>0</v>
      </c>
      <c r="O3521">
        <v>0</v>
      </c>
      <c r="P3521" s="119" t="s">
        <v>20254</v>
      </c>
    </row>
    <row r="3522" spans="1:16" x14ac:dyDescent="0.25">
      <c r="A3522">
        <v>5140</v>
      </c>
      <c r="B3522" s="119" t="s">
        <v>1722</v>
      </c>
      <c r="C3522">
        <v>40</v>
      </c>
      <c r="E3522">
        <v>661</v>
      </c>
      <c r="F3522">
        <v>41</v>
      </c>
      <c r="G3522">
        <v>516</v>
      </c>
      <c r="H3522">
        <v>462</v>
      </c>
      <c r="I3522" s="119" t="s">
        <v>19</v>
      </c>
      <c r="J3522" s="119" t="s">
        <v>17</v>
      </c>
      <c r="K3522" s="1">
        <v>46255.758941458334</v>
      </c>
      <c r="L3522">
        <v>2</v>
      </c>
      <c r="M3522">
        <v>1</v>
      </c>
      <c r="N3522">
        <v>0</v>
      </c>
      <c r="O3522">
        <v>1</v>
      </c>
      <c r="P3522" s="119" t="s">
        <v>20254</v>
      </c>
    </row>
    <row r="3523" spans="1:16" x14ac:dyDescent="0.25">
      <c r="A3523">
        <v>5141</v>
      </c>
      <c r="B3523" s="119" t="s">
        <v>1725</v>
      </c>
      <c r="C3523">
        <v>40</v>
      </c>
      <c r="E3523">
        <v>715</v>
      </c>
      <c r="F3523">
        <v>89</v>
      </c>
      <c r="G3523">
        <v>1055</v>
      </c>
      <c r="H3523">
        <v>1188</v>
      </c>
      <c r="I3523" s="119" t="s">
        <v>19</v>
      </c>
      <c r="J3523" s="119" t="s">
        <v>17</v>
      </c>
      <c r="K3523" s="1">
        <v>46255.758941458334</v>
      </c>
      <c r="L3523">
        <v>0</v>
      </c>
      <c r="M3523">
        <v>0</v>
      </c>
      <c r="N3523">
        <v>0</v>
      </c>
      <c r="O3523">
        <v>0</v>
      </c>
      <c r="P3523" s="119" t="s">
        <v>20254</v>
      </c>
    </row>
    <row r="3524" spans="1:16" x14ac:dyDescent="0.25">
      <c r="A3524">
        <v>5142</v>
      </c>
      <c r="B3524" s="119" t="s">
        <v>1728</v>
      </c>
      <c r="C3524">
        <v>40</v>
      </c>
      <c r="E3524">
        <v>828</v>
      </c>
      <c r="F3524">
        <v>63</v>
      </c>
      <c r="G3524">
        <v>788</v>
      </c>
      <c r="H3524">
        <v>265</v>
      </c>
      <c r="I3524" s="119" t="s">
        <v>19</v>
      </c>
      <c r="J3524" s="119" t="s">
        <v>17</v>
      </c>
      <c r="K3524" s="1">
        <v>46255.758941458334</v>
      </c>
      <c r="L3524">
        <v>1</v>
      </c>
      <c r="M3524">
        <v>0</v>
      </c>
      <c r="N3524">
        <v>1</v>
      </c>
      <c r="O3524">
        <v>0</v>
      </c>
      <c r="P3524" s="119" t="s">
        <v>20254</v>
      </c>
    </row>
    <row r="3525" spans="1:16" x14ac:dyDescent="0.25">
      <c r="A3525">
        <v>5143</v>
      </c>
      <c r="B3525" s="119" t="s">
        <v>1731</v>
      </c>
      <c r="C3525">
        <v>40</v>
      </c>
      <c r="E3525">
        <v>174</v>
      </c>
      <c r="F3525">
        <v>29</v>
      </c>
      <c r="G3525">
        <v>227</v>
      </c>
      <c r="H3525">
        <v>651</v>
      </c>
      <c r="I3525" s="119" t="s">
        <v>19</v>
      </c>
      <c r="J3525" s="119" t="s">
        <v>17</v>
      </c>
      <c r="K3525" s="1">
        <v>46255.758941458334</v>
      </c>
      <c r="L3525">
        <v>1</v>
      </c>
      <c r="M3525">
        <v>0</v>
      </c>
      <c r="N3525">
        <v>0</v>
      </c>
      <c r="O3525">
        <v>0</v>
      </c>
      <c r="P3525" s="119" t="s">
        <v>20254</v>
      </c>
    </row>
    <row r="3526" spans="1:16" x14ac:dyDescent="0.25">
      <c r="A3526">
        <v>5144</v>
      </c>
      <c r="B3526" s="119" t="s">
        <v>1734</v>
      </c>
      <c r="C3526">
        <v>40</v>
      </c>
      <c r="E3526">
        <v>1014</v>
      </c>
      <c r="F3526">
        <v>91</v>
      </c>
      <c r="G3526">
        <v>60</v>
      </c>
      <c r="H3526">
        <v>4999</v>
      </c>
      <c r="I3526" s="119" t="s">
        <v>19</v>
      </c>
      <c r="J3526" s="119" t="s">
        <v>17</v>
      </c>
      <c r="K3526" s="1">
        <v>46255.758941458334</v>
      </c>
      <c r="L3526">
        <v>0</v>
      </c>
      <c r="M3526">
        <v>1</v>
      </c>
      <c r="N3526">
        <v>0</v>
      </c>
      <c r="O3526">
        <v>0</v>
      </c>
      <c r="P3526" s="119" t="s">
        <v>20254</v>
      </c>
    </row>
    <row r="3527" spans="1:16" x14ac:dyDescent="0.25">
      <c r="A3527">
        <v>5145</v>
      </c>
      <c r="B3527" s="119" t="s">
        <v>1737</v>
      </c>
      <c r="C3527">
        <v>40</v>
      </c>
      <c r="E3527">
        <v>239</v>
      </c>
      <c r="F3527">
        <v>28</v>
      </c>
      <c r="G3527">
        <v>450</v>
      </c>
      <c r="H3527">
        <v>409</v>
      </c>
      <c r="I3527" s="119" t="s">
        <v>19</v>
      </c>
      <c r="J3527" s="119" t="s">
        <v>17</v>
      </c>
      <c r="K3527" s="1">
        <v>46255.758941458334</v>
      </c>
      <c r="L3527">
        <v>1</v>
      </c>
      <c r="M3527">
        <v>0</v>
      </c>
      <c r="N3527">
        <v>0</v>
      </c>
      <c r="O3527">
        <v>0</v>
      </c>
      <c r="P3527" s="119" t="s">
        <v>20254</v>
      </c>
    </row>
    <row r="3528" spans="1:16" x14ac:dyDescent="0.25">
      <c r="A3528">
        <v>5146</v>
      </c>
      <c r="B3528" s="119" t="s">
        <v>1740</v>
      </c>
      <c r="C3528">
        <v>40</v>
      </c>
      <c r="E3528">
        <v>838</v>
      </c>
      <c r="F3528">
        <v>52</v>
      </c>
      <c r="G3528">
        <v>175</v>
      </c>
      <c r="H3528">
        <v>2891</v>
      </c>
      <c r="I3528" s="119" t="s">
        <v>19</v>
      </c>
      <c r="J3528" s="119" t="s">
        <v>17</v>
      </c>
      <c r="K3528" s="1">
        <v>46255.758941458334</v>
      </c>
      <c r="L3528">
        <v>0</v>
      </c>
      <c r="M3528">
        <v>0</v>
      </c>
      <c r="N3528">
        <v>0</v>
      </c>
      <c r="O3528">
        <v>0</v>
      </c>
      <c r="P3528" s="119" t="s">
        <v>20254</v>
      </c>
    </row>
    <row r="3529" spans="1:16" x14ac:dyDescent="0.25">
      <c r="A3529">
        <v>5147</v>
      </c>
      <c r="B3529" s="119" t="s">
        <v>1743</v>
      </c>
      <c r="C3529">
        <v>40</v>
      </c>
      <c r="E3529">
        <v>777</v>
      </c>
      <c r="F3529">
        <v>56</v>
      </c>
      <c r="G3529">
        <v>107</v>
      </c>
      <c r="H3529">
        <v>551</v>
      </c>
      <c r="I3529" s="119" t="s">
        <v>19</v>
      </c>
      <c r="J3529" s="119" t="s">
        <v>17</v>
      </c>
      <c r="K3529" s="1">
        <v>46255.758941458334</v>
      </c>
      <c r="L3529">
        <v>0</v>
      </c>
      <c r="M3529">
        <v>1</v>
      </c>
      <c r="N3529">
        <v>0</v>
      </c>
      <c r="O3529">
        <v>0</v>
      </c>
      <c r="P3529" s="119" t="s">
        <v>20254</v>
      </c>
    </row>
    <row r="3530" spans="1:16" x14ac:dyDescent="0.25">
      <c r="A3530">
        <v>5148</v>
      </c>
      <c r="B3530" s="119" t="s">
        <v>1746</v>
      </c>
      <c r="C3530">
        <v>40</v>
      </c>
      <c r="E3530">
        <v>530</v>
      </c>
      <c r="F3530">
        <v>46</v>
      </c>
      <c r="G3530">
        <v>133</v>
      </c>
      <c r="H3530">
        <v>498</v>
      </c>
      <c r="I3530" s="119" t="s">
        <v>19</v>
      </c>
      <c r="J3530" s="119" t="s">
        <v>17</v>
      </c>
      <c r="K3530" s="1">
        <v>46255.758941458334</v>
      </c>
      <c r="L3530">
        <v>0</v>
      </c>
      <c r="M3530">
        <v>0</v>
      </c>
      <c r="N3530">
        <v>0</v>
      </c>
      <c r="O3530">
        <v>0</v>
      </c>
      <c r="P3530" s="119" t="s">
        <v>20254</v>
      </c>
    </row>
    <row r="3531" spans="1:16" x14ac:dyDescent="0.25">
      <c r="A3531">
        <v>5149</v>
      </c>
      <c r="B3531" s="119" t="s">
        <v>1749</v>
      </c>
      <c r="C3531">
        <v>40</v>
      </c>
      <c r="E3531">
        <v>915</v>
      </c>
      <c r="F3531">
        <v>64</v>
      </c>
      <c r="G3531">
        <v>370</v>
      </c>
      <c r="H3531">
        <v>760</v>
      </c>
      <c r="I3531" s="119" t="s">
        <v>19</v>
      </c>
      <c r="J3531" s="119" t="s">
        <v>17</v>
      </c>
      <c r="K3531" s="1">
        <v>46255.758941458334</v>
      </c>
      <c r="L3531">
        <v>0</v>
      </c>
      <c r="M3531">
        <v>0</v>
      </c>
      <c r="N3531">
        <v>0</v>
      </c>
      <c r="O3531">
        <v>0</v>
      </c>
      <c r="P3531" s="119" t="s">
        <v>20254</v>
      </c>
    </row>
    <row r="3532" spans="1:16" x14ac:dyDescent="0.25">
      <c r="A3532">
        <v>5150</v>
      </c>
      <c r="B3532" s="119" t="s">
        <v>1752</v>
      </c>
      <c r="C3532">
        <v>40</v>
      </c>
      <c r="E3532">
        <v>513</v>
      </c>
      <c r="F3532">
        <v>85</v>
      </c>
      <c r="G3532">
        <v>30</v>
      </c>
      <c r="H3532">
        <v>1026</v>
      </c>
      <c r="I3532" s="119" t="s">
        <v>19</v>
      </c>
      <c r="J3532" s="119" t="s">
        <v>17</v>
      </c>
      <c r="K3532" s="1">
        <v>46255.758941458334</v>
      </c>
      <c r="L3532">
        <v>0</v>
      </c>
      <c r="M3532">
        <v>0</v>
      </c>
      <c r="N3532">
        <v>0</v>
      </c>
      <c r="O3532">
        <v>0</v>
      </c>
      <c r="P3532" s="119" t="s">
        <v>20254</v>
      </c>
    </row>
    <row r="3533" spans="1:16" x14ac:dyDescent="0.25">
      <c r="A3533">
        <v>5151</v>
      </c>
      <c r="B3533" s="119" t="s">
        <v>1755</v>
      </c>
      <c r="C3533">
        <v>40</v>
      </c>
      <c r="E3533">
        <v>676</v>
      </c>
      <c r="F3533">
        <v>25</v>
      </c>
      <c r="G3533">
        <v>136</v>
      </c>
      <c r="H3533">
        <v>616</v>
      </c>
      <c r="I3533" s="119" t="s">
        <v>19</v>
      </c>
      <c r="J3533" s="119" t="s">
        <v>17</v>
      </c>
      <c r="K3533" s="1">
        <v>46255.758941458334</v>
      </c>
      <c r="L3533">
        <v>0</v>
      </c>
      <c r="M3533">
        <v>0</v>
      </c>
      <c r="N3533">
        <v>0</v>
      </c>
      <c r="O3533">
        <v>0</v>
      </c>
      <c r="P3533" s="119" t="s">
        <v>20254</v>
      </c>
    </row>
    <row r="3534" spans="1:16" x14ac:dyDescent="0.25">
      <c r="A3534">
        <v>5152</v>
      </c>
      <c r="B3534" s="119" t="s">
        <v>1704</v>
      </c>
      <c r="C3534">
        <v>45</v>
      </c>
      <c r="E3534">
        <v>706</v>
      </c>
      <c r="F3534">
        <v>26</v>
      </c>
      <c r="G3534">
        <v>280</v>
      </c>
      <c r="H3534">
        <v>658</v>
      </c>
      <c r="I3534" s="119" t="s">
        <v>19</v>
      </c>
      <c r="J3534" s="119" t="s">
        <v>17</v>
      </c>
      <c r="K3534" s="1">
        <v>46255.758941458334</v>
      </c>
      <c r="L3534">
        <v>0</v>
      </c>
      <c r="M3534">
        <v>0</v>
      </c>
      <c r="N3534">
        <v>0</v>
      </c>
      <c r="O3534">
        <v>0</v>
      </c>
      <c r="P3534" s="119" t="s">
        <v>20254</v>
      </c>
    </row>
    <row r="3535" spans="1:16" x14ac:dyDescent="0.25">
      <c r="A3535">
        <v>5153</v>
      </c>
      <c r="B3535" s="119" t="s">
        <v>1707</v>
      </c>
      <c r="C3535">
        <v>45</v>
      </c>
      <c r="E3535">
        <v>450</v>
      </c>
      <c r="F3535">
        <v>51</v>
      </c>
      <c r="G3535">
        <v>298</v>
      </c>
      <c r="H3535">
        <v>596</v>
      </c>
      <c r="I3535" s="119" t="s">
        <v>19</v>
      </c>
      <c r="J3535" s="119" t="s">
        <v>17</v>
      </c>
      <c r="K3535" s="1">
        <v>46255.758941458334</v>
      </c>
      <c r="L3535">
        <v>0</v>
      </c>
      <c r="M3535">
        <v>0</v>
      </c>
      <c r="N3535">
        <v>0</v>
      </c>
      <c r="O3535">
        <v>0</v>
      </c>
      <c r="P3535" s="119" t="s">
        <v>20254</v>
      </c>
    </row>
    <row r="3536" spans="1:16" x14ac:dyDescent="0.25">
      <c r="A3536">
        <v>5154</v>
      </c>
      <c r="B3536" s="119" t="s">
        <v>1710</v>
      </c>
      <c r="C3536">
        <v>45</v>
      </c>
      <c r="E3536">
        <v>911</v>
      </c>
      <c r="F3536">
        <v>108</v>
      </c>
      <c r="G3536">
        <v>234</v>
      </c>
      <c r="H3536">
        <v>1470</v>
      </c>
      <c r="I3536" s="119" t="s">
        <v>19</v>
      </c>
      <c r="J3536" s="119" t="s">
        <v>17</v>
      </c>
      <c r="K3536" s="1">
        <v>46255.758941458334</v>
      </c>
      <c r="L3536">
        <v>0</v>
      </c>
      <c r="M3536">
        <v>0</v>
      </c>
      <c r="N3536">
        <v>0</v>
      </c>
      <c r="O3536">
        <v>0</v>
      </c>
      <c r="P3536" s="119" t="s">
        <v>20254</v>
      </c>
    </row>
    <row r="3537" spans="1:16" x14ac:dyDescent="0.25">
      <c r="A3537">
        <v>5155</v>
      </c>
      <c r="B3537" s="119" t="s">
        <v>1713</v>
      </c>
      <c r="C3537">
        <v>45</v>
      </c>
      <c r="E3537">
        <v>487</v>
      </c>
      <c r="F3537">
        <v>32</v>
      </c>
      <c r="G3537">
        <v>207</v>
      </c>
      <c r="H3537">
        <v>479</v>
      </c>
      <c r="I3537" s="119" t="s">
        <v>19</v>
      </c>
      <c r="J3537" s="119" t="s">
        <v>17</v>
      </c>
      <c r="K3537" s="1">
        <v>46255.758941458334</v>
      </c>
      <c r="L3537">
        <v>0</v>
      </c>
      <c r="M3537">
        <v>0</v>
      </c>
      <c r="N3537">
        <v>0</v>
      </c>
      <c r="O3537">
        <v>0</v>
      </c>
      <c r="P3537" s="119" t="s">
        <v>20254</v>
      </c>
    </row>
    <row r="3538" spans="1:16" x14ac:dyDescent="0.25">
      <c r="A3538">
        <v>5156</v>
      </c>
      <c r="B3538" s="119" t="s">
        <v>1716</v>
      </c>
      <c r="C3538">
        <v>45</v>
      </c>
      <c r="E3538">
        <v>540</v>
      </c>
      <c r="F3538">
        <v>46</v>
      </c>
      <c r="G3538">
        <v>395</v>
      </c>
      <c r="H3538">
        <v>392</v>
      </c>
      <c r="I3538" s="119" t="s">
        <v>19</v>
      </c>
      <c r="J3538" s="119" t="s">
        <v>17</v>
      </c>
      <c r="K3538" s="1">
        <v>46255.758941458334</v>
      </c>
      <c r="L3538">
        <v>0</v>
      </c>
      <c r="M3538">
        <v>0</v>
      </c>
      <c r="N3538">
        <v>0</v>
      </c>
      <c r="O3538">
        <v>0</v>
      </c>
      <c r="P3538" s="119" t="s">
        <v>20254</v>
      </c>
    </row>
    <row r="3539" spans="1:16" x14ac:dyDescent="0.25">
      <c r="A3539">
        <v>5157</v>
      </c>
      <c r="B3539" s="119" t="s">
        <v>1719</v>
      </c>
      <c r="C3539">
        <v>45</v>
      </c>
      <c r="E3539">
        <v>1601</v>
      </c>
      <c r="F3539">
        <v>54</v>
      </c>
      <c r="G3539">
        <v>146</v>
      </c>
      <c r="H3539">
        <v>140</v>
      </c>
      <c r="I3539" s="119" t="s">
        <v>19</v>
      </c>
      <c r="J3539" s="119" t="s">
        <v>17</v>
      </c>
      <c r="K3539" s="1">
        <v>46255.758941458334</v>
      </c>
      <c r="L3539">
        <v>0</v>
      </c>
      <c r="M3539">
        <v>0</v>
      </c>
      <c r="N3539">
        <v>0</v>
      </c>
      <c r="O3539">
        <v>0</v>
      </c>
      <c r="P3539" s="119" t="s">
        <v>20254</v>
      </c>
    </row>
    <row r="3540" spans="1:16" x14ac:dyDescent="0.25">
      <c r="A3540">
        <v>5158</v>
      </c>
      <c r="B3540" s="119" t="s">
        <v>1722</v>
      </c>
      <c r="C3540">
        <v>45</v>
      </c>
      <c r="E3540">
        <v>427</v>
      </c>
      <c r="F3540">
        <v>28</v>
      </c>
      <c r="G3540">
        <v>572</v>
      </c>
      <c r="H3540">
        <v>226</v>
      </c>
      <c r="I3540" s="119" t="s">
        <v>19</v>
      </c>
      <c r="J3540" s="119" t="s">
        <v>17</v>
      </c>
      <c r="K3540" s="1">
        <v>46255.758941458334</v>
      </c>
      <c r="L3540">
        <v>0</v>
      </c>
      <c r="M3540">
        <v>1</v>
      </c>
      <c r="N3540">
        <v>0</v>
      </c>
      <c r="O3540">
        <v>0</v>
      </c>
      <c r="P3540" s="119" t="s">
        <v>20254</v>
      </c>
    </row>
    <row r="3541" spans="1:16" x14ac:dyDescent="0.25">
      <c r="A3541">
        <v>5159</v>
      </c>
      <c r="B3541" s="119" t="s">
        <v>1725</v>
      </c>
      <c r="C3541">
        <v>45</v>
      </c>
      <c r="E3541">
        <v>14</v>
      </c>
      <c r="F3541">
        <v>68</v>
      </c>
      <c r="G3541">
        <v>572</v>
      </c>
      <c r="H3541">
        <v>144</v>
      </c>
      <c r="I3541" s="119" t="s">
        <v>19</v>
      </c>
      <c r="J3541" s="119" t="s">
        <v>17</v>
      </c>
      <c r="K3541" s="1">
        <v>46255.758941458334</v>
      </c>
      <c r="L3541">
        <v>0</v>
      </c>
      <c r="M3541">
        <v>0</v>
      </c>
      <c r="N3541">
        <v>0</v>
      </c>
      <c r="O3541">
        <v>0</v>
      </c>
      <c r="P3541" s="119" t="s">
        <v>20254</v>
      </c>
    </row>
    <row r="3542" spans="1:16" x14ac:dyDescent="0.25">
      <c r="A3542">
        <v>5160</v>
      </c>
      <c r="B3542" s="119" t="s">
        <v>1728</v>
      </c>
      <c r="C3542">
        <v>45</v>
      </c>
      <c r="E3542">
        <v>1115</v>
      </c>
      <c r="F3542">
        <v>29</v>
      </c>
      <c r="G3542">
        <v>3435</v>
      </c>
      <c r="H3542">
        <v>115</v>
      </c>
      <c r="I3542" s="119" t="s">
        <v>19</v>
      </c>
      <c r="J3542" s="119" t="s">
        <v>17</v>
      </c>
      <c r="K3542" s="1">
        <v>46255.758941458334</v>
      </c>
      <c r="L3542">
        <v>0</v>
      </c>
      <c r="M3542">
        <v>2</v>
      </c>
      <c r="N3542">
        <v>0</v>
      </c>
      <c r="O3542">
        <v>0</v>
      </c>
      <c r="P3542" s="119" t="s">
        <v>20254</v>
      </c>
    </row>
    <row r="3543" spans="1:16" x14ac:dyDescent="0.25">
      <c r="A3543">
        <v>5161</v>
      </c>
      <c r="B3543" s="119" t="s">
        <v>1731</v>
      </c>
      <c r="C3543">
        <v>45</v>
      </c>
      <c r="E3543">
        <v>211</v>
      </c>
      <c r="F3543">
        <v>31</v>
      </c>
      <c r="G3543">
        <v>752</v>
      </c>
      <c r="H3543">
        <v>231</v>
      </c>
      <c r="I3543" s="119" t="s">
        <v>19</v>
      </c>
      <c r="J3543" s="119" t="s">
        <v>17</v>
      </c>
      <c r="K3543" s="1">
        <v>46255.758941458334</v>
      </c>
      <c r="L3543">
        <v>1</v>
      </c>
      <c r="M3543">
        <v>1</v>
      </c>
      <c r="N3543">
        <v>0</v>
      </c>
      <c r="O3543">
        <v>0</v>
      </c>
      <c r="P3543" s="119" t="s">
        <v>20254</v>
      </c>
    </row>
    <row r="3544" spans="1:16" x14ac:dyDescent="0.25">
      <c r="A3544">
        <v>5162</v>
      </c>
      <c r="B3544" s="119" t="s">
        <v>1734</v>
      </c>
      <c r="C3544">
        <v>45</v>
      </c>
      <c r="E3544">
        <v>270</v>
      </c>
      <c r="F3544">
        <v>35</v>
      </c>
      <c r="G3544">
        <v>203</v>
      </c>
      <c r="H3544">
        <v>714</v>
      </c>
      <c r="I3544" s="119" t="s">
        <v>19</v>
      </c>
      <c r="J3544" s="119" t="s">
        <v>17</v>
      </c>
      <c r="K3544" s="1">
        <v>46255.758941458334</v>
      </c>
      <c r="L3544">
        <v>0</v>
      </c>
      <c r="M3544">
        <v>1</v>
      </c>
      <c r="N3544">
        <v>0</v>
      </c>
      <c r="O3544">
        <v>0</v>
      </c>
      <c r="P3544" s="119" t="s">
        <v>20254</v>
      </c>
    </row>
    <row r="3545" spans="1:16" x14ac:dyDescent="0.25">
      <c r="A3545">
        <v>5163</v>
      </c>
      <c r="B3545" s="119" t="s">
        <v>1737</v>
      </c>
      <c r="C3545">
        <v>45</v>
      </c>
      <c r="E3545">
        <v>609</v>
      </c>
      <c r="F3545">
        <v>29</v>
      </c>
      <c r="G3545">
        <v>451</v>
      </c>
      <c r="H3545">
        <v>229</v>
      </c>
      <c r="I3545" s="119" t="s">
        <v>19</v>
      </c>
      <c r="J3545" s="119" t="s">
        <v>17</v>
      </c>
      <c r="K3545" s="1">
        <v>46255.758941458334</v>
      </c>
      <c r="L3545">
        <v>0</v>
      </c>
      <c r="M3545">
        <v>1</v>
      </c>
      <c r="N3545">
        <v>0</v>
      </c>
      <c r="O3545">
        <v>0</v>
      </c>
      <c r="P3545" s="119" t="s">
        <v>20254</v>
      </c>
    </row>
    <row r="3546" spans="1:16" x14ac:dyDescent="0.25">
      <c r="A3546">
        <v>5164</v>
      </c>
      <c r="B3546" s="119" t="s">
        <v>1740</v>
      </c>
      <c r="C3546">
        <v>45</v>
      </c>
      <c r="E3546">
        <v>1120</v>
      </c>
      <c r="F3546">
        <v>58</v>
      </c>
      <c r="G3546">
        <v>684</v>
      </c>
      <c r="H3546">
        <v>665</v>
      </c>
      <c r="I3546" s="119" t="s">
        <v>19</v>
      </c>
      <c r="J3546" s="119" t="s">
        <v>17</v>
      </c>
      <c r="K3546" s="1">
        <v>46255.758941458334</v>
      </c>
      <c r="L3546">
        <v>1</v>
      </c>
      <c r="M3546">
        <v>0</v>
      </c>
      <c r="N3546">
        <v>0</v>
      </c>
      <c r="O3546">
        <v>0</v>
      </c>
      <c r="P3546" s="119" t="s">
        <v>20254</v>
      </c>
    </row>
    <row r="3547" spans="1:16" x14ac:dyDescent="0.25">
      <c r="A3547">
        <v>5165</v>
      </c>
      <c r="B3547" s="119" t="s">
        <v>1743</v>
      </c>
      <c r="C3547">
        <v>45</v>
      </c>
      <c r="E3547">
        <v>1201</v>
      </c>
      <c r="F3547">
        <v>71</v>
      </c>
      <c r="G3547">
        <v>1609</v>
      </c>
      <c r="H3547">
        <v>597</v>
      </c>
      <c r="I3547" s="119" t="s">
        <v>19</v>
      </c>
      <c r="J3547" s="119" t="s">
        <v>17</v>
      </c>
      <c r="K3547" s="1">
        <v>46255.758941458334</v>
      </c>
      <c r="L3547">
        <v>0</v>
      </c>
      <c r="M3547">
        <v>0</v>
      </c>
      <c r="N3547">
        <v>0</v>
      </c>
      <c r="O3547">
        <v>0</v>
      </c>
      <c r="P3547" s="119" t="s">
        <v>20254</v>
      </c>
    </row>
    <row r="3548" spans="1:16" x14ac:dyDescent="0.25">
      <c r="A3548">
        <v>5166</v>
      </c>
      <c r="B3548" s="119" t="s">
        <v>1746</v>
      </c>
      <c r="C3548">
        <v>45</v>
      </c>
      <c r="E3548">
        <v>300</v>
      </c>
      <c r="F3548">
        <v>41</v>
      </c>
      <c r="G3548">
        <v>481</v>
      </c>
      <c r="H3548">
        <v>419</v>
      </c>
      <c r="I3548" s="119" t="s">
        <v>19</v>
      </c>
      <c r="J3548" s="119" t="s">
        <v>17</v>
      </c>
      <c r="K3548" s="1">
        <v>46255.758941458334</v>
      </c>
      <c r="L3548">
        <v>0</v>
      </c>
      <c r="M3548">
        <v>0</v>
      </c>
      <c r="N3548">
        <v>0</v>
      </c>
      <c r="O3548">
        <v>0</v>
      </c>
      <c r="P3548" s="119" t="s">
        <v>20254</v>
      </c>
    </row>
    <row r="3549" spans="1:16" x14ac:dyDescent="0.25">
      <c r="A3549">
        <v>5167</v>
      </c>
      <c r="B3549" s="119" t="s">
        <v>1749</v>
      </c>
      <c r="C3549">
        <v>45</v>
      </c>
      <c r="E3549">
        <v>1406</v>
      </c>
      <c r="F3549">
        <v>53</v>
      </c>
      <c r="G3549">
        <v>272</v>
      </c>
      <c r="H3549">
        <v>440</v>
      </c>
      <c r="I3549" s="119" t="s">
        <v>19</v>
      </c>
      <c r="J3549" s="119" t="s">
        <v>17</v>
      </c>
      <c r="K3549" s="1">
        <v>46255.758941458334</v>
      </c>
      <c r="L3549">
        <v>0</v>
      </c>
      <c r="M3549">
        <v>0</v>
      </c>
      <c r="N3549">
        <v>0</v>
      </c>
      <c r="O3549">
        <v>0</v>
      </c>
      <c r="P3549" s="119" t="s">
        <v>20254</v>
      </c>
    </row>
    <row r="3550" spans="1:16" x14ac:dyDescent="0.25">
      <c r="A3550">
        <v>5168</v>
      </c>
      <c r="B3550" s="119" t="s">
        <v>1752</v>
      </c>
      <c r="C3550">
        <v>45</v>
      </c>
      <c r="E3550">
        <v>766</v>
      </c>
      <c r="F3550">
        <v>53</v>
      </c>
      <c r="G3550">
        <v>434</v>
      </c>
      <c r="H3550">
        <v>653</v>
      </c>
      <c r="I3550" s="119" t="s">
        <v>19</v>
      </c>
      <c r="J3550" s="119" t="s">
        <v>17</v>
      </c>
      <c r="K3550" s="1">
        <v>46255.758941458334</v>
      </c>
      <c r="L3550">
        <v>0</v>
      </c>
      <c r="M3550">
        <v>0</v>
      </c>
      <c r="N3550">
        <v>0</v>
      </c>
      <c r="O3550">
        <v>0</v>
      </c>
      <c r="P3550" s="119" t="s">
        <v>20254</v>
      </c>
    </row>
    <row r="3551" spans="1:16" x14ac:dyDescent="0.25">
      <c r="A3551">
        <v>5169</v>
      </c>
      <c r="B3551" s="119" t="s">
        <v>1755</v>
      </c>
      <c r="C3551">
        <v>45</v>
      </c>
      <c r="E3551">
        <v>836</v>
      </c>
      <c r="F3551">
        <v>53</v>
      </c>
      <c r="G3551">
        <v>466</v>
      </c>
      <c r="H3551">
        <v>249</v>
      </c>
      <c r="I3551" s="119" t="s">
        <v>19</v>
      </c>
      <c r="J3551" s="119" t="s">
        <v>17</v>
      </c>
      <c r="K3551" s="1">
        <v>46255.758941458334</v>
      </c>
      <c r="L3551">
        <v>0</v>
      </c>
      <c r="M3551">
        <v>0</v>
      </c>
      <c r="N3551">
        <v>0</v>
      </c>
      <c r="O3551">
        <v>0</v>
      </c>
      <c r="P3551" s="119" t="s">
        <v>20254</v>
      </c>
    </row>
    <row r="3552" spans="1:16" x14ac:dyDescent="0.25">
      <c r="A3552">
        <v>5170</v>
      </c>
      <c r="B3552" s="119" t="s">
        <v>1704</v>
      </c>
      <c r="C3552">
        <v>50</v>
      </c>
      <c r="E3552">
        <v>617</v>
      </c>
      <c r="F3552">
        <v>28</v>
      </c>
      <c r="G3552">
        <v>308</v>
      </c>
      <c r="H3552">
        <v>588</v>
      </c>
      <c r="I3552" s="119" t="s">
        <v>19</v>
      </c>
      <c r="J3552" s="119" t="s">
        <v>17</v>
      </c>
      <c r="K3552" s="1">
        <v>46255.758941458334</v>
      </c>
      <c r="L3552">
        <v>1</v>
      </c>
      <c r="M3552">
        <v>0</v>
      </c>
      <c r="N3552">
        <v>0</v>
      </c>
      <c r="O3552">
        <v>0</v>
      </c>
      <c r="P3552" s="119" t="s">
        <v>20254</v>
      </c>
    </row>
    <row r="3553" spans="1:16" x14ac:dyDescent="0.25">
      <c r="A3553">
        <v>5171</v>
      </c>
      <c r="B3553" s="119" t="s">
        <v>1707</v>
      </c>
      <c r="C3553">
        <v>50</v>
      </c>
      <c r="E3553">
        <v>436</v>
      </c>
      <c r="F3553">
        <v>41</v>
      </c>
      <c r="G3553">
        <v>300</v>
      </c>
      <c r="H3553">
        <v>602</v>
      </c>
      <c r="I3553" s="119" t="s">
        <v>19</v>
      </c>
      <c r="J3553" s="119" t="s">
        <v>17</v>
      </c>
      <c r="K3553" s="1">
        <v>46255.758941458334</v>
      </c>
      <c r="L3553">
        <v>0</v>
      </c>
      <c r="M3553">
        <v>0</v>
      </c>
      <c r="N3553">
        <v>0</v>
      </c>
      <c r="O3553">
        <v>0</v>
      </c>
      <c r="P3553" s="119" t="s">
        <v>20254</v>
      </c>
    </row>
    <row r="3554" spans="1:16" x14ac:dyDescent="0.25">
      <c r="A3554">
        <v>5172</v>
      </c>
      <c r="B3554" s="119" t="s">
        <v>1710</v>
      </c>
      <c r="C3554">
        <v>50</v>
      </c>
      <c r="E3554">
        <v>1546</v>
      </c>
      <c r="F3554">
        <v>35</v>
      </c>
      <c r="G3554">
        <v>389</v>
      </c>
      <c r="H3554">
        <v>347</v>
      </c>
      <c r="I3554" s="119" t="s">
        <v>19</v>
      </c>
      <c r="J3554" s="119" t="s">
        <v>17</v>
      </c>
      <c r="K3554" s="1">
        <v>46255.758941458334</v>
      </c>
      <c r="L3554">
        <v>0</v>
      </c>
      <c r="M3554">
        <v>0</v>
      </c>
      <c r="N3554">
        <v>0</v>
      </c>
      <c r="O3554">
        <v>0</v>
      </c>
      <c r="P3554" s="119" t="s">
        <v>20254</v>
      </c>
    </row>
    <row r="3555" spans="1:16" x14ac:dyDescent="0.25">
      <c r="A3555">
        <v>5173</v>
      </c>
      <c r="B3555" s="119" t="s">
        <v>1713</v>
      </c>
      <c r="C3555">
        <v>50</v>
      </c>
      <c r="E3555">
        <v>811</v>
      </c>
      <c r="F3555">
        <v>51</v>
      </c>
      <c r="G3555">
        <v>131</v>
      </c>
      <c r="H3555">
        <v>394</v>
      </c>
      <c r="I3555" s="119" t="s">
        <v>19</v>
      </c>
      <c r="J3555" s="119" t="s">
        <v>17</v>
      </c>
      <c r="K3555" s="1">
        <v>46255.758941458334</v>
      </c>
      <c r="L3555">
        <v>0</v>
      </c>
      <c r="M3555">
        <v>0</v>
      </c>
      <c r="N3555">
        <v>0</v>
      </c>
      <c r="O3555">
        <v>0</v>
      </c>
      <c r="P3555" s="119" t="s">
        <v>20254</v>
      </c>
    </row>
    <row r="3556" spans="1:16" x14ac:dyDescent="0.25">
      <c r="A3556">
        <v>5174</v>
      </c>
      <c r="B3556" s="119" t="s">
        <v>1716</v>
      </c>
      <c r="C3556">
        <v>50</v>
      </c>
      <c r="E3556">
        <v>184</v>
      </c>
      <c r="F3556">
        <v>38</v>
      </c>
      <c r="G3556">
        <v>505</v>
      </c>
      <c r="H3556">
        <v>297</v>
      </c>
      <c r="I3556" s="119" t="s">
        <v>19</v>
      </c>
      <c r="J3556" s="119" t="s">
        <v>17</v>
      </c>
      <c r="K3556" s="1">
        <v>46255.758941458334</v>
      </c>
      <c r="L3556">
        <v>0</v>
      </c>
      <c r="M3556">
        <v>0</v>
      </c>
      <c r="N3556">
        <v>0</v>
      </c>
      <c r="O3556">
        <v>0</v>
      </c>
      <c r="P3556" s="119" t="s">
        <v>20254</v>
      </c>
    </row>
    <row r="3557" spans="1:16" x14ac:dyDescent="0.25">
      <c r="A3557">
        <v>5175</v>
      </c>
      <c r="B3557" s="119" t="s">
        <v>1719</v>
      </c>
      <c r="C3557">
        <v>50</v>
      </c>
      <c r="E3557">
        <v>886</v>
      </c>
      <c r="F3557">
        <v>30</v>
      </c>
      <c r="G3557">
        <v>67</v>
      </c>
      <c r="H3557">
        <v>697</v>
      </c>
      <c r="I3557" s="119" t="s">
        <v>19</v>
      </c>
      <c r="J3557" s="119" t="s">
        <v>17</v>
      </c>
      <c r="K3557" s="1">
        <v>46255.758941458334</v>
      </c>
      <c r="L3557">
        <v>1</v>
      </c>
      <c r="M3557">
        <v>1</v>
      </c>
      <c r="N3557">
        <v>0</v>
      </c>
      <c r="O3557">
        <v>0</v>
      </c>
      <c r="P3557" s="119" t="s">
        <v>20254</v>
      </c>
    </row>
    <row r="3558" spans="1:16" x14ac:dyDescent="0.25">
      <c r="A3558">
        <v>5176</v>
      </c>
      <c r="B3558" s="119" t="s">
        <v>1722</v>
      </c>
      <c r="C3558">
        <v>50</v>
      </c>
      <c r="E3558">
        <v>263</v>
      </c>
      <c r="F3558">
        <v>47</v>
      </c>
      <c r="G3558">
        <v>1583</v>
      </c>
      <c r="H3558">
        <v>295</v>
      </c>
      <c r="I3558" s="119" t="s">
        <v>19</v>
      </c>
      <c r="J3558" s="119" t="s">
        <v>17</v>
      </c>
      <c r="K3558" s="1">
        <v>46255.758941458334</v>
      </c>
      <c r="L3558">
        <v>1</v>
      </c>
      <c r="M3558">
        <v>0</v>
      </c>
      <c r="N3558">
        <v>0</v>
      </c>
      <c r="O3558">
        <v>0</v>
      </c>
      <c r="P3558" s="119" t="s">
        <v>20254</v>
      </c>
    </row>
    <row r="3559" spans="1:16" x14ac:dyDescent="0.25">
      <c r="A3559">
        <v>5177</v>
      </c>
      <c r="B3559" s="119" t="s">
        <v>1725</v>
      </c>
      <c r="C3559">
        <v>50</v>
      </c>
      <c r="E3559">
        <v>622</v>
      </c>
      <c r="F3559">
        <v>46</v>
      </c>
      <c r="G3559">
        <v>597</v>
      </c>
      <c r="H3559">
        <v>445</v>
      </c>
      <c r="I3559" s="119" t="s">
        <v>19</v>
      </c>
      <c r="J3559" s="119" t="s">
        <v>17</v>
      </c>
      <c r="K3559" s="1">
        <v>46255.758941458334</v>
      </c>
      <c r="L3559">
        <v>0</v>
      </c>
      <c r="M3559">
        <v>0</v>
      </c>
      <c r="N3559">
        <v>0</v>
      </c>
      <c r="O3559">
        <v>0</v>
      </c>
      <c r="P3559" s="119" t="s">
        <v>20254</v>
      </c>
    </row>
    <row r="3560" spans="1:16" x14ac:dyDescent="0.25">
      <c r="A3560">
        <v>5178</v>
      </c>
      <c r="B3560" s="119" t="s">
        <v>1728</v>
      </c>
      <c r="C3560">
        <v>50</v>
      </c>
      <c r="E3560">
        <v>287</v>
      </c>
      <c r="F3560">
        <v>88</v>
      </c>
      <c r="G3560">
        <v>20860</v>
      </c>
      <c r="H3560">
        <v>333</v>
      </c>
      <c r="I3560" s="119" t="s">
        <v>19</v>
      </c>
      <c r="J3560" s="119" t="s">
        <v>17</v>
      </c>
      <c r="K3560" s="1">
        <v>46255.758941458334</v>
      </c>
      <c r="L3560">
        <v>0</v>
      </c>
      <c r="M3560">
        <v>0</v>
      </c>
      <c r="N3560">
        <v>0</v>
      </c>
      <c r="O3560">
        <v>0</v>
      </c>
      <c r="P3560" s="119" t="s">
        <v>20254</v>
      </c>
    </row>
    <row r="3561" spans="1:16" x14ac:dyDescent="0.25">
      <c r="A3561">
        <v>5179</v>
      </c>
      <c r="B3561" s="119" t="s">
        <v>1731</v>
      </c>
      <c r="C3561">
        <v>50</v>
      </c>
      <c r="E3561">
        <v>753</v>
      </c>
      <c r="F3561">
        <v>56</v>
      </c>
      <c r="G3561">
        <v>638</v>
      </c>
      <c r="H3561">
        <v>494</v>
      </c>
      <c r="I3561" s="119" t="s">
        <v>19</v>
      </c>
      <c r="J3561" s="119" t="s">
        <v>17</v>
      </c>
      <c r="K3561" s="1">
        <v>46255.758941458334</v>
      </c>
      <c r="L3561">
        <v>1</v>
      </c>
      <c r="M3561">
        <v>0</v>
      </c>
      <c r="N3561">
        <v>0</v>
      </c>
      <c r="O3561">
        <v>0</v>
      </c>
      <c r="P3561" s="119" t="s">
        <v>20254</v>
      </c>
    </row>
    <row r="3562" spans="1:16" x14ac:dyDescent="0.25">
      <c r="A3562">
        <v>5180</v>
      </c>
      <c r="B3562" s="119" t="s">
        <v>1734</v>
      </c>
      <c r="C3562">
        <v>50</v>
      </c>
      <c r="E3562">
        <v>182</v>
      </c>
      <c r="F3562">
        <v>38</v>
      </c>
      <c r="G3562">
        <v>672</v>
      </c>
      <c r="H3562">
        <v>138</v>
      </c>
      <c r="I3562" s="119" t="s">
        <v>19</v>
      </c>
      <c r="J3562" s="119" t="s">
        <v>17</v>
      </c>
      <c r="K3562" s="1">
        <v>46255.758941458334</v>
      </c>
      <c r="L3562">
        <v>1</v>
      </c>
      <c r="M3562">
        <v>0</v>
      </c>
      <c r="N3562">
        <v>0</v>
      </c>
      <c r="O3562">
        <v>0</v>
      </c>
      <c r="P3562" s="119" t="s">
        <v>20254</v>
      </c>
    </row>
    <row r="3563" spans="1:16" x14ac:dyDescent="0.25">
      <c r="A3563">
        <v>5181</v>
      </c>
      <c r="B3563" s="119" t="s">
        <v>1737</v>
      </c>
      <c r="C3563">
        <v>50</v>
      </c>
      <c r="E3563">
        <v>0</v>
      </c>
      <c r="F3563">
        <v>0</v>
      </c>
      <c r="G3563">
        <v>617</v>
      </c>
      <c r="H3563">
        <v>170</v>
      </c>
      <c r="I3563" s="119" t="s">
        <v>19</v>
      </c>
      <c r="J3563" s="119" t="s">
        <v>17</v>
      </c>
      <c r="K3563" s="1">
        <v>46255.758941458334</v>
      </c>
      <c r="L3563">
        <v>0</v>
      </c>
      <c r="M3563">
        <v>0</v>
      </c>
      <c r="N3563">
        <v>0</v>
      </c>
      <c r="O3563">
        <v>0</v>
      </c>
      <c r="P3563" s="119" t="s">
        <v>20254</v>
      </c>
    </row>
    <row r="3564" spans="1:16" x14ac:dyDescent="0.25">
      <c r="A3564">
        <v>5182</v>
      </c>
      <c r="B3564" s="119" t="s">
        <v>1740</v>
      </c>
      <c r="C3564">
        <v>50</v>
      </c>
      <c r="E3564">
        <v>426</v>
      </c>
      <c r="F3564">
        <v>29</v>
      </c>
      <c r="G3564">
        <v>418</v>
      </c>
      <c r="H3564">
        <v>487</v>
      </c>
      <c r="I3564" s="119" t="s">
        <v>19</v>
      </c>
      <c r="J3564" s="119" t="s">
        <v>17</v>
      </c>
      <c r="K3564" s="1">
        <v>46255.758941458334</v>
      </c>
      <c r="L3564">
        <v>1</v>
      </c>
      <c r="M3564">
        <v>0</v>
      </c>
      <c r="N3564">
        <v>0</v>
      </c>
      <c r="O3564">
        <v>0</v>
      </c>
      <c r="P3564" s="119" t="s">
        <v>20254</v>
      </c>
    </row>
    <row r="3565" spans="1:16" x14ac:dyDescent="0.25">
      <c r="A3565">
        <v>5183</v>
      </c>
      <c r="B3565" s="119" t="s">
        <v>1743</v>
      </c>
      <c r="C3565">
        <v>50</v>
      </c>
      <c r="E3565">
        <v>423</v>
      </c>
      <c r="F3565">
        <v>136</v>
      </c>
      <c r="G3565">
        <v>455</v>
      </c>
      <c r="H3565">
        <v>1136</v>
      </c>
      <c r="I3565" s="119" t="s">
        <v>19</v>
      </c>
      <c r="J3565" s="119" t="s">
        <v>17</v>
      </c>
      <c r="K3565" s="1">
        <v>46255.758941458334</v>
      </c>
      <c r="L3565">
        <v>0</v>
      </c>
      <c r="M3565">
        <v>0</v>
      </c>
      <c r="N3565">
        <v>0</v>
      </c>
      <c r="O3565">
        <v>0</v>
      </c>
      <c r="P3565" s="119" t="s">
        <v>20254</v>
      </c>
    </row>
    <row r="3566" spans="1:16" x14ac:dyDescent="0.25">
      <c r="A3566">
        <v>5184</v>
      </c>
      <c r="B3566" s="119" t="s">
        <v>1746</v>
      </c>
      <c r="C3566">
        <v>50</v>
      </c>
      <c r="E3566">
        <v>616</v>
      </c>
      <c r="F3566">
        <v>79</v>
      </c>
      <c r="G3566">
        <v>70</v>
      </c>
      <c r="H3566">
        <v>1701</v>
      </c>
      <c r="I3566" s="119" t="s">
        <v>19</v>
      </c>
      <c r="J3566" s="119" t="s">
        <v>17</v>
      </c>
      <c r="K3566" s="1">
        <v>46255.758941458334</v>
      </c>
      <c r="L3566">
        <v>0</v>
      </c>
      <c r="M3566">
        <v>0</v>
      </c>
      <c r="N3566">
        <v>0</v>
      </c>
      <c r="O3566">
        <v>0</v>
      </c>
      <c r="P3566" s="119" t="s">
        <v>20254</v>
      </c>
    </row>
    <row r="3567" spans="1:16" x14ac:dyDescent="0.25">
      <c r="A3567">
        <v>5185</v>
      </c>
      <c r="B3567" s="119" t="s">
        <v>1749</v>
      </c>
      <c r="C3567">
        <v>50</v>
      </c>
      <c r="E3567">
        <v>751</v>
      </c>
      <c r="F3567">
        <v>47</v>
      </c>
      <c r="G3567">
        <v>646</v>
      </c>
      <c r="H3567">
        <v>643</v>
      </c>
      <c r="I3567" s="119" t="s">
        <v>19</v>
      </c>
      <c r="J3567" s="119" t="s">
        <v>17</v>
      </c>
      <c r="K3567" s="1">
        <v>46255.758941458334</v>
      </c>
      <c r="L3567">
        <v>0</v>
      </c>
      <c r="M3567">
        <v>0</v>
      </c>
      <c r="N3567">
        <v>0</v>
      </c>
      <c r="O3567">
        <v>0</v>
      </c>
      <c r="P3567" s="119" t="s">
        <v>20254</v>
      </c>
    </row>
    <row r="3568" spans="1:16" x14ac:dyDescent="0.25">
      <c r="A3568">
        <v>5186</v>
      </c>
      <c r="B3568" s="119" t="s">
        <v>1752</v>
      </c>
      <c r="C3568">
        <v>50</v>
      </c>
      <c r="E3568">
        <v>764</v>
      </c>
      <c r="F3568">
        <v>39</v>
      </c>
      <c r="G3568">
        <v>178</v>
      </c>
      <c r="H3568">
        <v>902</v>
      </c>
      <c r="I3568" s="119" t="s">
        <v>19</v>
      </c>
      <c r="J3568" s="119" t="s">
        <v>17</v>
      </c>
      <c r="K3568" s="1">
        <v>46255.758941458334</v>
      </c>
      <c r="L3568">
        <v>0</v>
      </c>
      <c r="M3568">
        <v>0</v>
      </c>
      <c r="N3568">
        <v>0</v>
      </c>
      <c r="O3568">
        <v>0</v>
      </c>
      <c r="P3568" s="119" t="s">
        <v>20254</v>
      </c>
    </row>
    <row r="3569" spans="1:16" x14ac:dyDescent="0.25">
      <c r="A3569">
        <v>5187</v>
      </c>
      <c r="B3569" s="119" t="s">
        <v>1755</v>
      </c>
      <c r="C3569">
        <v>50</v>
      </c>
      <c r="E3569">
        <v>654</v>
      </c>
      <c r="F3569">
        <v>33</v>
      </c>
      <c r="G3569">
        <v>172</v>
      </c>
      <c r="H3569">
        <v>487</v>
      </c>
      <c r="I3569" s="119" t="s">
        <v>19</v>
      </c>
      <c r="J3569" s="119" t="s">
        <v>17</v>
      </c>
      <c r="K3569" s="1">
        <v>46255.758941458334</v>
      </c>
      <c r="L3569">
        <v>1</v>
      </c>
      <c r="M3569">
        <v>0</v>
      </c>
      <c r="N3569">
        <v>0</v>
      </c>
      <c r="O3569">
        <v>0</v>
      </c>
      <c r="P3569" s="119" t="s">
        <v>20254</v>
      </c>
    </row>
    <row r="3570" spans="1:16" x14ac:dyDescent="0.25">
      <c r="A3570">
        <v>5188</v>
      </c>
      <c r="B3570" s="119" t="s">
        <v>1704</v>
      </c>
      <c r="C3570">
        <v>55</v>
      </c>
      <c r="E3570">
        <v>1084</v>
      </c>
      <c r="F3570">
        <v>52</v>
      </c>
      <c r="G3570">
        <v>72</v>
      </c>
      <c r="H3570">
        <v>282</v>
      </c>
      <c r="I3570" s="119" t="s">
        <v>19</v>
      </c>
      <c r="J3570" s="119" t="s">
        <v>17</v>
      </c>
      <c r="K3570" s="1">
        <v>46255.758941458334</v>
      </c>
      <c r="L3570">
        <v>0</v>
      </c>
      <c r="M3570">
        <v>0</v>
      </c>
      <c r="N3570">
        <v>0</v>
      </c>
      <c r="O3570">
        <v>0</v>
      </c>
      <c r="P3570" s="119" t="s">
        <v>20254</v>
      </c>
    </row>
    <row r="3571" spans="1:16" x14ac:dyDescent="0.25">
      <c r="A3571">
        <v>5189</v>
      </c>
      <c r="B3571" s="119" t="s">
        <v>1707</v>
      </c>
      <c r="C3571">
        <v>55</v>
      </c>
      <c r="E3571">
        <v>573</v>
      </c>
      <c r="F3571">
        <v>125</v>
      </c>
      <c r="G3571">
        <v>89</v>
      </c>
      <c r="H3571">
        <v>312</v>
      </c>
      <c r="I3571" s="119" t="s">
        <v>19</v>
      </c>
      <c r="J3571" s="119" t="s">
        <v>17</v>
      </c>
      <c r="K3571" s="1">
        <v>46255.758941458334</v>
      </c>
      <c r="L3571">
        <v>0</v>
      </c>
      <c r="M3571">
        <v>0</v>
      </c>
      <c r="N3571">
        <v>0</v>
      </c>
      <c r="O3571">
        <v>0</v>
      </c>
      <c r="P3571" s="119" t="s">
        <v>20254</v>
      </c>
    </row>
    <row r="3572" spans="1:16" x14ac:dyDescent="0.25">
      <c r="A3572">
        <v>5190</v>
      </c>
      <c r="B3572" s="119" t="s">
        <v>1710</v>
      </c>
      <c r="C3572">
        <v>55</v>
      </c>
      <c r="E3572">
        <v>957</v>
      </c>
      <c r="F3572">
        <v>41</v>
      </c>
      <c r="G3572">
        <v>123</v>
      </c>
      <c r="H3572">
        <v>330</v>
      </c>
      <c r="I3572" s="119" t="s">
        <v>19</v>
      </c>
      <c r="J3572" s="119" t="s">
        <v>17</v>
      </c>
      <c r="K3572" s="1">
        <v>46255.758941458334</v>
      </c>
      <c r="L3572">
        <v>0</v>
      </c>
      <c r="M3572">
        <v>0</v>
      </c>
      <c r="N3572">
        <v>0</v>
      </c>
      <c r="O3572">
        <v>0</v>
      </c>
      <c r="P3572" s="119" t="s">
        <v>20254</v>
      </c>
    </row>
    <row r="3573" spans="1:16" x14ac:dyDescent="0.25">
      <c r="A3573">
        <v>5191</v>
      </c>
      <c r="B3573" s="119" t="s">
        <v>1713</v>
      </c>
      <c r="C3573">
        <v>55</v>
      </c>
      <c r="E3573">
        <v>261</v>
      </c>
      <c r="F3573">
        <v>42</v>
      </c>
      <c r="G3573">
        <v>92</v>
      </c>
      <c r="H3573">
        <v>634</v>
      </c>
      <c r="I3573" s="119" t="s">
        <v>19</v>
      </c>
      <c r="J3573" s="119" t="s">
        <v>17</v>
      </c>
      <c r="K3573" s="1">
        <v>46255.758941458334</v>
      </c>
      <c r="L3573">
        <v>0</v>
      </c>
      <c r="M3573">
        <v>0</v>
      </c>
      <c r="N3573">
        <v>0</v>
      </c>
      <c r="O3573">
        <v>0</v>
      </c>
      <c r="P3573" s="119" t="s">
        <v>20254</v>
      </c>
    </row>
    <row r="3574" spans="1:16" x14ac:dyDescent="0.25">
      <c r="A3574">
        <v>5192</v>
      </c>
      <c r="B3574" s="119" t="s">
        <v>1716</v>
      </c>
      <c r="C3574">
        <v>55</v>
      </c>
      <c r="E3574">
        <v>311</v>
      </c>
      <c r="F3574">
        <v>41</v>
      </c>
      <c r="G3574">
        <v>118</v>
      </c>
      <c r="H3574">
        <v>788</v>
      </c>
      <c r="I3574" s="119" t="s">
        <v>19</v>
      </c>
      <c r="J3574" s="119" t="s">
        <v>17</v>
      </c>
      <c r="K3574" s="1">
        <v>46255.758941458334</v>
      </c>
      <c r="L3574">
        <v>0</v>
      </c>
      <c r="M3574">
        <v>0</v>
      </c>
      <c r="N3574">
        <v>0</v>
      </c>
      <c r="O3574">
        <v>0</v>
      </c>
      <c r="P3574" s="119" t="s">
        <v>20254</v>
      </c>
    </row>
    <row r="3575" spans="1:16" x14ac:dyDescent="0.25">
      <c r="A3575">
        <v>5193</v>
      </c>
      <c r="B3575" s="119" t="s">
        <v>1719</v>
      </c>
      <c r="C3575">
        <v>55</v>
      </c>
      <c r="E3575">
        <v>651</v>
      </c>
      <c r="F3575">
        <v>48</v>
      </c>
      <c r="G3575">
        <v>103</v>
      </c>
      <c r="H3575">
        <v>300</v>
      </c>
      <c r="I3575" s="119" t="s">
        <v>19</v>
      </c>
      <c r="J3575" s="119" t="s">
        <v>17</v>
      </c>
      <c r="K3575" s="1">
        <v>46255.758941458334</v>
      </c>
      <c r="L3575">
        <v>0</v>
      </c>
      <c r="M3575">
        <v>0</v>
      </c>
      <c r="N3575">
        <v>0</v>
      </c>
      <c r="O3575">
        <v>0</v>
      </c>
      <c r="P3575" s="119" t="s">
        <v>20254</v>
      </c>
    </row>
    <row r="3576" spans="1:16" x14ac:dyDescent="0.25">
      <c r="A3576">
        <v>5194</v>
      </c>
      <c r="B3576" s="119" t="s">
        <v>1722</v>
      </c>
      <c r="C3576">
        <v>55</v>
      </c>
      <c r="E3576">
        <v>1420</v>
      </c>
      <c r="F3576">
        <v>96</v>
      </c>
      <c r="G3576">
        <v>979</v>
      </c>
      <c r="H3576">
        <v>341</v>
      </c>
      <c r="I3576" s="119" t="s">
        <v>19</v>
      </c>
      <c r="J3576" s="119" t="s">
        <v>17</v>
      </c>
      <c r="K3576" s="1">
        <v>46255.758941458334</v>
      </c>
      <c r="L3576">
        <v>2</v>
      </c>
      <c r="M3576">
        <v>0</v>
      </c>
      <c r="N3576">
        <v>1</v>
      </c>
      <c r="O3576">
        <v>0</v>
      </c>
      <c r="P3576" s="119" t="s">
        <v>20254</v>
      </c>
    </row>
    <row r="3577" spans="1:16" x14ac:dyDescent="0.25">
      <c r="A3577">
        <v>5195</v>
      </c>
      <c r="B3577" s="119" t="s">
        <v>1725</v>
      </c>
      <c r="C3577">
        <v>55</v>
      </c>
      <c r="E3577">
        <v>610</v>
      </c>
      <c r="F3577">
        <v>101</v>
      </c>
      <c r="G3577">
        <v>411</v>
      </c>
      <c r="H3577">
        <v>790</v>
      </c>
      <c r="I3577" s="119" t="s">
        <v>19</v>
      </c>
      <c r="J3577" s="119" t="s">
        <v>17</v>
      </c>
      <c r="K3577" s="1">
        <v>46255.758941458334</v>
      </c>
      <c r="L3577">
        <v>0</v>
      </c>
      <c r="M3577">
        <v>0</v>
      </c>
      <c r="N3577">
        <v>0</v>
      </c>
      <c r="O3577">
        <v>0</v>
      </c>
      <c r="P3577" s="119" t="s">
        <v>20254</v>
      </c>
    </row>
    <row r="3578" spans="1:16" x14ac:dyDescent="0.25">
      <c r="A3578">
        <v>5196</v>
      </c>
      <c r="B3578" s="119" t="s">
        <v>1728</v>
      </c>
      <c r="C3578">
        <v>55</v>
      </c>
      <c r="E3578">
        <v>588</v>
      </c>
      <c r="F3578">
        <v>92</v>
      </c>
      <c r="G3578">
        <v>20748</v>
      </c>
      <c r="H3578">
        <v>398</v>
      </c>
      <c r="I3578" s="119" t="s">
        <v>19</v>
      </c>
      <c r="J3578" s="119" t="s">
        <v>17</v>
      </c>
      <c r="K3578" s="1">
        <v>46255.758941458334</v>
      </c>
      <c r="L3578">
        <v>0</v>
      </c>
      <c r="M3578">
        <v>0</v>
      </c>
      <c r="N3578">
        <v>0</v>
      </c>
      <c r="O3578">
        <v>0</v>
      </c>
      <c r="P3578" s="119" t="s">
        <v>20254</v>
      </c>
    </row>
    <row r="3579" spans="1:16" x14ac:dyDescent="0.25">
      <c r="A3579">
        <v>5197</v>
      </c>
      <c r="B3579" s="119" t="s">
        <v>1731</v>
      </c>
      <c r="C3579">
        <v>55</v>
      </c>
      <c r="E3579">
        <v>840</v>
      </c>
      <c r="F3579">
        <v>90</v>
      </c>
      <c r="G3579">
        <v>340</v>
      </c>
      <c r="H3579">
        <v>493</v>
      </c>
      <c r="I3579" s="119" t="s">
        <v>19</v>
      </c>
      <c r="J3579" s="119" t="s">
        <v>17</v>
      </c>
      <c r="K3579" s="1">
        <v>46255.758941458334</v>
      </c>
      <c r="L3579">
        <v>0</v>
      </c>
      <c r="M3579">
        <v>0</v>
      </c>
      <c r="N3579">
        <v>0</v>
      </c>
      <c r="O3579">
        <v>0</v>
      </c>
      <c r="P3579" s="119" t="s">
        <v>20254</v>
      </c>
    </row>
    <row r="3580" spans="1:16" x14ac:dyDescent="0.25">
      <c r="A3580">
        <v>5198</v>
      </c>
      <c r="B3580" s="119" t="s">
        <v>1734</v>
      </c>
      <c r="C3580">
        <v>55</v>
      </c>
      <c r="E3580">
        <v>374</v>
      </c>
      <c r="F3580">
        <v>92</v>
      </c>
      <c r="G3580">
        <v>363</v>
      </c>
      <c r="H3580">
        <v>494</v>
      </c>
      <c r="I3580" s="119" t="s">
        <v>19</v>
      </c>
      <c r="J3580" s="119" t="s">
        <v>17</v>
      </c>
      <c r="K3580" s="1">
        <v>46255.758941458334</v>
      </c>
      <c r="L3580">
        <v>0</v>
      </c>
      <c r="M3580">
        <v>0</v>
      </c>
      <c r="N3580">
        <v>0</v>
      </c>
      <c r="O3580">
        <v>0</v>
      </c>
      <c r="P3580" s="119" t="s">
        <v>20254</v>
      </c>
    </row>
    <row r="3581" spans="1:16" x14ac:dyDescent="0.25">
      <c r="A3581">
        <v>5199</v>
      </c>
      <c r="B3581" s="119" t="s">
        <v>1737</v>
      </c>
      <c r="C3581">
        <v>55</v>
      </c>
      <c r="E3581">
        <v>1441</v>
      </c>
      <c r="F3581">
        <v>53</v>
      </c>
      <c r="G3581">
        <v>511</v>
      </c>
      <c r="H3581">
        <v>468</v>
      </c>
      <c r="I3581" s="119" t="s">
        <v>19</v>
      </c>
      <c r="J3581" s="119" t="s">
        <v>17</v>
      </c>
      <c r="K3581" s="1">
        <v>46255.758941458334</v>
      </c>
      <c r="L3581">
        <v>0</v>
      </c>
      <c r="M3581">
        <v>0</v>
      </c>
      <c r="N3581">
        <v>0</v>
      </c>
      <c r="O3581">
        <v>0</v>
      </c>
      <c r="P3581" s="119" t="s">
        <v>20254</v>
      </c>
    </row>
    <row r="3582" spans="1:16" x14ac:dyDescent="0.25">
      <c r="A3582">
        <v>5200</v>
      </c>
      <c r="B3582" s="119" t="s">
        <v>1740</v>
      </c>
      <c r="C3582">
        <v>55</v>
      </c>
      <c r="E3582">
        <v>904</v>
      </c>
      <c r="F3582">
        <v>35</v>
      </c>
      <c r="G3582">
        <v>12</v>
      </c>
      <c r="H3582">
        <v>3999</v>
      </c>
      <c r="I3582" s="119" t="s">
        <v>19</v>
      </c>
      <c r="J3582" s="119" t="s">
        <v>17</v>
      </c>
      <c r="K3582" s="1">
        <v>46255.758941458334</v>
      </c>
      <c r="L3582">
        <v>0</v>
      </c>
      <c r="M3582">
        <v>0</v>
      </c>
      <c r="N3582">
        <v>0</v>
      </c>
      <c r="O3582">
        <v>0</v>
      </c>
      <c r="P3582" s="119" t="s">
        <v>20254</v>
      </c>
    </row>
    <row r="3583" spans="1:16" x14ac:dyDescent="0.25">
      <c r="A3583">
        <v>5201</v>
      </c>
      <c r="B3583" s="119" t="s">
        <v>1743</v>
      </c>
      <c r="C3583">
        <v>55</v>
      </c>
      <c r="E3583">
        <v>529</v>
      </c>
      <c r="F3583">
        <v>176</v>
      </c>
      <c r="G3583">
        <v>113</v>
      </c>
      <c r="H3583">
        <v>997</v>
      </c>
      <c r="I3583" s="119" t="s">
        <v>19</v>
      </c>
      <c r="J3583" s="119" t="s">
        <v>17</v>
      </c>
      <c r="K3583" s="1">
        <v>46255.758941458334</v>
      </c>
      <c r="L3583">
        <v>0</v>
      </c>
      <c r="M3583">
        <v>0</v>
      </c>
      <c r="N3583">
        <v>0</v>
      </c>
      <c r="O3583">
        <v>0</v>
      </c>
      <c r="P3583" s="119" t="s">
        <v>20254</v>
      </c>
    </row>
    <row r="3584" spans="1:16" x14ac:dyDescent="0.25">
      <c r="A3584">
        <v>5202</v>
      </c>
      <c r="B3584" s="119" t="s">
        <v>1746</v>
      </c>
      <c r="C3584">
        <v>55</v>
      </c>
      <c r="E3584">
        <v>441</v>
      </c>
      <c r="F3584">
        <v>42</v>
      </c>
      <c r="G3584">
        <v>392</v>
      </c>
      <c r="H3584">
        <v>942</v>
      </c>
      <c r="I3584" s="119" t="s">
        <v>19</v>
      </c>
      <c r="J3584" s="119" t="s">
        <v>17</v>
      </c>
      <c r="K3584" s="1">
        <v>46255.758941458334</v>
      </c>
      <c r="L3584">
        <v>0</v>
      </c>
      <c r="M3584">
        <v>0</v>
      </c>
      <c r="N3584">
        <v>0</v>
      </c>
      <c r="O3584">
        <v>0</v>
      </c>
      <c r="P3584" s="119" t="s">
        <v>20254</v>
      </c>
    </row>
    <row r="3585" spans="1:16" x14ac:dyDescent="0.25">
      <c r="A3585">
        <v>5203</v>
      </c>
      <c r="B3585" s="119" t="s">
        <v>1749</v>
      </c>
      <c r="C3585">
        <v>55</v>
      </c>
      <c r="E3585">
        <v>606</v>
      </c>
      <c r="F3585">
        <v>74</v>
      </c>
      <c r="G3585">
        <v>96</v>
      </c>
      <c r="H3585">
        <v>898</v>
      </c>
      <c r="I3585" s="119" t="s">
        <v>19</v>
      </c>
      <c r="J3585" s="119" t="s">
        <v>17</v>
      </c>
      <c r="K3585" s="1">
        <v>46255.758941458334</v>
      </c>
      <c r="L3585">
        <v>0</v>
      </c>
      <c r="M3585">
        <v>0</v>
      </c>
      <c r="N3585">
        <v>0</v>
      </c>
      <c r="O3585">
        <v>0</v>
      </c>
      <c r="P3585" s="119" t="s">
        <v>20254</v>
      </c>
    </row>
    <row r="3586" spans="1:16" x14ac:dyDescent="0.25">
      <c r="A3586">
        <v>5204</v>
      </c>
      <c r="B3586" s="119" t="s">
        <v>1752</v>
      </c>
      <c r="C3586">
        <v>55</v>
      </c>
      <c r="E3586">
        <v>786</v>
      </c>
      <c r="F3586">
        <v>51</v>
      </c>
      <c r="G3586">
        <v>114</v>
      </c>
      <c r="H3586">
        <v>1808</v>
      </c>
      <c r="I3586" s="119" t="s">
        <v>19</v>
      </c>
      <c r="J3586" s="119" t="s">
        <v>17</v>
      </c>
      <c r="K3586" s="1">
        <v>46255.758941458334</v>
      </c>
      <c r="L3586">
        <v>0</v>
      </c>
      <c r="M3586">
        <v>0</v>
      </c>
      <c r="N3586">
        <v>0</v>
      </c>
      <c r="O3586">
        <v>0</v>
      </c>
      <c r="P3586" s="119" t="s">
        <v>20254</v>
      </c>
    </row>
    <row r="3587" spans="1:16" x14ac:dyDescent="0.25">
      <c r="A3587">
        <v>5205</v>
      </c>
      <c r="B3587" s="119" t="s">
        <v>1755</v>
      </c>
      <c r="C3587">
        <v>55</v>
      </c>
      <c r="E3587">
        <v>937</v>
      </c>
      <c r="F3587">
        <v>61</v>
      </c>
      <c r="G3587">
        <v>217</v>
      </c>
      <c r="H3587">
        <v>1222</v>
      </c>
      <c r="I3587" s="119" t="s">
        <v>19</v>
      </c>
      <c r="J3587" s="119" t="s">
        <v>17</v>
      </c>
      <c r="K3587" s="1">
        <v>46255.758941458334</v>
      </c>
      <c r="L3587">
        <v>1</v>
      </c>
      <c r="M3587">
        <v>0</v>
      </c>
      <c r="N3587">
        <v>1</v>
      </c>
      <c r="O3587">
        <v>0</v>
      </c>
      <c r="P3587" s="119" t="s">
        <v>20254</v>
      </c>
    </row>
    <row r="3588" spans="1:16" x14ac:dyDescent="0.25">
      <c r="A3588">
        <v>5206</v>
      </c>
      <c r="B3588" s="119" t="s">
        <v>1704</v>
      </c>
      <c r="C3588">
        <v>60</v>
      </c>
      <c r="E3588">
        <v>293</v>
      </c>
      <c r="F3588">
        <v>31</v>
      </c>
      <c r="G3588">
        <v>123</v>
      </c>
      <c r="H3588">
        <v>694</v>
      </c>
      <c r="I3588" s="119" t="s">
        <v>19</v>
      </c>
      <c r="J3588" s="119" t="s">
        <v>17</v>
      </c>
      <c r="K3588" s="1">
        <v>46255.758941458334</v>
      </c>
      <c r="L3588">
        <v>1</v>
      </c>
      <c r="M3588">
        <v>0</v>
      </c>
      <c r="N3588">
        <v>1</v>
      </c>
      <c r="O3588">
        <v>0</v>
      </c>
      <c r="P3588" s="119" t="s">
        <v>20254</v>
      </c>
    </row>
    <row r="3589" spans="1:16" x14ac:dyDescent="0.25">
      <c r="A3589">
        <v>5207</v>
      </c>
      <c r="B3589" s="119" t="s">
        <v>1707</v>
      </c>
      <c r="C3589">
        <v>60</v>
      </c>
      <c r="E3589">
        <v>1034</v>
      </c>
      <c r="F3589">
        <v>68</v>
      </c>
      <c r="G3589">
        <v>28</v>
      </c>
      <c r="H3589">
        <v>866</v>
      </c>
      <c r="I3589" s="119" t="s">
        <v>19</v>
      </c>
      <c r="J3589" s="119" t="s">
        <v>17</v>
      </c>
      <c r="K3589" s="1">
        <v>46255.758941458334</v>
      </c>
      <c r="L3589">
        <v>1</v>
      </c>
      <c r="M3589">
        <v>0</v>
      </c>
      <c r="N3589">
        <v>0</v>
      </c>
      <c r="O3589">
        <v>0</v>
      </c>
      <c r="P3589" s="119" t="s">
        <v>20254</v>
      </c>
    </row>
    <row r="3590" spans="1:16" x14ac:dyDescent="0.25">
      <c r="A3590">
        <v>5208</v>
      </c>
      <c r="B3590" s="119" t="s">
        <v>1710</v>
      </c>
      <c r="C3590">
        <v>60</v>
      </c>
      <c r="E3590">
        <v>275</v>
      </c>
      <c r="F3590">
        <v>30</v>
      </c>
      <c r="G3590">
        <v>132</v>
      </c>
      <c r="H3590">
        <v>310</v>
      </c>
      <c r="I3590" s="119" t="s">
        <v>19</v>
      </c>
      <c r="J3590" s="119" t="s">
        <v>17</v>
      </c>
      <c r="K3590" s="1">
        <v>46255.758941458334</v>
      </c>
      <c r="L3590">
        <v>1</v>
      </c>
      <c r="M3590">
        <v>0</v>
      </c>
      <c r="N3590">
        <v>1</v>
      </c>
      <c r="O3590">
        <v>0</v>
      </c>
      <c r="P3590" s="119" t="s">
        <v>20254</v>
      </c>
    </row>
    <row r="3591" spans="1:16" x14ac:dyDescent="0.25">
      <c r="A3591">
        <v>5209</v>
      </c>
      <c r="B3591" s="119" t="s">
        <v>1713</v>
      </c>
      <c r="C3591">
        <v>60</v>
      </c>
      <c r="E3591">
        <v>298</v>
      </c>
      <c r="F3591">
        <v>37</v>
      </c>
      <c r="G3591">
        <v>182</v>
      </c>
      <c r="H3591">
        <v>336</v>
      </c>
      <c r="I3591" s="119" t="s">
        <v>19</v>
      </c>
      <c r="J3591" s="119" t="s">
        <v>17</v>
      </c>
      <c r="K3591" s="1">
        <v>46255.758941458334</v>
      </c>
      <c r="L3591">
        <v>0</v>
      </c>
      <c r="M3591">
        <v>0</v>
      </c>
      <c r="N3591">
        <v>0</v>
      </c>
      <c r="O3591">
        <v>0</v>
      </c>
      <c r="P3591" s="119" t="s">
        <v>20254</v>
      </c>
    </row>
    <row r="3592" spans="1:16" x14ac:dyDescent="0.25">
      <c r="A3592">
        <v>5210</v>
      </c>
      <c r="B3592" s="119" t="s">
        <v>1716</v>
      </c>
      <c r="C3592">
        <v>60</v>
      </c>
      <c r="E3592">
        <v>919</v>
      </c>
      <c r="F3592">
        <v>57</v>
      </c>
      <c r="G3592">
        <v>268</v>
      </c>
      <c r="H3592">
        <v>446</v>
      </c>
      <c r="I3592" s="119" t="s">
        <v>19</v>
      </c>
      <c r="J3592" s="119" t="s">
        <v>17</v>
      </c>
      <c r="K3592" s="1">
        <v>46255.758941458334</v>
      </c>
      <c r="L3592">
        <v>0</v>
      </c>
      <c r="M3592">
        <v>0</v>
      </c>
      <c r="N3592">
        <v>0</v>
      </c>
      <c r="O3592">
        <v>0</v>
      </c>
      <c r="P3592" s="119" t="s">
        <v>20254</v>
      </c>
    </row>
    <row r="3593" spans="1:16" x14ac:dyDescent="0.25">
      <c r="A3593">
        <v>5211</v>
      </c>
      <c r="B3593" s="119" t="s">
        <v>1719</v>
      </c>
      <c r="C3593">
        <v>60</v>
      </c>
      <c r="E3593">
        <v>694</v>
      </c>
      <c r="F3593">
        <v>35</v>
      </c>
      <c r="G3593">
        <v>105</v>
      </c>
      <c r="H3593">
        <v>693</v>
      </c>
      <c r="I3593" s="119" t="s">
        <v>19</v>
      </c>
      <c r="J3593" s="119" t="s">
        <v>17</v>
      </c>
      <c r="K3593" s="1">
        <v>46255.758941458334</v>
      </c>
      <c r="L3593">
        <v>0</v>
      </c>
      <c r="M3593">
        <v>0</v>
      </c>
      <c r="N3593">
        <v>0</v>
      </c>
      <c r="O3593">
        <v>0</v>
      </c>
      <c r="P3593" s="119" t="s">
        <v>20254</v>
      </c>
    </row>
    <row r="3594" spans="1:16" x14ac:dyDescent="0.25">
      <c r="A3594">
        <v>5212</v>
      </c>
      <c r="B3594" s="119" t="s">
        <v>1722</v>
      </c>
      <c r="C3594">
        <v>60</v>
      </c>
      <c r="E3594">
        <v>582</v>
      </c>
      <c r="F3594">
        <v>127</v>
      </c>
      <c r="G3594">
        <v>158</v>
      </c>
      <c r="H3594">
        <v>195</v>
      </c>
      <c r="I3594" s="119" t="s">
        <v>19</v>
      </c>
      <c r="J3594" s="119" t="s">
        <v>17</v>
      </c>
      <c r="K3594" s="1">
        <v>46255.758941458334</v>
      </c>
      <c r="L3594">
        <v>1</v>
      </c>
      <c r="M3594">
        <v>0</v>
      </c>
      <c r="N3594">
        <v>0</v>
      </c>
      <c r="O3594">
        <v>0</v>
      </c>
      <c r="P3594" s="119" t="s">
        <v>20254</v>
      </c>
    </row>
    <row r="3595" spans="1:16" x14ac:dyDescent="0.25">
      <c r="A3595">
        <v>5213</v>
      </c>
      <c r="B3595" s="119" t="s">
        <v>1725</v>
      </c>
      <c r="C3595">
        <v>60</v>
      </c>
      <c r="E3595">
        <v>397</v>
      </c>
      <c r="F3595">
        <v>51</v>
      </c>
      <c r="G3595">
        <v>264</v>
      </c>
      <c r="H3595">
        <v>820</v>
      </c>
      <c r="I3595" s="119" t="s">
        <v>19</v>
      </c>
      <c r="J3595" s="119" t="s">
        <v>17</v>
      </c>
      <c r="K3595" s="1">
        <v>46255.758941458334</v>
      </c>
      <c r="L3595">
        <v>0</v>
      </c>
      <c r="M3595">
        <v>0</v>
      </c>
      <c r="N3595">
        <v>0</v>
      </c>
      <c r="O3595">
        <v>0</v>
      </c>
      <c r="P3595" s="119" t="s">
        <v>20254</v>
      </c>
    </row>
    <row r="3596" spans="1:16" x14ac:dyDescent="0.25">
      <c r="A3596">
        <v>5214</v>
      </c>
      <c r="B3596" s="119" t="s">
        <v>1728</v>
      </c>
      <c r="C3596">
        <v>60</v>
      </c>
      <c r="E3596">
        <v>853</v>
      </c>
      <c r="F3596">
        <v>68</v>
      </c>
      <c r="G3596">
        <v>374</v>
      </c>
      <c r="H3596">
        <v>429</v>
      </c>
      <c r="I3596" s="119" t="s">
        <v>19</v>
      </c>
      <c r="J3596" s="119" t="s">
        <v>17</v>
      </c>
      <c r="K3596" s="1">
        <v>46255.758941458334</v>
      </c>
      <c r="L3596">
        <v>1</v>
      </c>
      <c r="M3596">
        <v>0</v>
      </c>
      <c r="N3596">
        <v>0</v>
      </c>
      <c r="O3596">
        <v>0</v>
      </c>
      <c r="P3596" s="119" t="s">
        <v>20254</v>
      </c>
    </row>
    <row r="3597" spans="1:16" x14ac:dyDescent="0.25">
      <c r="A3597">
        <v>5215</v>
      </c>
      <c r="B3597" s="119" t="s">
        <v>1731</v>
      </c>
      <c r="C3597">
        <v>60</v>
      </c>
      <c r="E3597">
        <v>125</v>
      </c>
      <c r="F3597">
        <v>55</v>
      </c>
      <c r="G3597">
        <v>246</v>
      </c>
      <c r="H3597">
        <v>198</v>
      </c>
      <c r="I3597" s="119" t="s">
        <v>19</v>
      </c>
      <c r="J3597" s="119" t="s">
        <v>17</v>
      </c>
      <c r="K3597" s="1">
        <v>46255.758941458334</v>
      </c>
      <c r="L3597">
        <v>0</v>
      </c>
      <c r="M3597">
        <v>0</v>
      </c>
      <c r="N3597">
        <v>0</v>
      </c>
      <c r="O3597">
        <v>0</v>
      </c>
      <c r="P3597" s="119" t="s">
        <v>20254</v>
      </c>
    </row>
    <row r="3598" spans="1:16" x14ac:dyDescent="0.25">
      <c r="A3598">
        <v>5216</v>
      </c>
      <c r="B3598" s="119" t="s">
        <v>1734</v>
      </c>
      <c r="C3598">
        <v>60</v>
      </c>
      <c r="E3598">
        <v>719</v>
      </c>
      <c r="F3598">
        <v>59</v>
      </c>
      <c r="G3598">
        <v>178</v>
      </c>
      <c r="H3598">
        <v>787</v>
      </c>
      <c r="I3598" s="119" t="s">
        <v>19</v>
      </c>
      <c r="J3598" s="119" t="s">
        <v>17</v>
      </c>
      <c r="K3598" s="1">
        <v>46255.758941458334</v>
      </c>
      <c r="L3598">
        <v>1</v>
      </c>
      <c r="M3598">
        <v>1</v>
      </c>
      <c r="N3598">
        <v>0</v>
      </c>
      <c r="O3598">
        <v>1</v>
      </c>
      <c r="P3598" s="119" t="s">
        <v>20254</v>
      </c>
    </row>
    <row r="3599" spans="1:16" x14ac:dyDescent="0.25">
      <c r="A3599">
        <v>5217</v>
      </c>
      <c r="B3599" s="119" t="s">
        <v>1737</v>
      </c>
      <c r="C3599">
        <v>60</v>
      </c>
      <c r="E3599">
        <v>649</v>
      </c>
      <c r="F3599">
        <v>35</v>
      </c>
      <c r="G3599">
        <v>319</v>
      </c>
      <c r="H3599">
        <v>694</v>
      </c>
      <c r="I3599" s="119" t="s">
        <v>19</v>
      </c>
      <c r="J3599" s="119" t="s">
        <v>17</v>
      </c>
      <c r="K3599" s="1">
        <v>46255.758941458334</v>
      </c>
      <c r="L3599">
        <v>1</v>
      </c>
      <c r="M3599">
        <v>0</v>
      </c>
      <c r="N3599">
        <v>0</v>
      </c>
      <c r="O3599">
        <v>0</v>
      </c>
      <c r="P3599" s="119" t="s">
        <v>20254</v>
      </c>
    </row>
    <row r="3600" spans="1:16" x14ac:dyDescent="0.25">
      <c r="A3600">
        <v>5218</v>
      </c>
      <c r="B3600" s="119" t="s">
        <v>1740</v>
      </c>
      <c r="C3600">
        <v>60</v>
      </c>
      <c r="E3600">
        <v>917</v>
      </c>
      <c r="F3600">
        <v>31</v>
      </c>
      <c r="G3600">
        <v>200</v>
      </c>
      <c r="H3600">
        <v>705</v>
      </c>
      <c r="I3600" s="119" t="s">
        <v>19</v>
      </c>
      <c r="J3600" s="119" t="s">
        <v>17</v>
      </c>
      <c r="K3600" s="1">
        <v>46255.758941458334</v>
      </c>
      <c r="L3600">
        <v>0</v>
      </c>
      <c r="M3600">
        <v>0</v>
      </c>
      <c r="N3600">
        <v>0</v>
      </c>
      <c r="O3600">
        <v>0</v>
      </c>
      <c r="P3600" s="119" t="s">
        <v>20254</v>
      </c>
    </row>
    <row r="3601" spans="1:16" x14ac:dyDescent="0.25">
      <c r="A3601">
        <v>5219</v>
      </c>
      <c r="B3601" s="119" t="s">
        <v>1743</v>
      </c>
      <c r="C3601">
        <v>60</v>
      </c>
      <c r="E3601">
        <v>680</v>
      </c>
      <c r="F3601">
        <v>46</v>
      </c>
      <c r="G3601">
        <v>160</v>
      </c>
      <c r="H3601">
        <v>994</v>
      </c>
      <c r="I3601" s="119" t="s">
        <v>19</v>
      </c>
      <c r="J3601" s="119" t="s">
        <v>17</v>
      </c>
      <c r="K3601" s="1">
        <v>46255.758941458334</v>
      </c>
      <c r="L3601">
        <v>0</v>
      </c>
      <c r="M3601">
        <v>0</v>
      </c>
      <c r="N3601">
        <v>0</v>
      </c>
      <c r="O3601">
        <v>0</v>
      </c>
      <c r="P3601" s="119" t="s">
        <v>20254</v>
      </c>
    </row>
    <row r="3602" spans="1:16" x14ac:dyDescent="0.25">
      <c r="A3602">
        <v>5220</v>
      </c>
      <c r="B3602" s="119" t="s">
        <v>1746</v>
      </c>
      <c r="C3602">
        <v>60</v>
      </c>
      <c r="E3602">
        <v>657</v>
      </c>
      <c r="F3602">
        <v>53</v>
      </c>
      <c r="G3602">
        <v>201</v>
      </c>
      <c r="H3602">
        <v>247</v>
      </c>
      <c r="I3602" s="119" t="s">
        <v>19</v>
      </c>
      <c r="J3602" s="119" t="s">
        <v>17</v>
      </c>
      <c r="K3602" s="1">
        <v>46255.758941458334</v>
      </c>
      <c r="L3602">
        <v>1</v>
      </c>
      <c r="M3602">
        <v>0</v>
      </c>
      <c r="N3602">
        <v>0</v>
      </c>
      <c r="O3602">
        <v>0</v>
      </c>
      <c r="P3602" s="119" t="s">
        <v>20254</v>
      </c>
    </row>
    <row r="3603" spans="1:16" x14ac:dyDescent="0.25">
      <c r="A3603">
        <v>5221</v>
      </c>
      <c r="B3603" s="119" t="s">
        <v>1749</v>
      </c>
      <c r="C3603">
        <v>60</v>
      </c>
      <c r="E3603">
        <v>1198</v>
      </c>
      <c r="F3603">
        <v>101</v>
      </c>
      <c r="G3603">
        <v>132</v>
      </c>
      <c r="H3603">
        <v>790</v>
      </c>
      <c r="I3603" s="119" t="s">
        <v>19</v>
      </c>
      <c r="J3603" s="119" t="s">
        <v>17</v>
      </c>
      <c r="K3603" s="1">
        <v>46255.758941458334</v>
      </c>
      <c r="L3603">
        <v>0</v>
      </c>
      <c r="M3603">
        <v>0</v>
      </c>
      <c r="N3603">
        <v>0</v>
      </c>
      <c r="O3603">
        <v>0</v>
      </c>
      <c r="P3603" s="119" t="s">
        <v>20254</v>
      </c>
    </row>
    <row r="3604" spans="1:16" x14ac:dyDescent="0.25">
      <c r="A3604">
        <v>5222</v>
      </c>
      <c r="B3604" s="119" t="s">
        <v>1752</v>
      </c>
      <c r="C3604">
        <v>60</v>
      </c>
      <c r="E3604">
        <v>254</v>
      </c>
      <c r="F3604">
        <v>125</v>
      </c>
      <c r="G3604">
        <v>690</v>
      </c>
      <c r="H3604">
        <v>447</v>
      </c>
      <c r="I3604" s="119" t="s">
        <v>19</v>
      </c>
      <c r="J3604" s="119" t="s">
        <v>17</v>
      </c>
      <c r="K3604" s="1">
        <v>46255.758941458334</v>
      </c>
      <c r="L3604">
        <v>0</v>
      </c>
      <c r="M3604">
        <v>0</v>
      </c>
      <c r="N3604">
        <v>0</v>
      </c>
      <c r="O3604">
        <v>0</v>
      </c>
      <c r="P3604" s="119" t="s">
        <v>20254</v>
      </c>
    </row>
    <row r="3605" spans="1:16" x14ac:dyDescent="0.25">
      <c r="A3605">
        <v>5223</v>
      </c>
      <c r="B3605" s="119" t="s">
        <v>1755</v>
      </c>
      <c r="C3605">
        <v>60</v>
      </c>
      <c r="E3605">
        <v>360</v>
      </c>
      <c r="F3605">
        <v>35</v>
      </c>
      <c r="G3605">
        <v>338</v>
      </c>
      <c r="H3605">
        <v>301</v>
      </c>
      <c r="I3605" s="119" t="s">
        <v>19</v>
      </c>
      <c r="J3605" s="119" t="s">
        <v>17</v>
      </c>
      <c r="K3605" s="1">
        <v>46255.758941458334</v>
      </c>
      <c r="L3605">
        <v>0</v>
      </c>
      <c r="M3605">
        <v>0</v>
      </c>
      <c r="N3605">
        <v>0</v>
      </c>
      <c r="O3605">
        <v>0</v>
      </c>
      <c r="P3605" s="119" t="s">
        <v>20254</v>
      </c>
    </row>
    <row r="3606" spans="1:16" x14ac:dyDescent="0.25">
      <c r="A3606">
        <v>5224</v>
      </c>
      <c r="B3606" s="119" t="s">
        <v>1705</v>
      </c>
      <c r="C3606">
        <v>65</v>
      </c>
      <c r="E3606">
        <v>236</v>
      </c>
      <c r="F3606">
        <v>33</v>
      </c>
      <c r="G3606">
        <v>48</v>
      </c>
      <c r="H3606">
        <v>374</v>
      </c>
      <c r="I3606" s="119" t="s">
        <v>19</v>
      </c>
      <c r="J3606" s="119" t="s">
        <v>17</v>
      </c>
      <c r="K3606" s="1">
        <v>46255.758941458334</v>
      </c>
      <c r="L3606">
        <v>0</v>
      </c>
      <c r="M3606">
        <v>0</v>
      </c>
      <c r="N3606">
        <v>0</v>
      </c>
      <c r="O3606">
        <v>0</v>
      </c>
      <c r="P3606" s="119" t="s">
        <v>20254</v>
      </c>
    </row>
    <row r="3607" spans="1:16" x14ac:dyDescent="0.25">
      <c r="A3607">
        <v>5225</v>
      </c>
      <c r="B3607" s="119" t="s">
        <v>1708</v>
      </c>
      <c r="C3607">
        <v>65</v>
      </c>
      <c r="E3607">
        <v>716</v>
      </c>
      <c r="F3607">
        <v>55</v>
      </c>
      <c r="G3607">
        <v>130</v>
      </c>
      <c r="H3607">
        <v>760</v>
      </c>
      <c r="I3607" s="119" t="s">
        <v>19</v>
      </c>
      <c r="J3607" s="119" t="s">
        <v>17</v>
      </c>
      <c r="K3607" s="1">
        <v>46255.758941458334</v>
      </c>
      <c r="L3607">
        <v>0</v>
      </c>
      <c r="M3607">
        <v>0</v>
      </c>
      <c r="N3607">
        <v>0</v>
      </c>
      <c r="O3607">
        <v>0</v>
      </c>
      <c r="P3607" s="119" t="s">
        <v>20254</v>
      </c>
    </row>
    <row r="3608" spans="1:16" x14ac:dyDescent="0.25">
      <c r="A3608">
        <v>5226</v>
      </c>
      <c r="B3608" s="119" t="s">
        <v>1711</v>
      </c>
      <c r="C3608">
        <v>65</v>
      </c>
      <c r="E3608">
        <v>237</v>
      </c>
      <c r="F3608">
        <v>30</v>
      </c>
      <c r="G3608">
        <v>84</v>
      </c>
      <c r="H3608">
        <v>697</v>
      </c>
      <c r="I3608" s="119" t="s">
        <v>19</v>
      </c>
      <c r="J3608" s="119" t="s">
        <v>17</v>
      </c>
      <c r="K3608" s="1">
        <v>46255.758941458334</v>
      </c>
      <c r="L3608">
        <v>0</v>
      </c>
      <c r="M3608">
        <v>0</v>
      </c>
      <c r="N3608">
        <v>0</v>
      </c>
      <c r="O3608">
        <v>0</v>
      </c>
      <c r="P3608" s="119" t="s">
        <v>20254</v>
      </c>
    </row>
    <row r="3609" spans="1:16" x14ac:dyDescent="0.25">
      <c r="A3609">
        <v>5227</v>
      </c>
      <c r="B3609" s="119" t="s">
        <v>1714</v>
      </c>
      <c r="C3609">
        <v>65</v>
      </c>
      <c r="E3609">
        <v>323</v>
      </c>
      <c r="F3609">
        <v>43</v>
      </c>
      <c r="G3609">
        <v>64</v>
      </c>
      <c r="H3609">
        <v>1028</v>
      </c>
      <c r="I3609" s="119" t="s">
        <v>19</v>
      </c>
      <c r="J3609" s="119" t="s">
        <v>17</v>
      </c>
      <c r="K3609" s="1">
        <v>46255.758941458334</v>
      </c>
      <c r="L3609">
        <v>1</v>
      </c>
      <c r="M3609">
        <v>0</v>
      </c>
      <c r="N3609">
        <v>0</v>
      </c>
      <c r="O3609">
        <v>0</v>
      </c>
      <c r="P3609" s="119" t="s">
        <v>20254</v>
      </c>
    </row>
    <row r="3610" spans="1:16" x14ac:dyDescent="0.25">
      <c r="A3610">
        <v>5228</v>
      </c>
      <c r="B3610" s="119" t="s">
        <v>1717</v>
      </c>
      <c r="C3610">
        <v>65</v>
      </c>
      <c r="E3610">
        <v>276</v>
      </c>
      <c r="F3610">
        <v>78</v>
      </c>
      <c r="G3610">
        <v>212</v>
      </c>
      <c r="H3610">
        <v>2974</v>
      </c>
      <c r="I3610" s="119" t="s">
        <v>19</v>
      </c>
      <c r="J3610" s="119" t="s">
        <v>17</v>
      </c>
      <c r="K3610" s="1">
        <v>46255.758941458334</v>
      </c>
      <c r="L3610">
        <v>0</v>
      </c>
      <c r="M3610">
        <v>1</v>
      </c>
      <c r="N3610">
        <v>0</v>
      </c>
      <c r="O3610">
        <v>1</v>
      </c>
      <c r="P3610" s="119" t="s">
        <v>20254</v>
      </c>
    </row>
    <row r="3611" spans="1:16" x14ac:dyDescent="0.25">
      <c r="A3611">
        <v>5229</v>
      </c>
      <c r="B3611" s="119" t="s">
        <v>1720</v>
      </c>
      <c r="C3611">
        <v>65</v>
      </c>
      <c r="E3611">
        <v>753</v>
      </c>
      <c r="F3611">
        <v>51</v>
      </c>
      <c r="G3611">
        <v>128</v>
      </c>
      <c r="H3611">
        <v>1378</v>
      </c>
      <c r="I3611" s="119" t="s">
        <v>19</v>
      </c>
      <c r="J3611" s="119" t="s">
        <v>17</v>
      </c>
      <c r="K3611" s="1">
        <v>46255.758941458334</v>
      </c>
      <c r="L3611">
        <v>0</v>
      </c>
      <c r="M3611">
        <v>0</v>
      </c>
      <c r="N3611">
        <v>0</v>
      </c>
      <c r="O3611">
        <v>0</v>
      </c>
      <c r="P3611" s="119" t="s">
        <v>20254</v>
      </c>
    </row>
    <row r="3612" spans="1:16" x14ac:dyDescent="0.25">
      <c r="A3612">
        <v>5230</v>
      </c>
      <c r="B3612" s="119" t="s">
        <v>1723</v>
      </c>
      <c r="C3612">
        <v>65</v>
      </c>
      <c r="E3612">
        <v>111</v>
      </c>
      <c r="F3612">
        <v>31</v>
      </c>
      <c r="G3612">
        <v>62</v>
      </c>
      <c r="H3612">
        <v>33</v>
      </c>
      <c r="I3612" s="119" t="s">
        <v>19</v>
      </c>
      <c r="J3612" s="119" t="s">
        <v>17</v>
      </c>
      <c r="K3612" s="1">
        <v>46255.758941458334</v>
      </c>
      <c r="L3612">
        <v>0</v>
      </c>
      <c r="M3612">
        <v>0</v>
      </c>
      <c r="N3612">
        <v>0</v>
      </c>
      <c r="O3612">
        <v>0</v>
      </c>
      <c r="P3612" s="119" t="s">
        <v>20254</v>
      </c>
    </row>
    <row r="3613" spans="1:16" x14ac:dyDescent="0.25">
      <c r="A3613">
        <v>5231</v>
      </c>
      <c r="B3613" s="119" t="s">
        <v>1726</v>
      </c>
      <c r="C3613">
        <v>65</v>
      </c>
      <c r="E3613">
        <v>1069</v>
      </c>
      <c r="F3613">
        <v>95</v>
      </c>
      <c r="G3613">
        <v>125</v>
      </c>
      <c r="H3613">
        <v>2781</v>
      </c>
      <c r="I3613" s="119" t="s">
        <v>19</v>
      </c>
      <c r="J3613" s="119" t="s">
        <v>17</v>
      </c>
      <c r="K3613" s="1">
        <v>46255.758941458334</v>
      </c>
      <c r="L3613">
        <v>0</v>
      </c>
      <c r="M3613">
        <v>0</v>
      </c>
      <c r="N3613">
        <v>0</v>
      </c>
      <c r="O3613">
        <v>0</v>
      </c>
      <c r="P3613" s="119" t="s">
        <v>20254</v>
      </c>
    </row>
    <row r="3614" spans="1:16" x14ac:dyDescent="0.25">
      <c r="A3614">
        <v>5232</v>
      </c>
      <c r="B3614" s="119" t="s">
        <v>1729</v>
      </c>
      <c r="C3614">
        <v>65</v>
      </c>
      <c r="E3614">
        <v>651</v>
      </c>
      <c r="F3614">
        <v>30</v>
      </c>
      <c r="G3614">
        <v>396</v>
      </c>
      <c r="H3614">
        <v>1012</v>
      </c>
      <c r="I3614" s="119" t="s">
        <v>19</v>
      </c>
      <c r="J3614" s="119" t="s">
        <v>17</v>
      </c>
      <c r="K3614" s="1">
        <v>46255.758941458334</v>
      </c>
      <c r="L3614">
        <v>1</v>
      </c>
      <c r="M3614">
        <v>0</v>
      </c>
      <c r="N3614">
        <v>1</v>
      </c>
      <c r="O3614">
        <v>0</v>
      </c>
      <c r="P3614" s="119" t="s">
        <v>20254</v>
      </c>
    </row>
    <row r="3615" spans="1:16" x14ac:dyDescent="0.25">
      <c r="A3615">
        <v>5233</v>
      </c>
      <c r="B3615" s="119" t="s">
        <v>1732</v>
      </c>
      <c r="C3615">
        <v>65</v>
      </c>
      <c r="E3615">
        <v>231</v>
      </c>
      <c r="F3615">
        <v>43</v>
      </c>
      <c r="G3615">
        <v>107</v>
      </c>
      <c r="H3615">
        <v>532</v>
      </c>
      <c r="I3615" s="119" t="s">
        <v>19</v>
      </c>
      <c r="J3615" s="119" t="s">
        <v>17</v>
      </c>
      <c r="K3615" s="1">
        <v>46255.758941458334</v>
      </c>
      <c r="L3615">
        <v>1</v>
      </c>
      <c r="M3615">
        <v>0</v>
      </c>
      <c r="N3615">
        <v>0</v>
      </c>
      <c r="O3615">
        <v>0</v>
      </c>
      <c r="P3615" s="119" t="s">
        <v>20254</v>
      </c>
    </row>
    <row r="3616" spans="1:16" x14ac:dyDescent="0.25">
      <c r="A3616">
        <v>5234</v>
      </c>
      <c r="B3616" s="119" t="s">
        <v>1735</v>
      </c>
      <c r="C3616">
        <v>65</v>
      </c>
      <c r="E3616">
        <v>537</v>
      </c>
      <c r="F3616">
        <v>59</v>
      </c>
      <c r="G3616">
        <v>37</v>
      </c>
      <c r="H3616">
        <v>1998</v>
      </c>
      <c r="I3616" s="119" t="s">
        <v>19</v>
      </c>
      <c r="J3616" s="119" t="s">
        <v>17</v>
      </c>
      <c r="K3616" s="1">
        <v>46255.758941458334</v>
      </c>
      <c r="L3616">
        <v>1</v>
      </c>
      <c r="M3616">
        <v>0</v>
      </c>
      <c r="N3616">
        <v>1</v>
      </c>
      <c r="O3616">
        <v>0</v>
      </c>
      <c r="P3616" s="119" t="s">
        <v>20254</v>
      </c>
    </row>
    <row r="3617" spans="1:16" x14ac:dyDescent="0.25">
      <c r="A3617">
        <v>5235</v>
      </c>
      <c r="B3617" s="119" t="s">
        <v>1738</v>
      </c>
      <c r="C3617">
        <v>65</v>
      </c>
      <c r="E3617">
        <v>0</v>
      </c>
      <c r="F3617">
        <v>0</v>
      </c>
      <c r="G3617">
        <v>229</v>
      </c>
      <c r="H3617">
        <v>155</v>
      </c>
      <c r="I3617" s="119" t="s">
        <v>19</v>
      </c>
      <c r="J3617" s="119" t="s">
        <v>17</v>
      </c>
      <c r="K3617" s="1">
        <v>46255.758941458334</v>
      </c>
      <c r="L3617">
        <v>0</v>
      </c>
      <c r="M3617">
        <v>1</v>
      </c>
      <c r="N3617">
        <v>0</v>
      </c>
      <c r="O3617">
        <v>0</v>
      </c>
      <c r="P3617" s="119" t="s">
        <v>20254</v>
      </c>
    </row>
    <row r="3618" spans="1:16" x14ac:dyDescent="0.25">
      <c r="A3618">
        <v>5236</v>
      </c>
      <c r="B3618" s="119" t="s">
        <v>1741</v>
      </c>
      <c r="C3618">
        <v>65</v>
      </c>
      <c r="E3618">
        <v>320</v>
      </c>
      <c r="F3618">
        <v>48</v>
      </c>
      <c r="G3618">
        <v>73</v>
      </c>
      <c r="H3618">
        <v>740</v>
      </c>
      <c r="I3618" s="119" t="s">
        <v>19</v>
      </c>
      <c r="J3618" s="119" t="s">
        <v>17</v>
      </c>
      <c r="K3618" s="1">
        <v>46255.758941458334</v>
      </c>
      <c r="L3618">
        <v>0</v>
      </c>
      <c r="M3618">
        <v>0</v>
      </c>
      <c r="N3618">
        <v>0</v>
      </c>
      <c r="O3618">
        <v>0</v>
      </c>
      <c r="P3618" s="119" t="s">
        <v>20254</v>
      </c>
    </row>
    <row r="3619" spans="1:16" x14ac:dyDescent="0.25">
      <c r="A3619">
        <v>5237</v>
      </c>
      <c r="B3619" s="119" t="s">
        <v>1744</v>
      </c>
      <c r="C3619">
        <v>65</v>
      </c>
      <c r="E3619">
        <v>739</v>
      </c>
      <c r="F3619">
        <v>54</v>
      </c>
      <c r="G3619">
        <v>98</v>
      </c>
      <c r="H3619">
        <v>5055</v>
      </c>
      <c r="I3619" s="119" t="s">
        <v>19</v>
      </c>
      <c r="J3619" s="119" t="s">
        <v>17</v>
      </c>
      <c r="K3619" s="1">
        <v>46255.758941458334</v>
      </c>
      <c r="L3619">
        <v>0</v>
      </c>
      <c r="M3619">
        <v>0</v>
      </c>
      <c r="N3619">
        <v>0</v>
      </c>
      <c r="O3619">
        <v>0</v>
      </c>
      <c r="P3619" s="119" t="s">
        <v>20254</v>
      </c>
    </row>
    <row r="3620" spans="1:16" x14ac:dyDescent="0.25">
      <c r="A3620">
        <v>5238</v>
      </c>
      <c r="B3620" s="119" t="s">
        <v>1747</v>
      </c>
      <c r="C3620">
        <v>65</v>
      </c>
      <c r="E3620">
        <v>789</v>
      </c>
      <c r="F3620">
        <v>101</v>
      </c>
      <c r="G3620">
        <v>162</v>
      </c>
      <c r="H3620">
        <v>786</v>
      </c>
      <c r="I3620" s="119" t="s">
        <v>19</v>
      </c>
      <c r="J3620" s="119" t="s">
        <v>17</v>
      </c>
      <c r="K3620" s="1">
        <v>46255.758941458334</v>
      </c>
      <c r="L3620">
        <v>0</v>
      </c>
      <c r="M3620">
        <v>0</v>
      </c>
      <c r="N3620">
        <v>0</v>
      </c>
      <c r="O3620">
        <v>0</v>
      </c>
      <c r="P3620" s="119" t="s">
        <v>20254</v>
      </c>
    </row>
    <row r="3621" spans="1:16" x14ac:dyDescent="0.25">
      <c r="A3621">
        <v>5239</v>
      </c>
      <c r="B3621" s="119" t="s">
        <v>1750</v>
      </c>
      <c r="C3621">
        <v>65</v>
      </c>
      <c r="E3621">
        <v>457</v>
      </c>
      <c r="F3621">
        <v>42</v>
      </c>
      <c r="G3621">
        <v>78</v>
      </c>
      <c r="H3621">
        <v>575</v>
      </c>
      <c r="I3621" s="119" t="s">
        <v>19</v>
      </c>
      <c r="J3621" s="119" t="s">
        <v>17</v>
      </c>
      <c r="K3621" s="1">
        <v>46255.758941458334</v>
      </c>
      <c r="L3621">
        <v>0</v>
      </c>
      <c r="M3621">
        <v>1</v>
      </c>
      <c r="N3621">
        <v>0</v>
      </c>
      <c r="O3621">
        <v>0</v>
      </c>
      <c r="P3621" s="119" t="s">
        <v>20254</v>
      </c>
    </row>
    <row r="3622" spans="1:16" x14ac:dyDescent="0.25">
      <c r="A3622">
        <v>5240</v>
      </c>
      <c r="B3622" s="119" t="s">
        <v>1753</v>
      </c>
      <c r="C3622">
        <v>65</v>
      </c>
      <c r="E3622">
        <v>368</v>
      </c>
      <c r="F3622">
        <v>102</v>
      </c>
      <c r="G3622">
        <v>107</v>
      </c>
      <c r="H3622">
        <v>7864</v>
      </c>
      <c r="I3622" s="119" t="s">
        <v>19</v>
      </c>
      <c r="J3622" s="119" t="s">
        <v>17</v>
      </c>
      <c r="K3622" s="1">
        <v>46255.758941458334</v>
      </c>
      <c r="L3622">
        <v>0</v>
      </c>
      <c r="M3622">
        <v>0</v>
      </c>
      <c r="N3622">
        <v>0</v>
      </c>
      <c r="O3622">
        <v>0</v>
      </c>
      <c r="P3622" s="119" t="s">
        <v>20254</v>
      </c>
    </row>
    <row r="3623" spans="1:16" x14ac:dyDescent="0.25">
      <c r="A3623">
        <v>5241</v>
      </c>
      <c r="B3623" s="119" t="s">
        <v>1756</v>
      </c>
      <c r="C3623">
        <v>65</v>
      </c>
      <c r="E3623">
        <v>463</v>
      </c>
      <c r="F3623">
        <v>41</v>
      </c>
      <c r="G3623">
        <v>94</v>
      </c>
      <c r="H3623">
        <v>862</v>
      </c>
      <c r="I3623" s="119" t="s">
        <v>19</v>
      </c>
      <c r="J3623" s="119" t="s">
        <v>17</v>
      </c>
      <c r="K3623" s="1">
        <v>46255.758941458334</v>
      </c>
      <c r="L3623">
        <v>0</v>
      </c>
      <c r="M3623">
        <v>0</v>
      </c>
      <c r="N3623">
        <v>0</v>
      </c>
      <c r="O3623">
        <v>0</v>
      </c>
      <c r="P3623" s="119" t="s">
        <v>20254</v>
      </c>
    </row>
    <row r="3624" spans="1:16" x14ac:dyDescent="0.25">
      <c r="A3624">
        <v>5242</v>
      </c>
      <c r="B3624" s="119" t="s">
        <v>1705</v>
      </c>
      <c r="C3624">
        <v>70</v>
      </c>
      <c r="E3624">
        <v>498</v>
      </c>
      <c r="F3624">
        <v>37</v>
      </c>
      <c r="G3624">
        <v>116</v>
      </c>
      <c r="H3624">
        <v>1593</v>
      </c>
      <c r="I3624" s="119" t="s">
        <v>19</v>
      </c>
      <c r="J3624" s="119" t="s">
        <v>17</v>
      </c>
      <c r="K3624" s="1">
        <v>46255.758941458334</v>
      </c>
      <c r="L3624">
        <v>1</v>
      </c>
      <c r="M3624">
        <v>0</v>
      </c>
      <c r="N3624">
        <v>0</v>
      </c>
      <c r="O3624">
        <v>0</v>
      </c>
      <c r="P3624" s="119" t="s">
        <v>20254</v>
      </c>
    </row>
    <row r="3625" spans="1:16" x14ac:dyDescent="0.25">
      <c r="A3625">
        <v>5243</v>
      </c>
      <c r="B3625" s="119" t="s">
        <v>1708</v>
      </c>
      <c r="C3625">
        <v>70</v>
      </c>
      <c r="E3625">
        <v>306</v>
      </c>
      <c r="F3625">
        <v>58</v>
      </c>
      <c r="G3625">
        <v>204</v>
      </c>
      <c r="H3625">
        <v>4985</v>
      </c>
      <c r="I3625" s="119" t="s">
        <v>19</v>
      </c>
      <c r="J3625" s="119" t="s">
        <v>17</v>
      </c>
      <c r="K3625" s="1">
        <v>46255.758941458334</v>
      </c>
      <c r="L3625">
        <v>0</v>
      </c>
      <c r="M3625">
        <v>1</v>
      </c>
      <c r="N3625">
        <v>0</v>
      </c>
      <c r="O3625">
        <v>0</v>
      </c>
      <c r="P3625" s="119" t="s">
        <v>20254</v>
      </c>
    </row>
    <row r="3626" spans="1:16" x14ac:dyDescent="0.25">
      <c r="A3626">
        <v>5244</v>
      </c>
      <c r="B3626" s="119" t="s">
        <v>1711</v>
      </c>
      <c r="C3626">
        <v>70</v>
      </c>
      <c r="E3626">
        <v>283</v>
      </c>
      <c r="F3626">
        <v>35</v>
      </c>
      <c r="G3626">
        <v>33</v>
      </c>
      <c r="H3626">
        <v>800</v>
      </c>
      <c r="I3626" s="119" t="s">
        <v>19</v>
      </c>
      <c r="J3626" s="119" t="s">
        <v>17</v>
      </c>
      <c r="K3626" s="1">
        <v>46255.758941458334</v>
      </c>
      <c r="L3626">
        <v>0</v>
      </c>
      <c r="M3626">
        <v>0</v>
      </c>
      <c r="N3626">
        <v>0</v>
      </c>
      <c r="O3626">
        <v>0</v>
      </c>
      <c r="P3626" s="119" t="s">
        <v>20254</v>
      </c>
    </row>
    <row r="3627" spans="1:16" x14ac:dyDescent="0.25">
      <c r="A3627">
        <v>5245</v>
      </c>
      <c r="B3627" s="119" t="s">
        <v>1714</v>
      </c>
      <c r="C3627">
        <v>70</v>
      </c>
      <c r="E3627">
        <v>521</v>
      </c>
      <c r="F3627">
        <v>45</v>
      </c>
      <c r="G3627">
        <v>122</v>
      </c>
      <c r="H3627">
        <v>568</v>
      </c>
      <c r="I3627" s="119" t="s">
        <v>19</v>
      </c>
      <c r="J3627" s="119" t="s">
        <v>17</v>
      </c>
      <c r="K3627" s="1">
        <v>46255.758941458334</v>
      </c>
      <c r="L3627">
        <v>0</v>
      </c>
      <c r="M3627">
        <v>0</v>
      </c>
      <c r="N3627">
        <v>0</v>
      </c>
      <c r="O3627">
        <v>0</v>
      </c>
      <c r="P3627" s="119" t="s">
        <v>20254</v>
      </c>
    </row>
    <row r="3628" spans="1:16" x14ac:dyDescent="0.25">
      <c r="A3628">
        <v>5246</v>
      </c>
      <c r="B3628" s="119" t="s">
        <v>1717</v>
      </c>
      <c r="C3628">
        <v>70</v>
      </c>
      <c r="E3628">
        <v>793</v>
      </c>
      <c r="F3628">
        <v>65</v>
      </c>
      <c r="G3628">
        <v>67</v>
      </c>
      <c r="H3628">
        <v>9973</v>
      </c>
      <c r="I3628" s="119" t="s">
        <v>19</v>
      </c>
      <c r="J3628" s="119" t="s">
        <v>17</v>
      </c>
      <c r="K3628" s="1">
        <v>46255.758941458334</v>
      </c>
      <c r="L3628">
        <v>0</v>
      </c>
      <c r="M3628">
        <v>0</v>
      </c>
      <c r="N3628">
        <v>0</v>
      </c>
      <c r="O3628">
        <v>0</v>
      </c>
      <c r="P3628" s="119" t="s">
        <v>20254</v>
      </c>
    </row>
    <row r="3629" spans="1:16" x14ac:dyDescent="0.25">
      <c r="A3629">
        <v>5247</v>
      </c>
      <c r="B3629" s="119" t="s">
        <v>1720</v>
      </c>
      <c r="C3629">
        <v>70</v>
      </c>
      <c r="E3629">
        <v>607</v>
      </c>
      <c r="F3629">
        <v>39</v>
      </c>
      <c r="G3629">
        <v>65</v>
      </c>
      <c r="H3629">
        <v>1753</v>
      </c>
      <c r="I3629" s="119" t="s">
        <v>19</v>
      </c>
      <c r="J3629" s="119" t="s">
        <v>17</v>
      </c>
      <c r="K3629" s="1">
        <v>46255.758941458334</v>
      </c>
      <c r="L3629">
        <v>1</v>
      </c>
      <c r="M3629">
        <v>0</v>
      </c>
      <c r="N3629">
        <v>0</v>
      </c>
      <c r="O3629">
        <v>0</v>
      </c>
      <c r="P3629" s="119" t="s">
        <v>20254</v>
      </c>
    </row>
    <row r="3630" spans="1:16" x14ac:dyDescent="0.25">
      <c r="A3630">
        <v>5248</v>
      </c>
      <c r="B3630" s="119" t="s">
        <v>1723</v>
      </c>
      <c r="C3630">
        <v>70</v>
      </c>
      <c r="E3630">
        <v>341</v>
      </c>
      <c r="F3630">
        <v>56</v>
      </c>
      <c r="G3630">
        <v>49</v>
      </c>
      <c r="H3630">
        <v>9988</v>
      </c>
      <c r="I3630" s="119" t="s">
        <v>19</v>
      </c>
      <c r="J3630" s="119" t="s">
        <v>17</v>
      </c>
      <c r="K3630" s="1">
        <v>46255.758941458334</v>
      </c>
      <c r="L3630">
        <v>0</v>
      </c>
      <c r="M3630">
        <v>0</v>
      </c>
      <c r="N3630">
        <v>0</v>
      </c>
      <c r="O3630">
        <v>0</v>
      </c>
      <c r="P3630" s="119" t="s">
        <v>20254</v>
      </c>
    </row>
    <row r="3631" spans="1:16" x14ac:dyDescent="0.25">
      <c r="A3631">
        <v>5249</v>
      </c>
      <c r="B3631" s="119" t="s">
        <v>1726</v>
      </c>
      <c r="C3631">
        <v>70</v>
      </c>
      <c r="E3631">
        <v>719</v>
      </c>
      <c r="F3631">
        <v>303</v>
      </c>
      <c r="G3631">
        <v>67</v>
      </c>
      <c r="H3631">
        <v>9875</v>
      </c>
      <c r="I3631" s="119" t="s">
        <v>19</v>
      </c>
      <c r="J3631" s="119" t="s">
        <v>17</v>
      </c>
      <c r="K3631" s="1">
        <v>46255.758941458334</v>
      </c>
      <c r="L3631">
        <v>0</v>
      </c>
      <c r="M3631">
        <v>0</v>
      </c>
      <c r="N3631">
        <v>0</v>
      </c>
      <c r="O3631">
        <v>0</v>
      </c>
      <c r="P3631" s="119" t="s">
        <v>20254</v>
      </c>
    </row>
    <row r="3632" spans="1:16" x14ac:dyDescent="0.25">
      <c r="A3632">
        <v>5250</v>
      </c>
      <c r="B3632" s="119" t="s">
        <v>1729</v>
      </c>
      <c r="C3632">
        <v>70</v>
      </c>
      <c r="E3632">
        <v>1138</v>
      </c>
      <c r="F3632">
        <v>43</v>
      </c>
      <c r="G3632">
        <v>106</v>
      </c>
      <c r="H3632">
        <v>2479</v>
      </c>
      <c r="I3632" s="119" t="s">
        <v>19</v>
      </c>
      <c r="J3632" s="119" t="s">
        <v>17</v>
      </c>
      <c r="K3632" s="1">
        <v>46255.758941458334</v>
      </c>
      <c r="L3632">
        <v>0</v>
      </c>
      <c r="M3632">
        <v>0</v>
      </c>
      <c r="N3632">
        <v>0</v>
      </c>
      <c r="O3632">
        <v>0</v>
      </c>
      <c r="P3632" s="119" t="s">
        <v>20254</v>
      </c>
    </row>
    <row r="3633" spans="1:16" x14ac:dyDescent="0.25">
      <c r="A3633">
        <v>5251</v>
      </c>
      <c r="B3633" s="119" t="s">
        <v>1732</v>
      </c>
      <c r="C3633">
        <v>70</v>
      </c>
      <c r="E3633">
        <v>238</v>
      </c>
      <c r="F3633">
        <v>44</v>
      </c>
      <c r="G3633">
        <v>52</v>
      </c>
      <c r="H3633">
        <v>1001</v>
      </c>
      <c r="I3633" s="119" t="s">
        <v>19</v>
      </c>
      <c r="J3633" s="119" t="s">
        <v>17</v>
      </c>
      <c r="K3633" s="1">
        <v>46255.758941458334</v>
      </c>
      <c r="L3633">
        <v>0</v>
      </c>
      <c r="M3633">
        <v>0</v>
      </c>
      <c r="N3633">
        <v>0</v>
      </c>
      <c r="O3633">
        <v>0</v>
      </c>
      <c r="P3633" s="119" t="s">
        <v>20254</v>
      </c>
    </row>
    <row r="3634" spans="1:16" x14ac:dyDescent="0.25">
      <c r="A3634">
        <v>5252</v>
      </c>
      <c r="B3634" s="119" t="s">
        <v>1735</v>
      </c>
      <c r="C3634">
        <v>70</v>
      </c>
      <c r="E3634">
        <v>711</v>
      </c>
      <c r="F3634">
        <v>242</v>
      </c>
      <c r="G3634">
        <v>42</v>
      </c>
      <c r="H3634">
        <v>24985</v>
      </c>
      <c r="I3634" s="119" t="s">
        <v>19</v>
      </c>
      <c r="J3634" s="119" t="s">
        <v>17</v>
      </c>
      <c r="K3634" s="1">
        <v>46255.758941458334</v>
      </c>
      <c r="L3634">
        <v>0</v>
      </c>
      <c r="M3634">
        <v>0</v>
      </c>
      <c r="N3634">
        <v>0</v>
      </c>
      <c r="O3634">
        <v>0</v>
      </c>
      <c r="P3634" s="119" t="s">
        <v>20254</v>
      </c>
    </row>
    <row r="3635" spans="1:16" x14ac:dyDescent="0.25">
      <c r="A3635">
        <v>5253</v>
      </c>
      <c r="B3635" s="119" t="s">
        <v>1738</v>
      </c>
      <c r="C3635">
        <v>70</v>
      </c>
      <c r="E3635">
        <v>218</v>
      </c>
      <c r="F3635">
        <v>39</v>
      </c>
      <c r="G3635">
        <v>81</v>
      </c>
      <c r="H3635">
        <v>682</v>
      </c>
      <c r="I3635" s="119" t="s">
        <v>19</v>
      </c>
      <c r="J3635" s="119" t="s">
        <v>17</v>
      </c>
      <c r="K3635" s="1">
        <v>46255.758941458334</v>
      </c>
      <c r="L3635">
        <v>0</v>
      </c>
      <c r="M3635">
        <v>0</v>
      </c>
      <c r="N3635">
        <v>0</v>
      </c>
      <c r="O3635">
        <v>0</v>
      </c>
      <c r="P3635" s="119" t="s">
        <v>20254</v>
      </c>
    </row>
    <row r="3636" spans="1:16" x14ac:dyDescent="0.25">
      <c r="A3636">
        <v>5254</v>
      </c>
      <c r="B3636" s="119" t="s">
        <v>1741</v>
      </c>
      <c r="C3636">
        <v>70</v>
      </c>
      <c r="E3636">
        <v>1056</v>
      </c>
      <c r="F3636">
        <v>48</v>
      </c>
      <c r="G3636">
        <v>42</v>
      </c>
      <c r="H3636">
        <v>1246</v>
      </c>
      <c r="I3636" s="119" t="s">
        <v>19</v>
      </c>
      <c r="J3636" s="119" t="s">
        <v>17</v>
      </c>
      <c r="K3636" s="1">
        <v>46255.758941458334</v>
      </c>
      <c r="L3636">
        <v>0</v>
      </c>
      <c r="M3636">
        <v>0</v>
      </c>
      <c r="N3636">
        <v>0</v>
      </c>
      <c r="O3636">
        <v>0</v>
      </c>
      <c r="P3636" s="119" t="s">
        <v>20254</v>
      </c>
    </row>
    <row r="3637" spans="1:16" x14ac:dyDescent="0.25">
      <c r="A3637">
        <v>5255</v>
      </c>
      <c r="B3637" s="119" t="s">
        <v>1744</v>
      </c>
      <c r="C3637">
        <v>70</v>
      </c>
      <c r="E3637">
        <v>945</v>
      </c>
      <c r="F3637">
        <v>56</v>
      </c>
      <c r="G3637">
        <v>109</v>
      </c>
      <c r="H3637">
        <v>8870</v>
      </c>
      <c r="I3637" s="119" t="s">
        <v>19</v>
      </c>
      <c r="J3637" s="119" t="s">
        <v>17</v>
      </c>
      <c r="K3637" s="1">
        <v>46255.758941458334</v>
      </c>
      <c r="L3637">
        <v>0</v>
      </c>
      <c r="M3637">
        <v>0</v>
      </c>
      <c r="N3637">
        <v>0</v>
      </c>
      <c r="O3637">
        <v>0</v>
      </c>
      <c r="P3637" s="119" t="s">
        <v>20254</v>
      </c>
    </row>
    <row r="3638" spans="1:16" x14ac:dyDescent="0.25">
      <c r="A3638">
        <v>5256</v>
      </c>
      <c r="B3638" s="119" t="s">
        <v>1747</v>
      </c>
      <c r="C3638">
        <v>70</v>
      </c>
      <c r="E3638">
        <v>725</v>
      </c>
      <c r="F3638">
        <v>47</v>
      </c>
      <c r="G3638">
        <v>94</v>
      </c>
      <c r="H3638">
        <v>2580</v>
      </c>
      <c r="I3638" s="119" t="s">
        <v>19</v>
      </c>
      <c r="J3638" s="119" t="s">
        <v>17</v>
      </c>
      <c r="K3638" s="1">
        <v>46255.758941458334</v>
      </c>
      <c r="L3638">
        <v>0</v>
      </c>
      <c r="M3638">
        <v>0</v>
      </c>
      <c r="N3638">
        <v>0</v>
      </c>
      <c r="O3638">
        <v>0</v>
      </c>
      <c r="P3638" s="119" t="s">
        <v>20254</v>
      </c>
    </row>
    <row r="3639" spans="1:16" x14ac:dyDescent="0.25">
      <c r="A3639">
        <v>5257</v>
      </c>
      <c r="B3639" s="119" t="s">
        <v>1750</v>
      </c>
      <c r="C3639">
        <v>70</v>
      </c>
      <c r="E3639">
        <v>1143</v>
      </c>
      <c r="F3639">
        <v>56</v>
      </c>
      <c r="G3639">
        <v>68</v>
      </c>
      <c r="H3639">
        <v>748</v>
      </c>
      <c r="I3639" s="119" t="s">
        <v>19</v>
      </c>
      <c r="J3639" s="119" t="s">
        <v>17</v>
      </c>
      <c r="K3639" s="1">
        <v>46255.758941458334</v>
      </c>
      <c r="L3639">
        <v>0</v>
      </c>
      <c r="M3639">
        <v>1</v>
      </c>
      <c r="N3639">
        <v>0</v>
      </c>
      <c r="O3639">
        <v>0</v>
      </c>
      <c r="P3639" s="119" t="s">
        <v>20254</v>
      </c>
    </row>
    <row r="3640" spans="1:16" x14ac:dyDescent="0.25">
      <c r="A3640">
        <v>5258</v>
      </c>
      <c r="B3640" s="119" t="s">
        <v>1753</v>
      </c>
      <c r="C3640">
        <v>70</v>
      </c>
      <c r="E3640">
        <v>1459</v>
      </c>
      <c r="F3640">
        <v>65</v>
      </c>
      <c r="G3640">
        <v>123</v>
      </c>
      <c r="H3640">
        <v>1298</v>
      </c>
      <c r="I3640" s="119" t="s">
        <v>19</v>
      </c>
      <c r="J3640" s="119" t="s">
        <v>17</v>
      </c>
      <c r="K3640" s="1">
        <v>46255.758941458334</v>
      </c>
      <c r="L3640">
        <v>0</v>
      </c>
      <c r="M3640">
        <v>0</v>
      </c>
      <c r="N3640">
        <v>0</v>
      </c>
      <c r="O3640">
        <v>0</v>
      </c>
      <c r="P3640" s="119" t="s">
        <v>20254</v>
      </c>
    </row>
    <row r="3641" spans="1:16" x14ac:dyDescent="0.25">
      <c r="A3641">
        <v>5259</v>
      </c>
      <c r="B3641" s="119" t="s">
        <v>1756</v>
      </c>
      <c r="C3641">
        <v>70</v>
      </c>
      <c r="E3641">
        <v>461</v>
      </c>
      <c r="F3641">
        <v>43</v>
      </c>
      <c r="G3641">
        <v>99</v>
      </c>
      <c r="H3641">
        <v>753</v>
      </c>
      <c r="I3641" s="119" t="s">
        <v>19</v>
      </c>
      <c r="J3641" s="119" t="s">
        <v>17</v>
      </c>
      <c r="K3641" s="1">
        <v>46255.758941458334</v>
      </c>
      <c r="L3641">
        <v>0</v>
      </c>
      <c r="M3641">
        <v>0</v>
      </c>
      <c r="N3641">
        <v>0</v>
      </c>
      <c r="O3641">
        <v>0</v>
      </c>
      <c r="P3641" s="119" t="s">
        <v>20254</v>
      </c>
    </row>
    <row r="3642" spans="1:16" x14ac:dyDescent="0.25">
      <c r="A3642">
        <v>5260</v>
      </c>
      <c r="B3642" s="119" t="s">
        <v>1705</v>
      </c>
      <c r="C3642">
        <v>75</v>
      </c>
      <c r="E3642">
        <v>1155</v>
      </c>
      <c r="F3642">
        <v>100</v>
      </c>
      <c r="G3642">
        <v>73</v>
      </c>
      <c r="H3642">
        <v>4017</v>
      </c>
      <c r="I3642" s="119" t="s">
        <v>19</v>
      </c>
      <c r="J3642" s="119" t="s">
        <v>17</v>
      </c>
      <c r="K3642" s="1">
        <v>46255.758941458334</v>
      </c>
      <c r="L3642">
        <v>1</v>
      </c>
      <c r="M3642">
        <v>0</v>
      </c>
      <c r="N3642">
        <v>0</v>
      </c>
      <c r="O3642">
        <v>0</v>
      </c>
      <c r="P3642" s="119" t="s">
        <v>20254</v>
      </c>
    </row>
    <row r="3643" spans="1:16" x14ac:dyDescent="0.25">
      <c r="A3643">
        <v>5261</v>
      </c>
      <c r="B3643" s="119" t="s">
        <v>1708</v>
      </c>
      <c r="C3643">
        <v>75</v>
      </c>
      <c r="E3643">
        <v>743</v>
      </c>
      <c r="F3643">
        <v>63</v>
      </c>
      <c r="G3643">
        <v>23</v>
      </c>
      <c r="H3643">
        <v>5089</v>
      </c>
      <c r="I3643" s="119" t="s">
        <v>19</v>
      </c>
      <c r="J3643" s="119" t="s">
        <v>17</v>
      </c>
      <c r="K3643" s="1">
        <v>46255.758941458334</v>
      </c>
      <c r="L3643">
        <v>0</v>
      </c>
      <c r="M3643">
        <v>0</v>
      </c>
      <c r="N3643">
        <v>0</v>
      </c>
      <c r="O3643">
        <v>0</v>
      </c>
      <c r="P3643" s="119" t="s">
        <v>20254</v>
      </c>
    </row>
    <row r="3644" spans="1:16" x14ac:dyDescent="0.25">
      <c r="A3644">
        <v>5262</v>
      </c>
      <c r="B3644" s="119" t="s">
        <v>1711</v>
      </c>
      <c r="C3644">
        <v>75</v>
      </c>
      <c r="E3644">
        <v>610</v>
      </c>
      <c r="F3644">
        <v>78</v>
      </c>
      <c r="G3644">
        <v>123</v>
      </c>
      <c r="H3644">
        <v>1499</v>
      </c>
      <c r="I3644" s="119" t="s">
        <v>19</v>
      </c>
      <c r="J3644" s="119" t="s">
        <v>17</v>
      </c>
      <c r="K3644" s="1">
        <v>46255.758941458334</v>
      </c>
      <c r="L3644">
        <v>0</v>
      </c>
      <c r="M3644">
        <v>0</v>
      </c>
      <c r="N3644">
        <v>0</v>
      </c>
      <c r="O3644">
        <v>0</v>
      </c>
      <c r="P3644" s="119" t="s">
        <v>20254</v>
      </c>
    </row>
    <row r="3645" spans="1:16" x14ac:dyDescent="0.25">
      <c r="A3645">
        <v>5263</v>
      </c>
      <c r="B3645" s="119" t="s">
        <v>1714</v>
      </c>
      <c r="C3645">
        <v>75</v>
      </c>
      <c r="E3645">
        <v>751</v>
      </c>
      <c r="F3645">
        <v>266</v>
      </c>
      <c r="G3645">
        <v>7</v>
      </c>
      <c r="H3645">
        <v>439998</v>
      </c>
      <c r="I3645" s="119" t="s">
        <v>19</v>
      </c>
      <c r="J3645" s="119" t="s">
        <v>17</v>
      </c>
      <c r="K3645" s="1">
        <v>46255.758941458334</v>
      </c>
      <c r="L3645">
        <v>0</v>
      </c>
      <c r="M3645">
        <v>0</v>
      </c>
      <c r="N3645">
        <v>0</v>
      </c>
      <c r="O3645">
        <v>0</v>
      </c>
      <c r="P3645" s="119" t="s">
        <v>20254</v>
      </c>
    </row>
    <row r="3646" spans="1:16" x14ac:dyDescent="0.25">
      <c r="A3646">
        <v>5264</v>
      </c>
      <c r="B3646" s="119" t="s">
        <v>1717</v>
      </c>
      <c r="C3646">
        <v>75</v>
      </c>
      <c r="E3646">
        <v>305</v>
      </c>
      <c r="F3646">
        <v>112</v>
      </c>
      <c r="G3646">
        <v>31</v>
      </c>
      <c r="H3646">
        <v>5013</v>
      </c>
      <c r="I3646" s="119" t="s">
        <v>19</v>
      </c>
      <c r="J3646" s="119" t="s">
        <v>17</v>
      </c>
      <c r="K3646" s="1">
        <v>46255.758941458334</v>
      </c>
      <c r="L3646">
        <v>0</v>
      </c>
      <c r="M3646">
        <v>0</v>
      </c>
      <c r="N3646">
        <v>0</v>
      </c>
      <c r="O3646">
        <v>0</v>
      </c>
      <c r="P3646" s="119" t="s">
        <v>20254</v>
      </c>
    </row>
    <row r="3647" spans="1:16" x14ac:dyDescent="0.25">
      <c r="A3647">
        <v>5265</v>
      </c>
      <c r="B3647" s="119" t="s">
        <v>1720</v>
      </c>
      <c r="C3647">
        <v>75</v>
      </c>
      <c r="E3647">
        <v>376</v>
      </c>
      <c r="F3647">
        <v>38</v>
      </c>
      <c r="G3647">
        <v>29</v>
      </c>
      <c r="H3647">
        <v>343</v>
      </c>
      <c r="I3647" s="119" t="s">
        <v>19</v>
      </c>
      <c r="J3647" s="119" t="s">
        <v>17</v>
      </c>
      <c r="K3647" s="1">
        <v>46255.758941458334</v>
      </c>
      <c r="L3647">
        <v>0</v>
      </c>
      <c r="M3647">
        <v>0</v>
      </c>
      <c r="N3647">
        <v>0</v>
      </c>
      <c r="O3647">
        <v>0</v>
      </c>
      <c r="P3647" s="119" t="s">
        <v>20254</v>
      </c>
    </row>
    <row r="3648" spans="1:16" x14ac:dyDescent="0.25">
      <c r="A3648">
        <v>5266</v>
      </c>
      <c r="B3648" s="119" t="s">
        <v>1723</v>
      </c>
      <c r="C3648">
        <v>75</v>
      </c>
      <c r="E3648">
        <v>403</v>
      </c>
      <c r="F3648">
        <v>48</v>
      </c>
      <c r="G3648">
        <v>41</v>
      </c>
      <c r="H3648">
        <v>885</v>
      </c>
      <c r="I3648" s="119" t="s">
        <v>19</v>
      </c>
      <c r="J3648" s="119" t="s">
        <v>17</v>
      </c>
      <c r="K3648" s="1">
        <v>46255.758941458334</v>
      </c>
      <c r="L3648">
        <v>0</v>
      </c>
      <c r="M3648">
        <v>0</v>
      </c>
      <c r="N3648">
        <v>0</v>
      </c>
      <c r="O3648">
        <v>0</v>
      </c>
      <c r="P3648" s="119" t="s">
        <v>20254</v>
      </c>
    </row>
    <row r="3649" spans="1:16" x14ac:dyDescent="0.25">
      <c r="A3649">
        <v>5267</v>
      </c>
      <c r="B3649" s="119" t="s">
        <v>1726</v>
      </c>
      <c r="C3649">
        <v>75</v>
      </c>
      <c r="E3649">
        <v>373</v>
      </c>
      <c r="F3649">
        <v>71</v>
      </c>
      <c r="G3649">
        <v>164</v>
      </c>
      <c r="H3649">
        <v>1491</v>
      </c>
      <c r="I3649" s="119" t="s">
        <v>19</v>
      </c>
      <c r="J3649" s="119" t="s">
        <v>17</v>
      </c>
      <c r="K3649" s="1">
        <v>46255.758941458334</v>
      </c>
      <c r="L3649">
        <v>0</v>
      </c>
      <c r="M3649">
        <v>0</v>
      </c>
      <c r="N3649">
        <v>0</v>
      </c>
      <c r="O3649">
        <v>0</v>
      </c>
      <c r="P3649" s="119" t="s">
        <v>20254</v>
      </c>
    </row>
    <row r="3650" spans="1:16" x14ac:dyDescent="0.25">
      <c r="A3650">
        <v>5268</v>
      </c>
      <c r="B3650" s="119" t="s">
        <v>1729</v>
      </c>
      <c r="C3650">
        <v>75</v>
      </c>
      <c r="E3650">
        <v>1375</v>
      </c>
      <c r="F3650">
        <v>64</v>
      </c>
      <c r="G3650">
        <v>63</v>
      </c>
      <c r="H3650">
        <v>1970</v>
      </c>
      <c r="I3650" s="119" t="s">
        <v>19</v>
      </c>
      <c r="J3650" s="119" t="s">
        <v>17</v>
      </c>
      <c r="K3650" s="1">
        <v>46255.758941458334</v>
      </c>
      <c r="L3650">
        <v>0</v>
      </c>
      <c r="M3650">
        <v>0</v>
      </c>
      <c r="N3650">
        <v>0</v>
      </c>
      <c r="O3650">
        <v>0</v>
      </c>
      <c r="P3650" s="119" t="s">
        <v>20254</v>
      </c>
    </row>
    <row r="3651" spans="1:16" x14ac:dyDescent="0.25">
      <c r="A3651">
        <v>5269</v>
      </c>
      <c r="B3651" s="119" t="s">
        <v>1732</v>
      </c>
      <c r="C3651">
        <v>75</v>
      </c>
      <c r="E3651">
        <v>298</v>
      </c>
      <c r="F3651">
        <v>46</v>
      </c>
      <c r="G3651">
        <v>57</v>
      </c>
      <c r="H3651">
        <v>510</v>
      </c>
      <c r="I3651" s="119" t="s">
        <v>19</v>
      </c>
      <c r="J3651" s="119" t="s">
        <v>17</v>
      </c>
      <c r="K3651" s="1">
        <v>46255.758941458334</v>
      </c>
      <c r="L3651">
        <v>0</v>
      </c>
      <c r="M3651">
        <v>0</v>
      </c>
      <c r="N3651">
        <v>0</v>
      </c>
      <c r="O3651">
        <v>0</v>
      </c>
      <c r="P3651" s="119" t="s">
        <v>20254</v>
      </c>
    </row>
    <row r="3652" spans="1:16" x14ac:dyDescent="0.25">
      <c r="A3652">
        <v>5270</v>
      </c>
      <c r="B3652" s="119" t="s">
        <v>1735</v>
      </c>
      <c r="C3652">
        <v>75</v>
      </c>
      <c r="E3652">
        <v>1002</v>
      </c>
      <c r="F3652">
        <v>107</v>
      </c>
      <c r="G3652">
        <v>47</v>
      </c>
      <c r="H3652">
        <v>1800</v>
      </c>
      <c r="I3652" s="119" t="s">
        <v>19</v>
      </c>
      <c r="J3652" s="119" t="s">
        <v>17</v>
      </c>
      <c r="K3652" s="1">
        <v>46255.758941458334</v>
      </c>
      <c r="L3652">
        <v>0</v>
      </c>
      <c r="M3652">
        <v>0</v>
      </c>
      <c r="N3652">
        <v>0</v>
      </c>
      <c r="O3652">
        <v>0</v>
      </c>
      <c r="P3652" s="119" t="s">
        <v>20254</v>
      </c>
    </row>
    <row r="3653" spans="1:16" x14ac:dyDescent="0.25">
      <c r="A3653">
        <v>5271</v>
      </c>
      <c r="B3653" s="119" t="s">
        <v>1738</v>
      </c>
      <c r="C3653">
        <v>75</v>
      </c>
      <c r="E3653">
        <v>322</v>
      </c>
      <c r="F3653">
        <v>116</v>
      </c>
      <c r="G3653">
        <v>23</v>
      </c>
      <c r="H3653">
        <v>79896</v>
      </c>
      <c r="I3653" s="119" t="s">
        <v>19</v>
      </c>
      <c r="J3653" s="119" t="s">
        <v>17</v>
      </c>
      <c r="K3653" s="1">
        <v>46255.758941458334</v>
      </c>
      <c r="L3653">
        <v>0</v>
      </c>
      <c r="M3653">
        <v>0</v>
      </c>
      <c r="N3653">
        <v>0</v>
      </c>
      <c r="O3653">
        <v>0</v>
      </c>
      <c r="P3653" s="119" t="s">
        <v>20254</v>
      </c>
    </row>
    <row r="3654" spans="1:16" x14ac:dyDescent="0.25">
      <c r="A3654">
        <v>5272</v>
      </c>
      <c r="B3654" s="119" t="s">
        <v>1741</v>
      </c>
      <c r="C3654">
        <v>75</v>
      </c>
      <c r="E3654">
        <v>1750</v>
      </c>
      <c r="F3654">
        <v>83</v>
      </c>
      <c r="G3654">
        <v>171</v>
      </c>
      <c r="H3654">
        <v>1081</v>
      </c>
      <c r="I3654" s="119" t="s">
        <v>19</v>
      </c>
      <c r="J3654" s="119" t="s">
        <v>17</v>
      </c>
      <c r="K3654" s="1">
        <v>46255.758941458334</v>
      </c>
      <c r="L3654">
        <v>0</v>
      </c>
      <c r="M3654">
        <v>0</v>
      </c>
      <c r="N3654">
        <v>0</v>
      </c>
      <c r="O3654">
        <v>0</v>
      </c>
      <c r="P3654" s="119" t="s">
        <v>20254</v>
      </c>
    </row>
    <row r="3655" spans="1:16" x14ac:dyDescent="0.25">
      <c r="A3655">
        <v>5273</v>
      </c>
      <c r="B3655" s="119" t="s">
        <v>1744</v>
      </c>
      <c r="C3655">
        <v>75</v>
      </c>
      <c r="E3655">
        <v>683</v>
      </c>
      <c r="F3655">
        <v>71</v>
      </c>
      <c r="G3655">
        <v>59</v>
      </c>
      <c r="H3655">
        <v>3080</v>
      </c>
      <c r="I3655" s="119" t="s">
        <v>19</v>
      </c>
      <c r="J3655" s="119" t="s">
        <v>17</v>
      </c>
      <c r="K3655" s="1">
        <v>46255.758941458334</v>
      </c>
      <c r="L3655">
        <v>0</v>
      </c>
      <c r="M3655">
        <v>0</v>
      </c>
      <c r="N3655">
        <v>0</v>
      </c>
      <c r="O3655">
        <v>0</v>
      </c>
      <c r="P3655" s="119" t="s">
        <v>20254</v>
      </c>
    </row>
    <row r="3656" spans="1:16" x14ac:dyDescent="0.25">
      <c r="A3656">
        <v>5274</v>
      </c>
      <c r="B3656" s="119" t="s">
        <v>1747</v>
      </c>
      <c r="C3656">
        <v>75</v>
      </c>
      <c r="E3656">
        <v>920</v>
      </c>
      <c r="F3656">
        <v>53</v>
      </c>
      <c r="G3656">
        <v>25</v>
      </c>
      <c r="H3656">
        <v>4799</v>
      </c>
      <c r="I3656" s="119" t="s">
        <v>19</v>
      </c>
      <c r="J3656" s="119" t="s">
        <v>17</v>
      </c>
      <c r="K3656" s="1">
        <v>46255.758941458334</v>
      </c>
      <c r="L3656">
        <v>0</v>
      </c>
      <c r="M3656">
        <v>0</v>
      </c>
      <c r="N3656">
        <v>0</v>
      </c>
      <c r="O3656">
        <v>0</v>
      </c>
      <c r="P3656" s="119" t="s">
        <v>20254</v>
      </c>
    </row>
    <row r="3657" spans="1:16" x14ac:dyDescent="0.25">
      <c r="A3657">
        <v>5275</v>
      </c>
      <c r="B3657" s="119" t="s">
        <v>1750</v>
      </c>
      <c r="C3657">
        <v>75</v>
      </c>
      <c r="E3657">
        <v>724</v>
      </c>
      <c r="F3657">
        <v>46</v>
      </c>
      <c r="G3657">
        <v>31</v>
      </c>
      <c r="H3657">
        <v>884</v>
      </c>
      <c r="I3657" s="119" t="s">
        <v>19</v>
      </c>
      <c r="J3657" s="119" t="s">
        <v>17</v>
      </c>
      <c r="K3657" s="1">
        <v>46255.758941458334</v>
      </c>
      <c r="L3657">
        <v>1</v>
      </c>
      <c r="M3657">
        <v>0</v>
      </c>
      <c r="N3657">
        <v>0</v>
      </c>
      <c r="O3657">
        <v>0</v>
      </c>
      <c r="P3657" s="119" t="s">
        <v>20254</v>
      </c>
    </row>
    <row r="3658" spans="1:16" x14ac:dyDescent="0.25">
      <c r="A3658">
        <v>5276</v>
      </c>
      <c r="B3658" s="119" t="s">
        <v>1753</v>
      </c>
      <c r="C3658">
        <v>75</v>
      </c>
      <c r="E3658">
        <v>1316</v>
      </c>
      <c r="F3658">
        <v>63</v>
      </c>
      <c r="G3658">
        <v>46</v>
      </c>
      <c r="H3658">
        <v>5997</v>
      </c>
      <c r="I3658" s="119" t="s">
        <v>19</v>
      </c>
      <c r="J3658" s="119" t="s">
        <v>17</v>
      </c>
      <c r="K3658" s="1">
        <v>46255.758941458334</v>
      </c>
      <c r="L3658">
        <v>0</v>
      </c>
      <c r="M3658">
        <v>1</v>
      </c>
      <c r="N3658">
        <v>0</v>
      </c>
      <c r="O3658">
        <v>0</v>
      </c>
      <c r="P3658" s="119" t="s">
        <v>20254</v>
      </c>
    </row>
    <row r="3659" spans="1:16" x14ac:dyDescent="0.25">
      <c r="A3659">
        <v>5277</v>
      </c>
      <c r="B3659" s="119" t="s">
        <v>1756</v>
      </c>
      <c r="C3659">
        <v>75</v>
      </c>
      <c r="E3659">
        <v>792</v>
      </c>
      <c r="F3659">
        <v>68</v>
      </c>
      <c r="G3659">
        <v>100</v>
      </c>
      <c r="H3659">
        <v>793</v>
      </c>
      <c r="I3659" s="119" t="s">
        <v>19</v>
      </c>
      <c r="J3659" s="119" t="s">
        <v>17</v>
      </c>
      <c r="K3659" s="1">
        <v>46255.758941458334</v>
      </c>
      <c r="L3659">
        <v>1</v>
      </c>
      <c r="M3659">
        <v>0</v>
      </c>
      <c r="N3659">
        <v>0</v>
      </c>
      <c r="O3659">
        <v>0</v>
      </c>
      <c r="P3659" s="119" t="s">
        <v>20254</v>
      </c>
    </row>
    <row r="3660" spans="1:16" x14ac:dyDescent="0.25">
      <c r="A3660">
        <v>5278</v>
      </c>
      <c r="B3660" s="119" t="s">
        <v>1705</v>
      </c>
      <c r="C3660">
        <v>80</v>
      </c>
      <c r="E3660">
        <v>200</v>
      </c>
      <c r="F3660">
        <v>34</v>
      </c>
      <c r="G3660">
        <v>422</v>
      </c>
      <c r="H3660">
        <v>196</v>
      </c>
      <c r="I3660" s="119" t="s">
        <v>19</v>
      </c>
      <c r="J3660" s="119" t="s">
        <v>17</v>
      </c>
      <c r="K3660" s="1">
        <v>46255.758941458334</v>
      </c>
      <c r="L3660">
        <v>0</v>
      </c>
      <c r="M3660">
        <v>3</v>
      </c>
      <c r="N3660">
        <v>0</v>
      </c>
      <c r="O3660">
        <v>0</v>
      </c>
      <c r="P3660" s="119" t="s">
        <v>20254</v>
      </c>
    </row>
    <row r="3661" spans="1:16" x14ac:dyDescent="0.25">
      <c r="A3661">
        <v>5279</v>
      </c>
      <c r="B3661" s="119" t="s">
        <v>1708</v>
      </c>
      <c r="C3661">
        <v>80</v>
      </c>
      <c r="E3661">
        <v>80</v>
      </c>
      <c r="F3661">
        <v>51</v>
      </c>
      <c r="G3661">
        <v>1149</v>
      </c>
      <c r="H3661">
        <v>219</v>
      </c>
      <c r="I3661" s="119" t="s">
        <v>19</v>
      </c>
      <c r="J3661" s="119" t="s">
        <v>17</v>
      </c>
      <c r="K3661" s="1">
        <v>46255.758941458334</v>
      </c>
      <c r="L3661">
        <v>0</v>
      </c>
      <c r="M3661">
        <v>1</v>
      </c>
      <c r="N3661">
        <v>0</v>
      </c>
      <c r="O3661">
        <v>0</v>
      </c>
      <c r="P3661" s="119" t="s">
        <v>20254</v>
      </c>
    </row>
    <row r="3662" spans="1:16" x14ac:dyDescent="0.25">
      <c r="A3662">
        <v>5280</v>
      </c>
      <c r="B3662" s="119" t="s">
        <v>1711</v>
      </c>
      <c r="C3662">
        <v>80</v>
      </c>
      <c r="E3662">
        <v>10</v>
      </c>
      <c r="F3662">
        <v>32</v>
      </c>
      <c r="G3662">
        <v>452</v>
      </c>
      <c r="H3662">
        <v>131</v>
      </c>
      <c r="I3662" s="119" t="s">
        <v>19</v>
      </c>
      <c r="J3662" s="119" t="s">
        <v>17</v>
      </c>
      <c r="K3662" s="1">
        <v>46255.758941458334</v>
      </c>
      <c r="L3662">
        <v>0</v>
      </c>
      <c r="M3662">
        <v>1</v>
      </c>
      <c r="N3662">
        <v>0</v>
      </c>
      <c r="O3662">
        <v>0</v>
      </c>
      <c r="P3662" s="119" t="s">
        <v>20254</v>
      </c>
    </row>
    <row r="3663" spans="1:16" x14ac:dyDescent="0.25">
      <c r="A3663">
        <v>5281</v>
      </c>
      <c r="B3663" s="119" t="s">
        <v>1714</v>
      </c>
      <c r="C3663">
        <v>80</v>
      </c>
      <c r="E3663">
        <v>475</v>
      </c>
      <c r="F3663">
        <v>50</v>
      </c>
      <c r="G3663">
        <v>277</v>
      </c>
      <c r="H3663">
        <v>200</v>
      </c>
      <c r="I3663" s="119" t="s">
        <v>19</v>
      </c>
      <c r="J3663" s="119" t="s">
        <v>17</v>
      </c>
      <c r="K3663" s="1">
        <v>46255.758941458334</v>
      </c>
      <c r="L3663">
        <v>0</v>
      </c>
      <c r="M3663">
        <v>1</v>
      </c>
      <c r="N3663">
        <v>0</v>
      </c>
      <c r="O3663">
        <v>0</v>
      </c>
      <c r="P3663" s="119" t="s">
        <v>20254</v>
      </c>
    </row>
    <row r="3664" spans="1:16" x14ac:dyDescent="0.25">
      <c r="A3664">
        <v>5282</v>
      </c>
      <c r="B3664" s="119" t="s">
        <v>1717</v>
      </c>
      <c r="C3664">
        <v>80</v>
      </c>
      <c r="E3664">
        <v>653</v>
      </c>
      <c r="F3664">
        <v>56</v>
      </c>
      <c r="G3664">
        <v>362</v>
      </c>
      <c r="H3664">
        <v>725</v>
      </c>
      <c r="I3664" s="119" t="s">
        <v>19</v>
      </c>
      <c r="J3664" s="119" t="s">
        <v>17</v>
      </c>
      <c r="K3664" s="1">
        <v>46255.758941458334</v>
      </c>
      <c r="L3664">
        <v>1</v>
      </c>
      <c r="M3664">
        <v>1</v>
      </c>
      <c r="N3664">
        <v>0</v>
      </c>
      <c r="O3664">
        <v>0</v>
      </c>
      <c r="P3664" s="119" t="s">
        <v>20254</v>
      </c>
    </row>
    <row r="3665" spans="1:16" x14ac:dyDescent="0.25">
      <c r="A3665">
        <v>5283</v>
      </c>
      <c r="B3665" s="119" t="s">
        <v>1720</v>
      </c>
      <c r="C3665">
        <v>80</v>
      </c>
      <c r="E3665">
        <v>341</v>
      </c>
      <c r="F3665">
        <v>40</v>
      </c>
      <c r="G3665">
        <v>101</v>
      </c>
      <c r="H3665">
        <v>44</v>
      </c>
      <c r="I3665" s="119" t="s">
        <v>19</v>
      </c>
      <c r="J3665" s="119" t="s">
        <v>17</v>
      </c>
      <c r="K3665" s="1">
        <v>46255.758941458334</v>
      </c>
      <c r="L3665">
        <v>0</v>
      </c>
      <c r="M3665">
        <v>1</v>
      </c>
      <c r="N3665">
        <v>0</v>
      </c>
      <c r="O3665">
        <v>0</v>
      </c>
      <c r="P3665" s="119" t="s">
        <v>20254</v>
      </c>
    </row>
    <row r="3666" spans="1:16" x14ac:dyDescent="0.25">
      <c r="A3666">
        <v>5284</v>
      </c>
      <c r="B3666" s="119" t="s">
        <v>1723</v>
      </c>
      <c r="C3666">
        <v>80</v>
      </c>
      <c r="E3666">
        <v>655</v>
      </c>
      <c r="F3666">
        <v>35</v>
      </c>
      <c r="G3666">
        <v>370</v>
      </c>
      <c r="H3666">
        <v>99</v>
      </c>
      <c r="I3666" s="119" t="s">
        <v>19</v>
      </c>
      <c r="J3666" s="119" t="s">
        <v>17</v>
      </c>
      <c r="K3666" s="1">
        <v>46255.758941458334</v>
      </c>
      <c r="L3666">
        <v>0</v>
      </c>
      <c r="M3666">
        <v>2</v>
      </c>
      <c r="N3666">
        <v>0</v>
      </c>
      <c r="O3666">
        <v>1</v>
      </c>
      <c r="P3666" s="119" t="s">
        <v>20254</v>
      </c>
    </row>
    <row r="3667" spans="1:16" x14ac:dyDescent="0.25">
      <c r="A3667">
        <v>5285</v>
      </c>
      <c r="B3667" s="119" t="s">
        <v>1726</v>
      </c>
      <c r="C3667">
        <v>80</v>
      </c>
      <c r="E3667">
        <v>51</v>
      </c>
      <c r="F3667">
        <v>58</v>
      </c>
      <c r="G3667">
        <v>883</v>
      </c>
      <c r="H3667">
        <v>59</v>
      </c>
      <c r="I3667" s="119" t="s">
        <v>19</v>
      </c>
      <c r="J3667" s="119" t="s">
        <v>17</v>
      </c>
      <c r="K3667" s="1">
        <v>46255.758941458334</v>
      </c>
      <c r="L3667">
        <v>0</v>
      </c>
      <c r="M3667">
        <v>0</v>
      </c>
      <c r="N3667">
        <v>0</v>
      </c>
      <c r="O3667">
        <v>0</v>
      </c>
      <c r="P3667" s="119" t="s">
        <v>20254</v>
      </c>
    </row>
    <row r="3668" spans="1:16" x14ac:dyDescent="0.25">
      <c r="A3668">
        <v>5286</v>
      </c>
      <c r="B3668" s="119" t="s">
        <v>1729</v>
      </c>
      <c r="C3668">
        <v>80</v>
      </c>
      <c r="E3668">
        <v>2506</v>
      </c>
      <c r="F3668">
        <v>38</v>
      </c>
      <c r="G3668">
        <v>366</v>
      </c>
      <c r="H3668">
        <v>135</v>
      </c>
      <c r="I3668" s="119" t="s">
        <v>19</v>
      </c>
      <c r="J3668" s="119" t="s">
        <v>17</v>
      </c>
      <c r="K3668" s="1">
        <v>46255.758941458334</v>
      </c>
      <c r="L3668">
        <v>1</v>
      </c>
      <c r="M3668">
        <v>1</v>
      </c>
      <c r="N3668">
        <v>0</v>
      </c>
      <c r="O3668">
        <v>0</v>
      </c>
      <c r="P3668" s="119" t="s">
        <v>20254</v>
      </c>
    </row>
    <row r="3669" spans="1:16" x14ac:dyDescent="0.25">
      <c r="A3669">
        <v>5287</v>
      </c>
      <c r="B3669" s="119" t="s">
        <v>1732</v>
      </c>
      <c r="C3669">
        <v>80</v>
      </c>
      <c r="E3669">
        <v>884</v>
      </c>
      <c r="F3669">
        <v>49</v>
      </c>
      <c r="G3669">
        <v>203</v>
      </c>
      <c r="H3669">
        <v>145</v>
      </c>
      <c r="I3669" s="119" t="s">
        <v>19</v>
      </c>
      <c r="J3669" s="119" t="s">
        <v>17</v>
      </c>
      <c r="K3669" s="1">
        <v>46255.758941458334</v>
      </c>
      <c r="L3669">
        <v>0</v>
      </c>
      <c r="M3669">
        <v>0</v>
      </c>
      <c r="N3669">
        <v>0</v>
      </c>
      <c r="O3669">
        <v>0</v>
      </c>
      <c r="P3669" s="119" t="s">
        <v>20254</v>
      </c>
    </row>
    <row r="3670" spans="1:16" x14ac:dyDescent="0.25">
      <c r="A3670">
        <v>5288</v>
      </c>
      <c r="B3670" s="119" t="s">
        <v>1735</v>
      </c>
      <c r="C3670">
        <v>80</v>
      </c>
      <c r="E3670">
        <v>2713</v>
      </c>
      <c r="F3670">
        <v>58</v>
      </c>
      <c r="G3670">
        <v>238</v>
      </c>
      <c r="H3670">
        <v>323</v>
      </c>
      <c r="I3670" s="119" t="s">
        <v>19</v>
      </c>
      <c r="J3670" s="119" t="s">
        <v>17</v>
      </c>
      <c r="K3670" s="1">
        <v>46255.758941458334</v>
      </c>
      <c r="L3670">
        <v>3</v>
      </c>
      <c r="M3670">
        <v>0</v>
      </c>
      <c r="N3670">
        <v>0</v>
      </c>
      <c r="O3670">
        <v>0</v>
      </c>
      <c r="P3670" s="119" t="s">
        <v>20254</v>
      </c>
    </row>
    <row r="3671" spans="1:16" x14ac:dyDescent="0.25">
      <c r="A3671">
        <v>5289</v>
      </c>
      <c r="B3671" s="119" t="s">
        <v>1738</v>
      </c>
      <c r="C3671">
        <v>80</v>
      </c>
      <c r="E3671">
        <v>1</v>
      </c>
      <c r="F3671">
        <v>38</v>
      </c>
      <c r="G3671">
        <v>416</v>
      </c>
      <c r="H3671">
        <v>650</v>
      </c>
      <c r="I3671" s="119" t="s">
        <v>19</v>
      </c>
      <c r="J3671" s="119" t="s">
        <v>17</v>
      </c>
      <c r="K3671" s="1">
        <v>46255.758941458334</v>
      </c>
      <c r="L3671">
        <v>0</v>
      </c>
      <c r="M3671">
        <v>1</v>
      </c>
      <c r="N3671">
        <v>0</v>
      </c>
      <c r="O3671">
        <v>1</v>
      </c>
      <c r="P3671" s="119" t="s">
        <v>20254</v>
      </c>
    </row>
    <row r="3672" spans="1:16" x14ac:dyDescent="0.25">
      <c r="A3672">
        <v>5290</v>
      </c>
      <c r="B3672" s="119" t="s">
        <v>1741</v>
      </c>
      <c r="C3672">
        <v>80</v>
      </c>
      <c r="E3672">
        <v>599</v>
      </c>
      <c r="F3672">
        <v>46</v>
      </c>
      <c r="G3672">
        <v>1038</v>
      </c>
      <c r="H3672">
        <v>408</v>
      </c>
      <c r="I3672" s="119" t="s">
        <v>19</v>
      </c>
      <c r="J3672" s="119" t="s">
        <v>17</v>
      </c>
      <c r="K3672" s="1">
        <v>46255.758941458334</v>
      </c>
      <c r="L3672">
        <v>0</v>
      </c>
      <c r="M3672">
        <v>0</v>
      </c>
      <c r="N3672">
        <v>0</v>
      </c>
      <c r="O3672">
        <v>0</v>
      </c>
      <c r="P3672" s="119" t="s">
        <v>20254</v>
      </c>
    </row>
    <row r="3673" spans="1:16" x14ac:dyDescent="0.25">
      <c r="A3673">
        <v>5291</v>
      </c>
      <c r="B3673" s="119" t="s">
        <v>1744</v>
      </c>
      <c r="C3673">
        <v>80</v>
      </c>
      <c r="E3673">
        <v>377</v>
      </c>
      <c r="F3673">
        <v>65</v>
      </c>
      <c r="G3673">
        <v>810</v>
      </c>
      <c r="H3673">
        <v>724</v>
      </c>
      <c r="I3673" s="119" t="s">
        <v>19</v>
      </c>
      <c r="J3673" s="119" t="s">
        <v>17</v>
      </c>
      <c r="K3673" s="1">
        <v>46255.758941458334</v>
      </c>
      <c r="L3673">
        <v>2</v>
      </c>
      <c r="M3673">
        <v>0</v>
      </c>
      <c r="N3673">
        <v>0</v>
      </c>
      <c r="O3673">
        <v>0</v>
      </c>
      <c r="P3673" s="119" t="s">
        <v>20254</v>
      </c>
    </row>
    <row r="3674" spans="1:16" x14ac:dyDescent="0.25">
      <c r="A3674">
        <v>5292</v>
      </c>
      <c r="B3674" s="119" t="s">
        <v>1747</v>
      </c>
      <c r="C3674">
        <v>80</v>
      </c>
      <c r="E3674">
        <v>398</v>
      </c>
      <c r="F3674">
        <v>40</v>
      </c>
      <c r="G3674">
        <v>1261</v>
      </c>
      <c r="H3674">
        <v>293</v>
      </c>
      <c r="I3674" s="119" t="s">
        <v>19</v>
      </c>
      <c r="J3674" s="119" t="s">
        <v>17</v>
      </c>
      <c r="K3674" s="1">
        <v>46255.758941458334</v>
      </c>
      <c r="L3674">
        <v>1</v>
      </c>
      <c r="M3674">
        <v>0</v>
      </c>
      <c r="N3674">
        <v>0</v>
      </c>
      <c r="O3674">
        <v>0</v>
      </c>
      <c r="P3674" s="119" t="s">
        <v>20254</v>
      </c>
    </row>
    <row r="3675" spans="1:16" x14ac:dyDescent="0.25">
      <c r="A3675">
        <v>5293</v>
      </c>
      <c r="B3675" s="119" t="s">
        <v>1750</v>
      </c>
      <c r="C3675">
        <v>80</v>
      </c>
      <c r="E3675">
        <v>1285</v>
      </c>
      <c r="F3675">
        <v>58</v>
      </c>
      <c r="G3675">
        <v>342</v>
      </c>
      <c r="H3675">
        <v>256</v>
      </c>
      <c r="I3675" s="119" t="s">
        <v>19</v>
      </c>
      <c r="J3675" s="119" t="s">
        <v>17</v>
      </c>
      <c r="K3675" s="1">
        <v>46255.758941458334</v>
      </c>
      <c r="L3675">
        <v>0</v>
      </c>
      <c r="M3675">
        <v>0</v>
      </c>
      <c r="N3675">
        <v>0</v>
      </c>
      <c r="O3675">
        <v>0</v>
      </c>
      <c r="P3675" s="119" t="s">
        <v>20254</v>
      </c>
    </row>
    <row r="3676" spans="1:16" x14ac:dyDescent="0.25">
      <c r="A3676">
        <v>5294</v>
      </c>
      <c r="B3676" s="119" t="s">
        <v>1753</v>
      </c>
      <c r="C3676">
        <v>80</v>
      </c>
      <c r="E3676">
        <v>880</v>
      </c>
      <c r="F3676">
        <v>61</v>
      </c>
      <c r="G3676">
        <v>363</v>
      </c>
      <c r="H3676">
        <v>748</v>
      </c>
      <c r="I3676" s="119" t="s">
        <v>19</v>
      </c>
      <c r="J3676" s="119" t="s">
        <v>17</v>
      </c>
      <c r="K3676" s="1">
        <v>46255.758941458334</v>
      </c>
      <c r="L3676">
        <v>1</v>
      </c>
      <c r="M3676">
        <v>1</v>
      </c>
      <c r="N3676">
        <v>0</v>
      </c>
      <c r="O3676">
        <v>0</v>
      </c>
      <c r="P3676" s="119" t="s">
        <v>20254</v>
      </c>
    </row>
    <row r="3677" spans="1:16" x14ac:dyDescent="0.25">
      <c r="A3677">
        <v>5295</v>
      </c>
      <c r="B3677" s="119" t="s">
        <v>1756</v>
      </c>
      <c r="C3677">
        <v>80</v>
      </c>
      <c r="E3677">
        <v>178</v>
      </c>
      <c r="F3677">
        <v>47</v>
      </c>
      <c r="G3677">
        <v>310</v>
      </c>
      <c r="H3677">
        <v>299</v>
      </c>
      <c r="I3677" s="119" t="s">
        <v>19</v>
      </c>
      <c r="J3677" s="119" t="s">
        <v>17</v>
      </c>
      <c r="K3677" s="1">
        <v>46255.758941458334</v>
      </c>
      <c r="L3677">
        <v>1</v>
      </c>
      <c r="M3677">
        <v>1</v>
      </c>
      <c r="N3677">
        <v>0</v>
      </c>
      <c r="O3677">
        <v>0</v>
      </c>
      <c r="P3677" s="119" t="s">
        <v>20254</v>
      </c>
    </row>
    <row r="3678" spans="1:16" x14ac:dyDescent="0.25">
      <c r="A3678">
        <v>8495</v>
      </c>
      <c r="B3678" s="119" t="s">
        <v>1784</v>
      </c>
      <c r="C3678">
        <v>0</v>
      </c>
      <c r="E3678">
        <v>1758</v>
      </c>
      <c r="F3678">
        <v>5</v>
      </c>
      <c r="G3678">
        <v>131350</v>
      </c>
      <c r="H3678">
        <v>19</v>
      </c>
      <c r="I3678" s="119" t="s">
        <v>16</v>
      </c>
      <c r="J3678" s="119" t="s">
        <v>17</v>
      </c>
      <c r="K3678" s="1">
        <v>46255.758941458334</v>
      </c>
      <c r="L3678">
        <v>0</v>
      </c>
      <c r="M3678">
        <v>0</v>
      </c>
      <c r="N3678">
        <v>0</v>
      </c>
      <c r="O3678">
        <v>0</v>
      </c>
      <c r="P3678" s="119" t="s">
        <v>20254</v>
      </c>
    </row>
    <row r="3679" spans="1:16" x14ac:dyDescent="0.25">
      <c r="A3679">
        <v>8511</v>
      </c>
      <c r="B3679" s="119" t="s">
        <v>1785</v>
      </c>
      <c r="C3679">
        <v>10</v>
      </c>
      <c r="E3679">
        <v>2072</v>
      </c>
      <c r="F3679">
        <v>16</v>
      </c>
      <c r="G3679">
        <v>16330</v>
      </c>
      <c r="H3679">
        <v>32</v>
      </c>
      <c r="I3679" s="119" t="s">
        <v>16</v>
      </c>
      <c r="J3679" s="119" t="s">
        <v>17</v>
      </c>
      <c r="K3679" s="1">
        <v>46255.758941458334</v>
      </c>
      <c r="L3679">
        <v>0</v>
      </c>
      <c r="M3679">
        <v>10</v>
      </c>
      <c r="N3679">
        <v>0</v>
      </c>
      <c r="O3679">
        <v>0</v>
      </c>
      <c r="P3679" s="119" t="s">
        <v>20254</v>
      </c>
    </row>
    <row r="3680" spans="1:16" x14ac:dyDescent="0.25">
      <c r="A3680">
        <v>8515</v>
      </c>
      <c r="B3680" s="119" t="s">
        <v>1786</v>
      </c>
      <c r="C3680">
        <v>8</v>
      </c>
      <c r="E3680">
        <v>1573</v>
      </c>
      <c r="F3680">
        <v>6</v>
      </c>
      <c r="G3680">
        <v>28616</v>
      </c>
      <c r="H3680">
        <v>29</v>
      </c>
      <c r="I3680" s="119" t="s">
        <v>16</v>
      </c>
      <c r="J3680" s="119" t="s">
        <v>17</v>
      </c>
      <c r="K3680" s="1">
        <v>46255.758941458334</v>
      </c>
      <c r="L3680">
        <v>0</v>
      </c>
      <c r="M3680">
        <v>0</v>
      </c>
      <c r="N3680">
        <v>0</v>
      </c>
      <c r="O3680">
        <v>0</v>
      </c>
      <c r="P3680" s="119" t="s">
        <v>20254</v>
      </c>
    </row>
    <row r="3681" spans="1:16" x14ac:dyDescent="0.25">
      <c r="A3681">
        <v>8535</v>
      </c>
      <c r="B3681" s="119" t="s">
        <v>1787</v>
      </c>
      <c r="C3681">
        <v>0</v>
      </c>
      <c r="E3681">
        <v>24683</v>
      </c>
      <c r="F3681">
        <v>3</v>
      </c>
      <c r="G3681">
        <v>274299</v>
      </c>
      <c r="H3681">
        <v>14</v>
      </c>
      <c r="I3681" s="119" t="s">
        <v>16</v>
      </c>
      <c r="J3681" s="119" t="s">
        <v>17</v>
      </c>
      <c r="K3681" s="1">
        <v>46255.758941458334</v>
      </c>
      <c r="L3681">
        <v>2008</v>
      </c>
      <c r="M3681">
        <v>581</v>
      </c>
      <c r="N3681">
        <v>281</v>
      </c>
      <c r="O3681">
        <v>79</v>
      </c>
      <c r="P3681" s="119" t="s">
        <v>20254</v>
      </c>
    </row>
    <row r="3682" spans="1:16" x14ac:dyDescent="0.25">
      <c r="A3682">
        <v>8550</v>
      </c>
      <c r="B3682" s="119" t="s">
        <v>1788</v>
      </c>
      <c r="C3682">
        <v>0</v>
      </c>
      <c r="E3682">
        <v>0</v>
      </c>
      <c r="F3682">
        <v>0</v>
      </c>
      <c r="G3682">
        <v>544281</v>
      </c>
      <c r="H3682">
        <v>27</v>
      </c>
      <c r="I3682" s="119" t="s">
        <v>16</v>
      </c>
      <c r="J3682" s="119" t="s">
        <v>17</v>
      </c>
      <c r="K3682" s="1">
        <v>46255.758941458334</v>
      </c>
      <c r="L3682">
        <v>0</v>
      </c>
      <c r="M3682">
        <v>2251</v>
      </c>
      <c r="N3682">
        <v>0</v>
      </c>
      <c r="O3682">
        <v>2</v>
      </c>
      <c r="P3682" s="119" t="s">
        <v>20254</v>
      </c>
    </row>
    <row r="3683" spans="1:16" x14ac:dyDescent="0.25">
      <c r="A3683">
        <v>8553</v>
      </c>
      <c r="B3683" s="119" t="s">
        <v>1789</v>
      </c>
      <c r="C3683">
        <v>0</v>
      </c>
      <c r="E3683">
        <v>394</v>
      </c>
      <c r="F3683">
        <v>8</v>
      </c>
      <c r="G3683">
        <v>28001</v>
      </c>
      <c r="H3683">
        <v>115</v>
      </c>
      <c r="I3683" s="119" t="s">
        <v>16</v>
      </c>
      <c r="J3683" s="119" t="s">
        <v>17</v>
      </c>
      <c r="K3683" s="1">
        <v>46255.758941458334</v>
      </c>
      <c r="L3683">
        <v>1</v>
      </c>
      <c r="M3683">
        <v>127</v>
      </c>
      <c r="N3683">
        <v>0</v>
      </c>
      <c r="O3683">
        <v>1</v>
      </c>
      <c r="P3683" s="119" t="s">
        <v>20254</v>
      </c>
    </row>
    <row r="3684" spans="1:16" x14ac:dyDescent="0.25">
      <c r="A3684">
        <v>8568</v>
      </c>
      <c r="B3684" s="119" t="s">
        <v>1790</v>
      </c>
      <c r="C3684">
        <v>0</v>
      </c>
      <c r="E3684">
        <v>476</v>
      </c>
      <c r="F3684">
        <v>6</v>
      </c>
      <c r="G3684">
        <v>125194</v>
      </c>
      <c r="H3684">
        <v>37</v>
      </c>
      <c r="I3684" s="119" t="s">
        <v>16</v>
      </c>
      <c r="J3684" s="119" t="s">
        <v>17</v>
      </c>
      <c r="K3684" s="1">
        <v>46255.758941458334</v>
      </c>
      <c r="L3684">
        <v>2</v>
      </c>
      <c r="M3684">
        <v>0</v>
      </c>
      <c r="N3684">
        <v>1</v>
      </c>
      <c r="O3684">
        <v>0</v>
      </c>
      <c r="P3684" s="119" t="s">
        <v>20254</v>
      </c>
    </row>
    <row r="3685" spans="1:16" x14ac:dyDescent="0.25">
      <c r="A3685">
        <v>8574</v>
      </c>
      <c r="B3685" s="119" t="s">
        <v>1791</v>
      </c>
      <c r="C3685">
        <v>0</v>
      </c>
      <c r="E3685">
        <v>2575</v>
      </c>
      <c r="F3685">
        <v>26</v>
      </c>
      <c r="G3685">
        <v>6223</v>
      </c>
      <c r="H3685">
        <v>38</v>
      </c>
      <c r="I3685" s="119" t="s">
        <v>16</v>
      </c>
      <c r="J3685" s="119" t="s">
        <v>17</v>
      </c>
      <c r="K3685" s="1">
        <v>46255.758941458334</v>
      </c>
      <c r="L3685">
        <v>7</v>
      </c>
      <c r="M3685">
        <v>1</v>
      </c>
      <c r="N3685">
        <v>0</v>
      </c>
      <c r="O3685">
        <v>0</v>
      </c>
      <c r="P3685" s="119" t="s">
        <v>20254</v>
      </c>
    </row>
    <row r="3686" spans="1:16" x14ac:dyDescent="0.25">
      <c r="A3686">
        <v>8576</v>
      </c>
      <c r="B3686" s="119" t="s">
        <v>1792</v>
      </c>
      <c r="C3686">
        <v>0</v>
      </c>
      <c r="E3686">
        <v>30691</v>
      </c>
      <c r="F3686">
        <v>15</v>
      </c>
      <c r="G3686">
        <v>195518</v>
      </c>
      <c r="H3686">
        <v>24</v>
      </c>
      <c r="I3686" s="119" t="s">
        <v>16</v>
      </c>
      <c r="J3686" s="119" t="s">
        <v>17</v>
      </c>
      <c r="K3686" s="1">
        <v>46255.758941458334</v>
      </c>
      <c r="L3686">
        <v>5615</v>
      </c>
      <c r="M3686">
        <v>11374</v>
      </c>
      <c r="N3686">
        <v>1509</v>
      </c>
      <c r="O3686">
        <v>2361</v>
      </c>
      <c r="P3686" s="119" t="s">
        <v>20254</v>
      </c>
    </row>
    <row r="3687" spans="1:16" x14ac:dyDescent="0.25">
      <c r="A3687">
        <v>8578</v>
      </c>
      <c r="B3687" s="119" t="s">
        <v>1793</v>
      </c>
      <c r="C3687">
        <v>0</v>
      </c>
      <c r="E3687">
        <v>480</v>
      </c>
      <c r="F3687">
        <v>3</v>
      </c>
      <c r="G3687">
        <v>79783</v>
      </c>
      <c r="H3687">
        <v>19</v>
      </c>
      <c r="I3687" s="119" t="s">
        <v>16</v>
      </c>
      <c r="J3687" s="119" t="s">
        <v>17</v>
      </c>
      <c r="K3687" s="1">
        <v>46255.758941458334</v>
      </c>
      <c r="L3687">
        <v>0</v>
      </c>
      <c r="M3687">
        <v>2</v>
      </c>
      <c r="N3687">
        <v>0</v>
      </c>
      <c r="O3687">
        <v>0</v>
      </c>
      <c r="P3687" s="119" t="s">
        <v>20254</v>
      </c>
    </row>
    <row r="3688" spans="1:16" x14ac:dyDescent="0.25">
      <c r="A3688">
        <v>8579</v>
      </c>
      <c r="B3688" s="119" t="s">
        <v>1794</v>
      </c>
      <c r="C3688">
        <v>0</v>
      </c>
      <c r="E3688">
        <v>4277</v>
      </c>
      <c r="F3688">
        <v>10</v>
      </c>
      <c r="G3688">
        <v>81650</v>
      </c>
      <c r="H3688">
        <v>39</v>
      </c>
      <c r="I3688" s="119" t="s">
        <v>16</v>
      </c>
      <c r="J3688" s="119" t="s">
        <v>17</v>
      </c>
      <c r="K3688" s="1">
        <v>46255.758941458334</v>
      </c>
      <c r="L3688">
        <v>15</v>
      </c>
      <c r="M3688">
        <v>2254</v>
      </c>
      <c r="N3688">
        <v>0</v>
      </c>
      <c r="O3688">
        <v>0</v>
      </c>
      <c r="P3688" s="119" t="s">
        <v>20254</v>
      </c>
    </row>
    <row r="3689" spans="1:16" x14ac:dyDescent="0.25">
      <c r="A3689">
        <v>8583</v>
      </c>
      <c r="B3689" s="119" t="s">
        <v>1795</v>
      </c>
      <c r="C3689">
        <v>0</v>
      </c>
      <c r="E3689">
        <v>35216</v>
      </c>
      <c r="F3689">
        <v>4</v>
      </c>
      <c r="G3689">
        <v>347206</v>
      </c>
      <c r="H3689">
        <v>17</v>
      </c>
      <c r="I3689" s="119" t="s">
        <v>16</v>
      </c>
      <c r="J3689" s="119" t="s">
        <v>17</v>
      </c>
      <c r="K3689" s="1">
        <v>46255.758941458334</v>
      </c>
      <c r="L3689">
        <v>107</v>
      </c>
      <c r="M3689">
        <v>230</v>
      </c>
      <c r="N3689">
        <v>1</v>
      </c>
      <c r="O3689">
        <v>0</v>
      </c>
      <c r="P3689" s="119" t="s">
        <v>20254</v>
      </c>
    </row>
    <row r="3690" spans="1:16" x14ac:dyDescent="0.25">
      <c r="A3690">
        <v>8591</v>
      </c>
      <c r="B3690" s="119" t="s">
        <v>1796</v>
      </c>
      <c r="C3690">
        <v>0</v>
      </c>
      <c r="E3690">
        <v>2096</v>
      </c>
      <c r="F3690">
        <v>15</v>
      </c>
      <c r="G3690">
        <v>33779</v>
      </c>
      <c r="H3690">
        <v>19</v>
      </c>
      <c r="I3690" s="119" t="s">
        <v>16</v>
      </c>
      <c r="J3690" s="119" t="s">
        <v>17</v>
      </c>
      <c r="K3690" s="1">
        <v>46255.758941458334</v>
      </c>
      <c r="L3690">
        <v>0</v>
      </c>
      <c r="M3690">
        <v>15</v>
      </c>
      <c r="N3690">
        <v>0</v>
      </c>
      <c r="O3690">
        <v>7</v>
      </c>
      <c r="P3690" s="119" t="s">
        <v>20254</v>
      </c>
    </row>
    <row r="3691" spans="1:16" x14ac:dyDescent="0.25">
      <c r="A3691">
        <v>8592</v>
      </c>
      <c r="B3691" s="119" t="s">
        <v>1797</v>
      </c>
      <c r="C3691">
        <v>0</v>
      </c>
      <c r="E3691">
        <v>10063</v>
      </c>
      <c r="F3691">
        <v>17</v>
      </c>
      <c r="G3691">
        <v>23263</v>
      </c>
      <c r="H3691">
        <v>19</v>
      </c>
      <c r="I3691" s="119" t="s">
        <v>16</v>
      </c>
      <c r="J3691" s="119" t="s">
        <v>17</v>
      </c>
      <c r="K3691" s="1">
        <v>46255.758941458334</v>
      </c>
      <c r="L3691">
        <v>10</v>
      </c>
      <c r="M3691">
        <v>3</v>
      </c>
      <c r="N3691">
        <v>1</v>
      </c>
      <c r="O3691">
        <v>3</v>
      </c>
      <c r="P3691" s="119" t="s">
        <v>20254</v>
      </c>
    </row>
    <row r="3692" spans="1:16" x14ac:dyDescent="0.25">
      <c r="A3692">
        <v>8593</v>
      </c>
      <c r="B3692" s="119" t="s">
        <v>1798</v>
      </c>
      <c r="C3692">
        <v>0</v>
      </c>
      <c r="E3692">
        <v>297739</v>
      </c>
      <c r="F3692">
        <v>4</v>
      </c>
      <c r="G3692">
        <v>423706</v>
      </c>
      <c r="H3692">
        <v>10</v>
      </c>
      <c r="I3692" s="119" t="s">
        <v>16</v>
      </c>
      <c r="J3692" s="119" t="s">
        <v>17</v>
      </c>
      <c r="K3692" s="1">
        <v>46255.758941458334</v>
      </c>
      <c r="L3692">
        <v>17855</v>
      </c>
      <c r="M3692">
        <v>467</v>
      </c>
      <c r="N3692">
        <v>506</v>
      </c>
      <c r="O3692">
        <v>39</v>
      </c>
      <c r="P3692" s="119" t="s">
        <v>20254</v>
      </c>
    </row>
    <row r="3693" spans="1:16" x14ac:dyDescent="0.25">
      <c r="A3693">
        <v>8594</v>
      </c>
      <c r="B3693" s="119" t="s">
        <v>1799</v>
      </c>
      <c r="C3693">
        <v>0</v>
      </c>
      <c r="E3693">
        <v>300193</v>
      </c>
      <c r="F3693">
        <v>4</v>
      </c>
      <c r="G3693">
        <v>577963</v>
      </c>
      <c r="H3693">
        <v>9</v>
      </c>
      <c r="I3693" s="119" t="s">
        <v>16</v>
      </c>
      <c r="J3693" s="119" t="s">
        <v>17</v>
      </c>
      <c r="K3693" s="1">
        <v>46255.758941458334</v>
      </c>
      <c r="L3693">
        <v>8785</v>
      </c>
      <c r="M3693">
        <v>2134</v>
      </c>
      <c r="N3693">
        <v>872</v>
      </c>
      <c r="O3693">
        <v>41</v>
      </c>
      <c r="P3693" s="119" t="s">
        <v>20254</v>
      </c>
    </row>
    <row r="3694" spans="1:16" x14ac:dyDescent="0.25">
      <c r="A3694">
        <v>8600</v>
      </c>
      <c r="B3694" s="119" t="s">
        <v>1800</v>
      </c>
      <c r="C3694">
        <v>0</v>
      </c>
      <c r="E3694">
        <v>14167</v>
      </c>
      <c r="F3694">
        <v>10</v>
      </c>
      <c r="G3694">
        <v>745586</v>
      </c>
      <c r="H3694">
        <v>18</v>
      </c>
      <c r="I3694" s="119" t="s">
        <v>16</v>
      </c>
      <c r="J3694" s="119" t="s">
        <v>17</v>
      </c>
      <c r="K3694" s="1">
        <v>46255.758941458334</v>
      </c>
      <c r="L3694">
        <v>5809</v>
      </c>
      <c r="M3694">
        <v>2967</v>
      </c>
      <c r="N3694">
        <v>875</v>
      </c>
      <c r="O3694">
        <v>792</v>
      </c>
      <c r="P3694" s="119" t="s">
        <v>20254</v>
      </c>
    </row>
    <row r="3695" spans="1:16" x14ac:dyDescent="0.25">
      <c r="A3695">
        <v>8606</v>
      </c>
      <c r="B3695" s="119" t="s">
        <v>1801</v>
      </c>
      <c r="C3695">
        <v>20</v>
      </c>
      <c r="E3695">
        <v>1068</v>
      </c>
      <c r="F3695">
        <v>61</v>
      </c>
      <c r="G3695">
        <v>869</v>
      </c>
      <c r="H3695">
        <v>132</v>
      </c>
      <c r="I3695" s="119" t="s">
        <v>16</v>
      </c>
      <c r="J3695" s="119" t="s">
        <v>22</v>
      </c>
      <c r="K3695" s="1">
        <v>46255.758941458334</v>
      </c>
      <c r="L3695">
        <v>0</v>
      </c>
      <c r="M3695">
        <v>2</v>
      </c>
      <c r="N3695">
        <v>0</v>
      </c>
      <c r="O3695">
        <v>2</v>
      </c>
      <c r="P3695" s="119" t="s">
        <v>20254</v>
      </c>
    </row>
    <row r="3696" spans="1:16" x14ac:dyDescent="0.25">
      <c r="A3696">
        <v>8610</v>
      </c>
      <c r="B3696" s="119" t="s">
        <v>1802</v>
      </c>
      <c r="C3696">
        <v>0</v>
      </c>
      <c r="E3696">
        <v>2347</v>
      </c>
      <c r="F3696">
        <v>128</v>
      </c>
      <c r="G3696">
        <v>19824</v>
      </c>
      <c r="H3696">
        <v>350</v>
      </c>
      <c r="I3696" s="119" t="s">
        <v>16</v>
      </c>
      <c r="J3696" s="119" t="s">
        <v>17</v>
      </c>
      <c r="K3696" s="1">
        <v>46255.758941458334</v>
      </c>
      <c r="L3696">
        <v>0</v>
      </c>
      <c r="M3696">
        <v>7</v>
      </c>
      <c r="N3696">
        <v>0</v>
      </c>
      <c r="O3696">
        <v>1</v>
      </c>
      <c r="P3696" s="119" t="s">
        <v>20254</v>
      </c>
    </row>
    <row r="3697" spans="1:16" x14ac:dyDescent="0.25">
      <c r="A3697">
        <v>8621</v>
      </c>
      <c r="B3697" s="119" t="s">
        <v>1803</v>
      </c>
      <c r="C3697">
        <v>0</v>
      </c>
      <c r="E3697">
        <v>5352</v>
      </c>
      <c r="F3697">
        <v>5</v>
      </c>
      <c r="G3697">
        <v>43320</v>
      </c>
      <c r="H3697">
        <v>48</v>
      </c>
      <c r="I3697" s="119" t="s">
        <v>16</v>
      </c>
      <c r="J3697" s="119" t="s">
        <v>17</v>
      </c>
      <c r="K3697" s="1">
        <v>46255.758941458334</v>
      </c>
      <c r="L3697">
        <v>2</v>
      </c>
      <c r="M3697">
        <v>51</v>
      </c>
      <c r="N3697">
        <v>1</v>
      </c>
      <c r="O3697">
        <v>51</v>
      </c>
      <c r="P3697" s="119" t="s">
        <v>20254</v>
      </c>
    </row>
    <row r="3698" spans="1:16" x14ac:dyDescent="0.25">
      <c r="A3698">
        <v>8624</v>
      </c>
      <c r="B3698" s="119" t="s">
        <v>1804</v>
      </c>
      <c r="C3698">
        <v>0</v>
      </c>
      <c r="E3698">
        <v>32316</v>
      </c>
      <c r="F3698">
        <v>6</v>
      </c>
      <c r="G3698">
        <v>98723</v>
      </c>
      <c r="H3698">
        <v>43</v>
      </c>
      <c r="I3698" s="119" t="s">
        <v>16</v>
      </c>
      <c r="J3698" s="119" t="s">
        <v>17</v>
      </c>
      <c r="K3698" s="1">
        <v>46255.758941458334</v>
      </c>
      <c r="L3698">
        <v>1830</v>
      </c>
      <c r="M3698">
        <v>2219</v>
      </c>
      <c r="N3698">
        <v>31</v>
      </c>
      <c r="O3698">
        <v>1070</v>
      </c>
      <c r="P3698" s="119" t="s">
        <v>20254</v>
      </c>
    </row>
    <row r="3699" spans="1:16" x14ac:dyDescent="0.25">
      <c r="A3699">
        <v>8640</v>
      </c>
      <c r="B3699" s="119" t="s">
        <v>1805</v>
      </c>
      <c r="C3699">
        <v>0</v>
      </c>
      <c r="E3699">
        <v>4715</v>
      </c>
      <c r="F3699">
        <v>197</v>
      </c>
      <c r="G3699">
        <v>898</v>
      </c>
      <c r="H3699">
        <v>1205</v>
      </c>
      <c r="I3699" s="119" t="s">
        <v>16</v>
      </c>
      <c r="J3699" s="119" t="s">
        <v>139</v>
      </c>
      <c r="K3699" s="1">
        <v>46255.758941458334</v>
      </c>
      <c r="L3699">
        <v>14</v>
      </c>
      <c r="M3699">
        <v>0</v>
      </c>
      <c r="N3699">
        <v>0</v>
      </c>
      <c r="O3699">
        <v>0</v>
      </c>
      <c r="P3699" s="119" t="s">
        <v>20254</v>
      </c>
    </row>
    <row r="3700" spans="1:16" x14ac:dyDescent="0.25">
      <c r="A3700">
        <v>8700</v>
      </c>
      <c r="B3700" s="119" t="s">
        <v>1806</v>
      </c>
      <c r="C3700">
        <v>0</v>
      </c>
      <c r="E3700">
        <v>14402</v>
      </c>
      <c r="F3700">
        <v>805</v>
      </c>
      <c r="G3700">
        <v>12290</v>
      </c>
      <c r="H3700">
        <v>1800</v>
      </c>
      <c r="I3700" s="119" t="s">
        <v>1807</v>
      </c>
      <c r="J3700" s="119" t="s">
        <v>139</v>
      </c>
      <c r="K3700" s="1">
        <v>46255.758941458334</v>
      </c>
      <c r="L3700">
        <v>845</v>
      </c>
      <c r="M3700">
        <v>683</v>
      </c>
      <c r="N3700">
        <v>11</v>
      </c>
      <c r="O3700">
        <v>67</v>
      </c>
      <c r="P3700" s="119" t="s">
        <v>20254</v>
      </c>
    </row>
    <row r="3701" spans="1:16" x14ac:dyDescent="0.25">
      <c r="A3701">
        <v>8797</v>
      </c>
      <c r="B3701" s="119" t="s">
        <v>1808</v>
      </c>
      <c r="C3701">
        <v>58</v>
      </c>
      <c r="E3701">
        <v>12669</v>
      </c>
      <c r="F3701">
        <v>125</v>
      </c>
      <c r="G3701">
        <v>3334</v>
      </c>
      <c r="H3701">
        <v>999</v>
      </c>
      <c r="I3701" s="119" t="s">
        <v>16</v>
      </c>
      <c r="J3701" s="119" t="s">
        <v>17</v>
      </c>
      <c r="K3701" s="1">
        <v>46255.758941458334</v>
      </c>
      <c r="L3701">
        <v>642</v>
      </c>
      <c r="M3701">
        <v>590</v>
      </c>
      <c r="N3701">
        <v>370</v>
      </c>
      <c r="O3701">
        <v>295</v>
      </c>
      <c r="P3701" s="119" t="s">
        <v>20254</v>
      </c>
    </row>
    <row r="3702" spans="1:16" x14ac:dyDescent="0.25">
      <c r="A3702">
        <v>8798</v>
      </c>
      <c r="B3702" s="119" t="s">
        <v>1809</v>
      </c>
      <c r="C3702">
        <v>8</v>
      </c>
      <c r="E3702">
        <v>754</v>
      </c>
      <c r="F3702">
        <v>11</v>
      </c>
      <c r="G3702">
        <v>11271</v>
      </c>
      <c r="H3702">
        <v>90</v>
      </c>
      <c r="I3702" s="119" t="s">
        <v>16</v>
      </c>
      <c r="J3702" s="119" t="s">
        <v>17</v>
      </c>
      <c r="K3702" s="1">
        <v>46255.758941458334</v>
      </c>
      <c r="L3702">
        <v>41</v>
      </c>
      <c r="M3702">
        <v>19</v>
      </c>
      <c r="N3702">
        <v>0</v>
      </c>
      <c r="O3702">
        <v>0</v>
      </c>
      <c r="P3702" s="119" t="s">
        <v>20254</v>
      </c>
    </row>
    <row r="3703" spans="1:16" x14ac:dyDescent="0.25">
      <c r="A3703">
        <v>8804</v>
      </c>
      <c r="B3703" s="119" t="s">
        <v>1810</v>
      </c>
      <c r="C3703">
        <v>5</v>
      </c>
      <c r="E3703">
        <v>0</v>
      </c>
      <c r="F3703">
        <v>0</v>
      </c>
      <c r="G3703">
        <v>11409</v>
      </c>
      <c r="H3703">
        <v>35</v>
      </c>
      <c r="I3703" s="119" t="s">
        <v>16</v>
      </c>
      <c r="J3703" s="119" t="s">
        <v>22</v>
      </c>
      <c r="K3703" s="1">
        <v>46255.758941458334</v>
      </c>
      <c r="L3703">
        <v>0</v>
      </c>
      <c r="M3703">
        <v>58</v>
      </c>
      <c r="N3703">
        <v>0</v>
      </c>
      <c r="O3703">
        <v>13</v>
      </c>
      <c r="P3703" s="119" t="s">
        <v>20254</v>
      </c>
    </row>
    <row r="3704" spans="1:16" x14ac:dyDescent="0.25">
      <c r="A3704">
        <v>8805</v>
      </c>
      <c r="B3704" s="119" t="s">
        <v>1811</v>
      </c>
      <c r="C3704">
        <v>5</v>
      </c>
      <c r="E3704">
        <v>1432</v>
      </c>
      <c r="F3704">
        <v>9</v>
      </c>
      <c r="G3704">
        <v>16402</v>
      </c>
      <c r="H3704">
        <v>33</v>
      </c>
      <c r="I3704" s="119" t="s">
        <v>16</v>
      </c>
      <c r="J3704" s="119" t="s">
        <v>22</v>
      </c>
      <c r="K3704" s="1">
        <v>46255.758941458334</v>
      </c>
      <c r="L3704">
        <v>718</v>
      </c>
      <c r="M3704">
        <v>107</v>
      </c>
      <c r="N3704">
        <v>321</v>
      </c>
      <c r="O3704">
        <v>46</v>
      </c>
      <c r="P3704" s="119" t="s">
        <v>20254</v>
      </c>
    </row>
    <row r="3705" spans="1:16" x14ac:dyDescent="0.25">
      <c r="A3705">
        <v>8806</v>
      </c>
      <c r="B3705" s="119" t="s">
        <v>1812</v>
      </c>
      <c r="C3705">
        <v>5</v>
      </c>
      <c r="E3705">
        <v>3131</v>
      </c>
      <c r="F3705">
        <v>9</v>
      </c>
      <c r="G3705">
        <v>7977</v>
      </c>
      <c r="H3705">
        <v>35</v>
      </c>
      <c r="I3705" s="119" t="s">
        <v>16</v>
      </c>
      <c r="J3705" s="119" t="s">
        <v>22</v>
      </c>
      <c r="K3705" s="1">
        <v>46255.758941458334</v>
      </c>
      <c r="L3705">
        <v>29</v>
      </c>
      <c r="M3705">
        <v>356</v>
      </c>
      <c r="N3705">
        <v>28</v>
      </c>
      <c r="O3705">
        <v>23</v>
      </c>
      <c r="P3705" s="119" t="s">
        <v>20254</v>
      </c>
    </row>
    <row r="3706" spans="1:16" x14ac:dyDescent="0.25">
      <c r="A3706">
        <v>8807</v>
      </c>
      <c r="B3706" s="119" t="s">
        <v>1813</v>
      </c>
      <c r="C3706">
        <v>5</v>
      </c>
      <c r="E3706">
        <v>0</v>
      </c>
      <c r="F3706">
        <v>0</v>
      </c>
      <c r="G3706">
        <v>21605</v>
      </c>
      <c r="H3706">
        <v>33</v>
      </c>
      <c r="I3706" s="119" t="s">
        <v>16</v>
      </c>
      <c r="J3706" s="119" t="s">
        <v>22</v>
      </c>
      <c r="K3706" s="1">
        <v>46255.758941458334</v>
      </c>
      <c r="L3706">
        <v>0</v>
      </c>
      <c r="M3706">
        <v>348</v>
      </c>
      <c r="N3706">
        <v>0</v>
      </c>
      <c r="O3706">
        <v>69</v>
      </c>
      <c r="P3706" s="119" t="s">
        <v>20254</v>
      </c>
    </row>
    <row r="3707" spans="1:16" x14ac:dyDescent="0.25">
      <c r="A3707">
        <v>8808</v>
      </c>
      <c r="B3707" s="119" t="s">
        <v>1814</v>
      </c>
      <c r="C3707">
        <v>5</v>
      </c>
      <c r="E3707">
        <v>0</v>
      </c>
      <c r="F3707">
        <v>0</v>
      </c>
      <c r="G3707">
        <v>31519</v>
      </c>
      <c r="H3707">
        <v>36</v>
      </c>
      <c r="I3707" s="119" t="s">
        <v>16</v>
      </c>
      <c r="J3707" s="119" t="s">
        <v>22</v>
      </c>
      <c r="K3707" s="1">
        <v>46255.758941458334</v>
      </c>
      <c r="L3707">
        <v>4</v>
      </c>
      <c r="M3707">
        <v>3478</v>
      </c>
      <c r="N3707">
        <v>0</v>
      </c>
      <c r="O3707">
        <v>1044</v>
      </c>
      <c r="P3707" s="119" t="s">
        <v>20254</v>
      </c>
    </row>
    <row r="3708" spans="1:16" x14ac:dyDescent="0.25">
      <c r="A3708">
        <v>8809</v>
      </c>
      <c r="B3708" s="119" t="s">
        <v>1815</v>
      </c>
      <c r="C3708">
        <v>10</v>
      </c>
      <c r="E3708">
        <v>2833</v>
      </c>
      <c r="F3708">
        <v>8</v>
      </c>
      <c r="G3708">
        <v>15495</v>
      </c>
      <c r="H3708">
        <v>89</v>
      </c>
      <c r="I3708" s="119" t="s">
        <v>16</v>
      </c>
      <c r="J3708" s="119" t="s">
        <v>22</v>
      </c>
      <c r="K3708" s="1">
        <v>46255.758941458334</v>
      </c>
      <c r="L3708">
        <v>0</v>
      </c>
      <c r="M3708">
        <v>5</v>
      </c>
      <c r="N3708">
        <v>0</v>
      </c>
      <c r="O3708">
        <v>1</v>
      </c>
      <c r="P3708" s="119" t="s">
        <v>20254</v>
      </c>
    </row>
    <row r="3709" spans="1:16" x14ac:dyDescent="0.25">
      <c r="A3709">
        <v>8810</v>
      </c>
      <c r="B3709" s="119" t="s">
        <v>1816</v>
      </c>
      <c r="C3709">
        <v>10</v>
      </c>
      <c r="E3709">
        <v>6274</v>
      </c>
      <c r="F3709">
        <v>12</v>
      </c>
      <c r="G3709">
        <v>10479</v>
      </c>
      <c r="H3709">
        <v>37</v>
      </c>
      <c r="I3709" s="119" t="s">
        <v>16</v>
      </c>
      <c r="J3709" s="119" t="s">
        <v>22</v>
      </c>
      <c r="K3709" s="1">
        <v>46255.758941458334</v>
      </c>
      <c r="L3709">
        <v>0</v>
      </c>
      <c r="M3709">
        <v>24</v>
      </c>
      <c r="N3709">
        <v>0</v>
      </c>
      <c r="O3709">
        <v>21</v>
      </c>
      <c r="P3709" s="119" t="s">
        <v>20254</v>
      </c>
    </row>
    <row r="3710" spans="1:16" x14ac:dyDescent="0.25">
      <c r="A3710">
        <v>8811</v>
      </c>
      <c r="B3710" s="119" t="s">
        <v>1817</v>
      </c>
      <c r="C3710">
        <v>10</v>
      </c>
      <c r="E3710">
        <v>29109</v>
      </c>
      <c r="F3710">
        <v>7</v>
      </c>
      <c r="G3710">
        <v>70991</v>
      </c>
      <c r="H3710">
        <v>24</v>
      </c>
      <c r="I3710" s="119" t="s">
        <v>16</v>
      </c>
      <c r="J3710" s="119" t="s">
        <v>22</v>
      </c>
      <c r="K3710" s="1">
        <v>46255.758941458334</v>
      </c>
      <c r="L3710">
        <v>4010</v>
      </c>
      <c r="M3710">
        <v>949</v>
      </c>
      <c r="N3710">
        <v>700</v>
      </c>
      <c r="O3710">
        <v>157</v>
      </c>
      <c r="P3710" s="119" t="s">
        <v>20254</v>
      </c>
    </row>
    <row r="3711" spans="1:16" x14ac:dyDescent="0.25">
      <c r="A3711">
        <v>8812</v>
      </c>
      <c r="B3711" s="119" t="s">
        <v>1818</v>
      </c>
      <c r="C3711">
        <v>5</v>
      </c>
      <c r="E3711">
        <v>2065</v>
      </c>
      <c r="F3711">
        <v>18</v>
      </c>
      <c r="G3711">
        <v>3705</v>
      </c>
      <c r="H3711">
        <v>119</v>
      </c>
      <c r="I3711" s="119" t="s">
        <v>16</v>
      </c>
      <c r="J3711" s="119" t="s">
        <v>22</v>
      </c>
      <c r="K3711" s="1">
        <v>46255.758941458334</v>
      </c>
      <c r="L3711">
        <v>0</v>
      </c>
      <c r="M3711">
        <v>1</v>
      </c>
      <c r="N3711">
        <v>0</v>
      </c>
      <c r="O3711">
        <v>1</v>
      </c>
      <c r="P3711" s="119" t="s">
        <v>20254</v>
      </c>
    </row>
    <row r="3712" spans="1:16" x14ac:dyDescent="0.25">
      <c r="A3712">
        <v>8813</v>
      </c>
      <c r="B3712" s="119" t="s">
        <v>1819</v>
      </c>
      <c r="C3712">
        <v>10</v>
      </c>
      <c r="E3712">
        <v>1405</v>
      </c>
      <c r="F3712">
        <v>13</v>
      </c>
      <c r="G3712">
        <v>10702</v>
      </c>
      <c r="H3712">
        <v>52</v>
      </c>
      <c r="I3712" s="119" t="s">
        <v>16</v>
      </c>
      <c r="J3712" s="119" t="s">
        <v>22</v>
      </c>
      <c r="K3712" s="1">
        <v>46255.758941458334</v>
      </c>
      <c r="L3712">
        <v>174</v>
      </c>
      <c r="M3712">
        <v>70</v>
      </c>
      <c r="N3712">
        <v>169</v>
      </c>
      <c r="O3712">
        <v>67</v>
      </c>
      <c r="P3712" s="119" t="s">
        <v>20254</v>
      </c>
    </row>
    <row r="3713" spans="1:16" x14ac:dyDescent="0.25">
      <c r="A3713">
        <v>8814</v>
      </c>
      <c r="B3713" s="119" t="s">
        <v>1820</v>
      </c>
      <c r="C3713">
        <v>10</v>
      </c>
      <c r="E3713">
        <v>6595</v>
      </c>
      <c r="F3713">
        <v>11</v>
      </c>
      <c r="G3713">
        <v>26324</v>
      </c>
      <c r="H3713">
        <v>78</v>
      </c>
      <c r="I3713" s="119" t="s">
        <v>16</v>
      </c>
      <c r="J3713" s="119" t="s">
        <v>22</v>
      </c>
      <c r="K3713" s="1">
        <v>46255.758941458334</v>
      </c>
      <c r="L3713">
        <v>882</v>
      </c>
      <c r="M3713">
        <v>21</v>
      </c>
      <c r="N3713">
        <v>422</v>
      </c>
      <c r="O3713">
        <v>4</v>
      </c>
      <c r="P3713" s="119" t="s">
        <v>20254</v>
      </c>
    </row>
    <row r="3714" spans="1:16" x14ac:dyDescent="0.25">
      <c r="A3714">
        <v>8815</v>
      </c>
      <c r="B3714" s="119" t="s">
        <v>1821</v>
      </c>
      <c r="C3714">
        <v>10</v>
      </c>
      <c r="E3714">
        <v>3476</v>
      </c>
      <c r="F3714">
        <v>5</v>
      </c>
      <c r="G3714">
        <v>12847</v>
      </c>
      <c r="H3714">
        <v>38</v>
      </c>
      <c r="I3714" s="119" t="s">
        <v>16</v>
      </c>
      <c r="J3714" s="119" t="s">
        <v>22</v>
      </c>
      <c r="K3714" s="1">
        <v>46255.758941458334</v>
      </c>
      <c r="L3714">
        <v>19</v>
      </c>
      <c r="M3714">
        <v>149</v>
      </c>
      <c r="N3714">
        <v>0</v>
      </c>
      <c r="O3714">
        <v>1</v>
      </c>
      <c r="P3714" s="119" t="s">
        <v>20254</v>
      </c>
    </row>
    <row r="3715" spans="1:16" x14ac:dyDescent="0.25">
      <c r="A3715">
        <v>8816</v>
      </c>
      <c r="B3715" s="119" t="s">
        <v>1822</v>
      </c>
      <c r="C3715">
        <v>10</v>
      </c>
      <c r="E3715">
        <v>3300</v>
      </c>
      <c r="F3715">
        <v>29</v>
      </c>
      <c r="G3715">
        <v>5234</v>
      </c>
      <c r="H3715">
        <v>78</v>
      </c>
      <c r="I3715" s="119" t="s">
        <v>16</v>
      </c>
      <c r="J3715" s="119" t="s">
        <v>22</v>
      </c>
      <c r="K3715" s="1">
        <v>46255.758941458334</v>
      </c>
      <c r="L3715">
        <v>0</v>
      </c>
      <c r="M3715">
        <v>0</v>
      </c>
      <c r="N3715">
        <v>0</v>
      </c>
      <c r="O3715">
        <v>0</v>
      </c>
      <c r="P3715" s="119" t="s">
        <v>20254</v>
      </c>
    </row>
    <row r="3716" spans="1:16" x14ac:dyDescent="0.25">
      <c r="A3716">
        <v>8817</v>
      </c>
      <c r="B3716" s="119" t="s">
        <v>1823</v>
      </c>
      <c r="C3716">
        <v>10</v>
      </c>
      <c r="E3716">
        <v>3769</v>
      </c>
      <c r="F3716">
        <v>7</v>
      </c>
      <c r="G3716">
        <v>18721</v>
      </c>
      <c r="H3716">
        <v>33</v>
      </c>
      <c r="I3716" s="119" t="s">
        <v>16</v>
      </c>
      <c r="J3716" s="119" t="s">
        <v>22</v>
      </c>
      <c r="K3716" s="1">
        <v>46255.758941458334</v>
      </c>
      <c r="L3716">
        <v>148</v>
      </c>
      <c r="M3716">
        <v>517</v>
      </c>
      <c r="N3716">
        <v>31</v>
      </c>
      <c r="O3716">
        <v>30</v>
      </c>
      <c r="P3716" s="119" t="s">
        <v>20254</v>
      </c>
    </row>
    <row r="3717" spans="1:16" x14ac:dyDescent="0.25">
      <c r="A3717">
        <v>8818</v>
      </c>
      <c r="B3717" s="119" t="s">
        <v>1824</v>
      </c>
      <c r="C3717">
        <v>10</v>
      </c>
      <c r="E3717">
        <v>3172</v>
      </c>
      <c r="F3717">
        <v>47</v>
      </c>
      <c r="G3717">
        <v>16469</v>
      </c>
      <c r="H3717">
        <v>100</v>
      </c>
      <c r="I3717" s="119" t="s">
        <v>16</v>
      </c>
      <c r="J3717" s="119" t="s">
        <v>22</v>
      </c>
      <c r="K3717" s="1">
        <v>46255.758941458334</v>
      </c>
      <c r="L3717">
        <v>740</v>
      </c>
      <c r="M3717">
        <v>247</v>
      </c>
      <c r="N3717">
        <v>3</v>
      </c>
      <c r="O3717">
        <v>0</v>
      </c>
      <c r="P3717" s="119" t="s">
        <v>20254</v>
      </c>
    </row>
    <row r="3718" spans="1:16" x14ac:dyDescent="0.25">
      <c r="A3718">
        <v>8819</v>
      </c>
      <c r="B3718" s="119" t="s">
        <v>1825</v>
      </c>
      <c r="C3718">
        <v>20</v>
      </c>
      <c r="E3718">
        <v>10554</v>
      </c>
      <c r="F3718">
        <v>120</v>
      </c>
      <c r="G3718">
        <v>8340</v>
      </c>
      <c r="H3718">
        <v>590</v>
      </c>
      <c r="I3718" s="119" t="s">
        <v>16</v>
      </c>
      <c r="J3718" s="119" t="s">
        <v>22</v>
      </c>
      <c r="K3718" s="1">
        <v>46255.758941458334</v>
      </c>
      <c r="L3718">
        <v>118</v>
      </c>
      <c r="M3718">
        <v>9</v>
      </c>
      <c r="N3718">
        <v>0</v>
      </c>
      <c r="O3718">
        <v>2</v>
      </c>
      <c r="P3718" s="119" t="s">
        <v>20254</v>
      </c>
    </row>
    <row r="3719" spans="1:16" x14ac:dyDescent="0.25">
      <c r="A3719">
        <v>8820</v>
      </c>
      <c r="B3719" s="119" t="s">
        <v>1826</v>
      </c>
      <c r="C3719">
        <v>20</v>
      </c>
      <c r="E3719">
        <v>5382</v>
      </c>
      <c r="F3719">
        <v>93</v>
      </c>
      <c r="G3719">
        <v>19207</v>
      </c>
      <c r="H3719">
        <v>282</v>
      </c>
      <c r="I3719" s="119" t="s">
        <v>16</v>
      </c>
      <c r="J3719" s="119" t="s">
        <v>22</v>
      </c>
      <c r="K3719" s="1">
        <v>46255.758941458334</v>
      </c>
      <c r="L3719">
        <v>380</v>
      </c>
      <c r="M3719">
        <v>253</v>
      </c>
      <c r="N3719">
        <v>4</v>
      </c>
      <c r="O3719">
        <v>6</v>
      </c>
      <c r="P3719" s="119" t="s">
        <v>20254</v>
      </c>
    </row>
    <row r="3720" spans="1:16" x14ac:dyDescent="0.25">
      <c r="A3720">
        <v>8821</v>
      </c>
      <c r="B3720" s="119" t="s">
        <v>1827</v>
      </c>
      <c r="C3720">
        <v>20</v>
      </c>
      <c r="E3720">
        <v>10152</v>
      </c>
      <c r="F3720">
        <v>129</v>
      </c>
      <c r="G3720">
        <v>10493</v>
      </c>
      <c r="H3720">
        <v>150</v>
      </c>
      <c r="I3720" s="119" t="s">
        <v>16</v>
      </c>
      <c r="J3720" s="119" t="s">
        <v>22</v>
      </c>
      <c r="K3720" s="1">
        <v>46255.758941458334</v>
      </c>
      <c r="L3720">
        <v>185</v>
      </c>
      <c r="M3720">
        <v>2</v>
      </c>
      <c r="N3720">
        <v>18</v>
      </c>
      <c r="O3720">
        <v>2</v>
      </c>
      <c r="P3720" s="119" t="s">
        <v>20254</v>
      </c>
    </row>
    <row r="3721" spans="1:16" x14ac:dyDescent="0.25">
      <c r="A3721">
        <v>8822</v>
      </c>
      <c r="B3721" s="119" t="s">
        <v>1828</v>
      </c>
      <c r="C3721">
        <v>20</v>
      </c>
      <c r="E3721">
        <v>14626</v>
      </c>
      <c r="F3721">
        <v>108</v>
      </c>
      <c r="G3721">
        <v>7020</v>
      </c>
      <c r="H3721">
        <v>205</v>
      </c>
      <c r="I3721" s="119" t="s">
        <v>16</v>
      </c>
      <c r="J3721" s="119" t="s">
        <v>22</v>
      </c>
      <c r="K3721" s="1">
        <v>46255.758941458334</v>
      </c>
      <c r="L3721">
        <v>607</v>
      </c>
      <c r="M3721">
        <v>202</v>
      </c>
      <c r="N3721">
        <v>80</v>
      </c>
      <c r="O3721">
        <v>2</v>
      </c>
      <c r="P3721" s="119" t="s">
        <v>20254</v>
      </c>
    </row>
    <row r="3722" spans="1:16" x14ac:dyDescent="0.25">
      <c r="A3722">
        <v>8823</v>
      </c>
      <c r="B3722" s="119" t="s">
        <v>1829</v>
      </c>
      <c r="C3722">
        <v>20</v>
      </c>
      <c r="E3722">
        <v>22428</v>
      </c>
      <c r="F3722">
        <v>113</v>
      </c>
      <c r="G3722">
        <v>43141</v>
      </c>
      <c r="H3722">
        <v>379</v>
      </c>
      <c r="I3722" s="119" t="s">
        <v>16</v>
      </c>
      <c r="J3722" s="119" t="s">
        <v>22</v>
      </c>
      <c r="K3722" s="1">
        <v>46255.758941458334</v>
      </c>
      <c r="L3722">
        <v>1056</v>
      </c>
      <c r="M3722">
        <v>2566</v>
      </c>
      <c r="N3722">
        <v>0</v>
      </c>
      <c r="O3722">
        <v>16</v>
      </c>
      <c r="P3722" s="119" t="s">
        <v>20254</v>
      </c>
    </row>
    <row r="3723" spans="1:16" x14ac:dyDescent="0.25">
      <c r="A3723">
        <v>8824</v>
      </c>
      <c r="B3723" s="119" t="s">
        <v>1830</v>
      </c>
      <c r="C3723">
        <v>25</v>
      </c>
      <c r="E3723">
        <v>5133</v>
      </c>
      <c r="F3723">
        <v>189</v>
      </c>
      <c r="G3723">
        <v>12037</v>
      </c>
      <c r="H3723">
        <v>194</v>
      </c>
      <c r="I3723" s="119" t="s">
        <v>16</v>
      </c>
      <c r="J3723" s="119" t="s">
        <v>22</v>
      </c>
      <c r="K3723" s="1">
        <v>46255.758941458334</v>
      </c>
      <c r="L3723">
        <v>64</v>
      </c>
      <c r="M3723">
        <v>54</v>
      </c>
      <c r="N3723">
        <v>14</v>
      </c>
      <c r="O3723">
        <v>52</v>
      </c>
      <c r="P3723" s="119" t="s">
        <v>20254</v>
      </c>
    </row>
    <row r="3724" spans="1:16" x14ac:dyDescent="0.25">
      <c r="A3724">
        <v>8825</v>
      </c>
      <c r="B3724" s="119" t="s">
        <v>1831</v>
      </c>
      <c r="C3724">
        <v>25</v>
      </c>
      <c r="E3724">
        <v>6936</v>
      </c>
      <c r="F3724">
        <v>98</v>
      </c>
      <c r="G3724">
        <v>5914</v>
      </c>
      <c r="H3724">
        <v>187</v>
      </c>
      <c r="I3724" s="119" t="s">
        <v>16</v>
      </c>
      <c r="J3724" s="119" t="s">
        <v>22</v>
      </c>
      <c r="K3724" s="1">
        <v>46255.758941458334</v>
      </c>
      <c r="L3724">
        <v>522</v>
      </c>
      <c r="M3724">
        <v>18</v>
      </c>
      <c r="N3724">
        <v>7</v>
      </c>
      <c r="O3724">
        <v>16</v>
      </c>
      <c r="P3724" s="119" t="s">
        <v>20254</v>
      </c>
    </row>
    <row r="3725" spans="1:16" x14ac:dyDescent="0.25">
      <c r="A3725">
        <v>8826</v>
      </c>
      <c r="B3725" s="119" t="s">
        <v>1832</v>
      </c>
      <c r="C3725">
        <v>25</v>
      </c>
      <c r="E3725">
        <v>4337</v>
      </c>
      <c r="F3725">
        <v>64</v>
      </c>
      <c r="G3725">
        <v>27257</v>
      </c>
      <c r="H3725">
        <v>164</v>
      </c>
      <c r="I3725" s="119" t="s">
        <v>16</v>
      </c>
      <c r="J3725" s="119" t="s">
        <v>22</v>
      </c>
      <c r="K3725" s="1">
        <v>46255.758941458334</v>
      </c>
      <c r="L3725">
        <v>4738</v>
      </c>
      <c r="M3725">
        <v>305</v>
      </c>
      <c r="N3725">
        <v>678</v>
      </c>
      <c r="O3725">
        <v>118</v>
      </c>
      <c r="P3725" s="119" t="s">
        <v>20254</v>
      </c>
    </row>
    <row r="3726" spans="1:16" x14ac:dyDescent="0.25">
      <c r="A3726">
        <v>8827</v>
      </c>
      <c r="B3726" s="119" t="s">
        <v>1833</v>
      </c>
      <c r="C3726">
        <v>20</v>
      </c>
      <c r="E3726">
        <v>6513</v>
      </c>
      <c r="F3726">
        <v>127</v>
      </c>
      <c r="G3726">
        <v>6554</v>
      </c>
      <c r="H3726">
        <v>522</v>
      </c>
      <c r="I3726" s="119" t="s">
        <v>16</v>
      </c>
      <c r="J3726" s="119" t="s">
        <v>22</v>
      </c>
      <c r="K3726" s="1">
        <v>46255.758941458334</v>
      </c>
      <c r="L3726">
        <v>0</v>
      </c>
      <c r="M3726">
        <v>7</v>
      </c>
      <c r="N3726">
        <v>0</v>
      </c>
      <c r="O3726">
        <v>5</v>
      </c>
      <c r="P3726" s="119" t="s">
        <v>20254</v>
      </c>
    </row>
    <row r="3727" spans="1:16" x14ac:dyDescent="0.25">
      <c r="A3727">
        <v>8828</v>
      </c>
      <c r="B3727" s="119" t="s">
        <v>1834</v>
      </c>
      <c r="C3727">
        <v>25</v>
      </c>
      <c r="E3727">
        <v>15311</v>
      </c>
      <c r="F3727">
        <v>136</v>
      </c>
      <c r="G3727">
        <v>3324</v>
      </c>
      <c r="H3727">
        <v>249</v>
      </c>
      <c r="I3727" s="119" t="s">
        <v>16</v>
      </c>
      <c r="J3727" s="119" t="s">
        <v>22</v>
      </c>
      <c r="K3727" s="1">
        <v>46255.758941458334</v>
      </c>
      <c r="L3727">
        <v>60</v>
      </c>
      <c r="M3727">
        <v>30</v>
      </c>
      <c r="N3727">
        <v>0</v>
      </c>
      <c r="O3727">
        <v>2</v>
      </c>
      <c r="P3727" s="119" t="s">
        <v>20254</v>
      </c>
    </row>
    <row r="3728" spans="1:16" x14ac:dyDescent="0.25">
      <c r="A3728">
        <v>8829</v>
      </c>
      <c r="B3728" s="119" t="s">
        <v>1835</v>
      </c>
      <c r="C3728">
        <v>25</v>
      </c>
      <c r="E3728">
        <v>4581</v>
      </c>
      <c r="F3728">
        <v>138</v>
      </c>
      <c r="G3728">
        <v>12938</v>
      </c>
      <c r="H3728">
        <v>249</v>
      </c>
      <c r="I3728" s="119" t="s">
        <v>16</v>
      </c>
      <c r="J3728" s="119" t="s">
        <v>22</v>
      </c>
      <c r="K3728" s="1">
        <v>46255.758941458334</v>
      </c>
      <c r="L3728">
        <v>444</v>
      </c>
      <c r="M3728">
        <v>26</v>
      </c>
      <c r="N3728">
        <v>2</v>
      </c>
      <c r="O3728">
        <v>6</v>
      </c>
      <c r="P3728" s="119" t="s">
        <v>20254</v>
      </c>
    </row>
    <row r="3729" spans="1:16" x14ac:dyDescent="0.25">
      <c r="A3729">
        <v>8830</v>
      </c>
      <c r="B3729" s="119" t="s">
        <v>1836</v>
      </c>
      <c r="C3729">
        <v>25</v>
      </c>
      <c r="E3729">
        <v>8121</v>
      </c>
      <c r="F3729">
        <v>104</v>
      </c>
      <c r="G3729">
        <v>6426</v>
      </c>
      <c r="H3729">
        <v>735</v>
      </c>
      <c r="I3729" s="119" t="s">
        <v>16</v>
      </c>
      <c r="J3729" s="119" t="s">
        <v>22</v>
      </c>
      <c r="K3729" s="1">
        <v>46255.758941458334</v>
      </c>
      <c r="L3729">
        <v>383</v>
      </c>
      <c r="M3729">
        <v>380</v>
      </c>
      <c r="N3729">
        <v>16</v>
      </c>
      <c r="O3729">
        <v>22</v>
      </c>
      <c r="P3729" s="119" t="s">
        <v>20254</v>
      </c>
    </row>
    <row r="3730" spans="1:16" x14ac:dyDescent="0.25">
      <c r="A3730">
        <v>8831</v>
      </c>
      <c r="B3730" s="119" t="s">
        <v>1837</v>
      </c>
      <c r="C3730">
        <v>25</v>
      </c>
      <c r="E3730">
        <v>9375</v>
      </c>
      <c r="F3730">
        <v>182</v>
      </c>
      <c r="G3730">
        <v>2166</v>
      </c>
      <c r="H3730">
        <v>482</v>
      </c>
      <c r="I3730" s="119" t="s">
        <v>16</v>
      </c>
      <c r="J3730" s="119" t="s">
        <v>22</v>
      </c>
      <c r="K3730" s="1">
        <v>46255.758941458334</v>
      </c>
      <c r="L3730">
        <v>2</v>
      </c>
      <c r="M3730">
        <v>8</v>
      </c>
      <c r="N3730">
        <v>0</v>
      </c>
      <c r="O3730">
        <v>0</v>
      </c>
      <c r="P3730" s="119" t="s">
        <v>20254</v>
      </c>
    </row>
    <row r="3731" spans="1:16" x14ac:dyDescent="0.25">
      <c r="A3731">
        <v>8832</v>
      </c>
      <c r="B3731" s="119" t="s">
        <v>1838</v>
      </c>
      <c r="C3731">
        <v>25</v>
      </c>
      <c r="E3731">
        <v>13223</v>
      </c>
      <c r="F3731">
        <v>94</v>
      </c>
      <c r="G3731">
        <v>10219</v>
      </c>
      <c r="H3731">
        <v>277</v>
      </c>
      <c r="I3731" s="119" t="s">
        <v>16</v>
      </c>
      <c r="J3731" s="119" t="s">
        <v>22</v>
      </c>
      <c r="K3731" s="1">
        <v>46255.758941458334</v>
      </c>
      <c r="L3731">
        <v>407</v>
      </c>
      <c r="M3731">
        <v>121</v>
      </c>
      <c r="N3731">
        <v>21</v>
      </c>
      <c r="O3731">
        <v>56</v>
      </c>
      <c r="P3731" s="119" t="s">
        <v>20254</v>
      </c>
    </row>
    <row r="3732" spans="1:16" x14ac:dyDescent="0.25">
      <c r="A3732">
        <v>8833</v>
      </c>
      <c r="B3732" s="119" t="s">
        <v>1839</v>
      </c>
      <c r="C3732">
        <v>25</v>
      </c>
      <c r="E3732">
        <v>7414</v>
      </c>
      <c r="F3732">
        <v>170</v>
      </c>
      <c r="G3732">
        <v>15686</v>
      </c>
      <c r="H3732">
        <v>243</v>
      </c>
      <c r="I3732" s="119" t="s">
        <v>16</v>
      </c>
      <c r="J3732" s="119" t="s">
        <v>22</v>
      </c>
      <c r="K3732" s="1">
        <v>46255.758941458334</v>
      </c>
      <c r="L3732">
        <v>121</v>
      </c>
      <c r="M3732">
        <v>7</v>
      </c>
      <c r="N3732">
        <v>25</v>
      </c>
      <c r="O3732">
        <v>3</v>
      </c>
      <c r="P3732" s="119" t="s">
        <v>20254</v>
      </c>
    </row>
    <row r="3733" spans="1:16" x14ac:dyDescent="0.25">
      <c r="A3733">
        <v>8834</v>
      </c>
      <c r="B3733" s="119" t="s">
        <v>1840</v>
      </c>
      <c r="C3733">
        <v>35</v>
      </c>
      <c r="E3733">
        <v>4777</v>
      </c>
      <c r="F3733">
        <v>123</v>
      </c>
      <c r="G3733">
        <v>22492</v>
      </c>
      <c r="H3733">
        <v>885</v>
      </c>
      <c r="I3733" s="119" t="s">
        <v>16</v>
      </c>
      <c r="J3733" s="119" t="s">
        <v>22</v>
      </c>
      <c r="K3733" s="1">
        <v>46255.758941458334</v>
      </c>
      <c r="L3733">
        <v>152</v>
      </c>
      <c r="M3733">
        <v>3</v>
      </c>
      <c r="N3733">
        <v>0</v>
      </c>
      <c r="O3733">
        <v>0</v>
      </c>
      <c r="P3733" s="119" t="s">
        <v>20254</v>
      </c>
    </row>
    <row r="3734" spans="1:16" x14ac:dyDescent="0.25">
      <c r="A3734">
        <v>8835</v>
      </c>
      <c r="B3734" s="119" t="s">
        <v>1841</v>
      </c>
      <c r="C3734">
        <v>35</v>
      </c>
      <c r="E3734">
        <v>10194</v>
      </c>
      <c r="F3734">
        <v>252</v>
      </c>
      <c r="G3734">
        <v>22239</v>
      </c>
      <c r="H3734">
        <v>741</v>
      </c>
      <c r="I3734" s="119" t="s">
        <v>16</v>
      </c>
      <c r="J3734" s="119" t="s">
        <v>22</v>
      </c>
      <c r="K3734" s="1">
        <v>46255.758941458334</v>
      </c>
      <c r="L3734">
        <v>3631</v>
      </c>
      <c r="M3734">
        <v>792</v>
      </c>
      <c r="N3734">
        <v>500</v>
      </c>
      <c r="O3734">
        <v>0</v>
      </c>
      <c r="P3734" s="119" t="s">
        <v>20254</v>
      </c>
    </row>
    <row r="3735" spans="1:16" x14ac:dyDescent="0.25">
      <c r="A3735">
        <v>8836</v>
      </c>
      <c r="B3735" s="119" t="s">
        <v>1842</v>
      </c>
      <c r="C3735">
        <v>35</v>
      </c>
      <c r="E3735">
        <v>6348</v>
      </c>
      <c r="F3735">
        <v>349</v>
      </c>
      <c r="G3735">
        <v>20715</v>
      </c>
      <c r="H3735">
        <v>548</v>
      </c>
      <c r="I3735" s="119" t="s">
        <v>16</v>
      </c>
      <c r="J3735" s="119" t="s">
        <v>22</v>
      </c>
      <c r="K3735" s="1">
        <v>46255.758941458334</v>
      </c>
      <c r="L3735">
        <v>342</v>
      </c>
      <c r="M3735">
        <v>46</v>
      </c>
      <c r="N3735">
        <v>131</v>
      </c>
      <c r="O3735">
        <v>10</v>
      </c>
      <c r="P3735" s="119" t="s">
        <v>20254</v>
      </c>
    </row>
    <row r="3736" spans="1:16" x14ac:dyDescent="0.25">
      <c r="A3736">
        <v>8837</v>
      </c>
      <c r="B3736" s="119" t="s">
        <v>1843</v>
      </c>
      <c r="C3736">
        <v>35</v>
      </c>
      <c r="E3736">
        <v>28700</v>
      </c>
      <c r="F3736">
        <v>130</v>
      </c>
      <c r="G3736">
        <v>43586</v>
      </c>
      <c r="H3736">
        <v>299</v>
      </c>
      <c r="I3736" s="119" t="s">
        <v>16</v>
      </c>
      <c r="J3736" s="119" t="s">
        <v>22</v>
      </c>
      <c r="K3736" s="1">
        <v>46255.758941458334</v>
      </c>
      <c r="L3736">
        <v>8476</v>
      </c>
      <c r="M3736">
        <v>1818</v>
      </c>
      <c r="N3736">
        <v>1717</v>
      </c>
      <c r="O3736">
        <v>357</v>
      </c>
      <c r="P3736" s="119" t="s">
        <v>20254</v>
      </c>
    </row>
    <row r="3737" spans="1:16" x14ac:dyDescent="0.25">
      <c r="A3737">
        <v>8838</v>
      </c>
      <c r="B3737" s="119" t="s">
        <v>1844</v>
      </c>
      <c r="C3737">
        <v>35</v>
      </c>
      <c r="E3737">
        <v>12757</v>
      </c>
      <c r="F3737">
        <v>340</v>
      </c>
      <c r="G3737">
        <v>38598</v>
      </c>
      <c r="H3737">
        <v>799</v>
      </c>
      <c r="I3737" s="119" t="s">
        <v>16</v>
      </c>
      <c r="J3737" s="119" t="s">
        <v>22</v>
      </c>
      <c r="K3737" s="1">
        <v>46255.758941458334</v>
      </c>
      <c r="L3737">
        <v>491</v>
      </c>
      <c r="M3737">
        <v>2643</v>
      </c>
      <c r="N3737">
        <v>0</v>
      </c>
      <c r="O3737">
        <v>27</v>
      </c>
      <c r="P3737" s="119" t="s">
        <v>20254</v>
      </c>
    </row>
    <row r="3738" spans="1:16" x14ac:dyDescent="0.25">
      <c r="A3738">
        <v>8839</v>
      </c>
      <c r="B3738" s="119" t="s">
        <v>1845</v>
      </c>
      <c r="C3738">
        <v>40</v>
      </c>
      <c r="E3738">
        <v>6802</v>
      </c>
      <c r="F3738">
        <v>369</v>
      </c>
      <c r="G3738">
        <v>12444</v>
      </c>
      <c r="H3738">
        <v>1057</v>
      </c>
      <c r="I3738" s="119" t="s">
        <v>16</v>
      </c>
      <c r="J3738" s="119" t="s">
        <v>22</v>
      </c>
      <c r="K3738" s="1">
        <v>46255.758941458334</v>
      </c>
      <c r="L3738">
        <v>51</v>
      </c>
      <c r="M3738">
        <v>6</v>
      </c>
      <c r="N3738">
        <v>18</v>
      </c>
      <c r="O3738">
        <v>0</v>
      </c>
      <c r="P3738" s="119" t="s">
        <v>20254</v>
      </c>
    </row>
    <row r="3739" spans="1:16" x14ac:dyDescent="0.25">
      <c r="A3739">
        <v>8840</v>
      </c>
      <c r="B3739" s="119" t="s">
        <v>1846</v>
      </c>
      <c r="C3739">
        <v>40</v>
      </c>
      <c r="E3739">
        <v>5986</v>
      </c>
      <c r="F3739">
        <v>271</v>
      </c>
      <c r="G3739">
        <v>16428</v>
      </c>
      <c r="H3739">
        <v>892</v>
      </c>
      <c r="I3739" s="119" t="s">
        <v>16</v>
      </c>
      <c r="J3739" s="119" t="s">
        <v>22</v>
      </c>
      <c r="K3739" s="1">
        <v>46255.758941458334</v>
      </c>
      <c r="L3739">
        <v>347</v>
      </c>
      <c r="M3739">
        <v>9</v>
      </c>
      <c r="N3739">
        <v>24</v>
      </c>
      <c r="O3739">
        <v>0</v>
      </c>
      <c r="P3739" s="119" t="s">
        <v>20254</v>
      </c>
    </row>
    <row r="3740" spans="1:16" x14ac:dyDescent="0.25">
      <c r="A3740">
        <v>8841</v>
      </c>
      <c r="B3740" s="119" t="s">
        <v>1847</v>
      </c>
      <c r="C3740">
        <v>40</v>
      </c>
      <c r="E3740">
        <v>7113</v>
      </c>
      <c r="F3740">
        <v>392</v>
      </c>
      <c r="G3740">
        <v>19940</v>
      </c>
      <c r="H3740">
        <v>793</v>
      </c>
      <c r="I3740" s="119" t="s">
        <v>16</v>
      </c>
      <c r="J3740" s="119" t="s">
        <v>22</v>
      </c>
      <c r="K3740" s="1">
        <v>46255.758941458334</v>
      </c>
      <c r="L3740">
        <v>400</v>
      </c>
      <c r="M3740">
        <v>183</v>
      </c>
      <c r="N3740">
        <v>150</v>
      </c>
      <c r="O3740">
        <v>108</v>
      </c>
      <c r="P3740" s="119" t="s">
        <v>20254</v>
      </c>
    </row>
    <row r="3741" spans="1:16" x14ac:dyDescent="0.25">
      <c r="A3741">
        <v>8842</v>
      </c>
      <c r="B3741" s="119" t="s">
        <v>1848</v>
      </c>
      <c r="C3741">
        <v>35</v>
      </c>
      <c r="E3741">
        <v>5281</v>
      </c>
      <c r="F3741">
        <v>431</v>
      </c>
      <c r="G3741">
        <v>18152</v>
      </c>
      <c r="H3741">
        <v>529</v>
      </c>
      <c r="I3741" s="119" t="s">
        <v>16</v>
      </c>
      <c r="J3741" s="119" t="s">
        <v>22</v>
      </c>
      <c r="K3741" s="1">
        <v>46255.758941458334</v>
      </c>
      <c r="L3741">
        <v>139</v>
      </c>
      <c r="M3741">
        <v>31</v>
      </c>
      <c r="N3741">
        <v>38</v>
      </c>
      <c r="O3741">
        <v>0</v>
      </c>
      <c r="P3741" s="119" t="s">
        <v>20254</v>
      </c>
    </row>
    <row r="3742" spans="1:16" x14ac:dyDescent="0.25">
      <c r="A3742">
        <v>8843</v>
      </c>
      <c r="B3742" s="119" t="s">
        <v>1849</v>
      </c>
      <c r="C3742">
        <v>40</v>
      </c>
      <c r="E3742">
        <v>2992</v>
      </c>
      <c r="F3742">
        <v>320</v>
      </c>
      <c r="G3742">
        <v>37528</v>
      </c>
      <c r="H3742">
        <v>950</v>
      </c>
      <c r="I3742" s="119" t="s">
        <v>16</v>
      </c>
      <c r="J3742" s="119" t="s">
        <v>22</v>
      </c>
      <c r="K3742" s="1">
        <v>46255.758941458334</v>
      </c>
      <c r="L3742">
        <v>2501</v>
      </c>
      <c r="M3742">
        <v>866</v>
      </c>
      <c r="N3742">
        <v>21</v>
      </c>
      <c r="O3742">
        <v>9</v>
      </c>
      <c r="P3742" s="119" t="s">
        <v>20254</v>
      </c>
    </row>
    <row r="3743" spans="1:16" x14ac:dyDescent="0.25">
      <c r="A3743">
        <v>8844</v>
      </c>
      <c r="B3743" s="119" t="s">
        <v>1850</v>
      </c>
      <c r="C3743">
        <v>40</v>
      </c>
      <c r="E3743">
        <v>4441</v>
      </c>
      <c r="F3743">
        <v>394</v>
      </c>
      <c r="G3743">
        <v>30319</v>
      </c>
      <c r="H3743">
        <v>594</v>
      </c>
      <c r="I3743" s="119" t="s">
        <v>16</v>
      </c>
      <c r="J3743" s="119" t="s">
        <v>22</v>
      </c>
      <c r="K3743" s="1">
        <v>46255.758941458334</v>
      </c>
      <c r="L3743">
        <v>82</v>
      </c>
      <c r="M3743">
        <v>46</v>
      </c>
      <c r="N3743">
        <v>34</v>
      </c>
      <c r="O3743">
        <v>3</v>
      </c>
      <c r="P3743" s="119" t="s">
        <v>20254</v>
      </c>
    </row>
    <row r="3744" spans="1:16" x14ac:dyDescent="0.25">
      <c r="A3744">
        <v>8845</v>
      </c>
      <c r="B3744" s="119" t="s">
        <v>1851</v>
      </c>
      <c r="C3744">
        <v>40</v>
      </c>
      <c r="E3744">
        <v>5436</v>
      </c>
      <c r="F3744">
        <v>385</v>
      </c>
      <c r="G3744">
        <v>18277</v>
      </c>
      <c r="H3744">
        <v>1011</v>
      </c>
      <c r="I3744" s="119" t="s">
        <v>16</v>
      </c>
      <c r="J3744" s="119" t="s">
        <v>22</v>
      </c>
      <c r="K3744" s="1">
        <v>46255.758941458334</v>
      </c>
      <c r="L3744">
        <v>1860</v>
      </c>
      <c r="M3744">
        <v>124</v>
      </c>
      <c r="N3744">
        <v>5</v>
      </c>
      <c r="O3744">
        <v>18</v>
      </c>
      <c r="P3744" s="119" t="s">
        <v>20254</v>
      </c>
    </row>
    <row r="3745" spans="1:16" x14ac:dyDescent="0.25">
      <c r="A3745">
        <v>8846</v>
      </c>
      <c r="B3745" s="119" t="s">
        <v>1852</v>
      </c>
      <c r="C3745">
        <v>40</v>
      </c>
      <c r="E3745">
        <v>7843</v>
      </c>
      <c r="F3745">
        <v>476</v>
      </c>
      <c r="G3745">
        <v>6642</v>
      </c>
      <c r="H3745">
        <v>1275</v>
      </c>
      <c r="I3745" s="119" t="s">
        <v>16</v>
      </c>
      <c r="J3745" s="119" t="s">
        <v>22</v>
      </c>
      <c r="K3745" s="1">
        <v>46255.758941458334</v>
      </c>
      <c r="L3745">
        <v>242</v>
      </c>
      <c r="M3745">
        <v>0</v>
      </c>
      <c r="N3745">
        <v>0</v>
      </c>
      <c r="O3745">
        <v>0</v>
      </c>
      <c r="P3745" s="119" t="s">
        <v>20254</v>
      </c>
    </row>
    <row r="3746" spans="1:16" x14ac:dyDescent="0.25">
      <c r="A3746">
        <v>8847</v>
      </c>
      <c r="B3746" s="119" t="s">
        <v>1853</v>
      </c>
      <c r="C3746">
        <v>40</v>
      </c>
      <c r="E3746">
        <v>20849</v>
      </c>
      <c r="F3746">
        <v>185</v>
      </c>
      <c r="G3746">
        <v>19819</v>
      </c>
      <c r="H3746">
        <v>884</v>
      </c>
      <c r="I3746" s="119" t="s">
        <v>16</v>
      </c>
      <c r="J3746" s="119" t="s">
        <v>22</v>
      </c>
      <c r="K3746" s="1">
        <v>46255.758941458334</v>
      </c>
      <c r="L3746">
        <v>266</v>
      </c>
      <c r="M3746">
        <v>149</v>
      </c>
      <c r="N3746">
        <v>46</v>
      </c>
      <c r="O3746">
        <v>3</v>
      </c>
      <c r="P3746" s="119" t="s">
        <v>20254</v>
      </c>
    </row>
    <row r="3747" spans="1:16" x14ac:dyDescent="0.25">
      <c r="A3747">
        <v>8848</v>
      </c>
      <c r="B3747" s="119" t="s">
        <v>1854</v>
      </c>
      <c r="C3747">
        <v>40</v>
      </c>
      <c r="E3747">
        <v>5798</v>
      </c>
      <c r="F3747">
        <v>402</v>
      </c>
      <c r="G3747">
        <v>15369</v>
      </c>
      <c r="H3747">
        <v>893</v>
      </c>
      <c r="I3747" s="119" t="s">
        <v>16</v>
      </c>
      <c r="J3747" s="119" t="s">
        <v>22</v>
      </c>
      <c r="K3747" s="1">
        <v>46255.758941458334</v>
      </c>
      <c r="L3747">
        <v>337</v>
      </c>
      <c r="M3747">
        <v>1205</v>
      </c>
      <c r="N3747">
        <v>281</v>
      </c>
      <c r="O3747">
        <v>553</v>
      </c>
      <c r="P3747" s="119" t="s">
        <v>20254</v>
      </c>
    </row>
    <row r="3748" spans="1:16" x14ac:dyDescent="0.25">
      <c r="A3748">
        <v>8849</v>
      </c>
      <c r="B3748" s="119" t="s">
        <v>1855</v>
      </c>
      <c r="C3748">
        <v>50</v>
      </c>
      <c r="E3748">
        <v>8731</v>
      </c>
      <c r="F3748">
        <v>112</v>
      </c>
      <c r="G3748">
        <v>4725</v>
      </c>
      <c r="H3748">
        <v>211</v>
      </c>
      <c r="I3748" s="119" t="s">
        <v>16</v>
      </c>
      <c r="J3748" s="119" t="s">
        <v>22</v>
      </c>
      <c r="K3748" s="1">
        <v>46255.758941458334</v>
      </c>
      <c r="L3748">
        <v>209</v>
      </c>
      <c r="M3748">
        <v>3</v>
      </c>
      <c r="N3748">
        <v>57</v>
      </c>
      <c r="O3748">
        <v>3</v>
      </c>
      <c r="P3748" s="119" t="s">
        <v>20254</v>
      </c>
    </row>
    <row r="3749" spans="1:16" x14ac:dyDescent="0.25">
      <c r="A3749">
        <v>8850</v>
      </c>
      <c r="B3749" s="119" t="s">
        <v>1856</v>
      </c>
      <c r="C3749">
        <v>50</v>
      </c>
      <c r="E3749">
        <v>6947</v>
      </c>
      <c r="F3749">
        <v>86</v>
      </c>
      <c r="G3749">
        <v>10678</v>
      </c>
      <c r="H3749">
        <v>175</v>
      </c>
      <c r="I3749" s="119" t="s">
        <v>16</v>
      </c>
      <c r="J3749" s="119" t="s">
        <v>22</v>
      </c>
      <c r="K3749" s="1">
        <v>46255.758941458334</v>
      </c>
      <c r="L3749">
        <v>906</v>
      </c>
      <c r="M3749">
        <v>237</v>
      </c>
      <c r="N3749">
        <v>59</v>
      </c>
      <c r="O3749">
        <v>0</v>
      </c>
      <c r="P3749" s="119" t="s">
        <v>20254</v>
      </c>
    </row>
    <row r="3750" spans="1:16" x14ac:dyDescent="0.25">
      <c r="A3750">
        <v>8851</v>
      </c>
      <c r="B3750" s="119" t="s">
        <v>1857</v>
      </c>
      <c r="C3750">
        <v>50</v>
      </c>
      <c r="E3750">
        <v>5909</v>
      </c>
      <c r="F3750">
        <v>256</v>
      </c>
      <c r="G3750">
        <v>31863</v>
      </c>
      <c r="H3750">
        <v>337</v>
      </c>
      <c r="I3750" s="119" t="s">
        <v>16</v>
      </c>
      <c r="J3750" s="119" t="s">
        <v>22</v>
      </c>
      <c r="K3750" s="1">
        <v>46255.758941458334</v>
      </c>
      <c r="L3750">
        <v>286</v>
      </c>
      <c r="M3750">
        <v>49</v>
      </c>
      <c r="N3750">
        <v>39</v>
      </c>
      <c r="O3750">
        <v>3</v>
      </c>
      <c r="P3750" s="119" t="s">
        <v>20254</v>
      </c>
    </row>
    <row r="3751" spans="1:16" x14ac:dyDescent="0.25">
      <c r="A3751">
        <v>8852</v>
      </c>
      <c r="B3751" s="119" t="s">
        <v>1858</v>
      </c>
      <c r="C3751">
        <v>50</v>
      </c>
      <c r="E3751">
        <v>16525</v>
      </c>
      <c r="F3751">
        <v>81</v>
      </c>
      <c r="G3751">
        <v>20684</v>
      </c>
      <c r="H3751">
        <v>138</v>
      </c>
      <c r="I3751" s="119" t="s">
        <v>16</v>
      </c>
      <c r="J3751" s="119" t="s">
        <v>22</v>
      </c>
      <c r="K3751" s="1">
        <v>46255.758941458334</v>
      </c>
      <c r="L3751">
        <v>7676</v>
      </c>
      <c r="M3751">
        <v>776</v>
      </c>
      <c r="N3751">
        <v>1589</v>
      </c>
      <c r="O3751">
        <v>145</v>
      </c>
      <c r="P3751" s="119" t="s">
        <v>20254</v>
      </c>
    </row>
    <row r="3752" spans="1:16" x14ac:dyDescent="0.25">
      <c r="A3752">
        <v>8853</v>
      </c>
      <c r="B3752" s="119" t="s">
        <v>1859</v>
      </c>
      <c r="C3752">
        <v>50</v>
      </c>
      <c r="E3752">
        <v>24049</v>
      </c>
      <c r="F3752">
        <v>500</v>
      </c>
      <c r="G3752">
        <v>6250</v>
      </c>
      <c r="H3752">
        <v>1180</v>
      </c>
      <c r="I3752" s="119" t="s">
        <v>16</v>
      </c>
      <c r="J3752" s="119" t="s">
        <v>22</v>
      </c>
      <c r="K3752" s="1">
        <v>46255.758941458334</v>
      </c>
      <c r="L3752">
        <v>326</v>
      </c>
      <c r="M3752">
        <v>72</v>
      </c>
      <c r="N3752">
        <v>21</v>
      </c>
      <c r="O3752">
        <v>69</v>
      </c>
      <c r="P3752" s="119" t="s">
        <v>20254</v>
      </c>
    </row>
    <row r="3753" spans="1:16" x14ac:dyDescent="0.25">
      <c r="A3753">
        <v>8854</v>
      </c>
      <c r="B3753" s="119" t="s">
        <v>1860</v>
      </c>
      <c r="C3753">
        <v>55</v>
      </c>
      <c r="E3753">
        <v>9773</v>
      </c>
      <c r="F3753">
        <v>136</v>
      </c>
      <c r="G3753">
        <v>10610</v>
      </c>
      <c r="H3753">
        <v>237</v>
      </c>
      <c r="I3753" s="119" t="s">
        <v>16</v>
      </c>
      <c r="J3753" s="119" t="s">
        <v>22</v>
      </c>
      <c r="K3753" s="1">
        <v>46255.758941458334</v>
      </c>
      <c r="L3753">
        <v>881</v>
      </c>
      <c r="M3753">
        <v>6</v>
      </c>
      <c r="N3753">
        <v>269</v>
      </c>
      <c r="O3753">
        <v>3</v>
      </c>
      <c r="P3753" s="119" t="s">
        <v>20254</v>
      </c>
    </row>
    <row r="3754" spans="1:16" x14ac:dyDescent="0.25">
      <c r="A3754">
        <v>8855</v>
      </c>
      <c r="B3754" s="119" t="s">
        <v>1861</v>
      </c>
      <c r="C3754">
        <v>55</v>
      </c>
      <c r="E3754">
        <v>5032</v>
      </c>
      <c r="F3754">
        <v>81</v>
      </c>
      <c r="G3754">
        <v>55188</v>
      </c>
      <c r="H3754">
        <v>244</v>
      </c>
      <c r="I3754" s="119" t="s">
        <v>16</v>
      </c>
      <c r="J3754" s="119" t="s">
        <v>22</v>
      </c>
      <c r="K3754" s="1">
        <v>46255.758941458334</v>
      </c>
      <c r="L3754">
        <v>2376</v>
      </c>
      <c r="M3754">
        <v>468</v>
      </c>
      <c r="N3754">
        <v>1009</v>
      </c>
      <c r="O3754">
        <v>163</v>
      </c>
      <c r="P3754" s="119" t="s">
        <v>20254</v>
      </c>
    </row>
    <row r="3755" spans="1:16" x14ac:dyDescent="0.25">
      <c r="A3755">
        <v>8856</v>
      </c>
      <c r="B3755" s="119" t="s">
        <v>1862</v>
      </c>
      <c r="C3755">
        <v>55</v>
      </c>
      <c r="E3755">
        <v>12316</v>
      </c>
      <c r="F3755">
        <v>185</v>
      </c>
      <c r="G3755">
        <v>9436</v>
      </c>
      <c r="H3755">
        <v>249</v>
      </c>
      <c r="I3755" s="119" t="s">
        <v>16</v>
      </c>
      <c r="J3755" s="119" t="s">
        <v>22</v>
      </c>
      <c r="K3755" s="1">
        <v>46255.758941458334</v>
      </c>
      <c r="L3755">
        <v>360</v>
      </c>
      <c r="M3755">
        <v>217</v>
      </c>
      <c r="N3755">
        <v>48</v>
      </c>
      <c r="O3755">
        <v>3</v>
      </c>
      <c r="P3755" s="119" t="s">
        <v>20254</v>
      </c>
    </row>
    <row r="3756" spans="1:16" x14ac:dyDescent="0.25">
      <c r="A3756">
        <v>8857</v>
      </c>
      <c r="B3756" s="119" t="s">
        <v>1863</v>
      </c>
      <c r="C3756">
        <v>50</v>
      </c>
      <c r="E3756">
        <v>12282</v>
      </c>
      <c r="F3756">
        <v>204</v>
      </c>
      <c r="G3756">
        <v>17200</v>
      </c>
      <c r="H3756">
        <v>215</v>
      </c>
      <c r="I3756" s="119" t="s">
        <v>16</v>
      </c>
      <c r="J3756" s="119" t="s">
        <v>22</v>
      </c>
      <c r="K3756" s="1">
        <v>46255.758941458334</v>
      </c>
      <c r="L3756">
        <v>248</v>
      </c>
      <c r="M3756">
        <v>6</v>
      </c>
      <c r="N3756">
        <v>36</v>
      </c>
      <c r="O3756">
        <v>0</v>
      </c>
      <c r="P3756" s="119" t="s">
        <v>20254</v>
      </c>
    </row>
    <row r="3757" spans="1:16" x14ac:dyDescent="0.25">
      <c r="A3757">
        <v>8858</v>
      </c>
      <c r="B3757" s="119" t="s">
        <v>1864</v>
      </c>
      <c r="C3757">
        <v>55</v>
      </c>
      <c r="E3757">
        <v>11994</v>
      </c>
      <c r="F3757">
        <v>126</v>
      </c>
      <c r="G3757">
        <v>22403</v>
      </c>
      <c r="H3757">
        <v>227</v>
      </c>
      <c r="I3757" s="119" t="s">
        <v>16</v>
      </c>
      <c r="J3757" s="119" t="s">
        <v>22</v>
      </c>
      <c r="K3757" s="1">
        <v>46255.758941458334</v>
      </c>
      <c r="L3757">
        <v>198</v>
      </c>
      <c r="M3757">
        <v>6</v>
      </c>
      <c r="N3757">
        <v>36</v>
      </c>
      <c r="O3757">
        <v>0</v>
      </c>
      <c r="P3757" s="119" t="s">
        <v>20254</v>
      </c>
    </row>
    <row r="3758" spans="1:16" x14ac:dyDescent="0.25">
      <c r="A3758">
        <v>8859</v>
      </c>
      <c r="B3758" s="119" t="s">
        <v>1865</v>
      </c>
      <c r="C3758">
        <v>55</v>
      </c>
      <c r="E3758">
        <v>3938</v>
      </c>
      <c r="F3758">
        <v>90</v>
      </c>
      <c r="G3758">
        <v>5267</v>
      </c>
      <c r="H3758">
        <v>189</v>
      </c>
      <c r="I3758" s="119" t="s">
        <v>16</v>
      </c>
      <c r="J3758" s="119" t="s">
        <v>22</v>
      </c>
      <c r="K3758" s="1">
        <v>46255.758941458334</v>
      </c>
      <c r="L3758">
        <v>85</v>
      </c>
      <c r="M3758">
        <v>38</v>
      </c>
      <c r="N3758">
        <v>0</v>
      </c>
      <c r="O3758">
        <v>13</v>
      </c>
      <c r="P3758" s="119" t="s">
        <v>20254</v>
      </c>
    </row>
    <row r="3759" spans="1:16" x14ac:dyDescent="0.25">
      <c r="A3759">
        <v>8860</v>
      </c>
      <c r="B3759" s="119" t="s">
        <v>1866</v>
      </c>
      <c r="C3759">
        <v>55</v>
      </c>
      <c r="E3759">
        <v>12981</v>
      </c>
      <c r="F3759">
        <v>141</v>
      </c>
      <c r="G3759">
        <v>5611</v>
      </c>
      <c r="H3759">
        <v>250</v>
      </c>
      <c r="I3759" s="119" t="s">
        <v>16</v>
      </c>
      <c r="J3759" s="119" t="s">
        <v>22</v>
      </c>
      <c r="K3759" s="1">
        <v>46255.758941458334</v>
      </c>
      <c r="L3759">
        <v>489</v>
      </c>
      <c r="M3759">
        <v>93</v>
      </c>
      <c r="N3759">
        <v>66</v>
      </c>
      <c r="O3759">
        <v>0</v>
      </c>
      <c r="P3759" s="119" t="s">
        <v>20254</v>
      </c>
    </row>
    <row r="3760" spans="1:16" x14ac:dyDescent="0.25">
      <c r="A3760">
        <v>8861</v>
      </c>
      <c r="B3760" s="119" t="s">
        <v>1867</v>
      </c>
      <c r="C3760">
        <v>55</v>
      </c>
      <c r="E3760">
        <v>9375</v>
      </c>
      <c r="F3760">
        <v>210</v>
      </c>
      <c r="G3760">
        <v>7093</v>
      </c>
      <c r="H3760">
        <v>410</v>
      </c>
      <c r="I3760" s="119" t="s">
        <v>16</v>
      </c>
      <c r="J3760" s="119" t="s">
        <v>22</v>
      </c>
      <c r="K3760" s="1">
        <v>46255.758941458334</v>
      </c>
      <c r="L3760">
        <v>298</v>
      </c>
      <c r="M3760">
        <v>3</v>
      </c>
      <c r="N3760">
        <v>21</v>
      </c>
      <c r="O3760">
        <v>0</v>
      </c>
      <c r="P3760" s="119" t="s">
        <v>20254</v>
      </c>
    </row>
    <row r="3761" spans="1:16" x14ac:dyDescent="0.25">
      <c r="A3761">
        <v>8862</v>
      </c>
      <c r="B3761" s="119" t="s">
        <v>1868</v>
      </c>
      <c r="C3761">
        <v>55</v>
      </c>
      <c r="E3761">
        <v>20717</v>
      </c>
      <c r="F3761">
        <v>83</v>
      </c>
      <c r="G3761">
        <v>36257</v>
      </c>
      <c r="H3761">
        <v>175</v>
      </c>
      <c r="I3761" s="119" t="s">
        <v>16</v>
      </c>
      <c r="J3761" s="119" t="s">
        <v>22</v>
      </c>
      <c r="K3761" s="1">
        <v>46255.758941458334</v>
      </c>
      <c r="L3761">
        <v>4345</v>
      </c>
      <c r="M3761">
        <v>373</v>
      </c>
      <c r="N3761">
        <v>621</v>
      </c>
      <c r="O3761">
        <v>0</v>
      </c>
      <c r="P3761" s="119" t="s">
        <v>20254</v>
      </c>
    </row>
    <row r="3762" spans="1:16" x14ac:dyDescent="0.25">
      <c r="A3762">
        <v>8863</v>
      </c>
      <c r="B3762" s="119" t="s">
        <v>1869</v>
      </c>
      <c r="C3762">
        <v>55</v>
      </c>
      <c r="E3762">
        <v>8762</v>
      </c>
      <c r="F3762">
        <v>167</v>
      </c>
      <c r="G3762">
        <v>15789</v>
      </c>
      <c r="H3762">
        <v>367</v>
      </c>
      <c r="I3762" s="119" t="s">
        <v>16</v>
      </c>
      <c r="J3762" s="119" t="s">
        <v>22</v>
      </c>
      <c r="K3762" s="1">
        <v>46255.758941458334</v>
      </c>
      <c r="L3762">
        <v>149</v>
      </c>
      <c r="M3762">
        <v>3</v>
      </c>
      <c r="N3762">
        <v>45</v>
      </c>
      <c r="O3762">
        <v>0</v>
      </c>
      <c r="P3762" s="119" t="s">
        <v>20254</v>
      </c>
    </row>
    <row r="3763" spans="1:16" x14ac:dyDescent="0.25">
      <c r="A3763">
        <v>8864</v>
      </c>
      <c r="B3763" s="119" t="s">
        <v>1870</v>
      </c>
      <c r="C3763">
        <v>65</v>
      </c>
      <c r="E3763">
        <v>54669</v>
      </c>
      <c r="F3763">
        <v>106</v>
      </c>
      <c r="G3763">
        <v>14656</v>
      </c>
      <c r="H3763">
        <v>204</v>
      </c>
      <c r="I3763" s="119" t="s">
        <v>16</v>
      </c>
      <c r="J3763" s="119" t="s">
        <v>22</v>
      </c>
      <c r="K3763" s="1">
        <v>46255.758941458334</v>
      </c>
      <c r="L3763">
        <v>428</v>
      </c>
      <c r="M3763">
        <v>24</v>
      </c>
      <c r="N3763">
        <v>167</v>
      </c>
      <c r="O3763">
        <v>3</v>
      </c>
      <c r="P3763" s="119" t="s">
        <v>20254</v>
      </c>
    </row>
    <row r="3764" spans="1:16" x14ac:dyDescent="0.25">
      <c r="A3764">
        <v>8865</v>
      </c>
      <c r="B3764" s="119" t="s">
        <v>1871</v>
      </c>
      <c r="C3764">
        <v>65</v>
      </c>
      <c r="E3764">
        <v>22033</v>
      </c>
      <c r="F3764">
        <v>110</v>
      </c>
      <c r="G3764">
        <v>548876</v>
      </c>
      <c r="H3764">
        <v>129</v>
      </c>
      <c r="I3764" s="119" t="s">
        <v>16</v>
      </c>
      <c r="J3764" s="119" t="s">
        <v>22</v>
      </c>
      <c r="K3764" s="1">
        <v>46255.758941458334</v>
      </c>
      <c r="L3764">
        <v>6018</v>
      </c>
      <c r="M3764">
        <v>39048</v>
      </c>
      <c r="N3764">
        <v>219</v>
      </c>
      <c r="O3764">
        <v>6791</v>
      </c>
      <c r="P3764" s="119" t="s">
        <v>20254</v>
      </c>
    </row>
    <row r="3765" spans="1:16" x14ac:dyDescent="0.25">
      <c r="A3765">
        <v>8866</v>
      </c>
      <c r="B3765" s="119" t="s">
        <v>1872</v>
      </c>
      <c r="C3765">
        <v>65</v>
      </c>
      <c r="E3765">
        <v>14151</v>
      </c>
      <c r="F3765">
        <v>129</v>
      </c>
      <c r="G3765">
        <v>17179</v>
      </c>
      <c r="H3765">
        <v>150</v>
      </c>
      <c r="I3765" s="119" t="s">
        <v>16</v>
      </c>
      <c r="J3765" s="119" t="s">
        <v>22</v>
      </c>
      <c r="K3765" s="1">
        <v>46255.758941458334</v>
      </c>
      <c r="L3765">
        <v>370</v>
      </c>
      <c r="M3765">
        <v>3</v>
      </c>
      <c r="N3765">
        <v>33</v>
      </c>
      <c r="O3765">
        <v>0</v>
      </c>
      <c r="P3765" s="119" t="s">
        <v>20254</v>
      </c>
    </row>
    <row r="3766" spans="1:16" x14ac:dyDescent="0.25">
      <c r="A3766">
        <v>8867</v>
      </c>
      <c r="B3766" s="119" t="s">
        <v>1873</v>
      </c>
      <c r="C3766">
        <v>65</v>
      </c>
      <c r="E3766">
        <v>27839</v>
      </c>
      <c r="F3766">
        <v>110</v>
      </c>
      <c r="G3766">
        <v>170618</v>
      </c>
      <c r="H3766">
        <v>139</v>
      </c>
      <c r="I3766" s="119" t="s">
        <v>16</v>
      </c>
      <c r="J3766" s="119" t="s">
        <v>22</v>
      </c>
      <c r="K3766" s="1">
        <v>46255.758941458334</v>
      </c>
      <c r="L3766">
        <v>4004</v>
      </c>
      <c r="M3766">
        <v>8979</v>
      </c>
      <c r="N3766">
        <v>544</v>
      </c>
      <c r="O3766">
        <v>2842</v>
      </c>
      <c r="P3766" s="119" t="s">
        <v>20254</v>
      </c>
    </row>
    <row r="3767" spans="1:16" x14ac:dyDescent="0.25">
      <c r="A3767">
        <v>8868</v>
      </c>
      <c r="B3767" s="119" t="s">
        <v>1874</v>
      </c>
      <c r="C3767">
        <v>65</v>
      </c>
      <c r="E3767">
        <v>59466</v>
      </c>
      <c r="F3767">
        <v>104</v>
      </c>
      <c r="G3767">
        <v>4729692</v>
      </c>
      <c r="H3767">
        <v>117</v>
      </c>
      <c r="I3767" s="119" t="s">
        <v>16</v>
      </c>
      <c r="J3767" s="119" t="s">
        <v>22</v>
      </c>
      <c r="K3767" s="1">
        <v>46255.758941458334</v>
      </c>
      <c r="L3767">
        <v>49723</v>
      </c>
      <c r="M3767">
        <v>1036173</v>
      </c>
      <c r="N3767">
        <v>8830</v>
      </c>
      <c r="O3767">
        <v>252568</v>
      </c>
      <c r="P3767" s="119" t="s">
        <v>20254</v>
      </c>
    </row>
    <row r="3768" spans="1:16" x14ac:dyDescent="0.25">
      <c r="A3768">
        <v>8869</v>
      </c>
      <c r="B3768" s="119" t="s">
        <v>1875</v>
      </c>
      <c r="C3768">
        <v>70</v>
      </c>
      <c r="E3768">
        <v>12316</v>
      </c>
      <c r="F3768">
        <v>129</v>
      </c>
      <c r="G3768">
        <v>21036</v>
      </c>
      <c r="H3768">
        <v>381</v>
      </c>
      <c r="I3768" s="119" t="s">
        <v>16</v>
      </c>
      <c r="J3768" s="119" t="s">
        <v>22</v>
      </c>
      <c r="K3768" s="1">
        <v>46255.758941458334</v>
      </c>
      <c r="L3768">
        <v>193</v>
      </c>
      <c r="M3768">
        <v>11</v>
      </c>
      <c r="N3768">
        <v>108</v>
      </c>
      <c r="O3768">
        <v>3</v>
      </c>
      <c r="P3768" s="119" t="s">
        <v>20254</v>
      </c>
    </row>
    <row r="3769" spans="1:16" x14ac:dyDescent="0.25">
      <c r="A3769">
        <v>8870</v>
      </c>
      <c r="B3769" s="119" t="s">
        <v>1876</v>
      </c>
      <c r="C3769">
        <v>70</v>
      </c>
      <c r="E3769">
        <v>13833</v>
      </c>
      <c r="F3769">
        <v>120</v>
      </c>
      <c r="G3769">
        <v>22201</v>
      </c>
      <c r="H3769">
        <v>211</v>
      </c>
      <c r="I3769" s="119" t="s">
        <v>16</v>
      </c>
      <c r="J3769" s="119" t="s">
        <v>22</v>
      </c>
      <c r="K3769" s="1">
        <v>46255.758941458334</v>
      </c>
      <c r="L3769">
        <v>1735</v>
      </c>
      <c r="M3769">
        <v>17</v>
      </c>
      <c r="N3769">
        <v>183</v>
      </c>
      <c r="O3769">
        <v>0</v>
      </c>
      <c r="P3769" s="119" t="s">
        <v>20254</v>
      </c>
    </row>
    <row r="3770" spans="1:16" x14ac:dyDescent="0.25">
      <c r="A3770">
        <v>8871</v>
      </c>
      <c r="B3770" s="119" t="s">
        <v>1877</v>
      </c>
      <c r="C3770">
        <v>70</v>
      </c>
      <c r="E3770">
        <v>12191</v>
      </c>
      <c r="F3770">
        <v>107</v>
      </c>
      <c r="G3770">
        <v>243830</v>
      </c>
      <c r="H3770">
        <v>149</v>
      </c>
      <c r="I3770" s="119" t="s">
        <v>16</v>
      </c>
      <c r="J3770" s="119" t="s">
        <v>22</v>
      </c>
      <c r="K3770" s="1">
        <v>46255.758941458334</v>
      </c>
      <c r="L3770">
        <v>12765</v>
      </c>
      <c r="M3770">
        <v>36824</v>
      </c>
      <c r="N3770">
        <v>1685</v>
      </c>
      <c r="O3770">
        <v>7611</v>
      </c>
      <c r="P3770" s="119" t="s">
        <v>20254</v>
      </c>
    </row>
    <row r="3771" spans="1:16" x14ac:dyDescent="0.25">
      <c r="A3771">
        <v>8872</v>
      </c>
      <c r="B3771" s="119" t="s">
        <v>1878</v>
      </c>
      <c r="C3771">
        <v>65</v>
      </c>
      <c r="E3771">
        <v>11414</v>
      </c>
      <c r="F3771">
        <v>161</v>
      </c>
      <c r="G3771">
        <v>12921</v>
      </c>
      <c r="H3771">
        <v>252</v>
      </c>
      <c r="I3771" s="119" t="s">
        <v>16</v>
      </c>
      <c r="J3771" s="119" t="s">
        <v>22</v>
      </c>
      <c r="K3771" s="1">
        <v>46255.758941458334</v>
      </c>
      <c r="L3771">
        <v>175</v>
      </c>
      <c r="M3771">
        <v>13</v>
      </c>
      <c r="N3771">
        <v>22</v>
      </c>
      <c r="O3771">
        <v>3</v>
      </c>
      <c r="P3771" s="119" t="s">
        <v>20254</v>
      </c>
    </row>
    <row r="3772" spans="1:16" x14ac:dyDescent="0.25">
      <c r="A3772">
        <v>8873</v>
      </c>
      <c r="B3772" s="119" t="s">
        <v>1879</v>
      </c>
      <c r="C3772">
        <v>70</v>
      </c>
      <c r="E3772">
        <v>41699</v>
      </c>
      <c r="F3772">
        <v>122</v>
      </c>
      <c r="G3772">
        <v>165796</v>
      </c>
      <c r="H3772">
        <v>184</v>
      </c>
      <c r="I3772" s="119" t="s">
        <v>16</v>
      </c>
      <c r="J3772" s="119" t="s">
        <v>22</v>
      </c>
      <c r="K3772" s="1">
        <v>46255.758941458334</v>
      </c>
      <c r="L3772">
        <v>1833</v>
      </c>
      <c r="M3772">
        <v>13019</v>
      </c>
      <c r="N3772">
        <v>1132</v>
      </c>
      <c r="O3772">
        <v>3318</v>
      </c>
      <c r="P3772" s="119" t="s">
        <v>20254</v>
      </c>
    </row>
    <row r="3773" spans="1:16" x14ac:dyDescent="0.25">
      <c r="A3773">
        <v>8874</v>
      </c>
      <c r="B3773" s="119" t="s">
        <v>1880</v>
      </c>
      <c r="C3773">
        <v>70</v>
      </c>
      <c r="E3773">
        <v>11620</v>
      </c>
      <c r="F3773">
        <v>151</v>
      </c>
      <c r="G3773">
        <v>24467</v>
      </c>
      <c r="H3773">
        <v>397</v>
      </c>
      <c r="I3773" s="119" t="s">
        <v>16</v>
      </c>
      <c r="J3773" s="119" t="s">
        <v>22</v>
      </c>
      <c r="K3773" s="1">
        <v>46255.758941458334</v>
      </c>
      <c r="L3773">
        <v>2861</v>
      </c>
      <c r="M3773">
        <v>1180</v>
      </c>
      <c r="N3773">
        <v>2762</v>
      </c>
      <c r="O3773">
        <v>77</v>
      </c>
      <c r="P3773" s="119" t="s">
        <v>20254</v>
      </c>
    </row>
    <row r="3774" spans="1:16" x14ac:dyDescent="0.25">
      <c r="A3774">
        <v>8875</v>
      </c>
      <c r="B3774" s="119" t="s">
        <v>1881</v>
      </c>
      <c r="C3774">
        <v>70</v>
      </c>
      <c r="E3774">
        <v>4911</v>
      </c>
      <c r="F3774">
        <v>135</v>
      </c>
      <c r="G3774">
        <v>54028</v>
      </c>
      <c r="H3774">
        <v>229</v>
      </c>
      <c r="I3774" s="119" t="s">
        <v>16</v>
      </c>
      <c r="J3774" s="119" t="s">
        <v>22</v>
      </c>
      <c r="K3774" s="1">
        <v>46255.758941458334</v>
      </c>
      <c r="L3774">
        <v>5661</v>
      </c>
      <c r="M3774">
        <v>96</v>
      </c>
      <c r="N3774">
        <v>1355</v>
      </c>
      <c r="O3774">
        <v>14</v>
      </c>
      <c r="P3774" s="119" t="s">
        <v>20254</v>
      </c>
    </row>
    <row r="3775" spans="1:16" x14ac:dyDescent="0.25">
      <c r="A3775">
        <v>8876</v>
      </c>
      <c r="B3775" s="119" t="s">
        <v>1882</v>
      </c>
      <c r="C3775">
        <v>70</v>
      </c>
      <c r="E3775">
        <v>9489</v>
      </c>
      <c r="F3775">
        <v>157</v>
      </c>
      <c r="G3775">
        <v>16509</v>
      </c>
      <c r="H3775">
        <v>257</v>
      </c>
      <c r="I3775" s="119" t="s">
        <v>16</v>
      </c>
      <c r="J3775" s="119" t="s">
        <v>22</v>
      </c>
      <c r="K3775" s="1">
        <v>46255.758941458334</v>
      </c>
      <c r="L3775">
        <v>35</v>
      </c>
      <c r="M3775">
        <v>222</v>
      </c>
      <c r="N3775">
        <v>9</v>
      </c>
      <c r="O3775">
        <v>0</v>
      </c>
      <c r="P3775" s="119" t="s">
        <v>20254</v>
      </c>
    </row>
    <row r="3776" spans="1:16" x14ac:dyDescent="0.25">
      <c r="A3776">
        <v>8877</v>
      </c>
      <c r="B3776" s="119" t="s">
        <v>1883</v>
      </c>
      <c r="C3776">
        <v>70</v>
      </c>
      <c r="E3776">
        <v>11643</v>
      </c>
      <c r="F3776">
        <v>121</v>
      </c>
      <c r="G3776">
        <v>197769</v>
      </c>
      <c r="H3776">
        <v>158</v>
      </c>
      <c r="I3776" s="119" t="s">
        <v>16</v>
      </c>
      <c r="J3776" s="119" t="s">
        <v>22</v>
      </c>
      <c r="K3776" s="1">
        <v>46255.758941458334</v>
      </c>
      <c r="L3776">
        <v>5903</v>
      </c>
      <c r="M3776">
        <v>12840</v>
      </c>
      <c r="N3776">
        <v>591</v>
      </c>
      <c r="O3776">
        <v>267</v>
      </c>
      <c r="P3776" s="119" t="s">
        <v>20254</v>
      </c>
    </row>
    <row r="3777" spans="1:16" x14ac:dyDescent="0.25">
      <c r="A3777">
        <v>8878</v>
      </c>
      <c r="B3777" s="119" t="s">
        <v>1884</v>
      </c>
      <c r="C3777">
        <v>70</v>
      </c>
      <c r="E3777">
        <v>39948</v>
      </c>
      <c r="F3777">
        <v>105</v>
      </c>
      <c r="G3777">
        <v>304466</v>
      </c>
      <c r="H3777">
        <v>144</v>
      </c>
      <c r="I3777" s="119" t="s">
        <v>16</v>
      </c>
      <c r="J3777" s="119" t="s">
        <v>22</v>
      </c>
      <c r="K3777" s="1">
        <v>46255.758941458334</v>
      </c>
      <c r="L3777">
        <v>23545</v>
      </c>
      <c r="M3777">
        <v>66736</v>
      </c>
      <c r="N3777">
        <v>848</v>
      </c>
      <c r="O3777">
        <v>6261</v>
      </c>
      <c r="P3777" s="119" t="s">
        <v>20254</v>
      </c>
    </row>
    <row r="3778" spans="1:16" x14ac:dyDescent="0.25">
      <c r="A3778">
        <v>8879</v>
      </c>
      <c r="B3778" s="119" t="s">
        <v>1885</v>
      </c>
      <c r="C3778">
        <v>80</v>
      </c>
      <c r="E3778">
        <v>10167</v>
      </c>
      <c r="F3778">
        <v>190</v>
      </c>
      <c r="G3778">
        <v>15085</v>
      </c>
      <c r="H3778">
        <v>388</v>
      </c>
      <c r="I3778" s="119" t="s">
        <v>16</v>
      </c>
      <c r="J3778" s="119" t="s">
        <v>22</v>
      </c>
      <c r="K3778" s="1">
        <v>46255.758941458334</v>
      </c>
      <c r="L3778">
        <v>725</v>
      </c>
      <c r="M3778">
        <v>91</v>
      </c>
      <c r="N3778">
        <v>32</v>
      </c>
      <c r="O3778">
        <v>0</v>
      </c>
      <c r="P3778" s="119" t="s">
        <v>20254</v>
      </c>
    </row>
    <row r="3779" spans="1:16" x14ac:dyDescent="0.25">
      <c r="A3779">
        <v>8880</v>
      </c>
      <c r="B3779" s="119" t="s">
        <v>1886</v>
      </c>
      <c r="C3779">
        <v>80</v>
      </c>
      <c r="E3779">
        <v>13797</v>
      </c>
      <c r="F3779">
        <v>107</v>
      </c>
      <c r="G3779">
        <v>17339</v>
      </c>
      <c r="H3779">
        <v>400</v>
      </c>
      <c r="I3779" s="119" t="s">
        <v>16</v>
      </c>
      <c r="J3779" s="119" t="s">
        <v>22</v>
      </c>
      <c r="K3779" s="1">
        <v>46255.758941458334</v>
      </c>
      <c r="L3779">
        <v>597</v>
      </c>
      <c r="M3779">
        <v>439</v>
      </c>
      <c r="N3779">
        <v>90</v>
      </c>
      <c r="O3779">
        <v>10</v>
      </c>
      <c r="P3779" s="119" t="s">
        <v>20254</v>
      </c>
    </row>
    <row r="3780" spans="1:16" x14ac:dyDescent="0.25">
      <c r="A3780">
        <v>8881</v>
      </c>
      <c r="B3780" s="119" t="s">
        <v>1887</v>
      </c>
      <c r="C3780">
        <v>80</v>
      </c>
      <c r="E3780">
        <v>22405</v>
      </c>
      <c r="F3780">
        <v>165</v>
      </c>
      <c r="G3780">
        <v>8909</v>
      </c>
      <c r="H3780">
        <v>363</v>
      </c>
      <c r="I3780" s="119" t="s">
        <v>16</v>
      </c>
      <c r="J3780" s="119" t="s">
        <v>22</v>
      </c>
      <c r="K3780" s="1">
        <v>46255.758941458334</v>
      </c>
      <c r="L3780">
        <v>507</v>
      </c>
      <c r="M3780">
        <v>434</v>
      </c>
      <c r="N3780">
        <v>97</v>
      </c>
      <c r="O3780">
        <v>0</v>
      </c>
      <c r="P3780" s="119" t="s">
        <v>20254</v>
      </c>
    </row>
    <row r="3781" spans="1:16" x14ac:dyDescent="0.25">
      <c r="A3781">
        <v>8882</v>
      </c>
      <c r="B3781" s="119" t="s">
        <v>1888</v>
      </c>
      <c r="C3781">
        <v>80</v>
      </c>
      <c r="E3781">
        <v>16991</v>
      </c>
      <c r="F3781">
        <v>161</v>
      </c>
      <c r="G3781">
        <v>27778</v>
      </c>
      <c r="H3781">
        <v>353</v>
      </c>
      <c r="I3781" s="119" t="s">
        <v>16</v>
      </c>
      <c r="J3781" s="119" t="s">
        <v>22</v>
      </c>
      <c r="K3781" s="1">
        <v>46255.758941458334</v>
      </c>
      <c r="L3781">
        <v>2762</v>
      </c>
      <c r="M3781">
        <v>990</v>
      </c>
      <c r="N3781">
        <v>345</v>
      </c>
      <c r="O3781">
        <v>181</v>
      </c>
      <c r="P3781" s="119" t="s">
        <v>20254</v>
      </c>
    </row>
    <row r="3782" spans="1:16" x14ac:dyDescent="0.25">
      <c r="A3782">
        <v>8883</v>
      </c>
      <c r="B3782" s="119" t="s">
        <v>1889</v>
      </c>
      <c r="C3782">
        <v>80</v>
      </c>
      <c r="E3782">
        <v>18731</v>
      </c>
      <c r="F3782">
        <v>328</v>
      </c>
      <c r="G3782">
        <v>28985</v>
      </c>
      <c r="H3782">
        <v>825</v>
      </c>
      <c r="I3782" s="119" t="s">
        <v>16</v>
      </c>
      <c r="J3782" s="119" t="s">
        <v>22</v>
      </c>
      <c r="K3782" s="1">
        <v>46255.758941458334</v>
      </c>
      <c r="L3782">
        <v>493</v>
      </c>
      <c r="M3782">
        <v>193</v>
      </c>
      <c r="N3782">
        <v>11</v>
      </c>
      <c r="O3782">
        <v>0</v>
      </c>
      <c r="P3782" s="119" t="s">
        <v>20254</v>
      </c>
    </row>
    <row r="3783" spans="1:16" x14ac:dyDescent="0.25">
      <c r="A3783">
        <v>8884</v>
      </c>
      <c r="B3783" s="119" t="s">
        <v>1890</v>
      </c>
      <c r="C3783">
        <v>80</v>
      </c>
      <c r="E3783">
        <v>12375</v>
      </c>
      <c r="F3783">
        <v>148</v>
      </c>
      <c r="G3783">
        <v>14626</v>
      </c>
      <c r="H3783">
        <v>737</v>
      </c>
      <c r="I3783" s="119" t="s">
        <v>16</v>
      </c>
      <c r="J3783" s="119" t="s">
        <v>22</v>
      </c>
      <c r="K3783" s="1">
        <v>46255.758941458334</v>
      </c>
      <c r="L3783">
        <v>310</v>
      </c>
      <c r="M3783">
        <v>91</v>
      </c>
      <c r="N3783">
        <v>250</v>
      </c>
      <c r="O3783">
        <v>0</v>
      </c>
      <c r="P3783" s="119" t="s">
        <v>20254</v>
      </c>
    </row>
    <row r="3784" spans="1:16" x14ac:dyDescent="0.25">
      <c r="A3784">
        <v>8885</v>
      </c>
      <c r="B3784" s="119" t="s">
        <v>1891</v>
      </c>
      <c r="C3784">
        <v>80</v>
      </c>
      <c r="E3784">
        <v>10129</v>
      </c>
      <c r="F3784">
        <v>135</v>
      </c>
      <c r="G3784">
        <v>6671</v>
      </c>
      <c r="H3784">
        <v>439</v>
      </c>
      <c r="I3784" s="119" t="s">
        <v>16</v>
      </c>
      <c r="J3784" s="119" t="s">
        <v>22</v>
      </c>
      <c r="K3784" s="1">
        <v>46255.758941458334</v>
      </c>
      <c r="L3784">
        <v>1070</v>
      </c>
      <c r="M3784">
        <v>46</v>
      </c>
      <c r="N3784">
        <v>50</v>
      </c>
      <c r="O3784">
        <v>0</v>
      </c>
      <c r="P3784" s="119" t="s">
        <v>20254</v>
      </c>
    </row>
    <row r="3785" spans="1:16" x14ac:dyDescent="0.25">
      <c r="A3785">
        <v>8886</v>
      </c>
      <c r="B3785" s="119" t="s">
        <v>1892</v>
      </c>
      <c r="C3785">
        <v>80</v>
      </c>
      <c r="E3785">
        <v>17358</v>
      </c>
      <c r="F3785">
        <v>580</v>
      </c>
      <c r="G3785">
        <v>60680</v>
      </c>
      <c r="H3785">
        <v>827</v>
      </c>
      <c r="I3785" s="119" t="s">
        <v>16</v>
      </c>
      <c r="J3785" s="119" t="s">
        <v>22</v>
      </c>
      <c r="K3785" s="1">
        <v>46255.758941458334</v>
      </c>
      <c r="L3785">
        <v>956</v>
      </c>
      <c r="M3785">
        <v>2508</v>
      </c>
      <c r="N3785">
        <v>110</v>
      </c>
      <c r="O3785">
        <v>395</v>
      </c>
      <c r="P3785" s="119" t="s">
        <v>20254</v>
      </c>
    </row>
    <row r="3786" spans="1:16" x14ac:dyDescent="0.25">
      <c r="A3786">
        <v>8887</v>
      </c>
      <c r="B3786" s="119" t="s">
        <v>1893</v>
      </c>
      <c r="C3786">
        <v>80</v>
      </c>
      <c r="E3786">
        <v>18134</v>
      </c>
      <c r="F3786">
        <v>258</v>
      </c>
      <c r="G3786">
        <v>37501</v>
      </c>
      <c r="H3786">
        <v>352</v>
      </c>
      <c r="I3786" s="119" t="s">
        <v>16</v>
      </c>
      <c r="J3786" s="119" t="s">
        <v>22</v>
      </c>
      <c r="K3786" s="1">
        <v>46255.758941458334</v>
      </c>
      <c r="L3786">
        <v>717</v>
      </c>
      <c r="M3786">
        <v>91</v>
      </c>
      <c r="N3786">
        <v>186</v>
      </c>
      <c r="O3786">
        <v>70</v>
      </c>
      <c r="P3786" s="119" t="s">
        <v>20254</v>
      </c>
    </row>
    <row r="3787" spans="1:16" x14ac:dyDescent="0.25">
      <c r="A3787">
        <v>8888</v>
      </c>
      <c r="B3787" s="119" t="s">
        <v>1894</v>
      </c>
      <c r="C3787">
        <v>80</v>
      </c>
      <c r="E3787">
        <v>20453</v>
      </c>
      <c r="F3787">
        <v>175</v>
      </c>
      <c r="G3787">
        <v>73254</v>
      </c>
      <c r="H3787">
        <v>274</v>
      </c>
      <c r="I3787" s="119" t="s">
        <v>16</v>
      </c>
      <c r="J3787" s="119" t="s">
        <v>22</v>
      </c>
      <c r="K3787" s="1">
        <v>46255.758941458334</v>
      </c>
      <c r="L3787">
        <v>657</v>
      </c>
      <c r="M3787">
        <v>100</v>
      </c>
      <c r="N3787">
        <v>215</v>
      </c>
      <c r="O3787">
        <v>0</v>
      </c>
      <c r="P3787" s="119" t="s">
        <v>20254</v>
      </c>
    </row>
    <row r="3788" spans="1:16" x14ac:dyDescent="0.25">
      <c r="A3788">
        <v>8889</v>
      </c>
      <c r="B3788" s="119" t="s">
        <v>1895</v>
      </c>
      <c r="C3788">
        <v>80</v>
      </c>
      <c r="E3788">
        <v>13852</v>
      </c>
      <c r="F3788">
        <v>1125</v>
      </c>
      <c r="G3788">
        <v>12198</v>
      </c>
      <c r="H3788">
        <v>1890</v>
      </c>
      <c r="I3788" s="119" t="s">
        <v>16</v>
      </c>
      <c r="J3788" s="119" t="s">
        <v>22</v>
      </c>
      <c r="K3788" s="1">
        <v>46255.758941458334</v>
      </c>
      <c r="L3788">
        <v>555</v>
      </c>
      <c r="M3788">
        <v>875</v>
      </c>
      <c r="N3788">
        <v>117</v>
      </c>
      <c r="O3788">
        <v>115</v>
      </c>
      <c r="P3788" s="119" t="s">
        <v>20254</v>
      </c>
    </row>
    <row r="3789" spans="1:16" x14ac:dyDescent="0.25">
      <c r="A3789">
        <v>8890</v>
      </c>
      <c r="B3789" s="119" t="s">
        <v>1896</v>
      </c>
      <c r="C3789">
        <v>80</v>
      </c>
      <c r="E3789">
        <v>8348</v>
      </c>
      <c r="F3789">
        <v>180</v>
      </c>
      <c r="G3789">
        <v>21338</v>
      </c>
      <c r="H3789">
        <v>377</v>
      </c>
      <c r="I3789" s="119" t="s">
        <v>16</v>
      </c>
      <c r="J3789" s="119" t="s">
        <v>22</v>
      </c>
      <c r="K3789" s="1">
        <v>46255.758941458334</v>
      </c>
      <c r="L3789">
        <v>604</v>
      </c>
      <c r="M3789">
        <v>0</v>
      </c>
      <c r="N3789">
        <v>127</v>
      </c>
      <c r="O3789">
        <v>0</v>
      </c>
      <c r="P3789" s="119" t="s">
        <v>20254</v>
      </c>
    </row>
    <row r="3790" spans="1:16" x14ac:dyDescent="0.25">
      <c r="A3790">
        <v>8891</v>
      </c>
      <c r="B3790" s="119" t="s">
        <v>1897</v>
      </c>
      <c r="C3790">
        <v>80</v>
      </c>
      <c r="E3790">
        <v>4024</v>
      </c>
      <c r="F3790">
        <v>201</v>
      </c>
      <c r="G3790">
        <v>7002</v>
      </c>
      <c r="H3790">
        <v>734</v>
      </c>
      <c r="I3790" s="119" t="s">
        <v>16</v>
      </c>
      <c r="J3790" s="119" t="s">
        <v>22</v>
      </c>
      <c r="K3790" s="1">
        <v>46255.758941458334</v>
      </c>
      <c r="L3790">
        <v>152</v>
      </c>
      <c r="M3790">
        <v>75</v>
      </c>
      <c r="N3790">
        <v>49</v>
      </c>
      <c r="O3790">
        <v>0</v>
      </c>
      <c r="P3790" s="119" t="s">
        <v>20254</v>
      </c>
    </row>
    <row r="3791" spans="1:16" x14ac:dyDescent="0.25">
      <c r="A3791">
        <v>8892</v>
      </c>
      <c r="B3791" s="119" t="s">
        <v>1898</v>
      </c>
      <c r="C3791">
        <v>80</v>
      </c>
      <c r="E3791">
        <v>13693</v>
      </c>
      <c r="F3791">
        <v>114</v>
      </c>
      <c r="G3791">
        <v>35761</v>
      </c>
      <c r="H3791">
        <v>352</v>
      </c>
      <c r="I3791" s="119" t="s">
        <v>16</v>
      </c>
      <c r="J3791" s="119" t="s">
        <v>22</v>
      </c>
      <c r="K3791" s="1">
        <v>46255.758941458334</v>
      </c>
      <c r="L3791">
        <v>2330</v>
      </c>
      <c r="M3791">
        <v>539</v>
      </c>
      <c r="N3791">
        <v>306</v>
      </c>
      <c r="O3791">
        <v>69</v>
      </c>
      <c r="P3791" s="119" t="s">
        <v>20254</v>
      </c>
    </row>
    <row r="3792" spans="1:16" x14ac:dyDescent="0.25">
      <c r="A3792">
        <v>8893</v>
      </c>
      <c r="B3792" s="119" t="s">
        <v>1899</v>
      </c>
      <c r="C3792">
        <v>80</v>
      </c>
      <c r="E3792">
        <v>9733</v>
      </c>
      <c r="F3792">
        <v>120</v>
      </c>
      <c r="G3792">
        <v>16420</v>
      </c>
      <c r="H3792">
        <v>401</v>
      </c>
      <c r="I3792" s="119" t="s">
        <v>16</v>
      </c>
      <c r="J3792" s="119" t="s">
        <v>22</v>
      </c>
      <c r="K3792" s="1">
        <v>46255.758941458334</v>
      </c>
      <c r="L3792">
        <v>667</v>
      </c>
      <c r="M3792">
        <v>563</v>
      </c>
      <c r="N3792">
        <v>69</v>
      </c>
      <c r="O3792">
        <v>0</v>
      </c>
      <c r="P3792" s="119" t="s">
        <v>20254</v>
      </c>
    </row>
    <row r="3793" spans="1:16" x14ac:dyDescent="0.25">
      <c r="A3793">
        <v>8896</v>
      </c>
      <c r="B3793" s="119" t="s">
        <v>1900</v>
      </c>
      <c r="C3793">
        <v>0</v>
      </c>
      <c r="E3793">
        <v>85</v>
      </c>
      <c r="F3793">
        <v>12</v>
      </c>
      <c r="G3793">
        <v>9232</v>
      </c>
      <c r="H3793">
        <v>15</v>
      </c>
      <c r="I3793" s="119" t="s">
        <v>16</v>
      </c>
      <c r="J3793" s="119" t="s">
        <v>222</v>
      </c>
      <c r="K3793" s="1">
        <v>46255.758941458334</v>
      </c>
      <c r="L3793">
        <v>0</v>
      </c>
      <c r="M3793">
        <v>136</v>
      </c>
      <c r="N3793">
        <v>0</v>
      </c>
      <c r="O3793">
        <v>51</v>
      </c>
      <c r="P3793" s="119" t="s">
        <v>20254</v>
      </c>
    </row>
    <row r="3794" spans="1:16" x14ac:dyDescent="0.25">
      <c r="A3794">
        <v>8897</v>
      </c>
      <c r="B3794" s="119" t="s">
        <v>1901</v>
      </c>
      <c r="C3794">
        <v>0</v>
      </c>
      <c r="E3794">
        <v>0</v>
      </c>
      <c r="F3794">
        <v>0</v>
      </c>
      <c r="G3794">
        <v>3896</v>
      </c>
      <c r="H3794">
        <v>15</v>
      </c>
      <c r="I3794" s="119" t="s">
        <v>16</v>
      </c>
      <c r="J3794" s="119" t="s">
        <v>222</v>
      </c>
      <c r="K3794" s="1">
        <v>46255.758941458334</v>
      </c>
      <c r="L3794">
        <v>0</v>
      </c>
      <c r="M3794">
        <v>125</v>
      </c>
      <c r="N3794">
        <v>0</v>
      </c>
      <c r="O3794">
        <v>54</v>
      </c>
      <c r="P3794" s="119" t="s">
        <v>20254</v>
      </c>
    </row>
    <row r="3795" spans="1:16" x14ac:dyDescent="0.25">
      <c r="A3795">
        <v>8898</v>
      </c>
      <c r="B3795" s="119" t="s">
        <v>1902</v>
      </c>
      <c r="C3795">
        <v>0</v>
      </c>
      <c r="E3795">
        <v>0</v>
      </c>
      <c r="F3795">
        <v>0</v>
      </c>
      <c r="G3795">
        <v>1677</v>
      </c>
      <c r="H3795">
        <v>15</v>
      </c>
      <c r="I3795" s="119" t="s">
        <v>16</v>
      </c>
      <c r="J3795" s="119" t="s">
        <v>222</v>
      </c>
      <c r="K3795" s="1">
        <v>46255.758941458334</v>
      </c>
      <c r="L3795">
        <v>0</v>
      </c>
      <c r="M3795">
        <v>58</v>
      </c>
      <c r="N3795">
        <v>0</v>
      </c>
      <c r="O3795">
        <v>3</v>
      </c>
      <c r="P3795" s="119" t="s">
        <v>20254</v>
      </c>
    </row>
    <row r="3796" spans="1:16" x14ac:dyDescent="0.25">
      <c r="A3796">
        <v>8899</v>
      </c>
      <c r="B3796" s="119" t="s">
        <v>1903</v>
      </c>
      <c r="C3796">
        <v>0</v>
      </c>
      <c r="E3796">
        <v>0</v>
      </c>
      <c r="F3796">
        <v>0</v>
      </c>
      <c r="G3796">
        <v>11001</v>
      </c>
      <c r="H3796">
        <v>15</v>
      </c>
      <c r="I3796" s="119" t="s">
        <v>16</v>
      </c>
      <c r="J3796" s="119" t="s">
        <v>222</v>
      </c>
      <c r="K3796" s="1">
        <v>46255.758941458334</v>
      </c>
      <c r="L3796">
        <v>0</v>
      </c>
      <c r="M3796">
        <v>91</v>
      </c>
      <c r="N3796">
        <v>0</v>
      </c>
      <c r="O3796">
        <v>33</v>
      </c>
      <c r="P3796" s="119" t="s">
        <v>20254</v>
      </c>
    </row>
    <row r="3797" spans="1:16" x14ac:dyDescent="0.25">
      <c r="A3797">
        <v>8900</v>
      </c>
      <c r="B3797" s="119" t="s">
        <v>1904</v>
      </c>
      <c r="C3797">
        <v>0</v>
      </c>
      <c r="E3797">
        <v>160</v>
      </c>
      <c r="F3797">
        <v>12</v>
      </c>
      <c r="G3797">
        <v>19701</v>
      </c>
      <c r="H3797">
        <v>15</v>
      </c>
      <c r="I3797" s="119" t="s">
        <v>16</v>
      </c>
      <c r="J3797" s="119" t="s">
        <v>222</v>
      </c>
      <c r="K3797" s="1">
        <v>46255.758941458334</v>
      </c>
      <c r="L3797">
        <v>0</v>
      </c>
      <c r="M3797">
        <v>66</v>
      </c>
      <c r="N3797">
        <v>0</v>
      </c>
      <c r="O3797">
        <v>2</v>
      </c>
      <c r="P3797" s="119" t="s">
        <v>20254</v>
      </c>
    </row>
    <row r="3798" spans="1:16" x14ac:dyDescent="0.25">
      <c r="A3798">
        <v>8901</v>
      </c>
      <c r="B3798" s="119" t="s">
        <v>1905</v>
      </c>
      <c r="C3798">
        <v>0</v>
      </c>
      <c r="E3798">
        <v>4</v>
      </c>
      <c r="F3798">
        <v>13</v>
      </c>
      <c r="G3798">
        <v>7211</v>
      </c>
      <c r="H3798">
        <v>15</v>
      </c>
      <c r="I3798" s="119" t="s">
        <v>16</v>
      </c>
      <c r="J3798" s="119" t="s">
        <v>222</v>
      </c>
      <c r="K3798" s="1">
        <v>46255.758941458334</v>
      </c>
      <c r="L3798">
        <v>0</v>
      </c>
      <c r="M3798">
        <v>103</v>
      </c>
      <c r="N3798">
        <v>0</v>
      </c>
      <c r="O3798">
        <v>42</v>
      </c>
      <c r="P3798" s="119" t="s">
        <v>20254</v>
      </c>
    </row>
    <row r="3799" spans="1:16" x14ac:dyDescent="0.25">
      <c r="A3799">
        <v>8902</v>
      </c>
      <c r="B3799" s="119" t="s">
        <v>1906</v>
      </c>
      <c r="C3799">
        <v>0</v>
      </c>
      <c r="E3799">
        <v>251</v>
      </c>
      <c r="F3799">
        <v>13</v>
      </c>
      <c r="G3799">
        <v>3378</v>
      </c>
      <c r="H3799">
        <v>15</v>
      </c>
      <c r="I3799" s="119" t="s">
        <v>16</v>
      </c>
      <c r="J3799" s="119" t="s">
        <v>222</v>
      </c>
      <c r="K3799" s="1">
        <v>46255.758941458334</v>
      </c>
      <c r="L3799">
        <v>0</v>
      </c>
      <c r="M3799">
        <v>59</v>
      </c>
      <c r="N3799">
        <v>0</v>
      </c>
      <c r="O3799">
        <v>2</v>
      </c>
      <c r="P3799" s="119" t="s">
        <v>20254</v>
      </c>
    </row>
    <row r="3800" spans="1:16" x14ac:dyDescent="0.25">
      <c r="A3800">
        <v>8903</v>
      </c>
      <c r="B3800" s="119" t="s">
        <v>1907</v>
      </c>
      <c r="C3800">
        <v>0</v>
      </c>
      <c r="E3800">
        <v>348</v>
      </c>
      <c r="F3800">
        <v>13</v>
      </c>
      <c r="G3800">
        <v>5046</v>
      </c>
      <c r="H3800">
        <v>15</v>
      </c>
      <c r="I3800" s="119" t="s">
        <v>16</v>
      </c>
      <c r="J3800" s="119" t="s">
        <v>222</v>
      </c>
      <c r="K3800" s="1">
        <v>46255.758941458334</v>
      </c>
      <c r="L3800">
        <v>0</v>
      </c>
      <c r="M3800">
        <v>179</v>
      </c>
      <c r="N3800">
        <v>0</v>
      </c>
      <c r="O3800">
        <v>2</v>
      </c>
      <c r="P3800" s="119" t="s">
        <v>20254</v>
      </c>
    </row>
    <row r="3801" spans="1:16" x14ac:dyDescent="0.25">
      <c r="A3801">
        <v>8905</v>
      </c>
      <c r="B3801" s="119" t="s">
        <v>1908</v>
      </c>
      <c r="C3801">
        <v>0</v>
      </c>
      <c r="E3801">
        <v>21720</v>
      </c>
      <c r="F3801">
        <v>86</v>
      </c>
      <c r="G3801">
        <v>1910</v>
      </c>
      <c r="H3801">
        <v>160</v>
      </c>
      <c r="I3801" s="119" t="s">
        <v>1909</v>
      </c>
      <c r="J3801" s="119" t="s">
        <v>17</v>
      </c>
      <c r="K3801" s="1">
        <v>46255.758941458334</v>
      </c>
      <c r="L3801">
        <v>675</v>
      </c>
      <c r="M3801">
        <v>30</v>
      </c>
      <c r="N3801">
        <v>84</v>
      </c>
      <c r="O3801">
        <v>6</v>
      </c>
      <c r="P3801" s="119" t="s">
        <v>20254</v>
      </c>
    </row>
    <row r="3802" spans="1:16" x14ac:dyDescent="0.25">
      <c r="A3802">
        <v>8910</v>
      </c>
      <c r="B3802" s="119" t="s">
        <v>1910</v>
      </c>
      <c r="C3802">
        <v>0</v>
      </c>
      <c r="E3802">
        <v>19420</v>
      </c>
      <c r="F3802">
        <v>282</v>
      </c>
      <c r="G3802">
        <v>10785</v>
      </c>
      <c r="H3802">
        <v>440</v>
      </c>
      <c r="I3802" s="119" t="s">
        <v>1909</v>
      </c>
      <c r="J3802" s="119" t="s">
        <v>17</v>
      </c>
      <c r="K3802" s="1">
        <v>46255.758941458334</v>
      </c>
      <c r="L3802">
        <v>274</v>
      </c>
      <c r="M3802">
        <v>52</v>
      </c>
      <c r="N3802">
        <v>69</v>
      </c>
      <c r="O3802">
        <v>3</v>
      </c>
      <c r="P3802" s="119" t="s">
        <v>20254</v>
      </c>
    </row>
    <row r="3803" spans="1:16" x14ac:dyDescent="0.25">
      <c r="A3803">
        <v>8913</v>
      </c>
      <c r="B3803" s="119" t="s">
        <v>1911</v>
      </c>
      <c r="C3803">
        <v>0</v>
      </c>
      <c r="E3803">
        <v>21161</v>
      </c>
      <c r="F3803">
        <v>180</v>
      </c>
      <c r="G3803">
        <v>2191</v>
      </c>
      <c r="H3803">
        <v>298</v>
      </c>
      <c r="I3803" s="119" t="s">
        <v>1909</v>
      </c>
      <c r="J3803" s="119" t="s">
        <v>17</v>
      </c>
      <c r="K3803" s="1">
        <v>46255.758941458334</v>
      </c>
      <c r="L3803">
        <v>18</v>
      </c>
      <c r="M3803">
        <v>1</v>
      </c>
      <c r="N3803">
        <v>5</v>
      </c>
      <c r="O3803">
        <v>0</v>
      </c>
      <c r="P3803" s="119" t="s">
        <v>20254</v>
      </c>
    </row>
    <row r="3804" spans="1:16" x14ac:dyDescent="0.25">
      <c r="A3804">
        <v>8914</v>
      </c>
      <c r="B3804" s="119" t="s">
        <v>1912</v>
      </c>
      <c r="C3804">
        <v>0</v>
      </c>
      <c r="E3804">
        <v>5201</v>
      </c>
      <c r="F3804">
        <v>183</v>
      </c>
      <c r="G3804">
        <v>2117</v>
      </c>
      <c r="H3804">
        <v>275</v>
      </c>
      <c r="I3804" s="119" t="s">
        <v>1909</v>
      </c>
      <c r="J3804" s="119" t="s">
        <v>17</v>
      </c>
      <c r="K3804" s="1">
        <v>46255.758941458334</v>
      </c>
      <c r="L3804">
        <v>55</v>
      </c>
      <c r="M3804">
        <v>13</v>
      </c>
      <c r="N3804">
        <v>1</v>
      </c>
      <c r="O3804">
        <v>0</v>
      </c>
      <c r="P3804" s="119" t="s">
        <v>20254</v>
      </c>
    </row>
    <row r="3805" spans="1:16" x14ac:dyDescent="0.25">
      <c r="A3805">
        <v>8915</v>
      </c>
      <c r="B3805" s="119" t="s">
        <v>1913</v>
      </c>
      <c r="C3805">
        <v>0</v>
      </c>
      <c r="E3805">
        <v>6369</v>
      </c>
      <c r="F3805">
        <v>292</v>
      </c>
      <c r="G3805">
        <v>1394</v>
      </c>
      <c r="H3805">
        <v>346</v>
      </c>
      <c r="I3805" s="119" t="s">
        <v>1909</v>
      </c>
      <c r="J3805" s="119" t="s">
        <v>17</v>
      </c>
      <c r="K3805" s="1">
        <v>46255.758941458334</v>
      </c>
      <c r="L3805">
        <v>36</v>
      </c>
      <c r="M3805">
        <v>9</v>
      </c>
      <c r="N3805">
        <v>12</v>
      </c>
      <c r="O3805">
        <v>0</v>
      </c>
      <c r="P3805" s="119" t="s">
        <v>20254</v>
      </c>
    </row>
    <row r="3806" spans="1:16" x14ac:dyDescent="0.25">
      <c r="A3806">
        <v>8916</v>
      </c>
      <c r="B3806" s="119" t="s">
        <v>1914</v>
      </c>
      <c r="C3806">
        <v>0</v>
      </c>
      <c r="E3806">
        <v>19458</v>
      </c>
      <c r="F3806">
        <v>1290</v>
      </c>
      <c r="G3806">
        <v>479</v>
      </c>
      <c r="H3806">
        <v>5137</v>
      </c>
      <c r="I3806" s="119" t="s">
        <v>1909</v>
      </c>
      <c r="J3806" s="119" t="s">
        <v>17</v>
      </c>
      <c r="K3806" s="1">
        <v>46255.758941458334</v>
      </c>
      <c r="L3806">
        <v>4</v>
      </c>
      <c r="M3806">
        <v>0</v>
      </c>
      <c r="N3806">
        <v>1</v>
      </c>
      <c r="O3806">
        <v>0</v>
      </c>
      <c r="P3806" s="119" t="s">
        <v>20254</v>
      </c>
    </row>
    <row r="3807" spans="1:16" x14ac:dyDescent="0.25">
      <c r="A3807">
        <v>8917</v>
      </c>
      <c r="B3807" s="119" t="s">
        <v>1915</v>
      </c>
      <c r="C3807">
        <v>0</v>
      </c>
      <c r="E3807">
        <v>3941</v>
      </c>
      <c r="F3807">
        <v>388</v>
      </c>
      <c r="G3807">
        <v>1094</v>
      </c>
      <c r="H3807">
        <v>488</v>
      </c>
      <c r="I3807" s="119" t="s">
        <v>1909</v>
      </c>
      <c r="J3807" s="119" t="s">
        <v>17</v>
      </c>
      <c r="K3807" s="1">
        <v>46255.758941458334</v>
      </c>
      <c r="L3807">
        <v>60</v>
      </c>
      <c r="M3807">
        <v>7</v>
      </c>
      <c r="N3807">
        <v>16</v>
      </c>
      <c r="O3807">
        <v>0</v>
      </c>
      <c r="P3807" s="119" t="s">
        <v>20254</v>
      </c>
    </row>
    <row r="3808" spans="1:16" x14ac:dyDescent="0.25">
      <c r="A3808">
        <v>8918</v>
      </c>
      <c r="B3808" s="119" t="s">
        <v>1916</v>
      </c>
      <c r="C3808">
        <v>0</v>
      </c>
      <c r="E3808">
        <v>13266</v>
      </c>
      <c r="F3808">
        <v>506</v>
      </c>
      <c r="G3808">
        <v>2576</v>
      </c>
      <c r="H3808">
        <v>870</v>
      </c>
      <c r="I3808" s="119" t="s">
        <v>1909</v>
      </c>
      <c r="J3808" s="119" t="s">
        <v>17</v>
      </c>
      <c r="K3808" s="1">
        <v>46255.758941458334</v>
      </c>
      <c r="L3808">
        <v>211</v>
      </c>
      <c r="M3808">
        <v>7</v>
      </c>
      <c r="N3808">
        <v>151</v>
      </c>
      <c r="O3808">
        <v>2</v>
      </c>
      <c r="P3808" s="119" t="s">
        <v>20254</v>
      </c>
    </row>
    <row r="3809" spans="1:16" x14ac:dyDescent="0.25">
      <c r="A3809">
        <v>8919</v>
      </c>
      <c r="B3809" s="119" t="s">
        <v>1917</v>
      </c>
      <c r="C3809">
        <v>0</v>
      </c>
      <c r="E3809">
        <v>4503</v>
      </c>
      <c r="F3809">
        <v>461</v>
      </c>
      <c r="G3809">
        <v>561</v>
      </c>
      <c r="H3809">
        <v>2462</v>
      </c>
      <c r="I3809" s="119" t="s">
        <v>1909</v>
      </c>
      <c r="J3809" s="119" t="s">
        <v>17</v>
      </c>
      <c r="K3809" s="1">
        <v>46255.758941458334</v>
      </c>
      <c r="L3809">
        <v>37</v>
      </c>
      <c r="M3809">
        <v>2</v>
      </c>
      <c r="N3809">
        <v>7</v>
      </c>
      <c r="O3809">
        <v>0</v>
      </c>
      <c r="P3809" s="119" t="s">
        <v>20254</v>
      </c>
    </row>
    <row r="3810" spans="1:16" x14ac:dyDescent="0.25">
      <c r="A3810">
        <v>8920</v>
      </c>
      <c r="B3810" s="119" t="s">
        <v>1918</v>
      </c>
      <c r="C3810">
        <v>0</v>
      </c>
      <c r="E3810">
        <v>82135</v>
      </c>
      <c r="F3810">
        <v>223</v>
      </c>
      <c r="G3810">
        <v>905644</v>
      </c>
      <c r="H3810">
        <v>224</v>
      </c>
      <c r="I3810" s="119" t="s">
        <v>1909</v>
      </c>
      <c r="J3810" s="119" t="s">
        <v>17</v>
      </c>
      <c r="K3810" s="1">
        <v>46255.758941458334</v>
      </c>
      <c r="L3810">
        <v>663750</v>
      </c>
      <c r="M3810">
        <v>197857</v>
      </c>
      <c r="N3810">
        <v>118658</v>
      </c>
      <c r="O3810">
        <v>43719</v>
      </c>
      <c r="P3810" s="119" t="s">
        <v>20254</v>
      </c>
    </row>
    <row r="3811" spans="1:16" x14ac:dyDescent="0.25">
      <c r="A3811">
        <v>8921</v>
      </c>
      <c r="B3811" s="119" t="s">
        <v>1919</v>
      </c>
      <c r="C3811">
        <v>0</v>
      </c>
      <c r="E3811">
        <v>2091</v>
      </c>
      <c r="F3811">
        <v>198</v>
      </c>
      <c r="G3811">
        <v>378</v>
      </c>
      <c r="H3811">
        <v>9799</v>
      </c>
      <c r="I3811" s="119" t="s">
        <v>1909</v>
      </c>
      <c r="J3811" s="119" t="s">
        <v>17</v>
      </c>
      <c r="K3811" s="1">
        <v>46255.758941458334</v>
      </c>
      <c r="L3811">
        <v>0</v>
      </c>
      <c r="M3811">
        <v>0</v>
      </c>
      <c r="N3811">
        <v>0</v>
      </c>
      <c r="O3811">
        <v>0</v>
      </c>
      <c r="P3811" s="119" t="s">
        <v>20254</v>
      </c>
    </row>
    <row r="3812" spans="1:16" x14ac:dyDescent="0.25">
      <c r="A3812">
        <v>8933</v>
      </c>
      <c r="B3812" s="119" t="s">
        <v>1920</v>
      </c>
      <c r="C3812">
        <v>0</v>
      </c>
      <c r="E3812">
        <v>0</v>
      </c>
      <c r="F3812">
        <v>0</v>
      </c>
      <c r="G3812">
        <v>58599</v>
      </c>
      <c r="H3812">
        <v>8</v>
      </c>
      <c r="I3812" s="119" t="s">
        <v>1921</v>
      </c>
      <c r="J3812" s="119" t="s">
        <v>17</v>
      </c>
      <c r="K3812" s="1">
        <v>46255.758941458334</v>
      </c>
      <c r="L3812">
        <v>0</v>
      </c>
      <c r="M3812">
        <v>571</v>
      </c>
      <c r="N3812">
        <v>0</v>
      </c>
      <c r="O3812">
        <v>292</v>
      </c>
      <c r="P3812" s="119" t="s">
        <v>20254</v>
      </c>
    </row>
    <row r="3813" spans="1:16" x14ac:dyDescent="0.25">
      <c r="A3813">
        <v>8934</v>
      </c>
      <c r="B3813" s="119" t="s">
        <v>1920</v>
      </c>
      <c r="C3813">
        <v>0</v>
      </c>
      <c r="E3813">
        <v>922</v>
      </c>
      <c r="F3813">
        <v>685</v>
      </c>
      <c r="G3813">
        <v>1384</v>
      </c>
      <c r="H3813">
        <v>1393</v>
      </c>
      <c r="I3813" s="119" t="s">
        <v>1921</v>
      </c>
      <c r="J3813" s="119" t="s">
        <v>17</v>
      </c>
      <c r="K3813" s="1">
        <v>46255.758941458334</v>
      </c>
      <c r="L3813">
        <v>9</v>
      </c>
      <c r="M3813">
        <v>84</v>
      </c>
      <c r="N3813">
        <v>0</v>
      </c>
      <c r="O3813">
        <v>14</v>
      </c>
      <c r="P3813" s="119" t="s">
        <v>20254</v>
      </c>
    </row>
    <row r="3814" spans="1:16" x14ac:dyDescent="0.25">
      <c r="A3814">
        <v>8935</v>
      </c>
      <c r="B3814" s="119" t="s">
        <v>1920</v>
      </c>
      <c r="C3814">
        <v>0</v>
      </c>
      <c r="E3814">
        <v>360</v>
      </c>
      <c r="F3814">
        <v>782</v>
      </c>
      <c r="G3814">
        <v>0</v>
      </c>
      <c r="H3814">
        <v>0</v>
      </c>
      <c r="I3814" s="119" t="s">
        <v>1921</v>
      </c>
      <c r="J3814" s="119" t="s">
        <v>17</v>
      </c>
      <c r="K3814" s="1">
        <v>46255.758941458334</v>
      </c>
      <c r="L3814">
        <v>0</v>
      </c>
      <c r="M3814">
        <v>0</v>
      </c>
      <c r="N3814">
        <v>0</v>
      </c>
      <c r="O3814">
        <v>0</v>
      </c>
      <c r="P3814" s="119" t="s">
        <v>20254</v>
      </c>
    </row>
    <row r="3815" spans="1:16" x14ac:dyDescent="0.25">
      <c r="A3815">
        <v>8936</v>
      </c>
      <c r="B3815" s="119" t="s">
        <v>1920</v>
      </c>
      <c r="C3815">
        <v>0</v>
      </c>
      <c r="E3815">
        <v>986</v>
      </c>
      <c r="F3815">
        <v>150000</v>
      </c>
      <c r="G3815">
        <v>6</v>
      </c>
      <c r="H3815">
        <v>14733773</v>
      </c>
      <c r="I3815" s="119" t="s">
        <v>1921</v>
      </c>
      <c r="J3815" s="119" t="s">
        <v>17</v>
      </c>
      <c r="K3815" s="1">
        <v>46255.758941458334</v>
      </c>
      <c r="L3815">
        <v>0</v>
      </c>
      <c r="M3815">
        <v>0</v>
      </c>
      <c r="N3815">
        <v>0</v>
      </c>
      <c r="O3815">
        <v>0</v>
      </c>
      <c r="P3815" s="119" t="s">
        <v>20254</v>
      </c>
    </row>
    <row r="3816" spans="1:16" x14ac:dyDescent="0.25">
      <c r="A3816">
        <v>8939</v>
      </c>
      <c r="B3816" s="119" t="s">
        <v>1922</v>
      </c>
      <c r="C3816">
        <v>0</v>
      </c>
      <c r="E3816">
        <v>1367</v>
      </c>
      <c r="F3816">
        <v>1200</v>
      </c>
      <c r="G3816">
        <v>501</v>
      </c>
      <c r="H3816">
        <v>3900</v>
      </c>
      <c r="I3816" s="119" t="s">
        <v>1921</v>
      </c>
      <c r="J3816" s="119" t="s">
        <v>17</v>
      </c>
      <c r="K3816" s="1">
        <v>46255.758941458334</v>
      </c>
      <c r="L3816">
        <v>0</v>
      </c>
      <c r="M3816">
        <v>0</v>
      </c>
      <c r="N3816">
        <v>0</v>
      </c>
      <c r="O3816">
        <v>0</v>
      </c>
      <c r="P3816" s="119" t="s">
        <v>20254</v>
      </c>
    </row>
    <row r="3817" spans="1:16" x14ac:dyDescent="0.25">
      <c r="A3817">
        <v>8940</v>
      </c>
      <c r="B3817" s="119" t="s">
        <v>1923</v>
      </c>
      <c r="C3817">
        <v>0</v>
      </c>
      <c r="E3817">
        <v>786</v>
      </c>
      <c r="F3817">
        <v>267</v>
      </c>
      <c r="G3817">
        <v>1238</v>
      </c>
      <c r="H3817">
        <v>945</v>
      </c>
      <c r="I3817" s="119" t="s">
        <v>1921</v>
      </c>
      <c r="J3817" s="119" t="s">
        <v>17</v>
      </c>
      <c r="K3817" s="1">
        <v>46255.758941458334</v>
      </c>
      <c r="L3817">
        <v>0</v>
      </c>
      <c r="M3817">
        <v>1</v>
      </c>
      <c r="N3817">
        <v>0</v>
      </c>
      <c r="O3817">
        <v>0</v>
      </c>
      <c r="P3817" s="119" t="s">
        <v>20254</v>
      </c>
    </row>
    <row r="3818" spans="1:16" x14ac:dyDescent="0.25">
      <c r="A3818">
        <v>8949</v>
      </c>
      <c r="B3818" s="119" t="s">
        <v>1924</v>
      </c>
      <c r="C3818">
        <v>0</v>
      </c>
      <c r="E3818">
        <v>0</v>
      </c>
      <c r="F3818">
        <v>0</v>
      </c>
      <c r="G3818">
        <v>73772</v>
      </c>
      <c r="H3818">
        <v>6</v>
      </c>
      <c r="I3818" s="119" t="s">
        <v>1921</v>
      </c>
      <c r="J3818" s="119" t="s">
        <v>17</v>
      </c>
      <c r="K3818" s="1">
        <v>46255.758941458334</v>
      </c>
      <c r="L3818">
        <v>0</v>
      </c>
      <c r="M3818">
        <v>87</v>
      </c>
      <c r="N3818">
        <v>0</v>
      </c>
      <c r="O3818">
        <v>36</v>
      </c>
      <c r="P3818" s="119" t="s">
        <v>20254</v>
      </c>
    </row>
    <row r="3819" spans="1:16" x14ac:dyDescent="0.25">
      <c r="A3819">
        <v>8950</v>
      </c>
      <c r="B3819" s="119" t="s">
        <v>1925</v>
      </c>
      <c r="C3819">
        <v>0</v>
      </c>
      <c r="E3819">
        <v>0</v>
      </c>
      <c r="F3819">
        <v>0</v>
      </c>
      <c r="G3819">
        <v>87576</v>
      </c>
      <c r="H3819">
        <v>6</v>
      </c>
      <c r="I3819" s="119" t="s">
        <v>1921</v>
      </c>
      <c r="J3819" s="119" t="s">
        <v>17</v>
      </c>
      <c r="K3819" s="1">
        <v>46255.758941458334</v>
      </c>
      <c r="L3819">
        <v>0</v>
      </c>
      <c r="M3819">
        <v>52</v>
      </c>
      <c r="N3819">
        <v>0</v>
      </c>
      <c r="O3819">
        <v>12</v>
      </c>
      <c r="P3819" s="119" t="s">
        <v>20254</v>
      </c>
    </row>
    <row r="3820" spans="1:16" x14ac:dyDescent="0.25">
      <c r="A3820">
        <v>8951</v>
      </c>
      <c r="B3820" s="119" t="s">
        <v>1926</v>
      </c>
      <c r="C3820">
        <v>0</v>
      </c>
      <c r="E3820">
        <v>0</v>
      </c>
      <c r="F3820">
        <v>0</v>
      </c>
      <c r="G3820">
        <v>63134</v>
      </c>
      <c r="H3820">
        <v>6</v>
      </c>
      <c r="I3820" s="119" t="s">
        <v>1921</v>
      </c>
      <c r="J3820" s="119" t="s">
        <v>17</v>
      </c>
      <c r="K3820" s="1">
        <v>46255.758941458334</v>
      </c>
      <c r="L3820">
        <v>0</v>
      </c>
      <c r="M3820">
        <v>18</v>
      </c>
      <c r="N3820">
        <v>0</v>
      </c>
      <c r="O3820">
        <v>2</v>
      </c>
      <c r="P3820" s="119" t="s">
        <v>20254</v>
      </c>
    </row>
    <row r="3821" spans="1:16" x14ac:dyDescent="0.25">
      <c r="A3821">
        <v>8952</v>
      </c>
      <c r="B3821" s="119" t="s">
        <v>1927</v>
      </c>
      <c r="C3821">
        <v>0</v>
      </c>
      <c r="E3821">
        <v>0</v>
      </c>
      <c r="F3821">
        <v>0</v>
      </c>
      <c r="G3821">
        <v>92787</v>
      </c>
      <c r="H3821">
        <v>6</v>
      </c>
      <c r="I3821" s="119" t="s">
        <v>1921</v>
      </c>
      <c r="J3821" s="119" t="s">
        <v>17</v>
      </c>
      <c r="K3821" s="1">
        <v>46255.758941458334</v>
      </c>
      <c r="L3821">
        <v>0</v>
      </c>
      <c r="M3821">
        <v>56</v>
      </c>
      <c r="N3821">
        <v>0</v>
      </c>
      <c r="O3821">
        <v>12</v>
      </c>
      <c r="P3821" s="119" t="s">
        <v>20254</v>
      </c>
    </row>
    <row r="3822" spans="1:16" x14ac:dyDescent="0.25">
      <c r="A3822">
        <v>8953</v>
      </c>
      <c r="B3822" s="119" t="s">
        <v>1928</v>
      </c>
      <c r="C3822">
        <v>0</v>
      </c>
      <c r="E3822">
        <v>0</v>
      </c>
      <c r="F3822">
        <v>0</v>
      </c>
      <c r="G3822">
        <v>25757</v>
      </c>
      <c r="H3822">
        <v>6</v>
      </c>
      <c r="I3822" s="119" t="s">
        <v>1921</v>
      </c>
      <c r="J3822" s="119" t="s">
        <v>17</v>
      </c>
      <c r="K3822" s="1">
        <v>46255.758941458334</v>
      </c>
      <c r="L3822">
        <v>0</v>
      </c>
      <c r="M3822">
        <v>50</v>
      </c>
      <c r="N3822">
        <v>0</v>
      </c>
      <c r="O3822">
        <v>13</v>
      </c>
      <c r="P3822" s="119" t="s">
        <v>20254</v>
      </c>
    </row>
    <row r="3823" spans="1:16" x14ac:dyDescent="0.25">
      <c r="A3823">
        <v>8955</v>
      </c>
      <c r="B3823" s="119" t="s">
        <v>1929</v>
      </c>
      <c r="C3823">
        <v>0</v>
      </c>
      <c r="E3823">
        <v>0</v>
      </c>
      <c r="F3823">
        <v>0</v>
      </c>
      <c r="G3823">
        <v>94705</v>
      </c>
      <c r="H3823">
        <v>6</v>
      </c>
      <c r="I3823" s="119" t="s">
        <v>1921</v>
      </c>
      <c r="J3823" s="119" t="s">
        <v>17</v>
      </c>
      <c r="K3823" s="1">
        <v>46255.758941458334</v>
      </c>
      <c r="L3823">
        <v>0</v>
      </c>
      <c r="M3823">
        <v>36</v>
      </c>
      <c r="N3823">
        <v>0</v>
      </c>
      <c r="O3823">
        <v>14</v>
      </c>
      <c r="P3823" s="119" t="s">
        <v>20254</v>
      </c>
    </row>
    <row r="3824" spans="1:16" x14ac:dyDescent="0.25">
      <c r="A3824">
        <v>8957</v>
      </c>
      <c r="B3824" s="119" t="s">
        <v>1930</v>
      </c>
      <c r="C3824">
        <v>0</v>
      </c>
      <c r="E3824">
        <v>682</v>
      </c>
      <c r="F3824">
        <v>108</v>
      </c>
      <c r="G3824">
        <v>128</v>
      </c>
      <c r="H3824">
        <v>7674</v>
      </c>
      <c r="I3824" s="119" t="s">
        <v>1909</v>
      </c>
      <c r="J3824" s="119" t="s">
        <v>22</v>
      </c>
      <c r="K3824" s="1">
        <v>46255.758941458334</v>
      </c>
      <c r="L3824">
        <v>0</v>
      </c>
      <c r="M3824">
        <v>1</v>
      </c>
      <c r="N3824">
        <v>0</v>
      </c>
      <c r="O3824">
        <v>0</v>
      </c>
      <c r="P3824" s="119" t="s">
        <v>20254</v>
      </c>
    </row>
    <row r="3825" spans="1:16" x14ac:dyDescent="0.25">
      <c r="A3825">
        <v>8958</v>
      </c>
      <c r="B3825" s="119" t="s">
        <v>1931</v>
      </c>
      <c r="C3825">
        <v>0</v>
      </c>
      <c r="E3825">
        <v>174</v>
      </c>
      <c r="F3825">
        <v>1242</v>
      </c>
      <c r="G3825">
        <v>70</v>
      </c>
      <c r="H3825">
        <v>20696</v>
      </c>
      <c r="I3825" s="119" t="s">
        <v>1909</v>
      </c>
      <c r="J3825" s="119" t="s">
        <v>22</v>
      </c>
      <c r="K3825" s="1">
        <v>46255.758941458334</v>
      </c>
      <c r="L3825">
        <v>0</v>
      </c>
      <c r="M3825">
        <v>0</v>
      </c>
      <c r="N3825">
        <v>0</v>
      </c>
      <c r="O3825">
        <v>0</v>
      </c>
      <c r="P3825" s="119" t="s">
        <v>20254</v>
      </c>
    </row>
    <row r="3826" spans="1:16" x14ac:dyDescent="0.25">
      <c r="A3826">
        <v>8959</v>
      </c>
      <c r="B3826" s="119" t="s">
        <v>1932</v>
      </c>
      <c r="C3826">
        <v>0</v>
      </c>
      <c r="E3826">
        <v>276</v>
      </c>
      <c r="F3826">
        <v>36</v>
      </c>
      <c r="G3826">
        <v>25</v>
      </c>
      <c r="H3826">
        <v>30036</v>
      </c>
      <c r="I3826" s="119" t="s">
        <v>1909</v>
      </c>
      <c r="J3826" s="119" t="s">
        <v>22</v>
      </c>
      <c r="K3826" s="1">
        <v>46255.758941458334</v>
      </c>
      <c r="L3826">
        <v>0</v>
      </c>
      <c r="M3826">
        <v>0</v>
      </c>
      <c r="N3826">
        <v>0</v>
      </c>
      <c r="O3826">
        <v>0</v>
      </c>
      <c r="P3826" s="119" t="s">
        <v>20254</v>
      </c>
    </row>
    <row r="3827" spans="1:16" x14ac:dyDescent="0.25">
      <c r="A3827">
        <v>8960</v>
      </c>
      <c r="B3827" s="119" t="s">
        <v>1933</v>
      </c>
      <c r="C3827">
        <v>0</v>
      </c>
      <c r="E3827">
        <v>107</v>
      </c>
      <c r="F3827">
        <v>1251</v>
      </c>
      <c r="G3827">
        <v>437</v>
      </c>
      <c r="H3827">
        <v>22004</v>
      </c>
      <c r="I3827" s="119" t="s">
        <v>1909</v>
      </c>
      <c r="J3827" s="119" t="s">
        <v>22</v>
      </c>
      <c r="K3827" s="1">
        <v>46255.758941458334</v>
      </c>
      <c r="L3827">
        <v>0</v>
      </c>
      <c r="M3827">
        <v>0</v>
      </c>
      <c r="N3827">
        <v>0</v>
      </c>
      <c r="O3827">
        <v>0</v>
      </c>
      <c r="P3827" s="119" t="s">
        <v>20254</v>
      </c>
    </row>
    <row r="3828" spans="1:16" x14ac:dyDescent="0.25">
      <c r="A3828">
        <v>8961</v>
      </c>
      <c r="B3828" s="119" t="s">
        <v>1934</v>
      </c>
      <c r="C3828">
        <v>0</v>
      </c>
      <c r="E3828">
        <v>112</v>
      </c>
      <c r="F3828">
        <v>1613</v>
      </c>
      <c r="G3828">
        <v>72</v>
      </c>
      <c r="H3828">
        <v>22469</v>
      </c>
      <c r="I3828" s="119" t="s">
        <v>1909</v>
      </c>
      <c r="J3828" s="119" t="s">
        <v>22</v>
      </c>
      <c r="K3828" s="1">
        <v>46255.758941458334</v>
      </c>
      <c r="L3828">
        <v>0</v>
      </c>
      <c r="M3828">
        <v>0</v>
      </c>
      <c r="N3828">
        <v>0</v>
      </c>
      <c r="O3828">
        <v>0</v>
      </c>
      <c r="P3828" s="119" t="s">
        <v>20254</v>
      </c>
    </row>
    <row r="3829" spans="1:16" x14ac:dyDescent="0.25">
      <c r="A3829">
        <v>8962</v>
      </c>
      <c r="B3829" s="119" t="s">
        <v>1935</v>
      </c>
      <c r="C3829">
        <v>0</v>
      </c>
      <c r="E3829">
        <v>78</v>
      </c>
      <c r="F3829">
        <v>1060</v>
      </c>
      <c r="G3829">
        <v>78</v>
      </c>
      <c r="H3829">
        <v>19894</v>
      </c>
      <c r="I3829" s="119" t="s">
        <v>1909</v>
      </c>
      <c r="J3829" s="119" t="s">
        <v>22</v>
      </c>
      <c r="K3829" s="1">
        <v>46255.758941458334</v>
      </c>
      <c r="L3829">
        <v>0</v>
      </c>
      <c r="M3829">
        <v>0</v>
      </c>
      <c r="N3829">
        <v>0</v>
      </c>
      <c r="O3829">
        <v>0</v>
      </c>
      <c r="P3829" s="119" t="s">
        <v>20254</v>
      </c>
    </row>
    <row r="3830" spans="1:16" x14ac:dyDescent="0.25">
      <c r="A3830">
        <v>8963</v>
      </c>
      <c r="B3830" s="119" t="s">
        <v>1936</v>
      </c>
      <c r="C3830">
        <v>0</v>
      </c>
      <c r="E3830">
        <v>105</v>
      </c>
      <c r="F3830">
        <v>524</v>
      </c>
      <c r="G3830">
        <v>6</v>
      </c>
      <c r="H3830">
        <v>19579</v>
      </c>
      <c r="I3830" s="119" t="s">
        <v>1909</v>
      </c>
      <c r="J3830" s="119" t="s">
        <v>22</v>
      </c>
      <c r="K3830" s="1">
        <v>46255.758941458334</v>
      </c>
      <c r="L3830">
        <v>0</v>
      </c>
      <c r="M3830">
        <v>0</v>
      </c>
      <c r="N3830">
        <v>0</v>
      </c>
      <c r="O3830">
        <v>0</v>
      </c>
      <c r="P3830" s="119" t="s">
        <v>20254</v>
      </c>
    </row>
    <row r="3831" spans="1:16" x14ac:dyDescent="0.25">
      <c r="A3831">
        <v>8964</v>
      </c>
      <c r="B3831" s="119" t="s">
        <v>1931</v>
      </c>
      <c r="C3831">
        <v>0</v>
      </c>
      <c r="E3831">
        <v>331</v>
      </c>
      <c r="F3831">
        <v>177</v>
      </c>
      <c r="G3831">
        <v>3</v>
      </c>
      <c r="H3831">
        <v>59579</v>
      </c>
      <c r="I3831" s="119" t="s">
        <v>1909</v>
      </c>
      <c r="J3831" s="119" t="s">
        <v>139</v>
      </c>
      <c r="K3831" s="1">
        <v>46255.758941458334</v>
      </c>
      <c r="L3831">
        <v>0</v>
      </c>
      <c r="M3831">
        <v>1</v>
      </c>
      <c r="N3831">
        <v>0</v>
      </c>
      <c r="O3831">
        <v>0</v>
      </c>
      <c r="P3831" s="119" t="s">
        <v>20254</v>
      </c>
    </row>
    <row r="3832" spans="1:16" x14ac:dyDescent="0.25">
      <c r="A3832">
        <v>8965</v>
      </c>
      <c r="B3832" s="119" t="s">
        <v>1935</v>
      </c>
      <c r="C3832">
        <v>0</v>
      </c>
      <c r="E3832">
        <v>96</v>
      </c>
      <c r="F3832">
        <v>1637</v>
      </c>
      <c r="G3832">
        <v>41</v>
      </c>
      <c r="H3832">
        <v>23358</v>
      </c>
      <c r="I3832" s="119" t="s">
        <v>1909</v>
      </c>
      <c r="J3832" s="119" t="s">
        <v>139</v>
      </c>
      <c r="K3832" s="1">
        <v>46255.758941458334</v>
      </c>
      <c r="L3832">
        <v>0</v>
      </c>
      <c r="M3832">
        <v>0</v>
      </c>
      <c r="N3832">
        <v>0</v>
      </c>
      <c r="O3832">
        <v>0</v>
      </c>
      <c r="P3832" s="119" t="s">
        <v>20254</v>
      </c>
    </row>
    <row r="3833" spans="1:16" x14ac:dyDescent="0.25">
      <c r="A3833">
        <v>8966</v>
      </c>
      <c r="B3833" s="119" t="s">
        <v>1933</v>
      </c>
      <c r="C3833">
        <v>0</v>
      </c>
      <c r="E3833">
        <v>206</v>
      </c>
      <c r="F3833">
        <v>2923</v>
      </c>
      <c r="G3833">
        <v>274</v>
      </c>
      <c r="H3833">
        <v>19997</v>
      </c>
      <c r="I3833" s="119" t="s">
        <v>1909</v>
      </c>
      <c r="J3833" s="119" t="s">
        <v>139</v>
      </c>
      <c r="K3833" s="1">
        <v>46255.758941458334</v>
      </c>
      <c r="L3833">
        <v>2</v>
      </c>
      <c r="M3833">
        <v>0</v>
      </c>
      <c r="N3833">
        <v>0</v>
      </c>
      <c r="O3833">
        <v>0</v>
      </c>
      <c r="P3833" s="119" t="s">
        <v>20254</v>
      </c>
    </row>
    <row r="3834" spans="1:16" x14ac:dyDescent="0.25">
      <c r="A3834">
        <v>8967</v>
      </c>
      <c r="B3834" s="119" t="s">
        <v>1936</v>
      </c>
      <c r="C3834">
        <v>0</v>
      </c>
      <c r="E3834">
        <v>66</v>
      </c>
      <c r="F3834">
        <v>957</v>
      </c>
      <c r="G3834">
        <v>12</v>
      </c>
      <c r="H3834">
        <v>39998</v>
      </c>
      <c r="I3834" s="119" t="s">
        <v>1909</v>
      </c>
      <c r="J3834" s="119" t="s">
        <v>139</v>
      </c>
      <c r="K3834" s="1">
        <v>46255.758941458334</v>
      </c>
      <c r="L3834">
        <v>0</v>
      </c>
      <c r="M3834">
        <v>0</v>
      </c>
      <c r="N3834">
        <v>0</v>
      </c>
      <c r="O3834">
        <v>0</v>
      </c>
      <c r="P3834" s="119" t="s">
        <v>20254</v>
      </c>
    </row>
    <row r="3835" spans="1:16" x14ac:dyDescent="0.25">
      <c r="A3835">
        <v>8968</v>
      </c>
      <c r="B3835" s="119" t="s">
        <v>1932</v>
      </c>
      <c r="C3835">
        <v>0</v>
      </c>
      <c r="E3835">
        <v>127</v>
      </c>
      <c r="F3835">
        <v>516</v>
      </c>
      <c r="G3835">
        <v>72</v>
      </c>
      <c r="H3835">
        <v>38075</v>
      </c>
      <c r="I3835" s="119" t="s">
        <v>1909</v>
      </c>
      <c r="J3835" s="119" t="s">
        <v>139</v>
      </c>
      <c r="K3835" s="1">
        <v>46255.758941458334</v>
      </c>
      <c r="L3835">
        <v>0</v>
      </c>
      <c r="M3835">
        <v>0</v>
      </c>
      <c r="N3835">
        <v>0</v>
      </c>
      <c r="O3835">
        <v>0</v>
      </c>
      <c r="P3835" s="119" t="s">
        <v>20254</v>
      </c>
    </row>
    <row r="3836" spans="1:16" x14ac:dyDescent="0.25">
      <c r="A3836">
        <v>8969</v>
      </c>
      <c r="B3836" s="119" t="s">
        <v>1934</v>
      </c>
      <c r="C3836">
        <v>0</v>
      </c>
      <c r="E3836">
        <v>90</v>
      </c>
      <c r="F3836">
        <v>2733</v>
      </c>
      <c r="G3836">
        <v>18</v>
      </c>
      <c r="H3836">
        <v>37499</v>
      </c>
      <c r="I3836" s="119" t="s">
        <v>1909</v>
      </c>
      <c r="J3836" s="119" t="s">
        <v>139</v>
      </c>
      <c r="K3836" s="1">
        <v>46255.758941458334</v>
      </c>
      <c r="L3836">
        <v>0</v>
      </c>
      <c r="M3836">
        <v>0</v>
      </c>
      <c r="N3836">
        <v>0</v>
      </c>
      <c r="O3836">
        <v>0</v>
      </c>
      <c r="P3836" s="119" t="s">
        <v>20254</v>
      </c>
    </row>
    <row r="3837" spans="1:16" x14ac:dyDescent="0.25">
      <c r="A3837">
        <v>8970</v>
      </c>
      <c r="B3837" s="119" t="s">
        <v>1937</v>
      </c>
      <c r="C3837">
        <v>0</v>
      </c>
      <c r="E3837">
        <v>13</v>
      </c>
      <c r="F3837">
        <v>5004</v>
      </c>
      <c r="G3837">
        <v>37</v>
      </c>
      <c r="H3837">
        <v>99580</v>
      </c>
      <c r="I3837" s="119" t="s">
        <v>1909</v>
      </c>
      <c r="J3837" s="119" t="s">
        <v>22</v>
      </c>
      <c r="K3837" s="1">
        <v>46255.758941458334</v>
      </c>
      <c r="L3837">
        <v>0</v>
      </c>
      <c r="M3837">
        <v>0</v>
      </c>
      <c r="N3837">
        <v>0</v>
      </c>
      <c r="O3837">
        <v>0</v>
      </c>
      <c r="P3837" s="119" t="s">
        <v>20254</v>
      </c>
    </row>
    <row r="3838" spans="1:16" x14ac:dyDescent="0.25">
      <c r="A3838">
        <v>8972</v>
      </c>
      <c r="B3838" s="119" t="s">
        <v>1938</v>
      </c>
      <c r="C3838">
        <v>0</v>
      </c>
      <c r="E3838">
        <v>366</v>
      </c>
      <c r="F3838">
        <v>2505</v>
      </c>
      <c r="G3838">
        <v>13</v>
      </c>
      <c r="H3838">
        <v>79999</v>
      </c>
      <c r="I3838" s="119" t="s">
        <v>1909</v>
      </c>
      <c r="J3838" s="119" t="s">
        <v>22</v>
      </c>
      <c r="K3838" s="1">
        <v>46255.758941458334</v>
      </c>
      <c r="L3838">
        <v>0</v>
      </c>
      <c r="M3838">
        <v>0</v>
      </c>
      <c r="N3838">
        <v>0</v>
      </c>
      <c r="O3838">
        <v>0</v>
      </c>
      <c r="P3838" s="119" t="s">
        <v>20254</v>
      </c>
    </row>
    <row r="3839" spans="1:16" x14ac:dyDescent="0.25">
      <c r="A3839">
        <v>8973</v>
      </c>
      <c r="B3839" s="119" t="s">
        <v>1939</v>
      </c>
      <c r="C3839">
        <v>0</v>
      </c>
      <c r="E3839">
        <v>81</v>
      </c>
      <c r="F3839">
        <v>1502</v>
      </c>
      <c r="G3839">
        <v>15</v>
      </c>
      <c r="H3839">
        <v>99988</v>
      </c>
      <c r="I3839" s="119" t="s">
        <v>1909</v>
      </c>
      <c r="J3839" s="119" t="s">
        <v>22</v>
      </c>
      <c r="K3839" s="1">
        <v>46255.758941458334</v>
      </c>
      <c r="L3839">
        <v>0</v>
      </c>
      <c r="M3839">
        <v>0</v>
      </c>
      <c r="N3839">
        <v>0</v>
      </c>
      <c r="O3839">
        <v>0</v>
      </c>
      <c r="P3839" s="119" t="s">
        <v>20254</v>
      </c>
    </row>
    <row r="3840" spans="1:16" x14ac:dyDescent="0.25">
      <c r="A3840">
        <v>8974</v>
      </c>
      <c r="B3840" s="119" t="s">
        <v>1940</v>
      </c>
      <c r="C3840">
        <v>0</v>
      </c>
      <c r="E3840">
        <v>263</v>
      </c>
      <c r="F3840">
        <v>3029</v>
      </c>
      <c r="G3840">
        <v>32</v>
      </c>
      <c r="H3840">
        <v>42068</v>
      </c>
      <c r="I3840" s="119" t="s">
        <v>1909</v>
      </c>
      <c r="J3840" s="119" t="s">
        <v>22</v>
      </c>
      <c r="K3840" s="1">
        <v>46255.758941458334</v>
      </c>
      <c r="L3840">
        <v>25</v>
      </c>
      <c r="M3840">
        <v>0</v>
      </c>
      <c r="N3840">
        <v>0</v>
      </c>
      <c r="O3840">
        <v>0</v>
      </c>
      <c r="P3840" s="119" t="s">
        <v>20254</v>
      </c>
    </row>
    <row r="3841" spans="1:16" x14ac:dyDescent="0.25">
      <c r="A3841">
        <v>8975</v>
      </c>
      <c r="B3841" s="119" t="s">
        <v>1941</v>
      </c>
      <c r="C3841">
        <v>0</v>
      </c>
      <c r="E3841">
        <v>97</v>
      </c>
      <c r="F3841">
        <v>236</v>
      </c>
      <c r="G3841">
        <v>10</v>
      </c>
      <c r="H3841">
        <v>129580</v>
      </c>
      <c r="I3841" s="119" t="s">
        <v>1909</v>
      </c>
      <c r="J3841" s="119" t="s">
        <v>22</v>
      </c>
      <c r="K3841" s="1">
        <v>46255.758941458334</v>
      </c>
      <c r="L3841">
        <v>0</v>
      </c>
      <c r="M3841">
        <v>0</v>
      </c>
      <c r="N3841">
        <v>0</v>
      </c>
      <c r="O3841">
        <v>0</v>
      </c>
      <c r="P3841" s="119" t="s">
        <v>20254</v>
      </c>
    </row>
    <row r="3842" spans="1:16" x14ac:dyDescent="0.25">
      <c r="A3842">
        <v>8976</v>
      </c>
      <c r="B3842" s="119" t="s">
        <v>1942</v>
      </c>
      <c r="C3842">
        <v>0</v>
      </c>
      <c r="E3842">
        <v>208</v>
      </c>
      <c r="F3842">
        <v>5530</v>
      </c>
      <c r="G3842">
        <v>37</v>
      </c>
      <c r="H3842">
        <v>49817</v>
      </c>
      <c r="I3842" s="119" t="s">
        <v>1909</v>
      </c>
      <c r="J3842" s="119" t="s">
        <v>22</v>
      </c>
      <c r="K3842" s="1">
        <v>46255.758941458334</v>
      </c>
      <c r="L3842">
        <v>0</v>
      </c>
      <c r="M3842">
        <v>0</v>
      </c>
      <c r="N3842">
        <v>0</v>
      </c>
      <c r="O3842">
        <v>0</v>
      </c>
      <c r="P3842" s="119" t="s">
        <v>20254</v>
      </c>
    </row>
    <row r="3843" spans="1:16" x14ac:dyDescent="0.25">
      <c r="A3843">
        <v>8977</v>
      </c>
      <c r="B3843" s="119" t="s">
        <v>1937</v>
      </c>
      <c r="C3843">
        <v>0</v>
      </c>
      <c r="E3843">
        <v>72</v>
      </c>
      <c r="F3843">
        <v>1001</v>
      </c>
      <c r="G3843">
        <v>2</v>
      </c>
      <c r="H3843">
        <v>89580</v>
      </c>
      <c r="I3843" s="119" t="s">
        <v>1909</v>
      </c>
      <c r="J3843" s="119" t="s">
        <v>139</v>
      </c>
      <c r="K3843" s="1">
        <v>46255.758941458334</v>
      </c>
      <c r="L3843">
        <v>0</v>
      </c>
      <c r="M3843">
        <v>0</v>
      </c>
      <c r="N3843">
        <v>0</v>
      </c>
      <c r="O3843">
        <v>0</v>
      </c>
      <c r="P3843" s="119" t="s">
        <v>20254</v>
      </c>
    </row>
    <row r="3844" spans="1:16" x14ac:dyDescent="0.25">
      <c r="A3844">
        <v>8978</v>
      </c>
      <c r="B3844" s="119" t="s">
        <v>1939</v>
      </c>
      <c r="C3844">
        <v>0</v>
      </c>
      <c r="E3844">
        <v>93</v>
      </c>
      <c r="F3844">
        <v>214</v>
      </c>
      <c r="G3844">
        <v>2</v>
      </c>
      <c r="H3844">
        <v>249999</v>
      </c>
      <c r="I3844" s="119" t="s">
        <v>1909</v>
      </c>
      <c r="J3844" s="119" t="s">
        <v>139</v>
      </c>
      <c r="K3844" s="1">
        <v>46255.758941458334</v>
      </c>
      <c r="L3844">
        <v>0</v>
      </c>
      <c r="M3844">
        <v>0</v>
      </c>
      <c r="N3844">
        <v>0</v>
      </c>
      <c r="O3844">
        <v>0</v>
      </c>
      <c r="P3844" s="119" t="s">
        <v>20254</v>
      </c>
    </row>
    <row r="3845" spans="1:16" x14ac:dyDescent="0.25">
      <c r="A3845">
        <v>8979</v>
      </c>
      <c r="B3845" s="119" t="s">
        <v>1940</v>
      </c>
      <c r="C3845">
        <v>0</v>
      </c>
      <c r="E3845">
        <v>163</v>
      </c>
      <c r="F3845">
        <v>1420</v>
      </c>
      <c r="G3845">
        <v>9</v>
      </c>
      <c r="H3845">
        <v>159898</v>
      </c>
      <c r="I3845" s="119" t="s">
        <v>1909</v>
      </c>
      <c r="J3845" s="119" t="s">
        <v>139</v>
      </c>
      <c r="K3845" s="1">
        <v>46255.758941458334</v>
      </c>
      <c r="L3845">
        <v>0</v>
      </c>
      <c r="M3845">
        <v>0</v>
      </c>
      <c r="N3845">
        <v>0</v>
      </c>
      <c r="O3845">
        <v>0</v>
      </c>
      <c r="P3845" s="119" t="s">
        <v>20254</v>
      </c>
    </row>
    <row r="3846" spans="1:16" x14ac:dyDescent="0.25">
      <c r="A3846">
        <v>8981</v>
      </c>
      <c r="B3846" s="119" t="s">
        <v>1941</v>
      </c>
      <c r="C3846">
        <v>0</v>
      </c>
      <c r="E3846">
        <v>89</v>
      </c>
      <c r="F3846">
        <v>3172</v>
      </c>
      <c r="G3846">
        <v>14</v>
      </c>
      <c r="H3846">
        <v>39798</v>
      </c>
      <c r="I3846" s="119" t="s">
        <v>1909</v>
      </c>
      <c r="J3846" s="119" t="s">
        <v>139</v>
      </c>
      <c r="K3846" s="1">
        <v>46255.758941458334</v>
      </c>
      <c r="L3846">
        <v>0</v>
      </c>
      <c r="M3846">
        <v>0</v>
      </c>
      <c r="N3846">
        <v>0</v>
      </c>
      <c r="O3846">
        <v>0</v>
      </c>
      <c r="P3846" s="119" t="s">
        <v>20254</v>
      </c>
    </row>
    <row r="3847" spans="1:16" x14ac:dyDescent="0.25">
      <c r="A3847">
        <v>8982</v>
      </c>
      <c r="B3847" s="119" t="s">
        <v>1938</v>
      </c>
      <c r="C3847">
        <v>0</v>
      </c>
      <c r="E3847">
        <v>28</v>
      </c>
      <c r="F3847">
        <v>4671</v>
      </c>
      <c r="G3847">
        <v>1</v>
      </c>
      <c r="H3847">
        <v>99580</v>
      </c>
      <c r="I3847" s="119" t="s">
        <v>1909</v>
      </c>
      <c r="J3847" s="119" t="s">
        <v>139</v>
      </c>
      <c r="K3847" s="1">
        <v>46255.758941458334</v>
      </c>
      <c r="L3847">
        <v>0</v>
      </c>
      <c r="M3847">
        <v>0</v>
      </c>
      <c r="N3847">
        <v>0</v>
      </c>
      <c r="O3847">
        <v>0</v>
      </c>
      <c r="P3847" s="119" t="s">
        <v>20254</v>
      </c>
    </row>
    <row r="3848" spans="1:16" x14ac:dyDescent="0.25">
      <c r="A3848">
        <v>8983</v>
      </c>
      <c r="B3848" s="119" t="s">
        <v>1942</v>
      </c>
      <c r="C3848">
        <v>0</v>
      </c>
      <c r="E3848">
        <v>132</v>
      </c>
      <c r="F3848">
        <v>539</v>
      </c>
      <c r="G3848">
        <v>21</v>
      </c>
      <c r="H3848">
        <v>199681</v>
      </c>
      <c r="I3848" s="119" t="s">
        <v>1909</v>
      </c>
      <c r="J3848" s="119" t="s">
        <v>139</v>
      </c>
      <c r="K3848" s="1">
        <v>46255.758941458334</v>
      </c>
      <c r="L3848">
        <v>0</v>
      </c>
      <c r="M3848">
        <v>0</v>
      </c>
      <c r="N3848">
        <v>0</v>
      </c>
      <c r="O3848">
        <v>0</v>
      </c>
      <c r="P3848" s="119" t="s">
        <v>20254</v>
      </c>
    </row>
    <row r="3849" spans="1:16" x14ac:dyDescent="0.25">
      <c r="A3849">
        <v>8984</v>
      </c>
      <c r="B3849" s="119" t="s">
        <v>1943</v>
      </c>
      <c r="C3849">
        <v>0</v>
      </c>
      <c r="E3849">
        <v>56</v>
      </c>
      <c r="F3849">
        <v>10056</v>
      </c>
      <c r="G3849">
        <v>19</v>
      </c>
      <c r="H3849">
        <v>99999</v>
      </c>
      <c r="I3849" s="119" t="s">
        <v>1909</v>
      </c>
      <c r="J3849" s="119" t="s">
        <v>222</v>
      </c>
      <c r="K3849" s="1">
        <v>46255.758941458334</v>
      </c>
      <c r="L3849">
        <v>0</v>
      </c>
      <c r="M3849">
        <v>0</v>
      </c>
      <c r="N3849">
        <v>0</v>
      </c>
      <c r="O3849">
        <v>0</v>
      </c>
      <c r="P3849" s="119" t="s">
        <v>20254</v>
      </c>
    </row>
    <row r="3850" spans="1:16" x14ac:dyDescent="0.25">
      <c r="A3850">
        <v>8985</v>
      </c>
      <c r="B3850" s="119" t="s">
        <v>1944</v>
      </c>
      <c r="C3850">
        <v>0</v>
      </c>
      <c r="E3850">
        <v>27</v>
      </c>
      <c r="F3850">
        <v>2207</v>
      </c>
      <c r="G3850">
        <v>3</v>
      </c>
      <c r="H3850">
        <v>119580</v>
      </c>
      <c r="I3850" s="119" t="s">
        <v>1909</v>
      </c>
      <c r="J3850" s="119" t="s">
        <v>222</v>
      </c>
      <c r="K3850" s="1">
        <v>46255.758941458334</v>
      </c>
      <c r="L3850">
        <v>0</v>
      </c>
      <c r="M3850">
        <v>0</v>
      </c>
      <c r="N3850">
        <v>0</v>
      </c>
      <c r="O3850">
        <v>0</v>
      </c>
      <c r="P3850" s="119" t="s">
        <v>20254</v>
      </c>
    </row>
    <row r="3851" spans="1:16" x14ac:dyDescent="0.25">
      <c r="A3851">
        <v>8986</v>
      </c>
      <c r="B3851" s="119" t="s">
        <v>1945</v>
      </c>
      <c r="C3851">
        <v>0</v>
      </c>
      <c r="E3851">
        <v>36</v>
      </c>
      <c r="F3851">
        <v>6970</v>
      </c>
      <c r="G3851">
        <v>13</v>
      </c>
      <c r="H3851">
        <v>139998</v>
      </c>
      <c r="I3851" s="119" t="s">
        <v>1909</v>
      </c>
      <c r="J3851" s="119" t="s">
        <v>222</v>
      </c>
      <c r="K3851" s="1">
        <v>46255.758941458334</v>
      </c>
      <c r="L3851">
        <v>24</v>
      </c>
      <c r="M3851">
        <v>0</v>
      </c>
      <c r="N3851">
        <v>0</v>
      </c>
      <c r="O3851">
        <v>0</v>
      </c>
      <c r="P3851" s="119" t="s">
        <v>20254</v>
      </c>
    </row>
    <row r="3852" spans="1:16" x14ac:dyDescent="0.25">
      <c r="A3852">
        <v>8988</v>
      </c>
      <c r="B3852" s="119" t="s">
        <v>1946</v>
      </c>
      <c r="C3852">
        <v>0</v>
      </c>
      <c r="E3852">
        <v>21</v>
      </c>
      <c r="F3852">
        <v>6114</v>
      </c>
      <c r="G3852">
        <v>21</v>
      </c>
      <c r="H3852">
        <v>179992</v>
      </c>
      <c r="I3852" s="119" t="s">
        <v>1909</v>
      </c>
      <c r="J3852" s="119" t="s">
        <v>222</v>
      </c>
      <c r="K3852" s="1">
        <v>46255.758941458334</v>
      </c>
      <c r="L3852">
        <v>0</v>
      </c>
      <c r="M3852">
        <v>0</v>
      </c>
      <c r="N3852">
        <v>0</v>
      </c>
      <c r="O3852">
        <v>0</v>
      </c>
      <c r="P3852" s="119" t="s">
        <v>20254</v>
      </c>
    </row>
    <row r="3853" spans="1:16" x14ac:dyDescent="0.25">
      <c r="A3853">
        <v>8989</v>
      </c>
      <c r="B3853" s="119" t="s">
        <v>1947</v>
      </c>
      <c r="C3853">
        <v>0</v>
      </c>
      <c r="E3853">
        <v>25</v>
      </c>
      <c r="F3853">
        <v>6001</v>
      </c>
      <c r="G3853">
        <v>11</v>
      </c>
      <c r="H3853">
        <v>119998</v>
      </c>
      <c r="I3853" s="119" t="s">
        <v>1909</v>
      </c>
      <c r="J3853" s="119" t="s">
        <v>222</v>
      </c>
      <c r="K3853" s="1">
        <v>46255.758941458334</v>
      </c>
      <c r="L3853">
        <v>0</v>
      </c>
      <c r="M3853">
        <v>0</v>
      </c>
      <c r="N3853">
        <v>0</v>
      </c>
      <c r="O3853">
        <v>0</v>
      </c>
      <c r="P3853" s="119" t="s">
        <v>20254</v>
      </c>
    </row>
    <row r="3854" spans="1:16" x14ac:dyDescent="0.25">
      <c r="A3854">
        <v>8990</v>
      </c>
      <c r="B3854" s="119" t="s">
        <v>1948</v>
      </c>
      <c r="C3854">
        <v>0</v>
      </c>
      <c r="E3854">
        <v>56</v>
      </c>
      <c r="F3854">
        <v>10102</v>
      </c>
      <c r="G3854">
        <v>11</v>
      </c>
      <c r="H3854">
        <v>249997</v>
      </c>
      <c r="I3854" s="119" t="s">
        <v>1909</v>
      </c>
      <c r="J3854" s="119" t="s">
        <v>222</v>
      </c>
      <c r="K3854" s="1">
        <v>46255.758941458334</v>
      </c>
      <c r="L3854">
        <v>0</v>
      </c>
      <c r="M3854">
        <v>0</v>
      </c>
      <c r="N3854">
        <v>0</v>
      </c>
      <c r="O3854">
        <v>0</v>
      </c>
      <c r="P3854" s="119" t="s">
        <v>20254</v>
      </c>
    </row>
    <row r="3855" spans="1:16" x14ac:dyDescent="0.25">
      <c r="A3855">
        <v>8991</v>
      </c>
      <c r="B3855" s="119" t="s">
        <v>1949</v>
      </c>
      <c r="C3855">
        <v>0</v>
      </c>
      <c r="E3855">
        <v>143</v>
      </c>
      <c r="F3855">
        <v>509</v>
      </c>
      <c r="G3855">
        <v>5</v>
      </c>
      <c r="H3855">
        <v>199999</v>
      </c>
      <c r="I3855" s="119" t="s">
        <v>1909</v>
      </c>
      <c r="J3855" s="119" t="s">
        <v>22</v>
      </c>
      <c r="K3855" s="1">
        <v>46255.758941458334</v>
      </c>
      <c r="L3855">
        <v>0</v>
      </c>
      <c r="M3855">
        <v>0</v>
      </c>
      <c r="N3855">
        <v>0</v>
      </c>
      <c r="O3855">
        <v>0</v>
      </c>
      <c r="P3855" s="119" t="s">
        <v>20254</v>
      </c>
    </row>
    <row r="3856" spans="1:16" x14ac:dyDescent="0.25">
      <c r="A3856">
        <v>8993</v>
      </c>
      <c r="B3856" s="119" t="s">
        <v>1950</v>
      </c>
      <c r="C3856">
        <v>0</v>
      </c>
      <c r="E3856">
        <v>37</v>
      </c>
      <c r="F3856">
        <v>8894</v>
      </c>
      <c r="G3856">
        <v>22</v>
      </c>
      <c r="H3856">
        <v>89995</v>
      </c>
      <c r="I3856" s="119" t="s">
        <v>1909</v>
      </c>
      <c r="J3856" s="119" t="s">
        <v>22</v>
      </c>
      <c r="K3856" s="1">
        <v>46255.758941458334</v>
      </c>
      <c r="L3856">
        <v>0</v>
      </c>
      <c r="M3856">
        <v>0</v>
      </c>
      <c r="N3856">
        <v>0</v>
      </c>
      <c r="O3856">
        <v>0</v>
      </c>
      <c r="P3856" s="119" t="s">
        <v>20254</v>
      </c>
    </row>
    <row r="3857" spans="1:16" x14ac:dyDescent="0.25">
      <c r="A3857">
        <v>8994</v>
      </c>
      <c r="B3857" s="119" t="s">
        <v>1951</v>
      </c>
      <c r="C3857">
        <v>0</v>
      </c>
      <c r="E3857">
        <v>88</v>
      </c>
      <c r="F3857">
        <v>1045</v>
      </c>
      <c r="G3857">
        <v>31</v>
      </c>
      <c r="H3857">
        <v>99998</v>
      </c>
      <c r="I3857" s="119" t="s">
        <v>1909</v>
      </c>
      <c r="J3857" s="119" t="s">
        <v>22</v>
      </c>
      <c r="K3857" s="1">
        <v>46255.758941458334</v>
      </c>
      <c r="L3857">
        <v>0</v>
      </c>
      <c r="M3857">
        <v>0</v>
      </c>
      <c r="N3857">
        <v>0</v>
      </c>
      <c r="O3857">
        <v>0</v>
      </c>
      <c r="P3857" s="119" t="s">
        <v>20254</v>
      </c>
    </row>
    <row r="3858" spans="1:16" x14ac:dyDescent="0.25">
      <c r="A3858">
        <v>8995</v>
      </c>
      <c r="B3858" s="119" t="s">
        <v>1952</v>
      </c>
      <c r="C3858">
        <v>0</v>
      </c>
      <c r="E3858">
        <v>58</v>
      </c>
      <c r="F3858">
        <v>5013</v>
      </c>
      <c r="G3858">
        <v>38</v>
      </c>
      <c r="H3858">
        <v>116999</v>
      </c>
      <c r="I3858" s="119" t="s">
        <v>1909</v>
      </c>
      <c r="J3858" s="119" t="s">
        <v>22</v>
      </c>
      <c r="K3858" s="1">
        <v>46255.758941458334</v>
      </c>
      <c r="L3858">
        <v>0</v>
      </c>
      <c r="M3858">
        <v>0</v>
      </c>
      <c r="N3858">
        <v>0</v>
      </c>
      <c r="O3858">
        <v>0</v>
      </c>
      <c r="P3858" s="119" t="s">
        <v>20254</v>
      </c>
    </row>
    <row r="3859" spans="1:16" x14ac:dyDescent="0.25">
      <c r="A3859">
        <v>8996</v>
      </c>
      <c r="B3859" s="119" t="s">
        <v>1953</v>
      </c>
      <c r="C3859">
        <v>0</v>
      </c>
      <c r="E3859">
        <v>69</v>
      </c>
      <c r="F3859">
        <v>1522</v>
      </c>
      <c r="G3859">
        <v>32</v>
      </c>
      <c r="H3859">
        <v>54471</v>
      </c>
      <c r="I3859" s="119" t="s">
        <v>1909</v>
      </c>
      <c r="J3859" s="119" t="s">
        <v>22</v>
      </c>
      <c r="K3859" s="1">
        <v>46255.758941458334</v>
      </c>
      <c r="L3859">
        <v>0</v>
      </c>
      <c r="M3859">
        <v>0</v>
      </c>
      <c r="N3859">
        <v>0</v>
      </c>
      <c r="O3859">
        <v>0</v>
      </c>
      <c r="P3859" s="119" t="s">
        <v>20254</v>
      </c>
    </row>
    <row r="3860" spans="1:16" x14ac:dyDescent="0.25">
      <c r="A3860">
        <v>8997</v>
      </c>
      <c r="B3860" s="119" t="s">
        <v>1954</v>
      </c>
      <c r="C3860">
        <v>0</v>
      </c>
      <c r="E3860">
        <v>110</v>
      </c>
      <c r="F3860">
        <v>1012</v>
      </c>
      <c r="G3860">
        <v>5</v>
      </c>
      <c r="H3860">
        <v>88999</v>
      </c>
      <c r="I3860" s="119" t="s">
        <v>1909</v>
      </c>
      <c r="J3860" s="119" t="s">
        <v>22</v>
      </c>
      <c r="K3860" s="1">
        <v>46255.758941458334</v>
      </c>
      <c r="L3860">
        <v>0</v>
      </c>
      <c r="M3860">
        <v>0</v>
      </c>
      <c r="N3860">
        <v>0</v>
      </c>
      <c r="O3860">
        <v>0</v>
      </c>
      <c r="P3860" s="119" t="s">
        <v>20254</v>
      </c>
    </row>
    <row r="3861" spans="1:16" x14ac:dyDescent="0.25">
      <c r="A3861">
        <v>8998</v>
      </c>
      <c r="B3861" s="119" t="s">
        <v>1949</v>
      </c>
      <c r="C3861">
        <v>0</v>
      </c>
      <c r="E3861">
        <v>33</v>
      </c>
      <c r="F3861">
        <v>9886</v>
      </c>
      <c r="G3861">
        <v>37</v>
      </c>
      <c r="H3861">
        <v>99885</v>
      </c>
      <c r="I3861" s="119" t="s">
        <v>1909</v>
      </c>
      <c r="J3861" s="119" t="s">
        <v>139</v>
      </c>
      <c r="K3861" s="1">
        <v>46255.758941458334</v>
      </c>
      <c r="L3861">
        <v>0</v>
      </c>
      <c r="M3861">
        <v>0</v>
      </c>
      <c r="N3861">
        <v>0</v>
      </c>
      <c r="O3861">
        <v>0</v>
      </c>
      <c r="P3861" s="119" t="s">
        <v>20254</v>
      </c>
    </row>
    <row r="3862" spans="1:16" x14ac:dyDescent="0.25">
      <c r="A3862">
        <v>8999</v>
      </c>
      <c r="B3862" s="119" t="s">
        <v>1951</v>
      </c>
      <c r="C3862">
        <v>0</v>
      </c>
      <c r="E3862">
        <v>11</v>
      </c>
      <c r="F3862">
        <v>2693</v>
      </c>
      <c r="G3862">
        <v>6</v>
      </c>
      <c r="H3862">
        <v>76968</v>
      </c>
      <c r="I3862" s="119" t="s">
        <v>1909</v>
      </c>
      <c r="J3862" s="119" t="s">
        <v>139</v>
      </c>
      <c r="K3862" s="1">
        <v>46255.758941458334</v>
      </c>
      <c r="L3862">
        <v>0</v>
      </c>
      <c r="M3862">
        <v>0</v>
      </c>
      <c r="N3862">
        <v>0</v>
      </c>
      <c r="O3862">
        <v>0</v>
      </c>
      <c r="P3862" s="119" t="s">
        <v>20254</v>
      </c>
    </row>
    <row r="3863" spans="1:16" x14ac:dyDescent="0.25">
      <c r="A3863">
        <v>9000</v>
      </c>
      <c r="B3863" s="119" t="s">
        <v>1952</v>
      </c>
      <c r="C3863">
        <v>0</v>
      </c>
      <c r="E3863">
        <v>165</v>
      </c>
      <c r="F3863">
        <v>3513</v>
      </c>
      <c r="G3863">
        <v>25</v>
      </c>
      <c r="H3863">
        <v>159991</v>
      </c>
      <c r="I3863" s="119" t="s">
        <v>1909</v>
      </c>
      <c r="J3863" s="119" t="s">
        <v>139</v>
      </c>
      <c r="K3863" s="1">
        <v>46255.758941458334</v>
      </c>
      <c r="L3863">
        <v>0</v>
      </c>
      <c r="M3863">
        <v>0</v>
      </c>
      <c r="N3863">
        <v>0</v>
      </c>
      <c r="O3863">
        <v>0</v>
      </c>
      <c r="P3863" s="119" t="s">
        <v>20254</v>
      </c>
    </row>
    <row r="3864" spans="1:16" x14ac:dyDescent="0.25">
      <c r="A3864">
        <v>9002</v>
      </c>
      <c r="B3864" s="119" t="s">
        <v>1953</v>
      </c>
      <c r="C3864">
        <v>0</v>
      </c>
      <c r="E3864">
        <v>123</v>
      </c>
      <c r="F3864">
        <v>2605</v>
      </c>
      <c r="G3864">
        <v>3</v>
      </c>
      <c r="H3864">
        <v>249996</v>
      </c>
      <c r="I3864" s="119" t="s">
        <v>1909</v>
      </c>
      <c r="J3864" s="119" t="s">
        <v>139</v>
      </c>
      <c r="K3864" s="1">
        <v>46255.758941458334</v>
      </c>
      <c r="L3864">
        <v>0</v>
      </c>
      <c r="M3864">
        <v>0</v>
      </c>
      <c r="N3864">
        <v>0</v>
      </c>
      <c r="O3864">
        <v>0</v>
      </c>
      <c r="P3864" s="119" t="s">
        <v>20254</v>
      </c>
    </row>
    <row r="3865" spans="1:16" x14ac:dyDescent="0.25">
      <c r="A3865">
        <v>9003</v>
      </c>
      <c r="B3865" s="119" t="s">
        <v>1950</v>
      </c>
      <c r="C3865">
        <v>0</v>
      </c>
      <c r="E3865">
        <v>70</v>
      </c>
      <c r="F3865">
        <v>5499</v>
      </c>
      <c r="G3865">
        <v>45</v>
      </c>
      <c r="H3865">
        <v>69983</v>
      </c>
      <c r="I3865" s="119" t="s">
        <v>1909</v>
      </c>
      <c r="J3865" s="119" t="s">
        <v>139</v>
      </c>
      <c r="K3865" s="1">
        <v>46255.758941458334</v>
      </c>
      <c r="L3865">
        <v>0</v>
      </c>
      <c r="M3865">
        <v>0</v>
      </c>
      <c r="N3865">
        <v>0</v>
      </c>
      <c r="O3865">
        <v>0</v>
      </c>
      <c r="P3865" s="119" t="s">
        <v>20254</v>
      </c>
    </row>
    <row r="3866" spans="1:16" x14ac:dyDescent="0.25">
      <c r="A3866">
        <v>9004</v>
      </c>
      <c r="B3866" s="119" t="s">
        <v>1954</v>
      </c>
      <c r="C3866">
        <v>0</v>
      </c>
      <c r="E3866">
        <v>106</v>
      </c>
      <c r="F3866">
        <v>8509</v>
      </c>
      <c r="G3866">
        <v>14</v>
      </c>
      <c r="H3866">
        <v>99998</v>
      </c>
      <c r="I3866" s="119" t="s">
        <v>1909</v>
      </c>
      <c r="J3866" s="119" t="s">
        <v>139</v>
      </c>
      <c r="K3866" s="1">
        <v>46255.758941458334</v>
      </c>
      <c r="L3866">
        <v>0</v>
      </c>
      <c r="M3866">
        <v>0</v>
      </c>
      <c r="N3866">
        <v>0</v>
      </c>
      <c r="O3866">
        <v>0</v>
      </c>
      <c r="P3866" s="119" t="s">
        <v>20254</v>
      </c>
    </row>
    <row r="3867" spans="1:16" x14ac:dyDescent="0.25">
      <c r="A3867">
        <v>9005</v>
      </c>
      <c r="B3867" s="119" t="s">
        <v>1943</v>
      </c>
      <c r="C3867">
        <v>0</v>
      </c>
      <c r="E3867">
        <v>57</v>
      </c>
      <c r="F3867">
        <v>6148</v>
      </c>
      <c r="G3867">
        <v>10</v>
      </c>
      <c r="H3867">
        <v>106044</v>
      </c>
      <c r="I3867" s="119" t="s">
        <v>1909</v>
      </c>
      <c r="J3867" s="119" t="s">
        <v>222</v>
      </c>
      <c r="K3867" s="1">
        <v>46255.758941458334</v>
      </c>
      <c r="L3867">
        <v>0</v>
      </c>
      <c r="M3867">
        <v>0</v>
      </c>
      <c r="N3867">
        <v>0</v>
      </c>
      <c r="O3867">
        <v>0</v>
      </c>
      <c r="P3867" s="119" t="s">
        <v>20254</v>
      </c>
    </row>
    <row r="3868" spans="1:16" x14ac:dyDescent="0.25">
      <c r="A3868">
        <v>9006</v>
      </c>
      <c r="B3868" s="119" t="s">
        <v>1944</v>
      </c>
      <c r="C3868">
        <v>0</v>
      </c>
      <c r="E3868">
        <v>69</v>
      </c>
      <c r="F3868">
        <v>5649</v>
      </c>
      <c r="G3868">
        <v>11</v>
      </c>
      <c r="H3868">
        <v>109989</v>
      </c>
      <c r="I3868" s="119" t="s">
        <v>1909</v>
      </c>
      <c r="J3868" s="119" t="s">
        <v>222</v>
      </c>
      <c r="K3868" s="1">
        <v>46255.758941458334</v>
      </c>
      <c r="L3868">
        <v>0</v>
      </c>
      <c r="M3868">
        <v>0</v>
      </c>
      <c r="N3868">
        <v>0</v>
      </c>
      <c r="O3868">
        <v>0</v>
      </c>
      <c r="P3868" s="119" t="s">
        <v>20254</v>
      </c>
    </row>
    <row r="3869" spans="1:16" x14ac:dyDescent="0.25">
      <c r="A3869">
        <v>9007</v>
      </c>
      <c r="B3869" s="119" t="s">
        <v>1945</v>
      </c>
      <c r="C3869">
        <v>0</v>
      </c>
      <c r="E3869">
        <v>111</v>
      </c>
      <c r="F3869">
        <v>15839</v>
      </c>
      <c r="G3869">
        <v>6</v>
      </c>
      <c r="H3869">
        <v>402837</v>
      </c>
      <c r="I3869" s="119" t="s">
        <v>1909</v>
      </c>
      <c r="J3869" s="119" t="s">
        <v>222</v>
      </c>
      <c r="K3869" s="1">
        <v>46255.758941458334</v>
      </c>
      <c r="L3869">
        <v>0</v>
      </c>
      <c r="M3869">
        <v>0</v>
      </c>
      <c r="N3869">
        <v>0</v>
      </c>
      <c r="O3869">
        <v>0</v>
      </c>
      <c r="P3869" s="119" t="s">
        <v>20254</v>
      </c>
    </row>
    <row r="3870" spans="1:16" x14ac:dyDescent="0.25">
      <c r="A3870">
        <v>9009</v>
      </c>
      <c r="B3870" s="119" t="s">
        <v>1946</v>
      </c>
      <c r="C3870">
        <v>0</v>
      </c>
      <c r="E3870">
        <v>57</v>
      </c>
      <c r="F3870">
        <v>4532</v>
      </c>
      <c r="G3870">
        <v>9</v>
      </c>
      <c r="H3870">
        <v>149995</v>
      </c>
      <c r="I3870" s="119" t="s">
        <v>1909</v>
      </c>
      <c r="J3870" s="119" t="s">
        <v>222</v>
      </c>
      <c r="K3870" s="1">
        <v>46255.758941458334</v>
      </c>
      <c r="L3870">
        <v>0</v>
      </c>
      <c r="M3870">
        <v>0</v>
      </c>
      <c r="N3870">
        <v>0</v>
      </c>
      <c r="O3870">
        <v>0</v>
      </c>
      <c r="P3870" s="119" t="s">
        <v>20254</v>
      </c>
    </row>
    <row r="3871" spans="1:16" x14ac:dyDescent="0.25">
      <c r="A3871">
        <v>9010</v>
      </c>
      <c r="B3871" s="119" t="s">
        <v>1947</v>
      </c>
      <c r="C3871">
        <v>0</v>
      </c>
      <c r="E3871">
        <v>27</v>
      </c>
      <c r="F3871">
        <v>10005</v>
      </c>
      <c r="G3871">
        <v>2</v>
      </c>
      <c r="H3871">
        <v>199998</v>
      </c>
      <c r="I3871" s="119" t="s">
        <v>1909</v>
      </c>
      <c r="J3871" s="119" t="s">
        <v>222</v>
      </c>
      <c r="K3871" s="1">
        <v>46255.758941458334</v>
      </c>
      <c r="L3871">
        <v>0</v>
      </c>
      <c r="M3871">
        <v>0</v>
      </c>
      <c r="N3871">
        <v>0</v>
      </c>
      <c r="O3871">
        <v>0</v>
      </c>
      <c r="P3871" s="119" t="s">
        <v>20254</v>
      </c>
    </row>
    <row r="3872" spans="1:16" x14ac:dyDescent="0.25">
      <c r="A3872">
        <v>9011</v>
      </c>
      <c r="B3872" s="119" t="s">
        <v>1948</v>
      </c>
      <c r="C3872">
        <v>0</v>
      </c>
      <c r="E3872">
        <v>91</v>
      </c>
      <c r="F3872">
        <v>18600</v>
      </c>
      <c r="G3872">
        <v>6</v>
      </c>
      <c r="H3872">
        <v>109596</v>
      </c>
      <c r="I3872" s="119" t="s">
        <v>1909</v>
      </c>
      <c r="J3872" s="119" t="s">
        <v>222</v>
      </c>
      <c r="K3872" s="1">
        <v>46255.758941458334</v>
      </c>
      <c r="L3872">
        <v>0</v>
      </c>
      <c r="M3872">
        <v>0</v>
      </c>
      <c r="N3872">
        <v>0</v>
      </c>
      <c r="O3872">
        <v>0</v>
      </c>
      <c r="P3872" s="119" t="s">
        <v>20254</v>
      </c>
    </row>
    <row r="3873" spans="1:16" x14ac:dyDescent="0.25">
      <c r="A3873">
        <v>9012</v>
      </c>
      <c r="B3873" s="119" t="s">
        <v>1955</v>
      </c>
      <c r="C3873">
        <v>0</v>
      </c>
      <c r="E3873">
        <v>26</v>
      </c>
      <c r="F3873">
        <v>1182</v>
      </c>
      <c r="G3873">
        <v>20</v>
      </c>
      <c r="H3873">
        <v>59999</v>
      </c>
      <c r="I3873" s="119" t="s">
        <v>1909</v>
      </c>
      <c r="J3873" s="119" t="s">
        <v>22</v>
      </c>
      <c r="K3873" s="1">
        <v>46255.758941458334</v>
      </c>
      <c r="L3873">
        <v>0</v>
      </c>
      <c r="M3873">
        <v>0</v>
      </c>
      <c r="N3873">
        <v>0</v>
      </c>
      <c r="O3873">
        <v>0</v>
      </c>
      <c r="P3873" s="119" t="s">
        <v>20254</v>
      </c>
    </row>
    <row r="3874" spans="1:16" x14ac:dyDescent="0.25">
      <c r="A3874">
        <v>9013</v>
      </c>
      <c r="B3874" s="119" t="s">
        <v>1956</v>
      </c>
      <c r="C3874">
        <v>0</v>
      </c>
      <c r="E3874">
        <v>36</v>
      </c>
      <c r="F3874">
        <v>5000</v>
      </c>
      <c r="G3874">
        <v>27</v>
      </c>
      <c r="H3874">
        <v>34982</v>
      </c>
      <c r="I3874" s="119" t="s">
        <v>1909</v>
      </c>
      <c r="J3874" s="119" t="s">
        <v>22</v>
      </c>
      <c r="K3874" s="1">
        <v>46255.758941458334</v>
      </c>
      <c r="L3874">
        <v>0</v>
      </c>
      <c r="M3874">
        <v>0</v>
      </c>
      <c r="N3874">
        <v>0</v>
      </c>
      <c r="O3874">
        <v>0</v>
      </c>
      <c r="P3874" s="119" t="s">
        <v>20254</v>
      </c>
    </row>
    <row r="3875" spans="1:16" x14ac:dyDescent="0.25">
      <c r="A3875">
        <v>9014</v>
      </c>
      <c r="B3875" s="119" t="s">
        <v>1957</v>
      </c>
      <c r="C3875">
        <v>0</v>
      </c>
      <c r="E3875">
        <v>20</v>
      </c>
      <c r="F3875">
        <v>1502</v>
      </c>
      <c r="G3875">
        <v>23</v>
      </c>
      <c r="H3875">
        <v>49995</v>
      </c>
      <c r="I3875" s="119" t="s">
        <v>1909</v>
      </c>
      <c r="J3875" s="119" t="s">
        <v>22</v>
      </c>
      <c r="K3875" s="1">
        <v>46255.758941458334</v>
      </c>
      <c r="L3875">
        <v>0</v>
      </c>
      <c r="M3875">
        <v>0</v>
      </c>
      <c r="N3875">
        <v>0</v>
      </c>
      <c r="O3875">
        <v>0</v>
      </c>
      <c r="P3875" s="119" t="s">
        <v>20254</v>
      </c>
    </row>
    <row r="3876" spans="1:16" x14ac:dyDescent="0.25">
      <c r="A3876">
        <v>9016</v>
      </c>
      <c r="B3876" s="119" t="s">
        <v>1958</v>
      </c>
      <c r="C3876">
        <v>0</v>
      </c>
      <c r="E3876">
        <v>106</v>
      </c>
      <c r="F3876">
        <v>4061</v>
      </c>
      <c r="G3876">
        <v>32</v>
      </c>
      <c r="H3876">
        <v>249992</v>
      </c>
      <c r="I3876" s="119" t="s">
        <v>1909</v>
      </c>
      <c r="J3876" s="119" t="s">
        <v>22</v>
      </c>
      <c r="K3876" s="1">
        <v>46255.758941458334</v>
      </c>
      <c r="L3876">
        <v>0</v>
      </c>
      <c r="M3876">
        <v>0</v>
      </c>
      <c r="N3876">
        <v>0</v>
      </c>
      <c r="O3876">
        <v>0</v>
      </c>
      <c r="P3876" s="119" t="s">
        <v>20254</v>
      </c>
    </row>
    <row r="3877" spans="1:16" x14ac:dyDescent="0.25">
      <c r="A3877">
        <v>9017</v>
      </c>
      <c r="B3877" s="119" t="s">
        <v>1959</v>
      </c>
      <c r="C3877">
        <v>0</v>
      </c>
      <c r="E3877">
        <v>41</v>
      </c>
      <c r="F3877">
        <v>510</v>
      </c>
      <c r="G3877">
        <v>25</v>
      </c>
      <c r="H3877">
        <v>199886</v>
      </c>
      <c r="I3877" s="119" t="s">
        <v>1909</v>
      </c>
      <c r="J3877" s="119" t="s">
        <v>22</v>
      </c>
      <c r="K3877" s="1">
        <v>46255.758941458334</v>
      </c>
      <c r="L3877">
        <v>0</v>
      </c>
      <c r="M3877">
        <v>0</v>
      </c>
      <c r="N3877">
        <v>0</v>
      </c>
      <c r="O3877">
        <v>0</v>
      </c>
      <c r="P3877" s="119" t="s">
        <v>20254</v>
      </c>
    </row>
    <row r="3878" spans="1:16" x14ac:dyDescent="0.25">
      <c r="A3878">
        <v>9018</v>
      </c>
      <c r="B3878" s="119" t="s">
        <v>1960</v>
      </c>
      <c r="C3878">
        <v>0</v>
      </c>
      <c r="E3878">
        <v>31</v>
      </c>
      <c r="F3878">
        <v>10002</v>
      </c>
      <c r="G3878">
        <v>4</v>
      </c>
      <c r="H3878">
        <v>219998</v>
      </c>
      <c r="I3878" s="119" t="s">
        <v>1909</v>
      </c>
      <c r="J3878" s="119" t="s">
        <v>139</v>
      </c>
      <c r="K3878" s="1">
        <v>46255.758941458334</v>
      </c>
      <c r="L3878">
        <v>0</v>
      </c>
      <c r="M3878">
        <v>0</v>
      </c>
      <c r="N3878">
        <v>0</v>
      </c>
      <c r="O3878">
        <v>0</v>
      </c>
      <c r="P3878" s="119" t="s">
        <v>20254</v>
      </c>
    </row>
    <row r="3879" spans="1:16" x14ac:dyDescent="0.25">
      <c r="A3879">
        <v>9019</v>
      </c>
      <c r="B3879" s="119" t="s">
        <v>1957</v>
      </c>
      <c r="C3879">
        <v>0</v>
      </c>
      <c r="E3879">
        <v>91</v>
      </c>
      <c r="F3879">
        <v>3803</v>
      </c>
      <c r="G3879">
        <v>8</v>
      </c>
      <c r="H3879">
        <v>49999</v>
      </c>
      <c r="I3879" s="119" t="s">
        <v>1909</v>
      </c>
      <c r="J3879" s="119" t="s">
        <v>139</v>
      </c>
      <c r="K3879" s="1">
        <v>46255.758941458334</v>
      </c>
      <c r="L3879">
        <v>0</v>
      </c>
      <c r="M3879">
        <v>0</v>
      </c>
      <c r="N3879">
        <v>0</v>
      </c>
      <c r="O3879">
        <v>0</v>
      </c>
      <c r="P3879" s="119" t="s">
        <v>20254</v>
      </c>
    </row>
    <row r="3880" spans="1:16" x14ac:dyDescent="0.25">
      <c r="A3880">
        <v>9021</v>
      </c>
      <c r="B3880" s="119" t="s">
        <v>1958</v>
      </c>
      <c r="C3880">
        <v>0</v>
      </c>
      <c r="E3880">
        <v>60</v>
      </c>
      <c r="F3880">
        <v>1010</v>
      </c>
      <c r="G3880">
        <v>16</v>
      </c>
      <c r="H3880">
        <v>149999</v>
      </c>
      <c r="I3880" s="119" t="s">
        <v>1909</v>
      </c>
      <c r="J3880" s="119" t="s">
        <v>139</v>
      </c>
      <c r="K3880" s="1">
        <v>46255.758941458334</v>
      </c>
      <c r="L3880">
        <v>0</v>
      </c>
      <c r="M3880">
        <v>0</v>
      </c>
      <c r="N3880">
        <v>0</v>
      </c>
      <c r="O3880">
        <v>0</v>
      </c>
      <c r="P3880" s="119" t="s">
        <v>20254</v>
      </c>
    </row>
    <row r="3881" spans="1:16" x14ac:dyDescent="0.25">
      <c r="A3881">
        <v>9022</v>
      </c>
      <c r="B3881" s="119" t="s">
        <v>1961</v>
      </c>
      <c r="C3881">
        <v>0</v>
      </c>
      <c r="E3881">
        <v>61</v>
      </c>
      <c r="F3881">
        <v>30363</v>
      </c>
      <c r="G3881">
        <v>14</v>
      </c>
      <c r="H3881">
        <v>500263</v>
      </c>
      <c r="I3881" s="119" t="s">
        <v>1909</v>
      </c>
      <c r="J3881" s="119" t="s">
        <v>222</v>
      </c>
      <c r="K3881" s="1">
        <v>46255.758941458334</v>
      </c>
      <c r="L3881">
        <v>0</v>
      </c>
      <c r="M3881">
        <v>0</v>
      </c>
      <c r="N3881">
        <v>0</v>
      </c>
      <c r="O3881">
        <v>0</v>
      </c>
      <c r="P3881" s="119" t="s">
        <v>20254</v>
      </c>
    </row>
    <row r="3882" spans="1:16" x14ac:dyDescent="0.25">
      <c r="A3882">
        <v>9023</v>
      </c>
      <c r="B3882" s="119" t="s">
        <v>1955</v>
      </c>
      <c r="C3882">
        <v>0</v>
      </c>
      <c r="E3882">
        <v>23</v>
      </c>
      <c r="F3882">
        <v>6011</v>
      </c>
      <c r="G3882">
        <v>27</v>
      </c>
      <c r="H3882">
        <v>99889</v>
      </c>
      <c r="I3882" s="119" t="s">
        <v>1909</v>
      </c>
      <c r="J3882" s="119" t="s">
        <v>139</v>
      </c>
      <c r="K3882" s="1">
        <v>46255.758941458334</v>
      </c>
      <c r="L3882">
        <v>0</v>
      </c>
      <c r="M3882">
        <v>0</v>
      </c>
      <c r="N3882">
        <v>0</v>
      </c>
      <c r="O3882">
        <v>0</v>
      </c>
      <c r="P3882" s="119" t="s">
        <v>20254</v>
      </c>
    </row>
    <row r="3883" spans="1:16" x14ac:dyDescent="0.25">
      <c r="A3883">
        <v>9024</v>
      </c>
      <c r="B3883" s="119" t="s">
        <v>1962</v>
      </c>
      <c r="C3883">
        <v>0</v>
      </c>
      <c r="E3883">
        <v>56</v>
      </c>
      <c r="F3883">
        <v>9169</v>
      </c>
      <c r="G3883">
        <v>11</v>
      </c>
      <c r="H3883">
        <v>269169</v>
      </c>
      <c r="I3883" s="119" t="s">
        <v>1909</v>
      </c>
      <c r="J3883" s="119" t="s">
        <v>222</v>
      </c>
      <c r="K3883" s="1">
        <v>46255.758941458334</v>
      </c>
      <c r="L3883">
        <v>0</v>
      </c>
      <c r="M3883">
        <v>0</v>
      </c>
      <c r="N3883">
        <v>0</v>
      </c>
      <c r="O3883">
        <v>0</v>
      </c>
      <c r="P3883" s="119" t="s">
        <v>20254</v>
      </c>
    </row>
    <row r="3884" spans="1:16" x14ac:dyDescent="0.25">
      <c r="A3884">
        <v>9025</v>
      </c>
      <c r="B3884" s="119" t="s">
        <v>1959</v>
      </c>
      <c r="C3884">
        <v>0</v>
      </c>
      <c r="E3884">
        <v>49</v>
      </c>
      <c r="F3884">
        <v>1056</v>
      </c>
      <c r="G3884">
        <v>13</v>
      </c>
      <c r="H3884">
        <v>201051</v>
      </c>
      <c r="I3884" s="119" t="s">
        <v>1909</v>
      </c>
      <c r="J3884" s="119" t="s">
        <v>139</v>
      </c>
      <c r="K3884" s="1">
        <v>46255.758941458334</v>
      </c>
      <c r="L3884">
        <v>0</v>
      </c>
      <c r="M3884">
        <v>0</v>
      </c>
      <c r="N3884">
        <v>0</v>
      </c>
      <c r="O3884">
        <v>0</v>
      </c>
      <c r="P3884" s="119" t="s">
        <v>20254</v>
      </c>
    </row>
    <row r="3885" spans="1:16" x14ac:dyDescent="0.25">
      <c r="A3885">
        <v>9026</v>
      </c>
      <c r="B3885" s="119" t="s">
        <v>1963</v>
      </c>
      <c r="C3885">
        <v>0</v>
      </c>
      <c r="E3885">
        <v>16</v>
      </c>
      <c r="F3885">
        <v>11109</v>
      </c>
      <c r="G3885">
        <v>29</v>
      </c>
      <c r="H3885">
        <v>353979</v>
      </c>
      <c r="I3885" s="119" t="s">
        <v>1909</v>
      </c>
      <c r="J3885" s="119" t="s">
        <v>222</v>
      </c>
      <c r="K3885" s="1">
        <v>46255.758941458334</v>
      </c>
      <c r="L3885">
        <v>0</v>
      </c>
      <c r="M3885">
        <v>0</v>
      </c>
      <c r="N3885">
        <v>0</v>
      </c>
      <c r="O3885">
        <v>0</v>
      </c>
      <c r="P3885" s="119" t="s">
        <v>20254</v>
      </c>
    </row>
    <row r="3886" spans="1:16" x14ac:dyDescent="0.25">
      <c r="A3886">
        <v>9027</v>
      </c>
      <c r="B3886" s="119" t="s">
        <v>1956</v>
      </c>
      <c r="C3886">
        <v>0</v>
      </c>
      <c r="E3886">
        <v>10</v>
      </c>
      <c r="F3886">
        <v>7575</v>
      </c>
      <c r="G3886">
        <v>21</v>
      </c>
      <c r="H3886">
        <v>99574</v>
      </c>
      <c r="I3886" s="119" t="s">
        <v>1909</v>
      </c>
      <c r="J3886" s="119" t="s">
        <v>139</v>
      </c>
      <c r="K3886" s="1">
        <v>46255.758941458334</v>
      </c>
      <c r="L3886">
        <v>0</v>
      </c>
      <c r="M3886">
        <v>0</v>
      </c>
      <c r="N3886">
        <v>0</v>
      </c>
      <c r="O3886">
        <v>0</v>
      </c>
      <c r="P3886" s="119" t="s">
        <v>20254</v>
      </c>
    </row>
    <row r="3887" spans="1:16" x14ac:dyDescent="0.25">
      <c r="A3887">
        <v>9028</v>
      </c>
      <c r="B3887" s="119" t="s">
        <v>1964</v>
      </c>
      <c r="C3887">
        <v>0</v>
      </c>
      <c r="E3887">
        <v>50</v>
      </c>
      <c r="F3887">
        <v>15555</v>
      </c>
      <c r="G3887">
        <v>7</v>
      </c>
      <c r="H3887">
        <v>149000</v>
      </c>
      <c r="I3887" s="119" t="s">
        <v>1909</v>
      </c>
      <c r="J3887" s="119" t="s">
        <v>222</v>
      </c>
      <c r="K3887" s="1">
        <v>46255.758941458334</v>
      </c>
      <c r="L3887">
        <v>0</v>
      </c>
      <c r="M3887">
        <v>0</v>
      </c>
      <c r="N3887">
        <v>0</v>
      </c>
      <c r="O3887">
        <v>0</v>
      </c>
      <c r="P3887" s="119" t="s">
        <v>20254</v>
      </c>
    </row>
    <row r="3888" spans="1:16" x14ac:dyDescent="0.25">
      <c r="A3888">
        <v>9029</v>
      </c>
      <c r="B3888" s="119" t="s">
        <v>1960</v>
      </c>
      <c r="C3888">
        <v>0</v>
      </c>
      <c r="E3888">
        <v>55</v>
      </c>
      <c r="F3888">
        <v>336</v>
      </c>
      <c r="G3888">
        <v>23</v>
      </c>
      <c r="H3888">
        <v>35449</v>
      </c>
      <c r="I3888" s="119" t="s">
        <v>1909</v>
      </c>
      <c r="J3888" s="119" t="s">
        <v>22</v>
      </c>
      <c r="K3888" s="1">
        <v>46255.758941458334</v>
      </c>
      <c r="L3888">
        <v>0</v>
      </c>
      <c r="M3888">
        <v>0</v>
      </c>
      <c r="N3888">
        <v>0</v>
      </c>
      <c r="O3888">
        <v>0</v>
      </c>
      <c r="P3888" s="119" t="s">
        <v>20254</v>
      </c>
    </row>
    <row r="3889" spans="1:16" x14ac:dyDescent="0.25">
      <c r="A3889">
        <v>9030</v>
      </c>
      <c r="B3889" s="119" t="s">
        <v>1965</v>
      </c>
      <c r="C3889">
        <v>0</v>
      </c>
      <c r="E3889">
        <v>109</v>
      </c>
      <c r="F3889">
        <v>12808</v>
      </c>
      <c r="G3889">
        <v>8</v>
      </c>
      <c r="H3889">
        <v>272499</v>
      </c>
      <c r="I3889" s="119" t="s">
        <v>1909</v>
      </c>
      <c r="J3889" s="119" t="s">
        <v>222</v>
      </c>
      <c r="K3889" s="1">
        <v>46255.758941458334</v>
      </c>
      <c r="L3889">
        <v>0</v>
      </c>
      <c r="M3889">
        <v>0</v>
      </c>
      <c r="N3889">
        <v>0</v>
      </c>
      <c r="O3889">
        <v>0</v>
      </c>
      <c r="P3889" s="119" t="s">
        <v>20254</v>
      </c>
    </row>
    <row r="3890" spans="1:16" x14ac:dyDescent="0.25">
      <c r="A3890">
        <v>9031</v>
      </c>
      <c r="B3890" s="119" t="s">
        <v>1966</v>
      </c>
      <c r="C3890">
        <v>0</v>
      </c>
      <c r="E3890">
        <v>47</v>
      </c>
      <c r="F3890">
        <v>19812</v>
      </c>
      <c r="G3890">
        <v>6</v>
      </c>
      <c r="H3890">
        <v>397274</v>
      </c>
      <c r="I3890" s="119" t="s">
        <v>1909</v>
      </c>
      <c r="J3890" s="119" t="s">
        <v>222</v>
      </c>
      <c r="K3890" s="1">
        <v>46255.758941458334</v>
      </c>
      <c r="L3890">
        <v>0</v>
      </c>
      <c r="M3890">
        <v>0</v>
      </c>
      <c r="N3890">
        <v>0</v>
      </c>
      <c r="O3890">
        <v>0</v>
      </c>
      <c r="P3890" s="119" t="s">
        <v>20254</v>
      </c>
    </row>
    <row r="3891" spans="1:16" x14ac:dyDescent="0.25">
      <c r="A3891">
        <v>9033</v>
      </c>
      <c r="B3891" s="119" t="s">
        <v>1967</v>
      </c>
      <c r="C3891">
        <v>0</v>
      </c>
      <c r="E3891">
        <v>57</v>
      </c>
      <c r="F3891">
        <v>669</v>
      </c>
      <c r="G3891">
        <v>33</v>
      </c>
      <c r="H3891">
        <v>49994</v>
      </c>
      <c r="I3891" s="119" t="s">
        <v>1909</v>
      </c>
      <c r="J3891" s="119" t="s">
        <v>22</v>
      </c>
      <c r="K3891" s="1">
        <v>46255.758941458334</v>
      </c>
      <c r="L3891">
        <v>0</v>
      </c>
      <c r="M3891">
        <v>0</v>
      </c>
      <c r="N3891">
        <v>0</v>
      </c>
      <c r="O3891">
        <v>0</v>
      </c>
      <c r="P3891" s="119" t="s">
        <v>20254</v>
      </c>
    </row>
    <row r="3892" spans="1:16" x14ac:dyDescent="0.25">
      <c r="A3892">
        <v>9034</v>
      </c>
      <c r="B3892" s="119" t="s">
        <v>1968</v>
      </c>
      <c r="C3892">
        <v>0</v>
      </c>
      <c r="E3892">
        <v>47</v>
      </c>
      <c r="F3892">
        <v>1117</v>
      </c>
      <c r="G3892">
        <v>67</v>
      </c>
      <c r="H3892">
        <v>36969</v>
      </c>
      <c r="I3892" s="119" t="s">
        <v>1909</v>
      </c>
      <c r="J3892" s="119" t="s">
        <v>22</v>
      </c>
      <c r="K3892" s="1">
        <v>46255.758941458334</v>
      </c>
      <c r="L3892">
        <v>0</v>
      </c>
      <c r="M3892">
        <v>0</v>
      </c>
      <c r="N3892">
        <v>0</v>
      </c>
      <c r="O3892">
        <v>0</v>
      </c>
      <c r="P3892" s="119" t="s">
        <v>20254</v>
      </c>
    </row>
    <row r="3893" spans="1:16" x14ac:dyDescent="0.25">
      <c r="A3893">
        <v>9035</v>
      </c>
      <c r="B3893" s="119" t="s">
        <v>1969</v>
      </c>
      <c r="C3893">
        <v>0</v>
      </c>
      <c r="E3893">
        <v>42</v>
      </c>
      <c r="F3893">
        <v>1201</v>
      </c>
      <c r="G3893">
        <v>80</v>
      </c>
      <c r="H3893">
        <v>44982</v>
      </c>
      <c r="I3893" s="119" t="s">
        <v>1909</v>
      </c>
      <c r="J3893" s="119" t="s">
        <v>22</v>
      </c>
      <c r="K3893" s="1">
        <v>46255.758941458334</v>
      </c>
      <c r="L3893">
        <v>0</v>
      </c>
      <c r="M3893">
        <v>0</v>
      </c>
      <c r="N3893">
        <v>0</v>
      </c>
      <c r="O3893">
        <v>0</v>
      </c>
      <c r="P3893" s="119" t="s">
        <v>20254</v>
      </c>
    </row>
    <row r="3894" spans="1:16" x14ac:dyDescent="0.25">
      <c r="A3894">
        <v>9036</v>
      </c>
      <c r="B3894" s="119" t="s">
        <v>1970</v>
      </c>
      <c r="C3894">
        <v>0</v>
      </c>
      <c r="E3894">
        <v>96</v>
      </c>
      <c r="F3894">
        <v>2175</v>
      </c>
      <c r="G3894">
        <v>30</v>
      </c>
      <c r="H3894">
        <v>45484</v>
      </c>
      <c r="I3894" s="119" t="s">
        <v>1909</v>
      </c>
      <c r="J3894" s="119" t="s">
        <v>22</v>
      </c>
      <c r="K3894" s="1">
        <v>46255.758941458334</v>
      </c>
      <c r="L3894">
        <v>0</v>
      </c>
      <c r="M3894">
        <v>0</v>
      </c>
      <c r="N3894">
        <v>0</v>
      </c>
      <c r="O3894">
        <v>0</v>
      </c>
      <c r="P3894" s="119" t="s">
        <v>20254</v>
      </c>
    </row>
    <row r="3895" spans="1:16" x14ac:dyDescent="0.25">
      <c r="A3895">
        <v>9038</v>
      </c>
      <c r="B3895" s="119" t="s">
        <v>1971</v>
      </c>
      <c r="C3895">
        <v>0</v>
      </c>
      <c r="E3895">
        <v>64</v>
      </c>
      <c r="F3895">
        <v>1501</v>
      </c>
      <c r="G3895">
        <v>391</v>
      </c>
      <c r="H3895">
        <v>33333</v>
      </c>
      <c r="I3895" s="119" t="s">
        <v>1909</v>
      </c>
      <c r="J3895" s="119" t="s">
        <v>22</v>
      </c>
      <c r="K3895" s="1">
        <v>46255.758941458334</v>
      </c>
      <c r="L3895">
        <v>0</v>
      </c>
      <c r="M3895">
        <v>1</v>
      </c>
      <c r="N3895">
        <v>0</v>
      </c>
      <c r="O3895">
        <v>0</v>
      </c>
      <c r="P3895" s="119" t="s">
        <v>20254</v>
      </c>
    </row>
    <row r="3896" spans="1:16" x14ac:dyDescent="0.25">
      <c r="A3896">
        <v>9039</v>
      </c>
      <c r="B3896" s="119" t="s">
        <v>1972</v>
      </c>
      <c r="C3896">
        <v>0</v>
      </c>
      <c r="E3896">
        <v>160</v>
      </c>
      <c r="F3896">
        <v>2018</v>
      </c>
      <c r="G3896">
        <v>16</v>
      </c>
      <c r="H3896">
        <v>36910</v>
      </c>
      <c r="I3896" s="119" t="s">
        <v>1909</v>
      </c>
      <c r="J3896" s="119" t="s">
        <v>22</v>
      </c>
      <c r="K3896" s="1">
        <v>46255.758941458334</v>
      </c>
      <c r="L3896">
        <v>0</v>
      </c>
      <c r="M3896">
        <v>0</v>
      </c>
      <c r="N3896">
        <v>0</v>
      </c>
      <c r="O3896">
        <v>0</v>
      </c>
      <c r="P3896" s="119" t="s">
        <v>20254</v>
      </c>
    </row>
    <row r="3897" spans="1:16" x14ac:dyDescent="0.25">
      <c r="A3897">
        <v>9040</v>
      </c>
      <c r="B3897" s="119" t="s">
        <v>1965</v>
      </c>
      <c r="C3897">
        <v>0</v>
      </c>
      <c r="E3897">
        <v>63</v>
      </c>
      <c r="F3897">
        <v>7012</v>
      </c>
      <c r="G3897">
        <v>16</v>
      </c>
      <c r="H3897">
        <v>104599</v>
      </c>
      <c r="I3897" s="119" t="s">
        <v>1909</v>
      </c>
      <c r="J3897" s="119" t="s">
        <v>222</v>
      </c>
      <c r="K3897" s="1">
        <v>46255.758941458334</v>
      </c>
      <c r="L3897">
        <v>0</v>
      </c>
      <c r="M3897">
        <v>0</v>
      </c>
      <c r="N3897">
        <v>0</v>
      </c>
      <c r="O3897">
        <v>0</v>
      </c>
      <c r="P3897" s="119" t="s">
        <v>20254</v>
      </c>
    </row>
    <row r="3898" spans="1:16" x14ac:dyDescent="0.25">
      <c r="A3898">
        <v>9041</v>
      </c>
      <c r="B3898" s="119" t="s">
        <v>1966</v>
      </c>
      <c r="C3898">
        <v>0</v>
      </c>
      <c r="E3898">
        <v>51</v>
      </c>
      <c r="F3898">
        <v>8010</v>
      </c>
      <c r="G3898">
        <v>11</v>
      </c>
      <c r="H3898">
        <v>109095</v>
      </c>
      <c r="I3898" s="119" t="s">
        <v>1909</v>
      </c>
      <c r="J3898" s="119" t="s">
        <v>222</v>
      </c>
      <c r="K3898" s="1">
        <v>46255.758941458334</v>
      </c>
      <c r="L3898">
        <v>0</v>
      </c>
      <c r="M3898">
        <v>0</v>
      </c>
      <c r="N3898">
        <v>0</v>
      </c>
      <c r="O3898">
        <v>0</v>
      </c>
      <c r="P3898" s="119" t="s">
        <v>20254</v>
      </c>
    </row>
    <row r="3899" spans="1:16" x14ac:dyDescent="0.25">
      <c r="A3899">
        <v>9043</v>
      </c>
      <c r="B3899" s="119" t="s">
        <v>1967</v>
      </c>
      <c r="C3899">
        <v>0</v>
      </c>
      <c r="E3899">
        <v>53</v>
      </c>
      <c r="F3899">
        <v>2595</v>
      </c>
      <c r="G3899">
        <v>49</v>
      </c>
      <c r="H3899">
        <v>39993</v>
      </c>
      <c r="I3899" s="119" t="s">
        <v>1909</v>
      </c>
      <c r="J3899" s="119" t="s">
        <v>139</v>
      </c>
      <c r="K3899" s="1">
        <v>46255.758941458334</v>
      </c>
      <c r="L3899">
        <v>0</v>
      </c>
      <c r="M3899">
        <v>0</v>
      </c>
      <c r="N3899">
        <v>0</v>
      </c>
      <c r="O3899">
        <v>0</v>
      </c>
      <c r="P3899" s="119" t="s">
        <v>20254</v>
      </c>
    </row>
    <row r="3900" spans="1:16" x14ac:dyDescent="0.25">
      <c r="A3900">
        <v>9044</v>
      </c>
      <c r="B3900" s="119" t="s">
        <v>1970</v>
      </c>
      <c r="C3900">
        <v>0</v>
      </c>
      <c r="E3900">
        <v>103</v>
      </c>
      <c r="F3900">
        <v>2118</v>
      </c>
      <c r="G3900">
        <v>31</v>
      </c>
      <c r="H3900">
        <v>44998</v>
      </c>
      <c r="I3900" s="119" t="s">
        <v>1909</v>
      </c>
      <c r="J3900" s="119" t="s">
        <v>139</v>
      </c>
      <c r="K3900" s="1">
        <v>46255.758941458334</v>
      </c>
      <c r="L3900">
        <v>0</v>
      </c>
      <c r="M3900">
        <v>0</v>
      </c>
      <c r="N3900">
        <v>0</v>
      </c>
      <c r="O3900">
        <v>0</v>
      </c>
      <c r="P3900" s="119" t="s">
        <v>20254</v>
      </c>
    </row>
    <row r="3901" spans="1:16" x14ac:dyDescent="0.25">
      <c r="A3901">
        <v>9046</v>
      </c>
      <c r="B3901" s="119" t="s">
        <v>1971</v>
      </c>
      <c r="C3901">
        <v>0</v>
      </c>
      <c r="E3901">
        <v>175</v>
      </c>
      <c r="F3901">
        <v>2102</v>
      </c>
      <c r="G3901">
        <v>91</v>
      </c>
      <c r="H3901">
        <v>91998</v>
      </c>
      <c r="I3901" s="119" t="s">
        <v>1909</v>
      </c>
      <c r="J3901" s="119" t="s">
        <v>139</v>
      </c>
      <c r="K3901" s="1">
        <v>46255.758941458334</v>
      </c>
      <c r="L3901">
        <v>0</v>
      </c>
      <c r="M3901">
        <v>0</v>
      </c>
      <c r="N3901">
        <v>0</v>
      </c>
      <c r="O3901">
        <v>0</v>
      </c>
      <c r="P3901" s="119" t="s">
        <v>20254</v>
      </c>
    </row>
    <row r="3902" spans="1:16" x14ac:dyDescent="0.25">
      <c r="A3902">
        <v>9047</v>
      </c>
      <c r="B3902" s="119" t="s">
        <v>1961</v>
      </c>
      <c r="C3902">
        <v>0</v>
      </c>
      <c r="E3902">
        <v>159</v>
      </c>
      <c r="F3902">
        <v>16315</v>
      </c>
      <c r="G3902">
        <v>18</v>
      </c>
      <c r="H3902">
        <v>190096</v>
      </c>
      <c r="I3902" s="119" t="s">
        <v>1909</v>
      </c>
      <c r="J3902" s="119" t="s">
        <v>222</v>
      </c>
      <c r="K3902" s="1">
        <v>46255.758941458334</v>
      </c>
      <c r="L3902">
        <v>0</v>
      </c>
      <c r="M3902">
        <v>0</v>
      </c>
      <c r="N3902">
        <v>0</v>
      </c>
      <c r="O3902">
        <v>0</v>
      </c>
      <c r="P3902" s="119" t="s">
        <v>20254</v>
      </c>
    </row>
    <row r="3903" spans="1:16" x14ac:dyDescent="0.25">
      <c r="A3903">
        <v>9048</v>
      </c>
      <c r="B3903" s="119" t="s">
        <v>1968</v>
      </c>
      <c r="C3903">
        <v>0</v>
      </c>
      <c r="E3903">
        <v>91</v>
      </c>
      <c r="F3903">
        <v>1014</v>
      </c>
      <c r="G3903">
        <v>35</v>
      </c>
      <c r="H3903">
        <v>59972</v>
      </c>
      <c r="I3903" s="119" t="s">
        <v>1909</v>
      </c>
      <c r="J3903" s="119" t="s">
        <v>139</v>
      </c>
      <c r="K3903" s="1">
        <v>46255.758941458334</v>
      </c>
      <c r="L3903">
        <v>0</v>
      </c>
      <c r="M3903">
        <v>0</v>
      </c>
      <c r="N3903">
        <v>0</v>
      </c>
      <c r="O3903">
        <v>0</v>
      </c>
      <c r="P3903" s="119" t="s">
        <v>20254</v>
      </c>
    </row>
    <row r="3904" spans="1:16" x14ac:dyDescent="0.25">
      <c r="A3904">
        <v>9049</v>
      </c>
      <c r="B3904" s="119" t="s">
        <v>1962</v>
      </c>
      <c r="C3904">
        <v>0</v>
      </c>
      <c r="E3904">
        <v>11</v>
      </c>
      <c r="F3904">
        <v>4503</v>
      </c>
      <c r="G3904">
        <v>15</v>
      </c>
      <c r="H3904">
        <v>199980</v>
      </c>
      <c r="I3904" s="119" t="s">
        <v>1909</v>
      </c>
      <c r="J3904" s="119" t="s">
        <v>222</v>
      </c>
      <c r="K3904" s="1">
        <v>46255.758941458334</v>
      </c>
      <c r="L3904">
        <v>0</v>
      </c>
      <c r="M3904">
        <v>0</v>
      </c>
      <c r="N3904">
        <v>0</v>
      </c>
      <c r="O3904">
        <v>0</v>
      </c>
      <c r="P3904" s="119" t="s">
        <v>20254</v>
      </c>
    </row>
    <row r="3905" spans="1:16" x14ac:dyDescent="0.25">
      <c r="A3905">
        <v>9050</v>
      </c>
      <c r="B3905" s="119" t="s">
        <v>1972</v>
      </c>
      <c r="C3905">
        <v>0</v>
      </c>
      <c r="E3905">
        <v>104</v>
      </c>
      <c r="F3905">
        <v>3032</v>
      </c>
      <c r="G3905">
        <v>51</v>
      </c>
      <c r="H3905">
        <v>58993</v>
      </c>
      <c r="I3905" s="119" t="s">
        <v>1909</v>
      </c>
      <c r="J3905" s="119" t="s">
        <v>139</v>
      </c>
      <c r="K3905" s="1">
        <v>46255.758941458334</v>
      </c>
      <c r="L3905">
        <v>0</v>
      </c>
      <c r="M3905">
        <v>0</v>
      </c>
      <c r="N3905">
        <v>0</v>
      </c>
      <c r="O3905">
        <v>0</v>
      </c>
      <c r="P3905" s="119" t="s">
        <v>20254</v>
      </c>
    </row>
    <row r="3906" spans="1:16" x14ac:dyDescent="0.25">
      <c r="A3906">
        <v>9051</v>
      </c>
      <c r="B3906" s="119" t="s">
        <v>1963</v>
      </c>
      <c r="C3906">
        <v>0</v>
      </c>
      <c r="E3906">
        <v>73</v>
      </c>
      <c r="F3906">
        <v>4441</v>
      </c>
      <c r="G3906">
        <v>16</v>
      </c>
      <c r="H3906">
        <v>99996</v>
      </c>
      <c r="I3906" s="119" t="s">
        <v>1909</v>
      </c>
      <c r="J3906" s="119" t="s">
        <v>222</v>
      </c>
      <c r="K3906" s="1">
        <v>46255.758941458334</v>
      </c>
      <c r="L3906">
        <v>0</v>
      </c>
      <c r="M3906">
        <v>0</v>
      </c>
      <c r="N3906">
        <v>0</v>
      </c>
      <c r="O3906">
        <v>0</v>
      </c>
      <c r="P3906" s="119" t="s">
        <v>20254</v>
      </c>
    </row>
    <row r="3907" spans="1:16" x14ac:dyDescent="0.25">
      <c r="A3907">
        <v>9052</v>
      </c>
      <c r="B3907" s="119" t="s">
        <v>1969</v>
      </c>
      <c r="C3907">
        <v>0</v>
      </c>
      <c r="E3907">
        <v>61</v>
      </c>
      <c r="F3907">
        <v>5818</v>
      </c>
      <c r="G3907">
        <v>86</v>
      </c>
      <c r="H3907">
        <v>44795</v>
      </c>
      <c r="I3907" s="119" t="s">
        <v>1909</v>
      </c>
      <c r="J3907" s="119" t="s">
        <v>139</v>
      </c>
      <c r="K3907" s="1">
        <v>46255.758941458334</v>
      </c>
      <c r="L3907">
        <v>0</v>
      </c>
      <c r="M3907">
        <v>0</v>
      </c>
      <c r="N3907">
        <v>0</v>
      </c>
      <c r="O3907">
        <v>0</v>
      </c>
      <c r="P3907" s="119" t="s">
        <v>20254</v>
      </c>
    </row>
    <row r="3908" spans="1:16" x14ac:dyDescent="0.25">
      <c r="A3908">
        <v>9053</v>
      </c>
      <c r="B3908" s="119" t="s">
        <v>1964</v>
      </c>
      <c r="C3908">
        <v>0</v>
      </c>
      <c r="E3908">
        <v>40</v>
      </c>
      <c r="F3908">
        <v>5002</v>
      </c>
      <c r="G3908">
        <v>41</v>
      </c>
      <c r="H3908">
        <v>99992</v>
      </c>
      <c r="I3908" s="119" t="s">
        <v>1909</v>
      </c>
      <c r="J3908" s="119" t="s">
        <v>222</v>
      </c>
      <c r="K3908" s="1">
        <v>46255.758941458334</v>
      </c>
      <c r="L3908">
        <v>0</v>
      </c>
      <c r="M3908">
        <v>1</v>
      </c>
      <c r="N3908">
        <v>0</v>
      </c>
      <c r="O3908">
        <v>0</v>
      </c>
      <c r="P3908" s="119" t="s">
        <v>20254</v>
      </c>
    </row>
    <row r="3909" spans="1:16" x14ac:dyDescent="0.25">
      <c r="A3909">
        <v>9054</v>
      </c>
      <c r="B3909" s="119" t="s">
        <v>1973</v>
      </c>
      <c r="C3909">
        <v>0</v>
      </c>
      <c r="E3909">
        <v>74</v>
      </c>
      <c r="F3909">
        <v>50049</v>
      </c>
      <c r="G3909">
        <v>22</v>
      </c>
      <c r="H3909">
        <v>799997</v>
      </c>
      <c r="I3909" s="119" t="s">
        <v>1909</v>
      </c>
      <c r="J3909" s="119" t="s">
        <v>24</v>
      </c>
      <c r="K3909" s="1">
        <v>46255.758941458334</v>
      </c>
      <c r="L3909">
        <v>0</v>
      </c>
      <c r="M3909">
        <v>0</v>
      </c>
      <c r="N3909">
        <v>0</v>
      </c>
      <c r="O3909">
        <v>0</v>
      </c>
      <c r="P3909" s="119" t="s">
        <v>20254</v>
      </c>
    </row>
    <row r="3910" spans="1:16" x14ac:dyDescent="0.25">
      <c r="A3910">
        <v>9055</v>
      </c>
      <c r="B3910" s="119" t="s">
        <v>1974</v>
      </c>
      <c r="C3910">
        <v>0</v>
      </c>
      <c r="E3910">
        <v>52</v>
      </c>
      <c r="F3910">
        <v>60019</v>
      </c>
      <c r="G3910">
        <v>32</v>
      </c>
      <c r="H3910">
        <v>449580</v>
      </c>
      <c r="I3910" s="119" t="s">
        <v>1909</v>
      </c>
      <c r="J3910" s="119" t="s">
        <v>24</v>
      </c>
      <c r="K3910" s="1">
        <v>46255.758941458334</v>
      </c>
      <c r="L3910">
        <v>0</v>
      </c>
      <c r="M3910">
        <v>0</v>
      </c>
      <c r="N3910">
        <v>0</v>
      </c>
      <c r="O3910">
        <v>0</v>
      </c>
      <c r="P3910" s="119" t="s">
        <v>20254</v>
      </c>
    </row>
    <row r="3911" spans="1:16" x14ac:dyDescent="0.25">
      <c r="A3911">
        <v>9057</v>
      </c>
      <c r="B3911" s="119" t="s">
        <v>1975</v>
      </c>
      <c r="C3911">
        <v>0</v>
      </c>
      <c r="E3911">
        <v>138</v>
      </c>
      <c r="F3911">
        <v>250000</v>
      </c>
      <c r="G3911">
        <v>17</v>
      </c>
      <c r="H3911">
        <v>760000</v>
      </c>
      <c r="I3911" s="119" t="s">
        <v>1909</v>
      </c>
      <c r="J3911" s="119" t="s">
        <v>24</v>
      </c>
      <c r="K3911" s="1">
        <v>46255.758941458334</v>
      </c>
      <c r="L3911">
        <v>0</v>
      </c>
      <c r="M3911">
        <v>1</v>
      </c>
      <c r="N3911">
        <v>0</v>
      </c>
      <c r="O3911">
        <v>0</v>
      </c>
      <c r="P3911" s="119" t="s">
        <v>20254</v>
      </c>
    </row>
    <row r="3912" spans="1:16" x14ac:dyDescent="0.25">
      <c r="A3912">
        <v>9058</v>
      </c>
      <c r="B3912" s="119" t="s">
        <v>1976</v>
      </c>
      <c r="C3912">
        <v>0</v>
      </c>
      <c r="E3912">
        <v>61</v>
      </c>
      <c r="F3912">
        <v>32069</v>
      </c>
      <c r="G3912">
        <v>14</v>
      </c>
      <c r="H3912">
        <v>462069</v>
      </c>
      <c r="I3912" s="119" t="s">
        <v>1909</v>
      </c>
      <c r="J3912" s="119" t="s">
        <v>24</v>
      </c>
      <c r="K3912" s="1">
        <v>46255.758941458334</v>
      </c>
      <c r="L3912">
        <v>0</v>
      </c>
      <c r="M3912">
        <v>0</v>
      </c>
      <c r="N3912">
        <v>0</v>
      </c>
      <c r="O3912">
        <v>0</v>
      </c>
      <c r="P3912" s="119" t="s">
        <v>20254</v>
      </c>
    </row>
    <row r="3913" spans="1:16" x14ac:dyDescent="0.25">
      <c r="A3913">
        <v>9059</v>
      </c>
      <c r="B3913" s="119" t="s">
        <v>1977</v>
      </c>
      <c r="C3913">
        <v>0</v>
      </c>
      <c r="E3913">
        <v>129</v>
      </c>
      <c r="F3913">
        <v>191534</v>
      </c>
      <c r="G3913">
        <v>12</v>
      </c>
      <c r="H3913">
        <v>656662</v>
      </c>
      <c r="I3913" s="119" t="s">
        <v>1909</v>
      </c>
      <c r="J3913" s="119" t="s">
        <v>24</v>
      </c>
      <c r="K3913" s="1">
        <v>46255.758941458334</v>
      </c>
      <c r="L3913">
        <v>0</v>
      </c>
      <c r="M3913">
        <v>0</v>
      </c>
      <c r="N3913">
        <v>0</v>
      </c>
      <c r="O3913">
        <v>0</v>
      </c>
      <c r="P3913" s="119" t="s">
        <v>20254</v>
      </c>
    </row>
    <row r="3914" spans="1:16" x14ac:dyDescent="0.25">
      <c r="A3914">
        <v>9060</v>
      </c>
      <c r="B3914" s="119" t="s">
        <v>1978</v>
      </c>
      <c r="C3914">
        <v>0</v>
      </c>
      <c r="E3914">
        <v>73</v>
      </c>
      <c r="F3914">
        <v>50639</v>
      </c>
      <c r="G3914">
        <v>17</v>
      </c>
      <c r="H3914">
        <v>498997</v>
      </c>
      <c r="I3914" s="119" t="s">
        <v>1909</v>
      </c>
      <c r="J3914" s="119" t="s">
        <v>24</v>
      </c>
      <c r="K3914" s="1">
        <v>46255.758941458334</v>
      </c>
      <c r="L3914">
        <v>0</v>
      </c>
      <c r="M3914">
        <v>0</v>
      </c>
      <c r="N3914">
        <v>0</v>
      </c>
      <c r="O3914">
        <v>0</v>
      </c>
      <c r="P3914" s="119" t="s">
        <v>20254</v>
      </c>
    </row>
    <row r="3915" spans="1:16" x14ac:dyDescent="0.25">
      <c r="A3915">
        <v>9061</v>
      </c>
      <c r="B3915" s="119" t="s">
        <v>1979</v>
      </c>
      <c r="C3915">
        <v>0</v>
      </c>
      <c r="E3915">
        <v>62</v>
      </c>
      <c r="F3915">
        <v>606</v>
      </c>
      <c r="G3915">
        <v>352</v>
      </c>
      <c r="H3915">
        <v>8396</v>
      </c>
      <c r="I3915" s="119" t="s">
        <v>1909</v>
      </c>
      <c r="J3915" s="119" t="s">
        <v>22</v>
      </c>
      <c r="K3915" s="1">
        <v>46255.758941458334</v>
      </c>
      <c r="L3915">
        <v>0</v>
      </c>
      <c r="M3915">
        <v>0</v>
      </c>
      <c r="N3915">
        <v>0</v>
      </c>
      <c r="O3915">
        <v>0</v>
      </c>
      <c r="P3915" s="119" t="s">
        <v>20254</v>
      </c>
    </row>
    <row r="3916" spans="1:16" x14ac:dyDescent="0.25">
      <c r="A3916">
        <v>9062</v>
      </c>
      <c r="B3916" s="119" t="s">
        <v>1980</v>
      </c>
      <c r="C3916">
        <v>0</v>
      </c>
      <c r="E3916">
        <v>41</v>
      </c>
      <c r="F3916">
        <v>29</v>
      </c>
      <c r="G3916">
        <v>134</v>
      </c>
      <c r="H3916">
        <v>12622</v>
      </c>
      <c r="I3916" s="119" t="s">
        <v>1909</v>
      </c>
      <c r="J3916" s="119" t="s">
        <v>22</v>
      </c>
      <c r="K3916" s="1">
        <v>46255.758941458334</v>
      </c>
      <c r="L3916">
        <v>0</v>
      </c>
      <c r="M3916">
        <v>0</v>
      </c>
      <c r="N3916">
        <v>0</v>
      </c>
      <c r="O3916">
        <v>0</v>
      </c>
      <c r="P3916" s="119" t="s">
        <v>20254</v>
      </c>
    </row>
    <row r="3917" spans="1:16" x14ac:dyDescent="0.25">
      <c r="A3917">
        <v>9063</v>
      </c>
      <c r="B3917" s="119" t="s">
        <v>1979</v>
      </c>
      <c r="C3917">
        <v>0</v>
      </c>
      <c r="E3917">
        <v>358</v>
      </c>
      <c r="F3917">
        <v>519</v>
      </c>
      <c r="G3917">
        <v>217</v>
      </c>
      <c r="H3917">
        <v>9991</v>
      </c>
      <c r="I3917" s="119" t="s">
        <v>1909</v>
      </c>
      <c r="J3917" s="119" t="s">
        <v>22</v>
      </c>
      <c r="K3917" s="1">
        <v>46255.758941458334</v>
      </c>
      <c r="L3917">
        <v>0</v>
      </c>
      <c r="M3917">
        <v>0</v>
      </c>
      <c r="N3917">
        <v>0</v>
      </c>
      <c r="O3917">
        <v>0</v>
      </c>
      <c r="P3917" s="119" t="s">
        <v>20254</v>
      </c>
    </row>
    <row r="3918" spans="1:16" x14ac:dyDescent="0.25">
      <c r="A3918">
        <v>9064</v>
      </c>
      <c r="B3918" s="119" t="s">
        <v>1981</v>
      </c>
      <c r="C3918">
        <v>0</v>
      </c>
      <c r="E3918">
        <v>626</v>
      </c>
      <c r="F3918">
        <v>336</v>
      </c>
      <c r="G3918">
        <v>159</v>
      </c>
      <c r="H3918">
        <v>13402</v>
      </c>
      <c r="I3918" s="119" t="s">
        <v>1909</v>
      </c>
      <c r="J3918" s="119" t="s">
        <v>22</v>
      </c>
      <c r="K3918" s="1">
        <v>46255.758941458334</v>
      </c>
      <c r="L3918">
        <v>0</v>
      </c>
      <c r="M3918">
        <v>0</v>
      </c>
      <c r="N3918">
        <v>0</v>
      </c>
      <c r="O3918">
        <v>0</v>
      </c>
      <c r="P3918" s="119" t="s">
        <v>20254</v>
      </c>
    </row>
    <row r="3919" spans="1:16" x14ac:dyDescent="0.25">
      <c r="A3919">
        <v>9065</v>
      </c>
      <c r="B3919" s="119" t="s">
        <v>1982</v>
      </c>
      <c r="C3919">
        <v>0</v>
      </c>
      <c r="E3919">
        <v>97</v>
      </c>
      <c r="F3919">
        <v>650</v>
      </c>
      <c r="G3919">
        <v>170</v>
      </c>
      <c r="H3919">
        <v>9999</v>
      </c>
      <c r="I3919" s="119" t="s">
        <v>1909</v>
      </c>
      <c r="J3919" s="119" t="s">
        <v>22</v>
      </c>
      <c r="K3919" s="1">
        <v>46255.758941458334</v>
      </c>
      <c r="L3919">
        <v>0</v>
      </c>
      <c r="M3919">
        <v>0</v>
      </c>
      <c r="N3919">
        <v>0</v>
      </c>
      <c r="O3919">
        <v>0</v>
      </c>
      <c r="P3919" s="119" t="s">
        <v>20254</v>
      </c>
    </row>
    <row r="3920" spans="1:16" x14ac:dyDescent="0.25">
      <c r="A3920">
        <v>9066</v>
      </c>
      <c r="B3920" s="119" t="s">
        <v>1983</v>
      </c>
      <c r="C3920">
        <v>0</v>
      </c>
      <c r="E3920">
        <v>46</v>
      </c>
      <c r="F3920">
        <v>57</v>
      </c>
      <c r="G3920">
        <v>67</v>
      </c>
      <c r="H3920">
        <v>21985</v>
      </c>
      <c r="I3920" s="119" t="s">
        <v>1909</v>
      </c>
      <c r="J3920" s="119" t="s">
        <v>22</v>
      </c>
      <c r="K3920" s="1">
        <v>46255.758941458334</v>
      </c>
      <c r="L3920">
        <v>0</v>
      </c>
      <c r="M3920">
        <v>0</v>
      </c>
      <c r="N3920">
        <v>0</v>
      </c>
      <c r="O3920">
        <v>0</v>
      </c>
      <c r="P3920" s="119" t="s">
        <v>20254</v>
      </c>
    </row>
    <row r="3921" spans="1:16" x14ac:dyDescent="0.25">
      <c r="A3921">
        <v>9067</v>
      </c>
      <c r="B3921" s="119" t="s">
        <v>1984</v>
      </c>
      <c r="C3921">
        <v>0</v>
      </c>
      <c r="E3921">
        <v>208</v>
      </c>
      <c r="F3921">
        <v>610</v>
      </c>
      <c r="G3921">
        <v>183</v>
      </c>
      <c r="H3921">
        <v>8900</v>
      </c>
      <c r="I3921" s="119" t="s">
        <v>1909</v>
      </c>
      <c r="J3921" s="119" t="s">
        <v>22</v>
      </c>
      <c r="K3921" s="1">
        <v>46255.758941458334</v>
      </c>
      <c r="L3921">
        <v>2</v>
      </c>
      <c r="M3921">
        <v>1</v>
      </c>
      <c r="N3921">
        <v>0</v>
      </c>
      <c r="O3921">
        <v>0</v>
      </c>
      <c r="P3921" s="119" t="s">
        <v>20254</v>
      </c>
    </row>
    <row r="3922" spans="1:16" x14ac:dyDescent="0.25">
      <c r="A3922">
        <v>9068</v>
      </c>
      <c r="B3922" s="119" t="s">
        <v>1980</v>
      </c>
      <c r="C3922">
        <v>0</v>
      </c>
      <c r="E3922">
        <v>121</v>
      </c>
      <c r="F3922">
        <v>1240</v>
      </c>
      <c r="G3922">
        <v>33</v>
      </c>
      <c r="H3922">
        <v>39577</v>
      </c>
      <c r="I3922" s="119" t="s">
        <v>1909</v>
      </c>
      <c r="J3922" s="119" t="s">
        <v>139</v>
      </c>
      <c r="K3922" s="1">
        <v>46255.758941458334</v>
      </c>
      <c r="L3922">
        <v>0</v>
      </c>
      <c r="M3922">
        <v>0</v>
      </c>
      <c r="N3922">
        <v>0</v>
      </c>
      <c r="O3922">
        <v>0</v>
      </c>
      <c r="P3922" s="119" t="s">
        <v>20254</v>
      </c>
    </row>
    <row r="3923" spans="1:16" x14ac:dyDescent="0.25">
      <c r="A3923">
        <v>9069</v>
      </c>
      <c r="B3923" s="119" t="s">
        <v>1982</v>
      </c>
      <c r="C3923">
        <v>0</v>
      </c>
      <c r="E3923">
        <v>90</v>
      </c>
      <c r="F3923">
        <v>505</v>
      </c>
      <c r="G3923">
        <v>14</v>
      </c>
      <c r="H3923">
        <v>39974</v>
      </c>
      <c r="I3923" s="119" t="s">
        <v>1909</v>
      </c>
      <c r="J3923" s="119" t="s">
        <v>139</v>
      </c>
      <c r="K3923" s="1">
        <v>46255.758941458334</v>
      </c>
      <c r="L3923">
        <v>0</v>
      </c>
      <c r="M3923">
        <v>0</v>
      </c>
      <c r="N3923">
        <v>0</v>
      </c>
      <c r="O3923">
        <v>0</v>
      </c>
      <c r="P3923" s="119" t="s">
        <v>20254</v>
      </c>
    </row>
    <row r="3924" spans="1:16" x14ac:dyDescent="0.25">
      <c r="A3924">
        <v>9070</v>
      </c>
      <c r="B3924" s="119" t="s">
        <v>1979</v>
      </c>
      <c r="C3924">
        <v>0</v>
      </c>
      <c r="E3924">
        <v>150</v>
      </c>
      <c r="F3924">
        <v>919</v>
      </c>
      <c r="G3924">
        <v>85</v>
      </c>
      <c r="H3924">
        <v>20493</v>
      </c>
      <c r="I3924" s="119" t="s">
        <v>1909</v>
      </c>
      <c r="J3924" s="119" t="s">
        <v>139</v>
      </c>
      <c r="K3924" s="1">
        <v>46255.758941458334</v>
      </c>
      <c r="L3924">
        <v>0</v>
      </c>
      <c r="M3924">
        <v>3</v>
      </c>
      <c r="N3924">
        <v>0</v>
      </c>
      <c r="O3924">
        <v>0</v>
      </c>
      <c r="P3924" s="119" t="s">
        <v>20254</v>
      </c>
    </row>
    <row r="3925" spans="1:16" x14ac:dyDescent="0.25">
      <c r="A3925">
        <v>9071</v>
      </c>
      <c r="B3925" s="119" t="s">
        <v>1983</v>
      </c>
      <c r="C3925">
        <v>0</v>
      </c>
      <c r="E3925">
        <v>89</v>
      </c>
      <c r="F3925">
        <v>1010</v>
      </c>
      <c r="G3925">
        <v>56</v>
      </c>
      <c r="H3925">
        <v>27769</v>
      </c>
      <c r="I3925" s="119" t="s">
        <v>1909</v>
      </c>
      <c r="J3925" s="119" t="s">
        <v>139</v>
      </c>
      <c r="K3925" s="1">
        <v>46255.758941458334</v>
      </c>
      <c r="L3925">
        <v>0</v>
      </c>
      <c r="M3925">
        <v>0</v>
      </c>
      <c r="N3925">
        <v>0</v>
      </c>
      <c r="O3925">
        <v>0</v>
      </c>
      <c r="P3925" s="119" t="s">
        <v>20254</v>
      </c>
    </row>
    <row r="3926" spans="1:16" x14ac:dyDescent="0.25">
      <c r="A3926">
        <v>9072</v>
      </c>
      <c r="B3926" s="119" t="s">
        <v>1984</v>
      </c>
      <c r="C3926">
        <v>0</v>
      </c>
      <c r="E3926">
        <v>35</v>
      </c>
      <c r="F3926">
        <v>121</v>
      </c>
      <c r="G3926">
        <v>19</v>
      </c>
      <c r="H3926">
        <v>22121</v>
      </c>
      <c r="I3926" s="119" t="s">
        <v>1909</v>
      </c>
      <c r="J3926" s="119" t="s">
        <v>139</v>
      </c>
      <c r="K3926" s="1">
        <v>46255.758941458334</v>
      </c>
      <c r="L3926">
        <v>0</v>
      </c>
      <c r="M3926">
        <v>0</v>
      </c>
      <c r="N3926">
        <v>0</v>
      </c>
      <c r="O3926">
        <v>0</v>
      </c>
      <c r="P3926" s="119" t="s">
        <v>20254</v>
      </c>
    </row>
    <row r="3927" spans="1:16" x14ac:dyDescent="0.25">
      <c r="A3927">
        <v>9073</v>
      </c>
      <c r="B3927" s="119" t="s">
        <v>1981</v>
      </c>
      <c r="C3927">
        <v>0</v>
      </c>
      <c r="E3927">
        <v>91</v>
      </c>
      <c r="F3927">
        <v>1203</v>
      </c>
      <c r="G3927">
        <v>9</v>
      </c>
      <c r="H3927">
        <v>48888</v>
      </c>
      <c r="I3927" s="119" t="s">
        <v>1909</v>
      </c>
      <c r="J3927" s="119" t="s">
        <v>139</v>
      </c>
      <c r="K3927" s="1">
        <v>46255.758941458334</v>
      </c>
      <c r="L3927">
        <v>0</v>
      </c>
      <c r="M3927">
        <v>0</v>
      </c>
      <c r="N3927">
        <v>0</v>
      </c>
      <c r="O3927">
        <v>0</v>
      </c>
      <c r="P3927" s="119" t="s">
        <v>20254</v>
      </c>
    </row>
    <row r="3928" spans="1:16" x14ac:dyDescent="0.25">
      <c r="A3928">
        <v>9074</v>
      </c>
      <c r="B3928" s="119" t="s">
        <v>1985</v>
      </c>
      <c r="C3928">
        <v>0</v>
      </c>
      <c r="E3928">
        <v>115</v>
      </c>
      <c r="F3928">
        <v>1117</v>
      </c>
      <c r="G3928">
        <v>30</v>
      </c>
      <c r="H3928">
        <v>169892</v>
      </c>
      <c r="I3928" s="119" t="s">
        <v>1909</v>
      </c>
      <c r="J3928" s="119" t="s">
        <v>22</v>
      </c>
      <c r="K3928" s="1">
        <v>46255.758941458334</v>
      </c>
      <c r="L3928">
        <v>0</v>
      </c>
      <c r="M3928">
        <v>0</v>
      </c>
      <c r="N3928">
        <v>0</v>
      </c>
      <c r="O3928">
        <v>0</v>
      </c>
      <c r="P3928" s="119" t="s">
        <v>20254</v>
      </c>
    </row>
    <row r="3929" spans="1:16" x14ac:dyDescent="0.25">
      <c r="A3929">
        <v>9076</v>
      </c>
      <c r="B3929" s="119" t="s">
        <v>1986</v>
      </c>
      <c r="C3929">
        <v>0</v>
      </c>
      <c r="E3929">
        <v>296</v>
      </c>
      <c r="F3929">
        <v>2006</v>
      </c>
      <c r="G3929">
        <v>11</v>
      </c>
      <c r="H3929">
        <v>59993</v>
      </c>
      <c r="I3929" s="119" t="s">
        <v>1909</v>
      </c>
      <c r="J3929" s="119" t="s">
        <v>22</v>
      </c>
      <c r="K3929" s="1">
        <v>46255.758941458334</v>
      </c>
      <c r="L3929">
        <v>0</v>
      </c>
      <c r="M3929">
        <v>0</v>
      </c>
      <c r="N3929">
        <v>0</v>
      </c>
      <c r="O3929">
        <v>0</v>
      </c>
      <c r="P3929" s="119" t="s">
        <v>20254</v>
      </c>
    </row>
    <row r="3930" spans="1:16" x14ac:dyDescent="0.25">
      <c r="A3930">
        <v>9077</v>
      </c>
      <c r="B3930" s="119" t="s">
        <v>1987</v>
      </c>
      <c r="C3930">
        <v>0</v>
      </c>
      <c r="E3930">
        <v>131</v>
      </c>
      <c r="F3930">
        <v>2838</v>
      </c>
      <c r="G3930">
        <v>6</v>
      </c>
      <c r="H3930">
        <v>52863</v>
      </c>
      <c r="I3930" s="119" t="s">
        <v>1909</v>
      </c>
      <c r="J3930" s="119" t="s">
        <v>22</v>
      </c>
      <c r="K3930" s="1">
        <v>46255.758941458334</v>
      </c>
      <c r="L3930">
        <v>0</v>
      </c>
      <c r="M3930">
        <v>0</v>
      </c>
      <c r="N3930">
        <v>0</v>
      </c>
      <c r="O3930">
        <v>0</v>
      </c>
      <c r="P3930" s="119" t="s">
        <v>20254</v>
      </c>
    </row>
    <row r="3931" spans="1:16" x14ac:dyDescent="0.25">
      <c r="A3931">
        <v>9078</v>
      </c>
      <c r="B3931" s="119" t="s">
        <v>1988</v>
      </c>
      <c r="C3931">
        <v>0</v>
      </c>
      <c r="E3931">
        <v>72</v>
      </c>
      <c r="F3931">
        <v>1084</v>
      </c>
      <c r="G3931">
        <v>21</v>
      </c>
      <c r="H3931">
        <v>106355</v>
      </c>
      <c r="I3931" s="119" t="s">
        <v>1909</v>
      </c>
      <c r="J3931" s="119" t="s">
        <v>22</v>
      </c>
      <c r="K3931" s="1">
        <v>46255.758941458334</v>
      </c>
      <c r="L3931">
        <v>0</v>
      </c>
      <c r="M3931">
        <v>0</v>
      </c>
      <c r="N3931">
        <v>0</v>
      </c>
      <c r="O3931">
        <v>0</v>
      </c>
      <c r="P3931" s="119" t="s">
        <v>20254</v>
      </c>
    </row>
    <row r="3932" spans="1:16" x14ac:dyDescent="0.25">
      <c r="A3932">
        <v>9079</v>
      </c>
      <c r="B3932" s="119" t="s">
        <v>1989</v>
      </c>
      <c r="C3932">
        <v>0</v>
      </c>
      <c r="E3932">
        <v>115</v>
      </c>
      <c r="F3932">
        <v>2512</v>
      </c>
      <c r="G3932">
        <v>49</v>
      </c>
      <c r="H3932">
        <v>39991</v>
      </c>
      <c r="I3932" s="119" t="s">
        <v>1909</v>
      </c>
      <c r="J3932" s="119" t="s">
        <v>22</v>
      </c>
      <c r="K3932" s="1">
        <v>46255.758941458334</v>
      </c>
      <c r="L3932">
        <v>0</v>
      </c>
      <c r="M3932">
        <v>0</v>
      </c>
      <c r="N3932">
        <v>0</v>
      </c>
      <c r="O3932">
        <v>0</v>
      </c>
      <c r="P3932" s="119" t="s">
        <v>20254</v>
      </c>
    </row>
    <row r="3933" spans="1:16" x14ac:dyDescent="0.25">
      <c r="A3933">
        <v>9080</v>
      </c>
      <c r="B3933" s="119" t="s">
        <v>1985</v>
      </c>
      <c r="C3933">
        <v>0</v>
      </c>
      <c r="E3933">
        <v>90</v>
      </c>
      <c r="F3933">
        <v>1274</v>
      </c>
      <c r="G3933">
        <v>19</v>
      </c>
      <c r="H3933">
        <v>191771</v>
      </c>
      <c r="I3933" s="119" t="s">
        <v>1909</v>
      </c>
      <c r="J3933" s="119" t="s">
        <v>139</v>
      </c>
      <c r="K3933" s="1">
        <v>46255.758941458334</v>
      </c>
      <c r="L3933">
        <v>0</v>
      </c>
      <c r="M3933">
        <v>0</v>
      </c>
      <c r="N3933">
        <v>0</v>
      </c>
      <c r="O3933">
        <v>0</v>
      </c>
      <c r="P3933" s="119" t="s">
        <v>20254</v>
      </c>
    </row>
    <row r="3934" spans="1:16" x14ac:dyDescent="0.25">
      <c r="A3934">
        <v>9081</v>
      </c>
      <c r="B3934" s="119" t="s">
        <v>1990</v>
      </c>
      <c r="C3934">
        <v>0</v>
      </c>
      <c r="E3934">
        <v>103</v>
      </c>
      <c r="F3934">
        <v>508</v>
      </c>
      <c r="G3934">
        <v>17</v>
      </c>
      <c r="H3934">
        <v>149986</v>
      </c>
      <c r="I3934" s="119" t="s">
        <v>1909</v>
      </c>
      <c r="J3934" s="119" t="s">
        <v>222</v>
      </c>
      <c r="K3934" s="1">
        <v>46255.758941458334</v>
      </c>
      <c r="L3934">
        <v>0</v>
      </c>
      <c r="M3934">
        <v>0</v>
      </c>
      <c r="N3934">
        <v>0</v>
      </c>
      <c r="O3934">
        <v>0</v>
      </c>
      <c r="P3934" s="119" t="s">
        <v>20254</v>
      </c>
    </row>
    <row r="3935" spans="1:16" x14ac:dyDescent="0.25">
      <c r="A3935">
        <v>9082</v>
      </c>
      <c r="B3935" s="119" t="s">
        <v>1991</v>
      </c>
      <c r="C3935">
        <v>0</v>
      </c>
      <c r="E3935">
        <v>9</v>
      </c>
      <c r="F3935">
        <v>5142</v>
      </c>
      <c r="G3935">
        <v>3</v>
      </c>
      <c r="H3935">
        <v>89996</v>
      </c>
      <c r="I3935" s="119" t="s">
        <v>1909</v>
      </c>
      <c r="J3935" s="119" t="s">
        <v>139</v>
      </c>
      <c r="K3935" s="1">
        <v>46255.758941458334</v>
      </c>
      <c r="L3935">
        <v>0</v>
      </c>
      <c r="M3935">
        <v>0</v>
      </c>
      <c r="N3935">
        <v>0</v>
      </c>
      <c r="O3935">
        <v>0</v>
      </c>
      <c r="P3935" s="119" t="s">
        <v>20254</v>
      </c>
    </row>
    <row r="3936" spans="1:16" x14ac:dyDescent="0.25">
      <c r="A3936">
        <v>9083</v>
      </c>
      <c r="B3936" s="119" t="s">
        <v>1992</v>
      </c>
      <c r="C3936">
        <v>0</v>
      </c>
      <c r="E3936">
        <v>142</v>
      </c>
      <c r="F3936">
        <v>1001</v>
      </c>
      <c r="G3936">
        <v>11</v>
      </c>
      <c r="H3936">
        <v>229790</v>
      </c>
      <c r="I3936" s="119" t="s">
        <v>1909</v>
      </c>
      <c r="J3936" s="119" t="s">
        <v>222</v>
      </c>
      <c r="K3936" s="1">
        <v>46255.758941458334</v>
      </c>
      <c r="L3936">
        <v>0</v>
      </c>
      <c r="M3936">
        <v>0</v>
      </c>
      <c r="N3936">
        <v>0</v>
      </c>
      <c r="O3936">
        <v>0</v>
      </c>
      <c r="P3936" s="119" t="s">
        <v>20254</v>
      </c>
    </row>
    <row r="3937" spans="1:16" x14ac:dyDescent="0.25">
      <c r="A3937">
        <v>9084</v>
      </c>
      <c r="B3937" s="119" t="s">
        <v>1987</v>
      </c>
      <c r="C3937">
        <v>0</v>
      </c>
      <c r="E3937">
        <v>94</v>
      </c>
      <c r="F3937">
        <v>7509</v>
      </c>
      <c r="G3937">
        <v>20</v>
      </c>
      <c r="H3937">
        <v>149985</v>
      </c>
      <c r="I3937" s="119" t="s">
        <v>1909</v>
      </c>
      <c r="J3937" s="119" t="s">
        <v>139</v>
      </c>
      <c r="K3937" s="1">
        <v>46255.758941458334</v>
      </c>
      <c r="L3937">
        <v>0</v>
      </c>
      <c r="M3937">
        <v>0</v>
      </c>
      <c r="N3937">
        <v>0</v>
      </c>
      <c r="O3937">
        <v>0</v>
      </c>
      <c r="P3937" s="119" t="s">
        <v>20254</v>
      </c>
    </row>
    <row r="3938" spans="1:16" x14ac:dyDescent="0.25">
      <c r="A3938">
        <v>9085</v>
      </c>
      <c r="B3938" s="119" t="s">
        <v>1993</v>
      </c>
      <c r="C3938">
        <v>0</v>
      </c>
      <c r="E3938">
        <v>58</v>
      </c>
      <c r="F3938">
        <v>10083</v>
      </c>
      <c r="G3938">
        <v>8</v>
      </c>
      <c r="H3938">
        <v>239999</v>
      </c>
      <c r="I3938" s="119" t="s">
        <v>1909</v>
      </c>
      <c r="J3938" s="119" t="s">
        <v>222</v>
      </c>
      <c r="K3938" s="1">
        <v>46255.758941458334</v>
      </c>
      <c r="L3938">
        <v>0</v>
      </c>
      <c r="M3938">
        <v>0</v>
      </c>
      <c r="N3938">
        <v>0</v>
      </c>
      <c r="O3938">
        <v>0</v>
      </c>
      <c r="P3938" s="119" t="s">
        <v>20254</v>
      </c>
    </row>
    <row r="3939" spans="1:16" x14ac:dyDescent="0.25">
      <c r="A3939">
        <v>9088</v>
      </c>
      <c r="B3939" s="119" t="s">
        <v>1988</v>
      </c>
      <c r="C3939">
        <v>0</v>
      </c>
      <c r="E3939">
        <v>133</v>
      </c>
      <c r="F3939">
        <v>3866</v>
      </c>
      <c r="G3939">
        <v>4</v>
      </c>
      <c r="H3939">
        <v>80465</v>
      </c>
      <c r="I3939" s="119" t="s">
        <v>1909</v>
      </c>
      <c r="J3939" s="119" t="s">
        <v>139</v>
      </c>
      <c r="K3939" s="1">
        <v>46255.758941458334</v>
      </c>
      <c r="L3939">
        <v>0</v>
      </c>
      <c r="M3939">
        <v>0</v>
      </c>
      <c r="N3939">
        <v>0</v>
      </c>
      <c r="O3939">
        <v>0</v>
      </c>
      <c r="P3939" s="119" t="s">
        <v>20254</v>
      </c>
    </row>
    <row r="3940" spans="1:16" x14ac:dyDescent="0.25">
      <c r="A3940">
        <v>9089</v>
      </c>
      <c r="B3940" s="119" t="s">
        <v>1994</v>
      </c>
      <c r="C3940">
        <v>0</v>
      </c>
      <c r="E3940">
        <v>232</v>
      </c>
      <c r="F3940">
        <v>4008</v>
      </c>
      <c r="G3940">
        <v>20</v>
      </c>
      <c r="H3940">
        <v>120007</v>
      </c>
      <c r="I3940" s="119" t="s">
        <v>1909</v>
      </c>
      <c r="J3940" s="119" t="s">
        <v>222</v>
      </c>
      <c r="K3940" s="1">
        <v>46255.758941458334</v>
      </c>
      <c r="L3940">
        <v>0</v>
      </c>
      <c r="M3940">
        <v>0</v>
      </c>
      <c r="N3940">
        <v>0</v>
      </c>
      <c r="O3940">
        <v>0</v>
      </c>
      <c r="P3940" s="119" t="s">
        <v>20254</v>
      </c>
    </row>
    <row r="3941" spans="1:16" x14ac:dyDescent="0.25">
      <c r="A3941">
        <v>9090</v>
      </c>
      <c r="B3941" s="119" t="s">
        <v>1986</v>
      </c>
      <c r="C3941">
        <v>0</v>
      </c>
      <c r="E3941">
        <v>64</v>
      </c>
      <c r="F3941">
        <v>1505</v>
      </c>
      <c r="G3941">
        <v>8</v>
      </c>
      <c r="H3941">
        <v>249995</v>
      </c>
      <c r="I3941" s="119" t="s">
        <v>1909</v>
      </c>
      <c r="J3941" s="119" t="s">
        <v>139</v>
      </c>
      <c r="K3941" s="1">
        <v>46255.758941458334</v>
      </c>
      <c r="L3941">
        <v>0</v>
      </c>
      <c r="M3941">
        <v>0</v>
      </c>
      <c r="N3941">
        <v>0</v>
      </c>
      <c r="O3941">
        <v>0</v>
      </c>
      <c r="P3941" s="119" t="s">
        <v>20254</v>
      </c>
    </row>
    <row r="3942" spans="1:16" x14ac:dyDescent="0.25">
      <c r="A3942">
        <v>9091</v>
      </c>
      <c r="B3942" s="119" t="s">
        <v>1995</v>
      </c>
      <c r="C3942">
        <v>0</v>
      </c>
      <c r="E3942">
        <v>148</v>
      </c>
      <c r="F3942">
        <v>10810</v>
      </c>
      <c r="G3942">
        <v>26</v>
      </c>
      <c r="H3942">
        <v>170809</v>
      </c>
      <c r="I3942" s="119" t="s">
        <v>1909</v>
      </c>
      <c r="J3942" s="119" t="s">
        <v>222</v>
      </c>
      <c r="K3942" s="1">
        <v>46255.758941458334</v>
      </c>
      <c r="L3942">
        <v>0</v>
      </c>
      <c r="M3942">
        <v>0</v>
      </c>
      <c r="N3942">
        <v>0</v>
      </c>
      <c r="O3942">
        <v>0</v>
      </c>
      <c r="P3942" s="119" t="s">
        <v>20254</v>
      </c>
    </row>
    <row r="3943" spans="1:16" x14ac:dyDescent="0.25">
      <c r="A3943">
        <v>9092</v>
      </c>
      <c r="B3943" s="119" t="s">
        <v>1996</v>
      </c>
      <c r="C3943">
        <v>0</v>
      </c>
      <c r="E3943">
        <v>358</v>
      </c>
      <c r="F3943">
        <v>2521</v>
      </c>
      <c r="G3943">
        <v>13</v>
      </c>
      <c r="H3943">
        <v>199999</v>
      </c>
      <c r="I3943" s="119" t="s">
        <v>1909</v>
      </c>
      <c r="J3943" s="119" t="s">
        <v>22</v>
      </c>
      <c r="K3943" s="1">
        <v>46255.758941458334</v>
      </c>
      <c r="L3943">
        <v>0</v>
      </c>
      <c r="M3943">
        <v>0</v>
      </c>
      <c r="N3943">
        <v>0</v>
      </c>
      <c r="O3943">
        <v>0</v>
      </c>
      <c r="P3943" s="119" t="s">
        <v>20254</v>
      </c>
    </row>
    <row r="3944" spans="1:16" x14ac:dyDescent="0.25">
      <c r="A3944">
        <v>9094</v>
      </c>
      <c r="B3944" s="119" t="s">
        <v>1997</v>
      </c>
      <c r="C3944">
        <v>0</v>
      </c>
      <c r="E3944">
        <v>10</v>
      </c>
      <c r="F3944">
        <v>1501</v>
      </c>
      <c r="G3944">
        <v>31</v>
      </c>
      <c r="H3944">
        <v>139999</v>
      </c>
      <c r="I3944" s="119" t="s">
        <v>1909</v>
      </c>
      <c r="J3944" s="119" t="s">
        <v>22</v>
      </c>
      <c r="K3944" s="1">
        <v>46255.758941458334</v>
      </c>
      <c r="L3944">
        <v>0</v>
      </c>
      <c r="M3944">
        <v>0</v>
      </c>
      <c r="N3944">
        <v>0</v>
      </c>
      <c r="O3944">
        <v>0</v>
      </c>
      <c r="P3944" s="119" t="s">
        <v>20254</v>
      </c>
    </row>
    <row r="3945" spans="1:16" x14ac:dyDescent="0.25">
      <c r="A3945">
        <v>9095</v>
      </c>
      <c r="B3945" s="119" t="s">
        <v>1998</v>
      </c>
      <c r="C3945">
        <v>0</v>
      </c>
      <c r="E3945">
        <v>35</v>
      </c>
      <c r="F3945">
        <v>1779</v>
      </c>
      <c r="G3945">
        <v>51</v>
      </c>
      <c r="H3945">
        <v>219993</v>
      </c>
      <c r="I3945" s="119" t="s">
        <v>1909</v>
      </c>
      <c r="J3945" s="119" t="s">
        <v>22</v>
      </c>
      <c r="K3945" s="1">
        <v>46255.758941458334</v>
      </c>
      <c r="L3945">
        <v>0</v>
      </c>
      <c r="M3945">
        <v>0</v>
      </c>
      <c r="N3945">
        <v>0</v>
      </c>
      <c r="O3945">
        <v>0</v>
      </c>
      <c r="P3945" s="119" t="s">
        <v>20254</v>
      </c>
    </row>
    <row r="3946" spans="1:16" x14ac:dyDescent="0.25">
      <c r="A3946">
        <v>9096</v>
      </c>
      <c r="B3946" s="119" t="s">
        <v>1999</v>
      </c>
      <c r="C3946">
        <v>0</v>
      </c>
      <c r="E3946">
        <v>156</v>
      </c>
      <c r="F3946">
        <v>4107</v>
      </c>
      <c r="G3946">
        <v>40</v>
      </c>
      <c r="H3946">
        <v>70007</v>
      </c>
      <c r="I3946" s="119" t="s">
        <v>1909</v>
      </c>
      <c r="J3946" s="119" t="s">
        <v>22</v>
      </c>
      <c r="K3946" s="1">
        <v>46255.758941458334</v>
      </c>
      <c r="L3946">
        <v>0</v>
      </c>
      <c r="M3946">
        <v>1</v>
      </c>
      <c r="N3946">
        <v>0</v>
      </c>
      <c r="O3946">
        <v>1</v>
      </c>
      <c r="P3946" s="119" t="s">
        <v>20254</v>
      </c>
    </row>
    <row r="3947" spans="1:16" x14ac:dyDescent="0.25">
      <c r="A3947">
        <v>9097</v>
      </c>
      <c r="B3947" s="119" t="s">
        <v>2000</v>
      </c>
      <c r="C3947">
        <v>0</v>
      </c>
      <c r="E3947">
        <v>67</v>
      </c>
      <c r="F3947">
        <v>5208</v>
      </c>
      <c r="G3947">
        <v>38</v>
      </c>
      <c r="H3947">
        <v>99997</v>
      </c>
      <c r="I3947" s="119" t="s">
        <v>1909</v>
      </c>
      <c r="J3947" s="119" t="s">
        <v>22</v>
      </c>
      <c r="K3947" s="1">
        <v>46255.758941458334</v>
      </c>
      <c r="L3947">
        <v>0</v>
      </c>
      <c r="M3947">
        <v>0</v>
      </c>
      <c r="N3947">
        <v>0</v>
      </c>
      <c r="O3947">
        <v>0</v>
      </c>
      <c r="P3947" s="119" t="s">
        <v>20254</v>
      </c>
    </row>
    <row r="3948" spans="1:16" x14ac:dyDescent="0.25">
      <c r="A3948">
        <v>9098</v>
      </c>
      <c r="B3948" s="119" t="s">
        <v>1996</v>
      </c>
      <c r="C3948">
        <v>0</v>
      </c>
      <c r="E3948">
        <v>99</v>
      </c>
      <c r="F3948">
        <v>204</v>
      </c>
      <c r="G3948">
        <v>9</v>
      </c>
      <c r="H3948">
        <v>99997</v>
      </c>
      <c r="I3948" s="119" t="s">
        <v>1909</v>
      </c>
      <c r="J3948" s="119" t="s">
        <v>139</v>
      </c>
      <c r="K3948" s="1">
        <v>46255.758941458334</v>
      </c>
      <c r="L3948">
        <v>0</v>
      </c>
      <c r="M3948">
        <v>0</v>
      </c>
      <c r="N3948">
        <v>0</v>
      </c>
      <c r="O3948">
        <v>0</v>
      </c>
      <c r="P3948" s="119" t="s">
        <v>20254</v>
      </c>
    </row>
    <row r="3949" spans="1:16" x14ac:dyDescent="0.25">
      <c r="A3949">
        <v>9099</v>
      </c>
      <c r="B3949" s="119" t="s">
        <v>1990</v>
      </c>
      <c r="C3949">
        <v>0</v>
      </c>
      <c r="E3949">
        <v>115</v>
      </c>
      <c r="F3949">
        <v>12056</v>
      </c>
      <c r="G3949">
        <v>5</v>
      </c>
      <c r="H3949">
        <v>239897</v>
      </c>
      <c r="I3949" s="119" t="s">
        <v>1909</v>
      </c>
      <c r="J3949" s="119" t="s">
        <v>222</v>
      </c>
      <c r="K3949" s="1">
        <v>46255.758941458334</v>
      </c>
      <c r="L3949">
        <v>0</v>
      </c>
      <c r="M3949">
        <v>0</v>
      </c>
      <c r="N3949">
        <v>0</v>
      </c>
      <c r="O3949">
        <v>0</v>
      </c>
      <c r="P3949" s="119" t="s">
        <v>20254</v>
      </c>
    </row>
    <row r="3950" spans="1:16" x14ac:dyDescent="0.25">
      <c r="A3950">
        <v>9100</v>
      </c>
      <c r="B3950" s="119" t="s">
        <v>1998</v>
      </c>
      <c r="C3950">
        <v>0</v>
      </c>
      <c r="E3950">
        <v>57</v>
      </c>
      <c r="F3950">
        <v>7119</v>
      </c>
      <c r="G3950">
        <v>17</v>
      </c>
      <c r="H3950">
        <v>109998</v>
      </c>
      <c r="I3950" s="119" t="s">
        <v>1909</v>
      </c>
      <c r="J3950" s="119" t="s">
        <v>139</v>
      </c>
      <c r="K3950" s="1">
        <v>46255.758941458334</v>
      </c>
      <c r="L3950">
        <v>0</v>
      </c>
      <c r="M3950">
        <v>0</v>
      </c>
      <c r="N3950">
        <v>0</v>
      </c>
      <c r="O3950">
        <v>0</v>
      </c>
      <c r="P3950" s="119" t="s">
        <v>20254</v>
      </c>
    </row>
    <row r="3951" spans="1:16" x14ac:dyDescent="0.25">
      <c r="A3951">
        <v>9101</v>
      </c>
      <c r="B3951" s="119" t="s">
        <v>1992</v>
      </c>
      <c r="C3951">
        <v>0</v>
      </c>
      <c r="E3951">
        <v>124</v>
      </c>
      <c r="F3951">
        <v>10003</v>
      </c>
      <c r="G3951">
        <v>27</v>
      </c>
      <c r="H3951">
        <v>249502</v>
      </c>
      <c r="I3951" s="119" t="s">
        <v>1909</v>
      </c>
      <c r="J3951" s="119" t="s">
        <v>222</v>
      </c>
      <c r="K3951" s="1">
        <v>46255.758941458334</v>
      </c>
      <c r="L3951">
        <v>0</v>
      </c>
      <c r="M3951">
        <v>0</v>
      </c>
      <c r="N3951">
        <v>0</v>
      </c>
      <c r="O3951">
        <v>0</v>
      </c>
      <c r="P3951" s="119" t="s">
        <v>20254</v>
      </c>
    </row>
    <row r="3952" spans="1:16" x14ac:dyDescent="0.25">
      <c r="A3952">
        <v>9104</v>
      </c>
      <c r="B3952" s="119" t="s">
        <v>1999</v>
      </c>
      <c r="C3952">
        <v>0</v>
      </c>
      <c r="E3952">
        <v>153</v>
      </c>
      <c r="F3952">
        <v>5017</v>
      </c>
      <c r="G3952">
        <v>16</v>
      </c>
      <c r="H3952">
        <v>119886</v>
      </c>
      <c r="I3952" s="119" t="s">
        <v>1909</v>
      </c>
      <c r="J3952" s="119" t="s">
        <v>139</v>
      </c>
      <c r="K3952" s="1">
        <v>46255.758941458334</v>
      </c>
      <c r="L3952">
        <v>0</v>
      </c>
      <c r="M3952">
        <v>0</v>
      </c>
      <c r="N3952">
        <v>0</v>
      </c>
      <c r="O3952">
        <v>0</v>
      </c>
      <c r="P3952" s="119" t="s">
        <v>20254</v>
      </c>
    </row>
    <row r="3953" spans="1:16" x14ac:dyDescent="0.25">
      <c r="A3953">
        <v>9105</v>
      </c>
      <c r="B3953" s="119" t="s">
        <v>1994</v>
      </c>
      <c r="C3953">
        <v>0</v>
      </c>
      <c r="E3953">
        <v>150</v>
      </c>
      <c r="F3953">
        <v>11504</v>
      </c>
      <c r="G3953">
        <v>3</v>
      </c>
      <c r="H3953">
        <v>239580</v>
      </c>
      <c r="I3953" s="119" t="s">
        <v>1909</v>
      </c>
      <c r="J3953" s="119" t="s">
        <v>222</v>
      </c>
      <c r="K3953" s="1">
        <v>46255.758941458334</v>
      </c>
      <c r="L3953">
        <v>0</v>
      </c>
      <c r="M3953">
        <v>0</v>
      </c>
      <c r="N3953">
        <v>0</v>
      </c>
      <c r="O3953">
        <v>0</v>
      </c>
      <c r="P3953" s="119" t="s">
        <v>20254</v>
      </c>
    </row>
    <row r="3954" spans="1:16" x14ac:dyDescent="0.25">
      <c r="A3954">
        <v>9106</v>
      </c>
      <c r="B3954" s="119" t="s">
        <v>1997</v>
      </c>
      <c r="C3954">
        <v>0</v>
      </c>
      <c r="E3954">
        <v>38</v>
      </c>
      <c r="F3954">
        <v>1521</v>
      </c>
      <c r="G3954">
        <v>6</v>
      </c>
      <c r="H3954">
        <v>140601</v>
      </c>
      <c r="I3954" s="119" t="s">
        <v>1909</v>
      </c>
      <c r="J3954" s="119" t="s">
        <v>139</v>
      </c>
      <c r="K3954" s="1">
        <v>46255.758941458334</v>
      </c>
      <c r="L3954">
        <v>0</v>
      </c>
      <c r="M3954">
        <v>0</v>
      </c>
      <c r="N3954">
        <v>0</v>
      </c>
      <c r="O3954">
        <v>0</v>
      </c>
      <c r="P3954" s="119" t="s">
        <v>20254</v>
      </c>
    </row>
    <row r="3955" spans="1:16" x14ac:dyDescent="0.25">
      <c r="A3955">
        <v>9107</v>
      </c>
      <c r="B3955" s="119" t="s">
        <v>1995</v>
      </c>
      <c r="C3955">
        <v>0</v>
      </c>
      <c r="E3955">
        <v>162</v>
      </c>
      <c r="F3955">
        <v>9898</v>
      </c>
      <c r="G3955">
        <v>6</v>
      </c>
      <c r="H3955">
        <v>299894</v>
      </c>
      <c r="I3955" s="119" t="s">
        <v>1909</v>
      </c>
      <c r="J3955" s="119" t="s">
        <v>222</v>
      </c>
      <c r="K3955" s="1">
        <v>46255.758941458334</v>
      </c>
      <c r="L3955">
        <v>0</v>
      </c>
      <c r="M3955">
        <v>0</v>
      </c>
      <c r="N3955">
        <v>0</v>
      </c>
      <c r="O3955">
        <v>0</v>
      </c>
      <c r="P3955" s="119" t="s">
        <v>20254</v>
      </c>
    </row>
    <row r="3956" spans="1:16" x14ac:dyDescent="0.25">
      <c r="A3956">
        <v>9108</v>
      </c>
      <c r="B3956" s="119" t="s">
        <v>2000</v>
      </c>
      <c r="C3956">
        <v>0</v>
      </c>
      <c r="E3956">
        <v>41</v>
      </c>
      <c r="F3956">
        <v>10895</v>
      </c>
      <c r="G3956">
        <v>10</v>
      </c>
      <c r="H3956">
        <v>105894</v>
      </c>
      <c r="I3956" s="119" t="s">
        <v>1909</v>
      </c>
      <c r="J3956" s="119" t="s">
        <v>139</v>
      </c>
      <c r="K3956" s="1">
        <v>46255.758941458334</v>
      </c>
      <c r="L3956">
        <v>0</v>
      </c>
      <c r="M3956">
        <v>0</v>
      </c>
      <c r="N3956">
        <v>0</v>
      </c>
      <c r="O3956">
        <v>0</v>
      </c>
      <c r="P3956" s="119" t="s">
        <v>20254</v>
      </c>
    </row>
    <row r="3957" spans="1:16" x14ac:dyDescent="0.25">
      <c r="A3957">
        <v>9109</v>
      </c>
      <c r="B3957" s="119" t="s">
        <v>2001</v>
      </c>
      <c r="C3957">
        <v>0</v>
      </c>
      <c r="E3957">
        <v>96</v>
      </c>
      <c r="F3957">
        <v>21006</v>
      </c>
      <c r="G3957">
        <v>15</v>
      </c>
      <c r="H3957">
        <v>289995</v>
      </c>
      <c r="I3957" s="119" t="s">
        <v>1909</v>
      </c>
      <c r="J3957" s="119" t="s">
        <v>222</v>
      </c>
      <c r="K3957" s="1">
        <v>46255.758941458334</v>
      </c>
      <c r="L3957">
        <v>0</v>
      </c>
      <c r="M3957">
        <v>0</v>
      </c>
      <c r="N3957">
        <v>0</v>
      </c>
      <c r="O3957">
        <v>0</v>
      </c>
      <c r="P3957" s="119" t="s">
        <v>20254</v>
      </c>
    </row>
    <row r="3958" spans="1:16" x14ac:dyDescent="0.25">
      <c r="A3958">
        <v>9110</v>
      </c>
      <c r="B3958" s="119" t="s">
        <v>2002</v>
      </c>
      <c r="C3958">
        <v>0</v>
      </c>
      <c r="E3958">
        <v>27</v>
      </c>
      <c r="F3958">
        <v>5327</v>
      </c>
      <c r="G3958">
        <v>9</v>
      </c>
      <c r="H3958">
        <v>245097</v>
      </c>
      <c r="I3958" s="119" t="s">
        <v>1909</v>
      </c>
      <c r="J3958" s="119" t="s">
        <v>22</v>
      </c>
      <c r="K3958" s="1">
        <v>46255.758941458334</v>
      </c>
      <c r="L3958">
        <v>0</v>
      </c>
      <c r="M3958">
        <v>0</v>
      </c>
      <c r="N3958">
        <v>0</v>
      </c>
      <c r="O3958">
        <v>0</v>
      </c>
      <c r="P3958" s="119" t="s">
        <v>20254</v>
      </c>
    </row>
    <row r="3959" spans="1:16" x14ac:dyDescent="0.25">
      <c r="A3959">
        <v>9111</v>
      </c>
      <c r="B3959" s="119" t="s">
        <v>2003</v>
      </c>
      <c r="C3959">
        <v>0</v>
      </c>
      <c r="E3959">
        <v>107</v>
      </c>
      <c r="F3959">
        <v>1601</v>
      </c>
      <c r="G3959">
        <v>18</v>
      </c>
      <c r="H3959">
        <v>159994</v>
      </c>
      <c r="I3959" s="119" t="s">
        <v>1909</v>
      </c>
      <c r="J3959" s="119" t="s">
        <v>22</v>
      </c>
      <c r="K3959" s="1">
        <v>46255.758941458334</v>
      </c>
      <c r="L3959">
        <v>0</v>
      </c>
      <c r="M3959">
        <v>0</v>
      </c>
      <c r="N3959">
        <v>0</v>
      </c>
      <c r="O3959">
        <v>0</v>
      </c>
      <c r="P3959" s="119" t="s">
        <v>20254</v>
      </c>
    </row>
    <row r="3960" spans="1:16" x14ac:dyDescent="0.25">
      <c r="A3960">
        <v>9112</v>
      </c>
      <c r="B3960" s="119" t="s">
        <v>2004</v>
      </c>
      <c r="C3960">
        <v>0</v>
      </c>
      <c r="E3960">
        <v>13</v>
      </c>
      <c r="F3960">
        <v>9005</v>
      </c>
      <c r="G3960">
        <v>15</v>
      </c>
      <c r="H3960">
        <v>91093</v>
      </c>
      <c r="I3960" s="119" t="s">
        <v>1909</v>
      </c>
      <c r="J3960" s="119" t="s">
        <v>22</v>
      </c>
      <c r="K3960" s="1">
        <v>46255.758941458334</v>
      </c>
      <c r="L3960">
        <v>0</v>
      </c>
      <c r="M3960">
        <v>0</v>
      </c>
      <c r="N3960">
        <v>0</v>
      </c>
      <c r="O3960">
        <v>0</v>
      </c>
      <c r="P3960" s="119" t="s">
        <v>20254</v>
      </c>
    </row>
    <row r="3961" spans="1:16" x14ac:dyDescent="0.25">
      <c r="A3961">
        <v>9114</v>
      </c>
      <c r="B3961" s="119" t="s">
        <v>2005</v>
      </c>
      <c r="C3961">
        <v>0</v>
      </c>
      <c r="E3961">
        <v>214</v>
      </c>
      <c r="F3961">
        <v>3002</v>
      </c>
      <c r="G3961">
        <v>19</v>
      </c>
      <c r="H3961">
        <v>199990</v>
      </c>
      <c r="I3961" s="119" t="s">
        <v>1909</v>
      </c>
      <c r="J3961" s="119" t="s">
        <v>22</v>
      </c>
      <c r="K3961" s="1">
        <v>46255.758941458334</v>
      </c>
      <c r="L3961">
        <v>0</v>
      </c>
      <c r="M3961">
        <v>0</v>
      </c>
      <c r="N3961">
        <v>0</v>
      </c>
      <c r="O3961">
        <v>0</v>
      </c>
      <c r="P3961" s="119" t="s">
        <v>20254</v>
      </c>
    </row>
    <row r="3962" spans="1:16" x14ac:dyDescent="0.25">
      <c r="A3962">
        <v>9115</v>
      </c>
      <c r="B3962" s="119" t="s">
        <v>2006</v>
      </c>
      <c r="C3962">
        <v>0</v>
      </c>
      <c r="E3962">
        <v>84</v>
      </c>
      <c r="F3962">
        <v>1375</v>
      </c>
      <c r="G3962">
        <v>10</v>
      </c>
      <c r="H3962">
        <v>99897</v>
      </c>
      <c r="I3962" s="119" t="s">
        <v>1909</v>
      </c>
      <c r="J3962" s="119" t="s">
        <v>22</v>
      </c>
      <c r="K3962" s="1">
        <v>46255.758941458334</v>
      </c>
      <c r="L3962">
        <v>0</v>
      </c>
      <c r="M3962">
        <v>0</v>
      </c>
      <c r="N3962">
        <v>0</v>
      </c>
      <c r="O3962">
        <v>0</v>
      </c>
      <c r="P3962" s="119" t="s">
        <v>20254</v>
      </c>
    </row>
    <row r="3963" spans="1:16" x14ac:dyDescent="0.25">
      <c r="A3963">
        <v>9116</v>
      </c>
      <c r="B3963" s="119" t="s">
        <v>2002</v>
      </c>
      <c r="C3963">
        <v>0</v>
      </c>
      <c r="E3963">
        <v>60</v>
      </c>
      <c r="F3963">
        <v>1039</v>
      </c>
      <c r="G3963">
        <v>4</v>
      </c>
      <c r="H3963">
        <v>259998</v>
      </c>
      <c r="I3963" s="119" t="s">
        <v>1909</v>
      </c>
      <c r="J3963" s="119" t="s">
        <v>139</v>
      </c>
      <c r="K3963" s="1">
        <v>46255.758941458334</v>
      </c>
      <c r="L3963">
        <v>0</v>
      </c>
      <c r="M3963">
        <v>0</v>
      </c>
      <c r="N3963">
        <v>0</v>
      </c>
      <c r="O3963">
        <v>0</v>
      </c>
      <c r="P3963" s="119" t="s">
        <v>20254</v>
      </c>
    </row>
    <row r="3964" spans="1:16" x14ac:dyDescent="0.25">
      <c r="A3964">
        <v>9117</v>
      </c>
      <c r="B3964" s="119" t="s">
        <v>2007</v>
      </c>
      <c r="C3964">
        <v>0</v>
      </c>
      <c r="E3964">
        <v>12</v>
      </c>
      <c r="F3964">
        <v>30004</v>
      </c>
      <c r="G3964">
        <v>14</v>
      </c>
      <c r="H3964">
        <v>299998</v>
      </c>
      <c r="I3964" s="119" t="s">
        <v>1909</v>
      </c>
      <c r="J3964" s="119" t="s">
        <v>222</v>
      </c>
      <c r="K3964" s="1">
        <v>46255.758941458334</v>
      </c>
      <c r="L3964">
        <v>0</v>
      </c>
      <c r="M3964">
        <v>0</v>
      </c>
      <c r="N3964">
        <v>0</v>
      </c>
      <c r="O3964">
        <v>0</v>
      </c>
      <c r="P3964" s="119" t="s">
        <v>20254</v>
      </c>
    </row>
    <row r="3965" spans="1:16" x14ac:dyDescent="0.25">
      <c r="A3965">
        <v>9118</v>
      </c>
      <c r="B3965" s="119" t="s">
        <v>2004</v>
      </c>
      <c r="C3965">
        <v>0</v>
      </c>
      <c r="E3965">
        <v>15</v>
      </c>
      <c r="F3965">
        <v>1520</v>
      </c>
      <c r="G3965">
        <v>8</v>
      </c>
      <c r="H3965">
        <v>69999</v>
      </c>
      <c r="I3965" s="119" t="s">
        <v>1909</v>
      </c>
      <c r="J3965" s="119" t="s">
        <v>139</v>
      </c>
      <c r="K3965" s="1">
        <v>46255.758941458334</v>
      </c>
      <c r="L3965">
        <v>0</v>
      </c>
      <c r="M3965">
        <v>0</v>
      </c>
      <c r="N3965">
        <v>0</v>
      </c>
      <c r="O3965">
        <v>0</v>
      </c>
      <c r="P3965" s="119" t="s">
        <v>20254</v>
      </c>
    </row>
    <row r="3966" spans="1:16" x14ac:dyDescent="0.25">
      <c r="A3966">
        <v>9119</v>
      </c>
      <c r="B3966" s="119" t="s">
        <v>2008</v>
      </c>
      <c r="C3966">
        <v>0</v>
      </c>
      <c r="E3966">
        <v>69</v>
      </c>
      <c r="F3966">
        <v>27869</v>
      </c>
      <c r="G3966">
        <v>2</v>
      </c>
      <c r="H3966">
        <v>169998</v>
      </c>
      <c r="I3966" s="119" t="s">
        <v>1909</v>
      </c>
      <c r="J3966" s="119" t="s">
        <v>222</v>
      </c>
      <c r="K3966" s="1">
        <v>46255.758941458334</v>
      </c>
      <c r="L3966">
        <v>0</v>
      </c>
      <c r="M3966">
        <v>0</v>
      </c>
      <c r="N3966">
        <v>0</v>
      </c>
      <c r="O3966">
        <v>0</v>
      </c>
      <c r="P3966" s="119" t="s">
        <v>20254</v>
      </c>
    </row>
    <row r="3967" spans="1:16" x14ac:dyDescent="0.25">
      <c r="A3967">
        <v>9122</v>
      </c>
      <c r="B3967" s="119" t="s">
        <v>2003</v>
      </c>
      <c r="C3967">
        <v>0</v>
      </c>
      <c r="E3967">
        <v>224</v>
      </c>
      <c r="F3967">
        <v>1902</v>
      </c>
      <c r="G3967">
        <v>12</v>
      </c>
      <c r="H3967">
        <v>189997</v>
      </c>
      <c r="I3967" s="119" t="s">
        <v>1909</v>
      </c>
      <c r="J3967" s="119" t="s">
        <v>139</v>
      </c>
      <c r="K3967" s="1">
        <v>46255.758941458334</v>
      </c>
      <c r="L3967">
        <v>0</v>
      </c>
      <c r="M3967">
        <v>0</v>
      </c>
      <c r="N3967">
        <v>0</v>
      </c>
      <c r="O3967">
        <v>0</v>
      </c>
      <c r="P3967" s="119" t="s">
        <v>20254</v>
      </c>
    </row>
    <row r="3968" spans="1:16" x14ac:dyDescent="0.25">
      <c r="A3968">
        <v>9123</v>
      </c>
      <c r="B3968" s="119" t="s">
        <v>2009</v>
      </c>
      <c r="C3968">
        <v>0</v>
      </c>
      <c r="E3968">
        <v>76</v>
      </c>
      <c r="F3968">
        <v>19792</v>
      </c>
      <c r="G3968">
        <v>11</v>
      </c>
      <c r="H3968">
        <v>389780</v>
      </c>
      <c r="I3968" s="119" t="s">
        <v>1909</v>
      </c>
      <c r="J3968" s="119" t="s">
        <v>222</v>
      </c>
      <c r="K3968" s="1">
        <v>46255.758941458334</v>
      </c>
      <c r="L3968">
        <v>0</v>
      </c>
      <c r="M3968">
        <v>0</v>
      </c>
      <c r="N3968">
        <v>0</v>
      </c>
      <c r="O3968">
        <v>0</v>
      </c>
      <c r="P3968" s="119" t="s">
        <v>20254</v>
      </c>
    </row>
    <row r="3969" spans="1:16" x14ac:dyDescent="0.25">
      <c r="A3969">
        <v>9124</v>
      </c>
      <c r="B3969" s="119" t="s">
        <v>2005</v>
      </c>
      <c r="C3969">
        <v>0</v>
      </c>
      <c r="E3969">
        <v>187</v>
      </c>
      <c r="F3969">
        <v>12519</v>
      </c>
      <c r="G3969">
        <v>13</v>
      </c>
      <c r="H3969">
        <v>189996</v>
      </c>
      <c r="I3969" s="119" t="s">
        <v>1909</v>
      </c>
      <c r="J3969" s="119" t="s">
        <v>139</v>
      </c>
      <c r="K3969" s="1">
        <v>46255.758941458334</v>
      </c>
      <c r="L3969">
        <v>0</v>
      </c>
      <c r="M3969">
        <v>0</v>
      </c>
      <c r="N3969">
        <v>0</v>
      </c>
      <c r="O3969">
        <v>0</v>
      </c>
      <c r="P3969" s="119" t="s">
        <v>20254</v>
      </c>
    </row>
    <row r="3970" spans="1:16" x14ac:dyDescent="0.25">
      <c r="A3970">
        <v>9125</v>
      </c>
      <c r="B3970" s="119" t="s">
        <v>2010</v>
      </c>
      <c r="C3970">
        <v>0</v>
      </c>
      <c r="E3970">
        <v>52</v>
      </c>
      <c r="F3970">
        <v>27779</v>
      </c>
      <c r="G3970">
        <v>17</v>
      </c>
      <c r="H3970">
        <v>449788</v>
      </c>
      <c r="I3970" s="119" t="s">
        <v>1909</v>
      </c>
      <c r="J3970" s="119" t="s">
        <v>222</v>
      </c>
      <c r="K3970" s="1">
        <v>46255.758941458334</v>
      </c>
      <c r="L3970">
        <v>0</v>
      </c>
      <c r="M3970">
        <v>0</v>
      </c>
      <c r="N3970">
        <v>0</v>
      </c>
      <c r="O3970">
        <v>0</v>
      </c>
      <c r="P3970" s="119" t="s">
        <v>20254</v>
      </c>
    </row>
    <row r="3971" spans="1:16" x14ac:dyDescent="0.25">
      <c r="A3971">
        <v>9126</v>
      </c>
      <c r="B3971" s="119" t="s">
        <v>2006</v>
      </c>
      <c r="C3971">
        <v>0</v>
      </c>
      <c r="E3971">
        <v>189</v>
      </c>
      <c r="F3971">
        <v>2524</v>
      </c>
      <c r="G3971">
        <v>4</v>
      </c>
      <c r="H3971">
        <v>199992</v>
      </c>
      <c r="I3971" s="119" t="s">
        <v>1909</v>
      </c>
      <c r="J3971" s="119" t="s">
        <v>139</v>
      </c>
      <c r="K3971" s="1">
        <v>46255.758941458334</v>
      </c>
      <c r="L3971">
        <v>0</v>
      </c>
      <c r="M3971">
        <v>0</v>
      </c>
      <c r="N3971">
        <v>0</v>
      </c>
      <c r="O3971">
        <v>0</v>
      </c>
      <c r="P3971" s="119" t="s">
        <v>20254</v>
      </c>
    </row>
    <row r="3972" spans="1:16" x14ac:dyDescent="0.25">
      <c r="A3972">
        <v>9127</v>
      </c>
      <c r="B3972" s="119" t="s">
        <v>2011</v>
      </c>
      <c r="C3972">
        <v>0</v>
      </c>
      <c r="E3972">
        <v>44</v>
      </c>
      <c r="F3972">
        <v>10100</v>
      </c>
      <c r="G3972">
        <v>3</v>
      </c>
      <c r="H3972">
        <v>229047</v>
      </c>
      <c r="I3972" s="119" t="s">
        <v>1909</v>
      </c>
      <c r="J3972" s="119" t="s">
        <v>222</v>
      </c>
      <c r="K3972" s="1">
        <v>46255.758941458334</v>
      </c>
      <c r="L3972">
        <v>0</v>
      </c>
      <c r="M3972">
        <v>0</v>
      </c>
      <c r="N3972">
        <v>0</v>
      </c>
      <c r="O3972">
        <v>0</v>
      </c>
      <c r="P3972" s="119" t="s">
        <v>20254</v>
      </c>
    </row>
    <row r="3973" spans="1:16" x14ac:dyDescent="0.25">
      <c r="A3973">
        <v>9128</v>
      </c>
      <c r="B3973" s="119" t="s">
        <v>2012</v>
      </c>
      <c r="C3973">
        <v>0</v>
      </c>
      <c r="E3973">
        <v>110</v>
      </c>
      <c r="F3973">
        <v>1223</v>
      </c>
      <c r="G3973">
        <v>56</v>
      </c>
      <c r="H3973">
        <v>65022</v>
      </c>
      <c r="I3973" s="119" t="s">
        <v>1909</v>
      </c>
      <c r="J3973" s="119" t="s">
        <v>22</v>
      </c>
      <c r="K3973" s="1">
        <v>46255.758941458334</v>
      </c>
      <c r="L3973">
        <v>0</v>
      </c>
      <c r="M3973">
        <v>0</v>
      </c>
      <c r="N3973">
        <v>0</v>
      </c>
      <c r="O3973">
        <v>0</v>
      </c>
      <c r="P3973" s="119" t="s">
        <v>20254</v>
      </c>
    </row>
    <row r="3974" spans="1:16" x14ac:dyDescent="0.25">
      <c r="A3974">
        <v>9129</v>
      </c>
      <c r="B3974" s="119" t="s">
        <v>2013</v>
      </c>
      <c r="C3974">
        <v>0</v>
      </c>
      <c r="E3974">
        <v>260</v>
      </c>
      <c r="F3974">
        <v>154</v>
      </c>
      <c r="G3974">
        <v>47</v>
      </c>
      <c r="H3974">
        <v>43528</v>
      </c>
      <c r="I3974" s="119" t="s">
        <v>1909</v>
      </c>
      <c r="J3974" s="119" t="s">
        <v>22</v>
      </c>
      <c r="K3974" s="1">
        <v>46255.758941458334</v>
      </c>
      <c r="L3974">
        <v>0</v>
      </c>
      <c r="M3974">
        <v>0</v>
      </c>
      <c r="N3974">
        <v>0</v>
      </c>
      <c r="O3974">
        <v>0</v>
      </c>
      <c r="P3974" s="119" t="s">
        <v>20254</v>
      </c>
    </row>
    <row r="3975" spans="1:16" x14ac:dyDescent="0.25">
      <c r="A3975">
        <v>9130</v>
      </c>
      <c r="B3975" s="119" t="s">
        <v>2014</v>
      </c>
      <c r="C3975">
        <v>0</v>
      </c>
      <c r="E3975">
        <v>158</v>
      </c>
      <c r="F3975">
        <v>1553</v>
      </c>
      <c r="G3975">
        <v>44</v>
      </c>
      <c r="H3975">
        <v>38961</v>
      </c>
      <c r="I3975" s="119" t="s">
        <v>1909</v>
      </c>
      <c r="J3975" s="119" t="s">
        <v>22</v>
      </c>
      <c r="K3975" s="1">
        <v>46255.758941458334</v>
      </c>
      <c r="L3975">
        <v>0</v>
      </c>
      <c r="M3975">
        <v>0</v>
      </c>
      <c r="N3975">
        <v>0</v>
      </c>
      <c r="O3975">
        <v>0</v>
      </c>
      <c r="P3975" s="119" t="s">
        <v>20254</v>
      </c>
    </row>
    <row r="3976" spans="1:16" x14ac:dyDescent="0.25">
      <c r="A3976">
        <v>9131</v>
      </c>
      <c r="B3976" s="119" t="s">
        <v>2015</v>
      </c>
      <c r="C3976">
        <v>0</v>
      </c>
      <c r="E3976">
        <v>38</v>
      </c>
      <c r="F3976">
        <v>1504</v>
      </c>
      <c r="G3976">
        <v>10</v>
      </c>
      <c r="H3976">
        <v>89995</v>
      </c>
      <c r="I3976" s="119" t="s">
        <v>1909</v>
      </c>
      <c r="J3976" s="119" t="s">
        <v>22</v>
      </c>
      <c r="K3976" s="1">
        <v>46255.758941458334</v>
      </c>
      <c r="L3976">
        <v>0</v>
      </c>
      <c r="M3976">
        <v>0</v>
      </c>
      <c r="N3976">
        <v>0</v>
      </c>
      <c r="O3976">
        <v>0</v>
      </c>
      <c r="P3976" s="119" t="s">
        <v>20254</v>
      </c>
    </row>
    <row r="3977" spans="1:16" x14ac:dyDescent="0.25">
      <c r="A3977">
        <v>9133</v>
      </c>
      <c r="B3977" s="119" t="s">
        <v>2016</v>
      </c>
      <c r="C3977">
        <v>0</v>
      </c>
      <c r="E3977">
        <v>83</v>
      </c>
      <c r="F3977">
        <v>1229</v>
      </c>
      <c r="G3977">
        <v>6</v>
      </c>
      <c r="H3977">
        <v>77777</v>
      </c>
      <c r="I3977" s="119" t="s">
        <v>1909</v>
      </c>
      <c r="J3977" s="119" t="s">
        <v>22</v>
      </c>
      <c r="K3977" s="1">
        <v>46255.758941458334</v>
      </c>
      <c r="L3977">
        <v>0</v>
      </c>
      <c r="M3977">
        <v>0</v>
      </c>
      <c r="N3977">
        <v>0</v>
      </c>
      <c r="O3977">
        <v>0</v>
      </c>
      <c r="P3977" s="119" t="s">
        <v>20254</v>
      </c>
    </row>
    <row r="3978" spans="1:16" x14ac:dyDescent="0.25">
      <c r="A3978">
        <v>9134</v>
      </c>
      <c r="B3978" s="119" t="s">
        <v>2017</v>
      </c>
      <c r="C3978">
        <v>0</v>
      </c>
      <c r="E3978">
        <v>42</v>
      </c>
      <c r="F3978">
        <v>1210</v>
      </c>
      <c r="G3978">
        <v>23</v>
      </c>
      <c r="H3978">
        <v>41200</v>
      </c>
      <c r="I3978" s="119" t="s">
        <v>1909</v>
      </c>
      <c r="J3978" s="119" t="s">
        <v>22</v>
      </c>
      <c r="K3978" s="1">
        <v>46255.758941458334</v>
      </c>
      <c r="L3978">
        <v>0</v>
      </c>
      <c r="M3978">
        <v>0</v>
      </c>
      <c r="N3978">
        <v>0</v>
      </c>
      <c r="O3978">
        <v>0</v>
      </c>
      <c r="P3978" s="119" t="s">
        <v>20254</v>
      </c>
    </row>
    <row r="3979" spans="1:16" x14ac:dyDescent="0.25">
      <c r="A3979">
        <v>9135</v>
      </c>
      <c r="B3979" s="119" t="s">
        <v>2018</v>
      </c>
      <c r="C3979">
        <v>0</v>
      </c>
      <c r="E3979">
        <v>96</v>
      </c>
      <c r="F3979">
        <v>82051</v>
      </c>
      <c r="G3979">
        <v>24</v>
      </c>
      <c r="H3979">
        <v>585751</v>
      </c>
      <c r="I3979" s="119" t="s">
        <v>1909</v>
      </c>
      <c r="J3979" s="119" t="s">
        <v>24</v>
      </c>
      <c r="K3979" s="1">
        <v>46255.758941458334</v>
      </c>
      <c r="L3979">
        <v>2</v>
      </c>
      <c r="M3979">
        <v>2</v>
      </c>
      <c r="N3979">
        <v>0</v>
      </c>
      <c r="O3979">
        <v>1</v>
      </c>
      <c r="P3979" s="119" t="s">
        <v>20254</v>
      </c>
    </row>
    <row r="3980" spans="1:16" x14ac:dyDescent="0.25">
      <c r="A3980">
        <v>9136</v>
      </c>
      <c r="B3980" s="119" t="s">
        <v>2019</v>
      </c>
      <c r="C3980">
        <v>0</v>
      </c>
      <c r="E3980">
        <v>128</v>
      </c>
      <c r="F3980">
        <v>49310</v>
      </c>
      <c r="G3980">
        <v>22</v>
      </c>
      <c r="H3980">
        <v>709199</v>
      </c>
      <c r="I3980" s="119" t="s">
        <v>1909</v>
      </c>
      <c r="J3980" s="119" t="s">
        <v>24</v>
      </c>
      <c r="K3980" s="1">
        <v>46255.758941458334</v>
      </c>
      <c r="L3980">
        <v>0</v>
      </c>
      <c r="M3980">
        <v>0</v>
      </c>
      <c r="N3980">
        <v>0</v>
      </c>
      <c r="O3980">
        <v>0</v>
      </c>
      <c r="P3980" s="119" t="s">
        <v>20254</v>
      </c>
    </row>
    <row r="3981" spans="1:16" x14ac:dyDescent="0.25">
      <c r="A3981">
        <v>9138</v>
      </c>
      <c r="B3981" s="119" t="s">
        <v>2020</v>
      </c>
      <c r="C3981">
        <v>0</v>
      </c>
      <c r="E3981">
        <v>66</v>
      </c>
      <c r="F3981">
        <v>131135</v>
      </c>
      <c r="G3981">
        <v>27</v>
      </c>
      <c r="H3981">
        <v>555555</v>
      </c>
      <c r="I3981" s="119" t="s">
        <v>1909</v>
      </c>
      <c r="J3981" s="119" t="s">
        <v>24</v>
      </c>
      <c r="K3981" s="1">
        <v>46255.758941458334</v>
      </c>
      <c r="L3981">
        <v>0</v>
      </c>
      <c r="M3981">
        <v>0</v>
      </c>
      <c r="N3981">
        <v>0</v>
      </c>
      <c r="O3981">
        <v>0</v>
      </c>
      <c r="P3981" s="119" t="s">
        <v>20254</v>
      </c>
    </row>
    <row r="3982" spans="1:16" x14ac:dyDescent="0.25">
      <c r="A3982">
        <v>9139</v>
      </c>
      <c r="B3982" s="119" t="s">
        <v>2021</v>
      </c>
      <c r="C3982">
        <v>0</v>
      </c>
      <c r="E3982">
        <v>63</v>
      </c>
      <c r="F3982">
        <v>170012</v>
      </c>
      <c r="G3982">
        <v>15</v>
      </c>
      <c r="H3982">
        <v>639499</v>
      </c>
      <c r="I3982" s="119" t="s">
        <v>1909</v>
      </c>
      <c r="J3982" s="119" t="s">
        <v>24</v>
      </c>
      <c r="K3982" s="1">
        <v>46255.758941458334</v>
      </c>
      <c r="L3982">
        <v>0</v>
      </c>
      <c r="M3982">
        <v>0</v>
      </c>
      <c r="N3982">
        <v>0</v>
      </c>
      <c r="O3982">
        <v>0</v>
      </c>
      <c r="P3982" s="119" t="s">
        <v>20254</v>
      </c>
    </row>
    <row r="3983" spans="1:16" x14ac:dyDescent="0.25">
      <c r="A3983">
        <v>9140</v>
      </c>
      <c r="B3983" s="119" t="s">
        <v>2022</v>
      </c>
      <c r="C3983">
        <v>0</v>
      </c>
      <c r="E3983">
        <v>163</v>
      </c>
      <c r="F3983">
        <v>110118</v>
      </c>
      <c r="G3983">
        <v>32</v>
      </c>
      <c r="H3983">
        <v>199999</v>
      </c>
      <c r="I3983" s="119" t="s">
        <v>1909</v>
      </c>
      <c r="J3983" s="119" t="s">
        <v>24</v>
      </c>
      <c r="K3983" s="1">
        <v>46255.758941458334</v>
      </c>
      <c r="L3983">
        <v>0</v>
      </c>
      <c r="M3983">
        <v>0</v>
      </c>
      <c r="N3983">
        <v>0</v>
      </c>
      <c r="O3983">
        <v>0</v>
      </c>
      <c r="P3983" s="119" t="s">
        <v>20254</v>
      </c>
    </row>
    <row r="3984" spans="1:16" x14ac:dyDescent="0.25">
      <c r="A3984">
        <v>9141</v>
      </c>
      <c r="B3984" s="119" t="s">
        <v>2023</v>
      </c>
      <c r="C3984">
        <v>0</v>
      </c>
      <c r="E3984">
        <v>79</v>
      </c>
      <c r="F3984">
        <v>20203</v>
      </c>
      <c r="G3984">
        <v>18</v>
      </c>
      <c r="H3984">
        <v>499987</v>
      </c>
      <c r="I3984" s="119" t="s">
        <v>1909</v>
      </c>
      <c r="J3984" s="119" t="s">
        <v>24</v>
      </c>
      <c r="K3984" s="1">
        <v>46255.758941458334</v>
      </c>
      <c r="L3984">
        <v>0</v>
      </c>
      <c r="M3984">
        <v>0</v>
      </c>
      <c r="N3984">
        <v>0</v>
      </c>
      <c r="O3984">
        <v>0</v>
      </c>
      <c r="P3984" s="119" t="s">
        <v>20254</v>
      </c>
    </row>
    <row r="3985" spans="1:16" x14ac:dyDescent="0.25">
      <c r="A3985">
        <v>9142</v>
      </c>
      <c r="B3985" s="119" t="s">
        <v>2012</v>
      </c>
      <c r="C3985">
        <v>0</v>
      </c>
      <c r="E3985">
        <v>160</v>
      </c>
      <c r="F3985">
        <v>3009</v>
      </c>
      <c r="G3985">
        <v>70</v>
      </c>
      <c r="H3985">
        <v>69795</v>
      </c>
      <c r="I3985" s="119" t="s">
        <v>1909</v>
      </c>
      <c r="J3985" s="119" t="s">
        <v>139</v>
      </c>
      <c r="K3985" s="1">
        <v>46255.758941458334</v>
      </c>
      <c r="L3985">
        <v>0</v>
      </c>
      <c r="M3985">
        <v>0</v>
      </c>
      <c r="N3985">
        <v>0</v>
      </c>
      <c r="O3985">
        <v>0</v>
      </c>
      <c r="P3985" s="119" t="s">
        <v>20254</v>
      </c>
    </row>
    <row r="3986" spans="1:16" x14ac:dyDescent="0.25">
      <c r="A3986">
        <v>9143</v>
      </c>
      <c r="B3986" s="119" t="s">
        <v>2007</v>
      </c>
      <c r="C3986">
        <v>0</v>
      </c>
      <c r="E3986">
        <v>37</v>
      </c>
      <c r="F3986">
        <v>10101</v>
      </c>
      <c r="G3986">
        <v>44</v>
      </c>
      <c r="H3986">
        <v>109079</v>
      </c>
      <c r="I3986" s="119" t="s">
        <v>1909</v>
      </c>
      <c r="J3986" s="119" t="s">
        <v>222</v>
      </c>
      <c r="K3986" s="1">
        <v>46255.758941458334</v>
      </c>
      <c r="L3986">
        <v>0</v>
      </c>
      <c r="M3986">
        <v>0</v>
      </c>
      <c r="N3986">
        <v>0</v>
      </c>
      <c r="O3986">
        <v>0</v>
      </c>
      <c r="P3986" s="119" t="s">
        <v>20254</v>
      </c>
    </row>
    <row r="3987" spans="1:16" x14ac:dyDescent="0.25">
      <c r="A3987">
        <v>9144</v>
      </c>
      <c r="B3987" s="119" t="s">
        <v>2015</v>
      </c>
      <c r="C3987">
        <v>0</v>
      </c>
      <c r="E3987">
        <v>39</v>
      </c>
      <c r="F3987">
        <v>1504</v>
      </c>
      <c r="G3987">
        <v>32</v>
      </c>
      <c r="H3987">
        <v>53993</v>
      </c>
      <c r="I3987" s="119" t="s">
        <v>1909</v>
      </c>
      <c r="J3987" s="119" t="s">
        <v>139</v>
      </c>
      <c r="K3987" s="1">
        <v>46255.758941458334</v>
      </c>
      <c r="L3987">
        <v>0</v>
      </c>
      <c r="M3987">
        <v>0</v>
      </c>
      <c r="N3987">
        <v>0</v>
      </c>
      <c r="O3987">
        <v>0</v>
      </c>
      <c r="P3987" s="119" t="s">
        <v>20254</v>
      </c>
    </row>
    <row r="3988" spans="1:16" x14ac:dyDescent="0.25">
      <c r="A3988">
        <v>9145</v>
      </c>
      <c r="B3988" s="119" t="s">
        <v>2008</v>
      </c>
      <c r="C3988">
        <v>0</v>
      </c>
      <c r="E3988">
        <v>409</v>
      </c>
      <c r="F3988">
        <v>5207</v>
      </c>
      <c r="G3988">
        <v>8</v>
      </c>
      <c r="H3988">
        <v>149996</v>
      </c>
      <c r="I3988" s="119" t="s">
        <v>1909</v>
      </c>
      <c r="J3988" s="119" t="s">
        <v>222</v>
      </c>
      <c r="K3988" s="1">
        <v>46255.758941458334</v>
      </c>
      <c r="L3988">
        <v>0</v>
      </c>
      <c r="M3988">
        <v>0</v>
      </c>
      <c r="N3988">
        <v>0</v>
      </c>
      <c r="O3988">
        <v>0</v>
      </c>
      <c r="P3988" s="119" t="s">
        <v>20254</v>
      </c>
    </row>
    <row r="3989" spans="1:16" x14ac:dyDescent="0.25">
      <c r="A3989">
        <v>9148</v>
      </c>
      <c r="B3989" s="119" t="s">
        <v>2013</v>
      </c>
      <c r="C3989">
        <v>0</v>
      </c>
      <c r="E3989">
        <v>165</v>
      </c>
      <c r="F3989">
        <v>2250</v>
      </c>
      <c r="G3989">
        <v>4</v>
      </c>
      <c r="H3989">
        <v>99579</v>
      </c>
      <c r="I3989" s="119" t="s">
        <v>1909</v>
      </c>
      <c r="J3989" s="119" t="s">
        <v>139</v>
      </c>
      <c r="K3989" s="1">
        <v>46255.758941458334</v>
      </c>
      <c r="L3989">
        <v>0</v>
      </c>
      <c r="M3989">
        <v>0</v>
      </c>
      <c r="N3989">
        <v>0</v>
      </c>
      <c r="O3989">
        <v>0</v>
      </c>
      <c r="P3989" s="119" t="s">
        <v>20254</v>
      </c>
    </row>
    <row r="3990" spans="1:16" x14ac:dyDescent="0.25">
      <c r="A3990">
        <v>9149</v>
      </c>
      <c r="B3990" s="119" t="s">
        <v>2009</v>
      </c>
      <c r="C3990">
        <v>0</v>
      </c>
      <c r="E3990">
        <v>85</v>
      </c>
      <c r="F3990">
        <v>10114</v>
      </c>
      <c r="G3990">
        <v>28</v>
      </c>
      <c r="H3990">
        <v>124963</v>
      </c>
      <c r="I3990" s="119" t="s">
        <v>1909</v>
      </c>
      <c r="J3990" s="119" t="s">
        <v>222</v>
      </c>
      <c r="K3990" s="1">
        <v>46255.758941458334</v>
      </c>
      <c r="L3990">
        <v>0</v>
      </c>
      <c r="M3990">
        <v>0</v>
      </c>
      <c r="N3990">
        <v>0</v>
      </c>
      <c r="O3990">
        <v>0</v>
      </c>
      <c r="P3990" s="119" t="s">
        <v>20254</v>
      </c>
    </row>
    <row r="3991" spans="1:16" x14ac:dyDescent="0.25">
      <c r="A3991">
        <v>9150</v>
      </c>
      <c r="B3991" s="119" t="s">
        <v>2016</v>
      </c>
      <c r="C3991">
        <v>0</v>
      </c>
      <c r="E3991">
        <v>72</v>
      </c>
      <c r="F3991">
        <v>3100</v>
      </c>
      <c r="G3991">
        <v>36</v>
      </c>
      <c r="H3991">
        <v>98094</v>
      </c>
      <c r="I3991" s="119" t="s">
        <v>1909</v>
      </c>
      <c r="J3991" s="119" t="s">
        <v>139</v>
      </c>
      <c r="K3991" s="1">
        <v>46255.758941458334</v>
      </c>
      <c r="L3991">
        <v>0</v>
      </c>
      <c r="M3991">
        <v>0</v>
      </c>
      <c r="N3991">
        <v>0</v>
      </c>
      <c r="O3991">
        <v>0</v>
      </c>
      <c r="P3991" s="119" t="s">
        <v>20254</v>
      </c>
    </row>
    <row r="3992" spans="1:16" x14ac:dyDescent="0.25">
      <c r="A3992">
        <v>9151</v>
      </c>
      <c r="B3992" s="119" t="s">
        <v>2010</v>
      </c>
      <c r="C3992">
        <v>0</v>
      </c>
      <c r="E3992">
        <v>53</v>
      </c>
      <c r="F3992">
        <v>16168</v>
      </c>
      <c r="G3992">
        <v>15</v>
      </c>
      <c r="H3992">
        <v>279123</v>
      </c>
      <c r="I3992" s="119" t="s">
        <v>1909</v>
      </c>
      <c r="J3992" s="119" t="s">
        <v>222</v>
      </c>
      <c r="K3992" s="1">
        <v>46255.758941458334</v>
      </c>
      <c r="L3992">
        <v>0</v>
      </c>
      <c r="M3992">
        <v>0</v>
      </c>
      <c r="N3992">
        <v>0</v>
      </c>
      <c r="O3992">
        <v>0</v>
      </c>
      <c r="P3992" s="119" t="s">
        <v>20254</v>
      </c>
    </row>
    <row r="3993" spans="1:16" x14ac:dyDescent="0.25">
      <c r="A3993">
        <v>9152</v>
      </c>
      <c r="B3993" s="119" t="s">
        <v>2017</v>
      </c>
      <c r="C3993">
        <v>0</v>
      </c>
      <c r="E3993">
        <v>228</v>
      </c>
      <c r="F3993">
        <v>1521</v>
      </c>
      <c r="G3993">
        <v>40</v>
      </c>
      <c r="H3993">
        <v>149989</v>
      </c>
      <c r="I3993" s="119" t="s">
        <v>1909</v>
      </c>
      <c r="J3993" s="119" t="s">
        <v>139</v>
      </c>
      <c r="K3993" s="1">
        <v>46255.758941458334</v>
      </c>
      <c r="L3993">
        <v>0</v>
      </c>
      <c r="M3993">
        <v>0</v>
      </c>
      <c r="N3993">
        <v>0</v>
      </c>
      <c r="O3993">
        <v>0</v>
      </c>
      <c r="P3993" s="119" t="s">
        <v>20254</v>
      </c>
    </row>
    <row r="3994" spans="1:16" x14ac:dyDescent="0.25">
      <c r="A3994">
        <v>9153</v>
      </c>
      <c r="B3994" s="119" t="s">
        <v>2011</v>
      </c>
      <c r="C3994">
        <v>0</v>
      </c>
      <c r="E3994">
        <v>135</v>
      </c>
      <c r="F3994">
        <v>10510</v>
      </c>
      <c r="G3994">
        <v>6</v>
      </c>
      <c r="H3994">
        <v>148579</v>
      </c>
      <c r="I3994" s="119" t="s">
        <v>1909</v>
      </c>
      <c r="J3994" s="119" t="s">
        <v>222</v>
      </c>
      <c r="K3994" s="1">
        <v>46255.758941458334</v>
      </c>
      <c r="L3994">
        <v>0</v>
      </c>
      <c r="M3994">
        <v>0</v>
      </c>
      <c r="N3994">
        <v>0</v>
      </c>
      <c r="O3994">
        <v>0</v>
      </c>
      <c r="P3994" s="119" t="s">
        <v>20254</v>
      </c>
    </row>
    <row r="3995" spans="1:16" x14ac:dyDescent="0.25">
      <c r="A3995">
        <v>9154</v>
      </c>
      <c r="B3995" s="119" t="s">
        <v>2014</v>
      </c>
      <c r="C3995">
        <v>0</v>
      </c>
      <c r="E3995">
        <v>118</v>
      </c>
      <c r="F3995">
        <v>6006</v>
      </c>
      <c r="G3995">
        <v>68</v>
      </c>
      <c r="H3995">
        <v>61890</v>
      </c>
      <c r="I3995" s="119" t="s">
        <v>1909</v>
      </c>
      <c r="J3995" s="119" t="s">
        <v>139</v>
      </c>
      <c r="K3995" s="1">
        <v>46255.758941458334</v>
      </c>
      <c r="L3995">
        <v>0</v>
      </c>
      <c r="M3995">
        <v>0</v>
      </c>
      <c r="N3995">
        <v>0</v>
      </c>
      <c r="O3995">
        <v>0</v>
      </c>
      <c r="P3995" s="119" t="s">
        <v>20254</v>
      </c>
    </row>
    <row r="3996" spans="1:16" x14ac:dyDescent="0.25">
      <c r="A3996">
        <v>9155</v>
      </c>
      <c r="B3996" s="119" t="s">
        <v>2024</v>
      </c>
      <c r="C3996">
        <v>0</v>
      </c>
      <c r="E3996">
        <v>136</v>
      </c>
      <c r="F3996">
        <v>10101</v>
      </c>
      <c r="G3996">
        <v>16</v>
      </c>
      <c r="H3996">
        <v>199989</v>
      </c>
      <c r="I3996" s="119" t="s">
        <v>1909</v>
      </c>
      <c r="J3996" s="119" t="s">
        <v>222</v>
      </c>
      <c r="K3996" s="1">
        <v>46255.758941458334</v>
      </c>
      <c r="L3996">
        <v>0</v>
      </c>
      <c r="M3996">
        <v>0</v>
      </c>
      <c r="N3996">
        <v>0</v>
      </c>
      <c r="O3996">
        <v>0</v>
      </c>
      <c r="P3996" s="119" t="s">
        <v>20254</v>
      </c>
    </row>
    <row r="3997" spans="1:16" x14ac:dyDescent="0.25">
      <c r="A3997">
        <v>9156</v>
      </c>
      <c r="B3997" s="119" t="s">
        <v>2025</v>
      </c>
      <c r="C3997">
        <v>0</v>
      </c>
      <c r="E3997">
        <v>131</v>
      </c>
      <c r="F3997">
        <v>386</v>
      </c>
      <c r="G3997">
        <v>475</v>
      </c>
      <c r="H3997">
        <v>2986</v>
      </c>
      <c r="I3997" s="119" t="s">
        <v>1909</v>
      </c>
      <c r="J3997" s="119" t="s">
        <v>22</v>
      </c>
      <c r="K3997" s="1">
        <v>46255.758941458334</v>
      </c>
      <c r="L3997">
        <v>0</v>
      </c>
      <c r="M3997">
        <v>1</v>
      </c>
      <c r="N3997">
        <v>0</v>
      </c>
      <c r="O3997">
        <v>0</v>
      </c>
      <c r="P3997" s="119" t="s">
        <v>20254</v>
      </c>
    </row>
    <row r="3998" spans="1:16" x14ac:dyDescent="0.25">
      <c r="A3998">
        <v>9157</v>
      </c>
      <c r="B3998" s="119" t="s">
        <v>2026</v>
      </c>
      <c r="C3998">
        <v>0</v>
      </c>
      <c r="E3998">
        <v>394</v>
      </c>
      <c r="F3998">
        <v>12</v>
      </c>
      <c r="G3998">
        <v>36</v>
      </c>
      <c r="H3998">
        <v>19947</v>
      </c>
      <c r="I3998" s="119" t="s">
        <v>1909</v>
      </c>
      <c r="J3998" s="119" t="s">
        <v>22</v>
      </c>
      <c r="K3998" s="1">
        <v>46255.758941458334</v>
      </c>
      <c r="L3998">
        <v>0</v>
      </c>
      <c r="M3998">
        <v>0</v>
      </c>
      <c r="N3998">
        <v>0</v>
      </c>
      <c r="O3998">
        <v>0</v>
      </c>
      <c r="P3998" s="119" t="s">
        <v>20254</v>
      </c>
    </row>
    <row r="3999" spans="1:16" x14ac:dyDescent="0.25">
      <c r="A3999">
        <v>9158</v>
      </c>
      <c r="B3999" s="119" t="s">
        <v>2025</v>
      </c>
      <c r="C3999">
        <v>0</v>
      </c>
      <c r="E3999">
        <v>83</v>
      </c>
      <c r="F3999">
        <v>454</v>
      </c>
      <c r="G3999">
        <v>231</v>
      </c>
      <c r="H3999">
        <v>4404</v>
      </c>
      <c r="I3999" s="119" t="s">
        <v>1909</v>
      </c>
      <c r="J3999" s="119" t="s">
        <v>22</v>
      </c>
      <c r="K3999" s="1">
        <v>46255.758941458334</v>
      </c>
      <c r="L3999">
        <v>0</v>
      </c>
      <c r="M3999">
        <v>1</v>
      </c>
      <c r="N3999">
        <v>0</v>
      </c>
      <c r="O3999">
        <v>0</v>
      </c>
      <c r="P3999" s="119" t="s">
        <v>20254</v>
      </c>
    </row>
    <row r="4000" spans="1:16" x14ac:dyDescent="0.25">
      <c r="A4000">
        <v>9159</v>
      </c>
      <c r="B4000" s="119" t="s">
        <v>2027</v>
      </c>
      <c r="C4000">
        <v>0</v>
      </c>
      <c r="E4000">
        <v>250</v>
      </c>
      <c r="F4000">
        <v>114</v>
      </c>
      <c r="G4000">
        <v>257</v>
      </c>
      <c r="H4000">
        <v>9083</v>
      </c>
      <c r="I4000" s="119" t="s">
        <v>1909</v>
      </c>
      <c r="J4000" s="119" t="s">
        <v>22</v>
      </c>
      <c r="K4000" s="1">
        <v>46255.758941458334</v>
      </c>
      <c r="L4000">
        <v>0</v>
      </c>
      <c r="M4000">
        <v>0</v>
      </c>
      <c r="N4000">
        <v>0</v>
      </c>
      <c r="O4000">
        <v>0</v>
      </c>
      <c r="P4000" s="119" t="s">
        <v>20254</v>
      </c>
    </row>
    <row r="4001" spans="1:16" x14ac:dyDescent="0.25">
      <c r="A4001">
        <v>9160</v>
      </c>
      <c r="B4001" s="119" t="s">
        <v>2028</v>
      </c>
      <c r="C4001">
        <v>0</v>
      </c>
      <c r="E4001">
        <v>373</v>
      </c>
      <c r="F4001">
        <v>404</v>
      </c>
      <c r="G4001">
        <v>218</v>
      </c>
      <c r="H4001">
        <v>9507</v>
      </c>
      <c r="I4001" s="119" t="s">
        <v>1909</v>
      </c>
      <c r="J4001" s="119" t="s">
        <v>22</v>
      </c>
      <c r="K4001" s="1">
        <v>46255.758941458334</v>
      </c>
      <c r="L4001">
        <v>0</v>
      </c>
      <c r="M4001">
        <v>0</v>
      </c>
      <c r="N4001">
        <v>0</v>
      </c>
      <c r="O4001">
        <v>0</v>
      </c>
      <c r="P4001" s="119" t="s">
        <v>20254</v>
      </c>
    </row>
    <row r="4002" spans="1:16" x14ac:dyDescent="0.25">
      <c r="A4002">
        <v>9161</v>
      </c>
      <c r="B4002" s="119" t="s">
        <v>2029</v>
      </c>
      <c r="C4002">
        <v>0</v>
      </c>
      <c r="E4002">
        <v>146</v>
      </c>
      <c r="F4002">
        <v>155</v>
      </c>
      <c r="G4002">
        <v>32</v>
      </c>
      <c r="H4002">
        <v>18955</v>
      </c>
      <c r="I4002" s="119" t="s">
        <v>1909</v>
      </c>
      <c r="J4002" s="119" t="s">
        <v>22</v>
      </c>
      <c r="K4002" s="1">
        <v>46255.758941458334</v>
      </c>
      <c r="L4002">
        <v>0</v>
      </c>
      <c r="M4002">
        <v>0</v>
      </c>
      <c r="N4002">
        <v>0</v>
      </c>
      <c r="O4002">
        <v>0</v>
      </c>
      <c r="P4002" s="119" t="s">
        <v>20254</v>
      </c>
    </row>
    <row r="4003" spans="1:16" x14ac:dyDescent="0.25">
      <c r="A4003">
        <v>9162</v>
      </c>
      <c r="B4003" s="119" t="s">
        <v>2030</v>
      </c>
      <c r="C4003">
        <v>0</v>
      </c>
      <c r="E4003">
        <v>746</v>
      </c>
      <c r="F4003">
        <v>165</v>
      </c>
      <c r="G4003">
        <v>43</v>
      </c>
      <c r="H4003">
        <v>34499</v>
      </c>
      <c r="I4003" s="119" t="s">
        <v>1909</v>
      </c>
      <c r="J4003" s="119" t="s">
        <v>22</v>
      </c>
      <c r="K4003" s="1">
        <v>46255.758941458334</v>
      </c>
      <c r="L4003">
        <v>0</v>
      </c>
      <c r="M4003">
        <v>0</v>
      </c>
      <c r="N4003">
        <v>0</v>
      </c>
      <c r="O4003">
        <v>0</v>
      </c>
      <c r="P4003" s="119" t="s">
        <v>20254</v>
      </c>
    </row>
    <row r="4004" spans="1:16" x14ac:dyDescent="0.25">
      <c r="A4004">
        <v>9163</v>
      </c>
      <c r="B4004" s="119" t="s">
        <v>2026</v>
      </c>
      <c r="C4004">
        <v>0</v>
      </c>
      <c r="E4004">
        <v>220</v>
      </c>
      <c r="F4004">
        <v>1608</v>
      </c>
      <c r="G4004">
        <v>23</v>
      </c>
      <c r="H4004">
        <v>15000</v>
      </c>
      <c r="I4004" s="119" t="s">
        <v>1909</v>
      </c>
      <c r="J4004" s="119" t="s">
        <v>139</v>
      </c>
      <c r="K4004" s="1">
        <v>46255.758941458334</v>
      </c>
      <c r="L4004">
        <v>0</v>
      </c>
      <c r="M4004">
        <v>1</v>
      </c>
      <c r="N4004">
        <v>0</v>
      </c>
      <c r="O4004">
        <v>0</v>
      </c>
      <c r="P4004" s="119" t="s">
        <v>20254</v>
      </c>
    </row>
    <row r="4005" spans="1:16" x14ac:dyDescent="0.25">
      <c r="A4005">
        <v>9164</v>
      </c>
      <c r="B4005" s="119" t="s">
        <v>2028</v>
      </c>
      <c r="C4005">
        <v>0</v>
      </c>
      <c r="E4005">
        <v>929</v>
      </c>
      <c r="F4005">
        <v>24</v>
      </c>
      <c r="G4005">
        <v>293</v>
      </c>
      <c r="H4005">
        <v>5496</v>
      </c>
      <c r="I4005" s="119" t="s">
        <v>1909</v>
      </c>
      <c r="J4005" s="119" t="s">
        <v>139</v>
      </c>
      <c r="K4005" s="1">
        <v>46255.758941458334</v>
      </c>
      <c r="L4005">
        <v>0</v>
      </c>
      <c r="M4005">
        <v>1</v>
      </c>
      <c r="N4005">
        <v>0</v>
      </c>
      <c r="O4005">
        <v>0</v>
      </c>
      <c r="P4005" s="119" t="s">
        <v>20254</v>
      </c>
    </row>
    <row r="4006" spans="1:16" x14ac:dyDescent="0.25">
      <c r="A4006">
        <v>9165</v>
      </c>
      <c r="B4006" s="119" t="s">
        <v>2025</v>
      </c>
      <c r="C4006">
        <v>0</v>
      </c>
      <c r="E4006">
        <v>548</v>
      </c>
      <c r="F4006">
        <v>46</v>
      </c>
      <c r="G4006">
        <v>11</v>
      </c>
      <c r="H4006">
        <v>30203</v>
      </c>
      <c r="I4006" s="119" t="s">
        <v>1909</v>
      </c>
      <c r="J4006" s="119" t="s">
        <v>139</v>
      </c>
      <c r="K4006" s="1">
        <v>46255.758941458334</v>
      </c>
      <c r="L4006">
        <v>0</v>
      </c>
      <c r="M4006">
        <v>0</v>
      </c>
      <c r="N4006">
        <v>0</v>
      </c>
      <c r="O4006">
        <v>0</v>
      </c>
      <c r="P4006" s="119" t="s">
        <v>20254</v>
      </c>
    </row>
    <row r="4007" spans="1:16" x14ac:dyDescent="0.25">
      <c r="A4007">
        <v>9166</v>
      </c>
      <c r="B4007" s="119" t="s">
        <v>2029</v>
      </c>
      <c r="C4007">
        <v>0</v>
      </c>
      <c r="E4007">
        <v>402</v>
      </c>
      <c r="F4007">
        <v>98</v>
      </c>
      <c r="G4007">
        <v>11</v>
      </c>
      <c r="H4007">
        <v>42497</v>
      </c>
      <c r="I4007" s="119" t="s">
        <v>1909</v>
      </c>
      <c r="J4007" s="119" t="s">
        <v>139</v>
      </c>
      <c r="K4007" s="1">
        <v>46255.758941458334</v>
      </c>
      <c r="L4007">
        <v>0</v>
      </c>
      <c r="M4007">
        <v>0</v>
      </c>
      <c r="N4007">
        <v>0</v>
      </c>
      <c r="O4007">
        <v>0</v>
      </c>
      <c r="P4007" s="119" t="s">
        <v>20254</v>
      </c>
    </row>
    <row r="4008" spans="1:16" x14ac:dyDescent="0.25">
      <c r="A4008">
        <v>9167</v>
      </c>
      <c r="B4008" s="119" t="s">
        <v>2030</v>
      </c>
      <c r="C4008">
        <v>0</v>
      </c>
      <c r="E4008">
        <v>70</v>
      </c>
      <c r="F4008">
        <v>2060</v>
      </c>
      <c r="G4008">
        <v>19</v>
      </c>
      <c r="H4008">
        <v>29499</v>
      </c>
      <c r="I4008" s="119" t="s">
        <v>1909</v>
      </c>
      <c r="J4008" s="119" t="s">
        <v>139</v>
      </c>
      <c r="K4008" s="1">
        <v>46255.758941458334</v>
      </c>
      <c r="L4008">
        <v>0</v>
      </c>
      <c r="M4008">
        <v>0</v>
      </c>
      <c r="N4008">
        <v>0</v>
      </c>
      <c r="O4008">
        <v>0</v>
      </c>
      <c r="P4008" s="119" t="s">
        <v>20254</v>
      </c>
    </row>
    <row r="4009" spans="1:16" x14ac:dyDescent="0.25">
      <c r="A4009">
        <v>9168</v>
      </c>
      <c r="B4009" s="119" t="s">
        <v>2027</v>
      </c>
      <c r="C4009">
        <v>0</v>
      </c>
      <c r="E4009">
        <v>146</v>
      </c>
      <c r="F4009">
        <v>2235</v>
      </c>
      <c r="G4009">
        <v>26</v>
      </c>
      <c r="H4009">
        <v>53534</v>
      </c>
      <c r="I4009" s="119" t="s">
        <v>1909</v>
      </c>
      <c r="J4009" s="119" t="s">
        <v>139</v>
      </c>
      <c r="K4009" s="1">
        <v>46255.758941458334</v>
      </c>
      <c r="L4009">
        <v>0</v>
      </c>
      <c r="M4009">
        <v>0</v>
      </c>
      <c r="N4009">
        <v>0</v>
      </c>
      <c r="O4009">
        <v>0</v>
      </c>
      <c r="P4009" s="119" t="s">
        <v>20254</v>
      </c>
    </row>
    <row r="4010" spans="1:16" x14ac:dyDescent="0.25">
      <c r="A4010">
        <v>9169</v>
      </c>
      <c r="B4010" s="119" t="s">
        <v>2031</v>
      </c>
      <c r="C4010">
        <v>0</v>
      </c>
      <c r="E4010">
        <v>75</v>
      </c>
      <c r="F4010">
        <v>207</v>
      </c>
      <c r="G4010">
        <v>10</v>
      </c>
      <c r="H4010">
        <v>104792</v>
      </c>
      <c r="I4010" s="119" t="s">
        <v>1909</v>
      </c>
      <c r="J4010" s="119" t="s">
        <v>22</v>
      </c>
      <c r="K4010" s="1">
        <v>46255.758941458334</v>
      </c>
      <c r="L4010">
        <v>0</v>
      </c>
      <c r="M4010">
        <v>0</v>
      </c>
      <c r="N4010">
        <v>0</v>
      </c>
      <c r="O4010">
        <v>0</v>
      </c>
      <c r="P4010" s="119" t="s">
        <v>20254</v>
      </c>
    </row>
    <row r="4011" spans="1:16" x14ac:dyDescent="0.25">
      <c r="A4011">
        <v>9171</v>
      </c>
      <c r="B4011" s="119" t="s">
        <v>2032</v>
      </c>
      <c r="C4011">
        <v>0</v>
      </c>
      <c r="E4011">
        <v>116</v>
      </c>
      <c r="F4011">
        <v>2198</v>
      </c>
      <c r="G4011">
        <v>12</v>
      </c>
      <c r="H4011">
        <v>68893</v>
      </c>
      <c r="I4011" s="119" t="s">
        <v>1909</v>
      </c>
      <c r="J4011" s="119" t="s">
        <v>22</v>
      </c>
      <c r="K4011" s="1">
        <v>46255.758941458334</v>
      </c>
      <c r="L4011">
        <v>0</v>
      </c>
      <c r="M4011">
        <v>0</v>
      </c>
      <c r="N4011">
        <v>0</v>
      </c>
      <c r="O4011">
        <v>0</v>
      </c>
      <c r="P4011" s="119" t="s">
        <v>20254</v>
      </c>
    </row>
    <row r="4012" spans="1:16" x14ac:dyDescent="0.25">
      <c r="A4012">
        <v>9172</v>
      </c>
      <c r="B4012" s="119" t="s">
        <v>2033</v>
      </c>
      <c r="C4012">
        <v>0</v>
      </c>
      <c r="E4012">
        <v>169</v>
      </c>
      <c r="F4012">
        <v>318</v>
      </c>
      <c r="G4012">
        <v>18</v>
      </c>
      <c r="H4012">
        <v>70315</v>
      </c>
      <c r="I4012" s="119" t="s">
        <v>1909</v>
      </c>
      <c r="J4012" s="119" t="s">
        <v>22</v>
      </c>
      <c r="K4012" s="1">
        <v>46255.758941458334</v>
      </c>
      <c r="L4012">
        <v>0</v>
      </c>
      <c r="M4012">
        <v>0</v>
      </c>
      <c r="N4012">
        <v>0</v>
      </c>
      <c r="O4012">
        <v>0</v>
      </c>
      <c r="P4012" s="119" t="s">
        <v>20254</v>
      </c>
    </row>
    <row r="4013" spans="1:16" x14ac:dyDescent="0.25">
      <c r="A4013">
        <v>9173</v>
      </c>
      <c r="B4013" s="119" t="s">
        <v>2034</v>
      </c>
      <c r="C4013">
        <v>0</v>
      </c>
      <c r="E4013">
        <v>170</v>
      </c>
      <c r="F4013">
        <v>1060</v>
      </c>
      <c r="G4013">
        <v>36</v>
      </c>
      <c r="H4013">
        <v>84060</v>
      </c>
      <c r="I4013" s="119" t="s">
        <v>1909</v>
      </c>
      <c r="J4013" s="119" t="s">
        <v>22</v>
      </c>
      <c r="K4013" s="1">
        <v>46255.758941458334</v>
      </c>
      <c r="L4013">
        <v>0</v>
      </c>
      <c r="M4013">
        <v>0</v>
      </c>
      <c r="N4013">
        <v>0</v>
      </c>
      <c r="O4013">
        <v>0</v>
      </c>
      <c r="P4013" s="119" t="s">
        <v>20254</v>
      </c>
    </row>
    <row r="4014" spans="1:16" x14ac:dyDescent="0.25">
      <c r="A4014">
        <v>9174</v>
      </c>
      <c r="B4014" s="119" t="s">
        <v>2035</v>
      </c>
      <c r="C4014">
        <v>0</v>
      </c>
      <c r="E4014">
        <v>29</v>
      </c>
      <c r="F4014">
        <v>1508</v>
      </c>
      <c r="G4014">
        <v>13</v>
      </c>
      <c r="H4014">
        <v>99999</v>
      </c>
      <c r="I4014" s="119" t="s">
        <v>1909</v>
      </c>
      <c r="J4014" s="119" t="s">
        <v>22</v>
      </c>
      <c r="K4014" s="1">
        <v>46255.758941458334</v>
      </c>
      <c r="L4014">
        <v>0</v>
      </c>
      <c r="M4014">
        <v>0</v>
      </c>
      <c r="N4014">
        <v>0</v>
      </c>
      <c r="O4014">
        <v>0</v>
      </c>
      <c r="P4014" s="119" t="s">
        <v>20254</v>
      </c>
    </row>
    <row r="4015" spans="1:16" x14ac:dyDescent="0.25">
      <c r="A4015">
        <v>9175</v>
      </c>
      <c r="B4015" s="119" t="s">
        <v>2031</v>
      </c>
      <c r="C4015">
        <v>0</v>
      </c>
      <c r="E4015">
        <v>49</v>
      </c>
      <c r="F4015">
        <v>631</v>
      </c>
      <c r="G4015">
        <v>8</v>
      </c>
      <c r="H4015">
        <v>79900</v>
      </c>
      <c r="I4015" s="119" t="s">
        <v>1909</v>
      </c>
      <c r="J4015" s="119" t="s">
        <v>139</v>
      </c>
      <c r="K4015" s="1">
        <v>46255.758941458334</v>
      </c>
      <c r="L4015">
        <v>0</v>
      </c>
      <c r="M4015">
        <v>0</v>
      </c>
      <c r="N4015">
        <v>0</v>
      </c>
      <c r="O4015">
        <v>0</v>
      </c>
      <c r="P4015" s="119" t="s">
        <v>20254</v>
      </c>
    </row>
    <row r="4016" spans="1:16" x14ac:dyDescent="0.25">
      <c r="A4016">
        <v>9176</v>
      </c>
      <c r="B4016" s="119" t="s">
        <v>2036</v>
      </c>
      <c r="C4016">
        <v>0</v>
      </c>
      <c r="E4016">
        <v>44</v>
      </c>
      <c r="F4016">
        <v>2637</v>
      </c>
      <c r="G4016">
        <v>4</v>
      </c>
      <c r="H4016">
        <v>297499</v>
      </c>
      <c r="I4016" s="119" t="s">
        <v>1909</v>
      </c>
      <c r="J4016" s="119" t="s">
        <v>222</v>
      </c>
      <c r="K4016" s="1">
        <v>46255.758941458334</v>
      </c>
      <c r="L4016">
        <v>0</v>
      </c>
      <c r="M4016">
        <v>0</v>
      </c>
      <c r="N4016">
        <v>0</v>
      </c>
      <c r="O4016">
        <v>0</v>
      </c>
      <c r="P4016" s="119" t="s">
        <v>20254</v>
      </c>
    </row>
    <row r="4017" spans="1:16" x14ac:dyDescent="0.25">
      <c r="A4017">
        <v>9177</v>
      </c>
      <c r="B4017" s="119" t="s">
        <v>2037</v>
      </c>
      <c r="C4017">
        <v>0</v>
      </c>
      <c r="E4017">
        <v>30</v>
      </c>
      <c r="F4017">
        <v>3515</v>
      </c>
      <c r="G4017">
        <v>8</v>
      </c>
      <c r="H4017">
        <v>70287</v>
      </c>
      <c r="I4017" s="119" t="s">
        <v>1909</v>
      </c>
      <c r="J4017" s="119" t="s">
        <v>139</v>
      </c>
      <c r="K4017" s="1">
        <v>46255.758941458334</v>
      </c>
      <c r="L4017">
        <v>0</v>
      </c>
      <c r="M4017">
        <v>0</v>
      </c>
      <c r="N4017">
        <v>0</v>
      </c>
      <c r="O4017">
        <v>0</v>
      </c>
      <c r="P4017" s="119" t="s">
        <v>20254</v>
      </c>
    </row>
    <row r="4018" spans="1:16" x14ac:dyDescent="0.25">
      <c r="A4018">
        <v>9178</v>
      </c>
      <c r="B4018" s="119" t="s">
        <v>2038</v>
      </c>
      <c r="C4018">
        <v>0</v>
      </c>
      <c r="E4018">
        <v>80</v>
      </c>
      <c r="F4018">
        <v>4000</v>
      </c>
      <c r="G4018">
        <v>16</v>
      </c>
      <c r="H4018">
        <v>274499</v>
      </c>
      <c r="I4018" s="119" t="s">
        <v>1909</v>
      </c>
      <c r="J4018" s="119" t="s">
        <v>222</v>
      </c>
      <c r="K4018" s="1">
        <v>46255.758941458334</v>
      </c>
      <c r="L4018">
        <v>0</v>
      </c>
      <c r="M4018">
        <v>0</v>
      </c>
      <c r="N4018">
        <v>0</v>
      </c>
      <c r="O4018">
        <v>0</v>
      </c>
      <c r="P4018" s="119" t="s">
        <v>20254</v>
      </c>
    </row>
    <row r="4019" spans="1:16" x14ac:dyDescent="0.25">
      <c r="A4019">
        <v>9179</v>
      </c>
      <c r="B4019" s="119" t="s">
        <v>2033</v>
      </c>
      <c r="C4019">
        <v>0</v>
      </c>
      <c r="E4019">
        <v>107</v>
      </c>
      <c r="F4019">
        <v>2503</v>
      </c>
      <c r="G4019">
        <v>2</v>
      </c>
      <c r="H4019">
        <v>79580</v>
      </c>
      <c r="I4019" s="119" t="s">
        <v>1909</v>
      </c>
      <c r="J4019" s="119" t="s">
        <v>139</v>
      </c>
      <c r="K4019" s="1">
        <v>46255.758941458334</v>
      </c>
      <c r="L4019">
        <v>1</v>
      </c>
      <c r="M4019">
        <v>1</v>
      </c>
      <c r="N4019">
        <v>1</v>
      </c>
      <c r="O4019">
        <v>0</v>
      </c>
      <c r="P4019" s="119" t="s">
        <v>20254</v>
      </c>
    </row>
    <row r="4020" spans="1:16" x14ac:dyDescent="0.25">
      <c r="A4020">
        <v>9180</v>
      </c>
      <c r="B4020" s="119" t="s">
        <v>2039</v>
      </c>
      <c r="C4020">
        <v>0</v>
      </c>
      <c r="E4020">
        <v>39</v>
      </c>
      <c r="F4020">
        <v>10004</v>
      </c>
      <c r="G4020">
        <v>32</v>
      </c>
      <c r="H4020">
        <v>131088</v>
      </c>
      <c r="I4020" s="119" t="s">
        <v>1909</v>
      </c>
      <c r="J4020" s="119" t="s">
        <v>222</v>
      </c>
      <c r="K4020" s="1">
        <v>46255.758941458334</v>
      </c>
      <c r="L4020">
        <v>0</v>
      </c>
      <c r="M4020">
        <v>0</v>
      </c>
      <c r="N4020">
        <v>0</v>
      </c>
      <c r="O4020">
        <v>0</v>
      </c>
      <c r="P4020" s="119" t="s">
        <v>20254</v>
      </c>
    </row>
    <row r="4021" spans="1:16" x14ac:dyDescent="0.25">
      <c r="A4021">
        <v>9183</v>
      </c>
      <c r="B4021" s="119" t="s">
        <v>2034</v>
      </c>
      <c r="C4021">
        <v>0</v>
      </c>
      <c r="E4021">
        <v>86</v>
      </c>
      <c r="F4021">
        <v>2521</v>
      </c>
      <c r="G4021">
        <v>15</v>
      </c>
      <c r="H4021">
        <v>62093</v>
      </c>
      <c r="I4021" s="119" t="s">
        <v>1909</v>
      </c>
      <c r="J4021" s="119" t="s">
        <v>139</v>
      </c>
      <c r="K4021" s="1">
        <v>46255.758941458334</v>
      </c>
      <c r="L4021">
        <v>0</v>
      </c>
      <c r="M4021">
        <v>0</v>
      </c>
      <c r="N4021">
        <v>0</v>
      </c>
      <c r="O4021">
        <v>0</v>
      </c>
      <c r="P4021" s="119" t="s">
        <v>20254</v>
      </c>
    </row>
    <row r="4022" spans="1:16" x14ac:dyDescent="0.25">
      <c r="A4022">
        <v>9184</v>
      </c>
      <c r="B4022" s="119" t="s">
        <v>2040</v>
      </c>
      <c r="C4022">
        <v>0</v>
      </c>
      <c r="E4022">
        <v>51</v>
      </c>
      <c r="F4022">
        <v>241</v>
      </c>
      <c r="G4022">
        <v>30</v>
      </c>
      <c r="H4022">
        <v>257912</v>
      </c>
      <c r="I4022" s="119" t="s">
        <v>1909</v>
      </c>
      <c r="J4022" s="119" t="s">
        <v>222</v>
      </c>
      <c r="K4022" s="1">
        <v>46255.758941458334</v>
      </c>
      <c r="L4022">
        <v>0</v>
      </c>
      <c r="M4022">
        <v>0</v>
      </c>
      <c r="N4022">
        <v>0</v>
      </c>
      <c r="O4022">
        <v>0</v>
      </c>
      <c r="P4022" s="119" t="s">
        <v>20254</v>
      </c>
    </row>
    <row r="4023" spans="1:16" x14ac:dyDescent="0.25">
      <c r="A4023">
        <v>9185</v>
      </c>
      <c r="B4023" s="119" t="s">
        <v>2032</v>
      </c>
      <c r="C4023">
        <v>0</v>
      </c>
      <c r="E4023">
        <v>70</v>
      </c>
      <c r="F4023">
        <v>2514</v>
      </c>
      <c r="G4023">
        <v>7</v>
      </c>
      <c r="H4023">
        <v>152509</v>
      </c>
      <c r="I4023" s="119" t="s">
        <v>1909</v>
      </c>
      <c r="J4023" s="119" t="s">
        <v>139</v>
      </c>
      <c r="K4023" s="1">
        <v>46255.758941458334</v>
      </c>
      <c r="L4023">
        <v>0</v>
      </c>
      <c r="M4023">
        <v>0</v>
      </c>
      <c r="N4023">
        <v>0</v>
      </c>
      <c r="O4023">
        <v>0</v>
      </c>
      <c r="P4023" s="119" t="s">
        <v>20254</v>
      </c>
    </row>
    <row r="4024" spans="1:16" x14ac:dyDescent="0.25">
      <c r="A4024">
        <v>9186</v>
      </c>
      <c r="B4024" s="119" t="s">
        <v>2041</v>
      </c>
      <c r="C4024">
        <v>0</v>
      </c>
      <c r="E4024">
        <v>138</v>
      </c>
      <c r="F4024">
        <v>5155</v>
      </c>
      <c r="G4024">
        <v>5</v>
      </c>
      <c r="H4024">
        <v>199998</v>
      </c>
      <c r="I4024" s="119" t="s">
        <v>1909</v>
      </c>
      <c r="J4024" s="119" t="s">
        <v>222</v>
      </c>
      <c r="K4024" s="1">
        <v>46255.758941458334</v>
      </c>
      <c r="L4024">
        <v>0</v>
      </c>
      <c r="M4024">
        <v>0</v>
      </c>
      <c r="N4024">
        <v>0</v>
      </c>
      <c r="O4024">
        <v>0</v>
      </c>
      <c r="P4024" s="119" t="s">
        <v>20254</v>
      </c>
    </row>
    <row r="4025" spans="1:16" x14ac:dyDescent="0.25">
      <c r="A4025">
        <v>9187</v>
      </c>
      <c r="B4025" s="119" t="s">
        <v>2042</v>
      </c>
      <c r="C4025">
        <v>0</v>
      </c>
      <c r="E4025">
        <v>126</v>
      </c>
      <c r="F4025">
        <v>5586</v>
      </c>
      <c r="G4025">
        <v>25</v>
      </c>
      <c r="H4025">
        <v>119593</v>
      </c>
      <c r="I4025" s="119" t="s">
        <v>1909</v>
      </c>
      <c r="J4025" s="119" t="s">
        <v>22</v>
      </c>
      <c r="K4025" s="1">
        <v>46255.758941458334</v>
      </c>
      <c r="L4025">
        <v>0</v>
      </c>
      <c r="M4025">
        <v>0</v>
      </c>
      <c r="N4025">
        <v>0</v>
      </c>
      <c r="O4025">
        <v>0</v>
      </c>
      <c r="P4025" s="119" t="s">
        <v>20254</v>
      </c>
    </row>
    <row r="4026" spans="1:16" x14ac:dyDescent="0.25">
      <c r="A4026">
        <v>9189</v>
      </c>
      <c r="B4026" s="119" t="s">
        <v>2043</v>
      </c>
      <c r="C4026">
        <v>0</v>
      </c>
      <c r="E4026">
        <v>74</v>
      </c>
      <c r="F4026">
        <v>2785</v>
      </c>
      <c r="G4026">
        <v>9</v>
      </c>
      <c r="H4026">
        <v>88785</v>
      </c>
      <c r="I4026" s="119" t="s">
        <v>1909</v>
      </c>
      <c r="J4026" s="119" t="s">
        <v>22</v>
      </c>
      <c r="K4026" s="1">
        <v>46255.758941458334</v>
      </c>
      <c r="L4026">
        <v>0</v>
      </c>
      <c r="M4026">
        <v>0</v>
      </c>
      <c r="N4026">
        <v>0</v>
      </c>
      <c r="O4026">
        <v>0</v>
      </c>
      <c r="P4026" s="119" t="s">
        <v>20254</v>
      </c>
    </row>
    <row r="4027" spans="1:16" x14ac:dyDescent="0.25">
      <c r="A4027">
        <v>9190</v>
      </c>
      <c r="B4027" s="119" t="s">
        <v>2044</v>
      </c>
      <c r="C4027">
        <v>0</v>
      </c>
      <c r="E4027">
        <v>59</v>
      </c>
      <c r="F4027">
        <v>5504</v>
      </c>
      <c r="G4027">
        <v>32</v>
      </c>
      <c r="H4027">
        <v>65504</v>
      </c>
      <c r="I4027" s="119" t="s">
        <v>1909</v>
      </c>
      <c r="J4027" s="119" t="s">
        <v>22</v>
      </c>
      <c r="K4027" s="1">
        <v>46255.758941458334</v>
      </c>
      <c r="L4027">
        <v>0</v>
      </c>
      <c r="M4027">
        <v>0</v>
      </c>
      <c r="N4027">
        <v>0</v>
      </c>
      <c r="O4027">
        <v>0</v>
      </c>
      <c r="P4027" s="119" t="s">
        <v>20254</v>
      </c>
    </row>
    <row r="4028" spans="1:16" x14ac:dyDescent="0.25">
      <c r="A4028">
        <v>9192</v>
      </c>
      <c r="B4028" s="119" t="s">
        <v>2045</v>
      </c>
      <c r="C4028">
        <v>0</v>
      </c>
      <c r="E4028">
        <v>75</v>
      </c>
      <c r="F4028">
        <v>2119</v>
      </c>
      <c r="G4028">
        <v>25</v>
      </c>
      <c r="H4028">
        <v>89576</v>
      </c>
      <c r="I4028" s="119" t="s">
        <v>1909</v>
      </c>
      <c r="J4028" s="119" t="s">
        <v>22</v>
      </c>
      <c r="K4028" s="1">
        <v>46255.758941458334</v>
      </c>
      <c r="L4028">
        <v>0</v>
      </c>
      <c r="M4028">
        <v>0</v>
      </c>
      <c r="N4028">
        <v>0</v>
      </c>
      <c r="O4028">
        <v>0</v>
      </c>
      <c r="P4028" s="119" t="s">
        <v>20254</v>
      </c>
    </row>
    <row r="4029" spans="1:16" x14ac:dyDescent="0.25">
      <c r="A4029">
        <v>9193</v>
      </c>
      <c r="B4029" s="119" t="s">
        <v>2042</v>
      </c>
      <c r="C4029">
        <v>0</v>
      </c>
      <c r="E4029">
        <v>253</v>
      </c>
      <c r="F4029">
        <v>1319</v>
      </c>
      <c r="G4029">
        <v>2</v>
      </c>
      <c r="H4029">
        <v>147797</v>
      </c>
      <c r="I4029" s="119" t="s">
        <v>1909</v>
      </c>
      <c r="J4029" s="119" t="s">
        <v>139</v>
      </c>
      <c r="K4029" s="1">
        <v>46255.758941458334</v>
      </c>
      <c r="L4029">
        <v>0</v>
      </c>
      <c r="M4029">
        <v>0</v>
      </c>
      <c r="N4029">
        <v>0</v>
      </c>
      <c r="O4029">
        <v>0</v>
      </c>
      <c r="P4029" s="119" t="s">
        <v>20254</v>
      </c>
    </row>
    <row r="4030" spans="1:16" x14ac:dyDescent="0.25">
      <c r="A4030">
        <v>9194</v>
      </c>
      <c r="B4030" s="119" t="s">
        <v>2036</v>
      </c>
      <c r="C4030">
        <v>0</v>
      </c>
      <c r="E4030">
        <v>156</v>
      </c>
      <c r="F4030">
        <v>10103</v>
      </c>
      <c r="G4030">
        <v>25</v>
      </c>
      <c r="H4030">
        <v>129999</v>
      </c>
      <c r="I4030" s="119" t="s">
        <v>1909</v>
      </c>
      <c r="J4030" s="119" t="s">
        <v>222</v>
      </c>
      <c r="K4030" s="1">
        <v>46255.758941458334</v>
      </c>
      <c r="L4030">
        <v>0</v>
      </c>
      <c r="M4030">
        <v>0</v>
      </c>
      <c r="N4030">
        <v>0</v>
      </c>
      <c r="O4030">
        <v>0</v>
      </c>
      <c r="P4030" s="119" t="s">
        <v>20254</v>
      </c>
    </row>
    <row r="4031" spans="1:16" x14ac:dyDescent="0.25">
      <c r="A4031">
        <v>9195</v>
      </c>
      <c r="B4031" s="119" t="s">
        <v>2044</v>
      </c>
      <c r="C4031">
        <v>0</v>
      </c>
      <c r="E4031">
        <v>62</v>
      </c>
      <c r="F4031">
        <v>5560</v>
      </c>
      <c r="G4031">
        <v>11</v>
      </c>
      <c r="H4031">
        <v>147390</v>
      </c>
      <c r="I4031" s="119" t="s">
        <v>1909</v>
      </c>
      <c r="J4031" s="119" t="s">
        <v>139</v>
      </c>
      <c r="K4031" s="1">
        <v>46255.758941458334</v>
      </c>
      <c r="L4031">
        <v>0</v>
      </c>
      <c r="M4031">
        <v>0</v>
      </c>
      <c r="N4031">
        <v>0</v>
      </c>
      <c r="O4031">
        <v>0</v>
      </c>
      <c r="P4031" s="119" t="s">
        <v>20254</v>
      </c>
    </row>
    <row r="4032" spans="1:16" x14ac:dyDescent="0.25">
      <c r="A4032">
        <v>9196</v>
      </c>
      <c r="B4032" s="119" t="s">
        <v>2038</v>
      </c>
      <c r="C4032">
        <v>0</v>
      </c>
      <c r="E4032">
        <v>91</v>
      </c>
      <c r="F4032">
        <v>6026</v>
      </c>
      <c r="G4032">
        <v>7</v>
      </c>
      <c r="H4032">
        <v>99995</v>
      </c>
      <c r="I4032" s="119" t="s">
        <v>1909</v>
      </c>
      <c r="J4032" s="119" t="s">
        <v>222</v>
      </c>
      <c r="K4032" s="1">
        <v>46255.758941458334</v>
      </c>
      <c r="L4032">
        <v>0</v>
      </c>
      <c r="M4032">
        <v>0</v>
      </c>
      <c r="N4032">
        <v>0</v>
      </c>
      <c r="O4032">
        <v>0</v>
      </c>
      <c r="P4032" s="119" t="s">
        <v>20254</v>
      </c>
    </row>
    <row r="4033" spans="1:16" x14ac:dyDescent="0.25">
      <c r="A4033">
        <v>9199</v>
      </c>
      <c r="B4033" s="119" t="s">
        <v>2046</v>
      </c>
      <c r="C4033">
        <v>0</v>
      </c>
      <c r="E4033">
        <v>73</v>
      </c>
      <c r="F4033">
        <v>2640</v>
      </c>
      <c r="G4033">
        <v>16</v>
      </c>
      <c r="H4033">
        <v>79991</v>
      </c>
      <c r="I4033" s="119" t="s">
        <v>1909</v>
      </c>
      <c r="J4033" s="119" t="s">
        <v>139</v>
      </c>
      <c r="K4033" s="1">
        <v>46255.758941458334</v>
      </c>
      <c r="L4033">
        <v>0</v>
      </c>
      <c r="M4033">
        <v>0</v>
      </c>
      <c r="N4033">
        <v>0</v>
      </c>
      <c r="O4033">
        <v>0</v>
      </c>
      <c r="P4033" s="119" t="s">
        <v>20254</v>
      </c>
    </row>
    <row r="4034" spans="1:16" x14ac:dyDescent="0.25">
      <c r="A4034">
        <v>9200</v>
      </c>
      <c r="B4034" s="119" t="s">
        <v>2040</v>
      </c>
      <c r="C4034">
        <v>0</v>
      </c>
      <c r="E4034">
        <v>54</v>
      </c>
      <c r="F4034">
        <v>20013</v>
      </c>
      <c r="G4034">
        <v>18</v>
      </c>
      <c r="H4034">
        <v>220000</v>
      </c>
      <c r="I4034" s="119" t="s">
        <v>1909</v>
      </c>
      <c r="J4034" s="119" t="s">
        <v>222</v>
      </c>
      <c r="K4034" s="1">
        <v>46255.758941458334</v>
      </c>
      <c r="L4034">
        <v>0</v>
      </c>
      <c r="M4034">
        <v>0</v>
      </c>
      <c r="N4034">
        <v>0</v>
      </c>
      <c r="O4034">
        <v>0</v>
      </c>
      <c r="P4034" s="119" t="s">
        <v>20254</v>
      </c>
    </row>
    <row r="4035" spans="1:16" x14ac:dyDescent="0.25">
      <c r="A4035">
        <v>9201</v>
      </c>
      <c r="B4035" s="119" t="s">
        <v>2043</v>
      </c>
      <c r="C4035">
        <v>0</v>
      </c>
      <c r="E4035">
        <v>216</v>
      </c>
      <c r="F4035">
        <v>2003</v>
      </c>
      <c r="G4035">
        <v>7</v>
      </c>
      <c r="H4035">
        <v>190407</v>
      </c>
      <c r="I4035" s="119" t="s">
        <v>1909</v>
      </c>
      <c r="J4035" s="119" t="s">
        <v>139</v>
      </c>
      <c r="K4035" s="1">
        <v>46255.758941458334</v>
      </c>
      <c r="L4035">
        <v>0</v>
      </c>
      <c r="M4035">
        <v>0</v>
      </c>
      <c r="N4035">
        <v>0</v>
      </c>
      <c r="O4035">
        <v>0</v>
      </c>
      <c r="P4035" s="119" t="s">
        <v>20254</v>
      </c>
    </row>
    <row r="4036" spans="1:16" x14ac:dyDescent="0.25">
      <c r="A4036">
        <v>9202</v>
      </c>
      <c r="B4036" s="119" t="s">
        <v>2041</v>
      </c>
      <c r="C4036">
        <v>0</v>
      </c>
      <c r="E4036">
        <v>135</v>
      </c>
      <c r="F4036">
        <v>7236</v>
      </c>
      <c r="G4036">
        <v>7</v>
      </c>
      <c r="H4036">
        <v>197214</v>
      </c>
      <c r="I4036" s="119" t="s">
        <v>1909</v>
      </c>
      <c r="J4036" s="119" t="s">
        <v>222</v>
      </c>
      <c r="K4036" s="1">
        <v>46255.758941458334</v>
      </c>
      <c r="L4036">
        <v>0</v>
      </c>
      <c r="M4036">
        <v>0</v>
      </c>
      <c r="N4036">
        <v>0</v>
      </c>
      <c r="O4036">
        <v>0</v>
      </c>
      <c r="P4036" s="119" t="s">
        <v>20254</v>
      </c>
    </row>
    <row r="4037" spans="1:16" x14ac:dyDescent="0.25">
      <c r="A4037">
        <v>9203</v>
      </c>
      <c r="B4037" s="119" t="s">
        <v>2045</v>
      </c>
      <c r="C4037">
        <v>0</v>
      </c>
      <c r="E4037">
        <v>57</v>
      </c>
      <c r="F4037">
        <v>1317</v>
      </c>
      <c r="G4037">
        <v>6</v>
      </c>
      <c r="H4037">
        <v>139579</v>
      </c>
      <c r="I4037" s="119" t="s">
        <v>1909</v>
      </c>
      <c r="J4037" s="119" t="s">
        <v>139</v>
      </c>
      <c r="K4037" s="1">
        <v>46255.758941458334</v>
      </c>
      <c r="L4037">
        <v>0</v>
      </c>
      <c r="M4037">
        <v>0</v>
      </c>
      <c r="N4037">
        <v>0</v>
      </c>
      <c r="O4037">
        <v>0</v>
      </c>
      <c r="P4037" s="119" t="s">
        <v>20254</v>
      </c>
    </row>
    <row r="4038" spans="1:16" x14ac:dyDescent="0.25">
      <c r="A4038">
        <v>9204</v>
      </c>
      <c r="B4038" s="119" t="s">
        <v>2047</v>
      </c>
      <c r="C4038">
        <v>0</v>
      </c>
      <c r="E4038">
        <v>143</v>
      </c>
      <c r="F4038">
        <v>14383</v>
      </c>
      <c r="G4038">
        <v>8</v>
      </c>
      <c r="H4038">
        <v>239998</v>
      </c>
      <c r="I4038" s="119" t="s">
        <v>1909</v>
      </c>
      <c r="J4038" s="119" t="s">
        <v>222</v>
      </c>
      <c r="K4038" s="1">
        <v>46255.758941458334</v>
      </c>
      <c r="L4038">
        <v>0</v>
      </c>
      <c r="M4038">
        <v>0</v>
      </c>
      <c r="N4038">
        <v>0</v>
      </c>
      <c r="O4038">
        <v>0</v>
      </c>
      <c r="P4038" s="119" t="s">
        <v>20254</v>
      </c>
    </row>
    <row r="4039" spans="1:16" x14ac:dyDescent="0.25">
      <c r="A4039">
        <v>9205</v>
      </c>
      <c r="B4039" s="119" t="s">
        <v>2048</v>
      </c>
      <c r="C4039">
        <v>0</v>
      </c>
      <c r="E4039">
        <v>49</v>
      </c>
      <c r="F4039">
        <v>4000</v>
      </c>
      <c r="G4039">
        <v>18</v>
      </c>
      <c r="H4039">
        <v>116047</v>
      </c>
      <c r="I4039" s="119" t="s">
        <v>1909</v>
      </c>
      <c r="J4039" s="119" t="s">
        <v>22</v>
      </c>
      <c r="K4039" s="1">
        <v>46255.758941458334</v>
      </c>
      <c r="L4039">
        <v>0</v>
      </c>
      <c r="M4039">
        <v>0</v>
      </c>
      <c r="N4039">
        <v>0</v>
      </c>
      <c r="O4039">
        <v>0</v>
      </c>
      <c r="P4039" s="119" t="s">
        <v>20254</v>
      </c>
    </row>
    <row r="4040" spans="1:16" x14ac:dyDescent="0.25">
      <c r="A4040">
        <v>9206</v>
      </c>
      <c r="B4040" s="119" t="s">
        <v>2049</v>
      </c>
      <c r="C4040">
        <v>0</v>
      </c>
      <c r="E4040">
        <v>76</v>
      </c>
      <c r="F4040">
        <v>11007</v>
      </c>
      <c r="G4040">
        <v>19</v>
      </c>
      <c r="H4040">
        <v>99999</v>
      </c>
      <c r="I4040" s="119" t="s">
        <v>1909</v>
      </c>
      <c r="J4040" s="119" t="s">
        <v>22</v>
      </c>
      <c r="K4040" s="1">
        <v>46255.758941458334</v>
      </c>
      <c r="L4040">
        <v>0</v>
      </c>
      <c r="M4040">
        <v>0</v>
      </c>
      <c r="N4040">
        <v>0</v>
      </c>
      <c r="O4040">
        <v>0</v>
      </c>
      <c r="P4040" s="119" t="s">
        <v>20254</v>
      </c>
    </row>
    <row r="4041" spans="1:16" x14ac:dyDescent="0.25">
      <c r="A4041">
        <v>9207</v>
      </c>
      <c r="B4041" s="119" t="s">
        <v>2050</v>
      </c>
      <c r="C4041">
        <v>0</v>
      </c>
      <c r="E4041">
        <v>16</v>
      </c>
      <c r="F4041">
        <v>10004</v>
      </c>
      <c r="G4041">
        <v>13</v>
      </c>
      <c r="H4041">
        <v>169990</v>
      </c>
      <c r="I4041" s="119" t="s">
        <v>1909</v>
      </c>
      <c r="J4041" s="119" t="s">
        <v>22</v>
      </c>
      <c r="K4041" s="1">
        <v>46255.758941458334</v>
      </c>
      <c r="L4041">
        <v>0</v>
      </c>
      <c r="M4041">
        <v>0</v>
      </c>
      <c r="N4041">
        <v>0</v>
      </c>
      <c r="O4041">
        <v>0</v>
      </c>
      <c r="P4041" s="119" t="s">
        <v>20254</v>
      </c>
    </row>
    <row r="4042" spans="1:16" x14ac:dyDescent="0.25">
      <c r="A4042">
        <v>9209</v>
      </c>
      <c r="B4042" s="119" t="s">
        <v>2051</v>
      </c>
      <c r="C4042">
        <v>0</v>
      </c>
      <c r="E4042">
        <v>130</v>
      </c>
      <c r="F4042">
        <v>7609</v>
      </c>
      <c r="G4042">
        <v>6</v>
      </c>
      <c r="H4042">
        <v>239386</v>
      </c>
      <c r="I4042" s="119" t="s">
        <v>1909</v>
      </c>
      <c r="J4042" s="119" t="s">
        <v>22</v>
      </c>
      <c r="K4042" s="1">
        <v>46255.758941458334</v>
      </c>
      <c r="L4042">
        <v>0</v>
      </c>
      <c r="M4042">
        <v>0</v>
      </c>
      <c r="N4042">
        <v>0</v>
      </c>
      <c r="O4042">
        <v>0</v>
      </c>
      <c r="P4042" s="119" t="s">
        <v>20254</v>
      </c>
    </row>
    <row r="4043" spans="1:16" x14ac:dyDescent="0.25">
      <c r="A4043">
        <v>9210</v>
      </c>
      <c r="B4043" s="119" t="s">
        <v>2052</v>
      </c>
      <c r="C4043">
        <v>0</v>
      </c>
      <c r="E4043">
        <v>144</v>
      </c>
      <c r="F4043">
        <v>5204</v>
      </c>
      <c r="G4043">
        <v>8</v>
      </c>
      <c r="H4043">
        <v>145496</v>
      </c>
      <c r="I4043" s="119" t="s">
        <v>1909</v>
      </c>
      <c r="J4043" s="119" t="s">
        <v>22</v>
      </c>
      <c r="K4043" s="1">
        <v>46255.758941458334</v>
      </c>
      <c r="L4043">
        <v>0</v>
      </c>
      <c r="M4043">
        <v>0</v>
      </c>
      <c r="N4043">
        <v>0</v>
      </c>
      <c r="O4043">
        <v>0</v>
      </c>
      <c r="P4043" s="119" t="s">
        <v>20254</v>
      </c>
    </row>
    <row r="4044" spans="1:16" x14ac:dyDescent="0.25">
      <c r="A4044">
        <v>9211</v>
      </c>
      <c r="B4044" s="119" t="s">
        <v>2048</v>
      </c>
      <c r="C4044">
        <v>0</v>
      </c>
      <c r="E4044">
        <v>91</v>
      </c>
      <c r="F4044">
        <v>12012</v>
      </c>
      <c r="G4044">
        <v>16</v>
      </c>
      <c r="H4044">
        <v>149990</v>
      </c>
      <c r="I4044" s="119" t="s">
        <v>1909</v>
      </c>
      <c r="J4044" s="119" t="s">
        <v>139</v>
      </c>
      <c r="K4044" s="1">
        <v>46255.758941458334</v>
      </c>
      <c r="L4044">
        <v>0</v>
      </c>
      <c r="M4044">
        <v>0</v>
      </c>
      <c r="N4044">
        <v>0</v>
      </c>
      <c r="O4044">
        <v>0</v>
      </c>
      <c r="P4044" s="119" t="s">
        <v>20254</v>
      </c>
    </row>
    <row r="4045" spans="1:16" x14ac:dyDescent="0.25">
      <c r="A4045">
        <v>9212</v>
      </c>
      <c r="B4045" s="119" t="s">
        <v>2053</v>
      </c>
      <c r="C4045">
        <v>0</v>
      </c>
      <c r="E4045">
        <v>94</v>
      </c>
      <c r="F4045">
        <v>10403</v>
      </c>
      <c r="G4045">
        <v>6</v>
      </c>
      <c r="H4045">
        <v>119999</v>
      </c>
      <c r="I4045" s="119" t="s">
        <v>1909</v>
      </c>
      <c r="J4045" s="119" t="s">
        <v>222</v>
      </c>
      <c r="K4045" s="1">
        <v>46255.758941458334</v>
      </c>
      <c r="L4045">
        <v>0</v>
      </c>
      <c r="M4045">
        <v>0</v>
      </c>
      <c r="N4045">
        <v>0</v>
      </c>
      <c r="O4045">
        <v>0</v>
      </c>
      <c r="P4045" s="119" t="s">
        <v>20254</v>
      </c>
    </row>
    <row r="4046" spans="1:16" x14ac:dyDescent="0.25">
      <c r="A4046">
        <v>9213</v>
      </c>
      <c r="B4046" s="119" t="s">
        <v>2050</v>
      </c>
      <c r="C4046">
        <v>0</v>
      </c>
      <c r="E4046">
        <v>51</v>
      </c>
      <c r="F4046">
        <v>11999</v>
      </c>
      <c r="G4046">
        <v>7</v>
      </c>
      <c r="H4046">
        <v>149996</v>
      </c>
      <c r="I4046" s="119" t="s">
        <v>1909</v>
      </c>
      <c r="J4046" s="119" t="s">
        <v>139</v>
      </c>
      <c r="K4046" s="1">
        <v>46255.758941458334</v>
      </c>
      <c r="L4046">
        <v>0</v>
      </c>
      <c r="M4046">
        <v>1</v>
      </c>
      <c r="N4046">
        <v>0</v>
      </c>
      <c r="O4046">
        <v>0</v>
      </c>
      <c r="P4046" s="119" t="s">
        <v>20254</v>
      </c>
    </row>
    <row r="4047" spans="1:16" x14ac:dyDescent="0.25">
      <c r="A4047">
        <v>9214</v>
      </c>
      <c r="B4047" s="119" t="s">
        <v>2054</v>
      </c>
      <c r="C4047">
        <v>0</v>
      </c>
      <c r="E4047">
        <v>55</v>
      </c>
      <c r="F4047">
        <v>7502</v>
      </c>
      <c r="G4047">
        <v>15</v>
      </c>
      <c r="H4047">
        <v>149000</v>
      </c>
      <c r="I4047" s="119" t="s">
        <v>1909</v>
      </c>
      <c r="J4047" s="119" t="s">
        <v>222</v>
      </c>
      <c r="K4047" s="1">
        <v>46255.758941458334</v>
      </c>
      <c r="L4047">
        <v>0</v>
      </c>
      <c r="M4047">
        <v>0</v>
      </c>
      <c r="N4047">
        <v>0</v>
      </c>
      <c r="O4047">
        <v>0</v>
      </c>
      <c r="P4047" s="119" t="s">
        <v>20254</v>
      </c>
    </row>
    <row r="4048" spans="1:16" x14ac:dyDescent="0.25">
      <c r="A4048">
        <v>9217</v>
      </c>
      <c r="B4048" s="119" t="s">
        <v>2049</v>
      </c>
      <c r="C4048">
        <v>0</v>
      </c>
      <c r="E4048">
        <v>82</v>
      </c>
      <c r="F4048">
        <v>11569</v>
      </c>
      <c r="G4048">
        <v>10</v>
      </c>
      <c r="H4048">
        <v>131568</v>
      </c>
      <c r="I4048" s="119" t="s">
        <v>1909</v>
      </c>
      <c r="J4048" s="119" t="s">
        <v>139</v>
      </c>
      <c r="K4048" s="1">
        <v>46255.758941458334</v>
      </c>
      <c r="L4048">
        <v>0</v>
      </c>
      <c r="M4048">
        <v>0</v>
      </c>
      <c r="N4048">
        <v>0</v>
      </c>
      <c r="O4048">
        <v>0</v>
      </c>
      <c r="P4048" s="119" t="s">
        <v>20254</v>
      </c>
    </row>
    <row r="4049" spans="1:16" x14ac:dyDescent="0.25">
      <c r="A4049">
        <v>9218</v>
      </c>
      <c r="B4049" s="119" t="s">
        <v>2055</v>
      </c>
      <c r="C4049">
        <v>0</v>
      </c>
      <c r="E4049">
        <v>156</v>
      </c>
      <c r="F4049">
        <v>2058</v>
      </c>
      <c r="G4049">
        <v>2</v>
      </c>
      <c r="H4049">
        <v>99999</v>
      </c>
      <c r="I4049" s="119" t="s">
        <v>1909</v>
      </c>
      <c r="J4049" s="119" t="s">
        <v>222</v>
      </c>
      <c r="K4049" s="1">
        <v>46255.758941458334</v>
      </c>
      <c r="L4049">
        <v>0</v>
      </c>
      <c r="M4049">
        <v>0</v>
      </c>
      <c r="N4049">
        <v>0</v>
      </c>
      <c r="O4049">
        <v>0</v>
      </c>
      <c r="P4049" s="119" t="s">
        <v>20254</v>
      </c>
    </row>
    <row r="4050" spans="1:16" x14ac:dyDescent="0.25">
      <c r="A4050">
        <v>9219</v>
      </c>
      <c r="B4050" s="119" t="s">
        <v>2051</v>
      </c>
      <c r="C4050">
        <v>0</v>
      </c>
      <c r="E4050">
        <v>127</v>
      </c>
      <c r="F4050">
        <v>2012</v>
      </c>
      <c r="G4050">
        <v>15</v>
      </c>
      <c r="H4050">
        <v>139580</v>
      </c>
      <c r="I4050" s="119" t="s">
        <v>1909</v>
      </c>
      <c r="J4050" s="119" t="s">
        <v>139</v>
      </c>
      <c r="K4050" s="1">
        <v>46255.758941458334</v>
      </c>
      <c r="L4050">
        <v>0</v>
      </c>
      <c r="M4050">
        <v>0</v>
      </c>
      <c r="N4050">
        <v>0</v>
      </c>
      <c r="O4050">
        <v>0</v>
      </c>
      <c r="P4050" s="119" t="s">
        <v>20254</v>
      </c>
    </row>
    <row r="4051" spans="1:16" x14ac:dyDescent="0.25">
      <c r="A4051">
        <v>9220</v>
      </c>
      <c r="B4051" s="119" t="s">
        <v>2056</v>
      </c>
      <c r="C4051">
        <v>0</v>
      </c>
      <c r="E4051">
        <v>167</v>
      </c>
      <c r="F4051">
        <v>10736</v>
      </c>
      <c r="G4051">
        <v>6</v>
      </c>
      <c r="H4051">
        <v>109580</v>
      </c>
      <c r="I4051" s="119" t="s">
        <v>1909</v>
      </c>
      <c r="J4051" s="119" t="s">
        <v>222</v>
      </c>
      <c r="K4051" s="1">
        <v>46255.758941458334</v>
      </c>
      <c r="L4051">
        <v>0</v>
      </c>
      <c r="M4051">
        <v>0</v>
      </c>
      <c r="N4051">
        <v>0</v>
      </c>
      <c r="O4051">
        <v>0</v>
      </c>
      <c r="P4051" s="119" t="s">
        <v>20254</v>
      </c>
    </row>
    <row r="4052" spans="1:16" x14ac:dyDescent="0.25">
      <c r="A4052">
        <v>9221</v>
      </c>
      <c r="B4052" s="119" t="s">
        <v>2052</v>
      </c>
      <c r="C4052">
        <v>0</v>
      </c>
      <c r="E4052">
        <v>47</v>
      </c>
      <c r="F4052">
        <v>19999</v>
      </c>
      <c r="G4052">
        <v>3</v>
      </c>
      <c r="H4052">
        <v>189580</v>
      </c>
      <c r="I4052" s="119" t="s">
        <v>1909</v>
      </c>
      <c r="J4052" s="119" t="s">
        <v>139</v>
      </c>
      <c r="K4052" s="1">
        <v>46255.758941458334</v>
      </c>
      <c r="L4052">
        <v>0</v>
      </c>
      <c r="M4052">
        <v>0</v>
      </c>
      <c r="N4052">
        <v>0</v>
      </c>
      <c r="O4052">
        <v>0</v>
      </c>
      <c r="P4052" s="119" t="s">
        <v>20254</v>
      </c>
    </row>
    <row r="4053" spans="1:16" x14ac:dyDescent="0.25">
      <c r="A4053">
        <v>9222</v>
      </c>
      <c r="B4053" s="119" t="s">
        <v>2057</v>
      </c>
      <c r="C4053">
        <v>0</v>
      </c>
      <c r="E4053">
        <v>182</v>
      </c>
      <c r="F4053">
        <v>4519</v>
      </c>
      <c r="G4053">
        <v>10</v>
      </c>
      <c r="H4053">
        <v>148999</v>
      </c>
      <c r="I4053" s="119" t="s">
        <v>1909</v>
      </c>
      <c r="J4053" s="119" t="s">
        <v>222</v>
      </c>
      <c r="K4053" s="1">
        <v>46255.758941458334</v>
      </c>
      <c r="L4053">
        <v>0</v>
      </c>
      <c r="M4053">
        <v>0</v>
      </c>
      <c r="N4053">
        <v>0</v>
      </c>
      <c r="O4053">
        <v>0</v>
      </c>
      <c r="P4053" s="119" t="s">
        <v>20254</v>
      </c>
    </row>
    <row r="4054" spans="1:16" x14ac:dyDescent="0.25">
      <c r="A4054">
        <v>9223</v>
      </c>
      <c r="B4054" s="119" t="s">
        <v>2058</v>
      </c>
      <c r="C4054">
        <v>0</v>
      </c>
      <c r="E4054">
        <v>100</v>
      </c>
      <c r="F4054">
        <v>1413</v>
      </c>
      <c r="G4054">
        <v>30</v>
      </c>
      <c r="H4054">
        <v>51412</v>
      </c>
      <c r="I4054" s="119" t="s">
        <v>1909</v>
      </c>
      <c r="J4054" s="119" t="s">
        <v>22</v>
      </c>
      <c r="K4054" s="1">
        <v>46255.758941458334</v>
      </c>
      <c r="L4054">
        <v>0</v>
      </c>
      <c r="M4054">
        <v>0</v>
      </c>
      <c r="N4054">
        <v>0</v>
      </c>
      <c r="O4054">
        <v>0</v>
      </c>
      <c r="P4054" s="119" t="s">
        <v>20254</v>
      </c>
    </row>
    <row r="4055" spans="1:16" x14ac:dyDescent="0.25">
      <c r="A4055">
        <v>9224</v>
      </c>
      <c r="B4055" s="119" t="s">
        <v>2059</v>
      </c>
      <c r="C4055">
        <v>0</v>
      </c>
      <c r="E4055">
        <v>61</v>
      </c>
      <c r="F4055">
        <v>1002</v>
      </c>
      <c r="G4055">
        <v>46</v>
      </c>
      <c r="H4055">
        <v>59889</v>
      </c>
      <c r="I4055" s="119" t="s">
        <v>1909</v>
      </c>
      <c r="J4055" s="119" t="s">
        <v>22</v>
      </c>
      <c r="K4055" s="1">
        <v>46255.758941458334</v>
      </c>
      <c r="L4055">
        <v>0</v>
      </c>
      <c r="M4055">
        <v>0</v>
      </c>
      <c r="N4055">
        <v>0</v>
      </c>
      <c r="O4055">
        <v>0</v>
      </c>
      <c r="P4055" s="119" t="s">
        <v>20254</v>
      </c>
    </row>
    <row r="4056" spans="1:16" x14ac:dyDescent="0.25">
      <c r="A4056">
        <v>9225</v>
      </c>
      <c r="B4056" s="119" t="s">
        <v>2060</v>
      </c>
      <c r="C4056">
        <v>0</v>
      </c>
      <c r="E4056">
        <v>66</v>
      </c>
      <c r="F4056">
        <v>131</v>
      </c>
      <c r="G4056">
        <v>23</v>
      </c>
      <c r="H4056">
        <v>40000</v>
      </c>
      <c r="I4056" s="119" t="s">
        <v>1909</v>
      </c>
      <c r="J4056" s="119" t="s">
        <v>22</v>
      </c>
      <c r="K4056" s="1">
        <v>46255.758941458334</v>
      </c>
      <c r="L4056">
        <v>0</v>
      </c>
      <c r="M4056">
        <v>1</v>
      </c>
      <c r="N4056">
        <v>0</v>
      </c>
      <c r="O4056">
        <v>0</v>
      </c>
      <c r="P4056" s="119" t="s">
        <v>20254</v>
      </c>
    </row>
    <row r="4057" spans="1:16" x14ac:dyDescent="0.25">
      <c r="A4057">
        <v>9226</v>
      </c>
      <c r="B4057" s="119" t="s">
        <v>2061</v>
      </c>
      <c r="C4057">
        <v>0</v>
      </c>
      <c r="E4057">
        <v>23</v>
      </c>
      <c r="F4057">
        <v>1415</v>
      </c>
      <c r="G4057">
        <v>30</v>
      </c>
      <c r="H4057">
        <v>49992</v>
      </c>
      <c r="I4057" s="119" t="s">
        <v>1909</v>
      </c>
      <c r="J4057" s="119" t="s">
        <v>22</v>
      </c>
      <c r="K4057" s="1">
        <v>46255.758941458334</v>
      </c>
      <c r="L4057">
        <v>0</v>
      </c>
      <c r="M4057">
        <v>0</v>
      </c>
      <c r="N4057">
        <v>0</v>
      </c>
      <c r="O4057">
        <v>0</v>
      </c>
      <c r="P4057" s="119" t="s">
        <v>20254</v>
      </c>
    </row>
    <row r="4058" spans="1:16" x14ac:dyDescent="0.25">
      <c r="A4058">
        <v>9228</v>
      </c>
      <c r="B4058" s="119" t="s">
        <v>2062</v>
      </c>
      <c r="C4058">
        <v>0</v>
      </c>
      <c r="E4058">
        <v>80</v>
      </c>
      <c r="F4058">
        <v>1014</v>
      </c>
      <c r="G4058">
        <v>5</v>
      </c>
      <c r="H4058">
        <v>49999</v>
      </c>
      <c r="I4058" s="119" t="s">
        <v>1909</v>
      </c>
      <c r="J4058" s="119" t="s">
        <v>22</v>
      </c>
      <c r="K4058" s="1">
        <v>46255.758941458334</v>
      </c>
      <c r="L4058">
        <v>0</v>
      </c>
      <c r="M4058">
        <v>0</v>
      </c>
      <c r="N4058">
        <v>0</v>
      </c>
      <c r="O4058">
        <v>0</v>
      </c>
      <c r="P4058" s="119" t="s">
        <v>20254</v>
      </c>
    </row>
    <row r="4059" spans="1:16" x14ac:dyDescent="0.25">
      <c r="A4059">
        <v>9229</v>
      </c>
      <c r="B4059" s="119" t="s">
        <v>2063</v>
      </c>
      <c r="C4059">
        <v>0</v>
      </c>
      <c r="E4059">
        <v>1513</v>
      </c>
      <c r="F4059">
        <v>20</v>
      </c>
      <c r="G4059">
        <v>33</v>
      </c>
      <c r="H4059">
        <v>53599</v>
      </c>
      <c r="I4059" s="119" t="s">
        <v>1909</v>
      </c>
      <c r="J4059" s="119" t="s">
        <v>22</v>
      </c>
      <c r="K4059" s="1">
        <v>46255.758941458334</v>
      </c>
      <c r="L4059">
        <v>0</v>
      </c>
      <c r="M4059">
        <v>0</v>
      </c>
      <c r="N4059">
        <v>0</v>
      </c>
      <c r="O4059">
        <v>0</v>
      </c>
      <c r="P4059" s="119" t="s">
        <v>20254</v>
      </c>
    </row>
    <row r="4060" spans="1:16" x14ac:dyDescent="0.25">
      <c r="A4060">
        <v>9230</v>
      </c>
      <c r="B4060" s="119" t="s">
        <v>2064</v>
      </c>
      <c r="C4060">
        <v>0</v>
      </c>
      <c r="E4060">
        <v>59</v>
      </c>
      <c r="F4060">
        <v>47878</v>
      </c>
      <c r="G4060">
        <v>24</v>
      </c>
      <c r="H4060">
        <v>576917</v>
      </c>
      <c r="I4060" s="119" t="s">
        <v>1909</v>
      </c>
      <c r="J4060" s="119" t="s">
        <v>24</v>
      </c>
      <c r="K4060" s="1">
        <v>46255.758941458334</v>
      </c>
      <c r="L4060">
        <v>0</v>
      </c>
      <c r="M4060">
        <v>1</v>
      </c>
      <c r="N4060">
        <v>0</v>
      </c>
      <c r="O4060">
        <v>1</v>
      </c>
      <c r="P4060" s="119" t="s">
        <v>20254</v>
      </c>
    </row>
    <row r="4061" spans="1:16" x14ac:dyDescent="0.25">
      <c r="A4061">
        <v>9231</v>
      </c>
      <c r="B4061" s="119" t="s">
        <v>2065</v>
      </c>
      <c r="C4061">
        <v>0</v>
      </c>
      <c r="E4061">
        <v>210</v>
      </c>
      <c r="F4061">
        <v>100000</v>
      </c>
      <c r="G4061">
        <v>13</v>
      </c>
      <c r="H4061">
        <v>474743</v>
      </c>
      <c r="I4061" s="119" t="s">
        <v>1909</v>
      </c>
      <c r="J4061" s="119" t="s">
        <v>24</v>
      </c>
      <c r="K4061" s="1">
        <v>46255.758941458334</v>
      </c>
      <c r="L4061">
        <v>0</v>
      </c>
      <c r="M4061">
        <v>0</v>
      </c>
      <c r="N4061">
        <v>0</v>
      </c>
      <c r="O4061">
        <v>0</v>
      </c>
      <c r="P4061" s="119" t="s">
        <v>20254</v>
      </c>
    </row>
    <row r="4062" spans="1:16" x14ac:dyDescent="0.25">
      <c r="A4062">
        <v>9233</v>
      </c>
      <c r="B4062" s="119" t="s">
        <v>2066</v>
      </c>
      <c r="C4062">
        <v>0</v>
      </c>
      <c r="E4062">
        <v>70</v>
      </c>
      <c r="F4062">
        <v>53305</v>
      </c>
      <c r="G4062">
        <v>23</v>
      </c>
      <c r="H4062">
        <v>303304</v>
      </c>
      <c r="I4062" s="119" t="s">
        <v>1909</v>
      </c>
      <c r="J4062" s="119" t="s">
        <v>24</v>
      </c>
      <c r="K4062" s="1">
        <v>46255.758941458334</v>
      </c>
      <c r="L4062">
        <v>0</v>
      </c>
      <c r="M4062">
        <v>0</v>
      </c>
      <c r="N4062">
        <v>0</v>
      </c>
      <c r="O4062">
        <v>0</v>
      </c>
      <c r="P4062" s="119" t="s">
        <v>20254</v>
      </c>
    </row>
    <row r="4063" spans="1:16" x14ac:dyDescent="0.25">
      <c r="A4063">
        <v>9234</v>
      </c>
      <c r="B4063" s="119" t="s">
        <v>2067</v>
      </c>
      <c r="C4063">
        <v>0</v>
      </c>
      <c r="E4063">
        <v>73</v>
      </c>
      <c r="F4063">
        <v>120112</v>
      </c>
      <c r="G4063">
        <v>26</v>
      </c>
      <c r="H4063">
        <v>690001</v>
      </c>
      <c r="I4063" s="119" t="s">
        <v>1909</v>
      </c>
      <c r="J4063" s="119" t="s">
        <v>24</v>
      </c>
      <c r="K4063" s="1">
        <v>46255.758941458334</v>
      </c>
      <c r="L4063">
        <v>0</v>
      </c>
      <c r="M4063">
        <v>0</v>
      </c>
      <c r="N4063">
        <v>0</v>
      </c>
      <c r="O4063">
        <v>0</v>
      </c>
      <c r="P4063" s="119" t="s">
        <v>20254</v>
      </c>
    </row>
    <row r="4064" spans="1:16" x14ac:dyDescent="0.25">
      <c r="A4064">
        <v>9235</v>
      </c>
      <c r="B4064" s="119" t="s">
        <v>2068</v>
      </c>
      <c r="C4064">
        <v>0</v>
      </c>
      <c r="E4064">
        <v>113</v>
      </c>
      <c r="F4064">
        <v>90112</v>
      </c>
      <c r="G4064">
        <v>25</v>
      </c>
      <c r="H4064">
        <v>749999</v>
      </c>
      <c r="I4064" s="119" t="s">
        <v>1909</v>
      </c>
      <c r="J4064" s="119" t="s">
        <v>24</v>
      </c>
      <c r="K4064" s="1">
        <v>46255.758941458334</v>
      </c>
      <c r="L4064">
        <v>0</v>
      </c>
      <c r="M4064">
        <v>0</v>
      </c>
      <c r="N4064">
        <v>0</v>
      </c>
      <c r="O4064">
        <v>0</v>
      </c>
      <c r="P4064" s="119" t="s">
        <v>20254</v>
      </c>
    </row>
    <row r="4065" spans="1:16" x14ac:dyDescent="0.25">
      <c r="A4065">
        <v>9236</v>
      </c>
      <c r="B4065" s="119" t="s">
        <v>2069</v>
      </c>
      <c r="C4065">
        <v>0</v>
      </c>
      <c r="E4065">
        <v>125</v>
      </c>
      <c r="F4065">
        <v>77721</v>
      </c>
      <c r="G4065">
        <v>9</v>
      </c>
      <c r="H4065">
        <v>499997</v>
      </c>
      <c r="I4065" s="119" t="s">
        <v>1909</v>
      </c>
      <c r="J4065" s="119" t="s">
        <v>24</v>
      </c>
      <c r="K4065" s="1">
        <v>46255.758941458334</v>
      </c>
      <c r="L4065">
        <v>0</v>
      </c>
      <c r="M4065">
        <v>0</v>
      </c>
      <c r="N4065">
        <v>0</v>
      </c>
      <c r="O4065">
        <v>0</v>
      </c>
      <c r="P4065" s="119" t="s">
        <v>20254</v>
      </c>
    </row>
    <row r="4066" spans="1:16" x14ac:dyDescent="0.25">
      <c r="A4066">
        <v>9237</v>
      </c>
      <c r="B4066" s="119" t="s">
        <v>2058</v>
      </c>
      <c r="C4066">
        <v>0</v>
      </c>
      <c r="E4066">
        <v>60</v>
      </c>
      <c r="F4066">
        <v>2002</v>
      </c>
      <c r="G4066">
        <v>21</v>
      </c>
      <c r="H4066">
        <v>79899</v>
      </c>
      <c r="I4066" s="119" t="s">
        <v>1909</v>
      </c>
      <c r="J4066" s="119" t="s">
        <v>139</v>
      </c>
      <c r="K4066" s="1">
        <v>46255.758941458334</v>
      </c>
      <c r="L4066">
        <v>0</v>
      </c>
      <c r="M4066">
        <v>0</v>
      </c>
      <c r="N4066">
        <v>0</v>
      </c>
      <c r="O4066">
        <v>0</v>
      </c>
      <c r="P4066" s="119" t="s">
        <v>20254</v>
      </c>
    </row>
    <row r="4067" spans="1:16" x14ac:dyDescent="0.25">
      <c r="A4067">
        <v>9238</v>
      </c>
      <c r="B4067" s="119" t="s">
        <v>2053</v>
      </c>
      <c r="C4067">
        <v>0</v>
      </c>
      <c r="E4067">
        <v>103</v>
      </c>
      <c r="F4067">
        <v>9300</v>
      </c>
      <c r="G4067">
        <v>29</v>
      </c>
      <c r="H4067">
        <v>149999</v>
      </c>
      <c r="I4067" s="119" t="s">
        <v>1909</v>
      </c>
      <c r="J4067" s="119" t="s">
        <v>222</v>
      </c>
      <c r="K4067" s="1">
        <v>46255.758941458334</v>
      </c>
      <c r="L4067">
        <v>0</v>
      </c>
      <c r="M4067">
        <v>0</v>
      </c>
      <c r="N4067">
        <v>0</v>
      </c>
      <c r="O4067">
        <v>0</v>
      </c>
      <c r="P4067" s="119" t="s">
        <v>20254</v>
      </c>
    </row>
    <row r="4068" spans="1:16" x14ac:dyDescent="0.25">
      <c r="A4068">
        <v>9239</v>
      </c>
      <c r="B4068" s="119" t="s">
        <v>2061</v>
      </c>
      <c r="C4068">
        <v>0</v>
      </c>
      <c r="E4068">
        <v>88</v>
      </c>
      <c r="F4068">
        <v>1830</v>
      </c>
      <c r="G4068">
        <v>27</v>
      </c>
      <c r="H4068">
        <v>67396</v>
      </c>
      <c r="I4068" s="119" t="s">
        <v>1909</v>
      </c>
      <c r="J4068" s="119" t="s">
        <v>139</v>
      </c>
      <c r="K4068" s="1">
        <v>46255.758941458334</v>
      </c>
      <c r="L4068">
        <v>0</v>
      </c>
      <c r="M4068">
        <v>0</v>
      </c>
      <c r="N4068">
        <v>0</v>
      </c>
      <c r="O4068">
        <v>0</v>
      </c>
      <c r="P4068" s="119" t="s">
        <v>20254</v>
      </c>
    </row>
    <row r="4069" spans="1:16" x14ac:dyDescent="0.25">
      <c r="A4069">
        <v>9240</v>
      </c>
      <c r="B4069" s="119" t="s">
        <v>2054</v>
      </c>
      <c r="C4069">
        <v>0</v>
      </c>
      <c r="E4069">
        <v>57</v>
      </c>
      <c r="F4069">
        <v>3125</v>
      </c>
      <c r="G4069">
        <v>23</v>
      </c>
      <c r="H4069">
        <v>138080</v>
      </c>
      <c r="I4069" s="119" t="s">
        <v>1909</v>
      </c>
      <c r="J4069" s="119" t="s">
        <v>222</v>
      </c>
      <c r="K4069" s="1">
        <v>46255.758941458334</v>
      </c>
      <c r="L4069">
        <v>0</v>
      </c>
      <c r="M4069">
        <v>0</v>
      </c>
      <c r="N4069">
        <v>0</v>
      </c>
      <c r="O4069">
        <v>0</v>
      </c>
      <c r="P4069" s="119" t="s">
        <v>20254</v>
      </c>
    </row>
    <row r="4070" spans="1:16" x14ac:dyDescent="0.25">
      <c r="A4070">
        <v>9243</v>
      </c>
      <c r="B4070" s="119" t="s">
        <v>2059</v>
      </c>
      <c r="C4070">
        <v>0</v>
      </c>
      <c r="E4070">
        <v>53</v>
      </c>
      <c r="F4070">
        <v>1905</v>
      </c>
      <c r="G4070">
        <v>8</v>
      </c>
      <c r="H4070">
        <v>54444</v>
      </c>
      <c r="I4070" s="119" t="s">
        <v>1909</v>
      </c>
      <c r="J4070" s="119" t="s">
        <v>139</v>
      </c>
      <c r="K4070" s="1">
        <v>46255.758941458334</v>
      </c>
      <c r="L4070">
        <v>0</v>
      </c>
      <c r="M4070">
        <v>1</v>
      </c>
      <c r="N4070">
        <v>0</v>
      </c>
      <c r="O4070">
        <v>1</v>
      </c>
      <c r="P4070" s="119" t="s">
        <v>20254</v>
      </c>
    </row>
    <row r="4071" spans="1:16" x14ac:dyDescent="0.25">
      <c r="A4071">
        <v>9244</v>
      </c>
      <c r="B4071" s="119" t="s">
        <v>2055</v>
      </c>
      <c r="C4071">
        <v>0</v>
      </c>
      <c r="E4071">
        <v>28</v>
      </c>
      <c r="F4071">
        <v>7104</v>
      </c>
      <c r="G4071">
        <v>18</v>
      </c>
      <c r="H4071">
        <v>107095</v>
      </c>
      <c r="I4071" s="119" t="s">
        <v>1909</v>
      </c>
      <c r="J4071" s="119" t="s">
        <v>222</v>
      </c>
      <c r="K4071" s="1">
        <v>46255.758941458334</v>
      </c>
      <c r="L4071">
        <v>0</v>
      </c>
      <c r="M4071">
        <v>0</v>
      </c>
      <c r="N4071">
        <v>0</v>
      </c>
      <c r="O4071">
        <v>0</v>
      </c>
      <c r="P4071" s="119" t="s">
        <v>20254</v>
      </c>
    </row>
    <row r="4072" spans="1:16" x14ac:dyDescent="0.25">
      <c r="A4072">
        <v>9245</v>
      </c>
      <c r="B4072" s="119" t="s">
        <v>2062</v>
      </c>
      <c r="C4072">
        <v>0</v>
      </c>
      <c r="E4072">
        <v>88</v>
      </c>
      <c r="F4072">
        <v>2618</v>
      </c>
      <c r="G4072">
        <v>22</v>
      </c>
      <c r="H4072">
        <v>122614</v>
      </c>
      <c r="I4072" s="119" t="s">
        <v>1909</v>
      </c>
      <c r="J4072" s="119" t="s">
        <v>139</v>
      </c>
      <c r="K4072" s="1">
        <v>46255.758941458334</v>
      </c>
      <c r="L4072">
        <v>0</v>
      </c>
      <c r="M4072">
        <v>0</v>
      </c>
      <c r="N4072">
        <v>0</v>
      </c>
      <c r="O4072">
        <v>0</v>
      </c>
      <c r="P4072" s="119" t="s">
        <v>20254</v>
      </c>
    </row>
    <row r="4073" spans="1:16" x14ac:dyDescent="0.25">
      <c r="A4073">
        <v>9246</v>
      </c>
      <c r="B4073" s="119" t="s">
        <v>2056</v>
      </c>
      <c r="C4073">
        <v>0</v>
      </c>
      <c r="E4073">
        <v>75</v>
      </c>
      <c r="F4073">
        <v>1419</v>
      </c>
      <c r="G4073">
        <v>4</v>
      </c>
      <c r="H4073">
        <v>159580</v>
      </c>
      <c r="I4073" s="119" t="s">
        <v>1909</v>
      </c>
      <c r="J4073" s="119" t="s">
        <v>222</v>
      </c>
      <c r="K4073" s="1">
        <v>46255.758941458334</v>
      </c>
      <c r="L4073">
        <v>0</v>
      </c>
      <c r="M4073">
        <v>0</v>
      </c>
      <c r="N4073">
        <v>0</v>
      </c>
      <c r="O4073">
        <v>0</v>
      </c>
      <c r="P4073" s="119" t="s">
        <v>20254</v>
      </c>
    </row>
    <row r="4074" spans="1:16" x14ac:dyDescent="0.25">
      <c r="A4074">
        <v>9247</v>
      </c>
      <c r="B4074" s="119" t="s">
        <v>2063</v>
      </c>
      <c r="C4074">
        <v>0</v>
      </c>
      <c r="E4074">
        <v>425</v>
      </c>
      <c r="F4074">
        <v>205</v>
      </c>
      <c r="G4074">
        <v>20</v>
      </c>
      <c r="H4074">
        <v>79898</v>
      </c>
      <c r="I4074" s="119" t="s">
        <v>1909</v>
      </c>
      <c r="J4074" s="119" t="s">
        <v>139</v>
      </c>
      <c r="K4074" s="1">
        <v>46255.758941458334</v>
      </c>
      <c r="L4074">
        <v>0</v>
      </c>
      <c r="M4074">
        <v>0</v>
      </c>
      <c r="N4074">
        <v>0</v>
      </c>
      <c r="O4074">
        <v>0</v>
      </c>
      <c r="P4074" s="119" t="s">
        <v>20254</v>
      </c>
    </row>
    <row r="4075" spans="1:16" x14ac:dyDescent="0.25">
      <c r="A4075">
        <v>9248</v>
      </c>
      <c r="B4075" s="119" t="s">
        <v>2057</v>
      </c>
      <c r="C4075">
        <v>0</v>
      </c>
      <c r="E4075">
        <v>38</v>
      </c>
      <c r="F4075">
        <v>10001</v>
      </c>
      <c r="G4075">
        <v>26</v>
      </c>
      <c r="H4075">
        <v>172897</v>
      </c>
      <c r="I4075" s="119" t="s">
        <v>1909</v>
      </c>
      <c r="J4075" s="119" t="s">
        <v>222</v>
      </c>
      <c r="K4075" s="1">
        <v>46255.758941458334</v>
      </c>
      <c r="L4075">
        <v>0</v>
      </c>
      <c r="M4075">
        <v>0</v>
      </c>
      <c r="N4075">
        <v>0</v>
      </c>
      <c r="O4075">
        <v>0</v>
      </c>
      <c r="P4075" s="119" t="s">
        <v>20254</v>
      </c>
    </row>
    <row r="4076" spans="1:16" x14ac:dyDescent="0.25">
      <c r="A4076">
        <v>9249</v>
      </c>
      <c r="B4076" s="119" t="s">
        <v>2060</v>
      </c>
      <c r="C4076">
        <v>0</v>
      </c>
      <c r="E4076">
        <v>60</v>
      </c>
      <c r="F4076">
        <v>914</v>
      </c>
      <c r="G4076">
        <v>7</v>
      </c>
      <c r="H4076">
        <v>89697</v>
      </c>
      <c r="I4076" s="119" t="s">
        <v>1909</v>
      </c>
      <c r="J4076" s="119" t="s">
        <v>139</v>
      </c>
      <c r="K4076" s="1">
        <v>46255.758941458334</v>
      </c>
      <c r="L4076">
        <v>0</v>
      </c>
      <c r="M4076">
        <v>0</v>
      </c>
      <c r="N4076">
        <v>0</v>
      </c>
      <c r="O4076">
        <v>0</v>
      </c>
      <c r="P4076" s="119" t="s">
        <v>20254</v>
      </c>
    </row>
    <row r="4077" spans="1:16" x14ac:dyDescent="0.25">
      <c r="A4077">
        <v>9250</v>
      </c>
      <c r="B4077" s="119" t="s">
        <v>2070</v>
      </c>
      <c r="C4077">
        <v>0</v>
      </c>
      <c r="E4077">
        <v>41</v>
      </c>
      <c r="F4077">
        <v>7013</v>
      </c>
      <c r="G4077">
        <v>23</v>
      </c>
      <c r="H4077">
        <v>124300</v>
      </c>
      <c r="I4077" s="119" t="s">
        <v>1909</v>
      </c>
      <c r="J4077" s="119" t="s">
        <v>222</v>
      </c>
      <c r="K4077" s="1">
        <v>46255.758941458334</v>
      </c>
      <c r="L4077">
        <v>0</v>
      </c>
      <c r="M4077">
        <v>0</v>
      </c>
      <c r="N4077">
        <v>0</v>
      </c>
      <c r="O4077">
        <v>0</v>
      </c>
      <c r="P4077" s="119" t="s">
        <v>20254</v>
      </c>
    </row>
    <row r="4078" spans="1:16" x14ac:dyDescent="0.25">
      <c r="A4078">
        <v>9263</v>
      </c>
      <c r="B4078" s="119" t="s">
        <v>2071</v>
      </c>
      <c r="C4078">
        <v>0</v>
      </c>
      <c r="E4078">
        <v>24141</v>
      </c>
      <c r="F4078">
        <v>140</v>
      </c>
      <c r="G4078">
        <v>9265</v>
      </c>
      <c r="H4078">
        <v>270</v>
      </c>
      <c r="I4078" s="119" t="s">
        <v>1909</v>
      </c>
      <c r="J4078" s="119" t="s">
        <v>17</v>
      </c>
      <c r="K4078" s="1">
        <v>46255.758941458334</v>
      </c>
      <c r="L4078">
        <v>329</v>
      </c>
      <c r="M4078">
        <v>5</v>
      </c>
      <c r="N4078">
        <v>47</v>
      </c>
      <c r="O4078">
        <v>1</v>
      </c>
      <c r="P4078" s="119" t="s">
        <v>20254</v>
      </c>
    </row>
    <row r="4079" spans="1:16" x14ac:dyDescent="0.25">
      <c r="A4079">
        <v>9264</v>
      </c>
      <c r="B4079" s="119" t="s">
        <v>2072</v>
      </c>
      <c r="C4079">
        <v>0</v>
      </c>
      <c r="E4079">
        <v>13833</v>
      </c>
      <c r="F4079">
        <v>277</v>
      </c>
      <c r="G4079">
        <v>5154</v>
      </c>
      <c r="H4079">
        <v>321</v>
      </c>
      <c r="I4079" s="119" t="s">
        <v>1909</v>
      </c>
      <c r="J4079" s="119" t="s">
        <v>17</v>
      </c>
      <c r="K4079" s="1">
        <v>46255.758941458334</v>
      </c>
      <c r="L4079">
        <v>663</v>
      </c>
      <c r="M4079">
        <v>16</v>
      </c>
      <c r="N4079">
        <v>99</v>
      </c>
      <c r="O4079">
        <v>1</v>
      </c>
      <c r="P4079" s="119" t="s">
        <v>20254</v>
      </c>
    </row>
    <row r="4080" spans="1:16" x14ac:dyDescent="0.25">
      <c r="A4080">
        <v>9265</v>
      </c>
      <c r="B4080" s="119" t="s">
        <v>2073</v>
      </c>
      <c r="C4080">
        <v>0</v>
      </c>
      <c r="E4080">
        <v>23030</v>
      </c>
      <c r="F4080">
        <v>65</v>
      </c>
      <c r="G4080">
        <v>8801</v>
      </c>
      <c r="H4080">
        <v>90</v>
      </c>
      <c r="I4080" s="119" t="s">
        <v>1909</v>
      </c>
      <c r="J4080" s="119" t="s">
        <v>17</v>
      </c>
      <c r="K4080" s="1">
        <v>46255.758941458334</v>
      </c>
      <c r="L4080">
        <v>302</v>
      </c>
      <c r="M4080">
        <v>20</v>
      </c>
      <c r="N4080">
        <v>95</v>
      </c>
      <c r="O4080">
        <v>8</v>
      </c>
      <c r="P4080" s="119" t="s">
        <v>20254</v>
      </c>
    </row>
    <row r="4081" spans="1:16" x14ac:dyDescent="0.25">
      <c r="A4081">
        <v>9266</v>
      </c>
      <c r="B4081" s="119" t="s">
        <v>2074</v>
      </c>
      <c r="C4081">
        <v>0</v>
      </c>
      <c r="E4081">
        <v>70266</v>
      </c>
      <c r="F4081">
        <v>127</v>
      </c>
      <c r="G4081">
        <v>11294</v>
      </c>
      <c r="H4081">
        <v>130</v>
      </c>
      <c r="I4081" s="119" t="s">
        <v>1909</v>
      </c>
      <c r="J4081" s="119" t="s">
        <v>17</v>
      </c>
      <c r="K4081" s="1">
        <v>46255.758941458334</v>
      </c>
      <c r="L4081">
        <v>520</v>
      </c>
      <c r="M4081">
        <v>8</v>
      </c>
      <c r="N4081">
        <v>151</v>
      </c>
      <c r="O4081">
        <v>1</v>
      </c>
      <c r="P4081" s="119" t="s">
        <v>20254</v>
      </c>
    </row>
    <row r="4082" spans="1:16" x14ac:dyDescent="0.25">
      <c r="A4082">
        <v>9267</v>
      </c>
      <c r="B4082" s="119" t="s">
        <v>2075</v>
      </c>
      <c r="C4082">
        <v>0</v>
      </c>
      <c r="E4082">
        <v>10955</v>
      </c>
      <c r="F4082">
        <v>1045</v>
      </c>
      <c r="G4082">
        <v>809</v>
      </c>
      <c r="H4082">
        <v>1046</v>
      </c>
      <c r="I4082" s="119" t="s">
        <v>1909</v>
      </c>
      <c r="J4082" s="119" t="s">
        <v>17</v>
      </c>
      <c r="K4082" s="1">
        <v>46255.758941458334</v>
      </c>
      <c r="L4082">
        <v>242</v>
      </c>
      <c r="M4082">
        <v>9</v>
      </c>
      <c r="N4082">
        <v>74</v>
      </c>
      <c r="O4082">
        <v>1</v>
      </c>
      <c r="P4082" s="119" t="s">
        <v>20254</v>
      </c>
    </row>
    <row r="4083" spans="1:16" x14ac:dyDescent="0.25">
      <c r="A4083">
        <v>9270</v>
      </c>
      <c r="B4083" s="119" t="s">
        <v>2076</v>
      </c>
      <c r="C4083">
        <v>0</v>
      </c>
      <c r="E4083">
        <v>3637</v>
      </c>
      <c r="F4083">
        <v>15</v>
      </c>
      <c r="G4083">
        <v>16957</v>
      </c>
      <c r="H4083">
        <v>95</v>
      </c>
      <c r="I4083" s="119" t="s">
        <v>1909</v>
      </c>
      <c r="J4083" s="119" t="s">
        <v>17</v>
      </c>
      <c r="K4083" s="1">
        <v>46255.758941458334</v>
      </c>
      <c r="L4083">
        <v>375</v>
      </c>
      <c r="M4083">
        <v>59</v>
      </c>
      <c r="N4083">
        <v>0</v>
      </c>
      <c r="O4083">
        <v>1</v>
      </c>
      <c r="P4083" s="119" t="s">
        <v>20254</v>
      </c>
    </row>
    <row r="4084" spans="1:16" x14ac:dyDescent="0.25">
      <c r="A4084">
        <v>9271</v>
      </c>
      <c r="B4084" s="119" t="s">
        <v>2077</v>
      </c>
      <c r="C4084">
        <v>0</v>
      </c>
      <c r="E4084">
        <v>25081</v>
      </c>
      <c r="F4084">
        <v>50</v>
      </c>
      <c r="G4084">
        <v>12815</v>
      </c>
      <c r="H4084">
        <v>94</v>
      </c>
      <c r="I4084" s="119" t="s">
        <v>1909</v>
      </c>
      <c r="J4084" s="119" t="s">
        <v>17</v>
      </c>
      <c r="K4084" s="1">
        <v>46255.758941458334</v>
      </c>
      <c r="L4084">
        <v>449</v>
      </c>
      <c r="M4084">
        <v>36</v>
      </c>
      <c r="N4084">
        <v>76</v>
      </c>
      <c r="O4084">
        <v>0</v>
      </c>
      <c r="P4084" s="119" t="s">
        <v>20254</v>
      </c>
    </row>
    <row r="4085" spans="1:16" x14ac:dyDescent="0.25">
      <c r="A4085">
        <v>9272</v>
      </c>
      <c r="B4085" s="119" t="s">
        <v>2078</v>
      </c>
      <c r="C4085">
        <v>0</v>
      </c>
      <c r="E4085">
        <v>6745</v>
      </c>
      <c r="F4085">
        <v>99</v>
      </c>
      <c r="G4085">
        <v>7726</v>
      </c>
      <c r="H4085">
        <v>198</v>
      </c>
      <c r="I4085" s="119" t="s">
        <v>1909</v>
      </c>
      <c r="J4085" s="119" t="s">
        <v>17</v>
      </c>
      <c r="K4085" s="1">
        <v>46255.758941458334</v>
      </c>
      <c r="L4085">
        <v>101</v>
      </c>
      <c r="M4085">
        <v>19</v>
      </c>
      <c r="N4085">
        <v>25</v>
      </c>
      <c r="O4085">
        <v>0</v>
      </c>
      <c r="P4085" s="119" t="s">
        <v>20254</v>
      </c>
    </row>
    <row r="4086" spans="1:16" x14ac:dyDescent="0.25">
      <c r="A4086">
        <v>9273</v>
      </c>
      <c r="B4086" s="119" t="s">
        <v>2079</v>
      </c>
      <c r="C4086">
        <v>0</v>
      </c>
      <c r="E4086">
        <v>7257</v>
      </c>
      <c r="F4086">
        <v>2000</v>
      </c>
      <c r="G4086">
        <v>644</v>
      </c>
      <c r="H4086">
        <v>4998</v>
      </c>
      <c r="I4086" s="119" t="s">
        <v>1909</v>
      </c>
      <c r="J4086" s="119" t="s">
        <v>17</v>
      </c>
      <c r="K4086" s="1">
        <v>46255.758941458334</v>
      </c>
      <c r="L4086">
        <v>10</v>
      </c>
      <c r="M4086">
        <v>1</v>
      </c>
      <c r="N4086">
        <v>1</v>
      </c>
      <c r="O4086">
        <v>1</v>
      </c>
      <c r="P4086" s="119" t="s">
        <v>20254</v>
      </c>
    </row>
    <row r="4087" spans="1:16" x14ac:dyDescent="0.25">
      <c r="A4087">
        <v>9274</v>
      </c>
      <c r="B4087" s="119" t="s">
        <v>2080</v>
      </c>
      <c r="C4087">
        <v>0</v>
      </c>
      <c r="E4087">
        <v>12219</v>
      </c>
      <c r="F4087">
        <v>276</v>
      </c>
      <c r="G4087">
        <v>1074</v>
      </c>
      <c r="H4087">
        <v>625</v>
      </c>
      <c r="I4087" s="119" t="s">
        <v>1909</v>
      </c>
      <c r="J4087" s="119" t="s">
        <v>17</v>
      </c>
      <c r="K4087" s="1">
        <v>46255.758941458334</v>
      </c>
      <c r="L4087">
        <v>1160</v>
      </c>
      <c r="M4087">
        <v>6</v>
      </c>
      <c r="N4087">
        <v>85</v>
      </c>
      <c r="O4087">
        <v>0</v>
      </c>
      <c r="P4087" s="119" t="s">
        <v>20254</v>
      </c>
    </row>
    <row r="4088" spans="1:16" x14ac:dyDescent="0.25">
      <c r="A4088">
        <v>9275</v>
      </c>
      <c r="B4088" s="119" t="s">
        <v>2081</v>
      </c>
      <c r="C4088">
        <v>0</v>
      </c>
      <c r="E4088">
        <v>8145</v>
      </c>
      <c r="F4088">
        <v>226</v>
      </c>
      <c r="G4088">
        <v>11488</v>
      </c>
      <c r="H4088">
        <v>470</v>
      </c>
      <c r="I4088" s="119" t="s">
        <v>1909</v>
      </c>
      <c r="J4088" s="119" t="s">
        <v>17</v>
      </c>
      <c r="K4088" s="1">
        <v>46255.758941458334</v>
      </c>
      <c r="L4088">
        <v>1589</v>
      </c>
      <c r="M4088">
        <v>27</v>
      </c>
      <c r="N4088">
        <v>381</v>
      </c>
      <c r="O4088">
        <v>7</v>
      </c>
      <c r="P4088" s="119" t="s">
        <v>20254</v>
      </c>
    </row>
    <row r="4089" spans="1:16" x14ac:dyDescent="0.25">
      <c r="A4089">
        <v>9276</v>
      </c>
      <c r="B4089" s="119" t="s">
        <v>2082</v>
      </c>
      <c r="C4089">
        <v>0</v>
      </c>
      <c r="E4089">
        <v>9137</v>
      </c>
      <c r="F4089">
        <v>61</v>
      </c>
      <c r="G4089">
        <v>19759</v>
      </c>
      <c r="H4089">
        <v>248</v>
      </c>
      <c r="I4089" s="119" t="s">
        <v>1909</v>
      </c>
      <c r="J4089" s="119" t="s">
        <v>17</v>
      </c>
      <c r="K4089" s="1">
        <v>46255.758941458334</v>
      </c>
      <c r="L4089">
        <v>867</v>
      </c>
      <c r="M4089">
        <v>12</v>
      </c>
      <c r="N4089">
        <v>98</v>
      </c>
      <c r="O4089">
        <v>0</v>
      </c>
      <c r="P4089" s="119" t="s">
        <v>20254</v>
      </c>
    </row>
    <row r="4090" spans="1:16" x14ac:dyDescent="0.25">
      <c r="A4090">
        <v>9277</v>
      </c>
      <c r="B4090" s="119" t="s">
        <v>2083</v>
      </c>
      <c r="C4090">
        <v>0</v>
      </c>
      <c r="E4090">
        <v>5580</v>
      </c>
      <c r="F4090">
        <v>91</v>
      </c>
      <c r="G4090">
        <v>38083</v>
      </c>
      <c r="H4090">
        <v>209</v>
      </c>
      <c r="I4090" s="119" t="s">
        <v>1909</v>
      </c>
      <c r="J4090" s="119" t="s">
        <v>17</v>
      </c>
      <c r="K4090" s="1">
        <v>46255.758941458334</v>
      </c>
      <c r="L4090">
        <v>6520</v>
      </c>
      <c r="M4090">
        <v>905</v>
      </c>
      <c r="N4090">
        <v>1662</v>
      </c>
      <c r="O4090">
        <v>423</v>
      </c>
      <c r="P4090" s="119" t="s">
        <v>20254</v>
      </c>
    </row>
    <row r="4091" spans="1:16" x14ac:dyDescent="0.25">
      <c r="A4091">
        <v>9278</v>
      </c>
      <c r="B4091" s="119" t="s">
        <v>2084</v>
      </c>
      <c r="C4091">
        <v>0</v>
      </c>
      <c r="E4091">
        <v>9704</v>
      </c>
      <c r="F4091">
        <v>28</v>
      </c>
      <c r="G4091">
        <v>172812</v>
      </c>
      <c r="H4091">
        <v>71</v>
      </c>
      <c r="I4091" s="119" t="s">
        <v>1909</v>
      </c>
      <c r="J4091" s="119" t="s">
        <v>17</v>
      </c>
      <c r="K4091" s="1">
        <v>46255.758941458334</v>
      </c>
      <c r="L4091">
        <v>2853</v>
      </c>
      <c r="M4091">
        <v>9282</v>
      </c>
      <c r="N4091">
        <v>509</v>
      </c>
      <c r="O4091">
        <v>296</v>
      </c>
      <c r="P4091" s="119" t="s">
        <v>20254</v>
      </c>
    </row>
    <row r="4092" spans="1:16" x14ac:dyDescent="0.25">
      <c r="A4092">
        <v>9279</v>
      </c>
      <c r="B4092" s="119" t="s">
        <v>2085</v>
      </c>
      <c r="C4092">
        <v>0</v>
      </c>
      <c r="E4092">
        <v>5672</v>
      </c>
      <c r="F4092">
        <v>18</v>
      </c>
      <c r="G4092">
        <v>7822</v>
      </c>
      <c r="H4092">
        <v>87</v>
      </c>
      <c r="I4092" s="119" t="s">
        <v>1909</v>
      </c>
      <c r="J4092" s="119" t="s">
        <v>17</v>
      </c>
      <c r="K4092" s="1">
        <v>46255.758941458334</v>
      </c>
      <c r="L4092">
        <v>909</v>
      </c>
      <c r="M4092">
        <v>105</v>
      </c>
      <c r="N4092">
        <v>215</v>
      </c>
      <c r="O4092">
        <v>22</v>
      </c>
      <c r="P4092" s="119" t="s">
        <v>20254</v>
      </c>
    </row>
    <row r="4093" spans="1:16" x14ac:dyDescent="0.25">
      <c r="A4093">
        <v>9280</v>
      </c>
      <c r="B4093" s="119" t="s">
        <v>2086</v>
      </c>
      <c r="C4093">
        <v>0</v>
      </c>
      <c r="E4093">
        <v>11190</v>
      </c>
      <c r="F4093">
        <v>52</v>
      </c>
      <c r="G4093">
        <v>7173</v>
      </c>
      <c r="H4093">
        <v>98</v>
      </c>
      <c r="I4093" s="119" t="s">
        <v>1909</v>
      </c>
      <c r="J4093" s="119" t="s">
        <v>17</v>
      </c>
      <c r="K4093" s="1">
        <v>46255.758941458334</v>
      </c>
      <c r="L4093">
        <v>3246</v>
      </c>
      <c r="M4093">
        <v>108</v>
      </c>
      <c r="N4093">
        <v>301</v>
      </c>
      <c r="O4093">
        <v>0</v>
      </c>
      <c r="P4093" s="119" t="s">
        <v>20254</v>
      </c>
    </row>
    <row r="4094" spans="1:16" x14ac:dyDescent="0.25">
      <c r="A4094">
        <v>9281</v>
      </c>
      <c r="B4094" s="119" t="s">
        <v>2087</v>
      </c>
      <c r="C4094">
        <v>0</v>
      </c>
      <c r="E4094">
        <v>16607</v>
      </c>
      <c r="F4094">
        <v>235</v>
      </c>
      <c r="G4094">
        <v>12751</v>
      </c>
      <c r="H4094">
        <v>250</v>
      </c>
      <c r="I4094" s="119" t="s">
        <v>1909</v>
      </c>
      <c r="J4094" s="119" t="s">
        <v>17</v>
      </c>
      <c r="K4094" s="1">
        <v>46255.758941458334</v>
      </c>
      <c r="L4094">
        <v>7637</v>
      </c>
      <c r="M4094">
        <v>184</v>
      </c>
      <c r="N4094">
        <v>1209</v>
      </c>
      <c r="O4094">
        <v>61</v>
      </c>
      <c r="P4094" s="119" t="s">
        <v>20254</v>
      </c>
    </row>
    <row r="4095" spans="1:16" x14ac:dyDescent="0.25">
      <c r="A4095">
        <v>9282</v>
      </c>
      <c r="B4095" s="119" t="s">
        <v>2088</v>
      </c>
      <c r="C4095">
        <v>0</v>
      </c>
      <c r="E4095">
        <v>13165</v>
      </c>
      <c r="F4095">
        <v>273</v>
      </c>
      <c r="G4095">
        <v>13751</v>
      </c>
      <c r="H4095">
        <v>293</v>
      </c>
      <c r="I4095" s="119" t="s">
        <v>1909</v>
      </c>
      <c r="J4095" s="119" t="s">
        <v>17</v>
      </c>
      <c r="K4095" s="1">
        <v>46255.758941458334</v>
      </c>
      <c r="L4095">
        <v>5986</v>
      </c>
      <c r="M4095">
        <v>111</v>
      </c>
      <c r="N4095">
        <v>1212</v>
      </c>
      <c r="O4095">
        <v>10</v>
      </c>
      <c r="P4095" s="119" t="s">
        <v>20254</v>
      </c>
    </row>
    <row r="4096" spans="1:16" x14ac:dyDescent="0.25">
      <c r="A4096">
        <v>9283</v>
      </c>
      <c r="B4096" s="119" t="s">
        <v>2089</v>
      </c>
      <c r="C4096">
        <v>0</v>
      </c>
      <c r="E4096">
        <v>3784</v>
      </c>
      <c r="F4096">
        <v>554</v>
      </c>
      <c r="G4096">
        <v>410</v>
      </c>
      <c r="H4096">
        <v>1220</v>
      </c>
      <c r="I4096" s="119" t="s">
        <v>1909</v>
      </c>
      <c r="J4096" s="119" t="s">
        <v>17</v>
      </c>
      <c r="K4096" s="1">
        <v>46255.758941458334</v>
      </c>
      <c r="L4096">
        <v>16</v>
      </c>
      <c r="M4096">
        <v>1</v>
      </c>
      <c r="N4096">
        <v>2</v>
      </c>
      <c r="O4096">
        <v>1</v>
      </c>
      <c r="P4096" s="119" t="s">
        <v>20254</v>
      </c>
    </row>
    <row r="4097" spans="1:16" x14ac:dyDescent="0.25">
      <c r="A4097">
        <v>9284</v>
      </c>
      <c r="B4097" s="119" t="s">
        <v>2090</v>
      </c>
      <c r="C4097">
        <v>0</v>
      </c>
      <c r="E4097">
        <v>4554</v>
      </c>
      <c r="F4097">
        <v>1640</v>
      </c>
      <c r="G4097">
        <v>107</v>
      </c>
      <c r="H4097">
        <v>19782</v>
      </c>
      <c r="I4097" s="119" t="s">
        <v>1909</v>
      </c>
      <c r="J4097" s="119" t="s">
        <v>17</v>
      </c>
      <c r="K4097" s="1">
        <v>46255.758941458334</v>
      </c>
      <c r="L4097">
        <v>5</v>
      </c>
      <c r="M4097">
        <v>1</v>
      </c>
      <c r="N4097">
        <v>0</v>
      </c>
      <c r="O4097">
        <v>0</v>
      </c>
      <c r="P4097" s="119" t="s">
        <v>20254</v>
      </c>
    </row>
    <row r="4098" spans="1:16" x14ac:dyDescent="0.25">
      <c r="A4098">
        <v>9285</v>
      </c>
      <c r="B4098" s="119" t="s">
        <v>2091</v>
      </c>
      <c r="C4098">
        <v>0</v>
      </c>
      <c r="E4098">
        <v>23712</v>
      </c>
      <c r="F4098">
        <v>135</v>
      </c>
      <c r="G4098">
        <v>99276</v>
      </c>
      <c r="H4098">
        <v>215</v>
      </c>
      <c r="I4098" s="119" t="s">
        <v>1909</v>
      </c>
      <c r="J4098" s="119" t="s">
        <v>17</v>
      </c>
      <c r="K4098" s="1">
        <v>46255.758941458334</v>
      </c>
      <c r="L4098">
        <v>14438</v>
      </c>
      <c r="M4098">
        <v>18947</v>
      </c>
      <c r="N4098">
        <v>3662</v>
      </c>
      <c r="O4098">
        <v>6034</v>
      </c>
      <c r="P4098" s="119" t="s">
        <v>20254</v>
      </c>
    </row>
    <row r="4099" spans="1:16" x14ac:dyDescent="0.25">
      <c r="A4099">
        <v>9286</v>
      </c>
      <c r="B4099" s="119" t="s">
        <v>2092</v>
      </c>
      <c r="C4099">
        <v>0</v>
      </c>
      <c r="E4099">
        <v>34067</v>
      </c>
      <c r="F4099">
        <v>182</v>
      </c>
      <c r="G4099">
        <v>11977</v>
      </c>
      <c r="H4099">
        <v>213</v>
      </c>
      <c r="I4099" s="119" t="s">
        <v>1909</v>
      </c>
      <c r="J4099" s="119" t="s">
        <v>17</v>
      </c>
      <c r="K4099" s="1">
        <v>46255.758941458334</v>
      </c>
      <c r="L4099">
        <v>5117</v>
      </c>
      <c r="M4099">
        <v>177</v>
      </c>
      <c r="N4099">
        <v>873</v>
      </c>
      <c r="O4099">
        <v>50</v>
      </c>
      <c r="P4099" s="119" t="s">
        <v>20254</v>
      </c>
    </row>
    <row r="4100" spans="1:16" x14ac:dyDescent="0.25">
      <c r="A4100">
        <v>9287</v>
      </c>
      <c r="B4100" s="119" t="s">
        <v>2093</v>
      </c>
      <c r="C4100">
        <v>0</v>
      </c>
      <c r="E4100">
        <v>13217</v>
      </c>
      <c r="F4100">
        <v>146</v>
      </c>
      <c r="G4100">
        <v>10289</v>
      </c>
      <c r="H4100">
        <v>230</v>
      </c>
      <c r="I4100" s="119" t="s">
        <v>1909</v>
      </c>
      <c r="J4100" s="119" t="s">
        <v>17</v>
      </c>
      <c r="K4100" s="1">
        <v>46255.758941458334</v>
      </c>
      <c r="L4100">
        <v>3622</v>
      </c>
      <c r="M4100">
        <v>383</v>
      </c>
      <c r="N4100">
        <v>792</v>
      </c>
      <c r="O4100">
        <v>18</v>
      </c>
      <c r="P4100" s="119" t="s">
        <v>20254</v>
      </c>
    </row>
    <row r="4101" spans="1:16" x14ac:dyDescent="0.25">
      <c r="A4101">
        <v>9288</v>
      </c>
      <c r="B4101" s="119" t="s">
        <v>2094</v>
      </c>
      <c r="C4101">
        <v>0</v>
      </c>
      <c r="E4101">
        <v>10066</v>
      </c>
      <c r="F4101">
        <v>256</v>
      </c>
      <c r="G4101">
        <v>10683</v>
      </c>
      <c r="H4101">
        <v>328</v>
      </c>
      <c r="I4101" s="119" t="s">
        <v>1909</v>
      </c>
      <c r="J4101" s="119" t="s">
        <v>17</v>
      </c>
      <c r="K4101" s="1">
        <v>46255.758941458334</v>
      </c>
      <c r="L4101">
        <v>526</v>
      </c>
      <c r="M4101">
        <v>15</v>
      </c>
      <c r="N4101">
        <v>122</v>
      </c>
      <c r="O4101">
        <v>1</v>
      </c>
      <c r="P4101" s="119" t="s">
        <v>20254</v>
      </c>
    </row>
    <row r="4102" spans="1:16" x14ac:dyDescent="0.25">
      <c r="A4102">
        <v>9289</v>
      </c>
      <c r="B4102" s="119" t="s">
        <v>2095</v>
      </c>
      <c r="C4102">
        <v>0</v>
      </c>
      <c r="E4102">
        <v>7906</v>
      </c>
      <c r="F4102">
        <v>316</v>
      </c>
      <c r="G4102">
        <v>7579</v>
      </c>
      <c r="H4102">
        <v>343</v>
      </c>
      <c r="I4102" s="119" t="s">
        <v>1909</v>
      </c>
      <c r="J4102" s="119" t="s">
        <v>17</v>
      </c>
      <c r="K4102" s="1">
        <v>46255.758941458334</v>
      </c>
      <c r="L4102">
        <v>2225</v>
      </c>
      <c r="M4102">
        <v>81</v>
      </c>
      <c r="N4102">
        <v>600</v>
      </c>
      <c r="O4102">
        <v>6</v>
      </c>
      <c r="P4102" s="119" t="s">
        <v>20254</v>
      </c>
    </row>
    <row r="4103" spans="1:16" x14ac:dyDescent="0.25">
      <c r="A4103">
        <v>9290</v>
      </c>
      <c r="B4103" s="119" t="s">
        <v>2096</v>
      </c>
      <c r="C4103">
        <v>0</v>
      </c>
      <c r="E4103">
        <v>9314</v>
      </c>
      <c r="F4103">
        <v>310</v>
      </c>
      <c r="G4103">
        <v>10133</v>
      </c>
      <c r="H4103">
        <v>483</v>
      </c>
      <c r="I4103" s="119" t="s">
        <v>1909</v>
      </c>
      <c r="J4103" s="119" t="s">
        <v>17</v>
      </c>
      <c r="K4103" s="1">
        <v>46255.758941458334</v>
      </c>
      <c r="L4103">
        <v>505</v>
      </c>
      <c r="M4103">
        <v>21</v>
      </c>
      <c r="N4103">
        <v>142</v>
      </c>
      <c r="O4103">
        <v>21</v>
      </c>
      <c r="P4103" s="119" t="s">
        <v>20254</v>
      </c>
    </row>
    <row r="4104" spans="1:16" x14ac:dyDescent="0.25">
      <c r="A4104">
        <v>9291</v>
      </c>
      <c r="B4104" s="119" t="s">
        <v>2097</v>
      </c>
      <c r="C4104">
        <v>0</v>
      </c>
      <c r="E4104">
        <v>3284</v>
      </c>
      <c r="F4104">
        <v>905</v>
      </c>
      <c r="G4104">
        <v>689</v>
      </c>
      <c r="H4104">
        <v>4475</v>
      </c>
      <c r="I4104" s="119" t="s">
        <v>1909</v>
      </c>
      <c r="J4104" s="119" t="s">
        <v>17</v>
      </c>
      <c r="K4104" s="1">
        <v>46255.758941458334</v>
      </c>
      <c r="L4104">
        <v>15</v>
      </c>
      <c r="M4104">
        <v>0</v>
      </c>
      <c r="N4104">
        <v>4</v>
      </c>
      <c r="O4104">
        <v>0</v>
      </c>
      <c r="P4104" s="119" t="s">
        <v>20254</v>
      </c>
    </row>
    <row r="4105" spans="1:16" x14ac:dyDescent="0.25">
      <c r="A4105">
        <v>9292</v>
      </c>
      <c r="B4105" s="119" t="s">
        <v>2098</v>
      </c>
      <c r="C4105">
        <v>0</v>
      </c>
      <c r="E4105">
        <v>9627</v>
      </c>
      <c r="F4105">
        <v>272</v>
      </c>
      <c r="G4105">
        <v>2279</v>
      </c>
      <c r="H4105">
        <v>799</v>
      </c>
      <c r="I4105" s="119" t="s">
        <v>1909</v>
      </c>
      <c r="J4105" s="119" t="s">
        <v>17</v>
      </c>
      <c r="K4105" s="1">
        <v>46255.758941458334</v>
      </c>
      <c r="L4105">
        <v>89</v>
      </c>
      <c r="M4105">
        <v>0</v>
      </c>
      <c r="N4105">
        <v>33</v>
      </c>
      <c r="O4105">
        <v>0</v>
      </c>
      <c r="P4105" s="119" t="s">
        <v>20254</v>
      </c>
    </row>
    <row r="4106" spans="1:16" x14ac:dyDescent="0.25">
      <c r="A4106">
        <v>9293</v>
      </c>
      <c r="B4106" s="119" t="s">
        <v>2099</v>
      </c>
      <c r="C4106">
        <v>0</v>
      </c>
      <c r="E4106">
        <v>68538</v>
      </c>
      <c r="F4106">
        <v>182</v>
      </c>
      <c r="G4106">
        <v>27970</v>
      </c>
      <c r="H4106">
        <v>183</v>
      </c>
      <c r="I4106" s="119" t="s">
        <v>1909</v>
      </c>
      <c r="J4106" s="119" t="s">
        <v>17</v>
      </c>
      <c r="K4106" s="1">
        <v>46255.758941458334</v>
      </c>
      <c r="L4106">
        <v>28997</v>
      </c>
      <c r="M4106">
        <v>4016</v>
      </c>
      <c r="N4106">
        <v>4945</v>
      </c>
      <c r="O4106">
        <v>898</v>
      </c>
      <c r="P4106" s="119" t="s">
        <v>20254</v>
      </c>
    </row>
    <row r="4107" spans="1:16" x14ac:dyDescent="0.25">
      <c r="A4107">
        <v>9294</v>
      </c>
      <c r="B4107" s="119" t="s">
        <v>2100</v>
      </c>
      <c r="C4107">
        <v>0</v>
      </c>
      <c r="E4107">
        <v>19914</v>
      </c>
      <c r="F4107">
        <v>180</v>
      </c>
      <c r="G4107">
        <v>1757</v>
      </c>
      <c r="H4107">
        <v>450</v>
      </c>
      <c r="I4107" s="119" t="s">
        <v>1909</v>
      </c>
      <c r="J4107" s="119" t="s">
        <v>17</v>
      </c>
      <c r="K4107" s="1">
        <v>46255.758941458334</v>
      </c>
      <c r="L4107">
        <v>677</v>
      </c>
      <c r="M4107">
        <v>177</v>
      </c>
      <c r="N4107">
        <v>72</v>
      </c>
      <c r="O4107">
        <v>156</v>
      </c>
      <c r="P4107" s="119" t="s">
        <v>20254</v>
      </c>
    </row>
    <row r="4108" spans="1:16" x14ac:dyDescent="0.25">
      <c r="A4108">
        <v>9295</v>
      </c>
      <c r="B4108" s="119" t="s">
        <v>2101</v>
      </c>
      <c r="C4108">
        <v>0</v>
      </c>
      <c r="E4108">
        <v>12738</v>
      </c>
      <c r="F4108">
        <v>178</v>
      </c>
      <c r="G4108">
        <v>4475</v>
      </c>
      <c r="H4108">
        <v>179</v>
      </c>
      <c r="I4108" s="119" t="s">
        <v>1909</v>
      </c>
      <c r="J4108" s="119" t="s">
        <v>17</v>
      </c>
      <c r="K4108" s="1">
        <v>46255.758941458334</v>
      </c>
      <c r="L4108">
        <v>6471</v>
      </c>
      <c r="M4108">
        <v>81</v>
      </c>
      <c r="N4108">
        <v>223</v>
      </c>
      <c r="O4108">
        <v>0</v>
      </c>
      <c r="P4108" s="119" t="s">
        <v>20254</v>
      </c>
    </row>
    <row r="4109" spans="1:16" x14ac:dyDescent="0.25">
      <c r="A4109">
        <v>9296</v>
      </c>
      <c r="B4109" s="119" t="s">
        <v>2102</v>
      </c>
      <c r="C4109">
        <v>0</v>
      </c>
      <c r="E4109">
        <v>33121</v>
      </c>
      <c r="F4109">
        <v>200</v>
      </c>
      <c r="G4109">
        <v>5689</v>
      </c>
      <c r="H4109">
        <v>285</v>
      </c>
      <c r="I4109" s="119" t="s">
        <v>1909</v>
      </c>
      <c r="J4109" s="119" t="s">
        <v>17</v>
      </c>
      <c r="K4109" s="1">
        <v>46255.758941458334</v>
      </c>
      <c r="L4109">
        <v>1499</v>
      </c>
      <c r="M4109">
        <v>73</v>
      </c>
      <c r="N4109">
        <v>269</v>
      </c>
      <c r="O4109">
        <v>29</v>
      </c>
      <c r="P4109" s="119" t="s">
        <v>20254</v>
      </c>
    </row>
    <row r="4110" spans="1:16" x14ac:dyDescent="0.25">
      <c r="A4110">
        <v>9297</v>
      </c>
      <c r="B4110" s="119" t="s">
        <v>2103</v>
      </c>
      <c r="C4110">
        <v>0</v>
      </c>
      <c r="E4110">
        <v>11696</v>
      </c>
      <c r="F4110">
        <v>315</v>
      </c>
      <c r="G4110">
        <v>2256</v>
      </c>
      <c r="H4110">
        <v>845</v>
      </c>
      <c r="I4110" s="119" t="s">
        <v>1909</v>
      </c>
      <c r="J4110" s="119" t="s">
        <v>17</v>
      </c>
      <c r="K4110" s="1">
        <v>46255.758941458334</v>
      </c>
      <c r="L4110">
        <v>78</v>
      </c>
      <c r="M4110">
        <v>0</v>
      </c>
      <c r="N4110">
        <v>18</v>
      </c>
      <c r="O4110">
        <v>0</v>
      </c>
      <c r="P4110" s="119" t="s">
        <v>20254</v>
      </c>
    </row>
    <row r="4111" spans="1:16" x14ac:dyDescent="0.25">
      <c r="A4111">
        <v>9298</v>
      </c>
      <c r="B4111" s="119" t="s">
        <v>2104</v>
      </c>
      <c r="C4111">
        <v>0</v>
      </c>
      <c r="E4111">
        <v>117776</v>
      </c>
      <c r="F4111">
        <v>256</v>
      </c>
      <c r="G4111">
        <v>20202</v>
      </c>
      <c r="H4111">
        <v>267</v>
      </c>
      <c r="I4111" s="119" t="s">
        <v>1909</v>
      </c>
      <c r="J4111" s="119" t="s">
        <v>17</v>
      </c>
      <c r="K4111" s="1">
        <v>46255.758941458334</v>
      </c>
      <c r="L4111">
        <v>1985</v>
      </c>
      <c r="M4111">
        <v>302</v>
      </c>
      <c r="N4111">
        <v>568</v>
      </c>
      <c r="O4111">
        <v>51</v>
      </c>
      <c r="P4111" s="119" t="s">
        <v>20254</v>
      </c>
    </row>
    <row r="4112" spans="1:16" x14ac:dyDescent="0.25">
      <c r="A4112">
        <v>9299</v>
      </c>
      <c r="B4112" s="119" t="s">
        <v>2105</v>
      </c>
      <c r="C4112">
        <v>0</v>
      </c>
      <c r="E4112">
        <v>12403</v>
      </c>
      <c r="F4112">
        <v>244</v>
      </c>
      <c r="G4112">
        <v>4889</v>
      </c>
      <c r="H4112">
        <v>400</v>
      </c>
      <c r="I4112" s="119" t="s">
        <v>1909</v>
      </c>
      <c r="J4112" s="119" t="s">
        <v>17</v>
      </c>
      <c r="K4112" s="1">
        <v>46255.758941458334</v>
      </c>
      <c r="L4112">
        <v>362</v>
      </c>
      <c r="M4112">
        <v>14</v>
      </c>
      <c r="N4112">
        <v>65</v>
      </c>
      <c r="O4112">
        <v>0</v>
      </c>
      <c r="P4112" s="119" t="s">
        <v>20254</v>
      </c>
    </row>
    <row r="4113" spans="1:16" x14ac:dyDescent="0.25">
      <c r="A4113">
        <v>9300</v>
      </c>
      <c r="B4113" s="119" t="s">
        <v>2106</v>
      </c>
      <c r="C4113">
        <v>0</v>
      </c>
      <c r="E4113">
        <v>11352</v>
      </c>
      <c r="F4113">
        <v>61</v>
      </c>
      <c r="G4113">
        <v>10415</v>
      </c>
      <c r="H4113">
        <v>246</v>
      </c>
      <c r="I4113" s="119" t="s">
        <v>1909</v>
      </c>
      <c r="J4113" s="119" t="s">
        <v>17</v>
      </c>
      <c r="K4113" s="1">
        <v>46255.758941458334</v>
      </c>
      <c r="L4113">
        <v>355</v>
      </c>
      <c r="M4113">
        <v>159</v>
      </c>
      <c r="N4113">
        <v>116</v>
      </c>
      <c r="O4113">
        <v>0</v>
      </c>
      <c r="P4113" s="119" t="s">
        <v>20254</v>
      </c>
    </row>
    <row r="4114" spans="1:16" x14ac:dyDescent="0.25">
      <c r="A4114">
        <v>9301</v>
      </c>
      <c r="B4114" s="119" t="s">
        <v>2107</v>
      </c>
      <c r="C4114">
        <v>0</v>
      </c>
      <c r="E4114">
        <v>27233</v>
      </c>
      <c r="F4114">
        <v>188</v>
      </c>
      <c r="G4114">
        <v>51193</v>
      </c>
      <c r="H4114">
        <v>189</v>
      </c>
      <c r="I4114" s="119" t="s">
        <v>1909</v>
      </c>
      <c r="J4114" s="119" t="s">
        <v>17</v>
      </c>
      <c r="K4114" s="1">
        <v>46255.758941458334</v>
      </c>
      <c r="L4114">
        <v>11046</v>
      </c>
      <c r="M4114">
        <v>322</v>
      </c>
      <c r="N4114">
        <v>3282</v>
      </c>
      <c r="O4114">
        <v>22</v>
      </c>
      <c r="P4114" s="119" t="s">
        <v>20254</v>
      </c>
    </row>
    <row r="4115" spans="1:16" x14ac:dyDescent="0.25">
      <c r="A4115">
        <v>9302</v>
      </c>
      <c r="B4115" s="119" t="s">
        <v>2108</v>
      </c>
      <c r="C4115">
        <v>0</v>
      </c>
      <c r="E4115">
        <v>11069</v>
      </c>
      <c r="F4115">
        <v>68</v>
      </c>
      <c r="G4115">
        <v>11463</v>
      </c>
      <c r="H4115">
        <v>167</v>
      </c>
      <c r="I4115" s="119" t="s">
        <v>1909</v>
      </c>
      <c r="J4115" s="119" t="s">
        <v>17</v>
      </c>
      <c r="K4115" s="1">
        <v>46255.758941458334</v>
      </c>
      <c r="L4115">
        <v>272</v>
      </c>
      <c r="M4115">
        <v>55</v>
      </c>
      <c r="N4115">
        <v>91</v>
      </c>
      <c r="O4115">
        <v>0</v>
      </c>
      <c r="P4115" s="119" t="s">
        <v>20254</v>
      </c>
    </row>
    <row r="4116" spans="1:16" x14ac:dyDescent="0.25">
      <c r="A4116">
        <v>9303</v>
      </c>
      <c r="B4116" s="119" t="s">
        <v>2109</v>
      </c>
      <c r="C4116">
        <v>0</v>
      </c>
      <c r="E4116">
        <v>8474</v>
      </c>
      <c r="F4116">
        <v>50</v>
      </c>
      <c r="G4116">
        <v>8762</v>
      </c>
      <c r="H4116">
        <v>139</v>
      </c>
      <c r="I4116" s="119" t="s">
        <v>1909</v>
      </c>
      <c r="J4116" s="119" t="s">
        <v>17</v>
      </c>
      <c r="K4116" s="1">
        <v>46255.758941458334</v>
      </c>
      <c r="L4116">
        <v>383</v>
      </c>
      <c r="M4116">
        <v>18</v>
      </c>
      <c r="N4116">
        <v>91</v>
      </c>
      <c r="O4116">
        <v>8</v>
      </c>
      <c r="P4116" s="119" t="s">
        <v>20254</v>
      </c>
    </row>
    <row r="4117" spans="1:16" x14ac:dyDescent="0.25">
      <c r="A4117">
        <v>9304</v>
      </c>
      <c r="B4117" s="119" t="s">
        <v>2110</v>
      </c>
      <c r="C4117">
        <v>0</v>
      </c>
      <c r="E4117">
        <v>13354</v>
      </c>
      <c r="F4117">
        <v>180</v>
      </c>
      <c r="G4117">
        <v>4044</v>
      </c>
      <c r="H4117">
        <v>211</v>
      </c>
      <c r="I4117" s="119" t="s">
        <v>1909</v>
      </c>
      <c r="J4117" s="119" t="s">
        <v>17</v>
      </c>
      <c r="K4117" s="1">
        <v>46255.758941458334</v>
      </c>
      <c r="L4117">
        <v>265</v>
      </c>
      <c r="M4117">
        <v>18</v>
      </c>
      <c r="N4117">
        <v>66</v>
      </c>
      <c r="O4117">
        <v>8</v>
      </c>
      <c r="P4117" s="119" t="s">
        <v>20254</v>
      </c>
    </row>
    <row r="4118" spans="1:16" x14ac:dyDescent="0.25">
      <c r="A4118">
        <v>9305</v>
      </c>
      <c r="B4118" s="119" t="s">
        <v>2111</v>
      </c>
      <c r="C4118">
        <v>0</v>
      </c>
      <c r="E4118">
        <v>12801</v>
      </c>
      <c r="F4118">
        <v>327</v>
      </c>
      <c r="G4118">
        <v>7517</v>
      </c>
      <c r="H4118">
        <v>386</v>
      </c>
      <c r="I4118" s="119" t="s">
        <v>1909</v>
      </c>
      <c r="J4118" s="119" t="s">
        <v>17</v>
      </c>
      <c r="K4118" s="1">
        <v>46255.758941458334</v>
      </c>
      <c r="L4118">
        <v>164</v>
      </c>
      <c r="M4118">
        <v>2</v>
      </c>
      <c r="N4118">
        <v>51</v>
      </c>
      <c r="O4118">
        <v>0</v>
      </c>
      <c r="P4118" s="119" t="s">
        <v>20254</v>
      </c>
    </row>
    <row r="4119" spans="1:16" x14ac:dyDescent="0.25">
      <c r="A4119">
        <v>9306</v>
      </c>
      <c r="B4119" s="119" t="s">
        <v>2112</v>
      </c>
      <c r="C4119">
        <v>0</v>
      </c>
      <c r="E4119">
        <v>9987</v>
      </c>
      <c r="F4119">
        <v>318</v>
      </c>
      <c r="G4119">
        <v>3010</v>
      </c>
      <c r="H4119">
        <v>441</v>
      </c>
      <c r="I4119" s="119" t="s">
        <v>1909</v>
      </c>
      <c r="J4119" s="119" t="s">
        <v>17</v>
      </c>
      <c r="K4119" s="1">
        <v>46255.758941458334</v>
      </c>
      <c r="L4119">
        <v>339</v>
      </c>
      <c r="M4119">
        <v>13</v>
      </c>
      <c r="N4119">
        <v>31</v>
      </c>
      <c r="O4119">
        <v>3</v>
      </c>
      <c r="P4119" s="119" t="s">
        <v>20254</v>
      </c>
    </row>
    <row r="4120" spans="1:16" x14ac:dyDescent="0.25">
      <c r="A4120">
        <v>9307</v>
      </c>
      <c r="B4120" s="119" t="s">
        <v>2113</v>
      </c>
      <c r="C4120">
        <v>0</v>
      </c>
      <c r="E4120">
        <v>8093</v>
      </c>
      <c r="F4120">
        <v>286</v>
      </c>
      <c r="G4120">
        <v>309</v>
      </c>
      <c r="H4120">
        <v>558</v>
      </c>
      <c r="I4120" s="119" t="s">
        <v>1909</v>
      </c>
      <c r="J4120" s="119" t="s">
        <v>17</v>
      </c>
      <c r="K4120" s="1">
        <v>46255.758941458334</v>
      </c>
      <c r="L4120">
        <v>16</v>
      </c>
      <c r="M4120">
        <v>3</v>
      </c>
      <c r="N4120">
        <v>4</v>
      </c>
      <c r="O4120">
        <v>1</v>
      </c>
      <c r="P4120" s="119" t="s">
        <v>20254</v>
      </c>
    </row>
    <row r="4121" spans="1:16" x14ac:dyDescent="0.25">
      <c r="A4121">
        <v>9308</v>
      </c>
      <c r="B4121" s="119" t="s">
        <v>2114</v>
      </c>
      <c r="C4121">
        <v>0</v>
      </c>
      <c r="E4121">
        <v>2927</v>
      </c>
      <c r="F4121">
        <v>460</v>
      </c>
      <c r="G4121">
        <v>611</v>
      </c>
      <c r="H4121">
        <v>1394</v>
      </c>
      <c r="I4121" s="119" t="s">
        <v>1909</v>
      </c>
      <c r="J4121" s="119" t="s">
        <v>17</v>
      </c>
      <c r="K4121" s="1">
        <v>46255.758941458334</v>
      </c>
      <c r="L4121">
        <v>12</v>
      </c>
      <c r="M4121">
        <v>12</v>
      </c>
      <c r="N4121">
        <v>0</v>
      </c>
      <c r="O4121">
        <v>11</v>
      </c>
      <c r="P4121" s="119" t="s">
        <v>20254</v>
      </c>
    </row>
    <row r="4122" spans="1:16" x14ac:dyDescent="0.25">
      <c r="A4122">
        <v>9309</v>
      </c>
      <c r="B4122" s="119" t="s">
        <v>2115</v>
      </c>
      <c r="C4122">
        <v>0</v>
      </c>
      <c r="E4122">
        <v>6416</v>
      </c>
      <c r="F4122">
        <v>311</v>
      </c>
      <c r="G4122">
        <v>4908</v>
      </c>
      <c r="H4122">
        <v>575</v>
      </c>
      <c r="I4122" s="119" t="s">
        <v>1909</v>
      </c>
      <c r="J4122" s="119" t="s">
        <v>17</v>
      </c>
      <c r="K4122" s="1">
        <v>46255.758941458334</v>
      </c>
      <c r="L4122">
        <v>323</v>
      </c>
      <c r="M4122">
        <v>0</v>
      </c>
      <c r="N4122">
        <v>24</v>
      </c>
      <c r="O4122">
        <v>0</v>
      </c>
      <c r="P4122" s="119" t="s">
        <v>20254</v>
      </c>
    </row>
    <row r="4123" spans="1:16" x14ac:dyDescent="0.25">
      <c r="A4123">
        <v>9310</v>
      </c>
      <c r="B4123" s="119" t="s">
        <v>2116</v>
      </c>
      <c r="C4123">
        <v>0</v>
      </c>
      <c r="E4123">
        <v>23034</v>
      </c>
      <c r="F4123">
        <v>197</v>
      </c>
      <c r="G4123">
        <v>2250</v>
      </c>
      <c r="H4123">
        <v>212</v>
      </c>
      <c r="I4123" s="119" t="s">
        <v>1909</v>
      </c>
      <c r="J4123" s="119" t="s">
        <v>17</v>
      </c>
      <c r="K4123" s="1">
        <v>46255.758941458334</v>
      </c>
      <c r="L4123">
        <v>365</v>
      </c>
      <c r="M4123">
        <v>8</v>
      </c>
      <c r="N4123">
        <v>103</v>
      </c>
      <c r="O4123">
        <v>0</v>
      </c>
      <c r="P4123" s="119" t="s">
        <v>20254</v>
      </c>
    </row>
    <row r="4124" spans="1:16" x14ac:dyDescent="0.25">
      <c r="A4124">
        <v>9311</v>
      </c>
      <c r="B4124" s="119" t="s">
        <v>2117</v>
      </c>
      <c r="C4124">
        <v>0</v>
      </c>
      <c r="E4124">
        <v>6408</v>
      </c>
      <c r="F4124">
        <v>160</v>
      </c>
      <c r="G4124">
        <v>1409</v>
      </c>
      <c r="H4124">
        <v>536</v>
      </c>
      <c r="I4124" s="119" t="s">
        <v>1909</v>
      </c>
      <c r="J4124" s="119" t="s">
        <v>17</v>
      </c>
      <c r="K4124" s="1">
        <v>46255.758941458334</v>
      </c>
      <c r="L4124">
        <v>101</v>
      </c>
      <c r="M4124">
        <v>9</v>
      </c>
      <c r="N4124">
        <v>28</v>
      </c>
      <c r="O4124">
        <v>0</v>
      </c>
      <c r="P4124" s="119" t="s">
        <v>20254</v>
      </c>
    </row>
    <row r="4125" spans="1:16" x14ac:dyDescent="0.25">
      <c r="A4125">
        <v>9312</v>
      </c>
      <c r="B4125" s="119" t="s">
        <v>2118</v>
      </c>
      <c r="C4125">
        <v>0</v>
      </c>
      <c r="E4125">
        <v>7952</v>
      </c>
      <c r="F4125">
        <v>218</v>
      </c>
      <c r="G4125">
        <v>1392</v>
      </c>
      <c r="H4125">
        <v>295</v>
      </c>
      <c r="I4125" s="119" t="s">
        <v>1909</v>
      </c>
      <c r="J4125" s="119" t="s">
        <v>17</v>
      </c>
      <c r="K4125" s="1">
        <v>46255.758941458334</v>
      </c>
      <c r="L4125">
        <v>82</v>
      </c>
      <c r="M4125">
        <v>2</v>
      </c>
      <c r="N4125">
        <v>24</v>
      </c>
      <c r="O4125">
        <v>0</v>
      </c>
      <c r="P4125" s="119" t="s">
        <v>20254</v>
      </c>
    </row>
    <row r="4126" spans="1:16" x14ac:dyDescent="0.25">
      <c r="A4126">
        <v>9313</v>
      </c>
      <c r="B4126" s="119" t="s">
        <v>2119</v>
      </c>
      <c r="C4126">
        <v>0</v>
      </c>
      <c r="E4126">
        <v>7323</v>
      </c>
      <c r="F4126">
        <v>428</v>
      </c>
      <c r="G4126">
        <v>301</v>
      </c>
      <c r="H4126">
        <v>842</v>
      </c>
      <c r="I4126" s="119" t="s">
        <v>1909</v>
      </c>
      <c r="J4126" s="119" t="s">
        <v>17</v>
      </c>
      <c r="K4126" s="1">
        <v>46255.758941458334</v>
      </c>
      <c r="L4126">
        <v>56</v>
      </c>
      <c r="M4126">
        <v>2</v>
      </c>
      <c r="N4126">
        <v>10</v>
      </c>
      <c r="O4126">
        <v>0</v>
      </c>
      <c r="P4126" s="119" t="s">
        <v>20254</v>
      </c>
    </row>
    <row r="4127" spans="1:16" x14ac:dyDescent="0.25">
      <c r="A4127">
        <v>9314</v>
      </c>
      <c r="B4127" s="119" t="s">
        <v>2120</v>
      </c>
      <c r="C4127">
        <v>0</v>
      </c>
      <c r="E4127">
        <v>5968</v>
      </c>
      <c r="F4127">
        <v>416</v>
      </c>
      <c r="G4127">
        <v>4038</v>
      </c>
      <c r="H4127">
        <v>492</v>
      </c>
      <c r="I4127" s="119" t="s">
        <v>1909</v>
      </c>
      <c r="J4127" s="119" t="s">
        <v>17</v>
      </c>
      <c r="K4127" s="1">
        <v>46255.758941458334</v>
      </c>
      <c r="L4127">
        <v>105</v>
      </c>
      <c r="M4127">
        <v>1</v>
      </c>
      <c r="N4127">
        <v>56</v>
      </c>
      <c r="O4127">
        <v>0</v>
      </c>
      <c r="P4127" s="119" t="s">
        <v>20254</v>
      </c>
    </row>
    <row r="4128" spans="1:16" x14ac:dyDescent="0.25">
      <c r="A4128">
        <v>9315</v>
      </c>
      <c r="B4128" s="119" t="s">
        <v>2121</v>
      </c>
      <c r="C4128">
        <v>0</v>
      </c>
      <c r="E4128">
        <v>12554</v>
      </c>
      <c r="F4128">
        <v>338</v>
      </c>
      <c r="G4128">
        <v>10795</v>
      </c>
      <c r="H4128">
        <v>400</v>
      </c>
      <c r="I4128" s="119" t="s">
        <v>1909</v>
      </c>
      <c r="J4128" s="119" t="s">
        <v>17</v>
      </c>
      <c r="K4128" s="1">
        <v>46255.758941458334</v>
      </c>
      <c r="L4128">
        <v>315</v>
      </c>
      <c r="M4128">
        <v>2</v>
      </c>
      <c r="N4128">
        <v>21</v>
      </c>
      <c r="O4128">
        <v>0</v>
      </c>
      <c r="P4128" s="119" t="s">
        <v>20254</v>
      </c>
    </row>
    <row r="4129" spans="1:16" x14ac:dyDescent="0.25">
      <c r="A4129">
        <v>9316</v>
      </c>
      <c r="B4129" s="119" t="s">
        <v>2122</v>
      </c>
      <c r="C4129">
        <v>0</v>
      </c>
      <c r="E4129">
        <v>6114</v>
      </c>
      <c r="F4129">
        <v>168</v>
      </c>
      <c r="G4129">
        <v>1483</v>
      </c>
      <c r="H4129">
        <v>336</v>
      </c>
      <c r="I4129" s="119" t="s">
        <v>1909</v>
      </c>
      <c r="J4129" s="119" t="s">
        <v>17</v>
      </c>
      <c r="K4129" s="1">
        <v>46255.758941458334</v>
      </c>
      <c r="L4129">
        <v>35</v>
      </c>
      <c r="M4129">
        <v>3</v>
      </c>
      <c r="N4129">
        <v>13</v>
      </c>
      <c r="O4129">
        <v>3</v>
      </c>
      <c r="P4129" s="119" t="s">
        <v>20254</v>
      </c>
    </row>
    <row r="4130" spans="1:16" x14ac:dyDescent="0.25">
      <c r="A4130">
        <v>9317</v>
      </c>
      <c r="B4130" s="119" t="s">
        <v>2123</v>
      </c>
      <c r="C4130">
        <v>0</v>
      </c>
      <c r="E4130">
        <v>40319</v>
      </c>
      <c r="F4130">
        <v>247</v>
      </c>
      <c r="G4130">
        <v>36019</v>
      </c>
      <c r="H4130">
        <v>310</v>
      </c>
      <c r="I4130" s="119" t="s">
        <v>1909</v>
      </c>
      <c r="J4130" s="119" t="s">
        <v>17</v>
      </c>
      <c r="K4130" s="1">
        <v>46255.758941458334</v>
      </c>
      <c r="L4130">
        <v>790</v>
      </c>
      <c r="M4130">
        <v>45</v>
      </c>
      <c r="N4130">
        <v>179</v>
      </c>
      <c r="O4130">
        <v>0</v>
      </c>
      <c r="P4130" s="119" t="s">
        <v>20254</v>
      </c>
    </row>
    <row r="4131" spans="1:16" x14ac:dyDescent="0.25">
      <c r="A4131">
        <v>9318</v>
      </c>
      <c r="B4131" s="119" t="s">
        <v>2124</v>
      </c>
      <c r="C4131">
        <v>0</v>
      </c>
      <c r="E4131">
        <v>21837</v>
      </c>
      <c r="F4131">
        <v>165</v>
      </c>
      <c r="G4131">
        <v>2811</v>
      </c>
      <c r="H4131">
        <v>189</v>
      </c>
      <c r="I4131" s="119" t="s">
        <v>1909</v>
      </c>
      <c r="J4131" s="119" t="s">
        <v>17</v>
      </c>
      <c r="K4131" s="1">
        <v>46255.758941458334</v>
      </c>
      <c r="L4131">
        <v>2513</v>
      </c>
      <c r="M4131">
        <v>15</v>
      </c>
      <c r="N4131">
        <v>127</v>
      </c>
      <c r="O4131">
        <v>2</v>
      </c>
      <c r="P4131" s="119" t="s">
        <v>20254</v>
      </c>
    </row>
    <row r="4132" spans="1:16" x14ac:dyDescent="0.25">
      <c r="A4132">
        <v>9319</v>
      </c>
      <c r="B4132" s="119" t="s">
        <v>2125</v>
      </c>
      <c r="C4132">
        <v>0</v>
      </c>
      <c r="E4132">
        <v>20456</v>
      </c>
      <c r="F4132">
        <v>207</v>
      </c>
      <c r="G4132">
        <v>3027</v>
      </c>
      <c r="H4132">
        <v>293</v>
      </c>
      <c r="I4132" s="119" t="s">
        <v>1909</v>
      </c>
      <c r="J4132" s="119" t="s">
        <v>17</v>
      </c>
      <c r="K4132" s="1">
        <v>46255.758941458334</v>
      </c>
      <c r="L4132">
        <v>267</v>
      </c>
      <c r="M4132">
        <v>2</v>
      </c>
      <c r="N4132">
        <v>22</v>
      </c>
      <c r="O4132">
        <v>0</v>
      </c>
      <c r="P4132" s="119" t="s">
        <v>20254</v>
      </c>
    </row>
    <row r="4133" spans="1:16" x14ac:dyDescent="0.25">
      <c r="A4133">
        <v>9320</v>
      </c>
      <c r="B4133" s="119" t="s">
        <v>2126</v>
      </c>
      <c r="C4133">
        <v>0</v>
      </c>
      <c r="E4133">
        <v>6226</v>
      </c>
      <c r="F4133">
        <v>460</v>
      </c>
      <c r="G4133">
        <v>172</v>
      </c>
      <c r="H4133">
        <v>2029</v>
      </c>
      <c r="I4133" s="119" t="s">
        <v>1909</v>
      </c>
      <c r="J4133" s="119" t="s">
        <v>17</v>
      </c>
      <c r="K4133" s="1">
        <v>46255.758941458334</v>
      </c>
      <c r="L4133">
        <v>0</v>
      </c>
      <c r="M4133">
        <v>0</v>
      </c>
      <c r="N4133">
        <v>0</v>
      </c>
      <c r="O4133">
        <v>0</v>
      </c>
      <c r="P4133" s="119" t="s">
        <v>20254</v>
      </c>
    </row>
    <row r="4134" spans="1:16" x14ac:dyDescent="0.25">
      <c r="A4134">
        <v>9321</v>
      </c>
      <c r="B4134" s="119" t="s">
        <v>2127</v>
      </c>
      <c r="C4134">
        <v>0</v>
      </c>
      <c r="E4134">
        <v>1737</v>
      </c>
      <c r="F4134">
        <v>21523</v>
      </c>
      <c r="G4134">
        <v>20</v>
      </c>
      <c r="H4134">
        <v>190698</v>
      </c>
      <c r="I4134" s="119" t="s">
        <v>1909</v>
      </c>
      <c r="J4134" s="119" t="s">
        <v>17</v>
      </c>
      <c r="K4134" s="1">
        <v>46255.758941458334</v>
      </c>
      <c r="L4134">
        <v>0</v>
      </c>
      <c r="M4134">
        <v>0</v>
      </c>
      <c r="N4134">
        <v>0</v>
      </c>
      <c r="O4134">
        <v>0</v>
      </c>
      <c r="P4134" s="119" t="s">
        <v>20254</v>
      </c>
    </row>
    <row r="4135" spans="1:16" x14ac:dyDescent="0.25">
      <c r="A4135">
        <v>9322</v>
      </c>
      <c r="B4135" s="119" t="s">
        <v>2128</v>
      </c>
      <c r="C4135">
        <v>0</v>
      </c>
      <c r="E4135">
        <v>2020</v>
      </c>
      <c r="F4135">
        <v>1559</v>
      </c>
      <c r="G4135">
        <v>152</v>
      </c>
      <c r="H4135">
        <v>24890</v>
      </c>
      <c r="I4135" s="119" t="s">
        <v>1909</v>
      </c>
      <c r="J4135" s="119" t="s">
        <v>17</v>
      </c>
      <c r="K4135" s="1">
        <v>46255.758941458334</v>
      </c>
      <c r="L4135">
        <v>0</v>
      </c>
      <c r="M4135">
        <v>0</v>
      </c>
      <c r="N4135">
        <v>0</v>
      </c>
      <c r="O4135">
        <v>0</v>
      </c>
      <c r="P4135" s="119" t="s">
        <v>20254</v>
      </c>
    </row>
    <row r="4136" spans="1:16" x14ac:dyDescent="0.25">
      <c r="A4136">
        <v>9323</v>
      </c>
      <c r="B4136" s="119" t="s">
        <v>2129</v>
      </c>
      <c r="C4136">
        <v>0</v>
      </c>
      <c r="E4136">
        <v>7624</v>
      </c>
      <c r="F4136">
        <v>400</v>
      </c>
      <c r="G4136">
        <v>984</v>
      </c>
      <c r="H4136">
        <v>872</v>
      </c>
      <c r="I4136" s="119" t="s">
        <v>1909</v>
      </c>
      <c r="J4136" s="119" t="s">
        <v>17</v>
      </c>
      <c r="K4136" s="1">
        <v>46255.758941458334</v>
      </c>
      <c r="L4136">
        <v>9</v>
      </c>
      <c r="M4136">
        <v>2</v>
      </c>
      <c r="N4136">
        <v>7</v>
      </c>
      <c r="O4136">
        <v>1</v>
      </c>
      <c r="P4136" s="119" t="s">
        <v>20254</v>
      </c>
    </row>
    <row r="4137" spans="1:16" x14ac:dyDescent="0.25">
      <c r="A4137">
        <v>9324</v>
      </c>
      <c r="B4137" s="119" t="s">
        <v>2130</v>
      </c>
      <c r="C4137">
        <v>0</v>
      </c>
      <c r="E4137">
        <v>1992</v>
      </c>
      <c r="F4137">
        <v>20020</v>
      </c>
      <c r="G4137">
        <v>72</v>
      </c>
      <c r="H4137">
        <v>89999</v>
      </c>
      <c r="I4137" s="119" t="s">
        <v>1909</v>
      </c>
      <c r="J4137" s="119" t="s">
        <v>17</v>
      </c>
      <c r="K4137" s="1">
        <v>46255.758941458334</v>
      </c>
      <c r="L4137">
        <v>1</v>
      </c>
      <c r="M4137">
        <v>0</v>
      </c>
      <c r="N4137">
        <v>0</v>
      </c>
      <c r="O4137">
        <v>0</v>
      </c>
      <c r="P4137" s="119" t="s">
        <v>20254</v>
      </c>
    </row>
    <row r="4138" spans="1:16" x14ac:dyDescent="0.25">
      <c r="A4138">
        <v>9325</v>
      </c>
      <c r="B4138" s="119" t="s">
        <v>2131</v>
      </c>
      <c r="C4138">
        <v>0</v>
      </c>
      <c r="E4138">
        <v>14715</v>
      </c>
      <c r="F4138">
        <v>207</v>
      </c>
      <c r="G4138">
        <v>7448</v>
      </c>
      <c r="H4138">
        <v>237</v>
      </c>
      <c r="I4138" s="119" t="s">
        <v>1909</v>
      </c>
      <c r="J4138" s="119" t="s">
        <v>17</v>
      </c>
      <c r="K4138" s="1">
        <v>46255.758941458334</v>
      </c>
      <c r="L4138">
        <v>2530</v>
      </c>
      <c r="M4138">
        <v>102</v>
      </c>
      <c r="N4138">
        <v>566</v>
      </c>
      <c r="O4138">
        <v>1</v>
      </c>
      <c r="P4138" s="119" t="s">
        <v>20254</v>
      </c>
    </row>
    <row r="4139" spans="1:16" x14ac:dyDescent="0.25">
      <c r="A4139">
        <v>9326</v>
      </c>
      <c r="B4139" s="119" t="s">
        <v>2132</v>
      </c>
      <c r="C4139">
        <v>0</v>
      </c>
      <c r="E4139">
        <v>9125</v>
      </c>
      <c r="F4139">
        <v>56</v>
      </c>
      <c r="G4139">
        <v>9640</v>
      </c>
      <c r="H4139">
        <v>199</v>
      </c>
      <c r="I4139" s="119" t="s">
        <v>1909</v>
      </c>
      <c r="J4139" s="119" t="s">
        <v>17</v>
      </c>
      <c r="K4139" s="1">
        <v>46255.758941458334</v>
      </c>
      <c r="L4139">
        <v>323</v>
      </c>
      <c r="M4139">
        <v>73</v>
      </c>
      <c r="N4139">
        <v>67</v>
      </c>
      <c r="O4139">
        <v>16</v>
      </c>
      <c r="P4139" s="119" t="s">
        <v>20254</v>
      </c>
    </row>
    <row r="4140" spans="1:16" x14ac:dyDescent="0.25">
      <c r="A4140">
        <v>9327</v>
      </c>
      <c r="B4140" s="119" t="s">
        <v>2133</v>
      </c>
      <c r="C4140">
        <v>0</v>
      </c>
      <c r="E4140">
        <v>22405</v>
      </c>
      <c r="F4140">
        <v>135</v>
      </c>
      <c r="G4140">
        <v>3623</v>
      </c>
      <c r="H4140">
        <v>333</v>
      </c>
      <c r="I4140" s="119" t="s">
        <v>1909</v>
      </c>
      <c r="J4140" s="119" t="s">
        <v>17</v>
      </c>
      <c r="K4140" s="1">
        <v>46255.758941458334</v>
      </c>
      <c r="L4140">
        <v>215</v>
      </c>
      <c r="M4140">
        <v>58</v>
      </c>
      <c r="N4140">
        <v>95</v>
      </c>
      <c r="O4140">
        <v>56</v>
      </c>
      <c r="P4140" s="119" t="s">
        <v>20254</v>
      </c>
    </row>
    <row r="4141" spans="1:16" x14ac:dyDescent="0.25">
      <c r="A4141">
        <v>9328</v>
      </c>
      <c r="B4141" s="119" t="s">
        <v>2134</v>
      </c>
      <c r="C4141">
        <v>0</v>
      </c>
      <c r="E4141">
        <v>2164</v>
      </c>
      <c r="F4141">
        <v>6067</v>
      </c>
      <c r="G4141">
        <v>235</v>
      </c>
      <c r="H4141">
        <v>18640</v>
      </c>
      <c r="I4141" s="119" t="s">
        <v>1909</v>
      </c>
      <c r="J4141" s="119" t="s">
        <v>17</v>
      </c>
      <c r="K4141" s="1">
        <v>46255.758941458334</v>
      </c>
      <c r="L4141">
        <v>0</v>
      </c>
      <c r="M4141">
        <v>0</v>
      </c>
      <c r="N4141">
        <v>0</v>
      </c>
      <c r="O4141">
        <v>0</v>
      </c>
      <c r="P4141" s="119" t="s">
        <v>20254</v>
      </c>
    </row>
    <row r="4142" spans="1:16" x14ac:dyDescent="0.25">
      <c r="A4142">
        <v>9329</v>
      </c>
      <c r="B4142" s="119" t="s">
        <v>2135</v>
      </c>
      <c r="C4142">
        <v>0</v>
      </c>
      <c r="E4142">
        <v>5681</v>
      </c>
      <c r="F4142">
        <v>1258</v>
      </c>
      <c r="G4142">
        <v>517</v>
      </c>
      <c r="H4142">
        <v>2540</v>
      </c>
      <c r="I4142" s="119" t="s">
        <v>1909</v>
      </c>
      <c r="J4142" s="119" t="s">
        <v>17</v>
      </c>
      <c r="K4142" s="1">
        <v>46255.758941458334</v>
      </c>
      <c r="L4142">
        <v>2</v>
      </c>
      <c r="M4142">
        <v>0</v>
      </c>
      <c r="N4142">
        <v>1</v>
      </c>
      <c r="O4142">
        <v>0</v>
      </c>
      <c r="P4142" s="119" t="s">
        <v>20254</v>
      </c>
    </row>
    <row r="4143" spans="1:16" x14ac:dyDescent="0.25">
      <c r="A4143">
        <v>9330</v>
      </c>
      <c r="B4143" s="119" t="s">
        <v>2136</v>
      </c>
      <c r="C4143">
        <v>0</v>
      </c>
      <c r="E4143">
        <v>21101</v>
      </c>
      <c r="F4143">
        <v>365</v>
      </c>
      <c r="G4143">
        <v>17164</v>
      </c>
      <c r="H4143">
        <v>481</v>
      </c>
      <c r="I4143" s="119" t="s">
        <v>1909</v>
      </c>
      <c r="J4143" s="119" t="s">
        <v>17</v>
      </c>
      <c r="K4143" s="1">
        <v>46255.758941458334</v>
      </c>
      <c r="L4143">
        <v>487</v>
      </c>
      <c r="M4143">
        <v>13</v>
      </c>
      <c r="N4143">
        <v>30</v>
      </c>
      <c r="O4143">
        <v>0</v>
      </c>
      <c r="P4143" s="119" t="s">
        <v>20254</v>
      </c>
    </row>
    <row r="4144" spans="1:16" x14ac:dyDescent="0.25">
      <c r="A4144">
        <v>9331</v>
      </c>
      <c r="B4144" s="119" t="s">
        <v>2137</v>
      </c>
      <c r="C4144">
        <v>0</v>
      </c>
      <c r="E4144">
        <v>14011</v>
      </c>
      <c r="F4144">
        <v>405</v>
      </c>
      <c r="G4144">
        <v>6402</v>
      </c>
      <c r="H4144">
        <v>842</v>
      </c>
      <c r="I4144" s="119" t="s">
        <v>1909</v>
      </c>
      <c r="J4144" s="119" t="s">
        <v>17</v>
      </c>
      <c r="K4144" s="1">
        <v>46255.758941458334</v>
      </c>
      <c r="L4144">
        <v>598</v>
      </c>
      <c r="M4144">
        <v>0</v>
      </c>
      <c r="N4144">
        <v>42</v>
      </c>
      <c r="O4144">
        <v>0</v>
      </c>
      <c r="P4144" s="119" t="s">
        <v>20254</v>
      </c>
    </row>
    <row r="4145" spans="1:16" x14ac:dyDescent="0.25">
      <c r="A4145">
        <v>9332</v>
      </c>
      <c r="B4145" s="119" t="s">
        <v>2138</v>
      </c>
      <c r="C4145">
        <v>0</v>
      </c>
      <c r="E4145">
        <v>4508</v>
      </c>
      <c r="F4145">
        <v>119</v>
      </c>
      <c r="G4145">
        <v>5577</v>
      </c>
      <c r="H4145">
        <v>217</v>
      </c>
      <c r="I4145" s="119" t="s">
        <v>1909</v>
      </c>
      <c r="J4145" s="119" t="s">
        <v>17</v>
      </c>
      <c r="K4145" s="1">
        <v>46255.758941458334</v>
      </c>
      <c r="L4145">
        <v>377</v>
      </c>
      <c r="M4145">
        <v>10</v>
      </c>
      <c r="N4145">
        <v>86</v>
      </c>
      <c r="O4145">
        <v>0</v>
      </c>
      <c r="P4145" s="119" t="s">
        <v>20254</v>
      </c>
    </row>
    <row r="4146" spans="1:16" x14ac:dyDescent="0.25">
      <c r="A4146">
        <v>9333</v>
      </c>
      <c r="B4146" s="119" t="s">
        <v>2139</v>
      </c>
      <c r="C4146">
        <v>0</v>
      </c>
      <c r="E4146">
        <v>58322</v>
      </c>
      <c r="F4146">
        <v>225</v>
      </c>
      <c r="G4146">
        <v>19270</v>
      </c>
      <c r="H4146">
        <v>228</v>
      </c>
      <c r="I4146" s="119" t="s">
        <v>1909</v>
      </c>
      <c r="J4146" s="119" t="s">
        <v>17</v>
      </c>
      <c r="K4146" s="1">
        <v>46255.758941458334</v>
      </c>
      <c r="L4146">
        <v>14252</v>
      </c>
      <c r="M4146">
        <v>1734</v>
      </c>
      <c r="N4146">
        <v>2527</v>
      </c>
      <c r="O4146">
        <v>52</v>
      </c>
      <c r="P4146" s="119" t="s">
        <v>20254</v>
      </c>
    </row>
    <row r="4147" spans="1:16" x14ac:dyDescent="0.25">
      <c r="A4147">
        <v>9334</v>
      </c>
      <c r="B4147" s="119" t="s">
        <v>2140</v>
      </c>
      <c r="C4147">
        <v>0</v>
      </c>
      <c r="E4147">
        <v>38498</v>
      </c>
      <c r="F4147">
        <v>166</v>
      </c>
      <c r="G4147">
        <v>5443</v>
      </c>
      <c r="H4147">
        <v>258</v>
      </c>
      <c r="I4147" s="119" t="s">
        <v>1909</v>
      </c>
      <c r="J4147" s="119" t="s">
        <v>17</v>
      </c>
      <c r="K4147" s="1">
        <v>46255.758941458334</v>
      </c>
      <c r="L4147">
        <v>1504</v>
      </c>
      <c r="M4147">
        <v>41</v>
      </c>
      <c r="N4147">
        <v>295</v>
      </c>
      <c r="O4147">
        <v>0</v>
      </c>
      <c r="P4147" s="119" t="s">
        <v>20254</v>
      </c>
    </row>
    <row r="4148" spans="1:16" x14ac:dyDescent="0.25">
      <c r="A4148">
        <v>9335</v>
      </c>
      <c r="B4148" s="119" t="s">
        <v>2141</v>
      </c>
      <c r="C4148">
        <v>0</v>
      </c>
      <c r="E4148">
        <v>6736</v>
      </c>
      <c r="F4148">
        <v>177</v>
      </c>
      <c r="G4148">
        <v>3501</v>
      </c>
      <c r="H4148">
        <v>182</v>
      </c>
      <c r="I4148" s="119" t="s">
        <v>1909</v>
      </c>
      <c r="J4148" s="119" t="s">
        <v>17</v>
      </c>
      <c r="K4148" s="1">
        <v>46255.758941458334</v>
      </c>
      <c r="L4148">
        <v>1551</v>
      </c>
      <c r="M4148">
        <v>33</v>
      </c>
      <c r="N4148">
        <v>142</v>
      </c>
      <c r="O4148">
        <v>0</v>
      </c>
      <c r="P4148" s="119" t="s">
        <v>20254</v>
      </c>
    </row>
    <row r="4149" spans="1:16" x14ac:dyDescent="0.25">
      <c r="A4149">
        <v>9336</v>
      </c>
      <c r="B4149" s="119" t="s">
        <v>2142</v>
      </c>
      <c r="C4149">
        <v>0</v>
      </c>
      <c r="E4149">
        <v>17629</v>
      </c>
      <c r="F4149">
        <v>269</v>
      </c>
      <c r="G4149">
        <v>1608</v>
      </c>
      <c r="H4149">
        <v>275</v>
      </c>
      <c r="I4149" s="119" t="s">
        <v>1909</v>
      </c>
      <c r="J4149" s="119" t="s">
        <v>17</v>
      </c>
      <c r="K4149" s="1">
        <v>46255.758941458334</v>
      </c>
      <c r="L4149">
        <v>88</v>
      </c>
      <c r="M4149">
        <v>5</v>
      </c>
      <c r="N4149">
        <v>18</v>
      </c>
      <c r="O4149">
        <v>4</v>
      </c>
      <c r="P4149" s="119" t="s">
        <v>20254</v>
      </c>
    </row>
    <row r="4150" spans="1:16" x14ac:dyDescent="0.25">
      <c r="A4150">
        <v>9337</v>
      </c>
      <c r="B4150" s="119" t="s">
        <v>2143</v>
      </c>
      <c r="C4150">
        <v>0</v>
      </c>
      <c r="E4150">
        <v>7980</v>
      </c>
      <c r="F4150">
        <v>621</v>
      </c>
      <c r="G4150">
        <v>175</v>
      </c>
      <c r="H4150">
        <v>3085</v>
      </c>
      <c r="I4150" s="119" t="s">
        <v>1909</v>
      </c>
      <c r="J4150" s="119" t="s">
        <v>17</v>
      </c>
      <c r="K4150" s="1">
        <v>46255.758941458334</v>
      </c>
      <c r="L4150">
        <v>3</v>
      </c>
      <c r="M4150">
        <v>0</v>
      </c>
      <c r="N4150">
        <v>3</v>
      </c>
      <c r="O4150">
        <v>0</v>
      </c>
      <c r="P4150" s="119" t="s">
        <v>20254</v>
      </c>
    </row>
    <row r="4151" spans="1:16" x14ac:dyDescent="0.25">
      <c r="A4151">
        <v>9338</v>
      </c>
      <c r="B4151" s="119" t="s">
        <v>2144</v>
      </c>
      <c r="C4151">
        <v>0</v>
      </c>
      <c r="E4151">
        <v>21862</v>
      </c>
      <c r="F4151">
        <v>241</v>
      </c>
      <c r="G4151">
        <v>4642</v>
      </c>
      <c r="H4151">
        <v>396</v>
      </c>
      <c r="I4151" s="119" t="s">
        <v>1909</v>
      </c>
      <c r="J4151" s="119" t="s">
        <v>17</v>
      </c>
      <c r="K4151" s="1">
        <v>46255.758941458334</v>
      </c>
      <c r="L4151">
        <v>1417</v>
      </c>
      <c r="M4151">
        <v>40</v>
      </c>
      <c r="N4151">
        <v>225</v>
      </c>
      <c r="O4151">
        <v>7</v>
      </c>
      <c r="P4151" s="119" t="s">
        <v>20254</v>
      </c>
    </row>
    <row r="4152" spans="1:16" x14ac:dyDescent="0.25">
      <c r="A4152">
        <v>9339</v>
      </c>
      <c r="B4152" s="119" t="s">
        <v>2145</v>
      </c>
      <c r="C4152">
        <v>0</v>
      </c>
      <c r="E4152">
        <v>18920</v>
      </c>
      <c r="F4152">
        <v>301</v>
      </c>
      <c r="G4152">
        <v>5969</v>
      </c>
      <c r="H4152">
        <v>302</v>
      </c>
      <c r="I4152" s="119" t="s">
        <v>1909</v>
      </c>
      <c r="J4152" s="119" t="s">
        <v>17</v>
      </c>
      <c r="K4152" s="1">
        <v>46255.758941458334</v>
      </c>
      <c r="L4152">
        <v>232</v>
      </c>
      <c r="M4152">
        <v>7</v>
      </c>
      <c r="N4152">
        <v>21</v>
      </c>
      <c r="O4152">
        <v>1</v>
      </c>
      <c r="P4152" s="119" t="s">
        <v>20254</v>
      </c>
    </row>
    <row r="4153" spans="1:16" x14ac:dyDescent="0.25">
      <c r="A4153">
        <v>9340</v>
      </c>
      <c r="B4153" s="119" t="s">
        <v>2146</v>
      </c>
      <c r="C4153">
        <v>0</v>
      </c>
      <c r="E4153">
        <v>1022</v>
      </c>
      <c r="F4153">
        <v>1699</v>
      </c>
      <c r="G4153">
        <v>164</v>
      </c>
      <c r="H4153">
        <v>8997</v>
      </c>
      <c r="I4153" s="119" t="s">
        <v>1909</v>
      </c>
      <c r="J4153" s="119" t="s">
        <v>17</v>
      </c>
      <c r="K4153" s="1">
        <v>46255.758941458334</v>
      </c>
      <c r="L4153">
        <v>0</v>
      </c>
      <c r="M4153">
        <v>0</v>
      </c>
      <c r="N4153">
        <v>0</v>
      </c>
      <c r="O4153">
        <v>0</v>
      </c>
      <c r="P4153" s="119" t="s">
        <v>20254</v>
      </c>
    </row>
    <row r="4154" spans="1:16" x14ac:dyDescent="0.25">
      <c r="A4154">
        <v>9341</v>
      </c>
      <c r="B4154" s="119" t="s">
        <v>2147</v>
      </c>
      <c r="C4154">
        <v>0</v>
      </c>
      <c r="E4154">
        <v>19822</v>
      </c>
      <c r="F4154">
        <v>172</v>
      </c>
      <c r="G4154">
        <v>13988</v>
      </c>
      <c r="H4154">
        <v>216</v>
      </c>
      <c r="I4154" s="119" t="s">
        <v>1909</v>
      </c>
      <c r="J4154" s="119" t="s">
        <v>17</v>
      </c>
      <c r="K4154" s="1">
        <v>46255.758941458334</v>
      </c>
      <c r="L4154">
        <v>1621</v>
      </c>
      <c r="M4154">
        <v>94</v>
      </c>
      <c r="N4154">
        <v>671</v>
      </c>
      <c r="O4154">
        <v>60</v>
      </c>
      <c r="P4154" s="119" t="s">
        <v>20254</v>
      </c>
    </row>
    <row r="4155" spans="1:16" x14ac:dyDescent="0.25">
      <c r="A4155">
        <v>9342</v>
      </c>
      <c r="B4155" s="119" t="s">
        <v>2148</v>
      </c>
      <c r="C4155">
        <v>0</v>
      </c>
      <c r="E4155">
        <v>6568</v>
      </c>
      <c r="F4155">
        <v>298</v>
      </c>
      <c r="G4155">
        <v>714</v>
      </c>
      <c r="H4155">
        <v>390</v>
      </c>
      <c r="I4155" s="119" t="s">
        <v>1909</v>
      </c>
      <c r="J4155" s="119" t="s">
        <v>17</v>
      </c>
      <c r="K4155" s="1">
        <v>46255.758941458334</v>
      </c>
      <c r="L4155">
        <v>49</v>
      </c>
      <c r="M4155">
        <v>0</v>
      </c>
      <c r="N4155">
        <v>4</v>
      </c>
      <c r="O4155">
        <v>0</v>
      </c>
      <c r="P4155" s="119" t="s">
        <v>20254</v>
      </c>
    </row>
    <row r="4156" spans="1:16" x14ac:dyDescent="0.25">
      <c r="A4156">
        <v>9343</v>
      </c>
      <c r="B4156" s="119" t="s">
        <v>2149</v>
      </c>
      <c r="C4156">
        <v>0</v>
      </c>
      <c r="E4156">
        <v>9015</v>
      </c>
      <c r="F4156">
        <v>352</v>
      </c>
      <c r="G4156">
        <v>384</v>
      </c>
      <c r="H4156">
        <v>539</v>
      </c>
      <c r="I4156" s="119" t="s">
        <v>1909</v>
      </c>
      <c r="J4156" s="119" t="s">
        <v>17</v>
      </c>
      <c r="K4156" s="1">
        <v>46255.758941458334</v>
      </c>
      <c r="L4156">
        <v>41</v>
      </c>
      <c r="M4156">
        <v>2</v>
      </c>
      <c r="N4156">
        <v>0</v>
      </c>
      <c r="O4156">
        <v>1</v>
      </c>
      <c r="P4156" s="119" t="s">
        <v>20254</v>
      </c>
    </row>
    <row r="4157" spans="1:16" x14ac:dyDescent="0.25">
      <c r="A4157">
        <v>9344</v>
      </c>
      <c r="B4157" s="119" t="s">
        <v>2150</v>
      </c>
      <c r="C4157">
        <v>0</v>
      </c>
      <c r="E4157">
        <v>13019</v>
      </c>
      <c r="F4157">
        <v>216</v>
      </c>
      <c r="G4157">
        <v>5938</v>
      </c>
      <c r="H4157">
        <v>217</v>
      </c>
      <c r="I4157" s="119" t="s">
        <v>1909</v>
      </c>
      <c r="J4157" s="119" t="s">
        <v>17</v>
      </c>
      <c r="K4157" s="1">
        <v>46255.758941458334</v>
      </c>
      <c r="L4157">
        <v>2058</v>
      </c>
      <c r="M4157">
        <v>68</v>
      </c>
      <c r="N4157">
        <v>343</v>
      </c>
      <c r="O4157">
        <v>0</v>
      </c>
      <c r="P4157" s="119" t="s">
        <v>20254</v>
      </c>
    </row>
    <row r="4158" spans="1:16" x14ac:dyDescent="0.25">
      <c r="A4158">
        <v>9345</v>
      </c>
      <c r="B4158" s="119" t="s">
        <v>2151</v>
      </c>
      <c r="C4158">
        <v>0</v>
      </c>
      <c r="E4158">
        <v>23885</v>
      </c>
      <c r="F4158">
        <v>400</v>
      </c>
      <c r="G4158">
        <v>9546</v>
      </c>
      <c r="H4158">
        <v>650</v>
      </c>
      <c r="I4158" s="119" t="s">
        <v>1909</v>
      </c>
      <c r="J4158" s="119" t="s">
        <v>17</v>
      </c>
      <c r="K4158" s="1">
        <v>46255.758941458334</v>
      </c>
      <c r="L4158">
        <v>528</v>
      </c>
      <c r="M4158">
        <v>29</v>
      </c>
      <c r="N4158">
        <v>94</v>
      </c>
      <c r="O4158">
        <v>16</v>
      </c>
      <c r="P4158" s="119" t="s">
        <v>20254</v>
      </c>
    </row>
    <row r="4159" spans="1:16" x14ac:dyDescent="0.25">
      <c r="A4159">
        <v>9346</v>
      </c>
      <c r="B4159" s="119" t="s">
        <v>2152</v>
      </c>
      <c r="C4159">
        <v>0</v>
      </c>
      <c r="E4159">
        <v>7903</v>
      </c>
      <c r="F4159">
        <v>274</v>
      </c>
      <c r="G4159">
        <v>1994</v>
      </c>
      <c r="H4159">
        <v>325</v>
      </c>
      <c r="I4159" s="119" t="s">
        <v>1909</v>
      </c>
      <c r="J4159" s="119" t="s">
        <v>17</v>
      </c>
      <c r="K4159" s="1">
        <v>46255.758941458334</v>
      </c>
      <c r="L4159">
        <v>1186</v>
      </c>
      <c r="M4159">
        <v>65</v>
      </c>
      <c r="N4159">
        <v>219</v>
      </c>
      <c r="O4159">
        <v>0</v>
      </c>
      <c r="P4159" s="119" t="s">
        <v>20254</v>
      </c>
    </row>
    <row r="4160" spans="1:16" x14ac:dyDescent="0.25">
      <c r="A4160">
        <v>9347</v>
      </c>
      <c r="B4160" s="119" t="s">
        <v>2153</v>
      </c>
      <c r="C4160">
        <v>0</v>
      </c>
      <c r="E4160">
        <v>5203</v>
      </c>
      <c r="F4160">
        <v>387</v>
      </c>
      <c r="G4160">
        <v>2403</v>
      </c>
      <c r="H4160">
        <v>655</v>
      </c>
      <c r="I4160" s="119" t="s">
        <v>1909</v>
      </c>
      <c r="J4160" s="119" t="s">
        <v>17</v>
      </c>
      <c r="K4160" s="1">
        <v>46255.758941458334</v>
      </c>
      <c r="L4160">
        <v>1418</v>
      </c>
      <c r="M4160">
        <v>9</v>
      </c>
      <c r="N4160">
        <v>25</v>
      </c>
      <c r="O4160">
        <v>0</v>
      </c>
      <c r="P4160" s="119" t="s">
        <v>20254</v>
      </c>
    </row>
    <row r="4161" spans="1:16" x14ac:dyDescent="0.25">
      <c r="A4161">
        <v>9348</v>
      </c>
      <c r="B4161" s="119" t="s">
        <v>2154</v>
      </c>
      <c r="C4161">
        <v>0</v>
      </c>
      <c r="E4161">
        <v>13343</v>
      </c>
      <c r="F4161">
        <v>128</v>
      </c>
      <c r="G4161">
        <v>10502</v>
      </c>
      <c r="H4161">
        <v>206</v>
      </c>
      <c r="I4161" s="119" t="s">
        <v>1909</v>
      </c>
      <c r="J4161" s="119" t="s">
        <v>17</v>
      </c>
      <c r="K4161" s="1">
        <v>46255.758941458334</v>
      </c>
      <c r="L4161">
        <v>2208</v>
      </c>
      <c r="M4161">
        <v>189</v>
      </c>
      <c r="N4161">
        <v>454</v>
      </c>
      <c r="O4161">
        <v>126</v>
      </c>
      <c r="P4161" s="119" t="s">
        <v>20254</v>
      </c>
    </row>
    <row r="4162" spans="1:16" x14ac:dyDescent="0.25">
      <c r="A4162">
        <v>9349</v>
      </c>
      <c r="B4162" s="119" t="s">
        <v>2155</v>
      </c>
      <c r="C4162">
        <v>0</v>
      </c>
      <c r="E4162">
        <v>16951</v>
      </c>
      <c r="F4162">
        <v>185</v>
      </c>
      <c r="G4162">
        <v>57349</v>
      </c>
      <c r="H4162">
        <v>223</v>
      </c>
      <c r="I4162" s="119" t="s">
        <v>1909</v>
      </c>
      <c r="J4162" s="119" t="s">
        <v>17</v>
      </c>
      <c r="K4162" s="1">
        <v>46255.758941458334</v>
      </c>
      <c r="L4162">
        <v>33348</v>
      </c>
      <c r="M4162">
        <v>4659</v>
      </c>
      <c r="N4162">
        <v>5942</v>
      </c>
      <c r="O4162">
        <v>2511</v>
      </c>
      <c r="P4162" s="119" t="s">
        <v>20254</v>
      </c>
    </row>
    <row r="4163" spans="1:16" x14ac:dyDescent="0.25">
      <c r="A4163">
        <v>9350</v>
      </c>
      <c r="B4163" s="119" t="s">
        <v>2156</v>
      </c>
      <c r="C4163">
        <v>0</v>
      </c>
      <c r="E4163">
        <v>21007</v>
      </c>
      <c r="F4163">
        <v>185</v>
      </c>
      <c r="G4163">
        <v>3247</v>
      </c>
      <c r="H4163">
        <v>198</v>
      </c>
      <c r="I4163" s="119" t="s">
        <v>1909</v>
      </c>
      <c r="J4163" s="119" t="s">
        <v>17</v>
      </c>
      <c r="K4163" s="1">
        <v>46255.758941458334</v>
      </c>
      <c r="L4163">
        <v>591</v>
      </c>
      <c r="M4163">
        <v>27</v>
      </c>
      <c r="N4163">
        <v>107</v>
      </c>
      <c r="O4163">
        <v>0</v>
      </c>
      <c r="P4163" s="119" t="s">
        <v>20254</v>
      </c>
    </row>
    <row r="4164" spans="1:16" x14ac:dyDescent="0.25">
      <c r="A4164">
        <v>9351</v>
      </c>
      <c r="B4164" s="119" t="s">
        <v>2157</v>
      </c>
      <c r="C4164">
        <v>0</v>
      </c>
      <c r="E4164">
        <v>5360</v>
      </c>
      <c r="F4164">
        <v>4856</v>
      </c>
      <c r="G4164">
        <v>217</v>
      </c>
      <c r="H4164">
        <v>7953</v>
      </c>
      <c r="I4164" s="119" t="s">
        <v>1909</v>
      </c>
      <c r="J4164" s="119" t="s">
        <v>17</v>
      </c>
      <c r="K4164" s="1">
        <v>46255.758941458334</v>
      </c>
      <c r="L4164">
        <v>0</v>
      </c>
      <c r="M4164">
        <v>0</v>
      </c>
      <c r="N4164">
        <v>0</v>
      </c>
      <c r="O4164">
        <v>0</v>
      </c>
      <c r="P4164" s="119" t="s">
        <v>20254</v>
      </c>
    </row>
    <row r="4165" spans="1:16" x14ac:dyDescent="0.25">
      <c r="A4165">
        <v>9352</v>
      </c>
      <c r="B4165" s="119" t="s">
        <v>2158</v>
      </c>
      <c r="C4165">
        <v>0</v>
      </c>
      <c r="E4165">
        <v>9993</v>
      </c>
      <c r="F4165">
        <v>267</v>
      </c>
      <c r="G4165">
        <v>1777</v>
      </c>
      <c r="H4165">
        <v>292</v>
      </c>
      <c r="I4165" s="119" t="s">
        <v>1909</v>
      </c>
      <c r="J4165" s="119" t="s">
        <v>17</v>
      </c>
      <c r="K4165" s="1">
        <v>46255.758941458334</v>
      </c>
      <c r="L4165">
        <v>228</v>
      </c>
      <c r="M4165">
        <v>10</v>
      </c>
      <c r="N4165">
        <v>65</v>
      </c>
      <c r="O4165">
        <v>0</v>
      </c>
      <c r="P4165" s="119" t="s">
        <v>20254</v>
      </c>
    </row>
    <row r="4166" spans="1:16" x14ac:dyDescent="0.25">
      <c r="A4166">
        <v>9353</v>
      </c>
      <c r="B4166" s="119" t="s">
        <v>2159</v>
      </c>
      <c r="C4166">
        <v>0</v>
      </c>
      <c r="E4166">
        <v>17797</v>
      </c>
      <c r="F4166">
        <v>356</v>
      </c>
      <c r="G4166">
        <v>2943</v>
      </c>
      <c r="H4166">
        <v>739</v>
      </c>
      <c r="I4166" s="119" t="s">
        <v>1909</v>
      </c>
      <c r="J4166" s="119" t="s">
        <v>17</v>
      </c>
      <c r="K4166" s="1">
        <v>46255.758941458334</v>
      </c>
      <c r="L4166">
        <v>770</v>
      </c>
      <c r="M4166">
        <v>8</v>
      </c>
      <c r="N4166">
        <v>0</v>
      </c>
      <c r="O4166">
        <v>4</v>
      </c>
      <c r="P4166" s="119" t="s">
        <v>20254</v>
      </c>
    </row>
    <row r="4167" spans="1:16" x14ac:dyDescent="0.25">
      <c r="A4167">
        <v>9354</v>
      </c>
      <c r="B4167" s="119" t="s">
        <v>2160</v>
      </c>
      <c r="C4167">
        <v>0</v>
      </c>
      <c r="E4167">
        <v>6781</v>
      </c>
      <c r="F4167">
        <v>344</v>
      </c>
      <c r="G4167">
        <v>1886</v>
      </c>
      <c r="H4167">
        <v>444</v>
      </c>
      <c r="I4167" s="119" t="s">
        <v>1909</v>
      </c>
      <c r="J4167" s="119" t="s">
        <v>17</v>
      </c>
      <c r="K4167" s="1">
        <v>46255.758941458334</v>
      </c>
      <c r="L4167">
        <v>96</v>
      </c>
      <c r="M4167">
        <v>9</v>
      </c>
      <c r="N4167">
        <v>60</v>
      </c>
      <c r="O4167">
        <v>0</v>
      </c>
      <c r="P4167" s="119" t="s">
        <v>20254</v>
      </c>
    </row>
    <row r="4168" spans="1:16" x14ac:dyDescent="0.25">
      <c r="A4168">
        <v>9355</v>
      </c>
      <c r="B4168" s="119" t="s">
        <v>2161</v>
      </c>
      <c r="C4168">
        <v>0</v>
      </c>
      <c r="E4168">
        <v>2307</v>
      </c>
      <c r="F4168">
        <v>311</v>
      </c>
      <c r="G4168">
        <v>1322</v>
      </c>
      <c r="H4168">
        <v>589</v>
      </c>
      <c r="I4168" s="119" t="s">
        <v>1909</v>
      </c>
      <c r="J4168" s="119" t="s">
        <v>17</v>
      </c>
      <c r="K4168" s="1">
        <v>46255.758941458334</v>
      </c>
      <c r="L4168">
        <v>8</v>
      </c>
      <c r="M4168">
        <v>0</v>
      </c>
      <c r="N4168">
        <v>3</v>
      </c>
      <c r="O4168">
        <v>0</v>
      </c>
      <c r="P4168" s="119" t="s">
        <v>20254</v>
      </c>
    </row>
    <row r="4169" spans="1:16" x14ac:dyDescent="0.25">
      <c r="A4169">
        <v>9356</v>
      </c>
      <c r="B4169" s="119" t="s">
        <v>2162</v>
      </c>
      <c r="C4169">
        <v>0</v>
      </c>
      <c r="E4169">
        <v>679</v>
      </c>
      <c r="F4169">
        <v>4305</v>
      </c>
      <c r="G4169">
        <v>31</v>
      </c>
      <c r="H4169">
        <v>39999</v>
      </c>
      <c r="I4169" s="119" t="s">
        <v>1909</v>
      </c>
      <c r="J4169" s="119" t="s">
        <v>17</v>
      </c>
      <c r="K4169" s="1">
        <v>46255.758941458334</v>
      </c>
      <c r="L4169">
        <v>0</v>
      </c>
      <c r="M4169">
        <v>0</v>
      </c>
      <c r="N4169">
        <v>0</v>
      </c>
      <c r="O4169">
        <v>0</v>
      </c>
      <c r="P4169" s="119" t="s">
        <v>20254</v>
      </c>
    </row>
    <row r="4170" spans="1:16" x14ac:dyDescent="0.25">
      <c r="A4170">
        <v>9357</v>
      </c>
      <c r="B4170" s="119" t="s">
        <v>2163</v>
      </c>
      <c r="C4170">
        <v>0</v>
      </c>
      <c r="E4170">
        <v>26311</v>
      </c>
      <c r="F4170">
        <v>213</v>
      </c>
      <c r="G4170">
        <v>9690</v>
      </c>
      <c r="H4170">
        <v>382</v>
      </c>
      <c r="I4170" s="119" t="s">
        <v>1909</v>
      </c>
      <c r="J4170" s="119" t="s">
        <v>17</v>
      </c>
      <c r="K4170" s="1">
        <v>46255.758941458334</v>
      </c>
      <c r="L4170">
        <v>890</v>
      </c>
      <c r="M4170">
        <v>7</v>
      </c>
      <c r="N4170">
        <v>96</v>
      </c>
      <c r="O4170">
        <v>1</v>
      </c>
      <c r="P4170" s="119" t="s">
        <v>20254</v>
      </c>
    </row>
    <row r="4171" spans="1:16" x14ac:dyDescent="0.25">
      <c r="A4171">
        <v>9358</v>
      </c>
      <c r="B4171" s="119" t="s">
        <v>2164</v>
      </c>
      <c r="C4171">
        <v>0</v>
      </c>
      <c r="E4171">
        <v>20094</v>
      </c>
      <c r="F4171">
        <v>254</v>
      </c>
      <c r="G4171">
        <v>2841</v>
      </c>
      <c r="H4171">
        <v>270</v>
      </c>
      <c r="I4171" s="119" t="s">
        <v>1909</v>
      </c>
      <c r="J4171" s="119" t="s">
        <v>17</v>
      </c>
      <c r="K4171" s="1">
        <v>46255.758941458334</v>
      </c>
      <c r="L4171">
        <v>1606</v>
      </c>
      <c r="M4171">
        <v>95</v>
      </c>
      <c r="N4171">
        <v>281</v>
      </c>
      <c r="O4171">
        <v>52</v>
      </c>
      <c r="P4171" s="119" t="s">
        <v>20254</v>
      </c>
    </row>
    <row r="4172" spans="1:16" x14ac:dyDescent="0.25">
      <c r="A4172">
        <v>9359</v>
      </c>
      <c r="B4172" s="119" t="s">
        <v>2165</v>
      </c>
      <c r="C4172">
        <v>0</v>
      </c>
      <c r="E4172">
        <v>14336</v>
      </c>
      <c r="F4172">
        <v>412</v>
      </c>
      <c r="G4172">
        <v>4165</v>
      </c>
      <c r="H4172">
        <v>673</v>
      </c>
      <c r="I4172" s="119" t="s">
        <v>1909</v>
      </c>
      <c r="J4172" s="119" t="s">
        <v>17</v>
      </c>
      <c r="K4172" s="1">
        <v>46255.758941458334</v>
      </c>
      <c r="L4172">
        <v>276</v>
      </c>
      <c r="M4172">
        <v>14</v>
      </c>
      <c r="N4172">
        <v>62</v>
      </c>
      <c r="O4172">
        <v>5</v>
      </c>
      <c r="P4172" s="119" t="s">
        <v>20254</v>
      </c>
    </row>
    <row r="4173" spans="1:16" x14ac:dyDescent="0.25">
      <c r="A4173">
        <v>9360</v>
      </c>
      <c r="B4173" s="119" t="s">
        <v>2166</v>
      </c>
      <c r="C4173">
        <v>0</v>
      </c>
      <c r="E4173">
        <v>2366</v>
      </c>
      <c r="F4173">
        <v>596</v>
      </c>
      <c r="G4173">
        <v>0</v>
      </c>
      <c r="H4173">
        <v>0</v>
      </c>
      <c r="I4173" s="119" t="s">
        <v>1909</v>
      </c>
      <c r="J4173" s="119" t="s">
        <v>17</v>
      </c>
      <c r="K4173" s="1">
        <v>46255.758941458334</v>
      </c>
      <c r="L4173">
        <v>0</v>
      </c>
      <c r="M4173">
        <v>0</v>
      </c>
      <c r="N4173">
        <v>0</v>
      </c>
      <c r="O4173">
        <v>0</v>
      </c>
      <c r="P4173" s="119" t="s">
        <v>20254</v>
      </c>
    </row>
    <row r="4174" spans="1:16" x14ac:dyDescent="0.25">
      <c r="A4174">
        <v>9361</v>
      </c>
      <c r="B4174" s="119" t="s">
        <v>2167</v>
      </c>
      <c r="C4174">
        <v>0</v>
      </c>
      <c r="E4174">
        <v>12019</v>
      </c>
      <c r="F4174">
        <v>469</v>
      </c>
      <c r="G4174">
        <v>2194</v>
      </c>
      <c r="H4174">
        <v>866</v>
      </c>
      <c r="I4174" s="119" t="s">
        <v>1909</v>
      </c>
      <c r="J4174" s="119" t="s">
        <v>17</v>
      </c>
      <c r="K4174" s="1">
        <v>46255.758941458334</v>
      </c>
      <c r="L4174">
        <v>187</v>
      </c>
      <c r="M4174">
        <v>0</v>
      </c>
      <c r="N4174">
        <v>75</v>
      </c>
      <c r="O4174">
        <v>0</v>
      </c>
      <c r="P4174" s="119" t="s">
        <v>20254</v>
      </c>
    </row>
    <row r="4175" spans="1:16" x14ac:dyDescent="0.25">
      <c r="A4175">
        <v>9362</v>
      </c>
      <c r="B4175" s="119" t="s">
        <v>2168</v>
      </c>
      <c r="C4175">
        <v>0</v>
      </c>
      <c r="E4175">
        <v>809</v>
      </c>
      <c r="F4175">
        <v>3304</v>
      </c>
      <c r="G4175">
        <v>22</v>
      </c>
      <c r="H4175">
        <v>20000</v>
      </c>
      <c r="I4175" s="119" t="s">
        <v>1909</v>
      </c>
      <c r="J4175" s="119" t="s">
        <v>17</v>
      </c>
      <c r="K4175" s="1">
        <v>46255.758941458334</v>
      </c>
      <c r="L4175">
        <v>0</v>
      </c>
      <c r="M4175">
        <v>0</v>
      </c>
      <c r="N4175">
        <v>0</v>
      </c>
      <c r="O4175">
        <v>0</v>
      </c>
      <c r="P4175" s="119" t="s">
        <v>20254</v>
      </c>
    </row>
    <row r="4176" spans="1:16" x14ac:dyDescent="0.25">
      <c r="A4176">
        <v>9363</v>
      </c>
      <c r="B4176" s="119" t="s">
        <v>2169</v>
      </c>
      <c r="C4176">
        <v>0</v>
      </c>
      <c r="E4176">
        <v>1506</v>
      </c>
      <c r="F4176">
        <v>2298</v>
      </c>
      <c r="G4176">
        <v>190</v>
      </c>
      <c r="H4176">
        <v>11513</v>
      </c>
      <c r="I4176" s="119" t="s">
        <v>1909</v>
      </c>
      <c r="J4176" s="119" t="s">
        <v>17</v>
      </c>
      <c r="K4176" s="1">
        <v>46255.758941458334</v>
      </c>
      <c r="L4176">
        <v>0</v>
      </c>
      <c r="M4176">
        <v>0</v>
      </c>
      <c r="N4176">
        <v>0</v>
      </c>
      <c r="O4176">
        <v>0</v>
      </c>
      <c r="P4176" s="119" t="s">
        <v>20254</v>
      </c>
    </row>
    <row r="4177" spans="1:16" x14ac:dyDescent="0.25">
      <c r="A4177">
        <v>9364</v>
      </c>
      <c r="B4177" s="119" t="s">
        <v>2170</v>
      </c>
      <c r="C4177">
        <v>0</v>
      </c>
      <c r="E4177">
        <v>13699</v>
      </c>
      <c r="F4177">
        <v>500</v>
      </c>
      <c r="G4177">
        <v>5053</v>
      </c>
      <c r="H4177">
        <v>523</v>
      </c>
      <c r="I4177" s="119" t="s">
        <v>1909</v>
      </c>
      <c r="J4177" s="119" t="s">
        <v>17</v>
      </c>
      <c r="K4177" s="1">
        <v>46255.758941458334</v>
      </c>
      <c r="L4177">
        <v>202</v>
      </c>
      <c r="M4177">
        <v>6</v>
      </c>
      <c r="N4177">
        <v>33</v>
      </c>
      <c r="O4177">
        <v>0</v>
      </c>
      <c r="P4177" s="119" t="s">
        <v>20254</v>
      </c>
    </row>
    <row r="4178" spans="1:16" x14ac:dyDescent="0.25">
      <c r="A4178">
        <v>9365</v>
      </c>
      <c r="B4178" s="119" t="s">
        <v>2171</v>
      </c>
      <c r="C4178">
        <v>0</v>
      </c>
      <c r="E4178">
        <v>20272</v>
      </c>
      <c r="F4178">
        <v>290</v>
      </c>
      <c r="G4178">
        <v>17067</v>
      </c>
      <c r="H4178">
        <v>291</v>
      </c>
      <c r="I4178" s="119" t="s">
        <v>1909</v>
      </c>
      <c r="J4178" s="119" t="s">
        <v>17</v>
      </c>
      <c r="K4178" s="1">
        <v>46255.758941458334</v>
      </c>
      <c r="L4178">
        <v>5080</v>
      </c>
      <c r="M4178">
        <v>112</v>
      </c>
      <c r="N4178">
        <v>951</v>
      </c>
      <c r="O4178">
        <v>97</v>
      </c>
      <c r="P4178" s="119" t="s">
        <v>20254</v>
      </c>
    </row>
    <row r="4179" spans="1:16" x14ac:dyDescent="0.25">
      <c r="A4179">
        <v>9366</v>
      </c>
      <c r="B4179" s="119" t="s">
        <v>2172</v>
      </c>
      <c r="C4179">
        <v>0</v>
      </c>
      <c r="E4179">
        <v>5186</v>
      </c>
      <c r="F4179">
        <v>51</v>
      </c>
      <c r="G4179">
        <v>12854</v>
      </c>
      <c r="H4179">
        <v>110</v>
      </c>
      <c r="I4179" s="119" t="s">
        <v>1909</v>
      </c>
      <c r="J4179" s="119" t="s">
        <v>17</v>
      </c>
      <c r="K4179" s="1">
        <v>46255.758941458334</v>
      </c>
      <c r="L4179">
        <v>5118</v>
      </c>
      <c r="M4179">
        <v>52</v>
      </c>
      <c r="N4179">
        <v>163</v>
      </c>
      <c r="O4179">
        <v>0</v>
      </c>
      <c r="P4179" s="119" t="s">
        <v>20254</v>
      </c>
    </row>
    <row r="4180" spans="1:16" x14ac:dyDescent="0.25">
      <c r="A4180">
        <v>9367</v>
      </c>
      <c r="B4180" s="119" t="s">
        <v>2173</v>
      </c>
      <c r="C4180">
        <v>0</v>
      </c>
      <c r="E4180">
        <v>1632</v>
      </c>
      <c r="F4180">
        <v>72</v>
      </c>
      <c r="G4180">
        <v>2549</v>
      </c>
      <c r="H4180">
        <v>341</v>
      </c>
      <c r="I4180" s="119" t="s">
        <v>1909</v>
      </c>
      <c r="J4180" s="119" t="s">
        <v>17</v>
      </c>
      <c r="K4180" s="1">
        <v>46255.758941458334</v>
      </c>
      <c r="L4180">
        <v>46</v>
      </c>
      <c r="M4180">
        <v>5</v>
      </c>
      <c r="N4180">
        <v>0</v>
      </c>
      <c r="O4180">
        <v>0</v>
      </c>
      <c r="P4180" s="119" t="s">
        <v>20254</v>
      </c>
    </row>
    <row r="4181" spans="1:16" x14ac:dyDescent="0.25">
      <c r="A4181">
        <v>9368</v>
      </c>
      <c r="B4181" s="119" t="s">
        <v>2174</v>
      </c>
      <c r="C4181">
        <v>0</v>
      </c>
      <c r="E4181">
        <v>14627</v>
      </c>
      <c r="F4181">
        <v>131</v>
      </c>
      <c r="G4181">
        <v>3904</v>
      </c>
      <c r="H4181">
        <v>132</v>
      </c>
      <c r="I4181" s="119" t="s">
        <v>1909</v>
      </c>
      <c r="J4181" s="119" t="s">
        <v>17</v>
      </c>
      <c r="K4181" s="1">
        <v>46255.758941458334</v>
      </c>
      <c r="L4181">
        <v>141</v>
      </c>
      <c r="M4181">
        <v>12</v>
      </c>
      <c r="N4181">
        <v>28</v>
      </c>
      <c r="O4181">
        <v>0</v>
      </c>
      <c r="P4181" s="119" t="s">
        <v>20254</v>
      </c>
    </row>
    <row r="4182" spans="1:16" x14ac:dyDescent="0.25">
      <c r="A4182">
        <v>9369</v>
      </c>
      <c r="B4182" s="119" t="s">
        <v>2175</v>
      </c>
      <c r="C4182">
        <v>0</v>
      </c>
      <c r="E4182">
        <v>6129</v>
      </c>
      <c r="F4182">
        <v>792</v>
      </c>
      <c r="G4182">
        <v>490</v>
      </c>
      <c r="H4182">
        <v>1255</v>
      </c>
      <c r="I4182" s="119" t="s">
        <v>1909</v>
      </c>
      <c r="J4182" s="119" t="s">
        <v>17</v>
      </c>
      <c r="K4182" s="1">
        <v>46255.758941458334</v>
      </c>
      <c r="L4182">
        <v>0</v>
      </c>
      <c r="M4182">
        <v>0</v>
      </c>
      <c r="N4182">
        <v>0</v>
      </c>
      <c r="O4182">
        <v>0</v>
      </c>
      <c r="P4182" s="119" t="s">
        <v>20254</v>
      </c>
    </row>
    <row r="4183" spans="1:16" x14ac:dyDescent="0.25">
      <c r="A4183">
        <v>9370</v>
      </c>
      <c r="B4183" s="119" t="s">
        <v>2176</v>
      </c>
      <c r="C4183">
        <v>0</v>
      </c>
      <c r="E4183">
        <v>15728</v>
      </c>
      <c r="F4183">
        <v>299</v>
      </c>
      <c r="G4183">
        <v>6398</v>
      </c>
      <c r="H4183">
        <v>340</v>
      </c>
      <c r="I4183" s="119" t="s">
        <v>1909</v>
      </c>
      <c r="J4183" s="119" t="s">
        <v>17</v>
      </c>
      <c r="K4183" s="1">
        <v>46255.758941458334</v>
      </c>
      <c r="L4183">
        <v>622</v>
      </c>
      <c r="M4183">
        <v>11</v>
      </c>
      <c r="N4183">
        <v>171</v>
      </c>
      <c r="O4183">
        <v>0</v>
      </c>
      <c r="P4183" s="119" t="s">
        <v>20254</v>
      </c>
    </row>
    <row r="4184" spans="1:16" x14ac:dyDescent="0.25">
      <c r="A4184">
        <v>9371</v>
      </c>
      <c r="B4184" s="119" t="s">
        <v>2177</v>
      </c>
      <c r="C4184">
        <v>0</v>
      </c>
      <c r="E4184">
        <v>4921</v>
      </c>
      <c r="F4184">
        <v>231</v>
      </c>
      <c r="G4184">
        <v>8524</v>
      </c>
      <c r="H4184">
        <v>235</v>
      </c>
      <c r="I4184" s="119" t="s">
        <v>1909</v>
      </c>
      <c r="J4184" s="119" t="s">
        <v>17</v>
      </c>
      <c r="K4184" s="1">
        <v>46255.758941458334</v>
      </c>
      <c r="L4184">
        <v>2748</v>
      </c>
      <c r="M4184">
        <v>520</v>
      </c>
      <c r="N4184">
        <v>313</v>
      </c>
      <c r="O4184">
        <v>7</v>
      </c>
      <c r="P4184" s="119" t="s">
        <v>20254</v>
      </c>
    </row>
    <row r="4185" spans="1:16" x14ac:dyDescent="0.25">
      <c r="A4185">
        <v>9372</v>
      </c>
      <c r="B4185" s="119" t="s">
        <v>2178</v>
      </c>
      <c r="C4185">
        <v>0</v>
      </c>
      <c r="E4185">
        <v>14943</v>
      </c>
      <c r="F4185">
        <v>74</v>
      </c>
      <c r="G4185">
        <v>25726</v>
      </c>
      <c r="H4185">
        <v>123</v>
      </c>
      <c r="I4185" s="119" t="s">
        <v>1909</v>
      </c>
      <c r="J4185" s="119" t="s">
        <v>17</v>
      </c>
      <c r="K4185" s="1">
        <v>46255.758941458334</v>
      </c>
      <c r="L4185">
        <v>1408</v>
      </c>
      <c r="M4185">
        <v>418</v>
      </c>
      <c r="N4185">
        <v>412</v>
      </c>
      <c r="O4185">
        <v>0</v>
      </c>
      <c r="P4185" s="119" t="s">
        <v>20254</v>
      </c>
    </row>
    <row r="4186" spans="1:16" x14ac:dyDescent="0.25">
      <c r="A4186">
        <v>9373</v>
      </c>
      <c r="B4186" s="119" t="s">
        <v>2179</v>
      </c>
      <c r="C4186">
        <v>0</v>
      </c>
      <c r="E4186">
        <v>62767</v>
      </c>
      <c r="F4186">
        <v>199</v>
      </c>
      <c r="G4186">
        <v>66279</v>
      </c>
      <c r="H4186">
        <v>233</v>
      </c>
      <c r="I4186" s="119" t="s">
        <v>1909</v>
      </c>
      <c r="J4186" s="119" t="s">
        <v>17</v>
      </c>
      <c r="K4186" s="1">
        <v>46255.758941458334</v>
      </c>
      <c r="L4186">
        <v>9514</v>
      </c>
      <c r="M4186">
        <v>36283</v>
      </c>
      <c r="N4186">
        <v>2215</v>
      </c>
      <c r="O4186">
        <v>10564</v>
      </c>
      <c r="P4186" s="119" t="s">
        <v>20254</v>
      </c>
    </row>
    <row r="4187" spans="1:16" x14ac:dyDescent="0.25">
      <c r="A4187">
        <v>9374</v>
      </c>
      <c r="B4187" s="119" t="s">
        <v>2180</v>
      </c>
      <c r="C4187">
        <v>0</v>
      </c>
      <c r="E4187">
        <v>7655</v>
      </c>
      <c r="F4187">
        <v>220</v>
      </c>
      <c r="G4187">
        <v>2923</v>
      </c>
      <c r="H4187">
        <v>319</v>
      </c>
      <c r="I4187" s="119" t="s">
        <v>1909</v>
      </c>
      <c r="J4187" s="119" t="s">
        <v>17</v>
      </c>
      <c r="K4187" s="1">
        <v>46255.758941458334</v>
      </c>
      <c r="L4187">
        <v>168</v>
      </c>
      <c r="M4187">
        <v>1</v>
      </c>
      <c r="N4187">
        <v>13</v>
      </c>
      <c r="O4187">
        <v>0</v>
      </c>
      <c r="P4187" s="119" t="s">
        <v>20254</v>
      </c>
    </row>
    <row r="4188" spans="1:16" x14ac:dyDescent="0.25">
      <c r="A4188">
        <v>9375</v>
      </c>
      <c r="B4188" s="119" t="s">
        <v>2181</v>
      </c>
      <c r="C4188">
        <v>0</v>
      </c>
      <c r="E4188">
        <v>2515</v>
      </c>
      <c r="F4188">
        <v>1156</v>
      </c>
      <c r="G4188">
        <v>81</v>
      </c>
      <c r="H4188">
        <v>38072</v>
      </c>
      <c r="I4188" s="119" t="s">
        <v>1909</v>
      </c>
      <c r="J4188" s="119" t="s">
        <v>17</v>
      </c>
      <c r="K4188" s="1">
        <v>46255.758941458334</v>
      </c>
      <c r="L4188">
        <v>0</v>
      </c>
      <c r="M4188">
        <v>0</v>
      </c>
      <c r="N4188">
        <v>0</v>
      </c>
      <c r="O4188">
        <v>0</v>
      </c>
      <c r="P4188" s="119" t="s">
        <v>20254</v>
      </c>
    </row>
    <row r="4189" spans="1:16" x14ac:dyDescent="0.25">
      <c r="A4189">
        <v>9376</v>
      </c>
      <c r="B4189" s="119" t="s">
        <v>2182</v>
      </c>
      <c r="C4189">
        <v>0</v>
      </c>
      <c r="E4189">
        <v>32338</v>
      </c>
      <c r="F4189">
        <v>354</v>
      </c>
      <c r="G4189">
        <v>10071</v>
      </c>
      <c r="H4189">
        <v>500</v>
      </c>
      <c r="I4189" s="119" t="s">
        <v>1909</v>
      </c>
      <c r="J4189" s="119" t="s">
        <v>17</v>
      </c>
      <c r="K4189" s="1">
        <v>46255.758941458334</v>
      </c>
      <c r="L4189">
        <v>556</v>
      </c>
      <c r="M4189">
        <v>199</v>
      </c>
      <c r="N4189">
        <v>143</v>
      </c>
      <c r="O4189">
        <v>0</v>
      </c>
      <c r="P4189" s="119" t="s">
        <v>20254</v>
      </c>
    </row>
    <row r="4190" spans="1:16" x14ac:dyDescent="0.25">
      <c r="A4190">
        <v>9377</v>
      </c>
      <c r="B4190" s="119" t="s">
        <v>2183</v>
      </c>
      <c r="C4190">
        <v>0</v>
      </c>
      <c r="E4190">
        <v>18134</v>
      </c>
      <c r="F4190">
        <v>535</v>
      </c>
      <c r="G4190">
        <v>4554</v>
      </c>
      <c r="H4190">
        <v>562</v>
      </c>
      <c r="I4190" s="119" t="s">
        <v>1909</v>
      </c>
      <c r="J4190" s="119" t="s">
        <v>17</v>
      </c>
      <c r="K4190" s="1">
        <v>46255.758941458334</v>
      </c>
      <c r="L4190">
        <v>364</v>
      </c>
      <c r="M4190">
        <v>4</v>
      </c>
      <c r="N4190">
        <v>64</v>
      </c>
      <c r="O4190">
        <v>0</v>
      </c>
      <c r="P4190" s="119" t="s">
        <v>20254</v>
      </c>
    </row>
    <row r="4191" spans="1:16" x14ac:dyDescent="0.25">
      <c r="A4191">
        <v>9378</v>
      </c>
      <c r="B4191" s="119" t="s">
        <v>2184</v>
      </c>
      <c r="C4191">
        <v>0</v>
      </c>
      <c r="E4191">
        <v>3278</v>
      </c>
      <c r="F4191">
        <v>402</v>
      </c>
      <c r="G4191">
        <v>321</v>
      </c>
      <c r="H4191">
        <v>1000</v>
      </c>
      <c r="I4191" s="119" t="s">
        <v>1909</v>
      </c>
      <c r="J4191" s="119" t="s">
        <v>17</v>
      </c>
      <c r="K4191" s="1">
        <v>46255.758941458334</v>
      </c>
      <c r="L4191">
        <v>0</v>
      </c>
      <c r="M4191">
        <v>8</v>
      </c>
      <c r="N4191">
        <v>0</v>
      </c>
      <c r="O4191">
        <v>8</v>
      </c>
      <c r="P4191" s="119" t="s">
        <v>20254</v>
      </c>
    </row>
    <row r="4192" spans="1:16" x14ac:dyDescent="0.25">
      <c r="A4192">
        <v>9379</v>
      </c>
      <c r="B4192" s="119" t="s">
        <v>2185</v>
      </c>
      <c r="C4192">
        <v>0</v>
      </c>
      <c r="E4192">
        <v>2094</v>
      </c>
      <c r="F4192">
        <v>3420</v>
      </c>
      <c r="G4192">
        <v>153</v>
      </c>
      <c r="H4192">
        <v>19997</v>
      </c>
      <c r="I4192" s="119" t="s">
        <v>1909</v>
      </c>
      <c r="J4192" s="119" t="s">
        <v>17</v>
      </c>
      <c r="K4192" s="1">
        <v>46255.758941458334</v>
      </c>
      <c r="L4192">
        <v>1</v>
      </c>
      <c r="M4192">
        <v>0</v>
      </c>
      <c r="N4192">
        <v>0</v>
      </c>
      <c r="O4192">
        <v>0</v>
      </c>
      <c r="P4192" s="119" t="s">
        <v>20254</v>
      </c>
    </row>
    <row r="4193" spans="1:16" x14ac:dyDescent="0.25">
      <c r="A4193">
        <v>9380</v>
      </c>
      <c r="B4193" s="119" t="s">
        <v>2186</v>
      </c>
      <c r="C4193">
        <v>0</v>
      </c>
      <c r="E4193">
        <v>2627</v>
      </c>
      <c r="F4193">
        <v>5974</v>
      </c>
      <c r="G4193">
        <v>128</v>
      </c>
      <c r="H4193">
        <v>21524</v>
      </c>
      <c r="I4193" s="119" t="s">
        <v>1909</v>
      </c>
      <c r="J4193" s="119" t="s">
        <v>17</v>
      </c>
      <c r="K4193" s="1">
        <v>46255.758941458334</v>
      </c>
      <c r="L4193">
        <v>1</v>
      </c>
      <c r="M4193">
        <v>0</v>
      </c>
      <c r="N4193">
        <v>0</v>
      </c>
      <c r="O4193">
        <v>0</v>
      </c>
      <c r="P4193" s="119" t="s">
        <v>20254</v>
      </c>
    </row>
    <row r="4194" spans="1:16" x14ac:dyDescent="0.25">
      <c r="A4194">
        <v>9381</v>
      </c>
      <c r="B4194" s="119" t="s">
        <v>2187</v>
      </c>
      <c r="C4194">
        <v>0</v>
      </c>
      <c r="E4194">
        <v>11667</v>
      </c>
      <c r="F4194">
        <v>326</v>
      </c>
      <c r="G4194">
        <v>8520</v>
      </c>
      <c r="H4194">
        <v>385</v>
      </c>
      <c r="I4194" s="119" t="s">
        <v>1909</v>
      </c>
      <c r="J4194" s="119" t="s">
        <v>17</v>
      </c>
      <c r="K4194" s="1">
        <v>46255.758941458334</v>
      </c>
      <c r="L4194">
        <v>1618</v>
      </c>
      <c r="M4194">
        <v>25</v>
      </c>
      <c r="N4194">
        <v>308</v>
      </c>
      <c r="O4194">
        <v>1</v>
      </c>
      <c r="P4194" s="119" t="s">
        <v>20254</v>
      </c>
    </row>
    <row r="4195" spans="1:16" x14ac:dyDescent="0.25">
      <c r="A4195">
        <v>9404</v>
      </c>
      <c r="B4195" s="119" t="s">
        <v>2188</v>
      </c>
      <c r="C4195">
        <v>0</v>
      </c>
      <c r="E4195">
        <v>6</v>
      </c>
      <c r="F4195">
        <v>12</v>
      </c>
      <c r="G4195">
        <v>133524</v>
      </c>
      <c r="H4195">
        <v>13</v>
      </c>
      <c r="I4195" s="119" t="s">
        <v>1921</v>
      </c>
      <c r="J4195" s="119" t="s">
        <v>17</v>
      </c>
      <c r="K4195" s="1">
        <v>46255.758941458334</v>
      </c>
      <c r="L4195">
        <v>0</v>
      </c>
      <c r="M4195">
        <v>150</v>
      </c>
      <c r="N4195">
        <v>0</v>
      </c>
      <c r="O4195">
        <v>17</v>
      </c>
      <c r="P4195" s="119" t="s">
        <v>20254</v>
      </c>
    </row>
    <row r="4196" spans="1:16" x14ac:dyDescent="0.25">
      <c r="A4196">
        <v>9406</v>
      </c>
      <c r="B4196" s="119" t="s">
        <v>2189</v>
      </c>
      <c r="C4196">
        <v>0</v>
      </c>
      <c r="E4196">
        <v>42</v>
      </c>
      <c r="F4196">
        <v>12</v>
      </c>
      <c r="G4196">
        <v>116024</v>
      </c>
      <c r="H4196">
        <v>13</v>
      </c>
      <c r="I4196" s="119" t="s">
        <v>1921</v>
      </c>
      <c r="J4196" s="119" t="s">
        <v>17</v>
      </c>
      <c r="K4196" s="1">
        <v>46255.758941458334</v>
      </c>
      <c r="L4196">
        <v>0</v>
      </c>
      <c r="M4196">
        <v>827</v>
      </c>
      <c r="N4196">
        <v>0</v>
      </c>
      <c r="O4196">
        <v>78</v>
      </c>
      <c r="P4196" s="119" t="s">
        <v>20254</v>
      </c>
    </row>
    <row r="4197" spans="1:16" x14ac:dyDescent="0.25">
      <c r="A4197">
        <v>9409</v>
      </c>
      <c r="B4197" s="119" t="s">
        <v>2190</v>
      </c>
      <c r="C4197">
        <v>0</v>
      </c>
      <c r="E4197">
        <v>1103</v>
      </c>
      <c r="F4197">
        <v>309</v>
      </c>
      <c r="G4197">
        <v>3667</v>
      </c>
      <c r="H4197">
        <v>740</v>
      </c>
      <c r="I4197" s="119" t="s">
        <v>1921</v>
      </c>
      <c r="J4197" s="119" t="s">
        <v>17</v>
      </c>
      <c r="K4197" s="1">
        <v>46255.758941458334</v>
      </c>
      <c r="L4197">
        <v>33</v>
      </c>
      <c r="M4197">
        <v>1061</v>
      </c>
      <c r="N4197">
        <v>5</v>
      </c>
      <c r="O4197">
        <v>7</v>
      </c>
      <c r="P4197" s="119" t="s">
        <v>20254</v>
      </c>
    </row>
    <row r="4198" spans="1:16" x14ac:dyDescent="0.25">
      <c r="A4198">
        <v>9411</v>
      </c>
      <c r="B4198" s="119" t="s">
        <v>2191</v>
      </c>
      <c r="C4198">
        <v>0</v>
      </c>
      <c r="E4198">
        <v>1205</v>
      </c>
      <c r="F4198">
        <v>1425</v>
      </c>
      <c r="G4198">
        <v>4172</v>
      </c>
      <c r="H4198">
        <v>2877</v>
      </c>
      <c r="I4198" s="119" t="s">
        <v>1921</v>
      </c>
      <c r="J4198" s="119" t="s">
        <v>17</v>
      </c>
      <c r="K4198" s="1">
        <v>46255.758941458334</v>
      </c>
      <c r="L4198">
        <v>64</v>
      </c>
      <c r="M4198">
        <v>544</v>
      </c>
      <c r="N4198">
        <v>29</v>
      </c>
      <c r="O4198">
        <v>88</v>
      </c>
      <c r="P4198" s="119" t="s">
        <v>20254</v>
      </c>
    </row>
    <row r="4199" spans="1:16" x14ac:dyDescent="0.25">
      <c r="A4199">
        <v>9413</v>
      </c>
      <c r="B4199" s="119" t="s">
        <v>2192</v>
      </c>
      <c r="C4199">
        <v>0</v>
      </c>
      <c r="E4199">
        <v>1962</v>
      </c>
      <c r="F4199">
        <v>5883</v>
      </c>
      <c r="G4199">
        <v>2330</v>
      </c>
      <c r="H4199">
        <v>7796</v>
      </c>
      <c r="I4199" s="119" t="s">
        <v>1921</v>
      </c>
      <c r="J4199" s="119" t="s">
        <v>17</v>
      </c>
      <c r="K4199" s="1">
        <v>46255.758941458334</v>
      </c>
      <c r="L4199">
        <v>518</v>
      </c>
      <c r="M4199">
        <v>2196</v>
      </c>
      <c r="N4199">
        <v>179</v>
      </c>
      <c r="O4199">
        <v>801</v>
      </c>
      <c r="P4199" s="119" t="s">
        <v>20254</v>
      </c>
    </row>
    <row r="4200" spans="1:16" x14ac:dyDescent="0.25">
      <c r="A4200">
        <v>9414</v>
      </c>
      <c r="B4200" s="119" t="s">
        <v>2193</v>
      </c>
      <c r="C4200">
        <v>0</v>
      </c>
      <c r="E4200">
        <v>2085</v>
      </c>
      <c r="F4200">
        <v>550</v>
      </c>
      <c r="G4200">
        <v>2281</v>
      </c>
      <c r="H4200">
        <v>1050</v>
      </c>
      <c r="I4200" s="119" t="s">
        <v>1921</v>
      </c>
      <c r="J4200" s="119" t="s">
        <v>17</v>
      </c>
      <c r="K4200" s="1">
        <v>46255.758941458334</v>
      </c>
      <c r="L4200">
        <v>36</v>
      </c>
      <c r="M4200">
        <v>263</v>
      </c>
      <c r="N4200">
        <v>10</v>
      </c>
      <c r="O4200">
        <v>55</v>
      </c>
      <c r="P4200" s="119" t="s">
        <v>20254</v>
      </c>
    </row>
    <row r="4201" spans="1:16" x14ac:dyDescent="0.25">
      <c r="A4201">
        <v>9416</v>
      </c>
      <c r="B4201" s="119" t="s">
        <v>2194</v>
      </c>
      <c r="C4201">
        <v>0</v>
      </c>
      <c r="E4201">
        <v>1113</v>
      </c>
      <c r="F4201">
        <v>1550</v>
      </c>
      <c r="G4201">
        <v>2782</v>
      </c>
      <c r="H4201">
        <v>3001</v>
      </c>
      <c r="I4201" s="119" t="s">
        <v>1921</v>
      </c>
      <c r="J4201" s="119" t="s">
        <v>17</v>
      </c>
      <c r="K4201" s="1">
        <v>46255.758941458334</v>
      </c>
      <c r="L4201">
        <v>17</v>
      </c>
      <c r="M4201">
        <v>257</v>
      </c>
      <c r="N4201">
        <v>0</v>
      </c>
      <c r="O4201">
        <v>72</v>
      </c>
      <c r="P4201" s="119" t="s">
        <v>20254</v>
      </c>
    </row>
    <row r="4202" spans="1:16" x14ac:dyDescent="0.25">
      <c r="A4202">
        <v>9418</v>
      </c>
      <c r="B4202" s="119" t="s">
        <v>2195</v>
      </c>
      <c r="C4202">
        <v>0</v>
      </c>
      <c r="E4202">
        <v>2947</v>
      </c>
      <c r="F4202">
        <v>7000</v>
      </c>
      <c r="G4202">
        <v>1700</v>
      </c>
      <c r="H4202">
        <v>10399</v>
      </c>
      <c r="I4202" s="119" t="s">
        <v>1921</v>
      </c>
      <c r="J4202" s="119" t="s">
        <v>17</v>
      </c>
      <c r="K4202" s="1">
        <v>46255.758941458334</v>
      </c>
      <c r="L4202">
        <v>413</v>
      </c>
      <c r="M4202">
        <v>1101</v>
      </c>
      <c r="N4202">
        <v>60</v>
      </c>
      <c r="O4202">
        <v>230</v>
      </c>
      <c r="P4202" s="119" t="s">
        <v>20254</v>
      </c>
    </row>
    <row r="4203" spans="1:16" x14ac:dyDescent="0.25">
      <c r="A4203">
        <v>9420</v>
      </c>
      <c r="B4203" s="119" t="s">
        <v>2196</v>
      </c>
      <c r="C4203">
        <v>0</v>
      </c>
      <c r="E4203">
        <v>0</v>
      </c>
      <c r="F4203">
        <v>0</v>
      </c>
      <c r="G4203">
        <v>141656</v>
      </c>
      <c r="H4203">
        <v>13</v>
      </c>
      <c r="I4203" s="119" t="s">
        <v>1921</v>
      </c>
      <c r="J4203" s="119" t="s">
        <v>17</v>
      </c>
      <c r="K4203" s="1">
        <v>46255.758941458334</v>
      </c>
      <c r="L4203">
        <v>0</v>
      </c>
      <c r="M4203">
        <v>87</v>
      </c>
      <c r="N4203">
        <v>0</v>
      </c>
      <c r="O4203">
        <v>8</v>
      </c>
      <c r="P4203" s="119" t="s">
        <v>20254</v>
      </c>
    </row>
    <row r="4204" spans="1:16" x14ac:dyDescent="0.25">
      <c r="A4204">
        <v>9421</v>
      </c>
      <c r="B4204" s="119" t="s">
        <v>2197</v>
      </c>
      <c r="C4204">
        <v>0</v>
      </c>
      <c r="E4204">
        <v>1839</v>
      </c>
      <c r="F4204">
        <v>469</v>
      </c>
      <c r="G4204">
        <v>4352</v>
      </c>
      <c r="H4204">
        <v>1045</v>
      </c>
      <c r="I4204" s="119" t="s">
        <v>1921</v>
      </c>
      <c r="J4204" s="119" t="s">
        <v>17</v>
      </c>
      <c r="K4204" s="1">
        <v>46255.758941458334</v>
      </c>
      <c r="L4204">
        <v>44</v>
      </c>
      <c r="M4204">
        <v>179</v>
      </c>
      <c r="N4204">
        <v>5</v>
      </c>
      <c r="O4204">
        <v>0</v>
      </c>
      <c r="P4204" s="119" t="s">
        <v>20254</v>
      </c>
    </row>
    <row r="4205" spans="1:16" x14ac:dyDescent="0.25">
      <c r="A4205">
        <v>9422</v>
      </c>
      <c r="B4205" s="119" t="s">
        <v>2198</v>
      </c>
      <c r="C4205">
        <v>0</v>
      </c>
      <c r="E4205">
        <v>423</v>
      </c>
      <c r="F4205">
        <v>2135</v>
      </c>
      <c r="G4205">
        <v>1879</v>
      </c>
      <c r="H4205">
        <v>3736</v>
      </c>
      <c r="I4205" s="119" t="s">
        <v>1921</v>
      </c>
      <c r="J4205" s="119" t="s">
        <v>17</v>
      </c>
      <c r="K4205" s="1">
        <v>46255.758941458334</v>
      </c>
      <c r="L4205">
        <v>0</v>
      </c>
      <c r="M4205">
        <v>39</v>
      </c>
      <c r="N4205">
        <v>0</v>
      </c>
      <c r="O4205">
        <v>2</v>
      </c>
      <c r="P4205" s="119" t="s">
        <v>20254</v>
      </c>
    </row>
    <row r="4206" spans="1:16" x14ac:dyDescent="0.25">
      <c r="A4206">
        <v>9423</v>
      </c>
      <c r="B4206" s="119" t="s">
        <v>2199</v>
      </c>
      <c r="C4206">
        <v>0</v>
      </c>
      <c r="E4206">
        <v>606</v>
      </c>
      <c r="F4206">
        <v>5921</v>
      </c>
      <c r="G4206">
        <v>1598</v>
      </c>
      <c r="H4206">
        <v>10474</v>
      </c>
      <c r="I4206" s="119" t="s">
        <v>1921</v>
      </c>
      <c r="J4206" s="119" t="s">
        <v>17</v>
      </c>
      <c r="K4206" s="1">
        <v>46255.758941458334</v>
      </c>
      <c r="L4206">
        <v>189</v>
      </c>
      <c r="M4206">
        <v>257</v>
      </c>
      <c r="N4206">
        <v>42</v>
      </c>
      <c r="O4206">
        <v>51</v>
      </c>
      <c r="P4206" s="119" t="s">
        <v>20254</v>
      </c>
    </row>
    <row r="4207" spans="1:16" x14ac:dyDescent="0.25">
      <c r="A4207">
        <v>9426</v>
      </c>
      <c r="B4207" s="119" t="s">
        <v>2200</v>
      </c>
      <c r="C4207">
        <v>0</v>
      </c>
      <c r="E4207">
        <v>0</v>
      </c>
      <c r="F4207">
        <v>0</v>
      </c>
      <c r="G4207">
        <v>14804</v>
      </c>
      <c r="H4207">
        <v>26</v>
      </c>
      <c r="I4207" s="119" t="s">
        <v>1921</v>
      </c>
      <c r="J4207" s="119" t="s">
        <v>22</v>
      </c>
      <c r="K4207" s="1">
        <v>46255.758941458334</v>
      </c>
      <c r="L4207">
        <v>0</v>
      </c>
      <c r="M4207">
        <v>46</v>
      </c>
      <c r="N4207">
        <v>0</v>
      </c>
      <c r="O4207">
        <v>31</v>
      </c>
      <c r="P4207" s="119" t="s">
        <v>20254</v>
      </c>
    </row>
    <row r="4208" spans="1:16" x14ac:dyDescent="0.25">
      <c r="A4208">
        <v>9427</v>
      </c>
      <c r="B4208" s="119" t="s">
        <v>2201</v>
      </c>
      <c r="C4208">
        <v>0</v>
      </c>
      <c r="E4208">
        <v>0</v>
      </c>
      <c r="F4208">
        <v>0</v>
      </c>
      <c r="G4208">
        <v>18708</v>
      </c>
      <c r="H4208">
        <v>26</v>
      </c>
      <c r="I4208" s="119" t="s">
        <v>1921</v>
      </c>
      <c r="J4208" s="119" t="s">
        <v>22</v>
      </c>
      <c r="K4208" s="1">
        <v>46255.758941458334</v>
      </c>
      <c r="L4208">
        <v>0</v>
      </c>
      <c r="M4208">
        <v>37</v>
      </c>
      <c r="N4208">
        <v>0</v>
      </c>
      <c r="O4208">
        <v>9</v>
      </c>
      <c r="P4208" s="119" t="s">
        <v>20254</v>
      </c>
    </row>
    <row r="4209" spans="1:16" x14ac:dyDescent="0.25">
      <c r="A4209">
        <v>9429</v>
      </c>
      <c r="B4209" s="119" t="s">
        <v>2202</v>
      </c>
      <c r="C4209">
        <v>0</v>
      </c>
      <c r="E4209">
        <v>0</v>
      </c>
      <c r="F4209">
        <v>0</v>
      </c>
      <c r="G4209">
        <v>10435</v>
      </c>
      <c r="H4209">
        <v>26</v>
      </c>
      <c r="I4209" s="119" t="s">
        <v>1921</v>
      </c>
      <c r="J4209" s="119" t="s">
        <v>22</v>
      </c>
      <c r="K4209" s="1">
        <v>46255.758941458334</v>
      </c>
      <c r="L4209">
        <v>0</v>
      </c>
      <c r="M4209">
        <v>61</v>
      </c>
      <c r="N4209">
        <v>0</v>
      </c>
      <c r="O4209">
        <v>13</v>
      </c>
      <c r="P4209" s="119" t="s">
        <v>20254</v>
      </c>
    </row>
    <row r="4210" spans="1:16" x14ac:dyDescent="0.25">
      <c r="A4210">
        <v>9430</v>
      </c>
      <c r="B4210" s="119" t="s">
        <v>2203</v>
      </c>
      <c r="C4210">
        <v>0</v>
      </c>
      <c r="E4210">
        <v>0</v>
      </c>
      <c r="F4210">
        <v>0</v>
      </c>
      <c r="G4210">
        <v>26926</v>
      </c>
      <c r="H4210">
        <v>26</v>
      </c>
      <c r="I4210" s="119" t="s">
        <v>1921</v>
      </c>
      <c r="J4210" s="119" t="s">
        <v>22</v>
      </c>
      <c r="K4210" s="1">
        <v>46255.758941458334</v>
      </c>
      <c r="L4210">
        <v>0</v>
      </c>
      <c r="M4210">
        <v>35</v>
      </c>
      <c r="N4210">
        <v>0</v>
      </c>
      <c r="O4210">
        <v>5</v>
      </c>
      <c r="P4210" s="119" t="s">
        <v>20254</v>
      </c>
    </row>
    <row r="4211" spans="1:16" x14ac:dyDescent="0.25">
      <c r="A4211">
        <v>9431</v>
      </c>
      <c r="B4211" s="119" t="s">
        <v>2204</v>
      </c>
      <c r="C4211">
        <v>0</v>
      </c>
      <c r="E4211">
        <v>25154</v>
      </c>
      <c r="F4211">
        <v>56</v>
      </c>
      <c r="G4211">
        <v>24139</v>
      </c>
      <c r="H4211">
        <v>118</v>
      </c>
      <c r="I4211" s="119" t="s">
        <v>16</v>
      </c>
      <c r="J4211" s="119" t="s">
        <v>22</v>
      </c>
      <c r="K4211" s="1">
        <v>46255.758941458334</v>
      </c>
      <c r="L4211">
        <v>2581</v>
      </c>
      <c r="M4211">
        <v>3141</v>
      </c>
      <c r="N4211">
        <v>1026</v>
      </c>
      <c r="O4211">
        <v>625</v>
      </c>
      <c r="P4211" s="119" t="s">
        <v>20254</v>
      </c>
    </row>
    <row r="4212" spans="1:16" x14ac:dyDescent="0.25">
      <c r="A4212">
        <v>9433</v>
      </c>
      <c r="B4212" s="119" t="s">
        <v>2205</v>
      </c>
      <c r="C4212">
        <v>15</v>
      </c>
      <c r="E4212">
        <v>6817</v>
      </c>
      <c r="F4212">
        <v>111</v>
      </c>
      <c r="G4212">
        <v>15621</v>
      </c>
      <c r="H4212">
        <v>295</v>
      </c>
      <c r="I4212" s="119" t="s">
        <v>16</v>
      </c>
      <c r="J4212" s="119" t="s">
        <v>22</v>
      </c>
      <c r="K4212" s="1">
        <v>46255.758941458334</v>
      </c>
      <c r="L4212">
        <v>1570</v>
      </c>
      <c r="M4212">
        <v>555</v>
      </c>
      <c r="N4212">
        <v>561</v>
      </c>
      <c r="O4212">
        <v>170</v>
      </c>
      <c r="P4212" s="119" t="s">
        <v>20254</v>
      </c>
    </row>
    <row r="4213" spans="1:16" x14ac:dyDescent="0.25">
      <c r="A4213">
        <v>9436</v>
      </c>
      <c r="B4213" s="119" t="s">
        <v>2206</v>
      </c>
      <c r="C4213">
        <v>30</v>
      </c>
      <c r="E4213">
        <v>11907</v>
      </c>
      <c r="F4213">
        <v>102</v>
      </c>
      <c r="G4213">
        <v>7160</v>
      </c>
      <c r="H4213">
        <v>268</v>
      </c>
      <c r="I4213" s="119" t="s">
        <v>16</v>
      </c>
      <c r="J4213" s="119" t="s">
        <v>22</v>
      </c>
      <c r="K4213" s="1">
        <v>46255.758941458334</v>
      </c>
      <c r="L4213">
        <v>622</v>
      </c>
      <c r="M4213">
        <v>172</v>
      </c>
      <c r="N4213">
        <v>17</v>
      </c>
      <c r="O4213">
        <v>5</v>
      </c>
      <c r="P4213" s="119" t="s">
        <v>20254</v>
      </c>
    </row>
    <row r="4214" spans="1:16" x14ac:dyDescent="0.25">
      <c r="A4214">
        <v>9437</v>
      </c>
      <c r="B4214" s="119" t="s">
        <v>2207</v>
      </c>
      <c r="C4214">
        <v>0</v>
      </c>
      <c r="E4214">
        <v>578</v>
      </c>
      <c r="F4214">
        <v>697</v>
      </c>
      <c r="G4214">
        <v>1658</v>
      </c>
      <c r="H4214">
        <v>1189</v>
      </c>
      <c r="I4214" s="119" t="s">
        <v>1921</v>
      </c>
      <c r="J4214" s="119" t="s">
        <v>22</v>
      </c>
      <c r="K4214" s="1">
        <v>46255.758941458334</v>
      </c>
      <c r="L4214">
        <v>0</v>
      </c>
      <c r="M4214">
        <v>7</v>
      </c>
      <c r="N4214">
        <v>0</v>
      </c>
      <c r="O4214">
        <v>3</v>
      </c>
      <c r="P4214" s="119" t="s">
        <v>20254</v>
      </c>
    </row>
    <row r="4215" spans="1:16" x14ac:dyDescent="0.25">
      <c r="A4215">
        <v>9438</v>
      </c>
      <c r="B4215" s="119" t="s">
        <v>2208</v>
      </c>
      <c r="C4215">
        <v>45</v>
      </c>
      <c r="E4215">
        <v>12537</v>
      </c>
      <c r="F4215">
        <v>400</v>
      </c>
      <c r="G4215">
        <v>7167</v>
      </c>
      <c r="H4215">
        <v>702</v>
      </c>
      <c r="I4215" s="119" t="s">
        <v>16</v>
      </c>
      <c r="J4215" s="119" t="s">
        <v>22</v>
      </c>
      <c r="K4215" s="1">
        <v>46255.758941458334</v>
      </c>
      <c r="L4215">
        <v>1032</v>
      </c>
      <c r="M4215">
        <v>375</v>
      </c>
      <c r="N4215">
        <v>214</v>
      </c>
      <c r="O4215">
        <v>18</v>
      </c>
      <c r="P4215" s="119" t="s">
        <v>20254</v>
      </c>
    </row>
    <row r="4216" spans="1:16" x14ac:dyDescent="0.25">
      <c r="A4216">
        <v>9439</v>
      </c>
      <c r="B4216" s="119" t="s">
        <v>2209</v>
      </c>
      <c r="C4216">
        <v>0</v>
      </c>
      <c r="E4216">
        <v>648</v>
      </c>
      <c r="F4216">
        <v>204</v>
      </c>
      <c r="G4216">
        <v>410</v>
      </c>
      <c r="H4216">
        <v>1987</v>
      </c>
      <c r="I4216" s="119" t="s">
        <v>1921</v>
      </c>
      <c r="J4216" s="119" t="s">
        <v>22</v>
      </c>
      <c r="K4216" s="1">
        <v>46255.758941458334</v>
      </c>
      <c r="L4216">
        <v>24</v>
      </c>
      <c r="M4216">
        <v>34</v>
      </c>
      <c r="N4216">
        <v>1</v>
      </c>
      <c r="O4216">
        <v>0</v>
      </c>
      <c r="P4216" s="119" t="s">
        <v>20254</v>
      </c>
    </row>
    <row r="4217" spans="1:16" x14ac:dyDescent="0.25">
      <c r="A4217">
        <v>9440</v>
      </c>
      <c r="B4217" s="119" t="s">
        <v>2210</v>
      </c>
      <c r="C4217">
        <v>60</v>
      </c>
      <c r="E4217">
        <v>12708</v>
      </c>
      <c r="F4217">
        <v>120</v>
      </c>
      <c r="G4217">
        <v>29003</v>
      </c>
      <c r="H4217">
        <v>268</v>
      </c>
      <c r="I4217" s="119" t="s">
        <v>16</v>
      </c>
      <c r="J4217" s="119" t="s">
        <v>22</v>
      </c>
      <c r="K4217" s="1">
        <v>46255.758941458334</v>
      </c>
      <c r="L4217">
        <v>1900</v>
      </c>
      <c r="M4217">
        <v>6533</v>
      </c>
      <c r="N4217">
        <v>680</v>
      </c>
      <c r="O4217">
        <v>1754</v>
      </c>
      <c r="P4217" s="119" t="s">
        <v>20254</v>
      </c>
    </row>
    <row r="4218" spans="1:16" x14ac:dyDescent="0.25">
      <c r="A4218">
        <v>9443</v>
      </c>
      <c r="B4218" s="119" t="s">
        <v>2211</v>
      </c>
      <c r="C4218">
        <v>80</v>
      </c>
      <c r="E4218">
        <v>21038</v>
      </c>
      <c r="F4218">
        <v>1002</v>
      </c>
      <c r="G4218">
        <v>89371</v>
      </c>
      <c r="H4218">
        <v>1239</v>
      </c>
      <c r="I4218" s="119" t="s">
        <v>16</v>
      </c>
      <c r="J4218" s="119" t="s">
        <v>22</v>
      </c>
      <c r="K4218" s="1">
        <v>46255.758941458334</v>
      </c>
      <c r="L4218">
        <v>5063</v>
      </c>
      <c r="M4218">
        <v>20161</v>
      </c>
      <c r="N4218">
        <v>1497</v>
      </c>
      <c r="O4218">
        <v>3124</v>
      </c>
      <c r="P4218" s="119" t="s">
        <v>20254</v>
      </c>
    </row>
    <row r="4219" spans="1:16" x14ac:dyDescent="0.25">
      <c r="A4219">
        <v>9444</v>
      </c>
      <c r="B4219" s="119" t="s">
        <v>2212</v>
      </c>
      <c r="C4219">
        <v>0</v>
      </c>
      <c r="E4219">
        <v>168</v>
      </c>
      <c r="F4219">
        <v>2087</v>
      </c>
      <c r="G4219">
        <v>1359</v>
      </c>
      <c r="H4219">
        <v>4993</v>
      </c>
      <c r="I4219" s="119" t="s">
        <v>1921</v>
      </c>
      <c r="J4219" s="119" t="s">
        <v>22</v>
      </c>
      <c r="K4219" s="1">
        <v>46255.758941458334</v>
      </c>
      <c r="L4219">
        <v>14</v>
      </c>
      <c r="M4219">
        <v>29</v>
      </c>
      <c r="N4219">
        <v>5</v>
      </c>
      <c r="O4219">
        <v>4</v>
      </c>
      <c r="P4219" s="119" t="s">
        <v>20254</v>
      </c>
    </row>
    <row r="4220" spans="1:16" x14ac:dyDescent="0.25">
      <c r="A4220">
        <v>9445</v>
      </c>
      <c r="B4220" s="119" t="s">
        <v>2213</v>
      </c>
      <c r="C4220">
        <v>0</v>
      </c>
      <c r="E4220">
        <v>343</v>
      </c>
      <c r="F4220">
        <v>3705</v>
      </c>
      <c r="G4220">
        <v>533</v>
      </c>
      <c r="H4220">
        <v>7858</v>
      </c>
      <c r="I4220" s="119" t="s">
        <v>1921</v>
      </c>
      <c r="J4220" s="119" t="s">
        <v>22</v>
      </c>
      <c r="K4220" s="1">
        <v>46255.758941458334</v>
      </c>
      <c r="L4220">
        <v>2</v>
      </c>
      <c r="M4220">
        <v>28</v>
      </c>
      <c r="N4220">
        <v>0</v>
      </c>
      <c r="O4220">
        <v>0</v>
      </c>
      <c r="P4220" s="119" t="s">
        <v>20254</v>
      </c>
    </row>
    <row r="4221" spans="1:16" x14ac:dyDescent="0.25">
      <c r="A4221">
        <v>9448</v>
      </c>
      <c r="B4221" s="119" t="s">
        <v>2214</v>
      </c>
      <c r="C4221">
        <v>0</v>
      </c>
      <c r="E4221">
        <v>444</v>
      </c>
      <c r="F4221">
        <v>8305</v>
      </c>
      <c r="G4221">
        <v>451</v>
      </c>
      <c r="H4221">
        <v>12642</v>
      </c>
      <c r="I4221" s="119" t="s">
        <v>1921</v>
      </c>
      <c r="J4221" s="119" t="s">
        <v>22</v>
      </c>
      <c r="K4221" s="1">
        <v>46255.758941458334</v>
      </c>
      <c r="L4221">
        <v>24</v>
      </c>
      <c r="M4221">
        <v>49</v>
      </c>
      <c r="N4221">
        <v>6</v>
      </c>
      <c r="O4221">
        <v>3</v>
      </c>
      <c r="P4221" s="119" t="s">
        <v>20254</v>
      </c>
    </row>
    <row r="4222" spans="1:16" x14ac:dyDescent="0.25">
      <c r="A4222">
        <v>9449</v>
      </c>
      <c r="B4222" s="119" t="s">
        <v>2215</v>
      </c>
      <c r="C4222">
        <v>0</v>
      </c>
      <c r="E4222">
        <v>344</v>
      </c>
      <c r="F4222">
        <v>9000</v>
      </c>
      <c r="G4222">
        <v>1244</v>
      </c>
      <c r="H4222">
        <v>14500</v>
      </c>
      <c r="I4222" s="119" t="s">
        <v>1921</v>
      </c>
      <c r="J4222" s="119" t="s">
        <v>22</v>
      </c>
      <c r="K4222" s="1">
        <v>46255.758941458334</v>
      </c>
      <c r="L4222">
        <v>18</v>
      </c>
      <c r="M4222">
        <v>45</v>
      </c>
      <c r="N4222">
        <v>5</v>
      </c>
      <c r="O4222">
        <v>13</v>
      </c>
      <c r="P4222" s="119" t="s">
        <v>20254</v>
      </c>
    </row>
    <row r="4223" spans="1:16" x14ac:dyDescent="0.25">
      <c r="A4223">
        <v>9451</v>
      </c>
      <c r="B4223" s="119" t="s">
        <v>2216</v>
      </c>
      <c r="C4223">
        <v>0</v>
      </c>
      <c r="E4223">
        <v>471</v>
      </c>
      <c r="F4223">
        <v>1827</v>
      </c>
      <c r="G4223">
        <v>820</v>
      </c>
      <c r="H4223">
        <v>4524</v>
      </c>
      <c r="I4223" s="119" t="s">
        <v>1921</v>
      </c>
      <c r="J4223" s="119" t="s">
        <v>22</v>
      </c>
      <c r="K4223" s="1">
        <v>46255.758941458334</v>
      </c>
      <c r="L4223">
        <v>0</v>
      </c>
      <c r="M4223">
        <v>17</v>
      </c>
      <c r="N4223">
        <v>0</v>
      </c>
      <c r="O4223">
        <v>1</v>
      </c>
      <c r="P4223" s="119" t="s">
        <v>20254</v>
      </c>
    </row>
    <row r="4224" spans="1:16" x14ac:dyDescent="0.25">
      <c r="A4224">
        <v>9452</v>
      </c>
      <c r="B4224" s="119" t="s">
        <v>2217</v>
      </c>
      <c r="C4224">
        <v>0</v>
      </c>
      <c r="E4224">
        <v>5200</v>
      </c>
      <c r="F4224">
        <v>6</v>
      </c>
      <c r="G4224">
        <v>38076</v>
      </c>
      <c r="H4224">
        <v>69</v>
      </c>
      <c r="I4224" s="119" t="s">
        <v>16</v>
      </c>
      <c r="J4224" s="119" t="s">
        <v>22</v>
      </c>
      <c r="K4224" s="1">
        <v>46255.758941458334</v>
      </c>
      <c r="L4224">
        <v>1394</v>
      </c>
      <c r="M4224">
        <v>2794</v>
      </c>
      <c r="N4224">
        <v>516</v>
      </c>
      <c r="O4224">
        <v>76</v>
      </c>
      <c r="P4224" s="119" t="s">
        <v>20254</v>
      </c>
    </row>
    <row r="4225" spans="1:16" x14ac:dyDescent="0.25">
      <c r="A4225">
        <v>9453</v>
      </c>
      <c r="B4225" s="119" t="s">
        <v>2218</v>
      </c>
      <c r="C4225">
        <v>15</v>
      </c>
      <c r="E4225">
        <v>3816</v>
      </c>
      <c r="F4225">
        <v>76</v>
      </c>
      <c r="G4225">
        <v>5285</v>
      </c>
      <c r="H4225">
        <v>380</v>
      </c>
      <c r="I4225" s="119" t="s">
        <v>16</v>
      </c>
      <c r="J4225" s="119" t="s">
        <v>22</v>
      </c>
      <c r="K4225" s="1">
        <v>46255.758941458334</v>
      </c>
      <c r="L4225">
        <v>346</v>
      </c>
      <c r="M4225">
        <v>8</v>
      </c>
      <c r="N4225">
        <v>91</v>
      </c>
      <c r="O4225">
        <v>8</v>
      </c>
      <c r="P4225" s="119" t="s">
        <v>20254</v>
      </c>
    </row>
    <row r="4226" spans="1:16" x14ac:dyDescent="0.25">
      <c r="A4226">
        <v>9454</v>
      </c>
      <c r="B4226" s="119" t="s">
        <v>2219</v>
      </c>
      <c r="C4226">
        <v>0</v>
      </c>
      <c r="E4226">
        <v>875</v>
      </c>
      <c r="F4226">
        <v>70</v>
      </c>
      <c r="G4226">
        <v>1867</v>
      </c>
      <c r="H4226">
        <v>1485</v>
      </c>
      <c r="I4226" s="119" t="s">
        <v>1921</v>
      </c>
      <c r="J4226" s="119" t="s">
        <v>22</v>
      </c>
      <c r="K4226" s="1">
        <v>46255.758941458334</v>
      </c>
      <c r="L4226">
        <v>8</v>
      </c>
      <c r="M4226">
        <v>19</v>
      </c>
      <c r="N4226">
        <v>1</v>
      </c>
      <c r="O4226">
        <v>0</v>
      </c>
      <c r="P4226" s="119" t="s">
        <v>20254</v>
      </c>
    </row>
    <row r="4227" spans="1:16" x14ac:dyDescent="0.25">
      <c r="A4227">
        <v>9456</v>
      </c>
      <c r="B4227" s="119" t="s">
        <v>2220</v>
      </c>
      <c r="C4227">
        <v>30</v>
      </c>
      <c r="E4227">
        <v>5566</v>
      </c>
      <c r="F4227">
        <v>175</v>
      </c>
      <c r="G4227">
        <v>15114</v>
      </c>
      <c r="H4227">
        <v>348</v>
      </c>
      <c r="I4227" s="119" t="s">
        <v>16</v>
      </c>
      <c r="J4227" s="119" t="s">
        <v>22</v>
      </c>
      <c r="K4227" s="1">
        <v>46255.758941458334</v>
      </c>
      <c r="L4227">
        <v>417</v>
      </c>
      <c r="M4227">
        <v>117</v>
      </c>
      <c r="N4227">
        <v>10</v>
      </c>
      <c r="O4227">
        <v>0</v>
      </c>
      <c r="P4227" s="119" t="s">
        <v>20254</v>
      </c>
    </row>
    <row r="4228" spans="1:16" x14ac:dyDescent="0.25">
      <c r="A4228">
        <v>9458</v>
      </c>
      <c r="B4228" s="119" t="s">
        <v>2221</v>
      </c>
      <c r="C4228">
        <v>45</v>
      </c>
      <c r="E4228">
        <v>12708</v>
      </c>
      <c r="F4228">
        <v>259</v>
      </c>
      <c r="G4228">
        <v>8538</v>
      </c>
      <c r="H4228">
        <v>681</v>
      </c>
      <c r="I4228" s="119" t="s">
        <v>16</v>
      </c>
      <c r="J4228" s="119" t="s">
        <v>22</v>
      </c>
      <c r="K4228" s="1">
        <v>46255.758941458334</v>
      </c>
      <c r="L4228">
        <v>3592</v>
      </c>
      <c r="M4228">
        <v>68</v>
      </c>
      <c r="N4228">
        <v>5</v>
      </c>
      <c r="O4228">
        <v>65</v>
      </c>
      <c r="P4228" s="119" t="s">
        <v>20254</v>
      </c>
    </row>
    <row r="4229" spans="1:16" x14ac:dyDescent="0.25">
      <c r="A4229">
        <v>9459</v>
      </c>
      <c r="B4229" s="119" t="s">
        <v>2222</v>
      </c>
      <c r="C4229">
        <v>0</v>
      </c>
      <c r="E4229">
        <v>594</v>
      </c>
      <c r="F4229">
        <v>9244</v>
      </c>
      <c r="G4229">
        <v>427</v>
      </c>
      <c r="H4229">
        <v>17264</v>
      </c>
      <c r="I4229" s="119" t="s">
        <v>1921</v>
      </c>
      <c r="J4229" s="119" t="s">
        <v>22</v>
      </c>
      <c r="K4229" s="1">
        <v>46255.758941458334</v>
      </c>
      <c r="L4229">
        <v>36</v>
      </c>
      <c r="M4229">
        <v>37</v>
      </c>
      <c r="N4229">
        <v>6</v>
      </c>
      <c r="O4229">
        <v>13</v>
      </c>
      <c r="P4229" s="119" t="s">
        <v>20254</v>
      </c>
    </row>
    <row r="4230" spans="1:16" x14ac:dyDescent="0.25">
      <c r="A4230">
        <v>9460</v>
      </c>
      <c r="B4230" s="119" t="s">
        <v>2223</v>
      </c>
      <c r="C4230">
        <v>60</v>
      </c>
      <c r="E4230">
        <v>8168</v>
      </c>
      <c r="F4230">
        <v>165</v>
      </c>
      <c r="G4230">
        <v>7134</v>
      </c>
      <c r="H4230">
        <v>465</v>
      </c>
      <c r="I4230" s="119" t="s">
        <v>16</v>
      </c>
      <c r="J4230" s="119" t="s">
        <v>22</v>
      </c>
      <c r="K4230" s="1">
        <v>46255.758941458334</v>
      </c>
      <c r="L4230">
        <v>1691</v>
      </c>
      <c r="M4230">
        <v>2399</v>
      </c>
      <c r="N4230">
        <v>71</v>
      </c>
      <c r="O4230">
        <v>275</v>
      </c>
      <c r="P4230" s="119" t="s">
        <v>20254</v>
      </c>
    </row>
    <row r="4231" spans="1:16" x14ac:dyDescent="0.25">
      <c r="A4231">
        <v>9461</v>
      </c>
      <c r="B4231" s="119" t="s">
        <v>2224</v>
      </c>
      <c r="C4231">
        <v>80</v>
      </c>
      <c r="E4231">
        <v>5812</v>
      </c>
      <c r="F4231">
        <v>842</v>
      </c>
      <c r="G4231">
        <v>21845</v>
      </c>
      <c r="H4231">
        <v>1367</v>
      </c>
      <c r="I4231" s="119" t="s">
        <v>16</v>
      </c>
      <c r="J4231" s="119" t="s">
        <v>22</v>
      </c>
      <c r="K4231" s="1">
        <v>46255.758941458334</v>
      </c>
      <c r="L4231">
        <v>3047</v>
      </c>
      <c r="M4231">
        <v>2135</v>
      </c>
      <c r="N4231">
        <v>458</v>
      </c>
      <c r="O4231">
        <v>410</v>
      </c>
      <c r="P4231" s="119" t="s">
        <v>20254</v>
      </c>
    </row>
    <row r="4232" spans="1:16" x14ac:dyDescent="0.25">
      <c r="A4232">
        <v>9462</v>
      </c>
      <c r="B4232" s="119" t="s">
        <v>2225</v>
      </c>
      <c r="C4232">
        <v>0</v>
      </c>
      <c r="E4232">
        <v>286</v>
      </c>
      <c r="F4232">
        <v>8806</v>
      </c>
      <c r="G4232">
        <v>572</v>
      </c>
      <c r="H4232">
        <v>12005</v>
      </c>
      <c r="I4232" s="119" t="s">
        <v>1921</v>
      </c>
      <c r="J4232" s="119" t="s">
        <v>22</v>
      </c>
      <c r="K4232" s="1">
        <v>46255.758941458334</v>
      </c>
      <c r="L4232">
        <v>11</v>
      </c>
      <c r="M4232">
        <v>27</v>
      </c>
      <c r="N4232">
        <v>2</v>
      </c>
      <c r="O4232">
        <v>7</v>
      </c>
      <c r="P4232" s="119" t="s">
        <v>20254</v>
      </c>
    </row>
    <row r="4233" spans="1:16" x14ac:dyDescent="0.25">
      <c r="A4233">
        <v>9464</v>
      </c>
      <c r="B4233" s="119" t="s">
        <v>2226</v>
      </c>
      <c r="C4233">
        <v>0</v>
      </c>
      <c r="E4233">
        <v>23860</v>
      </c>
      <c r="F4233">
        <v>10</v>
      </c>
      <c r="G4233">
        <v>31143</v>
      </c>
      <c r="H4233">
        <v>50</v>
      </c>
      <c r="I4233" s="119" t="s">
        <v>16</v>
      </c>
      <c r="J4233" s="119" t="s">
        <v>22</v>
      </c>
      <c r="K4233" s="1">
        <v>46255.758941458334</v>
      </c>
      <c r="L4233">
        <v>2654</v>
      </c>
      <c r="M4233">
        <v>1819</v>
      </c>
      <c r="N4233">
        <v>608</v>
      </c>
      <c r="O4233">
        <v>207</v>
      </c>
      <c r="P4233" s="119" t="s">
        <v>20254</v>
      </c>
    </row>
    <row r="4234" spans="1:16" x14ac:dyDescent="0.25">
      <c r="A4234">
        <v>9466</v>
      </c>
      <c r="B4234" s="119" t="s">
        <v>2227</v>
      </c>
      <c r="C4234">
        <v>0</v>
      </c>
      <c r="E4234">
        <v>429</v>
      </c>
      <c r="F4234">
        <v>1681</v>
      </c>
      <c r="G4234">
        <v>640</v>
      </c>
      <c r="H4234">
        <v>5079</v>
      </c>
      <c r="I4234" s="119" t="s">
        <v>1921</v>
      </c>
      <c r="J4234" s="119" t="s">
        <v>22</v>
      </c>
      <c r="K4234" s="1">
        <v>46255.758941458334</v>
      </c>
      <c r="L4234">
        <v>10</v>
      </c>
      <c r="M4234">
        <v>29</v>
      </c>
      <c r="N4234">
        <v>0</v>
      </c>
      <c r="O4234">
        <v>1</v>
      </c>
      <c r="P4234" s="119" t="s">
        <v>20254</v>
      </c>
    </row>
    <row r="4235" spans="1:16" x14ac:dyDescent="0.25">
      <c r="A4235">
        <v>9467</v>
      </c>
      <c r="B4235" s="119" t="s">
        <v>2228</v>
      </c>
      <c r="C4235">
        <v>15</v>
      </c>
      <c r="E4235">
        <v>45216</v>
      </c>
      <c r="F4235">
        <v>101</v>
      </c>
      <c r="G4235">
        <v>59759</v>
      </c>
      <c r="H4235">
        <v>264</v>
      </c>
      <c r="I4235" s="119" t="s">
        <v>16</v>
      </c>
      <c r="J4235" s="119" t="s">
        <v>22</v>
      </c>
      <c r="K4235" s="1">
        <v>46255.758941458334</v>
      </c>
      <c r="L4235">
        <v>1929</v>
      </c>
      <c r="M4235">
        <v>340</v>
      </c>
      <c r="N4235">
        <v>128</v>
      </c>
      <c r="O4235">
        <v>105</v>
      </c>
      <c r="P4235" s="119" t="s">
        <v>20254</v>
      </c>
    </row>
    <row r="4236" spans="1:16" x14ac:dyDescent="0.25">
      <c r="A4236">
        <v>9468</v>
      </c>
      <c r="B4236" s="119" t="s">
        <v>2229</v>
      </c>
      <c r="C4236">
        <v>0</v>
      </c>
      <c r="E4236">
        <v>278</v>
      </c>
      <c r="F4236">
        <v>3340</v>
      </c>
      <c r="G4236">
        <v>353</v>
      </c>
      <c r="H4236">
        <v>9939</v>
      </c>
      <c r="I4236" s="119" t="s">
        <v>1921</v>
      </c>
      <c r="J4236" s="119" t="s">
        <v>22</v>
      </c>
      <c r="K4236" s="1">
        <v>46255.758941458334</v>
      </c>
      <c r="L4236">
        <v>13</v>
      </c>
      <c r="M4236">
        <v>3</v>
      </c>
      <c r="N4236">
        <v>0</v>
      </c>
      <c r="O4236">
        <v>0</v>
      </c>
      <c r="P4236" s="119" t="s">
        <v>20254</v>
      </c>
    </row>
    <row r="4237" spans="1:16" x14ac:dyDescent="0.25">
      <c r="A4237">
        <v>9469</v>
      </c>
      <c r="B4237" s="119" t="s">
        <v>2230</v>
      </c>
      <c r="C4237">
        <v>30</v>
      </c>
      <c r="E4237">
        <v>3596</v>
      </c>
      <c r="F4237">
        <v>64</v>
      </c>
      <c r="G4237">
        <v>22739</v>
      </c>
      <c r="H4237">
        <v>164</v>
      </c>
      <c r="I4237" s="119" t="s">
        <v>16</v>
      </c>
      <c r="J4237" s="119" t="s">
        <v>22</v>
      </c>
      <c r="K4237" s="1">
        <v>46255.758941458334</v>
      </c>
      <c r="L4237">
        <v>710</v>
      </c>
      <c r="M4237">
        <v>295</v>
      </c>
      <c r="N4237">
        <v>105</v>
      </c>
      <c r="O4237">
        <v>104</v>
      </c>
      <c r="P4237" s="119" t="s">
        <v>20254</v>
      </c>
    </row>
    <row r="4238" spans="1:16" x14ac:dyDescent="0.25">
      <c r="A4238">
        <v>9472</v>
      </c>
      <c r="B4238" s="119" t="s">
        <v>2231</v>
      </c>
      <c r="C4238">
        <v>45</v>
      </c>
      <c r="E4238">
        <v>8951</v>
      </c>
      <c r="F4238">
        <v>75</v>
      </c>
      <c r="G4238">
        <v>27975</v>
      </c>
      <c r="H4238">
        <v>271</v>
      </c>
      <c r="I4238" s="119" t="s">
        <v>16</v>
      </c>
      <c r="J4238" s="119" t="s">
        <v>22</v>
      </c>
      <c r="K4238" s="1">
        <v>46255.758941458334</v>
      </c>
      <c r="L4238">
        <v>38</v>
      </c>
      <c r="M4238">
        <v>233</v>
      </c>
      <c r="N4238">
        <v>0</v>
      </c>
      <c r="O4238">
        <v>117</v>
      </c>
      <c r="P4238" s="119" t="s">
        <v>20254</v>
      </c>
    </row>
    <row r="4239" spans="1:16" x14ac:dyDescent="0.25">
      <c r="A4239">
        <v>9473</v>
      </c>
      <c r="B4239" s="119" t="s">
        <v>2232</v>
      </c>
      <c r="C4239">
        <v>60</v>
      </c>
      <c r="E4239">
        <v>14089</v>
      </c>
      <c r="F4239">
        <v>118</v>
      </c>
      <c r="G4239">
        <v>27192</v>
      </c>
      <c r="H4239">
        <v>185</v>
      </c>
      <c r="I4239" s="119" t="s">
        <v>16</v>
      </c>
      <c r="J4239" s="119" t="s">
        <v>22</v>
      </c>
      <c r="K4239" s="1">
        <v>46255.758941458334</v>
      </c>
      <c r="L4239">
        <v>5341</v>
      </c>
      <c r="M4239">
        <v>2231</v>
      </c>
      <c r="N4239">
        <v>416</v>
      </c>
      <c r="O4239">
        <v>670</v>
      </c>
      <c r="P4239" s="119" t="s">
        <v>20254</v>
      </c>
    </row>
    <row r="4240" spans="1:16" x14ac:dyDescent="0.25">
      <c r="A4240">
        <v>9476</v>
      </c>
      <c r="B4240" s="119" t="s">
        <v>2233</v>
      </c>
      <c r="C4240">
        <v>80</v>
      </c>
      <c r="E4240">
        <v>14589</v>
      </c>
      <c r="F4240">
        <v>1704</v>
      </c>
      <c r="G4240">
        <v>29345</v>
      </c>
      <c r="H4240">
        <v>2080</v>
      </c>
      <c r="I4240" s="119" t="s">
        <v>16</v>
      </c>
      <c r="J4240" s="119" t="s">
        <v>22</v>
      </c>
      <c r="K4240" s="1">
        <v>46255.758941458334</v>
      </c>
      <c r="L4240">
        <v>2967</v>
      </c>
      <c r="M4240">
        <v>4128</v>
      </c>
      <c r="N4240">
        <v>310</v>
      </c>
      <c r="O4240">
        <v>684</v>
      </c>
      <c r="P4240" s="119" t="s">
        <v>20254</v>
      </c>
    </row>
    <row r="4241" spans="1:16" x14ac:dyDescent="0.25">
      <c r="A4241">
        <v>9478</v>
      </c>
      <c r="B4241" s="119" t="s">
        <v>2234</v>
      </c>
      <c r="C4241">
        <v>0</v>
      </c>
      <c r="E4241">
        <v>0</v>
      </c>
      <c r="F4241">
        <v>0</v>
      </c>
      <c r="G4241">
        <v>25148</v>
      </c>
      <c r="H4241">
        <v>26</v>
      </c>
      <c r="I4241" s="119" t="s">
        <v>1921</v>
      </c>
      <c r="J4241" s="119" t="s">
        <v>22</v>
      </c>
      <c r="K4241" s="1">
        <v>46255.758941458334</v>
      </c>
      <c r="L4241">
        <v>0</v>
      </c>
      <c r="M4241">
        <v>47</v>
      </c>
      <c r="N4241">
        <v>0</v>
      </c>
      <c r="O4241">
        <v>23</v>
      </c>
      <c r="P4241" s="119" t="s">
        <v>20254</v>
      </c>
    </row>
    <row r="4242" spans="1:16" x14ac:dyDescent="0.25">
      <c r="A4242">
        <v>9480</v>
      </c>
      <c r="B4242" s="119" t="s">
        <v>2235</v>
      </c>
      <c r="C4242">
        <v>0</v>
      </c>
      <c r="E4242">
        <v>0</v>
      </c>
      <c r="F4242">
        <v>0</v>
      </c>
      <c r="G4242">
        <v>27076</v>
      </c>
      <c r="H4242">
        <v>26</v>
      </c>
      <c r="I4242" s="119" t="s">
        <v>1921</v>
      </c>
      <c r="J4242" s="119" t="s">
        <v>22</v>
      </c>
      <c r="K4242" s="1">
        <v>46255.758941458334</v>
      </c>
      <c r="L4242">
        <v>0</v>
      </c>
      <c r="M4242">
        <v>68</v>
      </c>
      <c r="N4242">
        <v>0</v>
      </c>
      <c r="O4242">
        <v>15</v>
      </c>
      <c r="P4242" s="119" t="s">
        <v>20254</v>
      </c>
    </row>
    <row r="4243" spans="1:16" x14ac:dyDescent="0.25">
      <c r="A4243">
        <v>9482</v>
      </c>
      <c r="B4243" s="119" t="s">
        <v>2236</v>
      </c>
      <c r="C4243">
        <v>0</v>
      </c>
      <c r="E4243">
        <v>931</v>
      </c>
      <c r="F4243">
        <v>908</v>
      </c>
      <c r="G4243">
        <v>1046</v>
      </c>
      <c r="H4243">
        <v>1508</v>
      </c>
      <c r="I4243" s="119" t="s">
        <v>1921</v>
      </c>
      <c r="J4243" s="119" t="s">
        <v>22</v>
      </c>
      <c r="K4243" s="1">
        <v>46255.758941458334</v>
      </c>
      <c r="L4243">
        <v>2</v>
      </c>
      <c r="M4243">
        <v>15</v>
      </c>
      <c r="N4243">
        <v>0</v>
      </c>
      <c r="O4243">
        <v>1</v>
      </c>
      <c r="P4243" s="119" t="s">
        <v>20254</v>
      </c>
    </row>
    <row r="4244" spans="1:16" x14ac:dyDescent="0.25">
      <c r="A4244">
        <v>9484</v>
      </c>
      <c r="B4244" s="119" t="s">
        <v>2237</v>
      </c>
      <c r="C4244">
        <v>0</v>
      </c>
      <c r="E4244">
        <v>222</v>
      </c>
      <c r="F4244">
        <v>514</v>
      </c>
      <c r="G4244">
        <v>1108</v>
      </c>
      <c r="H4244">
        <v>1314</v>
      </c>
      <c r="I4244" s="119" t="s">
        <v>1921</v>
      </c>
      <c r="J4244" s="119" t="s">
        <v>22</v>
      </c>
      <c r="K4244" s="1">
        <v>46255.758941458334</v>
      </c>
      <c r="L4244">
        <v>6</v>
      </c>
      <c r="M4244">
        <v>3</v>
      </c>
      <c r="N4244">
        <v>0</v>
      </c>
      <c r="O4244">
        <v>2</v>
      </c>
      <c r="P4244" s="119" t="s">
        <v>20254</v>
      </c>
    </row>
    <row r="4245" spans="1:16" x14ac:dyDescent="0.25">
      <c r="A4245">
        <v>9486</v>
      </c>
      <c r="B4245" s="119" t="s">
        <v>2238</v>
      </c>
      <c r="C4245">
        <v>0</v>
      </c>
      <c r="E4245">
        <v>1327</v>
      </c>
      <c r="F4245">
        <v>975</v>
      </c>
      <c r="G4245">
        <v>2127</v>
      </c>
      <c r="H4245">
        <v>3091</v>
      </c>
      <c r="I4245" s="119" t="s">
        <v>1921</v>
      </c>
      <c r="J4245" s="119" t="s">
        <v>22</v>
      </c>
      <c r="K4245" s="1">
        <v>46255.758941458334</v>
      </c>
      <c r="L4245">
        <v>19</v>
      </c>
      <c r="M4245">
        <v>40</v>
      </c>
      <c r="N4245">
        <v>4</v>
      </c>
      <c r="O4245">
        <v>12</v>
      </c>
      <c r="P4245" s="119" t="s">
        <v>20254</v>
      </c>
    </row>
    <row r="4246" spans="1:16" x14ac:dyDescent="0.25">
      <c r="A4246">
        <v>9488</v>
      </c>
      <c r="B4246" s="119" t="s">
        <v>2239</v>
      </c>
      <c r="C4246">
        <v>0</v>
      </c>
      <c r="E4246">
        <v>430</v>
      </c>
      <c r="F4246">
        <v>1794</v>
      </c>
      <c r="G4246">
        <v>1216</v>
      </c>
      <c r="H4246">
        <v>5890</v>
      </c>
      <c r="I4246" s="119" t="s">
        <v>1921</v>
      </c>
      <c r="J4246" s="119" t="s">
        <v>22</v>
      </c>
      <c r="K4246" s="1">
        <v>46255.758941458334</v>
      </c>
      <c r="L4246">
        <v>37</v>
      </c>
      <c r="M4246">
        <v>43</v>
      </c>
      <c r="N4246">
        <v>6</v>
      </c>
      <c r="O4246">
        <v>4</v>
      </c>
      <c r="P4246" s="119" t="s">
        <v>20254</v>
      </c>
    </row>
    <row r="4247" spans="1:16" x14ac:dyDescent="0.25">
      <c r="A4247">
        <v>9491</v>
      </c>
      <c r="B4247" s="119" t="s">
        <v>2240</v>
      </c>
      <c r="C4247">
        <v>0</v>
      </c>
      <c r="E4247">
        <v>336</v>
      </c>
      <c r="F4247">
        <v>8366</v>
      </c>
      <c r="G4247">
        <v>596</v>
      </c>
      <c r="H4247">
        <v>12595</v>
      </c>
      <c r="I4247" s="119" t="s">
        <v>1921</v>
      </c>
      <c r="J4247" s="119" t="s">
        <v>22</v>
      </c>
      <c r="K4247" s="1">
        <v>46255.758941458334</v>
      </c>
      <c r="L4247">
        <v>33</v>
      </c>
      <c r="M4247">
        <v>94</v>
      </c>
      <c r="N4247">
        <v>2</v>
      </c>
      <c r="O4247">
        <v>23</v>
      </c>
      <c r="P4247" s="119" t="s">
        <v>20254</v>
      </c>
    </row>
    <row r="4248" spans="1:16" x14ac:dyDescent="0.25">
      <c r="A4248">
        <v>9494</v>
      </c>
      <c r="B4248" s="119" t="s">
        <v>2241</v>
      </c>
      <c r="C4248">
        <v>0</v>
      </c>
      <c r="E4248">
        <v>416</v>
      </c>
      <c r="F4248">
        <v>7560</v>
      </c>
      <c r="G4248">
        <v>957</v>
      </c>
      <c r="H4248">
        <v>11994</v>
      </c>
      <c r="I4248" s="119" t="s">
        <v>1921</v>
      </c>
      <c r="J4248" s="119" t="s">
        <v>22</v>
      </c>
      <c r="K4248" s="1">
        <v>46255.758941458334</v>
      </c>
      <c r="L4248">
        <v>52</v>
      </c>
      <c r="M4248">
        <v>46</v>
      </c>
      <c r="N4248">
        <v>29</v>
      </c>
      <c r="O4248">
        <v>8</v>
      </c>
      <c r="P4248" s="119" t="s">
        <v>20254</v>
      </c>
    </row>
    <row r="4249" spans="1:16" x14ac:dyDescent="0.25">
      <c r="A4249">
        <v>9566</v>
      </c>
      <c r="B4249" s="119" t="s">
        <v>2242</v>
      </c>
      <c r="C4249">
        <v>0</v>
      </c>
      <c r="E4249">
        <v>2980</v>
      </c>
      <c r="F4249">
        <v>20616</v>
      </c>
      <c r="G4249">
        <v>2745</v>
      </c>
      <c r="H4249">
        <v>24599</v>
      </c>
      <c r="I4249" s="119" t="s">
        <v>1921</v>
      </c>
      <c r="J4249" s="119" t="s">
        <v>17</v>
      </c>
      <c r="K4249" s="1">
        <v>46255.758941458334</v>
      </c>
      <c r="L4249">
        <v>810</v>
      </c>
      <c r="M4249">
        <v>3424</v>
      </c>
      <c r="N4249">
        <v>307</v>
      </c>
      <c r="O4249">
        <v>591</v>
      </c>
      <c r="P4249" s="119" t="s">
        <v>20254</v>
      </c>
    </row>
    <row r="4250" spans="1:16" x14ac:dyDescent="0.25">
      <c r="A4250">
        <v>9567</v>
      </c>
      <c r="B4250" s="119" t="s">
        <v>2243</v>
      </c>
      <c r="C4250">
        <v>0</v>
      </c>
      <c r="E4250">
        <v>695</v>
      </c>
      <c r="F4250">
        <v>19596</v>
      </c>
      <c r="G4250">
        <v>2042</v>
      </c>
      <c r="H4250">
        <v>25821</v>
      </c>
      <c r="I4250" s="119" t="s">
        <v>1921</v>
      </c>
      <c r="J4250" s="119" t="s">
        <v>22</v>
      </c>
      <c r="K4250" s="1">
        <v>46255.758941458334</v>
      </c>
      <c r="L4250">
        <v>58</v>
      </c>
      <c r="M4250">
        <v>267</v>
      </c>
      <c r="N4250">
        <v>16</v>
      </c>
      <c r="O4250">
        <v>60</v>
      </c>
      <c r="P4250" s="119" t="s">
        <v>20254</v>
      </c>
    </row>
    <row r="4251" spans="1:16" x14ac:dyDescent="0.25">
      <c r="A4251">
        <v>9569</v>
      </c>
      <c r="B4251" s="119" t="s">
        <v>2244</v>
      </c>
      <c r="C4251">
        <v>0</v>
      </c>
      <c r="E4251">
        <v>189</v>
      </c>
      <c r="F4251">
        <v>19761</v>
      </c>
      <c r="G4251">
        <v>1286</v>
      </c>
      <c r="H4251">
        <v>26701</v>
      </c>
      <c r="I4251" s="119" t="s">
        <v>1921</v>
      </c>
      <c r="J4251" s="119" t="s">
        <v>22</v>
      </c>
      <c r="K4251" s="1">
        <v>46255.758941458334</v>
      </c>
      <c r="L4251">
        <v>124</v>
      </c>
      <c r="M4251">
        <v>370</v>
      </c>
      <c r="N4251">
        <v>25</v>
      </c>
      <c r="O4251">
        <v>85</v>
      </c>
      <c r="P4251" s="119" t="s">
        <v>20254</v>
      </c>
    </row>
    <row r="4252" spans="1:16" x14ac:dyDescent="0.25">
      <c r="A4252">
        <v>9571</v>
      </c>
      <c r="B4252" s="119" t="s">
        <v>2245</v>
      </c>
      <c r="C4252">
        <v>0</v>
      </c>
      <c r="E4252">
        <v>1812</v>
      </c>
      <c r="F4252">
        <v>100769</v>
      </c>
      <c r="G4252">
        <v>1349</v>
      </c>
      <c r="H4252">
        <v>119991</v>
      </c>
      <c r="I4252" s="119" t="s">
        <v>1921</v>
      </c>
      <c r="J4252" s="119" t="s">
        <v>17</v>
      </c>
      <c r="K4252" s="1">
        <v>46255.758941458334</v>
      </c>
      <c r="L4252">
        <v>279</v>
      </c>
      <c r="M4252">
        <v>2149</v>
      </c>
      <c r="N4252">
        <v>58</v>
      </c>
      <c r="O4252">
        <v>526</v>
      </c>
      <c r="P4252" s="119" t="s">
        <v>20254</v>
      </c>
    </row>
    <row r="4253" spans="1:16" x14ac:dyDescent="0.25">
      <c r="A4253">
        <v>9572</v>
      </c>
      <c r="B4253" s="119" t="s">
        <v>2246</v>
      </c>
      <c r="C4253">
        <v>0</v>
      </c>
      <c r="E4253">
        <v>1228</v>
      </c>
      <c r="F4253">
        <v>115004</v>
      </c>
      <c r="G4253">
        <v>294</v>
      </c>
      <c r="H4253">
        <v>141049</v>
      </c>
      <c r="I4253" s="119" t="s">
        <v>1921</v>
      </c>
      <c r="J4253" s="119" t="s">
        <v>22</v>
      </c>
      <c r="K4253" s="1">
        <v>46255.758941458334</v>
      </c>
      <c r="L4253">
        <v>29</v>
      </c>
      <c r="M4253">
        <v>111</v>
      </c>
      <c r="N4253">
        <v>6</v>
      </c>
      <c r="O4253">
        <v>26</v>
      </c>
      <c r="P4253" s="119" t="s">
        <v>20254</v>
      </c>
    </row>
    <row r="4254" spans="1:16" x14ac:dyDescent="0.25">
      <c r="A4254">
        <v>9574</v>
      </c>
      <c r="B4254" s="119" t="s">
        <v>2247</v>
      </c>
      <c r="C4254">
        <v>0</v>
      </c>
      <c r="E4254">
        <v>1066</v>
      </c>
      <c r="F4254">
        <v>111634</v>
      </c>
      <c r="G4254">
        <v>250</v>
      </c>
      <c r="H4254">
        <v>135497</v>
      </c>
      <c r="I4254" s="119" t="s">
        <v>1921</v>
      </c>
      <c r="J4254" s="119" t="s">
        <v>22</v>
      </c>
      <c r="K4254" s="1">
        <v>46255.758941458334</v>
      </c>
      <c r="L4254">
        <v>50</v>
      </c>
      <c r="M4254">
        <v>248</v>
      </c>
      <c r="N4254">
        <v>11</v>
      </c>
      <c r="O4254">
        <v>47</v>
      </c>
      <c r="P4254" s="119" t="s">
        <v>20254</v>
      </c>
    </row>
    <row r="4255" spans="1:16" x14ac:dyDescent="0.25">
      <c r="A4255">
        <v>9576</v>
      </c>
      <c r="B4255" s="119" t="s">
        <v>2248</v>
      </c>
      <c r="C4255">
        <v>0</v>
      </c>
      <c r="E4255">
        <v>2745</v>
      </c>
      <c r="F4255">
        <v>22452</v>
      </c>
      <c r="G4255">
        <v>1103</v>
      </c>
      <c r="H4255">
        <v>28932</v>
      </c>
      <c r="I4255" s="119" t="s">
        <v>1921</v>
      </c>
      <c r="J4255" s="119" t="s">
        <v>17</v>
      </c>
      <c r="K4255" s="1">
        <v>46255.758941458334</v>
      </c>
      <c r="L4255">
        <v>482</v>
      </c>
      <c r="M4255">
        <v>722</v>
      </c>
      <c r="N4255">
        <v>113</v>
      </c>
      <c r="O4255">
        <v>143</v>
      </c>
      <c r="P4255" s="119" t="s">
        <v>20254</v>
      </c>
    </row>
    <row r="4256" spans="1:16" x14ac:dyDescent="0.25">
      <c r="A4256">
        <v>9579</v>
      </c>
      <c r="B4256" s="119" t="s">
        <v>2249</v>
      </c>
      <c r="C4256">
        <v>0</v>
      </c>
      <c r="E4256">
        <v>613</v>
      </c>
      <c r="F4256">
        <v>22482</v>
      </c>
      <c r="G4256">
        <v>467</v>
      </c>
      <c r="H4256">
        <v>30494</v>
      </c>
      <c r="I4256" s="119" t="s">
        <v>1921</v>
      </c>
      <c r="J4256" s="119" t="s">
        <v>22</v>
      </c>
      <c r="K4256" s="1">
        <v>46255.758941458334</v>
      </c>
      <c r="L4256">
        <v>70</v>
      </c>
      <c r="M4256">
        <v>116</v>
      </c>
      <c r="N4256">
        <v>10</v>
      </c>
      <c r="O4256">
        <v>18</v>
      </c>
      <c r="P4256" s="119" t="s">
        <v>20254</v>
      </c>
    </row>
    <row r="4257" spans="1:16" x14ac:dyDescent="0.25">
      <c r="A4257">
        <v>9580</v>
      </c>
      <c r="B4257" s="119" t="s">
        <v>2250</v>
      </c>
      <c r="C4257">
        <v>0</v>
      </c>
      <c r="E4257">
        <v>1057</v>
      </c>
      <c r="F4257">
        <v>23098</v>
      </c>
      <c r="G4257">
        <v>474</v>
      </c>
      <c r="H4257">
        <v>29898</v>
      </c>
      <c r="I4257" s="119" t="s">
        <v>1921</v>
      </c>
      <c r="J4257" s="119" t="s">
        <v>22</v>
      </c>
      <c r="K4257" s="1">
        <v>46255.758941458334</v>
      </c>
      <c r="L4257">
        <v>42</v>
      </c>
      <c r="M4257">
        <v>136</v>
      </c>
      <c r="N4257">
        <v>15</v>
      </c>
      <c r="O4257">
        <v>36</v>
      </c>
      <c r="P4257" s="119" t="s">
        <v>20254</v>
      </c>
    </row>
    <row r="4258" spans="1:16" x14ac:dyDescent="0.25">
      <c r="A4258">
        <v>9581</v>
      </c>
      <c r="B4258" s="119" t="s">
        <v>2251</v>
      </c>
      <c r="C4258">
        <v>0</v>
      </c>
      <c r="E4258">
        <v>1541</v>
      </c>
      <c r="F4258">
        <v>101416</v>
      </c>
      <c r="G4258">
        <v>549</v>
      </c>
      <c r="H4258">
        <v>137963</v>
      </c>
      <c r="I4258" s="119" t="s">
        <v>1921</v>
      </c>
      <c r="J4258" s="119" t="s">
        <v>17</v>
      </c>
      <c r="K4258" s="1">
        <v>46255.758941458334</v>
      </c>
      <c r="L4258">
        <v>161</v>
      </c>
      <c r="M4258">
        <v>176</v>
      </c>
      <c r="N4258">
        <v>61</v>
      </c>
      <c r="O4258">
        <v>23</v>
      </c>
      <c r="P4258" s="119" t="s">
        <v>20254</v>
      </c>
    </row>
    <row r="4259" spans="1:16" x14ac:dyDescent="0.25">
      <c r="A4259">
        <v>9584</v>
      </c>
      <c r="B4259" s="119" t="s">
        <v>2252</v>
      </c>
      <c r="C4259">
        <v>0</v>
      </c>
      <c r="E4259">
        <v>324</v>
      </c>
      <c r="F4259">
        <v>117323</v>
      </c>
      <c r="G4259">
        <v>348</v>
      </c>
      <c r="H4259">
        <v>153586</v>
      </c>
      <c r="I4259" s="119" t="s">
        <v>1921</v>
      </c>
      <c r="J4259" s="119" t="s">
        <v>22</v>
      </c>
      <c r="K4259" s="1">
        <v>46255.758941458334</v>
      </c>
      <c r="L4259">
        <v>29</v>
      </c>
      <c r="M4259">
        <v>72</v>
      </c>
      <c r="N4259">
        <v>10</v>
      </c>
      <c r="O4259">
        <v>17</v>
      </c>
      <c r="P4259" s="119" t="s">
        <v>20254</v>
      </c>
    </row>
    <row r="4260" spans="1:16" x14ac:dyDescent="0.25">
      <c r="A4260">
        <v>9585</v>
      </c>
      <c r="B4260" s="119" t="s">
        <v>2253</v>
      </c>
      <c r="C4260">
        <v>0</v>
      </c>
      <c r="E4260">
        <v>398</v>
      </c>
      <c r="F4260">
        <v>111351</v>
      </c>
      <c r="G4260">
        <v>642</v>
      </c>
      <c r="H4260">
        <v>141330</v>
      </c>
      <c r="I4260" s="119" t="s">
        <v>1921</v>
      </c>
      <c r="J4260" s="119" t="s">
        <v>22</v>
      </c>
      <c r="K4260" s="1">
        <v>46255.758941458334</v>
      </c>
      <c r="L4260">
        <v>14</v>
      </c>
      <c r="M4260">
        <v>80</v>
      </c>
      <c r="N4260">
        <v>5</v>
      </c>
      <c r="O4260">
        <v>27</v>
      </c>
      <c r="P4260" s="119" t="s">
        <v>20254</v>
      </c>
    </row>
    <row r="4261" spans="1:16" x14ac:dyDescent="0.25">
      <c r="A4261">
        <v>9586</v>
      </c>
      <c r="B4261" s="119" t="s">
        <v>2254</v>
      </c>
      <c r="C4261">
        <v>0</v>
      </c>
      <c r="E4261">
        <v>2315</v>
      </c>
      <c r="F4261">
        <v>20325</v>
      </c>
      <c r="G4261">
        <v>1531</v>
      </c>
      <c r="H4261">
        <v>25775</v>
      </c>
      <c r="I4261" s="119" t="s">
        <v>1921</v>
      </c>
      <c r="J4261" s="119" t="s">
        <v>17</v>
      </c>
      <c r="K4261" s="1">
        <v>46255.758941458334</v>
      </c>
      <c r="L4261">
        <v>578</v>
      </c>
      <c r="M4261">
        <v>830</v>
      </c>
      <c r="N4261">
        <v>226</v>
      </c>
      <c r="O4261">
        <v>174</v>
      </c>
      <c r="P4261" s="119" t="s">
        <v>20254</v>
      </c>
    </row>
    <row r="4262" spans="1:16" x14ac:dyDescent="0.25">
      <c r="A4262">
        <v>9588</v>
      </c>
      <c r="B4262" s="119" t="s">
        <v>2255</v>
      </c>
      <c r="C4262">
        <v>0</v>
      </c>
      <c r="E4262">
        <v>635</v>
      </c>
      <c r="F4262">
        <v>20289</v>
      </c>
      <c r="G4262">
        <v>683</v>
      </c>
      <c r="H4262">
        <v>27861</v>
      </c>
      <c r="I4262" s="119" t="s">
        <v>1921</v>
      </c>
      <c r="J4262" s="119" t="s">
        <v>22</v>
      </c>
      <c r="K4262" s="1">
        <v>46255.758941458334</v>
      </c>
      <c r="L4262">
        <v>60</v>
      </c>
      <c r="M4262">
        <v>173</v>
      </c>
      <c r="N4262">
        <v>14</v>
      </c>
      <c r="O4262">
        <v>38</v>
      </c>
      <c r="P4262" s="119" t="s">
        <v>20254</v>
      </c>
    </row>
    <row r="4263" spans="1:16" x14ac:dyDescent="0.25">
      <c r="A4263">
        <v>9589</v>
      </c>
      <c r="B4263" s="119" t="s">
        <v>2256</v>
      </c>
      <c r="C4263">
        <v>0</v>
      </c>
      <c r="E4263">
        <v>322</v>
      </c>
      <c r="F4263">
        <v>19747</v>
      </c>
      <c r="G4263">
        <v>1086</v>
      </c>
      <c r="H4263">
        <v>26995</v>
      </c>
      <c r="I4263" s="119" t="s">
        <v>1921</v>
      </c>
      <c r="J4263" s="119" t="s">
        <v>22</v>
      </c>
      <c r="K4263" s="1">
        <v>46255.758941458334</v>
      </c>
      <c r="L4263">
        <v>41</v>
      </c>
      <c r="M4263">
        <v>160</v>
      </c>
      <c r="N4263">
        <v>8</v>
      </c>
      <c r="O4263">
        <v>30</v>
      </c>
      <c r="P4263" s="119" t="s">
        <v>20254</v>
      </c>
    </row>
    <row r="4264" spans="1:16" x14ac:dyDescent="0.25">
      <c r="A4264">
        <v>9590</v>
      </c>
      <c r="B4264" s="119" t="s">
        <v>20078</v>
      </c>
      <c r="C4264">
        <v>0</v>
      </c>
      <c r="E4264">
        <v>299</v>
      </c>
      <c r="F4264">
        <v>16607</v>
      </c>
      <c r="G4264">
        <v>0</v>
      </c>
      <c r="H4264">
        <v>0</v>
      </c>
      <c r="I4264" s="119" t="s">
        <v>1921</v>
      </c>
      <c r="J4264" s="119" t="s">
        <v>22</v>
      </c>
      <c r="K4264" s="1">
        <v>46255.758941458334</v>
      </c>
      <c r="L4264">
        <v>0</v>
      </c>
      <c r="M4264">
        <v>0</v>
      </c>
      <c r="N4264">
        <v>0</v>
      </c>
      <c r="O4264">
        <v>0</v>
      </c>
      <c r="P4264" s="119" t="s">
        <v>20254</v>
      </c>
    </row>
    <row r="4265" spans="1:16" x14ac:dyDescent="0.25">
      <c r="A4265">
        <v>9591</v>
      </c>
      <c r="B4265" s="119" t="s">
        <v>2257</v>
      </c>
      <c r="C4265">
        <v>0</v>
      </c>
      <c r="E4265">
        <v>919</v>
      </c>
      <c r="F4265">
        <v>100279</v>
      </c>
      <c r="G4265">
        <v>417</v>
      </c>
      <c r="H4265">
        <v>129800</v>
      </c>
      <c r="I4265" s="119" t="s">
        <v>1921</v>
      </c>
      <c r="J4265" s="119" t="s">
        <v>17</v>
      </c>
      <c r="K4265" s="1">
        <v>46255.758941458334</v>
      </c>
      <c r="L4265">
        <v>193</v>
      </c>
      <c r="M4265">
        <v>153</v>
      </c>
      <c r="N4265">
        <v>57</v>
      </c>
      <c r="O4265">
        <v>37</v>
      </c>
      <c r="P4265" s="119" t="s">
        <v>20254</v>
      </c>
    </row>
    <row r="4266" spans="1:16" x14ac:dyDescent="0.25">
      <c r="A4266">
        <v>9593</v>
      </c>
      <c r="B4266" s="119" t="s">
        <v>2258</v>
      </c>
      <c r="C4266">
        <v>0</v>
      </c>
      <c r="E4266">
        <v>560</v>
      </c>
      <c r="F4266">
        <v>112189</v>
      </c>
      <c r="G4266">
        <v>213</v>
      </c>
      <c r="H4266">
        <v>144026</v>
      </c>
      <c r="I4266" s="119" t="s">
        <v>1921</v>
      </c>
      <c r="J4266" s="119" t="s">
        <v>22</v>
      </c>
      <c r="K4266" s="1">
        <v>46255.758941458334</v>
      </c>
      <c r="L4266">
        <v>44</v>
      </c>
      <c r="M4266">
        <v>94</v>
      </c>
      <c r="N4266">
        <v>10</v>
      </c>
      <c r="O4266">
        <v>28</v>
      </c>
      <c r="P4266" s="119" t="s">
        <v>20254</v>
      </c>
    </row>
    <row r="4267" spans="1:16" x14ac:dyDescent="0.25">
      <c r="A4267">
        <v>9594</v>
      </c>
      <c r="B4267" s="119" t="s">
        <v>2259</v>
      </c>
      <c r="C4267">
        <v>0</v>
      </c>
      <c r="E4267">
        <v>696</v>
      </c>
      <c r="F4267">
        <v>110906</v>
      </c>
      <c r="G4267">
        <v>119</v>
      </c>
      <c r="H4267">
        <v>141868</v>
      </c>
      <c r="I4267" s="119" t="s">
        <v>1921</v>
      </c>
      <c r="J4267" s="119" t="s">
        <v>22</v>
      </c>
      <c r="K4267" s="1">
        <v>46255.758941458334</v>
      </c>
      <c r="L4267">
        <v>34</v>
      </c>
      <c r="M4267">
        <v>58</v>
      </c>
      <c r="N4267">
        <v>3</v>
      </c>
      <c r="O4267">
        <v>16</v>
      </c>
      <c r="P4267" s="119" t="s">
        <v>20254</v>
      </c>
    </row>
    <row r="4268" spans="1:16" x14ac:dyDescent="0.25">
      <c r="A4268">
        <v>9638</v>
      </c>
      <c r="B4268" s="119" t="s">
        <v>2260</v>
      </c>
      <c r="C4268">
        <v>25</v>
      </c>
      <c r="E4268">
        <v>58</v>
      </c>
      <c r="F4268">
        <v>76109</v>
      </c>
      <c r="G4268">
        <v>14</v>
      </c>
      <c r="H4268">
        <v>999947</v>
      </c>
      <c r="I4268" s="119" t="s">
        <v>16</v>
      </c>
      <c r="J4268" s="119" t="s">
        <v>139</v>
      </c>
      <c r="K4268" s="1">
        <v>46255.758941458334</v>
      </c>
      <c r="L4268">
        <v>0</v>
      </c>
      <c r="M4268">
        <v>0</v>
      </c>
      <c r="N4268">
        <v>0</v>
      </c>
      <c r="O4268">
        <v>0</v>
      </c>
      <c r="P4268" s="119" t="s">
        <v>20254</v>
      </c>
    </row>
    <row r="4269" spans="1:16" x14ac:dyDescent="0.25">
      <c r="A4269">
        <v>9639</v>
      </c>
      <c r="B4269" s="119" t="s">
        <v>2261</v>
      </c>
      <c r="C4269">
        <v>25</v>
      </c>
      <c r="E4269">
        <v>36</v>
      </c>
      <c r="F4269">
        <v>100519</v>
      </c>
      <c r="G4269">
        <v>1</v>
      </c>
      <c r="H4269">
        <v>699580</v>
      </c>
      <c r="I4269" s="119" t="s">
        <v>16</v>
      </c>
      <c r="J4269" s="119" t="s">
        <v>139</v>
      </c>
      <c r="K4269" s="1">
        <v>46255.758941458334</v>
      </c>
      <c r="L4269">
        <v>0</v>
      </c>
      <c r="M4269">
        <v>0</v>
      </c>
      <c r="N4269">
        <v>0</v>
      </c>
      <c r="O4269">
        <v>0</v>
      </c>
      <c r="P4269" s="119" t="s">
        <v>20254</v>
      </c>
    </row>
    <row r="4270" spans="1:16" x14ac:dyDescent="0.25">
      <c r="A4270">
        <v>9640</v>
      </c>
      <c r="B4270" s="119" t="s">
        <v>2262</v>
      </c>
      <c r="C4270">
        <v>25</v>
      </c>
      <c r="E4270">
        <v>54</v>
      </c>
      <c r="F4270">
        <v>100034</v>
      </c>
      <c r="G4270">
        <v>7</v>
      </c>
      <c r="H4270">
        <v>1429995</v>
      </c>
      <c r="I4270" s="119" t="s">
        <v>16</v>
      </c>
      <c r="J4270" s="119" t="s">
        <v>139</v>
      </c>
      <c r="K4270" s="1">
        <v>46255.758941458334</v>
      </c>
      <c r="L4270">
        <v>0</v>
      </c>
      <c r="M4270">
        <v>0</v>
      </c>
      <c r="N4270">
        <v>0</v>
      </c>
      <c r="O4270">
        <v>0</v>
      </c>
      <c r="P4270" s="119" t="s">
        <v>20254</v>
      </c>
    </row>
    <row r="4271" spans="1:16" x14ac:dyDescent="0.25">
      <c r="A4271">
        <v>9641</v>
      </c>
      <c r="B4271" s="119" t="s">
        <v>2263</v>
      </c>
      <c r="C4271">
        <v>25</v>
      </c>
      <c r="E4271">
        <v>45</v>
      </c>
      <c r="F4271">
        <v>100001</v>
      </c>
      <c r="G4271">
        <v>2</v>
      </c>
      <c r="H4271">
        <v>659580</v>
      </c>
      <c r="I4271" s="119" t="s">
        <v>16</v>
      </c>
      <c r="J4271" s="119" t="s">
        <v>139</v>
      </c>
      <c r="K4271" s="1">
        <v>46255.758941458334</v>
      </c>
      <c r="L4271">
        <v>0</v>
      </c>
      <c r="M4271">
        <v>0</v>
      </c>
      <c r="N4271">
        <v>0</v>
      </c>
      <c r="O4271">
        <v>0</v>
      </c>
      <c r="P4271" s="119" t="s">
        <v>20254</v>
      </c>
    </row>
    <row r="4272" spans="1:16" x14ac:dyDescent="0.25">
      <c r="A4272">
        <v>9642</v>
      </c>
      <c r="B4272" s="119" t="s">
        <v>2264</v>
      </c>
      <c r="C4272">
        <v>25</v>
      </c>
      <c r="E4272">
        <v>40</v>
      </c>
      <c r="F4272">
        <v>28933</v>
      </c>
      <c r="G4272">
        <v>1</v>
      </c>
      <c r="H4272">
        <v>699580</v>
      </c>
      <c r="I4272" s="119" t="s">
        <v>16</v>
      </c>
      <c r="J4272" s="119" t="s">
        <v>139</v>
      </c>
      <c r="K4272" s="1">
        <v>46255.758941458334</v>
      </c>
      <c r="L4272">
        <v>1</v>
      </c>
      <c r="M4272">
        <v>0</v>
      </c>
      <c r="N4272">
        <v>0</v>
      </c>
      <c r="O4272">
        <v>0</v>
      </c>
      <c r="P4272" s="119" t="s">
        <v>20254</v>
      </c>
    </row>
    <row r="4273" spans="1:16" x14ac:dyDescent="0.25">
      <c r="A4273">
        <v>9643</v>
      </c>
      <c r="B4273" s="119" t="s">
        <v>2265</v>
      </c>
      <c r="C4273">
        <v>25</v>
      </c>
      <c r="E4273">
        <v>38</v>
      </c>
      <c r="F4273">
        <v>60116</v>
      </c>
      <c r="G4273">
        <v>13</v>
      </c>
      <c r="H4273">
        <v>650000</v>
      </c>
      <c r="I4273" s="119" t="s">
        <v>16</v>
      </c>
      <c r="J4273" s="119" t="s">
        <v>139</v>
      </c>
      <c r="K4273" s="1">
        <v>46255.758941458334</v>
      </c>
      <c r="L4273">
        <v>0</v>
      </c>
      <c r="M4273">
        <v>0</v>
      </c>
      <c r="N4273">
        <v>0</v>
      </c>
      <c r="O4273">
        <v>0</v>
      </c>
      <c r="P4273" s="119" t="s">
        <v>20254</v>
      </c>
    </row>
    <row r="4274" spans="1:16" x14ac:dyDescent="0.25">
      <c r="A4274">
        <v>9644</v>
      </c>
      <c r="B4274" s="119" t="s">
        <v>2266</v>
      </c>
      <c r="C4274">
        <v>25</v>
      </c>
      <c r="E4274">
        <v>56</v>
      </c>
      <c r="F4274">
        <v>30044</v>
      </c>
      <c r="G4274">
        <v>3</v>
      </c>
      <c r="H4274">
        <v>739580</v>
      </c>
      <c r="I4274" s="119" t="s">
        <v>16</v>
      </c>
      <c r="J4274" s="119" t="s">
        <v>139</v>
      </c>
      <c r="K4274" s="1">
        <v>46255.758941458334</v>
      </c>
      <c r="L4274">
        <v>0</v>
      </c>
      <c r="M4274">
        <v>0</v>
      </c>
      <c r="N4274">
        <v>0</v>
      </c>
      <c r="O4274">
        <v>0</v>
      </c>
      <c r="P4274" s="119" t="s">
        <v>20254</v>
      </c>
    </row>
    <row r="4275" spans="1:16" x14ac:dyDescent="0.25">
      <c r="A4275">
        <v>9645</v>
      </c>
      <c r="B4275" s="119" t="s">
        <v>2267</v>
      </c>
      <c r="C4275">
        <v>25</v>
      </c>
      <c r="E4275">
        <v>50</v>
      </c>
      <c r="F4275">
        <v>50857</v>
      </c>
      <c r="G4275">
        <v>18</v>
      </c>
      <c r="H4275">
        <v>650845</v>
      </c>
      <c r="I4275" s="119" t="s">
        <v>16</v>
      </c>
      <c r="J4275" s="119" t="s">
        <v>139</v>
      </c>
      <c r="K4275" s="1">
        <v>46255.758941458334</v>
      </c>
      <c r="L4275">
        <v>0</v>
      </c>
      <c r="M4275">
        <v>0</v>
      </c>
      <c r="N4275">
        <v>0</v>
      </c>
      <c r="O4275">
        <v>0</v>
      </c>
      <c r="P4275" s="119" t="s">
        <v>20254</v>
      </c>
    </row>
    <row r="4276" spans="1:16" x14ac:dyDescent="0.25">
      <c r="A4276">
        <v>9646</v>
      </c>
      <c r="B4276" s="119" t="s">
        <v>2268</v>
      </c>
      <c r="C4276">
        <v>40</v>
      </c>
      <c r="E4276">
        <v>21</v>
      </c>
      <c r="F4276">
        <v>40117</v>
      </c>
      <c r="G4276">
        <v>4</v>
      </c>
      <c r="H4276">
        <v>899999</v>
      </c>
      <c r="I4276" s="119" t="s">
        <v>16</v>
      </c>
      <c r="J4276" s="119" t="s">
        <v>139</v>
      </c>
      <c r="K4276" s="1">
        <v>46255.758941458334</v>
      </c>
      <c r="L4276">
        <v>0</v>
      </c>
      <c r="M4276">
        <v>0</v>
      </c>
      <c r="N4276">
        <v>0</v>
      </c>
      <c r="O4276">
        <v>0</v>
      </c>
      <c r="P4276" s="119" t="s">
        <v>20254</v>
      </c>
    </row>
    <row r="4277" spans="1:16" x14ac:dyDescent="0.25">
      <c r="A4277">
        <v>9647</v>
      </c>
      <c r="B4277" s="119" t="s">
        <v>2269</v>
      </c>
      <c r="C4277">
        <v>40</v>
      </c>
      <c r="E4277">
        <v>33</v>
      </c>
      <c r="F4277">
        <v>39582</v>
      </c>
      <c r="G4277">
        <v>1</v>
      </c>
      <c r="H4277">
        <v>849580</v>
      </c>
      <c r="I4277" s="119" t="s">
        <v>16</v>
      </c>
      <c r="J4277" s="119" t="s">
        <v>139</v>
      </c>
      <c r="K4277" s="1">
        <v>46255.758941458334</v>
      </c>
      <c r="L4277">
        <v>0</v>
      </c>
      <c r="M4277">
        <v>0</v>
      </c>
      <c r="N4277">
        <v>0</v>
      </c>
      <c r="O4277">
        <v>0</v>
      </c>
      <c r="P4277" s="119" t="s">
        <v>20254</v>
      </c>
    </row>
    <row r="4278" spans="1:16" x14ac:dyDescent="0.25">
      <c r="A4278">
        <v>9648</v>
      </c>
      <c r="B4278" s="119" t="s">
        <v>2270</v>
      </c>
      <c r="C4278">
        <v>40</v>
      </c>
      <c r="E4278">
        <v>26</v>
      </c>
      <c r="F4278">
        <v>50096</v>
      </c>
      <c r="G4278">
        <v>2</v>
      </c>
      <c r="H4278">
        <v>849580</v>
      </c>
      <c r="I4278" s="119" t="s">
        <v>16</v>
      </c>
      <c r="J4278" s="119" t="s">
        <v>139</v>
      </c>
      <c r="K4278" s="1">
        <v>46255.758941458334</v>
      </c>
      <c r="L4278">
        <v>0</v>
      </c>
      <c r="M4278">
        <v>0</v>
      </c>
      <c r="N4278">
        <v>0</v>
      </c>
      <c r="O4278">
        <v>0</v>
      </c>
      <c r="P4278" s="119" t="s">
        <v>20254</v>
      </c>
    </row>
    <row r="4279" spans="1:16" x14ac:dyDescent="0.25">
      <c r="A4279">
        <v>9649</v>
      </c>
      <c r="B4279" s="119" t="s">
        <v>2271</v>
      </c>
      <c r="C4279">
        <v>40</v>
      </c>
      <c r="E4279">
        <v>37</v>
      </c>
      <c r="F4279">
        <v>60047</v>
      </c>
      <c r="G4279">
        <v>1</v>
      </c>
      <c r="H4279">
        <v>949580</v>
      </c>
      <c r="I4279" s="119" t="s">
        <v>16</v>
      </c>
      <c r="J4279" s="119" t="s">
        <v>139</v>
      </c>
      <c r="K4279" s="1">
        <v>46255.758941458334</v>
      </c>
      <c r="L4279">
        <v>0</v>
      </c>
      <c r="M4279">
        <v>0</v>
      </c>
      <c r="N4279">
        <v>0</v>
      </c>
      <c r="O4279">
        <v>0</v>
      </c>
      <c r="P4279" s="119" t="s">
        <v>20254</v>
      </c>
    </row>
    <row r="4280" spans="1:16" x14ac:dyDescent="0.25">
      <c r="A4280">
        <v>9650</v>
      </c>
      <c r="B4280" s="119" t="s">
        <v>2272</v>
      </c>
      <c r="C4280">
        <v>40</v>
      </c>
      <c r="E4280">
        <v>19</v>
      </c>
      <c r="F4280">
        <v>50215</v>
      </c>
      <c r="G4280">
        <v>4</v>
      </c>
      <c r="H4280">
        <v>999900</v>
      </c>
      <c r="I4280" s="119" t="s">
        <v>16</v>
      </c>
      <c r="J4280" s="119" t="s">
        <v>139</v>
      </c>
      <c r="K4280" s="1">
        <v>46255.758941458334</v>
      </c>
      <c r="L4280">
        <v>0</v>
      </c>
      <c r="M4280">
        <v>0</v>
      </c>
      <c r="N4280">
        <v>0</v>
      </c>
      <c r="O4280">
        <v>0</v>
      </c>
      <c r="P4280" s="119" t="s">
        <v>20254</v>
      </c>
    </row>
    <row r="4281" spans="1:16" x14ac:dyDescent="0.25">
      <c r="A4281">
        <v>9651</v>
      </c>
      <c r="B4281" s="119" t="s">
        <v>2273</v>
      </c>
      <c r="C4281">
        <v>40</v>
      </c>
      <c r="E4281">
        <v>44</v>
      </c>
      <c r="F4281">
        <v>68821</v>
      </c>
      <c r="G4281">
        <v>6</v>
      </c>
      <c r="H4281">
        <v>999580</v>
      </c>
      <c r="I4281" s="119" t="s">
        <v>16</v>
      </c>
      <c r="J4281" s="119" t="s">
        <v>139</v>
      </c>
      <c r="K4281" s="1">
        <v>46255.758941458334</v>
      </c>
      <c r="L4281">
        <v>0</v>
      </c>
      <c r="M4281">
        <v>0</v>
      </c>
      <c r="N4281">
        <v>0</v>
      </c>
      <c r="O4281">
        <v>0</v>
      </c>
      <c r="P4281" s="119" t="s">
        <v>20254</v>
      </c>
    </row>
    <row r="4282" spans="1:16" x14ac:dyDescent="0.25">
      <c r="A4282">
        <v>9652</v>
      </c>
      <c r="B4282" s="119" t="s">
        <v>2274</v>
      </c>
      <c r="C4282">
        <v>40</v>
      </c>
      <c r="E4282">
        <v>31</v>
      </c>
      <c r="F4282">
        <v>60118</v>
      </c>
      <c r="G4282">
        <v>1</v>
      </c>
      <c r="H4282">
        <v>949580</v>
      </c>
      <c r="I4282" s="119" t="s">
        <v>16</v>
      </c>
      <c r="J4282" s="119" t="s">
        <v>139</v>
      </c>
      <c r="K4282" s="1">
        <v>46255.758941458334</v>
      </c>
      <c r="L4282">
        <v>0</v>
      </c>
      <c r="M4282">
        <v>0</v>
      </c>
      <c r="N4282">
        <v>0</v>
      </c>
      <c r="O4282">
        <v>0</v>
      </c>
      <c r="P4282" s="119" t="s">
        <v>20254</v>
      </c>
    </row>
    <row r="4283" spans="1:16" x14ac:dyDescent="0.25">
      <c r="A4283">
        <v>9653</v>
      </c>
      <c r="B4283" s="119" t="s">
        <v>2275</v>
      </c>
      <c r="C4283">
        <v>40</v>
      </c>
      <c r="E4283">
        <v>51</v>
      </c>
      <c r="F4283">
        <v>40857</v>
      </c>
      <c r="G4283">
        <v>1</v>
      </c>
      <c r="H4283">
        <v>999580</v>
      </c>
      <c r="I4283" s="119" t="s">
        <v>16</v>
      </c>
      <c r="J4283" s="119" t="s">
        <v>139</v>
      </c>
      <c r="K4283" s="1">
        <v>46255.758941458334</v>
      </c>
      <c r="L4283">
        <v>0</v>
      </c>
      <c r="M4283">
        <v>0</v>
      </c>
      <c r="N4283">
        <v>0</v>
      </c>
      <c r="O4283">
        <v>0</v>
      </c>
      <c r="P4283" s="119" t="s">
        <v>20254</v>
      </c>
    </row>
    <row r="4284" spans="1:16" x14ac:dyDescent="0.25">
      <c r="A4284">
        <v>9654</v>
      </c>
      <c r="B4284" s="119" t="s">
        <v>2276</v>
      </c>
      <c r="C4284">
        <v>40</v>
      </c>
      <c r="E4284">
        <v>26</v>
      </c>
      <c r="F4284">
        <v>69614</v>
      </c>
      <c r="G4284">
        <v>2</v>
      </c>
      <c r="H4284">
        <v>879580</v>
      </c>
      <c r="I4284" s="119" t="s">
        <v>16</v>
      </c>
      <c r="J4284" s="119" t="s">
        <v>139</v>
      </c>
      <c r="K4284" s="1">
        <v>46255.758941458334</v>
      </c>
      <c r="L4284">
        <v>0</v>
      </c>
      <c r="M4284">
        <v>0</v>
      </c>
      <c r="N4284">
        <v>0</v>
      </c>
      <c r="O4284">
        <v>0</v>
      </c>
      <c r="P4284" s="119" t="s">
        <v>20254</v>
      </c>
    </row>
    <row r="4285" spans="1:16" x14ac:dyDescent="0.25">
      <c r="A4285">
        <v>9655</v>
      </c>
      <c r="B4285" s="119" t="s">
        <v>2277</v>
      </c>
      <c r="C4285">
        <v>55</v>
      </c>
      <c r="E4285">
        <v>28</v>
      </c>
      <c r="F4285">
        <v>11111</v>
      </c>
      <c r="G4285">
        <v>2</v>
      </c>
      <c r="H4285">
        <v>999999</v>
      </c>
      <c r="I4285" s="119" t="s">
        <v>16</v>
      </c>
      <c r="J4285" s="119" t="s">
        <v>139</v>
      </c>
      <c r="K4285" s="1">
        <v>46255.758941458334</v>
      </c>
      <c r="L4285">
        <v>0</v>
      </c>
      <c r="M4285">
        <v>0</v>
      </c>
      <c r="N4285">
        <v>0</v>
      </c>
      <c r="O4285">
        <v>0</v>
      </c>
      <c r="P4285" s="119" t="s">
        <v>20254</v>
      </c>
    </row>
    <row r="4286" spans="1:16" x14ac:dyDescent="0.25">
      <c r="A4286">
        <v>9656</v>
      </c>
      <c r="B4286" s="119" t="s">
        <v>2278</v>
      </c>
      <c r="C4286">
        <v>55</v>
      </c>
      <c r="E4286">
        <v>23</v>
      </c>
      <c r="F4286">
        <v>82155</v>
      </c>
      <c r="G4286">
        <v>5</v>
      </c>
      <c r="H4286">
        <v>952106</v>
      </c>
      <c r="I4286" s="119" t="s">
        <v>16</v>
      </c>
      <c r="J4286" s="119" t="s">
        <v>139</v>
      </c>
      <c r="K4286" s="1">
        <v>46255.758941458334</v>
      </c>
      <c r="L4286">
        <v>0</v>
      </c>
      <c r="M4286">
        <v>0</v>
      </c>
      <c r="N4286">
        <v>0</v>
      </c>
      <c r="O4286">
        <v>0</v>
      </c>
      <c r="P4286" s="119" t="s">
        <v>20254</v>
      </c>
    </row>
    <row r="4287" spans="1:16" x14ac:dyDescent="0.25">
      <c r="A4287">
        <v>9657</v>
      </c>
      <c r="B4287" s="119" t="s">
        <v>2279</v>
      </c>
      <c r="C4287">
        <v>55</v>
      </c>
      <c r="E4287">
        <v>23</v>
      </c>
      <c r="F4287">
        <v>29582</v>
      </c>
      <c r="G4287">
        <v>1</v>
      </c>
      <c r="H4287">
        <v>1149580</v>
      </c>
      <c r="I4287" s="119" t="s">
        <v>16</v>
      </c>
      <c r="J4287" s="119" t="s">
        <v>139</v>
      </c>
      <c r="K4287" s="1">
        <v>46255.758941458334</v>
      </c>
      <c r="L4287">
        <v>0</v>
      </c>
      <c r="M4287">
        <v>0</v>
      </c>
      <c r="N4287">
        <v>0</v>
      </c>
      <c r="O4287">
        <v>0</v>
      </c>
      <c r="P4287" s="119" t="s">
        <v>20254</v>
      </c>
    </row>
    <row r="4288" spans="1:16" x14ac:dyDescent="0.25">
      <c r="A4288">
        <v>9658</v>
      </c>
      <c r="B4288" s="119" t="s">
        <v>2280</v>
      </c>
      <c r="C4288">
        <v>55</v>
      </c>
      <c r="E4288">
        <v>22</v>
      </c>
      <c r="F4288">
        <v>60259</v>
      </c>
      <c r="G4288">
        <v>4</v>
      </c>
      <c r="H4288">
        <v>1099580</v>
      </c>
      <c r="I4288" s="119" t="s">
        <v>16</v>
      </c>
      <c r="J4288" s="119" t="s">
        <v>139</v>
      </c>
      <c r="K4288" s="1">
        <v>46255.758941458334</v>
      </c>
      <c r="L4288">
        <v>0</v>
      </c>
      <c r="M4288">
        <v>0</v>
      </c>
      <c r="N4288">
        <v>0</v>
      </c>
      <c r="O4288">
        <v>0</v>
      </c>
      <c r="P4288" s="119" t="s">
        <v>20254</v>
      </c>
    </row>
    <row r="4289" spans="1:16" x14ac:dyDescent="0.25">
      <c r="A4289">
        <v>9659</v>
      </c>
      <c r="B4289" s="119" t="s">
        <v>2281</v>
      </c>
      <c r="C4289">
        <v>55</v>
      </c>
      <c r="E4289">
        <v>29</v>
      </c>
      <c r="F4289">
        <v>10248</v>
      </c>
      <c r="G4289">
        <v>3</v>
      </c>
      <c r="H4289">
        <v>1149580</v>
      </c>
      <c r="I4289" s="119" t="s">
        <v>16</v>
      </c>
      <c r="J4289" s="119" t="s">
        <v>139</v>
      </c>
      <c r="K4289" s="1">
        <v>46255.758941458334</v>
      </c>
      <c r="L4289">
        <v>0</v>
      </c>
      <c r="M4289">
        <v>0</v>
      </c>
      <c r="N4289">
        <v>0</v>
      </c>
      <c r="O4289">
        <v>0</v>
      </c>
      <c r="P4289" s="119" t="s">
        <v>20254</v>
      </c>
    </row>
    <row r="4290" spans="1:16" x14ac:dyDescent="0.25">
      <c r="A4290">
        <v>9660</v>
      </c>
      <c r="B4290" s="119" t="s">
        <v>2282</v>
      </c>
      <c r="C4290">
        <v>55</v>
      </c>
      <c r="E4290">
        <v>32</v>
      </c>
      <c r="F4290">
        <v>72743</v>
      </c>
      <c r="G4290">
        <v>1</v>
      </c>
      <c r="H4290">
        <v>1089580</v>
      </c>
      <c r="I4290" s="119" t="s">
        <v>16</v>
      </c>
      <c r="J4290" s="119" t="s">
        <v>139</v>
      </c>
      <c r="K4290" s="1">
        <v>46255.758941458334</v>
      </c>
      <c r="L4290">
        <v>0</v>
      </c>
      <c r="M4290">
        <v>0</v>
      </c>
      <c r="N4290">
        <v>0</v>
      </c>
      <c r="O4290">
        <v>0</v>
      </c>
      <c r="P4290" s="119" t="s">
        <v>20254</v>
      </c>
    </row>
    <row r="4291" spans="1:16" x14ac:dyDescent="0.25">
      <c r="A4291">
        <v>9661</v>
      </c>
      <c r="B4291" s="119" t="s">
        <v>2283</v>
      </c>
      <c r="C4291">
        <v>55</v>
      </c>
      <c r="E4291">
        <v>30</v>
      </c>
      <c r="F4291">
        <v>120553</v>
      </c>
      <c r="G4291">
        <v>1</v>
      </c>
      <c r="H4291">
        <v>1249580</v>
      </c>
      <c r="I4291" s="119" t="s">
        <v>16</v>
      </c>
      <c r="J4291" s="119" t="s">
        <v>139</v>
      </c>
      <c r="K4291" s="1">
        <v>46255.758941458334</v>
      </c>
      <c r="L4291">
        <v>0</v>
      </c>
      <c r="M4291">
        <v>0</v>
      </c>
      <c r="N4291">
        <v>0</v>
      </c>
      <c r="O4291">
        <v>0</v>
      </c>
      <c r="P4291" s="119" t="s">
        <v>20254</v>
      </c>
    </row>
    <row r="4292" spans="1:16" x14ac:dyDescent="0.25">
      <c r="A4292">
        <v>9662</v>
      </c>
      <c r="B4292" s="119" t="s">
        <v>2284</v>
      </c>
      <c r="C4292">
        <v>55</v>
      </c>
      <c r="E4292">
        <v>37</v>
      </c>
      <c r="F4292">
        <v>220850</v>
      </c>
      <c r="G4292">
        <v>1</v>
      </c>
      <c r="H4292">
        <v>1149580</v>
      </c>
      <c r="I4292" s="119" t="s">
        <v>16</v>
      </c>
      <c r="J4292" s="119" t="s">
        <v>139</v>
      </c>
      <c r="K4292" s="1">
        <v>46255.758941458334</v>
      </c>
      <c r="L4292">
        <v>0</v>
      </c>
      <c r="M4292">
        <v>0</v>
      </c>
      <c r="N4292">
        <v>0</v>
      </c>
      <c r="O4292">
        <v>0</v>
      </c>
      <c r="P4292" s="119" t="s">
        <v>20254</v>
      </c>
    </row>
    <row r="4293" spans="1:16" x14ac:dyDescent="0.25">
      <c r="A4293">
        <v>9663</v>
      </c>
      <c r="B4293" s="119" t="s">
        <v>2285</v>
      </c>
      <c r="C4293">
        <v>55</v>
      </c>
      <c r="E4293">
        <v>39</v>
      </c>
      <c r="F4293">
        <v>59605</v>
      </c>
      <c r="G4293">
        <v>2</v>
      </c>
      <c r="H4293">
        <v>999580</v>
      </c>
      <c r="I4293" s="119" t="s">
        <v>16</v>
      </c>
      <c r="J4293" s="119" t="s">
        <v>139</v>
      </c>
      <c r="K4293" s="1">
        <v>46255.758941458334</v>
      </c>
      <c r="L4293">
        <v>0</v>
      </c>
      <c r="M4293">
        <v>0</v>
      </c>
      <c r="N4293">
        <v>0</v>
      </c>
      <c r="O4293">
        <v>0</v>
      </c>
      <c r="P4293" s="119" t="s">
        <v>20254</v>
      </c>
    </row>
    <row r="4294" spans="1:16" x14ac:dyDescent="0.25">
      <c r="A4294">
        <v>9664</v>
      </c>
      <c r="B4294" s="119" t="s">
        <v>2286</v>
      </c>
      <c r="C4294">
        <v>75</v>
      </c>
      <c r="E4294">
        <v>25</v>
      </c>
      <c r="F4294">
        <v>198442</v>
      </c>
      <c r="G4294">
        <v>2</v>
      </c>
      <c r="H4294">
        <v>1499579</v>
      </c>
      <c r="I4294" s="119" t="s">
        <v>16</v>
      </c>
      <c r="J4294" s="119" t="s">
        <v>139</v>
      </c>
      <c r="K4294" s="1">
        <v>46255.758941458334</v>
      </c>
      <c r="L4294">
        <v>0</v>
      </c>
      <c r="M4294">
        <v>0</v>
      </c>
      <c r="N4294">
        <v>0</v>
      </c>
      <c r="O4294">
        <v>0</v>
      </c>
      <c r="P4294" s="119" t="s">
        <v>20254</v>
      </c>
    </row>
    <row r="4295" spans="1:16" x14ac:dyDescent="0.25">
      <c r="A4295">
        <v>9665</v>
      </c>
      <c r="B4295" s="119" t="s">
        <v>2287</v>
      </c>
      <c r="C4295">
        <v>75</v>
      </c>
      <c r="E4295">
        <v>15</v>
      </c>
      <c r="F4295">
        <v>90001</v>
      </c>
      <c r="G4295">
        <v>1</v>
      </c>
      <c r="H4295">
        <v>1100000</v>
      </c>
      <c r="I4295" s="119" t="s">
        <v>16</v>
      </c>
      <c r="J4295" s="119" t="s">
        <v>139</v>
      </c>
      <c r="K4295" s="1">
        <v>46255.758941458334</v>
      </c>
      <c r="L4295">
        <v>0</v>
      </c>
      <c r="M4295">
        <v>0</v>
      </c>
      <c r="N4295">
        <v>0</v>
      </c>
      <c r="O4295">
        <v>0</v>
      </c>
      <c r="P4295" s="119" t="s">
        <v>20254</v>
      </c>
    </row>
    <row r="4296" spans="1:16" x14ac:dyDescent="0.25">
      <c r="A4296">
        <v>9666</v>
      </c>
      <c r="B4296" s="119" t="s">
        <v>2288</v>
      </c>
      <c r="C4296">
        <v>75</v>
      </c>
      <c r="E4296">
        <v>26</v>
      </c>
      <c r="F4296">
        <v>114742</v>
      </c>
      <c r="G4296">
        <v>1</v>
      </c>
      <c r="H4296">
        <v>1029080</v>
      </c>
      <c r="I4296" s="119" t="s">
        <v>16</v>
      </c>
      <c r="J4296" s="119" t="s">
        <v>139</v>
      </c>
      <c r="K4296" s="1">
        <v>46255.758941458334</v>
      </c>
      <c r="L4296">
        <v>0</v>
      </c>
      <c r="M4296">
        <v>0</v>
      </c>
      <c r="N4296">
        <v>0</v>
      </c>
      <c r="O4296">
        <v>0</v>
      </c>
      <c r="P4296" s="119" t="s">
        <v>20254</v>
      </c>
    </row>
    <row r="4297" spans="1:16" x14ac:dyDescent="0.25">
      <c r="A4297">
        <v>9667</v>
      </c>
      <c r="B4297" s="119" t="s">
        <v>2289</v>
      </c>
      <c r="C4297">
        <v>75</v>
      </c>
      <c r="E4297">
        <v>56</v>
      </c>
      <c r="F4297">
        <v>60410</v>
      </c>
      <c r="G4297">
        <v>3</v>
      </c>
      <c r="H4297">
        <v>2349999</v>
      </c>
      <c r="I4297" s="119" t="s">
        <v>16</v>
      </c>
      <c r="J4297" s="119" t="s">
        <v>139</v>
      </c>
      <c r="K4297" s="1">
        <v>46255.758941458334</v>
      </c>
      <c r="L4297">
        <v>0</v>
      </c>
      <c r="M4297">
        <v>0</v>
      </c>
      <c r="N4297">
        <v>0</v>
      </c>
      <c r="O4297">
        <v>0</v>
      </c>
      <c r="P4297" s="119" t="s">
        <v>20254</v>
      </c>
    </row>
    <row r="4298" spans="1:16" x14ac:dyDescent="0.25">
      <c r="A4298">
        <v>9668</v>
      </c>
      <c r="B4298" s="119" t="s">
        <v>2290</v>
      </c>
      <c r="C4298">
        <v>75</v>
      </c>
      <c r="E4298">
        <v>39</v>
      </c>
      <c r="F4298">
        <v>53042</v>
      </c>
      <c r="G4298">
        <v>1</v>
      </c>
      <c r="H4298">
        <v>1499580</v>
      </c>
      <c r="I4298" s="119" t="s">
        <v>16</v>
      </c>
      <c r="J4298" s="119" t="s">
        <v>139</v>
      </c>
      <c r="K4298" s="1">
        <v>46255.758941458334</v>
      </c>
      <c r="L4298">
        <v>0</v>
      </c>
      <c r="M4298">
        <v>0</v>
      </c>
      <c r="N4298">
        <v>0</v>
      </c>
      <c r="O4298">
        <v>0</v>
      </c>
      <c r="P4298" s="119" t="s">
        <v>20254</v>
      </c>
    </row>
    <row r="4299" spans="1:16" x14ac:dyDescent="0.25">
      <c r="A4299">
        <v>9669</v>
      </c>
      <c r="B4299" s="119" t="s">
        <v>2291</v>
      </c>
      <c r="C4299">
        <v>75</v>
      </c>
      <c r="E4299">
        <v>26</v>
      </c>
      <c r="F4299">
        <v>209584</v>
      </c>
      <c r="G4299">
        <v>3</v>
      </c>
      <c r="H4299">
        <v>1379580</v>
      </c>
      <c r="I4299" s="119" t="s">
        <v>16</v>
      </c>
      <c r="J4299" s="119" t="s">
        <v>139</v>
      </c>
      <c r="K4299" s="1">
        <v>46255.758941458334</v>
      </c>
      <c r="L4299">
        <v>0</v>
      </c>
      <c r="M4299">
        <v>0</v>
      </c>
      <c r="N4299">
        <v>0</v>
      </c>
      <c r="O4299">
        <v>0</v>
      </c>
      <c r="P4299" s="119" t="s">
        <v>20254</v>
      </c>
    </row>
    <row r="4300" spans="1:16" x14ac:dyDescent="0.25">
      <c r="A4300">
        <v>9670</v>
      </c>
      <c r="B4300" s="119" t="s">
        <v>2292</v>
      </c>
      <c r="C4300">
        <v>75</v>
      </c>
      <c r="E4300">
        <v>40</v>
      </c>
      <c r="F4300">
        <v>102775</v>
      </c>
      <c r="G4300">
        <v>1</v>
      </c>
      <c r="H4300">
        <v>1499580</v>
      </c>
      <c r="I4300" s="119" t="s">
        <v>16</v>
      </c>
      <c r="J4300" s="119" t="s">
        <v>139</v>
      </c>
      <c r="K4300" s="1">
        <v>46255.758941458334</v>
      </c>
      <c r="L4300">
        <v>1</v>
      </c>
      <c r="M4300">
        <v>0</v>
      </c>
      <c r="N4300">
        <v>0</v>
      </c>
      <c r="O4300">
        <v>0</v>
      </c>
      <c r="P4300" s="119" t="s">
        <v>20254</v>
      </c>
    </row>
    <row r="4301" spans="1:16" x14ac:dyDescent="0.25">
      <c r="A4301">
        <v>9671</v>
      </c>
      <c r="B4301" s="119" t="s">
        <v>2293</v>
      </c>
      <c r="C4301">
        <v>75</v>
      </c>
      <c r="E4301">
        <v>37</v>
      </c>
      <c r="F4301">
        <v>57803</v>
      </c>
      <c r="G4301">
        <v>2</v>
      </c>
      <c r="H4301">
        <v>2339998</v>
      </c>
      <c r="I4301" s="119" t="s">
        <v>16</v>
      </c>
      <c r="J4301" s="119" t="s">
        <v>139</v>
      </c>
      <c r="K4301" s="1">
        <v>46255.758941458334</v>
      </c>
      <c r="L4301">
        <v>0</v>
      </c>
      <c r="M4301">
        <v>0</v>
      </c>
      <c r="N4301">
        <v>0</v>
      </c>
      <c r="O4301">
        <v>0</v>
      </c>
      <c r="P4301" s="119" t="s">
        <v>20254</v>
      </c>
    </row>
    <row r="4302" spans="1:16" x14ac:dyDescent="0.25">
      <c r="A4302">
        <v>9672</v>
      </c>
      <c r="B4302" s="119" t="s">
        <v>2294</v>
      </c>
      <c r="C4302">
        <v>75</v>
      </c>
      <c r="E4302">
        <v>31</v>
      </c>
      <c r="F4302">
        <v>354249</v>
      </c>
      <c r="G4302">
        <v>4</v>
      </c>
      <c r="H4302">
        <v>2110000</v>
      </c>
      <c r="I4302" s="119" t="s">
        <v>16</v>
      </c>
      <c r="J4302" s="119" t="s">
        <v>139</v>
      </c>
      <c r="K4302" s="1">
        <v>46255.758941458334</v>
      </c>
      <c r="L4302">
        <v>0</v>
      </c>
      <c r="M4302">
        <v>0</v>
      </c>
      <c r="N4302">
        <v>0</v>
      </c>
      <c r="O4302">
        <v>0</v>
      </c>
      <c r="P4302" s="119" t="s">
        <v>20254</v>
      </c>
    </row>
    <row r="4303" spans="1:16" x14ac:dyDescent="0.25">
      <c r="A4303">
        <v>9673</v>
      </c>
      <c r="B4303" s="119" t="s">
        <v>2295</v>
      </c>
      <c r="C4303">
        <v>80</v>
      </c>
      <c r="E4303">
        <v>45</v>
      </c>
      <c r="F4303">
        <v>139599</v>
      </c>
      <c r="G4303">
        <v>3</v>
      </c>
      <c r="H4303">
        <v>1499580</v>
      </c>
      <c r="I4303" s="119" t="s">
        <v>16</v>
      </c>
      <c r="J4303" s="119" t="s">
        <v>139</v>
      </c>
      <c r="K4303" s="1">
        <v>46255.758941458334</v>
      </c>
      <c r="L4303">
        <v>0</v>
      </c>
      <c r="M4303">
        <v>0</v>
      </c>
      <c r="N4303">
        <v>0</v>
      </c>
      <c r="O4303">
        <v>0</v>
      </c>
      <c r="P4303" s="119" t="s">
        <v>20254</v>
      </c>
    </row>
    <row r="4304" spans="1:16" x14ac:dyDescent="0.25">
      <c r="A4304">
        <v>9674</v>
      </c>
      <c r="B4304" s="119" t="s">
        <v>2296</v>
      </c>
      <c r="C4304">
        <v>80</v>
      </c>
      <c r="E4304">
        <v>27</v>
      </c>
      <c r="F4304">
        <v>650000</v>
      </c>
      <c r="G4304">
        <v>3</v>
      </c>
      <c r="H4304">
        <v>1579580</v>
      </c>
      <c r="I4304" s="119" t="s">
        <v>16</v>
      </c>
      <c r="J4304" s="119" t="s">
        <v>139</v>
      </c>
      <c r="K4304" s="1">
        <v>46255.758941458334</v>
      </c>
      <c r="L4304">
        <v>0</v>
      </c>
      <c r="M4304">
        <v>0</v>
      </c>
      <c r="N4304">
        <v>0</v>
      </c>
      <c r="O4304">
        <v>0</v>
      </c>
      <c r="P4304" s="119" t="s">
        <v>20254</v>
      </c>
    </row>
    <row r="4305" spans="1:16" x14ac:dyDescent="0.25">
      <c r="A4305">
        <v>9675</v>
      </c>
      <c r="B4305" s="119" t="s">
        <v>2297</v>
      </c>
      <c r="C4305">
        <v>80</v>
      </c>
      <c r="E4305">
        <v>54</v>
      </c>
      <c r="F4305">
        <v>100616</v>
      </c>
      <c r="G4305">
        <v>1</v>
      </c>
      <c r="H4305">
        <v>1599580</v>
      </c>
      <c r="I4305" s="119" t="s">
        <v>16</v>
      </c>
      <c r="J4305" s="119" t="s">
        <v>139</v>
      </c>
      <c r="K4305" s="1">
        <v>46255.758941458334</v>
      </c>
      <c r="L4305">
        <v>0</v>
      </c>
      <c r="M4305">
        <v>0</v>
      </c>
      <c r="N4305">
        <v>0</v>
      </c>
      <c r="O4305">
        <v>0</v>
      </c>
      <c r="P4305" s="119" t="s">
        <v>20254</v>
      </c>
    </row>
    <row r="4306" spans="1:16" x14ac:dyDescent="0.25">
      <c r="A4306">
        <v>9676</v>
      </c>
      <c r="B4306" s="119" t="s">
        <v>2298</v>
      </c>
      <c r="C4306">
        <v>80</v>
      </c>
      <c r="E4306">
        <v>48</v>
      </c>
      <c r="F4306">
        <v>280113</v>
      </c>
      <c r="G4306">
        <v>11</v>
      </c>
      <c r="H4306">
        <v>1989899</v>
      </c>
      <c r="I4306" s="119" t="s">
        <v>16</v>
      </c>
      <c r="J4306" s="119" t="s">
        <v>139</v>
      </c>
      <c r="K4306" s="1">
        <v>46255.758941458334</v>
      </c>
      <c r="L4306">
        <v>0</v>
      </c>
      <c r="M4306">
        <v>0</v>
      </c>
      <c r="N4306">
        <v>0</v>
      </c>
      <c r="O4306">
        <v>0</v>
      </c>
      <c r="P4306" s="119" t="s">
        <v>20254</v>
      </c>
    </row>
    <row r="4307" spans="1:16" x14ac:dyDescent="0.25">
      <c r="A4307">
        <v>9677</v>
      </c>
      <c r="B4307" s="119" t="s">
        <v>2299</v>
      </c>
      <c r="C4307">
        <v>80</v>
      </c>
      <c r="E4307">
        <v>72</v>
      </c>
      <c r="F4307">
        <v>60329</v>
      </c>
      <c r="G4307">
        <v>1</v>
      </c>
      <c r="H4307">
        <v>1599580</v>
      </c>
      <c r="I4307" s="119" t="s">
        <v>16</v>
      </c>
      <c r="J4307" s="119" t="s">
        <v>139</v>
      </c>
      <c r="K4307" s="1">
        <v>46255.758941458334</v>
      </c>
      <c r="L4307">
        <v>0</v>
      </c>
      <c r="M4307">
        <v>0</v>
      </c>
      <c r="N4307">
        <v>0</v>
      </c>
      <c r="O4307">
        <v>0</v>
      </c>
      <c r="P4307" s="119" t="s">
        <v>20254</v>
      </c>
    </row>
    <row r="4308" spans="1:16" x14ac:dyDescent="0.25">
      <c r="A4308">
        <v>9678</v>
      </c>
      <c r="B4308" s="119" t="s">
        <v>2300</v>
      </c>
      <c r="C4308">
        <v>80</v>
      </c>
      <c r="E4308">
        <v>21</v>
      </c>
      <c r="F4308">
        <v>210604</v>
      </c>
      <c r="G4308">
        <v>5</v>
      </c>
      <c r="H4308">
        <v>1199997</v>
      </c>
      <c r="I4308" s="119" t="s">
        <v>16</v>
      </c>
      <c r="J4308" s="119" t="s">
        <v>139</v>
      </c>
      <c r="K4308" s="1">
        <v>46255.758941458334</v>
      </c>
      <c r="L4308">
        <v>0</v>
      </c>
      <c r="M4308">
        <v>0</v>
      </c>
      <c r="N4308">
        <v>0</v>
      </c>
      <c r="O4308">
        <v>0</v>
      </c>
      <c r="P4308" s="119" t="s">
        <v>20254</v>
      </c>
    </row>
    <row r="4309" spans="1:16" x14ac:dyDescent="0.25">
      <c r="A4309">
        <v>9679</v>
      </c>
      <c r="B4309" s="119" t="s">
        <v>2301</v>
      </c>
      <c r="C4309">
        <v>80</v>
      </c>
      <c r="E4309">
        <v>53</v>
      </c>
      <c r="F4309">
        <v>200301</v>
      </c>
      <c r="G4309">
        <v>1</v>
      </c>
      <c r="H4309">
        <v>1599580</v>
      </c>
      <c r="I4309" s="119" t="s">
        <v>16</v>
      </c>
      <c r="J4309" s="119" t="s">
        <v>139</v>
      </c>
      <c r="K4309" s="1">
        <v>46255.758941458334</v>
      </c>
      <c r="L4309">
        <v>1</v>
      </c>
      <c r="M4309">
        <v>0</v>
      </c>
      <c r="N4309">
        <v>0</v>
      </c>
      <c r="O4309">
        <v>0</v>
      </c>
      <c r="P4309" s="119" t="s">
        <v>20254</v>
      </c>
    </row>
    <row r="4310" spans="1:16" x14ac:dyDescent="0.25">
      <c r="A4310">
        <v>9680</v>
      </c>
      <c r="B4310" s="119" t="s">
        <v>2302</v>
      </c>
      <c r="C4310">
        <v>80</v>
      </c>
      <c r="E4310">
        <v>39</v>
      </c>
      <c r="F4310">
        <v>170036</v>
      </c>
      <c r="G4310">
        <v>2</v>
      </c>
      <c r="H4310">
        <v>2699999</v>
      </c>
      <c r="I4310" s="119" t="s">
        <v>16</v>
      </c>
      <c r="J4310" s="119" t="s">
        <v>139</v>
      </c>
      <c r="K4310" s="1">
        <v>46255.758941458334</v>
      </c>
      <c r="L4310">
        <v>0</v>
      </c>
      <c r="M4310">
        <v>0</v>
      </c>
      <c r="N4310">
        <v>0</v>
      </c>
      <c r="O4310">
        <v>0</v>
      </c>
      <c r="P4310" s="119" t="s">
        <v>20254</v>
      </c>
    </row>
    <row r="4311" spans="1:16" x14ac:dyDescent="0.25">
      <c r="A4311">
        <v>9681</v>
      </c>
      <c r="B4311" s="119" t="s">
        <v>2303</v>
      </c>
      <c r="C4311">
        <v>80</v>
      </c>
      <c r="E4311">
        <v>23</v>
      </c>
      <c r="F4311">
        <v>210000</v>
      </c>
      <c r="G4311">
        <v>6</v>
      </c>
      <c r="H4311">
        <v>1479999</v>
      </c>
      <c r="I4311" s="119" t="s">
        <v>16</v>
      </c>
      <c r="J4311" s="119" t="s">
        <v>139</v>
      </c>
      <c r="K4311" s="1">
        <v>46255.758941458334</v>
      </c>
      <c r="L4311">
        <v>1</v>
      </c>
      <c r="M4311">
        <v>0</v>
      </c>
      <c r="N4311">
        <v>0</v>
      </c>
      <c r="O4311">
        <v>0</v>
      </c>
      <c r="P4311" s="119" t="s">
        <v>20254</v>
      </c>
    </row>
    <row r="4312" spans="1:16" x14ac:dyDescent="0.25">
      <c r="A4312">
        <v>9682</v>
      </c>
      <c r="B4312" s="119" t="s">
        <v>2304</v>
      </c>
      <c r="C4312">
        <v>25</v>
      </c>
      <c r="E4312">
        <v>21</v>
      </c>
      <c r="F4312">
        <v>47605</v>
      </c>
      <c r="G4312">
        <v>1</v>
      </c>
      <c r="H4312">
        <v>709580</v>
      </c>
      <c r="I4312" s="119" t="s">
        <v>16</v>
      </c>
      <c r="J4312" s="119" t="s">
        <v>139</v>
      </c>
      <c r="K4312" s="1">
        <v>46255.758941458334</v>
      </c>
      <c r="L4312">
        <v>0</v>
      </c>
      <c r="M4312">
        <v>0</v>
      </c>
      <c r="N4312">
        <v>0</v>
      </c>
      <c r="O4312">
        <v>0</v>
      </c>
      <c r="P4312" s="119" t="s">
        <v>20254</v>
      </c>
    </row>
    <row r="4313" spans="1:16" x14ac:dyDescent="0.25">
      <c r="A4313">
        <v>9683</v>
      </c>
      <c r="B4313" s="119" t="s">
        <v>2305</v>
      </c>
      <c r="C4313">
        <v>25</v>
      </c>
      <c r="E4313">
        <v>34</v>
      </c>
      <c r="F4313">
        <v>90009</v>
      </c>
      <c r="G4313">
        <v>3</v>
      </c>
      <c r="H4313">
        <v>1000009</v>
      </c>
      <c r="I4313" s="119" t="s">
        <v>16</v>
      </c>
      <c r="J4313" s="119" t="s">
        <v>139</v>
      </c>
      <c r="K4313" s="1">
        <v>46255.758941458334</v>
      </c>
      <c r="L4313">
        <v>0</v>
      </c>
      <c r="M4313">
        <v>0</v>
      </c>
      <c r="N4313">
        <v>0</v>
      </c>
      <c r="O4313">
        <v>0</v>
      </c>
      <c r="P4313" s="119" t="s">
        <v>20254</v>
      </c>
    </row>
    <row r="4314" spans="1:16" x14ac:dyDescent="0.25">
      <c r="A4314">
        <v>9684</v>
      </c>
      <c r="B4314" s="119" t="s">
        <v>2306</v>
      </c>
      <c r="C4314">
        <v>25</v>
      </c>
      <c r="E4314">
        <v>52</v>
      </c>
      <c r="F4314">
        <v>79581</v>
      </c>
      <c r="G4314">
        <v>1</v>
      </c>
      <c r="H4314">
        <v>699580</v>
      </c>
      <c r="I4314" s="119" t="s">
        <v>16</v>
      </c>
      <c r="J4314" s="119" t="s">
        <v>139</v>
      </c>
      <c r="K4314" s="1">
        <v>46255.758941458334</v>
      </c>
      <c r="L4314">
        <v>0</v>
      </c>
      <c r="M4314">
        <v>0</v>
      </c>
      <c r="N4314">
        <v>0</v>
      </c>
      <c r="O4314">
        <v>0</v>
      </c>
      <c r="P4314" s="119" t="s">
        <v>20254</v>
      </c>
    </row>
    <row r="4315" spans="1:16" x14ac:dyDescent="0.25">
      <c r="A4315">
        <v>9685</v>
      </c>
      <c r="B4315" s="119" t="s">
        <v>2307</v>
      </c>
      <c r="C4315">
        <v>25</v>
      </c>
      <c r="E4315">
        <v>22</v>
      </c>
      <c r="F4315">
        <v>119586</v>
      </c>
      <c r="G4315">
        <v>1</v>
      </c>
      <c r="H4315">
        <v>749580</v>
      </c>
      <c r="I4315" s="119" t="s">
        <v>16</v>
      </c>
      <c r="J4315" s="119" t="s">
        <v>139</v>
      </c>
      <c r="K4315" s="1">
        <v>46255.758941458334</v>
      </c>
      <c r="L4315">
        <v>0</v>
      </c>
      <c r="M4315">
        <v>1</v>
      </c>
      <c r="N4315">
        <v>0</v>
      </c>
      <c r="O4315">
        <v>0</v>
      </c>
      <c r="P4315" s="119" t="s">
        <v>20254</v>
      </c>
    </row>
    <row r="4316" spans="1:16" x14ac:dyDescent="0.25">
      <c r="A4316">
        <v>9686</v>
      </c>
      <c r="B4316" s="119" t="s">
        <v>2308</v>
      </c>
      <c r="C4316">
        <v>25</v>
      </c>
      <c r="E4316">
        <v>27</v>
      </c>
      <c r="F4316">
        <v>42044</v>
      </c>
      <c r="G4316">
        <v>7</v>
      </c>
      <c r="H4316">
        <v>901940</v>
      </c>
      <c r="I4316" s="119" t="s">
        <v>16</v>
      </c>
      <c r="J4316" s="119" t="s">
        <v>139</v>
      </c>
      <c r="K4316" s="1">
        <v>46255.758941458334</v>
      </c>
      <c r="L4316">
        <v>0</v>
      </c>
      <c r="M4316">
        <v>0</v>
      </c>
      <c r="N4316">
        <v>0</v>
      </c>
      <c r="O4316">
        <v>0</v>
      </c>
      <c r="P4316" s="119" t="s">
        <v>20254</v>
      </c>
    </row>
    <row r="4317" spans="1:16" x14ac:dyDescent="0.25">
      <c r="A4317">
        <v>9687</v>
      </c>
      <c r="B4317" s="119" t="s">
        <v>2309</v>
      </c>
      <c r="C4317">
        <v>25</v>
      </c>
      <c r="E4317">
        <v>30</v>
      </c>
      <c r="F4317">
        <v>60783</v>
      </c>
      <c r="G4317">
        <v>1</v>
      </c>
      <c r="H4317">
        <v>1000783</v>
      </c>
      <c r="I4317" s="119" t="s">
        <v>16</v>
      </c>
      <c r="J4317" s="119" t="s">
        <v>139</v>
      </c>
      <c r="K4317" s="1">
        <v>46255.758941458334</v>
      </c>
      <c r="L4317">
        <v>0</v>
      </c>
      <c r="M4317">
        <v>0</v>
      </c>
      <c r="N4317">
        <v>0</v>
      </c>
      <c r="O4317">
        <v>0</v>
      </c>
      <c r="P4317" s="119" t="s">
        <v>20254</v>
      </c>
    </row>
    <row r="4318" spans="1:16" x14ac:dyDescent="0.25">
      <c r="A4318">
        <v>9688</v>
      </c>
      <c r="B4318" s="119" t="s">
        <v>2310</v>
      </c>
      <c r="C4318">
        <v>25</v>
      </c>
      <c r="E4318">
        <v>29</v>
      </c>
      <c r="F4318">
        <v>38330</v>
      </c>
      <c r="G4318">
        <v>2</v>
      </c>
      <c r="H4318">
        <v>789580</v>
      </c>
      <c r="I4318" s="119" t="s">
        <v>16</v>
      </c>
      <c r="J4318" s="119" t="s">
        <v>139</v>
      </c>
      <c r="K4318" s="1">
        <v>46255.758941458334</v>
      </c>
      <c r="L4318">
        <v>0</v>
      </c>
      <c r="M4318">
        <v>0</v>
      </c>
      <c r="N4318">
        <v>0</v>
      </c>
      <c r="O4318">
        <v>0</v>
      </c>
      <c r="P4318" s="119" t="s">
        <v>20254</v>
      </c>
    </row>
    <row r="4319" spans="1:16" x14ac:dyDescent="0.25">
      <c r="A4319">
        <v>9689</v>
      </c>
      <c r="B4319" s="119" t="s">
        <v>2311</v>
      </c>
      <c r="C4319">
        <v>25</v>
      </c>
      <c r="E4319">
        <v>27</v>
      </c>
      <c r="F4319">
        <v>60537</v>
      </c>
      <c r="G4319">
        <v>1</v>
      </c>
      <c r="H4319">
        <v>679580</v>
      </c>
      <c r="I4319" s="119" t="s">
        <v>16</v>
      </c>
      <c r="J4319" s="119" t="s">
        <v>139</v>
      </c>
      <c r="K4319" s="1">
        <v>46255.758941458334</v>
      </c>
      <c r="L4319">
        <v>0</v>
      </c>
      <c r="M4319">
        <v>0</v>
      </c>
      <c r="N4319">
        <v>0</v>
      </c>
      <c r="O4319">
        <v>0</v>
      </c>
      <c r="P4319" s="119" t="s">
        <v>20254</v>
      </c>
    </row>
    <row r="4320" spans="1:16" x14ac:dyDescent="0.25">
      <c r="A4320">
        <v>9690</v>
      </c>
      <c r="B4320" s="119" t="s">
        <v>2312</v>
      </c>
      <c r="C4320">
        <v>25</v>
      </c>
      <c r="E4320">
        <v>11</v>
      </c>
      <c r="F4320">
        <v>160230</v>
      </c>
      <c r="G4320">
        <v>2</v>
      </c>
      <c r="H4320">
        <v>660000</v>
      </c>
      <c r="I4320" s="119" t="s">
        <v>16</v>
      </c>
      <c r="J4320" s="119" t="s">
        <v>139</v>
      </c>
      <c r="K4320" s="1">
        <v>46255.758941458334</v>
      </c>
      <c r="L4320">
        <v>0</v>
      </c>
      <c r="M4320">
        <v>0</v>
      </c>
      <c r="N4320">
        <v>0</v>
      </c>
      <c r="O4320">
        <v>0</v>
      </c>
      <c r="P4320" s="119" t="s">
        <v>20254</v>
      </c>
    </row>
    <row r="4321" spans="1:16" x14ac:dyDescent="0.25">
      <c r="A4321">
        <v>9691</v>
      </c>
      <c r="B4321" s="119" t="s">
        <v>2313</v>
      </c>
      <c r="C4321">
        <v>40</v>
      </c>
      <c r="E4321">
        <v>28</v>
      </c>
      <c r="F4321">
        <v>279421</v>
      </c>
      <c r="G4321">
        <v>3</v>
      </c>
      <c r="H4321">
        <v>849580</v>
      </c>
      <c r="I4321" s="119" t="s">
        <v>16</v>
      </c>
      <c r="J4321" s="119" t="s">
        <v>139</v>
      </c>
      <c r="K4321" s="1">
        <v>46255.758941458334</v>
      </c>
      <c r="L4321">
        <v>0</v>
      </c>
      <c r="M4321">
        <v>0</v>
      </c>
      <c r="N4321">
        <v>0</v>
      </c>
      <c r="O4321">
        <v>0</v>
      </c>
      <c r="P4321" s="119" t="s">
        <v>20254</v>
      </c>
    </row>
    <row r="4322" spans="1:16" x14ac:dyDescent="0.25">
      <c r="A4322">
        <v>9692</v>
      </c>
      <c r="B4322" s="119" t="s">
        <v>2314</v>
      </c>
      <c r="C4322">
        <v>40</v>
      </c>
      <c r="E4322">
        <v>28</v>
      </c>
      <c r="F4322">
        <v>269590</v>
      </c>
      <c r="G4322">
        <v>9</v>
      </c>
      <c r="H4322">
        <v>769574</v>
      </c>
      <c r="I4322" s="119" t="s">
        <v>16</v>
      </c>
      <c r="J4322" s="119" t="s">
        <v>139</v>
      </c>
      <c r="K4322" s="1">
        <v>46255.758941458334</v>
      </c>
      <c r="L4322">
        <v>0</v>
      </c>
      <c r="M4322">
        <v>0</v>
      </c>
      <c r="N4322">
        <v>0</v>
      </c>
      <c r="O4322">
        <v>0</v>
      </c>
      <c r="P4322" s="119" t="s">
        <v>20254</v>
      </c>
    </row>
    <row r="4323" spans="1:16" x14ac:dyDescent="0.25">
      <c r="A4323">
        <v>9693</v>
      </c>
      <c r="B4323" s="119" t="s">
        <v>2315</v>
      </c>
      <c r="C4323">
        <v>40</v>
      </c>
      <c r="E4323">
        <v>27</v>
      </c>
      <c r="F4323">
        <v>60330</v>
      </c>
      <c r="G4323">
        <v>1</v>
      </c>
      <c r="H4323">
        <v>799580</v>
      </c>
      <c r="I4323" s="119" t="s">
        <v>16</v>
      </c>
      <c r="J4323" s="119" t="s">
        <v>139</v>
      </c>
      <c r="K4323" s="1">
        <v>46255.758941458334</v>
      </c>
      <c r="L4323">
        <v>0</v>
      </c>
      <c r="M4323">
        <v>0</v>
      </c>
      <c r="N4323">
        <v>0</v>
      </c>
      <c r="O4323">
        <v>0</v>
      </c>
      <c r="P4323" s="119" t="s">
        <v>20254</v>
      </c>
    </row>
    <row r="4324" spans="1:16" x14ac:dyDescent="0.25">
      <c r="A4324">
        <v>9694</v>
      </c>
      <c r="B4324" s="119" t="s">
        <v>19635</v>
      </c>
      <c r="C4324">
        <v>40</v>
      </c>
      <c r="E4324">
        <v>4</v>
      </c>
      <c r="F4324">
        <v>140003</v>
      </c>
      <c r="G4324">
        <v>1</v>
      </c>
      <c r="H4324">
        <v>949580</v>
      </c>
      <c r="I4324" s="119" t="s">
        <v>16</v>
      </c>
      <c r="J4324" s="119" t="s">
        <v>139</v>
      </c>
      <c r="K4324" s="1">
        <v>46255.758941458334</v>
      </c>
      <c r="L4324">
        <v>0</v>
      </c>
      <c r="M4324">
        <v>0</v>
      </c>
      <c r="N4324">
        <v>0</v>
      </c>
      <c r="O4324">
        <v>0</v>
      </c>
      <c r="P4324" s="119" t="s">
        <v>20254</v>
      </c>
    </row>
    <row r="4325" spans="1:16" x14ac:dyDescent="0.25">
      <c r="A4325">
        <v>9695</v>
      </c>
      <c r="B4325" s="119" t="s">
        <v>2316</v>
      </c>
      <c r="C4325">
        <v>40</v>
      </c>
      <c r="E4325">
        <v>19</v>
      </c>
      <c r="F4325">
        <v>60018</v>
      </c>
      <c r="G4325">
        <v>2</v>
      </c>
      <c r="H4325">
        <v>939580</v>
      </c>
      <c r="I4325" s="119" t="s">
        <v>16</v>
      </c>
      <c r="J4325" s="119" t="s">
        <v>139</v>
      </c>
      <c r="K4325" s="1">
        <v>46255.758941458334</v>
      </c>
      <c r="L4325">
        <v>0</v>
      </c>
      <c r="M4325">
        <v>0</v>
      </c>
      <c r="N4325">
        <v>0</v>
      </c>
      <c r="O4325">
        <v>0</v>
      </c>
      <c r="P4325" s="119" t="s">
        <v>20254</v>
      </c>
    </row>
    <row r="4326" spans="1:16" x14ac:dyDescent="0.25">
      <c r="A4326">
        <v>9696</v>
      </c>
      <c r="B4326" s="119" t="s">
        <v>2317</v>
      </c>
      <c r="C4326">
        <v>40</v>
      </c>
      <c r="E4326">
        <v>20</v>
      </c>
      <c r="F4326">
        <v>157531</v>
      </c>
      <c r="G4326">
        <v>4</v>
      </c>
      <c r="H4326">
        <v>1999999</v>
      </c>
      <c r="I4326" s="119" t="s">
        <v>16</v>
      </c>
      <c r="J4326" s="119" t="s">
        <v>139</v>
      </c>
      <c r="K4326" s="1">
        <v>46255.758941458334</v>
      </c>
      <c r="L4326">
        <v>0</v>
      </c>
      <c r="M4326">
        <v>0</v>
      </c>
      <c r="N4326">
        <v>0</v>
      </c>
      <c r="O4326">
        <v>0</v>
      </c>
      <c r="P4326" s="119" t="s">
        <v>20254</v>
      </c>
    </row>
    <row r="4327" spans="1:16" x14ac:dyDescent="0.25">
      <c r="A4327">
        <v>9697</v>
      </c>
      <c r="B4327" s="119" t="s">
        <v>2318</v>
      </c>
      <c r="C4327">
        <v>40</v>
      </c>
      <c r="E4327">
        <v>26</v>
      </c>
      <c r="F4327">
        <v>45008</v>
      </c>
      <c r="G4327">
        <v>3</v>
      </c>
      <c r="H4327">
        <v>819580</v>
      </c>
      <c r="I4327" s="119" t="s">
        <v>16</v>
      </c>
      <c r="J4327" s="119" t="s">
        <v>139</v>
      </c>
      <c r="K4327" s="1">
        <v>46255.758941458334</v>
      </c>
      <c r="L4327">
        <v>0</v>
      </c>
      <c r="M4327">
        <v>0</v>
      </c>
      <c r="N4327">
        <v>0</v>
      </c>
      <c r="O4327">
        <v>0</v>
      </c>
      <c r="P4327" s="119" t="s">
        <v>20254</v>
      </c>
    </row>
    <row r="4328" spans="1:16" x14ac:dyDescent="0.25">
      <c r="A4328">
        <v>9698</v>
      </c>
      <c r="B4328" s="119" t="s">
        <v>2319</v>
      </c>
      <c r="C4328">
        <v>40</v>
      </c>
      <c r="E4328">
        <v>30</v>
      </c>
      <c r="F4328">
        <v>40270</v>
      </c>
      <c r="G4328">
        <v>1</v>
      </c>
      <c r="H4328">
        <v>939580</v>
      </c>
      <c r="I4328" s="119" t="s">
        <v>16</v>
      </c>
      <c r="J4328" s="119" t="s">
        <v>139</v>
      </c>
      <c r="K4328" s="1">
        <v>46255.758941458334</v>
      </c>
      <c r="L4328">
        <v>0</v>
      </c>
      <c r="M4328">
        <v>0</v>
      </c>
      <c r="N4328">
        <v>0</v>
      </c>
      <c r="O4328">
        <v>0</v>
      </c>
      <c r="P4328" s="119" t="s">
        <v>20254</v>
      </c>
    </row>
    <row r="4329" spans="1:16" x14ac:dyDescent="0.25">
      <c r="A4329">
        <v>9699</v>
      </c>
      <c r="B4329" s="119" t="s">
        <v>2320</v>
      </c>
      <c r="C4329">
        <v>40</v>
      </c>
      <c r="E4329">
        <v>51</v>
      </c>
      <c r="F4329">
        <v>200202</v>
      </c>
      <c r="G4329">
        <v>4</v>
      </c>
      <c r="H4329">
        <v>806458</v>
      </c>
      <c r="I4329" s="119" t="s">
        <v>16</v>
      </c>
      <c r="J4329" s="119" t="s">
        <v>139</v>
      </c>
      <c r="K4329" s="1">
        <v>46255.758941458334</v>
      </c>
      <c r="L4329">
        <v>0</v>
      </c>
      <c r="M4329">
        <v>0</v>
      </c>
      <c r="N4329">
        <v>0</v>
      </c>
      <c r="O4329">
        <v>0</v>
      </c>
      <c r="P4329" s="119" t="s">
        <v>20254</v>
      </c>
    </row>
    <row r="4330" spans="1:16" x14ac:dyDescent="0.25">
      <c r="A4330">
        <v>9700</v>
      </c>
      <c r="B4330" s="119" t="s">
        <v>2321</v>
      </c>
      <c r="C4330">
        <v>40</v>
      </c>
      <c r="E4330">
        <v>22</v>
      </c>
      <c r="F4330">
        <v>130002</v>
      </c>
      <c r="G4330">
        <v>3</v>
      </c>
      <c r="H4330">
        <v>1159998</v>
      </c>
      <c r="I4330" s="119" t="s">
        <v>16</v>
      </c>
      <c r="J4330" s="119" t="s">
        <v>139</v>
      </c>
      <c r="K4330" s="1">
        <v>46255.758941458334</v>
      </c>
      <c r="L4330">
        <v>0</v>
      </c>
      <c r="M4330">
        <v>0</v>
      </c>
      <c r="N4330">
        <v>0</v>
      </c>
      <c r="O4330">
        <v>0</v>
      </c>
      <c r="P4330" s="119" t="s">
        <v>20254</v>
      </c>
    </row>
    <row r="4331" spans="1:16" x14ac:dyDescent="0.25">
      <c r="A4331">
        <v>9701</v>
      </c>
      <c r="B4331" s="119" t="s">
        <v>2322</v>
      </c>
      <c r="C4331">
        <v>60</v>
      </c>
      <c r="E4331">
        <v>40</v>
      </c>
      <c r="F4331">
        <v>50001</v>
      </c>
      <c r="G4331">
        <v>1</v>
      </c>
      <c r="H4331">
        <v>1179580</v>
      </c>
      <c r="I4331" s="119" t="s">
        <v>16</v>
      </c>
      <c r="J4331" s="119" t="s">
        <v>139</v>
      </c>
      <c r="K4331" s="1">
        <v>46255.758941458334</v>
      </c>
      <c r="L4331">
        <v>0</v>
      </c>
      <c r="M4331">
        <v>1</v>
      </c>
      <c r="N4331">
        <v>0</v>
      </c>
      <c r="O4331">
        <v>1</v>
      </c>
      <c r="P4331" s="119" t="s">
        <v>20254</v>
      </c>
    </row>
    <row r="4332" spans="1:16" x14ac:dyDescent="0.25">
      <c r="A4332">
        <v>9702</v>
      </c>
      <c r="B4332" s="119" t="s">
        <v>2323</v>
      </c>
      <c r="C4332">
        <v>60</v>
      </c>
      <c r="E4332">
        <v>11</v>
      </c>
      <c r="F4332">
        <v>136048</v>
      </c>
      <c r="G4332">
        <v>3</v>
      </c>
      <c r="H4332">
        <v>1129580</v>
      </c>
      <c r="I4332" s="119" t="s">
        <v>16</v>
      </c>
      <c r="J4332" s="119" t="s">
        <v>139</v>
      </c>
      <c r="K4332" s="1">
        <v>46255.758941458334</v>
      </c>
      <c r="L4332">
        <v>0</v>
      </c>
      <c r="M4332">
        <v>0</v>
      </c>
      <c r="N4332">
        <v>0</v>
      </c>
      <c r="O4332">
        <v>0</v>
      </c>
      <c r="P4332" s="119" t="s">
        <v>20254</v>
      </c>
    </row>
    <row r="4333" spans="1:16" x14ac:dyDescent="0.25">
      <c r="A4333">
        <v>9703</v>
      </c>
      <c r="B4333" s="119" t="s">
        <v>2324</v>
      </c>
      <c r="C4333">
        <v>60</v>
      </c>
      <c r="E4333">
        <v>34</v>
      </c>
      <c r="F4333">
        <v>72242</v>
      </c>
      <c r="G4333">
        <v>3</v>
      </c>
      <c r="H4333">
        <v>1399580</v>
      </c>
      <c r="I4333" s="119" t="s">
        <v>16</v>
      </c>
      <c r="J4333" s="119" t="s">
        <v>139</v>
      </c>
      <c r="K4333" s="1">
        <v>46255.758941458334</v>
      </c>
      <c r="L4333">
        <v>2</v>
      </c>
      <c r="M4333">
        <v>0</v>
      </c>
      <c r="N4333">
        <v>0</v>
      </c>
      <c r="O4333">
        <v>0</v>
      </c>
      <c r="P4333" s="119" t="s">
        <v>20254</v>
      </c>
    </row>
    <row r="4334" spans="1:16" x14ac:dyDescent="0.25">
      <c r="A4334">
        <v>9704</v>
      </c>
      <c r="B4334" s="119" t="s">
        <v>2325</v>
      </c>
      <c r="C4334">
        <v>60</v>
      </c>
      <c r="E4334">
        <v>22</v>
      </c>
      <c r="F4334">
        <v>101453</v>
      </c>
      <c r="G4334">
        <v>1</v>
      </c>
      <c r="H4334">
        <v>1179580</v>
      </c>
      <c r="I4334" s="119" t="s">
        <v>16</v>
      </c>
      <c r="J4334" s="119" t="s">
        <v>139</v>
      </c>
      <c r="K4334" s="1">
        <v>46255.758941458334</v>
      </c>
      <c r="L4334">
        <v>0</v>
      </c>
      <c r="M4334">
        <v>0</v>
      </c>
      <c r="N4334">
        <v>0</v>
      </c>
      <c r="O4334">
        <v>0</v>
      </c>
      <c r="P4334" s="119" t="s">
        <v>20254</v>
      </c>
    </row>
    <row r="4335" spans="1:16" x14ac:dyDescent="0.25">
      <c r="A4335">
        <v>9705</v>
      </c>
      <c r="B4335" s="119" t="s">
        <v>2326</v>
      </c>
      <c r="C4335">
        <v>60</v>
      </c>
      <c r="E4335">
        <v>29</v>
      </c>
      <c r="F4335">
        <v>33788</v>
      </c>
      <c r="G4335">
        <v>5</v>
      </c>
      <c r="H4335">
        <v>990000</v>
      </c>
      <c r="I4335" s="119" t="s">
        <v>16</v>
      </c>
      <c r="J4335" s="119" t="s">
        <v>139</v>
      </c>
      <c r="K4335" s="1">
        <v>46255.758941458334</v>
      </c>
      <c r="L4335">
        <v>0</v>
      </c>
      <c r="M4335">
        <v>1</v>
      </c>
      <c r="N4335">
        <v>0</v>
      </c>
      <c r="O4335">
        <v>0</v>
      </c>
      <c r="P4335" s="119" t="s">
        <v>20254</v>
      </c>
    </row>
    <row r="4336" spans="1:16" x14ac:dyDescent="0.25">
      <c r="A4336">
        <v>9706</v>
      </c>
      <c r="B4336" s="119" t="s">
        <v>2327</v>
      </c>
      <c r="C4336">
        <v>60</v>
      </c>
      <c r="E4336">
        <v>13</v>
      </c>
      <c r="F4336">
        <v>71781</v>
      </c>
      <c r="G4336">
        <v>6</v>
      </c>
      <c r="H4336">
        <v>1119580</v>
      </c>
      <c r="I4336" s="119" t="s">
        <v>16</v>
      </c>
      <c r="J4336" s="119" t="s">
        <v>139</v>
      </c>
      <c r="K4336" s="1">
        <v>46255.758941458334</v>
      </c>
      <c r="L4336">
        <v>2</v>
      </c>
      <c r="M4336">
        <v>0</v>
      </c>
      <c r="N4336">
        <v>0</v>
      </c>
      <c r="O4336">
        <v>0</v>
      </c>
      <c r="P4336" s="119" t="s">
        <v>20254</v>
      </c>
    </row>
    <row r="4337" spans="1:16" x14ac:dyDescent="0.25">
      <c r="A4337">
        <v>9707</v>
      </c>
      <c r="B4337" s="119" t="s">
        <v>2328</v>
      </c>
      <c r="C4337">
        <v>60</v>
      </c>
      <c r="E4337">
        <v>41</v>
      </c>
      <c r="F4337">
        <v>48774</v>
      </c>
      <c r="G4337">
        <v>1</v>
      </c>
      <c r="H4337">
        <v>1249580</v>
      </c>
      <c r="I4337" s="119" t="s">
        <v>16</v>
      </c>
      <c r="J4337" s="119" t="s">
        <v>139</v>
      </c>
      <c r="K4337" s="1">
        <v>46255.758941458334</v>
      </c>
      <c r="L4337">
        <v>0</v>
      </c>
      <c r="M4337">
        <v>0</v>
      </c>
      <c r="N4337">
        <v>0</v>
      </c>
      <c r="O4337">
        <v>0</v>
      </c>
      <c r="P4337" s="119" t="s">
        <v>20254</v>
      </c>
    </row>
    <row r="4338" spans="1:16" x14ac:dyDescent="0.25">
      <c r="A4338">
        <v>9708</v>
      </c>
      <c r="B4338" s="119" t="s">
        <v>2329</v>
      </c>
      <c r="C4338">
        <v>60</v>
      </c>
      <c r="E4338">
        <v>16</v>
      </c>
      <c r="F4338">
        <v>102848</v>
      </c>
      <c r="G4338">
        <v>1</v>
      </c>
      <c r="H4338">
        <v>1199580</v>
      </c>
      <c r="I4338" s="119" t="s">
        <v>16</v>
      </c>
      <c r="J4338" s="119" t="s">
        <v>139</v>
      </c>
      <c r="K4338" s="1">
        <v>46255.758941458334</v>
      </c>
      <c r="L4338">
        <v>0</v>
      </c>
      <c r="M4338">
        <v>0</v>
      </c>
      <c r="N4338">
        <v>0</v>
      </c>
      <c r="O4338">
        <v>0</v>
      </c>
      <c r="P4338" s="119" t="s">
        <v>20254</v>
      </c>
    </row>
    <row r="4339" spans="1:16" x14ac:dyDescent="0.25">
      <c r="A4339">
        <v>9709</v>
      </c>
      <c r="B4339" s="119" t="s">
        <v>2330</v>
      </c>
      <c r="C4339">
        <v>60</v>
      </c>
      <c r="E4339">
        <v>26</v>
      </c>
      <c r="F4339">
        <v>40027</v>
      </c>
      <c r="G4339">
        <v>5</v>
      </c>
      <c r="H4339">
        <v>979575</v>
      </c>
      <c r="I4339" s="119" t="s">
        <v>16</v>
      </c>
      <c r="J4339" s="119" t="s">
        <v>139</v>
      </c>
      <c r="K4339" s="1">
        <v>46255.758941458334</v>
      </c>
      <c r="L4339">
        <v>0</v>
      </c>
      <c r="M4339">
        <v>0</v>
      </c>
      <c r="N4339">
        <v>0</v>
      </c>
      <c r="O4339">
        <v>0</v>
      </c>
      <c r="P4339" s="119" t="s">
        <v>20254</v>
      </c>
    </row>
    <row r="4340" spans="1:16" x14ac:dyDescent="0.25">
      <c r="A4340">
        <v>9710</v>
      </c>
      <c r="B4340" s="119" t="s">
        <v>2331</v>
      </c>
      <c r="C4340">
        <v>60</v>
      </c>
      <c r="E4340">
        <v>31</v>
      </c>
      <c r="F4340">
        <v>50003</v>
      </c>
      <c r="G4340">
        <v>1</v>
      </c>
      <c r="H4340">
        <v>1199580</v>
      </c>
      <c r="I4340" s="119" t="s">
        <v>16</v>
      </c>
      <c r="J4340" s="119" t="s">
        <v>139</v>
      </c>
      <c r="K4340" s="1">
        <v>46255.758941458334</v>
      </c>
      <c r="L4340">
        <v>0</v>
      </c>
      <c r="M4340">
        <v>0</v>
      </c>
      <c r="N4340">
        <v>0</v>
      </c>
      <c r="O4340">
        <v>0</v>
      </c>
      <c r="P4340" s="119" t="s">
        <v>20254</v>
      </c>
    </row>
    <row r="4341" spans="1:16" x14ac:dyDescent="0.25">
      <c r="A4341">
        <v>9711</v>
      </c>
      <c r="B4341" s="119" t="s">
        <v>2332</v>
      </c>
      <c r="C4341">
        <v>75</v>
      </c>
      <c r="E4341">
        <v>51</v>
      </c>
      <c r="F4341">
        <v>67642</v>
      </c>
      <c r="G4341">
        <v>2</v>
      </c>
      <c r="H4341">
        <v>1999999</v>
      </c>
      <c r="I4341" s="119" t="s">
        <v>16</v>
      </c>
      <c r="J4341" s="119" t="s">
        <v>139</v>
      </c>
      <c r="K4341" s="1">
        <v>46255.758941458334</v>
      </c>
      <c r="L4341">
        <v>0</v>
      </c>
      <c r="M4341">
        <v>0</v>
      </c>
      <c r="N4341">
        <v>0</v>
      </c>
      <c r="O4341">
        <v>0</v>
      </c>
      <c r="P4341" s="119" t="s">
        <v>20254</v>
      </c>
    </row>
    <row r="4342" spans="1:16" x14ac:dyDescent="0.25">
      <c r="A4342">
        <v>9712</v>
      </c>
      <c r="B4342" s="119" t="s">
        <v>2333</v>
      </c>
      <c r="C4342">
        <v>75</v>
      </c>
      <c r="E4342">
        <v>32</v>
      </c>
      <c r="F4342">
        <v>38542</v>
      </c>
      <c r="G4342">
        <v>1</v>
      </c>
      <c r="H4342">
        <v>1399580</v>
      </c>
      <c r="I4342" s="119" t="s">
        <v>16</v>
      </c>
      <c r="J4342" s="119" t="s">
        <v>139</v>
      </c>
      <c r="K4342" s="1">
        <v>46255.758941458334</v>
      </c>
      <c r="L4342">
        <v>0</v>
      </c>
      <c r="M4342">
        <v>0</v>
      </c>
      <c r="N4342">
        <v>0</v>
      </c>
      <c r="O4342">
        <v>0</v>
      </c>
      <c r="P4342" s="119" t="s">
        <v>20254</v>
      </c>
    </row>
    <row r="4343" spans="1:16" x14ac:dyDescent="0.25">
      <c r="A4343">
        <v>9713</v>
      </c>
      <c r="B4343" s="119" t="s">
        <v>2334</v>
      </c>
      <c r="C4343">
        <v>75</v>
      </c>
      <c r="E4343">
        <v>32</v>
      </c>
      <c r="F4343">
        <v>55192</v>
      </c>
      <c r="G4343">
        <v>1</v>
      </c>
      <c r="H4343">
        <v>1449580</v>
      </c>
      <c r="I4343" s="119" t="s">
        <v>16</v>
      </c>
      <c r="J4343" s="119" t="s">
        <v>139</v>
      </c>
      <c r="K4343" s="1">
        <v>46255.758941458334</v>
      </c>
      <c r="L4343">
        <v>0</v>
      </c>
      <c r="M4343">
        <v>0</v>
      </c>
      <c r="N4343">
        <v>0</v>
      </c>
      <c r="O4343">
        <v>0</v>
      </c>
      <c r="P4343" s="119" t="s">
        <v>20254</v>
      </c>
    </row>
    <row r="4344" spans="1:16" x14ac:dyDescent="0.25">
      <c r="A4344">
        <v>9714</v>
      </c>
      <c r="B4344" s="119" t="s">
        <v>2335</v>
      </c>
      <c r="C4344">
        <v>75</v>
      </c>
      <c r="E4344">
        <v>19</v>
      </c>
      <c r="F4344">
        <v>93342</v>
      </c>
      <c r="G4344">
        <v>1</v>
      </c>
      <c r="H4344">
        <v>1599580</v>
      </c>
      <c r="I4344" s="119" t="s">
        <v>16</v>
      </c>
      <c r="J4344" s="119" t="s">
        <v>139</v>
      </c>
      <c r="K4344" s="1">
        <v>46255.758941458334</v>
      </c>
      <c r="L4344">
        <v>0</v>
      </c>
      <c r="M4344">
        <v>0</v>
      </c>
      <c r="N4344">
        <v>0</v>
      </c>
      <c r="O4344">
        <v>0</v>
      </c>
      <c r="P4344" s="119" t="s">
        <v>20254</v>
      </c>
    </row>
    <row r="4345" spans="1:16" x14ac:dyDescent="0.25">
      <c r="A4345">
        <v>9715</v>
      </c>
      <c r="B4345" s="119" t="s">
        <v>2336</v>
      </c>
      <c r="C4345">
        <v>75</v>
      </c>
      <c r="E4345">
        <v>69</v>
      </c>
      <c r="F4345">
        <v>360002</v>
      </c>
      <c r="G4345">
        <v>3</v>
      </c>
      <c r="H4345">
        <v>999999</v>
      </c>
      <c r="I4345" s="119" t="s">
        <v>16</v>
      </c>
      <c r="J4345" s="119" t="s">
        <v>139</v>
      </c>
      <c r="K4345" s="1">
        <v>46255.758941458334</v>
      </c>
      <c r="L4345">
        <v>0</v>
      </c>
      <c r="M4345">
        <v>0</v>
      </c>
      <c r="N4345">
        <v>0</v>
      </c>
      <c r="O4345">
        <v>0</v>
      </c>
      <c r="P4345" s="119" t="s">
        <v>20254</v>
      </c>
    </row>
    <row r="4346" spans="1:16" x14ac:dyDescent="0.25">
      <c r="A4346">
        <v>9716</v>
      </c>
      <c r="B4346" s="119" t="s">
        <v>2337</v>
      </c>
      <c r="C4346">
        <v>75</v>
      </c>
      <c r="E4346">
        <v>21</v>
      </c>
      <c r="F4346">
        <v>120115</v>
      </c>
      <c r="G4346">
        <v>2</v>
      </c>
      <c r="H4346">
        <v>2000000</v>
      </c>
      <c r="I4346" s="119" t="s">
        <v>16</v>
      </c>
      <c r="J4346" s="119" t="s">
        <v>139</v>
      </c>
      <c r="K4346" s="1">
        <v>46255.758941458334</v>
      </c>
      <c r="L4346">
        <v>0</v>
      </c>
      <c r="M4346">
        <v>0</v>
      </c>
      <c r="N4346">
        <v>0</v>
      </c>
      <c r="O4346">
        <v>0</v>
      </c>
      <c r="P4346" s="119" t="s">
        <v>20254</v>
      </c>
    </row>
    <row r="4347" spans="1:16" x14ac:dyDescent="0.25">
      <c r="A4347">
        <v>9717</v>
      </c>
      <c r="B4347" s="119" t="s">
        <v>2338</v>
      </c>
      <c r="C4347">
        <v>75</v>
      </c>
      <c r="E4347">
        <v>17</v>
      </c>
      <c r="F4347">
        <v>501900</v>
      </c>
      <c r="G4347">
        <v>1</v>
      </c>
      <c r="H4347">
        <v>1469580</v>
      </c>
      <c r="I4347" s="119" t="s">
        <v>16</v>
      </c>
      <c r="J4347" s="119" t="s">
        <v>139</v>
      </c>
      <c r="K4347" s="1">
        <v>46255.758941458334</v>
      </c>
      <c r="L4347">
        <v>0</v>
      </c>
      <c r="M4347">
        <v>0</v>
      </c>
      <c r="N4347">
        <v>0</v>
      </c>
      <c r="O4347">
        <v>0</v>
      </c>
      <c r="P4347" s="119" t="s">
        <v>20254</v>
      </c>
    </row>
    <row r="4348" spans="1:16" x14ac:dyDescent="0.25">
      <c r="A4348">
        <v>9718</v>
      </c>
      <c r="B4348" s="119" t="s">
        <v>2339</v>
      </c>
      <c r="C4348">
        <v>75</v>
      </c>
      <c r="E4348">
        <v>36</v>
      </c>
      <c r="F4348">
        <v>147553</v>
      </c>
      <c r="G4348">
        <v>6</v>
      </c>
      <c r="H4348">
        <v>2007550</v>
      </c>
      <c r="I4348" s="119" t="s">
        <v>16</v>
      </c>
      <c r="J4348" s="119" t="s">
        <v>139</v>
      </c>
      <c r="K4348" s="1">
        <v>46255.758941458334</v>
      </c>
      <c r="L4348">
        <v>0</v>
      </c>
      <c r="M4348">
        <v>0</v>
      </c>
      <c r="N4348">
        <v>0</v>
      </c>
      <c r="O4348">
        <v>0</v>
      </c>
      <c r="P4348" s="119" t="s">
        <v>20254</v>
      </c>
    </row>
    <row r="4349" spans="1:16" x14ac:dyDescent="0.25">
      <c r="A4349">
        <v>9719</v>
      </c>
      <c r="B4349" s="119" t="s">
        <v>2340</v>
      </c>
      <c r="C4349">
        <v>75</v>
      </c>
      <c r="E4349">
        <v>31</v>
      </c>
      <c r="F4349">
        <v>179588</v>
      </c>
      <c r="G4349">
        <v>2</v>
      </c>
      <c r="H4349">
        <v>1499580</v>
      </c>
      <c r="I4349" s="119" t="s">
        <v>16</v>
      </c>
      <c r="J4349" s="119" t="s">
        <v>139</v>
      </c>
      <c r="K4349" s="1">
        <v>46255.758941458334</v>
      </c>
      <c r="L4349">
        <v>0</v>
      </c>
      <c r="M4349">
        <v>0</v>
      </c>
      <c r="N4349">
        <v>0</v>
      </c>
      <c r="O4349">
        <v>0</v>
      </c>
      <c r="P4349" s="119" t="s">
        <v>20254</v>
      </c>
    </row>
    <row r="4350" spans="1:16" x14ac:dyDescent="0.25">
      <c r="A4350">
        <v>9720</v>
      </c>
      <c r="B4350" s="119" t="s">
        <v>2341</v>
      </c>
      <c r="C4350">
        <v>75</v>
      </c>
      <c r="E4350">
        <v>31</v>
      </c>
      <c r="F4350">
        <v>94242</v>
      </c>
      <c r="G4350">
        <v>1</v>
      </c>
      <c r="H4350">
        <v>1499580</v>
      </c>
      <c r="I4350" s="119" t="s">
        <v>16</v>
      </c>
      <c r="J4350" s="119" t="s">
        <v>139</v>
      </c>
      <c r="K4350" s="1">
        <v>46255.758941458334</v>
      </c>
      <c r="L4350">
        <v>0</v>
      </c>
      <c r="M4350">
        <v>0</v>
      </c>
      <c r="N4350">
        <v>0</v>
      </c>
      <c r="O4350">
        <v>0</v>
      </c>
      <c r="P4350" s="119" t="s">
        <v>20254</v>
      </c>
    </row>
    <row r="4351" spans="1:16" x14ac:dyDescent="0.25">
      <c r="A4351">
        <v>9721</v>
      </c>
      <c r="B4351" s="119" t="s">
        <v>2342</v>
      </c>
      <c r="C4351">
        <v>80</v>
      </c>
      <c r="E4351">
        <v>22</v>
      </c>
      <c r="F4351">
        <v>145313</v>
      </c>
      <c r="G4351">
        <v>1</v>
      </c>
      <c r="H4351">
        <v>1499580</v>
      </c>
      <c r="I4351" s="119" t="s">
        <v>16</v>
      </c>
      <c r="J4351" s="119" t="s">
        <v>139</v>
      </c>
      <c r="K4351" s="1">
        <v>46255.758941458334</v>
      </c>
      <c r="L4351">
        <v>0</v>
      </c>
      <c r="M4351">
        <v>0</v>
      </c>
      <c r="N4351">
        <v>0</v>
      </c>
      <c r="O4351">
        <v>0</v>
      </c>
      <c r="P4351" s="119" t="s">
        <v>20254</v>
      </c>
    </row>
    <row r="4352" spans="1:16" x14ac:dyDescent="0.25">
      <c r="A4352">
        <v>9722</v>
      </c>
      <c r="B4352" s="119" t="s">
        <v>2343</v>
      </c>
      <c r="C4352">
        <v>80</v>
      </c>
      <c r="E4352">
        <v>39</v>
      </c>
      <c r="F4352">
        <v>300001</v>
      </c>
      <c r="G4352">
        <v>11</v>
      </c>
      <c r="H4352">
        <v>1450000</v>
      </c>
      <c r="I4352" s="119" t="s">
        <v>16</v>
      </c>
      <c r="J4352" s="119" t="s">
        <v>139</v>
      </c>
      <c r="K4352" s="1">
        <v>46255.758941458334</v>
      </c>
      <c r="L4352">
        <v>0</v>
      </c>
      <c r="M4352">
        <v>0</v>
      </c>
      <c r="N4352">
        <v>0</v>
      </c>
      <c r="O4352">
        <v>0</v>
      </c>
      <c r="P4352" s="119" t="s">
        <v>20254</v>
      </c>
    </row>
    <row r="4353" spans="1:16" x14ac:dyDescent="0.25">
      <c r="A4353">
        <v>9723</v>
      </c>
      <c r="B4353" s="119" t="s">
        <v>2344</v>
      </c>
      <c r="C4353">
        <v>80</v>
      </c>
      <c r="E4353">
        <v>37</v>
      </c>
      <c r="F4353">
        <v>130217</v>
      </c>
      <c r="G4353">
        <v>1</v>
      </c>
      <c r="H4353">
        <v>1549580</v>
      </c>
      <c r="I4353" s="119" t="s">
        <v>16</v>
      </c>
      <c r="J4353" s="119" t="s">
        <v>139</v>
      </c>
      <c r="K4353" s="1">
        <v>46255.758941458334</v>
      </c>
      <c r="L4353">
        <v>0</v>
      </c>
      <c r="M4353">
        <v>0</v>
      </c>
      <c r="N4353">
        <v>0</v>
      </c>
      <c r="O4353">
        <v>0</v>
      </c>
      <c r="P4353" s="119" t="s">
        <v>20254</v>
      </c>
    </row>
    <row r="4354" spans="1:16" x14ac:dyDescent="0.25">
      <c r="A4354">
        <v>9724</v>
      </c>
      <c r="B4354" s="119" t="s">
        <v>2345</v>
      </c>
      <c r="C4354">
        <v>80</v>
      </c>
      <c r="E4354">
        <v>24</v>
      </c>
      <c r="F4354">
        <v>71751</v>
      </c>
      <c r="G4354">
        <v>2</v>
      </c>
      <c r="H4354">
        <v>1389580</v>
      </c>
      <c r="I4354" s="119" t="s">
        <v>16</v>
      </c>
      <c r="J4354" s="119" t="s">
        <v>139</v>
      </c>
      <c r="K4354" s="1">
        <v>46255.758941458334</v>
      </c>
      <c r="L4354">
        <v>0</v>
      </c>
      <c r="M4354">
        <v>0</v>
      </c>
      <c r="N4354">
        <v>0</v>
      </c>
      <c r="O4354">
        <v>0</v>
      </c>
      <c r="P4354" s="119" t="s">
        <v>20254</v>
      </c>
    </row>
    <row r="4355" spans="1:16" x14ac:dyDescent="0.25">
      <c r="A4355">
        <v>9725</v>
      </c>
      <c r="B4355" s="119" t="s">
        <v>2346</v>
      </c>
      <c r="C4355">
        <v>80</v>
      </c>
      <c r="E4355">
        <v>34</v>
      </c>
      <c r="F4355">
        <v>414242</v>
      </c>
      <c r="G4355">
        <v>2</v>
      </c>
      <c r="H4355">
        <v>1549579</v>
      </c>
      <c r="I4355" s="119" t="s">
        <v>16</v>
      </c>
      <c r="J4355" s="119" t="s">
        <v>139</v>
      </c>
      <c r="K4355" s="1">
        <v>46255.758941458334</v>
      </c>
      <c r="L4355">
        <v>0</v>
      </c>
      <c r="M4355">
        <v>0</v>
      </c>
      <c r="N4355">
        <v>0</v>
      </c>
      <c r="O4355">
        <v>0</v>
      </c>
      <c r="P4355" s="119" t="s">
        <v>20254</v>
      </c>
    </row>
    <row r="4356" spans="1:16" x14ac:dyDescent="0.25">
      <c r="A4356">
        <v>9726</v>
      </c>
      <c r="B4356" s="119" t="s">
        <v>2347</v>
      </c>
      <c r="C4356">
        <v>80</v>
      </c>
      <c r="E4356">
        <v>29</v>
      </c>
      <c r="F4356">
        <v>250105</v>
      </c>
      <c r="G4356">
        <v>1</v>
      </c>
      <c r="H4356">
        <v>1599580</v>
      </c>
      <c r="I4356" s="119" t="s">
        <v>16</v>
      </c>
      <c r="J4356" s="119" t="s">
        <v>139</v>
      </c>
      <c r="K4356" s="1">
        <v>46255.758941458334</v>
      </c>
      <c r="L4356">
        <v>0</v>
      </c>
      <c r="M4356">
        <v>0</v>
      </c>
      <c r="N4356">
        <v>0</v>
      </c>
      <c r="O4356">
        <v>0</v>
      </c>
      <c r="P4356" s="119" t="s">
        <v>20254</v>
      </c>
    </row>
    <row r="4357" spans="1:16" x14ac:dyDescent="0.25">
      <c r="A4357">
        <v>9727</v>
      </c>
      <c r="B4357" s="119" t="s">
        <v>2348</v>
      </c>
      <c r="C4357">
        <v>80</v>
      </c>
      <c r="E4357">
        <v>34</v>
      </c>
      <c r="F4357">
        <v>136642</v>
      </c>
      <c r="G4357">
        <v>1</v>
      </c>
      <c r="H4357">
        <v>1399580</v>
      </c>
      <c r="I4357" s="119" t="s">
        <v>16</v>
      </c>
      <c r="J4357" s="119" t="s">
        <v>139</v>
      </c>
      <c r="K4357" s="1">
        <v>46255.758941458334</v>
      </c>
      <c r="L4357">
        <v>2</v>
      </c>
      <c r="M4357">
        <v>0</v>
      </c>
      <c r="N4357">
        <v>0</v>
      </c>
      <c r="O4357">
        <v>0</v>
      </c>
      <c r="P4357" s="119" t="s">
        <v>20254</v>
      </c>
    </row>
    <row r="4358" spans="1:16" x14ac:dyDescent="0.25">
      <c r="A4358">
        <v>9728</v>
      </c>
      <c r="B4358" s="119" t="s">
        <v>2349</v>
      </c>
      <c r="C4358">
        <v>80</v>
      </c>
      <c r="E4358">
        <v>20</v>
      </c>
      <c r="F4358">
        <v>555655</v>
      </c>
      <c r="G4358">
        <v>1</v>
      </c>
      <c r="H4358">
        <v>1549580</v>
      </c>
      <c r="I4358" s="119" t="s">
        <v>16</v>
      </c>
      <c r="J4358" s="119" t="s">
        <v>139</v>
      </c>
      <c r="K4358" s="1">
        <v>46255.758941458334</v>
      </c>
      <c r="L4358">
        <v>0</v>
      </c>
      <c r="M4358">
        <v>0</v>
      </c>
      <c r="N4358">
        <v>0</v>
      </c>
      <c r="O4358">
        <v>0</v>
      </c>
      <c r="P4358" s="119" t="s">
        <v>20254</v>
      </c>
    </row>
    <row r="4359" spans="1:16" x14ac:dyDescent="0.25">
      <c r="A4359">
        <v>9729</v>
      </c>
      <c r="B4359" s="119" t="s">
        <v>2350</v>
      </c>
      <c r="C4359">
        <v>80</v>
      </c>
      <c r="E4359">
        <v>54</v>
      </c>
      <c r="F4359">
        <v>111133</v>
      </c>
      <c r="G4359">
        <v>3</v>
      </c>
      <c r="H4359">
        <v>1689580</v>
      </c>
      <c r="I4359" s="119" t="s">
        <v>16</v>
      </c>
      <c r="J4359" s="119" t="s">
        <v>139</v>
      </c>
      <c r="K4359" s="1">
        <v>46255.758941458334</v>
      </c>
      <c r="L4359">
        <v>0</v>
      </c>
      <c r="M4359">
        <v>0</v>
      </c>
      <c r="N4359">
        <v>0</v>
      </c>
      <c r="O4359">
        <v>0</v>
      </c>
      <c r="P4359" s="119" t="s">
        <v>20254</v>
      </c>
    </row>
    <row r="4360" spans="1:16" x14ac:dyDescent="0.25">
      <c r="A4360">
        <v>9730</v>
      </c>
      <c r="B4360" s="119" t="s">
        <v>2351</v>
      </c>
      <c r="C4360">
        <v>80</v>
      </c>
      <c r="E4360">
        <v>61</v>
      </c>
      <c r="F4360">
        <v>110031</v>
      </c>
      <c r="G4360">
        <v>1</v>
      </c>
      <c r="H4360">
        <v>1190057</v>
      </c>
      <c r="I4360" s="119" t="s">
        <v>16</v>
      </c>
      <c r="J4360" s="119" t="s">
        <v>139</v>
      </c>
      <c r="K4360" s="1">
        <v>46255.758941458334</v>
      </c>
      <c r="L4360">
        <v>1</v>
      </c>
      <c r="M4360">
        <v>0</v>
      </c>
      <c r="N4360">
        <v>0</v>
      </c>
      <c r="O4360">
        <v>0</v>
      </c>
      <c r="P4360" s="119" t="s">
        <v>20254</v>
      </c>
    </row>
    <row r="4361" spans="1:16" x14ac:dyDescent="0.25">
      <c r="A4361">
        <v>9731</v>
      </c>
      <c r="B4361" s="119" t="s">
        <v>2352</v>
      </c>
      <c r="C4361">
        <v>25</v>
      </c>
      <c r="E4361">
        <v>270</v>
      </c>
      <c r="F4361">
        <v>79590</v>
      </c>
      <c r="G4361">
        <v>4</v>
      </c>
      <c r="H4361">
        <v>620000</v>
      </c>
      <c r="I4361" s="119" t="s">
        <v>16</v>
      </c>
      <c r="J4361" s="119" t="s">
        <v>139</v>
      </c>
      <c r="K4361" s="1">
        <v>46255.758941458334</v>
      </c>
      <c r="L4361">
        <v>0</v>
      </c>
      <c r="M4361">
        <v>0</v>
      </c>
      <c r="N4361">
        <v>0</v>
      </c>
      <c r="O4361">
        <v>0</v>
      </c>
      <c r="P4361" s="119" t="s">
        <v>20254</v>
      </c>
    </row>
    <row r="4362" spans="1:16" x14ac:dyDescent="0.25">
      <c r="A4362">
        <v>9732</v>
      </c>
      <c r="B4362" s="119" t="s">
        <v>2353</v>
      </c>
      <c r="C4362">
        <v>25</v>
      </c>
      <c r="E4362">
        <v>55</v>
      </c>
      <c r="F4362">
        <v>60172</v>
      </c>
      <c r="G4362">
        <v>7</v>
      </c>
      <c r="H4362">
        <v>1991026</v>
      </c>
      <c r="I4362" s="119" t="s">
        <v>16</v>
      </c>
      <c r="J4362" s="119" t="s">
        <v>139</v>
      </c>
      <c r="K4362" s="1">
        <v>46255.758941458334</v>
      </c>
      <c r="L4362">
        <v>0</v>
      </c>
      <c r="M4362">
        <v>0</v>
      </c>
      <c r="N4362">
        <v>0</v>
      </c>
      <c r="O4362">
        <v>0</v>
      </c>
      <c r="P4362" s="119" t="s">
        <v>20254</v>
      </c>
    </row>
    <row r="4363" spans="1:16" x14ac:dyDescent="0.25">
      <c r="A4363">
        <v>9733</v>
      </c>
      <c r="B4363" s="119" t="s">
        <v>2354</v>
      </c>
      <c r="C4363">
        <v>25</v>
      </c>
      <c r="E4363">
        <v>32</v>
      </c>
      <c r="F4363">
        <v>70404</v>
      </c>
      <c r="G4363">
        <v>2</v>
      </c>
      <c r="H4363">
        <v>789580</v>
      </c>
      <c r="I4363" s="119" t="s">
        <v>16</v>
      </c>
      <c r="J4363" s="119" t="s">
        <v>139</v>
      </c>
      <c r="K4363" s="1">
        <v>46255.758941458334</v>
      </c>
      <c r="L4363">
        <v>0</v>
      </c>
      <c r="M4363">
        <v>0</v>
      </c>
      <c r="N4363">
        <v>0</v>
      </c>
      <c r="O4363">
        <v>0</v>
      </c>
      <c r="P4363" s="119" t="s">
        <v>20254</v>
      </c>
    </row>
    <row r="4364" spans="1:16" x14ac:dyDescent="0.25">
      <c r="A4364">
        <v>9734</v>
      </c>
      <c r="B4364" s="119" t="s">
        <v>2355</v>
      </c>
      <c r="C4364">
        <v>25</v>
      </c>
      <c r="E4364">
        <v>50</v>
      </c>
      <c r="F4364">
        <v>90180</v>
      </c>
      <c r="G4364">
        <v>9</v>
      </c>
      <c r="H4364">
        <v>749580</v>
      </c>
      <c r="I4364" s="119" t="s">
        <v>16</v>
      </c>
      <c r="J4364" s="119" t="s">
        <v>139</v>
      </c>
      <c r="K4364" s="1">
        <v>46255.758941458334</v>
      </c>
      <c r="L4364">
        <v>0</v>
      </c>
      <c r="M4364">
        <v>1</v>
      </c>
      <c r="N4364">
        <v>0</v>
      </c>
      <c r="O4364">
        <v>0</v>
      </c>
      <c r="P4364" s="119" t="s">
        <v>20254</v>
      </c>
    </row>
    <row r="4365" spans="1:16" x14ac:dyDescent="0.25">
      <c r="A4365">
        <v>9735</v>
      </c>
      <c r="B4365" s="119" t="s">
        <v>2356</v>
      </c>
      <c r="C4365">
        <v>25</v>
      </c>
      <c r="E4365">
        <v>79</v>
      </c>
      <c r="F4365">
        <v>76655</v>
      </c>
      <c r="G4365">
        <v>20</v>
      </c>
      <c r="H4365">
        <v>856641</v>
      </c>
      <c r="I4365" s="119" t="s">
        <v>16</v>
      </c>
      <c r="J4365" s="119" t="s">
        <v>139</v>
      </c>
      <c r="K4365" s="1">
        <v>46255.758941458334</v>
      </c>
      <c r="L4365">
        <v>0</v>
      </c>
      <c r="M4365">
        <v>0</v>
      </c>
      <c r="N4365">
        <v>0</v>
      </c>
      <c r="O4365">
        <v>0</v>
      </c>
      <c r="P4365" s="119" t="s">
        <v>20254</v>
      </c>
    </row>
    <row r="4366" spans="1:16" x14ac:dyDescent="0.25">
      <c r="A4366">
        <v>9736</v>
      </c>
      <c r="B4366" s="119" t="s">
        <v>2357</v>
      </c>
      <c r="C4366">
        <v>25</v>
      </c>
      <c r="E4366">
        <v>25</v>
      </c>
      <c r="F4366">
        <v>162882</v>
      </c>
      <c r="G4366">
        <v>1</v>
      </c>
      <c r="H4366">
        <v>749580</v>
      </c>
      <c r="I4366" s="119" t="s">
        <v>16</v>
      </c>
      <c r="J4366" s="119" t="s">
        <v>139</v>
      </c>
      <c r="K4366" s="1">
        <v>46255.758941458334</v>
      </c>
      <c r="L4366">
        <v>0</v>
      </c>
      <c r="M4366">
        <v>1</v>
      </c>
      <c r="N4366">
        <v>0</v>
      </c>
      <c r="O4366">
        <v>0</v>
      </c>
      <c r="P4366" s="119" t="s">
        <v>20254</v>
      </c>
    </row>
    <row r="4367" spans="1:16" x14ac:dyDescent="0.25">
      <c r="A4367">
        <v>9737</v>
      </c>
      <c r="B4367" s="119" t="s">
        <v>2358</v>
      </c>
      <c r="C4367">
        <v>25</v>
      </c>
      <c r="E4367">
        <v>15</v>
      </c>
      <c r="F4367">
        <v>50202</v>
      </c>
      <c r="G4367">
        <v>1</v>
      </c>
      <c r="H4367">
        <v>699580</v>
      </c>
      <c r="I4367" s="119" t="s">
        <v>16</v>
      </c>
      <c r="J4367" s="119" t="s">
        <v>139</v>
      </c>
      <c r="K4367" s="1">
        <v>46255.758941458334</v>
      </c>
      <c r="L4367">
        <v>0</v>
      </c>
      <c r="M4367">
        <v>0</v>
      </c>
      <c r="N4367">
        <v>0</v>
      </c>
      <c r="O4367">
        <v>0</v>
      </c>
      <c r="P4367" s="119" t="s">
        <v>20254</v>
      </c>
    </row>
    <row r="4368" spans="1:16" x14ac:dyDescent="0.25">
      <c r="A4368">
        <v>9738</v>
      </c>
      <c r="B4368" s="119" t="s">
        <v>2359</v>
      </c>
      <c r="C4368">
        <v>40</v>
      </c>
      <c r="E4368">
        <v>25</v>
      </c>
      <c r="F4368">
        <v>110036</v>
      </c>
      <c r="G4368">
        <v>2</v>
      </c>
      <c r="H4368">
        <v>599580</v>
      </c>
      <c r="I4368" s="119" t="s">
        <v>16</v>
      </c>
      <c r="J4368" s="119" t="s">
        <v>139</v>
      </c>
      <c r="K4368" s="1">
        <v>46255.758941458334</v>
      </c>
      <c r="L4368">
        <v>0</v>
      </c>
      <c r="M4368">
        <v>0</v>
      </c>
      <c r="N4368">
        <v>0</v>
      </c>
      <c r="O4368">
        <v>0</v>
      </c>
      <c r="P4368" s="119" t="s">
        <v>20254</v>
      </c>
    </row>
    <row r="4369" spans="1:16" x14ac:dyDescent="0.25">
      <c r="A4369">
        <v>9739</v>
      </c>
      <c r="B4369" s="119" t="s">
        <v>2360</v>
      </c>
      <c r="C4369">
        <v>40</v>
      </c>
      <c r="E4369">
        <v>23</v>
      </c>
      <c r="F4369">
        <v>130106</v>
      </c>
      <c r="G4369">
        <v>8</v>
      </c>
      <c r="H4369">
        <v>839580</v>
      </c>
      <c r="I4369" s="119" t="s">
        <v>16</v>
      </c>
      <c r="J4369" s="119" t="s">
        <v>139</v>
      </c>
      <c r="K4369" s="1">
        <v>46255.758941458334</v>
      </c>
      <c r="L4369">
        <v>1</v>
      </c>
      <c r="M4369">
        <v>0</v>
      </c>
      <c r="N4369">
        <v>0</v>
      </c>
      <c r="O4369">
        <v>0</v>
      </c>
      <c r="P4369" s="119" t="s">
        <v>20254</v>
      </c>
    </row>
    <row r="4370" spans="1:16" x14ac:dyDescent="0.25">
      <c r="A4370">
        <v>9740</v>
      </c>
      <c r="B4370" s="119" t="s">
        <v>2361</v>
      </c>
      <c r="C4370">
        <v>40</v>
      </c>
      <c r="E4370">
        <v>35</v>
      </c>
      <c r="F4370">
        <v>65738</v>
      </c>
      <c r="G4370">
        <v>2</v>
      </c>
      <c r="H4370">
        <v>1049580</v>
      </c>
      <c r="I4370" s="119" t="s">
        <v>16</v>
      </c>
      <c r="J4370" s="119" t="s">
        <v>139</v>
      </c>
      <c r="K4370" s="1">
        <v>46255.758941458334</v>
      </c>
      <c r="L4370">
        <v>0</v>
      </c>
      <c r="M4370">
        <v>0</v>
      </c>
      <c r="N4370">
        <v>0</v>
      </c>
      <c r="O4370">
        <v>0</v>
      </c>
      <c r="P4370" s="119" t="s">
        <v>20254</v>
      </c>
    </row>
    <row r="4371" spans="1:16" x14ac:dyDescent="0.25">
      <c r="A4371">
        <v>9741</v>
      </c>
      <c r="B4371" s="119" t="s">
        <v>2362</v>
      </c>
      <c r="C4371">
        <v>40</v>
      </c>
      <c r="E4371">
        <v>11</v>
      </c>
      <c r="F4371">
        <v>55006</v>
      </c>
      <c r="G4371">
        <v>1</v>
      </c>
      <c r="H4371">
        <v>929580</v>
      </c>
      <c r="I4371" s="119" t="s">
        <v>16</v>
      </c>
      <c r="J4371" s="119" t="s">
        <v>139</v>
      </c>
      <c r="K4371" s="1">
        <v>46255.758941458334</v>
      </c>
      <c r="L4371">
        <v>0</v>
      </c>
      <c r="M4371">
        <v>0</v>
      </c>
      <c r="N4371">
        <v>0</v>
      </c>
      <c r="O4371">
        <v>0</v>
      </c>
      <c r="P4371" s="119" t="s">
        <v>20254</v>
      </c>
    </row>
    <row r="4372" spans="1:16" x14ac:dyDescent="0.25">
      <c r="A4372">
        <v>9742</v>
      </c>
      <c r="B4372" s="119" t="s">
        <v>2363</v>
      </c>
      <c r="C4372">
        <v>40</v>
      </c>
      <c r="E4372">
        <v>20</v>
      </c>
      <c r="F4372">
        <v>37954</v>
      </c>
      <c r="G4372">
        <v>1</v>
      </c>
      <c r="H4372">
        <v>949580</v>
      </c>
      <c r="I4372" s="119" t="s">
        <v>16</v>
      </c>
      <c r="J4372" s="119" t="s">
        <v>139</v>
      </c>
      <c r="K4372" s="1">
        <v>46255.758941458334</v>
      </c>
      <c r="L4372">
        <v>0</v>
      </c>
      <c r="M4372">
        <v>0</v>
      </c>
      <c r="N4372">
        <v>0</v>
      </c>
      <c r="O4372">
        <v>0</v>
      </c>
      <c r="P4372" s="119" t="s">
        <v>20254</v>
      </c>
    </row>
    <row r="4373" spans="1:16" x14ac:dyDescent="0.25">
      <c r="A4373">
        <v>9744</v>
      </c>
      <c r="B4373" s="119" t="s">
        <v>2364</v>
      </c>
      <c r="C4373">
        <v>40</v>
      </c>
      <c r="E4373">
        <v>9</v>
      </c>
      <c r="F4373">
        <v>45630</v>
      </c>
      <c r="G4373">
        <v>5</v>
      </c>
      <c r="H4373">
        <v>1199997</v>
      </c>
      <c r="I4373" s="119" t="s">
        <v>16</v>
      </c>
      <c r="J4373" s="119" t="s">
        <v>139</v>
      </c>
      <c r="K4373" s="1">
        <v>46255.758941458334</v>
      </c>
      <c r="L4373">
        <v>0</v>
      </c>
      <c r="M4373">
        <v>0</v>
      </c>
      <c r="N4373">
        <v>0</v>
      </c>
      <c r="O4373">
        <v>0</v>
      </c>
      <c r="P4373" s="119" t="s">
        <v>20254</v>
      </c>
    </row>
    <row r="4374" spans="1:16" x14ac:dyDescent="0.25">
      <c r="A4374">
        <v>9745</v>
      </c>
      <c r="B4374" s="119" t="s">
        <v>2365</v>
      </c>
      <c r="C4374">
        <v>40</v>
      </c>
      <c r="E4374">
        <v>15</v>
      </c>
      <c r="F4374">
        <v>90132</v>
      </c>
      <c r="G4374">
        <v>1</v>
      </c>
      <c r="H4374">
        <v>699580</v>
      </c>
      <c r="I4374" s="119" t="s">
        <v>16</v>
      </c>
      <c r="J4374" s="119" t="s">
        <v>139</v>
      </c>
      <c r="K4374" s="1">
        <v>46255.758941458334</v>
      </c>
      <c r="L4374">
        <v>0</v>
      </c>
      <c r="M4374">
        <v>0</v>
      </c>
      <c r="N4374">
        <v>0</v>
      </c>
      <c r="O4374">
        <v>0</v>
      </c>
      <c r="P4374" s="119" t="s">
        <v>20254</v>
      </c>
    </row>
    <row r="4375" spans="1:16" x14ac:dyDescent="0.25">
      <c r="A4375">
        <v>9746</v>
      </c>
      <c r="B4375" s="119" t="s">
        <v>2366</v>
      </c>
      <c r="C4375">
        <v>40</v>
      </c>
      <c r="E4375">
        <v>12</v>
      </c>
      <c r="F4375">
        <v>70002</v>
      </c>
      <c r="G4375">
        <v>7</v>
      </c>
      <c r="H4375">
        <v>1450000</v>
      </c>
      <c r="I4375" s="119" t="s">
        <v>16</v>
      </c>
      <c r="J4375" s="119" t="s">
        <v>139</v>
      </c>
      <c r="K4375" s="1">
        <v>46255.758941458334</v>
      </c>
      <c r="L4375">
        <v>0</v>
      </c>
      <c r="M4375">
        <v>0</v>
      </c>
      <c r="N4375">
        <v>0</v>
      </c>
      <c r="O4375">
        <v>0</v>
      </c>
      <c r="P4375" s="119" t="s">
        <v>20254</v>
      </c>
    </row>
    <row r="4376" spans="1:16" x14ac:dyDescent="0.25">
      <c r="A4376">
        <v>9747</v>
      </c>
      <c r="B4376" s="119" t="s">
        <v>2367</v>
      </c>
      <c r="C4376">
        <v>55</v>
      </c>
      <c r="E4376">
        <v>29</v>
      </c>
      <c r="F4376">
        <v>249999</v>
      </c>
      <c r="G4376">
        <v>1</v>
      </c>
      <c r="H4376">
        <v>1129580</v>
      </c>
      <c r="I4376" s="119" t="s">
        <v>16</v>
      </c>
      <c r="J4376" s="119" t="s">
        <v>139</v>
      </c>
      <c r="K4376" s="1">
        <v>46255.758941458334</v>
      </c>
      <c r="L4376">
        <v>0</v>
      </c>
      <c r="M4376">
        <v>0</v>
      </c>
      <c r="N4376">
        <v>0</v>
      </c>
      <c r="O4376">
        <v>0</v>
      </c>
      <c r="P4376" s="119" t="s">
        <v>20254</v>
      </c>
    </row>
    <row r="4377" spans="1:16" x14ac:dyDescent="0.25">
      <c r="A4377">
        <v>9748</v>
      </c>
      <c r="B4377" s="119" t="s">
        <v>2368</v>
      </c>
      <c r="C4377">
        <v>55</v>
      </c>
      <c r="E4377">
        <v>16</v>
      </c>
      <c r="F4377">
        <v>52651</v>
      </c>
      <c r="G4377">
        <v>1</v>
      </c>
      <c r="H4377">
        <v>1199580</v>
      </c>
      <c r="I4377" s="119" t="s">
        <v>16</v>
      </c>
      <c r="J4377" s="119" t="s">
        <v>139</v>
      </c>
      <c r="K4377" s="1">
        <v>46255.758941458334</v>
      </c>
      <c r="L4377">
        <v>0</v>
      </c>
      <c r="M4377">
        <v>0</v>
      </c>
      <c r="N4377">
        <v>0</v>
      </c>
      <c r="O4377">
        <v>0</v>
      </c>
      <c r="P4377" s="119" t="s">
        <v>20254</v>
      </c>
    </row>
    <row r="4378" spans="1:16" x14ac:dyDescent="0.25">
      <c r="A4378">
        <v>9749</v>
      </c>
      <c r="B4378" s="119" t="s">
        <v>2369</v>
      </c>
      <c r="C4378">
        <v>55</v>
      </c>
      <c r="E4378">
        <v>33</v>
      </c>
      <c r="F4378">
        <v>124244</v>
      </c>
      <c r="G4378">
        <v>1</v>
      </c>
      <c r="H4378">
        <v>799580</v>
      </c>
      <c r="I4378" s="119" t="s">
        <v>16</v>
      </c>
      <c r="J4378" s="119" t="s">
        <v>139</v>
      </c>
      <c r="K4378" s="1">
        <v>46255.758941458334</v>
      </c>
      <c r="L4378">
        <v>0</v>
      </c>
      <c r="M4378">
        <v>0</v>
      </c>
      <c r="N4378">
        <v>0</v>
      </c>
      <c r="O4378">
        <v>0</v>
      </c>
      <c r="P4378" s="119" t="s">
        <v>20254</v>
      </c>
    </row>
    <row r="4379" spans="1:16" x14ac:dyDescent="0.25">
      <c r="A4379">
        <v>9750</v>
      </c>
      <c r="B4379" s="119" t="s">
        <v>2370</v>
      </c>
      <c r="C4379">
        <v>55</v>
      </c>
      <c r="E4379">
        <v>25</v>
      </c>
      <c r="F4379">
        <v>58524</v>
      </c>
      <c r="G4379">
        <v>1</v>
      </c>
      <c r="H4379">
        <v>1199580</v>
      </c>
      <c r="I4379" s="119" t="s">
        <v>16</v>
      </c>
      <c r="J4379" s="119" t="s">
        <v>139</v>
      </c>
      <c r="K4379" s="1">
        <v>46255.758941458334</v>
      </c>
      <c r="L4379">
        <v>0</v>
      </c>
      <c r="M4379">
        <v>0</v>
      </c>
      <c r="N4379">
        <v>0</v>
      </c>
      <c r="O4379">
        <v>0</v>
      </c>
      <c r="P4379" s="119" t="s">
        <v>20254</v>
      </c>
    </row>
    <row r="4380" spans="1:16" x14ac:dyDescent="0.25">
      <c r="A4380">
        <v>9751</v>
      </c>
      <c r="B4380" s="119" t="s">
        <v>2371</v>
      </c>
      <c r="C4380">
        <v>55</v>
      </c>
      <c r="E4380">
        <v>27</v>
      </c>
      <c r="F4380">
        <v>124042</v>
      </c>
      <c r="G4380">
        <v>1</v>
      </c>
      <c r="H4380">
        <v>1149580</v>
      </c>
      <c r="I4380" s="119" t="s">
        <v>16</v>
      </c>
      <c r="J4380" s="119" t="s">
        <v>139</v>
      </c>
      <c r="K4380" s="1">
        <v>46255.758941458334</v>
      </c>
      <c r="L4380">
        <v>0</v>
      </c>
      <c r="M4380">
        <v>0</v>
      </c>
      <c r="N4380">
        <v>0</v>
      </c>
      <c r="O4380">
        <v>0</v>
      </c>
      <c r="P4380" s="119" t="s">
        <v>20254</v>
      </c>
    </row>
    <row r="4381" spans="1:16" x14ac:dyDescent="0.25">
      <c r="A4381">
        <v>9752</v>
      </c>
      <c r="B4381" s="119" t="s">
        <v>2372</v>
      </c>
      <c r="C4381">
        <v>55</v>
      </c>
      <c r="E4381">
        <v>52</v>
      </c>
      <c r="F4381">
        <v>135045</v>
      </c>
      <c r="G4381">
        <v>2</v>
      </c>
      <c r="H4381">
        <v>1169580</v>
      </c>
      <c r="I4381" s="119" t="s">
        <v>16</v>
      </c>
      <c r="J4381" s="119" t="s">
        <v>139</v>
      </c>
      <c r="K4381" s="1">
        <v>46255.758941458334</v>
      </c>
      <c r="L4381">
        <v>0</v>
      </c>
      <c r="M4381">
        <v>0</v>
      </c>
      <c r="N4381">
        <v>0</v>
      </c>
      <c r="O4381">
        <v>0</v>
      </c>
      <c r="P4381" s="119" t="s">
        <v>20254</v>
      </c>
    </row>
    <row r="4382" spans="1:16" x14ac:dyDescent="0.25">
      <c r="A4382">
        <v>9753</v>
      </c>
      <c r="B4382" s="119" t="s">
        <v>2373</v>
      </c>
      <c r="C4382">
        <v>55</v>
      </c>
      <c r="E4382">
        <v>12</v>
      </c>
      <c r="F4382">
        <v>31787</v>
      </c>
      <c r="G4382">
        <v>1</v>
      </c>
      <c r="H4382">
        <v>1149580</v>
      </c>
      <c r="I4382" s="119" t="s">
        <v>16</v>
      </c>
      <c r="J4382" s="119" t="s">
        <v>139</v>
      </c>
      <c r="K4382" s="1">
        <v>46255.758941458334</v>
      </c>
      <c r="L4382">
        <v>0</v>
      </c>
      <c r="M4382">
        <v>0</v>
      </c>
      <c r="N4382">
        <v>0</v>
      </c>
      <c r="O4382">
        <v>0</v>
      </c>
      <c r="P4382" s="119" t="s">
        <v>20254</v>
      </c>
    </row>
    <row r="4383" spans="1:16" x14ac:dyDescent="0.25">
      <c r="A4383">
        <v>9754</v>
      </c>
      <c r="B4383" s="119" t="s">
        <v>2374</v>
      </c>
      <c r="C4383">
        <v>55</v>
      </c>
      <c r="E4383">
        <v>31</v>
      </c>
      <c r="F4383">
        <v>45458</v>
      </c>
      <c r="G4383">
        <v>3</v>
      </c>
      <c r="H4383">
        <v>1050000</v>
      </c>
      <c r="I4383" s="119" t="s">
        <v>16</v>
      </c>
      <c r="J4383" s="119" t="s">
        <v>139</v>
      </c>
      <c r="K4383" s="1">
        <v>46255.758941458334</v>
      </c>
      <c r="L4383">
        <v>0</v>
      </c>
      <c r="M4383">
        <v>0</v>
      </c>
      <c r="N4383">
        <v>0</v>
      </c>
      <c r="O4383">
        <v>0</v>
      </c>
      <c r="P4383" s="119" t="s">
        <v>20254</v>
      </c>
    </row>
    <row r="4384" spans="1:16" x14ac:dyDescent="0.25">
      <c r="A4384">
        <v>9755</v>
      </c>
      <c r="B4384" s="119" t="s">
        <v>2375</v>
      </c>
      <c r="C4384">
        <v>55</v>
      </c>
      <c r="E4384">
        <v>23</v>
      </c>
      <c r="F4384">
        <v>18271</v>
      </c>
      <c r="G4384">
        <v>1</v>
      </c>
      <c r="H4384">
        <v>1179580</v>
      </c>
      <c r="I4384" s="119" t="s">
        <v>16</v>
      </c>
      <c r="J4384" s="119" t="s">
        <v>139</v>
      </c>
      <c r="K4384" s="1">
        <v>46255.758941458334</v>
      </c>
      <c r="L4384">
        <v>0</v>
      </c>
      <c r="M4384">
        <v>0</v>
      </c>
      <c r="N4384">
        <v>0</v>
      </c>
      <c r="O4384">
        <v>0</v>
      </c>
      <c r="P4384" s="119" t="s">
        <v>20254</v>
      </c>
    </row>
    <row r="4385" spans="1:16" x14ac:dyDescent="0.25">
      <c r="A4385">
        <v>9756</v>
      </c>
      <c r="B4385" s="119" t="s">
        <v>2376</v>
      </c>
      <c r="C4385">
        <v>75</v>
      </c>
      <c r="E4385">
        <v>26</v>
      </c>
      <c r="F4385">
        <v>161785</v>
      </c>
      <c r="G4385">
        <v>1</v>
      </c>
      <c r="H4385">
        <v>1469580</v>
      </c>
      <c r="I4385" s="119" t="s">
        <v>16</v>
      </c>
      <c r="J4385" s="119" t="s">
        <v>139</v>
      </c>
      <c r="K4385" s="1">
        <v>46255.758941458334</v>
      </c>
      <c r="L4385">
        <v>0</v>
      </c>
      <c r="M4385">
        <v>0</v>
      </c>
      <c r="N4385">
        <v>0</v>
      </c>
      <c r="O4385">
        <v>0</v>
      </c>
      <c r="P4385" s="119" t="s">
        <v>20254</v>
      </c>
    </row>
    <row r="4386" spans="1:16" x14ac:dyDescent="0.25">
      <c r="A4386">
        <v>9757</v>
      </c>
      <c r="B4386" s="119" t="s">
        <v>2377</v>
      </c>
      <c r="C4386">
        <v>75</v>
      </c>
      <c r="E4386">
        <v>38</v>
      </c>
      <c r="F4386">
        <v>66442</v>
      </c>
      <c r="G4386">
        <v>3</v>
      </c>
      <c r="H4386">
        <v>1499997</v>
      </c>
      <c r="I4386" s="119" t="s">
        <v>16</v>
      </c>
      <c r="J4386" s="119" t="s">
        <v>139</v>
      </c>
      <c r="K4386" s="1">
        <v>46255.758941458334</v>
      </c>
      <c r="L4386">
        <v>0</v>
      </c>
      <c r="M4386">
        <v>0</v>
      </c>
      <c r="N4386">
        <v>0</v>
      </c>
      <c r="O4386">
        <v>0</v>
      </c>
      <c r="P4386" s="119" t="s">
        <v>20254</v>
      </c>
    </row>
    <row r="4387" spans="1:16" x14ac:dyDescent="0.25">
      <c r="A4387">
        <v>9758</v>
      </c>
      <c r="B4387" s="119" t="s">
        <v>2378</v>
      </c>
      <c r="C4387">
        <v>75</v>
      </c>
      <c r="E4387">
        <v>25</v>
      </c>
      <c r="F4387">
        <v>56557</v>
      </c>
      <c r="G4387">
        <v>4</v>
      </c>
      <c r="H4387">
        <v>1009995</v>
      </c>
      <c r="I4387" s="119" t="s">
        <v>16</v>
      </c>
      <c r="J4387" s="119" t="s">
        <v>139</v>
      </c>
      <c r="K4387" s="1">
        <v>46255.758941458334</v>
      </c>
      <c r="L4387">
        <v>0</v>
      </c>
      <c r="M4387">
        <v>0</v>
      </c>
      <c r="N4387">
        <v>0</v>
      </c>
      <c r="O4387">
        <v>0</v>
      </c>
      <c r="P4387" s="119" t="s">
        <v>20254</v>
      </c>
    </row>
    <row r="4388" spans="1:16" x14ac:dyDescent="0.25">
      <c r="A4388">
        <v>9759</v>
      </c>
      <c r="B4388" s="119" t="s">
        <v>2379</v>
      </c>
      <c r="C4388">
        <v>75</v>
      </c>
      <c r="E4388">
        <v>24</v>
      </c>
      <c r="F4388">
        <v>109584</v>
      </c>
      <c r="G4388">
        <v>1</v>
      </c>
      <c r="H4388">
        <v>1599580</v>
      </c>
      <c r="I4388" s="119" t="s">
        <v>16</v>
      </c>
      <c r="J4388" s="119" t="s">
        <v>139</v>
      </c>
      <c r="K4388" s="1">
        <v>46255.758941458334</v>
      </c>
      <c r="L4388">
        <v>0</v>
      </c>
      <c r="M4388">
        <v>0</v>
      </c>
      <c r="N4388">
        <v>0</v>
      </c>
      <c r="O4388">
        <v>0</v>
      </c>
      <c r="P4388" s="119" t="s">
        <v>20254</v>
      </c>
    </row>
    <row r="4389" spans="1:16" x14ac:dyDescent="0.25">
      <c r="A4389">
        <v>9760</v>
      </c>
      <c r="B4389" s="119" t="s">
        <v>2380</v>
      </c>
      <c r="C4389">
        <v>75</v>
      </c>
      <c r="E4389">
        <v>30</v>
      </c>
      <c r="F4389">
        <v>70016</v>
      </c>
      <c r="G4389">
        <v>3</v>
      </c>
      <c r="H4389">
        <v>2507598</v>
      </c>
      <c r="I4389" s="119" t="s">
        <v>16</v>
      </c>
      <c r="J4389" s="119" t="s">
        <v>139</v>
      </c>
      <c r="K4389" s="1">
        <v>46255.758941458334</v>
      </c>
      <c r="L4389">
        <v>0</v>
      </c>
      <c r="M4389">
        <v>0</v>
      </c>
      <c r="N4389">
        <v>0</v>
      </c>
      <c r="O4389">
        <v>0</v>
      </c>
      <c r="P4389" s="119" t="s">
        <v>20254</v>
      </c>
    </row>
    <row r="4390" spans="1:16" x14ac:dyDescent="0.25">
      <c r="A4390">
        <v>9761</v>
      </c>
      <c r="B4390" s="119" t="s">
        <v>2381</v>
      </c>
      <c r="C4390">
        <v>75</v>
      </c>
      <c r="E4390">
        <v>33</v>
      </c>
      <c r="F4390">
        <v>94242</v>
      </c>
      <c r="G4390">
        <v>2</v>
      </c>
      <c r="H4390">
        <v>1199580</v>
      </c>
      <c r="I4390" s="119" t="s">
        <v>16</v>
      </c>
      <c r="J4390" s="119" t="s">
        <v>139</v>
      </c>
      <c r="K4390" s="1">
        <v>46255.758941458334</v>
      </c>
      <c r="L4390">
        <v>0</v>
      </c>
      <c r="M4390">
        <v>0</v>
      </c>
      <c r="N4390">
        <v>0</v>
      </c>
      <c r="O4390">
        <v>0</v>
      </c>
      <c r="P4390" s="119" t="s">
        <v>20254</v>
      </c>
    </row>
    <row r="4391" spans="1:16" x14ac:dyDescent="0.25">
      <c r="A4391">
        <v>9762</v>
      </c>
      <c r="B4391" s="119" t="s">
        <v>2382</v>
      </c>
      <c r="C4391">
        <v>75</v>
      </c>
      <c r="E4391">
        <v>21</v>
      </c>
      <c r="F4391">
        <v>97242</v>
      </c>
      <c r="G4391">
        <v>2</v>
      </c>
      <c r="H4391">
        <v>1999997</v>
      </c>
      <c r="I4391" s="119" t="s">
        <v>16</v>
      </c>
      <c r="J4391" s="119" t="s">
        <v>139</v>
      </c>
      <c r="K4391" s="1">
        <v>46255.758941458334</v>
      </c>
      <c r="L4391">
        <v>0</v>
      </c>
      <c r="M4391">
        <v>0</v>
      </c>
      <c r="N4391">
        <v>0</v>
      </c>
      <c r="O4391">
        <v>0</v>
      </c>
      <c r="P4391" s="119" t="s">
        <v>20254</v>
      </c>
    </row>
    <row r="4392" spans="1:16" x14ac:dyDescent="0.25">
      <c r="A4392">
        <v>9763</v>
      </c>
      <c r="B4392" s="119" t="s">
        <v>2383</v>
      </c>
      <c r="C4392">
        <v>75</v>
      </c>
      <c r="E4392">
        <v>86</v>
      </c>
      <c r="F4392">
        <v>74636</v>
      </c>
      <c r="G4392">
        <v>13</v>
      </c>
      <c r="H4392">
        <v>2494142</v>
      </c>
      <c r="I4392" s="119" t="s">
        <v>16</v>
      </c>
      <c r="J4392" s="119" t="s">
        <v>139</v>
      </c>
      <c r="K4392" s="1">
        <v>46255.758941458334</v>
      </c>
      <c r="L4392">
        <v>0</v>
      </c>
      <c r="M4392">
        <v>0</v>
      </c>
      <c r="N4392">
        <v>0</v>
      </c>
      <c r="O4392">
        <v>0</v>
      </c>
      <c r="P4392" s="119" t="s">
        <v>20254</v>
      </c>
    </row>
    <row r="4393" spans="1:16" x14ac:dyDescent="0.25">
      <c r="A4393">
        <v>9764</v>
      </c>
      <c r="B4393" s="119" t="s">
        <v>2384</v>
      </c>
      <c r="C4393">
        <v>75</v>
      </c>
      <c r="E4393">
        <v>13</v>
      </c>
      <c r="F4393">
        <v>105653</v>
      </c>
      <c r="G4393">
        <v>3</v>
      </c>
      <c r="H4393">
        <v>1000000</v>
      </c>
      <c r="I4393" s="119" t="s">
        <v>16</v>
      </c>
      <c r="J4393" s="119" t="s">
        <v>139</v>
      </c>
      <c r="K4393" s="1">
        <v>46255.758941458334</v>
      </c>
      <c r="L4393">
        <v>0</v>
      </c>
      <c r="M4393">
        <v>0</v>
      </c>
      <c r="N4393">
        <v>0</v>
      </c>
      <c r="O4393">
        <v>0</v>
      </c>
      <c r="P4393" s="119" t="s">
        <v>20254</v>
      </c>
    </row>
    <row r="4394" spans="1:16" x14ac:dyDescent="0.25">
      <c r="A4394">
        <v>9765</v>
      </c>
      <c r="B4394" s="119" t="s">
        <v>2385</v>
      </c>
      <c r="C4394">
        <v>80</v>
      </c>
      <c r="E4394">
        <v>37</v>
      </c>
      <c r="F4394">
        <v>222226</v>
      </c>
      <c r="G4394">
        <v>6</v>
      </c>
      <c r="H4394">
        <v>1589580</v>
      </c>
      <c r="I4394" s="119" t="s">
        <v>16</v>
      </c>
      <c r="J4394" s="119" t="s">
        <v>139</v>
      </c>
      <c r="K4394" s="1">
        <v>46255.758941458334</v>
      </c>
      <c r="L4394">
        <v>0</v>
      </c>
      <c r="M4394">
        <v>0</v>
      </c>
      <c r="N4394">
        <v>0</v>
      </c>
      <c r="O4394">
        <v>0</v>
      </c>
      <c r="P4394" s="119" t="s">
        <v>20254</v>
      </c>
    </row>
    <row r="4395" spans="1:16" x14ac:dyDescent="0.25">
      <c r="A4395">
        <v>9766</v>
      </c>
      <c r="B4395" s="119" t="s">
        <v>2386</v>
      </c>
      <c r="C4395">
        <v>80</v>
      </c>
      <c r="E4395">
        <v>42</v>
      </c>
      <c r="F4395">
        <v>90507</v>
      </c>
      <c r="G4395">
        <v>2</v>
      </c>
      <c r="H4395">
        <v>1999999</v>
      </c>
      <c r="I4395" s="119" t="s">
        <v>16</v>
      </c>
      <c r="J4395" s="119" t="s">
        <v>139</v>
      </c>
      <c r="K4395" s="1">
        <v>46255.758941458334</v>
      </c>
      <c r="L4395">
        <v>0</v>
      </c>
      <c r="M4395">
        <v>0</v>
      </c>
      <c r="N4395">
        <v>0</v>
      </c>
      <c r="O4395">
        <v>0</v>
      </c>
      <c r="P4395" s="119" t="s">
        <v>20254</v>
      </c>
    </row>
    <row r="4396" spans="1:16" x14ac:dyDescent="0.25">
      <c r="A4396">
        <v>9767</v>
      </c>
      <c r="B4396" s="119" t="s">
        <v>2387</v>
      </c>
      <c r="C4396">
        <v>80</v>
      </c>
      <c r="E4396">
        <v>42</v>
      </c>
      <c r="F4396">
        <v>400004</v>
      </c>
      <c r="G4396">
        <v>9</v>
      </c>
      <c r="H4396">
        <v>1999897</v>
      </c>
      <c r="I4396" s="119" t="s">
        <v>16</v>
      </c>
      <c r="J4396" s="119" t="s">
        <v>139</v>
      </c>
      <c r="K4396" s="1">
        <v>46255.758941458334</v>
      </c>
      <c r="L4396">
        <v>0</v>
      </c>
      <c r="M4396">
        <v>0</v>
      </c>
      <c r="N4396">
        <v>0</v>
      </c>
      <c r="O4396">
        <v>0</v>
      </c>
      <c r="P4396" s="119" t="s">
        <v>20254</v>
      </c>
    </row>
    <row r="4397" spans="1:16" x14ac:dyDescent="0.25">
      <c r="A4397">
        <v>9768</v>
      </c>
      <c r="B4397" s="119" t="s">
        <v>2388</v>
      </c>
      <c r="C4397">
        <v>80</v>
      </c>
      <c r="E4397">
        <v>39</v>
      </c>
      <c r="F4397">
        <v>160034</v>
      </c>
      <c r="G4397">
        <v>4</v>
      </c>
      <c r="H4397">
        <v>2099997</v>
      </c>
      <c r="I4397" s="119" t="s">
        <v>16</v>
      </c>
      <c r="J4397" s="119" t="s">
        <v>139</v>
      </c>
      <c r="K4397" s="1">
        <v>46255.758941458334</v>
      </c>
      <c r="L4397">
        <v>0</v>
      </c>
      <c r="M4397">
        <v>0</v>
      </c>
      <c r="N4397">
        <v>0</v>
      </c>
      <c r="O4397">
        <v>0</v>
      </c>
      <c r="P4397" s="119" t="s">
        <v>20254</v>
      </c>
    </row>
    <row r="4398" spans="1:16" x14ac:dyDescent="0.25">
      <c r="A4398">
        <v>9769</v>
      </c>
      <c r="B4398" s="119" t="s">
        <v>2389</v>
      </c>
      <c r="C4398">
        <v>80</v>
      </c>
      <c r="E4398">
        <v>53</v>
      </c>
      <c r="F4398">
        <v>125079</v>
      </c>
      <c r="G4398">
        <v>4</v>
      </c>
      <c r="H4398">
        <v>1599580</v>
      </c>
      <c r="I4398" s="119" t="s">
        <v>16</v>
      </c>
      <c r="J4398" s="119" t="s">
        <v>139</v>
      </c>
      <c r="K4398" s="1">
        <v>46255.758941458334</v>
      </c>
      <c r="L4398">
        <v>0</v>
      </c>
      <c r="M4398">
        <v>0</v>
      </c>
      <c r="N4398">
        <v>0</v>
      </c>
      <c r="O4398">
        <v>0</v>
      </c>
      <c r="P4398" s="119" t="s">
        <v>20254</v>
      </c>
    </row>
    <row r="4399" spans="1:16" x14ac:dyDescent="0.25">
      <c r="A4399">
        <v>9770</v>
      </c>
      <c r="B4399" s="119" t="s">
        <v>2390</v>
      </c>
      <c r="C4399">
        <v>80</v>
      </c>
      <c r="E4399">
        <v>28</v>
      </c>
      <c r="F4399">
        <v>190408</v>
      </c>
      <c r="G4399">
        <v>3</v>
      </c>
      <c r="H4399">
        <v>1589580</v>
      </c>
      <c r="I4399" s="119" t="s">
        <v>16</v>
      </c>
      <c r="J4399" s="119" t="s">
        <v>139</v>
      </c>
      <c r="K4399" s="1">
        <v>46255.758941458334</v>
      </c>
      <c r="L4399">
        <v>0</v>
      </c>
      <c r="M4399">
        <v>0</v>
      </c>
      <c r="N4399">
        <v>0</v>
      </c>
      <c r="O4399">
        <v>0</v>
      </c>
      <c r="P4399" s="119" t="s">
        <v>20254</v>
      </c>
    </row>
    <row r="4400" spans="1:16" x14ac:dyDescent="0.25">
      <c r="A4400">
        <v>9771</v>
      </c>
      <c r="B4400" s="119" t="s">
        <v>2391</v>
      </c>
      <c r="C4400">
        <v>80</v>
      </c>
      <c r="E4400">
        <v>18</v>
      </c>
      <c r="F4400">
        <v>110011</v>
      </c>
      <c r="G4400">
        <v>6</v>
      </c>
      <c r="H4400">
        <v>1095550</v>
      </c>
      <c r="I4400" s="119" t="s">
        <v>16</v>
      </c>
      <c r="J4400" s="119" t="s">
        <v>139</v>
      </c>
      <c r="K4400" s="1">
        <v>46255.758941458334</v>
      </c>
      <c r="L4400">
        <v>2</v>
      </c>
      <c r="M4400">
        <v>0</v>
      </c>
      <c r="N4400">
        <v>1</v>
      </c>
      <c r="O4400">
        <v>0</v>
      </c>
      <c r="P4400" s="119" t="s">
        <v>20254</v>
      </c>
    </row>
    <row r="4401" spans="1:16" x14ac:dyDescent="0.25">
      <c r="A4401">
        <v>9772</v>
      </c>
      <c r="B4401" s="119" t="s">
        <v>2392</v>
      </c>
      <c r="C4401">
        <v>80</v>
      </c>
      <c r="E4401">
        <v>33</v>
      </c>
      <c r="F4401">
        <v>250008</v>
      </c>
      <c r="G4401">
        <v>1</v>
      </c>
      <c r="H4401">
        <v>1599580</v>
      </c>
      <c r="I4401" s="119" t="s">
        <v>16</v>
      </c>
      <c r="J4401" s="119" t="s">
        <v>139</v>
      </c>
      <c r="K4401" s="1">
        <v>46255.758941458334</v>
      </c>
      <c r="L4401">
        <v>0</v>
      </c>
      <c r="M4401">
        <v>0</v>
      </c>
      <c r="N4401">
        <v>0</v>
      </c>
      <c r="O4401">
        <v>0</v>
      </c>
      <c r="P4401" s="119" t="s">
        <v>20254</v>
      </c>
    </row>
    <row r="4402" spans="1:16" x14ac:dyDescent="0.25">
      <c r="A4402">
        <v>9773</v>
      </c>
      <c r="B4402" s="119" t="s">
        <v>2393</v>
      </c>
      <c r="C4402">
        <v>80</v>
      </c>
      <c r="E4402">
        <v>21</v>
      </c>
      <c r="F4402">
        <v>112349</v>
      </c>
      <c r="G4402">
        <v>2</v>
      </c>
      <c r="H4402">
        <v>1489580</v>
      </c>
      <c r="I4402" s="119" t="s">
        <v>16</v>
      </c>
      <c r="J4402" s="119" t="s">
        <v>139</v>
      </c>
      <c r="K4402" s="1">
        <v>46255.758941458334</v>
      </c>
      <c r="L4402">
        <v>1</v>
      </c>
      <c r="M4402">
        <v>0</v>
      </c>
      <c r="N4402">
        <v>0</v>
      </c>
      <c r="O4402">
        <v>0</v>
      </c>
      <c r="P4402" s="119" t="s">
        <v>20254</v>
      </c>
    </row>
    <row r="4403" spans="1:16" x14ac:dyDescent="0.25">
      <c r="A4403">
        <v>9774</v>
      </c>
      <c r="B4403" s="119" t="s">
        <v>2394</v>
      </c>
      <c r="C4403">
        <v>25</v>
      </c>
      <c r="E4403">
        <v>26</v>
      </c>
      <c r="F4403">
        <v>37299</v>
      </c>
      <c r="G4403">
        <v>3</v>
      </c>
      <c r="H4403">
        <v>679580</v>
      </c>
      <c r="I4403" s="119" t="s">
        <v>16</v>
      </c>
      <c r="J4403" s="119" t="s">
        <v>139</v>
      </c>
      <c r="K4403" s="1">
        <v>46255.758941458334</v>
      </c>
      <c r="L4403">
        <v>0</v>
      </c>
      <c r="M4403">
        <v>0</v>
      </c>
      <c r="N4403">
        <v>0</v>
      </c>
      <c r="O4403">
        <v>0</v>
      </c>
      <c r="P4403" s="119" t="s">
        <v>20254</v>
      </c>
    </row>
    <row r="4404" spans="1:16" x14ac:dyDescent="0.25">
      <c r="A4404">
        <v>9775</v>
      </c>
      <c r="B4404" s="119" t="s">
        <v>2395</v>
      </c>
      <c r="C4404">
        <v>25</v>
      </c>
      <c r="E4404">
        <v>28</v>
      </c>
      <c r="F4404">
        <v>12014</v>
      </c>
      <c r="G4404">
        <v>0</v>
      </c>
      <c r="H4404">
        <v>0</v>
      </c>
      <c r="I4404" s="119" t="s">
        <v>16</v>
      </c>
      <c r="J4404" s="119" t="s">
        <v>139</v>
      </c>
      <c r="K4404" s="1">
        <v>46255.758941458334</v>
      </c>
      <c r="L4404">
        <v>0</v>
      </c>
      <c r="M4404">
        <v>0</v>
      </c>
      <c r="N4404">
        <v>0</v>
      </c>
      <c r="O4404">
        <v>0</v>
      </c>
      <c r="P4404" s="119" t="s">
        <v>20254</v>
      </c>
    </row>
    <row r="4405" spans="1:16" x14ac:dyDescent="0.25">
      <c r="A4405">
        <v>9776</v>
      </c>
      <c r="B4405" s="119" t="s">
        <v>2396</v>
      </c>
      <c r="C4405">
        <v>25</v>
      </c>
      <c r="E4405">
        <v>11</v>
      </c>
      <c r="F4405">
        <v>50000</v>
      </c>
      <c r="G4405">
        <v>1</v>
      </c>
      <c r="H4405">
        <v>699580</v>
      </c>
      <c r="I4405" s="119" t="s">
        <v>16</v>
      </c>
      <c r="J4405" s="119" t="s">
        <v>139</v>
      </c>
      <c r="K4405" s="1">
        <v>46255.758941458334</v>
      </c>
      <c r="L4405">
        <v>0</v>
      </c>
      <c r="M4405">
        <v>0</v>
      </c>
      <c r="N4405">
        <v>0</v>
      </c>
      <c r="O4405">
        <v>0</v>
      </c>
      <c r="P4405" s="119" t="s">
        <v>20254</v>
      </c>
    </row>
    <row r="4406" spans="1:16" x14ac:dyDescent="0.25">
      <c r="A4406">
        <v>9777</v>
      </c>
      <c r="B4406" s="119" t="s">
        <v>2397</v>
      </c>
      <c r="C4406">
        <v>25</v>
      </c>
      <c r="E4406">
        <v>45</v>
      </c>
      <c r="F4406">
        <v>6083</v>
      </c>
      <c r="G4406">
        <v>1</v>
      </c>
      <c r="H4406">
        <v>699580</v>
      </c>
      <c r="I4406" s="119" t="s">
        <v>16</v>
      </c>
      <c r="J4406" s="119" t="s">
        <v>139</v>
      </c>
      <c r="K4406" s="1">
        <v>46255.758941458334</v>
      </c>
      <c r="L4406">
        <v>4</v>
      </c>
      <c r="M4406">
        <v>0</v>
      </c>
      <c r="N4406">
        <v>1</v>
      </c>
      <c r="O4406">
        <v>0</v>
      </c>
      <c r="P4406" s="119" t="s">
        <v>20254</v>
      </c>
    </row>
    <row r="4407" spans="1:16" x14ac:dyDescent="0.25">
      <c r="A4407">
        <v>9778</v>
      </c>
      <c r="B4407" s="119" t="s">
        <v>2398</v>
      </c>
      <c r="C4407">
        <v>25</v>
      </c>
      <c r="E4407">
        <v>49</v>
      </c>
      <c r="F4407">
        <v>10012</v>
      </c>
      <c r="G4407">
        <v>4</v>
      </c>
      <c r="H4407">
        <v>509090</v>
      </c>
      <c r="I4407" s="119" t="s">
        <v>16</v>
      </c>
      <c r="J4407" s="119" t="s">
        <v>139</v>
      </c>
      <c r="K4407" s="1">
        <v>46255.758941458334</v>
      </c>
      <c r="L4407">
        <v>0</v>
      </c>
      <c r="M4407">
        <v>0</v>
      </c>
      <c r="N4407">
        <v>0</v>
      </c>
      <c r="O4407">
        <v>0</v>
      </c>
      <c r="P4407" s="119" t="s">
        <v>20254</v>
      </c>
    </row>
    <row r="4408" spans="1:16" x14ac:dyDescent="0.25">
      <c r="A4408">
        <v>9779</v>
      </c>
      <c r="B4408" s="119" t="s">
        <v>2399</v>
      </c>
      <c r="C4408">
        <v>25</v>
      </c>
      <c r="E4408">
        <v>16</v>
      </c>
      <c r="F4408">
        <v>10125</v>
      </c>
      <c r="G4408">
        <v>2</v>
      </c>
      <c r="H4408">
        <v>739580</v>
      </c>
      <c r="I4408" s="119" t="s">
        <v>16</v>
      </c>
      <c r="J4408" s="119" t="s">
        <v>139</v>
      </c>
      <c r="K4408" s="1">
        <v>46255.758941458334</v>
      </c>
      <c r="L4408">
        <v>0</v>
      </c>
      <c r="M4408">
        <v>0</v>
      </c>
      <c r="N4408">
        <v>0</v>
      </c>
      <c r="O4408">
        <v>0</v>
      </c>
      <c r="P4408" s="119" t="s">
        <v>20254</v>
      </c>
    </row>
    <row r="4409" spans="1:16" x14ac:dyDescent="0.25">
      <c r="A4409">
        <v>9780</v>
      </c>
      <c r="B4409" s="119" t="s">
        <v>2400</v>
      </c>
      <c r="C4409">
        <v>40</v>
      </c>
      <c r="E4409">
        <v>35</v>
      </c>
      <c r="F4409">
        <v>32136</v>
      </c>
      <c r="G4409">
        <v>1</v>
      </c>
      <c r="H4409">
        <v>999580</v>
      </c>
      <c r="I4409" s="119" t="s">
        <v>16</v>
      </c>
      <c r="J4409" s="119" t="s">
        <v>139</v>
      </c>
      <c r="K4409" s="1">
        <v>46255.758941458334</v>
      </c>
      <c r="L4409">
        <v>0</v>
      </c>
      <c r="M4409">
        <v>0</v>
      </c>
      <c r="N4409">
        <v>0</v>
      </c>
      <c r="O4409">
        <v>0</v>
      </c>
      <c r="P4409" s="119" t="s">
        <v>20254</v>
      </c>
    </row>
    <row r="4410" spans="1:16" x14ac:dyDescent="0.25">
      <c r="A4410">
        <v>9781</v>
      </c>
      <c r="B4410" s="119" t="s">
        <v>2401</v>
      </c>
      <c r="C4410">
        <v>40</v>
      </c>
      <c r="E4410">
        <v>19</v>
      </c>
      <c r="F4410">
        <v>40940</v>
      </c>
      <c r="G4410">
        <v>2</v>
      </c>
      <c r="H4410">
        <v>759929</v>
      </c>
      <c r="I4410" s="119" t="s">
        <v>16</v>
      </c>
      <c r="J4410" s="119" t="s">
        <v>139</v>
      </c>
      <c r="K4410" s="1">
        <v>46255.758941458334</v>
      </c>
      <c r="L4410">
        <v>0</v>
      </c>
      <c r="M4410">
        <v>0</v>
      </c>
      <c r="N4410">
        <v>0</v>
      </c>
      <c r="O4410">
        <v>0</v>
      </c>
      <c r="P4410" s="119" t="s">
        <v>20254</v>
      </c>
    </row>
    <row r="4411" spans="1:16" x14ac:dyDescent="0.25">
      <c r="A4411">
        <v>9782</v>
      </c>
      <c r="B4411" s="119" t="s">
        <v>2402</v>
      </c>
      <c r="C4411">
        <v>40</v>
      </c>
      <c r="E4411">
        <v>37</v>
      </c>
      <c r="F4411">
        <v>11587</v>
      </c>
      <c r="G4411">
        <v>1</v>
      </c>
      <c r="H4411">
        <v>1290000</v>
      </c>
      <c r="I4411" s="119" t="s">
        <v>16</v>
      </c>
      <c r="J4411" s="119" t="s">
        <v>139</v>
      </c>
      <c r="K4411" s="1">
        <v>46255.758941458334</v>
      </c>
      <c r="L4411">
        <v>0</v>
      </c>
      <c r="M4411">
        <v>0</v>
      </c>
      <c r="N4411">
        <v>0</v>
      </c>
      <c r="O4411">
        <v>0</v>
      </c>
      <c r="P4411" s="119" t="s">
        <v>20254</v>
      </c>
    </row>
    <row r="4412" spans="1:16" x14ac:dyDescent="0.25">
      <c r="A4412">
        <v>9783</v>
      </c>
      <c r="B4412" s="119" t="s">
        <v>2403</v>
      </c>
      <c r="C4412">
        <v>40</v>
      </c>
      <c r="E4412">
        <v>20</v>
      </c>
      <c r="F4412">
        <v>35645</v>
      </c>
      <c r="G4412">
        <v>5</v>
      </c>
      <c r="H4412">
        <v>1000000</v>
      </c>
      <c r="I4412" s="119" t="s">
        <v>16</v>
      </c>
      <c r="J4412" s="119" t="s">
        <v>139</v>
      </c>
      <c r="K4412" s="1">
        <v>46255.758941458334</v>
      </c>
      <c r="L4412">
        <v>0</v>
      </c>
      <c r="M4412">
        <v>0</v>
      </c>
      <c r="N4412">
        <v>0</v>
      </c>
      <c r="O4412">
        <v>0</v>
      </c>
      <c r="P4412" s="119" t="s">
        <v>20254</v>
      </c>
    </row>
    <row r="4413" spans="1:16" x14ac:dyDescent="0.25">
      <c r="A4413">
        <v>9784</v>
      </c>
      <c r="B4413" s="119" t="s">
        <v>2404</v>
      </c>
      <c r="C4413">
        <v>40</v>
      </c>
      <c r="E4413">
        <v>22</v>
      </c>
      <c r="F4413">
        <v>81505</v>
      </c>
      <c r="G4413">
        <v>2</v>
      </c>
      <c r="H4413">
        <v>849580</v>
      </c>
      <c r="I4413" s="119" t="s">
        <v>16</v>
      </c>
      <c r="J4413" s="119" t="s">
        <v>139</v>
      </c>
      <c r="K4413" s="1">
        <v>46255.758941458334</v>
      </c>
      <c r="L4413">
        <v>0</v>
      </c>
      <c r="M4413">
        <v>0</v>
      </c>
      <c r="N4413">
        <v>0</v>
      </c>
      <c r="O4413">
        <v>0</v>
      </c>
      <c r="P4413" s="119" t="s">
        <v>20254</v>
      </c>
    </row>
    <row r="4414" spans="1:16" x14ac:dyDescent="0.25">
      <c r="A4414">
        <v>9785</v>
      </c>
      <c r="B4414" s="119" t="s">
        <v>2405</v>
      </c>
      <c r="C4414">
        <v>40</v>
      </c>
      <c r="E4414">
        <v>38</v>
      </c>
      <c r="F4414">
        <v>20271</v>
      </c>
      <c r="G4414">
        <v>1</v>
      </c>
      <c r="H4414">
        <v>1400000</v>
      </c>
      <c r="I4414" s="119" t="s">
        <v>16</v>
      </c>
      <c r="J4414" s="119" t="s">
        <v>139</v>
      </c>
      <c r="K4414" s="1">
        <v>46255.758941458334</v>
      </c>
      <c r="L4414">
        <v>0</v>
      </c>
      <c r="M4414">
        <v>0</v>
      </c>
      <c r="N4414">
        <v>0</v>
      </c>
      <c r="O4414">
        <v>0</v>
      </c>
      <c r="P4414" s="119" t="s">
        <v>20254</v>
      </c>
    </row>
    <row r="4415" spans="1:16" x14ac:dyDescent="0.25">
      <c r="A4415">
        <v>9786</v>
      </c>
      <c r="B4415" s="119" t="s">
        <v>2406</v>
      </c>
      <c r="C4415">
        <v>40</v>
      </c>
      <c r="E4415">
        <v>25</v>
      </c>
      <c r="F4415">
        <v>48118</v>
      </c>
      <c r="G4415">
        <v>3</v>
      </c>
      <c r="H4415">
        <v>719999</v>
      </c>
      <c r="I4415" s="119" t="s">
        <v>16</v>
      </c>
      <c r="J4415" s="119" t="s">
        <v>139</v>
      </c>
      <c r="K4415" s="1">
        <v>46255.758941458334</v>
      </c>
      <c r="L4415">
        <v>0</v>
      </c>
      <c r="M4415">
        <v>0</v>
      </c>
      <c r="N4415">
        <v>0</v>
      </c>
      <c r="O4415">
        <v>0</v>
      </c>
      <c r="P4415" s="119" t="s">
        <v>20254</v>
      </c>
    </row>
    <row r="4416" spans="1:16" x14ac:dyDescent="0.25">
      <c r="A4416">
        <v>9787</v>
      </c>
      <c r="B4416" s="119" t="s">
        <v>2407</v>
      </c>
      <c r="C4416">
        <v>40</v>
      </c>
      <c r="E4416">
        <v>49</v>
      </c>
      <c r="F4416">
        <v>100079</v>
      </c>
      <c r="G4416">
        <v>1</v>
      </c>
      <c r="H4416">
        <v>999580</v>
      </c>
      <c r="I4416" s="119" t="s">
        <v>16</v>
      </c>
      <c r="J4416" s="119" t="s">
        <v>139</v>
      </c>
      <c r="K4416" s="1">
        <v>46255.758941458334</v>
      </c>
      <c r="L4416">
        <v>0</v>
      </c>
      <c r="M4416">
        <v>0</v>
      </c>
      <c r="N4416">
        <v>0</v>
      </c>
      <c r="O4416">
        <v>0</v>
      </c>
      <c r="P4416" s="119" t="s">
        <v>20254</v>
      </c>
    </row>
    <row r="4417" spans="1:16" x14ac:dyDescent="0.25">
      <c r="A4417">
        <v>9788</v>
      </c>
      <c r="B4417" s="119" t="s">
        <v>2408</v>
      </c>
      <c r="C4417">
        <v>40</v>
      </c>
      <c r="E4417">
        <v>17</v>
      </c>
      <c r="F4417">
        <v>100045</v>
      </c>
      <c r="G4417">
        <v>1</v>
      </c>
      <c r="H4417">
        <v>899580</v>
      </c>
      <c r="I4417" s="119" t="s">
        <v>16</v>
      </c>
      <c r="J4417" s="119" t="s">
        <v>139</v>
      </c>
      <c r="K4417" s="1">
        <v>46255.758941458334</v>
      </c>
      <c r="L4417">
        <v>0</v>
      </c>
      <c r="M4417">
        <v>0</v>
      </c>
      <c r="N4417">
        <v>0</v>
      </c>
      <c r="O4417">
        <v>0</v>
      </c>
      <c r="P4417" s="119" t="s">
        <v>20254</v>
      </c>
    </row>
    <row r="4418" spans="1:16" x14ac:dyDescent="0.25">
      <c r="A4418">
        <v>9789</v>
      </c>
      <c r="B4418" s="119" t="s">
        <v>2409</v>
      </c>
      <c r="C4418">
        <v>60</v>
      </c>
      <c r="E4418">
        <v>27</v>
      </c>
      <c r="F4418">
        <v>70542</v>
      </c>
      <c r="G4418">
        <v>1</v>
      </c>
      <c r="H4418">
        <v>1099580</v>
      </c>
      <c r="I4418" s="119" t="s">
        <v>16</v>
      </c>
      <c r="J4418" s="119" t="s">
        <v>139</v>
      </c>
      <c r="K4418" s="1">
        <v>46255.758941458334</v>
      </c>
      <c r="L4418">
        <v>0</v>
      </c>
      <c r="M4418">
        <v>0</v>
      </c>
      <c r="N4418">
        <v>0</v>
      </c>
      <c r="O4418">
        <v>0</v>
      </c>
      <c r="P4418" s="119" t="s">
        <v>20254</v>
      </c>
    </row>
    <row r="4419" spans="1:16" x14ac:dyDescent="0.25">
      <c r="A4419">
        <v>9790</v>
      </c>
      <c r="B4419" s="119" t="s">
        <v>2410</v>
      </c>
      <c r="C4419">
        <v>60</v>
      </c>
      <c r="E4419">
        <v>36</v>
      </c>
      <c r="F4419">
        <v>21343</v>
      </c>
      <c r="G4419">
        <v>1</v>
      </c>
      <c r="H4419">
        <v>1149580</v>
      </c>
      <c r="I4419" s="119" t="s">
        <v>16</v>
      </c>
      <c r="J4419" s="119" t="s">
        <v>139</v>
      </c>
      <c r="K4419" s="1">
        <v>46255.758941458334</v>
      </c>
      <c r="L4419">
        <v>2</v>
      </c>
      <c r="M4419">
        <v>1</v>
      </c>
      <c r="N4419">
        <v>0</v>
      </c>
      <c r="O4419">
        <v>0</v>
      </c>
      <c r="P4419" s="119" t="s">
        <v>20254</v>
      </c>
    </row>
    <row r="4420" spans="1:16" x14ac:dyDescent="0.25">
      <c r="A4420">
        <v>9791</v>
      </c>
      <c r="B4420" s="119" t="s">
        <v>2411</v>
      </c>
      <c r="C4420">
        <v>60</v>
      </c>
      <c r="E4420">
        <v>20</v>
      </c>
      <c r="F4420">
        <v>61670</v>
      </c>
      <c r="G4420">
        <v>1</v>
      </c>
      <c r="H4420">
        <v>1249580</v>
      </c>
      <c r="I4420" s="119" t="s">
        <v>16</v>
      </c>
      <c r="J4420" s="119" t="s">
        <v>139</v>
      </c>
      <c r="K4420" s="1">
        <v>46255.758941458334</v>
      </c>
      <c r="L4420">
        <v>0</v>
      </c>
      <c r="M4420">
        <v>0</v>
      </c>
      <c r="N4420">
        <v>0</v>
      </c>
      <c r="O4420">
        <v>0</v>
      </c>
      <c r="P4420" s="119" t="s">
        <v>20254</v>
      </c>
    </row>
    <row r="4421" spans="1:16" x14ac:dyDescent="0.25">
      <c r="A4421">
        <v>9792</v>
      </c>
      <c r="B4421" s="119" t="s">
        <v>2412</v>
      </c>
      <c r="C4421">
        <v>60</v>
      </c>
      <c r="E4421">
        <v>31</v>
      </c>
      <c r="F4421">
        <v>13256</v>
      </c>
      <c r="G4421">
        <v>3</v>
      </c>
      <c r="H4421">
        <v>1139580</v>
      </c>
      <c r="I4421" s="119" t="s">
        <v>16</v>
      </c>
      <c r="J4421" s="119" t="s">
        <v>139</v>
      </c>
      <c r="K4421" s="1">
        <v>46255.758941458334</v>
      </c>
      <c r="L4421">
        <v>0</v>
      </c>
      <c r="M4421">
        <v>0</v>
      </c>
      <c r="N4421">
        <v>0</v>
      </c>
      <c r="O4421">
        <v>0</v>
      </c>
      <c r="P4421" s="119" t="s">
        <v>20254</v>
      </c>
    </row>
    <row r="4422" spans="1:16" x14ac:dyDescent="0.25">
      <c r="A4422">
        <v>9793</v>
      </c>
      <c r="B4422" s="119" t="s">
        <v>2413</v>
      </c>
      <c r="C4422">
        <v>60</v>
      </c>
      <c r="E4422">
        <v>31</v>
      </c>
      <c r="F4422">
        <v>5101</v>
      </c>
      <c r="G4422">
        <v>1</v>
      </c>
      <c r="H4422">
        <v>1149580</v>
      </c>
      <c r="I4422" s="119" t="s">
        <v>16</v>
      </c>
      <c r="J4422" s="119" t="s">
        <v>139</v>
      </c>
      <c r="K4422" s="1">
        <v>46255.758941458334</v>
      </c>
      <c r="L4422">
        <v>0</v>
      </c>
      <c r="M4422">
        <v>0</v>
      </c>
      <c r="N4422">
        <v>0</v>
      </c>
      <c r="O4422">
        <v>0</v>
      </c>
      <c r="P4422" s="119" t="s">
        <v>20254</v>
      </c>
    </row>
    <row r="4423" spans="1:16" x14ac:dyDescent="0.25">
      <c r="A4423">
        <v>9794</v>
      </c>
      <c r="B4423" s="119" t="s">
        <v>2414</v>
      </c>
      <c r="C4423">
        <v>60</v>
      </c>
      <c r="E4423">
        <v>16</v>
      </c>
      <c r="F4423">
        <v>70032</v>
      </c>
      <c r="G4423">
        <v>1</v>
      </c>
      <c r="H4423">
        <v>1099580</v>
      </c>
      <c r="I4423" s="119" t="s">
        <v>16</v>
      </c>
      <c r="J4423" s="119" t="s">
        <v>139</v>
      </c>
      <c r="K4423" s="1">
        <v>46255.758941458334</v>
      </c>
      <c r="L4423">
        <v>0</v>
      </c>
      <c r="M4423">
        <v>0</v>
      </c>
      <c r="N4423">
        <v>0</v>
      </c>
      <c r="O4423">
        <v>0</v>
      </c>
      <c r="P4423" s="119" t="s">
        <v>20254</v>
      </c>
    </row>
    <row r="4424" spans="1:16" x14ac:dyDescent="0.25">
      <c r="A4424">
        <v>9795</v>
      </c>
      <c r="B4424" s="119" t="s">
        <v>2415</v>
      </c>
      <c r="C4424">
        <v>60</v>
      </c>
      <c r="E4424">
        <v>22</v>
      </c>
      <c r="F4424">
        <v>85942</v>
      </c>
      <c r="G4424">
        <v>1</v>
      </c>
      <c r="H4424">
        <v>1249580</v>
      </c>
      <c r="I4424" s="119" t="s">
        <v>16</v>
      </c>
      <c r="J4424" s="119" t="s">
        <v>139</v>
      </c>
      <c r="K4424" s="1">
        <v>46255.758941458334</v>
      </c>
      <c r="L4424">
        <v>2</v>
      </c>
      <c r="M4424">
        <v>0</v>
      </c>
      <c r="N4424">
        <v>0</v>
      </c>
      <c r="O4424">
        <v>0</v>
      </c>
      <c r="P4424" s="119" t="s">
        <v>20254</v>
      </c>
    </row>
    <row r="4425" spans="1:16" x14ac:dyDescent="0.25">
      <c r="A4425">
        <v>9796</v>
      </c>
      <c r="B4425" s="119" t="s">
        <v>2416</v>
      </c>
      <c r="C4425">
        <v>60</v>
      </c>
      <c r="E4425">
        <v>18</v>
      </c>
      <c r="F4425">
        <v>50668</v>
      </c>
      <c r="G4425">
        <v>1</v>
      </c>
      <c r="H4425">
        <v>1199580</v>
      </c>
      <c r="I4425" s="119" t="s">
        <v>16</v>
      </c>
      <c r="J4425" s="119" t="s">
        <v>139</v>
      </c>
      <c r="K4425" s="1">
        <v>46255.758941458334</v>
      </c>
      <c r="L4425">
        <v>0</v>
      </c>
      <c r="M4425">
        <v>0</v>
      </c>
      <c r="N4425">
        <v>0</v>
      </c>
      <c r="O4425">
        <v>0</v>
      </c>
      <c r="P4425" s="119" t="s">
        <v>20254</v>
      </c>
    </row>
    <row r="4426" spans="1:16" x14ac:dyDescent="0.25">
      <c r="A4426">
        <v>9797</v>
      </c>
      <c r="B4426" s="119" t="s">
        <v>2417</v>
      </c>
      <c r="C4426">
        <v>60</v>
      </c>
      <c r="E4426">
        <v>29</v>
      </c>
      <c r="F4426">
        <v>71363</v>
      </c>
      <c r="G4426">
        <v>1</v>
      </c>
      <c r="H4426">
        <v>1199580</v>
      </c>
      <c r="I4426" s="119" t="s">
        <v>16</v>
      </c>
      <c r="J4426" s="119" t="s">
        <v>139</v>
      </c>
      <c r="K4426" s="1">
        <v>46255.758941458334</v>
      </c>
      <c r="L4426">
        <v>0</v>
      </c>
      <c r="M4426">
        <v>0</v>
      </c>
      <c r="N4426">
        <v>0</v>
      </c>
      <c r="O4426">
        <v>0</v>
      </c>
      <c r="P4426" s="119" t="s">
        <v>20254</v>
      </c>
    </row>
    <row r="4427" spans="1:16" x14ac:dyDescent="0.25">
      <c r="A4427">
        <v>9798</v>
      </c>
      <c r="B4427" s="119" t="s">
        <v>2418</v>
      </c>
      <c r="C4427">
        <v>75</v>
      </c>
      <c r="E4427">
        <v>26</v>
      </c>
      <c r="F4427">
        <v>70161</v>
      </c>
      <c r="G4427">
        <v>2</v>
      </c>
      <c r="H4427">
        <v>1499580</v>
      </c>
      <c r="I4427" s="119" t="s">
        <v>16</v>
      </c>
      <c r="J4427" s="119" t="s">
        <v>139</v>
      </c>
      <c r="K4427" s="1">
        <v>46255.758941458334</v>
      </c>
      <c r="L4427">
        <v>0</v>
      </c>
      <c r="M4427">
        <v>0</v>
      </c>
      <c r="N4427">
        <v>0</v>
      </c>
      <c r="O4427">
        <v>0</v>
      </c>
      <c r="P4427" s="119" t="s">
        <v>20254</v>
      </c>
    </row>
    <row r="4428" spans="1:16" x14ac:dyDescent="0.25">
      <c r="A4428">
        <v>9799</v>
      </c>
      <c r="B4428" s="119" t="s">
        <v>2419</v>
      </c>
      <c r="C4428">
        <v>75</v>
      </c>
      <c r="E4428">
        <v>40</v>
      </c>
      <c r="F4428">
        <v>759601</v>
      </c>
      <c r="G4428">
        <v>2</v>
      </c>
      <c r="H4428">
        <v>1499580</v>
      </c>
      <c r="I4428" s="119" t="s">
        <v>16</v>
      </c>
      <c r="J4428" s="119" t="s">
        <v>139</v>
      </c>
      <c r="K4428" s="1">
        <v>46255.758941458334</v>
      </c>
      <c r="L4428">
        <v>0</v>
      </c>
      <c r="M4428">
        <v>0</v>
      </c>
      <c r="N4428">
        <v>0</v>
      </c>
      <c r="O4428">
        <v>0</v>
      </c>
      <c r="P4428" s="119" t="s">
        <v>20254</v>
      </c>
    </row>
    <row r="4429" spans="1:16" x14ac:dyDescent="0.25">
      <c r="A4429">
        <v>9800</v>
      </c>
      <c r="B4429" s="119" t="s">
        <v>2420</v>
      </c>
      <c r="C4429">
        <v>75</v>
      </c>
      <c r="E4429">
        <v>52</v>
      </c>
      <c r="F4429">
        <v>300215</v>
      </c>
      <c r="G4429">
        <v>3</v>
      </c>
      <c r="H4429">
        <v>1039579</v>
      </c>
      <c r="I4429" s="119" t="s">
        <v>16</v>
      </c>
      <c r="J4429" s="119" t="s">
        <v>139</v>
      </c>
      <c r="K4429" s="1">
        <v>46255.758941458334</v>
      </c>
      <c r="L4429">
        <v>1</v>
      </c>
      <c r="M4429">
        <v>0</v>
      </c>
      <c r="N4429">
        <v>0</v>
      </c>
      <c r="O4429">
        <v>0</v>
      </c>
      <c r="P4429" s="119" t="s">
        <v>20254</v>
      </c>
    </row>
    <row r="4430" spans="1:16" x14ac:dyDescent="0.25">
      <c r="A4430">
        <v>9801</v>
      </c>
      <c r="B4430" s="119" t="s">
        <v>2421</v>
      </c>
      <c r="C4430">
        <v>75</v>
      </c>
      <c r="E4430">
        <v>26</v>
      </c>
      <c r="F4430">
        <v>111342</v>
      </c>
      <c r="G4430">
        <v>3</v>
      </c>
      <c r="H4430">
        <v>1000000</v>
      </c>
      <c r="I4430" s="119" t="s">
        <v>16</v>
      </c>
      <c r="J4430" s="119" t="s">
        <v>139</v>
      </c>
      <c r="K4430" s="1">
        <v>46255.758941458334</v>
      </c>
      <c r="L4430">
        <v>0</v>
      </c>
      <c r="M4430">
        <v>0</v>
      </c>
      <c r="N4430">
        <v>0</v>
      </c>
      <c r="O4430">
        <v>0</v>
      </c>
      <c r="P4430" s="119" t="s">
        <v>20254</v>
      </c>
    </row>
    <row r="4431" spans="1:16" x14ac:dyDescent="0.25">
      <c r="A4431">
        <v>9802</v>
      </c>
      <c r="B4431" s="119" t="s">
        <v>2422</v>
      </c>
      <c r="C4431">
        <v>75</v>
      </c>
      <c r="E4431">
        <v>29</v>
      </c>
      <c r="F4431">
        <v>55142</v>
      </c>
      <c r="G4431">
        <v>1</v>
      </c>
      <c r="H4431">
        <v>1469580</v>
      </c>
      <c r="I4431" s="119" t="s">
        <v>16</v>
      </c>
      <c r="J4431" s="119" t="s">
        <v>139</v>
      </c>
      <c r="K4431" s="1">
        <v>46255.758941458334</v>
      </c>
      <c r="L4431">
        <v>0</v>
      </c>
      <c r="M4431">
        <v>0</v>
      </c>
      <c r="N4431">
        <v>0</v>
      </c>
      <c r="O4431">
        <v>0</v>
      </c>
      <c r="P4431" s="119" t="s">
        <v>20254</v>
      </c>
    </row>
    <row r="4432" spans="1:16" x14ac:dyDescent="0.25">
      <c r="A4432">
        <v>9803</v>
      </c>
      <c r="B4432" s="119" t="s">
        <v>2423</v>
      </c>
      <c r="C4432">
        <v>75</v>
      </c>
      <c r="E4432">
        <v>18</v>
      </c>
      <c r="F4432">
        <v>70857</v>
      </c>
      <c r="G4432">
        <v>1</v>
      </c>
      <c r="H4432">
        <v>1499580</v>
      </c>
      <c r="I4432" s="119" t="s">
        <v>16</v>
      </c>
      <c r="J4432" s="119" t="s">
        <v>139</v>
      </c>
      <c r="K4432" s="1">
        <v>46255.758941458334</v>
      </c>
      <c r="L4432">
        <v>0</v>
      </c>
      <c r="M4432">
        <v>0</v>
      </c>
      <c r="N4432">
        <v>0</v>
      </c>
      <c r="O4432">
        <v>0</v>
      </c>
      <c r="P4432" s="119" t="s">
        <v>20254</v>
      </c>
    </row>
    <row r="4433" spans="1:16" x14ac:dyDescent="0.25">
      <c r="A4433">
        <v>9804</v>
      </c>
      <c r="B4433" s="119" t="s">
        <v>2424</v>
      </c>
      <c r="C4433">
        <v>75</v>
      </c>
      <c r="E4433">
        <v>26</v>
      </c>
      <c r="F4433">
        <v>120029</v>
      </c>
      <c r="G4433">
        <v>1</v>
      </c>
      <c r="H4433">
        <v>1519580</v>
      </c>
      <c r="I4433" s="119" t="s">
        <v>16</v>
      </c>
      <c r="J4433" s="119" t="s">
        <v>139</v>
      </c>
      <c r="K4433" s="1">
        <v>46255.758941458334</v>
      </c>
      <c r="L4433">
        <v>1</v>
      </c>
      <c r="M4433">
        <v>0</v>
      </c>
      <c r="N4433">
        <v>0</v>
      </c>
      <c r="O4433">
        <v>0</v>
      </c>
      <c r="P4433" s="119" t="s">
        <v>20254</v>
      </c>
    </row>
    <row r="4434" spans="1:16" x14ac:dyDescent="0.25">
      <c r="A4434">
        <v>9805</v>
      </c>
      <c r="B4434" s="119" t="s">
        <v>2425</v>
      </c>
      <c r="C4434">
        <v>75</v>
      </c>
      <c r="E4434">
        <v>18</v>
      </c>
      <c r="F4434">
        <v>70026</v>
      </c>
      <c r="G4434">
        <v>1</v>
      </c>
      <c r="H4434">
        <v>1499580</v>
      </c>
      <c r="I4434" s="119" t="s">
        <v>16</v>
      </c>
      <c r="J4434" s="119" t="s">
        <v>139</v>
      </c>
      <c r="K4434" s="1">
        <v>46255.758941458334</v>
      </c>
      <c r="L4434">
        <v>0</v>
      </c>
      <c r="M4434">
        <v>0</v>
      </c>
      <c r="N4434">
        <v>0</v>
      </c>
      <c r="O4434">
        <v>0</v>
      </c>
      <c r="P4434" s="119" t="s">
        <v>20254</v>
      </c>
    </row>
    <row r="4435" spans="1:16" x14ac:dyDescent="0.25">
      <c r="A4435">
        <v>9806</v>
      </c>
      <c r="B4435" s="119" t="s">
        <v>2426</v>
      </c>
      <c r="C4435">
        <v>75</v>
      </c>
      <c r="E4435">
        <v>35</v>
      </c>
      <c r="F4435">
        <v>79073</v>
      </c>
      <c r="G4435">
        <v>4</v>
      </c>
      <c r="H4435">
        <v>2298999</v>
      </c>
      <c r="I4435" s="119" t="s">
        <v>16</v>
      </c>
      <c r="J4435" s="119" t="s">
        <v>139</v>
      </c>
      <c r="K4435" s="1">
        <v>46255.758941458334</v>
      </c>
      <c r="L4435">
        <v>0</v>
      </c>
      <c r="M4435">
        <v>0</v>
      </c>
      <c r="N4435">
        <v>0</v>
      </c>
      <c r="O4435">
        <v>0</v>
      </c>
      <c r="P4435" s="119" t="s">
        <v>20254</v>
      </c>
    </row>
    <row r="4436" spans="1:16" x14ac:dyDescent="0.25">
      <c r="A4436">
        <v>9807</v>
      </c>
      <c r="B4436" s="119" t="s">
        <v>2427</v>
      </c>
      <c r="C4436">
        <v>80</v>
      </c>
      <c r="E4436">
        <v>51</v>
      </c>
      <c r="F4436">
        <v>571605</v>
      </c>
      <c r="G4436">
        <v>8</v>
      </c>
      <c r="H4436">
        <v>1199999</v>
      </c>
      <c r="I4436" s="119" t="s">
        <v>16</v>
      </c>
      <c r="J4436" s="119" t="s">
        <v>139</v>
      </c>
      <c r="K4436" s="1">
        <v>46255.758941458334</v>
      </c>
      <c r="L4436">
        <v>0</v>
      </c>
      <c r="M4436">
        <v>0</v>
      </c>
      <c r="N4436">
        <v>0</v>
      </c>
      <c r="O4436">
        <v>0</v>
      </c>
      <c r="P4436" s="119" t="s">
        <v>20254</v>
      </c>
    </row>
    <row r="4437" spans="1:16" x14ac:dyDescent="0.25">
      <c r="A4437">
        <v>9808</v>
      </c>
      <c r="B4437" s="119" t="s">
        <v>2428</v>
      </c>
      <c r="C4437">
        <v>80</v>
      </c>
      <c r="E4437">
        <v>35</v>
      </c>
      <c r="F4437">
        <v>61817</v>
      </c>
      <c r="G4437">
        <v>2</v>
      </c>
      <c r="H4437">
        <v>1599580</v>
      </c>
      <c r="I4437" s="119" t="s">
        <v>16</v>
      </c>
      <c r="J4437" s="119" t="s">
        <v>139</v>
      </c>
      <c r="K4437" s="1">
        <v>46255.758941458334</v>
      </c>
      <c r="L4437">
        <v>0</v>
      </c>
      <c r="M4437">
        <v>0</v>
      </c>
      <c r="N4437">
        <v>0</v>
      </c>
      <c r="O4437">
        <v>0</v>
      </c>
      <c r="P4437" s="119" t="s">
        <v>20254</v>
      </c>
    </row>
    <row r="4438" spans="1:16" x14ac:dyDescent="0.25">
      <c r="A4438">
        <v>9809</v>
      </c>
      <c r="B4438" s="119" t="s">
        <v>2429</v>
      </c>
      <c r="C4438">
        <v>80</v>
      </c>
      <c r="E4438">
        <v>33</v>
      </c>
      <c r="F4438">
        <v>490003</v>
      </c>
      <c r="G4438">
        <v>7</v>
      </c>
      <c r="H4438">
        <v>1529380</v>
      </c>
      <c r="I4438" s="119" t="s">
        <v>16</v>
      </c>
      <c r="J4438" s="119" t="s">
        <v>139</v>
      </c>
      <c r="K4438" s="1">
        <v>46255.758941458334</v>
      </c>
      <c r="L4438">
        <v>0</v>
      </c>
      <c r="M4438">
        <v>0</v>
      </c>
      <c r="N4438">
        <v>0</v>
      </c>
      <c r="O4438">
        <v>0</v>
      </c>
      <c r="P4438" s="119" t="s">
        <v>20254</v>
      </c>
    </row>
    <row r="4439" spans="1:16" x14ac:dyDescent="0.25">
      <c r="A4439">
        <v>9810</v>
      </c>
      <c r="B4439" s="119" t="s">
        <v>2430</v>
      </c>
      <c r="C4439">
        <v>80</v>
      </c>
      <c r="E4439">
        <v>21</v>
      </c>
      <c r="F4439">
        <v>260018</v>
      </c>
      <c r="G4439">
        <v>1</v>
      </c>
      <c r="H4439">
        <v>1599580</v>
      </c>
      <c r="I4439" s="119" t="s">
        <v>16</v>
      </c>
      <c r="J4439" s="119" t="s">
        <v>139</v>
      </c>
      <c r="K4439" s="1">
        <v>46255.758941458334</v>
      </c>
      <c r="L4439">
        <v>0</v>
      </c>
      <c r="M4439">
        <v>0</v>
      </c>
      <c r="N4439">
        <v>0</v>
      </c>
      <c r="O4439">
        <v>0</v>
      </c>
      <c r="P4439" s="119" t="s">
        <v>20254</v>
      </c>
    </row>
    <row r="4440" spans="1:16" x14ac:dyDescent="0.25">
      <c r="A4440">
        <v>9811</v>
      </c>
      <c r="B4440" s="119" t="s">
        <v>2431</v>
      </c>
      <c r="C4440">
        <v>80</v>
      </c>
      <c r="E4440">
        <v>23</v>
      </c>
      <c r="F4440">
        <v>187542</v>
      </c>
      <c r="G4440">
        <v>1</v>
      </c>
      <c r="H4440">
        <v>1649580</v>
      </c>
      <c r="I4440" s="119" t="s">
        <v>16</v>
      </c>
      <c r="J4440" s="119" t="s">
        <v>139</v>
      </c>
      <c r="K4440" s="1">
        <v>46255.758941458334</v>
      </c>
      <c r="L4440">
        <v>0</v>
      </c>
      <c r="M4440">
        <v>0</v>
      </c>
      <c r="N4440">
        <v>0</v>
      </c>
      <c r="O4440">
        <v>0</v>
      </c>
      <c r="P4440" s="119" t="s">
        <v>20254</v>
      </c>
    </row>
    <row r="4441" spans="1:16" x14ac:dyDescent="0.25">
      <c r="A4441">
        <v>9812</v>
      </c>
      <c r="B4441" s="119" t="s">
        <v>2432</v>
      </c>
      <c r="C4441">
        <v>80</v>
      </c>
      <c r="E4441">
        <v>22</v>
      </c>
      <c r="F4441">
        <v>141150</v>
      </c>
      <c r="G4441">
        <v>2</v>
      </c>
      <c r="H4441">
        <v>1589580</v>
      </c>
      <c r="I4441" s="119" t="s">
        <v>16</v>
      </c>
      <c r="J4441" s="119" t="s">
        <v>139</v>
      </c>
      <c r="K4441" s="1">
        <v>46255.758941458334</v>
      </c>
      <c r="L4441">
        <v>0</v>
      </c>
      <c r="M4441">
        <v>0</v>
      </c>
      <c r="N4441">
        <v>0</v>
      </c>
      <c r="O4441">
        <v>0</v>
      </c>
      <c r="P4441" s="119" t="s">
        <v>20254</v>
      </c>
    </row>
    <row r="4442" spans="1:16" x14ac:dyDescent="0.25">
      <c r="A4442">
        <v>9813</v>
      </c>
      <c r="B4442" s="119" t="s">
        <v>2433</v>
      </c>
      <c r="C4442">
        <v>80</v>
      </c>
      <c r="E4442">
        <v>37</v>
      </c>
      <c r="F4442">
        <v>506973</v>
      </c>
      <c r="G4442">
        <v>2</v>
      </c>
      <c r="H4442">
        <v>1619580</v>
      </c>
      <c r="I4442" s="119" t="s">
        <v>16</v>
      </c>
      <c r="J4442" s="119" t="s">
        <v>139</v>
      </c>
      <c r="K4442" s="1">
        <v>46255.758941458334</v>
      </c>
      <c r="L4442">
        <v>0</v>
      </c>
      <c r="M4442">
        <v>1</v>
      </c>
      <c r="N4442">
        <v>0</v>
      </c>
      <c r="O4442">
        <v>0</v>
      </c>
      <c r="P4442" s="119" t="s">
        <v>20254</v>
      </c>
    </row>
    <row r="4443" spans="1:16" x14ac:dyDescent="0.25">
      <c r="A4443">
        <v>9814</v>
      </c>
      <c r="B4443" s="119" t="s">
        <v>2434</v>
      </c>
      <c r="C4443">
        <v>80</v>
      </c>
      <c r="E4443">
        <v>37</v>
      </c>
      <c r="F4443">
        <v>261206</v>
      </c>
      <c r="G4443">
        <v>1</v>
      </c>
      <c r="H4443">
        <v>1599580</v>
      </c>
      <c r="I4443" s="119" t="s">
        <v>16</v>
      </c>
      <c r="J4443" s="119" t="s">
        <v>139</v>
      </c>
      <c r="K4443" s="1">
        <v>46255.758941458334</v>
      </c>
      <c r="L4443">
        <v>1</v>
      </c>
      <c r="M4443">
        <v>0</v>
      </c>
      <c r="N4443">
        <v>0</v>
      </c>
      <c r="O4443">
        <v>0</v>
      </c>
      <c r="P4443" s="119" t="s">
        <v>20254</v>
      </c>
    </row>
    <row r="4444" spans="1:16" x14ac:dyDescent="0.25">
      <c r="A4444">
        <v>9815</v>
      </c>
      <c r="B4444" s="119" t="s">
        <v>2435</v>
      </c>
      <c r="C4444">
        <v>80</v>
      </c>
      <c r="E4444">
        <v>83</v>
      </c>
      <c r="F4444">
        <v>50283</v>
      </c>
      <c r="G4444">
        <v>4</v>
      </c>
      <c r="H4444">
        <v>1569580</v>
      </c>
      <c r="I4444" s="119" t="s">
        <v>16</v>
      </c>
      <c r="J4444" s="119" t="s">
        <v>139</v>
      </c>
      <c r="K4444" s="1">
        <v>46255.758941458334</v>
      </c>
      <c r="L4444">
        <v>0</v>
      </c>
      <c r="M4444">
        <v>0</v>
      </c>
      <c r="N4444">
        <v>0</v>
      </c>
      <c r="O4444">
        <v>0</v>
      </c>
      <c r="P4444" s="119" t="s">
        <v>20254</v>
      </c>
    </row>
    <row r="4445" spans="1:16" x14ac:dyDescent="0.25">
      <c r="A4445">
        <v>9941</v>
      </c>
      <c r="B4445" s="119" t="s">
        <v>2436</v>
      </c>
      <c r="C4445">
        <v>80</v>
      </c>
      <c r="E4445">
        <v>8</v>
      </c>
      <c r="F4445">
        <v>151</v>
      </c>
      <c r="G4445">
        <v>1057</v>
      </c>
      <c r="H4445">
        <v>933</v>
      </c>
      <c r="I4445" s="119" t="s">
        <v>16</v>
      </c>
      <c r="J4445" s="119" t="s">
        <v>24</v>
      </c>
      <c r="K4445" s="1">
        <v>46255.758941458334</v>
      </c>
      <c r="L4445">
        <v>0</v>
      </c>
      <c r="M4445">
        <v>3</v>
      </c>
      <c r="N4445">
        <v>0</v>
      </c>
      <c r="O4445">
        <v>1</v>
      </c>
      <c r="P4445" s="119" t="s">
        <v>20254</v>
      </c>
    </row>
    <row r="4446" spans="1:16" x14ac:dyDescent="0.25">
      <c r="A4446">
        <v>9942</v>
      </c>
      <c r="B4446" s="119" t="s">
        <v>2437</v>
      </c>
      <c r="C4446">
        <v>80</v>
      </c>
      <c r="E4446">
        <v>342</v>
      </c>
      <c r="F4446">
        <v>171</v>
      </c>
      <c r="G4446">
        <v>936</v>
      </c>
      <c r="H4446">
        <v>2675</v>
      </c>
      <c r="I4446" s="119" t="s">
        <v>16</v>
      </c>
      <c r="J4446" s="119" t="s">
        <v>24</v>
      </c>
      <c r="K4446" s="1">
        <v>46255.758941458334</v>
      </c>
      <c r="L4446">
        <v>2</v>
      </c>
      <c r="M4446">
        <v>3</v>
      </c>
      <c r="N4446">
        <v>0</v>
      </c>
      <c r="O4446">
        <v>1</v>
      </c>
      <c r="P4446" s="119" t="s">
        <v>20254</v>
      </c>
    </row>
    <row r="4447" spans="1:16" x14ac:dyDescent="0.25">
      <c r="A4447">
        <v>9943</v>
      </c>
      <c r="B4447" s="119" t="s">
        <v>2438</v>
      </c>
      <c r="C4447">
        <v>80</v>
      </c>
      <c r="E4447">
        <v>585</v>
      </c>
      <c r="F4447">
        <v>167</v>
      </c>
      <c r="G4447">
        <v>381</v>
      </c>
      <c r="H4447">
        <v>1963</v>
      </c>
      <c r="I4447" s="119" t="s">
        <v>16</v>
      </c>
      <c r="J4447" s="119" t="s">
        <v>24</v>
      </c>
      <c r="K4447" s="1">
        <v>46255.758941458334</v>
      </c>
      <c r="L4447">
        <v>0</v>
      </c>
      <c r="M4447">
        <v>1</v>
      </c>
      <c r="N4447">
        <v>0</v>
      </c>
      <c r="O4447">
        <v>0</v>
      </c>
      <c r="P4447" s="119" t="s">
        <v>20254</v>
      </c>
    </row>
    <row r="4448" spans="1:16" x14ac:dyDescent="0.25">
      <c r="A4448">
        <v>9944</v>
      </c>
      <c r="B4448" s="119" t="s">
        <v>2439</v>
      </c>
      <c r="C4448">
        <v>80</v>
      </c>
      <c r="E4448">
        <v>500</v>
      </c>
      <c r="F4448">
        <v>235</v>
      </c>
      <c r="G4448">
        <v>546</v>
      </c>
      <c r="H4448">
        <v>1496</v>
      </c>
      <c r="I4448" s="119" t="s">
        <v>16</v>
      </c>
      <c r="J4448" s="119" t="s">
        <v>24</v>
      </c>
      <c r="K4448" s="1">
        <v>46255.758941458334</v>
      </c>
      <c r="L4448">
        <v>2</v>
      </c>
      <c r="M4448">
        <v>2</v>
      </c>
      <c r="N4448">
        <v>0</v>
      </c>
      <c r="O4448">
        <v>0</v>
      </c>
      <c r="P4448" s="119" t="s">
        <v>20254</v>
      </c>
    </row>
    <row r="4449" spans="1:16" x14ac:dyDescent="0.25">
      <c r="A4449">
        <v>9945</v>
      </c>
      <c r="B4449" s="119" t="s">
        <v>2440</v>
      </c>
      <c r="C4449">
        <v>80</v>
      </c>
      <c r="E4449">
        <v>409</v>
      </c>
      <c r="F4449">
        <v>194</v>
      </c>
      <c r="G4449">
        <v>627</v>
      </c>
      <c r="H4449">
        <v>1889</v>
      </c>
      <c r="I4449" s="119" t="s">
        <v>16</v>
      </c>
      <c r="J4449" s="119" t="s">
        <v>24</v>
      </c>
      <c r="K4449" s="1">
        <v>46255.758941458334</v>
      </c>
      <c r="L4449">
        <v>0</v>
      </c>
      <c r="M4449">
        <v>1</v>
      </c>
      <c r="N4449">
        <v>0</v>
      </c>
      <c r="O4449">
        <v>1</v>
      </c>
      <c r="P4449" s="119" t="s">
        <v>20254</v>
      </c>
    </row>
    <row r="4450" spans="1:16" x14ac:dyDescent="0.25">
      <c r="A4450">
        <v>9946</v>
      </c>
      <c r="B4450" s="119" t="s">
        <v>2441</v>
      </c>
      <c r="C4450">
        <v>80</v>
      </c>
      <c r="E4450">
        <v>4</v>
      </c>
      <c r="F4450">
        <v>130</v>
      </c>
      <c r="G4450">
        <v>34</v>
      </c>
      <c r="H4450">
        <v>2229</v>
      </c>
      <c r="I4450" s="119" t="s">
        <v>16</v>
      </c>
      <c r="J4450" s="119" t="s">
        <v>24</v>
      </c>
      <c r="K4450" s="1">
        <v>46255.758941458334</v>
      </c>
      <c r="L4450">
        <v>0</v>
      </c>
      <c r="M4450">
        <v>2</v>
      </c>
      <c r="N4450">
        <v>0</v>
      </c>
      <c r="O4450">
        <v>0</v>
      </c>
      <c r="P4450" s="119" t="s">
        <v>20254</v>
      </c>
    </row>
    <row r="4451" spans="1:16" x14ac:dyDescent="0.25">
      <c r="A4451">
        <v>9947</v>
      </c>
      <c r="B4451" s="119" t="s">
        <v>2442</v>
      </c>
      <c r="C4451">
        <v>80</v>
      </c>
      <c r="E4451">
        <v>176</v>
      </c>
      <c r="F4451">
        <v>151</v>
      </c>
      <c r="G4451">
        <v>1121</v>
      </c>
      <c r="H4451">
        <v>1048</v>
      </c>
      <c r="I4451" s="119" t="s">
        <v>16</v>
      </c>
      <c r="J4451" s="119" t="s">
        <v>24</v>
      </c>
      <c r="K4451" s="1">
        <v>46255.758941458334</v>
      </c>
      <c r="L4451">
        <v>2</v>
      </c>
      <c r="M4451">
        <v>2</v>
      </c>
      <c r="N4451">
        <v>1</v>
      </c>
      <c r="O4451">
        <v>0</v>
      </c>
      <c r="P4451" s="119" t="s">
        <v>20254</v>
      </c>
    </row>
    <row r="4452" spans="1:16" x14ac:dyDescent="0.25">
      <c r="A4452">
        <v>9948</v>
      </c>
      <c r="B4452" s="119" t="s">
        <v>2443</v>
      </c>
      <c r="C4452">
        <v>80</v>
      </c>
      <c r="E4452">
        <v>410</v>
      </c>
      <c r="F4452">
        <v>246</v>
      </c>
      <c r="G4452">
        <v>368</v>
      </c>
      <c r="H4452">
        <v>1768</v>
      </c>
      <c r="I4452" s="119" t="s">
        <v>16</v>
      </c>
      <c r="J4452" s="119" t="s">
        <v>24</v>
      </c>
      <c r="K4452" s="1">
        <v>46255.758941458334</v>
      </c>
      <c r="L4452">
        <v>0</v>
      </c>
      <c r="M4452">
        <v>1</v>
      </c>
      <c r="N4452">
        <v>0</v>
      </c>
      <c r="O4452">
        <v>1</v>
      </c>
      <c r="P4452" s="119" t="s">
        <v>20254</v>
      </c>
    </row>
    <row r="4453" spans="1:16" x14ac:dyDescent="0.25">
      <c r="A4453">
        <v>9949</v>
      </c>
      <c r="B4453" s="119" t="s">
        <v>2444</v>
      </c>
      <c r="C4453">
        <v>80</v>
      </c>
      <c r="E4453">
        <v>157</v>
      </c>
      <c r="F4453">
        <v>187</v>
      </c>
      <c r="G4453">
        <v>756</v>
      </c>
      <c r="H4453">
        <v>1452</v>
      </c>
      <c r="I4453" s="119" t="s">
        <v>16</v>
      </c>
      <c r="J4453" s="119" t="s">
        <v>24</v>
      </c>
      <c r="K4453" s="1">
        <v>46255.758941458334</v>
      </c>
      <c r="L4453">
        <v>1</v>
      </c>
      <c r="M4453">
        <v>0</v>
      </c>
      <c r="N4453">
        <v>0</v>
      </c>
      <c r="O4453">
        <v>0</v>
      </c>
      <c r="P4453" s="119" t="s">
        <v>20254</v>
      </c>
    </row>
    <row r="4454" spans="1:16" x14ac:dyDescent="0.25">
      <c r="A4454">
        <v>9950</v>
      </c>
      <c r="B4454" s="119" t="s">
        <v>2445</v>
      </c>
      <c r="C4454">
        <v>80</v>
      </c>
      <c r="E4454">
        <v>488</v>
      </c>
      <c r="F4454">
        <v>192</v>
      </c>
      <c r="G4454">
        <v>703</v>
      </c>
      <c r="H4454">
        <v>1615</v>
      </c>
      <c r="I4454" s="119" t="s">
        <v>16</v>
      </c>
      <c r="J4454" s="119" t="s">
        <v>24</v>
      </c>
      <c r="K4454" s="1">
        <v>46255.758941458334</v>
      </c>
      <c r="L4454">
        <v>2</v>
      </c>
      <c r="M4454">
        <v>1</v>
      </c>
      <c r="N4454">
        <v>0</v>
      </c>
      <c r="O4454">
        <v>0</v>
      </c>
      <c r="P4454" s="119" t="s">
        <v>20254</v>
      </c>
    </row>
    <row r="4455" spans="1:16" x14ac:dyDescent="0.25">
      <c r="A4455">
        <v>9951</v>
      </c>
      <c r="B4455" s="119" t="s">
        <v>2446</v>
      </c>
      <c r="C4455">
        <v>80</v>
      </c>
      <c r="E4455">
        <v>1010</v>
      </c>
      <c r="F4455">
        <v>151</v>
      </c>
      <c r="G4455">
        <v>836</v>
      </c>
      <c r="H4455">
        <v>698</v>
      </c>
      <c r="I4455" s="119" t="s">
        <v>16</v>
      </c>
      <c r="J4455" s="119" t="s">
        <v>24</v>
      </c>
      <c r="K4455" s="1">
        <v>46255.758941458334</v>
      </c>
      <c r="L4455">
        <v>2</v>
      </c>
      <c r="M4455">
        <v>3</v>
      </c>
      <c r="N4455">
        <v>1</v>
      </c>
      <c r="O4455">
        <v>0</v>
      </c>
      <c r="P4455" s="119" t="s">
        <v>20254</v>
      </c>
    </row>
    <row r="4456" spans="1:16" x14ac:dyDescent="0.25">
      <c r="A4456">
        <v>9952</v>
      </c>
      <c r="B4456" s="119" t="s">
        <v>2447</v>
      </c>
      <c r="C4456">
        <v>80</v>
      </c>
      <c r="E4456">
        <v>408</v>
      </c>
      <c r="F4456">
        <v>363</v>
      </c>
      <c r="G4456">
        <v>723</v>
      </c>
      <c r="H4456">
        <v>2019</v>
      </c>
      <c r="I4456" s="119" t="s">
        <v>16</v>
      </c>
      <c r="J4456" s="119" t="s">
        <v>24</v>
      </c>
      <c r="K4456" s="1">
        <v>46255.758941458334</v>
      </c>
      <c r="L4456">
        <v>0</v>
      </c>
      <c r="M4456">
        <v>0</v>
      </c>
      <c r="N4456">
        <v>0</v>
      </c>
      <c r="O4456">
        <v>0</v>
      </c>
      <c r="P4456" s="119" t="s">
        <v>20254</v>
      </c>
    </row>
    <row r="4457" spans="1:16" x14ac:dyDescent="0.25">
      <c r="A4457">
        <v>9953</v>
      </c>
      <c r="B4457" s="119" t="s">
        <v>2448</v>
      </c>
      <c r="C4457">
        <v>80</v>
      </c>
      <c r="E4457">
        <v>0</v>
      </c>
      <c r="F4457">
        <v>0</v>
      </c>
      <c r="G4457">
        <v>956</v>
      </c>
      <c r="H4457">
        <v>678</v>
      </c>
      <c r="I4457" s="119" t="s">
        <v>16</v>
      </c>
      <c r="J4457" s="119" t="s">
        <v>24</v>
      </c>
      <c r="K4457" s="1">
        <v>46255.758941458334</v>
      </c>
      <c r="L4457">
        <v>0</v>
      </c>
      <c r="M4457">
        <v>1</v>
      </c>
      <c r="N4457">
        <v>0</v>
      </c>
      <c r="O4457">
        <v>0</v>
      </c>
      <c r="P4457" s="119" t="s">
        <v>20254</v>
      </c>
    </row>
    <row r="4458" spans="1:16" x14ac:dyDescent="0.25">
      <c r="A4458">
        <v>9954</v>
      </c>
      <c r="B4458" s="119" t="s">
        <v>2449</v>
      </c>
      <c r="C4458">
        <v>80</v>
      </c>
      <c r="E4458">
        <v>221</v>
      </c>
      <c r="F4458">
        <v>497</v>
      </c>
      <c r="G4458">
        <v>430</v>
      </c>
      <c r="H4458">
        <v>3298</v>
      </c>
      <c r="I4458" s="119" t="s">
        <v>16</v>
      </c>
      <c r="J4458" s="119" t="s">
        <v>24</v>
      </c>
      <c r="K4458" s="1">
        <v>46255.758941458334</v>
      </c>
      <c r="L4458">
        <v>2</v>
      </c>
      <c r="M4458">
        <v>1</v>
      </c>
      <c r="N4458">
        <v>0</v>
      </c>
      <c r="O4458">
        <v>1</v>
      </c>
      <c r="P4458" s="119" t="s">
        <v>20254</v>
      </c>
    </row>
    <row r="4459" spans="1:16" x14ac:dyDescent="0.25">
      <c r="A4459">
        <v>9955</v>
      </c>
      <c r="B4459" s="119" t="s">
        <v>2450</v>
      </c>
      <c r="C4459">
        <v>80</v>
      </c>
      <c r="E4459">
        <v>99</v>
      </c>
      <c r="F4459">
        <v>248</v>
      </c>
      <c r="G4459">
        <v>365</v>
      </c>
      <c r="H4459">
        <v>1894</v>
      </c>
      <c r="I4459" s="119" t="s">
        <v>16</v>
      </c>
      <c r="J4459" s="119" t="s">
        <v>24</v>
      </c>
      <c r="K4459" s="1">
        <v>46255.758941458334</v>
      </c>
      <c r="L4459">
        <v>1</v>
      </c>
      <c r="M4459">
        <v>1</v>
      </c>
      <c r="N4459">
        <v>1</v>
      </c>
      <c r="O4459">
        <v>0</v>
      </c>
      <c r="P4459" s="119" t="s">
        <v>20254</v>
      </c>
    </row>
    <row r="4460" spans="1:16" x14ac:dyDescent="0.25">
      <c r="A4460">
        <v>9956</v>
      </c>
      <c r="B4460" s="119" t="s">
        <v>2451</v>
      </c>
      <c r="C4460">
        <v>80</v>
      </c>
      <c r="E4460">
        <v>646</v>
      </c>
      <c r="F4460">
        <v>270</v>
      </c>
      <c r="G4460">
        <v>516</v>
      </c>
      <c r="H4460">
        <v>1978</v>
      </c>
      <c r="I4460" s="119" t="s">
        <v>16</v>
      </c>
      <c r="J4460" s="119" t="s">
        <v>24</v>
      </c>
      <c r="K4460" s="1">
        <v>46255.758941458334</v>
      </c>
      <c r="L4460">
        <v>0</v>
      </c>
      <c r="M4460">
        <v>3</v>
      </c>
      <c r="N4460">
        <v>0</v>
      </c>
      <c r="O4460">
        <v>1</v>
      </c>
      <c r="P4460" s="119" t="s">
        <v>20254</v>
      </c>
    </row>
    <row r="4461" spans="1:16" x14ac:dyDescent="0.25">
      <c r="A4461">
        <v>9957</v>
      </c>
      <c r="B4461" s="119" t="s">
        <v>2452</v>
      </c>
      <c r="C4461">
        <v>80</v>
      </c>
      <c r="E4461">
        <v>771</v>
      </c>
      <c r="F4461">
        <v>446</v>
      </c>
      <c r="G4461">
        <v>576</v>
      </c>
      <c r="H4461">
        <v>2266</v>
      </c>
      <c r="I4461" s="119" t="s">
        <v>16</v>
      </c>
      <c r="J4461" s="119" t="s">
        <v>24</v>
      </c>
      <c r="K4461" s="1">
        <v>46255.758941458334</v>
      </c>
      <c r="L4461">
        <v>1</v>
      </c>
      <c r="M4461">
        <v>0</v>
      </c>
      <c r="N4461">
        <v>0</v>
      </c>
      <c r="O4461">
        <v>0</v>
      </c>
      <c r="P4461" s="119" t="s">
        <v>20254</v>
      </c>
    </row>
    <row r="4462" spans="1:16" x14ac:dyDescent="0.25">
      <c r="A4462">
        <v>9958</v>
      </c>
      <c r="B4462" s="119" t="s">
        <v>2453</v>
      </c>
      <c r="C4462">
        <v>80</v>
      </c>
      <c r="E4462">
        <v>573</v>
      </c>
      <c r="F4462">
        <v>172</v>
      </c>
      <c r="G4462">
        <v>25</v>
      </c>
      <c r="H4462">
        <v>4904</v>
      </c>
      <c r="I4462" s="119" t="s">
        <v>16</v>
      </c>
      <c r="J4462" s="119" t="s">
        <v>24</v>
      </c>
      <c r="K4462" s="1">
        <v>46255.758941458334</v>
      </c>
      <c r="L4462">
        <v>1</v>
      </c>
      <c r="M4462">
        <v>1</v>
      </c>
      <c r="N4462">
        <v>1</v>
      </c>
      <c r="O4462">
        <v>0</v>
      </c>
      <c r="P4462" s="119" t="s">
        <v>20254</v>
      </c>
    </row>
    <row r="4463" spans="1:16" x14ac:dyDescent="0.25">
      <c r="A4463">
        <v>9959</v>
      </c>
      <c r="B4463" s="119" t="s">
        <v>2454</v>
      </c>
      <c r="C4463">
        <v>80</v>
      </c>
      <c r="E4463">
        <v>547</v>
      </c>
      <c r="F4463">
        <v>210</v>
      </c>
      <c r="G4463">
        <v>769</v>
      </c>
      <c r="H4463">
        <v>1498</v>
      </c>
      <c r="I4463" s="119" t="s">
        <v>16</v>
      </c>
      <c r="J4463" s="119" t="s">
        <v>24</v>
      </c>
      <c r="K4463" s="1">
        <v>46255.758941458334</v>
      </c>
      <c r="L4463">
        <v>1</v>
      </c>
      <c r="M4463">
        <v>0</v>
      </c>
      <c r="N4463">
        <v>0</v>
      </c>
      <c r="O4463">
        <v>0</v>
      </c>
      <c r="P4463" s="119" t="s">
        <v>20254</v>
      </c>
    </row>
    <row r="4464" spans="1:16" x14ac:dyDescent="0.25">
      <c r="A4464">
        <v>9960</v>
      </c>
      <c r="B4464" s="119" t="s">
        <v>2455</v>
      </c>
      <c r="C4464">
        <v>0</v>
      </c>
      <c r="E4464">
        <v>43</v>
      </c>
      <c r="F4464">
        <v>94242</v>
      </c>
      <c r="G4464">
        <v>2</v>
      </c>
      <c r="H4464">
        <v>149580</v>
      </c>
      <c r="I4464" s="119" t="s">
        <v>16</v>
      </c>
      <c r="J4464" s="119" t="s">
        <v>22</v>
      </c>
      <c r="K4464" s="1">
        <v>46255.758941458334</v>
      </c>
      <c r="L4464">
        <v>0</v>
      </c>
      <c r="M4464">
        <v>0</v>
      </c>
      <c r="N4464">
        <v>0</v>
      </c>
      <c r="O4464">
        <v>0</v>
      </c>
      <c r="P4464" s="119" t="s">
        <v>20254</v>
      </c>
    </row>
    <row r="4465" spans="1:16" x14ac:dyDescent="0.25">
      <c r="A4465">
        <v>9961</v>
      </c>
      <c r="B4465" s="119" t="s">
        <v>2456</v>
      </c>
      <c r="C4465">
        <v>0</v>
      </c>
      <c r="E4465">
        <v>34</v>
      </c>
      <c r="F4465">
        <v>22542</v>
      </c>
      <c r="G4465">
        <v>6</v>
      </c>
      <c r="H4465">
        <v>296969</v>
      </c>
      <c r="I4465" s="119" t="s">
        <v>16</v>
      </c>
      <c r="J4465" s="119" t="s">
        <v>22</v>
      </c>
      <c r="K4465" s="1">
        <v>46255.758941458334</v>
      </c>
      <c r="L4465">
        <v>0</v>
      </c>
      <c r="M4465">
        <v>0</v>
      </c>
      <c r="N4465">
        <v>0</v>
      </c>
      <c r="O4465">
        <v>0</v>
      </c>
      <c r="P4465" s="119" t="s">
        <v>20254</v>
      </c>
    </row>
    <row r="4466" spans="1:16" x14ac:dyDescent="0.25">
      <c r="A4466">
        <v>9962</v>
      </c>
      <c r="B4466" s="119" t="s">
        <v>2455</v>
      </c>
      <c r="C4466">
        <v>0</v>
      </c>
      <c r="E4466">
        <v>93</v>
      </c>
      <c r="F4466">
        <v>30130</v>
      </c>
      <c r="G4466">
        <v>9</v>
      </c>
      <c r="H4466">
        <v>149580</v>
      </c>
      <c r="I4466" s="119" t="s">
        <v>16</v>
      </c>
      <c r="J4466" s="119" t="s">
        <v>22</v>
      </c>
      <c r="K4466" s="1">
        <v>46255.758941458334</v>
      </c>
      <c r="L4466">
        <v>0</v>
      </c>
      <c r="M4466">
        <v>0</v>
      </c>
      <c r="N4466">
        <v>0</v>
      </c>
      <c r="O4466">
        <v>0</v>
      </c>
      <c r="P4466" s="119" t="s">
        <v>20254</v>
      </c>
    </row>
    <row r="4467" spans="1:16" x14ac:dyDescent="0.25">
      <c r="A4467">
        <v>9963</v>
      </c>
      <c r="B4467" s="119" t="s">
        <v>2457</v>
      </c>
      <c r="C4467">
        <v>0</v>
      </c>
      <c r="E4467">
        <v>91</v>
      </c>
      <c r="F4467">
        <v>44242</v>
      </c>
      <c r="G4467">
        <v>2</v>
      </c>
      <c r="H4467">
        <v>159580</v>
      </c>
      <c r="I4467" s="119" t="s">
        <v>16</v>
      </c>
      <c r="J4467" s="119" t="s">
        <v>22</v>
      </c>
      <c r="K4467" s="1">
        <v>46255.758941458334</v>
      </c>
      <c r="L4467">
        <v>0</v>
      </c>
      <c r="M4467">
        <v>0</v>
      </c>
      <c r="N4467">
        <v>0</v>
      </c>
      <c r="O4467">
        <v>0</v>
      </c>
      <c r="P4467" s="119" t="s">
        <v>20254</v>
      </c>
    </row>
    <row r="4468" spans="1:16" x14ac:dyDescent="0.25">
      <c r="A4468">
        <v>9964</v>
      </c>
      <c r="B4468" s="119" t="s">
        <v>2458</v>
      </c>
      <c r="C4468">
        <v>0</v>
      </c>
      <c r="E4468">
        <v>18</v>
      </c>
      <c r="F4468">
        <v>29044</v>
      </c>
      <c r="G4468">
        <v>5</v>
      </c>
      <c r="H4468">
        <v>239580</v>
      </c>
      <c r="I4468" s="119" t="s">
        <v>16</v>
      </c>
      <c r="J4468" s="119" t="s">
        <v>22</v>
      </c>
      <c r="K4468" s="1">
        <v>46255.758941458334</v>
      </c>
      <c r="L4468">
        <v>0</v>
      </c>
      <c r="M4468">
        <v>0</v>
      </c>
      <c r="N4468">
        <v>0</v>
      </c>
      <c r="O4468">
        <v>0</v>
      </c>
      <c r="P4468" s="119" t="s">
        <v>20254</v>
      </c>
    </row>
    <row r="4469" spans="1:16" x14ac:dyDescent="0.25">
      <c r="A4469">
        <v>9965</v>
      </c>
      <c r="B4469" s="119" t="s">
        <v>2459</v>
      </c>
      <c r="C4469">
        <v>0</v>
      </c>
      <c r="E4469">
        <v>129</v>
      </c>
      <c r="F4469">
        <v>60108</v>
      </c>
      <c r="G4469">
        <v>3</v>
      </c>
      <c r="H4469">
        <v>259580</v>
      </c>
      <c r="I4469" s="119" t="s">
        <v>16</v>
      </c>
      <c r="J4469" s="119" t="s">
        <v>22</v>
      </c>
      <c r="K4469" s="1">
        <v>46255.758941458334</v>
      </c>
      <c r="L4469">
        <v>0</v>
      </c>
      <c r="M4469">
        <v>0</v>
      </c>
      <c r="N4469">
        <v>0</v>
      </c>
      <c r="O4469">
        <v>0</v>
      </c>
      <c r="P4469" s="119" t="s">
        <v>20254</v>
      </c>
    </row>
    <row r="4470" spans="1:16" x14ac:dyDescent="0.25">
      <c r="A4470">
        <v>9966</v>
      </c>
      <c r="B4470" s="119" t="s">
        <v>2460</v>
      </c>
      <c r="C4470">
        <v>0</v>
      </c>
      <c r="E4470">
        <v>21</v>
      </c>
      <c r="F4470">
        <v>74243</v>
      </c>
      <c r="G4470">
        <v>10</v>
      </c>
      <c r="H4470">
        <v>239580</v>
      </c>
      <c r="I4470" s="119" t="s">
        <v>16</v>
      </c>
      <c r="J4470" s="119" t="s">
        <v>22</v>
      </c>
      <c r="K4470" s="1">
        <v>46255.758941458334</v>
      </c>
      <c r="L4470">
        <v>0</v>
      </c>
      <c r="M4470">
        <v>0</v>
      </c>
      <c r="N4470">
        <v>0</v>
      </c>
      <c r="O4470">
        <v>0</v>
      </c>
      <c r="P4470" s="119" t="s">
        <v>20254</v>
      </c>
    </row>
    <row r="4471" spans="1:16" x14ac:dyDescent="0.25">
      <c r="A4471">
        <v>9967</v>
      </c>
      <c r="B4471" s="119" t="s">
        <v>2461</v>
      </c>
      <c r="C4471">
        <v>0</v>
      </c>
      <c r="E4471">
        <v>8</v>
      </c>
      <c r="F4471">
        <v>50929</v>
      </c>
      <c r="G4471">
        <v>12</v>
      </c>
      <c r="H4471">
        <v>389580</v>
      </c>
      <c r="I4471" s="119" t="s">
        <v>16</v>
      </c>
      <c r="J4471" s="119" t="s">
        <v>139</v>
      </c>
      <c r="K4471" s="1">
        <v>46255.758941458334</v>
      </c>
      <c r="L4471">
        <v>0</v>
      </c>
      <c r="M4471">
        <v>0</v>
      </c>
      <c r="N4471">
        <v>0</v>
      </c>
      <c r="O4471">
        <v>0</v>
      </c>
      <c r="P4471" s="119" t="s">
        <v>20254</v>
      </c>
    </row>
    <row r="4472" spans="1:16" x14ac:dyDescent="0.25">
      <c r="A4472">
        <v>9968</v>
      </c>
      <c r="B4472" s="119" t="s">
        <v>2462</v>
      </c>
      <c r="C4472">
        <v>0</v>
      </c>
      <c r="E4472">
        <v>24</v>
      </c>
      <c r="F4472">
        <v>35103</v>
      </c>
      <c r="G4472">
        <v>1</v>
      </c>
      <c r="H4472">
        <v>399580</v>
      </c>
      <c r="I4472" s="119" t="s">
        <v>16</v>
      </c>
      <c r="J4472" s="119" t="s">
        <v>139</v>
      </c>
      <c r="K4472" s="1">
        <v>46255.758941458334</v>
      </c>
      <c r="L4472">
        <v>0</v>
      </c>
      <c r="M4472">
        <v>0</v>
      </c>
      <c r="N4472">
        <v>0</v>
      </c>
      <c r="O4472">
        <v>0</v>
      </c>
      <c r="P4472" s="119" t="s">
        <v>20254</v>
      </c>
    </row>
    <row r="4473" spans="1:16" x14ac:dyDescent="0.25">
      <c r="A4473">
        <v>9969</v>
      </c>
      <c r="B4473" s="119" t="s">
        <v>2463</v>
      </c>
      <c r="C4473">
        <v>0</v>
      </c>
      <c r="E4473">
        <v>33</v>
      </c>
      <c r="F4473">
        <v>44242</v>
      </c>
      <c r="G4473">
        <v>3</v>
      </c>
      <c r="H4473">
        <v>329580</v>
      </c>
      <c r="I4473" s="119" t="s">
        <v>16</v>
      </c>
      <c r="J4473" s="119" t="s">
        <v>139</v>
      </c>
      <c r="K4473" s="1">
        <v>46255.758941458334</v>
      </c>
      <c r="L4473">
        <v>0</v>
      </c>
      <c r="M4473">
        <v>0</v>
      </c>
      <c r="N4473">
        <v>0</v>
      </c>
      <c r="O4473">
        <v>0</v>
      </c>
      <c r="P4473" s="119" t="s">
        <v>20254</v>
      </c>
    </row>
    <row r="4474" spans="1:16" x14ac:dyDescent="0.25">
      <c r="A4474">
        <v>9970</v>
      </c>
      <c r="B4474" s="119" t="s">
        <v>2464</v>
      </c>
      <c r="C4474">
        <v>0</v>
      </c>
      <c r="E4474">
        <v>153</v>
      </c>
      <c r="F4474">
        <v>21442</v>
      </c>
      <c r="G4474">
        <v>2</v>
      </c>
      <c r="H4474">
        <v>409599</v>
      </c>
      <c r="I4474" s="119" t="s">
        <v>16</v>
      </c>
      <c r="J4474" s="119" t="s">
        <v>139</v>
      </c>
      <c r="K4474" s="1">
        <v>46255.758941458334</v>
      </c>
      <c r="L4474">
        <v>0</v>
      </c>
      <c r="M4474">
        <v>0</v>
      </c>
      <c r="N4474">
        <v>0</v>
      </c>
      <c r="O4474">
        <v>0</v>
      </c>
      <c r="P4474" s="119" t="s">
        <v>20254</v>
      </c>
    </row>
    <row r="4475" spans="1:16" x14ac:dyDescent="0.25">
      <c r="A4475">
        <v>9971</v>
      </c>
      <c r="B4475" s="119" t="s">
        <v>2465</v>
      </c>
      <c r="C4475">
        <v>0</v>
      </c>
      <c r="E4475">
        <v>30</v>
      </c>
      <c r="F4475">
        <v>54242</v>
      </c>
      <c r="G4475">
        <v>13</v>
      </c>
      <c r="H4475">
        <v>309580</v>
      </c>
      <c r="I4475" s="119" t="s">
        <v>16</v>
      </c>
      <c r="J4475" s="119" t="s">
        <v>139</v>
      </c>
      <c r="K4475" s="1">
        <v>46255.758941458334</v>
      </c>
      <c r="L4475">
        <v>0</v>
      </c>
      <c r="M4475">
        <v>0</v>
      </c>
      <c r="N4475">
        <v>0</v>
      </c>
      <c r="O4475">
        <v>0</v>
      </c>
      <c r="P4475" s="119" t="s">
        <v>20254</v>
      </c>
    </row>
    <row r="4476" spans="1:16" x14ac:dyDescent="0.25">
      <c r="A4476">
        <v>9972</v>
      </c>
      <c r="B4476" s="119" t="s">
        <v>2466</v>
      </c>
      <c r="C4476">
        <v>0</v>
      </c>
      <c r="E4476">
        <v>34</v>
      </c>
      <c r="F4476">
        <v>34242</v>
      </c>
      <c r="G4476">
        <v>2</v>
      </c>
      <c r="H4476">
        <v>389580</v>
      </c>
      <c r="I4476" s="119" t="s">
        <v>16</v>
      </c>
      <c r="J4476" s="119" t="s">
        <v>139</v>
      </c>
      <c r="K4476" s="1">
        <v>46255.758941458334</v>
      </c>
      <c r="L4476">
        <v>0</v>
      </c>
      <c r="M4476">
        <v>0</v>
      </c>
      <c r="N4476">
        <v>0</v>
      </c>
      <c r="O4476">
        <v>0</v>
      </c>
      <c r="P4476" s="119" t="s">
        <v>20254</v>
      </c>
    </row>
    <row r="4477" spans="1:16" x14ac:dyDescent="0.25">
      <c r="A4477">
        <v>9973</v>
      </c>
      <c r="B4477" s="119" t="s">
        <v>2467</v>
      </c>
      <c r="C4477">
        <v>0</v>
      </c>
      <c r="E4477">
        <v>35</v>
      </c>
      <c r="F4477">
        <v>25042</v>
      </c>
      <c r="G4477">
        <v>1</v>
      </c>
      <c r="H4477">
        <v>499580</v>
      </c>
      <c r="I4477" s="119" t="s">
        <v>16</v>
      </c>
      <c r="J4477" s="119" t="s">
        <v>22</v>
      </c>
      <c r="K4477" s="1">
        <v>46255.758941458334</v>
      </c>
      <c r="L4477">
        <v>0</v>
      </c>
      <c r="M4477">
        <v>0</v>
      </c>
      <c r="N4477">
        <v>0</v>
      </c>
      <c r="O4477">
        <v>0</v>
      </c>
      <c r="P4477" s="119" t="s">
        <v>20254</v>
      </c>
    </row>
    <row r="4478" spans="1:16" x14ac:dyDescent="0.25">
      <c r="A4478">
        <v>9974</v>
      </c>
      <c r="B4478" s="119" t="s">
        <v>2468</v>
      </c>
      <c r="C4478">
        <v>0</v>
      </c>
      <c r="E4478">
        <v>50</v>
      </c>
      <c r="F4478">
        <v>60008</v>
      </c>
      <c r="G4478">
        <v>15</v>
      </c>
      <c r="H4478">
        <v>509580</v>
      </c>
      <c r="I4478" s="119" t="s">
        <v>16</v>
      </c>
      <c r="J4478" s="119" t="s">
        <v>22</v>
      </c>
      <c r="K4478" s="1">
        <v>46255.758941458334</v>
      </c>
      <c r="L4478">
        <v>0</v>
      </c>
      <c r="M4478">
        <v>0</v>
      </c>
      <c r="N4478">
        <v>0</v>
      </c>
      <c r="O4478">
        <v>0</v>
      </c>
      <c r="P4478" s="119" t="s">
        <v>20254</v>
      </c>
    </row>
    <row r="4479" spans="1:16" x14ac:dyDescent="0.25">
      <c r="A4479">
        <v>9975</v>
      </c>
      <c r="B4479" s="119" t="s">
        <v>2469</v>
      </c>
      <c r="C4479">
        <v>0</v>
      </c>
      <c r="E4479">
        <v>17</v>
      </c>
      <c r="F4479">
        <v>45808</v>
      </c>
      <c r="G4479">
        <v>5</v>
      </c>
      <c r="H4479">
        <v>1405807</v>
      </c>
      <c r="I4479" s="119" t="s">
        <v>16</v>
      </c>
      <c r="J4479" s="119" t="s">
        <v>22</v>
      </c>
      <c r="K4479" s="1">
        <v>46255.758941458334</v>
      </c>
      <c r="L4479">
        <v>0</v>
      </c>
      <c r="M4479">
        <v>0</v>
      </c>
      <c r="N4479">
        <v>0</v>
      </c>
      <c r="O4479">
        <v>0</v>
      </c>
      <c r="P4479" s="119" t="s">
        <v>20254</v>
      </c>
    </row>
    <row r="4480" spans="1:16" x14ac:dyDescent="0.25">
      <c r="A4480">
        <v>9976</v>
      </c>
      <c r="B4480" s="119" t="s">
        <v>2470</v>
      </c>
      <c r="C4480">
        <v>0</v>
      </c>
      <c r="E4480">
        <v>16</v>
      </c>
      <c r="F4480">
        <v>29642</v>
      </c>
      <c r="G4480">
        <v>1</v>
      </c>
      <c r="H4480">
        <v>619580</v>
      </c>
      <c r="I4480" s="119" t="s">
        <v>16</v>
      </c>
      <c r="J4480" s="119" t="s">
        <v>22</v>
      </c>
      <c r="K4480" s="1">
        <v>46255.758941458334</v>
      </c>
      <c r="L4480">
        <v>0</v>
      </c>
      <c r="M4480">
        <v>0</v>
      </c>
      <c r="N4480">
        <v>0</v>
      </c>
      <c r="O4480">
        <v>0</v>
      </c>
      <c r="P4480" s="119" t="s">
        <v>20254</v>
      </c>
    </row>
    <row r="4481" spans="1:16" x14ac:dyDescent="0.25">
      <c r="A4481">
        <v>9977</v>
      </c>
      <c r="B4481" s="119" t="s">
        <v>2471</v>
      </c>
      <c r="C4481">
        <v>0</v>
      </c>
      <c r="E4481">
        <v>71</v>
      </c>
      <c r="F4481">
        <v>80000</v>
      </c>
      <c r="G4481">
        <v>2</v>
      </c>
      <c r="H4481">
        <v>609580</v>
      </c>
      <c r="I4481" s="119" t="s">
        <v>16</v>
      </c>
      <c r="J4481" s="119" t="s">
        <v>22</v>
      </c>
      <c r="K4481" s="1">
        <v>46255.758941458334</v>
      </c>
      <c r="L4481">
        <v>0</v>
      </c>
      <c r="M4481">
        <v>0</v>
      </c>
      <c r="N4481">
        <v>0</v>
      </c>
      <c r="O4481">
        <v>0</v>
      </c>
      <c r="P4481" s="119" t="s">
        <v>20254</v>
      </c>
    </row>
    <row r="4482" spans="1:16" x14ac:dyDescent="0.25">
      <c r="A4482">
        <v>9978</v>
      </c>
      <c r="B4482" s="119" t="s">
        <v>2472</v>
      </c>
      <c r="C4482">
        <v>0</v>
      </c>
      <c r="E4482">
        <v>7</v>
      </c>
      <c r="F4482">
        <v>61877</v>
      </c>
      <c r="G4482">
        <v>2</v>
      </c>
      <c r="H4482">
        <v>609580</v>
      </c>
      <c r="I4482" s="119" t="s">
        <v>16</v>
      </c>
      <c r="J4482" s="119" t="s">
        <v>22</v>
      </c>
      <c r="K4482" s="1">
        <v>46255.758941458334</v>
      </c>
      <c r="L4482">
        <v>0</v>
      </c>
      <c r="M4482">
        <v>0</v>
      </c>
      <c r="N4482">
        <v>0</v>
      </c>
      <c r="O4482">
        <v>0</v>
      </c>
      <c r="P4482" s="119" t="s">
        <v>20254</v>
      </c>
    </row>
    <row r="4483" spans="1:16" x14ac:dyDescent="0.25">
      <c r="A4483">
        <v>9979</v>
      </c>
      <c r="B4483" s="119" t="s">
        <v>2473</v>
      </c>
      <c r="C4483">
        <v>0</v>
      </c>
      <c r="E4483">
        <v>12</v>
      </c>
      <c r="F4483">
        <v>50012</v>
      </c>
      <c r="G4483">
        <v>1</v>
      </c>
      <c r="H4483">
        <v>699580</v>
      </c>
      <c r="I4483" s="119" t="s">
        <v>16</v>
      </c>
      <c r="J4483" s="119" t="s">
        <v>139</v>
      </c>
      <c r="K4483" s="1">
        <v>46255.758941458334</v>
      </c>
      <c r="L4483">
        <v>0</v>
      </c>
      <c r="M4483">
        <v>0</v>
      </c>
      <c r="N4483">
        <v>0</v>
      </c>
      <c r="O4483">
        <v>0</v>
      </c>
      <c r="P4483" s="119" t="s">
        <v>20254</v>
      </c>
    </row>
    <row r="4484" spans="1:16" x14ac:dyDescent="0.25">
      <c r="A4484">
        <v>9980</v>
      </c>
      <c r="B4484" s="119" t="s">
        <v>2474</v>
      </c>
      <c r="C4484">
        <v>0</v>
      </c>
      <c r="E4484">
        <v>25</v>
      </c>
      <c r="F4484">
        <v>60619</v>
      </c>
      <c r="G4484">
        <v>1</v>
      </c>
      <c r="H4484">
        <v>699580</v>
      </c>
      <c r="I4484" s="119" t="s">
        <v>16</v>
      </c>
      <c r="J4484" s="119" t="s">
        <v>222</v>
      </c>
      <c r="K4484" s="1">
        <v>46255.758941458334</v>
      </c>
      <c r="L4484">
        <v>0</v>
      </c>
      <c r="M4484">
        <v>0</v>
      </c>
      <c r="N4484">
        <v>0</v>
      </c>
      <c r="O4484">
        <v>0</v>
      </c>
      <c r="P4484" s="119" t="s">
        <v>20254</v>
      </c>
    </row>
    <row r="4485" spans="1:16" x14ac:dyDescent="0.25">
      <c r="A4485">
        <v>9981</v>
      </c>
      <c r="B4485" s="119" t="s">
        <v>2475</v>
      </c>
      <c r="C4485">
        <v>0</v>
      </c>
      <c r="E4485">
        <v>22</v>
      </c>
      <c r="F4485">
        <v>11642</v>
      </c>
      <c r="G4485">
        <v>4</v>
      </c>
      <c r="H4485">
        <v>699580</v>
      </c>
      <c r="I4485" s="119" t="s">
        <v>16</v>
      </c>
      <c r="J4485" s="119" t="s">
        <v>139</v>
      </c>
      <c r="K4485" s="1">
        <v>46255.758941458334</v>
      </c>
      <c r="L4485">
        <v>0</v>
      </c>
      <c r="M4485">
        <v>0</v>
      </c>
      <c r="N4485">
        <v>0</v>
      </c>
      <c r="O4485">
        <v>0</v>
      </c>
      <c r="P4485" s="119" t="s">
        <v>20254</v>
      </c>
    </row>
    <row r="4486" spans="1:16" x14ac:dyDescent="0.25">
      <c r="A4486">
        <v>9982</v>
      </c>
      <c r="B4486" s="119" t="s">
        <v>2476</v>
      </c>
      <c r="C4486">
        <v>0</v>
      </c>
      <c r="E4486">
        <v>22</v>
      </c>
      <c r="F4486">
        <v>20742</v>
      </c>
      <c r="G4486">
        <v>1</v>
      </c>
      <c r="H4486">
        <v>649580</v>
      </c>
      <c r="I4486" s="119" t="s">
        <v>16</v>
      </c>
      <c r="J4486" s="119" t="s">
        <v>222</v>
      </c>
      <c r="K4486" s="1">
        <v>46255.758941458334</v>
      </c>
      <c r="L4486">
        <v>0</v>
      </c>
      <c r="M4486">
        <v>0</v>
      </c>
      <c r="N4486">
        <v>0</v>
      </c>
      <c r="O4486">
        <v>0</v>
      </c>
      <c r="P4486" s="119" t="s">
        <v>20254</v>
      </c>
    </row>
    <row r="4487" spans="1:16" x14ac:dyDescent="0.25">
      <c r="A4487">
        <v>9983</v>
      </c>
      <c r="B4487" s="119" t="s">
        <v>2477</v>
      </c>
      <c r="C4487">
        <v>0</v>
      </c>
      <c r="E4487">
        <v>15</v>
      </c>
      <c r="F4487">
        <v>35842</v>
      </c>
      <c r="G4487">
        <v>1</v>
      </c>
      <c r="H4487">
        <v>899580</v>
      </c>
      <c r="I4487" s="119" t="s">
        <v>16</v>
      </c>
      <c r="J4487" s="119" t="s">
        <v>139</v>
      </c>
      <c r="K4487" s="1">
        <v>46255.758941458334</v>
      </c>
      <c r="L4487">
        <v>0</v>
      </c>
      <c r="M4487">
        <v>0</v>
      </c>
      <c r="N4487">
        <v>0</v>
      </c>
      <c r="O4487">
        <v>0</v>
      </c>
      <c r="P4487" s="119" t="s">
        <v>20254</v>
      </c>
    </row>
    <row r="4488" spans="1:16" x14ac:dyDescent="0.25">
      <c r="A4488">
        <v>9984</v>
      </c>
      <c r="B4488" s="119" t="s">
        <v>2478</v>
      </c>
      <c r="C4488">
        <v>0</v>
      </c>
      <c r="E4488">
        <v>130</v>
      </c>
      <c r="F4488">
        <v>85141</v>
      </c>
      <c r="G4488">
        <v>1</v>
      </c>
      <c r="H4488">
        <v>699580</v>
      </c>
      <c r="I4488" s="119" t="s">
        <v>16</v>
      </c>
      <c r="J4488" s="119" t="s">
        <v>222</v>
      </c>
      <c r="K4488" s="1">
        <v>46255.758941458334</v>
      </c>
      <c r="L4488">
        <v>0</v>
      </c>
      <c r="M4488">
        <v>0</v>
      </c>
      <c r="N4488">
        <v>0</v>
      </c>
      <c r="O4488">
        <v>0</v>
      </c>
      <c r="P4488" s="119" t="s">
        <v>20254</v>
      </c>
    </row>
    <row r="4489" spans="1:16" x14ac:dyDescent="0.25">
      <c r="A4489">
        <v>9985</v>
      </c>
      <c r="B4489" s="119" t="s">
        <v>2479</v>
      </c>
      <c r="C4489">
        <v>0</v>
      </c>
      <c r="E4489">
        <v>34</v>
      </c>
      <c r="F4489">
        <v>94242</v>
      </c>
      <c r="G4489">
        <v>2</v>
      </c>
      <c r="H4489">
        <v>689580</v>
      </c>
      <c r="I4489" s="119" t="s">
        <v>16</v>
      </c>
      <c r="J4489" s="119" t="s">
        <v>139</v>
      </c>
      <c r="K4489" s="1">
        <v>46255.758941458334</v>
      </c>
      <c r="L4489">
        <v>0</v>
      </c>
      <c r="M4489">
        <v>0</v>
      </c>
      <c r="N4489">
        <v>0</v>
      </c>
      <c r="O4489">
        <v>0</v>
      </c>
      <c r="P4489" s="119" t="s">
        <v>20254</v>
      </c>
    </row>
    <row r="4490" spans="1:16" x14ac:dyDescent="0.25">
      <c r="A4490">
        <v>9986</v>
      </c>
      <c r="B4490" s="119" t="s">
        <v>2480</v>
      </c>
      <c r="C4490">
        <v>0</v>
      </c>
      <c r="E4490">
        <v>39</v>
      </c>
      <c r="F4490">
        <v>12542</v>
      </c>
      <c r="G4490">
        <v>1</v>
      </c>
      <c r="H4490">
        <v>699580</v>
      </c>
      <c r="I4490" s="119" t="s">
        <v>16</v>
      </c>
      <c r="J4490" s="119" t="s">
        <v>222</v>
      </c>
      <c r="K4490" s="1">
        <v>46255.758941458334</v>
      </c>
      <c r="L4490">
        <v>0</v>
      </c>
      <c r="M4490">
        <v>0</v>
      </c>
      <c r="N4490">
        <v>0</v>
      </c>
      <c r="O4490">
        <v>0</v>
      </c>
      <c r="P4490" s="119" t="s">
        <v>20254</v>
      </c>
    </row>
    <row r="4491" spans="1:16" x14ac:dyDescent="0.25">
      <c r="A4491">
        <v>9987</v>
      </c>
      <c r="B4491" s="119" t="s">
        <v>2481</v>
      </c>
      <c r="C4491">
        <v>0</v>
      </c>
      <c r="E4491">
        <v>108</v>
      </c>
      <c r="F4491">
        <v>30103</v>
      </c>
      <c r="G4491">
        <v>1</v>
      </c>
      <c r="H4491">
        <v>699580</v>
      </c>
      <c r="I4491" s="119" t="s">
        <v>16</v>
      </c>
      <c r="J4491" s="119" t="s">
        <v>139</v>
      </c>
      <c r="K4491" s="1">
        <v>46255.758941458334</v>
      </c>
      <c r="L4491">
        <v>0</v>
      </c>
      <c r="M4491">
        <v>0</v>
      </c>
      <c r="N4491">
        <v>0</v>
      </c>
      <c r="O4491">
        <v>0</v>
      </c>
      <c r="P4491" s="119" t="s">
        <v>20254</v>
      </c>
    </row>
    <row r="4492" spans="1:16" x14ac:dyDescent="0.25">
      <c r="A4492">
        <v>9988</v>
      </c>
      <c r="B4492" s="119" t="s">
        <v>2482</v>
      </c>
      <c r="C4492">
        <v>0</v>
      </c>
      <c r="E4492">
        <v>29</v>
      </c>
      <c r="F4492">
        <v>30442</v>
      </c>
      <c r="G4492">
        <v>0</v>
      </c>
      <c r="H4492">
        <v>0</v>
      </c>
      <c r="I4492" s="119" t="s">
        <v>16</v>
      </c>
      <c r="J4492" s="119" t="s">
        <v>222</v>
      </c>
      <c r="K4492" s="1">
        <v>46255.758941458334</v>
      </c>
      <c r="L4492">
        <v>0</v>
      </c>
      <c r="M4492">
        <v>0</v>
      </c>
      <c r="N4492">
        <v>0</v>
      </c>
      <c r="O4492">
        <v>0</v>
      </c>
      <c r="P4492" s="119" t="s">
        <v>20254</v>
      </c>
    </row>
    <row r="4493" spans="1:16" x14ac:dyDescent="0.25">
      <c r="A4493">
        <v>9989</v>
      </c>
      <c r="B4493" s="119" t="s">
        <v>2483</v>
      </c>
      <c r="C4493">
        <v>0</v>
      </c>
      <c r="E4493">
        <v>66</v>
      </c>
      <c r="F4493">
        <v>48386</v>
      </c>
      <c r="G4493">
        <v>3</v>
      </c>
      <c r="H4493">
        <v>420000</v>
      </c>
      <c r="I4493" s="119" t="s">
        <v>16</v>
      </c>
      <c r="J4493" s="119" t="s">
        <v>139</v>
      </c>
      <c r="K4493" s="1">
        <v>46255.758941458334</v>
      </c>
      <c r="L4493">
        <v>0</v>
      </c>
      <c r="M4493">
        <v>0</v>
      </c>
      <c r="N4493">
        <v>0</v>
      </c>
      <c r="O4493">
        <v>0</v>
      </c>
      <c r="P4493" s="119" t="s">
        <v>20254</v>
      </c>
    </row>
    <row r="4494" spans="1:16" x14ac:dyDescent="0.25">
      <c r="A4494">
        <v>9990</v>
      </c>
      <c r="B4494" s="119" t="s">
        <v>2484</v>
      </c>
      <c r="C4494">
        <v>0</v>
      </c>
      <c r="E4494">
        <v>20</v>
      </c>
      <c r="F4494">
        <v>47214</v>
      </c>
      <c r="G4494">
        <v>1</v>
      </c>
      <c r="H4494">
        <v>999999</v>
      </c>
      <c r="I4494" s="119" t="s">
        <v>16</v>
      </c>
      <c r="J4494" s="119" t="s">
        <v>222</v>
      </c>
      <c r="K4494" s="1">
        <v>46255.758941458334</v>
      </c>
      <c r="L4494">
        <v>0</v>
      </c>
      <c r="M4494">
        <v>0</v>
      </c>
      <c r="N4494">
        <v>0</v>
      </c>
      <c r="O4494">
        <v>0</v>
      </c>
      <c r="P4494" s="119" t="s">
        <v>20254</v>
      </c>
    </row>
    <row r="4495" spans="1:16" x14ac:dyDescent="0.25">
      <c r="A4495">
        <v>9991</v>
      </c>
      <c r="B4495" s="119" t="s">
        <v>2485</v>
      </c>
      <c r="C4495">
        <v>0</v>
      </c>
      <c r="E4495">
        <v>40</v>
      </c>
      <c r="F4495">
        <v>15242</v>
      </c>
      <c r="G4495">
        <v>2</v>
      </c>
      <c r="H4495">
        <v>749580</v>
      </c>
      <c r="I4495" s="119" t="s">
        <v>16</v>
      </c>
      <c r="J4495" s="119" t="s">
        <v>22</v>
      </c>
      <c r="K4495" s="1">
        <v>46255.758941458334</v>
      </c>
      <c r="L4495">
        <v>0</v>
      </c>
      <c r="M4495">
        <v>0</v>
      </c>
      <c r="N4495">
        <v>0</v>
      </c>
      <c r="O4495">
        <v>0</v>
      </c>
      <c r="P4495" s="119" t="s">
        <v>20254</v>
      </c>
    </row>
    <row r="4496" spans="1:16" x14ac:dyDescent="0.25">
      <c r="A4496">
        <v>9992</v>
      </c>
      <c r="B4496" s="119" t="s">
        <v>2486</v>
      </c>
      <c r="C4496">
        <v>0</v>
      </c>
      <c r="E4496">
        <v>28</v>
      </c>
      <c r="F4496">
        <v>16942</v>
      </c>
      <c r="G4496">
        <v>1</v>
      </c>
      <c r="H4496">
        <v>749580</v>
      </c>
      <c r="I4496" s="119" t="s">
        <v>16</v>
      </c>
      <c r="J4496" s="119" t="s">
        <v>22</v>
      </c>
      <c r="K4496" s="1">
        <v>46255.758941458334</v>
      </c>
      <c r="L4496">
        <v>0</v>
      </c>
      <c r="M4496">
        <v>0</v>
      </c>
      <c r="N4496">
        <v>0</v>
      </c>
      <c r="O4496">
        <v>0</v>
      </c>
      <c r="P4496" s="119" t="s">
        <v>20254</v>
      </c>
    </row>
    <row r="4497" spans="1:16" x14ac:dyDescent="0.25">
      <c r="A4497">
        <v>9993</v>
      </c>
      <c r="B4497" s="119" t="s">
        <v>2487</v>
      </c>
      <c r="C4497">
        <v>0</v>
      </c>
      <c r="E4497">
        <v>9</v>
      </c>
      <c r="F4497">
        <v>150013</v>
      </c>
      <c r="G4497">
        <v>2</v>
      </c>
      <c r="H4497">
        <v>777776</v>
      </c>
      <c r="I4497" s="119" t="s">
        <v>16</v>
      </c>
      <c r="J4497" s="119" t="s">
        <v>22</v>
      </c>
      <c r="K4497" s="1">
        <v>46255.758941458334</v>
      </c>
      <c r="L4497">
        <v>0</v>
      </c>
      <c r="M4497">
        <v>0</v>
      </c>
      <c r="N4497">
        <v>0</v>
      </c>
      <c r="O4497">
        <v>0</v>
      </c>
      <c r="P4497" s="119" t="s">
        <v>20254</v>
      </c>
    </row>
    <row r="4498" spans="1:16" x14ac:dyDescent="0.25">
      <c r="A4498">
        <v>9994</v>
      </c>
      <c r="B4498" s="119" t="s">
        <v>2488</v>
      </c>
      <c r="C4498">
        <v>0</v>
      </c>
      <c r="E4498">
        <v>28</v>
      </c>
      <c r="F4498">
        <v>24542</v>
      </c>
      <c r="G4498">
        <v>1</v>
      </c>
      <c r="H4498">
        <v>849580</v>
      </c>
      <c r="I4498" s="119" t="s">
        <v>16</v>
      </c>
      <c r="J4498" s="119" t="s">
        <v>22</v>
      </c>
      <c r="K4498" s="1">
        <v>46255.758941458334</v>
      </c>
      <c r="L4498">
        <v>0</v>
      </c>
      <c r="M4498">
        <v>0</v>
      </c>
      <c r="N4498">
        <v>0</v>
      </c>
      <c r="O4498">
        <v>0</v>
      </c>
      <c r="P4498" s="119" t="s">
        <v>20254</v>
      </c>
    </row>
    <row r="4499" spans="1:16" x14ac:dyDescent="0.25">
      <c r="A4499">
        <v>9995</v>
      </c>
      <c r="B4499" s="119" t="s">
        <v>2489</v>
      </c>
      <c r="C4499">
        <v>0</v>
      </c>
      <c r="E4499">
        <v>109</v>
      </c>
      <c r="F4499">
        <v>3142</v>
      </c>
      <c r="G4499">
        <v>1</v>
      </c>
      <c r="H4499">
        <v>849580</v>
      </c>
      <c r="I4499" s="119" t="s">
        <v>16</v>
      </c>
      <c r="J4499" s="119" t="s">
        <v>22</v>
      </c>
      <c r="K4499" s="1">
        <v>46255.758941458334</v>
      </c>
      <c r="L4499">
        <v>0</v>
      </c>
      <c r="M4499">
        <v>0</v>
      </c>
      <c r="N4499">
        <v>0</v>
      </c>
      <c r="O4499">
        <v>0</v>
      </c>
      <c r="P4499" s="119" t="s">
        <v>20254</v>
      </c>
    </row>
    <row r="4500" spans="1:16" x14ac:dyDescent="0.25">
      <c r="A4500">
        <v>9996</v>
      </c>
      <c r="B4500" s="119" t="s">
        <v>2490</v>
      </c>
      <c r="C4500">
        <v>0</v>
      </c>
      <c r="E4500">
        <v>29</v>
      </c>
      <c r="F4500">
        <v>11042</v>
      </c>
      <c r="G4500">
        <v>2</v>
      </c>
      <c r="H4500">
        <v>989580</v>
      </c>
      <c r="I4500" s="119" t="s">
        <v>16</v>
      </c>
      <c r="J4500" s="119" t="s">
        <v>22</v>
      </c>
      <c r="K4500" s="1">
        <v>46255.758941458334</v>
      </c>
      <c r="L4500">
        <v>0</v>
      </c>
      <c r="M4500">
        <v>0</v>
      </c>
      <c r="N4500">
        <v>0</v>
      </c>
      <c r="O4500">
        <v>0</v>
      </c>
      <c r="P4500" s="119" t="s">
        <v>20254</v>
      </c>
    </row>
    <row r="4501" spans="1:16" x14ac:dyDescent="0.25">
      <c r="A4501">
        <v>9997</v>
      </c>
      <c r="B4501" s="119" t="s">
        <v>2491</v>
      </c>
      <c r="C4501">
        <v>0</v>
      </c>
      <c r="E4501">
        <v>8</v>
      </c>
      <c r="F4501">
        <v>37501</v>
      </c>
      <c r="G4501">
        <v>1</v>
      </c>
      <c r="H4501">
        <v>899580</v>
      </c>
      <c r="I4501" s="119" t="s">
        <v>16</v>
      </c>
      <c r="J4501" s="119" t="s">
        <v>139</v>
      </c>
      <c r="K4501" s="1">
        <v>46255.758941458334</v>
      </c>
      <c r="L4501">
        <v>0</v>
      </c>
      <c r="M4501">
        <v>0</v>
      </c>
      <c r="N4501">
        <v>0</v>
      </c>
      <c r="O4501">
        <v>0</v>
      </c>
      <c r="P4501" s="119" t="s">
        <v>20254</v>
      </c>
    </row>
    <row r="4502" spans="1:16" x14ac:dyDescent="0.25">
      <c r="A4502">
        <v>9998</v>
      </c>
      <c r="B4502" s="119" t="s">
        <v>2474</v>
      </c>
      <c r="C4502">
        <v>0</v>
      </c>
      <c r="E4502">
        <v>33</v>
      </c>
      <c r="F4502">
        <v>3542</v>
      </c>
      <c r="G4502">
        <v>5</v>
      </c>
      <c r="H4502">
        <v>949580</v>
      </c>
      <c r="I4502" s="119" t="s">
        <v>16</v>
      </c>
      <c r="J4502" s="119" t="s">
        <v>222</v>
      </c>
      <c r="K4502" s="1">
        <v>46255.758941458334</v>
      </c>
      <c r="L4502">
        <v>0</v>
      </c>
      <c r="M4502">
        <v>0</v>
      </c>
      <c r="N4502">
        <v>0</v>
      </c>
      <c r="O4502">
        <v>0</v>
      </c>
      <c r="P4502" s="119" t="s">
        <v>20254</v>
      </c>
    </row>
    <row r="4503" spans="1:16" x14ac:dyDescent="0.25">
      <c r="A4503">
        <v>9999</v>
      </c>
      <c r="B4503" s="119" t="s">
        <v>2492</v>
      </c>
      <c r="C4503">
        <v>0</v>
      </c>
      <c r="E4503">
        <v>27</v>
      </c>
      <c r="F4503">
        <v>12142</v>
      </c>
      <c r="G4503">
        <v>2</v>
      </c>
      <c r="H4503">
        <v>899580</v>
      </c>
      <c r="I4503" s="119" t="s">
        <v>16</v>
      </c>
      <c r="J4503" s="119" t="s">
        <v>139</v>
      </c>
      <c r="K4503" s="1">
        <v>46255.758941458334</v>
      </c>
      <c r="L4503">
        <v>0</v>
      </c>
      <c r="M4503">
        <v>0</v>
      </c>
      <c r="N4503">
        <v>0</v>
      </c>
      <c r="O4503">
        <v>0</v>
      </c>
      <c r="P4503" s="119" t="s">
        <v>20254</v>
      </c>
    </row>
    <row r="4504" spans="1:16" x14ac:dyDescent="0.25">
      <c r="A4504">
        <v>10000</v>
      </c>
      <c r="B4504" s="119" t="s">
        <v>2476</v>
      </c>
      <c r="C4504">
        <v>0</v>
      </c>
      <c r="E4504">
        <v>17</v>
      </c>
      <c r="F4504">
        <v>40343</v>
      </c>
      <c r="G4504">
        <v>1</v>
      </c>
      <c r="H4504">
        <v>899580</v>
      </c>
      <c r="I4504" s="119" t="s">
        <v>16</v>
      </c>
      <c r="J4504" s="119" t="s">
        <v>222</v>
      </c>
      <c r="K4504" s="1">
        <v>46255.758941458334</v>
      </c>
      <c r="L4504">
        <v>0</v>
      </c>
      <c r="M4504">
        <v>0</v>
      </c>
      <c r="N4504">
        <v>0</v>
      </c>
      <c r="O4504">
        <v>0</v>
      </c>
      <c r="P4504" s="119" t="s">
        <v>20254</v>
      </c>
    </row>
    <row r="4505" spans="1:16" x14ac:dyDescent="0.25">
      <c r="A4505">
        <v>10001</v>
      </c>
      <c r="B4505" s="119" t="s">
        <v>2493</v>
      </c>
      <c r="C4505">
        <v>0</v>
      </c>
      <c r="E4505">
        <v>31</v>
      </c>
      <c r="F4505">
        <v>11742</v>
      </c>
      <c r="G4505">
        <v>1</v>
      </c>
      <c r="H4505">
        <v>849580</v>
      </c>
      <c r="I4505" s="119" t="s">
        <v>16</v>
      </c>
      <c r="J4505" s="119" t="s">
        <v>139</v>
      </c>
      <c r="K4505" s="1">
        <v>46255.758941458334</v>
      </c>
      <c r="L4505">
        <v>0</v>
      </c>
      <c r="M4505">
        <v>0</v>
      </c>
      <c r="N4505">
        <v>0</v>
      </c>
      <c r="O4505">
        <v>0</v>
      </c>
      <c r="P4505" s="119" t="s">
        <v>20254</v>
      </c>
    </row>
    <row r="4506" spans="1:16" x14ac:dyDescent="0.25">
      <c r="A4506">
        <v>10002</v>
      </c>
      <c r="B4506" s="119" t="s">
        <v>2480</v>
      </c>
      <c r="C4506">
        <v>0</v>
      </c>
      <c r="E4506">
        <v>19</v>
      </c>
      <c r="F4506">
        <v>47811</v>
      </c>
      <c r="G4506">
        <v>1</v>
      </c>
      <c r="H4506">
        <v>899580</v>
      </c>
      <c r="I4506" s="119" t="s">
        <v>16</v>
      </c>
      <c r="J4506" s="119" t="s">
        <v>222</v>
      </c>
      <c r="K4506" s="1">
        <v>46255.758941458334</v>
      </c>
      <c r="L4506">
        <v>0</v>
      </c>
      <c r="M4506">
        <v>0</v>
      </c>
      <c r="N4506">
        <v>0</v>
      </c>
      <c r="O4506">
        <v>0</v>
      </c>
      <c r="P4506" s="119" t="s">
        <v>20254</v>
      </c>
    </row>
    <row r="4507" spans="1:16" x14ac:dyDescent="0.25">
      <c r="A4507">
        <v>10003</v>
      </c>
      <c r="B4507" s="119" t="s">
        <v>2494</v>
      </c>
      <c r="C4507">
        <v>0</v>
      </c>
      <c r="E4507">
        <v>38</v>
      </c>
      <c r="F4507">
        <v>12142</v>
      </c>
      <c r="G4507">
        <v>1</v>
      </c>
      <c r="H4507">
        <v>899580</v>
      </c>
      <c r="I4507" s="119" t="s">
        <v>16</v>
      </c>
      <c r="J4507" s="119" t="s">
        <v>139</v>
      </c>
      <c r="K4507" s="1">
        <v>46255.758941458334</v>
      </c>
      <c r="L4507">
        <v>0</v>
      </c>
      <c r="M4507">
        <v>0</v>
      </c>
      <c r="N4507">
        <v>0</v>
      </c>
      <c r="O4507">
        <v>0</v>
      </c>
      <c r="P4507" s="119" t="s">
        <v>20254</v>
      </c>
    </row>
    <row r="4508" spans="1:16" x14ac:dyDescent="0.25">
      <c r="A4508">
        <v>10004</v>
      </c>
      <c r="B4508" s="119" t="s">
        <v>2482</v>
      </c>
      <c r="C4508">
        <v>0</v>
      </c>
      <c r="E4508">
        <v>13</v>
      </c>
      <c r="F4508">
        <v>40002</v>
      </c>
      <c r="G4508">
        <v>1</v>
      </c>
      <c r="H4508">
        <v>1099580</v>
      </c>
      <c r="I4508" s="119" t="s">
        <v>16</v>
      </c>
      <c r="J4508" s="119" t="s">
        <v>222</v>
      </c>
      <c r="K4508" s="1">
        <v>46255.758941458334</v>
      </c>
      <c r="L4508">
        <v>0</v>
      </c>
      <c r="M4508">
        <v>0</v>
      </c>
      <c r="N4508">
        <v>0</v>
      </c>
      <c r="O4508">
        <v>0</v>
      </c>
      <c r="P4508" s="119" t="s">
        <v>20254</v>
      </c>
    </row>
    <row r="4509" spans="1:16" x14ac:dyDescent="0.25">
      <c r="A4509">
        <v>10005</v>
      </c>
      <c r="B4509" s="119" t="s">
        <v>2495</v>
      </c>
      <c r="C4509">
        <v>0</v>
      </c>
      <c r="E4509">
        <v>9</v>
      </c>
      <c r="F4509">
        <v>80008</v>
      </c>
      <c r="G4509">
        <v>2</v>
      </c>
      <c r="H4509">
        <v>849580</v>
      </c>
      <c r="I4509" s="119" t="s">
        <v>16</v>
      </c>
      <c r="J4509" s="119" t="s">
        <v>139</v>
      </c>
      <c r="K4509" s="1">
        <v>46255.758941458334</v>
      </c>
      <c r="L4509">
        <v>0</v>
      </c>
      <c r="M4509">
        <v>0</v>
      </c>
      <c r="N4509">
        <v>0</v>
      </c>
      <c r="O4509">
        <v>0</v>
      </c>
      <c r="P4509" s="119" t="s">
        <v>20254</v>
      </c>
    </row>
    <row r="4510" spans="1:16" x14ac:dyDescent="0.25">
      <c r="A4510">
        <v>10006</v>
      </c>
      <c r="B4510" s="119" t="s">
        <v>2484</v>
      </c>
      <c r="C4510">
        <v>0</v>
      </c>
      <c r="E4510">
        <v>30</v>
      </c>
      <c r="F4510">
        <v>22642</v>
      </c>
      <c r="G4510">
        <v>1</v>
      </c>
      <c r="H4510">
        <v>949580</v>
      </c>
      <c r="I4510" s="119" t="s">
        <v>16</v>
      </c>
      <c r="J4510" s="119" t="s">
        <v>222</v>
      </c>
      <c r="K4510" s="1">
        <v>46255.758941458334</v>
      </c>
      <c r="L4510">
        <v>0</v>
      </c>
      <c r="M4510">
        <v>0</v>
      </c>
      <c r="N4510">
        <v>0</v>
      </c>
      <c r="O4510">
        <v>0</v>
      </c>
      <c r="P4510" s="119" t="s">
        <v>20254</v>
      </c>
    </row>
    <row r="4511" spans="1:16" x14ac:dyDescent="0.25">
      <c r="A4511">
        <v>10007</v>
      </c>
      <c r="B4511" s="119" t="s">
        <v>2496</v>
      </c>
      <c r="C4511">
        <v>0</v>
      </c>
      <c r="E4511">
        <v>68</v>
      </c>
      <c r="F4511">
        <v>17942</v>
      </c>
      <c r="G4511">
        <v>1</v>
      </c>
      <c r="H4511">
        <v>849580</v>
      </c>
      <c r="I4511" s="119" t="s">
        <v>16</v>
      </c>
      <c r="J4511" s="119" t="s">
        <v>139</v>
      </c>
      <c r="K4511" s="1">
        <v>46255.758941458334</v>
      </c>
      <c r="L4511">
        <v>0</v>
      </c>
      <c r="M4511">
        <v>0</v>
      </c>
      <c r="N4511">
        <v>0</v>
      </c>
      <c r="O4511">
        <v>0</v>
      </c>
      <c r="P4511" s="119" t="s">
        <v>20254</v>
      </c>
    </row>
    <row r="4512" spans="1:16" x14ac:dyDescent="0.25">
      <c r="A4512">
        <v>10008</v>
      </c>
      <c r="B4512" s="119" t="s">
        <v>2497</v>
      </c>
      <c r="C4512">
        <v>0</v>
      </c>
      <c r="E4512">
        <v>96</v>
      </c>
      <c r="F4512">
        <v>45507</v>
      </c>
      <c r="G4512">
        <v>1</v>
      </c>
      <c r="H4512">
        <v>999580</v>
      </c>
      <c r="I4512" s="119" t="s">
        <v>16</v>
      </c>
      <c r="J4512" s="119" t="s">
        <v>222</v>
      </c>
      <c r="K4512" s="1">
        <v>46255.758941458334</v>
      </c>
      <c r="L4512">
        <v>0</v>
      </c>
      <c r="M4512">
        <v>0</v>
      </c>
      <c r="N4512">
        <v>0</v>
      </c>
      <c r="O4512">
        <v>0</v>
      </c>
      <c r="P4512" s="119" t="s">
        <v>20254</v>
      </c>
    </row>
    <row r="4513" spans="1:16" x14ac:dyDescent="0.25">
      <c r="A4513">
        <v>10009</v>
      </c>
      <c r="B4513" s="119" t="s">
        <v>2498</v>
      </c>
      <c r="C4513">
        <v>0</v>
      </c>
      <c r="E4513">
        <v>81</v>
      </c>
      <c r="F4513">
        <v>12042</v>
      </c>
      <c r="G4513">
        <v>1</v>
      </c>
      <c r="H4513">
        <v>999999</v>
      </c>
      <c r="I4513" s="119" t="s">
        <v>16</v>
      </c>
      <c r="J4513" s="119" t="s">
        <v>22</v>
      </c>
      <c r="K4513" s="1">
        <v>46255.758941458334</v>
      </c>
      <c r="L4513">
        <v>0</v>
      </c>
      <c r="M4513">
        <v>0</v>
      </c>
      <c r="N4513">
        <v>0</v>
      </c>
      <c r="O4513">
        <v>0</v>
      </c>
      <c r="P4513" s="119" t="s">
        <v>20254</v>
      </c>
    </row>
    <row r="4514" spans="1:16" x14ac:dyDescent="0.25">
      <c r="A4514">
        <v>10010</v>
      </c>
      <c r="B4514" s="119" t="s">
        <v>2499</v>
      </c>
      <c r="C4514">
        <v>0</v>
      </c>
      <c r="E4514">
        <v>30</v>
      </c>
      <c r="F4514">
        <v>150001</v>
      </c>
      <c r="G4514">
        <v>1</v>
      </c>
      <c r="H4514">
        <v>949580</v>
      </c>
      <c r="I4514" s="119" t="s">
        <v>16</v>
      </c>
      <c r="J4514" s="119" t="s">
        <v>22</v>
      </c>
      <c r="K4514" s="1">
        <v>46255.758941458334</v>
      </c>
      <c r="L4514">
        <v>0</v>
      </c>
      <c r="M4514">
        <v>0</v>
      </c>
      <c r="N4514">
        <v>0</v>
      </c>
      <c r="O4514">
        <v>0</v>
      </c>
      <c r="P4514" s="119" t="s">
        <v>20254</v>
      </c>
    </row>
    <row r="4515" spans="1:16" x14ac:dyDescent="0.25">
      <c r="A4515">
        <v>10011</v>
      </c>
      <c r="B4515" s="119" t="s">
        <v>2500</v>
      </c>
      <c r="C4515">
        <v>0</v>
      </c>
      <c r="E4515">
        <v>27</v>
      </c>
      <c r="F4515">
        <v>5242</v>
      </c>
      <c r="G4515">
        <v>1</v>
      </c>
      <c r="H4515">
        <v>1690000</v>
      </c>
      <c r="I4515" s="119" t="s">
        <v>16</v>
      </c>
      <c r="J4515" s="119" t="s">
        <v>22</v>
      </c>
      <c r="K4515" s="1">
        <v>46255.758941458334</v>
      </c>
      <c r="L4515">
        <v>0</v>
      </c>
      <c r="M4515">
        <v>0</v>
      </c>
      <c r="N4515">
        <v>0</v>
      </c>
      <c r="O4515">
        <v>0</v>
      </c>
      <c r="P4515" s="119" t="s">
        <v>20254</v>
      </c>
    </row>
    <row r="4516" spans="1:16" x14ac:dyDescent="0.25">
      <c r="A4516">
        <v>10012</v>
      </c>
      <c r="B4516" s="119" t="s">
        <v>2501</v>
      </c>
      <c r="C4516">
        <v>0</v>
      </c>
      <c r="E4516">
        <v>220</v>
      </c>
      <c r="F4516">
        <v>19715</v>
      </c>
      <c r="G4516">
        <v>2</v>
      </c>
      <c r="H4516">
        <v>1119580</v>
      </c>
      <c r="I4516" s="119" t="s">
        <v>16</v>
      </c>
      <c r="J4516" s="119" t="s">
        <v>22</v>
      </c>
      <c r="K4516" s="1">
        <v>46255.758941458334</v>
      </c>
      <c r="L4516">
        <v>0</v>
      </c>
      <c r="M4516">
        <v>0</v>
      </c>
      <c r="N4516">
        <v>0</v>
      </c>
      <c r="O4516">
        <v>0</v>
      </c>
      <c r="P4516" s="119" t="s">
        <v>20254</v>
      </c>
    </row>
    <row r="4517" spans="1:16" x14ac:dyDescent="0.25">
      <c r="A4517">
        <v>10013</v>
      </c>
      <c r="B4517" s="119" t="s">
        <v>2502</v>
      </c>
      <c r="C4517">
        <v>0</v>
      </c>
      <c r="E4517">
        <v>59</v>
      </c>
      <c r="F4517">
        <v>26243</v>
      </c>
      <c r="G4517">
        <v>1</v>
      </c>
      <c r="H4517">
        <v>1099580</v>
      </c>
      <c r="I4517" s="119" t="s">
        <v>16</v>
      </c>
      <c r="J4517" s="119" t="s">
        <v>22</v>
      </c>
      <c r="K4517" s="1">
        <v>46255.758941458334</v>
      </c>
      <c r="L4517">
        <v>0</v>
      </c>
      <c r="M4517">
        <v>0</v>
      </c>
      <c r="N4517">
        <v>0</v>
      </c>
      <c r="O4517">
        <v>0</v>
      </c>
      <c r="P4517" s="119" t="s">
        <v>20254</v>
      </c>
    </row>
    <row r="4518" spans="1:16" x14ac:dyDescent="0.25">
      <c r="A4518">
        <v>10014</v>
      </c>
      <c r="B4518" s="119" t="s">
        <v>2503</v>
      </c>
      <c r="C4518">
        <v>0</v>
      </c>
      <c r="E4518">
        <v>19</v>
      </c>
      <c r="F4518">
        <v>34342</v>
      </c>
      <c r="G4518">
        <v>1</v>
      </c>
      <c r="H4518">
        <v>999580</v>
      </c>
      <c r="I4518" s="119" t="s">
        <v>16</v>
      </c>
      <c r="J4518" s="119" t="s">
        <v>22</v>
      </c>
      <c r="K4518" s="1">
        <v>46255.758941458334</v>
      </c>
      <c r="L4518">
        <v>0</v>
      </c>
      <c r="M4518">
        <v>0</v>
      </c>
      <c r="N4518">
        <v>0</v>
      </c>
      <c r="O4518">
        <v>0</v>
      </c>
      <c r="P4518" s="119" t="s">
        <v>20254</v>
      </c>
    </row>
    <row r="4519" spans="1:16" x14ac:dyDescent="0.25">
      <c r="A4519">
        <v>10015</v>
      </c>
      <c r="B4519" s="119" t="s">
        <v>2504</v>
      </c>
      <c r="C4519">
        <v>0</v>
      </c>
      <c r="E4519">
        <v>37</v>
      </c>
      <c r="F4519">
        <v>10942</v>
      </c>
      <c r="G4519">
        <v>1</v>
      </c>
      <c r="H4519">
        <v>1199580</v>
      </c>
      <c r="I4519" s="119" t="s">
        <v>16</v>
      </c>
      <c r="J4519" s="119" t="s">
        <v>139</v>
      </c>
      <c r="K4519" s="1">
        <v>46255.758941458334</v>
      </c>
      <c r="L4519">
        <v>0</v>
      </c>
      <c r="M4519">
        <v>0</v>
      </c>
      <c r="N4519">
        <v>0</v>
      </c>
      <c r="O4519">
        <v>0</v>
      </c>
      <c r="P4519" s="119" t="s">
        <v>20254</v>
      </c>
    </row>
    <row r="4520" spans="1:16" x14ac:dyDescent="0.25">
      <c r="A4520">
        <v>10016</v>
      </c>
      <c r="B4520" s="119" t="s">
        <v>2529</v>
      </c>
      <c r="C4520">
        <v>0</v>
      </c>
      <c r="E4520">
        <v>51</v>
      </c>
      <c r="F4520">
        <v>1342</v>
      </c>
      <c r="G4520">
        <v>1</v>
      </c>
      <c r="H4520">
        <v>1783909</v>
      </c>
      <c r="I4520" s="119" t="s">
        <v>16</v>
      </c>
      <c r="J4520" s="119" t="s">
        <v>222</v>
      </c>
      <c r="K4520" s="1">
        <v>46255.758941458334</v>
      </c>
      <c r="L4520">
        <v>0</v>
      </c>
      <c r="M4520">
        <v>0</v>
      </c>
      <c r="N4520">
        <v>0</v>
      </c>
      <c r="O4520">
        <v>0</v>
      </c>
      <c r="P4520" s="119" t="s">
        <v>20254</v>
      </c>
    </row>
    <row r="4521" spans="1:16" x14ac:dyDescent="0.25">
      <c r="A4521">
        <v>10017</v>
      </c>
      <c r="B4521" s="119" t="s">
        <v>2505</v>
      </c>
      <c r="C4521">
        <v>0</v>
      </c>
      <c r="E4521">
        <v>22</v>
      </c>
      <c r="F4521">
        <v>20642</v>
      </c>
      <c r="G4521">
        <v>1</v>
      </c>
      <c r="H4521">
        <v>1700000</v>
      </c>
      <c r="I4521" s="119" t="s">
        <v>16</v>
      </c>
      <c r="J4521" s="119" t="s">
        <v>139</v>
      </c>
      <c r="K4521" s="1">
        <v>46255.758941458334</v>
      </c>
      <c r="L4521">
        <v>0</v>
      </c>
      <c r="M4521">
        <v>0</v>
      </c>
      <c r="N4521">
        <v>0</v>
      </c>
      <c r="O4521">
        <v>0</v>
      </c>
      <c r="P4521" s="119" t="s">
        <v>20254</v>
      </c>
    </row>
    <row r="4522" spans="1:16" x14ac:dyDescent="0.25">
      <c r="A4522">
        <v>10018</v>
      </c>
      <c r="B4522" s="119" t="s">
        <v>2506</v>
      </c>
      <c r="C4522">
        <v>0</v>
      </c>
      <c r="E4522">
        <v>280</v>
      </c>
      <c r="F4522">
        <v>11542</v>
      </c>
      <c r="G4522">
        <v>1</v>
      </c>
      <c r="H4522">
        <v>899580</v>
      </c>
      <c r="I4522" s="119" t="s">
        <v>16</v>
      </c>
      <c r="J4522" s="119" t="s">
        <v>222</v>
      </c>
      <c r="K4522" s="1">
        <v>46255.758941458334</v>
      </c>
      <c r="L4522">
        <v>0</v>
      </c>
      <c r="M4522">
        <v>0</v>
      </c>
      <c r="N4522">
        <v>0</v>
      </c>
      <c r="O4522">
        <v>0</v>
      </c>
      <c r="P4522" s="119" t="s">
        <v>20254</v>
      </c>
    </row>
    <row r="4523" spans="1:16" x14ac:dyDescent="0.25">
      <c r="A4523">
        <v>10019</v>
      </c>
      <c r="B4523" s="119" t="s">
        <v>2507</v>
      </c>
      <c r="C4523">
        <v>0</v>
      </c>
      <c r="E4523">
        <v>30</v>
      </c>
      <c r="F4523">
        <v>7542</v>
      </c>
      <c r="G4523">
        <v>2</v>
      </c>
      <c r="H4523">
        <v>1199580</v>
      </c>
      <c r="I4523" s="119" t="s">
        <v>16</v>
      </c>
      <c r="J4523" s="119" t="s">
        <v>139</v>
      </c>
      <c r="K4523" s="1">
        <v>46255.758941458334</v>
      </c>
      <c r="L4523">
        <v>0</v>
      </c>
      <c r="M4523">
        <v>0</v>
      </c>
      <c r="N4523">
        <v>0</v>
      </c>
      <c r="O4523">
        <v>0</v>
      </c>
      <c r="P4523" s="119" t="s">
        <v>20254</v>
      </c>
    </row>
    <row r="4524" spans="1:16" x14ac:dyDescent="0.25">
      <c r="A4524">
        <v>10020</v>
      </c>
      <c r="B4524" s="119" t="s">
        <v>2508</v>
      </c>
      <c r="C4524">
        <v>0</v>
      </c>
      <c r="E4524">
        <v>81</v>
      </c>
      <c r="F4524">
        <v>12842</v>
      </c>
      <c r="G4524">
        <v>2</v>
      </c>
      <c r="H4524">
        <v>1299580</v>
      </c>
      <c r="I4524" s="119" t="s">
        <v>16</v>
      </c>
      <c r="J4524" s="119" t="s">
        <v>222</v>
      </c>
      <c r="K4524" s="1">
        <v>46255.758941458334</v>
      </c>
      <c r="L4524">
        <v>0</v>
      </c>
      <c r="M4524">
        <v>0</v>
      </c>
      <c r="N4524">
        <v>0</v>
      </c>
      <c r="O4524">
        <v>0</v>
      </c>
      <c r="P4524" s="119" t="s">
        <v>20254</v>
      </c>
    </row>
    <row r="4525" spans="1:16" x14ac:dyDescent="0.25">
      <c r="A4525">
        <v>10021</v>
      </c>
      <c r="B4525" s="119" t="s">
        <v>2509</v>
      </c>
      <c r="C4525">
        <v>0</v>
      </c>
      <c r="E4525">
        <v>23</v>
      </c>
      <c r="F4525">
        <v>26142</v>
      </c>
      <c r="G4525">
        <v>1</v>
      </c>
      <c r="H4525">
        <v>1420000</v>
      </c>
      <c r="I4525" s="119" t="s">
        <v>16</v>
      </c>
      <c r="J4525" s="119" t="s">
        <v>139</v>
      </c>
      <c r="K4525" s="1">
        <v>46255.758941458334</v>
      </c>
      <c r="L4525">
        <v>0</v>
      </c>
      <c r="M4525">
        <v>0</v>
      </c>
      <c r="N4525">
        <v>0</v>
      </c>
      <c r="O4525">
        <v>0</v>
      </c>
      <c r="P4525" s="119" t="s">
        <v>20254</v>
      </c>
    </row>
    <row r="4526" spans="1:16" x14ac:dyDescent="0.25">
      <c r="A4526">
        <v>10022</v>
      </c>
      <c r="B4526" s="119" t="s">
        <v>2533</v>
      </c>
      <c r="C4526">
        <v>0</v>
      </c>
      <c r="E4526">
        <v>39</v>
      </c>
      <c r="F4526">
        <v>1142</v>
      </c>
      <c r="G4526">
        <v>1</v>
      </c>
      <c r="H4526">
        <v>1149580</v>
      </c>
      <c r="I4526" s="119" t="s">
        <v>16</v>
      </c>
      <c r="J4526" s="119" t="s">
        <v>222</v>
      </c>
      <c r="K4526" s="1">
        <v>46255.758941458334</v>
      </c>
      <c r="L4526">
        <v>0</v>
      </c>
      <c r="M4526">
        <v>0</v>
      </c>
      <c r="N4526">
        <v>0</v>
      </c>
      <c r="O4526">
        <v>0</v>
      </c>
      <c r="P4526" s="119" t="s">
        <v>20254</v>
      </c>
    </row>
    <row r="4527" spans="1:16" x14ac:dyDescent="0.25">
      <c r="A4527">
        <v>10023</v>
      </c>
      <c r="B4527" s="119" t="s">
        <v>2510</v>
      </c>
      <c r="C4527">
        <v>0</v>
      </c>
      <c r="E4527">
        <v>46</v>
      </c>
      <c r="F4527">
        <v>12544</v>
      </c>
      <c r="G4527">
        <v>1</v>
      </c>
      <c r="H4527">
        <v>1199580</v>
      </c>
      <c r="I4527" s="119" t="s">
        <v>16</v>
      </c>
      <c r="J4527" s="119" t="s">
        <v>139</v>
      </c>
      <c r="K4527" s="1">
        <v>46255.758941458334</v>
      </c>
      <c r="L4527">
        <v>0</v>
      </c>
      <c r="M4527">
        <v>0</v>
      </c>
      <c r="N4527">
        <v>0</v>
      </c>
      <c r="O4527">
        <v>0</v>
      </c>
      <c r="P4527" s="119" t="s">
        <v>20254</v>
      </c>
    </row>
    <row r="4528" spans="1:16" x14ac:dyDescent="0.25">
      <c r="A4528">
        <v>10024</v>
      </c>
      <c r="B4528" s="119" t="s">
        <v>2511</v>
      </c>
      <c r="C4528">
        <v>0</v>
      </c>
      <c r="E4528">
        <v>62</v>
      </c>
      <c r="F4528">
        <v>152602</v>
      </c>
      <c r="G4528">
        <v>4</v>
      </c>
      <c r="H4528">
        <v>999580</v>
      </c>
      <c r="I4528" s="119" t="s">
        <v>16</v>
      </c>
      <c r="J4528" s="119" t="s">
        <v>222</v>
      </c>
      <c r="K4528" s="1">
        <v>46255.758941458334</v>
      </c>
      <c r="L4528">
        <v>0</v>
      </c>
      <c r="M4528">
        <v>0</v>
      </c>
      <c r="N4528">
        <v>0</v>
      </c>
      <c r="O4528">
        <v>0</v>
      </c>
      <c r="P4528" s="119" t="s">
        <v>20254</v>
      </c>
    </row>
    <row r="4529" spans="1:16" x14ac:dyDescent="0.25">
      <c r="A4529">
        <v>10025</v>
      </c>
      <c r="B4529" s="119" t="s">
        <v>2512</v>
      </c>
      <c r="C4529">
        <v>0</v>
      </c>
      <c r="E4529">
        <v>33</v>
      </c>
      <c r="F4529">
        <v>35342</v>
      </c>
      <c r="G4529">
        <v>2</v>
      </c>
      <c r="H4529">
        <v>1199580</v>
      </c>
      <c r="I4529" s="119" t="s">
        <v>16</v>
      </c>
      <c r="J4529" s="119" t="s">
        <v>139</v>
      </c>
      <c r="K4529" s="1">
        <v>46255.758941458334</v>
      </c>
      <c r="L4529">
        <v>0</v>
      </c>
      <c r="M4529">
        <v>0</v>
      </c>
      <c r="N4529">
        <v>0</v>
      </c>
      <c r="O4529">
        <v>0</v>
      </c>
      <c r="P4529" s="119" t="s">
        <v>20254</v>
      </c>
    </row>
    <row r="4530" spans="1:16" x14ac:dyDescent="0.25">
      <c r="A4530">
        <v>10026</v>
      </c>
      <c r="B4530" s="119" t="s">
        <v>2513</v>
      </c>
      <c r="C4530">
        <v>0</v>
      </c>
      <c r="E4530">
        <v>23</v>
      </c>
      <c r="F4530">
        <v>6142</v>
      </c>
      <c r="G4530">
        <v>1</v>
      </c>
      <c r="H4530">
        <v>1299580</v>
      </c>
      <c r="I4530" s="119" t="s">
        <v>16</v>
      </c>
      <c r="J4530" s="119" t="s">
        <v>222</v>
      </c>
      <c r="K4530" s="1">
        <v>46255.758941458334</v>
      </c>
      <c r="L4530">
        <v>0</v>
      </c>
      <c r="M4530">
        <v>0</v>
      </c>
      <c r="N4530">
        <v>0</v>
      </c>
      <c r="O4530">
        <v>0</v>
      </c>
      <c r="P4530" s="119" t="s">
        <v>20254</v>
      </c>
    </row>
    <row r="4531" spans="1:16" x14ac:dyDescent="0.25">
      <c r="A4531">
        <v>10027</v>
      </c>
      <c r="B4531" s="119" t="s">
        <v>2514</v>
      </c>
      <c r="C4531">
        <v>0</v>
      </c>
      <c r="E4531">
        <v>84</v>
      </c>
      <c r="F4531">
        <v>150017</v>
      </c>
      <c r="G4531">
        <v>1</v>
      </c>
      <c r="H4531">
        <v>1199580</v>
      </c>
      <c r="I4531" s="119" t="s">
        <v>16</v>
      </c>
      <c r="J4531" s="119" t="s">
        <v>22</v>
      </c>
      <c r="K4531" s="1">
        <v>46255.758941458334</v>
      </c>
      <c r="L4531">
        <v>0</v>
      </c>
      <c r="M4531">
        <v>0</v>
      </c>
      <c r="N4531">
        <v>0</v>
      </c>
      <c r="O4531">
        <v>0</v>
      </c>
      <c r="P4531" s="119" t="s">
        <v>20254</v>
      </c>
    </row>
    <row r="4532" spans="1:16" x14ac:dyDescent="0.25">
      <c r="A4532">
        <v>10028</v>
      </c>
      <c r="B4532" s="119" t="s">
        <v>2515</v>
      </c>
      <c r="C4532">
        <v>0</v>
      </c>
      <c r="E4532">
        <v>35</v>
      </c>
      <c r="F4532">
        <v>17142</v>
      </c>
      <c r="G4532">
        <v>1</v>
      </c>
      <c r="H4532">
        <v>1680000</v>
      </c>
      <c r="I4532" s="119" t="s">
        <v>16</v>
      </c>
      <c r="J4532" s="119" t="s">
        <v>22</v>
      </c>
      <c r="K4532" s="1">
        <v>46255.758941458334</v>
      </c>
      <c r="L4532">
        <v>0</v>
      </c>
      <c r="M4532">
        <v>0</v>
      </c>
      <c r="N4532">
        <v>0</v>
      </c>
      <c r="O4532">
        <v>0</v>
      </c>
      <c r="P4532" s="119" t="s">
        <v>20254</v>
      </c>
    </row>
    <row r="4533" spans="1:16" x14ac:dyDescent="0.25">
      <c r="A4533">
        <v>10029</v>
      </c>
      <c r="B4533" s="119" t="s">
        <v>2516</v>
      </c>
      <c r="C4533">
        <v>0</v>
      </c>
      <c r="E4533">
        <v>60</v>
      </c>
      <c r="F4533">
        <v>23442</v>
      </c>
      <c r="G4533">
        <v>3</v>
      </c>
      <c r="H4533">
        <v>1499999</v>
      </c>
      <c r="I4533" s="119" t="s">
        <v>16</v>
      </c>
      <c r="J4533" s="119" t="s">
        <v>22</v>
      </c>
      <c r="K4533" s="1">
        <v>46255.758941458334</v>
      </c>
      <c r="L4533">
        <v>0</v>
      </c>
      <c r="M4533">
        <v>0</v>
      </c>
      <c r="N4533">
        <v>0</v>
      </c>
      <c r="O4533">
        <v>0</v>
      </c>
      <c r="P4533" s="119" t="s">
        <v>20254</v>
      </c>
    </row>
    <row r="4534" spans="1:16" x14ac:dyDescent="0.25">
      <c r="A4534">
        <v>10030</v>
      </c>
      <c r="B4534" s="119" t="s">
        <v>2517</v>
      </c>
      <c r="C4534">
        <v>0</v>
      </c>
      <c r="E4534">
        <v>24</v>
      </c>
      <c r="F4534">
        <v>51746</v>
      </c>
      <c r="G4534">
        <v>6</v>
      </c>
      <c r="H4534">
        <v>899999</v>
      </c>
      <c r="I4534" s="119" t="s">
        <v>16</v>
      </c>
      <c r="J4534" s="119" t="s">
        <v>22</v>
      </c>
      <c r="K4534" s="1">
        <v>46255.758941458334</v>
      </c>
      <c r="L4534">
        <v>0</v>
      </c>
      <c r="M4534">
        <v>0</v>
      </c>
      <c r="N4534">
        <v>0</v>
      </c>
      <c r="O4534">
        <v>0</v>
      </c>
      <c r="P4534" s="119" t="s">
        <v>20254</v>
      </c>
    </row>
    <row r="4535" spans="1:16" x14ac:dyDescent="0.25">
      <c r="A4535">
        <v>10031</v>
      </c>
      <c r="B4535" s="119" t="s">
        <v>2518</v>
      </c>
      <c r="C4535">
        <v>0</v>
      </c>
      <c r="E4535">
        <v>34</v>
      </c>
      <c r="F4535">
        <v>16142</v>
      </c>
      <c r="G4535">
        <v>1</v>
      </c>
      <c r="H4535">
        <v>1269580</v>
      </c>
      <c r="I4535" s="119" t="s">
        <v>16</v>
      </c>
      <c r="J4535" s="119" t="s">
        <v>22</v>
      </c>
      <c r="K4535" s="1">
        <v>46255.758941458334</v>
      </c>
      <c r="L4535">
        <v>0</v>
      </c>
      <c r="M4535">
        <v>0</v>
      </c>
      <c r="N4535">
        <v>0</v>
      </c>
      <c r="O4535">
        <v>0</v>
      </c>
      <c r="P4535" s="119" t="s">
        <v>20254</v>
      </c>
    </row>
    <row r="4536" spans="1:16" x14ac:dyDescent="0.25">
      <c r="A4536">
        <v>10032</v>
      </c>
      <c r="B4536" s="119" t="s">
        <v>2519</v>
      </c>
      <c r="C4536">
        <v>0</v>
      </c>
      <c r="E4536">
        <v>27</v>
      </c>
      <c r="F4536">
        <v>154342</v>
      </c>
      <c r="G4536">
        <v>2</v>
      </c>
      <c r="H4536">
        <v>2000000</v>
      </c>
      <c r="I4536" s="119" t="s">
        <v>16</v>
      </c>
      <c r="J4536" s="119" t="s">
        <v>22</v>
      </c>
      <c r="K4536" s="1">
        <v>46255.758941458334</v>
      </c>
      <c r="L4536">
        <v>0</v>
      </c>
      <c r="M4536">
        <v>0</v>
      </c>
      <c r="N4536">
        <v>0</v>
      </c>
      <c r="O4536">
        <v>0</v>
      </c>
      <c r="P4536" s="119" t="s">
        <v>20254</v>
      </c>
    </row>
    <row r="4537" spans="1:16" x14ac:dyDescent="0.25">
      <c r="A4537">
        <v>10033</v>
      </c>
      <c r="B4537" s="119" t="s">
        <v>2520</v>
      </c>
      <c r="C4537">
        <v>0</v>
      </c>
      <c r="E4537">
        <v>17</v>
      </c>
      <c r="F4537">
        <v>181016</v>
      </c>
      <c r="G4537">
        <v>1</v>
      </c>
      <c r="H4537">
        <v>2140000</v>
      </c>
      <c r="I4537" s="119" t="s">
        <v>16</v>
      </c>
      <c r="J4537" s="119" t="s">
        <v>22</v>
      </c>
      <c r="K4537" s="1">
        <v>46255.758941458334</v>
      </c>
      <c r="L4537">
        <v>0</v>
      </c>
      <c r="M4537">
        <v>0</v>
      </c>
      <c r="N4537">
        <v>0</v>
      </c>
      <c r="O4537">
        <v>0</v>
      </c>
      <c r="P4537" s="119" t="s">
        <v>20254</v>
      </c>
    </row>
    <row r="4538" spans="1:16" x14ac:dyDescent="0.25">
      <c r="A4538">
        <v>10034</v>
      </c>
      <c r="B4538" s="119" t="s">
        <v>2521</v>
      </c>
      <c r="C4538">
        <v>0</v>
      </c>
      <c r="E4538">
        <v>98</v>
      </c>
      <c r="F4538">
        <v>100477</v>
      </c>
      <c r="G4538">
        <v>1</v>
      </c>
      <c r="H4538">
        <v>1599580</v>
      </c>
      <c r="I4538" s="119" t="s">
        <v>16</v>
      </c>
      <c r="J4538" s="119" t="s">
        <v>24</v>
      </c>
      <c r="K4538" s="1">
        <v>46255.758941458334</v>
      </c>
      <c r="L4538">
        <v>0</v>
      </c>
      <c r="M4538">
        <v>0</v>
      </c>
      <c r="N4538">
        <v>0</v>
      </c>
      <c r="O4538">
        <v>0</v>
      </c>
      <c r="P4538" s="119" t="s">
        <v>20254</v>
      </c>
    </row>
    <row r="4539" spans="1:16" x14ac:dyDescent="0.25">
      <c r="A4539">
        <v>10035</v>
      </c>
      <c r="B4539" s="119" t="s">
        <v>2522</v>
      </c>
      <c r="C4539">
        <v>0</v>
      </c>
      <c r="E4539">
        <v>85</v>
      </c>
      <c r="F4539">
        <v>70115</v>
      </c>
      <c r="G4539">
        <v>2</v>
      </c>
      <c r="H4539">
        <v>1499580</v>
      </c>
      <c r="I4539" s="119" t="s">
        <v>16</v>
      </c>
      <c r="J4539" s="119" t="s">
        <v>24</v>
      </c>
      <c r="K4539" s="1">
        <v>46255.758941458334</v>
      </c>
      <c r="L4539">
        <v>0</v>
      </c>
      <c r="M4539">
        <v>0</v>
      </c>
      <c r="N4539">
        <v>0</v>
      </c>
      <c r="O4539">
        <v>0</v>
      </c>
      <c r="P4539" s="119" t="s">
        <v>20254</v>
      </c>
    </row>
    <row r="4540" spans="1:16" x14ac:dyDescent="0.25">
      <c r="A4540">
        <v>10036</v>
      </c>
      <c r="B4540" s="119" t="s">
        <v>2523</v>
      </c>
      <c r="C4540">
        <v>0</v>
      </c>
      <c r="E4540">
        <v>85</v>
      </c>
      <c r="F4540">
        <v>350002</v>
      </c>
      <c r="G4540">
        <v>2</v>
      </c>
      <c r="H4540">
        <v>1699500</v>
      </c>
      <c r="I4540" s="119" t="s">
        <v>16</v>
      </c>
      <c r="J4540" s="119" t="s">
        <v>24</v>
      </c>
      <c r="K4540" s="1">
        <v>46255.758941458334</v>
      </c>
      <c r="L4540">
        <v>0</v>
      </c>
      <c r="M4540">
        <v>0</v>
      </c>
      <c r="N4540">
        <v>0</v>
      </c>
      <c r="O4540">
        <v>0</v>
      </c>
      <c r="P4540" s="119" t="s">
        <v>20254</v>
      </c>
    </row>
    <row r="4541" spans="1:16" x14ac:dyDescent="0.25">
      <c r="A4541">
        <v>10037</v>
      </c>
      <c r="B4541" s="119" t="s">
        <v>2524</v>
      </c>
      <c r="C4541">
        <v>0</v>
      </c>
      <c r="E4541">
        <v>93</v>
      </c>
      <c r="F4541">
        <v>130005</v>
      </c>
      <c r="G4541">
        <v>7</v>
      </c>
      <c r="H4541">
        <v>1489990</v>
      </c>
      <c r="I4541" s="119" t="s">
        <v>16</v>
      </c>
      <c r="J4541" s="119" t="s">
        <v>24</v>
      </c>
      <c r="K4541" s="1">
        <v>46255.758941458334</v>
      </c>
      <c r="L4541">
        <v>0</v>
      </c>
      <c r="M4541">
        <v>0</v>
      </c>
      <c r="N4541">
        <v>0</v>
      </c>
      <c r="O4541">
        <v>0</v>
      </c>
      <c r="P4541" s="119" t="s">
        <v>20254</v>
      </c>
    </row>
    <row r="4542" spans="1:16" x14ac:dyDescent="0.25">
      <c r="A4542">
        <v>10038</v>
      </c>
      <c r="B4542" s="119" t="s">
        <v>2525</v>
      </c>
      <c r="C4542">
        <v>0</v>
      </c>
      <c r="E4542">
        <v>111</v>
      </c>
      <c r="F4542">
        <v>259581</v>
      </c>
      <c r="G4542">
        <v>3</v>
      </c>
      <c r="H4542">
        <v>1489580</v>
      </c>
      <c r="I4542" s="119" t="s">
        <v>16</v>
      </c>
      <c r="J4542" s="119" t="s">
        <v>24</v>
      </c>
      <c r="K4542" s="1">
        <v>46255.758941458334</v>
      </c>
      <c r="L4542">
        <v>0</v>
      </c>
      <c r="M4542">
        <v>0</v>
      </c>
      <c r="N4542">
        <v>0</v>
      </c>
      <c r="O4542">
        <v>0</v>
      </c>
      <c r="P4542" s="119" t="s">
        <v>20254</v>
      </c>
    </row>
    <row r="4543" spans="1:16" x14ac:dyDescent="0.25">
      <c r="A4543">
        <v>10039</v>
      </c>
      <c r="B4543" s="119" t="s">
        <v>2526</v>
      </c>
      <c r="C4543">
        <v>0</v>
      </c>
      <c r="E4543">
        <v>76</v>
      </c>
      <c r="F4543">
        <v>191093</v>
      </c>
      <c r="G4543">
        <v>2</v>
      </c>
      <c r="H4543">
        <v>1599580</v>
      </c>
      <c r="I4543" s="119" t="s">
        <v>16</v>
      </c>
      <c r="J4543" s="119" t="s">
        <v>24</v>
      </c>
      <c r="K4543" s="1">
        <v>46255.758941458334</v>
      </c>
      <c r="L4543">
        <v>0</v>
      </c>
      <c r="M4543">
        <v>0</v>
      </c>
      <c r="N4543">
        <v>0</v>
      </c>
      <c r="O4543">
        <v>0</v>
      </c>
      <c r="P4543" s="119" t="s">
        <v>20254</v>
      </c>
    </row>
    <row r="4544" spans="1:16" x14ac:dyDescent="0.25">
      <c r="A4544">
        <v>10040</v>
      </c>
      <c r="B4544" s="119" t="s">
        <v>2527</v>
      </c>
      <c r="C4544">
        <v>0</v>
      </c>
      <c r="E4544">
        <v>69</v>
      </c>
      <c r="F4544">
        <v>53042</v>
      </c>
      <c r="G4544">
        <v>1</v>
      </c>
      <c r="H4544">
        <v>1659580</v>
      </c>
      <c r="I4544" s="119" t="s">
        <v>16</v>
      </c>
      <c r="J4544" s="119" t="s">
        <v>24</v>
      </c>
      <c r="K4544" s="1">
        <v>46255.758941458334</v>
      </c>
      <c r="L4544">
        <v>0</v>
      </c>
      <c r="M4544">
        <v>0</v>
      </c>
      <c r="N4544">
        <v>0</v>
      </c>
      <c r="O4544">
        <v>0</v>
      </c>
      <c r="P4544" s="119" t="s">
        <v>20254</v>
      </c>
    </row>
    <row r="4545" spans="1:16" x14ac:dyDescent="0.25">
      <c r="A4545">
        <v>10041</v>
      </c>
      <c r="B4545" s="119" t="s">
        <v>2528</v>
      </c>
      <c r="C4545">
        <v>0</v>
      </c>
      <c r="E4545">
        <v>55</v>
      </c>
      <c r="F4545">
        <v>35242</v>
      </c>
      <c r="G4545">
        <v>1</v>
      </c>
      <c r="H4545">
        <v>999580</v>
      </c>
      <c r="I4545" s="119" t="s">
        <v>16</v>
      </c>
      <c r="J4545" s="119" t="s">
        <v>139</v>
      </c>
      <c r="K4545" s="1">
        <v>46255.758941458334</v>
      </c>
      <c r="L4545">
        <v>0</v>
      </c>
      <c r="M4545">
        <v>0</v>
      </c>
      <c r="N4545">
        <v>0</v>
      </c>
      <c r="O4545">
        <v>0</v>
      </c>
      <c r="P4545" s="119" t="s">
        <v>20254</v>
      </c>
    </row>
    <row r="4546" spans="1:16" x14ac:dyDescent="0.25">
      <c r="A4546">
        <v>10042</v>
      </c>
      <c r="B4546" s="119" t="s">
        <v>2529</v>
      </c>
      <c r="C4546">
        <v>0</v>
      </c>
      <c r="E4546">
        <v>85</v>
      </c>
      <c r="F4546">
        <v>12142</v>
      </c>
      <c r="G4546">
        <v>1</v>
      </c>
      <c r="H4546">
        <v>1960000</v>
      </c>
      <c r="I4546" s="119" t="s">
        <v>16</v>
      </c>
      <c r="J4546" s="119" t="s">
        <v>222</v>
      </c>
      <c r="K4546" s="1">
        <v>46255.758941458334</v>
      </c>
      <c r="L4546">
        <v>0</v>
      </c>
      <c r="M4546">
        <v>0</v>
      </c>
      <c r="N4546">
        <v>0</v>
      </c>
      <c r="O4546">
        <v>0</v>
      </c>
      <c r="P4546" s="119" t="s">
        <v>20254</v>
      </c>
    </row>
    <row r="4547" spans="1:16" x14ac:dyDescent="0.25">
      <c r="A4547">
        <v>10043</v>
      </c>
      <c r="B4547" s="119" t="s">
        <v>2530</v>
      </c>
      <c r="C4547">
        <v>0</v>
      </c>
      <c r="E4547">
        <v>23</v>
      </c>
      <c r="F4547">
        <v>30742</v>
      </c>
      <c r="G4547">
        <v>1</v>
      </c>
      <c r="H4547">
        <v>1970000</v>
      </c>
      <c r="I4547" s="119" t="s">
        <v>16</v>
      </c>
      <c r="J4547" s="119" t="s">
        <v>139</v>
      </c>
      <c r="K4547" s="1">
        <v>46255.758941458334</v>
      </c>
      <c r="L4547">
        <v>0</v>
      </c>
      <c r="M4547">
        <v>0</v>
      </c>
      <c r="N4547">
        <v>0</v>
      </c>
      <c r="O4547">
        <v>0</v>
      </c>
      <c r="P4547" s="119" t="s">
        <v>20254</v>
      </c>
    </row>
    <row r="4548" spans="1:16" x14ac:dyDescent="0.25">
      <c r="A4548">
        <v>10044</v>
      </c>
      <c r="B4548" s="119" t="s">
        <v>2506</v>
      </c>
      <c r="C4548">
        <v>0</v>
      </c>
      <c r="E4548">
        <v>312</v>
      </c>
      <c r="F4548">
        <v>23042</v>
      </c>
      <c r="G4548">
        <v>1</v>
      </c>
      <c r="H4548">
        <v>1399580</v>
      </c>
      <c r="I4548" s="119" t="s">
        <v>16</v>
      </c>
      <c r="J4548" s="119" t="s">
        <v>222</v>
      </c>
      <c r="K4548" s="1">
        <v>46255.758941458334</v>
      </c>
      <c r="L4548">
        <v>0</v>
      </c>
      <c r="M4548">
        <v>0</v>
      </c>
      <c r="N4548">
        <v>0</v>
      </c>
      <c r="O4548">
        <v>0</v>
      </c>
      <c r="P4548" s="119" t="s">
        <v>20254</v>
      </c>
    </row>
    <row r="4549" spans="1:16" x14ac:dyDescent="0.25">
      <c r="A4549">
        <v>10045</v>
      </c>
      <c r="B4549" s="119" t="s">
        <v>2531</v>
      </c>
      <c r="C4549">
        <v>0</v>
      </c>
      <c r="E4549">
        <v>81</v>
      </c>
      <c r="F4549">
        <v>14042</v>
      </c>
      <c r="G4549">
        <v>1</v>
      </c>
      <c r="H4549">
        <v>1720000</v>
      </c>
      <c r="I4549" s="119" t="s">
        <v>16</v>
      </c>
      <c r="J4549" s="119" t="s">
        <v>139</v>
      </c>
      <c r="K4549" s="1">
        <v>46255.758941458334</v>
      </c>
      <c r="L4549">
        <v>0</v>
      </c>
      <c r="M4549">
        <v>0</v>
      </c>
      <c r="N4549">
        <v>0</v>
      </c>
      <c r="O4549">
        <v>0</v>
      </c>
      <c r="P4549" s="119" t="s">
        <v>20254</v>
      </c>
    </row>
    <row r="4550" spans="1:16" x14ac:dyDescent="0.25">
      <c r="A4550">
        <v>10046</v>
      </c>
      <c r="B4550" s="119" t="s">
        <v>2508</v>
      </c>
      <c r="C4550">
        <v>0</v>
      </c>
      <c r="E4550">
        <v>82</v>
      </c>
      <c r="F4550">
        <v>39442</v>
      </c>
      <c r="G4550">
        <v>1</v>
      </c>
      <c r="H4550">
        <v>1499580</v>
      </c>
      <c r="I4550" s="119" t="s">
        <v>16</v>
      </c>
      <c r="J4550" s="119" t="s">
        <v>222</v>
      </c>
      <c r="K4550" s="1">
        <v>46255.758941458334</v>
      </c>
      <c r="L4550">
        <v>0</v>
      </c>
      <c r="M4550">
        <v>0</v>
      </c>
      <c r="N4550">
        <v>0</v>
      </c>
      <c r="O4550">
        <v>0</v>
      </c>
      <c r="P4550" s="119" t="s">
        <v>20254</v>
      </c>
    </row>
    <row r="4551" spans="1:16" x14ac:dyDescent="0.25">
      <c r="A4551">
        <v>10047</v>
      </c>
      <c r="B4551" s="119" t="s">
        <v>2532</v>
      </c>
      <c r="C4551">
        <v>0</v>
      </c>
      <c r="E4551">
        <v>31</v>
      </c>
      <c r="F4551">
        <v>1142</v>
      </c>
      <c r="G4551">
        <v>2</v>
      </c>
      <c r="H4551">
        <v>1306569</v>
      </c>
      <c r="I4551" s="119" t="s">
        <v>16</v>
      </c>
      <c r="J4551" s="119" t="s">
        <v>139</v>
      </c>
      <c r="K4551" s="1">
        <v>46255.758941458334</v>
      </c>
      <c r="L4551">
        <v>0</v>
      </c>
      <c r="M4551">
        <v>0</v>
      </c>
      <c r="N4551">
        <v>0</v>
      </c>
      <c r="O4551">
        <v>0</v>
      </c>
      <c r="P4551" s="119" t="s">
        <v>20254</v>
      </c>
    </row>
    <row r="4552" spans="1:16" x14ac:dyDescent="0.25">
      <c r="A4552">
        <v>10048</v>
      </c>
      <c r="B4552" s="119" t="s">
        <v>2533</v>
      </c>
      <c r="C4552">
        <v>0</v>
      </c>
      <c r="E4552">
        <v>84</v>
      </c>
      <c r="F4552">
        <v>17544</v>
      </c>
      <c r="G4552">
        <v>1</v>
      </c>
      <c r="H4552">
        <v>2260000</v>
      </c>
      <c r="I4552" s="119" t="s">
        <v>16</v>
      </c>
      <c r="J4552" s="119" t="s">
        <v>222</v>
      </c>
      <c r="K4552" s="1">
        <v>46255.758941458334</v>
      </c>
      <c r="L4552">
        <v>0</v>
      </c>
      <c r="M4552">
        <v>0</v>
      </c>
      <c r="N4552">
        <v>0</v>
      </c>
      <c r="O4552">
        <v>0</v>
      </c>
      <c r="P4552" s="119" t="s">
        <v>20254</v>
      </c>
    </row>
    <row r="4553" spans="1:16" x14ac:dyDescent="0.25">
      <c r="A4553">
        <v>10049</v>
      </c>
      <c r="B4553" s="119" t="s">
        <v>2534</v>
      </c>
      <c r="C4553">
        <v>0</v>
      </c>
      <c r="E4553">
        <v>93</v>
      </c>
      <c r="F4553">
        <v>18442</v>
      </c>
      <c r="G4553">
        <v>1</v>
      </c>
      <c r="H4553">
        <v>1930000</v>
      </c>
      <c r="I4553" s="119" t="s">
        <v>16</v>
      </c>
      <c r="J4553" s="119" t="s">
        <v>139</v>
      </c>
      <c r="K4553" s="1">
        <v>46255.758941458334</v>
      </c>
      <c r="L4553">
        <v>0</v>
      </c>
      <c r="M4553">
        <v>0</v>
      </c>
      <c r="N4553">
        <v>0</v>
      </c>
      <c r="O4553">
        <v>0</v>
      </c>
      <c r="P4553" s="119" t="s">
        <v>20254</v>
      </c>
    </row>
    <row r="4554" spans="1:16" x14ac:dyDescent="0.25">
      <c r="A4554">
        <v>10050</v>
      </c>
      <c r="B4554" s="119" t="s">
        <v>2511</v>
      </c>
      <c r="C4554">
        <v>0</v>
      </c>
      <c r="E4554">
        <v>137</v>
      </c>
      <c r="F4554">
        <v>40242</v>
      </c>
      <c r="G4554">
        <v>1</v>
      </c>
      <c r="H4554">
        <v>1549580</v>
      </c>
      <c r="I4554" s="119" t="s">
        <v>16</v>
      </c>
      <c r="J4554" s="119" t="s">
        <v>222</v>
      </c>
      <c r="K4554" s="1">
        <v>46255.758941458334</v>
      </c>
      <c r="L4554">
        <v>0</v>
      </c>
      <c r="M4554">
        <v>0</v>
      </c>
      <c r="N4554">
        <v>0</v>
      </c>
      <c r="O4554">
        <v>0</v>
      </c>
      <c r="P4554" s="119" t="s">
        <v>20254</v>
      </c>
    </row>
    <row r="4555" spans="1:16" x14ac:dyDescent="0.25">
      <c r="A4555">
        <v>10051</v>
      </c>
      <c r="B4555" s="119" t="s">
        <v>2535</v>
      </c>
      <c r="C4555">
        <v>0</v>
      </c>
      <c r="E4555">
        <v>30</v>
      </c>
      <c r="F4555">
        <v>60814</v>
      </c>
      <c r="G4555">
        <v>1</v>
      </c>
      <c r="H4555">
        <v>2410000</v>
      </c>
      <c r="I4555" s="119" t="s">
        <v>16</v>
      </c>
      <c r="J4555" s="119" t="s">
        <v>139</v>
      </c>
      <c r="K4555" s="1">
        <v>46255.758941458334</v>
      </c>
      <c r="L4555">
        <v>0</v>
      </c>
      <c r="M4555">
        <v>0</v>
      </c>
      <c r="N4555">
        <v>0</v>
      </c>
      <c r="O4555">
        <v>0</v>
      </c>
      <c r="P4555" s="119" t="s">
        <v>20254</v>
      </c>
    </row>
    <row r="4556" spans="1:16" x14ac:dyDescent="0.25">
      <c r="A4556">
        <v>10052</v>
      </c>
      <c r="B4556" s="119" t="s">
        <v>2513</v>
      </c>
      <c r="C4556">
        <v>0</v>
      </c>
      <c r="E4556">
        <v>79</v>
      </c>
      <c r="F4556">
        <v>39942</v>
      </c>
      <c r="G4556">
        <v>3</v>
      </c>
      <c r="H4556">
        <v>903459</v>
      </c>
      <c r="I4556" s="119" t="s">
        <v>16</v>
      </c>
      <c r="J4556" s="119" t="s">
        <v>222</v>
      </c>
      <c r="K4556" s="1">
        <v>46255.758941458334</v>
      </c>
      <c r="L4556">
        <v>0</v>
      </c>
      <c r="M4556">
        <v>0</v>
      </c>
      <c r="N4556">
        <v>0</v>
      </c>
      <c r="O4556">
        <v>0</v>
      </c>
      <c r="P4556" s="119" t="s">
        <v>20254</v>
      </c>
    </row>
    <row r="4557" spans="1:16" x14ac:dyDescent="0.25">
      <c r="A4557">
        <v>10053</v>
      </c>
      <c r="B4557" s="119" t="s">
        <v>2536</v>
      </c>
      <c r="C4557">
        <v>0</v>
      </c>
      <c r="E4557">
        <v>58</v>
      </c>
      <c r="F4557">
        <v>18142</v>
      </c>
      <c r="G4557">
        <v>3</v>
      </c>
      <c r="H4557">
        <v>1349580</v>
      </c>
      <c r="I4557" s="119" t="s">
        <v>16</v>
      </c>
      <c r="J4557" s="119" t="s">
        <v>139</v>
      </c>
      <c r="K4557" s="1">
        <v>46255.758941458334</v>
      </c>
      <c r="L4557">
        <v>0</v>
      </c>
      <c r="M4557">
        <v>0</v>
      </c>
      <c r="N4557">
        <v>0</v>
      </c>
      <c r="O4557">
        <v>0</v>
      </c>
      <c r="P4557" s="119" t="s">
        <v>20254</v>
      </c>
    </row>
    <row r="4558" spans="1:16" x14ac:dyDescent="0.25">
      <c r="A4558">
        <v>10054</v>
      </c>
      <c r="B4558" s="119" t="s">
        <v>2537</v>
      </c>
      <c r="C4558">
        <v>0</v>
      </c>
      <c r="E4558">
        <v>59</v>
      </c>
      <c r="F4558">
        <v>30442</v>
      </c>
      <c r="G4558">
        <v>1</v>
      </c>
      <c r="H4558">
        <v>2090000</v>
      </c>
      <c r="I4558" s="119" t="s">
        <v>16</v>
      </c>
      <c r="J4558" s="119" t="s">
        <v>222</v>
      </c>
      <c r="K4558" s="1">
        <v>46255.758941458334</v>
      </c>
      <c r="L4558">
        <v>0</v>
      </c>
      <c r="M4558">
        <v>0</v>
      </c>
      <c r="N4558">
        <v>0</v>
      </c>
      <c r="O4558">
        <v>0</v>
      </c>
      <c r="P4558" s="119" t="s">
        <v>20254</v>
      </c>
    </row>
    <row r="4559" spans="1:16" x14ac:dyDescent="0.25">
      <c r="A4559">
        <v>10055</v>
      </c>
      <c r="B4559" s="119" t="s">
        <v>2538</v>
      </c>
      <c r="C4559">
        <v>0</v>
      </c>
      <c r="E4559">
        <v>137</v>
      </c>
      <c r="F4559">
        <v>44242</v>
      </c>
      <c r="G4559">
        <v>33</v>
      </c>
      <c r="H4559">
        <v>129580</v>
      </c>
      <c r="I4559" s="119" t="s">
        <v>16</v>
      </c>
      <c r="J4559" s="119" t="s">
        <v>22</v>
      </c>
      <c r="K4559" s="1">
        <v>46255.758941458334</v>
      </c>
      <c r="L4559">
        <v>0</v>
      </c>
      <c r="M4559">
        <v>0</v>
      </c>
      <c r="N4559">
        <v>0</v>
      </c>
      <c r="O4559">
        <v>0</v>
      </c>
      <c r="P4559" s="119" t="s">
        <v>20254</v>
      </c>
    </row>
    <row r="4560" spans="1:16" x14ac:dyDescent="0.25">
      <c r="A4560">
        <v>10056</v>
      </c>
      <c r="B4560" s="119" t="s">
        <v>2539</v>
      </c>
      <c r="C4560">
        <v>0</v>
      </c>
      <c r="E4560">
        <v>136</v>
      </c>
      <c r="F4560">
        <v>12842</v>
      </c>
      <c r="G4560">
        <v>11</v>
      </c>
      <c r="H4560">
        <v>329969</v>
      </c>
      <c r="I4560" s="119" t="s">
        <v>16</v>
      </c>
      <c r="J4560" s="119" t="s">
        <v>22</v>
      </c>
      <c r="K4560" s="1">
        <v>46255.758941458334</v>
      </c>
      <c r="L4560">
        <v>1</v>
      </c>
      <c r="M4560">
        <v>0</v>
      </c>
      <c r="N4560">
        <v>0</v>
      </c>
      <c r="O4560">
        <v>0</v>
      </c>
      <c r="P4560" s="119" t="s">
        <v>20254</v>
      </c>
    </row>
    <row r="4561" spans="1:16" x14ac:dyDescent="0.25">
      <c r="A4561">
        <v>10057</v>
      </c>
      <c r="B4561" s="119" t="s">
        <v>2540</v>
      </c>
      <c r="C4561">
        <v>0</v>
      </c>
      <c r="E4561">
        <v>207</v>
      </c>
      <c r="F4561">
        <v>10196</v>
      </c>
      <c r="G4561">
        <v>2</v>
      </c>
      <c r="H4561">
        <v>149580</v>
      </c>
      <c r="I4561" s="119" t="s">
        <v>16</v>
      </c>
      <c r="J4561" s="119" t="s">
        <v>22</v>
      </c>
      <c r="K4561" s="1">
        <v>46255.758941458334</v>
      </c>
      <c r="L4561">
        <v>0</v>
      </c>
      <c r="M4561">
        <v>0</v>
      </c>
      <c r="N4561">
        <v>0</v>
      </c>
      <c r="O4561">
        <v>0</v>
      </c>
      <c r="P4561" s="119" t="s">
        <v>20254</v>
      </c>
    </row>
    <row r="4562" spans="1:16" x14ac:dyDescent="0.25">
      <c r="A4562">
        <v>10058</v>
      </c>
      <c r="B4562" s="119" t="s">
        <v>2541</v>
      </c>
      <c r="C4562">
        <v>0</v>
      </c>
      <c r="E4562">
        <v>47</v>
      </c>
      <c r="F4562">
        <v>12342</v>
      </c>
      <c r="G4562">
        <v>1</v>
      </c>
      <c r="H4562">
        <v>253300</v>
      </c>
      <c r="I4562" s="119" t="s">
        <v>16</v>
      </c>
      <c r="J4562" s="119" t="s">
        <v>22</v>
      </c>
      <c r="K4562" s="1">
        <v>46255.758941458334</v>
      </c>
      <c r="L4562">
        <v>0</v>
      </c>
      <c r="M4562">
        <v>0</v>
      </c>
      <c r="N4562">
        <v>0</v>
      </c>
      <c r="O4562">
        <v>0</v>
      </c>
      <c r="P4562" s="119" t="s">
        <v>20254</v>
      </c>
    </row>
    <row r="4563" spans="1:16" x14ac:dyDescent="0.25">
      <c r="A4563">
        <v>10059</v>
      </c>
      <c r="B4563" s="119" t="s">
        <v>2542</v>
      </c>
      <c r="C4563">
        <v>0</v>
      </c>
      <c r="E4563">
        <v>14</v>
      </c>
      <c r="F4563">
        <v>14242</v>
      </c>
      <c r="G4563">
        <v>13</v>
      </c>
      <c r="H4563">
        <v>299998</v>
      </c>
      <c r="I4563" s="119" t="s">
        <v>16</v>
      </c>
      <c r="J4563" s="119" t="s">
        <v>22</v>
      </c>
      <c r="K4563" s="1">
        <v>46255.758941458334</v>
      </c>
      <c r="L4563">
        <v>0</v>
      </c>
      <c r="M4563">
        <v>0</v>
      </c>
      <c r="N4563">
        <v>0</v>
      </c>
      <c r="O4563">
        <v>0</v>
      </c>
      <c r="P4563" s="119" t="s">
        <v>20254</v>
      </c>
    </row>
    <row r="4564" spans="1:16" x14ac:dyDescent="0.25">
      <c r="A4564">
        <v>10060</v>
      </c>
      <c r="B4564" s="119" t="s">
        <v>2543</v>
      </c>
      <c r="C4564">
        <v>0</v>
      </c>
      <c r="E4564">
        <v>71</v>
      </c>
      <c r="F4564">
        <v>21242</v>
      </c>
      <c r="G4564">
        <v>1</v>
      </c>
      <c r="H4564">
        <v>249580</v>
      </c>
      <c r="I4564" s="119" t="s">
        <v>16</v>
      </c>
      <c r="J4564" s="119" t="s">
        <v>22</v>
      </c>
      <c r="K4564" s="1">
        <v>46255.758941458334</v>
      </c>
      <c r="L4564">
        <v>0</v>
      </c>
      <c r="M4564">
        <v>0</v>
      </c>
      <c r="N4564">
        <v>0</v>
      </c>
      <c r="O4564">
        <v>0</v>
      </c>
      <c r="P4564" s="119" t="s">
        <v>20254</v>
      </c>
    </row>
    <row r="4565" spans="1:16" x14ac:dyDescent="0.25">
      <c r="A4565">
        <v>10061</v>
      </c>
      <c r="B4565" s="119" t="s">
        <v>2544</v>
      </c>
      <c r="C4565">
        <v>0</v>
      </c>
      <c r="E4565">
        <v>33</v>
      </c>
      <c r="F4565">
        <v>58376</v>
      </c>
      <c r="G4565">
        <v>1</v>
      </c>
      <c r="H4565">
        <v>319580</v>
      </c>
      <c r="I4565" s="119" t="s">
        <v>16</v>
      </c>
      <c r="J4565" s="119" t="s">
        <v>22</v>
      </c>
      <c r="K4565" s="1">
        <v>46255.758941458334</v>
      </c>
      <c r="L4565">
        <v>0</v>
      </c>
      <c r="M4565">
        <v>0</v>
      </c>
      <c r="N4565">
        <v>0</v>
      </c>
      <c r="O4565">
        <v>0</v>
      </c>
      <c r="P4565" s="119" t="s">
        <v>20254</v>
      </c>
    </row>
    <row r="4566" spans="1:16" x14ac:dyDescent="0.25">
      <c r="A4566">
        <v>10062</v>
      </c>
      <c r="B4566" s="119" t="s">
        <v>2545</v>
      </c>
      <c r="C4566">
        <v>0</v>
      </c>
      <c r="E4566">
        <v>125</v>
      </c>
      <c r="F4566">
        <v>22315</v>
      </c>
      <c r="G4566">
        <v>13</v>
      </c>
      <c r="H4566">
        <v>389580</v>
      </c>
      <c r="I4566" s="119" t="s">
        <v>16</v>
      </c>
      <c r="J4566" s="119" t="s">
        <v>139</v>
      </c>
      <c r="K4566" s="1">
        <v>46255.758941458334</v>
      </c>
      <c r="L4566">
        <v>0</v>
      </c>
      <c r="M4566">
        <v>0</v>
      </c>
      <c r="N4566">
        <v>0</v>
      </c>
      <c r="O4566">
        <v>0</v>
      </c>
      <c r="P4566" s="119" t="s">
        <v>20254</v>
      </c>
    </row>
    <row r="4567" spans="1:16" x14ac:dyDescent="0.25">
      <c r="A4567">
        <v>10063</v>
      </c>
      <c r="B4567" s="119" t="s">
        <v>2546</v>
      </c>
      <c r="C4567">
        <v>0</v>
      </c>
      <c r="E4567">
        <v>14</v>
      </c>
      <c r="F4567">
        <v>20916</v>
      </c>
      <c r="G4567">
        <v>2</v>
      </c>
      <c r="H4567">
        <v>389580</v>
      </c>
      <c r="I4567" s="119" t="s">
        <v>16</v>
      </c>
      <c r="J4567" s="119" t="s">
        <v>139</v>
      </c>
      <c r="K4567" s="1">
        <v>46255.758941458334</v>
      </c>
      <c r="L4567">
        <v>0</v>
      </c>
      <c r="M4567">
        <v>0</v>
      </c>
      <c r="N4567">
        <v>0</v>
      </c>
      <c r="O4567">
        <v>0</v>
      </c>
      <c r="P4567" s="119" t="s">
        <v>20254</v>
      </c>
    </row>
    <row r="4568" spans="1:16" x14ac:dyDescent="0.25">
      <c r="A4568">
        <v>10064</v>
      </c>
      <c r="B4568" s="119" t="s">
        <v>2547</v>
      </c>
      <c r="C4568">
        <v>0</v>
      </c>
      <c r="E4568">
        <v>67</v>
      </c>
      <c r="F4568">
        <v>22642</v>
      </c>
      <c r="G4568">
        <v>1</v>
      </c>
      <c r="H4568">
        <v>999998</v>
      </c>
      <c r="I4568" s="119" t="s">
        <v>16</v>
      </c>
      <c r="J4568" s="119" t="s">
        <v>139</v>
      </c>
      <c r="K4568" s="1">
        <v>46255.758941458334</v>
      </c>
      <c r="L4568">
        <v>0</v>
      </c>
      <c r="M4568">
        <v>0</v>
      </c>
      <c r="N4568">
        <v>0</v>
      </c>
      <c r="O4568">
        <v>0</v>
      </c>
      <c r="P4568" s="119" t="s">
        <v>20254</v>
      </c>
    </row>
    <row r="4569" spans="1:16" x14ac:dyDescent="0.25">
      <c r="A4569">
        <v>10065</v>
      </c>
      <c r="B4569" s="119" t="s">
        <v>2548</v>
      </c>
      <c r="C4569">
        <v>0</v>
      </c>
      <c r="E4569">
        <v>63</v>
      </c>
      <c r="F4569">
        <v>18316</v>
      </c>
      <c r="G4569">
        <v>3</v>
      </c>
      <c r="H4569">
        <v>489580</v>
      </c>
      <c r="I4569" s="119" t="s">
        <v>16</v>
      </c>
      <c r="J4569" s="119" t="s">
        <v>139</v>
      </c>
      <c r="K4569" s="1">
        <v>46255.758941458334</v>
      </c>
      <c r="L4569">
        <v>0</v>
      </c>
      <c r="M4569">
        <v>0</v>
      </c>
      <c r="N4569">
        <v>0</v>
      </c>
      <c r="O4569">
        <v>0</v>
      </c>
      <c r="P4569" s="119" t="s">
        <v>20254</v>
      </c>
    </row>
    <row r="4570" spans="1:16" x14ac:dyDescent="0.25">
      <c r="A4570">
        <v>10066</v>
      </c>
      <c r="B4570" s="119" t="s">
        <v>2549</v>
      </c>
      <c r="C4570">
        <v>0</v>
      </c>
      <c r="E4570">
        <v>93</v>
      </c>
      <c r="F4570">
        <v>10642</v>
      </c>
      <c r="G4570">
        <v>2</v>
      </c>
      <c r="H4570">
        <v>449580</v>
      </c>
      <c r="I4570" s="119" t="s">
        <v>16</v>
      </c>
      <c r="J4570" s="119" t="s">
        <v>139</v>
      </c>
      <c r="K4570" s="1">
        <v>46255.758941458334</v>
      </c>
      <c r="L4570">
        <v>0</v>
      </c>
      <c r="M4570">
        <v>0</v>
      </c>
      <c r="N4570">
        <v>0</v>
      </c>
      <c r="O4570">
        <v>0</v>
      </c>
      <c r="P4570" s="119" t="s">
        <v>20254</v>
      </c>
    </row>
    <row r="4571" spans="1:16" x14ac:dyDescent="0.25">
      <c r="A4571">
        <v>10067</v>
      </c>
      <c r="B4571" s="119" t="s">
        <v>2550</v>
      </c>
      <c r="C4571">
        <v>0</v>
      </c>
      <c r="E4571">
        <v>58</v>
      </c>
      <c r="F4571">
        <v>28442</v>
      </c>
      <c r="G4571">
        <v>1</v>
      </c>
      <c r="H4571">
        <v>429580</v>
      </c>
      <c r="I4571" s="119" t="s">
        <v>16</v>
      </c>
      <c r="J4571" s="119" t="s">
        <v>139</v>
      </c>
      <c r="K4571" s="1">
        <v>46255.758941458334</v>
      </c>
      <c r="L4571">
        <v>0</v>
      </c>
      <c r="M4571">
        <v>0</v>
      </c>
      <c r="N4571">
        <v>0</v>
      </c>
      <c r="O4571">
        <v>0</v>
      </c>
      <c r="P4571" s="119" t="s">
        <v>20254</v>
      </c>
    </row>
    <row r="4572" spans="1:16" x14ac:dyDescent="0.25">
      <c r="A4572">
        <v>10068</v>
      </c>
      <c r="B4572" s="119" t="s">
        <v>2551</v>
      </c>
      <c r="C4572">
        <v>0</v>
      </c>
      <c r="E4572">
        <v>21</v>
      </c>
      <c r="F4572">
        <v>50007</v>
      </c>
      <c r="G4572">
        <v>1</v>
      </c>
      <c r="H4572">
        <v>499580</v>
      </c>
      <c r="I4572" s="119" t="s">
        <v>16</v>
      </c>
      <c r="J4572" s="119" t="s">
        <v>22</v>
      </c>
      <c r="K4572" s="1">
        <v>46255.758941458334</v>
      </c>
      <c r="L4572">
        <v>0</v>
      </c>
      <c r="M4572">
        <v>0</v>
      </c>
      <c r="N4572">
        <v>0</v>
      </c>
      <c r="O4572">
        <v>0</v>
      </c>
      <c r="P4572" s="119" t="s">
        <v>20254</v>
      </c>
    </row>
    <row r="4573" spans="1:16" x14ac:dyDescent="0.25">
      <c r="A4573">
        <v>10069</v>
      </c>
      <c r="B4573" s="119" t="s">
        <v>2552</v>
      </c>
      <c r="C4573">
        <v>0</v>
      </c>
      <c r="E4573">
        <v>91</v>
      </c>
      <c r="F4573">
        <v>46060</v>
      </c>
      <c r="G4573">
        <v>2</v>
      </c>
      <c r="H4573">
        <v>459580</v>
      </c>
      <c r="I4573" s="119" t="s">
        <v>16</v>
      </c>
      <c r="J4573" s="119" t="s">
        <v>22</v>
      </c>
      <c r="K4573" s="1">
        <v>46255.758941458334</v>
      </c>
      <c r="L4573">
        <v>0</v>
      </c>
      <c r="M4573">
        <v>0</v>
      </c>
      <c r="N4573">
        <v>0</v>
      </c>
      <c r="O4573">
        <v>0</v>
      </c>
      <c r="P4573" s="119" t="s">
        <v>20254</v>
      </c>
    </row>
    <row r="4574" spans="1:16" x14ac:dyDescent="0.25">
      <c r="A4574">
        <v>10070</v>
      </c>
      <c r="B4574" s="119" t="s">
        <v>2553</v>
      </c>
      <c r="C4574">
        <v>0</v>
      </c>
      <c r="E4574">
        <v>89</v>
      </c>
      <c r="F4574">
        <v>25142</v>
      </c>
      <c r="G4574">
        <v>1</v>
      </c>
      <c r="H4574">
        <v>499580</v>
      </c>
      <c r="I4574" s="119" t="s">
        <v>16</v>
      </c>
      <c r="J4574" s="119" t="s">
        <v>22</v>
      </c>
      <c r="K4574" s="1">
        <v>46255.758941458334</v>
      </c>
      <c r="L4574">
        <v>0</v>
      </c>
      <c r="M4574">
        <v>0</v>
      </c>
      <c r="N4574">
        <v>0</v>
      </c>
      <c r="O4574">
        <v>0</v>
      </c>
      <c r="P4574" s="119" t="s">
        <v>20254</v>
      </c>
    </row>
    <row r="4575" spans="1:16" x14ac:dyDescent="0.25">
      <c r="A4575">
        <v>10071</v>
      </c>
      <c r="B4575" s="119" t="s">
        <v>2554</v>
      </c>
      <c r="C4575">
        <v>0</v>
      </c>
      <c r="E4575">
        <v>15</v>
      </c>
      <c r="F4575">
        <v>20542</v>
      </c>
      <c r="G4575">
        <v>1</v>
      </c>
      <c r="H4575">
        <v>499580</v>
      </c>
      <c r="I4575" s="119" t="s">
        <v>16</v>
      </c>
      <c r="J4575" s="119" t="s">
        <v>22</v>
      </c>
      <c r="K4575" s="1">
        <v>46255.758941458334</v>
      </c>
      <c r="L4575">
        <v>0</v>
      </c>
      <c r="M4575">
        <v>0</v>
      </c>
      <c r="N4575">
        <v>0</v>
      </c>
      <c r="O4575">
        <v>0</v>
      </c>
      <c r="P4575" s="119" t="s">
        <v>20254</v>
      </c>
    </row>
    <row r="4576" spans="1:16" x14ac:dyDescent="0.25">
      <c r="A4576">
        <v>10072</v>
      </c>
      <c r="B4576" s="119" t="s">
        <v>2555</v>
      </c>
      <c r="C4576">
        <v>0</v>
      </c>
      <c r="E4576">
        <v>91</v>
      </c>
      <c r="F4576">
        <v>40924</v>
      </c>
      <c r="G4576">
        <v>1</v>
      </c>
      <c r="H4576">
        <v>599580</v>
      </c>
      <c r="I4576" s="119" t="s">
        <v>16</v>
      </c>
      <c r="J4576" s="119" t="s">
        <v>22</v>
      </c>
      <c r="K4576" s="1">
        <v>46255.758941458334</v>
      </c>
      <c r="L4576">
        <v>0</v>
      </c>
      <c r="M4576">
        <v>0</v>
      </c>
      <c r="N4576">
        <v>0</v>
      </c>
      <c r="O4576">
        <v>0</v>
      </c>
      <c r="P4576" s="119" t="s">
        <v>20254</v>
      </c>
    </row>
    <row r="4577" spans="1:16" x14ac:dyDescent="0.25">
      <c r="A4577">
        <v>10073</v>
      </c>
      <c r="B4577" s="119" t="s">
        <v>2556</v>
      </c>
      <c r="C4577">
        <v>0</v>
      </c>
      <c r="E4577">
        <v>25</v>
      </c>
      <c r="F4577">
        <v>20842</v>
      </c>
      <c r="G4577">
        <v>1</v>
      </c>
      <c r="H4577">
        <v>599580</v>
      </c>
      <c r="I4577" s="119" t="s">
        <v>16</v>
      </c>
      <c r="J4577" s="119" t="s">
        <v>22</v>
      </c>
      <c r="K4577" s="1">
        <v>46255.758941458334</v>
      </c>
      <c r="L4577">
        <v>0</v>
      </c>
      <c r="M4577">
        <v>0</v>
      </c>
      <c r="N4577">
        <v>0</v>
      </c>
      <c r="O4577">
        <v>0</v>
      </c>
      <c r="P4577" s="119" t="s">
        <v>20254</v>
      </c>
    </row>
    <row r="4578" spans="1:16" x14ac:dyDescent="0.25">
      <c r="A4578">
        <v>10074</v>
      </c>
      <c r="B4578" s="119" t="s">
        <v>2557</v>
      </c>
      <c r="C4578">
        <v>0</v>
      </c>
      <c r="E4578">
        <v>26</v>
      </c>
      <c r="F4578">
        <v>23344</v>
      </c>
      <c r="G4578">
        <v>1</v>
      </c>
      <c r="H4578">
        <v>689580</v>
      </c>
      <c r="I4578" s="119" t="s">
        <v>16</v>
      </c>
      <c r="J4578" s="119" t="s">
        <v>22</v>
      </c>
      <c r="K4578" s="1">
        <v>46255.758941458334</v>
      </c>
      <c r="L4578">
        <v>0</v>
      </c>
      <c r="M4578">
        <v>0</v>
      </c>
      <c r="N4578">
        <v>0</v>
      </c>
      <c r="O4578">
        <v>0</v>
      </c>
      <c r="P4578" s="119" t="s">
        <v>20254</v>
      </c>
    </row>
    <row r="4579" spans="1:16" x14ac:dyDescent="0.25">
      <c r="A4579">
        <v>10075</v>
      </c>
      <c r="B4579" s="119" t="s">
        <v>2558</v>
      </c>
      <c r="C4579">
        <v>0</v>
      </c>
      <c r="E4579">
        <v>84</v>
      </c>
      <c r="F4579">
        <v>16642</v>
      </c>
      <c r="G4579">
        <v>1</v>
      </c>
      <c r="H4579">
        <v>999580</v>
      </c>
      <c r="I4579" s="119" t="s">
        <v>16</v>
      </c>
      <c r="J4579" s="119" t="s">
        <v>139</v>
      </c>
      <c r="K4579" s="1">
        <v>46255.758941458334</v>
      </c>
      <c r="L4579">
        <v>0</v>
      </c>
      <c r="M4579">
        <v>0</v>
      </c>
      <c r="N4579">
        <v>0</v>
      </c>
      <c r="O4579">
        <v>0</v>
      </c>
      <c r="P4579" s="119" t="s">
        <v>20254</v>
      </c>
    </row>
    <row r="4580" spans="1:16" x14ac:dyDescent="0.25">
      <c r="A4580">
        <v>10076</v>
      </c>
      <c r="B4580" s="119" t="s">
        <v>2559</v>
      </c>
      <c r="C4580">
        <v>0</v>
      </c>
      <c r="E4580">
        <v>19</v>
      </c>
      <c r="F4580">
        <v>442</v>
      </c>
      <c r="G4580">
        <v>1</v>
      </c>
      <c r="H4580">
        <v>639580</v>
      </c>
      <c r="I4580" s="119" t="s">
        <v>16</v>
      </c>
      <c r="J4580" s="119" t="s">
        <v>139</v>
      </c>
      <c r="K4580" s="1">
        <v>46255.758941458334</v>
      </c>
      <c r="L4580">
        <v>0</v>
      </c>
      <c r="M4580">
        <v>0</v>
      </c>
      <c r="N4580">
        <v>0</v>
      </c>
      <c r="O4580">
        <v>0</v>
      </c>
      <c r="P4580" s="119" t="s">
        <v>20254</v>
      </c>
    </row>
    <row r="4581" spans="1:16" x14ac:dyDescent="0.25">
      <c r="A4581">
        <v>10077</v>
      </c>
      <c r="B4581" s="119" t="s">
        <v>2560</v>
      </c>
      <c r="C4581">
        <v>0</v>
      </c>
      <c r="E4581">
        <v>67</v>
      </c>
      <c r="F4581">
        <v>21542</v>
      </c>
      <c r="G4581">
        <v>1</v>
      </c>
      <c r="H4581">
        <v>699580</v>
      </c>
      <c r="I4581" s="119" t="s">
        <v>16</v>
      </c>
      <c r="J4581" s="119" t="s">
        <v>139</v>
      </c>
      <c r="K4581" s="1">
        <v>46255.758941458334</v>
      </c>
      <c r="L4581">
        <v>0</v>
      </c>
      <c r="M4581">
        <v>0</v>
      </c>
      <c r="N4581">
        <v>0</v>
      </c>
      <c r="O4581">
        <v>0</v>
      </c>
      <c r="P4581" s="119" t="s">
        <v>20254</v>
      </c>
    </row>
    <row r="4582" spans="1:16" x14ac:dyDescent="0.25">
      <c r="A4582">
        <v>10078</v>
      </c>
      <c r="B4582" s="119" t="s">
        <v>2561</v>
      </c>
      <c r="C4582">
        <v>0</v>
      </c>
      <c r="E4582">
        <v>15</v>
      </c>
      <c r="F4582">
        <v>10142</v>
      </c>
      <c r="G4582">
        <v>1</v>
      </c>
      <c r="H4582">
        <v>799580</v>
      </c>
      <c r="I4582" s="119" t="s">
        <v>16</v>
      </c>
      <c r="J4582" s="119" t="s">
        <v>139</v>
      </c>
      <c r="K4582" s="1">
        <v>46255.758941458334</v>
      </c>
      <c r="L4582">
        <v>0</v>
      </c>
      <c r="M4582">
        <v>0</v>
      </c>
      <c r="N4582">
        <v>0</v>
      </c>
      <c r="O4582">
        <v>0</v>
      </c>
      <c r="P4582" s="119" t="s">
        <v>20254</v>
      </c>
    </row>
    <row r="4583" spans="1:16" x14ac:dyDescent="0.25">
      <c r="A4583">
        <v>10079</v>
      </c>
      <c r="B4583" s="119" t="s">
        <v>2562</v>
      </c>
      <c r="C4583">
        <v>0</v>
      </c>
      <c r="E4583">
        <v>75</v>
      </c>
      <c r="F4583">
        <v>10942</v>
      </c>
      <c r="G4583">
        <v>1</v>
      </c>
      <c r="H4583">
        <v>699580</v>
      </c>
      <c r="I4583" s="119" t="s">
        <v>16</v>
      </c>
      <c r="J4583" s="119" t="s">
        <v>139</v>
      </c>
      <c r="K4583" s="1">
        <v>46255.758941458334</v>
      </c>
      <c r="L4583">
        <v>0</v>
      </c>
      <c r="M4583">
        <v>0</v>
      </c>
      <c r="N4583">
        <v>0</v>
      </c>
      <c r="O4583">
        <v>0</v>
      </c>
      <c r="P4583" s="119" t="s">
        <v>20254</v>
      </c>
    </row>
    <row r="4584" spans="1:16" x14ac:dyDescent="0.25">
      <c r="A4584">
        <v>10080</v>
      </c>
      <c r="B4584" s="119" t="s">
        <v>2563</v>
      </c>
      <c r="C4584">
        <v>0</v>
      </c>
      <c r="E4584">
        <v>13</v>
      </c>
      <c r="F4584">
        <v>48024</v>
      </c>
      <c r="G4584">
        <v>4</v>
      </c>
      <c r="H4584">
        <v>609999</v>
      </c>
      <c r="I4584" s="119" t="s">
        <v>16</v>
      </c>
      <c r="J4584" s="119" t="s">
        <v>139</v>
      </c>
      <c r="K4584" s="1">
        <v>46255.758941458334</v>
      </c>
      <c r="L4584">
        <v>0</v>
      </c>
      <c r="M4584">
        <v>0</v>
      </c>
      <c r="N4584">
        <v>0</v>
      </c>
      <c r="O4584">
        <v>0</v>
      </c>
      <c r="P4584" s="119" t="s">
        <v>20254</v>
      </c>
    </row>
    <row r="4585" spans="1:16" x14ac:dyDescent="0.25">
      <c r="A4585">
        <v>10081</v>
      </c>
      <c r="B4585" s="119" t="s">
        <v>2564</v>
      </c>
      <c r="C4585">
        <v>0</v>
      </c>
      <c r="E4585">
        <v>16</v>
      </c>
      <c r="F4585">
        <v>47556</v>
      </c>
      <c r="G4585">
        <v>2</v>
      </c>
      <c r="H4585">
        <v>979580</v>
      </c>
      <c r="I4585" s="119" t="s">
        <v>16</v>
      </c>
      <c r="J4585" s="119" t="s">
        <v>139</v>
      </c>
      <c r="K4585" s="1">
        <v>46255.758941458334</v>
      </c>
      <c r="L4585">
        <v>0</v>
      </c>
      <c r="M4585">
        <v>0</v>
      </c>
      <c r="N4585">
        <v>0</v>
      </c>
      <c r="O4585">
        <v>0</v>
      </c>
      <c r="P4585" s="119" t="s">
        <v>20254</v>
      </c>
    </row>
    <row r="4586" spans="1:16" x14ac:dyDescent="0.25">
      <c r="A4586">
        <v>10082</v>
      </c>
      <c r="B4586" s="119" t="s">
        <v>2565</v>
      </c>
      <c r="C4586">
        <v>0</v>
      </c>
      <c r="E4586">
        <v>51</v>
      </c>
      <c r="F4586">
        <v>59534</v>
      </c>
      <c r="G4586">
        <v>3</v>
      </c>
      <c r="H4586">
        <v>950000</v>
      </c>
      <c r="I4586" s="119" t="s">
        <v>16</v>
      </c>
      <c r="J4586" s="119" t="s">
        <v>222</v>
      </c>
      <c r="K4586" s="1">
        <v>46255.758941458334</v>
      </c>
      <c r="L4586">
        <v>0</v>
      </c>
      <c r="M4586">
        <v>0</v>
      </c>
      <c r="N4586">
        <v>0</v>
      </c>
      <c r="O4586">
        <v>0</v>
      </c>
      <c r="P4586" s="119" t="s">
        <v>20254</v>
      </c>
    </row>
    <row r="4587" spans="1:16" x14ac:dyDescent="0.25">
      <c r="A4587">
        <v>10083</v>
      </c>
      <c r="B4587" s="119" t="s">
        <v>2566</v>
      </c>
      <c r="C4587">
        <v>0</v>
      </c>
      <c r="E4587">
        <v>44</v>
      </c>
      <c r="F4587">
        <v>10942</v>
      </c>
      <c r="G4587">
        <v>1</v>
      </c>
      <c r="H4587">
        <v>639580</v>
      </c>
      <c r="I4587" s="119" t="s">
        <v>16</v>
      </c>
      <c r="J4587" s="119" t="s">
        <v>222</v>
      </c>
      <c r="K4587" s="1">
        <v>46255.758941458334</v>
      </c>
      <c r="L4587">
        <v>1</v>
      </c>
      <c r="M4587">
        <v>0</v>
      </c>
      <c r="N4587">
        <v>0</v>
      </c>
      <c r="O4587">
        <v>0</v>
      </c>
      <c r="P4587" s="119" t="s">
        <v>20254</v>
      </c>
    </row>
    <row r="4588" spans="1:16" x14ac:dyDescent="0.25">
      <c r="A4588">
        <v>10084</v>
      </c>
      <c r="B4588" s="119" t="s">
        <v>2567</v>
      </c>
      <c r="C4588">
        <v>0</v>
      </c>
      <c r="E4588">
        <v>97</v>
      </c>
      <c r="F4588">
        <v>42619</v>
      </c>
      <c r="G4588">
        <v>1</v>
      </c>
      <c r="H4588">
        <v>749580</v>
      </c>
      <c r="I4588" s="119" t="s">
        <v>16</v>
      </c>
      <c r="J4588" s="119" t="s">
        <v>222</v>
      </c>
      <c r="K4588" s="1">
        <v>46255.758941458334</v>
      </c>
      <c r="L4588">
        <v>0</v>
      </c>
      <c r="M4588">
        <v>0</v>
      </c>
      <c r="N4588">
        <v>0</v>
      </c>
      <c r="O4588">
        <v>0</v>
      </c>
      <c r="P4588" s="119" t="s">
        <v>20254</v>
      </c>
    </row>
    <row r="4589" spans="1:16" x14ac:dyDescent="0.25">
      <c r="A4589">
        <v>10085</v>
      </c>
      <c r="B4589" s="119" t="s">
        <v>2568</v>
      </c>
      <c r="C4589">
        <v>0</v>
      </c>
      <c r="E4589">
        <v>24</v>
      </c>
      <c r="F4589">
        <v>11442</v>
      </c>
      <c r="G4589">
        <v>1</v>
      </c>
      <c r="H4589">
        <v>699580</v>
      </c>
      <c r="I4589" s="119" t="s">
        <v>16</v>
      </c>
      <c r="J4589" s="119" t="s">
        <v>222</v>
      </c>
      <c r="K4589" s="1">
        <v>46255.758941458334</v>
      </c>
      <c r="L4589">
        <v>0</v>
      </c>
      <c r="M4589">
        <v>0</v>
      </c>
      <c r="N4589">
        <v>0</v>
      </c>
      <c r="O4589">
        <v>0</v>
      </c>
      <c r="P4589" s="119" t="s">
        <v>20254</v>
      </c>
    </row>
    <row r="4590" spans="1:16" x14ac:dyDescent="0.25">
      <c r="A4590">
        <v>10086</v>
      </c>
      <c r="B4590" s="119" t="s">
        <v>2569</v>
      </c>
      <c r="C4590">
        <v>0</v>
      </c>
      <c r="E4590">
        <v>62</v>
      </c>
      <c r="F4590">
        <v>22542</v>
      </c>
      <c r="G4590">
        <v>14</v>
      </c>
      <c r="H4590">
        <v>1450908</v>
      </c>
      <c r="I4590" s="119" t="s">
        <v>16</v>
      </c>
      <c r="J4590" s="119" t="s">
        <v>222</v>
      </c>
      <c r="K4590" s="1">
        <v>46255.758941458334</v>
      </c>
      <c r="L4590">
        <v>0</v>
      </c>
      <c r="M4590">
        <v>0</v>
      </c>
      <c r="N4590">
        <v>0</v>
      </c>
      <c r="O4590">
        <v>0</v>
      </c>
      <c r="P4590" s="119" t="s">
        <v>20254</v>
      </c>
    </row>
    <row r="4591" spans="1:16" x14ac:dyDescent="0.25">
      <c r="A4591">
        <v>10087</v>
      </c>
      <c r="B4591" s="119" t="s">
        <v>2570</v>
      </c>
      <c r="C4591">
        <v>0</v>
      </c>
      <c r="E4591">
        <v>44</v>
      </c>
      <c r="F4591">
        <v>47801</v>
      </c>
      <c r="G4591">
        <v>10</v>
      </c>
      <c r="H4591">
        <v>1080700</v>
      </c>
      <c r="I4591" s="119" t="s">
        <v>16</v>
      </c>
      <c r="J4591" s="119" t="s">
        <v>222</v>
      </c>
      <c r="K4591" s="1">
        <v>46255.758941458334</v>
      </c>
      <c r="L4591">
        <v>0</v>
      </c>
      <c r="M4591">
        <v>0</v>
      </c>
      <c r="N4591">
        <v>0</v>
      </c>
      <c r="O4591">
        <v>0</v>
      </c>
      <c r="P4591" s="119" t="s">
        <v>20254</v>
      </c>
    </row>
    <row r="4592" spans="1:16" x14ac:dyDescent="0.25">
      <c r="A4592">
        <v>10088</v>
      </c>
      <c r="B4592" s="119" t="s">
        <v>2571</v>
      </c>
      <c r="C4592">
        <v>0</v>
      </c>
      <c r="E4592">
        <v>44</v>
      </c>
      <c r="F4592">
        <v>18042</v>
      </c>
      <c r="G4592">
        <v>2</v>
      </c>
      <c r="H4592">
        <v>900207</v>
      </c>
      <c r="I4592" s="119" t="s">
        <v>16</v>
      </c>
      <c r="J4592" s="119" t="s">
        <v>222</v>
      </c>
      <c r="K4592" s="1">
        <v>46255.758941458334</v>
      </c>
      <c r="L4592">
        <v>0</v>
      </c>
      <c r="M4592">
        <v>0</v>
      </c>
      <c r="N4592">
        <v>0</v>
      </c>
      <c r="O4592">
        <v>0</v>
      </c>
      <c r="P4592" s="119" t="s">
        <v>20254</v>
      </c>
    </row>
    <row r="4593" spans="1:16" x14ac:dyDescent="0.25">
      <c r="A4593">
        <v>10089</v>
      </c>
      <c r="B4593" s="119" t="s">
        <v>2572</v>
      </c>
      <c r="C4593">
        <v>0</v>
      </c>
      <c r="E4593">
        <v>30</v>
      </c>
      <c r="F4593">
        <v>16542</v>
      </c>
      <c r="G4593">
        <v>1</v>
      </c>
      <c r="H4593">
        <v>1200000</v>
      </c>
      <c r="I4593" s="119" t="s">
        <v>16</v>
      </c>
      <c r="J4593" s="119" t="s">
        <v>22</v>
      </c>
      <c r="K4593" s="1">
        <v>46255.758941458334</v>
      </c>
      <c r="L4593">
        <v>0</v>
      </c>
      <c r="M4593">
        <v>0</v>
      </c>
      <c r="N4593">
        <v>0</v>
      </c>
      <c r="O4593">
        <v>0</v>
      </c>
      <c r="P4593" s="119" t="s">
        <v>20254</v>
      </c>
    </row>
    <row r="4594" spans="1:16" x14ac:dyDescent="0.25">
      <c r="A4594">
        <v>10090</v>
      </c>
      <c r="B4594" s="119" t="s">
        <v>2573</v>
      </c>
      <c r="C4594">
        <v>0</v>
      </c>
      <c r="E4594">
        <v>38</v>
      </c>
      <c r="F4594">
        <v>9542</v>
      </c>
      <c r="G4594">
        <v>1</v>
      </c>
      <c r="H4594">
        <v>799580</v>
      </c>
      <c r="I4594" s="119" t="s">
        <v>16</v>
      </c>
      <c r="J4594" s="119" t="s">
        <v>22</v>
      </c>
      <c r="K4594" s="1">
        <v>46255.758941458334</v>
      </c>
      <c r="L4594">
        <v>0</v>
      </c>
      <c r="M4594">
        <v>0</v>
      </c>
      <c r="N4594">
        <v>0</v>
      </c>
      <c r="O4594">
        <v>0</v>
      </c>
      <c r="P4594" s="119" t="s">
        <v>20254</v>
      </c>
    </row>
    <row r="4595" spans="1:16" x14ac:dyDescent="0.25">
      <c r="A4595">
        <v>10091</v>
      </c>
      <c r="B4595" s="119" t="s">
        <v>2574</v>
      </c>
      <c r="C4595">
        <v>0</v>
      </c>
      <c r="E4595">
        <v>32</v>
      </c>
      <c r="F4595">
        <v>1742</v>
      </c>
      <c r="G4595">
        <v>1</v>
      </c>
      <c r="H4595">
        <v>749580</v>
      </c>
      <c r="I4595" s="119" t="s">
        <v>16</v>
      </c>
      <c r="J4595" s="119" t="s">
        <v>22</v>
      </c>
      <c r="K4595" s="1">
        <v>46255.758941458334</v>
      </c>
      <c r="L4595">
        <v>0</v>
      </c>
      <c r="M4595">
        <v>0</v>
      </c>
      <c r="N4595">
        <v>0</v>
      </c>
      <c r="O4595">
        <v>0</v>
      </c>
      <c r="P4595" s="119" t="s">
        <v>20254</v>
      </c>
    </row>
    <row r="4596" spans="1:16" x14ac:dyDescent="0.25">
      <c r="A4596">
        <v>10092</v>
      </c>
      <c r="B4596" s="119" t="s">
        <v>2575</v>
      </c>
      <c r="C4596">
        <v>0</v>
      </c>
      <c r="E4596">
        <v>10</v>
      </c>
      <c r="F4596">
        <v>40016</v>
      </c>
      <c r="G4596">
        <v>1</v>
      </c>
      <c r="H4596">
        <v>1150000</v>
      </c>
      <c r="I4596" s="119" t="s">
        <v>16</v>
      </c>
      <c r="J4596" s="119" t="s">
        <v>22</v>
      </c>
      <c r="K4596" s="1">
        <v>46255.758941458334</v>
      </c>
      <c r="L4596">
        <v>0</v>
      </c>
      <c r="M4596">
        <v>0</v>
      </c>
      <c r="N4596">
        <v>0</v>
      </c>
      <c r="O4596">
        <v>0</v>
      </c>
      <c r="P4596" s="119" t="s">
        <v>20254</v>
      </c>
    </row>
    <row r="4597" spans="1:16" x14ac:dyDescent="0.25">
      <c r="A4597">
        <v>10093</v>
      </c>
      <c r="B4597" s="119" t="s">
        <v>2576</v>
      </c>
      <c r="C4597">
        <v>0</v>
      </c>
      <c r="E4597">
        <v>23</v>
      </c>
      <c r="F4597">
        <v>26942</v>
      </c>
      <c r="G4597">
        <v>8</v>
      </c>
      <c r="H4597">
        <v>869580</v>
      </c>
      <c r="I4597" s="119" t="s">
        <v>16</v>
      </c>
      <c r="J4597" s="119" t="s">
        <v>22</v>
      </c>
      <c r="K4597" s="1">
        <v>46255.758941458334</v>
      </c>
      <c r="L4597">
        <v>0</v>
      </c>
      <c r="M4597">
        <v>0</v>
      </c>
      <c r="N4597">
        <v>0</v>
      </c>
      <c r="O4597">
        <v>0</v>
      </c>
      <c r="P4597" s="119" t="s">
        <v>20254</v>
      </c>
    </row>
    <row r="4598" spans="1:16" x14ac:dyDescent="0.25">
      <c r="A4598">
        <v>10094</v>
      </c>
      <c r="B4598" s="119" t="s">
        <v>2577</v>
      </c>
      <c r="C4598">
        <v>0</v>
      </c>
      <c r="E4598">
        <v>26</v>
      </c>
      <c r="F4598">
        <v>24242</v>
      </c>
      <c r="G4598">
        <v>3</v>
      </c>
      <c r="H4598">
        <v>659580</v>
      </c>
      <c r="I4598" s="119" t="s">
        <v>16</v>
      </c>
      <c r="J4598" s="119" t="s">
        <v>22</v>
      </c>
      <c r="K4598" s="1">
        <v>46255.758941458334</v>
      </c>
      <c r="L4598">
        <v>0</v>
      </c>
      <c r="M4598">
        <v>0</v>
      </c>
      <c r="N4598">
        <v>0</v>
      </c>
      <c r="O4598">
        <v>0</v>
      </c>
      <c r="P4598" s="119" t="s">
        <v>20254</v>
      </c>
    </row>
    <row r="4599" spans="1:16" x14ac:dyDescent="0.25">
      <c r="A4599">
        <v>10095</v>
      </c>
      <c r="B4599" s="119" t="s">
        <v>2578</v>
      </c>
      <c r="C4599">
        <v>0</v>
      </c>
      <c r="E4599">
        <v>32</v>
      </c>
      <c r="F4599">
        <v>24242</v>
      </c>
      <c r="G4599">
        <v>1</v>
      </c>
      <c r="H4599">
        <v>1370000</v>
      </c>
      <c r="I4599" s="119" t="s">
        <v>16</v>
      </c>
      <c r="J4599" s="119" t="s">
        <v>22</v>
      </c>
      <c r="K4599" s="1">
        <v>46255.758941458334</v>
      </c>
      <c r="L4599">
        <v>0</v>
      </c>
      <c r="M4599">
        <v>0</v>
      </c>
      <c r="N4599">
        <v>0</v>
      </c>
      <c r="O4599">
        <v>0</v>
      </c>
      <c r="P4599" s="119" t="s">
        <v>20254</v>
      </c>
    </row>
    <row r="4600" spans="1:16" x14ac:dyDescent="0.25">
      <c r="A4600">
        <v>10096</v>
      </c>
      <c r="B4600" s="119" t="s">
        <v>2572</v>
      </c>
      <c r="C4600">
        <v>0</v>
      </c>
      <c r="E4600">
        <v>29</v>
      </c>
      <c r="F4600">
        <v>45008</v>
      </c>
      <c r="G4600">
        <v>1</v>
      </c>
      <c r="H4600">
        <v>1099580</v>
      </c>
      <c r="I4600" s="119" t="s">
        <v>16</v>
      </c>
      <c r="J4600" s="119" t="s">
        <v>139</v>
      </c>
      <c r="K4600" s="1">
        <v>46255.758941458334</v>
      </c>
      <c r="L4600">
        <v>0</v>
      </c>
      <c r="M4600">
        <v>0</v>
      </c>
      <c r="N4600">
        <v>0</v>
      </c>
      <c r="O4600">
        <v>0</v>
      </c>
      <c r="P4600" s="119" t="s">
        <v>20254</v>
      </c>
    </row>
    <row r="4601" spans="1:16" x14ac:dyDescent="0.25">
      <c r="A4601">
        <v>10097</v>
      </c>
      <c r="B4601" s="119" t="s">
        <v>2575</v>
      </c>
      <c r="C4601">
        <v>0</v>
      </c>
      <c r="E4601">
        <v>22</v>
      </c>
      <c r="F4601">
        <v>31242</v>
      </c>
      <c r="G4601">
        <v>1</v>
      </c>
      <c r="H4601">
        <v>1350000</v>
      </c>
      <c r="I4601" s="119" t="s">
        <v>16</v>
      </c>
      <c r="J4601" s="119" t="s">
        <v>139</v>
      </c>
      <c r="K4601" s="1">
        <v>46255.758941458334</v>
      </c>
      <c r="L4601">
        <v>0</v>
      </c>
      <c r="M4601">
        <v>0</v>
      </c>
      <c r="N4601">
        <v>0</v>
      </c>
      <c r="O4601">
        <v>0</v>
      </c>
      <c r="P4601" s="119" t="s">
        <v>20254</v>
      </c>
    </row>
    <row r="4602" spans="1:16" x14ac:dyDescent="0.25">
      <c r="A4602">
        <v>10098</v>
      </c>
      <c r="B4602" s="119" t="s">
        <v>2576</v>
      </c>
      <c r="C4602">
        <v>0</v>
      </c>
      <c r="E4602">
        <v>304</v>
      </c>
      <c r="F4602">
        <v>7842</v>
      </c>
      <c r="G4602">
        <v>2</v>
      </c>
      <c r="H4602">
        <v>929580</v>
      </c>
      <c r="I4602" s="119" t="s">
        <v>16</v>
      </c>
      <c r="J4602" s="119" t="s">
        <v>139</v>
      </c>
      <c r="K4602" s="1">
        <v>46255.758941458334</v>
      </c>
      <c r="L4602">
        <v>0</v>
      </c>
      <c r="M4602">
        <v>0</v>
      </c>
      <c r="N4602">
        <v>0</v>
      </c>
      <c r="O4602">
        <v>0</v>
      </c>
      <c r="P4602" s="119" t="s">
        <v>20254</v>
      </c>
    </row>
    <row r="4603" spans="1:16" x14ac:dyDescent="0.25">
      <c r="A4603">
        <v>10099</v>
      </c>
      <c r="B4603" s="119" t="s">
        <v>2573</v>
      </c>
      <c r="C4603">
        <v>0</v>
      </c>
      <c r="E4603">
        <v>30</v>
      </c>
      <c r="F4603">
        <v>7342</v>
      </c>
      <c r="G4603">
        <v>1</v>
      </c>
      <c r="H4603">
        <v>949580</v>
      </c>
      <c r="I4603" s="119" t="s">
        <v>16</v>
      </c>
      <c r="J4603" s="119" t="s">
        <v>139</v>
      </c>
      <c r="K4603" s="1">
        <v>46255.758941458334</v>
      </c>
      <c r="L4603">
        <v>0</v>
      </c>
      <c r="M4603">
        <v>0</v>
      </c>
      <c r="N4603">
        <v>0</v>
      </c>
      <c r="O4603">
        <v>0</v>
      </c>
      <c r="P4603" s="119" t="s">
        <v>20254</v>
      </c>
    </row>
    <row r="4604" spans="1:16" x14ac:dyDescent="0.25">
      <c r="A4604">
        <v>10100</v>
      </c>
      <c r="B4604" s="119" t="s">
        <v>2577</v>
      </c>
      <c r="C4604">
        <v>0</v>
      </c>
      <c r="E4604">
        <v>18</v>
      </c>
      <c r="F4604">
        <v>3942</v>
      </c>
      <c r="G4604">
        <v>5</v>
      </c>
      <c r="H4604">
        <v>1029580</v>
      </c>
      <c r="I4604" s="119" t="s">
        <v>16</v>
      </c>
      <c r="J4604" s="119" t="s">
        <v>139</v>
      </c>
      <c r="K4604" s="1">
        <v>46255.758941458334</v>
      </c>
      <c r="L4604">
        <v>0</v>
      </c>
      <c r="M4604">
        <v>0</v>
      </c>
      <c r="N4604">
        <v>0</v>
      </c>
      <c r="O4604">
        <v>0</v>
      </c>
      <c r="P4604" s="119" t="s">
        <v>20254</v>
      </c>
    </row>
    <row r="4605" spans="1:16" x14ac:dyDescent="0.25">
      <c r="A4605">
        <v>10101</v>
      </c>
      <c r="B4605" s="119" t="s">
        <v>2574</v>
      </c>
      <c r="C4605">
        <v>0</v>
      </c>
      <c r="E4605">
        <v>78</v>
      </c>
      <c r="F4605">
        <v>38713</v>
      </c>
      <c r="G4605">
        <v>3</v>
      </c>
      <c r="H4605">
        <v>1099580</v>
      </c>
      <c r="I4605" s="119" t="s">
        <v>16</v>
      </c>
      <c r="J4605" s="119" t="s">
        <v>139</v>
      </c>
      <c r="K4605" s="1">
        <v>46255.758941458334</v>
      </c>
      <c r="L4605">
        <v>0</v>
      </c>
      <c r="M4605">
        <v>0</v>
      </c>
      <c r="N4605">
        <v>0</v>
      </c>
      <c r="O4605">
        <v>0</v>
      </c>
      <c r="P4605" s="119" t="s">
        <v>20254</v>
      </c>
    </row>
    <row r="4606" spans="1:16" x14ac:dyDescent="0.25">
      <c r="A4606">
        <v>10102</v>
      </c>
      <c r="B4606" s="119" t="s">
        <v>2578</v>
      </c>
      <c r="C4606">
        <v>0</v>
      </c>
      <c r="E4606">
        <v>10</v>
      </c>
      <c r="F4606">
        <v>11442</v>
      </c>
      <c r="G4606">
        <v>1</v>
      </c>
      <c r="H4606">
        <v>999580</v>
      </c>
      <c r="I4606" s="119" t="s">
        <v>16</v>
      </c>
      <c r="J4606" s="119" t="s">
        <v>139</v>
      </c>
      <c r="K4606" s="1">
        <v>46255.758941458334</v>
      </c>
      <c r="L4606">
        <v>0</v>
      </c>
      <c r="M4606">
        <v>0</v>
      </c>
      <c r="N4606">
        <v>0</v>
      </c>
      <c r="O4606">
        <v>0</v>
      </c>
      <c r="P4606" s="119" t="s">
        <v>20254</v>
      </c>
    </row>
    <row r="4607" spans="1:16" x14ac:dyDescent="0.25">
      <c r="A4607">
        <v>10103</v>
      </c>
      <c r="B4607" s="119" t="s">
        <v>2565</v>
      </c>
      <c r="C4607">
        <v>0</v>
      </c>
      <c r="E4607">
        <v>8</v>
      </c>
      <c r="F4607">
        <v>45001</v>
      </c>
      <c r="G4607">
        <v>1</v>
      </c>
      <c r="H4607">
        <v>1560000</v>
      </c>
      <c r="I4607" s="119" t="s">
        <v>16</v>
      </c>
      <c r="J4607" s="119" t="s">
        <v>222</v>
      </c>
      <c r="K4607" s="1">
        <v>46255.758941458334</v>
      </c>
      <c r="L4607">
        <v>0</v>
      </c>
      <c r="M4607">
        <v>0</v>
      </c>
      <c r="N4607">
        <v>0</v>
      </c>
      <c r="O4607">
        <v>0</v>
      </c>
      <c r="P4607" s="119" t="s">
        <v>20254</v>
      </c>
    </row>
    <row r="4608" spans="1:16" x14ac:dyDescent="0.25">
      <c r="A4608">
        <v>10104</v>
      </c>
      <c r="B4608" s="119" t="s">
        <v>2566</v>
      </c>
      <c r="C4608">
        <v>0</v>
      </c>
      <c r="E4608">
        <v>9</v>
      </c>
      <c r="F4608">
        <v>27542</v>
      </c>
      <c r="G4608">
        <v>2</v>
      </c>
      <c r="H4608">
        <v>1189580</v>
      </c>
      <c r="I4608" s="119" t="s">
        <v>16</v>
      </c>
      <c r="J4608" s="119" t="s">
        <v>222</v>
      </c>
      <c r="K4608" s="1">
        <v>46255.758941458334</v>
      </c>
      <c r="L4608">
        <v>0</v>
      </c>
      <c r="M4608">
        <v>0</v>
      </c>
      <c r="N4608">
        <v>0</v>
      </c>
      <c r="O4608">
        <v>0</v>
      </c>
      <c r="P4608" s="119" t="s">
        <v>20254</v>
      </c>
    </row>
    <row r="4609" spans="1:16" x14ac:dyDescent="0.25">
      <c r="A4609">
        <v>10105</v>
      </c>
      <c r="B4609" s="119" t="s">
        <v>2567</v>
      </c>
      <c r="C4609">
        <v>0</v>
      </c>
      <c r="E4609">
        <v>147</v>
      </c>
      <c r="F4609">
        <v>45004</v>
      </c>
      <c r="G4609">
        <v>1</v>
      </c>
      <c r="H4609">
        <v>949580</v>
      </c>
      <c r="I4609" s="119" t="s">
        <v>16</v>
      </c>
      <c r="J4609" s="119" t="s">
        <v>222</v>
      </c>
      <c r="K4609" s="1">
        <v>46255.758941458334</v>
      </c>
      <c r="L4609">
        <v>0</v>
      </c>
      <c r="M4609">
        <v>0</v>
      </c>
      <c r="N4609">
        <v>0</v>
      </c>
      <c r="O4609">
        <v>0</v>
      </c>
      <c r="P4609" s="119" t="s">
        <v>20254</v>
      </c>
    </row>
    <row r="4610" spans="1:16" x14ac:dyDescent="0.25">
      <c r="A4610">
        <v>10106</v>
      </c>
      <c r="B4610" s="119" t="s">
        <v>2568</v>
      </c>
      <c r="C4610">
        <v>0</v>
      </c>
      <c r="E4610">
        <v>68</v>
      </c>
      <c r="F4610">
        <v>30142</v>
      </c>
      <c r="G4610">
        <v>1</v>
      </c>
      <c r="H4610">
        <v>949580</v>
      </c>
      <c r="I4610" s="119" t="s">
        <v>16</v>
      </c>
      <c r="J4610" s="119" t="s">
        <v>222</v>
      </c>
      <c r="K4610" s="1">
        <v>46255.758941458334</v>
      </c>
      <c r="L4610">
        <v>0</v>
      </c>
      <c r="M4610">
        <v>0</v>
      </c>
      <c r="N4610">
        <v>0</v>
      </c>
      <c r="O4610">
        <v>0</v>
      </c>
      <c r="P4610" s="119" t="s">
        <v>20254</v>
      </c>
    </row>
    <row r="4611" spans="1:16" x14ac:dyDescent="0.25">
      <c r="A4611">
        <v>10107</v>
      </c>
      <c r="B4611" s="119" t="s">
        <v>2569</v>
      </c>
      <c r="C4611">
        <v>0</v>
      </c>
      <c r="E4611">
        <v>62</v>
      </c>
      <c r="F4611">
        <v>30142</v>
      </c>
      <c r="G4611">
        <v>1</v>
      </c>
      <c r="H4611">
        <v>999580</v>
      </c>
      <c r="I4611" s="119" t="s">
        <v>16</v>
      </c>
      <c r="J4611" s="119" t="s">
        <v>222</v>
      </c>
      <c r="K4611" s="1">
        <v>46255.758941458334</v>
      </c>
      <c r="L4611">
        <v>0</v>
      </c>
      <c r="M4611">
        <v>0</v>
      </c>
      <c r="N4611">
        <v>0</v>
      </c>
      <c r="O4611">
        <v>0</v>
      </c>
      <c r="P4611" s="119" t="s">
        <v>20254</v>
      </c>
    </row>
    <row r="4612" spans="1:16" x14ac:dyDescent="0.25">
      <c r="A4612">
        <v>10108</v>
      </c>
      <c r="B4612" s="119" t="s">
        <v>2570</v>
      </c>
      <c r="C4612">
        <v>0</v>
      </c>
      <c r="E4612">
        <v>38</v>
      </c>
      <c r="F4612">
        <v>24842</v>
      </c>
      <c r="G4612">
        <v>5</v>
      </c>
      <c r="H4612">
        <v>704803</v>
      </c>
      <c r="I4612" s="119" t="s">
        <v>16</v>
      </c>
      <c r="J4612" s="119" t="s">
        <v>222</v>
      </c>
      <c r="K4612" s="1">
        <v>46255.758941458334</v>
      </c>
      <c r="L4612">
        <v>0</v>
      </c>
      <c r="M4612">
        <v>0</v>
      </c>
      <c r="N4612">
        <v>0</v>
      </c>
      <c r="O4612">
        <v>0</v>
      </c>
      <c r="P4612" s="119" t="s">
        <v>20254</v>
      </c>
    </row>
    <row r="4613" spans="1:16" x14ac:dyDescent="0.25">
      <c r="A4613">
        <v>10109</v>
      </c>
      <c r="B4613" s="119" t="s">
        <v>2571</v>
      </c>
      <c r="C4613">
        <v>0</v>
      </c>
      <c r="E4613">
        <v>40</v>
      </c>
      <c r="F4613">
        <v>30142</v>
      </c>
      <c r="G4613">
        <v>1</v>
      </c>
      <c r="H4613">
        <v>899580</v>
      </c>
      <c r="I4613" s="119" t="s">
        <v>16</v>
      </c>
      <c r="J4613" s="119" t="s">
        <v>222</v>
      </c>
      <c r="K4613" s="1">
        <v>46255.758941458334</v>
      </c>
      <c r="L4613">
        <v>0</v>
      </c>
      <c r="M4613">
        <v>0</v>
      </c>
      <c r="N4613">
        <v>0</v>
      </c>
      <c r="O4613">
        <v>0</v>
      </c>
      <c r="P4613" s="119" t="s">
        <v>20254</v>
      </c>
    </row>
    <row r="4614" spans="1:16" x14ac:dyDescent="0.25">
      <c r="A4614">
        <v>10110</v>
      </c>
      <c r="B4614" s="119" t="s">
        <v>2579</v>
      </c>
      <c r="C4614">
        <v>0</v>
      </c>
      <c r="E4614">
        <v>20</v>
      </c>
      <c r="F4614">
        <v>7242</v>
      </c>
      <c r="G4614">
        <v>1</v>
      </c>
      <c r="H4614">
        <v>949580</v>
      </c>
      <c r="I4614" s="119" t="s">
        <v>16</v>
      </c>
      <c r="J4614" s="119" t="s">
        <v>22</v>
      </c>
      <c r="K4614" s="1">
        <v>46255.758941458334</v>
      </c>
      <c r="L4614">
        <v>0</v>
      </c>
      <c r="M4614">
        <v>0</v>
      </c>
      <c r="N4614">
        <v>0</v>
      </c>
      <c r="O4614">
        <v>0</v>
      </c>
      <c r="P4614" s="119" t="s">
        <v>20254</v>
      </c>
    </row>
    <row r="4615" spans="1:16" x14ac:dyDescent="0.25">
      <c r="A4615">
        <v>10111</v>
      </c>
      <c r="B4615" s="119" t="s">
        <v>2580</v>
      </c>
      <c r="C4615">
        <v>0</v>
      </c>
      <c r="E4615">
        <v>27</v>
      </c>
      <c r="F4615">
        <v>10542</v>
      </c>
      <c r="G4615">
        <v>1</v>
      </c>
      <c r="H4615">
        <v>899580</v>
      </c>
      <c r="I4615" s="119" t="s">
        <v>16</v>
      </c>
      <c r="J4615" s="119" t="s">
        <v>22</v>
      </c>
      <c r="K4615" s="1">
        <v>46255.758941458334</v>
      </c>
      <c r="L4615">
        <v>0</v>
      </c>
      <c r="M4615">
        <v>0</v>
      </c>
      <c r="N4615">
        <v>0</v>
      </c>
      <c r="O4615">
        <v>0</v>
      </c>
      <c r="P4615" s="119" t="s">
        <v>20254</v>
      </c>
    </row>
    <row r="4616" spans="1:16" x14ac:dyDescent="0.25">
      <c r="A4616">
        <v>10112</v>
      </c>
      <c r="B4616" s="119" t="s">
        <v>2581</v>
      </c>
      <c r="C4616">
        <v>0</v>
      </c>
      <c r="E4616">
        <v>10</v>
      </c>
      <c r="F4616">
        <v>48286</v>
      </c>
      <c r="G4616">
        <v>4</v>
      </c>
      <c r="H4616">
        <v>690000</v>
      </c>
      <c r="I4616" s="119" t="s">
        <v>16</v>
      </c>
      <c r="J4616" s="119" t="s">
        <v>22</v>
      </c>
      <c r="K4616" s="1">
        <v>46255.758941458334</v>
      </c>
      <c r="L4616">
        <v>0</v>
      </c>
      <c r="M4616">
        <v>0</v>
      </c>
      <c r="N4616">
        <v>0</v>
      </c>
      <c r="O4616">
        <v>0</v>
      </c>
      <c r="P4616" s="119" t="s">
        <v>20254</v>
      </c>
    </row>
    <row r="4617" spans="1:16" x14ac:dyDescent="0.25">
      <c r="A4617">
        <v>10113</v>
      </c>
      <c r="B4617" s="119" t="s">
        <v>2582</v>
      </c>
      <c r="C4617">
        <v>0</v>
      </c>
      <c r="E4617">
        <v>18</v>
      </c>
      <c r="F4617">
        <v>18042</v>
      </c>
      <c r="G4617">
        <v>2</v>
      </c>
      <c r="H4617">
        <v>749579</v>
      </c>
      <c r="I4617" s="119" t="s">
        <v>16</v>
      </c>
      <c r="J4617" s="119" t="s">
        <v>22</v>
      </c>
      <c r="K4617" s="1">
        <v>46255.758941458334</v>
      </c>
      <c r="L4617">
        <v>0</v>
      </c>
      <c r="M4617">
        <v>0</v>
      </c>
      <c r="N4617">
        <v>0</v>
      </c>
      <c r="O4617">
        <v>0</v>
      </c>
      <c r="P4617" s="119" t="s">
        <v>20254</v>
      </c>
    </row>
    <row r="4618" spans="1:16" x14ac:dyDescent="0.25">
      <c r="A4618">
        <v>10114</v>
      </c>
      <c r="B4618" s="119" t="s">
        <v>2583</v>
      </c>
      <c r="C4618">
        <v>0</v>
      </c>
      <c r="E4618">
        <v>49</v>
      </c>
      <c r="F4618">
        <v>12043</v>
      </c>
      <c r="G4618">
        <v>1</v>
      </c>
      <c r="H4618">
        <v>1199580</v>
      </c>
      <c r="I4618" s="119" t="s">
        <v>16</v>
      </c>
      <c r="J4618" s="119" t="s">
        <v>22</v>
      </c>
      <c r="K4618" s="1">
        <v>46255.758941458334</v>
      </c>
      <c r="L4618">
        <v>0</v>
      </c>
      <c r="M4618">
        <v>0</v>
      </c>
      <c r="N4618">
        <v>0</v>
      </c>
      <c r="O4618">
        <v>0</v>
      </c>
      <c r="P4618" s="119" t="s">
        <v>20254</v>
      </c>
    </row>
    <row r="4619" spans="1:16" x14ac:dyDescent="0.25">
      <c r="A4619">
        <v>10115</v>
      </c>
      <c r="B4619" s="119" t="s">
        <v>2584</v>
      </c>
      <c r="C4619">
        <v>0</v>
      </c>
      <c r="E4619">
        <v>35</v>
      </c>
      <c r="F4619">
        <v>1042</v>
      </c>
      <c r="G4619">
        <v>1</v>
      </c>
      <c r="H4619">
        <v>1049580</v>
      </c>
      <c r="I4619" s="119" t="s">
        <v>16</v>
      </c>
      <c r="J4619" s="119" t="s">
        <v>22</v>
      </c>
      <c r="K4619" s="1">
        <v>46255.758941458334</v>
      </c>
      <c r="L4619">
        <v>0</v>
      </c>
      <c r="M4619">
        <v>0</v>
      </c>
      <c r="N4619">
        <v>0</v>
      </c>
      <c r="O4619">
        <v>0</v>
      </c>
      <c r="P4619" s="119" t="s">
        <v>20254</v>
      </c>
    </row>
    <row r="4620" spans="1:16" x14ac:dyDescent="0.25">
      <c r="A4620">
        <v>10116</v>
      </c>
      <c r="B4620" s="119" t="s">
        <v>2585</v>
      </c>
      <c r="C4620">
        <v>0</v>
      </c>
      <c r="E4620">
        <v>49</v>
      </c>
      <c r="F4620">
        <v>9442</v>
      </c>
      <c r="G4620">
        <v>1</v>
      </c>
      <c r="H4620">
        <v>1149580</v>
      </c>
      <c r="I4620" s="119" t="s">
        <v>16</v>
      </c>
      <c r="J4620" s="119" t="s">
        <v>139</v>
      </c>
      <c r="K4620" s="1">
        <v>46255.758941458334</v>
      </c>
      <c r="L4620">
        <v>0</v>
      </c>
      <c r="M4620">
        <v>0</v>
      </c>
      <c r="N4620">
        <v>0</v>
      </c>
      <c r="O4620">
        <v>0</v>
      </c>
      <c r="P4620" s="119" t="s">
        <v>20254</v>
      </c>
    </row>
    <row r="4621" spans="1:16" x14ac:dyDescent="0.25">
      <c r="A4621">
        <v>10117</v>
      </c>
      <c r="B4621" s="119" t="s">
        <v>2586</v>
      </c>
      <c r="C4621">
        <v>0</v>
      </c>
      <c r="E4621">
        <v>12</v>
      </c>
      <c r="F4621">
        <v>4042</v>
      </c>
      <c r="G4621">
        <v>2</v>
      </c>
      <c r="H4621">
        <v>1389580</v>
      </c>
      <c r="I4621" s="119" t="s">
        <v>16</v>
      </c>
      <c r="J4621" s="119" t="s">
        <v>139</v>
      </c>
      <c r="K4621" s="1">
        <v>46255.758941458334</v>
      </c>
      <c r="L4621">
        <v>0</v>
      </c>
      <c r="M4621">
        <v>0</v>
      </c>
      <c r="N4621">
        <v>0</v>
      </c>
      <c r="O4621">
        <v>0</v>
      </c>
      <c r="P4621" s="119" t="s">
        <v>20254</v>
      </c>
    </row>
    <row r="4622" spans="1:16" x14ac:dyDescent="0.25">
      <c r="A4622">
        <v>10118</v>
      </c>
      <c r="B4622" s="119" t="s">
        <v>2587</v>
      </c>
      <c r="C4622">
        <v>0</v>
      </c>
      <c r="E4622">
        <v>19</v>
      </c>
      <c r="F4622">
        <v>62335</v>
      </c>
      <c r="G4622">
        <v>3</v>
      </c>
      <c r="H4622">
        <v>1099580</v>
      </c>
      <c r="I4622" s="119" t="s">
        <v>16</v>
      </c>
      <c r="J4622" s="119" t="s">
        <v>139</v>
      </c>
      <c r="K4622" s="1">
        <v>46255.758941458334</v>
      </c>
      <c r="L4622">
        <v>0</v>
      </c>
      <c r="M4622">
        <v>0</v>
      </c>
      <c r="N4622">
        <v>0</v>
      </c>
      <c r="O4622">
        <v>0</v>
      </c>
      <c r="P4622" s="119" t="s">
        <v>20254</v>
      </c>
    </row>
    <row r="4623" spans="1:16" x14ac:dyDescent="0.25">
      <c r="A4623">
        <v>10119</v>
      </c>
      <c r="B4623" s="119" t="s">
        <v>2588</v>
      </c>
      <c r="C4623">
        <v>0</v>
      </c>
      <c r="E4623">
        <v>202</v>
      </c>
      <c r="F4623">
        <v>10342</v>
      </c>
      <c r="G4623">
        <v>1</v>
      </c>
      <c r="H4623">
        <v>1149580</v>
      </c>
      <c r="I4623" s="119" t="s">
        <v>16</v>
      </c>
      <c r="J4623" s="119" t="s">
        <v>139</v>
      </c>
      <c r="K4623" s="1">
        <v>46255.758941458334</v>
      </c>
      <c r="L4623">
        <v>0</v>
      </c>
      <c r="M4623">
        <v>0</v>
      </c>
      <c r="N4623">
        <v>0</v>
      </c>
      <c r="O4623">
        <v>0</v>
      </c>
      <c r="P4623" s="119" t="s">
        <v>20254</v>
      </c>
    </row>
    <row r="4624" spans="1:16" x14ac:dyDescent="0.25">
      <c r="A4624">
        <v>10120</v>
      </c>
      <c r="B4624" s="119" t="s">
        <v>2589</v>
      </c>
      <c r="C4624">
        <v>0</v>
      </c>
      <c r="E4624">
        <v>76</v>
      </c>
      <c r="F4624">
        <v>10242</v>
      </c>
      <c r="G4624">
        <v>0</v>
      </c>
      <c r="H4624">
        <v>0</v>
      </c>
      <c r="I4624" s="119" t="s">
        <v>16</v>
      </c>
      <c r="J4624" s="119" t="s">
        <v>222</v>
      </c>
      <c r="K4624" s="1">
        <v>46255.758941458334</v>
      </c>
      <c r="L4624">
        <v>0</v>
      </c>
      <c r="M4624">
        <v>0</v>
      </c>
      <c r="N4624">
        <v>0</v>
      </c>
      <c r="O4624">
        <v>0</v>
      </c>
      <c r="P4624" s="119" t="s">
        <v>20254</v>
      </c>
    </row>
    <row r="4625" spans="1:16" x14ac:dyDescent="0.25">
      <c r="A4625">
        <v>10121</v>
      </c>
      <c r="B4625" s="119" t="s">
        <v>2590</v>
      </c>
      <c r="C4625">
        <v>0</v>
      </c>
      <c r="E4625">
        <v>22</v>
      </c>
      <c r="F4625">
        <v>842</v>
      </c>
      <c r="G4625">
        <v>0</v>
      </c>
      <c r="H4625">
        <v>0</v>
      </c>
      <c r="I4625" s="119" t="s">
        <v>16</v>
      </c>
      <c r="J4625" s="119" t="s">
        <v>139</v>
      </c>
      <c r="K4625" s="1">
        <v>46255.758941458334</v>
      </c>
      <c r="L4625">
        <v>0</v>
      </c>
      <c r="M4625">
        <v>0</v>
      </c>
      <c r="N4625">
        <v>0</v>
      </c>
      <c r="O4625">
        <v>0</v>
      </c>
      <c r="P4625" s="119" t="s">
        <v>20254</v>
      </c>
    </row>
    <row r="4626" spans="1:16" x14ac:dyDescent="0.25">
      <c r="A4626">
        <v>10122</v>
      </c>
      <c r="B4626" s="119" t="s">
        <v>2591</v>
      </c>
      <c r="C4626">
        <v>0</v>
      </c>
      <c r="E4626">
        <v>39</v>
      </c>
      <c r="F4626">
        <v>41701</v>
      </c>
      <c r="G4626">
        <v>1</v>
      </c>
      <c r="H4626">
        <v>1499900</v>
      </c>
      <c r="I4626" s="119" t="s">
        <v>16</v>
      </c>
      <c r="J4626" s="119" t="s">
        <v>222</v>
      </c>
      <c r="K4626" s="1">
        <v>46255.758941458334</v>
      </c>
      <c r="L4626">
        <v>0</v>
      </c>
      <c r="M4626">
        <v>0</v>
      </c>
      <c r="N4626">
        <v>0</v>
      </c>
      <c r="O4626">
        <v>0</v>
      </c>
      <c r="P4626" s="119" t="s">
        <v>20254</v>
      </c>
    </row>
    <row r="4627" spans="1:16" x14ac:dyDescent="0.25">
      <c r="A4627">
        <v>10123</v>
      </c>
      <c r="B4627" s="119" t="s">
        <v>2592</v>
      </c>
      <c r="C4627">
        <v>0</v>
      </c>
      <c r="E4627">
        <v>459</v>
      </c>
      <c r="F4627">
        <v>10142</v>
      </c>
      <c r="G4627">
        <v>0</v>
      </c>
      <c r="H4627">
        <v>0</v>
      </c>
      <c r="I4627" s="119" t="s">
        <v>16</v>
      </c>
      <c r="J4627" s="119" t="s">
        <v>139</v>
      </c>
      <c r="K4627" s="1">
        <v>46255.758941458334</v>
      </c>
      <c r="L4627">
        <v>0</v>
      </c>
      <c r="M4627">
        <v>0</v>
      </c>
      <c r="N4627">
        <v>0</v>
      </c>
      <c r="O4627">
        <v>0</v>
      </c>
      <c r="P4627" s="119" t="s">
        <v>20254</v>
      </c>
    </row>
    <row r="4628" spans="1:16" x14ac:dyDescent="0.25">
      <c r="A4628">
        <v>10124</v>
      </c>
      <c r="B4628" s="119" t="s">
        <v>2593</v>
      </c>
      <c r="C4628">
        <v>0</v>
      </c>
      <c r="E4628">
        <v>46</v>
      </c>
      <c r="F4628">
        <v>10542</v>
      </c>
      <c r="G4628">
        <v>1</v>
      </c>
      <c r="H4628">
        <v>1920000</v>
      </c>
      <c r="I4628" s="119" t="s">
        <v>16</v>
      </c>
      <c r="J4628" s="119" t="s">
        <v>222</v>
      </c>
      <c r="K4628" s="1">
        <v>46255.758941458334</v>
      </c>
      <c r="L4628">
        <v>0</v>
      </c>
      <c r="M4628">
        <v>0</v>
      </c>
      <c r="N4628">
        <v>0</v>
      </c>
      <c r="O4628">
        <v>0</v>
      </c>
      <c r="P4628" s="119" t="s">
        <v>20254</v>
      </c>
    </row>
    <row r="4629" spans="1:16" x14ac:dyDescent="0.25">
      <c r="A4629">
        <v>10125</v>
      </c>
      <c r="B4629" s="119" t="s">
        <v>2594</v>
      </c>
      <c r="C4629">
        <v>0</v>
      </c>
      <c r="E4629">
        <v>14</v>
      </c>
      <c r="F4629">
        <v>10942</v>
      </c>
      <c r="G4629">
        <v>1</v>
      </c>
      <c r="H4629">
        <v>1099580</v>
      </c>
      <c r="I4629" s="119" t="s">
        <v>16</v>
      </c>
      <c r="J4629" s="119" t="s">
        <v>139</v>
      </c>
      <c r="K4629" s="1">
        <v>46255.758941458334</v>
      </c>
      <c r="L4629">
        <v>0</v>
      </c>
      <c r="M4629">
        <v>0</v>
      </c>
      <c r="N4629">
        <v>0</v>
      </c>
      <c r="O4629">
        <v>0</v>
      </c>
      <c r="P4629" s="119" t="s">
        <v>20254</v>
      </c>
    </row>
    <row r="4630" spans="1:16" x14ac:dyDescent="0.25">
      <c r="A4630">
        <v>10126</v>
      </c>
      <c r="B4630" s="119" t="s">
        <v>2595</v>
      </c>
      <c r="C4630">
        <v>0</v>
      </c>
      <c r="E4630">
        <v>31</v>
      </c>
      <c r="F4630">
        <v>48160</v>
      </c>
      <c r="G4630">
        <v>4</v>
      </c>
      <c r="H4630">
        <v>1609999</v>
      </c>
      <c r="I4630" s="119" t="s">
        <v>16</v>
      </c>
      <c r="J4630" s="119" t="s">
        <v>222</v>
      </c>
      <c r="K4630" s="1">
        <v>46255.758941458334</v>
      </c>
      <c r="L4630">
        <v>0</v>
      </c>
      <c r="M4630">
        <v>0</v>
      </c>
      <c r="N4630">
        <v>0</v>
      </c>
      <c r="O4630">
        <v>0</v>
      </c>
      <c r="P4630" s="119" t="s">
        <v>20254</v>
      </c>
    </row>
    <row r="4631" spans="1:16" x14ac:dyDescent="0.25">
      <c r="A4631">
        <v>10127</v>
      </c>
      <c r="B4631" s="119" t="s">
        <v>2596</v>
      </c>
      <c r="C4631">
        <v>0</v>
      </c>
      <c r="E4631">
        <v>22</v>
      </c>
      <c r="F4631">
        <v>15842</v>
      </c>
      <c r="G4631">
        <v>1</v>
      </c>
      <c r="H4631">
        <v>999580</v>
      </c>
      <c r="I4631" s="119" t="s">
        <v>16</v>
      </c>
      <c r="J4631" s="119" t="s">
        <v>22</v>
      </c>
      <c r="K4631" s="1">
        <v>46255.758941458334</v>
      </c>
      <c r="L4631">
        <v>0</v>
      </c>
      <c r="M4631">
        <v>0</v>
      </c>
      <c r="N4631">
        <v>0</v>
      </c>
      <c r="O4631">
        <v>0</v>
      </c>
      <c r="P4631" s="119" t="s">
        <v>20254</v>
      </c>
    </row>
    <row r="4632" spans="1:16" x14ac:dyDescent="0.25">
      <c r="A4632">
        <v>10129</v>
      </c>
      <c r="B4632" s="119" t="s">
        <v>2597</v>
      </c>
      <c r="C4632">
        <v>0</v>
      </c>
      <c r="E4632">
        <v>34</v>
      </c>
      <c r="F4632">
        <v>50204</v>
      </c>
      <c r="G4632">
        <v>3</v>
      </c>
      <c r="H4632">
        <v>1502504</v>
      </c>
      <c r="I4632" s="119" t="s">
        <v>16</v>
      </c>
      <c r="J4632" s="119" t="s">
        <v>222</v>
      </c>
      <c r="K4632" s="1">
        <v>46255.758941458334</v>
      </c>
      <c r="L4632">
        <v>0</v>
      </c>
      <c r="M4632">
        <v>0</v>
      </c>
      <c r="N4632">
        <v>0</v>
      </c>
      <c r="O4632">
        <v>0</v>
      </c>
      <c r="P4632" s="119" t="s">
        <v>20254</v>
      </c>
    </row>
    <row r="4633" spans="1:16" x14ac:dyDescent="0.25">
      <c r="A4633">
        <v>10130</v>
      </c>
      <c r="B4633" s="119" t="s">
        <v>2598</v>
      </c>
      <c r="C4633">
        <v>0</v>
      </c>
      <c r="E4633">
        <v>37</v>
      </c>
      <c r="F4633">
        <v>57810</v>
      </c>
      <c r="G4633">
        <v>2</v>
      </c>
      <c r="H4633">
        <v>959580</v>
      </c>
      <c r="I4633" s="119" t="s">
        <v>16</v>
      </c>
      <c r="J4633" s="119" t="s">
        <v>222</v>
      </c>
      <c r="K4633" s="1">
        <v>46255.758941458334</v>
      </c>
      <c r="L4633">
        <v>0</v>
      </c>
      <c r="M4633">
        <v>0</v>
      </c>
      <c r="N4633">
        <v>0</v>
      </c>
      <c r="O4633">
        <v>0</v>
      </c>
      <c r="P4633" s="119" t="s">
        <v>20254</v>
      </c>
    </row>
    <row r="4634" spans="1:16" x14ac:dyDescent="0.25">
      <c r="A4634">
        <v>10131</v>
      </c>
      <c r="B4634" s="119" t="s">
        <v>2599</v>
      </c>
      <c r="C4634">
        <v>0</v>
      </c>
      <c r="E4634">
        <v>18</v>
      </c>
      <c r="F4634">
        <v>110006</v>
      </c>
      <c r="G4634">
        <v>3</v>
      </c>
      <c r="H4634">
        <v>1269580</v>
      </c>
      <c r="I4634" s="119" t="s">
        <v>16</v>
      </c>
      <c r="J4634" s="119" t="s">
        <v>22</v>
      </c>
      <c r="K4634" s="1">
        <v>46255.758941458334</v>
      </c>
      <c r="L4634">
        <v>0</v>
      </c>
      <c r="M4634">
        <v>0</v>
      </c>
      <c r="N4634">
        <v>0</v>
      </c>
      <c r="O4634">
        <v>0</v>
      </c>
      <c r="P4634" s="119" t="s">
        <v>20254</v>
      </c>
    </row>
    <row r="4635" spans="1:16" x14ac:dyDescent="0.25">
      <c r="A4635">
        <v>10132</v>
      </c>
      <c r="B4635" s="119" t="s">
        <v>2600</v>
      </c>
      <c r="C4635">
        <v>0</v>
      </c>
      <c r="E4635">
        <v>46</v>
      </c>
      <c r="F4635">
        <v>110000</v>
      </c>
      <c r="G4635">
        <v>1</v>
      </c>
      <c r="H4635">
        <v>1249580</v>
      </c>
      <c r="I4635" s="119" t="s">
        <v>16</v>
      </c>
      <c r="J4635" s="119" t="s">
        <v>22</v>
      </c>
      <c r="K4635" s="1">
        <v>46255.758941458334</v>
      </c>
      <c r="L4635">
        <v>0</v>
      </c>
      <c r="M4635">
        <v>0</v>
      </c>
      <c r="N4635">
        <v>0</v>
      </c>
      <c r="O4635">
        <v>0</v>
      </c>
      <c r="P4635" s="119" t="s">
        <v>20254</v>
      </c>
    </row>
    <row r="4636" spans="1:16" x14ac:dyDescent="0.25">
      <c r="A4636">
        <v>10133</v>
      </c>
      <c r="B4636" s="119" t="s">
        <v>2601</v>
      </c>
      <c r="C4636">
        <v>0</v>
      </c>
      <c r="E4636">
        <v>40</v>
      </c>
      <c r="F4636">
        <v>59120</v>
      </c>
      <c r="G4636">
        <v>1</v>
      </c>
      <c r="H4636">
        <v>1690000</v>
      </c>
      <c r="I4636" s="119" t="s">
        <v>16</v>
      </c>
      <c r="J4636" s="119" t="s">
        <v>22</v>
      </c>
      <c r="K4636" s="1">
        <v>46255.758941458334</v>
      </c>
      <c r="L4636">
        <v>0</v>
      </c>
      <c r="M4636">
        <v>0</v>
      </c>
      <c r="N4636">
        <v>0</v>
      </c>
      <c r="O4636">
        <v>0</v>
      </c>
      <c r="P4636" s="119" t="s">
        <v>20254</v>
      </c>
    </row>
    <row r="4637" spans="1:16" x14ac:dyDescent="0.25">
      <c r="A4637">
        <v>10134</v>
      </c>
      <c r="B4637" s="119" t="s">
        <v>2602</v>
      </c>
      <c r="C4637">
        <v>0</v>
      </c>
      <c r="E4637">
        <v>14</v>
      </c>
      <c r="F4637">
        <v>40203</v>
      </c>
      <c r="G4637">
        <v>3</v>
      </c>
      <c r="H4637">
        <v>1399580</v>
      </c>
      <c r="I4637" s="119" t="s">
        <v>16</v>
      </c>
      <c r="J4637" s="119" t="s">
        <v>22</v>
      </c>
      <c r="K4637" s="1">
        <v>46255.758941458334</v>
      </c>
      <c r="L4637">
        <v>0</v>
      </c>
      <c r="M4637">
        <v>0</v>
      </c>
      <c r="N4637">
        <v>0</v>
      </c>
      <c r="O4637">
        <v>0</v>
      </c>
      <c r="P4637" s="119" t="s">
        <v>20254</v>
      </c>
    </row>
    <row r="4638" spans="1:16" x14ac:dyDescent="0.25">
      <c r="A4638">
        <v>10135</v>
      </c>
      <c r="B4638" s="119" t="s">
        <v>2603</v>
      </c>
      <c r="C4638">
        <v>0</v>
      </c>
      <c r="E4638">
        <v>22</v>
      </c>
      <c r="F4638">
        <v>60311</v>
      </c>
      <c r="G4638">
        <v>1</v>
      </c>
      <c r="H4638">
        <v>1199580</v>
      </c>
      <c r="I4638" s="119" t="s">
        <v>16</v>
      </c>
      <c r="J4638" s="119" t="s">
        <v>22</v>
      </c>
      <c r="K4638" s="1">
        <v>46255.758941458334</v>
      </c>
      <c r="L4638">
        <v>0</v>
      </c>
      <c r="M4638">
        <v>0</v>
      </c>
      <c r="N4638">
        <v>0</v>
      </c>
      <c r="O4638">
        <v>0</v>
      </c>
      <c r="P4638" s="119" t="s">
        <v>20254</v>
      </c>
    </row>
    <row r="4639" spans="1:16" x14ac:dyDescent="0.25">
      <c r="A4639">
        <v>10136</v>
      </c>
      <c r="B4639" s="119" t="s">
        <v>2604</v>
      </c>
      <c r="C4639">
        <v>0</v>
      </c>
      <c r="E4639">
        <v>37</v>
      </c>
      <c r="F4639">
        <v>130400</v>
      </c>
      <c r="G4639">
        <v>2</v>
      </c>
      <c r="H4639">
        <v>2629999</v>
      </c>
      <c r="I4639" s="119" t="s">
        <v>16</v>
      </c>
      <c r="J4639" s="119" t="s">
        <v>22</v>
      </c>
      <c r="K4639" s="1">
        <v>46255.758941458334</v>
      </c>
      <c r="L4639">
        <v>0</v>
      </c>
      <c r="M4639">
        <v>0</v>
      </c>
      <c r="N4639">
        <v>0</v>
      </c>
      <c r="O4639">
        <v>0</v>
      </c>
      <c r="P4639" s="119" t="s">
        <v>20254</v>
      </c>
    </row>
    <row r="4640" spans="1:16" x14ac:dyDescent="0.25">
      <c r="A4640">
        <v>10137</v>
      </c>
      <c r="B4640" s="119" t="s">
        <v>2605</v>
      </c>
      <c r="C4640">
        <v>0</v>
      </c>
      <c r="E4640">
        <v>17</v>
      </c>
      <c r="F4640">
        <v>110102</v>
      </c>
      <c r="G4640">
        <v>1</v>
      </c>
      <c r="H4640">
        <v>1349580</v>
      </c>
      <c r="I4640" s="119" t="s">
        <v>16</v>
      </c>
      <c r="J4640" s="119" t="s">
        <v>22</v>
      </c>
      <c r="K4640" s="1">
        <v>46255.758941458334</v>
      </c>
      <c r="L4640">
        <v>0</v>
      </c>
      <c r="M4640">
        <v>0</v>
      </c>
      <c r="N4640">
        <v>0</v>
      </c>
      <c r="O4640">
        <v>0</v>
      </c>
      <c r="P4640" s="119" t="s">
        <v>20254</v>
      </c>
    </row>
    <row r="4641" spans="1:16" x14ac:dyDescent="0.25">
      <c r="A4641">
        <v>10138</v>
      </c>
      <c r="B4641" s="119" t="s">
        <v>2606</v>
      </c>
      <c r="C4641">
        <v>0</v>
      </c>
      <c r="E4641">
        <v>47</v>
      </c>
      <c r="F4641">
        <v>20443</v>
      </c>
      <c r="G4641">
        <v>1</v>
      </c>
      <c r="H4641">
        <v>1790000</v>
      </c>
      <c r="I4641" s="119" t="s">
        <v>16</v>
      </c>
      <c r="J4641" s="119" t="s">
        <v>222</v>
      </c>
      <c r="K4641" s="1">
        <v>46255.758941458334</v>
      </c>
      <c r="L4641">
        <v>0</v>
      </c>
      <c r="M4641">
        <v>0</v>
      </c>
      <c r="N4641">
        <v>0</v>
      </c>
      <c r="O4641">
        <v>0</v>
      </c>
      <c r="P4641" s="119" t="s">
        <v>20254</v>
      </c>
    </row>
    <row r="4642" spans="1:16" x14ac:dyDescent="0.25">
      <c r="A4642">
        <v>10139</v>
      </c>
      <c r="B4642" s="119" t="s">
        <v>2607</v>
      </c>
      <c r="C4642">
        <v>0</v>
      </c>
      <c r="E4642">
        <v>46</v>
      </c>
      <c r="F4642">
        <v>12342</v>
      </c>
      <c r="G4642">
        <v>1</v>
      </c>
      <c r="H4642">
        <v>1870000</v>
      </c>
      <c r="I4642" s="119" t="s">
        <v>16</v>
      </c>
      <c r="J4642" s="119" t="s">
        <v>222</v>
      </c>
      <c r="K4642" s="1">
        <v>46255.758941458334</v>
      </c>
      <c r="L4642">
        <v>0</v>
      </c>
      <c r="M4642">
        <v>0</v>
      </c>
      <c r="N4642">
        <v>0</v>
      </c>
      <c r="O4642">
        <v>0</v>
      </c>
      <c r="P4642" s="119" t="s">
        <v>20254</v>
      </c>
    </row>
    <row r="4643" spans="1:16" x14ac:dyDescent="0.25">
      <c r="A4643">
        <v>10140</v>
      </c>
      <c r="B4643" s="119" t="s">
        <v>2598</v>
      </c>
      <c r="C4643">
        <v>0</v>
      </c>
      <c r="E4643">
        <v>75</v>
      </c>
      <c r="F4643">
        <v>35242</v>
      </c>
      <c r="G4643">
        <v>15</v>
      </c>
      <c r="H4643">
        <v>848577</v>
      </c>
      <c r="I4643" s="119" t="s">
        <v>16</v>
      </c>
      <c r="J4643" s="119" t="s">
        <v>222</v>
      </c>
      <c r="K4643" s="1">
        <v>46255.758941458334</v>
      </c>
      <c r="L4643">
        <v>0</v>
      </c>
      <c r="M4643">
        <v>0</v>
      </c>
      <c r="N4643">
        <v>0</v>
      </c>
      <c r="O4643">
        <v>0</v>
      </c>
      <c r="P4643" s="119" t="s">
        <v>20254</v>
      </c>
    </row>
    <row r="4644" spans="1:16" x14ac:dyDescent="0.25">
      <c r="A4644">
        <v>10141</v>
      </c>
      <c r="B4644" s="119" t="s">
        <v>2608</v>
      </c>
      <c r="C4644">
        <v>0</v>
      </c>
      <c r="E4644">
        <v>40</v>
      </c>
      <c r="F4644">
        <v>3342</v>
      </c>
      <c r="G4644">
        <v>0</v>
      </c>
      <c r="H4644">
        <v>0</v>
      </c>
      <c r="I4644" s="119" t="s">
        <v>16</v>
      </c>
      <c r="J4644" s="119" t="s">
        <v>139</v>
      </c>
      <c r="K4644" s="1">
        <v>46255.758941458334</v>
      </c>
      <c r="L4644">
        <v>0</v>
      </c>
      <c r="M4644">
        <v>0</v>
      </c>
      <c r="N4644">
        <v>0</v>
      </c>
      <c r="O4644">
        <v>0</v>
      </c>
      <c r="P4644" s="119" t="s">
        <v>20254</v>
      </c>
    </row>
    <row r="4645" spans="1:16" x14ac:dyDescent="0.25">
      <c r="A4645">
        <v>10142</v>
      </c>
      <c r="B4645" s="119" t="s">
        <v>2609</v>
      </c>
      <c r="C4645">
        <v>0</v>
      </c>
      <c r="E4645">
        <v>30</v>
      </c>
      <c r="F4645">
        <v>13742</v>
      </c>
      <c r="G4645">
        <v>1</v>
      </c>
      <c r="H4645">
        <v>1369580</v>
      </c>
      <c r="I4645" s="119" t="s">
        <v>16</v>
      </c>
      <c r="J4645" s="119" t="s">
        <v>139</v>
      </c>
      <c r="K4645" s="1">
        <v>46255.758941458334</v>
      </c>
      <c r="L4645">
        <v>0</v>
      </c>
      <c r="M4645">
        <v>0</v>
      </c>
      <c r="N4645">
        <v>0</v>
      </c>
      <c r="O4645">
        <v>0</v>
      </c>
      <c r="P4645" s="119" t="s">
        <v>20254</v>
      </c>
    </row>
    <row r="4646" spans="1:16" x14ac:dyDescent="0.25">
      <c r="A4646">
        <v>10143</v>
      </c>
      <c r="B4646" s="119" t="s">
        <v>2610</v>
      </c>
      <c r="C4646">
        <v>0</v>
      </c>
      <c r="E4646">
        <v>50</v>
      </c>
      <c r="F4646">
        <v>45736</v>
      </c>
      <c r="G4646">
        <v>1</v>
      </c>
      <c r="H4646">
        <v>1339580</v>
      </c>
      <c r="I4646" s="119" t="s">
        <v>16</v>
      </c>
      <c r="J4646" s="119" t="s">
        <v>139</v>
      </c>
      <c r="K4646" s="1">
        <v>46255.758941458334</v>
      </c>
      <c r="L4646">
        <v>0</v>
      </c>
      <c r="M4646">
        <v>0</v>
      </c>
      <c r="N4646">
        <v>0</v>
      </c>
      <c r="O4646">
        <v>0</v>
      </c>
      <c r="P4646" s="119" t="s">
        <v>20254</v>
      </c>
    </row>
    <row r="4647" spans="1:16" x14ac:dyDescent="0.25">
      <c r="A4647">
        <v>10144</v>
      </c>
      <c r="B4647" s="119" t="s">
        <v>2611</v>
      </c>
      <c r="C4647">
        <v>0</v>
      </c>
      <c r="E4647">
        <v>80</v>
      </c>
      <c r="F4647">
        <v>100653</v>
      </c>
      <c r="G4647">
        <v>4</v>
      </c>
      <c r="H4647">
        <v>990324</v>
      </c>
      <c r="I4647" s="119" t="s">
        <v>16</v>
      </c>
      <c r="J4647" s="119" t="s">
        <v>139</v>
      </c>
      <c r="K4647" s="1">
        <v>46255.758941458334</v>
      </c>
      <c r="L4647">
        <v>0</v>
      </c>
      <c r="M4647">
        <v>0</v>
      </c>
      <c r="N4647">
        <v>0</v>
      </c>
      <c r="O4647">
        <v>0</v>
      </c>
      <c r="P4647" s="119" t="s">
        <v>20254</v>
      </c>
    </row>
    <row r="4648" spans="1:16" x14ac:dyDescent="0.25">
      <c r="A4648">
        <v>10145</v>
      </c>
      <c r="B4648" s="119" t="s">
        <v>2612</v>
      </c>
      <c r="C4648">
        <v>0</v>
      </c>
      <c r="E4648">
        <v>58</v>
      </c>
      <c r="F4648">
        <v>38142</v>
      </c>
      <c r="G4648">
        <v>4</v>
      </c>
      <c r="H4648">
        <v>937805</v>
      </c>
      <c r="I4648" s="119" t="s">
        <v>16</v>
      </c>
      <c r="J4648" s="119" t="s">
        <v>222</v>
      </c>
      <c r="K4648" s="1">
        <v>46255.758941458334</v>
      </c>
      <c r="L4648">
        <v>0</v>
      </c>
      <c r="M4648">
        <v>0</v>
      </c>
      <c r="N4648">
        <v>0</v>
      </c>
      <c r="O4648">
        <v>0</v>
      </c>
      <c r="P4648" s="119" t="s">
        <v>20254</v>
      </c>
    </row>
    <row r="4649" spans="1:16" x14ac:dyDescent="0.25">
      <c r="A4649">
        <v>10146</v>
      </c>
      <c r="B4649" s="119" t="s">
        <v>2613</v>
      </c>
      <c r="C4649">
        <v>0</v>
      </c>
      <c r="E4649">
        <v>29</v>
      </c>
      <c r="F4649">
        <v>20142</v>
      </c>
      <c r="G4649">
        <v>8</v>
      </c>
      <c r="H4649">
        <v>2008884</v>
      </c>
      <c r="I4649" s="119" t="s">
        <v>16</v>
      </c>
      <c r="J4649" s="119" t="s">
        <v>139</v>
      </c>
      <c r="K4649" s="1">
        <v>46255.758941458334</v>
      </c>
      <c r="L4649">
        <v>0</v>
      </c>
      <c r="M4649">
        <v>0</v>
      </c>
      <c r="N4649">
        <v>0</v>
      </c>
      <c r="O4649">
        <v>0</v>
      </c>
      <c r="P4649" s="119" t="s">
        <v>20254</v>
      </c>
    </row>
    <row r="4650" spans="1:16" x14ac:dyDescent="0.25">
      <c r="A4650">
        <v>10147</v>
      </c>
      <c r="B4650" s="119" t="s">
        <v>2614</v>
      </c>
      <c r="C4650">
        <v>0</v>
      </c>
      <c r="E4650">
        <v>38</v>
      </c>
      <c r="F4650">
        <v>100002</v>
      </c>
      <c r="G4650">
        <v>1</v>
      </c>
      <c r="H4650">
        <v>1499580</v>
      </c>
      <c r="I4650" s="119" t="s">
        <v>16</v>
      </c>
      <c r="J4650" s="119" t="s">
        <v>222</v>
      </c>
      <c r="K4650" s="1">
        <v>46255.758941458334</v>
      </c>
      <c r="L4650">
        <v>0</v>
      </c>
      <c r="M4650">
        <v>0</v>
      </c>
      <c r="N4650">
        <v>0</v>
      </c>
      <c r="O4650">
        <v>0</v>
      </c>
      <c r="P4650" s="119" t="s">
        <v>20254</v>
      </c>
    </row>
    <row r="4651" spans="1:16" x14ac:dyDescent="0.25">
      <c r="A4651">
        <v>10148</v>
      </c>
      <c r="B4651" s="119" t="s">
        <v>2615</v>
      </c>
      <c r="C4651">
        <v>0</v>
      </c>
      <c r="E4651">
        <v>10</v>
      </c>
      <c r="F4651">
        <v>12542</v>
      </c>
      <c r="G4651">
        <v>0</v>
      </c>
      <c r="H4651">
        <v>0</v>
      </c>
      <c r="I4651" s="119" t="s">
        <v>16</v>
      </c>
      <c r="J4651" s="119" t="s">
        <v>139</v>
      </c>
      <c r="K4651" s="1">
        <v>46255.758941458334</v>
      </c>
      <c r="L4651">
        <v>0</v>
      </c>
      <c r="M4651">
        <v>0</v>
      </c>
      <c r="N4651">
        <v>0</v>
      </c>
      <c r="O4651">
        <v>0</v>
      </c>
      <c r="P4651" s="119" t="s">
        <v>20254</v>
      </c>
    </row>
    <row r="4652" spans="1:16" x14ac:dyDescent="0.25">
      <c r="A4652">
        <v>10149</v>
      </c>
      <c r="B4652" s="119" t="s">
        <v>2616</v>
      </c>
      <c r="C4652">
        <v>0</v>
      </c>
      <c r="E4652">
        <v>45</v>
      </c>
      <c r="F4652">
        <v>16042</v>
      </c>
      <c r="G4652">
        <v>1</v>
      </c>
      <c r="H4652">
        <v>1599580</v>
      </c>
      <c r="I4652" s="119" t="s">
        <v>16</v>
      </c>
      <c r="J4652" s="119" t="s">
        <v>222</v>
      </c>
      <c r="K4652" s="1">
        <v>46255.758941458334</v>
      </c>
      <c r="L4652">
        <v>0</v>
      </c>
      <c r="M4652">
        <v>0</v>
      </c>
      <c r="N4652">
        <v>0</v>
      </c>
      <c r="O4652">
        <v>0</v>
      </c>
      <c r="P4652" s="119" t="s">
        <v>20254</v>
      </c>
    </row>
    <row r="4653" spans="1:16" x14ac:dyDescent="0.25">
      <c r="A4653">
        <v>10150</v>
      </c>
      <c r="B4653" s="119" t="s">
        <v>2617</v>
      </c>
      <c r="C4653">
        <v>0</v>
      </c>
      <c r="E4653">
        <v>30</v>
      </c>
      <c r="F4653">
        <v>10942</v>
      </c>
      <c r="G4653">
        <v>2</v>
      </c>
      <c r="H4653">
        <v>1200403</v>
      </c>
      <c r="I4653" s="119" t="s">
        <v>16</v>
      </c>
      <c r="J4653" s="119" t="s">
        <v>139</v>
      </c>
      <c r="K4653" s="1">
        <v>46255.758941458334</v>
      </c>
      <c r="L4653">
        <v>0</v>
      </c>
      <c r="M4653">
        <v>0</v>
      </c>
      <c r="N4653">
        <v>0</v>
      </c>
      <c r="O4653">
        <v>0</v>
      </c>
      <c r="P4653" s="119" t="s">
        <v>20254</v>
      </c>
    </row>
    <row r="4654" spans="1:16" x14ac:dyDescent="0.25">
      <c r="A4654">
        <v>10151</v>
      </c>
      <c r="B4654" s="119" t="s">
        <v>2618</v>
      </c>
      <c r="C4654">
        <v>0</v>
      </c>
      <c r="E4654">
        <v>35</v>
      </c>
      <c r="F4654">
        <v>40204</v>
      </c>
      <c r="G4654">
        <v>2</v>
      </c>
      <c r="H4654">
        <v>1599580</v>
      </c>
      <c r="I4654" s="119" t="s">
        <v>16</v>
      </c>
      <c r="J4654" s="119" t="s">
        <v>222</v>
      </c>
      <c r="K4654" s="1">
        <v>46255.758941458334</v>
      </c>
      <c r="L4654">
        <v>0</v>
      </c>
      <c r="M4654">
        <v>0</v>
      </c>
      <c r="N4654">
        <v>0</v>
      </c>
      <c r="O4654">
        <v>0</v>
      </c>
      <c r="P4654" s="119" t="s">
        <v>20254</v>
      </c>
    </row>
    <row r="4655" spans="1:16" x14ac:dyDescent="0.25">
      <c r="A4655">
        <v>10152</v>
      </c>
      <c r="B4655" s="119" t="s">
        <v>2619</v>
      </c>
      <c r="C4655">
        <v>0</v>
      </c>
      <c r="E4655">
        <v>71</v>
      </c>
      <c r="F4655">
        <v>210685</v>
      </c>
      <c r="G4655">
        <v>1</v>
      </c>
      <c r="H4655">
        <v>2499999</v>
      </c>
      <c r="I4655" s="119" t="s">
        <v>16</v>
      </c>
      <c r="J4655" s="119" t="s">
        <v>24</v>
      </c>
      <c r="K4655" s="1">
        <v>46255.758941458334</v>
      </c>
      <c r="L4655">
        <v>0</v>
      </c>
      <c r="M4655">
        <v>0</v>
      </c>
      <c r="N4655">
        <v>0</v>
      </c>
      <c r="O4655">
        <v>0</v>
      </c>
      <c r="P4655" s="119" t="s">
        <v>20254</v>
      </c>
    </row>
    <row r="4656" spans="1:16" x14ac:dyDescent="0.25">
      <c r="A4656">
        <v>10153</v>
      </c>
      <c r="B4656" s="119" t="s">
        <v>2620</v>
      </c>
      <c r="C4656">
        <v>0</v>
      </c>
      <c r="E4656">
        <v>60</v>
      </c>
      <c r="F4656">
        <v>230135</v>
      </c>
      <c r="G4656">
        <v>1</v>
      </c>
      <c r="H4656">
        <v>1649580</v>
      </c>
      <c r="I4656" s="119" t="s">
        <v>16</v>
      </c>
      <c r="J4656" s="119" t="s">
        <v>24</v>
      </c>
      <c r="K4656" s="1">
        <v>46255.758941458334</v>
      </c>
      <c r="L4656">
        <v>0</v>
      </c>
      <c r="M4656">
        <v>0</v>
      </c>
      <c r="N4656">
        <v>0</v>
      </c>
      <c r="O4656">
        <v>0</v>
      </c>
      <c r="P4656" s="119" t="s">
        <v>20254</v>
      </c>
    </row>
    <row r="4657" spans="1:16" x14ac:dyDescent="0.25">
      <c r="A4657">
        <v>10154</v>
      </c>
      <c r="B4657" s="119" t="s">
        <v>2621</v>
      </c>
      <c r="C4657">
        <v>0</v>
      </c>
      <c r="E4657">
        <v>60</v>
      </c>
      <c r="F4657">
        <v>300028</v>
      </c>
      <c r="G4657">
        <v>7</v>
      </c>
      <c r="H4657">
        <v>2009997</v>
      </c>
      <c r="I4657" s="119" t="s">
        <v>16</v>
      </c>
      <c r="J4657" s="119" t="s">
        <v>24</v>
      </c>
      <c r="K4657" s="1">
        <v>46255.758941458334</v>
      </c>
      <c r="L4657">
        <v>0</v>
      </c>
      <c r="M4657">
        <v>0</v>
      </c>
      <c r="N4657">
        <v>0</v>
      </c>
      <c r="O4657">
        <v>0</v>
      </c>
      <c r="P4657" s="119" t="s">
        <v>20254</v>
      </c>
    </row>
    <row r="4658" spans="1:16" x14ac:dyDescent="0.25">
      <c r="A4658">
        <v>10155</v>
      </c>
      <c r="B4658" s="119" t="s">
        <v>2622</v>
      </c>
      <c r="C4658">
        <v>0</v>
      </c>
      <c r="E4658">
        <v>116</v>
      </c>
      <c r="F4658">
        <v>350506</v>
      </c>
      <c r="G4658">
        <v>3</v>
      </c>
      <c r="H4658">
        <v>3849996</v>
      </c>
      <c r="I4658" s="119" t="s">
        <v>16</v>
      </c>
      <c r="J4658" s="119" t="s">
        <v>24</v>
      </c>
      <c r="K4658" s="1">
        <v>46255.758941458334</v>
      </c>
      <c r="L4658">
        <v>0</v>
      </c>
      <c r="M4658">
        <v>0</v>
      </c>
      <c r="N4658">
        <v>0</v>
      </c>
      <c r="O4658">
        <v>0</v>
      </c>
      <c r="P4658" s="119" t="s">
        <v>20254</v>
      </c>
    </row>
    <row r="4659" spans="1:16" x14ac:dyDescent="0.25">
      <c r="A4659">
        <v>10156</v>
      </c>
      <c r="B4659" s="119" t="s">
        <v>2623</v>
      </c>
      <c r="C4659">
        <v>0</v>
      </c>
      <c r="E4659">
        <v>77</v>
      </c>
      <c r="F4659">
        <v>140417</v>
      </c>
      <c r="G4659">
        <v>1</v>
      </c>
      <c r="H4659">
        <v>1599580</v>
      </c>
      <c r="I4659" s="119" t="s">
        <v>16</v>
      </c>
      <c r="J4659" s="119" t="s">
        <v>24</v>
      </c>
      <c r="K4659" s="1">
        <v>46255.758941458334</v>
      </c>
      <c r="L4659">
        <v>0</v>
      </c>
      <c r="M4659">
        <v>0</v>
      </c>
      <c r="N4659">
        <v>0</v>
      </c>
      <c r="O4659">
        <v>0</v>
      </c>
      <c r="P4659" s="119" t="s">
        <v>20254</v>
      </c>
    </row>
    <row r="4660" spans="1:16" x14ac:dyDescent="0.25">
      <c r="A4660">
        <v>10157</v>
      </c>
      <c r="B4660" s="119" t="s">
        <v>2624</v>
      </c>
      <c r="C4660">
        <v>0</v>
      </c>
      <c r="E4660">
        <v>65</v>
      </c>
      <c r="F4660">
        <v>102558</v>
      </c>
      <c r="G4660">
        <v>1</v>
      </c>
      <c r="H4660">
        <v>1800000</v>
      </c>
      <c r="I4660" s="119" t="s">
        <v>16</v>
      </c>
      <c r="J4660" s="119" t="s">
        <v>24</v>
      </c>
      <c r="K4660" s="1">
        <v>46255.758941458334</v>
      </c>
      <c r="L4660">
        <v>0</v>
      </c>
      <c r="M4660">
        <v>0</v>
      </c>
      <c r="N4660">
        <v>0</v>
      </c>
      <c r="O4660">
        <v>0</v>
      </c>
      <c r="P4660" s="119" t="s">
        <v>20254</v>
      </c>
    </row>
    <row r="4661" spans="1:16" x14ac:dyDescent="0.25">
      <c r="A4661">
        <v>10158</v>
      </c>
      <c r="B4661" s="119" t="s">
        <v>2625</v>
      </c>
      <c r="C4661">
        <v>0</v>
      </c>
      <c r="E4661">
        <v>42</v>
      </c>
      <c r="F4661">
        <v>207597</v>
      </c>
      <c r="G4661">
        <v>1</v>
      </c>
      <c r="H4661">
        <v>1649580</v>
      </c>
      <c r="I4661" s="119" t="s">
        <v>16</v>
      </c>
      <c r="J4661" s="119" t="s">
        <v>24</v>
      </c>
      <c r="K4661" s="1">
        <v>46255.758941458334</v>
      </c>
      <c r="L4661">
        <v>0</v>
      </c>
      <c r="M4661">
        <v>0</v>
      </c>
      <c r="N4661">
        <v>0</v>
      </c>
      <c r="O4661">
        <v>0</v>
      </c>
      <c r="P4661" s="119" t="s">
        <v>20254</v>
      </c>
    </row>
    <row r="4662" spans="1:16" x14ac:dyDescent="0.25">
      <c r="A4662">
        <v>10159</v>
      </c>
      <c r="B4662" s="119" t="s">
        <v>2626</v>
      </c>
      <c r="C4662">
        <v>0</v>
      </c>
      <c r="E4662">
        <v>127</v>
      </c>
      <c r="F4662">
        <v>25149</v>
      </c>
      <c r="G4662">
        <v>12</v>
      </c>
      <c r="H4662">
        <v>159580</v>
      </c>
      <c r="I4662" s="119" t="s">
        <v>16</v>
      </c>
      <c r="J4662" s="119" t="s">
        <v>22</v>
      </c>
      <c r="K4662" s="1">
        <v>46255.758941458334</v>
      </c>
      <c r="L4662">
        <v>0</v>
      </c>
      <c r="M4662">
        <v>0</v>
      </c>
      <c r="N4662">
        <v>0</v>
      </c>
      <c r="O4662">
        <v>0</v>
      </c>
      <c r="P4662" s="119" t="s">
        <v>20254</v>
      </c>
    </row>
    <row r="4663" spans="1:16" x14ac:dyDescent="0.25">
      <c r="A4663">
        <v>10160</v>
      </c>
      <c r="B4663" s="119" t="s">
        <v>2627</v>
      </c>
      <c r="C4663">
        <v>0</v>
      </c>
      <c r="E4663">
        <v>132</v>
      </c>
      <c r="F4663">
        <v>52556</v>
      </c>
      <c r="G4663">
        <v>3</v>
      </c>
      <c r="H4663">
        <v>380000</v>
      </c>
      <c r="I4663" s="119" t="s">
        <v>16</v>
      </c>
      <c r="J4663" s="119" t="s">
        <v>22</v>
      </c>
      <c r="K4663" s="1">
        <v>46255.758941458334</v>
      </c>
      <c r="L4663">
        <v>1</v>
      </c>
      <c r="M4663">
        <v>0</v>
      </c>
      <c r="N4663">
        <v>0</v>
      </c>
      <c r="O4663">
        <v>0</v>
      </c>
      <c r="P4663" s="119" t="s">
        <v>20254</v>
      </c>
    </row>
    <row r="4664" spans="1:16" x14ac:dyDescent="0.25">
      <c r="A4664">
        <v>10161</v>
      </c>
      <c r="B4664" s="119" t="s">
        <v>2626</v>
      </c>
      <c r="C4664">
        <v>0</v>
      </c>
      <c r="E4664">
        <v>69</v>
      </c>
      <c r="F4664">
        <v>54242</v>
      </c>
      <c r="G4664">
        <v>26</v>
      </c>
      <c r="H4664">
        <v>189580</v>
      </c>
      <c r="I4664" s="119" t="s">
        <v>16</v>
      </c>
      <c r="J4664" s="119" t="s">
        <v>22</v>
      </c>
      <c r="K4664" s="1">
        <v>46255.758941458334</v>
      </c>
      <c r="L4664">
        <v>0</v>
      </c>
      <c r="M4664">
        <v>0</v>
      </c>
      <c r="N4664">
        <v>0</v>
      </c>
      <c r="O4664">
        <v>0</v>
      </c>
      <c r="P4664" s="119" t="s">
        <v>20254</v>
      </c>
    </row>
    <row r="4665" spans="1:16" x14ac:dyDescent="0.25">
      <c r="A4665">
        <v>10162</v>
      </c>
      <c r="B4665" s="119" t="s">
        <v>2628</v>
      </c>
      <c r="C4665">
        <v>0</v>
      </c>
      <c r="E4665">
        <v>44</v>
      </c>
      <c r="F4665">
        <v>44242</v>
      </c>
      <c r="G4665">
        <v>11</v>
      </c>
      <c r="H4665">
        <v>280800</v>
      </c>
      <c r="I4665" s="119" t="s">
        <v>16</v>
      </c>
      <c r="J4665" s="119" t="s">
        <v>22</v>
      </c>
      <c r="K4665" s="1">
        <v>46255.758941458334</v>
      </c>
      <c r="L4665">
        <v>0</v>
      </c>
      <c r="M4665">
        <v>0</v>
      </c>
      <c r="N4665">
        <v>0</v>
      </c>
      <c r="O4665">
        <v>0</v>
      </c>
      <c r="P4665" s="119" t="s">
        <v>20254</v>
      </c>
    </row>
    <row r="4666" spans="1:16" x14ac:dyDescent="0.25">
      <c r="A4666">
        <v>10163</v>
      </c>
      <c r="B4666" s="119" t="s">
        <v>2629</v>
      </c>
      <c r="C4666">
        <v>0</v>
      </c>
      <c r="E4666">
        <v>74</v>
      </c>
      <c r="F4666">
        <v>20000</v>
      </c>
      <c r="G4666">
        <v>5</v>
      </c>
      <c r="H4666">
        <v>319580</v>
      </c>
      <c r="I4666" s="119" t="s">
        <v>16</v>
      </c>
      <c r="J4666" s="119" t="s">
        <v>22</v>
      </c>
      <c r="K4666" s="1">
        <v>46255.758941458334</v>
      </c>
      <c r="L4666">
        <v>0</v>
      </c>
      <c r="M4666">
        <v>0</v>
      </c>
      <c r="N4666">
        <v>0</v>
      </c>
      <c r="O4666">
        <v>0</v>
      </c>
      <c r="P4666" s="119" t="s">
        <v>20254</v>
      </c>
    </row>
    <row r="4667" spans="1:16" x14ac:dyDescent="0.25">
      <c r="A4667">
        <v>10164</v>
      </c>
      <c r="B4667" s="119" t="s">
        <v>2630</v>
      </c>
      <c r="C4667">
        <v>0</v>
      </c>
      <c r="E4667">
        <v>79</v>
      </c>
      <c r="F4667">
        <v>60108</v>
      </c>
      <c r="G4667">
        <v>1</v>
      </c>
      <c r="H4667">
        <v>299580</v>
      </c>
      <c r="I4667" s="119" t="s">
        <v>16</v>
      </c>
      <c r="J4667" s="119" t="s">
        <v>22</v>
      </c>
      <c r="K4667" s="1">
        <v>46255.758941458334</v>
      </c>
      <c r="L4667">
        <v>0</v>
      </c>
      <c r="M4667">
        <v>0</v>
      </c>
      <c r="N4667">
        <v>0</v>
      </c>
      <c r="O4667">
        <v>0</v>
      </c>
      <c r="P4667" s="119" t="s">
        <v>20254</v>
      </c>
    </row>
    <row r="4668" spans="1:16" x14ac:dyDescent="0.25">
      <c r="A4668">
        <v>10165</v>
      </c>
      <c r="B4668" s="119" t="s">
        <v>2631</v>
      </c>
      <c r="C4668">
        <v>0</v>
      </c>
      <c r="E4668">
        <v>149</v>
      </c>
      <c r="F4668">
        <v>54765</v>
      </c>
      <c r="G4668">
        <v>2</v>
      </c>
      <c r="H4668">
        <v>339580</v>
      </c>
      <c r="I4668" s="119" t="s">
        <v>16</v>
      </c>
      <c r="J4668" s="119" t="s">
        <v>22</v>
      </c>
      <c r="K4668" s="1">
        <v>46255.758941458334</v>
      </c>
      <c r="L4668">
        <v>0</v>
      </c>
      <c r="M4668">
        <v>0</v>
      </c>
      <c r="N4668">
        <v>0</v>
      </c>
      <c r="O4668">
        <v>0</v>
      </c>
      <c r="P4668" s="119" t="s">
        <v>20254</v>
      </c>
    </row>
    <row r="4669" spans="1:16" x14ac:dyDescent="0.25">
      <c r="A4669">
        <v>10166</v>
      </c>
      <c r="B4669" s="119" t="s">
        <v>2632</v>
      </c>
      <c r="C4669">
        <v>0</v>
      </c>
      <c r="E4669">
        <v>75</v>
      </c>
      <c r="F4669">
        <v>27642</v>
      </c>
      <c r="G4669">
        <v>3</v>
      </c>
      <c r="H4669">
        <v>439580</v>
      </c>
      <c r="I4669" s="119" t="s">
        <v>16</v>
      </c>
      <c r="J4669" s="119" t="s">
        <v>139</v>
      </c>
      <c r="K4669" s="1">
        <v>46255.758941458334</v>
      </c>
      <c r="L4669">
        <v>0</v>
      </c>
      <c r="M4669">
        <v>0</v>
      </c>
      <c r="N4669">
        <v>0</v>
      </c>
      <c r="O4669">
        <v>0</v>
      </c>
      <c r="P4669" s="119" t="s">
        <v>20254</v>
      </c>
    </row>
    <row r="4670" spans="1:16" x14ac:dyDescent="0.25">
      <c r="A4670">
        <v>10167</v>
      </c>
      <c r="B4670" s="119" t="s">
        <v>2633</v>
      </c>
      <c r="C4670">
        <v>0</v>
      </c>
      <c r="E4670">
        <v>16</v>
      </c>
      <c r="F4670">
        <v>51309</v>
      </c>
      <c r="G4670">
        <v>2</v>
      </c>
      <c r="H4670">
        <v>777077</v>
      </c>
      <c r="I4670" s="119" t="s">
        <v>16</v>
      </c>
      <c r="J4670" s="119" t="s">
        <v>139</v>
      </c>
      <c r="K4670" s="1">
        <v>46255.758941458334</v>
      </c>
      <c r="L4670">
        <v>0</v>
      </c>
      <c r="M4670">
        <v>0</v>
      </c>
      <c r="N4670">
        <v>0</v>
      </c>
      <c r="O4670">
        <v>0</v>
      </c>
      <c r="P4670" s="119" t="s">
        <v>20254</v>
      </c>
    </row>
    <row r="4671" spans="1:16" x14ac:dyDescent="0.25">
      <c r="A4671">
        <v>10168</v>
      </c>
      <c r="B4671" s="119" t="s">
        <v>2634</v>
      </c>
      <c r="C4671">
        <v>0</v>
      </c>
      <c r="E4671">
        <v>77</v>
      </c>
      <c r="F4671">
        <v>44990</v>
      </c>
      <c r="G4671">
        <v>5</v>
      </c>
      <c r="H4671">
        <v>399079</v>
      </c>
      <c r="I4671" s="119" t="s">
        <v>16</v>
      </c>
      <c r="J4671" s="119" t="s">
        <v>139</v>
      </c>
      <c r="K4671" s="1">
        <v>46255.758941458334</v>
      </c>
      <c r="L4671">
        <v>0</v>
      </c>
      <c r="M4671">
        <v>0</v>
      </c>
      <c r="N4671">
        <v>0</v>
      </c>
      <c r="O4671">
        <v>0</v>
      </c>
      <c r="P4671" s="119" t="s">
        <v>20254</v>
      </c>
    </row>
    <row r="4672" spans="1:16" x14ac:dyDescent="0.25">
      <c r="A4672">
        <v>10169</v>
      </c>
      <c r="B4672" s="119" t="s">
        <v>2635</v>
      </c>
      <c r="C4672">
        <v>0</v>
      </c>
      <c r="E4672">
        <v>76</v>
      </c>
      <c r="F4672">
        <v>60009</v>
      </c>
      <c r="G4672">
        <v>2</v>
      </c>
      <c r="H4672">
        <v>499579</v>
      </c>
      <c r="I4672" s="119" t="s">
        <v>16</v>
      </c>
      <c r="J4672" s="119" t="s">
        <v>139</v>
      </c>
      <c r="K4672" s="1">
        <v>46255.758941458334</v>
      </c>
      <c r="L4672">
        <v>0</v>
      </c>
      <c r="M4672">
        <v>0</v>
      </c>
      <c r="N4672">
        <v>0</v>
      </c>
      <c r="O4672">
        <v>0</v>
      </c>
      <c r="P4672" s="119" t="s">
        <v>20254</v>
      </c>
    </row>
    <row r="4673" spans="1:16" x14ac:dyDescent="0.25">
      <c r="A4673">
        <v>10170</v>
      </c>
      <c r="B4673" s="119" t="s">
        <v>2636</v>
      </c>
      <c r="C4673">
        <v>0</v>
      </c>
      <c r="E4673">
        <v>22</v>
      </c>
      <c r="F4673">
        <v>44242</v>
      </c>
      <c r="G4673">
        <v>3</v>
      </c>
      <c r="H4673">
        <v>409580</v>
      </c>
      <c r="I4673" s="119" t="s">
        <v>16</v>
      </c>
      <c r="J4673" s="119" t="s">
        <v>139</v>
      </c>
      <c r="K4673" s="1">
        <v>46255.758941458334</v>
      </c>
      <c r="L4673">
        <v>0</v>
      </c>
      <c r="M4673">
        <v>0</v>
      </c>
      <c r="N4673">
        <v>0</v>
      </c>
      <c r="O4673">
        <v>0</v>
      </c>
      <c r="P4673" s="119" t="s">
        <v>20254</v>
      </c>
    </row>
    <row r="4674" spans="1:16" x14ac:dyDescent="0.25">
      <c r="A4674">
        <v>10171</v>
      </c>
      <c r="B4674" s="119" t="s">
        <v>2637</v>
      </c>
      <c r="C4674">
        <v>0</v>
      </c>
      <c r="E4674">
        <v>10</v>
      </c>
      <c r="F4674">
        <v>60213</v>
      </c>
      <c r="G4674">
        <v>2</v>
      </c>
      <c r="H4674">
        <v>389580</v>
      </c>
      <c r="I4674" s="119" t="s">
        <v>16</v>
      </c>
      <c r="J4674" s="119" t="s">
        <v>139</v>
      </c>
      <c r="K4674" s="1">
        <v>46255.758941458334</v>
      </c>
      <c r="L4674">
        <v>0</v>
      </c>
      <c r="M4674">
        <v>0</v>
      </c>
      <c r="N4674">
        <v>0</v>
      </c>
      <c r="O4674">
        <v>0</v>
      </c>
      <c r="P4674" s="119" t="s">
        <v>20254</v>
      </c>
    </row>
    <row r="4675" spans="1:16" x14ac:dyDescent="0.25">
      <c r="A4675">
        <v>10172</v>
      </c>
      <c r="B4675" s="119" t="s">
        <v>2638</v>
      </c>
      <c r="C4675">
        <v>0</v>
      </c>
      <c r="E4675">
        <v>57</v>
      </c>
      <c r="F4675">
        <v>23042</v>
      </c>
      <c r="G4675">
        <v>2</v>
      </c>
      <c r="H4675">
        <v>459580</v>
      </c>
      <c r="I4675" s="119" t="s">
        <v>16</v>
      </c>
      <c r="J4675" s="119" t="s">
        <v>22</v>
      </c>
      <c r="K4675" s="1">
        <v>46255.758941458334</v>
      </c>
      <c r="L4675">
        <v>0</v>
      </c>
      <c r="M4675">
        <v>0</v>
      </c>
      <c r="N4675">
        <v>0</v>
      </c>
      <c r="O4675">
        <v>0</v>
      </c>
      <c r="P4675" s="119" t="s">
        <v>20254</v>
      </c>
    </row>
    <row r="4676" spans="1:16" x14ac:dyDescent="0.25">
      <c r="A4676">
        <v>10173</v>
      </c>
      <c r="B4676" s="119" t="s">
        <v>2639</v>
      </c>
      <c r="C4676">
        <v>0</v>
      </c>
      <c r="E4676">
        <v>13</v>
      </c>
      <c r="F4676">
        <v>60708</v>
      </c>
      <c r="G4676">
        <v>2</v>
      </c>
      <c r="H4676">
        <v>459580</v>
      </c>
      <c r="I4676" s="119" t="s">
        <v>16</v>
      </c>
      <c r="J4676" s="119" t="s">
        <v>22</v>
      </c>
      <c r="K4676" s="1">
        <v>46255.758941458334</v>
      </c>
      <c r="L4676">
        <v>0</v>
      </c>
      <c r="M4676">
        <v>0</v>
      </c>
      <c r="N4676">
        <v>0</v>
      </c>
      <c r="O4676">
        <v>0</v>
      </c>
      <c r="P4676" s="119" t="s">
        <v>20254</v>
      </c>
    </row>
    <row r="4677" spans="1:16" x14ac:dyDescent="0.25">
      <c r="A4677">
        <v>10174</v>
      </c>
      <c r="B4677" s="119" t="s">
        <v>2640</v>
      </c>
      <c r="C4677">
        <v>0</v>
      </c>
      <c r="E4677">
        <v>35</v>
      </c>
      <c r="F4677">
        <v>2542</v>
      </c>
      <c r="G4677">
        <v>1</v>
      </c>
      <c r="H4677">
        <v>499580</v>
      </c>
      <c r="I4677" s="119" t="s">
        <v>16</v>
      </c>
      <c r="J4677" s="119" t="s">
        <v>22</v>
      </c>
      <c r="K4677" s="1">
        <v>46255.758941458334</v>
      </c>
      <c r="L4677">
        <v>0</v>
      </c>
      <c r="M4677">
        <v>0</v>
      </c>
      <c r="N4677">
        <v>0</v>
      </c>
      <c r="O4677">
        <v>0</v>
      </c>
      <c r="P4677" s="119" t="s">
        <v>20254</v>
      </c>
    </row>
    <row r="4678" spans="1:16" x14ac:dyDescent="0.25">
      <c r="A4678">
        <v>10175</v>
      </c>
      <c r="B4678" s="119" t="s">
        <v>2641</v>
      </c>
      <c r="C4678">
        <v>0</v>
      </c>
      <c r="E4678">
        <v>12</v>
      </c>
      <c r="F4678">
        <v>47625</v>
      </c>
      <c r="G4678">
        <v>1</v>
      </c>
      <c r="H4678">
        <v>599580</v>
      </c>
      <c r="I4678" s="119" t="s">
        <v>16</v>
      </c>
      <c r="J4678" s="119" t="s">
        <v>22</v>
      </c>
      <c r="K4678" s="1">
        <v>46255.758941458334</v>
      </c>
      <c r="L4678">
        <v>0</v>
      </c>
      <c r="M4678">
        <v>0</v>
      </c>
      <c r="N4678">
        <v>0</v>
      </c>
      <c r="O4678">
        <v>0</v>
      </c>
      <c r="P4678" s="119" t="s">
        <v>20254</v>
      </c>
    </row>
    <row r="4679" spans="1:16" x14ac:dyDescent="0.25">
      <c r="A4679">
        <v>10176</v>
      </c>
      <c r="B4679" s="119" t="s">
        <v>2642</v>
      </c>
      <c r="C4679">
        <v>0</v>
      </c>
      <c r="E4679">
        <v>69</v>
      </c>
      <c r="F4679">
        <v>150024</v>
      </c>
      <c r="G4679">
        <v>1</v>
      </c>
      <c r="H4679">
        <v>649580</v>
      </c>
      <c r="I4679" s="119" t="s">
        <v>16</v>
      </c>
      <c r="J4679" s="119" t="s">
        <v>22</v>
      </c>
      <c r="K4679" s="1">
        <v>46255.758941458334</v>
      </c>
      <c r="L4679">
        <v>0</v>
      </c>
      <c r="M4679">
        <v>0</v>
      </c>
      <c r="N4679">
        <v>0</v>
      </c>
      <c r="O4679">
        <v>0</v>
      </c>
      <c r="P4679" s="119" t="s">
        <v>20254</v>
      </c>
    </row>
    <row r="4680" spans="1:16" x14ac:dyDescent="0.25">
      <c r="A4680">
        <v>10177</v>
      </c>
      <c r="B4680" s="119" t="s">
        <v>2643</v>
      </c>
      <c r="C4680">
        <v>0</v>
      </c>
      <c r="E4680">
        <v>48</v>
      </c>
      <c r="F4680">
        <v>60023</v>
      </c>
      <c r="G4680">
        <v>1</v>
      </c>
      <c r="H4680">
        <v>649580</v>
      </c>
      <c r="I4680" s="119" t="s">
        <v>16</v>
      </c>
      <c r="J4680" s="119" t="s">
        <v>22</v>
      </c>
      <c r="K4680" s="1">
        <v>46255.758941458334</v>
      </c>
      <c r="L4680">
        <v>0</v>
      </c>
      <c r="M4680">
        <v>0</v>
      </c>
      <c r="N4680">
        <v>0</v>
      </c>
      <c r="O4680">
        <v>0</v>
      </c>
      <c r="P4680" s="119" t="s">
        <v>20254</v>
      </c>
    </row>
    <row r="4681" spans="1:16" x14ac:dyDescent="0.25">
      <c r="A4681">
        <v>10178</v>
      </c>
      <c r="B4681" s="119" t="s">
        <v>2644</v>
      </c>
      <c r="C4681">
        <v>0</v>
      </c>
      <c r="E4681">
        <v>9</v>
      </c>
      <c r="F4681">
        <v>60001</v>
      </c>
      <c r="G4681">
        <v>1</v>
      </c>
      <c r="H4681">
        <v>499580</v>
      </c>
      <c r="I4681" s="119" t="s">
        <v>16</v>
      </c>
      <c r="J4681" s="119" t="s">
        <v>139</v>
      </c>
      <c r="K4681" s="1">
        <v>46255.758941458334</v>
      </c>
      <c r="L4681">
        <v>0</v>
      </c>
      <c r="M4681">
        <v>0</v>
      </c>
      <c r="N4681">
        <v>0</v>
      </c>
      <c r="O4681">
        <v>0</v>
      </c>
      <c r="P4681" s="119" t="s">
        <v>20254</v>
      </c>
    </row>
    <row r="4682" spans="1:16" x14ac:dyDescent="0.25">
      <c r="A4682">
        <v>10179</v>
      </c>
      <c r="B4682" s="119" t="s">
        <v>2645</v>
      </c>
      <c r="C4682">
        <v>0</v>
      </c>
      <c r="E4682">
        <v>59</v>
      </c>
      <c r="F4682">
        <v>10442</v>
      </c>
      <c r="G4682">
        <v>1</v>
      </c>
      <c r="H4682">
        <v>699580</v>
      </c>
      <c r="I4682" s="119" t="s">
        <v>16</v>
      </c>
      <c r="J4682" s="119" t="s">
        <v>222</v>
      </c>
      <c r="K4682" s="1">
        <v>46255.758941458334</v>
      </c>
      <c r="L4682">
        <v>0</v>
      </c>
      <c r="M4682">
        <v>0</v>
      </c>
      <c r="N4682">
        <v>0</v>
      </c>
      <c r="O4682">
        <v>0</v>
      </c>
      <c r="P4682" s="119" t="s">
        <v>20254</v>
      </c>
    </row>
    <row r="4683" spans="1:16" x14ac:dyDescent="0.25">
      <c r="A4683">
        <v>10180</v>
      </c>
      <c r="B4683" s="119" t="s">
        <v>2646</v>
      </c>
      <c r="C4683">
        <v>0</v>
      </c>
      <c r="E4683">
        <v>11</v>
      </c>
      <c r="F4683">
        <v>27642</v>
      </c>
      <c r="G4683">
        <v>0</v>
      </c>
      <c r="H4683">
        <v>0</v>
      </c>
      <c r="I4683" s="119" t="s">
        <v>16</v>
      </c>
      <c r="J4683" s="119" t="s">
        <v>139</v>
      </c>
      <c r="K4683" s="1">
        <v>46255.758941458334</v>
      </c>
      <c r="L4683">
        <v>0</v>
      </c>
      <c r="M4683">
        <v>0</v>
      </c>
      <c r="N4683">
        <v>0</v>
      </c>
      <c r="O4683">
        <v>0</v>
      </c>
      <c r="P4683" s="119" t="s">
        <v>20254</v>
      </c>
    </row>
    <row r="4684" spans="1:16" x14ac:dyDescent="0.25">
      <c r="A4684">
        <v>10181</v>
      </c>
      <c r="B4684" s="119" t="s">
        <v>2647</v>
      </c>
      <c r="C4684">
        <v>0</v>
      </c>
      <c r="E4684">
        <v>87</v>
      </c>
      <c r="F4684">
        <v>9625</v>
      </c>
      <c r="G4684">
        <v>1</v>
      </c>
      <c r="H4684">
        <v>749580</v>
      </c>
      <c r="I4684" s="119" t="s">
        <v>16</v>
      </c>
      <c r="J4684" s="119" t="s">
        <v>222</v>
      </c>
      <c r="K4684" s="1">
        <v>46255.758941458334</v>
      </c>
      <c r="L4684">
        <v>1</v>
      </c>
      <c r="M4684">
        <v>0</v>
      </c>
      <c r="N4684">
        <v>0</v>
      </c>
      <c r="O4684">
        <v>0</v>
      </c>
      <c r="P4684" s="119" t="s">
        <v>20254</v>
      </c>
    </row>
    <row r="4685" spans="1:16" x14ac:dyDescent="0.25">
      <c r="A4685">
        <v>10182</v>
      </c>
      <c r="B4685" s="119" t="s">
        <v>2648</v>
      </c>
      <c r="C4685">
        <v>0</v>
      </c>
      <c r="E4685">
        <v>20</v>
      </c>
      <c r="F4685">
        <v>26942</v>
      </c>
      <c r="G4685">
        <v>1</v>
      </c>
      <c r="H4685">
        <v>499580</v>
      </c>
      <c r="I4685" s="119" t="s">
        <v>16</v>
      </c>
      <c r="J4685" s="119" t="s">
        <v>139</v>
      </c>
      <c r="K4685" s="1">
        <v>46255.758941458334</v>
      </c>
      <c r="L4685">
        <v>0</v>
      </c>
      <c r="M4685">
        <v>0</v>
      </c>
      <c r="N4685">
        <v>0</v>
      </c>
      <c r="O4685">
        <v>0</v>
      </c>
      <c r="P4685" s="119" t="s">
        <v>20254</v>
      </c>
    </row>
    <row r="4686" spans="1:16" x14ac:dyDescent="0.25">
      <c r="A4686">
        <v>10183</v>
      </c>
      <c r="B4686" s="119" t="s">
        <v>2649</v>
      </c>
      <c r="C4686">
        <v>0</v>
      </c>
      <c r="E4686">
        <v>81</v>
      </c>
      <c r="F4686">
        <v>73343</v>
      </c>
      <c r="G4686">
        <v>1</v>
      </c>
      <c r="H4686">
        <v>649999</v>
      </c>
      <c r="I4686" s="119" t="s">
        <v>16</v>
      </c>
      <c r="J4686" s="119" t="s">
        <v>222</v>
      </c>
      <c r="K4686" s="1">
        <v>46255.758941458334</v>
      </c>
      <c r="L4686">
        <v>0</v>
      </c>
      <c r="M4686">
        <v>0</v>
      </c>
      <c r="N4686">
        <v>0</v>
      </c>
      <c r="O4686">
        <v>0</v>
      </c>
      <c r="P4686" s="119" t="s">
        <v>20254</v>
      </c>
    </row>
    <row r="4687" spans="1:16" x14ac:dyDescent="0.25">
      <c r="A4687">
        <v>10184</v>
      </c>
      <c r="B4687" s="119" t="s">
        <v>2650</v>
      </c>
      <c r="C4687">
        <v>0</v>
      </c>
      <c r="E4687">
        <v>31</v>
      </c>
      <c r="F4687">
        <v>16743</v>
      </c>
      <c r="G4687">
        <v>1</v>
      </c>
      <c r="H4687">
        <v>699580</v>
      </c>
      <c r="I4687" s="119" t="s">
        <v>16</v>
      </c>
      <c r="J4687" s="119" t="s">
        <v>139</v>
      </c>
      <c r="K4687" s="1">
        <v>46255.758941458334</v>
      </c>
      <c r="L4687">
        <v>0</v>
      </c>
      <c r="M4687">
        <v>0</v>
      </c>
      <c r="N4687">
        <v>0</v>
      </c>
      <c r="O4687">
        <v>0</v>
      </c>
      <c r="P4687" s="119" t="s">
        <v>20254</v>
      </c>
    </row>
    <row r="4688" spans="1:16" x14ac:dyDescent="0.25">
      <c r="A4688">
        <v>10185</v>
      </c>
      <c r="B4688" s="119" t="s">
        <v>2651</v>
      </c>
      <c r="C4688">
        <v>0</v>
      </c>
      <c r="E4688">
        <v>65</v>
      </c>
      <c r="F4688">
        <v>20642</v>
      </c>
      <c r="G4688">
        <v>0</v>
      </c>
      <c r="H4688">
        <v>0</v>
      </c>
      <c r="I4688" s="119" t="s">
        <v>16</v>
      </c>
      <c r="J4688" s="119" t="s">
        <v>222</v>
      </c>
      <c r="K4688" s="1">
        <v>46255.758941458334</v>
      </c>
      <c r="L4688">
        <v>0</v>
      </c>
      <c r="M4688">
        <v>0</v>
      </c>
      <c r="N4688">
        <v>0</v>
      </c>
      <c r="O4688">
        <v>0</v>
      </c>
      <c r="P4688" s="119" t="s">
        <v>20254</v>
      </c>
    </row>
    <row r="4689" spans="1:16" x14ac:dyDescent="0.25">
      <c r="A4689">
        <v>10186</v>
      </c>
      <c r="B4689" s="119" t="s">
        <v>2652</v>
      </c>
      <c r="C4689">
        <v>0</v>
      </c>
      <c r="E4689">
        <v>23</v>
      </c>
      <c r="F4689">
        <v>20942</v>
      </c>
      <c r="G4689">
        <v>4</v>
      </c>
      <c r="H4689">
        <v>649580</v>
      </c>
      <c r="I4689" s="119" t="s">
        <v>16</v>
      </c>
      <c r="J4689" s="119" t="s">
        <v>139</v>
      </c>
      <c r="K4689" s="1">
        <v>46255.758941458334</v>
      </c>
      <c r="L4689">
        <v>0</v>
      </c>
      <c r="M4689">
        <v>0</v>
      </c>
      <c r="N4689">
        <v>0</v>
      </c>
      <c r="O4689">
        <v>0</v>
      </c>
      <c r="P4689" s="119" t="s">
        <v>20254</v>
      </c>
    </row>
    <row r="4690" spans="1:16" x14ac:dyDescent="0.25">
      <c r="A4690">
        <v>10187</v>
      </c>
      <c r="B4690" s="119" t="s">
        <v>2653</v>
      </c>
      <c r="C4690">
        <v>0</v>
      </c>
      <c r="E4690">
        <v>67</v>
      </c>
      <c r="F4690">
        <v>20742</v>
      </c>
      <c r="G4690">
        <v>0</v>
      </c>
      <c r="H4690">
        <v>0</v>
      </c>
      <c r="I4690" s="119" t="s">
        <v>16</v>
      </c>
      <c r="J4690" s="119" t="s">
        <v>222</v>
      </c>
      <c r="K4690" s="1">
        <v>46255.758941458334</v>
      </c>
      <c r="L4690">
        <v>0</v>
      </c>
      <c r="M4690">
        <v>0</v>
      </c>
      <c r="N4690">
        <v>0</v>
      </c>
      <c r="O4690">
        <v>0</v>
      </c>
      <c r="P4690" s="119" t="s">
        <v>20254</v>
      </c>
    </row>
    <row r="4691" spans="1:16" x14ac:dyDescent="0.25">
      <c r="A4691">
        <v>10188</v>
      </c>
      <c r="B4691" s="119" t="s">
        <v>2654</v>
      </c>
      <c r="C4691">
        <v>0</v>
      </c>
      <c r="E4691">
        <v>20</v>
      </c>
      <c r="F4691">
        <v>20842</v>
      </c>
      <c r="G4691">
        <v>1</v>
      </c>
      <c r="H4691">
        <v>549580</v>
      </c>
      <c r="I4691" s="119" t="s">
        <v>16</v>
      </c>
      <c r="J4691" s="119" t="s">
        <v>139</v>
      </c>
      <c r="K4691" s="1">
        <v>46255.758941458334</v>
      </c>
      <c r="L4691">
        <v>0</v>
      </c>
      <c r="M4691">
        <v>0</v>
      </c>
      <c r="N4691">
        <v>0</v>
      </c>
      <c r="O4691">
        <v>0</v>
      </c>
      <c r="P4691" s="119" t="s">
        <v>20254</v>
      </c>
    </row>
    <row r="4692" spans="1:16" x14ac:dyDescent="0.25">
      <c r="A4692">
        <v>10189</v>
      </c>
      <c r="B4692" s="119" t="s">
        <v>2655</v>
      </c>
      <c r="C4692">
        <v>0</v>
      </c>
      <c r="E4692">
        <v>82</v>
      </c>
      <c r="F4692">
        <v>108857</v>
      </c>
      <c r="G4692">
        <v>1</v>
      </c>
      <c r="H4692">
        <v>599580</v>
      </c>
      <c r="I4692" s="119" t="s">
        <v>16</v>
      </c>
      <c r="J4692" s="119" t="s">
        <v>222</v>
      </c>
      <c r="K4692" s="1">
        <v>46255.758941458334</v>
      </c>
      <c r="L4692">
        <v>0</v>
      </c>
      <c r="M4692">
        <v>0</v>
      </c>
      <c r="N4692">
        <v>0</v>
      </c>
      <c r="O4692">
        <v>0</v>
      </c>
      <c r="P4692" s="119" t="s">
        <v>20254</v>
      </c>
    </row>
    <row r="4693" spans="1:16" x14ac:dyDescent="0.25">
      <c r="A4693">
        <v>10190</v>
      </c>
      <c r="B4693" s="119" t="s">
        <v>2656</v>
      </c>
      <c r="C4693">
        <v>0</v>
      </c>
      <c r="E4693">
        <v>34</v>
      </c>
      <c r="F4693">
        <v>100012</v>
      </c>
      <c r="G4693">
        <v>7</v>
      </c>
      <c r="H4693">
        <v>999999</v>
      </c>
      <c r="I4693" s="119" t="s">
        <v>16</v>
      </c>
      <c r="J4693" s="119" t="s">
        <v>22</v>
      </c>
      <c r="K4693" s="1">
        <v>46255.758941458334</v>
      </c>
      <c r="L4693">
        <v>0</v>
      </c>
      <c r="M4693">
        <v>0</v>
      </c>
      <c r="N4693">
        <v>0</v>
      </c>
      <c r="O4693">
        <v>0</v>
      </c>
      <c r="P4693" s="119" t="s">
        <v>20254</v>
      </c>
    </row>
    <row r="4694" spans="1:16" x14ac:dyDescent="0.25">
      <c r="A4694">
        <v>10191</v>
      </c>
      <c r="B4694" s="119" t="s">
        <v>2657</v>
      </c>
      <c r="C4694">
        <v>0</v>
      </c>
      <c r="E4694">
        <v>90</v>
      </c>
      <c r="F4694">
        <v>160147</v>
      </c>
      <c r="G4694">
        <v>6</v>
      </c>
      <c r="H4694">
        <v>2999998</v>
      </c>
      <c r="I4694" s="119" t="s">
        <v>16</v>
      </c>
      <c r="J4694" s="119" t="s">
        <v>22</v>
      </c>
      <c r="K4694" s="1">
        <v>46255.758941458334</v>
      </c>
      <c r="L4694">
        <v>0</v>
      </c>
      <c r="M4694">
        <v>0</v>
      </c>
      <c r="N4694">
        <v>0</v>
      </c>
      <c r="O4694">
        <v>0</v>
      </c>
      <c r="P4694" s="119" t="s">
        <v>20254</v>
      </c>
    </row>
    <row r="4695" spans="1:16" x14ac:dyDescent="0.25">
      <c r="A4695">
        <v>10192</v>
      </c>
      <c r="B4695" s="119" t="s">
        <v>2658</v>
      </c>
      <c r="C4695">
        <v>0</v>
      </c>
      <c r="E4695">
        <v>13</v>
      </c>
      <c r="F4695">
        <v>180023</v>
      </c>
      <c r="G4695">
        <v>2</v>
      </c>
      <c r="H4695">
        <v>809999</v>
      </c>
      <c r="I4695" s="119" t="s">
        <v>16</v>
      </c>
      <c r="J4695" s="119" t="s">
        <v>22</v>
      </c>
      <c r="K4695" s="1">
        <v>46255.758941458334</v>
      </c>
      <c r="L4695">
        <v>0</v>
      </c>
      <c r="M4695">
        <v>0</v>
      </c>
      <c r="N4695">
        <v>0</v>
      </c>
      <c r="O4695">
        <v>0</v>
      </c>
      <c r="P4695" s="119" t="s">
        <v>20254</v>
      </c>
    </row>
    <row r="4696" spans="1:16" x14ac:dyDescent="0.25">
      <c r="A4696">
        <v>10193</v>
      </c>
      <c r="B4696" s="119" t="s">
        <v>2659</v>
      </c>
      <c r="C4696">
        <v>0</v>
      </c>
      <c r="E4696">
        <v>27</v>
      </c>
      <c r="F4696">
        <v>260017</v>
      </c>
      <c r="G4696">
        <v>4</v>
      </c>
      <c r="H4696">
        <v>999987</v>
      </c>
      <c r="I4696" s="119" t="s">
        <v>16</v>
      </c>
      <c r="J4696" s="119" t="s">
        <v>22</v>
      </c>
      <c r="K4696" s="1">
        <v>46255.758941458334</v>
      </c>
      <c r="L4696">
        <v>0</v>
      </c>
      <c r="M4696">
        <v>0</v>
      </c>
      <c r="N4696">
        <v>0</v>
      </c>
      <c r="O4696">
        <v>0</v>
      </c>
      <c r="P4696" s="119" t="s">
        <v>20254</v>
      </c>
    </row>
    <row r="4697" spans="1:16" x14ac:dyDescent="0.25">
      <c r="A4697">
        <v>10194</v>
      </c>
      <c r="B4697" s="119" t="s">
        <v>2660</v>
      </c>
      <c r="C4697">
        <v>0</v>
      </c>
      <c r="E4697">
        <v>22</v>
      </c>
      <c r="F4697">
        <v>150137</v>
      </c>
      <c r="G4697">
        <v>2</v>
      </c>
      <c r="H4697">
        <v>749580</v>
      </c>
      <c r="I4697" s="119" t="s">
        <v>16</v>
      </c>
      <c r="J4697" s="119" t="s">
        <v>22</v>
      </c>
      <c r="K4697" s="1">
        <v>46255.758941458334</v>
      </c>
      <c r="L4697">
        <v>0</v>
      </c>
      <c r="M4697">
        <v>0</v>
      </c>
      <c r="N4697">
        <v>0</v>
      </c>
      <c r="O4697">
        <v>0</v>
      </c>
      <c r="P4697" s="119" t="s">
        <v>20254</v>
      </c>
    </row>
    <row r="4698" spans="1:16" x14ac:dyDescent="0.25">
      <c r="A4698">
        <v>10195</v>
      </c>
      <c r="B4698" s="119" t="s">
        <v>2661</v>
      </c>
      <c r="C4698">
        <v>0</v>
      </c>
      <c r="E4698">
        <v>142</v>
      </c>
      <c r="F4698">
        <v>150038</v>
      </c>
      <c r="G4698">
        <v>1</v>
      </c>
      <c r="H4698">
        <v>1100000</v>
      </c>
      <c r="I4698" s="119" t="s">
        <v>16</v>
      </c>
      <c r="J4698" s="119" t="s">
        <v>22</v>
      </c>
      <c r="K4698" s="1">
        <v>46255.758941458334</v>
      </c>
      <c r="L4698">
        <v>0</v>
      </c>
      <c r="M4698">
        <v>0</v>
      </c>
      <c r="N4698">
        <v>0</v>
      </c>
      <c r="O4698">
        <v>0</v>
      </c>
      <c r="P4698" s="119" t="s">
        <v>20254</v>
      </c>
    </row>
    <row r="4699" spans="1:16" x14ac:dyDescent="0.25">
      <c r="A4699">
        <v>10196</v>
      </c>
      <c r="B4699" s="119" t="s">
        <v>2662</v>
      </c>
      <c r="C4699">
        <v>0</v>
      </c>
      <c r="E4699">
        <v>69</v>
      </c>
      <c r="F4699">
        <v>20101</v>
      </c>
      <c r="G4699">
        <v>1</v>
      </c>
      <c r="H4699">
        <v>949580</v>
      </c>
      <c r="I4699" s="119" t="s">
        <v>16</v>
      </c>
      <c r="J4699" s="119" t="s">
        <v>139</v>
      </c>
      <c r="K4699" s="1">
        <v>46255.758941458334</v>
      </c>
      <c r="L4699">
        <v>0</v>
      </c>
      <c r="M4699">
        <v>0</v>
      </c>
      <c r="N4699">
        <v>0</v>
      </c>
      <c r="O4699">
        <v>0</v>
      </c>
      <c r="P4699" s="119" t="s">
        <v>20254</v>
      </c>
    </row>
    <row r="4700" spans="1:16" x14ac:dyDescent="0.25">
      <c r="A4700">
        <v>10197</v>
      </c>
      <c r="B4700" s="119" t="s">
        <v>2645</v>
      </c>
      <c r="C4700">
        <v>0</v>
      </c>
      <c r="E4700">
        <v>33</v>
      </c>
      <c r="F4700">
        <v>24342</v>
      </c>
      <c r="G4700">
        <v>2</v>
      </c>
      <c r="H4700">
        <v>989580</v>
      </c>
      <c r="I4700" s="119" t="s">
        <v>16</v>
      </c>
      <c r="J4700" s="119" t="s">
        <v>222</v>
      </c>
      <c r="K4700" s="1">
        <v>46255.758941458334</v>
      </c>
      <c r="L4700">
        <v>0</v>
      </c>
      <c r="M4700">
        <v>0</v>
      </c>
      <c r="N4700">
        <v>0</v>
      </c>
      <c r="O4700">
        <v>0</v>
      </c>
      <c r="P4700" s="119" t="s">
        <v>20254</v>
      </c>
    </row>
    <row r="4701" spans="1:16" x14ac:dyDescent="0.25">
      <c r="A4701">
        <v>10198</v>
      </c>
      <c r="B4701" s="119" t="s">
        <v>2663</v>
      </c>
      <c r="C4701">
        <v>0</v>
      </c>
      <c r="E4701">
        <v>24</v>
      </c>
      <c r="F4701">
        <v>15742</v>
      </c>
      <c r="G4701">
        <v>1</v>
      </c>
      <c r="H4701">
        <v>1340000</v>
      </c>
      <c r="I4701" s="119" t="s">
        <v>16</v>
      </c>
      <c r="J4701" s="119" t="s">
        <v>139</v>
      </c>
      <c r="K4701" s="1">
        <v>46255.758941458334</v>
      </c>
      <c r="L4701">
        <v>0</v>
      </c>
      <c r="M4701">
        <v>0</v>
      </c>
      <c r="N4701">
        <v>0</v>
      </c>
      <c r="O4701">
        <v>0</v>
      </c>
      <c r="P4701" s="119" t="s">
        <v>20254</v>
      </c>
    </row>
    <row r="4702" spans="1:16" x14ac:dyDescent="0.25">
      <c r="A4702">
        <v>10199</v>
      </c>
      <c r="B4702" s="119" t="s">
        <v>2647</v>
      </c>
      <c r="C4702">
        <v>0</v>
      </c>
      <c r="E4702">
        <v>285</v>
      </c>
      <c r="F4702">
        <v>16542</v>
      </c>
      <c r="G4702">
        <v>2</v>
      </c>
      <c r="H4702">
        <v>849580</v>
      </c>
      <c r="I4702" s="119" t="s">
        <v>16</v>
      </c>
      <c r="J4702" s="119" t="s">
        <v>222</v>
      </c>
      <c r="K4702" s="1">
        <v>46255.758941458334</v>
      </c>
      <c r="L4702">
        <v>0</v>
      </c>
      <c r="M4702">
        <v>0</v>
      </c>
      <c r="N4702">
        <v>0</v>
      </c>
      <c r="O4702">
        <v>0</v>
      </c>
      <c r="P4702" s="119" t="s">
        <v>20254</v>
      </c>
    </row>
    <row r="4703" spans="1:16" x14ac:dyDescent="0.25">
      <c r="A4703">
        <v>10200</v>
      </c>
      <c r="B4703" s="119" t="s">
        <v>2664</v>
      </c>
      <c r="C4703">
        <v>0</v>
      </c>
      <c r="E4703">
        <v>16</v>
      </c>
      <c r="F4703">
        <v>91038</v>
      </c>
      <c r="G4703">
        <v>5</v>
      </c>
      <c r="H4703">
        <v>999896</v>
      </c>
      <c r="I4703" s="119" t="s">
        <v>16</v>
      </c>
      <c r="J4703" s="119" t="s">
        <v>139</v>
      </c>
      <c r="K4703" s="1">
        <v>46255.758941458334</v>
      </c>
      <c r="L4703">
        <v>0</v>
      </c>
      <c r="M4703">
        <v>0</v>
      </c>
      <c r="N4703">
        <v>0</v>
      </c>
      <c r="O4703">
        <v>0</v>
      </c>
      <c r="P4703" s="119" t="s">
        <v>20254</v>
      </c>
    </row>
    <row r="4704" spans="1:16" x14ac:dyDescent="0.25">
      <c r="A4704">
        <v>10201</v>
      </c>
      <c r="B4704" s="119" t="s">
        <v>2651</v>
      </c>
      <c r="C4704">
        <v>0</v>
      </c>
      <c r="E4704">
        <v>33</v>
      </c>
      <c r="F4704">
        <v>22942</v>
      </c>
      <c r="G4704">
        <v>1</v>
      </c>
      <c r="H4704">
        <v>699580</v>
      </c>
      <c r="I4704" s="119" t="s">
        <v>16</v>
      </c>
      <c r="J4704" s="119" t="s">
        <v>222</v>
      </c>
      <c r="K4704" s="1">
        <v>46255.758941458334</v>
      </c>
      <c r="L4704">
        <v>0</v>
      </c>
      <c r="M4704">
        <v>0</v>
      </c>
      <c r="N4704">
        <v>0</v>
      </c>
      <c r="O4704">
        <v>0</v>
      </c>
      <c r="P4704" s="119" t="s">
        <v>20254</v>
      </c>
    </row>
    <row r="4705" spans="1:16" x14ac:dyDescent="0.25">
      <c r="A4705">
        <v>10202</v>
      </c>
      <c r="B4705" s="119" t="s">
        <v>2665</v>
      </c>
      <c r="C4705">
        <v>0</v>
      </c>
      <c r="E4705">
        <v>166</v>
      </c>
      <c r="F4705">
        <v>16242</v>
      </c>
      <c r="G4705">
        <v>1</v>
      </c>
      <c r="H4705">
        <v>849580</v>
      </c>
      <c r="I4705" s="119" t="s">
        <v>16</v>
      </c>
      <c r="J4705" s="119" t="s">
        <v>139</v>
      </c>
      <c r="K4705" s="1">
        <v>46255.758941458334</v>
      </c>
      <c r="L4705">
        <v>0</v>
      </c>
      <c r="M4705">
        <v>0</v>
      </c>
      <c r="N4705">
        <v>0</v>
      </c>
      <c r="O4705">
        <v>0</v>
      </c>
      <c r="P4705" s="119" t="s">
        <v>20254</v>
      </c>
    </row>
    <row r="4706" spans="1:16" x14ac:dyDescent="0.25">
      <c r="A4706">
        <v>10203</v>
      </c>
      <c r="B4706" s="119" t="s">
        <v>2653</v>
      </c>
      <c r="C4706">
        <v>0</v>
      </c>
      <c r="E4706">
        <v>103</v>
      </c>
      <c r="F4706">
        <v>40642</v>
      </c>
      <c r="G4706">
        <v>3</v>
      </c>
      <c r="H4706">
        <v>769580</v>
      </c>
      <c r="I4706" s="119" t="s">
        <v>16</v>
      </c>
      <c r="J4706" s="119" t="s">
        <v>222</v>
      </c>
      <c r="K4706" s="1">
        <v>46255.758941458334</v>
      </c>
      <c r="L4706">
        <v>1</v>
      </c>
      <c r="M4706">
        <v>0</v>
      </c>
      <c r="N4706">
        <v>0</v>
      </c>
      <c r="O4706">
        <v>0</v>
      </c>
      <c r="P4706" s="119" t="s">
        <v>20254</v>
      </c>
    </row>
    <row r="4707" spans="1:16" x14ac:dyDescent="0.25">
      <c r="A4707">
        <v>10204</v>
      </c>
      <c r="B4707" s="119" t="s">
        <v>2666</v>
      </c>
      <c r="C4707">
        <v>0</v>
      </c>
      <c r="E4707">
        <v>9</v>
      </c>
      <c r="F4707">
        <v>42501</v>
      </c>
      <c r="G4707">
        <v>1</v>
      </c>
      <c r="H4707">
        <v>1310000</v>
      </c>
      <c r="I4707" s="119" t="s">
        <v>16</v>
      </c>
      <c r="J4707" s="119" t="s">
        <v>139</v>
      </c>
      <c r="K4707" s="1">
        <v>46255.758941458334</v>
      </c>
      <c r="L4707">
        <v>0</v>
      </c>
      <c r="M4707">
        <v>0</v>
      </c>
      <c r="N4707">
        <v>0</v>
      </c>
      <c r="O4707">
        <v>0</v>
      </c>
      <c r="P4707" s="119" t="s">
        <v>20254</v>
      </c>
    </row>
    <row r="4708" spans="1:16" x14ac:dyDescent="0.25">
      <c r="A4708">
        <v>10205</v>
      </c>
      <c r="B4708" s="119" t="s">
        <v>2655</v>
      </c>
      <c r="C4708">
        <v>0</v>
      </c>
      <c r="E4708">
        <v>29</v>
      </c>
      <c r="F4708">
        <v>48536</v>
      </c>
      <c r="G4708">
        <v>1</v>
      </c>
      <c r="H4708">
        <v>699580</v>
      </c>
      <c r="I4708" s="119" t="s">
        <v>16</v>
      </c>
      <c r="J4708" s="119" t="s">
        <v>222</v>
      </c>
      <c r="K4708" s="1">
        <v>46255.758941458334</v>
      </c>
      <c r="L4708">
        <v>0</v>
      </c>
      <c r="M4708">
        <v>0</v>
      </c>
      <c r="N4708">
        <v>0</v>
      </c>
      <c r="O4708">
        <v>0</v>
      </c>
      <c r="P4708" s="119" t="s">
        <v>20254</v>
      </c>
    </row>
    <row r="4709" spans="1:16" x14ac:dyDescent="0.25">
      <c r="A4709">
        <v>10206</v>
      </c>
      <c r="B4709" s="119" t="s">
        <v>2667</v>
      </c>
      <c r="C4709">
        <v>0</v>
      </c>
      <c r="E4709">
        <v>104</v>
      </c>
      <c r="F4709">
        <v>12942</v>
      </c>
      <c r="G4709">
        <v>1</v>
      </c>
      <c r="H4709">
        <v>949580</v>
      </c>
      <c r="I4709" s="119" t="s">
        <v>16</v>
      </c>
      <c r="J4709" s="119" t="s">
        <v>139</v>
      </c>
      <c r="K4709" s="1">
        <v>46255.758941458334</v>
      </c>
      <c r="L4709">
        <v>0</v>
      </c>
      <c r="M4709">
        <v>0</v>
      </c>
      <c r="N4709">
        <v>0</v>
      </c>
      <c r="O4709">
        <v>0</v>
      </c>
      <c r="P4709" s="119" t="s">
        <v>20254</v>
      </c>
    </row>
    <row r="4710" spans="1:16" x14ac:dyDescent="0.25">
      <c r="A4710">
        <v>10207</v>
      </c>
      <c r="B4710" s="119" t="s">
        <v>2668</v>
      </c>
      <c r="C4710">
        <v>0</v>
      </c>
      <c r="E4710">
        <v>53</v>
      </c>
      <c r="F4710">
        <v>47706</v>
      </c>
      <c r="G4710">
        <v>1</v>
      </c>
      <c r="H4710">
        <v>1260000</v>
      </c>
      <c r="I4710" s="119" t="s">
        <v>16</v>
      </c>
      <c r="J4710" s="119" t="s">
        <v>222</v>
      </c>
      <c r="K4710" s="1">
        <v>46255.758941458334</v>
      </c>
      <c r="L4710">
        <v>0</v>
      </c>
      <c r="M4710">
        <v>0</v>
      </c>
      <c r="N4710">
        <v>0</v>
      </c>
      <c r="O4710">
        <v>0</v>
      </c>
      <c r="P4710" s="119" t="s">
        <v>20254</v>
      </c>
    </row>
    <row r="4711" spans="1:16" x14ac:dyDescent="0.25">
      <c r="A4711">
        <v>10208</v>
      </c>
      <c r="B4711" s="119" t="s">
        <v>2669</v>
      </c>
      <c r="C4711">
        <v>0</v>
      </c>
      <c r="E4711">
        <v>4</v>
      </c>
      <c r="F4711">
        <v>200108</v>
      </c>
      <c r="G4711">
        <v>1</v>
      </c>
      <c r="H4711">
        <v>999580</v>
      </c>
      <c r="I4711" s="119" t="s">
        <v>16</v>
      </c>
      <c r="J4711" s="119" t="s">
        <v>22</v>
      </c>
      <c r="K4711" s="1">
        <v>46255.758941458334</v>
      </c>
      <c r="L4711">
        <v>0</v>
      </c>
      <c r="M4711">
        <v>0</v>
      </c>
      <c r="N4711">
        <v>0</v>
      </c>
      <c r="O4711">
        <v>0</v>
      </c>
      <c r="P4711" s="119" t="s">
        <v>20254</v>
      </c>
    </row>
    <row r="4712" spans="1:16" x14ac:dyDescent="0.25">
      <c r="A4712">
        <v>10209</v>
      </c>
      <c r="B4712" s="119" t="s">
        <v>2670</v>
      </c>
      <c r="C4712">
        <v>0</v>
      </c>
      <c r="E4712">
        <v>5</v>
      </c>
      <c r="F4712">
        <v>200018</v>
      </c>
      <c r="G4712">
        <v>1</v>
      </c>
      <c r="H4712">
        <v>636371</v>
      </c>
      <c r="I4712" s="119" t="s">
        <v>16</v>
      </c>
      <c r="J4712" s="119" t="s">
        <v>22</v>
      </c>
      <c r="K4712" s="1">
        <v>46255.758941458334</v>
      </c>
      <c r="L4712">
        <v>0</v>
      </c>
      <c r="M4712">
        <v>0</v>
      </c>
      <c r="N4712">
        <v>0</v>
      </c>
      <c r="O4712">
        <v>0</v>
      </c>
      <c r="P4712" s="119" t="s">
        <v>20254</v>
      </c>
    </row>
    <row r="4713" spans="1:16" x14ac:dyDescent="0.25">
      <c r="A4713">
        <v>10210</v>
      </c>
      <c r="B4713" s="119" t="s">
        <v>2671</v>
      </c>
      <c r="C4713">
        <v>0</v>
      </c>
      <c r="E4713">
        <v>34</v>
      </c>
      <c r="F4713">
        <v>40108</v>
      </c>
      <c r="G4713">
        <v>1</v>
      </c>
      <c r="H4713">
        <v>899580</v>
      </c>
      <c r="I4713" s="119" t="s">
        <v>16</v>
      </c>
      <c r="J4713" s="119" t="s">
        <v>22</v>
      </c>
      <c r="K4713" s="1">
        <v>46255.758941458334</v>
      </c>
      <c r="L4713">
        <v>0</v>
      </c>
      <c r="M4713">
        <v>0</v>
      </c>
      <c r="N4713">
        <v>0</v>
      </c>
      <c r="O4713">
        <v>0</v>
      </c>
      <c r="P4713" s="119" t="s">
        <v>20254</v>
      </c>
    </row>
    <row r="4714" spans="1:16" x14ac:dyDescent="0.25">
      <c r="A4714">
        <v>10211</v>
      </c>
      <c r="B4714" s="119" t="s">
        <v>2672</v>
      </c>
      <c r="C4714">
        <v>0</v>
      </c>
      <c r="E4714">
        <v>13</v>
      </c>
      <c r="F4714">
        <v>1842</v>
      </c>
      <c r="G4714">
        <v>0</v>
      </c>
      <c r="H4714">
        <v>0</v>
      </c>
      <c r="I4714" s="119" t="s">
        <v>16</v>
      </c>
      <c r="J4714" s="119" t="s">
        <v>22</v>
      </c>
      <c r="K4714" s="1">
        <v>46255.758941458334</v>
      </c>
      <c r="L4714">
        <v>0</v>
      </c>
      <c r="M4714">
        <v>0</v>
      </c>
      <c r="N4714">
        <v>0</v>
      </c>
      <c r="O4714">
        <v>0</v>
      </c>
      <c r="P4714" s="119" t="s">
        <v>20254</v>
      </c>
    </row>
    <row r="4715" spans="1:16" x14ac:dyDescent="0.25">
      <c r="A4715">
        <v>10212</v>
      </c>
      <c r="B4715" s="119" t="s">
        <v>2673</v>
      </c>
      <c r="C4715">
        <v>0</v>
      </c>
      <c r="E4715">
        <v>30</v>
      </c>
      <c r="F4715">
        <v>10642</v>
      </c>
      <c r="G4715">
        <v>1</v>
      </c>
      <c r="H4715">
        <v>1099580</v>
      </c>
      <c r="I4715" s="119" t="s">
        <v>16</v>
      </c>
      <c r="J4715" s="119" t="s">
        <v>22</v>
      </c>
      <c r="K4715" s="1">
        <v>46255.758941458334</v>
      </c>
      <c r="L4715">
        <v>0</v>
      </c>
      <c r="M4715">
        <v>0</v>
      </c>
      <c r="N4715">
        <v>0</v>
      </c>
      <c r="O4715">
        <v>0</v>
      </c>
      <c r="P4715" s="119" t="s">
        <v>20254</v>
      </c>
    </row>
    <row r="4716" spans="1:16" x14ac:dyDescent="0.25">
      <c r="A4716">
        <v>10213</v>
      </c>
      <c r="B4716" s="119" t="s">
        <v>2674</v>
      </c>
      <c r="C4716">
        <v>0</v>
      </c>
      <c r="E4716">
        <v>9</v>
      </c>
      <c r="F4716">
        <v>250028</v>
      </c>
      <c r="G4716">
        <v>1</v>
      </c>
      <c r="H4716">
        <v>1770000</v>
      </c>
      <c r="I4716" s="119" t="s">
        <v>16</v>
      </c>
      <c r="J4716" s="119" t="s">
        <v>22</v>
      </c>
      <c r="K4716" s="1">
        <v>46255.758941458334</v>
      </c>
      <c r="L4716">
        <v>0</v>
      </c>
      <c r="M4716">
        <v>0</v>
      </c>
      <c r="N4716">
        <v>0</v>
      </c>
      <c r="O4716">
        <v>0</v>
      </c>
      <c r="P4716" s="119" t="s">
        <v>20254</v>
      </c>
    </row>
    <row r="4717" spans="1:16" x14ac:dyDescent="0.25">
      <c r="A4717">
        <v>10214</v>
      </c>
      <c r="B4717" s="119" t="s">
        <v>2675</v>
      </c>
      <c r="C4717">
        <v>0</v>
      </c>
      <c r="E4717">
        <v>27</v>
      </c>
      <c r="F4717">
        <v>11142</v>
      </c>
      <c r="G4717">
        <v>1</v>
      </c>
      <c r="H4717">
        <v>1149580</v>
      </c>
      <c r="I4717" s="119" t="s">
        <v>16</v>
      </c>
      <c r="J4717" s="119" t="s">
        <v>139</v>
      </c>
      <c r="K4717" s="1">
        <v>46255.758941458334</v>
      </c>
      <c r="L4717">
        <v>0</v>
      </c>
      <c r="M4717">
        <v>0</v>
      </c>
      <c r="N4717">
        <v>0</v>
      </c>
      <c r="O4717">
        <v>0</v>
      </c>
      <c r="P4717" s="119" t="s">
        <v>20254</v>
      </c>
    </row>
    <row r="4718" spans="1:16" x14ac:dyDescent="0.25">
      <c r="A4718">
        <v>10215</v>
      </c>
      <c r="B4718" s="119" t="s">
        <v>2676</v>
      </c>
      <c r="C4718">
        <v>0</v>
      </c>
      <c r="E4718">
        <v>15</v>
      </c>
      <c r="F4718">
        <v>60102</v>
      </c>
      <c r="G4718">
        <v>2</v>
      </c>
      <c r="H4718">
        <v>999999</v>
      </c>
      <c r="I4718" s="119" t="s">
        <v>16</v>
      </c>
      <c r="J4718" s="119" t="s">
        <v>222</v>
      </c>
      <c r="K4718" s="1">
        <v>46255.758941458334</v>
      </c>
      <c r="L4718">
        <v>0</v>
      </c>
      <c r="M4718">
        <v>0</v>
      </c>
      <c r="N4718">
        <v>0</v>
      </c>
      <c r="O4718">
        <v>0</v>
      </c>
      <c r="P4718" s="119" t="s">
        <v>20254</v>
      </c>
    </row>
    <row r="4719" spans="1:16" x14ac:dyDescent="0.25">
      <c r="A4719">
        <v>10216</v>
      </c>
      <c r="B4719" s="119" t="s">
        <v>2677</v>
      </c>
      <c r="C4719">
        <v>0</v>
      </c>
      <c r="E4719">
        <v>19</v>
      </c>
      <c r="F4719">
        <v>30542</v>
      </c>
      <c r="G4719">
        <v>1</v>
      </c>
      <c r="H4719">
        <v>999580</v>
      </c>
      <c r="I4719" s="119" t="s">
        <v>16</v>
      </c>
      <c r="J4719" s="119" t="s">
        <v>139</v>
      </c>
      <c r="K4719" s="1">
        <v>46255.758941458334</v>
      </c>
      <c r="L4719">
        <v>0</v>
      </c>
      <c r="M4719">
        <v>0</v>
      </c>
      <c r="N4719">
        <v>0</v>
      </c>
      <c r="O4719">
        <v>0</v>
      </c>
      <c r="P4719" s="119" t="s">
        <v>20254</v>
      </c>
    </row>
    <row r="4720" spans="1:16" x14ac:dyDescent="0.25">
      <c r="A4720">
        <v>10217</v>
      </c>
      <c r="B4720" s="119" t="s">
        <v>2678</v>
      </c>
      <c r="C4720">
        <v>0</v>
      </c>
      <c r="E4720">
        <v>21</v>
      </c>
      <c r="F4720">
        <v>7742</v>
      </c>
      <c r="G4720">
        <v>1</v>
      </c>
      <c r="H4720">
        <v>1499999</v>
      </c>
      <c r="I4720" s="119" t="s">
        <v>16</v>
      </c>
      <c r="J4720" s="119" t="s">
        <v>222</v>
      </c>
      <c r="K4720" s="1">
        <v>46255.758941458334</v>
      </c>
      <c r="L4720">
        <v>0</v>
      </c>
      <c r="M4720">
        <v>0</v>
      </c>
      <c r="N4720">
        <v>0</v>
      </c>
      <c r="O4720">
        <v>0</v>
      </c>
      <c r="P4720" s="119" t="s">
        <v>20254</v>
      </c>
    </row>
    <row r="4721" spans="1:16" x14ac:dyDescent="0.25">
      <c r="A4721">
        <v>10218</v>
      </c>
      <c r="B4721" s="119" t="s">
        <v>2679</v>
      </c>
      <c r="C4721">
        <v>0</v>
      </c>
      <c r="E4721">
        <v>25</v>
      </c>
      <c r="F4721">
        <v>13042</v>
      </c>
      <c r="G4721">
        <v>1</v>
      </c>
      <c r="H4721">
        <v>1099580</v>
      </c>
      <c r="I4721" s="119" t="s">
        <v>16</v>
      </c>
      <c r="J4721" s="119" t="s">
        <v>139</v>
      </c>
      <c r="K4721" s="1">
        <v>46255.758941458334</v>
      </c>
      <c r="L4721">
        <v>0</v>
      </c>
      <c r="M4721">
        <v>0</v>
      </c>
      <c r="N4721">
        <v>0</v>
      </c>
      <c r="O4721">
        <v>0</v>
      </c>
      <c r="P4721" s="119" t="s">
        <v>20254</v>
      </c>
    </row>
    <row r="4722" spans="1:16" x14ac:dyDescent="0.25">
      <c r="A4722">
        <v>10219</v>
      </c>
      <c r="B4722" s="119" t="s">
        <v>2680</v>
      </c>
      <c r="C4722">
        <v>0</v>
      </c>
      <c r="E4722">
        <v>67</v>
      </c>
      <c r="F4722">
        <v>21344</v>
      </c>
      <c r="G4722">
        <v>3</v>
      </c>
      <c r="H4722">
        <v>889580</v>
      </c>
      <c r="I4722" s="119" t="s">
        <v>16</v>
      </c>
      <c r="J4722" s="119" t="s">
        <v>222</v>
      </c>
      <c r="K4722" s="1">
        <v>46255.758941458334</v>
      </c>
      <c r="L4722">
        <v>0</v>
      </c>
      <c r="M4722">
        <v>0</v>
      </c>
      <c r="N4722">
        <v>0</v>
      </c>
      <c r="O4722">
        <v>0</v>
      </c>
      <c r="P4722" s="119" t="s">
        <v>20254</v>
      </c>
    </row>
    <row r="4723" spans="1:16" x14ac:dyDescent="0.25">
      <c r="A4723">
        <v>10220</v>
      </c>
      <c r="B4723" s="119" t="s">
        <v>2681</v>
      </c>
      <c r="C4723">
        <v>0</v>
      </c>
      <c r="E4723">
        <v>21</v>
      </c>
      <c r="F4723">
        <v>5642</v>
      </c>
      <c r="G4723">
        <v>1</v>
      </c>
      <c r="H4723">
        <v>759729</v>
      </c>
      <c r="I4723" s="119" t="s">
        <v>16</v>
      </c>
      <c r="J4723" s="119" t="s">
        <v>139</v>
      </c>
      <c r="K4723" s="1">
        <v>46255.758941458334</v>
      </c>
      <c r="L4723">
        <v>0</v>
      </c>
      <c r="M4723">
        <v>0</v>
      </c>
      <c r="N4723">
        <v>0</v>
      </c>
      <c r="O4723">
        <v>0</v>
      </c>
      <c r="P4723" s="119" t="s">
        <v>20254</v>
      </c>
    </row>
    <row r="4724" spans="1:16" x14ac:dyDescent="0.25">
      <c r="A4724">
        <v>10221</v>
      </c>
      <c r="B4724" s="119" t="s">
        <v>2682</v>
      </c>
      <c r="C4724">
        <v>0</v>
      </c>
      <c r="E4724">
        <v>62</v>
      </c>
      <c r="F4724">
        <v>40295</v>
      </c>
      <c r="G4724">
        <v>0</v>
      </c>
      <c r="H4724">
        <v>0</v>
      </c>
      <c r="I4724" s="119" t="s">
        <v>16</v>
      </c>
      <c r="J4724" s="119" t="s">
        <v>222</v>
      </c>
      <c r="K4724" s="1">
        <v>46255.758941458334</v>
      </c>
      <c r="L4724">
        <v>0</v>
      </c>
      <c r="M4724">
        <v>0</v>
      </c>
      <c r="N4724">
        <v>0</v>
      </c>
      <c r="O4724">
        <v>0</v>
      </c>
      <c r="P4724" s="119" t="s">
        <v>20254</v>
      </c>
    </row>
    <row r="4725" spans="1:16" x14ac:dyDescent="0.25">
      <c r="A4725">
        <v>10222</v>
      </c>
      <c r="B4725" s="119" t="s">
        <v>2683</v>
      </c>
      <c r="C4725">
        <v>0</v>
      </c>
      <c r="E4725">
        <v>26</v>
      </c>
      <c r="F4725">
        <v>5342</v>
      </c>
      <c r="G4725">
        <v>0</v>
      </c>
      <c r="H4725">
        <v>0</v>
      </c>
      <c r="I4725" s="119" t="s">
        <v>16</v>
      </c>
      <c r="J4725" s="119" t="s">
        <v>139</v>
      </c>
      <c r="K4725" s="1">
        <v>46255.758941458334</v>
      </c>
      <c r="L4725">
        <v>0</v>
      </c>
      <c r="M4725">
        <v>0</v>
      </c>
      <c r="N4725">
        <v>0</v>
      </c>
      <c r="O4725">
        <v>0</v>
      </c>
      <c r="P4725" s="119" t="s">
        <v>20254</v>
      </c>
    </row>
    <row r="4726" spans="1:16" x14ac:dyDescent="0.25">
      <c r="A4726">
        <v>10223</v>
      </c>
      <c r="B4726" s="119" t="s">
        <v>2684</v>
      </c>
      <c r="C4726">
        <v>0</v>
      </c>
      <c r="E4726">
        <v>60</v>
      </c>
      <c r="F4726">
        <v>57605</v>
      </c>
      <c r="G4726">
        <v>1</v>
      </c>
      <c r="H4726">
        <v>1199580</v>
      </c>
      <c r="I4726" s="119" t="s">
        <v>16</v>
      </c>
      <c r="J4726" s="119" t="s">
        <v>222</v>
      </c>
      <c r="K4726" s="1">
        <v>46255.758941458334</v>
      </c>
      <c r="L4726">
        <v>0</v>
      </c>
      <c r="M4726">
        <v>0</v>
      </c>
      <c r="N4726">
        <v>0</v>
      </c>
      <c r="O4726">
        <v>0</v>
      </c>
      <c r="P4726" s="119" t="s">
        <v>20254</v>
      </c>
    </row>
    <row r="4727" spans="1:16" x14ac:dyDescent="0.25">
      <c r="A4727">
        <v>10224</v>
      </c>
      <c r="B4727" s="119" t="s">
        <v>2685</v>
      </c>
      <c r="C4727">
        <v>0</v>
      </c>
      <c r="E4727">
        <v>89</v>
      </c>
      <c r="F4727">
        <v>21142</v>
      </c>
      <c r="G4727">
        <v>1</v>
      </c>
      <c r="H4727">
        <v>1990000</v>
      </c>
      <c r="I4727" s="119" t="s">
        <v>16</v>
      </c>
      <c r="J4727" s="119" t="s">
        <v>139</v>
      </c>
      <c r="K4727" s="1">
        <v>46255.758941458334</v>
      </c>
      <c r="L4727">
        <v>0</v>
      </c>
      <c r="M4727">
        <v>0</v>
      </c>
      <c r="N4727">
        <v>0</v>
      </c>
      <c r="O4727">
        <v>0</v>
      </c>
      <c r="P4727" s="119" t="s">
        <v>20254</v>
      </c>
    </row>
    <row r="4728" spans="1:16" x14ac:dyDescent="0.25">
      <c r="A4728">
        <v>10225</v>
      </c>
      <c r="B4728" s="119" t="s">
        <v>2686</v>
      </c>
      <c r="C4728">
        <v>0</v>
      </c>
      <c r="E4728">
        <v>29</v>
      </c>
      <c r="F4728">
        <v>15142</v>
      </c>
      <c r="G4728">
        <v>1</v>
      </c>
      <c r="H4728">
        <v>720000</v>
      </c>
      <c r="I4728" s="119" t="s">
        <v>16</v>
      </c>
      <c r="J4728" s="119" t="s">
        <v>222</v>
      </c>
      <c r="K4728" s="1">
        <v>46255.758941458334</v>
      </c>
      <c r="L4728">
        <v>0</v>
      </c>
      <c r="M4728">
        <v>0</v>
      </c>
      <c r="N4728">
        <v>0</v>
      </c>
      <c r="O4728">
        <v>0</v>
      </c>
      <c r="P4728" s="119" t="s">
        <v>20254</v>
      </c>
    </row>
    <row r="4729" spans="1:16" x14ac:dyDescent="0.25">
      <c r="A4729">
        <v>10226</v>
      </c>
      <c r="B4729" s="119" t="s">
        <v>2687</v>
      </c>
      <c r="C4729">
        <v>0</v>
      </c>
      <c r="E4729">
        <v>17</v>
      </c>
      <c r="F4729">
        <v>150025</v>
      </c>
      <c r="G4729">
        <v>2</v>
      </c>
      <c r="H4729">
        <v>1249580</v>
      </c>
      <c r="I4729" s="119" t="s">
        <v>16</v>
      </c>
      <c r="J4729" s="119" t="s">
        <v>22</v>
      </c>
      <c r="K4729" s="1">
        <v>46255.758941458334</v>
      </c>
      <c r="L4729">
        <v>0</v>
      </c>
      <c r="M4729">
        <v>0</v>
      </c>
      <c r="N4729">
        <v>0</v>
      </c>
      <c r="O4729">
        <v>0</v>
      </c>
      <c r="P4729" s="119" t="s">
        <v>20254</v>
      </c>
    </row>
    <row r="4730" spans="1:16" x14ac:dyDescent="0.25">
      <c r="A4730">
        <v>10227</v>
      </c>
      <c r="B4730" s="119" t="s">
        <v>2688</v>
      </c>
      <c r="C4730">
        <v>0</v>
      </c>
      <c r="E4730">
        <v>32</v>
      </c>
      <c r="F4730">
        <v>14542</v>
      </c>
      <c r="G4730">
        <v>1</v>
      </c>
      <c r="H4730">
        <v>2270000</v>
      </c>
      <c r="I4730" s="119" t="s">
        <v>16</v>
      </c>
      <c r="J4730" s="119" t="s">
        <v>22</v>
      </c>
      <c r="K4730" s="1">
        <v>46255.758941458334</v>
      </c>
      <c r="L4730">
        <v>0</v>
      </c>
      <c r="M4730">
        <v>0</v>
      </c>
      <c r="N4730">
        <v>0</v>
      </c>
      <c r="O4730">
        <v>0</v>
      </c>
      <c r="P4730" s="119" t="s">
        <v>20254</v>
      </c>
    </row>
    <row r="4731" spans="1:16" x14ac:dyDescent="0.25">
      <c r="A4731">
        <v>10228</v>
      </c>
      <c r="B4731" s="119" t="s">
        <v>2689</v>
      </c>
      <c r="C4731">
        <v>0</v>
      </c>
      <c r="E4731">
        <v>93</v>
      </c>
      <c r="F4731">
        <v>20344</v>
      </c>
      <c r="G4731">
        <v>2</v>
      </c>
      <c r="H4731">
        <v>1249580</v>
      </c>
      <c r="I4731" s="119" t="s">
        <v>16</v>
      </c>
      <c r="J4731" s="119" t="s">
        <v>22</v>
      </c>
      <c r="K4731" s="1">
        <v>46255.758941458334</v>
      </c>
      <c r="L4731">
        <v>0</v>
      </c>
      <c r="M4731">
        <v>0</v>
      </c>
      <c r="N4731">
        <v>0</v>
      </c>
      <c r="O4731">
        <v>0</v>
      </c>
      <c r="P4731" s="119" t="s">
        <v>20254</v>
      </c>
    </row>
    <row r="4732" spans="1:16" x14ac:dyDescent="0.25">
      <c r="A4732">
        <v>10229</v>
      </c>
      <c r="B4732" s="119" t="s">
        <v>2690</v>
      </c>
      <c r="C4732">
        <v>0</v>
      </c>
      <c r="E4732">
        <v>31</v>
      </c>
      <c r="F4732">
        <v>11742</v>
      </c>
      <c r="G4732">
        <v>2</v>
      </c>
      <c r="H4732">
        <v>1199999</v>
      </c>
      <c r="I4732" s="119" t="s">
        <v>16</v>
      </c>
      <c r="J4732" s="119" t="s">
        <v>22</v>
      </c>
      <c r="K4732" s="1">
        <v>46255.758941458334</v>
      </c>
      <c r="L4732">
        <v>0</v>
      </c>
      <c r="M4732">
        <v>0</v>
      </c>
      <c r="N4732">
        <v>0</v>
      </c>
      <c r="O4732">
        <v>0</v>
      </c>
      <c r="P4732" s="119" t="s">
        <v>20254</v>
      </c>
    </row>
    <row r="4733" spans="1:16" x14ac:dyDescent="0.25">
      <c r="A4733">
        <v>10230</v>
      </c>
      <c r="B4733" s="119" t="s">
        <v>2691</v>
      </c>
      <c r="C4733">
        <v>0</v>
      </c>
      <c r="E4733">
        <v>13</v>
      </c>
      <c r="F4733">
        <v>250001</v>
      </c>
      <c r="G4733">
        <v>1</v>
      </c>
      <c r="H4733">
        <v>1299580</v>
      </c>
      <c r="I4733" s="119" t="s">
        <v>16</v>
      </c>
      <c r="J4733" s="119" t="s">
        <v>22</v>
      </c>
      <c r="K4733" s="1">
        <v>46255.758941458334</v>
      </c>
      <c r="L4733">
        <v>0</v>
      </c>
      <c r="M4733">
        <v>0</v>
      </c>
      <c r="N4733">
        <v>0</v>
      </c>
      <c r="O4733">
        <v>0</v>
      </c>
      <c r="P4733" s="119" t="s">
        <v>20254</v>
      </c>
    </row>
    <row r="4734" spans="1:16" x14ac:dyDescent="0.25">
      <c r="A4734">
        <v>10231</v>
      </c>
      <c r="B4734" s="119" t="s">
        <v>2692</v>
      </c>
      <c r="C4734">
        <v>0</v>
      </c>
      <c r="E4734">
        <v>12</v>
      </c>
      <c r="F4734">
        <v>10044</v>
      </c>
      <c r="G4734">
        <v>1</v>
      </c>
      <c r="H4734">
        <v>1349580</v>
      </c>
      <c r="I4734" s="119" t="s">
        <v>16</v>
      </c>
      <c r="J4734" s="119" t="s">
        <v>22</v>
      </c>
      <c r="K4734" s="1">
        <v>46255.758941458334</v>
      </c>
      <c r="L4734">
        <v>0</v>
      </c>
      <c r="M4734">
        <v>0</v>
      </c>
      <c r="N4734">
        <v>0</v>
      </c>
      <c r="O4734">
        <v>0</v>
      </c>
      <c r="P4734" s="119" t="s">
        <v>20254</v>
      </c>
    </row>
    <row r="4735" spans="1:16" x14ac:dyDescent="0.25">
      <c r="A4735">
        <v>10232</v>
      </c>
      <c r="B4735" s="119" t="s">
        <v>2693</v>
      </c>
      <c r="C4735">
        <v>0</v>
      </c>
      <c r="E4735">
        <v>10</v>
      </c>
      <c r="F4735">
        <v>250828</v>
      </c>
      <c r="G4735">
        <v>2</v>
      </c>
      <c r="H4735">
        <v>2000000</v>
      </c>
      <c r="I4735" s="119" t="s">
        <v>16</v>
      </c>
      <c r="J4735" s="119" t="s">
        <v>22</v>
      </c>
      <c r="K4735" s="1">
        <v>46255.758941458334</v>
      </c>
      <c r="L4735">
        <v>0</v>
      </c>
      <c r="M4735">
        <v>0</v>
      </c>
      <c r="N4735">
        <v>0</v>
      </c>
      <c r="O4735">
        <v>0</v>
      </c>
      <c r="P4735" s="119" t="s">
        <v>20254</v>
      </c>
    </row>
    <row r="4736" spans="1:16" x14ac:dyDescent="0.25">
      <c r="A4736">
        <v>10233</v>
      </c>
      <c r="B4736" s="119" t="s">
        <v>2694</v>
      </c>
      <c r="C4736">
        <v>0</v>
      </c>
      <c r="E4736">
        <v>76</v>
      </c>
      <c r="F4736">
        <v>102201</v>
      </c>
      <c r="G4736">
        <v>1</v>
      </c>
      <c r="H4736">
        <v>1599580</v>
      </c>
      <c r="I4736" s="119" t="s">
        <v>16</v>
      </c>
      <c r="J4736" s="119" t="s">
        <v>24</v>
      </c>
      <c r="K4736" s="1">
        <v>46255.758941458334</v>
      </c>
      <c r="L4736">
        <v>0</v>
      </c>
      <c r="M4736">
        <v>0</v>
      </c>
      <c r="N4736">
        <v>0</v>
      </c>
      <c r="O4736">
        <v>0</v>
      </c>
      <c r="P4736" s="119" t="s">
        <v>20254</v>
      </c>
    </row>
    <row r="4737" spans="1:16" x14ac:dyDescent="0.25">
      <c r="A4737">
        <v>10234</v>
      </c>
      <c r="B4737" s="119" t="s">
        <v>2695</v>
      </c>
      <c r="C4737">
        <v>0</v>
      </c>
      <c r="E4737">
        <v>79</v>
      </c>
      <c r="F4737">
        <v>51870</v>
      </c>
      <c r="G4737">
        <v>1</v>
      </c>
      <c r="H4737">
        <v>1649580</v>
      </c>
      <c r="I4737" s="119" t="s">
        <v>16</v>
      </c>
      <c r="J4737" s="119" t="s">
        <v>24</v>
      </c>
      <c r="K4737" s="1">
        <v>46255.758941458334</v>
      </c>
      <c r="L4737">
        <v>0</v>
      </c>
      <c r="M4737">
        <v>0</v>
      </c>
      <c r="N4737">
        <v>0</v>
      </c>
      <c r="O4737">
        <v>0</v>
      </c>
      <c r="P4737" s="119" t="s">
        <v>20254</v>
      </c>
    </row>
    <row r="4738" spans="1:16" x14ac:dyDescent="0.25">
      <c r="A4738">
        <v>10235</v>
      </c>
      <c r="B4738" s="119" t="s">
        <v>2696</v>
      </c>
      <c r="C4738">
        <v>0</v>
      </c>
      <c r="E4738">
        <v>119</v>
      </c>
      <c r="F4738">
        <v>250002</v>
      </c>
      <c r="G4738">
        <v>2</v>
      </c>
      <c r="H4738">
        <v>1589580</v>
      </c>
      <c r="I4738" s="119" t="s">
        <v>16</v>
      </c>
      <c r="J4738" s="119" t="s">
        <v>24</v>
      </c>
      <c r="K4738" s="1">
        <v>46255.758941458334</v>
      </c>
      <c r="L4738">
        <v>0</v>
      </c>
      <c r="M4738">
        <v>0</v>
      </c>
      <c r="N4738">
        <v>0</v>
      </c>
      <c r="O4738">
        <v>0</v>
      </c>
      <c r="P4738" s="119" t="s">
        <v>20254</v>
      </c>
    </row>
    <row r="4739" spans="1:16" x14ac:dyDescent="0.25">
      <c r="A4739">
        <v>10236</v>
      </c>
      <c r="B4739" s="119" t="s">
        <v>2697</v>
      </c>
      <c r="C4739">
        <v>0</v>
      </c>
      <c r="E4739">
        <v>71</v>
      </c>
      <c r="F4739">
        <v>91016</v>
      </c>
      <c r="G4739">
        <v>1</v>
      </c>
      <c r="H4739">
        <v>1599580</v>
      </c>
      <c r="I4739" s="119" t="s">
        <v>16</v>
      </c>
      <c r="J4739" s="119" t="s">
        <v>24</v>
      </c>
      <c r="K4739" s="1">
        <v>46255.758941458334</v>
      </c>
      <c r="L4739">
        <v>0</v>
      </c>
      <c r="M4739">
        <v>0</v>
      </c>
      <c r="N4739">
        <v>0</v>
      </c>
      <c r="O4739">
        <v>0</v>
      </c>
      <c r="P4739" s="119" t="s">
        <v>20254</v>
      </c>
    </row>
    <row r="4740" spans="1:16" x14ac:dyDescent="0.25">
      <c r="A4740">
        <v>10237</v>
      </c>
      <c r="B4740" s="119" t="s">
        <v>2698</v>
      </c>
      <c r="C4740">
        <v>0</v>
      </c>
      <c r="E4740">
        <v>85</v>
      </c>
      <c r="F4740">
        <v>260325</v>
      </c>
      <c r="G4740">
        <v>2</v>
      </c>
      <c r="H4740">
        <v>2500000</v>
      </c>
      <c r="I4740" s="119" t="s">
        <v>16</v>
      </c>
      <c r="J4740" s="119" t="s">
        <v>24</v>
      </c>
      <c r="K4740" s="1">
        <v>46255.758941458334</v>
      </c>
      <c r="L4740">
        <v>0</v>
      </c>
      <c r="M4740">
        <v>0</v>
      </c>
      <c r="N4740">
        <v>0</v>
      </c>
      <c r="O4740">
        <v>0</v>
      </c>
      <c r="P4740" s="119" t="s">
        <v>20254</v>
      </c>
    </row>
    <row r="4741" spans="1:16" x14ac:dyDescent="0.25">
      <c r="A4741">
        <v>10238</v>
      </c>
      <c r="B4741" s="119" t="s">
        <v>2699</v>
      </c>
      <c r="C4741">
        <v>0</v>
      </c>
      <c r="E4741">
        <v>112</v>
      </c>
      <c r="F4741">
        <v>60221</v>
      </c>
      <c r="G4741">
        <v>1</v>
      </c>
      <c r="H4741">
        <v>1649580</v>
      </c>
      <c r="I4741" s="119" t="s">
        <v>16</v>
      </c>
      <c r="J4741" s="119" t="s">
        <v>24</v>
      </c>
      <c r="K4741" s="1">
        <v>46255.758941458334</v>
      </c>
      <c r="L4741">
        <v>0</v>
      </c>
      <c r="M4741">
        <v>0</v>
      </c>
      <c r="N4741">
        <v>0</v>
      </c>
      <c r="O4741">
        <v>0</v>
      </c>
      <c r="P4741" s="119" t="s">
        <v>20254</v>
      </c>
    </row>
    <row r="4742" spans="1:16" x14ac:dyDescent="0.25">
      <c r="A4742">
        <v>10239</v>
      </c>
      <c r="B4742" s="119" t="s">
        <v>2700</v>
      </c>
      <c r="C4742">
        <v>0</v>
      </c>
      <c r="E4742">
        <v>74</v>
      </c>
      <c r="F4742">
        <v>130215</v>
      </c>
      <c r="G4742">
        <v>2</v>
      </c>
      <c r="H4742">
        <v>2400099</v>
      </c>
      <c r="I4742" s="119" t="s">
        <v>16</v>
      </c>
      <c r="J4742" s="119" t="s">
        <v>24</v>
      </c>
      <c r="K4742" s="1">
        <v>46255.758941458334</v>
      </c>
      <c r="L4742">
        <v>0</v>
      </c>
      <c r="M4742">
        <v>0</v>
      </c>
      <c r="N4742">
        <v>0</v>
      </c>
      <c r="O4742">
        <v>0</v>
      </c>
      <c r="P4742" s="119" t="s">
        <v>20254</v>
      </c>
    </row>
    <row r="4743" spans="1:16" x14ac:dyDescent="0.25">
      <c r="A4743">
        <v>10240</v>
      </c>
      <c r="B4743" s="119" t="s">
        <v>2701</v>
      </c>
      <c r="C4743">
        <v>0</v>
      </c>
      <c r="E4743">
        <v>75</v>
      </c>
      <c r="F4743">
        <v>42821</v>
      </c>
      <c r="G4743">
        <v>9</v>
      </c>
      <c r="H4743">
        <v>999998</v>
      </c>
      <c r="I4743" s="119" t="s">
        <v>16</v>
      </c>
      <c r="J4743" s="119" t="s">
        <v>139</v>
      </c>
      <c r="K4743" s="1">
        <v>46255.758941458334</v>
      </c>
      <c r="L4743">
        <v>0</v>
      </c>
      <c r="M4743">
        <v>0</v>
      </c>
      <c r="N4743">
        <v>0</v>
      </c>
      <c r="O4743">
        <v>0</v>
      </c>
      <c r="P4743" s="119" t="s">
        <v>20254</v>
      </c>
    </row>
    <row r="4744" spans="1:16" x14ac:dyDescent="0.25">
      <c r="A4744">
        <v>10241</v>
      </c>
      <c r="B4744" s="119" t="s">
        <v>2676</v>
      </c>
      <c r="C4744">
        <v>0</v>
      </c>
      <c r="E4744">
        <v>57</v>
      </c>
      <c r="F4744">
        <v>27842</v>
      </c>
      <c r="G4744">
        <v>0</v>
      </c>
      <c r="H4744">
        <v>0</v>
      </c>
      <c r="I4744" s="119" t="s">
        <v>16</v>
      </c>
      <c r="J4744" s="119" t="s">
        <v>222</v>
      </c>
      <c r="K4744" s="1">
        <v>46255.758941458334</v>
      </c>
      <c r="L4744">
        <v>0</v>
      </c>
      <c r="M4744">
        <v>0</v>
      </c>
      <c r="N4744">
        <v>0</v>
      </c>
      <c r="O4744">
        <v>0</v>
      </c>
      <c r="P4744" s="119" t="s">
        <v>20254</v>
      </c>
    </row>
    <row r="4745" spans="1:16" x14ac:dyDescent="0.25">
      <c r="A4745">
        <v>10242</v>
      </c>
      <c r="B4745" s="119" t="s">
        <v>2702</v>
      </c>
      <c r="C4745">
        <v>0</v>
      </c>
      <c r="E4745">
        <v>74</v>
      </c>
      <c r="F4745">
        <v>13542</v>
      </c>
      <c r="G4745">
        <v>2</v>
      </c>
      <c r="H4745">
        <v>999999</v>
      </c>
      <c r="I4745" s="119" t="s">
        <v>16</v>
      </c>
      <c r="J4745" s="119" t="s">
        <v>139</v>
      </c>
      <c r="K4745" s="1">
        <v>46255.758941458334</v>
      </c>
      <c r="L4745">
        <v>0</v>
      </c>
      <c r="M4745">
        <v>0</v>
      </c>
      <c r="N4745">
        <v>0</v>
      </c>
      <c r="O4745">
        <v>0</v>
      </c>
      <c r="P4745" s="119" t="s">
        <v>20254</v>
      </c>
    </row>
    <row r="4746" spans="1:16" x14ac:dyDescent="0.25">
      <c r="A4746">
        <v>10243</v>
      </c>
      <c r="B4746" s="119" t="s">
        <v>2678</v>
      </c>
      <c r="C4746">
        <v>0</v>
      </c>
      <c r="E4746">
        <v>34</v>
      </c>
      <c r="F4746">
        <v>30142</v>
      </c>
      <c r="G4746">
        <v>4</v>
      </c>
      <c r="H4746">
        <v>999580</v>
      </c>
      <c r="I4746" s="119" t="s">
        <v>16</v>
      </c>
      <c r="J4746" s="119" t="s">
        <v>222</v>
      </c>
      <c r="K4746" s="1">
        <v>46255.758941458334</v>
      </c>
      <c r="L4746">
        <v>0</v>
      </c>
      <c r="M4746">
        <v>0</v>
      </c>
      <c r="N4746">
        <v>0</v>
      </c>
      <c r="O4746">
        <v>0</v>
      </c>
      <c r="P4746" s="119" t="s">
        <v>20254</v>
      </c>
    </row>
    <row r="4747" spans="1:16" x14ac:dyDescent="0.25">
      <c r="A4747">
        <v>10244</v>
      </c>
      <c r="B4747" s="119" t="s">
        <v>2703</v>
      </c>
      <c r="C4747">
        <v>0</v>
      </c>
      <c r="E4747">
        <v>36</v>
      </c>
      <c r="F4747">
        <v>11442</v>
      </c>
      <c r="G4747">
        <v>1</v>
      </c>
      <c r="H4747">
        <v>2060000</v>
      </c>
      <c r="I4747" s="119" t="s">
        <v>16</v>
      </c>
      <c r="J4747" s="119" t="s">
        <v>139</v>
      </c>
      <c r="K4747" s="1">
        <v>46255.758941458334</v>
      </c>
      <c r="L4747">
        <v>0</v>
      </c>
      <c r="M4747">
        <v>0</v>
      </c>
      <c r="N4747">
        <v>0</v>
      </c>
      <c r="O4747">
        <v>0</v>
      </c>
      <c r="P4747" s="119" t="s">
        <v>20254</v>
      </c>
    </row>
    <row r="4748" spans="1:16" x14ac:dyDescent="0.25">
      <c r="A4748">
        <v>10245</v>
      </c>
      <c r="B4748" s="119" t="s">
        <v>2680</v>
      </c>
      <c r="C4748">
        <v>0</v>
      </c>
      <c r="E4748">
        <v>68</v>
      </c>
      <c r="F4748">
        <v>250000</v>
      </c>
      <c r="G4748">
        <v>3</v>
      </c>
      <c r="H4748">
        <v>2355294</v>
      </c>
      <c r="I4748" s="119" t="s">
        <v>16</v>
      </c>
      <c r="J4748" s="119" t="s">
        <v>222</v>
      </c>
      <c r="K4748" s="1">
        <v>46255.758941458334</v>
      </c>
      <c r="L4748">
        <v>0</v>
      </c>
      <c r="M4748">
        <v>0</v>
      </c>
      <c r="N4748">
        <v>0</v>
      </c>
      <c r="O4748">
        <v>0</v>
      </c>
      <c r="P4748" s="119" t="s">
        <v>20254</v>
      </c>
    </row>
    <row r="4749" spans="1:16" x14ac:dyDescent="0.25">
      <c r="A4749">
        <v>10246</v>
      </c>
      <c r="B4749" s="119" t="s">
        <v>2704</v>
      </c>
      <c r="C4749">
        <v>0</v>
      </c>
      <c r="E4749">
        <v>73</v>
      </c>
      <c r="F4749">
        <v>26742</v>
      </c>
      <c r="G4749">
        <v>5</v>
      </c>
      <c r="H4749">
        <v>1009580</v>
      </c>
      <c r="I4749" s="119" t="s">
        <v>16</v>
      </c>
      <c r="J4749" s="119" t="s">
        <v>139</v>
      </c>
      <c r="K4749" s="1">
        <v>46255.758941458334</v>
      </c>
      <c r="L4749">
        <v>0</v>
      </c>
      <c r="M4749">
        <v>0</v>
      </c>
      <c r="N4749">
        <v>0</v>
      </c>
      <c r="O4749">
        <v>0</v>
      </c>
      <c r="P4749" s="119" t="s">
        <v>20254</v>
      </c>
    </row>
    <row r="4750" spans="1:16" x14ac:dyDescent="0.25">
      <c r="A4750">
        <v>10247</v>
      </c>
      <c r="B4750" s="119" t="s">
        <v>2682</v>
      </c>
      <c r="C4750">
        <v>0</v>
      </c>
      <c r="E4750">
        <v>49</v>
      </c>
      <c r="F4750">
        <v>40207</v>
      </c>
      <c r="G4750">
        <v>1</v>
      </c>
      <c r="H4750">
        <v>2190000</v>
      </c>
      <c r="I4750" s="119" t="s">
        <v>16</v>
      </c>
      <c r="J4750" s="119" t="s">
        <v>222</v>
      </c>
      <c r="K4750" s="1">
        <v>46255.758941458334</v>
      </c>
      <c r="L4750">
        <v>0</v>
      </c>
      <c r="M4750">
        <v>0</v>
      </c>
      <c r="N4750">
        <v>0</v>
      </c>
      <c r="O4750">
        <v>0</v>
      </c>
      <c r="P4750" s="119" t="s">
        <v>20254</v>
      </c>
    </row>
    <row r="4751" spans="1:16" x14ac:dyDescent="0.25">
      <c r="A4751">
        <v>10248</v>
      </c>
      <c r="B4751" s="119" t="s">
        <v>2705</v>
      </c>
      <c r="C4751">
        <v>0</v>
      </c>
      <c r="E4751">
        <v>65</v>
      </c>
      <c r="F4751">
        <v>8642</v>
      </c>
      <c r="G4751">
        <v>1</v>
      </c>
      <c r="H4751">
        <v>999580</v>
      </c>
      <c r="I4751" s="119" t="s">
        <v>16</v>
      </c>
      <c r="J4751" s="119" t="s">
        <v>139</v>
      </c>
      <c r="K4751" s="1">
        <v>46255.758941458334</v>
      </c>
      <c r="L4751">
        <v>0</v>
      </c>
      <c r="M4751">
        <v>0</v>
      </c>
      <c r="N4751">
        <v>0</v>
      </c>
      <c r="O4751">
        <v>0</v>
      </c>
      <c r="P4751" s="119" t="s">
        <v>20254</v>
      </c>
    </row>
    <row r="4752" spans="1:16" x14ac:dyDescent="0.25">
      <c r="A4752">
        <v>10249</v>
      </c>
      <c r="B4752" s="119" t="s">
        <v>2684</v>
      </c>
      <c r="C4752">
        <v>0</v>
      </c>
      <c r="E4752">
        <v>94</v>
      </c>
      <c r="F4752">
        <v>60000</v>
      </c>
      <c r="G4752">
        <v>1</v>
      </c>
      <c r="H4752">
        <v>1299580</v>
      </c>
      <c r="I4752" s="119" t="s">
        <v>16</v>
      </c>
      <c r="J4752" s="119" t="s">
        <v>222</v>
      </c>
      <c r="K4752" s="1">
        <v>46255.758941458334</v>
      </c>
      <c r="L4752">
        <v>0</v>
      </c>
      <c r="M4752">
        <v>0</v>
      </c>
      <c r="N4752">
        <v>0</v>
      </c>
      <c r="O4752">
        <v>0</v>
      </c>
      <c r="P4752" s="119" t="s">
        <v>20254</v>
      </c>
    </row>
    <row r="4753" spans="1:16" x14ac:dyDescent="0.25">
      <c r="A4753">
        <v>10250</v>
      </c>
      <c r="B4753" s="119" t="s">
        <v>2706</v>
      </c>
      <c r="C4753">
        <v>0</v>
      </c>
      <c r="E4753">
        <v>62</v>
      </c>
      <c r="F4753">
        <v>1542</v>
      </c>
      <c r="G4753">
        <v>3</v>
      </c>
      <c r="H4753">
        <v>1399580</v>
      </c>
      <c r="I4753" s="119" t="s">
        <v>16</v>
      </c>
      <c r="J4753" s="119" t="s">
        <v>139</v>
      </c>
      <c r="K4753" s="1">
        <v>46255.758941458334</v>
      </c>
      <c r="L4753">
        <v>0</v>
      </c>
      <c r="M4753">
        <v>0</v>
      </c>
      <c r="N4753">
        <v>0</v>
      </c>
      <c r="O4753">
        <v>0</v>
      </c>
      <c r="P4753" s="119" t="s">
        <v>20254</v>
      </c>
    </row>
    <row r="4754" spans="1:16" x14ac:dyDescent="0.25">
      <c r="A4754">
        <v>10251</v>
      </c>
      <c r="B4754" s="119" t="s">
        <v>2686</v>
      </c>
      <c r="C4754">
        <v>0</v>
      </c>
      <c r="E4754">
        <v>52</v>
      </c>
      <c r="F4754">
        <v>35742</v>
      </c>
      <c r="G4754">
        <v>1</v>
      </c>
      <c r="H4754">
        <v>1099580</v>
      </c>
      <c r="I4754" s="119" t="s">
        <v>16</v>
      </c>
      <c r="J4754" s="119" t="s">
        <v>222</v>
      </c>
      <c r="K4754" s="1">
        <v>46255.758941458334</v>
      </c>
      <c r="L4754">
        <v>0</v>
      </c>
      <c r="M4754">
        <v>0</v>
      </c>
      <c r="N4754">
        <v>0</v>
      </c>
      <c r="O4754">
        <v>0</v>
      </c>
      <c r="P4754" s="119" t="s">
        <v>20254</v>
      </c>
    </row>
    <row r="4755" spans="1:16" x14ac:dyDescent="0.25">
      <c r="A4755">
        <v>10252</v>
      </c>
      <c r="B4755" s="119" t="s">
        <v>2707</v>
      </c>
      <c r="C4755">
        <v>0</v>
      </c>
      <c r="E4755">
        <v>70</v>
      </c>
      <c r="F4755">
        <v>3742</v>
      </c>
      <c r="G4755">
        <v>1</v>
      </c>
      <c r="H4755">
        <v>1329580</v>
      </c>
      <c r="I4755" s="119" t="s">
        <v>16</v>
      </c>
      <c r="J4755" s="119" t="s">
        <v>139</v>
      </c>
      <c r="K4755" s="1">
        <v>46255.758941458334</v>
      </c>
      <c r="L4755">
        <v>0</v>
      </c>
      <c r="M4755">
        <v>0</v>
      </c>
      <c r="N4755">
        <v>0</v>
      </c>
      <c r="O4755">
        <v>0</v>
      </c>
      <c r="P4755" s="119" t="s">
        <v>20254</v>
      </c>
    </row>
    <row r="4756" spans="1:16" x14ac:dyDescent="0.25">
      <c r="A4756">
        <v>10253</v>
      </c>
      <c r="B4756" s="119" t="s">
        <v>2708</v>
      </c>
      <c r="C4756">
        <v>0</v>
      </c>
      <c r="E4756">
        <v>57</v>
      </c>
      <c r="F4756">
        <v>35342</v>
      </c>
      <c r="G4756">
        <v>3</v>
      </c>
      <c r="H4756">
        <v>1489580</v>
      </c>
      <c r="I4756" s="119" t="s">
        <v>16</v>
      </c>
      <c r="J4756" s="119" t="s">
        <v>222</v>
      </c>
      <c r="K4756" s="1">
        <v>46255.758941458334</v>
      </c>
      <c r="L4756">
        <v>0</v>
      </c>
      <c r="M4756">
        <v>0</v>
      </c>
      <c r="N4756">
        <v>0</v>
      </c>
      <c r="O4756">
        <v>0</v>
      </c>
      <c r="P4756" s="119" t="s">
        <v>20254</v>
      </c>
    </row>
    <row r="4757" spans="1:16" x14ac:dyDescent="0.25">
      <c r="A4757">
        <v>10254</v>
      </c>
      <c r="B4757" s="119" t="s">
        <v>2709</v>
      </c>
      <c r="C4757">
        <v>0</v>
      </c>
      <c r="E4757">
        <v>45</v>
      </c>
      <c r="F4757">
        <v>5188</v>
      </c>
      <c r="G4757">
        <v>48</v>
      </c>
      <c r="H4757">
        <v>35188</v>
      </c>
      <c r="I4757" s="119" t="s">
        <v>16</v>
      </c>
      <c r="J4757" s="119" t="s">
        <v>222</v>
      </c>
      <c r="K4757" s="1">
        <v>46255.758941458334</v>
      </c>
      <c r="L4757">
        <v>0</v>
      </c>
      <c r="M4757">
        <v>0</v>
      </c>
      <c r="N4757">
        <v>0</v>
      </c>
      <c r="O4757">
        <v>0</v>
      </c>
      <c r="P4757" s="119" t="s">
        <v>20254</v>
      </c>
    </row>
    <row r="4758" spans="1:16" x14ac:dyDescent="0.25">
      <c r="A4758">
        <v>10255</v>
      </c>
      <c r="B4758" s="119" t="s">
        <v>2710</v>
      </c>
      <c r="C4758">
        <v>0</v>
      </c>
      <c r="E4758">
        <v>54</v>
      </c>
      <c r="F4758">
        <v>10152</v>
      </c>
      <c r="G4758">
        <v>48</v>
      </c>
      <c r="H4758">
        <v>35063</v>
      </c>
      <c r="I4758" s="119" t="s">
        <v>16</v>
      </c>
      <c r="J4758" s="119" t="s">
        <v>222</v>
      </c>
      <c r="K4758" s="1">
        <v>46255.758941458334</v>
      </c>
      <c r="L4758">
        <v>0</v>
      </c>
      <c r="M4758">
        <v>1</v>
      </c>
      <c r="N4758">
        <v>0</v>
      </c>
      <c r="O4758">
        <v>1</v>
      </c>
      <c r="P4758" s="119" t="s">
        <v>20254</v>
      </c>
    </row>
    <row r="4759" spans="1:16" x14ac:dyDescent="0.25">
      <c r="A4759">
        <v>10256</v>
      </c>
      <c r="B4759" s="119" t="s">
        <v>2711</v>
      </c>
      <c r="C4759">
        <v>0</v>
      </c>
      <c r="E4759">
        <v>68</v>
      </c>
      <c r="F4759">
        <v>10000</v>
      </c>
      <c r="G4759">
        <v>135</v>
      </c>
      <c r="H4759">
        <v>35031</v>
      </c>
      <c r="I4759" s="119" t="s">
        <v>16</v>
      </c>
      <c r="J4759" s="119" t="s">
        <v>222</v>
      </c>
      <c r="K4759" s="1">
        <v>46255.758941458334</v>
      </c>
      <c r="L4759">
        <v>0</v>
      </c>
      <c r="M4759">
        <v>2</v>
      </c>
      <c r="N4759">
        <v>0</v>
      </c>
      <c r="O4759">
        <v>1</v>
      </c>
      <c r="P4759" s="119" t="s">
        <v>20254</v>
      </c>
    </row>
    <row r="4760" spans="1:16" x14ac:dyDescent="0.25">
      <c r="A4760">
        <v>10257</v>
      </c>
      <c r="B4760" s="119" t="s">
        <v>2712</v>
      </c>
      <c r="C4760">
        <v>0</v>
      </c>
      <c r="E4760">
        <v>52</v>
      </c>
      <c r="F4760">
        <v>17122</v>
      </c>
      <c r="G4760">
        <v>98</v>
      </c>
      <c r="H4760">
        <v>31055</v>
      </c>
      <c r="I4760" s="119" t="s">
        <v>16</v>
      </c>
      <c r="J4760" s="119" t="s">
        <v>222</v>
      </c>
      <c r="K4760" s="1">
        <v>46255.758941458334</v>
      </c>
      <c r="L4760">
        <v>0</v>
      </c>
      <c r="M4760">
        <v>1</v>
      </c>
      <c r="N4760">
        <v>0</v>
      </c>
      <c r="O4760">
        <v>1</v>
      </c>
      <c r="P4760" s="119" t="s">
        <v>20254</v>
      </c>
    </row>
    <row r="4761" spans="1:16" x14ac:dyDescent="0.25">
      <c r="A4761">
        <v>10258</v>
      </c>
      <c r="B4761" s="119" t="s">
        <v>2713</v>
      </c>
      <c r="C4761">
        <v>0</v>
      </c>
      <c r="E4761">
        <v>20</v>
      </c>
      <c r="F4761">
        <v>16417</v>
      </c>
      <c r="G4761">
        <v>91</v>
      </c>
      <c r="H4761">
        <v>31082</v>
      </c>
      <c r="I4761" s="119" t="s">
        <v>16</v>
      </c>
      <c r="J4761" s="119" t="s">
        <v>222</v>
      </c>
      <c r="K4761" s="1">
        <v>46255.758941458334</v>
      </c>
      <c r="L4761">
        <v>0</v>
      </c>
      <c r="M4761">
        <v>1</v>
      </c>
      <c r="N4761">
        <v>0</v>
      </c>
      <c r="O4761">
        <v>1</v>
      </c>
      <c r="P4761" s="119" t="s">
        <v>20254</v>
      </c>
    </row>
    <row r="4762" spans="1:16" x14ac:dyDescent="0.25">
      <c r="A4762">
        <v>10259</v>
      </c>
      <c r="B4762" s="119" t="s">
        <v>2714</v>
      </c>
      <c r="C4762">
        <v>0</v>
      </c>
      <c r="E4762">
        <v>70</v>
      </c>
      <c r="F4762">
        <v>10275</v>
      </c>
      <c r="G4762">
        <v>81</v>
      </c>
      <c r="H4762">
        <v>34999</v>
      </c>
      <c r="I4762" s="119" t="s">
        <v>16</v>
      </c>
      <c r="J4762" s="119" t="s">
        <v>222</v>
      </c>
      <c r="K4762" s="1">
        <v>46255.758941458334</v>
      </c>
      <c r="L4762">
        <v>14</v>
      </c>
      <c r="M4762">
        <v>1</v>
      </c>
      <c r="N4762">
        <v>0</v>
      </c>
      <c r="O4762">
        <v>1</v>
      </c>
      <c r="P4762" s="119" t="s">
        <v>20254</v>
      </c>
    </row>
    <row r="4763" spans="1:16" x14ac:dyDescent="0.25">
      <c r="A4763">
        <v>10260</v>
      </c>
      <c r="B4763" s="119" t="s">
        <v>2715</v>
      </c>
      <c r="C4763">
        <v>0</v>
      </c>
      <c r="E4763">
        <v>48</v>
      </c>
      <c r="F4763">
        <v>12506</v>
      </c>
      <c r="G4763">
        <v>127</v>
      </c>
      <c r="H4763">
        <v>25405</v>
      </c>
      <c r="I4763" s="119" t="s">
        <v>16</v>
      </c>
      <c r="J4763" s="119" t="s">
        <v>222</v>
      </c>
      <c r="K4763" s="1">
        <v>46255.758941458334</v>
      </c>
      <c r="L4763">
        <v>0</v>
      </c>
      <c r="M4763">
        <v>2</v>
      </c>
      <c r="N4763">
        <v>0</v>
      </c>
      <c r="O4763">
        <v>1</v>
      </c>
      <c r="P4763" s="119" t="s">
        <v>20254</v>
      </c>
    </row>
    <row r="4764" spans="1:16" x14ac:dyDescent="0.25">
      <c r="A4764">
        <v>10261</v>
      </c>
      <c r="B4764" s="119" t="s">
        <v>2716</v>
      </c>
      <c r="C4764">
        <v>0</v>
      </c>
      <c r="E4764">
        <v>10</v>
      </c>
      <c r="F4764">
        <v>204</v>
      </c>
      <c r="G4764">
        <v>58</v>
      </c>
      <c r="H4764">
        <v>8526</v>
      </c>
      <c r="I4764" s="119" t="s">
        <v>16</v>
      </c>
      <c r="J4764" s="119" t="s">
        <v>222</v>
      </c>
      <c r="K4764" s="1">
        <v>46255.758941458334</v>
      </c>
      <c r="L4764">
        <v>1</v>
      </c>
      <c r="M4764">
        <v>5</v>
      </c>
      <c r="N4764">
        <v>0</v>
      </c>
      <c r="O4764">
        <v>2</v>
      </c>
      <c r="P4764" s="119" t="s">
        <v>20254</v>
      </c>
    </row>
    <row r="4765" spans="1:16" x14ac:dyDescent="0.25">
      <c r="A4765">
        <v>10262</v>
      </c>
      <c r="B4765" s="119" t="s">
        <v>2717</v>
      </c>
      <c r="C4765">
        <v>10</v>
      </c>
      <c r="E4765">
        <v>293</v>
      </c>
      <c r="F4765">
        <v>623</v>
      </c>
      <c r="G4765">
        <v>2207</v>
      </c>
      <c r="H4765">
        <v>1928</v>
      </c>
      <c r="I4765" s="119" t="s">
        <v>19</v>
      </c>
      <c r="J4765" s="119" t="s">
        <v>22</v>
      </c>
      <c r="K4765" s="1">
        <v>46255.758941458334</v>
      </c>
      <c r="L4765">
        <v>0</v>
      </c>
      <c r="M4765">
        <v>16</v>
      </c>
      <c r="N4765">
        <v>0</v>
      </c>
      <c r="O4765">
        <v>4</v>
      </c>
      <c r="P4765" s="119" t="s">
        <v>20254</v>
      </c>
    </row>
    <row r="4766" spans="1:16" x14ac:dyDescent="0.25">
      <c r="A4766">
        <v>10263</v>
      </c>
      <c r="B4766" s="119" t="s">
        <v>2718</v>
      </c>
      <c r="C4766">
        <v>10</v>
      </c>
      <c r="E4766">
        <v>1576</v>
      </c>
      <c r="F4766">
        <v>408</v>
      </c>
      <c r="G4766">
        <v>193</v>
      </c>
      <c r="H4766">
        <v>708</v>
      </c>
      <c r="I4766" s="119" t="s">
        <v>19</v>
      </c>
      <c r="J4766" s="119" t="s">
        <v>22</v>
      </c>
      <c r="K4766" s="1">
        <v>46255.758941458334</v>
      </c>
      <c r="L4766">
        <v>0</v>
      </c>
      <c r="M4766">
        <v>1</v>
      </c>
      <c r="N4766">
        <v>0</v>
      </c>
      <c r="O4766">
        <v>0</v>
      </c>
      <c r="P4766" s="119" t="s">
        <v>20254</v>
      </c>
    </row>
    <row r="4767" spans="1:16" x14ac:dyDescent="0.25">
      <c r="A4767">
        <v>10264</v>
      </c>
      <c r="B4767" s="119" t="s">
        <v>2717</v>
      </c>
      <c r="C4767">
        <v>20</v>
      </c>
      <c r="E4767">
        <v>472</v>
      </c>
      <c r="F4767">
        <v>995</v>
      </c>
      <c r="G4767">
        <v>472</v>
      </c>
      <c r="H4767">
        <v>1999</v>
      </c>
      <c r="I4767" s="119" t="s">
        <v>19</v>
      </c>
      <c r="J4767" s="119" t="s">
        <v>139</v>
      </c>
      <c r="K4767" s="1">
        <v>46255.758941458334</v>
      </c>
      <c r="L4767">
        <v>0</v>
      </c>
      <c r="M4767">
        <v>10</v>
      </c>
      <c r="N4767">
        <v>0</v>
      </c>
      <c r="O4767">
        <v>5</v>
      </c>
      <c r="P4767" s="119" t="s">
        <v>20254</v>
      </c>
    </row>
    <row r="4768" spans="1:16" x14ac:dyDescent="0.25">
      <c r="A4768">
        <v>10265</v>
      </c>
      <c r="B4768" s="119" t="s">
        <v>2718</v>
      </c>
      <c r="C4768">
        <v>20</v>
      </c>
      <c r="E4768">
        <v>170</v>
      </c>
      <c r="F4768">
        <v>203</v>
      </c>
      <c r="G4768">
        <v>144</v>
      </c>
      <c r="H4768">
        <v>1901</v>
      </c>
      <c r="I4768" s="119" t="s">
        <v>19</v>
      </c>
      <c r="J4768" s="119" t="s">
        <v>139</v>
      </c>
      <c r="K4768" s="1">
        <v>46255.758941458334</v>
      </c>
      <c r="L4768">
        <v>0</v>
      </c>
      <c r="M4768">
        <v>0</v>
      </c>
      <c r="N4768">
        <v>0</v>
      </c>
      <c r="O4768">
        <v>0</v>
      </c>
      <c r="P4768" s="119" t="s">
        <v>20254</v>
      </c>
    </row>
    <row r="4769" spans="1:16" x14ac:dyDescent="0.25">
      <c r="A4769">
        <v>10266</v>
      </c>
      <c r="B4769" s="119" t="s">
        <v>2719</v>
      </c>
      <c r="C4769">
        <v>15</v>
      </c>
      <c r="E4769">
        <v>129</v>
      </c>
      <c r="F4769">
        <v>34</v>
      </c>
      <c r="G4769">
        <v>172</v>
      </c>
      <c r="H4769">
        <v>1035</v>
      </c>
      <c r="I4769" s="119" t="s">
        <v>19</v>
      </c>
      <c r="J4769" s="119" t="s">
        <v>22</v>
      </c>
      <c r="K4769" s="1">
        <v>46255.758941458334</v>
      </c>
      <c r="L4769">
        <v>1</v>
      </c>
      <c r="M4769">
        <v>3</v>
      </c>
      <c r="N4769">
        <v>1</v>
      </c>
      <c r="O4769">
        <v>0</v>
      </c>
      <c r="P4769" s="119" t="s">
        <v>20254</v>
      </c>
    </row>
    <row r="4770" spans="1:16" x14ac:dyDescent="0.25">
      <c r="A4770">
        <v>10267</v>
      </c>
      <c r="B4770" s="119" t="s">
        <v>2720</v>
      </c>
      <c r="C4770">
        <v>15</v>
      </c>
      <c r="E4770">
        <v>0</v>
      </c>
      <c r="F4770">
        <v>0</v>
      </c>
      <c r="G4770">
        <v>448</v>
      </c>
      <c r="H4770">
        <v>775</v>
      </c>
      <c r="I4770" s="119" t="s">
        <v>19</v>
      </c>
      <c r="J4770" s="119" t="s">
        <v>22</v>
      </c>
      <c r="K4770" s="1">
        <v>46255.758941458334</v>
      </c>
      <c r="L4770">
        <v>0</v>
      </c>
      <c r="M4770">
        <v>6</v>
      </c>
      <c r="N4770">
        <v>0</v>
      </c>
      <c r="O4770">
        <v>0</v>
      </c>
      <c r="P4770" s="119" t="s">
        <v>20254</v>
      </c>
    </row>
    <row r="4771" spans="1:16" x14ac:dyDescent="0.25">
      <c r="A4771">
        <v>10268</v>
      </c>
      <c r="B4771" s="119" t="s">
        <v>2721</v>
      </c>
      <c r="C4771">
        <v>10</v>
      </c>
      <c r="E4771">
        <v>730</v>
      </c>
      <c r="F4771">
        <v>38</v>
      </c>
      <c r="G4771">
        <v>1547</v>
      </c>
      <c r="H4771">
        <v>68</v>
      </c>
      <c r="I4771" s="119" t="s">
        <v>19</v>
      </c>
      <c r="J4771" s="119" t="s">
        <v>22</v>
      </c>
      <c r="K4771" s="1">
        <v>46255.758941458334</v>
      </c>
      <c r="L4771">
        <v>74</v>
      </c>
      <c r="M4771">
        <v>2</v>
      </c>
      <c r="N4771">
        <v>15</v>
      </c>
      <c r="O4771">
        <v>0</v>
      </c>
      <c r="P4771" s="119" t="s">
        <v>20254</v>
      </c>
    </row>
    <row r="4772" spans="1:16" x14ac:dyDescent="0.25">
      <c r="A4772">
        <v>10269</v>
      </c>
      <c r="B4772" s="119" t="s">
        <v>2722</v>
      </c>
      <c r="C4772">
        <v>10</v>
      </c>
      <c r="E4772">
        <v>778</v>
      </c>
      <c r="F4772">
        <v>35</v>
      </c>
      <c r="G4772">
        <v>160</v>
      </c>
      <c r="H4772">
        <v>511</v>
      </c>
      <c r="I4772" s="119" t="s">
        <v>19</v>
      </c>
      <c r="J4772" s="119" t="s">
        <v>22</v>
      </c>
      <c r="K4772" s="1">
        <v>46255.758941458334</v>
      </c>
      <c r="L4772">
        <v>0</v>
      </c>
      <c r="M4772">
        <v>4</v>
      </c>
      <c r="N4772">
        <v>0</v>
      </c>
      <c r="O4772">
        <v>2</v>
      </c>
      <c r="P4772" s="119" t="s">
        <v>20254</v>
      </c>
    </row>
    <row r="4773" spans="1:16" x14ac:dyDescent="0.25">
      <c r="A4773">
        <v>10270</v>
      </c>
      <c r="B4773" s="119" t="s">
        <v>2721</v>
      </c>
      <c r="C4773">
        <v>20</v>
      </c>
      <c r="E4773">
        <v>224</v>
      </c>
      <c r="F4773">
        <v>195</v>
      </c>
      <c r="G4773">
        <v>931</v>
      </c>
      <c r="H4773">
        <v>1960</v>
      </c>
      <c r="I4773" s="119" t="s">
        <v>19</v>
      </c>
      <c r="J4773" s="119" t="s">
        <v>139</v>
      </c>
      <c r="K4773" s="1">
        <v>46255.758941458334</v>
      </c>
      <c r="L4773">
        <v>3</v>
      </c>
      <c r="M4773">
        <v>14</v>
      </c>
      <c r="N4773">
        <v>1</v>
      </c>
      <c r="O4773">
        <v>4</v>
      </c>
      <c r="P4773" s="119" t="s">
        <v>20254</v>
      </c>
    </row>
    <row r="4774" spans="1:16" x14ac:dyDescent="0.25">
      <c r="A4774">
        <v>10271</v>
      </c>
      <c r="B4774" s="119" t="s">
        <v>2722</v>
      </c>
      <c r="C4774">
        <v>20</v>
      </c>
      <c r="E4774">
        <v>13</v>
      </c>
      <c r="F4774">
        <v>57</v>
      </c>
      <c r="G4774">
        <v>619</v>
      </c>
      <c r="H4774">
        <v>1000</v>
      </c>
      <c r="I4774" s="119" t="s">
        <v>19</v>
      </c>
      <c r="J4774" s="119" t="s">
        <v>139</v>
      </c>
      <c r="K4774" s="1">
        <v>46255.758941458334</v>
      </c>
      <c r="L4774">
        <v>0</v>
      </c>
      <c r="M4774">
        <v>2</v>
      </c>
      <c r="N4774">
        <v>0</v>
      </c>
      <c r="O4774">
        <v>0</v>
      </c>
      <c r="P4774" s="119" t="s">
        <v>20254</v>
      </c>
    </row>
    <row r="4775" spans="1:16" x14ac:dyDescent="0.25">
      <c r="A4775">
        <v>10272</v>
      </c>
      <c r="B4775" s="119" t="s">
        <v>2723</v>
      </c>
      <c r="C4775">
        <v>15</v>
      </c>
      <c r="E4775">
        <v>1268</v>
      </c>
      <c r="F4775">
        <v>60</v>
      </c>
      <c r="G4775">
        <v>205</v>
      </c>
      <c r="H4775">
        <v>85</v>
      </c>
      <c r="I4775" s="119" t="s">
        <v>19</v>
      </c>
      <c r="J4775" s="119" t="s">
        <v>22</v>
      </c>
      <c r="K4775" s="1">
        <v>46255.758941458334</v>
      </c>
      <c r="L4775">
        <v>11</v>
      </c>
      <c r="M4775">
        <v>4</v>
      </c>
      <c r="N4775">
        <v>6</v>
      </c>
      <c r="O4775">
        <v>2</v>
      </c>
      <c r="P4775" s="119" t="s">
        <v>20254</v>
      </c>
    </row>
    <row r="4776" spans="1:16" x14ac:dyDescent="0.25">
      <c r="A4776">
        <v>10273</v>
      </c>
      <c r="B4776" s="119" t="s">
        <v>2724</v>
      </c>
      <c r="C4776">
        <v>15</v>
      </c>
      <c r="E4776">
        <v>1780</v>
      </c>
      <c r="F4776">
        <v>65</v>
      </c>
      <c r="G4776">
        <v>581</v>
      </c>
      <c r="H4776">
        <v>103</v>
      </c>
      <c r="I4776" s="119" t="s">
        <v>19</v>
      </c>
      <c r="J4776" s="119" t="s">
        <v>22</v>
      </c>
      <c r="K4776" s="1">
        <v>46255.758941458334</v>
      </c>
      <c r="L4776">
        <v>4</v>
      </c>
      <c r="M4776">
        <v>2</v>
      </c>
      <c r="N4776">
        <v>0</v>
      </c>
      <c r="O4776">
        <v>1</v>
      </c>
      <c r="P4776" s="119" t="s">
        <v>20254</v>
      </c>
    </row>
    <row r="4777" spans="1:16" x14ac:dyDescent="0.25">
      <c r="A4777">
        <v>10274</v>
      </c>
      <c r="B4777" s="119" t="s">
        <v>2725</v>
      </c>
      <c r="C4777">
        <v>10</v>
      </c>
      <c r="E4777">
        <v>362</v>
      </c>
      <c r="F4777">
        <v>108</v>
      </c>
      <c r="G4777">
        <v>493</v>
      </c>
      <c r="H4777">
        <v>408</v>
      </c>
      <c r="I4777" s="119" t="s">
        <v>19</v>
      </c>
      <c r="J4777" s="119" t="s">
        <v>22</v>
      </c>
      <c r="K4777" s="1">
        <v>46255.758941458334</v>
      </c>
      <c r="L4777">
        <v>0</v>
      </c>
      <c r="M4777">
        <v>2</v>
      </c>
      <c r="N4777">
        <v>0</v>
      </c>
      <c r="O4777">
        <v>0</v>
      </c>
      <c r="P4777" s="119" t="s">
        <v>20254</v>
      </c>
    </row>
    <row r="4778" spans="1:16" x14ac:dyDescent="0.25">
      <c r="A4778">
        <v>10275</v>
      </c>
      <c r="B4778" s="119" t="s">
        <v>2726</v>
      </c>
      <c r="C4778">
        <v>10</v>
      </c>
      <c r="E4778">
        <v>1850</v>
      </c>
      <c r="F4778">
        <v>48</v>
      </c>
      <c r="G4778">
        <v>152</v>
      </c>
      <c r="H4778">
        <v>93</v>
      </c>
      <c r="I4778" s="119" t="s">
        <v>19</v>
      </c>
      <c r="J4778" s="119" t="s">
        <v>22</v>
      </c>
      <c r="K4778" s="1">
        <v>46255.758941458334</v>
      </c>
      <c r="L4778">
        <v>0</v>
      </c>
      <c r="M4778">
        <v>3</v>
      </c>
      <c r="N4778">
        <v>0</v>
      </c>
      <c r="O4778">
        <v>0</v>
      </c>
      <c r="P4778" s="119" t="s">
        <v>20254</v>
      </c>
    </row>
    <row r="4779" spans="1:16" x14ac:dyDescent="0.25">
      <c r="A4779">
        <v>10276</v>
      </c>
      <c r="B4779" s="119" t="s">
        <v>2725</v>
      </c>
      <c r="C4779">
        <v>20</v>
      </c>
      <c r="E4779">
        <v>186</v>
      </c>
      <c r="F4779">
        <v>365</v>
      </c>
      <c r="G4779">
        <v>520</v>
      </c>
      <c r="H4779">
        <v>1972</v>
      </c>
      <c r="I4779" s="119" t="s">
        <v>19</v>
      </c>
      <c r="J4779" s="119" t="s">
        <v>139</v>
      </c>
      <c r="K4779" s="1">
        <v>46255.758941458334</v>
      </c>
      <c r="L4779">
        <v>3</v>
      </c>
      <c r="M4779">
        <v>23</v>
      </c>
      <c r="N4779">
        <v>1</v>
      </c>
      <c r="O4779">
        <v>6</v>
      </c>
      <c r="P4779" s="119" t="s">
        <v>20254</v>
      </c>
    </row>
    <row r="4780" spans="1:16" x14ac:dyDescent="0.25">
      <c r="A4780">
        <v>10277</v>
      </c>
      <c r="B4780" s="119" t="s">
        <v>2726</v>
      </c>
      <c r="C4780">
        <v>20</v>
      </c>
      <c r="E4780">
        <v>179</v>
      </c>
      <c r="F4780">
        <v>109</v>
      </c>
      <c r="G4780">
        <v>506</v>
      </c>
      <c r="H4780">
        <v>2498</v>
      </c>
      <c r="I4780" s="119" t="s">
        <v>19</v>
      </c>
      <c r="J4780" s="119" t="s">
        <v>139</v>
      </c>
      <c r="K4780" s="1">
        <v>46255.758941458334</v>
      </c>
      <c r="L4780">
        <v>1</v>
      </c>
      <c r="M4780">
        <v>2</v>
      </c>
      <c r="N4780">
        <v>0</v>
      </c>
      <c r="O4780">
        <v>0</v>
      </c>
      <c r="P4780" s="119" t="s">
        <v>20254</v>
      </c>
    </row>
    <row r="4781" spans="1:16" x14ac:dyDescent="0.25">
      <c r="A4781">
        <v>10278</v>
      </c>
      <c r="B4781" s="119" t="s">
        <v>2727</v>
      </c>
      <c r="C4781">
        <v>15</v>
      </c>
      <c r="E4781">
        <v>1650</v>
      </c>
      <c r="F4781">
        <v>67</v>
      </c>
      <c r="G4781">
        <v>95</v>
      </c>
      <c r="H4781">
        <v>410</v>
      </c>
      <c r="I4781" s="119" t="s">
        <v>19</v>
      </c>
      <c r="J4781" s="119" t="s">
        <v>22</v>
      </c>
      <c r="K4781" s="1">
        <v>46255.758941458334</v>
      </c>
      <c r="L4781">
        <v>0</v>
      </c>
      <c r="M4781">
        <v>2</v>
      </c>
      <c r="N4781">
        <v>0</v>
      </c>
      <c r="O4781">
        <v>0</v>
      </c>
      <c r="P4781" s="119" t="s">
        <v>20254</v>
      </c>
    </row>
    <row r="4782" spans="1:16" x14ac:dyDescent="0.25">
      <c r="A4782">
        <v>10279</v>
      </c>
      <c r="B4782" s="119" t="s">
        <v>2728</v>
      </c>
      <c r="C4782">
        <v>15</v>
      </c>
      <c r="E4782">
        <v>1531</v>
      </c>
      <c r="F4782">
        <v>73</v>
      </c>
      <c r="G4782">
        <v>179</v>
      </c>
      <c r="H4782">
        <v>173</v>
      </c>
      <c r="I4782" s="119" t="s">
        <v>19</v>
      </c>
      <c r="J4782" s="119" t="s">
        <v>22</v>
      </c>
      <c r="K4782" s="1">
        <v>46255.758941458334</v>
      </c>
      <c r="L4782">
        <v>0</v>
      </c>
      <c r="M4782">
        <v>0</v>
      </c>
      <c r="N4782">
        <v>0</v>
      </c>
      <c r="O4782">
        <v>0</v>
      </c>
      <c r="P4782" s="119" t="s">
        <v>20254</v>
      </c>
    </row>
    <row r="4783" spans="1:16" x14ac:dyDescent="0.25">
      <c r="A4783">
        <v>10280</v>
      </c>
      <c r="B4783" s="119" t="s">
        <v>2729</v>
      </c>
      <c r="C4783">
        <v>10</v>
      </c>
      <c r="E4783">
        <v>518</v>
      </c>
      <c r="F4783">
        <v>678</v>
      </c>
      <c r="G4783">
        <v>667</v>
      </c>
      <c r="H4783">
        <v>1449</v>
      </c>
      <c r="I4783" s="119" t="s">
        <v>19</v>
      </c>
      <c r="J4783" s="119" t="s">
        <v>22</v>
      </c>
      <c r="K4783" s="1">
        <v>46255.758941458334</v>
      </c>
      <c r="L4783">
        <v>0</v>
      </c>
      <c r="M4783">
        <v>11</v>
      </c>
      <c r="N4783">
        <v>0</v>
      </c>
      <c r="O4783">
        <v>0</v>
      </c>
      <c r="P4783" s="119" t="s">
        <v>20254</v>
      </c>
    </row>
    <row r="4784" spans="1:16" x14ac:dyDescent="0.25">
      <c r="A4784">
        <v>10281</v>
      </c>
      <c r="B4784" s="119" t="s">
        <v>2730</v>
      </c>
      <c r="C4784">
        <v>10</v>
      </c>
      <c r="E4784">
        <v>990</v>
      </c>
      <c r="F4784">
        <v>353</v>
      </c>
      <c r="G4784">
        <v>471</v>
      </c>
      <c r="H4784">
        <v>953</v>
      </c>
      <c r="I4784" s="119" t="s">
        <v>19</v>
      </c>
      <c r="J4784" s="119" t="s">
        <v>22</v>
      </c>
      <c r="K4784" s="1">
        <v>46255.758941458334</v>
      </c>
      <c r="L4784">
        <v>3</v>
      </c>
      <c r="M4784">
        <v>5</v>
      </c>
      <c r="N4784">
        <v>0</v>
      </c>
      <c r="O4784">
        <v>3</v>
      </c>
      <c r="P4784" s="119" t="s">
        <v>20254</v>
      </c>
    </row>
    <row r="4785" spans="1:16" x14ac:dyDescent="0.25">
      <c r="A4785">
        <v>10282</v>
      </c>
      <c r="B4785" s="119" t="s">
        <v>2729</v>
      </c>
      <c r="C4785">
        <v>20</v>
      </c>
      <c r="E4785">
        <v>253</v>
      </c>
      <c r="F4785">
        <v>92</v>
      </c>
      <c r="G4785">
        <v>452</v>
      </c>
      <c r="H4785">
        <v>1999</v>
      </c>
      <c r="I4785" s="119" t="s">
        <v>19</v>
      </c>
      <c r="J4785" s="119" t="s">
        <v>139</v>
      </c>
      <c r="K4785" s="1">
        <v>46255.758941458334</v>
      </c>
      <c r="L4785">
        <v>2</v>
      </c>
      <c r="M4785">
        <v>19</v>
      </c>
      <c r="N4785">
        <v>1</v>
      </c>
      <c r="O4785">
        <v>3</v>
      </c>
      <c r="P4785" s="119" t="s">
        <v>20254</v>
      </c>
    </row>
    <row r="4786" spans="1:16" x14ac:dyDescent="0.25">
      <c r="A4786">
        <v>10283</v>
      </c>
      <c r="B4786" s="119" t="s">
        <v>2730</v>
      </c>
      <c r="C4786">
        <v>20</v>
      </c>
      <c r="E4786">
        <v>36</v>
      </c>
      <c r="F4786">
        <v>95</v>
      </c>
      <c r="G4786">
        <v>830</v>
      </c>
      <c r="H4786">
        <v>2426</v>
      </c>
      <c r="I4786" s="119" t="s">
        <v>19</v>
      </c>
      <c r="J4786" s="119" t="s">
        <v>139</v>
      </c>
      <c r="K4786" s="1">
        <v>46255.758941458334</v>
      </c>
      <c r="L4786">
        <v>2</v>
      </c>
      <c r="M4786">
        <v>2</v>
      </c>
      <c r="N4786">
        <v>0</v>
      </c>
      <c r="O4786">
        <v>1</v>
      </c>
      <c r="P4786" s="119" t="s">
        <v>20254</v>
      </c>
    </row>
    <row r="4787" spans="1:16" x14ac:dyDescent="0.25">
      <c r="A4787">
        <v>10284</v>
      </c>
      <c r="B4787" s="119" t="s">
        <v>2731</v>
      </c>
      <c r="C4787">
        <v>15</v>
      </c>
      <c r="E4787">
        <v>244</v>
      </c>
      <c r="F4787">
        <v>33</v>
      </c>
      <c r="G4787">
        <v>363</v>
      </c>
      <c r="H4787">
        <v>1078</v>
      </c>
      <c r="I4787" s="119" t="s">
        <v>19</v>
      </c>
      <c r="J4787" s="119" t="s">
        <v>22</v>
      </c>
      <c r="K4787" s="1">
        <v>46255.758941458334</v>
      </c>
      <c r="L4787">
        <v>3</v>
      </c>
      <c r="M4787">
        <v>10</v>
      </c>
      <c r="N4787">
        <v>1</v>
      </c>
      <c r="O4787">
        <v>0</v>
      </c>
      <c r="P4787" s="119" t="s">
        <v>20254</v>
      </c>
    </row>
    <row r="4788" spans="1:16" x14ac:dyDescent="0.25">
      <c r="A4788">
        <v>10285</v>
      </c>
      <c r="B4788" s="119" t="s">
        <v>2732</v>
      </c>
      <c r="C4788">
        <v>15</v>
      </c>
      <c r="E4788">
        <v>2359</v>
      </c>
      <c r="F4788">
        <v>50</v>
      </c>
      <c r="G4788">
        <v>461</v>
      </c>
      <c r="H4788">
        <v>893</v>
      </c>
      <c r="I4788" s="119" t="s">
        <v>19</v>
      </c>
      <c r="J4788" s="119" t="s">
        <v>22</v>
      </c>
      <c r="K4788" s="1">
        <v>46255.758941458334</v>
      </c>
      <c r="L4788">
        <v>6</v>
      </c>
      <c r="M4788">
        <v>8</v>
      </c>
      <c r="N4788">
        <v>2</v>
      </c>
      <c r="O4788">
        <v>2</v>
      </c>
      <c r="P4788" s="119" t="s">
        <v>20254</v>
      </c>
    </row>
    <row r="4789" spans="1:16" x14ac:dyDescent="0.25">
      <c r="A4789">
        <v>10286</v>
      </c>
      <c r="B4789" s="119" t="s">
        <v>2733</v>
      </c>
      <c r="C4789">
        <v>35</v>
      </c>
      <c r="E4789">
        <v>1055</v>
      </c>
      <c r="F4789">
        <v>105</v>
      </c>
      <c r="G4789">
        <v>136</v>
      </c>
      <c r="H4789">
        <v>1114</v>
      </c>
      <c r="I4789" s="119" t="s">
        <v>19</v>
      </c>
      <c r="J4789" s="119" t="s">
        <v>139</v>
      </c>
      <c r="K4789" s="1">
        <v>46255.758941458334</v>
      </c>
      <c r="L4789">
        <v>0</v>
      </c>
      <c r="M4789">
        <v>0</v>
      </c>
      <c r="N4789">
        <v>0</v>
      </c>
      <c r="O4789">
        <v>0</v>
      </c>
      <c r="P4789" s="119" t="s">
        <v>20254</v>
      </c>
    </row>
    <row r="4790" spans="1:16" x14ac:dyDescent="0.25">
      <c r="A4790">
        <v>10287</v>
      </c>
      <c r="B4790" s="119" t="s">
        <v>2733</v>
      </c>
      <c r="C4790">
        <v>25</v>
      </c>
      <c r="E4790">
        <v>2289</v>
      </c>
      <c r="F4790">
        <v>97</v>
      </c>
      <c r="G4790">
        <v>236</v>
      </c>
      <c r="H4790">
        <v>2400</v>
      </c>
      <c r="I4790" s="119" t="s">
        <v>19</v>
      </c>
      <c r="J4790" s="119" t="s">
        <v>22</v>
      </c>
      <c r="K4790" s="1">
        <v>46255.758941458334</v>
      </c>
      <c r="L4790">
        <v>2</v>
      </c>
      <c r="M4790">
        <v>5</v>
      </c>
      <c r="N4790">
        <v>0</v>
      </c>
      <c r="O4790">
        <v>0</v>
      </c>
      <c r="P4790" s="119" t="s">
        <v>20254</v>
      </c>
    </row>
    <row r="4791" spans="1:16" x14ac:dyDescent="0.25">
      <c r="A4791">
        <v>10289</v>
      </c>
      <c r="B4791" s="119" t="s">
        <v>2734</v>
      </c>
      <c r="C4791">
        <v>30</v>
      </c>
      <c r="E4791">
        <v>371</v>
      </c>
      <c r="F4791">
        <v>321</v>
      </c>
      <c r="G4791">
        <v>470</v>
      </c>
      <c r="H4791">
        <v>757</v>
      </c>
      <c r="I4791" s="119" t="s">
        <v>19</v>
      </c>
      <c r="J4791" s="119" t="s">
        <v>22</v>
      </c>
      <c r="K4791" s="1">
        <v>46255.758941458334</v>
      </c>
      <c r="L4791">
        <v>0</v>
      </c>
      <c r="M4791">
        <v>24</v>
      </c>
      <c r="N4791">
        <v>0</v>
      </c>
      <c r="O4791">
        <v>14</v>
      </c>
      <c r="P4791" s="119" t="s">
        <v>20254</v>
      </c>
    </row>
    <row r="4792" spans="1:16" x14ac:dyDescent="0.25">
      <c r="A4792">
        <v>10291</v>
      </c>
      <c r="B4792" s="119" t="s">
        <v>2735</v>
      </c>
      <c r="C4792">
        <v>30</v>
      </c>
      <c r="E4792">
        <v>2057</v>
      </c>
      <c r="F4792">
        <v>149</v>
      </c>
      <c r="G4792">
        <v>296</v>
      </c>
      <c r="H4792">
        <v>1147</v>
      </c>
      <c r="I4792" s="119" t="s">
        <v>19</v>
      </c>
      <c r="J4792" s="119" t="s">
        <v>22</v>
      </c>
      <c r="K4792" s="1">
        <v>46255.758941458334</v>
      </c>
      <c r="L4792">
        <v>0</v>
      </c>
      <c r="M4792">
        <v>3</v>
      </c>
      <c r="N4792">
        <v>0</v>
      </c>
      <c r="O4792">
        <v>2</v>
      </c>
      <c r="P4792" s="119" t="s">
        <v>20254</v>
      </c>
    </row>
    <row r="4793" spans="1:16" x14ac:dyDescent="0.25">
      <c r="A4793">
        <v>10292</v>
      </c>
      <c r="B4793" s="119" t="s">
        <v>2734</v>
      </c>
      <c r="C4793">
        <v>35</v>
      </c>
      <c r="E4793">
        <v>668</v>
      </c>
      <c r="F4793">
        <v>308</v>
      </c>
      <c r="G4793">
        <v>349</v>
      </c>
      <c r="H4793">
        <v>2140</v>
      </c>
      <c r="I4793" s="119" t="s">
        <v>19</v>
      </c>
      <c r="J4793" s="119" t="s">
        <v>139</v>
      </c>
      <c r="K4793" s="1">
        <v>46255.758941458334</v>
      </c>
      <c r="L4793">
        <v>0</v>
      </c>
      <c r="M4793">
        <v>0</v>
      </c>
      <c r="N4793">
        <v>0</v>
      </c>
      <c r="O4793">
        <v>0</v>
      </c>
      <c r="P4793" s="119" t="s">
        <v>20254</v>
      </c>
    </row>
    <row r="4794" spans="1:16" x14ac:dyDescent="0.25">
      <c r="A4794">
        <v>10293</v>
      </c>
      <c r="B4794" s="119" t="s">
        <v>2736</v>
      </c>
      <c r="C4794">
        <v>30</v>
      </c>
      <c r="E4794">
        <v>528</v>
      </c>
      <c r="F4794">
        <v>303</v>
      </c>
      <c r="G4794">
        <v>853</v>
      </c>
      <c r="H4794">
        <v>758</v>
      </c>
      <c r="I4794" s="119" t="s">
        <v>19</v>
      </c>
      <c r="J4794" s="119" t="s">
        <v>22</v>
      </c>
      <c r="K4794" s="1">
        <v>46255.758941458334</v>
      </c>
      <c r="L4794">
        <v>1</v>
      </c>
      <c r="M4794">
        <v>10</v>
      </c>
      <c r="N4794">
        <v>0</v>
      </c>
      <c r="O4794">
        <v>1</v>
      </c>
      <c r="P4794" s="119" t="s">
        <v>20254</v>
      </c>
    </row>
    <row r="4795" spans="1:16" x14ac:dyDescent="0.25">
      <c r="A4795">
        <v>10294</v>
      </c>
      <c r="B4795" s="119" t="s">
        <v>2735</v>
      </c>
      <c r="C4795">
        <v>35</v>
      </c>
      <c r="E4795">
        <v>590</v>
      </c>
      <c r="F4795">
        <v>223</v>
      </c>
      <c r="G4795">
        <v>103</v>
      </c>
      <c r="H4795">
        <v>7065</v>
      </c>
      <c r="I4795" s="119" t="s">
        <v>19</v>
      </c>
      <c r="J4795" s="119" t="s">
        <v>139</v>
      </c>
      <c r="K4795" s="1">
        <v>46255.758941458334</v>
      </c>
      <c r="L4795">
        <v>0</v>
      </c>
      <c r="M4795">
        <v>2</v>
      </c>
      <c r="N4795">
        <v>0</v>
      </c>
      <c r="O4795">
        <v>1</v>
      </c>
      <c r="P4795" s="119" t="s">
        <v>20254</v>
      </c>
    </row>
    <row r="4796" spans="1:16" x14ac:dyDescent="0.25">
      <c r="A4796">
        <v>10295</v>
      </c>
      <c r="B4796" s="119" t="s">
        <v>2737</v>
      </c>
      <c r="C4796">
        <v>35</v>
      </c>
      <c r="E4796">
        <v>2141</v>
      </c>
      <c r="F4796">
        <v>192</v>
      </c>
      <c r="G4796">
        <v>211</v>
      </c>
      <c r="H4796">
        <v>3508</v>
      </c>
      <c r="I4796" s="119" t="s">
        <v>19</v>
      </c>
      <c r="J4796" s="119" t="s">
        <v>139</v>
      </c>
      <c r="K4796" s="1">
        <v>46255.758941458334</v>
      </c>
      <c r="L4796">
        <v>1</v>
      </c>
      <c r="M4796">
        <v>3</v>
      </c>
      <c r="N4796">
        <v>0</v>
      </c>
      <c r="O4796">
        <v>0</v>
      </c>
      <c r="P4796" s="119" t="s">
        <v>20254</v>
      </c>
    </row>
    <row r="4797" spans="1:16" x14ac:dyDescent="0.25">
      <c r="A4797">
        <v>10296</v>
      </c>
      <c r="B4797" s="119" t="s">
        <v>2737</v>
      </c>
      <c r="C4797">
        <v>25</v>
      </c>
      <c r="E4797">
        <v>2044</v>
      </c>
      <c r="F4797">
        <v>956</v>
      </c>
      <c r="G4797">
        <v>404</v>
      </c>
      <c r="H4797">
        <v>4382</v>
      </c>
      <c r="I4797" s="119" t="s">
        <v>19</v>
      </c>
      <c r="J4797" s="119" t="s">
        <v>22</v>
      </c>
      <c r="K4797" s="1">
        <v>46255.758941458334</v>
      </c>
      <c r="L4797">
        <v>1</v>
      </c>
      <c r="M4797">
        <v>8</v>
      </c>
      <c r="N4797">
        <v>0</v>
      </c>
      <c r="O4797">
        <v>1</v>
      </c>
      <c r="P4797" s="119" t="s">
        <v>20254</v>
      </c>
    </row>
    <row r="4798" spans="1:16" x14ac:dyDescent="0.25">
      <c r="A4798">
        <v>10298</v>
      </c>
      <c r="B4798" s="119" t="s">
        <v>2738</v>
      </c>
      <c r="C4798">
        <v>30</v>
      </c>
      <c r="E4798">
        <v>881</v>
      </c>
      <c r="F4798">
        <v>399</v>
      </c>
      <c r="G4798">
        <v>560</v>
      </c>
      <c r="H4798">
        <v>3999</v>
      </c>
      <c r="I4798" s="119" t="s">
        <v>19</v>
      </c>
      <c r="J4798" s="119" t="s">
        <v>22</v>
      </c>
      <c r="K4798" s="1">
        <v>46255.758941458334</v>
      </c>
      <c r="L4798">
        <v>4</v>
      </c>
      <c r="M4798">
        <v>24</v>
      </c>
      <c r="N4798">
        <v>1</v>
      </c>
      <c r="O4798">
        <v>5</v>
      </c>
      <c r="P4798" s="119" t="s">
        <v>20254</v>
      </c>
    </row>
    <row r="4799" spans="1:16" x14ac:dyDescent="0.25">
      <c r="A4799">
        <v>10300</v>
      </c>
      <c r="B4799" s="119" t="s">
        <v>2739</v>
      </c>
      <c r="C4799">
        <v>30</v>
      </c>
      <c r="E4799">
        <v>178</v>
      </c>
      <c r="F4799">
        <v>1513</v>
      </c>
      <c r="G4799">
        <v>311</v>
      </c>
      <c r="H4799">
        <v>3512</v>
      </c>
      <c r="I4799" s="119" t="s">
        <v>19</v>
      </c>
      <c r="J4799" s="119" t="s">
        <v>22</v>
      </c>
      <c r="K4799" s="1">
        <v>46255.758941458334</v>
      </c>
      <c r="L4799">
        <v>4</v>
      </c>
      <c r="M4799">
        <v>1</v>
      </c>
      <c r="N4799">
        <v>0</v>
      </c>
      <c r="O4799">
        <v>0</v>
      </c>
      <c r="P4799" s="119" t="s">
        <v>20254</v>
      </c>
    </row>
    <row r="4800" spans="1:16" x14ac:dyDescent="0.25">
      <c r="A4800">
        <v>10301</v>
      </c>
      <c r="B4800" s="119" t="s">
        <v>2738</v>
      </c>
      <c r="C4800">
        <v>35</v>
      </c>
      <c r="E4800">
        <v>708</v>
      </c>
      <c r="F4800">
        <v>684</v>
      </c>
      <c r="G4800">
        <v>269</v>
      </c>
      <c r="H4800">
        <v>4046</v>
      </c>
      <c r="I4800" s="119" t="s">
        <v>19</v>
      </c>
      <c r="J4800" s="119" t="s">
        <v>139</v>
      </c>
      <c r="K4800" s="1">
        <v>46255.758941458334</v>
      </c>
      <c r="L4800">
        <v>0</v>
      </c>
      <c r="M4800">
        <v>4</v>
      </c>
      <c r="N4800">
        <v>0</v>
      </c>
      <c r="O4800">
        <v>2</v>
      </c>
      <c r="P4800" s="119" t="s">
        <v>20254</v>
      </c>
    </row>
    <row r="4801" spans="1:16" x14ac:dyDescent="0.25">
      <c r="A4801">
        <v>10302</v>
      </c>
      <c r="B4801" s="119" t="s">
        <v>2740</v>
      </c>
      <c r="C4801">
        <v>30</v>
      </c>
      <c r="E4801">
        <v>903</v>
      </c>
      <c r="F4801">
        <v>113</v>
      </c>
      <c r="G4801">
        <v>448</v>
      </c>
      <c r="H4801">
        <v>3310</v>
      </c>
      <c r="I4801" s="119" t="s">
        <v>19</v>
      </c>
      <c r="J4801" s="119" t="s">
        <v>22</v>
      </c>
      <c r="K4801" s="1">
        <v>46255.758941458334</v>
      </c>
      <c r="L4801">
        <v>6</v>
      </c>
      <c r="M4801">
        <v>11</v>
      </c>
      <c r="N4801">
        <v>0</v>
      </c>
      <c r="O4801">
        <v>2</v>
      </c>
      <c r="P4801" s="119" t="s">
        <v>20254</v>
      </c>
    </row>
    <row r="4802" spans="1:16" x14ac:dyDescent="0.25">
      <c r="A4802">
        <v>10303</v>
      </c>
      <c r="B4802" s="119" t="s">
        <v>2739</v>
      </c>
      <c r="C4802">
        <v>35</v>
      </c>
      <c r="E4802">
        <v>314</v>
      </c>
      <c r="F4802">
        <v>871</v>
      </c>
      <c r="G4802">
        <v>166</v>
      </c>
      <c r="H4802">
        <v>4070</v>
      </c>
      <c r="I4802" s="119" t="s">
        <v>19</v>
      </c>
      <c r="J4802" s="119" t="s">
        <v>139</v>
      </c>
      <c r="K4802" s="1">
        <v>46255.758941458334</v>
      </c>
      <c r="L4802">
        <v>3</v>
      </c>
      <c r="M4802">
        <v>2</v>
      </c>
      <c r="N4802">
        <v>0</v>
      </c>
      <c r="O4802">
        <v>1</v>
      </c>
      <c r="P4802" s="119" t="s">
        <v>20254</v>
      </c>
    </row>
    <row r="4803" spans="1:16" x14ac:dyDescent="0.25">
      <c r="A4803">
        <v>10304</v>
      </c>
      <c r="B4803" s="119" t="s">
        <v>2741</v>
      </c>
      <c r="C4803">
        <v>35</v>
      </c>
      <c r="E4803">
        <v>1078</v>
      </c>
      <c r="F4803">
        <v>201</v>
      </c>
      <c r="G4803">
        <v>434</v>
      </c>
      <c r="H4803">
        <v>3893</v>
      </c>
      <c r="I4803" s="119" t="s">
        <v>19</v>
      </c>
      <c r="J4803" s="119" t="s">
        <v>139</v>
      </c>
      <c r="K4803" s="1">
        <v>46255.758941458334</v>
      </c>
      <c r="L4803">
        <v>1</v>
      </c>
      <c r="M4803">
        <v>2</v>
      </c>
      <c r="N4803">
        <v>0</v>
      </c>
      <c r="O4803">
        <v>0</v>
      </c>
      <c r="P4803" s="119" t="s">
        <v>20254</v>
      </c>
    </row>
    <row r="4804" spans="1:16" x14ac:dyDescent="0.25">
      <c r="A4804">
        <v>10305</v>
      </c>
      <c r="B4804" s="119" t="s">
        <v>2741</v>
      </c>
      <c r="C4804">
        <v>25</v>
      </c>
      <c r="E4804">
        <v>1291</v>
      </c>
      <c r="F4804">
        <v>106</v>
      </c>
      <c r="G4804">
        <v>225</v>
      </c>
      <c r="H4804">
        <v>1700</v>
      </c>
      <c r="I4804" s="119" t="s">
        <v>19</v>
      </c>
      <c r="J4804" s="119" t="s">
        <v>22</v>
      </c>
      <c r="K4804" s="1">
        <v>46255.758941458334</v>
      </c>
      <c r="L4804">
        <v>2</v>
      </c>
      <c r="M4804">
        <v>4</v>
      </c>
      <c r="N4804">
        <v>0</v>
      </c>
      <c r="O4804">
        <v>1</v>
      </c>
      <c r="P4804" s="119" t="s">
        <v>20254</v>
      </c>
    </row>
    <row r="4805" spans="1:16" x14ac:dyDescent="0.25">
      <c r="A4805">
        <v>10307</v>
      </c>
      <c r="B4805" s="119" t="s">
        <v>2742</v>
      </c>
      <c r="C4805">
        <v>30</v>
      </c>
      <c r="E4805">
        <v>2218</v>
      </c>
      <c r="F4805">
        <v>240</v>
      </c>
      <c r="G4805">
        <v>384</v>
      </c>
      <c r="H4805">
        <v>989</v>
      </c>
      <c r="I4805" s="119" t="s">
        <v>19</v>
      </c>
      <c r="J4805" s="119" t="s">
        <v>22</v>
      </c>
      <c r="K4805" s="1">
        <v>46255.758941458334</v>
      </c>
      <c r="L4805">
        <v>0</v>
      </c>
      <c r="M4805">
        <v>3</v>
      </c>
      <c r="N4805">
        <v>0</v>
      </c>
      <c r="O4805">
        <v>0</v>
      </c>
      <c r="P4805" s="119" t="s">
        <v>20254</v>
      </c>
    </row>
    <row r="4806" spans="1:16" x14ac:dyDescent="0.25">
      <c r="A4806">
        <v>10309</v>
      </c>
      <c r="B4806" s="119" t="s">
        <v>2743</v>
      </c>
      <c r="C4806">
        <v>30</v>
      </c>
      <c r="E4806">
        <v>1087</v>
      </c>
      <c r="F4806">
        <v>112</v>
      </c>
      <c r="G4806">
        <v>145</v>
      </c>
      <c r="H4806">
        <v>1300</v>
      </c>
      <c r="I4806" s="119" t="s">
        <v>19</v>
      </c>
      <c r="J4806" s="119" t="s">
        <v>22</v>
      </c>
      <c r="K4806" s="1">
        <v>46255.758941458334</v>
      </c>
      <c r="L4806">
        <v>0</v>
      </c>
      <c r="M4806">
        <v>4</v>
      </c>
      <c r="N4806">
        <v>0</v>
      </c>
      <c r="O4806">
        <v>2</v>
      </c>
      <c r="P4806" s="119" t="s">
        <v>20254</v>
      </c>
    </row>
    <row r="4807" spans="1:16" x14ac:dyDescent="0.25">
      <c r="A4807">
        <v>10310</v>
      </c>
      <c r="B4807" s="119" t="s">
        <v>2742</v>
      </c>
      <c r="C4807">
        <v>35</v>
      </c>
      <c r="E4807">
        <v>1207</v>
      </c>
      <c r="F4807">
        <v>107</v>
      </c>
      <c r="G4807">
        <v>316</v>
      </c>
      <c r="H4807">
        <v>3998</v>
      </c>
      <c r="I4807" s="119" t="s">
        <v>19</v>
      </c>
      <c r="J4807" s="119" t="s">
        <v>139</v>
      </c>
      <c r="K4807" s="1">
        <v>46255.758941458334</v>
      </c>
      <c r="L4807">
        <v>0</v>
      </c>
      <c r="M4807">
        <v>2</v>
      </c>
      <c r="N4807">
        <v>0</v>
      </c>
      <c r="O4807">
        <v>0</v>
      </c>
      <c r="P4807" s="119" t="s">
        <v>20254</v>
      </c>
    </row>
    <row r="4808" spans="1:16" x14ac:dyDescent="0.25">
      <c r="A4808">
        <v>10311</v>
      </c>
      <c r="B4808" s="119" t="s">
        <v>2744</v>
      </c>
      <c r="C4808">
        <v>30</v>
      </c>
      <c r="E4808">
        <v>2362</v>
      </c>
      <c r="F4808">
        <v>207</v>
      </c>
      <c r="G4808">
        <v>336</v>
      </c>
      <c r="H4808">
        <v>998</v>
      </c>
      <c r="I4808" s="119" t="s">
        <v>19</v>
      </c>
      <c r="J4808" s="119" t="s">
        <v>22</v>
      </c>
      <c r="K4808" s="1">
        <v>46255.758941458334</v>
      </c>
      <c r="L4808">
        <v>2</v>
      </c>
      <c r="M4808">
        <v>12</v>
      </c>
      <c r="N4808">
        <v>0</v>
      </c>
      <c r="O4808">
        <v>6</v>
      </c>
      <c r="P4808" s="119" t="s">
        <v>20254</v>
      </c>
    </row>
    <row r="4809" spans="1:16" x14ac:dyDescent="0.25">
      <c r="A4809">
        <v>10312</v>
      </c>
      <c r="B4809" s="119" t="s">
        <v>2743</v>
      </c>
      <c r="C4809">
        <v>35</v>
      </c>
      <c r="E4809">
        <v>1972</v>
      </c>
      <c r="F4809">
        <v>365</v>
      </c>
      <c r="G4809">
        <v>101</v>
      </c>
      <c r="H4809">
        <v>4064</v>
      </c>
      <c r="I4809" s="119" t="s">
        <v>19</v>
      </c>
      <c r="J4809" s="119" t="s">
        <v>139</v>
      </c>
      <c r="K4809" s="1">
        <v>46255.758941458334</v>
      </c>
      <c r="L4809">
        <v>0</v>
      </c>
      <c r="M4809">
        <v>2</v>
      </c>
      <c r="N4809">
        <v>0</v>
      </c>
      <c r="O4809">
        <v>0</v>
      </c>
      <c r="P4809" s="119" t="s">
        <v>20254</v>
      </c>
    </row>
    <row r="4810" spans="1:16" x14ac:dyDescent="0.25">
      <c r="A4810">
        <v>10313</v>
      </c>
      <c r="B4810" s="119" t="s">
        <v>2745</v>
      </c>
      <c r="C4810">
        <v>35</v>
      </c>
      <c r="E4810">
        <v>192</v>
      </c>
      <c r="F4810">
        <v>1256</v>
      </c>
      <c r="G4810">
        <v>314</v>
      </c>
      <c r="H4810">
        <v>4345</v>
      </c>
      <c r="I4810" s="119" t="s">
        <v>19</v>
      </c>
      <c r="J4810" s="119" t="s">
        <v>139</v>
      </c>
      <c r="K4810" s="1">
        <v>46255.758941458334</v>
      </c>
      <c r="L4810">
        <v>0</v>
      </c>
      <c r="M4810">
        <v>3</v>
      </c>
      <c r="N4810">
        <v>0</v>
      </c>
      <c r="O4810">
        <v>0</v>
      </c>
      <c r="P4810" s="119" t="s">
        <v>20254</v>
      </c>
    </row>
    <row r="4811" spans="1:16" x14ac:dyDescent="0.25">
      <c r="A4811">
        <v>10314</v>
      </c>
      <c r="B4811" s="119" t="s">
        <v>2745</v>
      </c>
      <c r="C4811">
        <v>25</v>
      </c>
      <c r="E4811">
        <v>141</v>
      </c>
      <c r="F4811">
        <v>1077</v>
      </c>
      <c r="G4811">
        <v>373</v>
      </c>
      <c r="H4811">
        <v>4399</v>
      </c>
      <c r="I4811" s="119" t="s">
        <v>19</v>
      </c>
      <c r="J4811" s="119" t="s">
        <v>22</v>
      </c>
      <c r="K4811" s="1">
        <v>46255.758941458334</v>
      </c>
      <c r="L4811">
        <v>2</v>
      </c>
      <c r="M4811">
        <v>10</v>
      </c>
      <c r="N4811">
        <v>0</v>
      </c>
      <c r="O4811">
        <v>1</v>
      </c>
      <c r="P4811" s="119" t="s">
        <v>20254</v>
      </c>
    </row>
    <row r="4812" spans="1:16" x14ac:dyDescent="0.25">
      <c r="A4812">
        <v>10316</v>
      </c>
      <c r="B4812" s="119" t="s">
        <v>2746</v>
      </c>
      <c r="C4812">
        <v>30</v>
      </c>
      <c r="E4812">
        <v>583</v>
      </c>
      <c r="F4812">
        <v>601</v>
      </c>
      <c r="G4812">
        <v>536</v>
      </c>
      <c r="H4812">
        <v>4992</v>
      </c>
      <c r="I4812" s="119" t="s">
        <v>19</v>
      </c>
      <c r="J4812" s="119" t="s">
        <v>22</v>
      </c>
      <c r="K4812" s="1">
        <v>46255.758941458334</v>
      </c>
      <c r="L4812">
        <v>2</v>
      </c>
      <c r="M4812">
        <v>19</v>
      </c>
      <c r="N4812">
        <v>0</v>
      </c>
      <c r="O4812">
        <v>6</v>
      </c>
      <c r="P4812" s="119" t="s">
        <v>20254</v>
      </c>
    </row>
    <row r="4813" spans="1:16" x14ac:dyDescent="0.25">
      <c r="A4813">
        <v>10318</v>
      </c>
      <c r="B4813" s="119" t="s">
        <v>2747</v>
      </c>
      <c r="C4813">
        <v>30</v>
      </c>
      <c r="E4813">
        <v>142</v>
      </c>
      <c r="F4813">
        <v>222</v>
      </c>
      <c r="G4813">
        <v>178</v>
      </c>
      <c r="H4813">
        <v>9232</v>
      </c>
      <c r="I4813" s="119" t="s">
        <v>19</v>
      </c>
      <c r="J4813" s="119" t="s">
        <v>22</v>
      </c>
      <c r="K4813" s="1">
        <v>46255.758941458334</v>
      </c>
      <c r="L4813">
        <v>3</v>
      </c>
      <c r="M4813">
        <v>11</v>
      </c>
      <c r="N4813">
        <v>0</v>
      </c>
      <c r="O4813">
        <v>1</v>
      </c>
      <c r="P4813" s="119" t="s">
        <v>20254</v>
      </c>
    </row>
    <row r="4814" spans="1:16" x14ac:dyDescent="0.25">
      <c r="A4814">
        <v>10319</v>
      </c>
      <c r="B4814" s="119" t="s">
        <v>2746</v>
      </c>
      <c r="C4814">
        <v>35</v>
      </c>
      <c r="E4814">
        <v>115</v>
      </c>
      <c r="F4814">
        <v>178</v>
      </c>
      <c r="G4814">
        <v>341</v>
      </c>
      <c r="H4814">
        <v>5553</v>
      </c>
      <c r="I4814" s="119" t="s">
        <v>19</v>
      </c>
      <c r="J4814" s="119" t="s">
        <v>139</v>
      </c>
      <c r="K4814" s="1">
        <v>46255.758941458334</v>
      </c>
      <c r="L4814">
        <v>1</v>
      </c>
      <c r="M4814">
        <v>5</v>
      </c>
      <c r="N4814">
        <v>0</v>
      </c>
      <c r="O4814">
        <v>0</v>
      </c>
      <c r="P4814" s="119" t="s">
        <v>20254</v>
      </c>
    </row>
    <row r="4815" spans="1:16" x14ac:dyDescent="0.25">
      <c r="A4815">
        <v>10320</v>
      </c>
      <c r="B4815" s="119" t="s">
        <v>2748</v>
      </c>
      <c r="C4815">
        <v>30</v>
      </c>
      <c r="E4815">
        <v>685</v>
      </c>
      <c r="F4815">
        <v>576</v>
      </c>
      <c r="G4815">
        <v>540</v>
      </c>
      <c r="H4815">
        <v>4287</v>
      </c>
      <c r="I4815" s="119" t="s">
        <v>19</v>
      </c>
      <c r="J4815" s="119" t="s">
        <v>22</v>
      </c>
      <c r="K4815" s="1">
        <v>46255.758941458334</v>
      </c>
      <c r="L4815">
        <v>3</v>
      </c>
      <c r="M4815">
        <v>16</v>
      </c>
      <c r="N4815">
        <v>0</v>
      </c>
      <c r="O4815">
        <v>1</v>
      </c>
      <c r="P4815" s="119" t="s">
        <v>20254</v>
      </c>
    </row>
    <row r="4816" spans="1:16" x14ac:dyDescent="0.25">
      <c r="A4816">
        <v>10321</v>
      </c>
      <c r="B4816" s="119" t="s">
        <v>2747</v>
      </c>
      <c r="C4816">
        <v>35</v>
      </c>
      <c r="E4816">
        <v>115</v>
      </c>
      <c r="F4816">
        <v>1371</v>
      </c>
      <c r="G4816">
        <v>464</v>
      </c>
      <c r="H4816">
        <v>6063</v>
      </c>
      <c r="I4816" s="119" t="s">
        <v>19</v>
      </c>
      <c r="J4816" s="119" t="s">
        <v>139</v>
      </c>
      <c r="K4816" s="1">
        <v>46255.758941458334</v>
      </c>
      <c r="L4816">
        <v>2</v>
      </c>
      <c r="M4816">
        <v>6</v>
      </c>
      <c r="N4816">
        <v>0</v>
      </c>
      <c r="O4816">
        <v>2</v>
      </c>
      <c r="P4816" s="119" t="s">
        <v>20254</v>
      </c>
    </row>
    <row r="4817" spans="1:16" x14ac:dyDescent="0.25">
      <c r="A4817">
        <v>10323</v>
      </c>
      <c r="B4817" s="119" t="s">
        <v>2749</v>
      </c>
      <c r="C4817">
        <v>50</v>
      </c>
      <c r="E4817">
        <v>1397</v>
      </c>
      <c r="F4817">
        <v>192</v>
      </c>
      <c r="G4817">
        <v>251</v>
      </c>
      <c r="H4817">
        <v>4200</v>
      </c>
      <c r="I4817" s="119" t="s">
        <v>19</v>
      </c>
      <c r="J4817" s="119" t="s">
        <v>139</v>
      </c>
      <c r="K4817" s="1">
        <v>46255.758941458334</v>
      </c>
      <c r="L4817">
        <v>7</v>
      </c>
      <c r="M4817">
        <v>4</v>
      </c>
      <c r="N4817">
        <v>1</v>
      </c>
      <c r="O4817">
        <v>0</v>
      </c>
      <c r="P4817" s="119" t="s">
        <v>20254</v>
      </c>
    </row>
    <row r="4818" spans="1:16" x14ac:dyDescent="0.25">
      <c r="A4818">
        <v>10324</v>
      </c>
      <c r="B4818" s="119" t="s">
        <v>2750</v>
      </c>
      <c r="C4818">
        <v>50</v>
      </c>
      <c r="E4818">
        <v>1971</v>
      </c>
      <c r="F4818">
        <v>201</v>
      </c>
      <c r="G4818">
        <v>77</v>
      </c>
      <c r="H4818">
        <v>1941</v>
      </c>
      <c r="I4818" s="119" t="s">
        <v>19</v>
      </c>
      <c r="J4818" s="119" t="s">
        <v>139</v>
      </c>
      <c r="K4818" s="1">
        <v>46255.758941458334</v>
      </c>
      <c r="L4818">
        <v>3</v>
      </c>
      <c r="M4818">
        <v>0</v>
      </c>
      <c r="N4818">
        <v>1</v>
      </c>
      <c r="O4818">
        <v>0</v>
      </c>
      <c r="P4818" s="119" t="s">
        <v>20254</v>
      </c>
    </row>
    <row r="4819" spans="1:16" x14ac:dyDescent="0.25">
      <c r="A4819">
        <v>10325</v>
      </c>
      <c r="B4819" s="119" t="s">
        <v>2751</v>
      </c>
      <c r="C4819">
        <v>45</v>
      </c>
      <c r="E4819">
        <v>3821</v>
      </c>
      <c r="F4819">
        <v>143</v>
      </c>
      <c r="G4819">
        <v>348</v>
      </c>
      <c r="H4819">
        <v>1043</v>
      </c>
      <c r="I4819" s="119" t="s">
        <v>19</v>
      </c>
      <c r="J4819" s="119" t="s">
        <v>22</v>
      </c>
      <c r="K4819" s="1">
        <v>46255.758941458334</v>
      </c>
      <c r="L4819">
        <v>10</v>
      </c>
      <c r="M4819">
        <v>5</v>
      </c>
      <c r="N4819">
        <v>3</v>
      </c>
      <c r="O4819">
        <v>0</v>
      </c>
      <c r="P4819" s="119" t="s">
        <v>20254</v>
      </c>
    </row>
    <row r="4820" spans="1:16" x14ac:dyDescent="0.25">
      <c r="A4820">
        <v>10326</v>
      </c>
      <c r="B4820" s="119" t="s">
        <v>2752</v>
      </c>
      <c r="C4820">
        <v>40</v>
      </c>
      <c r="E4820">
        <v>3827</v>
      </c>
      <c r="F4820">
        <v>154</v>
      </c>
      <c r="G4820">
        <v>280</v>
      </c>
      <c r="H4820">
        <v>750</v>
      </c>
      <c r="I4820" s="119" t="s">
        <v>19</v>
      </c>
      <c r="J4820" s="119" t="s">
        <v>22</v>
      </c>
      <c r="K4820" s="1">
        <v>46255.758941458334</v>
      </c>
      <c r="L4820">
        <v>3</v>
      </c>
      <c r="M4820">
        <v>3</v>
      </c>
      <c r="N4820">
        <v>2</v>
      </c>
      <c r="O4820">
        <v>0</v>
      </c>
      <c r="P4820" s="119" t="s">
        <v>20254</v>
      </c>
    </row>
    <row r="4821" spans="1:16" x14ac:dyDescent="0.25">
      <c r="A4821">
        <v>10327</v>
      </c>
      <c r="B4821" s="119" t="s">
        <v>2751</v>
      </c>
      <c r="C4821">
        <v>50</v>
      </c>
      <c r="E4821">
        <v>1400</v>
      </c>
      <c r="F4821">
        <v>169</v>
      </c>
      <c r="G4821">
        <v>57</v>
      </c>
      <c r="H4821">
        <v>13950</v>
      </c>
      <c r="I4821" s="119" t="s">
        <v>19</v>
      </c>
      <c r="J4821" s="119" t="s">
        <v>139</v>
      </c>
      <c r="K4821" s="1">
        <v>46255.758941458334</v>
      </c>
      <c r="L4821">
        <v>1</v>
      </c>
      <c r="M4821">
        <v>1</v>
      </c>
      <c r="N4821">
        <v>0</v>
      </c>
      <c r="O4821">
        <v>0</v>
      </c>
      <c r="P4821" s="119" t="s">
        <v>20254</v>
      </c>
    </row>
    <row r="4822" spans="1:16" x14ac:dyDescent="0.25">
      <c r="A4822">
        <v>10329</v>
      </c>
      <c r="B4822" s="119" t="s">
        <v>2752</v>
      </c>
      <c r="C4822">
        <v>50</v>
      </c>
      <c r="E4822">
        <v>2957</v>
      </c>
      <c r="F4822">
        <v>159</v>
      </c>
      <c r="G4822">
        <v>161</v>
      </c>
      <c r="H4822">
        <v>1168</v>
      </c>
      <c r="I4822" s="119" t="s">
        <v>19</v>
      </c>
      <c r="J4822" s="119" t="s">
        <v>139</v>
      </c>
      <c r="K4822" s="1">
        <v>46255.758941458334</v>
      </c>
      <c r="L4822">
        <v>4</v>
      </c>
      <c r="M4822">
        <v>3</v>
      </c>
      <c r="N4822">
        <v>1</v>
      </c>
      <c r="O4822">
        <v>1</v>
      </c>
      <c r="P4822" s="119" t="s">
        <v>20254</v>
      </c>
    </row>
    <row r="4823" spans="1:16" x14ac:dyDescent="0.25">
      <c r="A4823">
        <v>10330</v>
      </c>
      <c r="B4823" s="119" t="s">
        <v>2749</v>
      </c>
      <c r="C4823">
        <v>45</v>
      </c>
      <c r="E4823">
        <v>2714</v>
      </c>
      <c r="F4823">
        <v>183</v>
      </c>
      <c r="G4823">
        <v>531</v>
      </c>
      <c r="H4823">
        <v>546</v>
      </c>
      <c r="I4823" s="119" t="s">
        <v>19</v>
      </c>
      <c r="J4823" s="119" t="s">
        <v>22</v>
      </c>
      <c r="K4823" s="1">
        <v>46255.758941458334</v>
      </c>
      <c r="L4823">
        <v>1000</v>
      </c>
      <c r="M4823">
        <v>5</v>
      </c>
      <c r="N4823">
        <v>1000</v>
      </c>
      <c r="O4823">
        <v>0</v>
      </c>
      <c r="P4823" s="119" t="s">
        <v>20254</v>
      </c>
    </row>
    <row r="4824" spans="1:16" x14ac:dyDescent="0.25">
      <c r="A4824">
        <v>10331</v>
      </c>
      <c r="B4824" s="119" t="s">
        <v>2750</v>
      </c>
      <c r="C4824">
        <v>45</v>
      </c>
      <c r="E4824">
        <v>3060</v>
      </c>
      <c r="F4824">
        <v>157</v>
      </c>
      <c r="G4824">
        <v>164</v>
      </c>
      <c r="H4824">
        <v>539</v>
      </c>
      <c r="I4824" s="119" t="s">
        <v>19</v>
      </c>
      <c r="J4824" s="119" t="s">
        <v>22</v>
      </c>
      <c r="K4824" s="1">
        <v>46255.758941458334</v>
      </c>
      <c r="L4824">
        <v>14</v>
      </c>
      <c r="M4824">
        <v>5</v>
      </c>
      <c r="N4824">
        <v>3</v>
      </c>
      <c r="O4824">
        <v>1</v>
      </c>
      <c r="P4824" s="119" t="s">
        <v>20254</v>
      </c>
    </row>
    <row r="4825" spans="1:16" x14ac:dyDescent="0.25">
      <c r="A4825">
        <v>10332</v>
      </c>
      <c r="B4825" s="119" t="s">
        <v>2753</v>
      </c>
      <c r="C4825">
        <v>40</v>
      </c>
      <c r="E4825">
        <v>2646</v>
      </c>
      <c r="F4825">
        <v>173</v>
      </c>
      <c r="G4825">
        <v>243</v>
      </c>
      <c r="H4825">
        <v>1325</v>
      </c>
      <c r="I4825" s="119" t="s">
        <v>19</v>
      </c>
      <c r="J4825" s="119" t="s">
        <v>22</v>
      </c>
      <c r="K4825" s="1">
        <v>46255.758941458334</v>
      </c>
      <c r="L4825">
        <v>5</v>
      </c>
      <c r="M4825">
        <v>6</v>
      </c>
      <c r="N4825">
        <v>1</v>
      </c>
      <c r="O4825">
        <v>2</v>
      </c>
      <c r="P4825" s="119" t="s">
        <v>20254</v>
      </c>
    </row>
    <row r="4826" spans="1:16" x14ac:dyDescent="0.25">
      <c r="A4826">
        <v>10333</v>
      </c>
      <c r="B4826" s="119" t="s">
        <v>2753</v>
      </c>
      <c r="C4826">
        <v>50</v>
      </c>
      <c r="E4826">
        <v>1634</v>
      </c>
      <c r="F4826">
        <v>161</v>
      </c>
      <c r="G4826">
        <v>183</v>
      </c>
      <c r="H4826">
        <v>1059</v>
      </c>
      <c r="I4826" s="119" t="s">
        <v>19</v>
      </c>
      <c r="J4826" s="119" t="s">
        <v>139</v>
      </c>
      <c r="K4826" s="1">
        <v>46255.758941458334</v>
      </c>
      <c r="L4826">
        <v>4</v>
      </c>
      <c r="M4826">
        <v>3</v>
      </c>
      <c r="N4826">
        <v>1</v>
      </c>
      <c r="O4826">
        <v>0</v>
      </c>
      <c r="P4826" s="119" t="s">
        <v>20254</v>
      </c>
    </row>
    <row r="4827" spans="1:16" x14ac:dyDescent="0.25">
      <c r="A4827">
        <v>10334</v>
      </c>
      <c r="B4827" s="119" t="s">
        <v>2754</v>
      </c>
      <c r="C4827">
        <v>50</v>
      </c>
      <c r="E4827">
        <v>273</v>
      </c>
      <c r="F4827">
        <v>2037</v>
      </c>
      <c r="G4827">
        <v>99</v>
      </c>
      <c r="H4827">
        <v>3136</v>
      </c>
      <c r="I4827" s="119" t="s">
        <v>19</v>
      </c>
      <c r="J4827" s="119" t="s">
        <v>139</v>
      </c>
      <c r="K4827" s="1">
        <v>46255.758941458334</v>
      </c>
      <c r="L4827">
        <v>0</v>
      </c>
      <c r="M4827">
        <v>1</v>
      </c>
      <c r="N4827">
        <v>0</v>
      </c>
      <c r="O4827">
        <v>0</v>
      </c>
      <c r="P4827" s="119" t="s">
        <v>20254</v>
      </c>
    </row>
    <row r="4828" spans="1:16" x14ac:dyDescent="0.25">
      <c r="A4828">
        <v>10335</v>
      </c>
      <c r="B4828" s="119" t="s">
        <v>2755</v>
      </c>
      <c r="C4828">
        <v>50</v>
      </c>
      <c r="E4828">
        <v>458</v>
      </c>
      <c r="F4828">
        <v>231</v>
      </c>
      <c r="G4828">
        <v>229</v>
      </c>
      <c r="H4828">
        <v>5002</v>
      </c>
      <c r="I4828" s="119" t="s">
        <v>19</v>
      </c>
      <c r="J4828" s="119" t="s">
        <v>139</v>
      </c>
      <c r="K4828" s="1">
        <v>46255.758941458334</v>
      </c>
      <c r="L4828">
        <v>1</v>
      </c>
      <c r="M4828">
        <v>0</v>
      </c>
      <c r="N4828">
        <v>0</v>
      </c>
      <c r="O4828">
        <v>0</v>
      </c>
      <c r="P4828" s="119" t="s">
        <v>20254</v>
      </c>
    </row>
    <row r="4829" spans="1:16" x14ac:dyDescent="0.25">
      <c r="A4829">
        <v>10336</v>
      </c>
      <c r="B4829" s="119" t="s">
        <v>2756</v>
      </c>
      <c r="C4829">
        <v>45</v>
      </c>
      <c r="E4829">
        <v>123</v>
      </c>
      <c r="F4829">
        <v>364</v>
      </c>
      <c r="G4829">
        <v>306</v>
      </c>
      <c r="H4829">
        <v>3179</v>
      </c>
      <c r="I4829" s="119" t="s">
        <v>19</v>
      </c>
      <c r="J4829" s="119" t="s">
        <v>22</v>
      </c>
      <c r="K4829" s="1">
        <v>46255.758941458334</v>
      </c>
      <c r="L4829">
        <v>3</v>
      </c>
      <c r="M4829">
        <v>7</v>
      </c>
      <c r="N4829">
        <v>0</v>
      </c>
      <c r="O4829">
        <v>0</v>
      </c>
      <c r="P4829" s="119" t="s">
        <v>20254</v>
      </c>
    </row>
    <row r="4830" spans="1:16" x14ac:dyDescent="0.25">
      <c r="A4830">
        <v>10338</v>
      </c>
      <c r="B4830" s="119" t="s">
        <v>2757</v>
      </c>
      <c r="C4830">
        <v>40</v>
      </c>
      <c r="E4830">
        <v>741</v>
      </c>
      <c r="F4830">
        <v>203</v>
      </c>
      <c r="G4830">
        <v>217</v>
      </c>
      <c r="H4830">
        <v>3089</v>
      </c>
      <c r="I4830" s="119" t="s">
        <v>19</v>
      </c>
      <c r="J4830" s="119" t="s">
        <v>22</v>
      </c>
      <c r="K4830" s="1">
        <v>46255.758941458334</v>
      </c>
      <c r="L4830">
        <v>2</v>
      </c>
      <c r="M4830">
        <v>6</v>
      </c>
      <c r="N4830">
        <v>1</v>
      </c>
      <c r="O4830">
        <v>3</v>
      </c>
      <c r="P4830" s="119" t="s">
        <v>20254</v>
      </c>
    </row>
    <row r="4831" spans="1:16" x14ac:dyDescent="0.25">
      <c r="A4831">
        <v>10339</v>
      </c>
      <c r="B4831" s="119" t="s">
        <v>2756</v>
      </c>
      <c r="C4831">
        <v>50</v>
      </c>
      <c r="E4831">
        <v>705</v>
      </c>
      <c r="F4831">
        <v>628</v>
      </c>
      <c r="G4831">
        <v>108</v>
      </c>
      <c r="H4831">
        <v>6633</v>
      </c>
      <c r="I4831" s="119" t="s">
        <v>19</v>
      </c>
      <c r="J4831" s="119" t="s">
        <v>139</v>
      </c>
      <c r="K4831" s="1">
        <v>46255.758941458334</v>
      </c>
      <c r="L4831">
        <v>1</v>
      </c>
      <c r="M4831">
        <v>2</v>
      </c>
      <c r="N4831">
        <v>1</v>
      </c>
      <c r="O4831">
        <v>0</v>
      </c>
      <c r="P4831" s="119" t="s">
        <v>20254</v>
      </c>
    </row>
    <row r="4832" spans="1:16" x14ac:dyDescent="0.25">
      <c r="A4832">
        <v>10341</v>
      </c>
      <c r="B4832" s="119" t="s">
        <v>2757</v>
      </c>
      <c r="C4832">
        <v>50</v>
      </c>
      <c r="E4832">
        <v>288</v>
      </c>
      <c r="F4832">
        <v>490</v>
      </c>
      <c r="G4832">
        <v>83</v>
      </c>
      <c r="H4832">
        <v>3280</v>
      </c>
      <c r="I4832" s="119" t="s">
        <v>19</v>
      </c>
      <c r="J4832" s="119" t="s">
        <v>139</v>
      </c>
      <c r="K4832" s="1">
        <v>46255.758941458334</v>
      </c>
      <c r="L4832">
        <v>0</v>
      </c>
      <c r="M4832">
        <v>0</v>
      </c>
      <c r="N4832">
        <v>0</v>
      </c>
      <c r="O4832">
        <v>0</v>
      </c>
      <c r="P4832" s="119" t="s">
        <v>20254</v>
      </c>
    </row>
    <row r="4833" spans="1:16" x14ac:dyDescent="0.25">
      <c r="A4833">
        <v>10342</v>
      </c>
      <c r="B4833" s="119" t="s">
        <v>2754</v>
      </c>
      <c r="C4833">
        <v>45</v>
      </c>
      <c r="E4833">
        <v>386</v>
      </c>
      <c r="F4833">
        <v>187</v>
      </c>
      <c r="G4833">
        <v>176</v>
      </c>
      <c r="H4833">
        <v>3089</v>
      </c>
      <c r="I4833" s="119" t="s">
        <v>19</v>
      </c>
      <c r="J4833" s="119" t="s">
        <v>22</v>
      </c>
      <c r="K4833" s="1">
        <v>46255.758941458334</v>
      </c>
      <c r="L4833">
        <v>6</v>
      </c>
      <c r="M4833">
        <v>22</v>
      </c>
      <c r="N4833">
        <v>0</v>
      </c>
      <c r="O4833">
        <v>1</v>
      </c>
      <c r="P4833" s="119" t="s">
        <v>20254</v>
      </c>
    </row>
    <row r="4834" spans="1:16" x14ac:dyDescent="0.25">
      <c r="A4834">
        <v>10343</v>
      </c>
      <c r="B4834" s="119" t="s">
        <v>2755</v>
      </c>
      <c r="C4834">
        <v>45</v>
      </c>
      <c r="E4834">
        <v>1521</v>
      </c>
      <c r="F4834">
        <v>165</v>
      </c>
      <c r="G4834">
        <v>308</v>
      </c>
      <c r="H4834">
        <v>3093</v>
      </c>
      <c r="I4834" s="119" t="s">
        <v>19</v>
      </c>
      <c r="J4834" s="119" t="s">
        <v>22</v>
      </c>
      <c r="K4834" s="1">
        <v>46255.758941458334</v>
      </c>
      <c r="L4834">
        <v>1</v>
      </c>
      <c r="M4834">
        <v>6</v>
      </c>
      <c r="N4834">
        <v>0</v>
      </c>
      <c r="O4834">
        <v>0</v>
      </c>
      <c r="P4834" s="119" t="s">
        <v>20254</v>
      </c>
    </row>
    <row r="4835" spans="1:16" x14ac:dyDescent="0.25">
      <c r="A4835">
        <v>10344</v>
      </c>
      <c r="B4835" s="119" t="s">
        <v>2758</v>
      </c>
      <c r="C4835">
        <v>40</v>
      </c>
      <c r="E4835">
        <v>658</v>
      </c>
      <c r="F4835">
        <v>143</v>
      </c>
      <c r="G4835">
        <v>143</v>
      </c>
      <c r="H4835">
        <v>3498</v>
      </c>
      <c r="I4835" s="119" t="s">
        <v>19</v>
      </c>
      <c r="J4835" s="119" t="s">
        <v>22</v>
      </c>
      <c r="K4835" s="1">
        <v>46255.758941458334</v>
      </c>
      <c r="L4835">
        <v>1</v>
      </c>
      <c r="M4835">
        <v>2</v>
      </c>
      <c r="N4835">
        <v>1</v>
      </c>
      <c r="O4835">
        <v>0</v>
      </c>
      <c r="P4835" s="119" t="s">
        <v>20254</v>
      </c>
    </row>
    <row r="4836" spans="1:16" x14ac:dyDescent="0.25">
      <c r="A4836">
        <v>10345</v>
      </c>
      <c r="B4836" s="119" t="s">
        <v>2758</v>
      </c>
      <c r="C4836">
        <v>50</v>
      </c>
      <c r="E4836">
        <v>357</v>
      </c>
      <c r="F4836">
        <v>958</v>
      </c>
      <c r="G4836">
        <v>347</v>
      </c>
      <c r="H4836">
        <v>4130</v>
      </c>
      <c r="I4836" s="119" t="s">
        <v>19</v>
      </c>
      <c r="J4836" s="119" t="s">
        <v>139</v>
      </c>
      <c r="K4836" s="1">
        <v>46255.758941458334</v>
      </c>
      <c r="L4836">
        <v>1</v>
      </c>
      <c r="M4836">
        <v>4</v>
      </c>
      <c r="N4836">
        <v>0</v>
      </c>
      <c r="O4836">
        <v>2</v>
      </c>
      <c r="P4836" s="119" t="s">
        <v>20254</v>
      </c>
    </row>
    <row r="4837" spans="1:16" x14ac:dyDescent="0.25">
      <c r="A4837">
        <v>10346</v>
      </c>
      <c r="B4837" s="119" t="s">
        <v>2759</v>
      </c>
      <c r="C4837">
        <v>50</v>
      </c>
      <c r="E4837">
        <v>478</v>
      </c>
      <c r="F4837">
        <v>169</v>
      </c>
      <c r="G4837">
        <v>276</v>
      </c>
      <c r="H4837">
        <v>1437</v>
      </c>
      <c r="I4837" s="119" t="s">
        <v>19</v>
      </c>
      <c r="J4837" s="119" t="s">
        <v>139</v>
      </c>
      <c r="K4837" s="1">
        <v>46255.758941458334</v>
      </c>
      <c r="L4837">
        <v>339</v>
      </c>
      <c r="M4837">
        <v>3</v>
      </c>
      <c r="N4837">
        <v>0</v>
      </c>
      <c r="O4837">
        <v>0</v>
      </c>
      <c r="P4837" s="119" t="s">
        <v>20254</v>
      </c>
    </row>
    <row r="4838" spans="1:16" x14ac:dyDescent="0.25">
      <c r="A4838">
        <v>10347</v>
      </c>
      <c r="B4838" s="119" t="s">
        <v>2760</v>
      </c>
      <c r="C4838">
        <v>50</v>
      </c>
      <c r="E4838">
        <v>1058</v>
      </c>
      <c r="F4838">
        <v>161</v>
      </c>
      <c r="G4838">
        <v>197</v>
      </c>
      <c r="H4838">
        <v>3669</v>
      </c>
      <c r="I4838" s="119" t="s">
        <v>19</v>
      </c>
      <c r="J4838" s="119" t="s">
        <v>139</v>
      </c>
      <c r="K4838" s="1">
        <v>46255.758941458334</v>
      </c>
      <c r="L4838">
        <v>56</v>
      </c>
      <c r="M4838">
        <v>1</v>
      </c>
      <c r="N4838">
        <v>0</v>
      </c>
      <c r="O4838">
        <v>0</v>
      </c>
      <c r="P4838" s="119" t="s">
        <v>20254</v>
      </c>
    </row>
    <row r="4839" spans="1:16" x14ac:dyDescent="0.25">
      <c r="A4839">
        <v>10348</v>
      </c>
      <c r="B4839" s="119" t="s">
        <v>2761</v>
      </c>
      <c r="C4839">
        <v>45</v>
      </c>
      <c r="E4839">
        <v>949</v>
      </c>
      <c r="F4839">
        <v>271</v>
      </c>
      <c r="G4839">
        <v>180</v>
      </c>
      <c r="H4839">
        <v>497</v>
      </c>
      <c r="I4839" s="119" t="s">
        <v>19</v>
      </c>
      <c r="J4839" s="119" t="s">
        <v>22</v>
      </c>
      <c r="K4839" s="1">
        <v>46255.758941458334</v>
      </c>
      <c r="L4839">
        <v>4</v>
      </c>
      <c r="M4839">
        <v>2</v>
      </c>
      <c r="N4839">
        <v>0</v>
      </c>
      <c r="O4839">
        <v>1</v>
      </c>
      <c r="P4839" s="119" t="s">
        <v>20254</v>
      </c>
    </row>
    <row r="4840" spans="1:16" x14ac:dyDescent="0.25">
      <c r="A4840">
        <v>10350</v>
      </c>
      <c r="B4840" s="119" t="s">
        <v>2762</v>
      </c>
      <c r="C4840">
        <v>40</v>
      </c>
      <c r="E4840">
        <v>1434</v>
      </c>
      <c r="F4840">
        <v>150</v>
      </c>
      <c r="G4840">
        <v>137</v>
      </c>
      <c r="H4840">
        <v>846</v>
      </c>
      <c r="I4840" s="119" t="s">
        <v>19</v>
      </c>
      <c r="J4840" s="119" t="s">
        <v>22</v>
      </c>
      <c r="K4840" s="1">
        <v>46255.758941458334</v>
      </c>
      <c r="L4840">
        <v>4</v>
      </c>
      <c r="M4840">
        <v>1</v>
      </c>
      <c r="N4840">
        <v>1</v>
      </c>
      <c r="O4840">
        <v>0</v>
      </c>
      <c r="P4840" s="119" t="s">
        <v>20254</v>
      </c>
    </row>
    <row r="4841" spans="1:16" x14ac:dyDescent="0.25">
      <c r="A4841">
        <v>10351</v>
      </c>
      <c r="B4841" s="119" t="s">
        <v>2761</v>
      </c>
      <c r="C4841">
        <v>50</v>
      </c>
      <c r="E4841">
        <v>1194</v>
      </c>
      <c r="F4841">
        <v>238</v>
      </c>
      <c r="G4841">
        <v>534</v>
      </c>
      <c r="H4841">
        <v>4230</v>
      </c>
      <c r="I4841" s="119" t="s">
        <v>19</v>
      </c>
      <c r="J4841" s="119" t="s">
        <v>139</v>
      </c>
      <c r="K4841" s="1">
        <v>46255.758941458334</v>
      </c>
      <c r="L4841">
        <v>2</v>
      </c>
      <c r="M4841">
        <v>1</v>
      </c>
      <c r="N4841">
        <v>0</v>
      </c>
      <c r="O4841">
        <v>0</v>
      </c>
      <c r="P4841" s="119" t="s">
        <v>20254</v>
      </c>
    </row>
    <row r="4842" spans="1:16" x14ac:dyDescent="0.25">
      <c r="A4842">
        <v>10353</v>
      </c>
      <c r="B4842" s="119" t="s">
        <v>2762</v>
      </c>
      <c r="C4842">
        <v>50</v>
      </c>
      <c r="E4842">
        <v>2429</v>
      </c>
      <c r="F4842">
        <v>127</v>
      </c>
      <c r="G4842">
        <v>174</v>
      </c>
      <c r="H4842">
        <v>1457</v>
      </c>
      <c r="I4842" s="119" t="s">
        <v>19</v>
      </c>
      <c r="J4842" s="119" t="s">
        <v>139</v>
      </c>
      <c r="K4842" s="1">
        <v>46255.758941458334</v>
      </c>
      <c r="L4842">
        <v>90</v>
      </c>
      <c r="M4842">
        <v>3</v>
      </c>
      <c r="N4842">
        <v>0</v>
      </c>
      <c r="O4842">
        <v>0</v>
      </c>
      <c r="P4842" s="119" t="s">
        <v>20254</v>
      </c>
    </row>
    <row r="4843" spans="1:16" x14ac:dyDescent="0.25">
      <c r="A4843">
        <v>10354</v>
      </c>
      <c r="B4843" s="119" t="s">
        <v>2759</v>
      </c>
      <c r="C4843">
        <v>45</v>
      </c>
      <c r="E4843">
        <v>1982</v>
      </c>
      <c r="F4843">
        <v>203</v>
      </c>
      <c r="G4843">
        <v>433</v>
      </c>
      <c r="H4843">
        <v>477</v>
      </c>
      <c r="I4843" s="119" t="s">
        <v>19</v>
      </c>
      <c r="J4843" s="119" t="s">
        <v>22</v>
      </c>
      <c r="K4843" s="1">
        <v>46255.758941458334</v>
      </c>
      <c r="L4843">
        <v>2</v>
      </c>
      <c r="M4843">
        <v>8</v>
      </c>
      <c r="N4843">
        <v>0</v>
      </c>
      <c r="O4843">
        <v>3</v>
      </c>
      <c r="P4843" s="119" t="s">
        <v>20254</v>
      </c>
    </row>
    <row r="4844" spans="1:16" x14ac:dyDescent="0.25">
      <c r="A4844">
        <v>10355</v>
      </c>
      <c r="B4844" s="119" t="s">
        <v>2760</v>
      </c>
      <c r="C4844">
        <v>45</v>
      </c>
      <c r="E4844">
        <v>3293</v>
      </c>
      <c r="F4844">
        <v>165</v>
      </c>
      <c r="G4844">
        <v>354</v>
      </c>
      <c r="H4844">
        <v>1098</v>
      </c>
      <c r="I4844" s="119" t="s">
        <v>19</v>
      </c>
      <c r="J4844" s="119" t="s">
        <v>22</v>
      </c>
      <c r="K4844" s="1">
        <v>46255.758941458334</v>
      </c>
      <c r="L4844">
        <v>7</v>
      </c>
      <c r="M4844">
        <v>3</v>
      </c>
      <c r="N4844">
        <v>0</v>
      </c>
      <c r="O4844">
        <v>1</v>
      </c>
      <c r="P4844" s="119" t="s">
        <v>20254</v>
      </c>
    </row>
    <row r="4845" spans="1:16" x14ac:dyDescent="0.25">
      <c r="A4845">
        <v>10356</v>
      </c>
      <c r="B4845" s="119" t="s">
        <v>2763</v>
      </c>
      <c r="C4845">
        <v>40</v>
      </c>
      <c r="E4845">
        <v>3433</v>
      </c>
      <c r="F4845">
        <v>206</v>
      </c>
      <c r="G4845">
        <v>241</v>
      </c>
      <c r="H4845">
        <v>1107</v>
      </c>
      <c r="I4845" s="119" t="s">
        <v>19</v>
      </c>
      <c r="J4845" s="119" t="s">
        <v>22</v>
      </c>
      <c r="K4845" s="1">
        <v>46255.758941458334</v>
      </c>
      <c r="L4845">
        <v>2</v>
      </c>
      <c r="M4845">
        <v>4</v>
      </c>
      <c r="N4845">
        <v>0</v>
      </c>
      <c r="O4845">
        <v>1</v>
      </c>
      <c r="P4845" s="119" t="s">
        <v>20254</v>
      </c>
    </row>
    <row r="4846" spans="1:16" x14ac:dyDescent="0.25">
      <c r="A4846">
        <v>10357</v>
      </c>
      <c r="B4846" s="119" t="s">
        <v>2763</v>
      </c>
      <c r="C4846">
        <v>50</v>
      </c>
      <c r="E4846">
        <v>1335</v>
      </c>
      <c r="F4846">
        <v>391</v>
      </c>
      <c r="G4846">
        <v>282</v>
      </c>
      <c r="H4846">
        <v>2335</v>
      </c>
      <c r="I4846" s="119" t="s">
        <v>19</v>
      </c>
      <c r="J4846" s="119" t="s">
        <v>139</v>
      </c>
      <c r="K4846" s="1">
        <v>46255.758941458334</v>
      </c>
      <c r="L4846">
        <v>5</v>
      </c>
      <c r="M4846">
        <v>2</v>
      </c>
      <c r="N4846">
        <v>1</v>
      </c>
      <c r="O4846">
        <v>0</v>
      </c>
      <c r="P4846" s="119" t="s">
        <v>20254</v>
      </c>
    </row>
    <row r="4847" spans="1:16" x14ac:dyDescent="0.25">
      <c r="A4847">
        <v>10358</v>
      </c>
      <c r="B4847" s="119" t="s">
        <v>2764</v>
      </c>
      <c r="C4847">
        <v>50</v>
      </c>
      <c r="E4847">
        <v>173</v>
      </c>
      <c r="F4847">
        <v>1154</v>
      </c>
      <c r="G4847">
        <v>138</v>
      </c>
      <c r="H4847">
        <v>9053</v>
      </c>
      <c r="I4847" s="119" t="s">
        <v>19</v>
      </c>
      <c r="J4847" s="119" t="s">
        <v>139</v>
      </c>
      <c r="K4847" s="1">
        <v>46255.758941458334</v>
      </c>
      <c r="L4847">
        <v>2</v>
      </c>
      <c r="M4847">
        <v>3</v>
      </c>
      <c r="N4847">
        <v>0</v>
      </c>
      <c r="O4847">
        <v>1</v>
      </c>
      <c r="P4847" s="119" t="s">
        <v>20254</v>
      </c>
    </row>
    <row r="4848" spans="1:16" x14ac:dyDescent="0.25">
      <c r="A4848">
        <v>10359</v>
      </c>
      <c r="B4848" s="119" t="s">
        <v>2765</v>
      </c>
      <c r="C4848">
        <v>50</v>
      </c>
      <c r="E4848">
        <v>251</v>
      </c>
      <c r="F4848">
        <v>605</v>
      </c>
      <c r="G4848">
        <v>126</v>
      </c>
      <c r="H4848">
        <v>6194</v>
      </c>
      <c r="I4848" s="119" t="s">
        <v>19</v>
      </c>
      <c r="J4848" s="119" t="s">
        <v>139</v>
      </c>
      <c r="K4848" s="1">
        <v>46255.758941458334</v>
      </c>
      <c r="L4848">
        <v>0</v>
      </c>
      <c r="M4848">
        <v>4</v>
      </c>
      <c r="N4848">
        <v>0</v>
      </c>
      <c r="O4848">
        <v>0</v>
      </c>
      <c r="P4848" s="119" t="s">
        <v>20254</v>
      </c>
    </row>
    <row r="4849" spans="1:16" x14ac:dyDescent="0.25">
      <c r="A4849">
        <v>10360</v>
      </c>
      <c r="B4849" s="119" t="s">
        <v>2766</v>
      </c>
      <c r="C4849">
        <v>45</v>
      </c>
      <c r="E4849">
        <v>408</v>
      </c>
      <c r="F4849">
        <v>258</v>
      </c>
      <c r="G4849">
        <v>164</v>
      </c>
      <c r="H4849">
        <v>4133</v>
      </c>
      <c r="I4849" s="119" t="s">
        <v>19</v>
      </c>
      <c r="J4849" s="119" t="s">
        <v>22</v>
      </c>
      <c r="K4849" s="1">
        <v>46255.758941458334</v>
      </c>
      <c r="L4849">
        <v>3</v>
      </c>
      <c r="M4849">
        <v>7</v>
      </c>
      <c r="N4849">
        <v>0</v>
      </c>
      <c r="O4849">
        <v>2</v>
      </c>
      <c r="P4849" s="119" t="s">
        <v>20254</v>
      </c>
    </row>
    <row r="4850" spans="1:16" x14ac:dyDescent="0.25">
      <c r="A4850">
        <v>10362</v>
      </c>
      <c r="B4850" s="119" t="s">
        <v>2767</v>
      </c>
      <c r="C4850">
        <v>40</v>
      </c>
      <c r="E4850">
        <v>504</v>
      </c>
      <c r="F4850">
        <v>206</v>
      </c>
      <c r="G4850">
        <v>186</v>
      </c>
      <c r="H4850">
        <v>4200</v>
      </c>
      <c r="I4850" s="119" t="s">
        <v>19</v>
      </c>
      <c r="J4850" s="119" t="s">
        <v>22</v>
      </c>
      <c r="K4850" s="1">
        <v>46255.758941458334</v>
      </c>
      <c r="L4850">
        <v>1</v>
      </c>
      <c r="M4850">
        <v>2</v>
      </c>
      <c r="N4850">
        <v>1</v>
      </c>
      <c r="O4850">
        <v>0</v>
      </c>
      <c r="P4850" s="119" t="s">
        <v>20254</v>
      </c>
    </row>
    <row r="4851" spans="1:16" x14ac:dyDescent="0.25">
      <c r="A4851">
        <v>10363</v>
      </c>
      <c r="B4851" s="119" t="s">
        <v>2766</v>
      </c>
      <c r="C4851">
        <v>50</v>
      </c>
      <c r="E4851">
        <v>825</v>
      </c>
      <c r="F4851">
        <v>604</v>
      </c>
      <c r="G4851">
        <v>128</v>
      </c>
      <c r="H4851">
        <v>8999</v>
      </c>
      <c r="I4851" s="119" t="s">
        <v>19</v>
      </c>
      <c r="J4851" s="119" t="s">
        <v>139</v>
      </c>
      <c r="K4851" s="1">
        <v>46255.758941458334</v>
      </c>
      <c r="L4851">
        <v>1</v>
      </c>
      <c r="M4851">
        <v>4</v>
      </c>
      <c r="N4851">
        <v>1</v>
      </c>
      <c r="O4851">
        <v>1</v>
      </c>
      <c r="P4851" s="119" t="s">
        <v>20254</v>
      </c>
    </row>
    <row r="4852" spans="1:16" x14ac:dyDescent="0.25">
      <c r="A4852">
        <v>10365</v>
      </c>
      <c r="B4852" s="119" t="s">
        <v>2767</v>
      </c>
      <c r="C4852">
        <v>50</v>
      </c>
      <c r="E4852">
        <v>566</v>
      </c>
      <c r="F4852">
        <v>806</v>
      </c>
      <c r="G4852">
        <v>173</v>
      </c>
      <c r="H4852">
        <v>4412</v>
      </c>
      <c r="I4852" s="119" t="s">
        <v>19</v>
      </c>
      <c r="J4852" s="119" t="s">
        <v>139</v>
      </c>
      <c r="K4852" s="1">
        <v>46255.758941458334</v>
      </c>
      <c r="L4852">
        <v>1</v>
      </c>
      <c r="M4852">
        <v>2</v>
      </c>
      <c r="N4852">
        <v>0</v>
      </c>
      <c r="O4852">
        <v>0</v>
      </c>
      <c r="P4852" s="119" t="s">
        <v>20254</v>
      </c>
    </row>
    <row r="4853" spans="1:16" x14ac:dyDescent="0.25">
      <c r="A4853">
        <v>10366</v>
      </c>
      <c r="B4853" s="119" t="s">
        <v>2764</v>
      </c>
      <c r="C4853">
        <v>45</v>
      </c>
      <c r="E4853">
        <v>809</v>
      </c>
      <c r="F4853">
        <v>653</v>
      </c>
      <c r="G4853">
        <v>423</v>
      </c>
      <c r="H4853">
        <v>4125</v>
      </c>
      <c r="I4853" s="119" t="s">
        <v>19</v>
      </c>
      <c r="J4853" s="119" t="s">
        <v>22</v>
      </c>
      <c r="K4853" s="1">
        <v>46255.758941458334</v>
      </c>
      <c r="L4853">
        <v>5</v>
      </c>
      <c r="M4853">
        <v>15</v>
      </c>
      <c r="N4853">
        <v>0</v>
      </c>
      <c r="O4853">
        <v>5</v>
      </c>
      <c r="P4853" s="119" t="s">
        <v>20254</v>
      </c>
    </row>
    <row r="4854" spans="1:16" x14ac:dyDescent="0.25">
      <c r="A4854">
        <v>10367</v>
      </c>
      <c r="B4854" s="119" t="s">
        <v>2765</v>
      </c>
      <c r="C4854">
        <v>45</v>
      </c>
      <c r="E4854">
        <v>369</v>
      </c>
      <c r="F4854">
        <v>1827</v>
      </c>
      <c r="G4854">
        <v>328</v>
      </c>
      <c r="H4854">
        <v>4138</v>
      </c>
      <c r="I4854" s="119" t="s">
        <v>19</v>
      </c>
      <c r="J4854" s="119" t="s">
        <v>22</v>
      </c>
      <c r="K4854" s="1">
        <v>46255.758941458334</v>
      </c>
      <c r="L4854">
        <v>0</v>
      </c>
      <c r="M4854">
        <v>6</v>
      </c>
      <c r="N4854">
        <v>0</v>
      </c>
      <c r="O4854">
        <v>3</v>
      </c>
      <c r="P4854" s="119" t="s">
        <v>20254</v>
      </c>
    </row>
    <row r="4855" spans="1:16" x14ac:dyDescent="0.25">
      <c r="A4855">
        <v>10368</v>
      </c>
      <c r="B4855" s="119" t="s">
        <v>2768</v>
      </c>
      <c r="C4855">
        <v>40</v>
      </c>
      <c r="E4855">
        <v>153</v>
      </c>
      <c r="F4855">
        <v>266</v>
      </c>
      <c r="G4855">
        <v>153</v>
      </c>
      <c r="H4855">
        <v>4890</v>
      </c>
      <c r="I4855" s="119" t="s">
        <v>19</v>
      </c>
      <c r="J4855" s="119" t="s">
        <v>22</v>
      </c>
      <c r="K4855" s="1">
        <v>46255.758941458334</v>
      </c>
      <c r="L4855">
        <v>3</v>
      </c>
      <c r="M4855">
        <v>4</v>
      </c>
      <c r="N4855">
        <v>0</v>
      </c>
      <c r="O4855">
        <v>0</v>
      </c>
      <c r="P4855" s="119" t="s">
        <v>20254</v>
      </c>
    </row>
    <row r="4856" spans="1:16" x14ac:dyDescent="0.25">
      <c r="A4856">
        <v>10369</v>
      </c>
      <c r="B4856" s="119" t="s">
        <v>2768</v>
      </c>
      <c r="C4856">
        <v>50</v>
      </c>
      <c r="E4856">
        <v>146</v>
      </c>
      <c r="F4856">
        <v>1231</v>
      </c>
      <c r="G4856">
        <v>132</v>
      </c>
      <c r="H4856">
        <v>5078</v>
      </c>
      <c r="I4856" s="119" t="s">
        <v>19</v>
      </c>
      <c r="J4856" s="119" t="s">
        <v>139</v>
      </c>
      <c r="K4856" s="1">
        <v>46255.758941458334</v>
      </c>
      <c r="L4856">
        <v>4</v>
      </c>
      <c r="M4856">
        <v>6</v>
      </c>
      <c r="N4856">
        <v>0</v>
      </c>
      <c r="O4856">
        <v>1</v>
      </c>
      <c r="P4856" s="119" t="s">
        <v>20254</v>
      </c>
    </row>
    <row r="4857" spans="1:16" x14ac:dyDescent="0.25">
      <c r="A4857">
        <v>10370</v>
      </c>
      <c r="B4857" s="119" t="s">
        <v>2769</v>
      </c>
      <c r="C4857">
        <v>50</v>
      </c>
      <c r="E4857">
        <v>806</v>
      </c>
      <c r="F4857">
        <v>132</v>
      </c>
      <c r="G4857">
        <v>257</v>
      </c>
      <c r="H4857">
        <v>8531</v>
      </c>
      <c r="I4857" s="119" t="s">
        <v>19</v>
      </c>
      <c r="J4857" s="119" t="s">
        <v>139</v>
      </c>
      <c r="K4857" s="1">
        <v>46255.758941458334</v>
      </c>
      <c r="L4857">
        <v>114</v>
      </c>
      <c r="M4857">
        <v>5</v>
      </c>
      <c r="N4857">
        <v>1</v>
      </c>
      <c r="O4857">
        <v>1</v>
      </c>
      <c r="P4857" s="119" t="s">
        <v>20254</v>
      </c>
    </row>
    <row r="4858" spans="1:16" x14ac:dyDescent="0.25">
      <c r="A4858">
        <v>10371</v>
      </c>
      <c r="B4858" s="119" t="s">
        <v>2770</v>
      </c>
      <c r="C4858">
        <v>50</v>
      </c>
      <c r="E4858">
        <v>612</v>
      </c>
      <c r="F4858">
        <v>240</v>
      </c>
      <c r="G4858">
        <v>382</v>
      </c>
      <c r="H4858">
        <v>1823</v>
      </c>
      <c r="I4858" s="119" t="s">
        <v>19</v>
      </c>
      <c r="J4858" s="119" t="s">
        <v>139</v>
      </c>
      <c r="K4858" s="1">
        <v>46255.758941458334</v>
      </c>
      <c r="L4858">
        <v>2</v>
      </c>
      <c r="M4858">
        <v>1</v>
      </c>
      <c r="N4858">
        <v>0</v>
      </c>
      <c r="O4858">
        <v>0</v>
      </c>
      <c r="P4858" s="119" t="s">
        <v>20254</v>
      </c>
    </row>
    <row r="4859" spans="1:16" x14ac:dyDescent="0.25">
      <c r="A4859">
        <v>10372</v>
      </c>
      <c r="B4859" s="119" t="s">
        <v>2771</v>
      </c>
      <c r="C4859">
        <v>45</v>
      </c>
      <c r="E4859">
        <v>836</v>
      </c>
      <c r="F4859">
        <v>391</v>
      </c>
      <c r="G4859">
        <v>140</v>
      </c>
      <c r="H4859">
        <v>507</v>
      </c>
      <c r="I4859" s="119" t="s">
        <v>19</v>
      </c>
      <c r="J4859" s="119" t="s">
        <v>22</v>
      </c>
      <c r="K4859" s="1">
        <v>46255.758941458334</v>
      </c>
      <c r="L4859">
        <v>1</v>
      </c>
      <c r="M4859">
        <v>8</v>
      </c>
      <c r="N4859">
        <v>0</v>
      </c>
      <c r="O4859">
        <v>0</v>
      </c>
      <c r="P4859" s="119" t="s">
        <v>20254</v>
      </c>
    </row>
    <row r="4860" spans="1:16" x14ac:dyDescent="0.25">
      <c r="A4860">
        <v>10374</v>
      </c>
      <c r="B4860" s="119" t="s">
        <v>2772</v>
      </c>
      <c r="C4860">
        <v>40</v>
      </c>
      <c r="E4860">
        <v>3054</v>
      </c>
      <c r="F4860">
        <v>160</v>
      </c>
      <c r="G4860">
        <v>423</v>
      </c>
      <c r="H4860">
        <v>1996</v>
      </c>
      <c r="I4860" s="119" t="s">
        <v>19</v>
      </c>
      <c r="J4860" s="119" t="s">
        <v>22</v>
      </c>
      <c r="K4860" s="1">
        <v>46255.758941458334</v>
      </c>
      <c r="L4860">
        <v>1</v>
      </c>
      <c r="M4860">
        <v>2</v>
      </c>
      <c r="N4860">
        <v>1</v>
      </c>
      <c r="O4860">
        <v>0</v>
      </c>
      <c r="P4860" s="119" t="s">
        <v>20254</v>
      </c>
    </row>
    <row r="4861" spans="1:16" x14ac:dyDescent="0.25">
      <c r="A4861">
        <v>10375</v>
      </c>
      <c r="B4861" s="119" t="s">
        <v>2771</v>
      </c>
      <c r="C4861">
        <v>50</v>
      </c>
      <c r="E4861">
        <v>1121</v>
      </c>
      <c r="F4861">
        <v>305</v>
      </c>
      <c r="G4861">
        <v>168</v>
      </c>
      <c r="H4861">
        <v>7705</v>
      </c>
      <c r="I4861" s="119" t="s">
        <v>19</v>
      </c>
      <c r="J4861" s="119" t="s">
        <v>139</v>
      </c>
      <c r="K4861" s="1">
        <v>46255.758941458334</v>
      </c>
      <c r="L4861">
        <v>1</v>
      </c>
      <c r="M4861">
        <v>4</v>
      </c>
      <c r="N4861">
        <v>0</v>
      </c>
      <c r="O4861">
        <v>0</v>
      </c>
      <c r="P4861" s="119" t="s">
        <v>20254</v>
      </c>
    </row>
    <row r="4862" spans="1:16" x14ac:dyDescent="0.25">
      <c r="A4862">
        <v>10377</v>
      </c>
      <c r="B4862" s="119" t="s">
        <v>2772</v>
      </c>
      <c r="C4862">
        <v>50</v>
      </c>
      <c r="E4862">
        <v>917</v>
      </c>
      <c r="F4862">
        <v>161</v>
      </c>
      <c r="G4862">
        <v>98</v>
      </c>
      <c r="H4862">
        <v>2939</v>
      </c>
      <c r="I4862" s="119" t="s">
        <v>19</v>
      </c>
      <c r="J4862" s="119" t="s">
        <v>139</v>
      </c>
      <c r="K4862" s="1">
        <v>46255.758941458334</v>
      </c>
      <c r="L4862">
        <v>4</v>
      </c>
      <c r="M4862">
        <v>5</v>
      </c>
      <c r="N4862">
        <v>0</v>
      </c>
      <c r="O4862">
        <v>0</v>
      </c>
      <c r="P4862" s="119" t="s">
        <v>20254</v>
      </c>
    </row>
    <row r="4863" spans="1:16" x14ac:dyDescent="0.25">
      <c r="A4863">
        <v>10378</v>
      </c>
      <c r="B4863" s="119" t="s">
        <v>2769</v>
      </c>
      <c r="C4863">
        <v>45</v>
      </c>
      <c r="E4863">
        <v>2195</v>
      </c>
      <c r="F4863">
        <v>149</v>
      </c>
      <c r="G4863">
        <v>153</v>
      </c>
      <c r="H4863">
        <v>702</v>
      </c>
      <c r="I4863" s="119" t="s">
        <v>19</v>
      </c>
      <c r="J4863" s="119" t="s">
        <v>22</v>
      </c>
      <c r="K4863" s="1">
        <v>46255.758941458334</v>
      </c>
      <c r="L4863">
        <v>13</v>
      </c>
      <c r="M4863">
        <v>6</v>
      </c>
      <c r="N4863">
        <v>1</v>
      </c>
      <c r="O4863">
        <v>1</v>
      </c>
      <c r="P4863" s="119" t="s">
        <v>20254</v>
      </c>
    </row>
    <row r="4864" spans="1:16" x14ac:dyDescent="0.25">
      <c r="A4864">
        <v>10379</v>
      </c>
      <c r="B4864" s="119" t="s">
        <v>2770</v>
      </c>
      <c r="C4864">
        <v>45</v>
      </c>
      <c r="E4864">
        <v>748</v>
      </c>
      <c r="F4864">
        <v>458</v>
      </c>
      <c r="G4864">
        <v>99</v>
      </c>
      <c r="H4864">
        <v>706</v>
      </c>
      <c r="I4864" s="119" t="s">
        <v>19</v>
      </c>
      <c r="J4864" s="119" t="s">
        <v>22</v>
      </c>
      <c r="K4864" s="1">
        <v>46255.758941458334</v>
      </c>
      <c r="L4864">
        <v>1</v>
      </c>
      <c r="M4864">
        <v>5</v>
      </c>
      <c r="N4864">
        <v>0</v>
      </c>
      <c r="O4864">
        <v>2</v>
      </c>
      <c r="P4864" s="119" t="s">
        <v>20254</v>
      </c>
    </row>
    <row r="4865" spans="1:16" x14ac:dyDescent="0.25">
      <c r="A4865">
        <v>10380</v>
      </c>
      <c r="B4865" s="119" t="s">
        <v>2773</v>
      </c>
      <c r="C4865">
        <v>40</v>
      </c>
      <c r="E4865">
        <v>2463</v>
      </c>
      <c r="F4865">
        <v>128</v>
      </c>
      <c r="G4865">
        <v>232</v>
      </c>
      <c r="H4865">
        <v>2928</v>
      </c>
      <c r="I4865" s="119" t="s">
        <v>19</v>
      </c>
      <c r="J4865" s="119" t="s">
        <v>22</v>
      </c>
      <c r="K4865" s="1">
        <v>46255.758941458334</v>
      </c>
      <c r="L4865">
        <v>11</v>
      </c>
      <c r="M4865">
        <v>2</v>
      </c>
      <c r="N4865">
        <v>0</v>
      </c>
      <c r="O4865">
        <v>0</v>
      </c>
      <c r="P4865" s="119" t="s">
        <v>20254</v>
      </c>
    </row>
    <row r="4866" spans="1:16" x14ac:dyDescent="0.25">
      <c r="A4866">
        <v>10381</v>
      </c>
      <c r="B4866" s="119" t="s">
        <v>2773</v>
      </c>
      <c r="C4866">
        <v>50</v>
      </c>
      <c r="E4866">
        <v>687</v>
      </c>
      <c r="F4866">
        <v>149</v>
      </c>
      <c r="G4866">
        <v>169</v>
      </c>
      <c r="H4866">
        <v>3360</v>
      </c>
      <c r="I4866" s="119" t="s">
        <v>19</v>
      </c>
      <c r="J4866" s="119" t="s">
        <v>139</v>
      </c>
      <c r="K4866" s="1">
        <v>46255.758941458334</v>
      </c>
      <c r="L4866">
        <v>2</v>
      </c>
      <c r="M4866">
        <v>1</v>
      </c>
      <c r="N4866">
        <v>0</v>
      </c>
      <c r="O4866">
        <v>0</v>
      </c>
      <c r="P4866" s="119" t="s">
        <v>20254</v>
      </c>
    </row>
    <row r="4867" spans="1:16" x14ac:dyDescent="0.25">
      <c r="A4867">
        <v>10382</v>
      </c>
      <c r="B4867" s="119" t="s">
        <v>2774</v>
      </c>
      <c r="C4867">
        <v>15</v>
      </c>
      <c r="E4867">
        <v>870</v>
      </c>
      <c r="F4867">
        <v>33</v>
      </c>
      <c r="G4867">
        <v>155</v>
      </c>
      <c r="H4867">
        <v>95</v>
      </c>
      <c r="I4867" s="119" t="s">
        <v>19</v>
      </c>
      <c r="J4867" s="119" t="s">
        <v>22</v>
      </c>
      <c r="K4867" s="1">
        <v>46255.758941458334</v>
      </c>
      <c r="L4867">
        <v>0</v>
      </c>
      <c r="M4867">
        <v>1</v>
      </c>
      <c r="N4867">
        <v>0</v>
      </c>
      <c r="O4867">
        <v>0</v>
      </c>
      <c r="P4867" s="119" t="s">
        <v>20254</v>
      </c>
    </row>
    <row r="4868" spans="1:16" x14ac:dyDescent="0.25">
      <c r="A4868">
        <v>10383</v>
      </c>
      <c r="B4868" s="119" t="s">
        <v>2723</v>
      </c>
      <c r="C4868">
        <v>20</v>
      </c>
      <c r="E4868">
        <v>206</v>
      </c>
      <c r="F4868">
        <v>225</v>
      </c>
      <c r="G4868">
        <v>413</v>
      </c>
      <c r="H4868">
        <v>1787</v>
      </c>
      <c r="I4868" s="119" t="s">
        <v>19</v>
      </c>
      <c r="J4868" s="119" t="s">
        <v>139</v>
      </c>
      <c r="K4868" s="1">
        <v>46255.758941458334</v>
      </c>
      <c r="L4868">
        <v>1</v>
      </c>
      <c r="M4868">
        <v>3</v>
      </c>
      <c r="N4868">
        <v>0</v>
      </c>
      <c r="O4868">
        <v>0</v>
      </c>
      <c r="P4868" s="119" t="s">
        <v>20254</v>
      </c>
    </row>
    <row r="4869" spans="1:16" x14ac:dyDescent="0.25">
      <c r="A4869">
        <v>10384</v>
      </c>
      <c r="B4869" s="119" t="s">
        <v>2724</v>
      </c>
      <c r="C4869">
        <v>20</v>
      </c>
      <c r="E4869">
        <v>132</v>
      </c>
      <c r="F4869">
        <v>60</v>
      </c>
      <c r="G4869">
        <v>500</v>
      </c>
      <c r="H4869">
        <v>1573</v>
      </c>
      <c r="I4869" s="119" t="s">
        <v>19</v>
      </c>
      <c r="J4869" s="119" t="s">
        <v>139</v>
      </c>
      <c r="K4869" s="1">
        <v>46255.758941458334</v>
      </c>
      <c r="L4869">
        <v>2</v>
      </c>
      <c r="M4869">
        <v>1</v>
      </c>
      <c r="N4869">
        <v>0</v>
      </c>
      <c r="O4869">
        <v>0</v>
      </c>
      <c r="P4869" s="119" t="s">
        <v>20254</v>
      </c>
    </row>
    <row r="4870" spans="1:16" x14ac:dyDescent="0.25">
      <c r="A4870">
        <v>10385</v>
      </c>
      <c r="B4870" s="119" t="s">
        <v>2775</v>
      </c>
      <c r="C4870">
        <v>15</v>
      </c>
      <c r="E4870">
        <v>79</v>
      </c>
      <c r="F4870">
        <v>31</v>
      </c>
      <c r="G4870">
        <v>218</v>
      </c>
      <c r="H4870">
        <v>534</v>
      </c>
      <c r="I4870" s="119" t="s">
        <v>19</v>
      </c>
      <c r="J4870" s="119" t="s">
        <v>22</v>
      </c>
      <c r="K4870" s="1">
        <v>46255.758941458334</v>
      </c>
      <c r="L4870">
        <v>0</v>
      </c>
      <c r="M4870">
        <v>7</v>
      </c>
      <c r="N4870">
        <v>0</v>
      </c>
      <c r="O4870">
        <v>0</v>
      </c>
      <c r="P4870" s="119" t="s">
        <v>20254</v>
      </c>
    </row>
    <row r="4871" spans="1:16" x14ac:dyDescent="0.25">
      <c r="A4871">
        <v>10386</v>
      </c>
      <c r="B4871" s="119" t="s">
        <v>2719</v>
      </c>
      <c r="C4871">
        <v>20</v>
      </c>
      <c r="E4871">
        <v>361</v>
      </c>
      <c r="F4871">
        <v>582</v>
      </c>
      <c r="G4871">
        <v>118</v>
      </c>
      <c r="H4871">
        <v>1985</v>
      </c>
      <c r="I4871" s="119" t="s">
        <v>19</v>
      </c>
      <c r="J4871" s="119" t="s">
        <v>139</v>
      </c>
      <c r="K4871" s="1">
        <v>46255.758941458334</v>
      </c>
      <c r="L4871">
        <v>0</v>
      </c>
      <c r="M4871">
        <v>3</v>
      </c>
      <c r="N4871">
        <v>0</v>
      </c>
      <c r="O4871">
        <v>1</v>
      </c>
      <c r="P4871" s="119" t="s">
        <v>20254</v>
      </c>
    </row>
    <row r="4872" spans="1:16" x14ac:dyDescent="0.25">
      <c r="A4872">
        <v>10387</v>
      </c>
      <c r="B4872" s="119" t="s">
        <v>2720</v>
      </c>
      <c r="C4872">
        <v>20</v>
      </c>
      <c r="E4872">
        <v>189</v>
      </c>
      <c r="F4872">
        <v>88</v>
      </c>
      <c r="G4872">
        <v>766</v>
      </c>
      <c r="H4872">
        <v>2181</v>
      </c>
      <c r="I4872" s="119" t="s">
        <v>19</v>
      </c>
      <c r="J4872" s="119" t="s">
        <v>139</v>
      </c>
      <c r="K4872" s="1">
        <v>46255.758941458334</v>
      </c>
      <c r="L4872">
        <v>1</v>
      </c>
      <c r="M4872">
        <v>2</v>
      </c>
      <c r="N4872">
        <v>0</v>
      </c>
      <c r="O4872">
        <v>0</v>
      </c>
      <c r="P4872" s="119" t="s">
        <v>20254</v>
      </c>
    </row>
    <row r="4873" spans="1:16" x14ac:dyDescent="0.25">
      <c r="A4873">
        <v>10388</v>
      </c>
      <c r="B4873" s="119" t="s">
        <v>2776</v>
      </c>
      <c r="C4873">
        <v>15</v>
      </c>
      <c r="E4873">
        <v>848</v>
      </c>
      <c r="F4873">
        <v>82</v>
      </c>
      <c r="G4873">
        <v>1635</v>
      </c>
      <c r="H4873">
        <v>283</v>
      </c>
      <c r="I4873" s="119" t="s">
        <v>19</v>
      </c>
      <c r="J4873" s="119" t="s">
        <v>22</v>
      </c>
      <c r="K4873" s="1">
        <v>46255.758941458334</v>
      </c>
      <c r="L4873">
        <v>0</v>
      </c>
      <c r="M4873">
        <v>3</v>
      </c>
      <c r="N4873">
        <v>0</v>
      </c>
      <c r="O4873">
        <v>0</v>
      </c>
      <c r="P4873" s="119" t="s">
        <v>20254</v>
      </c>
    </row>
    <row r="4874" spans="1:16" x14ac:dyDescent="0.25">
      <c r="A4874">
        <v>10389</v>
      </c>
      <c r="B4874" s="119" t="s">
        <v>2727</v>
      </c>
      <c r="C4874">
        <v>20</v>
      </c>
      <c r="E4874">
        <v>167</v>
      </c>
      <c r="F4874">
        <v>65</v>
      </c>
      <c r="G4874">
        <v>248</v>
      </c>
      <c r="H4874">
        <v>1872</v>
      </c>
      <c r="I4874" s="119" t="s">
        <v>19</v>
      </c>
      <c r="J4874" s="119" t="s">
        <v>139</v>
      </c>
      <c r="K4874" s="1">
        <v>46255.758941458334</v>
      </c>
      <c r="L4874">
        <v>1</v>
      </c>
      <c r="M4874">
        <v>3</v>
      </c>
      <c r="N4874">
        <v>0</v>
      </c>
      <c r="O4874">
        <v>1</v>
      </c>
      <c r="P4874" s="119" t="s">
        <v>20254</v>
      </c>
    </row>
    <row r="4875" spans="1:16" x14ac:dyDescent="0.25">
      <c r="A4875">
        <v>10390</v>
      </c>
      <c r="B4875" s="119" t="s">
        <v>2728</v>
      </c>
      <c r="C4875">
        <v>20</v>
      </c>
      <c r="E4875">
        <v>120</v>
      </c>
      <c r="F4875">
        <v>78</v>
      </c>
      <c r="G4875">
        <v>763</v>
      </c>
      <c r="H4875">
        <v>3760</v>
      </c>
      <c r="I4875" s="119" t="s">
        <v>19</v>
      </c>
      <c r="J4875" s="119" t="s">
        <v>139</v>
      </c>
      <c r="K4875" s="1">
        <v>46255.758941458334</v>
      </c>
      <c r="L4875">
        <v>1</v>
      </c>
      <c r="M4875">
        <v>1</v>
      </c>
      <c r="N4875">
        <v>0</v>
      </c>
      <c r="O4875">
        <v>0</v>
      </c>
      <c r="P4875" s="119" t="s">
        <v>20254</v>
      </c>
    </row>
    <row r="4876" spans="1:16" x14ac:dyDescent="0.25">
      <c r="A4876">
        <v>10391</v>
      </c>
      <c r="B4876" s="119" t="s">
        <v>2777</v>
      </c>
      <c r="C4876">
        <v>15</v>
      </c>
      <c r="E4876">
        <v>1997</v>
      </c>
      <c r="F4876">
        <v>71</v>
      </c>
      <c r="G4876">
        <v>289</v>
      </c>
      <c r="H4876">
        <v>940</v>
      </c>
      <c r="I4876" s="119" t="s">
        <v>19</v>
      </c>
      <c r="J4876" s="119" t="s">
        <v>22</v>
      </c>
      <c r="K4876" s="1">
        <v>46255.758941458334</v>
      </c>
      <c r="L4876">
        <v>1</v>
      </c>
      <c r="M4876">
        <v>2</v>
      </c>
      <c r="N4876">
        <v>1</v>
      </c>
      <c r="O4876">
        <v>0</v>
      </c>
      <c r="P4876" s="119" t="s">
        <v>20254</v>
      </c>
    </row>
    <row r="4877" spans="1:16" x14ac:dyDescent="0.25">
      <c r="A4877">
        <v>10392</v>
      </c>
      <c r="B4877" s="119" t="s">
        <v>2731</v>
      </c>
      <c r="C4877">
        <v>20</v>
      </c>
      <c r="E4877">
        <v>6</v>
      </c>
      <c r="F4877">
        <v>86</v>
      </c>
      <c r="G4877">
        <v>424</v>
      </c>
      <c r="H4877">
        <v>1785</v>
      </c>
      <c r="I4877" s="119" t="s">
        <v>19</v>
      </c>
      <c r="J4877" s="119" t="s">
        <v>139</v>
      </c>
      <c r="K4877" s="1">
        <v>46255.758941458334</v>
      </c>
      <c r="L4877">
        <v>0</v>
      </c>
      <c r="M4877">
        <v>3</v>
      </c>
      <c r="N4877">
        <v>0</v>
      </c>
      <c r="O4877">
        <v>2</v>
      </c>
      <c r="P4877" s="119" t="s">
        <v>20254</v>
      </c>
    </row>
    <row r="4878" spans="1:16" x14ac:dyDescent="0.25">
      <c r="A4878">
        <v>10393</v>
      </c>
      <c r="B4878" s="119" t="s">
        <v>2732</v>
      </c>
      <c r="C4878">
        <v>20</v>
      </c>
      <c r="E4878">
        <v>59</v>
      </c>
      <c r="F4878">
        <v>177</v>
      </c>
      <c r="G4878">
        <v>384</v>
      </c>
      <c r="H4878">
        <v>2769</v>
      </c>
      <c r="I4878" s="119" t="s">
        <v>19</v>
      </c>
      <c r="J4878" s="119" t="s">
        <v>139</v>
      </c>
      <c r="K4878" s="1">
        <v>46255.758941458334</v>
      </c>
      <c r="L4878">
        <v>0</v>
      </c>
      <c r="M4878">
        <v>1</v>
      </c>
      <c r="N4878">
        <v>0</v>
      </c>
      <c r="O4878">
        <v>0</v>
      </c>
      <c r="P4878" s="119" t="s">
        <v>20254</v>
      </c>
    </row>
    <row r="4879" spans="1:16" x14ac:dyDescent="0.25">
      <c r="A4879">
        <v>10394</v>
      </c>
      <c r="B4879" s="119" t="s">
        <v>2778</v>
      </c>
      <c r="C4879">
        <v>15</v>
      </c>
      <c r="E4879">
        <v>1600</v>
      </c>
      <c r="F4879">
        <v>42</v>
      </c>
      <c r="G4879">
        <v>246</v>
      </c>
      <c r="H4879">
        <v>130</v>
      </c>
      <c r="I4879" s="119" t="s">
        <v>19</v>
      </c>
      <c r="J4879" s="119" t="s">
        <v>22</v>
      </c>
      <c r="K4879" s="1">
        <v>46255.758941458334</v>
      </c>
      <c r="L4879">
        <v>0</v>
      </c>
      <c r="M4879">
        <v>53</v>
      </c>
      <c r="N4879">
        <v>0</v>
      </c>
      <c r="O4879">
        <v>0</v>
      </c>
      <c r="P4879" s="119" t="s">
        <v>20254</v>
      </c>
    </row>
    <row r="4880" spans="1:16" x14ac:dyDescent="0.25">
      <c r="A4880">
        <v>10395</v>
      </c>
      <c r="B4880" s="119" t="s">
        <v>2779</v>
      </c>
      <c r="C4880">
        <v>15</v>
      </c>
      <c r="E4880">
        <v>515</v>
      </c>
      <c r="F4880">
        <v>31</v>
      </c>
      <c r="G4880">
        <v>123</v>
      </c>
      <c r="H4880">
        <v>485</v>
      </c>
      <c r="I4880" s="119" t="s">
        <v>19</v>
      </c>
      <c r="J4880" s="119" t="s">
        <v>22</v>
      </c>
      <c r="K4880" s="1">
        <v>46255.758941458334</v>
      </c>
      <c r="L4880">
        <v>0</v>
      </c>
      <c r="M4880">
        <v>1</v>
      </c>
      <c r="N4880">
        <v>0</v>
      </c>
      <c r="O4880">
        <v>0</v>
      </c>
      <c r="P4880" s="119" t="s">
        <v>20254</v>
      </c>
    </row>
    <row r="4881" spans="1:16" x14ac:dyDescent="0.25">
      <c r="A4881">
        <v>10396</v>
      </c>
      <c r="B4881" s="119" t="s">
        <v>2778</v>
      </c>
      <c r="C4881">
        <v>20</v>
      </c>
      <c r="E4881">
        <v>9</v>
      </c>
      <c r="F4881">
        <v>61</v>
      </c>
      <c r="G4881">
        <v>1272</v>
      </c>
      <c r="H4881">
        <v>253</v>
      </c>
      <c r="I4881" s="119" t="s">
        <v>19</v>
      </c>
      <c r="J4881" s="119" t="s">
        <v>139</v>
      </c>
      <c r="K4881" s="1">
        <v>46255.758941458334</v>
      </c>
      <c r="L4881">
        <v>0</v>
      </c>
      <c r="M4881">
        <v>65</v>
      </c>
      <c r="N4881">
        <v>0</v>
      </c>
      <c r="O4881">
        <v>7</v>
      </c>
      <c r="P4881" s="119" t="s">
        <v>20254</v>
      </c>
    </row>
    <row r="4882" spans="1:16" x14ac:dyDescent="0.25">
      <c r="A4882">
        <v>10397</v>
      </c>
      <c r="B4882" s="119" t="s">
        <v>2779</v>
      </c>
      <c r="C4882">
        <v>20</v>
      </c>
      <c r="E4882">
        <v>5</v>
      </c>
      <c r="F4882">
        <v>71</v>
      </c>
      <c r="G4882">
        <v>129</v>
      </c>
      <c r="H4882">
        <v>1391</v>
      </c>
      <c r="I4882" s="119" t="s">
        <v>19</v>
      </c>
      <c r="J4882" s="119" t="s">
        <v>139</v>
      </c>
      <c r="K4882" s="1">
        <v>46255.758941458334</v>
      </c>
      <c r="L4882">
        <v>3</v>
      </c>
      <c r="M4882">
        <v>5</v>
      </c>
      <c r="N4882">
        <v>0</v>
      </c>
      <c r="O4882">
        <v>1</v>
      </c>
      <c r="P4882" s="119" t="s">
        <v>20254</v>
      </c>
    </row>
    <row r="4883" spans="1:16" x14ac:dyDescent="0.25">
      <c r="A4883">
        <v>10398</v>
      </c>
      <c r="B4883" s="119" t="s">
        <v>2780</v>
      </c>
      <c r="C4883">
        <v>15</v>
      </c>
      <c r="E4883">
        <v>524</v>
      </c>
      <c r="F4883">
        <v>30</v>
      </c>
      <c r="G4883">
        <v>500</v>
      </c>
      <c r="H4883">
        <v>160</v>
      </c>
      <c r="I4883" s="119" t="s">
        <v>19</v>
      </c>
      <c r="J4883" s="119" t="s">
        <v>22</v>
      </c>
      <c r="K4883" s="1">
        <v>46255.758941458334</v>
      </c>
      <c r="L4883">
        <v>186</v>
      </c>
      <c r="M4883">
        <v>5</v>
      </c>
      <c r="N4883">
        <v>4</v>
      </c>
      <c r="O4883">
        <v>0</v>
      </c>
      <c r="P4883" s="119" t="s">
        <v>20254</v>
      </c>
    </row>
    <row r="4884" spans="1:16" x14ac:dyDescent="0.25">
      <c r="A4884">
        <v>10399</v>
      </c>
      <c r="B4884" s="119" t="s">
        <v>2781</v>
      </c>
      <c r="C4884">
        <v>15</v>
      </c>
      <c r="E4884">
        <v>420</v>
      </c>
      <c r="F4884">
        <v>30</v>
      </c>
      <c r="G4884">
        <v>441</v>
      </c>
      <c r="H4884">
        <v>130</v>
      </c>
      <c r="I4884" s="119" t="s">
        <v>19</v>
      </c>
      <c r="J4884" s="119" t="s">
        <v>22</v>
      </c>
      <c r="K4884" s="1">
        <v>46255.758941458334</v>
      </c>
      <c r="L4884">
        <v>4</v>
      </c>
      <c r="M4884">
        <v>7</v>
      </c>
      <c r="N4884">
        <v>0</v>
      </c>
      <c r="O4884">
        <v>0</v>
      </c>
      <c r="P4884" s="119" t="s">
        <v>20254</v>
      </c>
    </row>
    <row r="4885" spans="1:16" x14ac:dyDescent="0.25">
      <c r="A4885">
        <v>10400</v>
      </c>
      <c r="B4885" s="119" t="s">
        <v>2782</v>
      </c>
      <c r="C4885">
        <v>15</v>
      </c>
      <c r="E4885">
        <v>0</v>
      </c>
      <c r="F4885">
        <v>0</v>
      </c>
      <c r="G4885">
        <v>344</v>
      </c>
      <c r="H4885">
        <v>209</v>
      </c>
      <c r="I4885" s="119" t="s">
        <v>19</v>
      </c>
      <c r="J4885" s="119" t="s">
        <v>22</v>
      </c>
      <c r="K4885" s="1">
        <v>46255.758941458334</v>
      </c>
      <c r="L4885">
        <v>0</v>
      </c>
      <c r="M4885">
        <v>21</v>
      </c>
      <c r="N4885">
        <v>0</v>
      </c>
      <c r="O4885">
        <v>1</v>
      </c>
      <c r="P4885" s="119" t="s">
        <v>20254</v>
      </c>
    </row>
    <row r="4886" spans="1:16" x14ac:dyDescent="0.25">
      <c r="A4886">
        <v>10401</v>
      </c>
      <c r="B4886" s="119" t="s">
        <v>2780</v>
      </c>
      <c r="C4886">
        <v>20</v>
      </c>
      <c r="E4886">
        <v>0</v>
      </c>
      <c r="F4886">
        <v>0</v>
      </c>
      <c r="G4886">
        <v>250</v>
      </c>
      <c r="H4886">
        <v>179</v>
      </c>
      <c r="I4886" s="119" t="s">
        <v>19</v>
      </c>
      <c r="J4886" s="119" t="s">
        <v>139</v>
      </c>
      <c r="K4886" s="1">
        <v>46255.758941458334</v>
      </c>
      <c r="L4886">
        <v>0</v>
      </c>
      <c r="M4886">
        <v>15</v>
      </c>
      <c r="N4886">
        <v>0</v>
      </c>
      <c r="O4886">
        <v>0</v>
      </c>
      <c r="P4886" s="119" t="s">
        <v>20254</v>
      </c>
    </row>
    <row r="4887" spans="1:16" x14ac:dyDescent="0.25">
      <c r="A4887">
        <v>10402</v>
      </c>
      <c r="B4887" s="119" t="s">
        <v>2781</v>
      </c>
      <c r="C4887">
        <v>20</v>
      </c>
      <c r="E4887">
        <v>0</v>
      </c>
      <c r="F4887">
        <v>0</v>
      </c>
      <c r="G4887">
        <v>524</v>
      </c>
      <c r="H4887">
        <v>243</v>
      </c>
      <c r="I4887" s="119" t="s">
        <v>19</v>
      </c>
      <c r="J4887" s="119" t="s">
        <v>139</v>
      </c>
      <c r="K4887" s="1">
        <v>46255.758941458334</v>
      </c>
      <c r="L4887">
        <v>0</v>
      </c>
      <c r="M4887">
        <v>3</v>
      </c>
      <c r="N4887">
        <v>0</v>
      </c>
      <c r="O4887">
        <v>1</v>
      </c>
      <c r="P4887" s="119" t="s">
        <v>20254</v>
      </c>
    </row>
    <row r="4888" spans="1:16" x14ac:dyDescent="0.25">
      <c r="A4888">
        <v>10404</v>
      </c>
      <c r="B4888" s="119" t="s">
        <v>2783</v>
      </c>
      <c r="C4888">
        <v>35</v>
      </c>
      <c r="E4888">
        <v>390</v>
      </c>
      <c r="F4888">
        <v>102</v>
      </c>
      <c r="G4888">
        <v>258</v>
      </c>
      <c r="H4888">
        <v>145</v>
      </c>
      <c r="I4888" s="119" t="s">
        <v>19</v>
      </c>
      <c r="J4888" s="119" t="s">
        <v>139</v>
      </c>
      <c r="K4888" s="1">
        <v>46255.758941458334</v>
      </c>
      <c r="L4888">
        <v>30</v>
      </c>
      <c r="M4888">
        <v>12</v>
      </c>
      <c r="N4888">
        <v>2</v>
      </c>
      <c r="O4888">
        <v>0</v>
      </c>
      <c r="P4888" s="119" t="s">
        <v>20254</v>
      </c>
    </row>
    <row r="4889" spans="1:16" x14ac:dyDescent="0.25">
      <c r="A4889">
        <v>10405</v>
      </c>
      <c r="B4889" s="119" t="s">
        <v>2784</v>
      </c>
      <c r="C4889">
        <v>30</v>
      </c>
      <c r="E4889">
        <v>7862</v>
      </c>
      <c r="F4889">
        <v>73</v>
      </c>
      <c r="G4889">
        <v>963</v>
      </c>
      <c r="H4889">
        <v>150</v>
      </c>
      <c r="I4889" s="119" t="s">
        <v>19</v>
      </c>
      <c r="J4889" s="119" t="s">
        <v>22</v>
      </c>
      <c r="K4889" s="1">
        <v>46255.758941458334</v>
      </c>
      <c r="L4889">
        <v>315</v>
      </c>
      <c r="M4889">
        <v>22</v>
      </c>
      <c r="N4889">
        <v>87</v>
      </c>
      <c r="O4889">
        <v>1</v>
      </c>
      <c r="P4889" s="119" t="s">
        <v>20254</v>
      </c>
    </row>
    <row r="4890" spans="1:16" x14ac:dyDescent="0.25">
      <c r="A4890">
        <v>10407</v>
      </c>
      <c r="B4890" s="119" t="s">
        <v>2784</v>
      </c>
      <c r="C4890">
        <v>35</v>
      </c>
      <c r="E4890">
        <v>419</v>
      </c>
      <c r="F4890">
        <v>101</v>
      </c>
      <c r="G4890">
        <v>172</v>
      </c>
      <c r="H4890">
        <v>3091</v>
      </c>
      <c r="I4890" s="119" t="s">
        <v>19</v>
      </c>
      <c r="J4890" s="119" t="s">
        <v>139</v>
      </c>
      <c r="K4890" s="1">
        <v>46255.758941458334</v>
      </c>
      <c r="L4890">
        <v>19</v>
      </c>
      <c r="M4890">
        <v>3</v>
      </c>
      <c r="N4890">
        <v>13</v>
      </c>
      <c r="O4890">
        <v>0</v>
      </c>
      <c r="P4890" s="119" t="s">
        <v>20254</v>
      </c>
    </row>
    <row r="4891" spans="1:16" x14ac:dyDescent="0.25">
      <c r="A4891">
        <v>10408</v>
      </c>
      <c r="B4891" s="119" t="s">
        <v>2783</v>
      </c>
      <c r="C4891">
        <v>25</v>
      </c>
      <c r="E4891">
        <v>2690</v>
      </c>
      <c r="F4891">
        <v>106</v>
      </c>
      <c r="G4891">
        <v>577</v>
      </c>
      <c r="H4891">
        <v>155</v>
      </c>
      <c r="I4891" s="119" t="s">
        <v>19</v>
      </c>
      <c r="J4891" s="119" t="s">
        <v>22</v>
      </c>
      <c r="K4891" s="1">
        <v>46255.758941458334</v>
      </c>
      <c r="L4891">
        <v>20</v>
      </c>
      <c r="M4891">
        <v>2</v>
      </c>
      <c r="N4891">
        <v>1</v>
      </c>
      <c r="O4891">
        <v>0</v>
      </c>
      <c r="P4891" s="119" t="s">
        <v>20254</v>
      </c>
    </row>
    <row r="4892" spans="1:16" x14ac:dyDescent="0.25">
      <c r="A4892">
        <v>10409</v>
      </c>
      <c r="B4892" s="119" t="s">
        <v>2785</v>
      </c>
      <c r="C4892">
        <v>30</v>
      </c>
      <c r="E4892">
        <v>2563</v>
      </c>
      <c r="F4892">
        <v>101</v>
      </c>
      <c r="G4892">
        <v>559</v>
      </c>
      <c r="H4892">
        <v>175</v>
      </c>
      <c r="I4892" s="119" t="s">
        <v>19</v>
      </c>
      <c r="J4892" s="119" t="s">
        <v>22</v>
      </c>
      <c r="K4892" s="1">
        <v>46255.758941458334</v>
      </c>
      <c r="L4892">
        <v>88</v>
      </c>
      <c r="M4892">
        <v>1</v>
      </c>
      <c r="N4892">
        <v>85</v>
      </c>
      <c r="O4892">
        <v>0</v>
      </c>
      <c r="P4892" s="119" t="s">
        <v>20254</v>
      </c>
    </row>
    <row r="4893" spans="1:16" x14ac:dyDescent="0.25">
      <c r="A4893">
        <v>10410</v>
      </c>
      <c r="B4893" s="119" t="s">
        <v>2785</v>
      </c>
      <c r="C4893">
        <v>35</v>
      </c>
      <c r="E4893">
        <v>569</v>
      </c>
      <c r="F4893">
        <v>103</v>
      </c>
      <c r="G4893">
        <v>226</v>
      </c>
      <c r="H4893">
        <v>340</v>
      </c>
      <c r="I4893" s="119" t="s">
        <v>19</v>
      </c>
      <c r="J4893" s="119" t="s">
        <v>139</v>
      </c>
      <c r="K4893" s="1">
        <v>46255.758941458334</v>
      </c>
      <c r="L4893">
        <v>4</v>
      </c>
      <c r="M4893">
        <v>2</v>
      </c>
      <c r="N4893">
        <v>2</v>
      </c>
      <c r="O4893">
        <v>0</v>
      </c>
      <c r="P4893" s="119" t="s">
        <v>20254</v>
      </c>
    </row>
    <row r="4894" spans="1:16" x14ac:dyDescent="0.25">
      <c r="A4894">
        <v>10411</v>
      </c>
      <c r="B4894" s="119" t="s">
        <v>2786</v>
      </c>
      <c r="C4894">
        <v>30</v>
      </c>
      <c r="E4894">
        <v>3990</v>
      </c>
      <c r="F4894">
        <v>83</v>
      </c>
      <c r="G4894">
        <v>295</v>
      </c>
      <c r="H4894">
        <v>163</v>
      </c>
      <c r="I4894" s="119" t="s">
        <v>19</v>
      </c>
      <c r="J4894" s="119" t="s">
        <v>22</v>
      </c>
      <c r="K4894" s="1">
        <v>46255.758941458334</v>
      </c>
      <c r="L4894">
        <v>143</v>
      </c>
      <c r="M4894">
        <v>4</v>
      </c>
      <c r="N4894">
        <v>0</v>
      </c>
      <c r="O4894">
        <v>1</v>
      </c>
      <c r="P4894" s="119" t="s">
        <v>20254</v>
      </c>
    </row>
    <row r="4895" spans="1:16" x14ac:dyDescent="0.25">
      <c r="A4895">
        <v>10413</v>
      </c>
      <c r="B4895" s="119" t="s">
        <v>2787</v>
      </c>
      <c r="C4895">
        <v>50</v>
      </c>
      <c r="E4895">
        <v>1444</v>
      </c>
      <c r="F4895">
        <v>131</v>
      </c>
      <c r="G4895">
        <v>417</v>
      </c>
      <c r="H4895">
        <v>590</v>
      </c>
      <c r="I4895" s="119" t="s">
        <v>19</v>
      </c>
      <c r="J4895" s="119" t="s">
        <v>139</v>
      </c>
      <c r="K4895" s="1">
        <v>46255.758941458334</v>
      </c>
      <c r="L4895">
        <v>424</v>
      </c>
      <c r="M4895">
        <v>10</v>
      </c>
      <c r="N4895">
        <v>0</v>
      </c>
      <c r="O4895">
        <v>3</v>
      </c>
      <c r="P4895" s="119" t="s">
        <v>20254</v>
      </c>
    </row>
    <row r="4896" spans="1:16" x14ac:dyDescent="0.25">
      <c r="A4896">
        <v>10414</v>
      </c>
      <c r="B4896" s="119" t="s">
        <v>2788</v>
      </c>
      <c r="C4896">
        <v>50</v>
      </c>
      <c r="E4896">
        <v>977</v>
      </c>
      <c r="F4896">
        <v>182</v>
      </c>
      <c r="G4896">
        <v>361</v>
      </c>
      <c r="H4896">
        <v>383</v>
      </c>
      <c r="I4896" s="119" t="s">
        <v>19</v>
      </c>
      <c r="J4896" s="119" t="s">
        <v>139</v>
      </c>
      <c r="K4896" s="1">
        <v>46255.758941458334</v>
      </c>
      <c r="L4896">
        <v>24</v>
      </c>
      <c r="M4896">
        <v>1</v>
      </c>
      <c r="N4896">
        <v>0</v>
      </c>
      <c r="O4896">
        <v>0</v>
      </c>
      <c r="P4896" s="119" t="s">
        <v>20254</v>
      </c>
    </row>
    <row r="4897" spans="1:16" x14ac:dyDescent="0.25">
      <c r="A4897">
        <v>10415</v>
      </c>
      <c r="B4897" s="119" t="s">
        <v>2789</v>
      </c>
      <c r="C4897">
        <v>40</v>
      </c>
      <c r="E4897">
        <v>1244</v>
      </c>
      <c r="F4897">
        <v>167</v>
      </c>
      <c r="G4897">
        <v>406</v>
      </c>
      <c r="H4897">
        <v>518</v>
      </c>
      <c r="I4897" s="119" t="s">
        <v>19</v>
      </c>
      <c r="J4897" s="119" t="s">
        <v>22</v>
      </c>
      <c r="K4897" s="1">
        <v>46255.758941458334</v>
      </c>
      <c r="L4897">
        <v>3</v>
      </c>
      <c r="M4897">
        <v>22</v>
      </c>
      <c r="N4897">
        <v>0</v>
      </c>
      <c r="O4897">
        <v>4</v>
      </c>
      <c r="P4897" s="119" t="s">
        <v>20254</v>
      </c>
    </row>
    <row r="4898" spans="1:16" x14ac:dyDescent="0.25">
      <c r="A4898">
        <v>10416</v>
      </c>
      <c r="B4898" s="119" t="s">
        <v>2790</v>
      </c>
      <c r="C4898">
        <v>45</v>
      </c>
      <c r="E4898">
        <v>4962</v>
      </c>
      <c r="F4898">
        <v>201</v>
      </c>
      <c r="G4898">
        <v>212</v>
      </c>
      <c r="H4898">
        <v>1501</v>
      </c>
      <c r="I4898" s="119" t="s">
        <v>19</v>
      </c>
      <c r="J4898" s="119" t="s">
        <v>22</v>
      </c>
      <c r="K4898" s="1">
        <v>46255.758941458334</v>
      </c>
      <c r="L4898">
        <v>0</v>
      </c>
      <c r="M4898">
        <v>5</v>
      </c>
      <c r="N4898">
        <v>0</v>
      </c>
      <c r="O4898">
        <v>3</v>
      </c>
      <c r="P4898" s="119" t="s">
        <v>20254</v>
      </c>
    </row>
    <row r="4899" spans="1:16" x14ac:dyDescent="0.25">
      <c r="A4899">
        <v>10417</v>
      </c>
      <c r="B4899" s="119" t="s">
        <v>2789</v>
      </c>
      <c r="C4899">
        <v>50</v>
      </c>
      <c r="E4899">
        <v>3024</v>
      </c>
      <c r="F4899">
        <v>129</v>
      </c>
      <c r="G4899">
        <v>245</v>
      </c>
      <c r="H4899">
        <v>487</v>
      </c>
      <c r="I4899" s="119" t="s">
        <v>19</v>
      </c>
      <c r="J4899" s="119" t="s">
        <v>139</v>
      </c>
      <c r="K4899" s="1">
        <v>46255.758941458334</v>
      </c>
      <c r="L4899">
        <v>236</v>
      </c>
      <c r="M4899">
        <v>4</v>
      </c>
      <c r="N4899">
        <v>0</v>
      </c>
      <c r="O4899">
        <v>0</v>
      </c>
      <c r="P4899" s="119" t="s">
        <v>20254</v>
      </c>
    </row>
    <row r="4900" spans="1:16" x14ac:dyDescent="0.25">
      <c r="A4900">
        <v>10418</v>
      </c>
      <c r="B4900" s="119" t="s">
        <v>2790</v>
      </c>
      <c r="C4900">
        <v>50</v>
      </c>
      <c r="E4900">
        <v>1541</v>
      </c>
      <c r="F4900">
        <v>106</v>
      </c>
      <c r="G4900">
        <v>148</v>
      </c>
      <c r="H4900">
        <v>3769</v>
      </c>
      <c r="I4900" s="119" t="s">
        <v>19</v>
      </c>
      <c r="J4900" s="119" t="s">
        <v>139</v>
      </c>
      <c r="K4900" s="1">
        <v>46255.758941458334</v>
      </c>
      <c r="L4900">
        <v>3</v>
      </c>
      <c r="M4900">
        <v>4</v>
      </c>
      <c r="N4900">
        <v>2</v>
      </c>
      <c r="O4900">
        <v>4</v>
      </c>
      <c r="P4900" s="119" t="s">
        <v>20254</v>
      </c>
    </row>
    <row r="4901" spans="1:16" x14ac:dyDescent="0.25">
      <c r="A4901">
        <v>10420</v>
      </c>
      <c r="B4901" s="119" t="s">
        <v>2787</v>
      </c>
      <c r="C4901">
        <v>45</v>
      </c>
      <c r="E4901">
        <v>2928</v>
      </c>
      <c r="F4901">
        <v>148</v>
      </c>
      <c r="G4901">
        <v>275</v>
      </c>
      <c r="H4901">
        <v>443</v>
      </c>
      <c r="I4901" s="119" t="s">
        <v>19</v>
      </c>
      <c r="J4901" s="119" t="s">
        <v>22</v>
      </c>
      <c r="K4901" s="1">
        <v>46255.758941458334</v>
      </c>
      <c r="L4901">
        <v>227</v>
      </c>
      <c r="M4901">
        <v>80</v>
      </c>
      <c r="N4901">
        <v>8</v>
      </c>
      <c r="O4901">
        <v>1</v>
      </c>
      <c r="P4901" s="119" t="s">
        <v>20254</v>
      </c>
    </row>
    <row r="4902" spans="1:16" x14ac:dyDescent="0.25">
      <c r="A4902">
        <v>10421</v>
      </c>
      <c r="B4902" s="119" t="s">
        <v>2791</v>
      </c>
      <c r="C4902">
        <v>40</v>
      </c>
      <c r="E4902">
        <v>2475</v>
      </c>
      <c r="F4902">
        <v>220</v>
      </c>
      <c r="G4902">
        <v>656</v>
      </c>
      <c r="H4902">
        <v>486</v>
      </c>
      <c r="I4902" s="119" t="s">
        <v>19</v>
      </c>
      <c r="J4902" s="119" t="s">
        <v>22</v>
      </c>
      <c r="K4902" s="1">
        <v>46255.758941458334</v>
      </c>
      <c r="L4902">
        <v>9</v>
      </c>
      <c r="M4902">
        <v>2</v>
      </c>
      <c r="N4902">
        <v>2</v>
      </c>
      <c r="O4902">
        <v>0</v>
      </c>
      <c r="P4902" s="119" t="s">
        <v>20254</v>
      </c>
    </row>
    <row r="4903" spans="1:16" x14ac:dyDescent="0.25">
      <c r="A4903">
        <v>10422</v>
      </c>
      <c r="B4903" s="119" t="s">
        <v>2788</v>
      </c>
      <c r="C4903">
        <v>45</v>
      </c>
      <c r="E4903">
        <v>2873</v>
      </c>
      <c r="F4903">
        <v>141</v>
      </c>
      <c r="G4903">
        <v>222</v>
      </c>
      <c r="H4903">
        <v>400</v>
      </c>
      <c r="I4903" s="119" t="s">
        <v>19</v>
      </c>
      <c r="J4903" s="119" t="s">
        <v>22</v>
      </c>
      <c r="K4903" s="1">
        <v>46255.758941458334</v>
      </c>
      <c r="L4903">
        <v>0</v>
      </c>
      <c r="M4903">
        <v>6</v>
      </c>
      <c r="N4903">
        <v>0</v>
      </c>
      <c r="O4903">
        <v>3</v>
      </c>
      <c r="P4903" s="119" t="s">
        <v>20254</v>
      </c>
    </row>
    <row r="4904" spans="1:16" x14ac:dyDescent="0.25">
      <c r="A4904">
        <v>10423</v>
      </c>
      <c r="B4904" s="119" t="s">
        <v>2791</v>
      </c>
      <c r="C4904">
        <v>50</v>
      </c>
      <c r="E4904">
        <v>2032</v>
      </c>
      <c r="F4904">
        <v>165</v>
      </c>
      <c r="G4904">
        <v>146</v>
      </c>
      <c r="H4904">
        <v>423</v>
      </c>
      <c r="I4904" s="119" t="s">
        <v>19</v>
      </c>
      <c r="J4904" s="119" t="s">
        <v>139</v>
      </c>
      <c r="K4904" s="1">
        <v>46255.758941458334</v>
      </c>
      <c r="L4904">
        <v>0</v>
      </c>
      <c r="M4904">
        <v>3</v>
      </c>
      <c r="N4904">
        <v>0</v>
      </c>
      <c r="O4904">
        <v>0</v>
      </c>
      <c r="P4904" s="119" t="s">
        <v>20254</v>
      </c>
    </row>
    <row r="4905" spans="1:16" x14ac:dyDescent="0.25">
      <c r="A4905">
        <v>10424</v>
      </c>
      <c r="B4905" s="119" t="s">
        <v>2792</v>
      </c>
      <c r="C4905">
        <v>20</v>
      </c>
      <c r="E4905">
        <v>601</v>
      </c>
      <c r="F4905">
        <v>57</v>
      </c>
      <c r="G4905">
        <v>764</v>
      </c>
      <c r="H4905">
        <v>88</v>
      </c>
      <c r="I4905" s="119" t="s">
        <v>19</v>
      </c>
      <c r="J4905" s="119" t="s">
        <v>22</v>
      </c>
      <c r="K4905" s="1">
        <v>46255.758941458334</v>
      </c>
      <c r="L4905">
        <v>21</v>
      </c>
      <c r="M4905">
        <v>2</v>
      </c>
      <c r="N4905">
        <v>0</v>
      </c>
      <c r="O4905">
        <v>0</v>
      </c>
      <c r="P4905" s="119" t="s">
        <v>20254</v>
      </c>
    </row>
    <row r="4906" spans="1:16" x14ac:dyDescent="0.25">
      <c r="A4906">
        <v>10425</v>
      </c>
      <c r="B4906" s="119" t="s">
        <v>2793</v>
      </c>
      <c r="C4906">
        <v>20</v>
      </c>
      <c r="E4906">
        <v>1067</v>
      </c>
      <c r="F4906">
        <v>49</v>
      </c>
      <c r="G4906">
        <v>185</v>
      </c>
      <c r="H4906">
        <v>97</v>
      </c>
      <c r="I4906" s="119" t="s">
        <v>19</v>
      </c>
      <c r="J4906" s="119" t="s">
        <v>22</v>
      </c>
      <c r="K4906" s="1">
        <v>46255.758941458334</v>
      </c>
      <c r="L4906">
        <v>0</v>
      </c>
      <c r="M4906">
        <v>1</v>
      </c>
      <c r="N4906">
        <v>0</v>
      </c>
      <c r="O4906">
        <v>0</v>
      </c>
      <c r="P4906" s="119" t="s">
        <v>20254</v>
      </c>
    </row>
    <row r="4907" spans="1:16" x14ac:dyDescent="0.25">
      <c r="A4907">
        <v>10426</v>
      </c>
      <c r="B4907" s="119" t="s">
        <v>2794</v>
      </c>
      <c r="C4907">
        <v>20</v>
      </c>
      <c r="E4907">
        <v>341</v>
      </c>
      <c r="F4907">
        <v>46</v>
      </c>
      <c r="G4907">
        <v>1371</v>
      </c>
      <c r="H4907">
        <v>98</v>
      </c>
      <c r="I4907" s="119" t="s">
        <v>19</v>
      </c>
      <c r="J4907" s="119" t="s">
        <v>22</v>
      </c>
      <c r="K4907" s="1">
        <v>46255.758941458334</v>
      </c>
      <c r="L4907">
        <v>4</v>
      </c>
      <c r="M4907">
        <v>2</v>
      </c>
      <c r="N4907">
        <v>0</v>
      </c>
      <c r="O4907">
        <v>1</v>
      </c>
      <c r="P4907" s="119" t="s">
        <v>20254</v>
      </c>
    </row>
    <row r="4908" spans="1:16" x14ac:dyDescent="0.25">
      <c r="A4908">
        <v>10427</v>
      </c>
      <c r="B4908" s="119" t="s">
        <v>2795</v>
      </c>
      <c r="C4908">
        <v>20</v>
      </c>
      <c r="E4908">
        <v>360</v>
      </c>
      <c r="F4908">
        <v>44</v>
      </c>
      <c r="G4908">
        <v>233</v>
      </c>
      <c r="H4908">
        <v>84</v>
      </c>
      <c r="I4908" s="119" t="s">
        <v>19</v>
      </c>
      <c r="J4908" s="119" t="s">
        <v>22</v>
      </c>
      <c r="K4908" s="1">
        <v>46255.758941458334</v>
      </c>
      <c r="L4908">
        <v>75</v>
      </c>
      <c r="M4908">
        <v>0</v>
      </c>
      <c r="N4908">
        <v>0</v>
      </c>
      <c r="O4908">
        <v>0</v>
      </c>
      <c r="P4908" s="119" t="s">
        <v>20254</v>
      </c>
    </row>
    <row r="4909" spans="1:16" x14ac:dyDescent="0.25">
      <c r="A4909">
        <v>10428</v>
      </c>
      <c r="B4909" s="119" t="s">
        <v>2796</v>
      </c>
      <c r="C4909">
        <v>20</v>
      </c>
      <c r="E4909">
        <v>256</v>
      </c>
      <c r="F4909">
        <v>42</v>
      </c>
      <c r="G4909">
        <v>246</v>
      </c>
      <c r="H4909">
        <v>84</v>
      </c>
      <c r="I4909" s="119" t="s">
        <v>19</v>
      </c>
      <c r="J4909" s="119" t="s">
        <v>22</v>
      </c>
      <c r="K4909" s="1">
        <v>46255.758941458334</v>
      </c>
      <c r="L4909">
        <v>7</v>
      </c>
      <c r="M4909">
        <v>2</v>
      </c>
      <c r="N4909">
        <v>0</v>
      </c>
      <c r="O4909">
        <v>0</v>
      </c>
      <c r="P4909" s="119" t="s">
        <v>20254</v>
      </c>
    </row>
    <row r="4910" spans="1:16" x14ac:dyDescent="0.25">
      <c r="A4910">
        <v>10429</v>
      </c>
      <c r="B4910" s="119" t="s">
        <v>2797</v>
      </c>
      <c r="C4910">
        <v>20</v>
      </c>
      <c r="E4910">
        <v>559</v>
      </c>
      <c r="F4910">
        <v>49</v>
      </c>
      <c r="G4910">
        <v>218</v>
      </c>
      <c r="H4910">
        <v>109</v>
      </c>
      <c r="I4910" s="119" t="s">
        <v>19</v>
      </c>
      <c r="J4910" s="119" t="s">
        <v>22</v>
      </c>
      <c r="K4910" s="1">
        <v>46255.758941458334</v>
      </c>
      <c r="L4910">
        <v>0</v>
      </c>
      <c r="M4910">
        <v>0</v>
      </c>
      <c r="N4910">
        <v>0</v>
      </c>
      <c r="O4910">
        <v>0</v>
      </c>
      <c r="P4910" s="119" t="s">
        <v>20254</v>
      </c>
    </row>
    <row r="4911" spans="1:16" x14ac:dyDescent="0.25">
      <c r="A4911">
        <v>10430</v>
      </c>
      <c r="B4911" s="119" t="s">
        <v>2792</v>
      </c>
      <c r="C4911">
        <v>20</v>
      </c>
      <c r="E4911">
        <v>0</v>
      </c>
      <c r="F4911">
        <v>0</v>
      </c>
      <c r="G4911">
        <v>2240</v>
      </c>
      <c r="H4911">
        <v>143</v>
      </c>
      <c r="I4911" s="119" t="s">
        <v>19</v>
      </c>
      <c r="J4911" s="119" t="s">
        <v>139</v>
      </c>
      <c r="K4911" s="1">
        <v>46255.758941458334</v>
      </c>
      <c r="L4911">
        <v>0</v>
      </c>
      <c r="M4911">
        <v>79</v>
      </c>
      <c r="N4911">
        <v>0</v>
      </c>
      <c r="O4911">
        <v>40</v>
      </c>
      <c r="P4911" s="119" t="s">
        <v>20254</v>
      </c>
    </row>
    <row r="4912" spans="1:16" x14ac:dyDescent="0.25">
      <c r="A4912">
        <v>10431</v>
      </c>
      <c r="B4912" s="119" t="s">
        <v>2795</v>
      </c>
      <c r="C4912">
        <v>20</v>
      </c>
      <c r="E4912">
        <v>1</v>
      </c>
      <c r="F4912">
        <v>54</v>
      </c>
      <c r="G4912">
        <v>207</v>
      </c>
      <c r="H4912">
        <v>225</v>
      </c>
      <c r="I4912" s="119" t="s">
        <v>19</v>
      </c>
      <c r="J4912" s="119" t="s">
        <v>139</v>
      </c>
      <c r="K4912" s="1">
        <v>46255.758941458334</v>
      </c>
      <c r="L4912">
        <v>0</v>
      </c>
      <c r="M4912">
        <v>3</v>
      </c>
      <c r="N4912">
        <v>0</v>
      </c>
      <c r="O4912">
        <v>1</v>
      </c>
      <c r="P4912" s="119" t="s">
        <v>20254</v>
      </c>
    </row>
    <row r="4913" spans="1:16" x14ac:dyDescent="0.25">
      <c r="A4913">
        <v>10432</v>
      </c>
      <c r="B4913" s="119" t="s">
        <v>2793</v>
      </c>
      <c r="C4913">
        <v>20</v>
      </c>
      <c r="E4913">
        <v>238</v>
      </c>
      <c r="F4913">
        <v>64</v>
      </c>
      <c r="G4913">
        <v>1780</v>
      </c>
      <c r="H4913">
        <v>228</v>
      </c>
      <c r="I4913" s="119" t="s">
        <v>19</v>
      </c>
      <c r="J4913" s="119" t="s">
        <v>139</v>
      </c>
      <c r="K4913" s="1">
        <v>46255.758941458334</v>
      </c>
      <c r="L4913">
        <v>0</v>
      </c>
      <c r="M4913">
        <v>2</v>
      </c>
      <c r="N4913">
        <v>0</v>
      </c>
      <c r="O4913">
        <v>0</v>
      </c>
      <c r="P4913" s="119" t="s">
        <v>20254</v>
      </c>
    </row>
    <row r="4914" spans="1:16" x14ac:dyDescent="0.25">
      <c r="A4914">
        <v>10433</v>
      </c>
      <c r="B4914" s="119" t="s">
        <v>2796</v>
      </c>
      <c r="C4914">
        <v>20</v>
      </c>
      <c r="E4914">
        <v>343</v>
      </c>
      <c r="F4914">
        <v>68</v>
      </c>
      <c r="G4914">
        <v>172</v>
      </c>
      <c r="H4914">
        <v>240</v>
      </c>
      <c r="I4914" s="119" t="s">
        <v>19</v>
      </c>
      <c r="J4914" s="119" t="s">
        <v>139</v>
      </c>
      <c r="K4914" s="1">
        <v>46255.758941458334</v>
      </c>
      <c r="L4914">
        <v>0</v>
      </c>
      <c r="M4914">
        <v>1</v>
      </c>
      <c r="N4914">
        <v>0</v>
      </c>
      <c r="O4914">
        <v>0</v>
      </c>
      <c r="P4914" s="119" t="s">
        <v>20254</v>
      </c>
    </row>
    <row r="4915" spans="1:16" x14ac:dyDescent="0.25">
      <c r="A4915">
        <v>10434</v>
      </c>
      <c r="B4915" s="119" t="s">
        <v>2797</v>
      </c>
      <c r="C4915">
        <v>20</v>
      </c>
      <c r="E4915">
        <v>506</v>
      </c>
      <c r="F4915">
        <v>65</v>
      </c>
      <c r="G4915">
        <v>198</v>
      </c>
      <c r="H4915">
        <v>255</v>
      </c>
      <c r="I4915" s="119" t="s">
        <v>19</v>
      </c>
      <c r="J4915" s="119" t="s">
        <v>139</v>
      </c>
      <c r="K4915" s="1">
        <v>46255.758941458334</v>
      </c>
      <c r="L4915">
        <v>0</v>
      </c>
      <c r="M4915">
        <v>1</v>
      </c>
      <c r="N4915">
        <v>0</v>
      </c>
      <c r="O4915">
        <v>1</v>
      </c>
      <c r="P4915" s="119" t="s">
        <v>20254</v>
      </c>
    </row>
    <row r="4916" spans="1:16" x14ac:dyDescent="0.25">
      <c r="A4916">
        <v>10435</v>
      </c>
      <c r="B4916" s="119" t="s">
        <v>2794</v>
      </c>
      <c r="C4916">
        <v>20</v>
      </c>
      <c r="E4916">
        <v>1913</v>
      </c>
      <c r="F4916">
        <v>72</v>
      </c>
      <c r="G4916">
        <v>182</v>
      </c>
      <c r="H4916">
        <v>225</v>
      </c>
      <c r="I4916" s="119" t="s">
        <v>19</v>
      </c>
      <c r="J4916" s="119" t="s">
        <v>139</v>
      </c>
      <c r="K4916" s="1">
        <v>46255.758941458334</v>
      </c>
      <c r="L4916">
        <v>0</v>
      </c>
      <c r="M4916">
        <v>4</v>
      </c>
      <c r="N4916">
        <v>0</v>
      </c>
      <c r="O4916">
        <v>1</v>
      </c>
      <c r="P4916" s="119" t="s">
        <v>20254</v>
      </c>
    </row>
    <row r="4917" spans="1:16" x14ac:dyDescent="0.25">
      <c r="A4917">
        <v>10436</v>
      </c>
      <c r="B4917" s="119" t="s">
        <v>2798</v>
      </c>
      <c r="C4917">
        <v>25</v>
      </c>
      <c r="E4917">
        <v>1306</v>
      </c>
      <c r="F4917">
        <v>92</v>
      </c>
      <c r="G4917">
        <v>344</v>
      </c>
      <c r="H4917">
        <v>344</v>
      </c>
      <c r="I4917" s="119" t="s">
        <v>19</v>
      </c>
      <c r="J4917" s="119" t="s">
        <v>22</v>
      </c>
      <c r="K4917" s="1">
        <v>46255.758941458334</v>
      </c>
      <c r="L4917">
        <v>5</v>
      </c>
      <c r="M4917">
        <v>3</v>
      </c>
      <c r="N4917">
        <v>0</v>
      </c>
      <c r="O4917">
        <v>0</v>
      </c>
      <c r="P4917" s="119" t="s">
        <v>20254</v>
      </c>
    </row>
    <row r="4918" spans="1:16" x14ac:dyDescent="0.25">
      <c r="A4918">
        <v>10438</v>
      </c>
      <c r="B4918" s="119" t="s">
        <v>2799</v>
      </c>
      <c r="C4918">
        <v>25</v>
      </c>
      <c r="E4918">
        <v>1524</v>
      </c>
      <c r="F4918">
        <v>93</v>
      </c>
      <c r="G4918">
        <v>403</v>
      </c>
      <c r="H4918">
        <v>1000</v>
      </c>
      <c r="I4918" s="119" t="s">
        <v>19</v>
      </c>
      <c r="J4918" s="119" t="s">
        <v>22</v>
      </c>
      <c r="K4918" s="1">
        <v>46255.758941458334</v>
      </c>
      <c r="L4918">
        <v>3</v>
      </c>
      <c r="M4918">
        <v>5</v>
      </c>
      <c r="N4918">
        <v>0</v>
      </c>
      <c r="O4918">
        <v>1</v>
      </c>
      <c r="P4918" s="119" t="s">
        <v>20254</v>
      </c>
    </row>
    <row r="4919" spans="1:16" x14ac:dyDescent="0.25">
      <c r="A4919">
        <v>10439</v>
      </c>
      <c r="B4919" s="119" t="s">
        <v>2800</v>
      </c>
      <c r="C4919">
        <v>30</v>
      </c>
      <c r="E4919">
        <v>1232</v>
      </c>
      <c r="F4919">
        <v>93</v>
      </c>
      <c r="G4919">
        <v>790</v>
      </c>
      <c r="H4919">
        <v>125</v>
      </c>
      <c r="I4919" s="119" t="s">
        <v>19</v>
      </c>
      <c r="J4919" s="119" t="s">
        <v>22</v>
      </c>
      <c r="K4919" s="1">
        <v>46255.758941458334</v>
      </c>
      <c r="L4919">
        <v>0</v>
      </c>
      <c r="M4919">
        <v>2</v>
      </c>
      <c r="N4919">
        <v>0</v>
      </c>
      <c r="O4919">
        <v>0</v>
      </c>
      <c r="P4919" s="119" t="s">
        <v>20254</v>
      </c>
    </row>
    <row r="4920" spans="1:16" x14ac:dyDescent="0.25">
      <c r="A4920">
        <v>10440</v>
      </c>
      <c r="B4920" s="119" t="s">
        <v>2801</v>
      </c>
      <c r="C4920">
        <v>30</v>
      </c>
      <c r="E4920">
        <v>1598</v>
      </c>
      <c r="F4920">
        <v>104</v>
      </c>
      <c r="G4920">
        <v>386</v>
      </c>
      <c r="H4920">
        <v>170</v>
      </c>
      <c r="I4920" s="119" t="s">
        <v>19</v>
      </c>
      <c r="J4920" s="119" t="s">
        <v>22</v>
      </c>
      <c r="K4920" s="1">
        <v>46255.758941458334</v>
      </c>
      <c r="L4920">
        <v>0</v>
      </c>
      <c r="M4920">
        <v>2</v>
      </c>
      <c r="N4920">
        <v>0</v>
      </c>
      <c r="O4920">
        <v>0</v>
      </c>
      <c r="P4920" s="119" t="s">
        <v>20254</v>
      </c>
    </row>
    <row r="4921" spans="1:16" x14ac:dyDescent="0.25">
      <c r="A4921">
        <v>10441</v>
      </c>
      <c r="B4921" s="119" t="s">
        <v>2802</v>
      </c>
      <c r="C4921">
        <v>30</v>
      </c>
      <c r="E4921">
        <v>3063</v>
      </c>
      <c r="F4921">
        <v>84</v>
      </c>
      <c r="G4921">
        <v>237</v>
      </c>
      <c r="H4921">
        <v>383</v>
      </c>
      <c r="I4921" s="119" t="s">
        <v>19</v>
      </c>
      <c r="J4921" s="119" t="s">
        <v>22</v>
      </c>
      <c r="K4921" s="1">
        <v>46255.758941458334</v>
      </c>
      <c r="L4921">
        <v>7</v>
      </c>
      <c r="M4921">
        <v>9</v>
      </c>
      <c r="N4921">
        <v>1</v>
      </c>
      <c r="O4921">
        <v>0</v>
      </c>
      <c r="P4921" s="119" t="s">
        <v>20254</v>
      </c>
    </row>
    <row r="4922" spans="1:16" x14ac:dyDescent="0.25">
      <c r="A4922">
        <v>10442</v>
      </c>
      <c r="B4922" s="119" t="s">
        <v>2798</v>
      </c>
      <c r="C4922">
        <v>35</v>
      </c>
      <c r="E4922">
        <v>384</v>
      </c>
      <c r="F4922">
        <v>106</v>
      </c>
      <c r="G4922">
        <v>132</v>
      </c>
      <c r="H4922">
        <v>255</v>
      </c>
      <c r="I4922" s="119" t="s">
        <v>19</v>
      </c>
      <c r="J4922" s="119" t="s">
        <v>139</v>
      </c>
      <c r="K4922" s="1">
        <v>46255.758941458334</v>
      </c>
      <c r="L4922">
        <v>0</v>
      </c>
      <c r="M4922">
        <v>0</v>
      </c>
      <c r="N4922">
        <v>0</v>
      </c>
      <c r="O4922">
        <v>0</v>
      </c>
      <c r="P4922" s="119" t="s">
        <v>20254</v>
      </c>
    </row>
    <row r="4923" spans="1:16" x14ac:dyDescent="0.25">
      <c r="A4923">
        <v>10444</v>
      </c>
      <c r="B4923" s="119" t="s">
        <v>2799</v>
      </c>
      <c r="C4923">
        <v>35</v>
      </c>
      <c r="E4923">
        <v>1432</v>
      </c>
      <c r="F4923">
        <v>101</v>
      </c>
      <c r="G4923">
        <v>164</v>
      </c>
      <c r="H4923">
        <v>1081</v>
      </c>
      <c r="I4923" s="119" t="s">
        <v>19</v>
      </c>
      <c r="J4923" s="119" t="s">
        <v>139</v>
      </c>
      <c r="K4923" s="1">
        <v>46255.758941458334</v>
      </c>
      <c r="L4923">
        <v>3</v>
      </c>
      <c r="M4923">
        <v>1</v>
      </c>
      <c r="N4923">
        <v>1</v>
      </c>
      <c r="O4923">
        <v>0</v>
      </c>
      <c r="P4923" s="119" t="s">
        <v>20254</v>
      </c>
    </row>
    <row r="4924" spans="1:16" x14ac:dyDescent="0.25">
      <c r="A4924">
        <v>10445</v>
      </c>
      <c r="B4924" s="119" t="s">
        <v>2800</v>
      </c>
      <c r="C4924">
        <v>35</v>
      </c>
      <c r="E4924">
        <v>665</v>
      </c>
      <c r="F4924">
        <v>100</v>
      </c>
      <c r="G4924">
        <v>213</v>
      </c>
      <c r="H4924">
        <v>3204</v>
      </c>
      <c r="I4924" s="119" t="s">
        <v>19</v>
      </c>
      <c r="J4924" s="119" t="s">
        <v>139</v>
      </c>
      <c r="K4924" s="1">
        <v>46255.758941458334</v>
      </c>
      <c r="L4924">
        <v>251</v>
      </c>
      <c r="M4924">
        <v>2</v>
      </c>
      <c r="N4924">
        <v>1</v>
      </c>
      <c r="O4924">
        <v>0</v>
      </c>
      <c r="P4924" s="119" t="s">
        <v>20254</v>
      </c>
    </row>
    <row r="4925" spans="1:16" x14ac:dyDescent="0.25">
      <c r="A4925">
        <v>10446</v>
      </c>
      <c r="B4925" s="119" t="s">
        <v>2801</v>
      </c>
      <c r="C4925">
        <v>35</v>
      </c>
      <c r="E4925">
        <v>600</v>
      </c>
      <c r="F4925">
        <v>98</v>
      </c>
      <c r="G4925">
        <v>142</v>
      </c>
      <c r="H4925">
        <v>1090</v>
      </c>
      <c r="I4925" s="119" t="s">
        <v>19</v>
      </c>
      <c r="J4925" s="119" t="s">
        <v>139</v>
      </c>
      <c r="K4925" s="1">
        <v>46255.758941458334</v>
      </c>
      <c r="L4925">
        <v>2</v>
      </c>
      <c r="M4925">
        <v>1</v>
      </c>
      <c r="N4925">
        <v>0</v>
      </c>
      <c r="O4925">
        <v>0</v>
      </c>
      <c r="P4925" s="119" t="s">
        <v>20254</v>
      </c>
    </row>
    <row r="4926" spans="1:16" x14ac:dyDescent="0.25">
      <c r="A4926">
        <v>10447</v>
      </c>
      <c r="B4926" s="119" t="s">
        <v>2802</v>
      </c>
      <c r="C4926">
        <v>35</v>
      </c>
      <c r="E4926">
        <v>2954</v>
      </c>
      <c r="F4926">
        <v>400</v>
      </c>
      <c r="G4926">
        <v>214</v>
      </c>
      <c r="H4926">
        <v>1049</v>
      </c>
      <c r="I4926" s="119" t="s">
        <v>19</v>
      </c>
      <c r="J4926" s="119" t="s">
        <v>139</v>
      </c>
      <c r="K4926" s="1">
        <v>46255.758941458334</v>
      </c>
      <c r="L4926">
        <v>1</v>
      </c>
      <c r="M4926">
        <v>3</v>
      </c>
      <c r="N4926">
        <v>1</v>
      </c>
      <c r="O4926">
        <v>0</v>
      </c>
      <c r="P4926" s="119" t="s">
        <v>20254</v>
      </c>
    </row>
    <row r="4927" spans="1:16" x14ac:dyDescent="0.25">
      <c r="A4927">
        <v>10448</v>
      </c>
      <c r="B4927" s="119" t="s">
        <v>2803</v>
      </c>
      <c r="C4927">
        <v>10</v>
      </c>
      <c r="E4927">
        <v>310</v>
      </c>
      <c r="F4927">
        <v>56</v>
      </c>
      <c r="G4927">
        <v>535</v>
      </c>
      <c r="H4927">
        <v>1339</v>
      </c>
      <c r="I4927" s="119" t="s">
        <v>19</v>
      </c>
      <c r="J4927" s="119" t="s">
        <v>22</v>
      </c>
      <c r="K4927" s="1">
        <v>46255.758941458334</v>
      </c>
      <c r="L4927">
        <v>1</v>
      </c>
      <c r="M4927">
        <v>4</v>
      </c>
      <c r="N4927">
        <v>0</v>
      </c>
      <c r="O4927">
        <v>0</v>
      </c>
      <c r="P4927" s="119" t="s">
        <v>20254</v>
      </c>
    </row>
    <row r="4928" spans="1:16" x14ac:dyDescent="0.25">
      <c r="A4928">
        <v>10449</v>
      </c>
      <c r="B4928" s="119" t="s">
        <v>2777</v>
      </c>
      <c r="C4928">
        <v>20</v>
      </c>
      <c r="E4928">
        <v>393</v>
      </c>
      <c r="F4928">
        <v>129</v>
      </c>
      <c r="G4928">
        <v>185</v>
      </c>
      <c r="H4928">
        <v>1517</v>
      </c>
      <c r="I4928" s="119" t="s">
        <v>19</v>
      </c>
      <c r="J4928" s="119" t="s">
        <v>139</v>
      </c>
      <c r="K4928" s="1">
        <v>46255.758941458334</v>
      </c>
      <c r="L4928">
        <v>0</v>
      </c>
      <c r="M4928">
        <v>6</v>
      </c>
      <c r="N4928">
        <v>0</v>
      </c>
      <c r="O4928">
        <v>0</v>
      </c>
      <c r="P4928" s="119" t="s">
        <v>20254</v>
      </c>
    </row>
    <row r="4929" spans="1:16" x14ac:dyDescent="0.25">
      <c r="A4929">
        <v>10450</v>
      </c>
      <c r="B4929" s="119" t="s">
        <v>2803</v>
      </c>
      <c r="C4929">
        <v>20</v>
      </c>
      <c r="E4929">
        <v>78</v>
      </c>
      <c r="F4929">
        <v>403</v>
      </c>
      <c r="G4929">
        <v>547</v>
      </c>
      <c r="H4929">
        <v>2398</v>
      </c>
      <c r="I4929" s="119" t="s">
        <v>19</v>
      </c>
      <c r="J4929" s="119" t="s">
        <v>139</v>
      </c>
      <c r="K4929" s="1">
        <v>46255.758941458334</v>
      </c>
      <c r="L4929">
        <v>2</v>
      </c>
      <c r="M4929">
        <v>8</v>
      </c>
      <c r="N4929">
        <v>0</v>
      </c>
      <c r="O4929">
        <v>3</v>
      </c>
      <c r="P4929" s="119" t="s">
        <v>20254</v>
      </c>
    </row>
    <row r="4930" spans="1:16" x14ac:dyDescent="0.25">
      <c r="A4930">
        <v>10451</v>
      </c>
      <c r="B4930" s="119" t="s">
        <v>2804</v>
      </c>
      <c r="C4930">
        <v>25</v>
      </c>
      <c r="E4930">
        <v>347</v>
      </c>
      <c r="F4930">
        <v>46</v>
      </c>
      <c r="G4930">
        <v>674</v>
      </c>
      <c r="H4930">
        <v>4846</v>
      </c>
      <c r="I4930" s="119" t="s">
        <v>19</v>
      </c>
      <c r="J4930" s="119" t="s">
        <v>22</v>
      </c>
      <c r="K4930" s="1">
        <v>46255.758941458334</v>
      </c>
      <c r="L4930">
        <v>2</v>
      </c>
      <c r="M4930">
        <v>6</v>
      </c>
      <c r="N4930">
        <v>0</v>
      </c>
      <c r="O4930">
        <v>0</v>
      </c>
      <c r="P4930" s="119" t="s">
        <v>20254</v>
      </c>
    </row>
    <row r="4931" spans="1:16" x14ac:dyDescent="0.25">
      <c r="A4931">
        <v>10452</v>
      </c>
      <c r="B4931" s="119" t="s">
        <v>2748</v>
      </c>
      <c r="C4931">
        <v>35</v>
      </c>
      <c r="E4931">
        <v>662</v>
      </c>
      <c r="F4931">
        <v>2000</v>
      </c>
      <c r="G4931">
        <v>281</v>
      </c>
      <c r="H4931">
        <v>5409</v>
      </c>
      <c r="I4931" s="119" t="s">
        <v>19</v>
      </c>
      <c r="J4931" s="119" t="s">
        <v>139</v>
      </c>
      <c r="K4931" s="1">
        <v>46255.758941458334</v>
      </c>
      <c r="L4931">
        <v>1</v>
      </c>
      <c r="M4931">
        <v>10</v>
      </c>
      <c r="N4931">
        <v>0</v>
      </c>
      <c r="O4931">
        <v>1</v>
      </c>
      <c r="P4931" s="119" t="s">
        <v>20254</v>
      </c>
    </row>
    <row r="4932" spans="1:16" x14ac:dyDescent="0.25">
      <c r="A4932">
        <v>10453</v>
      </c>
      <c r="B4932" s="119" t="s">
        <v>2804</v>
      </c>
      <c r="C4932">
        <v>35</v>
      </c>
      <c r="E4932">
        <v>126</v>
      </c>
      <c r="F4932">
        <v>1030</v>
      </c>
      <c r="G4932">
        <v>313</v>
      </c>
      <c r="H4932">
        <v>4623</v>
      </c>
      <c r="I4932" s="119" t="s">
        <v>19</v>
      </c>
      <c r="J4932" s="119" t="s">
        <v>139</v>
      </c>
      <c r="K4932" s="1">
        <v>46255.758941458334</v>
      </c>
      <c r="L4932">
        <v>0</v>
      </c>
      <c r="M4932">
        <v>2</v>
      </c>
      <c r="N4932">
        <v>0</v>
      </c>
      <c r="O4932">
        <v>1</v>
      </c>
      <c r="P4932" s="119" t="s">
        <v>20254</v>
      </c>
    </row>
    <row r="4933" spans="1:16" x14ac:dyDescent="0.25">
      <c r="A4933">
        <v>10454</v>
      </c>
      <c r="B4933" s="119" t="s">
        <v>2805</v>
      </c>
      <c r="C4933">
        <v>10</v>
      </c>
      <c r="E4933">
        <v>752</v>
      </c>
      <c r="F4933">
        <v>34</v>
      </c>
      <c r="G4933">
        <v>566</v>
      </c>
      <c r="H4933">
        <v>92</v>
      </c>
      <c r="I4933" s="119" t="s">
        <v>19</v>
      </c>
      <c r="J4933" s="119" t="s">
        <v>22</v>
      </c>
      <c r="K4933" s="1">
        <v>46255.758941458334</v>
      </c>
      <c r="L4933">
        <v>1</v>
      </c>
      <c r="M4933">
        <v>13</v>
      </c>
      <c r="N4933">
        <v>0</v>
      </c>
      <c r="O4933">
        <v>3</v>
      </c>
      <c r="P4933" s="119" t="s">
        <v>20254</v>
      </c>
    </row>
    <row r="4934" spans="1:16" x14ac:dyDescent="0.25">
      <c r="A4934">
        <v>10455</v>
      </c>
      <c r="B4934" s="119" t="s">
        <v>2774</v>
      </c>
      <c r="C4934">
        <v>20</v>
      </c>
      <c r="E4934">
        <v>44</v>
      </c>
      <c r="F4934">
        <v>181</v>
      </c>
      <c r="G4934">
        <v>115</v>
      </c>
      <c r="H4934">
        <v>2094</v>
      </c>
      <c r="I4934" s="119" t="s">
        <v>19</v>
      </c>
      <c r="J4934" s="119" t="s">
        <v>139</v>
      </c>
      <c r="K4934" s="1">
        <v>46255.758941458334</v>
      </c>
      <c r="L4934">
        <v>0</v>
      </c>
      <c r="M4934">
        <v>2</v>
      </c>
      <c r="N4934">
        <v>0</v>
      </c>
      <c r="O4934">
        <v>2</v>
      </c>
      <c r="P4934" s="119" t="s">
        <v>20254</v>
      </c>
    </row>
    <row r="4935" spans="1:16" x14ac:dyDescent="0.25">
      <c r="A4935">
        <v>10456</v>
      </c>
      <c r="B4935" s="119" t="s">
        <v>2805</v>
      </c>
      <c r="C4935">
        <v>20</v>
      </c>
      <c r="E4935">
        <v>63</v>
      </c>
      <c r="F4935">
        <v>130</v>
      </c>
      <c r="G4935">
        <v>311</v>
      </c>
      <c r="H4935">
        <v>2987</v>
      </c>
      <c r="I4935" s="119" t="s">
        <v>19</v>
      </c>
      <c r="J4935" s="119" t="s">
        <v>139</v>
      </c>
      <c r="K4935" s="1">
        <v>46255.758941458334</v>
      </c>
      <c r="L4935">
        <v>1</v>
      </c>
      <c r="M4935">
        <v>3</v>
      </c>
      <c r="N4935">
        <v>0</v>
      </c>
      <c r="O4935">
        <v>0</v>
      </c>
      <c r="P4935" s="119" t="s">
        <v>20254</v>
      </c>
    </row>
    <row r="4936" spans="1:16" x14ac:dyDescent="0.25">
      <c r="A4936">
        <v>10457</v>
      </c>
      <c r="B4936" s="119" t="s">
        <v>2806</v>
      </c>
      <c r="C4936">
        <v>25</v>
      </c>
      <c r="E4936">
        <v>2120</v>
      </c>
      <c r="F4936">
        <v>71</v>
      </c>
      <c r="G4936">
        <v>436</v>
      </c>
      <c r="H4936">
        <v>1374</v>
      </c>
      <c r="I4936" s="119" t="s">
        <v>19</v>
      </c>
      <c r="J4936" s="119" t="s">
        <v>22</v>
      </c>
      <c r="K4936" s="1">
        <v>46255.758941458334</v>
      </c>
      <c r="L4936">
        <v>3</v>
      </c>
      <c r="M4936">
        <v>3</v>
      </c>
      <c r="N4936">
        <v>0</v>
      </c>
      <c r="O4936">
        <v>0</v>
      </c>
      <c r="P4936" s="119" t="s">
        <v>20254</v>
      </c>
    </row>
    <row r="4937" spans="1:16" x14ac:dyDescent="0.25">
      <c r="A4937">
        <v>10458</v>
      </c>
      <c r="B4937" s="119" t="s">
        <v>2736</v>
      </c>
      <c r="C4937">
        <v>35</v>
      </c>
      <c r="E4937">
        <v>686</v>
      </c>
      <c r="F4937">
        <v>400</v>
      </c>
      <c r="G4937">
        <v>104</v>
      </c>
      <c r="H4937">
        <v>1019</v>
      </c>
      <c r="I4937" s="119" t="s">
        <v>19</v>
      </c>
      <c r="J4937" s="119" t="s">
        <v>139</v>
      </c>
      <c r="K4937" s="1">
        <v>46255.758941458334</v>
      </c>
      <c r="L4937">
        <v>0</v>
      </c>
      <c r="M4937">
        <v>3</v>
      </c>
      <c r="N4937">
        <v>0</v>
      </c>
      <c r="O4937">
        <v>0</v>
      </c>
      <c r="P4937" s="119" t="s">
        <v>20254</v>
      </c>
    </row>
    <row r="4938" spans="1:16" x14ac:dyDescent="0.25">
      <c r="A4938">
        <v>10459</v>
      </c>
      <c r="B4938" s="119" t="s">
        <v>2806</v>
      </c>
      <c r="C4938">
        <v>35</v>
      </c>
      <c r="E4938">
        <v>688</v>
      </c>
      <c r="F4938">
        <v>96</v>
      </c>
      <c r="G4938">
        <v>164</v>
      </c>
      <c r="H4938">
        <v>1299</v>
      </c>
      <c r="I4938" s="119" t="s">
        <v>19</v>
      </c>
      <c r="J4938" s="119" t="s">
        <v>139</v>
      </c>
      <c r="K4938" s="1">
        <v>46255.758941458334</v>
      </c>
      <c r="L4938">
        <v>0</v>
      </c>
      <c r="M4938">
        <v>4</v>
      </c>
      <c r="N4938">
        <v>0</v>
      </c>
      <c r="O4938">
        <v>2</v>
      </c>
      <c r="P4938" s="119" t="s">
        <v>20254</v>
      </c>
    </row>
    <row r="4939" spans="1:16" x14ac:dyDescent="0.25">
      <c r="A4939">
        <v>10460</v>
      </c>
      <c r="B4939" s="119" t="s">
        <v>2807</v>
      </c>
      <c r="C4939">
        <v>10</v>
      </c>
      <c r="E4939">
        <v>1730</v>
      </c>
      <c r="F4939">
        <v>42</v>
      </c>
      <c r="G4939">
        <v>767</v>
      </c>
      <c r="H4939">
        <v>80</v>
      </c>
      <c r="I4939" s="119" t="s">
        <v>19</v>
      </c>
      <c r="J4939" s="119" t="s">
        <v>22</v>
      </c>
      <c r="K4939" s="1">
        <v>46255.758941458334</v>
      </c>
      <c r="L4939">
        <v>11</v>
      </c>
      <c r="M4939">
        <v>10</v>
      </c>
      <c r="N4939">
        <v>0</v>
      </c>
      <c r="O4939">
        <v>4</v>
      </c>
      <c r="P4939" s="119" t="s">
        <v>20254</v>
      </c>
    </row>
    <row r="4940" spans="1:16" x14ac:dyDescent="0.25">
      <c r="A4940">
        <v>10461</v>
      </c>
      <c r="B4940" s="119" t="s">
        <v>2776</v>
      </c>
      <c r="C4940">
        <v>20</v>
      </c>
      <c r="E4940">
        <v>46</v>
      </c>
      <c r="F4940">
        <v>106</v>
      </c>
      <c r="G4940">
        <v>745</v>
      </c>
      <c r="H4940">
        <v>823</v>
      </c>
      <c r="I4940" s="119" t="s">
        <v>19</v>
      </c>
      <c r="J4940" s="119" t="s">
        <v>139</v>
      </c>
      <c r="K4940" s="1">
        <v>46255.758941458334</v>
      </c>
      <c r="L4940">
        <v>0</v>
      </c>
      <c r="M4940">
        <v>2</v>
      </c>
      <c r="N4940">
        <v>0</v>
      </c>
      <c r="O4940">
        <v>0</v>
      </c>
      <c r="P4940" s="119" t="s">
        <v>20254</v>
      </c>
    </row>
    <row r="4941" spans="1:16" x14ac:dyDescent="0.25">
      <c r="A4941">
        <v>10462</v>
      </c>
      <c r="B4941" s="119" t="s">
        <v>2807</v>
      </c>
      <c r="C4941">
        <v>20</v>
      </c>
      <c r="E4941">
        <v>388</v>
      </c>
      <c r="F4941">
        <v>371</v>
      </c>
      <c r="G4941">
        <v>122</v>
      </c>
      <c r="H4941">
        <v>2434</v>
      </c>
      <c r="I4941" s="119" t="s">
        <v>19</v>
      </c>
      <c r="J4941" s="119" t="s">
        <v>139</v>
      </c>
      <c r="K4941" s="1">
        <v>46255.758941458334</v>
      </c>
      <c r="L4941">
        <v>0</v>
      </c>
      <c r="M4941">
        <v>8</v>
      </c>
      <c r="N4941">
        <v>0</v>
      </c>
      <c r="O4941">
        <v>4</v>
      </c>
      <c r="P4941" s="119" t="s">
        <v>20254</v>
      </c>
    </row>
    <row r="4942" spans="1:16" x14ac:dyDescent="0.25">
      <c r="A4942">
        <v>10463</v>
      </c>
      <c r="B4942" s="119" t="s">
        <v>2808</v>
      </c>
      <c r="C4942">
        <v>25</v>
      </c>
      <c r="E4942">
        <v>1757</v>
      </c>
      <c r="F4942">
        <v>87</v>
      </c>
      <c r="G4942">
        <v>262</v>
      </c>
      <c r="H4942">
        <v>1705</v>
      </c>
      <c r="I4942" s="119" t="s">
        <v>19</v>
      </c>
      <c r="J4942" s="119" t="s">
        <v>22</v>
      </c>
      <c r="K4942" s="1">
        <v>46255.758941458334</v>
      </c>
      <c r="L4942">
        <v>3</v>
      </c>
      <c r="M4942">
        <v>4</v>
      </c>
      <c r="N4942">
        <v>1</v>
      </c>
      <c r="O4942">
        <v>0</v>
      </c>
      <c r="P4942" s="119" t="s">
        <v>20254</v>
      </c>
    </row>
    <row r="4943" spans="1:16" x14ac:dyDescent="0.25">
      <c r="A4943">
        <v>10464</v>
      </c>
      <c r="B4943" s="119" t="s">
        <v>2744</v>
      </c>
      <c r="C4943">
        <v>35</v>
      </c>
      <c r="E4943">
        <v>1364</v>
      </c>
      <c r="F4943">
        <v>1500</v>
      </c>
      <c r="G4943">
        <v>239</v>
      </c>
      <c r="H4943">
        <v>2995</v>
      </c>
      <c r="I4943" s="119" t="s">
        <v>19</v>
      </c>
      <c r="J4943" s="119" t="s">
        <v>139</v>
      </c>
      <c r="K4943" s="1">
        <v>46255.758941458334</v>
      </c>
      <c r="L4943">
        <v>2</v>
      </c>
      <c r="M4943">
        <v>4</v>
      </c>
      <c r="N4943">
        <v>0</v>
      </c>
      <c r="O4943">
        <v>0</v>
      </c>
      <c r="P4943" s="119" t="s">
        <v>20254</v>
      </c>
    </row>
    <row r="4944" spans="1:16" x14ac:dyDescent="0.25">
      <c r="A4944">
        <v>10465</v>
      </c>
      <c r="B4944" s="119" t="s">
        <v>2808</v>
      </c>
      <c r="C4944">
        <v>35</v>
      </c>
      <c r="E4944">
        <v>712</v>
      </c>
      <c r="F4944">
        <v>88</v>
      </c>
      <c r="G4944">
        <v>144</v>
      </c>
      <c r="H4944">
        <v>1773</v>
      </c>
      <c r="I4944" s="119" t="s">
        <v>19</v>
      </c>
      <c r="J4944" s="119" t="s">
        <v>139</v>
      </c>
      <c r="K4944" s="1">
        <v>46255.758941458334</v>
      </c>
      <c r="L4944">
        <v>0</v>
      </c>
      <c r="M4944">
        <v>1</v>
      </c>
      <c r="N4944">
        <v>0</v>
      </c>
      <c r="O4944">
        <v>1</v>
      </c>
      <c r="P4944" s="119" t="s">
        <v>20254</v>
      </c>
    </row>
    <row r="4945" spans="1:16" x14ac:dyDescent="0.25">
      <c r="A4945">
        <v>10466</v>
      </c>
      <c r="B4945" s="119" t="s">
        <v>2809</v>
      </c>
      <c r="C4945">
        <v>10</v>
      </c>
      <c r="E4945">
        <v>717</v>
      </c>
      <c r="F4945">
        <v>309</v>
      </c>
      <c r="G4945">
        <v>139</v>
      </c>
      <c r="H4945">
        <v>994</v>
      </c>
      <c r="I4945" s="119" t="s">
        <v>19</v>
      </c>
      <c r="J4945" s="119" t="s">
        <v>22</v>
      </c>
      <c r="K4945" s="1">
        <v>46255.758941458334</v>
      </c>
      <c r="L4945">
        <v>0</v>
      </c>
      <c r="M4945">
        <v>1</v>
      </c>
      <c r="N4945">
        <v>0</v>
      </c>
      <c r="O4945">
        <v>0</v>
      </c>
      <c r="P4945" s="119" t="s">
        <v>20254</v>
      </c>
    </row>
    <row r="4946" spans="1:16" x14ac:dyDescent="0.25">
      <c r="A4946">
        <v>10467</v>
      </c>
      <c r="B4946" s="119" t="s">
        <v>2775</v>
      </c>
      <c r="C4946">
        <v>20</v>
      </c>
      <c r="E4946">
        <v>83</v>
      </c>
      <c r="F4946">
        <v>92</v>
      </c>
      <c r="G4946">
        <v>127</v>
      </c>
      <c r="H4946">
        <v>1971</v>
      </c>
      <c r="I4946" s="119" t="s">
        <v>19</v>
      </c>
      <c r="J4946" s="119" t="s">
        <v>139</v>
      </c>
      <c r="K4946" s="1">
        <v>46255.758941458334</v>
      </c>
      <c r="L4946">
        <v>0</v>
      </c>
      <c r="M4946">
        <v>3</v>
      </c>
      <c r="N4946">
        <v>0</v>
      </c>
      <c r="O4946">
        <v>1</v>
      </c>
      <c r="P4946" s="119" t="s">
        <v>20254</v>
      </c>
    </row>
    <row r="4947" spans="1:16" x14ac:dyDescent="0.25">
      <c r="A4947">
        <v>10468</v>
      </c>
      <c r="B4947" s="119" t="s">
        <v>2809</v>
      </c>
      <c r="C4947">
        <v>20</v>
      </c>
      <c r="E4947">
        <v>53</v>
      </c>
      <c r="F4947">
        <v>139</v>
      </c>
      <c r="G4947">
        <v>501</v>
      </c>
      <c r="H4947">
        <v>2194</v>
      </c>
      <c r="I4947" s="119" t="s">
        <v>19</v>
      </c>
      <c r="J4947" s="119" t="s">
        <v>139</v>
      </c>
      <c r="K4947" s="1">
        <v>46255.758941458334</v>
      </c>
      <c r="L4947">
        <v>3</v>
      </c>
      <c r="M4947">
        <v>6</v>
      </c>
      <c r="N4947">
        <v>2</v>
      </c>
      <c r="O4947">
        <v>2</v>
      </c>
      <c r="P4947" s="119" t="s">
        <v>20254</v>
      </c>
    </row>
    <row r="4948" spans="1:16" x14ac:dyDescent="0.25">
      <c r="A4948">
        <v>10469</v>
      </c>
      <c r="B4948" s="119" t="s">
        <v>2810</v>
      </c>
      <c r="C4948">
        <v>25</v>
      </c>
      <c r="E4948">
        <v>373</v>
      </c>
      <c r="F4948">
        <v>252</v>
      </c>
      <c r="G4948">
        <v>400</v>
      </c>
      <c r="H4948">
        <v>3188</v>
      </c>
      <c r="I4948" s="119" t="s">
        <v>19</v>
      </c>
      <c r="J4948" s="119" t="s">
        <v>22</v>
      </c>
      <c r="K4948" s="1">
        <v>46255.758941458334</v>
      </c>
      <c r="L4948">
        <v>2</v>
      </c>
      <c r="M4948">
        <v>4</v>
      </c>
      <c r="N4948">
        <v>0</v>
      </c>
      <c r="O4948">
        <v>2</v>
      </c>
      <c r="P4948" s="119" t="s">
        <v>20254</v>
      </c>
    </row>
    <row r="4949" spans="1:16" x14ac:dyDescent="0.25">
      <c r="A4949">
        <v>10470</v>
      </c>
      <c r="B4949" s="119" t="s">
        <v>2740</v>
      </c>
      <c r="C4949">
        <v>35</v>
      </c>
      <c r="E4949">
        <v>271</v>
      </c>
      <c r="F4949">
        <v>2000</v>
      </c>
      <c r="G4949">
        <v>180</v>
      </c>
      <c r="H4949">
        <v>3490</v>
      </c>
      <c r="I4949" s="119" t="s">
        <v>19</v>
      </c>
      <c r="J4949" s="119" t="s">
        <v>139</v>
      </c>
      <c r="K4949" s="1">
        <v>46255.758941458334</v>
      </c>
      <c r="L4949">
        <v>4</v>
      </c>
      <c r="M4949">
        <v>7</v>
      </c>
      <c r="N4949">
        <v>0</v>
      </c>
      <c r="O4949">
        <v>1</v>
      </c>
      <c r="P4949" s="119" t="s">
        <v>20254</v>
      </c>
    </row>
    <row r="4950" spans="1:16" x14ac:dyDescent="0.25">
      <c r="A4950">
        <v>10471</v>
      </c>
      <c r="B4950" s="119" t="s">
        <v>2810</v>
      </c>
      <c r="C4950">
        <v>35</v>
      </c>
      <c r="E4950">
        <v>180</v>
      </c>
      <c r="F4950">
        <v>120</v>
      </c>
      <c r="G4950">
        <v>355</v>
      </c>
      <c r="H4950">
        <v>3208</v>
      </c>
      <c r="I4950" s="119" t="s">
        <v>19</v>
      </c>
      <c r="J4950" s="119" t="s">
        <v>139</v>
      </c>
      <c r="K4950" s="1">
        <v>46255.758941458334</v>
      </c>
      <c r="L4950">
        <v>2</v>
      </c>
      <c r="M4950">
        <v>6</v>
      </c>
      <c r="N4950">
        <v>0</v>
      </c>
      <c r="O4950">
        <v>1</v>
      </c>
      <c r="P4950" s="119" t="s">
        <v>20254</v>
      </c>
    </row>
    <row r="4951" spans="1:16" x14ac:dyDescent="0.25">
      <c r="A4951">
        <v>10472</v>
      </c>
      <c r="B4951" s="119" t="s">
        <v>2811</v>
      </c>
      <c r="C4951">
        <v>15</v>
      </c>
      <c r="E4951">
        <v>604</v>
      </c>
      <c r="F4951">
        <v>51</v>
      </c>
      <c r="G4951">
        <v>380</v>
      </c>
      <c r="H4951">
        <v>125</v>
      </c>
      <c r="I4951" s="119" t="s">
        <v>19</v>
      </c>
      <c r="J4951" s="119" t="s">
        <v>22</v>
      </c>
      <c r="K4951" s="1">
        <v>46255.758941458334</v>
      </c>
      <c r="L4951">
        <v>3</v>
      </c>
      <c r="M4951">
        <v>0</v>
      </c>
      <c r="N4951">
        <v>0</v>
      </c>
      <c r="O4951">
        <v>0</v>
      </c>
      <c r="P4951" s="119" t="s">
        <v>20254</v>
      </c>
    </row>
    <row r="4952" spans="1:16" x14ac:dyDescent="0.25">
      <c r="A4952">
        <v>10473</v>
      </c>
      <c r="B4952" s="119" t="s">
        <v>2782</v>
      </c>
      <c r="C4952">
        <v>20</v>
      </c>
      <c r="E4952">
        <v>1</v>
      </c>
      <c r="F4952">
        <v>61</v>
      </c>
      <c r="G4952">
        <v>250</v>
      </c>
      <c r="H4952">
        <v>115</v>
      </c>
      <c r="I4952" s="119" t="s">
        <v>19</v>
      </c>
      <c r="J4952" s="119" t="s">
        <v>139</v>
      </c>
      <c r="K4952" s="1">
        <v>46255.758941458334</v>
      </c>
      <c r="L4952">
        <v>0</v>
      </c>
      <c r="M4952">
        <v>3</v>
      </c>
      <c r="N4952">
        <v>0</v>
      </c>
      <c r="O4952">
        <v>1</v>
      </c>
      <c r="P4952" s="119" t="s">
        <v>20254</v>
      </c>
    </row>
    <row r="4953" spans="1:16" x14ac:dyDescent="0.25">
      <c r="A4953">
        <v>10474</v>
      </c>
      <c r="B4953" s="119" t="s">
        <v>2811</v>
      </c>
      <c r="C4953">
        <v>20</v>
      </c>
      <c r="E4953">
        <v>114</v>
      </c>
      <c r="F4953">
        <v>71</v>
      </c>
      <c r="G4953">
        <v>208</v>
      </c>
      <c r="H4953">
        <v>162</v>
      </c>
      <c r="I4953" s="119" t="s">
        <v>19</v>
      </c>
      <c r="J4953" s="119" t="s">
        <v>139</v>
      </c>
      <c r="K4953" s="1">
        <v>46255.758941458334</v>
      </c>
      <c r="L4953">
        <v>0</v>
      </c>
      <c r="M4953">
        <v>0</v>
      </c>
      <c r="N4953">
        <v>0</v>
      </c>
      <c r="O4953">
        <v>0</v>
      </c>
      <c r="P4953" s="119" t="s">
        <v>20254</v>
      </c>
    </row>
    <row r="4954" spans="1:16" x14ac:dyDescent="0.25">
      <c r="A4954">
        <v>10475</v>
      </c>
      <c r="B4954" s="119" t="s">
        <v>2812</v>
      </c>
      <c r="C4954">
        <v>25</v>
      </c>
      <c r="E4954">
        <v>3422</v>
      </c>
      <c r="F4954">
        <v>105</v>
      </c>
      <c r="G4954">
        <v>263</v>
      </c>
      <c r="H4954">
        <v>130</v>
      </c>
      <c r="I4954" s="119" t="s">
        <v>19</v>
      </c>
      <c r="J4954" s="119" t="s">
        <v>22</v>
      </c>
      <c r="K4954" s="1">
        <v>46255.758941458334</v>
      </c>
      <c r="L4954">
        <v>64</v>
      </c>
      <c r="M4954">
        <v>5</v>
      </c>
      <c r="N4954">
        <v>12</v>
      </c>
      <c r="O4954">
        <v>2</v>
      </c>
      <c r="P4954" s="119" t="s">
        <v>20254</v>
      </c>
    </row>
    <row r="4955" spans="1:16" x14ac:dyDescent="0.25">
      <c r="A4955">
        <v>10476</v>
      </c>
      <c r="B4955" s="119" t="s">
        <v>2786</v>
      </c>
      <c r="C4955">
        <v>35</v>
      </c>
      <c r="E4955">
        <v>702</v>
      </c>
      <c r="F4955">
        <v>106</v>
      </c>
      <c r="G4955">
        <v>347</v>
      </c>
      <c r="H4955">
        <v>287</v>
      </c>
      <c r="I4955" s="119" t="s">
        <v>19</v>
      </c>
      <c r="J4955" s="119" t="s">
        <v>139</v>
      </c>
      <c r="K4955" s="1">
        <v>46255.758941458334</v>
      </c>
      <c r="L4955">
        <v>12</v>
      </c>
      <c r="M4955">
        <v>1</v>
      </c>
      <c r="N4955">
        <v>12</v>
      </c>
      <c r="O4955">
        <v>0</v>
      </c>
      <c r="P4955" s="119" t="s">
        <v>20254</v>
      </c>
    </row>
    <row r="4956" spans="1:16" x14ac:dyDescent="0.25">
      <c r="A4956">
        <v>10477</v>
      </c>
      <c r="B4956" s="119" t="s">
        <v>2812</v>
      </c>
      <c r="C4956">
        <v>35</v>
      </c>
      <c r="E4956">
        <v>396</v>
      </c>
      <c r="F4956">
        <v>102</v>
      </c>
      <c r="G4956">
        <v>306</v>
      </c>
      <c r="H4956">
        <v>120</v>
      </c>
      <c r="I4956" s="119" t="s">
        <v>19</v>
      </c>
      <c r="J4956" s="119" t="s">
        <v>139</v>
      </c>
      <c r="K4956" s="1">
        <v>46255.758941458334</v>
      </c>
      <c r="L4956">
        <v>49</v>
      </c>
      <c r="M4956">
        <v>20</v>
      </c>
      <c r="N4956">
        <v>2</v>
      </c>
      <c r="O4956">
        <v>6</v>
      </c>
      <c r="P4956" s="119" t="s">
        <v>20254</v>
      </c>
    </row>
    <row r="4957" spans="1:16" x14ac:dyDescent="0.25">
      <c r="A4957">
        <v>10478</v>
      </c>
      <c r="B4957" s="119" t="s">
        <v>2813</v>
      </c>
      <c r="C4957">
        <v>55</v>
      </c>
      <c r="E4957">
        <v>2089</v>
      </c>
      <c r="F4957">
        <v>340</v>
      </c>
      <c r="G4957">
        <v>646</v>
      </c>
      <c r="H4957">
        <v>1022</v>
      </c>
      <c r="I4957" s="119" t="s">
        <v>19</v>
      </c>
      <c r="J4957" s="119" t="s">
        <v>22</v>
      </c>
      <c r="K4957" s="1">
        <v>46255.758941458334</v>
      </c>
      <c r="L4957">
        <v>1</v>
      </c>
      <c r="M4957">
        <v>3</v>
      </c>
      <c r="N4957">
        <v>0</v>
      </c>
      <c r="O4957">
        <v>0</v>
      </c>
      <c r="P4957" s="119" t="s">
        <v>20254</v>
      </c>
    </row>
    <row r="4958" spans="1:16" x14ac:dyDescent="0.25">
      <c r="A4958">
        <v>10479</v>
      </c>
      <c r="B4958" s="119" t="s">
        <v>2814</v>
      </c>
      <c r="C4958">
        <v>55</v>
      </c>
      <c r="E4958">
        <v>1878</v>
      </c>
      <c r="F4958">
        <v>258</v>
      </c>
      <c r="G4958">
        <v>235</v>
      </c>
      <c r="H4958">
        <v>3355</v>
      </c>
      <c r="I4958" s="119" t="s">
        <v>19</v>
      </c>
      <c r="J4958" s="119" t="s">
        <v>22</v>
      </c>
      <c r="K4958" s="1">
        <v>46255.758941458334</v>
      </c>
      <c r="L4958">
        <v>4</v>
      </c>
      <c r="M4958">
        <v>2</v>
      </c>
      <c r="N4958">
        <v>3</v>
      </c>
      <c r="O4958">
        <v>1</v>
      </c>
      <c r="P4958" s="119" t="s">
        <v>20254</v>
      </c>
    </row>
    <row r="4959" spans="1:16" x14ac:dyDescent="0.25">
      <c r="A4959">
        <v>10480</v>
      </c>
      <c r="B4959" s="119" t="s">
        <v>2815</v>
      </c>
      <c r="C4959">
        <v>55</v>
      </c>
      <c r="E4959">
        <v>1334</v>
      </c>
      <c r="F4959">
        <v>250</v>
      </c>
      <c r="G4959">
        <v>193</v>
      </c>
      <c r="H4959">
        <v>1000</v>
      </c>
      <c r="I4959" s="119" t="s">
        <v>19</v>
      </c>
      <c r="J4959" s="119" t="s">
        <v>22</v>
      </c>
      <c r="K4959" s="1">
        <v>46255.758941458334</v>
      </c>
      <c r="L4959">
        <v>2</v>
      </c>
      <c r="M4959">
        <v>1</v>
      </c>
      <c r="N4959">
        <v>1</v>
      </c>
      <c r="O4959">
        <v>0</v>
      </c>
      <c r="P4959" s="119" t="s">
        <v>20254</v>
      </c>
    </row>
    <row r="4960" spans="1:16" x14ac:dyDescent="0.25">
      <c r="A4960">
        <v>10481</v>
      </c>
      <c r="B4960" s="119" t="s">
        <v>2816</v>
      </c>
      <c r="C4960">
        <v>60</v>
      </c>
      <c r="E4960">
        <v>764</v>
      </c>
      <c r="F4960">
        <v>156</v>
      </c>
      <c r="G4960">
        <v>157</v>
      </c>
      <c r="H4960">
        <v>600</v>
      </c>
      <c r="I4960" s="119" t="s">
        <v>19</v>
      </c>
      <c r="J4960" s="119" t="s">
        <v>22</v>
      </c>
      <c r="K4960" s="1">
        <v>46255.758941458334</v>
      </c>
      <c r="L4960">
        <v>0</v>
      </c>
      <c r="M4960">
        <v>5</v>
      </c>
      <c r="N4960">
        <v>0</v>
      </c>
      <c r="O4960">
        <v>0</v>
      </c>
      <c r="P4960" s="119" t="s">
        <v>20254</v>
      </c>
    </row>
    <row r="4961" spans="1:16" x14ac:dyDescent="0.25">
      <c r="A4961">
        <v>10482</v>
      </c>
      <c r="B4961" s="119" t="s">
        <v>2817</v>
      </c>
      <c r="C4961">
        <v>60</v>
      </c>
      <c r="E4961">
        <v>2060</v>
      </c>
      <c r="F4961">
        <v>214</v>
      </c>
      <c r="G4961">
        <v>206</v>
      </c>
      <c r="H4961">
        <v>454</v>
      </c>
      <c r="I4961" s="119" t="s">
        <v>19</v>
      </c>
      <c r="J4961" s="119" t="s">
        <v>22</v>
      </c>
      <c r="K4961" s="1">
        <v>46255.758941458334</v>
      </c>
      <c r="L4961">
        <v>0</v>
      </c>
      <c r="M4961">
        <v>2</v>
      </c>
      <c r="N4961">
        <v>0</v>
      </c>
      <c r="O4961">
        <v>0</v>
      </c>
      <c r="P4961" s="119" t="s">
        <v>20254</v>
      </c>
    </row>
    <row r="4962" spans="1:16" x14ac:dyDescent="0.25">
      <c r="A4962">
        <v>10483</v>
      </c>
      <c r="B4962" s="119" t="s">
        <v>2818</v>
      </c>
      <c r="C4962">
        <v>60</v>
      </c>
      <c r="E4962">
        <v>2996</v>
      </c>
      <c r="F4962">
        <v>301</v>
      </c>
      <c r="G4962">
        <v>130</v>
      </c>
      <c r="H4962">
        <v>477</v>
      </c>
      <c r="I4962" s="119" t="s">
        <v>19</v>
      </c>
      <c r="J4962" s="119" t="s">
        <v>22</v>
      </c>
      <c r="K4962" s="1">
        <v>46255.758941458334</v>
      </c>
      <c r="L4962">
        <v>9</v>
      </c>
      <c r="M4962">
        <v>0</v>
      </c>
      <c r="N4962">
        <v>2</v>
      </c>
      <c r="O4962">
        <v>0</v>
      </c>
      <c r="P4962" s="119" t="s">
        <v>20254</v>
      </c>
    </row>
    <row r="4963" spans="1:16" x14ac:dyDescent="0.25">
      <c r="A4963">
        <v>10485</v>
      </c>
      <c r="B4963" s="119" t="s">
        <v>2817</v>
      </c>
      <c r="C4963">
        <v>65</v>
      </c>
      <c r="E4963">
        <v>1428</v>
      </c>
      <c r="F4963">
        <v>250</v>
      </c>
      <c r="G4963">
        <v>716</v>
      </c>
      <c r="H4963">
        <v>1150</v>
      </c>
      <c r="I4963" s="119" t="s">
        <v>19</v>
      </c>
      <c r="J4963" s="119" t="s">
        <v>139</v>
      </c>
      <c r="K4963" s="1">
        <v>46255.758941458334</v>
      </c>
      <c r="L4963">
        <v>2</v>
      </c>
      <c r="M4963">
        <v>9</v>
      </c>
      <c r="N4963">
        <v>0</v>
      </c>
      <c r="O4963">
        <v>2</v>
      </c>
      <c r="P4963" s="119" t="s">
        <v>20254</v>
      </c>
    </row>
    <row r="4964" spans="1:16" x14ac:dyDescent="0.25">
      <c r="A4964">
        <v>10486</v>
      </c>
      <c r="B4964" s="119" t="s">
        <v>2818</v>
      </c>
      <c r="C4964">
        <v>65</v>
      </c>
      <c r="E4964">
        <v>1088</v>
      </c>
      <c r="F4964">
        <v>260</v>
      </c>
      <c r="G4964">
        <v>145</v>
      </c>
      <c r="H4964">
        <v>638</v>
      </c>
      <c r="I4964" s="119" t="s">
        <v>19</v>
      </c>
      <c r="J4964" s="119" t="s">
        <v>139</v>
      </c>
      <c r="K4964" s="1">
        <v>46255.758941458334</v>
      </c>
      <c r="L4964">
        <v>0</v>
      </c>
      <c r="M4964">
        <v>2</v>
      </c>
      <c r="N4964">
        <v>0</v>
      </c>
      <c r="O4964">
        <v>0</v>
      </c>
      <c r="P4964" s="119" t="s">
        <v>20254</v>
      </c>
    </row>
    <row r="4965" spans="1:16" x14ac:dyDescent="0.25">
      <c r="A4965">
        <v>10487</v>
      </c>
      <c r="B4965" s="119" t="s">
        <v>2813</v>
      </c>
      <c r="C4965">
        <v>65</v>
      </c>
      <c r="E4965">
        <v>930</v>
      </c>
      <c r="F4965">
        <v>251</v>
      </c>
      <c r="G4965">
        <v>91</v>
      </c>
      <c r="H4965">
        <v>997</v>
      </c>
      <c r="I4965" s="119" t="s">
        <v>19</v>
      </c>
      <c r="J4965" s="119" t="s">
        <v>139</v>
      </c>
      <c r="K4965" s="1">
        <v>46255.758941458334</v>
      </c>
      <c r="L4965">
        <v>0</v>
      </c>
      <c r="M4965">
        <v>6</v>
      </c>
      <c r="N4965">
        <v>0</v>
      </c>
      <c r="O4965">
        <v>2</v>
      </c>
      <c r="P4965" s="119" t="s">
        <v>20254</v>
      </c>
    </row>
    <row r="4966" spans="1:16" x14ac:dyDescent="0.25">
      <c r="A4966">
        <v>10488</v>
      </c>
      <c r="B4966" s="119" t="s">
        <v>2814</v>
      </c>
      <c r="C4966">
        <v>65</v>
      </c>
      <c r="E4966">
        <v>1217</v>
      </c>
      <c r="F4966">
        <v>250</v>
      </c>
      <c r="G4966">
        <v>441</v>
      </c>
      <c r="H4966">
        <v>1245</v>
      </c>
      <c r="I4966" s="119" t="s">
        <v>19</v>
      </c>
      <c r="J4966" s="119" t="s">
        <v>139</v>
      </c>
      <c r="K4966" s="1">
        <v>46255.758941458334</v>
      </c>
      <c r="L4966">
        <v>1</v>
      </c>
      <c r="M4966">
        <v>2</v>
      </c>
      <c r="N4966">
        <v>0</v>
      </c>
      <c r="O4966">
        <v>0</v>
      </c>
      <c r="P4966" s="119" t="s">
        <v>20254</v>
      </c>
    </row>
    <row r="4967" spans="1:16" x14ac:dyDescent="0.25">
      <c r="A4967">
        <v>10489</v>
      </c>
      <c r="B4967" s="119" t="s">
        <v>2815</v>
      </c>
      <c r="C4967">
        <v>65</v>
      </c>
      <c r="E4967">
        <v>1120</v>
      </c>
      <c r="F4967">
        <v>250</v>
      </c>
      <c r="G4967">
        <v>167</v>
      </c>
      <c r="H4967">
        <v>581</v>
      </c>
      <c r="I4967" s="119" t="s">
        <v>19</v>
      </c>
      <c r="J4967" s="119" t="s">
        <v>139</v>
      </c>
      <c r="K4967" s="1">
        <v>46255.758941458334</v>
      </c>
      <c r="L4967">
        <v>2</v>
      </c>
      <c r="M4967">
        <v>2</v>
      </c>
      <c r="N4967">
        <v>0</v>
      </c>
      <c r="O4967">
        <v>0</v>
      </c>
      <c r="P4967" s="119" t="s">
        <v>20254</v>
      </c>
    </row>
    <row r="4968" spans="1:16" x14ac:dyDescent="0.25">
      <c r="A4968">
        <v>10490</v>
      </c>
      <c r="B4968" s="119" t="s">
        <v>2816</v>
      </c>
      <c r="C4968">
        <v>65</v>
      </c>
      <c r="E4968">
        <v>1783</v>
      </c>
      <c r="F4968">
        <v>260</v>
      </c>
      <c r="G4968">
        <v>274</v>
      </c>
      <c r="H4968">
        <v>460</v>
      </c>
      <c r="I4968" s="119" t="s">
        <v>19</v>
      </c>
      <c r="J4968" s="119" t="s">
        <v>139</v>
      </c>
      <c r="K4968" s="1">
        <v>46255.758941458334</v>
      </c>
      <c r="L4968">
        <v>1</v>
      </c>
      <c r="M4968">
        <v>1</v>
      </c>
      <c r="N4968">
        <v>0</v>
      </c>
      <c r="O4968">
        <v>0</v>
      </c>
      <c r="P4968" s="119" t="s">
        <v>20254</v>
      </c>
    </row>
    <row r="4969" spans="1:16" x14ac:dyDescent="0.25">
      <c r="A4969">
        <v>10492</v>
      </c>
      <c r="B4969" s="119" t="s">
        <v>2819</v>
      </c>
      <c r="C4969">
        <v>80</v>
      </c>
      <c r="E4969">
        <v>777</v>
      </c>
      <c r="F4969">
        <v>333</v>
      </c>
      <c r="G4969">
        <v>106</v>
      </c>
      <c r="H4969">
        <v>1198</v>
      </c>
      <c r="I4969" s="119" t="s">
        <v>19</v>
      </c>
      <c r="J4969" s="119" t="s">
        <v>139</v>
      </c>
      <c r="K4969" s="1">
        <v>46255.758941458334</v>
      </c>
      <c r="L4969">
        <v>0</v>
      </c>
      <c r="M4969">
        <v>4</v>
      </c>
      <c r="N4969">
        <v>0</v>
      </c>
      <c r="O4969">
        <v>2</v>
      </c>
      <c r="P4969" s="119" t="s">
        <v>20254</v>
      </c>
    </row>
    <row r="4970" spans="1:16" x14ac:dyDescent="0.25">
      <c r="A4970">
        <v>10493</v>
      </c>
      <c r="B4970" s="119" t="s">
        <v>2820</v>
      </c>
      <c r="C4970">
        <v>80</v>
      </c>
      <c r="E4970">
        <v>1090</v>
      </c>
      <c r="F4970">
        <v>268</v>
      </c>
      <c r="G4970">
        <v>556</v>
      </c>
      <c r="H4970">
        <v>1079</v>
      </c>
      <c r="I4970" s="119" t="s">
        <v>19</v>
      </c>
      <c r="J4970" s="119" t="s">
        <v>139</v>
      </c>
      <c r="K4970" s="1">
        <v>46255.758941458334</v>
      </c>
      <c r="L4970">
        <v>0</v>
      </c>
      <c r="M4970">
        <v>4</v>
      </c>
      <c r="N4970">
        <v>0</v>
      </c>
      <c r="O4970">
        <v>0</v>
      </c>
      <c r="P4970" s="119" t="s">
        <v>20254</v>
      </c>
    </row>
    <row r="4971" spans="1:16" x14ac:dyDescent="0.25">
      <c r="A4971">
        <v>10494</v>
      </c>
      <c r="B4971" s="119" t="s">
        <v>2821</v>
      </c>
      <c r="C4971">
        <v>80</v>
      </c>
      <c r="E4971">
        <v>2119</v>
      </c>
      <c r="F4971">
        <v>340</v>
      </c>
      <c r="G4971">
        <v>702</v>
      </c>
      <c r="H4971">
        <v>975</v>
      </c>
      <c r="I4971" s="119" t="s">
        <v>19</v>
      </c>
      <c r="J4971" s="119" t="s">
        <v>139</v>
      </c>
      <c r="K4971" s="1">
        <v>46255.758941458334</v>
      </c>
      <c r="L4971">
        <v>0</v>
      </c>
      <c r="M4971">
        <v>5</v>
      </c>
      <c r="N4971">
        <v>0</v>
      </c>
      <c r="O4971">
        <v>0</v>
      </c>
      <c r="P4971" s="119" t="s">
        <v>20254</v>
      </c>
    </row>
    <row r="4972" spans="1:16" x14ac:dyDescent="0.25">
      <c r="A4972">
        <v>10495</v>
      </c>
      <c r="B4972" s="119" t="s">
        <v>2822</v>
      </c>
      <c r="C4972">
        <v>80</v>
      </c>
      <c r="E4972">
        <v>581</v>
      </c>
      <c r="F4972">
        <v>279</v>
      </c>
      <c r="G4972">
        <v>632</v>
      </c>
      <c r="H4972">
        <v>1069</v>
      </c>
      <c r="I4972" s="119" t="s">
        <v>19</v>
      </c>
      <c r="J4972" s="119" t="s">
        <v>139</v>
      </c>
      <c r="K4972" s="1">
        <v>46255.758941458334</v>
      </c>
      <c r="L4972">
        <v>19</v>
      </c>
      <c r="M4972">
        <v>2</v>
      </c>
      <c r="N4972">
        <v>0</v>
      </c>
      <c r="O4972">
        <v>0</v>
      </c>
      <c r="P4972" s="119" t="s">
        <v>20254</v>
      </c>
    </row>
    <row r="4973" spans="1:16" x14ac:dyDescent="0.25">
      <c r="A4973">
        <v>10497</v>
      </c>
      <c r="B4973" s="119" t="s">
        <v>2823</v>
      </c>
      <c r="C4973">
        <v>75</v>
      </c>
      <c r="E4973">
        <v>744</v>
      </c>
      <c r="F4973">
        <v>269</v>
      </c>
      <c r="G4973">
        <v>395</v>
      </c>
      <c r="H4973">
        <v>979</v>
      </c>
      <c r="I4973" s="119" t="s">
        <v>19</v>
      </c>
      <c r="J4973" s="119" t="s">
        <v>22</v>
      </c>
      <c r="K4973" s="1">
        <v>46255.758941458334</v>
      </c>
      <c r="L4973">
        <v>14</v>
      </c>
      <c r="M4973">
        <v>7</v>
      </c>
      <c r="N4973">
        <v>3</v>
      </c>
      <c r="O4973">
        <v>2</v>
      </c>
      <c r="P4973" s="119" t="s">
        <v>20254</v>
      </c>
    </row>
    <row r="4974" spans="1:16" x14ac:dyDescent="0.25">
      <c r="A4974">
        <v>10498</v>
      </c>
      <c r="B4974" s="119" t="s">
        <v>2822</v>
      </c>
      <c r="C4974">
        <v>75</v>
      </c>
      <c r="E4974">
        <v>1188</v>
      </c>
      <c r="F4974">
        <v>284</v>
      </c>
      <c r="G4974">
        <v>179</v>
      </c>
      <c r="H4974">
        <v>953</v>
      </c>
      <c r="I4974" s="119" t="s">
        <v>19</v>
      </c>
      <c r="J4974" s="119" t="s">
        <v>22</v>
      </c>
      <c r="K4974" s="1">
        <v>46255.758941458334</v>
      </c>
      <c r="L4974">
        <v>1</v>
      </c>
      <c r="M4974">
        <v>14</v>
      </c>
      <c r="N4974">
        <v>0</v>
      </c>
      <c r="O4974">
        <v>1</v>
      </c>
      <c r="P4974" s="119" t="s">
        <v>20254</v>
      </c>
    </row>
    <row r="4975" spans="1:16" x14ac:dyDescent="0.25">
      <c r="A4975">
        <v>10499</v>
      </c>
      <c r="B4975" s="119" t="s">
        <v>2821</v>
      </c>
      <c r="C4975">
        <v>70</v>
      </c>
      <c r="E4975">
        <v>251</v>
      </c>
      <c r="F4975">
        <v>404</v>
      </c>
      <c r="G4975">
        <v>593</v>
      </c>
      <c r="H4975">
        <v>997</v>
      </c>
      <c r="I4975" s="119" t="s">
        <v>19</v>
      </c>
      <c r="J4975" s="119" t="s">
        <v>22</v>
      </c>
      <c r="K4975" s="1">
        <v>46255.758941458334</v>
      </c>
      <c r="L4975">
        <v>1</v>
      </c>
      <c r="M4975">
        <v>0</v>
      </c>
      <c r="N4975">
        <v>0</v>
      </c>
      <c r="O4975">
        <v>0</v>
      </c>
      <c r="P4975" s="119" t="s">
        <v>20254</v>
      </c>
    </row>
    <row r="4976" spans="1:16" x14ac:dyDescent="0.25">
      <c r="A4976">
        <v>10500</v>
      </c>
      <c r="B4976" s="119" t="s">
        <v>2819</v>
      </c>
      <c r="C4976">
        <v>70</v>
      </c>
      <c r="E4976">
        <v>602</v>
      </c>
      <c r="F4976">
        <v>360</v>
      </c>
      <c r="G4976">
        <v>681</v>
      </c>
      <c r="H4976">
        <v>1290</v>
      </c>
      <c r="I4976" s="119" t="s">
        <v>19</v>
      </c>
      <c r="J4976" s="119" t="s">
        <v>22</v>
      </c>
      <c r="K4976" s="1">
        <v>46255.758941458334</v>
      </c>
      <c r="L4976">
        <v>0</v>
      </c>
      <c r="M4976">
        <v>7</v>
      </c>
      <c r="N4976">
        <v>0</v>
      </c>
      <c r="O4976">
        <v>1</v>
      </c>
      <c r="P4976" s="119" t="s">
        <v>20254</v>
      </c>
    </row>
    <row r="4977" spans="1:16" x14ac:dyDescent="0.25">
      <c r="A4977">
        <v>10501</v>
      </c>
      <c r="B4977" s="119" t="s">
        <v>2820</v>
      </c>
      <c r="C4977">
        <v>70</v>
      </c>
      <c r="E4977">
        <v>393</v>
      </c>
      <c r="F4977">
        <v>427</v>
      </c>
      <c r="G4977">
        <v>203</v>
      </c>
      <c r="H4977">
        <v>995</v>
      </c>
      <c r="I4977" s="119" t="s">
        <v>19</v>
      </c>
      <c r="J4977" s="119" t="s">
        <v>22</v>
      </c>
      <c r="K4977" s="1">
        <v>46255.758941458334</v>
      </c>
      <c r="L4977">
        <v>1</v>
      </c>
      <c r="M4977">
        <v>1</v>
      </c>
      <c r="N4977">
        <v>0</v>
      </c>
      <c r="O4977">
        <v>1</v>
      </c>
      <c r="P4977" s="119" t="s">
        <v>20254</v>
      </c>
    </row>
    <row r="4978" spans="1:16" x14ac:dyDescent="0.25">
      <c r="A4978">
        <v>10502</v>
      </c>
      <c r="B4978" s="119" t="s">
        <v>2823</v>
      </c>
      <c r="C4978">
        <v>80</v>
      </c>
      <c r="E4978">
        <v>241</v>
      </c>
      <c r="F4978">
        <v>481</v>
      </c>
      <c r="G4978">
        <v>156</v>
      </c>
      <c r="H4978">
        <v>1000</v>
      </c>
      <c r="I4978" s="119" t="s">
        <v>19</v>
      </c>
      <c r="J4978" s="119" t="s">
        <v>139</v>
      </c>
      <c r="K4978" s="1">
        <v>46255.758941458334</v>
      </c>
      <c r="L4978">
        <v>0</v>
      </c>
      <c r="M4978">
        <v>0</v>
      </c>
      <c r="N4978">
        <v>0</v>
      </c>
      <c r="O4978">
        <v>0</v>
      </c>
      <c r="P4978" s="119" t="s">
        <v>20254</v>
      </c>
    </row>
    <row r="4979" spans="1:16" x14ac:dyDescent="0.25">
      <c r="A4979">
        <v>10503</v>
      </c>
      <c r="B4979" s="119" t="s">
        <v>2824</v>
      </c>
      <c r="C4979">
        <v>75</v>
      </c>
      <c r="E4979">
        <v>420</v>
      </c>
      <c r="F4979">
        <v>325</v>
      </c>
      <c r="G4979">
        <v>642</v>
      </c>
      <c r="H4979">
        <v>924</v>
      </c>
      <c r="I4979" s="119" t="s">
        <v>19</v>
      </c>
      <c r="J4979" s="119" t="s">
        <v>22</v>
      </c>
      <c r="K4979" s="1">
        <v>46255.758941458334</v>
      </c>
      <c r="L4979">
        <v>13</v>
      </c>
      <c r="M4979">
        <v>3</v>
      </c>
      <c r="N4979">
        <v>3</v>
      </c>
      <c r="O4979">
        <v>1</v>
      </c>
      <c r="P4979" s="119" t="s">
        <v>20254</v>
      </c>
    </row>
    <row r="4980" spans="1:16" x14ac:dyDescent="0.25">
      <c r="A4980">
        <v>10505</v>
      </c>
      <c r="B4980" s="119" t="s">
        <v>2824</v>
      </c>
      <c r="C4980">
        <v>80</v>
      </c>
      <c r="E4980">
        <v>982</v>
      </c>
      <c r="F4980">
        <v>392</v>
      </c>
      <c r="G4980">
        <v>685</v>
      </c>
      <c r="H4980">
        <v>1275</v>
      </c>
      <c r="I4980" s="119" t="s">
        <v>19</v>
      </c>
      <c r="J4980" s="119" t="s">
        <v>139</v>
      </c>
      <c r="K4980" s="1">
        <v>46255.758941458334</v>
      </c>
      <c r="L4980">
        <v>0</v>
      </c>
      <c r="M4980">
        <v>0</v>
      </c>
      <c r="N4980">
        <v>0</v>
      </c>
      <c r="O4980">
        <v>0</v>
      </c>
      <c r="P4980" s="119" t="s">
        <v>20254</v>
      </c>
    </row>
    <row r="4981" spans="1:16" x14ac:dyDescent="0.25">
      <c r="A4981">
        <v>10506</v>
      </c>
      <c r="B4981" s="119" t="s">
        <v>2825</v>
      </c>
      <c r="C4981">
        <v>80</v>
      </c>
      <c r="E4981">
        <v>351</v>
      </c>
      <c r="F4981">
        <v>12731</v>
      </c>
      <c r="G4981">
        <v>83</v>
      </c>
      <c r="H4981">
        <v>61997</v>
      </c>
      <c r="I4981" s="119" t="s">
        <v>19</v>
      </c>
      <c r="J4981" s="119" t="s">
        <v>24</v>
      </c>
      <c r="K4981" s="1">
        <v>46255.758941458334</v>
      </c>
      <c r="L4981">
        <v>4</v>
      </c>
      <c r="M4981">
        <v>9</v>
      </c>
      <c r="N4981">
        <v>2</v>
      </c>
      <c r="O4981">
        <v>2</v>
      </c>
      <c r="P4981" s="119" t="s">
        <v>20254</v>
      </c>
    </row>
    <row r="4982" spans="1:16" x14ac:dyDescent="0.25">
      <c r="A4982">
        <v>10507</v>
      </c>
      <c r="B4982" s="119" t="s">
        <v>2826</v>
      </c>
      <c r="C4982">
        <v>80</v>
      </c>
      <c r="E4982">
        <v>632</v>
      </c>
      <c r="F4982">
        <v>6614</v>
      </c>
      <c r="G4982">
        <v>139</v>
      </c>
      <c r="H4982">
        <v>18990</v>
      </c>
      <c r="I4982" s="119" t="s">
        <v>19</v>
      </c>
      <c r="J4982" s="119" t="s">
        <v>24</v>
      </c>
      <c r="K4982" s="1">
        <v>46255.758941458334</v>
      </c>
      <c r="L4982">
        <v>5</v>
      </c>
      <c r="M4982">
        <v>4</v>
      </c>
      <c r="N4982">
        <v>4</v>
      </c>
      <c r="O4982">
        <v>1</v>
      </c>
      <c r="P4982" s="119" t="s">
        <v>20254</v>
      </c>
    </row>
    <row r="4983" spans="1:16" x14ac:dyDescent="0.25">
      <c r="A4983">
        <v>10509</v>
      </c>
      <c r="B4983" s="119" t="s">
        <v>2827</v>
      </c>
      <c r="C4983">
        <v>80</v>
      </c>
      <c r="E4983">
        <v>332</v>
      </c>
      <c r="F4983">
        <v>43088</v>
      </c>
      <c r="G4983">
        <v>249</v>
      </c>
      <c r="H4983">
        <v>65492</v>
      </c>
      <c r="I4983" s="119" t="s">
        <v>19</v>
      </c>
      <c r="J4983" s="119" t="s">
        <v>24</v>
      </c>
      <c r="K4983" s="1">
        <v>46255.758941458334</v>
      </c>
      <c r="L4983">
        <v>33</v>
      </c>
      <c r="M4983">
        <v>69</v>
      </c>
      <c r="N4983">
        <v>3</v>
      </c>
      <c r="O4983">
        <v>14</v>
      </c>
      <c r="P4983" s="119" t="s">
        <v>20254</v>
      </c>
    </row>
    <row r="4984" spans="1:16" x14ac:dyDescent="0.25">
      <c r="A4984">
        <v>10510</v>
      </c>
      <c r="B4984" s="119" t="s">
        <v>2828</v>
      </c>
      <c r="C4984">
        <v>80</v>
      </c>
      <c r="E4984">
        <v>336</v>
      </c>
      <c r="F4984">
        <v>3893</v>
      </c>
      <c r="G4984">
        <v>54</v>
      </c>
      <c r="H4984">
        <v>18985</v>
      </c>
      <c r="I4984" s="119" t="s">
        <v>19</v>
      </c>
      <c r="J4984" s="119" t="s">
        <v>24</v>
      </c>
      <c r="K4984" s="1">
        <v>46255.758941458334</v>
      </c>
      <c r="L4984">
        <v>5</v>
      </c>
      <c r="M4984">
        <v>6</v>
      </c>
      <c r="N4984">
        <v>2</v>
      </c>
      <c r="O4984">
        <v>1</v>
      </c>
      <c r="P4984" s="119" t="s">
        <v>20254</v>
      </c>
    </row>
    <row r="4985" spans="1:16" x14ac:dyDescent="0.25">
      <c r="A4985">
        <v>10511</v>
      </c>
      <c r="B4985" s="119" t="s">
        <v>2829</v>
      </c>
      <c r="C4985">
        <v>80</v>
      </c>
      <c r="E4985">
        <v>497</v>
      </c>
      <c r="F4985">
        <v>6560</v>
      </c>
      <c r="G4985">
        <v>106</v>
      </c>
      <c r="H4985">
        <v>17320</v>
      </c>
      <c r="I4985" s="119" t="s">
        <v>19</v>
      </c>
      <c r="J4985" s="119" t="s">
        <v>24</v>
      </c>
      <c r="K4985" s="1">
        <v>46255.758941458334</v>
      </c>
      <c r="L4985">
        <v>3</v>
      </c>
      <c r="M4985">
        <v>6</v>
      </c>
      <c r="N4985">
        <v>3</v>
      </c>
      <c r="O4985">
        <v>0</v>
      </c>
      <c r="P4985" s="119" t="s">
        <v>20254</v>
      </c>
    </row>
    <row r="4986" spans="1:16" x14ac:dyDescent="0.25">
      <c r="A4986">
        <v>10512</v>
      </c>
      <c r="B4986" s="119" t="s">
        <v>2830</v>
      </c>
      <c r="C4986">
        <v>80</v>
      </c>
      <c r="E4986">
        <v>315</v>
      </c>
      <c r="F4986">
        <v>13711</v>
      </c>
      <c r="G4986">
        <v>108</v>
      </c>
      <c r="H4986">
        <v>45948</v>
      </c>
      <c r="I4986" s="119" t="s">
        <v>19</v>
      </c>
      <c r="J4986" s="119" t="s">
        <v>24</v>
      </c>
      <c r="K4986" s="1">
        <v>46255.758941458334</v>
      </c>
      <c r="L4986">
        <v>5</v>
      </c>
      <c r="M4986">
        <v>9</v>
      </c>
      <c r="N4986">
        <v>1</v>
      </c>
      <c r="O4986">
        <v>2</v>
      </c>
      <c r="P4986" s="119" t="s">
        <v>20254</v>
      </c>
    </row>
    <row r="4987" spans="1:16" x14ac:dyDescent="0.25">
      <c r="A4987">
        <v>10513</v>
      </c>
      <c r="B4987" s="119" t="s">
        <v>2831</v>
      </c>
      <c r="C4987">
        <v>55</v>
      </c>
      <c r="E4987">
        <v>1189</v>
      </c>
      <c r="F4987">
        <v>297</v>
      </c>
      <c r="G4987">
        <v>166</v>
      </c>
      <c r="H4987">
        <v>2569</v>
      </c>
      <c r="I4987" s="119" t="s">
        <v>19</v>
      </c>
      <c r="J4987" s="119" t="s">
        <v>22</v>
      </c>
      <c r="K4987" s="1">
        <v>46255.758941458334</v>
      </c>
      <c r="L4987">
        <v>0</v>
      </c>
      <c r="M4987">
        <v>3</v>
      </c>
      <c r="N4987">
        <v>0</v>
      </c>
      <c r="O4987">
        <v>0</v>
      </c>
      <c r="P4987" s="119" t="s">
        <v>20254</v>
      </c>
    </row>
    <row r="4988" spans="1:16" x14ac:dyDescent="0.25">
      <c r="A4988">
        <v>10514</v>
      </c>
      <c r="B4988" s="119" t="s">
        <v>2832</v>
      </c>
      <c r="C4988">
        <v>55</v>
      </c>
      <c r="E4988">
        <v>961</v>
      </c>
      <c r="F4988">
        <v>265</v>
      </c>
      <c r="G4988">
        <v>194</v>
      </c>
      <c r="H4988">
        <v>4464</v>
      </c>
      <c r="I4988" s="119" t="s">
        <v>19</v>
      </c>
      <c r="J4988" s="119" t="s">
        <v>22</v>
      </c>
      <c r="K4988" s="1">
        <v>46255.758941458334</v>
      </c>
      <c r="L4988">
        <v>1</v>
      </c>
      <c r="M4988">
        <v>6</v>
      </c>
      <c r="N4988">
        <v>1</v>
      </c>
      <c r="O4988">
        <v>1</v>
      </c>
      <c r="P4988" s="119" t="s">
        <v>20254</v>
      </c>
    </row>
    <row r="4989" spans="1:16" x14ac:dyDescent="0.25">
      <c r="A4989">
        <v>10515</v>
      </c>
      <c r="B4989" s="119" t="s">
        <v>2833</v>
      </c>
      <c r="C4989">
        <v>55</v>
      </c>
      <c r="E4989">
        <v>1431</v>
      </c>
      <c r="F4989">
        <v>325</v>
      </c>
      <c r="G4989">
        <v>227</v>
      </c>
      <c r="H4989">
        <v>2526</v>
      </c>
      <c r="I4989" s="119" t="s">
        <v>19</v>
      </c>
      <c r="J4989" s="119" t="s">
        <v>22</v>
      </c>
      <c r="K4989" s="1">
        <v>46255.758941458334</v>
      </c>
      <c r="L4989">
        <v>3</v>
      </c>
      <c r="M4989">
        <v>7</v>
      </c>
      <c r="N4989">
        <v>1</v>
      </c>
      <c r="O4989">
        <v>2</v>
      </c>
      <c r="P4989" s="119" t="s">
        <v>20254</v>
      </c>
    </row>
    <row r="4990" spans="1:16" x14ac:dyDescent="0.25">
      <c r="A4990">
        <v>10516</v>
      </c>
      <c r="B4990" s="119" t="s">
        <v>2834</v>
      </c>
      <c r="C4990">
        <v>60</v>
      </c>
      <c r="E4990">
        <v>1504</v>
      </c>
      <c r="F4990">
        <v>253</v>
      </c>
      <c r="G4990">
        <v>172</v>
      </c>
      <c r="H4990">
        <v>3537</v>
      </c>
      <c r="I4990" s="119" t="s">
        <v>19</v>
      </c>
      <c r="J4990" s="119" t="s">
        <v>22</v>
      </c>
      <c r="K4990" s="1">
        <v>46255.758941458334</v>
      </c>
      <c r="L4990">
        <v>3</v>
      </c>
      <c r="M4990">
        <v>6</v>
      </c>
      <c r="N4990">
        <v>2</v>
      </c>
      <c r="O4990">
        <v>0</v>
      </c>
      <c r="P4990" s="119" t="s">
        <v>20254</v>
      </c>
    </row>
    <row r="4991" spans="1:16" x14ac:dyDescent="0.25">
      <c r="A4991">
        <v>10517</v>
      </c>
      <c r="B4991" s="119" t="s">
        <v>2835</v>
      </c>
      <c r="C4991">
        <v>60</v>
      </c>
      <c r="E4991">
        <v>295</v>
      </c>
      <c r="F4991">
        <v>629</v>
      </c>
      <c r="G4991">
        <v>155</v>
      </c>
      <c r="H4991">
        <v>5025</v>
      </c>
      <c r="I4991" s="119" t="s">
        <v>19</v>
      </c>
      <c r="J4991" s="119" t="s">
        <v>22</v>
      </c>
      <c r="K4991" s="1">
        <v>46255.758941458334</v>
      </c>
      <c r="L4991">
        <v>0</v>
      </c>
      <c r="M4991">
        <v>10</v>
      </c>
      <c r="N4991">
        <v>0</v>
      </c>
      <c r="O4991">
        <v>4</v>
      </c>
      <c r="P4991" s="119" t="s">
        <v>20254</v>
      </c>
    </row>
    <row r="4992" spans="1:16" x14ac:dyDescent="0.25">
      <c r="A4992">
        <v>10518</v>
      </c>
      <c r="B4992" s="119" t="s">
        <v>2836</v>
      </c>
      <c r="C4992">
        <v>60</v>
      </c>
      <c r="E4992">
        <v>1476</v>
      </c>
      <c r="F4992">
        <v>208</v>
      </c>
      <c r="G4992">
        <v>104</v>
      </c>
      <c r="H4992">
        <v>2666</v>
      </c>
      <c r="I4992" s="119" t="s">
        <v>19</v>
      </c>
      <c r="J4992" s="119" t="s">
        <v>22</v>
      </c>
      <c r="K4992" s="1">
        <v>46255.758941458334</v>
      </c>
      <c r="L4992">
        <v>1</v>
      </c>
      <c r="M4992">
        <v>4</v>
      </c>
      <c r="N4992">
        <v>0</v>
      </c>
      <c r="O4992">
        <v>0</v>
      </c>
      <c r="P4992" s="119" t="s">
        <v>20254</v>
      </c>
    </row>
    <row r="4993" spans="1:16" x14ac:dyDescent="0.25">
      <c r="A4993">
        <v>10520</v>
      </c>
      <c r="B4993" s="119" t="s">
        <v>2835</v>
      </c>
      <c r="C4993">
        <v>65</v>
      </c>
      <c r="E4993">
        <v>530</v>
      </c>
      <c r="F4993">
        <v>202</v>
      </c>
      <c r="G4993">
        <v>113</v>
      </c>
      <c r="H4993">
        <v>6775</v>
      </c>
      <c r="I4993" s="119" t="s">
        <v>19</v>
      </c>
      <c r="J4993" s="119" t="s">
        <v>139</v>
      </c>
      <c r="K4993" s="1">
        <v>46255.758941458334</v>
      </c>
      <c r="L4993">
        <v>0</v>
      </c>
      <c r="M4993">
        <v>3</v>
      </c>
      <c r="N4993">
        <v>0</v>
      </c>
      <c r="O4993">
        <v>2</v>
      </c>
      <c r="P4993" s="119" t="s">
        <v>20254</v>
      </c>
    </row>
    <row r="4994" spans="1:16" x14ac:dyDescent="0.25">
      <c r="A4994">
        <v>10521</v>
      </c>
      <c r="B4994" s="119" t="s">
        <v>2836</v>
      </c>
      <c r="C4994">
        <v>65</v>
      </c>
      <c r="E4994">
        <v>1978</v>
      </c>
      <c r="F4994">
        <v>282</v>
      </c>
      <c r="G4994">
        <v>133</v>
      </c>
      <c r="H4994">
        <v>2575</v>
      </c>
      <c r="I4994" s="119" t="s">
        <v>19</v>
      </c>
      <c r="J4994" s="119" t="s">
        <v>139</v>
      </c>
      <c r="K4994" s="1">
        <v>46255.758941458334</v>
      </c>
      <c r="L4994">
        <v>1</v>
      </c>
      <c r="M4994">
        <v>0</v>
      </c>
      <c r="N4994">
        <v>0</v>
      </c>
      <c r="O4994">
        <v>0</v>
      </c>
      <c r="P4994" s="119" t="s">
        <v>20254</v>
      </c>
    </row>
    <row r="4995" spans="1:16" x14ac:dyDescent="0.25">
      <c r="A4995">
        <v>10522</v>
      </c>
      <c r="B4995" s="119" t="s">
        <v>2831</v>
      </c>
      <c r="C4995">
        <v>65</v>
      </c>
      <c r="E4995">
        <v>503</v>
      </c>
      <c r="F4995">
        <v>460</v>
      </c>
      <c r="G4995">
        <v>153</v>
      </c>
      <c r="H4995">
        <v>2580</v>
      </c>
      <c r="I4995" s="119" t="s">
        <v>19</v>
      </c>
      <c r="J4995" s="119" t="s">
        <v>139</v>
      </c>
      <c r="K4995" s="1">
        <v>46255.758941458334</v>
      </c>
      <c r="L4995">
        <v>0</v>
      </c>
      <c r="M4995">
        <v>3</v>
      </c>
      <c r="N4995">
        <v>0</v>
      </c>
      <c r="O4995">
        <v>3</v>
      </c>
      <c r="P4995" s="119" t="s">
        <v>20254</v>
      </c>
    </row>
    <row r="4996" spans="1:16" x14ac:dyDescent="0.25">
      <c r="A4996">
        <v>10523</v>
      </c>
      <c r="B4996" s="119" t="s">
        <v>2832</v>
      </c>
      <c r="C4996">
        <v>65</v>
      </c>
      <c r="E4996">
        <v>722</v>
      </c>
      <c r="F4996">
        <v>251</v>
      </c>
      <c r="G4996">
        <v>386</v>
      </c>
      <c r="H4996">
        <v>3429</v>
      </c>
      <c r="I4996" s="119" t="s">
        <v>19</v>
      </c>
      <c r="J4996" s="119" t="s">
        <v>139</v>
      </c>
      <c r="K4996" s="1">
        <v>46255.758941458334</v>
      </c>
      <c r="L4996">
        <v>0</v>
      </c>
      <c r="M4996">
        <v>7</v>
      </c>
      <c r="N4996">
        <v>0</v>
      </c>
      <c r="O4996">
        <v>5</v>
      </c>
      <c r="P4996" s="119" t="s">
        <v>20254</v>
      </c>
    </row>
    <row r="4997" spans="1:16" x14ac:dyDescent="0.25">
      <c r="A4997">
        <v>10524</v>
      </c>
      <c r="B4997" s="119" t="s">
        <v>2833</v>
      </c>
      <c r="C4997">
        <v>65</v>
      </c>
      <c r="E4997">
        <v>1031</v>
      </c>
      <c r="F4997">
        <v>271</v>
      </c>
      <c r="G4997">
        <v>103</v>
      </c>
      <c r="H4997">
        <v>2552</v>
      </c>
      <c r="I4997" s="119" t="s">
        <v>19</v>
      </c>
      <c r="J4997" s="119" t="s">
        <v>139</v>
      </c>
      <c r="K4997" s="1">
        <v>46255.758941458334</v>
      </c>
      <c r="L4997">
        <v>0</v>
      </c>
      <c r="M4997">
        <v>2</v>
      </c>
      <c r="N4997">
        <v>0</v>
      </c>
      <c r="O4997">
        <v>1</v>
      </c>
      <c r="P4997" s="119" t="s">
        <v>20254</v>
      </c>
    </row>
    <row r="4998" spans="1:16" x14ac:dyDescent="0.25">
      <c r="A4998">
        <v>10525</v>
      </c>
      <c r="B4998" s="119" t="s">
        <v>2834</v>
      </c>
      <c r="C4998">
        <v>65</v>
      </c>
      <c r="E4998">
        <v>674</v>
      </c>
      <c r="F4998">
        <v>241</v>
      </c>
      <c r="G4998">
        <v>144</v>
      </c>
      <c r="H4998">
        <v>2537</v>
      </c>
      <c r="I4998" s="119" t="s">
        <v>19</v>
      </c>
      <c r="J4998" s="119" t="s">
        <v>139</v>
      </c>
      <c r="K4998" s="1">
        <v>46255.758941458334</v>
      </c>
      <c r="L4998">
        <v>0</v>
      </c>
      <c r="M4998">
        <v>2</v>
      </c>
      <c r="N4998">
        <v>0</v>
      </c>
      <c r="O4998">
        <v>1</v>
      </c>
      <c r="P4998" s="119" t="s">
        <v>20254</v>
      </c>
    </row>
    <row r="4999" spans="1:16" x14ac:dyDescent="0.25">
      <c r="A4999">
        <v>10527</v>
      </c>
      <c r="B4999" s="119" t="s">
        <v>2837</v>
      </c>
      <c r="C4999">
        <v>80</v>
      </c>
      <c r="E4999">
        <v>395</v>
      </c>
      <c r="F4999">
        <v>362</v>
      </c>
      <c r="G4999">
        <v>253</v>
      </c>
      <c r="H4999">
        <v>3982</v>
      </c>
      <c r="I4999" s="119" t="s">
        <v>19</v>
      </c>
      <c r="J4999" s="119" t="s">
        <v>139</v>
      </c>
      <c r="K4999" s="1">
        <v>46255.758941458334</v>
      </c>
      <c r="L4999">
        <v>5</v>
      </c>
      <c r="M4999">
        <v>12</v>
      </c>
      <c r="N4999">
        <v>0</v>
      </c>
      <c r="O4999">
        <v>6</v>
      </c>
      <c r="P4999" s="119" t="s">
        <v>20254</v>
      </c>
    </row>
    <row r="5000" spans="1:16" x14ac:dyDescent="0.25">
      <c r="A5000">
        <v>10528</v>
      </c>
      <c r="B5000" s="119" t="s">
        <v>2838</v>
      </c>
      <c r="C5000">
        <v>80</v>
      </c>
      <c r="E5000">
        <v>267</v>
      </c>
      <c r="F5000">
        <v>393</v>
      </c>
      <c r="G5000">
        <v>304</v>
      </c>
      <c r="H5000">
        <v>3127</v>
      </c>
      <c r="I5000" s="119" t="s">
        <v>19</v>
      </c>
      <c r="J5000" s="119" t="s">
        <v>139</v>
      </c>
      <c r="K5000" s="1">
        <v>46255.758941458334</v>
      </c>
      <c r="L5000">
        <v>4</v>
      </c>
      <c r="M5000">
        <v>7</v>
      </c>
      <c r="N5000">
        <v>0</v>
      </c>
      <c r="O5000">
        <v>1</v>
      </c>
      <c r="P5000" s="119" t="s">
        <v>20254</v>
      </c>
    </row>
    <row r="5001" spans="1:16" x14ac:dyDescent="0.25">
      <c r="A5001">
        <v>10529</v>
      </c>
      <c r="B5001" s="119" t="s">
        <v>2839</v>
      </c>
      <c r="C5001">
        <v>80</v>
      </c>
      <c r="E5001">
        <v>537</v>
      </c>
      <c r="F5001">
        <v>326</v>
      </c>
      <c r="G5001">
        <v>375</v>
      </c>
      <c r="H5001">
        <v>3175</v>
      </c>
      <c r="I5001" s="119" t="s">
        <v>19</v>
      </c>
      <c r="J5001" s="119" t="s">
        <v>139</v>
      </c>
      <c r="K5001" s="1">
        <v>46255.758941458334</v>
      </c>
      <c r="L5001">
        <v>2</v>
      </c>
      <c r="M5001">
        <v>5</v>
      </c>
      <c r="N5001">
        <v>1</v>
      </c>
      <c r="O5001">
        <v>0</v>
      </c>
      <c r="P5001" s="119" t="s">
        <v>20254</v>
      </c>
    </row>
    <row r="5002" spans="1:16" x14ac:dyDescent="0.25">
      <c r="A5002">
        <v>10530</v>
      </c>
      <c r="B5002" s="119" t="s">
        <v>2840</v>
      </c>
      <c r="C5002">
        <v>80</v>
      </c>
      <c r="E5002">
        <v>450</v>
      </c>
      <c r="F5002">
        <v>346</v>
      </c>
      <c r="G5002">
        <v>514</v>
      </c>
      <c r="H5002">
        <v>3235</v>
      </c>
      <c r="I5002" s="119" t="s">
        <v>19</v>
      </c>
      <c r="J5002" s="119" t="s">
        <v>139</v>
      </c>
      <c r="K5002" s="1">
        <v>46255.758941458334</v>
      </c>
      <c r="L5002">
        <v>1</v>
      </c>
      <c r="M5002">
        <v>4</v>
      </c>
      <c r="N5002">
        <v>0</v>
      </c>
      <c r="O5002">
        <v>0</v>
      </c>
      <c r="P5002" s="119" t="s">
        <v>20254</v>
      </c>
    </row>
    <row r="5003" spans="1:16" x14ac:dyDescent="0.25">
      <c r="A5003">
        <v>10532</v>
      </c>
      <c r="B5003" s="119" t="s">
        <v>2841</v>
      </c>
      <c r="C5003">
        <v>75</v>
      </c>
      <c r="E5003">
        <v>490</v>
      </c>
      <c r="F5003">
        <v>447</v>
      </c>
      <c r="G5003">
        <v>383</v>
      </c>
      <c r="H5003">
        <v>3128</v>
      </c>
      <c r="I5003" s="119" t="s">
        <v>19</v>
      </c>
      <c r="J5003" s="119" t="s">
        <v>22</v>
      </c>
      <c r="K5003" s="1">
        <v>46255.758941458334</v>
      </c>
      <c r="L5003">
        <v>3</v>
      </c>
      <c r="M5003">
        <v>17</v>
      </c>
      <c r="N5003">
        <v>0</v>
      </c>
      <c r="O5003">
        <v>6</v>
      </c>
      <c r="P5003" s="119" t="s">
        <v>20254</v>
      </c>
    </row>
    <row r="5004" spans="1:16" x14ac:dyDescent="0.25">
      <c r="A5004">
        <v>10533</v>
      </c>
      <c r="B5004" s="119" t="s">
        <v>2840</v>
      </c>
      <c r="C5004">
        <v>75</v>
      </c>
      <c r="E5004">
        <v>690</v>
      </c>
      <c r="F5004">
        <v>340</v>
      </c>
      <c r="G5004">
        <v>307</v>
      </c>
      <c r="H5004">
        <v>3127</v>
      </c>
      <c r="I5004" s="119" t="s">
        <v>19</v>
      </c>
      <c r="J5004" s="119" t="s">
        <v>22</v>
      </c>
      <c r="K5004" s="1">
        <v>46255.758941458334</v>
      </c>
      <c r="L5004">
        <v>1</v>
      </c>
      <c r="M5004">
        <v>11</v>
      </c>
      <c r="N5004">
        <v>0</v>
      </c>
      <c r="O5004">
        <v>8</v>
      </c>
      <c r="P5004" s="119" t="s">
        <v>20254</v>
      </c>
    </row>
    <row r="5005" spans="1:16" x14ac:dyDescent="0.25">
      <c r="A5005">
        <v>10534</v>
      </c>
      <c r="B5005" s="119" t="s">
        <v>2839</v>
      </c>
      <c r="C5005">
        <v>70</v>
      </c>
      <c r="E5005">
        <v>205</v>
      </c>
      <c r="F5005">
        <v>159</v>
      </c>
      <c r="G5005">
        <v>449</v>
      </c>
      <c r="H5005">
        <v>3945</v>
      </c>
      <c r="I5005" s="119" t="s">
        <v>19</v>
      </c>
      <c r="J5005" s="119" t="s">
        <v>22</v>
      </c>
      <c r="K5005" s="1">
        <v>46255.758941458334</v>
      </c>
      <c r="L5005">
        <v>2</v>
      </c>
      <c r="M5005">
        <v>4</v>
      </c>
      <c r="N5005">
        <v>0</v>
      </c>
      <c r="O5005">
        <v>0</v>
      </c>
      <c r="P5005" s="119" t="s">
        <v>20254</v>
      </c>
    </row>
    <row r="5006" spans="1:16" x14ac:dyDescent="0.25">
      <c r="A5006">
        <v>10535</v>
      </c>
      <c r="B5006" s="119" t="s">
        <v>2837</v>
      </c>
      <c r="C5006">
        <v>70</v>
      </c>
      <c r="E5006">
        <v>265</v>
      </c>
      <c r="F5006">
        <v>430</v>
      </c>
      <c r="G5006">
        <v>383</v>
      </c>
      <c r="H5006">
        <v>5500</v>
      </c>
      <c r="I5006" s="119" t="s">
        <v>19</v>
      </c>
      <c r="J5006" s="119" t="s">
        <v>22</v>
      </c>
      <c r="K5006" s="1">
        <v>46255.758941458334</v>
      </c>
      <c r="L5006">
        <v>4</v>
      </c>
      <c r="M5006">
        <v>4</v>
      </c>
      <c r="N5006">
        <v>0</v>
      </c>
      <c r="O5006">
        <v>0</v>
      </c>
      <c r="P5006" s="119" t="s">
        <v>20254</v>
      </c>
    </row>
    <row r="5007" spans="1:16" x14ac:dyDescent="0.25">
      <c r="A5007">
        <v>10536</v>
      </c>
      <c r="B5007" s="119" t="s">
        <v>2838</v>
      </c>
      <c r="C5007">
        <v>70</v>
      </c>
      <c r="E5007">
        <v>1003</v>
      </c>
      <c r="F5007">
        <v>324</v>
      </c>
      <c r="G5007">
        <v>328</v>
      </c>
      <c r="H5007">
        <v>3128</v>
      </c>
      <c r="I5007" s="119" t="s">
        <v>19</v>
      </c>
      <c r="J5007" s="119" t="s">
        <v>22</v>
      </c>
      <c r="K5007" s="1">
        <v>46255.758941458334</v>
      </c>
      <c r="L5007">
        <v>2</v>
      </c>
      <c r="M5007">
        <v>7</v>
      </c>
      <c r="N5007">
        <v>0</v>
      </c>
      <c r="O5007">
        <v>1</v>
      </c>
      <c r="P5007" s="119" t="s">
        <v>20254</v>
      </c>
    </row>
    <row r="5008" spans="1:16" x14ac:dyDescent="0.25">
      <c r="A5008">
        <v>10537</v>
      </c>
      <c r="B5008" s="119" t="s">
        <v>2841</v>
      </c>
      <c r="C5008">
        <v>80</v>
      </c>
      <c r="E5008">
        <v>335</v>
      </c>
      <c r="F5008">
        <v>1269</v>
      </c>
      <c r="G5008">
        <v>419</v>
      </c>
      <c r="H5008">
        <v>3134</v>
      </c>
      <c r="I5008" s="119" t="s">
        <v>19</v>
      </c>
      <c r="J5008" s="119" t="s">
        <v>139</v>
      </c>
      <c r="K5008" s="1">
        <v>46255.758941458334</v>
      </c>
      <c r="L5008">
        <v>0</v>
      </c>
      <c r="M5008">
        <v>10</v>
      </c>
      <c r="N5008">
        <v>0</v>
      </c>
      <c r="O5008">
        <v>1</v>
      </c>
      <c r="P5008" s="119" t="s">
        <v>20254</v>
      </c>
    </row>
    <row r="5009" spans="1:16" x14ac:dyDescent="0.25">
      <c r="A5009">
        <v>10538</v>
      </c>
      <c r="B5009" s="119" t="s">
        <v>2842</v>
      </c>
      <c r="C5009">
        <v>75</v>
      </c>
      <c r="E5009">
        <v>6075</v>
      </c>
      <c r="F5009">
        <v>505</v>
      </c>
      <c r="G5009">
        <v>459</v>
      </c>
      <c r="H5009">
        <v>3135</v>
      </c>
      <c r="I5009" s="119" t="s">
        <v>19</v>
      </c>
      <c r="J5009" s="119" t="s">
        <v>22</v>
      </c>
      <c r="K5009" s="1">
        <v>46255.758941458334</v>
      </c>
      <c r="L5009">
        <v>1</v>
      </c>
      <c r="M5009">
        <v>4</v>
      </c>
      <c r="N5009">
        <v>0</v>
      </c>
      <c r="O5009">
        <v>2</v>
      </c>
      <c r="P5009" s="119" t="s">
        <v>20254</v>
      </c>
    </row>
    <row r="5010" spans="1:16" x14ac:dyDescent="0.25">
      <c r="A5010">
        <v>10540</v>
      </c>
      <c r="B5010" s="119" t="s">
        <v>2842</v>
      </c>
      <c r="C5010">
        <v>80</v>
      </c>
      <c r="E5010">
        <v>332</v>
      </c>
      <c r="F5010">
        <v>1630</v>
      </c>
      <c r="G5010">
        <v>189</v>
      </c>
      <c r="H5010">
        <v>3127</v>
      </c>
      <c r="I5010" s="119" t="s">
        <v>19</v>
      </c>
      <c r="J5010" s="119" t="s">
        <v>139</v>
      </c>
      <c r="K5010" s="1">
        <v>46255.758941458334</v>
      </c>
      <c r="L5010">
        <v>1</v>
      </c>
      <c r="M5010">
        <v>2</v>
      </c>
      <c r="N5010">
        <v>0</v>
      </c>
      <c r="O5010">
        <v>0</v>
      </c>
      <c r="P5010" s="119" t="s">
        <v>20254</v>
      </c>
    </row>
    <row r="5011" spans="1:16" x14ac:dyDescent="0.25">
      <c r="A5011">
        <v>10541</v>
      </c>
      <c r="B5011" s="119" t="s">
        <v>2843</v>
      </c>
      <c r="C5011">
        <v>80</v>
      </c>
      <c r="E5011">
        <v>164</v>
      </c>
      <c r="F5011">
        <v>25018</v>
      </c>
      <c r="G5011">
        <v>74</v>
      </c>
      <c r="H5011">
        <v>46348</v>
      </c>
      <c r="I5011" s="119" t="s">
        <v>19</v>
      </c>
      <c r="J5011" s="119" t="s">
        <v>24</v>
      </c>
      <c r="K5011" s="1">
        <v>46255.758941458334</v>
      </c>
      <c r="L5011">
        <v>6</v>
      </c>
      <c r="M5011">
        <v>9</v>
      </c>
      <c r="N5011">
        <v>3</v>
      </c>
      <c r="O5011">
        <v>2</v>
      </c>
      <c r="P5011" s="119" t="s">
        <v>20254</v>
      </c>
    </row>
    <row r="5012" spans="1:16" x14ac:dyDescent="0.25">
      <c r="A5012">
        <v>10542</v>
      </c>
      <c r="B5012" s="119" t="s">
        <v>2844</v>
      </c>
      <c r="C5012">
        <v>80</v>
      </c>
      <c r="E5012">
        <v>289</v>
      </c>
      <c r="F5012">
        <v>7777</v>
      </c>
      <c r="G5012">
        <v>162</v>
      </c>
      <c r="H5012">
        <v>33339</v>
      </c>
      <c r="I5012" s="119" t="s">
        <v>19</v>
      </c>
      <c r="J5012" s="119" t="s">
        <v>24</v>
      </c>
      <c r="K5012" s="1">
        <v>46255.758941458334</v>
      </c>
      <c r="L5012">
        <v>5</v>
      </c>
      <c r="M5012">
        <v>3</v>
      </c>
      <c r="N5012">
        <v>0</v>
      </c>
      <c r="O5012">
        <v>0</v>
      </c>
      <c r="P5012" s="119" t="s">
        <v>20254</v>
      </c>
    </row>
    <row r="5013" spans="1:16" x14ac:dyDescent="0.25">
      <c r="A5013">
        <v>10544</v>
      </c>
      <c r="B5013" s="119" t="s">
        <v>2845</v>
      </c>
      <c r="C5013">
        <v>80</v>
      </c>
      <c r="E5013">
        <v>115</v>
      </c>
      <c r="F5013">
        <v>50001</v>
      </c>
      <c r="G5013">
        <v>304</v>
      </c>
      <c r="H5013">
        <v>66898</v>
      </c>
      <c r="I5013" s="119" t="s">
        <v>19</v>
      </c>
      <c r="J5013" s="119" t="s">
        <v>24</v>
      </c>
      <c r="K5013" s="1">
        <v>46255.758941458334</v>
      </c>
      <c r="L5013">
        <v>64</v>
      </c>
      <c r="M5013">
        <v>69</v>
      </c>
      <c r="N5013">
        <v>6</v>
      </c>
      <c r="O5013">
        <v>15</v>
      </c>
      <c r="P5013" s="119" t="s">
        <v>20254</v>
      </c>
    </row>
    <row r="5014" spans="1:16" x14ac:dyDescent="0.25">
      <c r="A5014">
        <v>10545</v>
      </c>
      <c r="B5014" s="119" t="s">
        <v>2846</v>
      </c>
      <c r="C5014">
        <v>80</v>
      </c>
      <c r="E5014">
        <v>229</v>
      </c>
      <c r="F5014">
        <v>7384</v>
      </c>
      <c r="G5014">
        <v>157</v>
      </c>
      <c r="H5014">
        <v>20499</v>
      </c>
      <c r="I5014" s="119" t="s">
        <v>19</v>
      </c>
      <c r="J5014" s="119" t="s">
        <v>24</v>
      </c>
      <c r="K5014" s="1">
        <v>46255.758941458334</v>
      </c>
      <c r="L5014">
        <v>3</v>
      </c>
      <c r="M5014">
        <v>7</v>
      </c>
      <c r="N5014">
        <v>2</v>
      </c>
      <c r="O5014">
        <v>1</v>
      </c>
      <c r="P5014" s="119" t="s">
        <v>20254</v>
      </c>
    </row>
    <row r="5015" spans="1:16" x14ac:dyDescent="0.25">
      <c r="A5015">
        <v>10546</v>
      </c>
      <c r="B5015" s="119" t="s">
        <v>2847</v>
      </c>
      <c r="C5015">
        <v>80</v>
      </c>
      <c r="E5015">
        <v>272</v>
      </c>
      <c r="F5015">
        <v>9560</v>
      </c>
      <c r="G5015">
        <v>127</v>
      </c>
      <c r="H5015">
        <v>24482</v>
      </c>
      <c r="I5015" s="119" t="s">
        <v>19</v>
      </c>
      <c r="J5015" s="119" t="s">
        <v>24</v>
      </c>
      <c r="K5015" s="1">
        <v>46255.758941458334</v>
      </c>
      <c r="L5015">
        <v>2</v>
      </c>
      <c r="M5015">
        <v>5</v>
      </c>
      <c r="N5015">
        <v>0</v>
      </c>
      <c r="O5015">
        <v>0</v>
      </c>
      <c r="P5015" s="119" t="s">
        <v>20254</v>
      </c>
    </row>
    <row r="5016" spans="1:16" x14ac:dyDescent="0.25">
      <c r="A5016">
        <v>10547</v>
      </c>
      <c r="B5016" s="119" t="s">
        <v>2848</v>
      </c>
      <c r="C5016">
        <v>80</v>
      </c>
      <c r="E5016">
        <v>295</v>
      </c>
      <c r="F5016">
        <v>13460</v>
      </c>
      <c r="G5016">
        <v>167</v>
      </c>
      <c r="H5016">
        <v>44443</v>
      </c>
      <c r="I5016" s="119" t="s">
        <v>19</v>
      </c>
      <c r="J5016" s="119" t="s">
        <v>24</v>
      </c>
      <c r="K5016" s="1">
        <v>46255.758941458334</v>
      </c>
      <c r="L5016">
        <v>5</v>
      </c>
      <c r="M5016">
        <v>10</v>
      </c>
      <c r="N5016">
        <v>1</v>
      </c>
      <c r="O5016">
        <v>2</v>
      </c>
      <c r="P5016" s="119" t="s">
        <v>20254</v>
      </c>
    </row>
    <row r="5017" spans="1:16" x14ac:dyDescent="0.25">
      <c r="A5017">
        <v>10548</v>
      </c>
      <c r="B5017" s="119" t="s">
        <v>2849</v>
      </c>
      <c r="C5017">
        <v>55</v>
      </c>
      <c r="E5017">
        <v>633</v>
      </c>
      <c r="F5017">
        <v>245</v>
      </c>
      <c r="G5017">
        <v>445</v>
      </c>
      <c r="H5017">
        <v>845</v>
      </c>
      <c r="I5017" s="119" t="s">
        <v>19</v>
      </c>
      <c r="J5017" s="119" t="s">
        <v>22</v>
      </c>
      <c r="K5017" s="1">
        <v>46255.758941458334</v>
      </c>
      <c r="L5017">
        <v>3</v>
      </c>
      <c r="M5017">
        <v>3</v>
      </c>
      <c r="N5017">
        <v>1</v>
      </c>
      <c r="O5017">
        <v>0</v>
      </c>
      <c r="P5017" s="119" t="s">
        <v>20254</v>
      </c>
    </row>
    <row r="5018" spans="1:16" x14ac:dyDescent="0.25">
      <c r="A5018">
        <v>10549</v>
      </c>
      <c r="B5018" s="119" t="s">
        <v>2850</v>
      </c>
      <c r="C5018">
        <v>55</v>
      </c>
      <c r="E5018">
        <v>1536</v>
      </c>
      <c r="F5018">
        <v>251</v>
      </c>
      <c r="G5018">
        <v>83</v>
      </c>
      <c r="H5018">
        <v>749</v>
      </c>
      <c r="I5018" s="119" t="s">
        <v>19</v>
      </c>
      <c r="J5018" s="119" t="s">
        <v>22</v>
      </c>
      <c r="K5018" s="1">
        <v>46255.758941458334</v>
      </c>
      <c r="L5018">
        <v>0</v>
      </c>
      <c r="M5018">
        <v>1</v>
      </c>
      <c r="N5018">
        <v>0</v>
      </c>
      <c r="O5018">
        <v>0</v>
      </c>
      <c r="P5018" s="119" t="s">
        <v>20254</v>
      </c>
    </row>
    <row r="5019" spans="1:16" x14ac:dyDescent="0.25">
      <c r="A5019">
        <v>10550</v>
      </c>
      <c r="B5019" s="119" t="s">
        <v>2851</v>
      </c>
      <c r="C5019">
        <v>55</v>
      </c>
      <c r="E5019">
        <v>2195</v>
      </c>
      <c r="F5019">
        <v>251</v>
      </c>
      <c r="G5019">
        <v>316</v>
      </c>
      <c r="H5019">
        <v>1071</v>
      </c>
      <c r="I5019" s="119" t="s">
        <v>19</v>
      </c>
      <c r="J5019" s="119" t="s">
        <v>22</v>
      </c>
      <c r="K5019" s="1">
        <v>46255.758941458334</v>
      </c>
      <c r="L5019">
        <v>9</v>
      </c>
      <c r="M5019">
        <v>0</v>
      </c>
      <c r="N5019">
        <v>3</v>
      </c>
      <c r="O5019">
        <v>0</v>
      </c>
      <c r="P5019" s="119" t="s">
        <v>20254</v>
      </c>
    </row>
    <row r="5020" spans="1:16" x14ac:dyDescent="0.25">
      <c r="A5020">
        <v>10551</v>
      </c>
      <c r="B5020" s="119" t="s">
        <v>2852</v>
      </c>
      <c r="C5020">
        <v>60</v>
      </c>
      <c r="E5020">
        <v>985</v>
      </c>
      <c r="F5020">
        <v>208</v>
      </c>
      <c r="G5020">
        <v>103</v>
      </c>
      <c r="H5020">
        <v>444</v>
      </c>
      <c r="I5020" s="119" t="s">
        <v>19</v>
      </c>
      <c r="J5020" s="119" t="s">
        <v>22</v>
      </c>
      <c r="K5020" s="1">
        <v>46255.758941458334</v>
      </c>
      <c r="L5020">
        <v>85</v>
      </c>
      <c r="M5020">
        <v>20</v>
      </c>
      <c r="N5020">
        <v>3</v>
      </c>
      <c r="O5020">
        <v>0</v>
      </c>
      <c r="P5020" s="119" t="s">
        <v>20254</v>
      </c>
    </row>
    <row r="5021" spans="1:16" x14ac:dyDescent="0.25">
      <c r="A5021">
        <v>10552</v>
      </c>
      <c r="B5021" s="119" t="s">
        <v>2853</v>
      </c>
      <c r="C5021">
        <v>60</v>
      </c>
      <c r="E5021">
        <v>1275</v>
      </c>
      <c r="F5021">
        <v>320</v>
      </c>
      <c r="G5021">
        <v>135</v>
      </c>
      <c r="H5021">
        <v>492</v>
      </c>
      <c r="I5021" s="119" t="s">
        <v>19</v>
      </c>
      <c r="J5021" s="119" t="s">
        <v>22</v>
      </c>
      <c r="K5021" s="1">
        <v>46255.758941458334</v>
      </c>
      <c r="L5021">
        <v>6</v>
      </c>
      <c r="M5021">
        <v>8</v>
      </c>
      <c r="N5021">
        <v>1</v>
      </c>
      <c r="O5021">
        <v>2</v>
      </c>
      <c r="P5021" s="119" t="s">
        <v>20254</v>
      </c>
    </row>
    <row r="5022" spans="1:16" x14ac:dyDescent="0.25">
      <c r="A5022">
        <v>10553</v>
      </c>
      <c r="B5022" s="119" t="s">
        <v>2854</v>
      </c>
      <c r="C5022">
        <v>60</v>
      </c>
      <c r="E5022">
        <v>1376</v>
      </c>
      <c r="F5022">
        <v>270</v>
      </c>
      <c r="G5022">
        <v>98</v>
      </c>
      <c r="H5022">
        <v>444</v>
      </c>
      <c r="I5022" s="119" t="s">
        <v>19</v>
      </c>
      <c r="J5022" s="119" t="s">
        <v>22</v>
      </c>
      <c r="K5022" s="1">
        <v>46255.758941458334</v>
      </c>
      <c r="L5022">
        <v>3</v>
      </c>
      <c r="M5022">
        <v>8</v>
      </c>
      <c r="N5022">
        <v>3</v>
      </c>
      <c r="O5022">
        <v>0</v>
      </c>
      <c r="P5022" s="119" t="s">
        <v>20254</v>
      </c>
    </row>
    <row r="5023" spans="1:16" x14ac:dyDescent="0.25">
      <c r="A5023">
        <v>10555</v>
      </c>
      <c r="B5023" s="119" t="s">
        <v>2853</v>
      </c>
      <c r="C5023">
        <v>65</v>
      </c>
      <c r="E5023">
        <v>1483</v>
      </c>
      <c r="F5023">
        <v>260</v>
      </c>
      <c r="G5023">
        <v>240</v>
      </c>
      <c r="H5023">
        <v>750</v>
      </c>
      <c r="I5023" s="119" t="s">
        <v>19</v>
      </c>
      <c r="J5023" s="119" t="s">
        <v>139</v>
      </c>
      <c r="K5023" s="1">
        <v>46255.758941458334</v>
      </c>
      <c r="L5023">
        <v>0</v>
      </c>
      <c r="M5023">
        <v>4</v>
      </c>
      <c r="N5023">
        <v>0</v>
      </c>
      <c r="O5023">
        <v>1</v>
      </c>
      <c r="P5023" s="119" t="s">
        <v>20254</v>
      </c>
    </row>
    <row r="5024" spans="1:16" x14ac:dyDescent="0.25">
      <c r="A5024">
        <v>10556</v>
      </c>
      <c r="B5024" s="119" t="s">
        <v>2854</v>
      </c>
      <c r="C5024">
        <v>65</v>
      </c>
      <c r="E5024">
        <v>1585</v>
      </c>
      <c r="F5024">
        <v>251</v>
      </c>
      <c r="G5024">
        <v>349</v>
      </c>
      <c r="H5024">
        <v>1144</v>
      </c>
      <c r="I5024" s="119" t="s">
        <v>19</v>
      </c>
      <c r="J5024" s="119" t="s">
        <v>139</v>
      </c>
      <c r="K5024" s="1">
        <v>46255.758941458334</v>
      </c>
      <c r="L5024">
        <v>1</v>
      </c>
      <c r="M5024">
        <v>2</v>
      </c>
      <c r="N5024">
        <v>0</v>
      </c>
      <c r="O5024">
        <v>1</v>
      </c>
      <c r="P5024" s="119" t="s">
        <v>20254</v>
      </c>
    </row>
    <row r="5025" spans="1:16" x14ac:dyDescent="0.25">
      <c r="A5025">
        <v>10557</v>
      </c>
      <c r="B5025" s="119" t="s">
        <v>2849</v>
      </c>
      <c r="C5025">
        <v>65</v>
      </c>
      <c r="E5025">
        <v>1028</v>
      </c>
      <c r="F5025">
        <v>270</v>
      </c>
      <c r="G5025">
        <v>108</v>
      </c>
      <c r="H5025">
        <v>999</v>
      </c>
      <c r="I5025" s="119" t="s">
        <v>19</v>
      </c>
      <c r="J5025" s="119" t="s">
        <v>139</v>
      </c>
      <c r="K5025" s="1">
        <v>46255.758941458334</v>
      </c>
      <c r="L5025">
        <v>1</v>
      </c>
      <c r="M5025">
        <v>6</v>
      </c>
      <c r="N5025">
        <v>0</v>
      </c>
      <c r="O5025">
        <v>2</v>
      </c>
      <c r="P5025" s="119" t="s">
        <v>20254</v>
      </c>
    </row>
    <row r="5026" spans="1:16" x14ac:dyDescent="0.25">
      <c r="A5026">
        <v>10558</v>
      </c>
      <c r="B5026" s="119" t="s">
        <v>2850</v>
      </c>
      <c r="C5026">
        <v>65</v>
      </c>
      <c r="E5026">
        <v>1074</v>
      </c>
      <c r="F5026">
        <v>290</v>
      </c>
      <c r="G5026">
        <v>206</v>
      </c>
      <c r="H5026">
        <v>988</v>
      </c>
      <c r="I5026" s="119" t="s">
        <v>19</v>
      </c>
      <c r="J5026" s="119" t="s">
        <v>139</v>
      </c>
      <c r="K5026" s="1">
        <v>46255.758941458334</v>
      </c>
      <c r="L5026">
        <v>1</v>
      </c>
      <c r="M5026">
        <v>3</v>
      </c>
      <c r="N5026">
        <v>0</v>
      </c>
      <c r="O5026">
        <v>2</v>
      </c>
      <c r="P5026" s="119" t="s">
        <v>20254</v>
      </c>
    </row>
    <row r="5027" spans="1:16" x14ac:dyDescent="0.25">
      <c r="A5027">
        <v>10559</v>
      </c>
      <c r="B5027" s="119" t="s">
        <v>2851</v>
      </c>
      <c r="C5027">
        <v>65</v>
      </c>
      <c r="E5027">
        <v>908</v>
      </c>
      <c r="F5027">
        <v>238</v>
      </c>
      <c r="G5027">
        <v>90</v>
      </c>
      <c r="H5027">
        <v>547</v>
      </c>
      <c r="I5027" s="119" t="s">
        <v>19</v>
      </c>
      <c r="J5027" s="119" t="s">
        <v>139</v>
      </c>
      <c r="K5027" s="1">
        <v>46255.758941458334</v>
      </c>
      <c r="L5027">
        <v>6</v>
      </c>
      <c r="M5027">
        <v>0</v>
      </c>
      <c r="N5027">
        <v>1</v>
      </c>
      <c r="O5027">
        <v>0</v>
      </c>
      <c r="P5027" s="119" t="s">
        <v>20254</v>
      </c>
    </row>
    <row r="5028" spans="1:16" x14ac:dyDescent="0.25">
      <c r="A5028">
        <v>10560</v>
      </c>
      <c r="B5028" s="119" t="s">
        <v>2852</v>
      </c>
      <c r="C5028">
        <v>65</v>
      </c>
      <c r="E5028">
        <v>950</v>
      </c>
      <c r="F5028">
        <v>330</v>
      </c>
      <c r="G5028">
        <v>192</v>
      </c>
      <c r="H5028">
        <v>1328</v>
      </c>
      <c r="I5028" s="119" t="s">
        <v>19</v>
      </c>
      <c r="J5028" s="119" t="s">
        <v>139</v>
      </c>
      <c r="K5028" s="1">
        <v>46255.758941458334</v>
      </c>
      <c r="L5028">
        <v>2</v>
      </c>
      <c r="M5028">
        <v>3</v>
      </c>
      <c r="N5028">
        <v>0</v>
      </c>
      <c r="O5028">
        <v>0</v>
      </c>
      <c r="P5028" s="119" t="s">
        <v>20254</v>
      </c>
    </row>
    <row r="5029" spans="1:16" x14ac:dyDescent="0.25">
      <c r="A5029">
        <v>10562</v>
      </c>
      <c r="B5029" s="119" t="s">
        <v>2855</v>
      </c>
      <c r="C5029">
        <v>80</v>
      </c>
      <c r="E5029">
        <v>2676</v>
      </c>
      <c r="F5029">
        <v>131</v>
      </c>
      <c r="G5029">
        <v>204</v>
      </c>
      <c r="H5029">
        <v>6126</v>
      </c>
      <c r="I5029" s="119" t="s">
        <v>19</v>
      </c>
      <c r="J5029" s="119" t="s">
        <v>139</v>
      </c>
      <c r="K5029" s="1">
        <v>46255.758941458334</v>
      </c>
      <c r="L5029">
        <v>1630</v>
      </c>
      <c r="M5029">
        <v>25</v>
      </c>
      <c r="N5029">
        <v>1</v>
      </c>
      <c r="O5029">
        <v>1</v>
      </c>
      <c r="P5029" s="119" t="s">
        <v>20254</v>
      </c>
    </row>
    <row r="5030" spans="1:16" x14ac:dyDescent="0.25">
      <c r="A5030">
        <v>10563</v>
      </c>
      <c r="B5030" s="119" t="s">
        <v>2856</v>
      </c>
      <c r="C5030">
        <v>80</v>
      </c>
      <c r="E5030">
        <v>370</v>
      </c>
      <c r="F5030">
        <v>421</v>
      </c>
      <c r="G5030">
        <v>386</v>
      </c>
      <c r="H5030">
        <v>1318</v>
      </c>
      <c r="I5030" s="119" t="s">
        <v>19</v>
      </c>
      <c r="J5030" s="119" t="s">
        <v>139</v>
      </c>
      <c r="K5030" s="1">
        <v>46255.758941458334</v>
      </c>
      <c r="L5030">
        <v>0</v>
      </c>
      <c r="M5030">
        <v>1</v>
      </c>
      <c r="N5030">
        <v>0</v>
      </c>
      <c r="O5030">
        <v>1</v>
      </c>
      <c r="P5030" s="119" t="s">
        <v>20254</v>
      </c>
    </row>
    <row r="5031" spans="1:16" x14ac:dyDescent="0.25">
      <c r="A5031">
        <v>10564</v>
      </c>
      <c r="B5031" s="119" t="s">
        <v>2857</v>
      </c>
      <c r="C5031">
        <v>80</v>
      </c>
      <c r="E5031">
        <v>713</v>
      </c>
      <c r="F5031">
        <v>212</v>
      </c>
      <c r="G5031">
        <v>520</v>
      </c>
      <c r="H5031">
        <v>1348</v>
      </c>
      <c r="I5031" s="119" t="s">
        <v>19</v>
      </c>
      <c r="J5031" s="119" t="s">
        <v>139</v>
      </c>
      <c r="K5031" s="1">
        <v>46255.758941458334</v>
      </c>
      <c r="L5031">
        <v>3</v>
      </c>
      <c r="M5031">
        <v>5</v>
      </c>
      <c r="N5031">
        <v>1</v>
      </c>
      <c r="O5031">
        <v>1</v>
      </c>
      <c r="P5031" s="119" t="s">
        <v>20254</v>
      </c>
    </row>
    <row r="5032" spans="1:16" x14ac:dyDescent="0.25">
      <c r="A5032">
        <v>10565</v>
      </c>
      <c r="B5032" s="119" t="s">
        <v>2858</v>
      </c>
      <c r="C5032">
        <v>80</v>
      </c>
      <c r="E5032">
        <v>206</v>
      </c>
      <c r="F5032">
        <v>257</v>
      </c>
      <c r="G5032">
        <v>185</v>
      </c>
      <c r="H5032">
        <v>1141</v>
      </c>
      <c r="I5032" s="119" t="s">
        <v>19</v>
      </c>
      <c r="J5032" s="119" t="s">
        <v>139</v>
      </c>
      <c r="K5032" s="1">
        <v>46255.758941458334</v>
      </c>
      <c r="L5032">
        <v>2</v>
      </c>
      <c r="M5032">
        <v>1</v>
      </c>
      <c r="N5032">
        <v>0</v>
      </c>
      <c r="O5032">
        <v>1</v>
      </c>
      <c r="P5032" s="119" t="s">
        <v>20254</v>
      </c>
    </row>
    <row r="5033" spans="1:16" x14ac:dyDescent="0.25">
      <c r="A5033">
        <v>10567</v>
      </c>
      <c r="B5033" s="119" t="s">
        <v>2859</v>
      </c>
      <c r="C5033">
        <v>75</v>
      </c>
      <c r="E5033">
        <v>215</v>
      </c>
      <c r="F5033">
        <v>296</v>
      </c>
      <c r="G5033">
        <v>219</v>
      </c>
      <c r="H5033">
        <v>1080</v>
      </c>
      <c r="I5033" s="119" t="s">
        <v>19</v>
      </c>
      <c r="J5033" s="119" t="s">
        <v>22</v>
      </c>
      <c r="K5033" s="1">
        <v>46255.758941458334</v>
      </c>
      <c r="L5033">
        <v>0</v>
      </c>
      <c r="M5033">
        <v>2</v>
      </c>
      <c r="N5033">
        <v>0</v>
      </c>
      <c r="O5033">
        <v>1</v>
      </c>
      <c r="P5033" s="119" t="s">
        <v>20254</v>
      </c>
    </row>
    <row r="5034" spans="1:16" x14ac:dyDescent="0.25">
      <c r="A5034">
        <v>10568</v>
      </c>
      <c r="B5034" s="119" t="s">
        <v>2858</v>
      </c>
      <c r="C5034">
        <v>75</v>
      </c>
      <c r="E5034">
        <v>313</v>
      </c>
      <c r="F5034">
        <v>295</v>
      </c>
      <c r="G5034">
        <v>629</v>
      </c>
      <c r="H5034">
        <v>925</v>
      </c>
      <c r="I5034" s="119" t="s">
        <v>19</v>
      </c>
      <c r="J5034" s="119" t="s">
        <v>22</v>
      </c>
      <c r="K5034" s="1">
        <v>46255.758941458334</v>
      </c>
      <c r="L5034">
        <v>0</v>
      </c>
      <c r="M5034">
        <v>4</v>
      </c>
      <c r="N5034">
        <v>0</v>
      </c>
      <c r="O5034">
        <v>2</v>
      </c>
      <c r="P5034" s="119" t="s">
        <v>20254</v>
      </c>
    </row>
    <row r="5035" spans="1:16" x14ac:dyDescent="0.25">
      <c r="A5035">
        <v>10569</v>
      </c>
      <c r="B5035" s="119" t="s">
        <v>2857</v>
      </c>
      <c r="C5035">
        <v>70</v>
      </c>
      <c r="E5035">
        <v>448</v>
      </c>
      <c r="F5035">
        <v>326</v>
      </c>
      <c r="G5035">
        <v>1812</v>
      </c>
      <c r="H5035">
        <v>922</v>
      </c>
      <c r="I5035" s="119" t="s">
        <v>19</v>
      </c>
      <c r="J5035" s="119" t="s">
        <v>22</v>
      </c>
      <c r="K5035" s="1">
        <v>46255.758941458334</v>
      </c>
      <c r="L5035">
        <v>0</v>
      </c>
      <c r="M5035">
        <v>11</v>
      </c>
      <c r="N5035">
        <v>0</v>
      </c>
      <c r="O5035">
        <v>0</v>
      </c>
      <c r="P5035" s="119" t="s">
        <v>20254</v>
      </c>
    </row>
    <row r="5036" spans="1:16" x14ac:dyDescent="0.25">
      <c r="A5036">
        <v>10570</v>
      </c>
      <c r="B5036" s="119" t="s">
        <v>2855</v>
      </c>
      <c r="C5036">
        <v>70</v>
      </c>
      <c r="E5036">
        <v>60</v>
      </c>
      <c r="F5036">
        <v>694</v>
      </c>
      <c r="G5036">
        <v>108</v>
      </c>
      <c r="H5036">
        <v>3438</v>
      </c>
      <c r="I5036" s="119" t="s">
        <v>19</v>
      </c>
      <c r="J5036" s="119" t="s">
        <v>22</v>
      </c>
      <c r="K5036" s="1">
        <v>46255.758941458334</v>
      </c>
      <c r="L5036">
        <v>0</v>
      </c>
      <c r="M5036">
        <v>4</v>
      </c>
      <c r="N5036">
        <v>0</v>
      </c>
      <c r="O5036">
        <v>1</v>
      </c>
      <c r="P5036" s="119" t="s">
        <v>20254</v>
      </c>
    </row>
    <row r="5037" spans="1:16" x14ac:dyDescent="0.25">
      <c r="A5037">
        <v>10571</v>
      </c>
      <c r="B5037" s="119" t="s">
        <v>2856</v>
      </c>
      <c r="C5037">
        <v>70</v>
      </c>
      <c r="E5037">
        <v>197</v>
      </c>
      <c r="F5037">
        <v>212</v>
      </c>
      <c r="G5037">
        <v>3150</v>
      </c>
      <c r="H5037">
        <v>812</v>
      </c>
      <c r="I5037" s="119" t="s">
        <v>19</v>
      </c>
      <c r="J5037" s="119" t="s">
        <v>22</v>
      </c>
      <c r="K5037" s="1">
        <v>46255.758941458334</v>
      </c>
      <c r="L5037">
        <v>1</v>
      </c>
      <c r="M5037">
        <v>6</v>
      </c>
      <c r="N5037">
        <v>0</v>
      </c>
      <c r="O5037">
        <v>1</v>
      </c>
      <c r="P5037" s="119" t="s">
        <v>20254</v>
      </c>
    </row>
    <row r="5038" spans="1:16" x14ac:dyDescent="0.25">
      <c r="A5038">
        <v>10572</v>
      </c>
      <c r="B5038" s="119" t="s">
        <v>2859</v>
      </c>
      <c r="C5038">
        <v>80</v>
      </c>
      <c r="E5038">
        <v>546</v>
      </c>
      <c r="F5038">
        <v>276</v>
      </c>
      <c r="G5038">
        <v>215</v>
      </c>
      <c r="H5038">
        <v>1494</v>
      </c>
      <c r="I5038" s="119" t="s">
        <v>19</v>
      </c>
      <c r="J5038" s="119" t="s">
        <v>139</v>
      </c>
      <c r="K5038" s="1">
        <v>46255.758941458334</v>
      </c>
      <c r="L5038">
        <v>3</v>
      </c>
      <c r="M5038">
        <v>10</v>
      </c>
      <c r="N5038">
        <v>0</v>
      </c>
      <c r="O5038">
        <v>1</v>
      </c>
      <c r="P5038" s="119" t="s">
        <v>20254</v>
      </c>
    </row>
    <row r="5039" spans="1:16" x14ac:dyDescent="0.25">
      <c r="A5039">
        <v>10573</v>
      </c>
      <c r="B5039" s="119" t="s">
        <v>2860</v>
      </c>
      <c r="C5039">
        <v>75</v>
      </c>
      <c r="E5039">
        <v>311</v>
      </c>
      <c r="F5039">
        <v>190</v>
      </c>
      <c r="G5039">
        <v>439</v>
      </c>
      <c r="H5039">
        <v>480</v>
      </c>
      <c r="I5039" s="119" t="s">
        <v>19</v>
      </c>
      <c r="J5039" s="119" t="s">
        <v>22</v>
      </c>
      <c r="K5039" s="1">
        <v>46255.758941458334</v>
      </c>
      <c r="L5039">
        <v>0</v>
      </c>
      <c r="M5039">
        <v>20</v>
      </c>
      <c r="N5039">
        <v>0</v>
      </c>
      <c r="O5039">
        <v>0</v>
      </c>
      <c r="P5039" s="119" t="s">
        <v>20254</v>
      </c>
    </row>
    <row r="5040" spans="1:16" x14ac:dyDescent="0.25">
      <c r="A5040">
        <v>10575</v>
      </c>
      <c r="B5040" s="119" t="s">
        <v>2860</v>
      </c>
      <c r="C5040">
        <v>80</v>
      </c>
      <c r="E5040">
        <v>610</v>
      </c>
      <c r="F5040">
        <v>348</v>
      </c>
      <c r="G5040">
        <v>127</v>
      </c>
      <c r="H5040">
        <v>1747</v>
      </c>
      <c r="I5040" s="119" t="s">
        <v>19</v>
      </c>
      <c r="J5040" s="119" t="s">
        <v>139</v>
      </c>
      <c r="K5040" s="1">
        <v>46255.758941458334</v>
      </c>
      <c r="L5040">
        <v>2</v>
      </c>
      <c r="M5040">
        <v>3</v>
      </c>
      <c r="N5040">
        <v>0</v>
      </c>
      <c r="O5040">
        <v>0</v>
      </c>
      <c r="P5040" s="119" t="s">
        <v>20254</v>
      </c>
    </row>
    <row r="5041" spans="1:16" x14ac:dyDescent="0.25">
      <c r="A5041">
        <v>10576</v>
      </c>
      <c r="B5041" s="119" t="s">
        <v>2861</v>
      </c>
      <c r="C5041">
        <v>80</v>
      </c>
      <c r="E5041">
        <v>329</v>
      </c>
      <c r="F5041">
        <v>10631</v>
      </c>
      <c r="G5041">
        <v>70</v>
      </c>
      <c r="H5041">
        <v>29731</v>
      </c>
      <c r="I5041" s="119" t="s">
        <v>19</v>
      </c>
      <c r="J5041" s="119" t="s">
        <v>24</v>
      </c>
      <c r="K5041" s="1">
        <v>46255.758941458334</v>
      </c>
      <c r="L5041">
        <v>9</v>
      </c>
      <c r="M5041">
        <v>7</v>
      </c>
      <c r="N5041">
        <v>1</v>
      </c>
      <c r="O5041">
        <v>2</v>
      </c>
      <c r="P5041" s="119" t="s">
        <v>20254</v>
      </c>
    </row>
    <row r="5042" spans="1:16" x14ac:dyDescent="0.25">
      <c r="A5042">
        <v>10577</v>
      </c>
      <c r="B5042" s="119" t="s">
        <v>2862</v>
      </c>
      <c r="C5042">
        <v>80</v>
      </c>
      <c r="E5042">
        <v>498</v>
      </c>
      <c r="F5042">
        <v>4450</v>
      </c>
      <c r="G5042">
        <v>90</v>
      </c>
      <c r="H5042">
        <v>17848</v>
      </c>
      <c r="I5042" s="119" t="s">
        <v>19</v>
      </c>
      <c r="J5042" s="119" t="s">
        <v>24</v>
      </c>
      <c r="K5042" s="1">
        <v>46255.758941458334</v>
      </c>
      <c r="L5042">
        <v>61</v>
      </c>
      <c r="M5042">
        <v>5</v>
      </c>
      <c r="N5042">
        <v>42</v>
      </c>
      <c r="O5042">
        <v>0</v>
      </c>
      <c r="P5042" s="119" t="s">
        <v>20254</v>
      </c>
    </row>
    <row r="5043" spans="1:16" x14ac:dyDescent="0.25">
      <c r="A5043">
        <v>10579</v>
      </c>
      <c r="B5043" s="119" t="s">
        <v>2863</v>
      </c>
      <c r="C5043">
        <v>80</v>
      </c>
      <c r="E5043">
        <v>337</v>
      </c>
      <c r="F5043">
        <v>32111</v>
      </c>
      <c r="G5043">
        <v>191</v>
      </c>
      <c r="H5043">
        <v>67655</v>
      </c>
      <c r="I5043" s="119" t="s">
        <v>19</v>
      </c>
      <c r="J5043" s="119" t="s">
        <v>24</v>
      </c>
      <c r="K5043" s="1">
        <v>46255.758941458334</v>
      </c>
      <c r="L5043">
        <v>40</v>
      </c>
      <c r="M5043">
        <v>68</v>
      </c>
      <c r="N5043">
        <v>5</v>
      </c>
      <c r="O5043">
        <v>13</v>
      </c>
      <c r="P5043" s="119" t="s">
        <v>20254</v>
      </c>
    </row>
    <row r="5044" spans="1:16" x14ac:dyDescent="0.25">
      <c r="A5044">
        <v>10580</v>
      </c>
      <c r="B5044" s="119" t="s">
        <v>2864</v>
      </c>
      <c r="C5044">
        <v>80</v>
      </c>
      <c r="E5044">
        <v>347</v>
      </c>
      <c r="F5044">
        <v>6064</v>
      </c>
      <c r="G5044">
        <v>82</v>
      </c>
      <c r="H5044">
        <v>33916</v>
      </c>
      <c r="I5044" s="119" t="s">
        <v>19</v>
      </c>
      <c r="J5044" s="119" t="s">
        <v>24</v>
      </c>
      <c r="K5044" s="1">
        <v>46255.758941458334</v>
      </c>
      <c r="L5044">
        <v>8</v>
      </c>
      <c r="M5044">
        <v>6</v>
      </c>
      <c r="N5044">
        <v>2</v>
      </c>
      <c r="O5044">
        <v>0</v>
      </c>
      <c r="P5044" s="119" t="s">
        <v>20254</v>
      </c>
    </row>
    <row r="5045" spans="1:16" x14ac:dyDescent="0.25">
      <c r="A5045">
        <v>10581</v>
      </c>
      <c r="B5045" s="119" t="s">
        <v>2865</v>
      </c>
      <c r="C5045">
        <v>80</v>
      </c>
      <c r="E5045">
        <v>356</v>
      </c>
      <c r="F5045">
        <v>9690</v>
      </c>
      <c r="G5045">
        <v>103</v>
      </c>
      <c r="H5045">
        <v>29499</v>
      </c>
      <c r="I5045" s="119" t="s">
        <v>19</v>
      </c>
      <c r="J5045" s="119" t="s">
        <v>24</v>
      </c>
      <c r="K5045" s="1">
        <v>46255.758941458334</v>
      </c>
      <c r="L5045">
        <v>6</v>
      </c>
      <c r="M5045">
        <v>5</v>
      </c>
      <c r="N5045">
        <v>1</v>
      </c>
      <c r="O5045">
        <v>1</v>
      </c>
      <c r="P5045" s="119" t="s">
        <v>20254</v>
      </c>
    </row>
    <row r="5046" spans="1:16" x14ac:dyDescent="0.25">
      <c r="A5046">
        <v>10582</v>
      </c>
      <c r="B5046" s="119" t="s">
        <v>2866</v>
      </c>
      <c r="C5046">
        <v>80</v>
      </c>
      <c r="E5046">
        <v>255</v>
      </c>
      <c r="F5046">
        <v>7916</v>
      </c>
      <c r="G5046">
        <v>107</v>
      </c>
      <c r="H5046">
        <v>32752</v>
      </c>
      <c r="I5046" s="119" t="s">
        <v>19</v>
      </c>
      <c r="J5046" s="119" t="s">
        <v>24</v>
      </c>
      <c r="K5046" s="1">
        <v>46255.758941458334</v>
      </c>
      <c r="L5046">
        <v>12</v>
      </c>
      <c r="M5046">
        <v>9</v>
      </c>
      <c r="N5046">
        <v>0</v>
      </c>
      <c r="O5046">
        <v>2</v>
      </c>
      <c r="P5046" s="119" t="s">
        <v>20254</v>
      </c>
    </row>
    <row r="5047" spans="1:16" x14ac:dyDescent="0.25">
      <c r="A5047">
        <v>10583</v>
      </c>
      <c r="B5047" s="119" t="s">
        <v>2867</v>
      </c>
      <c r="C5047">
        <v>55</v>
      </c>
      <c r="E5047">
        <v>1739</v>
      </c>
      <c r="F5047">
        <v>250</v>
      </c>
      <c r="G5047">
        <v>122</v>
      </c>
      <c r="H5047">
        <v>1390</v>
      </c>
      <c r="I5047" s="119" t="s">
        <v>19</v>
      </c>
      <c r="J5047" s="119" t="s">
        <v>22</v>
      </c>
      <c r="K5047" s="1">
        <v>46255.758941458334</v>
      </c>
      <c r="L5047">
        <v>4</v>
      </c>
      <c r="M5047">
        <v>3</v>
      </c>
      <c r="N5047">
        <v>2</v>
      </c>
      <c r="O5047">
        <v>0</v>
      </c>
      <c r="P5047" s="119" t="s">
        <v>20254</v>
      </c>
    </row>
    <row r="5048" spans="1:16" x14ac:dyDescent="0.25">
      <c r="A5048">
        <v>10584</v>
      </c>
      <c r="B5048" s="119" t="s">
        <v>2868</v>
      </c>
      <c r="C5048">
        <v>55</v>
      </c>
      <c r="E5048">
        <v>1314</v>
      </c>
      <c r="F5048">
        <v>260</v>
      </c>
      <c r="G5048">
        <v>92</v>
      </c>
      <c r="H5048">
        <v>1056</v>
      </c>
      <c r="I5048" s="119" t="s">
        <v>19</v>
      </c>
      <c r="J5048" s="119" t="s">
        <v>22</v>
      </c>
      <c r="K5048" s="1">
        <v>46255.758941458334</v>
      </c>
      <c r="L5048">
        <v>3</v>
      </c>
      <c r="M5048">
        <v>4</v>
      </c>
      <c r="N5048">
        <v>2</v>
      </c>
      <c r="O5048">
        <v>1</v>
      </c>
      <c r="P5048" s="119" t="s">
        <v>20254</v>
      </c>
    </row>
    <row r="5049" spans="1:16" x14ac:dyDescent="0.25">
      <c r="A5049">
        <v>10585</v>
      </c>
      <c r="B5049" s="119" t="s">
        <v>2869</v>
      </c>
      <c r="C5049">
        <v>55</v>
      </c>
      <c r="E5049">
        <v>1604</v>
      </c>
      <c r="F5049">
        <v>261</v>
      </c>
      <c r="G5049">
        <v>177</v>
      </c>
      <c r="H5049">
        <v>2659</v>
      </c>
      <c r="I5049" s="119" t="s">
        <v>19</v>
      </c>
      <c r="J5049" s="119" t="s">
        <v>22</v>
      </c>
      <c r="K5049" s="1">
        <v>46255.758941458334</v>
      </c>
      <c r="L5049">
        <v>4</v>
      </c>
      <c r="M5049">
        <v>10</v>
      </c>
      <c r="N5049">
        <v>1</v>
      </c>
      <c r="O5049">
        <v>0</v>
      </c>
      <c r="P5049" s="119" t="s">
        <v>20254</v>
      </c>
    </row>
    <row r="5050" spans="1:16" x14ac:dyDescent="0.25">
      <c r="A5050">
        <v>10586</v>
      </c>
      <c r="B5050" s="119" t="s">
        <v>2870</v>
      </c>
      <c r="C5050">
        <v>60</v>
      </c>
      <c r="E5050">
        <v>964</v>
      </c>
      <c r="F5050">
        <v>276</v>
      </c>
      <c r="G5050">
        <v>130</v>
      </c>
      <c r="H5050">
        <v>487</v>
      </c>
      <c r="I5050" s="119" t="s">
        <v>19</v>
      </c>
      <c r="J5050" s="119" t="s">
        <v>22</v>
      </c>
      <c r="K5050" s="1">
        <v>46255.758941458334</v>
      </c>
      <c r="L5050">
        <v>0</v>
      </c>
      <c r="M5050">
        <v>3</v>
      </c>
      <c r="N5050">
        <v>0</v>
      </c>
      <c r="O5050">
        <v>1</v>
      </c>
      <c r="P5050" s="119" t="s">
        <v>20254</v>
      </c>
    </row>
    <row r="5051" spans="1:16" x14ac:dyDescent="0.25">
      <c r="A5051">
        <v>10587</v>
      </c>
      <c r="B5051" s="119" t="s">
        <v>2871</v>
      </c>
      <c r="C5051">
        <v>60</v>
      </c>
      <c r="E5051">
        <v>1214</v>
      </c>
      <c r="F5051">
        <v>312</v>
      </c>
      <c r="G5051">
        <v>118</v>
      </c>
      <c r="H5051">
        <v>1080</v>
      </c>
      <c r="I5051" s="119" t="s">
        <v>19</v>
      </c>
      <c r="J5051" s="119" t="s">
        <v>22</v>
      </c>
      <c r="K5051" s="1">
        <v>46255.758941458334</v>
      </c>
      <c r="L5051">
        <v>0</v>
      </c>
      <c r="M5051">
        <v>12</v>
      </c>
      <c r="N5051">
        <v>0</v>
      </c>
      <c r="O5051">
        <v>4</v>
      </c>
      <c r="P5051" s="119" t="s">
        <v>20254</v>
      </c>
    </row>
    <row r="5052" spans="1:16" x14ac:dyDescent="0.25">
      <c r="A5052">
        <v>10588</v>
      </c>
      <c r="B5052" s="119" t="s">
        <v>2872</v>
      </c>
      <c r="C5052">
        <v>60</v>
      </c>
      <c r="E5052">
        <v>2412</v>
      </c>
      <c r="F5052">
        <v>154</v>
      </c>
      <c r="G5052">
        <v>97</v>
      </c>
      <c r="H5052">
        <v>1043</v>
      </c>
      <c r="I5052" s="119" t="s">
        <v>19</v>
      </c>
      <c r="J5052" s="119" t="s">
        <v>22</v>
      </c>
      <c r="K5052" s="1">
        <v>46255.758941458334</v>
      </c>
      <c r="L5052">
        <v>32</v>
      </c>
      <c r="M5052">
        <v>3</v>
      </c>
      <c r="N5052">
        <v>1</v>
      </c>
      <c r="O5052">
        <v>0</v>
      </c>
      <c r="P5052" s="119" t="s">
        <v>20254</v>
      </c>
    </row>
    <row r="5053" spans="1:16" x14ac:dyDescent="0.25">
      <c r="A5053">
        <v>10590</v>
      </c>
      <c r="B5053" s="119" t="s">
        <v>2871</v>
      </c>
      <c r="C5053">
        <v>65</v>
      </c>
      <c r="E5053">
        <v>1048</v>
      </c>
      <c r="F5053">
        <v>253</v>
      </c>
      <c r="G5053">
        <v>260</v>
      </c>
      <c r="H5053">
        <v>1500</v>
      </c>
      <c r="I5053" s="119" t="s">
        <v>19</v>
      </c>
      <c r="J5053" s="119" t="s">
        <v>139</v>
      </c>
      <c r="K5053" s="1">
        <v>46255.758941458334</v>
      </c>
      <c r="L5053">
        <v>0</v>
      </c>
      <c r="M5053">
        <v>4</v>
      </c>
      <c r="N5053">
        <v>0</v>
      </c>
      <c r="O5053">
        <v>3</v>
      </c>
      <c r="P5053" s="119" t="s">
        <v>20254</v>
      </c>
    </row>
    <row r="5054" spans="1:16" x14ac:dyDescent="0.25">
      <c r="A5054">
        <v>10591</v>
      </c>
      <c r="B5054" s="119" t="s">
        <v>2872</v>
      </c>
      <c r="C5054">
        <v>65</v>
      </c>
      <c r="E5054">
        <v>1257</v>
      </c>
      <c r="F5054">
        <v>260</v>
      </c>
      <c r="G5054">
        <v>418</v>
      </c>
      <c r="H5054">
        <v>1419</v>
      </c>
      <c r="I5054" s="119" t="s">
        <v>19</v>
      </c>
      <c r="J5054" s="119" t="s">
        <v>139</v>
      </c>
      <c r="K5054" s="1">
        <v>46255.758941458334</v>
      </c>
      <c r="L5054">
        <v>1</v>
      </c>
      <c r="M5054">
        <v>2</v>
      </c>
      <c r="N5054">
        <v>0</v>
      </c>
      <c r="O5054">
        <v>1</v>
      </c>
      <c r="P5054" s="119" t="s">
        <v>20254</v>
      </c>
    </row>
    <row r="5055" spans="1:16" x14ac:dyDescent="0.25">
      <c r="A5055">
        <v>10592</v>
      </c>
      <c r="B5055" s="119" t="s">
        <v>2867</v>
      </c>
      <c r="C5055">
        <v>65</v>
      </c>
      <c r="E5055">
        <v>1340</v>
      </c>
      <c r="F5055">
        <v>263</v>
      </c>
      <c r="G5055">
        <v>311</v>
      </c>
      <c r="H5055">
        <v>2663</v>
      </c>
      <c r="I5055" s="119" t="s">
        <v>19</v>
      </c>
      <c r="J5055" s="119" t="s">
        <v>139</v>
      </c>
      <c r="K5055" s="1">
        <v>46255.758941458334</v>
      </c>
      <c r="L5055">
        <v>0</v>
      </c>
      <c r="M5055">
        <v>1</v>
      </c>
      <c r="N5055">
        <v>0</v>
      </c>
      <c r="O5055">
        <v>1</v>
      </c>
      <c r="P5055" s="119" t="s">
        <v>20254</v>
      </c>
    </row>
    <row r="5056" spans="1:16" x14ac:dyDescent="0.25">
      <c r="A5056">
        <v>10593</v>
      </c>
      <c r="B5056" s="119" t="s">
        <v>2868</v>
      </c>
      <c r="C5056">
        <v>65</v>
      </c>
      <c r="E5056">
        <v>1545</v>
      </c>
      <c r="F5056">
        <v>281</v>
      </c>
      <c r="G5056">
        <v>256</v>
      </c>
      <c r="H5056">
        <v>794</v>
      </c>
      <c r="I5056" s="119" t="s">
        <v>19</v>
      </c>
      <c r="J5056" s="119" t="s">
        <v>139</v>
      </c>
      <c r="K5056" s="1">
        <v>46255.758941458334</v>
      </c>
      <c r="L5056">
        <v>1</v>
      </c>
      <c r="M5056">
        <v>2</v>
      </c>
      <c r="N5056">
        <v>0</v>
      </c>
      <c r="O5056">
        <v>0</v>
      </c>
      <c r="P5056" s="119" t="s">
        <v>20254</v>
      </c>
    </row>
    <row r="5057" spans="1:16" x14ac:dyDescent="0.25">
      <c r="A5057">
        <v>10594</v>
      </c>
      <c r="B5057" s="119" t="s">
        <v>2869</v>
      </c>
      <c r="C5057">
        <v>65</v>
      </c>
      <c r="E5057">
        <v>1529</v>
      </c>
      <c r="F5057">
        <v>250</v>
      </c>
      <c r="G5057">
        <v>236</v>
      </c>
      <c r="H5057">
        <v>1149</v>
      </c>
      <c r="I5057" s="119" t="s">
        <v>19</v>
      </c>
      <c r="J5057" s="119" t="s">
        <v>139</v>
      </c>
      <c r="K5057" s="1">
        <v>46255.758941458334</v>
      </c>
      <c r="L5057">
        <v>1</v>
      </c>
      <c r="M5057">
        <v>0</v>
      </c>
      <c r="N5057">
        <v>0</v>
      </c>
      <c r="O5057">
        <v>0</v>
      </c>
      <c r="P5057" s="119" t="s">
        <v>20254</v>
      </c>
    </row>
    <row r="5058" spans="1:16" x14ac:dyDescent="0.25">
      <c r="A5058">
        <v>10595</v>
      </c>
      <c r="B5058" s="119" t="s">
        <v>2870</v>
      </c>
      <c r="C5058">
        <v>65</v>
      </c>
      <c r="E5058">
        <v>1198</v>
      </c>
      <c r="F5058">
        <v>272</v>
      </c>
      <c r="G5058">
        <v>119</v>
      </c>
      <c r="H5058">
        <v>699</v>
      </c>
      <c r="I5058" s="119" t="s">
        <v>19</v>
      </c>
      <c r="J5058" s="119" t="s">
        <v>139</v>
      </c>
      <c r="K5058" s="1">
        <v>46255.758941458334</v>
      </c>
      <c r="L5058">
        <v>1</v>
      </c>
      <c r="M5058">
        <v>8</v>
      </c>
      <c r="N5058">
        <v>0</v>
      </c>
      <c r="O5058">
        <v>1</v>
      </c>
      <c r="P5058" s="119" t="s">
        <v>20254</v>
      </c>
    </row>
    <row r="5059" spans="1:16" x14ac:dyDescent="0.25">
      <c r="A5059">
        <v>10597</v>
      </c>
      <c r="B5059" s="119" t="s">
        <v>2873</v>
      </c>
      <c r="C5059">
        <v>80</v>
      </c>
      <c r="E5059">
        <v>604</v>
      </c>
      <c r="F5059">
        <v>368</v>
      </c>
      <c r="G5059">
        <v>50</v>
      </c>
      <c r="H5059">
        <v>8999</v>
      </c>
      <c r="I5059" s="119" t="s">
        <v>19</v>
      </c>
      <c r="J5059" s="119" t="s">
        <v>139</v>
      </c>
      <c r="K5059" s="1">
        <v>46255.758941458334</v>
      </c>
      <c r="L5059">
        <v>5</v>
      </c>
      <c r="M5059">
        <v>1</v>
      </c>
      <c r="N5059">
        <v>0</v>
      </c>
      <c r="O5059">
        <v>0</v>
      </c>
      <c r="P5059" s="119" t="s">
        <v>20254</v>
      </c>
    </row>
    <row r="5060" spans="1:16" x14ac:dyDescent="0.25">
      <c r="A5060">
        <v>10598</v>
      </c>
      <c r="B5060" s="119" t="s">
        <v>2874</v>
      </c>
      <c r="C5060">
        <v>80</v>
      </c>
      <c r="E5060">
        <v>926</v>
      </c>
      <c r="F5060">
        <v>272</v>
      </c>
      <c r="G5060">
        <v>151</v>
      </c>
      <c r="H5060">
        <v>1597</v>
      </c>
      <c r="I5060" s="119" t="s">
        <v>19</v>
      </c>
      <c r="J5060" s="119" t="s">
        <v>139</v>
      </c>
      <c r="K5060" s="1">
        <v>46255.758941458334</v>
      </c>
      <c r="L5060">
        <v>4</v>
      </c>
      <c r="M5060">
        <v>3</v>
      </c>
      <c r="N5060">
        <v>0</v>
      </c>
      <c r="O5060">
        <v>0</v>
      </c>
      <c r="P5060" s="119" t="s">
        <v>20254</v>
      </c>
    </row>
    <row r="5061" spans="1:16" x14ac:dyDescent="0.25">
      <c r="A5061">
        <v>10599</v>
      </c>
      <c r="B5061" s="119" t="s">
        <v>2875</v>
      </c>
      <c r="C5061">
        <v>80</v>
      </c>
      <c r="E5061">
        <v>132</v>
      </c>
      <c r="F5061">
        <v>343</v>
      </c>
      <c r="G5061">
        <v>172</v>
      </c>
      <c r="H5061">
        <v>1294</v>
      </c>
      <c r="I5061" s="119" t="s">
        <v>19</v>
      </c>
      <c r="J5061" s="119" t="s">
        <v>139</v>
      </c>
      <c r="K5061" s="1">
        <v>46255.758941458334</v>
      </c>
      <c r="L5061">
        <v>0</v>
      </c>
      <c r="M5061">
        <v>4</v>
      </c>
      <c r="N5061">
        <v>0</v>
      </c>
      <c r="O5061">
        <v>1</v>
      </c>
      <c r="P5061" s="119" t="s">
        <v>20254</v>
      </c>
    </row>
    <row r="5062" spans="1:16" x14ac:dyDescent="0.25">
      <c r="A5062">
        <v>10600</v>
      </c>
      <c r="B5062" s="119" t="s">
        <v>2876</v>
      </c>
      <c r="C5062">
        <v>80</v>
      </c>
      <c r="E5062">
        <v>560</v>
      </c>
      <c r="F5062">
        <v>401</v>
      </c>
      <c r="G5062">
        <v>136</v>
      </c>
      <c r="H5062">
        <v>1092</v>
      </c>
      <c r="I5062" s="119" t="s">
        <v>19</v>
      </c>
      <c r="J5062" s="119" t="s">
        <v>139</v>
      </c>
      <c r="K5062" s="1">
        <v>46255.758941458334</v>
      </c>
      <c r="L5062">
        <v>1</v>
      </c>
      <c r="M5062">
        <v>2</v>
      </c>
      <c r="N5062">
        <v>0</v>
      </c>
      <c r="O5062">
        <v>0</v>
      </c>
      <c r="P5062" s="119" t="s">
        <v>20254</v>
      </c>
    </row>
    <row r="5063" spans="1:16" x14ac:dyDescent="0.25">
      <c r="A5063">
        <v>10602</v>
      </c>
      <c r="B5063" s="119" t="s">
        <v>2877</v>
      </c>
      <c r="C5063">
        <v>75</v>
      </c>
      <c r="E5063">
        <v>877</v>
      </c>
      <c r="F5063">
        <v>292</v>
      </c>
      <c r="G5063">
        <v>102</v>
      </c>
      <c r="H5063">
        <v>1628</v>
      </c>
      <c r="I5063" s="119" t="s">
        <v>19</v>
      </c>
      <c r="J5063" s="119" t="s">
        <v>22</v>
      </c>
      <c r="K5063" s="1">
        <v>46255.758941458334</v>
      </c>
      <c r="L5063">
        <v>61</v>
      </c>
      <c r="M5063">
        <v>3</v>
      </c>
      <c r="N5063">
        <v>2</v>
      </c>
      <c r="O5063">
        <v>2</v>
      </c>
      <c r="P5063" s="119" t="s">
        <v>20254</v>
      </c>
    </row>
    <row r="5064" spans="1:16" x14ac:dyDescent="0.25">
      <c r="A5064">
        <v>10603</v>
      </c>
      <c r="B5064" s="119" t="s">
        <v>2876</v>
      </c>
      <c r="C5064">
        <v>75</v>
      </c>
      <c r="E5064">
        <v>291</v>
      </c>
      <c r="F5064">
        <v>322</v>
      </c>
      <c r="G5064">
        <v>259</v>
      </c>
      <c r="H5064">
        <v>900</v>
      </c>
      <c r="I5064" s="119" t="s">
        <v>19</v>
      </c>
      <c r="J5064" s="119" t="s">
        <v>22</v>
      </c>
      <c r="K5064" s="1">
        <v>46255.758941458334</v>
      </c>
      <c r="L5064">
        <v>0</v>
      </c>
      <c r="M5064">
        <v>2</v>
      </c>
      <c r="N5064">
        <v>0</v>
      </c>
      <c r="O5064">
        <v>0</v>
      </c>
      <c r="P5064" s="119" t="s">
        <v>20254</v>
      </c>
    </row>
    <row r="5065" spans="1:16" x14ac:dyDescent="0.25">
      <c r="A5065">
        <v>10604</v>
      </c>
      <c r="B5065" s="119" t="s">
        <v>2875</v>
      </c>
      <c r="C5065">
        <v>70</v>
      </c>
      <c r="E5065">
        <v>1240</v>
      </c>
      <c r="F5065">
        <v>405</v>
      </c>
      <c r="G5065">
        <v>1942</v>
      </c>
      <c r="H5065">
        <v>898</v>
      </c>
      <c r="I5065" s="119" t="s">
        <v>19</v>
      </c>
      <c r="J5065" s="119" t="s">
        <v>22</v>
      </c>
      <c r="K5065" s="1">
        <v>46255.758941458334</v>
      </c>
      <c r="L5065">
        <v>5</v>
      </c>
      <c r="M5065">
        <v>110</v>
      </c>
      <c r="N5065">
        <v>1</v>
      </c>
      <c r="O5065">
        <v>7</v>
      </c>
      <c r="P5065" s="119" t="s">
        <v>20254</v>
      </c>
    </row>
    <row r="5066" spans="1:16" x14ac:dyDescent="0.25">
      <c r="A5066">
        <v>10605</v>
      </c>
      <c r="B5066" s="119" t="s">
        <v>2873</v>
      </c>
      <c r="C5066">
        <v>70</v>
      </c>
      <c r="E5066">
        <v>132</v>
      </c>
      <c r="F5066">
        <v>402</v>
      </c>
      <c r="G5066">
        <v>827</v>
      </c>
      <c r="H5066">
        <v>3796</v>
      </c>
      <c r="I5066" s="119" t="s">
        <v>19</v>
      </c>
      <c r="J5066" s="119" t="s">
        <v>22</v>
      </c>
      <c r="K5066" s="1">
        <v>46255.758941458334</v>
      </c>
      <c r="L5066">
        <v>0</v>
      </c>
      <c r="M5066">
        <v>2</v>
      </c>
      <c r="N5066">
        <v>0</v>
      </c>
      <c r="O5066">
        <v>0</v>
      </c>
      <c r="P5066" s="119" t="s">
        <v>20254</v>
      </c>
    </row>
    <row r="5067" spans="1:16" x14ac:dyDescent="0.25">
      <c r="A5067">
        <v>10606</v>
      </c>
      <c r="B5067" s="119" t="s">
        <v>2874</v>
      </c>
      <c r="C5067">
        <v>70</v>
      </c>
      <c r="E5067">
        <v>296</v>
      </c>
      <c r="F5067">
        <v>502</v>
      </c>
      <c r="G5067">
        <v>222</v>
      </c>
      <c r="H5067">
        <v>997</v>
      </c>
      <c r="I5067" s="119" t="s">
        <v>19</v>
      </c>
      <c r="J5067" s="119" t="s">
        <v>22</v>
      </c>
      <c r="K5067" s="1">
        <v>46255.758941458334</v>
      </c>
      <c r="L5067">
        <v>0</v>
      </c>
      <c r="M5067">
        <v>2</v>
      </c>
      <c r="N5067">
        <v>0</v>
      </c>
      <c r="O5067">
        <v>1</v>
      </c>
      <c r="P5067" s="119" t="s">
        <v>20254</v>
      </c>
    </row>
    <row r="5068" spans="1:16" x14ac:dyDescent="0.25">
      <c r="A5068">
        <v>10607</v>
      </c>
      <c r="B5068" s="119" t="s">
        <v>2877</v>
      </c>
      <c r="C5068">
        <v>80</v>
      </c>
      <c r="E5068">
        <v>895</v>
      </c>
      <c r="F5068">
        <v>141</v>
      </c>
      <c r="G5068">
        <v>821</v>
      </c>
      <c r="H5068">
        <v>2137</v>
      </c>
      <c r="I5068" s="119" t="s">
        <v>19</v>
      </c>
      <c r="J5068" s="119" t="s">
        <v>139</v>
      </c>
      <c r="K5068" s="1">
        <v>46255.758941458334</v>
      </c>
      <c r="L5068">
        <v>267</v>
      </c>
      <c r="M5068">
        <v>4</v>
      </c>
      <c r="N5068">
        <v>0</v>
      </c>
      <c r="O5068">
        <v>2</v>
      </c>
      <c r="P5068" s="119" t="s">
        <v>20254</v>
      </c>
    </row>
    <row r="5069" spans="1:16" x14ac:dyDescent="0.25">
      <c r="A5069">
        <v>10608</v>
      </c>
      <c r="B5069" s="119" t="s">
        <v>2878</v>
      </c>
      <c r="C5069">
        <v>75</v>
      </c>
      <c r="E5069">
        <v>449</v>
      </c>
      <c r="F5069">
        <v>470</v>
      </c>
      <c r="G5069">
        <v>214</v>
      </c>
      <c r="H5069">
        <v>1085</v>
      </c>
      <c r="I5069" s="119" t="s">
        <v>19</v>
      </c>
      <c r="J5069" s="119" t="s">
        <v>22</v>
      </c>
      <c r="K5069" s="1">
        <v>46255.758941458334</v>
      </c>
      <c r="L5069">
        <v>0</v>
      </c>
      <c r="M5069">
        <v>1</v>
      </c>
      <c r="N5069">
        <v>0</v>
      </c>
      <c r="O5069">
        <v>1</v>
      </c>
      <c r="P5069" s="119" t="s">
        <v>20254</v>
      </c>
    </row>
    <row r="5070" spans="1:16" x14ac:dyDescent="0.25">
      <c r="A5070">
        <v>10610</v>
      </c>
      <c r="B5070" s="119" t="s">
        <v>2878</v>
      </c>
      <c r="C5070">
        <v>80</v>
      </c>
      <c r="E5070">
        <v>229</v>
      </c>
      <c r="F5070">
        <v>412</v>
      </c>
      <c r="G5070">
        <v>144</v>
      </c>
      <c r="H5070">
        <v>1033</v>
      </c>
      <c r="I5070" s="119" t="s">
        <v>19</v>
      </c>
      <c r="J5070" s="119" t="s">
        <v>139</v>
      </c>
      <c r="K5070" s="1">
        <v>46255.758941458334</v>
      </c>
      <c r="L5070">
        <v>0</v>
      </c>
      <c r="M5070">
        <v>1</v>
      </c>
      <c r="N5070">
        <v>0</v>
      </c>
      <c r="O5070">
        <v>0</v>
      </c>
      <c r="P5070" s="119" t="s">
        <v>20254</v>
      </c>
    </row>
    <row r="5071" spans="1:16" x14ac:dyDescent="0.25">
      <c r="A5071">
        <v>10611</v>
      </c>
      <c r="B5071" s="119" t="s">
        <v>2879</v>
      </c>
      <c r="C5071">
        <v>80</v>
      </c>
      <c r="E5071">
        <v>112</v>
      </c>
      <c r="F5071">
        <v>8504</v>
      </c>
      <c r="G5071">
        <v>90</v>
      </c>
      <c r="H5071">
        <v>49896</v>
      </c>
      <c r="I5071" s="119" t="s">
        <v>19</v>
      </c>
      <c r="J5071" s="119" t="s">
        <v>24</v>
      </c>
      <c r="K5071" s="1">
        <v>46255.758941458334</v>
      </c>
      <c r="L5071">
        <v>7</v>
      </c>
      <c r="M5071">
        <v>11</v>
      </c>
      <c r="N5071">
        <v>3</v>
      </c>
      <c r="O5071">
        <v>3</v>
      </c>
      <c r="P5071" s="119" t="s">
        <v>20254</v>
      </c>
    </row>
    <row r="5072" spans="1:16" x14ac:dyDescent="0.25">
      <c r="A5072">
        <v>10612</v>
      </c>
      <c r="B5072" s="119" t="s">
        <v>2880</v>
      </c>
      <c r="C5072">
        <v>80</v>
      </c>
      <c r="E5072">
        <v>361</v>
      </c>
      <c r="F5072">
        <v>8072</v>
      </c>
      <c r="G5072">
        <v>157</v>
      </c>
      <c r="H5072">
        <v>27473</v>
      </c>
      <c r="I5072" s="119" t="s">
        <v>19</v>
      </c>
      <c r="J5072" s="119" t="s">
        <v>24</v>
      </c>
      <c r="K5072" s="1">
        <v>46255.758941458334</v>
      </c>
      <c r="L5072">
        <v>4</v>
      </c>
      <c r="M5072">
        <v>3</v>
      </c>
      <c r="N5072">
        <v>1</v>
      </c>
      <c r="O5072">
        <v>0</v>
      </c>
      <c r="P5072" s="119" t="s">
        <v>20254</v>
      </c>
    </row>
    <row r="5073" spans="1:16" x14ac:dyDescent="0.25">
      <c r="A5073">
        <v>10614</v>
      </c>
      <c r="B5073" s="119" t="s">
        <v>2881</v>
      </c>
      <c r="C5073">
        <v>80</v>
      </c>
      <c r="E5073">
        <v>360</v>
      </c>
      <c r="F5073">
        <v>46561</v>
      </c>
      <c r="G5073">
        <v>243</v>
      </c>
      <c r="H5073">
        <v>76240</v>
      </c>
      <c r="I5073" s="119" t="s">
        <v>19</v>
      </c>
      <c r="J5073" s="119" t="s">
        <v>24</v>
      </c>
      <c r="K5073" s="1">
        <v>46255.758941458334</v>
      </c>
      <c r="L5073">
        <v>48</v>
      </c>
      <c r="M5073">
        <v>73</v>
      </c>
      <c r="N5073">
        <v>14</v>
      </c>
      <c r="O5073">
        <v>15</v>
      </c>
      <c r="P5073" s="119" t="s">
        <v>20254</v>
      </c>
    </row>
    <row r="5074" spans="1:16" x14ac:dyDescent="0.25">
      <c r="A5074">
        <v>10615</v>
      </c>
      <c r="B5074" s="119" t="s">
        <v>2882</v>
      </c>
      <c r="C5074">
        <v>80</v>
      </c>
      <c r="E5074">
        <v>97</v>
      </c>
      <c r="F5074">
        <v>4514</v>
      </c>
      <c r="G5074">
        <v>105</v>
      </c>
      <c r="H5074">
        <v>21998</v>
      </c>
      <c r="I5074" s="119" t="s">
        <v>19</v>
      </c>
      <c r="J5074" s="119" t="s">
        <v>24</v>
      </c>
      <c r="K5074" s="1">
        <v>46255.758941458334</v>
      </c>
      <c r="L5074">
        <v>2</v>
      </c>
      <c r="M5074">
        <v>7</v>
      </c>
      <c r="N5074">
        <v>2</v>
      </c>
      <c r="O5074">
        <v>2</v>
      </c>
      <c r="P5074" s="119" t="s">
        <v>20254</v>
      </c>
    </row>
    <row r="5075" spans="1:16" x14ac:dyDescent="0.25">
      <c r="A5075">
        <v>10616</v>
      </c>
      <c r="B5075" s="119" t="s">
        <v>2883</v>
      </c>
      <c r="C5075">
        <v>80</v>
      </c>
      <c r="E5075">
        <v>267</v>
      </c>
      <c r="F5075">
        <v>4839</v>
      </c>
      <c r="G5075">
        <v>119</v>
      </c>
      <c r="H5075">
        <v>20000</v>
      </c>
      <c r="I5075" s="119" t="s">
        <v>19</v>
      </c>
      <c r="J5075" s="119" t="s">
        <v>24</v>
      </c>
      <c r="K5075" s="1">
        <v>46255.758941458334</v>
      </c>
      <c r="L5075">
        <v>1</v>
      </c>
      <c r="M5075">
        <v>7</v>
      </c>
      <c r="N5075">
        <v>1</v>
      </c>
      <c r="O5075">
        <v>0</v>
      </c>
      <c r="P5075" s="119" t="s">
        <v>20254</v>
      </c>
    </row>
    <row r="5076" spans="1:16" x14ac:dyDescent="0.25">
      <c r="A5076">
        <v>10617</v>
      </c>
      <c r="B5076" s="119" t="s">
        <v>2884</v>
      </c>
      <c r="C5076">
        <v>80</v>
      </c>
      <c r="E5076">
        <v>61</v>
      </c>
      <c r="F5076">
        <v>10133</v>
      </c>
      <c r="G5076">
        <v>137</v>
      </c>
      <c r="H5076">
        <v>38994</v>
      </c>
      <c r="I5076" s="119" t="s">
        <v>19</v>
      </c>
      <c r="J5076" s="119" t="s">
        <v>24</v>
      </c>
      <c r="K5076" s="1">
        <v>46255.758941458334</v>
      </c>
      <c r="L5076">
        <v>5</v>
      </c>
      <c r="M5076">
        <v>7</v>
      </c>
      <c r="N5076">
        <v>3</v>
      </c>
      <c r="O5076">
        <v>0</v>
      </c>
      <c r="P5076" s="119" t="s">
        <v>20254</v>
      </c>
    </row>
    <row r="5077" spans="1:16" x14ac:dyDescent="0.25">
      <c r="A5077">
        <v>10618</v>
      </c>
      <c r="B5077" s="119" t="s">
        <v>2885</v>
      </c>
      <c r="C5077">
        <v>55</v>
      </c>
      <c r="E5077">
        <v>1454</v>
      </c>
      <c r="F5077">
        <v>222</v>
      </c>
      <c r="G5077">
        <v>262</v>
      </c>
      <c r="H5077">
        <v>1699</v>
      </c>
      <c r="I5077" s="119" t="s">
        <v>19</v>
      </c>
      <c r="J5077" s="119" t="s">
        <v>22</v>
      </c>
      <c r="K5077" s="1">
        <v>46255.758941458334</v>
      </c>
      <c r="L5077">
        <v>2</v>
      </c>
      <c r="M5077">
        <v>1</v>
      </c>
      <c r="N5077">
        <v>0</v>
      </c>
      <c r="O5077">
        <v>0</v>
      </c>
      <c r="P5077" s="119" t="s">
        <v>20254</v>
      </c>
    </row>
    <row r="5078" spans="1:16" x14ac:dyDescent="0.25">
      <c r="A5078">
        <v>10619</v>
      </c>
      <c r="B5078" s="119" t="s">
        <v>2886</v>
      </c>
      <c r="C5078">
        <v>55</v>
      </c>
      <c r="E5078">
        <v>1158</v>
      </c>
      <c r="F5078">
        <v>251</v>
      </c>
      <c r="G5078">
        <v>155</v>
      </c>
      <c r="H5078">
        <v>1795</v>
      </c>
      <c r="I5078" s="119" t="s">
        <v>19</v>
      </c>
      <c r="J5078" s="119" t="s">
        <v>22</v>
      </c>
      <c r="K5078" s="1">
        <v>46255.758941458334</v>
      </c>
      <c r="L5078">
        <v>3</v>
      </c>
      <c r="M5078">
        <v>2</v>
      </c>
      <c r="N5078">
        <v>2</v>
      </c>
      <c r="O5078">
        <v>1</v>
      </c>
      <c r="P5078" s="119" t="s">
        <v>20254</v>
      </c>
    </row>
    <row r="5079" spans="1:16" x14ac:dyDescent="0.25">
      <c r="A5079">
        <v>10620</v>
      </c>
      <c r="B5079" s="119" t="s">
        <v>2887</v>
      </c>
      <c r="C5079">
        <v>55</v>
      </c>
      <c r="E5079">
        <v>1145</v>
      </c>
      <c r="F5079">
        <v>223</v>
      </c>
      <c r="G5079">
        <v>67</v>
      </c>
      <c r="H5079">
        <v>10222</v>
      </c>
      <c r="I5079" s="119" t="s">
        <v>19</v>
      </c>
      <c r="J5079" s="119" t="s">
        <v>22</v>
      </c>
      <c r="K5079" s="1">
        <v>46255.758941458334</v>
      </c>
      <c r="L5079">
        <v>3</v>
      </c>
      <c r="M5079">
        <v>0</v>
      </c>
      <c r="N5079">
        <v>1</v>
      </c>
      <c r="O5079">
        <v>0</v>
      </c>
      <c r="P5079" s="119" t="s">
        <v>20254</v>
      </c>
    </row>
    <row r="5080" spans="1:16" x14ac:dyDescent="0.25">
      <c r="A5080">
        <v>10621</v>
      </c>
      <c r="B5080" s="119" t="s">
        <v>2888</v>
      </c>
      <c r="C5080">
        <v>60</v>
      </c>
      <c r="E5080">
        <v>1848</v>
      </c>
      <c r="F5080">
        <v>250</v>
      </c>
      <c r="G5080">
        <v>265</v>
      </c>
      <c r="H5080">
        <v>1740</v>
      </c>
      <c r="I5080" s="119" t="s">
        <v>19</v>
      </c>
      <c r="J5080" s="119" t="s">
        <v>22</v>
      </c>
      <c r="K5080" s="1">
        <v>46255.758941458334</v>
      </c>
      <c r="L5080">
        <v>8</v>
      </c>
      <c r="M5080">
        <v>5</v>
      </c>
      <c r="N5080">
        <v>7</v>
      </c>
      <c r="O5080">
        <v>0</v>
      </c>
      <c r="P5080" s="119" t="s">
        <v>20254</v>
      </c>
    </row>
    <row r="5081" spans="1:16" x14ac:dyDescent="0.25">
      <c r="A5081">
        <v>10622</v>
      </c>
      <c r="B5081" s="119" t="s">
        <v>2889</v>
      </c>
      <c r="C5081">
        <v>60</v>
      </c>
      <c r="E5081">
        <v>405</v>
      </c>
      <c r="F5081">
        <v>413</v>
      </c>
      <c r="G5081">
        <v>359</v>
      </c>
      <c r="H5081">
        <v>5574</v>
      </c>
      <c r="I5081" s="119" t="s">
        <v>19</v>
      </c>
      <c r="J5081" s="119" t="s">
        <v>22</v>
      </c>
      <c r="K5081" s="1">
        <v>46255.758941458334</v>
      </c>
      <c r="L5081">
        <v>2</v>
      </c>
      <c r="M5081">
        <v>9</v>
      </c>
      <c r="N5081">
        <v>1</v>
      </c>
      <c r="O5081">
        <v>3</v>
      </c>
      <c r="P5081" s="119" t="s">
        <v>20254</v>
      </c>
    </row>
    <row r="5082" spans="1:16" x14ac:dyDescent="0.25">
      <c r="A5082">
        <v>10623</v>
      </c>
      <c r="B5082" s="119" t="s">
        <v>2890</v>
      </c>
      <c r="C5082">
        <v>60</v>
      </c>
      <c r="E5082">
        <v>1094</v>
      </c>
      <c r="F5082">
        <v>236</v>
      </c>
      <c r="G5082">
        <v>216</v>
      </c>
      <c r="H5082">
        <v>1700</v>
      </c>
      <c r="I5082" s="119" t="s">
        <v>19</v>
      </c>
      <c r="J5082" s="119" t="s">
        <v>22</v>
      </c>
      <c r="K5082" s="1">
        <v>46255.758941458334</v>
      </c>
      <c r="L5082">
        <v>11</v>
      </c>
      <c r="M5082">
        <v>4</v>
      </c>
      <c r="N5082">
        <v>1</v>
      </c>
      <c r="O5082">
        <v>0</v>
      </c>
      <c r="P5082" s="119" t="s">
        <v>20254</v>
      </c>
    </row>
    <row r="5083" spans="1:16" x14ac:dyDescent="0.25">
      <c r="A5083">
        <v>10625</v>
      </c>
      <c r="B5083" s="119" t="s">
        <v>2889</v>
      </c>
      <c r="C5083">
        <v>65</v>
      </c>
      <c r="E5083">
        <v>279</v>
      </c>
      <c r="F5083">
        <v>426</v>
      </c>
      <c r="G5083">
        <v>177</v>
      </c>
      <c r="H5083">
        <v>3022</v>
      </c>
      <c r="I5083" s="119" t="s">
        <v>19</v>
      </c>
      <c r="J5083" s="119" t="s">
        <v>139</v>
      </c>
      <c r="K5083" s="1">
        <v>46255.758941458334</v>
      </c>
      <c r="L5083">
        <v>0</v>
      </c>
      <c r="M5083">
        <v>3</v>
      </c>
      <c r="N5083">
        <v>0</v>
      </c>
      <c r="O5083">
        <v>1</v>
      </c>
      <c r="P5083" s="119" t="s">
        <v>20254</v>
      </c>
    </row>
    <row r="5084" spans="1:16" x14ac:dyDescent="0.25">
      <c r="A5084">
        <v>10626</v>
      </c>
      <c r="B5084" s="119" t="s">
        <v>2890</v>
      </c>
      <c r="C5084">
        <v>65</v>
      </c>
      <c r="E5084">
        <v>1548</v>
      </c>
      <c r="F5084">
        <v>273</v>
      </c>
      <c r="G5084">
        <v>98</v>
      </c>
      <c r="H5084">
        <v>2697</v>
      </c>
      <c r="I5084" s="119" t="s">
        <v>19</v>
      </c>
      <c r="J5084" s="119" t="s">
        <v>139</v>
      </c>
      <c r="K5084" s="1">
        <v>46255.758941458334</v>
      </c>
      <c r="L5084">
        <v>2</v>
      </c>
      <c r="M5084">
        <v>3</v>
      </c>
      <c r="N5084">
        <v>0</v>
      </c>
      <c r="O5084">
        <v>0</v>
      </c>
      <c r="P5084" s="119" t="s">
        <v>20254</v>
      </c>
    </row>
    <row r="5085" spans="1:16" x14ac:dyDescent="0.25">
      <c r="A5085">
        <v>10627</v>
      </c>
      <c r="B5085" s="119" t="s">
        <v>2885</v>
      </c>
      <c r="C5085">
        <v>65</v>
      </c>
      <c r="E5085">
        <v>614</v>
      </c>
      <c r="F5085">
        <v>252</v>
      </c>
      <c r="G5085">
        <v>125</v>
      </c>
      <c r="H5085">
        <v>2865</v>
      </c>
      <c r="I5085" s="119" t="s">
        <v>19</v>
      </c>
      <c r="J5085" s="119" t="s">
        <v>139</v>
      </c>
      <c r="K5085" s="1">
        <v>46255.758941458334</v>
      </c>
      <c r="L5085">
        <v>0</v>
      </c>
      <c r="M5085">
        <v>8</v>
      </c>
      <c r="N5085">
        <v>0</v>
      </c>
      <c r="O5085">
        <v>2</v>
      </c>
      <c r="P5085" s="119" t="s">
        <v>20254</v>
      </c>
    </row>
    <row r="5086" spans="1:16" x14ac:dyDescent="0.25">
      <c r="A5086">
        <v>10628</v>
      </c>
      <c r="B5086" s="119" t="s">
        <v>2886</v>
      </c>
      <c r="C5086">
        <v>65</v>
      </c>
      <c r="E5086">
        <v>1035</v>
      </c>
      <c r="F5086">
        <v>251</v>
      </c>
      <c r="G5086">
        <v>203</v>
      </c>
      <c r="H5086">
        <v>2842</v>
      </c>
      <c r="I5086" s="119" t="s">
        <v>19</v>
      </c>
      <c r="J5086" s="119" t="s">
        <v>139</v>
      </c>
      <c r="K5086" s="1">
        <v>46255.758941458334</v>
      </c>
      <c r="L5086">
        <v>0</v>
      </c>
      <c r="M5086">
        <v>6</v>
      </c>
      <c r="N5086">
        <v>0</v>
      </c>
      <c r="O5086">
        <v>0</v>
      </c>
      <c r="P5086" s="119" t="s">
        <v>20254</v>
      </c>
    </row>
    <row r="5087" spans="1:16" x14ac:dyDescent="0.25">
      <c r="A5087">
        <v>10629</v>
      </c>
      <c r="B5087" s="119" t="s">
        <v>2887</v>
      </c>
      <c r="C5087">
        <v>65</v>
      </c>
      <c r="E5087">
        <v>1204</v>
      </c>
      <c r="F5087">
        <v>372</v>
      </c>
      <c r="G5087">
        <v>172</v>
      </c>
      <c r="H5087">
        <v>1881</v>
      </c>
      <c r="I5087" s="119" t="s">
        <v>19</v>
      </c>
      <c r="J5087" s="119" t="s">
        <v>139</v>
      </c>
      <c r="K5087" s="1">
        <v>46255.758941458334</v>
      </c>
      <c r="L5087">
        <v>1</v>
      </c>
      <c r="M5087">
        <v>7</v>
      </c>
      <c r="N5087">
        <v>0</v>
      </c>
      <c r="O5087">
        <v>1</v>
      </c>
      <c r="P5087" s="119" t="s">
        <v>20254</v>
      </c>
    </row>
    <row r="5088" spans="1:16" x14ac:dyDescent="0.25">
      <c r="A5088">
        <v>10630</v>
      </c>
      <c r="B5088" s="119" t="s">
        <v>2888</v>
      </c>
      <c r="C5088">
        <v>65</v>
      </c>
      <c r="E5088">
        <v>1278</v>
      </c>
      <c r="F5088">
        <v>261</v>
      </c>
      <c r="G5088">
        <v>165</v>
      </c>
      <c r="H5088">
        <v>1856</v>
      </c>
      <c r="I5088" s="119" t="s">
        <v>19</v>
      </c>
      <c r="J5088" s="119" t="s">
        <v>139</v>
      </c>
      <c r="K5088" s="1">
        <v>46255.758941458334</v>
      </c>
      <c r="L5088">
        <v>0</v>
      </c>
      <c r="M5088">
        <v>3</v>
      </c>
      <c r="N5088">
        <v>0</v>
      </c>
      <c r="O5088">
        <v>0</v>
      </c>
      <c r="P5088" s="119" t="s">
        <v>20254</v>
      </c>
    </row>
    <row r="5089" spans="1:16" x14ac:dyDescent="0.25">
      <c r="A5089">
        <v>10632</v>
      </c>
      <c r="B5089" s="119" t="s">
        <v>2891</v>
      </c>
      <c r="C5089">
        <v>80</v>
      </c>
      <c r="E5089">
        <v>278</v>
      </c>
      <c r="F5089">
        <v>13552</v>
      </c>
      <c r="G5089">
        <v>78</v>
      </c>
      <c r="H5089">
        <v>55854</v>
      </c>
      <c r="I5089" s="119" t="s">
        <v>19</v>
      </c>
      <c r="J5089" s="119" t="s">
        <v>24</v>
      </c>
      <c r="K5089" s="1">
        <v>46255.758941458334</v>
      </c>
      <c r="L5089">
        <v>7</v>
      </c>
      <c r="M5089">
        <v>9</v>
      </c>
      <c r="N5089">
        <v>2</v>
      </c>
      <c r="O5089">
        <v>4</v>
      </c>
      <c r="P5089" s="119" t="s">
        <v>20254</v>
      </c>
    </row>
    <row r="5090" spans="1:16" x14ac:dyDescent="0.25">
      <c r="A5090">
        <v>10633</v>
      </c>
      <c r="B5090" s="119" t="s">
        <v>2892</v>
      </c>
      <c r="C5090">
        <v>80</v>
      </c>
      <c r="E5090">
        <v>352</v>
      </c>
      <c r="F5090">
        <v>10191</v>
      </c>
      <c r="G5090">
        <v>78</v>
      </c>
      <c r="H5090">
        <v>29784</v>
      </c>
      <c r="I5090" s="119" t="s">
        <v>19</v>
      </c>
      <c r="J5090" s="119" t="s">
        <v>24</v>
      </c>
      <c r="K5090" s="1">
        <v>46255.758941458334</v>
      </c>
      <c r="L5090">
        <v>5</v>
      </c>
      <c r="M5090">
        <v>5</v>
      </c>
      <c r="N5090">
        <v>0</v>
      </c>
      <c r="O5090">
        <v>0</v>
      </c>
      <c r="P5090" s="119" t="s">
        <v>20254</v>
      </c>
    </row>
    <row r="5091" spans="1:16" x14ac:dyDescent="0.25">
      <c r="A5091">
        <v>10635</v>
      </c>
      <c r="B5091" s="119" t="s">
        <v>2893</v>
      </c>
      <c r="C5091">
        <v>80</v>
      </c>
      <c r="E5091">
        <v>276</v>
      </c>
      <c r="F5091">
        <v>37193</v>
      </c>
      <c r="G5091">
        <v>369</v>
      </c>
      <c r="H5091">
        <v>59491</v>
      </c>
      <c r="I5091" s="119" t="s">
        <v>19</v>
      </c>
      <c r="J5091" s="119" t="s">
        <v>24</v>
      </c>
      <c r="K5091" s="1">
        <v>46255.758941458334</v>
      </c>
      <c r="L5091">
        <v>69</v>
      </c>
      <c r="M5091">
        <v>70</v>
      </c>
      <c r="N5091">
        <v>11</v>
      </c>
      <c r="O5091">
        <v>14</v>
      </c>
      <c r="P5091" s="119" t="s">
        <v>20254</v>
      </c>
    </row>
    <row r="5092" spans="1:16" x14ac:dyDescent="0.25">
      <c r="A5092">
        <v>10636</v>
      </c>
      <c r="B5092" s="119" t="s">
        <v>2894</v>
      </c>
      <c r="C5092">
        <v>80</v>
      </c>
      <c r="E5092">
        <v>499</v>
      </c>
      <c r="F5092">
        <v>9330</v>
      </c>
      <c r="G5092">
        <v>103</v>
      </c>
      <c r="H5092">
        <v>22286</v>
      </c>
      <c r="I5092" s="119" t="s">
        <v>19</v>
      </c>
      <c r="J5092" s="119" t="s">
        <v>24</v>
      </c>
      <c r="K5092" s="1">
        <v>46255.758941458334</v>
      </c>
      <c r="L5092">
        <v>4</v>
      </c>
      <c r="M5092">
        <v>4</v>
      </c>
      <c r="N5092">
        <v>2</v>
      </c>
      <c r="O5092">
        <v>0</v>
      </c>
      <c r="P5092" s="119" t="s">
        <v>20254</v>
      </c>
    </row>
    <row r="5093" spans="1:16" x14ac:dyDescent="0.25">
      <c r="A5093">
        <v>10637</v>
      </c>
      <c r="B5093" s="119" t="s">
        <v>2895</v>
      </c>
      <c r="C5093">
        <v>80</v>
      </c>
      <c r="E5093">
        <v>142</v>
      </c>
      <c r="F5093">
        <v>9562</v>
      </c>
      <c r="G5093">
        <v>130</v>
      </c>
      <c r="H5093">
        <v>20096</v>
      </c>
      <c r="I5093" s="119" t="s">
        <v>19</v>
      </c>
      <c r="J5093" s="119" t="s">
        <v>24</v>
      </c>
      <c r="K5093" s="1">
        <v>46255.758941458334</v>
      </c>
      <c r="L5093">
        <v>5</v>
      </c>
      <c r="M5093">
        <v>9</v>
      </c>
      <c r="N5093">
        <v>2</v>
      </c>
      <c r="O5093">
        <v>0</v>
      </c>
      <c r="P5093" s="119" t="s">
        <v>20254</v>
      </c>
    </row>
    <row r="5094" spans="1:16" x14ac:dyDescent="0.25">
      <c r="A5094">
        <v>10638</v>
      </c>
      <c r="B5094" s="119" t="s">
        <v>2896</v>
      </c>
      <c r="C5094">
        <v>80</v>
      </c>
      <c r="E5094">
        <v>182</v>
      </c>
      <c r="F5094">
        <v>13333</v>
      </c>
      <c r="G5094">
        <v>121</v>
      </c>
      <c r="H5094">
        <v>48669</v>
      </c>
      <c r="I5094" s="119" t="s">
        <v>19</v>
      </c>
      <c r="J5094" s="119" t="s">
        <v>24</v>
      </c>
      <c r="K5094" s="1">
        <v>46255.758941458334</v>
      </c>
      <c r="L5094">
        <v>3</v>
      </c>
      <c r="M5094">
        <v>8</v>
      </c>
      <c r="N5094">
        <v>2</v>
      </c>
      <c r="O5094">
        <v>2</v>
      </c>
      <c r="P5094" s="119" t="s">
        <v>20254</v>
      </c>
    </row>
    <row r="5095" spans="1:16" x14ac:dyDescent="0.25">
      <c r="A5095">
        <v>10639</v>
      </c>
      <c r="B5095" s="119" t="s">
        <v>2897</v>
      </c>
      <c r="C5095">
        <v>80</v>
      </c>
      <c r="E5095">
        <v>530</v>
      </c>
      <c r="F5095">
        <v>378</v>
      </c>
      <c r="G5095">
        <v>452</v>
      </c>
      <c r="H5095">
        <v>3325</v>
      </c>
      <c r="I5095" s="119" t="s">
        <v>19</v>
      </c>
      <c r="J5095" s="119" t="s">
        <v>139</v>
      </c>
      <c r="K5095" s="1">
        <v>46255.758941458334</v>
      </c>
      <c r="L5095">
        <v>2</v>
      </c>
      <c r="M5095">
        <v>3</v>
      </c>
      <c r="N5095">
        <v>0</v>
      </c>
      <c r="O5095">
        <v>0</v>
      </c>
      <c r="P5095" s="119" t="s">
        <v>20254</v>
      </c>
    </row>
    <row r="5096" spans="1:16" x14ac:dyDescent="0.25">
      <c r="A5096">
        <v>10640</v>
      </c>
      <c r="B5096" s="119" t="s">
        <v>2898</v>
      </c>
      <c r="C5096">
        <v>80</v>
      </c>
      <c r="E5096">
        <v>396</v>
      </c>
      <c r="F5096">
        <v>308</v>
      </c>
      <c r="G5096">
        <v>515</v>
      </c>
      <c r="H5096">
        <v>2403</v>
      </c>
      <c r="I5096" s="119" t="s">
        <v>19</v>
      </c>
      <c r="J5096" s="119" t="s">
        <v>139</v>
      </c>
      <c r="K5096" s="1">
        <v>46255.758941458334</v>
      </c>
      <c r="L5096">
        <v>4</v>
      </c>
      <c r="M5096">
        <v>4</v>
      </c>
      <c r="N5096">
        <v>0</v>
      </c>
      <c r="O5096">
        <v>2</v>
      </c>
      <c r="P5096" s="119" t="s">
        <v>20254</v>
      </c>
    </row>
    <row r="5097" spans="1:16" x14ac:dyDescent="0.25">
      <c r="A5097">
        <v>10641</v>
      </c>
      <c r="B5097" s="119" t="s">
        <v>2899</v>
      </c>
      <c r="C5097">
        <v>80</v>
      </c>
      <c r="E5097">
        <v>1092</v>
      </c>
      <c r="F5097">
        <v>358</v>
      </c>
      <c r="G5097">
        <v>221</v>
      </c>
      <c r="H5097">
        <v>2350</v>
      </c>
      <c r="I5097" s="119" t="s">
        <v>19</v>
      </c>
      <c r="J5097" s="119" t="s">
        <v>139</v>
      </c>
      <c r="K5097" s="1">
        <v>46255.758941458334</v>
      </c>
      <c r="L5097">
        <v>3</v>
      </c>
      <c r="M5097">
        <v>6</v>
      </c>
      <c r="N5097">
        <v>1</v>
      </c>
      <c r="O5097">
        <v>1</v>
      </c>
      <c r="P5097" s="119" t="s">
        <v>20254</v>
      </c>
    </row>
    <row r="5098" spans="1:16" x14ac:dyDescent="0.25">
      <c r="A5098">
        <v>10642</v>
      </c>
      <c r="B5098" s="119" t="s">
        <v>2900</v>
      </c>
      <c r="C5098">
        <v>80</v>
      </c>
      <c r="E5098">
        <v>409</v>
      </c>
      <c r="F5098">
        <v>354</v>
      </c>
      <c r="G5098">
        <v>236</v>
      </c>
      <c r="H5098">
        <v>2284</v>
      </c>
      <c r="I5098" s="119" t="s">
        <v>19</v>
      </c>
      <c r="J5098" s="119" t="s">
        <v>139</v>
      </c>
      <c r="K5098" s="1">
        <v>46255.758941458334</v>
      </c>
      <c r="L5098">
        <v>4</v>
      </c>
      <c r="M5098">
        <v>1</v>
      </c>
      <c r="N5098">
        <v>0</v>
      </c>
      <c r="O5098">
        <v>0</v>
      </c>
      <c r="P5098" s="119" t="s">
        <v>20254</v>
      </c>
    </row>
    <row r="5099" spans="1:16" x14ac:dyDescent="0.25">
      <c r="A5099">
        <v>10644</v>
      </c>
      <c r="B5099" s="119" t="s">
        <v>2901</v>
      </c>
      <c r="C5099">
        <v>75</v>
      </c>
      <c r="E5099">
        <v>440</v>
      </c>
      <c r="F5099">
        <v>322</v>
      </c>
      <c r="G5099">
        <v>318</v>
      </c>
      <c r="H5099">
        <v>2600</v>
      </c>
      <c r="I5099" s="119" t="s">
        <v>19</v>
      </c>
      <c r="J5099" s="119" t="s">
        <v>22</v>
      </c>
      <c r="K5099" s="1">
        <v>46255.758941458334</v>
      </c>
      <c r="L5099">
        <v>1</v>
      </c>
      <c r="M5099">
        <v>2</v>
      </c>
      <c r="N5099">
        <v>0</v>
      </c>
      <c r="O5099">
        <v>0</v>
      </c>
      <c r="P5099" s="119" t="s">
        <v>20254</v>
      </c>
    </row>
    <row r="5100" spans="1:16" x14ac:dyDescent="0.25">
      <c r="A5100">
        <v>10645</v>
      </c>
      <c r="B5100" s="119" t="s">
        <v>2900</v>
      </c>
      <c r="C5100">
        <v>75</v>
      </c>
      <c r="E5100">
        <v>563</v>
      </c>
      <c r="F5100">
        <v>387</v>
      </c>
      <c r="G5100">
        <v>163</v>
      </c>
      <c r="H5100">
        <v>2490</v>
      </c>
      <c r="I5100" s="119" t="s">
        <v>19</v>
      </c>
      <c r="J5100" s="119" t="s">
        <v>22</v>
      </c>
      <c r="K5100" s="1">
        <v>46255.758941458334</v>
      </c>
      <c r="L5100">
        <v>2</v>
      </c>
      <c r="M5100">
        <v>2</v>
      </c>
      <c r="N5100">
        <v>0</v>
      </c>
      <c r="O5100">
        <v>0</v>
      </c>
      <c r="P5100" s="119" t="s">
        <v>20254</v>
      </c>
    </row>
    <row r="5101" spans="1:16" x14ac:dyDescent="0.25">
      <c r="A5101">
        <v>10646</v>
      </c>
      <c r="B5101" s="119" t="s">
        <v>2899</v>
      </c>
      <c r="C5101">
        <v>70</v>
      </c>
      <c r="E5101">
        <v>517</v>
      </c>
      <c r="F5101">
        <v>345</v>
      </c>
      <c r="G5101">
        <v>240</v>
      </c>
      <c r="H5101">
        <v>2385</v>
      </c>
      <c r="I5101" s="119" t="s">
        <v>19</v>
      </c>
      <c r="J5101" s="119" t="s">
        <v>22</v>
      </c>
      <c r="K5101" s="1">
        <v>46255.758941458334</v>
      </c>
      <c r="L5101">
        <v>0</v>
      </c>
      <c r="M5101">
        <v>3</v>
      </c>
      <c r="N5101">
        <v>0</v>
      </c>
      <c r="O5101">
        <v>0</v>
      </c>
      <c r="P5101" s="119" t="s">
        <v>20254</v>
      </c>
    </row>
    <row r="5102" spans="1:16" x14ac:dyDescent="0.25">
      <c r="A5102">
        <v>10647</v>
      </c>
      <c r="B5102" s="119" t="s">
        <v>2897</v>
      </c>
      <c r="C5102">
        <v>70</v>
      </c>
      <c r="E5102">
        <v>149</v>
      </c>
      <c r="F5102">
        <v>614</v>
      </c>
      <c r="G5102">
        <v>221</v>
      </c>
      <c r="H5102">
        <v>3000</v>
      </c>
      <c r="I5102" s="119" t="s">
        <v>19</v>
      </c>
      <c r="J5102" s="119" t="s">
        <v>22</v>
      </c>
      <c r="K5102" s="1">
        <v>46255.758941458334</v>
      </c>
      <c r="L5102">
        <v>0</v>
      </c>
      <c r="M5102">
        <v>12</v>
      </c>
      <c r="N5102">
        <v>0</v>
      </c>
      <c r="O5102">
        <v>2</v>
      </c>
      <c r="P5102" s="119" t="s">
        <v>20254</v>
      </c>
    </row>
    <row r="5103" spans="1:16" x14ac:dyDescent="0.25">
      <c r="A5103">
        <v>10648</v>
      </c>
      <c r="B5103" s="119" t="s">
        <v>2898</v>
      </c>
      <c r="C5103">
        <v>70</v>
      </c>
      <c r="E5103">
        <v>458</v>
      </c>
      <c r="F5103">
        <v>366</v>
      </c>
      <c r="G5103">
        <v>233</v>
      </c>
      <c r="H5103">
        <v>2484</v>
      </c>
      <c r="I5103" s="119" t="s">
        <v>19</v>
      </c>
      <c r="J5103" s="119" t="s">
        <v>22</v>
      </c>
      <c r="K5103" s="1">
        <v>46255.758941458334</v>
      </c>
      <c r="L5103">
        <v>1</v>
      </c>
      <c r="M5103">
        <v>3</v>
      </c>
      <c r="N5103">
        <v>0</v>
      </c>
      <c r="O5103">
        <v>1</v>
      </c>
      <c r="P5103" s="119" t="s">
        <v>20254</v>
      </c>
    </row>
    <row r="5104" spans="1:16" x14ac:dyDescent="0.25">
      <c r="A5104">
        <v>10649</v>
      </c>
      <c r="B5104" s="119" t="s">
        <v>2901</v>
      </c>
      <c r="C5104">
        <v>80</v>
      </c>
      <c r="E5104">
        <v>691</v>
      </c>
      <c r="F5104">
        <v>386</v>
      </c>
      <c r="G5104">
        <v>125</v>
      </c>
      <c r="H5104">
        <v>2395</v>
      </c>
      <c r="I5104" s="119" t="s">
        <v>19</v>
      </c>
      <c r="J5104" s="119" t="s">
        <v>139</v>
      </c>
      <c r="K5104" s="1">
        <v>46255.758941458334</v>
      </c>
      <c r="L5104">
        <v>1</v>
      </c>
      <c r="M5104">
        <v>10</v>
      </c>
      <c r="N5104">
        <v>0</v>
      </c>
      <c r="O5104">
        <v>4</v>
      </c>
      <c r="P5104" s="119" t="s">
        <v>20254</v>
      </c>
    </row>
    <row r="5105" spans="1:16" x14ac:dyDescent="0.25">
      <c r="A5105">
        <v>10650</v>
      </c>
      <c r="B5105" s="119" t="s">
        <v>2902</v>
      </c>
      <c r="C5105">
        <v>75</v>
      </c>
      <c r="E5105">
        <v>27</v>
      </c>
      <c r="F5105">
        <v>900</v>
      </c>
      <c r="G5105">
        <v>226</v>
      </c>
      <c r="H5105">
        <v>2289</v>
      </c>
      <c r="I5105" s="119" t="s">
        <v>19</v>
      </c>
      <c r="J5105" s="119" t="s">
        <v>22</v>
      </c>
      <c r="K5105" s="1">
        <v>46255.758941458334</v>
      </c>
      <c r="L5105">
        <v>0</v>
      </c>
      <c r="M5105">
        <v>7</v>
      </c>
      <c r="N5105">
        <v>0</v>
      </c>
      <c r="O5105">
        <v>1</v>
      </c>
      <c r="P5105" s="119" t="s">
        <v>20254</v>
      </c>
    </row>
    <row r="5106" spans="1:16" x14ac:dyDescent="0.25">
      <c r="A5106">
        <v>10652</v>
      </c>
      <c r="B5106" s="119" t="s">
        <v>2902</v>
      </c>
      <c r="C5106">
        <v>80</v>
      </c>
      <c r="E5106">
        <v>464</v>
      </c>
      <c r="F5106">
        <v>356</v>
      </c>
      <c r="G5106">
        <v>383</v>
      </c>
      <c r="H5106">
        <v>2300</v>
      </c>
      <c r="I5106" s="119" t="s">
        <v>19</v>
      </c>
      <c r="J5106" s="119" t="s">
        <v>139</v>
      </c>
      <c r="K5106" s="1">
        <v>46255.758941458334</v>
      </c>
      <c r="L5106">
        <v>0</v>
      </c>
      <c r="M5106">
        <v>12</v>
      </c>
      <c r="N5106">
        <v>0</v>
      </c>
      <c r="O5106">
        <v>0</v>
      </c>
      <c r="P5106" s="119" t="s">
        <v>20254</v>
      </c>
    </row>
    <row r="5107" spans="1:16" x14ac:dyDescent="0.25">
      <c r="A5107">
        <v>10653</v>
      </c>
      <c r="B5107" s="119" t="s">
        <v>2903</v>
      </c>
      <c r="C5107">
        <v>55</v>
      </c>
      <c r="E5107">
        <v>1595</v>
      </c>
      <c r="F5107">
        <v>207</v>
      </c>
      <c r="G5107">
        <v>231</v>
      </c>
      <c r="H5107">
        <v>701</v>
      </c>
      <c r="I5107" s="119" t="s">
        <v>19</v>
      </c>
      <c r="J5107" s="119" t="s">
        <v>22</v>
      </c>
      <c r="K5107" s="1">
        <v>46255.758941458334</v>
      </c>
      <c r="L5107">
        <v>20</v>
      </c>
      <c r="M5107">
        <v>4</v>
      </c>
      <c r="N5107">
        <v>1</v>
      </c>
      <c r="O5107">
        <v>1</v>
      </c>
      <c r="P5107" s="119" t="s">
        <v>20254</v>
      </c>
    </row>
    <row r="5108" spans="1:16" x14ac:dyDescent="0.25">
      <c r="A5108">
        <v>10654</v>
      </c>
      <c r="B5108" s="119" t="s">
        <v>2904</v>
      </c>
      <c r="C5108">
        <v>55</v>
      </c>
      <c r="E5108">
        <v>3222</v>
      </c>
      <c r="F5108">
        <v>156</v>
      </c>
      <c r="G5108">
        <v>259</v>
      </c>
      <c r="H5108">
        <v>1741</v>
      </c>
      <c r="I5108" s="119" t="s">
        <v>19</v>
      </c>
      <c r="J5108" s="119" t="s">
        <v>22</v>
      </c>
      <c r="K5108" s="1">
        <v>46255.758941458334</v>
      </c>
      <c r="L5108">
        <v>4</v>
      </c>
      <c r="M5108">
        <v>9</v>
      </c>
      <c r="N5108">
        <v>1</v>
      </c>
      <c r="O5108">
        <v>1</v>
      </c>
      <c r="P5108" s="119" t="s">
        <v>20254</v>
      </c>
    </row>
    <row r="5109" spans="1:16" x14ac:dyDescent="0.25">
      <c r="A5109">
        <v>10655</v>
      </c>
      <c r="B5109" s="119" t="s">
        <v>2905</v>
      </c>
      <c r="C5109">
        <v>55</v>
      </c>
      <c r="E5109">
        <v>3028</v>
      </c>
      <c r="F5109">
        <v>281</v>
      </c>
      <c r="G5109">
        <v>575</v>
      </c>
      <c r="H5109">
        <v>785</v>
      </c>
      <c r="I5109" s="119" t="s">
        <v>19</v>
      </c>
      <c r="J5109" s="119" t="s">
        <v>22</v>
      </c>
      <c r="K5109" s="1">
        <v>46255.758941458334</v>
      </c>
      <c r="L5109">
        <v>12</v>
      </c>
      <c r="M5109">
        <v>3</v>
      </c>
      <c r="N5109">
        <v>3</v>
      </c>
      <c r="O5109">
        <v>2</v>
      </c>
      <c r="P5109" s="119" t="s">
        <v>20254</v>
      </c>
    </row>
    <row r="5110" spans="1:16" x14ac:dyDescent="0.25">
      <c r="A5110">
        <v>10656</v>
      </c>
      <c r="B5110" s="119" t="s">
        <v>2906</v>
      </c>
      <c r="C5110">
        <v>60</v>
      </c>
      <c r="E5110">
        <v>2112</v>
      </c>
      <c r="F5110">
        <v>221</v>
      </c>
      <c r="G5110">
        <v>2737</v>
      </c>
      <c r="H5110">
        <v>417</v>
      </c>
      <c r="I5110" s="119" t="s">
        <v>19</v>
      </c>
      <c r="J5110" s="119" t="s">
        <v>22</v>
      </c>
      <c r="K5110" s="1">
        <v>46255.758941458334</v>
      </c>
      <c r="L5110">
        <v>203</v>
      </c>
      <c r="M5110">
        <v>45</v>
      </c>
      <c r="N5110">
        <v>73</v>
      </c>
      <c r="O5110">
        <v>1</v>
      </c>
      <c r="P5110" s="119" t="s">
        <v>20254</v>
      </c>
    </row>
    <row r="5111" spans="1:16" x14ac:dyDescent="0.25">
      <c r="A5111">
        <v>10657</v>
      </c>
      <c r="B5111" s="119" t="s">
        <v>2907</v>
      </c>
      <c r="C5111">
        <v>60</v>
      </c>
      <c r="E5111">
        <v>3263</v>
      </c>
      <c r="F5111">
        <v>288</v>
      </c>
      <c r="G5111">
        <v>836</v>
      </c>
      <c r="H5111">
        <v>410</v>
      </c>
      <c r="I5111" s="119" t="s">
        <v>19</v>
      </c>
      <c r="J5111" s="119" t="s">
        <v>22</v>
      </c>
      <c r="K5111" s="1">
        <v>46255.758941458334</v>
      </c>
      <c r="L5111">
        <v>489</v>
      </c>
      <c r="M5111">
        <v>30</v>
      </c>
      <c r="N5111">
        <v>29</v>
      </c>
      <c r="O5111">
        <v>6</v>
      </c>
      <c r="P5111" s="119" t="s">
        <v>20254</v>
      </c>
    </row>
    <row r="5112" spans="1:16" x14ac:dyDescent="0.25">
      <c r="A5112">
        <v>10658</v>
      </c>
      <c r="B5112" s="119" t="s">
        <v>2908</v>
      </c>
      <c r="C5112">
        <v>60</v>
      </c>
      <c r="E5112">
        <v>2376</v>
      </c>
      <c r="F5112">
        <v>207</v>
      </c>
      <c r="G5112">
        <v>1069</v>
      </c>
      <c r="H5112">
        <v>385</v>
      </c>
      <c r="I5112" s="119" t="s">
        <v>19</v>
      </c>
      <c r="J5112" s="119" t="s">
        <v>22</v>
      </c>
      <c r="K5112" s="1">
        <v>46255.758941458334</v>
      </c>
      <c r="L5112">
        <v>134</v>
      </c>
      <c r="M5112">
        <v>1</v>
      </c>
      <c r="N5112">
        <v>4</v>
      </c>
      <c r="O5112">
        <v>0</v>
      </c>
      <c r="P5112" s="119" t="s">
        <v>20254</v>
      </c>
    </row>
    <row r="5113" spans="1:16" x14ac:dyDescent="0.25">
      <c r="A5113">
        <v>10660</v>
      </c>
      <c r="B5113" s="119" t="s">
        <v>2907</v>
      </c>
      <c r="C5113">
        <v>65</v>
      </c>
      <c r="E5113">
        <v>1080</v>
      </c>
      <c r="F5113">
        <v>197</v>
      </c>
      <c r="G5113">
        <v>308</v>
      </c>
      <c r="H5113">
        <v>396</v>
      </c>
      <c r="I5113" s="119" t="s">
        <v>19</v>
      </c>
      <c r="J5113" s="119" t="s">
        <v>139</v>
      </c>
      <c r="K5113" s="1">
        <v>46255.758941458334</v>
      </c>
      <c r="L5113">
        <v>24</v>
      </c>
      <c r="M5113">
        <v>1</v>
      </c>
      <c r="N5113">
        <v>0</v>
      </c>
      <c r="O5113">
        <v>1</v>
      </c>
      <c r="P5113" s="119" t="s">
        <v>20254</v>
      </c>
    </row>
    <row r="5114" spans="1:16" x14ac:dyDescent="0.25">
      <c r="A5114">
        <v>10661</v>
      </c>
      <c r="B5114" s="119" t="s">
        <v>2908</v>
      </c>
      <c r="C5114">
        <v>65</v>
      </c>
      <c r="E5114">
        <v>1411</v>
      </c>
      <c r="F5114">
        <v>174</v>
      </c>
      <c r="G5114">
        <v>415</v>
      </c>
      <c r="H5114">
        <v>495</v>
      </c>
      <c r="I5114" s="119" t="s">
        <v>19</v>
      </c>
      <c r="J5114" s="119" t="s">
        <v>139</v>
      </c>
      <c r="K5114" s="1">
        <v>46255.758941458334</v>
      </c>
      <c r="L5114">
        <v>24</v>
      </c>
      <c r="M5114">
        <v>3</v>
      </c>
      <c r="N5114">
        <v>12</v>
      </c>
      <c r="O5114">
        <v>3</v>
      </c>
      <c r="P5114" s="119" t="s">
        <v>20254</v>
      </c>
    </row>
    <row r="5115" spans="1:16" x14ac:dyDescent="0.25">
      <c r="A5115">
        <v>10662</v>
      </c>
      <c r="B5115" s="119" t="s">
        <v>2903</v>
      </c>
      <c r="C5115">
        <v>65</v>
      </c>
      <c r="E5115">
        <v>1198</v>
      </c>
      <c r="F5115">
        <v>261</v>
      </c>
      <c r="G5115">
        <v>530</v>
      </c>
      <c r="H5115">
        <v>770</v>
      </c>
      <c r="I5115" s="119" t="s">
        <v>19</v>
      </c>
      <c r="J5115" s="119" t="s">
        <v>139</v>
      </c>
      <c r="K5115" s="1">
        <v>46255.758941458334</v>
      </c>
      <c r="L5115">
        <v>0</v>
      </c>
      <c r="M5115">
        <v>2</v>
      </c>
      <c r="N5115">
        <v>0</v>
      </c>
      <c r="O5115">
        <v>0</v>
      </c>
      <c r="P5115" s="119" t="s">
        <v>20254</v>
      </c>
    </row>
    <row r="5116" spans="1:16" x14ac:dyDescent="0.25">
      <c r="A5116">
        <v>10663</v>
      </c>
      <c r="B5116" s="119" t="s">
        <v>2904</v>
      </c>
      <c r="C5116">
        <v>65</v>
      </c>
      <c r="E5116">
        <v>1744</v>
      </c>
      <c r="F5116">
        <v>381</v>
      </c>
      <c r="G5116">
        <v>152</v>
      </c>
      <c r="H5116">
        <v>2077</v>
      </c>
      <c r="I5116" s="119" t="s">
        <v>19</v>
      </c>
      <c r="J5116" s="119" t="s">
        <v>139</v>
      </c>
      <c r="K5116" s="1">
        <v>46255.758941458334</v>
      </c>
      <c r="L5116">
        <v>0</v>
      </c>
      <c r="M5116">
        <v>2</v>
      </c>
      <c r="N5116">
        <v>0</v>
      </c>
      <c r="O5116">
        <v>0</v>
      </c>
      <c r="P5116" s="119" t="s">
        <v>20254</v>
      </c>
    </row>
    <row r="5117" spans="1:16" x14ac:dyDescent="0.25">
      <c r="A5117">
        <v>10664</v>
      </c>
      <c r="B5117" s="119" t="s">
        <v>2905</v>
      </c>
      <c r="C5117">
        <v>65</v>
      </c>
      <c r="E5117">
        <v>2119</v>
      </c>
      <c r="F5117">
        <v>159</v>
      </c>
      <c r="G5117">
        <v>312</v>
      </c>
      <c r="H5117">
        <v>359</v>
      </c>
      <c r="I5117" s="119" t="s">
        <v>19</v>
      </c>
      <c r="J5117" s="119" t="s">
        <v>139</v>
      </c>
      <c r="K5117" s="1">
        <v>46255.758941458334</v>
      </c>
      <c r="L5117">
        <v>138</v>
      </c>
      <c r="M5117">
        <v>17</v>
      </c>
      <c r="N5117">
        <v>78</v>
      </c>
      <c r="O5117">
        <v>15</v>
      </c>
      <c r="P5117" s="119" t="s">
        <v>20254</v>
      </c>
    </row>
    <row r="5118" spans="1:16" x14ac:dyDescent="0.25">
      <c r="A5118">
        <v>10665</v>
      </c>
      <c r="B5118" s="119" t="s">
        <v>2906</v>
      </c>
      <c r="C5118">
        <v>65</v>
      </c>
      <c r="E5118">
        <v>2121</v>
      </c>
      <c r="F5118">
        <v>196</v>
      </c>
      <c r="G5118">
        <v>414</v>
      </c>
      <c r="H5118">
        <v>395</v>
      </c>
      <c r="I5118" s="119" t="s">
        <v>19</v>
      </c>
      <c r="J5118" s="119" t="s">
        <v>139</v>
      </c>
      <c r="K5118" s="1">
        <v>46255.758941458334</v>
      </c>
      <c r="L5118">
        <v>69</v>
      </c>
      <c r="M5118">
        <v>1</v>
      </c>
      <c r="N5118">
        <v>19</v>
      </c>
      <c r="O5118">
        <v>0</v>
      </c>
      <c r="P5118" s="119" t="s">
        <v>20254</v>
      </c>
    </row>
    <row r="5119" spans="1:16" x14ac:dyDescent="0.25">
      <c r="A5119">
        <v>10667</v>
      </c>
      <c r="B5119" s="119" t="s">
        <v>2909</v>
      </c>
      <c r="C5119">
        <v>80</v>
      </c>
      <c r="E5119">
        <v>2707</v>
      </c>
      <c r="F5119">
        <v>329</v>
      </c>
      <c r="G5119">
        <v>180</v>
      </c>
      <c r="H5119">
        <v>6419</v>
      </c>
      <c r="I5119" s="119" t="s">
        <v>19</v>
      </c>
      <c r="J5119" s="119" t="s">
        <v>139</v>
      </c>
      <c r="K5119" s="1">
        <v>46255.758941458334</v>
      </c>
      <c r="L5119">
        <v>0</v>
      </c>
      <c r="M5119">
        <v>3</v>
      </c>
      <c r="N5119">
        <v>0</v>
      </c>
      <c r="O5119">
        <v>1</v>
      </c>
      <c r="P5119" s="119" t="s">
        <v>20254</v>
      </c>
    </row>
    <row r="5120" spans="1:16" x14ac:dyDescent="0.25">
      <c r="A5120">
        <v>10668</v>
      </c>
      <c r="B5120" s="119" t="s">
        <v>2910</v>
      </c>
      <c r="C5120">
        <v>80</v>
      </c>
      <c r="E5120">
        <v>1498</v>
      </c>
      <c r="F5120">
        <v>369</v>
      </c>
      <c r="G5120">
        <v>334</v>
      </c>
      <c r="H5120">
        <v>949</v>
      </c>
      <c r="I5120" s="119" t="s">
        <v>19</v>
      </c>
      <c r="J5120" s="119" t="s">
        <v>139</v>
      </c>
      <c r="K5120" s="1">
        <v>46255.758941458334</v>
      </c>
      <c r="L5120">
        <v>18</v>
      </c>
      <c r="M5120">
        <v>21</v>
      </c>
      <c r="N5120">
        <v>0</v>
      </c>
      <c r="O5120">
        <v>0</v>
      </c>
      <c r="P5120" s="119" t="s">
        <v>20254</v>
      </c>
    </row>
    <row r="5121" spans="1:16" x14ac:dyDescent="0.25">
      <c r="A5121">
        <v>10669</v>
      </c>
      <c r="B5121" s="119" t="s">
        <v>2911</v>
      </c>
      <c r="C5121">
        <v>80</v>
      </c>
      <c r="E5121">
        <v>2009</v>
      </c>
      <c r="F5121">
        <v>314</v>
      </c>
      <c r="G5121">
        <v>599</v>
      </c>
      <c r="H5121">
        <v>1064</v>
      </c>
      <c r="I5121" s="119" t="s">
        <v>19</v>
      </c>
      <c r="J5121" s="119" t="s">
        <v>139</v>
      </c>
      <c r="K5121" s="1">
        <v>46255.758941458334</v>
      </c>
      <c r="L5121">
        <v>130</v>
      </c>
      <c r="M5121">
        <v>5</v>
      </c>
      <c r="N5121">
        <v>0</v>
      </c>
      <c r="O5121">
        <v>0</v>
      </c>
      <c r="P5121" s="119" t="s">
        <v>20254</v>
      </c>
    </row>
    <row r="5122" spans="1:16" x14ac:dyDescent="0.25">
      <c r="A5122">
        <v>10670</v>
      </c>
      <c r="B5122" s="119" t="s">
        <v>2912</v>
      </c>
      <c r="C5122">
        <v>80</v>
      </c>
      <c r="E5122">
        <v>3402</v>
      </c>
      <c r="F5122">
        <v>139</v>
      </c>
      <c r="G5122">
        <v>250</v>
      </c>
      <c r="H5122">
        <v>1533</v>
      </c>
      <c r="I5122" s="119" t="s">
        <v>19</v>
      </c>
      <c r="J5122" s="119" t="s">
        <v>139</v>
      </c>
      <c r="K5122" s="1">
        <v>46255.758941458334</v>
      </c>
      <c r="L5122">
        <v>322</v>
      </c>
      <c r="M5122">
        <v>2</v>
      </c>
      <c r="N5122">
        <v>1</v>
      </c>
      <c r="O5122">
        <v>0</v>
      </c>
      <c r="P5122" s="119" t="s">
        <v>20254</v>
      </c>
    </row>
    <row r="5123" spans="1:16" x14ac:dyDescent="0.25">
      <c r="A5123">
        <v>10672</v>
      </c>
      <c r="B5123" s="119" t="s">
        <v>2913</v>
      </c>
      <c r="C5123">
        <v>75</v>
      </c>
      <c r="E5123">
        <v>2089</v>
      </c>
      <c r="F5123">
        <v>294</v>
      </c>
      <c r="G5123">
        <v>1664</v>
      </c>
      <c r="H5123">
        <v>585</v>
      </c>
      <c r="I5123" s="119" t="s">
        <v>19</v>
      </c>
      <c r="J5123" s="119" t="s">
        <v>22</v>
      </c>
      <c r="K5123" s="1">
        <v>46255.758941458334</v>
      </c>
      <c r="L5123">
        <v>65</v>
      </c>
      <c r="M5123">
        <v>241</v>
      </c>
      <c r="N5123">
        <v>11</v>
      </c>
      <c r="O5123">
        <v>0</v>
      </c>
      <c r="P5123" s="119" t="s">
        <v>20254</v>
      </c>
    </row>
    <row r="5124" spans="1:16" x14ac:dyDescent="0.25">
      <c r="A5124">
        <v>10673</v>
      </c>
      <c r="B5124" s="119" t="s">
        <v>2912</v>
      </c>
      <c r="C5124">
        <v>75</v>
      </c>
      <c r="E5124">
        <v>4517</v>
      </c>
      <c r="F5124">
        <v>178</v>
      </c>
      <c r="G5124">
        <v>1001</v>
      </c>
      <c r="H5124">
        <v>985</v>
      </c>
      <c r="I5124" s="119" t="s">
        <v>19</v>
      </c>
      <c r="J5124" s="119" t="s">
        <v>22</v>
      </c>
      <c r="K5124" s="1">
        <v>46255.758941458334</v>
      </c>
      <c r="L5124">
        <v>2</v>
      </c>
      <c r="M5124">
        <v>20</v>
      </c>
      <c r="N5124">
        <v>0</v>
      </c>
      <c r="O5124">
        <v>0</v>
      </c>
      <c r="P5124" s="119" t="s">
        <v>20254</v>
      </c>
    </row>
    <row r="5125" spans="1:16" x14ac:dyDescent="0.25">
      <c r="A5125">
        <v>10674</v>
      </c>
      <c r="B5125" s="119" t="s">
        <v>2911</v>
      </c>
      <c r="C5125">
        <v>70</v>
      </c>
      <c r="E5125">
        <v>2126</v>
      </c>
      <c r="F5125">
        <v>493</v>
      </c>
      <c r="G5125">
        <v>5945</v>
      </c>
      <c r="H5125">
        <v>692</v>
      </c>
      <c r="I5125" s="119" t="s">
        <v>19</v>
      </c>
      <c r="J5125" s="119" t="s">
        <v>22</v>
      </c>
      <c r="K5125" s="1">
        <v>46255.758941458334</v>
      </c>
      <c r="L5125">
        <v>0</v>
      </c>
      <c r="M5125">
        <v>54</v>
      </c>
      <c r="N5125">
        <v>0</v>
      </c>
      <c r="O5125">
        <v>0</v>
      </c>
      <c r="P5125" s="119" t="s">
        <v>20254</v>
      </c>
    </row>
    <row r="5126" spans="1:16" x14ac:dyDescent="0.25">
      <c r="A5126">
        <v>10675</v>
      </c>
      <c r="B5126" s="119" t="s">
        <v>2909</v>
      </c>
      <c r="C5126">
        <v>70</v>
      </c>
      <c r="E5126">
        <v>1409</v>
      </c>
      <c r="F5126">
        <v>538</v>
      </c>
      <c r="G5126">
        <v>2116</v>
      </c>
      <c r="H5126">
        <v>995</v>
      </c>
      <c r="I5126" s="119" t="s">
        <v>19</v>
      </c>
      <c r="J5126" s="119" t="s">
        <v>22</v>
      </c>
      <c r="K5126" s="1">
        <v>46255.758941458334</v>
      </c>
      <c r="L5126">
        <v>59</v>
      </c>
      <c r="M5126">
        <v>674</v>
      </c>
      <c r="N5126">
        <v>0</v>
      </c>
      <c r="O5126">
        <v>17</v>
      </c>
      <c r="P5126" s="119" t="s">
        <v>20254</v>
      </c>
    </row>
    <row r="5127" spans="1:16" x14ac:dyDescent="0.25">
      <c r="A5127">
        <v>10676</v>
      </c>
      <c r="B5127" s="119" t="s">
        <v>2910</v>
      </c>
      <c r="C5127">
        <v>70</v>
      </c>
      <c r="E5127">
        <v>917</v>
      </c>
      <c r="F5127">
        <v>424</v>
      </c>
      <c r="G5127">
        <v>3992</v>
      </c>
      <c r="H5127">
        <v>988</v>
      </c>
      <c r="I5127" s="119" t="s">
        <v>19</v>
      </c>
      <c r="J5127" s="119" t="s">
        <v>22</v>
      </c>
      <c r="K5127" s="1">
        <v>46255.758941458334</v>
      </c>
      <c r="L5127">
        <v>0</v>
      </c>
      <c r="M5127">
        <v>1</v>
      </c>
      <c r="N5127">
        <v>0</v>
      </c>
      <c r="O5127">
        <v>0</v>
      </c>
      <c r="P5127" s="119" t="s">
        <v>20254</v>
      </c>
    </row>
    <row r="5128" spans="1:16" x14ac:dyDescent="0.25">
      <c r="A5128">
        <v>10677</v>
      </c>
      <c r="B5128" s="119" t="s">
        <v>2913</v>
      </c>
      <c r="C5128">
        <v>80</v>
      </c>
      <c r="E5128">
        <v>2461</v>
      </c>
      <c r="F5128">
        <v>485</v>
      </c>
      <c r="G5128">
        <v>587</v>
      </c>
      <c r="H5128">
        <v>1058</v>
      </c>
      <c r="I5128" s="119" t="s">
        <v>19</v>
      </c>
      <c r="J5128" s="119" t="s">
        <v>139</v>
      </c>
      <c r="K5128" s="1">
        <v>46255.758941458334</v>
      </c>
      <c r="L5128">
        <v>12</v>
      </c>
      <c r="M5128">
        <v>31</v>
      </c>
      <c r="N5128">
        <v>0</v>
      </c>
      <c r="O5128">
        <v>13</v>
      </c>
      <c r="P5128" s="119" t="s">
        <v>20254</v>
      </c>
    </row>
    <row r="5129" spans="1:16" x14ac:dyDescent="0.25">
      <c r="A5129">
        <v>10678</v>
      </c>
      <c r="B5129" s="119" t="s">
        <v>2914</v>
      </c>
      <c r="C5129">
        <v>75</v>
      </c>
      <c r="E5129">
        <v>4905</v>
      </c>
      <c r="F5129">
        <v>313</v>
      </c>
      <c r="G5129">
        <v>3125</v>
      </c>
      <c r="H5129">
        <v>890</v>
      </c>
      <c r="I5129" s="119" t="s">
        <v>19</v>
      </c>
      <c r="J5129" s="119" t="s">
        <v>22</v>
      </c>
      <c r="K5129" s="1">
        <v>46255.758941458334</v>
      </c>
      <c r="L5129">
        <v>25</v>
      </c>
      <c r="M5129">
        <v>253</v>
      </c>
      <c r="N5129">
        <v>1</v>
      </c>
      <c r="O5129">
        <v>20</v>
      </c>
      <c r="P5129" s="119" t="s">
        <v>20254</v>
      </c>
    </row>
    <row r="5130" spans="1:16" x14ac:dyDescent="0.25">
      <c r="A5130">
        <v>10680</v>
      </c>
      <c r="B5130" s="119" t="s">
        <v>2914</v>
      </c>
      <c r="C5130">
        <v>80</v>
      </c>
      <c r="E5130">
        <v>383</v>
      </c>
      <c r="F5130">
        <v>216</v>
      </c>
      <c r="G5130">
        <v>329</v>
      </c>
      <c r="H5130">
        <v>910</v>
      </c>
      <c r="I5130" s="119" t="s">
        <v>19</v>
      </c>
      <c r="J5130" s="119" t="s">
        <v>139</v>
      </c>
      <c r="K5130" s="1">
        <v>46255.758941458334</v>
      </c>
      <c r="L5130">
        <v>0</v>
      </c>
      <c r="M5130">
        <v>14</v>
      </c>
      <c r="N5130">
        <v>0</v>
      </c>
      <c r="O5130">
        <v>0</v>
      </c>
      <c r="P5130" s="119" t="s">
        <v>20254</v>
      </c>
    </row>
    <row r="5131" spans="1:16" x14ac:dyDescent="0.25">
      <c r="A5131">
        <v>10681</v>
      </c>
      <c r="B5131" s="119" t="s">
        <v>2915</v>
      </c>
      <c r="C5131">
        <v>80</v>
      </c>
      <c r="E5131">
        <v>942</v>
      </c>
      <c r="F5131">
        <v>9704</v>
      </c>
      <c r="G5131">
        <v>48</v>
      </c>
      <c r="H5131">
        <v>28949</v>
      </c>
      <c r="I5131" s="119" t="s">
        <v>19</v>
      </c>
      <c r="J5131" s="119" t="s">
        <v>24</v>
      </c>
      <c r="K5131" s="1">
        <v>46255.758941458334</v>
      </c>
      <c r="L5131">
        <v>4</v>
      </c>
      <c r="M5131">
        <v>9</v>
      </c>
      <c r="N5131">
        <v>2</v>
      </c>
      <c r="O5131">
        <v>3</v>
      </c>
      <c r="P5131" s="119" t="s">
        <v>20254</v>
      </c>
    </row>
    <row r="5132" spans="1:16" x14ac:dyDescent="0.25">
      <c r="A5132">
        <v>10682</v>
      </c>
      <c r="B5132" s="119" t="s">
        <v>2916</v>
      </c>
      <c r="C5132">
        <v>80</v>
      </c>
      <c r="E5132">
        <v>1130</v>
      </c>
      <c r="F5132">
        <v>4537</v>
      </c>
      <c r="G5132">
        <v>906</v>
      </c>
      <c r="H5132">
        <v>9254</v>
      </c>
      <c r="I5132" s="119" t="s">
        <v>19</v>
      </c>
      <c r="J5132" s="119" t="s">
        <v>24</v>
      </c>
      <c r="K5132" s="1">
        <v>46255.758941458334</v>
      </c>
      <c r="L5132">
        <v>176</v>
      </c>
      <c r="M5132">
        <v>9</v>
      </c>
      <c r="N5132">
        <v>29</v>
      </c>
      <c r="O5132">
        <v>2</v>
      </c>
      <c r="P5132" s="119" t="s">
        <v>20254</v>
      </c>
    </row>
    <row r="5133" spans="1:16" x14ac:dyDescent="0.25">
      <c r="A5133">
        <v>10684</v>
      </c>
      <c r="B5133" s="119" t="s">
        <v>2917</v>
      </c>
      <c r="C5133">
        <v>80</v>
      </c>
      <c r="E5133">
        <v>230</v>
      </c>
      <c r="F5133">
        <v>39624</v>
      </c>
      <c r="G5133">
        <v>368</v>
      </c>
      <c r="H5133">
        <v>62938</v>
      </c>
      <c r="I5133" s="119" t="s">
        <v>19</v>
      </c>
      <c r="J5133" s="119" t="s">
        <v>24</v>
      </c>
      <c r="K5133" s="1">
        <v>46255.758941458334</v>
      </c>
      <c r="L5133">
        <v>62</v>
      </c>
      <c r="M5133">
        <v>68</v>
      </c>
      <c r="N5133">
        <v>16</v>
      </c>
      <c r="O5133">
        <v>17</v>
      </c>
      <c r="P5133" s="119" t="s">
        <v>20254</v>
      </c>
    </row>
    <row r="5134" spans="1:16" x14ac:dyDescent="0.25">
      <c r="A5134">
        <v>10685</v>
      </c>
      <c r="B5134" s="119" t="s">
        <v>2918</v>
      </c>
      <c r="C5134">
        <v>80</v>
      </c>
      <c r="E5134">
        <v>1067</v>
      </c>
      <c r="F5134">
        <v>2752</v>
      </c>
      <c r="G5134">
        <v>125</v>
      </c>
      <c r="H5134">
        <v>9995</v>
      </c>
      <c r="I5134" s="119" t="s">
        <v>19</v>
      </c>
      <c r="J5134" s="119" t="s">
        <v>24</v>
      </c>
      <c r="K5134" s="1">
        <v>46255.758941458334</v>
      </c>
      <c r="L5134">
        <v>124</v>
      </c>
      <c r="M5134">
        <v>8</v>
      </c>
      <c r="N5134">
        <v>103</v>
      </c>
      <c r="O5134">
        <v>3</v>
      </c>
      <c r="P5134" s="119" t="s">
        <v>20254</v>
      </c>
    </row>
    <row r="5135" spans="1:16" x14ac:dyDescent="0.25">
      <c r="A5135">
        <v>10686</v>
      </c>
      <c r="B5135" s="119" t="s">
        <v>2919</v>
      </c>
      <c r="C5135">
        <v>80</v>
      </c>
      <c r="E5135">
        <v>1069</v>
      </c>
      <c r="F5135">
        <v>3947</v>
      </c>
      <c r="G5135">
        <v>244</v>
      </c>
      <c r="H5135">
        <v>10075</v>
      </c>
      <c r="I5135" s="119" t="s">
        <v>19</v>
      </c>
      <c r="J5135" s="119" t="s">
        <v>24</v>
      </c>
      <c r="K5135" s="1">
        <v>46255.758941458334</v>
      </c>
      <c r="L5135">
        <v>1</v>
      </c>
      <c r="M5135">
        <v>7</v>
      </c>
      <c r="N5135">
        <v>1</v>
      </c>
      <c r="O5135">
        <v>0</v>
      </c>
      <c r="P5135" s="119" t="s">
        <v>20254</v>
      </c>
    </row>
    <row r="5136" spans="1:16" x14ac:dyDescent="0.25">
      <c r="A5136">
        <v>10687</v>
      </c>
      <c r="B5136" s="119" t="s">
        <v>2920</v>
      </c>
      <c r="C5136">
        <v>80</v>
      </c>
      <c r="E5136">
        <v>741</v>
      </c>
      <c r="F5136">
        <v>4134</v>
      </c>
      <c r="G5136">
        <v>90</v>
      </c>
      <c r="H5136">
        <v>21900</v>
      </c>
      <c r="I5136" s="119" t="s">
        <v>19</v>
      </c>
      <c r="J5136" s="119" t="s">
        <v>24</v>
      </c>
      <c r="K5136" s="1">
        <v>46255.758941458334</v>
      </c>
      <c r="L5136">
        <v>7</v>
      </c>
      <c r="M5136">
        <v>9</v>
      </c>
      <c r="N5136">
        <v>4</v>
      </c>
      <c r="O5136">
        <v>4</v>
      </c>
      <c r="P5136" s="119" t="s">
        <v>20254</v>
      </c>
    </row>
    <row r="5137" spans="1:16" x14ac:dyDescent="0.25">
      <c r="A5137">
        <v>10688</v>
      </c>
      <c r="B5137" s="119" t="s">
        <v>2921</v>
      </c>
      <c r="C5137">
        <v>80</v>
      </c>
      <c r="E5137">
        <v>1135</v>
      </c>
      <c r="F5137">
        <v>1572</v>
      </c>
      <c r="G5137">
        <v>116</v>
      </c>
      <c r="H5137">
        <v>4450</v>
      </c>
      <c r="I5137" s="119" t="s">
        <v>19</v>
      </c>
      <c r="J5137" s="119" t="s">
        <v>222</v>
      </c>
      <c r="K5137" s="1">
        <v>46255.758941458334</v>
      </c>
      <c r="L5137">
        <v>324</v>
      </c>
      <c r="M5137">
        <v>2</v>
      </c>
      <c r="N5137">
        <v>0</v>
      </c>
      <c r="O5137">
        <v>1</v>
      </c>
      <c r="P5137" s="119" t="s">
        <v>20254</v>
      </c>
    </row>
    <row r="5138" spans="1:16" x14ac:dyDescent="0.25">
      <c r="A5138">
        <v>10689</v>
      </c>
      <c r="B5138" s="119" t="s">
        <v>2922</v>
      </c>
      <c r="C5138">
        <v>80</v>
      </c>
      <c r="E5138">
        <v>719</v>
      </c>
      <c r="F5138">
        <v>1571</v>
      </c>
      <c r="G5138">
        <v>460</v>
      </c>
      <c r="H5138">
        <v>3000</v>
      </c>
      <c r="I5138" s="119" t="s">
        <v>19</v>
      </c>
      <c r="J5138" s="119" t="s">
        <v>222</v>
      </c>
      <c r="K5138" s="1">
        <v>46255.758941458334</v>
      </c>
      <c r="L5138">
        <v>657</v>
      </c>
      <c r="M5138">
        <v>7</v>
      </c>
      <c r="N5138">
        <v>182</v>
      </c>
      <c r="O5138">
        <v>0</v>
      </c>
      <c r="P5138" s="119" t="s">
        <v>20254</v>
      </c>
    </row>
    <row r="5139" spans="1:16" x14ac:dyDescent="0.25">
      <c r="A5139">
        <v>10691</v>
      </c>
      <c r="B5139" s="119" t="s">
        <v>2923</v>
      </c>
      <c r="C5139">
        <v>80</v>
      </c>
      <c r="E5139">
        <v>363</v>
      </c>
      <c r="F5139">
        <v>2916</v>
      </c>
      <c r="G5139">
        <v>400</v>
      </c>
      <c r="H5139">
        <v>12795</v>
      </c>
      <c r="I5139" s="119" t="s">
        <v>19</v>
      </c>
      <c r="J5139" s="119" t="s">
        <v>222</v>
      </c>
      <c r="K5139" s="1">
        <v>46255.758941458334</v>
      </c>
      <c r="L5139">
        <v>32</v>
      </c>
      <c r="M5139">
        <v>13</v>
      </c>
      <c r="N5139">
        <v>10</v>
      </c>
      <c r="O5139">
        <v>1</v>
      </c>
      <c r="P5139" s="119" t="s">
        <v>20254</v>
      </c>
    </row>
    <row r="5140" spans="1:16" x14ac:dyDescent="0.25">
      <c r="A5140">
        <v>10692</v>
      </c>
      <c r="B5140" s="119" t="s">
        <v>2924</v>
      </c>
      <c r="C5140">
        <v>80</v>
      </c>
      <c r="E5140">
        <v>1123</v>
      </c>
      <c r="F5140">
        <v>1554</v>
      </c>
      <c r="G5140">
        <v>153</v>
      </c>
      <c r="H5140">
        <v>3004</v>
      </c>
      <c r="I5140" s="119" t="s">
        <v>19</v>
      </c>
      <c r="J5140" s="119" t="s">
        <v>222</v>
      </c>
      <c r="K5140" s="1">
        <v>46255.758941458334</v>
      </c>
      <c r="L5140">
        <v>312</v>
      </c>
      <c r="M5140">
        <v>26</v>
      </c>
      <c r="N5140">
        <v>0</v>
      </c>
      <c r="O5140">
        <v>3</v>
      </c>
      <c r="P5140" s="119" t="s">
        <v>20254</v>
      </c>
    </row>
    <row r="5141" spans="1:16" x14ac:dyDescent="0.25">
      <c r="A5141">
        <v>10693</v>
      </c>
      <c r="B5141" s="119" t="s">
        <v>2925</v>
      </c>
      <c r="C5141">
        <v>80</v>
      </c>
      <c r="E5141">
        <v>919</v>
      </c>
      <c r="F5141">
        <v>1650</v>
      </c>
      <c r="G5141">
        <v>129</v>
      </c>
      <c r="H5141">
        <v>3420</v>
      </c>
      <c r="I5141" s="119" t="s">
        <v>19</v>
      </c>
      <c r="J5141" s="119" t="s">
        <v>222</v>
      </c>
      <c r="K5141" s="1">
        <v>46255.758941458334</v>
      </c>
      <c r="L5141">
        <v>594</v>
      </c>
      <c r="M5141">
        <v>10</v>
      </c>
      <c r="N5141">
        <v>0</v>
      </c>
      <c r="O5141">
        <v>1</v>
      </c>
      <c r="P5141" s="119" t="s">
        <v>20254</v>
      </c>
    </row>
    <row r="5142" spans="1:16" x14ac:dyDescent="0.25">
      <c r="A5142">
        <v>10694</v>
      </c>
      <c r="B5142" s="119" t="s">
        <v>2926</v>
      </c>
      <c r="C5142">
        <v>80</v>
      </c>
      <c r="E5142">
        <v>1184</v>
      </c>
      <c r="F5142">
        <v>1654</v>
      </c>
      <c r="G5142">
        <v>375</v>
      </c>
      <c r="H5142">
        <v>3030</v>
      </c>
      <c r="I5142" s="119" t="s">
        <v>19</v>
      </c>
      <c r="J5142" s="119" t="s">
        <v>222</v>
      </c>
      <c r="K5142" s="1">
        <v>46255.758941458334</v>
      </c>
      <c r="L5142">
        <v>401</v>
      </c>
      <c r="M5142">
        <v>7</v>
      </c>
      <c r="N5142">
        <v>187</v>
      </c>
      <c r="O5142">
        <v>5</v>
      </c>
      <c r="P5142" s="119" t="s">
        <v>20254</v>
      </c>
    </row>
    <row r="5143" spans="1:16" x14ac:dyDescent="0.25">
      <c r="A5143">
        <v>10695</v>
      </c>
      <c r="B5143" s="119" t="s">
        <v>2927</v>
      </c>
      <c r="C5143">
        <v>80</v>
      </c>
      <c r="E5143">
        <v>146</v>
      </c>
      <c r="F5143">
        <v>2561</v>
      </c>
      <c r="G5143">
        <v>282</v>
      </c>
      <c r="H5143">
        <v>7460</v>
      </c>
      <c r="I5143" s="119" t="s">
        <v>19</v>
      </c>
      <c r="J5143" s="119" t="s">
        <v>222</v>
      </c>
      <c r="K5143" s="1">
        <v>46255.758941458334</v>
      </c>
      <c r="L5143">
        <v>2</v>
      </c>
      <c r="M5143">
        <v>8</v>
      </c>
      <c r="N5143">
        <v>1</v>
      </c>
      <c r="O5143">
        <v>5</v>
      </c>
      <c r="P5143" s="119" t="s">
        <v>20254</v>
      </c>
    </row>
    <row r="5144" spans="1:16" x14ac:dyDescent="0.25">
      <c r="A5144">
        <v>10696</v>
      </c>
      <c r="B5144" s="119" t="s">
        <v>2928</v>
      </c>
      <c r="C5144">
        <v>80</v>
      </c>
      <c r="E5144">
        <v>639</v>
      </c>
      <c r="F5144">
        <v>1504</v>
      </c>
      <c r="G5144">
        <v>196</v>
      </c>
      <c r="H5144">
        <v>7490</v>
      </c>
      <c r="I5144" s="119" t="s">
        <v>19</v>
      </c>
      <c r="J5144" s="119" t="s">
        <v>222</v>
      </c>
      <c r="K5144" s="1">
        <v>46255.758941458334</v>
      </c>
      <c r="L5144">
        <v>473</v>
      </c>
      <c r="M5144">
        <v>21</v>
      </c>
      <c r="N5144">
        <v>152</v>
      </c>
      <c r="O5144">
        <v>1</v>
      </c>
      <c r="P5144" s="119" t="s">
        <v>20254</v>
      </c>
    </row>
    <row r="5145" spans="1:16" x14ac:dyDescent="0.25">
      <c r="A5145">
        <v>10698</v>
      </c>
      <c r="B5145" s="119" t="s">
        <v>2929</v>
      </c>
      <c r="C5145">
        <v>80</v>
      </c>
      <c r="E5145">
        <v>308</v>
      </c>
      <c r="F5145">
        <v>2271</v>
      </c>
      <c r="G5145">
        <v>449</v>
      </c>
      <c r="H5145">
        <v>9687</v>
      </c>
      <c r="I5145" s="119" t="s">
        <v>19</v>
      </c>
      <c r="J5145" s="119" t="s">
        <v>222</v>
      </c>
      <c r="K5145" s="1">
        <v>46255.758941458334</v>
      </c>
      <c r="L5145">
        <v>2</v>
      </c>
      <c r="M5145">
        <v>17</v>
      </c>
      <c r="N5145">
        <v>0</v>
      </c>
      <c r="O5145">
        <v>2</v>
      </c>
      <c r="P5145" s="119" t="s">
        <v>20254</v>
      </c>
    </row>
    <row r="5146" spans="1:16" x14ac:dyDescent="0.25">
      <c r="A5146">
        <v>10699</v>
      </c>
      <c r="B5146" s="119" t="s">
        <v>2930</v>
      </c>
      <c r="C5146">
        <v>80</v>
      </c>
      <c r="E5146">
        <v>345</v>
      </c>
      <c r="F5146">
        <v>3114</v>
      </c>
      <c r="G5146">
        <v>235</v>
      </c>
      <c r="H5146">
        <v>8409</v>
      </c>
      <c r="I5146" s="119" t="s">
        <v>19</v>
      </c>
      <c r="J5146" s="119" t="s">
        <v>222</v>
      </c>
      <c r="K5146" s="1">
        <v>46255.758941458334</v>
      </c>
      <c r="L5146">
        <v>12</v>
      </c>
      <c r="M5146">
        <v>0</v>
      </c>
      <c r="N5146">
        <v>0</v>
      </c>
      <c r="O5146">
        <v>0</v>
      </c>
      <c r="P5146" s="119" t="s">
        <v>20254</v>
      </c>
    </row>
    <row r="5147" spans="1:16" x14ac:dyDescent="0.25">
      <c r="A5147">
        <v>10700</v>
      </c>
      <c r="B5147" s="119" t="s">
        <v>2931</v>
      </c>
      <c r="C5147">
        <v>80</v>
      </c>
      <c r="E5147">
        <v>399</v>
      </c>
      <c r="F5147">
        <v>2103</v>
      </c>
      <c r="G5147">
        <v>74</v>
      </c>
      <c r="H5147">
        <v>7446</v>
      </c>
      <c r="I5147" s="119" t="s">
        <v>19</v>
      </c>
      <c r="J5147" s="119" t="s">
        <v>222</v>
      </c>
      <c r="K5147" s="1">
        <v>46255.758941458334</v>
      </c>
      <c r="L5147">
        <v>0</v>
      </c>
      <c r="M5147">
        <v>14</v>
      </c>
      <c r="N5147">
        <v>0</v>
      </c>
      <c r="O5147">
        <v>11</v>
      </c>
      <c r="P5147" s="119" t="s">
        <v>20254</v>
      </c>
    </row>
    <row r="5148" spans="1:16" x14ac:dyDescent="0.25">
      <c r="A5148">
        <v>10701</v>
      </c>
      <c r="B5148" s="119" t="s">
        <v>2932</v>
      </c>
      <c r="C5148">
        <v>80</v>
      </c>
      <c r="E5148">
        <v>290</v>
      </c>
      <c r="F5148">
        <v>1825</v>
      </c>
      <c r="G5148">
        <v>163</v>
      </c>
      <c r="H5148">
        <v>7353</v>
      </c>
      <c r="I5148" s="119" t="s">
        <v>19</v>
      </c>
      <c r="J5148" s="119" t="s">
        <v>222</v>
      </c>
      <c r="K5148" s="1">
        <v>46255.758941458334</v>
      </c>
      <c r="L5148">
        <v>3</v>
      </c>
      <c r="M5148">
        <v>3</v>
      </c>
      <c r="N5148">
        <v>0</v>
      </c>
      <c r="O5148">
        <v>0</v>
      </c>
      <c r="P5148" s="119" t="s">
        <v>20254</v>
      </c>
    </row>
    <row r="5149" spans="1:16" x14ac:dyDescent="0.25">
      <c r="A5149">
        <v>10702</v>
      </c>
      <c r="B5149" s="119" t="s">
        <v>2933</v>
      </c>
      <c r="C5149">
        <v>80</v>
      </c>
      <c r="E5149">
        <v>565</v>
      </c>
      <c r="F5149">
        <v>4318</v>
      </c>
      <c r="G5149">
        <v>148</v>
      </c>
      <c r="H5149">
        <v>12594</v>
      </c>
      <c r="I5149" s="119" t="s">
        <v>19</v>
      </c>
      <c r="J5149" s="119" t="s">
        <v>222</v>
      </c>
      <c r="K5149" s="1">
        <v>46255.758941458334</v>
      </c>
      <c r="L5149">
        <v>76</v>
      </c>
      <c r="M5149">
        <v>18</v>
      </c>
      <c r="N5149">
        <v>6</v>
      </c>
      <c r="O5149">
        <v>5</v>
      </c>
      <c r="P5149" s="119" t="s">
        <v>20254</v>
      </c>
    </row>
    <row r="5150" spans="1:16" x14ac:dyDescent="0.25">
      <c r="A5150">
        <v>10703</v>
      </c>
      <c r="B5150" s="119" t="s">
        <v>2934</v>
      </c>
      <c r="C5150">
        <v>80</v>
      </c>
      <c r="E5150">
        <v>701</v>
      </c>
      <c r="F5150">
        <v>1617</v>
      </c>
      <c r="G5150">
        <v>116</v>
      </c>
      <c r="H5150">
        <v>4994</v>
      </c>
      <c r="I5150" s="119" t="s">
        <v>19</v>
      </c>
      <c r="J5150" s="119" t="s">
        <v>222</v>
      </c>
      <c r="K5150" s="1">
        <v>46255.758941458334</v>
      </c>
      <c r="L5150">
        <v>406</v>
      </c>
      <c r="M5150">
        <v>11</v>
      </c>
      <c r="N5150">
        <v>1</v>
      </c>
      <c r="O5150">
        <v>2</v>
      </c>
      <c r="P5150" s="119" t="s">
        <v>20254</v>
      </c>
    </row>
    <row r="5151" spans="1:16" x14ac:dyDescent="0.25">
      <c r="A5151">
        <v>10705</v>
      </c>
      <c r="B5151" s="119" t="s">
        <v>2935</v>
      </c>
      <c r="C5151">
        <v>80</v>
      </c>
      <c r="E5151">
        <v>801</v>
      </c>
      <c r="F5151">
        <v>1734</v>
      </c>
      <c r="G5151">
        <v>299</v>
      </c>
      <c r="H5151">
        <v>9034</v>
      </c>
      <c r="I5151" s="119" t="s">
        <v>19</v>
      </c>
      <c r="J5151" s="119" t="s">
        <v>222</v>
      </c>
      <c r="K5151" s="1">
        <v>46255.758941458334</v>
      </c>
      <c r="L5151">
        <v>4</v>
      </c>
      <c r="M5151">
        <v>18</v>
      </c>
      <c r="N5151">
        <v>0</v>
      </c>
      <c r="O5151">
        <v>2</v>
      </c>
      <c r="P5151" s="119" t="s">
        <v>20254</v>
      </c>
    </row>
    <row r="5152" spans="1:16" x14ac:dyDescent="0.25">
      <c r="A5152">
        <v>10706</v>
      </c>
      <c r="B5152" s="119" t="s">
        <v>2936</v>
      </c>
      <c r="C5152">
        <v>80</v>
      </c>
      <c r="E5152">
        <v>393</v>
      </c>
      <c r="F5152">
        <v>3001</v>
      </c>
      <c r="G5152">
        <v>288</v>
      </c>
      <c r="H5152">
        <v>4992</v>
      </c>
      <c r="I5152" s="119" t="s">
        <v>19</v>
      </c>
      <c r="J5152" s="119" t="s">
        <v>222</v>
      </c>
      <c r="K5152" s="1">
        <v>46255.758941458334</v>
      </c>
      <c r="L5152">
        <v>0</v>
      </c>
      <c r="M5152">
        <v>17</v>
      </c>
      <c r="N5152">
        <v>0</v>
      </c>
      <c r="O5152">
        <v>6</v>
      </c>
      <c r="P5152" s="119" t="s">
        <v>20254</v>
      </c>
    </row>
    <row r="5153" spans="1:16" x14ac:dyDescent="0.25">
      <c r="A5153">
        <v>10707</v>
      </c>
      <c r="B5153" s="119" t="s">
        <v>2937</v>
      </c>
      <c r="C5153">
        <v>80</v>
      </c>
      <c r="E5153">
        <v>489</v>
      </c>
      <c r="F5153">
        <v>3053</v>
      </c>
      <c r="G5153">
        <v>252</v>
      </c>
      <c r="H5153">
        <v>4990</v>
      </c>
      <c r="I5153" s="119" t="s">
        <v>19</v>
      </c>
      <c r="J5153" s="119" t="s">
        <v>222</v>
      </c>
      <c r="K5153" s="1">
        <v>46255.758941458334</v>
      </c>
      <c r="L5153">
        <v>16</v>
      </c>
      <c r="M5153">
        <v>14</v>
      </c>
      <c r="N5153">
        <v>0</v>
      </c>
      <c r="O5153">
        <v>6</v>
      </c>
      <c r="P5153" s="119" t="s">
        <v>20254</v>
      </c>
    </row>
    <row r="5154" spans="1:16" x14ac:dyDescent="0.25">
      <c r="A5154">
        <v>10708</v>
      </c>
      <c r="B5154" s="119" t="s">
        <v>2938</v>
      </c>
      <c r="C5154">
        <v>80</v>
      </c>
      <c r="E5154">
        <v>1581</v>
      </c>
      <c r="F5154">
        <v>2001</v>
      </c>
      <c r="G5154">
        <v>367</v>
      </c>
      <c r="H5154">
        <v>4991</v>
      </c>
      <c r="I5154" s="119" t="s">
        <v>19</v>
      </c>
      <c r="J5154" s="119" t="s">
        <v>222</v>
      </c>
      <c r="K5154" s="1">
        <v>46255.758941458334</v>
      </c>
      <c r="L5154">
        <v>101</v>
      </c>
      <c r="M5154">
        <v>19</v>
      </c>
      <c r="N5154">
        <v>0</v>
      </c>
      <c r="O5154">
        <v>4</v>
      </c>
      <c r="P5154" s="119" t="s">
        <v>20254</v>
      </c>
    </row>
    <row r="5155" spans="1:16" x14ac:dyDescent="0.25">
      <c r="A5155">
        <v>10709</v>
      </c>
      <c r="B5155" s="119" t="s">
        <v>2939</v>
      </c>
      <c r="C5155">
        <v>80</v>
      </c>
      <c r="E5155">
        <v>512</v>
      </c>
      <c r="F5155">
        <v>3047</v>
      </c>
      <c r="G5155">
        <v>297</v>
      </c>
      <c r="H5155">
        <v>7750</v>
      </c>
      <c r="I5155" s="119" t="s">
        <v>19</v>
      </c>
      <c r="J5155" s="119" t="s">
        <v>222</v>
      </c>
      <c r="K5155" s="1">
        <v>46255.758941458334</v>
      </c>
      <c r="L5155">
        <v>65</v>
      </c>
      <c r="M5155">
        <v>7</v>
      </c>
      <c r="N5155">
        <v>0</v>
      </c>
      <c r="O5155">
        <v>3</v>
      </c>
      <c r="P5155" s="119" t="s">
        <v>20254</v>
      </c>
    </row>
    <row r="5156" spans="1:16" x14ac:dyDescent="0.25">
      <c r="A5156">
        <v>10710</v>
      </c>
      <c r="B5156" s="119" t="s">
        <v>2940</v>
      </c>
      <c r="C5156">
        <v>80</v>
      </c>
      <c r="E5156">
        <v>345</v>
      </c>
      <c r="F5156">
        <v>3472</v>
      </c>
      <c r="G5156">
        <v>313</v>
      </c>
      <c r="H5156">
        <v>8872</v>
      </c>
      <c r="I5156" s="119" t="s">
        <v>19</v>
      </c>
      <c r="J5156" s="119" t="s">
        <v>222</v>
      </c>
      <c r="K5156" s="1">
        <v>46255.758941458334</v>
      </c>
      <c r="L5156">
        <v>2</v>
      </c>
      <c r="M5156">
        <v>47</v>
      </c>
      <c r="N5156">
        <v>0</v>
      </c>
      <c r="O5156">
        <v>3</v>
      </c>
      <c r="P5156" s="119" t="s">
        <v>20254</v>
      </c>
    </row>
    <row r="5157" spans="1:16" x14ac:dyDescent="0.25">
      <c r="A5157">
        <v>10712</v>
      </c>
      <c r="B5157" s="119" t="s">
        <v>2941</v>
      </c>
      <c r="C5157">
        <v>80</v>
      </c>
      <c r="E5157">
        <v>944</v>
      </c>
      <c r="F5157">
        <v>1825</v>
      </c>
      <c r="G5157">
        <v>173</v>
      </c>
      <c r="H5157">
        <v>11400</v>
      </c>
      <c r="I5157" s="119" t="s">
        <v>19</v>
      </c>
      <c r="J5157" s="119" t="s">
        <v>222</v>
      </c>
      <c r="K5157" s="1">
        <v>46255.758941458334</v>
      </c>
      <c r="L5157">
        <v>145</v>
      </c>
      <c r="M5157">
        <v>16</v>
      </c>
      <c r="N5157">
        <v>0</v>
      </c>
      <c r="O5157">
        <v>4</v>
      </c>
      <c r="P5157" s="119" t="s">
        <v>20254</v>
      </c>
    </row>
    <row r="5158" spans="1:16" x14ac:dyDescent="0.25">
      <c r="A5158">
        <v>10713</v>
      </c>
      <c r="B5158" s="119" t="s">
        <v>2942</v>
      </c>
      <c r="C5158">
        <v>80</v>
      </c>
      <c r="E5158">
        <v>397</v>
      </c>
      <c r="F5158">
        <v>2594</v>
      </c>
      <c r="G5158">
        <v>102</v>
      </c>
      <c r="H5158">
        <v>5094</v>
      </c>
      <c r="I5158" s="119" t="s">
        <v>19</v>
      </c>
      <c r="J5158" s="119" t="s">
        <v>222</v>
      </c>
      <c r="K5158" s="1">
        <v>46255.758941458334</v>
      </c>
      <c r="L5158">
        <v>1</v>
      </c>
      <c r="M5158">
        <v>8</v>
      </c>
      <c r="N5158">
        <v>0</v>
      </c>
      <c r="O5158">
        <v>8</v>
      </c>
      <c r="P5158" s="119" t="s">
        <v>20254</v>
      </c>
    </row>
    <row r="5159" spans="1:16" x14ac:dyDescent="0.25">
      <c r="A5159">
        <v>10714</v>
      </c>
      <c r="B5159" s="119" t="s">
        <v>2943</v>
      </c>
      <c r="C5159">
        <v>80</v>
      </c>
      <c r="E5159">
        <v>969</v>
      </c>
      <c r="F5159">
        <v>1583</v>
      </c>
      <c r="G5159">
        <v>376</v>
      </c>
      <c r="H5159">
        <v>6698</v>
      </c>
      <c r="I5159" s="119" t="s">
        <v>19</v>
      </c>
      <c r="J5159" s="119" t="s">
        <v>222</v>
      </c>
      <c r="K5159" s="1">
        <v>46255.758941458334</v>
      </c>
      <c r="L5159">
        <v>301</v>
      </c>
      <c r="M5159">
        <v>3</v>
      </c>
      <c r="N5159">
        <v>120</v>
      </c>
      <c r="O5159">
        <v>1</v>
      </c>
      <c r="P5159" s="119" t="s">
        <v>20254</v>
      </c>
    </row>
    <row r="5160" spans="1:16" x14ac:dyDescent="0.25">
      <c r="A5160">
        <v>10715</v>
      </c>
      <c r="B5160" s="119" t="s">
        <v>2944</v>
      </c>
      <c r="C5160">
        <v>80</v>
      </c>
      <c r="E5160">
        <v>814</v>
      </c>
      <c r="F5160">
        <v>1717</v>
      </c>
      <c r="G5160">
        <v>113</v>
      </c>
      <c r="H5160">
        <v>6017</v>
      </c>
      <c r="I5160" s="119" t="s">
        <v>19</v>
      </c>
      <c r="J5160" s="119" t="s">
        <v>222</v>
      </c>
      <c r="K5160" s="1">
        <v>46255.758941458334</v>
      </c>
      <c r="L5160">
        <v>373</v>
      </c>
      <c r="M5160">
        <v>5</v>
      </c>
      <c r="N5160">
        <v>0</v>
      </c>
      <c r="O5160">
        <v>0</v>
      </c>
      <c r="P5160" s="119" t="s">
        <v>20254</v>
      </c>
    </row>
    <row r="5161" spans="1:16" x14ac:dyDescent="0.25">
      <c r="A5161">
        <v>10716</v>
      </c>
      <c r="B5161" s="119" t="s">
        <v>2945</v>
      </c>
      <c r="C5161">
        <v>80</v>
      </c>
      <c r="E5161">
        <v>703</v>
      </c>
      <c r="F5161">
        <v>2212</v>
      </c>
      <c r="G5161">
        <v>374</v>
      </c>
      <c r="H5161">
        <v>7096</v>
      </c>
      <c r="I5161" s="119" t="s">
        <v>19</v>
      </c>
      <c r="J5161" s="119" t="s">
        <v>222</v>
      </c>
      <c r="K5161" s="1">
        <v>46255.758941458334</v>
      </c>
      <c r="L5161">
        <v>5</v>
      </c>
      <c r="M5161">
        <v>27</v>
      </c>
      <c r="N5161">
        <v>3</v>
      </c>
      <c r="O5161">
        <v>11</v>
      </c>
      <c r="P5161" s="119" t="s">
        <v>20254</v>
      </c>
    </row>
    <row r="5162" spans="1:16" x14ac:dyDescent="0.25">
      <c r="A5162">
        <v>10717</v>
      </c>
      <c r="B5162" s="119" t="s">
        <v>2946</v>
      </c>
      <c r="C5162">
        <v>80</v>
      </c>
      <c r="E5162">
        <v>713</v>
      </c>
      <c r="F5162">
        <v>2288</v>
      </c>
      <c r="G5162">
        <v>553</v>
      </c>
      <c r="H5162">
        <v>7135</v>
      </c>
      <c r="I5162" s="119" t="s">
        <v>19</v>
      </c>
      <c r="J5162" s="119" t="s">
        <v>222</v>
      </c>
      <c r="K5162" s="1">
        <v>46255.758941458334</v>
      </c>
      <c r="L5162">
        <v>23</v>
      </c>
      <c r="M5162">
        <v>15</v>
      </c>
      <c r="N5162">
        <v>20</v>
      </c>
      <c r="O5162">
        <v>1</v>
      </c>
      <c r="P5162" s="119" t="s">
        <v>20254</v>
      </c>
    </row>
    <row r="5163" spans="1:16" x14ac:dyDescent="0.25">
      <c r="A5163">
        <v>10719</v>
      </c>
      <c r="B5163" s="119" t="s">
        <v>2947</v>
      </c>
      <c r="C5163">
        <v>80</v>
      </c>
      <c r="E5163">
        <v>504</v>
      </c>
      <c r="F5163">
        <v>2546</v>
      </c>
      <c r="G5163">
        <v>286</v>
      </c>
      <c r="H5163">
        <v>7999</v>
      </c>
      <c r="I5163" s="119" t="s">
        <v>19</v>
      </c>
      <c r="J5163" s="119" t="s">
        <v>222</v>
      </c>
      <c r="K5163" s="1">
        <v>46255.758941458334</v>
      </c>
      <c r="L5163">
        <v>4</v>
      </c>
      <c r="M5163">
        <v>23</v>
      </c>
      <c r="N5163">
        <v>0</v>
      </c>
      <c r="O5163">
        <v>3</v>
      </c>
      <c r="P5163" s="119" t="s">
        <v>20254</v>
      </c>
    </row>
    <row r="5164" spans="1:16" x14ac:dyDescent="0.25">
      <c r="A5164">
        <v>10720</v>
      </c>
      <c r="B5164" s="119" t="s">
        <v>2948</v>
      </c>
      <c r="C5164">
        <v>80</v>
      </c>
      <c r="E5164">
        <v>447</v>
      </c>
      <c r="F5164">
        <v>2509</v>
      </c>
      <c r="G5164">
        <v>441</v>
      </c>
      <c r="H5164">
        <v>7212</v>
      </c>
      <c r="I5164" s="119" t="s">
        <v>19</v>
      </c>
      <c r="J5164" s="119" t="s">
        <v>222</v>
      </c>
      <c r="K5164" s="1">
        <v>46255.758941458334</v>
      </c>
      <c r="L5164">
        <v>0</v>
      </c>
      <c r="M5164">
        <v>2</v>
      </c>
      <c r="N5164">
        <v>0</v>
      </c>
      <c r="O5164">
        <v>0</v>
      </c>
      <c r="P5164" s="119" t="s">
        <v>20254</v>
      </c>
    </row>
    <row r="5165" spans="1:16" x14ac:dyDescent="0.25">
      <c r="A5165">
        <v>10721</v>
      </c>
      <c r="B5165" s="119" t="s">
        <v>2949</v>
      </c>
      <c r="C5165">
        <v>80</v>
      </c>
      <c r="E5165">
        <v>777</v>
      </c>
      <c r="F5165">
        <v>2025</v>
      </c>
      <c r="G5165">
        <v>241</v>
      </c>
      <c r="H5165">
        <v>7213</v>
      </c>
      <c r="I5165" s="119" t="s">
        <v>19</v>
      </c>
      <c r="J5165" s="119" t="s">
        <v>222</v>
      </c>
      <c r="K5165" s="1">
        <v>46255.758941458334</v>
      </c>
      <c r="L5165">
        <v>1</v>
      </c>
      <c r="M5165">
        <v>1</v>
      </c>
      <c r="N5165">
        <v>0</v>
      </c>
      <c r="O5165">
        <v>0</v>
      </c>
      <c r="P5165" s="119" t="s">
        <v>20254</v>
      </c>
    </row>
    <row r="5166" spans="1:16" x14ac:dyDescent="0.25">
      <c r="A5166">
        <v>10722</v>
      </c>
      <c r="B5166" s="119" t="s">
        <v>2950</v>
      </c>
      <c r="C5166">
        <v>80</v>
      </c>
      <c r="E5166">
        <v>267</v>
      </c>
      <c r="F5166">
        <v>4026</v>
      </c>
      <c r="G5166">
        <v>309</v>
      </c>
      <c r="H5166">
        <v>7237</v>
      </c>
      <c r="I5166" s="119" t="s">
        <v>19</v>
      </c>
      <c r="J5166" s="119" t="s">
        <v>222</v>
      </c>
      <c r="K5166" s="1">
        <v>46255.758941458334</v>
      </c>
      <c r="L5166">
        <v>3</v>
      </c>
      <c r="M5166">
        <v>34</v>
      </c>
      <c r="N5166">
        <v>1</v>
      </c>
      <c r="O5166">
        <v>4</v>
      </c>
      <c r="P5166" s="119" t="s">
        <v>20254</v>
      </c>
    </row>
    <row r="5167" spans="1:16" x14ac:dyDescent="0.25">
      <c r="A5167">
        <v>10723</v>
      </c>
      <c r="B5167" s="119" t="s">
        <v>2951</v>
      </c>
      <c r="C5167">
        <v>80</v>
      </c>
      <c r="E5167">
        <v>613</v>
      </c>
      <c r="F5167">
        <v>1767</v>
      </c>
      <c r="G5167">
        <v>403</v>
      </c>
      <c r="H5167">
        <v>2567</v>
      </c>
      <c r="I5167" s="119" t="s">
        <v>19</v>
      </c>
      <c r="J5167" s="119" t="s">
        <v>222</v>
      </c>
      <c r="K5167" s="1">
        <v>46255.758941458334</v>
      </c>
      <c r="L5167">
        <v>334</v>
      </c>
      <c r="M5167">
        <v>5</v>
      </c>
      <c r="N5167">
        <v>11</v>
      </c>
      <c r="O5167">
        <v>4</v>
      </c>
      <c r="P5167" s="119" t="s">
        <v>20254</v>
      </c>
    </row>
    <row r="5168" spans="1:16" x14ac:dyDescent="0.25">
      <c r="A5168">
        <v>10724</v>
      </c>
      <c r="B5168" s="119" t="s">
        <v>2952</v>
      </c>
      <c r="C5168">
        <v>80</v>
      </c>
      <c r="E5168">
        <v>1016</v>
      </c>
      <c r="F5168">
        <v>1449</v>
      </c>
      <c r="G5168">
        <v>221</v>
      </c>
      <c r="H5168">
        <v>2422</v>
      </c>
      <c r="I5168" s="119" t="s">
        <v>19</v>
      </c>
      <c r="J5168" s="119" t="s">
        <v>222</v>
      </c>
      <c r="K5168" s="1">
        <v>46255.758941458334</v>
      </c>
      <c r="L5168">
        <v>373</v>
      </c>
      <c r="M5168">
        <v>7</v>
      </c>
      <c r="N5168">
        <v>141</v>
      </c>
      <c r="O5168">
        <v>2</v>
      </c>
      <c r="P5168" s="119" t="s">
        <v>20254</v>
      </c>
    </row>
    <row r="5169" spans="1:16" x14ac:dyDescent="0.25">
      <c r="A5169">
        <v>10726</v>
      </c>
      <c r="B5169" s="119" t="s">
        <v>2953</v>
      </c>
      <c r="C5169">
        <v>80</v>
      </c>
      <c r="E5169">
        <v>749</v>
      </c>
      <c r="F5169">
        <v>1567</v>
      </c>
      <c r="G5169">
        <v>736</v>
      </c>
      <c r="H5169">
        <v>2252</v>
      </c>
      <c r="I5169" s="119" t="s">
        <v>19</v>
      </c>
      <c r="J5169" s="119" t="s">
        <v>222</v>
      </c>
      <c r="K5169" s="1">
        <v>46255.758941458334</v>
      </c>
      <c r="L5169">
        <v>582</v>
      </c>
      <c r="M5169">
        <v>20</v>
      </c>
      <c r="N5169">
        <v>69</v>
      </c>
      <c r="O5169">
        <v>4</v>
      </c>
      <c r="P5169" s="119" t="s">
        <v>20254</v>
      </c>
    </row>
    <row r="5170" spans="1:16" x14ac:dyDescent="0.25">
      <c r="A5170">
        <v>10727</v>
      </c>
      <c r="B5170" s="119" t="s">
        <v>2954</v>
      </c>
      <c r="C5170">
        <v>80</v>
      </c>
      <c r="E5170">
        <v>1464</v>
      </c>
      <c r="F5170">
        <v>1643</v>
      </c>
      <c r="G5170">
        <v>149</v>
      </c>
      <c r="H5170">
        <v>2500</v>
      </c>
      <c r="I5170" s="119" t="s">
        <v>19</v>
      </c>
      <c r="J5170" s="119" t="s">
        <v>222</v>
      </c>
      <c r="K5170" s="1">
        <v>46255.758941458334</v>
      </c>
      <c r="L5170">
        <v>412</v>
      </c>
      <c r="M5170">
        <v>7</v>
      </c>
      <c r="N5170">
        <v>81</v>
      </c>
      <c r="O5170">
        <v>3</v>
      </c>
      <c r="P5170" s="119" t="s">
        <v>20254</v>
      </c>
    </row>
    <row r="5171" spans="1:16" x14ac:dyDescent="0.25">
      <c r="A5171">
        <v>10728</v>
      </c>
      <c r="B5171" s="119" t="s">
        <v>2955</v>
      </c>
      <c r="C5171">
        <v>80</v>
      </c>
      <c r="E5171">
        <v>1025</v>
      </c>
      <c r="F5171">
        <v>1616</v>
      </c>
      <c r="G5171">
        <v>201</v>
      </c>
      <c r="H5171">
        <v>2584</v>
      </c>
      <c r="I5171" s="119" t="s">
        <v>19</v>
      </c>
      <c r="J5171" s="119" t="s">
        <v>222</v>
      </c>
      <c r="K5171" s="1">
        <v>46255.758941458334</v>
      </c>
      <c r="L5171">
        <v>299</v>
      </c>
      <c r="M5171">
        <v>7</v>
      </c>
      <c r="N5171">
        <v>153</v>
      </c>
      <c r="O5171">
        <v>5</v>
      </c>
      <c r="P5171" s="119" t="s">
        <v>20254</v>
      </c>
    </row>
    <row r="5172" spans="1:16" x14ac:dyDescent="0.25">
      <c r="A5172">
        <v>10729</v>
      </c>
      <c r="B5172" s="119" t="s">
        <v>2956</v>
      </c>
      <c r="C5172">
        <v>80</v>
      </c>
      <c r="E5172">
        <v>1110</v>
      </c>
      <c r="F5172">
        <v>1629</v>
      </c>
      <c r="G5172">
        <v>334</v>
      </c>
      <c r="H5172">
        <v>2493</v>
      </c>
      <c r="I5172" s="119" t="s">
        <v>19</v>
      </c>
      <c r="J5172" s="119" t="s">
        <v>222</v>
      </c>
      <c r="K5172" s="1">
        <v>46255.758941458334</v>
      </c>
      <c r="L5172">
        <v>543</v>
      </c>
      <c r="M5172">
        <v>7</v>
      </c>
      <c r="N5172">
        <v>210</v>
      </c>
      <c r="O5172">
        <v>1</v>
      </c>
      <c r="P5172" s="119" t="s">
        <v>20254</v>
      </c>
    </row>
    <row r="5173" spans="1:16" x14ac:dyDescent="0.25">
      <c r="A5173">
        <v>10730</v>
      </c>
      <c r="B5173" s="119" t="s">
        <v>2729</v>
      </c>
      <c r="C5173">
        <v>5</v>
      </c>
      <c r="E5173">
        <v>644</v>
      </c>
      <c r="F5173">
        <v>74</v>
      </c>
      <c r="G5173">
        <v>495</v>
      </c>
      <c r="H5173">
        <v>300</v>
      </c>
      <c r="I5173" s="119" t="s">
        <v>19</v>
      </c>
      <c r="J5173" s="119" t="s">
        <v>22</v>
      </c>
      <c r="K5173" s="1">
        <v>46255.758941458334</v>
      </c>
      <c r="L5173">
        <v>0</v>
      </c>
      <c r="M5173">
        <v>0</v>
      </c>
      <c r="N5173">
        <v>0</v>
      </c>
      <c r="O5173">
        <v>0</v>
      </c>
      <c r="P5173" s="119" t="s">
        <v>20254</v>
      </c>
    </row>
    <row r="5174" spans="1:16" x14ac:dyDescent="0.25">
      <c r="A5174">
        <v>10731</v>
      </c>
      <c r="B5174" s="119" t="s">
        <v>2721</v>
      </c>
      <c r="C5174">
        <v>5</v>
      </c>
      <c r="E5174">
        <v>5161</v>
      </c>
      <c r="F5174">
        <v>42</v>
      </c>
      <c r="G5174">
        <v>590</v>
      </c>
      <c r="H5174">
        <v>197</v>
      </c>
      <c r="I5174" s="119" t="s">
        <v>19</v>
      </c>
      <c r="J5174" s="119" t="s">
        <v>22</v>
      </c>
      <c r="K5174" s="1">
        <v>46255.758941458334</v>
      </c>
      <c r="L5174">
        <v>0</v>
      </c>
      <c r="M5174">
        <v>2</v>
      </c>
      <c r="N5174">
        <v>0</v>
      </c>
      <c r="O5174">
        <v>1</v>
      </c>
      <c r="P5174" s="119" t="s">
        <v>20254</v>
      </c>
    </row>
    <row r="5175" spans="1:16" x14ac:dyDescent="0.25">
      <c r="A5175">
        <v>10732</v>
      </c>
      <c r="B5175" s="119" t="s">
        <v>2725</v>
      </c>
      <c r="C5175">
        <v>5</v>
      </c>
      <c r="E5175">
        <v>1432</v>
      </c>
      <c r="F5175">
        <v>51</v>
      </c>
      <c r="G5175">
        <v>222</v>
      </c>
      <c r="H5175">
        <v>151</v>
      </c>
      <c r="I5175" s="119" t="s">
        <v>19</v>
      </c>
      <c r="J5175" s="119" t="s">
        <v>22</v>
      </c>
      <c r="K5175" s="1">
        <v>46255.758941458334</v>
      </c>
      <c r="L5175">
        <v>0</v>
      </c>
      <c r="M5175">
        <v>2</v>
      </c>
      <c r="N5175">
        <v>0</v>
      </c>
      <c r="O5175">
        <v>1</v>
      </c>
      <c r="P5175" s="119" t="s">
        <v>20254</v>
      </c>
    </row>
    <row r="5176" spans="1:16" x14ac:dyDescent="0.25">
      <c r="A5176">
        <v>10733</v>
      </c>
      <c r="B5176" s="119" t="s">
        <v>2717</v>
      </c>
      <c r="C5176">
        <v>5</v>
      </c>
      <c r="E5176">
        <v>1018</v>
      </c>
      <c r="F5176">
        <v>99</v>
      </c>
      <c r="G5176">
        <v>393</v>
      </c>
      <c r="H5176">
        <v>397</v>
      </c>
      <c r="I5176" s="119" t="s">
        <v>19</v>
      </c>
      <c r="J5176" s="119" t="s">
        <v>22</v>
      </c>
      <c r="K5176" s="1">
        <v>46255.758941458334</v>
      </c>
      <c r="L5176">
        <v>7</v>
      </c>
      <c r="M5176">
        <v>1</v>
      </c>
      <c r="N5176">
        <v>0</v>
      </c>
      <c r="O5176">
        <v>1</v>
      </c>
      <c r="P5176" s="119" t="s">
        <v>20254</v>
      </c>
    </row>
    <row r="5177" spans="1:16" x14ac:dyDescent="0.25">
      <c r="A5177">
        <v>10734</v>
      </c>
      <c r="B5177" s="119" t="s">
        <v>2957</v>
      </c>
      <c r="C5177">
        <v>30</v>
      </c>
      <c r="E5177">
        <v>2037</v>
      </c>
      <c r="F5177">
        <v>82</v>
      </c>
      <c r="G5177">
        <v>70</v>
      </c>
      <c r="H5177">
        <v>281</v>
      </c>
      <c r="I5177" s="119" t="s">
        <v>19</v>
      </c>
      <c r="J5177" s="119" t="s">
        <v>22</v>
      </c>
      <c r="K5177" s="1">
        <v>46255.758941458334</v>
      </c>
      <c r="L5177">
        <v>7</v>
      </c>
      <c r="M5177">
        <v>2</v>
      </c>
      <c r="N5177">
        <v>0</v>
      </c>
      <c r="O5177">
        <v>0</v>
      </c>
      <c r="P5177" s="119" t="s">
        <v>20254</v>
      </c>
    </row>
    <row r="5178" spans="1:16" x14ac:dyDescent="0.25">
      <c r="A5178">
        <v>10735</v>
      </c>
      <c r="B5178" s="119" t="s">
        <v>2957</v>
      </c>
      <c r="C5178">
        <v>35</v>
      </c>
      <c r="E5178">
        <v>1141</v>
      </c>
      <c r="F5178">
        <v>108</v>
      </c>
      <c r="G5178">
        <v>156</v>
      </c>
      <c r="H5178">
        <v>403</v>
      </c>
      <c r="I5178" s="119" t="s">
        <v>19</v>
      </c>
      <c r="J5178" s="119" t="s">
        <v>139</v>
      </c>
      <c r="K5178" s="1">
        <v>46255.758941458334</v>
      </c>
      <c r="L5178">
        <v>3</v>
      </c>
      <c r="M5178">
        <v>3</v>
      </c>
      <c r="N5178">
        <v>2</v>
      </c>
      <c r="O5178">
        <v>2</v>
      </c>
      <c r="P5178" s="119" t="s">
        <v>20254</v>
      </c>
    </row>
    <row r="5179" spans="1:16" x14ac:dyDescent="0.25">
      <c r="A5179">
        <v>10736</v>
      </c>
      <c r="B5179" s="119" t="s">
        <v>2958</v>
      </c>
      <c r="C5179">
        <v>45</v>
      </c>
      <c r="E5179">
        <v>2724</v>
      </c>
      <c r="F5179">
        <v>210</v>
      </c>
      <c r="G5179">
        <v>120</v>
      </c>
      <c r="H5179">
        <v>790</v>
      </c>
      <c r="I5179" s="119" t="s">
        <v>19</v>
      </c>
      <c r="J5179" s="119" t="s">
        <v>22</v>
      </c>
      <c r="K5179" s="1">
        <v>46255.758941458334</v>
      </c>
      <c r="L5179">
        <v>11</v>
      </c>
      <c r="M5179">
        <v>15</v>
      </c>
      <c r="N5179">
        <v>2</v>
      </c>
      <c r="O5179">
        <v>9</v>
      </c>
      <c r="P5179" s="119" t="s">
        <v>20254</v>
      </c>
    </row>
    <row r="5180" spans="1:16" x14ac:dyDescent="0.25">
      <c r="A5180">
        <v>10737</v>
      </c>
      <c r="B5180" s="119" t="s">
        <v>2958</v>
      </c>
      <c r="C5180">
        <v>50</v>
      </c>
      <c r="E5180">
        <v>1448</v>
      </c>
      <c r="F5180">
        <v>188</v>
      </c>
      <c r="G5180">
        <v>154</v>
      </c>
      <c r="H5180">
        <v>1355</v>
      </c>
      <c r="I5180" s="119" t="s">
        <v>19</v>
      </c>
      <c r="J5180" s="119" t="s">
        <v>139</v>
      </c>
      <c r="K5180" s="1">
        <v>46255.758941458334</v>
      </c>
      <c r="L5180">
        <v>1</v>
      </c>
      <c r="M5180">
        <v>0</v>
      </c>
      <c r="N5180">
        <v>0</v>
      </c>
      <c r="O5180">
        <v>0</v>
      </c>
      <c r="P5180" s="119" t="s">
        <v>20254</v>
      </c>
    </row>
    <row r="5181" spans="1:16" x14ac:dyDescent="0.25">
      <c r="A5181">
        <v>10738</v>
      </c>
      <c r="B5181" s="119" t="s">
        <v>2959</v>
      </c>
      <c r="C5181">
        <v>30</v>
      </c>
      <c r="E5181">
        <v>529</v>
      </c>
      <c r="F5181">
        <v>674</v>
      </c>
      <c r="G5181">
        <v>591</v>
      </c>
      <c r="H5181">
        <v>4037</v>
      </c>
      <c r="I5181" s="119" t="s">
        <v>19</v>
      </c>
      <c r="J5181" s="119" t="s">
        <v>22</v>
      </c>
      <c r="K5181" s="1">
        <v>46255.758941458334</v>
      </c>
      <c r="L5181">
        <v>5</v>
      </c>
      <c r="M5181">
        <v>24</v>
      </c>
      <c r="N5181">
        <v>1</v>
      </c>
      <c r="O5181">
        <v>7</v>
      </c>
      <c r="P5181" s="119" t="s">
        <v>20254</v>
      </c>
    </row>
    <row r="5182" spans="1:16" x14ac:dyDescent="0.25">
      <c r="A5182">
        <v>10739</v>
      </c>
      <c r="B5182" s="119" t="s">
        <v>2959</v>
      </c>
      <c r="C5182">
        <v>35</v>
      </c>
      <c r="E5182">
        <v>127</v>
      </c>
      <c r="F5182">
        <v>504</v>
      </c>
      <c r="G5182">
        <v>365</v>
      </c>
      <c r="H5182">
        <v>4887</v>
      </c>
      <c r="I5182" s="119" t="s">
        <v>19</v>
      </c>
      <c r="J5182" s="119" t="s">
        <v>139</v>
      </c>
      <c r="K5182" s="1">
        <v>46255.758941458334</v>
      </c>
      <c r="L5182">
        <v>3</v>
      </c>
      <c r="M5182">
        <v>6</v>
      </c>
      <c r="N5182">
        <v>2</v>
      </c>
      <c r="O5182">
        <v>4</v>
      </c>
      <c r="P5182" s="119" t="s">
        <v>20254</v>
      </c>
    </row>
    <row r="5183" spans="1:16" x14ac:dyDescent="0.25">
      <c r="A5183">
        <v>10740</v>
      </c>
      <c r="B5183" s="119" t="s">
        <v>2960</v>
      </c>
      <c r="C5183">
        <v>45</v>
      </c>
      <c r="E5183">
        <v>385</v>
      </c>
      <c r="F5183">
        <v>454</v>
      </c>
      <c r="G5183">
        <v>317</v>
      </c>
      <c r="H5183">
        <v>4123</v>
      </c>
      <c r="I5183" s="119" t="s">
        <v>19</v>
      </c>
      <c r="J5183" s="119" t="s">
        <v>22</v>
      </c>
      <c r="K5183" s="1">
        <v>46255.758941458334</v>
      </c>
      <c r="L5183">
        <v>1</v>
      </c>
      <c r="M5183">
        <v>9</v>
      </c>
      <c r="N5183">
        <v>0</v>
      </c>
      <c r="O5183">
        <v>4</v>
      </c>
      <c r="P5183" s="119" t="s">
        <v>20254</v>
      </c>
    </row>
    <row r="5184" spans="1:16" x14ac:dyDescent="0.25">
      <c r="A5184">
        <v>10741</v>
      </c>
      <c r="B5184" s="119" t="s">
        <v>2960</v>
      </c>
      <c r="C5184">
        <v>50</v>
      </c>
      <c r="E5184">
        <v>479</v>
      </c>
      <c r="F5184">
        <v>613</v>
      </c>
      <c r="G5184">
        <v>163</v>
      </c>
      <c r="H5184">
        <v>4168</v>
      </c>
      <c r="I5184" s="119" t="s">
        <v>19</v>
      </c>
      <c r="J5184" s="119" t="s">
        <v>139</v>
      </c>
      <c r="K5184" s="1">
        <v>46255.758941458334</v>
      </c>
      <c r="L5184">
        <v>1</v>
      </c>
      <c r="M5184">
        <v>1</v>
      </c>
      <c r="N5184">
        <v>0</v>
      </c>
      <c r="O5184">
        <v>0</v>
      </c>
      <c r="P5184" s="119" t="s">
        <v>20254</v>
      </c>
    </row>
    <row r="5185" spans="1:16" x14ac:dyDescent="0.25">
      <c r="A5185">
        <v>10742</v>
      </c>
      <c r="B5185" s="119" t="s">
        <v>2961</v>
      </c>
      <c r="C5185">
        <v>30</v>
      </c>
      <c r="E5185">
        <v>1439</v>
      </c>
      <c r="F5185">
        <v>80</v>
      </c>
      <c r="G5185">
        <v>417</v>
      </c>
      <c r="H5185">
        <v>758</v>
      </c>
      <c r="I5185" s="119" t="s">
        <v>19</v>
      </c>
      <c r="J5185" s="119" t="s">
        <v>22</v>
      </c>
      <c r="K5185" s="1">
        <v>46255.758941458334</v>
      </c>
      <c r="L5185">
        <v>8</v>
      </c>
      <c r="M5185">
        <v>3</v>
      </c>
      <c r="N5185">
        <v>3</v>
      </c>
      <c r="O5185">
        <v>0</v>
      </c>
      <c r="P5185" s="119" t="s">
        <v>20254</v>
      </c>
    </row>
    <row r="5186" spans="1:16" x14ac:dyDescent="0.25">
      <c r="A5186">
        <v>10743</v>
      </c>
      <c r="B5186" s="119" t="s">
        <v>2961</v>
      </c>
      <c r="C5186">
        <v>35</v>
      </c>
      <c r="E5186">
        <v>705</v>
      </c>
      <c r="F5186">
        <v>99</v>
      </c>
      <c r="G5186">
        <v>493</v>
      </c>
      <c r="H5186">
        <v>800</v>
      </c>
      <c r="I5186" s="119" t="s">
        <v>19</v>
      </c>
      <c r="J5186" s="119" t="s">
        <v>139</v>
      </c>
      <c r="K5186" s="1">
        <v>46255.758941458334</v>
      </c>
      <c r="L5186">
        <v>3</v>
      </c>
      <c r="M5186">
        <v>6</v>
      </c>
      <c r="N5186">
        <v>2</v>
      </c>
      <c r="O5186">
        <v>5</v>
      </c>
      <c r="P5186" s="119" t="s">
        <v>20254</v>
      </c>
    </row>
    <row r="5187" spans="1:16" x14ac:dyDescent="0.25">
      <c r="A5187">
        <v>10744</v>
      </c>
      <c r="B5187" s="119" t="s">
        <v>2962</v>
      </c>
      <c r="C5187">
        <v>45</v>
      </c>
      <c r="E5187">
        <v>1053</v>
      </c>
      <c r="F5187">
        <v>302</v>
      </c>
      <c r="G5187">
        <v>329</v>
      </c>
      <c r="H5187">
        <v>523</v>
      </c>
      <c r="I5187" s="119" t="s">
        <v>19</v>
      </c>
      <c r="J5187" s="119" t="s">
        <v>22</v>
      </c>
      <c r="K5187" s="1">
        <v>46255.758941458334</v>
      </c>
      <c r="L5187">
        <v>1</v>
      </c>
      <c r="M5187">
        <v>6</v>
      </c>
      <c r="N5187">
        <v>1</v>
      </c>
      <c r="O5187">
        <v>1</v>
      </c>
      <c r="P5187" s="119" t="s">
        <v>20254</v>
      </c>
    </row>
    <row r="5188" spans="1:16" x14ac:dyDescent="0.25">
      <c r="A5188">
        <v>10745</v>
      </c>
      <c r="B5188" s="119" t="s">
        <v>2962</v>
      </c>
      <c r="C5188">
        <v>50</v>
      </c>
      <c r="E5188">
        <v>1318</v>
      </c>
      <c r="F5188">
        <v>173</v>
      </c>
      <c r="G5188">
        <v>369</v>
      </c>
      <c r="H5188">
        <v>1575</v>
      </c>
      <c r="I5188" s="119" t="s">
        <v>19</v>
      </c>
      <c r="J5188" s="119" t="s">
        <v>139</v>
      </c>
      <c r="K5188" s="1">
        <v>46255.758941458334</v>
      </c>
      <c r="L5188">
        <v>0</v>
      </c>
      <c r="M5188">
        <v>1</v>
      </c>
      <c r="N5188">
        <v>0</v>
      </c>
      <c r="O5188">
        <v>0</v>
      </c>
      <c r="P5188" s="119" t="s">
        <v>20254</v>
      </c>
    </row>
    <row r="5189" spans="1:16" x14ac:dyDescent="0.25">
      <c r="A5189">
        <v>10746</v>
      </c>
      <c r="B5189" s="119" t="s">
        <v>2963</v>
      </c>
      <c r="C5189">
        <v>30</v>
      </c>
      <c r="E5189">
        <v>2468</v>
      </c>
      <c r="F5189">
        <v>82</v>
      </c>
      <c r="G5189">
        <v>160</v>
      </c>
      <c r="H5189">
        <v>1049</v>
      </c>
      <c r="I5189" s="119" t="s">
        <v>19</v>
      </c>
      <c r="J5189" s="119" t="s">
        <v>22</v>
      </c>
      <c r="K5189" s="1">
        <v>46255.758941458334</v>
      </c>
      <c r="L5189">
        <v>6</v>
      </c>
      <c r="M5189">
        <v>5</v>
      </c>
      <c r="N5189">
        <v>0</v>
      </c>
      <c r="O5189">
        <v>0</v>
      </c>
      <c r="P5189" s="119" t="s">
        <v>20254</v>
      </c>
    </row>
    <row r="5190" spans="1:16" x14ac:dyDescent="0.25">
      <c r="A5190">
        <v>10747</v>
      </c>
      <c r="B5190" s="119" t="s">
        <v>2963</v>
      </c>
      <c r="C5190">
        <v>35</v>
      </c>
      <c r="E5190">
        <v>1299</v>
      </c>
      <c r="F5190">
        <v>101</v>
      </c>
      <c r="G5190">
        <v>249</v>
      </c>
      <c r="H5190">
        <v>2050</v>
      </c>
      <c r="I5190" s="119" t="s">
        <v>19</v>
      </c>
      <c r="J5190" s="119" t="s">
        <v>139</v>
      </c>
      <c r="K5190" s="1">
        <v>46255.758941458334</v>
      </c>
      <c r="L5190">
        <v>3</v>
      </c>
      <c r="M5190">
        <v>5</v>
      </c>
      <c r="N5190">
        <v>2</v>
      </c>
      <c r="O5190">
        <v>2</v>
      </c>
      <c r="P5190" s="119" t="s">
        <v>20254</v>
      </c>
    </row>
    <row r="5191" spans="1:16" x14ac:dyDescent="0.25">
      <c r="A5191">
        <v>10748</v>
      </c>
      <c r="B5191" s="119" t="s">
        <v>2964</v>
      </c>
      <c r="C5191">
        <v>45</v>
      </c>
      <c r="E5191">
        <v>3212</v>
      </c>
      <c r="F5191">
        <v>143</v>
      </c>
      <c r="G5191">
        <v>161</v>
      </c>
      <c r="H5191">
        <v>482</v>
      </c>
      <c r="I5191" s="119" t="s">
        <v>19</v>
      </c>
      <c r="J5191" s="119" t="s">
        <v>22</v>
      </c>
      <c r="K5191" s="1">
        <v>46255.758941458334</v>
      </c>
      <c r="L5191">
        <v>7</v>
      </c>
      <c r="M5191">
        <v>2</v>
      </c>
      <c r="N5191">
        <v>1</v>
      </c>
      <c r="O5191">
        <v>0</v>
      </c>
      <c r="P5191" s="119" t="s">
        <v>20254</v>
      </c>
    </row>
    <row r="5192" spans="1:16" x14ac:dyDescent="0.25">
      <c r="A5192">
        <v>10749</v>
      </c>
      <c r="B5192" s="119" t="s">
        <v>2964</v>
      </c>
      <c r="C5192">
        <v>50</v>
      </c>
      <c r="E5192">
        <v>1250</v>
      </c>
      <c r="F5192">
        <v>155</v>
      </c>
      <c r="G5192">
        <v>124</v>
      </c>
      <c r="H5192">
        <v>700</v>
      </c>
      <c r="I5192" s="119" t="s">
        <v>19</v>
      </c>
      <c r="J5192" s="119" t="s">
        <v>139</v>
      </c>
      <c r="K5192" s="1">
        <v>46255.758941458334</v>
      </c>
      <c r="L5192">
        <v>77</v>
      </c>
      <c r="M5192">
        <v>1</v>
      </c>
      <c r="N5192">
        <v>0</v>
      </c>
      <c r="O5192">
        <v>0</v>
      </c>
      <c r="P5192" s="119" t="s">
        <v>20254</v>
      </c>
    </row>
    <row r="5193" spans="1:16" x14ac:dyDescent="0.25">
      <c r="A5193">
        <v>10750</v>
      </c>
      <c r="B5193" s="119" t="s">
        <v>2965</v>
      </c>
      <c r="C5193">
        <v>30</v>
      </c>
      <c r="E5193">
        <v>298</v>
      </c>
      <c r="F5193">
        <v>1196</v>
      </c>
      <c r="G5193">
        <v>155</v>
      </c>
      <c r="H5193">
        <v>2875</v>
      </c>
      <c r="I5193" s="119" t="s">
        <v>19</v>
      </c>
      <c r="J5193" s="119" t="s">
        <v>22</v>
      </c>
      <c r="K5193" s="1">
        <v>46255.758941458334</v>
      </c>
      <c r="L5193">
        <v>5</v>
      </c>
      <c r="M5193">
        <v>0</v>
      </c>
      <c r="N5193">
        <v>0</v>
      </c>
      <c r="O5193">
        <v>0</v>
      </c>
      <c r="P5193" s="119" t="s">
        <v>20254</v>
      </c>
    </row>
    <row r="5194" spans="1:16" x14ac:dyDescent="0.25">
      <c r="A5194">
        <v>10751</v>
      </c>
      <c r="B5194" s="119" t="s">
        <v>2965</v>
      </c>
      <c r="C5194">
        <v>35</v>
      </c>
      <c r="E5194">
        <v>142</v>
      </c>
      <c r="F5194">
        <v>269</v>
      </c>
      <c r="G5194">
        <v>179</v>
      </c>
      <c r="H5194">
        <v>3282</v>
      </c>
      <c r="I5194" s="119" t="s">
        <v>19</v>
      </c>
      <c r="J5194" s="119" t="s">
        <v>139</v>
      </c>
      <c r="K5194" s="1">
        <v>46255.758941458334</v>
      </c>
      <c r="L5194">
        <v>3</v>
      </c>
      <c r="M5194">
        <v>2</v>
      </c>
      <c r="N5194">
        <v>2</v>
      </c>
      <c r="O5194">
        <v>1</v>
      </c>
      <c r="P5194" s="119" t="s">
        <v>20254</v>
      </c>
    </row>
    <row r="5195" spans="1:16" x14ac:dyDescent="0.25">
      <c r="A5195">
        <v>10752</v>
      </c>
      <c r="B5195" s="119" t="s">
        <v>2966</v>
      </c>
      <c r="C5195">
        <v>45</v>
      </c>
      <c r="E5195">
        <v>109</v>
      </c>
      <c r="F5195">
        <v>272</v>
      </c>
      <c r="G5195">
        <v>191</v>
      </c>
      <c r="H5195">
        <v>3090</v>
      </c>
      <c r="I5195" s="119" t="s">
        <v>19</v>
      </c>
      <c r="J5195" s="119" t="s">
        <v>22</v>
      </c>
      <c r="K5195" s="1">
        <v>46255.758941458334</v>
      </c>
      <c r="L5195">
        <v>1</v>
      </c>
      <c r="M5195">
        <v>12</v>
      </c>
      <c r="N5195">
        <v>0</v>
      </c>
      <c r="O5195">
        <v>4</v>
      </c>
      <c r="P5195" s="119" t="s">
        <v>20254</v>
      </c>
    </row>
    <row r="5196" spans="1:16" x14ac:dyDescent="0.25">
      <c r="A5196">
        <v>10753</v>
      </c>
      <c r="B5196" s="119" t="s">
        <v>2966</v>
      </c>
      <c r="C5196">
        <v>50</v>
      </c>
      <c r="E5196">
        <v>304</v>
      </c>
      <c r="F5196">
        <v>391</v>
      </c>
      <c r="G5196">
        <v>223</v>
      </c>
      <c r="H5196">
        <v>3167</v>
      </c>
      <c r="I5196" s="119" t="s">
        <v>19</v>
      </c>
      <c r="J5196" s="119" t="s">
        <v>139</v>
      </c>
      <c r="K5196" s="1">
        <v>46255.758941458334</v>
      </c>
      <c r="L5196">
        <v>0</v>
      </c>
      <c r="M5196">
        <v>1</v>
      </c>
      <c r="N5196">
        <v>0</v>
      </c>
      <c r="O5196">
        <v>0</v>
      </c>
      <c r="P5196" s="119" t="s">
        <v>20254</v>
      </c>
    </row>
    <row r="5197" spans="1:16" x14ac:dyDescent="0.25">
      <c r="A5197">
        <v>10754</v>
      </c>
      <c r="B5197" s="119" t="s">
        <v>2967</v>
      </c>
      <c r="C5197">
        <v>30</v>
      </c>
      <c r="E5197">
        <v>5595</v>
      </c>
      <c r="F5197">
        <v>60</v>
      </c>
      <c r="G5197">
        <v>981</v>
      </c>
      <c r="H5197">
        <v>160</v>
      </c>
      <c r="I5197" s="119" t="s">
        <v>19</v>
      </c>
      <c r="J5197" s="119" t="s">
        <v>22</v>
      </c>
      <c r="K5197" s="1">
        <v>46255.758941458334</v>
      </c>
      <c r="L5197">
        <v>16</v>
      </c>
      <c r="M5197">
        <v>30</v>
      </c>
      <c r="N5197">
        <v>16</v>
      </c>
      <c r="O5197">
        <v>0</v>
      </c>
      <c r="P5197" s="119" t="s">
        <v>20254</v>
      </c>
    </row>
    <row r="5198" spans="1:16" x14ac:dyDescent="0.25">
      <c r="A5198">
        <v>10755</v>
      </c>
      <c r="B5198" s="119" t="s">
        <v>2967</v>
      </c>
      <c r="C5198">
        <v>35</v>
      </c>
      <c r="E5198">
        <v>418</v>
      </c>
      <c r="F5198">
        <v>103</v>
      </c>
      <c r="G5198">
        <v>183</v>
      </c>
      <c r="H5198">
        <v>298</v>
      </c>
      <c r="I5198" s="119" t="s">
        <v>19</v>
      </c>
      <c r="J5198" s="119" t="s">
        <v>139</v>
      </c>
      <c r="K5198" s="1">
        <v>46255.758941458334</v>
      </c>
      <c r="L5198">
        <v>7</v>
      </c>
      <c r="M5198">
        <v>4</v>
      </c>
      <c r="N5198">
        <v>4</v>
      </c>
      <c r="O5198">
        <v>2</v>
      </c>
      <c r="P5198" s="119" t="s">
        <v>20254</v>
      </c>
    </row>
    <row r="5199" spans="1:16" x14ac:dyDescent="0.25">
      <c r="A5199">
        <v>10756</v>
      </c>
      <c r="B5199" s="119" t="s">
        <v>2968</v>
      </c>
      <c r="C5199">
        <v>45</v>
      </c>
      <c r="E5199">
        <v>6633</v>
      </c>
      <c r="F5199">
        <v>154</v>
      </c>
      <c r="G5199">
        <v>824</v>
      </c>
      <c r="H5199">
        <v>454</v>
      </c>
      <c r="I5199" s="119" t="s">
        <v>19</v>
      </c>
      <c r="J5199" s="119" t="s">
        <v>22</v>
      </c>
      <c r="K5199" s="1">
        <v>46255.758941458334</v>
      </c>
      <c r="L5199">
        <v>149</v>
      </c>
      <c r="M5199">
        <v>28</v>
      </c>
      <c r="N5199">
        <v>1</v>
      </c>
      <c r="O5199">
        <v>1</v>
      </c>
      <c r="P5199" s="119" t="s">
        <v>20254</v>
      </c>
    </row>
    <row r="5200" spans="1:16" x14ac:dyDescent="0.25">
      <c r="A5200">
        <v>10757</v>
      </c>
      <c r="B5200" s="119" t="s">
        <v>2968</v>
      </c>
      <c r="C5200">
        <v>50</v>
      </c>
      <c r="E5200">
        <v>4885</v>
      </c>
      <c r="F5200">
        <v>135</v>
      </c>
      <c r="G5200">
        <v>227</v>
      </c>
      <c r="H5200">
        <v>388</v>
      </c>
      <c r="I5200" s="119" t="s">
        <v>19</v>
      </c>
      <c r="J5200" s="119" t="s">
        <v>139</v>
      </c>
      <c r="K5200" s="1">
        <v>46255.758941458334</v>
      </c>
      <c r="L5200">
        <v>100</v>
      </c>
      <c r="M5200">
        <v>1</v>
      </c>
      <c r="N5200">
        <v>0</v>
      </c>
      <c r="O5200">
        <v>0</v>
      </c>
      <c r="P5200" s="119" t="s">
        <v>20254</v>
      </c>
    </row>
    <row r="5201" spans="1:16" x14ac:dyDescent="0.25">
      <c r="A5201">
        <v>10758</v>
      </c>
      <c r="B5201" s="119" t="s">
        <v>2969</v>
      </c>
      <c r="C5201">
        <v>35</v>
      </c>
      <c r="E5201">
        <v>77</v>
      </c>
      <c r="F5201">
        <v>159</v>
      </c>
      <c r="G5201">
        <v>171</v>
      </c>
      <c r="H5201">
        <v>6165</v>
      </c>
      <c r="I5201" s="119" t="s">
        <v>19</v>
      </c>
      <c r="J5201" s="119" t="s">
        <v>222</v>
      </c>
      <c r="K5201" s="1">
        <v>46255.758941458334</v>
      </c>
      <c r="L5201">
        <v>1</v>
      </c>
      <c r="M5201">
        <v>6</v>
      </c>
      <c r="N5201">
        <v>0</v>
      </c>
      <c r="O5201">
        <v>0</v>
      </c>
      <c r="P5201" s="119" t="s">
        <v>20254</v>
      </c>
    </row>
    <row r="5202" spans="1:16" x14ac:dyDescent="0.25">
      <c r="A5202">
        <v>10759</v>
      </c>
      <c r="B5202" s="119" t="s">
        <v>2970</v>
      </c>
      <c r="C5202">
        <v>35</v>
      </c>
      <c r="E5202">
        <v>798</v>
      </c>
      <c r="F5202">
        <v>294</v>
      </c>
      <c r="G5202">
        <v>170</v>
      </c>
      <c r="H5202">
        <v>4645</v>
      </c>
      <c r="I5202" s="119" t="s">
        <v>19</v>
      </c>
      <c r="J5202" s="119" t="s">
        <v>222</v>
      </c>
      <c r="K5202" s="1">
        <v>46255.758941458334</v>
      </c>
      <c r="L5202">
        <v>2</v>
      </c>
      <c r="M5202">
        <v>1</v>
      </c>
      <c r="N5202">
        <v>0</v>
      </c>
      <c r="O5202">
        <v>0</v>
      </c>
      <c r="P5202" s="119" t="s">
        <v>20254</v>
      </c>
    </row>
    <row r="5203" spans="1:16" x14ac:dyDescent="0.25">
      <c r="A5203">
        <v>10760</v>
      </c>
      <c r="B5203" s="119" t="s">
        <v>2971</v>
      </c>
      <c r="C5203">
        <v>35</v>
      </c>
      <c r="E5203">
        <v>582</v>
      </c>
      <c r="F5203">
        <v>880</v>
      </c>
      <c r="G5203">
        <v>385</v>
      </c>
      <c r="H5203">
        <v>9660</v>
      </c>
      <c r="I5203" s="119" t="s">
        <v>19</v>
      </c>
      <c r="J5203" s="119" t="s">
        <v>222</v>
      </c>
      <c r="K5203" s="1">
        <v>46255.758941458334</v>
      </c>
      <c r="L5203">
        <v>0</v>
      </c>
      <c r="M5203">
        <v>6</v>
      </c>
      <c r="N5203">
        <v>0</v>
      </c>
      <c r="O5203">
        <v>1</v>
      </c>
      <c r="P5203" s="119" t="s">
        <v>20254</v>
      </c>
    </row>
    <row r="5204" spans="1:16" x14ac:dyDescent="0.25">
      <c r="A5204">
        <v>10762</v>
      </c>
      <c r="B5204" s="119" t="s">
        <v>2972</v>
      </c>
      <c r="C5204">
        <v>35</v>
      </c>
      <c r="E5204">
        <v>195</v>
      </c>
      <c r="F5204">
        <v>686</v>
      </c>
      <c r="G5204">
        <v>254</v>
      </c>
      <c r="H5204">
        <v>9899</v>
      </c>
      <c r="I5204" s="119" t="s">
        <v>19</v>
      </c>
      <c r="J5204" s="119" t="s">
        <v>222</v>
      </c>
      <c r="K5204" s="1">
        <v>46255.758941458334</v>
      </c>
      <c r="L5204">
        <v>1</v>
      </c>
      <c r="M5204">
        <v>9</v>
      </c>
      <c r="N5204">
        <v>0</v>
      </c>
      <c r="O5204">
        <v>2</v>
      </c>
      <c r="P5204" s="119" t="s">
        <v>20254</v>
      </c>
    </row>
    <row r="5205" spans="1:16" x14ac:dyDescent="0.25">
      <c r="A5205">
        <v>10763</v>
      </c>
      <c r="B5205" s="119" t="s">
        <v>2973</v>
      </c>
      <c r="C5205">
        <v>35</v>
      </c>
      <c r="E5205">
        <v>169</v>
      </c>
      <c r="F5205">
        <v>248</v>
      </c>
      <c r="G5205">
        <v>162</v>
      </c>
      <c r="H5205">
        <v>7182</v>
      </c>
      <c r="I5205" s="119" t="s">
        <v>19</v>
      </c>
      <c r="J5205" s="119" t="s">
        <v>222</v>
      </c>
      <c r="K5205" s="1">
        <v>46255.758941458334</v>
      </c>
      <c r="L5205">
        <v>1</v>
      </c>
      <c r="M5205">
        <v>2</v>
      </c>
      <c r="N5205">
        <v>0</v>
      </c>
      <c r="O5205">
        <v>1</v>
      </c>
      <c r="P5205" s="119" t="s">
        <v>20254</v>
      </c>
    </row>
    <row r="5206" spans="1:16" x14ac:dyDescent="0.25">
      <c r="A5206">
        <v>10764</v>
      </c>
      <c r="B5206" s="119" t="s">
        <v>2974</v>
      </c>
      <c r="C5206">
        <v>35</v>
      </c>
      <c r="E5206">
        <v>153</v>
      </c>
      <c r="F5206">
        <v>152</v>
      </c>
      <c r="G5206">
        <v>113</v>
      </c>
      <c r="H5206">
        <v>7272</v>
      </c>
      <c r="I5206" s="119" t="s">
        <v>19</v>
      </c>
      <c r="J5206" s="119" t="s">
        <v>222</v>
      </c>
      <c r="K5206" s="1">
        <v>46255.758941458334</v>
      </c>
      <c r="L5206">
        <v>1</v>
      </c>
      <c r="M5206">
        <v>2</v>
      </c>
      <c r="N5206">
        <v>0</v>
      </c>
      <c r="O5206">
        <v>0</v>
      </c>
      <c r="P5206" s="119" t="s">
        <v>20254</v>
      </c>
    </row>
    <row r="5207" spans="1:16" x14ac:dyDescent="0.25">
      <c r="A5207">
        <v>10765</v>
      </c>
      <c r="B5207" s="119" t="s">
        <v>2969</v>
      </c>
      <c r="C5207">
        <v>50</v>
      </c>
      <c r="E5207">
        <v>197</v>
      </c>
      <c r="F5207">
        <v>2749</v>
      </c>
      <c r="G5207">
        <v>107</v>
      </c>
      <c r="H5207">
        <v>9049</v>
      </c>
      <c r="I5207" s="119" t="s">
        <v>19</v>
      </c>
      <c r="J5207" s="119" t="s">
        <v>222</v>
      </c>
      <c r="K5207" s="1">
        <v>46255.758941458334</v>
      </c>
      <c r="L5207">
        <v>1</v>
      </c>
      <c r="M5207">
        <v>2</v>
      </c>
      <c r="N5207">
        <v>0</v>
      </c>
      <c r="O5207">
        <v>2</v>
      </c>
      <c r="P5207" s="119" t="s">
        <v>20254</v>
      </c>
    </row>
    <row r="5208" spans="1:16" x14ac:dyDescent="0.25">
      <c r="A5208">
        <v>10766</v>
      </c>
      <c r="B5208" s="119" t="s">
        <v>2970</v>
      </c>
      <c r="C5208">
        <v>50</v>
      </c>
      <c r="E5208">
        <v>506</v>
      </c>
      <c r="F5208">
        <v>867</v>
      </c>
      <c r="G5208">
        <v>126</v>
      </c>
      <c r="H5208">
        <v>8067</v>
      </c>
      <c r="I5208" s="119" t="s">
        <v>19</v>
      </c>
      <c r="J5208" s="119" t="s">
        <v>222</v>
      </c>
      <c r="K5208" s="1">
        <v>46255.758941458334</v>
      </c>
      <c r="L5208">
        <v>4</v>
      </c>
      <c r="M5208">
        <v>1</v>
      </c>
      <c r="N5208">
        <v>0</v>
      </c>
      <c r="O5208">
        <v>0</v>
      </c>
      <c r="P5208" s="119" t="s">
        <v>20254</v>
      </c>
    </row>
    <row r="5209" spans="1:16" x14ac:dyDescent="0.25">
      <c r="A5209">
        <v>10767</v>
      </c>
      <c r="B5209" s="119" t="s">
        <v>2971</v>
      </c>
      <c r="C5209">
        <v>50</v>
      </c>
      <c r="E5209">
        <v>622</v>
      </c>
      <c r="F5209">
        <v>4084</v>
      </c>
      <c r="G5209">
        <v>449</v>
      </c>
      <c r="H5209">
        <v>15050</v>
      </c>
      <c r="I5209" s="119" t="s">
        <v>19</v>
      </c>
      <c r="J5209" s="119" t="s">
        <v>222</v>
      </c>
      <c r="K5209" s="1">
        <v>46255.758941458334</v>
      </c>
      <c r="L5209">
        <v>3</v>
      </c>
      <c r="M5209">
        <v>2</v>
      </c>
      <c r="N5209">
        <v>0</v>
      </c>
      <c r="O5209">
        <v>1</v>
      </c>
      <c r="P5209" s="119" t="s">
        <v>20254</v>
      </c>
    </row>
    <row r="5210" spans="1:16" x14ac:dyDescent="0.25">
      <c r="A5210">
        <v>10769</v>
      </c>
      <c r="B5210" s="119" t="s">
        <v>2972</v>
      </c>
      <c r="C5210">
        <v>50</v>
      </c>
      <c r="E5210">
        <v>103</v>
      </c>
      <c r="F5210">
        <v>3578</v>
      </c>
      <c r="G5210">
        <v>85</v>
      </c>
      <c r="H5210">
        <v>20000</v>
      </c>
      <c r="I5210" s="119" t="s">
        <v>19</v>
      </c>
      <c r="J5210" s="119" t="s">
        <v>222</v>
      </c>
      <c r="K5210" s="1">
        <v>46255.758941458334</v>
      </c>
      <c r="L5210">
        <v>6</v>
      </c>
      <c r="M5210">
        <v>6</v>
      </c>
      <c r="N5210">
        <v>0</v>
      </c>
      <c r="O5210">
        <v>3</v>
      </c>
      <c r="P5210" s="119" t="s">
        <v>20254</v>
      </c>
    </row>
    <row r="5211" spans="1:16" x14ac:dyDescent="0.25">
      <c r="A5211">
        <v>10770</v>
      </c>
      <c r="B5211" s="119" t="s">
        <v>2973</v>
      </c>
      <c r="C5211">
        <v>50</v>
      </c>
      <c r="E5211">
        <v>454</v>
      </c>
      <c r="F5211">
        <v>3127</v>
      </c>
      <c r="G5211">
        <v>98</v>
      </c>
      <c r="H5211">
        <v>10027</v>
      </c>
      <c r="I5211" s="119" t="s">
        <v>19</v>
      </c>
      <c r="J5211" s="119" t="s">
        <v>222</v>
      </c>
      <c r="K5211" s="1">
        <v>46255.758941458334</v>
      </c>
      <c r="L5211">
        <v>2</v>
      </c>
      <c r="M5211">
        <v>1</v>
      </c>
      <c r="N5211">
        <v>0</v>
      </c>
      <c r="O5211">
        <v>0</v>
      </c>
      <c r="P5211" s="119" t="s">
        <v>20254</v>
      </c>
    </row>
    <row r="5212" spans="1:16" x14ac:dyDescent="0.25">
      <c r="A5212">
        <v>10771</v>
      </c>
      <c r="B5212" s="119" t="s">
        <v>2974</v>
      </c>
      <c r="C5212">
        <v>50</v>
      </c>
      <c r="E5212">
        <v>272</v>
      </c>
      <c r="F5212">
        <v>3409</v>
      </c>
      <c r="G5212">
        <v>140</v>
      </c>
      <c r="H5212">
        <v>12009</v>
      </c>
      <c r="I5212" s="119" t="s">
        <v>19</v>
      </c>
      <c r="J5212" s="119" t="s">
        <v>222</v>
      </c>
      <c r="K5212" s="1">
        <v>46255.758941458334</v>
      </c>
      <c r="L5212">
        <v>2</v>
      </c>
      <c r="M5212">
        <v>3</v>
      </c>
      <c r="N5212">
        <v>0</v>
      </c>
      <c r="O5212">
        <v>0</v>
      </c>
      <c r="P5212" s="119" t="s">
        <v>20254</v>
      </c>
    </row>
    <row r="5213" spans="1:16" x14ac:dyDescent="0.25">
      <c r="A5213">
        <v>10772</v>
      </c>
      <c r="B5213" s="119" t="s">
        <v>2921</v>
      </c>
      <c r="C5213">
        <v>65</v>
      </c>
      <c r="E5213">
        <v>572</v>
      </c>
      <c r="F5213">
        <v>2099</v>
      </c>
      <c r="G5213">
        <v>195</v>
      </c>
      <c r="H5213">
        <v>13981</v>
      </c>
      <c r="I5213" s="119" t="s">
        <v>19</v>
      </c>
      <c r="J5213" s="119" t="s">
        <v>222</v>
      </c>
      <c r="K5213" s="1">
        <v>46255.758941458334</v>
      </c>
      <c r="L5213">
        <v>4</v>
      </c>
      <c r="M5213">
        <v>1</v>
      </c>
      <c r="N5213">
        <v>0</v>
      </c>
      <c r="O5213">
        <v>0</v>
      </c>
      <c r="P5213" s="119" t="s">
        <v>20254</v>
      </c>
    </row>
    <row r="5214" spans="1:16" x14ac:dyDescent="0.25">
      <c r="A5214">
        <v>10773</v>
      </c>
      <c r="B5214" s="119" t="s">
        <v>2922</v>
      </c>
      <c r="C5214">
        <v>65</v>
      </c>
      <c r="E5214">
        <v>192</v>
      </c>
      <c r="F5214">
        <v>289</v>
      </c>
      <c r="G5214">
        <v>74</v>
      </c>
      <c r="H5214">
        <v>8000</v>
      </c>
      <c r="I5214" s="119" t="s">
        <v>19</v>
      </c>
      <c r="J5214" s="119" t="s">
        <v>222</v>
      </c>
      <c r="K5214" s="1">
        <v>46255.758941458334</v>
      </c>
      <c r="L5214">
        <v>1</v>
      </c>
      <c r="M5214">
        <v>0</v>
      </c>
      <c r="N5214">
        <v>0</v>
      </c>
      <c r="O5214">
        <v>0</v>
      </c>
      <c r="P5214" s="119" t="s">
        <v>20254</v>
      </c>
    </row>
    <row r="5215" spans="1:16" x14ac:dyDescent="0.25">
      <c r="A5215">
        <v>10775</v>
      </c>
      <c r="B5215" s="119" t="s">
        <v>2923</v>
      </c>
      <c r="C5215">
        <v>65</v>
      </c>
      <c r="E5215">
        <v>281</v>
      </c>
      <c r="F5215">
        <v>1491</v>
      </c>
      <c r="G5215">
        <v>194</v>
      </c>
      <c r="H5215">
        <v>17366</v>
      </c>
      <c r="I5215" s="119" t="s">
        <v>19</v>
      </c>
      <c r="J5215" s="119" t="s">
        <v>222</v>
      </c>
      <c r="K5215" s="1">
        <v>46255.758941458334</v>
      </c>
      <c r="L5215">
        <v>13</v>
      </c>
      <c r="M5215">
        <v>6</v>
      </c>
      <c r="N5215">
        <v>0</v>
      </c>
      <c r="O5215">
        <v>1</v>
      </c>
      <c r="P5215" s="119" t="s">
        <v>20254</v>
      </c>
    </row>
    <row r="5216" spans="1:16" x14ac:dyDescent="0.25">
      <c r="A5216">
        <v>10776</v>
      </c>
      <c r="B5216" s="119" t="s">
        <v>2926</v>
      </c>
      <c r="C5216">
        <v>65</v>
      </c>
      <c r="E5216">
        <v>188</v>
      </c>
      <c r="F5216">
        <v>1516</v>
      </c>
      <c r="G5216">
        <v>195</v>
      </c>
      <c r="H5216">
        <v>9792</v>
      </c>
      <c r="I5216" s="119" t="s">
        <v>19</v>
      </c>
      <c r="J5216" s="119" t="s">
        <v>222</v>
      </c>
      <c r="K5216" s="1">
        <v>46255.758941458334</v>
      </c>
      <c r="L5216">
        <v>1</v>
      </c>
      <c r="M5216">
        <v>0</v>
      </c>
      <c r="N5216">
        <v>0</v>
      </c>
      <c r="O5216">
        <v>0</v>
      </c>
      <c r="P5216" s="119" t="s">
        <v>20254</v>
      </c>
    </row>
    <row r="5217" spans="1:16" x14ac:dyDescent="0.25">
      <c r="A5217">
        <v>10777</v>
      </c>
      <c r="B5217" s="119" t="s">
        <v>2924</v>
      </c>
      <c r="C5217">
        <v>65</v>
      </c>
      <c r="E5217">
        <v>1408</v>
      </c>
      <c r="F5217">
        <v>327</v>
      </c>
      <c r="G5217">
        <v>148</v>
      </c>
      <c r="H5217">
        <v>9335</v>
      </c>
      <c r="I5217" s="119" t="s">
        <v>19</v>
      </c>
      <c r="J5217" s="119" t="s">
        <v>222</v>
      </c>
      <c r="K5217" s="1">
        <v>46255.758941458334</v>
      </c>
      <c r="L5217">
        <v>1</v>
      </c>
      <c r="M5217">
        <v>4</v>
      </c>
      <c r="N5217">
        <v>0</v>
      </c>
      <c r="O5217">
        <v>0</v>
      </c>
      <c r="P5217" s="119" t="s">
        <v>20254</v>
      </c>
    </row>
    <row r="5218" spans="1:16" x14ac:dyDescent="0.25">
      <c r="A5218">
        <v>10778</v>
      </c>
      <c r="B5218" s="119" t="s">
        <v>2925</v>
      </c>
      <c r="C5218">
        <v>65</v>
      </c>
      <c r="E5218">
        <v>86</v>
      </c>
      <c r="F5218">
        <v>1821</v>
      </c>
      <c r="G5218">
        <v>264</v>
      </c>
      <c r="H5218">
        <v>4998</v>
      </c>
      <c r="I5218" s="119" t="s">
        <v>19</v>
      </c>
      <c r="J5218" s="119" t="s">
        <v>222</v>
      </c>
      <c r="K5218" s="1">
        <v>46255.758941458334</v>
      </c>
      <c r="L5218">
        <v>1</v>
      </c>
      <c r="M5218">
        <v>6</v>
      </c>
      <c r="N5218">
        <v>0</v>
      </c>
      <c r="O5218">
        <v>0</v>
      </c>
      <c r="P5218" s="119" t="s">
        <v>20254</v>
      </c>
    </row>
    <row r="5219" spans="1:16" x14ac:dyDescent="0.25">
      <c r="A5219">
        <v>10779</v>
      </c>
      <c r="B5219" s="119" t="s">
        <v>2975</v>
      </c>
      <c r="C5219">
        <v>35</v>
      </c>
      <c r="E5219">
        <v>885</v>
      </c>
      <c r="F5219">
        <v>518</v>
      </c>
      <c r="G5219">
        <v>225</v>
      </c>
      <c r="H5219">
        <v>7500</v>
      </c>
      <c r="I5219" s="119" t="s">
        <v>19</v>
      </c>
      <c r="J5219" s="119" t="s">
        <v>222</v>
      </c>
      <c r="K5219" s="1">
        <v>46255.758941458334</v>
      </c>
      <c r="L5219">
        <v>2</v>
      </c>
      <c r="M5219">
        <v>6</v>
      </c>
      <c r="N5219">
        <v>0</v>
      </c>
      <c r="O5219">
        <v>0</v>
      </c>
      <c r="P5219" s="119" t="s">
        <v>20254</v>
      </c>
    </row>
    <row r="5220" spans="1:16" x14ac:dyDescent="0.25">
      <c r="A5220">
        <v>10780</v>
      </c>
      <c r="B5220" s="119" t="s">
        <v>2976</v>
      </c>
      <c r="C5220">
        <v>35</v>
      </c>
      <c r="E5220">
        <v>261</v>
      </c>
      <c r="F5220">
        <v>2000</v>
      </c>
      <c r="G5220">
        <v>74</v>
      </c>
      <c r="H5220">
        <v>7298</v>
      </c>
      <c r="I5220" s="119" t="s">
        <v>19</v>
      </c>
      <c r="J5220" s="119" t="s">
        <v>222</v>
      </c>
      <c r="K5220" s="1">
        <v>46255.758941458334</v>
      </c>
      <c r="L5220">
        <v>2</v>
      </c>
      <c r="M5220">
        <v>1</v>
      </c>
      <c r="N5220">
        <v>0</v>
      </c>
      <c r="O5220">
        <v>0</v>
      </c>
      <c r="P5220" s="119" t="s">
        <v>20254</v>
      </c>
    </row>
    <row r="5221" spans="1:16" x14ac:dyDescent="0.25">
      <c r="A5221">
        <v>10781</v>
      </c>
      <c r="B5221" s="119" t="s">
        <v>2977</v>
      </c>
      <c r="C5221">
        <v>35</v>
      </c>
      <c r="E5221">
        <v>164</v>
      </c>
      <c r="F5221">
        <v>576</v>
      </c>
      <c r="G5221">
        <v>176</v>
      </c>
      <c r="H5221">
        <v>15093</v>
      </c>
      <c r="I5221" s="119" t="s">
        <v>19</v>
      </c>
      <c r="J5221" s="119" t="s">
        <v>222</v>
      </c>
      <c r="K5221" s="1">
        <v>46255.758941458334</v>
      </c>
      <c r="L5221">
        <v>0</v>
      </c>
      <c r="M5221">
        <v>4</v>
      </c>
      <c r="N5221">
        <v>0</v>
      </c>
      <c r="O5221">
        <v>0</v>
      </c>
      <c r="P5221" s="119" t="s">
        <v>20254</v>
      </c>
    </row>
    <row r="5222" spans="1:16" x14ac:dyDescent="0.25">
      <c r="A5222">
        <v>10783</v>
      </c>
      <c r="B5222" s="119" t="s">
        <v>2978</v>
      </c>
      <c r="C5222">
        <v>35</v>
      </c>
      <c r="E5222">
        <v>226</v>
      </c>
      <c r="F5222">
        <v>1009</v>
      </c>
      <c r="G5222">
        <v>210</v>
      </c>
      <c r="H5222">
        <v>9897</v>
      </c>
      <c r="I5222" s="119" t="s">
        <v>19</v>
      </c>
      <c r="J5222" s="119" t="s">
        <v>222</v>
      </c>
      <c r="K5222" s="1">
        <v>46255.758941458334</v>
      </c>
      <c r="L5222">
        <v>0</v>
      </c>
      <c r="M5222">
        <v>7</v>
      </c>
      <c r="N5222">
        <v>0</v>
      </c>
      <c r="O5222">
        <v>1</v>
      </c>
      <c r="P5222" s="119" t="s">
        <v>20254</v>
      </c>
    </row>
    <row r="5223" spans="1:16" x14ac:dyDescent="0.25">
      <c r="A5223">
        <v>10784</v>
      </c>
      <c r="B5223" s="119" t="s">
        <v>2979</v>
      </c>
      <c r="C5223">
        <v>35</v>
      </c>
      <c r="E5223">
        <v>217</v>
      </c>
      <c r="F5223">
        <v>370</v>
      </c>
      <c r="G5223">
        <v>99</v>
      </c>
      <c r="H5223">
        <v>10499</v>
      </c>
      <c r="I5223" s="119" t="s">
        <v>19</v>
      </c>
      <c r="J5223" s="119" t="s">
        <v>222</v>
      </c>
      <c r="K5223" s="1">
        <v>46255.758941458334</v>
      </c>
      <c r="L5223">
        <v>0</v>
      </c>
      <c r="M5223">
        <v>2</v>
      </c>
      <c r="N5223">
        <v>0</v>
      </c>
      <c r="O5223">
        <v>0</v>
      </c>
      <c r="P5223" s="119" t="s">
        <v>20254</v>
      </c>
    </row>
    <row r="5224" spans="1:16" x14ac:dyDescent="0.25">
      <c r="A5224">
        <v>10785</v>
      </c>
      <c r="B5224" s="119" t="s">
        <v>2980</v>
      </c>
      <c r="C5224">
        <v>35</v>
      </c>
      <c r="E5224">
        <v>233</v>
      </c>
      <c r="F5224">
        <v>2063</v>
      </c>
      <c r="G5224">
        <v>84</v>
      </c>
      <c r="H5224">
        <v>10927</v>
      </c>
      <c r="I5224" s="119" t="s">
        <v>19</v>
      </c>
      <c r="J5224" s="119" t="s">
        <v>222</v>
      </c>
      <c r="K5224" s="1">
        <v>46255.758941458334</v>
      </c>
      <c r="L5224">
        <v>0</v>
      </c>
      <c r="M5224">
        <v>2</v>
      </c>
      <c r="N5224">
        <v>0</v>
      </c>
      <c r="O5224">
        <v>1</v>
      </c>
      <c r="P5224" s="119" t="s">
        <v>20254</v>
      </c>
    </row>
    <row r="5225" spans="1:16" x14ac:dyDescent="0.25">
      <c r="A5225">
        <v>10786</v>
      </c>
      <c r="B5225" s="119" t="s">
        <v>2975</v>
      </c>
      <c r="C5225">
        <v>50</v>
      </c>
      <c r="E5225">
        <v>497</v>
      </c>
      <c r="F5225">
        <v>263</v>
      </c>
      <c r="G5225">
        <v>97</v>
      </c>
      <c r="H5225">
        <v>12330</v>
      </c>
      <c r="I5225" s="119" t="s">
        <v>19</v>
      </c>
      <c r="J5225" s="119" t="s">
        <v>222</v>
      </c>
      <c r="K5225" s="1">
        <v>46255.758941458334</v>
      </c>
      <c r="L5225">
        <v>0</v>
      </c>
      <c r="M5225">
        <v>0</v>
      </c>
      <c r="N5225">
        <v>0</v>
      </c>
      <c r="O5225">
        <v>0</v>
      </c>
      <c r="P5225" s="119" t="s">
        <v>20254</v>
      </c>
    </row>
    <row r="5226" spans="1:16" x14ac:dyDescent="0.25">
      <c r="A5226">
        <v>10787</v>
      </c>
      <c r="B5226" s="119" t="s">
        <v>2976</v>
      </c>
      <c r="C5226">
        <v>50</v>
      </c>
      <c r="E5226">
        <v>544</v>
      </c>
      <c r="F5226">
        <v>478</v>
      </c>
      <c r="G5226">
        <v>99</v>
      </c>
      <c r="H5226">
        <v>11834</v>
      </c>
      <c r="I5226" s="119" t="s">
        <v>19</v>
      </c>
      <c r="J5226" s="119" t="s">
        <v>222</v>
      </c>
      <c r="K5226" s="1">
        <v>46255.758941458334</v>
      </c>
      <c r="L5226">
        <v>1</v>
      </c>
      <c r="M5226">
        <v>1</v>
      </c>
      <c r="N5226">
        <v>0</v>
      </c>
      <c r="O5226">
        <v>1</v>
      </c>
      <c r="P5226" s="119" t="s">
        <v>20254</v>
      </c>
    </row>
    <row r="5227" spans="1:16" x14ac:dyDescent="0.25">
      <c r="A5227">
        <v>10788</v>
      </c>
      <c r="B5227" s="119" t="s">
        <v>2977</v>
      </c>
      <c r="C5227">
        <v>50</v>
      </c>
      <c r="E5227">
        <v>263</v>
      </c>
      <c r="F5227">
        <v>3962</v>
      </c>
      <c r="G5227">
        <v>159</v>
      </c>
      <c r="H5227">
        <v>30061</v>
      </c>
      <c r="I5227" s="119" t="s">
        <v>19</v>
      </c>
      <c r="J5227" s="119" t="s">
        <v>222</v>
      </c>
      <c r="K5227" s="1">
        <v>46255.758941458334</v>
      </c>
      <c r="L5227">
        <v>0</v>
      </c>
      <c r="M5227">
        <v>5</v>
      </c>
      <c r="N5227">
        <v>0</v>
      </c>
      <c r="O5227">
        <v>2</v>
      </c>
      <c r="P5227" s="119" t="s">
        <v>20254</v>
      </c>
    </row>
    <row r="5228" spans="1:16" x14ac:dyDescent="0.25">
      <c r="A5228">
        <v>10790</v>
      </c>
      <c r="B5228" s="119" t="s">
        <v>2978</v>
      </c>
      <c r="C5228">
        <v>50</v>
      </c>
      <c r="E5228">
        <v>337</v>
      </c>
      <c r="F5228">
        <v>4643</v>
      </c>
      <c r="G5228">
        <v>120</v>
      </c>
      <c r="H5228">
        <v>24042</v>
      </c>
      <c r="I5228" s="119" t="s">
        <v>19</v>
      </c>
      <c r="J5228" s="119" t="s">
        <v>222</v>
      </c>
      <c r="K5228" s="1">
        <v>46255.758941458334</v>
      </c>
      <c r="L5228">
        <v>1</v>
      </c>
      <c r="M5228">
        <v>6</v>
      </c>
      <c r="N5228">
        <v>0</v>
      </c>
      <c r="O5228">
        <v>2</v>
      </c>
      <c r="P5228" s="119" t="s">
        <v>20254</v>
      </c>
    </row>
    <row r="5229" spans="1:16" x14ac:dyDescent="0.25">
      <c r="A5229">
        <v>10791</v>
      </c>
      <c r="B5229" s="119" t="s">
        <v>2979</v>
      </c>
      <c r="C5229">
        <v>50</v>
      </c>
      <c r="E5229">
        <v>62</v>
      </c>
      <c r="F5229">
        <v>334</v>
      </c>
      <c r="G5229">
        <v>82</v>
      </c>
      <c r="H5229">
        <v>20261</v>
      </c>
      <c r="I5229" s="119" t="s">
        <v>19</v>
      </c>
      <c r="J5229" s="119" t="s">
        <v>222</v>
      </c>
      <c r="K5229" s="1">
        <v>46255.758941458334</v>
      </c>
      <c r="L5229">
        <v>0</v>
      </c>
      <c r="M5229">
        <v>2</v>
      </c>
      <c r="N5229">
        <v>0</v>
      </c>
      <c r="O5229">
        <v>0</v>
      </c>
      <c r="P5229" s="119" t="s">
        <v>20254</v>
      </c>
    </row>
    <row r="5230" spans="1:16" x14ac:dyDescent="0.25">
      <c r="A5230">
        <v>10792</v>
      </c>
      <c r="B5230" s="119" t="s">
        <v>2980</v>
      </c>
      <c r="C5230">
        <v>50</v>
      </c>
      <c r="E5230">
        <v>181</v>
      </c>
      <c r="F5230">
        <v>801</v>
      </c>
      <c r="G5230">
        <v>53</v>
      </c>
      <c r="H5230">
        <v>15831</v>
      </c>
      <c r="I5230" s="119" t="s">
        <v>19</v>
      </c>
      <c r="J5230" s="119" t="s">
        <v>222</v>
      </c>
      <c r="K5230" s="1">
        <v>46255.758941458334</v>
      </c>
      <c r="L5230">
        <v>0</v>
      </c>
      <c r="M5230">
        <v>4</v>
      </c>
      <c r="N5230">
        <v>0</v>
      </c>
      <c r="O5230">
        <v>1</v>
      </c>
      <c r="P5230" s="119" t="s">
        <v>20254</v>
      </c>
    </row>
    <row r="5231" spans="1:16" x14ac:dyDescent="0.25">
      <c r="A5231">
        <v>10793</v>
      </c>
      <c r="B5231" s="119" t="s">
        <v>2927</v>
      </c>
      <c r="C5231">
        <v>65</v>
      </c>
      <c r="E5231">
        <v>386</v>
      </c>
      <c r="F5231">
        <v>363</v>
      </c>
      <c r="G5231">
        <v>76</v>
      </c>
      <c r="H5231">
        <v>12028</v>
      </c>
      <c r="I5231" s="119" t="s">
        <v>19</v>
      </c>
      <c r="J5231" s="119" t="s">
        <v>222</v>
      </c>
      <c r="K5231" s="1">
        <v>46255.758941458334</v>
      </c>
      <c r="L5231">
        <v>0</v>
      </c>
      <c r="M5231">
        <v>1</v>
      </c>
      <c r="N5231">
        <v>0</v>
      </c>
      <c r="O5231">
        <v>0</v>
      </c>
      <c r="P5231" s="119" t="s">
        <v>20254</v>
      </c>
    </row>
    <row r="5232" spans="1:16" x14ac:dyDescent="0.25">
      <c r="A5232">
        <v>10794</v>
      </c>
      <c r="B5232" s="119" t="s">
        <v>2928</v>
      </c>
      <c r="C5232">
        <v>65</v>
      </c>
      <c r="E5232">
        <v>234</v>
      </c>
      <c r="F5232">
        <v>1064</v>
      </c>
      <c r="G5232">
        <v>97</v>
      </c>
      <c r="H5232">
        <v>9919</v>
      </c>
      <c r="I5232" s="119" t="s">
        <v>19</v>
      </c>
      <c r="J5232" s="119" t="s">
        <v>222</v>
      </c>
      <c r="K5232" s="1">
        <v>46255.758941458334</v>
      </c>
      <c r="L5232">
        <v>0</v>
      </c>
      <c r="M5232">
        <v>0</v>
      </c>
      <c r="N5232">
        <v>0</v>
      </c>
      <c r="O5232">
        <v>0</v>
      </c>
      <c r="P5232" s="119" t="s">
        <v>20254</v>
      </c>
    </row>
    <row r="5233" spans="1:16" x14ac:dyDescent="0.25">
      <c r="A5233">
        <v>10796</v>
      </c>
      <c r="B5233" s="119" t="s">
        <v>2929</v>
      </c>
      <c r="C5233">
        <v>65</v>
      </c>
      <c r="E5233">
        <v>149</v>
      </c>
      <c r="F5233">
        <v>2244</v>
      </c>
      <c r="G5233">
        <v>218</v>
      </c>
      <c r="H5233">
        <v>22318</v>
      </c>
      <c r="I5233" s="119" t="s">
        <v>19</v>
      </c>
      <c r="J5233" s="119" t="s">
        <v>222</v>
      </c>
      <c r="K5233" s="1">
        <v>46255.758941458334</v>
      </c>
      <c r="L5233">
        <v>7</v>
      </c>
      <c r="M5233">
        <v>4</v>
      </c>
      <c r="N5233">
        <v>1</v>
      </c>
      <c r="O5233">
        <v>0</v>
      </c>
      <c r="P5233" s="119" t="s">
        <v>20254</v>
      </c>
    </row>
    <row r="5234" spans="1:16" x14ac:dyDescent="0.25">
      <c r="A5234">
        <v>10797</v>
      </c>
      <c r="B5234" s="119" t="s">
        <v>2932</v>
      </c>
      <c r="C5234">
        <v>65</v>
      </c>
      <c r="E5234">
        <v>138</v>
      </c>
      <c r="F5234">
        <v>537</v>
      </c>
      <c r="G5234">
        <v>91</v>
      </c>
      <c r="H5234">
        <v>10069</v>
      </c>
      <c r="I5234" s="119" t="s">
        <v>19</v>
      </c>
      <c r="J5234" s="119" t="s">
        <v>222</v>
      </c>
      <c r="K5234" s="1">
        <v>46255.758941458334</v>
      </c>
      <c r="L5234">
        <v>0</v>
      </c>
      <c r="M5234">
        <v>1</v>
      </c>
      <c r="N5234">
        <v>0</v>
      </c>
      <c r="O5234">
        <v>0</v>
      </c>
      <c r="P5234" s="119" t="s">
        <v>20254</v>
      </c>
    </row>
    <row r="5235" spans="1:16" x14ac:dyDescent="0.25">
      <c r="A5235">
        <v>10798</v>
      </c>
      <c r="B5235" s="119" t="s">
        <v>2930</v>
      </c>
      <c r="C5235">
        <v>65</v>
      </c>
      <c r="E5235">
        <v>298</v>
      </c>
      <c r="F5235">
        <v>672</v>
      </c>
      <c r="G5235">
        <v>137</v>
      </c>
      <c r="H5235">
        <v>18883</v>
      </c>
      <c r="I5235" s="119" t="s">
        <v>19</v>
      </c>
      <c r="J5235" s="119" t="s">
        <v>222</v>
      </c>
      <c r="K5235" s="1">
        <v>46255.758941458334</v>
      </c>
      <c r="L5235">
        <v>0</v>
      </c>
      <c r="M5235">
        <v>0</v>
      </c>
      <c r="N5235">
        <v>0</v>
      </c>
      <c r="O5235">
        <v>0</v>
      </c>
      <c r="P5235" s="119" t="s">
        <v>20254</v>
      </c>
    </row>
    <row r="5236" spans="1:16" x14ac:dyDescent="0.25">
      <c r="A5236">
        <v>10799</v>
      </c>
      <c r="B5236" s="119" t="s">
        <v>2931</v>
      </c>
      <c r="C5236">
        <v>65</v>
      </c>
      <c r="E5236">
        <v>360</v>
      </c>
      <c r="F5236">
        <v>2245</v>
      </c>
      <c r="G5236">
        <v>131</v>
      </c>
      <c r="H5236">
        <v>9840</v>
      </c>
      <c r="I5236" s="119" t="s">
        <v>19</v>
      </c>
      <c r="J5236" s="119" t="s">
        <v>222</v>
      </c>
      <c r="K5236" s="1">
        <v>46255.758941458334</v>
      </c>
      <c r="L5236">
        <v>1</v>
      </c>
      <c r="M5236">
        <v>2</v>
      </c>
      <c r="N5236">
        <v>0</v>
      </c>
      <c r="O5236">
        <v>0</v>
      </c>
      <c r="P5236" s="119" t="s">
        <v>20254</v>
      </c>
    </row>
    <row r="5237" spans="1:16" x14ac:dyDescent="0.25">
      <c r="A5237">
        <v>10800</v>
      </c>
      <c r="B5237" s="119" t="s">
        <v>2981</v>
      </c>
      <c r="C5237">
        <v>35</v>
      </c>
      <c r="E5237">
        <v>637</v>
      </c>
      <c r="F5237">
        <v>599</v>
      </c>
      <c r="G5237">
        <v>243</v>
      </c>
      <c r="H5237">
        <v>6855</v>
      </c>
      <c r="I5237" s="119" t="s">
        <v>19</v>
      </c>
      <c r="J5237" s="119" t="s">
        <v>222</v>
      </c>
      <c r="K5237" s="1">
        <v>46255.758941458334</v>
      </c>
      <c r="L5237">
        <v>0</v>
      </c>
      <c r="M5237">
        <v>7</v>
      </c>
      <c r="N5237">
        <v>0</v>
      </c>
      <c r="O5237">
        <v>1</v>
      </c>
      <c r="P5237" s="119" t="s">
        <v>20254</v>
      </c>
    </row>
    <row r="5238" spans="1:16" x14ac:dyDescent="0.25">
      <c r="A5238">
        <v>10801</v>
      </c>
      <c r="B5238" s="119" t="s">
        <v>2982</v>
      </c>
      <c r="C5238">
        <v>35</v>
      </c>
      <c r="E5238">
        <v>479</v>
      </c>
      <c r="F5238">
        <v>1121</v>
      </c>
      <c r="G5238">
        <v>107</v>
      </c>
      <c r="H5238">
        <v>7609</v>
      </c>
      <c r="I5238" s="119" t="s">
        <v>19</v>
      </c>
      <c r="J5238" s="119" t="s">
        <v>222</v>
      </c>
      <c r="K5238" s="1">
        <v>46255.758941458334</v>
      </c>
      <c r="L5238">
        <v>0</v>
      </c>
      <c r="M5238">
        <v>4</v>
      </c>
      <c r="N5238">
        <v>0</v>
      </c>
      <c r="O5238">
        <v>1</v>
      </c>
      <c r="P5238" s="119" t="s">
        <v>20254</v>
      </c>
    </row>
    <row r="5239" spans="1:16" x14ac:dyDescent="0.25">
      <c r="A5239">
        <v>10802</v>
      </c>
      <c r="B5239" s="119" t="s">
        <v>2983</v>
      </c>
      <c r="C5239">
        <v>35</v>
      </c>
      <c r="E5239">
        <v>384</v>
      </c>
      <c r="F5239">
        <v>1540</v>
      </c>
      <c r="G5239">
        <v>328</v>
      </c>
      <c r="H5239">
        <v>10644</v>
      </c>
      <c r="I5239" s="119" t="s">
        <v>19</v>
      </c>
      <c r="J5239" s="119" t="s">
        <v>222</v>
      </c>
      <c r="K5239" s="1">
        <v>46255.758941458334</v>
      </c>
      <c r="L5239">
        <v>1</v>
      </c>
      <c r="M5239">
        <v>4</v>
      </c>
      <c r="N5239">
        <v>0</v>
      </c>
      <c r="O5239">
        <v>0</v>
      </c>
      <c r="P5239" s="119" t="s">
        <v>20254</v>
      </c>
    </row>
    <row r="5240" spans="1:16" x14ac:dyDescent="0.25">
      <c r="A5240">
        <v>10804</v>
      </c>
      <c r="B5240" s="119" t="s">
        <v>2984</v>
      </c>
      <c r="C5240">
        <v>35</v>
      </c>
      <c r="E5240">
        <v>52</v>
      </c>
      <c r="F5240">
        <v>1245</v>
      </c>
      <c r="G5240">
        <v>238</v>
      </c>
      <c r="H5240">
        <v>8759</v>
      </c>
      <c r="I5240" s="119" t="s">
        <v>19</v>
      </c>
      <c r="J5240" s="119" t="s">
        <v>222</v>
      </c>
      <c r="K5240" s="1">
        <v>46255.758941458334</v>
      </c>
      <c r="L5240">
        <v>0</v>
      </c>
      <c r="M5240">
        <v>7</v>
      </c>
      <c r="N5240">
        <v>0</v>
      </c>
      <c r="O5240">
        <v>0</v>
      </c>
      <c r="P5240" s="119" t="s">
        <v>20254</v>
      </c>
    </row>
    <row r="5241" spans="1:16" x14ac:dyDescent="0.25">
      <c r="A5241">
        <v>10805</v>
      </c>
      <c r="B5241" s="119" t="s">
        <v>2985</v>
      </c>
      <c r="C5241">
        <v>35</v>
      </c>
      <c r="E5241">
        <v>43</v>
      </c>
      <c r="F5241">
        <v>1514</v>
      </c>
      <c r="G5241">
        <v>253</v>
      </c>
      <c r="H5241">
        <v>7387</v>
      </c>
      <c r="I5241" s="119" t="s">
        <v>19</v>
      </c>
      <c r="J5241" s="119" t="s">
        <v>222</v>
      </c>
      <c r="K5241" s="1">
        <v>46255.758941458334</v>
      </c>
      <c r="L5241">
        <v>2</v>
      </c>
      <c r="M5241">
        <v>2</v>
      </c>
      <c r="N5241">
        <v>0</v>
      </c>
      <c r="O5241">
        <v>1</v>
      </c>
      <c r="P5241" s="119" t="s">
        <v>20254</v>
      </c>
    </row>
    <row r="5242" spans="1:16" x14ac:dyDescent="0.25">
      <c r="A5242">
        <v>10806</v>
      </c>
      <c r="B5242" s="119" t="s">
        <v>2986</v>
      </c>
      <c r="C5242">
        <v>35</v>
      </c>
      <c r="E5242">
        <v>284</v>
      </c>
      <c r="F5242">
        <v>1109</v>
      </c>
      <c r="G5242">
        <v>181</v>
      </c>
      <c r="H5242">
        <v>8614</v>
      </c>
      <c r="I5242" s="119" t="s">
        <v>19</v>
      </c>
      <c r="J5242" s="119" t="s">
        <v>222</v>
      </c>
      <c r="K5242" s="1">
        <v>46255.758941458334</v>
      </c>
      <c r="L5242">
        <v>0</v>
      </c>
      <c r="M5242">
        <v>2</v>
      </c>
      <c r="N5242">
        <v>0</v>
      </c>
      <c r="O5242">
        <v>1</v>
      </c>
      <c r="P5242" s="119" t="s">
        <v>20254</v>
      </c>
    </row>
    <row r="5243" spans="1:16" x14ac:dyDescent="0.25">
      <c r="A5243">
        <v>10807</v>
      </c>
      <c r="B5243" s="119" t="s">
        <v>2981</v>
      </c>
      <c r="C5243">
        <v>50</v>
      </c>
      <c r="E5243">
        <v>190</v>
      </c>
      <c r="F5243">
        <v>1403</v>
      </c>
      <c r="G5243">
        <v>61</v>
      </c>
      <c r="H5243">
        <v>8299</v>
      </c>
      <c r="I5243" s="119" t="s">
        <v>19</v>
      </c>
      <c r="J5243" s="119" t="s">
        <v>222</v>
      </c>
      <c r="K5243" s="1">
        <v>46255.758941458334</v>
      </c>
      <c r="L5243">
        <v>1</v>
      </c>
      <c r="M5243">
        <v>2</v>
      </c>
      <c r="N5243">
        <v>0</v>
      </c>
      <c r="O5243">
        <v>1</v>
      </c>
      <c r="P5243" s="119" t="s">
        <v>20254</v>
      </c>
    </row>
    <row r="5244" spans="1:16" x14ac:dyDescent="0.25">
      <c r="A5244">
        <v>10808</v>
      </c>
      <c r="B5244" s="119" t="s">
        <v>2982</v>
      </c>
      <c r="C5244">
        <v>50</v>
      </c>
      <c r="E5244">
        <v>378</v>
      </c>
      <c r="F5244">
        <v>581</v>
      </c>
      <c r="G5244">
        <v>109</v>
      </c>
      <c r="H5244">
        <v>8886</v>
      </c>
      <c r="I5244" s="119" t="s">
        <v>19</v>
      </c>
      <c r="J5244" s="119" t="s">
        <v>222</v>
      </c>
      <c r="K5244" s="1">
        <v>46255.758941458334</v>
      </c>
      <c r="L5244">
        <v>0</v>
      </c>
      <c r="M5244">
        <v>1</v>
      </c>
      <c r="N5244">
        <v>0</v>
      </c>
      <c r="O5244">
        <v>0</v>
      </c>
      <c r="P5244" s="119" t="s">
        <v>20254</v>
      </c>
    </row>
    <row r="5245" spans="1:16" x14ac:dyDescent="0.25">
      <c r="A5245">
        <v>10809</v>
      </c>
      <c r="B5245" s="119" t="s">
        <v>2983</v>
      </c>
      <c r="C5245">
        <v>50</v>
      </c>
      <c r="E5245">
        <v>434</v>
      </c>
      <c r="F5245">
        <v>3649</v>
      </c>
      <c r="G5245">
        <v>105</v>
      </c>
      <c r="H5245">
        <v>27777</v>
      </c>
      <c r="I5245" s="119" t="s">
        <v>19</v>
      </c>
      <c r="J5245" s="119" t="s">
        <v>222</v>
      </c>
      <c r="K5245" s="1">
        <v>46255.758941458334</v>
      </c>
      <c r="L5245">
        <v>0</v>
      </c>
      <c r="M5245">
        <v>2</v>
      </c>
      <c r="N5245">
        <v>0</v>
      </c>
      <c r="O5245">
        <v>1</v>
      </c>
      <c r="P5245" s="119" t="s">
        <v>20254</v>
      </c>
    </row>
    <row r="5246" spans="1:16" x14ac:dyDescent="0.25">
      <c r="A5246">
        <v>10811</v>
      </c>
      <c r="B5246" s="119" t="s">
        <v>2984</v>
      </c>
      <c r="C5246">
        <v>50</v>
      </c>
      <c r="E5246">
        <v>641</v>
      </c>
      <c r="F5246">
        <v>4124</v>
      </c>
      <c r="G5246">
        <v>130</v>
      </c>
      <c r="H5246">
        <v>14944</v>
      </c>
      <c r="I5246" s="119" t="s">
        <v>19</v>
      </c>
      <c r="J5246" s="119" t="s">
        <v>222</v>
      </c>
      <c r="K5246" s="1">
        <v>46255.758941458334</v>
      </c>
      <c r="L5246">
        <v>2</v>
      </c>
      <c r="M5246">
        <v>6</v>
      </c>
      <c r="N5246">
        <v>0</v>
      </c>
      <c r="O5246">
        <v>3</v>
      </c>
      <c r="P5246" s="119" t="s">
        <v>20254</v>
      </c>
    </row>
    <row r="5247" spans="1:16" x14ac:dyDescent="0.25">
      <c r="A5247">
        <v>10812</v>
      </c>
      <c r="B5247" s="119" t="s">
        <v>2985</v>
      </c>
      <c r="C5247">
        <v>50</v>
      </c>
      <c r="E5247">
        <v>404</v>
      </c>
      <c r="F5247">
        <v>318</v>
      </c>
      <c r="G5247">
        <v>137</v>
      </c>
      <c r="H5247">
        <v>11199</v>
      </c>
      <c r="I5247" s="119" t="s">
        <v>19</v>
      </c>
      <c r="J5247" s="119" t="s">
        <v>222</v>
      </c>
      <c r="K5247" s="1">
        <v>46255.758941458334</v>
      </c>
      <c r="L5247">
        <v>0</v>
      </c>
      <c r="M5247">
        <v>2</v>
      </c>
      <c r="N5247">
        <v>0</v>
      </c>
      <c r="O5247">
        <v>0</v>
      </c>
      <c r="P5247" s="119" t="s">
        <v>20254</v>
      </c>
    </row>
    <row r="5248" spans="1:16" x14ac:dyDescent="0.25">
      <c r="A5248">
        <v>10813</v>
      </c>
      <c r="B5248" s="119" t="s">
        <v>2986</v>
      </c>
      <c r="C5248">
        <v>50</v>
      </c>
      <c r="E5248">
        <v>101</v>
      </c>
      <c r="F5248">
        <v>2223</v>
      </c>
      <c r="G5248">
        <v>69</v>
      </c>
      <c r="H5248">
        <v>13941</v>
      </c>
      <c r="I5248" s="119" t="s">
        <v>19</v>
      </c>
      <c r="J5248" s="119" t="s">
        <v>222</v>
      </c>
      <c r="K5248" s="1">
        <v>46255.758941458334</v>
      </c>
      <c r="L5248">
        <v>0</v>
      </c>
      <c r="M5248">
        <v>4</v>
      </c>
      <c r="N5248">
        <v>0</v>
      </c>
      <c r="O5248">
        <v>0</v>
      </c>
      <c r="P5248" s="119" t="s">
        <v>20254</v>
      </c>
    </row>
    <row r="5249" spans="1:16" x14ac:dyDescent="0.25">
      <c r="A5249">
        <v>10814</v>
      </c>
      <c r="B5249" s="119" t="s">
        <v>2933</v>
      </c>
      <c r="C5249">
        <v>65</v>
      </c>
      <c r="E5249">
        <v>488</v>
      </c>
      <c r="F5249">
        <v>3869</v>
      </c>
      <c r="G5249">
        <v>99</v>
      </c>
      <c r="H5249">
        <v>31730</v>
      </c>
      <c r="I5249" s="119" t="s">
        <v>19</v>
      </c>
      <c r="J5249" s="119" t="s">
        <v>222</v>
      </c>
      <c r="K5249" s="1">
        <v>46255.758941458334</v>
      </c>
      <c r="L5249">
        <v>4</v>
      </c>
      <c r="M5249">
        <v>6</v>
      </c>
      <c r="N5249">
        <v>1</v>
      </c>
      <c r="O5249">
        <v>0</v>
      </c>
      <c r="P5249" s="119" t="s">
        <v>20254</v>
      </c>
    </row>
    <row r="5250" spans="1:16" x14ac:dyDescent="0.25">
      <c r="A5250">
        <v>10815</v>
      </c>
      <c r="B5250" s="119" t="s">
        <v>2934</v>
      </c>
      <c r="C5250">
        <v>65</v>
      </c>
      <c r="E5250">
        <v>57</v>
      </c>
      <c r="F5250">
        <v>1076</v>
      </c>
      <c r="G5250">
        <v>66</v>
      </c>
      <c r="H5250">
        <v>6949</v>
      </c>
      <c r="I5250" s="119" t="s">
        <v>19</v>
      </c>
      <c r="J5250" s="119" t="s">
        <v>222</v>
      </c>
      <c r="K5250" s="1">
        <v>46255.758941458334</v>
      </c>
      <c r="L5250">
        <v>0</v>
      </c>
      <c r="M5250">
        <v>5</v>
      </c>
      <c r="N5250">
        <v>0</v>
      </c>
      <c r="O5250">
        <v>0</v>
      </c>
      <c r="P5250" s="119" t="s">
        <v>20254</v>
      </c>
    </row>
    <row r="5251" spans="1:16" x14ac:dyDescent="0.25">
      <c r="A5251">
        <v>10817</v>
      </c>
      <c r="B5251" s="119" t="s">
        <v>2935</v>
      </c>
      <c r="C5251">
        <v>65</v>
      </c>
      <c r="E5251">
        <v>288</v>
      </c>
      <c r="F5251">
        <v>557</v>
      </c>
      <c r="G5251">
        <v>190</v>
      </c>
      <c r="H5251">
        <v>15948</v>
      </c>
      <c r="I5251" s="119" t="s">
        <v>19</v>
      </c>
      <c r="J5251" s="119" t="s">
        <v>222</v>
      </c>
      <c r="K5251" s="1">
        <v>46255.758941458334</v>
      </c>
      <c r="L5251">
        <v>3</v>
      </c>
      <c r="M5251">
        <v>3</v>
      </c>
      <c r="N5251">
        <v>1</v>
      </c>
      <c r="O5251">
        <v>0</v>
      </c>
      <c r="P5251" s="119" t="s">
        <v>20254</v>
      </c>
    </row>
    <row r="5252" spans="1:16" x14ac:dyDescent="0.25">
      <c r="A5252">
        <v>10818</v>
      </c>
      <c r="B5252" s="119" t="s">
        <v>2938</v>
      </c>
      <c r="C5252">
        <v>65</v>
      </c>
      <c r="E5252">
        <v>287</v>
      </c>
      <c r="F5252">
        <v>907</v>
      </c>
      <c r="G5252">
        <v>109</v>
      </c>
      <c r="H5252">
        <v>12484</v>
      </c>
      <c r="I5252" s="119" t="s">
        <v>19</v>
      </c>
      <c r="J5252" s="119" t="s">
        <v>222</v>
      </c>
      <c r="K5252" s="1">
        <v>46255.758941458334</v>
      </c>
      <c r="L5252">
        <v>0</v>
      </c>
      <c r="M5252">
        <v>1</v>
      </c>
      <c r="N5252">
        <v>0</v>
      </c>
      <c r="O5252">
        <v>0</v>
      </c>
      <c r="P5252" s="119" t="s">
        <v>20254</v>
      </c>
    </row>
    <row r="5253" spans="1:16" x14ac:dyDescent="0.25">
      <c r="A5253">
        <v>10819</v>
      </c>
      <c r="B5253" s="119" t="s">
        <v>2936</v>
      </c>
      <c r="C5253">
        <v>65</v>
      </c>
      <c r="E5253">
        <v>381</v>
      </c>
      <c r="F5253">
        <v>3501</v>
      </c>
      <c r="G5253">
        <v>76</v>
      </c>
      <c r="H5253">
        <v>8988</v>
      </c>
      <c r="I5253" s="119" t="s">
        <v>19</v>
      </c>
      <c r="J5253" s="119" t="s">
        <v>222</v>
      </c>
      <c r="K5253" s="1">
        <v>46255.758941458334</v>
      </c>
      <c r="L5253">
        <v>0</v>
      </c>
      <c r="M5253">
        <v>1</v>
      </c>
      <c r="N5253">
        <v>0</v>
      </c>
      <c r="O5253">
        <v>0</v>
      </c>
      <c r="P5253" s="119" t="s">
        <v>20254</v>
      </c>
    </row>
    <row r="5254" spans="1:16" x14ac:dyDescent="0.25">
      <c r="A5254">
        <v>10820</v>
      </c>
      <c r="B5254" s="119" t="s">
        <v>2937</v>
      </c>
      <c r="C5254">
        <v>65</v>
      </c>
      <c r="E5254">
        <v>41</v>
      </c>
      <c r="F5254">
        <v>4213</v>
      </c>
      <c r="G5254">
        <v>200</v>
      </c>
      <c r="H5254">
        <v>10981</v>
      </c>
      <c r="I5254" s="119" t="s">
        <v>19</v>
      </c>
      <c r="J5254" s="119" t="s">
        <v>222</v>
      </c>
      <c r="K5254" s="1">
        <v>46255.758941458334</v>
      </c>
      <c r="L5254">
        <v>0</v>
      </c>
      <c r="M5254">
        <v>3</v>
      </c>
      <c r="N5254">
        <v>0</v>
      </c>
      <c r="O5254">
        <v>0</v>
      </c>
      <c r="P5254" s="119" t="s">
        <v>20254</v>
      </c>
    </row>
    <row r="5255" spans="1:16" x14ac:dyDescent="0.25">
      <c r="A5255">
        <v>10821</v>
      </c>
      <c r="B5255" s="119" t="s">
        <v>2987</v>
      </c>
      <c r="C5255">
        <v>35</v>
      </c>
      <c r="E5255">
        <v>519</v>
      </c>
      <c r="F5255">
        <v>222</v>
      </c>
      <c r="G5255">
        <v>159</v>
      </c>
      <c r="H5255">
        <v>7829</v>
      </c>
      <c r="I5255" s="119" t="s">
        <v>19</v>
      </c>
      <c r="J5255" s="119" t="s">
        <v>222</v>
      </c>
      <c r="K5255" s="1">
        <v>46255.758941458334</v>
      </c>
      <c r="L5255">
        <v>0</v>
      </c>
      <c r="M5255">
        <v>5</v>
      </c>
      <c r="N5255">
        <v>0</v>
      </c>
      <c r="O5255">
        <v>0</v>
      </c>
      <c r="P5255" s="119" t="s">
        <v>20254</v>
      </c>
    </row>
    <row r="5256" spans="1:16" x14ac:dyDescent="0.25">
      <c r="A5256">
        <v>10822</v>
      </c>
      <c r="B5256" s="119" t="s">
        <v>2988</v>
      </c>
      <c r="C5256">
        <v>35</v>
      </c>
      <c r="E5256">
        <v>484</v>
      </c>
      <c r="F5256">
        <v>1318</v>
      </c>
      <c r="G5256">
        <v>380</v>
      </c>
      <c r="H5256">
        <v>7865</v>
      </c>
      <c r="I5256" s="119" t="s">
        <v>19</v>
      </c>
      <c r="J5256" s="119" t="s">
        <v>222</v>
      </c>
      <c r="K5256" s="1">
        <v>46255.758941458334</v>
      </c>
      <c r="L5256">
        <v>0</v>
      </c>
      <c r="M5256">
        <v>0</v>
      </c>
      <c r="N5256">
        <v>0</v>
      </c>
      <c r="O5256">
        <v>0</v>
      </c>
      <c r="P5256" s="119" t="s">
        <v>20254</v>
      </c>
    </row>
    <row r="5257" spans="1:16" x14ac:dyDescent="0.25">
      <c r="A5257">
        <v>10823</v>
      </c>
      <c r="B5257" s="119" t="s">
        <v>2989</v>
      </c>
      <c r="C5257">
        <v>35</v>
      </c>
      <c r="E5257">
        <v>771</v>
      </c>
      <c r="F5257">
        <v>670</v>
      </c>
      <c r="G5257">
        <v>289</v>
      </c>
      <c r="H5257">
        <v>10169</v>
      </c>
      <c r="I5257" s="119" t="s">
        <v>19</v>
      </c>
      <c r="J5257" s="119" t="s">
        <v>222</v>
      </c>
      <c r="K5257" s="1">
        <v>46255.758941458334</v>
      </c>
      <c r="L5257">
        <v>2</v>
      </c>
      <c r="M5257">
        <v>4</v>
      </c>
      <c r="N5257">
        <v>0</v>
      </c>
      <c r="O5257">
        <v>1</v>
      </c>
      <c r="P5257" s="119" t="s">
        <v>20254</v>
      </c>
    </row>
    <row r="5258" spans="1:16" x14ac:dyDescent="0.25">
      <c r="A5258">
        <v>10825</v>
      </c>
      <c r="B5258" s="119" t="s">
        <v>2990</v>
      </c>
      <c r="C5258">
        <v>35</v>
      </c>
      <c r="E5258">
        <v>213</v>
      </c>
      <c r="F5258">
        <v>1030</v>
      </c>
      <c r="G5258">
        <v>363</v>
      </c>
      <c r="H5258">
        <v>8976</v>
      </c>
      <c r="I5258" s="119" t="s">
        <v>19</v>
      </c>
      <c r="J5258" s="119" t="s">
        <v>222</v>
      </c>
      <c r="K5258" s="1">
        <v>46255.758941458334</v>
      </c>
      <c r="L5258">
        <v>0</v>
      </c>
      <c r="M5258">
        <v>7</v>
      </c>
      <c r="N5258">
        <v>0</v>
      </c>
      <c r="O5258">
        <v>1</v>
      </c>
      <c r="P5258" s="119" t="s">
        <v>20254</v>
      </c>
    </row>
    <row r="5259" spans="1:16" x14ac:dyDescent="0.25">
      <c r="A5259">
        <v>10826</v>
      </c>
      <c r="B5259" s="119" t="s">
        <v>2991</v>
      </c>
      <c r="C5259">
        <v>35</v>
      </c>
      <c r="E5259">
        <v>151</v>
      </c>
      <c r="F5259">
        <v>762</v>
      </c>
      <c r="G5259">
        <v>63</v>
      </c>
      <c r="H5259">
        <v>9964</v>
      </c>
      <c r="I5259" s="119" t="s">
        <v>19</v>
      </c>
      <c r="J5259" s="119" t="s">
        <v>222</v>
      </c>
      <c r="K5259" s="1">
        <v>46255.758941458334</v>
      </c>
      <c r="L5259">
        <v>0</v>
      </c>
      <c r="M5259">
        <v>3</v>
      </c>
      <c r="N5259">
        <v>0</v>
      </c>
      <c r="O5259">
        <v>0</v>
      </c>
      <c r="P5259" s="119" t="s">
        <v>20254</v>
      </c>
    </row>
    <row r="5260" spans="1:16" x14ac:dyDescent="0.25">
      <c r="A5260">
        <v>10827</v>
      </c>
      <c r="B5260" s="119" t="s">
        <v>2992</v>
      </c>
      <c r="C5260">
        <v>35</v>
      </c>
      <c r="E5260">
        <v>61</v>
      </c>
      <c r="F5260">
        <v>1497</v>
      </c>
      <c r="G5260">
        <v>346</v>
      </c>
      <c r="H5260">
        <v>9129</v>
      </c>
      <c r="I5260" s="119" t="s">
        <v>19</v>
      </c>
      <c r="J5260" s="119" t="s">
        <v>222</v>
      </c>
      <c r="K5260" s="1">
        <v>46255.758941458334</v>
      </c>
      <c r="L5260">
        <v>0</v>
      </c>
      <c r="M5260">
        <v>2</v>
      </c>
      <c r="N5260">
        <v>0</v>
      </c>
      <c r="O5260">
        <v>1</v>
      </c>
      <c r="P5260" s="119" t="s">
        <v>20254</v>
      </c>
    </row>
    <row r="5261" spans="1:16" x14ac:dyDescent="0.25">
      <c r="A5261">
        <v>10828</v>
      </c>
      <c r="B5261" s="119" t="s">
        <v>2987</v>
      </c>
      <c r="C5261">
        <v>50</v>
      </c>
      <c r="E5261">
        <v>1278</v>
      </c>
      <c r="F5261">
        <v>1129</v>
      </c>
      <c r="G5261">
        <v>120</v>
      </c>
      <c r="H5261">
        <v>13788</v>
      </c>
      <c r="I5261" s="119" t="s">
        <v>19</v>
      </c>
      <c r="J5261" s="119" t="s">
        <v>222</v>
      </c>
      <c r="K5261" s="1">
        <v>46255.758941458334</v>
      </c>
      <c r="L5261">
        <v>0</v>
      </c>
      <c r="M5261">
        <v>0</v>
      </c>
      <c r="N5261">
        <v>0</v>
      </c>
      <c r="O5261">
        <v>0</v>
      </c>
      <c r="P5261" s="119" t="s">
        <v>20254</v>
      </c>
    </row>
    <row r="5262" spans="1:16" x14ac:dyDescent="0.25">
      <c r="A5262">
        <v>10829</v>
      </c>
      <c r="B5262" s="119" t="s">
        <v>2988</v>
      </c>
      <c r="C5262">
        <v>50</v>
      </c>
      <c r="E5262">
        <v>582</v>
      </c>
      <c r="F5262">
        <v>1579</v>
      </c>
      <c r="G5262">
        <v>132</v>
      </c>
      <c r="H5262">
        <v>11398</v>
      </c>
      <c r="I5262" s="119" t="s">
        <v>19</v>
      </c>
      <c r="J5262" s="119" t="s">
        <v>222</v>
      </c>
      <c r="K5262" s="1">
        <v>46255.758941458334</v>
      </c>
      <c r="L5262">
        <v>0</v>
      </c>
      <c r="M5262">
        <v>0</v>
      </c>
      <c r="N5262">
        <v>0</v>
      </c>
      <c r="O5262">
        <v>0</v>
      </c>
      <c r="P5262" s="119" t="s">
        <v>20254</v>
      </c>
    </row>
    <row r="5263" spans="1:16" x14ac:dyDescent="0.25">
      <c r="A5263">
        <v>10830</v>
      </c>
      <c r="B5263" s="119" t="s">
        <v>2989</v>
      </c>
      <c r="C5263">
        <v>50</v>
      </c>
      <c r="E5263">
        <v>624</v>
      </c>
      <c r="F5263">
        <v>4174</v>
      </c>
      <c r="G5263">
        <v>104</v>
      </c>
      <c r="H5263">
        <v>28890</v>
      </c>
      <c r="I5263" s="119" t="s">
        <v>19</v>
      </c>
      <c r="J5263" s="119" t="s">
        <v>222</v>
      </c>
      <c r="K5263" s="1">
        <v>46255.758941458334</v>
      </c>
      <c r="L5263">
        <v>0</v>
      </c>
      <c r="M5263">
        <v>1</v>
      </c>
      <c r="N5263">
        <v>0</v>
      </c>
      <c r="O5263">
        <v>1</v>
      </c>
      <c r="P5263" s="119" t="s">
        <v>20254</v>
      </c>
    </row>
    <row r="5264" spans="1:16" x14ac:dyDescent="0.25">
      <c r="A5264">
        <v>10832</v>
      </c>
      <c r="B5264" s="119" t="s">
        <v>2990</v>
      </c>
      <c r="C5264">
        <v>50</v>
      </c>
      <c r="E5264">
        <v>443</v>
      </c>
      <c r="F5264">
        <v>4194</v>
      </c>
      <c r="G5264">
        <v>85</v>
      </c>
      <c r="H5264">
        <v>19900</v>
      </c>
      <c r="I5264" s="119" t="s">
        <v>19</v>
      </c>
      <c r="J5264" s="119" t="s">
        <v>222</v>
      </c>
      <c r="K5264" s="1">
        <v>46255.758941458334</v>
      </c>
      <c r="L5264">
        <v>0</v>
      </c>
      <c r="M5264">
        <v>6</v>
      </c>
      <c r="N5264">
        <v>0</v>
      </c>
      <c r="O5264">
        <v>2</v>
      </c>
      <c r="P5264" s="119" t="s">
        <v>20254</v>
      </c>
    </row>
    <row r="5265" spans="1:16" x14ac:dyDescent="0.25">
      <c r="A5265">
        <v>10833</v>
      </c>
      <c r="B5265" s="119" t="s">
        <v>2991</v>
      </c>
      <c r="C5265">
        <v>50</v>
      </c>
      <c r="E5265">
        <v>148</v>
      </c>
      <c r="F5265">
        <v>229</v>
      </c>
      <c r="G5265">
        <v>99</v>
      </c>
      <c r="H5265">
        <v>19895</v>
      </c>
      <c r="I5265" s="119" t="s">
        <v>19</v>
      </c>
      <c r="J5265" s="119" t="s">
        <v>222</v>
      </c>
      <c r="K5265" s="1">
        <v>46255.758941458334</v>
      </c>
      <c r="L5265">
        <v>1</v>
      </c>
      <c r="M5265">
        <v>2</v>
      </c>
      <c r="N5265">
        <v>0</v>
      </c>
      <c r="O5265">
        <v>0</v>
      </c>
      <c r="P5265" s="119" t="s">
        <v>20254</v>
      </c>
    </row>
    <row r="5266" spans="1:16" x14ac:dyDescent="0.25">
      <c r="A5266">
        <v>10834</v>
      </c>
      <c r="B5266" s="119" t="s">
        <v>2992</v>
      </c>
      <c r="C5266">
        <v>50</v>
      </c>
      <c r="E5266">
        <v>378</v>
      </c>
      <c r="F5266">
        <v>4126</v>
      </c>
      <c r="G5266">
        <v>95</v>
      </c>
      <c r="H5266">
        <v>10761</v>
      </c>
      <c r="I5266" s="119" t="s">
        <v>19</v>
      </c>
      <c r="J5266" s="119" t="s">
        <v>222</v>
      </c>
      <c r="K5266" s="1">
        <v>46255.758941458334</v>
      </c>
      <c r="L5266">
        <v>0</v>
      </c>
      <c r="M5266">
        <v>2</v>
      </c>
      <c r="N5266">
        <v>0</v>
      </c>
      <c r="O5266">
        <v>1</v>
      </c>
      <c r="P5266" s="119" t="s">
        <v>20254</v>
      </c>
    </row>
    <row r="5267" spans="1:16" x14ac:dyDescent="0.25">
      <c r="A5267">
        <v>10835</v>
      </c>
      <c r="B5267" s="119" t="s">
        <v>2939</v>
      </c>
      <c r="C5267">
        <v>65</v>
      </c>
      <c r="E5267">
        <v>143</v>
      </c>
      <c r="F5267">
        <v>4307</v>
      </c>
      <c r="G5267">
        <v>308</v>
      </c>
      <c r="H5267">
        <v>14988</v>
      </c>
      <c r="I5267" s="119" t="s">
        <v>19</v>
      </c>
      <c r="J5267" s="119" t="s">
        <v>222</v>
      </c>
      <c r="K5267" s="1">
        <v>46255.758941458334</v>
      </c>
      <c r="L5267">
        <v>2</v>
      </c>
      <c r="M5267">
        <v>2</v>
      </c>
      <c r="N5267">
        <v>0</v>
      </c>
      <c r="O5267">
        <v>0</v>
      </c>
      <c r="P5267" s="119" t="s">
        <v>20254</v>
      </c>
    </row>
    <row r="5268" spans="1:16" x14ac:dyDescent="0.25">
      <c r="A5268">
        <v>10836</v>
      </c>
      <c r="B5268" s="119" t="s">
        <v>2940</v>
      </c>
      <c r="C5268">
        <v>65</v>
      </c>
      <c r="E5268">
        <v>258</v>
      </c>
      <c r="F5268">
        <v>2070</v>
      </c>
      <c r="G5268">
        <v>245</v>
      </c>
      <c r="H5268">
        <v>18679</v>
      </c>
      <c r="I5268" s="119" t="s">
        <v>19</v>
      </c>
      <c r="J5268" s="119" t="s">
        <v>222</v>
      </c>
      <c r="K5268" s="1">
        <v>46255.758941458334</v>
      </c>
      <c r="L5268">
        <v>0</v>
      </c>
      <c r="M5268">
        <v>4</v>
      </c>
      <c r="N5268">
        <v>0</v>
      </c>
      <c r="O5268">
        <v>0</v>
      </c>
      <c r="P5268" s="119" t="s">
        <v>20254</v>
      </c>
    </row>
    <row r="5269" spans="1:16" x14ac:dyDescent="0.25">
      <c r="A5269">
        <v>10838</v>
      </c>
      <c r="B5269" s="119" t="s">
        <v>2941</v>
      </c>
      <c r="C5269">
        <v>65</v>
      </c>
      <c r="E5269">
        <v>149</v>
      </c>
      <c r="F5269">
        <v>244</v>
      </c>
      <c r="G5269">
        <v>190</v>
      </c>
      <c r="H5269">
        <v>15943</v>
      </c>
      <c r="I5269" s="119" t="s">
        <v>19</v>
      </c>
      <c r="J5269" s="119" t="s">
        <v>222</v>
      </c>
      <c r="K5269" s="1">
        <v>46255.758941458334</v>
      </c>
      <c r="L5269">
        <v>0</v>
      </c>
      <c r="M5269">
        <v>3</v>
      </c>
      <c r="N5269">
        <v>0</v>
      </c>
      <c r="O5269">
        <v>0</v>
      </c>
      <c r="P5269" s="119" t="s">
        <v>20254</v>
      </c>
    </row>
    <row r="5270" spans="1:16" x14ac:dyDescent="0.25">
      <c r="A5270">
        <v>10839</v>
      </c>
      <c r="B5270" s="119" t="s">
        <v>2944</v>
      </c>
      <c r="C5270">
        <v>65</v>
      </c>
      <c r="E5270">
        <v>580</v>
      </c>
      <c r="F5270">
        <v>284</v>
      </c>
      <c r="G5270">
        <v>68</v>
      </c>
      <c r="H5270">
        <v>8043</v>
      </c>
      <c r="I5270" s="119" t="s">
        <v>19</v>
      </c>
      <c r="J5270" s="119" t="s">
        <v>222</v>
      </c>
      <c r="K5270" s="1">
        <v>46255.758941458334</v>
      </c>
      <c r="L5270">
        <v>0</v>
      </c>
      <c r="M5270">
        <v>1</v>
      </c>
      <c r="N5270">
        <v>0</v>
      </c>
      <c r="O5270">
        <v>0</v>
      </c>
      <c r="P5270" s="119" t="s">
        <v>20254</v>
      </c>
    </row>
    <row r="5271" spans="1:16" x14ac:dyDescent="0.25">
      <c r="A5271">
        <v>10840</v>
      </c>
      <c r="B5271" s="119" t="s">
        <v>2942</v>
      </c>
      <c r="C5271">
        <v>65</v>
      </c>
      <c r="E5271">
        <v>288</v>
      </c>
      <c r="F5271">
        <v>3143</v>
      </c>
      <c r="G5271">
        <v>181</v>
      </c>
      <c r="H5271">
        <v>9083</v>
      </c>
      <c r="I5271" s="119" t="s">
        <v>19</v>
      </c>
      <c r="J5271" s="119" t="s">
        <v>222</v>
      </c>
      <c r="K5271" s="1">
        <v>46255.758941458334</v>
      </c>
      <c r="L5271">
        <v>1</v>
      </c>
      <c r="M5271">
        <v>2</v>
      </c>
      <c r="N5271">
        <v>0</v>
      </c>
      <c r="O5271">
        <v>0</v>
      </c>
      <c r="P5271" s="119" t="s">
        <v>20254</v>
      </c>
    </row>
    <row r="5272" spans="1:16" x14ac:dyDescent="0.25">
      <c r="A5272">
        <v>10841</v>
      </c>
      <c r="B5272" s="119" t="s">
        <v>2943</v>
      </c>
      <c r="C5272">
        <v>65</v>
      </c>
      <c r="E5272">
        <v>99</v>
      </c>
      <c r="F5272">
        <v>1732</v>
      </c>
      <c r="G5272">
        <v>128</v>
      </c>
      <c r="H5272">
        <v>8995</v>
      </c>
      <c r="I5272" s="119" t="s">
        <v>19</v>
      </c>
      <c r="J5272" s="119" t="s">
        <v>222</v>
      </c>
      <c r="K5272" s="1">
        <v>46255.758941458334</v>
      </c>
      <c r="L5272">
        <v>1</v>
      </c>
      <c r="M5272">
        <v>3</v>
      </c>
      <c r="N5272">
        <v>0</v>
      </c>
      <c r="O5272">
        <v>1</v>
      </c>
      <c r="P5272" s="119" t="s">
        <v>20254</v>
      </c>
    </row>
    <row r="5273" spans="1:16" x14ac:dyDescent="0.25">
      <c r="A5273">
        <v>10842</v>
      </c>
      <c r="B5273" s="119" t="s">
        <v>2993</v>
      </c>
      <c r="C5273">
        <v>35</v>
      </c>
      <c r="E5273">
        <v>23</v>
      </c>
      <c r="F5273">
        <v>8653</v>
      </c>
      <c r="G5273">
        <v>172</v>
      </c>
      <c r="H5273">
        <v>8897</v>
      </c>
      <c r="I5273" s="119" t="s">
        <v>19</v>
      </c>
      <c r="J5273" s="119" t="s">
        <v>222</v>
      </c>
      <c r="K5273" s="1">
        <v>46255.758941458334</v>
      </c>
      <c r="L5273">
        <v>0</v>
      </c>
      <c r="M5273">
        <v>11</v>
      </c>
      <c r="N5273">
        <v>0</v>
      </c>
      <c r="O5273">
        <v>1</v>
      </c>
      <c r="P5273" s="119" t="s">
        <v>20254</v>
      </c>
    </row>
    <row r="5274" spans="1:16" x14ac:dyDescent="0.25">
      <c r="A5274">
        <v>10843</v>
      </c>
      <c r="B5274" s="119" t="s">
        <v>2994</v>
      </c>
      <c r="C5274">
        <v>35</v>
      </c>
      <c r="E5274">
        <v>1069</v>
      </c>
      <c r="F5274">
        <v>1543</v>
      </c>
      <c r="G5274">
        <v>88</v>
      </c>
      <c r="H5274">
        <v>9785</v>
      </c>
      <c r="I5274" s="119" t="s">
        <v>19</v>
      </c>
      <c r="J5274" s="119" t="s">
        <v>222</v>
      </c>
      <c r="K5274" s="1">
        <v>46255.758941458334</v>
      </c>
      <c r="L5274">
        <v>0</v>
      </c>
      <c r="M5274">
        <v>3</v>
      </c>
      <c r="N5274">
        <v>0</v>
      </c>
      <c r="O5274">
        <v>0</v>
      </c>
      <c r="P5274" s="119" t="s">
        <v>20254</v>
      </c>
    </row>
    <row r="5275" spans="1:16" x14ac:dyDescent="0.25">
      <c r="A5275">
        <v>10844</v>
      </c>
      <c r="B5275" s="119" t="s">
        <v>2995</v>
      </c>
      <c r="C5275">
        <v>35</v>
      </c>
      <c r="E5275">
        <v>309</v>
      </c>
      <c r="F5275">
        <v>2361</v>
      </c>
      <c r="G5275">
        <v>292</v>
      </c>
      <c r="H5275">
        <v>10515</v>
      </c>
      <c r="I5275" s="119" t="s">
        <v>19</v>
      </c>
      <c r="J5275" s="119" t="s">
        <v>222</v>
      </c>
      <c r="K5275" s="1">
        <v>46255.758941458334</v>
      </c>
      <c r="L5275">
        <v>0</v>
      </c>
      <c r="M5275">
        <v>5</v>
      </c>
      <c r="N5275">
        <v>0</v>
      </c>
      <c r="O5275">
        <v>1</v>
      </c>
      <c r="P5275" s="119" t="s">
        <v>20254</v>
      </c>
    </row>
    <row r="5276" spans="1:16" x14ac:dyDescent="0.25">
      <c r="A5276">
        <v>10846</v>
      </c>
      <c r="B5276" s="119" t="s">
        <v>2996</v>
      </c>
      <c r="C5276">
        <v>35</v>
      </c>
      <c r="E5276">
        <v>298</v>
      </c>
      <c r="F5276">
        <v>1838</v>
      </c>
      <c r="G5276">
        <v>188</v>
      </c>
      <c r="H5276">
        <v>9945</v>
      </c>
      <c r="I5276" s="119" t="s">
        <v>19</v>
      </c>
      <c r="J5276" s="119" t="s">
        <v>222</v>
      </c>
      <c r="K5276" s="1">
        <v>46255.758941458334</v>
      </c>
      <c r="L5276">
        <v>1</v>
      </c>
      <c r="M5276">
        <v>7</v>
      </c>
      <c r="N5276">
        <v>0</v>
      </c>
      <c r="O5276">
        <v>2</v>
      </c>
      <c r="P5276" s="119" t="s">
        <v>20254</v>
      </c>
    </row>
    <row r="5277" spans="1:16" x14ac:dyDescent="0.25">
      <c r="A5277">
        <v>10847</v>
      </c>
      <c r="B5277" s="119" t="s">
        <v>2997</v>
      </c>
      <c r="C5277">
        <v>35</v>
      </c>
      <c r="E5277">
        <v>164</v>
      </c>
      <c r="F5277">
        <v>3928</v>
      </c>
      <c r="G5277">
        <v>352</v>
      </c>
      <c r="H5277">
        <v>9775</v>
      </c>
      <c r="I5277" s="119" t="s">
        <v>19</v>
      </c>
      <c r="J5277" s="119" t="s">
        <v>222</v>
      </c>
      <c r="K5277" s="1">
        <v>46255.758941458334</v>
      </c>
      <c r="L5277">
        <v>3</v>
      </c>
      <c r="M5277">
        <v>6</v>
      </c>
      <c r="N5277">
        <v>0</v>
      </c>
      <c r="O5277">
        <v>0</v>
      </c>
      <c r="P5277" s="119" t="s">
        <v>20254</v>
      </c>
    </row>
    <row r="5278" spans="1:16" x14ac:dyDescent="0.25">
      <c r="A5278">
        <v>10848</v>
      </c>
      <c r="B5278" s="119" t="s">
        <v>2998</v>
      </c>
      <c r="C5278">
        <v>35</v>
      </c>
      <c r="E5278">
        <v>257</v>
      </c>
      <c r="F5278">
        <v>1508</v>
      </c>
      <c r="G5278">
        <v>77</v>
      </c>
      <c r="H5278">
        <v>10392</v>
      </c>
      <c r="I5278" s="119" t="s">
        <v>19</v>
      </c>
      <c r="J5278" s="119" t="s">
        <v>222</v>
      </c>
      <c r="K5278" s="1">
        <v>46255.758941458334</v>
      </c>
      <c r="L5278">
        <v>0</v>
      </c>
      <c r="M5278">
        <v>1</v>
      </c>
      <c r="N5278">
        <v>0</v>
      </c>
      <c r="O5278">
        <v>1</v>
      </c>
      <c r="P5278" s="119" t="s">
        <v>20254</v>
      </c>
    </row>
    <row r="5279" spans="1:16" x14ac:dyDescent="0.25">
      <c r="A5279">
        <v>10849</v>
      </c>
      <c r="B5279" s="119" t="s">
        <v>2993</v>
      </c>
      <c r="C5279">
        <v>50</v>
      </c>
      <c r="E5279">
        <v>229</v>
      </c>
      <c r="F5279">
        <v>1051</v>
      </c>
      <c r="G5279">
        <v>108</v>
      </c>
      <c r="H5279">
        <v>8050</v>
      </c>
      <c r="I5279" s="119" t="s">
        <v>19</v>
      </c>
      <c r="J5279" s="119" t="s">
        <v>222</v>
      </c>
      <c r="K5279" s="1">
        <v>46255.758941458334</v>
      </c>
      <c r="L5279">
        <v>0</v>
      </c>
      <c r="M5279">
        <v>0</v>
      </c>
      <c r="N5279">
        <v>0</v>
      </c>
      <c r="O5279">
        <v>0</v>
      </c>
      <c r="P5279" s="119" t="s">
        <v>20254</v>
      </c>
    </row>
    <row r="5280" spans="1:16" x14ac:dyDescent="0.25">
      <c r="A5280">
        <v>10850</v>
      </c>
      <c r="B5280" s="119" t="s">
        <v>2994</v>
      </c>
      <c r="C5280">
        <v>50</v>
      </c>
      <c r="E5280">
        <v>360</v>
      </c>
      <c r="F5280">
        <v>1619</v>
      </c>
      <c r="G5280">
        <v>74</v>
      </c>
      <c r="H5280">
        <v>10099</v>
      </c>
      <c r="I5280" s="119" t="s">
        <v>19</v>
      </c>
      <c r="J5280" s="119" t="s">
        <v>222</v>
      </c>
      <c r="K5280" s="1">
        <v>46255.758941458334</v>
      </c>
      <c r="L5280">
        <v>1</v>
      </c>
      <c r="M5280">
        <v>3</v>
      </c>
      <c r="N5280">
        <v>0</v>
      </c>
      <c r="O5280">
        <v>0</v>
      </c>
      <c r="P5280" s="119" t="s">
        <v>20254</v>
      </c>
    </row>
    <row r="5281" spans="1:16" x14ac:dyDescent="0.25">
      <c r="A5281">
        <v>10851</v>
      </c>
      <c r="B5281" s="119" t="s">
        <v>2995</v>
      </c>
      <c r="C5281">
        <v>50</v>
      </c>
      <c r="E5281">
        <v>318</v>
      </c>
      <c r="F5281">
        <v>3827</v>
      </c>
      <c r="G5281">
        <v>55</v>
      </c>
      <c r="H5281">
        <v>25026</v>
      </c>
      <c r="I5281" s="119" t="s">
        <v>19</v>
      </c>
      <c r="J5281" s="119" t="s">
        <v>222</v>
      </c>
      <c r="K5281" s="1">
        <v>46255.758941458334</v>
      </c>
      <c r="L5281">
        <v>0</v>
      </c>
      <c r="M5281">
        <v>3</v>
      </c>
      <c r="N5281">
        <v>0</v>
      </c>
      <c r="O5281">
        <v>2</v>
      </c>
      <c r="P5281" s="119" t="s">
        <v>20254</v>
      </c>
    </row>
    <row r="5282" spans="1:16" x14ac:dyDescent="0.25">
      <c r="A5282">
        <v>10853</v>
      </c>
      <c r="B5282" s="119" t="s">
        <v>2996</v>
      </c>
      <c r="C5282">
        <v>50</v>
      </c>
      <c r="E5282">
        <v>78</v>
      </c>
      <c r="F5282">
        <v>5701</v>
      </c>
      <c r="G5282">
        <v>95</v>
      </c>
      <c r="H5282">
        <v>19900</v>
      </c>
      <c r="I5282" s="119" t="s">
        <v>19</v>
      </c>
      <c r="J5282" s="119" t="s">
        <v>222</v>
      </c>
      <c r="K5282" s="1">
        <v>46255.758941458334</v>
      </c>
      <c r="L5282">
        <v>1</v>
      </c>
      <c r="M5282">
        <v>7</v>
      </c>
      <c r="N5282">
        <v>0</v>
      </c>
      <c r="O5282">
        <v>1</v>
      </c>
      <c r="P5282" s="119" t="s">
        <v>20254</v>
      </c>
    </row>
    <row r="5283" spans="1:16" x14ac:dyDescent="0.25">
      <c r="A5283">
        <v>10854</v>
      </c>
      <c r="B5283" s="119" t="s">
        <v>2997</v>
      </c>
      <c r="C5283">
        <v>50</v>
      </c>
      <c r="E5283">
        <v>78</v>
      </c>
      <c r="F5283">
        <v>1257</v>
      </c>
      <c r="G5283">
        <v>68</v>
      </c>
      <c r="H5283">
        <v>12991</v>
      </c>
      <c r="I5283" s="119" t="s">
        <v>19</v>
      </c>
      <c r="J5283" s="119" t="s">
        <v>222</v>
      </c>
      <c r="K5283" s="1">
        <v>46255.758941458334</v>
      </c>
      <c r="L5283">
        <v>0</v>
      </c>
      <c r="M5283">
        <v>2</v>
      </c>
      <c r="N5283">
        <v>0</v>
      </c>
      <c r="O5283">
        <v>1</v>
      </c>
      <c r="P5283" s="119" t="s">
        <v>20254</v>
      </c>
    </row>
    <row r="5284" spans="1:16" x14ac:dyDescent="0.25">
      <c r="A5284">
        <v>10855</v>
      </c>
      <c r="B5284" s="119" t="s">
        <v>2998</v>
      </c>
      <c r="C5284">
        <v>50</v>
      </c>
      <c r="E5284">
        <v>698</v>
      </c>
      <c r="F5284">
        <v>2046</v>
      </c>
      <c r="G5284">
        <v>58</v>
      </c>
      <c r="H5284">
        <v>13998</v>
      </c>
      <c r="I5284" s="119" t="s">
        <v>19</v>
      </c>
      <c r="J5284" s="119" t="s">
        <v>222</v>
      </c>
      <c r="K5284" s="1">
        <v>46255.758941458334</v>
      </c>
      <c r="L5284">
        <v>0</v>
      </c>
      <c r="M5284">
        <v>6</v>
      </c>
      <c r="N5284">
        <v>0</v>
      </c>
      <c r="O5284">
        <v>2</v>
      </c>
      <c r="P5284" s="119" t="s">
        <v>20254</v>
      </c>
    </row>
    <row r="5285" spans="1:16" x14ac:dyDescent="0.25">
      <c r="A5285">
        <v>10856</v>
      </c>
      <c r="B5285" s="119" t="s">
        <v>2945</v>
      </c>
      <c r="C5285">
        <v>65</v>
      </c>
      <c r="E5285">
        <v>200</v>
      </c>
      <c r="F5285">
        <v>528</v>
      </c>
      <c r="G5285">
        <v>163</v>
      </c>
      <c r="H5285">
        <v>10087</v>
      </c>
      <c r="I5285" s="119" t="s">
        <v>19</v>
      </c>
      <c r="J5285" s="119" t="s">
        <v>222</v>
      </c>
      <c r="K5285" s="1">
        <v>46255.758941458334</v>
      </c>
      <c r="L5285">
        <v>0</v>
      </c>
      <c r="M5285">
        <v>1</v>
      </c>
      <c r="N5285">
        <v>0</v>
      </c>
      <c r="O5285">
        <v>0</v>
      </c>
      <c r="P5285" s="119" t="s">
        <v>20254</v>
      </c>
    </row>
    <row r="5286" spans="1:16" x14ac:dyDescent="0.25">
      <c r="A5286">
        <v>10857</v>
      </c>
      <c r="B5286" s="119" t="s">
        <v>2946</v>
      </c>
      <c r="C5286">
        <v>65</v>
      </c>
      <c r="E5286">
        <v>121</v>
      </c>
      <c r="F5286">
        <v>360</v>
      </c>
      <c r="G5286">
        <v>119</v>
      </c>
      <c r="H5286">
        <v>8179</v>
      </c>
      <c r="I5286" s="119" t="s">
        <v>19</v>
      </c>
      <c r="J5286" s="119" t="s">
        <v>222</v>
      </c>
      <c r="K5286" s="1">
        <v>46255.758941458334</v>
      </c>
      <c r="L5286">
        <v>0</v>
      </c>
      <c r="M5286">
        <v>1</v>
      </c>
      <c r="N5286">
        <v>0</v>
      </c>
      <c r="O5286">
        <v>0</v>
      </c>
      <c r="P5286" s="119" t="s">
        <v>20254</v>
      </c>
    </row>
    <row r="5287" spans="1:16" x14ac:dyDescent="0.25">
      <c r="A5287">
        <v>10859</v>
      </c>
      <c r="B5287" s="119" t="s">
        <v>2947</v>
      </c>
      <c r="C5287">
        <v>65</v>
      </c>
      <c r="E5287">
        <v>67</v>
      </c>
      <c r="F5287">
        <v>1016</v>
      </c>
      <c r="G5287">
        <v>187</v>
      </c>
      <c r="H5287">
        <v>14949</v>
      </c>
      <c r="I5287" s="119" t="s">
        <v>19</v>
      </c>
      <c r="J5287" s="119" t="s">
        <v>222</v>
      </c>
      <c r="K5287" s="1">
        <v>46255.758941458334</v>
      </c>
      <c r="L5287">
        <v>0</v>
      </c>
      <c r="M5287">
        <v>3</v>
      </c>
      <c r="N5287">
        <v>0</v>
      </c>
      <c r="O5287">
        <v>0</v>
      </c>
      <c r="P5287" s="119" t="s">
        <v>20254</v>
      </c>
    </row>
    <row r="5288" spans="1:16" x14ac:dyDescent="0.25">
      <c r="A5288">
        <v>10860</v>
      </c>
      <c r="B5288" s="119" t="s">
        <v>2950</v>
      </c>
      <c r="C5288">
        <v>65</v>
      </c>
      <c r="E5288">
        <v>433</v>
      </c>
      <c r="F5288">
        <v>957</v>
      </c>
      <c r="G5288">
        <v>124</v>
      </c>
      <c r="H5288">
        <v>18348</v>
      </c>
      <c r="I5288" s="119" t="s">
        <v>19</v>
      </c>
      <c r="J5288" s="119" t="s">
        <v>222</v>
      </c>
      <c r="K5288" s="1">
        <v>46255.758941458334</v>
      </c>
      <c r="L5288">
        <v>2</v>
      </c>
      <c r="M5288">
        <v>5</v>
      </c>
      <c r="N5288">
        <v>0</v>
      </c>
      <c r="O5288">
        <v>0</v>
      </c>
      <c r="P5288" s="119" t="s">
        <v>20254</v>
      </c>
    </row>
    <row r="5289" spans="1:16" x14ac:dyDescent="0.25">
      <c r="A5289">
        <v>10861</v>
      </c>
      <c r="B5289" s="119" t="s">
        <v>2948</v>
      </c>
      <c r="C5289">
        <v>65</v>
      </c>
      <c r="E5289">
        <v>45</v>
      </c>
      <c r="F5289">
        <v>511</v>
      </c>
      <c r="G5289">
        <v>128</v>
      </c>
      <c r="H5289">
        <v>9572</v>
      </c>
      <c r="I5289" s="119" t="s">
        <v>19</v>
      </c>
      <c r="J5289" s="119" t="s">
        <v>222</v>
      </c>
      <c r="K5289" s="1">
        <v>46255.758941458334</v>
      </c>
      <c r="L5289">
        <v>0</v>
      </c>
      <c r="M5289">
        <v>1</v>
      </c>
      <c r="N5289">
        <v>0</v>
      </c>
      <c r="O5289">
        <v>1</v>
      </c>
      <c r="P5289" s="119" t="s">
        <v>20254</v>
      </c>
    </row>
    <row r="5290" spans="1:16" x14ac:dyDescent="0.25">
      <c r="A5290">
        <v>10862</v>
      </c>
      <c r="B5290" s="119" t="s">
        <v>2949</v>
      </c>
      <c r="C5290">
        <v>65</v>
      </c>
      <c r="E5290">
        <v>180</v>
      </c>
      <c r="F5290">
        <v>1386</v>
      </c>
      <c r="G5290">
        <v>80</v>
      </c>
      <c r="H5290">
        <v>9149</v>
      </c>
      <c r="I5290" s="119" t="s">
        <v>19</v>
      </c>
      <c r="J5290" s="119" t="s">
        <v>222</v>
      </c>
      <c r="K5290" s="1">
        <v>46255.758941458334</v>
      </c>
      <c r="L5290">
        <v>0</v>
      </c>
      <c r="M5290">
        <v>2</v>
      </c>
      <c r="N5290">
        <v>0</v>
      </c>
      <c r="O5290">
        <v>0</v>
      </c>
      <c r="P5290" s="119" t="s">
        <v>20254</v>
      </c>
    </row>
    <row r="5291" spans="1:16" x14ac:dyDescent="0.25">
      <c r="A5291">
        <v>10863</v>
      </c>
      <c r="B5291" s="119" t="s">
        <v>2999</v>
      </c>
      <c r="C5291">
        <v>35</v>
      </c>
      <c r="E5291">
        <v>1816</v>
      </c>
      <c r="F5291">
        <v>201</v>
      </c>
      <c r="G5291">
        <v>941</v>
      </c>
      <c r="H5291">
        <v>999</v>
      </c>
      <c r="I5291" s="119" t="s">
        <v>19</v>
      </c>
      <c r="J5291" s="119" t="s">
        <v>222</v>
      </c>
      <c r="K5291" s="1">
        <v>46255.758941458334</v>
      </c>
      <c r="L5291">
        <v>0</v>
      </c>
      <c r="M5291">
        <v>26</v>
      </c>
      <c r="N5291">
        <v>0</v>
      </c>
      <c r="O5291">
        <v>0</v>
      </c>
      <c r="P5291" s="119" t="s">
        <v>20254</v>
      </c>
    </row>
    <row r="5292" spans="1:16" x14ac:dyDescent="0.25">
      <c r="A5292">
        <v>10864</v>
      </c>
      <c r="B5292" s="119" t="s">
        <v>3000</v>
      </c>
      <c r="C5292">
        <v>35</v>
      </c>
      <c r="E5292">
        <v>8</v>
      </c>
      <c r="F5292">
        <v>129</v>
      </c>
      <c r="G5292">
        <v>1038</v>
      </c>
      <c r="H5292">
        <v>1050</v>
      </c>
      <c r="I5292" s="119" t="s">
        <v>19</v>
      </c>
      <c r="J5292" s="119" t="s">
        <v>222</v>
      </c>
      <c r="K5292" s="1">
        <v>46255.758941458334</v>
      </c>
      <c r="L5292">
        <v>1</v>
      </c>
      <c r="M5292">
        <v>5</v>
      </c>
      <c r="N5292">
        <v>0</v>
      </c>
      <c r="O5292">
        <v>2</v>
      </c>
      <c r="P5292" s="119" t="s">
        <v>20254</v>
      </c>
    </row>
    <row r="5293" spans="1:16" x14ac:dyDescent="0.25">
      <c r="A5293">
        <v>10865</v>
      </c>
      <c r="B5293" s="119" t="s">
        <v>3001</v>
      </c>
      <c r="C5293">
        <v>35</v>
      </c>
      <c r="E5293">
        <v>2132</v>
      </c>
      <c r="F5293">
        <v>1102</v>
      </c>
      <c r="G5293">
        <v>170</v>
      </c>
      <c r="H5293">
        <v>8997</v>
      </c>
      <c r="I5293" s="119" t="s">
        <v>19</v>
      </c>
      <c r="J5293" s="119" t="s">
        <v>222</v>
      </c>
      <c r="K5293" s="1">
        <v>46255.758941458334</v>
      </c>
      <c r="L5293">
        <v>0</v>
      </c>
      <c r="M5293">
        <v>7</v>
      </c>
      <c r="N5293">
        <v>0</v>
      </c>
      <c r="O5293">
        <v>0</v>
      </c>
      <c r="P5293" s="119" t="s">
        <v>20254</v>
      </c>
    </row>
    <row r="5294" spans="1:16" x14ac:dyDescent="0.25">
      <c r="A5294">
        <v>10867</v>
      </c>
      <c r="B5294" s="119" t="s">
        <v>3002</v>
      </c>
      <c r="C5294">
        <v>35</v>
      </c>
      <c r="E5294">
        <v>106</v>
      </c>
      <c r="F5294">
        <v>317</v>
      </c>
      <c r="G5294">
        <v>547</v>
      </c>
      <c r="H5294">
        <v>5687</v>
      </c>
      <c r="I5294" s="119" t="s">
        <v>19</v>
      </c>
      <c r="J5294" s="119" t="s">
        <v>222</v>
      </c>
      <c r="K5294" s="1">
        <v>46255.758941458334</v>
      </c>
      <c r="L5294">
        <v>4</v>
      </c>
      <c r="M5294">
        <v>2</v>
      </c>
      <c r="N5294">
        <v>1</v>
      </c>
      <c r="O5294">
        <v>0</v>
      </c>
      <c r="P5294" s="119" t="s">
        <v>20254</v>
      </c>
    </row>
    <row r="5295" spans="1:16" x14ac:dyDescent="0.25">
      <c r="A5295">
        <v>10868</v>
      </c>
      <c r="B5295" s="119" t="s">
        <v>3003</v>
      </c>
      <c r="C5295">
        <v>35</v>
      </c>
      <c r="E5295">
        <v>397</v>
      </c>
      <c r="F5295">
        <v>165</v>
      </c>
      <c r="G5295">
        <v>246</v>
      </c>
      <c r="H5295">
        <v>4473</v>
      </c>
      <c r="I5295" s="119" t="s">
        <v>19</v>
      </c>
      <c r="J5295" s="119" t="s">
        <v>222</v>
      </c>
      <c r="K5295" s="1">
        <v>46255.758941458334</v>
      </c>
      <c r="L5295">
        <v>0</v>
      </c>
      <c r="M5295">
        <v>2</v>
      </c>
      <c r="N5295">
        <v>0</v>
      </c>
      <c r="O5295">
        <v>0</v>
      </c>
      <c r="P5295" s="119" t="s">
        <v>20254</v>
      </c>
    </row>
    <row r="5296" spans="1:16" x14ac:dyDescent="0.25">
      <c r="A5296">
        <v>10869</v>
      </c>
      <c r="B5296" s="119" t="s">
        <v>3004</v>
      </c>
      <c r="C5296">
        <v>35</v>
      </c>
      <c r="E5296">
        <v>464</v>
      </c>
      <c r="F5296">
        <v>163</v>
      </c>
      <c r="G5296">
        <v>248</v>
      </c>
      <c r="H5296">
        <v>4395</v>
      </c>
      <c r="I5296" s="119" t="s">
        <v>19</v>
      </c>
      <c r="J5296" s="119" t="s">
        <v>222</v>
      </c>
      <c r="K5296" s="1">
        <v>46255.758941458334</v>
      </c>
      <c r="L5296">
        <v>4</v>
      </c>
      <c r="M5296">
        <v>6</v>
      </c>
      <c r="N5296">
        <v>0</v>
      </c>
      <c r="O5296">
        <v>1</v>
      </c>
      <c r="P5296" s="119" t="s">
        <v>20254</v>
      </c>
    </row>
    <row r="5297" spans="1:16" x14ac:dyDescent="0.25">
      <c r="A5297">
        <v>10870</v>
      </c>
      <c r="B5297" s="119" t="s">
        <v>2999</v>
      </c>
      <c r="C5297">
        <v>50</v>
      </c>
      <c r="E5297">
        <v>768</v>
      </c>
      <c r="F5297">
        <v>510</v>
      </c>
      <c r="G5297">
        <v>379</v>
      </c>
      <c r="H5297">
        <v>10098</v>
      </c>
      <c r="I5297" s="119" t="s">
        <v>19</v>
      </c>
      <c r="J5297" s="119" t="s">
        <v>222</v>
      </c>
      <c r="K5297" s="1">
        <v>46255.758941458334</v>
      </c>
      <c r="L5297">
        <v>0</v>
      </c>
      <c r="M5297">
        <v>2</v>
      </c>
      <c r="N5297">
        <v>0</v>
      </c>
      <c r="O5297">
        <v>0</v>
      </c>
      <c r="P5297" s="119" t="s">
        <v>20254</v>
      </c>
    </row>
    <row r="5298" spans="1:16" x14ac:dyDescent="0.25">
      <c r="A5298">
        <v>10871</v>
      </c>
      <c r="B5298" s="119" t="s">
        <v>3000</v>
      </c>
      <c r="C5298">
        <v>50</v>
      </c>
      <c r="E5298">
        <v>172</v>
      </c>
      <c r="F5298">
        <v>216</v>
      </c>
      <c r="G5298">
        <v>287</v>
      </c>
      <c r="H5298">
        <v>2791</v>
      </c>
      <c r="I5298" s="119" t="s">
        <v>19</v>
      </c>
      <c r="J5298" s="119" t="s">
        <v>222</v>
      </c>
      <c r="K5298" s="1">
        <v>46255.758941458334</v>
      </c>
      <c r="L5298">
        <v>0</v>
      </c>
      <c r="M5298">
        <v>0</v>
      </c>
      <c r="N5298">
        <v>0</v>
      </c>
      <c r="O5298">
        <v>0</v>
      </c>
      <c r="P5298" s="119" t="s">
        <v>20254</v>
      </c>
    </row>
    <row r="5299" spans="1:16" x14ac:dyDescent="0.25">
      <c r="A5299">
        <v>10872</v>
      </c>
      <c r="B5299" s="119" t="s">
        <v>3001</v>
      </c>
      <c r="C5299">
        <v>50</v>
      </c>
      <c r="E5299">
        <v>921</v>
      </c>
      <c r="F5299">
        <v>3255</v>
      </c>
      <c r="G5299">
        <v>72</v>
      </c>
      <c r="H5299">
        <v>14996</v>
      </c>
      <c r="I5299" s="119" t="s">
        <v>19</v>
      </c>
      <c r="J5299" s="119" t="s">
        <v>222</v>
      </c>
      <c r="K5299" s="1">
        <v>46255.758941458334</v>
      </c>
      <c r="L5299">
        <v>2</v>
      </c>
      <c r="M5299">
        <v>3</v>
      </c>
      <c r="N5299">
        <v>0</v>
      </c>
      <c r="O5299">
        <v>1</v>
      </c>
      <c r="P5299" s="119" t="s">
        <v>20254</v>
      </c>
    </row>
    <row r="5300" spans="1:16" x14ac:dyDescent="0.25">
      <c r="A5300">
        <v>10874</v>
      </c>
      <c r="B5300" s="119" t="s">
        <v>3002</v>
      </c>
      <c r="C5300">
        <v>50</v>
      </c>
      <c r="E5300">
        <v>368</v>
      </c>
      <c r="F5300">
        <v>2504</v>
      </c>
      <c r="G5300">
        <v>242</v>
      </c>
      <c r="H5300">
        <v>12423</v>
      </c>
      <c r="I5300" s="119" t="s">
        <v>19</v>
      </c>
      <c r="J5300" s="119" t="s">
        <v>222</v>
      </c>
      <c r="K5300" s="1">
        <v>46255.758941458334</v>
      </c>
      <c r="L5300">
        <v>3</v>
      </c>
      <c r="M5300">
        <v>6</v>
      </c>
      <c r="N5300">
        <v>2</v>
      </c>
      <c r="O5300">
        <v>2</v>
      </c>
      <c r="P5300" s="119" t="s">
        <v>20254</v>
      </c>
    </row>
    <row r="5301" spans="1:16" x14ac:dyDescent="0.25">
      <c r="A5301">
        <v>10875</v>
      </c>
      <c r="B5301" s="119" t="s">
        <v>3003</v>
      </c>
      <c r="C5301">
        <v>50</v>
      </c>
      <c r="E5301">
        <v>611</v>
      </c>
      <c r="F5301">
        <v>944</v>
      </c>
      <c r="G5301">
        <v>158</v>
      </c>
      <c r="H5301">
        <v>6742</v>
      </c>
      <c r="I5301" s="119" t="s">
        <v>19</v>
      </c>
      <c r="J5301" s="119" t="s">
        <v>222</v>
      </c>
      <c r="K5301" s="1">
        <v>46255.758941458334</v>
      </c>
      <c r="L5301">
        <v>2</v>
      </c>
      <c r="M5301">
        <v>4</v>
      </c>
      <c r="N5301">
        <v>0</v>
      </c>
      <c r="O5301">
        <v>1</v>
      </c>
      <c r="P5301" s="119" t="s">
        <v>20254</v>
      </c>
    </row>
    <row r="5302" spans="1:16" x14ac:dyDescent="0.25">
      <c r="A5302">
        <v>10876</v>
      </c>
      <c r="B5302" s="119" t="s">
        <v>3004</v>
      </c>
      <c r="C5302">
        <v>50</v>
      </c>
      <c r="E5302">
        <v>645</v>
      </c>
      <c r="F5302">
        <v>686</v>
      </c>
      <c r="G5302">
        <v>126</v>
      </c>
      <c r="H5302">
        <v>6989</v>
      </c>
      <c r="I5302" s="119" t="s">
        <v>19</v>
      </c>
      <c r="J5302" s="119" t="s">
        <v>222</v>
      </c>
      <c r="K5302" s="1">
        <v>46255.758941458334</v>
      </c>
      <c r="L5302">
        <v>1</v>
      </c>
      <c r="M5302">
        <v>3</v>
      </c>
      <c r="N5302">
        <v>0</v>
      </c>
      <c r="O5302">
        <v>1</v>
      </c>
      <c r="P5302" s="119" t="s">
        <v>20254</v>
      </c>
    </row>
    <row r="5303" spans="1:16" x14ac:dyDescent="0.25">
      <c r="A5303">
        <v>10877</v>
      </c>
      <c r="B5303" s="119" t="s">
        <v>2951</v>
      </c>
      <c r="C5303">
        <v>65</v>
      </c>
      <c r="E5303">
        <v>323</v>
      </c>
      <c r="F5303">
        <v>517</v>
      </c>
      <c r="G5303">
        <v>90</v>
      </c>
      <c r="H5303">
        <v>10002</v>
      </c>
      <c r="I5303" s="119" t="s">
        <v>19</v>
      </c>
      <c r="J5303" s="119" t="s">
        <v>222</v>
      </c>
      <c r="K5303" s="1">
        <v>46255.758941458334</v>
      </c>
      <c r="L5303">
        <v>0</v>
      </c>
      <c r="M5303">
        <v>1</v>
      </c>
      <c r="N5303">
        <v>0</v>
      </c>
      <c r="O5303">
        <v>0</v>
      </c>
      <c r="P5303" s="119" t="s">
        <v>20254</v>
      </c>
    </row>
    <row r="5304" spans="1:16" x14ac:dyDescent="0.25">
      <c r="A5304">
        <v>10878</v>
      </c>
      <c r="B5304" s="119" t="s">
        <v>2952</v>
      </c>
      <c r="C5304">
        <v>65</v>
      </c>
      <c r="E5304">
        <v>499</v>
      </c>
      <c r="F5304">
        <v>323</v>
      </c>
      <c r="G5304">
        <v>284</v>
      </c>
      <c r="H5304">
        <v>3023</v>
      </c>
      <c r="I5304" s="119" t="s">
        <v>19</v>
      </c>
      <c r="J5304" s="119" t="s">
        <v>222</v>
      </c>
      <c r="K5304" s="1">
        <v>46255.758941458334</v>
      </c>
      <c r="L5304">
        <v>0</v>
      </c>
      <c r="M5304">
        <v>0</v>
      </c>
      <c r="N5304">
        <v>0</v>
      </c>
      <c r="O5304">
        <v>0</v>
      </c>
      <c r="P5304" s="119" t="s">
        <v>20254</v>
      </c>
    </row>
    <row r="5305" spans="1:16" x14ac:dyDescent="0.25">
      <c r="A5305">
        <v>10880</v>
      </c>
      <c r="B5305" s="119" t="s">
        <v>2953</v>
      </c>
      <c r="C5305">
        <v>65</v>
      </c>
      <c r="E5305">
        <v>483</v>
      </c>
      <c r="F5305">
        <v>504</v>
      </c>
      <c r="G5305">
        <v>407</v>
      </c>
      <c r="H5305">
        <v>9000</v>
      </c>
      <c r="I5305" s="119" t="s">
        <v>19</v>
      </c>
      <c r="J5305" s="119" t="s">
        <v>222</v>
      </c>
      <c r="K5305" s="1">
        <v>46255.758941458334</v>
      </c>
      <c r="L5305">
        <v>1</v>
      </c>
      <c r="M5305">
        <v>5</v>
      </c>
      <c r="N5305">
        <v>1</v>
      </c>
      <c r="O5305">
        <v>0</v>
      </c>
      <c r="P5305" s="119" t="s">
        <v>20254</v>
      </c>
    </row>
    <row r="5306" spans="1:16" x14ac:dyDescent="0.25">
      <c r="A5306">
        <v>10881</v>
      </c>
      <c r="B5306" s="119" t="s">
        <v>2956</v>
      </c>
      <c r="C5306">
        <v>65</v>
      </c>
      <c r="E5306">
        <v>1475</v>
      </c>
      <c r="F5306">
        <v>862</v>
      </c>
      <c r="G5306">
        <v>75</v>
      </c>
      <c r="H5306">
        <v>4551</v>
      </c>
      <c r="I5306" s="119" t="s">
        <v>19</v>
      </c>
      <c r="J5306" s="119" t="s">
        <v>222</v>
      </c>
      <c r="K5306" s="1">
        <v>46255.758941458334</v>
      </c>
      <c r="L5306">
        <v>0</v>
      </c>
      <c r="M5306">
        <v>1</v>
      </c>
      <c r="N5306">
        <v>0</v>
      </c>
      <c r="O5306">
        <v>1</v>
      </c>
      <c r="P5306" s="119" t="s">
        <v>20254</v>
      </c>
    </row>
    <row r="5307" spans="1:16" x14ac:dyDescent="0.25">
      <c r="A5307">
        <v>10882</v>
      </c>
      <c r="B5307" s="119" t="s">
        <v>2954</v>
      </c>
      <c r="C5307">
        <v>65</v>
      </c>
      <c r="E5307">
        <v>942</v>
      </c>
      <c r="F5307">
        <v>370</v>
      </c>
      <c r="G5307">
        <v>192</v>
      </c>
      <c r="H5307">
        <v>2070</v>
      </c>
      <c r="I5307" s="119" t="s">
        <v>19</v>
      </c>
      <c r="J5307" s="119" t="s">
        <v>222</v>
      </c>
      <c r="K5307" s="1">
        <v>46255.758941458334</v>
      </c>
      <c r="L5307">
        <v>0</v>
      </c>
      <c r="M5307">
        <v>3</v>
      </c>
      <c r="N5307">
        <v>0</v>
      </c>
      <c r="O5307">
        <v>1</v>
      </c>
      <c r="P5307" s="119" t="s">
        <v>20254</v>
      </c>
    </row>
    <row r="5308" spans="1:16" x14ac:dyDescent="0.25">
      <c r="A5308">
        <v>10883</v>
      </c>
      <c r="B5308" s="119" t="s">
        <v>2955</v>
      </c>
      <c r="C5308">
        <v>65</v>
      </c>
      <c r="E5308">
        <v>1031</v>
      </c>
      <c r="F5308">
        <v>375</v>
      </c>
      <c r="G5308">
        <v>333</v>
      </c>
      <c r="H5308">
        <v>4596</v>
      </c>
      <c r="I5308" s="119" t="s">
        <v>19</v>
      </c>
      <c r="J5308" s="119" t="s">
        <v>222</v>
      </c>
      <c r="K5308" s="1">
        <v>46255.758941458334</v>
      </c>
      <c r="L5308">
        <v>1</v>
      </c>
      <c r="M5308">
        <v>2</v>
      </c>
      <c r="N5308">
        <v>0</v>
      </c>
      <c r="O5308">
        <v>0</v>
      </c>
      <c r="P5308" s="119" t="s">
        <v>20254</v>
      </c>
    </row>
    <row r="5309" spans="1:16" x14ac:dyDescent="0.25">
      <c r="A5309">
        <v>10884</v>
      </c>
      <c r="B5309" s="119" t="s">
        <v>3005</v>
      </c>
      <c r="C5309">
        <v>10</v>
      </c>
      <c r="E5309">
        <v>677</v>
      </c>
      <c r="F5309">
        <v>145</v>
      </c>
      <c r="G5309">
        <v>693</v>
      </c>
      <c r="H5309">
        <v>2078</v>
      </c>
      <c r="I5309" s="119" t="s">
        <v>19</v>
      </c>
      <c r="J5309" s="119" t="s">
        <v>22</v>
      </c>
      <c r="K5309" s="1">
        <v>46255.758941458334</v>
      </c>
      <c r="L5309">
        <v>10</v>
      </c>
      <c r="M5309">
        <v>19</v>
      </c>
      <c r="N5309">
        <v>2</v>
      </c>
      <c r="O5309">
        <v>5</v>
      </c>
      <c r="P5309" s="119" t="s">
        <v>20254</v>
      </c>
    </row>
    <row r="5310" spans="1:16" x14ac:dyDescent="0.25">
      <c r="A5310">
        <v>10885</v>
      </c>
      <c r="B5310" s="119" t="s">
        <v>3006</v>
      </c>
      <c r="C5310">
        <v>10</v>
      </c>
      <c r="E5310">
        <v>160</v>
      </c>
      <c r="F5310">
        <v>31</v>
      </c>
      <c r="G5310">
        <v>823</v>
      </c>
      <c r="H5310">
        <v>1613</v>
      </c>
      <c r="I5310" s="119" t="s">
        <v>19</v>
      </c>
      <c r="J5310" s="119" t="s">
        <v>22</v>
      </c>
      <c r="K5310" s="1">
        <v>46255.758941458334</v>
      </c>
      <c r="L5310">
        <v>8</v>
      </c>
      <c r="M5310">
        <v>6</v>
      </c>
      <c r="N5310">
        <v>3</v>
      </c>
      <c r="O5310">
        <v>0</v>
      </c>
      <c r="P5310" s="119" t="s">
        <v>20254</v>
      </c>
    </row>
    <row r="5311" spans="1:16" x14ac:dyDescent="0.25">
      <c r="A5311">
        <v>10886</v>
      </c>
      <c r="B5311" s="119" t="s">
        <v>3005</v>
      </c>
      <c r="C5311">
        <v>20</v>
      </c>
      <c r="E5311">
        <v>392</v>
      </c>
      <c r="F5311">
        <v>734</v>
      </c>
      <c r="G5311">
        <v>800</v>
      </c>
      <c r="H5311">
        <v>2229</v>
      </c>
      <c r="I5311" s="119" t="s">
        <v>19</v>
      </c>
      <c r="J5311" s="119" t="s">
        <v>139</v>
      </c>
      <c r="K5311" s="1">
        <v>46255.758941458334</v>
      </c>
      <c r="L5311">
        <v>3</v>
      </c>
      <c r="M5311">
        <v>18</v>
      </c>
      <c r="N5311">
        <v>0</v>
      </c>
      <c r="O5311">
        <v>4</v>
      </c>
      <c r="P5311" s="119" t="s">
        <v>20254</v>
      </c>
    </row>
    <row r="5312" spans="1:16" x14ac:dyDescent="0.25">
      <c r="A5312">
        <v>10887</v>
      </c>
      <c r="B5312" s="119" t="s">
        <v>3006</v>
      </c>
      <c r="C5312">
        <v>20</v>
      </c>
      <c r="E5312">
        <v>174</v>
      </c>
      <c r="F5312">
        <v>306</v>
      </c>
      <c r="G5312">
        <v>898</v>
      </c>
      <c r="H5312">
        <v>1307</v>
      </c>
      <c r="I5312" s="119" t="s">
        <v>19</v>
      </c>
      <c r="J5312" s="119" t="s">
        <v>139</v>
      </c>
      <c r="K5312" s="1">
        <v>46255.758941458334</v>
      </c>
      <c r="L5312">
        <v>2</v>
      </c>
      <c r="M5312">
        <v>18</v>
      </c>
      <c r="N5312">
        <v>2</v>
      </c>
      <c r="O5312">
        <v>2</v>
      </c>
      <c r="P5312" s="119" t="s">
        <v>20254</v>
      </c>
    </row>
    <row r="5313" spans="1:16" x14ac:dyDescent="0.25">
      <c r="A5313">
        <v>10888</v>
      </c>
      <c r="B5313" s="119" t="s">
        <v>3007</v>
      </c>
      <c r="C5313">
        <v>15</v>
      </c>
      <c r="E5313">
        <v>315</v>
      </c>
      <c r="F5313">
        <v>49</v>
      </c>
      <c r="G5313">
        <v>399</v>
      </c>
      <c r="H5313">
        <v>1191</v>
      </c>
      <c r="I5313" s="119" t="s">
        <v>19</v>
      </c>
      <c r="J5313" s="119" t="s">
        <v>22</v>
      </c>
      <c r="K5313" s="1">
        <v>46255.758941458334</v>
      </c>
      <c r="L5313">
        <v>4</v>
      </c>
      <c r="M5313">
        <v>4</v>
      </c>
      <c r="N5313">
        <v>2</v>
      </c>
      <c r="O5313">
        <v>2</v>
      </c>
      <c r="P5313" s="119" t="s">
        <v>20254</v>
      </c>
    </row>
    <row r="5314" spans="1:16" x14ac:dyDescent="0.25">
      <c r="A5314">
        <v>10889</v>
      </c>
      <c r="B5314" s="119" t="s">
        <v>3008</v>
      </c>
      <c r="C5314">
        <v>15</v>
      </c>
      <c r="E5314">
        <v>349</v>
      </c>
      <c r="F5314">
        <v>233</v>
      </c>
      <c r="G5314">
        <v>679</v>
      </c>
      <c r="H5314">
        <v>565</v>
      </c>
      <c r="I5314" s="119" t="s">
        <v>19</v>
      </c>
      <c r="J5314" s="119" t="s">
        <v>22</v>
      </c>
      <c r="K5314" s="1">
        <v>46255.758941458334</v>
      </c>
      <c r="L5314">
        <v>0</v>
      </c>
      <c r="M5314">
        <v>0</v>
      </c>
      <c r="N5314">
        <v>0</v>
      </c>
      <c r="O5314">
        <v>0</v>
      </c>
      <c r="P5314" s="119" t="s">
        <v>20254</v>
      </c>
    </row>
    <row r="5315" spans="1:16" x14ac:dyDescent="0.25">
      <c r="A5315">
        <v>10890</v>
      </c>
      <c r="B5315" s="119" t="s">
        <v>3007</v>
      </c>
      <c r="C5315">
        <v>20</v>
      </c>
      <c r="E5315">
        <v>13</v>
      </c>
      <c r="F5315">
        <v>154</v>
      </c>
      <c r="G5315">
        <v>689</v>
      </c>
      <c r="H5315">
        <v>1627</v>
      </c>
      <c r="I5315" s="119" t="s">
        <v>19</v>
      </c>
      <c r="J5315" s="119" t="s">
        <v>139</v>
      </c>
      <c r="K5315" s="1">
        <v>46255.758941458334</v>
      </c>
      <c r="L5315">
        <v>1</v>
      </c>
      <c r="M5315">
        <v>2</v>
      </c>
      <c r="N5315">
        <v>1</v>
      </c>
      <c r="O5315">
        <v>0</v>
      </c>
      <c r="P5315" s="119" t="s">
        <v>20254</v>
      </c>
    </row>
    <row r="5316" spans="1:16" x14ac:dyDescent="0.25">
      <c r="A5316">
        <v>10891</v>
      </c>
      <c r="B5316" s="119" t="s">
        <v>3008</v>
      </c>
      <c r="C5316">
        <v>20</v>
      </c>
      <c r="E5316">
        <v>66</v>
      </c>
      <c r="F5316">
        <v>118</v>
      </c>
      <c r="G5316">
        <v>484</v>
      </c>
      <c r="H5316">
        <v>1900</v>
      </c>
      <c r="I5316" s="119" t="s">
        <v>19</v>
      </c>
      <c r="J5316" s="119" t="s">
        <v>139</v>
      </c>
      <c r="K5316" s="1">
        <v>46255.758941458334</v>
      </c>
      <c r="L5316">
        <v>2</v>
      </c>
      <c r="M5316">
        <v>1</v>
      </c>
      <c r="N5316">
        <v>2</v>
      </c>
      <c r="O5316">
        <v>0</v>
      </c>
      <c r="P5316" s="119" t="s">
        <v>20254</v>
      </c>
    </row>
    <row r="5317" spans="1:16" x14ac:dyDescent="0.25">
      <c r="A5317">
        <v>10892</v>
      </c>
      <c r="B5317" s="119" t="s">
        <v>3009</v>
      </c>
      <c r="C5317">
        <v>10</v>
      </c>
      <c r="E5317">
        <v>5613</v>
      </c>
      <c r="F5317">
        <v>19</v>
      </c>
      <c r="G5317">
        <v>1552</v>
      </c>
      <c r="H5317">
        <v>310</v>
      </c>
      <c r="I5317" s="119" t="s">
        <v>19</v>
      </c>
      <c r="J5317" s="119" t="s">
        <v>22</v>
      </c>
      <c r="K5317" s="1">
        <v>46255.758941458334</v>
      </c>
      <c r="L5317">
        <v>49</v>
      </c>
      <c r="M5317">
        <v>22</v>
      </c>
      <c r="N5317">
        <v>1</v>
      </c>
      <c r="O5317">
        <v>6</v>
      </c>
      <c r="P5317" s="119" t="s">
        <v>20254</v>
      </c>
    </row>
    <row r="5318" spans="1:16" x14ac:dyDescent="0.25">
      <c r="A5318">
        <v>10893</v>
      </c>
      <c r="B5318" s="119" t="s">
        <v>3010</v>
      </c>
      <c r="C5318">
        <v>10</v>
      </c>
      <c r="E5318">
        <v>978</v>
      </c>
      <c r="F5318">
        <v>53</v>
      </c>
      <c r="G5318">
        <v>401</v>
      </c>
      <c r="H5318">
        <v>224</v>
      </c>
      <c r="I5318" s="119" t="s">
        <v>19</v>
      </c>
      <c r="J5318" s="119" t="s">
        <v>22</v>
      </c>
      <c r="K5318" s="1">
        <v>46255.758941458334</v>
      </c>
      <c r="L5318">
        <v>0</v>
      </c>
      <c r="M5318">
        <v>0</v>
      </c>
      <c r="N5318">
        <v>0</v>
      </c>
      <c r="O5318">
        <v>0</v>
      </c>
      <c r="P5318" s="119" t="s">
        <v>20254</v>
      </c>
    </row>
    <row r="5319" spans="1:16" x14ac:dyDescent="0.25">
      <c r="A5319">
        <v>10894</v>
      </c>
      <c r="B5319" s="119" t="s">
        <v>3009</v>
      </c>
      <c r="C5319">
        <v>20</v>
      </c>
      <c r="E5319">
        <v>244</v>
      </c>
      <c r="F5319">
        <v>277</v>
      </c>
      <c r="G5319">
        <v>805</v>
      </c>
      <c r="H5319">
        <v>1982</v>
      </c>
      <c r="I5319" s="119" t="s">
        <v>19</v>
      </c>
      <c r="J5319" s="119" t="s">
        <v>139</v>
      </c>
      <c r="K5319" s="1">
        <v>46255.758941458334</v>
      </c>
      <c r="L5319">
        <v>0</v>
      </c>
      <c r="M5319">
        <v>9</v>
      </c>
      <c r="N5319">
        <v>0</v>
      </c>
      <c r="O5319">
        <v>6</v>
      </c>
      <c r="P5319" s="119" t="s">
        <v>20254</v>
      </c>
    </row>
    <row r="5320" spans="1:16" x14ac:dyDescent="0.25">
      <c r="A5320">
        <v>10895</v>
      </c>
      <c r="B5320" s="119" t="s">
        <v>3010</v>
      </c>
      <c r="C5320">
        <v>20</v>
      </c>
      <c r="E5320">
        <v>678</v>
      </c>
      <c r="F5320">
        <v>238</v>
      </c>
      <c r="G5320">
        <v>849</v>
      </c>
      <c r="H5320">
        <v>1233</v>
      </c>
      <c r="I5320" s="119" t="s">
        <v>19</v>
      </c>
      <c r="J5320" s="119" t="s">
        <v>139</v>
      </c>
      <c r="K5320" s="1">
        <v>46255.758941458334</v>
      </c>
      <c r="L5320">
        <v>3</v>
      </c>
      <c r="M5320">
        <v>6</v>
      </c>
      <c r="N5320">
        <v>3</v>
      </c>
      <c r="O5320">
        <v>1</v>
      </c>
      <c r="P5320" s="119" t="s">
        <v>20254</v>
      </c>
    </row>
    <row r="5321" spans="1:16" x14ac:dyDescent="0.25">
      <c r="A5321">
        <v>10896</v>
      </c>
      <c r="B5321" s="119" t="s">
        <v>3011</v>
      </c>
      <c r="C5321">
        <v>15</v>
      </c>
      <c r="E5321">
        <v>1348</v>
      </c>
      <c r="F5321">
        <v>52</v>
      </c>
      <c r="G5321">
        <v>197</v>
      </c>
      <c r="H5321">
        <v>108</v>
      </c>
      <c r="I5321" s="119" t="s">
        <v>19</v>
      </c>
      <c r="J5321" s="119" t="s">
        <v>22</v>
      </c>
      <c r="K5321" s="1">
        <v>46255.758941458334</v>
      </c>
      <c r="L5321">
        <v>6</v>
      </c>
      <c r="M5321">
        <v>5</v>
      </c>
      <c r="N5321">
        <v>0</v>
      </c>
      <c r="O5321">
        <v>1</v>
      </c>
      <c r="P5321" s="119" t="s">
        <v>20254</v>
      </c>
    </row>
    <row r="5322" spans="1:16" x14ac:dyDescent="0.25">
      <c r="A5322">
        <v>10897</v>
      </c>
      <c r="B5322" s="119" t="s">
        <v>3012</v>
      </c>
      <c r="C5322">
        <v>15</v>
      </c>
      <c r="E5322">
        <v>1780</v>
      </c>
      <c r="F5322">
        <v>57</v>
      </c>
      <c r="G5322">
        <v>202</v>
      </c>
      <c r="H5322">
        <v>124</v>
      </c>
      <c r="I5322" s="119" t="s">
        <v>19</v>
      </c>
      <c r="J5322" s="119" t="s">
        <v>22</v>
      </c>
      <c r="K5322" s="1">
        <v>46255.758941458334</v>
      </c>
      <c r="L5322">
        <v>7</v>
      </c>
      <c r="M5322">
        <v>1</v>
      </c>
      <c r="N5322">
        <v>0</v>
      </c>
      <c r="O5322">
        <v>0</v>
      </c>
      <c r="P5322" s="119" t="s">
        <v>20254</v>
      </c>
    </row>
    <row r="5323" spans="1:16" x14ac:dyDescent="0.25">
      <c r="A5323">
        <v>10898</v>
      </c>
      <c r="B5323" s="119" t="s">
        <v>3011</v>
      </c>
      <c r="C5323">
        <v>20</v>
      </c>
      <c r="E5323">
        <v>80</v>
      </c>
      <c r="F5323">
        <v>196</v>
      </c>
      <c r="G5323">
        <v>618</v>
      </c>
      <c r="H5323">
        <v>1654</v>
      </c>
      <c r="I5323" s="119" t="s">
        <v>19</v>
      </c>
      <c r="J5323" s="119" t="s">
        <v>139</v>
      </c>
      <c r="K5323" s="1">
        <v>46255.758941458334</v>
      </c>
      <c r="L5323">
        <v>1</v>
      </c>
      <c r="M5323">
        <v>1</v>
      </c>
      <c r="N5323">
        <v>1</v>
      </c>
      <c r="O5323">
        <v>0</v>
      </c>
      <c r="P5323" s="119" t="s">
        <v>20254</v>
      </c>
    </row>
    <row r="5324" spans="1:16" x14ac:dyDescent="0.25">
      <c r="A5324">
        <v>10899</v>
      </c>
      <c r="B5324" s="119" t="s">
        <v>3012</v>
      </c>
      <c r="C5324">
        <v>20</v>
      </c>
      <c r="E5324">
        <v>37</v>
      </c>
      <c r="F5324">
        <v>160</v>
      </c>
      <c r="G5324">
        <v>546</v>
      </c>
      <c r="H5324">
        <v>1848</v>
      </c>
      <c r="I5324" s="119" t="s">
        <v>19</v>
      </c>
      <c r="J5324" s="119" t="s">
        <v>139</v>
      </c>
      <c r="K5324" s="1">
        <v>46255.758941458334</v>
      </c>
      <c r="L5324">
        <v>2</v>
      </c>
      <c r="M5324">
        <v>5</v>
      </c>
      <c r="N5324">
        <v>1</v>
      </c>
      <c r="O5324">
        <v>5</v>
      </c>
      <c r="P5324" s="119" t="s">
        <v>20254</v>
      </c>
    </row>
    <row r="5325" spans="1:16" x14ac:dyDescent="0.25">
      <c r="A5325">
        <v>10900</v>
      </c>
      <c r="B5325" s="119" t="s">
        <v>3013</v>
      </c>
      <c r="C5325">
        <v>10</v>
      </c>
      <c r="E5325">
        <v>2889</v>
      </c>
      <c r="F5325">
        <v>37</v>
      </c>
      <c r="G5325">
        <v>786</v>
      </c>
      <c r="H5325">
        <v>128</v>
      </c>
      <c r="I5325" s="119" t="s">
        <v>19</v>
      </c>
      <c r="J5325" s="119" t="s">
        <v>22</v>
      </c>
      <c r="K5325" s="1">
        <v>46255.758941458334</v>
      </c>
      <c r="L5325">
        <v>122</v>
      </c>
      <c r="M5325">
        <v>6</v>
      </c>
      <c r="N5325">
        <v>30</v>
      </c>
      <c r="O5325">
        <v>6</v>
      </c>
      <c r="P5325" s="119" t="s">
        <v>20254</v>
      </c>
    </row>
    <row r="5326" spans="1:16" x14ac:dyDescent="0.25">
      <c r="A5326">
        <v>10901</v>
      </c>
      <c r="B5326" s="119" t="s">
        <v>3014</v>
      </c>
      <c r="C5326">
        <v>10</v>
      </c>
      <c r="E5326">
        <v>1833</v>
      </c>
      <c r="F5326">
        <v>50</v>
      </c>
      <c r="G5326">
        <v>376</v>
      </c>
      <c r="H5326">
        <v>88</v>
      </c>
      <c r="I5326" s="119" t="s">
        <v>19</v>
      </c>
      <c r="J5326" s="119" t="s">
        <v>22</v>
      </c>
      <c r="K5326" s="1">
        <v>46255.758941458334</v>
      </c>
      <c r="L5326">
        <v>18</v>
      </c>
      <c r="M5326">
        <v>6</v>
      </c>
      <c r="N5326">
        <v>4</v>
      </c>
      <c r="O5326">
        <v>0</v>
      </c>
      <c r="P5326" s="119" t="s">
        <v>20254</v>
      </c>
    </row>
    <row r="5327" spans="1:16" x14ac:dyDescent="0.25">
      <c r="A5327">
        <v>10902</v>
      </c>
      <c r="B5327" s="119" t="s">
        <v>3013</v>
      </c>
      <c r="C5327">
        <v>20</v>
      </c>
      <c r="E5327">
        <v>277</v>
      </c>
      <c r="F5327">
        <v>412</v>
      </c>
      <c r="G5327">
        <v>228</v>
      </c>
      <c r="H5327">
        <v>4315</v>
      </c>
      <c r="I5327" s="119" t="s">
        <v>19</v>
      </c>
      <c r="J5327" s="119" t="s">
        <v>139</v>
      </c>
      <c r="K5327" s="1">
        <v>46255.758941458334</v>
      </c>
      <c r="L5327">
        <v>0</v>
      </c>
      <c r="M5327">
        <v>12</v>
      </c>
      <c r="N5327">
        <v>0</v>
      </c>
      <c r="O5327">
        <v>6</v>
      </c>
      <c r="P5327" s="119" t="s">
        <v>20254</v>
      </c>
    </row>
    <row r="5328" spans="1:16" x14ac:dyDescent="0.25">
      <c r="A5328">
        <v>10903</v>
      </c>
      <c r="B5328" s="119" t="s">
        <v>3014</v>
      </c>
      <c r="C5328">
        <v>20</v>
      </c>
      <c r="E5328">
        <v>69</v>
      </c>
      <c r="F5328">
        <v>326</v>
      </c>
      <c r="G5328">
        <v>229</v>
      </c>
      <c r="H5328">
        <v>695</v>
      </c>
      <c r="I5328" s="119" t="s">
        <v>19</v>
      </c>
      <c r="J5328" s="119" t="s">
        <v>139</v>
      </c>
      <c r="K5328" s="1">
        <v>46255.758941458334</v>
      </c>
      <c r="L5328">
        <v>0</v>
      </c>
      <c r="M5328">
        <v>1</v>
      </c>
      <c r="N5328">
        <v>0</v>
      </c>
      <c r="O5328">
        <v>0</v>
      </c>
      <c r="P5328" s="119" t="s">
        <v>20254</v>
      </c>
    </row>
    <row r="5329" spans="1:16" x14ac:dyDescent="0.25">
      <c r="A5329">
        <v>10904</v>
      </c>
      <c r="B5329" s="119" t="s">
        <v>3015</v>
      </c>
      <c r="C5329">
        <v>15</v>
      </c>
      <c r="E5329">
        <v>1181</v>
      </c>
      <c r="F5329">
        <v>46</v>
      </c>
      <c r="G5329">
        <v>180</v>
      </c>
      <c r="H5329">
        <v>89</v>
      </c>
      <c r="I5329" s="119" t="s">
        <v>19</v>
      </c>
      <c r="J5329" s="119" t="s">
        <v>22</v>
      </c>
      <c r="K5329" s="1">
        <v>46255.758941458334</v>
      </c>
      <c r="L5329">
        <v>1</v>
      </c>
      <c r="M5329">
        <v>5</v>
      </c>
      <c r="N5329">
        <v>0</v>
      </c>
      <c r="O5329">
        <v>0</v>
      </c>
      <c r="P5329" s="119" t="s">
        <v>20254</v>
      </c>
    </row>
    <row r="5330" spans="1:16" x14ac:dyDescent="0.25">
      <c r="A5330">
        <v>10905</v>
      </c>
      <c r="B5330" s="119" t="s">
        <v>3016</v>
      </c>
      <c r="C5330">
        <v>15</v>
      </c>
      <c r="E5330">
        <v>5133</v>
      </c>
      <c r="F5330">
        <v>26</v>
      </c>
      <c r="G5330">
        <v>354</v>
      </c>
      <c r="H5330">
        <v>97</v>
      </c>
      <c r="I5330" s="119" t="s">
        <v>19</v>
      </c>
      <c r="J5330" s="119" t="s">
        <v>22</v>
      </c>
      <c r="K5330" s="1">
        <v>46255.758941458334</v>
      </c>
      <c r="L5330">
        <v>19</v>
      </c>
      <c r="M5330">
        <v>9</v>
      </c>
      <c r="N5330">
        <v>4</v>
      </c>
      <c r="O5330">
        <v>4</v>
      </c>
      <c r="P5330" s="119" t="s">
        <v>20254</v>
      </c>
    </row>
    <row r="5331" spans="1:16" x14ac:dyDescent="0.25">
      <c r="A5331">
        <v>10906</v>
      </c>
      <c r="B5331" s="119" t="s">
        <v>3015</v>
      </c>
      <c r="C5331">
        <v>20</v>
      </c>
      <c r="E5331">
        <v>580</v>
      </c>
      <c r="F5331">
        <v>298</v>
      </c>
      <c r="G5331">
        <v>311</v>
      </c>
      <c r="H5331">
        <v>770</v>
      </c>
      <c r="I5331" s="119" t="s">
        <v>19</v>
      </c>
      <c r="J5331" s="119" t="s">
        <v>139</v>
      </c>
      <c r="K5331" s="1">
        <v>46255.758941458334</v>
      </c>
      <c r="L5331">
        <v>0</v>
      </c>
      <c r="M5331">
        <v>0</v>
      </c>
      <c r="N5331">
        <v>0</v>
      </c>
      <c r="O5331">
        <v>0</v>
      </c>
      <c r="P5331" s="119" t="s">
        <v>20254</v>
      </c>
    </row>
    <row r="5332" spans="1:16" x14ac:dyDescent="0.25">
      <c r="A5332">
        <v>10907</v>
      </c>
      <c r="B5332" s="119" t="s">
        <v>3016</v>
      </c>
      <c r="C5332">
        <v>20</v>
      </c>
      <c r="E5332">
        <v>81</v>
      </c>
      <c r="F5332">
        <v>76</v>
      </c>
      <c r="G5332">
        <v>255</v>
      </c>
      <c r="H5332">
        <v>1855</v>
      </c>
      <c r="I5332" s="119" t="s">
        <v>19</v>
      </c>
      <c r="J5332" s="119" t="s">
        <v>139</v>
      </c>
      <c r="K5332" s="1">
        <v>46255.758941458334</v>
      </c>
      <c r="L5332">
        <v>1</v>
      </c>
      <c r="M5332">
        <v>3</v>
      </c>
      <c r="N5332">
        <v>1</v>
      </c>
      <c r="O5332">
        <v>0</v>
      </c>
      <c r="P5332" s="119" t="s">
        <v>20254</v>
      </c>
    </row>
    <row r="5333" spans="1:16" x14ac:dyDescent="0.25">
      <c r="A5333">
        <v>10908</v>
      </c>
      <c r="B5333" s="119" t="s">
        <v>3017</v>
      </c>
      <c r="C5333">
        <v>10</v>
      </c>
      <c r="E5333">
        <v>448</v>
      </c>
      <c r="F5333">
        <v>164</v>
      </c>
      <c r="G5333">
        <v>164</v>
      </c>
      <c r="H5333">
        <v>2323</v>
      </c>
      <c r="I5333" s="119" t="s">
        <v>19</v>
      </c>
      <c r="J5333" s="119" t="s">
        <v>22</v>
      </c>
      <c r="K5333" s="1">
        <v>46255.758941458334</v>
      </c>
      <c r="L5333">
        <v>0</v>
      </c>
      <c r="M5333">
        <v>0</v>
      </c>
      <c r="N5333">
        <v>0</v>
      </c>
      <c r="O5333">
        <v>0</v>
      </c>
      <c r="P5333" s="119" t="s">
        <v>20254</v>
      </c>
    </row>
    <row r="5334" spans="1:16" x14ac:dyDescent="0.25">
      <c r="A5334">
        <v>10909</v>
      </c>
      <c r="B5334" s="119" t="s">
        <v>3018</v>
      </c>
      <c r="C5334">
        <v>10</v>
      </c>
      <c r="E5334">
        <v>52</v>
      </c>
      <c r="F5334">
        <v>132</v>
      </c>
      <c r="G5334">
        <v>256</v>
      </c>
      <c r="H5334">
        <v>404</v>
      </c>
      <c r="I5334" s="119" t="s">
        <v>19</v>
      </c>
      <c r="J5334" s="119" t="s">
        <v>22</v>
      </c>
      <c r="K5334" s="1">
        <v>46255.758941458334</v>
      </c>
      <c r="L5334">
        <v>0</v>
      </c>
      <c r="M5334">
        <v>1</v>
      </c>
      <c r="N5334">
        <v>0</v>
      </c>
      <c r="O5334">
        <v>0</v>
      </c>
      <c r="P5334" s="119" t="s">
        <v>20254</v>
      </c>
    </row>
    <row r="5335" spans="1:16" x14ac:dyDescent="0.25">
      <c r="A5335">
        <v>10910</v>
      </c>
      <c r="B5335" s="119" t="s">
        <v>3017</v>
      </c>
      <c r="C5335">
        <v>20</v>
      </c>
      <c r="E5335">
        <v>181</v>
      </c>
      <c r="F5335">
        <v>575</v>
      </c>
      <c r="G5335">
        <v>882</v>
      </c>
      <c r="H5335">
        <v>1564</v>
      </c>
      <c r="I5335" s="119" t="s">
        <v>19</v>
      </c>
      <c r="J5335" s="119" t="s">
        <v>139</v>
      </c>
      <c r="K5335" s="1">
        <v>46255.758941458334</v>
      </c>
      <c r="L5335">
        <v>0</v>
      </c>
      <c r="M5335">
        <v>10</v>
      </c>
      <c r="N5335">
        <v>0</v>
      </c>
      <c r="O5335">
        <v>5</v>
      </c>
      <c r="P5335" s="119" t="s">
        <v>20254</v>
      </c>
    </row>
    <row r="5336" spans="1:16" x14ac:dyDescent="0.25">
      <c r="A5336">
        <v>10911</v>
      </c>
      <c r="B5336" s="119" t="s">
        <v>3018</v>
      </c>
      <c r="C5336">
        <v>20</v>
      </c>
      <c r="E5336">
        <v>10</v>
      </c>
      <c r="F5336">
        <v>69</v>
      </c>
      <c r="G5336">
        <v>624</v>
      </c>
      <c r="H5336">
        <v>1000</v>
      </c>
      <c r="I5336" s="119" t="s">
        <v>19</v>
      </c>
      <c r="J5336" s="119" t="s">
        <v>139</v>
      </c>
      <c r="K5336" s="1">
        <v>46255.758941458334</v>
      </c>
      <c r="L5336">
        <v>1</v>
      </c>
      <c r="M5336">
        <v>9</v>
      </c>
      <c r="N5336">
        <v>0</v>
      </c>
      <c r="O5336">
        <v>1</v>
      </c>
      <c r="P5336" s="119" t="s">
        <v>20254</v>
      </c>
    </row>
    <row r="5337" spans="1:16" x14ac:dyDescent="0.25">
      <c r="A5337">
        <v>10912</v>
      </c>
      <c r="B5337" s="119" t="s">
        <v>3019</v>
      </c>
      <c r="C5337">
        <v>15</v>
      </c>
      <c r="E5337">
        <v>1959</v>
      </c>
      <c r="F5337">
        <v>33</v>
      </c>
      <c r="G5337">
        <v>537</v>
      </c>
      <c r="H5337">
        <v>802</v>
      </c>
      <c r="I5337" s="119" t="s">
        <v>19</v>
      </c>
      <c r="J5337" s="119" t="s">
        <v>22</v>
      </c>
      <c r="K5337" s="1">
        <v>46255.758941458334</v>
      </c>
      <c r="L5337">
        <v>17</v>
      </c>
      <c r="M5337">
        <v>6</v>
      </c>
      <c r="N5337">
        <v>12</v>
      </c>
      <c r="O5337">
        <v>1</v>
      </c>
      <c r="P5337" s="119" t="s">
        <v>20254</v>
      </c>
    </row>
    <row r="5338" spans="1:16" x14ac:dyDescent="0.25">
      <c r="A5338">
        <v>10913</v>
      </c>
      <c r="B5338" s="119" t="s">
        <v>3020</v>
      </c>
      <c r="C5338">
        <v>15</v>
      </c>
      <c r="E5338">
        <v>271</v>
      </c>
      <c r="F5338">
        <v>74</v>
      </c>
      <c r="G5338">
        <v>181</v>
      </c>
      <c r="H5338">
        <v>337</v>
      </c>
      <c r="I5338" s="119" t="s">
        <v>19</v>
      </c>
      <c r="J5338" s="119" t="s">
        <v>22</v>
      </c>
      <c r="K5338" s="1">
        <v>46255.758941458334</v>
      </c>
      <c r="L5338">
        <v>0</v>
      </c>
      <c r="M5338">
        <v>2</v>
      </c>
      <c r="N5338">
        <v>0</v>
      </c>
      <c r="O5338">
        <v>0</v>
      </c>
      <c r="P5338" s="119" t="s">
        <v>20254</v>
      </c>
    </row>
    <row r="5339" spans="1:16" x14ac:dyDescent="0.25">
      <c r="A5339">
        <v>10914</v>
      </c>
      <c r="B5339" s="119" t="s">
        <v>3019</v>
      </c>
      <c r="C5339">
        <v>20</v>
      </c>
      <c r="E5339">
        <v>204</v>
      </c>
      <c r="F5339">
        <v>142</v>
      </c>
      <c r="G5339">
        <v>371</v>
      </c>
      <c r="H5339">
        <v>1949</v>
      </c>
      <c r="I5339" s="119" t="s">
        <v>19</v>
      </c>
      <c r="J5339" s="119" t="s">
        <v>139</v>
      </c>
      <c r="K5339" s="1">
        <v>46255.758941458334</v>
      </c>
      <c r="L5339">
        <v>2</v>
      </c>
      <c r="M5339">
        <v>5</v>
      </c>
      <c r="N5339">
        <v>1</v>
      </c>
      <c r="O5339">
        <v>0</v>
      </c>
      <c r="P5339" s="119" t="s">
        <v>20254</v>
      </c>
    </row>
    <row r="5340" spans="1:16" x14ac:dyDescent="0.25">
      <c r="A5340">
        <v>10915</v>
      </c>
      <c r="B5340" s="119" t="s">
        <v>3020</v>
      </c>
      <c r="C5340">
        <v>20</v>
      </c>
      <c r="E5340">
        <v>194</v>
      </c>
      <c r="F5340">
        <v>91</v>
      </c>
      <c r="G5340">
        <v>373</v>
      </c>
      <c r="H5340">
        <v>1100</v>
      </c>
      <c r="I5340" s="119" t="s">
        <v>19</v>
      </c>
      <c r="J5340" s="119" t="s">
        <v>139</v>
      </c>
      <c r="K5340" s="1">
        <v>46255.758941458334</v>
      </c>
      <c r="L5340">
        <v>2</v>
      </c>
      <c r="M5340">
        <v>2</v>
      </c>
      <c r="N5340">
        <v>1</v>
      </c>
      <c r="O5340">
        <v>0</v>
      </c>
      <c r="P5340" s="119" t="s">
        <v>20254</v>
      </c>
    </row>
    <row r="5341" spans="1:16" x14ac:dyDescent="0.25">
      <c r="A5341">
        <v>10916</v>
      </c>
      <c r="B5341" s="119" t="s">
        <v>3021</v>
      </c>
      <c r="C5341">
        <v>35</v>
      </c>
      <c r="E5341">
        <v>294</v>
      </c>
      <c r="F5341">
        <v>298</v>
      </c>
      <c r="G5341">
        <v>194</v>
      </c>
      <c r="H5341">
        <v>1098</v>
      </c>
      <c r="I5341" s="119" t="s">
        <v>19</v>
      </c>
      <c r="J5341" s="119" t="s">
        <v>139</v>
      </c>
      <c r="K5341" s="1">
        <v>46255.758941458334</v>
      </c>
      <c r="L5341">
        <v>1</v>
      </c>
      <c r="M5341">
        <v>4</v>
      </c>
      <c r="N5341">
        <v>0</v>
      </c>
      <c r="O5341">
        <v>1</v>
      </c>
      <c r="P5341" s="119" t="s">
        <v>20254</v>
      </c>
    </row>
    <row r="5342" spans="1:16" x14ac:dyDescent="0.25">
      <c r="A5342">
        <v>10917</v>
      </c>
      <c r="B5342" s="119" t="s">
        <v>3022</v>
      </c>
      <c r="C5342">
        <v>35</v>
      </c>
      <c r="E5342">
        <v>213</v>
      </c>
      <c r="F5342">
        <v>217</v>
      </c>
      <c r="G5342">
        <v>286</v>
      </c>
      <c r="H5342">
        <v>1510</v>
      </c>
      <c r="I5342" s="119" t="s">
        <v>19</v>
      </c>
      <c r="J5342" s="119" t="s">
        <v>139</v>
      </c>
      <c r="K5342" s="1">
        <v>46255.758941458334</v>
      </c>
      <c r="L5342">
        <v>4</v>
      </c>
      <c r="M5342">
        <v>10</v>
      </c>
      <c r="N5342">
        <v>0</v>
      </c>
      <c r="O5342">
        <v>1</v>
      </c>
      <c r="P5342" s="119" t="s">
        <v>20254</v>
      </c>
    </row>
    <row r="5343" spans="1:16" x14ac:dyDescent="0.25">
      <c r="A5343">
        <v>10918</v>
      </c>
      <c r="B5343" s="119" t="s">
        <v>3023</v>
      </c>
      <c r="C5343">
        <v>35</v>
      </c>
      <c r="E5343">
        <v>1210</v>
      </c>
      <c r="F5343">
        <v>90</v>
      </c>
      <c r="G5343">
        <v>406</v>
      </c>
      <c r="H5343">
        <v>159</v>
      </c>
      <c r="I5343" s="119" t="s">
        <v>19</v>
      </c>
      <c r="J5343" s="119" t="s">
        <v>139</v>
      </c>
      <c r="K5343" s="1">
        <v>46255.758941458334</v>
      </c>
      <c r="L5343">
        <v>24</v>
      </c>
      <c r="M5343">
        <v>15</v>
      </c>
      <c r="N5343">
        <v>24</v>
      </c>
      <c r="O5343">
        <v>0</v>
      </c>
      <c r="P5343" s="119" t="s">
        <v>20254</v>
      </c>
    </row>
    <row r="5344" spans="1:16" x14ac:dyDescent="0.25">
      <c r="A5344">
        <v>10919</v>
      </c>
      <c r="B5344" s="119" t="s">
        <v>3024</v>
      </c>
      <c r="C5344">
        <v>35</v>
      </c>
      <c r="E5344">
        <v>410</v>
      </c>
      <c r="F5344">
        <v>152</v>
      </c>
      <c r="G5344">
        <v>190</v>
      </c>
      <c r="H5344">
        <v>2248</v>
      </c>
      <c r="I5344" s="119" t="s">
        <v>19</v>
      </c>
      <c r="J5344" s="119" t="s">
        <v>139</v>
      </c>
      <c r="K5344" s="1">
        <v>46255.758941458334</v>
      </c>
      <c r="L5344">
        <v>1</v>
      </c>
      <c r="M5344">
        <v>6</v>
      </c>
      <c r="N5344">
        <v>0</v>
      </c>
      <c r="O5344">
        <v>1</v>
      </c>
      <c r="P5344" s="119" t="s">
        <v>20254</v>
      </c>
    </row>
    <row r="5345" spans="1:16" x14ac:dyDescent="0.25">
      <c r="A5345">
        <v>10920</v>
      </c>
      <c r="B5345" s="119" t="s">
        <v>3021</v>
      </c>
      <c r="C5345">
        <v>25</v>
      </c>
      <c r="E5345">
        <v>109</v>
      </c>
      <c r="F5345">
        <v>387</v>
      </c>
      <c r="G5345">
        <v>794</v>
      </c>
      <c r="H5345">
        <v>998</v>
      </c>
      <c r="I5345" s="119" t="s">
        <v>19</v>
      </c>
      <c r="J5345" s="119" t="s">
        <v>22</v>
      </c>
      <c r="K5345" s="1">
        <v>46255.758941458334</v>
      </c>
      <c r="L5345">
        <v>1</v>
      </c>
      <c r="M5345">
        <v>6</v>
      </c>
      <c r="N5345">
        <v>1</v>
      </c>
      <c r="O5345">
        <v>0</v>
      </c>
      <c r="P5345" s="119" t="s">
        <v>20254</v>
      </c>
    </row>
    <row r="5346" spans="1:16" x14ac:dyDescent="0.25">
      <c r="A5346">
        <v>10921</v>
      </c>
      <c r="B5346" s="119" t="s">
        <v>3022</v>
      </c>
      <c r="C5346">
        <v>25</v>
      </c>
      <c r="E5346">
        <v>196</v>
      </c>
      <c r="F5346">
        <v>403</v>
      </c>
      <c r="G5346">
        <v>516</v>
      </c>
      <c r="H5346">
        <v>2438</v>
      </c>
      <c r="I5346" s="119" t="s">
        <v>19</v>
      </c>
      <c r="J5346" s="119" t="s">
        <v>22</v>
      </c>
      <c r="K5346" s="1">
        <v>46255.758941458334</v>
      </c>
      <c r="L5346">
        <v>3</v>
      </c>
      <c r="M5346">
        <v>8</v>
      </c>
      <c r="N5346">
        <v>1</v>
      </c>
      <c r="O5346">
        <v>2</v>
      </c>
      <c r="P5346" s="119" t="s">
        <v>20254</v>
      </c>
    </row>
    <row r="5347" spans="1:16" x14ac:dyDescent="0.25">
      <c r="A5347">
        <v>10922</v>
      </c>
      <c r="B5347" s="119" t="s">
        <v>3023</v>
      </c>
      <c r="C5347">
        <v>25</v>
      </c>
      <c r="E5347">
        <v>1599</v>
      </c>
      <c r="F5347">
        <v>86</v>
      </c>
      <c r="G5347">
        <v>639</v>
      </c>
      <c r="H5347">
        <v>1174</v>
      </c>
      <c r="I5347" s="119" t="s">
        <v>19</v>
      </c>
      <c r="J5347" s="119" t="s">
        <v>22</v>
      </c>
      <c r="K5347" s="1">
        <v>46255.758941458334</v>
      </c>
      <c r="L5347">
        <v>5</v>
      </c>
      <c r="M5347">
        <v>6</v>
      </c>
      <c r="N5347">
        <v>4</v>
      </c>
      <c r="O5347">
        <v>1</v>
      </c>
      <c r="P5347" s="119" t="s">
        <v>20254</v>
      </c>
    </row>
    <row r="5348" spans="1:16" x14ac:dyDescent="0.25">
      <c r="A5348">
        <v>10923</v>
      </c>
      <c r="B5348" s="119" t="s">
        <v>3024</v>
      </c>
      <c r="C5348">
        <v>25</v>
      </c>
      <c r="E5348">
        <v>427</v>
      </c>
      <c r="F5348">
        <v>107</v>
      </c>
      <c r="G5348">
        <v>408</v>
      </c>
      <c r="H5348">
        <v>2573</v>
      </c>
      <c r="I5348" s="119" t="s">
        <v>19</v>
      </c>
      <c r="J5348" s="119" t="s">
        <v>22</v>
      </c>
      <c r="K5348" s="1">
        <v>46255.758941458334</v>
      </c>
      <c r="L5348">
        <v>249</v>
      </c>
      <c r="M5348">
        <v>18</v>
      </c>
      <c r="N5348">
        <v>1</v>
      </c>
      <c r="O5348">
        <v>6</v>
      </c>
      <c r="P5348" s="119" t="s">
        <v>20254</v>
      </c>
    </row>
    <row r="5349" spans="1:16" x14ac:dyDescent="0.25">
      <c r="A5349">
        <v>10924</v>
      </c>
      <c r="B5349" s="119" t="s">
        <v>3025</v>
      </c>
      <c r="C5349">
        <v>15</v>
      </c>
      <c r="E5349">
        <v>351</v>
      </c>
      <c r="F5349">
        <v>203</v>
      </c>
      <c r="G5349">
        <v>896</v>
      </c>
      <c r="H5349">
        <v>622</v>
      </c>
      <c r="I5349" s="119" t="s">
        <v>19</v>
      </c>
      <c r="J5349" s="119" t="s">
        <v>22</v>
      </c>
      <c r="K5349" s="1">
        <v>46255.758941458334</v>
      </c>
      <c r="L5349">
        <v>0</v>
      </c>
      <c r="M5349">
        <v>3</v>
      </c>
      <c r="N5349">
        <v>0</v>
      </c>
      <c r="O5349">
        <v>2</v>
      </c>
      <c r="P5349" s="119" t="s">
        <v>20254</v>
      </c>
    </row>
    <row r="5350" spans="1:16" x14ac:dyDescent="0.25">
      <c r="A5350">
        <v>10925</v>
      </c>
      <c r="B5350" s="119" t="s">
        <v>3026</v>
      </c>
      <c r="C5350">
        <v>15</v>
      </c>
      <c r="E5350">
        <v>1031</v>
      </c>
      <c r="F5350">
        <v>61</v>
      </c>
      <c r="G5350">
        <v>196</v>
      </c>
      <c r="H5350">
        <v>150</v>
      </c>
      <c r="I5350" s="119" t="s">
        <v>19</v>
      </c>
      <c r="J5350" s="119" t="s">
        <v>22</v>
      </c>
      <c r="K5350" s="1">
        <v>46255.758941458334</v>
      </c>
      <c r="L5350">
        <v>0</v>
      </c>
      <c r="M5350">
        <v>6</v>
      </c>
      <c r="N5350">
        <v>0</v>
      </c>
      <c r="O5350">
        <v>0</v>
      </c>
      <c r="P5350" s="119" t="s">
        <v>20254</v>
      </c>
    </row>
    <row r="5351" spans="1:16" x14ac:dyDescent="0.25">
      <c r="A5351">
        <v>10926</v>
      </c>
      <c r="B5351" s="119" t="s">
        <v>3027</v>
      </c>
      <c r="C5351">
        <v>15</v>
      </c>
      <c r="E5351">
        <v>954</v>
      </c>
      <c r="F5351">
        <v>45</v>
      </c>
      <c r="G5351">
        <v>250</v>
      </c>
      <c r="H5351">
        <v>84</v>
      </c>
      <c r="I5351" s="119" t="s">
        <v>19</v>
      </c>
      <c r="J5351" s="119" t="s">
        <v>22</v>
      </c>
      <c r="K5351" s="1">
        <v>46255.758941458334</v>
      </c>
      <c r="L5351">
        <v>1</v>
      </c>
      <c r="M5351">
        <v>9</v>
      </c>
      <c r="N5351">
        <v>0</v>
      </c>
      <c r="O5351">
        <v>1</v>
      </c>
      <c r="P5351" s="119" t="s">
        <v>20254</v>
      </c>
    </row>
    <row r="5352" spans="1:16" x14ac:dyDescent="0.25">
      <c r="A5352">
        <v>10927</v>
      </c>
      <c r="B5352" s="119" t="s">
        <v>3028</v>
      </c>
      <c r="C5352">
        <v>15</v>
      </c>
      <c r="E5352">
        <v>2387</v>
      </c>
      <c r="F5352">
        <v>48</v>
      </c>
      <c r="G5352">
        <v>95</v>
      </c>
      <c r="H5352">
        <v>400</v>
      </c>
      <c r="I5352" s="119" t="s">
        <v>19</v>
      </c>
      <c r="J5352" s="119" t="s">
        <v>22</v>
      </c>
      <c r="K5352" s="1">
        <v>46255.758941458334</v>
      </c>
      <c r="L5352">
        <v>8</v>
      </c>
      <c r="M5352">
        <v>2</v>
      </c>
      <c r="N5352">
        <v>4</v>
      </c>
      <c r="O5352">
        <v>0</v>
      </c>
      <c r="P5352" s="119" t="s">
        <v>20254</v>
      </c>
    </row>
    <row r="5353" spans="1:16" x14ac:dyDescent="0.25">
      <c r="A5353">
        <v>10930</v>
      </c>
      <c r="B5353" s="119" t="s">
        <v>3029</v>
      </c>
      <c r="C5353">
        <v>30</v>
      </c>
      <c r="E5353">
        <v>428</v>
      </c>
      <c r="F5353">
        <v>512</v>
      </c>
      <c r="G5353">
        <v>562</v>
      </c>
      <c r="H5353">
        <v>910</v>
      </c>
      <c r="I5353" s="119" t="s">
        <v>19</v>
      </c>
      <c r="J5353" s="119" t="s">
        <v>22</v>
      </c>
      <c r="K5353" s="1">
        <v>46255.758941458334</v>
      </c>
      <c r="L5353">
        <v>0</v>
      </c>
      <c r="M5353">
        <v>7</v>
      </c>
      <c r="N5353">
        <v>0</v>
      </c>
      <c r="O5353">
        <v>6</v>
      </c>
      <c r="P5353" s="119" t="s">
        <v>20254</v>
      </c>
    </row>
    <row r="5354" spans="1:16" x14ac:dyDescent="0.25">
      <c r="A5354">
        <v>10931</v>
      </c>
      <c r="B5354" s="119" t="s">
        <v>3030</v>
      </c>
      <c r="C5354">
        <v>35</v>
      </c>
      <c r="E5354">
        <v>489</v>
      </c>
      <c r="F5354">
        <v>101</v>
      </c>
      <c r="G5354">
        <v>191</v>
      </c>
      <c r="H5354">
        <v>1094</v>
      </c>
      <c r="I5354" s="119" t="s">
        <v>19</v>
      </c>
      <c r="J5354" s="119" t="s">
        <v>139</v>
      </c>
      <c r="K5354" s="1">
        <v>46255.758941458334</v>
      </c>
      <c r="L5354">
        <v>2</v>
      </c>
      <c r="M5354">
        <v>4</v>
      </c>
      <c r="N5354">
        <v>2</v>
      </c>
      <c r="O5354">
        <v>1</v>
      </c>
      <c r="P5354" s="119" t="s">
        <v>20254</v>
      </c>
    </row>
    <row r="5355" spans="1:16" x14ac:dyDescent="0.25">
      <c r="A5355">
        <v>10932</v>
      </c>
      <c r="B5355" s="119" t="s">
        <v>3030</v>
      </c>
      <c r="C5355">
        <v>30</v>
      </c>
      <c r="E5355">
        <v>1181</v>
      </c>
      <c r="F5355">
        <v>65</v>
      </c>
      <c r="G5355">
        <v>915</v>
      </c>
      <c r="H5355">
        <v>1392</v>
      </c>
      <c r="I5355" s="119" t="s">
        <v>19</v>
      </c>
      <c r="J5355" s="119" t="s">
        <v>22</v>
      </c>
      <c r="K5355" s="1">
        <v>46255.758941458334</v>
      </c>
      <c r="L5355">
        <v>24</v>
      </c>
      <c r="M5355">
        <v>17</v>
      </c>
      <c r="N5355">
        <v>5</v>
      </c>
      <c r="O5355">
        <v>3</v>
      </c>
      <c r="P5355" s="119" t="s">
        <v>20254</v>
      </c>
    </row>
    <row r="5356" spans="1:16" x14ac:dyDescent="0.25">
      <c r="A5356">
        <v>10933</v>
      </c>
      <c r="B5356" s="119" t="s">
        <v>3031</v>
      </c>
      <c r="C5356">
        <v>30</v>
      </c>
      <c r="E5356">
        <v>6398</v>
      </c>
      <c r="F5356">
        <v>57</v>
      </c>
      <c r="G5356">
        <v>746</v>
      </c>
      <c r="H5356">
        <v>1121</v>
      </c>
      <c r="I5356" s="119" t="s">
        <v>19</v>
      </c>
      <c r="J5356" s="119" t="s">
        <v>22</v>
      </c>
      <c r="K5356" s="1">
        <v>46255.758941458334</v>
      </c>
      <c r="L5356">
        <v>17</v>
      </c>
      <c r="M5356">
        <v>7</v>
      </c>
      <c r="N5356">
        <v>3</v>
      </c>
      <c r="O5356">
        <v>0</v>
      </c>
      <c r="P5356" s="119" t="s">
        <v>20254</v>
      </c>
    </row>
    <row r="5357" spans="1:16" x14ac:dyDescent="0.25">
      <c r="A5357">
        <v>10934</v>
      </c>
      <c r="B5357" s="119" t="s">
        <v>3029</v>
      </c>
      <c r="C5357">
        <v>35</v>
      </c>
      <c r="E5357">
        <v>291</v>
      </c>
      <c r="F5357">
        <v>418</v>
      </c>
      <c r="G5357">
        <v>272</v>
      </c>
      <c r="H5357">
        <v>1398</v>
      </c>
      <c r="I5357" s="119" t="s">
        <v>19</v>
      </c>
      <c r="J5357" s="119" t="s">
        <v>139</v>
      </c>
      <c r="K5357" s="1">
        <v>46255.758941458334</v>
      </c>
      <c r="L5357">
        <v>4</v>
      </c>
      <c r="M5357">
        <v>3</v>
      </c>
      <c r="N5357">
        <v>2</v>
      </c>
      <c r="O5357">
        <v>1</v>
      </c>
      <c r="P5357" s="119" t="s">
        <v>20254</v>
      </c>
    </row>
    <row r="5358" spans="1:16" x14ac:dyDescent="0.25">
      <c r="A5358">
        <v>10936</v>
      </c>
      <c r="B5358" s="119" t="s">
        <v>3032</v>
      </c>
      <c r="C5358">
        <v>30</v>
      </c>
      <c r="E5358">
        <v>674</v>
      </c>
      <c r="F5358">
        <v>441</v>
      </c>
      <c r="G5358">
        <v>609</v>
      </c>
      <c r="H5358">
        <v>2254</v>
      </c>
      <c r="I5358" s="119" t="s">
        <v>19</v>
      </c>
      <c r="J5358" s="119" t="s">
        <v>22</v>
      </c>
      <c r="K5358" s="1">
        <v>46255.758941458334</v>
      </c>
      <c r="L5358">
        <v>19</v>
      </c>
      <c r="M5358">
        <v>19</v>
      </c>
      <c r="N5358">
        <v>4</v>
      </c>
      <c r="O5358">
        <v>7</v>
      </c>
      <c r="P5358" s="119" t="s">
        <v>20254</v>
      </c>
    </row>
    <row r="5359" spans="1:16" x14ac:dyDescent="0.25">
      <c r="A5359">
        <v>10938</v>
      </c>
      <c r="B5359" s="119" t="s">
        <v>3033</v>
      </c>
      <c r="C5359">
        <v>30</v>
      </c>
      <c r="E5359">
        <v>1096</v>
      </c>
      <c r="F5359">
        <v>278</v>
      </c>
      <c r="G5359">
        <v>404</v>
      </c>
      <c r="H5359">
        <v>1994</v>
      </c>
      <c r="I5359" s="119" t="s">
        <v>19</v>
      </c>
      <c r="J5359" s="119" t="s">
        <v>22</v>
      </c>
      <c r="K5359" s="1">
        <v>46255.758941458334</v>
      </c>
      <c r="L5359">
        <v>9</v>
      </c>
      <c r="M5359">
        <v>17</v>
      </c>
      <c r="N5359">
        <v>2</v>
      </c>
      <c r="O5359">
        <v>3</v>
      </c>
      <c r="P5359" s="119" t="s">
        <v>20254</v>
      </c>
    </row>
    <row r="5360" spans="1:16" x14ac:dyDescent="0.25">
      <c r="A5360">
        <v>10939</v>
      </c>
      <c r="B5360" s="119" t="s">
        <v>3032</v>
      </c>
      <c r="C5360">
        <v>35</v>
      </c>
      <c r="E5360">
        <v>325</v>
      </c>
      <c r="F5360">
        <v>558</v>
      </c>
      <c r="G5360">
        <v>380</v>
      </c>
      <c r="H5360">
        <v>1718</v>
      </c>
      <c r="I5360" s="119" t="s">
        <v>19</v>
      </c>
      <c r="J5360" s="119" t="s">
        <v>139</v>
      </c>
      <c r="K5360" s="1">
        <v>46255.758941458334</v>
      </c>
      <c r="L5360">
        <v>0</v>
      </c>
      <c r="M5360">
        <v>4</v>
      </c>
      <c r="N5360">
        <v>0</v>
      </c>
      <c r="O5360">
        <v>0</v>
      </c>
      <c r="P5360" s="119" t="s">
        <v>20254</v>
      </c>
    </row>
    <row r="5361" spans="1:16" x14ac:dyDescent="0.25">
      <c r="A5361">
        <v>10940</v>
      </c>
      <c r="B5361" s="119" t="s">
        <v>3034</v>
      </c>
      <c r="C5361">
        <v>30</v>
      </c>
      <c r="E5361">
        <v>1933</v>
      </c>
      <c r="F5361">
        <v>90</v>
      </c>
      <c r="G5361">
        <v>297</v>
      </c>
      <c r="H5361">
        <v>1585</v>
      </c>
      <c r="I5361" s="119" t="s">
        <v>19</v>
      </c>
      <c r="J5361" s="119" t="s">
        <v>22</v>
      </c>
      <c r="K5361" s="1">
        <v>46255.758941458334</v>
      </c>
      <c r="L5361">
        <v>4</v>
      </c>
      <c r="M5361">
        <v>4</v>
      </c>
      <c r="N5361">
        <v>1</v>
      </c>
      <c r="O5361">
        <v>0</v>
      </c>
      <c r="P5361" s="119" t="s">
        <v>20254</v>
      </c>
    </row>
    <row r="5362" spans="1:16" x14ac:dyDescent="0.25">
      <c r="A5362">
        <v>10941</v>
      </c>
      <c r="B5362" s="119" t="s">
        <v>3033</v>
      </c>
      <c r="C5362">
        <v>35</v>
      </c>
      <c r="E5362">
        <v>408</v>
      </c>
      <c r="F5362">
        <v>601</v>
      </c>
      <c r="G5362">
        <v>281</v>
      </c>
      <c r="H5362">
        <v>1896</v>
      </c>
      <c r="I5362" s="119" t="s">
        <v>19</v>
      </c>
      <c r="J5362" s="119" t="s">
        <v>139</v>
      </c>
      <c r="K5362" s="1">
        <v>46255.758941458334</v>
      </c>
      <c r="L5362">
        <v>4</v>
      </c>
      <c r="M5362">
        <v>2</v>
      </c>
      <c r="N5362">
        <v>1</v>
      </c>
      <c r="O5362">
        <v>0</v>
      </c>
      <c r="P5362" s="119" t="s">
        <v>20254</v>
      </c>
    </row>
    <row r="5363" spans="1:16" x14ac:dyDescent="0.25">
      <c r="A5363">
        <v>10943</v>
      </c>
      <c r="B5363" s="119" t="s">
        <v>3035</v>
      </c>
      <c r="C5363">
        <v>30</v>
      </c>
      <c r="E5363">
        <v>12877</v>
      </c>
      <c r="F5363">
        <v>70</v>
      </c>
      <c r="G5363">
        <v>467</v>
      </c>
      <c r="H5363">
        <v>229</v>
      </c>
      <c r="I5363" s="119" t="s">
        <v>19</v>
      </c>
      <c r="J5363" s="119" t="s">
        <v>22</v>
      </c>
      <c r="K5363" s="1">
        <v>46255.758941458334</v>
      </c>
      <c r="L5363">
        <v>171</v>
      </c>
      <c r="M5363">
        <v>16</v>
      </c>
      <c r="N5363">
        <v>80</v>
      </c>
      <c r="O5363">
        <v>15</v>
      </c>
      <c r="P5363" s="119" t="s">
        <v>20254</v>
      </c>
    </row>
    <row r="5364" spans="1:16" x14ac:dyDescent="0.25">
      <c r="A5364">
        <v>10945</v>
      </c>
      <c r="B5364" s="119" t="s">
        <v>3036</v>
      </c>
      <c r="C5364">
        <v>30</v>
      </c>
      <c r="E5364">
        <v>11389</v>
      </c>
      <c r="F5364">
        <v>58</v>
      </c>
      <c r="G5364">
        <v>527</v>
      </c>
      <c r="H5364">
        <v>75</v>
      </c>
      <c r="I5364" s="119" t="s">
        <v>19</v>
      </c>
      <c r="J5364" s="119" t="s">
        <v>22</v>
      </c>
      <c r="K5364" s="1">
        <v>46255.758941458334</v>
      </c>
      <c r="L5364">
        <v>0</v>
      </c>
      <c r="M5364">
        <v>0</v>
      </c>
      <c r="N5364">
        <v>0</v>
      </c>
      <c r="O5364">
        <v>0</v>
      </c>
      <c r="P5364" s="119" t="s">
        <v>20254</v>
      </c>
    </row>
    <row r="5365" spans="1:16" x14ac:dyDescent="0.25">
      <c r="A5365">
        <v>10946</v>
      </c>
      <c r="B5365" s="119" t="s">
        <v>3035</v>
      </c>
      <c r="C5365">
        <v>35</v>
      </c>
      <c r="E5365">
        <v>365</v>
      </c>
      <c r="F5365">
        <v>74</v>
      </c>
      <c r="G5365">
        <v>475</v>
      </c>
      <c r="H5365">
        <v>217</v>
      </c>
      <c r="I5365" s="119" t="s">
        <v>19</v>
      </c>
      <c r="J5365" s="119" t="s">
        <v>139</v>
      </c>
      <c r="K5365" s="1">
        <v>46255.758941458334</v>
      </c>
      <c r="L5365">
        <v>26</v>
      </c>
      <c r="M5365">
        <v>0</v>
      </c>
      <c r="N5365">
        <v>8</v>
      </c>
      <c r="O5365">
        <v>0</v>
      </c>
      <c r="P5365" s="119" t="s">
        <v>20254</v>
      </c>
    </row>
    <row r="5366" spans="1:16" x14ac:dyDescent="0.25">
      <c r="A5366">
        <v>10947</v>
      </c>
      <c r="B5366" s="119" t="s">
        <v>3037</v>
      </c>
      <c r="C5366">
        <v>30</v>
      </c>
      <c r="E5366">
        <v>3093</v>
      </c>
      <c r="F5366">
        <v>58</v>
      </c>
      <c r="G5366">
        <v>243</v>
      </c>
      <c r="H5366">
        <v>188</v>
      </c>
      <c r="I5366" s="119" t="s">
        <v>19</v>
      </c>
      <c r="J5366" s="119" t="s">
        <v>22</v>
      </c>
      <c r="K5366" s="1">
        <v>46255.758941458334</v>
      </c>
      <c r="L5366">
        <v>222</v>
      </c>
      <c r="M5366">
        <v>0</v>
      </c>
      <c r="N5366">
        <v>50</v>
      </c>
      <c r="O5366">
        <v>0</v>
      </c>
      <c r="P5366" s="119" t="s">
        <v>20254</v>
      </c>
    </row>
    <row r="5367" spans="1:16" x14ac:dyDescent="0.25">
      <c r="A5367">
        <v>10948</v>
      </c>
      <c r="B5367" s="119" t="s">
        <v>3036</v>
      </c>
      <c r="C5367">
        <v>35</v>
      </c>
      <c r="E5367">
        <v>683</v>
      </c>
      <c r="F5367">
        <v>100</v>
      </c>
      <c r="G5367">
        <v>730</v>
      </c>
      <c r="H5367">
        <v>197</v>
      </c>
      <c r="I5367" s="119" t="s">
        <v>19</v>
      </c>
      <c r="J5367" s="119" t="s">
        <v>139</v>
      </c>
      <c r="K5367" s="1">
        <v>46255.758941458334</v>
      </c>
      <c r="L5367">
        <v>0</v>
      </c>
      <c r="M5367">
        <v>1</v>
      </c>
      <c r="N5367">
        <v>0</v>
      </c>
      <c r="O5367">
        <v>0</v>
      </c>
      <c r="P5367" s="119" t="s">
        <v>20254</v>
      </c>
    </row>
    <row r="5368" spans="1:16" x14ac:dyDescent="0.25">
      <c r="A5368">
        <v>10950</v>
      </c>
      <c r="B5368" s="119" t="s">
        <v>3038</v>
      </c>
      <c r="C5368">
        <v>30</v>
      </c>
      <c r="E5368">
        <v>148</v>
      </c>
      <c r="F5368">
        <v>106</v>
      </c>
      <c r="G5368">
        <v>553</v>
      </c>
      <c r="H5368">
        <v>2975</v>
      </c>
      <c r="I5368" s="119" t="s">
        <v>19</v>
      </c>
      <c r="J5368" s="119" t="s">
        <v>22</v>
      </c>
      <c r="K5368" s="1">
        <v>46255.758941458334</v>
      </c>
      <c r="L5368">
        <v>11</v>
      </c>
      <c r="M5368">
        <v>21</v>
      </c>
      <c r="N5368">
        <v>1</v>
      </c>
      <c r="O5368">
        <v>3</v>
      </c>
      <c r="P5368" s="119" t="s">
        <v>20254</v>
      </c>
    </row>
    <row r="5369" spans="1:16" x14ac:dyDescent="0.25">
      <c r="A5369">
        <v>10952</v>
      </c>
      <c r="B5369" s="119" t="s">
        <v>3039</v>
      </c>
      <c r="C5369">
        <v>30</v>
      </c>
      <c r="E5369">
        <v>209</v>
      </c>
      <c r="F5369">
        <v>502</v>
      </c>
      <c r="G5369">
        <v>231</v>
      </c>
      <c r="H5369">
        <v>2200</v>
      </c>
      <c r="I5369" s="119" t="s">
        <v>19</v>
      </c>
      <c r="J5369" s="119" t="s">
        <v>22</v>
      </c>
      <c r="K5369" s="1">
        <v>46255.758941458334</v>
      </c>
      <c r="L5369">
        <v>0</v>
      </c>
      <c r="M5369">
        <v>3</v>
      </c>
      <c r="N5369">
        <v>0</v>
      </c>
      <c r="O5369">
        <v>0</v>
      </c>
      <c r="P5369" s="119" t="s">
        <v>20254</v>
      </c>
    </row>
    <row r="5370" spans="1:16" x14ac:dyDescent="0.25">
      <c r="A5370">
        <v>10953</v>
      </c>
      <c r="B5370" s="119" t="s">
        <v>3038</v>
      </c>
      <c r="C5370">
        <v>35</v>
      </c>
      <c r="E5370">
        <v>200</v>
      </c>
      <c r="F5370">
        <v>478</v>
      </c>
      <c r="G5370">
        <v>261</v>
      </c>
      <c r="H5370">
        <v>2974</v>
      </c>
      <c r="I5370" s="119" t="s">
        <v>19</v>
      </c>
      <c r="J5370" s="119" t="s">
        <v>139</v>
      </c>
      <c r="K5370" s="1">
        <v>46255.758941458334</v>
      </c>
      <c r="L5370">
        <v>4</v>
      </c>
      <c r="M5370">
        <v>6</v>
      </c>
      <c r="N5370">
        <v>1</v>
      </c>
      <c r="O5370">
        <v>3</v>
      </c>
      <c r="P5370" s="119" t="s">
        <v>20254</v>
      </c>
    </row>
    <row r="5371" spans="1:16" x14ac:dyDescent="0.25">
      <c r="A5371">
        <v>10954</v>
      </c>
      <c r="B5371" s="119" t="s">
        <v>3040</v>
      </c>
      <c r="C5371">
        <v>30</v>
      </c>
      <c r="E5371">
        <v>345</v>
      </c>
      <c r="F5371">
        <v>78</v>
      </c>
      <c r="G5371">
        <v>593</v>
      </c>
      <c r="H5371">
        <v>2078</v>
      </c>
      <c r="I5371" s="119" t="s">
        <v>19</v>
      </c>
      <c r="J5371" s="119" t="s">
        <v>22</v>
      </c>
      <c r="K5371" s="1">
        <v>46255.758941458334</v>
      </c>
      <c r="L5371">
        <v>6</v>
      </c>
      <c r="M5371">
        <v>9</v>
      </c>
      <c r="N5371">
        <v>1</v>
      </c>
      <c r="O5371">
        <v>2</v>
      </c>
      <c r="P5371" s="119" t="s">
        <v>20254</v>
      </c>
    </row>
    <row r="5372" spans="1:16" x14ac:dyDescent="0.25">
      <c r="A5372">
        <v>10955</v>
      </c>
      <c r="B5372" s="119" t="s">
        <v>3039</v>
      </c>
      <c r="C5372">
        <v>35</v>
      </c>
      <c r="E5372">
        <v>339</v>
      </c>
      <c r="F5372">
        <v>409</v>
      </c>
      <c r="G5372">
        <v>295</v>
      </c>
      <c r="H5372">
        <v>2074</v>
      </c>
      <c r="I5372" s="119" t="s">
        <v>19</v>
      </c>
      <c r="J5372" s="119" t="s">
        <v>139</v>
      </c>
      <c r="K5372" s="1">
        <v>46255.758941458334</v>
      </c>
      <c r="L5372">
        <v>5</v>
      </c>
      <c r="M5372">
        <v>5</v>
      </c>
      <c r="N5372">
        <v>1</v>
      </c>
      <c r="O5372">
        <v>2</v>
      </c>
      <c r="P5372" s="119" t="s">
        <v>20254</v>
      </c>
    </row>
    <row r="5373" spans="1:16" x14ac:dyDescent="0.25">
      <c r="A5373">
        <v>10956</v>
      </c>
      <c r="B5373" s="119" t="s">
        <v>3041</v>
      </c>
      <c r="C5373">
        <v>50</v>
      </c>
      <c r="E5373">
        <v>1063</v>
      </c>
      <c r="F5373">
        <v>113</v>
      </c>
      <c r="G5373">
        <v>159</v>
      </c>
      <c r="H5373">
        <v>1000</v>
      </c>
      <c r="I5373" s="119" t="s">
        <v>19</v>
      </c>
      <c r="J5373" s="119" t="s">
        <v>139</v>
      </c>
      <c r="K5373" s="1">
        <v>46255.758941458334</v>
      </c>
      <c r="L5373">
        <v>5</v>
      </c>
      <c r="M5373">
        <v>9</v>
      </c>
      <c r="N5373">
        <v>4</v>
      </c>
      <c r="O5373">
        <v>0</v>
      </c>
      <c r="P5373" s="119" t="s">
        <v>20254</v>
      </c>
    </row>
    <row r="5374" spans="1:16" x14ac:dyDescent="0.25">
      <c r="A5374">
        <v>10957</v>
      </c>
      <c r="B5374" s="119" t="s">
        <v>3042</v>
      </c>
      <c r="C5374">
        <v>50</v>
      </c>
      <c r="E5374">
        <v>342</v>
      </c>
      <c r="F5374">
        <v>141</v>
      </c>
      <c r="G5374">
        <v>358</v>
      </c>
      <c r="H5374">
        <v>1125</v>
      </c>
      <c r="I5374" s="119" t="s">
        <v>19</v>
      </c>
      <c r="J5374" s="119" t="s">
        <v>139</v>
      </c>
      <c r="K5374" s="1">
        <v>46255.758941458334</v>
      </c>
      <c r="L5374">
        <v>3</v>
      </c>
      <c r="M5374">
        <v>3</v>
      </c>
      <c r="N5374">
        <v>2</v>
      </c>
      <c r="O5374">
        <v>0</v>
      </c>
      <c r="P5374" s="119" t="s">
        <v>20254</v>
      </c>
    </row>
    <row r="5375" spans="1:16" x14ac:dyDescent="0.25">
      <c r="A5375">
        <v>10958</v>
      </c>
      <c r="B5375" s="119" t="s">
        <v>3043</v>
      </c>
      <c r="C5375">
        <v>45</v>
      </c>
      <c r="E5375">
        <v>716</v>
      </c>
      <c r="F5375">
        <v>95</v>
      </c>
      <c r="G5375">
        <v>791</v>
      </c>
      <c r="H5375">
        <v>399</v>
      </c>
      <c r="I5375" s="119" t="s">
        <v>19</v>
      </c>
      <c r="J5375" s="119" t="s">
        <v>22</v>
      </c>
      <c r="K5375" s="1">
        <v>46255.758941458334</v>
      </c>
      <c r="L5375">
        <v>13</v>
      </c>
      <c r="M5375">
        <v>7</v>
      </c>
      <c r="N5375">
        <v>3</v>
      </c>
      <c r="O5375">
        <v>1</v>
      </c>
      <c r="P5375" s="119" t="s">
        <v>20254</v>
      </c>
    </row>
    <row r="5376" spans="1:16" x14ac:dyDescent="0.25">
      <c r="A5376">
        <v>10960</v>
      </c>
      <c r="B5376" s="119" t="s">
        <v>3044</v>
      </c>
      <c r="C5376">
        <v>40</v>
      </c>
      <c r="E5376">
        <v>723</v>
      </c>
      <c r="F5376">
        <v>129</v>
      </c>
      <c r="G5376">
        <v>362</v>
      </c>
      <c r="H5376">
        <v>1797</v>
      </c>
      <c r="I5376" s="119" t="s">
        <v>19</v>
      </c>
      <c r="J5376" s="119" t="s">
        <v>22</v>
      </c>
      <c r="K5376" s="1">
        <v>46255.758941458334</v>
      </c>
      <c r="L5376">
        <v>6</v>
      </c>
      <c r="M5376">
        <v>9</v>
      </c>
      <c r="N5376">
        <v>1</v>
      </c>
      <c r="O5376">
        <v>2</v>
      </c>
      <c r="P5376" s="119" t="s">
        <v>20254</v>
      </c>
    </row>
    <row r="5377" spans="1:16" x14ac:dyDescent="0.25">
      <c r="A5377">
        <v>10961</v>
      </c>
      <c r="B5377" s="119" t="s">
        <v>3043</v>
      </c>
      <c r="C5377">
        <v>50</v>
      </c>
      <c r="E5377">
        <v>165</v>
      </c>
      <c r="F5377">
        <v>674</v>
      </c>
      <c r="G5377">
        <v>165</v>
      </c>
      <c r="H5377">
        <v>1073</v>
      </c>
      <c r="I5377" s="119" t="s">
        <v>19</v>
      </c>
      <c r="J5377" s="119" t="s">
        <v>139</v>
      </c>
      <c r="K5377" s="1">
        <v>46255.758941458334</v>
      </c>
      <c r="L5377">
        <v>1</v>
      </c>
      <c r="M5377">
        <v>4</v>
      </c>
      <c r="N5377">
        <v>1</v>
      </c>
      <c r="O5377">
        <v>2</v>
      </c>
      <c r="P5377" s="119" t="s">
        <v>20254</v>
      </c>
    </row>
    <row r="5378" spans="1:16" x14ac:dyDescent="0.25">
      <c r="A5378">
        <v>10963</v>
      </c>
      <c r="B5378" s="119" t="s">
        <v>3044</v>
      </c>
      <c r="C5378">
        <v>50</v>
      </c>
      <c r="E5378">
        <v>493</v>
      </c>
      <c r="F5378">
        <v>101</v>
      </c>
      <c r="G5378">
        <v>378</v>
      </c>
      <c r="H5378">
        <v>397</v>
      </c>
      <c r="I5378" s="119" t="s">
        <v>19</v>
      </c>
      <c r="J5378" s="119" t="s">
        <v>139</v>
      </c>
      <c r="K5378" s="1">
        <v>46255.758941458334</v>
      </c>
      <c r="L5378">
        <v>1</v>
      </c>
      <c r="M5378">
        <v>2</v>
      </c>
      <c r="N5378">
        <v>1</v>
      </c>
      <c r="O5378">
        <v>2</v>
      </c>
      <c r="P5378" s="119" t="s">
        <v>20254</v>
      </c>
    </row>
    <row r="5379" spans="1:16" x14ac:dyDescent="0.25">
      <c r="A5379">
        <v>10964</v>
      </c>
      <c r="B5379" s="119" t="s">
        <v>3041</v>
      </c>
      <c r="C5379">
        <v>45</v>
      </c>
      <c r="E5379">
        <v>1097</v>
      </c>
      <c r="F5379">
        <v>112</v>
      </c>
      <c r="G5379">
        <v>326</v>
      </c>
      <c r="H5379">
        <v>212</v>
      </c>
      <c r="I5379" s="119" t="s">
        <v>19</v>
      </c>
      <c r="J5379" s="119" t="s">
        <v>22</v>
      </c>
      <c r="K5379" s="1">
        <v>46255.758941458334</v>
      </c>
      <c r="L5379">
        <v>64</v>
      </c>
      <c r="M5379">
        <v>14</v>
      </c>
      <c r="N5379">
        <v>7</v>
      </c>
      <c r="O5379">
        <v>6</v>
      </c>
      <c r="P5379" s="119" t="s">
        <v>20254</v>
      </c>
    </row>
    <row r="5380" spans="1:16" x14ac:dyDescent="0.25">
      <c r="A5380">
        <v>10965</v>
      </c>
      <c r="B5380" s="119" t="s">
        <v>3042</v>
      </c>
      <c r="C5380">
        <v>45</v>
      </c>
      <c r="E5380">
        <v>803</v>
      </c>
      <c r="F5380">
        <v>136</v>
      </c>
      <c r="G5380">
        <v>614</v>
      </c>
      <c r="H5380">
        <v>300</v>
      </c>
      <c r="I5380" s="119" t="s">
        <v>19</v>
      </c>
      <c r="J5380" s="119" t="s">
        <v>22</v>
      </c>
      <c r="K5380" s="1">
        <v>46255.758941458334</v>
      </c>
      <c r="L5380">
        <v>257</v>
      </c>
      <c r="M5380">
        <v>3</v>
      </c>
      <c r="N5380">
        <v>0</v>
      </c>
      <c r="O5380">
        <v>1</v>
      </c>
      <c r="P5380" s="119" t="s">
        <v>20254</v>
      </c>
    </row>
    <row r="5381" spans="1:16" x14ac:dyDescent="0.25">
      <c r="A5381">
        <v>10966</v>
      </c>
      <c r="B5381" s="119" t="s">
        <v>3045</v>
      </c>
      <c r="C5381">
        <v>40</v>
      </c>
      <c r="E5381">
        <v>699</v>
      </c>
      <c r="F5381">
        <v>98</v>
      </c>
      <c r="G5381">
        <v>415</v>
      </c>
      <c r="H5381">
        <v>1988</v>
      </c>
      <c r="I5381" s="119" t="s">
        <v>19</v>
      </c>
      <c r="J5381" s="119" t="s">
        <v>22</v>
      </c>
      <c r="K5381" s="1">
        <v>46255.758941458334</v>
      </c>
      <c r="L5381">
        <v>485</v>
      </c>
      <c r="M5381">
        <v>5</v>
      </c>
      <c r="N5381">
        <v>1</v>
      </c>
      <c r="O5381">
        <v>2</v>
      </c>
      <c r="P5381" s="119" t="s">
        <v>20254</v>
      </c>
    </row>
    <row r="5382" spans="1:16" x14ac:dyDescent="0.25">
      <c r="A5382">
        <v>10967</v>
      </c>
      <c r="B5382" s="119" t="s">
        <v>3045</v>
      </c>
      <c r="C5382">
        <v>50</v>
      </c>
      <c r="E5382">
        <v>145</v>
      </c>
      <c r="F5382">
        <v>476</v>
      </c>
      <c r="G5382">
        <v>451</v>
      </c>
      <c r="H5382">
        <v>1473</v>
      </c>
      <c r="I5382" s="119" t="s">
        <v>19</v>
      </c>
      <c r="J5382" s="119" t="s">
        <v>139</v>
      </c>
      <c r="K5382" s="1">
        <v>46255.758941458334</v>
      </c>
      <c r="L5382">
        <v>4</v>
      </c>
      <c r="M5382">
        <v>1</v>
      </c>
      <c r="N5382">
        <v>2</v>
      </c>
      <c r="O5382">
        <v>1</v>
      </c>
      <c r="P5382" s="119" t="s">
        <v>20254</v>
      </c>
    </row>
    <row r="5383" spans="1:16" x14ac:dyDescent="0.25">
      <c r="A5383">
        <v>10968</v>
      </c>
      <c r="B5383" s="119" t="s">
        <v>3046</v>
      </c>
      <c r="C5383">
        <v>50</v>
      </c>
      <c r="E5383">
        <v>768</v>
      </c>
      <c r="F5383">
        <v>78</v>
      </c>
      <c r="G5383">
        <v>477</v>
      </c>
      <c r="H5383">
        <v>1160</v>
      </c>
      <c r="I5383" s="119" t="s">
        <v>19</v>
      </c>
      <c r="J5383" s="119" t="s">
        <v>139</v>
      </c>
      <c r="K5383" s="1">
        <v>46255.758941458334</v>
      </c>
      <c r="L5383">
        <v>6</v>
      </c>
      <c r="M5383">
        <v>14</v>
      </c>
      <c r="N5383">
        <v>3</v>
      </c>
      <c r="O5383">
        <v>2</v>
      </c>
      <c r="P5383" s="119" t="s">
        <v>20254</v>
      </c>
    </row>
    <row r="5384" spans="1:16" x14ac:dyDescent="0.25">
      <c r="A5384">
        <v>10969</v>
      </c>
      <c r="B5384" s="119" t="s">
        <v>3047</v>
      </c>
      <c r="C5384">
        <v>50</v>
      </c>
      <c r="E5384">
        <v>3619</v>
      </c>
      <c r="F5384">
        <v>395</v>
      </c>
      <c r="G5384">
        <v>304</v>
      </c>
      <c r="H5384">
        <v>1084</v>
      </c>
      <c r="I5384" s="119" t="s">
        <v>19</v>
      </c>
      <c r="J5384" s="119" t="s">
        <v>139</v>
      </c>
      <c r="K5384" s="1">
        <v>46255.758941458334</v>
      </c>
      <c r="L5384">
        <v>2</v>
      </c>
      <c r="M5384">
        <v>5</v>
      </c>
      <c r="N5384">
        <v>2</v>
      </c>
      <c r="O5384">
        <v>1</v>
      </c>
      <c r="P5384" s="119" t="s">
        <v>20254</v>
      </c>
    </row>
    <row r="5385" spans="1:16" x14ac:dyDescent="0.25">
      <c r="A5385">
        <v>10970</v>
      </c>
      <c r="B5385" s="119" t="s">
        <v>3048</v>
      </c>
      <c r="C5385">
        <v>45</v>
      </c>
      <c r="E5385">
        <v>579</v>
      </c>
      <c r="F5385">
        <v>126</v>
      </c>
      <c r="G5385">
        <v>392</v>
      </c>
      <c r="H5385">
        <v>1204</v>
      </c>
      <c r="I5385" s="119" t="s">
        <v>19</v>
      </c>
      <c r="J5385" s="119" t="s">
        <v>22</v>
      </c>
      <c r="K5385" s="1">
        <v>46255.758941458334</v>
      </c>
      <c r="L5385">
        <v>153</v>
      </c>
      <c r="M5385">
        <v>8</v>
      </c>
      <c r="N5385">
        <v>1</v>
      </c>
      <c r="O5385">
        <v>1</v>
      </c>
      <c r="P5385" s="119" t="s">
        <v>20254</v>
      </c>
    </row>
    <row r="5386" spans="1:16" x14ac:dyDescent="0.25">
      <c r="A5386">
        <v>10972</v>
      </c>
      <c r="B5386" s="119" t="s">
        <v>3049</v>
      </c>
      <c r="C5386">
        <v>40</v>
      </c>
      <c r="E5386">
        <v>623</v>
      </c>
      <c r="F5386">
        <v>166</v>
      </c>
      <c r="G5386">
        <v>522</v>
      </c>
      <c r="H5386">
        <v>863</v>
      </c>
      <c r="I5386" s="119" t="s">
        <v>19</v>
      </c>
      <c r="J5386" s="119" t="s">
        <v>22</v>
      </c>
      <c r="K5386" s="1">
        <v>46255.758941458334</v>
      </c>
      <c r="L5386">
        <v>10</v>
      </c>
      <c r="M5386">
        <v>7</v>
      </c>
      <c r="N5386">
        <v>3</v>
      </c>
      <c r="O5386">
        <v>1</v>
      </c>
      <c r="P5386" s="119" t="s">
        <v>20254</v>
      </c>
    </row>
    <row r="5387" spans="1:16" x14ac:dyDescent="0.25">
      <c r="A5387">
        <v>10973</v>
      </c>
      <c r="B5387" s="119" t="s">
        <v>3048</v>
      </c>
      <c r="C5387">
        <v>50</v>
      </c>
      <c r="E5387">
        <v>333</v>
      </c>
      <c r="F5387">
        <v>341</v>
      </c>
      <c r="G5387">
        <v>342</v>
      </c>
      <c r="H5387">
        <v>2031</v>
      </c>
      <c r="I5387" s="119" t="s">
        <v>19</v>
      </c>
      <c r="J5387" s="119" t="s">
        <v>139</v>
      </c>
      <c r="K5387" s="1">
        <v>46255.758941458334</v>
      </c>
      <c r="L5387">
        <v>5</v>
      </c>
      <c r="M5387">
        <v>4</v>
      </c>
      <c r="N5387">
        <v>2</v>
      </c>
      <c r="O5387">
        <v>0</v>
      </c>
      <c r="P5387" s="119" t="s">
        <v>20254</v>
      </c>
    </row>
    <row r="5388" spans="1:16" x14ac:dyDescent="0.25">
      <c r="A5388">
        <v>10975</v>
      </c>
      <c r="B5388" s="119" t="s">
        <v>3049</v>
      </c>
      <c r="C5388">
        <v>50</v>
      </c>
      <c r="E5388">
        <v>527</v>
      </c>
      <c r="F5388">
        <v>66</v>
      </c>
      <c r="G5388">
        <v>311</v>
      </c>
      <c r="H5388">
        <v>3795</v>
      </c>
      <c r="I5388" s="119" t="s">
        <v>19</v>
      </c>
      <c r="J5388" s="119" t="s">
        <v>139</v>
      </c>
      <c r="K5388" s="1">
        <v>46255.758941458334</v>
      </c>
      <c r="L5388">
        <v>8</v>
      </c>
      <c r="M5388">
        <v>5</v>
      </c>
      <c r="N5388">
        <v>2</v>
      </c>
      <c r="O5388">
        <v>1</v>
      </c>
      <c r="P5388" s="119" t="s">
        <v>20254</v>
      </c>
    </row>
    <row r="5389" spans="1:16" x14ac:dyDescent="0.25">
      <c r="A5389">
        <v>10976</v>
      </c>
      <c r="B5389" s="119" t="s">
        <v>3046</v>
      </c>
      <c r="C5389">
        <v>45</v>
      </c>
      <c r="E5389">
        <v>354</v>
      </c>
      <c r="F5389">
        <v>87</v>
      </c>
      <c r="G5389">
        <v>256</v>
      </c>
      <c r="H5389">
        <v>587</v>
      </c>
      <c r="I5389" s="119" t="s">
        <v>19</v>
      </c>
      <c r="J5389" s="119" t="s">
        <v>22</v>
      </c>
      <c r="K5389" s="1">
        <v>46255.758941458334</v>
      </c>
      <c r="L5389">
        <v>18</v>
      </c>
      <c r="M5389">
        <v>2</v>
      </c>
      <c r="N5389">
        <v>5</v>
      </c>
      <c r="O5389">
        <v>0</v>
      </c>
      <c r="P5389" s="119" t="s">
        <v>20254</v>
      </c>
    </row>
    <row r="5390" spans="1:16" x14ac:dyDescent="0.25">
      <c r="A5390">
        <v>10977</v>
      </c>
      <c r="B5390" s="119" t="s">
        <v>3047</v>
      </c>
      <c r="C5390">
        <v>45</v>
      </c>
      <c r="E5390">
        <v>714</v>
      </c>
      <c r="F5390">
        <v>145</v>
      </c>
      <c r="G5390">
        <v>431</v>
      </c>
      <c r="H5390">
        <v>499</v>
      </c>
      <c r="I5390" s="119" t="s">
        <v>19</v>
      </c>
      <c r="J5390" s="119" t="s">
        <v>22</v>
      </c>
      <c r="K5390" s="1">
        <v>46255.758941458334</v>
      </c>
      <c r="L5390">
        <v>261</v>
      </c>
      <c r="M5390">
        <v>2</v>
      </c>
      <c r="N5390">
        <v>254</v>
      </c>
      <c r="O5390">
        <v>0</v>
      </c>
      <c r="P5390" s="119" t="s">
        <v>20254</v>
      </c>
    </row>
    <row r="5391" spans="1:16" x14ac:dyDescent="0.25">
      <c r="A5391">
        <v>10978</v>
      </c>
      <c r="B5391" s="119" t="s">
        <v>3050</v>
      </c>
      <c r="C5391">
        <v>40</v>
      </c>
      <c r="E5391">
        <v>443</v>
      </c>
      <c r="F5391">
        <v>131</v>
      </c>
      <c r="G5391">
        <v>475</v>
      </c>
      <c r="H5391">
        <v>500</v>
      </c>
      <c r="I5391" s="119" t="s">
        <v>19</v>
      </c>
      <c r="J5391" s="119" t="s">
        <v>22</v>
      </c>
      <c r="K5391" s="1">
        <v>46255.758941458334</v>
      </c>
      <c r="L5391">
        <v>10</v>
      </c>
      <c r="M5391">
        <v>7</v>
      </c>
      <c r="N5391">
        <v>5</v>
      </c>
      <c r="O5391">
        <v>2</v>
      </c>
      <c r="P5391" s="119" t="s">
        <v>20254</v>
      </c>
    </row>
    <row r="5392" spans="1:16" x14ac:dyDescent="0.25">
      <c r="A5392">
        <v>10979</v>
      </c>
      <c r="B5392" s="119" t="s">
        <v>3050</v>
      </c>
      <c r="C5392">
        <v>50</v>
      </c>
      <c r="E5392">
        <v>318</v>
      </c>
      <c r="F5392">
        <v>195</v>
      </c>
      <c r="G5392">
        <v>399</v>
      </c>
      <c r="H5392">
        <v>2027</v>
      </c>
      <c r="I5392" s="119" t="s">
        <v>19</v>
      </c>
      <c r="J5392" s="119" t="s">
        <v>139</v>
      </c>
      <c r="K5392" s="1">
        <v>46255.758941458334</v>
      </c>
      <c r="L5392">
        <v>4</v>
      </c>
      <c r="M5392">
        <v>1</v>
      </c>
      <c r="N5392">
        <v>1</v>
      </c>
      <c r="O5392">
        <v>0</v>
      </c>
      <c r="P5392" s="119" t="s">
        <v>20254</v>
      </c>
    </row>
    <row r="5393" spans="1:16" x14ac:dyDescent="0.25">
      <c r="A5393">
        <v>10980</v>
      </c>
      <c r="B5393" s="119" t="s">
        <v>3051</v>
      </c>
      <c r="C5393">
        <v>50</v>
      </c>
      <c r="E5393">
        <v>557</v>
      </c>
      <c r="F5393">
        <v>105</v>
      </c>
      <c r="G5393">
        <v>686</v>
      </c>
      <c r="H5393">
        <v>484</v>
      </c>
      <c r="I5393" s="119" t="s">
        <v>19</v>
      </c>
      <c r="J5393" s="119" t="s">
        <v>139</v>
      </c>
      <c r="K5393" s="1">
        <v>46255.758941458334</v>
      </c>
      <c r="L5393">
        <v>49</v>
      </c>
      <c r="M5393">
        <v>13</v>
      </c>
      <c r="N5393">
        <v>13</v>
      </c>
      <c r="O5393">
        <v>1</v>
      </c>
      <c r="P5393" s="119" t="s">
        <v>20254</v>
      </c>
    </row>
    <row r="5394" spans="1:16" x14ac:dyDescent="0.25">
      <c r="A5394">
        <v>10981</v>
      </c>
      <c r="B5394" s="119" t="s">
        <v>3052</v>
      </c>
      <c r="C5394">
        <v>50</v>
      </c>
      <c r="E5394">
        <v>385</v>
      </c>
      <c r="F5394">
        <v>106</v>
      </c>
      <c r="G5394">
        <v>268</v>
      </c>
      <c r="H5394">
        <v>299</v>
      </c>
      <c r="I5394" s="119" t="s">
        <v>19</v>
      </c>
      <c r="J5394" s="119" t="s">
        <v>139</v>
      </c>
      <c r="K5394" s="1">
        <v>46255.758941458334</v>
      </c>
      <c r="L5394">
        <v>28</v>
      </c>
      <c r="M5394">
        <v>4</v>
      </c>
      <c r="N5394">
        <v>13</v>
      </c>
      <c r="O5394">
        <v>2</v>
      </c>
      <c r="P5394" s="119" t="s">
        <v>20254</v>
      </c>
    </row>
    <row r="5395" spans="1:16" x14ac:dyDescent="0.25">
      <c r="A5395">
        <v>10982</v>
      </c>
      <c r="B5395" s="119" t="s">
        <v>3053</v>
      </c>
      <c r="C5395">
        <v>45</v>
      </c>
      <c r="E5395">
        <v>1451</v>
      </c>
      <c r="F5395">
        <v>164</v>
      </c>
      <c r="G5395">
        <v>242</v>
      </c>
      <c r="H5395">
        <v>254</v>
      </c>
      <c r="I5395" s="119" t="s">
        <v>19</v>
      </c>
      <c r="J5395" s="119" t="s">
        <v>22</v>
      </c>
      <c r="K5395" s="1">
        <v>46255.758941458334</v>
      </c>
      <c r="L5395">
        <v>225</v>
      </c>
      <c r="M5395">
        <v>24</v>
      </c>
      <c r="N5395">
        <v>3</v>
      </c>
      <c r="O5395">
        <v>24</v>
      </c>
      <c r="P5395" s="119" t="s">
        <v>20254</v>
      </c>
    </row>
    <row r="5396" spans="1:16" x14ac:dyDescent="0.25">
      <c r="A5396">
        <v>10984</v>
      </c>
      <c r="B5396" s="119" t="s">
        <v>3054</v>
      </c>
      <c r="C5396">
        <v>40</v>
      </c>
      <c r="E5396">
        <v>763</v>
      </c>
      <c r="F5396">
        <v>140</v>
      </c>
      <c r="G5396">
        <v>173</v>
      </c>
      <c r="H5396">
        <v>234</v>
      </c>
      <c r="I5396" s="119" t="s">
        <v>19</v>
      </c>
      <c r="J5396" s="119" t="s">
        <v>22</v>
      </c>
      <c r="K5396" s="1">
        <v>46255.758941458334</v>
      </c>
      <c r="L5396">
        <v>4</v>
      </c>
      <c r="M5396">
        <v>0</v>
      </c>
      <c r="N5396">
        <v>0</v>
      </c>
      <c r="O5396">
        <v>0</v>
      </c>
      <c r="P5396" s="119" t="s">
        <v>20254</v>
      </c>
    </row>
    <row r="5397" spans="1:16" x14ac:dyDescent="0.25">
      <c r="A5397">
        <v>10985</v>
      </c>
      <c r="B5397" s="119" t="s">
        <v>3053</v>
      </c>
      <c r="C5397">
        <v>50</v>
      </c>
      <c r="E5397">
        <v>604</v>
      </c>
      <c r="F5397">
        <v>145</v>
      </c>
      <c r="G5397">
        <v>155</v>
      </c>
      <c r="H5397">
        <v>1042</v>
      </c>
      <c r="I5397" s="119" t="s">
        <v>19</v>
      </c>
      <c r="J5397" s="119" t="s">
        <v>139</v>
      </c>
      <c r="K5397" s="1">
        <v>46255.758941458334</v>
      </c>
      <c r="L5397">
        <v>5</v>
      </c>
      <c r="M5397">
        <v>1</v>
      </c>
      <c r="N5397">
        <v>2</v>
      </c>
      <c r="O5397">
        <v>0</v>
      </c>
      <c r="P5397" s="119" t="s">
        <v>20254</v>
      </c>
    </row>
    <row r="5398" spans="1:16" x14ac:dyDescent="0.25">
      <c r="A5398">
        <v>10987</v>
      </c>
      <c r="B5398" s="119" t="s">
        <v>3054</v>
      </c>
      <c r="C5398">
        <v>50</v>
      </c>
      <c r="E5398">
        <v>640</v>
      </c>
      <c r="F5398">
        <v>130</v>
      </c>
      <c r="G5398">
        <v>282</v>
      </c>
      <c r="H5398">
        <v>590</v>
      </c>
      <c r="I5398" s="119" t="s">
        <v>19</v>
      </c>
      <c r="J5398" s="119" t="s">
        <v>139</v>
      </c>
      <c r="K5398" s="1">
        <v>46255.758941458334</v>
      </c>
      <c r="L5398">
        <v>45</v>
      </c>
      <c r="M5398">
        <v>1</v>
      </c>
      <c r="N5398">
        <v>0</v>
      </c>
      <c r="O5398">
        <v>0</v>
      </c>
      <c r="P5398" s="119" t="s">
        <v>20254</v>
      </c>
    </row>
    <row r="5399" spans="1:16" x14ac:dyDescent="0.25">
      <c r="A5399">
        <v>10988</v>
      </c>
      <c r="B5399" s="119" t="s">
        <v>3051</v>
      </c>
      <c r="C5399">
        <v>45</v>
      </c>
      <c r="E5399">
        <v>734</v>
      </c>
      <c r="F5399">
        <v>72</v>
      </c>
      <c r="G5399">
        <v>519</v>
      </c>
      <c r="H5399">
        <v>171</v>
      </c>
      <c r="I5399" s="119" t="s">
        <v>19</v>
      </c>
      <c r="J5399" s="119" t="s">
        <v>22</v>
      </c>
      <c r="K5399" s="1">
        <v>46255.758941458334</v>
      </c>
      <c r="L5399">
        <v>258</v>
      </c>
      <c r="M5399">
        <v>24</v>
      </c>
      <c r="N5399">
        <v>14</v>
      </c>
      <c r="O5399">
        <v>21</v>
      </c>
      <c r="P5399" s="119" t="s">
        <v>20254</v>
      </c>
    </row>
    <row r="5400" spans="1:16" x14ac:dyDescent="0.25">
      <c r="A5400">
        <v>10989</v>
      </c>
      <c r="B5400" s="119" t="s">
        <v>3052</v>
      </c>
      <c r="C5400">
        <v>45</v>
      </c>
      <c r="E5400">
        <v>919</v>
      </c>
      <c r="F5400">
        <v>161</v>
      </c>
      <c r="G5400">
        <v>554</v>
      </c>
      <c r="H5400">
        <v>196</v>
      </c>
      <c r="I5400" s="119" t="s">
        <v>19</v>
      </c>
      <c r="J5400" s="119" t="s">
        <v>22</v>
      </c>
      <c r="K5400" s="1">
        <v>46255.758941458334</v>
      </c>
      <c r="L5400">
        <v>28</v>
      </c>
      <c r="M5400">
        <v>0</v>
      </c>
      <c r="N5400">
        <v>5</v>
      </c>
      <c r="O5400">
        <v>0</v>
      </c>
      <c r="P5400" s="119" t="s">
        <v>20254</v>
      </c>
    </row>
    <row r="5401" spans="1:16" x14ac:dyDescent="0.25">
      <c r="A5401">
        <v>10990</v>
      </c>
      <c r="B5401" s="119" t="s">
        <v>3055</v>
      </c>
      <c r="C5401">
        <v>40</v>
      </c>
      <c r="E5401">
        <v>1133</v>
      </c>
      <c r="F5401">
        <v>122</v>
      </c>
      <c r="G5401">
        <v>220</v>
      </c>
      <c r="H5401">
        <v>198</v>
      </c>
      <c r="I5401" s="119" t="s">
        <v>19</v>
      </c>
      <c r="J5401" s="119" t="s">
        <v>22</v>
      </c>
      <c r="K5401" s="1">
        <v>46255.758941458334</v>
      </c>
      <c r="L5401">
        <v>10</v>
      </c>
      <c r="M5401">
        <v>4</v>
      </c>
      <c r="N5401">
        <v>2</v>
      </c>
      <c r="O5401">
        <v>1</v>
      </c>
      <c r="P5401" s="119" t="s">
        <v>20254</v>
      </c>
    </row>
    <row r="5402" spans="1:16" x14ac:dyDescent="0.25">
      <c r="A5402">
        <v>10991</v>
      </c>
      <c r="B5402" s="119" t="s">
        <v>3055</v>
      </c>
      <c r="C5402">
        <v>50</v>
      </c>
      <c r="E5402">
        <v>762</v>
      </c>
      <c r="F5402">
        <v>92</v>
      </c>
      <c r="G5402">
        <v>172</v>
      </c>
      <c r="H5402">
        <v>467</v>
      </c>
      <c r="I5402" s="119" t="s">
        <v>19</v>
      </c>
      <c r="J5402" s="119" t="s">
        <v>139</v>
      </c>
      <c r="K5402" s="1">
        <v>46255.758941458334</v>
      </c>
      <c r="L5402">
        <v>0</v>
      </c>
      <c r="M5402">
        <v>2</v>
      </c>
      <c r="N5402">
        <v>0</v>
      </c>
      <c r="O5402">
        <v>1</v>
      </c>
      <c r="P5402" s="119" t="s">
        <v>20254</v>
      </c>
    </row>
    <row r="5403" spans="1:16" x14ac:dyDescent="0.25">
      <c r="A5403">
        <v>10992</v>
      </c>
      <c r="B5403" s="119" t="s">
        <v>3056</v>
      </c>
      <c r="C5403">
        <v>50</v>
      </c>
      <c r="E5403">
        <v>1504</v>
      </c>
      <c r="F5403">
        <v>171</v>
      </c>
      <c r="G5403">
        <v>700</v>
      </c>
      <c r="H5403">
        <v>271</v>
      </c>
      <c r="I5403" s="119" t="s">
        <v>19</v>
      </c>
      <c r="J5403" s="119" t="s">
        <v>139</v>
      </c>
      <c r="K5403" s="1">
        <v>46255.758941458334</v>
      </c>
      <c r="L5403">
        <v>250</v>
      </c>
      <c r="M5403">
        <v>15</v>
      </c>
      <c r="N5403">
        <v>0</v>
      </c>
      <c r="O5403">
        <v>4</v>
      </c>
      <c r="P5403" s="119" t="s">
        <v>20254</v>
      </c>
    </row>
    <row r="5404" spans="1:16" x14ac:dyDescent="0.25">
      <c r="A5404">
        <v>10993</v>
      </c>
      <c r="B5404" s="119" t="s">
        <v>3057</v>
      </c>
      <c r="C5404">
        <v>50</v>
      </c>
      <c r="E5404">
        <v>1699</v>
      </c>
      <c r="F5404">
        <v>128</v>
      </c>
      <c r="G5404">
        <v>527</v>
      </c>
      <c r="H5404">
        <v>497</v>
      </c>
      <c r="I5404" s="119" t="s">
        <v>19</v>
      </c>
      <c r="J5404" s="119" t="s">
        <v>139</v>
      </c>
      <c r="K5404" s="1">
        <v>46255.758941458334</v>
      </c>
      <c r="L5404">
        <v>5</v>
      </c>
      <c r="M5404">
        <v>2</v>
      </c>
      <c r="N5404">
        <v>1</v>
      </c>
      <c r="O5404">
        <v>0</v>
      </c>
      <c r="P5404" s="119" t="s">
        <v>20254</v>
      </c>
    </row>
    <row r="5405" spans="1:16" x14ac:dyDescent="0.25">
      <c r="A5405">
        <v>10994</v>
      </c>
      <c r="B5405" s="119" t="s">
        <v>3058</v>
      </c>
      <c r="C5405">
        <v>45</v>
      </c>
      <c r="E5405">
        <v>2512</v>
      </c>
      <c r="F5405">
        <v>131</v>
      </c>
      <c r="G5405">
        <v>424</v>
      </c>
      <c r="H5405">
        <v>227</v>
      </c>
      <c r="I5405" s="119" t="s">
        <v>19</v>
      </c>
      <c r="J5405" s="119" t="s">
        <v>22</v>
      </c>
      <c r="K5405" s="1">
        <v>46255.758941458334</v>
      </c>
      <c r="L5405">
        <v>6</v>
      </c>
      <c r="M5405">
        <v>10</v>
      </c>
      <c r="N5405">
        <v>1</v>
      </c>
      <c r="O5405">
        <v>2</v>
      </c>
      <c r="P5405" s="119" t="s">
        <v>20254</v>
      </c>
    </row>
    <row r="5406" spans="1:16" x14ac:dyDescent="0.25">
      <c r="A5406">
        <v>10996</v>
      </c>
      <c r="B5406" s="119" t="s">
        <v>3059</v>
      </c>
      <c r="C5406">
        <v>40</v>
      </c>
      <c r="E5406">
        <v>2338</v>
      </c>
      <c r="F5406">
        <v>160</v>
      </c>
      <c r="G5406">
        <v>637</v>
      </c>
      <c r="H5406">
        <v>699</v>
      </c>
      <c r="I5406" s="119" t="s">
        <v>19</v>
      </c>
      <c r="J5406" s="119" t="s">
        <v>22</v>
      </c>
      <c r="K5406" s="1">
        <v>46255.758941458334</v>
      </c>
      <c r="L5406">
        <v>5</v>
      </c>
      <c r="M5406">
        <v>6</v>
      </c>
      <c r="N5406">
        <v>1</v>
      </c>
      <c r="O5406">
        <v>1</v>
      </c>
      <c r="P5406" s="119" t="s">
        <v>20254</v>
      </c>
    </row>
    <row r="5407" spans="1:16" x14ac:dyDescent="0.25">
      <c r="A5407">
        <v>10997</v>
      </c>
      <c r="B5407" s="119" t="s">
        <v>3058</v>
      </c>
      <c r="C5407">
        <v>50</v>
      </c>
      <c r="E5407">
        <v>931</v>
      </c>
      <c r="F5407">
        <v>117</v>
      </c>
      <c r="G5407">
        <v>473</v>
      </c>
      <c r="H5407">
        <v>1398</v>
      </c>
      <c r="I5407" s="119" t="s">
        <v>19</v>
      </c>
      <c r="J5407" s="119" t="s">
        <v>139</v>
      </c>
      <c r="K5407" s="1">
        <v>46255.758941458334</v>
      </c>
      <c r="L5407">
        <v>5</v>
      </c>
      <c r="M5407">
        <v>1</v>
      </c>
      <c r="N5407">
        <v>2</v>
      </c>
      <c r="O5407">
        <v>0</v>
      </c>
      <c r="P5407" s="119" t="s">
        <v>20254</v>
      </c>
    </row>
    <row r="5408" spans="1:16" x14ac:dyDescent="0.25">
      <c r="A5408">
        <v>10999</v>
      </c>
      <c r="B5408" s="119" t="s">
        <v>3059</v>
      </c>
      <c r="C5408">
        <v>50</v>
      </c>
      <c r="E5408">
        <v>337</v>
      </c>
      <c r="F5408">
        <v>148</v>
      </c>
      <c r="G5408">
        <v>580</v>
      </c>
      <c r="H5408">
        <v>244</v>
      </c>
      <c r="I5408" s="119" t="s">
        <v>19</v>
      </c>
      <c r="J5408" s="119" t="s">
        <v>139</v>
      </c>
      <c r="K5408" s="1">
        <v>46255.758941458334</v>
      </c>
      <c r="L5408">
        <v>5</v>
      </c>
      <c r="M5408">
        <v>6</v>
      </c>
      <c r="N5408">
        <v>0</v>
      </c>
      <c r="O5408">
        <v>2</v>
      </c>
      <c r="P5408" s="119" t="s">
        <v>20254</v>
      </c>
    </row>
    <row r="5409" spans="1:16" x14ac:dyDescent="0.25">
      <c r="A5409">
        <v>11000</v>
      </c>
      <c r="B5409" s="119" t="s">
        <v>3056</v>
      </c>
      <c r="C5409">
        <v>45</v>
      </c>
      <c r="E5409">
        <v>1333</v>
      </c>
      <c r="F5409">
        <v>81</v>
      </c>
      <c r="G5409">
        <v>858</v>
      </c>
      <c r="H5409">
        <v>399</v>
      </c>
      <c r="I5409" s="119" t="s">
        <v>19</v>
      </c>
      <c r="J5409" s="119" t="s">
        <v>22</v>
      </c>
      <c r="K5409" s="1">
        <v>46255.758941458334</v>
      </c>
      <c r="L5409">
        <v>19</v>
      </c>
      <c r="M5409">
        <v>13</v>
      </c>
      <c r="N5409">
        <v>4</v>
      </c>
      <c r="O5409">
        <v>1</v>
      </c>
      <c r="P5409" s="119" t="s">
        <v>20254</v>
      </c>
    </row>
    <row r="5410" spans="1:16" x14ac:dyDescent="0.25">
      <c r="A5410">
        <v>11001</v>
      </c>
      <c r="B5410" s="119" t="s">
        <v>3057</v>
      </c>
      <c r="C5410">
        <v>45</v>
      </c>
      <c r="E5410">
        <v>1570</v>
      </c>
      <c r="F5410">
        <v>154</v>
      </c>
      <c r="G5410">
        <v>757</v>
      </c>
      <c r="H5410">
        <v>216</v>
      </c>
      <c r="I5410" s="119" t="s">
        <v>19</v>
      </c>
      <c r="J5410" s="119" t="s">
        <v>22</v>
      </c>
      <c r="K5410" s="1">
        <v>46255.758941458334</v>
      </c>
      <c r="L5410">
        <v>260</v>
      </c>
      <c r="M5410">
        <v>4</v>
      </c>
      <c r="N5410">
        <v>251</v>
      </c>
      <c r="O5410">
        <v>1</v>
      </c>
      <c r="P5410" s="119" t="s">
        <v>20254</v>
      </c>
    </row>
    <row r="5411" spans="1:16" x14ac:dyDescent="0.25">
      <c r="A5411">
        <v>11002</v>
      </c>
      <c r="B5411" s="119" t="s">
        <v>3060</v>
      </c>
      <c r="C5411">
        <v>40</v>
      </c>
      <c r="E5411">
        <v>661</v>
      </c>
      <c r="F5411">
        <v>120</v>
      </c>
      <c r="G5411">
        <v>342</v>
      </c>
      <c r="H5411">
        <v>1399</v>
      </c>
      <c r="I5411" s="119" t="s">
        <v>19</v>
      </c>
      <c r="J5411" s="119" t="s">
        <v>22</v>
      </c>
      <c r="K5411" s="1">
        <v>46255.758941458334</v>
      </c>
      <c r="L5411">
        <v>5</v>
      </c>
      <c r="M5411">
        <v>6</v>
      </c>
      <c r="N5411">
        <v>2</v>
      </c>
      <c r="O5411">
        <v>3</v>
      </c>
      <c r="P5411" s="119" t="s">
        <v>20254</v>
      </c>
    </row>
    <row r="5412" spans="1:16" x14ac:dyDescent="0.25">
      <c r="A5412">
        <v>11003</v>
      </c>
      <c r="B5412" s="119" t="s">
        <v>3060</v>
      </c>
      <c r="C5412">
        <v>50</v>
      </c>
      <c r="E5412">
        <v>447</v>
      </c>
      <c r="F5412">
        <v>68</v>
      </c>
      <c r="G5412">
        <v>600</v>
      </c>
      <c r="H5412">
        <v>324</v>
      </c>
      <c r="I5412" s="119" t="s">
        <v>19</v>
      </c>
      <c r="J5412" s="119" t="s">
        <v>139</v>
      </c>
      <c r="K5412" s="1">
        <v>46255.758941458334</v>
      </c>
      <c r="L5412">
        <v>5</v>
      </c>
      <c r="M5412">
        <v>3</v>
      </c>
      <c r="N5412">
        <v>2</v>
      </c>
      <c r="O5412">
        <v>0</v>
      </c>
      <c r="P5412" s="119" t="s">
        <v>20254</v>
      </c>
    </row>
    <row r="5413" spans="1:16" x14ac:dyDescent="0.25">
      <c r="A5413">
        <v>11004</v>
      </c>
      <c r="B5413" s="119" t="s">
        <v>3061</v>
      </c>
      <c r="C5413">
        <v>50</v>
      </c>
      <c r="E5413">
        <v>1521</v>
      </c>
      <c r="F5413">
        <v>152</v>
      </c>
      <c r="G5413">
        <v>883</v>
      </c>
      <c r="H5413">
        <v>841</v>
      </c>
      <c r="I5413" s="119" t="s">
        <v>19</v>
      </c>
      <c r="J5413" s="119" t="s">
        <v>139</v>
      </c>
      <c r="K5413" s="1">
        <v>46255.758941458334</v>
      </c>
      <c r="L5413">
        <v>17</v>
      </c>
      <c r="M5413">
        <v>13</v>
      </c>
      <c r="N5413">
        <v>4</v>
      </c>
      <c r="O5413">
        <v>1</v>
      </c>
      <c r="P5413" s="119" t="s">
        <v>20254</v>
      </c>
    </row>
    <row r="5414" spans="1:16" x14ac:dyDescent="0.25">
      <c r="A5414">
        <v>11005</v>
      </c>
      <c r="B5414" s="119" t="s">
        <v>3062</v>
      </c>
      <c r="C5414">
        <v>50</v>
      </c>
      <c r="E5414">
        <v>152</v>
      </c>
      <c r="F5414">
        <v>221</v>
      </c>
      <c r="G5414">
        <v>144</v>
      </c>
      <c r="H5414">
        <v>544</v>
      </c>
      <c r="I5414" s="119" t="s">
        <v>19</v>
      </c>
      <c r="J5414" s="119" t="s">
        <v>139</v>
      </c>
      <c r="K5414" s="1">
        <v>46255.758941458334</v>
      </c>
      <c r="L5414">
        <v>4</v>
      </c>
      <c r="M5414">
        <v>5</v>
      </c>
      <c r="N5414">
        <v>1</v>
      </c>
      <c r="O5414">
        <v>1</v>
      </c>
      <c r="P5414" s="119" t="s">
        <v>20254</v>
      </c>
    </row>
    <row r="5415" spans="1:16" x14ac:dyDescent="0.25">
      <c r="A5415">
        <v>11006</v>
      </c>
      <c r="B5415" s="119" t="s">
        <v>3063</v>
      </c>
      <c r="C5415">
        <v>45</v>
      </c>
      <c r="E5415">
        <v>1074</v>
      </c>
      <c r="F5415">
        <v>141</v>
      </c>
      <c r="G5415">
        <v>330</v>
      </c>
      <c r="H5415">
        <v>213</v>
      </c>
      <c r="I5415" s="119" t="s">
        <v>19</v>
      </c>
      <c r="J5415" s="119" t="s">
        <v>22</v>
      </c>
      <c r="K5415" s="1">
        <v>46255.758941458334</v>
      </c>
      <c r="L5415">
        <v>2</v>
      </c>
      <c r="M5415">
        <v>0</v>
      </c>
      <c r="N5415">
        <v>0</v>
      </c>
      <c r="O5415">
        <v>0</v>
      </c>
      <c r="P5415" s="119" t="s">
        <v>20254</v>
      </c>
    </row>
    <row r="5416" spans="1:16" x14ac:dyDescent="0.25">
      <c r="A5416">
        <v>11008</v>
      </c>
      <c r="B5416" s="119" t="s">
        <v>3064</v>
      </c>
      <c r="C5416">
        <v>40</v>
      </c>
      <c r="E5416">
        <v>1663</v>
      </c>
      <c r="F5416">
        <v>130</v>
      </c>
      <c r="G5416">
        <v>175</v>
      </c>
      <c r="H5416">
        <v>527</v>
      </c>
      <c r="I5416" s="119" t="s">
        <v>19</v>
      </c>
      <c r="J5416" s="119" t="s">
        <v>22</v>
      </c>
      <c r="K5416" s="1">
        <v>46255.758941458334</v>
      </c>
      <c r="L5416">
        <v>11</v>
      </c>
      <c r="M5416">
        <v>7</v>
      </c>
      <c r="N5416">
        <v>4</v>
      </c>
      <c r="O5416">
        <v>2</v>
      </c>
      <c r="P5416" s="119" t="s">
        <v>20254</v>
      </c>
    </row>
    <row r="5417" spans="1:16" x14ac:dyDescent="0.25">
      <c r="A5417">
        <v>11009</v>
      </c>
      <c r="B5417" s="119" t="s">
        <v>3063</v>
      </c>
      <c r="C5417">
        <v>50</v>
      </c>
      <c r="E5417">
        <v>409</v>
      </c>
      <c r="F5417">
        <v>212</v>
      </c>
      <c r="G5417">
        <v>129</v>
      </c>
      <c r="H5417">
        <v>9000</v>
      </c>
      <c r="I5417" s="119" t="s">
        <v>19</v>
      </c>
      <c r="J5417" s="119" t="s">
        <v>139</v>
      </c>
      <c r="K5417" s="1">
        <v>46255.758941458334</v>
      </c>
      <c r="L5417">
        <v>6</v>
      </c>
      <c r="M5417">
        <v>1</v>
      </c>
      <c r="N5417">
        <v>4</v>
      </c>
      <c r="O5417">
        <v>0</v>
      </c>
      <c r="P5417" s="119" t="s">
        <v>20254</v>
      </c>
    </row>
    <row r="5418" spans="1:16" x14ac:dyDescent="0.25">
      <c r="A5418">
        <v>11011</v>
      </c>
      <c r="B5418" s="119" t="s">
        <v>3064</v>
      </c>
      <c r="C5418">
        <v>50</v>
      </c>
      <c r="E5418">
        <v>1325</v>
      </c>
      <c r="F5418">
        <v>73</v>
      </c>
      <c r="G5418">
        <v>429</v>
      </c>
      <c r="H5418">
        <v>299</v>
      </c>
      <c r="I5418" s="119" t="s">
        <v>19</v>
      </c>
      <c r="J5418" s="119" t="s">
        <v>139</v>
      </c>
      <c r="K5418" s="1">
        <v>46255.758941458334</v>
      </c>
      <c r="L5418">
        <v>11</v>
      </c>
      <c r="M5418">
        <v>6</v>
      </c>
      <c r="N5418">
        <v>3</v>
      </c>
      <c r="O5418">
        <v>1</v>
      </c>
      <c r="P5418" s="119" t="s">
        <v>20254</v>
      </c>
    </row>
    <row r="5419" spans="1:16" x14ac:dyDescent="0.25">
      <c r="A5419">
        <v>11012</v>
      </c>
      <c r="B5419" s="119" t="s">
        <v>3061</v>
      </c>
      <c r="C5419">
        <v>45</v>
      </c>
      <c r="E5419">
        <v>937</v>
      </c>
      <c r="F5419">
        <v>129</v>
      </c>
      <c r="G5419">
        <v>466</v>
      </c>
      <c r="H5419">
        <v>199</v>
      </c>
      <c r="I5419" s="119" t="s">
        <v>19</v>
      </c>
      <c r="J5419" s="119" t="s">
        <v>22</v>
      </c>
      <c r="K5419" s="1">
        <v>46255.758941458334</v>
      </c>
      <c r="L5419">
        <v>118</v>
      </c>
      <c r="M5419">
        <v>0</v>
      </c>
      <c r="N5419">
        <v>6</v>
      </c>
      <c r="O5419">
        <v>0</v>
      </c>
      <c r="P5419" s="119" t="s">
        <v>20254</v>
      </c>
    </row>
    <row r="5420" spans="1:16" x14ac:dyDescent="0.25">
      <c r="A5420">
        <v>11013</v>
      </c>
      <c r="B5420" s="119" t="s">
        <v>3062</v>
      </c>
      <c r="C5420">
        <v>45</v>
      </c>
      <c r="E5420">
        <v>1448</v>
      </c>
      <c r="F5420">
        <v>201</v>
      </c>
      <c r="G5420">
        <v>245</v>
      </c>
      <c r="H5420">
        <v>211</v>
      </c>
      <c r="I5420" s="119" t="s">
        <v>19</v>
      </c>
      <c r="J5420" s="119" t="s">
        <v>22</v>
      </c>
      <c r="K5420" s="1">
        <v>46255.758941458334</v>
      </c>
      <c r="L5420">
        <v>17</v>
      </c>
      <c r="M5420">
        <v>6</v>
      </c>
      <c r="N5420">
        <v>7</v>
      </c>
      <c r="O5420">
        <v>0</v>
      </c>
      <c r="P5420" s="119" t="s">
        <v>20254</v>
      </c>
    </row>
    <row r="5421" spans="1:16" x14ac:dyDescent="0.25">
      <c r="A5421">
        <v>11014</v>
      </c>
      <c r="B5421" s="119" t="s">
        <v>3065</v>
      </c>
      <c r="C5421">
        <v>40</v>
      </c>
      <c r="E5421">
        <v>1720</v>
      </c>
      <c r="F5421">
        <v>141</v>
      </c>
      <c r="G5421">
        <v>419</v>
      </c>
      <c r="H5421">
        <v>519</v>
      </c>
      <c r="I5421" s="119" t="s">
        <v>19</v>
      </c>
      <c r="J5421" s="119" t="s">
        <v>22</v>
      </c>
      <c r="K5421" s="1">
        <v>46255.758941458334</v>
      </c>
      <c r="L5421">
        <v>13</v>
      </c>
      <c r="M5421">
        <v>6</v>
      </c>
      <c r="N5421">
        <v>2</v>
      </c>
      <c r="O5421">
        <v>1</v>
      </c>
      <c r="P5421" s="119" t="s">
        <v>20254</v>
      </c>
    </row>
    <row r="5422" spans="1:16" x14ac:dyDescent="0.25">
      <c r="A5422">
        <v>11015</v>
      </c>
      <c r="B5422" s="119" t="s">
        <v>3065</v>
      </c>
      <c r="C5422">
        <v>50</v>
      </c>
      <c r="E5422">
        <v>1136</v>
      </c>
      <c r="F5422">
        <v>95</v>
      </c>
      <c r="G5422">
        <v>184</v>
      </c>
      <c r="H5422">
        <v>667</v>
      </c>
      <c r="I5422" s="119" t="s">
        <v>19</v>
      </c>
      <c r="J5422" s="119" t="s">
        <v>139</v>
      </c>
      <c r="K5422" s="1">
        <v>46255.758941458334</v>
      </c>
      <c r="L5422">
        <v>7</v>
      </c>
      <c r="M5422">
        <v>3</v>
      </c>
      <c r="N5422">
        <v>2</v>
      </c>
      <c r="O5422">
        <v>1</v>
      </c>
      <c r="P5422" s="119" t="s">
        <v>20254</v>
      </c>
    </row>
    <row r="5423" spans="1:16" x14ac:dyDescent="0.25">
      <c r="A5423">
        <v>11016</v>
      </c>
      <c r="B5423" s="119" t="s">
        <v>3066</v>
      </c>
      <c r="C5423">
        <v>10</v>
      </c>
      <c r="E5423">
        <v>476</v>
      </c>
      <c r="F5423">
        <v>227</v>
      </c>
      <c r="G5423">
        <v>711</v>
      </c>
      <c r="H5423">
        <v>593</v>
      </c>
      <c r="I5423" s="119" t="s">
        <v>19</v>
      </c>
      <c r="J5423" s="119" t="s">
        <v>22</v>
      </c>
      <c r="K5423" s="1">
        <v>46255.758941458334</v>
      </c>
      <c r="L5423">
        <v>0</v>
      </c>
      <c r="M5423">
        <v>8</v>
      </c>
      <c r="N5423">
        <v>0</v>
      </c>
      <c r="O5423">
        <v>0</v>
      </c>
      <c r="P5423" s="119" t="s">
        <v>20254</v>
      </c>
    </row>
    <row r="5424" spans="1:16" x14ac:dyDescent="0.25">
      <c r="A5424">
        <v>11017</v>
      </c>
      <c r="B5424" s="119" t="s">
        <v>3066</v>
      </c>
      <c r="C5424">
        <v>20</v>
      </c>
      <c r="E5424">
        <v>121</v>
      </c>
      <c r="F5424">
        <v>348</v>
      </c>
      <c r="G5424">
        <v>534</v>
      </c>
      <c r="H5424">
        <v>3248</v>
      </c>
      <c r="I5424" s="119" t="s">
        <v>19</v>
      </c>
      <c r="J5424" s="119" t="s">
        <v>139</v>
      </c>
      <c r="K5424" s="1">
        <v>46255.758941458334</v>
      </c>
      <c r="L5424">
        <v>3</v>
      </c>
      <c r="M5424">
        <v>13</v>
      </c>
      <c r="N5424">
        <v>1</v>
      </c>
      <c r="O5424">
        <v>2</v>
      </c>
      <c r="P5424" s="119" t="s">
        <v>20254</v>
      </c>
    </row>
    <row r="5425" spans="1:16" x14ac:dyDescent="0.25">
      <c r="A5425">
        <v>11018</v>
      </c>
      <c r="B5425" s="119" t="s">
        <v>3025</v>
      </c>
      <c r="C5425">
        <v>20</v>
      </c>
      <c r="E5425">
        <v>121</v>
      </c>
      <c r="F5425">
        <v>102</v>
      </c>
      <c r="G5425">
        <v>386</v>
      </c>
      <c r="H5425">
        <v>3148</v>
      </c>
      <c r="I5425" s="119" t="s">
        <v>19</v>
      </c>
      <c r="J5425" s="119" t="s">
        <v>139</v>
      </c>
      <c r="K5425" s="1">
        <v>46255.758941458334</v>
      </c>
      <c r="L5425">
        <v>2</v>
      </c>
      <c r="M5425">
        <v>4</v>
      </c>
      <c r="N5425">
        <v>1</v>
      </c>
      <c r="O5425">
        <v>1</v>
      </c>
      <c r="P5425" s="119" t="s">
        <v>20254</v>
      </c>
    </row>
    <row r="5426" spans="1:16" x14ac:dyDescent="0.25">
      <c r="A5426">
        <v>11019</v>
      </c>
      <c r="B5426" s="119" t="s">
        <v>3067</v>
      </c>
      <c r="C5426">
        <v>10</v>
      </c>
      <c r="E5426">
        <v>1289</v>
      </c>
      <c r="F5426">
        <v>50</v>
      </c>
      <c r="G5426">
        <v>1126</v>
      </c>
      <c r="H5426">
        <v>89</v>
      </c>
      <c r="I5426" s="119" t="s">
        <v>19</v>
      </c>
      <c r="J5426" s="119" t="s">
        <v>22</v>
      </c>
      <c r="K5426" s="1">
        <v>46255.758941458334</v>
      </c>
      <c r="L5426">
        <v>6</v>
      </c>
      <c r="M5426">
        <v>0</v>
      </c>
      <c r="N5426">
        <v>1</v>
      </c>
      <c r="O5426">
        <v>0</v>
      </c>
      <c r="P5426" s="119" t="s">
        <v>20254</v>
      </c>
    </row>
    <row r="5427" spans="1:16" x14ac:dyDescent="0.25">
      <c r="A5427">
        <v>11020</v>
      </c>
      <c r="B5427" s="119" t="s">
        <v>3067</v>
      </c>
      <c r="C5427">
        <v>20</v>
      </c>
      <c r="E5427">
        <v>462</v>
      </c>
      <c r="F5427">
        <v>251</v>
      </c>
      <c r="G5427">
        <v>2395</v>
      </c>
      <c r="H5427">
        <v>1833</v>
      </c>
      <c r="I5427" s="119" t="s">
        <v>19</v>
      </c>
      <c r="J5427" s="119" t="s">
        <v>139</v>
      </c>
      <c r="K5427" s="1">
        <v>46255.758941458334</v>
      </c>
      <c r="L5427">
        <v>0</v>
      </c>
      <c r="M5427">
        <v>7</v>
      </c>
      <c r="N5427">
        <v>0</v>
      </c>
      <c r="O5427">
        <v>1</v>
      </c>
      <c r="P5427" s="119" t="s">
        <v>20254</v>
      </c>
    </row>
    <row r="5428" spans="1:16" x14ac:dyDescent="0.25">
      <c r="A5428">
        <v>11021</v>
      </c>
      <c r="B5428" s="119" t="s">
        <v>3026</v>
      </c>
      <c r="C5428">
        <v>20</v>
      </c>
      <c r="E5428">
        <v>283</v>
      </c>
      <c r="F5428">
        <v>243</v>
      </c>
      <c r="G5428">
        <v>219</v>
      </c>
      <c r="H5428">
        <v>428</v>
      </c>
      <c r="I5428" s="119" t="s">
        <v>19</v>
      </c>
      <c r="J5428" s="119" t="s">
        <v>139</v>
      </c>
      <c r="K5428" s="1">
        <v>46255.758941458334</v>
      </c>
      <c r="L5428">
        <v>3</v>
      </c>
      <c r="M5428">
        <v>3</v>
      </c>
      <c r="N5428">
        <v>1</v>
      </c>
      <c r="O5428">
        <v>1</v>
      </c>
      <c r="P5428" s="119" t="s">
        <v>20254</v>
      </c>
    </row>
    <row r="5429" spans="1:16" x14ac:dyDescent="0.25">
      <c r="A5429">
        <v>11022</v>
      </c>
      <c r="B5429" s="119" t="s">
        <v>3068</v>
      </c>
      <c r="C5429">
        <v>10</v>
      </c>
      <c r="E5429">
        <v>1768</v>
      </c>
      <c r="F5429">
        <v>31</v>
      </c>
      <c r="G5429">
        <v>631</v>
      </c>
      <c r="H5429">
        <v>87</v>
      </c>
      <c r="I5429" s="119" t="s">
        <v>19</v>
      </c>
      <c r="J5429" s="119" t="s">
        <v>22</v>
      </c>
      <c r="K5429" s="1">
        <v>46255.758941458334</v>
      </c>
      <c r="L5429">
        <v>0</v>
      </c>
      <c r="M5429">
        <v>10</v>
      </c>
      <c r="N5429">
        <v>0</v>
      </c>
      <c r="O5429">
        <v>0</v>
      </c>
      <c r="P5429" s="119" t="s">
        <v>20254</v>
      </c>
    </row>
    <row r="5430" spans="1:16" x14ac:dyDescent="0.25">
      <c r="A5430">
        <v>11023</v>
      </c>
      <c r="B5430" s="119" t="s">
        <v>3068</v>
      </c>
      <c r="C5430">
        <v>20</v>
      </c>
      <c r="E5430">
        <v>182</v>
      </c>
      <c r="F5430">
        <v>59</v>
      </c>
      <c r="G5430">
        <v>799</v>
      </c>
      <c r="H5430">
        <v>1256</v>
      </c>
      <c r="I5430" s="119" t="s">
        <v>19</v>
      </c>
      <c r="J5430" s="119" t="s">
        <v>139</v>
      </c>
      <c r="K5430" s="1">
        <v>46255.758941458334</v>
      </c>
      <c r="L5430">
        <v>1</v>
      </c>
      <c r="M5430">
        <v>18</v>
      </c>
      <c r="N5430">
        <v>0</v>
      </c>
      <c r="O5430">
        <v>1</v>
      </c>
      <c r="P5430" s="119" t="s">
        <v>20254</v>
      </c>
    </row>
    <row r="5431" spans="1:16" x14ac:dyDescent="0.25">
      <c r="A5431">
        <v>11024</v>
      </c>
      <c r="B5431" s="119" t="s">
        <v>3027</v>
      </c>
      <c r="C5431">
        <v>20</v>
      </c>
      <c r="E5431">
        <v>5</v>
      </c>
      <c r="F5431">
        <v>45</v>
      </c>
      <c r="G5431">
        <v>442</v>
      </c>
      <c r="H5431">
        <v>838</v>
      </c>
      <c r="I5431" s="119" t="s">
        <v>19</v>
      </c>
      <c r="J5431" s="119" t="s">
        <v>139</v>
      </c>
      <c r="K5431" s="1">
        <v>46255.758941458334</v>
      </c>
      <c r="L5431">
        <v>1</v>
      </c>
      <c r="M5431">
        <v>2</v>
      </c>
      <c r="N5431">
        <v>0</v>
      </c>
      <c r="O5431">
        <v>1</v>
      </c>
      <c r="P5431" s="119" t="s">
        <v>20254</v>
      </c>
    </row>
    <row r="5432" spans="1:16" x14ac:dyDescent="0.25">
      <c r="A5432">
        <v>11025</v>
      </c>
      <c r="B5432" s="119" t="s">
        <v>3069</v>
      </c>
      <c r="C5432">
        <v>10</v>
      </c>
      <c r="E5432">
        <v>163</v>
      </c>
      <c r="F5432">
        <v>166</v>
      </c>
      <c r="G5432">
        <v>783</v>
      </c>
      <c r="H5432">
        <v>336</v>
      </c>
      <c r="I5432" s="119" t="s">
        <v>19</v>
      </c>
      <c r="J5432" s="119" t="s">
        <v>22</v>
      </c>
      <c r="K5432" s="1">
        <v>46255.758941458334</v>
      </c>
      <c r="L5432">
        <v>0</v>
      </c>
      <c r="M5432">
        <v>9</v>
      </c>
      <c r="N5432">
        <v>0</v>
      </c>
      <c r="O5432">
        <v>0</v>
      </c>
      <c r="P5432" s="119" t="s">
        <v>20254</v>
      </c>
    </row>
    <row r="5433" spans="1:16" x14ac:dyDescent="0.25">
      <c r="A5433">
        <v>11026</v>
      </c>
      <c r="B5433" s="119" t="s">
        <v>3069</v>
      </c>
      <c r="C5433">
        <v>20</v>
      </c>
      <c r="E5433">
        <v>215</v>
      </c>
      <c r="F5433">
        <v>205</v>
      </c>
      <c r="G5433">
        <v>387</v>
      </c>
      <c r="H5433">
        <v>4005</v>
      </c>
      <c r="I5433" s="119" t="s">
        <v>19</v>
      </c>
      <c r="J5433" s="119" t="s">
        <v>139</v>
      </c>
      <c r="K5433" s="1">
        <v>46255.758941458334</v>
      </c>
      <c r="L5433">
        <v>5</v>
      </c>
      <c r="M5433">
        <v>14</v>
      </c>
      <c r="N5433">
        <v>2</v>
      </c>
      <c r="O5433">
        <v>3</v>
      </c>
      <c r="P5433" s="119" t="s">
        <v>20254</v>
      </c>
    </row>
    <row r="5434" spans="1:16" x14ac:dyDescent="0.25">
      <c r="A5434">
        <v>11027</v>
      </c>
      <c r="B5434" s="119" t="s">
        <v>3028</v>
      </c>
      <c r="C5434">
        <v>20</v>
      </c>
      <c r="E5434">
        <v>31</v>
      </c>
      <c r="F5434">
        <v>110</v>
      </c>
      <c r="G5434">
        <v>386</v>
      </c>
      <c r="H5434">
        <v>1007</v>
      </c>
      <c r="I5434" s="119" t="s">
        <v>19</v>
      </c>
      <c r="J5434" s="119" t="s">
        <v>139</v>
      </c>
      <c r="K5434" s="1">
        <v>46255.758941458334</v>
      </c>
      <c r="L5434">
        <v>3</v>
      </c>
      <c r="M5434">
        <v>6</v>
      </c>
      <c r="N5434">
        <v>1</v>
      </c>
      <c r="O5434">
        <v>4</v>
      </c>
      <c r="P5434" s="119" t="s">
        <v>20254</v>
      </c>
    </row>
    <row r="5435" spans="1:16" x14ac:dyDescent="0.25">
      <c r="A5435">
        <v>11028</v>
      </c>
      <c r="B5435" s="119" t="s">
        <v>3031</v>
      </c>
      <c r="C5435">
        <v>35</v>
      </c>
      <c r="E5435">
        <v>390</v>
      </c>
      <c r="F5435">
        <v>90</v>
      </c>
      <c r="G5435">
        <v>219</v>
      </c>
      <c r="H5435">
        <v>999</v>
      </c>
      <c r="I5435" s="119" t="s">
        <v>19</v>
      </c>
      <c r="J5435" s="119" t="s">
        <v>139</v>
      </c>
      <c r="K5435" s="1">
        <v>46255.758941458334</v>
      </c>
      <c r="L5435">
        <v>3</v>
      </c>
      <c r="M5435">
        <v>4</v>
      </c>
      <c r="N5435">
        <v>1</v>
      </c>
      <c r="O5435">
        <v>0</v>
      </c>
      <c r="P5435" s="119" t="s">
        <v>20254</v>
      </c>
    </row>
    <row r="5436" spans="1:16" x14ac:dyDescent="0.25">
      <c r="A5436">
        <v>11029</v>
      </c>
      <c r="B5436" s="119" t="s">
        <v>3070</v>
      </c>
      <c r="C5436">
        <v>35</v>
      </c>
      <c r="E5436">
        <v>133</v>
      </c>
      <c r="F5436">
        <v>81</v>
      </c>
      <c r="G5436">
        <v>654</v>
      </c>
      <c r="H5436">
        <v>99</v>
      </c>
      <c r="I5436" s="119" t="s">
        <v>19</v>
      </c>
      <c r="J5436" s="119" t="s">
        <v>139</v>
      </c>
      <c r="K5436" s="1">
        <v>46255.758941458334</v>
      </c>
      <c r="L5436">
        <v>40</v>
      </c>
      <c r="M5436">
        <v>10</v>
      </c>
      <c r="N5436">
        <v>20</v>
      </c>
      <c r="O5436">
        <v>2</v>
      </c>
      <c r="P5436" s="119" t="s">
        <v>20254</v>
      </c>
    </row>
    <row r="5437" spans="1:16" x14ac:dyDescent="0.25">
      <c r="A5437">
        <v>11030</v>
      </c>
      <c r="B5437" s="119" t="s">
        <v>3070</v>
      </c>
      <c r="C5437">
        <v>25</v>
      </c>
      <c r="E5437">
        <v>1124</v>
      </c>
      <c r="F5437">
        <v>102</v>
      </c>
      <c r="G5437">
        <v>509</v>
      </c>
      <c r="H5437">
        <v>1133</v>
      </c>
      <c r="I5437" s="119" t="s">
        <v>19</v>
      </c>
      <c r="J5437" s="119" t="s">
        <v>22</v>
      </c>
      <c r="K5437" s="1">
        <v>46255.758941458334</v>
      </c>
      <c r="L5437">
        <v>7</v>
      </c>
      <c r="M5437">
        <v>5</v>
      </c>
      <c r="N5437">
        <v>3</v>
      </c>
      <c r="O5437">
        <v>2</v>
      </c>
      <c r="P5437" s="119" t="s">
        <v>20254</v>
      </c>
    </row>
    <row r="5438" spans="1:16" x14ac:dyDescent="0.25">
      <c r="A5438">
        <v>11031</v>
      </c>
      <c r="B5438" s="119" t="s">
        <v>3034</v>
      </c>
      <c r="C5438">
        <v>35</v>
      </c>
      <c r="E5438">
        <v>280</v>
      </c>
      <c r="F5438">
        <v>126</v>
      </c>
      <c r="G5438">
        <v>581</v>
      </c>
      <c r="H5438">
        <v>1989</v>
      </c>
      <c r="I5438" s="119" t="s">
        <v>19</v>
      </c>
      <c r="J5438" s="119" t="s">
        <v>139</v>
      </c>
      <c r="K5438" s="1">
        <v>46255.758941458334</v>
      </c>
      <c r="L5438">
        <v>2</v>
      </c>
      <c r="M5438">
        <v>3</v>
      </c>
      <c r="N5438">
        <v>1</v>
      </c>
      <c r="O5438">
        <v>1</v>
      </c>
      <c r="P5438" s="119" t="s">
        <v>20254</v>
      </c>
    </row>
    <row r="5439" spans="1:16" x14ac:dyDescent="0.25">
      <c r="A5439">
        <v>11032</v>
      </c>
      <c r="B5439" s="119" t="s">
        <v>3071</v>
      </c>
      <c r="C5439">
        <v>35</v>
      </c>
      <c r="E5439">
        <v>155</v>
      </c>
      <c r="F5439">
        <v>139</v>
      </c>
      <c r="G5439">
        <v>401</v>
      </c>
      <c r="H5439">
        <v>1725</v>
      </c>
      <c r="I5439" s="119" t="s">
        <v>19</v>
      </c>
      <c r="J5439" s="119" t="s">
        <v>139</v>
      </c>
      <c r="K5439" s="1">
        <v>46255.758941458334</v>
      </c>
      <c r="L5439">
        <v>4</v>
      </c>
      <c r="M5439">
        <v>2</v>
      </c>
      <c r="N5439">
        <v>2</v>
      </c>
      <c r="O5439">
        <v>0</v>
      </c>
      <c r="P5439" s="119" t="s">
        <v>20254</v>
      </c>
    </row>
    <row r="5440" spans="1:16" x14ac:dyDescent="0.25">
      <c r="A5440">
        <v>11033</v>
      </c>
      <c r="B5440" s="119" t="s">
        <v>3071</v>
      </c>
      <c r="C5440">
        <v>25</v>
      </c>
      <c r="E5440">
        <v>905</v>
      </c>
      <c r="F5440">
        <v>151</v>
      </c>
      <c r="G5440">
        <v>264</v>
      </c>
      <c r="H5440">
        <v>2547</v>
      </c>
      <c r="I5440" s="119" t="s">
        <v>19</v>
      </c>
      <c r="J5440" s="119" t="s">
        <v>22</v>
      </c>
      <c r="K5440" s="1">
        <v>46255.758941458334</v>
      </c>
      <c r="L5440">
        <v>0</v>
      </c>
      <c r="M5440">
        <v>0</v>
      </c>
      <c r="N5440">
        <v>0</v>
      </c>
      <c r="O5440">
        <v>0</v>
      </c>
      <c r="P5440" s="119" t="s">
        <v>20254</v>
      </c>
    </row>
    <row r="5441" spans="1:16" x14ac:dyDescent="0.25">
      <c r="A5441">
        <v>11034</v>
      </c>
      <c r="B5441" s="119" t="s">
        <v>3037</v>
      </c>
      <c r="C5441">
        <v>35</v>
      </c>
      <c r="E5441">
        <v>554</v>
      </c>
      <c r="F5441">
        <v>75</v>
      </c>
      <c r="G5441">
        <v>218</v>
      </c>
      <c r="H5441">
        <v>139</v>
      </c>
      <c r="I5441" s="119" t="s">
        <v>19</v>
      </c>
      <c r="J5441" s="119" t="s">
        <v>139</v>
      </c>
      <c r="K5441" s="1">
        <v>46255.758941458334</v>
      </c>
      <c r="L5441">
        <v>84</v>
      </c>
      <c r="M5441">
        <v>0</v>
      </c>
      <c r="N5441">
        <v>3</v>
      </c>
      <c r="O5441">
        <v>0</v>
      </c>
      <c r="P5441" s="119" t="s">
        <v>20254</v>
      </c>
    </row>
    <row r="5442" spans="1:16" x14ac:dyDescent="0.25">
      <c r="A5442">
        <v>11035</v>
      </c>
      <c r="B5442" s="119" t="s">
        <v>3072</v>
      </c>
      <c r="C5442">
        <v>35</v>
      </c>
      <c r="E5442">
        <v>2553</v>
      </c>
      <c r="F5442">
        <v>103</v>
      </c>
      <c r="G5442">
        <v>460</v>
      </c>
      <c r="H5442">
        <v>123</v>
      </c>
      <c r="I5442" s="119" t="s">
        <v>19</v>
      </c>
      <c r="J5442" s="119" t="s">
        <v>139</v>
      </c>
      <c r="K5442" s="1">
        <v>46255.758941458334</v>
      </c>
      <c r="L5442">
        <v>116</v>
      </c>
      <c r="M5442">
        <v>24</v>
      </c>
      <c r="N5442">
        <v>21</v>
      </c>
      <c r="O5442">
        <v>13</v>
      </c>
      <c r="P5442" s="119" t="s">
        <v>20254</v>
      </c>
    </row>
    <row r="5443" spans="1:16" x14ac:dyDescent="0.25">
      <c r="A5443">
        <v>11036</v>
      </c>
      <c r="B5443" s="119" t="s">
        <v>3072</v>
      </c>
      <c r="C5443">
        <v>25</v>
      </c>
      <c r="E5443">
        <v>2520</v>
      </c>
      <c r="F5443">
        <v>70</v>
      </c>
      <c r="G5443">
        <v>352</v>
      </c>
      <c r="H5443">
        <v>270</v>
      </c>
      <c r="I5443" s="119" t="s">
        <v>19</v>
      </c>
      <c r="J5443" s="119" t="s">
        <v>22</v>
      </c>
      <c r="K5443" s="1">
        <v>46255.758941458334</v>
      </c>
      <c r="L5443">
        <v>37</v>
      </c>
      <c r="M5443">
        <v>13</v>
      </c>
      <c r="N5443">
        <v>27</v>
      </c>
      <c r="O5443">
        <v>2</v>
      </c>
      <c r="P5443" s="119" t="s">
        <v>20254</v>
      </c>
    </row>
    <row r="5444" spans="1:16" x14ac:dyDescent="0.25">
      <c r="A5444">
        <v>11037</v>
      </c>
      <c r="B5444" s="119" t="s">
        <v>3040</v>
      </c>
      <c r="C5444">
        <v>35</v>
      </c>
      <c r="E5444">
        <v>162</v>
      </c>
      <c r="F5444">
        <v>453</v>
      </c>
      <c r="G5444">
        <v>291</v>
      </c>
      <c r="H5444">
        <v>2051</v>
      </c>
      <c r="I5444" s="119" t="s">
        <v>19</v>
      </c>
      <c r="J5444" s="119" t="s">
        <v>139</v>
      </c>
      <c r="K5444" s="1">
        <v>46255.758941458334</v>
      </c>
      <c r="L5444">
        <v>6</v>
      </c>
      <c r="M5444">
        <v>8</v>
      </c>
      <c r="N5444">
        <v>1</v>
      </c>
      <c r="O5444">
        <v>2</v>
      </c>
      <c r="P5444" s="119" t="s">
        <v>20254</v>
      </c>
    </row>
    <row r="5445" spans="1:16" x14ac:dyDescent="0.25">
      <c r="A5445">
        <v>11038</v>
      </c>
      <c r="B5445" s="119" t="s">
        <v>3073</v>
      </c>
      <c r="C5445">
        <v>35</v>
      </c>
      <c r="E5445">
        <v>227</v>
      </c>
      <c r="F5445">
        <v>295</v>
      </c>
      <c r="G5445">
        <v>328</v>
      </c>
      <c r="H5445">
        <v>2192</v>
      </c>
      <c r="I5445" s="119" t="s">
        <v>19</v>
      </c>
      <c r="J5445" s="119" t="s">
        <v>139</v>
      </c>
      <c r="K5445" s="1">
        <v>46255.758941458334</v>
      </c>
      <c r="L5445">
        <v>1</v>
      </c>
      <c r="M5445">
        <v>7</v>
      </c>
      <c r="N5445">
        <v>0</v>
      </c>
      <c r="O5445">
        <v>2</v>
      </c>
      <c r="P5445" s="119" t="s">
        <v>20254</v>
      </c>
    </row>
    <row r="5446" spans="1:16" x14ac:dyDescent="0.25">
      <c r="A5446">
        <v>11039</v>
      </c>
      <c r="B5446" s="119" t="s">
        <v>3073</v>
      </c>
      <c r="C5446">
        <v>25</v>
      </c>
      <c r="E5446">
        <v>275</v>
      </c>
      <c r="F5446">
        <v>488</v>
      </c>
      <c r="G5446">
        <v>445</v>
      </c>
      <c r="H5446">
        <v>2178</v>
      </c>
      <c r="I5446" s="119" t="s">
        <v>19</v>
      </c>
      <c r="J5446" s="119" t="s">
        <v>22</v>
      </c>
      <c r="K5446" s="1">
        <v>46255.758941458334</v>
      </c>
      <c r="L5446">
        <v>7</v>
      </c>
      <c r="M5446">
        <v>6</v>
      </c>
      <c r="N5446">
        <v>2</v>
      </c>
      <c r="O5446">
        <v>2</v>
      </c>
      <c r="P5446" s="119" t="s">
        <v>20254</v>
      </c>
    </row>
    <row r="5447" spans="1:16" x14ac:dyDescent="0.25">
      <c r="A5447">
        <v>11040</v>
      </c>
      <c r="B5447" s="119" t="s">
        <v>3074</v>
      </c>
      <c r="C5447">
        <v>15</v>
      </c>
      <c r="E5447">
        <v>5430</v>
      </c>
      <c r="F5447">
        <v>31</v>
      </c>
      <c r="G5447">
        <v>434</v>
      </c>
      <c r="H5447">
        <v>129</v>
      </c>
      <c r="I5447" s="119" t="s">
        <v>19</v>
      </c>
      <c r="J5447" s="119" t="s">
        <v>22</v>
      </c>
      <c r="K5447" s="1">
        <v>46255.758941458334</v>
      </c>
      <c r="L5447">
        <v>31</v>
      </c>
      <c r="M5447">
        <v>33</v>
      </c>
      <c r="N5447">
        <v>0</v>
      </c>
      <c r="O5447">
        <v>0</v>
      </c>
      <c r="P5447" s="119" t="s">
        <v>20254</v>
      </c>
    </row>
    <row r="5448" spans="1:16" x14ac:dyDescent="0.25">
      <c r="A5448">
        <v>11041</v>
      </c>
      <c r="B5448" s="119" t="s">
        <v>3075</v>
      </c>
      <c r="C5448">
        <v>15</v>
      </c>
      <c r="E5448">
        <v>3623</v>
      </c>
      <c r="F5448">
        <v>35</v>
      </c>
      <c r="G5448">
        <v>543</v>
      </c>
      <c r="H5448">
        <v>69</v>
      </c>
      <c r="I5448" s="119" t="s">
        <v>19</v>
      </c>
      <c r="J5448" s="119" t="s">
        <v>22</v>
      </c>
      <c r="K5448" s="1">
        <v>46255.758941458334</v>
      </c>
      <c r="L5448">
        <v>91</v>
      </c>
      <c r="M5448">
        <v>1</v>
      </c>
      <c r="N5448">
        <v>13</v>
      </c>
      <c r="O5448">
        <v>0</v>
      </c>
      <c r="P5448" s="119" t="s">
        <v>20254</v>
      </c>
    </row>
    <row r="5449" spans="1:16" x14ac:dyDescent="0.25">
      <c r="A5449">
        <v>11042</v>
      </c>
      <c r="B5449" s="119" t="s">
        <v>3076</v>
      </c>
      <c r="C5449">
        <v>15</v>
      </c>
      <c r="E5449">
        <v>1309</v>
      </c>
      <c r="F5449">
        <v>39</v>
      </c>
      <c r="G5449">
        <v>163</v>
      </c>
      <c r="H5449">
        <v>69</v>
      </c>
      <c r="I5449" s="119" t="s">
        <v>19</v>
      </c>
      <c r="J5449" s="119" t="s">
        <v>22</v>
      </c>
      <c r="K5449" s="1">
        <v>46255.758941458334</v>
      </c>
      <c r="L5449">
        <v>10</v>
      </c>
      <c r="M5449">
        <v>2</v>
      </c>
      <c r="N5449">
        <v>10</v>
      </c>
      <c r="O5449">
        <v>0</v>
      </c>
      <c r="P5449" s="119" t="s">
        <v>20254</v>
      </c>
    </row>
    <row r="5450" spans="1:16" x14ac:dyDescent="0.25">
      <c r="A5450">
        <v>11043</v>
      </c>
      <c r="B5450" s="119" t="s">
        <v>3077</v>
      </c>
      <c r="C5450">
        <v>15</v>
      </c>
      <c r="E5450">
        <v>4935</v>
      </c>
      <c r="F5450">
        <v>30</v>
      </c>
      <c r="G5450">
        <v>542</v>
      </c>
      <c r="H5450">
        <v>131</v>
      </c>
      <c r="I5450" s="119" t="s">
        <v>19</v>
      </c>
      <c r="J5450" s="119" t="s">
        <v>22</v>
      </c>
      <c r="K5450" s="1">
        <v>46255.758941458334</v>
      </c>
      <c r="L5450">
        <v>274</v>
      </c>
      <c r="M5450">
        <v>1</v>
      </c>
      <c r="N5450">
        <v>88</v>
      </c>
      <c r="O5450">
        <v>0</v>
      </c>
      <c r="P5450" s="119" t="s">
        <v>20254</v>
      </c>
    </row>
    <row r="5451" spans="1:16" x14ac:dyDescent="0.25">
      <c r="A5451">
        <v>11044</v>
      </c>
      <c r="B5451" s="119" t="s">
        <v>3078</v>
      </c>
      <c r="C5451">
        <v>15</v>
      </c>
      <c r="E5451">
        <v>4850</v>
      </c>
      <c r="F5451">
        <v>30</v>
      </c>
      <c r="G5451">
        <v>323</v>
      </c>
      <c r="H5451">
        <v>79</v>
      </c>
      <c r="I5451" s="119" t="s">
        <v>19</v>
      </c>
      <c r="J5451" s="119" t="s">
        <v>22</v>
      </c>
      <c r="K5451" s="1">
        <v>46255.758941458334</v>
      </c>
      <c r="L5451">
        <v>4</v>
      </c>
      <c r="M5451">
        <v>10</v>
      </c>
      <c r="N5451">
        <v>0</v>
      </c>
      <c r="O5451">
        <v>0</v>
      </c>
      <c r="P5451" s="119" t="s">
        <v>20254</v>
      </c>
    </row>
    <row r="5452" spans="1:16" x14ac:dyDescent="0.25">
      <c r="A5452">
        <v>11045</v>
      </c>
      <c r="B5452" s="119" t="s">
        <v>3079</v>
      </c>
      <c r="C5452">
        <v>15</v>
      </c>
      <c r="E5452">
        <v>875</v>
      </c>
      <c r="F5452">
        <v>32</v>
      </c>
      <c r="G5452">
        <v>445</v>
      </c>
      <c r="H5452">
        <v>69</v>
      </c>
      <c r="I5452" s="119" t="s">
        <v>19</v>
      </c>
      <c r="J5452" s="119" t="s">
        <v>22</v>
      </c>
      <c r="K5452" s="1">
        <v>46255.758941458334</v>
      </c>
      <c r="L5452">
        <v>3</v>
      </c>
      <c r="M5452">
        <v>5</v>
      </c>
      <c r="N5452">
        <v>0</v>
      </c>
      <c r="O5452">
        <v>0</v>
      </c>
      <c r="P5452" s="119" t="s">
        <v>20254</v>
      </c>
    </row>
    <row r="5453" spans="1:16" x14ac:dyDescent="0.25">
      <c r="A5453">
        <v>11046</v>
      </c>
      <c r="B5453" s="119" t="s">
        <v>3074</v>
      </c>
      <c r="C5453">
        <v>20</v>
      </c>
      <c r="E5453">
        <v>18</v>
      </c>
      <c r="F5453">
        <v>69</v>
      </c>
      <c r="G5453">
        <v>1383</v>
      </c>
      <c r="H5453">
        <v>369</v>
      </c>
      <c r="I5453" s="119" t="s">
        <v>19</v>
      </c>
      <c r="J5453" s="119" t="s">
        <v>139</v>
      </c>
      <c r="K5453" s="1">
        <v>46255.758941458334</v>
      </c>
      <c r="L5453">
        <v>0</v>
      </c>
      <c r="M5453">
        <v>17</v>
      </c>
      <c r="N5453">
        <v>0</v>
      </c>
      <c r="O5453">
        <v>4</v>
      </c>
      <c r="P5453" s="119" t="s">
        <v>20254</v>
      </c>
    </row>
    <row r="5454" spans="1:16" x14ac:dyDescent="0.25">
      <c r="A5454">
        <v>11047</v>
      </c>
      <c r="B5454" s="119" t="s">
        <v>3077</v>
      </c>
      <c r="C5454">
        <v>20</v>
      </c>
      <c r="E5454">
        <v>1085</v>
      </c>
      <c r="F5454">
        <v>71</v>
      </c>
      <c r="G5454">
        <v>300</v>
      </c>
      <c r="H5454">
        <v>140</v>
      </c>
      <c r="I5454" s="119" t="s">
        <v>19</v>
      </c>
      <c r="J5454" s="119" t="s">
        <v>139</v>
      </c>
      <c r="K5454" s="1">
        <v>46255.758941458334</v>
      </c>
      <c r="L5454">
        <v>34</v>
      </c>
      <c r="M5454">
        <v>1</v>
      </c>
      <c r="N5454">
        <v>2</v>
      </c>
      <c r="O5454">
        <v>0</v>
      </c>
      <c r="P5454" s="119" t="s">
        <v>20254</v>
      </c>
    </row>
    <row r="5455" spans="1:16" x14ac:dyDescent="0.25">
      <c r="A5455">
        <v>11048</v>
      </c>
      <c r="B5455" s="119" t="s">
        <v>3075</v>
      </c>
      <c r="C5455">
        <v>20</v>
      </c>
      <c r="E5455">
        <v>6</v>
      </c>
      <c r="F5455">
        <v>76</v>
      </c>
      <c r="G5455">
        <v>976</v>
      </c>
      <c r="H5455">
        <v>387</v>
      </c>
      <c r="I5455" s="119" t="s">
        <v>19</v>
      </c>
      <c r="J5455" s="119" t="s">
        <v>139</v>
      </c>
      <c r="K5455" s="1">
        <v>46255.758941458334</v>
      </c>
      <c r="L5455">
        <v>0</v>
      </c>
      <c r="M5455">
        <v>14</v>
      </c>
      <c r="N5455">
        <v>0</v>
      </c>
      <c r="O5455">
        <v>1</v>
      </c>
      <c r="P5455" s="119" t="s">
        <v>20254</v>
      </c>
    </row>
    <row r="5456" spans="1:16" x14ac:dyDescent="0.25">
      <c r="A5456">
        <v>11049</v>
      </c>
      <c r="B5456" s="119" t="s">
        <v>3078</v>
      </c>
      <c r="C5456">
        <v>20</v>
      </c>
      <c r="E5456">
        <v>30</v>
      </c>
      <c r="F5456">
        <v>64</v>
      </c>
      <c r="G5456">
        <v>232</v>
      </c>
      <c r="H5456">
        <v>9250</v>
      </c>
      <c r="I5456" s="119" t="s">
        <v>19</v>
      </c>
      <c r="J5456" s="119" t="s">
        <v>139</v>
      </c>
      <c r="K5456" s="1">
        <v>46255.758941458334</v>
      </c>
      <c r="L5456">
        <v>0</v>
      </c>
      <c r="M5456">
        <v>9</v>
      </c>
      <c r="N5456">
        <v>0</v>
      </c>
      <c r="O5456">
        <v>4</v>
      </c>
      <c r="P5456" s="119" t="s">
        <v>20254</v>
      </c>
    </row>
    <row r="5457" spans="1:16" x14ac:dyDescent="0.25">
      <c r="A5457">
        <v>11050</v>
      </c>
      <c r="B5457" s="119" t="s">
        <v>3079</v>
      </c>
      <c r="C5457">
        <v>20</v>
      </c>
      <c r="E5457">
        <v>0</v>
      </c>
      <c r="F5457">
        <v>0</v>
      </c>
      <c r="G5457">
        <v>291</v>
      </c>
      <c r="H5457">
        <v>396</v>
      </c>
      <c r="I5457" s="119" t="s">
        <v>19</v>
      </c>
      <c r="J5457" s="119" t="s">
        <v>139</v>
      </c>
      <c r="K5457" s="1">
        <v>46255.758941458334</v>
      </c>
      <c r="L5457">
        <v>0</v>
      </c>
      <c r="M5457">
        <v>2</v>
      </c>
      <c r="N5457">
        <v>0</v>
      </c>
      <c r="O5457">
        <v>0</v>
      </c>
      <c r="P5457" s="119" t="s">
        <v>20254</v>
      </c>
    </row>
    <row r="5458" spans="1:16" x14ac:dyDescent="0.25">
      <c r="A5458">
        <v>11051</v>
      </c>
      <c r="B5458" s="119" t="s">
        <v>3076</v>
      </c>
      <c r="C5458">
        <v>20</v>
      </c>
      <c r="E5458">
        <v>0</v>
      </c>
      <c r="F5458">
        <v>0</v>
      </c>
      <c r="G5458">
        <v>512</v>
      </c>
      <c r="H5458">
        <v>156</v>
      </c>
      <c r="I5458" s="119" t="s">
        <v>19</v>
      </c>
      <c r="J5458" s="119" t="s">
        <v>139</v>
      </c>
      <c r="K5458" s="1">
        <v>46255.758941458334</v>
      </c>
      <c r="L5458">
        <v>0</v>
      </c>
      <c r="M5458">
        <v>3</v>
      </c>
      <c r="N5458">
        <v>0</v>
      </c>
      <c r="O5458">
        <v>0</v>
      </c>
      <c r="P5458" s="119" t="s">
        <v>20254</v>
      </c>
    </row>
    <row r="5459" spans="1:16" x14ac:dyDescent="0.25">
      <c r="A5459">
        <v>11052</v>
      </c>
      <c r="B5459" s="119" t="s">
        <v>3080</v>
      </c>
      <c r="C5459">
        <v>20</v>
      </c>
      <c r="E5459">
        <v>5191</v>
      </c>
      <c r="F5459">
        <v>33</v>
      </c>
      <c r="G5459">
        <v>530</v>
      </c>
      <c r="H5459">
        <v>69</v>
      </c>
      <c r="I5459" s="119" t="s">
        <v>19</v>
      </c>
      <c r="J5459" s="119" t="s">
        <v>22</v>
      </c>
      <c r="K5459" s="1">
        <v>46255.758941458334</v>
      </c>
      <c r="L5459">
        <v>64</v>
      </c>
      <c r="M5459">
        <v>33</v>
      </c>
      <c r="N5459">
        <v>22</v>
      </c>
      <c r="O5459">
        <v>0</v>
      </c>
      <c r="P5459" s="119" t="s">
        <v>20254</v>
      </c>
    </row>
    <row r="5460" spans="1:16" x14ac:dyDescent="0.25">
      <c r="A5460">
        <v>11053</v>
      </c>
      <c r="B5460" s="119" t="s">
        <v>3081</v>
      </c>
      <c r="C5460">
        <v>20</v>
      </c>
      <c r="E5460">
        <v>2456</v>
      </c>
      <c r="F5460">
        <v>50</v>
      </c>
      <c r="G5460">
        <v>392</v>
      </c>
      <c r="H5460">
        <v>83</v>
      </c>
      <c r="I5460" s="119" t="s">
        <v>19</v>
      </c>
      <c r="J5460" s="119" t="s">
        <v>22</v>
      </c>
      <c r="K5460" s="1">
        <v>46255.758941458334</v>
      </c>
      <c r="L5460">
        <v>21</v>
      </c>
      <c r="M5460">
        <v>3</v>
      </c>
      <c r="N5460">
        <v>16</v>
      </c>
      <c r="O5460">
        <v>1</v>
      </c>
      <c r="P5460" s="119" t="s">
        <v>20254</v>
      </c>
    </row>
    <row r="5461" spans="1:16" x14ac:dyDescent="0.25">
      <c r="A5461">
        <v>11054</v>
      </c>
      <c r="B5461" s="119" t="s">
        <v>3082</v>
      </c>
      <c r="C5461">
        <v>20</v>
      </c>
      <c r="E5461">
        <v>4974</v>
      </c>
      <c r="F5461">
        <v>32</v>
      </c>
      <c r="G5461">
        <v>919</v>
      </c>
      <c r="H5461">
        <v>148</v>
      </c>
      <c r="I5461" s="119" t="s">
        <v>19</v>
      </c>
      <c r="J5461" s="119" t="s">
        <v>22</v>
      </c>
      <c r="K5461" s="1">
        <v>46255.758941458334</v>
      </c>
      <c r="L5461">
        <v>26</v>
      </c>
      <c r="M5461">
        <v>4</v>
      </c>
      <c r="N5461">
        <v>1</v>
      </c>
      <c r="O5461">
        <v>0</v>
      </c>
      <c r="P5461" s="119" t="s">
        <v>20254</v>
      </c>
    </row>
    <row r="5462" spans="1:16" x14ac:dyDescent="0.25">
      <c r="A5462">
        <v>11055</v>
      </c>
      <c r="B5462" s="119" t="s">
        <v>3083</v>
      </c>
      <c r="C5462">
        <v>20</v>
      </c>
      <c r="E5462">
        <v>5613</v>
      </c>
      <c r="F5462">
        <v>34</v>
      </c>
      <c r="G5462">
        <v>340</v>
      </c>
      <c r="H5462">
        <v>73</v>
      </c>
      <c r="I5462" s="119" t="s">
        <v>19</v>
      </c>
      <c r="J5462" s="119" t="s">
        <v>22</v>
      </c>
      <c r="K5462" s="1">
        <v>46255.758941458334</v>
      </c>
      <c r="L5462">
        <v>107</v>
      </c>
      <c r="M5462">
        <v>20</v>
      </c>
      <c r="N5462">
        <v>10</v>
      </c>
      <c r="O5462">
        <v>0</v>
      </c>
      <c r="P5462" s="119" t="s">
        <v>20254</v>
      </c>
    </row>
    <row r="5463" spans="1:16" x14ac:dyDescent="0.25">
      <c r="A5463">
        <v>11056</v>
      </c>
      <c r="B5463" s="119" t="s">
        <v>3084</v>
      </c>
      <c r="C5463">
        <v>20</v>
      </c>
      <c r="E5463">
        <v>798</v>
      </c>
      <c r="F5463">
        <v>32</v>
      </c>
      <c r="G5463">
        <v>261</v>
      </c>
      <c r="H5463">
        <v>86</v>
      </c>
      <c r="I5463" s="119" t="s">
        <v>19</v>
      </c>
      <c r="J5463" s="119" t="s">
        <v>22</v>
      </c>
      <c r="K5463" s="1">
        <v>46255.758941458334</v>
      </c>
      <c r="L5463">
        <v>47</v>
      </c>
      <c r="M5463">
        <v>0</v>
      </c>
      <c r="N5463">
        <v>3</v>
      </c>
      <c r="O5463">
        <v>0</v>
      </c>
      <c r="P5463" s="119" t="s">
        <v>20254</v>
      </c>
    </row>
    <row r="5464" spans="1:16" x14ac:dyDescent="0.25">
      <c r="A5464">
        <v>11057</v>
      </c>
      <c r="B5464" s="119" t="s">
        <v>3085</v>
      </c>
      <c r="C5464">
        <v>20</v>
      </c>
      <c r="E5464">
        <v>5732</v>
      </c>
      <c r="F5464">
        <v>36</v>
      </c>
      <c r="G5464">
        <v>445</v>
      </c>
      <c r="H5464">
        <v>78</v>
      </c>
      <c r="I5464" s="119" t="s">
        <v>19</v>
      </c>
      <c r="J5464" s="119" t="s">
        <v>22</v>
      </c>
      <c r="K5464" s="1">
        <v>46255.758941458334</v>
      </c>
      <c r="L5464">
        <v>0</v>
      </c>
      <c r="M5464">
        <v>0</v>
      </c>
      <c r="N5464">
        <v>0</v>
      </c>
      <c r="O5464">
        <v>0</v>
      </c>
      <c r="P5464" s="119" t="s">
        <v>20254</v>
      </c>
    </row>
    <row r="5465" spans="1:16" x14ac:dyDescent="0.25">
      <c r="A5465">
        <v>11058</v>
      </c>
      <c r="B5465" s="119" t="s">
        <v>3080</v>
      </c>
      <c r="C5465">
        <v>20</v>
      </c>
      <c r="E5465">
        <v>14</v>
      </c>
      <c r="F5465">
        <v>61</v>
      </c>
      <c r="G5465">
        <v>377</v>
      </c>
      <c r="H5465">
        <v>122</v>
      </c>
      <c r="I5465" s="119" t="s">
        <v>19</v>
      </c>
      <c r="J5465" s="119" t="s">
        <v>139</v>
      </c>
      <c r="K5465" s="1">
        <v>46255.758941458334</v>
      </c>
      <c r="L5465">
        <v>1</v>
      </c>
      <c r="M5465">
        <v>9</v>
      </c>
      <c r="N5465">
        <v>0</v>
      </c>
      <c r="O5465">
        <v>1</v>
      </c>
      <c r="P5465" s="119" t="s">
        <v>20254</v>
      </c>
    </row>
    <row r="5466" spans="1:16" x14ac:dyDescent="0.25">
      <c r="A5466">
        <v>11059</v>
      </c>
      <c r="B5466" s="119" t="s">
        <v>3083</v>
      </c>
      <c r="C5466">
        <v>20</v>
      </c>
      <c r="E5466">
        <v>0</v>
      </c>
      <c r="F5466">
        <v>0</v>
      </c>
      <c r="G5466">
        <v>453</v>
      </c>
      <c r="H5466">
        <v>155</v>
      </c>
      <c r="I5466" s="119" t="s">
        <v>19</v>
      </c>
      <c r="J5466" s="119" t="s">
        <v>139</v>
      </c>
      <c r="K5466" s="1">
        <v>46255.758941458334</v>
      </c>
      <c r="L5466">
        <v>1</v>
      </c>
      <c r="M5466">
        <v>6</v>
      </c>
      <c r="N5466">
        <v>0</v>
      </c>
      <c r="O5466">
        <v>1</v>
      </c>
      <c r="P5466" s="119" t="s">
        <v>20254</v>
      </c>
    </row>
    <row r="5467" spans="1:16" x14ac:dyDescent="0.25">
      <c r="A5467">
        <v>11060</v>
      </c>
      <c r="B5467" s="119" t="s">
        <v>3081</v>
      </c>
      <c r="C5467">
        <v>20</v>
      </c>
      <c r="E5467">
        <v>6</v>
      </c>
      <c r="F5467">
        <v>63</v>
      </c>
      <c r="G5467">
        <v>875</v>
      </c>
      <c r="H5467">
        <v>141</v>
      </c>
      <c r="I5467" s="119" t="s">
        <v>19</v>
      </c>
      <c r="J5467" s="119" t="s">
        <v>139</v>
      </c>
      <c r="K5467" s="1">
        <v>46255.758941458334</v>
      </c>
      <c r="L5467">
        <v>0</v>
      </c>
      <c r="M5467">
        <v>0</v>
      </c>
      <c r="N5467">
        <v>0</v>
      </c>
      <c r="O5467">
        <v>0</v>
      </c>
      <c r="P5467" s="119" t="s">
        <v>20254</v>
      </c>
    </row>
    <row r="5468" spans="1:16" x14ac:dyDescent="0.25">
      <c r="A5468">
        <v>11061</v>
      </c>
      <c r="B5468" s="119" t="s">
        <v>3084</v>
      </c>
      <c r="C5468">
        <v>20</v>
      </c>
      <c r="E5468">
        <v>41</v>
      </c>
      <c r="F5468">
        <v>74</v>
      </c>
      <c r="G5468">
        <v>179</v>
      </c>
      <c r="H5468">
        <v>160</v>
      </c>
      <c r="I5468" s="119" t="s">
        <v>19</v>
      </c>
      <c r="J5468" s="119" t="s">
        <v>139</v>
      </c>
      <c r="K5468" s="1">
        <v>46255.758941458334</v>
      </c>
      <c r="L5468">
        <v>0</v>
      </c>
      <c r="M5468">
        <v>1</v>
      </c>
      <c r="N5468">
        <v>0</v>
      </c>
      <c r="O5468">
        <v>1</v>
      </c>
      <c r="P5468" s="119" t="s">
        <v>20254</v>
      </c>
    </row>
    <row r="5469" spans="1:16" x14ac:dyDescent="0.25">
      <c r="A5469">
        <v>11062</v>
      </c>
      <c r="B5469" s="119" t="s">
        <v>3085</v>
      </c>
      <c r="C5469">
        <v>20</v>
      </c>
      <c r="E5469">
        <v>872</v>
      </c>
      <c r="F5469">
        <v>73</v>
      </c>
      <c r="G5469">
        <v>410</v>
      </c>
      <c r="H5469">
        <v>150</v>
      </c>
      <c r="I5469" s="119" t="s">
        <v>19</v>
      </c>
      <c r="J5469" s="119" t="s">
        <v>139</v>
      </c>
      <c r="K5469" s="1">
        <v>46255.758941458334</v>
      </c>
      <c r="L5469">
        <v>16</v>
      </c>
      <c r="M5469">
        <v>0</v>
      </c>
      <c r="N5469">
        <v>9</v>
      </c>
      <c r="O5469">
        <v>0</v>
      </c>
      <c r="P5469" s="119" t="s">
        <v>20254</v>
      </c>
    </row>
    <row r="5470" spans="1:16" x14ac:dyDescent="0.25">
      <c r="A5470">
        <v>11063</v>
      </c>
      <c r="B5470" s="119" t="s">
        <v>3082</v>
      </c>
      <c r="C5470">
        <v>20</v>
      </c>
      <c r="E5470">
        <v>280</v>
      </c>
      <c r="F5470">
        <v>76</v>
      </c>
      <c r="G5470">
        <v>253</v>
      </c>
      <c r="H5470">
        <v>123</v>
      </c>
      <c r="I5470" s="119" t="s">
        <v>19</v>
      </c>
      <c r="J5470" s="119" t="s">
        <v>139</v>
      </c>
      <c r="K5470" s="1">
        <v>46255.758941458334</v>
      </c>
      <c r="L5470">
        <v>0</v>
      </c>
      <c r="M5470">
        <v>0</v>
      </c>
      <c r="N5470">
        <v>0</v>
      </c>
      <c r="O5470">
        <v>0</v>
      </c>
      <c r="P5470" s="119" t="s">
        <v>20254</v>
      </c>
    </row>
    <row r="5471" spans="1:16" x14ac:dyDescent="0.25">
      <c r="A5471">
        <v>11064</v>
      </c>
      <c r="B5471" s="119" t="s">
        <v>3086</v>
      </c>
      <c r="C5471">
        <v>25</v>
      </c>
      <c r="E5471">
        <v>888</v>
      </c>
      <c r="F5471">
        <v>72</v>
      </c>
      <c r="G5471">
        <v>181</v>
      </c>
      <c r="H5471">
        <v>240</v>
      </c>
      <c r="I5471" s="119" t="s">
        <v>19</v>
      </c>
      <c r="J5471" s="119" t="s">
        <v>22</v>
      </c>
      <c r="K5471" s="1">
        <v>46255.758941458334</v>
      </c>
      <c r="L5471">
        <v>0</v>
      </c>
      <c r="M5471">
        <v>1</v>
      </c>
      <c r="N5471">
        <v>0</v>
      </c>
      <c r="O5471">
        <v>0</v>
      </c>
      <c r="P5471" s="119" t="s">
        <v>20254</v>
      </c>
    </row>
    <row r="5472" spans="1:16" x14ac:dyDescent="0.25">
      <c r="A5472">
        <v>11066</v>
      </c>
      <c r="B5472" s="119" t="s">
        <v>3087</v>
      </c>
      <c r="C5472">
        <v>25</v>
      </c>
      <c r="E5472">
        <v>1605</v>
      </c>
      <c r="F5472">
        <v>81</v>
      </c>
      <c r="G5472">
        <v>963</v>
      </c>
      <c r="H5472">
        <v>1129</v>
      </c>
      <c r="I5472" s="119" t="s">
        <v>19</v>
      </c>
      <c r="J5472" s="119" t="s">
        <v>22</v>
      </c>
      <c r="K5472" s="1">
        <v>46255.758941458334</v>
      </c>
      <c r="L5472">
        <v>7</v>
      </c>
      <c r="M5472">
        <v>5</v>
      </c>
      <c r="N5472">
        <v>4</v>
      </c>
      <c r="O5472">
        <v>0</v>
      </c>
      <c r="P5472" s="119" t="s">
        <v>20254</v>
      </c>
    </row>
    <row r="5473" spans="1:16" x14ac:dyDescent="0.25">
      <c r="A5473">
        <v>11067</v>
      </c>
      <c r="B5473" s="119" t="s">
        <v>3088</v>
      </c>
      <c r="C5473">
        <v>30</v>
      </c>
      <c r="E5473">
        <v>1299</v>
      </c>
      <c r="F5473">
        <v>48</v>
      </c>
      <c r="G5473">
        <v>462</v>
      </c>
      <c r="H5473">
        <v>398</v>
      </c>
      <c r="I5473" s="119" t="s">
        <v>19</v>
      </c>
      <c r="J5473" s="119" t="s">
        <v>22</v>
      </c>
      <c r="K5473" s="1">
        <v>46255.758941458334</v>
      </c>
      <c r="L5473">
        <v>0</v>
      </c>
      <c r="M5473">
        <v>8</v>
      </c>
      <c r="N5473">
        <v>0</v>
      </c>
      <c r="O5473">
        <v>1</v>
      </c>
      <c r="P5473" s="119" t="s">
        <v>20254</v>
      </c>
    </row>
    <row r="5474" spans="1:16" x14ac:dyDescent="0.25">
      <c r="A5474">
        <v>11068</v>
      </c>
      <c r="B5474" s="119" t="s">
        <v>3089</v>
      </c>
      <c r="C5474">
        <v>30</v>
      </c>
      <c r="E5474">
        <v>1862</v>
      </c>
      <c r="F5474">
        <v>75</v>
      </c>
      <c r="G5474">
        <v>102</v>
      </c>
      <c r="H5474">
        <v>775</v>
      </c>
      <c r="I5474" s="119" t="s">
        <v>19</v>
      </c>
      <c r="J5474" s="119" t="s">
        <v>22</v>
      </c>
      <c r="K5474" s="1">
        <v>46255.758941458334</v>
      </c>
      <c r="L5474">
        <v>0</v>
      </c>
      <c r="M5474">
        <v>2</v>
      </c>
      <c r="N5474">
        <v>0</v>
      </c>
      <c r="O5474">
        <v>0</v>
      </c>
      <c r="P5474" s="119" t="s">
        <v>20254</v>
      </c>
    </row>
    <row r="5475" spans="1:16" x14ac:dyDescent="0.25">
      <c r="A5475">
        <v>11069</v>
      </c>
      <c r="B5475" s="119" t="s">
        <v>3090</v>
      </c>
      <c r="C5475">
        <v>30</v>
      </c>
      <c r="E5475">
        <v>2156</v>
      </c>
      <c r="F5475">
        <v>94</v>
      </c>
      <c r="G5475">
        <v>146</v>
      </c>
      <c r="H5475">
        <v>293</v>
      </c>
      <c r="I5475" s="119" t="s">
        <v>19</v>
      </c>
      <c r="J5475" s="119" t="s">
        <v>22</v>
      </c>
      <c r="K5475" s="1">
        <v>46255.758941458334</v>
      </c>
      <c r="L5475">
        <v>0</v>
      </c>
      <c r="M5475">
        <v>2</v>
      </c>
      <c r="N5475">
        <v>0</v>
      </c>
      <c r="O5475">
        <v>0</v>
      </c>
      <c r="P5475" s="119" t="s">
        <v>20254</v>
      </c>
    </row>
    <row r="5476" spans="1:16" x14ac:dyDescent="0.25">
      <c r="A5476">
        <v>11070</v>
      </c>
      <c r="B5476" s="119" t="s">
        <v>3086</v>
      </c>
      <c r="C5476">
        <v>35</v>
      </c>
      <c r="E5476">
        <v>160</v>
      </c>
      <c r="F5476">
        <v>120</v>
      </c>
      <c r="G5476">
        <v>281</v>
      </c>
      <c r="H5476">
        <v>175</v>
      </c>
      <c r="I5476" s="119" t="s">
        <v>19</v>
      </c>
      <c r="J5476" s="119" t="s">
        <v>139</v>
      </c>
      <c r="K5476" s="1">
        <v>46255.758941458334</v>
      </c>
      <c r="L5476">
        <v>12</v>
      </c>
      <c r="M5476">
        <v>7</v>
      </c>
      <c r="N5476">
        <v>1</v>
      </c>
      <c r="O5476">
        <v>0</v>
      </c>
      <c r="P5476" s="119" t="s">
        <v>20254</v>
      </c>
    </row>
    <row r="5477" spans="1:16" x14ac:dyDescent="0.25">
      <c r="A5477">
        <v>11072</v>
      </c>
      <c r="B5477" s="119" t="s">
        <v>3087</v>
      </c>
      <c r="C5477">
        <v>35</v>
      </c>
      <c r="E5477">
        <v>402</v>
      </c>
      <c r="F5477">
        <v>110</v>
      </c>
      <c r="G5477">
        <v>102</v>
      </c>
      <c r="H5477">
        <v>210</v>
      </c>
      <c r="I5477" s="119" t="s">
        <v>19</v>
      </c>
      <c r="J5477" s="119" t="s">
        <v>139</v>
      </c>
      <c r="K5477" s="1">
        <v>46255.758941458334</v>
      </c>
      <c r="L5477">
        <v>0</v>
      </c>
      <c r="M5477">
        <v>2</v>
      </c>
      <c r="N5477">
        <v>0</v>
      </c>
      <c r="O5477">
        <v>0</v>
      </c>
      <c r="P5477" s="119" t="s">
        <v>20254</v>
      </c>
    </row>
    <row r="5478" spans="1:16" x14ac:dyDescent="0.25">
      <c r="A5478">
        <v>11073</v>
      </c>
      <c r="B5478" s="119" t="s">
        <v>3088</v>
      </c>
      <c r="C5478">
        <v>35</v>
      </c>
      <c r="E5478">
        <v>203</v>
      </c>
      <c r="F5478">
        <v>101</v>
      </c>
      <c r="G5478">
        <v>371</v>
      </c>
      <c r="H5478">
        <v>950</v>
      </c>
      <c r="I5478" s="119" t="s">
        <v>19</v>
      </c>
      <c r="J5478" s="119" t="s">
        <v>139</v>
      </c>
      <c r="K5478" s="1">
        <v>46255.758941458334</v>
      </c>
      <c r="L5478">
        <v>3</v>
      </c>
      <c r="M5478">
        <v>9</v>
      </c>
      <c r="N5478">
        <v>1</v>
      </c>
      <c r="O5478">
        <v>2</v>
      </c>
      <c r="P5478" s="119" t="s">
        <v>20254</v>
      </c>
    </row>
    <row r="5479" spans="1:16" x14ac:dyDescent="0.25">
      <c r="A5479">
        <v>11074</v>
      </c>
      <c r="B5479" s="119" t="s">
        <v>3089</v>
      </c>
      <c r="C5479">
        <v>35</v>
      </c>
      <c r="E5479">
        <v>484</v>
      </c>
      <c r="F5479">
        <v>415</v>
      </c>
      <c r="G5479">
        <v>414</v>
      </c>
      <c r="H5479">
        <v>1397</v>
      </c>
      <c r="I5479" s="119" t="s">
        <v>19</v>
      </c>
      <c r="J5479" s="119" t="s">
        <v>139</v>
      </c>
      <c r="K5479" s="1">
        <v>46255.758941458334</v>
      </c>
      <c r="L5479">
        <v>3</v>
      </c>
      <c r="M5479">
        <v>4</v>
      </c>
      <c r="N5479">
        <v>1</v>
      </c>
      <c r="O5479">
        <v>0</v>
      </c>
      <c r="P5479" s="119" t="s">
        <v>20254</v>
      </c>
    </row>
    <row r="5480" spans="1:16" x14ac:dyDescent="0.25">
      <c r="A5480">
        <v>11075</v>
      </c>
      <c r="B5480" s="119" t="s">
        <v>3090</v>
      </c>
      <c r="C5480">
        <v>35</v>
      </c>
      <c r="E5480">
        <v>377</v>
      </c>
      <c r="F5480">
        <v>103</v>
      </c>
      <c r="G5480">
        <v>289</v>
      </c>
      <c r="H5480">
        <v>500</v>
      </c>
      <c r="I5480" s="119" t="s">
        <v>19</v>
      </c>
      <c r="J5480" s="119" t="s">
        <v>139</v>
      </c>
      <c r="K5480" s="1">
        <v>46255.758941458334</v>
      </c>
      <c r="L5480">
        <v>8</v>
      </c>
      <c r="M5480">
        <v>6</v>
      </c>
      <c r="N5480">
        <v>1</v>
      </c>
      <c r="O5480">
        <v>1</v>
      </c>
      <c r="P5480" s="119" t="s">
        <v>20254</v>
      </c>
    </row>
    <row r="5481" spans="1:16" x14ac:dyDescent="0.25">
      <c r="A5481">
        <v>11076</v>
      </c>
      <c r="B5481" s="119" t="s">
        <v>3091</v>
      </c>
      <c r="C5481">
        <v>25</v>
      </c>
      <c r="E5481">
        <v>2548</v>
      </c>
      <c r="F5481">
        <v>105</v>
      </c>
      <c r="G5481">
        <v>296</v>
      </c>
      <c r="H5481">
        <v>119</v>
      </c>
      <c r="I5481" s="119" t="s">
        <v>19</v>
      </c>
      <c r="J5481" s="119" t="s">
        <v>22</v>
      </c>
      <c r="K5481" s="1">
        <v>46255.758941458334</v>
      </c>
      <c r="L5481">
        <v>271</v>
      </c>
      <c r="M5481">
        <v>12</v>
      </c>
      <c r="N5481">
        <v>4</v>
      </c>
      <c r="O5481">
        <v>5</v>
      </c>
      <c r="P5481" s="119" t="s">
        <v>20254</v>
      </c>
    </row>
    <row r="5482" spans="1:16" x14ac:dyDescent="0.25">
      <c r="A5482">
        <v>11078</v>
      </c>
      <c r="B5482" s="119" t="s">
        <v>3092</v>
      </c>
      <c r="C5482">
        <v>25</v>
      </c>
      <c r="E5482">
        <v>1206</v>
      </c>
      <c r="F5482">
        <v>81</v>
      </c>
      <c r="G5482">
        <v>418</v>
      </c>
      <c r="H5482">
        <v>380</v>
      </c>
      <c r="I5482" s="119" t="s">
        <v>19</v>
      </c>
      <c r="J5482" s="119" t="s">
        <v>22</v>
      </c>
      <c r="K5482" s="1">
        <v>46255.758941458334</v>
      </c>
      <c r="L5482">
        <v>7</v>
      </c>
      <c r="M5482">
        <v>8</v>
      </c>
      <c r="N5482">
        <v>2</v>
      </c>
      <c r="O5482">
        <v>1</v>
      </c>
      <c r="P5482" s="119" t="s">
        <v>20254</v>
      </c>
    </row>
    <row r="5483" spans="1:16" x14ac:dyDescent="0.25">
      <c r="A5483">
        <v>11079</v>
      </c>
      <c r="B5483" s="119" t="s">
        <v>3093</v>
      </c>
      <c r="C5483">
        <v>30</v>
      </c>
      <c r="E5483">
        <v>3572</v>
      </c>
      <c r="F5483">
        <v>76</v>
      </c>
      <c r="G5483">
        <v>371</v>
      </c>
      <c r="H5483">
        <v>149</v>
      </c>
      <c r="I5483" s="119" t="s">
        <v>19</v>
      </c>
      <c r="J5483" s="119" t="s">
        <v>22</v>
      </c>
      <c r="K5483" s="1">
        <v>46255.758941458334</v>
      </c>
      <c r="L5483">
        <v>0</v>
      </c>
      <c r="M5483">
        <v>18</v>
      </c>
      <c r="N5483">
        <v>0</v>
      </c>
      <c r="O5483">
        <v>1</v>
      </c>
      <c r="P5483" s="119" t="s">
        <v>20254</v>
      </c>
    </row>
    <row r="5484" spans="1:16" x14ac:dyDescent="0.25">
      <c r="A5484">
        <v>11080</v>
      </c>
      <c r="B5484" s="119" t="s">
        <v>3094</v>
      </c>
      <c r="C5484">
        <v>30</v>
      </c>
      <c r="E5484">
        <v>1846</v>
      </c>
      <c r="F5484">
        <v>73</v>
      </c>
      <c r="G5484">
        <v>409</v>
      </c>
      <c r="H5484">
        <v>130</v>
      </c>
      <c r="I5484" s="119" t="s">
        <v>19</v>
      </c>
      <c r="J5484" s="119" t="s">
        <v>22</v>
      </c>
      <c r="K5484" s="1">
        <v>46255.758941458334</v>
      </c>
      <c r="L5484">
        <v>0</v>
      </c>
      <c r="M5484">
        <v>21</v>
      </c>
      <c r="N5484">
        <v>0</v>
      </c>
      <c r="O5484">
        <v>1</v>
      </c>
      <c r="P5484" s="119" t="s">
        <v>20254</v>
      </c>
    </row>
    <row r="5485" spans="1:16" x14ac:dyDescent="0.25">
      <c r="A5485">
        <v>11081</v>
      </c>
      <c r="B5485" s="119" t="s">
        <v>3095</v>
      </c>
      <c r="C5485">
        <v>30</v>
      </c>
      <c r="E5485">
        <v>1922</v>
      </c>
      <c r="F5485">
        <v>101</v>
      </c>
      <c r="G5485">
        <v>207</v>
      </c>
      <c r="H5485">
        <v>124</v>
      </c>
      <c r="I5485" s="119" t="s">
        <v>19</v>
      </c>
      <c r="J5485" s="119" t="s">
        <v>22</v>
      </c>
      <c r="K5485" s="1">
        <v>46255.758941458334</v>
      </c>
      <c r="L5485">
        <v>28</v>
      </c>
      <c r="M5485">
        <v>4</v>
      </c>
      <c r="N5485">
        <v>2</v>
      </c>
      <c r="O5485">
        <v>0</v>
      </c>
      <c r="P5485" s="119" t="s">
        <v>20254</v>
      </c>
    </row>
    <row r="5486" spans="1:16" x14ac:dyDescent="0.25">
      <c r="A5486">
        <v>11082</v>
      </c>
      <c r="B5486" s="119" t="s">
        <v>3091</v>
      </c>
      <c r="C5486">
        <v>35</v>
      </c>
      <c r="E5486">
        <v>604</v>
      </c>
      <c r="F5486">
        <v>92</v>
      </c>
      <c r="G5486">
        <v>316</v>
      </c>
      <c r="H5486">
        <v>171</v>
      </c>
      <c r="I5486" s="119" t="s">
        <v>19</v>
      </c>
      <c r="J5486" s="119" t="s">
        <v>139</v>
      </c>
      <c r="K5486" s="1">
        <v>46255.758941458334</v>
      </c>
      <c r="L5486">
        <v>18</v>
      </c>
      <c r="M5486">
        <v>6</v>
      </c>
      <c r="N5486">
        <v>2</v>
      </c>
      <c r="O5486">
        <v>1</v>
      </c>
      <c r="P5486" s="119" t="s">
        <v>20254</v>
      </c>
    </row>
    <row r="5487" spans="1:16" x14ac:dyDescent="0.25">
      <c r="A5487">
        <v>11084</v>
      </c>
      <c r="B5487" s="119" t="s">
        <v>3092</v>
      </c>
      <c r="C5487">
        <v>35</v>
      </c>
      <c r="E5487">
        <v>132</v>
      </c>
      <c r="F5487">
        <v>101</v>
      </c>
      <c r="G5487">
        <v>128</v>
      </c>
      <c r="H5487">
        <v>901</v>
      </c>
      <c r="I5487" s="119" t="s">
        <v>19</v>
      </c>
      <c r="J5487" s="119" t="s">
        <v>139</v>
      </c>
      <c r="K5487" s="1">
        <v>46255.758941458334</v>
      </c>
      <c r="L5487">
        <v>6</v>
      </c>
      <c r="M5487">
        <v>4</v>
      </c>
      <c r="N5487">
        <v>4</v>
      </c>
      <c r="O5487">
        <v>1</v>
      </c>
      <c r="P5487" s="119" t="s">
        <v>20254</v>
      </c>
    </row>
    <row r="5488" spans="1:16" x14ac:dyDescent="0.25">
      <c r="A5488">
        <v>11085</v>
      </c>
      <c r="B5488" s="119" t="s">
        <v>3093</v>
      </c>
      <c r="C5488">
        <v>35</v>
      </c>
      <c r="E5488">
        <v>769</v>
      </c>
      <c r="F5488">
        <v>122</v>
      </c>
      <c r="G5488">
        <v>270</v>
      </c>
      <c r="H5488">
        <v>191</v>
      </c>
      <c r="I5488" s="119" t="s">
        <v>19</v>
      </c>
      <c r="J5488" s="119" t="s">
        <v>139</v>
      </c>
      <c r="K5488" s="1">
        <v>46255.758941458334</v>
      </c>
      <c r="L5488">
        <v>0</v>
      </c>
      <c r="M5488">
        <v>0</v>
      </c>
      <c r="N5488">
        <v>0</v>
      </c>
      <c r="O5488">
        <v>0</v>
      </c>
      <c r="P5488" s="119" t="s">
        <v>20254</v>
      </c>
    </row>
    <row r="5489" spans="1:16" x14ac:dyDescent="0.25">
      <c r="A5489">
        <v>11086</v>
      </c>
      <c r="B5489" s="119" t="s">
        <v>3094</v>
      </c>
      <c r="C5489">
        <v>35</v>
      </c>
      <c r="E5489">
        <v>463</v>
      </c>
      <c r="F5489">
        <v>92</v>
      </c>
      <c r="G5489">
        <v>298</v>
      </c>
      <c r="H5489">
        <v>699</v>
      </c>
      <c r="I5489" s="119" t="s">
        <v>19</v>
      </c>
      <c r="J5489" s="119" t="s">
        <v>139</v>
      </c>
      <c r="K5489" s="1">
        <v>46255.758941458334</v>
      </c>
      <c r="L5489">
        <v>6</v>
      </c>
      <c r="M5489">
        <v>1</v>
      </c>
      <c r="N5489">
        <v>1</v>
      </c>
      <c r="O5489">
        <v>0</v>
      </c>
      <c r="P5489" s="119" t="s">
        <v>20254</v>
      </c>
    </row>
    <row r="5490" spans="1:16" x14ac:dyDescent="0.25">
      <c r="A5490">
        <v>11087</v>
      </c>
      <c r="B5490" s="119" t="s">
        <v>3095</v>
      </c>
      <c r="C5490">
        <v>35</v>
      </c>
      <c r="E5490">
        <v>537</v>
      </c>
      <c r="F5490">
        <v>99</v>
      </c>
      <c r="G5490">
        <v>314</v>
      </c>
      <c r="H5490">
        <v>199</v>
      </c>
      <c r="I5490" s="119" t="s">
        <v>19</v>
      </c>
      <c r="J5490" s="119" t="s">
        <v>139</v>
      </c>
      <c r="K5490" s="1">
        <v>46255.758941458334</v>
      </c>
      <c r="L5490">
        <v>9</v>
      </c>
      <c r="M5490">
        <v>2</v>
      </c>
      <c r="N5490">
        <v>2</v>
      </c>
      <c r="O5490">
        <v>0</v>
      </c>
      <c r="P5490" s="119" t="s">
        <v>20254</v>
      </c>
    </row>
    <row r="5491" spans="1:16" x14ac:dyDescent="0.25">
      <c r="A5491">
        <v>11088</v>
      </c>
      <c r="B5491" s="119" t="s">
        <v>3096</v>
      </c>
      <c r="C5491">
        <v>40</v>
      </c>
      <c r="E5491">
        <v>1853</v>
      </c>
      <c r="F5491">
        <v>120</v>
      </c>
      <c r="G5491">
        <v>344</v>
      </c>
      <c r="H5491">
        <v>656</v>
      </c>
      <c r="I5491" s="119" t="s">
        <v>19</v>
      </c>
      <c r="J5491" s="119" t="s">
        <v>22</v>
      </c>
      <c r="K5491" s="1">
        <v>46255.758941458334</v>
      </c>
      <c r="L5491">
        <v>7</v>
      </c>
      <c r="M5491">
        <v>8</v>
      </c>
      <c r="N5491">
        <v>1</v>
      </c>
      <c r="O5491">
        <v>2</v>
      </c>
      <c r="P5491" s="119" t="s">
        <v>20254</v>
      </c>
    </row>
    <row r="5492" spans="1:16" x14ac:dyDescent="0.25">
      <c r="A5492">
        <v>11089</v>
      </c>
      <c r="B5492" s="119" t="s">
        <v>3097</v>
      </c>
      <c r="C5492">
        <v>40</v>
      </c>
      <c r="E5492">
        <v>481</v>
      </c>
      <c r="F5492">
        <v>91</v>
      </c>
      <c r="G5492">
        <v>256</v>
      </c>
      <c r="H5492">
        <v>1475</v>
      </c>
      <c r="I5492" s="119" t="s">
        <v>19</v>
      </c>
      <c r="J5492" s="119" t="s">
        <v>22</v>
      </c>
      <c r="K5492" s="1">
        <v>46255.758941458334</v>
      </c>
      <c r="L5492">
        <v>6</v>
      </c>
      <c r="M5492">
        <v>2</v>
      </c>
      <c r="N5492">
        <v>3</v>
      </c>
      <c r="O5492">
        <v>0</v>
      </c>
      <c r="P5492" s="119" t="s">
        <v>20254</v>
      </c>
    </row>
    <row r="5493" spans="1:16" x14ac:dyDescent="0.25">
      <c r="A5493">
        <v>11091</v>
      </c>
      <c r="B5493" s="119" t="s">
        <v>3098</v>
      </c>
      <c r="C5493">
        <v>45</v>
      </c>
      <c r="E5493">
        <v>967</v>
      </c>
      <c r="F5493">
        <v>182</v>
      </c>
      <c r="G5493">
        <v>377</v>
      </c>
      <c r="H5493">
        <v>237</v>
      </c>
      <c r="I5493" s="119" t="s">
        <v>19</v>
      </c>
      <c r="J5493" s="119" t="s">
        <v>22</v>
      </c>
      <c r="K5493" s="1">
        <v>46255.758941458334</v>
      </c>
      <c r="L5493">
        <v>81</v>
      </c>
      <c r="M5493">
        <v>1</v>
      </c>
      <c r="N5493">
        <v>32</v>
      </c>
      <c r="O5493">
        <v>0</v>
      </c>
      <c r="P5493" s="119" t="s">
        <v>20254</v>
      </c>
    </row>
    <row r="5494" spans="1:16" x14ac:dyDescent="0.25">
      <c r="A5494">
        <v>11092</v>
      </c>
      <c r="B5494" s="119" t="s">
        <v>3099</v>
      </c>
      <c r="C5494">
        <v>45</v>
      </c>
      <c r="E5494">
        <v>119</v>
      </c>
      <c r="F5494">
        <v>114</v>
      </c>
      <c r="G5494">
        <v>153</v>
      </c>
      <c r="H5494">
        <v>258</v>
      </c>
      <c r="I5494" s="119" t="s">
        <v>19</v>
      </c>
      <c r="J5494" s="119" t="s">
        <v>22</v>
      </c>
      <c r="K5494" s="1">
        <v>46255.758941458334</v>
      </c>
      <c r="L5494">
        <v>0</v>
      </c>
      <c r="M5494">
        <v>5</v>
      </c>
      <c r="N5494">
        <v>0</v>
      </c>
      <c r="O5494">
        <v>0</v>
      </c>
      <c r="P5494" s="119" t="s">
        <v>20254</v>
      </c>
    </row>
    <row r="5495" spans="1:16" x14ac:dyDescent="0.25">
      <c r="A5495">
        <v>11093</v>
      </c>
      <c r="B5495" s="119" t="s">
        <v>3100</v>
      </c>
      <c r="C5495">
        <v>45</v>
      </c>
      <c r="E5495">
        <v>549</v>
      </c>
      <c r="F5495">
        <v>121</v>
      </c>
      <c r="G5495">
        <v>184</v>
      </c>
      <c r="H5495">
        <v>344</v>
      </c>
      <c r="I5495" s="119" t="s">
        <v>19</v>
      </c>
      <c r="J5495" s="119" t="s">
        <v>22</v>
      </c>
      <c r="K5495" s="1">
        <v>46255.758941458334</v>
      </c>
      <c r="L5495">
        <v>0</v>
      </c>
      <c r="M5495">
        <v>10</v>
      </c>
      <c r="N5495">
        <v>0</v>
      </c>
      <c r="O5495">
        <v>0</v>
      </c>
      <c r="P5495" s="119" t="s">
        <v>20254</v>
      </c>
    </row>
    <row r="5496" spans="1:16" x14ac:dyDescent="0.25">
      <c r="A5496">
        <v>11094</v>
      </c>
      <c r="B5496" s="119" t="s">
        <v>3096</v>
      </c>
      <c r="C5496">
        <v>50</v>
      </c>
      <c r="E5496">
        <v>241</v>
      </c>
      <c r="F5496">
        <v>157</v>
      </c>
      <c r="G5496">
        <v>275</v>
      </c>
      <c r="H5496">
        <v>1199</v>
      </c>
      <c r="I5496" s="119" t="s">
        <v>19</v>
      </c>
      <c r="J5496" s="119" t="s">
        <v>139</v>
      </c>
      <c r="K5496" s="1">
        <v>46255.758941458334</v>
      </c>
      <c r="L5496">
        <v>11</v>
      </c>
      <c r="M5496">
        <v>6</v>
      </c>
      <c r="N5496">
        <v>1</v>
      </c>
      <c r="O5496">
        <v>1</v>
      </c>
      <c r="P5496" s="119" t="s">
        <v>20254</v>
      </c>
    </row>
    <row r="5497" spans="1:16" x14ac:dyDescent="0.25">
      <c r="A5497">
        <v>11095</v>
      </c>
      <c r="B5497" s="119" t="s">
        <v>3098</v>
      </c>
      <c r="C5497">
        <v>50</v>
      </c>
      <c r="E5497">
        <v>838</v>
      </c>
      <c r="F5497">
        <v>133</v>
      </c>
      <c r="G5497">
        <v>810</v>
      </c>
      <c r="H5497">
        <v>1169</v>
      </c>
      <c r="I5497" s="119" t="s">
        <v>19</v>
      </c>
      <c r="J5497" s="119" t="s">
        <v>139</v>
      </c>
      <c r="K5497" s="1">
        <v>46255.758941458334</v>
      </c>
      <c r="L5497">
        <v>4</v>
      </c>
      <c r="M5497">
        <v>11</v>
      </c>
      <c r="N5497">
        <v>2</v>
      </c>
      <c r="O5497">
        <v>2</v>
      </c>
      <c r="P5497" s="119" t="s">
        <v>20254</v>
      </c>
    </row>
    <row r="5498" spans="1:16" x14ac:dyDescent="0.25">
      <c r="A5498">
        <v>11096</v>
      </c>
      <c r="B5498" s="119" t="s">
        <v>3097</v>
      </c>
      <c r="C5498">
        <v>50</v>
      </c>
      <c r="E5498">
        <v>601</v>
      </c>
      <c r="F5498">
        <v>280</v>
      </c>
      <c r="G5498">
        <v>84</v>
      </c>
      <c r="H5498">
        <v>3981</v>
      </c>
      <c r="I5498" s="119" t="s">
        <v>19</v>
      </c>
      <c r="J5498" s="119" t="s">
        <v>139</v>
      </c>
      <c r="K5498" s="1">
        <v>46255.758941458334</v>
      </c>
      <c r="L5498">
        <v>4</v>
      </c>
      <c r="M5498">
        <v>0</v>
      </c>
      <c r="N5498">
        <v>1</v>
      </c>
      <c r="O5498">
        <v>0</v>
      </c>
      <c r="P5498" s="119" t="s">
        <v>20254</v>
      </c>
    </row>
    <row r="5499" spans="1:16" x14ac:dyDescent="0.25">
      <c r="A5499">
        <v>11098</v>
      </c>
      <c r="B5499" s="119" t="s">
        <v>3099</v>
      </c>
      <c r="C5499">
        <v>50</v>
      </c>
      <c r="E5499">
        <v>151</v>
      </c>
      <c r="F5499">
        <v>300</v>
      </c>
      <c r="G5499">
        <v>297</v>
      </c>
      <c r="H5499">
        <v>2210</v>
      </c>
      <c r="I5499" s="119" t="s">
        <v>19</v>
      </c>
      <c r="J5499" s="119" t="s">
        <v>139</v>
      </c>
      <c r="K5499" s="1">
        <v>46255.758941458334</v>
      </c>
      <c r="L5499">
        <v>3</v>
      </c>
      <c r="M5499">
        <v>5</v>
      </c>
      <c r="N5499">
        <v>2</v>
      </c>
      <c r="O5499">
        <v>2</v>
      </c>
      <c r="P5499" s="119" t="s">
        <v>20254</v>
      </c>
    </row>
    <row r="5500" spans="1:16" x14ac:dyDescent="0.25">
      <c r="A5500">
        <v>11099</v>
      </c>
      <c r="B5500" s="119" t="s">
        <v>3100</v>
      </c>
      <c r="C5500">
        <v>50</v>
      </c>
      <c r="E5500">
        <v>986</v>
      </c>
      <c r="F5500">
        <v>148</v>
      </c>
      <c r="G5500">
        <v>236</v>
      </c>
      <c r="H5500">
        <v>1794</v>
      </c>
      <c r="I5500" s="119" t="s">
        <v>19</v>
      </c>
      <c r="J5500" s="119" t="s">
        <v>139</v>
      </c>
      <c r="K5500" s="1">
        <v>46255.758941458334</v>
      </c>
      <c r="L5500">
        <v>2</v>
      </c>
      <c r="M5500">
        <v>3</v>
      </c>
      <c r="N5500">
        <v>1</v>
      </c>
      <c r="O5500">
        <v>0</v>
      </c>
      <c r="P5500" s="119" t="s">
        <v>20254</v>
      </c>
    </row>
    <row r="5501" spans="1:16" x14ac:dyDescent="0.25">
      <c r="A5501">
        <v>11100</v>
      </c>
      <c r="B5501" s="119" t="s">
        <v>3101</v>
      </c>
      <c r="C5501">
        <v>80</v>
      </c>
      <c r="E5501">
        <v>437</v>
      </c>
      <c r="F5501">
        <v>15775</v>
      </c>
      <c r="G5501">
        <v>140</v>
      </c>
      <c r="H5501">
        <v>65070</v>
      </c>
      <c r="I5501" s="119" t="s">
        <v>19</v>
      </c>
      <c r="J5501" s="119" t="s">
        <v>24</v>
      </c>
      <c r="K5501" s="1">
        <v>46255.758941458334</v>
      </c>
      <c r="L5501">
        <v>17</v>
      </c>
      <c r="M5501">
        <v>14</v>
      </c>
      <c r="N5501">
        <v>3</v>
      </c>
      <c r="O5501">
        <v>3</v>
      </c>
      <c r="P5501" s="119" t="s">
        <v>20254</v>
      </c>
    </row>
    <row r="5502" spans="1:16" x14ac:dyDescent="0.25">
      <c r="A5502">
        <v>11101</v>
      </c>
      <c r="B5502" s="119" t="s">
        <v>3102</v>
      </c>
      <c r="C5502">
        <v>80</v>
      </c>
      <c r="E5502">
        <v>989</v>
      </c>
      <c r="F5502">
        <v>4152</v>
      </c>
      <c r="G5502">
        <v>73</v>
      </c>
      <c r="H5502">
        <v>33224</v>
      </c>
      <c r="I5502" s="119" t="s">
        <v>19</v>
      </c>
      <c r="J5502" s="119" t="s">
        <v>24</v>
      </c>
      <c r="K5502" s="1">
        <v>46255.758941458334</v>
      </c>
      <c r="L5502">
        <v>175</v>
      </c>
      <c r="M5502">
        <v>2</v>
      </c>
      <c r="N5502">
        <v>84</v>
      </c>
      <c r="O5502">
        <v>2</v>
      </c>
      <c r="P5502" s="119" t="s">
        <v>20254</v>
      </c>
    </row>
    <row r="5503" spans="1:16" x14ac:dyDescent="0.25">
      <c r="A5503">
        <v>11103</v>
      </c>
      <c r="B5503" s="119" t="s">
        <v>3103</v>
      </c>
      <c r="C5503">
        <v>80</v>
      </c>
      <c r="E5503">
        <v>213</v>
      </c>
      <c r="F5503">
        <v>34277</v>
      </c>
      <c r="G5503">
        <v>365</v>
      </c>
      <c r="H5503">
        <v>42577</v>
      </c>
      <c r="I5503" s="119" t="s">
        <v>19</v>
      </c>
      <c r="J5503" s="119" t="s">
        <v>24</v>
      </c>
      <c r="K5503" s="1">
        <v>46255.758941458334</v>
      </c>
      <c r="L5503">
        <v>44</v>
      </c>
      <c r="M5503">
        <v>94</v>
      </c>
      <c r="N5503">
        <v>7</v>
      </c>
      <c r="O5503">
        <v>22</v>
      </c>
      <c r="P5503" s="119" t="s">
        <v>20254</v>
      </c>
    </row>
    <row r="5504" spans="1:16" x14ac:dyDescent="0.25">
      <c r="A5504">
        <v>11104</v>
      </c>
      <c r="B5504" s="119" t="s">
        <v>3104</v>
      </c>
      <c r="C5504">
        <v>80</v>
      </c>
      <c r="E5504">
        <v>131</v>
      </c>
      <c r="F5504">
        <v>6042</v>
      </c>
      <c r="G5504">
        <v>207</v>
      </c>
      <c r="H5504">
        <v>34799</v>
      </c>
      <c r="I5504" s="119" t="s">
        <v>19</v>
      </c>
      <c r="J5504" s="119" t="s">
        <v>24</v>
      </c>
      <c r="K5504" s="1">
        <v>46255.758941458334</v>
      </c>
      <c r="L5504">
        <v>3</v>
      </c>
      <c r="M5504">
        <v>4</v>
      </c>
      <c r="N5504">
        <v>1</v>
      </c>
      <c r="O5504">
        <v>1</v>
      </c>
      <c r="P5504" s="119" t="s">
        <v>20254</v>
      </c>
    </row>
    <row r="5505" spans="1:16" x14ac:dyDescent="0.25">
      <c r="A5505">
        <v>11105</v>
      </c>
      <c r="B5505" s="119" t="s">
        <v>3105</v>
      </c>
      <c r="C5505">
        <v>80</v>
      </c>
      <c r="E5505">
        <v>351</v>
      </c>
      <c r="F5505">
        <v>6561</v>
      </c>
      <c r="G5505">
        <v>166</v>
      </c>
      <c r="H5505">
        <v>18052</v>
      </c>
      <c r="I5505" s="119" t="s">
        <v>19</v>
      </c>
      <c r="J5505" s="119" t="s">
        <v>24</v>
      </c>
      <c r="K5505" s="1">
        <v>46255.758941458334</v>
      </c>
      <c r="L5505">
        <v>1</v>
      </c>
      <c r="M5505">
        <v>8</v>
      </c>
      <c r="N5505">
        <v>1</v>
      </c>
      <c r="O5505">
        <v>2</v>
      </c>
      <c r="P5505" s="119" t="s">
        <v>20254</v>
      </c>
    </row>
    <row r="5506" spans="1:16" x14ac:dyDescent="0.25">
      <c r="A5506">
        <v>11106</v>
      </c>
      <c r="B5506" s="119" t="s">
        <v>3106</v>
      </c>
      <c r="C5506">
        <v>80</v>
      </c>
      <c r="E5506">
        <v>256</v>
      </c>
      <c r="F5506">
        <v>7730</v>
      </c>
      <c r="G5506">
        <v>175</v>
      </c>
      <c r="H5506">
        <v>23058</v>
      </c>
      <c r="I5506" s="119" t="s">
        <v>19</v>
      </c>
      <c r="J5506" s="119" t="s">
        <v>24</v>
      </c>
      <c r="K5506" s="1">
        <v>46255.758941458334</v>
      </c>
      <c r="L5506">
        <v>9</v>
      </c>
      <c r="M5506">
        <v>6</v>
      </c>
      <c r="N5506">
        <v>0</v>
      </c>
      <c r="O5506">
        <v>1</v>
      </c>
      <c r="P5506" s="119" t="s">
        <v>20254</v>
      </c>
    </row>
    <row r="5507" spans="1:16" x14ac:dyDescent="0.25">
      <c r="A5507">
        <v>11107</v>
      </c>
      <c r="B5507" s="119" t="s">
        <v>3107</v>
      </c>
      <c r="C5507">
        <v>80</v>
      </c>
      <c r="E5507">
        <v>288</v>
      </c>
      <c r="F5507">
        <v>688</v>
      </c>
      <c r="G5507">
        <v>202</v>
      </c>
      <c r="H5507">
        <v>1554</v>
      </c>
      <c r="I5507" s="119" t="s">
        <v>19</v>
      </c>
      <c r="J5507" s="119" t="s">
        <v>139</v>
      </c>
      <c r="K5507" s="1">
        <v>46255.758941458334</v>
      </c>
      <c r="L5507">
        <v>0</v>
      </c>
      <c r="M5507">
        <v>0</v>
      </c>
      <c r="N5507">
        <v>0</v>
      </c>
      <c r="O5507">
        <v>0</v>
      </c>
      <c r="P5507" s="119" t="s">
        <v>20254</v>
      </c>
    </row>
    <row r="5508" spans="1:16" x14ac:dyDescent="0.25">
      <c r="A5508">
        <v>11108</v>
      </c>
      <c r="B5508" s="119" t="s">
        <v>3108</v>
      </c>
      <c r="C5508">
        <v>80</v>
      </c>
      <c r="E5508">
        <v>765</v>
      </c>
      <c r="F5508">
        <v>141</v>
      </c>
      <c r="G5508">
        <v>353</v>
      </c>
      <c r="H5508">
        <v>1575</v>
      </c>
      <c r="I5508" s="119" t="s">
        <v>19</v>
      </c>
      <c r="J5508" s="119" t="s">
        <v>139</v>
      </c>
      <c r="K5508" s="1">
        <v>46255.758941458334</v>
      </c>
      <c r="L5508">
        <v>3</v>
      </c>
      <c r="M5508">
        <v>2</v>
      </c>
      <c r="N5508">
        <v>2</v>
      </c>
      <c r="O5508">
        <v>0</v>
      </c>
      <c r="P5508" s="119" t="s">
        <v>20254</v>
      </c>
    </row>
    <row r="5509" spans="1:16" x14ac:dyDescent="0.25">
      <c r="A5509">
        <v>11109</v>
      </c>
      <c r="B5509" s="119" t="s">
        <v>3109</v>
      </c>
      <c r="C5509">
        <v>80</v>
      </c>
      <c r="E5509">
        <v>630</v>
      </c>
      <c r="F5509">
        <v>207</v>
      </c>
      <c r="G5509">
        <v>284</v>
      </c>
      <c r="H5509">
        <v>1994</v>
      </c>
      <c r="I5509" s="119" t="s">
        <v>19</v>
      </c>
      <c r="J5509" s="119" t="s">
        <v>139</v>
      </c>
      <c r="K5509" s="1">
        <v>46255.758941458334</v>
      </c>
      <c r="L5509">
        <v>5</v>
      </c>
      <c r="M5509">
        <v>3</v>
      </c>
      <c r="N5509">
        <v>3</v>
      </c>
      <c r="O5509">
        <v>0</v>
      </c>
      <c r="P5509" s="119" t="s">
        <v>20254</v>
      </c>
    </row>
    <row r="5510" spans="1:16" x14ac:dyDescent="0.25">
      <c r="A5510">
        <v>11110</v>
      </c>
      <c r="B5510" s="119" t="s">
        <v>3110</v>
      </c>
      <c r="C5510">
        <v>80</v>
      </c>
      <c r="E5510">
        <v>376</v>
      </c>
      <c r="F5510">
        <v>804</v>
      </c>
      <c r="G5510">
        <v>454</v>
      </c>
      <c r="H5510">
        <v>1541</v>
      </c>
      <c r="I5510" s="119" t="s">
        <v>19</v>
      </c>
      <c r="J5510" s="119" t="s">
        <v>139</v>
      </c>
      <c r="K5510" s="1">
        <v>46255.758941458334</v>
      </c>
      <c r="L5510">
        <v>0</v>
      </c>
      <c r="M5510">
        <v>4</v>
      </c>
      <c r="N5510">
        <v>0</v>
      </c>
      <c r="O5510">
        <v>0</v>
      </c>
      <c r="P5510" s="119" t="s">
        <v>20254</v>
      </c>
    </row>
    <row r="5511" spans="1:16" x14ac:dyDescent="0.25">
      <c r="A5511">
        <v>11112</v>
      </c>
      <c r="B5511" s="119" t="s">
        <v>3111</v>
      </c>
      <c r="C5511">
        <v>75</v>
      </c>
      <c r="E5511">
        <v>377</v>
      </c>
      <c r="F5511">
        <v>265</v>
      </c>
      <c r="G5511">
        <v>268</v>
      </c>
      <c r="H5511">
        <v>2000</v>
      </c>
      <c r="I5511" s="119" t="s">
        <v>19</v>
      </c>
      <c r="J5511" s="119" t="s">
        <v>22</v>
      </c>
      <c r="K5511" s="1">
        <v>46255.758941458334</v>
      </c>
      <c r="L5511">
        <v>8</v>
      </c>
      <c r="M5511">
        <v>10</v>
      </c>
      <c r="N5511">
        <v>2</v>
      </c>
      <c r="O5511">
        <v>2</v>
      </c>
      <c r="P5511" s="119" t="s">
        <v>20254</v>
      </c>
    </row>
    <row r="5512" spans="1:16" x14ac:dyDescent="0.25">
      <c r="A5512">
        <v>11113</v>
      </c>
      <c r="B5512" s="119" t="s">
        <v>3110</v>
      </c>
      <c r="C5512">
        <v>75</v>
      </c>
      <c r="E5512">
        <v>197</v>
      </c>
      <c r="F5512">
        <v>170</v>
      </c>
      <c r="G5512">
        <v>268</v>
      </c>
      <c r="H5512">
        <v>4285</v>
      </c>
      <c r="I5512" s="119" t="s">
        <v>19</v>
      </c>
      <c r="J5512" s="119" t="s">
        <v>22</v>
      </c>
      <c r="K5512" s="1">
        <v>46255.758941458334</v>
      </c>
      <c r="L5512">
        <v>4</v>
      </c>
      <c r="M5512">
        <v>5</v>
      </c>
      <c r="N5512">
        <v>1</v>
      </c>
      <c r="O5512">
        <v>0</v>
      </c>
      <c r="P5512" s="119" t="s">
        <v>20254</v>
      </c>
    </row>
    <row r="5513" spans="1:16" x14ac:dyDescent="0.25">
      <c r="A5513">
        <v>11114</v>
      </c>
      <c r="B5513" s="119" t="s">
        <v>3109</v>
      </c>
      <c r="C5513">
        <v>70</v>
      </c>
      <c r="E5513">
        <v>872</v>
      </c>
      <c r="F5513">
        <v>141</v>
      </c>
      <c r="G5513">
        <v>208</v>
      </c>
      <c r="H5513">
        <v>2023</v>
      </c>
      <c r="I5513" s="119" t="s">
        <v>19</v>
      </c>
      <c r="J5513" s="119" t="s">
        <v>22</v>
      </c>
      <c r="K5513" s="1">
        <v>46255.758941458334</v>
      </c>
      <c r="L5513">
        <v>275</v>
      </c>
      <c r="M5513">
        <v>2</v>
      </c>
      <c r="N5513">
        <v>2</v>
      </c>
      <c r="O5513">
        <v>0</v>
      </c>
      <c r="P5513" s="119" t="s">
        <v>20254</v>
      </c>
    </row>
    <row r="5514" spans="1:16" x14ac:dyDescent="0.25">
      <c r="A5514">
        <v>11115</v>
      </c>
      <c r="B5514" s="119" t="s">
        <v>3107</v>
      </c>
      <c r="C5514">
        <v>70</v>
      </c>
      <c r="E5514">
        <v>370</v>
      </c>
      <c r="F5514">
        <v>225</v>
      </c>
      <c r="G5514">
        <v>775</v>
      </c>
      <c r="H5514">
        <v>1772</v>
      </c>
      <c r="I5514" s="119" t="s">
        <v>19</v>
      </c>
      <c r="J5514" s="119" t="s">
        <v>22</v>
      </c>
      <c r="K5514" s="1">
        <v>46255.758941458334</v>
      </c>
      <c r="L5514">
        <v>5</v>
      </c>
      <c r="M5514">
        <v>3</v>
      </c>
      <c r="N5514">
        <v>2</v>
      </c>
      <c r="O5514">
        <v>2</v>
      </c>
      <c r="P5514" s="119" t="s">
        <v>20254</v>
      </c>
    </row>
    <row r="5515" spans="1:16" x14ac:dyDescent="0.25">
      <c r="A5515">
        <v>11116</v>
      </c>
      <c r="B5515" s="119" t="s">
        <v>3108</v>
      </c>
      <c r="C5515">
        <v>70</v>
      </c>
      <c r="E5515">
        <v>815</v>
      </c>
      <c r="F5515">
        <v>207</v>
      </c>
      <c r="G5515">
        <v>238</v>
      </c>
      <c r="H5515">
        <v>1999</v>
      </c>
      <c r="I5515" s="119" t="s">
        <v>19</v>
      </c>
      <c r="J5515" s="119" t="s">
        <v>22</v>
      </c>
      <c r="K5515" s="1">
        <v>46255.758941458334</v>
      </c>
      <c r="L5515">
        <v>3</v>
      </c>
      <c r="M5515">
        <v>3</v>
      </c>
      <c r="N5515">
        <v>1</v>
      </c>
      <c r="O5515">
        <v>0</v>
      </c>
      <c r="P5515" s="119" t="s">
        <v>20254</v>
      </c>
    </row>
    <row r="5516" spans="1:16" x14ac:dyDescent="0.25">
      <c r="A5516">
        <v>11117</v>
      </c>
      <c r="B5516" s="119" t="s">
        <v>3111</v>
      </c>
      <c r="C5516">
        <v>80</v>
      </c>
      <c r="E5516">
        <v>2497</v>
      </c>
      <c r="F5516">
        <v>146</v>
      </c>
      <c r="G5516">
        <v>90</v>
      </c>
      <c r="H5516">
        <v>7999</v>
      </c>
      <c r="I5516" s="119" t="s">
        <v>19</v>
      </c>
      <c r="J5516" s="119" t="s">
        <v>139</v>
      </c>
      <c r="K5516" s="1">
        <v>46255.758941458334</v>
      </c>
      <c r="L5516">
        <v>11</v>
      </c>
      <c r="M5516">
        <v>7</v>
      </c>
      <c r="N5516">
        <v>3</v>
      </c>
      <c r="O5516">
        <v>1</v>
      </c>
      <c r="P5516" s="119" t="s">
        <v>20254</v>
      </c>
    </row>
    <row r="5517" spans="1:16" x14ac:dyDescent="0.25">
      <c r="A5517">
        <v>11118</v>
      </c>
      <c r="B5517" s="119" t="s">
        <v>3112</v>
      </c>
      <c r="C5517">
        <v>75</v>
      </c>
      <c r="E5517">
        <v>1320</v>
      </c>
      <c r="F5517">
        <v>188</v>
      </c>
      <c r="G5517">
        <v>95</v>
      </c>
      <c r="H5517">
        <v>1531</v>
      </c>
      <c r="I5517" s="119" t="s">
        <v>19</v>
      </c>
      <c r="J5517" s="119" t="s">
        <v>22</v>
      </c>
      <c r="K5517" s="1">
        <v>46255.758941458334</v>
      </c>
      <c r="L5517">
        <v>4</v>
      </c>
      <c r="M5517">
        <v>11</v>
      </c>
      <c r="N5517">
        <v>3</v>
      </c>
      <c r="O5517">
        <v>10</v>
      </c>
      <c r="P5517" s="119" t="s">
        <v>20254</v>
      </c>
    </row>
    <row r="5518" spans="1:16" x14ac:dyDescent="0.25">
      <c r="A5518">
        <v>11120</v>
      </c>
      <c r="B5518" s="119" t="s">
        <v>3112</v>
      </c>
      <c r="C5518">
        <v>80</v>
      </c>
      <c r="E5518">
        <v>471</v>
      </c>
      <c r="F5518">
        <v>199</v>
      </c>
      <c r="G5518">
        <v>229</v>
      </c>
      <c r="H5518">
        <v>1584</v>
      </c>
      <c r="I5518" s="119" t="s">
        <v>19</v>
      </c>
      <c r="J5518" s="119" t="s">
        <v>139</v>
      </c>
      <c r="K5518" s="1">
        <v>46255.758941458334</v>
      </c>
      <c r="L5518">
        <v>12</v>
      </c>
      <c r="M5518">
        <v>3</v>
      </c>
      <c r="N5518">
        <v>1</v>
      </c>
      <c r="O5518">
        <v>0</v>
      </c>
      <c r="P5518" s="119" t="s">
        <v>20254</v>
      </c>
    </row>
    <row r="5519" spans="1:16" x14ac:dyDescent="0.25">
      <c r="A5519">
        <v>11121</v>
      </c>
      <c r="B5519" s="119" t="s">
        <v>3113</v>
      </c>
      <c r="C5519">
        <v>80</v>
      </c>
      <c r="E5519">
        <v>701</v>
      </c>
      <c r="F5519">
        <v>3104</v>
      </c>
      <c r="G5519">
        <v>152</v>
      </c>
      <c r="H5519">
        <v>9760</v>
      </c>
      <c r="I5519" s="119" t="s">
        <v>19</v>
      </c>
      <c r="J5519" s="119" t="s">
        <v>222</v>
      </c>
      <c r="K5519" s="1">
        <v>46255.758941458334</v>
      </c>
      <c r="L5519">
        <v>1</v>
      </c>
      <c r="M5519">
        <v>2</v>
      </c>
      <c r="N5519">
        <v>0</v>
      </c>
      <c r="O5519">
        <v>0</v>
      </c>
      <c r="P5519" s="119" t="s">
        <v>20254</v>
      </c>
    </row>
    <row r="5520" spans="1:16" x14ac:dyDescent="0.25">
      <c r="A5520">
        <v>11122</v>
      </c>
      <c r="B5520" s="119" t="s">
        <v>3114</v>
      </c>
      <c r="C5520">
        <v>80</v>
      </c>
      <c r="E5520">
        <v>1100</v>
      </c>
      <c r="F5520">
        <v>1328</v>
      </c>
      <c r="G5520">
        <v>117</v>
      </c>
      <c r="H5520">
        <v>7630</v>
      </c>
      <c r="I5520" s="119" t="s">
        <v>19</v>
      </c>
      <c r="J5520" s="119" t="s">
        <v>222</v>
      </c>
      <c r="K5520" s="1">
        <v>46255.758941458334</v>
      </c>
      <c r="L5520">
        <v>304</v>
      </c>
      <c r="M5520">
        <v>2</v>
      </c>
      <c r="N5520">
        <v>1</v>
      </c>
      <c r="O5520">
        <v>2</v>
      </c>
      <c r="P5520" s="119" t="s">
        <v>20254</v>
      </c>
    </row>
    <row r="5521" spans="1:16" x14ac:dyDescent="0.25">
      <c r="A5521">
        <v>11124</v>
      </c>
      <c r="B5521" s="119" t="s">
        <v>3115</v>
      </c>
      <c r="C5521">
        <v>80</v>
      </c>
      <c r="E5521">
        <v>730</v>
      </c>
      <c r="F5521">
        <v>1729</v>
      </c>
      <c r="G5521">
        <v>360</v>
      </c>
      <c r="H5521">
        <v>10065</v>
      </c>
      <c r="I5521" s="119" t="s">
        <v>19</v>
      </c>
      <c r="J5521" s="119" t="s">
        <v>222</v>
      </c>
      <c r="K5521" s="1">
        <v>46255.758941458334</v>
      </c>
      <c r="L5521">
        <v>308</v>
      </c>
      <c r="M5521">
        <v>8</v>
      </c>
      <c r="N5521">
        <v>1</v>
      </c>
      <c r="O5521">
        <v>1</v>
      </c>
      <c r="P5521" s="119" t="s">
        <v>20254</v>
      </c>
    </row>
    <row r="5522" spans="1:16" x14ac:dyDescent="0.25">
      <c r="A5522">
        <v>11125</v>
      </c>
      <c r="B5522" s="119" t="s">
        <v>3116</v>
      </c>
      <c r="C5522">
        <v>80</v>
      </c>
      <c r="E5522">
        <v>862</v>
      </c>
      <c r="F5522">
        <v>1341</v>
      </c>
      <c r="G5522">
        <v>295</v>
      </c>
      <c r="H5522">
        <v>7793</v>
      </c>
      <c r="I5522" s="119" t="s">
        <v>19</v>
      </c>
      <c r="J5522" s="119" t="s">
        <v>222</v>
      </c>
      <c r="K5522" s="1">
        <v>46255.758941458334</v>
      </c>
      <c r="L5522">
        <v>23</v>
      </c>
      <c r="M5522">
        <v>6</v>
      </c>
      <c r="N5522">
        <v>1</v>
      </c>
      <c r="O5522">
        <v>0</v>
      </c>
      <c r="P5522" s="119" t="s">
        <v>20254</v>
      </c>
    </row>
    <row r="5523" spans="1:16" x14ac:dyDescent="0.25">
      <c r="A5523">
        <v>11126</v>
      </c>
      <c r="B5523" s="119" t="s">
        <v>3117</v>
      </c>
      <c r="C5523">
        <v>80</v>
      </c>
      <c r="E5523">
        <v>575</v>
      </c>
      <c r="F5523">
        <v>3155</v>
      </c>
      <c r="G5523">
        <v>142</v>
      </c>
      <c r="H5523">
        <v>9526</v>
      </c>
      <c r="I5523" s="119" t="s">
        <v>19</v>
      </c>
      <c r="J5523" s="119" t="s">
        <v>222</v>
      </c>
      <c r="K5523" s="1">
        <v>46255.758941458334</v>
      </c>
      <c r="L5523">
        <v>23</v>
      </c>
      <c r="M5523">
        <v>2</v>
      </c>
      <c r="N5523">
        <v>0</v>
      </c>
      <c r="O5523">
        <v>0</v>
      </c>
      <c r="P5523" s="119" t="s">
        <v>20254</v>
      </c>
    </row>
    <row r="5524" spans="1:16" x14ac:dyDescent="0.25">
      <c r="A5524">
        <v>11127</v>
      </c>
      <c r="B5524" s="119" t="s">
        <v>3118</v>
      </c>
      <c r="C5524">
        <v>80</v>
      </c>
      <c r="E5524">
        <v>319</v>
      </c>
      <c r="F5524">
        <v>2658</v>
      </c>
      <c r="G5524">
        <v>209</v>
      </c>
      <c r="H5524">
        <v>7499</v>
      </c>
      <c r="I5524" s="119" t="s">
        <v>19</v>
      </c>
      <c r="J5524" s="119" t="s">
        <v>222</v>
      </c>
      <c r="K5524" s="1">
        <v>46255.758941458334</v>
      </c>
      <c r="L5524">
        <v>3</v>
      </c>
      <c r="M5524">
        <v>3</v>
      </c>
      <c r="N5524">
        <v>1</v>
      </c>
      <c r="O5524">
        <v>1</v>
      </c>
      <c r="P5524" s="119" t="s">
        <v>20254</v>
      </c>
    </row>
    <row r="5525" spans="1:16" x14ac:dyDescent="0.25">
      <c r="A5525">
        <v>11128</v>
      </c>
      <c r="B5525" s="119" t="s">
        <v>3119</v>
      </c>
      <c r="C5525">
        <v>55</v>
      </c>
      <c r="E5525">
        <v>247</v>
      </c>
      <c r="F5525">
        <v>144</v>
      </c>
      <c r="G5525">
        <v>346</v>
      </c>
      <c r="H5525">
        <v>4826</v>
      </c>
      <c r="I5525" s="119" t="s">
        <v>19</v>
      </c>
      <c r="J5525" s="119" t="s">
        <v>22</v>
      </c>
      <c r="K5525" s="1">
        <v>46255.758941458334</v>
      </c>
      <c r="L5525">
        <v>4</v>
      </c>
      <c r="M5525">
        <v>5</v>
      </c>
      <c r="N5525">
        <v>2</v>
      </c>
      <c r="O5525">
        <v>3</v>
      </c>
      <c r="P5525" s="119" t="s">
        <v>20254</v>
      </c>
    </row>
    <row r="5526" spans="1:16" x14ac:dyDescent="0.25">
      <c r="A5526">
        <v>11129</v>
      </c>
      <c r="B5526" s="119" t="s">
        <v>3120</v>
      </c>
      <c r="C5526">
        <v>55</v>
      </c>
      <c r="E5526">
        <v>813</v>
      </c>
      <c r="F5526">
        <v>407</v>
      </c>
      <c r="G5526">
        <v>129</v>
      </c>
      <c r="H5526">
        <v>5798</v>
      </c>
      <c r="I5526" s="119" t="s">
        <v>19</v>
      </c>
      <c r="J5526" s="119" t="s">
        <v>22</v>
      </c>
      <c r="K5526" s="1">
        <v>46255.758941458334</v>
      </c>
      <c r="L5526">
        <v>4</v>
      </c>
      <c r="M5526">
        <v>6</v>
      </c>
      <c r="N5526">
        <v>2</v>
      </c>
      <c r="O5526">
        <v>1</v>
      </c>
      <c r="P5526" s="119" t="s">
        <v>20254</v>
      </c>
    </row>
    <row r="5527" spans="1:16" x14ac:dyDescent="0.25">
      <c r="A5527">
        <v>11130</v>
      </c>
      <c r="B5527" s="119" t="s">
        <v>3121</v>
      </c>
      <c r="C5527">
        <v>55</v>
      </c>
      <c r="E5527">
        <v>647</v>
      </c>
      <c r="F5527">
        <v>527</v>
      </c>
      <c r="G5527">
        <v>267</v>
      </c>
      <c r="H5527">
        <v>4615</v>
      </c>
      <c r="I5527" s="119" t="s">
        <v>19</v>
      </c>
      <c r="J5527" s="119" t="s">
        <v>22</v>
      </c>
      <c r="K5527" s="1">
        <v>46255.758941458334</v>
      </c>
      <c r="L5527">
        <v>5</v>
      </c>
      <c r="M5527">
        <v>2</v>
      </c>
      <c r="N5527">
        <v>3</v>
      </c>
      <c r="O5527">
        <v>0</v>
      </c>
      <c r="P5527" s="119" t="s">
        <v>20254</v>
      </c>
    </row>
    <row r="5528" spans="1:16" x14ac:dyDescent="0.25">
      <c r="A5528">
        <v>11131</v>
      </c>
      <c r="B5528" s="119" t="s">
        <v>3122</v>
      </c>
      <c r="C5528">
        <v>60</v>
      </c>
      <c r="E5528">
        <v>2861</v>
      </c>
      <c r="F5528">
        <v>83</v>
      </c>
      <c r="G5528">
        <v>152</v>
      </c>
      <c r="H5528">
        <v>5047</v>
      </c>
      <c r="I5528" s="119" t="s">
        <v>19</v>
      </c>
      <c r="J5528" s="119" t="s">
        <v>22</v>
      </c>
      <c r="K5528" s="1">
        <v>46255.758941458334</v>
      </c>
      <c r="L5528">
        <v>5</v>
      </c>
      <c r="M5528">
        <v>4</v>
      </c>
      <c r="N5528">
        <v>1</v>
      </c>
      <c r="O5528">
        <v>0</v>
      </c>
      <c r="P5528" s="119" t="s">
        <v>20254</v>
      </c>
    </row>
    <row r="5529" spans="1:16" x14ac:dyDescent="0.25">
      <c r="A5529">
        <v>11132</v>
      </c>
      <c r="B5529" s="119" t="s">
        <v>3123</v>
      </c>
      <c r="C5529">
        <v>60</v>
      </c>
      <c r="E5529">
        <v>509</v>
      </c>
      <c r="F5529">
        <v>962</v>
      </c>
      <c r="G5529">
        <v>316</v>
      </c>
      <c r="H5529">
        <v>4663</v>
      </c>
      <c r="I5529" s="119" t="s">
        <v>19</v>
      </c>
      <c r="J5529" s="119" t="s">
        <v>22</v>
      </c>
      <c r="K5529" s="1">
        <v>46255.758941458334</v>
      </c>
      <c r="L5529">
        <v>8</v>
      </c>
      <c r="M5529">
        <v>15</v>
      </c>
      <c r="N5529">
        <v>4</v>
      </c>
      <c r="O5529">
        <v>3</v>
      </c>
      <c r="P5529" s="119" t="s">
        <v>20254</v>
      </c>
    </row>
    <row r="5530" spans="1:16" x14ac:dyDescent="0.25">
      <c r="A5530">
        <v>11133</v>
      </c>
      <c r="B5530" s="119" t="s">
        <v>3124</v>
      </c>
      <c r="C5530">
        <v>60</v>
      </c>
      <c r="E5530">
        <v>1727</v>
      </c>
      <c r="F5530">
        <v>220</v>
      </c>
      <c r="G5530">
        <v>197</v>
      </c>
      <c r="H5530">
        <v>4604</v>
      </c>
      <c r="I5530" s="119" t="s">
        <v>19</v>
      </c>
      <c r="J5530" s="119" t="s">
        <v>22</v>
      </c>
      <c r="K5530" s="1">
        <v>46255.758941458334</v>
      </c>
      <c r="L5530">
        <v>8</v>
      </c>
      <c r="M5530">
        <v>3</v>
      </c>
      <c r="N5530">
        <v>1</v>
      </c>
      <c r="O5530">
        <v>0</v>
      </c>
      <c r="P5530" s="119" t="s">
        <v>20254</v>
      </c>
    </row>
    <row r="5531" spans="1:16" x14ac:dyDescent="0.25">
      <c r="A5531">
        <v>11135</v>
      </c>
      <c r="B5531" s="119" t="s">
        <v>3123</v>
      </c>
      <c r="C5531">
        <v>65</v>
      </c>
      <c r="E5531">
        <v>440</v>
      </c>
      <c r="F5531">
        <v>726</v>
      </c>
      <c r="G5531">
        <v>219</v>
      </c>
      <c r="H5531">
        <v>4993</v>
      </c>
      <c r="I5531" s="119" t="s">
        <v>19</v>
      </c>
      <c r="J5531" s="119" t="s">
        <v>139</v>
      </c>
      <c r="K5531" s="1">
        <v>46255.758941458334</v>
      </c>
      <c r="L5531">
        <v>5</v>
      </c>
      <c r="M5531">
        <v>10</v>
      </c>
      <c r="N5531">
        <v>1</v>
      </c>
      <c r="O5531">
        <v>2</v>
      </c>
      <c r="P5531" s="119" t="s">
        <v>20254</v>
      </c>
    </row>
    <row r="5532" spans="1:16" x14ac:dyDescent="0.25">
      <c r="A5532">
        <v>11136</v>
      </c>
      <c r="B5532" s="119" t="s">
        <v>3124</v>
      </c>
      <c r="C5532">
        <v>65</v>
      </c>
      <c r="E5532">
        <v>105</v>
      </c>
      <c r="F5532">
        <v>331</v>
      </c>
      <c r="G5532">
        <v>270</v>
      </c>
      <c r="H5532">
        <v>4720</v>
      </c>
      <c r="I5532" s="119" t="s">
        <v>19</v>
      </c>
      <c r="J5532" s="119" t="s">
        <v>139</v>
      </c>
      <c r="K5532" s="1">
        <v>46255.758941458334</v>
      </c>
      <c r="L5532">
        <v>0</v>
      </c>
      <c r="M5532">
        <v>3</v>
      </c>
      <c r="N5532">
        <v>0</v>
      </c>
      <c r="O5532">
        <v>1</v>
      </c>
      <c r="P5532" s="119" t="s">
        <v>20254</v>
      </c>
    </row>
    <row r="5533" spans="1:16" x14ac:dyDescent="0.25">
      <c r="A5533">
        <v>11137</v>
      </c>
      <c r="B5533" s="119" t="s">
        <v>3119</v>
      </c>
      <c r="C5533">
        <v>65</v>
      </c>
      <c r="E5533">
        <v>77</v>
      </c>
      <c r="F5533">
        <v>222</v>
      </c>
      <c r="G5533">
        <v>83</v>
      </c>
      <c r="H5533">
        <v>4677</v>
      </c>
      <c r="I5533" s="119" t="s">
        <v>19</v>
      </c>
      <c r="J5533" s="119" t="s">
        <v>139</v>
      </c>
      <c r="K5533" s="1">
        <v>46255.758941458334</v>
      </c>
      <c r="L5533">
        <v>2</v>
      </c>
      <c r="M5533">
        <v>2</v>
      </c>
      <c r="N5533">
        <v>1</v>
      </c>
      <c r="O5533">
        <v>1</v>
      </c>
      <c r="P5533" s="119" t="s">
        <v>20254</v>
      </c>
    </row>
    <row r="5534" spans="1:16" x14ac:dyDescent="0.25">
      <c r="A5534">
        <v>11138</v>
      </c>
      <c r="B5534" s="119" t="s">
        <v>3120</v>
      </c>
      <c r="C5534">
        <v>65</v>
      </c>
      <c r="E5534">
        <v>357</v>
      </c>
      <c r="F5534">
        <v>427</v>
      </c>
      <c r="G5534">
        <v>215</v>
      </c>
      <c r="H5534">
        <v>10089</v>
      </c>
      <c r="I5534" s="119" t="s">
        <v>19</v>
      </c>
      <c r="J5534" s="119" t="s">
        <v>139</v>
      </c>
      <c r="K5534" s="1">
        <v>46255.758941458334</v>
      </c>
      <c r="L5534">
        <v>1</v>
      </c>
      <c r="M5534">
        <v>7</v>
      </c>
      <c r="N5534">
        <v>1</v>
      </c>
      <c r="O5534">
        <v>2</v>
      </c>
      <c r="P5534" s="119" t="s">
        <v>20254</v>
      </c>
    </row>
    <row r="5535" spans="1:16" x14ac:dyDescent="0.25">
      <c r="A5535">
        <v>11139</v>
      </c>
      <c r="B5535" s="119" t="s">
        <v>3121</v>
      </c>
      <c r="C5535">
        <v>65</v>
      </c>
      <c r="E5535">
        <v>2550</v>
      </c>
      <c r="F5535">
        <v>319</v>
      </c>
      <c r="G5535">
        <v>123</v>
      </c>
      <c r="H5535">
        <v>4613</v>
      </c>
      <c r="I5535" s="119" t="s">
        <v>19</v>
      </c>
      <c r="J5535" s="119" t="s">
        <v>139</v>
      </c>
      <c r="K5535" s="1">
        <v>46255.758941458334</v>
      </c>
      <c r="L5535">
        <v>2</v>
      </c>
      <c r="M5535">
        <v>11</v>
      </c>
      <c r="N5535">
        <v>0</v>
      </c>
      <c r="O5535">
        <v>2</v>
      </c>
      <c r="P5535" s="119" t="s">
        <v>20254</v>
      </c>
    </row>
    <row r="5536" spans="1:16" x14ac:dyDescent="0.25">
      <c r="A5536">
        <v>11140</v>
      </c>
      <c r="B5536" s="119" t="s">
        <v>3122</v>
      </c>
      <c r="C5536">
        <v>65</v>
      </c>
      <c r="E5536">
        <v>974</v>
      </c>
      <c r="F5536">
        <v>416</v>
      </c>
      <c r="G5536">
        <v>201</v>
      </c>
      <c r="H5536">
        <v>4628</v>
      </c>
      <c r="I5536" s="119" t="s">
        <v>19</v>
      </c>
      <c r="J5536" s="119" t="s">
        <v>139</v>
      </c>
      <c r="K5536" s="1">
        <v>46255.758941458334</v>
      </c>
      <c r="L5536">
        <v>2</v>
      </c>
      <c r="M5536">
        <v>2</v>
      </c>
      <c r="N5536">
        <v>1</v>
      </c>
      <c r="O5536">
        <v>1</v>
      </c>
      <c r="P5536" s="119" t="s">
        <v>20254</v>
      </c>
    </row>
    <row r="5537" spans="1:16" x14ac:dyDescent="0.25">
      <c r="A5537">
        <v>11142</v>
      </c>
      <c r="B5537" s="119" t="s">
        <v>3125</v>
      </c>
      <c r="C5537">
        <v>80</v>
      </c>
      <c r="E5537">
        <v>399</v>
      </c>
      <c r="F5537">
        <v>18099</v>
      </c>
      <c r="G5537">
        <v>135</v>
      </c>
      <c r="H5537">
        <v>42499</v>
      </c>
      <c r="I5537" s="119" t="s">
        <v>19</v>
      </c>
      <c r="J5537" s="119" t="s">
        <v>24</v>
      </c>
      <c r="K5537" s="1">
        <v>46255.758941458334</v>
      </c>
      <c r="L5537">
        <v>5</v>
      </c>
      <c r="M5537">
        <v>10</v>
      </c>
      <c r="N5537">
        <v>1</v>
      </c>
      <c r="O5537">
        <v>2</v>
      </c>
      <c r="P5537" s="119" t="s">
        <v>20254</v>
      </c>
    </row>
    <row r="5538" spans="1:16" x14ac:dyDescent="0.25">
      <c r="A5538">
        <v>11143</v>
      </c>
      <c r="B5538" s="119" t="s">
        <v>3126</v>
      </c>
      <c r="C5538">
        <v>80</v>
      </c>
      <c r="E5538">
        <v>1796</v>
      </c>
      <c r="F5538">
        <v>3402</v>
      </c>
      <c r="G5538">
        <v>91</v>
      </c>
      <c r="H5538">
        <v>14999</v>
      </c>
      <c r="I5538" s="119" t="s">
        <v>19</v>
      </c>
      <c r="J5538" s="119" t="s">
        <v>24</v>
      </c>
      <c r="K5538" s="1">
        <v>46255.758941458334</v>
      </c>
      <c r="L5538">
        <v>67</v>
      </c>
      <c r="M5538">
        <v>7</v>
      </c>
      <c r="N5538">
        <v>4</v>
      </c>
      <c r="O5538">
        <v>4</v>
      </c>
      <c r="P5538" s="119" t="s">
        <v>20254</v>
      </c>
    </row>
    <row r="5539" spans="1:16" x14ac:dyDescent="0.25">
      <c r="A5539">
        <v>11145</v>
      </c>
      <c r="B5539" s="119" t="s">
        <v>3127</v>
      </c>
      <c r="C5539">
        <v>80</v>
      </c>
      <c r="E5539">
        <v>325</v>
      </c>
      <c r="F5539">
        <v>38930</v>
      </c>
      <c r="G5539">
        <v>190</v>
      </c>
      <c r="H5539">
        <v>48930</v>
      </c>
      <c r="I5539" s="119" t="s">
        <v>19</v>
      </c>
      <c r="J5539" s="119" t="s">
        <v>24</v>
      </c>
      <c r="K5539" s="1">
        <v>46255.758941458334</v>
      </c>
      <c r="L5539">
        <v>28</v>
      </c>
      <c r="M5539">
        <v>79</v>
      </c>
      <c r="N5539">
        <v>6</v>
      </c>
      <c r="O5539">
        <v>17</v>
      </c>
      <c r="P5539" s="119" t="s">
        <v>20254</v>
      </c>
    </row>
    <row r="5540" spans="1:16" x14ac:dyDescent="0.25">
      <c r="A5540">
        <v>11146</v>
      </c>
      <c r="B5540" s="119" t="s">
        <v>3128</v>
      </c>
      <c r="C5540">
        <v>80</v>
      </c>
      <c r="E5540">
        <v>916</v>
      </c>
      <c r="F5540">
        <v>5700</v>
      </c>
      <c r="G5540">
        <v>102</v>
      </c>
      <c r="H5540">
        <v>29999</v>
      </c>
      <c r="I5540" s="119" t="s">
        <v>19</v>
      </c>
      <c r="J5540" s="119" t="s">
        <v>24</v>
      </c>
      <c r="K5540" s="1">
        <v>46255.758941458334</v>
      </c>
      <c r="L5540">
        <v>44</v>
      </c>
      <c r="M5540">
        <v>14</v>
      </c>
      <c r="N5540">
        <v>0</v>
      </c>
      <c r="O5540">
        <v>3</v>
      </c>
      <c r="P5540" s="119" t="s">
        <v>20254</v>
      </c>
    </row>
    <row r="5541" spans="1:16" x14ac:dyDescent="0.25">
      <c r="A5541">
        <v>11147</v>
      </c>
      <c r="B5541" s="119" t="s">
        <v>3129</v>
      </c>
      <c r="C5541">
        <v>80</v>
      </c>
      <c r="E5541">
        <v>2303</v>
      </c>
      <c r="F5541">
        <v>3500</v>
      </c>
      <c r="G5541">
        <v>158</v>
      </c>
      <c r="H5541">
        <v>19500</v>
      </c>
      <c r="I5541" s="119" t="s">
        <v>19</v>
      </c>
      <c r="J5541" s="119" t="s">
        <v>24</v>
      </c>
      <c r="K5541" s="1">
        <v>46255.758941458334</v>
      </c>
      <c r="L5541">
        <v>47</v>
      </c>
      <c r="M5541">
        <v>9</v>
      </c>
      <c r="N5541">
        <v>43</v>
      </c>
      <c r="O5541">
        <v>2</v>
      </c>
      <c r="P5541" s="119" t="s">
        <v>20254</v>
      </c>
    </row>
    <row r="5542" spans="1:16" x14ac:dyDescent="0.25">
      <c r="A5542">
        <v>11148</v>
      </c>
      <c r="B5542" s="119" t="s">
        <v>3130</v>
      </c>
      <c r="C5542">
        <v>80</v>
      </c>
      <c r="E5542">
        <v>371</v>
      </c>
      <c r="F5542">
        <v>5739</v>
      </c>
      <c r="G5542">
        <v>161</v>
      </c>
      <c r="H5542">
        <v>24700</v>
      </c>
      <c r="I5542" s="119" t="s">
        <v>19</v>
      </c>
      <c r="J5542" s="119" t="s">
        <v>24</v>
      </c>
      <c r="K5542" s="1">
        <v>46255.758941458334</v>
      </c>
      <c r="L5542">
        <v>7</v>
      </c>
      <c r="M5542">
        <v>9</v>
      </c>
      <c r="N5542">
        <v>0</v>
      </c>
      <c r="O5542">
        <v>3</v>
      </c>
      <c r="P5542" s="119" t="s">
        <v>20254</v>
      </c>
    </row>
    <row r="5543" spans="1:16" x14ac:dyDescent="0.25">
      <c r="A5543">
        <v>11149</v>
      </c>
      <c r="B5543" s="119" t="s">
        <v>3131</v>
      </c>
      <c r="C5543">
        <v>80</v>
      </c>
      <c r="E5543">
        <v>2980</v>
      </c>
      <c r="F5543">
        <v>224</v>
      </c>
      <c r="G5543">
        <v>329</v>
      </c>
      <c r="H5543">
        <v>409</v>
      </c>
      <c r="I5543" s="119" t="s">
        <v>19</v>
      </c>
      <c r="J5543" s="119" t="s">
        <v>139</v>
      </c>
      <c r="K5543" s="1">
        <v>46255.758941458334</v>
      </c>
      <c r="L5543">
        <v>0</v>
      </c>
      <c r="M5543">
        <v>2</v>
      </c>
      <c r="N5543">
        <v>0</v>
      </c>
      <c r="O5543">
        <v>1</v>
      </c>
      <c r="P5543" s="119" t="s">
        <v>20254</v>
      </c>
    </row>
    <row r="5544" spans="1:16" x14ac:dyDescent="0.25">
      <c r="A5544">
        <v>11150</v>
      </c>
      <c r="B5544" s="119" t="s">
        <v>3132</v>
      </c>
      <c r="C5544">
        <v>80</v>
      </c>
      <c r="E5544">
        <v>2723</v>
      </c>
      <c r="F5544">
        <v>192</v>
      </c>
      <c r="G5544">
        <v>96</v>
      </c>
      <c r="H5544">
        <v>587</v>
      </c>
      <c r="I5544" s="119" t="s">
        <v>19</v>
      </c>
      <c r="J5544" s="119" t="s">
        <v>139</v>
      </c>
      <c r="K5544" s="1">
        <v>46255.758941458334</v>
      </c>
      <c r="L5544">
        <v>17</v>
      </c>
      <c r="M5544">
        <v>4</v>
      </c>
      <c r="N5544">
        <v>0</v>
      </c>
      <c r="O5544">
        <v>0</v>
      </c>
      <c r="P5544" s="119" t="s">
        <v>20254</v>
      </c>
    </row>
    <row r="5545" spans="1:16" x14ac:dyDescent="0.25">
      <c r="A5545">
        <v>11151</v>
      </c>
      <c r="B5545" s="119" t="s">
        <v>3133</v>
      </c>
      <c r="C5545">
        <v>80</v>
      </c>
      <c r="E5545">
        <v>1107</v>
      </c>
      <c r="F5545">
        <v>190</v>
      </c>
      <c r="G5545">
        <v>400</v>
      </c>
      <c r="H5545">
        <v>573</v>
      </c>
      <c r="I5545" s="119" t="s">
        <v>19</v>
      </c>
      <c r="J5545" s="119" t="s">
        <v>139</v>
      </c>
      <c r="K5545" s="1">
        <v>46255.758941458334</v>
      </c>
      <c r="L5545">
        <v>7</v>
      </c>
      <c r="M5545">
        <v>10</v>
      </c>
      <c r="N5545">
        <v>1</v>
      </c>
      <c r="O5545">
        <v>0</v>
      </c>
      <c r="P5545" s="119" t="s">
        <v>20254</v>
      </c>
    </row>
    <row r="5546" spans="1:16" x14ac:dyDescent="0.25">
      <c r="A5546">
        <v>11152</v>
      </c>
      <c r="B5546" s="119" t="s">
        <v>3134</v>
      </c>
      <c r="C5546">
        <v>80</v>
      </c>
      <c r="E5546">
        <v>510</v>
      </c>
      <c r="F5546">
        <v>152</v>
      </c>
      <c r="G5546">
        <v>306</v>
      </c>
      <c r="H5546">
        <v>470</v>
      </c>
      <c r="I5546" s="119" t="s">
        <v>19</v>
      </c>
      <c r="J5546" s="119" t="s">
        <v>139</v>
      </c>
      <c r="K5546" s="1">
        <v>46255.758941458334</v>
      </c>
      <c r="L5546">
        <v>17</v>
      </c>
      <c r="M5546">
        <v>10</v>
      </c>
      <c r="N5546">
        <v>3</v>
      </c>
      <c r="O5546">
        <v>1</v>
      </c>
      <c r="P5546" s="119" t="s">
        <v>20254</v>
      </c>
    </row>
    <row r="5547" spans="1:16" x14ac:dyDescent="0.25">
      <c r="A5547">
        <v>11154</v>
      </c>
      <c r="B5547" s="119" t="s">
        <v>3135</v>
      </c>
      <c r="C5547">
        <v>75</v>
      </c>
      <c r="E5547">
        <v>635</v>
      </c>
      <c r="F5547">
        <v>162</v>
      </c>
      <c r="G5547">
        <v>496</v>
      </c>
      <c r="H5547">
        <v>397</v>
      </c>
      <c r="I5547" s="119" t="s">
        <v>19</v>
      </c>
      <c r="J5547" s="119" t="s">
        <v>22</v>
      </c>
      <c r="K5547" s="1">
        <v>46255.758941458334</v>
      </c>
      <c r="L5547">
        <v>0</v>
      </c>
      <c r="M5547">
        <v>10</v>
      </c>
      <c r="N5547">
        <v>0</v>
      </c>
      <c r="O5547">
        <v>8</v>
      </c>
      <c r="P5547" s="119" t="s">
        <v>20254</v>
      </c>
    </row>
    <row r="5548" spans="1:16" x14ac:dyDescent="0.25">
      <c r="A5548">
        <v>11155</v>
      </c>
      <c r="B5548" s="119" t="s">
        <v>3134</v>
      </c>
      <c r="C5548">
        <v>75</v>
      </c>
      <c r="E5548">
        <v>1199</v>
      </c>
      <c r="F5548">
        <v>186</v>
      </c>
      <c r="G5548">
        <v>637</v>
      </c>
      <c r="H5548">
        <v>479</v>
      </c>
      <c r="I5548" s="119" t="s">
        <v>19</v>
      </c>
      <c r="J5548" s="119" t="s">
        <v>22</v>
      </c>
      <c r="K5548" s="1">
        <v>46255.758941458334</v>
      </c>
      <c r="L5548">
        <v>0</v>
      </c>
      <c r="M5548">
        <v>22</v>
      </c>
      <c r="N5548">
        <v>0</v>
      </c>
      <c r="O5548">
        <v>2</v>
      </c>
      <c r="P5548" s="119" t="s">
        <v>20254</v>
      </c>
    </row>
    <row r="5549" spans="1:16" x14ac:dyDescent="0.25">
      <c r="A5549">
        <v>11156</v>
      </c>
      <c r="B5549" s="119" t="s">
        <v>3133</v>
      </c>
      <c r="C5549">
        <v>70</v>
      </c>
      <c r="E5549">
        <v>493</v>
      </c>
      <c r="F5549">
        <v>165</v>
      </c>
      <c r="G5549">
        <v>416</v>
      </c>
      <c r="H5549">
        <v>797</v>
      </c>
      <c r="I5549" s="119" t="s">
        <v>19</v>
      </c>
      <c r="J5549" s="119" t="s">
        <v>22</v>
      </c>
      <c r="K5549" s="1">
        <v>46255.758941458334</v>
      </c>
      <c r="L5549">
        <v>5</v>
      </c>
      <c r="M5549">
        <v>2</v>
      </c>
      <c r="N5549">
        <v>2</v>
      </c>
      <c r="O5549">
        <v>0</v>
      </c>
      <c r="P5549" s="119" t="s">
        <v>20254</v>
      </c>
    </row>
    <row r="5550" spans="1:16" x14ac:dyDescent="0.25">
      <c r="A5550">
        <v>11157</v>
      </c>
      <c r="B5550" s="119" t="s">
        <v>3131</v>
      </c>
      <c r="C5550">
        <v>70</v>
      </c>
      <c r="E5550">
        <v>2187</v>
      </c>
      <c r="F5550">
        <v>179</v>
      </c>
      <c r="G5550">
        <v>424</v>
      </c>
      <c r="H5550">
        <v>775</v>
      </c>
      <c r="I5550" s="119" t="s">
        <v>19</v>
      </c>
      <c r="J5550" s="119" t="s">
        <v>22</v>
      </c>
      <c r="K5550" s="1">
        <v>46255.758941458334</v>
      </c>
      <c r="L5550">
        <v>6</v>
      </c>
      <c r="M5550">
        <v>6</v>
      </c>
      <c r="N5550">
        <v>2</v>
      </c>
      <c r="O5550">
        <v>2</v>
      </c>
      <c r="P5550" s="119" t="s">
        <v>20254</v>
      </c>
    </row>
    <row r="5551" spans="1:16" x14ac:dyDescent="0.25">
      <c r="A5551">
        <v>11158</v>
      </c>
      <c r="B5551" s="119" t="s">
        <v>3132</v>
      </c>
      <c r="C5551">
        <v>70</v>
      </c>
      <c r="E5551">
        <v>2013</v>
      </c>
      <c r="F5551">
        <v>145</v>
      </c>
      <c r="G5551">
        <v>209</v>
      </c>
      <c r="H5551">
        <v>752</v>
      </c>
      <c r="I5551" s="119" t="s">
        <v>19</v>
      </c>
      <c r="J5551" s="119" t="s">
        <v>22</v>
      </c>
      <c r="K5551" s="1">
        <v>46255.758941458334</v>
      </c>
      <c r="L5551">
        <v>5</v>
      </c>
      <c r="M5551">
        <v>3</v>
      </c>
      <c r="N5551">
        <v>2</v>
      </c>
      <c r="O5551">
        <v>0</v>
      </c>
      <c r="P5551" s="119" t="s">
        <v>20254</v>
      </c>
    </row>
    <row r="5552" spans="1:16" x14ac:dyDescent="0.25">
      <c r="A5552">
        <v>11159</v>
      </c>
      <c r="B5552" s="119" t="s">
        <v>3135</v>
      </c>
      <c r="C5552">
        <v>80</v>
      </c>
      <c r="E5552">
        <v>1013</v>
      </c>
      <c r="F5552">
        <v>231</v>
      </c>
      <c r="G5552">
        <v>191</v>
      </c>
      <c r="H5552">
        <v>463</v>
      </c>
      <c r="I5552" s="119" t="s">
        <v>19</v>
      </c>
      <c r="J5552" s="119" t="s">
        <v>139</v>
      </c>
      <c r="K5552" s="1">
        <v>46255.758941458334</v>
      </c>
      <c r="L5552">
        <v>13</v>
      </c>
      <c r="M5552">
        <v>1</v>
      </c>
      <c r="N5552">
        <v>7</v>
      </c>
      <c r="O5552">
        <v>0</v>
      </c>
      <c r="P5552" s="119" t="s">
        <v>20254</v>
      </c>
    </row>
    <row r="5553" spans="1:16" x14ac:dyDescent="0.25">
      <c r="A5553">
        <v>11160</v>
      </c>
      <c r="B5553" s="119" t="s">
        <v>3136</v>
      </c>
      <c r="C5553">
        <v>75</v>
      </c>
      <c r="E5553">
        <v>300</v>
      </c>
      <c r="F5553">
        <v>175</v>
      </c>
      <c r="G5553">
        <v>853</v>
      </c>
      <c r="H5553">
        <v>819</v>
      </c>
      <c r="I5553" s="119" t="s">
        <v>19</v>
      </c>
      <c r="J5553" s="119" t="s">
        <v>22</v>
      </c>
      <c r="K5553" s="1">
        <v>46255.758941458334</v>
      </c>
      <c r="L5553">
        <v>0</v>
      </c>
      <c r="M5553">
        <v>3</v>
      </c>
      <c r="N5553">
        <v>0</v>
      </c>
      <c r="O5553">
        <v>0</v>
      </c>
      <c r="P5553" s="119" t="s">
        <v>20254</v>
      </c>
    </row>
    <row r="5554" spans="1:16" x14ac:dyDescent="0.25">
      <c r="A5554">
        <v>11162</v>
      </c>
      <c r="B5554" s="119" t="s">
        <v>3136</v>
      </c>
      <c r="C5554">
        <v>80</v>
      </c>
      <c r="E5554">
        <v>1115</v>
      </c>
      <c r="F5554">
        <v>200</v>
      </c>
      <c r="G5554">
        <v>453</v>
      </c>
      <c r="H5554">
        <v>450</v>
      </c>
      <c r="I5554" s="119" t="s">
        <v>19</v>
      </c>
      <c r="J5554" s="119" t="s">
        <v>139</v>
      </c>
      <c r="K5554" s="1">
        <v>46255.758941458334</v>
      </c>
      <c r="L5554">
        <v>14</v>
      </c>
      <c r="M5554">
        <v>2</v>
      </c>
      <c r="N5554">
        <v>1</v>
      </c>
      <c r="O5554">
        <v>0</v>
      </c>
      <c r="P5554" s="119" t="s">
        <v>20254</v>
      </c>
    </row>
    <row r="5555" spans="1:16" x14ac:dyDescent="0.25">
      <c r="A5555">
        <v>11163</v>
      </c>
      <c r="B5555" s="119" t="s">
        <v>3137</v>
      </c>
      <c r="C5555">
        <v>80</v>
      </c>
      <c r="E5555">
        <v>716</v>
      </c>
      <c r="F5555">
        <v>1480</v>
      </c>
      <c r="G5555">
        <v>412</v>
      </c>
      <c r="H5555">
        <v>3020</v>
      </c>
      <c r="I5555" s="119" t="s">
        <v>19</v>
      </c>
      <c r="J5555" s="119" t="s">
        <v>222</v>
      </c>
      <c r="K5555" s="1">
        <v>46255.758941458334</v>
      </c>
      <c r="L5555">
        <v>35</v>
      </c>
      <c r="M5555">
        <v>8</v>
      </c>
      <c r="N5555">
        <v>8</v>
      </c>
      <c r="O5555">
        <v>2</v>
      </c>
      <c r="P5555" s="119" t="s">
        <v>20254</v>
      </c>
    </row>
    <row r="5556" spans="1:16" x14ac:dyDescent="0.25">
      <c r="A5556">
        <v>11164</v>
      </c>
      <c r="B5556" s="119" t="s">
        <v>3138</v>
      </c>
      <c r="C5556">
        <v>80</v>
      </c>
      <c r="E5556">
        <v>826</v>
      </c>
      <c r="F5556">
        <v>1519</v>
      </c>
      <c r="G5556">
        <v>295</v>
      </c>
      <c r="H5556">
        <v>2919</v>
      </c>
      <c r="I5556" s="119" t="s">
        <v>19</v>
      </c>
      <c r="J5556" s="119" t="s">
        <v>222</v>
      </c>
      <c r="K5556" s="1">
        <v>46255.758941458334</v>
      </c>
      <c r="L5556">
        <v>312</v>
      </c>
      <c r="M5556">
        <v>28</v>
      </c>
      <c r="N5556">
        <v>6</v>
      </c>
      <c r="O5556">
        <v>11</v>
      </c>
      <c r="P5556" s="119" t="s">
        <v>20254</v>
      </c>
    </row>
    <row r="5557" spans="1:16" x14ac:dyDescent="0.25">
      <c r="A5557">
        <v>11166</v>
      </c>
      <c r="B5557" s="119" t="s">
        <v>3139</v>
      </c>
      <c r="C5557">
        <v>80</v>
      </c>
      <c r="E5557">
        <v>604</v>
      </c>
      <c r="F5557">
        <v>1350</v>
      </c>
      <c r="G5557">
        <v>568</v>
      </c>
      <c r="H5557">
        <v>3632</v>
      </c>
      <c r="I5557" s="119" t="s">
        <v>19</v>
      </c>
      <c r="J5557" s="119" t="s">
        <v>222</v>
      </c>
      <c r="K5557" s="1">
        <v>46255.758941458334</v>
      </c>
      <c r="L5557">
        <v>310</v>
      </c>
      <c r="M5557">
        <v>22</v>
      </c>
      <c r="N5557">
        <v>8</v>
      </c>
      <c r="O5557">
        <v>3</v>
      </c>
      <c r="P5557" s="119" t="s">
        <v>20254</v>
      </c>
    </row>
    <row r="5558" spans="1:16" x14ac:dyDescent="0.25">
      <c r="A5558">
        <v>11167</v>
      </c>
      <c r="B5558" s="119" t="s">
        <v>3140</v>
      </c>
      <c r="C5558">
        <v>80</v>
      </c>
      <c r="E5558">
        <v>480</v>
      </c>
      <c r="F5558">
        <v>2803</v>
      </c>
      <c r="G5558">
        <v>266</v>
      </c>
      <c r="H5558">
        <v>4817</v>
      </c>
      <c r="I5558" s="119" t="s">
        <v>19</v>
      </c>
      <c r="J5558" s="119" t="s">
        <v>222</v>
      </c>
      <c r="K5558" s="1">
        <v>46255.758941458334</v>
      </c>
      <c r="L5558">
        <v>46</v>
      </c>
      <c r="M5558">
        <v>44</v>
      </c>
      <c r="N5558">
        <v>15</v>
      </c>
      <c r="O5558">
        <v>2</v>
      </c>
      <c r="P5558" s="119" t="s">
        <v>20254</v>
      </c>
    </row>
    <row r="5559" spans="1:16" x14ac:dyDescent="0.25">
      <c r="A5559">
        <v>11168</v>
      </c>
      <c r="B5559" s="119" t="s">
        <v>3141</v>
      </c>
      <c r="C5559">
        <v>80</v>
      </c>
      <c r="E5559">
        <v>921</v>
      </c>
      <c r="F5559">
        <v>1385</v>
      </c>
      <c r="G5559">
        <v>338</v>
      </c>
      <c r="H5559">
        <v>3044</v>
      </c>
      <c r="I5559" s="119" t="s">
        <v>19</v>
      </c>
      <c r="J5559" s="119" t="s">
        <v>222</v>
      </c>
      <c r="K5559" s="1">
        <v>46255.758941458334</v>
      </c>
      <c r="L5559">
        <v>346</v>
      </c>
      <c r="M5559">
        <v>13</v>
      </c>
      <c r="N5559">
        <v>61</v>
      </c>
      <c r="O5559">
        <v>0</v>
      </c>
      <c r="P5559" s="119" t="s">
        <v>20254</v>
      </c>
    </row>
    <row r="5560" spans="1:16" x14ac:dyDescent="0.25">
      <c r="A5560">
        <v>11169</v>
      </c>
      <c r="B5560" s="119" t="s">
        <v>3142</v>
      </c>
      <c r="C5560">
        <v>80</v>
      </c>
      <c r="E5560">
        <v>879</v>
      </c>
      <c r="F5560">
        <v>1539</v>
      </c>
      <c r="G5560">
        <v>417</v>
      </c>
      <c r="H5560">
        <v>3131</v>
      </c>
      <c r="I5560" s="119" t="s">
        <v>19</v>
      </c>
      <c r="J5560" s="119" t="s">
        <v>222</v>
      </c>
      <c r="K5560" s="1">
        <v>46255.758941458334</v>
      </c>
      <c r="L5560">
        <v>458</v>
      </c>
      <c r="M5560">
        <v>14</v>
      </c>
      <c r="N5560">
        <v>8</v>
      </c>
      <c r="O5560">
        <v>2</v>
      </c>
      <c r="P5560" s="119" t="s">
        <v>20254</v>
      </c>
    </row>
    <row r="5561" spans="1:16" x14ac:dyDescent="0.25">
      <c r="A5561">
        <v>11170</v>
      </c>
      <c r="B5561" s="119" t="s">
        <v>3143</v>
      </c>
      <c r="C5561">
        <v>55</v>
      </c>
      <c r="E5561">
        <v>536</v>
      </c>
      <c r="F5561">
        <v>120</v>
      </c>
      <c r="G5561">
        <v>227</v>
      </c>
      <c r="H5561">
        <v>528</v>
      </c>
      <c r="I5561" s="119" t="s">
        <v>19</v>
      </c>
      <c r="J5561" s="119" t="s">
        <v>22</v>
      </c>
      <c r="K5561" s="1">
        <v>46255.758941458334</v>
      </c>
      <c r="L5561">
        <v>11</v>
      </c>
      <c r="M5561">
        <v>11</v>
      </c>
      <c r="N5561">
        <v>8</v>
      </c>
      <c r="O5561">
        <v>5</v>
      </c>
      <c r="P5561" s="119" t="s">
        <v>20254</v>
      </c>
    </row>
    <row r="5562" spans="1:16" x14ac:dyDescent="0.25">
      <c r="A5562">
        <v>11171</v>
      </c>
      <c r="B5562" s="119" t="s">
        <v>3144</v>
      </c>
      <c r="C5562">
        <v>55</v>
      </c>
      <c r="E5562">
        <v>501</v>
      </c>
      <c r="F5562">
        <v>699</v>
      </c>
      <c r="G5562">
        <v>301</v>
      </c>
      <c r="H5562">
        <v>1387</v>
      </c>
      <c r="I5562" s="119" t="s">
        <v>19</v>
      </c>
      <c r="J5562" s="119" t="s">
        <v>22</v>
      </c>
      <c r="K5562" s="1">
        <v>46255.758941458334</v>
      </c>
      <c r="L5562">
        <v>0</v>
      </c>
      <c r="M5562">
        <v>7</v>
      </c>
      <c r="N5562">
        <v>0</v>
      </c>
      <c r="O5562">
        <v>1</v>
      </c>
      <c r="P5562" s="119" t="s">
        <v>20254</v>
      </c>
    </row>
    <row r="5563" spans="1:16" x14ac:dyDescent="0.25">
      <c r="A5563">
        <v>11172</v>
      </c>
      <c r="B5563" s="119" t="s">
        <v>3145</v>
      </c>
      <c r="C5563">
        <v>55</v>
      </c>
      <c r="E5563">
        <v>1399</v>
      </c>
      <c r="F5563">
        <v>163</v>
      </c>
      <c r="G5563">
        <v>664</v>
      </c>
      <c r="H5563">
        <v>453</v>
      </c>
      <c r="I5563" s="119" t="s">
        <v>19</v>
      </c>
      <c r="J5563" s="119" t="s">
        <v>22</v>
      </c>
      <c r="K5563" s="1">
        <v>46255.758941458334</v>
      </c>
      <c r="L5563">
        <v>6</v>
      </c>
      <c r="M5563">
        <v>7</v>
      </c>
      <c r="N5563">
        <v>3</v>
      </c>
      <c r="O5563">
        <v>0</v>
      </c>
      <c r="P5563" s="119" t="s">
        <v>20254</v>
      </c>
    </row>
    <row r="5564" spans="1:16" x14ac:dyDescent="0.25">
      <c r="A5564">
        <v>11173</v>
      </c>
      <c r="B5564" s="119" t="s">
        <v>3146</v>
      </c>
      <c r="C5564">
        <v>60</v>
      </c>
      <c r="E5564">
        <v>7219</v>
      </c>
      <c r="F5564">
        <v>180</v>
      </c>
      <c r="G5564">
        <v>1156</v>
      </c>
      <c r="H5564">
        <v>272</v>
      </c>
      <c r="I5564" s="119" t="s">
        <v>19</v>
      </c>
      <c r="J5564" s="119" t="s">
        <v>22</v>
      </c>
      <c r="K5564" s="1">
        <v>46255.758941458334</v>
      </c>
      <c r="L5564">
        <v>30</v>
      </c>
      <c r="M5564">
        <v>25</v>
      </c>
      <c r="N5564">
        <v>4</v>
      </c>
      <c r="O5564">
        <v>1</v>
      </c>
      <c r="P5564" s="119" t="s">
        <v>20254</v>
      </c>
    </row>
    <row r="5565" spans="1:16" x14ac:dyDescent="0.25">
      <c r="A5565">
        <v>11174</v>
      </c>
      <c r="B5565" s="119" t="s">
        <v>3147</v>
      </c>
      <c r="C5565">
        <v>60</v>
      </c>
      <c r="E5565">
        <v>1614</v>
      </c>
      <c r="F5565">
        <v>140</v>
      </c>
      <c r="G5565">
        <v>414</v>
      </c>
      <c r="H5565">
        <v>438</v>
      </c>
      <c r="I5565" s="119" t="s">
        <v>19</v>
      </c>
      <c r="J5565" s="119" t="s">
        <v>22</v>
      </c>
      <c r="K5565" s="1">
        <v>46255.758941458334</v>
      </c>
      <c r="L5565">
        <v>0</v>
      </c>
      <c r="M5565">
        <v>2</v>
      </c>
      <c r="N5565">
        <v>0</v>
      </c>
      <c r="O5565">
        <v>0</v>
      </c>
      <c r="P5565" s="119" t="s">
        <v>20254</v>
      </c>
    </row>
    <row r="5566" spans="1:16" x14ac:dyDescent="0.25">
      <c r="A5566">
        <v>11175</v>
      </c>
      <c r="B5566" s="119" t="s">
        <v>3148</v>
      </c>
      <c r="C5566">
        <v>60</v>
      </c>
      <c r="E5566">
        <v>1093</v>
      </c>
      <c r="F5566">
        <v>121</v>
      </c>
      <c r="G5566">
        <v>445</v>
      </c>
      <c r="H5566">
        <v>309</v>
      </c>
      <c r="I5566" s="119" t="s">
        <v>19</v>
      </c>
      <c r="J5566" s="119" t="s">
        <v>22</v>
      </c>
      <c r="K5566" s="1">
        <v>46255.758941458334</v>
      </c>
      <c r="L5566">
        <v>0</v>
      </c>
      <c r="M5566">
        <v>10</v>
      </c>
      <c r="N5566">
        <v>0</v>
      </c>
      <c r="O5566">
        <v>2</v>
      </c>
      <c r="P5566" s="119" t="s">
        <v>20254</v>
      </c>
    </row>
    <row r="5567" spans="1:16" x14ac:dyDescent="0.25">
      <c r="A5567">
        <v>11177</v>
      </c>
      <c r="B5567" s="119" t="s">
        <v>3147</v>
      </c>
      <c r="C5567">
        <v>65</v>
      </c>
      <c r="E5567">
        <v>1694</v>
      </c>
      <c r="F5567">
        <v>154</v>
      </c>
      <c r="G5567">
        <v>689</v>
      </c>
      <c r="H5567">
        <v>253</v>
      </c>
      <c r="I5567" s="119" t="s">
        <v>19</v>
      </c>
      <c r="J5567" s="119" t="s">
        <v>139</v>
      </c>
      <c r="K5567" s="1">
        <v>46255.758941458334</v>
      </c>
      <c r="L5567">
        <v>1</v>
      </c>
      <c r="M5567">
        <v>1</v>
      </c>
      <c r="N5567">
        <v>1</v>
      </c>
      <c r="O5567">
        <v>1</v>
      </c>
      <c r="P5567" s="119" t="s">
        <v>20254</v>
      </c>
    </row>
    <row r="5568" spans="1:16" x14ac:dyDescent="0.25">
      <c r="A5568">
        <v>11178</v>
      </c>
      <c r="B5568" s="119" t="s">
        <v>3148</v>
      </c>
      <c r="C5568">
        <v>65</v>
      </c>
      <c r="E5568">
        <v>1275</v>
      </c>
      <c r="F5568">
        <v>184</v>
      </c>
      <c r="G5568">
        <v>391</v>
      </c>
      <c r="H5568">
        <v>303</v>
      </c>
      <c r="I5568" s="119" t="s">
        <v>19</v>
      </c>
      <c r="J5568" s="119" t="s">
        <v>139</v>
      </c>
      <c r="K5568" s="1">
        <v>46255.758941458334</v>
      </c>
      <c r="L5568">
        <v>19</v>
      </c>
      <c r="M5568">
        <v>0</v>
      </c>
      <c r="N5568">
        <v>12</v>
      </c>
      <c r="O5568">
        <v>0</v>
      </c>
      <c r="P5568" s="119" t="s">
        <v>20254</v>
      </c>
    </row>
    <row r="5569" spans="1:16" x14ac:dyDescent="0.25">
      <c r="A5569">
        <v>11179</v>
      </c>
      <c r="B5569" s="119" t="s">
        <v>3143</v>
      </c>
      <c r="C5569">
        <v>65</v>
      </c>
      <c r="E5569">
        <v>885</v>
      </c>
      <c r="F5569">
        <v>148</v>
      </c>
      <c r="G5569">
        <v>252</v>
      </c>
      <c r="H5569">
        <v>390</v>
      </c>
      <c r="I5569" s="119" t="s">
        <v>19</v>
      </c>
      <c r="J5569" s="119" t="s">
        <v>139</v>
      </c>
      <c r="K5569" s="1">
        <v>46255.758941458334</v>
      </c>
      <c r="L5569">
        <v>3</v>
      </c>
      <c r="M5569">
        <v>17</v>
      </c>
      <c r="N5569">
        <v>1</v>
      </c>
      <c r="O5569">
        <v>3</v>
      </c>
      <c r="P5569" s="119" t="s">
        <v>20254</v>
      </c>
    </row>
    <row r="5570" spans="1:16" x14ac:dyDescent="0.25">
      <c r="A5570">
        <v>11180</v>
      </c>
      <c r="B5570" s="119" t="s">
        <v>3144</v>
      </c>
      <c r="C5570">
        <v>65</v>
      </c>
      <c r="E5570">
        <v>1366</v>
      </c>
      <c r="F5570">
        <v>195</v>
      </c>
      <c r="G5570">
        <v>172</v>
      </c>
      <c r="H5570">
        <v>2062</v>
      </c>
      <c r="I5570" s="119" t="s">
        <v>19</v>
      </c>
      <c r="J5570" s="119" t="s">
        <v>139</v>
      </c>
      <c r="K5570" s="1">
        <v>46255.758941458334</v>
      </c>
      <c r="L5570">
        <v>0</v>
      </c>
      <c r="M5570">
        <v>4</v>
      </c>
      <c r="N5570">
        <v>0</v>
      </c>
      <c r="O5570">
        <v>2</v>
      </c>
      <c r="P5570" s="119" t="s">
        <v>20254</v>
      </c>
    </row>
    <row r="5571" spans="1:16" x14ac:dyDescent="0.25">
      <c r="A5571">
        <v>11181</v>
      </c>
      <c r="B5571" s="119" t="s">
        <v>3145</v>
      </c>
      <c r="C5571">
        <v>65</v>
      </c>
      <c r="E5571">
        <v>1696</v>
      </c>
      <c r="F5571">
        <v>183</v>
      </c>
      <c r="G5571">
        <v>685</v>
      </c>
      <c r="H5571">
        <v>483</v>
      </c>
      <c r="I5571" s="119" t="s">
        <v>19</v>
      </c>
      <c r="J5571" s="119" t="s">
        <v>139</v>
      </c>
      <c r="K5571" s="1">
        <v>46255.758941458334</v>
      </c>
      <c r="L5571">
        <v>119</v>
      </c>
      <c r="M5571">
        <v>14</v>
      </c>
      <c r="N5571">
        <v>13</v>
      </c>
      <c r="O5571">
        <v>0</v>
      </c>
      <c r="P5571" s="119" t="s">
        <v>20254</v>
      </c>
    </row>
    <row r="5572" spans="1:16" x14ac:dyDescent="0.25">
      <c r="A5572">
        <v>11182</v>
      </c>
      <c r="B5572" s="119" t="s">
        <v>3146</v>
      </c>
      <c r="C5572">
        <v>65</v>
      </c>
      <c r="E5572">
        <v>1104</v>
      </c>
      <c r="F5572">
        <v>101</v>
      </c>
      <c r="G5572">
        <v>257</v>
      </c>
      <c r="H5572">
        <v>548</v>
      </c>
      <c r="I5572" s="119" t="s">
        <v>19</v>
      </c>
      <c r="J5572" s="119" t="s">
        <v>139</v>
      </c>
      <c r="K5572" s="1">
        <v>46255.758941458334</v>
      </c>
      <c r="L5572">
        <v>0</v>
      </c>
      <c r="M5572">
        <v>0</v>
      </c>
      <c r="N5572">
        <v>0</v>
      </c>
      <c r="O5572">
        <v>0</v>
      </c>
      <c r="P5572" s="119" t="s">
        <v>20254</v>
      </c>
    </row>
    <row r="5573" spans="1:16" x14ac:dyDescent="0.25">
      <c r="A5573">
        <v>11184</v>
      </c>
      <c r="B5573" s="119" t="s">
        <v>3149</v>
      </c>
      <c r="C5573">
        <v>80</v>
      </c>
      <c r="E5573">
        <v>907</v>
      </c>
      <c r="F5573">
        <v>10528</v>
      </c>
      <c r="G5573">
        <v>75</v>
      </c>
      <c r="H5573">
        <v>34460</v>
      </c>
      <c r="I5573" s="119" t="s">
        <v>19</v>
      </c>
      <c r="J5573" s="119" t="s">
        <v>24</v>
      </c>
      <c r="K5573" s="1">
        <v>46255.758941458334</v>
      </c>
      <c r="L5573">
        <v>38</v>
      </c>
      <c r="M5573">
        <v>12</v>
      </c>
      <c r="N5573">
        <v>3</v>
      </c>
      <c r="O5573">
        <v>3</v>
      </c>
      <c r="P5573" s="119" t="s">
        <v>20254</v>
      </c>
    </row>
    <row r="5574" spans="1:16" x14ac:dyDescent="0.25">
      <c r="A5574">
        <v>11185</v>
      </c>
      <c r="B5574" s="119" t="s">
        <v>3150</v>
      </c>
      <c r="C5574">
        <v>80</v>
      </c>
      <c r="E5574">
        <v>1620</v>
      </c>
      <c r="F5574">
        <v>3500</v>
      </c>
      <c r="G5574">
        <v>152</v>
      </c>
      <c r="H5574">
        <v>9998</v>
      </c>
      <c r="I5574" s="119" t="s">
        <v>19</v>
      </c>
      <c r="J5574" s="119" t="s">
        <v>24</v>
      </c>
      <c r="K5574" s="1">
        <v>46255.758941458334</v>
      </c>
      <c r="L5574">
        <v>11</v>
      </c>
      <c r="M5574">
        <v>4</v>
      </c>
      <c r="N5574">
        <v>10</v>
      </c>
      <c r="O5574">
        <v>2</v>
      </c>
      <c r="P5574" s="119" t="s">
        <v>20254</v>
      </c>
    </row>
    <row r="5575" spans="1:16" x14ac:dyDescent="0.25">
      <c r="A5575">
        <v>11187</v>
      </c>
      <c r="B5575" s="119" t="s">
        <v>3151</v>
      </c>
      <c r="C5575">
        <v>80</v>
      </c>
      <c r="E5575">
        <v>322</v>
      </c>
      <c r="F5575">
        <v>31473</v>
      </c>
      <c r="G5575">
        <v>212</v>
      </c>
      <c r="H5575">
        <v>50573</v>
      </c>
      <c r="I5575" s="119" t="s">
        <v>19</v>
      </c>
      <c r="J5575" s="119" t="s">
        <v>24</v>
      </c>
      <c r="K5575" s="1">
        <v>46255.758941458334</v>
      </c>
      <c r="L5575">
        <v>20</v>
      </c>
      <c r="M5575">
        <v>77</v>
      </c>
      <c r="N5575">
        <v>6</v>
      </c>
      <c r="O5575">
        <v>16</v>
      </c>
      <c r="P5575" s="119" t="s">
        <v>20254</v>
      </c>
    </row>
    <row r="5576" spans="1:16" x14ac:dyDescent="0.25">
      <c r="A5576">
        <v>11188</v>
      </c>
      <c r="B5576" s="119" t="s">
        <v>3152</v>
      </c>
      <c r="C5576">
        <v>80</v>
      </c>
      <c r="E5576">
        <v>321</v>
      </c>
      <c r="F5576">
        <v>12593</v>
      </c>
      <c r="G5576">
        <v>53</v>
      </c>
      <c r="H5576">
        <v>32000</v>
      </c>
      <c r="I5576" s="119" t="s">
        <v>19</v>
      </c>
      <c r="J5576" s="119" t="s">
        <v>24</v>
      </c>
      <c r="K5576" s="1">
        <v>46255.758941458334</v>
      </c>
      <c r="L5576">
        <v>1</v>
      </c>
      <c r="M5576">
        <v>6</v>
      </c>
      <c r="N5576">
        <v>0</v>
      </c>
      <c r="O5576">
        <v>1</v>
      </c>
      <c r="P5576" s="119" t="s">
        <v>20254</v>
      </c>
    </row>
    <row r="5577" spans="1:16" x14ac:dyDescent="0.25">
      <c r="A5577">
        <v>11189</v>
      </c>
      <c r="B5577" s="119" t="s">
        <v>3153</v>
      </c>
      <c r="C5577">
        <v>80</v>
      </c>
      <c r="E5577">
        <v>2282</v>
      </c>
      <c r="F5577">
        <v>3601</v>
      </c>
      <c r="G5577">
        <v>145</v>
      </c>
      <c r="H5577">
        <v>10000</v>
      </c>
      <c r="I5577" s="119" t="s">
        <v>19</v>
      </c>
      <c r="J5577" s="119" t="s">
        <v>24</v>
      </c>
      <c r="K5577" s="1">
        <v>46255.758941458334</v>
      </c>
      <c r="L5577">
        <v>12</v>
      </c>
      <c r="M5577">
        <v>7</v>
      </c>
      <c r="N5577">
        <v>12</v>
      </c>
      <c r="O5577">
        <v>2</v>
      </c>
      <c r="P5577" s="119" t="s">
        <v>20254</v>
      </c>
    </row>
    <row r="5578" spans="1:16" x14ac:dyDescent="0.25">
      <c r="A5578">
        <v>11190</v>
      </c>
      <c r="B5578" s="119" t="s">
        <v>3154</v>
      </c>
      <c r="C5578">
        <v>80</v>
      </c>
      <c r="E5578">
        <v>776</v>
      </c>
      <c r="F5578">
        <v>5004</v>
      </c>
      <c r="G5578">
        <v>368</v>
      </c>
      <c r="H5578">
        <v>12500</v>
      </c>
      <c r="I5578" s="119" t="s">
        <v>19</v>
      </c>
      <c r="J5578" s="119" t="s">
        <v>24</v>
      </c>
      <c r="K5578" s="1">
        <v>46255.758941458334</v>
      </c>
      <c r="L5578">
        <v>9</v>
      </c>
      <c r="M5578">
        <v>6</v>
      </c>
      <c r="N5578">
        <v>0</v>
      </c>
      <c r="O5578">
        <v>1</v>
      </c>
      <c r="P5578" s="119" t="s">
        <v>20254</v>
      </c>
    </row>
    <row r="5579" spans="1:16" x14ac:dyDescent="0.25">
      <c r="A5579">
        <v>11191</v>
      </c>
      <c r="B5579" s="119" t="s">
        <v>3155</v>
      </c>
      <c r="C5579">
        <v>80</v>
      </c>
      <c r="E5579">
        <v>931</v>
      </c>
      <c r="F5579">
        <v>175</v>
      </c>
      <c r="G5579">
        <v>278</v>
      </c>
      <c r="H5579">
        <v>674</v>
      </c>
      <c r="I5579" s="119" t="s">
        <v>19</v>
      </c>
      <c r="J5579" s="119" t="s">
        <v>139</v>
      </c>
      <c r="K5579" s="1">
        <v>46255.758941458334</v>
      </c>
      <c r="L5579">
        <v>0</v>
      </c>
      <c r="M5579">
        <v>2</v>
      </c>
      <c r="N5579">
        <v>0</v>
      </c>
      <c r="O5579">
        <v>1</v>
      </c>
      <c r="P5579" s="119" t="s">
        <v>20254</v>
      </c>
    </row>
    <row r="5580" spans="1:16" x14ac:dyDescent="0.25">
      <c r="A5580">
        <v>11192</v>
      </c>
      <c r="B5580" s="119" t="s">
        <v>3156</v>
      </c>
      <c r="C5580">
        <v>80</v>
      </c>
      <c r="E5580">
        <v>1160</v>
      </c>
      <c r="F5580">
        <v>187</v>
      </c>
      <c r="G5580">
        <v>614</v>
      </c>
      <c r="H5580">
        <v>576</v>
      </c>
      <c r="I5580" s="119" t="s">
        <v>19</v>
      </c>
      <c r="J5580" s="119" t="s">
        <v>139</v>
      </c>
      <c r="K5580" s="1">
        <v>46255.758941458334</v>
      </c>
      <c r="L5580">
        <v>8</v>
      </c>
      <c r="M5580">
        <v>10</v>
      </c>
      <c r="N5580">
        <v>1</v>
      </c>
      <c r="O5580">
        <v>0</v>
      </c>
      <c r="P5580" s="119" t="s">
        <v>20254</v>
      </c>
    </row>
    <row r="5581" spans="1:16" x14ac:dyDescent="0.25">
      <c r="A5581">
        <v>11193</v>
      </c>
      <c r="B5581" s="119" t="s">
        <v>3157</v>
      </c>
      <c r="C5581">
        <v>80</v>
      </c>
      <c r="E5581">
        <v>792</v>
      </c>
      <c r="F5581">
        <v>201</v>
      </c>
      <c r="G5581">
        <v>466</v>
      </c>
      <c r="H5581">
        <v>489</v>
      </c>
      <c r="I5581" s="119" t="s">
        <v>19</v>
      </c>
      <c r="J5581" s="119" t="s">
        <v>139</v>
      </c>
      <c r="K5581" s="1">
        <v>46255.758941458334</v>
      </c>
      <c r="L5581">
        <v>2</v>
      </c>
      <c r="M5581">
        <v>1</v>
      </c>
      <c r="N5581">
        <v>2</v>
      </c>
      <c r="O5581">
        <v>0</v>
      </c>
      <c r="P5581" s="119" t="s">
        <v>20254</v>
      </c>
    </row>
    <row r="5582" spans="1:16" x14ac:dyDescent="0.25">
      <c r="A5582">
        <v>11194</v>
      </c>
      <c r="B5582" s="119" t="s">
        <v>3158</v>
      </c>
      <c r="C5582">
        <v>80</v>
      </c>
      <c r="E5582">
        <v>999</v>
      </c>
      <c r="F5582">
        <v>152</v>
      </c>
      <c r="G5582">
        <v>310</v>
      </c>
      <c r="H5582">
        <v>351</v>
      </c>
      <c r="I5582" s="119" t="s">
        <v>19</v>
      </c>
      <c r="J5582" s="119" t="s">
        <v>139</v>
      </c>
      <c r="K5582" s="1">
        <v>46255.758941458334</v>
      </c>
      <c r="L5582">
        <v>30</v>
      </c>
      <c r="M5582">
        <v>2</v>
      </c>
      <c r="N5582">
        <v>4</v>
      </c>
      <c r="O5582">
        <v>1</v>
      </c>
      <c r="P5582" s="119" t="s">
        <v>20254</v>
      </c>
    </row>
    <row r="5583" spans="1:16" x14ac:dyDescent="0.25">
      <c r="A5583">
        <v>11196</v>
      </c>
      <c r="B5583" s="119" t="s">
        <v>3159</v>
      </c>
      <c r="C5583">
        <v>75</v>
      </c>
      <c r="E5583">
        <v>586</v>
      </c>
      <c r="F5583">
        <v>179</v>
      </c>
      <c r="G5583">
        <v>262</v>
      </c>
      <c r="H5583">
        <v>350</v>
      </c>
      <c r="I5583" s="119" t="s">
        <v>19</v>
      </c>
      <c r="J5583" s="119" t="s">
        <v>22</v>
      </c>
      <c r="K5583" s="1">
        <v>46255.758941458334</v>
      </c>
      <c r="L5583">
        <v>48</v>
      </c>
      <c r="M5583">
        <v>28</v>
      </c>
      <c r="N5583">
        <v>45</v>
      </c>
      <c r="O5583">
        <v>5</v>
      </c>
      <c r="P5583" s="119" t="s">
        <v>20254</v>
      </c>
    </row>
    <row r="5584" spans="1:16" x14ac:dyDescent="0.25">
      <c r="A5584">
        <v>11197</v>
      </c>
      <c r="B5584" s="119" t="s">
        <v>3158</v>
      </c>
      <c r="C5584">
        <v>75</v>
      </c>
      <c r="E5584">
        <v>1855</v>
      </c>
      <c r="F5584">
        <v>164</v>
      </c>
      <c r="G5584">
        <v>289</v>
      </c>
      <c r="H5584">
        <v>362</v>
      </c>
      <c r="I5584" s="119" t="s">
        <v>19</v>
      </c>
      <c r="J5584" s="119" t="s">
        <v>22</v>
      </c>
      <c r="K5584" s="1">
        <v>46255.758941458334</v>
      </c>
      <c r="L5584">
        <v>66</v>
      </c>
      <c r="M5584">
        <v>49</v>
      </c>
      <c r="N5584">
        <v>1</v>
      </c>
      <c r="O5584">
        <v>2</v>
      </c>
      <c r="P5584" s="119" t="s">
        <v>20254</v>
      </c>
    </row>
    <row r="5585" spans="1:16" x14ac:dyDescent="0.25">
      <c r="A5585">
        <v>11198</v>
      </c>
      <c r="B5585" s="119" t="s">
        <v>3157</v>
      </c>
      <c r="C5585">
        <v>70</v>
      </c>
      <c r="E5585">
        <v>290</v>
      </c>
      <c r="F5585">
        <v>215</v>
      </c>
      <c r="G5585">
        <v>160</v>
      </c>
      <c r="H5585">
        <v>613</v>
      </c>
      <c r="I5585" s="119" t="s">
        <v>19</v>
      </c>
      <c r="J5585" s="119" t="s">
        <v>22</v>
      </c>
      <c r="K5585" s="1">
        <v>46255.758941458334</v>
      </c>
      <c r="L5585">
        <v>0</v>
      </c>
      <c r="M5585">
        <v>3</v>
      </c>
      <c r="N5585">
        <v>0</v>
      </c>
      <c r="O5585">
        <v>0</v>
      </c>
      <c r="P5585" s="119" t="s">
        <v>20254</v>
      </c>
    </row>
    <row r="5586" spans="1:16" x14ac:dyDescent="0.25">
      <c r="A5586">
        <v>11199</v>
      </c>
      <c r="B5586" s="119" t="s">
        <v>3155</v>
      </c>
      <c r="C5586">
        <v>70</v>
      </c>
      <c r="E5586">
        <v>928</v>
      </c>
      <c r="F5586">
        <v>185</v>
      </c>
      <c r="G5586">
        <v>266</v>
      </c>
      <c r="H5586">
        <v>484</v>
      </c>
      <c r="I5586" s="119" t="s">
        <v>19</v>
      </c>
      <c r="J5586" s="119" t="s">
        <v>22</v>
      </c>
      <c r="K5586" s="1">
        <v>46255.758941458334</v>
      </c>
      <c r="L5586">
        <v>0</v>
      </c>
      <c r="M5586">
        <v>2</v>
      </c>
      <c r="N5586">
        <v>0</v>
      </c>
      <c r="O5586">
        <v>1</v>
      </c>
      <c r="P5586" s="119" t="s">
        <v>20254</v>
      </c>
    </row>
    <row r="5587" spans="1:16" x14ac:dyDescent="0.25">
      <c r="A5587">
        <v>11200</v>
      </c>
      <c r="B5587" s="119" t="s">
        <v>3156</v>
      </c>
      <c r="C5587">
        <v>70</v>
      </c>
      <c r="E5587">
        <v>443</v>
      </c>
      <c r="F5587">
        <v>180</v>
      </c>
      <c r="G5587">
        <v>395</v>
      </c>
      <c r="H5587">
        <v>378</v>
      </c>
      <c r="I5587" s="119" t="s">
        <v>19</v>
      </c>
      <c r="J5587" s="119" t="s">
        <v>22</v>
      </c>
      <c r="K5587" s="1">
        <v>46255.758941458334</v>
      </c>
      <c r="L5587">
        <v>7</v>
      </c>
      <c r="M5587">
        <v>6</v>
      </c>
      <c r="N5587">
        <v>2</v>
      </c>
      <c r="O5587">
        <v>2</v>
      </c>
      <c r="P5587" s="119" t="s">
        <v>20254</v>
      </c>
    </row>
    <row r="5588" spans="1:16" x14ac:dyDescent="0.25">
      <c r="A5588">
        <v>11201</v>
      </c>
      <c r="B5588" s="119" t="s">
        <v>3159</v>
      </c>
      <c r="C5588">
        <v>80</v>
      </c>
      <c r="E5588">
        <v>1874</v>
      </c>
      <c r="F5588">
        <v>203</v>
      </c>
      <c r="G5588">
        <v>502</v>
      </c>
      <c r="H5588">
        <v>503</v>
      </c>
      <c r="I5588" s="119" t="s">
        <v>19</v>
      </c>
      <c r="J5588" s="119" t="s">
        <v>139</v>
      </c>
      <c r="K5588" s="1">
        <v>46255.758941458334</v>
      </c>
      <c r="L5588">
        <v>1</v>
      </c>
      <c r="M5588">
        <v>2</v>
      </c>
      <c r="N5588">
        <v>1</v>
      </c>
      <c r="O5588">
        <v>0</v>
      </c>
      <c r="P5588" s="119" t="s">
        <v>20254</v>
      </c>
    </row>
    <row r="5589" spans="1:16" x14ac:dyDescent="0.25">
      <c r="A5589">
        <v>11202</v>
      </c>
      <c r="B5589" s="119" t="s">
        <v>3160</v>
      </c>
      <c r="C5589">
        <v>75</v>
      </c>
      <c r="E5589">
        <v>5670</v>
      </c>
      <c r="F5589">
        <v>184</v>
      </c>
      <c r="G5589">
        <v>380</v>
      </c>
      <c r="H5589">
        <v>783</v>
      </c>
      <c r="I5589" s="119" t="s">
        <v>19</v>
      </c>
      <c r="J5589" s="119" t="s">
        <v>22</v>
      </c>
      <c r="K5589" s="1">
        <v>46255.758941458334</v>
      </c>
      <c r="L5589">
        <v>0</v>
      </c>
      <c r="M5589">
        <v>4</v>
      </c>
      <c r="N5589">
        <v>0</v>
      </c>
      <c r="O5589">
        <v>0</v>
      </c>
      <c r="P5589" s="119" t="s">
        <v>20254</v>
      </c>
    </row>
    <row r="5590" spans="1:16" x14ac:dyDescent="0.25">
      <c r="A5590">
        <v>11204</v>
      </c>
      <c r="B5590" s="119" t="s">
        <v>3160</v>
      </c>
      <c r="C5590">
        <v>80</v>
      </c>
      <c r="E5590">
        <v>888</v>
      </c>
      <c r="F5590">
        <v>203</v>
      </c>
      <c r="G5590">
        <v>368</v>
      </c>
      <c r="H5590">
        <v>948</v>
      </c>
      <c r="I5590" s="119" t="s">
        <v>19</v>
      </c>
      <c r="J5590" s="119" t="s">
        <v>139</v>
      </c>
      <c r="K5590" s="1">
        <v>46255.758941458334</v>
      </c>
      <c r="L5590">
        <v>0</v>
      </c>
      <c r="M5590">
        <v>1</v>
      </c>
      <c r="N5590">
        <v>0</v>
      </c>
      <c r="O5590">
        <v>0</v>
      </c>
      <c r="P5590" s="119" t="s">
        <v>20254</v>
      </c>
    </row>
    <row r="5591" spans="1:16" x14ac:dyDescent="0.25">
      <c r="A5591">
        <v>11205</v>
      </c>
      <c r="B5591" s="119" t="s">
        <v>3161</v>
      </c>
      <c r="C5591">
        <v>80</v>
      </c>
      <c r="E5591">
        <v>1368</v>
      </c>
      <c r="F5591">
        <v>1549</v>
      </c>
      <c r="G5591">
        <v>205</v>
      </c>
      <c r="H5591">
        <v>2896</v>
      </c>
      <c r="I5591" s="119" t="s">
        <v>19</v>
      </c>
      <c r="J5591" s="119" t="s">
        <v>222</v>
      </c>
      <c r="K5591" s="1">
        <v>46255.758941458334</v>
      </c>
      <c r="L5591">
        <v>473</v>
      </c>
      <c r="M5591">
        <v>8</v>
      </c>
      <c r="N5591">
        <v>151</v>
      </c>
      <c r="O5591">
        <v>4</v>
      </c>
      <c r="P5591" s="119" t="s">
        <v>20254</v>
      </c>
    </row>
    <row r="5592" spans="1:16" x14ac:dyDescent="0.25">
      <c r="A5592">
        <v>11206</v>
      </c>
      <c r="B5592" s="119" t="s">
        <v>3162</v>
      </c>
      <c r="C5592">
        <v>80</v>
      </c>
      <c r="E5592">
        <v>628</v>
      </c>
      <c r="F5592">
        <v>1665</v>
      </c>
      <c r="G5592">
        <v>297</v>
      </c>
      <c r="H5592">
        <v>2999</v>
      </c>
      <c r="I5592" s="119" t="s">
        <v>19</v>
      </c>
      <c r="J5592" s="119" t="s">
        <v>222</v>
      </c>
      <c r="K5592" s="1">
        <v>46255.758941458334</v>
      </c>
      <c r="L5592">
        <v>28</v>
      </c>
      <c r="M5592">
        <v>4</v>
      </c>
      <c r="N5592">
        <v>4</v>
      </c>
      <c r="O5592">
        <v>1</v>
      </c>
      <c r="P5592" s="119" t="s">
        <v>20254</v>
      </c>
    </row>
    <row r="5593" spans="1:16" x14ac:dyDescent="0.25">
      <c r="A5593">
        <v>11208</v>
      </c>
      <c r="B5593" s="119" t="s">
        <v>3163</v>
      </c>
      <c r="C5593">
        <v>80</v>
      </c>
      <c r="E5593">
        <v>792</v>
      </c>
      <c r="F5593">
        <v>1605</v>
      </c>
      <c r="G5593">
        <v>561</v>
      </c>
      <c r="H5593">
        <v>7912</v>
      </c>
      <c r="I5593" s="119" t="s">
        <v>19</v>
      </c>
      <c r="J5593" s="119" t="s">
        <v>222</v>
      </c>
      <c r="K5593" s="1">
        <v>46255.758941458334</v>
      </c>
      <c r="L5593">
        <v>501</v>
      </c>
      <c r="M5593">
        <v>16</v>
      </c>
      <c r="N5593">
        <v>186</v>
      </c>
      <c r="O5593">
        <v>3</v>
      </c>
      <c r="P5593" s="119" t="s">
        <v>20254</v>
      </c>
    </row>
    <row r="5594" spans="1:16" x14ac:dyDescent="0.25">
      <c r="A5594">
        <v>11209</v>
      </c>
      <c r="B5594" s="119" t="s">
        <v>3164</v>
      </c>
      <c r="C5594">
        <v>80</v>
      </c>
      <c r="E5594">
        <v>1446</v>
      </c>
      <c r="F5594">
        <v>1366</v>
      </c>
      <c r="G5594">
        <v>192</v>
      </c>
      <c r="H5594">
        <v>3500</v>
      </c>
      <c r="I5594" s="119" t="s">
        <v>19</v>
      </c>
      <c r="J5594" s="119" t="s">
        <v>222</v>
      </c>
      <c r="K5594" s="1">
        <v>46255.758941458334</v>
      </c>
      <c r="L5594">
        <v>369</v>
      </c>
      <c r="M5594">
        <v>6</v>
      </c>
      <c r="N5594">
        <v>2</v>
      </c>
      <c r="O5594">
        <v>0</v>
      </c>
      <c r="P5594" s="119" t="s">
        <v>20254</v>
      </c>
    </row>
    <row r="5595" spans="1:16" x14ac:dyDescent="0.25">
      <c r="A5595">
        <v>11210</v>
      </c>
      <c r="B5595" s="119" t="s">
        <v>3165</v>
      </c>
      <c r="C5595">
        <v>80</v>
      </c>
      <c r="E5595">
        <v>541</v>
      </c>
      <c r="F5595">
        <v>1546</v>
      </c>
      <c r="G5595">
        <v>277</v>
      </c>
      <c r="H5595">
        <v>2703</v>
      </c>
      <c r="I5595" s="119" t="s">
        <v>19</v>
      </c>
      <c r="J5595" s="119" t="s">
        <v>222</v>
      </c>
      <c r="K5595" s="1">
        <v>46255.758941458334</v>
      </c>
      <c r="L5595">
        <v>166</v>
      </c>
      <c r="M5595">
        <v>2</v>
      </c>
      <c r="N5595">
        <v>0</v>
      </c>
      <c r="O5595">
        <v>0</v>
      </c>
      <c r="P5595" s="119" t="s">
        <v>20254</v>
      </c>
    </row>
    <row r="5596" spans="1:16" x14ac:dyDescent="0.25">
      <c r="A5596">
        <v>11211</v>
      </c>
      <c r="B5596" s="119" t="s">
        <v>3166</v>
      </c>
      <c r="C5596">
        <v>80</v>
      </c>
      <c r="E5596">
        <v>647</v>
      </c>
      <c r="F5596">
        <v>1798</v>
      </c>
      <c r="G5596">
        <v>185</v>
      </c>
      <c r="H5596">
        <v>2398</v>
      </c>
      <c r="I5596" s="119" t="s">
        <v>19</v>
      </c>
      <c r="J5596" s="119" t="s">
        <v>222</v>
      </c>
      <c r="K5596" s="1">
        <v>46255.758941458334</v>
      </c>
      <c r="L5596">
        <v>148</v>
      </c>
      <c r="M5596">
        <v>5</v>
      </c>
      <c r="N5596">
        <v>4</v>
      </c>
      <c r="O5596">
        <v>1</v>
      </c>
      <c r="P5596" s="119" t="s">
        <v>20254</v>
      </c>
    </row>
    <row r="5597" spans="1:16" x14ac:dyDescent="0.25">
      <c r="A5597">
        <v>11212</v>
      </c>
      <c r="B5597" s="119" t="s">
        <v>3167</v>
      </c>
      <c r="C5597">
        <v>55</v>
      </c>
      <c r="E5597">
        <v>345</v>
      </c>
      <c r="F5597">
        <v>76</v>
      </c>
      <c r="G5597">
        <v>346</v>
      </c>
      <c r="H5597">
        <v>1799</v>
      </c>
      <c r="I5597" s="119" t="s">
        <v>19</v>
      </c>
      <c r="J5597" s="119" t="s">
        <v>22</v>
      </c>
      <c r="K5597" s="1">
        <v>46255.758941458334</v>
      </c>
      <c r="L5597">
        <v>5</v>
      </c>
      <c r="M5597">
        <v>0</v>
      </c>
      <c r="N5597">
        <v>2</v>
      </c>
      <c r="O5597">
        <v>0</v>
      </c>
      <c r="P5597" s="119" t="s">
        <v>20254</v>
      </c>
    </row>
    <row r="5598" spans="1:16" x14ac:dyDescent="0.25">
      <c r="A5598">
        <v>11213</v>
      </c>
      <c r="B5598" s="119" t="s">
        <v>3168</v>
      </c>
      <c r="C5598">
        <v>55</v>
      </c>
      <c r="E5598">
        <v>758</v>
      </c>
      <c r="F5598">
        <v>184</v>
      </c>
      <c r="G5598">
        <v>180</v>
      </c>
      <c r="H5598">
        <v>1023</v>
      </c>
      <c r="I5598" s="119" t="s">
        <v>19</v>
      </c>
      <c r="J5598" s="119" t="s">
        <v>22</v>
      </c>
      <c r="K5598" s="1">
        <v>46255.758941458334</v>
      </c>
      <c r="L5598">
        <v>0</v>
      </c>
      <c r="M5598">
        <v>0</v>
      </c>
      <c r="N5598">
        <v>0</v>
      </c>
      <c r="O5598">
        <v>0</v>
      </c>
      <c r="P5598" s="119" t="s">
        <v>20254</v>
      </c>
    </row>
    <row r="5599" spans="1:16" x14ac:dyDescent="0.25">
      <c r="A5599">
        <v>11214</v>
      </c>
      <c r="B5599" s="119" t="s">
        <v>3169</v>
      </c>
      <c r="C5599">
        <v>55</v>
      </c>
      <c r="E5599">
        <v>1789</v>
      </c>
      <c r="F5599">
        <v>191</v>
      </c>
      <c r="G5599">
        <v>189</v>
      </c>
      <c r="H5599">
        <v>390</v>
      </c>
      <c r="I5599" s="119" t="s">
        <v>19</v>
      </c>
      <c r="J5599" s="119" t="s">
        <v>22</v>
      </c>
      <c r="K5599" s="1">
        <v>46255.758941458334</v>
      </c>
      <c r="L5599">
        <v>2</v>
      </c>
      <c r="M5599">
        <v>5</v>
      </c>
      <c r="N5599">
        <v>0</v>
      </c>
      <c r="O5599">
        <v>0</v>
      </c>
      <c r="P5599" s="119" t="s">
        <v>20254</v>
      </c>
    </row>
    <row r="5600" spans="1:16" x14ac:dyDescent="0.25">
      <c r="A5600">
        <v>11215</v>
      </c>
      <c r="B5600" s="119" t="s">
        <v>3170</v>
      </c>
      <c r="C5600">
        <v>60</v>
      </c>
      <c r="E5600">
        <v>3527</v>
      </c>
      <c r="F5600">
        <v>182</v>
      </c>
      <c r="G5600">
        <v>416</v>
      </c>
      <c r="H5600">
        <v>270</v>
      </c>
      <c r="I5600" s="119" t="s">
        <v>19</v>
      </c>
      <c r="J5600" s="119" t="s">
        <v>22</v>
      </c>
      <c r="K5600" s="1">
        <v>46255.758941458334</v>
      </c>
      <c r="L5600">
        <v>184</v>
      </c>
      <c r="M5600">
        <v>31</v>
      </c>
      <c r="N5600">
        <v>13</v>
      </c>
      <c r="O5600">
        <v>3</v>
      </c>
      <c r="P5600" s="119" t="s">
        <v>20254</v>
      </c>
    </row>
    <row r="5601" spans="1:16" x14ac:dyDescent="0.25">
      <c r="A5601">
        <v>11216</v>
      </c>
      <c r="B5601" s="119" t="s">
        <v>3171</v>
      </c>
      <c r="C5601">
        <v>60</v>
      </c>
      <c r="E5601">
        <v>4820</v>
      </c>
      <c r="F5601">
        <v>161</v>
      </c>
      <c r="G5601">
        <v>489</v>
      </c>
      <c r="H5601">
        <v>349</v>
      </c>
      <c r="I5601" s="119" t="s">
        <v>19</v>
      </c>
      <c r="J5601" s="119" t="s">
        <v>22</v>
      </c>
      <c r="K5601" s="1">
        <v>46255.758941458334</v>
      </c>
      <c r="L5601">
        <v>57</v>
      </c>
      <c r="M5601">
        <v>23</v>
      </c>
      <c r="N5601">
        <v>3</v>
      </c>
      <c r="O5601">
        <v>0</v>
      </c>
      <c r="P5601" s="119" t="s">
        <v>20254</v>
      </c>
    </row>
    <row r="5602" spans="1:16" x14ac:dyDescent="0.25">
      <c r="A5602">
        <v>11217</v>
      </c>
      <c r="B5602" s="119" t="s">
        <v>3172</v>
      </c>
      <c r="C5602">
        <v>60</v>
      </c>
      <c r="E5602">
        <v>3844</v>
      </c>
      <c r="F5602">
        <v>160</v>
      </c>
      <c r="G5602">
        <v>693</v>
      </c>
      <c r="H5602">
        <v>460</v>
      </c>
      <c r="I5602" s="119" t="s">
        <v>19</v>
      </c>
      <c r="J5602" s="119" t="s">
        <v>22</v>
      </c>
      <c r="K5602" s="1">
        <v>46255.758941458334</v>
      </c>
      <c r="L5602">
        <v>103</v>
      </c>
      <c r="M5602">
        <v>6</v>
      </c>
      <c r="N5602">
        <v>50</v>
      </c>
      <c r="O5602">
        <v>0</v>
      </c>
      <c r="P5602" s="119" t="s">
        <v>20254</v>
      </c>
    </row>
    <row r="5603" spans="1:16" x14ac:dyDescent="0.25">
      <c r="A5603">
        <v>11219</v>
      </c>
      <c r="B5603" s="119" t="s">
        <v>3171</v>
      </c>
      <c r="C5603">
        <v>65</v>
      </c>
      <c r="E5603">
        <v>1377</v>
      </c>
      <c r="F5603">
        <v>101</v>
      </c>
      <c r="G5603">
        <v>173</v>
      </c>
      <c r="H5603">
        <v>699</v>
      </c>
      <c r="I5603" s="119" t="s">
        <v>19</v>
      </c>
      <c r="J5603" s="119" t="s">
        <v>139</v>
      </c>
      <c r="K5603" s="1">
        <v>46255.758941458334</v>
      </c>
      <c r="L5603">
        <v>17</v>
      </c>
      <c r="M5603">
        <v>4</v>
      </c>
      <c r="N5603">
        <v>2</v>
      </c>
      <c r="O5603">
        <v>2</v>
      </c>
      <c r="P5603" s="119" t="s">
        <v>20254</v>
      </c>
    </row>
    <row r="5604" spans="1:16" x14ac:dyDescent="0.25">
      <c r="A5604">
        <v>11220</v>
      </c>
      <c r="B5604" s="119" t="s">
        <v>3172</v>
      </c>
      <c r="C5604">
        <v>65</v>
      </c>
      <c r="E5604">
        <v>1458</v>
      </c>
      <c r="F5604">
        <v>119</v>
      </c>
      <c r="G5604">
        <v>165</v>
      </c>
      <c r="H5604">
        <v>601</v>
      </c>
      <c r="I5604" s="119" t="s">
        <v>19</v>
      </c>
      <c r="J5604" s="119" t="s">
        <v>139</v>
      </c>
      <c r="K5604" s="1">
        <v>46255.758941458334</v>
      </c>
      <c r="L5604">
        <v>250</v>
      </c>
      <c r="M5604">
        <v>6</v>
      </c>
      <c r="N5604">
        <v>0</v>
      </c>
      <c r="O5604">
        <v>0</v>
      </c>
      <c r="P5604" s="119" t="s">
        <v>20254</v>
      </c>
    </row>
    <row r="5605" spans="1:16" x14ac:dyDescent="0.25">
      <c r="A5605">
        <v>11221</v>
      </c>
      <c r="B5605" s="119" t="s">
        <v>3167</v>
      </c>
      <c r="C5605">
        <v>65</v>
      </c>
      <c r="E5605">
        <v>733</v>
      </c>
      <c r="F5605">
        <v>163</v>
      </c>
      <c r="G5605">
        <v>353</v>
      </c>
      <c r="H5605">
        <v>573</v>
      </c>
      <c r="I5605" s="119" t="s">
        <v>19</v>
      </c>
      <c r="J5605" s="119" t="s">
        <v>139</v>
      </c>
      <c r="K5605" s="1">
        <v>46255.758941458334</v>
      </c>
      <c r="L5605">
        <v>3</v>
      </c>
      <c r="M5605">
        <v>5</v>
      </c>
      <c r="N5605">
        <v>2</v>
      </c>
      <c r="O5605">
        <v>0</v>
      </c>
      <c r="P5605" s="119" t="s">
        <v>20254</v>
      </c>
    </row>
    <row r="5606" spans="1:16" x14ac:dyDescent="0.25">
      <c r="A5606">
        <v>11222</v>
      </c>
      <c r="B5606" s="119" t="s">
        <v>3168</v>
      </c>
      <c r="C5606">
        <v>65</v>
      </c>
      <c r="E5606">
        <v>4276</v>
      </c>
      <c r="F5606">
        <v>164</v>
      </c>
      <c r="G5606">
        <v>122</v>
      </c>
      <c r="H5606">
        <v>777</v>
      </c>
      <c r="I5606" s="119" t="s">
        <v>19</v>
      </c>
      <c r="J5606" s="119" t="s">
        <v>139</v>
      </c>
      <c r="K5606" s="1">
        <v>46255.758941458334</v>
      </c>
      <c r="L5606">
        <v>0</v>
      </c>
      <c r="M5606">
        <v>0</v>
      </c>
      <c r="N5606">
        <v>0</v>
      </c>
      <c r="O5606">
        <v>0</v>
      </c>
      <c r="P5606" s="119" t="s">
        <v>20254</v>
      </c>
    </row>
    <row r="5607" spans="1:16" x14ac:dyDescent="0.25">
      <c r="A5607">
        <v>11223</v>
      </c>
      <c r="B5607" s="119" t="s">
        <v>3169</v>
      </c>
      <c r="C5607">
        <v>65</v>
      </c>
      <c r="E5607">
        <v>1536</v>
      </c>
      <c r="F5607">
        <v>191</v>
      </c>
      <c r="G5607">
        <v>168</v>
      </c>
      <c r="H5607">
        <v>380</v>
      </c>
      <c r="I5607" s="119" t="s">
        <v>19</v>
      </c>
      <c r="J5607" s="119" t="s">
        <v>139</v>
      </c>
      <c r="K5607" s="1">
        <v>46255.758941458334</v>
      </c>
      <c r="L5607">
        <v>1</v>
      </c>
      <c r="M5607">
        <v>1</v>
      </c>
      <c r="N5607">
        <v>1</v>
      </c>
      <c r="O5607">
        <v>1</v>
      </c>
      <c r="P5607" s="119" t="s">
        <v>20254</v>
      </c>
    </row>
    <row r="5608" spans="1:16" x14ac:dyDescent="0.25">
      <c r="A5608">
        <v>11224</v>
      </c>
      <c r="B5608" s="119" t="s">
        <v>3170</v>
      </c>
      <c r="C5608">
        <v>65</v>
      </c>
      <c r="E5608">
        <v>1049</v>
      </c>
      <c r="F5608">
        <v>192</v>
      </c>
      <c r="G5608">
        <v>291</v>
      </c>
      <c r="H5608">
        <v>573</v>
      </c>
      <c r="I5608" s="119" t="s">
        <v>19</v>
      </c>
      <c r="J5608" s="119" t="s">
        <v>139</v>
      </c>
      <c r="K5608" s="1">
        <v>46255.758941458334</v>
      </c>
      <c r="L5608">
        <v>7</v>
      </c>
      <c r="M5608">
        <v>1</v>
      </c>
      <c r="N5608">
        <v>2</v>
      </c>
      <c r="O5608">
        <v>0</v>
      </c>
      <c r="P5608" s="119" t="s">
        <v>20254</v>
      </c>
    </row>
    <row r="5609" spans="1:16" x14ac:dyDescent="0.25">
      <c r="A5609">
        <v>11226</v>
      </c>
      <c r="B5609" s="119" t="s">
        <v>3173</v>
      </c>
      <c r="C5609">
        <v>80</v>
      </c>
      <c r="E5609">
        <v>971</v>
      </c>
      <c r="F5609">
        <v>8269</v>
      </c>
      <c r="G5609">
        <v>95</v>
      </c>
      <c r="H5609">
        <v>18483</v>
      </c>
      <c r="I5609" s="119" t="s">
        <v>19</v>
      </c>
      <c r="J5609" s="119" t="s">
        <v>24</v>
      </c>
      <c r="K5609" s="1">
        <v>46255.758941458334</v>
      </c>
      <c r="L5609">
        <v>11</v>
      </c>
      <c r="M5609">
        <v>10</v>
      </c>
      <c r="N5609">
        <v>2</v>
      </c>
      <c r="O5609">
        <v>4</v>
      </c>
      <c r="P5609" s="119" t="s">
        <v>20254</v>
      </c>
    </row>
    <row r="5610" spans="1:16" x14ac:dyDescent="0.25">
      <c r="A5610">
        <v>11227</v>
      </c>
      <c r="B5610" s="119" t="s">
        <v>3174</v>
      </c>
      <c r="C5610">
        <v>80</v>
      </c>
      <c r="E5610">
        <v>1091</v>
      </c>
      <c r="F5610">
        <v>4711</v>
      </c>
      <c r="G5610">
        <v>107</v>
      </c>
      <c r="H5610">
        <v>12798</v>
      </c>
      <c r="I5610" s="119" t="s">
        <v>19</v>
      </c>
      <c r="J5610" s="119" t="s">
        <v>24</v>
      </c>
      <c r="K5610" s="1">
        <v>46255.758941458334</v>
      </c>
      <c r="L5610">
        <v>6</v>
      </c>
      <c r="M5610">
        <v>5</v>
      </c>
      <c r="N5610">
        <v>3</v>
      </c>
      <c r="O5610">
        <v>3</v>
      </c>
      <c r="P5610" s="119" t="s">
        <v>20254</v>
      </c>
    </row>
    <row r="5611" spans="1:16" x14ac:dyDescent="0.25">
      <c r="A5611">
        <v>11229</v>
      </c>
      <c r="B5611" s="119" t="s">
        <v>3175</v>
      </c>
      <c r="C5611">
        <v>80</v>
      </c>
      <c r="E5611">
        <v>187</v>
      </c>
      <c r="F5611">
        <v>35917</v>
      </c>
      <c r="G5611">
        <v>319</v>
      </c>
      <c r="H5611">
        <v>62133</v>
      </c>
      <c r="I5611" s="119" t="s">
        <v>19</v>
      </c>
      <c r="J5611" s="119" t="s">
        <v>24</v>
      </c>
      <c r="K5611" s="1">
        <v>46255.758941458334</v>
      </c>
      <c r="L5611">
        <v>122</v>
      </c>
      <c r="M5611">
        <v>86</v>
      </c>
      <c r="N5611">
        <v>25</v>
      </c>
      <c r="O5611">
        <v>19</v>
      </c>
      <c r="P5611" s="119" t="s">
        <v>20254</v>
      </c>
    </row>
    <row r="5612" spans="1:16" x14ac:dyDescent="0.25">
      <c r="A5612">
        <v>11230</v>
      </c>
      <c r="B5612" s="119" t="s">
        <v>3176</v>
      </c>
      <c r="C5612">
        <v>80</v>
      </c>
      <c r="E5612">
        <v>181</v>
      </c>
      <c r="F5612">
        <v>23914</v>
      </c>
      <c r="G5612">
        <v>115</v>
      </c>
      <c r="H5612">
        <v>37214</v>
      </c>
      <c r="I5612" s="119" t="s">
        <v>19</v>
      </c>
      <c r="J5612" s="119" t="s">
        <v>24</v>
      </c>
      <c r="K5612" s="1">
        <v>46255.758941458334</v>
      </c>
      <c r="L5612">
        <v>8</v>
      </c>
      <c r="M5612">
        <v>16</v>
      </c>
      <c r="N5612">
        <v>3</v>
      </c>
      <c r="O5612">
        <v>5</v>
      </c>
      <c r="P5612" s="119" t="s">
        <v>20254</v>
      </c>
    </row>
    <row r="5613" spans="1:16" x14ac:dyDescent="0.25">
      <c r="A5613">
        <v>11231</v>
      </c>
      <c r="B5613" s="119" t="s">
        <v>3177</v>
      </c>
      <c r="C5613">
        <v>80</v>
      </c>
      <c r="E5613">
        <v>1613</v>
      </c>
      <c r="F5613">
        <v>4545</v>
      </c>
      <c r="G5613">
        <v>99</v>
      </c>
      <c r="H5613">
        <v>16900</v>
      </c>
      <c r="I5613" s="119" t="s">
        <v>19</v>
      </c>
      <c r="J5613" s="119" t="s">
        <v>24</v>
      </c>
      <c r="K5613" s="1">
        <v>46255.758941458334</v>
      </c>
      <c r="L5613">
        <v>7</v>
      </c>
      <c r="M5613">
        <v>11</v>
      </c>
      <c r="N5613">
        <v>5</v>
      </c>
      <c r="O5613">
        <v>3</v>
      </c>
      <c r="P5613" s="119" t="s">
        <v>20254</v>
      </c>
    </row>
    <row r="5614" spans="1:16" x14ac:dyDescent="0.25">
      <c r="A5614">
        <v>11232</v>
      </c>
      <c r="B5614" s="119" t="s">
        <v>3178</v>
      </c>
      <c r="C5614">
        <v>80</v>
      </c>
      <c r="E5614">
        <v>730</v>
      </c>
      <c r="F5614">
        <v>5478</v>
      </c>
      <c r="G5614">
        <v>182</v>
      </c>
      <c r="H5614">
        <v>9900</v>
      </c>
      <c r="I5614" s="119" t="s">
        <v>19</v>
      </c>
      <c r="J5614" s="119" t="s">
        <v>24</v>
      </c>
      <c r="K5614" s="1">
        <v>46255.758941458334</v>
      </c>
      <c r="L5614">
        <v>4</v>
      </c>
      <c r="M5614">
        <v>5</v>
      </c>
      <c r="N5614">
        <v>0</v>
      </c>
      <c r="O5614">
        <v>1</v>
      </c>
      <c r="P5614" s="119" t="s">
        <v>20254</v>
      </c>
    </row>
    <row r="5615" spans="1:16" x14ac:dyDescent="0.25">
      <c r="A5615">
        <v>11233</v>
      </c>
      <c r="B5615" s="119" t="s">
        <v>3179</v>
      </c>
      <c r="C5615">
        <v>80</v>
      </c>
      <c r="E5615">
        <v>542</v>
      </c>
      <c r="F5615">
        <v>406</v>
      </c>
      <c r="G5615">
        <v>80</v>
      </c>
      <c r="H5615">
        <v>999</v>
      </c>
      <c r="I5615" s="119" t="s">
        <v>19</v>
      </c>
      <c r="J5615" s="119" t="s">
        <v>139</v>
      </c>
      <c r="K5615" s="1">
        <v>46255.758941458334</v>
      </c>
      <c r="L5615">
        <v>0</v>
      </c>
      <c r="M5615">
        <v>3</v>
      </c>
      <c r="N5615">
        <v>0</v>
      </c>
      <c r="O5615">
        <v>1</v>
      </c>
      <c r="P5615" s="119" t="s">
        <v>20254</v>
      </c>
    </row>
    <row r="5616" spans="1:16" x14ac:dyDescent="0.25">
      <c r="A5616">
        <v>11234</v>
      </c>
      <c r="B5616" s="119" t="s">
        <v>3180</v>
      </c>
      <c r="C5616">
        <v>80</v>
      </c>
      <c r="E5616">
        <v>1288</v>
      </c>
      <c r="F5616">
        <v>183</v>
      </c>
      <c r="G5616">
        <v>106</v>
      </c>
      <c r="H5616">
        <v>383</v>
      </c>
      <c r="I5616" s="119" t="s">
        <v>19</v>
      </c>
      <c r="J5616" s="119" t="s">
        <v>139</v>
      </c>
      <c r="K5616" s="1">
        <v>46255.758941458334</v>
      </c>
      <c r="L5616">
        <v>18</v>
      </c>
      <c r="M5616">
        <v>5</v>
      </c>
      <c r="N5616">
        <v>8</v>
      </c>
      <c r="O5616">
        <v>5</v>
      </c>
      <c r="P5616" s="119" t="s">
        <v>20254</v>
      </c>
    </row>
    <row r="5617" spans="1:16" x14ac:dyDescent="0.25">
      <c r="A5617">
        <v>11235</v>
      </c>
      <c r="B5617" s="119" t="s">
        <v>3181</v>
      </c>
      <c r="C5617">
        <v>80</v>
      </c>
      <c r="E5617">
        <v>891</v>
      </c>
      <c r="F5617">
        <v>163</v>
      </c>
      <c r="G5617">
        <v>144</v>
      </c>
      <c r="H5617">
        <v>552</v>
      </c>
      <c r="I5617" s="119" t="s">
        <v>19</v>
      </c>
      <c r="J5617" s="119" t="s">
        <v>139</v>
      </c>
      <c r="K5617" s="1">
        <v>46255.758941458334</v>
      </c>
      <c r="L5617">
        <v>21</v>
      </c>
      <c r="M5617">
        <v>2</v>
      </c>
      <c r="N5617">
        <v>4</v>
      </c>
      <c r="O5617">
        <v>0</v>
      </c>
      <c r="P5617" s="119" t="s">
        <v>20254</v>
      </c>
    </row>
    <row r="5618" spans="1:16" x14ac:dyDescent="0.25">
      <c r="A5618">
        <v>11236</v>
      </c>
      <c r="B5618" s="119" t="s">
        <v>3182</v>
      </c>
      <c r="C5618">
        <v>80</v>
      </c>
      <c r="E5618">
        <v>929</v>
      </c>
      <c r="F5618">
        <v>316</v>
      </c>
      <c r="G5618">
        <v>122</v>
      </c>
      <c r="H5618">
        <v>614</v>
      </c>
      <c r="I5618" s="119" t="s">
        <v>19</v>
      </c>
      <c r="J5618" s="119" t="s">
        <v>139</v>
      </c>
      <c r="K5618" s="1">
        <v>46255.758941458334</v>
      </c>
      <c r="L5618">
        <v>0</v>
      </c>
      <c r="M5618">
        <v>2</v>
      </c>
      <c r="N5618">
        <v>0</v>
      </c>
      <c r="O5618">
        <v>0</v>
      </c>
      <c r="P5618" s="119" t="s">
        <v>20254</v>
      </c>
    </row>
    <row r="5619" spans="1:16" x14ac:dyDescent="0.25">
      <c r="A5619">
        <v>11238</v>
      </c>
      <c r="B5619" s="119" t="s">
        <v>3183</v>
      </c>
      <c r="C5619">
        <v>75</v>
      </c>
      <c r="E5619">
        <v>1046</v>
      </c>
      <c r="F5619">
        <v>182</v>
      </c>
      <c r="G5619">
        <v>199</v>
      </c>
      <c r="H5619">
        <v>373</v>
      </c>
      <c r="I5619" s="119" t="s">
        <v>19</v>
      </c>
      <c r="J5619" s="119" t="s">
        <v>22</v>
      </c>
      <c r="K5619" s="1">
        <v>46255.758941458334</v>
      </c>
      <c r="L5619">
        <v>6</v>
      </c>
      <c r="M5619">
        <v>9</v>
      </c>
      <c r="N5619">
        <v>0</v>
      </c>
      <c r="O5619">
        <v>8</v>
      </c>
      <c r="P5619" s="119" t="s">
        <v>20254</v>
      </c>
    </row>
    <row r="5620" spans="1:16" x14ac:dyDescent="0.25">
      <c r="A5620">
        <v>11239</v>
      </c>
      <c r="B5620" s="119" t="s">
        <v>3182</v>
      </c>
      <c r="C5620">
        <v>75</v>
      </c>
      <c r="E5620">
        <v>269</v>
      </c>
      <c r="F5620">
        <v>193</v>
      </c>
      <c r="G5620">
        <v>697</v>
      </c>
      <c r="H5620">
        <v>397</v>
      </c>
      <c r="I5620" s="119" t="s">
        <v>19</v>
      </c>
      <c r="J5620" s="119" t="s">
        <v>22</v>
      </c>
      <c r="K5620" s="1">
        <v>46255.758941458334</v>
      </c>
      <c r="L5620">
        <v>29</v>
      </c>
      <c r="M5620">
        <v>15</v>
      </c>
      <c r="N5620">
        <v>4</v>
      </c>
      <c r="O5620">
        <v>13</v>
      </c>
      <c r="P5620" s="119" t="s">
        <v>20254</v>
      </c>
    </row>
    <row r="5621" spans="1:16" x14ac:dyDescent="0.25">
      <c r="A5621">
        <v>11240</v>
      </c>
      <c r="B5621" s="119" t="s">
        <v>3181</v>
      </c>
      <c r="C5621">
        <v>70</v>
      </c>
      <c r="E5621">
        <v>323</v>
      </c>
      <c r="F5621">
        <v>191</v>
      </c>
      <c r="G5621">
        <v>926</v>
      </c>
      <c r="H5621">
        <v>591</v>
      </c>
      <c r="I5621" s="119" t="s">
        <v>19</v>
      </c>
      <c r="J5621" s="119" t="s">
        <v>22</v>
      </c>
      <c r="K5621" s="1">
        <v>46255.758941458334</v>
      </c>
      <c r="L5621">
        <v>7</v>
      </c>
      <c r="M5621">
        <v>3</v>
      </c>
      <c r="N5621">
        <v>4</v>
      </c>
      <c r="O5621">
        <v>1</v>
      </c>
      <c r="P5621" s="119" t="s">
        <v>20254</v>
      </c>
    </row>
    <row r="5622" spans="1:16" x14ac:dyDescent="0.25">
      <c r="A5622">
        <v>11241</v>
      </c>
      <c r="B5622" s="119" t="s">
        <v>3179</v>
      </c>
      <c r="C5622">
        <v>70</v>
      </c>
      <c r="E5622">
        <v>270</v>
      </c>
      <c r="F5622">
        <v>175</v>
      </c>
      <c r="G5622">
        <v>145</v>
      </c>
      <c r="H5622">
        <v>1331</v>
      </c>
      <c r="I5622" s="119" t="s">
        <v>19</v>
      </c>
      <c r="J5622" s="119" t="s">
        <v>22</v>
      </c>
      <c r="K5622" s="1">
        <v>46255.758941458334</v>
      </c>
      <c r="L5622">
        <v>6</v>
      </c>
      <c r="M5622">
        <v>4</v>
      </c>
      <c r="N5622">
        <v>2</v>
      </c>
      <c r="O5622">
        <v>1</v>
      </c>
      <c r="P5622" s="119" t="s">
        <v>20254</v>
      </c>
    </row>
    <row r="5623" spans="1:16" x14ac:dyDescent="0.25">
      <c r="A5623">
        <v>11242</v>
      </c>
      <c r="B5623" s="119" t="s">
        <v>3180</v>
      </c>
      <c r="C5623">
        <v>70</v>
      </c>
      <c r="E5623">
        <v>698</v>
      </c>
      <c r="F5623">
        <v>315</v>
      </c>
      <c r="G5623">
        <v>345</v>
      </c>
      <c r="H5623">
        <v>609</v>
      </c>
      <c r="I5623" s="119" t="s">
        <v>19</v>
      </c>
      <c r="J5623" s="119" t="s">
        <v>22</v>
      </c>
      <c r="K5623" s="1">
        <v>46255.758941458334</v>
      </c>
      <c r="L5623">
        <v>0</v>
      </c>
      <c r="M5623">
        <v>1</v>
      </c>
      <c r="N5623">
        <v>0</v>
      </c>
      <c r="O5623">
        <v>0</v>
      </c>
      <c r="P5623" s="119" t="s">
        <v>20254</v>
      </c>
    </row>
    <row r="5624" spans="1:16" x14ac:dyDescent="0.25">
      <c r="A5624">
        <v>11243</v>
      </c>
      <c r="B5624" s="119" t="s">
        <v>3183</v>
      </c>
      <c r="C5624">
        <v>80</v>
      </c>
      <c r="E5624">
        <v>1039</v>
      </c>
      <c r="F5624">
        <v>309</v>
      </c>
      <c r="G5624">
        <v>197</v>
      </c>
      <c r="H5624">
        <v>509</v>
      </c>
      <c r="I5624" s="119" t="s">
        <v>19</v>
      </c>
      <c r="J5624" s="119" t="s">
        <v>139</v>
      </c>
      <c r="K5624" s="1">
        <v>46255.758941458334</v>
      </c>
      <c r="L5624">
        <v>0</v>
      </c>
      <c r="M5624">
        <v>1</v>
      </c>
      <c r="N5624">
        <v>0</v>
      </c>
      <c r="O5624">
        <v>0</v>
      </c>
      <c r="P5624" s="119" t="s">
        <v>20254</v>
      </c>
    </row>
    <row r="5625" spans="1:16" x14ac:dyDescent="0.25">
      <c r="A5625">
        <v>11244</v>
      </c>
      <c r="B5625" s="119" t="s">
        <v>3184</v>
      </c>
      <c r="C5625">
        <v>75</v>
      </c>
      <c r="E5625">
        <v>1764</v>
      </c>
      <c r="F5625">
        <v>185</v>
      </c>
      <c r="G5625">
        <v>206</v>
      </c>
      <c r="H5625">
        <v>383</v>
      </c>
      <c r="I5625" s="119" t="s">
        <v>19</v>
      </c>
      <c r="J5625" s="119" t="s">
        <v>22</v>
      </c>
      <c r="K5625" s="1">
        <v>46255.758941458334</v>
      </c>
      <c r="L5625">
        <v>11</v>
      </c>
      <c r="M5625">
        <v>21</v>
      </c>
      <c r="N5625">
        <v>5</v>
      </c>
      <c r="O5625">
        <v>1</v>
      </c>
      <c r="P5625" s="119" t="s">
        <v>20254</v>
      </c>
    </row>
    <row r="5626" spans="1:16" x14ac:dyDescent="0.25">
      <c r="A5626">
        <v>11246</v>
      </c>
      <c r="B5626" s="119" t="s">
        <v>3184</v>
      </c>
      <c r="C5626">
        <v>80</v>
      </c>
      <c r="E5626">
        <v>738</v>
      </c>
      <c r="F5626">
        <v>176</v>
      </c>
      <c r="G5626">
        <v>227</v>
      </c>
      <c r="H5626">
        <v>494</v>
      </c>
      <c r="I5626" s="119" t="s">
        <v>19</v>
      </c>
      <c r="J5626" s="119" t="s">
        <v>139</v>
      </c>
      <c r="K5626" s="1">
        <v>46255.758941458334</v>
      </c>
      <c r="L5626">
        <v>8</v>
      </c>
      <c r="M5626">
        <v>3</v>
      </c>
      <c r="N5626">
        <v>3</v>
      </c>
      <c r="O5626">
        <v>0</v>
      </c>
      <c r="P5626" s="119" t="s">
        <v>20254</v>
      </c>
    </row>
    <row r="5627" spans="1:16" x14ac:dyDescent="0.25">
      <c r="A5627">
        <v>11247</v>
      </c>
      <c r="B5627" s="119" t="s">
        <v>3185</v>
      </c>
      <c r="C5627">
        <v>80</v>
      </c>
      <c r="E5627">
        <v>427</v>
      </c>
      <c r="F5627">
        <v>4856</v>
      </c>
      <c r="G5627">
        <v>294</v>
      </c>
      <c r="H5627">
        <v>7552</v>
      </c>
      <c r="I5627" s="119" t="s">
        <v>19</v>
      </c>
      <c r="J5627" s="119" t="s">
        <v>222</v>
      </c>
      <c r="K5627" s="1">
        <v>46255.758941458334</v>
      </c>
      <c r="L5627">
        <v>35</v>
      </c>
      <c r="M5627">
        <v>3</v>
      </c>
      <c r="N5627">
        <v>0</v>
      </c>
      <c r="O5627">
        <v>0</v>
      </c>
      <c r="P5627" s="119" t="s">
        <v>20254</v>
      </c>
    </row>
    <row r="5628" spans="1:16" x14ac:dyDescent="0.25">
      <c r="A5628">
        <v>11248</v>
      </c>
      <c r="B5628" s="119" t="s">
        <v>3186</v>
      </c>
      <c r="C5628">
        <v>80</v>
      </c>
      <c r="E5628">
        <v>655</v>
      </c>
      <c r="F5628">
        <v>3368</v>
      </c>
      <c r="G5628">
        <v>513</v>
      </c>
      <c r="H5628">
        <v>7087</v>
      </c>
      <c r="I5628" s="119" t="s">
        <v>19</v>
      </c>
      <c r="J5628" s="119" t="s">
        <v>222</v>
      </c>
      <c r="K5628" s="1">
        <v>46255.758941458334</v>
      </c>
      <c r="L5628">
        <v>64</v>
      </c>
      <c r="M5628">
        <v>6</v>
      </c>
      <c r="N5628">
        <v>10</v>
      </c>
      <c r="O5628">
        <v>0</v>
      </c>
      <c r="P5628" s="119" t="s">
        <v>20254</v>
      </c>
    </row>
    <row r="5629" spans="1:16" x14ac:dyDescent="0.25">
      <c r="A5629">
        <v>11250</v>
      </c>
      <c r="B5629" s="119" t="s">
        <v>3187</v>
      </c>
      <c r="C5629">
        <v>80</v>
      </c>
      <c r="E5629">
        <v>979</v>
      </c>
      <c r="F5629">
        <v>1855</v>
      </c>
      <c r="G5629">
        <v>530</v>
      </c>
      <c r="H5629">
        <v>6990</v>
      </c>
      <c r="I5629" s="119" t="s">
        <v>19</v>
      </c>
      <c r="J5629" s="119" t="s">
        <v>222</v>
      </c>
      <c r="K5629" s="1">
        <v>46255.758941458334</v>
      </c>
      <c r="L5629">
        <v>157</v>
      </c>
      <c r="M5629">
        <v>13</v>
      </c>
      <c r="N5629">
        <v>3</v>
      </c>
      <c r="O5629">
        <v>3</v>
      </c>
      <c r="P5629" s="119" t="s">
        <v>20254</v>
      </c>
    </row>
    <row r="5630" spans="1:16" x14ac:dyDescent="0.25">
      <c r="A5630">
        <v>11251</v>
      </c>
      <c r="B5630" s="119" t="s">
        <v>3188</v>
      </c>
      <c r="C5630">
        <v>80</v>
      </c>
      <c r="E5630">
        <v>814</v>
      </c>
      <c r="F5630">
        <v>2516</v>
      </c>
      <c r="G5630">
        <v>231</v>
      </c>
      <c r="H5630">
        <v>4164</v>
      </c>
      <c r="I5630" s="119" t="s">
        <v>19</v>
      </c>
      <c r="J5630" s="119" t="s">
        <v>222</v>
      </c>
      <c r="K5630" s="1">
        <v>46255.758941458334</v>
      </c>
      <c r="L5630">
        <v>0</v>
      </c>
      <c r="M5630">
        <v>6</v>
      </c>
      <c r="N5630">
        <v>0</v>
      </c>
      <c r="O5630">
        <v>2</v>
      </c>
      <c r="P5630" s="119" t="s">
        <v>20254</v>
      </c>
    </row>
    <row r="5631" spans="1:16" x14ac:dyDescent="0.25">
      <c r="A5631">
        <v>11252</v>
      </c>
      <c r="B5631" s="119" t="s">
        <v>3189</v>
      </c>
      <c r="C5631">
        <v>80</v>
      </c>
      <c r="E5631">
        <v>653</v>
      </c>
      <c r="F5631">
        <v>1349</v>
      </c>
      <c r="G5631">
        <v>204</v>
      </c>
      <c r="H5631">
        <v>4177</v>
      </c>
      <c r="I5631" s="119" t="s">
        <v>19</v>
      </c>
      <c r="J5631" s="119" t="s">
        <v>222</v>
      </c>
      <c r="K5631" s="1">
        <v>46255.758941458334</v>
      </c>
      <c r="L5631">
        <v>291</v>
      </c>
      <c r="M5631">
        <v>4</v>
      </c>
      <c r="N5631">
        <v>3</v>
      </c>
      <c r="O5631">
        <v>0</v>
      </c>
      <c r="P5631" s="119" t="s">
        <v>20254</v>
      </c>
    </row>
    <row r="5632" spans="1:16" x14ac:dyDescent="0.25">
      <c r="A5632">
        <v>11253</v>
      </c>
      <c r="B5632" s="119" t="s">
        <v>3190</v>
      </c>
      <c r="C5632">
        <v>80</v>
      </c>
      <c r="E5632">
        <v>1277</v>
      </c>
      <c r="F5632">
        <v>1435</v>
      </c>
      <c r="G5632">
        <v>151</v>
      </c>
      <c r="H5632">
        <v>4170</v>
      </c>
      <c r="I5632" s="119" t="s">
        <v>19</v>
      </c>
      <c r="J5632" s="119" t="s">
        <v>222</v>
      </c>
      <c r="K5632" s="1">
        <v>46255.758941458334</v>
      </c>
      <c r="L5632">
        <v>533</v>
      </c>
      <c r="M5632">
        <v>8</v>
      </c>
      <c r="N5632">
        <v>106</v>
      </c>
      <c r="O5632">
        <v>3</v>
      </c>
      <c r="P5632" s="119" t="s">
        <v>20254</v>
      </c>
    </row>
    <row r="5633" spans="1:16" x14ac:dyDescent="0.25">
      <c r="A5633">
        <v>11254</v>
      </c>
      <c r="B5633" s="119" t="s">
        <v>3191</v>
      </c>
      <c r="C5633">
        <v>55</v>
      </c>
      <c r="E5633">
        <v>552</v>
      </c>
      <c r="F5633">
        <v>141</v>
      </c>
      <c r="G5633">
        <v>310</v>
      </c>
      <c r="H5633">
        <v>574</v>
      </c>
      <c r="I5633" s="119" t="s">
        <v>19</v>
      </c>
      <c r="J5633" s="119" t="s">
        <v>22</v>
      </c>
      <c r="K5633" s="1">
        <v>46255.758941458334</v>
      </c>
      <c r="L5633">
        <v>8</v>
      </c>
      <c r="M5633">
        <v>2</v>
      </c>
      <c r="N5633">
        <v>5</v>
      </c>
      <c r="O5633">
        <v>0</v>
      </c>
      <c r="P5633" s="119" t="s">
        <v>20254</v>
      </c>
    </row>
    <row r="5634" spans="1:16" x14ac:dyDescent="0.25">
      <c r="A5634">
        <v>11255</v>
      </c>
      <c r="B5634" s="119" t="s">
        <v>3192</v>
      </c>
      <c r="C5634">
        <v>55</v>
      </c>
      <c r="E5634">
        <v>264</v>
      </c>
      <c r="F5634">
        <v>180</v>
      </c>
      <c r="G5634">
        <v>130</v>
      </c>
      <c r="H5634">
        <v>1994</v>
      </c>
      <c r="I5634" s="119" t="s">
        <v>19</v>
      </c>
      <c r="J5634" s="119" t="s">
        <v>22</v>
      </c>
      <c r="K5634" s="1">
        <v>46255.758941458334</v>
      </c>
      <c r="L5634">
        <v>9</v>
      </c>
      <c r="M5634">
        <v>4</v>
      </c>
      <c r="N5634">
        <v>5</v>
      </c>
      <c r="O5634">
        <v>1</v>
      </c>
      <c r="P5634" s="119" t="s">
        <v>20254</v>
      </c>
    </row>
    <row r="5635" spans="1:16" x14ac:dyDescent="0.25">
      <c r="A5635">
        <v>11256</v>
      </c>
      <c r="B5635" s="119" t="s">
        <v>3193</v>
      </c>
      <c r="C5635">
        <v>55</v>
      </c>
      <c r="E5635">
        <v>838</v>
      </c>
      <c r="F5635">
        <v>133</v>
      </c>
      <c r="G5635">
        <v>266</v>
      </c>
      <c r="H5635">
        <v>396</v>
      </c>
      <c r="I5635" s="119" t="s">
        <v>19</v>
      </c>
      <c r="J5635" s="119" t="s">
        <v>22</v>
      </c>
      <c r="K5635" s="1">
        <v>46255.758941458334</v>
      </c>
      <c r="L5635">
        <v>17</v>
      </c>
      <c r="M5635">
        <v>10</v>
      </c>
      <c r="N5635">
        <v>7</v>
      </c>
      <c r="O5635">
        <v>1</v>
      </c>
      <c r="P5635" s="119" t="s">
        <v>20254</v>
      </c>
    </row>
    <row r="5636" spans="1:16" x14ac:dyDescent="0.25">
      <c r="A5636">
        <v>11257</v>
      </c>
      <c r="B5636" s="119" t="s">
        <v>3194</v>
      </c>
      <c r="C5636">
        <v>60</v>
      </c>
      <c r="E5636">
        <v>272</v>
      </c>
      <c r="F5636">
        <v>249</v>
      </c>
      <c r="G5636">
        <v>311</v>
      </c>
      <c r="H5636">
        <v>349</v>
      </c>
      <c r="I5636" s="119" t="s">
        <v>19</v>
      </c>
      <c r="J5636" s="119" t="s">
        <v>22</v>
      </c>
      <c r="K5636" s="1">
        <v>46255.758941458334</v>
      </c>
      <c r="L5636">
        <v>0</v>
      </c>
      <c r="M5636">
        <v>13</v>
      </c>
      <c r="N5636">
        <v>0</v>
      </c>
      <c r="O5636">
        <v>8</v>
      </c>
      <c r="P5636" s="119" t="s">
        <v>20254</v>
      </c>
    </row>
    <row r="5637" spans="1:16" x14ac:dyDescent="0.25">
      <c r="A5637">
        <v>11258</v>
      </c>
      <c r="B5637" s="119" t="s">
        <v>3195</v>
      </c>
      <c r="C5637">
        <v>60</v>
      </c>
      <c r="E5637">
        <v>485</v>
      </c>
      <c r="F5637">
        <v>102</v>
      </c>
      <c r="G5637">
        <v>371</v>
      </c>
      <c r="H5637">
        <v>514</v>
      </c>
      <c r="I5637" s="119" t="s">
        <v>19</v>
      </c>
      <c r="J5637" s="119" t="s">
        <v>22</v>
      </c>
      <c r="K5637" s="1">
        <v>46255.758941458334</v>
      </c>
      <c r="L5637">
        <v>14</v>
      </c>
      <c r="M5637">
        <v>15</v>
      </c>
      <c r="N5637">
        <v>7</v>
      </c>
      <c r="O5637">
        <v>3</v>
      </c>
      <c r="P5637" s="119" t="s">
        <v>20254</v>
      </c>
    </row>
    <row r="5638" spans="1:16" x14ac:dyDescent="0.25">
      <c r="A5638">
        <v>11259</v>
      </c>
      <c r="B5638" s="119" t="s">
        <v>3196</v>
      </c>
      <c r="C5638">
        <v>60</v>
      </c>
      <c r="E5638">
        <v>1053</v>
      </c>
      <c r="F5638">
        <v>174</v>
      </c>
      <c r="G5638">
        <v>551</v>
      </c>
      <c r="H5638">
        <v>374</v>
      </c>
      <c r="I5638" s="119" t="s">
        <v>19</v>
      </c>
      <c r="J5638" s="119" t="s">
        <v>22</v>
      </c>
      <c r="K5638" s="1">
        <v>46255.758941458334</v>
      </c>
      <c r="L5638">
        <v>8</v>
      </c>
      <c r="M5638">
        <v>4</v>
      </c>
      <c r="N5638">
        <v>3</v>
      </c>
      <c r="O5638">
        <v>0</v>
      </c>
      <c r="P5638" s="119" t="s">
        <v>20254</v>
      </c>
    </row>
    <row r="5639" spans="1:16" x14ac:dyDescent="0.25">
      <c r="A5639">
        <v>11261</v>
      </c>
      <c r="B5639" s="119" t="s">
        <v>3195</v>
      </c>
      <c r="C5639">
        <v>65</v>
      </c>
      <c r="E5639">
        <v>665</v>
      </c>
      <c r="F5639">
        <v>303</v>
      </c>
      <c r="G5639">
        <v>209</v>
      </c>
      <c r="H5639">
        <v>502</v>
      </c>
      <c r="I5639" s="119" t="s">
        <v>19</v>
      </c>
      <c r="J5639" s="119" t="s">
        <v>139</v>
      </c>
      <c r="K5639" s="1">
        <v>46255.758941458334</v>
      </c>
      <c r="L5639">
        <v>0</v>
      </c>
      <c r="M5639">
        <v>2</v>
      </c>
      <c r="N5639">
        <v>0</v>
      </c>
      <c r="O5639">
        <v>0</v>
      </c>
      <c r="P5639" s="119" t="s">
        <v>20254</v>
      </c>
    </row>
    <row r="5640" spans="1:16" x14ac:dyDescent="0.25">
      <c r="A5640">
        <v>11262</v>
      </c>
      <c r="B5640" s="119" t="s">
        <v>3196</v>
      </c>
      <c r="C5640">
        <v>65</v>
      </c>
      <c r="E5640">
        <v>1572</v>
      </c>
      <c r="F5640">
        <v>258</v>
      </c>
      <c r="G5640">
        <v>263</v>
      </c>
      <c r="H5640">
        <v>585</v>
      </c>
      <c r="I5640" s="119" t="s">
        <v>19</v>
      </c>
      <c r="J5640" s="119" t="s">
        <v>139</v>
      </c>
      <c r="K5640" s="1">
        <v>46255.758941458334</v>
      </c>
      <c r="L5640">
        <v>3</v>
      </c>
      <c r="M5640">
        <v>3</v>
      </c>
      <c r="N5640">
        <v>1</v>
      </c>
      <c r="O5640">
        <v>1</v>
      </c>
      <c r="P5640" s="119" t="s">
        <v>20254</v>
      </c>
    </row>
    <row r="5641" spans="1:16" x14ac:dyDescent="0.25">
      <c r="A5641">
        <v>11263</v>
      </c>
      <c r="B5641" s="119" t="s">
        <v>3191</v>
      </c>
      <c r="C5641">
        <v>65</v>
      </c>
      <c r="E5641">
        <v>2028</v>
      </c>
      <c r="F5641">
        <v>150</v>
      </c>
      <c r="G5641">
        <v>173</v>
      </c>
      <c r="H5641">
        <v>543</v>
      </c>
      <c r="I5641" s="119" t="s">
        <v>19</v>
      </c>
      <c r="J5641" s="119" t="s">
        <v>139</v>
      </c>
      <c r="K5641" s="1">
        <v>46255.758941458334</v>
      </c>
      <c r="L5641">
        <v>3</v>
      </c>
      <c r="M5641">
        <v>1</v>
      </c>
      <c r="N5641">
        <v>2</v>
      </c>
      <c r="O5641">
        <v>0</v>
      </c>
      <c r="P5641" s="119" t="s">
        <v>20254</v>
      </c>
    </row>
    <row r="5642" spans="1:16" x14ac:dyDescent="0.25">
      <c r="A5642">
        <v>11264</v>
      </c>
      <c r="B5642" s="119" t="s">
        <v>3192</v>
      </c>
      <c r="C5642">
        <v>65</v>
      </c>
      <c r="E5642">
        <v>1352</v>
      </c>
      <c r="F5642">
        <v>141</v>
      </c>
      <c r="G5642">
        <v>442</v>
      </c>
      <c r="H5642">
        <v>6335</v>
      </c>
      <c r="I5642" s="119" t="s">
        <v>19</v>
      </c>
      <c r="J5642" s="119" t="s">
        <v>139</v>
      </c>
      <c r="K5642" s="1">
        <v>46255.758941458334</v>
      </c>
      <c r="L5642">
        <v>3</v>
      </c>
      <c r="M5642">
        <v>0</v>
      </c>
      <c r="N5642">
        <v>0</v>
      </c>
      <c r="O5642">
        <v>0</v>
      </c>
      <c r="P5642" s="119" t="s">
        <v>20254</v>
      </c>
    </row>
    <row r="5643" spans="1:16" x14ac:dyDescent="0.25">
      <c r="A5643">
        <v>11265</v>
      </c>
      <c r="B5643" s="119" t="s">
        <v>3193</v>
      </c>
      <c r="C5643">
        <v>65</v>
      </c>
      <c r="E5643">
        <v>718</v>
      </c>
      <c r="F5643">
        <v>347</v>
      </c>
      <c r="G5643">
        <v>324</v>
      </c>
      <c r="H5643">
        <v>547</v>
      </c>
      <c r="I5643" s="119" t="s">
        <v>19</v>
      </c>
      <c r="J5643" s="119" t="s">
        <v>139</v>
      </c>
      <c r="K5643" s="1">
        <v>46255.758941458334</v>
      </c>
      <c r="L5643">
        <v>5</v>
      </c>
      <c r="M5643">
        <v>1</v>
      </c>
      <c r="N5643">
        <v>2</v>
      </c>
      <c r="O5643">
        <v>1</v>
      </c>
      <c r="P5643" s="119" t="s">
        <v>20254</v>
      </c>
    </row>
    <row r="5644" spans="1:16" x14ac:dyDescent="0.25">
      <c r="A5644">
        <v>11266</v>
      </c>
      <c r="B5644" s="119" t="s">
        <v>3194</v>
      </c>
      <c r="C5644">
        <v>65</v>
      </c>
      <c r="E5644">
        <v>1323</v>
      </c>
      <c r="F5644">
        <v>210</v>
      </c>
      <c r="G5644">
        <v>140</v>
      </c>
      <c r="H5644">
        <v>608</v>
      </c>
      <c r="I5644" s="119" t="s">
        <v>19</v>
      </c>
      <c r="J5644" s="119" t="s">
        <v>139</v>
      </c>
      <c r="K5644" s="1">
        <v>46255.758941458334</v>
      </c>
      <c r="L5644">
        <v>8</v>
      </c>
      <c r="M5644">
        <v>1</v>
      </c>
      <c r="N5644">
        <v>2</v>
      </c>
      <c r="O5644">
        <v>0</v>
      </c>
      <c r="P5644" s="119" t="s">
        <v>20254</v>
      </c>
    </row>
    <row r="5645" spans="1:16" x14ac:dyDescent="0.25">
      <c r="A5645">
        <v>11268</v>
      </c>
      <c r="B5645" s="119" t="s">
        <v>3197</v>
      </c>
      <c r="C5645">
        <v>80</v>
      </c>
      <c r="E5645">
        <v>493</v>
      </c>
      <c r="F5645">
        <v>9813</v>
      </c>
      <c r="G5645">
        <v>83</v>
      </c>
      <c r="H5645">
        <v>30000</v>
      </c>
      <c r="I5645" s="119" t="s">
        <v>19</v>
      </c>
      <c r="J5645" s="119" t="s">
        <v>24</v>
      </c>
      <c r="K5645" s="1">
        <v>46255.758941458334</v>
      </c>
      <c r="L5645">
        <v>8</v>
      </c>
      <c r="M5645">
        <v>11</v>
      </c>
      <c r="N5645">
        <v>2</v>
      </c>
      <c r="O5645">
        <v>4</v>
      </c>
      <c r="P5645" s="119" t="s">
        <v>20254</v>
      </c>
    </row>
    <row r="5646" spans="1:16" x14ac:dyDescent="0.25">
      <c r="A5646">
        <v>11269</v>
      </c>
      <c r="B5646" s="119" t="s">
        <v>3198</v>
      </c>
      <c r="C5646">
        <v>80</v>
      </c>
      <c r="E5646">
        <v>1089</v>
      </c>
      <c r="F5646">
        <v>3365</v>
      </c>
      <c r="G5646">
        <v>119</v>
      </c>
      <c r="H5646">
        <v>9897</v>
      </c>
      <c r="I5646" s="119" t="s">
        <v>19</v>
      </c>
      <c r="J5646" s="119" t="s">
        <v>24</v>
      </c>
      <c r="K5646" s="1">
        <v>46255.758941458334</v>
      </c>
      <c r="L5646">
        <v>34</v>
      </c>
      <c r="M5646">
        <v>5</v>
      </c>
      <c r="N5646">
        <v>20</v>
      </c>
      <c r="O5646">
        <v>2</v>
      </c>
      <c r="P5646" s="119" t="s">
        <v>20254</v>
      </c>
    </row>
    <row r="5647" spans="1:16" x14ac:dyDescent="0.25">
      <c r="A5647">
        <v>11271</v>
      </c>
      <c r="B5647" s="119" t="s">
        <v>3199</v>
      </c>
      <c r="C5647">
        <v>80</v>
      </c>
      <c r="E5647">
        <v>284</v>
      </c>
      <c r="F5647">
        <v>42567</v>
      </c>
      <c r="G5647">
        <v>353</v>
      </c>
      <c r="H5647">
        <v>61987</v>
      </c>
      <c r="I5647" s="119" t="s">
        <v>19</v>
      </c>
      <c r="J5647" s="119" t="s">
        <v>24</v>
      </c>
      <c r="K5647" s="1">
        <v>46255.758941458334</v>
      </c>
      <c r="L5647">
        <v>128</v>
      </c>
      <c r="M5647">
        <v>81</v>
      </c>
      <c r="N5647">
        <v>24</v>
      </c>
      <c r="O5647">
        <v>20</v>
      </c>
      <c r="P5647" s="119" t="s">
        <v>20254</v>
      </c>
    </row>
    <row r="5648" spans="1:16" x14ac:dyDescent="0.25">
      <c r="A5648">
        <v>11272</v>
      </c>
      <c r="B5648" s="119" t="s">
        <v>3200</v>
      </c>
      <c r="C5648">
        <v>80</v>
      </c>
      <c r="E5648">
        <v>722</v>
      </c>
      <c r="F5648">
        <v>9447</v>
      </c>
      <c r="G5648">
        <v>160</v>
      </c>
      <c r="H5648">
        <v>15047</v>
      </c>
      <c r="I5648" s="119" t="s">
        <v>19</v>
      </c>
      <c r="J5648" s="119" t="s">
        <v>24</v>
      </c>
      <c r="K5648" s="1">
        <v>46255.758941458334</v>
      </c>
      <c r="L5648">
        <v>26</v>
      </c>
      <c r="M5648">
        <v>19</v>
      </c>
      <c r="N5648">
        <v>7</v>
      </c>
      <c r="O5648">
        <v>4</v>
      </c>
      <c r="P5648" s="119" t="s">
        <v>20254</v>
      </c>
    </row>
    <row r="5649" spans="1:16" x14ac:dyDescent="0.25">
      <c r="A5649">
        <v>11273</v>
      </c>
      <c r="B5649" s="119" t="s">
        <v>3201</v>
      </c>
      <c r="C5649">
        <v>80</v>
      </c>
      <c r="E5649">
        <v>1008</v>
      </c>
      <c r="F5649">
        <v>4033</v>
      </c>
      <c r="G5649">
        <v>138</v>
      </c>
      <c r="H5649">
        <v>12500</v>
      </c>
      <c r="I5649" s="119" t="s">
        <v>19</v>
      </c>
      <c r="J5649" s="119" t="s">
        <v>24</v>
      </c>
      <c r="K5649" s="1">
        <v>46255.758941458334</v>
      </c>
      <c r="L5649">
        <v>1</v>
      </c>
      <c r="M5649">
        <v>10</v>
      </c>
      <c r="N5649">
        <v>0</v>
      </c>
      <c r="O5649">
        <v>1</v>
      </c>
      <c r="P5649" s="119" t="s">
        <v>20254</v>
      </c>
    </row>
    <row r="5650" spans="1:16" x14ac:dyDescent="0.25">
      <c r="A5650">
        <v>11274</v>
      </c>
      <c r="B5650" s="119" t="s">
        <v>3202</v>
      </c>
      <c r="C5650">
        <v>80</v>
      </c>
      <c r="E5650">
        <v>723</v>
      </c>
      <c r="F5650">
        <v>4572</v>
      </c>
      <c r="G5650">
        <v>168</v>
      </c>
      <c r="H5650">
        <v>22000</v>
      </c>
      <c r="I5650" s="119" t="s">
        <v>19</v>
      </c>
      <c r="J5650" s="119" t="s">
        <v>24</v>
      </c>
      <c r="K5650" s="1">
        <v>46255.758941458334</v>
      </c>
      <c r="L5650">
        <v>48</v>
      </c>
      <c r="M5650">
        <v>5</v>
      </c>
      <c r="N5650">
        <v>39</v>
      </c>
      <c r="O5650">
        <v>0</v>
      </c>
      <c r="P5650" s="119" t="s">
        <v>20254</v>
      </c>
    </row>
    <row r="5651" spans="1:16" x14ac:dyDescent="0.25">
      <c r="A5651">
        <v>11275</v>
      </c>
      <c r="B5651" s="119" t="s">
        <v>3203</v>
      </c>
      <c r="C5651">
        <v>80</v>
      </c>
      <c r="E5651">
        <v>731</v>
      </c>
      <c r="F5651">
        <v>327</v>
      </c>
      <c r="G5651">
        <v>148</v>
      </c>
      <c r="H5651">
        <v>2085</v>
      </c>
      <c r="I5651" s="119" t="s">
        <v>19</v>
      </c>
      <c r="J5651" s="119" t="s">
        <v>139</v>
      </c>
      <c r="K5651" s="1">
        <v>46255.758941458334</v>
      </c>
      <c r="L5651">
        <v>8</v>
      </c>
      <c r="M5651">
        <v>11</v>
      </c>
      <c r="N5651">
        <v>3</v>
      </c>
      <c r="O5651">
        <v>2</v>
      </c>
      <c r="P5651" s="119" t="s">
        <v>20254</v>
      </c>
    </row>
    <row r="5652" spans="1:16" x14ac:dyDescent="0.25">
      <c r="A5652">
        <v>11276</v>
      </c>
      <c r="B5652" s="119" t="s">
        <v>3204</v>
      </c>
      <c r="C5652">
        <v>80</v>
      </c>
      <c r="E5652">
        <v>4492</v>
      </c>
      <c r="F5652">
        <v>144</v>
      </c>
      <c r="G5652">
        <v>201</v>
      </c>
      <c r="H5652">
        <v>2787</v>
      </c>
      <c r="I5652" s="119" t="s">
        <v>19</v>
      </c>
      <c r="J5652" s="119" t="s">
        <v>139</v>
      </c>
      <c r="K5652" s="1">
        <v>46255.758941458334</v>
      </c>
      <c r="L5652">
        <v>6</v>
      </c>
      <c r="M5652">
        <v>5</v>
      </c>
      <c r="N5652">
        <v>3</v>
      </c>
      <c r="O5652">
        <v>0</v>
      </c>
      <c r="P5652" s="119" t="s">
        <v>20254</v>
      </c>
    </row>
    <row r="5653" spans="1:16" x14ac:dyDescent="0.25">
      <c r="A5653">
        <v>11277</v>
      </c>
      <c r="B5653" s="119" t="s">
        <v>3205</v>
      </c>
      <c r="C5653">
        <v>80</v>
      </c>
      <c r="E5653">
        <v>994</v>
      </c>
      <c r="F5653">
        <v>200</v>
      </c>
      <c r="G5653">
        <v>272</v>
      </c>
      <c r="H5653">
        <v>2746</v>
      </c>
      <c r="I5653" s="119" t="s">
        <v>19</v>
      </c>
      <c r="J5653" s="119" t="s">
        <v>139</v>
      </c>
      <c r="K5653" s="1">
        <v>46255.758941458334</v>
      </c>
      <c r="L5653">
        <v>3</v>
      </c>
      <c r="M5653">
        <v>2</v>
      </c>
      <c r="N5653">
        <v>2</v>
      </c>
      <c r="O5653">
        <v>0</v>
      </c>
      <c r="P5653" s="119" t="s">
        <v>20254</v>
      </c>
    </row>
    <row r="5654" spans="1:16" x14ac:dyDescent="0.25">
      <c r="A5654">
        <v>11278</v>
      </c>
      <c r="B5654" s="119" t="s">
        <v>3206</v>
      </c>
      <c r="C5654">
        <v>80</v>
      </c>
      <c r="E5654">
        <v>604</v>
      </c>
      <c r="F5654">
        <v>248</v>
      </c>
      <c r="G5654">
        <v>126</v>
      </c>
      <c r="H5654">
        <v>6499</v>
      </c>
      <c r="I5654" s="119" t="s">
        <v>19</v>
      </c>
      <c r="J5654" s="119" t="s">
        <v>139</v>
      </c>
      <c r="K5654" s="1">
        <v>46255.758941458334</v>
      </c>
      <c r="L5654">
        <v>5</v>
      </c>
      <c r="M5654">
        <v>3</v>
      </c>
      <c r="N5654">
        <v>3</v>
      </c>
      <c r="O5654">
        <v>1</v>
      </c>
      <c r="P5654" s="119" t="s">
        <v>20254</v>
      </c>
    </row>
    <row r="5655" spans="1:16" x14ac:dyDescent="0.25">
      <c r="A5655">
        <v>11280</v>
      </c>
      <c r="B5655" s="119" t="s">
        <v>3207</v>
      </c>
      <c r="C5655">
        <v>75</v>
      </c>
      <c r="E5655">
        <v>5234</v>
      </c>
      <c r="F5655">
        <v>200</v>
      </c>
      <c r="G5655">
        <v>195</v>
      </c>
      <c r="H5655">
        <v>5969</v>
      </c>
      <c r="I5655" s="119" t="s">
        <v>19</v>
      </c>
      <c r="J5655" s="119" t="s">
        <v>22</v>
      </c>
      <c r="K5655" s="1">
        <v>46255.758941458334</v>
      </c>
      <c r="L5655">
        <v>10</v>
      </c>
      <c r="M5655">
        <v>3</v>
      </c>
      <c r="N5655">
        <v>2</v>
      </c>
      <c r="O5655">
        <v>0</v>
      </c>
      <c r="P5655" s="119" t="s">
        <v>20254</v>
      </c>
    </row>
    <row r="5656" spans="1:16" x14ac:dyDescent="0.25">
      <c r="A5656">
        <v>11281</v>
      </c>
      <c r="B5656" s="119" t="s">
        <v>3206</v>
      </c>
      <c r="C5656">
        <v>75</v>
      </c>
      <c r="E5656">
        <v>128</v>
      </c>
      <c r="F5656">
        <v>885</v>
      </c>
      <c r="G5656">
        <v>225</v>
      </c>
      <c r="H5656">
        <v>2268</v>
      </c>
      <c r="I5656" s="119" t="s">
        <v>19</v>
      </c>
      <c r="J5656" s="119" t="s">
        <v>22</v>
      </c>
      <c r="K5656" s="1">
        <v>46255.758941458334</v>
      </c>
      <c r="L5656">
        <v>0</v>
      </c>
      <c r="M5656">
        <v>11</v>
      </c>
      <c r="N5656">
        <v>0</v>
      </c>
      <c r="O5656">
        <v>3</v>
      </c>
      <c r="P5656" s="119" t="s">
        <v>20254</v>
      </c>
    </row>
    <row r="5657" spans="1:16" x14ac:dyDescent="0.25">
      <c r="A5657">
        <v>11282</v>
      </c>
      <c r="B5657" s="119" t="s">
        <v>3205</v>
      </c>
      <c r="C5657">
        <v>70</v>
      </c>
      <c r="E5657">
        <v>1036</v>
      </c>
      <c r="F5657">
        <v>166</v>
      </c>
      <c r="G5657">
        <v>202</v>
      </c>
      <c r="H5657">
        <v>2509</v>
      </c>
      <c r="I5657" s="119" t="s">
        <v>19</v>
      </c>
      <c r="J5657" s="119" t="s">
        <v>22</v>
      </c>
      <c r="K5657" s="1">
        <v>46255.758941458334</v>
      </c>
      <c r="L5657">
        <v>5</v>
      </c>
      <c r="M5657">
        <v>5</v>
      </c>
      <c r="N5657">
        <v>2</v>
      </c>
      <c r="O5657">
        <v>1</v>
      </c>
      <c r="P5657" s="119" t="s">
        <v>20254</v>
      </c>
    </row>
    <row r="5658" spans="1:16" x14ac:dyDescent="0.25">
      <c r="A5658">
        <v>11283</v>
      </c>
      <c r="B5658" s="119" t="s">
        <v>3203</v>
      </c>
      <c r="C5658">
        <v>70</v>
      </c>
      <c r="E5658">
        <v>1172</v>
      </c>
      <c r="F5658">
        <v>193</v>
      </c>
      <c r="G5658">
        <v>374</v>
      </c>
      <c r="H5658">
        <v>2935</v>
      </c>
      <c r="I5658" s="119" t="s">
        <v>19</v>
      </c>
      <c r="J5658" s="119" t="s">
        <v>22</v>
      </c>
      <c r="K5658" s="1">
        <v>46255.758941458334</v>
      </c>
      <c r="L5658">
        <v>6</v>
      </c>
      <c r="M5658">
        <v>5</v>
      </c>
      <c r="N5658">
        <v>2</v>
      </c>
      <c r="O5658">
        <v>2</v>
      </c>
      <c r="P5658" s="119" t="s">
        <v>20254</v>
      </c>
    </row>
    <row r="5659" spans="1:16" x14ac:dyDescent="0.25">
      <c r="A5659">
        <v>11284</v>
      </c>
      <c r="B5659" s="119" t="s">
        <v>3204</v>
      </c>
      <c r="C5659">
        <v>70</v>
      </c>
      <c r="E5659">
        <v>2435</v>
      </c>
      <c r="F5659">
        <v>167</v>
      </c>
      <c r="G5659">
        <v>206</v>
      </c>
      <c r="H5659">
        <v>2577</v>
      </c>
      <c r="I5659" s="119" t="s">
        <v>19</v>
      </c>
      <c r="J5659" s="119" t="s">
        <v>22</v>
      </c>
      <c r="K5659" s="1">
        <v>46255.758941458334</v>
      </c>
      <c r="L5659">
        <v>7</v>
      </c>
      <c r="M5659">
        <v>4</v>
      </c>
      <c r="N5659">
        <v>2</v>
      </c>
      <c r="O5659">
        <v>1</v>
      </c>
      <c r="P5659" s="119" t="s">
        <v>20254</v>
      </c>
    </row>
    <row r="5660" spans="1:16" x14ac:dyDescent="0.25">
      <c r="A5660">
        <v>11285</v>
      </c>
      <c r="B5660" s="119" t="s">
        <v>3207</v>
      </c>
      <c r="C5660">
        <v>80</v>
      </c>
      <c r="E5660">
        <v>1327</v>
      </c>
      <c r="F5660">
        <v>291</v>
      </c>
      <c r="G5660">
        <v>115</v>
      </c>
      <c r="H5660">
        <v>3689</v>
      </c>
      <c r="I5660" s="119" t="s">
        <v>19</v>
      </c>
      <c r="J5660" s="119" t="s">
        <v>139</v>
      </c>
      <c r="K5660" s="1">
        <v>46255.758941458334</v>
      </c>
      <c r="L5660">
        <v>4</v>
      </c>
      <c r="M5660">
        <v>7</v>
      </c>
      <c r="N5660">
        <v>2</v>
      </c>
      <c r="O5660">
        <v>0</v>
      </c>
      <c r="P5660" s="119" t="s">
        <v>20254</v>
      </c>
    </row>
    <row r="5661" spans="1:16" x14ac:dyDescent="0.25">
      <c r="A5661">
        <v>11286</v>
      </c>
      <c r="B5661" s="119" t="s">
        <v>3208</v>
      </c>
      <c r="C5661">
        <v>75</v>
      </c>
      <c r="E5661">
        <v>1545</v>
      </c>
      <c r="F5661">
        <v>381</v>
      </c>
      <c r="G5661">
        <v>480</v>
      </c>
      <c r="H5661">
        <v>2455</v>
      </c>
      <c r="I5661" s="119" t="s">
        <v>19</v>
      </c>
      <c r="J5661" s="119" t="s">
        <v>22</v>
      </c>
      <c r="K5661" s="1">
        <v>46255.758941458334</v>
      </c>
      <c r="L5661">
        <v>13</v>
      </c>
      <c r="M5661">
        <v>5</v>
      </c>
      <c r="N5661">
        <v>6</v>
      </c>
      <c r="O5661">
        <v>2</v>
      </c>
      <c r="P5661" s="119" t="s">
        <v>20254</v>
      </c>
    </row>
    <row r="5662" spans="1:16" x14ac:dyDescent="0.25">
      <c r="A5662">
        <v>11288</v>
      </c>
      <c r="B5662" s="119" t="s">
        <v>3208</v>
      </c>
      <c r="C5662">
        <v>80</v>
      </c>
      <c r="E5662">
        <v>693</v>
      </c>
      <c r="F5662">
        <v>345</v>
      </c>
      <c r="G5662">
        <v>163</v>
      </c>
      <c r="H5662">
        <v>2669</v>
      </c>
      <c r="I5662" s="119" t="s">
        <v>19</v>
      </c>
      <c r="J5662" s="119" t="s">
        <v>139</v>
      </c>
      <c r="K5662" s="1">
        <v>46255.758941458334</v>
      </c>
      <c r="L5662">
        <v>4</v>
      </c>
      <c r="M5662">
        <v>5</v>
      </c>
      <c r="N5662">
        <v>1</v>
      </c>
      <c r="O5662">
        <v>0</v>
      </c>
      <c r="P5662" s="119" t="s">
        <v>20254</v>
      </c>
    </row>
    <row r="5663" spans="1:16" x14ac:dyDescent="0.25">
      <c r="A5663">
        <v>11289</v>
      </c>
      <c r="B5663" s="119" t="s">
        <v>3209</v>
      </c>
      <c r="C5663">
        <v>80</v>
      </c>
      <c r="E5663">
        <v>657</v>
      </c>
      <c r="F5663">
        <v>1963</v>
      </c>
      <c r="G5663">
        <v>157</v>
      </c>
      <c r="H5663">
        <v>8394</v>
      </c>
      <c r="I5663" s="119" t="s">
        <v>19</v>
      </c>
      <c r="J5663" s="119" t="s">
        <v>222</v>
      </c>
      <c r="K5663" s="1">
        <v>46255.758941458334</v>
      </c>
      <c r="L5663">
        <v>7</v>
      </c>
      <c r="M5663">
        <v>16</v>
      </c>
      <c r="N5663">
        <v>2</v>
      </c>
      <c r="O5663">
        <v>3</v>
      </c>
      <c r="P5663" s="119" t="s">
        <v>20254</v>
      </c>
    </row>
    <row r="5664" spans="1:16" x14ac:dyDescent="0.25">
      <c r="A5664">
        <v>11290</v>
      </c>
      <c r="B5664" s="119" t="s">
        <v>3210</v>
      </c>
      <c r="C5664">
        <v>80</v>
      </c>
      <c r="E5664">
        <v>646</v>
      </c>
      <c r="F5664">
        <v>1752</v>
      </c>
      <c r="G5664">
        <v>230</v>
      </c>
      <c r="H5664">
        <v>8465</v>
      </c>
      <c r="I5664" s="119" t="s">
        <v>19</v>
      </c>
      <c r="J5664" s="119" t="s">
        <v>222</v>
      </c>
      <c r="K5664" s="1">
        <v>46255.758941458334</v>
      </c>
      <c r="L5664">
        <v>4</v>
      </c>
      <c r="M5664">
        <v>1</v>
      </c>
      <c r="N5664">
        <v>1</v>
      </c>
      <c r="O5664">
        <v>1</v>
      </c>
      <c r="P5664" s="119" t="s">
        <v>20254</v>
      </c>
    </row>
    <row r="5665" spans="1:16" x14ac:dyDescent="0.25">
      <c r="A5665">
        <v>11292</v>
      </c>
      <c r="B5665" s="119" t="s">
        <v>3211</v>
      </c>
      <c r="C5665">
        <v>80</v>
      </c>
      <c r="E5665">
        <v>565</v>
      </c>
      <c r="F5665">
        <v>1526</v>
      </c>
      <c r="G5665">
        <v>638</v>
      </c>
      <c r="H5665">
        <v>8989</v>
      </c>
      <c r="I5665" s="119" t="s">
        <v>19</v>
      </c>
      <c r="J5665" s="119" t="s">
        <v>222</v>
      </c>
      <c r="K5665" s="1">
        <v>46255.758941458334</v>
      </c>
      <c r="L5665">
        <v>599</v>
      </c>
      <c r="M5665">
        <v>22</v>
      </c>
      <c r="N5665">
        <v>1</v>
      </c>
      <c r="O5665">
        <v>3</v>
      </c>
      <c r="P5665" s="119" t="s">
        <v>20254</v>
      </c>
    </row>
    <row r="5666" spans="1:16" x14ac:dyDescent="0.25">
      <c r="A5666">
        <v>11293</v>
      </c>
      <c r="B5666" s="119" t="s">
        <v>3212</v>
      </c>
      <c r="C5666">
        <v>80</v>
      </c>
      <c r="E5666">
        <v>527</v>
      </c>
      <c r="F5666">
        <v>3399</v>
      </c>
      <c r="G5666">
        <v>268</v>
      </c>
      <c r="H5666">
        <v>8396</v>
      </c>
      <c r="I5666" s="119" t="s">
        <v>19</v>
      </c>
      <c r="J5666" s="119" t="s">
        <v>222</v>
      </c>
      <c r="K5666" s="1">
        <v>46255.758941458334</v>
      </c>
      <c r="L5666">
        <v>3</v>
      </c>
      <c r="M5666">
        <v>6</v>
      </c>
      <c r="N5666">
        <v>1</v>
      </c>
      <c r="O5666">
        <v>2</v>
      </c>
      <c r="P5666" s="119" t="s">
        <v>20254</v>
      </c>
    </row>
    <row r="5667" spans="1:16" x14ac:dyDescent="0.25">
      <c r="A5667">
        <v>11294</v>
      </c>
      <c r="B5667" s="119" t="s">
        <v>3213</v>
      </c>
      <c r="C5667">
        <v>80</v>
      </c>
      <c r="E5667">
        <v>685</v>
      </c>
      <c r="F5667">
        <v>2399</v>
      </c>
      <c r="G5667">
        <v>224</v>
      </c>
      <c r="H5667">
        <v>8395</v>
      </c>
      <c r="I5667" s="119" t="s">
        <v>19</v>
      </c>
      <c r="J5667" s="119" t="s">
        <v>222</v>
      </c>
      <c r="K5667" s="1">
        <v>46255.758941458334</v>
      </c>
      <c r="L5667">
        <v>408</v>
      </c>
      <c r="M5667">
        <v>14</v>
      </c>
      <c r="N5667">
        <v>2</v>
      </c>
      <c r="O5667">
        <v>3</v>
      </c>
      <c r="P5667" s="119" t="s">
        <v>20254</v>
      </c>
    </row>
    <row r="5668" spans="1:16" x14ac:dyDescent="0.25">
      <c r="A5668">
        <v>11295</v>
      </c>
      <c r="B5668" s="119" t="s">
        <v>3214</v>
      </c>
      <c r="C5668">
        <v>80</v>
      </c>
      <c r="E5668">
        <v>323</v>
      </c>
      <c r="F5668">
        <v>5153</v>
      </c>
      <c r="G5668">
        <v>454</v>
      </c>
      <c r="H5668">
        <v>8534</v>
      </c>
      <c r="I5668" s="119" t="s">
        <v>19</v>
      </c>
      <c r="J5668" s="119" t="s">
        <v>222</v>
      </c>
      <c r="K5668" s="1">
        <v>46255.758941458334</v>
      </c>
      <c r="L5668">
        <v>23</v>
      </c>
      <c r="M5668">
        <v>14</v>
      </c>
      <c r="N5668">
        <v>5</v>
      </c>
      <c r="O5668">
        <v>1</v>
      </c>
      <c r="P5668" s="119" t="s">
        <v>20254</v>
      </c>
    </row>
    <row r="5669" spans="1:16" x14ac:dyDescent="0.25">
      <c r="A5669">
        <v>11296</v>
      </c>
      <c r="B5669" s="119" t="s">
        <v>3215</v>
      </c>
      <c r="C5669">
        <v>55</v>
      </c>
      <c r="E5669">
        <v>689</v>
      </c>
      <c r="F5669">
        <v>1163</v>
      </c>
      <c r="G5669">
        <v>287</v>
      </c>
      <c r="H5669">
        <v>3599</v>
      </c>
      <c r="I5669" s="119" t="s">
        <v>19</v>
      </c>
      <c r="J5669" s="119" t="s">
        <v>22</v>
      </c>
      <c r="K5669" s="1">
        <v>46255.758941458334</v>
      </c>
      <c r="L5669">
        <v>11</v>
      </c>
      <c r="M5669">
        <v>8</v>
      </c>
      <c r="N5669">
        <v>5</v>
      </c>
      <c r="O5669">
        <v>4</v>
      </c>
      <c r="P5669" s="119" t="s">
        <v>20254</v>
      </c>
    </row>
    <row r="5670" spans="1:16" x14ac:dyDescent="0.25">
      <c r="A5670">
        <v>11297</v>
      </c>
      <c r="B5670" s="119" t="s">
        <v>3216</v>
      </c>
      <c r="C5670">
        <v>55</v>
      </c>
      <c r="E5670">
        <v>760</v>
      </c>
      <c r="F5670">
        <v>1504</v>
      </c>
      <c r="G5670">
        <v>187</v>
      </c>
      <c r="H5670">
        <v>3989</v>
      </c>
      <c r="I5670" s="119" t="s">
        <v>19</v>
      </c>
      <c r="J5670" s="119" t="s">
        <v>22</v>
      </c>
      <c r="K5670" s="1">
        <v>46255.758941458334</v>
      </c>
      <c r="L5670">
        <v>52</v>
      </c>
      <c r="M5670">
        <v>10</v>
      </c>
      <c r="N5670">
        <v>42</v>
      </c>
      <c r="O5670">
        <v>3</v>
      </c>
      <c r="P5670" s="119" t="s">
        <v>20254</v>
      </c>
    </row>
    <row r="5671" spans="1:16" x14ac:dyDescent="0.25">
      <c r="A5671">
        <v>11298</v>
      </c>
      <c r="B5671" s="119" t="s">
        <v>3217</v>
      </c>
      <c r="C5671">
        <v>55</v>
      </c>
      <c r="E5671">
        <v>181</v>
      </c>
      <c r="F5671">
        <v>1893</v>
      </c>
      <c r="G5671">
        <v>189</v>
      </c>
      <c r="H5671">
        <v>3970</v>
      </c>
      <c r="I5671" s="119" t="s">
        <v>19</v>
      </c>
      <c r="J5671" s="119" t="s">
        <v>22</v>
      </c>
      <c r="K5671" s="1">
        <v>46255.758941458334</v>
      </c>
      <c r="L5671">
        <v>0</v>
      </c>
      <c r="M5671">
        <v>6</v>
      </c>
      <c r="N5671">
        <v>0</v>
      </c>
      <c r="O5671">
        <v>0</v>
      </c>
      <c r="P5671" s="119" t="s">
        <v>20254</v>
      </c>
    </row>
    <row r="5672" spans="1:16" x14ac:dyDescent="0.25">
      <c r="A5672">
        <v>11299</v>
      </c>
      <c r="B5672" s="119" t="s">
        <v>3218</v>
      </c>
      <c r="C5672">
        <v>60</v>
      </c>
      <c r="E5672">
        <v>242</v>
      </c>
      <c r="F5672">
        <v>354</v>
      </c>
      <c r="G5672">
        <v>306</v>
      </c>
      <c r="H5672">
        <v>3939</v>
      </c>
      <c r="I5672" s="119" t="s">
        <v>19</v>
      </c>
      <c r="J5672" s="119" t="s">
        <v>22</v>
      </c>
      <c r="K5672" s="1">
        <v>46255.758941458334</v>
      </c>
      <c r="L5672">
        <v>17</v>
      </c>
      <c r="M5672">
        <v>30</v>
      </c>
      <c r="N5672">
        <v>4</v>
      </c>
      <c r="O5672">
        <v>9</v>
      </c>
      <c r="P5672" s="119" t="s">
        <v>20254</v>
      </c>
    </row>
    <row r="5673" spans="1:16" x14ac:dyDescent="0.25">
      <c r="A5673">
        <v>11300</v>
      </c>
      <c r="B5673" s="119" t="s">
        <v>3219</v>
      </c>
      <c r="C5673">
        <v>60</v>
      </c>
      <c r="E5673">
        <v>1028</v>
      </c>
      <c r="F5673">
        <v>624</v>
      </c>
      <c r="G5673">
        <v>257</v>
      </c>
      <c r="H5673">
        <v>3949</v>
      </c>
      <c r="I5673" s="119" t="s">
        <v>19</v>
      </c>
      <c r="J5673" s="119" t="s">
        <v>22</v>
      </c>
      <c r="K5673" s="1">
        <v>46255.758941458334</v>
      </c>
      <c r="L5673">
        <v>13</v>
      </c>
      <c r="M5673">
        <v>13</v>
      </c>
      <c r="N5673">
        <v>7</v>
      </c>
      <c r="O5673">
        <v>2</v>
      </c>
      <c r="P5673" s="119" t="s">
        <v>20254</v>
      </c>
    </row>
    <row r="5674" spans="1:16" x14ac:dyDescent="0.25">
      <c r="A5674">
        <v>11301</v>
      </c>
      <c r="B5674" s="119" t="s">
        <v>3220</v>
      </c>
      <c r="C5674">
        <v>60</v>
      </c>
      <c r="E5674">
        <v>362</v>
      </c>
      <c r="F5674">
        <v>340</v>
      </c>
      <c r="G5674">
        <v>346</v>
      </c>
      <c r="H5674">
        <v>3928</v>
      </c>
      <c r="I5674" s="119" t="s">
        <v>19</v>
      </c>
      <c r="J5674" s="119" t="s">
        <v>22</v>
      </c>
      <c r="K5674" s="1">
        <v>46255.758941458334</v>
      </c>
      <c r="L5674">
        <v>68</v>
      </c>
      <c r="M5674">
        <v>2</v>
      </c>
      <c r="N5674">
        <v>3</v>
      </c>
      <c r="O5674">
        <v>0</v>
      </c>
      <c r="P5674" s="119" t="s">
        <v>20254</v>
      </c>
    </row>
    <row r="5675" spans="1:16" x14ac:dyDescent="0.25">
      <c r="A5675">
        <v>11303</v>
      </c>
      <c r="B5675" s="119" t="s">
        <v>3219</v>
      </c>
      <c r="C5675">
        <v>65</v>
      </c>
      <c r="E5675">
        <v>1230</v>
      </c>
      <c r="F5675">
        <v>454</v>
      </c>
      <c r="G5675">
        <v>267</v>
      </c>
      <c r="H5675">
        <v>3984</v>
      </c>
      <c r="I5675" s="119" t="s">
        <v>19</v>
      </c>
      <c r="J5675" s="119" t="s">
        <v>139</v>
      </c>
      <c r="K5675" s="1">
        <v>46255.758941458334</v>
      </c>
      <c r="L5675">
        <v>7</v>
      </c>
      <c r="M5675">
        <v>6</v>
      </c>
      <c r="N5675">
        <v>3</v>
      </c>
      <c r="O5675">
        <v>3</v>
      </c>
      <c r="P5675" s="119" t="s">
        <v>20254</v>
      </c>
    </row>
    <row r="5676" spans="1:16" x14ac:dyDescent="0.25">
      <c r="A5676">
        <v>11304</v>
      </c>
      <c r="B5676" s="119" t="s">
        <v>3220</v>
      </c>
      <c r="C5676">
        <v>65</v>
      </c>
      <c r="E5676">
        <v>508</v>
      </c>
      <c r="F5676">
        <v>357</v>
      </c>
      <c r="G5676">
        <v>271</v>
      </c>
      <c r="H5676">
        <v>3949</v>
      </c>
      <c r="I5676" s="119" t="s">
        <v>19</v>
      </c>
      <c r="J5676" s="119" t="s">
        <v>139</v>
      </c>
      <c r="K5676" s="1">
        <v>46255.758941458334</v>
      </c>
      <c r="L5676">
        <v>2</v>
      </c>
      <c r="M5676">
        <v>1</v>
      </c>
      <c r="N5676">
        <v>1</v>
      </c>
      <c r="O5676">
        <v>0</v>
      </c>
      <c r="P5676" s="119" t="s">
        <v>20254</v>
      </c>
    </row>
    <row r="5677" spans="1:16" x14ac:dyDescent="0.25">
      <c r="A5677">
        <v>11305</v>
      </c>
      <c r="B5677" s="119" t="s">
        <v>3215</v>
      </c>
      <c r="C5677">
        <v>65</v>
      </c>
      <c r="E5677">
        <v>465</v>
      </c>
      <c r="F5677">
        <v>332</v>
      </c>
      <c r="G5677">
        <v>285</v>
      </c>
      <c r="H5677">
        <v>4036</v>
      </c>
      <c r="I5677" s="119" t="s">
        <v>19</v>
      </c>
      <c r="J5677" s="119" t="s">
        <v>139</v>
      </c>
      <c r="K5677" s="1">
        <v>46255.758941458334</v>
      </c>
      <c r="L5677">
        <v>4</v>
      </c>
      <c r="M5677">
        <v>1</v>
      </c>
      <c r="N5677">
        <v>2</v>
      </c>
      <c r="O5677">
        <v>0</v>
      </c>
      <c r="P5677" s="119" t="s">
        <v>20254</v>
      </c>
    </row>
    <row r="5678" spans="1:16" x14ac:dyDescent="0.25">
      <c r="A5678">
        <v>11306</v>
      </c>
      <c r="B5678" s="119" t="s">
        <v>3216</v>
      </c>
      <c r="C5678">
        <v>65</v>
      </c>
      <c r="E5678">
        <v>1311</v>
      </c>
      <c r="F5678">
        <v>254</v>
      </c>
      <c r="G5678">
        <v>339</v>
      </c>
      <c r="H5678">
        <v>9793</v>
      </c>
      <c r="I5678" s="119" t="s">
        <v>19</v>
      </c>
      <c r="J5678" s="119" t="s">
        <v>139</v>
      </c>
      <c r="K5678" s="1">
        <v>46255.758941458334</v>
      </c>
      <c r="L5678">
        <v>2</v>
      </c>
      <c r="M5678">
        <v>5</v>
      </c>
      <c r="N5678">
        <v>1</v>
      </c>
      <c r="O5678">
        <v>0</v>
      </c>
      <c r="P5678" s="119" t="s">
        <v>20254</v>
      </c>
    </row>
    <row r="5679" spans="1:16" x14ac:dyDescent="0.25">
      <c r="A5679">
        <v>11307</v>
      </c>
      <c r="B5679" s="119" t="s">
        <v>3217</v>
      </c>
      <c r="C5679">
        <v>65</v>
      </c>
      <c r="E5679">
        <v>263</v>
      </c>
      <c r="F5679">
        <v>421</v>
      </c>
      <c r="G5679">
        <v>198</v>
      </c>
      <c r="H5679">
        <v>3960</v>
      </c>
      <c r="I5679" s="119" t="s">
        <v>19</v>
      </c>
      <c r="J5679" s="119" t="s">
        <v>139</v>
      </c>
      <c r="K5679" s="1">
        <v>46255.758941458334</v>
      </c>
      <c r="L5679">
        <v>3</v>
      </c>
      <c r="M5679">
        <v>2</v>
      </c>
      <c r="N5679">
        <v>1</v>
      </c>
      <c r="O5679">
        <v>0</v>
      </c>
      <c r="P5679" s="119" t="s">
        <v>20254</v>
      </c>
    </row>
    <row r="5680" spans="1:16" x14ac:dyDescent="0.25">
      <c r="A5680">
        <v>11308</v>
      </c>
      <c r="B5680" s="119" t="s">
        <v>3218</v>
      </c>
      <c r="C5680">
        <v>65</v>
      </c>
      <c r="E5680">
        <v>376</v>
      </c>
      <c r="F5680">
        <v>407</v>
      </c>
      <c r="G5680">
        <v>258</v>
      </c>
      <c r="H5680">
        <v>4077</v>
      </c>
      <c r="I5680" s="119" t="s">
        <v>19</v>
      </c>
      <c r="J5680" s="119" t="s">
        <v>139</v>
      </c>
      <c r="K5680" s="1">
        <v>46255.758941458334</v>
      </c>
      <c r="L5680">
        <v>4</v>
      </c>
      <c r="M5680">
        <v>2</v>
      </c>
      <c r="N5680">
        <v>3</v>
      </c>
      <c r="O5680">
        <v>1</v>
      </c>
      <c r="P5680" s="119" t="s">
        <v>20254</v>
      </c>
    </row>
    <row r="5681" spans="1:16" x14ac:dyDescent="0.25">
      <c r="A5681">
        <v>11310</v>
      </c>
      <c r="B5681" s="119" t="s">
        <v>3221</v>
      </c>
      <c r="C5681">
        <v>55</v>
      </c>
      <c r="E5681">
        <v>392</v>
      </c>
      <c r="F5681">
        <v>133</v>
      </c>
      <c r="G5681">
        <v>140</v>
      </c>
      <c r="H5681">
        <v>523</v>
      </c>
      <c r="I5681" s="119" t="s">
        <v>19</v>
      </c>
      <c r="J5681" s="119" t="s">
        <v>22</v>
      </c>
      <c r="K5681" s="1">
        <v>46255.758941458334</v>
      </c>
      <c r="L5681">
        <v>0</v>
      </c>
      <c r="M5681">
        <v>2</v>
      </c>
      <c r="N5681">
        <v>0</v>
      </c>
      <c r="O5681">
        <v>0</v>
      </c>
      <c r="P5681" s="119" t="s">
        <v>20254</v>
      </c>
    </row>
    <row r="5682" spans="1:16" x14ac:dyDescent="0.25">
      <c r="A5682">
        <v>11311</v>
      </c>
      <c r="B5682" s="119" t="s">
        <v>3222</v>
      </c>
      <c r="C5682">
        <v>55</v>
      </c>
      <c r="E5682">
        <v>690</v>
      </c>
      <c r="F5682">
        <v>248</v>
      </c>
      <c r="G5682">
        <v>240</v>
      </c>
      <c r="H5682">
        <v>413</v>
      </c>
      <c r="I5682" s="119" t="s">
        <v>19</v>
      </c>
      <c r="J5682" s="119" t="s">
        <v>22</v>
      </c>
      <c r="K5682" s="1">
        <v>46255.758941458334</v>
      </c>
      <c r="L5682">
        <v>6</v>
      </c>
      <c r="M5682">
        <v>1</v>
      </c>
      <c r="N5682">
        <v>4</v>
      </c>
      <c r="O5682">
        <v>0</v>
      </c>
      <c r="P5682" s="119" t="s">
        <v>20254</v>
      </c>
    </row>
    <row r="5683" spans="1:16" x14ac:dyDescent="0.25">
      <c r="A5683">
        <v>11312</v>
      </c>
      <c r="B5683" s="119" t="s">
        <v>3223</v>
      </c>
      <c r="C5683">
        <v>55</v>
      </c>
      <c r="E5683">
        <v>1092</v>
      </c>
      <c r="F5683">
        <v>221</v>
      </c>
      <c r="G5683">
        <v>182</v>
      </c>
      <c r="H5683">
        <v>389</v>
      </c>
      <c r="I5683" s="119" t="s">
        <v>19</v>
      </c>
      <c r="J5683" s="119" t="s">
        <v>22</v>
      </c>
      <c r="K5683" s="1">
        <v>46255.758941458334</v>
      </c>
      <c r="L5683">
        <v>13</v>
      </c>
      <c r="M5683">
        <v>1</v>
      </c>
      <c r="N5683">
        <v>5</v>
      </c>
      <c r="O5683">
        <v>0</v>
      </c>
      <c r="P5683" s="119" t="s">
        <v>20254</v>
      </c>
    </row>
    <row r="5684" spans="1:16" x14ac:dyDescent="0.25">
      <c r="A5684">
        <v>11313</v>
      </c>
      <c r="B5684" s="119" t="s">
        <v>3224</v>
      </c>
      <c r="C5684">
        <v>60</v>
      </c>
      <c r="E5684">
        <v>1455</v>
      </c>
      <c r="F5684">
        <v>181</v>
      </c>
      <c r="G5684">
        <v>314</v>
      </c>
      <c r="H5684">
        <v>321</v>
      </c>
      <c r="I5684" s="119" t="s">
        <v>19</v>
      </c>
      <c r="J5684" s="119" t="s">
        <v>22</v>
      </c>
      <c r="K5684" s="1">
        <v>46255.758941458334</v>
      </c>
      <c r="L5684">
        <v>55</v>
      </c>
      <c r="M5684">
        <v>6</v>
      </c>
      <c r="N5684">
        <v>0</v>
      </c>
      <c r="O5684">
        <v>1</v>
      </c>
      <c r="P5684" s="119" t="s">
        <v>20254</v>
      </c>
    </row>
    <row r="5685" spans="1:16" x14ac:dyDescent="0.25">
      <c r="A5685">
        <v>11314</v>
      </c>
      <c r="B5685" s="119" t="s">
        <v>3225</v>
      </c>
      <c r="C5685">
        <v>60</v>
      </c>
      <c r="E5685">
        <v>1022</v>
      </c>
      <c r="F5685">
        <v>120</v>
      </c>
      <c r="G5685">
        <v>501</v>
      </c>
      <c r="H5685">
        <v>340</v>
      </c>
      <c r="I5685" s="119" t="s">
        <v>19</v>
      </c>
      <c r="J5685" s="119" t="s">
        <v>22</v>
      </c>
      <c r="K5685" s="1">
        <v>46255.758941458334</v>
      </c>
      <c r="L5685">
        <v>1</v>
      </c>
      <c r="M5685">
        <v>3</v>
      </c>
      <c r="N5685">
        <v>0</v>
      </c>
      <c r="O5685">
        <v>0</v>
      </c>
      <c r="P5685" s="119" t="s">
        <v>20254</v>
      </c>
    </row>
    <row r="5686" spans="1:16" x14ac:dyDescent="0.25">
      <c r="A5686">
        <v>11315</v>
      </c>
      <c r="B5686" s="119" t="s">
        <v>3226</v>
      </c>
      <c r="C5686">
        <v>60</v>
      </c>
      <c r="E5686">
        <v>1247</v>
      </c>
      <c r="F5686">
        <v>172</v>
      </c>
      <c r="G5686">
        <v>184</v>
      </c>
      <c r="H5686">
        <v>349</v>
      </c>
      <c r="I5686" s="119" t="s">
        <v>19</v>
      </c>
      <c r="J5686" s="119" t="s">
        <v>22</v>
      </c>
      <c r="K5686" s="1">
        <v>46255.758941458334</v>
      </c>
      <c r="L5686">
        <v>0</v>
      </c>
      <c r="M5686">
        <v>5</v>
      </c>
      <c r="N5686">
        <v>0</v>
      </c>
      <c r="O5686">
        <v>1</v>
      </c>
      <c r="P5686" s="119" t="s">
        <v>20254</v>
      </c>
    </row>
    <row r="5687" spans="1:16" x14ac:dyDescent="0.25">
      <c r="A5687">
        <v>11317</v>
      </c>
      <c r="B5687" s="119" t="s">
        <v>3225</v>
      </c>
      <c r="C5687">
        <v>65</v>
      </c>
      <c r="E5687">
        <v>772</v>
      </c>
      <c r="F5687">
        <v>232</v>
      </c>
      <c r="G5687">
        <v>199</v>
      </c>
      <c r="H5687">
        <v>330</v>
      </c>
      <c r="I5687" s="119" t="s">
        <v>19</v>
      </c>
      <c r="J5687" s="119" t="s">
        <v>139</v>
      </c>
      <c r="K5687" s="1">
        <v>46255.758941458334</v>
      </c>
      <c r="L5687">
        <v>20</v>
      </c>
      <c r="M5687">
        <v>3</v>
      </c>
      <c r="N5687">
        <v>8</v>
      </c>
      <c r="O5687">
        <v>2</v>
      </c>
      <c r="P5687" s="119" t="s">
        <v>20254</v>
      </c>
    </row>
    <row r="5688" spans="1:16" x14ac:dyDescent="0.25">
      <c r="A5688">
        <v>11318</v>
      </c>
      <c r="B5688" s="119" t="s">
        <v>3226</v>
      </c>
      <c r="C5688">
        <v>65</v>
      </c>
      <c r="E5688">
        <v>2002</v>
      </c>
      <c r="F5688">
        <v>361</v>
      </c>
      <c r="G5688">
        <v>242</v>
      </c>
      <c r="H5688">
        <v>1889</v>
      </c>
      <c r="I5688" s="119" t="s">
        <v>19</v>
      </c>
      <c r="J5688" s="119" t="s">
        <v>139</v>
      </c>
      <c r="K5688" s="1">
        <v>46255.758941458334</v>
      </c>
      <c r="L5688">
        <v>4</v>
      </c>
      <c r="M5688">
        <v>9</v>
      </c>
      <c r="N5688">
        <v>2</v>
      </c>
      <c r="O5688">
        <v>2</v>
      </c>
      <c r="P5688" s="119" t="s">
        <v>20254</v>
      </c>
    </row>
    <row r="5689" spans="1:16" x14ac:dyDescent="0.25">
      <c r="A5689">
        <v>11319</v>
      </c>
      <c r="B5689" s="119" t="s">
        <v>3221</v>
      </c>
      <c r="C5689">
        <v>65</v>
      </c>
      <c r="E5689">
        <v>764</v>
      </c>
      <c r="F5689">
        <v>307</v>
      </c>
      <c r="G5689">
        <v>96</v>
      </c>
      <c r="H5689">
        <v>786</v>
      </c>
      <c r="I5689" s="119" t="s">
        <v>19</v>
      </c>
      <c r="J5689" s="119" t="s">
        <v>139</v>
      </c>
      <c r="K5689" s="1">
        <v>46255.758941458334</v>
      </c>
      <c r="L5689">
        <v>0</v>
      </c>
      <c r="M5689">
        <v>1</v>
      </c>
      <c r="N5689">
        <v>0</v>
      </c>
      <c r="O5689">
        <v>1</v>
      </c>
      <c r="P5689" s="119" t="s">
        <v>20254</v>
      </c>
    </row>
    <row r="5690" spans="1:16" x14ac:dyDescent="0.25">
      <c r="A5690">
        <v>11320</v>
      </c>
      <c r="B5690" s="119" t="s">
        <v>3222</v>
      </c>
      <c r="C5690">
        <v>65</v>
      </c>
      <c r="E5690">
        <v>2672</v>
      </c>
      <c r="F5690">
        <v>218</v>
      </c>
      <c r="G5690">
        <v>448</v>
      </c>
      <c r="H5690">
        <v>1175</v>
      </c>
      <c r="I5690" s="119" t="s">
        <v>19</v>
      </c>
      <c r="J5690" s="119" t="s">
        <v>139</v>
      </c>
      <c r="K5690" s="1">
        <v>46255.758941458334</v>
      </c>
      <c r="L5690">
        <v>2</v>
      </c>
      <c r="M5690">
        <v>4</v>
      </c>
      <c r="N5690">
        <v>2</v>
      </c>
      <c r="O5690">
        <v>1</v>
      </c>
      <c r="P5690" s="119" t="s">
        <v>20254</v>
      </c>
    </row>
    <row r="5691" spans="1:16" x14ac:dyDescent="0.25">
      <c r="A5691">
        <v>11321</v>
      </c>
      <c r="B5691" s="119" t="s">
        <v>3223</v>
      </c>
      <c r="C5691">
        <v>65</v>
      </c>
      <c r="E5691">
        <v>1837</v>
      </c>
      <c r="F5691">
        <v>224</v>
      </c>
      <c r="G5691">
        <v>426</v>
      </c>
      <c r="H5691">
        <v>380</v>
      </c>
      <c r="I5691" s="119" t="s">
        <v>19</v>
      </c>
      <c r="J5691" s="119" t="s">
        <v>139</v>
      </c>
      <c r="K5691" s="1">
        <v>46255.758941458334</v>
      </c>
      <c r="L5691">
        <v>0</v>
      </c>
      <c r="M5691">
        <v>0</v>
      </c>
      <c r="N5691">
        <v>0</v>
      </c>
      <c r="O5691">
        <v>0</v>
      </c>
      <c r="P5691" s="119" t="s">
        <v>20254</v>
      </c>
    </row>
    <row r="5692" spans="1:16" x14ac:dyDescent="0.25">
      <c r="A5692">
        <v>11322</v>
      </c>
      <c r="B5692" s="119" t="s">
        <v>3224</v>
      </c>
      <c r="C5692">
        <v>65</v>
      </c>
      <c r="E5692">
        <v>1785</v>
      </c>
      <c r="F5692">
        <v>148</v>
      </c>
      <c r="G5692">
        <v>197</v>
      </c>
      <c r="H5692">
        <v>407</v>
      </c>
      <c r="I5692" s="119" t="s">
        <v>19</v>
      </c>
      <c r="J5692" s="119" t="s">
        <v>139</v>
      </c>
      <c r="K5692" s="1">
        <v>46255.758941458334</v>
      </c>
      <c r="L5692">
        <v>7</v>
      </c>
      <c r="M5692">
        <v>1</v>
      </c>
      <c r="N5692">
        <v>4</v>
      </c>
      <c r="O5692">
        <v>0</v>
      </c>
      <c r="P5692" s="119" t="s">
        <v>20254</v>
      </c>
    </row>
    <row r="5693" spans="1:16" x14ac:dyDescent="0.25">
      <c r="A5693">
        <v>11324</v>
      </c>
      <c r="B5693" s="119" t="s">
        <v>3227</v>
      </c>
      <c r="C5693">
        <v>80</v>
      </c>
      <c r="E5693">
        <v>348</v>
      </c>
      <c r="F5693">
        <v>348</v>
      </c>
      <c r="G5693">
        <v>198</v>
      </c>
      <c r="H5693">
        <v>948</v>
      </c>
      <c r="I5693" s="119" t="s">
        <v>19</v>
      </c>
      <c r="J5693" s="119" t="s">
        <v>139</v>
      </c>
      <c r="K5693" s="1">
        <v>46255.758941458334</v>
      </c>
      <c r="L5693">
        <v>0</v>
      </c>
      <c r="M5693">
        <v>5</v>
      </c>
      <c r="N5693">
        <v>0</v>
      </c>
      <c r="O5693">
        <v>1</v>
      </c>
      <c r="P5693" s="119" t="s">
        <v>20254</v>
      </c>
    </row>
    <row r="5694" spans="1:16" x14ac:dyDescent="0.25">
      <c r="A5694">
        <v>11325</v>
      </c>
      <c r="B5694" s="119" t="s">
        <v>3228</v>
      </c>
      <c r="C5694">
        <v>80</v>
      </c>
      <c r="E5694">
        <v>580</v>
      </c>
      <c r="F5694">
        <v>177</v>
      </c>
      <c r="G5694">
        <v>87</v>
      </c>
      <c r="H5694">
        <v>646</v>
      </c>
      <c r="I5694" s="119" t="s">
        <v>19</v>
      </c>
      <c r="J5694" s="119" t="s">
        <v>139</v>
      </c>
      <c r="K5694" s="1">
        <v>46255.758941458334</v>
      </c>
      <c r="L5694">
        <v>8</v>
      </c>
      <c r="M5694">
        <v>6</v>
      </c>
      <c r="N5694">
        <v>4</v>
      </c>
      <c r="O5694">
        <v>4</v>
      </c>
      <c r="P5694" s="119" t="s">
        <v>20254</v>
      </c>
    </row>
    <row r="5695" spans="1:16" x14ac:dyDescent="0.25">
      <c r="A5695">
        <v>11326</v>
      </c>
      <c r="B5695" s="119" t="s">
        <v>3229</v>
      </c>
      <c r="C5695">
        <v>80</v>
      </c>
      <c r="E5695">
        <v>3278</v>
      </c>
      <c r="F5695">
        <v>194</v>
      </c>
      <c r="G5695">
        <v>151</v>
      </c>
      <c r="H5695">
        <v>786</v>
      </c>
      <c r="I5695" s="119" t="s">
        <v>19</v>
      </c>
      <c r="J5695" s="119" t="s">
        <v>139</v>
      </c>
      <c r="K5695" s="1">
        <v>46255.758941458334</v>
      </c>
      <c r="L5695">
        <v>9</v>
      </c>
      <c r="M5695">
        <v>1</v>
      </c>
      <c r="N5695">
        <v>4</v>
      </c>
      <c r="O5695">
        <v>0</v>
      </c>
      <c r="P5695" s="119" t="s">
        <v>20254</v>
      </c>
    </row>
    <row r="5696" spans="1:16" x14ac:dyDescent="0.25">
      <c r="A5696">
        <v>11327</v>
      </c>
      <c r="B5696" s="119" t="s">
        <v>3230</v>
      </c>
      <c r="C5696">
        <v>80</v>
      </c>
      <c r="E5696">
        <v>748</v>
      </c>
      <c r="F5696">
        <v>400</v>
      </c>
      <c r="G5696">
        <v>339</v>
      </c>
      <c r="H5696">
        <v>626</v>
      </c>
      <c r="I5696" s="119" t="s">
        <v>19</v>
      </c>
      <c r="J5696" s="119" t="s">
        <v>139</v>
      </c>
      <c r="K5696" s="1">
        <v>46255.758941458334</v>
      </c>
      <c r="L5696">
        <v>0</v>
      </c>
      <c r="M5696">
        <v>1</v>
      </c>
      <c r="N5696">
        <v>0</v>
      </c>
      <c r="O5696">
        <v>0</v>
      </c>
      <c r="P5696" s="119" t="s">
        <v>20254</v>
      </c>
    </row>
    <row r="5697" spans="1:16" x14ac:dyDescent="0.25">
      <c r="A5697">
        <v>11329</v>
      </c>
      <c r="B5697" s="119" t="s">
        <v>3231</v>
      </c>
      <c r="C5697">
        <v>75</v>
      </c>
      <c r="E5697">
        <v>1490</v>
      </c>
      <c r="F5697">
        <v>174</v>
      </c>
      <c r="G5697">
        <v>311</v>
      </c>
      <c r="H5697">
        <v>473</v>
      </c>
      <c r="I5697" s="119" t="s">
        <v>19</v>
      </c>
      <c r="J5697" s="119" t="s">
        <v>22</v>
      </c>
      <c r="K5697" s="1">
        <v>46255.758941458334</v>
      </c>
      <c r="L5697">
        <v>25</v>
      </c>
      <c r="M5697">
        <v>7</v>
      </c>
      <c r="N5697">
        <v>5</v>
      </c>
      <c r="O5697">
        <v>4</v>
      </c>
      <c r="P5697" s="119" t="s">
        <v>20254</v>
      </c>
    </row>
    <row r="5698" spans="1:16" x14ac:dyDescent="0.25">
      <c r="A5698">
        <v>11330</v>
      </c>
      <c r="B5698" s="119" t="s">
        <v>3230</v>
      </c>
      <c r="C5698">
        <v>75</v>
      </c>
      <c r="E5698">
        <v>3233</v>
      </c>
      <c r="F5698">
        <v>187</v>
      </c>
      <c r="G5698">
        <v>211</v>
      </c>
      <c r="H5698">
        <v>375</v>
      </c>
      <c r="I5698" s="119" t="s">
        <v>19</v>
      </c>
      <c r="J5698" s="119" t="s">
        <v>22</v>
      </c>
      <c r="K5698" s="1">
        <v>46255.758941458334</v>
      </c>
      <c r="L5698">
        <v>0</v>
      </c>
      <c r="M5698">
        <v>1</v>
      </c>
      <c r="N5698">
        <v>0</v>
      </c>
      <c r="O5698">
        <v>1</v>
      </c>
      <c r="P5698" s="119" t="s">
        <v>20254</v>
      </c>
    </row>
    <row r="5699" spans="1:16" x14ac:dyDescent="0.25">
      <c r="A5699">
        <v>11331</v>
      </c>
      <c r="B5699" s="119" t="s">
        <v>3229</v>
      </c>
      <c r="C5699">
        <v>70</v>
      </c>
      <c r="E5699">
        <v>706</v>
      </c>
      <c r="F5699">
        <v>223</v>
      </c>
      <c r="G5699">
        <v>353</v>
      </c>
      <c r="H5699">
        <v>617</v>
      </c>
      <c r="I5699" s="119" t="s">
        <v>19</v>
      </c>
      <c r="J5699" s="119" t="s">
        <v>22</v>
      </c>
      <c r="K5699" s="1">
        <v>46255.758941458334</v>
      </c>
      <c r="L5699">
        <v>0</v>
      </c>
      <c r="M5699">
        <v>2</v>
      </c>
      <c r="N5699">
        <v>0</v>
      </c>
      <c r="O5699">
        <v>0</v>
      </c>
      <c r="P5699" s="119" t="s">
        <v>20254</v>
      </c>
    </row>
    <row r="5700" spans="1:16" x14ac:dyDescent="0.25">
      <c r="A5700">
        <v>11332</v>
      </c>
      <c r="B5700" s="119" t="s">
        <v>3227</v>
      </c>
      <c r="C5700">
        <v>70</v>
      </c>
      <c r="E5700">
        <v>1584</v>
      </c>
      <c r="F5700">
        <v>145</v>
      </c>
      <c r="G5700">
        <v>595</v>
      </c>
      <c r="H5700">
        <v>2443</v>
      </c>
      <c r="I5700" s="119" t="s">
        <v>19</v>
      </c>
      <c r="J5700" s="119" t="s">
        <v>22</v>
      </c>
      <c r="K5700" s="1">
        <v>46255.758941458334</v>
      </c>
      <c r="L5700">
        <v>4</v>
      </c>
      <c r="M5700">
        <v>2</v>
      </c>
      <c r="N5700">
        <v>1</v>
      </c>
      <c r="O5700">
        <v>1</v>
      </c>
      <c r="P5700" s="119" t="s">
        <v>20254</v>
      </c>
    </row>
    <row r="5701" spans="1:16" x14ac:dyDescent="0.25">
      <c r="A5701">
        <v>11333</v>
      </c>
      <c r="B5701" s="119" t="s">
        <v>3228</v>
      </c>
      <c r="C5701">
        <v>70</v>
      </c>
      <c r="E5701">
        <v>810</v>
      </c>
      <c r="F5701">
        <v>146</v>
      </c>
      <c r="G5701">
        <v>362</v>
      </c>
      <c r="H5701">
        <v>618</v>
      </c>
      <c r="I5701" s="119" t="s">
        <v>19</v>
      </c>
      <c r="J5701" s="119" t="s">
        <v>22</v>
      </c>
      <c r="K5701" s="1">
        <v>46255.758941458334</v>
      </c>
      <c r="L5701">
        <v>6</v>
      </c>
      <c r="M5701">
        <v>0</v>
      </c>
      <c r="N5701">
        <v>2</v>
      </c>
      <c r="O5701">
        <v>0</v>
      </c>
      <c r="P5701" s="119" t="s">
        <v>20254</v>
      </c>
    </row>
    <row r="5702" spans="1:16" x14ac:dyDescent="0.25">
      <c r="A5702">
        <v>11334</v>
      </c>
      <c r="B5702" s="119" t="s">
        <v>3231</v>
      </c>
      <c r="C5702">
        <v>80</v>
      </c>
      <c r="E5702">
        <v>1398</v>
      </c>
      <c r="F5702">
        <v>184</v>
      </c>
      <c r="G5702">
        <v>436</v>
      </c>
      <c r="H5702">
        <v>2084</v>
      </c>
      <c r="I5702" s="119" t="s">
        <v>19</v>
      </c>
      <c r="J5702" s="119" t="s">
        <v>139</v>
      </c>
      <c r="K5702" s="1">
        <v>46255.758941458334</v>
      </c>
      <c r="L5702">
        <v>4</v>
      </c>
      <c r="M5702">
        <v>4</v>
      </c>
      <c r="N5702">
        <v>2</v>
      </c>
      <c r="O5702">
        <v>1</v>
      </c>
      <c r="P5702" s="119" t="s">
        <v>20254</v>
      </c>
    </row>
    <row r="5703" spans="1:16" x14ac:dyDescent="0.25">
      <c r="A5703">
        <v>11335</v>
      </c>
      <c r="B5703" s="119" t="s">
        <v>3232</v>
      </c>
      <c r="C5703">
        <v>75</v>
      </c>
      <c r="E5703">
        <v>846</v>
      </c>
      <c r="F5703">
        <v>185</v>
      </c>
      <c r="G5703">
        <v>250</v>
      </c>
      <c r="H5703">
        <v>384</v>
      </c>
      <c r="I5703" s="119" t="s">
        <v>19</v>
      </c>
      <c r="J5703" s="119" t="s">
        <v>22</v>
      </c>
      <c r="K5703" s="1">
        <v>46255.758941458334</v>
      </c>
      <c r="L5703">
        <v>0</v>
      </c>
      <c r="M5703">
        <v>5</v>
      </c>
      <c r="N5703">
        <v>0</v>
      </c>
      <c r="O5703">
        <v>4</v>
      </c>
      <c r="P5703" s="119" t="s">
        <v>20254</v>
      </c>
    </row>
    <row r="5704" spans="1:16" x14ac:dyDescent="0.25">
      <c r="A5704">
        <v>11337</v>
      </c>
      <c r="B5704" s="119" t="s">
        <v>3232</v>
      </c>
      <c r="C5704">
        <v>80</v>
      </c>
      <c r="E5704">
        <v>1393</v>
      </c>
      <c r="F5704">
        <v>178</v>
      </c>
      <c r="G5704">
        <v>440</v>
      </c>
      <c r="H5704">
        <v>478</v>
      </c>
      <c r="I5704" s="119" t="s">
        <v>19</v>
      </c>
      <c r="J5704" s="119" t="s">
        <v>139</v>
      </c>
      <c r="K5704" s="1">
        <v>46255.758941458334</v>
      </c>
      <c r="L5704">
        <v>3</v>
      </c>
      <c r="M5704">
        <v>2</v>
      </c>
      <c r="N5704">
        <v>3</v>
      </c>
      <c r="O5704">
        <v>0</v>
      </c>
      <c r="P5704" s="119" t="s">
        <v>20254</v>
      </c>
    </row>
    <row r="5705" spans="1:16" x14ac:dyDescent="0.25">
      <c r="A5705">
        <v>11338</v>
      </c>
      <c r="B5705" s="119" t="s">
        <v>3233</v>
      </c>
      <c r="C5705">
        <v>80</v>
      </c>
      <c r="E5705">
        <v>947</v>
      </c>
      <c r="F5705">
        <v>1415</v>
      </c>
      <c r="G5705">
        <v>229</v>
      </c>
      <c r="H5705">
        <v>4738</v>
      </c>
      <c r="I5705" s="119" t="s">
        <v>19</v>
      </c>
      <c r="J5705" s="119" t="s">
        <v>222</v>
      </c>
      <c r="K5705" s="1">
        <v>46255.758941458334</v>
      </c>
      <c r="L5705">
        <v>305</v>
      </c>
      <c r="M5705">
        <v>3</v>
      </c>
      <c r="N5705">
        <v>2</v>
      </c>
      <c r="O5705">
        <v>1</v>
      </c>
      <c r="P5705" s="119" t="s">
        <v>20254</v>
      </c>
    </row>
    <row r="5706" spans="1:16" x14ac:dyDescent="0.25">
      <c r="A5706">
        <v>11339</v>
      </c>
      <c r="B5706" s="119" t="s">
        <v>3234</v>
      </c>
      <c r="C5706">
        <v>80</v>
      </c>
      <c r="E5706">
        <v>851</v>
      </c>
      <c r="F5706">
        <v>1238</v>
      </c>
      <c r="G5706">
        <v>266</v>
      </c>
      <c r="H5706">
        <v>4627</v>
      </c>
      <c r="I5706" s="119" t="s">
        <v>19</v>
      </c>
      <c r="J5706" s="119" t="s">
        <v>222</v>
      </c>
      <c r="K5706" s="1">
        <v>46255.758941458334</v>
      </c>
      <c r="L5706">
        <v>481</v>
      </c>
      <c r="M5706">
        <v>10</v>
      </c>
      <c r="N5706">
        <v>51</v>
      </c>
      <c r="O5706">
        <v>2</v>
      </c>
      <c r="P5706" s="119" t="s">
        <v>20254</v>
      </c>
    </row>
    <row r="5707" spans="1:16" x14ac:dyDescent="0.25">
      <c r="A5707">
        <v>11341</v>
      </c>
      <c r="B5707" s="119" t="s">
        <v>3235</v>
      </c>
      <c r="C5707">
        <v>80</v>
      </c>
      <c r="E5707">
        <v>414</v>
      </c>
      <c r="F5707">
        <v>2817</v>
      </c>
      <c r="G5707">
        <v>394</v>
      </c>
      <c r="H5707">
        <v>8253</v>
      </c>
      <c r="I5707" s="119" t="s">
        <v>19</v>
      </c>
      <c r="J5707" s="119" t="s">
        <v>222</v>
      </c>
      <c r="K5707" s="1">
        <v>46255.758941458334</v>
      </c>
      <c r="L5707">
        <v>19</v>
      </c>
      <c r="M5707">
        <v>14</v>
      </c>
      <c r="N5707">
        <v>3</v>
      </c>
      <c r="O5707">
        <v>1</v>
      </c>
      <c r="P5707" s="119" t="s">
        <v>20254</v>
      </c>
    </row>
    <row r="5708" spans="1:16" x14ac:dyDescent="0.25">
      <c r="A5708">
        <v>11342</v>
      </c>
      <c r="B5708" s="119" t="s">
        <v>3236</v>
      </c>
      <c r="C5708">
        <v>80</v>
      </c>
      <c r="E5708">
        <v>970</v>
      </c>
      <c r="F5708">
        <v>1252</v>
      </c>
      <c r="G5708">
        <v>107</v>
      </c>
      <c r="H5708">
        <v>4601</v>
      </c>
      <c r="I5708" s="119" t="s">
        <v>19</v>
      </c>
      <c r="J5708" s="119" t="s">
        <v>222</v>
      </c>
      <c r="K5708" s="1">
        <v>46255.758941458334</v>
      </c>
      <c r="L5708">
        <v>96</v>
      </c>
      <c r="M5708">
        <v>4</v>
      </c>
      <c r="N5708">
        <v>2</v>
      </c>
      <c r="O5708">
        <v>0</v>
      </c>
      <c r="P5708" s="119" t="s">
        <v>20254</v>
      </c>
    </row>
    <row r="5709" spans="1:16" x14ac:dyDescent="0.25">
      <c r="A5709">
        <v>11343</v>
      </c>
      <c r="B5709" s="119" t="s">
        <v>3237</v>
      </c>
      <c r="C5709">
        <v>80</v>
      </c>
      <c r="E5709">
        <v>807</v>
      </c>
      <c r="F5709">
        <v>1413</v>
      </c>
      <c r="G5709">
        <v>207</v>
      </c>
      <c r="H5709">
        <v>4731</v>
      </c>
      <c r="I5709" s="119" t="s">
        <v>19</v>
      </c>
      <c r="J5709" s="119" t="s">
        <v>222</v>
      </c>
      <c r="K5709" s="1">
        <v>46255.758941458334</v>
      </c>
      <c r="L5709">
        <v>586</v>
      </c>
      <c r="M5709">
        <v>1</v>
      </c>
      <c r="N5709">
        <v>153</v>
      </c>
      <c r="O5709">
        <v>0</v>
      </c>
      <c r="P5709" s="119" t="s">
        <v>20254</v>
      </c>
    </row>
    <row r="5710" spans="1:16" x14ac:dyDescent="0.25">
      <c r="A5710">
        <v>11344</v>
      </c>
      <c r="B5710" s="119" t="s">
        <v>3238</v>
      </c>
      <c r="C5710">
        <v>80</v>
      </c>
      <c r="E5710">
        <v>1046</v>
      </c>
      <c r="F5710">
        <v>1295</v>
      </c>
      <c r="G5710">
        <v>132</v>
      </c>
      <c r="H5710">
        <v>4395</v>
      </c>
      <c r="I5710" s="119" t="s">
        <v>19</v>
      </c>
      <c r="J5710" s="119" t="s">
        <v>222</v>
      </c>
      <c r="K5710" s="1">
        <v>46255.758941458334</v>
      </c>
      <c r="L5710">
        <v>492</v>
      </c>
      <c r="M5710">
        <v>7</v>
      </c>
      <c r="N5710">
        <v>14</v>
      </c>
      <c r="O5710">
        <v>0</v>
      </c>
      <c r="P5710" s="119" t="s">
        <v>20254</v>
      </c>
    </row>
    <row r="5711" spans="1:16" x14ac:dyDescent="0.25">
      <c r="A5711">
        <v>11345</v>
      </c>
      <c r="B5711" s="119" t="s">
        <v>3239</v>
      </c>
      <c r="C5711">
        <v>80</v>
      </c>
      <c r="E5711">
        <v>1303</v>
      </c>
      <c r="F5711">
        <v>5014</v>
      </c>
      <c r="G5711">
        <v>472</v>
      </c>
      <c r="H5711">
        <v>14997</v>
      </c>
      <c r="I5711" s="119" t="s">
        <v>19</v>
      </c>
      <c r="J5711" s="119" t="s">
        <v>24</v>
      </c>
      <c r="K5711" s="1">
        <v>46255.758941458334</v>
      </c>
      <c r="L5711">
        <v>24</v>
      </c>
      <c r="M5711">
        <v>13</v>
      </c>
      <c r="N5711">
        <v>7</v>
      </c>
      <c r="O5711">
        <v>3</v>
      </c>
      <c r="P5711" s="119" t="s">
        <v>20254</v>
      </c>
    </row>
    <row r="5712" spans="1:16" x14ac:dyDescent="0.25">
      <c r="A5712">
        <v>11346</v>
      </c>
      <c r="B5712" s="119" t="s">
        <v>3240</v>
      </c>
      <c r="C5712">
        <v>80</v>
      </c>
      <c r="E5712">
        <v>1689</v>
      </c>
      <c r="F5712">
        <v>4652</v>
      </c>
      <c r="G5712">
        <v>653</v>
      </c>
      <c r="H5712">
        <v>6895</v>
      </c>
      <c r="I5712" s="119" t="s">
        <v>19</v>
      </c>
      <c r="J5712" s="119" t="s">
        <v>24</v>
      </c>
      <c r="K5712" s="1">
        <v>46255.758941458334</v>
      </c>
      <c r="L5712">
        <v>102</v>
      </c>
      <c r="M5712">
        <v>3</v>
      </c>
      <c r="N5712">
        <v>39</v>
      </c>
      <c r="O5712">
        <v>3</v>
      </c>
      <c r="P5712" s="119" t="s">
        <v>20254</v>
      </c>
    </row>
    <row r="5713" spans="1:16" x14ac:dyDescent="0.25">
      <c r="A5713">
        <v>11348</v>
      </c>
      <c r="B5713" s="119" t="s">
        <v>3241</v>
      </c>
      <c r="C5713">
        <v>80</v>
      </c>
      <c r="E5713">
        <v>283</v>
      </c>
      <c r="F5713">
        <v>49603</v>
      </c>
      <c r="G5713">
        <v>248</v>
      </c>
      <c r="H5713">
        <v>64489</v>
      </c>
      <c r="I5713" s="119" t="s">
        <v>19</v>
      </c>
      <c r="J5713" s="119" t="s">
        <v>24</v>
      </c>
      <c r="K5713" s="1">
        <v>46255.758941458334</v>
      </c>
      <c r="L5713">
        <v>107</v>
      </c>
      <c r="M5713">
        <v>80</v>
      </c>
      <c r="N5713">
        <v>14</v>
      </c>
      <c r="O5713">
        <v>22</v>
      </c>
      <c r="P5713" s="119" t="s">
        <v>20254</v>
      </c>
    </row>
    <row r="5714" spans="1:16" x14ac:dyDescent="0.25">
      <c r="A5714">
        <v>11349</v>
      </c>
      <c r="B5714" s="119" t="s">
        <v>3242</v>
      </c>
      <c r="C5714">
        <v>80</v>
      </c>
      <c r="E5714">
        <v>233</v>
      </c>
      <c r="F5714">
        <v>15178</v>
      </c>
      <c r="G5714">
        <v>98</v>
      </c>
      <c r="H5714">
        <v>21078</v>
      </c>
      <c r="I5714" s="119" t="s">
        <v>19</v>
      </c>
      <c r="J5714" s="119" t="s">
        <v>24</v>
      </c>
      <c r="K5714" s="1">
        <v>46255.758941458334</v>
      </c>
      <c r="L5714">
        <v>61</v>
      </c>
      <c r="M5714">
        <v>15</v>
      </c>
      <c r="N5714">
        <v>15</v>
      </c>
      <c r="O5714">
        <v>5</v>
      </c>
      <c r="P5714" s="119" t="s">
        <v>20254</v>
      </c>
    </row>
    <row r="5715" spans="1:16" x14ac:dyDescent="0.25">
      <c r="A5715">
        <v>11350</v>
      </c>
      <c r="B5715" s="119" t="s">
        <v>3243</v>
      </c>
      <c r="C5715">
        <v>80</v>
      </c>
      <c r="E5715">
        <v>2590</v>
      </c>
      <c r="F5715">
        <v>3653</v>
      </c>
      <c r="G5715">
        <v>192</v>
      </c>
      <c r="H5715">
        <v>9990</v>
      </c>
      <c r="I5715" s="119" t="s">
        <v>19</v>
      </c>
      <c r="J5715" s="119" t="s">
        <v>24</v>
      </c>
      <c r="K5715" s="1">
        <v>46255.758941458334</v>
      </c>
      <c r="L5715">
        <v>96</v>
      </c>
      <c r="M5715">
        <v>10</v>
      </c>
      <c r="N5715">
        <v>4</v>
      </c>
      <c r="O5715">
        <v>3</v>
      </c>
      <c r="P5715" s="119" t="s">
        <v>20254</v>
      </c>
    </row>
    <row r="5716" spans="1:16" x14ac:dyDescent="0.25">
      <c r="A5716">
        <v>11351</v>
      </c>
      <c r="B5716" s="119" t="s">
        <v>3244</v>
      </c>
      <c r="C5716">
        <v>80</v>
      </c>
      <c r="E5716">
        <v>1286</v>
      </c>
      <c r="F5716">
        <v>3358</v>
      </c>
      <c r="G5716">
        <v>350</v>
      </c>
      <c r="H5716">
        <v>9998</v>
      </c>
      <c r="I5716" s="119" t="s">
        <v>19</v>
      </c>
      <c r="J5716" s="119" t="s">
        <v>24</v>
      </c>
      <c r="K5716" s="1">
        <v>46255.758941458334</v>
      </c>
      <c r="L5716">
        <v>6</v>
      </c>
      <c r="M5716">
        <v>5</v>
      </c>
      <c r="N5716">
        <v>0</v>
      </c>
      <c r="O5716">
        <v>0</v>
      </c>
      <c r="P5716" s="119" t="s">
        <v>20254</v>
      </c>
    </row>
    <row r="5717" spans="1:16" x14ac:dyDescent="0.25">
      <c r="A5717">
        <v>11352</v>
      </c>
      <c r="B5717" s="119" t="s">
        <v>3009</v>
      </c>
      <c r="C5717">
        <v>5</v>
      </c>
      <c r="E5717">
        <v>1453</v>
      </c>
      <c r="F5717">
        <v>35</v>
      </c>
      <c r="G5717">
        <v>475</v>
      </c>
      <c r="H5717">
        <v>75</v>
      </c>
      <c r="I5717" s="119" t="s">
        <v>19</v>
      </c>
      <c r="J5717" s="119" t="s">
        <v>22</v>
      </c>
      <c r="K5717" s="1">
        <v>46255.758941458334</v>
      </c>
      <c r="L5717">
        <v>1</v>
      </c>
      <c r="M5717">
        <v>22</v>
      </c>
      <c r="N5717">
        <v>0</v>
      </c>
      <c r="O5717">
        <v>9</v>
      </c>
      <c r="P5717" s="119" t="s">
        <v>20254</v>
      </c>
    </row>
    <row r="5718" spans="1:16" x14ac:dyDescent="0.25">
      <c r="A5718">
        <v>11353</v>
      </c>
      <c r="B5718" s="119" t="s">
        <v>3005</v>
      </c>
      <c r="C5718">
        <v>5</v>
      </c>
      <c r="E5718">
        <v>1571</v>
      </c>
      <c r="F5718">
        <v>82</v>
      </c>
      <c r="G5718">
        <v>460</v>
      </c>
      <c r="H5718">
        <v>230</v>
      </c>
      <c r="I5718" s="119" t="s">
        <v>19</v>
      </c>
      <c r="J5718" s="119" t="s">
        <v>22</v>
      </c>
      <c r="K5718" s="1">
        <v>46255.758941458334</v>
      </c>
      <c r="L5718">
        <v>2</v>
      </c>
      <c r="M5718">
        <v>32</v>
      </c>
      <c r="N5718">
        <v>0</v>
      </c>
      <c r="O5718">
        <v>1</v>
      </c>
      <c r="P5718" s="119" t="s">
        <v>20254</v>
      </c>
    </row>
    <row r="5719" spans="1:16" x14ac:dyDescent="0.25">
      <c r="A5719">
        <v>11354</v>
      </c>
      <c r="B5719" s="119" t="s">
        <v>3017</v>
      </c>
      <c r="C5719">
        <v>5</v>
      </c>
      <c r="E5719">
        <v>635</v>
      </c>
      <c r="F5719">
        <v>37</v>
      </c>
      <c r="G5719">
        <v>549</v>
      </c>
      <c r="H5719">
        <v>125</v>
      </c>
      <c r="I5719" s="119" t="s">
        <v>19</v>
      </c>
      <c r="J5719" s="119" t="s">
        <v>22</v>
      </c>
      <c r="K5719" s="1">
        <v>46255.758941458334</v>
      </c>
      <c r="L5719">
        <v>1</v>
      </c>
      <c r="M5719">
        <v>2</v>
      </c>
      <c r="N5719">
        <v>0</v>
      </c>
      <c r="O5719">
        <v>1</v>
      </c>
      <c r="P5719" s="119" t="s">
        <v>20254</v>
      </c>
    </row>
    <row r="5720" spans="1:16" x14ac:dyDescent="0.25">
      <c r="A5720">
        <v>11355</v>
      </c>
      <c r="B5720" s="119" t="s">
        <v>3013</v>
      </c>
      <c r="C5720">
        <v>5</v>
      </c>
      <c r="E5720">
        <v>1259</v>
      </c>
      <c r="F5720">
        <v>28</v>
      </c>
      <c r="G5720">
        <v>380</v>
      </c>
      <c r="H5720">
        <v>84</v>
      </c>
      <c r="I5720" s="119" t="s">
        <v>19</v>
      </c>
      <c r="J5720" s="119" t="s">
        <v>22</v>
      </c>
      <c r="K5720" s="1">
        <v>46255.758941458334</v>
      </c>
      <c r="L5720">
        <v>0</v>
      </c>
      <c r="M5720">
        <v>14</v>
      </c>
      <c r="N5720">
        <v>0</v>
      </c>
      <c r="O5720">
        <v>0</v>
      </c>
      <c r="P5720" s="119" t="s">
        <v>20254</v>
      </c>
    </row>
    <row r="5721" spans="1:16" x14ac:dyDescent="0.25">
      <c r="A5721">
        <v>11356</v>
      </c>
      <c r="B5721" s="119" t="s">
        <v>3245</v>
      </c>
      <c r="C5721">
        <v>30</v>
      </c>
      <c r="E5721">
        <v>9583</v>
      </c>
      <c r="F5721">
        <v>165</v>
      </c>
      <c r="G5721">
        <v>471</v>
      </c>
      <c r="H5721">
        <v>194</v>
      </c>
      <c r="I5721" s="119" t="s">
        <v>19</v>
      </c>
      <c r="J5721" s="119" t="s">
        <v>22</v>
      </c>
      <c r="K5721" s="1">
        <v>46255.758941458334</v>
      </c>
      <c r="L5721">
        <v>142</v>
      </c>
      <c r="M5721">
        <v>3</v>
      </c>
      <c r="N5721">
        <v>33</v>
      </c>
      <c r="O5721">
        <v>1</v>
      </c>
      <c r="P5721" s="119" t="s">
        <v>20254</v>
      </c>
    </row>
    <row r="5722" spans="1:16" x14ac:dyDescent="0.25">
      <c r="A5722">
        <v>11357</v>
      </c>
      <c r="B5722" s="119" t="s">
        <v>3245</v>
      </c>
      <c r="C5722">
        <v>35</v>
      </c>
      <c r="E5722">
        <v>173</v>
      </c>
      <c r="F5722">
        <v>155</v>
      </c>
      <c r="G5722">
        <v>582</v>
      </c>
      <c r="H5722">
        <v>192</v>
      </c>
      <c r="I5722" s="119" t="s">
        <v>19</v>
      </c>
      <c r="J5722" s="119" t="s">
        <v>139</v>
      </c>
      <c r="K5722" s="1">
        <v>46255.758941458334</v>
      </c>
      <c r="L5722">
        <v>5</v>
      </c>
      <c r="M5722">
        <v>12</v>
      </c>
      <c r="N5722">
        <v>2</v>
      </c>
      <c r="O5722">
        <v>11</v>
      </c>
      <c r="P5722" s="119" t="s">
        <v>20254</v>
      </c>
    </row>
    <row r="5723" spans="1:16" x14ac:dyDescent="0.25">
      <c r="A5723">
        <v>11358</v>
      </c>
      <c r="B5723" s="119" t="s">
        <v>3246</v>
      </c>
      <c r="C5723">
        <v>45</v>
      </c>
      <c r="E5723">
        <v>1325</v>
      </c>
      <c r="F5723">
        <v>161</v>
      </c>
      <c r="G5723">
        <v>1187</v>
      </c>
      <c r="H5723">
        <v>195</v>
      </c>
      <c r="I5723" s="119" t="s">
        <v>19</v>
      </c>
      <c r="J5723" s="119" t="s">
        <v>22</v>
      </c>
      <c r="K5723" s="1">
        <v>46255.758941458334</v>
      </c>
      <c r="L5723">
        <v>535</v>
      </c>
      <c r="M5723">
        <v>13</v>
      </c>
      <c r="N5723">
        <v>101</v>
      </c>
      <c r="O5723">
        <v>4</v>
      </c>
      <c r="P5723" s="119" t="s">
        <v>20254</v>
      </c>
    </row>
    <row r="5724" spans="1:16" x14ac:dyDescent="0.25">
      <c r="A5724">
        <v>11359</v>
      </c>
      <c r="B5724" s="119" t="s">
        <v>3246</v>
      </c>
      <c r="C5724">
        <v>50</v>
      </c>
      <c r="E5724">
        <v>1495</v>
      </c>
      <c r="F5724">
        <v>154</v>
      </c>
      <c r="G5724">
        <v>166</v>
      </c>
      <c r="H5724">
        <v>237</v>
      </c>
      <c r="I5724" s="119" t="s">
        <v>19</v>
      </c>
      <c r="J5724" s="119" t="s">
        <v>139</v>
      </c>
      <c r="K5724" s="1">
        <v>46255.758941458334</v>
      </c>
      <c r="L5724">
        <v>30</v>
      </c>
      <c r="M5724">
        <v>1</v>
      </c>
      <c r="N5724">
        <v>30</v>
      </c>
      <c r="O5724">
        <v>0</v>
      </c>
      <c r="P5724" s="119" t="s">
        <v>20254</v>
      </c>
    </row>
    <row r="5725" spans="1:16" x14ac:dyDescent="0.25">
      <c r="A5725">
        <v>11360</v>
      </c>
      <c r="B5725" s="119" t="s">
        <v>3247</v>
      </c>
      <c r="C5725">
        <v>45</v>
      </c>
      <c r="E5725">
        <v>820</v>
      </c>
      <c r="F5725">
        <v>125</v>
      </c>
      <c r="G5725">
        <v>513</v>
      </c>
      <c r="H5725">
        <v>223</v>
      </c>
      <c r="I5725" s="119" t="s">
        <v>19</v>
      </c>
      <c r="J5725" s="119" t="s">
        <v>22</v>
      </c>
      <c r="K5725" s="1">
        <v>46255.758941458334</v>
      </c>
      <c r="L5725">
        <v>496</v>
      </c>
      <c r="M5725">
        <v>4</v>
      </c>
      <c r="N5725">
        <v>4</v>
      </c>
      <c r="O5725">
        <v>0</v>
      </c>
      <c r="P5725" s="119" t="s">
        <v>20254</v>
      </c>
    </row>
    <row r="5726" spans="1:16" x14ac:dyDescent="0.25">
      <c r="A5726">
        <v>11361</v>
      </c>
      <c r="B5726" s="119" t="s">
        <v>3247</v>
      </c>
      <c r="C5726">
        <v>50</v>
      </c>
      <c r="E5726">
        <v>1069</v>
      </c>
      <c r="F5726">
        <v>75</v>
      </c>
      <c r="G5726">
        <v>400</v>
      </c>
      <c r="H5726">
        <v>566</v>
      </c>
      <c r="I5726" s="119" t="s">
        <v>19</v>
      </c>
      <c r="J5726" s="119" t="s">
        <v>139</v>
      </c>
      <c r="K5726" s="1">
        <v>46255.758941458334</v>
      </c>
      <c r="L5726">
        <v>2</v>
      </c>
      <c r="M5726">
        <v>2</v>
      </c>
      <c r="N5726">
        <v>1</v>
      </c>
      <c r="O5726">
        <v>0</v>
      </c>
      <c r="P5726" s="119" t="s">
        <v>20254</v>
      </c>
    </row>
    <row r="5727" spans="1:16" x14ac:dyDescent="0.25">
      <c r="A5727">
        <v>11362</v>
      </c>
      <c r="B5727" s="119" t="s">
        <v>3248</v>
      </c>
      <c r="C5727">
        <v>30</v>
      </c>
      <c r="E5727">
        <v>1185</v>
      </c>
      <c r="F5727">
        <v>86</v>
      </c>
      <c r="G5727">
        <v>342</v>
      </c>
      <c r="H5727">
        <v>950</v>
      </c>
      <c r="I5727" s="119" t="s">
        <v>19</v>
      </c>
      <c r="J5727" s="119" t="s">
        <v>22</v>
      </c>
      <c r="K5727" s="1">
        <v>46255.758941458334</v>
      </c>
      <c r="L5727">
        <v>9</v>
      </c>
      <c r="M5727">
        <v>9</v>
      </c>
      <c r="N5727">
        <v>3</v>
      </c>
      <c r="O5727">
        <v>3</v>
      </c>
      <c r="P5727" s="119" t="s">
        <v>20254</v>
      </c>
    </row>
    <row r="5728" spans="1:16" x14ac:dyDescent="0.25">
      <c r="A5728">
        <v>11363</v>
      </c>
      <c r="B5728" s="119" t="s">
        <v>3248</v>
      </c>
      <c r="C5728">
        <v>35</v>
      </c>
      <c r="E5728">
        <v>381</v>
      </c>
      <c r="F5728">
        <v>89</v>
      </c>
      <c r="G5728">
        <v>270</v>
      </c>
      <c r="H5728">
        <v>1014</v>
      </c>
      <c r="I5728" s="119" t="s">
        <v>19</v>
      </c>
      <c r="J5728" s="119" t="s">
        <v>139</v>
      </c>
      <c r="K5728" s="1">
        <v>46255.758941458334</v>
      </c>
      <c r="L5728">
        <v>2</v>
      </c>
      <c r="M5728">
        <v>1</v>
      </c>
      <c r="N5728">
        <v>1</v>
      </c>
      <c r="O5728">
        <v>0</v>
      </c>
      <c r="P5728" s="119" t="s">
        <v>20254</v>
      </c>
    </row>
    <row r="5729" spans="1:16" x14ac:dyDescent="0.25">
      <c r="A5729">
        <v>11364</v>
      </c>
      <c r="B5729" s="119" t="s">
        <v>3249</v>
      </c>
      <c r="C5729">
        <v>45</v>
      </c>
      <c r="E5729">
        <v>531</v>
      </c>
      <c r="F5729">
        <v>200</v>
      </c>
      <c r="G5729">
        <v>265</v>
      </c>
      <c r="H5729">
        <v>493</v>
      </c>
      <c r="I5729" s="119" t="s">
        <v>19</v>
      </c>
      <c r="J5729" s="119" t="s">
        <v>22</v>
      </c>
      <c r="K5729" s="1">
        <v>46255.758941458334</v>
      </c>
      <c r="L5729">
        <v>0</v>
      </c>
      <c r="M5729">
        <v>2</v>
      </c>
      <c r="N5729">
        <v>0</v>
      </c>
      <c r="O5729">
        <v>1</v>
      </c>
      <c r="P5729" s="119" t="s">
        <v>20254</v>
      </c>
    </row>
    <row r="5730" spans="1:16" x14ac:dyDescent="0.25">
      <c r="A5730">
        <v>11365</v>
      </c>
      <c r="B5730" s="119" t="s">
        <v>3249</v>
      </c>
      <c r="C5730">
        <v>50</v>
      </c>
      <c r="E5730">
        <v>783</v>
      </c>
      <c r="F5730">
        <v>93</v>
      </c>
      <c r="G5730">
        <v>145</v>
      </c>
      <c r="H5730">
        <v>974</v>
      </c>
      <c r="I5730" s="119" t="s">
        <v>19</v>
      </c>
      <c r="J5730" s="119" t="s">
        <v>139</v>
      </c>
      <c r="K5730" s="1">
        <v>46255.758941458334</v>
      </c>
      <c r="L5730">
        <v>2</v>
      </c>
      <c r="M5730">
        <v>2</v>
      </c>
      <c r="N5730">
        <v>1</v>
      </c>
      <c r="O5730">
        <v>0</v>
      </c>
      <c r="P5730" s="119" t="s">
        <v>20254</v>
      </c>
    </row>
    <row r="5731" spans="1:16" x14ac:dyDescent="0.25">
      <c r="A5731">
        <v>11366</v>
      </c>
      <c r="B5731" s="119" t="s">
        <v>3250</v>
      </c>
      <c r="C5731">
        <v>30</v>
      </c>
      <c r="E5731">
        <v>1007</v>
      </c>
      <c r="F5731">
        <v>110</v>
      </c>
      <c r="G5731">
        <v>734</v>
      </c>
      <c r="H5731">
        <v>1209</v>
      </c>
      <c r="I5731" s="119" t="s">
        <v>19</v>
      </c>
      <c r="J5731" s="119" t="s">
        <v>22</v>
      </c>
      <c r="K5731" s="1">
        <v>46255.758941458334</v>
      </c>
      <c r="L5731">
        <v>7</v>
      </c>
      <c r="M5731">
        <v>10</v>
      </c>
      <c r="N5731">
        <v>2</v>
      </c>
      <c r="O5731">
        <v>6</v>
      </c>
      <c r="P5731" s="119" t="s">
        <v>20254</v>
      </c>
    </row>
    <row r="5732" spans="1:16" x14ac:dyDescent="0.25">
      <c r="A5732">
        <v>11367</v>
      </c>
      <c r="B5732" s="119" t="s">
        <v>3250</v>
      </c>
      <c r="C5732">
        <v>35</v>
      </c>
      <c r="E5732">
        <v>359</v>
      </c>
      <c r="F5732">
        <v>260</v>
      </c>
      <c r="G5732">
        <v>245</v>
      </c>
      <c r="H5732">
        <v>1524</v>
      </c>
      <c r="I5732" s="119" t="s">
        <v>19</v>
      </c>
      <c r="J5732" s="119" t="s">
        <v>139</v>
      </c>
      <c r="K5732" s="1">
        <v>46255.758941458334</v>
      </c>
      <c r="L5732">
        <v>3</v>
      </c>
      <c r="M5732">
        <v>0</v>
      </c>
      <c r="N5732">
        <v>1</v>
      </c>
      <c r="O5732">
        <v>0</v>
      </c>
      <c r="P5732" s="119" t="s">
        <v>20254</v>
      </c>
    </row>
    <row r="5733" spans="1:16" x14ac:dyDescent="0.25">
      <c r="A5733">
        <v>11368</v>
      </c>
      <c r="B5733" s="119" t="s">
        <v>3251</v>
      </c>
      <c r="C5733">
        <v>45</v>
      </c>
      <c r="E5733">
        <v>898</v>
      </c>
      <c r="F5733">
        <v>131</v>
      </c>
      <c r="G5733">
        <v>122</v>
      </c>
      <c r="H5733">
        <v>216</v>
      </c>
      <c r="I5733" s="119" t="s">
        <v>19</v>
      </c>
      <c r="J5733" s="119" t="s">
        <v>22</v>
      </c>
      <c r="K5733" s="1">
        <v>46255.758941458334</v>
      </c>
      <c r="L5733">
        <v>3</v>
      </c>
      <c r="M5733">
        <v>0</v>
      </c>
      <c r="N5733">
        <v>1</v>
      </c>
      <c r="O5733">
        <v>0</v>
      </c>
      <c r="P5733" s="119" t="s">
        <v>20254</v>
      </c>
    </row>
    <row r="5734" spans="1:16" x14ac:dyDescent="0.25">
      <c r="A5734">
        <v>11369</v>
      </c>
      <c r="B5734" s="119" t="s">
        <v>3251</v>
      </c>
      <c r="C5734">
        <v>50</v>
      </c>
      <c r="E5734">
        <v>2050</v>
      </c>
      <c r="F5734">
        <v>122</v>
      </c>
      <c r="G5734">
        <v>243</v>
      </c>
      <c r="H5734">
        <v>273</v>
      </c>
      <c r="I5734" s="119" t="s">
        <v>19</v>
      </c>
      <c r="J5734" s="119" t="s">
        <v>139</v>
      </c>
      <c r="K5734" s="1">
        <v>46255.758941458334</v>
      </c>
      <c r="L5734">
        <v>11</v>
      </c>
      <c r="M5734">
        <v>0</v>
      </c>
      <c r="N5734">
        <v>2</v>
      </c>
      <c r="O5734">
        <v>0</v>
      </c>
      <c r="P5734" s="119" t="s">
        <v>20254</v>
      </c>
    </row>
    <row r="5735" spans="1:16" x14ac:dyDescent="0.25">
      <c r="A5735">
        <v>11370</v>
      </c>
      <c r="B5735" s="119" t="s">
        <v>3252</v>
      </c>
      <c r="C5735">
        <v>30</v>
      </c>
      <c r="E5735">
        <v>2220</v>
      </c>
      <c r="F5735">
        <v>61</v>
      </c>
      <c r="G5735">
        <v>189</v>
      </c>
      <c r="H5735">
        <v>259</v>
      </c>
      <c r="I5735" s="119" t="s">
        <v>19</v>
      </c>
      <c r="J5735" s="119" t="s">
        <v>22</v>
      </c>
      <c r="K5735" s="1">
        <v>46255.758941458334</v>
      </c>
      <c r="L5735">
        <v>0</v>
      </c>
      <c r="M5735">
        <v>1</v>
      </c>
      <c r="N5735">
        <v>0</v>
      </c>
      <c r="O5735">
        <v>1</v>
      </c>
      <c r="P5735" s="119" t="s">
        <v>20254</v>
      </c>
    </row>
    <row r="5736" spans="1:16" x14ac:dyDescent="0.25">
      <c r="A5736">
        <v>11371</v>
      </c>
      <c r="B5736" s="119" t="s">
        <v>3252</v>
      </c>
      <c r="C5736">
        <v>35</v>
      </c>
      <c r="E5736">
        <v>170</v>
      </c>
      <c r="F5736">
        <v>101</v>
      </c>
      <c r="G5736">
        <v>154</v>
      </c>
      <c r="H5736">
        <v>249</v>
      </c>
      <c r="I5736" s="119" t="s">
        <v>19</v>
      </c>
      <c r="J5736" s="119" t="s">
        <v>139</v>
      </c>
      <c r="K5736" s="1">
        <v>46255.758941458334</v>
      </c>
      <c r="L5736">
        <v>3</v>
      </c>
      <c r="M5736">
        <v>7</v>
      </c>
      <c r="N5736">
        <v>1</v>
      </c>
      <c r="O5736">
        <v>1</v>
      </c>
      <c r="P5736" s="119" t="s">
        <v>20254</v>
      </c>
    </row>
    <row r="5737" spans="1:16" x14ac:dyDescent="0.25">
      <c r="A5737">
        <v>11372</v>
      </c>
      <c r="B5737" s="119" t="s">
        <v>3253</v>
      </c>
      <c r="C5737">
        <v>45</v>
      </c>
      <c r="E5737">
        <v>1180</v>
      </c>
      <c r="F5737">
        <v>166</v>
      </c>
      <c r="G5737">
        <v>381</v>
      </c>
      <c r="H5737">
        <v>206</v>
      </c>
      <c r="I5737" s="119" t="s">
        <v>19</v>
      </c>
      <c r="J5737" s="119" t="s">
        <v>22</v>
      </c>
      <c r="K5737" s="1">
        <v>46255.758941458334</v>
      </c>
      <c r="L5737">
        <v>267</v>
      </c>
      <c r="M5737">
        <v>9</v>
      </c>
      <c r="N5737">
        <v>254</v>
      </c>
      <c r="O5737">
        <v>2</v>
      </c>
      <c r="P5737" s="119" t="s">
        <v>20254</v>
      </c>
    </row>
    <row r="5738" spans="1:16" x14ac:dyDescent="0.25">
      <c r="A5738">
        <v>11373</v>
      </c>
      <c r="B5738" s="119" t="s">
        <v>3253</v>
      </c>
      <c r="C5738">
        <v>50</v>
      </c>
      <c r="E5738">
        <v>793</v>
      </c>
      <c r="F5738">
        <v>91</v>
      </c>
      <c r="G5738">
        <v>403</v>
      </c>
      <c r="H5738">
        <v>532</v>
      </c>
      <c r="I5738" s="119" t="s">
        <v>19</v>
      </c>
      <c r="J5738" s="119" t="s">
        <v>139</v>
      </c>
      <c r="K5738" s="1">
        <v>46255.758941458334</v>
      </c>
      <c r="L5738">
        <v>0</v>
      </c>
      <c r="M5738">
        <v>1</v>
      </c>
      <c r="N5738">
        <v>0</v>
      </c>
      <c r="O5738">
        <v>0</v>
      </c>
      <c r="P5738" s="119" t="s">
        <v>20254</v>
      </c>
    </row>
    <row r="5739" spans="1:16" x14ac:dyDescent="0.25">
      <c r="A5739">
        <v>11374</v>
      </c>
      <c r="B5739" s="119" t="s">
        <v>3254</v>
      </c>
      <c r="C5739">
        <v>30</v>
      </c>
      <c r="E5739">
        <v>893</v>
      </c>
      <c r="F5739">
        <v>65</v>
      </c>
      <c r="G5739">
        <v>395</v>
      </c>
      <c r="H5739">
        <v>2050</v>
      </c>
      <c r="I5739" s="119" t="s">
        <v>19</v>
      </c>
      <c r="J5739" s="119" t="s">
        <v>22</v>
      </c>
      <c r="K5739" s="1">
        <v>46255.758941458334</v>
      </c>
      <c r="L5739">
        <v>5</v>
      </c>
      <c r="M5739">
        <v>5</v>
      </c>
      <c r="N5739">
        <v>2</v>
      </c>
      <c r="O5739">
        <v>2</v>
      </c>
      <c r="P5739" s="119" t="s">
        <v>20254</v>
      </c>
    </row>
    <row r="5740" spans="1:16" x14ac:dyDescent="0.25">
      <c r="A5740">
        <v>11375</v>
      </c>
      <c r="B5740" s="119" t="s">
        <v>3254</v>
      </c>
      <c r="C5740">
        <v>35</v>
      </c>
      <c r="E5740">
        <v>148</v>
      </c>
      <c r="F5740">
        <v>404</v>
      </c>
      <c r="G5740">
        <v>215</v>
      </c>
      <c r="H5740">
        <v>2099</v>
      </c>
      <c r="I5740" s="119" t="s">
        <v>19</v>
      </c>
      <c r="J5740" s="119" t="s">
        <v>139</v>
      </c>
      <c r="K5740" s="1">
        <v>46255.758941458334</v>
      </c>
      <c r="L5740">
        <v>5</v>
      </c>
      <c r="M5740">
        <v>0</v>
      </c>
      <c r="N5740">
        <v>1</v>
      </c>
      <c r="O5740">
        <v>0</v>
      </c>
      <c r="P5740" s="119" t="s">
        <v>20254</v>
      </c>
    </row>
    <row r="5741" spans="1:16" x14ac:dyDescent="0.25">
      <c r="A5741">
        <v>11376</v>
      </c>
      <c r="B5741" s="119" t="s">
        <v>3255</v>
      </c>
      <c r="C5741">
        <v>45</v>
      </c>
      <c r="E5741">
        <v>823</v>
      </c>
      <c r="F5741">
        <v>79</v>
      </c>
      <c r="G5741">
        <v>246</v>
      </c>
      <c r="H5741">
        <v>168</v>
      </c>
      <c r="I5741" s="119" t="s">
        <v>19</v>
      </c>
      <c r="J5741" s="119" t="s">
        <v>22</v>
      </c>
      <c r="K5741" s="1">
        <v>46255.758941458334</v>
      </c>
      <c r="L5741">
        <v>0</v>
      </c>
      <c r="M5741">
        <v>0</v>
      </c>
      <c r="N5741">
        <v>0</v>
      </c>
      <c r="O5741">
        <v>0</v>
      </c>
      <c r="P5741" s="119" t="s">
        <v>20254</v>
      </c>
    </row>
    <row r="5742" spans="1:16" x14ac:dyDescent="0.25">
      <c r="A5742">
        <v>11377</v>
      </c>
      <c r="B5742" s="119" t="s">
        <v>3255</v>
      </c>
      <c r="C5742">
        <v>50</v>
      </c>
      <c r="E5742">
        <v>891</v>
      </c>
      <c r="F5742">
        <v>119</v>
      </c>
      <c r="G5742">
        <v>285</v>
      </c>
      <c r="H5742">
        <v>295</v>
      </c>
      <c r="I5742" s="119" t="s">
        <v>19</v>
      </c>
      <c r="J5742" s="119" t="s">
        <v>139</v>
      </c>
      <c r="K5742" s="1">
        <v>46255.758941458334</v>
      </c>
      <c r="L5742">
        <v>4</v>
      </c>
      <c r="M5742">
        <v>2</v>
      </c>
      <c r="N5742">
        <v>2</v>
      </c>
      <c r="O5742">
        <v>0</v>
      </c>
      <c r="P5742" s="119" t="s">
        <v>20254</v>
      </c>
    </row>
    <row r="5743" spans="1:16" x14ac:dyDescent="0.25">
      <c r="A5743">
        <v>11378</v>
      </c>
      <c r="B5743" s="119" t="s">
        <v>3256</v>
      </c>
      <c r="C5743">
        <v>30</v>
      </c>
      <c r="E5743">
        <v>3683</v>
      </c>
      <c r="F5743">
        <v>78</v>
      </c>
      <c r="G5743">
        <v>322</v>
      </c>
      <c r="H5743">
        <v>388</v>
      </c>
      <c r="I5743" s="119" t="s">
        <v>19</v>
      </c>
      <c r="J5743" s="119" t="s">
        <v>22</v>
      </c>
      <c r="K5743" s="1">
        <v>46255.758941458334</v>
      </c>
      <c r="L5743">
        <v>15</v>
      </c>
      <c r="M5743">
        <v>3</v>
      </c>
      <c r="N5743">
        <v>4</v>
      </c>
      <c r="O5743">
        <v>2</v>
      </c>
      <c r="P5743" s="119" t="s">
        <v>20254</v>
      </c>
    </row>
    <row r="5744" spans="1:16" x14ac:dyDescent="0.25">
      <c r="A5744">
        <v>11379</v>
      </c>
      <c r="B5744" s="119" t="s">
        <v>3256</v>
      </c>
      <c r="C5744">
        <v>35</v>
      </c>
      <c r="E5744">
        <v>282</v>
      </c>
      <c r="F5744">
        <v>110</v>
      </c>
      <c r="G5744">
        <v>189</v>
      </c>
      <c r="H5744">
        <v>187</v>
      </c>
      <c r="I5744" s="119" t="s">
        <v>19</v>
      </c>
      <c r="J5744" s="119" t="s">
        <v>139</v>
      </c>
      <c r="K5744" s="1">
        <v>46255.758941458334</v>
      </c>
      <c r="L5744">
        <v>6</v>
      </c>
      <c r="M5744">
        <v>0</v>
      </c>
      <c r="N5744">
        <v>2</v>
      </c>
      <c r="O5744">
        <v>0</v>
      </c>
      <c r="P5744" s="119" t="s">
        <v>20254</v>
      </c>
    </row>
    <row r="5745" spans="1:16" x14ac:dyDescent="0.25">
      <c r="A5745">
        <v>11380</v>
      </c>
      <c r="B5745" s="119" t="s">
        <v>3257</v>
      </c>
      <c r="C5745">
        <v>35</v>
      </c>
      <c r="E5745">
        <v>405</v>
      </c>
      <c r="F5745">
        <v>266</v>
      </c>
      <c r="G5745">
        <v>567</v>
      </c>
      <c r="H5745">
        <v>4667</v>
      </c>
      <c r="I5745" s="119" t="s">
        <v>19</v>
      </c>
      <c r="J5745" s="119" t="s">
        <v>222</v>
      </c>
      <c r="K5745" s="1">
        <v>46255.758941458334</v>
      </c>
      <c r="L5745">
        <v>3</v>
      </c>
      <c r="M5745">
        <v>10</v>
      </c>
      <c r="N5745">
        <v>2</v>
      </c>
      <c r="O5745">
        <v>1</v>
      </c>
      <c r="P5745" s="119" t="s">
        <v>20254</v>
      </c>
    </row>
    <row r="5746" spans="1:16" x14ac:dyDescent="0.25">
      <c r="A5746">
        <v>11381</v>
      </c>
      <c r="B5746" s="119" t="s">
        <v>3258</v>
      </c>
      <c r="C5746">
        <v>35</v>
      </c>
      <c r="E5746">
        <v>184</v>
      </c>
      <c r="F5746">
        <v>733</v>
      </c>
      <c r="G5746">
        <v>276</v>
      </c>
      <c r="H5746">
        <v>4400</v>
      </c>
      <c r="I5746" s="119" t="s">
        <v>19</v>
      </c>
      <c r="J5746" s="119" t="s">
        <v>222</v>
      </c>
      <c r="K5746" s="1">
        <v>46255.758941458334</v>
      </c>
      <c r="L5746">
        <v>4</v>
      </c>
      <c r="M5746">
        <v>10</v>
      </c>
      <c r="N5746">
        <v>2</v>
      </c>
      <c r="O5746">
        <v>0</v>
      </c>
      <c r="P5746" s="119" t="s">
        <v>20254</v>
      </c>
    </row>
    <row r="5747" spans="1:16" x14ac:dyDescent="0.25">
      <c r="A5747">
        <v>11382</v>
      </c>
      <c r="B5747" s="119" t="s">
        <v>3259</v>
      </c>
      <c r="C5747">
        <v>35</v>
      </c>
      <c r="E5747">
        <v>181</v>
      </c>
      <c r="F5747">
        <v>798</v>
      </c>
      <c r="G5747">
        <v>282</v>
      </c>
      <c r="H5747">
        <v>7894</v>
      </c>
      <c r="I5747" s="119" t="s">
        <v>19</v>
      </c>
      <c r="J5747" s="119" t="s">
        <v>222</v>
      </c>
      <c r="K5747" s="1">
        <v>46255.758941458334</v>
      </c>
      <c r="L5747">
        <v>42</v>
      </c>
      <c r="M5747">
        <v>3</v>
      </c>
      <c r="N5747">
        <v>1</v>
      </c>
      <c r="O5747">
        <v>2</v>
      </c>
      <c r="P5747" s="119" t="s">
        <v>20254</v>
      </c>
    </row>
    <row r="5748" spans="1:16" x14ac:dyDescent="0.25">
      <c r="A5748">
        <v>11384</v>
      </c>
      <c r="B5748" s="119" t="s">
        <v>3260</v>
      </c>
      <c r="C5748">
        <v>35</v>
      </c>
      <c r="E5748">
        <v>466</v>
      </c>
      <c r="F5748">
        <v>636</v>
      </c>
      <c r="G5748">
        <v>526</v>
      </c>
      <c r="H5748">
        <v>7097</v>
      </c>
      <c r="I5748" s="119" t="s">
        <v>19</v>
      </c>
      <c r="J5748" s="119" t="s">
        <v>222</v>
      </c>
      <c r="K5748" s="1">
        <v>46255.758941458334</v>
      </c>
      <c r="L5748">
        <v>4</v>
      </c>
      <c r="M5748">
        <v>9</v>
      </c>
      <c r="N5748">
        <v>1</v>
      </c>
      <c r="O5748">
        <v>2</v>
      </c>
      <c r="P5748" s="119" t="s">
        <v>20254</v>
      </c>
    </row>
    <row r="5749" spans="1:16" x14ac:dyDescent="0.25">
      <c r="A5749">
        <v>11385</v>
      </c>
      <c r="B5749" s="119" t="s">
        <v>3261</v>
      </c>
      <c r="C5749">
        <v>35</v>
      </c>
      <c r="E5749">
        <v>534</v>
      </c>
      <c r="F5749">
        <v>1219</v>
      </c>
      <c r="G5749">
        <v>395</v>
      </c>
      <c r="H5749">
        <v>6268</v>
      </c>
      <c r="I5749" s="119" t="s">
        <v>19</v>
      </c>
      <c r="J5749" s="119" t="s">
        <v>222</v>
      </c>
      <c r="K5749" s="1">
        <v>46255.758941458334</v>
      </c>
      <c r="L5749">
        <v>1</v>
      </c>
      <c r="M5749">
        <v>4</v>
      </c>
      <c r="N5749">
        <v>0</v>
      </c>
      <c r="O5749">
        <v>1</v>
      </c>
      <c r="P5749" s="119" t="s">
        <v>20254</v>
      </c>
    </row>
    <row r="5750" spans="1:16" x14ac:dyDescent="0.25">
      <c r="A5750">
        <v>11386</v>
      </c>
      <c r="B5750" s="119" t="s">
        <v>3262</v>
      </c>
      <c r="C5750">
        <v>35</v>
      </c>
      <c r="E5750">
        <v>188</v>
      </c>
      <c r="F5750">
        <v>222</v>
      </c>
      <c r="G5750">
        <v>285</v>
      </c>
      <c r="H5750">
        <v>6606</v>
      </c>
      <c r="I5750" s="119" t="s">
        <v>19</v>
      </c>
      <c r="J5750" s="119" t="s">
        <v>222</v>
      </c>
      <c r="K5750" s="1">
        <v>46255.758941458334</v>
      </c>
      <c r="L5750">
        <v>2</v>
      </c>
      <c r="M5750">
        <v>5</v>
      </c>
      <c r="N5750">
        <v>1</v>
      </c>
      <c r="O5750">
        <v>2</v>
      </c>
      <c r="P5750" s="119" t="s">
        <v>20254</v>
      </c>
    </row>
    <row r="5751" spans="1:16" x14ac:dyDescent="0.25">
      <c r="A5751">
        <v>11387</v>
      </c>
      <c r="B5751" s="119" t="s">
        <v>3257</v>
      </c>
      <c r="C5751">
        <v>50</v>
      </c>
      <c r="E5751">
        <v>212</v>
      </c>
      <c r="F5751">
        <v>2622</v>
      </c>
      <c r="G5751">
        <v>201</v>
      </c>
      <c r="H5751">
        <v>18335</v>
      </c>
      <c r="I5751" s="119" t="s">
        <v>19</v>
      </c>
      <c r="J5751" s="119" t="s">
        <v>222</v>
      </c>
      <c r="K5751" s="1">
        <v>46255.758941458334</v>
      </c>
      <c r="L5751">
        <v>6</v>
      </c>
      <c r="M5751">
        <v>2</v>
      </c>
      <c r="N5751">
        <v>1</v>
      </c>
      <c r="O5751">
        <v>0</v>
      </c>
      <c r="P5751" s="119" t="s">
        <v>20254</v>
      </c>
    </row>
    <row r="5752" spans="1:16" x14ac:dyDescent="0.25">
      <c r="A5752">
        <v>11388</v>
      </c>
      <c r="B5752" s="119" t="s">
        <v>3258</v>
      </c>
      <c r="C5752">
        <v>50</v>
      </c>
      <c r="E5752">
        <v>283</v>
      </c>
      <c r="F5752">
        <v>932</v>
      </c>
      <c r="G5752">
        <v>64</v>
      </c>
      <c r="H5752">
        <v>13916</v>
      </c>
      <c r="I5752" s="119" t="s">
        <v>19</v>
      </c>
      <c r="J5752" s="119" t="s">
        <v>222</v>
      </c>
      <c r="K5752" s="1">
        <v>46255.758941458334</v>
      </c>
      <c r="L5752">
        <v>4</v>
      </c>
      <c r="M5752">
        <v>4</v>
      </c>
      <c r="N5752">
        <v>1</v>
      </c>
      <c r="O5752">
        <v>0</v>
      </c>
      <c r="P5752" s="119" t="s">
        <v>20254</v>
      </c>
    </row>
    <row r="5753" spans="1:16" x14ac:dyDescent="0.25">
      <c r="A5753">
        <v>11389</v>
      </c>
      <c r="B5753" s="119" t="s">
        <v>3259</v>
      </c>
      <c r="C5753">
        <v>50</v>
      </c>
      <c r="E5753">
        <v>814</v>
      </c>
      <c r="F5753">
        <v>4210</v>
      </c>
      <c r="G5753">
        <v>127</v>
      </c>
      <c r="H5753">
        <v>22376</v>
      </c>
      <c r="I5753" s="119" t="s">
        <v>19</v>
      </c>
      <c r="J5753" s="119" t="s">
        <v>222</v>
      </c>
      <c r="K5753" s="1">
        <v>46255.758941458334</v>
      </c>
      <c r="L5753">
        <v>4</v>
      </c>
      <c r="M5753">
        <v>4</v>
      </c>
      <c r="N5753">
        <v>1</v>
      </c>
      <c r="O5753">
        <v>2</v>
      </c>
      <c r="P5753" s="119" t="s">
        <v>20254</v>
      </c>
    </row>
    <row r="5754" spans="1:16" x14ac:dyDescent="0.25">
      <c r="A5754">
        <v>11391</v>
      </c>
      <c r="B5754" s="119" t="s">
        <v>3260</v>
      </c>
      <c r="C5754">
        <v>50</v>
      </c>
      <c r="E5754">
        <v>288</v>
      </c>
      <c r="F5754">
        <v>3236</v>
      </c>
      <c r="G5754">
        <v>200</v>
      </c>
      <c r="H5754">
        <v>16996</v>
      </c>
      <c r="I5754" s="119" t="s">
        <v>19</v>
      </c>
      <c r="J5754" s="119" t="s">
        <v>222</v>
      </c>
      <c r="K5754" s="1">
        <v>46255.758941458334</v>
      </c>
      <c r="L5754">
        <v>10</v>
      </c>
      <c r="M5754">
        <v>6</v>
      </c>
      <c r="N5754">
        <v>2</v>
      </c>
      <c r="O5754">
        <v>1</v>
      </c>
      <c r="P5754" s="119" t="s">
        <v>20254</v>
      </c>
    </row>
    <row r="5755" spans="1:16" x14ac:dyDescent="0.25">
      <c r="A5755">
        <v>11392</v>
      </c>
      <c r="B5755" s="119" t="s">
        <v>3261</v>
      </c>
      <c r="C5755">
        <v>50</v>
      </c>
      <c r="E5755">
        <v>472</v>
      </c>
      <c r="F5755">
        <v>1699</v>
      </c>
      <c r="G5755">
        <v>129</v>
      </c>
      <c r="H5755">
        <v>14283</v>
      </c>
      <c r="I5755" s="119" t="s">
        <v>19</v>
      </c>
      <c r="J5755" s="119" t="s">
        <v>222</v>
      </c>
      <c r="K5755" s="1">
        <v>46255.758941458334</v>
      </c>
      <c r="L5755">
        <v>4</v>
      </c>
      <c r="M5755">
        <v>3</v>
      </c>
      <c r="N5755">
        <v>1</v>
      </c>
      <c r="O5755">
        <v>0</v>
      </c>
      <c r="P5755" s="119" t="s">
        <v>20254</v>
      </c>
    </row>
    <row r="5756" spans="1:16" x14ac:dyDescent="0.25">
      <c r="A5756">
        <v>11393</v>
      </c>
      <c r="B5756" s="119" t="s">
        <v>3262</v>
      </c>
      <c r="C5756">
        <v>50</v>
      </c>
      <c r="E5756">
        <v>332</v>
      </c>
      <c r="F5756">
        <v>407</v>
      </c>
      <c r="G5756">
        <v>81</v>
      </c>
      <c r="H5756">
        <v>9758</v>
      </c>
      <c r="I5756" s="119" t="s">
        <v>19</v>
      </c>
      <c r="J5756" s="119" t="s">
        <v>222</v>
      </c>
      <c r="K5756" s="1">
        <v>46255.758941458334</v>
      </c>
      <c r="L5756">
        <v>2</v>
      </c>
      <c r="M5756">
        <v>3</v>
      </c>
      <c r="N5756">
        <v>1</v>
      </c>
      <c r="O5756">
        <v>0</v>
      </c>
      <c r="P5756" s="119" t="s">
        <v>20254</v>
      </c>
    </row>
    <row r="5757" spans="1:16" x14ac:dyDescent="0.25">
      <c r="A5757">
        <v>11394</v>
      </c>
      <c r="B5757" s="119" t="s">
        <v>3233</v>
      </c>
      <c r="C5757">
        <v>65</v>
      </c>
      <c r="E5757">
        <v>328</v>
      </c>
      <c r="F5757">
        <v>585</v>
      </c>
      <c r="G5757">
        <v>77</v>
      </c>
      <c r="H5757">
        <v>8475</v>
      </c>
      <c r="I5757" s="119" t="s">
        <v>19</v>
      </c>
      <c r="J5757" s="119" t="s">
        <v>222</v>
      </c>
      <c r="K5757" s="1">
        <v>46255.758941458334</v>
      </c>
      <c r="L5757">
        <v>1</v>
      </c>
      <c r="M5757">
        <v>2</v>
      </c>
      <c r="N5757">
        <v>0</v>
      </c>
      <c r="O5757">
        <v>0</v>
      </c>
      <c r="P5757" s="119" t="s">
        <v>20254</v>
      </c>
    </row>
    <row r="5758" spans="1:16" x14ac:dyDescent="0.25">
      <c r="A5758">
        <v>11395</v>
      </c>
      <c r="B5758" s="119" t="s">
        <v>3234</v>
      </c>
      <c r="C5758">
        <v>65</v>
      </c>
      <c r="E5758">
        <v>353</v>
      </c>
      <c r="F5758">
        <v>420</v>
      </c>
      <c r="G5758">
        <v>96</v>
      </c>
      <c r="H5758">
        <v>4749</v>
      </c>
      <c r="I5758" s="119" t="s">
        <v>19</v>
      </c>
      <c r="J5758" s="119" t="s">
        <v>222</v>
      </c>
      <c r="K5758" s="1">
        <v>46255.758941458334</v>
      </c>
      <c r="L5758">
        <v>1</v>
      </c>
      <c r="M5758">
        <v>0</v>
      </c>
      <c r="N5758">
        <v>0</v>
      </c>
      <c r="O5758">
        <v>0</v>
      </c>
      <c r="P5758" s="119" t="s">
        <v>20254</v>
      </c>
    </row>
    <row r="5759" spans="1:16" x14ac:dyDescent="0.25">
      <c r="A5759">
        <v>11397</v>
      </c>
      <c r="B5759" s="119" t="s">
        <v>3238</v>
      </c>
      <c r="C5759">
        <v>65</v>
      </c>
      <c r="E5759">
        <v>159</v>
      </c>
      <c r="F5759">
        <v>1419</v>
      </c>
      <c r="G5759">
        <v>92</v>
      </c>
      <c r="H5759">
        <v>7392</v>
      </c>
      <c r="I5759" s="119" t="s">
        <v>19</v>
      </c>
      <c r="J5759" s="119" t="s">
        <v>222</v>
      </c>
      <c r="K5759" s="1">
        <v>46255.758941458334</v>
      </c>
      <c r="L5759">
        <v>2</v>
      </c>
      <c r="M5759">
        <v>0</v>
      </c>
      <c r="N5759">
        <v>1</v>
      </c>
      <c r="O5759">
        <v>0</v>
      </c>
      <c r="P5759" s="119" t="s">
        <v>20254</v>
      </c>
    </row>
    <row r="5760" spans="1:16" x14ac:dyDescent="0.25">
      <c r="A5760">
        <v>11398</v>
      </c>
      <c r="B5760" s="119" t="s">
        <v>3235</v>
      </c>
      <c r="C5760">
        <v>65</v>
      </c>
      <c r="E5760">
        <v>63</v>
      </c>
      <c r="F5760">
        <v>1686</v>
      </c>
      <c r="G5760">
        <v>166</v>
      </c>
      <c r="H5760">
        <v>19291</v>
      </c>
      <c r="I5760" s="119" t="s">
        <v>19</v>
      </c>
      <c r="J5760" s="119" t="s">
        <v>222</v>
      </c>
      <c r="K5760" s="1">
        <v>46255.758941458334</v>
      </c>
      <c r="L5760">
        <v>8</v>
      </c>
      <c r="M5760">
        <v>6</v>
      </c>
      <c r="N5760">
        <v>0</v>
      </c>
      <c r="O5760">
        <v>0</v>
      </c>
      <c r="P5760" s="119" t="s">
        <v>20254</v>
      </c>
    </row>
    <row r="5761" spans="1:16" x14ac:dyDescent="0.25">
      <c r="A5761">
        <v>11399</v>
      </c>
      <c r="B5761" s="119" t="s">
        <v>3236</v>
      </c>
      <c r="C5761">
        <v>65</v>
      </c>
      <c r="E5761">
        <v>379</v>
      </c>
      <c r="F5761">
        <v>1514</v>
      </c>
      <c r="G5761">
        <v>182</v>
      </c>
      <c r="H5761">
        <v>5412</v>
      </c>
      <c r="I5761" s="119" t="s">
        <v>19</v>
      </c>
      <c r="J5761" s="119" t="s">
        <v>222</v>
      </c>
      <c r="K5761" s="1">
        <v>46255.758941458334</v>
      </c>
      <c r="L5761">
        <v>52</v>
      </c>
      <c r="M5761">
        <v>3</v>
      </c>
      <c r="N5761">
        <v>51</v>
      </c>
      <c r="O5761">
        <v>0</v>
      </c>
      <c r="P5761" s="119" t="s">
        <v>20254</v>
      </c>
    </row>
    <row r="5762" spans="1:16" x14ac:dyDescent="0.25">
      <c r="A5762">
        <v>11400</v>
      </c>
      <c r="B5762" s="119" t="s">
        <v>3237</v>
      </c>
      <c r="C5762">
        <v>65</v>
      </c>
      <c r="E5762">
        <v>954</v>
      </c>
      <c r="F5762">
        <v>582</v>
      </c>
      <c r="G5762">
        <v>170</v>
      </c>
      <c r="H5762">
        <v>5987</v>
      </c>
      <c r="I5762" s="119" t="s">
        <v>19</v>
      </c>
      <c r="J5762" s="119" t="s">
        <v>222</v>
      </c>
      <c r="K5762" s="1">
        <v>46255.758941458334</v>
      </c>
      <c r="L5762">
        <v>2</v>
      </c>
      <c r="M5762">
        <v>0</v>
      </c>
      <c r="N5762">
        <v>0</v>
      </c>
      <c r="O5762">
        <v>0</v>
      </c>
      <c r="P5762" s="119" t="s">
        <v>20254</v>
      </c>
    </row>
    <row r="5763" spans="1:16" x14ac:dyDescent="0.25">
      <c r="A5763">
        <v>11401</v>
      </c>
      <c r="B5763" s="119" t="s">
        <v>3113</v>
      </c>
      <c r="C5763">
        <v>65</v>
      </c>
      <c r="E5763">
        <v>91</v>
      </c>
      <c r="F5763">
        <v>3789</v>
      </c>
      <c r="G5763">
        <v>116</v>
      </c>
      <c r="H5763">
        <v>13781</v>
      </c>
      <c r="I5763" s="119" t="s">
        <v>19</v>
      </c>
      <c r="J5763" s="119" t="s">
        <v>222</v>
      </c>
      <c r="K5763" s="1">
        <v>46255.758941458334</v>
      </c>
      <c r="L5763">
        <v>0</v>
      </c>
      <c r="M5763">
        <v>0</v>
      </c>
      <c r="N5763">
        <v>0</v>
      </c>
      <c r="O5763">
        <v>0</v>
      </c>
      <c r="P5763" s="119" t="s">
        <v>20254</v>
      </c>
    </row>
    <row r="5764" spans="1:16" x14ac:dyDescent="0.25">
      <c r="A5764">
        <v>11402</v>
      </c>
      <c r="B5764" s="119" t="s">
        <v>3114</v>
      </c>
      <c r="C5764">
        <v>65</v>
      </c>
      <c r="E5764">
        <v>137</v>
      </c>
      <c r="F5764">
        <v>301</v>
      </c>
      <c r="G5764">
        <v>152</v>
      </c>
      <c r="H5764">
        <v>8275</v>
      </c>
      <c r="I5764" s="119" t="s">
        <v>19</v>
      </c>
      <c r="J5764" s="119" t="s">
        <v>222</v>
      </c>
      <c r="K5764" s="1">
        <v>46255.758941458334</v>
      </c>
      <c r="L5764">
        <v>0</v>
      </c>
      <c r="M5764">
        <v>4</v>
      </c>
      <c r="N5764">
        <v>0</v>
      </c>
      <c r="O5764">
        <v>0</v>
      </c>
      <c r="P5764" s="119" t="s">
        <v>20254</v>
      </c>
    </row>
    <row r="5765" spans="1:16" x14ac:dyDescent="0.25">
      <c r="A5765">
        <v>11404</v>
      </c>
      <c r="B5765" s="119" t="s">
        <v>3118</v>
      </c>
      <c r="C5765">
        <v>65</v>
      </c>
      <c r="E5765">
        <v>254</v>
      </c>
      <c r="F5765">
        <v>683</v>
      </c>
      <c r="G5765">
        <v>32</v>
      </c>
      <c r="H5765">
        <v>18700</v>
      </c>
      <c r="I5765" s="119" t="s">
        <v>19</v>
      </c>
      <c r="J5765" s="119" t="s">
        <v>222</v>
      </c>
      <c r="K5765" s="1">
        <v>46255.758941458334</v>
      </c>
      <c r="L5765">
        <v>9</v>
      </c>
      <c r="M5765">
        <v>0</v>
      </c>
      <c r="N5765">
        <v>8</v>
      </c>
      <c r="O5765">
        <v>0</v>
      </c>
      <c r="P5765" s="119" t="s">
        <v>20254</v>
      </c>
    </row>
    <row r="5766" spans="1:16" x14ac:dyDescent="0.25">
      <c r="A5766">
        <v>11405</v>
      </c>
      <c r="B5766" s="119" t="s">
        <v>3115</v>
      </c>
      <c r="C5766">
        <v>65</v>
      </c>
      <c r="E5766">
        <v>288</v>
      </c>
      <c r="F5766">
        <v>3121</v>
      </c>
      <c r="G5766">
        <v>179</v>
      </c>
      <c r="H5766">
        <v>19897</v>
      </c>
      <c r="I5766" s="119" t="s">
        <v>19</v>
      </c>
      <c r="J5766" s="119" t="s">
        <v>222</v>
      </c>
      <c r="K5766" s="1">
        <v>46255.758941458334</v>
      </c>
      <c r="L5766">
        <v>5</v>
      </c>
      <c r="M5766">
        <v>7</v>
      </c>
      <c r="N5766">
        <v>1</v>
      </c>
      <c r="O5766">
        <v>0</v>
      </c>
      <c r="P5766" s="119" t="s">
        <v>20254</v>
      </c>
    </row>
    <row r="5767" spans="1:16" x14ac:dyDescent="0.25">
      <c r="A5767">
        <v>11406</v>
      </c>
      <c r="B5767" s="119" t="s">
        <v>3116</v>
      </c>
      <c r="C5767">
        <v>65</v>
      </c>
      <c r="E5767">
        <v>136</v>
      </c>
      <c r="F5767">
        <v>483</v>
      </c>
      <c r="G5767">
        <v>207</v>
      </c>
      <c r="H5767">
        <v>7977</v>
      </c>
      <c r="I5767" s="119" t="s">
        <v>19</v>
      </c>
      <c r="J5767" s="119" t="s">
        <v>222</v>
      </c>
      <c r="K5767" s="1">
        <v>46255.758941458334</v>
      </c>
      <c r="L5767">
        <v>2</v>
      </c>
      <c r="M5767">
        <v>1</v>
      </c>
      <c r="N5767">
        <v>1</v>
      </c>
      <c r="O5767">
        <v>0</v>
      </c>
      <c r="P5767" s="119" t="s">
        <v>20254</v>
      </c>
    </row>
    <row r="5768" spans="1:16" x14ac:dyDescent="0.25">
      <c r="A5768">
        <v>11407</v>
      </c>
      <c r="B5768" s="119" t="s">
        <v>3117</v>
      </c>
      <c r="C5768">
        <v>65</v>
      </c>
      <c r="E5768">
        <v>501</v>
      </c>
      <c r="F5768">
        <v>3803</v>
      </c>
      <c r="G5768">
        <v>165</v>
      </c>
      <c r="H5768">
        <v>10164</v>
      </c>
      <c r="I5768" s="119" t="s">
        <v>19</v>
      </c>
      <c r="J5768" s="119" t="s">
        <v>222</v>
      </c>
      <c r="K5768" s="1">
        <v>46255.758941458334</v>
      </c>
      <c r="L5768">
        <v>1</v>
      </c>
      <c r="M5768">
        <v>1</v>
      </c>
      <c r="N5768">
        <v>0</v>
      </c>
      <c r="O5768">
        <v>0</v>
      </c>
      <c r="P5768" s="119" t="s">
        <v>20254</v>
      </c>
    </row>
    <row r="5769" spans="1:16" x14ac:dyDescent="0.25">
      <c r="A5769">
        <v>11408</v>
      </c>
      <c r="B5769" s="119" t="s">
        <v>3263</v>
      </c>
      <c r="C5769">
        <v>50</v>
      </c>
      <c r="E5769">
        <v>178</v>
      </c>
      <c r="F5769">
        <v>3994</v>
      </c>
      <c r="G5769">
        <v>101</v>
      </c>
      <c r="H5769">
        <v>15371</v>
      </c>
      <c r="I5769" s="119" t="s">
        <v>19</v>
      </c>
      <c r="J5769" s="119" t="s">
        <v>222</v>
      </c>
      <c r="K5769" s="1">
        <v>46255.758941458334</v>
      </c>
      <c r="L5769">
        <v>4</v>
      </c>
      <c r="M5769">
        <v>4</v>
      </c>
      <c r="N5769">
        <v>1</v>
      </c>
      <c r="O5769">
        <v>1</v>
      </c>
      <c r="P5769" s="119" t="s">
        <v>20254</v>
      </c>
    </row>
    <row r="5770" spans="1:16" x14ac:dyDescent="0.25">
      <c r="A5770">
        <v>11409</v>
      </c>
      <c r="B5770" s="119" t="s">
        <v>3264</v>
      </c>
      <c r="C5770">
        <v>50</v>
      </c>
      <c r="E5770">
        <v>199</v>
      </c>
      <c r="F5770">
        <v>989</v>
      </c>
      <c r="G5770">
        <v>114</v>
      </c>
      <c r="H5770">
        <v>9774</v>
      </c>
      <c r="I5770" s="119" t="s">
        <v>19</v>
      </c>
      <c r="J5770" s="119" t="s">
        <v>222</v>
      </c>
      <c r="K5770" s="1">
        <v>46255.758941458334</v>
      </c>
      <c r="L5770">
        <v>4</v>
      </c>
      <c r="M5770">
        <v>13</v>
      </c>
      <c r="N5770">
        <v>1</v>
      </c>
      <c r="O5770">
        <v>9</v>
      </c>
      <c r="P5770" s="119" t="s">
        <v>20254</v>
      </c>
    </row>
    <row r="5771" spans="1:16" x14ac:dyDescent="0.25">
      <c r="A5771">
        <v>11410</v>
      </c>
      <c r="B5771" s="119" t="s">
        <v>3265</v>
      </c>
      <c r="C5771">
        <v>50</v>
      </c>
      <c r="E5771">
        <v>539</v>
      </c>
      <c r="F5771">
        <v>3854</v>
      </c>
      <c r="G5771">
        <v>140</v>
      </c>
      <c r="H5771">
        <v>29989</v>
      </c>
      <c r="I5771" s="119" t="s">
        <v>19</v>
      </c>
      <c r="J5771" s="119" t="s">
        <v>222</v>
      </c>
      <c r="K5771" s="1">
        <v>46255.758941458334</v>
      </c>
      <c r="L5771">
        <v>4</v>
      </c>
      <c r="M5771">
        <v>2</v>
      </c>
      <c r="N5771">
        <v>1</v>
      </c>
      <c r="O5771">
        <v>1</v>
      </c>
      <c r="P5771" s="119" t="s">
        <v>20254</v>
      </c>
    </row>
    <row r="5772" spans="1:16" x14ac:dyDescent="0.25">
      <c r="A5772">
        <v>11412</v>
      </c>
      <c r="B5772" s="119" t="s">
        <v>3266</v>
      </c>
      <c r="C5772">
        <v>50</v>
      </c>
      <c r="E5772">
        <v>458</v>
      </c>
      <c r="F5772">
        <v>2570</v>
      </c>
      <c r="G5772">
        <v>128</v>
      </c>
      <c r="H5772">
        <v>16945</v>
      </c>
      <c r="I5772" s="119" t="s">
        <v>19</v>
      </c>
      <c r="J5772" s="119" t="s">
        <v>222</v>
      </c>
      <c r="K5772" s="1">
        <v>46255.758941458334</v>
      </c>
      <c r="L5772">
        <v>4</v>
      </c>
      <c r="M5772">
        <v>5</v>
      </c>
      <c r="N5772">
        <v>1</v>
      </c>
      <c r="O5772">
        <v>1</v>
      </c>
      <c r="P5772" s="119" t="s">
        <v>20254</v>
      </c>
    </row>
    <row r="5773" spans="1:16" x14ac:dyDescent="0.25">
      <c r="A5773">
        <v>11413</v>
      </c>
      <c r="B5773" s="119" t="s">
        <v>3267</v>
      </c>
      <c r="C5773">
        <v>50</v>
      </c>
      <c r="E5773">
        <v>212</v>
      </c>
      <c r="F5773">
        <v>2902</v>
      </c>
      <c r="G5773">
        <v>118</v>
      </c>
      <c r="H5773">
        <v>9884</v>
      </c>
      <c r="I5773" s="119" t="s">
        <v>19</v>
      </c>
      <c r="J5773" s="119" t="s">
        <v>222</v>
      </c>
      <c r="K5773" s="1">
        <v>46255.758941458334</v>
      </c>
      <c r="L5773">
        <v>3</v>
      </c>
      <c r="M5773">
        <v>2</v>
      </c>
      <c r="N5773">
        <v>1</v>
      </c>
      <c r="O5773">
        <v>0</v>
      </c>
      <c r="P5773" s="119" t="s">
        <v>20254</v>
      </c>
    </row>
    <row r="5774" spans="1:16" x14ac:dyDescent="0.25">
      <c r="A5774">
        <v>11414</v>
      </c>
      <c r="B5774" s="119" t="s">
        <v>3268</v>
      </c>
      <c r="C5774">
        <v>50</v>
      </c>
      <c r="E5774">
        <v>86</v>
      </c>
      <c r="F5774">
        <v>362</v>
      </c>
      <c r="G5774">
        <v>104</v>
      </c>
      <c r="H5774">
        <v>9483</v>
      </c>
      <c r="I5774" s="119" t="s">
        <v>19</v>
      </c>
      <c r="J5774" s="119" t="s">
        <v>222</v>
      </c>
      <c r="K5774" s="1">
        <v>46255.758941458334</v>
      </c>
      <c r="L5774">
        <v>3</v>
      </c>
      <c r="M5774">
        <v>2</v>
      </c>
      <c r="N5774">
        <v>1</v>
      </c>
      <c r="O5774">
        <v>0</v>
      </c>
      <c r="P5774" s="119" t="s">
        <v>20254</v>
      </c>
    </row>
    <row r="5775" spans="1:16" x14ac:dyDescent="0.25">
      <c r="A5775">
        <v>11415</v>
      </c>
      <c r="B5775" s="119" t="s">
        <v>3263</v>
      </c>
      <c r="C5775">
        <v>35</v>
      </c>
      <c r="E5775">
        <v>1146</v>
      </c>
      <c r="F5775">
        <v>3041</v>
      </c>
      <c r="G5775">
        <v>240</v>
      </c>
      <c r="H5775">
        <v>8041</v>
      </c>
      <c r="I5775" s="119" t="s">
        <v>19</v>
      </c>
      <c r="J5775" s="119" t="s">
        <v>222</v>
      </c>
      <c r="K5775" s="1">
        <v>46255.758941458334</v>
      </c>
      <c r="L5775">
        <v>1</v>
      </c>
      <c r="M5775">
        <v>8</v>
      </c>
      <c r="N5775">
        <v>1</v>
      </c>
      <c r="O5775">
        <v>0</v>
      </c>
      <c r="P5775" s="119" t="s">
        <v>20254</v>
      </c>
    </row>
    <row r="5776" spans="1:16" x14ac:dyDescent="0.25">
      <c r="A5776">
        <v>11416</v>
      </c>
      <c r="B5776" s="119" t="s">
        <v>3264</v>
      </c>
      <c r="C5776">
        <v>35</v>
      </c>
      <c r="E5776">
        <v>224</v>
      </c>
      <c r="F5776">
        <v>2810</v>
      </c>
      <c r="G5776">
        <v>180</v>
      </c>
      <c r="H5776">
        <v>7345</v>
      </c>
      <c r="I5776" s="119" t="s">
        <v>19</v>
      </c>
      <c r="J5776" s="119" t="s">
        <v>222</v>
      </c>
      <c r="K5776" s="1">
        <v>46255.758941458334</v>
      </c>
      <c r="L5776">
        <v>4</v>
      </c>
      <c r="M5776">
        <v>34</v>
      </c>
      <c r="N5776">
        <v>3</v>
      </c>
      <c r="O5776">
        <v>8</v>
      </c>
      <c r="P5776" s="119" t="s">
        <v>20254</v>
      </c>
    </row>
    <row r="5777" spans="1:16" x14ac:dyDescent="0.25">
      <c r="A5777">
        <v>11417</v>
      </c>
      <c r="B5777" s="119" t="s">
        <v>3265</v>
      </c>
      <c r="C5777">
        <v>35</v>
      </c>
      <c r="E5777">
        <v>189</v>
      </c>
      <c r="F5777">
        <v>425</v>
      </c>
      <c r="G5777">
        <v>297</v>
      </c>
      <c r="H5777">
        <v>9689</v>
      </c>
      <c r="I5777" s="119" t="s">
        <v>19</v>
      </c>
      <c r="J5777" s="119" t="s">
        <v>222</v>
      </c>
      <c r="K5777" s="1">
        <v>46255.758941458334</v>
      </c>
      <c r="L5777">
        <v>4</v>
      </c>
      <c r="M5777">
        <v>10</v>
      </c>
      <c r="N5777">
        <v>1</v>
      </c>
      <c r="O5777">
        <v>3</v>
      </c>
      <c r="P5777" s="119" t="s">
        <v>20254</v>
      </c>
    </row>
    <row r="5778" spans="1:16" x14ac:dyDescent="0.25">
      <c r="A5778">
        <v>11419</v>
      </c>
      <c r="B5778" s="119" t="s">
        <v>3266</v>
      </c>
      <c r="C5778">
        <v>35</v>
      </c>
      <c r="E5778">
        <v>189</v>
      </c>
      <c r="F5778">
        <v>510</v>
      </c>
      <c r="G5778">
        <v>273</v>
      </c>
      <c r="H5778">
        <v>8091</v>
      </c>
      <c r="I5778" s="119" t="s">
        <v>19</v>
      </c>
      <c r="J5778" s="119" t="s">
        <v>222</v>
      </c>
      <c r="K5778" s="1">
        <v>46255.758941458334</v>
      </c>
      <c r="L5778">
        <v>8</v>
      </c>
      <c r="M5778">
        <v>12</v>
      </c>
      <c r="N5778">
        <v>6</v>
      </c>
      <c r="O5778">
        <v>1</v>
      </c>
      <c r="P5778" s="119" t="s">
        <v>20254</v>
      </c>
    </row>
    <row r="5779" spans="1:16" x14ac:dyDescent="0.25">
      <c r="A5779">
        <v>11420</v>
      </c>
      <c r="B5779" s="119" t="s">
        <v>3267</v>
      </c>
      <c r="C5779">
        <v>35</v>
      </c>
      <c r="E5779">
        <v>1486</v>
      </c>
      <c r="F5779">
        <v>530</v>
      </c>
      <c r="G5779">
        <v>244</v>
      </c>
      <c r="H5779">
        <v>7907</v>
      </c>
      <c r="I5779" s="119" t="s">
        <v>19</v>
      </c>
      <c r="J5779" s="119" t="s">
        <v>222</v>
      </c>
      <c r="K5779" s="1">
        <v>46255.758941458334</v>
      </c>
      <c r="L5779">
        <v>0</v>
      </c>
      <c r="M5779">
        <v>3</v>
      </c>
      <c r="N5779">
        <v>0</v>
      </c>
      <c r="O5779">
        <v>1</v>
      </c>
      <c r="P5779" s="119" t="s">
        <v>20254</v>
      </c>
    </row>
    <row r="5780" spans="1:16" x14ac:dyDescent="0.25">
      <c r="A5780">
        <v>11421</v>
      </c>
      <c r="B5780" s="119" t="s">
        <v>3268</v>
      </c>
      <c r="C5780">
        <v>35</v>
      </c>
      <c r="E5780">
        <v>200</v>
      </c>
      <c r="F5780">
        <v>1027</v>
      </c>
      <c r="G5780">
        <v>152</v>
      </c>
      <c r="H5780">
        <v>7897</v>
      </c>
      <c r="I5780" s="119" t="s">
        <v>19</v>
      </c>
      <c r="J5780" s="119" t="s">
        <v>222</v>
      </c>
      <c r="K5780" s="1">
        <v>46255.758941458334</v>
      </c>
      <c r="L5780">
        <v>4</v>
      </c>
      <c r="M5780">
        <v>3</v>
      </c>
      <c r="N5780">
        <v>2</v>
      </c>
      <c r="O5780">
        <v>2</v>
      </c>
      <c r="P5780" s="119" t="s">
        <v>20254</v>
      </c>
    </row>
    <row r="5781" spans="1:16" x14ac:dyDescent="0.25">
      <c r="A5781">
        <v>11422</v>
      </c>
      <c r="B5781" s="119" t="s">
        <v>3209</v>
      </c>
      <c r="C5781">
        <v>65</v>
      </c>
      <c r="E5781">
        <v>277</v>
      </c>
      <c r="F5781">
        <v>1802</v>
      </c>
      <c r="G5781">
        <v>151</v>
      </c>
      <c r="H5781">
        <v>9883</v>
      </c>
      <c r="I5781" s="119" t="s">
        <v>19</v>
      </c>
      <c r="J5781" s="119" t="s">
        <v>222</v>
      </c>
      <c r="K5781" s="1">
        <v>46255.758941458334</v>
      </c>
      <c r="L5781">
        <v>3</v>
      </c>
      <c r="M5781">
        <v>1</v>
      </c>
      <c r="N5781">
        <v>0</v>
      </c>
      <c r="O5781">
        <v>0</v>
      </c>
      <c r="P5781" s="119" t="s">
        <v>20254</v>
      </c>
    </row>
    <row r="5782" spans="1:16" x14ac:dyDescent="0.25">
      <c r="A5782">
        <v>11423</v>
      </c>
      <c r="B5782" s="119" t="s">
        <v>3210</v>
      </c>
      <c r="C5782">
        <v>65</v>
      </c>
      <c r="E5782">
        <v>53</v>
      </c>
      <c r="F5782">
        <v>525</v>
      </c>
      <c r="G5782">
        <v>69</v>
      </c>
      <c r="H5782">
        <v>9302</v>
      </c>
      <c r="I5782" s="119" t="s">
        <v>19</v>
      </c>
      <c r="J5782" s="119" t="s">
        <v>222</v>
      </c>
      <c r="K5782" s="1">
        <v>46255.758941458334</v>
      </c>
      <c r="L5782">
        <v>1</v>
      </c>
      <c r="M5782">
        <v>2</v>
      </c>
      <c r="N5782">
        <v>0</v>
      </c>
      <c r="O5782">
        <v>0</v>
      </c>
      <c r="P5782" s="119" t="s">
        <v>20254</v>
      </c>
    </row>
    <row r="5783" spans="1:16" x14ac:dyDescent="0.25">
      <c r="A5783">
        <v>11425</v>
      </c>
      <c r="B5783" s="119" t="s">
        <v>3214</v>
      </c>
      <c r="C5783">
        <v>65</v>
      </c>
      <c r="E5783">
        <v>304</v>
      </c>
      <c r="F5783">
        <v>1920</v>
      </c>
      <c r="G5783">
        <v>141</v>
      </c>
      <c r="H5783">
        <v>11806</v>
      </c>
      <c r="I5783" s="119" t="s">
        <v>19</v>
      </c>
      <c r="J5783" s="119" t="s">
        <v>222</v>
      </c>
      <c r="K5783" s="1">
        <v>46255.758941458334</v>
      </c>
      <c r="L5783">
        <v>2</v>
      </c>
      <c r="M5783">
        <v>0</v>
      </c>
      <c r="N5783">
        <v>0</v>
      </c>
      <c r="O5783">
        <v>0</v>
      </c>
      <c r="P5783" s="119" t="s">
        <v>20254</v>
      </c>
    </row>
    <row r="5784" spans="1:16" x14ac:dyDescent="0.25">
      <c r="A5784">
        <v>11426</v>
      </c>
      <c r="B5784" s="119" t="s">
        <v>3211</v>
      </c>
      <c r="C5784">
        <v>65</v>
      </c>
      <c r="E5784">
        <v>131</v>
      </c>
      <c r="F5784">
        <v>2873</v>
      </c>
      <c r="G5784">
        <v>379</v>
      </c>
      <c r="H5784">
        <v>10792</v>
      </c>
      <c r="I5784" s="119" t="s">
        <v>19</v>
      </c>
      <c r="J5784" s="119" t="s">
        <v>222</v>
      </c>
      <c r="K5784" s="1">
        <v>46255.758941458334</v>
      </c>
      <c r="L5784">
        <v>3</v>
      </c>
      <c r="M5784">
        <v>8</v>
      </c>
      <c r="N5784">
        <v>0</v>
      </c>
      <c r="O5784">
        <v>0</v>
      </c>
      <c r="P5784" s="119" t="s">
        <v>20254</v>
      </c>
    </row>
    <row r="5785" spans="1:16" x14ac:dyDescent="0.25">
      <c r="A5785">
        <v>11427</v>
      </c>
      <c r="B5785" s="119" t="s">
        <v>3212</v>
      </c>
      <c r="C5785">
        <v>65</v>
      </c>
      <c r="E5785">
        <v>181</v>
      </c>
      <c r="F5785">
        <v>2038</v>
      </c>
      <c r="G5785">
        <v>159</v>
      </c>
      <c r="H5785">
        <v>9655</v>
      </c>
      <c r="I5785" s="119" t="s">
        <v>19</v>
      </c>
      <c r="J5785" s="119" t="s">
        <v>222</v>
      </c>
      <c r="K5785" s="1">
        <v>46255.758941458334</v>
      </c>
      <c r="L5785">
        <v>3</v>
      </c>
      <c r="M5785">
        <v>0</v>
      </c>
      <c r="N5785">
        <v>1</v>
      </c>
      <c r="O5785">
        <v>0</v>
      </c>
      <c r="P5785" s="119" t="s">
        <v>20254</v>
      </c>
    </row>
    <row r="5786" spans="1:16" x14ac:dyDescent="0.25">
      <c r="A5786">
        <v>11428</v>
      </c>
      <c r="B5786" s="119" t="s">
        <v>3213</v>
      </c>
      <c r="C5786">
        <v>65</v>
      </c>
      <c r="E5786">
        <v>33</v>
      </c>
      <c r="F5786">
        <v>1503</v>
      </c>
      <c r="G5786">
        <v>112</v>
      </c>
      <c r="H5786">
        <v>8876</v>
      </c>
      <c r="I5786" s="119" t="s">
        <v>19</v>
      </c>
      <c r="J5786" s="119" t="s">
        <v>222</v>
      </c>
      <c r="K5786" s="1">
        <v>46255.758941458334</v>
      </c>
      <c r="L5786">
        <v>3</v>
      </c>
      <c r="M5786">
        <v>6</v>
      </c>
      <c r="N5786">
        <v>0</v>
      </c>
      <c r="O5786">
        <v>0</v>
      </c>
      <c r="P5786" s="119" t="s">
        <v>20254</v>
      </c>
    </row>
    <row r="5787" spans="1:16" x14ac:dyDescent="0.25">
      <c r="A5787">
        <v>11429</v>
      </c>
      <c r="B5787" s="119" t="s">
        <v>3269</v>
      </c>
      <c r="C5787">
        <v>50</v>
      </c>
      <c r="E5787">
        <v>294</v>
      </c>
      <c r="F5787">
        <v>614</v>
      </c>
      <c r="G5787">
        <v>266</v>
      </c>
      <c r="H5787">
        <v>13565</v>
      </c>
      <c r="I5787" s="119" t="s">
        <v>19</v>
      </c>
      <c r="J5787" s="119" t="s">
        <v>222</v>
      </c>
      <c r="K5787" s="1">
        <v>46255.758941458334</v>
      </c>
      <c r="L5787">
        <v>2</v>
      </c>
      <c r="M5787">
        <v>3</v>
      </c>
      <c r="N5787">
        <v>1</v>
      </c>
      <c r="O5787">
        <v>0</v>
      </c>
      <c r="P5787" s="119" t="s">
        <v>20254</v>
      </c>
    </row>
    <row r="5788" spans="1:16" x14ac:dyDescent="0.25">
      <c r="A5788">
        <v>11430</v>
      </c>
      <c r="B5788" s="119" t="s">
        <v>3270</v>
      </c>
      <c r="C5788">
        <v>50</v>
      </c>
      <c r="E5788">
        <v>527</v>
      </c>
      <c r="F5788">
        <v>1010</v>
      </c>
      <c r="G5788">
        <v>161</v>
      </c>
      <c r="H5788">
        <v>9998</v>
      </c>
      <c r="I5788" s="119" t="s">
        <v>19</v>
      </c>
      <c r="J5788" s="119" t="s">
        <v>222</v>
      </c>
      <c r="K5788" s="1">
        <v>46255.758941458334</v>
      </c>
      <c r="L5788">
        <v>3</v>
      </c>
      <c r="M5788">
        <v>2</v>
      </c>
      <c r="N5788">
        <v>1</v>
      </c>
      <c r="O5788">
        <v>0</v>
      </c>
      <c r="P5788" s="119" t="s">
        <v>20254</v>
      </c>
    </row>
    <row r="5789" spans="1:16" x14ac:dyDescent="0.25">
      <c r="A5789">
        <v>11431</v>
      </c>
      <c r="B5789" s="119" t="s">
        <v>3271</v>
      </c>
      <c r="C5789">
        <v>50</v>
      </c>
      <c r="E5789">
        <v>643</v>
      </c>
      <c r="F5789">
        <v>2541</v>
      </c>
      <c r="G5789">
        <v>115</v>
      </c>
      <c r="H5789">
        <v>20594</v>
      </c>
      <c r="I5789" s="119" t="s">
        <v>19</v>
      </c>
      <c r="J5789" s="119" t="s">
        <v>222</v>
      </c>
      <c r="K5789" s="1">
        <v>46255.758941458334</v>
      </c>
      <c r="L5789">
        <v>2</v>
      </c>
      <c r="M5789">
        <v>4</v>
      </c>
      <c r="N5789">
        <v>1</v>
      </c>
      <c r="O5789">
        <v>2</v>
      </c>
      <c r="P5789" s="119" t="s">
        <v>20254</v>
      </c>
    </row>
    <row r="5790" spans="1:16" x14ac:dyDescent="0.25">
      <c r="A5790">
        <v>11433</v>
      </c>
      <c r="B5790" s="119" t="s">
        <v>3272</v>
      </c>
      <c r="C5790">
        <v>50</v>
      </c>
      <c r="E5790">
        <v>591</v>
      </c>
      <c r="F5790">
        <v>271</v>
      </c>
      <c r="G5790">
        <v>176</v>
      </c>
      <c r="H5790">
        <v>13799</v>
      </c>
      <c r="I5790" s="119" t="s">
        <v>19</v>
      </c>
      <c r="J5790" s="119" t="s">
        <v>222</v>
      </c>
      <c r="K5790" s="1">
        <v>46255.758941458334</v>
      </c>
      <c r="L5790">
        <v>4</v>
      </c>
      <c r="M5790">
        <v>5</v>
      </c>
      <c r="N5790">
        <v>1</v>
      </c>
      <c r="O5790">
        <v>2</v>
      </c>
      <c r="P5790" s="119" t="s">
        <v>20254</v>
      </c>
    </row>
    <row r="5791" spans="1:16" x14ac:dyDescent="0.25">
      <c r="A5791">
        <v>11434</v>
      </c>
      <c r="B5791" s="119" t="s">
        <v>3273</v>
      </c>
      <c r="C5791">
        <v>50</v>
      </c>
      <c r="E5791">
        <v>638</v>
      </c>
      <c r="F5791">
        <v>2516</v>
      </c>
      <c r="G5791">
        <v>166</v>
      </c>
      <c r="H5791">
        <v>11269</v>
      </c>
      <c r="I5791" s="119" t="s">
        <v>19</v>
      </c>
      <c r="J5791" s="119" t="s">
        <v>222</v>
      </c>
      <c r="K5791" s="1">
        <v>46255.758941458334</v>
      </c>
      <c r="L5791">
        <v>7</v>
      </c>
      <c r="M5791">
        <v>12</v>
      </c>
      <c r="N5791">
        <v>2</v>
      </c>
      <c r="O5791">
        <v>0</v>
      </c>
      <c r="P5791" s="119" t="s">
        <v>20254</v>
      </c>
    </row>
    <row r="5792" spans="1:16" x14ac:dyDescent="0.25">
      <c r="A5792">
        <v>11435</v>
      </c>
      <c r="B5792" s="119" t="s">
        <v>3274</v>
      </c>
      <c r="C5792">
        <v>50</v>
      </c>
      <c r="E5792">
        <v>810</v>
      </c>
      <c r="F5792">
        <v>598</v>
      </c>
      <c r="G5792">
        <v>97</v>
      </c>
      <c r="H5792">
        <v>9983</v>
      </c>
      <c r="I5792" s="119" t="s">
        <v>19</v>
      </c>
      <c r="J5792" s="119" t="s">
        <v>222</v>
      </c>
      <c r="K5792" s="1">
        <v>46255.758941458334</v>
      </c>
      <c r="L5792">
        <v>3</v>
      </c>
      <c r="M5792">
        <v>3</v>
      </c>
      <c r="N5792">
        <v>1</v>
      </c>
      <c r="O5792">
        <v>0</v>
      </c>
      <c r="P5792" s="119" t="s">
        <v>20254</v>
      </c>
    </row>
    <row r="5793" spans="1:16" x14ac:dyDescent="0.25">
      <c r="A5793">
        <v>11436</v>
      </c>
      <c r="B5793" s="119" t="s">
        <v>3269</v>
      </c>
      <c r="C5793">
        <v>35</v>
      </c>
      <c r="E5793">
        <v>227</v>
      </c>
      <c r="F5793">
        <v>615</v>
      </c>
      <c r="G5793">
        <v>189</v>
      </c>
      <c r="H5793">
        <v>8987</v>
      </c>
      <c r="I5793" s="119" t="s">
        <v>19</v>
      </c>
      <c r="J5793" s="119" t="s">
        <v>222</v>
      </c>
      <c r="K5793" s="1">
        <v>46255.758941458334</v>
      </c>
      <c r="L5793">
        <v>2</v>
      </c>
      <c r="M5793">
        <v>10</v>
      </c>
      <c r="N5793">
        <v>1</v>
      </c>
      <c r="O5793">
        <v>0</v>
      </c>
      <c r="P5793" s="119" t="s">
        <v>20254</v>
      </c>
    </row>
    <row r="5794" spans="1:16" x14ac:dyDescent="0.25">
      <c r="A5794">
        <v>11437</v>
      </c>
      <c r="B5794" s="119" t="s">
        <v>3270</v>
      </c>
      <c r="C5794">
        <v>35</v>
      </c>
      <c r="E5794">
        <v>375</v>
      </c>
      <c r="F5794">
        <v>906</v>
      </c>
      <c r="G5794">
        <v>181</v>
      </c>
      <c r="H5794">
        <v>8697</v>
      </c>
      <c r="I5794" s="119" t="s">
        <v>19</v>
      </c>
      <c r="J5794" s="119" t="s">
        <v>222</v>
      </c>
      <c r="K5794" s="1">
        <v>46255.758941458334</v>
      </c>
      <c r="L5794">
        <v>2</v>
      </c>
      <c r="M5794">
        <v>3</v>
      </c>
      <c r="N5794">
        <v>1</v>
      </c>
      <c r="O5794">
        <v>0</v>
      </c>
      <c r="P5794" s="119" t="s">
        <v>20254</v>
      </c>
    </row>
    <row r="5795" spans="1:16" x14ac:dyDescent="0.25">
      <c r="A5795">
        <v>11438</v>
      </c>
      <c r="B5795" s="119" t="s">
        <v>3271</v>
      </c>
      <c r="C5795">
        <v>35</v>
      </c>
      <c r="E5795">
        <v>460</v>
      </c>
      <c r="F5795">
        <v>2052</v>
      </c>
      <c r="G5795">
        <v>295</v>
      </c>
      <c r="H5795">
        <v>9664</v>
      </c>
      <c r="I5795" s="119" t="s">
        <v>19</v>
      </c>
      <c r="J5795" s="119" t="s">
        <v>222</v>
      </c>
      <c r="K5795" s="1">
        <v>46255.758941458334</v>
      </c>
      <c r="L5795">
        <v>4</v>
      </c>
      <c r="M5795">
        <v>16</v>
      </c>
      <c r="N5795">
        <v>3</v>
      </c>
      <c r="O5795">
        <v>4</v>
      </c>
      <c r="P5795" s="119" t="s">
        <v>20254</v>
      </c>
    </row>
    <row r="5796" spans="1:16" x14ac:dyDescent="0.25">
      <c r="A5796">
        <v>11440</v>
      </c>
      <c r="B5796" s="119" t="s">
        <v>3272</v>
      </c>
      <c r="C5796">
        <v>35</v>
      </c>
      <c r="E5796">
        <v>51</v>
      </c>
      <c r="F5796">
        <v>1103</v>
      </c>
      <c r="G5796">
        <v>309</v>
      </c>
      <c r="H5796">
        <v>9578</v>
      </c>
      <c r="I5796" s="119" t="s">
        <v>19</v>
      </c>
      <c r="J5796" s="119" t="s">
        <v>222</v>
      </c>
      <c r="K5796" s="1">
        <v>46255.758941458334</v>
      </c>
      <c r="L5796">
        <v>2</v>
      </c>
      <c r="M5796">
        <v>9</v>
      </c>
      <c r="N5796">
        <v>1</v>
      </c>
      <c r="O5796">
        <v>2</v>
      </c>
      <c r="P5796" s="119" t="s">
        <v>20254</v>
      </c>
    </row>
    <row r="5797" spans="1:16" x14ac:dyDescent="0.25">
      <c r="A5797">
        <v>11441</v>
      </c>
      <c r="B5797" s="119" t="s">
        <v>3273</v>
      </c>
      <c r="C5797">
        <v>35</v>
      </c>
      <c r="E5797">
        <v>220</v>
      </c>
      <c r="F5797">
        <v>1308</v>
      </c>
      <c r="G5797">
        <v>133</v>
      </c>
      <c r="H5797">
        <v>8997</v>
      </c>
      <c r="I5797" s="119" t="s">
        <v>19</v>
      </c>
      <c r="J5797" s="119" t="s">
        <v>222</v>
      </c>
      <c r="K5797" s="1">
        <v>46255.758941458334</v>
      </c>
      <c r="L5797">
        <v>1</v>
      </c>
      <c r="M5797">
        <v>5</v>
      </c>
      <c r="N5797">
        <v>1</v>
      </c>
      <c r="O5797">
        <v>0</v>
      </c>
      <c r="P5797" s="119" t="s">
        <v>20254</v>
      </c>
    </row>
    <row r="5798" spans="1:16" x14ac:dyDescent="0.25">
      <c r="A5798">
        <v>11442</v>
      </c>
      <c r="B5798" s="119" t="s">
        <v>3274</v>
      </c>
      <c r="C5798">
        <v>35</v>
      </c>
      <c r="E5798">
        <v>732</v>
      </c>
      <c r="F5798">
        <v>1078</v>
      </c>
      <c r="G5798">
        <v>342</v>
      </c>
      <c r="H5798">
        <v>8497</v>
      </c>
      <c r="I5798" s="119" t="s">
        <v>19</v>
      </c>
      <c r="J5798" s="119" t="s">
        <v>222</v>
      </c>
      <c r="K5798" s="1">
        <v>46255.758941458334</v>
      </c>
      <c r="L5798">
        <v>2</v>
      </c>
      <c r="M5798">
        <v>9</v>
      </c>
      <c r="N5798">
        <v>2</v>
      </c>
      <c r="O5798">
        <v>2</v>
      </c>
      <c r="P5798" s="119" t="s">
        <v>20254</v>
      </c>
    </row>
    <row r="5799" spans="1:16" x14ac:dyDescent="0.25">
      <c r="A5799">
        <v>11443</v>
      </c>
      <c r="B5799" s="119" t="s">
        <v>3161</v>
      </c>
      <c r="C5799">
        <v>65</v>
      </c>
      <c r="E5799">
        <v>105</v>
      </c>
      <c r="F5799">
        <v>2973</v>
      </c>
      <c r="G5799">
        <v>77</v>
      </c>
      <c r="H5799">
        <v>10268</v>
      </c>
      <c r="I5799" s="119" t="s">
        <v>19</v>
      </c>
      <c r="J5799" s="119" t="s">
        <v>222</v>
      </c>
      <c r="K5799" s="1">
        <v>46255.758941458334</v>
      </c>
      <c r="L5799">
        <v>0</v>
      </c>
      <c r="M5799">
        <v>0</v>
      </c>
      <c r="N5799">
        <v>0</v>
      </c>
      <c r="O5799">
        <v>0</v>
      </c>
      <c r="P5799" s="119" t="s">
        <v>20254</v>
      </c>
    </row>
    <row r="5800" spans="1:16" x14ac:dyDescent="0.25">
      <c r="A5800">
        <v>11444</v>
      </c>
      <c r="B5800" s="119" t="s">
        <v>3162</v>
      </c>
      <c r="C5800">
        <v>65</v>
      </c>
      <c r="E5800">
        <v>501</v>
      </c>
      <c r="F5800">
        <v>270</v>
      </c>
      <c r="G5800">
        <v>118</v>
      </c>
      <c r="H5800">
        <v>5868</v>
      </c>
      <c r="I5800" s="119" t="s">
        <v>19</v>
      </c>
      <c r="J5800" s="119" t="s">
        <v>222</v>
      </c>
      <c r="K5800" s="1">
        <v>46255.758941458334</v>
      </c>
      <c r="L5800">
        <v>0</v>
      </c>
      <c r="M5800">
        <v>3</v>
      </c>
      <c r="N5800">
        <v>0</v>
      </c>
      <c r="O5800">
        <v>3</v>
      </c>
      <c r="P5800" s="119" t="s">
        <v>20254</v>
      </c>
    </row>
    <row r="5801" spans="1:16" x14ac:dyDescent="0.25">
      <c r="A5801">
        <v>11446</v>
      </c>
      <c r="B5801" s="119" t="s">
        <v>3166</v>
      </c>
      <c r="C5801">
        <v>65</v>
      </c>
      <c r="E5801">
        <v>427</v>
      </c>
      <c r="F5801">
        <v>3857</v>
      </c>
      <c r="G5801">
        <v>164</v>
      </c>
      <c r="H5801">
        <v>10078</v>
      </c>
      <c r="I5801" s="119" t="s">
        <v>19</v>
      </c>
      <c r="J5801" s="119" t="s">
        <v>222</v>
      </c>
      <c r="K5801" s="1">
        <v>46255.758941458334</v>
      </c>
      <c r="L5801">
        <v>0</v>
      </c>
      <c r="M5801">
        <v>1</v>
      </c>
      <c r="N5801">
        <v>0</v>
      </c>
      <c r="O5801">
        <v>0</v>
      </c>
      <c r="P5801" s="119" t="s">
        <v>20254</v>
      </c>
    </row>
    <row r="5802" spans="1:16" x14ac:dyDescent="0.25">
      <c r="A5802">
        <v>11447</v>
      </c>
      <c r="B5802" s="119" t="s">
        <v>3163</v>
      </c>
      <c r="C5802">
        <v>65</v>
      </c>
      <c r="E5802">
        <v>333</v>
      </c>
      <c r="F5802">
        <v>2737</v>
      </c>
      <c r="G5802">
        <v>171</v>
      </c>
      <c r="H5802">
        <v>15948</v>
      </c>
      <c r="I5802" s="119" t="s">
        <v>19</v>
      </c>
      <c r="J5802" s="119" t="s">
        <v>222</v>
      </c>
      <c r="K5802" s="1">
        <v>46255.758941458334</v>
      </c>
      <c r="L5802">
        <v>4</v>
      </c>
      <c r="M5802">
        <v>7</v>
      </c>
      <c r="N5802">
        <v>1</v>
      </c>
      <c r="O5802">
        <v>1</v>
      </c>
      <c r="P5802" s="119" t="s">
        <v>20254</v>
      </c>
    </row>
    <row r="5803" spans="1:16" x14ac:dyDescent="0.25">
      <c r="A5803">
        <v>11448</v>
      </c>
      <c r="B5803" s="119" t="s">
        <v>3164</v>
      </c>
      <c r="C5803">
        <v>65</v>
      </c>
      <c r="E5803">
        <v>454</v>
      </c>
      <c r="F5803">
        <v>3685</v>
      </c>
      <c r="G5803">
        <v>235</v>
      </c>
      <c r="H5803">
        <v>10043</v>
      </c>
      <c r="I5803" s="119" t="s">
        <v>19</v>
      </c>
      <c r="J5803" s="119" t="s">
        <v>222</v>
      </c>
      <c r="K5803" s="1">
        <v>46255.758941458334</v>
      </c>
      <c r="L5803">
        <v>1</v>
      </c>
      <c r="M5803">
        <v>1</v>
      </c>
      <c r="N5803">
        <v>1</v>
      </c>
      <c r="O5803">
        <v>0</v>
      </c>
      <c r="P5803" s="119" t="s">
        <v>20254</v>
      </c>
    </row>
    <row r="5804" spans="1:16" x14ac:dyDescent="0.25">
      <c r="A5804">
        <v>11449</v>
      </c>
      <c r="B5804" s="119" t="s">
        <v>3165</v>
      </c>
      <c r="C5804">
        <v>65</v>
      </c>
      <c r="E5804">
        <v>766</v>
      </c>
      <c r="F5804">
        <v>593</v>
      </c>
      <c r="G5804">
        <v>73</v>
      </c>
      <c r="H5804">
        <v>8589</v>
      </c>
      <c r="I5804" s="119" t="s">
        <v>19</v>
      </c>
      <c r="J5804" s="119" t="s">
        <v>222</v>
      </c>
      <c r="K5804" s="1">
        <v>46255.758941458334</v>
      </c>
      <c r="L5804">
        <v>0</v>
      </c>
      <c r="M5804">
        <v>0</v>
      </c>
      <c r="N5804">
        <v>0</v>
      </c>
      <c r="O5804">
        <v>0</v>
      </c>
      <c r="P5804" s="119" t="s">
        <v>20254</v>
      </c>
    </row>
    <row r="5805" spans="1:16" x14ac:dyDescent="0.25">
      <c r="A5805">
        <v>11450</v>
      </c>
      <c r="B5805" s="119" t="s">
        <v>3275</v>
      </c>
      <c r="C5805">
        <v>50</v>
      </c>
      <c r="E5805">
        <v>595</v>
      </c>
      <c r="F5805">
        <v>2324</v>
      </c>
      <c r="G5805">
        <v>163</v>
      </c>
      <c r="H5805">
        <v>14466</v>
      </c>
      <c r="I5805" s="119" t="s">
        <v>19</v>
      </c>
      <c r="J5805" s="119" t="s">
        <v>222</v>
      </c>
      <c r="K5805" s="1">
        <v>46255.758941458334</v>
      </c>
      <c r="L5805">
        <v>3</v>
      </c>
      <c r="M5805">
        <v>3</v>
      </c>
      <c r="N5805">
        <v>1</v>
      </c>
      <c r="O5805">
        <v>0</v>
      </c>
      <c r="P5805" s="119" t="s">
        <v>20254</v>
      </c>
    </row>
    <row r="5806" spans="1:16" x14ac:dyDescent="0.25">
      <c r="A5806">
        <v>11451</v>
      </c>
      <c r="B5806" s="119" t="s">
        <v>3276</v>
      </c>
      <c r="C5806">
        <v>50</v>
      </c>
      <c r="E5806">
        <v>535</v>
      </c>
      <c r="F5806">
        <v>2171</v>
      </c>
      <c r="G5806">
        <v>101</v>
      </c>
      <c r="H5806">
        <v>9877</v>
      </c>
      <c r="I5806" s="119" t="s">
        <v>19</v>
      </c>
      <c r="J5806" s="119" t="s">
        <v>222</v>
      </c>
      <c r="K5806" s="1">
        <v>46255.758941458334</v>
      </c>
      <c r="L5806">
        <v>2</v>
      </c>
      <c r="M5806">
        <v>2</v>
      </c>
      <c r="N5806">
        <v>1</v>
      </c>
      <c r="O5806">
        <v>0</v>
      </c>
      <c r="P5806" s="119" t="s">
        <v>20254</v>
      </c>
    </row>
    <row r="5807" spans="1:16" x14ac:dyDescent="0.25">
      <c r="A5807">
        <v>11452</v>
      </c>
      <c r="B5807" s="119" t="s">
        <v>3277</v>
      </c>
      <c r="C5807">
        <v>50</v>
      </c>
      <c r="E5807">
        <v>585</v>
      </c>
      <c r="F5807">
        <v>2937</v>
      </c>
      <c r="G5807">
        <v>133</v>
      </c>
      <c r="H5807">
        <v>14734</v>
      </c>
      <c r="I5807" s="119" t="s">
        <v>19</v>
      </c>
      <c r="J5807" s="119" t="s">
        <v>222</v>
      </c>
      <c r="K5807" s="1">
        <v>46255.758941458334</v>
      </c>
      <c r="L5807">
        <v>2</v>
      </c>
      <c r="M5807">
        <v>3</v>
      </c>
      <c r="N5807">
        <v>1</v>
      </c>
      <c r="O5807">
        <v>2</v>
      </c>
      <c r="P5807" s="119" t="s">
        <v>20254</v>
      </c>
    </row>
    <row r="5808" spans="1:16" x14ac:dyDescent="0.25">
      <c r="A5808">
        <v>11454</v>
      </c>
      <c r="B5808" s="119" t="s">
        <v>3278</v>
      </c>
      <c r="C5808">
        <v>50</v>
      </c>
      <c r="E5808">
        <v>650</v>
      </c>
      <c r="F5808">
        <v>4419</v>
      </c>
      <c r="G5808">
        <v>178</v>
      </c>
      <c r="H5808">
        <v>12920</v>
      </c>
      <c r="I5808" s="119" t="s">
        <v>19</v>
      </c>
      <c r="J5808" s="119" t="s">
        <v>222</v>
      </c>
      <c r="K5808" s="1">
        <v>46255.758941458334</v>
      </c>
      <c r="L5808">
        <v>3</v>
      </c>
      <c r="M5808">
        <v>4</v>
      </c>
      <c r="N5808">
        <v>1</v>
      </c>
      <c r="O5808">
        <v>0</v>
      </c>
      <c r="P5808" s="119" t="s">
        <v>20254</v>
      </c>
    </row>
    <row r="5809" spans="1:16" x14ac:dyDescent="0.25">
      <c r="A5809">
        <v>11455</v>
      </c>
      <c r="B5809" s="119" t="s">
        <v>3279</v>
      </c>
      <c r="C5809">
        <v>50</v>
      </c>
      <c r="E5809">
        <v>244</v>
      </c>
      <c r="F5809">
        <v>3690</v>
      </c>
      <c r="G5809">
        <v>164</v>
      </c>
      <c r="H5809">
        <v>12562</v>
      </c>
      <c r="I5809" s="119" t="s">
        <v>19</v>
      </c>
      <c r="J5809" s="119" t="s">
        <v>222</v>
      </c>
      <c r="K5809" s="1">
        <v>46255.758941458334</v>
      </c>
      <c r="L5809">
        <v>2</v>
      </c>
      <c r="M5809">
        <v>4</v>
      </c>
      <c r="N5809">
        <v>1</v>
      </c>
      <c r="O5809">
        <v>1</v>
      </c>
      <c r="P5809" s="119" t="s">
        <v>20254</v>
      </c>
    </row>
    <row r="5810" spans="1:16" x14ac:dyDescent="0.25">
      <c r="A5810">
        <v>11456</v>
      </c>
      <c r="B5810" s="119" t="s">
        <v>3280</v>
      </c>
      <c r="C5810">
        <v>50</v>
      </c>
      <c r="E5810">
        <v>414</v>
      </c>
      <c r="F5810">
        <v>1398</v>
      </c>
      <c r="G5810">
        <v>59</v>
      </c>
      <c r="H5810">
        <v>10289</v>
      </c>
      <c r="I5810" s="119" t="s">
        <v>19</v>
      </c>
      <c r="J5810" s="119" t="s">
        <v>222</v>
      </c>
      <c r="K5810" s="1">
        <v>46255.758941458334</v>
      </c>
      <c r="L5810">
        <v>2</v>
      </c>
      <c r="M5810">
        <v>3</v>
      </c>
      <c r="N5810">
        <v>1</v>
      </c>
      <c r="O5810">
        <v>0</v>
      </c>
      <c r="P5810" s="119" t="s">
        <v>20254</v>
      </c>
    </row>
    <row r="5811" spans="1:16" x14ac:dyDescent="0.25">
      <c r="A5811">
        <v>11457</v>
      </c>
      <c r="B5811" s="119" t="s">
        <v>3275</v>
      </c>
      <c r="C5811">
        <v>35</v>
      </c>
      <c r="E5811">
        <v>1053</v>
      </c>
      <c r="F5811">
        <v>598</v>
      </c>
      <c r="G5811">
        <v>234</v>
      </c>
      <c r="H5811">
        <v>6893</v>
      </c>
      <c r="I5811" s="119" t="s">
        <v>19</v>
      </c>
      <c r="J5811" s="119" t="s">
        <v>222</v>
      </c>
      <c r="K5811" s="1">
        <v>46255.758941458334</v>
      </c>
      <c r="L5811">
        <v>0</v>
      </c>
      <c r="M5811">
        <v>9</v>
      </c>
      <c r="N5811">
        <v>0</v>
      </c>
      <c r="O5811">
        <v>1</v>
      </c>
      <c r="P5811" s="119" t="s">
        <v>20254</v>
      </c>
    </row>
    <row r="5812" spans="1:16" x14ac:dyDescent="0.25">
      <c r="A5812">
        <v>11458</v>
      </c>
      <c r="B5812" s="119" t="s">
        <v>3276</v>
      </c>
      <c r="C5812">
        <v>35</v>
      </c>
      <c r="E5812">
        <v>563</v>
      </c>
      <c r="F5812">
        <v>543</v>
      </c>
      <c r="G5812">
        <v>205</v>
      </c>
      <c r="H5812">
        <v>5697</v>
      </c>
      <c r="I5812" s="119" t="s">
        <v>19</v>
      </c>
      <c r="J5812" s="119" t="s">
        <v>222</v>
      </c>
      <c r="K5812" s="1">
        <v>46255.758941458334</v>
      </c>
      <c r="L5812">
        <v>1</v>
      </c>
      <c r="M5812">
        <v>3</v>
      </c>
      <c r="N5812">
        <v>1</v>
      </c>
      <c r="O5812">
        <v>0</v>
      </c>
      <c r="P5812" s="119" t="s">
        <v>20254</v>
      </c>
    </row>
    <row r="5813" spans="1:16" x14ac:dyDescent="0.25">
      <c r="A5813">
        <v>11459</v>
      </c>
      <c r="B5813" s="119" t="s">
        <v>3277</v>
      </c>
      <c r="C5813">
        <v>35</v>
      </c>
      <c r="E5813">
        <v>194</v>
      </c>
      <c r="F5813">
        <v>1576</v>
      </c>
      <c r="G5813">
        <v>268</v>
      </c>
      <c r="H5813">
        <v>7977</v>
      </c>
      <c r="I5813" s="119" t="s">
        <v>19</v>
      </c>
      <c r="J5813" s="119" t="s">
        <v>222</v>
      </c>
      <c r="K5813" s="1">
        <v>46255.758941458334</v>
      </c>
      <c r="L5813">
        <v>15</v>
      </c>
      <c r="M5813">
        <v>5</v>
      </c>
      <c r="N5813">
        <v>2</v>
      </c>
      <c r="O5813">
        <v>2</v>
      </c>
      <c r="P5813" s="119" t="s">
        <v>20254</v>
      </c>
    </row>
    <row r="5814" spans="1:16" x14ac:dyDescent="0.25">
      <c r="A5814">
        <v>11461</v>
      </c>
      <c r="B5814" s="119" t="s">
        <v>3278</v>
      </c>
      <c r="C5814">
        <v>35</v>
      </c>
      <c r="E5814">
        <v>221</v>
      </c>
      <c r="F5814">
        <v>998</v>
      </c>
      <c r="G5814">
        <v>310</v>
      </c>
      <c r="H5814">
        <v>8697</v>
      </c>
      <c r="I5814" s="119" t="s">
        <v>19</v>
      </c>
      <c r="J5814" s="119" t="s">
        <v>222</v>
      </c>
      <c r="K5814" s="1">
        <v>46255.758941458334</v>
      </c>
      <c r="L5814">
        <v>2</v>
      </c>
      <c r="M5814">
        <v>8</v>
      </c>
      <c r="N5814">
        <v>1</v>
      </c>
      <c r="O5814">
        <v>0</v>
      </c>
      <c r="P5814" s="119" t="s">
        <v>20254</v>
      </c>
    </row>
    <row r="5815" spans="1:16" x14ac:dyDescent="0.25">
      <c r="A5815">
        <v>11462</v>
      </c>
      <c r="B5815" s="119" t="s">
        <v>3279</v>
      </c>
      <c r="C5815">
        <v>35</v>
      </c>
      <c r="E5815">
        <v>400</v>
      </c>
      <c r="F5815">
        <v>794</v>
      </c>
      <c r="G5815">
        <v>85</v>
      </c>
      <c r="H5815">
        <v>7992</v>
      </c>
      <c r="I5815" s="119" t="s">
        <v>19</v>
      </c>
      <c r="J5815" s="119" t="s">
        <v>222</v>
      </c>
      <c r="K5815" s="1">
        <v>46255.758941458334</v>
      </c>
      <c r="L5815">
        <v>1</v>
      </c>
      <c r="M5815">
        <v>3</v>
      </c>
      <c r="N5815">
        <v>0</v>
      </c>
      <c r="O5815">
        <v>1</v>
      </c>
      <c r="P5815" s="119" t="s">
        <v>20254</v>
      </c>
    </row>
    <row r="5816" spans="1:16" x14ac:dyDescent="0.25">
      <c r="A5816">
        <v>11463</v>
      </c>
      <c r="B5816" s="119" t="s">
        <v>3280</v>
      </c>
      <c r="C5816">
        <v>35</v>
      </c>
      <c r="E5816">
        <v>201</v>
      </c>
      <c r="F5816">
        <v>582</v>
      </c>
      <c r="G5816">
        <v>64</v>
      </c>
      <c r="H5816">
        <v>7976</v>
      </c>
      <c r="I5816" s="119" t="s">
        <v>19</v>
      </c>
      <c r="J5816" s="119" t="s">
        <v>222</v>
      </c>
      <c r="K5816" s="1">
        <v>46255.758941458334</v>
      </c>
      <c r="L5816">
        <v>2</v>
      </c>
      <c r="M5816">
        <v>3</v>
      </c>
      <c r="N5816">
        <v>2</v>
      </c>
      <c r="O5816">
        <v>1</v>
      </c>
      <c r="P5816" s="119" t="s">
        <v>20254</v>
      </c>
    </row>
    <row r="5817" spans="1:16" x14ac:dyDescent="0.25">
      <c r="A5817">
        <v>11464</v>
      </c>
      <c r="B5817" s="119" t="s">
        <v>3137</v>
      </c>
      <c r="C5817">
        <v>65</v>
      </c>
      <c r="E5817">
        <v>564</v>
      </c>
      <c r="F5817">
        <v>888</v>
      </c>
      <c r="G5817">
        <v>211</v>
      </c>
      <c r="H5817">
        <v>20942</v>
      </c>
      <c r="I5817" s="119" t="s">
        <v>19</v>
      </c>
      <c r="J5817" s="119" t="s">
        <v>222</v>
      </c>
      <c r="K5817" s="1">
        <v>46255.758941458334</v>
      </c>
      <c r="L5817">
        <v>0</v>
      </c>
      <c r="M5817">
        <v>0</v>
      </c>
      <c r="N5817">
        <v>0</v>
      </c>
      <c r="O5817">
        <v>0</v>
      </c>
      <c r="P5817" s="119" t="s">
        <v>20254</v>
      </c>
    </row>
    <row r="5818" spans="1:16" x14ac:dyDescent="0.25">
      <c r="A5818">
        <v>11465</v>
      </c>
      <c r="B5818" s="119" t="s">
        <v>3138</v>
      </c>
      <c r="C5818">
        <v>65</v>
      </c>
      <c r="E5818">
        <v>343</v>
      </c>
      <c r="F5818">
        <v>351</v>
      </c>
      <c r="G5818">
        <v>85</v>
      </c>
      <c r="H5818">
        <v>5552</v>
      </c>
      <c r="I5818" s="119" t="s">
        <v>19</v>
      </c>
      <c r="J5818" s="119" t="s">
        <v>222</v>
      </c>
      <c r="K5818" s="1">
        <v>46255.758941458334</v>
      </c>
      <c r="L5818">
        <v>1</v>
      </c>
      <c r="M5818">
        <v>1</v>
      </c>
      <c r="N5818">
        <v>0</v>
      </c>
      <c r="O5818">
        <v>0</v>
      </c>
      <c r="P5818" s="119" t="s">
        <v>20254</v>
      </c>
    </row>
    <row r="5819" spans="1:16" x14ac:dyDescent="0.25">
      <c r="A5819">
        <v>11467</v>
      </c>
      <c r="B5819" s="119" t="s">
        <v>3142</v>
      </c>
      <c r="C5819">
        <v>65</v>
      </c>
      <c r="E5819">
        <v>606</v>
      </c>
      <c r="F5819">
        <v>642</v>
      </c>
      <c r="G5819">
        <v>106</v>
      </c>
      <c r="H5819">
        <v>7124</v>
      </c>
      <c r="I5819" s="119" t="s">
        <v>19</v>
      </c>
      <c r="J5819" s="119" t="s">
        <v>222</v>
      </c>
      <c r="K5819" s="1">
        <v>46255.758941458334</v>
      </c>
      <c r="L5819">
        <v>45</v>
      </c>
      <c r="M5819">
        <v>1</v>
      </c>
      <c r="N5819">
        <v>0</v>
      </c>
      <c r="O5819">
        <v>0</v>
      </c>
      <c r="P5819" s="119" t="s">
        <v>20254</v>
      </c>
    </row>
    <row r="5820" spans="1:16" x14ac:dyDescent="0.25">
      <c r="A5820">
        <v>11468</v>
      </c>
      <c r="B5820" s="119" t="s">
        <v>3139</v>
      </c>
      <c r="C5820">
        <v>65</v>
      </c>
      <c r="E5820">
        <v>589</v>
      </c>
      <c r="F5820">
        <v>1424</v>
      </c>
      <c r="G5820">
        <v>342</v>
      </c>
      <c r="H5820">
        <v>12393</v>
      </c>
      <c r="I5820" s="119" t="s">
        <v>19</v>
      </c>
      <c r="J5820" s="119" t="s">
        <v>222</v>
      </c>
      <c r="K5820" s="1">
        <v>46255.758941458334</v>
      </c>
      <c r="L5820">
        <v>71</v>
      </c>
      <c r="M5820">
        <v>6</v>
      </c>
      <c r="N5820">
        <v>0</v>
      </c>
      <c r="O5820">
        <v>0</v>
      </c>
      <c r="P5820" s="119" t="s">
        <v>20254</v>
      </c>
    </row>
    <row r="5821" spans="1:16" x14ac:dyDescent="0.25">
      <c r="A5821">
        <v>11469</v>
      </c>
      <c r="B5821" s="119" t="s">
        <v>3140</v>
      </c>
      <c r="C5821">
        <v>65</v>
      </c>
      <c r="E5821">
        <v>1081</v>
      </c>
      <c r="F5821">
        <v>2002</v>
      </c>
      <c r="G5821">
        <v>156</v>
      </c>
      <c r="H5821">
        <v>14347</v>
      </c>
      <c r="I5821" s="119" t="s">
        <v>19</v>
      </c>
      <c r="J5821" s="119" t="s">
        <v>222</v>
      </c>
      <c r="K5821" s="1">
        <v>46255.758941458334</v>
      </c>
      <c r="L5821">
        <v>9</v>
      </c>
      <c r="M5821">
        <v>3</v>
      </c>
      <c r="N5821">
        <v>1</v>
      </c>
      <c r="O5821">
        <v>1</v>
      </c>
      <c r="P5821" s="119" t="s">
        <v>20254</v>
      </c>
    </row>
    <row r="5822" spans="1:16" x14ac:dyDescent="0.25">
      <c r="A5822">
        <v>11470</v>
      </c>
      <c r="B5822" s="119" t="s">
        <v>3141</v>
      </c>
      <c r="C5822">
        <v>65</v>
      </c>
      <c r="E5822">
        <v>460</v>
      </c>
      <c r="F5822">
        <v>877</v>
      </c>
      <c r="G5822">
        <v>152</v>
      </c>
      <c r="H5822">
        <v>5965</v>
      </c>
      <c r="I5822" s="119" t="s">
        <v>19</v>
      </c>
      <c r="J5822" s="119" t="s">
        <v>222</v>
      </c>
      <c r="K5822" s="1">
        <v>46255.758941458334</v>
      </c>
      <c r="L5822">
        <v>1</v>
      </c>
      <c r="M5822">
        <v>2</v>
      </c>
      <c r="N5822">
        <v>0</v>
      </c>
      <c r="O5822">
        <v>0</v>
      </c>
      <c r="P5822" s="119" t="s">
        <v>20254</v>
      </c>
    </row>
    <row r="5823" spans="1:16" x14ac:dyDescent="0.25">
      <c r="A5823">
        <v>11471</v>
      </c>
      <c r="B5823" s="119" t="s">
        <v>3281</v>
      </c>
      <c r="C5823">
        <v>50</v>
      </c>
      <c r="E5823">
        <v>374</v>
      </c>
      <c r="F5823">
        <v>3140</v>
      </c>
      <c r="G5823">
        <v>120</v>
      </c>
      <c r="H5823">
        <v>12994</v>
      </c>
      <c r="I5823" s="119" t="s">
        <v>19</v>
      </c>
      <c r="J5823" s="119" t="s">
        <v>222</v>
      </c>
      <c r="K5823" s="1">
        <v>46255.758941458334</v>
      </c>
      <c r="L5823">
        <v>3</v>
      </c>
      <c r="M5823">
        <v>4</v>
      </c>
      <c r="N5823">
        <v>1</v>
      </c>
      <c r="O5823">
        <v>0</v>
      </c>
      <c r="P5823" s="119" t="s">
        <v>20254</v>
      </c>
    </row>
    <row r="5824" spans="1:16" x14ac:dyDescent="0.25">
      <c r="A5824">
        <v>11472</v>
      </c>
      <c r="B5824" s="119" t="s">
        <v>3282</v>
      </c>
      <c r="C5824">
        <v>50</v>
      </c>
      <c r="E5824">
        <v>185</v>
      </c>
      <c r="F5824">
        <v>324</v>
      </c>
      <c r="G5824">
        <v>53</v>
      </c>
      <c r="H5824">
        <v>17997</v>
      </c>
      <c r="I5824" s="119" t="s">
        <v>19</v>
      </c>
      <c r="J5824" s="119" t="s">
        <v>222</v>
      </c>
      <c r="K5824" s="1">
        <v>46255.758941458334</v>
      </c>
      <c r="L5824">
        <v>2</v>
      </c>
      <c r="M5824">
        <v>7</v>
      </c>
      <c r="N5824">
        <v>1</v>
      </c>
      <c r="O5824">
        <v>5</v>
      </c>
      <c r="P5824" s="119" t="s">
        <v>20254</v>
      </c>
    </row>
    <row r="5825" spans="1:16" x14ac:dyDescent="0.25">
      <c r="A5825">
        <v>11473</v>
      </c>
      <c r="B5825" s="119" t="s">
        <v>3283</v>
      </c>
      <c r="C5825">
        <v>50</v>
      </c>
      <c r="E5825">
        <v>58</v>
      </c>
      <c r="F5825">
        <v>4797</v>
      </c>
      <c r="G5825">
        <v>154</v>
      </c>
      <c r="H5825">
        <v>21082</v>
      </c>
      <c r="I5825" s="119" t="s">
        <v>19</v>
      </c>
      <c r="J5825" s="119" t="s">
        <v>222</v>
      </c>
      <c r="K5825" s="1">
        <v>46255.758941458334</v>
      </c>
      <c r="L5825">
        <v>3</v>
      </c>
      <c r="M5825">
        <v>3</v>
      </c>
      <c r="N5825">
        <v>1</v>
      </c>
      <c r="O5825">
        <v>2</v>
      </c>
      <c r="P5825" s="119" t="s">
        <v>20254</v>
      </c>
    </row>
    <row r="5826" spans="1:16" x14ac:dyDescent="0.25">
      <c r="A5826">
        <v>11475</v>
      </c>
      <c r="B5826" s="119" t="s">
        <v>3284</v>
      </c>
      <c r="C5826">
        <v>50</v>
      </c>
      <c r="E5826">
        <v>33</v>
      </c>
      <c r="F5826">
        <v>1124</v>
      </c>
      <c r="G5826">
        <v>231</v>
      </c>
      <c r="H5826">
        <v>12425</v>
      </c>
      <c r="I5826" s="119" t="s">
        <v>19</v>
      </c>
      <c r="J5826" s="119" t="s">
        <v>222</v>
      </c>
      <c r="K5826" s="1">
        <v>46255.758941458334</v>
      </c>
      <c r="L5826">
        <v>3</v>
      </c>
      <c r="M5826">
        <v>5</v>
      </c>
      <c r="N5826">
        <v>1</v>
      </c>
      <c r="O5826">
        <v>1</v>
      </c>
      <c r="P5826" s="119" t="s">
        <v>20254</v>
      </c>
    </row>
    <row r="5827" spans="1:16" x14ac:dyDescent="0.25">
      <c r="A5827">
        <v>11476</v>
      </c>
      <c r="B5827" s="119" t="s">
        <v>3285</v>
      </c>
      <c r="C5827">
        <v>50</v>
      </c>
      <c r="E5827">
        <v>308</v>
      </c>
      <c r="F5827">
        <v>1403</v>
      </c>
      <c r="G5827">
        <v>129</v>
      </c>
      <c r="H5827">
        <v>13024</v>
      </c>
      <c r="I5827" s="119" t="s">
        <v>19</v>
      </c>
      <c r="J5827" s="119" t="s">
        <v>222</v>
      </c>
      <c r="K5827" s="1">
        <v>46255.758941458334</v>
      </c>
      <c r="L5827">
        <v>2</v>
      </c>
      <c r="M5827">
        <v>2</v>
      </c>
      <c r="N5827">
        <v>1</v>
      </c>
      <c r="O5827">
        <v>0</v>
      </c>
      <c r="P5827" s="119" t="s">
        <v>20254</v>
      </c>
    </row>
    <row r="5828" spans="1:16" x14ac:dyDescent="0.25">
      <c r="A5828">
        <v>11477</v>
      </c>
      <c r="B5828" s="119" t="s">
        <v>3286</v>
      </c>
      <c r="C5828">
        <v>50</v>
      </c>
      <c r="E5828">
        <v>632</v>
      </c>
      <c r="F5828">
        <v>263</v>
      </c>
      <c r="G5828">
        <v>122</v>
      </c>
      <c r="H5828">
        <v>12229</v>
      </c>
      <c r="I5828" s="119" t="s">
        <v>19</v>
      </c>
      <c r="J5828" s="119" t="s">
        <v>222</v>
      </c>
      <c r="K5828" s="1">
        <v>46255.758941458334</v>
      </c>
      <c r="L5828">
        <v>3</v>
      </c>
      <c r="M5828">
        <v>3</v>
      </c>
      <c r="N5828">
        <v>1</v>
      </c>
      <c r="O5828">
        <v>0</v>
      </c>
      <c r="P5828" s="119" t="s">
        <v>20254</v>
      </c>
    </row>
    <row r="5829" spans="1:16" x14ac:dyDescent="0.25">
      <c r="A5829">
        <v>11478</v>
      </c>
      <c r="B5829" s="119" t="s">
        <v>3281</v>
      </c>
      <c r="C5829">
        <v>35</v>
      </c>
      <c r="E5829">
        <v>380</v>
      </c>
      <c r="F5829">
        <v>610</v>
      </c>
      <c r="G5829">
        <v>489</v>
      </c>
      <c r="H5829">
        <v>7773</v>
      </c>
      <c r="I5829" s="119" t="s">
        <v>19</v>
      </c>
      <c r="J5829" s="119" t="s">
        <v>222</v>
      </c>
      <c r="K5829" s="1">
        <v>46255.758941458334</v>
      </c>
      <c r="L5829">
        <v>2</v>
      </c>
      <c r="M5829">
        <v>4</v>
      </c>
      <c r="N5829">
        <v>1</v>
      </c>
      <c r="O5829">
        <v>0</v>
      </c>
      <c r="P5829" s="119" t="s">
        <v>20254</v>
      </c>
    </row>
    <row r="5830" spans="1:16" x14ac:dyDescent="0.25">
      <c r="A5830">
        <v>11479</v>
      </c>
      <c r="B5830" s="119" t="s">
        <v>3282</v>
      </c>
      <c r="C5830">
        <v>35</v>
      </c>
      <c r="E5830">
        <v>79</v>
      </c>
      <c r="F5830">
        <v>292</v>
      </c>
      <c r="G5830">
        <v>249</v>
      </c>
      <c r="H5830">
        <v>6987</v>
      </c>
      <c r="I5830" s="119" t="s">
        <v>19</v>
      </c>
      <c r="J5830" s="119" t="s">
        <v>222</v>
      </c>
      <c r="K5830" s="1">
        <v>46255.758941458334</v>
      </c>
      <c r="L5830">
        <v>2</v>
      </c>
      <c r="M5830">
        <v>3</v>
      </c>
      <c r="N5830">
        <v>1</v>
      </c>
      <c r="O5830">
        <v>0</v>
      </c>
      <c r="P5830" s="119" t="s">
        <v>20254</v>
      </c>
    </row>
    <row r="5831" spans="1:16" x14ac:dyDescent="0.25">
      <c r="A5831">
        <v>11480</v>
      </c>
      <c r="B5831" s="119" t="s">
        <v>3283</v>
      </c>
      <c r="C5831">
        <v>35</v>
      </c>
      <c r="E5831">
        <v>540</v>
      </c>
      <c r="F5831">
        <v>199</v>
      </c>
      <c r="G5831">
        <v>241</v>
      </c>
      <c r="H5831">
        <v>9347</v>
      </c>
      <c r="I5831" s="119" t="s">
        <v>19</v>
      </c>
      <c r="J5831" s="119" t="s">
        <v>222</v>
      </c>
      <c r="K5831" s="1">
        <v>46255.758941458334</v>
      </c>
      <c r="L5831">
        <v>7</v>
      </c>
      <c r="M5831">
        <v>8</v>
      </c>
      <c r="N5831">
        <v>1</v>
      </c>
      <c r="O5831">
        <v>2</v>
      </c>
      <c r="P5831" s="119" t="s">
        <v>20254</v>
      </c>
    </row>
    <row r="5832" spans="1:16" x14ac:dyDescent="0.25">
      <c r="A5832">
        <v>11482</v>
      </c>
      <c r="B5832" s="119" t="s">
        <v>3284</v>
      </c>
      <c r="C5832">
        <v>35</v>
      </c>
      <c r="E5832">
        <v>220</v>
      </c>
      <c r="F5832">
        <v>1158</v>
      </c>
      <c r="G5832">
        <v>509</v>
      </c>
      <c r="H5832">
        <v>8951</v>
      </c>
      <c r="I5832" s="119" t="s">
        <v>19</v>
      </c>
      <c r="J5832" s="119" t="s">
        <v>222</v>
      </c>
      <c r="K5832" s="1">
        <v>46255.758941458334</v>
      </c>
      <c r="L5832">
        <v>1</v>
      </c>
      <c r="M5832">
        <v>10</v>
      </c>
      <c r="N5832">
        <v>0</v>
      </c>
      <c r="O5832">
        <v>1</v>
      </c>
      <c r="P5832" s="119" t="s">
        <v>20254</v>
      </c>
    </row>
    <row r="5833" spans="1:16" x14ac:dyDescent="0.25">
      <c r="A5833">
        <v>11483</v>
      </c>
      <c r="B5833" s="119" t="s">
        <v>3285</v>
      </c>
      <c r="C5833">
        <v>35</v>
      </c>
      <c r="E5833">
        <v>181</v>
      </c>
      <c r="F5833">
        <v>688</v>
      </c>
      <c r="G5833">
        <v>275</v>
      </c>
      <c r="H5833">
        <v>7985</v>
      </c>
      <c r="I5833" s="119" t="s">
        <v>19</v>
      </c>
      <c r="J5833" s="119" t="s">
        <v>222</v>
      </c>
      <c r="K5833" s="1">
        <v>46255.758941458334</v>
      </c>
      <c r="L5833">
        <v>15</v>
      </c>
      <c r="M5833">
        <v>3</v>
      </c>
      <c r="N5833">
        <v>0</v>
      </c>
      <c r="O5833">
        <v>1</v>
      </c>
      <c r="P5833" s="119" t="s">
        <v>20254</v>
      </c>
    </row>
    <row r="5834" spans="1:16" x14ac:dyDescent="0.25">
      <c r="A5834">
        <v>11484</v>
      </c>
      <c r="B5834" s="119" t="s">
        <v>3286</v>
      </c>
      <c r="C5834">
        <v>35</v>
      </c>
      <c r="E5834">
        <v>250</v>
      </c>
      <c r="F5834">
        <v>1177</v>
      </c>
      <c r="G5834">
        <v>179</v>
      </c>
      <c r="H5834">
        <v>9400</v>
      </c>
      <c r="I5834" s="119" t="s">
        <v>19</v>
      </c>
      <c r="J5834" s="119" t="s">
        <v>222</v>
      </c>
      <c r="K5834" s="1">
        <v>46255.758941458334</v>
      </c>
      <c r="L5834">
        <v>0</v>
      </c>
      <c r="M5834">
        <v>2</v>
      </c>
      <c r="N5834">
        <v>0</v>
      </c>
      <c r="O5834">
        <v>1</v>
      </c>
      <c r="P5834" s="119" t="s">
        <v>20254</v>
      </c>
    </row>
    <row r="5835" spans="1:16" x14ac:dyDescent="0.25">
      <c r="A5835">
        <v>11485</v>
      </c>
      <c r="B5835" s="119" t="s">
        <v>3185</v>
      </c>
      <c r="C5835">
        <v>65</v>
      </c>
      <c r="E5835">
        <v>193</v>
      </c>
      <c r="F5835">
        <v>935</v>
      </c>
      <c r="G5835">
        <v>77</v>
      </c>
      <c r="H5835">
        <v>12988</v>
      </c>
      <c r="I5835" s="119" t="s">
        <v>19</v>
      </c>
      <c r="J5835" s="119" t="s">
        <v>222</v>
      </c>
      <c r="K5835" s="1">
        <v>46255.758941458334</v>
      </c>
      <c r="L5835">
        <v>1</v>
      </c>
      <c r="M5835">
        <v>0</v>
      </c>
      <c r="N5835">
        <v>0</v>
      </c>
      <c r="O5835">
        <v>0</v>
      </c>
      <c r="P5835" s="119" t="s">
        <v>20254</v>
      </c>
    </row>
    <row r="5836" spans="1:16" x14ac:dyDescent="0.25">
      <c r="A5836">
        <v>11486</v>
      </c>
      <c r="B5836" s="119" t="s">
        <v>3186</v>
      </c>
      <c r="C5836">
        <v>65</v>
      </c>
      <c r="E5836">
        <v>128</v>
      </c>
      <c r="F5836">
        <v>3004</v>
      </c>
      <c r="G5836">
        <v>105</v>
      </c>
      <c r="H5836">
        <v>12497</v>
      </c>
      <c r="I5836" s="119" t="s">
        <v>19</v>
      </c>
      <c r="J5836" s="119" t="s">
        <v>222</v>
      </c>
      <c r="K5836" s="1">
        <v>46255.758941458334</v>
      </c>
      <c r="L5836">
        <v>2</v>
      </c>
      <c r="M5836">
        <v>0</v>
      </c>
      <c r="N5836">
        <v>0</v>
      </c>
      <c r="O5836">
        <v>0</v>
      </c>
      <c r="P5836" s="119" t="s">
        <v>20254</v>
      </c>
    </row>
    <row r="5837" spans="1:16" x14ac:dyDescent="0.25">
      <c r="A5837">
        <v>11488</v>
      </c>
      <c r="B5837" s="119" t="s">
        <v>3190</v>
      </c>
      <c r="C5837">
        <v>65</v>
      </c>
      <c r="E5837">
        <v>139</v>
      </c>
      <c r="F5837">
        <v>1534</v>
      </c>
      <c r="G5837">
        <v>86</v>
      </c>
      <c r="H5837">
        <v>7886</v>
      </c>
      <c r="I5837" s="119" t="s">
        <v>19</v>
      </c>
      <c r="J5837" s="119" t="s">
        <v>222</v>
      </c>
      <c r="K5837" s="1">
        <v>46255.758941458334</v>
      </c>
      <c r="L5837">
        <v>1</v>
      </c>
      <c r="M5837">
        <v>1</v>
      </c>
      <c r="N5837">
        <v>0</v>
      </c>
      <c r="O5837">
        <v>0</v>
      </c>
      <c r="P5837" s="119" t="s">
        <v>20254</v>
      </c>
    </row>
    <row r="5838" spans="1:16" x14ac:dyDescent="0.25">
      <c r="A5838">
        <v>11489</v>
      </c>
      <c r="B5838" s="119" t="s">
        <v>3187</v>
      </c>
      <c r="C5838">
        <v>65</v>
      </c>
      <c r="E5838">
        <v>364</v>
      </c>
      <c r="F5838">
        <v>2094</v>
      </c>
      <c r="G5838">
        <v>231</v>
      </c>
      <c r="H5838">
        <v>14949</v>
      </c>
      <c r="I5838" s="119" t="s">
        <v>19</v>
      </c>
      <c r="J5838" s="119" t="s">
        <v>222</v>
      </c>
      <c r="K5838" s="1">
        <v>46255.758941458334</v>
      </c>
      <c r="L5838">
        <v>5</v>
      </c>
      <c r="M5838">
        <v>8</v>
      </c>
      <c r="N5838">
        <v>1</v>
      </c>
      <c r="O5838">
        <v>1</v>
      </c>
      <c r="P5838" s="119" t="s">
        <v>20254</v>
      </c>
    </row>
    <row r="5839" spans="1:16" x14ac:dyDescent="0.25">
      <c r="A5839">
        <v>11490</v>
      </c>
      <c r="B5839" s="119" t="s">
        <v>3188</v>
      </c>
      <c r="C5839">
        <v>65</v>
      </c>
      <c r="E5839">
        <v>259</v>
      </c>
      <c r="F5839">
        <v>353</v>
      </c>
      <c r="G5839">
        <v>109</v>
      </c>
      <c r="H5839">
        <v>7539</v>
      </c>
      <c r="I5839" s="119" t="s">
        <v>19</v>
      </c>
      <c r="J5839" s="119" t="s">
        <v>222</v>
      </c>
      <c r="K5839" s="1">
        <v>46255.758941458334</v>
      </c>
      <c r="L5839">
        <v>2</v>
      </c>
      <c r="M5839">
        <v>1</v>
      </c>
      <c r="N5839">
        <v>1</v>
      </c>
      <c r="O5839">
        <v>0</v>
      </c>
      <c r="P5839" s="119" t="s">
        <v>20254</v>
      </c>
    </row>
    <row r="5840" spans="1:16" x14ac:dyDescent="0.25">
      <c r="A5840">
        <v>11491</v>
      </c>
      <c r="B5840" s="119" t="s">
        <v>3189</v>
      </c>
      <c r="C5840">
        <v>65</v>
      </c>
      <c r="E5840">
        <v>323</v>
      </c>
      <c r="F5840">
        <v>1570</v>
      </c>
      <c r="G5840">
        <v>118</v>
      </c>
      <c r="H5840">
        <v>7067</v>
      </c>
      <c r="I5840" s="119" t="s">
        <v>19</v>
      </c>
      <c r="J5840" s="119" t="s">
        <v>222</v>
      </c>
      <c r="K5840" s="1">
        <v>46255.758941458334</v>
      </c>
      <c r="L5840">
        <v>1</v>
      </c>
      <c r="M5840">
        <v>2</v>
      </c>
      <c r="N5840">
        <v>0</v>
      </c>
      <c r="O5840">
        <v>0</v>
      </c>
      <c r="P5840" s="119" t="s">
        <v>20254</v>
      </c>
    </row>
    <row r="5841" spans="1:16" x14ac:dyDescent="0.25">
      <c r="A5841">
        <v>11492</v>
      </c>
      <c r="B5841" s="119" t="s">
        <v>3287</v>
      </c>
      <c r="C5841">
        <v>50</v>
      </c>
      <c r="E5841">
        <v>431</v>
      </c>
      <c r="F5841">
        <v>1897</v>
      </c>
      <c r="G5841">
        <v>256</v>
      </c>
      <c r="H5841">
        <v>6081</v>
      </c>
      <c r="I5841" s="119" t="s">
        <v>19</v>
      </c>
      <c r="J5841" s="119" t="s">
        <v>222</v>
      </c>
      <c r="K5841" s="1">
        <v>46255.758941458334</v>
      </c>
      <c r="L5841">
        <v>4</v>
      </c>
      <c r="M5841">
        <v>3</v>
      </c>
      <c r="N5841">
        <v>1</v>
      </c>
      <c r="O5841">
        <v>0</v>
      </c>
      <c r="P5841" s="119" t="s">
        <v>20254</v>
      </c>
    </row>
    <row r="5842" spans="1:16" x14ac:dyDescent="0.25">
      <c r="A5842">
        <v>11493</v>
      </c>
      <c r="B5842" s="119" t="s">
        <v>3288</v>
      </c>
      <c r="C5842">
        <v>50</v>
      </c>
      <c r="E5842">
        <v>169</v>
      </c>
      <c r="F5842">
        <v>2548</v>
      </c>
      <c r="G5842">
        <v>133</v>
      </c>
      <c r="H5842">
        <v>9457</v>
      </c>
      <c r="I5842" s="119" t="s">
        <v>19</v>
      </c>
      <c r="J5842" s="119" t="s">
        <v>222</v>
      </c>
      <c r="K5842" s="1">
        <v>46255.758941458334</v>
      </c>
      <c r="L5842">
        <v>3</v>
      </c>
      <c r="M5842">
        <v>3</v>
      </c>
      <c r="N5842">
        <v>1</v>
      </c>
      <c r="O5842">
        <v>0</v>
      </c>
      <c r="P5842" s="119" t="s">
        <v>20254</v>
      </c>
    </row>
    <row r="5843" spans="1:16" x14ac:dyDescent="0.25">
      <c r="A5843">
        <v>11494</v>
      </c>
      <c r="B5843" s="119" t="s">
        <v>3289</v>
      </c>
      <c r="C5843">
        <v>50</v>
      </c>
      <c r="E5843">
        <v>772</v>
      </c>
      <c r="F5843">
        <v>3587</v>
      </c>
      <c r="G5843">
        <v>49</v>
      </c>
      <c r="H5843">
        <v>20402</v>
      </c>
      <c r="I5843" s="119" t="s">
        <v>19</v>
      </c>
      <c r="J5843" s="119" t="s">
        <v>222</v>
      </c>
      <c r="K5843" s="1">
        <v>46255.758941458334</v>
      </c>
      <c r="L5843">
        <v>4</v>
      </c>
      <c r="M5843">
        <v>3</v>
      </c>
      <c r="N5843">
        <v>1</v>
      </c>
      <c r="O5843">
        <v>2</v>
      </c>
      <c r="P5843" s="119" t="s">
        <v>20254</v>
      </c>
    </row>
    <row r="5844" spans="1:16" x14ac:dyDescent="0.25">
      <c r="A5844">
        <v>11496</v>
      </c>
      <c r="B5844" s="119" t="s">
        <v>3290</v>
      </c>
      <c r="C5844">
        <v>50</v>
      </c>
      <c r="E5844">
        <v>79</v>
      </c>
      <c r="F5844">
        <v>4200</v>
      </c>
      <c r="G5844">
        <v>313</v>
      </c>
      <c r="H5844">
        <v>10945</v>
      </c>
      <c r="I5844" s="119" t="s">
        <v>19</v>
      </c>
      <c r="J5844" s="119" t="s">
        <v>222</v>
      </c>
      <c r="K5844" s="1">
        <v>46255.758941458334</v>
      </c>
      <c r="L5844">
        <v>7</v>
      </c>
      <c r="M5844">
        <v>4</v>
      </c>
      <c r="N5844">
        <v>1</v>
      </c>
      <c r="O5844">
        <v>1</v>
      </c>
      <c r="P5844" s="119" t="s">
        <v>20254</v>
      </c>
    </row>
    <row r="5845" spans="1:16" x14ac:dyDescent="0.25">
      <c r="A5845">
        <v>11497</v>
      </c>
      <c r="B5845" s="119" t="s">
        <v>3291</v>
      </c>
      <c r="C5845">
        <v>50</v>
      </c>
      <c r="E5845">
        <v>262</v>
      </c>
      <c r="F5845">
        <v>2240</v>
      </c>
      <c r="G5845">
        <v>159</v>
      </c>
      <c r="H5845">
        <v>10036</v>
      </c>
      <c r="I5845" s="119" t="s">
        <v>19</v>
      </c>
      <c r="J5845" s="119" t="s">
        <v>222</v>
      </c>
      <c r="K5845" s="1">
        <v>46255.758941458334</v>
      </c>
      <c r="L5845">
        <v>3</v>
      </c>
      <c r="M5845">
        <v>4</v>
      </c>
      <c r="N5845">
        <v>1</v>
      </c>
      <c r="O5845">
        <v>0</v>
      </c>
      <c r="P5845" s="119" t="s">
        <v>20254</v>
      </c>
    </row>
    <row r="5846" spans="1:16" x14ac:dyDescent="0.25">
      <c r="A5846">
        <v>11498</v>
      </c>
      <c r="B5846" s="119" t="s">
        <v>3292</v>
      </c>
      <c r="C5846">
        <v>50</v>
      </c>
      <c r="E5846">
        <v>361</v>
      </c>
      <c r="F5846">
        <v>2109</v>
      </c>
      <c r="G5846">
        <v>110</v>
      </c>
      <c r="H5846">
        <v>11100</v>
      </c>
      <c r="I5846" s="119" t="s">
        <v>19</v>
      </c>
      <c r="J5846" s="119" t="s">
        <v>222</v>
      </c>
      <c r="K5846" s="1">
        <v>46255.758941458334</v>
      </c>
      <c r="L5846">
        <v>3</v>
      </c>
      <c r="M5846">
        <v>2</v>
      </c>
      <c r="N5846">
        <v>1</v>
      </c>
      <c r="O5846">
        <v>0</v>
      </c>
      <c r="P5846" s="119" t="s">
        <v>20254</v>
      </c>
    </row>
    <row r="5847" spans="1:16" x14ac:dyDescent="0.25">
      <c r="A5847">
        <v>11499</v>
      </c>
      <c r="B5847" s="119" t="s">
        <v>3287</v>
      </c>
      <c r="C5847">
        <v>35</v>
      </c>
      <c r="E5847">
        <v>418</v>
      </c>
      <c r="F5847">
        <v>863</v>
      </c>
      <c r="G5847">
        <v>178</v>
      </c>
      <c r="H5847">
        <v>6389</v>
      </c>
      <c r="I5847" s="119" t="s">
        <v>19</v>
      </c>
      <c r="J5847" s="119" t="s">
        <v>222</v>
      </c>
      <c r="K5847" s="1">
        <v>46255.758941458334</v>
      </c>
      <c r="L5847">
        <v>1</v>
      </c>
      <c r="M5847">
        <v>6</v>
      </c>
      <c r="N5847">
        <v>1</v>
      </c>
      <c r="O5847">
        <v>0</v>
      </c>
      <c r="P5847" s="119" t="s">
        <v>20254</v>
      </c>
    </row>
    <row r="5848" spans="1:16" x14ac:dyDescent="0.25">
      <c r="A5848">
        <v>11500</v>
      </c>
      <c r="B5848" s="119" t="s">
        <v>3288</v>
      </c>
      <c r="C5848">
        <v>35</v>
      </c>
      <c r="E5848">
        <v>67</v>
      </c>
      <c r="F5848">
        <v>1011</v>
      </c>
      <c r="G5848">
        <v>213</v>
      </c>
      <c r="H5848">
        <v>5999</v>
      </c>
      <c r="I5848" s="119" t="s">
        <v>19</v>
      </c>
      <c r="J5848" s="119" t="s">
        <v>222</v>
      </c>
      <c r="K5848" s="1">
        <v>46255.758941458334</v>
      </c>
      <c r="L5848">
        <v>2</v>
      </c>
      <c r="M5848">
        <v>3</v>
      </c>
      <c r="N5848">
        <v>2</v>
      </c>
      <c r="O5848">
        <v>0</v>
      </c>
      <c r="P5848" s="119" t="s">
        <v>20254</v>
      </c>
    </row>
    <row r="5849" spans="1:16" x14ac:dyDescent="0.25">
      <c r="A5849">
        <v>11501</v>
      </c>
      <c r="B5849" s="119" t="s">
        <v>3289</v>
      </c>
      <c r="C5849">
        <v>35</v>
      </c>
      <c r="E5849">
        <v>520</v>
      </c>
      <c r="F5849">
        <v>939</v>
      </c>
      <c r="G5849">
        <v>183</v>
      </c>
      <c r="H5849">
        <v>9592</v>
      </c>
      <c r="I5849" s="119" t="s">
        <v>19</v>
      </c>
      <c r="J5849" s="119" t="s">
        <v>222</v>
      </c>
      <c r="K5849" s="1">
        <v>46255.758941458334</v>
      </c>
      <c r="L5849">
        <v>8</v>
      </c>
      <c r="M5849">
        <v>8</v>
      </c>
      <c r="N5849">
        <v>1</v>
      </c>
      <c r="O5849">
        <v>3</v>
      </c>
      <c r="P5849" s="119" t="s">
        <v>20254</v>
      </c>
    </row>
    <row r="5850" spans="1:16" x14ac:dyDescent="0.25">
      <c r="A5850">
        <v>11503</v>
      </c>
      <c r="B5850" s="119" t="s">
        <v>3290</v>
      </c>
      <c r="C5850">
        <v>35</v>
      </c>
      <c r="E5850">
        <v>414</v>
      </c>
      <c r="F5850">
        <v>858</v>
      </c>
      <c r="G5850">
        <v>383</v>
      </c>
      <c r="H5850">
        <v>7890</v>
      </c>
      <c r="I5850" s="119" t="s">
        <v>19</v>
      </c>
      <c r="J5850" s="119" t="s">
        <v>222</v>
      </c>
      <c r="K5850" s="1">
        <v>46255.758941458334</v>
      </c>
      <c r="L5850">
        <v>3</v>
      </c>
      <c r="M5850">
        <v>9</v>
      </c>
      <c r="N5850">
        <v>2</v>
      </c>
      <c r="O5850">
        <v>0</v>
      </c>
      <c r="P5850" s="119" t="s">
        <v>20254</v>
      </c>
    </row>
    <row r="5851" spans="1:16" x14ac:dyDescent="0.25">
      <c r="A5851">
        <v>11504</v>
      </c>
      <c r="B5851" s="119" t="s">
        <v>3291</v>
      </c>
      <c r="C5851">
        <v>35</v>
      </c>
      <c r="E5851">
        <v>70</v>
      </c>
      <c r="F5851">
        <v>299</v>
      </c>
      <c r="G5851">
        <v>327</v>
      </c>
      <c r="H5851">
        <v>6897</v>
      </c>
      <c r="I5851" s="119" t="s">
        <v>19</v>
      </c>
      <c r="J5851" s="119" t="s">
        <v>222</v>
      </c>
      <c r="K5851" s="1">
        <v>46255.758941458334</v>
      </c>
      <c r="L5851">
        <v>4</v>
      </c>
      <c r="M5851">
        <v>3</v>
      </c>
      <c r="N5851">
        <v>1</v>
      </c>
      <c r="O5851">
        <v>0</v>
      </c>
      <c r="P5851" s="119" t="s">
        <v>20254</v>
      </c>
    </row>
    <row r="5852" spans="1:16" x14ac:dyDescent="0.25">
      <c r="A5852">
        <v>11505</v>
      </c>
      <c r="B5852" s="119" t="s">
        <v>3292</v>
      </c>
      <c r="C5852">
        <v>35</v>
      </c>
      <c r="E5852">
        <v>46</v>
      </c>
      <c r="F5852">
        <v>382</v>
      </c>
      <c r="G5852">
        <v>202</v>
      </c>
      <c r="H5852">
        <v>7644</v>
      </c>
      <c r="I5852" s="119" t="s">
        <v>19</v>
      </c>
      <c r="J5852" s="119" t="s">
        <v>222</v>
      </c>
      <c r="K5852" s="1">
        <v>46255.758941458334</v>
      </c>
      <c r="L5852">
        <v>1</v>
      </c>
      <c r="M5852">
        <v>3</v>
      </c>
      <c r="N5852">
        <v>1</v>
      </c>
      <c r="O5852">
        <v>1</v>
      </c>
      <c r="P5852" s="119" t="s">
        <v>20254</v>
      </c>
    </row>
    <row r="5853" spans="1:16" x14ac:dyDescent="0.25">
      <c r="A5853">
        <v>11506</v>
      </c>
      <c r="B5853" s="119" t="s">
        <v>3293</v>
      </c>
      <c r="C5853">
        <v>10</v>
      </c>
      <c r="E5853">
        <v>402</v>
      </c>
      <c r="F5853">
        <v>71</v>
      </c>
      <c r="G5853">
        <v>538</v>
      </c>
      <c r="H5853">
        <v>143</v>
      </c>
      <c r="I5853" s="119" t="s">
        <v>19</v>
      </c>
      <c r="J5853" s="119" t="s">
        <v>22</v>
      </c>
      <c r="K5853" s="1">
        <v>46255.758941458334</v>
      </c>
      <c r="L5853">
        <v>2</v>
      </c>
      <c r="M5853">
        <v>13</v>
      </c>
      <c r="N5853">
        <v>0</v>
      </c>
      <c r="O5853">
        <v>0</v>
      </c>
      <c r="P5853" s="119" t="s">
        <v>20254</v>
      </c>
    </row>
    <row r="5854" spans="1:16" x14ac:dyDescent="0.25">
      <c r="A5854">
        <v>11507</v>
      </c>
      <c r="B5854" s="119" t="s">
        <v>3294</v>
      </c>
      <c r="C5854">
        <v>10</v>
      </c>
      <c r="E5854">
        <v>760</v>
      </c>
      <c r="F5854">
        <v>60</v>
      </c>
      <c r="G5854">
        <v>336</v>
      </c>
      <c r="H5854">
        <v>123</v>
      </c>
      <c r="I5854" s="119" t="s">
        <v>19</v>
      </c>
      <c r="J5854" s="119" t="s">
        <v>22</v>
      </c>
      <c r="K5854" s="1">
        <v>46255.758941458334</v>
      </c>
      <c r="L5854">
        <v>0</v>
      </c>
      <c r="M5854">
        <v>9</v>
      </c>
      <c r="N5854">
        <v>0</v>
      </c>
      <c r="O5854">
        <v>0</v>
      </c>
      <c r="P5854" s="119" t="s">
        <v>20254</v>
      </c>
    </row>
    <row r="5855" spans="1:16" x14ac:dyDescent="0.25">
      <c r="A5855">
        <v>11508</v>
      </c>
      <c r="B5855" s="119" t="s">
        <v>3293</v>
      </c>
      <c r="C5855">
        <v>20</v>
      </c>
      <c r="E5855">
        <v>105</v>
      </c>
      <c r="F5855">
        <v>57</v>
      </c>
      <c r="G5855">
        <v>457</v>
      </c>
      <c r="H5855">
        <v>468</v>
      </c>
      <c r="I5855" s="119" t="s">
        <v>19</v>
      </c>
      <c r="J5855" s="119" t="s">
        <v>139</v>
      </c>
      <c r="K5855" s="1">
        <v>46255.758941458334</v>
      </c>
      <c r="L5855">
        <v>1</v>
      </c>
      <c r="M5855">
        <v>11</v>
      </c>
      <c r="N5855">
        <v>0</v>
      </c>
      <c r="O5855">
        <v>5</v>
      </c>
      <c r="P5855" s="119" t="s">
        <v>20254</v>
      </c>
    </row>
    <row r="5856" spans="1:16" x14ac:dyDescent="0.25">
      <c r="A5856">
        <v>11509</v>
      </c>
      <c r="B5856" s="119" t="s">
        <v>3294</v>
      </c>
      <c r="C5856">
        <v>20</v>
      </c>
      <c r="E5856">
        <v>232</v>
      </c>
      <c r="F5856">
        <v>84</v>
      </c>
      <c r="G5856">
        <v>220</v>
      </c>
      <c r="H5856">
        <v>1939</v>
      </c>
      <c r="I5856" s="119" t="s">
        <v>19</v>
      </c>
      <c r="J5856" s="119" t="s">
        <v>139</v>
      </c>
      <c r="K5856" s="1">
        <v>46255.758941458334</v>
      </c>
      <c r="L5856">
        <v>2</v>
      </c>
      <c r="M5856">
        <v>3</v>
      </c>
      <c r="N5856">
        <v>1</v>
      </c>
      <c r="O5856">
        <v>1</v>
      </c>
      <c r="P5856" s="119" t="s">
        <v>20254</v>
      </c>
    </row>
    <row r="5857" spans="1:16" x14ac:dyDescent="0.25">
      <c r="A5857">
        <v>11510</v>
      </c>
      <c r="B5857" s="119" t="s">
        <v>3295</v>
      </c>
      <c r="C5857">
        <v>15</v>
      </c>
      <c r="E5857">
        <v>1528</v>
      </c>
      <c r="F5857">
        <v>27</v>
      </c>
      <c r="G5857">
        <v>425</v>
      </c>
      <c r="H5857">
        <v>98</v>
      </c>
      <c r="I5857" s="119" t="s">
        <v>19</v>
      </c>
      <c r="J5857" s="119" t="s">
        <v>22</v>
      </c>
      <c r="K5857" s="1">
        <v>46255.758941458334</v>
      </c>
      <c r="L5857">
        <v>0</v>
      </c>
      <c r="M5857">
        <v>1</v>
      </c>
      <c r="N5857">
        <v>0</v>
      </c>
      <c r="O5857">
        <v>0</v>
      </c>
      <c r="P5857" s="119" t="s">
        <v>20254</v>
      </c>
    </row>
    <row r="5858" spans="1:16" x14ac:dyDescent="0.25">
      <c r="A5858">
        <v>11511</v>
      </c>
      <c r="B5858" s="119" t="s">
        <v>3296</v>
      </c>
      <c r="C5858">
        <v>15</v>
      </c>
      <c r="E5858">
        <v>731</v>
      </c>
      <c r="F5858">
        <v>57</v>
      </c>
      <c r="G5858">
        <v>274</v>
      </c>
      <c r="H5858">
        <v>136</v>
      </c>
      <c r="I5858" s="119" t="s">
        <v>19</v>
      </c>
      <c r="J5858" s="119" t="s">
        <v>22</v>
      </c>
      <c r="K5858" s="1">
        <v>46255.758941458334</v>
      </c>
      <c r="L5858">
        <v>3</v>
      </c>
      <c r="M5858">
        <v>92</v>
      </c>
      <c r="N5858">
        <v>0</v>
      </c>
      <c r="O5858">
        <v>1</v>
      </c>
      <c r="P5858" s="119" t="s">
        <v>20254</v>
      </c>
    </row>
    <row r="5859" spans="1:16" x14ac:dyDescent="0.25">
      <c r="A5859">
        <v>11512</v>
      </c>
      <c r="B5859" s="119" t="s">
        <v>3297</v>
      </c>
      <c r="C5859">
        <v>15</v>
      </c>
      <c r="E5859">
        <v>1601</v>
      </c>
      <c r="F5859">
        <v>34</v>
      </c>
      <c r="G5859">
        <v>350</v>
      </c>
      <c r="H5859">
        <v>87</v>
      </c>
      <c r="I5859" s="119" t="s">
        <v>19</v>
      </c>
      <c r="J5859" s="119" t="s">
        <v>22</v>
      </c>
      <c r="K5859" s="1">
        <v>46255.758941458334</v>
      </c>
      <c r="L5859">
        <v>0</v>
      </c>
      <c r="M5859">
        <v>0</v>
      </c>
      <c r="N5859">
        <v>0</v>
      </c>
      <c r="O5859">
        <v>0</v>
      </c>
      <c r="P5859" s="119" t="s">
        <v>20254</v>
      </c>
    </row>
    <row r="5860" spans="1:16" x14ac:dyDescent="0.25">
      <c r="A5860">
        <v>11513</v>
      </c>
      <c r="B5860" s="119" t="s">
        <v>3295</v>
      </c>
      <c r="C5860">
        <v>20</v>
      </c>
      <c r="E5860">
        <v>68</v>
      </c>
      <c r="F5860">
        <v>61</v>
      </c>
      <c r="G5860">
        <v>493</v>
      </c>
      <c r="H5860">
        <v>988</v>
      </c>
      <c r="I5860" s="119" t="s">
        <v>19</v>
      </c>
      <c r="J5860" s="119" t="s">
        <v>139</v>
      </c>
      <c r="K5860" s="1">
        <v>46255.758941458334</v>
      </c>
      <c r="L5860">
        <v>0</v>
      </c>
      <c r="M5860">
        <v>6</v>
      </c>
      <c r="N5860">
        <v>0</v>
      </c>
      <c r="O5860">
        <v>2</v>
      </c>
      <c r="P5860" s="119" t="s">
        <v>20254</v>
      </c>
    </row>
    <row r="5861" spans="1:16" x14ac:dyDescent="0.25">
      <c r="A5861">
        <v>11514</v>
      </c>
      <c r="B5861" s="119" t="s">
        <v>3296</v>
      </c>
      <c r="C5861">
        <v>20</v>
      </c>
      <c r="E5861">
        <v>116</v>
      </c>
      <c r="F5861">
        <v>57</v>
      </c>
      <c r="G5861">
        <v>394</v>
      </c>
      <c r="H5861">
        <v>469</v>
      </c>
      <c r="I5861" s="119" t="s">
        <v>19</v>
      </c>
      <c r="J5861" s="119" t="s">
        <v>139</v>
      </c>
      <c r="K5861" s="1">
        <v>46255.758941458334</v>
      </c>
      <c r="L5861">
        <v>1</v>
      </c>
      <c r="M5861">
        <v>5</v>
      </c>
      <c r="N5861">
        <v>1</v>
      </c>
      <c r="O5861">
        <v>0</v>
      </c>
      <c r="P5861" s="119" t="s">
        <v>20254</v>
      </c>
    </row>
    <row r="5862" spans="1:16" x14ac:dyDescent="0.25">
      <c r="A5862">
        <v>11516</v>
      </c>
      <c r="B5862" s="119" t="s">
        <v>3298</v>
      </c>
      <c r="C5862">
        <v>35</v>
      </c>
      <c r="E5862">
        <v>988</v>
      </c>
      <c r="F5862">
        <v>83</v>
      </c>
      <c r="G5862">
        <v>136</v>
      </c>
      <c r="H5862">
        <v>283</v>
      </c>
      <c r="I5862" s="119" t="s">
        <v>19</v>
      </c>
      <c r="J5862" s="119" t="s">
        <v>139</v>
      </c>
      <c r="K5862" s="1">
        <v>46255.758941458334</v>
      </c>
      <c r="L5862">
        <v>61</v>
      </c>
      <c r="M5862">
        <v>0</v>
      </c>
      <c r="N5862">
        <v>1</v>
      </c>
      <c r="O5862">
        <v>0</v>
      </c>
      <c r="P5862" s="119" t="s">
        <v>20254</v>
      </c>
    </row>
    <row r="5863" spans="1:16" x14ac:dyDescent="0.25">
      <c r="A5863">
        <v>11517</v>
      </c>
      <c r="B5863" s="119" t="s">
        <v>3299</v>
      </c>
      <c r="C5863">
        <v>30</v>
      </c>
      <c r="E5863">
        <v>1884</v>
      </c>
      <c r="F5863">
        <v>86</v>
      </c>
      <c r="G5863">
        <v>772</v>
      </c>
      <c r="H5863">
        <v>267</v>
      </c>
      <c r="I5863" s="119" t="s">
        <v>19</v>
      </c>
      <c r="J5863" s="119" t="s">
        <v>22</v>
      </c>
      <c r="K5863" s="1">
        <v>46255.758941458334</v>
      </c>
      <c r="L5863">
        <v>101</v>
      </c>
      <c r="M5863">
        <v>68</v>
      </c>
      <c r="N5863">
        <v>56</v>
      </c>
      <c r="O5863">
        <v>0</v>
      </c>
      <c r="P5863" s="119" t="s">
        <v>20254</v>
      </c>
    </row>
    <row r="5864" spans="1:16" x14ac:dyDescent="0.25">
      <c r="A5864">
        <v>11519</v>
      </c>
      <c r="B5864" s="119" t="s">
        <v>3299</v>
      </c>
      <c r="C5864">
        <v>35</v>
      </c>
      <c r="E5864">
        <v>794</v>
      </c>
      <c r="F5864">
        <v>89</v>
      </c>
      <c r="G5864">
        <v>353</v>
      </c>
      <c r="H5864">
        <v>283</v>
      </c>
      <c r="I5864" s="119" t="s">
        <v>19</v>
      </c>
      <c r="J5864" s="119" t="s">
        <v>139</v>
      </c>
      <c r="K5864" s="1">
        <v>46255.758941458334</v>
      </c>
      <c r="L5864">
        <v>0</v>
      </c>
      <c r="M5864">
        <v>16</v>
      </c>
      <c r="N5864">
        <v>0</v>
      </c>
      <c r="O5864">
        <v>6</v>
      </c>
      <c r="P5864" s="119" t="s">
        <v>20254</v>
      </c>
    </row>
    <row r="5865" spans="1:16" x14ac:dyDescent="0.25">
      <c r="A5865">
        <v>11520</v>
      </c>
      <c r="B5865" s="119" t="s">
        <v>3298</v>
      </c>
      <c r="C5865">
        <v>25</v>
      </c>
      <c r="E5865">
        <v>2151</v>
      </c>
      <c r="F5865">
        <v>83</v>
      </c>
      <c r="G5865">
        <v>433</v>
      </c>
      <c r="H5865">
        <v>559</v>
      </c>
      <c r="I5865" s="119" t="s">
        <v>19</v>
      </c>
      <c r="J5865" s="119" t="s">
        <v>22</v>
      </c>
      <c r="K5865" s="1">
        <v>46255.758941458334</v>
      </c>
      <c r="L5865">
        <v>13</v>
      </c>
      <c r="M5865">
        <v>6</v>
      </c>
      <c r="N5865">
        <v>2</v>
      </c>
      <c r="O5865">
        <v>1</v>
      </c>
      <c r="P5865" s="119" t="s">
        <v>20254</v>
      </c>
    </row>
    <row r="5866" spans="1:16" x14ac:dyDescent="0.25">
      <c r="A5866">
        <v>11521</v>
      </c>
      <c r="B5866" s="119" t="s">
        <v>3300</v>
      </c>
      <c r="C5866">
        <v>30</v>
      </c>
      <c r="E5866">
        <v>1643</v>
      </c>
      <c r="F5866">
        <v>83</v>
      </c>
      <c r="G5866">
        <v>362</v>
      </c>
      <c r="H5866">
        <v>453</v>
      </c>
      <c r="I5866" s="119" t="s">
        <v>19</v>
      </c>
      <c r="J5866" s="119" t="s">
        <v>22</v>
      </c>
      <c r="K5866" s="1">
        <v>46255.758941458334</v>
      </c>
      <c r="L5866">
        <v>0</v>
      </c>
      <c r="M5866">
        <v>17</v>
      </c>
      <c r="N5866">
        <v>0</v>
      </c>
      <c r="O5866">
        <v>4</v>
      </c>
      <c r="P5866" s="119" t="s">
        <v>20254</v>
      </c>
    </row>
    <row r="5867" spans="1:16" x14ac:dyDescent="0.25">
      <c r="A5867">
        <v>11522</v>
      </c>
      <c r="B5867" s="119" t="s">
        <v>3300</v>
      </c>
      <c r="C5867">
        <v>35</v>
      </c>
      <c r="E5867">
        <v>696</v>
      </c>
      <c r="F5867">
        <v>102</v>
      </c>
      <c r="G5867">
        <v>284</v>
      </c>
      <c r="H5867">
        <v>601</v>
      </c>
      <c r="I5867" s="119" t="s">
        <v>19</v>
      </c>
      <c r="J5867" s="119" t="s">
        <v>139</v>
      </c>
      <c r="K5867" s="1">
        <v>46255.758941458334</v>
      </c>
      <c r="L5867">
        <v>0</v>
      </c>
      <c r="M5867">
        <v>1</v>
      </c>
      <c r="N5867">
        <v>0</v>
      </c>
      <c r="O5867">
        <v>0</v>
      </c>
      <c r="P5867" s="119" t="s">
        <v>20254</v>
      </c>
    </row>
    <row r="5868" spans="1:16" x14ac:dyDescent="0.25">
      <c r="A5868">
        <v>11523</v>
      </c>
      <c r="B5868" s="119" t="s">
        <v>3301</v>
      </c>
      <c r="C5868">
        <v>30</v>
      </c>
      <c r="E5868">
        <v>3529</v>
      </c>
      <c r="F5868">
        <v>90</v>
      </c>
      <c r="G5868">
        <v>538</v>
      </c>
      <c r="H5868">
        <v>360</v>
      </c>
      <c r="I5868" s="119" t="s">
        <v>19</v>
      </c>
      <c r="J5868" s="119" t="s">
        <v>22</v>
      </c>
      <c r="K5868" s="1">
        <v>46255.758941458334</v>
      </c>
      <c r="L5868">
        <v>31</v>
      </c>
      <c r="M5868">
        <v>8</v>
      </c>
      <c r="N5868">
        <v>21</v>
      </c>
      <c r="O5868">
        <v>0</v>
      </c>
      <c r="P5868" s="119" t="s">
        <v>20254</v>
      </c>
    </row>
    <row r="5869" spans="1:16" x14ac:dyDescent="0.25">
      <c r="A5869">
        <v>11525</v>
      </c>
      <c r="B5869" s="119" t="s">
        <v>3302</v>
      </c>
      <c r="C5869">
        <v>50</v>
      </c>
      <c r="E5869">
        <v>318</v>
      </c>
      <c r="F5869">
        <v>262</v>
      </c>
      <c r="G5869">
        <v>606</v>
      </c>
      <c r="H5869">
        <v>1390</v>
      </c>
      <c r="I5869" s="119" t="s">
        <v>19</v>
      </c>
      <c r="J5869" s="119" t="s">
        <v>139</v>
      </c>
      <c r="K5869" s="1">
        <v>46255.758941458334</v>
      </c>
      <c r="L5869">
        <v>5</v>
      </c>
      <c r="M5869">
        <v>5</v>
      </c>
      <c r="N5869">
        <v>2</v>
      </c>
      <c r="O5869">
        <v>0</v>
      </c>
      <c r="P5869" s="119" t="s">
        <v>20254</v>
      </c>
    </row>
    <row r="5870" spans="1:16" x14ac:dyDescent="0.25">
      <c r="A5870">
        <v>11526</v>
      </c>
      <c r="B5870" s="119" t="s">
        <v>3303</v>
      </c>
      <c r="C5870">
        <v>50</v>
      </c>
      <c r="E5870">
        <v>482</v>
      </c>
      <c r="F5870">
        <v>293</v>
      </c>
      <c r="G5870">
        <v>110</v>
      </c>
      <c r="H5870">
        <v>787</v>
      </c>
      <c r="I5870" s="119" t="s">
        <v>19</v>
      </c>
      <c r="J5870" s="119" t="s">
        <v>139</v>
      </c>
      <c r="K5870" s="1">
        <v>46255.758941458334</v>
      </c>
      <c r="L5870">
        <v>0</v>
      </c>
      <c r="M5870">
        <v>2</v>
      </c>
      <c r="N5870">
        <v>0</v>
      </c>
      <c r="O5870">
        <v>0</v>
      </c>
      <c r="P5870" s="119" t="s">
        <v>20254</v>
      </c>
    </row>
    <row r="5871" spans="1:16" x14ac:dyDescent="0.25">
      <c r="A5871">
        <v>11527</v>
      </c>
      <c r="B5871" s="119" t="s">
        <v>3304</v>
      </c>
      <c r="C5871">
        <v>40</v>
      </c>
      <c r="E5871">
        <v>639</v>
      </c>
      <c r="F5871">
        <v>96</v>
      </c>
      <c r="G5871">
        <v>140</v>
      </c>
      <c r="H5871">
        <v>1039</v>
      </c>
      <c r="I5871" s="119" t="s">
        <v>19</v>
      </c>
      <c r="J5871" s="119" t="s">
        <v>22</v>
      </c>
      <c r="K5871" s="1">
        <v>46255.758941458334</v>
      </c>
      <c r="L5871">
        <v>11</v>
      </c>
      <c r="M5871">
        <v>5</v>
      </c>
      <c r="N5871">
        <v>2</v>
      </c>
      <c r="O5871">
        <v>1</v>
      </c>
      <c r="P5871" s="119" t="s">
        <v>20254</v>
      </c>
    </row>
    <row r="5872" spans="1:16" x14ac:dyDescent="0.25">
      <c r="A5872">
        <v>11528</v>
      </c>
      <c r="B5872" s="119" t="s">
        <v>3305</v>
      </c>
      <c r="C5872">
        <v>45</v>
      </c>
      <c r="E5872">
        <v>1102</v>
      </c>
      <c r="F5872">
        <v>165</v>
      </c>
      <c r="G5872">
        <v>331</v>
      </c>
      <c r="H5872">
        <v>308</v>
      </c>
      <c r="I5872" s="119" t="s">
        <v>19</v>
      </c>
      <c r="J5872" s="119" t="s">
        <v>22</v>
      </c>
      <c r="K5872" s="1">
        <v>46255.758941458334</v>
      </c>
      <c r="L5872">
        <v>0</v>
      </c>
      <c r="M5872">
        <v>1</v>
      </c>
      <c r="N5872">
        <v>0</v>
      </c>
      <c r="O5872">
        <v>1</v>
      </c>
      <c r="P5872" s="119" t="s">
        <v>20254</v>
      </c>
    </row>
    <row r="5873" spans="1:16" x14ac:dyDescent="0.25">
      <c r="A5873">
        <v>11529</v>
      </c>
      <c r="B5873" s="119" t="s">
        <v>3304</v>
      </c>
      <c r="C5873">
        <v>50</v>
      </c>
      <c r="E5873">
        <v>586</v>
      </c>
      <c r="F5873">
        <v>120</v>
      </c>
      <c r="G5873">
        <v>403</v>
      </c>
      <c r="H5873">
        <v>297</v>
      </c>
      <c r="I5873" s="119" t="s">
        <v>19</v>
      </c>
      <c r="J5873" s="119" t="s">
        <v>139</v>
      </c>
      <c r="K5873" s="1">
        <v>46255.758941458334</v>
      </c>
      <c r="L5873">
        <v>1</v>
      </c>
      <c r="M5873">
        <v>12</v>
      </c>
      <c r="N5873">
        <v>0</v>
      </c>
      <c r="O5873">
        <v>0</v>
      </c>
      <c r="P5873" s="119" t="s">
        <v>20254</v>
      </c>
    </row>
    <row r="5874" spans="1:16" x14ac:dyDescent="0.25">
      <c r="A5874">
        <v>11530</v>
      </c>
      <c r="B5874" s="119" t="s">
        <v>3305</v>
      </c>
      <c r="C5874">
        <v>50</v>
      </c>
      <c r="E5874">
        <v>927</v>
      </c>
      <c r="F5874">
        <v>740</v>
      </c>
      <c r="G5874">
        <v>256</v>
      </c>
      <c r="H5874">
        <v>2928</v>
      </c>
      <c r="I5874" s="119" t="s">
        <v>19</v>
      </c>
      <c r="J5874" s="119" t="s">
        <v>139</v>
      </c>
      <c r="K5874" s="1">
        <v>46255.758941458334</v>
      </c>
      <c r="L5874">
        <v>3</v>
      </c>
      <c r="M5874">
        <v>5</v>
      </c>
      <c r="N5874">
        <v>0</v>
      </c>
      <c r="O5874">
        <v>1</v>
      </c>
      <c r="P5874" s="119" t="s">
        <v>20254</v>
      </c>
    </row>
    <row r="5875" spans="1:16" x14ac:dyDescent="0.25">
      <c r="A5875">
        <v>11532</v>
      </c>
      <c r="B5875" s="119" t="s">
        <v>3302</v>
      </c>
      <c r="C5875">
        <v>45</v>
      </c>
      <c r="E5875">
        <v>264</v>
      </c>
      <c r="F5875">
        <v>96</v>
      </c>
      <c r="G5875">
        <v>530</v>
      </c>
      <c r="H5875">
        <v>291</v>
      </c>
      <c r="I5875" s="119" t="s">
        <v>19</v>
      </c>
      <c r="J5875" s="119" t="s">
        <v>22</v>
      </c>
      <c r="K5875" s="1">
        <v>46255.758941458334</v>
      </c>
      <c r="L5875">
        <v>8</v>
      </c>
      <c r="M5875">
        <v>21</v>
      </c>
      <c r="N5875">
        <v>4</v>
      </c>
      <c r="O5875">
        <v>0</v>
      </c>
      <c r="P5875" s="119" t="s">
        <v>20254</v>
      </c>
    </row>
    <row r="5876" spans="1:16" x14ac:dyDescent="0.25">
      <c r="A5876">
        <v>11533</v>
      </c>
      <c r="B5876" s="119" t="s">
        <v>3306</v>
      </c>
      <c r="C5876">
        <v>40</v>
      </c>
      <c r="E5876">
        <v>205</v>
      </c>
      <c r="F5876">
        <v>92</v>
      </c>
      <c r="G5876">
        <v>271</v>
      </c>
      <c r="H5876">
        <v>892</v>
      </c>
      <c r="I5876" s="119" t="s">
        <v>19</v>
      </c>
      <c r="J5876" s="119" t="s">
        <v>22</v>
      </c>
      <c r="K5876" s="1">
        <v>46255.758941458334</v>
      </c>
      <c r="L5876">
        <v>5</v>
      </c>
      <c r="M5876">
        <v>2</v>
      </c>
      <c r="N5876">
        <v>3</v>
      </c>
      <c r="O5876">
        <v>0</v>
      </c>
      <c r="P5876" s="119" t="s">
        <v>20254</v>
      </c>
    </row>
    <row r="5877" spans="1:16" x14ac:dyDescent="0.25">
      <c r="A5877">
        <v>11534</v>
      </c>
      <c r="B5877" s="119" t="s">
        <v>3303</v>
      </c>
      <c r="C5877">
        <v>45</v>
      </c>
      <c r="E5877">
        <v>605</v>
      </c>
      <c r="F5877">
        <v>124</v>
      </c>
      <c r="G5877">
        <v>264</v>
      </c>
      <c r="H5877">
        <v>330</v>
      </c>
      <c r="I5877" s="119" t="s">
        <v>19</v>
      </c>
      <c r="J5877" s="119" t="s">
        <v>22</v>
      </c>
      <c r="K5877" s="1">
        <v>46255.758941458334</v>
      </c>
      <c r="L5877">
        <v>1</v>
      </c>
      <c r="M5877">
        <v>0</v>
      </c>
      <c r="N5877">
        <v>0</v>
      </c>
      <c r="O5877">
        <v>0</v>
      </c>
      <c r="P5877" s="119" t="s">
        <v>20254</v>
      </c>
    </row>
    <row r="5878" spans="1:16" x14ac:dyDescent="0.25">
      <c r="A5878">
        <v>11535</v>
      </c>
      <c r="B5878" s="119" t="s">
        <v>3306</v>
      </c>
      <c r="C5878">
        <v>50</v>
      </c>
      <c r="E5878">
        <v>447</v>
      </c>
      <c r="F5878">
        <v>136</v>
      </c>
      <c r="G5878">
        <v>417</v>
      </c>
      <c r="H5878">
        <v>812</v>
      </c>
      <c r="I5878" s="119" t="s">
        <v>19</v>
      </c>
      <c r="J5878" s="119" t="s">
        <v>139</v>
      </c>
      <c r="K5878" s="1">
        <v>46255.758941458334</v>
      </c>
      <c r="L5878">
        <v>5</v>
      </c>
      <c r="M5878">
        <v>1</v>
      </c>
      <c r="N5878">
        <v>1</v>
      </c>
      <c r="O5878">
        <v>0</v>
      </c>
      <c r="P5878" s="119" t="s">
        <v>20254</v>
      </c>
    </row>
    <row r="5879" spans="1:16" x14ac:dyDescent="0.25">
      <c r="A5879">
        <v>11536</v>
      </c>
      <c r="B5879" s="119" t="s">
        <v>3307</v>
      </c>
      <c r="C5879">
        <v>10</v>
      </c>
      <c r="E5879">
        <v>309</v>
      </c>
      <c r="F5879">
        <v>307</v>
      </c>
      <c r="G5879">
        <v>1181</v>
      </c>
      <c r="H5879">
        <v>806</v>
      </c>
      <c r="I5879" s="119" t="s">
        <v>19</v>
      </c>
      <c r="J5879" s="119" t="s">
        <v>22</v>
      </c>
      <c r="K5879" s="1">
        <v>46255.758941458334</v>
      </c>
      <c r="L5879">
        <v>1</v>
      </c>
      <c r="M5879">
        <v>2</v>
      </c>
      <c r="N5879">
        <v>0</v>
      </c>
      <c r="O5879">
        <v>0</v>
      </c>
      <c r="P5879" s="119" t="s">
        <v>20254</v>
      </c>
    </row>
    <row r="5880" spans="1:16" x14ac:dyDescent="0.25">
      <c r="A5880">
        <v>11537</v>
      </c>
      <c r="B5880" s="119" t="s">
        <v>3308</v>
      </c>
      <c r="C5880">
        <v>10</v>
      </c>
      <c r="E5880">
        <v>326</v>
      </c>
      <c r="F5880">
        <v>295</v>
      </c>
      <c r="G5880">
        <v>265</v>
      </c>
      <c r="H5880">
        <v>894</v>
      </c>
      <c r="I5880" s="119" t="s">
        <v>19</v>
      </c>
      <c r="J5880" s="119" t="s">
        <v>22</v>
      </c>
      <c r="K5880" s="1">
        <v>46255.758941458334</v>
      </c>
      <c r="L5880">
        <v>0</v>
      </c>
      <c r="M5880">
        <v>0</v>
      </c>
      <c r="N5880">
        <v>0</v>
      </c>
      <c r="O5880">
        <v>0</v>
      </c>
      <c r="P5880" s="119" t="s">
        <v>20254</v>
      </c>
    </row>
    <row r="5881" spans="1:16" x14ac:dyDescent="0.25">
      <c r="A5881">
        <v>11538</v>
      </c>
      <c r="B5881" s="119" t="s">
        <v>3307</v>
      </c>
      <c r="C5881">
        <v>20</v>
      </c>
      <c r="E5881">
        <v>81</v>
      </c>
      <c r="F5881">
        <v>475</v>
      </c>
      <c r="G5881">
        <v>904</v>
      </c>
      <c r="H5881">
        <v>999</v>
      </c>
      <c r="I5881" s="119" t="s">
        <v>19</v>
      </c>
      <c r="J5881" s="119" t="s">
        <v>139</v>
      </c>
      <c r="K5881" s="1">
        <v>46255.758941458334</v>
      </c>
      <c r="L5881">
        <v>1</v>
      </c>
      <c r="M5881">
        <v>2</v>
      </c>
      <c r="N5881">
        <v>0</v>
      </c>
      <c r="O5881">
        <v>1</v>
      </c>
      <c r="P5881" s="119" t="s">
        <v>20254</v>
      </c>
    </row>
    <row r="5882" spans="1:16" x14ac:dyDescent="0.25">
      <c r="A5882">
        <v>11539</v>
      </c>
      <c r="B5882" s="119" t="s">
        <v>3308</v>
      </c>
      <c r="C5882">
        <v>20</v>
      </c>
      <c r="E5882">
        <v>54</v>
      </c>
      <c r="F5882">
        <v>342</v>
      </c>
      <c r="G5882">
        <v>983</v>
      </c>
      <c r="H5882">
        <v>1798</v>
      </c>
      <c r="I5882" s="119" t="s">
        <v>19</v>
      </c>
      <c r="J5882" s="119" t="s">
        <v>139</v>
      </c>
      <c r="K5882" s="1">
        <v>46255.758941458334</v>
      </c>
      <c r="L5882">
        <v>0</v>
      </c>
      <c r="M5882">
        <v>3</v>
      </c>
      <c r="N5882">
        <v>0</v>
      </c>
      <c r="O5882">
        <v>1</v>
      </c>
      <c r="P5882" s="119" t="s">
        <v>20254</v>
      </c>
    </row>
    <row r="5883" spans="1:16" x14ac:dyDescent="0.25">
      <c r="A5883">
        <v>11540</v>
      </c>
      <c r="B5883" s="119" t="s">
        <v>3309</v>
      </c>
      <c r="C5883">
        <v>15</v>
      </c>
      <c r="E5883">
        <v>1932</v>
      </c>
      <c r="F5883">
        <v>104</v>
      </c>
      <c r="G5883">
        <v>332</v>
      </c>
      <c r="H5883">
        <v>804</v>
      </c>
      <c r="I5883" s="119" t="s">
        <v>19</v>
      </c>
      <c r="J5883" s="119" t="s">
        <v>22</v>
      </c>
      <c r="K5883" s="1">
        <v>46255.758941458334</v>
      </c>
      <c r="L5883">
        <v>2</v>
      </c>
      <c r="M5883">
        <v>6</v>
      </c>
      <c r="N5883">
        <v>0</v>
      </c>
      <c r="O5883">
        <v>1</v>
      </c>
      <c r="P5883" s="119" t="s">
        <v>20254</v>
      </c>
    </row>
    <row r="5884" spans="1:16" x14ac:dyDescent="0.25">
      <c r="A5884">
        <v>11541</v>
      </c>
      <c r="B5884" s="119" t="s">
        <v>3310</v>
      </c>
      <c r="C5884">
        <v>15</v>
      </c>
      <c r="E5884">
        <v>244</v>
      </c>
      <c r="F5884">
        <v>37</v>
      </c>
      <c r="G5884">
        <v>427</v>
      </c>
      <c r="H5884">
        <v>888</v>
      </c>
      <c r="I5884" s="119" t="s">
        <v>19</v>
      </c>
      <c r="J5884" s="119" t="s">
        <v>22</v>
      </c>
      <c r="K5884" s="1">
        <v>46255.758941458334</v>
      </c>
      <c r="L5884">
        <v>3</v>
      </c>
      <c r="M5884">
        <v>6</v>
      </c>
      <c r="N5884">
        <v>0</v>
      </c>
      <c r="O5884">
        <v>1</v>
      </c>
      <c r="P5884" s="119" t="s">
        <v>20254</v>
      </c>
    </row>
    <row r="5885" spans="1:16" x14ac:dyDescent="0.25">
      <c r="A5885">
        <v>11542</v>
      </c>
      <c r="B5885" s="119" t="s">
        <v>3311</v>
      </c>
      <c r="C5885">
        <v>15</v>
      </c>
      <c r="E5885">
        <v>62</v>
      </c>
      <c r="F5885">
        <v>253</v>
      </c>
      <c r="G5885">
        <v>136</v>
      </c>
      <c r="H5885">
        <v>993</v>
      </c>
      <c r="I5885" s="119" t="s">
        <v>19</v>
      </c>
      <c r="J5885" s="119" t="s">
        <v>22</v>
      </c>
      <c r="K5885" s="1">
        <v>46255.758941458334</v>
      </c>
      <c r="L5885">
        <v>1</v>
      </c>
      <c r="M5885">
        <v>4</v>
      </c>
      <c r="N5885">
        <v>0</v>
      </c>
      <c r="O5885">
        <v>2</v>
      </c>
      <c r="P5885" s="119" t="s">
        <v>20254</v>
      </c>
    </row>
    <row r="5886" spans="1:16" x14ac:dyDescent="0.25">
      <c r="A5886">
        <v>11543</v>
      </c>
      <c r="B5886" s="119" t="s">
        <v>3309</v>
      </c>
      <c r="C5886">
        <v>20</v>
      </c>
      <c r="E5886">
        <v>275</v>
      </c>
      <c r="F5886">
        <v>458</v>
      </c>
      <c r="G5886">
        <v>382</v>
      </c>
      <c r="H5886">
        <v>1971</v>
      </c>
      <c r="I5886" s="119" t="s">
        <v>19</v>
      </c>
      <c r="J5886" s="119" t="s">
        <v>139</v>
      </c>
      <c r="K5886" s="1">
        <v>46255.758941458334</v>
      </c>
      <c r="L5886">
        <v>0</v>
      </c>
      <c r="M5886">
        <v>9</v>
      </c>
      <c r="N5886">
        <v>0</v>
      </c>
      <c r="O5886">
        <v>3</v>
      </c>
      <c r="P5886" s="119" t="s">
        <v>20254</v>
      </c>
    </row>
    <row r="5887" spans="1:16" x14ac:dyDescent="0.25">
      <c r="A5887">
        <v>11544</v>
      </c>
      <c r="B5887" s="119" t="s">
        <v>3310</v>
      </c>
      <c r="C5887">
        <v>20</v>
      </c>
      <c r="E5887">
        <v>71</v>
      </c>
      <c r="F5887">
        <v>91</v>
      </c>
      <c r="G5887">
        <v>313</v>
      </c>
      <c r="H5887">
        <v>1995</v>
      </c>
      <c r="I5887" s="119" t="s">
        <v>19</v>
      </c>
      <c r="J5887" s="119" t="s">
        <v>139</v>
      </c>
      <c r="K5887" s="1">
        <v>46255.758941458334</v>
      </c>
      <c r="L5887">
        <v>1</v>
      </c>
      <c r="M5887">
        <v>1</v>
      </c>
      <c r="N5887">
        <v>0</v>
      </c>
      <c r="O5887">
        <v>1</v>
      </c>
      <c r="P5887" s="119" t="s">
        <v>20254</v>
      </c>
    </row>
    <row r="5888" spans="1:16" x14ac:dyDescent="0.25">
      <c r="A5888">
        <v>11546</v>
      </c>
      <c r="B5888" s="119" t="s">
        <v>3312</v>
      </c>
      <c r="C5888">
        <v>35</v>
      </c>
      <c r="E5888">
        <v>362</v>
      </c>
      <c r="F5888">
        <v>301</v>
      </c>
      <c r="G5888">
        <v>359</v>
      </c>
      <c r="H5888">
        <v>3206</v>
      </c>
      <c r="I5888" s="119" t="s">
        <v>19</v>
      </c>
      <c r="J5888" s="119" t="s">
        <v>139</v>
      </c>
      <c r="K5888" s="1">
        <v>46255.758941458334</v>
      </c>
      <c r="L5888">
        <v>2</v>
      </c>
      <c r="M5888">
        <v>0</v>
      </c>
      <c r="N5888">
        <v>0</v>
      </c>
      <c r="O5888">
        <v>0</v>
      </c>
      <c r="P5888" s="119" t="s">
        <v>20254</v>
      </c>
    </row>
    <row r="5889" spans="1:16" x14ac:dyDescent="0.25">
      <c r="A5889">
        <v>11547</v>
      </c>
      <c r="B5889" s="119" t="s">
        <v>3313</v>
      </c>
      <c r="C5889">
        <v>30</v>
      </c>
      <c r="E5889">
        <v>925</v>
      </c>
      <c r="F5889">
        <v>82</v>
      </c>
      <c r="G5889">
        <v>292</v>
      </c>
      <c r="H5889">
        <v>4450</v>
      </c>
      <c r="I5889" s="119" t="s">
        <v>19</v>
      </c>
      <c r="J5889" s="119" t="s">
        <v>22</v>
      </c>
      <c r="K5889" s="1">
        <v>46255.758941458334</v>
      </c>
      <c r="L5889">
        <v>8</v>
      </c>
      <c r="M5889">
        <v>19</v>
      </c>
      <c r="N5889">
        <v>1</v>
      </c>
      <c r="O5889">
        <v>7</v>
      </c>
      <c r="P5889" s="119" t="s">
        <v>20254</v>
      </c>
    </row>
    <row r="5890" spans="1:16" x14ac:dyDescent="0.25">
      <c r="A5890">
        <v>11549</v>
      </c>
      <c r="B5890" s="119" t="s">
        <v>3313</v>
      </c>
      <c r="C5890">
        <v>35</v>
      </c>
      <c r="E5890">
        <v>2557</v>
      </c>
      <c r="F5890">
        <v>438</v>
      </c>
      <c r="G5890">
        <v>143</v>
      </c>
      <c r="H5890">
        <v>6450</v>
      </c>
      <c r="I5890" s="119" t="s">
        <v>19</v>
      </c>
      <c r="J5890" s="119" t="s">
        <v>139</v>
      </c>
      <c r="K5890" s="1">
        <v>46255.758941458334</v>
      </c>
      <c r="L5890">
        <v>1</v>
      </c>
      <c r="M5890">
        <v>4</v>
      </c>
      <c r="N5890">
        <v>1</v>
      </c>
      <c r="O5890">
        <v>1</v>
      </c>
      <c r="P5890" s="119" t="s">
        <v>20254</v>
      </c>
    </row>
    <row r="5891" spans="1:16" x14ac:dyDescent="0.25">
      <c r="A5891">
        <v>11550</v>
      </c>
      <c r="B5891" s="119" t="s">
        <v>3312</v>
      </c>
      <c r="C5891">
        <v>25</v>
      </c>
      <c r="E5891">
        <v>149</v>
      </c>
      <c r="F5891">
        <v>257</v>
      </c>
      <c r="G5891">
        <v>667</v>
      </c>
      <c r="H5891">
        <v>3298</v>
      </c>
      <c r="I5891" s="119" t="s">
        <v>19</v>
      </c>
      <c r="J5891" s="119" t="s">
        <v>22</v>
      </c>
      <c r="K5891" s="1">
        <v>46255.758941458334</v>
      </c>
      <c r="L5891">
        <v>4</v>
      </c>
      <c r="M5891">
        <v>6</v>
      </c>
      <c r="N5891">
        <v>0</v>
      </c>
      <c r="O5891">
        <v>2</v>
      </c>
      <c r="P5891" s="119" t="s">
        <v>20254</v>
      </c>
    </row>
    <row r="5892" spans="1:16" x14ac:dyDescent="0.25">
      <c r="A5892">
        <v>11551</v>
      </c>
      <c r="B5892" s="119" t="s">
        <v>3314</v>
      </c>
      <c r="C5892">
        <v>30</v>
      </c>
      <c r="E5892">
        <v>737</v>
      </c>
      <c r="F5892">
        <v>302</v>
      </c>
      <c r="G5892">
        <v>324</v>
      </c>
      <c r="H5892">
        <v>4898</v>
      </c>
      <c r="I5892" s="119" t="s">
        <v>19</v>
      </c>
      <c r="J5892" s="119" t="s">
        <v>22</v>
      </c>
      <c r="K5892" s="1">
        <v>46255.758941458334</v>
      </c>
      <c r="L5892">
        <v>7</v>
      </c>
      <c r="M5892">
        <v>9</v>
      </c>
      <c r="N5892">
        <v>2</v>
      </c>
      <c r="O5892">
        <v>0</v>
      </c>
      <c r="P5892" s="119" t="s">
        <v>20254</v>
      </c>
    </row>
    <row r="5893" spans="1:16" x14ac:dyDescent="0.25">
      <c r="A5893">
        <v>11552</v>
      </c>
      <c r="B5893" s="119" t="s">
        <v>3314</v>
      </c>
      <c r="C5893">
        <v>35</v>
      </c>
      <c r="E5893">
        <v>112</v>
      </c>
      <c r="F5893">
        <v>133</v>
      </c>
      <c r="G5893">
        <v>217</v>
      </c>
      <c r="H5893">
        <v>4826</v>
      </c>
      <c r="I5893" s="119" t="s">
        <v>19</v>
      </c>
      <c r="J5893" s="119" t="s">
        <v>139</v>
      </c>
      <c r="K5893" s="1">
        <v>46255.758941458334</v>
      </c>
      <c r="L5893">
        <v>4</v>
      </c>
      <c r="M5893">
        <v>2</v>
      </c>
      <c r="N5893">
        <v>3</v>
      </c>
      <c r="O5893">
        <v>1</v>
      </c>
      <c r="P5893" s="119" t="s">
        <v>20254</v>
      </c>
    </row>
    <row r="5894" spans="1:16" x14ac:dyDescent="0.25">
      <c r="A5894">
        <v>11553</v>
      </c>
      <c r="B5894" s="119" t="s">
        <v>3315</v>
      </c>
      <c r="C5894">
        <v>30</v>
      </c>
      <c r="E5894">
        <v>334</v>
      </c>
      <c r="F5894">
        <v>506</v>
      </c>
      <c r="G5894">
        <v>1052</v>
      </c>
      <c r="H5894">
        <v>2886</v>
      </c>
      <c r="I5894" s="119" t="s">
        <v>19</v>
      </c>
      <c r="J5894" s="119" t="s">
        <v>22</v>
      </c>
      <c r="K5894" s="1">
        <v>46255.758941458334</v>
      </c>
      <c r="L5894">
        <v>0</v>
      </c>
      <c r="M5894">
        <v>1</v>
      </c>
      <c r="N5894">
        <v>0</v>
      </c>
      <c r="O5894">
        <v>0</v>
      </c>
      <c r="P5894" s="119" t="s">
        <v>20254</v>
      </c>
    </row>
    <row r="5895" spans="1:16" x14ac:dyDescent="0.25">
      <c r="A5895">
        <v>11555</v>
      </c>
      <c r="B5895" s="119" t="s">
        <v>3316</v>
      </c>
      <c r="C5895">
        <v>50</v>
      </c>
      <c r="E5895">
        <v>212</v>
      </c>
      <c r="F5895">
        <v>250</v>
      </c>
      <c r="G5895">
        <v>157</v>
      </c>
      <c r="H5895">
        <v>7389</v>
      </c>
      <c r="I5895" s="119" t="s">
        <v>19</v>
      </c>
      <c r="J5895" s="119" t="s">
        <v>139</v>
      </c>
      <c r="K5895" s="1">
        <v>46255.758941458334</v>
      </c>
      <c r="L5895">
        <v>3</v>
      </c>
      <c r="M5895">
        <v>7</v>
      </c>
      <c r="N5895">
        <v>2</v>
      </c>
      <c r="O5895">
        <v>1</v>
      </c>
      <c r="P5895" s="119" t="s">
        <v>20254</v>
      </c>
    </row>
    <row r="5896" spans="1:16" x14ac:dyDescent="0.25">
      <c r="A5896">
        <v>11556</v>
      </c>
      <c r="B5896" s="119" t="s">
        <v>3317</v>
      </c>
      <c r="C5896">
        <v>50</v>
      </c>
      <c r="E5896">
        <v>302</v>
      </c>
      <c r="F5896">
        <v>465</v>
      </c>
      <c r="G5896">
        <v>255</v>
      </c>
      <c r="H5896">
        <v>3859</v>
      </c>
      <c r="I5896" s="119" t="s">
        <v>19</v>
      </c>
      <c r="J5896" s="119" t="s">
        <v>139</v>
      </c>
      <c r="K5896" s="1">
        <v>46255.758941458334</v>
      </c>
      <c r="L5896">
        <v>2</v>
      </c>
      <c r="M5896">
        <v>2</v>
      </c>
      <c r="N5896">
        <v>1</v>
      </c>
      <c r="O5896">
        <v>0</v>
      </c>
      <c r="P5896" s="119" t="s">
        <v>20254</v>
      </c>
    </row>
    <row r="5897" spans="1:16" x14ac:dyDescent="0.25">
      <c r="A5897">
        <v>11557</v>
      </c>
      <c r="B5897" s="119" t="s">
        <v>3318</v>
      </c>
      <c r="C5897">
        <v>40</v>
      </c>
      <c r="E5897">
        <v>867</v>
      </c>
      <c r="F5897">
        <v>611</v>
      </c>
      <c r="G5897">
        <v>143</v>
      </c>
      <c r="H5897">
        <v>3785</v>
      </c>
      <c r="I5897" s="119" t="s">
        <v>19</v>
      </c>
      <c r="J5897" s="119" t="s">
        <v>22</v>
      </c>
      <c r="K5897" s="1">
        <v>46255.758941458334</v>
      </c>
      <c r="L5897">
        <v>2</v>
      </c>
      <c r="M5897">
        <v>4</v>
      </c>
      <c r="N5897">
        <v>0</v>
      </c>
      <c r="O5897">
        <v>1</v>
      </c>
      <c r="P5897" s="119" t="s">
        <v>20254</v>
      </c>
    </row>
    <row r="5898" spans="1:16" x14ac:dyDescent="0.25">
      <c r="A5898">
        <v>11558</v>
      </c>
      <c r="B5898" s="119" t="s">
        <v>3319</v>
      </c>
      <c r="C5898">
        <v>45</v>
      </c>
      <c r="E5898">
        <v>577</v>
      </c>
      <c r="F5898">
        <v>709</v>
      </c>
      <c r="G5898">
        <v>497</v>
      </c>
      <c r="H5898">
        <v>3640</v>
      </c>
      <c r="I5898" s="119" t="s">
        <v>19</v>
      </c>
      <c r="J5898" s="119" t="s">
        <v>22</v>
      </c>
      <c r="K5898" s="1">
        <v>46255.758941458334</v>
      </c>
      <c r="L5898">
        <v>5</v>
      </c>
      <c r="M5898">
        <v>11</v>
      </c>
      <c r="N5898">
        <v>0</v>
      </c>
      <c r="O5898">
        <v>2</v>
      </c>
      <c r="P5898" s="119" t="s">
        <v>20254</v>
      </c>
    </row>
    <row r="5899" spans="1:16" x14ac:dyDescent="0.25">
      <c r="A5899">
        <v>11559</v>
      </c>
      <c r="B5899" s="119" t="s">
        <v>3318</v>
      </c>
      <c r="C5899">
        <v>50</v>
      </c>
      <c r="E5899">
        <v>221</v>
      </c>
      <c r="F5899">
        <v>513</v>
      </c>
      <c r="G5899">
        <v>321</v>
      </c>
      <c r="H5899">
        <v>3652</v>
      </c>
      <c r="I5899" s="119" t="s">
        <v>19</v>
      </c>
      <c r="J5899" s="119" t="s">
        <v>139</v>
      </c>
      <c r="K5899" s="1">
        <v>46255.758941458334</v>
      </c>
      <c r="L5899">
        <v>4</v>
      </c>
      <c r="M5899">
        <v>3</v>
      </c>
      <c r="N5899">
        <v>1</v>
      </c>
      <c r="O5899">
        <v>3</v>
      </c>
      <c r="P5899" s="119" t="s">
        <v>20254</v>
      </c>
    </row>
    <row r="5900" spans="1:16" x14ac:dyDescent="0.25">
      <c r="A5900">
        <v>11560</v>
      </c>
      <c r="B5900" s="119" t="s">
        <v>3319</v>
      </c>
      <c r="C5900">
        <v>50</v>
      </c>
      <c r="E5900">
        <v>142</v>
      </c>
      <c r="F5900">
        <v>1933</v>
      </c>
      <c r="G5900">
        <v>186</v>
      </c>
      <c r="H5900">
        <v>6877</v>
      </c>
      <c r="I5900" s="119" t="s">
        <v>19</v>
      </c>
      <c r="J5900" s="119" t="s">
        <v>139</v>
      </c>
      <c r="K5900" s="1">
        <v>46255.758941458334</v>
      </c>
      <c r="L5900">
        <v>7</v>
      </c>
      <c r="M5900">
        <v>4</v>
      </c>
      <c r="N5900">
        <v>2</v>
      </c>
      <c r="O5900">
        <v>1</v>
      </c>
      <c r="P5900" s="119" t="s">
        <v>20254</v>
      </c>
    </row>
    <row r="5901" spans="1:16" x14ac:dyDescent="0.25">
      <c r="A5901">
        <v>11562</v>
      </c>
      <c r="B5901" s="119" t="s">
        <v>3316</v>
      </c>
      <c r="C5901">
        <v>45</v>
      </c>
      <c r="E5901">
        <v>282</v>
      </c>
      <c r="F5901">
        <v>107</v>
      </c>
      <c r="G5901">
        <v>567</v>
      </c>
      <c r="H5901">
        <v>3668</v>
      </c>
      <c r="I5901" s="119" t="s">
        <v>19</v>
      </c>
      <c r="J5901" s="119" t="s">
        <v>22</v>
      </c>
      <c r="K5901" s="1">
        <v>46255.758941458334</v>
      </c>
      <c r="L5901">
        <v>15</v>
      </c>
      <c r="M5901">
        <v>13</v>
      </c>
      <c r="N5901">
        <v>3</v>
      </c>
      <c r="O5901">
        <v>2</v>
      </c>
      <c r="P5901" s="119" t="s">
        <v>20254</v>
      </c>
    </row>
    <row r="5902" spans="1:16" x14ac:dyDescent="0.25">
      <c r="A5902">
        <v>11563</v>
      </c>
      <c r="B5902" s="119" t="s">
        <v>3320</v>
      </c>
      <c r="C5902">
        <v>40</v>
      </c>
      <c r="E5902">
        <v>209</v>
      </c>
      <c r="F5902">
        <v>518</v>
      </c>
      <c r="G5902">
        <v>310</v>
      </c>
      <c r="H5902">
        <v>3675</v>
      </c>
      <c r="I5902" s="119" t="s">
        <v>19</v>
      </c>
      <c r="J5902" s="119" t="s">
        <v>22</v>
      </c>
      <c r="K5902" s="1">
        <v>46255.758941458334</v>
      </c>
      <c r="L5902">
        <v>3</v>
      </c>
      <c r="M5902">
        <v>7</v>
      </c>
      <c r="N5902">
        <v>0</v>
      </c>
      <c r="O5902">
        <v>1</v>
      </c>
      <c r="P5902" s="119" t="s">
        <v>20254</v>
      </c>
    </row>
    <row r="5903" spans="1:16" x14ac:dyDescent="0.25">
      <c r="A5903">
        <v>11564</v>
      </c>
      <c r="B5903" s="119" t="s">
        <v>3317</v>
      </c>
      <c r="C5903">
        <v>45</v>
      </c>
      <c r="E5903">
        <v>279</v>
      </c>
      <c r="F5903">
        <v>427</v>
      </c>
      <c r="G5903">
        <v>293</v>
      </c>
      <c r="H5903">
        <v>3628</v>
      </c>
      <c r="I5903" s="119" t="s">
        <v>19</v>
      </c>
      <c r="J5903" s="119" t="s">
        <v>22</v>
      </c>
      <c r="K5903" s="1">
        <v>46255.758941458334</v>
      </c>
      <c r="L5903">
        <v>5</v>
      </c>
      <c r="M5903">
        <v>18</v>
      </c>
      <c r="N5903">
        <v>1</v>
      </c>
      <c r="O5903">
        <v>4</v>
      </c>
      <c r="P5903" s="119" t="s">
        <v>20254</v>
      </c>
    </row>
    <row r="5904" spans="1:16" x14ac:dyDescent="0.25">
      <c r="A5904">
        <v>11565</v>
      </c>
      <c r="B5904" s="119" t="s">
        <v>3320</v>
      </c>
      <c r="C5904">
        <v>50</v>
      </c>
      <c r="E5904">
        <v>288</v>
      </c>
      <c r="F5904">
        <v>597</v>
      </c>
      <c r="G5904">
        <v>211</v>
      </c>
      <c r="H5904">
        <v>3671</v>
      </c>
      <c r="I5904" s="119" t="s">
        <v>19</v>
      </c>
      <c r="J5904" s="119" t="s">
        <v>139</v>
      </c>
      <c r="K5904" s="1">
        <v>46255.758941458334</v>
      </c>
      <c r="L5904">
        <v>2</v>
      </c>
      <c r="M5904">
        <v>4</v>
      </c>
      <c r="N5904">
        <v>1</v>
      </c>
      <c r="O5904">
        <v>2</v>
      </c>
      <c r="P5904" s="119" t="s">
        <v>20254</v>
      </c>
    </row>
    <row r="5905" spans="1:16" x14ac:dyDescent="0.25">
      <c r="A5905">
        <v>11566</v>
      </c>
      <c r="B5905" s="119" t="s">
        <v>3321</v>
      </c>
      <c r="C5905">
        <v>10</v>
      </c>
      <c r="E5905">
        <v>462</v>
      </c>
      <c r="F5905">
        <v>51</v>
      </c>
      <c r="G5905">
        <v>769</v>
      </c>
      <c r="H5905">
        <v>90</v>
      </c>
      <c r="I5905" s="119" t="s">
        <v>19</v>
      </c>
      <c r="J5905" s="119" t="s">
        <v>22</v>
      </c>
      <c r="K5905" s="1">
        <v>46255.758941458334</v>
      </c>
      <c r="L5905">
        <v>8</v>
      </c>
      <c r="M5905">
        <v>14</v>
      </c>
      <c r="N5905">
        <v>3</v>
      </c>
      <c r="O5905">
        <v>0</v>
      </c>
      <c r="P5905" s="119" t="s">
        <v>20254</v>
      </c>
    </row>
    <row r="5906" spans="1:16" x14ac:dyDescent="0.25">
      <c r="A5906">
        <v>11567</v>
      </c>
      <c r="B5906" s="119" t="s">
        <v>3322</v>
      </c>
      <c r="C5906">
        <v>10</v>
      </c>
      <c r="E5906">
        <v>437</v>
      </c>
      <c r="F5906">
        <v>33</v>
      </c>
      <c r="G5906">
        <v>250</v>
      </c>
      <c r="H5906">
        <v>93</v>
      </c>
      <c r="I5906" s="119" t="s">
        <v>19</v>
      </c>
      <c r="J5906" s="119" t="s">
        <v>22</v>
      </c>
      <c r="K5906" s="1">
        <v>46255.758941458334</v>
      </c>
      <c r="L5906">
        <v>12</v>
      </c>
      <c r="M5906">
        <v>1</v>
      </c>
      <c r="N5906">
        <v>8</v>
      </c>
      <c r="O5906">
        <v>0</v>
      </c>
      <c r="P5906" s="119" t="s">
        <v>20254</v>
      </c>
    </row>
    <row r="5907" spans="1:16" x14ac:dyDescent="0.25">
      <c r="A5907">
        <v>11568</v>
      </c>
      <c r="B5907" s="119" t="s">
        <v>3321</v>
      </c>
      <c r="C5907">
        <v>20</v>
      </c>
      <c r="E5907">
        <v>674</v>
      </c>
      <c r="F5907">
        <v>94</v>
      </c>
      <c r="G5907">
        <v>791</v>
      </c>
      <c r="H5907">
        <v>7969</v>
      </c>
      <c r="I5907" s="119" t="s">
        <v>19</v>
      </c>
      <c r="J5907" s="119" t="s">
        <v>139</v>
      </c>
      <c r="K5907" s="1">
        <v>46255.758941458334</v>
      </c>
      <c r="L5907">
        <v>3</v>
      </c>
      <c r="M5907">
        <v>23</v>
      </c>
      <c r="N5907">
        <v>1</v>
      </c>
      <c r="O5907">
        <v>9</v>
      </c>
      <c r="P5907" s="119" t="s">
        <v>20254</v>
      </c>
    </row>
    <row r="5908" spans="1:16" x14ac:dyDescent="0.25">
      <c r="A5908">
        <v>11569</v>
      </c>
      <c r="B5908" s="119" t="s">
        <v>3322</v>
      </c>
      <c r="C5908">
        <v>20</v>
      </c>
      <c r="E5908">
        <v>8</v>
      </c>
      <c r="F5908">
        <v>52</v>
      </c>
      <c r="G5908">
        <v>681</v>
      </c>
      <c r="H5908">
        <v>3369</v>
      </c>
      <c r="I5908" s="119" t="s">
        <v>19</v>
      </c>
      <c r="J5908" s="119" t="s">
        <v>139</v>
      </c>
      <c r="K5908" s="1">
        <v>46255.758941458334</v>
      </c>
      <c r="L5908">
        <v>1</v>
      </c>
      <c r="M5908">
        <v>1</v>
      </c>
      <c r="N5908">
        <v>1</v>
      </c>
      <c r="O5908">
        <v>0</v>
      </c>
      <c r="P5908" s="119" t="s">
        <v>20254</v>
      </c>
    </row>
    <row r="5909" spans="1:16" x14ac:dyDescent="0.25">
      <c r="A5909">
        <v>11570</v>
      </c>
      <c r="B5909" s="119" t="s">
        <v>3323</v>
      </c>
      <c r="C5909">
        <v>15</v>
      </c>
      <c r="E5909">
        <v>1036</v>
      </c>
      <c r="F5909">
        <v>29</v>
      </c>
      <c r="G5909">
        <v>333</v>
      </c>
      <c r="H5909">
        <v>85</v>
      </c>
      <c r="I5909" s="119" t="s">
        <v>19</v>
      </c>
      <c r="J5909" s="119" t="s">
        <v>22</v>
      </c>
      <c r="K5909" s="1">
        <v>46255.758941458334</v>
      </c>
      <c r="L5909">
        <v>11</v>
      </c>
      <c r="M5909">
        <v>75</v>
      </c>
      <c r="N5909">
        <v>0</v>
      </c>
      <c r="O5909">
        <v>21</v>
      </c>
      <c r="P5909" s="119" t="s">
        <v>20254</v>
      </c>
    </row>
    <row r="5910" spans="1:16" x14ac:dyDescent="0.25">
      <c r="A5910">
        <v>11571</v>
      </c>
      <c r="B5910" s="119" t="s">
        <v>3324</v>
      </c>
      <c r="C5910">
        <v>15</v>
      </c>
      <c r="E5910">
        <v>3641</v>
      </c>
      <c r="F5910">
        <v>31</v>
      </c>
      <c r="G5910">
        <v>1333</v>
      </c>
      <c r="H5910">
        <v>122</v>
      </c>
      <c r="I5910" s="119" t="s">
        <v>19</v>
      </c>
      <c r="J5910" s="119" t="s">
        <v>22</v>
      </c>
      <c r="K5910" s="1">
        <v>46255.758941458334</v>
      </c>
      <c r="L5910">
        <v>0</v>
      </c>
      <c r="M5910">
        <v>0</v>
      </c>
      <c r="N5910">
        <v>0</v>
      </c>
      <c r="O5910">
        <v>0</v>
      </c>
      <c r="P5910" s="119" t="s">
        <v>20254</v>
      </c>
    </row>
    <row r="5911" spans="1:16" x14ac:dyDescent="0.25">
      <c r="A5911">
        <v>11572</v>
      </c>
      <c r="B5911" s="119" t="s">
        <v>3325</v>
      </c>
      <c r="C5911">
        <v>15</v>
      </c>
      <c r="E5911">
        <v>4616</v>
      </c>
      <c r="F5911">
        <v>34</v>
      </c>
      <c r="G5911">
        <v>145</v>
      </c>
      <c r="H5911">
        <v>98</v>
      </c>
      <c r="I5911" s="119" t="s">
        <v>19</v>
      </c>
      <c r="J5911" s="119" t="s">
        <v>22</v>
      </c>
      <c r="K5911" s="1">
        <v>46255.758941458334</v>
      </c>
      <c r="L5911">
        <v>0</v>
      </c>
      <c r="M5911">
        <v>3</v>
      </c>
      <c r="N5911">
        <v>0</v>
      </c>
      <c r="O5911">
        <v>0</v>
      </c>
      <c r="P5911" s="119" t="s">
        <v>20254</v>
      </c>
    </row>
    <row r="5912" spans="1:16" x14ac:dyDescent="0.25">
      <c r="A5912">
        <v>11573</v>
      </c>
      <c r="B5912" s="119" t="s">
        <v>3323</v>
      </c>
      <c r="C5912">
        <v>20</v>
      </c>
      <c r="E5912">
        <v>105</v>
      </c>
      <c r="F5912">
        <v>59</v>
      </c>
      <c r="G5912">
        <v>600</v>
      </c>
      <c r="H5912">
        <v>2409</v>
      </c>
      <c r="I5912" s="119" t="s">
        <v>19</v>
      </c>
      <c r="J5912" s="119" t="s">
        <v>139</v>
      </c>
      <c r="K5912" s="1">
        <v>46255.758941458334</v>
      </c>
      <c r="L5912">
        <v>0</v>
      </c>
      <c r="M5912">
        <v>8</v>
      </c>
      <c r="N5912">
        <v>0</v>
      </c>
      <c r="O5912">
        <v>1</v>
      </c>
      <c r="P5912" s="119" t="s">
        <v>20254</v>
      </c>
    </row>
    <row r="5913" spans="1:16" x14ac:dyDescent="0.25">
      <c r="A5913">
        <v>11574</v>
      </c>
      <c r="B5913" s="119" t="s">
        <v>3324</v>
      </c>
      <c r="C5913">
        <v>20</v>
      </c>
      <c r="E5913">
        <v>59</v>
      </c>
      <c r="F5913">
        <v>47</v>
      </c>
      <c r="G5913">
        <v>307</v>
      </c>
      <c r="H5913">
        <v>1686</v>
      </c>
      <c r="I5913" s="119" t="s">
        <v>19</v>
      </c>
      <c r="J5913" s="119" t="s">
        <v>139</v>
      </c>
      <c r="K5913" s="1">
        <v>46255.758941458334</v>
      </c>
      <c r="L5913">
        <v>0</v>
      </c>
      <c r="M5913">
        <v>3</v>
      </c>
      <c r="N5913">
        <v>0</v>
      </c>
      <c r="O5913">
        <v>1</v>
      </c>
      <c r="P5913" s="119" t="s">
        <v>20254</v>
      </c>
    </row>
    <row r="5914" spans="1:16" x14ac:dyDescent="0.25">
      <c r="A5914">
        <v>11576</v>
      </c>
      <c r="B5914" s="119" t="s">
        <v>3326</v>
      </c>
      <c r="C5914">
        <v>35</v>
      </c>
      <c r="E5914">
        <v>1052</v>
      </c>
      <c r="F5914">
        <v>114</v>
      </c>
      <c r="G5914">
        <v>95</v>
      </c>
      <c r="H5914">
        <v>299</v>
      </c>
      <c r="I5914" s="119" t="s">
        <v>19</v>
      </c>
      <c r="J5914" s="119" t="s">
        <v>139</v>
      </c>
      <c r="K5914" s="1">
        <v>46255.758941458334</v>
      </c>
      <c r="L5914">
        <v>0</v>
      </c>
      <c r="M5914">
        <v>0</v>
      </c>
      <c r="N5914">
        <v>0</v>
      </c>
      <c r="O5914">
        <v>0</v>
      </c>
      <c r="P5914" s="119" t="s">
        <v>20254</v>
      </c>
    </row>
    <row r="5915" spans="1:16" x14ac:dyDescent="0.25">
      <c r="A5915">
        <v>11577</v>
      </c>
      <c r="B5915" s="119" t="s">
        <v>3327</v>
      </c>
      <c r="C5915">
        <v>30</v>
      </c>
      <c r="E5915">
        <v>3099</v>
      </c>
      <c r="F5915">
        <v>85</v>
      </c>
      <c r="G5915">
        <v>318</v>
      </c>
      <c r="H5915">
        <v>325</v>
      </c>
      <c r="I5915" s="119" t="s">
        <v>19</v>
      </c>
      <c r="J5915" s="119" t="s">
        <v>22</v>
      </c>
      <c r="K5915" s="1">
        <v>46255.758941458334</v>
      </c>
      <c r="L5915">
        <v>14</v>
      </c>
      <c r="M5915">
        <v>6</v>
      </c>
      <c r="N5915">
        <v>0</v>
      </c>
      <c r="O5915">
        <v>4</v>
      </c>
      <c r="P5915" s="119" t="s">
        <v>20254</v>
      </c>
    </row>
    <row r="5916" spans="1:16" x14ac:dyDescent="0.25">
      <c r="A5916">
        <v>11579</v>
      </c>
      <c r="B5916" s="119" t="s">
        <v>3327</v>
      </c>
      <c r="C5916">
        <v>35</v>
      </c>
      <c r="E5916">
        <v>1046</v>
      </c>
      <c r="F5916">
        <v>107</v>
      </c>
      <c r="G5916">
        <v>112</v>
      </c>
      <c r="H5916">
        <v>798</v>
      </c>
      <c r="I5916" s="119" t="s">
        <v>19</v>
      </c>
      <c r="J5916" s="119" t="s">
        <v>139</v>
      </c>
      <c r="K5916" s="1">
        <v>46255.758941458334</v>
      </c>
      <c r="L5916">
        <v>9</v>
      </c>
      <c r="M5916">
        <v>9</v>
      </c>
      <c r="N5916">
        <v>3</v>
      </c>
      <c r="O5916">
        <v>3</v>
      </c>
      <c r="P5916" s="119" t="s">
        <v>20254</v>
      </c>
    </row>
    <row r="5917" spans="1:16" x14ac:dyDescent="0.25">
      <c r="A5917">
        <v>11580</v>
      </c>
      <c r="B5917" s="119" t="s">
        <v>3326</v>
      </c>
      <c r="C5917">
        <v>25</v>
      </c>
      <c r="E5917">
        <v>1294</v>
      </c>
      <c r="F5917">
        <v>96</v>
      </c>
      <c r="G5917">
        <v>216</v>
      </c>
      <c r="H5917">
        <v>3073</v>
      </c>
      <c r="I5917" s="119" t="s">
        <v>19</v>
      </c>
      <c r="J5917" s="119" t="s">
        <v>22</v>
      </c>
      <c r="K5917" s="1">
        <v>46255.758941458334</v>
      </c>
      <c r="L5917">
        <v>5</v>
      </c>
      <c r="M5917">
        <v>5</v>
      </c>
      <c r="N5917">
        <v>2</v>
      </c>
      <c r="O5917">
        <v>1</v>
      </c>
      <c r="P5917" s="119" t="s">
        <v>20254</v>
      </c>
    </row>
    <row r="5918" spans="1:16" x14ac:dyDescent="0.25">
      <c r="A5918">
        <v>11581</v>
      </c>
      <c r="B5918" s="119" t="s">
        <v>3328</v>
      </c>
      <c r="C5918">
        <v>30</v>
      </c>
      <c r="E5918">
        <v>2081</v>
      </c>
      <c r="F5918">
        <v>98</v>
      </c>
      <c r="G5918">
        <v>373</v>
      </c>
      <c r="H5918">
        <v>289</v>
      </c>
      <c r="I5918" s="119" t="s">
        <v>19</v>
      </c>
      <c r="J5918" s="119" t="s">
        <v>22</v>
      </c>
      <c r="K5918" s="1">
        <v>46255.758941458334</v>
      </c>
      <c r="L5918">
        <v>0</v>
      </c>
      <c r="M5918">
        <v>2</v>
      </c>
      <c r="N5918">
        <v>0</v>
      </c>
      <c r="O5918">
        <v>1</v>
      </c>
      <c r="P5918" s="119" t="s">
        <v>20254</v>
      </c>
    </row>
    <row r="5919" spans="1:16" x14ac:dyDescent="0.25">
      <c r="A5919">
        <v>11582</v>
      </c>
      <c r="B5919" s="119" t="s">
        <v>3328</v>
      </c>
      <c r="C5919">
        <v>35</v>
      </c>
      <c r="E5919">
        <v>710</v>
      </c>
      <c r="F5919">
        <v>125</v>
      </c>
      <c r="G5919">
        <v>199</v>
      </c>
      <c r="H5919">
        <v>1088</v>
      </c>
      <c r="I5919" s="119" t="s">
        <v>19</v>
      </c>
      <c r="J5919" s="119" t="s">
        <v>139</v>
      </c>
      <c r="K5919" s="1">
        <v>46255.758941458334</v>
      </c>
      <c r="L5919">
        <v>0</v>
      </c>
      <c r="M5919">
        <v>2</v>
      </c>
      <c r="N5919">
        <v>0</v>
      </c>
      <c r="O5919">
        <v>0</v>
      </c>
      <c r="P5919" s="119" t="s">
        <v>20254</v>
      </c>
    </row>
    <row r="5920" spans="1:16" x14ac:dyDescent="0.25">
      <c r="A5920">
        <v>11583</v>
      </c>
      <c r="B5920" s="119" t="s">
        <v>3329</v>
      </c>
      <c r="C5920">
        <v>30</v>
      </c>
      <c r="E5920">
        <v>980</v>
      </c>
      <c r="F5920">
        <v>97</v>
      </c>
      <c r="G5920">
        <v>225</v>
      </c>
      <c r="H5920">
        <v>484</v>
      </c>
      <c r="I5920" s="119" t="s">
        <v>19</v>
      </c>
      <c r="J5920" s="119" t="s">
        <v>22</v>
      </c>
      <c r="K5920" s="1">
        <v>46255.758941458334</v>
      </c>
      <c r="L5920">
        <v>34</v>
      </c>
      <c r="M5920">
        <v>1</v>
      </c>
      <c r="N5920">
        <v>2</v>
      </c>
      <c r="O5920">
        <v>1</v>
      </c>
      <c r="P5920" s="119" t="s">
        <v>20254</v>
      </c>
    </row>
    <row r="5921" spans="1:16" x14ac:dyDescent="0.25">
      <c r="A5921">
        <v>11585</v>
      </c>
      <c r="B5921" s="119" t="s">
        <v>3330</v>
      </c>
      <c r="C5921">
        <v>50</v>
      </c>
      <c r="E5921">
        <v>845</v>
      </c>
      <c r="F5921">
        <v>102</v>
      </c>
      <c r="G5921">
        <v>341</v>
      </c>
      <c r="H5921">
        <v>1084</v>
      </c>
      <c r="I5921" s="119" t="s">
        <v>19</v>
      </c>
      <c r="J5921" s="119" t="s">
        <v>139</v>
      </c>
      <c r="K5921" s="1">
        <v>46255.758941458334</v>
      </c>
      <c r="L5921">
        <v>4</v>
      </c>
      <c r="M5921">
        <v>6</v>
      </c>
      <c r="N5921">
        <v>0</v>
      </c>
      <c r="O5921">
        <v>0</v>
      </c>
      <c r="P5921" s="119" t="s">
        <v>20254</v>
      </c>
    </row>
    <row r="5922" spans="1:16" x14ac:dyDescent="0.25">
      <c r="A5922">
        <v>11586</v>
      </c>
      <c r="B5922" s="119" t="s">
        <v>3331</v>
      </c>
      <c r="C5922">
        <v>50</v>
      </c>
      <c r="E5922">
        <v>471</v>
      </c>
      <c r="F5922">
        <v>100</v>
      </c>
      <c r="G5922">
        <v>221</v>
      </c>
      <c r="H5922">
        <v>999</v>
      </c>
      <c r="I5922" s="119" t="s">
        <v>19</v>
      </c>
      <c r="J5922" s="119" t="s">
        <v>139</v>
      </c>
      <c r="K5922" s="1">
        <v>46255.758941458334</v>
      </c>
      <c r="L5922">
        <v>1</v>
      </c>
      <c r="M5922">
        <v>1</v>
      </c>
      <c r="N5922">
        <v>1</v>
      </c>
      <c r="O5922">
        <v>0</v>
      </c>
      <c r="P5922" s="119" t="s">
        <v>20254</v>
      </c>
    </row>
    <row r="5923" spans="1:16" x14ac:dyDescent="0.25">
      <c r="A5923">
        <v>11587</v>
      </c>
      <c r="B5923" s="119" t="s">
        <v>3332</v>
      </c>
      <c r="C5923">
        <v>40</v>
      </c>
      <c r="E5923">
        <v>348</v>
      </c>
      <c r="F5923">
        <v>45</v>
      </c>
      <c r="G5923">
        <v>233</v>
      </c>
      <c r="H5923">
        <v>443</v>
      </c>
      <c r="I5923" s="119" t="s">
        <v>19</v>
      </c>
      <c r="J5923" s="119" t="s">
        <v>22</v>
      </c>
      <c r="K5923" s="1">
        <v>46255.758941458334</v>
      </c>
      <c r="L5923">
        <v>8</v>
      </c>
      <c r="M5923">
        <v>5</v>
      </c>
      <c r="N5923">
        <v>3</v>
      </c>
      <c r="O5923">
        <v>0</v>
      </c>
      <c r="P5923" s="119" t="s">
        <v>20254</v>
      </c>
    </row>
    <row r="5924" spans="1:16" x14ac:dyDescent="0.25">
      <c r="A5924">
        <v>11588</v>
      </c>
      <c r="B5924" s="119" t="s">
        <v>3333</v>
      </c>
      <c r="C5924">
        <v>45</v>
      </c>
      <c r="E5924">
        <v>874</v>
      </c>
      <c r="F5924">
        <v>95</v>
      </c>
      <c r="G5924">
        <v>204</v>
      </c>
      <c r="H5924">
        <v>255</v>
      </c>
      <c r="I5924" s="119" t="s">
        <v>19</v>
      </c>
      <c r="J5924" s="119" t="s">
        <v>22</v>
      </c>
      <c r="K5924" s="1">
        <v>46255.758941458334</v>
      </c>
      <c r="L5924">
        <v>0</v>
      </c>
      <c r="M5924">
        <v>0</v>
      </c>
      <c r="N5924">
        <v>0</v>
      </c>
      <c r="O5924">
        <v>0</v>
      </c>
      <c r="P5924" s="119" t="s">
        <v>20254</v>
      </c>
    </row>
    <row r="5925" spans="1:16" x14ac:dyDescent="0.25">
      <c r="A5925">
        <v>11589</v>
      </c>
      <c r="B5925" s="119" t="s">
        <v>3332</v>
      </c>
      <c r="C5925">
        <v>50</v>
      </c>
      <c r="E5925">
        <v>633</v>
      </c>
      <c r="F5925">
        <v>103</v>
      </c>
      <c r="G5925">
        <v>211</v>
      </c>
      <c r="H5925">
        <v>384</v>
      </c>
      <c r="I5925" s="119" t="s">
        <v>19</v>
      </c>
      <c r="J5925" s="119" t="s">
        <v>139</v>
      </c>
      <c r="K5925" s="1">
        <v>46255.758941458334</v>
      </c>
      <c r="L5925">
        <v>5</v>
      </c>
      <c r="M5925">
        <v>1</v>
      </c>
      <c r="N5925">
        <v>1</v>
      </c>
      <c r="O5925">
        <v>0</v>
      </c>
      <c r="P5925" s="119" t="s">
        <v>20254</v>
      </c>
    </row>
    <row r="5926" spans="1:16" x14ac:dyDescent="0.25">
      <c r="A5926">
        <v>11590</v>
      </c>
      <c r="B5926" s="119" t="s">
        <v>3333</v>
      </c>
      <c r="C5926">
        <v>50</v>
      </c>
      <c r="E5926">
        <v>131</v>
      </c>
      <c r="F5926">
        <v>232</v>
      </c>
      <c r="G5926">
        <v>192</v>
      </c>
      <c r="H5926">
        <v>1021</v>
      </c>
      <c r="I5926" s="119" t="s">
        <v>19</v>
      </c>
      <c r="J5926" s="119" t="s">
        <v>139</v>
      </c>
      <c r="K5926" s="1">
        <v>46255.758941458334</v>
      </c>
      <c r="L5926">
        <v>3</v>
      </c>
      <c r="M5926">
        <v>6</v>
      </c>
      <c r="N5926">
        <v>2</v>
      </c>
      <c r="O5926">
        <v>0</v>
      </c>
      <c r="P5926" s="119" t="s">
        <v>20254</v>
      </c>
    </row>
    <row r="5927" spans="1:16" x14ac:dyDescent="0.25">
      <c r="A5927">
        <v>11592</v>
      </c>
      <c r="B5927" s="119" t="s">
        <v>3330</v>
      </c>
      <c r="C5927">
        <v>45</v>
      </c>
      <c r="E5927">
        <v>1337</v>
      </c>
      <c r="F5927">
        <v>100</v>
      </c>
      <c r="G5927">
        <v>276</v>
      </c>
      <c r="H5927">
        <v>151</v>
      </c>
      <c r="I5927" s="119" t="s">
        <v>19</v>
      </c>
      <c r="J5927" s="119" t="s">
        <v>22</v>
      </c>
      <c r="K5927" s="1">
        <v>46255.758941458334</v>
      </c>
      <c r="L5927">
        <v>7</v>
      </c>
      <c r="M5927">
        <v>19</v>
      </c>
      <c r="N5927">
        <v>7</v>
      </c>
      <c r="O5927">
        <v>19</v>
      </c>
      <c r="P5927" s="119" t="s">
        <v>20254</v>
      </c>
    </row>
    <row r="5928" spans="1:16" x14ac:dyDescent="0.25">
      <c r="A5928">
        <v>11593</v>
      </c>
      <c r="B5928" s="119" t="s">
        <v>3334</v>
      </c>
      <c r="C5928">
        <v>40</v>
      </c>
      <c r="E5928">
        <v>267</v>
      </c>
      <c r="F5928">
        <v>112</v>
      </c>
      <c r="G5928">
        <v>134</v>
      </c>
      <c r="H5928">
        <v>486</v>
      </c>
      <c r="I5928" s="119" t="s">
        <v>19</v>
      </c>
      <c r="J5928" s="119" t="s">
        <v>22</v>
      </c>
      <c r="K5928" s="1">
        <v>46255.758941458334</v>
      </c>
      <c r="L5928">
        <v>13</v>
      </c>
      <c r="M5928">
        <v>1</v>
      </c>
      <c r="N5928">
        <v>5</v>
      </c>
      <c r="O5928">
        <v>0</v>
      </c>
      <c r="P5928" s="119" t="s">
        <v>20254</v>
      </c>
    </row>
    <row r="5929" spans="1:16" x14ac:dyDescent="0.25">
      <c r="A5929">
        <v>11594</v>
      </c>
      <c r="B5929" s="119" t="s">
        <v>3331</v>
      </c>
      <c r="C5929">
        <v>45</v>
      </c>
      <c r="E5929">
        <v>1721</v>
      </c>
      <c r="F5929">
        <v>120</v>
      </c>
      <c r="G5929">
        <v>291</v>
      </c>
      <c r="H5929">
        <v>208</v>
      </c>
      <c r="I5929" s="119" t="s">
        <v>19</v>
      </c>
      <c r="J5929" s="119" t="s">
        <v>22</v>
      </c>
      <c r="K5929" s="1">
        <v>46255.758941458334</v>
      </c>
      <c r="L5929">
        <v>18</v>
      </c>
      <c r="M5929">
        <v>1</v>
      </c>
      <c r="N5929">
        <v>5</v>
      </c>
      <c r="O5929">
        <v>0</v>
      </c>
      <c r="P5929" s="119" t="s">
        <v>20254</v>
      </c>
    </row>
    <row r="5930" spans="1:16" x14ac:dyDescent="0.25">
      <c r="A5930">
        <v>11595</v>
      </c>
      <c r="B5930" s="119" t="s">
        <v>3334</v>
      </c>
      <c r="C5930">
        <v>50</v>
      </c>
      <c r="E5930">
        <v>387</v>
      </c>
      <c r="F5930">
        <v>105</v>
      </c>
      <c r="G5930">
        <v>161</v>
      </c>
      <c r="H5930">
        <v>1187</v>
      </c>
      <c r="I5930" s="119" t="s">
        <v>19</v>
      </c>
      <c r="J5930" s="119" t="s">
        <v>139</v>
      </c>
      <c r="K5930" s="1">
        <v>46255.758941458334</v>
      </c>
      <c r="L5930">
        <v>2</v>
      </c>
      <c r="M5930">
        <v>3</v>
      </c>
      <c r="N5930">
        <v>0</v>
      </c>
      <c r="O5930">
        <v>1</v>
      </c>
      <c r="P5930" s="119" t="s">
        <v>20254</v>
      </c>
    </row>
    <row r="5931" spans="1:16" x14ac:dyDescent="0.25">
      <c r="A5931">
        <v>11596</v>
      </c>
      <c r="B5931" s="119" t="s">
        <v>3335</v>
      </c>
      <c r="C5931">
        <v>10</v>
      </c>
      <c r="E5931">
        <v>1143</v>
      </c>
      <c r="F5931">
        <v>119</v>
      </c>
      <c r="G5931">
        <v>1326</v>
      </c>
      <c r="H5931">
        <v>2896</v>
      </c>
      <c r="I5931" s="119" t="s">
        <v>19</v>
      </c>
      <c r="J5931" s="119" t="s">
        <v>22</v>
      </c>
      <c r="K5931" s="1">
        <v>46255.758941458334</v>
      </c>
      <c r="L5931">
        <v>10</v>
      </c>
      <c r="M5931">
        <v>19</v>
      </c>
      <c r="N5931">
        <v>1</v>
      </c>
      <c r="O5931">
        <v>2</v>
      </c>
      <c r="P5931" s="119" t="s">
        <v>20254</v>
      </c>
    </row>
    <row r="5932" spans="1:16" x14ac:dyDescent="0.25">
      <c r="A5932">
        <v>11597</v>
      </c>
      <c r="B5932" s="119" t="s">
        <v>3336</v>
      </c>
      <c r="C5932">
        <v>10</v>
      </c>
      <c r="E5932">
        <v>909</v>
      </c>
      <c r="F5932">
        <v>81</v>
      </c>
      <c r="G5932">
        <v>567</v>
      </c>
      <c r="H5932">
        <v>1473</v>
      </c>
      <c r="I5932" s="119" t="s">
        <v>19</v>
      </c>
      <c r="J5932" s="119" t="s">
        <v>22</v>
      </c>
      <c r="K5932" s="1">
        <v>46255.758941458334</v>
      </c>
      <c r="L5932">
        <v>5</v>
      </c>
      <c r="M5932">
        <v>10</v>
      </c>
      <c r="N5932">
        <v>1</v>
      </c>
      <c r="O5932">
        <v>2</v>
      </c>
      <c r="P5932" s="119" t="s">
        <v>20254</v>
      </c>
    </row>
    <row r="5933" spans="1:16" x14ac:dyDescent="0.25">
      <c r="A5933">
        <v>11598</v>
      </c>
      <c r="B5933" s="119" t="s">
        <v>3335</v>
      </c>
      <c r="C5933">
        <v>20</v>
      </c>
      <c r="E5933">
        <v>170</v>
      </c>
      <c r="F5933">
        <v>293</v>
      </c>
      <c r="G5933">
        <v>467</v>
      </c>
      <c r="H5933">
        <v>2430</v>
      </c>
      <c r="I5933" s="119" t="s">
        <v>19</v>
      </c>
      <c r="J5933" s="119" t="s">
        <v>139</v>
      </c>
      <c r="K5933" s="1">
        <v>46255.758941458334</v>
      </c>
      <c r="L5933">
        <v>1</v>
      </c>
      <c r="M5933">
        <v>18</v>
      </c>
      <c r="N5933">
        <v>0</v>
      </c>
      <c r="O5933">
        <v>6</v>
      </c>
      <c r="P5933" s="119" t="s">
        <v>20254</v>
      </c>
    </row>
    <row r="5934" spans="1:16" x14ac:dyDescent="0.25">
      <c r="A5934">
        <v>11599</v>
      </c>
      <c r="B5934" s="119" t="s">
        <v>3336</v>
      </c>
      <c r="C5934">
        <v>20</v>
      </c>
      <c r="E5934">
        <v>520</v>
      </c>
      <c r="F5934">
        <v>268</v>
      </c>
      <c r="G5934">
        <v>388</v>
      </c>
      <c r="H5934">
        <v>1746</v>
      </c>
      <c r="I5934" s="119" t="s">
        <v>19</v>
      </c>
      <c r="J5934" s="119" t="s">
        <v>139</v>
      </c>
      <c r="K5934" s="1">
        <v>46255.758941458334</v>
      </c>
      <c r="L5934">
        <v>0</v>
      </c>
      <c r="M5934">
        <v>5</v>
      </c>
      <c r="N5934">
        <v>0</v>
      </c>
      <c r="O5934">
        <v>1</v>
      </c>
      <c r="P5934" s="119" t="s">
        <v>20254</v>
      </c>
    </row>
    <row r="5935" spans="1:16" x14ac:dyDescent="0.25">
      <c r="A5935">
        <v>11600</v>
      </c>
      <c r="B5935" s="119" t="s">
        <v>3337</v>
      </c>
      <c r="C5935">
        <v>15</v>
      </c>
      <c r="E5935">
        <v>1384</v>
      </c>
      <c r="F5935">
        <v>83</v>
      </c>
      <c r="G5935">
        <v>1024</v>
      </c>
      <c r="H5935">
        <v>653</v>
      </c>
      <c r="I5935" s="119" t="s">
        <v>19</v>
      </c>
      <c r="J5935" s="119" t="s">
        <v>22</v>
      </c>
      <c r="K5935" s="1">
        <v>46255.758941458334</v>
      </c>
      <c r="L5935">
        <v>0</v>
      </c>
      <c r="M5935">
        <v>1</v>
      </c>
      <c r="N5935">
        <v>0</v>
      </c>
      <c r="O5935">
        <v>0</v>
      </c>
      <c r="P5935" s="119" t="s">
        <v>20254</v>
      </c>
    </row>
    <row r="5936" spans="1:16" x14ac:dyDescent="0.25">
      <c r="A5936">
        <v>11601</v>
      </c>
      <c r="B5936" s="119" t="s">
        <v>3338</v>
      </c>
      <c r="C5936">
        <v>15</v>
      </c>
      <c r="E5936">
        <v>730</v>
      </c>
      <c r="F5936">
        <v>102</v>
      </c>
      <c r="G5936">
        <v>493</v>
      </c>
      <c r="H5936">
        <v>1042</v>
      </c>
      <c r="I5936" s="119" t="s">
        <v>19</v>
      </c>
      <c r="J5936" s="119" t="s">
        <v>22</v>
      </c>
      <c r="K5936" s="1">
        <v>46255.758941458334</v>
      </c>
      <c r="L5936">
        <v>3</v>
      </c>
      <c r="M5936">
        <v>2</v>
      </c>
      <c r="N5936">
        <v>0</v>
      </c>
      <c r="O5936">
        <v>0</v>
      </c>
      <c r="P5936" s="119" t="s">
        <v>20254</v>
      </c>
    </row>
    <row r="5937" spans="1:16" x14ac:dyDescent="0.25">
      <c r="A5937">
        <v>11602</v>
      </c>
      <c r="B5937" s="119" t="s">
        <v>3339</v>
      </c>
      <c r="C5937">
        <v>15</v>
      </c>
      <c r="E5937">
        <v>119</v>
      </c>
      <c r="F5937">
        <v>39</v>
      </c>
      <c r="G5937">
        <v>134</v>
      </c>
      <c r="H5937">
        <v>719</v>
      </c>
      <c r="I5937" s="119" t="s">
        <v>19</v>
      </c>
      <c r="J5937" s="119" t="s">
        <v>22</v>
      </c>
      <c r="K5937" s="1">
        <v>46255.758941458334</v>
      </c>
      <c r="L5937">
        <v>4</v>
      </c>
      <c r="M5937">
        <v>5</v>
      </c>
      <c r="N5937">
        <v>1</v>
      </c>
      <c r="O5937">
        <v>2</v>
      </c>
      <c r="P5937" s="119" t="s">
        <v>20254</v>
      </c>
    </row>
    <row r="5938" spans="1:16" x14ac:dyDescent="0.25">
      <c r="A5938">
        <v>11603</v>
      </c>
      <c r="B5938" s="119" t="s">
        <v>3337</v>
      </c>
      <c r="C5938">
        <v>20</v>
      </c>
      <c r="E5938">
        <v>476</v>
      </c>
      <c r="F5938">
        <v>433</v>
      </c>
      <c r="G5938">
        <v>571</v>
      </c>
      <c r="H5938">
        <v>2084</v>
      </c>
      <c r="I5938" s="119" t="s">
        <v>19</v>
      </c>
      <c r="J5938" s="119" t="s">
        <v>139</v>
      </c>
      <c r="K5938" s="1">
        <v>46255.758941458334</v>
      </c>
      <c r="L5938">
        <v>0</v>
      </c>
      <c r="M5938">
        <v>6</v>
      </c>
      <c r="N5938">
        <v>0</v>
      </c>
      <c r="O5938">
        <v>1</v>
      </c>
      <c r="P5938" s="119" t="s">
        <v>20254</v>
      </c>
    </row>
    <row r="5939" spans="1:16" x14ac:dyDescent="0.25">
      <c r="A5939">
        <v>11604</v>
      </c>
      <c r="B5939" s="119" t="s">
        <v>3338</v>
      </c>
      <c r="C5939">
        <v>20</v>
      </c>
      <c r="E5939">
        <v>15</v>
      </c>
      <c r="F5939">
        <v>80</v>
      </c>
      <c r="G5939">
        <v>367</v>
      </c>
      <c r="H5939">
        <v>1191</v>
      </c>
      <c r="I5939" s="119" t="s">
        <v>19</v>
      </c>
      <c r="J5939" s="119" t="s">
        <v>139</v>
      </c>
      <c r="K5939" s="1">
        <v>46255.758941458334</v>
      </c>
      <c r="L5939">
        <v>3</v>
      </c>
      <c r="M5939">
        <v>2</v>
      </c>
      <c r="N5939">
        <v>1</v>
      </c>
      <c r="O5939">
        <v>0</v>
      </c>
      <c r="P5939" s="119" t="s">
        <v>20254</v>
      </c>
    </row>
    <row r="5940" spans="1:16" x14ac:dyDescent="0.25">
      <c r="A5940">
        <v>11606</v>
      </c>
      <c r="B5940" s="119" t="s">
        <v>3340</v>
      </c>
      <c r="C5940">
        <v>35</v>
      </c>
      <c r="E5940">
        <v>346</v>
      </c>
      <c r="F5940">
        <v>151</v>
      </c>
      <c r="G5940">
        <v>370</v>
      </c>
      <c r="H5940">
        <v>3109</v>
      </c>
      <c r="I5940" s="119" t="s">
        <v>19</v>
      </c>
      <c r="J5940" s="119" t="s">
        <v>139</v>
      </c>
      <c r="K5940" s="1">
        <v>46255.758941458334</v>
      </c>
      <c r="L5940">
        <v>0</v>
      </c>
      <c r="M5940">
        <v>3</v>
      </c>
      <c r="N5940">
        <v>0</v>
      </c>
      <c r="O5940">
        <v>1</v>
      </c>
      <c r="P5940" s="119" t="s">
        <v>20254</v>
      </c>
    </row>
    <row r="5941" spans="1:16" x14ac:dyDescent="0.25">
      <c r="A5941">
        <v>11607</v>
      </c>
      <c r="B5941" s="119" t="s">
        <v>3341</v>
      </c>
      <c r="C5941">
        <v>30</v>
      </c>
      <c r="E5941">
        <v>1903</v>
      </c>
      <c r="F5941">
        <v>94</v>
      </c>
      <c r="G5941">
        <v>529</v>
      </c>
      <c r="H5941">
        <v>3500</v>
      </c>
      <c r="I5941" s="119" t="s">
        <v>19</v>
      </c>
      <c r="J5941" s="119" t="s">
        <v>22</v>
      </c>
      <c r="K5941" s="1">
        <v>46255.758941458334</v>
      </c>
      <c r="L5941">
        <v>7</v>
      </c>
      <c r="M5941">
        <v>14</v>
      </c>
      <c r="N5941">
        <v>2</v>
      </c>
      <c r="O5941">
        <v>3</v>
      </c>
      <c r="P5941" s="119" t="s">
        <v>20254</v>
      </c>
    </row>
    <row r="5942" spans="1:16" x14ac:dyDescent="0.25">
      <c r="A5942">
        <v>11609</v>
      </c>
      <c r="B5942" s="119" t="s">
        <v>3341</v>
      </c>
      <c r="C5942">
        <v>35</v>
      </c>
      <c r="E5942">
        <v>124</v>
      </c>
      <c r="F5942">
        <v>247</v>
      </c>
      <c r="G5942">
        <v>363</v>
      </c>
      <c r="H5942">
        <v>3883</v>
      </c>
      <c r="I5942" s="119" t="s">
        <v>19</v>
      </c>
      <c r="J5942" s="119" t="s">
        <v>139</v>
      </c>
      <c r="K5942" s="1">
        <v>46255.758941458334</v>
      </c>
      <c r="L5942">
        <v>24</v>
      </c>
      <c r="M5942">
        <v>3</v>
      </c>
      <c r="N5942">
        <v>0</v>
      </c>
      <c r="O5942">
        <v>0</v>
      </c>
      <c r="P5942" s="119" t="s">
        <v>20254</v>
      </c>
    </row>
    <row r="5943" spans="1:16" x14ac:dyDescent="0.25">
      <c r="A5943">
        <v>11610</v>
      </c>
      <c r="B5943" s="119" t="s">
        <v>3340</v>
      </c>
      <c r="C5943">
        <v>25</v>
      </c>
      <c r="E5943">
        <v>1060</v>
      </c>
      <c r="F5943">
        <v>96</v>
      </c>
      <c r="G5943">
        <v>329</v>
      </c>
      <c r="H5943">
        <v>4694</v>
      </c>
      <c r="I5943" s="119" t="s">
        <v>19</v>
      </c>
      <c r="J5943" s="119" t="s">
        <v>22</v>
      </c>
      <c r="K5943" s="1">
        <v>46255.758941458334</v>
      </c>
      <c r="L5943">
        <v>5</v>
      </c>
      <c r="M5943">
        <v>4</v>
      </c>
      <c r="N5943">
        <v>0</v>
      </c>
      <c r="O5943">
        <v>1</v>
      </c>
      <c r="P5943" s="119" t="s">
        <v>20254</v>
      </c>
    </row>
    <row r="5944" spans="1:16" x14ac:dyDescent="0.25">
      <c r="A5944">
        <v>11611</v>
      </c>
      <c r="B5944" s="119" t="s">
        <v>3342</v>
      </c>
      <c r="C5944">
        <v>30</v>
      </c>
      <c r="E5944">
        <v>1309</v>
      </c>
      <c r="F5944">
        <v>402</v>
      </c>
      <c r="G5944">
        <v>275</v>
      </c>
      <c r="H5944">
        <v>5080</v>
      </c>
      <c r="I5944" s="119" t="s">
        <v>19</v>
      </c>
      <c r="J5944" s="119" t="s">
        <v>22</v>
      </c>
      <c r="K5944" s="1">
        <v>46255.758941458334</v>
      </c>
      <c r="L5944">
        <v>7</v>
      </c>
      <c r="M5944">
        <v>10</v>
      </c>
      <c r="N5944">
        <v>4</v>
      </c>
      <c r="O5944">
        <v>1</v>
      </c>
      <c r="P5944" s="119" t="s">
        <v>20254</v>
      </c>
    </row>
    <row r="5945" spans="1:16" x14ac:dyDescent="0.25">
      <c r="A5945">
        <v>11612</v>
      </c>
      <c r="B5945" s="119" t="s">
        <v>3342</v>
      </c>
      <c r="C5945">
        <v>35</v>
      </c>
      <c r="E5945">
        <v>119</v>
      </c>
      <c r="F5945">
        <v>116</v>
      </c>
      <c r="G5945">
        <v>441</v>
      </c>
      <c r="H5945">
        <v>4371</v>
      </c>
      <c r="I5945" s="119" t="s">
        <v>19</v>
      </c>
      <c r="J5945" s="119" t="s">
        <v>139</v>
      </c>
      <c r="K5945" s="1">
        <v>46255.758941458334</v>
      </c>
      <c r="L5945">
        <v>1</v>
      </c>
      <c r="M5945">
        <v>2</v>
      </c>
      <c r="N5945">
        <v>1</v>
      </c>
      <c r="O5945">
        <v>0</v>
      </c>
      <c r="P5945" s="119" t="s">
        <v>20254</v>
      </c>
    </row>
    <row r="5946" spans="1:16" x14ac:dyDescent="0.25">
      <c r="A5946">
        <v>11613</v>
      </c>
      <c r="B5946" s="119" t="s">
        <v>3343</v>
      </c>
      <c r="C5946">
        <v>30</v>
      </c>
      <c r="E5946">
        <v>40</v>
      </c>
      <c r="F5946">
        <v>911</v>
      </c>
      <c r="G5946">
        <v>404</v>
      </c>
      <c r="H5946">
        <v>1999</v>
      </c>
      <c r="I5946" s="119" t="s">
        <v>19</v>
      </c>
      <c r="J5946" s="119" t="s">
        <v>22</v>
      </c>
      <c r="K5946" s="1">
        <v>46255.758941458334</v>
      </c>
      <c r="L5946">
        <v>0</v>
      </c>
      <c r="M5946">
        <v>1</v>
      </c>
      <c r="N5946">
        <v>0</v>
      </c>
      <c r="O5946">
        <v>0</v>
      </c>
      <c r="P5946" s="119" t="s">
        <v>20254</v>
      </c>
    </row>
    <row r="5947" spans="1:16" x14ac:dyDescent="0.25">
      <c r="A5947">
        <v>11615</v>
      </c>
      <c r="B5947" s="119" t="s">
        <v>3344</v>
      </c>
      <c r="C5947">
        <v>50</v>
      </c>
      <c r="E5947">
        <v>406</v>
      </c>
      <c r="F5947">
        <v>932</v>
      </c>
      <c r="G5947">
        <v>293</v>
      </c>
      <c r="H5947">
        <v>4746</v>
      </c>
      <c r="I5947" s="119" t="s">
        <v>19</v>
      </c>
      <c r="J5947" s="119" t="s">
        <v>139</v>
      </c>
      <c r="K5947" s="1">
        <v>46255.758941458334</v>
      </c>
      <c r="L5947">
        <v>2</v>
      </c>
      <c r="M5947">
        <v>9</v>
      </c>
      <c r="N5947">
        <v>1</v>
      </c>
      <c r="O5947">
        <v>3</v>
      </c>
      <c r="P5947" s="119" t="s">
        <v>20254</v>
      </c>
    </row>
    <row r="5948" spans="1:16" x14ac:dyDescent="0.25">
      <c r="A5948">
        <v>11616</v>
      </c>
      <c r="B5948" s="119" t="s">
        <v>3345</v>
      </c>
      <c r="C5948">
        <v>50</v>
      </c>
      <c r="E5948">
        <v>116</v>
      </c>
      <c r="F5948">
        <v>308</v>
      </c>
      <c r="G5948">
        <v>222</v>
      </c>
      <c r="H5948">
        <v>3113</v>
      </c>
      <c r="I5948" s="119" t="s">
        <v>19</v>
      </c>
      <c r="J5948" s="119" t="s">
        <v>139</v>
      </c>
      <c r="K5948" s="1">
        <v>46255.758941458334</v>
      </c>
      <c r="L5948">
        <v>1</v>
      </c>
      <c r="M5948">
        <v>2</v>
      </c>
      <c r="N5948">
        <v>0</v>
      </c>
      <c r="O5948">
        <v>0</v>
      </c>
      <c r="P5948" s="119" t="s">
        <v>20254</v>
      </c>
    </row>
    <row r="5949" spans="1:16" x14ac:dyDescent="0.25">
      <c r="A5949">
        <v>11617</v>
      </c>
      <c r="B5949" s="119" t="s">
        <v>3346</v>
      </c>
      <c r="C5949">
        <v>40</v>
      </c>
      <c r="E5949">
        <v>720</v>
      </c>
      <c r="F5949">
        <v>490</v>
      </c>
      <c r="G5949">
        <v>220</v>
      </c>
      <c r="H5949">
        <v>2487</v>
      </c>
      <c r="I5949" s="119" t="s">
        <v>19</v>
      </c>
      <c r="J5949" s="119" t="s">
        <v>22</v>
      </c>
      <c r="K5949" s="1">
        <v>46255.758941458334</v>
      </c>
      <c r="L5949">
        <v>4</v>
      </c>
      <c r="M5949">
        <v>7</v>
      </c>
      <c r="N5949">
        <v>1</v>
      </c>
      <c r="O5949">
        <v>1</v>
      </c>
      <c r="P5949" s="119" t="s">
        <v>20254</v>
      </c>
    </row>
    <row r="5950" spans="1:16" x14ac:dyDescent="0.25">
      <c r="A5950">
        <v>11618</v>
      </c>
      <c r="B5950" s="119" t="s">
        <v>3347</v>
      </c>
      <c r="C5950">
        <v>45</v>
      </c>
      <c r="E5950">
        <v>390</v>
      </c>
      <c r="F5950">
        <v>510</v>
      </c>
      <c r="G5950">
        <v>539</v>
      </c>
      <c r="H5950">
        <v>2490</v>
      </c>
      <c r="I5950" s="119" t="s">
        <v>19</v>
      </c>
      <c r="J5950" s="119" t="s">
        <v>22</v>
      </c>
      <c r="K5950" s="1">
        <v>46255.758941458334</v>
      </c>
      <c r="L5950">
        <v>6</v>
      </c>
      <c r="M5950">
        <v>3</v>
      </c>
      <c r="N5950">
        <v>3</v>
      </c>
      <c r="O5950">
        <v>1</v>
      </c>
      <c r="P5950" s="119" t="s">
        <v>20254</v>
      </c>
    </row>
    <row r="5951" spans="1:16" x14ac:dyDescent="0.25">
      <c r="A5951">
        <v>11619</v>
      </c>
      <c r="B5951" s="119" t="s">
        <v>3346</v>
      </c>
      <c r="C5951">
        <v>50</v>
      </c>
      <c r="E5951">
        <v>138</v>
      </c>
      <c r="F5951">
        <v>312</v>
      </c>
      <c r="G5951">
        <v>374</v>
      </c>
      <c r="H5951">
        <v>3258</v>
      </c>
      <c r="I5951" s="119" t="s">
        <v>19</v>
      </c>
      <c r="J5951" s="119" t="s">
        <v>139</v>
      </c>
      <c r="K5951" s="1">
        <v>46255.758941458334</v>
      </c>
      <c r="L5951">
        <v>3</v>
      </c>
      <c r="M5951">
        <v>3</v>
      </c>
      <c r="N5951">
        <v>1</v>
      </c>
      <c r="O5951">
        <v>0</v>
      </c>
      <c r="P5951" s="119" t="s">
        <v>20254</v>
      </c>
    </row>
    <row r="5952" spans="1:16" x14ac:dyDescent="0.25">
      <c r="A5952">
        <v>11620</v>
      </c>
      <c r="B5952" s="119" t="s">
        <v>3347</v>
      </c>
      <c r="C5952">
        <v>50</v>
      </c>
      <c r="E5952">
        <v>109</v>
      </c>
      <c r="F5952">
        <v>338</v>
      </c>
      <c r="G5952">
        <v>94</v>
      </c>
      <c r="H5952">
        <v>7720</v>
      </c>
      <c r="I5952" s="119" t="s">
        <v>19</v>
      </c>
      <c r="J5952" s="119" t="s">
        <v>139</v>
      </c>
      <c r="K5952" s="1">
        <v>46255.758941458334</v>
      </c>
      <c r="L5952">
        <v>2</v>
      </c>
      <c r="M5952">
        <v>2</v>
      </c>
      <c r="N5952">
        <v>0</v>
      </c>
      <c r="O5952">
        <v>0</v>
      </c>
      <c r="P5952" s="119" t="s">
        <v>20254</v>
      </c>
    </row>
    <row r="5953" spans="1:16" x14ac:dyDescent="0.25">
      <c r="A5953">
        <v>11622</v>
      </c>
      <c r="B5953" s="119" t="s">
        <v>3344</v>
      </c>
      <c r="C5953">
        <v>45</v>
      </c>
      <c r="E5953">
        <v>318</v>
      </c>
      <c r="F5953">
        <v>170</v>
      </c>
      <c r="G5953">
        <v>468</v>
      </c>
      <c r="H5953">
        <v>2495</v>
      </c>
      <c r="I5953" s="119" t="s">
        <v>19</v>
      </c>
      <c r="J5953" s="119" t="s">
        <v>22</v>
      </c>
      <c r="K5953" s="1">
        <v>46255.758941458334</v>
      </c>
      <c r="L5953">
        <v>11</v>
      </c>
      <c r="M5953">
        <v>22</v>
      </c>
      <c r="N5953">
        <v>4</v>
      </c>
      <c r="O5953">
        <v>3</v>
      </c>
      <c r="P5953" s="119" t="s">
        <v>20254</v>
      </c>
    </row>
    <row r="5954" spans="1:16" x14ac:dyDescent="0.25">
      <c r="A5954">
        <v>11623</v>
      </c>
      <c r="B5954" s="119" t="s">
        <v>3348</v>
      </c>
      <c r="C5954">
        <v>40</v>
      </c>
      <c r="E5954">
        <v>430</v>
      </c>
      <c r="F5954">
        <v>229</v>
      </c>
      <c r="G5954">
        <v>271</v>
      </c>
      <c r="H5954">
        <v>2494</v>
      </c>
      <c r="I5954" s="119" t="s">
        <v>19</v>
      </c>
      <c r="J5954" s="119" t="s">
        <v>22</v>
      </c>
      <c r="K5954" s="1">
        <v>46255.758941458334</v>
      </c>
      <c r="L5954">
        <v>2</v>
      </c>
      <c r="M5954">
        <v>6</v>
      </c>
      <c r="N5954">
        <v>0</v>
      </c>
      <c r="O5954">
        <v>3</v>
      </c>
      <c r="P5954" s="119" t="s">
        <v>20254</v>
      </c>
    </row>
    <row r="5955" spans="1:16" x14ac:dyDescent="0.25">
      <c r="A5955">
        <v>11624</v>
      </c>
      <c r="B5955" s="119" t="s">
        <v>3345</v>
      </c>
      <c r="C5955">
        <v>45</v>
      </c>
      <c r="E5955">
        <v>453</v>
      </c>
      <c r="F5955">
        <v>84</v>
      </c>
      <c r="G5955">
        <v>279</v>
      </c>
      <c r="H5955">
        <v>2424</v>
      </c>
      <c r="I5955" s="119" t="s">
        <v>19</v>
      </c>
      <c r="J5955" s="119" t="s">
        <v>22</v>
      </c>
      <c r="K5955" s="1">
        <v>46255.758941458334</v>
      </c>
      <c r="L5955">
        <v>4</v>
      </c>
      <c r="M5955">
        <v>5</v>
      </c>
      <c r="N5955">
        <v>2</v>
      </c>
      <c r="O5955">
        <v>2</v>
      </c>
      <c r="P5955" s="119" t="s">
        <v>20254</v>
      </c>
    </row>
    <row r="5956" spans="1:16" x14ac:dyDescent="0.25">
      <c r="A5956">
        <v>11625</v>
      </c>
      <c r="B5956" s="119" t="s">
        <v>3348</v>
      </c>
      <c r="C5956">
        <v>50</v>
      </c>
      <c r="E5956">
        <v>242</v>
      </c>
      <c r="F5956">
        <v>337</v>
      </c>
      <c r="G5956">
        <v>333</v>
      </c>
      <c r="H5956">
        <v>2571</v>
      </c>
      <c r="I5956" s="119" t="s">
        <v>19</v>
      </c>
      <c r="J5956" s="119" t="s">
        <v>139</v>
      </c>
      <c r="K5956" s="1">
        <v>46255.758941458334</v>
      </c>
      <c r="L5956">
        <v>3</v>
      </c>
      <c r="M5956">
        <v>0</v>
      </c>
      <c r="N5956">
        <v>1</v>
      </c>
      <c r="O5956">
        <v>0</v>
      </c>
      <c r="P5956" s="119" t="s">
        <v>20254</v>
      </c>
    </row>
    <row r="5957" spans="1:16" x14ac:dyDescent="0.25">
      <c r="A5957">
        <v>11627</v>
      </c>
      <c r="B5957" s="119" t="s">
        <v>3349</v>
      </c>
      <c r="C5957">
        <v>50</v>
      </c>
      <c r="E5957">
        <v>451</v>
      </c>
      <c r="F5957">
        <v>184</v>
      </c>
      <c r="G5957">
        <v>384</v>
      </c>
      <c r="H5957">
        <v>1500</v>
      </c>
      <c r="I5957" s="119" t="s">
        <v>19</v>
      </c>
      <c r="J5957" s="119" t="s">
        <v>139</v>
      </c>
      <c r="K5957" s="1">
        <v>46255.758941458334</v>
      </c>
      <c r="L5957">
        <v>3</v>
      </c>
      <c r="M5957">
        <v>6</v>
      </c>
      <c r="N5957">
        <v>1</v>
      </c>
      <c r="O5957">
        <v>4</v>
      </c>
      <c r="P5957" s="119" t="s">
        <v>20254</v>
      </c>
    </row>
    <row r="5958" spans="1:16" x14ac:dyDescent="0.25">
      <c r="A5958">
        <v>11628</v>
      </c>
      <c r="B5958" s="119" t="s">
        <v>3350</v>
      </c>
      <c r="C5958">
        <v>50</v>
      </c>
      <c r="E5958">
        <v>204</v>
      </c>
      <c r="F5958">
        <v>120</v>
      </c>
      <c r="G5958">
        <v>281</v>
      </c>
      <c r="H5958">
        <v>1020</v>
      </c>
      <c r="I5958" s="119" t="s">
        <v>19</v>
      </c>
      <c r="J5958" s="119" t="s">
        <v>139</v>
      </c>
      <c r="K5958" s="1">
        <v>46255.758941458334</v>
      </c>
      <c r="L5958">
        <v>0</v>
      </c>
      <c r="M5958">
        <v>1</v>
      </c>
      <c r="N5958">
        <v>0</v>
      </c>
      <c r="O5958">
        <v>1</v>
      </c>
      <c r="P5958" s="119" t="s">
        <v>20254</v>
      </c>
    </row>
    <row r="5959" spans="1:16" x14ac:dyDescent="0.25">
      <c r="A5959">
        <v>11629</v>
      </c>
      <c r="B5959" s="119" t="s">
        <v>3351</v>
      </c>
      <c r="C5959">
        <v>45</v>
      </c>
      <c r="E5959">
        <v>557</v>
      </c>
      <c r="F5959">
        <v>147</v>
      </c>
      <c r="G5959">
        <v>200</v>
      </c>
      <c r="H5959">
        <v>311</v>
      </c>
      <c r="I5959" s="119" t="s">
        <v>19</v>
      </c>
      <c r="J5959" s="119" t="s">
        <v>22</v>
      </c>
      <c r="K5959" s="1">
        <v>46255.758941458334</v>
      </c>
      <c r="L5959">
        <v>0</v>
      </c>
      <c r="M5959">
        <v>0</v>
      </c>
      <c r="N5959">
        <v>0</v>
      </c>
      <c r="O5959">
        <v>0</v>
      </c>
      <c r="P5959" s="119" t="s">
        <v>20254</v>
      </c>
    </row>
    <row r="5960" spans="1:16" x14ac:dyDescent="0.25">
      <c r="A5960">
        <v>11630</v>
      </c>
      <c r="B5960" s="119" t="s">
        <v>3352</v>
      </c>
      <c r="C5960">
        <v>40</v>
      </c>
      <c r="E5960">
        <v>726</v>
      </c>
      <c r="F5960">
        <v>96</v>
      </c>
      <c r="G5960">
        <v>99</v>
      </c>
      <c r="H5960">
        <v>679</v>
      </c>
      <c r="I5960" s="119" t="s">
        <v>19</v>
      </c>
      <c r="J5960" s="119" t="s">
        <v>22</v>
      </c>
      <c r="K5960" s="1">
        <v>46255.758941458334</v>
      </c>
      <c r="L5960">
        <v>3</v>
      </c>
      <c r="M5960">
        <v>2</v>
      </c>
      <c r="N5960">
        <v>0</v>
      </c>
      <c r="O5960">
        <v>0</v>
      </c>
      <c r="P5960" s="119" t="s">
        <v>20254</v>
      </c>
    </row>
    <row r="5961" spans="1:16" x14ac:dyDescent="0.25">
      <c r="A5961">
        <v>11631</v>
      </c>
      <c r="B5961" s="119" t="s">
        <v>3351</v>
      </c>
      <c r="C5961">
        <v>50</v>
      </c>
      <c r="E5961">
        <v>460</v>
      </c>
      <c r="F5961">
        <v>561</v>
      </c>
      <c r="G5961">
        <v>160</v>
      </c>
      <c r="H5961">
        <v>4336</v>
      </c>
      <c r="I5961" s="119" t="s">
        <v>19</v>
      </c>
      <c r="J5961" s="119" t="s">
        <v>139</v>
      </c>
      <c r="K5961" s="1">
        <v>46255.758941458334</v>
      </c>
      <c r="L5961">
        <v>9</v>
      </c>
      <c r="M5961">
        <v>2</v>
      </c>
      <c r="N5961">
        <v>0</v>
      </c>
      <c r="O5961">
        <v>0</v>
      </c>
      <c r="P5961" s="119" t="s">
        <v>20254</v>
      </c>
    </row>
    <row r="5962" spans="1:16" x14ac:dyDescent="0.25">
      <c r="A5962">
        <v>11633</v>
      </c>
      <c r="B5962" s="119" t="s">
        <v>3352</v>
      </c>
      <c r="C5962">
        <v>50</v>
      </c>
      <c r="E5962">
        <v>92</v>
      </c>
      <c r="F5962">
        <v>117</v>
      </c>
      <c r="G5962">
        <v>133</v>
      </c>
      <c r="H5962">
        <v>513</v>
      </c>
      <c r="I5962" s="119" t="s">
        <v>19</v>
      </c>
      <c r="J5962" s="119" t="s">
        <v>139</v>
      </c>
      <c r="K5962" s="1">
        <v>46255.758941458334</v>
      </c>
      <c r="L5962">
        <v>3</v>
      </c>
      <c r="M5962">
        <v>0</v>
      </c>
      <c r="N5962">
        <v>0</v>
      </c>
      <c r="O5962">
        <v>0</v>
      </c>
      <c r="P5962" s="119" t="s">
        <v>20254</v>
      </c>
    </row>
    <row r="5963" spans="1:16" x14ac:dyDescent="0.25">
      <c r="A5963">
        <v>11634</v>
      </c>
      <c r="B5963" s="119" t="s">
        <v>3349</v>
      </c>
      <c r="C5963">
        <v>45</v>
      </c>
      <c r="E5963">
        <v>1794</v>
      </c>
      <c r="F5963">
        <v>118</v>
      </c>
      <c r="G5963">
        <v>418</v>
      </c>
      <c r="H5963">
        <v>301</v>
      </c>
      <c r="I5963" s="119" t="s">
        <v>19</v>
      </c>
      <c r="J5963" s="119" t="s">
        <v>22</v>
      </c>
      <c r="K5963" s="1">
        <v>46255.758941458334</v>
      </c>
      <c r="L5963">
        <v>51</v>
      </c>
      <c r="M5963">
        <v>0</v>
      </c>
      <c r="N5963">
        <v>0</v>
      </c>
      <c r="O5963">
        <v>0</v>
      </c>
      <c r="P5963" s="119" t="s">
        <v>20254</v>
      </c>
    </row>
    <row r="5964" spans="1:16" x14ac:dyDescent="0.25">
      <c r="A5964">
        <v>11635</v>
      </c>
      <c r="B5964" s="119" t="s">
        <v>3350</v>
      </c>
      <c r="C5964">
        <v>45</v>
      </c>
      <c r="E5964">
        <v>695</v>
      </c>
      <c r="F5964">
        <v>120</v>
      </c>
      <c r="G5964">
        <v>660</v>
      </c>
      <c r="H5964">
        <v>310</v>
      </c>
      <c r="I5964" s="119" t="s">
        <v>19</v>
      </c>
      <c r="J5964" s="119" t="s">
        <v>22</v>
      </c>
      <c r="K5964" s="1">
        <v>46255.758941458334</v>
      </c>
      <c r="L5964">
        <v>11</v>
      </c>
      <c r="M5964">
        <v>0</v>
      </c>
      <c r="N5964">
        <v>4</v>
      </c>
      <c r="O5964">
        <v>0</v>
      </c>
      <c r="P5964" s="119" t="s">
        <v>20254</v>
      </c>
    </row>
    <row r="5965" spans="1:16" x14ac:dyDescent="0.25">
      <c r="A5965">
        <v>11636</v>
      </c>
      <c r="B5965" s="119" t="s">
        <v>3353</v>
      </c>
      <c r="C5965">
        <v>40</v>
      </c>
      <c r="E5965">
        <v>795</v>
      </c>
      <c r="F5965">
        <v>78</v>
      </c>
      <c r="G5965">
        <v>145</v>
      </c>
      <c r="H5965">
        <v>633</v>
      </c>
      <c r="I5965" s="119" t="s">
        <v>19</v>
      </c>
      <c r="J5965" s="119" t="s">
        <v>22</v>
      </c>
      <c r="K5965" s="1">
        <v>46255.758941458334</v>
      </c>
      <c r="L5965">
        <v>246</v>
      </c>
      <c r="M5965">
        <v>1</v>
      </c>
      <c r="N5965">
        <v>1</v>
      </c>
      <c r="O5965">
        <v>0</v>
      </c>
      <c r="P5965" s="119" t="s">
        <v>20254</v>
      </c>
    </row>
    <row r="5966" spans="1:16" x14ac:dyDescent="0.25">
      <c r="A5966">
        <v>11637</v>
      </c>
      <c r="B5966" s="119" t="s">
        <v>3353</v>
      </c>
      <c r="C5966">
        <v>50</v>
      </c>
      <c r="E5966">
        <v>440</v>
      </c>
      <c r="F5966">
        <v>305</v>
      </c>
      <c r="G5966">
        <v>308</v>
      </c>
      <c r="H5966">
        <v>910</v>
      </c>
      <c r="I5966" s="119" t="s">
        <v>19</v>
      </c>
      <c r="J5966" s="119" t="s">
        <v>139</v>
      </c>
      <c r="K5966" s="1">
        <v>46255.758941458334</v>
      </c>
      <c r="L5966">
        <v>4</v>
      </c>
      <c r="M5966">
        <v>0</v>
      </c>
      <c r="N5966">
        <v>1</v>
      </c>
      <c r="O5966">
        <v>0</v>
      </c>
      <c r="P5966" s="119" t="s">
        <v>20254</v>
      </c>
    </row>
    <row r="5967" spans="1:16" x14ac:dyDescent="0.25">
      <c r="A5967">
        <v>11638</v>
      </c>
      <c r="B5967" s="119" t="s">
        <v>3354</v>
      </c>
      <c r="C5967">
        <v>15</v>
      </c>
      <c r="E5967">
        <v>78</v>
      </c>
      <c r="F5967">
        <v>33</v>
      </c>
      <c r="G5967">
        <v>190</v>
      </c>
      <c r="H5967">
        <v>199</v>
      </c>
      <c r="I5967" s="119" t="s">
        <v>19</v>
      </c>
      <c r="J5967" s="119" t="s">
        <v>22</v>
      </c>
      <c r="K5967" s="1">
        <v>46255.758941458334</v>
      </c>
      <c r="L5967">
        <v>0</v>
      </c>
      <c r="M5967">
        <v>13</v>
      </c>
      <c r="N5967">
        <v>0</v>
      </c>
      <c r="O5967">
        <v>1</v>
      </c>
      <c r="P5967" s="119" t="s">
        <v>20254</v>
      </c>
    </row>
    <row r="5968" spans="1:16" x14ac:dyDescent="0.25">
      <c r="A5968">
        <v>11639</v>
      </c>
      <c r="B5968" s="119" t="s">
        <v>3355</v>
      </c>
      <c r="C5968">
        <v>15</v>
      </c>
      <c r="E5968">
        <v>1853</v>
      </c>
      <c r="F5968">
        <v>38</v>
      </c>
      <c r="G5968">
        <v>262</v>
      </c>
      <c r="H5968">
        <v>134</v>
      </c>
      <c r="I5968" s="119" t="s">
        <v>19</v>
      </c>
      <c r="J5968" s="119" t="s">
        <v>22</v>
      </c>
      <c r="K5968" s="1">
        <v>46255.758941458334</v>
      </c>
      <c r="L5968">
        <v>0</v>
      </c>
      <c r="M5968">
        <v>1</v>
      </c>
      <c r="N5968">
        <v>0</v>
      </c>
      <c r="O5968">
        <v>0</v>
      </c>
      <c r="P5968" s="119" t="s">
        <v>20254</v>
      </c>
    </row>
    <row r="5969" spans="1:16" x14ac:dyDescent="0.25">
      <c r="A5969">
        <v>11640</v>
      </c>
      <c r="B5969" s="119" t="s">
        <v>3354</v>
      </c>
      <c r="C5969">
        <v>20</v>
      </c>
      <c r="E5969">
        <v>941</v>
      </c>
      <c r="F5969">
        <v>150</v>
      </c>
      <c r="G5969">
        <v>1005</v>
      </c>
      <c r="H5969">
        <v>1182</v>
      </c>
      <c r="I5969" s="119" t="s">
        <v>19</v>
      </c>
      <c r="J5969" s="119" t="s">
        <v>139</v>
      </c>
      <c r="K5969" s="1">
        <v>46255.758941458334</v>
      </c>
      <c r="L5969">
        <v>2</v>
      </c>
      <c r="M5969">
        <v>23</v>
      </c>
      <c r="N5969">
        <v>0</v>
      </c>
      <c r="O5969">
        <v>4</v>
      </c>
      <c r="P5969" s="119" t="s">
        <v>20254</v>
      </c>
    </row>
    <row r="5970" spans="1:16" x14ac:dyDescent="0.25">
      <c r="A5970">
        <v>11641</v>
      </c>
      <c r="B5970" s="119" t="s">
        <v>3355</v>
      </c>
      <c r="C5970">
        <v>20</v>
      </c>
      <c r="E5970">
        <v>240</v>
      </c>
      <c r="F5970">
        <v>71</v>
      </c>
      <c r="G5970">
        <v>495</v>
      </c>
      <c r="H5970">
        <v>1461</v>
      </c>
      <c r="I5970" s="119" t="s">
        <v>19</v>
      </c>
      <c r="J5970" s="119" t="s">
        <v>139</v>
      </c>
      <c r="K5970" s="1">
        <v>46255.758941458334</v>
      </c>
      <c r="L5970">
        <v>2</v>
      </c>
      <c r="M5970">
        <v>3</v>
      </c>
      <c r="N5970">
        <v>1</v>
      </c>
      <c r="O5970">
        <v>0</v>
      </c>
      <c r="P5970" s="119" t="s">
        <v>20254</v>
      </c>
    </row>
    <row r="5971" spans="1:16" x14ac:dyDescent="0.25">
      <c r="A5971">
        <v>11642</v>
      </c>
      <c r="B5971" s="119" t="s">
        <v>3356</v>
      </c>
      <c r="C5971">
        <v>15</v>
      </c>
      <c r="E5971">
        <v>70</v>
      </c>
      <c r="F5971">
        <v>30</v>
      </c>
      <c r="G5971">
        <v>275</v>
      </c>
      <c r="H5971">
        <v>74</v>
      </c>
      <c r="I5971" s="119" t="s">
        <v>19</v>
      </c>
      <c r="J5971" s="119" t="s">
        <v>22</v>
      </c>
      <c r="K5971" s="1">
        <v>46255.758941458334</v>
      </c>
      <c r="L5971">
        <v>85</v>
      </c>
      <c r="M5971">
        <v>59</v>
      </c>
      <c r="N5971">
        <v>42</v>
      </c>
      <c r="O5971">
        <v>0</v>
      </c>
      <c r="P5971" s="119" t="s">
        <v>20254</v>
      </c>
    </row>
    <row r="5972" spans="1:16" x14ac:dyDescent="0.25">
      <c r="A5972">
        <v>11643</v>
      </c>
      <c r="B5972" s="119" t="s">
        <v>3357</v>
      </c>
      <c r="C5972">
        <v>15</v>
      </c>
      <c r="E5972">
        <v>228</v>
      </c>
      <c r="F5972">
        <v>30</v>
      </c>
      <c r="G5972">
        <v>1804</v>
      </c>
      <c r="H5972">
        <v>99</v>
      </c>
      <c r="I5972" s="119" t="s">
        <v>19</v>
      </c>
      <c r="J5972" s="119" t="s">
        <v>22</v>
      </c>
      <c r="K5972" s="1">
        <v>46255.758941458334</v>
      </c>
      <c r="L5972">
        <v>0</v>
      </c>
      <c r="M5972">
        <v>0</v>
      </c>
      <c r="N5972">
        <v>0</v>
      </c>
      <c r="O5972">
        <v>0</v>
      </c>
      <c r="P5972" s="119" t="s">
        <v>20254</v>
      </c>
    </row>
    <row r="5973" spans="1:16" x14ac:dyDescent="0.25">
      <c r="A5973">
        <v>11644</v>
      </c>
      <c r="B5973" s="119" t="s">
        <v>3358</v>
      </c>
      <c r="C5973">
        <v>15</v>
      </c>
      <c r="E5973">
        <v>0</v>
      </c>
      <c r="F5973">
        <v>0</v>
      </c>
      <c r="G5973">
        <v>477</v>
      </c>
      <c r="H5973">
        <v>107</v>
      </c>
      <c r="I5973" s="119" t="s">
        <v>19</v>
      </c>
      <c r="J5973" s="119" t="s">
        <v>22</v>
      </c>
      <c r="K5973" s="1">
        <v>46255.758941458334</v>
      </c>
      <c r="L5973">
        <v>0</v>
      </c>
      <c r="M5973">
        <v>7</v>
      </c>
      <c r="N5973">
        <v>0</v>
      </c>
      <c r="O5973">
        <v>3</v>
      </c>
      <c r="P5973" s="119" t="s">
        <v>20254</v>
      </c>
    </row>
    <row r="5974" spans="1:16" x14ac:dyDescent="0.25">
      <c r="A5974">
        <v>11645</v>
      </c>
      <c r="B5974" s="119" t="s">
        <v>3356</v>
      </c>
      <c r="C5974">
        <v>20</v>
      </c>
      <c r="E5974">
        <v>222</v>
      </c>
      <c r="F5974">
        <v>171</v>
      </c>
      <c r="G5974">
        <v>344</v>
      </c>
      <c r="H5974">
        <v>1561</v>
      </c>
      <c r="I5974" s="119" t="s">
        <v>19</v>
      </c>
      <c r="J5974" s="119" t="s">
        <v>139</v>
      </c>
      <c r="K5974" s="1">
        <v>46255.758941458334</v>
      </c>
      <c r="L5974">
        <v>4</v>
      </c>
      <c r="M5974">
        <v>8</v>
      </c>
      <c r="N5974">
        <v>0</v>
      </c>
      <c r="O5974">
        <v>3</v>
      </c>
      <c r="P5974" s="119" t="s">
        <v>20254</v>
      </c>
    </row>
    <row r="5975" spans="1:16" x14ac:dyDescent="0.25">
      <c r="A5975">
        <v>11646</v>
      </c>
      <c r="B5975" s="119" t="s">
        <v>3357</v>
      </c>
      <c r="C5975">
        <v>20</v>
      </c>
      <c r="E5975">
        <v>12</v>
      </c>
      <c r="F5975">
        <v>64</v>
      </c>
      <c r="G5975">
        <v>203</v>
      </c>
      <c r="H5975">
        <v>297</v>
      </c>
      <c r="I5975" s="119" t="s">
        <v>19</v>
      </c>
      <c r="J5975" s="119" t="s">
        <v>139</v>
      </c>
      <c r="K5975" s="1">
        <v>46255.758941458334</v>
      </c>
      <c r="L5975">
        <v>0</v>
      </c>
      <c r="M5975">
        <v>4</v>
      </c>
      <c r="N5975">
        <v>0</v>
      </c>
      <c r="O5975">
        <v>1</v>
      </c>
      <c r="P5975" s="119" t="s">
        <v>20254</v>
      </c>
    </row>
    <row r="5976" spans="1:16" x14ac:dyDescent="0.25">
      <c r="A5976">
        <v>11648</v>
      </c>
      <c r="B5976" s="119" t="s">
        <v>3359</v>
      </c>
      <c r="C5976">
        <v>35</v>
      </c>
      <c r="E5976">
        <v>266</v>
      </c>
      <c r="F5976">
        <v>301</v>
      </c>
      <c r="G5976">
        <v>130</v>
      </c>
      <c r="H5976">
        <v>898</v>
      </c>
      <c r="I5976" s="119" t="s">
        <v>19</v>
      </c>
      <c r="J5976" s="119" t="s">
        <v>139</v>
      </c>
      <c r="K5976" s="1">
        <v>46255.758941458334</v>
      </c>
      <c r="L5976">
        <v>0</v>
      </c>
      <c r="M5976">
        <v>0</v>
      </c>
      <c r="N5976">
        <v>0</v>
      </c>
      <c r="O5976">
        <v>0</v>
      </c>
      <c r="P5976" s="119" t="s">
        <v>20254</v>
      </c>
    </row>
    <row r="5977" spans="1:16" x14ac:dyDescent="0.25">
      <c r="A5977">
        <v>11649</v>
      </c>
      <c r="B5977" s="119" t="s">
        <v>3360</v>
      </c>
      <c r="C5977">
        <v>30</v>
      </c>
      <c r="E5977">
        <v>625</v>
      </c>
      <c r="F5977">
        <v>131</v>
      </c>
      <c r="G5977">
        <v>448</v>
      </c>
      <c r="H5977">
        <v>884</v>
      </c>
      <c r="I5977" s="119" t="s">
        <v>19</v>
      </c>
      <c r="J5977" s="119" t="s">
        <v>22</v>
      </c>
      <c r="K5977" s="1">
        <v>46255.758941458334</v>
      </c>
      <c r="L5977">
        <v>0</v>
      </c>
      <c r="M5977">
        <v>3</v>
      </c>
      <c r="N5977">
        <v>0</v>
      </c>
      <c r="O5977">
        <v>0</v>
      </c>
      <c r="P5977" s="119" t="s">
        <v>20254</v>
      </c>
    </row>
    <row r="5978" spans="1:16" x14ac:dyDescent="0.25">
      <c r="A5978">
        <v>11651</v>
      </c>
      <c r="B5978" s="119" t="s">
        <v>3360</v>
      </c>
      <c r="C5978">
        <v>35</v>
      </c>
      <c r="E5978">
        <v>397</v>
      </c>
      <c r="F5978">
        <v>106</v>
      </c>
      <c r="G5978">
        <v>109</v>
      </c>
      <c r="H5978">
        <v>2548</v>
      </c>
      <c r="I5978" s="119" t="s">
        <v>19</v>
      </c>
      <c r="J5978" s="119" t="s">
        <v>139</v>
      </c>
      <c r="K5978" s="1">
        <v>46255.758941458334</v>
      </c>
      <c r="L5978">
        <v>1</v>
      </c>
      <c r="M5978">
        <v>4</v>
      </c>
      <c r="N5978">
        <v>0</v>
      </c>
      <c r="O5978">
        <v>0</v>
      </c>
      <c r="P5978" s="119" t="s">
        <v>20254</v>
      </c>
    </row>
    <row r="5979" spans="1:16" x14ac:dyDescent="0.25">
      <c r="A5979">
        <v>11652</v>
      </c>
      <c r="B5979" s="119" t="s">
        <v>3359</v>
      </c>
      <c r="C5979">
        <v>25</v>
      </c>
      <c r="E5979">
        <v>481</v>
      </c>
      <c r="F5979">
        <v>242</v>
      </c>
      <c r="G5979">
        <v>247</v>
      </c>
      <c r="H5979">
        <v>1066</v>
      </c>
      <c r="I5979" s="119" t="s">
        <v>19</v>
      </c>
      <c r="J5979" s="119" t="s">
        <v>22</v>
      </c>
      <c r="K5979" s="1">
        <v>46255.758941458334</v>
      </c>
      <c r="L5979">
        <v>0</v>
      </c>
      <c r="M5979">
        <v>0</v>
      </c>
      <c r="N5979">
        <v>0</v>
      </c>
      <c r="O5979">
        <v>0</v>
      </c>
      <c r="P5979" s="119" t="s">
        <v>20254</v>
      </c>
    </row>
    <row r="5980" spans="1:16" x14ac:dyDescent="0.25">
      <c r="A5980">
        <v>11653</v>
      </c>
      <c r="B5980" s="119" t="s">
        <v>3361</v>
      </c>
      <c r="C5980">
        <v>30</v>
      </c>
      <c r="E5980">
        <v>819</v>
      </c>
      <c r="F5980">
        <v>215</v>
      </c>
      <c r="G5980">
        <v>127</v>
      </c>
      <c r="H5980">
        <v>1388</v>
      </c>
      <c r="I5980" s="119" t="s">
        <v>19</v>
      </c>
      <c r="J5980" s="119" t="s">
        <v>22</v>
      </c>
      <c r="K5980" s="1">
        <v>46255.758941458334</v>
      </c>
      <c r="L5980">
        <v>0</v>
      </c>
      <c r="M5980">
        <v>4</v>
      </c>
      <c r="N5980">
        <v>0</v>
      </c>
      <c r="O5980">
        <v>3</v>
      </c>
      <c r="P5980" s="119" t="s">
        <v>20254</v>
      </c>
    </row>
    <row r="5981" spans="1:16" x14ac:dyDescent="0.25">
      <c r="A5981">
        <v>11654</v>
      </c>
      <c r="B5981" s="119" t="s">
        <v>3361</v>
      </c>
      <c r="C5981">
        <v>35</v>
      </c>
      <c r="E5981">
        <v>191</v>
      </c>
      <c r="F5981">
        <v>142</v>
      </c>
      <c r="G5981">
        <v>131</v>
      </c>
      <c r="H5981">
        <v>3740</v>
      </c>
      <c r="I5981" s="119" t="s">
        <v>19</v>
      </c>
      <c r="J5981" s="119" t="s">
        <v>139</v>
      </c>
      <c r="K5981" s="1">
        <v>46255.758941458334</v>
      </c>
      <c r="L5981">
        <v>2</v>
      </c>
      <c r="M5981">
        <v>2</v>
      </c>
      <c r="N5981">
        <v>0</v>
      </c>
      <c r="O5981">
        <v>1</v>
      </c>
      <c r="P5981" s="119" t="s">
        <v>20254</v>
      </c>
    </row>
    <row r="5982" spans="1:16" x14ac:dyDescent="0.25">
      <c r="A5982">
        <v>11655</v>
      </c>
      <c r="B5982" s="119" t="s">
        <v>3362</v>
      </c>
      <c r="C5982">
        <v>30</v>
      </c>
      <c r="E5982">
        <v>521</v>
      </c>
      <c r="F5982">
        <v>153</v>
      </c>
      <c r="G5982">
        <v>321</v>
      </c>
      <c r="H5982">
        <v>531</v>
      </c>
      <c r="I5982" s="119" t="s">
        <v>19</v>
      </c>
      <c r="J5982" s="119" t="s">
        <v>22</v>
      </c>
      <c r="K5982" s="1">
        <v>46255.758941458334</v>
      </c>
      <c r="L5982">
        <v>0</v>
      </c>
      <c r="M5982">
        <v>2</v>
      </c>
      <c r="N5982">
        <v>0</v>
      </c>
      <c r="O5982">
        <v>0</v>
      </c>
      <c r="P5982" s="119" t="s">
        <v>20254</v>
      </c>
    </row>
    <row r="5983" spans="1:16" x14ac:dyDescent="0.25">
      <c r="A5983">
        <v>11656</v>
      </c>
      <c r="B5983" s="119" t="s">
        <v>3363</v>
      </c>
      <c r="C5983">
        <v>40</v>
      </c>
      <c r="E5983">
        <v>1316</v>
      </c>
      <c r="F5983">
        <v>121</v>
      </c>
      <c r="G5983">
        <v>522</v>
      </c>
      <c r="H5983">
        <v>315</v>
      </c>
      <c r="I5983" s="119" t="s">
        <v>19</v>
      </c>
      <c r="J5983" s="119" t="s">
        <v>22</v>
      </c>
      <c r="K5983" s="1">
        <v>46255.758941458334</v>
      </c>
      <c r="L5983">
        <v>20</v>
      </c>
      <c r="M5983">
        <v>3</v>
      </c>
      <c r="N5983">
        <v>3</v>
      </c>
      <c r="O5983">
        <v>0</v>
      </c>
      <c r="P5983" s="119" t="s">
        <v>20254</v>
      </c>
    </row>
    <row r="5984" spans="1:16" x14ac:dyDescent="0.25">
      <c r="A5984">
        <v>11657</v>
      </c>
      <c r="B5984" s="119" t="s">
        <v>3364</v>
      </c>
      <c r="C5984">
        <v>50</v>
      </c>
      <c r="E5984">
        <v>34</v>
      </c>
      <c r="F5984">
        <v>133</v>
      </c>
      <c r="G5984">
        <v>297</v>
      </c>
      <c r="H5984">
        <v>290</v>
      </c>
      <c r="I5984" s="119" t="s">
        <v>19</v>
      </c>
      <c r="J5984" s="119" t="s">
        <v>139</v>
      </c>
      <c r="K5984" s="1">
        <v>46255.758941458334</v>
      </c>
      <c r="L5984">
        <v>103</v>
      </c>
      <c r="M5984">
        <v>17</v>
      </c>
      <c r="N5984">
        <v>3</v>
      </c>
      <c r="O5984">
        <v>4</v>
      </c>
      <c r="P5984" s="119" t="s">
        <v>20254</v>
      </c>
    </row>
    <row r="5985" spans="1:16" x14ac:dyDescent="0.25">
      <c r="A5985">
        <v>11658</v>
      </c>
      <c r="B5985" s="119" t="s">
        <v>3365</v>
      </c>
      <c r="C5985">
        <v>50</v>
      </c>
      <c r="E5985">
        <v>24</v>
      </c>
      <c r="F5985">
        <v>133</v>
      </c>
      <c r="G5985">
        <v>807</v>
      </c>
      <c r="H5985">
        <v>422</v>
      </c>
      <c r="I5985" s="119" t="s">
        <v>19</v>
      </c>
      <c r="J5985" s="119" t="s">
        <v>139</v>
      </c>
      <c r="K5985" s="1">
        <v>46255.758941458334</v>
      </c>
      <c r="L5985">
        <v>12</v>
      </c>
      <c r="M5985">
        <v>0</v>
      </c>
      <c r="N5985">
        <v>11</v>
      </c>
      <c r="O5985">
        <v>0</v>
      </c>
      <c r="P5985" s="119" t="s">
        <v>20254</v>
      </c>
    </row>
    <row r="5986" spans="1:16" x14ac:dyDescent="0.25">
      <c r="A5986">
        <v>11660</v>
      </c>
      <c r="B5986" s="119" t="s">
        <v>3366</v>
      </c>
      <c r="C5986">
        <v>45</v>
      </c>
      <c r="E5986">
        <v>396</v>
      </c>
      <c r="F5986">
        <v>88</v>
      </c>
      <c r="G5986">
        <v>148</v>
      </c>
      <c r="H5986">
        <v>308</v>
      </c>
      <c r="I5986" s="119" t="s">
        <v>19</v>
      </c>
      <c r="J5986" s="119" t="s">
        <v>22</v>
      </c>
      <c r="K5986" s="1">
        <v>46255.758941458334</v>
      </c>
      <c r="L5986">
        <v>10</v>
      </c>
      <c r="M5986">
        <v>2</v>
      </c>
      <c r="N5986">
        <v>1</v>
      </c>
      <c r="O5986">
        <v>0</v>
      </c>
      <c r="P5986" s="119" t="s">
        <v>20254</v>
      </c>
    </row>
    <row r="5987" spans="1:16" x14ac:dyDescent="0.25">
      <c r="A5987">
        <v>11661</v>
      </c>
      <c r="B5987" s="119" t="s">
        <v>3363</v>
      </c>
      <c r="C5987">
        <v>50</v>
      </c>
      <c r="E5987">
        <v>728</v>
      </c>
      <c r="F5987">
        <v>150</v>
      </c>
      <c r="G5987">
        <v>465</v>
      </c>
      <c r="H5987">
        <v>350</v>
      </c>
      <c r="I5987" s="119" t="s">
        <v>19</v>
      </c>
      <c r="J5987" s="119" t="s">
        <v>139</v>
      </c>
      <c r="K5987" s="1">
        <v>46255.758941458334</v>
      </c>
      <c r="L5987">
        <v>84</v>
      </c>
      <c r="M5987">
        <v>0</v>
      </c>
      <c r="N5987">
        <v>0</v>
      </c>
      <c r="O5987">
        <v>0</v>
      </c>
      <c r="P5987" s="119" t="s">
        <v>20254</v>
      </c>
    </row>
    <row r="5988" spans="1:16" x14ac:dyDescent="0.25">
      <c r="A5988">
        <v>11663</v>
      </c>
      <c r="B5988" s="119" t="s">
        <v>3366</v>
      </c>
      <c r="C5988">
        <v>50</v>
      </c>
      <c r="E5988">
        <v>923</v>
      </c>
      <c r="F5988">
        <v>147</v>
      </c>
      <c r="G5988">
        <v>487</v>
      </c>
      <c r="H5988">
        <v>683</v>
      </c>
      <c r="I5988" s="119" t="s">
        <v>19</v>
      </c>
      <c r="J5988" s="119" t="s">
        <v>139</v>
      </c>
      <c r="K5988" s="1">
        <v>46255.758941458334</v>
      </c>
      <c r="L5988">
        <v>15</v>
      </c>
      <c r="M5988">
        <v>13</v>
      </c>
      <c r="N5988">
        <v>1</v>
      </c>
      <c r="O5988">
        <v>11</v>
      </c>
      <c r="P5988" s="119" t="s">
        <v>20254</v>
      </c>
    </row>
    <row r="5989" spans="1:16" x14ac:dyDescent="0.25">
      <c r="A5989">
        <v>11664</v>
      </c>
      <c r="B5989" s="119" t="s">
        <v>3364</v>
      </c>
      <c r="C5989">
        <v>45</v>
      </c>
      <c r="E5989">
        <v>337</v>
      </c>
      <c r="F5989">
        <v>65</v>
      </c>
      <c r="G5989">
        <v>227</v>
      </c>
      <c r="H5989">
        <v>242</v>
      </c>
      <c r="I5989" s="119" t="s">
        <v>19</v>
      </c>
      <c r="J5989" s="119" t="s">
        <v>22</v>
      </c>
      <c r="K5989" s="1">
        <v>46255.758941458334</v>
      </c>
      <c r="L5989">
        <v>251</v>
      </c>
      <c r="M5989">
        <v>41</v>
      </c>
      <c r="N5989">
        <v>0</v>
      </c>
      <c r="O5989">
        <v>22</v>
      </c>
      <c r="P5989" s="119" t="s">
        <v>20254</v>
      </c>
    </row>
    <row r="5990" spans="1:16" x14ac:dyDescent="0.25">
      <c r="A5990">
        <v>11665</v>
      </c>
      <c r="B5990" s="119" t="s">
        <v>3367</v>
      </c>
      <c r="C5990">
        <v>40</v>
      </c>
      <c r="E5990">
        <v>251</v>
      </c>
      <c r="F5990">
        <v>63</v>
      </c>
      <c r="G5990">
        <v>105</v>
      </c>
      <c r="H5990">
        <v>278</v>
      </c>
      <c r="I5990" s="119" t="s">
        <v>19</v>
      </c>
      <c r="J5990" s="119" t="s">
        <v>22</v>
      </c>
      <c r="K5990" s="1">
        <v>46255.758941458334</v>
      </c>
      <c r="L5990">
        <v>18</v>
      </c>
      <c r="M5990">
        <v>4</v>
      </c>
      <c r="N5990">
        <v>3</v>
      </c>
      <c r="O5990">
        <v>1</v>
      </c>
      <c r="P5990" s="119" t="s">
        <v>20254</v>
      </c>
    </row>
    <row r="5991" spans="1:16" x14ac:dyDescent="0.25">
      <c r="A5991">
        <v>11666</v>
      </c>
      <c r="B5991" s="119" t="s">
        <v>3365</v>
      </c>
      <c r="C5991">
        <v>45</v>
      </c>
      <c r="E5991">
        <v>242</v>
      </c>
      <c r="F5991">
        <v>120</v>
      </c>
      <c r="G5991">
        <v>256</v>
      </c>
      <c r="H5991">
        <v>233</v>
      </c>
      <c r="I5991" s="119" t="s">
        <v>19</v>
      </c>
      <c r="J5991" s="119" t="s">
        <v>22</v>
      </c>
      <c r="K5991" s="1">
        <v>46255.758941458334</v>
      </c>
      <c r="L5991">
        <v>11</v>
      </c>
      <c r="M5991">
        <v>0</v>
      </c>
      <c r="N5991">
        <v>6</v>
      </c>
      <c r="O5991">
        <v>0</v>
      </c>
      <c r="P5991" s="119" t="s">
        <v>20254</v>
      </c>
    </row>
    <row r="5992" spans="1:16" x14ac:dyDescent="0.25">
      <c r="A5992">
        <v>11667</v>
      </c>
      <c r="B5992" s="119" t="s">
        <v>3367</v>
      </c>
      <c r="C5992">
        <v>50</v>
      </c>
      <c r="E5992">
        <v>20</v>
      </c>
      <c r="F5992">
        <v>151</v>
      </c>
      <c r="G5992">
        <v>299</v>
      </c>
      <c r="H5992">
        <v>350</v>
      </c>
      <c r="I5992" s="119" t="s">
        <v>19</v>
      </c>
      <c r="J5992" s="119" t="s">
        <v>139</v>
      </c>
      <c r="K5992" s="1">
        <v>46255.758941458334</v>
      </c>
      <c r="L5992">
        <v>4</v>
      </c>
      <c r="M5992">
        <v>0</v>
      </c>
      <c r="N5992">
        <v>2</v>
      </c>
      <c r="O5992">
        <v>0</v>
      </c>
      <c r="P5992" s="119" t="s">
        <v>20254</v>
      </c>
    </row>
    <row r="5993" spans="1:16" x14ac:dyDescent="0.25">
      <c r="A5993">
        <v>11668</v>
      </c>
      <c r="B5993" s="119" t="s">
        <v>3368</v>
      </c>
      <c r="C5993">
        <v>10</v>
      </c>
      <c r="E5993">
        <v>43</v>
      </c>
      <c r="F5993">
        <v>37</v>
      </c>
      <c r="G5993">
        <v>652</v>
      </c>
      <c r="H5993">
        <v>1497</v>
      </c>
      <c r="I5993" s="119" t="s">
        <v>19</v>
      </c>
      <c r="J5993" s="119" t="s">
        <v>22</v>
      </c>
      <c r="K5993" s="1">
        <v>46255.758941458334</v>
      </c>
      <c r="L5993">
        <v>4</v>
      </c>
      <c r="M5993">
        <v>7</v>
      </c>
      <c r="N5993">
        <v>0</v>
      </c>
      <c r="O5993">
        <v>3</v>
      </c>
      <c r="P5993" s="119" t="s">
        <v>20254</v>
      </c>
    </row>
    <row r="5994" spans="1:16" x14ac:dyDescent="0.25">
      <c r="A5994">
        <v>11669</v>
      </c>
      <c r="B5994" s="119" t="s">
        <v>3339</v>
      </c>
      <c r="C5994">
        <v>20</v>
      </c>
      <c r="E5994">
        <v>3</v>
      </c>
      <c r="F5994">
        <v>69</v>
      </c>
      <c r="G5994">
        <v>186</v>
      </c>
      <c r="H5994">
        <v>2062</v>
      </c>
      <c r="I5994" s="119" t="s">
        <v>19</v>
      </c>
      <c r="J5994" s="119" t="s">
        <v>139</v>
      </c>
      <c r="K5994" s="1">
        <v>46255.758941458334</v>
      </c>
      <c r="L5994">
        <v>51</v>
      </c>
      <c r="M5994">
        <v>12</v>
      </c>
      <c r="N5994">
        <v>0</v>
      </c>
      <c r="O5994">
        <v>1</v>
      </c>
      <c r="P5994" s="119" t="s">
        <v>20254</v>
      </c>
    </row>
    <row r="5995" spans="1:16" x14ac:dyDescent="0.25">
      <c r="A5995">
        <v>11670</v>
      </c>
      <c r="B5995" s="119" t="s">
        <v>3368</v>
      </c>
      <c r="C5995">
        <v>20</v>
      </c>
      <c r="E5995">
        <v>154</v>
      </c>
      <c r="F5995">
        <v>184</v>
      </c>
      <c r="G5995">
        <v>1165</v>
      </c>
      <c r="H5995">
        <v>1973</v>
      </c>
      <c r="I5995" s="119" t="s">
        <v>19</v>
      </c>
      <c r="J5995" s="119" t="s">
        <v>139</v>
      </c>
      <c r="K5995" s="1">
        <v>46255.758941458334</v>
      </c>
      <c r="L5995">
        <v>1</v>
      </c>
      <c r="M5995">
        <v>7</v>
      </c>
      <c r="N5995">
        <v>0</v>
      </c>
      <c r="O5995">
        <v>1</v>
      </c>
      <c r="P5995" s="119" t="s">
        <v>20254</v>
      </c>
    </row>
    <row r="5996" spans="1:16" x14ac:dyDescent="0.25">
      <c r="A5996">
        <v>11671</v>
      </c>
      <c r="B5996" s="119" t="s">
        <v>3369</v>
      </c>
      <c r="C5996">
        <v>25</v>
      </c>
      <c r="E5996">
        <v>471</v>
      </c>
      <c r="F5996">
        <v>246</v>
      </c>
      <c r="G5996">
        <v>760</v>
      </c>
      <c r="H5996">
        <v>3311</v>
      </c>
      <c r="I5996" s="119" t="s">
        <v>19</v>
      </c>
      <c r="J5996" s="119" t="s">
        <v>22</v>
      </c>
      <c r="K5996" s="1">
        <v>46255.758941458334</v>
      </c>
      <c r="L5996">
        <v>3</v>
      </c>
      <c r="M5996">
        <v>4</v>
      </c>
      <c r="N5996">
        <v>2</v>
      </c>
      <c r="O5996">
        <v>1</v>
      </c>
      <c r="P5996" s="119" t="s">
        <v>20254</v>
      </c>
    </row>
    <row r="5997" spans="1:16" x14ac:dyDescent="0.25">
      <c r="A5997">
        <v>11672</v>
      </c>
      <c r="B5997" s="119" t="s">
        <v>3369</v>
      </c>
      <c r="C5997">
        <v>35</v>
      </c>
      <c r="E5997">
        <v>78</v>
      </c>
      <c r="F5997">
        <v>114</v>
      </c>
      <c r="G5997">
        <v>271</v>
      </c>
      <c r="H5997">
        <v>3628</v>
      </c>
      <c r="I5997" s="119" t="s">
        <v>19</v>
      </c>
      <c r="J5997" s="119" t="s">
        <v>139</v>
      </c>
      <c r="K5997" s="1">
        <v>46255.758941458334</v>
      </c>
      <c r="L5997">
        <v>1</v>
      </c>
      <c r="M5997">
        <v>6</v>
      </c>
      <c r="N5997">
        <v>0</v>
      </c>
      <c r="O5997">
        <v>2</v>
      </c>
      <c r="P5997" s="119" t="s">
        <v>20254</v>
      </c>
    </row>
    <row r="5998" spans="1:16" x14ac:dyDescent="0.25">
      <c r="A5998">
        <v>11673</v>
      </c>
      <c r="B5998" s="119" t="s">
        <v>3343</v>
      </c>
      <c r="C5998">
        <v>35</v>
      </c>
      <c r="E5998">
        <v>67</v>
      </c>
      <c r="F5998">
        <v>113</v>
      </c>
      <c r="G5998">
        <v>329</v>
      </c>
      <c r="H5998">
        <v>3437</v>
      </c>
      <c r="I5998" s="119" t="s">
        <v>19</v>
      </c>
      <c r="J5998" s="119" t="s">
        <v>139</v>
      </c>
      <c r="K5998" s="1">
        <v>46255.758941458334</v>
      </c>
      <c r="L5998">
        <v>1</v>
      </c>
      <c r="M5998">
        <v>4</v>
      </c>
      <c r="N5998">
        <v>0</v>
      </c>
      <c r="O5998">
        <v>1</v>
      </c>
      <c r="P5998" s="119" t="s">
        <v>20254</v>
      </c>
    </row>
    <row r="5999" spans="1:16" x14ac:dyDescent="0.25">
      <c r="A5999">
        <v>11674</v>
      </c>
      <c r="B5999" s="119" t="s">
        <v>3370</v>
      </c>
      <c r="C5999">
        <v>20</v>
      </c>
      <c r="E5999">
        <v>151</v>
      </c>
      <c r="F5999">
        <v>97</v>
      </c>
      <c r="G5999">
        <v>342</v>
      </c>
      <c r="H5999">
        <v>4283</v>
      </c>
      <c r="I5999" s="119" t="s">
        <v>19</v>
      </c>
      <c r="J5999" s="119" t="s">
        <v>139</v>
      </c>
      <c r="K5999" s="1">
        <v>46255.758941458334</v>
      </c>
      <c r="L5999">
        <v>2</v>
      </c>
      <c r="M5999">
        <v>3</v>
      </c>
      <c r="N5999">
        <v>1</v>
      </c>
      <c r="O5999">
        <v>1</v>
      </c>
      <c r="P5999" s="119" t="s">
        <v>20254</v>
      </c>
    </row>
    <row r="6000" spans="1:16" x14ac:dyDescent="0.25">
      <c r="A6000">
        <v>11675</v>
      </c>
      <c r="B6000" s="119" t="s">
        <v>3311</v>
      </c>
      <c r="C6000">
        <v>20</v>
      </c>
      <c r="E6000">
        <v>15</v>
      </c>
      <c r="F6000">
        <v>91</v>
      </c>
      <c r="G6000">
        <v>300</v>
      </c>
      <c r="H6000">
        <v>1774</v>
      </c>
      <c r="I6000" s="119" t="s">
        <v>19</v>
      </c>
      <c r="J6000" s="119" t="s">
        <v>139</v>
      </c>
      <c r="K6000" s="1">
        <v>46255.758941458334</v>
      </c>
      <c r="L6000">
        <v>2</v>
      </c>
      <c r="M6000">
        <v>3</v>
      </c>
      <c r="N6000">
        <v>0</v>
      </c>
      <c r="O6000">
        <v>0</v>
      </c>
      <c r="P6000" s="119" t="s">
        <v>20254</v>
      </c>
    </row>
    <row r="6001" spans="1:16" x14ac:dyDescent="0.25">
      <c r="A6001">
        <v>11676</v>
      </c>
      <c r="B6001" s="119" t="s">
        <v>3370</v>
      </c>
      <c r="C6001">
        <v>10</v>
      </c>
      <c r="E6001">
        <v>125</v>
      </c>
      <c r="F6001">
        <v>167</v>
      </c>
      <c r="G6001">
        <v>330</v>
      </c>
      <c r="H6001">
        <v>1019</v>
      </c>
      <c r="I6001" s="119" t="s">
        <v>19</v>
      </c>
      <c r="J6001" s="119" t="s">
        <v>22</v>
      </c>
      <c r="K6001" s="1">
        <v>46255.758941458334</v>
      </c>
      <c r="L6001">
        <v>0</v>
      </c>
      <c r="M6001">
        <v>2</v>
      </c>
      <c r="N6001">
        <v>0</v>
      </c>
      <c r="O6001">
        <v>1</v>
      </c>
      <c r="P6001" s="119" t="s">
        <v>20254</v>
      </c>
    </row>
    <row r="6002" spans="1:16" x14ac:dyDescent="0.25">
      <c r="A6002">
        <v>11677</v>
      </c>
      <c r="B6002" s="119" t="s">
        <v>3371</v>
      </c>
      <c r="C6002">
        <v>25</v>
      </c>
      <c r="E6002">
        <v>255</v>
      </c>
      <c r="F6002">
        <v>318</v>
      </c>
      <c r="G6002">
        <v>415</v>
      </c>
      <c r="H6002">
        <v>2824</v>
      </c>
      <c r="I6002" s="119" t="s">
        <v>19</v>
      </c>
      <c r="J6002" s="119" t="s">
        <v>22</v>
      </c>
      <c r="K6002" s="1">
        <v>46255.758941458334</v>
      </c>
      <c r="L6002">
        <v>3</v>
      </c>
      <c r="M6002">
        <v>17</v>
      </c>
      <c r="N6002">
        <v>0</v>
      </c>
      <c r="O6002">
        <v>4</v>
      </c>
      <c r="P6002" s="119" t="s">
        <v>20254</v>
      </c>
    </row>
    <row r="6003" spans="1:16" x14ac:dyDescent="0.25">
      <c r="A6003">
        <v>11678</v>
      </c>
      <c r="B6003" s="119" t="s">
        <v>3371</v>
      </c>
      <c r="C6003">
        <v>35</v>
      </c>
      <c r="E6003">
        <v>2</v>
      </c>
      <c r="F6003">
        <v>120</v>
      </c>
      <c r="G6003">
        <v>339</v>
      </c>
      <c r="H6003">
        <v>2836</v>
      </c>
      <c r="I6003" s="119" t="s">
        <v>19</v>
      </c>
      <c r="J6003" s="119" t="s">
        <v>139</v>
      </c>
      <c r="K6003" s="1">
        <v>46255.758941458334</v>
      </c>
      <c r="L6003">
        <v>0</v>
      </c>
      <c r="M6003">
        <v>7</v>
      </c>
      <c r="N6003">
        <v>0</v>
      </c>
      <c r="O6003">
        <v>4</v>
      </c>
      <c r="P6003" s="119" t="s">
        <v>20254</v>
      </c>
    </row>
    <row r="6004" spans="1:16" x14ac:dyDescent="0.25">
      <c r="A6004">
        <v>11679</v>
      </c>
      <c r="B6004" s="119" t="s">
        <v>3315</v>
      </c>
      <c r="C6004">
        <v>35</v>
      </c>
      <c r="E6004">
        <v>257</v>
      </c>
      <c r="F6004">
        <v>417</v>
      </c>
      <c r="G6004">
        <v>308</v>
      </c>
      <c r="H6004">
        <v>2837</v>
      </c>
      <c r="I6004" s="119" t="s">
        <v>19</v>
      </c>
      <c r="J6004" s="119" t="s">
        <v>139</v>
      </c>
      <c r="K6004" s="1">
        <v>46255.758941458334</v>
      </c>
      <c r="L6004">
        <v>1</v>
      </c>
      <c r="M6004">
        <v>6</v>
      </c>
      <c r="N6004">
        <v>0</v>
      </c>
      <c r="O6004">
        <v>1</v>
      </c>
      <c r="P6004" s="119" t="s">
        <v>20254</v>
      </c>
    </row>
    <row r="6005" spans="1:16" x14ac:dyDescent="0.25">
      <c r="A6005">
        <v>11680</v>
      </c>
      <c r="B6005" s="119" t="s">
        <v>3372</v>
      </c>
      <c r="C6005">
        <v>20</v>
      </c>
      <c r="E6005">
        <v>147</v>
      </c>
      <c r="F6005">
        <v>73</v>
      </c>
      <c r="G6005">
        <v>509</v>
      </c>
      <c r="H6005">
        <v>1649</v>
      </c>
      <c r="I6005" s="119" t="s">
        <v>19</v>
      </c>
      <c r="J6005" s="119" t="s">
        <v>139</v>
      </c>
      <c r="K6005" s="1">
        <v>46255.758941458334</v>
      </c>
      <c r="L6005">
        <v>2</v>
      </c>
      <c r="M6005">
        <v>10</v>
      </c>
      <c r="N6005">
        <v>1</v>
      </c>
      <c r="O6005">
        <v>2</v>
      </c>
      <c r="P6005" s="119" t="s">
        <v>20254</v>
      </c>
    </row>
    <row r="6006" spans="1:16" x14ac:dyDescent="0.25">
      <c r="A6006">
        <v>11681</v>
      </c>
      <c r="B6006" s="119" t="s">
        <v>3325</v>
      </c>
      <c r="C6006">
        <v>20</v>
      </c>
      <c r="E6006">
        <v>3</v>
      </c>
      <c r="F6006">
        <v>52</v>
      </c>
      <c r="G6006">
        <v>116</v>
      </c>
      <c r="H6006">
        <v>889</v>
      </c>
      <c r="I6006" s="119" t="s">
        <v>19</v>
      </c>
      <c r="J6006" s="119" t="s">
        <v>139</v>
      </c>
      <c r="K6006" s="1">
        <v>46255.758941458334</v>
      </c>
      <c r="L6006">
        <v>1</v>
      </c>
      <c r="M6006">
        <v>2</v>
      </c>
      <c r="N6006">
        <v>0</v>
      </c>
      <c r="O6006">
        <v>1</v>
      </c>
      <c r="P6006" s="119" t="s">
        <v>20254</v>
      </c>
    </row>
    <row r="6007" spans="1:16" x14ac:dyDescent="0.25">
      <c r="A6007">
        <v>11682</v>
      </c>
      <c r="B6007" s="119" t="s">
        <v>3372</v>
      </c>
      <c r="C6007">
        <v>10</v>
      </c>
      <c r="E6007">
        <v>1357</v>
      </c>
      <c r="F6007">
        <v>45</v>
      </c>
      <c r="G6007">
        <v>227</v>
      </c>
      <c r="H6007">
        <v>96</v>
      </c>
      <c r="I6007" s="119" t="s">
        <v>19</v>
      </c>
      <c r="J6007" s="119" t="s">
        <v>22</v>
      </c>
      <c r="K6007" s="1">
        <v>46255.758941458334</v>
      </c>
      <c r="L6007">
        <v>31</v>
      </c>
      <c r="M6007">
        <v>0</v>
      </c>
      <c r="N6007">
        <v>9</v>
      </c>
      <c r="O6007">
        <v>0</v>
      </c>
      <c r="P6007" s="119" t="s">
        <v>20254</v>
      </c>
    </row>
    <row r="6008" spans="1:16" x14ac:dyDescent="0.25">
      <c r="A6008">
        <v>11683</v>
      </c>
      <c r="B6008" s="119" t="s">
        <v>3373</v>
      </c>
      <c r="C6008">
        <v>25</v>
      </c>
      <c r="E6008">
        <v>2416</v>
      </c>
      <c r="F6008">
        <v>92</v>
      </c>
      <c r="G6008">
        <v>340</v>
      </c>
      <c r="H6008">
        <v>269</v>
      </c>
      <c r="I6008" s="119" t="s">
        <v>19</v>
      </c>
      <c r="J6008" s="119" t="s">
        <v>22</v>
      </c>
      <c r="K6008" s="1">
        <v>46255.758941458334</v>
      </c>
      <c r="L6008">
        <v>0</v>
      </c>
      <c r="M6008">
        <v>5</v>
      </c>
      <c r="N6008">
        <v>0</v>
      </c>
      <c r="O6008">
        <v>3</v>
      </c>
      <c r="P6008" s="119" t="s">
        <v>20254</v>
      </c>
    </row>
    <row r="6009" spans="1:16" x14ac:dyDescent="0.25">
      <c r="A6009">
        <v>11684</v>
      </c>
      <c r="B6009" s="119" t="s">
        <v>3373</v>
      </c>
      <c r="C6009">
        <v>35</v>
      </c>
      <c r="E6009">
        <v>352</v>
      </c>
      <c r="F6009">
        <v>103</v>
      </c>
      <c r="G6009">
        <v>1109</v>
      </c>
      <c r="H6009">
        <v>245</v>
      </c>
      <c r="I6009" s="119" t="s">
        <v>19</v>
      </c>
      <c r="J6009" s="119" t="s">
        <v>139</v>
      </c>
      <c r="K6009" s="1">
        <v>46255.758941458334</v>
      </c>
      <c r="L6009">
        <v>0</v>
      </c>
      <c r="M6009">
        <v>11</v>
      </c>
      <c r="N6009">
        <v>0</v>
      </c>
      <c r="O6009">
        <v>11</v>
      </c>
      <c r="P6009" s="119" t="s">
        <v>20254</v>
      </c>
    </row>
    <row r="6010" spans="1:16" x14ac:dyDescent="0.25">
      <c r="A6010">
        <v>11685</v>
      </c>
      <c r="B6010" s="119" t="s">
        <v>3329</v>
      </c>
      <c r="C6010">
        <v>35</v>
      </c>
      <c r="E6010">
        <v>881</v>
      </c>
      <c r="F6010">
        <v>95</v>
      </c>
      <c r="G6010">
        <v>137</v>
      </c>
      <c r="H6010">
        <v>682</v>
      </c>
      <c r="I6010" s="119" t="s">
        <v>19</v>
      </c>
      <c r="J6010" s="119" t="s">
        <v>139</v>
      </c>
      <c r="K6010" s="1">
        <v>46255.758941458334</v>
      </c>
      <c r="L6010">
        <v>6</v>
      </c>
      <c r="M6010">
        <v>3</v>
      </c>
      <c r="N6010">
        <v>2</v>
      </c>
      <c r="O6010">
        <v>0</v>
      </c>
      <c r="P6010" s="119" t="s">
        <v>20254</v>
      </c>
    </row>
    <row r="6011" spans="1:16" x14ac:dyDescent="0.25">
      <c r="A6011">
        <v>11686</v>
      </c>
      <c r="B6011" s="119" t="s">
        <v>3374</v>
      </c>
      <c r="C6011">
        <v>20</v>
      </c>
      <c r="E6011">
        <v>1323</v>
      </c>
      <c r="F6011">
        <v>70</v>
      </c>
      <c r="G6011">
        <v>351</v>
      </c>
      <c r="H6011">
        <v>382</v>
      </c>
      <c r="I6011" s="119" t="s">
        <v>19</v>
      </c>
      <c r="J6011" s="119" t="s">
        <v>139</v>
      </c>
      <c r="K6011" s="1">
        <v>46255.758941458334</v>
      </c>
      <c r="L6011">
        <v>3</v>
      </c>
      <c r="M6011">
        <v>3</v>
      </c>
      <c r="N6011">
        <v>0</v>
      </c>
      <c r="O6011">
        <v>0</v>
      </c>
      <c r="P6011" s="119" t="s">
        <v>20254</v>
      </c>
    </row>
    <row r="6012" spans="1:16" x14ac:dyDescent="0.25">
      <c r="A6012">
        <v>11687</v>
      </c>
      <c r="B6012" s="119" t="s">
        <v>3297</v>
      </c>
      <c r="C6012">
        <v>20</v>
      </c>
      <c r="E6012">
        <v>14</v>
      </c>
      <c r="F6012">
        <v>55</v>
      </c>
      <c r="G6012">
        <v>646</v>
      </c>
      <c r="H6012">
        <v>800</v>
      </c>
      <c r="I6012" s="119" t="s">
        <v>19</v>
      </c>
      <c r="J6012" s="119" t="s">
        <v>139</v>
      </c>
      <c r="K6012" s="1">
        <v>46255.758941458334</v>
      </c>
      <c r="L6012">
        <v>1</v>
      </c>
      <c r="M6012">
        <v>7</v>
      </c>
      <c r="N6012">
        <v>0</v>
      </c>
      <c r="O6012">
        <v>1</v>
      </c>
      <c r="P6012" s="119" t="s">
        <v>20254</v>
      </c>
    </row>
    <row r="6013" spans="1:16" x14ac:dyDescent="0.25">
      <c r="A6013">
        <v>11688</v>
      </c>
      <c r="B6013" s="119" t="s">
        <v>3374</v>
      </c>
      <c r="C6013">
        <v>10</v>
      </c>
      <c r="E6013">
        <v>2724</v>
      </c>
      <c r="F6013">
        <v>40</v>
      </c>
      <c r="G6013">
        <v>457</v>
      </c>
      <c r="H6013">
        <v>80</v>
      </c>
      <c r="I6013" s="119" t="s">
        <v>19</v>
      </c>
      <c r="J6013" s="119" t="s">
        <v>22</v>
      </c>
      <c r="K6013" s="1">
        <v>46255.758941458334</v>
      </c>
      <c r="L6013">
        <v>0</v>
      </c>
      <c r="M6013">
        <v>0</v>
      </c>
      <c r="N6013">
        <v>0</v>
      </c>
      <c r="O6013">
        <v>0</v>
      </c>
      <c r="P6013" s="119" t="s">
        <v>20254</v>
      </c>
    </row>
    <row r="6014" spans="1:16" x14ac:dyDescent="0.25">
      <c r="A6014">
        <v>11689</v>
      </c>
      <c r="B6014" s="119" t="s">
        <v>3375</v>
      </c>
      <c r="C6014">
        <v>25</v>
      </c>
      <c r="E6014">
        <v>2054</v>
      </c>
      <c r="F6014">
        <v>89</v>
      </c>
      <c r="G6014">
        <v>328</v>
      </c>
      <c r="H6014">
        <v>255</v>
      </c>
      <c r="I6014" s="119" t="s">
        <v>19</v>
      </c>
      <c r="J6014" s="119" t="s">
        <v>22</v>
      </c>
      <c r="K6014" s="1">
        <v>46255.758941458334</v>
      </c>
      <c r="L6014">
        <v>36</v>
      </c>
      <c r="M6014">
        <v>15</v>
      </c>
      <c r="N6014">
        <v>7</v>
      </c>
      <c r="O6014">
        <v>4</v>
      </c>
      <c r="P6014" s="119" t="s">
        <v>20254</v>
      </c>
    </row>
    <row r="6015" spans="1:16" x14ac:dyDescent="0.25">
      <c r="A6015">
        <v>11690</v>
      </c>
      <c r="B6015" s="119" t="s">
        <v>3375</v>
      </c>
      <c r="C6015">
        <v>35</v>
      </c>
      <c r="E6015">
        <v>1616</v>
      </c>
      <c r="F6015">
        <v>83</v>
      </c>
      <c r="G6015">
        <v>167</v>
      </c>
      <c r="H6015">
        <v>277</v>
      </c>
      <c r="I6015" s="119" t="s">
        <v>19</v>
      </c>
      <c r="J6015" s="119" t="s">
        <v>139</v>
      </c>
      <c r="K6015" s="1">
        <v>46255.758941458334</v>
      </c>
      <c r="L6015">
        <v>250</v>
      </c>
      <c r="M6015">
        <v>76</v>
      </c>
      <c r="N6015">
        <v>0</v>
      </c>
      <c r="O6015">
        <v>0</v>
      </c>
      <c r="P6015" s="119" t="s">
        <v>20254</v>
      </c>
    </row>
    <row r="6016" spans="1:16" x14ac:dyDescent="0.25">
      <c r="A6016">
        <v>11691</v>
      </c>
      <c r="B6016" s="119" t="s">
        <v>3301</v>
      </c>
      <c r="C6016">
        <v>35</v>
      </c>
      <c r="E6016">
        <v>935</v>
      </c>
      <c r="F6016">
        <v>82</v>
      </c>
      <c r="G6016">
        <v>386</v>
      </c>
      <c r="H6016">
        <v>879</v>
      </c>
      <c r="I6016" s="119" t="s">
        <v>19</v>
      </c>
      <c r="J6016" s="119" t="s">
        <v>139</v>
      </c>
      <c r="K6016" s="1">
        <v>46255.758941458334</v>
      </c>
      <c r="L6016">
        <v>305</v>
      </c>
      <c r="M6016">
        <v>13</v>
      </c>
      <c r="N6016">
        <v>40</v>
      </c>
      <c r="O6016">
        <v>0</v>
      </c>
      <c r="P6016" s="119" t="s">
        <v>20254</v>
      </c>
    </row>
    <row r="6017" spans="1:16" x14ac:dyDescent="0.25">
      <c r="A6017">
        <v>11692</v>
      </c>
      <c r="B6017" s="119" t="s">
        <v>3376</v>
      </c>
      <c r="C6017">
        <v>20</v>
      </c>
      <c r="E6017">
        <v>27</v>
      </c>
      <c r="F6017">
        <v>32</v>
      </c>
      <c r="G6017">
        <v>213</v>
      </c>
      <c r="H6017">
        <v>126</v>
      </c>
      <c r="I6017" s="119" t="s">
        <v>19</v>
      </c>
      <c r="J6017" s="119" t="s">
        <v>22</v>
      </c>
      <c r="K6017" s="1">
        <v>46255.758941458334</v>
      </c>
      <c r="L6017">
        <v>0</v>
      </c>
      <c r="M6017">
        <v>0</v>
      </c>
      <c r="N6017">
        <v>0</v>
      </c>
      <c r="O6017">
        <v>0</v>
      </c>
      <c r="P6017" s="119" t="s">
        <v>20254</v>
      </c>
    </row>
    <row r="6018" spans="1:16" x14ac:dyDescent="0.25">
      <c r="A6018">
        <v>11693</v>
      </c>
      <c r="B6018" s="119" t="s">
        <v>3377</v>
      </c>
      <c r="C6018">
        <v>20</v>
      </c>
      <c r="E6018">
        <v>0</v>
      </c>
      <c r="F6018">
        <v>0</v>
      </c>
      <c r="G6018">
        <v>563</v>
      </c>
      <c r="H6018">
        <v>100</v>
      </c>
      <c r="I6018" s="119" t="s">
        <v>19</v>
      </c>
      <c r="J6018" s="119" t="s">
        <v>22</v>
      </c>
      <c r="K6018" s="1">
        <v>46255.758941458334</v>
      </c>
      <c r="L6018">
        <v>0</v>
      </c>
      <c r="M6018">
        <v>22</v>
      </c>
      <c r="N6018">
        <v>0</v>
      </c>
      <c r="O6018">
        <v>17</v>
      </c>
      <c r="P6018" s="119" t="s">
        <v>20254</v>
      </c>
    </row>
    <row r="6019" spans="1:16" x14ac:dyDescent="0.25">
      <c r="A6019">
        <v>11694</v>
      </c>
      <c r="B6019" s="119" t="s">
        <v>3378</v>
      </c>
      <c r="C6019">
        <v>20</v>
      </c>
      <c r="E6019">
        <v>1</v>
      </c>
      <c r="F6019">
        <v>28</v>
      </c>
      <c r="G6019">
        <v>484</v>
      </c>
      <c r="H6019">
        <v>118</v>
      </c>
      <c r="I6019" s="119" t="s">
        <v>19</v>
      </c>
      <c r="J6019" s="119" t="s">
        <v>22</v>
      </c>
      <c r="K6019" s="1">
        <v>46255.758941458334</v>
      </c>
      <c r="L6019">
        <v>0</v>
      </c>
      <c r="M6019">
        <v>65</v>
      </c>
      <c r="N6019">
        <v>0</v>
      </c>
      <c r="O6019">
        <v>1</v>
      </c>
      <c r="P6019" s="119" t="s">
        <v>20254</v>
      </c>
    </row>
    <row r="6020" spans="1:16" x14ac:dyDescent="0.25">
      <c r="A6020">
        <v>11695</v>
      </c>
      <c r="B6020" s="119" t="s">
        <v>3379</v>
      </c>
      <c r="C6020">
        <v>20</v>
      </c>
      <c r="E6020">
        <v>0</v>
      </c>
      <c r="F6020">
        <v>0</v>
      </c>
      <c r="G6020">
        <v>815</v>
      </c>
      <c r="H6020">
        <v>102</v>
      </c>
      <c r="I6020" s="119" t="s">
        <v>19</v>
      </c>
      <c r="J6020" s="119" t="s">
        <v>22</v>
      </c>
      <c r="K6020" s="1">
        <v>46255.758941458334</v>
      </c>
      <c r="L6020">
        <v>0</v>
      </c>
      <c r="M6020">
        <v>14</v>
      </c>
      <c r="N6020">
        <v>0</v>
      </c>
      <c r="O6020">
        <v>3</v>
      </c>
      <c r="P6020" s="119" t="s">
        <v>20254</v>
      </c>
    </row>
    <row r="6021" spans="1:16" x14ac:dyDescent="0.25">
      <c r="A6021">
        <v>11696</v>
      </c>
      <c r="B6021" s="119" t="s">
        <v>3380</v>
      </c>
      <c r="C6021">
        <v>20</v>
      </c>
      <c r="E6021">
        <v>538</v>
      </c>
      <c r="F6021">
        <v>28</v>
      </c>
      <c r="G6021">
        <v>389</v>
      </c>
      <c r="H6021">
        <v>100</v>
      </c>
      <c r="I6021" s="119" t="s">
        <v>19</v>
      </c>
      <c r="J6021" s="119" t="s">
        <v>22</v>
      </c>
      <c r="K6021" s="1">
        <v>46255.758941458334</v>
      </c>
      <c r="L6021">
        <v>0</v>
      </c>
      <c r="M6021">
        <v>4</v>
      </c>
      <c r="N6021">
        <v>0</v>
      </c>
      <c r="O6021">
        <v>3</v>
      </c>
      <c r="P6021" s="119" t="s">
        <v>20254</v>
      </c>
    </row>
    <row r="6022" spans="1:16" x14ac:dyDescent="0.25">
      <c r="A6022">
        <v>11697</v>
      </c>
      <c r="B6022" s="119" t="s">
        <v>3381</v>
      </c>
      <c r="C6022">
        <v>20</v>
      </c>
      <c r="E6022">
        <v>3914</v>
      </c>
      <c r="F6022">
        <v>42</v>
      </c>
      <c r="G6022">
        <v>304</v>
      </c>
      <c r="H6022">
        <v>99</v>
      </c>
      <c r="I6022" s="119" t="s">
        <v>19</v>
      </c>
      <c r="J6022" s="119" t="s">
        <v>22</v>
      </c>
      <c r="K6022" s="1">
        <v>46255.758941458334</v>
      </c>
      <c r="L6022">
        <v>65</v>
      </c>
      <c r="M6022">
        <v>0</v>
      </c>
      <c r="N6022">
        <v>12</v>
      </c>
      <c r="O6022">
        <v>0</v>
      </c>
      <c r="P6022" s="119" t="s">
        <v>20254</v>
      </c>
    </row>
    <row r="6023" spans="1:16" x14ac:dyDescent="0.25">
      <c r="A6023">
        <v>11698</v>
      </c>
      <c r="B6023" s="119" t="s">
        <v>3381</v>
      </c>
      <c r="C6023">
        <v>20</v>
      </c>
      <c r="E6023">
        <v>0</v>
      </c>
      <c r="F6023">
        <v>0</v>
      </c>
      <c r="G6023">
        <v>2240</v>
      </c>
      <c r="H6023">
        <v>125</v>
      </c>
      <c r="I6023" s="119" t="s">
        <v>19</v>
      </c>
      <c r="J6023" s="119" t="s">
        <v>139</v>
      </c>
      <c r="K6023" s="1">
        <v>46255.758941458334</v>
      </c>
      <c r="L6023">
        <v>0</v>
      </c>
      <c r="M6023">
        <v>14</v>
      </c>
      <c r="N6023">
        <v>0</v>
      </c>
      <c r="O6023">
        <v>1</v>
      </c>
      <c r="P6023" s="119" t="s">
        <v>20254</v>
      </c>
    </row>
    <row r="6024" spans="1:16" x14ac:dyDescent="0.25">
      <c r="A6024">
        <v>11699</v>
      </c>
      <c r="B6024" s="119" t="s">
        <v>3378</v>
      </c>
      <c r="C6024">
        <v>20</v>
      </c>
      <c r="E6024">
        <v>217</v>
      </c>
      <c r="F6024">
        <v>71</v>
      </c>
      <c r="G6024">
        <v>209</v>
      </c>
      <c r="H6024">
        <v>150</v>
      </c>
      <c r="I6024" s="119" t="s">
        <v>19</v>
      </c>
      <c r="J6024" s="119" t="s">
        <v>139</v>
      </c>
      <c r="K6024" s="1">
        <v>46255.758941458334</v>
      </c>
      <c r="L6024">
        <v>1</v>
      </c>
      <c r="M6024">
        <v>2</v>
      </c>
      <c r="N6024">
        <v>0</v>
      </c>
      <c r="O6024">
        <v>2</v>
      </c>
      <c r="P6024" s="119" t="s">
        <v>20254</v>
      </c>
    </row>
    <row r="6025" spans="1:16" x14ac:dyDescent="0.25">
      <c r="A6025">
        <v>11700</v>
      </c>
      <c r="B6025" s="119" t="s">
        <v>3376</v>
      </c>
      <c r="C6025">
        <v>20</v>
      </c>
      <c r="E6025">
        <v>606</v>
      </c>
      <c r="F6025">
        <v>80</v>
      </c>
      <c r="G6025">
        <v>805</v>
      </c>
      <c r="H6025">
        <v>165</v>
      </c>
      <c r="I6025" s="119" t="s">
        <v>19</v>
      </c>
      <c r="J6025" s="119" t="s">
        <v>139</v>
      </c>
      <c r="K6025" s="1">
        <v>46255.758941458334</v>
      </c>
      <c r="L6025">
        <v>1</v>
      </c>
      <c r="M6025">
        <v>1</v>
      </c>
      <c r="N6025">
        <v>0</v>
      </c>
      <c r="O6025">
        <v>1</v>
      </c>
      <c r="P6025" s="119" t="s">
        <v>20254</v>
      </c>
    </row>
    <row r="6026" spans="1:16" x14ac:dyDescent="0.25">
      <c r="A6026">
        <v>11701</v>
      </c>
      <c r="B6026" s="119" t="s">
        <v>3379</v>
      </c>
      <c r="C6026">
        <v>20</v>
      </c>
      <c r="E6026">
        <v>131</v>
      </c>
      <c r="F6026">
        <v>64</v>
      </c>
      <c r="G6026">
        <v>551</v>
      </c>
      <c r="H6026">
        <v>100</v>
      </c>
      <c r="I6026" s="119" t="s">
        <v>19</v>
      </c>
      <c r="J6026" s="119" t="s">
        <v>139</v>
      </c>
      <c r="K6026" s="1">
        <v>46255.758941458334</v>
      </c>
      <c r="L6026">
        <v>2</v>
      </c>
      <c r="M6026">
        <v>1</v>
      </c>
      <c r="N6026">
        <v>0</v>
      </c>
      <c r="O6026">
        <v>1</v>
      </c>
      <c r="P6026" s="119" t="s">
        <v>20254</v>
      </c>
    </row>
    <row r="6027" spans="1:16" x14ac:dyDescent="0.25">
      <c r="A6027">
        <v>11702</v>
      </c>
      <c r="B6027" s="119" t="s">
        <v>3380</v>
      </c>
      <c r="C6027">
        <v>20</v>
      </c>
      <c r="E6027">
        <v>1938</v>
      </c>
      <c r="F6027">
        <v>88</v>
      </c>
      <c r="G6027">
        <v>177</v>
      </c>
      <c r="H6027">
        <v>132</v>
      </c>
      <c r="I6027" s="119" t="s">
        <v>19</v>
      </c>
      <c r="J6027" s="119" t="s">
        <v>139</v>
      </c>
      <c r="K6027" s="1">
        <v>46255.758941458334</v>
      </c>
      <c r="L6027">
        <v>5</v>
      </c>
      <c r="M6027">
        <v>0</v>
      </c>
      <c r="N6027">
        <v>3</v>
      </c>
      <c r="O6027">
        <v>0</v>
      </c>
      <c r="P6027" s="119" t="s">
        <v>20254</v>
      </c>
    </row>
    <row r="6028" spans="1:16" x14ac:dyDescent="0.25">
      <c r="A6028">
        <v>11703</v>
      </c>
      <c r="B6028" s="119" t="s">
        <v>3377</v>
      </c>
      <c r="C6028">
        <v>20</v>
      </c>
      <c r="E6028">
        <v>92</v>
      </c>
      <c r="F6028">
        <v>68</v>
      </c>
      <c r="G6028">
        <v>299</v>
      </c>
      <c r="H6028">
        <v>323</v>
      </c>
      <c r="I6028" s="119" t="s">
        <v>19</v>
      </c>
      <c r="J6028" s="119" t="s">
        <v>139</v>
      </c>
      <c r="K6028" s="1">
        <v>46255.758941458334</v>
      </c>
      <c r="L6028">
        <v>0</v>
      </c>
      <c r="M6028">
        <v>1</v>
      </c>
      <c r="N6028">
        <v>0</v>
      </c>
      <c r="O6028">
        <v>1</v>
      </c>
      <c r="P6028" s="119" t="s">
        <v>20254</v>
      </c>
    </row>
    <row r="6029" spans="1:16" x14ac:dyDescent="0.25">
      <c r="A6029">
        <v>11704</v>
      </c>
      <c r="B6029" s="119" t="s">
        <v>3382</v>
      </c>
      <c r="C6029">
        <v>25</v>
      </c>
      <c r="E6029">
        <v>2066</v>
      </c>
      <c r="F6029">
        <v>90</v>
      </c>
      <c r="G6029">
        <v>181</v>
      </c>
      <c r="H6029">
        <v>559</v>
      </c>
      <c r="I6029" s="119" t="s">
        <v>19</v>
      </c>
      <c r="J6029" s="119" t="s">
        <v>22</v>
      </c>
      <c r="K6029" s="1">
        <v>46255.758941458334</v>
      </c>
      <c r="L6029">
        <v>3</v>
      </c>
      <c r="M6029">
        <v>4</v>
      </c>
      <c r="N6029">
        <v>2</v>
      </c>
      <c r="O6029">
        <v>0</v>
      </c>
      <c r="P6029" s="119" t="s">
        <v>20254</v>
      </c>
    </row>
    <row r="6030" spans="1:16" x14ac:dyDescent="0.25">
      <c r="A6030">
        <v>11706</v>
      </c>
      <c r="B6030" s="119" t="s">
        <v>3383</v>
      </c>
      <c r="C6030">
        <v>25</v>
      </c>
      <c r="E6030">
        <v>2311</v>
      </c>
      <c r="F6030">
        <v>109</v>
      </c>
      <c r="G6030">
        <v>141</v>
      </c>
      <c r="H6030">
        <v>1095</v>
      </c>
      <c r="I6030" s="119" t="s">
        <v>19</v>
      </c>
      <c r="J6030" s="119" t="s">
        <v>22</v>
      </c>
      <c r="K6030" s="1">
        <v>46255.758941458334</v>
      </c>
      <c r="L6030">
        <v>5</v>
      </c>
      <c r="M6030">
        <v>0</v>
      </c>
      <c r="N6030">
        <v>0</v>
      </c>
      <c r="O6030">
        <v>0</v>
      </c>
      <c r="P6030" s="119" t="s">
        <v>20254</v>
      </c>
    </row>
    <row r="6031" spans="1:16" x14ac:dyDescent="0.25">
      <c r="A6031">
        <v>11707</v>
      </c>
      <c r="B6031" s="119" t="s">
        <v>3384</v>
      </c>
      <c r="C6031">
        <v>30</v>
      </c>
      <c r="E6031">
        <v>2250</v>
      </c>
      <c r="F6031">
        <v>86</v>
      </c>
      <c r="G6031">
        <v>304</v>
      </c>
      <c r="H6031">
        <v>569</v>
      </c>
      <c r="I6031" s="119" t="s">
        <v>19</v>
      </c>
      <c r="J6031" s="119" t="s">
        <v>22</v>
      </c>
      <c r="K6031" s="1">
        <v>46255.758941458334</v>
      </c>
      <c r="L6031">
        <v>0</v>
      </c>
      <c r="M6031">
        <v>1</v>
      </c>
      <c r="N6031">
        <v>0</v>
      </c>
      <c r="O6031">
        <v>1</v>
      </c>
      <c r="P6031" s="119" t="s">
        <v>20254</v>
      </c>
    </row>
    <row r="6032" spans="1:16" x14ac:dyDescent="0.25">
      <c r="A6032">
        <v>11708</v>
      </c>
      <c r="B6032" s="119" t="s">
        <v>3385</v>
      </c>
      <c r="C6032">
        <v>30</v>
      </c>
      <c r="E6032">
        <v>1517</v>
      </c>
      <c r="F6032">
        <v>107</v>
      </c>
      <c r="G6032">
        <v>208</v>
      </c>
      <c r="H6032">
        <v>236</v>
      </c>
      <c r="I6032" s="119" t="s">
        <v>19</v>
      </c>
      <c r="J6032" s="119" t="s">
        <v>22</v>
      </c>
      <c r="K6032" s="1">
        <v>46255.758941458334</v>
      </c>
      <c r="L6032">
        <v>0</v>
      </c>
      <c r="M6032">
        <v>10</v>
      </c>
      <c r="N6032">
        <v>0</v>
      </c>
      <c r="O6032">
        <v>2</v>
      </c>
      <c r="P6032" s="119" t="s">
        <v>20254</v>
      </c>
    </row>
    <row r="6033" spans="1:16" x14ac:dyDescent="0.25">
      <c r="A6033">
        <v>11709</v>
      </c>
      <c r="B6033" s="119" t="s">
        <v>3386</v>
      </c>
      <c r="C6033">
        <v>30</v>
      </c>
      <c r="E6033">
        <v>2780</v>
      </c>
      <c r="F6033">
        <v>95</v>
      </c>
      <c r="G6033">
        <v>132</v>
      </c>
      <c r="H6033">
        <v>775</v>
      </c>
      <c r="I6033" s="119" t="s">
        <v>19</v>
      </c>
      <c r="J6033" s="119" t="s">
        <v>22</v>
      </c>
      <c r="K6033" s="1">
        <v>46255.758941458334</v>
      </c>
      <c r="L6033">
        <v>0</v>
      </c>
      <c r="M6033">
        <v>0</v>
      </c>
      <c r="N6033">
        <v>0</v>
      </c>
      <c r="O6033">
        <v>0</v>
      </c>
      <c r="P6033" s="119" t="s">
        <v>20254</v>
      </c>
    </row>
    <row r="6034" spans="1:16" x14ac:dyDescent="0.25">
      <c r="A6034">
        <v>11710</v>
      </c>
      <c r="B6034" s="119" t="s">
        <v>3382</v>
      </c>
      <c r="C6034">
        <v>35</v>
      </c>
      <c r="E6034">
        <v>389</v>
      </c>
      <c r="F6034">
        <v>113</v>
      </c>
      <c r="G6034">
        <v>193</v>
      </c>
      <c r="H6034">
        <v>614</v>
      </c>
      <c r="I6034" s="119" t="s">
        <v>19</v>
      </c>
      <c r="J6034" s="119" t="s">
        <v>139</v>
      </c>
      <c r="K6034" s="1">
        <v>46255.758941458334</v>
      </c>
      <c r="L6034">
        <v>0</v>
      </c>
      <c r="M6034">
        <v>2</v>
      </c>
      <c r="N6034">
        <v>0</v>
      </c>
      <c r="O6034">
        <v>0</v>
      </c>
      <c r="P6034" s="119" t="s">
        <v>20254</v>
      </c>
    </row>
    <row r="6035" spans="1:16" x14ac:dyDescent="0.25">
      <c r="A6035">
        <v>11712</v>
      </c>
      <c r="B6035" s="119" t="s">
        <v>3383</v>
      </c>
      <c r="C6035">
        <v>35</v>
      </c>
      <c r="E6035">
        <v>668</v>
      </c>
      <c r="F6035">
        <v>165</v>
      </c>
      <c r="G6035">
        <v>157</v>
      </c>
      <c r="H6035">
        <v>400</v>
      </c>
      <c r="I6035" s="119" t="s">
        <v>19</v>
      </c>
      <c r="J6035" s="119" t="s">
        <v>139</v>
      </c>
      <c r="K6035" s="1">
        <v>46255.758941458334</v>
      </c>
      <c r="L6035">
        <v>0</v>
      </c>
      <c r="M6035">
        <v>4</v>
      </c>
      <c r="N6035">
        <v>0</v>
      </c>
      <c r="O6035">
        <v>4</v>
      </c>
      <c r="P6035" s="119" t="s">
        <v>20254</v>
      </c>
    </row>
    <row r="6036" spans="1:16" x14ac:dyDescent="0.25">
      <c r="A6036">
        <v>11713</v>
      </c>
      <c r="B6036" s="119" t="s">
        <v>3384</v>
      </c>
      <c r="C6036">
        <v>35</v>
      </c>
      <c r="E6036">
        <v>496</v>
      </c>
      <c r="F6036">
        <v>94</v>
      </c>
      <c r="G6036">
        <v>113</v>
      </c>
      <c r="H6036">
        <v>1088</v>
      </c>
      <c r="I6036" s="119" t="s">
        <v>19</v>
      </c>
      <c r="J6036" s="119" t="s">
        <v>139</v>
      </c>
      <c r="K6036" s="1">
        <v>46255.758941458334</v>
      </c>
      <c r="L6036">
        <v>8</v>
      </c>
      <c r="M6036">
        <v>5</v>
      </c>
      <c r="N6036">
        <v>1</v>
      </c>
      <c r="O6036">
        <v>0</v>
      </c>
      <c r="P6036" s="119" t="s">
        <v>20254</v>
      </c>
    </row>
    <row r="6037" spans="1:16" x14ac:dyDescent="0.25">
      <c r="A6037">
        <v>11714</v>
      </c>
      <c r="B6037" s="119" t="s">
        <v>3385</v>
      </c>
      <c r="C6037">
        <v>35</v>
      </c>
      <c r="E6037">
        <v>766</v>
      </c>
      <c r="F6037">
        <v>105</v>
      </c>
      <c r="G6037">
        <v>321</v>
      </c>
      <c r="H6037">
        <v>998</v>
      </c>
      <c r="I6037" s="119" t="s">
        <v>19</v>
      </c>
      <c r="J6037" s="119" t="s">
        <v>139</v>
      </c>
      <c r="K6037" s="1">
        <v>46255.758941458334</v>
      </c>
      <c r="L6037">
        <v>1</v>
      </c>
      <c r="M6037">
        <v>1</v>
      </c>
      <c r="N6037">
        <v>0</v>
      </c>
      <c r="O6037">
        <v>0</v>
      </c>
      <c r="P6037" s="119" t="s">
        <v>20254</v>
      </c>
    </row>
    <row r="6038" spans="1:16" x14ac:dyDescent="0.25">
      <c r="A6038">
        <v>11715</v>
      </c>
      <c r="B6038" s="119" t="s">
        <v>3386</v>
      </c>
      <c r="C6038">
        <v>35</v>
      </c>
      <c r="E6038">
        <v>437</v>
      </c>
      <c r="F6038">
        <v>99</v>
      </c>
      <c r="G6038">
        <v>207</v>
      </c>
      <c r="H6038">
        <v>1092</v>
      </c>
      <c r="I6038" s="119" t="s">
        <v>19</v>
      </c>
      <c r="J6038" s="119" t="s">
        <v>139</v>
      </c>
      <c r="K6038" s="1">
        <v>46255.758941458334</v>
      </c>
      <c r="L6038">
        <v>4</v>
      </c>
      <c r="M6038">
        <v>1</v>
      </c>
      <c r="N6038">
        <v>0</v>
      </c>
      <c r="O6038">
        <v>1</v>
      </c>
      <c r="P6038" s="119" t="s">
        <v>20254</v>
      </c>
    </row>
    <row r="6039" spans="1:16" x14ac:dyDescent="0.25">
      <c r="A6039">
        <v>11716</v>
      </c>
      <c r="B6039" s="119" t="s">
        <v>3387</v>
      </c>
      <c r="C6039">
        <v>20</v>
      </c>
      <c r="E6039">
        <v>497</v>
      </c>
      <c r="F6039">
        <v>78</v>
      </c>
      <c r="G6039">
        <v>714</v>
      </c>
      <c r="H6039">
        <v>172</v>
      </c>
      <c r="I6039" s="119" t="s">
        <v>19</v>
      </c>
      <c r="J6039" s="119" t="s">
        <v>139</v>
      </c>
      <c r="K6039" s="1">
        <v>46255.758941458334</v>
      </c>
      <c r="L6039">
        <v>3</v>
      </c>
      <c r="M6039">
        <v>0</v>
      </c>
      <c r="N6039">
        <v>0</v>
      </c>
      <c r="O6039">
        <v>0</v>
      </c>
      <c r="P6039" s="119" t="s">
        <v>20254</v>
      </c>
    </row>
    <row r="6040" spans="1:16" x14ac:dyDescent="0.25">
      <c r="A6040">
        <v>11717</v>
      </c>
      <c r="B6040" s="119" t="s">
        <v>3358</v>
      </c>
      <c r="C6040">
        <v>20</v>
      </c>
      <c r="E6040">
        <v>87</v>
      </c>
      <c r="F6040">
        <v>71</v>
      </c>
      <c r="G6040">
        <v>376</v>
      </c>
      <c r="H6040">
        <v>506</v>
      </c>
      <c r="I6040" s="119" t="s">
        <v>19</v>
      </c>
      <c r="J6040" s="119" t="s">
        <v>139</v>
      </c>
      <c r="K6040" s="1">
        <v>46255.758941458334</v>
      </c>
      <c r="L6040">
        <v>0</v>
      </c>
      <c r="M6040">
        <v>5</v>
      </c>
      <c r="N6040">
        <v>0</v>
      </c>
      <c r="O6040">
        <v>1</v>
      </c>
      <c r="P6040" s="119" t="s">
        <v>20254</v>
      </c>
    </row>
    <row r="6041" spans="1:16" x14ac:dyDescent="0.25">
      <c r="A6041">
        <v>11718</v>
      </c>
      <c r="B6041" s="119" t="s">
        <v>3387</v>
      </c>
      <c r="C6041">
        <v>15</v>
      </c>
      <c r="E6041">
        <v>25</v>
      </c>
      <c r="F6041">
        <v>29</v>
      </c>
      <c r="G6041">
        <v>239</v>
      </c>
      <c r="H6041">
        <v>68</v>
      </c>
      <c r="I6041" s="119" t="s">
        <v>19</v>
      </c>
      <c r="J6041" s="119" t="s">
        <v>22</v>
      </c>
      <c r="K6041" s="1">
        <v>46255.758941458334</v>
      </c>
      <c r="L6041">
        <v>24</v>
      </c>
      <c r="M6041">
        <v>27</v>
      </c>
      <c r="N6041">
        <v>0</v>
      </c>
      <c r="O6041">
        <v>2</v>
      </c>
      <c r="P6041" s="119" t="s">
        <v>20254</v>
      </c>
    </row>
    <row r="6042" spans="1:16" x14ac:dyDescent="0.25">
      <c r="A6042">
        <v>11719</v>
      </c>
      <c r="B6042" s="119" t="s">
        <v>3388</v>
      </c>
      <c r="C6042">
        <v>25</v>
      </c>
      <c r="E6042">
        <v>1530</v>
      </c>
      <c r="F6042">
        <v>96</v>
      </c>
      <c r="G6042">
        <v>217</v>
      </c>
      <c r="H6042">
        <v>888</v>
      </c>
      <c r="I6042" s="119" t="s">
        <v>19</v>
      </c>
      <c r="J6042" s="119" t="s">
        <v>22</v>
      </c>
      <c r="K6042" s="1">
        <v>46255.758941458334</v>
      </c>
      <c r="L6042">
        <v>5</v>
      </c>
      <c r="M6042">
        <v>3</v>
      </c>
      <c r="N6042">
        <v>1</v>
      </c>
      <c r="O6042">
        <v>0</v>
      </c>
      <c r="P6042" s="119" t="s">
        <v>20254</v>
      </c>
    </row>
    <row r="6043" spans="1:16" x14ac:dyDescent="0.25">
      <c r="A6043">
        <v>11720</v>
      </c>
      <c r="B6043" s="119" t="s">
        <v>3388</v>
      </c>
      <c r="C6043">
        <v>35</v>
      </c>
      <c r="E6043">
        <v>29</v>
      </c>
      <c r="F6043">
        <v>250</v>
      </c>
      <c r="G6043">
        <v>99</v>
      </c>
      <c r="H6043">
        <v>749</v>
      </c>
      <c r="I6043" s="119" t="s">
        <v>19</v>
      </c>
      <c r="J6043" s="119" t="s">
        <v>139</v>
      </c>
      <c r="K6043" s="1">
        <v>46255.758941458334</v>
      </c>
      <c r="L6043">
        <v>0</v>
      </c>
      <c r="M6043">
        <v>1</v>
      </c>
      <c r="N6043">
        <v>0</v>
      </c>
      <c r="O6043">
        <v>0</v>
      </c>
      <c r="P6043" s="119" t="s">
        <v>20254</v>
      </c>
    </row>
    <row r="6044" spans="1:16" x14ac:dyDescent="0.25">
      <c r="A6044">
        <v>11721</v>
      </c>
      <c r="B6044" s="119" t="s">
        <v>3362</v>
      </c>
      <c r="C6044">
        <v>35</v>
      </c>
      <c r="E6044">
        <v>97</v>
      </c>
      <c r="F6044">
        <v>100</v>
      </c>
      <c r="G6044">
        <v>325</v>
      </c>
      <c r="H6044">
        <v>882</v>
      </c>
      <c r="I6044" s="119" t="s">
        <v>19</v>
      </c>
      <c r="J6044" s="119" t="s">
        <v>139</v>
      </c>
      <c r="K6044" s="1">
        <v>46255.758941458334</v>
      </c>
      <c r="L6044">
        <v>2</v>
      </c>
      <c r="M6044">
        <v>1</v>
      </c>
      <c r="N6044">
        <v>0</v>
      </c>
      <c r="O6044">
        <v>1</v>
      </c>
      <c r="P6044" s="119" t="s">
        <v>20254</v>
      </c>
    </row>
    <row r="6045" spans="1:16" x14ac:dyDescent="0.25">
      <c r="A6045">
        <v>11722</v>
      </c>
      <c r="B6045" s="119" t="s">
        <v>3389</v>
      </c>
      <c r="C6045">
        <v>55</v>
      </c>
      <c r="E6045">
        <v>158</v>
      </c>
      <c r="F6045">
        <v>381</v>
      </c>
      <c r="G6045">
        <v>344</v>
      </c>
      <c r="H6045">
        <v>2074</v>
      </c>
      <c r="I6045" s="119" t="s">
        <v>19</v>
      </c>
      <c r="J6045" s="119" t="s">
        <v>22</v>
      </c>
      <c r="K6045" s="1">
        <v>46255.758941458334</v>
      </c>
      <c r="L6045">
        <v>5</v>
      </c>
      <c r="M6045">
        <v>2</v>
      </c>
      <c r="N6045">
        <v>0</v>
      </c>
      <c r="O6045">
        <v>1</v>
      </c>
      <c r="P6045" s="119" t="s">
        <v>20254</v>
      </c>
    </row>
    <row r="6046" spans="1:16" x14ac:dyDescent="0.25">
      <c r="A6046">
        <v>11723</v>
      </c>
      <c r="B6046" s="119" t="s">
        <v>3390</v>
      </c>
      <c r="C6046">
        <v>55</v>
      </c>
      <c r="E6046">
        <v>924</v>
      </c>
      <c r="F6046">
        <v>393</v>
      </c>
      <c r="G6046">
        <v>358</v>
      </c>
      <c r="H6046">
        <v>1662</v>
      </c>
      <c r="I6046" s="119" t="s">
        <v>19</v>
      </c>
      <c r="J6046" s="119" t="s">
        <v>22</v>
      </c>
      <c r="K6046" s="1">
        <v>46255.758941458334</v>
      </c>
      <c r="L6046">
        <v>4</v>
      </c>
      <c r="M6046">
        <v>2</v>
      </c>
      <c r="N6046">
        <v>0</v>
      </c>
      <c r="O6046">
        <v>0</v>
      </c>
      <c r="P6046" s="119" t="s">
        <v>20254</v>
      </c>
    </row>
    <row r="6047" spans="1:16" x14ac:dyDescent="0.25">
      <c r="A6047">
        <v>11724</v>
      </c>
      <c r="B6047" s="119" t="s">
        <v>3391</v>
      </c>
      <c r="C6047">
        <v>55</v>
      </c>
      <c r="E6047">
        <v>495</v>
      </c>
      <c r="F6047">
        <v>177</v>
      </c>
      <c r="G6047">
        <v>348</v>
      </c>
      <c r="H6047">
        <v>2073</v>
      </c>
      <c r="I6047" s="119" t="s">
        <v>19</v>
      </c>
      <c r="J6047" s="119" t="s">
        <v>22</v>
      </c>
      <c r="K6047" s="1">
        <v>46255.758941458334</v>
      </c>
      <c r="L6047">
        <v>4</v>
      </c>
      <c r="M6047">
        <v>2</v>
      </c>
      <c r="N6047">
        <v>0</v>
      </c>
      <c r="O6047">
        <v>1</v>
      </c>
      <c r="P6047" s="119" t="s">
        <v>20254</v>
      </c>
    </row>
    <row r="6048" spans="1:16" x14ac:dyDescent="0.25">
      <c r="A6048">
        <v>11725</v>
      </c>
      <c r="B6048" s="119" t="s">
        <v>3392</v>
      </c>
      <c r="C6048">
        <v>60</v>
      </c>
      <c r="E6048">
        <v>1456</v>
      </c>
      <c r="F6048">
        <v>81</v>
      </c>
      <c r="G6048">
        <v>139</v>
      </c>
      <c r="H6048">
        <v>1638</v>
      </c>
      <c r="I6048" s="119" t="s">
        <v>19</v>
      </c>
      <c r="J6048" s="119" t="s">
        <v>22</v>
      </c>
      <c r="K6048" s="1">
        <v>46255.758941458334</v>
      </c>
      <c r="L6048">
        <v>6</v>
      </c>
      <c r="M6048">
        <v>0</v>
      </c>
      <c r="N6048">
        <v>0</v>
      </c>
      <c r="O6048">
        <v>0</v>
      </c>
      <c r="P6048" s="119" t="s">
        <v>20254</v>
      </c>
    </row>
    <row r="6049" spans="1:16" x14ac:dyDescent="0.25">
      <c r="A6049">
        <v>11726</v>
      </c>
      <c r="B6049" s="119" t="s">
        <v>3393</v>
      </c>
      <c r="C6049">
        <v>60</v>
      </c>
      <c r="E6049">
        <v>1598</v>
      </c>
      <c r="F6049">
        <v>643</v>
      </c>
      <c r="G6049">
        <v>72</v>
      </c>
      <c r="H6049">
        <v>5000</v>
      </c>
      <c r="I6049" s="119" t="s">
        <v>19</v>
      </c>
      <c r="J6049" s="119" t="s">
        <v>22</v>
      </c>
      <c r="K6049" s="1">
        <v>46255.758941458334</v>
      </c>
      <c r="L6049">
        <v>7</v>
      </c>
      <c r="M6049">
        <v>10</v>
      </c>
      <c r="N6049">
        <v>0</v>
      </c>
      <c r="O6049">
        <v>1</v>
      </c>
      <c r="P6049" s="119" t="s">
        <v>20254</v>
      </c>
    </row>
    <row r="6050" spans="1:16" x14ac:dyDescent="0.25">
      <c r="A6050">
        <v>11727</v>
      </c>
      <c r="B6050" s="119" t="s">
        <v>3394</v>
      </c>
      <c r="C6050">
        <v>60</v>
      </c>
      <c r="E6050">
        <v>379</v>
      </c>
      <c r="F6050">
        <v>228</v>
      </c>
      <c r="G6050">
        <v>305</v>
      </c>
      <c r="H6050">
        <v>2072</v>
      </c>
      <c r="I6050" s="119" t="s">
        <v>19</v>
      </c>
      <c r="J6050" s="119" t="s">
        <v>22</v>
      </c>
      <c r="K6050" s="1">
        <v>46255.758941458334</v>
      </c>
      <c r="L6050">
        <v>6</v>
      </c>
      <c r="M6050">
        <v>5</v>
      </c>
      <c r="N6050">
        <v>0</v>
      </c>
      <c r="O6050">
        <v>0</v>
      </c>
      <c r="P6050" s="119" t="s">
        <v>20254</v>
      </c>
    </row>
    <row r="6051" spans="1:16" x14ac:dyDescent="0.25">
      <c r="A6051">
        <v>11729</v>
      </c>
      <c r="B6051" s="119" t="s">
        <v>3393</v>
      </c>
      <c r="C6051">
        <v>65</v>
      </c>
      <c r="E6051">
        <v>411</v>
      </c>
      <c r="F6051">
        <v>236</v>
      </c>
      <c r="G6051">
        <v>102</v>
      </c>
      <c r="H6051">
        <v>10060</v>
      </c>
      <c r="I6051" s="119" t="s">
        <v>19</v>
      </c>
      <c r="J6051" s="119" t="s">
        <v>139</v>
      </c>
      <c r="K6051" s="1">
        <v>46255.758941458334</v>
      </c>
      <c r="L6051">
        <v>1</v>
      </c>
      <c r="M6051">
        <v>6</v>
      </c>
      <c r="N6051">
        <v>0</v>
      </c>
      <c r="O6051">
        <v>1</v>
      </c>
      <c r="P6051" s="119" t="s">
        <v>20254</v>
      </c>
    </row>
    <row r="6052" spans="1:16" x14ac:dyDescent="0.25">
      <c r="A6052">
        <v>11730</v>
      </c>
      <c r="B6052" s="119" t="s">
        <v>3394</v>
      </c>
      <c r="C6052">
        <v>65</v>
      </c>
      <c r="E6052">
        <v>823</v>
      </c>
      <c r="F6052">
        <v>295</v>
      </c>
      <c r="G6052">
        <v>94</v>
      </c>
      <c r="H6052">
        <v>1867</v>
      </c>
      <c r="I6052" s="119" t="s">
        <v>19</v>
      </c>
      <c r="J6052" s="119" t="s">
        <v>139</v>
      </c>
      <c r="K6052" s="1">
        <v>46255.758941458334</v>
      </c>
      <c r="L6052">
        <v>0</v>
      </c>
      <c r="M6052">
        <v>0</v>
      </c>
      <c r="N6052">
        <v>0</v>
      </c>
      <c r="O6052">
        <v>0</v>
      </c>
      <c r="P6052" s="119" t="s">
        <v>20254</v>
      </c>
    </row>
    <row r="6053" spans="1:16" x14ac:dyDescent="0.25">
      <c r="A6053">
        <v>11731</v>
      </c>
      <c r="B6053" s="119" t="s">
        <v>3389</v>
      </c>
      <c r="C6053">
        <v>65</v>
      </c>
      <c r="E6053">
        <v>409</v>
      </c>
      <c r="F6053">
        <v>282</v>
      </c>
      <c r="G6053">
        <v>149</v>
      </c>
      <c r="H6053">
        <v>1959</v>
      </c>
      <c r="I6053" s="119" t="s">
        <v>19</v>
      </c>
      <c r="J6053" s="119" t="s">
        <v>139</v>
      </c>
      <c r="K6053" s="1">
        <v>46255.758941458334</v>
      </c>
      <c r="L6053">
        <v>2</v>
      </c>
      <c r="M6053">
        <v>0</v>
      </c>
      <c r="N6053">
        <v>0</v>
      </c>
      <c r="O6053">
        <v>0</v>
      </c>
      <c r="P6053" s="119" t="s">
        <v>20254</v>
      </c>
    </row>
    <row r="6054" spans="1:16" x14ac:dyDescent="0.25">
      <c r="A6054">
        <v>11732</v>
      </c>
      <c r="B6054" s="119" t="s">
        <v>3390</v>
      </c>
      <c r="C6054">
        <v>65</v>
      </c>
      <c r="E6054">
        <v>336</v>
      </c>
      <c r="F6054">
        <v>1016</v>
      </c>
      <c r="G6054">
        <v>135</v>
      </c>
      <c r="H6054">
        <v>2079</v>
      </c>
      <c r="I6054" s="119" t="s">
        <v>19</v>
      </c>
      <c r="J6054" s="119" t="s">
        <v>139</v>
      </c>
      <c r="K6054" s="1">
        <v>46255.758941458334</v>
      </c>
      <c r="L6054">
        <v>0</v>
      </c>
      <c r="M6054">
        <v>0</v>
      </c>
      <c r="N6054">
        <v>0</v>
      </c>
      <c r="O6054">
        <v>0</v>
      </c>
      <c r="P6054" s="119" t="s">
        <v>20254</v>
      </c>
    </row>
    <row r="6055" spans="1:16" x14ac:dyDescent="0.25">
      <c r="A6055">
        <v>11733</v>
      </c>
      <c r="B6055" s="119" t="s">
        <v>3391</v>
      </c>
      <c r="C6055">
        <v>65</v>
      </c>
      <c r="E6055">
        <v>1184</v>
      </c>
      <c r="F6055">
        <v>325</v>
      </c>
      <c r="G6055">
        <v>157</v>
      </c>
      <c r="H6055">
        <v>1959</v>
      </c>
      <c r="I6055" s="119" t="s">
        <v>19</v>
      </c>
      <c r="J6055" s="119" t="s">
        <v>139</v>
      </c>
      <c r="K6055" s="1">
        <v>46255.758941458334</v>
      </c>
      <c r="L6055">
        <v>0</v>
      </c>
      <c r="M6055">
        <v>4</v>
      </c>
      <c r="N6055">
        <v>0</v>
      </c>
      <c r="O6055">
        <v>0</v>
      </c>
      <c r="P6055" s="119" t="s">
        <v>20254</v>
      </c>
    </row>
    <row r="6056" spans="1:16" x14ac:dyDescent="0.25">
      <c r="A6056">
        <v>11734</v>
      </c>
      <c r="B6056" s="119" t="s">
        <v>3392</v>
      </c>
      <c r="C6056">
        <v>65</v>
      </c>
      <c r="E6056">
        <v>368</v>
      </c>
      <c r="F6056">
        <v>317</v>
      </c>
      <c r="G6056">
        <v>145</v>
      </c>
      <c r="H6056">
        <v>1944</v>
      </c>
      <c r="I6056" s="119" t="s">
        <v>19</v>
      </c>
      <c r="J6056" s="119" t="s">
        <v>139</v>
      </c>
      <c r="K6056" s="1">
        <v>46255.758941458334</v>
      </c>
      <c r="L6056">
        <v>1</v>
      </c>
      <c r="M6056">
        <v>1</v>
      </c>
      <c r="N6056">
        <v>0</v>
      </c>
      <c r="O6056">
        <v>0</v>
      </c>
      <c r="P6056" s="119" t="s">
        <v>20254</v>
      </c>
    </row>
    <row r="6057" spans="1:16" x14ac:dyDescent="0.25">
      <c r="A6057">
        <v>11736</v>
      </c>
      <c r="B6057" s="119" t="s">
        <v>3395</v>
      </c>
      <c r="C6057">
        <v>80</v>
      </c>
      <c r="E6057">
        <v>869</v>
      </c>
      <c r="F6057">
        <v>285</v>
      </c>
      <c r="G6057">
        <v>117</v>
      </c>
      <c r="H6057">
        <v>2657</v>
      </c>
      <c r="I6057" s="119" t="s">
        <v>19</v>
      </c>
      <c r="J6057" s="119" t="s">
        <v>139</v>
      </c>
      <c r="K6057" s="1">
        <v>46255.758941458334</v>
      </c>
      <c r="L6057">
        <v>1</v>
      </c>
      <c r="M6057">
        <v>4</v>
      </c>
      <c r="N6057">
        <v>0</v>
      </c>
      <c r="O6057">
        <v>0</v>
      </c>
      <c r="P6057" s="119" t="s">
        <v>20254</v>
      </c>
    </row>
    <row r="6058" spans="1:16" x14ac:dyDescent="0.25">
      <c r="A6058">
        <v>11737</v>
      </c>
      <c r="B6058" s="119" t="s">
        <v>3396</v>
      </c>
      <c r="C6058">
        <v>80</v>
      </c>
      <c r="E6058">
        <v>1434</v>
      </c>
      <c r="F6058">
        <v>526</v>
      </c>
      <c r="G6058">
        <v>204</v>
      </c>
      <c r="H6058">
        <v>2584</v>
      </c>
      <c r="I6058" s="119" t="s">
        <v>19</v>
      </c>
      <c r="J6058" s="119" t="s">
        <v>139</v>
      </c>
      <c r="K6058" s="1">
        <v>46255.758941458334</v>
      </c>
      <c r="L6058">
        <v>2</v>
      </c>
      <c r="M6058">
        <v>12</v>
      </c>
      <c r="N6058">
        <v>0</v>
      </c>
      <c r="O6058">
        <v>3</v>
      </c>
      <c r="P6058" s="119" t="s">
        <v>20254</v>
      </c>
    </row>
    <row r="6059" spans="1:16" x14ac:dyDescent="0.25">
      <c r="A6059">
        <v>11738</v>
      </c>
      <c r="B6059" s="119" t="s">
        <v>3397</v>
      </c>
      <c r="C6059">
        <v>80</v>
      </c>
      <c r="E6059">
        <v>3133</v>
      </c>
      <c r="F6059">
        <v>174</v>
      </c>
      <c r="G6059">
        <v>282</v>
      </c>
      <c r="H6059">
        <v>2598</v>
      </c>
      <c r="I6059" s="119" t="s">
        <v>19</v>
      </c>
      <c r="J6059" s="119" t="s">
        <v>139</v>
      </c>
      <c r="K6059" s="1">
        <v>46255.758941458334</v>
      </c>
      <c r="L6059">
        <v>2</v>
      </c>
      <c r="M6059">
        <v>3</v>
      </c>
      <c r="N6059">
        <v>0</v>
      </c>
      <c r="O6059">
        <v>2</v>
      </c>
      <c r="P6059" s="119" t="s">
        <v>20254</v>
      </c>
    </row>
    <row r="6060" spans="1:16" x14ac:dyDescent="0.25">
      <c r="A6060">
        <v>11739</v>
      </c>
      <c r="B6060" s="119" t="s">
        <v>3398</v>
      </c>
      <c r="C6060">
        <v>80</v>
      </c>
      <c r="E6060">
        <v>821</v>
      </c>
      <c r="F6060">
        <v>241</v>
      </c>
      <c r="G6060">
        <v>139</v>
      </c>
      <c r="H6060">
        <v>2616</v>
      </c>
      <c r="I6060" s="119" t="s">
        <v>19</v>
      </c>
      <c r="J6060" s="119" t="s">
        <v>139</v>
      </c>
      <c r="K6060" s="1">
        <v>46255.758941458334</v>
      </c>
      <c r="L6060">
        <v>0</v>
      </c>
      <c r="M6060">
        <v>5</v>
      </c>
      <c r="N6060">
        <v>0</v>
      </c>
      <c r="O6060">
        <v>0</v>
      </c>
      <c r="P6060" s="119" t="s">
        <v>20254</v>
      </c>
    </row>
    <row r="6061" spans="1:16" x14ac:dyDescent="0.25">
      <c r="A6061">
        <v>11741</v>
      </c>
      <c r="B6061" s="119" t="s">
        <v>3399</v>
      </c>
      <c r="C6061">
        <v>75</v>
      </c>
      <c r="E6061">
        <v>600</v>
      </c>
      <c r="F6061">
        <v>260</v>
      </c>
      <c r="G6061">
        <v>346</v>
      </c>
      <c r="H6061">
        <v>2557</v>
      </c>
      <c r="I6061" s="119" t="s">
        <v>19</v>
      </c>
      <c r="J6061" s="119" t="s">
        <v>22</v>
      </c>
      <c r="K6061" s="1">
        <v>46255.758941458334</v>
      </c>
      <c r="L6061">
        <v>5</v>
      </c>
      <c r="M6061">
        <v>9</v>
      </c>
      <c r="N6061">
        <v>0</v>
      </c>
      <c r="O6061">
        <v>5</v>
      </c>
      <c r="P6061" s="119" t="s">
        <v>20254</v>
      </c>
    </row>
    <row r="6062" spans="1:16" x14ac:dyDescent="0.25">
      <c r="A6062">
        <v>11742</v>
      </c>
      <c r="B6062" s="119" t="s">
        <v>3398</v>
      </c>
      <c r="C6062">
        <v>75</v>
      </c>
      <c r="E6062">
        <v>1183</v>
      </c>
      <c r="F6062">
        <v>500</v>
      </c>
      <c r="G6062">
        <v>399</v>
      </c>
      <c r="H6062">
        <v>2557</v>
      </c>
      <c r="I6062" s="119" t="s">
        <v>19</v>
      </c>
      <c r="J6062" s="119" t="s">
        <v>22</v>
      </c>
      <c r="K6062" s="1">
        <v>46255.758941458334</v>
      </c>
      <c r="L6062">
        <v>3</v>
      </c>
      <c r="M6062">
        <v>4</v>
      </c>
      <c r="N6062">
        <v>0</v>
      </c>
      <c r="O6062">
        <v>2</v>
      </c>
      <c r="P6062" s="119" t="s">
        <v>20254</v>
      </c>
    </row>
    <row r="6063" spans="1:16" x14ac:dyDescent="0.25">
      <c r="A6063">
        <v>11743</v>
      </c>
      <c r="B6063" s="119" t="s">
        <v>3397</v>
      </c>
      <c r="C6063">
        <v>70</v>
      </c>
      <c r="E6063">
        <v>724</v>
      </c>
      <c r="F6063">
        <v>1210</v>
      </c>
      <c r="G6063">
        <v>215</v>
      </c>
      <c r="H6063">
        <v>2588</v>
      </c>
      <c r="I6063" s="119" t="s">
        <v>19</v>
      </c>
      <c r="J6063" s="119" t="s">
        <v>22</v>
      </c>
      <c r="K6063" s="1">
        <v>46255.758941458334</v>
      </c>
      <c r="L6063">
        <v>0</v>
      </c>
      <c r="M6063">
        <v>0</v>
      </c>
      <c r="N6063">
        <v>0</v>
      </c>
      <c r="O6063">
        <v>0</v>
      </c>
      <c r="P6063" s="119" t="s">
        <v>20254</v>
      </c>
    </row>
    <row r="6064" spans="1:16" x14ac:dyDescent="0.25">
      <c r="A6064">
        <v>11744</v>
      </c>
      <c r="B6064" s="119" t="s">
        <v>3395</v>
      </c>
      <c r="C6064">
        <v>70</v>
      </c>
      <c r="E6064">
        <v>448</v>
      </c>
      <c r="F6064">
        <v>409</v>
      </c>
      <c r="G6064">
        <v>165</v>
      </c>
      <c r="H6064">
        <v>2616</v>
      </c>
      <c r="I6064" s="119" t="s">
        <v>19</v>
      </c>
      <c r="J6064" s="119" t="s">
        <v>22</v>
      </c>
      <c r="K6064" s="1">
        <v>46255.758941458334</v>
      </c>
      <c r="L6064">
        <v>5</v>
      </c>
      <c r="M6064">
        <v>6</v>
      </c>
      <c r="N6064">
        <v>0</v>
      </c>
      <c r="O6064">
        <v>1</v>
      </c>
      <c r="P6064" s="119" t="s">
        <v>20254</v>
      </c>
    </row>
    <row r="6065" spans="1:16" x14ac:dyDescent="0.25">
      <c r="A6065">
        <v>11745</v>
      </c>
      <c r="B6065" s="119" t="s">
        <v>3396</v>
      </c>
      <c r="C6065">
        <v>70</v>
      </c>
      <c r="E6065">
        <v>576</v>
      </c>
      <c r="F6065">
        <v>370</v>
      </c>
      <c r="G6065">
        <v>381</v>
      </c>
      <c r="H6065">
        <v>2250</v>
      </c>
      <c r="I6065" s="119" t="s">
        <v>19</v>
      </c>
      <c r="J6065" s="119" t="s">
        <v>22</v>
      </c>
      <c r="K6065" s="1">
        <v>46255.758941458334</v>
      </c>
      <c r="L6065">
        <v>0</v>
      </c>
      <c r="M6065">
        <v>1</v>
      </c>
      <c r="N6065">
        <v>0</v>
      </c>
      <c r="O6065">
        <v>0</v>
      </c>
      <c r="P6065" s="119" t="s">
        <v>20254</v>
      </c>
    </row>
    <row r="6066" spans="1:16" x14ac:dyDescent="0.25">
      <c r="A6066">
        <v>11746</v>
      </c>
      <c r="B6066" s="119" t="s">
        <v>3399</v>
      </c>
      <c r="C6066">
        <v>80</v>
      </c>
      <c r="E6066">
        <v>730</v>
      </c>
      <c r="F6066">
        <v>130</v>
      </c>
      <c r="G6066">
        <v>212</v>
      </c>
      <c r="H6066">
        <v>2932</v>
      </c>
      <c r="I6066" s="119" t="s">
        <v>19</v>
      </c>
      <c r="J6066" s="119" t="s">
        <v>139</v>
      </c>
      <c r="K6066" s="1">
        <v>46255.758941458334</v>
      </c>
      <c r="L6066">
        <v>4</v>
      </c>
      <c r="M6066">
        <v>4</v>
      </c>
      <c r="N6066">
        <v>1</v>
      </c>
      <c r="O6066">
        <v>2</v>
      </c>
      <c r="P6066" s="119" t="s">
        <v>20254</v>
      </c>
    </row>
    <row r="6067" spans="1:16" x14ac:dyDescent="0.25">
      <c r="A6067">
        <v>11747</v>
      </c>
      <c r="B6067" s="119" t="s">
        <v>3400</v>
      </c>
      <c r="C6067">
        <v>75</v>
      </c>
      <c r="E6067">
        <v>815</v>
      </c>
      <c r="F6067">
        <v>180</v>
      </c>
      <c r="G6067">
        <v>249</v>
      </c>
      <c r="H6067">
        <v>2678</v>
      </c>
      <c r="I6067" s="119" t="s">
        <v>19</v>
      </c>
      <c r="J6067" s="119" t="s">
        <v>22</v>
      </c>
      <c r="K6067" s="1">
        <v>46255.758941458334</v>
      </c>
      <c r="L6067">
        <v>5</v>
      </c>
      <c r="M6067">
        <v>13</v>
      </c>
      <c r="N6067">
        <v>0</v>
      </c>
      <c r="O6067">
        <v>1</v>
      </c>
      <c r="P6067" s="119" t="s">
        <v>20254</v>
      </c>
    </row>
    <row r="6068" spans="1:16" x14ac:dyDescent="0.25">
      <c r="A6068">
        <v>11749</v>
      </c>
      <c r="B6068" s="119" t="s">
        <v>3400</v>
      </c>
      <c r="C6068">
        <v>80</v>
      </c>
      <c r="E6068">
        <v>1110</v>
      </c>
      <c r="F6068">
        <v>323</v>
      </c>
      <c r="G6068">
        <v>147</v>
      </c>
      <c r="H6068">
        <v>2558</v>
      </c>
      <c r="I6068" s="119" t="s">
        <v>19</v>
      </c>
      <c r="J6068" s="119" t="s">
        <v>139</v>
      </c>
      <c r="K6068" s="1">
        <v>46255.758941458334</v>
      </c>
      <c r="L6068">
        <v>3</v>
      </c>
      <c r="M6068">
        <v>3</v>
      </c>
      <c r="N6068">
        <v>1</v>
      </c>
      <c r="O6068">
        <v>1</v>
      </c>
      <c r="P6068" s="119" t="s">
        <v>20254</v>
      </c>
    </row>
    <row r="6069" spans="1:16" x14ac:dyDescent="0.25">
      <c r="A6069">
        <v>11750</v>
      </c>
      <c r="B6069" s="119" t="s">
        <v>3401</v>
      </c>
      <c r="C6069">
        <v>80</v>
      </c>
      <c r="E6069">
        <v>400</v>
      </c>
      <c r="F6069">
        <v>1951</v>
      </c>
      <c r="G6069">
        <v>292</v>
      </c>
      <c r="H6069">
        <v>8867</v>
      </c>
      <c r="I6069" s="119" t="s">
        <v>19</v>
      </c>
      <c r="J6069" s="119" t="s">
        <v>222</v>
      </c>
      <c r="K6069" s="1">
        <v>46255.758941458334</v>
      </c>
      <c r="L6069">
        <v>2</v>
      </c>
      <c r="M6069">
        <v>0</v>
      </c>
      <c r="N6069">
        <v>1</v>
      </c>
      <c r="O6069">
        <v>0</v>
      </c>
      <c r="P6069" s="119" t="s">
        <v>20254</v>
      </c>
    </row>
    <row r="6070" spans="1:16" x14ac:dyDescent="0.25">
      <c r="A6070">
        <v>11751</v>
      </c>
      <c r="B6070" s="119" t="s">
        <v>3402</v>
      </c>
      <c r="C6070">
        <v>80</v>
      </c>
      <c r="E6070">
        <v>634</v>
      </c>
      <c r="F6070">
        <v>2563</v>
      </c>
      <c r="G6070">
        <v>82</v>
      </c>
      <c r="H6070">
        <v>8980</v>
      </c>
      <c r="I6070" s="119" t="s">
        <v>19</v>
      </c>
      <c r="J6070" s="119" t="s">
        <v>222</v>
      </c>
      <c r="K6070" s="1">
        <v>46255.758941458334</v>
      </c>
      <c r="L6070">
        <v>0</v>
      </c>
      <c r="M6070">
        <v>2</v>
      </c>
      <c r="N6070">
        <v>0</v>
      </c>
      <c r="O6070">
        <v>2</v>
      </c>
      <c r="P6070" s="119" t="s">
        <v>20254</v>
      </c>
    </row>
    <row r="6071" spans="1:16" x14ac:dyDescent="0.25">
      <c r="A6071">
        <v>11753</v>
      </c>
      <c r="B6071" s="119" t="s">
        <v>3403</v>
      </c>
      <c r="C6071">
        <v>80</v>
      </c>
      <c r="E6071">
        <v>444</v>
      </c>
      <c r="F6071">
        <v>3945</v>
      </c>
      <c r="G6071">
        <v>174</v>
      </c>
      <c r="H6071">
        <v>17750</v>
      </c>
      <c r="I6071" s="119" t="s">
        <v>19</v>
      </c>
      <c r="J6071" s="119" t="s">
        <v>222</v>
      </c>
      <c r="K6071" s="1">
        <v>46255.758941458334</v>
      </c>
      <c r="L6071">
        <v>6</v>
      </c>
      <c r="M6071">
        <v>12</v>
      </c>
      <c r="N6071">
        <v>2</v>
      </c>
      <c r="O6071">
        <v>1</v>
      </c>
      <c r="P6071" s="119" t="s">
        <v>20254</v>
      </c>
    </row>
    <row r="6072" spans="1:16" x14ac:dyDescent="0.25">
      <c r="A6072">
        <v>11754</v>
      </c>
      <c r="B6072" s="119" t="s">
        <v>3404</v>
      </c>
      <c r="C6072">
        <v>80</v>
      </c>
      <c r="E6072">
        <v>259</v>
      </c>
      <c r="F6072">
        <v>3022</v>
      </c>
      <c r="G6072">
        <v>879</v>
      </c>
      <c r="H6072">
        <v>8809</v>
      </c>
      <c r="I6072" s="119" t="s">
        <v>19</v>
      </c>
      <c r="J6072" s="119" t="s">
        <v>222</v>
      </c>
      <c r="K6072" s="1">
        <v>46255.758941458334</v>
      </c>
      <c r="L6072">
        <v>27</v>
      </c>
      <c r="M6072">
        <v>40</v>
      </c>
      <c r="N6072">
        <v>10</v>
      </c>
      <c r="O6072">
        <v>8</v>
      </c>
      <c r="P6072" s="119" t="s">
        <v>20254</v>
      </c>
    </row>
    <row r="6073" spans="1:16" x14ac:dyDescent="0.25">
      <c r="A6073">
        <v>11755</v>
      </c>
      <c r="B6073" s="119" t="s">
        <v>3405</v>
      </c>
      <c r="C6073">
        <v>80</v>
      </c>
      <c r="E6073">
        <v>538</v>
      </c>
      <c r="F6073">
        <v>2045</v>
      </c>
      <c r="G6073">
        <v>210</v>
      </c>
      <c r="H6073">
        <v>8837</v>
      </c>
      <c r="I6073" s="119" t="s">
        <v>19</v>
      </c>
      <c r="J6073" s="119" t="s">
        <v>222</v>
      </c>
      <c r="K6073" s="1">
        <v>46255.758941458334</v>
      </c>
      <c r="L6073">
        <v>2</v>
      </c>
      <c r="M6073">
        <v>1</v>
      </c>
      <c r="N6073">
        <v>0</v>
      </c>
      <c r="O6073">
        <v>0</v>
      </c>
      <c r="P6073" s="119" t="s">
        <v>20254</v>
      </c>
    </row>
    <row r="6074" spans="1:16" x14ac:dyDescent="0.25">
      <c r="A6074">
        <v>11756</v>
      </c>
      <c r="B6074" s="119" t="s">
        <v>3406</v>
      </c>
      <c r="C6074">
        <v>80</v>
      </c>
      <c r="E6074">
        <v>535</v>
      </c>
      <c r="F6074">
        <v>1562</v>
      </c>
      <c r="G6074">
        <v>160</v>
      </c>
      <c r="H6074">
        <v>9252</v>
      </c>
      <c r="I6074" s="119" t="s">
        <v>19</v>
      </c>
      <c r="J6074" s="119" t="s">
        <v>222</v>
      </c>
      <c r="K6074" s="1">
        <v>46255.758941458334</v>
      </c>
      <c r="L6074">
        <v>390</v>
      </c>
      <c r="M6074">
        <v>0</v>
      </c>
      <c r="N6074">
        <v>201</v>
      </c>
      <c r="O6074">
        <v>0</v>
      </c>
      <c r="P6074" s="119" t="s">
        <v>20254</v>
      </c>
    </row>
    <row r="6075" spans="1:16" x14ac:dyDescent="0.25">
      <c r="A6075">
        <v>11757</v>
      </c>
      <c r="B6075" s="119" t="s">
        <v>3407</v>
      </c>
      <c r="C6075">
        <v>80</v>
      </c>
      <c r="E6075">
        <v>207</v>
      </c>
      <c r="F6075">
        <v>9266</v>
      </c>
      <c r="G6075">
        <v>92</v>
      </c>
      <c r="H6075">
        <v>19265</v>
      </c>
      <c r="I6075" s="119" t="s">
        <v>19</v>
      </c>
      <c r="J6075" s="119" t="s">
        <v>24</v>
      </c>
      <c r="K6075" s="1">
        <v>46255.758941458334</v>
      </c>
      <c r="L6075">
        <v>8</v>
      </c>
      <c r="M6075">
        <v>11</v>
      </c>
      <c r="N6075">
        <v>0</v>
      </c>
      <c r="O6075">
        <v>3</v>
      </c>
      <c r="P6075" s="119" t="s">
        <v>20254</v>
      </c>
    </row>
    <row r="6076" spans="1:16" x14ac:dyDescent="0.25">
      <c r="A6076">
        <v>11758</v>
      </c>
      <c r="B6076" s="119" t="s">
        <v>3408</v>
      </c>
      <c r="C6076">
        <v>80</v>
      </c>
      <c r="E6076">
        <v>349</v>
      </c>
      <c r="F6076">
        <v>5579</v>
      </c>
      <c r="G6076">
        <v>196</v>
      </c>
      <c r="H6076">
        <v>7074</v>
      </c>
      <c r="I6076" s="119" t="s">
        <v>19</v>
      </c>
      <c r="J6076" s="119" t="s">
        <v>24</v>
      </c>
      <c r="K6076" s="1">
        <v>46255.758941458334</v>
      </c>
      <c r="L6076">
        <v>2</v>
      </c>
      <c r="M6076">
        <v>5</v>
      </c>
      <c r="N6076">
        <v>0</v>
      </c>
      <c r="O6076">
        <v>0</v>
      </c>
      <c r="P6076" s="119" t="s">
        <v>20254</v>
      </c>
    </row>
    <row r="6077" spans="1:16" x14ac:dyDescent="0.25">
      <c r="A6077">
        <v>11760</v>
      </c>
      <c r="B6077" s="119" t="s">
        <v>3409</v>
      </c>
      <c r="C6077">
        <v>80</v>
      </c>
      <c r="E6077">
        <v>211</v>
      </c>
      <c r="F6077">
        <v>18093</v>
      </c>
      <c r="G6077">
        <v>207</v>
      </c>
      <c r="H6077">
        <v>60000</v>
      </c>
      <c r="I6077" s="119" t="s">
        <v>19</v>
      </c>
      <c r="J6077" s="119" t="s">
        <v>24</v>
      </c>
      <c r="K6077" s="1">
        <v>46255.758941458334</v>
      </c>
      <c r="L6077">
        <v>21</v>
      </c>
      <c r="M6077">
        <v>86</v>
      </c>
      <c r="N6077">
        <v>10</v>
      </c>
      <c r="O6077">
        <v>43</v>
      </c>
      <c r="P6077" s="119" t="s">
        <v>20254</v>
      </c>
    </row>
    <row r="6078" spans="1:16" x14ac:dyDescent="0.25">
      <c r="A6078">
        <v>11761</v>
      </c>
      <c r="B6078" s="119" t="s">
        <v>3410</v>
      </c>
      <c r="C6078">
        <v>80</v>
      </c>
      <c r="E6078">
        <v>220</v>
      </c>
      <c r="F6078">
        <v>4051</v>
      </c>
      <c r="G6078">
        <v>111</v>
      </c>
      <c r="H6078">
        <v>23359</v>
      </c>
      <c r="I6078" s="119" t="s">
        <v>19</v>
      </c>
      <c r="J6078" s="119" t="s">
        <v>24</v>
      </c>
      <c r="K6078" s="1">
        <v>46255.758941458334</v>
      </c>
      <c r="L6078">
        <v>6</v>
      </c>
      <c r="M6078">
        <v>3</v>
      </c>
      <c r="N6078">
        <v>2</v>
      </c>
      <c r="O6078">
        <v>1</v>
      </c>
      <c r="P6078" s="119" t="s">
        <v>20254</v>
      </c>
    </row>
    <row r="6079" spans="1:16" x14ac:dyDescent="0.25">
      <c r="A6079">
        <v>11762</v>
      </c>
      <c r="B6079" s="119" t="s">
        <v>3411</v>
      </c>
      <c r="C6079">
        <v>80</v>
      </c>
      <c r="E6079">
        <v>585</v>
      </c>
      <c r="F6079">
        <v>4084</v>
      </c>
      <c r="G6079">
        <v>148</v>
      </c>
      <c r="H6079">
        <v>19874</v>
      </c>
      <c r="I6079" s="119" t="s">
        <v>19</v>
      </c>
      <c r="J6079" s="119" t="s">
        <v>24</v>
      </c>
      <c r="K6079" s="1">
        <v>46255.758941458334</v>
      </c>
      <c r="L6079">
        <v>7</v>
      </c>
      <c r="M6079">
        <v>9</v>
      </c>
      <c r="N6079">
        <v>0</v>
      </c>
      <c r="O6079">
        <v>2</v>
      </c>
      <c r="P6079" s="119" t="s">
        <v>20254</v>
      </c>
    </row>
    <row r="6080" spans="1:16" x14ac:dyDescent="0.25">
      <c r="A6080">
        <v>11763</v>
      </c>
      <c r="B6080" s="119" t="s">
        <v>3412</v>
      </c>
      <c r="C6080">
        <v>80</v>
      </c>
      <c r="E6080">
        <v>200</v>
      </c>
      <c r="F6080">
        <v>14007</v>
      </c>
      <c r="G6080">
        <v>136</v>
      </c>
      <c r="H6080">
        <v>24009</v>
      </c>
      <c r="I6080" s="119" t="s">
        <v>19</v>
      </c>
      <c r="J6080" s="119" t="s">
        <v>24</v>
      </c>
      <c r="K6080" s="1">
        <v>46255.758941458334</v>
      </c>
      <c r="L6080">
        <v>5</v>
      </c>
      <c r="M6080">
        <v>6</v>
      </c>
      <c r="N6080">
        <v>0</v>
      </c>
      <c r="O6080">
        <v>3</v>
      </c>
      <c r="P6080" s="119" t="s">
        <v>20254</v>
      </c>
    </row>
    <row r="6081" spans="1:16" x14ac:dyDescent="0.25">
      <c r="A6081">
        <v>11764</v>
      </c>
      <c r="B6081" s="119" t="s">
        <v>3413</v>
      </c>
      <c r="C6081">
        <v>55</v>
      </c>
      <c r="E6081">
        <v>489</v>
      </c>
      <c r="F6081">
        <v>612</v>
      </c>
      <c r="G6081">
        <v>251</v>
      </c>
      <c r="H6081">
        <v>2400</v>
      </c>
      <c r="I6081" s="119" t="s">
        <v>19</v>
      </c>
      <c r="J6081" s="119" t="s">
        <v>22</v>
      </c>
      <c r="K6081" s="1">
        <v>46255.758941458334</v>
      </c>
      <c r="L6081">
        <v>7</v>
      </c>
      <c r="M6081">
        <v>4</v>
      </c>
      <c r="N6081">
        <v>2</v>
      </c>
      <c r="O6081">
        <v>1</v>
      </c>
      <c r="P6081" s="119" t="s">
        <v>20254</v>
      </c>
    </row>
    <row r="6082" spans="1:16" x14ac:dyDescent="0.25">
      <c r="A6082">
        <v>11765</v>
      </c>
      <c r="B6082" s="119" t="s">
        <v>3414</v>
      </c>
      <c r="C6082">
        <v>55</v>
      </c>
      <c r="E6082">
        <v>1314</v>
      </c>
      <c r="F6082">
        <v>1006</v>
      </c>
      <c r="G6082">
        <v>320</v>
      </c>
      <c r="H6082">
        <v>2449</v>
      </c>
      <c r="I6082" s="119" t="s">
        <v>19</v>
      </c>
      <c r="J6082" s="119" t="s">
        <v>22</v>
      </c>
      <c r="K6082" s="1">
        <v>46255.758941458334</v>
      </c>
      <c r="L6082">
        <v>10</v>
      </c>
      <c r="M6082">
        <v>4</v>
      </c>
      <c r="N6082">
        <v>2</v>
      </c>
      <c r="O6082">
        <v>2</v>
      </c>
      <c r="P6082" s="119" t="s">
        <v>20254</v>
      </c>
    </row>
    <row r="6083" spans="1:16" x14ac:dyDescent="0.25">
      <c r="A6083">
        <v>11766</v>
      </c>
      <c r="B6083" s="119" t="s">
        <v>3415</v>
      </c>
      <c r="C6083">
        <v>55</v>
      </c>
      <c r="E6083">
        <v>395</v>
      </c>
      <c r="F6083">
        <v>724</v>
      </c>
      <c r="G6083">
        <v>310</v>
      </c>
      <c r="H6083">
        <v>2389</v>
      </c>
      <c r="I6083" s="119" t="s">
        <v>19</v>
      </c>
      <c r="J6083" s="119" t="s">
        <v>22</v>
      </c>
      <c r="K6083" s="1">
        <v>46255.758941458334</v>
      </c>
      <c r="L6083">
        <v>8</v>
      </c>
      <c r="M6083">
        <v>5</v>
      </c>
      <c r="N6083">
        <v>2</v>
      </c>
      <c r="O6083">
        <v>1</v>
      </c>
      <c r="P6083" s="119" t="s">
        <v>20254</v>
      </c>
    </row>
    <row r="6084" spans="1:16" x14ac:dyDescent="0.25">
      <c r="A6084">
        <v>11767</v>
      </c>
      <c r="B6084" s="119" t="s">
        <v>3416</v>
      </c>
      <c r="C6084">
        <v>60</v>
      </c>
      <c r="E6084">
        <v>550</v>
      </c>
      <c r="F6084">
        <v>956</v>
      </c>
      <c r="G6084">
        <v>360</v>
      </c>
      <c r="H6084">
        <v>2649</v>
      </c>
      <c r="I6084" s="119" t="s">
        <v>19</v>
      </c>
      <c r="J6084" s="119" t="s">
        <v>22</v>
      </c>
      <c r="K6084" s="1">
        <v>46255.758941458334</v>
      </c>
      <c r="L6084">
        <v>27</v>
      </c>
      <c r="M6084">
        <v>2</v>
      </c>
      <c r="N6084">
        <v>2</v>
      </c>
      <c r="O6084">
        <v>0</v>
      </c>
      <c r="P6084" s="119" t="s">
        <v>20254</v>
      </c>
    </row>
    <row r="6085" spans="1:16" x14ac:dyDescent="0.25">
      <c r="A6085">
        <v>11768</v>
      </c>
      <c r="B6085" s="119" t="s">
        <v>3417</v>
      </c>
      <c r="C6085">
        <v>60</v>
      </c>
      <c r="E6085">
        <v>673</v>
      </c>
      <c r="F6085">
        <v>1413</v>
      </c>
      <c r="G6085">
        <v>626</v>
      </c>
      <c r="H6085">
        <v>3198</v>
      </c>
      <c r="I6085" s="119" t="s">
        <v>19</v>
      </c>
      <c r="J6085" s="119" t="s">
        <v>22</v>
      </c>
      <c r="K6085" s="1">
        <v>46255.758941458334</v>
      </c>
      <c r="L6085">
        <v>19</v>
      </c>
      <c r="M6085">
        <v>15</v>
      </c>
      <c r="N6085">
        <v>4</v>
      </c>
      <c r="O6085">
        <v>3</v>
      </c>
      <c r="P6085" s="119" t="s">
        <v>20254</v>
      </c>
    </row>
    <row r="6086" spans="1:16" x14ac:dyDescent="0.25">
      <c r="A6086">
        <v>11769</v>
      </c>
      <c r="B6086" s="119" t="s">
        <v>3418</v>
      </c>
      <c r="C6086">
        <v>60</v>
      </c>
      <c r="E6086">
        <v>469</v>
      </c>
      <c r="F6086">
        <v>1028</v>
      </c>
      <c r="G6086">
        <v>487</v>
      </c>
      <c r="H6086">
        <v>2309</v>
      </c>
      <c r="I6086" s="119" t="s">
        <v>19</v>
      </c>
      <c r="J6086" s="119" t="s">
        <v>22</v>
      </c>
      <c r="K6086" s="1">
        <v>46255.758941458334</v>
      </c>
      <c r="L6086">
        <v>59</v>
      </c>
      <c r="M6086">
        <v>8</v>
      </c>
      <c r="N6086">
        <v>2</v>
      </c>
      <c r="O6086">
        <v>1</v>
      </c>
      <c r="P6086" s="119" t="s">
        <v>20254</v>
      </c>
    </row>
    <row r="6087" spans="1:16" x14ac:dyDescent="0.25">
      <c r="A6087">
        <v>11771</v>
      </c>
      <c r="B6087" s="119" t="s">
        <v>3417</v>
      </c>
      <c r="C6087">
        <v>65</v>
      </c>
      <c r="E6087">
        <v>659</v>
      </c>
      <c r="F6087">
        <v>97</v>
      </c>
      <c r="G6087">
        <v>256</v>
      </c>
      <c r="H6087">
        <v>7499</v>
      </c>
      <c r="I6087" s="119" t="s">
        <v>19</v>
      </c>
      <c r="J6087" s="119" t="s">
        <v>139</v>
      </c>
      <c r="K6087" s="1">
        <v>46255.758941458334</v>
      </c>
      <c r="L6087">
        <v>0</v>
      </c>
      <c r="M6087">
        <v>7</v>
      </c>
      <c r="N6087">
        <v>0</v>
      </c>
      <c r="O6087">
        <v>0</v>
      </c>
      <c r="P6087" s="119" t="s">
        <v>20254</v>
      </c>
    </row>
    <row r="6088" spans="1:16" x14ac:dyDescent="0.25">
      <c r="A6088">
        <v>11772</v>
      </c>
      <c r="B6088" s="119" t="s">
        <v>3418</v>
      </c>
      <c r="C6088">
        <v>65</v>
      </c>
      <c r="E6088">
        <v>286</v>
      </c>
      <c r="F6088">
        <v>433</v>
      </c>
      <c r="G6088">
        <v>264</v>
      </c>
      <c r="H6088">
        <v>2422</v>
      </c>
      <c r="I6088" s="119" t="s">
        <v>19</v>
      </c>
      <c r="J6088" s="119" t="s">
        <v>139</v>
      </c>
      <c r="K6088" s="1">
        <v>46255.758941458334</v>
      </c>
      <c r="L6088">
        <v>1</v>
      </c>
      <c r="M6088">
        <v>6</v>
      </c>
      <c r="N6088">
        <v>1</v>
      </c>
      <c r="O6088">
        <v>4</v>
      </c>
      <c r="P6088" s="119" t="s">
        <v>20254</v>
      </c>
    </row>
    <row r="6089" spans="1:16" x14ac:dyDescent="0.25">
      <c r="A6089">
        <v>11773</v>
      </c>
      <c r="B6089" s="119" t="s">
        <v>3413</v>
      </c>
      <c r="C6089">
        <v>65</v>
      </c>
      <c r="E6089">
        <v>237</v>
      </c>
      <c r="F6089">
        <v>230</v>
      </c>
      <c r="G6089">
        <v>303</v>
      </c>
      <c r="H6089">
        <v>2896</v>
      </c>
      <c r="I6089" s="119" t="s">
        <v>19</v>
      </c>
      <c r="J6089" s="119" t="s">
        <v>139</v>
      </c>
      <c r="K6089" s="1">
        <v>46255.758941458334</v>
      </c>
      <c r="L6089">
        <v>1</v>
      </c>
      <c r="M6089">
        <v>0</v>
      </c>
      <c r="N6089">
        <v>0</v>
      </c>
      <c r="O6089">
        <v>0</v>
      </c>
      <c r="P6089" s="119" t="s">
        <v>20254</v>
      </c>
    </row>
    <row r="6090" spans="1:16" x14ac:dyDescent="0.25">
      <c r="A6090">
        <v>11774</v>
      </c>
      <c r="B6090" s="119" t="s">
        <v>3414</v>
      </c>
      <c r="C6090">
        <v>65</v>
      </c>
      <c r="E6090">
        <v>796</v>
      </c>
      <c r="F6090">
        <v>389</v>
      </c>
      <c r="G6090">
        <v>150</v>
      </c>
      <c r="H6090">
        <v>4993</v>
      </c>
      <c r="I6090" s="119" t="s">
        <v>19</v>
      </c>
      <c r="J6090" s="119" t="s">
        <v>139</v>
      </c>
      <c r="K6090" s="1">
        <v>46255.758941458334</v>
      </c>
      <c r="L6090">
        <v>0</v>
      </c>
      <c r="M6090">
        <v>2</v>
      </c>
      <c r="N6090">
        <v>0</v>
      </c>
      <c r="O6090">
        <v>0</v>
      </c>
      <c r="P6090" s="119" t="s">
        <v>20254</v>
      </c>
    </row>
    <row r="6091" spans="1:16" x14ac:dyDescent="0.25">
      <c r="A6091">
        <v>11775</v>
      </c>
      <c r="B6091" s="119" t="s">
        <v>3415</v>
      </c>
      <c r="C6091">
        <v>65</v>
      </c>
      <c r="E6091">
        <v>171</v>
      </c>
      <c r="F6091">
        <v>404</v>
      </c>
      <c r="G6091">
        <v>220</v>
      </c>
      <c r="H6091">
        <v>5002</v>
      </c>
      <c r="I6091" s="119" t="s">
        <v>19</v>
      </c>
      <c r="J6091" s="119" t="s">
        <v>139</v>
      </c>
      <c r="K6091" s="1">
        <v>46255.758941458334</v>
      </c>
      <c r="L6091">
        <v>1</v>
      </c>
      <c r="M6091">
        <v>4</v>
      </c>
      <c r="N6091">
        <v>0</v>
      </c>
      <c r="O6091">
        <v>2</v>
      </c>
      <c r="P6091" s="119" t="s">
        <v>20254</v>
      </c>
    </row>
    <row r="6092" spans="1:16" x14ac:dyDescent="0.25">
      <c r="A6092">
        <v>11776</v>
      </c>
      <c r="B6092" s="119" t="s">
        <v>3416</v>
      </c>
      <c r="C6092">
        <v>65</v>
      </c>
      <c r="E6092">
        <v>888</v>
      </c>
      <c r="F6092">
        <v>380</v>
      </c>
      <c r="G6092">
        <v>218</v>
      </c>
      <c r="H6092">
        <v>3371</v>
      </c>
      <c r="I6092" s="119" t="s">
        <v>19</v>
      </c>
      <c r="J6092" s="119" t="s">
        <v>139</v>
      </c>
      <c r="K6092" s="1">
        <v>46255.758941458334</v>
      </c>
      <c r="L6092">
        <v>2</v>
      </c>
      <c r="M6092">
        <v>1</v>
      </c>
      <c r="N6092">
        <v>0</v>
      </c>
      <c r="O6092">
        <v>1</v>
      </c>
      <c r="P6092" s="119" t="s">
        <v>20254</v>
      </c>
    </row>
    <row r="6093" spans="1:16" x14ac:dyDescent="0.25">
      <c r="A6093">
        <v>11778</v>
      </c>
      <c r="B6093" s="119" t="s">
        <v>3419</v>
      </c>
      <c r="C6093">
        <v>80</v>
      </c>
      <c r="E6093">
        <v>2421</v>
      </c>
      <c r="F6093">
        <v>280</v>
      </c>
      <c r="G6093">
        <v>208</v>
      </c>
      <c r="H6093">
        <v>3147</v>
      </c>
      <c r="I6093" s="119" t="s">
        <v>19</v>
      </c>
      <c r="J6093" s="119" t="s">
        <v>139</v>
      </c>
      <c r="K6093" s="1">
        <v>46255.758941458334</v>
      </c>
      <c r="L6093">
        <v>2</v>
      </c>
      <c r="M6093">
        <v>8</v>
      </c>
      <c r="N6093">
        <v>1</v>
      </c>
      <c r="O6093">
        <v>3</v>
      </c>
      <c r="P6093" s="119" t="s">
        <v>20254</v>
      </c>
    </row>
    <row r="6094" spans="1:16" x14ac:dyDescent="0.25">
      <c r="A6094">
        <v>11779</v>
      </c>
      <c r="B6094" s="119" t="s">
        <v>3420</v>
      </c>
      <c r="C6094">
        <v>80</v>
      </c>
      <c r="E6094">
        <v>2578</v>
      </c>
      <c r="F6094">
        <v>330</v>
      </c>
      <c r="G6094">
        <v>141</v>
      </c>
      <c r="H6094">
        <v>3870</v>
      </c>
      <c r="I6094" s="119" t="s">
        <v>19</v>
      </c>
      <c r="J6094" s="119" t="s">
        <v>139</v>
      </c>
      <c r="K6094" s="1">
        <v>46255.758941458334</v>
      </c>
      <c r="L6094">
        <v>3</v>
      </c>
      <c r="M6094">
        <v>2</v>
      </c>
      <c r="N6094">
        <v>0</v>
      </c>
      <c r="O6094">
        <v>0</v>
      </c>
      <c r="P6094" s="119" t="s">
        <v>20254</v>
      </c>
    </row>
    <row r="6095" spans="1:16" x14ac:dyDescent="0.25">
      <c r="A6095">
        <v>11780</v>
      </c>
      <c r="B6095" s="119" t="s">
        <v>3421</v>
      </c>
      <c r="C6095">
        <v>80</v>
      </c>
      <c r="E6095">
        <v>618</v>
      </c>
      <c r="F6095">
        <v>309</v>
      </c>
      <c r="G6095">
        <v>130</v>
      </c>
      <c r="H6095">
        <v>3134</v>
      </c>
      <c r="I6095" s="119" t="s">
        <v>19</v>
      </c>
      <c r="J6095" s="119" t="s">
        <v>139</v>
      </c>
      <c r="K6095" s="1">
        <v>46255.758941458334</v>
      </c>
      <c r="L6095">
        <v>1</v>
      </c>
      <c r="M6095">
        <v>2</v>
      </c>
      <c r="N6095">
        <v>0</v>
      </c>
      <c r="O6095">
        <v>0</v>
      </c>
      <c r="P6095" s="119" t="s">
        <v>20254</v>
      </c>
    </row>
    <row r="6096" spans="1:16" x14ac:dyDescent="0.25">
      <c r="A6096">
        <v>11781</v>
      </c>
      <c r="B6096" s="119" t="s">
        <v>3422</v>
      </c>
      <c r="C6096">
        <v>80</v>
      </c>
      <c r="E6096">
        <v>3445</v>
      </c>
      <c r="F6096">
        <v>555</v>
      </c>
      <c r="G6096">
        <v>172</v>
      </c>
      <c r="H6096">
        <v>3000</v>
      </c>
      <c r="I6096" s="119" t="s">
        <v>19</v>
      </c>
      <c r="J6096" s="119" t="s">
        <v>139</v>
      </c>
      <c r="K6096" s="1">
        <v>46255.758941458334</v>
      </c>
      <c r="L6096">
        <v>3</v>
      </c>
      <c r="M6096">
        <v>2</v>
      </c>
      <c r="N6096">
        <v>1</v>
      </c>
      <c r="O6096">
        <v>0</v>
      </c>
      <c r="P6096" s="119" t="s">
        <v>20254</v>
      </c>
    </row>
    <row r="6097" spans="1:16" x14ac:dyDescent="0.25">
      <c r="A6097">
        <v>11783</v>
      </c>
      <c r="B6097" s="119" t="s">
        <v>3423</v>
      </c>
      <c r="C6097">
        <v>75</v>
      </c>
      <c r="E6097">
        <v>667</v>
      </c>
      <c r="F6097">
        <v>407</v>
      </c>
      <c r="G6097">
        <v>336</v>
      </c>
      <c r="H6097">
        <v>3104</v>
      </c>
      <c r="I6097" s="119" t="s">
        <v>19</v>
      </c>
      <c r="J6097" s="119" t="s">
        <v>22</v>
      </c>
      <c r="K6097" s="1">
        <v>46255.758941458334</v>
      </c>
      <c r="L6097">
        <v>8</v>
      </c>
      <c r="M6097">
        <v>22</v>
      </c>
      <c r="N6097">
        <v>3</v>
      </c>
      <c r="O6097">
        <v>11</v>
      </c>
      <c r="P6097" s="119" t="s">
        <v>20254</v>
      </c>
    </row>
    <row r="6098" spans="1:16" x14ac:dyDescent="0.25">
      <c r="A6098">
        <v>11784</v>
      </c>
      <c r="B6098" s="119" t="s">
        <v>3422</v>
      </c>
      <c r="C6098">
        <v>75</v>
      </c>
      <c r="E6098">
        <v>807</v>
      </c>
      <c r="F6098">
        <v>269</v>
      </c>
      <c r="G6098">
        <v>296</v>
      </c>
      <c r="H6098">
        <v>3147</v>
      </c>
      <c r="I6098" s="119" t="s">
        <v>19</v>
      </c>
      <c r="J6098" s="119" t="s">
        <v>22</v>
      </c>
      <c r="K6098" s="1">
        <v>46255.758941458334</v>
      </c>
      <c r="L6098">
        <v>5</v>
      </c>
      <c r="M6098">
        <v>5</v>
      </c>
      <c r="N6098">
        <v>0</v>
      </c>
      <c r="O6098">
        <v>3</v>
      </c>
      <c r="P6098" s="119" t="s">
        <v>20254</v>
      </c>
    </row>
    <row r="6099" spans="1:16" x14ac:dyDescent="0.25">
      <c r="A6099">
        <v>11785</v>
      </c>
      <c r="B6099" s="119" t="s">
        <v>3421</v>
      </c>
      <c r="C6099">
        <v>70</v>
      </c>
      <c r="E6099">
        <v>984</v>
      </c>
      <c r="F6099">
        <v>407</v>
      </c>
      <c r="G6099">
        <v>388</v>
      </c>
      <c r="H6099">
        <v>2876</v>
      </c>
      <c r="I6099" s="119" t="s">
        <v>19</v>
      </c>
      <c r="J6099" s="119" t="s">
        <v>22</v>
      </c>
      <c r="K6099" s="1">
        <v>46255.758941458334</v>
      </c>
      <c r="L6099">
        <v>3</v>
      </c>
      <c r="M6099">
        <v>1</v>
      </c>
      <c r="N6099">
        <v>1</v>
      </c>
      <c r="O6099">
        <v>1</v>
      </c>
      <c r="P6099" s="119" t="s">
        <v>20254</v>
      </c>
    </row>
    <row r="6100" spans="1:16" x14ac:dyDescent="0.25">
      <c r="A6100">
        <v>11786</v>
      </c>
      <c r="B6100" s="119" t="s">
        <v>3419</v>
      </c>
      <c r="C6100">
        <v>70</v>
      </c>
      <c r="E6100">
        <v>856</v>
      </c>
      <c r="F6100">
        <v>436</v>
      </c>
      <c r="G6100">
        <v>273</v>
      </c>
      <c r="H6100">
        <v>3279</v>
      </c>
      <c r="I6100" s="119" t="s">
        <v>19</v>
      </c>
      <c r="J6100" s="119" t="s">
        <v>22</v>
      </c>
      <c r="K6100" s="1">
        <v>46255.758941458334</v>
      </c>
      <c r="L6100">
        <v>4</v>
      </c>
      <c r="M6100">
        <v>4</v>
      </c>
      <c r="N6100">
        <v>0</v>
      </c>
      <c r="O6100">
        <v>0</v>
      </c>
      <c r="P6100" s="119" t="s">
        <v>20254</v>
      </c>
    </row>
    <row r="6101" spans="1:16" x14ac:dyDescent="0.25">
      <c r="A6101">
        <v>11787</v>
      </c>
      <c r="B6101" s="119" t="s">
        <v>3420</v>
      </c>
      <c r="C6101">
        <v>70</v>
      </c>
      <c r="E6101">
        <v>859</v>
      </c>
      <c r="F6101">
        <v>131</v>
      </c>
      <c r="G6101">
        <v>454</v>
      </c>
      <c r="H6101">
        <v>2800</v>
      </c>
      <c r="I6101" s="119" t="s">
        <v>19</v>
      </c>
      <c r="J6101" s="119" t="s">
        <v>22</v>
      </c>
      <c r="K6101" s="1">
        <v>46255.758941458334</v>
      </c>
      <c r="L6101">
        <v>81</v>
      </c>
      <c r="M6101">
        <v>4</v>
      </c>
      <c r="N6101">
        <v>1</v>
      </c>
      <c r="O6101">
        <v>1</v>
      </c>
      <c r="P6101" s="119" t="s">
        <v>20254</v>
      </c>
    </row>
    <row r="6102" spans="1:16" x14ac:dyDescent="0.25">
      <c r="A6102">
        <v>11788</v>
      </c>
      <c r="B6102" s="119" t="s">
        <v>3423</v>
      </c>
      <c r="C6102">
        <v>80</v>
      </c>
      <c r="E6102">
        <v>837</v>
      </c>
      <c r="F6102">
        <v>351</v>
      </c>
      <c r="G6102">
        <v>207</v>
      </c>
      <c r="H6102">
        <v>3194</v>
      </c>
      <c r="I6102" s="119" t="s">
        <v>19</v>
      </c>
      <c r="J6102" s="119" t="s">
        <v>139</v>
      </c>
      <c r="K6102" s="1">
        <v>46255.758941458334</v>
      </c>
      <c r="L6102">
        <v>8</v>
      </c>
      <c r="M6102">
        <v>13</v>
      </c>
      <c r="N6102">
        <v>1</v>
      </c>
      <c r="O6102">
        <v>3</v>
      </c>
      <c r="P6102" s="119" t="s">
        <v>20254</v>
      </c>
    </row>
    <row r="6103" spans="1:16" x14ac:dyDescent="0.25">
      <c r="A6103">
        <v>11789</v>
      </c>
      <c r="B6103" s="119" t="s">
        <v>3424</v>
      </c>
      <c r="C6103">
        <v>75</v>
      </c>
      <c r="E6103">
        <v>919</v>
      </c>
      <c r="F6103">
        <v>190</v>
      </c>
      <c r="G6103">
        <v>393</v>
      </c>
      <c r="H6103">
        <v>3105</v>
      </c>
      <c r="I6103" s="119" t="s">
        <v>19</v>
      </c>
      <c r="J6103" s="119" t="s">
        <v>22</v>
      </c>
      <c r="K6103" s="1">
        <v>46255.758941458334</v>
      </c>
      <c r="L6103">
        <v>4</v>
      </c>
      <c r="M6103">
        <v>7</v>
      </c>
      <c r="N6103">
        <v>0</v>
      </c>
      <c r="O6103">
        <v>3</v>
      </c>
      <c r="P6103" s="119" t="s">
        <v>20254</v>
      </c>
    </row>
    <row r="6104" spans="1:16" x14ac:dyDescent="0.25">
      <c r="A6104">
        <v>11791</v>
      </c>
      <c r="B6104" s="119" t="s">
        <v>3424</v>
      </c>
      <c r="C6104">
        <v>80</v>
      </c>
      <c r="E6104">
        <v>972</v>
      </c>
      <c r="F6104">
        <v>235</v>
      </c>
      <c r="G6104">
        <v>201</v>
      </c>
      <c r="H6104">
        <v>3108</v>
      </c>
      <c r="I6104" s="119" t="s">
        <v>19</v>
      </c>
      <c r="J6104" s="119" t="s">
        <v>139</v>
      </c>
      <c r="K6104" s="1">
        <v>46255.758941458334</v>
      </c>
      <c r="L6104">
        <v>1</v>
      </c>
      <c r="M6104">
        <v>2</v>
      </c>
      <c r="N6104">
        <v>0</v>
      </c>
      <c r="O6104">
        <v>1</v>
      </c>
      <c r="P6104" s="119" t="s">
        <v>20254</v>
      </c>
    </row>
    <row r="6105" spans="1:16" x14ac:dyDescent="0.25">
      <c r="A6105">
        <v>11792</v>
      </c>
      <c r="B6105" s="119" t="s">
        <v>3425</v>
      </c>
      <c r="C6105">
        <v>80</v>
      </c>
      <c r="E6105">
        <v>714</v>
      </c>
      <c r="F6105">
        <v>1351</v>
      </c>
      <c r="G6105">
        <v>189</v>
      </c>
      <c r="H6105">
        <v>8998</v>
      </c>
      <c r="I6105" s="119" t="s">
        <v>19</v>
      </c>
      <c r="J6105" s="119" t="s">
        <v>222</v>
      </c>
      <c r="K6105" s="1">
        <v>46255.758941458334</v>
      </c>
      <c r="L6105">
        <v>475</v>
      </c>
      <c r="M6105">
        <v>18</v>
      </c>
      <c r="N6105">
        <v>154</v>
      </c>
      <c r="O6105">
        <v>7</v>
      </c>
      <c r="P6105" s="119" t="s">
        <v>20254</v>
      </c>
    </row>
    <row r="6106" spans="1:16" x14ac:dyDescent="0.25">
      <c r="A6106">
        <v>11793</v>
      </c>
      <c r="B6106" s="119" t="s">
        <v>3426</v>
      </c>
      <c r="C6106">
        <v>80</v>
      </c>
      <c r="E6106">
        <v>184</v>
      </c>
      <c r="F6106">
        <v>2181</v>
      </c>
      <c r="G6106">
        <v>243</v>
      </c>
      <c r="H6106">
        <v>9062</v>
      </c>
      <c r="I6106" s="119" t="s">
        <v>19</v>
      </c>
      <c r="J6106" s="119" t="s">
        <v>222</v>
      </c>
      <c r="K6106" s="1">
        <v>46255.758941458334</v>
      </c>
      <c r="L6106">
        <v>1</v>
      </c>
      <c r="M6106">
        <v>5</v>
      </c>
      <c r="N6106">
        <v>1</v>
      </c>
      <c r="O6106">
        <v>5</v>
      </c>
      <c r="P6106" s="119" t="s">
        <v>20254</v>
      </c>
    </row>
    <row r="6107" spans="1:16" x14ac:dyDescent="0.25">
      <c r="A6107">
        <v>11795</v>
      </c>
      <c r="B6107" s="119" t="s">
        <v>3427</v>
      </c>
      <c r="C6107">
        <v>80</v>
      </c>
      <c r="E6107">
        <v>622</v>
      </c>
      <c r="F6107">
        <v>4519</v>
      </c>
      <c r="G6107">
        <v>289</v>
      </c>
      <c r="H6107">
        <v>10950</v>
      </c>
      <c r="I6107" s="119" t="s">
        <v>19</v>
      </c>
      <c r="J6107" s="119" t="s">
        <v>222</v>
      </c>
      <c r="K6107" s="1">
        <v>46255.758941458334</v>
      </c>
      <c r="L6107">
        <v>36</v>
      </c>
      <c r="M6107">
        <v>16</v>
      </c>
      <c r="N6107">
        <v>4</v>
      </c>
      <c r="O6107">
        <v>2</v>
      </c>
      <c r="P6107" s="119" t="s">
        <v>20254</v>
      </c>
    </row>
    <row r="6108" spans="1:16" x14ac:dyDescent="0.25">
      <c r="A6108">
        <v>11796</v>
      </c>
      <c r="B6108" s="119" t="s">
        <v>3428</v>
      </c>
      <c r="C6108">
        <v>80</v>
      </c>
      <c r="E6108">
        <v>244</v>
      </c>
      <c r="F6108">
        <v>2207</v>
      </c>
      <c r="G6108">
        <v>191</v>
      </c>
      <c r="H6108">
        <v>8899</v>
      </c>
      <c r="I6108" s="119" t="s">
        <v>19</v>
      </c>
      <c r="J6108" s="119" t="s">
        <v>222</v>
      </c>
      <c r="K6108" s="1">
        <v>46255.758941458334</v>
      </c>
      <c r="L6108">
        <v>2</v>
      </c>
      <c r="M6108">
        <v>5</v>
      </c>
      <c r="N6108">
        <v>0</v>
      </c>
      <c r="O6108">
        <v>1</v>
      </c>
      <c r="P6108" s="119" t="s">
        <v>20254</v>
      </c>
    </row>
    <row r="6109" spans="1:16" x14ac:dyDescent="0.25">
      <c r="A6109">
        <v>11797</v>
      </c>
      <c r="B6109" s="119" t="s">
        <v>3429</v>
      </c>
      <c r="C6109">
        <v>80</v>
      </c>
      <c r="E6109">
        <v>676</v>
      </c>
      <c r="F6109">
        <v>1634</v>
      </c>
      <c r="G6109">
        <v>232</v>
      </c>
      <c r="H6109">
        <v>8888</v>
      </c>
      <c r="I6109" s="119" t="s">
        <v>19</v>
      </c>
      <c r="J6109" s="119" t="s">
        <v>222</v>
      </c>
      <c r="K6109" s="1">
        <v>46255.758941458334</v>
      </c>
      <c r="L6109">
        <v>320</v>
      </c>
      <c r="M6109">
        <v>3</v>
      </c>
      <c r="N6109">
        <v>141</v>
      </c>
      <c r="O6109">
        <v>1</v>
      </c>
      <c r="P6109" s="119" t="s">
        <v>20254</v>
      </c>
    </row>
    <row r="6110" spans="1:16" x14ac:dyDescent="0.25">
      <c r="A6110">
        <v>11798</v>
      </c>
      <c r="B6110" s="119" t="s">
        <v>3430</v>
      </c>
      <c r="C6110">
        <v>80</v>
      </c>
      <c r="E6110">
        <v>473</v>
      </c>
      <c r="F6110">
        <v>4485</v>
      </c>
      <c r="G6110">
        <v>301</v>
      </c>
      <c r="H6110">
        <v>9779</v>
      </c>
      <c r="I6110" s="119" t="s">
        <v>19</v>
      </c>
      <c r="J6110" s="119" t="s">
        <v>222</v>
      </c>
      <c r="K6110" s="1">
        <v>46255.758941458334</v>
      </c>
      <c r="L6110">
        <v>1</v>
      </c>
      <c r="M6110">
        <v>33</v>
      </c>
      <c r="N6110">
        <v>0</v>
      </c>
      <c r="O6110">
        <v>0</v>
      </c>
      <c r="P6110" s="119" t="s">
        <v>20254</v>
      </c>
    </row>
    <row r="6111" spans="1:16" x14ac:dyDescent="0.25">
      <c r="A6111">
        <v>11799</v>
      </c>
      <c r="B6111" s="119" t="s">
        <v>3431</v>
      </c>
      <c r="C6111">
        <v>80</v>
      </c>
      <c r="E6111">
        <v>48</v>
      </c>
      <c r="F6111">
        <v>12376</v>
      </c>
      <c r="G6111">
        <v>94</v>
      </c>
      <c r="H6111">
        <v>32465</v>
      </c>
      <c r="I6111" s="119" t="s">
        <v>19</v>
      </c>
      <c r="J6111" s="119" t="s">
        <v>24</v>
      </c>
      <c r="K6111" s="1">
        <v>46255.758941458334</v>
      </c>
      <c r="L6111">
        <v>7</v>
      </c>
      <c r="M6111">
        <v>10</v>
      </c>
      <c r="N6111">
        <v>1</v>
      </c>
      <c r="O6111">
        <v>4</v>
      </c>
      <c r="P6111" s="119" t="s">
        <v>20254</v>
      </c>
    </row>
    <row r="6112" spans="1:16" x14ac:dyDescent="0.25">
      <c r="A6112">
        <v>11800</v>
      </c>
      <c r="B6112" s="119" t="s">
        <v>3432</v>
      </c>
      <c r="C6112">
        <v>80</v>
      </c>
      <c r="E6112">
        <v>216</v>
      </c>
      <c r="F6112">
        <v>5812</v>
      </c>
      <c r="G6112">
        <v>146</v>
      </c>
      <c r="H6112">
        <v>15777</v>
      </c>
      <c r="I6112" s="119" t="s">
        <v>19</v>
      </c>
      <c r="J6112" s="119" t="s">
        <v>24</v>
      </c>
      <c r="K6112" s="1">
        <v>46255.758941458334</v>
      </c>
      <c r="L6112">
        <v>5</v>
      </c>
      <c r="M6112">
        <v>5</v>
      </c>
      <c r="N6112">
        <v>0</v>
      </c>
      <c r="O6112">
        <v>0</v>
      </c>
      <c r="P6112" s="119" t="s">
        <v>20254</v>
      </c>
    </row>
    <row r="6113" spans="1:16" x14ac:dyDescent="0.25">
      <c r="A6113">
        <v>11802</v>
      </c>
      <c r="B6113" s="119" t="s">
        <v>3433</v>
      </c>
      <c r="C6113">
        <v>80</v>
      </c>
      <c r="E6113">
        <v>282</v>
      </c>
      <c r="F6113">
        <v>45359</v>
      </c>
      <c r="G6113">
        <v>234</v>
      </c>
      <c r="H6113">
        <v>65983</v>
      </c>
      <c r="I6113" s="119" t="s">
        <v>19</v>
      </c>
      <c r="J6113" s="119" t="s">
        <v>24</v>
      </c>
      <c r="K6113" s="1">
        <v>46255.758941458334</v>
      </c>
      <c r="L6113">
        <v>17</v>
      </c>
      <c r="M6113">
        <v>58</v>
      </c>
      <c r="N6113">
        <v>4</v>
      </c>
      <c r="O6113">
        <v>16</v>
      </c>
      <c r="P6113" s="119" t="s">
        <v>20254</v>
      </c>
    </row>
    <row r="6114" spans="1:16" x14ac:dyDescent="0.25">
      <c r="A6114">
        <v>11803</v>
      </c>
      <c r="B6114" s="119" t="s">
        <v>3434</v>
      </c>
      <c r="C6114">
        <v>80</v>
      </c>
      <c r="E6114">
        <v>136</v>
      </c>
      <c r="F6114">
        <v>7045</v>
      </c>
      <c r="G6114">
        <v>93</v>
      </c>
      <c r="H6114">
        <v>19999</v>
      </c>
      <c r="I6114" s="119" t="s">
        <v>19</v>
      </c>
      <c r="J6114" s="119" t="s">
        <v>24</v>
      </c>
      <c r="K6114" s="1">
        <v>46255.758941458334</v>
      </c>
      <c r="L6114">
        <v>5</v>
      </c>
      <c r="M6114">
        <v>5</v>
      </c>
      <c r="N6114">
        <v>1</v>
      </c>
      <c r="O6114">
        <v>1</v>
      </c>
      <c r="P6114" s="119" t="s">
        <v>20254</v>
      </c>
    </row>
    <row r="6115" spans="1:16" x14ac:dyDescent="0.25">
      <c r="A6115">
        <v>11804</v>
      </c>
      <c r="B6115" s="119" t="s">
        <v>3435</v>
      </c>
      <c r="C6115">
        <v>80</v>
      </c>
      <c r="E6115">
        <v>259</v>
      </c>
      <c r="F6115">
        <v>8954</v>
      </c>
      <c r="G6115">
        <v>85</v>
      </c>
      <c r="H6115">
        <v>29697</v>
      </c>
      <c r="I6115" s="119" t="s">
        <v>19</v>
      </c>
      <c r="J6115" s="119" t="s">
        <v>24</v>
      </c>
      <c r="K6115" s="1">
        <v>46255.758941458334</v>
      </c>
      <c r="L6115">
        <v>4</v>
      </c>
      <c r="M6115">
        <v>6</v>
      </c>
      <c r="N6115">
        <v>0</v>
      </c>
      <c r="O6115">
        <v>2</v>
      </c>
      <c r="P6115" s="119" t="s">
        <v>20254</v>
      </c>
    </row>
    <row r="6116" spans="1:16" x14ac:dyDescent="0.25">
      <c r="A6116">
        <v>11805</v>
      </c>
      <c r="B6116" s="119" t="s">
        <v>3436</v>
      </c>
      <c r="C6116">
        <v>80</v>
      </c>
      <c r="E6116">
        <v>106</v>
      </c>
      <c r="F6116">
        <v>6245</v>
      </c>
      <c r="G6116">
        <v>114</v>
      </c>
      <c r="H6116">
        <v>28989</v>
      </c>
      <c r="I6116" s="119" t="s">
        <v>19</v>
      </c>
      <c r="J6116" s="119" t="s">
        <v>24</v>
      </c>
      <c r="K6116" s="1">
        <v>46255.758941458334</v>
      </c>
      <c r="L6116">
        <v>8</v>
      </c>
      <c r="M6116">
        <v>8</v>
      </c>
      <c r="N6116">
        <v>3</v>
      </c>
      <c r="O6116">
        <v>4</v>
      </c>
      <c r="P6116" s="119" t="s">
        <v>20254</v>
      </c>
    </row>
    <row r="6117" spans="1:16" x14ac:dyDescent="0.25">
      <c r="A6117">
        <v>11806</v>
      </c>
      <c r="B6117" s="119" t="s">
        <v>3437</v>
      </c>
      <c r="C6117">
        <v>55</v>
      </c>
      <c r="E6117">
        <v>740</v>
      </c>
      <c r="F6117">
        <v>157</v>
      </c>
      <c r="G6117">
        <v>200</v>
      </c>
      <c r="H6117">
        <v>540</v>
      </c>
      <c r="I6117" s="119" t="s">
        <v>19</v>
      </c>
      <c r="J6117" s="119" t="s">
        <v>22</v>
      </c>
      <c r="K6117" s="1">
        <v>46255.758941458334</v>
      </c>
      <c r="L6117">
        <v>65</v>
      </c>
      <c r="M6117">
        <v>2</v>
      </c>
      <c r="N6117">
        <v>2</v>
      </c>
      <c r="O6117">
        <v>1</v>
      </c>
      <c r="P6117" s="119" t="s">
        <v>20254</v>
      </c>
    </row>
    <row r="6118" spans="1:16" x14ac:dyDescent="0.25">
      <c r="A6118">
        <v>11807</v>
      </c>
      <c r="B6118" s="119" t="s">
        <v>3438</v>
      </c>
      <c r="C6118">
        <v>55</v>
      </c>
      <c r="E6118">
        <v>642</v>
      </c>
      <c r="F6118">
        <v>147</v>
      </c>
      <c r="G6118">
        <v>750</v>
      </c>
      <c r="H6118">
        <v>441</v>
      </c>
      <c r="I6118" s="119" t="s">
        <v>19</v>
      </c>
      <c r="J6118" s="119" t="s">
        <v>22</v>
      </c>
      <c r="K6118" s="1">
        <v>46255.758941458334</v>
      </c>
      <c r="L6118">
        <v>5</v>
      </c>
      <c r="M6118">
        <v>3</v>
      </c>
      <c r="N6118">
        <v>1</v>
      </c>
      <c r="O6118">
        <v>1</v>
      </c>
      <c r="P6118" s="119" t="s">
        <v>20254</v>
      </c>
    </row>
    <row r="6119" spans="1:16" x14ac:dyDescent="0.25">
      <c r="A6119">
        <v>11808</v>
      </c>
      <c r="B6119" s="119" t="s">
        <v>3439</v>
      </c>
      <c r="C6119">
        <v>55</v>
      </c>
      <c r="E6119">
        <v>661</v>
      </c>
      <c r="F6119">
        <v>181</v>
      </c>
      <c r="G6119">
        <v>174</v>
      </c>
      <c r="H6119">
        <v>450</v>
      </c>
      <c r="I6119" s="119" t="s">
        <v>19</v>
      </c>
      <c r="J6119" s="119" t="s">
        <v>22</v>
      </c>
      <c r="K6119" s="1">
        <v>46255.758941458334</v>
      </c>
      <c r="L6119">
        <v>285</v>
      </c>
      <c r="M6119">
        <v>1</v>
      </c>
      <c r="N6119">
        <v>252</v>
      </c>
      <c r="O6119">
        <v>0</v>
      </c>
      <c r="P6119" s="119" t="s">
        <v>20254</v>
      </c>
    </row>
    <row r="6120" spans="1:16" x14ac:dyDescent="0.25">
      <c r="A6120">
        <v>11809</v>
      </c>
      <c r="B6120" s="119" t="s">
        <v>3440</v>
      </c>
      <c r="C6120">
        <v>60</v>
      </c>
      <c r="E6120">
        <v>1519</v>
      </c>
      <c r="F6120">
        <v>204</v>
      </c>
      <c r="G6120">
        <v>164</v>
      </c>
      <c r="H6120">
        <v>378</v>
      </c>
      <c r="I6120" s="119" t="s">
        <v>19</v>
      </c>
      <c r="J6120" s="119" t="s">
        <v>22</v>
      </c>
      <c r="K6120" s="1">
        <v>46255.758941458334</v>
      </c>
      <c r="L6120">
        <v>7</v>
      </c>
      <c r="M6120">
        <v>2</v>
      </c>
      <c r="N6120">
        <v>5</v>
      </c>
      <c r="O6120">
        <v>0</v>
      </c>
      <c r="P6120" s="119" t="s">
        <v>20254</v>
      </c>
    </row>
    <row r="6121" spans="1:16" x14ac:dyDescent="0.25">
      <c r="A6121">
        <v>11810</v>
      </c>
      <c r="B6121" s="119" t="s">
        <v>3441</v>
      </c>
      <c r="C6121">
        <v>60</v>
      </c>
      <c r="E6121">
        <v>1372</v>
      </c>
      <c r="F6121">
        <v>252</v>
      </c>
      <c r="G6121">
        <v>235</v>
      </c>
      <c r="H6121">
        <v>380</v>
      </c>
      <c r="I6121" s="119" t="s">
        <v>19</v>
      </c>
      <c r="J6121" s="119" t="s">
        <v>22</v>
      </c>
      <c r="K6121" s="1">
        <v>46255.758941458334</v>
      </c>
      <c r="L6121">
        <v>2</v>
      </c>
      <c r="M6121">
        <v>3</v>
      </c>
      <c r="N6121">
        <v>0</v>
      </c>
      <c r="O6121">
        <v>1</v>
      </c>
      <c r="P6121" s="119" t="s">
        <v>20254</v>
      </c>
    </row>
    <row r="6122" spans="1:16" x14ac:dyDescent="0.25">
      <c r="A6122">
        <v>11811</v>
      </c>
      <c r="B6122" s="119" t="s">
        <v>3442</v>
      </c>
      <c r="C6122">
        <v>60</v>
      </c>
      <c r="E6122">
        <v>1852</v>
      </c>
      <c r="F6122">
        <v>183</v>
      </c>
      <c r="G6122">
        <v>175</v>
      </c>
      <c r="H6122">
        <v>399</v>
      </c>
      <c r="I6122" s="119" t="s">
        <v>19</v>
      </c>
      <c r="J6122" s="119" t="s">
        <v>22</v>
      </c>
      <c r="K6122" s="1">
        <v>46255.758941458334</v>
      </c>
      <c r="L6122">
        <v>15</v>
      </c>
      <c r="M6122">
        <v>1</v>
      </c>
      <c r="N6122">
        <v>5</v>
      </c>
      <c r="O6122">
        <v>0</v>
      </c>
      <c r="P6122" s="119" t="s">
        <v>20254</v>
      </c>
    </row>
    <row r="6123" spans="1:16" x14ac:dyDescent="0.25">
      <c r="A6123">
        <v>11813</v>
      </c>
      <c r="B6123" s="119" t="s">
        <v>3441</v>
      </c>
      <c r="C6123">
        <v>65</v>
      </c>
      <c r="E6123">
        <v>2486</v>
      </c>
      <c r="F6123">
        <v>119</v>
      </c>
      <c r="G6123">
        <v>394</v>
      </c>
      <c r="H6123">
        <v>1361</v>
      </c>
      <c r="I6123" s="119" t="s">
        <v>19</v>
      </c>
      <c r="J6123" s="119" t="s">
        <v>139</v>
      </c>
      <c r="K6123" s="1">
        <v>46255.758941458334</v>
      </c>
      <c r="L6123">
        <v>4</v>
      </c>
      <c r="M6123">
        <v>9</v>
      </c>
      <c r="N6123">
        <v>3</v>
      </c>
      <c r="O6123">
        <v>2</v>
      </c>
      <c r="P6123" s="119" t="s">
        <v>20254</v>
      </c>
    </row>
    <row r="6124" spans="1:16" x14ac:dyDescent="0.25">
      <c r="A6124">
        <v>11814</v>
      </c>
      <c r="B6124" s="119" t="s">
        <v>3442</v>
      </c>
      <c r="C6124">
        <v>65</v>
      </c>
      <c r="E6124">
        <v>985</v>
      </c>
      <c r="F6124">
        <v>168</v>
      </c>
      <c r="G6124">
        <v>241</v>
      </c>
      <c r="H6124">
        <v>821</v>
      </c>
      <c r="I6124" s="119" t="s">
        <v>19</v>
      </c>
      <c r="J6124" s="119" t="s">
        <v>139</v>
      </c>
      <c r="K6124" s="1">
        <v>46255.758941458334</v>
      </c>
      <c r="L6124">
        <v>1</v>
      </c>
      <c r="M6124">
        <v>2</v>
      </c>
      <c r="N6124">
        <v>0</v>
      </c>
      <c r="O6124">
        <v>1</v>
      </c>
      <c r="P6124" s="119" t="s">
        <v>20254</v>
      </c>
    </row>
    <row r="6125" spans="1:16" x14ac:dyDescent="0.25">
      <c r="A6125">
        <v>11815</v>
      </c>
      <c r="B6125" s="119" t="s">
        <v>3437</v>
      </c>
      <c r="C6125">
        <v>65</v>
      </c>
      <c r="E6125">
        <v>5695</v>
      </c>
      <c r="F6125">
        <v>237</v>
      </c>
      <c r="G6125">
        <v>101</v>
      </c>
      <c r="H6125">
        <v>833</v>
      </c>
      <c r="I6125" s="119" t="s">
        <v>19</v>
      </c>
      <c r="J6125" s="119" t="s">
        <v>139</v>
      </c>
      <c r="K6125" s="1">
        <v>46255.758941458334</v>
      </c>
      <c r="L6125">
        <v>1</v>
      </c>
      <c r="M6125">
        <v>2</v>
      </c>
      <c r="N6125">
        <v>0</v>
      </c>
      <c r="O6125">
        <v>0</v>
      </c>
      <c r="P6125" s="119" t="s">
        <v>20254</v>
      </c>
    </row>
    <row r="6126" spans="1:16" x14ac:dyDescent="0.25">
      <c r="A6126">
        <v>11816</v>
      </c>
      <c r="B6126" s="119" t="s">
        <v>3438</v>
      </c>
      <c r="C6126">
        <v>65</v>
      </c>
      <c r="E6126">
        <v>1712</v>
      </c>
      <c r="F6126">
        <v>165</v>
      </c>
      <c r="G6126">
        <v>136</v>
      </c>
      <c r="H6126">
        <v>445</v>
      </c>
      <c r="I6126" s="119" t="s">
        <v>19</v>
      </c>
      <c r="J6126" s="119" t="s">
        <v>139</v>
      </c>
      <c r="K6126" s="1">
        <v>46255.758941458334</v>
      </c>
      <c r="L6126">
        <v>2</v>
      </c>
      <c r="M6126">
        <v>2</v>
      </c>
      <c r="N6126">
        <v>0</v>
      </c>
      <c r="O6126">
        <v>2</v>
      </c>
      <c r="P6126" s="119" t="s">
        <v>20254</v>
      </c>
    </row>
    <row r="6127" spans="1:16" x14ac:dyDescent="0.25">
      <c r="A6127">
        <v>11817</v>
      </c>
      <c r="B6127" s="119" t="s">
        <v>3439</v>
      </c>
      <c r="C6127">
        <v>65</v>
      </c>
      <c r="E6127">
        <v>979</v>
      </c>
      <c r="F6127">
        <v>155</v>
      </c>
      <c r="G6127">
        <v>356</v>
      </c>
      <c r="H6127">
        <v>398</v>
      </c>
      <c r="I6127" s="119" t="s">
        <v>19</v>
      </c>
      <c r="J6127" s="119" t="s">
        <v>139</v>
      </c>
      <c r="K6127" s="1">
        <v>46255.758941458334</v>
      </c>
      <c r="L6127">
        <v>3</v>
      </c>
      <c r="M6127">
        <v>2</v>
      </c>
      <c r="N6127">
        <v>1</v>
      </c>
      <c r="O6127">
        <v>0</v>
      </c>
      <c r="P6127" s="119" t="s">
        <v>20254</v>
      </c>
    </row>
    <row r="6128" spans="1:16" x14ac:dyDescent="0.25">
      <c r="A6128">
        <v>11818</v>
      </c>
      <c r="B6128" s="119" t="s">
        <v>3440</v>
      </c>
      <c r="C6128">
        <v>65</v>
      </c>
      <c r="E6128">
        <v>1042</v>
      </c>
      <c r="F6128">
        <v>187</v>
      </c>
      <c r="G6128">
        <v>212</v>
      </c>
      <c r="H6128">
        <v>441</v>
      </c>
      <c r="I6128" s="119" t="s">
        <v>19</v>
      </c>
      <c r="J6128" s="119" t="s">
        <v>139</v>
      </c>
      <c r="K6128" s="1">
        <v>46255.758941458334</v>
      </c>
      <c r="L6128">
        <v>2</v>
      </c>
      <c r="M6128">
        <v>3</v>
      </c>
      <c r="N6128">
        <v>0</v>
      </c>
      <c r="O6128">
        <v>2</v>
      </c>
      <c r="P6128" s="119" t="s">
        <v>20254</v>
      </c>
    </row>
    <row r="6129" spans="1:16" x14ac:dyDescent="0.25">
      <c r="A6129">
        <v>11820</v>
      </c>
      <c r="B6129" s="119" t="s">
        <v>3443</v>
      </c>
      <c r="C6129">
        <v>80</v>
      </c>
      <c r="E6129">
        <v>1639</v>
      </c>
      <c r="F6129">
        <v>225</v>
      </c>
      <c r="G6129">
        <v>265</v>
      </c>
      <c r="H6129">
        <v>1310</v>
      </c>
      <c r="I6129" s="119" t="s">
        <v>19</v>
      </c>
      <c r="J6129" s="119" t="s">
        <v>139</v>
      </c>
      <c r="K6129" s="1">
        <v>46255.758941458334</v>
      </c>
      <c r="L6129">
        <v>3</v>
      </c>
      <c r="M6129">
        <v>0</v>
      </c>
      <c r="N6129">
        <v>1</v>
      </c>
      <c r="O6129">
        <v>0</v>
      </c>
      <c r="P6129" s="119" t="s">
        <v>20254</v>
      </c>
    </row>
    <row r="6130" spans="1:16" x14ac:dyDescent="0.25">
      <c r="A6130">
        <v>11821</v>
      </c>
      <c r="B6130" s="119" t="s">
        <v>3444</v>
      </c>
      <c r="C6130">
        <v>80</v>
      </c>
      <c r="E6130">
        <v>980</v>
      </c>
      <c r="F6130">
        <v>209</v>
      </c>
      <c r="G6130">
        <v>284</v>
      </c>
      <c r="H6130">
        <v>882</v>
      </c>
      <c r="I6130" s="119" t="s">
        <v>19</v>
      </c>
      <c r="J6130" s="119" t="s">
        <v>139</v>
      </c>
      <c r="K6130" s="1">
        <v>46255.758941458334</v>
      </c>
      <c r="L6130">
        <v>0</v>
      </c>
      <c r="M6130">
        <v>1</v>
      </c>
      <c r="N6130">
        <v>0</v>
      </c>
      <c r="O6130">
        <v>0</v>
      </c>
      <c r="P6130" s="119" t="s">
        <v>20254</v>
      </c>
    </row>
    <row r="6131" spans="1:16" x14ac:dyDescent="0.25">
      <c r="A6131">
        <v>11822</v>
      </c>
      <c r="B6131" s="119" t="s">
        <v>3445</v>
      </c>
      <c r="C6131">
        <v>80</v>
      </c>
      <c r="E6131">
        <v>702</v>
      </c>
      <c r="F6131">
        <v>210</v>
      </c>
      <c r="G6131">
        <v>159</v>
      </c>
      <c r="H6131">
        <v>799</v>
      </c>
      <c r="I6131" s="119" t="s">
        <v>19</v>
      </c>
      <c r="J6131" s="119" t="s">
        <v>139</v>
      </c>
      <c r="K6131" s="1">
        <v>46255.758941458334</v>
      </c>
      <c r="L6131">
        <v>5</v>
      </c>
      <c r="M6131">
        <v>1</v>
      </c>
      <c r="N6131">
        <v>1</v>
      </c>
      <c r="O6131">
        <v>1</v>
      </c>
      <c r="P6131" s="119" t="s">
        <v>20254</v>
      </c>
    </row>
    <row r="6132" spans="1:16" x14ac:dyDescent="0.25">
      <c r="A6132">
        <v>11823</v>
      </c>
      <c r="B6132" s="119" t="s">
        <v>3446</v>
      </c>
      <c r="C6132">
        <v>80</v>
      </c>
      <c r="E6132">
        <v>1090</v>
      </c>
      <c r="F6132">
        <v>182</v>
      </c>
      <c r="G6132">
        <v>192</v>
      </c>
      <c r="H6132">
        <v>1182</v>
      </c>
      <c r="I6132" s="119" t="s">
        <v>19</v>
      </c>
      <c r="J6132" s="119" t="s">
        <v>139</v>
      </c>
      <c r="K6132" s="1">
        <v>46255.758941458334</v>
      </c>
      <c r="L6132">
        <v>3</v>
      </c>
      <c r="M6132">
        <v>2</v>
      </c>
      <c r="N6132">
        <v>1</v>
      </c>
      <c r="O6132">
        <v>1</v>
      </c>
      <c r="P6132" s="119" t="s">
        <v>20254</v>
      </c>
    </row>
    <row r="6133" spans="1:16" x14ac:dyDescent="0.25">
      <c r="A6133">
        <v>11825</v>
      </c>
      <c r="B6133" s="119" t="s">
        <v>3447</v>
      </c>
      <c r="C6133">
        <v>75</v>
      </c>
      <c r="E6133">
        <v>552</v>
      </c>
      <c r="F6133">
        <v>223</v>
      </c>
      <c r="G6133">
        <v>126</v>
      </c>
      <c r="H6133">
        <v>590</v>
      </c>
      <c r="I6133" s="119" t="s">
        <v>19</v>
      </c>
      <c r="J6133" s="119" t="s">
        <v>22</v>
      </c>
      <c r="K6133" s="1">
        <v>46255.758941458334</v>
      </c>
      <c r="L6133">
        <v>0</v>
      </c>
      <c r="M6133">
        <v>6</v>
      </c>
      <c r="N6133">
        <v>0</v>
      </c>
      <c r="O6133">
        <v>1</v>
      </c>
      <c r="P6133" s="119" t="s">
        <v>20254</v>
      </c>
    </row>
    <row r="6134" spans="1:16" x14ac:dyDescent="0.25">
      <c r="A6134">
        <v>11826</v>
      </c>
      <c r="B6134" s="119" t="s">
        <v>3446</v>
      </c>
      <c r="C6134">
        <v>75</v>
      </c>
      <c r="E6134">
        <v>1402</v>
      </c>
      <c r="F6134">
        <v>146</v>
      </c>
      <c r="G6134">
        <v>223</v>
      </c>
      <c r="H6134">
        <v>594</v>
      </c>
      <c r="I6134" s="119" t="s">
        <v>19</v>
      </c>
      <c r="J6134" s="119" t="s">
        <v>22</v>
      </c>
      <c r="K6134" s="1">
        <v>46255.758941458334</v>
      </c>
      <c r="L6134">
        <v>17</v>
      </c>
      <c r="M6134">
        <v>4</v>
      </c>
      <c r="N6134">
        <v>5</v>
      </c>
      <c r="O6134">
        <v>3</v>
      </c>
      <c r="P6134" s="119" t="s">
        <v>20254</v>
      </c>
    </row>
    <row r="6135" spans="1:16" x14ac:dyDescent="0.25">
      <c r="A6135">
        <v>11827</v>
      </c>
      <c r="B6135" s="119" t="s">
        <v>3445</v>
      </c>
      <c r="C6135">
        <v>70</v>
      </c>
      <c r="E6135">
        <v>474</v>
      </c>
      <c r="F6135">
        <v>235</v>
      </c>
      <c r="G6135">
        <v>479</v>
      </c>
      <c r="H6135">
        <v>795</v>
      </c>
      <c r="I6135" s="119" t="s">
        <v>19</v>
      </c>
      <c r="J6135" s="119" t="s">
        <v>22</v>
      </c>
      <c r="K6135" s="1">
        <v>46255.758941458334</v>
      </c>
      <c r="L6135">
        <v>0</v>
      </c>
      <c r="M6135">
        <v>1</v>
      </c>
      <c r="N6135">
        <v>0</v>
      </c>
      <c r="O6135">
        <v>0</v>
      </c>
      <c r="P6135" s="119" t="s">
        <v>20254</v>
      </c>
    </row>
    <row r="6136" spans="1:16" x14ac:dyDescent="0.25">
      <c r="A6136">
        <v>11828</v>
      </c>
      <c r="B6136" s="119" t="s">
        <v>3443</v>
      </c>
      <c r="C6136">
        <v>70</v>
      </c>
      <c r="E6136">
        <v>281</v>
      </c>
      <c r="F6136">
        <v>158</v>
      </c>
      <c r="G6136">
        <v>193</v>
      </c>
      <c r="H6136">
        <v>899</v>
      </c>
      <c r="I6136" s="119" t="s">
        <v>19</v>
      </c>
      <c r="J6136" s="119" t="s">
        <v>22</v>
      </c>
      <c r="K6136" s="1">
        <v>46255.758941458334</v>
      </c>
      <c r="L6136">
        <v>4</v>
      </c>
      <c r="M6136">
        <v>7</v>
      </c>
      <c r="N6136">
        <v>0</v>
      </c>
      <c r="O6136">
        <v>0</v>
      </c>
      <c r="P6136" s="119" t="s">
        <v>20254</v>
      </c>
    </row>
    <row r="6137" spans="1:16" x14ac:dyDescent="0.25">
      <c r="A6137">
        <v>11829</v>
      </c>
      <c r="B6137" s="119" t="s">
        <v>3444</v>
      </c>
      <c r="C6137">
        <v>70</v>
      </c>
      <c r="E6137">
        <v>661</v>
      </c>
      <c r="F6137">
        <v>143</v>
      </c>
      <c r="G6137">
        <v>305</v>
      </c>
      <c r="H6137">
        <v>820</v>
      </c>
      <c r="I6137" s="119" t="s">
        <v>19</v>
      </c>
      <c r="J6137" s="119" t="s">
        <v>22</v>
      </c>
      <c r="K6137" s="1">
        <v>46255.758941458334</v>
      </c>
      <c r="L6137">
        <v>3</v>
      </c>
      <c r="M6137">
        <v>0</v>
      </c>
      <c r="N6137">
        <v>1</v>
      </c>
      <c r="O6137">
        <v>0</v>
      </c>
      <c r="P6137" s="119" t="s">
        <v>20254</v>
      </c>
    </row>
    <row r="6138" spans="1:16" x14ac:dyDescent="0.25">
      <c r="A6138">
        <v>11830</v>
      </c>
      <c r="B6138" s="119" t="s">
        <v>3447</v>
      </c>
      <c r="C6138">
        <v>80</v>
      </c>
      <c r="E6138">
        <v>444</v>
      </c>
      <c r="F6138">
        <v>132</v>
      </c>
      <c r="G6138">
        <v>186</v>
      </c>
      <c r="H6138">
        <v>3035</v>
      </c>
      <c r="I6138" s="119" t="s">
        <v>19</v>
      </c>
      <c r="J6138" s="119" t="s">
        <v>139</v>
      </c>
      <c r="K6138" s="1">
        <v>46255.758941458334</v>
      </c>
      <c r="L6138">
        <v>6</v>
      </c>
      <c r="M6138">
        <v>10</v>
      </c>
      <c r="N6138">
        <v>2</v>
      </c>
      <c r="O6138">
        <v>3</v>
      </c>
      <c r="P6138" s="119" t="s">
        <v>20254</v>
      </c>
    </row>
    <row r="6139" spans="1:16" x14ac:dyDescent="0.25">
      <c r="A6139">
        <v>11831</v>
      </c>
      <c r="B6139" s="119" t="s">
        <v>3448</v>
      </c>
      <c r="C6139">
        <v>75</v>
      </c>
      <c r="E6139">
        <v>817</v>
      </c>
      <c r="F6139">
        <v>129</v>
      </c>
      <c r="G6139">
        <v>212</v>
      </c>
      <c r="H6139">
        <v>632</v>
      </c>
      <c r="I6139" s="119" t="s">
        <v>19</v>
      </c>
      <c r="J6139" s="119" t="s">
        <v>22</v>
      </c>
      <c r="K6139" s="1">
        <v>46255.758941458334</v>
      </c>
      <c r="L6139">
        <v>15</v>
      </c>
      <c r="M6139">
        <v>4</v>
      </c>
      <c r="N6139">
        <v>4</v>
      </c>
      <c r="O6139">
        <v>1</v>
      </c>
      <c r="P6139" s="119" t="s">
        <v>20254</v>
      </c>
    </row>
    <row r="6140" spans="1:16" x14ac:dyDescent="0.25">
      <c r="A6140">
        <v>11833</v>
      </c>
      <c r="B6140" s="119" t="s">
        <v>3448</v>
      </c>
      <c r="C6140">
        <v>80</v>
      </c>
      <c r="E6140">
        <v>1266</v>
      </c>
      <c r="F6140">
        <v>183</v>
      </c>
      <c r="G6140">
        <v>67</v>
      </c>
      <c r="H6140">
        <v>1720</v>
      </c>
      <c r="I6140" s="119" t="s">
        <v>19</v>
      </c>
      <c r="J6140" s="119" t="s">
        <v>139</v>
      </c>
      <c r="K6140" s="1">
        <v>46255.758941458334</v>
      </c>
      <c r="L6140">
        <v>0</v>
      </c>
      <c r="M6140">
        <v>1</v>
      </c>
      <c r="N6140">
        <v>0</v>
      </c>
      <c r="O6140">
        <v>0</v>
      </c>
      <c r="P6140" s="119" t="s">
        <v>20254</v>
      </c>
    </row>
    <row r="6141" spans="1:16" x14ac:dyDescent="0.25">
      <c r="A6141">
        <v>11834</v>
      </c>
      <c r="B6141" s="119" t="s">
        <v>3449</v>
      </c>
      <c r="C6141">
        <v>80</v>
      </c>
      <c r="E6141">
        <v>236</v>
      </c>
      <c r="F6141">
        <v>3005</v>
      </c>
      <c r="G6141">
        <v>364</v>
      </c>
      <c r="H6141">
        <v>4898</v>
      </c>
      <c r="I6141" s="119" t="s">
        <v>19</v>
      </c>
      <c r="J6141" s="119" t="s">
        <v>222</v>
      </c>
      <c r="K6141" s="1">
        <v>46255.758941458334</v>
      </c>
      <c r="L6141">
        <v>0</v>
      </c>
      <c r="M6141">
        <v>30</v>
      </c>
      <c r="N6141">
        <v>0</v>
      </c>
      <c r="O6141">
        <v>5</v>
      </c>
      <c r="P6141" s="119" t="s">
        <v>20254</v>
      </c>
    </row>
    <row r="6142" spans="1:16" x14ac:dyDescent="0.25">
      <c r="A6142">
        <v>11835</v>
      </c>
      <c r="B6142" s="119" t="s">
        <v>3450</v>
      </c>
      <c r="C6142">
        <v>80</v>
      </c>
      <c r="E6142">
        <v>575</v>
      </c>
      <c r="F6142">
        <v>3654</v>
      </c>
      <c r="G6142">
        <v>282</v>
      </c>
      <c r="H6142">
        <v>4990</v>
      </c>
      <c r="I6142" s="119" t="s">
        <v>19</v>
      </c>
      <c r="J6142" s="119" t="s">
        <v>222</v>
      </c>
      <c r="K6142" s="1">
        <v>46255.758941458334</v>
      </c>
      <c r="L6142">
        <v>2</v>
      </c>
      <c r="M6142">
        <v>27</v>
      </c>
      <c r="N6142">
        <v>0</v>
      </c>
      <c r="O6142">
        <v>4</v>
      </c>
      <c r="P6142" s="119" t="s">
        <v>20254</v>
      </c>
    </row>
    <row r="6143" spans="1:16" x14ac:dyDescent="0.25">
      <c r="A6143">
        <v>11837</v>
      </c>
      <c r="B6143" s="119" t="s">
        <v>3451</v>
      </c>
      <c r="C6143">
        <v>80</v>
      </c>
      <c r="E6143">
        <v>352</v>
      </c>
      <c r="F6143">
        <v>4503</v>
      </c>
      <c r="G6143">
        <v>151</v>
      </c>
      <c r="H6143">
        <v>15750</v>
      </c>
      <c r="I6143" s="119" t="s">
        <v>19</v>
      </c>
      <c r="J6143" s="119" t="s">
        <v>222</v>
      </c>
      <c r="K6143" s="1">
        <v>46255.758941458334</v>
      </c>
      <c r="L6143">
        <v>8</v>
      </c>
      <c r="M6143">
        <v>19</v>
      </c>
      <c r="N6143">
        <v>2</v>
      </c>
      <c r="O6143">
        <v>4</v>
      </c>
      <c r="P6143" s="119" t="s">
        <v>20254</v>
      </c>
    </row>
    <row r="6144" spans="1:16" x14ac:dyDescent="0.25">
      <c r="A6144">
        <v>11838</v>
      </c>
      <c r="B6144" s="119" t="s">
        <v>3452</v>
      </c>
      <c r="C6144">
        <v>80</v>
      </c>
      <c r="E6144">
        <v>406</v>
      </c>
      <c r="F6144">
        <v>2793</v>
      </c>
      <c r="G6144">
        <v>94</v>
      </c>
      <c r="H6144">
        <v>4593</v>
      </c>
      <c r="I6144" s="119" t="s">
        <v>19</v>
      </c>
      <c r="J6144" s="119" t="s">
        <v>222</v>
      </c>
      <c r="K6144" s="1">
        <v>46255.758941458334</v>
      </c>
      <c r="L6144">
        <v>0</v>
      </c>
      <c r="M6144">
        <v>0</v>
      </c>
      <c r="N6144">
        <v>0</v>
      </c>
      <c r="O6144">
        <v>0</v>
      </c>
      <c r="P6144" s="119" t="s">
        <v>20254</v>
      </c>
    </row>
    <row r="6145" spans="1:16" x14ac:dyDescent="0.25">
      <c r="A6145">
        <v>11839</v>
      </c>
      <c r="B6145" s="119" t="s">
        <v>3453</v>
      </c>
      <c r="C6145">
        <v>80</v>
      </c>
      <c r="E6145">
        <v>897</v>
      </c>
      <c r="F6145">
        <v>1624</v>
      </c>
      <c r="G6145">
        <v>104</v>
      </c>
      <c r="H6145">
        <v>4993</v>
      </c>
      <c r="I6145" s="119" t="s">
        <v>19</v>
      </c>
      <c r="J6145" s="119" t="s">
        <v>222</v>
      </c>
      <c r="K6145" s="1">
        <v>46255.758941458334</v>
      </c>
      <c r="L6145">
        <v>615</v>
      </c>
      <c r="M6145">
        <v>0</v>
      </c>
      <c r="N6145">
        <v>249</v>
      </c>
      <c r="O6145">
        <v>0</v>
      </c>
      <c r="P6145" s="119" t="s">
        <v>20254</v>
      </c>
    </row>
    <row r="6146" spans="1:16" x14ac:dyDescent="0.25">
      <c r="A6146">
        <v>11840</v>
      </c>
      <c r="B6146" s="119" t="s">
        <v>3454</v>
      </c>
      <c r="C6146">
        <v>80</v>
      </c>
      <c r="E6146">
        <v>896</v>
      </c>
      <c r="F6146">
        <v>1344</v>
      </c>
      <c r="G6146">
        <v>308</v>
      </c>
      <c r="H6146">
        <v>5000</v>
      </c>
      <c r="I6146" s="119" t="s">
        <v>19</v>
      </c>
      <c r="J6146" s="119" t="s">
        <v>222</v>
      </c>
      <c r="K6146" s="1">
        <v>46255.758941458334</v>
      </c>
      <c r="L6146">
        <v>285</v>
      </c>
      <c r="M6146">
        <v>1</v>
      </c>
      <c r="N6146">
        <v>0</v>
      </c>
      <c r="O6146">
        <v>0</v>
      </c>
      <c r="P6146" s="119" t="s">
        <v>20254</v>
      </c>
    </row>
    <row r="6147" spans="1:16" x14ac:dyDescent="0.25">
      <c r="A6147">
        <v>11841</v>
      </c>
      <c r="B6147" s="119" t="s">
        <v>3455</v>
      </c>
      <c r="C6147">
        <v>80</v>
      </c>
      <c r="E6147">
        <v>771</v>
      </c>
      <c r="F6147">
        <v>3656</v>
      </c>
      <c r="G6147">
        <v>193</v>
      </c>
      <c r="H6147">
        <v>11551</v>
      </c>
      <c r="I6147" s="119" t="s">
        <v>19</v>
      </c>
      <c r="J6147" s="119" t="s">
        <v>24</v>
      </c>
      <c r="K6147" s="1">
        <v>46255.758941458334</v>
      </c>
      <c r="L6147">
        <v>57</v>
      </c>
      <c r="M6147">
        <v>9</v>
      </c>
      <c r="N6147">
        <v>1</v>
      </c>
      <c r="O6147">
        <v>3</v>
      </c>
      <c r="P6147" s="119" t="s">
        <v>20254</v>
      </c>
    </row>
    <row r="6148" spans="1:16" x14ac:dyDescent="0.25">
      <c r="A6148">
        <v>11842</v>
      </c>
      <c r="B6148" s="119" t="s">
        <v>3456</v>
      </c>
      <c r="C6148">
        <v>80</v>
      </c>
      <c r="E6148">
        <v>161</v>
      </c>
      <c r="F6148">
        <v>3370</v>
      </c>
      <c r="G6148">
        <v>190</v>
      </c>
      <c r="H6148">
        <v>9770</v>
      </c>
      <c r="I6148" s="119" t="s">
        <v>19</v>
      </c>
      <c r="J6148" s="119" t="s">
        <v>24</v>
      </c>
      <c r="K6148" s="1">
        <v>46255.758941458334</v>
      </c>
      <c r="L6148">
        <v>41</v>
      </c>
      <c r="M6148">
        <v>3</v>
      </c>
      <c r="N6148">
        <v>0</v>
      </c>
      <c r="O6148">
        <v>0</v>
      </c>
      <c r="P6148" s="119" t="s">
        <v>20254</v>
      </c>
    </row>
    <row r="6149" spans="1:16" x14ac:dyDescent="0.25">
      <c r="A6149">
        <v>11844</v>
      </c>
      <c r="B6149" s="119" t="s">
        <v>3457</v>
      </c>
      <c r="C6149">
        <v>80</v>
      </c>
      <c r="E6149">
        <v>225</v>
      </c>
      <c r="F6149">
        <v>31616</v>
      </c>
      <c r="G6149">
        <v>218</v>
      </c>
      <c r="H6149">
        <v>67016</v>
      </c>
      <c r="I6149" s="119" t="s">
        <v>19</v>
      </c>
      <c r="J6149" s="119" t="s">
        <v>24</v>
      </c>
      <c r="K6149" s="1">
        <v>46255.758941458334</v>
      </c>
      <c r="L6149">
        <v>42</v>
      </c>
      <c r="M6149">
        <v>58</v>
      </c>
      <c r="N6149">
        <v>12</v>
      </c>
      <c r="O6149">
        <v>19</v>
      </c>
      <c r="P6149" s="119" t="s">
        <v>20254</v>
      </c>
    </row>
    <row r="6150" spans="1:16" x14ac:dyDescent="0.25">
      <c r="A6150">
        <v>11845</v>
      </c>
      <c r="B6150" s="119" t="s">
        <v>3458</v>
      </c>
      <c r="C6150">
        <v>80</v>
      </c>
      <c r="E6150">
        <v>517</v>
      </c>
      <c r="F6150">
        <v>3259</v>
      </c>
      <c r="G6150">
        <v>87</v>
      </c>
      <c r="H6150">
        <v>12157</v>
      </c>
      <c r="I6150" s="119" t="s">
        <v>19</v>
      </c>
      <c r="J6150" s="119" t="s">
        <v>24</v>
      </c>
      <c r="K6150" s="1">
        <v>46255.758941458334</v>
      </c>
      <c r="L6150">
        <v>4</v>
      </c>
      <c r="M6150">
        <v>5</v>
      </c>
      <c r="N6150">
        <v>2</v>
      </c>
      <c r="O6150">
        <v>1</v>
      </c>
      <c r="P6150" s="119" t="s">
        <v>20254</v>
      </c>
    </row>
    <row r="6151" spans="1:16" x14ac:dyDescent="0.25">
      <c r="A6151">
        <v>11846</v>
      </c>
      <c r="B6151" s="119" t="s">
        <v>3459</v>
      </c>
      <c r="C6151">
        <v>80</v>
      </c>
      <c r="E6151">
        <v>902</v>
      </c>
      <c r="F6151">
        <v>4114</v>
      </c>
      <c r="G6151">
        <v>165</v>
      </c>
      <c r="H6151">
        <v>9997</v>
      </c>
      <c r="I6151" s="119" t="s">
        <v>19</v>
      </c>
      <c r="J6151" s="119" t="s">
        <v>24</v>
      </c>
      <c r="K6151" s="1">
        <v>46255.758941458334</v>
      </c>
      <c r="L6151">
        <v>8</v>
      </c>
      <c r="M6151">
        <v>7</v>
      </c>
      <c r="N6151">
        <v>1</v>
      </c>
      <c r="O6151">
        <v>2</v>
      </c>
      <c r="P6151" s="119" t="s">
        <v>20254</v>
      </c>
    </row>
    <row r="6152" spans="1:16" x14ac:dyDescent="0.25">
      <c r="A6152">
        <v>11847</v>
      </c>
      <c r="B6152" s="119" t="s">
        <v>3460</v>
      </c>
      <c r="C6152">
        <v>80</v>
      </c>
      <c r="E6152">
        <v>392</v>
      </c>
      <c r="F6152">
        <v>3715</v>
      </c>
      <c r="G6152">
        <v>188</v>
      </c>
      <c r="H6152">
        <v>11897</v>
      </c>
      <c r="I6152" s="119" t="s">
        <v>19</v>
      </c>
      <c r="J6152" s="119" t="s">
        <v>24</v>
      </c>
      <c r="K6152" s="1">
        <v>46255.758941458334</v>
      </c>
      <c r="L6152">
        <v>5</v>
      </c>
      <c r="M6152">
        <v>8</v>
      </c>
      <c r="N6152">
        <v>0</v>
      </c>
      <c r="O6152">
        <v>4</v>
      </c>
      <c r="P6152" s="119" t="s">
        <v>20254</v>
      </c>
    </row>
    <row r="6153" spans="1:16" x14ac:dyDescent="0.25">
      <c r="A6153">
        <v>11848</v>
      </c>
      <c r="B6153" s="119" t="s">
        <v>3461</v>
      </c>
      <c r="C6153">
        <v>55</v>
      </c>
      <c r="E6153">
        <v>615</v>
      </c>
      <c r="F6153">
        <v>130</v>
      </c>
      <c r="G6153">
        <v>260</v>
      </c>
      <c r="H6153">
        <v>899</v>
      </c>
      <c r="I6153" s="119" t="s">
        <v>19</v>
      </c>
      <c r="J6153" s="119" t="s">
        <v>22</v>
      </c>
      <c r="K6153" s="1">
        <v>46255.758941458334</v>
      </c>
      <c r="L6153">
        <v>4</v>
      </c>
      <c r="M6153">
        <v>5</v>
      </c>
      <c r="N6153">
        <v>1</v>
      </c>
      <c r="O6153">
        <v>1</v>
      </c>
      <c r="P6153" s="119" t="s">
        <v>20254</v>
      </c>
    </row>
    <row r="6154" spans="1:16" x14ac:dyDescent="0.25">
      <c r="A6154">
        <v>11849</v>
      </c>
      <c r="B6154" s="119" t="s">
        <v>3462</v>
      </c>
      <c r="C6154">
        <v>55</v>
      </c>
      <c r="E6154">
        <v>818</v>
      </c>
      <c r="F6154">
        <v>418</v>
      </c>
      <c r="G6154">
        <v>154</v>
      </c>
      <c r="H6154">
        <v>917</v>
      </c>
      <c r="I6154" s="119" t="s">
        <v>19</v>
      </c>
      <c r="J6154" s="119" t="s">
        <v>22</v>
      </c>
      <c r="K6154" s="1">
        <v>46255.758941458334</v>
      </c>
      <c r="L6154">
        <v>0</v>
      </c>
      <c r="M6154">
        <v>1</v>
      </c>
      <c r="N6154">
        <v>0</v>
      </c>
      <c r="O6154">
        <v>0</v>
      </c>
      <c r="P6154" s="119" t="s">
        <v>20254</v>
      </c>
    </row>
    <row r="6155" spans="1:16" x14ac:dyDescent="0.25">
      <c r="A6155">
        <v>11850</v>
      </c>
      <c r="B6155" s="119" t="s">
        <v>3463</v>
      </c>
      <c r="C6155">
        <v>55</v>
      </c>
      <c r="E6155">
        <v>719</v>
      </c>
      <c r="F6155">
        <v>179</v>
      </c>
      <c r="G6155">
        <v>112</v>
      </c>
      <c r="H6155">
        <v>878</v>
      </c>
      <c r="I6155" s="119" t="s">
        <v>19</v>
      </c>
      <c r="J6155" s="119" t="s">
        <v>22</v>
      </c>
      <c r="K6155" s="1">
        <v>46255.758941458334</v>
      </c>
      <c r="L6155">
        <v>7</v>
      </c>
      <c r="M6155">
        <v>7</v>
      </c>
      <c r="N6155">
        <v>2</v>
      </c>
      <c r="O6155">
        <v>3</v>
      </c>
      <c r="P6155" s="119" t="s">
        <v>20254</v>
      </c>
    </row>
    <row r="6156" spans="1:16" x14ac:dyDescent="0.25">
      <c r="A6156">
        <v>11851</v>
      </c>
      <c r="B6156" s="119" t="s">
        <v>3464</v>
      </c>
      <c r="C6156">
        <v>60</v>
      </c>
      <c r="E6156">
        <v>1732</v>
      </c>
      <c r="F6156">
        <v>100</v>
      </c>
      <c r="G6156">
        <v>146</v>
      </c>
      <c r="H6156">
        <v>998</v>
      </c>
      <c r="I6156" s="119" t="s">
        <v>19</v>
      </c>
      <c r="J6156" s="119" t="s">
        <v>22</v>
      </c>
      <c r="K6156" s="1">
        <v>46255.758941458334</v>
      </c>
      <c r="L6156">
        <v>254</v>
      </c>
      <c r="M6156">
        <v>1</v>
      </c>
      <c r="N6156">
        <v>250</v>
      </c>
      <c r="O6156">
        <v>0</v>
      </c>
      <c r="P6156" s="119" t="s">
        <v>20254</v>
      </c>
    </row>
    <row r="6157" spans="1:16" x14ac:dyDescent="0.25">
      <c r="A6157">
        <v>11852</v>
      </c>
      <c r="B6157" s="119" t="s">
        <v>3465</v>
      </c>
      <c r="C6157">
        <v>60</v>
      </c>
      <c r="E6157">
        <v>1615</v>
      </c>
      <c r="F6157">
        <v>189</v>
      </c>
      <c r="G6157">
        <v>333</v>
      </c>
      <c r="H6157">
        <v>9728</v>
      </c>
      <c r="I6157" s="119" t="s">
        <v>19</v>
      </c>
      <c r="J6157" s="119" t="s">
        <v>22</v>
      </c>
      <c r="K6157" s="1">
        <v>46255.758941458334</v>
      </c>
      <c r="L6157">
        <v>8</v>
      </c>
      <c r="M6157">
        <v>12</v>
      </c>
      <c r="N6157">
        <v>3</v>
      </c>
      <c r="O6157">
        <v>3</v>
      </c>
      <c r="P6157" s="119" t="s">
        <v>20254</v>
      </c>
    </row>
    <row r="6158" spans="1:16" x14ac:dyDescent="0.25">
      <c r="A6158">
        <v>11853</v>
      </c>
      <c r="B6158" s="119" t="s">
        <v>3466</v>
      </c>
      <c r="C6158">
        <v>60</v>
      </c>
      <c r="E6158">
        <v>2009</v>
      </c>
      <c r="F6158">
        <v>205</v>
      </c>
      <c r="G6158">
        <v>334</v>
      </c>
      <c r="H6158">
        <v>1002</v>
      </c>
      <c r="I6158" s="119" t="s">
        <v>19</v>
      </c>
      <c r="J6158" s="119" t="s">
        <v>22</v>
      </c>
      <c r="K6158" s="1">
        <v>46255.758941458334</v>
      </c>
      <c r="L6158">
        <v>6</v>
      </c>
      <c r="M6158">
        <v>1</v>
      </c>
      <c r="N6158">
        <v>0</v>
      </c>
      <c r="O6158">
        <v>0</v>
      </c>
      <c r="P6158" s="119" t="s">
        <v>20254</v>
      </c>
    </row>
    <row r="6159" spans="1:16" x14ac:dyDescent="0.25">
      <c r="A6159">
        <v>11855</v>
      </c>
      <c r="B6159" s="119" t="s">
        <v>3465</v>
      </c>
      <c r="C6159">
        <v>65</v>
      </c>
      <c r="E6159">
        <v>2873</v>
      </c>
      <c r="F6159">
        <v>164</v>
      </c>
      <c r="G6159">
        <v>388</v>
      </c>
      <c r="H6159">
        <v>1555</v>
      </c>
      <c r="I6159" s="119" t="s">
        <v>19</v>
      </c>
      <c r="J6159" s="119" t="s">
        <v>139</v>
      </c>
      <c r="K6159" s="1">
        <v>46255.758941458334</v>
      </c>
      <c r="L6159">
        <v>5</v>
      </c>
      <c r="M6159">
        <v>6</v>
      </c>
      <c r="N6159">
        <v>1</v>
      </c>
      <c r="O6159">
        <v>1</v>
      </c>
      <c r="P6159" s="119" t="s">
        <v>20254</v>
      </c>
    </row>
    <row r="6160" spans="1:16" x14ac:dyDescent="0.25">
      <c r="A6160">
        <v>11856</v>
      </c>
      <c r="B6160" s="119" t="s">
        <v>3466</v>
      </c>
      <c r="C6160">
        <v>65</v>
      </c>
      <c r="E6160">
        <v>1880</v>
      </c>
      <c r="F6160">
        <v>153</v>
      </c>
      <c r="G6160">
        <v>104</v>
      </c>
      <c r="H6160">
        <v>1005</v>
      </c>
      <c r="I6160" s="119" t="s">
        <v>19</v>
      </c>
      <c r="J6160" s="119" t="s">
        <v>139</v>
      </c>
      <c r="K6160" s="1">
        <v>46255.758941458334</v>
      </c>
      <c r="L6160">
        <v>1</v>
      </c>
      <c r="M6160">
        <v>1</v>
      </c>
      <c r="N6160">
        <v>0</v>
      </c>
      <c r="O6160">
        <v>0</v>
      </c>
      <c r="P6160" s="119" t="s">
        <v>20254</v>
      </c>
    </row>
    <row r="6161" spans="1:16" x14ac:dyDescent="0.25">
      <c r="A6161">
        <v>11857</v>
      </c>
      <c r="B6161" s="119" t="s">
        <v>3461</v>
      </c>
      <c r="C6161">
        <v>65</v>
      </c>
      <c r="E6161">
        <v>1662</v>
      </c>
      <c r="F6161">
        <v>294</v>
      </c>
      <c r="G6161">
        <v>379</v>
      </c>
      <c r="H6161">
        <v>800</v>
      </c>
      <c r="I6161" s="119" t="s">
        <v>19</v>
      </c>
      <c r="J6161" s="119" t="s">
        <v>139</v>
      </c>
      <c r="K6161" s="1">
        <v>46255.758941458334</v>
      </c>
      <c r="L6161">
        <v>2</v>
      </c>
      <c r="M6161">
        <v>1</v>
      </c>
      <c r="N6161">
        <v>1</v>
      </c>
      <c r="O6161">
        <v>0</v>
      </c>
      <c r="P6161" s="119" t="s">
        <v>20254</v>
      </c>
    </row>
    <row r="6162" spans="1:16" x14ac:dyDescent="0.25">
      <c r="A6162">
        <v>11858</v>
      </c>
      <c r="B6162" s="119" t="s">
        <v>3462</v>
      </c>
      <c r="C6162">
        <v>65</v>
      </c>
      <c r="E6162">
        <v>751</v>
      </c>
      <c r="F6162">
        <v>211</v>
      </c>
      <c r="G6162">
        <v>145</v>
      </c>
      <c r="H6162">
        <v>1703</v>
      </c>
      <c r="I6162" s="119" t="s">
        <v>19</v>
      </c>
      <c r="J6162" s="119" t="s">
        <v>139</v>
      </c>
      <c r="K6162" s="1">
        <v>46255.758941458334</v>
      </c>
      <c r="L6162">
        <v>3</v>
      </c>
      <c r="M6162">
        <v>2</v>
      </c>
      <c r="N6162">
        <v>1</v>
      </c>
      <c r="O6162">
        <v>1</v>
      </c>
      <c r="P6162" s="119" t="s">
        <v>20254</v>
      </c>
    </row>
    <row r="6163" spans="1:16" x14ac:dyDescent="0.25">
      <c r="A6163">
        <v>11859</v>
      </c>
      <c r="B6163" s="119" t="s">
        <v>3463</v>
      </c>
      <c r="C6163">
        <v>65</v>
      </c>
      <c r="E6163">
        <v>1313</v>
      </c>
      <c r="F6163">
        <v>177</v>
      </c>
      <c r="G6163">
        <v>205</v>
      </c>
      <c r="H6163">
        <v>900</v>
      </c>
      <c r="I6163" s="119" t="s">
        <v>19</v>
      </c>
      <c r="J6163" s="119" t="s">
        <v>139</v>
      </c>
      <c r="K6163" s="1">
        <v>46255.758941458334</v>
      </c>
      <c r="L6163">
        <v>2</v>
      </c>
      <c r="M6163">
        <v>0</v>
      </c>
      <c r="N6163">
        <v>1</v>
      </c>
      <c r="O6163">
        <v>0</v>
      </c>
      <c r="P6163" s="119" t="s">
        <v>20254</v>
      </c>
    </row>
    <row r="6164" spans="1:16" x14ac:dyDescent="0.25">
      <c r="A6164">
        <v>11860</v>
      </c>
      <c r="B6164" s="119" t="s">
        <v>3464</v>
      </c>
      <c r="C6164">
        <v>65</v>
      </c>
      <c r="E6164">
        <v>1798</v>
      </c>
      <c r="F6164">
        <v>208</v>
      </c>
      <c r="G6164">
        <v>114</v>
      </c>
      <c r="H6164">
        <v>996</v>
      </c>
      <c r="I6164" s="119" t="s">
        <v>19</v>
      </c>
      <c r="J6164" s="119" t="s">
        <v>139</v>
      </c>
      <c r="K6164" s="1">
        <v>46255.758941458334</v>
      </c>
      <c r="L6164">
        <v>2</v>
      </c>
      <c r="M6164">
        <v>1</v>
      </c>
      <c r="N6164">
        <v>0</v>
      </c>
      <c r="O6164">
        <v>0</v>
      </c>
      <c r="P6164" s="119" t="s">
        <v>20254</v>
      </c>
    </row>
    <row r="6165" spans="1:16" x14ac:dyDescent="0.25">
      <c r="A6165">
        <v>11862</v>
      </c>
      <c r="B6165" s="119" t="s">
        <v>3467</v>
      </c>
      <c r="C6165">
        <v>80</v>
      </c>
      <c r="E6165">
        <v>1154</v>
      </c>
      <c r="F6165">
        <v>265</v>
      </c>
      <c r="G6165">
        <v>260</v>
      </c>
      <c r="H6165">
        <v>1101</v>
      </c>
      <c r="I6165" s="119" t="s">
        <v>19</v>
      </c>
      <c r="J6165" s="119" t="s">
        <v>139</v>
      </c>
      <c r="K6165" s="1">
        <v>46255.758941458334</v>
      </c>
      <c r="L6165">
        <v>2</v>
      </c>
      <c r="M6165">
        <v>6</v>
      </c>
      <c r="N6165">
        <v>1</v>
      </c>
      <c r="O6165">
        <v>1</v>
      </c>
      <c r="P6165" s="119" t="s">
        <v>20254</v>
      </c>
    </row>
    <row r="6166" spans="1:16" x14ac:dyDescent="0.25">
      <c r="A6166">
        <v>11863</v>
      </c>
      <c r="B6166" s="119" t="s">
        <v>3468</v>
      </c>
      <c r="C6166">
        <v>80</v>
      </c>
      <c r="E6166">
        <v>1133</v>
      </c>
      <c r="F6166">
        <v>173</v>
      </c>
      <c r="G6166">
        <v>317</v>
      </c>
      <c r="H6166">
        <v>700</v>
      </c>
      <c r="I6166" s="119" t="s">
        <v>19</v>
      </c>
      <c r="J6166" s="119" t="s">
        <v>139</v>
      </c>
      <c r="K6166" s="1">
        <v>46255.758941458334</v>
      </c>
      <c r="L6166">
        <v>4</v>
      </c>
      <c r="M6166">
        <v>11</v>
      </c>
      <c r="N6166">
        <v>1</v>
      </c>
      <c r="O6166">
        <v>2</v>
      </c>
      <c r="P6166" s="119" t="s">
        <v>20254</v>
      </c>
    </row>
    <row r="6167" spans="1:16" x14ac:dyDescent="0.25">
      <c r="A6167">
        <v>11864</v>
      </c>
      <c r="B6167" s="119" t="s">
        <v>3469</v>
      </c>
      <c r="C6167">
        <v>80</v>
      </c>
      <c r="E6167">
        <v>661</v>
      </c>
      <c r="F6167">
        <v>245</v>
      </c>
      <c r="G6167">
        <v>194</v>
      </c>
      <c r="H6167">
        <v>713</v>
      </c>
      <c r="I6167" s="119" t="s">
        <v>19</v>
      </c>
      <c r="J6167" s="119" t="s">
        <v>139</v>
      </c>
      <c r="K6167" s="1">
        <v>46255.758941458334</v>
      </c>
      <c r="L6167">
        <v>0</v>
      </c>
      <c r="M6167">
        <v>1</v>
      </c>
      <c r="N6167">
        <v>0</v>
      </c>
      <c r="O6167">
        <v>0</v>
      </c>
      <c r="P6167" s="119" t="s">
        <v>20254</v>
      </c>
    </row>
    <row r="6168" spans="1:16" x14ac:dyDescent="0.25">
      <c r="A6168">
        <v>11865</v>
      </c>
      <c r="B6168" s="119" t="s">
        <v>3470</v>
      </c>
      <c r="C6168">
        <v>80</v>
      </c>
      <c r="E6168">
        <v>801</v>
      </c>
      <c r="F6168">
        <v>186</v>
      </c>
      <c r="G6168">
        <v>226</v>
      </c>
      <c r="H6168">
        <v>764</v>
      </c>
      <c r="I6168" s="119" t="s">
        <v>19</v>
      </c>
      <c r="J6168" s="119" t="s">
        <v>139</v>
      </c>
      <c r="K6168" s="1">
        <v>46255.758941458334</v>
      </c>
      <c r="L6168">
        <v>2</v>
      </c>
      <c r="M6168">
        <v>4</v>
      </c>
      <c r="N6168">
        <v>1</v>
      </c>
      <c r="O6168">
        <v>1</v>
      </c>
      <c r="P6168" s="119" t="s">
        <v>20254</v>
      </c>
    </row>
    <row r="6169" spans="1:16" x14ac:dyDescent="0.25">
      <c r="A6169">
        <v>11867</v>
      </c>
      <c r="B6169" s="119" t="s">
        <v>3471</v>
      </c>
      <c r="C6169">
        <v>75</v>
      </c>
      <c r="E6169">
        <v>611</v>
      </c>
      <c r="F6169">
        <v>304</v>
      </c>
      <c r="G6169">
        <v>87</v>
      </c>
      <c r="H6169">
        <v>940</v>
      </c>
      <c r="I6169" s="119" t="s">
        <v>19</v>
      </c>
      <c r="J6169" s="119" t="s">
        <v>22</v>
      </c>
      <c r="K6169" s="1">
        <v>46255.758941458334</v>
      </c>
      <c r="L6169">
        <v>1</v>
      </c>
      <c r="M6169">
        <v>2</v>
      </c>
      <c r="N6169">
        <v>0</v>
      </c>
      <c r="O6169">
        <v>0</v>
      </c>
      <c r="P6169" s="119" t="s">
        <v>20254</v>
      </c>
    </row>
    <row r="6170" spans="1:16" x14ac:dyDescent="0.25">
      <c r="A6170">
        <v>11868</v>
      </c>
      <c r="B6170" s="119" t="s">
        <v>3470</v>
      </c>
      <c r="C6170">
        <v>75</v>
      </c>
      <c r="E6170">
        <v>395</v>
      </c>
      <c r="F6170">
        <v>276</v>
      </c>
      <c r="G6170">
        <v>110</v>
      </c>
      <c r="H6170">
        <v>687</v>
      </c>
      <c r="I6170" s="119" t="s">
        <v>19</v>
      </c>
      <c r="J6170" s="119" t="s">
        <v>22</v>
      </c>
      <c r="K6170" s="1">
        <v>46255.758941458334</v>
      </c>
      <c r="L6170">
        <v>0</v>
      </c>
      <c r="M6170">
        <v>0</v>
      </c>
      <c r="N6170">
        <v>0</v>
      </c>
      <c r="O6170">
        <v>0</v>
      </c>
      <c r="P6170" s="119" t="s">
        <v>20254</v>
      </c>
    </row>
    <row r="6171" spans="1:16" x14ac:dyDescent="0.25">
      <c r="A6171">
        <v>11869</v>
      </c>
      <c r="B6171" s="119" t="s">
        <v>3469</v>
      </c>
      <c r="C6171">
        <v>70</v>
      </c>
      <c r="E6171">
        <v>611</v>
      </c>
      <c r="F6171">
        <v>181</v>
      </c>
      <c r="G6171">
        <v>224</v>
      </c>
      <c r="H6171">
        <v>1875</v>
      </c>
      <c r="I6171" s="119" t="s">
        <v>19</v>
      </c>
      <c r="J6171" s="119" t="s">
        <v>22</v>
      </c>
      <c r="K6171" s="1">
        <v>46255.758941458334</v>
      </c>
      <c r="L6171">
        <v>3</v>
      </c>
      <c r="M6171">
        <v>4</v>
      </c>
      <c r="N6171">
        <v>0</v>
      </c>
      <c r="O6171">
        <v>0</v>
      </c>
      <c r="P6171" s="119" t="s">
        <v>20254</v>
      </c>
    </row>
    <row r="6172" spans="1:16" x14ac:dyDescent="0.25">
      <c r="A6172">
        <v>11870</v>
      </c>
      <c r="B6172" s="119" t="s">
        <v>3467</v>
      </c>
      <c r="C6172">
        <v>70</v>
      </c>
      <c r="E6172">
        <v>721</v>
      </c>
      <c r="F6172">
        <v>253</v>
      </c>
      <c r="G6172">
        <v>357</v>
      </c>
      <c r="H6172">
        <v>1633</v>
      </c>
      <c r="I6172" s="119" t="s">
        <v>19</v>
      </c>
      <c r="J6172" s="119" t="s">
        <v>22</v>
      </c>
      <c r="K6172" s="1">
        <v>46255.758941458334</v>
      </c>
      <c r="L6172">
        <v>3</v>
      </c>
      <c r="M6172">
        <v>3</v>
      </c>
      <c r="N6172">
        <v>0</v>
      </c>
      <c r="O6172">
        <v>0</v>
      </c>
      <c r="P6172" s="119" t="s">
        <v>20254</v>
      </c>
    </row>
    <row r="6173" spans="1:16" x14ac:dyDescent="0.25">
      <c r="A6173">
        <v>11871</v>
      </c>
      <c r="B6173" s="119" t="s">
        <v>3468</v>
      </c>
      <c r="C6173">
        <v>70</v>
      </c>
      <c r="E6173">
        <v>470</v>
      </c>
      <c r="F6173">
        <v>206</v>
      </c>
      <c r="G6173">
        <v>157</v>
      </c>
      <c r="H6173">
        <v>782</v>
      </c>
      <c r="I6173" s="119" t="s">
        <v>19</v>
      </c>
      <c r="J6173" s="119" t="s">
        <v>22</v>
      </c>
      <c r="K6173" s="1">
        <v>46255.758941458334</v>
      </c>
      <c r="L6173">
        <v>0</v>
      </c>
      <c r="M6173">
        <v>1</v>
      </c>
      <c r="N6173">
        <v>0</v>
      </c>
      <c r="O6173">
        <v>0</v>
      </c>
      <c r="P6173" s="119" t="s">
        <v>20254</v>
      </c>
    </row>
    <row r="6174" spans="1:16" x14ac:dyDescent="0.25">
      <c r="A6174">
        <v>11872</v>
      </c>
      <c r="B6174" s="119" t="s">
        <v>3471</v>
      </c>
      <c r="C6174">
        <v>80</v>
      </c>
      <c r="E6174">
        <v>491</v>
      </c>
      <c r="F6174">
        <v>241</v>
      </c>
      <c r="G6174">
        <v>390</v>
      </c>
      <c r="H6174">
        <v>1950</v>
      </c>
      <c r="I6174" s="119" t="s">
        <v>19</v>
      </c>
      <c r="J6174" s="119" t="s">
        <v>139</v>
      </c>
      <c r="K6174" s="1">
        <v>46255.758941458334</v>
      </c>
      <c r="L6174">
        <v>4</v>
      </c>
      <c r="M6174">
        <v>6</v>
      </c>
      <c r="N6174">
        <v>1</v>
      </c>
      <c r="O6174">
        <v>2</v>
      </c>
      <c r="P6174" s="119" t="s">
        <v>20254</v>
      </c>
    </row>
    <row r="6175" spans="1:16" x14ac:dyDescent="0.25">
      <c r="A6175">
        <v>11873</v>
      </c>
      <c r="B6175" s="119" t="s">
        <v>3472</v>
      </c>
      <c r="C6175">
        <v>75</v>
      </c>
      <c r="E6175">
        <v>461</v>
      </c>
      <c r="F6175">
        <v>169</v>
      </c>
      <c r="G6175">
        <v>603</v>
      </c>
      <c r="H6175">
        <v>699</v>
      </c>
      <c r="I6175" s="119" t="s">
        <v>19</v>
      </c>
      <c r="J6175" s="119" t="s">
        <v>22</v>
      </c>
      <c r="K6175" s="1">
        <v>46255.758941458334</v>
      </c>
      <c r="L6175">
        <v>8</v>
      </c>
      <c r="M6175">
        <v>17</v>
      </c>
      <c r="N6175">
        <v>2</v>
      </c>
      <c r="O6175">
        <v>0</v>
      </c>
      <c r="P6175" s="119" t="s">
        <v>20254</v>
      </c>
    </row>
    <row r="6176" spans="1:16" x14ac:dyDescent="0.25">
      <c r="A6176">
        <v>11875</v>
      </c>
      <c r="B6176" s="119" t="s">
        <v>3472</v>
      </c>
      <c r="C6176">
        <v>80</v>
      </c>
      <c r="E6176">
        <v>1197</v>
      </c>
      <c r="F6176">
        <v>191</v>
      </c>
      <c r="G6176">
        <v>157</v>
      </c>
      <c r="H6176">
        <v>698</v>
      </c>
      <c r="I6176" s="119" t="s">
        <v>19</v>
      </c>
      <c r="J6176" s="119" t="s">
        <v>139</v>
      </c>
      <c r="K6176" s="1">
        <v>46255.758941458334</v>
      </c>
      <c r="L6176">
        <v>4</v>
      </c>
      <c r="M6176">
        <v>2</v>
      </c>
      <c r="N6176">
        <v>1</v>
      </c>
      <c r="O6176">
        <v>1</v>
      </c>
      <c r="P6176" s="119" t="s">
        <v>20254</v>
      </c>
    </row>
    <row r="6177" spans="1:16" x14ac:dyDescent="0.25">
      <c r="A6177">
        <v>11876</v>
      </c>
      <c r="B6177" s="119" t="s">
        <v>3473</v>
      </c>
      <c r="C6177">
        <v>80</v>
      </c>
      <c r="E6177">
        <v>174</v>
      </c>
      <c r="F6177">
        <v>4136</v>
      </c>
      <c r="G6177">
        <v>219</v>
      </c>
      <c r="H6177">
        <v>8793</v>
      </c>
      <c r="I6177" s="119" t="s">
        <v>19</v>
      </c>
      <c r="J6177" s="119" t="s">
        <v>222</v>
      </c>
      <c r="K6177" s="1">
        <v>46255.758941458334</v>
      </c>
      <c r="L6177">
        <v>1</v>
      </c>
      <c r="M6177">
        <v>26</v>
      </c>
      <c r="N6177">
        <v>0</v>
      </c>
      <c r="O6177">
        <v>0</v>
      </c>
      <c r="P6177" s="119" t="s">
        <v>20254</v>
      </c>
    </row>
    <row r="6178" spans="1:16" x14ac:dyDescent="0.25">
      <c r="A6178">
        <v>11877</v>
      </c>
      <c r="B6178" s="119" t="s">
        <v>3474</v>
      </c>
      <c r="C6178">
        <v>80</v>
      </c>
      <c r="E6178">
        <v>628</v>
      </c>
      <c r="F6178">
        <v>1680</v>
      </c>
      <c r="G6178">
        <v>294</v>
      </c>
      <c r="H6178">
        <v>7370</v>
      </c>
      <c r="I6178" s="119" t="s">
        <v>19</v>
      </c>
      <c r="J6178" s="119" t="s">
        <v>222</v>
      </c>
      <c r="K6178" s="1">
        <v>46255.758941458334</v>
      </c>
      <c r="L6178">
        <v>361</v>
      </c>
      <c r="M6178">
        <v>5</v>
      </c>
      <c r="N6178">
        <v>80</v>
      </c>
      <c r="O6178">
        <v>3</v>
      </c>
      <c r="P6178" s="119" t="s">
        <v>20254</v>
      </c>
    </row>
    <row r="6179" spans="1:16" x14ac:dyDescent="0.25">
      <c r="A6179">
        <v>11879</v>
      </c>
      <c r="B6179" s="119" t="s">
        <v>3475</v>
      </c>
      <c r="C6179">
        <v>80</v>
      </c>
      <c r="E6179">
        <v>351</v>
      </c>
      <c r="F6179">
        <v>4080</v>
      </c>
      <c r="G6179">
        <v>213</v>
      </c>
      <c r="H6179">
        <v>14549</v>
      </c>
      <c r="I6179" s="119" t="s">
        <v>19</v>
      </c>
      <c r="J6179" s="119" t="s">
        <v>222</v>
      </c>
      <c r="K6179" s="1">
        <v>46255.758941458334</v>
      </c>
      <c r="L6179">
        <v>35</v>
      </c>
      <c r="M6179">
        <v>17</v>
      </c>
      <c r="N6179">
        <v>0</v>
      </c>
      <c r="O6179">
        <v>3</v>
      </c>
      <c r="P6179" s="119" t="s">
        <v>20254</v>
      </c>
    </row>
    <row r="6180" spans="1:16" x14ac:dyDescent="0.25">
      <c r="A6180">
        <v>11880</v>
      </c>
      <c r="B6180" s="119" t="s">
        <v>3476</v>
      </c>
      <c r="C6180">
        <v>80</v>
      </c>
      <c r="E6180">
        <v>367</v>
      </c>
      <c r="F6180">
        <v>3278</v>
      </c>
      <c r="G6180">
        <v>434</v>
      </c>
      <c r="H6180">
        <v>7474</v>
      </c>
      <c r="I6180" s="119" t="s">
        <v>19</v>
      </c>
      <c r="J6180" s="119" t="s">
        <v>222</v>
      </c>
      <c r="K6180" s="1">
        <v>46255.758941458334</v>
      </c>
      <c r="L6180">
        <v>0</v>
      </c>
      <c r="M6180">
        <v>0</v>
      </c>
      <c r="N6180">
        <v>0</v>
      </c>
      <c r="O6180">
        <v>0</v>
      </c>
      <c r="P6180" s="119" t="s">
        <v>20254</v>
      </c>
    </row>
    <row r="6181" spans="1:16" x14ac:dyDescent="0.25">
      <c r="A6181">
        <v>11881</v>
      </c>
      <c r="B6181" s="119" t="s">
        <v>3477</v>
      </c>
      <c r="C6181">
        <v>80</v>
      </c>
      <c r="E6181">
        <v>335</v>
      </c>
      <c r="F6181">
        <v>3411</v>
      </c>
      <c r="G6181">
        <v>167</v>
      </c>
      <c r="H6181">
        <v>7499</v>
      </c>
      <c r="I6181" s="119" t="s">
        <v>19</v>
      </c>
      <c r="J6181" s="119" t="s">
        <v>222</v>
      </c>
      <c r="K6181" s="1">
        <v>46255.758941458334</v>
      </c>
      <c r="L6181">
        <v>0</v>
      </c>
      <c r="M6181">
        <v>7</v>
      </c>
      <c r="N6181">
        <v>0</v>
      </c>
      <c r="O6181">
        <v>0</v>
      </c>
      <c r="P6181" s="119" t="s">
        <v>20254</v>
      </c>
    </row>
    <row r="6182" spans="1:16" x14ac:dyDescent="0.25">
      <c r="A6182">
        <v>11882</v>
      </c>
      <c r="B6182" s="119" t="s">
        <v>3478</v>
      </c>
      <c r="C6182">
        <v>80</v>
      </c>
      <c r="E6182">
        <v>744</v>
      </c>
      <c r="F6182">
        <v>1540</v>
      </c>
      <c r="G6182">
        <v>88</v>
      </c>
      <c r="H6182">
        <v>7457</v>
      </c>
      <c r="I6182" s="119" t="s">
        <v>19</v>
      </c>
      <c r="J6182" s="119" t="s">
        <v>222</v>
      </c>
      <c r="K6182" s="1">
        <v>46255.758941458334</v>
      </c>
      <c r="L6182">
        <v>232</v>
      </c>
      <c r="M6182">
        <v>6</v>
      </c>
      <c r="N6182">
        <v>51</v>
      </c>
      <c r="O6182">
        <v>2</v>
      </c>
      <c r="P6182" s="119" t="s">
        <v>20254</v>
      </c>
    </row>
    <row r="6183" spans="1:16" x14ac:dyDescent="0.25">
      <c r="A6183">
        <v>11883</v>
      </c>
      <c r="B6183" s="119" t="s">
        <v>3479</v>
      </c>
      <c r="C6183">
        <v>80</v>
      </c>
      <c r="E6183">
        <v>270</v>
      </c>
      <c r="F6183">
        <v>7822</v>
      </c>
      <c r="G6183">
        <v>85</v>
      </c>
      <c r="H6183">
        <v>26467</v>
      </c>
      <c r="I6183" s="119" t="s">
        <v>19</v>
      </c>
      <c r="J6183" s="119" t="s">
        <v>24</v>
      </c>
      <c r="K6183" s="1">
        <v>46255.758941458334</v>
      </c>
      <c r="L6183">
        <v>15</v>
      </c>
      <c r="M6183">
        <v>11</v>
      </c>
      <c r="N6183">
        <v>4</v>
      </c>
      <c r="O6183">
        <v>4</v>
      </c>
      <c r="P6183" s="119" t="s">
        <v>20254</v>
      </c>
    </row>
    <row r="6184" spans="1:16" x14ac:dyDescent="0.25">
      <c r="A6184">
        <v>11884</v>
      </c>
      <c r="B6184" s="119" t="s">
        <v>3480</v>
      </c>
      <c r="C6184">
        <v>80</v>
      </c>
      <c r="E6184">
        <v>267</v>
      </c>
      <c r="F6184">
        <v>5114</v>
      </c>
      <c r="G6184">
        <v>51</v>
      </c>
      <c r="H6184">
        <v>10799</v>
      </c>
      <c r="I6184" s="119" t="s">
        <v>19</v>
      </c>
      <c r="J6184" s="119" t="s">
        <v>24</v>
      </c>
      <c r="K6184" s="1">
        <v>46255.758941458334</v>
      </c>
      <c r="L6184">
        <v>3</v>
      </c>
      <c r="M6184">
        <v>7</v>
      </c>
      <c r="N6184">
        <v>1</v>
      </c>
      <c r="O6184">
        <v>0</v>
      </c>
      <c r="P6184" s="119" t="s">
        <v>20254</v>
      </c>
    </row>
    <row r="6185" spans="1:16" x14ac:dyDescent="0.25">
      <c r="A6185">
        <v>11886</v>
      </c>
      <c r="B6185" s="119" t="s">
        <v>3481</v>
      </c>
      <c r="C6185">
        <v>80</v>
      </c>
      <c r="E6185">
        <v>210</v>
      </c>
      <c r="F6185">
        <v>38548</v>
      </c>
      <c r="G6185">
        <v>288</v>
      </c>
      <c r="H6185">
        <v>64074</v>
      </c>
      <c r="I6185" s="119" t="s">
        <v>19</v>
      </c>
      <c r="J6185" s="119" t="s">
        <v>24</v>
      </c>
      <c r="K6185" s="1">
        <v>46255.758941458334</v>
      </c>
      <c r="L6185">
        <v>34</v>
      </c>
      <c r="M6185">
        <v>61</v>
      </c>
      <c r="N6185">
        <v>22</v>
      </c>
      <c r="O6185">
        <v>17</v>
      </c>
      <c r="P6185" s="119" t="s">
        <v>20254</v>
      </c>
    </row>
    <row r="6186" spans="1:16" x14ac:dyDescent="0.25">
      <c r="A6186">
        <v>11887</v>
      </c>
      <c r="B6186" s="119" t="s">
        <v>3482</v>
      </c>
      <c r="C6186">
        <v>80</v>
      </c>
      <c r="E6186">
        <v>328</v>
      </c>
      <c r="F6186">
        <v>4192</v>
      </c>
      <c r="G6186">
        <v>91</v>
      </c>
      <c r="H6186">
        <v>10689</v>
      </c>
      <c r="I6186" s="119" t="s">
        <v>19</v>
      </c>
      <c r="J6186" s="119" t="s">
        <v>24</v>
      </c>
      <c r="K6186" s="1">
        <v>46255.758941458334</v>
      </c>
      <c r="L6186">
        <v>6</v>
      </c>
      <c r="M6186">
        <v>9</v>
      </c>
      <c r="N6186">
        <v>1</v>
      </c>
      <c r="O6186">
        <v>3</v>
      </c>
      <c r="P6186" s="119" t="s">
        <v>20254</v>
      </c>
    </row>
    <row r="6187" spans="1:16" x14ac:dyDescent="0.25">
      <c r="A6187">
        <v>11888</v>
      </c>
      <c r="B6187" s="119" t="s">
        <v>3483</v>
      </c>
      <c r="C6187">
        <v>80</v>
      </c>
      <c r="E6187">
        <v>716</v>
      </c>
      <c r="F6187">
        <v>3617</v>
      </c>
      <c r="G6187">
        <v>145</v>
      </c>
      <c r="H6187">
        <v>12099</v>
      </c>
      <c r="I6187" s="119" t="s">
        <v>19</v>
      </c>
      <c r="J6187" s="119" t="s">
        <v>24</v>
      </c>
      <c r="K6187" s="1">
        <v>46255.758941458334</v>
      </c>
      <c r="L6187">
        <v>9</v>
      </c>
      <c r="M6187">
        <v>9</v>
      </c>
      <c r="N6187">
        <v>1</v>
      </c>
      <c r="O6187">
        <v>2</v>
      </c>
      <c r="P6187" s="119" t="s">
        <v>20254</v>
      </c>
    </row>
    <row r="6188" spans="1:16" x14ac:dyDescent="0.25">
      <c r="A6188">
        <v>11889</v>
      </c>
      <c r="B6188" s="119" t="s">
        <v>3484</v>
      </c>
      <c r="C6188">
        <v>80</v>
      </c>
      <c r="E6188">
        <v>1533</v>
      </c>
      <c r="F6188">
        <v>3371</v>
      </c>
      <c r="G6188">
        <v>88</v>
      </c>
      <c r="H6188">
        <v>54999</v>
      </c>
      <c r="I6188" s="119" t="s">
        <v>19</v>
      </c>
      <c r="J6188" s="119" t="s">
        <v>24</v>
      </c>
      <c r="K6188" s="1">
        <v>46255.758941458334</v>
      </c>
      <c r="L6188">
        <v>115</v>
      </c>
      <c r="M6188">
        <v>4</v>
      </c>
      <c r="N6188">
        <v>100</v>
      </c>
      <c r="O6188">
        <v>2</v>
      </c>
      <c r="P6188" s="119" t="s">
        <v>20254</v>
      </c>
    </row>
    <row r="6189" spans="1:16" x14ac:dyDescent="0.25">
      <c r="A6189">
        <v>11890</v>
      </c>
      <c r="B6189" s="119" t="s">
        <v>3485</v>
      </c>
      <c r="C6189">
        <v>55</v>
      </c>
      <c r="E6189">
        <v>480</v>
      </c>
      <c r="F6189">
        <v>93</v>
      </c>
      <c r="G6189">
        <v>305</v>
      </c>
      <c r="H6189">
        <v>556</v>
      </c>
      <c r="I6189" s="119" t="s">
        <v>19</v>
      </c>
      <c r="J6189" s="119" t="s">
        <v>22</v>
      </c>
      <c r="K6189" s="1">
        <v>46255.758941458334</v>
      </c>
      <c r="L6189">
        <v>6</v>
      </c>
      <c r="M6189">
        <v>2</v>
      </c>
      <c r="N6189">
        <v>3</v>
      </c>
      <c r="O6189">
        <v>0</v>
      </c>
      <c r="P6189" s="119" t="s">
        <v>20254</v>
      </c>
    </row>
    <row r="6190" spans="1:16" x14ac:dyDescent="0.25">
      <c r="A6190">
        <v>11891</v>
      </c>
      <c r="B6190" s="119" t="s">
        <v>3486</v>
      </c>
      <c r="C6190">
        <v>55</v>
      </c>
      <c r="E6190">
        <v>357</v>
      </c>
      <c r="F6190">
        <v>107</v>
      </c>
      <c r="G6190">
        <v>579</v>
      </c>
      <c r="H6190">
        <v>906</v>
      </c>
      <c r="I6190" s="119" t="s">
        <v>19</v>
      </c>
      <c r="J6190" s="119" t="s">
        <v>22</v>
      </c>
      <c r="K6190" s="1">
        <v>46255.758941458334</v>
      </c>
      <c r="L6190">
        <v>7</v>
      </c>
      <c r="M6190">
        <v>3</v>
      </c>
      <c r="N6190">
        <v>2</v>
      </c>
      <c r="O6190">
        <v>0</v>
      </c>
      <c r="P6190" s="119" t="s">
        <v>20254</v>
      </c>
    </row>
    <row r="6191" spans="1:16" x14ac:dyDescent="0.25">
      <c r="A6191">
        <v>11892</v>
      </c>
      <c r="B6191" s="119" t="s">
        <v>3487</v>
      </c>
      <c r="C6191">
        <v>55</v>
      </c>
      <c r="E6191">
        <v>423</v>
      </c>
      <c r="F6191">
        <v>104</v>
      </c>
      <c r="G6191">
        <v>170</v>
      </c>
      <c r="H6191">
        <v>396</v>
      </c>
      <c r="I6191" s="119" t="s">
        <v>19</v>
      </c>
      <c r="J6191" s="119" t="s">
        <v>22</v>
      </c>
      <c r="K6191" s="1">
        <v>46255.758941458334</v>
      </c>
      <c r="L6191">
        <v>10</v>
      </c>
      <c r="M6191">
        <v>5</v>
      </c>
      <c r="N6191">
        <v>4</v>
      </c>
      <c r="O6191">
        <v>0</v>
      </c>
      <c r="P6191" s="119" t="s">
        <v>20254</v>
      </c>
    </row>
    <row r="6192" spans="1:16" x14ac:dyDescent="0.25">
      <c r="A6192">
        <v>11893</v>
      </c>
      <c r="B6192" s="119" t="s">
        <v>3488</v>
      </c>
      <c r="C6192">
        <v>60</v>
      </c>
      <c r="E6192">
        <v>832</v>
      </c>
      <c r="F6192">
        <v>207</v>
      </c>
      <c r="G6192">
        <v>202</v>
      </c>
      <c r="H6192">
        <v>312</v>
      </c>
      <c r="I6192" s="119" t="s">
        <v>19</v>
      </c>
      <c r="J6192" s="119" t="s">
        <v>22</v>
      </c>
      <c r="K6192" s="1">
        <v>46255.758941458334</v>
      </c>
      <c r="L6192">
        <v>9</v>
      </c>
      <c r="M6192">
        <v>0</v>
      </c>
      <c r="N6192">
        <v>2</v>
      </c>
      <c r="O6192">
        <v>0</v>
      </c>
      <c r="P6192" s="119" t="s">
        <v>20254</v>
      </c>
    </row>
    <row r="6193" spans="1:16" x14ac:dyDescent="0.25">
      <c r="A6193">
        <v>11894</v>
      </c>
      <c r="B6193" s="119" t="s">
        <v>3489</v>
      </c>
      <c r="C6193">
        <v>60</v>
      </c>
      <c r="E6193">
        <v>3322</v>
      </c>
      <c r="F6193">
        <v>189</v>
      </c>
      <c r="G6193">
        <v>294</v>
      </c>
      <c r="H6193">
        <v>297</v>
      </c>
      <c r="I6193" s="119" t="s">
        <v>19</v>
      </c>
      <c r="J6193" s="119" t="s">
        <v>22</v>
      </c>
      <c r="K6193" s="1">
        <v>46255.758941458334</v>
      </c>
      <c r="L6193">
        <v>9</v>
      </c>
      <c r="M6193">
        <v>21</v>
      </c>
      <c r="N6193">
        <v>0</v>
      </c>
      <c r="O6193">
        <v>0</v>
      </c>
      <c r="P6193" s="119" t="s">
        <v>20254</v>
      </c>
    </row>
    <row r="6194" spans="1:16" x14ac:dyDescent="0.25">
      <c r="A6194">
        <v>11895</v>
      </c>
      <c r="B6194" s="119" t="s">
        <v>3490</v>
      </c>
      <c r="C6194">
        <v>60</v>
      </c>
      <c r="E6194">
        <v>1840</v>
      </c>
      <c r="F6194">
        <v>124</v>
      </c>
      <c r="G6194">
        <v>179</v>
      </c>
      <c r="H6194">
        <v>387</v>
      </c>
      <c r="I6194" s="119" t="s">
        <v>19</v>
      </c>
      <c r="J6194" s="119" t="s">
        <v>22</v>
      </c>
      <c r="K6194" s="1">
        <v>46255.758941458334</v>
      </c>
      <c r="L6194">
        <v>508</v>
      </c>
      <c r="M6194">
        <v>4</v>
      </c>
      <c r="N6194">
        <v>254</v>
      </c>
      <c r="O6194">
        <v>0</v>
      </c>
      <c r="P6194" s="119" t="s">
        <v>20254</v>
      </c>
    </row>
    <row r="6195" spans="1:16" x14ac:dyDescent="0.25">
      <c r="A6195">
        <v>11897</v>
      </c>
      <c r="B6195" s="119" t="s">
        <v>3489</v>
      </c>
      <c r="C6195">
        <v>65</v>
      </c>
      <c r="E6195">
        <v>765</v>
      </c>
      <c r="F6195">
        <v>193</v>
      </c>
      <c r="G6195">
        <v>176</v>
      </c>
      <c r="H6195">
        <v>2992</v>
      </c>
      <c r="I6195" s="119" t="s">
        <v>19</v>
      </c>
      <c r="J6195" s="119" t="s">
        <v>139</v>
      </c>
      <c r="K6195" s="1">
        <v>46255.758941458334</v>
      </c>
      <c r="L6195">
        <v>7</v>
      </c>
      <c r="M6195">
        <v>5</v>
      </c>
      <c r="N6195">
        <v>3</v>
      </c>
      <c r="O6195">
        <v>1</v>
      </c>
      <c r="P6195" s="119" t="s">
        <v>20254</v>
      </c>
    </row>
    <row r="6196" spans="1:16" x14ac:dyDescent="0.25">
      <c r="A6196">
        <v>11898</v>
      </c>
      <c r="B6196" s="119" t="s">
        <v>3490</v>
      </c>
      <c r="C6196">
        <v>65</v>
      </c>
      <c r="E6196">
        <v>1639</v>
      </c>
      <c r="F6196">
        <v>142</v>
      </c>
      <c r="G6196">
        <v>125</v>
      </c>
      <c r="H6196">
        <v>464</v>
      </c>
      <c r="I6196" s="119" t="s">
        <v>19</v>
      </c>
      <c r="J6196" s="119" t="s">
        <v>139</v>
      </c>
      <c r="K6196" s="1">
        <v>46255.758941458334</v>
      </c>
      <c r="L6196">
        <v>3</v>
      </c>
      <c r="M6196">
        <v>1</v>
      </c>
      <c r="N6196">
        <v>1</v>
      </c>
      <c r="O6196">
        <v>0</v>
      </c>
      <c r="P6196" s="119" t="s">
        <v>20254</v>
      </c>
    </row>
    <row r="6197" spans="1:16" x14ac:dyDescent="0.25">
      <c r="A6197">
        <v>11899</v>
      </c>
      <c r="B6197" s="119" t="s">
        <v>3485</v>
      </c>
      <c r="C6197">
        <v>65</v>
      </c>
      <c r="E6197">
        <v>577</v>
      </c>
      <c r="F6197">
        <v>201</v>
      </c>
      <c r="G6197">
        <v>177</v>
      </c>
      <c r="H6197">
        <v>985</v>
      </c>
      <c r="I6197" s="119" t="s">
        <v>19</v>
      </c>
      <c r="J6197" s="119" t="s">
        <v>139</v>
      </c>
      <c r="K6197" s="1">
        <v>46255.758941458334</v>
      </c>
      <c r="L6197">
        <v>1</v>
      </c>
      <c r="M6197">
        <v>5</v>
      </c>
      <c r="N6197">
        <v>0</v>
      </c>
      <c r="O6197">
        <v>2</v>
      </c>
      <c r="P6197" s="119" t="s">
        <v>20254</v>
      </c>
    </row>
    <row r="6198" spans="1:16" x14ac:dyDescent="0.25">
      <c r="A6198">
        <v>11900</v>
      </c>
      <c r="B6198" s="119" t="s">
        <v>3486</v>
      </c>
      <c r="C6198">
        <v>65</v>
      </c>
      <c r="E6198">
        <v>734</v>
      </c>
      <c r="F6198">
        <v>238</v>
      </c>
      <c r="G6198">
        <v>201</v>
      </c>
      <c r="H6198">
        <v>1135</v>
      </c>
      <c r="I6198" s="119" t="s">
        <v>19</v>
      </c>
      <c r="J6198" s="119" t="s">
        <v>139</v>
      </c>
      <c r="K6198" s="1">
        <v>46255.758941458334</v>
      </c>
      <c r="L6198">
        <v>3</v>
      </c>
      <c r="M6198">
        <v>1</v>
      </c>
      <c r="N6198">
        <v>0</v>
      </c>
      <c r="O6198">
        <v>0</v>
      </c>
      <c r="P6198" s="119" t="s">
        <v>20254</v>
      </c>
    </row>
    <row r="6199" spans="1:16" x14ac:dyDescent="0.25">
      <c r="A6199">
        <v>11901</v>
      </c>
      <c r="B6199" s="119" t="s">
        <v>3487</v>
      </c>
      <c r="C6199">
        <v>65</v>
      </c>
      <c r="E6199">
        <v>647</v>
      </c>
      <c r="F6199">
        <v>186</v>
      </c>
      <c r="G6199">
        <v>65</v>
      </c>
      <c r="H6199">
        <v>698</v>
      </c>
      <c r="I6199" s="119" t="s">
        <v>19</v>
      </c>
      <c r="J6199" s="119" t="s">
        <v>139</v>
      </c>
      <c r="K6199" s="1">
        <v>46255.758941458334</v>
      </c>
      <c r="L6199">
        <v>6</v>
      </c>
      <c r="M6199">
        <v>4</v>
      </c>
      <c r="N6199">
        <v>3</v>
      </c>
      <c r="O6199">
        <v>1</v>
      </c>
      <c r="P6199" s="119" t="s">
        <v>20254</v>
      </c>
    </row>
    <row r="6200" spans="1:16" x14ac:dyDescent="0.25">
      <c r="A6200">
        <v>11902</v>
      </c>
      <c r="B6200" s="119" t="s">
        <v>3488</v>
      </c>
      <c r="C6200">
        <v>65</v>
      </c>
      <c r="E6200">
        <v>1942</v>
      </c>
      <c r="F6200">
        <v>179</v>
      </c>
      <c r="G6200">
        <v>219</v>
      </c>
      <c r="H6200">
        <v>400</v>
      </c>
      <c r="I6200" s="119" t="s">
        <v>19</v>
      </c>
      <c r="J6200" s="119" t="s">
        <v>139</v>
      </c>
      <c r="K6200" s="1">
        <v>46255.758941458334</v>
      </c>
      <c r="L6200">
        <v>6</v>
      </c>
      <c r="M6200">
        <v>2</v>
      </c>
      <c r="N6200">
        <v>1</v>
      </c>
      <c r="O6200">
        <v>1</v>
      </c>
      <c r="P6200" s="119" t="s">
        <v>20254</v>
      </c>
    </row>
    <row r="6201" spans="1:16" x14ac:dyDescent="0.25">
      <c r="A6201">
        <v>11904</v>
      </c>
      <c r="B6201" s="119" t="s">
        <v>3491</v>
      </c>
      <c r="C6201">
        <v>80</v>
      </c>
      <c r="E6201">
        <v>786</v>
      </c>
      <c r="F6201">
        <v>260</v>
      </c>
      <c r="G6201">
        <v>142</v>
      </c>
      <c r="H6201">
        <v>639</v>
      </c>
      <c r="I6201" s="119" t="s">
        <v>19</v>
      </c>
      <c r="J6201" s="119" t="s">
        <v>139</v>
      </c>
      <c r="K6201" s="1">
        <v>46255.758941458334</v>
      </c>
      <c r="L6201">
        <v>0</v>
      </c>
      <c r="M6201">
        <v>4</v>
      </c>
      <c r="N6201">
        <v>0</v>
      </c>
      <c r="O6201">
        <v>1</v>
      </c>
      <c r="P6201" s="119" t="s">
        <v>20254</v>
      </c>
    </row>
    <row r="6202" spans="1:16" x14ac:dyDescent="0.25">
      <c r="A6202">
        <v>11905</v>
      </c>
      <c r="B6202" s="119" t="s">
        <v>3492</v>
      </c>
      <c r="C6202">
        <v>80</v>
      </c>
      <c r="E6202">
        <v>1017</v>
      </c>
      <c r="F6202">
        <v>151</v>
      </c>
      <c r="G6202">
        <v>119</v>
      </c>
      <c r="H6202">
        <v>542</v>
      </c>
      <c r="I6202" s="119" t="s">
        <v>19</v>
      </c>
      <c r="J6202" s="119" t="s">
        <v>139</v>
      </c>
      <c r="K6202" s="1">
        <v>46255.758941458334</v>
      </c>
      <c r="L6202">
        <v>2</v>
      </c>
      <c r="M6202">
        <v>5</v>
      </c>
      <c r="N6202">
        <v>0</v>
      </c>
      <c r="O6202">
        <v>2</v>
      </c>
      <c r="P6202" s="119" t="s">
        <v>20254</v>
      </c>
    </row>
    <row r="6203" spans="1:16" x14ac:dyDescent="0.25">
      <c r="A6203">
        <v>11906</v>
      </c>
      <c r="B6203" s="119" t="s">
        <v>3493</v>
      </c>
      <c r="C6203">
        <v>80</v>
      </c>
      <c r="E6203">
        <v>896</v>
      </c>
      <c r="F6203">
        <v>220</v>
      </c>
      <c r="G6203">
        <v>155</v>
      </c>
      <c r="H6203">
        <v>710</v>
      </c>
      <c r="I6203" s="119" t="s">
        <v>19</v>
      </c>
      <c r="J6203" s="119" t="s">
        <v>139</v>
      </c>
      <c r="K6203" s="1">
        <v>46255.758941458334</v>
      </c>
      <c r="L6203">
        <v>4</v>
      </c>
      <c r="M6203">
        <v>5</v>
      </c>
      <c r="N6203">
        <v>0</v>
      </c>
      <c r="O6203">
        <v>0</v>
      </c>
      <c r="P6203" s="119" t="s">
        <v>20254</v>
      </c>
    </row>
    <row r="6204" spans="1:16" x14ac:dyDescent="0.25">
      <c r="A6204">
        <v>11907</v>
      </c>
      <c r="B6204" s="119" t="s">
        <v>3494</v>
      </c>
      <c r="C6204">
        <v>80</v>
      </c>
      <c r="E6204">
        <v>965</v>
      </c>
      <c r="F6204">
        <v>211</v>
      </c>
      <c r="G6204">
        <v>121</v>
      </c>
      <c r="H6204">
        <v>594</v>
      </c>
      <c r="I6204" s="119" t="s">
        <v>19</v>
      </c>
      <c r="J6204" s="119" t="s">
        <v>139</v>
      </c>
      <c r="K6204" s="1">
        <v>46255.758941458334</v>
      </c>
      <c r="L6204">
        <v>1</v>
      </c>
      <c r="M6204">
        <v>3</v>
      </c>
      <c r="N6204">
        <v>0</v>
      </c>
      <c r="O6204">
        <v>0</v>
      </c>
      <c r="P6204" s="119" t="s">
        <v>20254</v>
      </c>
    </row>
    <row r="6205" spans="1:16" x14ac:dyDescent="0.25">
      <c r="A6205">
        <v>11909</v>
      </c>
      <c r="B6205" s="119" t="s">
        <v>3495</v>
      </c>
      <c r="C6205">
        <v>75</v>
      </c>
      <c r="E6205">
        <v>452</v>
      </c>
      <c r="F6205">
        <v>300</v>
      </c>
      <c r="G6205">
        <v>430</v>
      </c>
      <c r="H6205">
        <v>880</v>
      </c>
      <c r="I6205" s="119" t="s">
        <v>19</v>
      </c>
      <c r="J6205" s="119" t="s">
        <v>22</v>
      </c>
      <c r="K6205" s="1">
        <v>46255.758941458334</v>
      </c>
      <c r="L6205">
        <v>17</v>
      </c>
      <c r="M6205">
        <v>7</v>
      </c>
      <c r="N6205">
        <v>5</v>
      </c>
      <c r="O6205">
        <v>2</v>
      </c>
      <c r="P6205" s="119" t="s">
        <v>20254</v>
      </c>
    </row>
    <row r="6206" spans="1:16" x14ac:dyDescent="0.25">
      <c r="A6206">
        <v>11910</v>
      </c>
      <c r="B6206" s="119" t="s">
        <v>3494</v>
      </c>
      <c r="C6206">
        <v>75</v>
      </c>
      <c r="E6206">
        <v>484</v>
      </c>
      <c r="F6206">
        <v>161</v>
      </c>
      <c r="G6206">
        <v>114</v>
      </c>
      <c r="H6206">
        <v>456</v>
      </c>
      <c r="I6206" s="119" t="s">
        <v>19</v>
      </c>
      <c r="J6206" s="119" t="s">
        <v>22</v>
      </c>
      <c r="K6206" s="1">
        <v>46255.758941458334</v>
      </c>
      <c r="L6206">
        <v>0</v>
      </c>
      <c r="M6206">
        <v>3</v>
      </c>
      <c r="N6206">
        <v>0</v>
      </c>
      <c r="O6206">
        <v>1</v>
      </c>
      <c r="P6206" s="119" t="s">
        <v>20254</v>
      </c>
    </row>
    <row r="6207" spans="1:16" x14ac:dyDescent="0.25">
      <c r="A6207">
        <v>11911</v>
      </c>
      <c r="B6207" s="119" t="s">
        <v>3493</v>
      </c>
      <c r="C6207">
        <v>70</v>
      </c>
      <c r="E6207">
        <v>412</v>
      </c>
      <c r="F6207">
        <v>132</v>
      </c>
      <c r="G6207">
        <v>465</v>
      </c>
      <c r="H6207">
        <v>925</v>
      </c>
      <c r="I6207" s="119" t="s">
        <v>19</v>
      </c>
      <c r="J6207" s="119" t="s">
        <v>22</v>
      </c>
      <c r="K6207" s="1">
        <v>46255.758941458334</v>
      </c>
      <c r="L6207">
        <v>2</v>
      </c>
      <c r="M6207">
        <v>6</v>
      </c>
      <c r="N6207">
        <v>0</v>
      </c>
      <c r="O6207">
        <v>1</v>
      </c>
      <c r="P6207" s="119" t="s">
        <v>20254</v>
      </c>
    </row>
    <row r="6208" spans="1:16" x14ac:dyDescent="0.25">
      <c r="A6208">
        <v>11912</v>
      </c>
      <c r="B6208" s="119" t="s">
        <v>3491</v>
      </c>
      <c r="C6208">
        <v>70</v>
      </c>
      <c r="E6208">
        <v>320</v>
      </c>
      <c r="F6208">
        <v>200</v>
      </c>
      <c r="G6208">
        <v>134</v>
      </c>
      <c r="H6208">
        <v>774</v>
      </c>
      <c r="I6208" s="119" t="s">
        <v>19</v>
      </c>
      <c r="J6208" s="119" t="s">
        <v>22</v>
      </c>
      <c r="K6208" s="1">
        <v>46255.758941458334</v>
      </c>
      <c r="L6208">
        <v>0</v>
      </c>
      <c r="M6208">
        <v>2</v>
      </c>
      <c r="N6208">
        <v>0</v>
      </c>
      <c r="O6208">
        <v>0</v>
      </c>
      <c r="P6208" s="119" t="s">
        <v>20254</v>
      </c>
    </row>
    <row r="6209" spans="1:16" x14ac:dyDescent="0.25">
      <c r="A6209">
        <v>11913</v>
      </c>
      <c r="B6209" s="119" t="s">
        <v>3492</v>
      </c>
      <c r="C6209">
        <v>70</v>
      </c>
      <c r="E6209">
        <v>595</v>
      </c>
      <c r="F6209">
        <v>186</v>
      </c>
      <c r="G6209">
        <v>695</v>
      </c>
      <c r="H6209">
        <v>499</v>
      </c>
      <c r="I6209" s="119" t="s">
        <v>19</v>
      </c>
      <c r="J6209" s="119" t="s">
        <v>22</v>
      </c>
      <c r="K6209" s="1">
        <v>46255.758941458334</v>
      </c>
      <c r="L6209">
        <v>3</v>
      </c>
      <c r="M6209">
        <v>5</v>
      </c>
      <c r="N6209">
        <v>1</v>
      </c>
      <c r="O6209">
        <v>1</v>
      </c>
      <c r="P6209" s="119" t="s">
        <v>20254</v>
      </c>
    </row>
    <row r="6210" spans="1:16" x14ac:dyDescent="0.25">
      <c r="A6210">
        <v>11914</v>
      </c>
      <c r="B6210" s="119" t="s">
        <v>3495</v>
      </c>
      <c r="C6210">
        <v>80</v>
      </c>
      <c r="E6210">
        <v>517</v>
      </c>
      <c r="F6210">
        <v>227</v>
      </c>
      <c r="G6210">
        <v>244</v>
      </c>
      <c r="H6210">
        <v>2074</v>
      </c>
      <c r="I6210" s="119" t="s">
        <v>19</v>
      </c>
      <c r="J6210" s="119" t="s">
        <v>139</v>
      </c>
      <c r="K6210" s="1">
        <v>46255.758941458334</v>
      </c>
      <c r="L6210">
        <v>11</v>
      </c>
      <c r="M6210">
        <v>7</v>
      </c>
      <c r="N6210">
        <v>5</v>
      </c>
      <c r="O6210">
        <v>0</v>
      </c>
      <c r="P6210" s="119" t="s">
        <v>20254</v>
      </c>
    </row>
    <row r="6211" spans="1:16" x14ac:dyDescent="0.25">
      <c r="A6211">
        <v>11915</v>
      </c>
      <c r="B6211" s="119" t="s">
        <v>3496</v>
      </c>
      <c r="C6211">
        <v>75</v>
      </c>
      <c r="E6211">
        <v>575</v>
      </c>
      <c r="F6211">
        <v>160</v>
      </c>
      <c r="G6211">
        <v>117</v>
      </c>
      <c r="H6211">
        <v>442</v>
      </c>
      <c r="I6211" s="119" t="s">
        <v>19</v>
      </c>
      <c r="J6211" s="119" t="s">
        <v>22</v>
      </c>
      <c r="K6211" s="1">
        <v>46255.758941458334</v>
      </c>
      <c r="L6211">
        <v>0</v>
      </c>
      <c r="M6211">
        <v>4</v>
      </c>
      <c r="N6211">
        <v>0</v>
      </c>
      <c r="O6211">
        <v>1</v>
      </c>
      <c r="P6211" s="119" t="s">
        <v>20254</v>
      </c>
    </row>
    <row r="6212" spans="1:16" x14ac:dyDescent="0.25">
      <c r="A6212">
        <v>11917</v>
      </c>
      <c r="B6212" s="119" t="s">
        <v>3496</v>
      </c>
      <c r="C6212">
        <v>80</v>
      </c>
      <c r="E6212">
        <v>964</v>
      </c>
      <c r="F6212">
        <v>345</v>
      </c>
      <c r="G6212">
        <v>197</v>
      </c>
      <c r="H6212">
        <v>1535</v>
      </c>
      <c r="I6212" s="119" t="s">
        <v>19</v>
      </c>
      <c r="J6212" s="119" t="s">
        <v>139</v>
      </c>
      <c r="K6212" s="1">
        <v>46255.758941458334</v>
      </c>
      <c r="L6212">
        <v>0</v>
      </c>
      <c r="M6212">
        <v>1</v>
      </c>
      <c r="N6212">
        <v>0</v>
      </c>
      <c r="O6212">
        <v>0</v>
      </c>
      <c r="P6212" s="119" t="s">
        <v>20254</v>
      </c>
    </row>
    <row r="6213" spans="1:16" x14ac:dyDescent="0.25">
      <c r="A6213">
        <v>11918</v>
      </c>
      <c r="B6213" s="119" t="s">
        <v>3497</v>
      </c>
      <c r="C6213">
        <v>80</v>
      </c>
      <c r="E6213">
        <v>728</v>
      </c>
      <c r="F6213">
        <v>1411</v>
      </c>
      <c r="G6213">
        <v>234</v>
      </c>
      <c r="H6213">
        <v>6384</v>
      </c>
      <c r="I6213" s="119" t="s">
        <v>19</v>
      </c>
      <c r="J6213" s="119" t="s">
        <v>222</v>
      </c>
      <c r="K6213" s="1">
        <v>46255.758941458334</v>
      </c>
      <c r="L6213">
        <v>510</v>
      </c>
      <c r="M6213">
        <v>0</v>
      </c>
      <c r="N6213">
        <v>182</v>
      </c>
      <c r="O6213">
        <v>0</v>
      </c>
      <c r="P6213" s="119" t="s">
        <v>20254</v>
      </c>
    </row>
    <row r="6214" spans="1:16" x14ac:dyDescent="0.25">
      <c r="A6214">
        <v>11919</v>
      </c>
      <c r="B6214" s="119" t="s">
        <v>3498</v>
      </c>
      <c r="C6214">
        <v>80</v>
      </c>
      <c r="E6214">
        <v>487</v>
      </c>
      <c r="F6214">
        <v>1312</v>
      </c>
      <c r="G6214">
        <v>269</v>
      </c>
      <c r="H6214">
        <v>6290</v>
      </c>
      <c r="I6214" s="119" t="s">
        <v>19</v>
      </c>
      <c r="J6214" s="119" t="s">
        <v>222</v>
      </c>
      <c r="K6214" s="1">
        <v>46255.758941458334</v>
      </c>
      <c r="L6214">
        <v>282</v>
      </c>
      <c r="M6214">
        <v>3</v>
      </c>
      <c r="N6214">
        <v>0</v>
      </c>
      <c r="O6214">
        <v>2</v>
      </c>
      <c r="P6214" s="119" t="s">
        <v>20254</v>
      </c>
    </row>
    <row r="6215" spans="1:16" x14ac:dyDescent="0.25">
      <c r="A6215">
        <v>11921</v>
      </c>
      <c r="B6215" s="119" t="s">
        <v>3499</v>
      </c>
      <c r="C6215">
        <v>80</v>
      </c>
      <c r="E6215">
        <v>457</v>
      </c>
      <c r="F6215">
        <v>3213</v>
      </c>
      <c r="G6215">
        <v>351</v>
      </c>
      <c r="H6215">
        <v>9439</v>
      </c>
      <c r="I6215" s="119" t="s">
        <v>19</v>
      </c>
      <c r="J6215" s="119" t="s">
        <v>222</v>
      </c>
      <c r="K6215" s="1">
        <v>46255.758941458334</v>
      </c>
      <c r="L6215">
        <v>5</v>
      </c>
      <c r="M6215">
        <v>31</v>
      </c>
      <c r="N6215">
        <v>1</v>
      </c>
      <c r="O6215">
        <v>0</v>
      </c>
      <c r="P6215" s="119" t="s">
        <v>20254</v>
      </c>
    </row>
    <row r="6216" spans="1:16" x14ac:dyDescent="0.25">
      <c r="A6216">
        <v>11922</v>
      </c>
      <c r="B6216" s="119" t="s">
        <v>3500</v>
      </c>
      <c r="C6216">
        <v>80</v>
      </c>
      <c r="E6216">
        <v>969</v>
      </c>
      <c r="F6216">
        <v>2300</v>
      </c>
      <c r="G6216">
        <v>185</v>
      </c>
      <c r="H6216">
        <v>6300</v>
      </c>
      <c r="I6216" s="119" t="s">
        <v>19</v>
      </c>
      <c r="J6216" s="119" t="s">
        <v>222</v>
      </c>
      <c r="K6216" s="1">
        <v>46255.758941458334</v>
      </c>
      <c r="L6216">
        <v>2</v>
      </c>
      <c r="M6216">
        <v>1</v>
      </c>
      <c r="N6216">
        <v>0</v>
      </c>
      <c r="O6216">
        <v>0</v>
      </c>
      <c r="P6216" s="119" t="s">
        <v>20254</v>
      </c>
    </row>
    <row r="6217" spans="1:16" x14ac:dyDescent="0.25">
      <c r="A6217">
        <v>11923</v>
      </c>
      <c r="B6217" s="119" t="s">
        <v>3501</v>
      </c>
      <c r="C6217">
        <v>80</v>
      </c>
      <c r="E6217">
        <v>1052</v>
      </c>
      <c r="F6217">
        <v>1487</v>
      </c>
      <c r="G6217">
        <v>240</v>
      </c>
      <c r="H6217">
        <v>6299</v>
      </c>
      <c r="I6217" s="119" t="s">
        <v>19</v>
      </c>
      <c r="J6217" s="119" t="s">
        <v>222</v>
      </c>
      <c r="K6217" s="1">
        <v>46255.758941458334</v>
      </c>
      <c r="L6217">
        <v>549</v>
      </c>
      <c r="M6217">
        <v>2</v>
      </c>
      <c r="N6217">
        <v>332</v>
      </c>
      <c r="O6217">
        <v>1</v>
      </c>
      <c r="P6217" s="119" t="s">
        <v>20254</v>
      </c>
    </row>
    <row r="6218" spans="1:16" x14ac:dyDescent="0.25">
      <c r="A6218">
        <v>11924</v>
      </c>
      <c r="B6218" s="119" t="s">
        <v>3502</v>
      </c>
      <c r="C6218">
        <v>80</v>
      </c>
      <c r="E6218">
        <v>510</v>
      </c>
      <c r="F6218">
        <v>1715</v>
      </c>
      <c r="G6218">
        <v>301</v>
      </c>
      <c r="H6218">
        <v>6292</v>
      </c>
      <c r="I6218" s="119" t="s">
        <v>19</v>
      </c>
      <c r="J6218" s="119" t="s">
        <v>222</v>
      </c>
      <c r="K6218" s="1">
        <v>46255.758941458334</v>
      </c>
      <c r="L6218">
        <v>126</v>
      </c>
      <c r="M6218">
        <v>9</v>
      </c>
      <c r="N6218">
        <v>1</v>
      </c>
      <c r="O6218">
        <v>1</v>
      </c>
      <c r="P6218" s="119" t="s">
        <v>20254</v>
      </c>
    </row>
    <row r="6219" spans="1:16" x14ac:dyDescent="0.25">
      <c r="A6219">
        <v>11925</v>
      </c>
      <c r="B6219" s="119" t="s">
        <v>3503</v>
      </c>
      <c r="C6219">
        <v>80</v>
      </c>
      <c r="E6219">
        <v>563</v>
      </c>
      <c r="F6219">
        <v>8910</v>
      </c>
      <c r="G6219">
        <v>68</v>
      </c>
      <c r="H6219">
        <v>34507</v>
      </c>
      <c r="I6219" s="119" t="s">
        <v>19</v>
      </c>
      <c r="J6219" s="119" t="s">
        <v>24</v>
      </c>
      <c r="K6219" s="1">
        <v>46255.758941458334</v>
      </c>
      <c r="L6219">
        <v>13</v>
      </c>
      <c r="M6219">
        <v>10</v>
      </c>
      <c r="N6219">
        <v>5</v>
      </c>
      <c r="O6219">
        <v>3</v>
      </c>
      <c r="P6219" s="119" t="s">
        <v>20254</v>
      </c>
    </row>
    <row r="6220" spans="1:16" x14ac:dyDescent="0.25">
      <c r="A6220">
        <v>11926</v>
      </c>
      <c r="B6220" s="119" t="s">
        <v>3504</v>
      </c>
      <c r="C6220">
        <v>80</v>
      </c>
      <c r="E6220">
        <v>988</v>
      </c>
      <c r="F6220">
        <v>3397</v>
      </c>
      <c r="G6220">
        <v>471</v>
      </c>
      <c r="H6220">
        <v>9898</v>
      </c>
      <c r="I6220" s="119" t="s">
        <v>19</v>
      </c>
      <c r="J6220" s="119" t="s">
        <v>24</v>
      </c>
      <c r="K6220" s="1">
        <v>46255.758941458334</v>
      </c>
      <c r="L6220">
        <v>2</v>
      </c>
      <c r="M6220">
        <v>6</v>
      </c>
      <c r="N6220">
        <v>0</v>
      </c>
      <c r="O6220">
        <v>1</v>
      </c>
      <c r="P6220" s="119" t="s">
        <v>20254</v>
      </c>
    </row>
    <row r="6221" spans="1:16" x14ac:dyDescent="0.25">
      <c r="A6221">
        <v>11928</v>
      </c>
      <c r="B6221" s="119" t="s">
        <v>3505</v>
      </c>
      <c r="C6221">
        <v>80</v>
      </c>
      <c r="E6221">
        <v>238</v>
      </c>
      <c r="F6221">
        <v>34157</v>
      </c>
      <c r="G6221">
        <v>289</v>
      </c>
      <c r="H6221">
        <v>59237</v>
      </c>
      <c r="I6221" s="119" t="s">
        <v>19</v>
      </c>
      <c r="J6221" s="119" t="s">
        <v>24</v>
      </c>
      <c r="K6221" s="1">
        <v>46255.758941458334</v>
      </c>
      <c r="L6221">
        <v>20</v>
      </c>
      <c r="M6221">
        <v>55</v>
      </c>
      <c r="N6221">
        <v>8</v>
      </c>
      <c r="O6221">
        <v>17</v>
      </c>
      <c r="P6221" s="119" t="s">
        <v>20254</v>
      </c>
    </row>
    <row r="6222" spans="1:16" x14ac:dyDescent="0.25">
      <c r="A6222">
        <v>11929</v>
      </c>
      <c r="B6222" s="119" t="s">
        <v>3506</v>
      </c>
      <c r="C6222">
        <v>80</v>
      </c>
      <c r="E6222">
        <v>282</v>
      </c>
      <c r="F6222">
        <v>4394</v>
      </c>
      <c r="G6222">
        <v>151</v>
      </c>
      <c r="H6222">
        <v>16300</v>
      </c>
      <c r="I6222" s="119" t="s">
        <v>19</v>
      </c>
      <c r="J6222" s="119" t="s">
        <v>24</v>
      </c>
      <c r="K6222" s="1">
        <v>46255.758941458334</v>
      </c>
      <c r="L6222">
        <v>10</v>
      </c>
      <c r="M6222">
        <v>11</v>
      </c>
      <c r="N6222">
        <v>2</v>
      </c>
      <c r="O6222">
        <v>1</v>
      </c>
      <c r="P6222" s="119" t="s">
        <v>20254</v>
      </c>
    </row>
    <row r="6223" spans="1:16" x14ac:dyDescent="0.25">
      <c r="A6223">
        <v>11930</v>
      </c>
      <c r="B6223" s="119" t="s">
        <v>3507</v>
      </c>
      <c r="C6223">
        <v>80</v>
      </c>
      <c r="E6223">
        <v>1195</v>
      </c>
      <c r="F6223">
        <v>4231</v>
      </c>
      <c r="G6223">
        <v>131</v>
      </c>
      <c r="H6223">
        <v>9997</v>
      </c>
      <c r="I6223" s="119" t="s">
        <v>19</v>
      </c>
      <c r="J6223" s="119" t="s">
        <v>24</v>
      </c>
      <c r="K6223" s="1">
        <v>46255.758941458334</v>
      </c>
      <c r="L6223">
        <v>5</v>
      </c>
      <c r="M6223">
        <v>7</v>
      </c>
      <c r="N6223">
        <v>1</v>
      </c>
      <c r="O6223">
        <v>2</v>
      </c>
      <c r="P6223" s="119" t="s">
        <v>20254</v>
      </c>
    </row>
    <row r="6224" spans="1:16" x14ac:dyDescent="0.25">
      <c r="A6224">
        <v>11931</v>
      </c>
      <c r="B6224" s="119" t="s">
        <v>3508</v>
      </c>
      <c r="C6224">
        <v>80</v>
      </c>
      <c r="E6224">
        <v>1018</v>
      </c>
      <c r="F6224">
        <v>6034</v>
      </c>
      <c r="G6224">
        <v>78</v>
      </c>
      <c r="H6224">
        <v>50891</v>
      </c>
      <c r="I6224" s="119" t="s">
        <v>19</v>
      </c>
      <c r="J6224" s="119" t="s">
        <v>24</v>
      </c>
      <c r="K6224" s="1">
        <v>46255.758941458334</v>
      </c>
      <c r="L6224">
        <v>4</v>
      </c>
      <c r="M6224">
        <v>4</v>
      </c>
      <c r="N6224">
        <v>0</v>
      </c>
      <c r="O6224">
        <v>3</v>
      </c>
      <c r="P6224" s="119" t="s">
        <v>20254</v>
      </c>
    </row>
    <row r="6225" spans="1:16" x14ac:dyDescent="0.25">
      <c r="A6225">
        <v>11932</v>
      </c>
      <c r="B6225" s="119" t="s">
        <v>3509</v>
      </c>
      <c r="C6225">
        <v>55</v>
      </c>
      <c r="E6225">
        <v>3123</v>
      </c>
      <c r="F6225">
        <v>147</v>
      </c>
      <c r="G6225">
        <v>563</v>
      </c>
      <c r="H6225">
        <v>397</v>
      </c>
      <c r="I6225" s="119" t="s">
        <v>19</v>
      </c>
      <c r="J6225" s="119" t="s">
        <v>22</v>
      </c>
      <c r="K6225" s="1">
        <v>46255.758941458334</v>
      </c>
      <c r="L6225">
        <v>263</v>
      </c>
      <c r="M6225">
        <v>2</v>
      </c>
      <c r="N6225">
        <v>255</v>
      </c>
      <c r="O6225">
        <v>0</v>
      </c>
      <c r="P6225" s="119" t="s">
        <v>20254</v>
      </c>
    </row>
    <row r="6226" spans="1:16" x14ac:dyDescent="0.25">
      <c r="A6226">
        <v>11933</v>
      </c>
      <c r="B6226" s="119" t="s">
        <v>3510</v>
      </c>
      <c r="C6226">
        <v>55</v>
      </c>
      <c r="E6226">
        <v>1099</v>
      </c>
      <c r="F6226">
        <v>101</v>
      </c>
      <c r="G6226">
        <v>370</v>
      </c>
      <c r="H6226">
        <v>390</v>
      </c>
      <c r="I6226" s="119" t="s">
        <v>19</v>
      </c>
      <c r="J6226" s="119" t="s">
        <v>22</v>
      </c>
      <c r="K6226" s="1">
        <v>46255.758941458334</v>
      </c>
      <c r="L6226">
        <v>0</v>
      </c>
      <c r="M6226">
        <v>1</v>
      </c>
      <c r="N6226">
        <v>0</v>
      </c>
      <c r="O6226">
        <v>0</v>
      </c>
      <c r="P6226" s="119" t="s">
        <v>20254</v>
      </c>
    </row>
    <row r="6227" spans="1:16" x14ac:dyDescent="0.25">
      <c r="A6227">
        <v>11934</v>
      </c>
      <c r="B6227" s="119" t="s">
        <v>3511</v>
      </c>
      <c r="C6227">
        <v>55</v>
      </c>
      <c r="E6227">
        <v>511</v>
      </c>
      <c r="F6227">
        <v>303</v>
      </c>
      <c r="G6227">
        <v>170</v>
      </c>
      <c r="H6227">
        <v>391</v>
      </c>
      <c r="I6227" s="119" t="s">
        <v>19</v>
      </c>
      <c r="J6227" s="119" t="s">
        <v>22</v>
      </c>
      <c r="K6227" s="1">
        <v>46255.758941458334</v>
      </c>
      <c r="L6227">
        <v>49</v>
      </c>
      <c r="M6227">
        <v>1</v>
      </c>
      <c r="N6227">
        <v>3</v>
      </c>
      <c r="O6227">
        <v>0</v>
      </c>
      <c r="P6227" s="119" t="s">
        <v>20254</v>
      </c>
    </row>
    <row r="6228" spans="1:16" x14ac:dyDescent="0.25">
      <c r="A6228">
        <v>11935</v>
      </c>
      <c r="B6228" s="119" t="s">
        <v>3512</v>
      </c>
      <c r="C6228">
        <v>60</v>
      </c>
      <c r="E6228">
        <v>2137</v>
      </c>
      <c r="F6228">
        <v>220</v>
      </c>
      <c r="G6228">
        <v>591</v>
      </c>
      <c r="H6228">
        <v>297</v>
      </c>
      <c r="I6228" s="119" t="s">
        <v>19</v>
      </c>
      <c r="J6228" s="119" t="s">
        <v>22</v>
      </c>
      <c r="K6228" s="1">
        <v>46255.758941458334</v>
      </c>
      <c r="L6228">
        <v>232</v>
      </c>
      <c r="M6228">
        <v>8</v>
      </c>
      <c r="N6228">
        <v>31</v>
      </c>
      <c r="O6228">
        <v>2</v>
      </c>
      <c r="P6228" s="119" t="s">
        <v>20254</v>
      </c>
    </row>
    <row r="6229" spans="1:16" x14ac:dyDescent="0.25">
      <c r="A6229">
        <v>11936</v>
      </c>
      <c r="B6229" s="119" t="s">
        <v>3513</v>
      </c>
      <c r="C6229">
        <v>60</v>
      </c>
      <c r="E6229">
        <v>3975</v>
      </c>
      <c r="F6229">
        <v>119</v>
      </c>
      <c r="G6229">
        <v>481</v>
      </c>
      <c r="H6229">
        <v>314</v>
      </c>
      <c r="I6229" s="119" t="s">
        <v>19</v>
      </c>
      <c r="J6229" s="119" t="s">
        <v>22</v>
      </c>
      <c r="K6229" s="1">
        <v>46255.758941458334</v>
      </c>
      <c r="L6229">
        <v>272</v>
      </c>
      <c r="M6229">
        <v>40</v>
      </c>
      <c r="N6229">
        <v>252</v>
      </c>
      <c r="O6229">
        <v>0</v>
      </c>
      <c r="P6229" s="119" t="s">
        <v>20254</v>
      </c>
    </row>
    <row r="6230" spans="1:16" x14ac:dyDescent="0.25">
      <c r="A6230">
        <v>11937</v>
      </c>
      <c r="B6230" s="119" t="s">
        <v>3514</v>
      </c>
      <c r="C6230">
        <v>60</v>
      </c>
      <c r="E6230">
        <v>4263</v>
      </c>
      <c r="F6230">
        <v>288</v>
      </c>
      <c r="G6230">
        <v>480</v>
      </c>
      <c r="H6230">
        <v>439</v>
      </c>
      <c r="I6230" s="119" t="s">
        <v>19</v>
      </c>
      <c r="J6230" s="119" t="s">
        <v>22</v>
      </c>
      <c r="K6230" s="1">
        <v>46255.758941458334</v>
      </c>
      <c r="L6230">
        <v>156</v>
      </c>
      <c r="M6230">
        <v>7</v>
      </c>
      <c r="N6230">
        <v>10</v>
      </c>
      <c r="O6230">
        <v>0</v>
      </c>
      <c r="P6230" s="119" t="s">
        <v>20254</v>
      </c>
    </row>
    <row r="6231" spans="1:16" x14ac:dyDescent="0.25">
      <c r="A6231">
        <v>11939</v>
      </c>
      <c r="B6231" s="119" t="s">
        <v>3513</v>
      </c>
      <c r="C6231">
        <v>65</v>
      </c>
      <c r="E6231">
        <v>2726</v>
      </c>
      <c r="F6231">
        <v>134</v>
      </c>
      <c r="G6231">
        <v>411</v>
      </c>
      <c r="H6231">
        <v>332</v>
      </c>
      <c r="I6231" s="119" t="s">
        <v>19</v>
      </c>
      <c r="J6231" s="119" t="s">
        <v>139</v>
      </c>
      <c r="K6231" s="1">
        <v>46255.758941458334</v>
      </c>
      <c r="L6231">
        <v>0</v>
      </c>
      <c r="M6231">
        <v>22</v>
      </c>
      <c r="N6231">
        <v>0</v>
      </c>
      <c r="O6231">
        <v>1</v>
      </c>
      <c r="P6231" s="119" t="s">
        <v>20254</v>
      </c>
    </row>
    <row r="6232" spans="1:16" x14ac:dyDescent="0.25">
      <c r="A6232">
        <v>11940</v>
      </c>
      <c r="B6232" s="119" t="s">
        <v>3514</v>
      </c>
      <c r="C6232">
        <v>65</v>
      </c>
      <c r="E6232">
        <v>2443</v>
      </c>
      <c r="F6232">
        <v>111</v>
      </c>
      <c r="G6232">
        <v>572</v>
      </c>
      <c r="H6232">
        <v>397</v>
      </c>
      <c r="I6232" s="119" t="s">
        <v>19</v>
      </c>
      <c r="J6232" s="119" t="s">
        <v>139</v>
      </c>
      <c r="K6232" s="1">
        <v>46255.758941458334</v>
      </c>
      <c r="L6232">
        <v>29</v>
      </c>
      <c r="M6232">
        <v>0</v>
      </c>
      <c r="N6232">
        <v>3</v>
      </c>
      <c r="O6232">
        <v>0</v>
      </c>
      <c r="P6232" s="119" t="s">
        <v>20254</v>
      </c>
    </row>
    <row r="6233" spans="1:16" x14ac:dyDescent="0.25">
      <c r="A6233">
        <v>11941</v>
      </c>
      <c r="B6233" s="119" t="s">
        <v>3509</v>
      </c>
      <c r="C6233">
        <v>65</v>
      </c>
      <c r="E6233">
        <v>4162</v>
      </c>
      <c r="F6233">
        <v>125</v>
      </c>
      <c r="G6233">
        <v>518</v>
      </c>
      <c r="H6233">
        <v>544</v>
      </c>
      <c r="I6233" s="119" t="s">
        <v>19</v>
      </c>
      <c r="J6233" s="119" t="s">
        <v>139</v>
      </c>
      <c r="K6233" s="1">
        <v>46255.758941458334</v>
      </c>
      <c r="L6233">
        <v>5</v>
      </c>
      <c r="M6233">
        <v>0</v>
      </c>
      <c r="N6233">
        <v>1</v>
      </c>
      <c r="O6233">
        <v>0</v>
      </c>
      <c r="P6233" s="119" t="s">
        <v>20254</v>
      </c>
    </row>
    <row r="6234" spans="1:16" x14ac:dyDescent="0.25">
      <c r="A6234">
        <v>11942</v>
      </c>
      <c r="B6234" s="119" t="s">
        <v>3510</v>
      </c>
      <c r="C6234">
        <v>65</v>
      </c>
      <c r="E6234">
        <v>1994</v>
      </c>
      <c r="F6234">
        <v>214</v>
      </c>
      <c r="G6234">
        <v>305</v>
      </c>
      <c r="H6234">
        <v>400</v>
      </c>
      <c r="I6234" s="119" t="s">
        <v>19</v>
      </c>
      <c r="J6234" s="119" t="s">
        <v>139</v>
      </c>
      <c r="K6234" s="1">
        <v>46255.758941458334</v>
      </c>
      <c r="L6234">
        <v>2</v>
      </c>
      <c r="M6234">
        <v>0</v>
      </c>
      <c r="N6234">
        <v>0</v>
      </c>
      <c r="O6234">
        <v>0</v>
      </c>
      <c r="P6234" s="119" t="s">
        <v>20254</v>
      </c>
    </row>
    <row r="6235" spans="1:16" x14ac:dyDescent="0.25">
      <c r="A6235">
        <v>11943</v>
      </c>
      <c r="B6235" s="119" t="s">
        <v>3511</v>
      </c>
      <c r="C6235">
        <v>65</v>
      </c>
      <c r="E6235">
        <v>5247</v>
      </c>
      <c r="F6235">
        <v>80</v>
      </c>
      <c r="G6235">
        <v>400</v>
      </c>
      <c r="H6235">
        <v>297</v>
      </c>
      <c r="I6235" s="119" t="s">
        <v>19</v>
      </c>
      <c r="J6235" s="119" t="s">
        <v>139</v>
      </c>
      <c r="K6235" s="1">
        <v>46255.758941458334</v>
      </c>
      <c r="L6235">
        <v>2</v>
      </c>
      <c r="M6235">
        <v>11</v>
      </c>
      <c r="N6235">
        <v>0</v>
      </c>
      <c r="O6235">
        <v>1</v>
      </c>
      <c r="P6235" s="119" t="s">
        <v>20254</v>
      </c>
    </row>
    <row r="6236" spans="1:16" x14ac:dyDescent="0.25">
      <c r="A6236">
        <v>11944</v>
      </c>
      <c r="B6236" s="119" t="s">
        <v>3512</v>
      </c>
      <c r="C6236">
        <v>65</v>
      </c>
      <c r="E6236">
        <v>1235</v>
      </c>
      <c r="F6236">
        <v>266</v>
      </c>
      <c r="G6236">
        <v>235</v>
      </c>
      <c r="H6236">
        <v>399</v>
      </c>
      <c r="I6236" s="119" t="s">
        <v>19</v>
      </c>
      <c r="J6236" s="119" t="s">
        <v>139</v>
      </c>
      <c r="K6236" s="1">
        <v>46255.758941458334</v>
      </c>
      <c r="L6236">
        <v>113</v>
      </c>
      <c r="M6236">
        <v>1</v>
      </c>
      <c r="N6236">
        <v>4</v>
      </c>
      <c r="O6236">
        <v>1</v>
      </c>
      <c r="P6236" s="119" t="s">
        <v>20254</v>
      </c>
    </row>
    <row r="6237" spans="1:16" x14ac:dyDescent="0.25">
      <c r="A6237">
        <v>11946</v>
      </c>
      <c r="B6237" s="119" t="s">
        <v>3515</v>
      </c>
      <c r="C6237">
        <v>80</v>
      </c>
      <c r="E6237">
        <v>2194</v>
      </c>
      <c r="F6237">
        <v>172</v>
      </c>
      <c r="G6237">
        <v>427</v>
      </c>
      <c r="H6237">
        <v>1098</v>
      </c>
      <c r="I6237" s="119" t="s">
        <v>19</v>
      </c>
      <c r="J6237" s="119" t="s">
        <v>139</v>
      </c>
      <c r="K6237" s="1">
        <v>46255.758941458334</v>
      </c>
      <c r="L6237">
        <v>0</v>
      </c>
      <c r="M6237">
        <v>1</v>
      </c>
      <c r="N6237">
        <v>0</v>
      </c>
      <c r="O6237">
        <v>1</v>
      </c>
      <c r="P6237" s="119" t="s">
        <v>20254</v>
      </c>
    </row>
    <row r="6238" spans="1:16" x14ac:dyDescent="0.25">
      <c r="A6238">
        <v>11947</v>
      </c>
      <c r="B6238" s="119" t="s">
        <v>3516</v>
      </c>
      <c r="C6238">
        <v>80</v>
      </c>
      <c r="E6238">
        <v>1242</v>
      </c>
      <c r="F6238">
        <v>130</v>
      </c>
      <c r="G6238">
        <v>401</v>
      </c>
      <c r="H6238">
        <v>596</v>
      </c>
      <c r="I6238" s="119" t="s">
        <v>19</v>
      </c>
      <c r="J6238" s="119" t="s">
        <v>139</v>
      </c>
      <c r="K6238" s="1">
        <v>46255.758941458334</v>
      </c>
      <c r="L6238">
        <v>260</v>
      </c>
      <c r="M6238">
        <v>8</v>
      </c>
      <c r="N6238">
        <v>0</v>
      </c>
      <c r="O6238">
        <v>1</v>
      </c>
      <c r="P6238" s="119" t="s">
        <v>20254</v>
      </c>
    </row>
    <row r="6239" spans="1:16" x14ac:dyDescent="0.25">
      <c r="A6239">
        <v>11948</v>
      </c>
      <c r="B6239" s="119" t="s">
        <v>3517</v>
      </c>
      <c r="C6239">
        <v>80</v>
      </c>
      <c r="E6239">
        <v>1914</v>
      </c>
      <c r="F6239">
        <v>129</v>
      </c>
      <c r="G6239">
        <v>332</v>
      </c>
      <c r="H6239">
        <v>399</v>
      </c>
      <c r="I6239" s="119" t="s">
        <v>19</v>
      </c>
      <c r="J6239" s="119" t="s">
        <v>139</v>
      </c>
      <c r="K6239" s="1">
        <v>46255.758941458334</v>
      </c>
      <c r="L6239">
        <v>85</v>
      </c>
      <c r="M6239">
        <v>1</v>
      </c>
      <c r="N6239">
        <v>15</v>
      </c>
      <c r="O6239">
        <v>1</v>
      </c>
      <c r="P6239" s="119" t="s">
        <v>20254</v>
      </c>
    </row>
    <row r="6240" spans="1:16" x14ac:dyDescent="0.25">
      <c r="A6240">
        <v>11949</v>
      </c>
      <c r="B6240" s="119" t="s">
        <v>3518</v>
      </c>
      <c r="C6240">
        <v>80</v>
      </c>
      <c r="E6240">
        <v>674</v>
      </c>
      <c r="F6240">
        <v>144</v>
      </c>
      <c r="G6240">
        <v>314</v>
      </c>
      <c r="H6240">
        <v>689</v>
      </c>
      <c r="I6240" s="119" t="s">
        <v>19</v>
      </c>
      <c r="J6240" s="119" t="s">
        <v>139</v>
      </c>
      <c r="K6240" s="1">
        <v>46255.758941458334</v>
      </c>
      <c r="L6240">
        <v>13</v>
      </c>
      <c r="M6240">
        <v>2</v>
      </c>
      <c r="N6240">
        <v>13</v>
      </c>
      <c r="O6240">
        <v>2</v>
      </c>
      <c r="P6240" s="119" t="s">
        <v>20254</v>
      </c>
    </row>
    <row r="6241" spans="1:16" x14ac:dyDescent="0.25">
      <c r="A6241">
        <v>11951</v>
      </c>
      <c r="B6241" s="119" t="s">
        <v>3519</v>
      </c>
      <c r="C6241">
        <v>75</v>
      </c>
      <c r="E6241">
        <v>341</v>
      </c>
      <c r="F6241">
        <v>143</v>
      </c>
      <c r="G6241">
        <v>478</v>
      </c>
      <c r="H6241">
        <v>429</v>
      </c>
      <c r="I6241" s="119" t="s">
        <v>19</v>
      </c>
      <c r="J6241" s="119" t="s">
        <v>22</v>
      </c>
      <c r="K6241" s="1">
        <v>46255.758941458334</v>
      </c>
      <c r="L6241">
        <v>129</v>
      </c>
      <c r="M6241">
        <v>63</v>
      </c>
      <c r="N6241">
        <v>11</v>
      </c>
      <c r="O6241">
        <v>24</v>
      </c>
      <c r="P6241" s="119" t="s">
        <v>20254</v>
      </c>
    </row>
    <row r="6242" spans="1:16" x14ac:dyDescent="0.25">
      <c r="A6242">
        <v>11952</v>
      </c>
      <c r="B6242" s="119" t="s">
        <v>3518</v>
      </c>
      <c r="C6242">
        <v>75</v>
      </c>
      <c r="E6242">
        <v>1450</v>
      </c>
      <c r="F6242">
        <v>130</v>
      </c>
      <c r="G6242">
        <v>1111</v>
      </c>
      <c r="H6242">
        <v>415</v>
      </c>
      <c r="I6242" s="119" t="s">
        <v>19</v>
      </c>
      <c r="J6242" s="119" t="s">
        <v>22</v>
      </c>
      <c r="K6242" s="1">
        <v>46255.758941458334</v>
      </c>
      <c r="L6242">
        <v>146</v>
      </c>
      <c r="M6242">
        <v>28</v>
      </c>
      <c r="N6242">
        <v>0</v>
      </c>
      <c r="O6242">
        <v>2</v>
      </c>
      <c r="P6242" s="119" t="s">
        <v>20254</v>
      </c>
    </row>
    <row r="6243" spans="1:16" x14ac:dyDescent="0.25">
      <c r="A6243">
        <v>11953</v>
      </c>
      <c r="B6243" s="119" t="s">
        <v>3517</v>
      </c>
      <c r="C6243">
        <v>70</v>
      </c>
      <c r="E6243">
        <v>1020</v>
      </c>
      <c r="F6243">
        <v>220</v>
      </c>
      <c r="G6243">
        <v>312</v>
      </c>
      <c r="H6243">
        <v>325</v>
      </c>
      <c r="I6243" s="119" t="s">
        <v>19</v>
      </c>
      <c r="J6243" s="119" t="s">
        <v>22</v>
      </c>
      <c r="K6243" s="1">
        <v>46255.758941458334</v>
      </c>
      <c r="L6243">
        <v>41</v>
      </c>
      <c r="M6243">
        <v>7</v>
      </c>
      <c r="N6243">
        <v>1</v>
      </c>
      <c r="O6243">
        <v>1</v>
      </c>
      <c r="P6243" s="119" t="s">
        <v>20254</v>
      </c>
    </row>
    <row r="6244" spans="1:16" x14ac:dyDescent="0.25">
      <c r="A6244">
        <v>11954</v>
      </c>
      <c r="B6244" s="119" t="s">
        <v>3515</v>
      </c>
      <c r="C6244">
        <v>70</v>
      </c>
      <c r="E6244">
        <v>650</v>
      </c>
      <c r="F6244">
        <v>303</v>
      </c>
      <c r="G6244">
        <v>371</v>
      </c>
      <c r="H6244">
        <v>749</v>
      </c>
      <c r="I6244" s="119" t="s">
        <v>19</v>
      </c>
      <c r="J6244" s="119" t="s">
        <v>22</v>
      </c>
      <c r="K6244" s="1">
        <v>46255.758941458334</v>
      </c>
      <c r="L6244">
        <v>0</v>
      </c>
      <c r="M6244">
        <v>1</v>
      </c>
      <c r="N6244">
        <v>0</v>
      </c>
      <c r="O6244">
        <v>0</v>
      </c>
      <c r="P6244" s="119" t="s">
        <v>20254</v>
      </c>
    </row>
    <row r="6245" spans="1:16" x14ac:dyDescent="0.25">
      <c r="A6245">
        <v>11955</v>
      </c>
      <c r="B6245" s="119" t="s">
        <v>3516</v>
      </c>
      <c r="C6245">
        <v>70</v>
      </c>
      <c r="E6245">
        <v>1147</v>
      </c>
      <c r="F6245">
        <v>188</v>
      </c>
      <c r="G6245">
        <v>379</v>
      </c>
      <c r="H6245">
        <v>585</v>
      </c>
      <c r="I6245" s="119" t="s">
        <v>19</v>
      </c>
      <c r="J6245" s="119" t="s">
        <v>22</v>
      </c>
      <c r="K6245" s="1">
        <v>46255.758941458334</v>
      </c>
      <c r="L6245">
        <v>0</v>
      </c>
      <c r="M6245">
        <v>6</v>
      </c>
      <c r="N6245">
        <v>0</v>
      </c>
      <c r="O6245">
        <v>2</v>
      </c>
      <c r="P6245" s="119" t="s">
        <v>20254</v>
      </c>
    </row>
    <row r="6246" spans="1:16" x14ac:dyDescent="0.25">
      <c r="A6246">
        <v>11956</v>
      </c>
      <c r="B6246" s="119" t="s">
        <v>3519</v>
      </c>
      <c r="C6246">
        <v>80</v>
      </c>
      <c r="E6246">
        <v>851</v>
      </c>
      <c r="F6246">
        <v>130</v>
      </c>
      <c r="G6246">
        <v>445</v>
      </c>
      <c r="H6246">
        <v>400</v>
      </c>
      <c r="I6246" s="119" t="s">
        <v>19</v>
      </c>
      <c r="J6246" s="119" t="s">
        <v>139</v>
      </c>
      <c r="K6246" s="1">
        <v>46255.758941458334</v>
      </c>
      <c r="L6246">
        <v>88</v>
      </c>
      <c r="M6246">
        <v>7</v>
      </c>
      <c r="N6246">
        <v>16</v>
      </c>
      <c r="O6246">
        <v>2</v>
      </c>
      <c r="P6246" s="119" t="s">
        <v>20254</v>
      </c>
    </row>
    <row r="6247" spans="1:16" x14ac:dyDescent="0.25">
      <c r="A6247">
        <v>11957</v>
      </c>
      <c r="B6247" s="119" t="s">
        <v>3520</v>
      </c>
      <c r="C6247">
        <v>75</v>
      </c>
      <c r="E6247">
        <v>1304</v>
      </c>
      <c r="F6247">
        <v>130</v>
      </c>
      <c r="G6247">
        <v>843</v>
      </c>
      <c r="H6247">
        <v>678</v>
      </c>
      <c r="I6247" s="119" t="s">
        <v>19</v>
      </c>
      <c r="J6247" s="119" t="s">
        <v>22</v>
      </c>
      <c r="K6247" s="1">
        <v>46255.758941458334</v>
      </c>
      <c r="L6247">
        <v>155</v>
      </c>
      <c r="M6247">
        <v>3</v>
      </c>
      <c r="N6247">
        <v>145</v>
      </c>
      <c r="O6247">
        <v>1</v>
      </c>
      <c r="P6247" s="119" t="s">
        <v>20254</v>
      </c>
    </row>
    <row r="6248" spans="1:16" x14ac:dyDescent="0.25">
      <c r="A6248">
        <v>11959</v>
      </c>
      <c r="B6248" s="119" t="s">
        <v>3520</v>
      </c>
      <c r="C6248">
        <v>80</v>
      </c>
      <c r="E6248">
        <v>2918</v>
      </c>
      <c r="F6248">
        <v>132</v>
      </c>
      <c r="G6248">
        <v>90</v>
      </c>
      <c r="H6248">
        <v>1131</v>
      </c>
      <c r="I6248" s="119" t="s">
        <v>19</v>
      </c>
      <c r="J6248" s="119" t="s">
        <v>139</v>
      </c>
      <c r="K6248" s="1">
        <v>46255.758941458334</v>
      </c>
      <c r="L6248">
        <v>0</v>
      </c>
      <c r="M6248">
        <v>1</v>
      </c>
      <c r="N6248">
        <v>0</v>
      </c>
      <c r="O6248">
        <v>1</v>
      </c>
      <c r="P6248" s="119" t="s">
        <v>20254</v>
      </c>
    </row>
    <row r="6249" spans="1:16" x14ac:dyDescent="0.25">
      <c r="A6249">
        <v>11960</v>
      </c>
      <c r="B6249" s="119" t="s">
        <v>3521</v>
      </c>
      <c r="C6249">
        <v>80</v>
      </c>
      <c r="E6249">
        <v>2894</v>
      </c>
      <c r="F6249">
        <v>1647</v>
      </c>
      <c r="G6249">
        <v>282</v>
      </c>
      <c r="H6249">
        <v>2644</v>
      </c>
      <c r="I6249" s="119" t="s">
        <v>19</v>
      </c>
      <c r="J6249" s="119" t="s">
        <v>222</v>
      </c>
      <c r="K6249" s="1">
        <v>46255.758941458334</v>
      </c>
      <c r="L6249">
        <v>333</v>
      </c>
      <c r="M6249">
        <v>4</v>
      </c>
      <c r="N6249">
        <v>22</v>
      </c>
      <c r="O6249">
        <v>0</v>
      </c>
      <c r="P6249" s="119" t="s">
        <v>20254</v>
      </c>
    </row>
    <row r="6250" spans="1:16" x14ac:dyDescent="0.25">
      <c r="A6250">
        <v>11961</v>
      </c>
      <c r="B6250" s="119" t="s">
        <v>3522</v>
      </c>
      <c r="C6250">
        <v>80</v>
      </c>
      <c r="E6250">
        <v>1127</v>
      </c>
      <c r="F6250">
        <v>1699</v>
      </c>
      <c r="G6250">
        <v>165</v>
      </c>
      <c r="H6250">
        <v>2803</v>
      </c>
      <c r="I6250" s="119" t="s">
        <v>19</v>
      </c>
      <c r="J6250" s="119" t="s">
        <v>222</v>
      </c>
      <c r="K6250" s="1">
        <v>46255.758941458334</v>
      </c>
      <c r="L6250">
        <v>529</v>
      </c>
      <c r="M6250">
        <v>11</v>
      </c>
      <c r="N6250">
        <v>205</v>
      </c>
      <c r="O6250">
        <v>1</v>
      </c>
      <c r="P6250" s="119" t="s">
        <v>20254</v>
      </c>
    </row>
    <row r="6251" spans="1:16" x14ac:dyDescent="0.25">
      <c r="A6251">
        <v>11963</v>
      </c>
      <c r="B6251" s="119" t="s">
        <v>3523</v>
      </c>
      <c r="C6251">
        <v>80</v>
      </c>
      <c r="E6251">
        <v>478</v>
      </c>
      <c r="F6251">
        <v>1751</v>
      </c>
      <c r="G6251">
        <v>729</v>
      </c>
      <c r="H6251">
        <v>3350</v>
      </c>
      <c r="I6251" s="119" t="s">
        <v>19</v>
      </c>
      <c r="J6251" s="119" t="s">
        <v>222</v>
      </c>
      <c r="K6251" s="1">
        <v>46255.758941458334</v>
      </c>
      <c r="L6251">
        <v>309</v>
      </c>
      <c r="M6251">
        <v>31</v>
      </c>
      <c r="N6251">
        <v>9</v>
      </c>
      <c r="O6251">
        <v>4</v>
      </c>
      <c r="P6251" s="119" t="s">
        <v>20254</v>
      </c>
    </row>
    <row r="6252" spans="1:16" x14ac:dyDescent="0.25">
      <c r="A6252">
        <v>11964</v>
      </c>
      <c r="B6252" s="119" t="s">
        <v>3524</v>
      </c>
      <c r="C6252">
        <v>80</v>
      </c>
      <c r="E6252">
        <v>930</v>
      </c>
      <c r="F6252">
        <v>1581</v>
      </c>
      <c r="G6252">
        <v>441</v>
      </c>
      <c r="H6252">
        <v>2477</v>
      </c>
      <c r="I6252" s="119" t="s">
        <v>19</v>
      </c>
      <c r="J6252" s="119" t="s">
        <v>222</v>
      </c>
      <c r="K6252" s="1">
        <v>46255.758941458334</v>
      </c>
      <c r="L6252">
        <v>701</v>
      </c>
      <c r="M6252">
        <v>12</v>
      </c>
      <c r="N6252">
        <v>205</v>
      </c>
      <c r="O6252">
        <v>1</v>
      </c>
      <c r="P6252" s="119" t="s">
        <v>20254</v>
      </c>
    </row>
    <row r="6253" spans="1:16" x14ac:dyDescent="0.25">
      <c r="A6253">
        <v>11965</v>
      </c>
      <c r="B6253" s="119" t="s">
        <v>3525</v>
      </c>
      <c r="C6253">
        <v>80</v>
      </c>
      <c r="E6253">
        <v>1212</v>
      </c>
      <c r="F6253">
        <v>1640</v>
      </c>
      <c r="G6253">
        <v>321</v>
      </c>
      <c r="H6253">
        <v>2570</v>
      </c>
      <c r="I6253" s="119" t="s">
        <v>19</v>
      </c>
      <c r="J6253" s="119" t="s">
        <v>222</v>
      </c>
      <c r="K6253" s="1">
        <v>46255.758941458334</v>
      </c>
      <c r="L6253">
        <v>404</v>
      </c>
      <c r="M6253">
        <v>9</v>
      </c>
      <c r="N6253">
        <v>4</v>
      </c>
      <c r="O6253">
        <v>7</v>
      </c>
      <c r="P6253" s="119" t="s">
        <v>20254</v>
      </c>
    </row>
    <row r="6254" spans="1:16" x14ac:dyDescent="0.25">
      <c r="A6254">
        <v>11966</v>
      </c>
      <c r="B6254" s="119" t="s">
        <v>3526</v>
      </c>
      <c r="C6254">
        <v>80</v>
      </c>
      <c r="E6254">
        <v>1768</v>
      </c>
      <c r="F6254">
        <v>1523</v>
      </c>
      <c r="G6254">
        <v>81</v>
      </c>
      <c r="H6254">
        <v>2423</v>
      </c>
      <c r="I6254" s="119" t="s">
        <v>19</v>
      </c>
      <c r="J6254" s="119" t="s">
        <v>222</v>
      </c>
      <c r="K6254" s="1">
        <v>46255.758941458334</v>
      </c>
      <c r="L6254">
        <v>187</v>
      </c>
      <c r="M6254">
        <v>6</v>
      </c>
      <c r="N6254">
        <v>10</v>
      </c>
      <c r="O6254">
        <v>2</v>
      </c>
      <c r="P6254" s="119" t="s">
        <v>20254</v>
      </c>
    </row>
    <row r="6255" spans="1:16" x14ac:dyDescent="0.25">
      <c r="A6255">
        <v>11967</v>
      </c>
      <c r="B6255" s="119" t="s">
        <v>3527</v>
      </c>
      <c r="C6255">
        <v>80</v>
      </c>
      <c r="E6255">
        <v>288</v>
      </c>
      <c r="F6255">
        <v>3585</v>
      </c>
      <c r="G6255">
        <v>234</v>
      </c>
      <c r="H6255">
        <v>9349</v>
      </c>
      <c r="I6255" s="119" t="s">
        <v>19</v>
      </c>
      <c r="J6255" s="119" t="s">
        <v>24</v>
      </c>
      <c r="K6255" s="1">
        <v>46255.758941458334</v>
      </c>
      <c r="L6255">
        <v>9</v>
      </c>
      <c r="M6255">
        <v>14</v>
      </c>
      <c r="N6255">
        <v>0</v>
      </c>
      <c r="O6255">
        <v>3</v>
      </c>
      <c r="P6255" s="119" t="s">
        <v>20254</v>
      </c>
    </row>
    <row r="6256" spans="1:16" x14ac:dyDescent="0.25">
      <c r="A6256">
        <v>11968</v>
      </c>
      <c r="B6256" s="119" t="s">
        <v>3528</v>
      </c>
      <c r="C6256">
        <v>80</v>
      </c>
      <c r="E6256">
        <v>357</v>
      </c>
      <c r="F6256">
        <v>3233</v>
      </c>
      <c r="G6256">
        <v>453</v>
      </c>
      <c r="H6256">
        <v>7393</v>
      </c>
      <c r="I6256" s="119" t="s">
        <v>19</v>
      </c>
      <c r="J6256" s="119" t="s">
        <v>24</v>
      </c>
      <c r="K6256" s="1">
        <v>46255.758941458334</v>
      </c>
      <c r="L6256">
        <v>127</v>
      </c>
      <c r="M6256">
        <v>4</v>
      </c>
      <c r="N6256">
        <v>51</v>
      </c>
      <c r="O6256">
        <v>0</v>
      </c>
      <c r="P6256" s="119" t="s">
        <v>20254</v>
      </c>
    </row>
    <row r="6257" spans="1:16" x14ac:dyDescent="0.25">
      <c r="A6257">
        <v>11970</v>
      </c>
      <c r="B6257" s="119" t="s">
        <v>3529</v>
      </c>
      <c r="C6257">
        <v>80</v>
      </c>
      <c r="E6257">
        <v>778</v>
      </c>
      <c r="F6257">
        <v>18505</v>
      </c>
      <c r="G6257">
        <v>242</v>
      </c>
      <c r="H6257">
        <v>52747</v>
      </c>
      <c r="I6257" s="119" t="s">
        <v>19</v>
      </c>
      <c r="J6257" s="119" t="s">
        <v>24</v>
      </c>
      <c r="K6257" s="1">
        <v>46255.758941458334</v>
      </c>
      <c r="L6257">
        <v>27</v>
      </c>
      <c r="M6257">
        <v>58</v>
      </c>
      <c r="N6257">
        <v>14</v>
      </c>
      <c r="O6257">
        <v>17</v>
      </c>
      <c r="P6257" s="119" t="s">
        <v>20254</v>
      </c>
    </row>
    <row r="6258" spans="1:16" x14ac:dyDescent="0.25">
      <c r="A6258">
        <v>11971</v>
      </c>
      <c r="B6258" s="119" t="s">
        <v>3530</v>
      </c>
      <c r="C6258">
        <v>80</v>
      </c>
      <c r="E6258">
        <v>362</v>
      </c>
      <c r="F6258">
        <v>3734</v>
      </c>
      <c r="G6258">
        <v>418</v>
      </c>
      <c r="H6258">
        <v>9168</v>
      </c>
      <c r="I6258" s="119" t="s">
        <v>19</v>
      </c>
      <c r="J6258" s="119" t="s">
        <v>24</v>
      </c>
      <c r="K6258" s="1">
        <v>46255.758941458334</v>
      </c>
      <c r="L6258">
        <v>5</v>
      </c>
      <c r="M6258">
        <v>8</v>
      </c>
      <c r="N6258">
        <v>1</v>
      </c>
      <c r="O6258">
        <v>1</v>
      </c>
      <c r="P6258" s="119" t="s">
        <v>20254</v>
      </c>
    </row>
    <row r="6259" spans="1:16" x14ac:dyDescent="0.25">
      <c r="A6259">
        <v>11972</v>
      </c>
      <c r="B6259" s="119" t="s">
        <v>3531</v>
      </c>
      <c r="C6259">
        <v>80</v>
      </c>
      <c r="E6259">
        <v>652</v>
      </c>
      <c r="F6259">
        <v>3594</v>
      </c>
      <c r="G6259">
        <v>255</v>
      </c>
      <c r="H6259">
        <v>7893</v>
      </c>
      <c r="I6259" s="119" t="s">
        <v>19</v>
      </c>
      <c r="J6259" s="119" t="s">
        <v>24</v>
      </c>
      <c r="K6259" s="1">
        <v>46255.758941458334</v>
      </c>
      <c r="L6259">
        <v>6</v>
      </c>
      <c r="M6259">
        <v>6</v>
      </c>
      <c r="N6259">
        <v>1</v>
      </c>
      <c r="O6259">
        <v>0</v>
      </c>
      <c r="P6259" s="119" t="s">
        <v>20254</v>
      </c>
    </row>
    <row r="6260" spans="1:16" x14ac:dyDescent="0.25">
      <c r="A6260">
        <v>11973</v>
      </c>
      <c r="B6260" s="119" t="s">
        <v>3532</v>
      </c>
      <c r="C6260">
        <v>80</v>
      </c>
      <c r="E6260">
        <v>959</v>
      </c>
      <c r="F6260">
        <v>3906</v>
      </c>
      <c r="G6260">
        <v>363</v>
      </c>
      <c r="H6260">
        <v>8001</v>
      </c>
      <c r="I6260" s="119" t="s">
        <v>19</v>
      </c>
      <c r="J6260" s="119" t="s">
        <v>24</v>
      </c>
      <c r="K6260" s="1">
        <v>46255.758941458334</v>
      </c>
      <c r="L6260">
        <v>6</v>
      </c>
      <c r="M6260">
        <v>12</v>
      </c>
      <c r="N6260">
        <v>2</v>
      </c>
      <c r="O6260">
        <v>5</v>
      </c>
      <c r="P6260" s="119" t="s">
        <v>20254</v>
      </c>
    </row>
    <row r="6261" spans="1:16" x14ac:dyDescent="0.25">
      <c r="A6261">
        <v>11974</v>
      </c>
      <c r="B6261" s="119" t="s">
        <v>3335</v>
      </c>
      <c r="C6261">
        <v>5</v>
      </c>
      <c r="E6261">
        <v>804</v>
      </c>
      <c r="F6261">
        <v>117</v>
      </c>
      <c r="G6261">
        <v>364</v>
      </c>
      <c r="H6261">
        <v>377</v>
      </c>
      <c r="I6261" s="119" t="s">
        <v>19</v>
      </c>
      <c r="J6261" s="119" t="s">
        <v>22</v>
      </c>
      <c r="K6261" s="1">
        <v>46255.758941458334</v>
      </c>
      <c r="L6261">
        <v>1</v>
      </c>
      <c r="M6261">
        <v>17</v>
      </c>
      <c r="N6261">
        <v>0</v>
      </c>
      <c r="O6261">
        <v>6</v>
      </c>
      <c r="P6261" s="119" t="s">
        <v>20254</v>
      </c>
    </row>
    <row r="6262" spans="1:16" x14ac:dyDescent="0.25">
      <c r="A6262">
        <v>11975</v>
      </c>
      <c r="B6262" s="119" t="s">
        <v>3307</v>
      </c>
      <c r="C6262">
        <v>5</v>
      </c>
      <c r="E6262">
        <v>315</v>
      </c>
      <c r="F6262">
        <v>244</v>
      </c>
      <c r="G6262">
        <v>538</v>
      </c>
      <c r="H6262">
        <v>1042</v>
      </c>
      <c r="I6262" s="119" t="s">
        <v>19</v>
      </c>
      <c r="J6262" s="119" t="s">
        <v>22</v>
      </c>
      <c r="K6262" s="1">
        <v>46255.758941458334</v>
      </c>
      <c r="L6262">
        <v>0</v>
      </c>
      <c r="M6262">
        <v>8</v>
      </c>
      <c r="N6262">
        <v>0</v>
      </c>
      <c r="O6262">
        <v>1</v>
      </c>
      <c r="P6262" s="119" t="s">
        <v>20254</v>
      </c>
    </row>
    <row r="6263" spans="1:16" x14ac:dyDescent="0.25">
      <c r="A6263">
        <v>11976</v>
      </c>
      <c r="B6263" s="119" t="s">
        <v>3321</v>
      </c>
      <c r="C6263">
        <v>5</v>
      </c>
      <c r="E6263">
        <v>1021</v>
      </c>
      <c r="F6263">
        <v>26</v>
      </c>
      <c r="G6263">
        <v>440</v>
      </c>
      <c r="H6263">
        <v>95</v>
      </c>
      <c r="I6263" s="119" t="s">
        <v>19</v>
      </c>
      <c r="J6263" s="119" t="s">
        <v>22</v>
      </c>
      <c r="K6263" s="1">
        <v>46255.758941458334</v>
      </c>
      <c r="L6263">
        <v>0</v>
      </c>
      <c r="M6263">
        <v>10</v>
      </c>
      <c r="N6263">
        <v>0</v>
      </c>
      <c r="O6263">
        <v>0</v>
      </c>
      <c r="P6263" s="119" t="s">
        <v>20254</v>
      </c>
    </row>
    <row r="6264" spans="1:16" x14ac:dyDescent="0.25">
      <c r="A6264">
        <v>11977</v>
      </c>
      <c r="B6264" s="119" t="s">
        <v>3293</v>
      </c>
      <c r="C6264">
        <v>5</v>
      </c>
      <c r="E6264">
        <v>3498</v>
      </c>
      <c r="F6264">
        <v>51</v>
      </c>
      <c r="G6264">
        <v>246</v>
      </c>
      <c r="H6264">
        <v>200</v>
      </c>
      <c r="I6264" s="119" t="s">
        <v>19</v>
      </c>
      <c r="J6264" s="119" t="s">
        <v>22</v>
      </c>
      <c r="K6264" s="1">
        <v>46255.758941458334</v>
      </c>
      <c r="L6264">
        <v>0</v>
      </c>
      <c r="M6264">
        <v>0</v>
      </c>
      <c r="N6264">
        <v>0</v>
      </c>
      <c r="O6264">
        <v>0</v>
      </c>
      <c r="P6264" s="119" t="s">
        <v>20254</v>
      </c>
    </row>
    <row r="6265" spans="1:16" x14ac:dyDescent="0.25">
      <c r="A6265">
        <v>11978</v>
      </c>
      <c r="B6265" s="119" t="s">
        <v>3533</v>
      </c>
      <c r="C6265">
        <v>30</v>
      </c>
      <c r="E6265">
        <v>1861</v>
      </c>
      <c r="F6265">
        <v>117</v>
      </c>
      <c r="G6265">
        <v>410</v>
      </c>
      <c r="H6265">
        <v>3183</v>
      </c>
      <c r="I6265" s="119" t="s">
        <v>19</v>
      </c>
      <c r="J6265" s="119" t="s">
        <v>22</v>
      </c>
      <c r="K6265" s="1">
        <v>46255.758941458334</v>
      </c>
      <c r="L6265">
        <v>5</v>
      </c>
      <c r="M6265">
        <v>8</v>
      </c>
      <c r="N6265">
        <v>3</v>
      </c>
      <c r="O6265">
        <v>2</v>
      </c>
      <c r="P6265" s="119" t="s">
        <v>20254</v>
      </c>
    </row>
    <row r="6266" spans="1:16" x14ac:dyDescent="0.25">
      <c r="A6266">
        <v>11979</v>
      </c>
      <c r="B6266" s="119" t="s">
        <v>3533</v>
      </c>
      <c r="C6266">
        <v>35</v>
      </c>
      <c r="E6266">
        <v>616</v>
      </c>
      <c r="F6266">
        <v>240</v>
      </c>
      <c r="G6266">
        <v>307</v>
      </c>
      <c r="H6266">
        <v>3083</v>
      </c>
      <c r="I6266" s="119" t="s">
        <v>19</v>
      </c>
      <c r="J6266" s="119" t="s">
        <v>139</v>
      </c>
      <c r="K6266" s="1">
        <v>46255.758941458334</v>
      </c>
      <c r="L6266">
        <v>3</v>
      </c>
      <c r="M6266">
        <v>2</v>
      </c>
      <c r="N6266">
        <v>2</v>
      </c>
      <c r="O6266">
        <v>0</v>
      </c>
      <c r="P6266" s="119" t="s">
        <v>20254</v>
      </c>
    </row>
    <row r="6267" spans="1:16" x14ac:dyDescent="0.25">
      <c r="A6267">
        <v>11980</v>
      </c>
      <c r="B6267" s="119" t="s">
        <v>3534</v>
      </c>
      <c r="C6267">
        <v>45</v>
      </c>
      <c r="E6267">
        <v>466</v>
      </c>
      <c r="F6267">
        <v>85</v>
      </c>
      <c r="G6267">
        <v>437</v>
      </c>
      <c r="H6267">
        <v>2487</v>
      </c>
      <c r="I6267" s="119" t="s">
        <v>19</v>
      </c>
      <c r="J6267" s="119" t="s">
        <v>22</v>
      </c>
      <c r="K6267" s="1">
        <v>46255.758941458334</v>
      </c>
      <c r="L6267">
        <v>3</v>
      </c>
      <c r="M6267">
        <v>8</v>
      </c>
      <c r="N6267">
        <v>1</v>
      </c>
      <c r="O6267">
        <v>2</v>
      </c>
      <c r="P6267" s="119" t="s">
        <v>20254</v>
      </c>
    </row>
    <row r="6268" spans="1:16" x14ac:dyDescent="0.25">
      <c r="A6268">
        <v>11981</v>
      </c>
      <c r="B6268" s="119" t="s">
        <v>3534</v>
      </c>
      <c r="C6268">
        <v>50</v>
      </c>
      <c r="E6268">
        <v>378</v>
      </c>
      <c r="F6268">
        <v>303</v>
      </c>
      <c r="G6268">
        <v>219</v>
      </c>
      <c r="H6268">
        <v>2518</v>
      </c>
      <c r="I6268" s="119" t="s">
        <v>19</v>
      </c>
      <c r="J6268" s="119" t="s">
        <v>139</v>
      </c>
      <c r="K6268" s="1">
        <v>46255.758941458334</v>
      </c>
      <c r="L6268">
        <v>1</v>
      </c>
      <c r="M6268">
        <v>4</v>
      </c>
      <c r="N6268">
        <v>1</v>
      </c>
      <c r="O6268">
        <v>1</v>
      </c>
      <c r="P6268" s="119" t="s">
        <v>20254</v>
      </c>
    </row>
    <row r="6269" spans="1:16" x14ac:dyDescent="0.25">
      <c r="A6269">
        <v>11982</v>
      </c>
      <c r="B6269" s="119" t="s">
        <v>3535</v>
      </c>
      <c r="C6269">
        <v>30</v>
      </c>
      <c r="E6269">
        <v>951</v>
      </c>
      <c r="F6269">
        <v>207</v>
      </c>
      <c r="G6269">
        <v>508</v>
      </c>
      <c r="H6269">
        <v>2867</v>
      </c>
      <c r="I6269" s="119" t="s">
        <v>19</v>
      </c>
      <c r="J6269" s="119" t="s">
        <v>22</v>
      </c>
      <c r="K6269" s="1">
        <v>46255.758941458334</v>
      </c>
      <c r="L6269">
        <v>5</v>
      </c>
      <c r="M6269">
        <v>11</v>
      </c>
      <c r="N6269">
        <v>2</v>
      </c>
      <c r="O6269">
        <v>1</v>
      </c>
      <c r="P6269" s="119" t="s">
        <v>20254</v>
      </c>
    </row>
    <row r="6270" spans="1:16" x14ac:dyDescent="0.25">
      <c r="A6270">
        <v>11983</v>
      </c>
      <c r="B6270" s="119" t="s">
        <v>3535</v>
      </c>
      <c r="C6270">
        <v>35</v>
      </c>
      <c r="E6270">
        <v>56</v>
      </c>
      <c r="F6270">
        <v>342</v>
      </c>
      <c r="G6270">
        <v>213</v>
      </c>
      <c r="H6270">
        <v>2929</v>
      </c>
      <c r="I6270" s="119" t="s">
        <v>19</v>
      </c>
      <c r="J6270" s="119" t="s">
        <v>139</v>
      </c>
      <c r="K6270" s="1">
        <v>46255.758941458334</v>
      </c>
      <c r="L6270">
        <v>0</v>
      </c>
      <c r="M6270">
        <v>1</v>
      </c>
      <c r="N6270">
        <v>0</v>
      </c>
      <c r="O6270">
        <v>0</v>
      </c>
      <c r="P6270" s="119" t="s">
        <v>20254</v>
      </c>
    </row>
    <row r="6271" spans="1:16" x14ac:dyDescent="0.25">
      <c r="A6271">
        <v>11984</v>
      </c>
      <c r="B6271" s="119" t="s">
        <v>3536</v>
      </c>
      <c r="C6271">
        <v>45</v>
      </c>
      <c r="E6271">
        <v>426</v>
      </c>
      <c r="F6271">
        <v>78</v>
      </c>
      <c r="G6271">
        <v>500</v>
      </c>
      <c r="H6271">
        <v>3629</v>
      </c>
      <c r="I6271" s="119" t="s">
        <v>19</v>
      </c>
      <c r="J6271" s="119" t="s">
        <v>22</v>
      </c>
      <c r="K6271" s="1">
        <v>46255.758941458334</v>
      </c>
      <c r="L6271">
        <v>123</v>
      </c>
      <c r="M6271">
        <v>15</v>
      </c>
      <c r="N6271">
        <v>1</v>
      </c>
      <c r="O6271">
        <v>6</v>
      </c>
      <c r="P6271" s="119" t="s">
        <v>20254</v>
      </c>
    </row>
    <row r="6272" spans="1:16" x14ac:dyDescent="0.25">
      <c r="A6272">
        <v>11985</v>
      </c>
      <c r="B6272" s="119" t="s">
        <v>3536</v>
      </c>
      <c r="C6272">
        <v>50</v>
      </c>
      <c r="E6272">
        <v>199</v>
      </c>
      <c r="F6272">
        <v>331</v>
      </c>
      <c r="G6272">
        <v>157</v>
      </c>
      <c r="H6272">
        <v>4018</v>
      </c>
      <c r="I6272" s="119" t="s">
        <v>19</v>
      </c>
      <c r="J6272" s="119" t="s">
        <v>139</v>
      </c>
      <c r="K6272" s="1">
        <v>46255.758941458334</v>
      </c>
      <c r="L6272">
        <v>3</v>
      </c>
      <c r="M6272">
        <v>5</v>
      </c>
      <c r="N6272">
        <v>1</v>
      </c>
      <c r="O6272">
        <v>2</v>
      </c>
      <c r="P6272" s="119" t="s">
        <v>20254</v>
      </c>
    </row>
    <row r="6273" spans="1:16" x14ac:dyDescent="0.25">
      <c r="A6273">
        <v>11986</v>
      </c>
      <c r="B6273" s="119" t="s">
        <v>3537</v>
      </c>
      <c r="C6273">
        <v>30</v>
      </c>
      <c r="E6273">
        <v>1751</v>
      </c>
      <c r="F6273">
        <v>83</v>
      </c>
      <c r="G6273">
        <v>140</v>
      </c>
      <c r="H6273">
        <v>402</v>
      </c>
      <c r="I6273" s="119" t="s">
        <v>19</v>
      </c>
      <c r="J6273" s="119" t="s">
        <v>22</v>
      </c>
      <c r="K6273" s="1">
        <v>46255.758941458334</v>
      </c>
      <c r="L6273">
        <v>0</v>
      </c>
      <c r="M6273">
        <v>14</v>
      </c>
      <c r="N6273">
        <v>0</v>
      </c>
      <c r="O6273">
        <v>0</v>
      </c>
      <c r="P6273" s="119" t="s">
        <v>20254</v>
      </c>
    </row>
    <row r="6274" spans="1:16" x14ac:dyDescent="0.25">
      <c r="A6274">
        <v>11987</v>
      </c>
      <c r="B6274" s="119" t="s">
        <v>3537</v>
      </c>
      <c r="C6274">
        <v>35</v>
      </c>
      <c r="E6274">
        <v>820</v>
      </c>
      <c r="F6274">
        <v>83</v>
      </c>
      <c r="G6274">
        <v>113</v>
      </c>
      <c r="H6274">
        <v>590</v>
      </c>
      <c r="I6274" s="119" t="s">
        <v>19</v>
      </c>
      <c r="J6274" s="119" t="s">
        <v>139</v>
      </c>
      <c r="K6274" s="1">
        <v>46255.758941458334</v>
      </c>
      <c r="L6274">
        <v>2</v>
      </c>
      <c r="M6274">
        <v>2</v>
      </c>
      <c r="N6274">
        <v>0</v>
      </c>
      <c r="O6274">
        <v>0</v>
      </c>
      <c r="P6274" s="119" t="s">
        <v>20254</v>
      </c>
    </row>
    <row r="6275" spans="1:16" x14ac:dyDescent="0.25">
      <c r="A6275">
        <v>11988</v>
      </c>
      <c r="B6275" s="119" t="s">
        <v>3538</v>
      </c>
      <c r="C6275">
        <v>45</v>
      </c>
      <c r="E6275">
        <v>1576</v>
      </c>
      <c r="F6275">
        <v>120</v>
      </c>
      <c r="G6275">
        <v>307</v>
      </c>
      <c r="H6275">
        <v>176</v>
      </c>
      <c r="I6275" s="119" t="s">
        <v>19</v>
      </c>
      <c r="J6275" s="119" t="s">
        <v>22</v>
      </c>
      <c r="K6275" s="1">
        <v>46255.758941458334</v>
      </c>
      <c r="L6275">
        <v>8</v>
      </c>
      <c r="M6275">
        <v>2</v>
      </c>
      <c r="N6275">
        <v>0</v>
      </c>
      <c r="O6275">
        <v>1</v>
      </c>
      <c r="P6275" s="119" t="s">
        <v>20254</v>
      </c>
    </row>
    <row r="6276" spans="1:16" x14ac:dyDescent="0.25">
      <c r="A6276">
        <v>11989</v>
      </c>
      <c r="B6276" s="119" t="s">
        <v>3538</v>
      </c>
      <c r="C6276">
        <v>50</v>
      </c>
      <c r="E6276">
        <v>917</v>
      </c>
      <c r="F6276">
        <v>104</v>
      </c>
      <c r="G6276">
        <v>286</v>
      </c>
      <c r="H6276">
        <v>389</v>
      </c>
      <c r="I6276" s="119" t="s">
        <v>19</v>
      </c>
      <c r="J6276" s="119" t="s">
        <v>139</v>
      </c>
      <c r="K6276" s="1">
        <v>46255.758941458334</v>
      </c>
      <c r="L6276">
        <v>21</v>
      </c>
      <c r="M6276">
        <v>1</v>
      </c>
      <c r="N6276">
        <v>2</v>
      </c>
      <c r="O6276">
        <v>0</v>
      </c>
      <c r="P6276" s="119" t="s">
        <v>20254</v>
      </c>
    </row>
    <row r="6277" spans="1:16" x14ac:dyDescent="0.25">
      <c r="A6277">
        <v>11990</v>
      </c>
      <c r="B6277" s="119" t="s">
        <v>3539</v>
      </c>
      <c r="C6277">
        <v>30</v>
      </c>
      <c r="E6277">
        <v>3805</v>
      </c>
      <c r="F6277">
        <v>85</v>
      </c>
      <c r="G6277">
        <v>306</v>
      </c>
      <c r="H6277">
        <v>258</v>
      </c>
      <c r="I6277" s="119" t="s">
        <v>19</v>
      </c>
      <c r="J6277" s="119" t="s">
        <v>22</v>
      </c>
      <c r="K6277" s="1">
        <v>46255.758941458334</v>
      </c>
      <c r="L6277">
        <v>86</v>
      </c>
      <c r="M6277">
        <v>0</v>
      </c>
      <c r="N6277">
        <v>0</v>
      </c>
      <c r="O6277">
        <v>0</v>
      </c>
      <c r="P6277" s="119" t="s">
        <v>20254</v>
      </c>
    </row>
    <row r="6278" spans="1:16" x14ac:dyDescent="0.25">
      <c r="A6278">
        <v>11991</v>
      </c>
      <c r="B6278" s="119" t="s">
        <v>3539</v>
      </c>
      <c r="C6278">
        <v>35</v>
      </c>
      <c r="E6278">
        <v>934</v>
      </c>
      <c r="F6278">
        <v>85</v>
      </c>
      <c r="G6278">
        <v>386</v>
      </c>
      <c r="H6278">
        <v>283</v>
      </c>
      <c r="I6278" s="119" t="s">
        <v>19</v>
      </c>
      <c r="J6278" s="119" t="s">
        <v>139</v>
      </c>
      <c r="K6278" s="1">
        <v>46255.758941458334</v>
      </c>
      <c r="L6278">
        <v>0</v>
      </c>
      <c r="M6278">
        <v>0</v>
      </c>
      <c r="N6278">
        <v>0</v>
      </c>
      <c r="O6278">
        <v>0</v>
      </c>
      <c r="P6278" s="119" t="s">
        <v>20254</v>
      </c>
    </row>
    <row r="6279" spans="1:16" x14ac:dyDescent="0.25">
      <c r="A6279">
        <v>11992</v>
      </c>
      <c r="B6279" s="119" t="s">
        <v>3540</v>
      </c>
      <c r="C6279">
        <v>45</v>
      </c>
      <c r="E6279">
        <v>204</v>
      </c>
      <c r="F6279">
        <v>113</v>
      </c>
      <c r="G6279">
        <v>115</v>
      </c>
      <c r="H6279">
        <v>262</v>
      </c>
      <c r="I6279" s="119" t="s">
        <v>19</v>
      </c>
      <c r="J6279" s="119" t="s">
        <v>22</v>
      </c>
      <c r="K6279" s="1">
        <v>46255.758941458334</v>
      </c>
      <c r="L6279">
        <v>1</v>
      </c>
      <c r="M6279">
        <v>6</v>
      </c>
      <c r="N6279">
        <v>0</v>
      </c>
      <c r="O6279">
        <v>0</v>
      </c>
      <c r="P6279" s="119" t="s">
        <v>20254</v>
      </c>
    </row>
    <row r="6280" spans="1:16" x14ac:dyDescent="0.25">
      <c r="A6280">
        <v>11993</v>
      </c>
      <c r="B6280" s="119" t="s">
        <v>3540</v>
      </c>
      <c r="C6280">
        <v>50</v>
      </c>
      <c r="E6280">
        <v>544</v>
      </c>
      <c r="F6280">
        <v>106</v>
      </c>
      <c r="G6280">
        <v>195</v>
      </c>
      <c r="H6280">
        <v>400</v>
      </c>
      <c r="I6280" s="119" t="s">
        <v>19</v>
      </c>
      <c r="J6280" s="119" t="s">
        <v>139</v>
      </c>
      <c r="K6280" s="1">
        <v>46255.758941458334</v>
      </c>
      <c r="L6280">
        <v>14</v>
      </c>
      <c r="M6280">
        <v>2</v>
      </c>
      <c r="N6280">
        <v>1</v>
      </c>
      <c r="O6280">
        <v>0</v>
      </c>
      <c r="P6280" s="119" t="s">
        <v>20254</v>
      </c>
    </row>
    <row r="6281" spans="1:16" x14ac:dyDescent="0.25">
      <c r="A6281">
        <v>11994</v>
      </c>
      <c r="B6281" s="119" t="s">
        <v>3541</v>
      </c>
      <c r="C6281">
        <v>30</v>
      </c>
      <c r="E6281">
        <v>2972</v>
      </c>
      <c r="F6281">
        <v>92</v>
      </c>
      <c r="G6281">
        <v>263</v>
      </c>
      <c r="H6281">
        <v>218</v>
      </c>
      <c r="I6281" s="119" t="s">
        <v>19</v>
      </c>
      <c r="J6281" s="119" t="s">
        <v>22</v>
      </c>
      <c r="K6281" s="1">
        <v>46255.758941458334</v>
      </c>
      <c r="L6281">
        <v>0</v>
      </c>
      <c r="M6281">
        <v>2</v>
      </c>
      <c r="N6281">
        <v>0</v>
      </c>
      <c r="O6281">
        <v>1</v>
      </c>
      <c r="P6281" s="119" t="s">
        <v>20254</v>
      </c>
    </row>
    <row r="6282" spans="1:16" x14ac:dyDescent="0.25">
      <c r="A6282">
        <v>11995</v>
      </c>
      <c r="B6282" s="119" t="s">
        <v>3541</v>
      </c>
      <c r="C6282">
        <v>35</v>
      </c>
      <c r="E6282">
        <v>374</v>
      </c>
      <c r="F6282">
        <v>123</v>
      </c>
      <c r="G6282">
        <v>141</v>
      </c>
      <c r="H6282">
        <v>504</v>
      </c>
      <c r="I6282" s="119" t="s">
        <v>19</v>
      </c>
      <c r="J6282" s="119" t="s">
        <v>139</v>
      </c>
      <c r="K6282" s="1">
        <v>46255.758941458334</v>
      </c>
      <c r="L6282">
        <v>1</v>
      </c>
      <c r="M6282">
        <v>6</v>
      </c>
      <c r="N6282">
        <v>1</v>
      </c>
      <c r="O6282">
        <v>1</v>
      </c>
      <c r="P6282" s="119" t="s">
        <v>20254</v>
      </c>
    </row>
    <row r="6283" spans="1:16" x14ac:dyDescent="0.25">
      <c r="A6283">
        <v>11996</v>
      </c>
      <c r="B6283" s="119" t="s">
        <v>3542</v>
      </c>
      <c r="C6283">
        <v>45</v>
      </c>
      <c r="E6283">
        <v>754</v>
      </c>
      <c r="F6283">
        <v>145</v>
      </c>
      <c r="G6283">
        <v>144</v>
      </c>
      <c r="H6283">
        <v>345</v>
      </c>
      <c r="I6283" s="119" t="s">
        <v>19</v>
      </c>
      <c r="J6283" s="119" t="s">
        <v>22</v>
      </c>
      <c r="K6283" s="1">
        <v>46255.758941458334</v>
      </c>
      <c r="L6283">
        <v>4</v>
      </c>
      <c r="M6283">
        <v>1</v>
      </c>
      <c r="N6283">
        <v>2</v>
      </c>
      <c r="O6283">
        <v>0</v>
      </c>
      <c r="P6283" s="119" t="s">
        <v>20254</v>
      </c>
    </row>
    <row r="6284" spans="1:16" x14ac:dyDescent="0.25">
      <c r="A6284">
        <v>11997</v>
      </c>
      <c r="B6284" s="119" t="s">
        <v>3542</v>
      </c>
      <c r="C6284">
        <v>50</v>
      </c>
      <c r="E6284">
        <v>79</v>
      </c>
      <c r="F6284">
        <v>119</v>
      </c>
      <c r="G6284">
        <v>185</v>
      </c>
      <c r="H6284">
        <v>401</v>
      </c>
      <c r="I6284" s="119" t="s">
        <v>19</v>
      </c>
      <c r="J6284" s="119" t="s">
        <v>139</v>
      </c>
      <c r="K6284" s="1">
        <v>46255.758941458334</v>
      </c>
      <c r="L6284">
        <v>1</v>
      </c>
      <c r="M6284">
        <v>3</v>
      </c>
      <c r="N6284">
        <v>1</v>
      </c>
      <c r="O6284">
        <v>1</v>
      </c>
      <c r="P6284" s="119" t="s">
        <v>20254</v>
      </c>
    </row>
    <row r="6285" spans="1:16" x14ac:dyDescent="0.25">
      <c r="A6285">
        <v>11998</v>
      </c>
      <c r="B6285" s="119" t="s">
        <v>3543</v>
      </c>
      <c r="C6285">
        <v>45</v>
      </c>
      <c r="E6285">
        <v>2325</v>
      </c>
      <c r="F6285">
        <v>181</v>
      </c>
      <c r="G6285">
        <v>616</v>
      </c>
      <c r="H6285">
        <v>197</v>
      </c>
      <c r="I6285" s="119" t="s">
        <v>19</v>
      </c>
      <c r="J6285" s="119" t="s">
        <v>22</v>
      </c>
      <c r="K6285" s="1">
        <v>46255.758941458334</v>
      </c>
      <c r="L6285">
        <v>253</v>
      </c>
      <c r="M6285">
        <v>3</v>
      </c>
      <c r="N6285">
        <v>60</v>
      </c>
      <c r="O6285">
        <v>3</v>
      </c>
      <c r="P6285" s="119" t="s">
        <v>20254</v>
      </c>
    </row>
    <row r="6286" spans="1:16" x14ac:dyDescent="0.25">
      <c r="A6286">
        <v>11999</v>
      </c>
      <c r="B6286" s="119" t="s">
        <v>3543</v>
      </c>
      <c r="C6286">
        <v>50</v>
      </c>
      <c r="E6286">
        <v>522</v>
      </c>
      <c r="F6286">
        <v>141</v>
      </c>
      <c r="G6286">
        <v>688</v>
      </c>
      <c r="H6286">
        <v>290</v>
      </c>
      <c r="I6286" s="119" t="s">
        <v>19</v>
      </c>
      <c r="J6286" s="119" t="s">
        <v>139</v>
      </c>
      <c r="K6286" s="1">
        <v>46255.758941458334</v>
      </c>
      <c r="L6286">
        <v>13</v>
      </c>
      <c r="M6286">
        <v>0</v>
      </c>
      <c r="N6286">
        <v>13</v>
      </c>
      <c r="O6286">
        <v>0</v>
      </c>
      <c r="P6286" s="119" t="s">
        <v>20254</v>
      </c>
    </row>
    <row r="6287" spans="1:16" x14ac:dyDescent="0.25">
      <c r="A6287">
        <v>12000</v>
      </c>
      <c r="B6287" s="119" t="s">
        <v>3544</v>
      </c>
      <c r="C6287">
        <v>30</v>
      </c>
      <c r="E6287">
        <v>207</v>
      </c>
      <c r="F6287">
        <v>147</v>
      </c>
      <c r="G6287">
        <v>170</v>
      </c>
      <c r="H6287">
        <v>547</v>
      </c>
      <c r="I6287" s="119" t="s">
        <v>19</v>
      </c>
      <c r="J6287" s="119" t="s">
        <v>22</v>
      </c>
      <c r="K6287" s="1">
        <v>46255.758941458334</v>
      </c>
      <c r="L6287">
        <v>0</v>
      </c>
      <c r="M6287">
        <v>0</v>
      </c>
      <c r="N6287">
        <v>0</v>
      </c>
      <c r="O6287">
        <v>0</v>
      </c>
      <c r="P6287" s="119" t="s">
        <v>20254</v>
      </c>
    </row>
    <row r="6288" spans="1:16" x14ac:dyDescent="0.25">
      <c r="A6288">
        <v>12001</v>
      </c>
      <c r="B6288" s="119" t="s">
        <v>3544</v>
      </c>
      <c r="C6288">
        <v>35</v>
      </c>
      <c r="E6288">
        <v>223</v>
      </c>
      <c r="F6288">
        <v>101</v>
      </c>
      <c r="G6288">
        <v>195</v>
      </c>
      <c r="H6288">
        <v>783</v>
      </c>
      <c r="I6288" s="119" t="s">
        <v>19</v>
      </c>
      <c r="J6288" s="119" t="s">
        <v>139</v>
      </c>
      <c r="K6288" s="1">
        <v>46255.758941458334</v>
      </c>
      <c r="L6288">
        <v>4</v>
      </c>
      <c r="M6288">
        <v>3</v>
      </c>
      <c r="N6288">
        <v>0</v>
      </c>
      <c r="O6288">
        <v>1</v>
      </c>
      <c r="P6288" s="119" t="s">
        <v>20254</v>
      </c>
    </row>
    <row r="6289" spans="1:16" x14ac:dyDescent="0.25">
      <c r="A6289">
        <v>12002</v>
      </c>
      <c r="B6289" s="119" t="s">
        <v>3545</v>
      </c>
      <c r="C6289">
        <v>35</v>
      </c>
      <c r="E6289">
        <v>552</v>
      </c>
      <c r="F6289">
        <v>611</v>
      </c>
      <c r="G6289">
        <v>379</v>
      </c>
      <c r="H6289">
        <v>8978</v>
      </c>
      <c r="I6289" s="119" t="s">
        <v>19</v>
      </c>
      <c r="J6289" s="119" t="s">
        <v>222</v>
      </c>
      <c r="K6289" s="1">
        <v>46255.758941458334</v>
      </c>
      <c r="L6289">
        <v>0</v>
      </c>
      <c r="M6289">
        <v>4</v>
      </c>
      <c r="N6289">
        <v>0</v>
      </c>
      <c r="O6289">
        <v>1</v>
      </c>
      <c r="P6289" s="119" t="s">
        <v>20254</v>
      </c>
    </row>
    <row r="6290" spans="1:16" x14ac:dyDescent="0.25">
      <c r="A6290">
        <v>12003</v>
      </c>
      <c r="B6290" s="119" t="s">
        <v>3546</v>
      </c>
      <c r="C6290">
        <v>35</v>
      </c>
      <c r="E6290">
        <v>346</v>
      </c>
      <c r="F6290">
        <v>1000</v>
      </c>
      <c r="G6290">
        <v>210</v>
      </c>
      <c r="H6290">
        <v>8898</v>
      </c>
      <c r="I6290" s="119" t="s">
        <v>19</v>
      </c>
      <c r="J6290" s="119" t="s">
        <v>222</v>
      </c>
      <c r="K6290" s="1">
        <v>46255.758941458334</v>
      </c>
      <c r="L6290">
        <v>0</v>
      </c>
      <c r="M6290">
        <v>1</v>
      </c>
      <c r="N6290">
        <v>0</v>
      </c>
      <c r="O6290">
        <v>0</v>
      </c>
      <c r="P6290" s="119" t="s">
        <v>20254</v>
      </c>
    </row>
    <row r="6291" spans="1:16" x14ac:dyDescent="0.25">
      <c r="A6291">
        <v>12004</v>
      </c>
      <c r="B6291" s="119" t="s">
        <v>3547</v>
      </c>
      <c r="C6291">
        <v>35</v>
      </c>
      <c r="E6291">
        <v>422</v>
      </c>
      <c r="F6291">
        <v>1908</v>
      </c>
      <c r="G6291">
        <v>355</v>
      </c>
      <c r="H6291">
        <v>10812</v>
      </c>
      <c r="I6291" s="119" t="s">
        <v>19</v>
      </c>
      <c r="J6291" s="119" t="s">
        <v>222</v>
      </c>
      <c r="K6291" s="1">
        <v>46255.758941458334</v>
      </c>
      <c r="L6291">
        <v>0</v>
      </c>
      <c r="M6291">
        <v>9</v>
      </c>
      <c r="N6291">
        <v>0</v>
      </c>
      <c r="O6291">
        <v>3</v>
      </c>
      <c r="P6291" s="119" t="s">
        <v>20254</v>
      </c>
    </row>
    <row r="6292" spans="1:16" x14ac:dyDescent="0.25">
      <c r="A6292">
        <v>12006</v>
      </c>
      <c r="B6292" s="119" t="s">
        <v>3548</v>
      </c>
      <c r="C6292">
        <v>35</v>
      </c>
      <c r="E6292">
        <v>207</v>
      </c>
      <c r="F6292">
        <v>1036</v>
      </c>
      <c r="G6292">
        <v>336</v>
      </c>
      <c r="H6292">
        <v>9694</v>
      </c>
      <c r="I6292" s="119" t="s">
        <v>19</v>
      </c>
      <c r="J6292" s="119" t="s">
        <v>222</v>
      </c>
      <c r="K6292" s="1">
        <v>46255.758941458334</v>
      </c>
      <c r="L6292">
        <v>0</v>
      </c>
      <c r="M6292">
        <v>16</v>
      </c>
      <c r="N6292">
        <v>0</v>
      </c>
      <c r="O6292">
        <v>4</v>
      </c>
      <c r="P6292" s="119" t="s">
        <v>20254</v>
      </c>
    </row>
    <row r="6293" spans="1:16" x14ac:dyDescent="0.25">
      <c r="A6293">
        <v>12007</v>
      </c>
      <c r="B6293" s="119" t="s">
        <v>3549</v>
      </c>
      <c r="C6293">
        <v>35</v>
      </c>
      <c r="E6293">
        <v>252</v>
      </c>
      <c r="F6293">
        <v>1369</v>
      </c>
      <c r="G6293">
        <v>189</v>
      </c>
      <c r="H6293">
        <v>9386</v>
      </c>
      <c r="I6293" s="119" t="s">
        <v>19</v>
      </c>
      <c r="J6293" s="119" t="s">
        <v>222</v>
      </c>
      <c r="K6293" s="1">
        <v>46255.758941458334</v>
      </c>
      <c r="L6293">
        <v>0</v>
      </c>
      <c r="M6293">
        <v>1</v>
      </c>
      <c r="N6293">
        <v>0</v>
      </c>
      <c r="O6293">
        <v>0</v>
      </c>
      <c r="P6293" s="119" t="s">
        <v>20254</v>
      </c>
    </row>
    <row r="6294" spans="1:16" x14ac:dyDescent="0.25">
      <c r="A6294">
        <v>12008</v>
      </c>
      <c r="B6294" s="119" t="s">
        <v>3550</v>
      </c>
      <c r="C6294">
        <v>35</v>
      </c>
      <c r="E6294">
        <v>30</v>
      </c>
      <c r="F6294">
        <v>308</v>
      </c>
      <c r="G6294">
        <v>115</v>
      </c>
      <c r="H6294">
        <v>9123</v>
      </c>
      <c r="I6294" s="119" t="s">
        <v>19</v>
      </c>
      <c r="J6294" s="119" t="s">
        <v>222</v>
      </c>
      <c r="K6294" s="1">
        <v>46255.758941458334</v>
      </c>
      <c r="L6294">
        <v>1</v>
      </c>
      <c r="M6294">
        <v>3</v>
      </c>
      <c r="N6294">
        <v>0</v>
      </c>
      <c r="O6294">
        <v>0</v>
      </c>
      <c r="P6294" s="119" t="s">
        <v>20254</v>
      </c>
    </row>
    <row r="6295" spans="1:16" x14ac:dyDescent="0.25">
      <c r="A6295">
        <v>12009</v>
      </c>
      <c r="B6295" s="119" t="s">
        <v>3545</v>
      </c>
      <c r="C6295">
        <v>50</v>
      </c>
      <c r="E6295">
        <v>88</v>
      </c>
      <c r="F6295">
        <v>3473</v>
      </c>
      <c r="G6295">
        <v>213</v>
      </c>
      <c r="H6295">
        <v>9575</v>
      </c>
      <c r="I6295" s="119" t="s">
        <v>19</v>
      </c>
      <c r="J6295" s="119" t="s">
        <v>222</v>
      </c>
      <c r="K6295" s="1">
        <v>46255.758941458334</v>
      </c>
      <c r="L6295">
        <v>0</v>
      </c>
      <c r="M6295">
        <v>4</v>
      </c>
      <c r="N6295">
        <v>0</v>
      </c>
      <c r="O6295">
        <v>4</v>
      </c>
      <c r="P6295" s="119" t="s">
        <v>20254</v>
      </c>
    </row>
    <row r="6296" spans="1:16" x14ac:dyDescent="0.25">
      <c r="A6296">
        <v>12010</v>
      </c>
      <c r="B6296" s="119" t="s">
        <v>3546</v>
      </c>
      <c r="C6296">
        <v>50</v>
      </c>
      <c r="E6296">
        <v>506</v>
      </c>
      <c r="F6296">
        <v>949</v>
      </c>
      <c r="G6296">
        <v>161</v>
      </c>
      <c r="H6296">
        <v>8946</v>
      </c>
      <c r="I6296" s="119" t="s">
        <v>19</v>
      </c>
      <c r="J6296" s="119" t="s">
        <v>222</v>
      </c>
      <c r="K6296" s="1">
        <v>46255.758941458334</v>
      </c>
      <c r="L6296">
        <v>0</v>
      </c>
      <c r="M6296">
        <v>1</v>
      </c>
      <c r="N6296">
        <v>0</v>
      </c>
      <c r="O6296">
        <v>0</v>
      </c>
      <c r="P6296" s="119" t="s">
        <v>20254</v>
      </c>
    </row>
    <row r="6297" spans="1:16" x14ac:dyDescent="0.25">
      <c r="A6297">
        <v>12011</v>
      </c>
      <c r="B6297" s="119" t="s">
        <v>3547</v>
      </c>
      <c r="C6297">
        <v>50</v>
      </c>
      <c r="E6297">
        <v>661</v>
      </c>
      <c r="F6297">
        <v>4953</v>
      </c>
      <c r="G6297">
        <v>85</v>
      </c>
      <c r="H6297">
        <v>16969</v>
      </c>
      <c r="I6297" s="119" t="s">
        <v>19</v>
      </c>
      <c r="J6297" s="119" t="s">
        <v>222</v>
      </c>
      <c r="K6297" s="1">
        <v>46255.758941458334</v>
      </c>
      <c r="L6297">
        <v>3</v>
      </c>
      <c r="M6297">
        <v>1</v>
      </c>
      <c r="N6297">
        <v>0</v>
      </c>
      <c r="O6297">
        <v>0</v>
      </c>
      <c r="P6297" s="119" t="s">
        <v>20254</v>
      </c>
    </row>
    <row r="6298" spans="1:16" x14ac:dyDescent="0.25">
      <c r="A6298">
        <v>12013</v>
      </c>
      <c r="B6298" s="119" t="s">
        <v>3548</v>
      </c>
      <c r="C6298">
        <v>50</v>
      </c>
      <c r="E6298">
        <v>56</v>
      </c>
      <c r="F6298">
        <v>2053</v>
      </c>
      <c r="G6298">
        <v>191</v>
      </c>
      <c r="H6298">
        <v>14687</v>
      </c>
      <c r="I6298" s="119" t="s">
        <v>19</v>
      </c>
      <c r="J6298" s="119" t="s">
        <v>222</v>
      </c>
      <c r="K6298" s="1">
        <v>46255.758941458334</v>
      </c>
      <c r="L6298">
        <v>1</v>
      </c>
      <c r="M6298">
        <v>10</v>
      </c>
      <c r="N6298">
        <v>0</v>
      </c>
      <c r="O6298">
        <v>0</v>
      </c>
      <c r="P6298" s="119" t="s">
        <v>20254</v>
      </c>
    </row>
    <row r="6299" spans="1:16" x14ac:dyDescent="0.25">
      <c r="A6299">
        <v>12014</v>
      </c>
      <c r="B6299" s="119" t="s">
        <v>3549</v>
      </c>
      <c r="C6299">
        <v>50</v>
      </c>
      <c r="E6299">
        <v>30</v>
      </c>
      <c r="F6299">
        <v>230</v>
      </c>
      <c r="G6299">
        <v>87</v>
      </c>
      <c r="H6299">
        <v>11149</v>
      </c>
      <c r="I6299" s="119" t="s">
        <v>19</v>
      </c>
      <c r="J6299" s="119" t="s">
        <v>222</v>
      </c>
      <c r="K6299" s="1">
        <v>46255.758941458334</v>
      </c>
      <c r="L6299">
        <v>0</v>
      </c>
      <c r="M6299">
        <v>2</v>
      </c>
      <c r="N6299">
        <v>0</v>
      </c>
      <c r="O6299">
        <v>0</v>
      </c>
      <c r="P6299" s="119" t="s">
        <v>20254</v>
      </c>
    </row>
    <row r="6300" spans="1:16" x14ac:dyDescent="0.25">
      <c r="A6300">
        <v>12015</v>
      </c>
      <c r="B6300" s="119" t="s">
        <v>3550</v>
      </c>
      <c r="C6300">
        <v>50</v>
      </c>
      <c r="E6300">
        <v>104</v>
      </c>
      <c r="F6300">
        <v>3586</v>
      </c>
      <c r="G6300">
        <v>82</v>
      </c>
      <c r="H6300">
        <v>9986</v>
      </c>
      <c r="I6300" s="119" t="s">
        <v>19</v>
      </c>
      <c r="J6300" s="119" t="s">
        <v>222</v>
      </c>
      <c r="K6300" s="1">
        <v>46255.758941458334</v>
      </c>
      <c r="L6300">
        <v>0</v>
      </c>
      <c r="M6300">
        <v>2</v>
      </c>
      <c r="N6300">
        <v>0</v>
      </c>
      <c r="O6300">
        <v>0</v>
      </c>
      <c r="P6300" s="119" t="s">
        <v>20254</v>
      </c>
    </row>
    <row r="6301" spans="1:16" x14ac:dyDescent="0.25">
      <c r="A6301">
        <v>12016</v>
      </c>
      <c r="B6301" s="119" t="s">
        <v>3401</v>
      </c>
      <c r="C6301">
        <v>65</v>
      </c>
      <c r="E6301">
        <v>146</v>
      </c>
      <c r="F6301">
        <v>613</v>
      </c>
      <c r="G6301">
        <v>65</v>
      </c>
      <c r="H6301">
        <v>9280</v>
      </c>
      <c r="I6301" s="119" t="s">
        <v>19</v>
      </c>
      <c r="J6301" s="119" t="s">
        <v>222</v>
      </c>
      <c r="K6301" s="1">
        <v>46255.758941458334</v>
      </c>
      <c r="L6301">
        <v>0</v>
      </c>
      <c r="M6301">
        <v>1</v>
      </c>
      <c r="N6301">
        <v>0</v>
      </c>
      <c r="O6301">
        <v>0</v>
      </c>
      <c r="P6301" s="119" t="s">
        <v>20254</v>
      </c>
    </row>
    <row r="6302" spans="1:16" x14ac:dyDescent="0.25">
      <c r="A6302">
        <v>12017</v>
      </c>
      <c r="B6302" s="119" t="s">
        <v>3402</v>
      </c>
      <c r="C6302">
        <v>65</v>
      </c>
      <c r="E6302">
        <v>228</v>
      </c>
      <c r="F6302">
        <v>853</v>
      </c>
      <c r="G6302">
        <v>127</v>
      </c>
      <c r="H6302">
        <v>8879</v>
      </c>
      <c r="I6302" s="119" t="s">
        <v>19</v>
      </c>
      <c r="J6302" s="119" t="s">
        <v>222</v>
      </c>
      <c r="K6302" s="1">
        <v>46255.758941458334</v>
      </c>
      <c r="L6302">
        <v>0</v>
      </c>
      <c r="M6302">
        <v>6</v>
      </c>
      <c r="N6302">
        <v>0</v>
      </c>
      <c r="O6302">
        <v>0</v>
      </c>
      <c r="P6302" s="119" t="s">
        <v>20254</v>
      </c>
    </row>
    <row r="6303" spans="1:16" x14ac:dyDescent="0.25">
      <c r="A6303">
        <v>12019</v>
      </c>
      <c r="B6303" s="119" t="s">
        <v>3406</v>
      </c>
      <c r="C6303">
        <v>65</v>
      </c>
      <c r="E6303">
        <v>171</v>
      </c>
      <c r="F6303">
        <v>2521</v>
      </c>
      <c r="G6303">
        <v>83</v>
      </c>
      <c r="H6303">
        <v>13455</v>
      </c>
      <c r="I6303" s="119" t="s">
        <v>19</v>
      </c>
      <c r="J6303" s="119" t="s">
        <v>222</v>
      </c>
      <c r="K6303" s="1">
        <v>46255.758941458334</v>
      </c>
      <c r="L6303">
        <v>0</v>
      </c>
      <c r="M6303">
        <v>4</v>
      </c>
      <c r="N6303">
        <v>0</v>
      </c>
      <c r="O6303">
        <v>0</v>
      </c>
      <c r="P6303" s="119" t="s">
        <v>20254</v>
      </c>
    </row>
    <row r="6304" spans="1:16" x14ac:dyDescent="0.25">
      <c r="A6304">
        <v>12020</v>
      </c>
      <c r="B6304" s="119" t="s">
        <v>3403</v>
      </c>
      <c r="C6304">
        <v>65</v>
      </c>
      <c r="E6304">
        <v>253</v>
      </c>
      <c r="F6304">
        <v>1488</v>
      </c>
      <c r="G6304">
        <v>119</v>
      </c>
      <c r="H6304">
        <v>26567</v>
      </c>
      <c r="I6304" s="119" t="s">
        <v>19</v>
      </c>
      <c r="J6304" s="119" t="s">
        <v>222</v>
      </c>
      <c r="K6304" s="1">
        <v>46255.758941458334</v>
      </c>
      <c r="L6304">
        <v>5</v>
      </c>
      <c r="M6304">
        <v>6</v>
      </c>
      <c r="N6304">
        <v>0</v>
      </c>
      <c r="O6304">
        <v>2</v>
      </c>
      <c r="P6304" s="119" t="s">
        <v>20254</v>
      </c>
    </row>
    <row r="6305" spans="1:16" x14ac:dyDescent="0.25">
      <c r="A6305">
        <v>12021</v>
      </c>
      <c r="B6305" s="119" t="s">
        <v>3404</v>
      </c>
      <c r="C6305">
        <v>65</v>
      </c>
      <c r="E6305">
        <v>71</v>
      </c>
      <c r="F6305">
        <v>909</v>
      </c>
      <c r="G6305">
        <v>155</v>
      </c>
      <c r="H6305">
        <v>11888</v>
      </c>
      <c r="I6305" s="119" t="s">
        <v>19</v>
      </c>
      <c r="J6305" s="119" t="s">
        <v>222</v>
      </c>
      <c r="K6305" s="1">
        <v>46255.758941458334</v>
      </c>
      <c r="L6305">
        <v>9</v>
      </c>
      <c r="M6305">
        <v>0</v>
      </c>
      <c r="N6305">
        <v>0</v>
      </c>
      <c r="O6305">
        <v>0</v>
      </c>
      <c r="P6305" s="119" t="s">
        <v>20254</v>
      </c>
    </row>
    <row r="6306" spans="1:16" x14ac:dyDescent="0.25">
      <c r="A6306">
        <v>12022</v>
      </c>
      <c r="B6306" s="119" t="s">
        <v>3405</v>
      </c>
      <c r="C6306">
        <v>65</v>
      </c>
      <c r="E6306">
        <v>206</v>
      </c>
      <c r="F6306">
        <v>536</v>
      </c>
      <c r="G6306">
        <v>91</v>
      </c>
      <c r="H6306">
        <v>8978</v>
      </c>
      <c r="I6306" s="119" t="s">
        <v>19</v>
      </c>
      <c r="J6306" s="119" t="s">
        <v>222</v>
      </c>
      <c r="K6306" s="1">
        <v>46255.758941458334</v>
      </c>
      <c r="L6306">
        <v>1</v>
      </c>
      <c r="M6306">
        <v>2</v>
      </c>
      <c r="N6306">
        <v>0</v>
      </c>
      <c r="O6306">
        <v>0</v>
      </c>
      <c r="P6306" s="119" t="s">
        <v>20254</v>
      </c>
    </row>
    <row r="6307" spans="1:16" x14ac:dyDescent="0.25">
      <c r="A6307">
        <v>12023</v>
      </c>
      <c r="B6307" s="119" t="s">
        <v>3551</v>
      </c>
      <c r="C6307">
        <v>35</v>
      </c>
      <c r="E6307">
        <v>224</v>
      </c>
      <c r="F6307">
        <v>328</v>
      </c>
      <c r="G6307">
        <v>317</v>
      </c>
      <c r="H6307">
        <v>9309</v>
      </c>
      <c r="I6307" s="119" t="s">
        <v>19</v>
      </c>
      <c r="J6307" s="119" t="s">
        <v>222</v>
      </c>
      <c r="K6307" s="1">
        <v>46255.758941458334</v>
      </c>
      <c r="L6307">
        <v>1</v>
      </c>
      <c r="M6307">
        <v>3</v>
      </c>
      <c r="N6307">
        <v>0</v>
      </c>
      <c r="O6307">
        <v>1</v>
      </c>
      <c r="P6307" s="119" t="s">
        <v>20254</v>
      </c>
    </row>
    <row r="6308" spans="1:16" x14ac:dyDescent="0.25">
      <c r="A6308">
        <v>12024</v>
      </c>
      <c r="B6308" s="119" t="s">
        <v>3552</v>
      </c>
      <c r="C6308">
        <v>35</v>
      </c>
      <c r="E6308">
        <v>84</v>
      </c>
      <c r="F6308">
        <v>1062</v>
      </c>
      <c r="G6308">
        <v>115</v>
      </c>
      <c r="H6308">
        <v>9128</v>
      </c>
      <c r="I6308" s="119" t="s">
        <v>19</v>
      </c>
      <c r="J6308" s="119" t="s">
        <v>222</v>
      </c>
      <c r="K6308" s="1">
        <v>46255.758941458334</v>
      </c>
      <c r="L6308">
        <v>1</v>
      </c>
      <c r="M6308">
        <v>2</v>
      </c>
      <c r="N6308">
        <v>0</v>
      </c>
      <c r="O6308">
        <v>1</v>
      </c>
      <c r="P6308" s="119" t="s">
        <v>20254</v>
      </c>
    </row>
    <row r="6309" spans="1:16" x14ac:dyDescent="0.25">
      <c r="A6309">
        <v>12025</v>
      </c>
      <c r="B6309" s="119" t="s">
        <v>3553</v>
      </c>
      <c r="C6309">
        <v>35</v>
      </c>
      <c r="E6309">
        <v>238</v>
      </c>
      <c r="F6309">
        <v>1309</v>
      </c>
      <c r="G6309">
        <v>101</v>
      </c>
      <c r="H6309">
        <v>10053</v>
      </c>
      <c r="I6309" s="119" t="s">
        <v>19</v>
      </c>
      <c r="J6309" s="119" t="s">
        <v>222</v>
      </c>
      <c r="K6309" s="1">
        <v>46255.758941458334</v>
      </c>
      <c r="L6309">
        <v>4</v>
      </c>
      <c r="M6309">
        <v>11</v>
      </c>
      <c r="N6309">
        <v>2</v>
      </c>
      <c r="O6309">
        <v>3</v>
      </c>
      <c r="P6309" s="119" t="s">
        <v>20254</v>
      </c>
    </row>
    <row r="6310" spans="1:16" x14ac:dyDescent="0.25">
      <c r="A6310">
        <v>12027</v>
      </c>
      <c r="B6310" s="119" t="s">
        <v>3554</v>
      </c>
      <c r="C6310">
        <v>35</v>
      </c>
      <c r="E6310">
        <v>252</v>
      </c>
      <c r="F6310">
        <v>1493</v>
      </c>
      <c r="G6310">
        <v>662</v>
      </c>
      <c r="H6310">
        <v>9786</v>
      </c>
      <c r="I6310" s="119" t="s">
        <v>19</v>
      </c>
      <c r="J6310" s="119" t="s">
        <v>222</v>
      </c>
      <c r="K6310" s="1">
        <v>46255.758941458334</v>
      </c>
      <c r="L6310">
        <v>2</v>
      </c>
      <c r="M6310">
        <v>23</v>
      </c>
      <c r="N6310">
        <v>1</v>
      </c>
      <c r="O6310">
        <v>1</v>
      </c>
      <c r="P6310" s="119" t="s">
        <v>20254</v>
      </c>
    </row>
    <row r="6311" spans="1:16" x14ac:dyDescent="0.25">
      <c r="A6311">
        <v>12028</v>
      </c>
      <c r="B6311" s="119" t="s">
        <v>3555</v>
      </c>
      <c r="C6311">
        <v>35</v>
      </c>
      <c r="E6311">
        <v>251</v>
      </c>
      <c r="F6311">
        <v>1207</v>
      </c>
      <c r="G6311">
        <v>206</v>
      </c>
      <c r="H6311">
        <v>9364</v>
      </c>
      <c r="I6311" s="119" t="s">
        <v>19</v>
      </c>
      <c r="J6311" s="119" t="s">
        <v>222</v>
      </c>
      <c r="K6311" s="1">
        <v>46255.758941458334</v>
      </c>
      <c r="L6311">
        <v>10</v>
      </c>
      <c r="M6311">
        <v>1</v>
      </c>
      <c r="N6311">
        <v>0</v>
      </c>
      <c r="O6311">
        <v>1</v>
      </c>
      <c r="P6311" s="119" t="s">
        <v>20254</v>
      </c>
    </row>
    <row r="6312" spans="1:16" x14ac:dyDescent="0.25">
      <c r="A6312">
        <v>12029</v>
      </c>
      <c r="B6312" s="119" t="s">
        <v>3556</v>
      </c>
      <c r="C6312">
        <v>35</v>
      </c>
      <c r="E6312">
        <v>438</v>
      </c>
      <c r="F6312">
        <v>1110</v>
      </c>
      <c r="G6312">
        <v>164</v>
      </c>
      <c r="H6312">
        <v>8891</v>
      </c>
      <c r="I6312" s="119" t="s">
        <v>19</v>
      </c>
      <c r="J6312" s="119" t="s">
        <v>222</v>
      </c>
      <c r="K6312" s="1">
        <v>46255.758941458334</v>
      </c>
      <c r="L6312">
        <v>1</v>
      </c>
      <c r="M6312">
        <v>6</v>
      </c>
      <c r="N6312">
        <v>0</v>
      </c>
      <c r="O6312">
        <v>1</v>
      </c>
      <c r="P6312" s="119" t="s">
        <v>20254</v>
      </c>
    </row>
    <row r="6313" spans="1:16" x14ac:dyDescent="0.25">
      <c r="A6313">
        <v>12030</v>
      </c>
      <c r="B6313" s="119" t="s">
        <v>3551</v>
      </c>
      <c r="C6313">
        <v>50</v>
      </c>
      <c r="E6313">
        <v>289</v>
      </c>
      <c r="F6313">
        <v>820</v>
      </c>
      <c r="G6313">
        <v>99</v>
      </c>
      <c r="H6313">
        <v>11698</v>
      </c>
      <c r="I6313" s="119" t="s">
        <v>19</v>
      </c>
      <c r="J6313" s="119" t="s">
        <v>222</v>
      </c>
      <c r="K6313" s="1">
        <v>46255.758941458334</v>
      </c>
      <c r="L6313">
        <v>2</v>
      </c>
      <c r="M6313">
        <v>2</v>
      </c>
      <c r="N6313">
        <v>0</v>
      </c>
      <c r="O6313">
        <v>1</v>
      </c>
      <c r="P6313" s="119" t="s">
        <v>20254</v>
      </c>
    </row>
    <row r="6314" spans="1:16" x14ac:dyDescent="0.25">
      <c r="A6314">
        <v>12031</v>
      </c>
      <c r="B6314" s="119" t="s">
        <v>3552</v>
      </c>
      <c r="C6314">
        <v>50</v>
      </c>
      <c r="E6314">
        <v>7</v>
      </c>
      <c r="F6314">
        <v>243</v>
      </c>
      <c r="G6314">
        <v>105</v>
      </c>
      <c r="H6314">
        <v>8881</v>
      </c>
      <c r="I6314" s="119" t="s">
        <v>19</v>
      </c>
      <c r="J6314" s="119" t="s">
        <v>222</v>
      </c>
      <c r="K6314" s="1">
        <v>46255.758941458334</v>
      </c>
      <c r="L6314">
        <v>2</v>
      </c>
      <c r="M6314">
        <v>2</v>
      </c>
      <c r="N6314">
        <v>0</v>
      </c>
      <c r="O6314">
        <v>0</v>
      </c>
      <c r="P6314" s="119" t="s">
        <v>20254</v>
      </c>
    </row>
    <row r="6315" spans="1:16" x14ac:dyDescent="0.25">
      <c r="A6315">
        <v>12032</v>
      </c>
      <c r="B6315" s="119" t="s">
        <v>3553</v>
      </c>
      <c r="C6315">
        <v>50</v>
      </c>
      <c r="E6315">
        <v>384</v>
      </c>
      <c r="F6315">
        <v>4759</v>
      </c>
      <c r="G6315">
        <v>205</v>
      </c>
      <c r="H6315">
        <v>20767</v>
      </c>
      <c r="I6315" s="119" t="s">
        <v>19</v>
      </c>
      <c r="J6315" s="119" t="s">
        <v>222</v>
      </c>
      <c r="K6315" s="1">
        <v>46255.758941458334</v>
      </c>
      <c r="L6315">
        <v>6</v>
      </c>
      <c r="M6315">
        <v>7</v>
      </c>
      <c r="N6315">
        <v>1</v>
      </c>
      <c r="O6315">
        <v>2</v>
      </c>
      <c r="P6315" s="119" t="s">
        <v>20254</v>
      </c>
    </row>
    <row r="6316" spans="1:16" x14ac:dyDescent="0.25">
      <c r="A6316">
        <v>12034</v>
      </c>
      <c r="B6316" s="119" t="s">
        <v>3554</v>
      </c>
      <c r="C6316">
        <v>50</v>
      </c>
      <c r="E6316">
        <v>555</v>
      </c>
      <c r="F6316">
        <v>3287</v>
      </c>
      <c r="G6316">
        <v>120</v>
      </c>
      <c r="H6316">
        <v>19786</v>
      </c>
      <c r="I6316" s="119" t="s">
        <v>19</v>
      </c>
      <c r="J6316" s="119" t="s">
        <v>222</v>
      </c>
      <c r="K6316" s="1">
        <v>46255.758941458334</v>
      </c>
      <c r="L6316">
        <v>2</v>
      </c>
      <c r="M6316">
        <v>6</v>
      </c>
      <c r="N6316">
        <v>0</v>
      </c>
      <c r="O6316">
        <v>0</v>
      </c>
      <c r="P6316" s="119" t="s">
        <v>20254</v>
      </c>
    </row>
    <row r="6317" spans="1:16" x14ac:dyDescent="0.25">
      <c r="A6317">
        <v>12035</v>
      </c>
      <c r="B6317" s="119" t="s">
        <v>3555</v>
      </c>
      <c r="C6317">
        <v>50</v>
      </c>
      <c r="E6317">
        <v>393</v>
      </c>
      <c r="F6317">
        <v>1723</v>
      </c>
      <c r="G6317">
        <v>180</v>
      </c>
      <c r="H6317">
        <v>11998</v>
      </c>
      <c r="I6317" s="119" t="s">
        <v>19</v>
      </c>
      <c r="J6317" s="119" t="s">
        <v>222</v>
      </c>
      <c r="K6317" s="1">
        <v>46255.758941458334</v>
      </c>
      <c r="L6317">
        <v>3</v>
      </c>
      <c r="M6317">
        <v>2</v>
      </c>
      <c r="N6317">
        <v>0</v>
      </c>
      <c r="O6317">
        <v>0</v>
      </c>
      <c r="P6317" s="119" t="s">
        <v>20254</v>
      </c>
    </row>
    <row r="6318" spans="1:16" x14ac:dyDescent="0.25">
      <c r="A6318">
        <v>12036</v>
      </c>
      <c r="B6318" s="119" t="s">
        <v>3556</v>
      </c>
      <c r="C6318">
        <v>50</v>
      </c>
      <c r="E6318">
        <v>507</v>
      </c>
      <c r="F6318">
        <v>1238</v>
      </c>
      <c r="G6318">
        <v>129</v>
      </c>
      <c r="H6318">
        <v>10038</v>
      </c>
      <c r="I6318" s="119" t="s">
        <v>19</v>
      </c>
      <c r="J6318" s="119" t="s">
        <v>222</v>
      </c>
      <c r="K6318" s="1">
        <v>46255.758941458334</v>
      </c>
      <c r="L6318">
        <v>1</v>
      </c>
      <c r="M6318">
        <v>1</v>
      </c>
      <c r="N6318">
        <v>0</v>
      </c>
      <c r="O6318">
        <v>0</v>
      </c>
      <c r="P6318" s="119" t="s">
        <v>20254</v>
      </c>
    </row>
    <row r="6319" spans="1:16" x14ac:dyDescent="0.25">
      <c r="A6319">
        <v>12037</v>
      </c>
      <c r="B6319" s="119" t="s">
        <v>3425</v>
      </c>
      <c r="C6319">
        <v>65</v>
      </c>
      <c r="E6319">
        <v>662</v>
      </c>
      <c r="F6319">
        <v>1846</v>
      </c>
      <c r="G6319">
        <v>227</v>
      </c>
      <c r="H6319">
        <v>9198</v>
      </c>
      <c r="I6319" s="119" t="s">
        <v>19</v>
      </c>
      <c r="J6319" s="119" t="s">
        <v>222</v>
      </c>
      <c r="K6319" s="1">
        <v>46255.758941458334</v>
      </c>
      <c r="L6319">
        <v>1</v>
      </c>
      <c r="M6319">
        <v>2</v>
      </c>
      <c r="N6319">
        <v>1</v>
      </c>
      <c r="O6319">
        <v>1</v>
      </c>
      <c r="P6319" s="119" t="s">
        <v>20254</v>
      </c>
    </row>
    <row r="6320" spans="1:16" x14ac:dyDescent="0.25">
      <c r="A6320">
        <v>12038</v>
      </c>
      <c r="B6320" s="119" t="s">
        <v>3426</v>
      </c>
      <c r="C6320">
        <v>65</v>
      </c>
      <c r="E6320">
        <v>184</v>
      </c>
      <c r="F6320">
        <v>356</v>
      </c>
      <c r="G6320">
        <v>21</v>
      </c>
      <c r="H6320">
        <v>9943</v>
      </c>
      <c r="I6320" s="119" t="s">
        <v>19</v>
      </c>
      <c r="J6320" s="119" t="s">
        <v>222</v>
      </c>
      <c r="K6320" s="1">
        <v>46255.758941458334</v>
      </c>
      <c r="L6320">
        <v>0</v>
      </c>
      <c r="M6320">
        <v>5</v>
      </c>
      <c r="N6320">
        <v>0</v>
      </c>
      <c r="O6320">
        <v>0</v>
      </c>
      <c r="P6320" s="119" t="s">
        <v>20254</v>
      </c>
    </row>
    <row r="6321" spans="1:16" x14ac:dyDescent="0.25">
      <c r="A6321">
        <v>12040</v>
      </c>
      <c r="B6321" s="119" t="s">
        <v>3430</v>
      </c>
      <c r="C6321">
        <v>65</v>
      </c>
      <c r="E6321">
        <v>352</v>
      </c>
      <c r="F6321">
        <v>1681</v>
      </c>
      <c r="G6321">
        <v>106</v>
      </c>
      <c r="H6321">
        <v>11888</v>
      </c>
      <c r="I6321" s="119" t="s">
        <v>19</v>
      </c>
      <c r="J6321" s="119" t="s">
        <v>222</v>
      </c>
      <c r="K6321" s="1">
        <v>46255.758941458334</v>
      </c>
      <c r="L6321">
        <v>2</v>
      </c>
      <c r="M6321">
        <v>2</v>
      </c>
      <c r="N6321">
        <v>0</v>
      </c>
      <c r="O6321">
        <v>0</v>
      </c>
      <c r="P6321" s="119" t="s">
        <v>20254</v>
      </c>
    </row>
    <row r="6322" spans="1:16" x14ac:dyDescent="0.25">
      <c r="A6322">
        <v>12041</v>
      </c>
      <c r="B6322" s="119" t="s">
        <v>3427</v>
      </c>
      <c r="C6322">
        <v>65</v>
      </c>
      <c r="E6322">
        <v>81</v>
      </c>
      <c r="F6322">
        <v>2527</v>
      </c>
      <c r="G6322">
        <v>171</v>
      </c>
      <c r="H6322">
        <v>17110</v>
      </c>
      <c r="I6322" s="119" t="s">
        <v>19</v>
      </c>
      <c r="J6322" s="119" t="s">
        <v>222</v>
      </c>
      <c r="K6322" s="1">
        <v>46255.758941458334</v>
      </c>
      <c r="L6322">
        <v>2</v>
      </c>
      <c r="M6322">
        <v>4</v>
      </c>
      <c r="N6322">
        <v>0</v>
      </c>
      <c r="O6322">
        <v>0</v>
      </c>
      <c r="P6322" s="119" t="s">
        <v>20254</v>
      </c>
    </row>
    <row r="6323" spans="1:16" x14ac:dyDescent="0.25">
      <c r="A6323">
        <v>12042</v>
      </c>
      <c r="B6323" s="119" t="s">
        <v>3428</v>
      </c>
      <c r="C6323">
        <v>65</v>
      </c>
      <c r="E6323">
        <v>84</v>
      </c>
      <c r="F6323">
        <v>4472</v>
      </c>
      <c r="G6323">
        <v>140</v>
      </c>
      <c r="H6323">
        <v>8960</v>
      </c>
      <c r="I6323" s="119" t="s">
        <v>19</v>
      </c>
      <c r="J6323" s="119" t="s">
        <v>222</v>
      </c>
      <c r="K6323" s="1">
        <v>46255.758941458334</v>
      </c>
      <c r="L6323">
        <v>2</v>
      </c>
      <c r="M6323">
        <v>4</v>
      </c>
      <c r="N6323">
        <v>0</v>
      </c>
      <c r="O6323">
        <v>0</v>
      </c>
      <c r="P6323" s="119" t="s">
        <v>20254</v>
      </c>
    </row>
    <row r="6324" spans="1:16" x14ac:dyDescent="0.25">
      <c r="A6324">
        <v>12043</v>
      </c>
      <c r="B6324" s="119" t="s">
        <v>3429</v>
      </c>
      <c r="C6324">
        <v>65</v>
      </c>
      <c r="E6324">
        <v>413</v>
      </c>
      <c r="F6324">
        <v>895</v>
      </c>
      <c r="G6324">
        <v>98</v>
      </c>
      <c r="H6324">
        <v>8969</v>
      </c>
      <c r="I6324" s="119" t="s">
        <v>19</v>
      </c>
      <c r="J6324" s="119" t="s">
        <v>222</v>
      </c>
      <c r="K6324" s="1">
        <v>46255.758941458334</v>
      </c>
      <c r="L6324">
        <v>1</v>
      </c>
      <c r="M6324">
        <v>3</v>
      </c>
      <c r="N6324">
        <v>0</v>
      </c>
      <c r="O6324">
        <v>0</v>
      </c>
      <c r="P6324" s="119" t="s">
        <v>20254</v>
      </c>
    </row>
    <row r="6325" spans="1:16" x14ac:dyDescent="0.25">
      <c r="A6325">
        <v>12044</v>
      </c>
      <c r="B6325" s="119" t="s">
        <v>3557</v>
      </c>
      <c r="C6325">
        <v>35</v>
      </c>
      <c r="E6325">
        <v>527</v>
      </c>
      <c r="F6325">
        <v>613</v>
      </c>
      <c r="G6325">
        <v>194</v>
      </c>
      <c r="H6325">
        <v>7277</v>
      </c>
      <c r="I6325" s="119" t="s">
        <v>19</v>
      </c>
      <c r="J6325" s="119" t="s">
        <v>222</v>
      </c>
      <c r="K6325" s="1">
        <v>46255.758941458334</v>
      </c>
      <c r="L6325">
        <v>0</v>
      </c>
      <c r="M6325">
        <v>1</v>
      </c>
      <c r="N6325">
        <v>0</v>
      </c>
      <c r="O6325">
        <v>0</v>
      </c>
      <c r="P6325" s="119" t="s">
        <v>20254</v>
      </c>
    </row>
    <row r="6326" spans="1:16" x14ac:dyDescent="0.25">
      <c r="A6326">
        <v>12045</v>
      </c>
      <c r="B6326" s="119" t="s">
        <v>3558</v>
      </c>
      <c r="C6326">
        <v>35</v>
      </c>
      <c r="E6326">
        <v>132</v>
      </c>
      <c r="F6326">
        <v>221</v>
      </c>
      <c r="G6326">
        <v>88</v>
      </c>
      <c r="H6326">
        <v>6997</v>
      </c>
      <c r="I6326" s="119" t="s">
        <v>19</v>
      </c>
      <c r="J6326" s="119" t="s">
        <v>222</v>
      </c>
      <c r="K6326" s="1">
        <v>46255.758941458334</v>
      </c>
      <c r="L6326">
        <v>1</v>
      </c>
      <c r="M6326">
        <v>1</v>
      </c>
      <c r="N6326">
        <v>1</v>
      </c>
      <c r="O6326">
        <v>0</v>
      </c>
      <c r="P6326" s="119" t="s">
        <v>20254</v>
      </c>
    </row>
    <row r="6327" spans="1:16" x14ac:dyDescent="0.25">
      <c r="A6327">
        <v>12046</v>
      </c>
      <c r="B6327" s="119" t="s">
        <v>3559</v>
      </c>
      <c r="C6327">
        <v>35</v>
      </c>
      <c r="E6327">
        <v>231</v>
      </c>
      <c r="F6327">
        <v>1243</v>
      </c>
      <c r="G6327">
        <v>474</v>
      </c>
      <c r="H6327">
        <v>9883</v>
      </c>
      <c r="I6327" s="119" t="s">
        <v>19</v>
      </c>
      <c r="J6327" s="119" t="s">
        <v>222</v>
      </c>
      <c r="K6327" s="1">
        <v>46255.758941458334</v>
      </c>
      <c r="L6327">
        <v>38</v>
      </c>
      <c r="M6327">
        <v>11</v>
      </c>
      <c r="N6327">
        <v>0</v>
      </c>
      <c r="O6327">
        <v>2</v>
      </c>
      <c r="P6327" s="119" t="s">
        <v>20254</v>
      </c>
    </row>
    <row r="6328" spans="1:16" x14ac:dyDescent="0.25">
      <c r="A6328">
        <v>12048</v>
      </c>
      <c r="B6328" s="119" t="s">
        <v>3560</v>
      </c>
      <c r="C6328">
        <v>35</v>
      </c>
      <c r="E6328">
        <v>414</v>
      </c>
      <c r="F6328">
        <v>807</v>
      </c>
      <c r="G6328">
        <v>606</v>
      </c>
      <c r="H6328">
        <v>8694</v>
      </c>
      <c r="I6328" s="119" t="s">
        <v>19</v>
      </c>
      <c r="J6328" s="119" t="s">
        <v>222</v>
      </c>
      <c r="K6328" s="1">
        <v>46255.758941458334</v>
      </c>
      <c r="L6328">
        <v>0</v>
      </c>
      <c r="M6328">
        <v>13</v>
      </c>
      <c r="N6328">
        <v>0</v>
      </c>
      <c r="O6328">
        <v>1</v>
      </c>
      <c r="P6328" s="119" t="s">
        <v>20254</v>
      </c>
    </row>
    <row r="6329" spans="1:16" x14ac:dyDescent="0.25">
      <c r="A6329">
        <v>12049</v>
      </c>
      <c r="B6329" s="119" t="s">
        <v>3561</v>
      </c>
      <c r="C6329">
        <v>35</v>
      </c>
      <c r="E6329">
        <v>201</v>
      </c>
      <c r="F6329">
        <v>1090</v>
      </c>
      <c r="G6329">
        <v>192</v>
      </c>
      <c r="H6329">
        <v>7005</v>
      </c>
      <c r="I6329" s="119" t="s">
        <v>19</v>
      </c>
      <c r="J6329" s="119" t="s">
        <v>222</v>
      </c>
      <c r="K6329" s="1">
        <v>46255.758941458334</v>
      </c>
      <c r="L6329">
        <v>0</v>
      </c>
      <c r="M6329">
        <v>2</v>
      </c>
      <c r="N6329">
        <v>0</v>
      </c>
      <c r="O6329">
        <v>0</v>
      </c>
      <c r="P6329" s="119" t="s">
        <v>20254</v>
      </c>
    </row>
    <row r="6330" spans="1:16" x14ac:dyDescent="0.25">
      <c r="A6330">
        <v>12050</v>
      </c>
      <c r="B6330" s="119" t="s">
        <v>3562</v>
      </c>
      <c r="C6330">
        <v>35</v>
      </c>
      <c r="E6330">
        <v>198</v>
      </c>
      <c r="F6330">
        <v>1562</v>
      </c>
      <c r="G6330">
        <v>187</v>
      </c>
      <c r="H6330">
        <v>6967</v>
      </c>
      <c r="I6330" s="119" t="s">
        <v>19</v>
      </c>
      <c r="J6330" s="119" t="s">
        <v>222</v>
      </c>
      <c r="K6330" s="1">
        <v>46255.758941458334</v>
      </c>
      <c r="L6330">
        <v>1</v>
      </c>
      <c r="M6330">
        <v>1</v>
      </c>
      <c r="N6330">
        <v>0</v>
      </c>
      <c r="O6330">
        <v>1</v>
      </c>
      <c r="P6330" s="119" t="s">
        <v>20254</v>
      </c>
    </row>
    <row r="6331" spans="1:16" x14ac:dyDescent="0.25">
      <c r="A6331">
        <v>12051</v>
      </c>
      <c r="B6331" s="119" t="s">
        <v>3557</v>
      </c>
      <c r="C6331">
        <v>50</v>
      </c>
      <c r="E6331">
        <v>316</v>
      </c>
      <c r="F6331">
        <v>3018</v>
      </c>
      <c r="G6331">
        <v>69</v>
      </c>
      <c r="H6331">
        <v>10523</v>
      </c>
      <c r="I6331" s="119" t="s">
        <v>19</v>
      </c>
      <c r="J6331" s="119" t="s">
        <v>222</v>
      </c>
      <c r="K6331" s="1">
        <v>46255.758941458334</v>
      </c>
      <c r="L6331">
        <v>0</v>
      </c>
      <c r="M6331">
        <v>2</v>
      </c>
      <c r="N6331">
        <v>0</v>
      </c>
      <c r="O6331">
        <v>1</v>
      </c>
      <c r="P6331" s="119" t="s">
        <v>20254</v>
      </c>
    </row>
    <row r="6332" spans="1:16" x14ac:dyDescent="0.25">
      <c r="A6332">
        <v>12052</v>
      </c>
      <c r="B6332" s="119" t="s">
        <v>3558</v>
      </c>
      <c r="C6332">
        <v>50</v>
      </c>
      <c r="E6332">
        <v>91</v>
      </c>
      <c r="F6332">
        <v>2740</v>
      </c>
      <c r="G6332">
        <v>174</v>
      </c>
      <c r="H6332">
        <v>7145</v>
      </c>
      <c r="I6332" s="119" t="s">
        <v>19</v>
      </c>
      <c r="J6332" s="119" t="s">
        <v>222</v>
      </c>
      <c r="K6332" s="1">
        <v>46255.758941458334</v>
      </c>
      <c r="L6332">
        <v>0</v>
      </c>
      <c r="M6332">
        <v>0</v>
      </c>
      <c r="N6332">
        <v>0</v>
      </c>
      <c r="O6332">
        <v>0</v>
      </c>
      <c r="P6332" s="119" t="s">
        <v>20254</v>
      </c>
    </row>
    <row r="6333" spans="1:16" x14ac:dyDescent="0.25">
      <c r="A6333">
        <v>12053</v>
      </c>
      <c r="B6333" s="119" t="s">
        <v>3559</v>
      </c>
      <c r="C6333">
        <v>50</v>
      </c>
      <c r="E6333">
        <v>688</v>
      </c>
      <c r="F6333">
        <v>3685</v>
      </c>
      <c r="G6333">
        <v>88</v>
      </c>
      <c r="H6333">
        <v>39055</v>
      </c>
      <c r="I6333" s="119" t="s">
        <v>19</v>
      </c>
      <c r="J6333" s="119" t="s">
        <v>222</v>
      </c>
      <c r="K6333" s="1">
        <v>46255.758941458334</v>
      </c>
      <c r="L6333">
        <v>0</v>
      </c>
      <c r="M6333">
        <v>6</v>
      </c>
      <c r="N6333">
        <v>0</v>
      </c>
      <c r="O6333">
        <v>0</v>
      </c>
      <c r="P6333" s="119" t="s">
        <v>20254</v>
      </c>
    </row>
    <row r="6334" spans="1:16" x14ac:dyDescent="0.25">
      <c r="A6334">
        <v>12055</v>
      </c>
      <c r="B6334" s="119" t="s">
        <v>3560</v>
      </c>
      <c r="C6334">
        <v>50</v>
      </c>
      <c r="E6334">
        <v>657</v>
      </c>
      <c r="F6334">
        <v>4140</v>
      </c>
      <c r="G6334">
        <v>114</v>
      </c>
      <c r="H6334">
        <v>17274</v>
      </c>
      <c r="I6334" s="119" t="s">
        <v>19</v>
      </c>
      <c r="J6334" s="119" t="s">
        <v>222</v>
      </c>
      <c r="K6334" s="1">
        <v>46255.758941458334</v>
      </c>
      <c r="L6334">
        <v>1</v>
      </c>
      <c r="M6334">
        <v>12</v>
      </c>
      <c r="N6334">
        <v>0</v>
      </c>
      <c r="O6334">
        <v>0</v>
      </c>
      <c r="P6334" s="119" t="s">
        <v>20254</v>
      </c>
    </row>
    <row r="6335" spans="1:16" x14ac:dyDescent="0.25">
      <c r="A6335">
        <v>12056</v>
      </c>
      <c r="B6335" s="119" t="s">
        <v>3561</v>
      </c>
      <c r="C6335">
        <v>50</v>
      </c>
      <c r="E6335">
        <v>489</v>
      </c>
      <c r="F6335">
        <v>1794</v>
      </c>
      <c r="G6335">
        <v>78</v>
      </c>
      <c r="H6335">
        <v>9590</v>
      </c>
      <c r="I6335" s="119" t="s">
        <v>19</v>
      </c>
      <c r="J6335" s="119" t="s">
        <v>222</v>
      </c>
      <c r="K6335" s="1">
        <v>46255.758941458334</v>
      </c>
      <c r="L6335">
        <v>0</v>
      </c>
      <c r="M6335">
        <v>1</v>
      </c>
      <c r="N6335">
        <v>0</v>
      </c>
      <c r="O6335">
        <v>0</v>
      </c>
      <c r="P6335" s="119" t="s">
        <v>20254</v>
      </c>
    </row>
    <row r="6336" spans="1:16" x14ac:dyDescent="0.25">
      <c r="A6336">
        <v>12057</v>
      </c>
      <c r="B6336" s="119" t="s">
        <v>3562</v>
      </c>
      <c r="C6336">
        <v>50</v>
      </c>
      <c r="E6336">
        <v>866</v>
      </c>
      <c r="F6336">
        <v>1721</v>
      </c>
      <c r="G6336">
        <v>89</v>
      </c>
      <c r="H6336">
        <v>8904</v>
      </c>
      <c r="I6336" s="119" t="s">
        <v>19</v>
      </c>
      <c r="J6336" s="119" t="s">
        <v>222</v>
      </c>
      <c r="K6336" s="1">
        <v>46255.758941458334</v>
      </c>
      <c r="L6336">
        <v>0</v>
      </c>
      <c r="M6336">
        <v>0</v>
      </c>
      <c r="N6336">
        <v>0</v>
      </c>
      <c r="O6336">
        <v>0</v>
      </c>
      <c r="P6336" s="119" t="s">
        <v>20254</v>
      </c>
    </row>
    <row r="6337" spans="1:16" x14ac:dyDescent="0.25">
      <c r="A6337">
        <v>12058</v>
      </c>
      <c r="B6337" s="119" t="s">
        <v>3449</v>
      </c>
      <c r="C6337">
        <v>65</v>
      </c>
      <c r="E6337">
        <v>425</v>
      </c>
      <c r="F6337">
        <v>3750</v>
      </c>
      <c r="G6337">
        <v>124</v>
      </c>
      <c r="H6337">
        <v>11669</v>
      </c>
      <c r="I6337" s="119" t="s">
        <v>19</v>
      </c>
      <c r="J6337" s="119" t="s">
        <v>222</v>
      </c>
      <c r="K6337" s="1">
        <v>46255.758941458334</v>
      </c>
      <c r="L6337">
        <v>0</v>
      </c>
      <c r="M6337">
        <v>0</v>
      </c>
      <c r="N6337">
        <v>0</v>
      </c>
      <c r="O6337">
        <v>0</v>
      </c>
      <c r="P6337" s="119" t="s">
        <v>20254</v>
      </c>
    </row>
    <row r="6338" spans="1:16" x14ac:dyDescent="0.25">
      <c r="A6338">
        <v>12059</v>
      </c>
      <c r="B6338" s="119" t="s">
        <v>3450</v>
      </c>
      <c r="C6338">
        <v>65</v>
      </c>
      <c r="E6338">
        <v>95</v>
      </c>
      <c r="F6338">
        <v>5347</v>
      </c>
      <c r="G6338">
        <v>276</v>
      </c>
      <c r="H6338">
        <v>9023</v>
      </c>
      <c r="I6338" s="119" t="s">
        <v>19</v>
      </c>
      <c r="J6338" s="119" t="s">
        <v>222</v>
      </c>
      <c r="K6338" s="1">
        <v>46255.758941458334</v>
      </c>
      <c r="L6338">
        <v>0</v>
      </c>
      <c r="M6338">
        <v>4</v>
      </c>
      <c r="N6338">
        <v>0</v>
      </c>
      <c r="O6338">
        <v>0</v>
      </c>
      <c r="P6338" s="119" t="s">
        <v>20254</v>
      </c>
    </row>
    <row r="6339" spans="1:16" x14ac:dyDescent="0.25">
      <c r="A6339">
        <v>12061</v>
      </c>
      <c r="B6339" s="119" t="s">
        <v>3454</v>
      </c>
      <c r="C6339">
        <v>65</v>
      </c>
      <c r="E6339">
        <v>245</v>
      </c>
      <c r="F6339">
        <v>2016</v>
      </c>
      <c r="G6339">
        <v>103</v>
      </c>
      <c r="H6339">
        <v>6882</v>
      </c>
      <c r="I6339" s="119" t="s">
        <v>19</v>
      </c>
      <c r="J6339" s="119" t="s">
        <v>222</v>
      </c>
      <c r="K6339" s="1">
        <v>46255.758941458334</v>
      </c>
      <c r="L6339">
        <v>0</v>
      </c>
      <c r="M6339">
        <v>3</v>
      </c>
      <c r="N6339">
        <v>0</v>
      </c>
      <c r="O6339">
        <v>0</v>
      </c>
      <c r="P6339" s="119" t="s">
        <v>20254</v>
      </c>
    </row>
    <row r="6340" spans="1:16" x14ac:dyDescent="0.25">
      <c r="A6340">
        <v>12062</v>
      </c>
      <c r="B6340" s="119" t="s">
        <v>3451</v>
      </c>
      <c r="C6340">
        <v>65</v>
      </c>
      <c r="E6340">
        <v>89</v>
      </c>
      <c r="F6340">
        <v>1848</v>
      </c>
      <c r="G6340">
        <v>169</v>
      </c>
      <c r="H6340">
        <v>20799</v>
      </c>
      <c r="I6340" s="119" t="s">
        <v>19</v>
      </c>
      <c r="J6340" s="119" t="s">
        <v>222</v>
      </c>
      <c r="K6340" s="1">
        <v>46255.758941458334</v>
      </c>
      <c r="L6340">
        <v>1</v>
      </c>
      <c r="M6340">
        <v>4</v>
      </c>
      <c r="N6340">
        <v>0</v>
      </c>
      <c r="O6340">
        <v>1</v>
      </c>
      <c r="P6340" s="119" t="s">
        <v>20254</v>
      </c>
    </row>
    <row r="6341" spans="1:16" x14ac:dyDescent="0.25">
      <c r="A6341">
        <v>12063</v>
      </c>
      <c r="B6341" s="119" t="s">
        <v>3452</v>
      </c>
      <c r="C6341">
        <v>65</v>
      </c>
      <c r="E6341">
        <v>297</v>
      </c>
      <c r="F6341">
        <v>1600</v>
      </c>
      <c r="G6341">
        <v>177</v>
      </c>
      <c r="H6341">
        <v>8799</v>
      </c>
      <c r="I6341" s="119" t="s">
        <v>19</v>
      </c>
      <c r="J6341" s="119" t="s">
        <v>222</v>
      </c>
      <c r="K6341" s="1">
        <v>46255.758941458334</v>
      </c>
      <c r="L6341">
        <v>0</v>
      </c>
      <c r="M6341">
        <v>0</v>
      </c>
      <c r="N6341">
        <v>0</v>
      </c>
      <c r="O6341">
        <v>0</v>
      </c>
      <c r="P6341" s="119" t="s">
        <v>20254</v>
      </c>
    </row>
    <row r="6342" spans="1:16" x14ac:dyDescent="0.25">
      <c r="A6342">
        <v>12064</v>
      </c>
      <c r="B6342" s="119" t="s">
        <v>3453</v>
      </c>
      <c r="C6342">
        <v>65</v>
      </c>
      <c r="E6342">
        <v>338</v>
      </c>
      <c r="F6342">
        <v>2219</v>
      </c>
      <c r="G6342">
        <v>89</v>
      </c>
      <c r="H6342">
        <v>5275</v>
      </c>
      <c r="I6342" s="119" t="s">
        <v>19</v>
      </c>
      <c r="J6342" s="119" t="s">
        <v>222</v>
      </c>
      <c r="K6342" s="1">
        <v>46255.758941458334</v>
      </c>
      <c r="L6342">
        <v>1</v>
      </c>
      <c r="M6342">
        <v>2</v>
      </c>
      <c r="N6342">
        <v>0</v>
      </c>
      <c r="O6342">
        <v>0</v>
      </c>
      <c r="P6342" s="119" t="s">
        <v>20254</v>
      </c>
    </row>
    <row r="6343" spans="1:16" x14ac:dyDescent="0.25">
      <c r="A6343">
        <v>12065</v>
      </c>
      <c r="B6343" s="119" t="s">
        <v>3563</v>
      </c>
      <c r="C6343">
        <v>35</v>
      </c>
      <c r="E6343">
        <v>519</v>
      </c>
      <c r="F6343">
        <v>841</v>
      </c>
      <c r="G6343">
        <v>326</v>
      </c>
      <c r="H6343">
        <v>7493</v>
      </c>
      <c r="I6343" s="119" t="s">
        <v>19</v>
      </c>
      <c r="J6343" s="119" t="s">
        <v>222</v>
      </c>
      <c r="K6343" s="1">
        <v>46255.758941458334</v>
      </c>
      <c r="L6343">
        <v>0</v>
      </c>
      <c r="M6343">
        <v>4</v>
      </c>
      <c r="N6343">
        <v>0</v>
      </c>
      <c r="O6343">
        <v>2</v>
      </c>
      <c r="P6343" s="119" t="s">
        <v>20254</v>
      </c>
    </row>
    <row r="6344" spans="1:16" x14ac:dyDescent="0.25">
      <c r="A6344">
        <v>12066</v>
      </c>
      <c r="B6344" s="119" t="s">
        <v>3564</v>
      </c>
      <c r="C6344">
        <v>35</v>
      </c>
      <c r="E6344">
        <v>964</v>
      </c>
      <c r="F6344">
        <v>905</v>
      </c>
      <c r="G6344">
        <v>96</v>
      </c>
      <c r="H6344">
        <v>7576</v>
      </c>
      <c r="I6344" s="119" t="s">
        <v>19</v>
      </c>
      <c r="J6344" s="119" t="s">
        <v>222</v>
      </c>
      <c r="K6344" s="1">
        <v>46255.758941458334</v>
      </c>
      <c r="L6344">
        <v>0</v>
      </c>
      <c r="M6344">
        <v>2</v>
      </c>
      <c r="N6344">
        <v>0</v>
      </c>
      <c r="O6344">
        <v>0</v>
      </c>
      <c r="P6344" s="119" t="s">
        <v>20254</v>
      </c>
    </row>
    <row r="6345" spans="1:16" x14ac:dyDescent="0.25">
      <c r="A6345">
        <v>12067</v>
      </c>
      <c r="B6345" s="119" t="s">
        <v>3565</v>
      </c>
      <c r="C6345">
        <v>35</v>
      </c>
      <c r="E6345">
        <v>1365</v>
      </c>
      <c r="F6345">
        <v>1644</v>
      </c>
      <c r="G6345">
        <v>121</v>
      </c>
      <c r="H6345">
        <v>10960</v>
      </c>
      <c r="I6345" s="119" t="s">
        <v>19</v>
      </c>
      <c r="J6345" s="119" t="s">
        <v>222</v>
      </c>
      <c r="K6345" s="1">
        <v>46255.758941458334</v>
      </c>
      <c r="L6345">
        <v>1</v>
      </c>
      <c r="M6345">
        <v>6</v>
      </c>
      <c r="N6345">
        <v>0</v>
      </c>
      <c r="O6345">
        <v>2</v>
      </c>
      <c r="P6345" s="119" t="s">
        <v>20254</v>
      </c>
    </row>
    <row r="6346" spans="1:16" x14ac:dyDescent="0.25">
      <c r="A6346">
        <v>12069</v>
      </c>
      <c r="B6346" s="119" t="s">
        <v>3566</v>
      </c>
      <c r="C6346">
        <v>35</v>
      </c>
      <c r="E6346">
        <v>204</v>
      </c>
      <c r="F6346">
        <v>1033</v>
      </c>
      <c r="G6346">
        <v>467</v>
      </c>
      <c r="H6346">
        <v>7550</v>
      </c>
      <c r="I6346" s="119" t="s">
        <v>19</v>
      </c>
      <c r="J6346" s="119" t="s">
        <v>222</v>
      </c>
      <c r="K6346" s="1">
        <v>46255.758941458334</v>
      </c>
      <c r="L6346">
        <v>0</v>
      </c>
      <c r="M6346">
        <v>13</v>
      </c>
      <c r="N6346">
        <v>0</v>
      </c>
      <c r="O6346">
        <v>3</v>
      </c>
      <c r="P6346" s="119" t="s">
        <v>20254</v>
      </c>
    </row>
    <row r="6347" spans="1:16" x14ac:dyDescent="0.25">
      <c r="A6347">
        <v>12070</v>
      </c>
      <c r="B6347" s="119" t="s">
        <v>3567</v>
      </c>
      <c r="C6347">
        <v>35</v>
      </c>
      <c r="E6347">
        <v>226</v>
      </c>
      <c r="F6347">
        <v>1506</v>
      </c>
      <c r="G6347">
        <v>196</v>
      </c>
      <c r="H6347">
        <v>7503</v>
      </c>
      <c r="I6347" s="119" t="s">
        <v>19</v>
      </c>
      <c r="J6347" s="119" t="s">
        <v>222</v>
      </c>
      <c r="K6347" s="1">
        <v>46255.758941458334</v>
      </c>
      <c r="L6347">
        <v>0</v>
      </c>
      <c r="M6347">
        <v>0</v>
      </c>
      <c r="N6347">
        <v>0</v>
      </c>
      <c r="O6347">
        <v>0</v>
      </c>
      <c r="P6347" s="119" t="s">
        <v>20254</v>
      </c>
    </row>
    <row r="6348" spans="1:16" x14ac:dyDescent="0.25">
      <c r="A6348">
        <v>12071</v>
      </c>
      <c r="B6348" s="119" t="s">
        <v>3568</v>
      </c>
      <c r="C6348">
        <v>35</v>
      </c>
      <c r="E6348">
        <v>177</v>
      </c>
      <c r="F6348">
        <v>361</v>
      </c>
      <c r="G6348">
        <v>166</v>
      </c>
      <c r="H6348">
        <v>8295</v>
      </c>
      <c r="I6348" s="119" t="s">
        <v>19</v>
      </c>
      <c r="J6348" s="119" t="s">
        <v>222</v>
      </c>
      <c r="K6348" s="1">
        <v>46255.758941458334</v>
      </c>
      <c r="L6348">
        <v>0</v>
      </c>
      <c r="M6348">
        <v>1</v>
      </c>
      <c r="N6348">
        <v>0</v>
      </c>
      <c r="O6348">
        <v>0</v>
      </c>
      <c r="P6348" s="119" t="s">
        <v>20254</v>
      </c>
    </row>
    <row r="6349" spans="1:16" x14ac:dyDescent="0.25">
      <c r="A6349">
        <v>12072</v>
      </c>
      <c r="B6349" s="119" t="s">
        <v>3563</v>
      </c>
      <c r="C6349">
        <v>50</v>
      </c>
      <c r="E6349">
        <v>736</v>
      </c>
      <c r="F6349">
        <v>2209</v>
      </c>
      <c r="G6349">
        <v>89</v>
      </c>
      <c r="H6349">
        <v>9809</v>
      </c>
      <c r="I6349" s="119" t="s">
        <v>19</v>
      </c>
      <c r="J6349" s="119" t="s">
        <v>222</v>
      </c>
      <c r="K6349" s="1">
        <v>46255.758941458334</v>
      </c>
      <c r="L6349">
        <v>0</v>
      </c>
      <c r="M6349">
        <v>0</v>
      </c>
      <c r="N6349">
        <v>0</v>
      </c>
      <c r="O6349">
        <v>0</v>
      </c>
      <c r="P6349" s="119" t="s">
        <v>20254</v>
      </c>
    </row>
    <row r="6350" spans="1:16" x14ac:dyDescent="0.25">
      <c r="A6350">
        <v>12073</v>
      </c>
      <c r="B6350" s="119" t="s">
        <v>3564</v>
      </c>
      <c r="C6350">
        <v>50</v>
      </c>
      <c r="E6350">
        <v>47</v>
      </c>
      <c r="F6350">
        <v>2919</v>
      </c>
      <c r="G6350">
        <v>162</v>
      </c>
      <c r="H6350">
        <v>7970</v>
      </c>
      <c r="I6350" s="119" t="s">
        <v>19</v>
      </c>
      <c r="J6350" s="119" t="s">
        <v>222</v>
      </c>
      <c r="K6350" s="1">
        <v>46255.758941458334</v>
      </c>
      <c r="L6350">
        <v>0</v>
      </c>
      <c r="M6350">
        <v>1</v>
      </c>
      <c r="N6350">
        <v>0</v>
      </c>
      <c r="O6350">
        <v>0</v>
      </c>
      <c r="P6350" s="119" t="s">
        <v>20254</v>
      </c>
    </row>
    <row r="6351" spans="1:16" x14ac:dyDescent="0.25">
      <c r="A6351">
        <v>12074</v>
      </c>
      <c r="B6351" s="119" t="s">
        <v>3565</v>
      </c>
      <c r="C6351">
        <v>50</v>
      </c>
      <c r="E6351">
        <v>784</v>
      </c>
      <c r="F6351">
        <v>2007</v>
      </c>
      <c r="G6351">
        <v>70</v>
      </c>
      <c r="H6351">
        <v>16969</v>
      </c>
      <c r="I6351" s="119" t="s">
        <v>19</v>
      </c>
      <c r="J6351" s="119" t="s">
        <v>222</v>
      </c>
      <c r="K6351" s="1">
        <v>46255.758941458334</v>
      </c>
      <c r="L6351">
        <v>0</v>
      </c>
      <c r="M6351">
        <v>1</v>
      </c>
      <c r="N6351">
        <v>0</v>
      </c>
      <c r="O6351">
        <v>0</v>
      </c>
      <c r="P6351" s="119" t="s">
        <v>20254</v>
      </c>
    </row>
    <row r="6352" spans="1:16" x14ac:dyDescent="0.25">
      <c r="A6352">
        <v>12076</v>
      </c>
      <c r="B6352" s="119" t="s">
        <v>3566</v>
      </c>
      <c r="C6352">
        <v>50</v>
      </c>
      <c r="E6352">
        <v>755</v>
      </c>
      <c r="F6352">
        <v>1027</v>
      </c>
      <c r="G6352">
        <v>125</v>
      </c>
      <c r="H6352">
        <v>17366</v>
      </c>
      <c r="I6352" s="119" t="s">
        <v>19</v>
      </c>
      <c r="J6352" s="119" t="s">
        <v>222</v>
      </c>
      <c r="K6352" s="1">
        <v>46255.758941458334</v>
      </c>
      <c r="L6352">
        <v>0</v>
      </c>
      <c r="M6352">
        <v>7</v>
      </c>
      <c r="N6352">
        <v>0</v>
      </c>
      <c r="O6352">
        <v>0</v>
      </c>
      <c r="P6352" s="119" t="s">
        <v>20254</v>
      </c>
    </row>
    <row r="6353" spans="1:16" x14ac:dyDescent="0.25">
      <c r="A6353">
        <v>12077</v>
      </c>
      <c r="B6353" s="119" t="s">
        <v>3567</v>
      </c>
      <c r="C6353">
        <v>50</v>
      </c>
      <c r="E6353">
        <v>605</v>
      </c>
      <c r="F6353">
        <v>2127</v>
      </c>
      <c r="G6353">
        <v>204</v>
      </c>
      <c r="H6353">
        <v>9584</v>
      </c>
      <c r="I6353" s="119" t="s">
        <v>19</v>
      </c>
      <c r="J6353" s="119" t="s">
        <v>222</v>
      </c>
      <c r="K6353" s="1">
        <v>46255.758941458334</v>
      </c>
      <c r="L6353">
        <v>0</v>
      </c>
      <c r="M6353">
        <v>3</v>
      </c>
      <c r="N6353">
        <v>0</v>
      </c>
      <c r="O6353">
        <v>0</v>
      </c>
      <c r="P6353" s="119" t="s">
        <v>20254</v>
      </c>
    </row>
    <row r="6354" spans="1:16" x14ac:dyDescent="0.25">
      <c r="A6354">
        <v>12078</v>
      </c>
      <c r="B6354" s="119" t="s">
        <v>3568</v>
      </c>
      <c r="C6354">
        <v>50</v>
      </c>
      <c r="E6354">
        <v>57</v>
      </c>
      <c r="F6354">
        <v>1180</v>
      </c>
      <c r="G6354">
        <v>70</v>
      </c>
      <c r="H6354">
        <v>10337</v>
      </c>
      <c r="I6354" s="119" t="s">
        <v>19</v>
      </c>
      <c r="J6354" s="119" t="s">
        <v>222</v>
      </c>
      <c r="K6354" s="1">
        <v>46255.758941458334</v>
      </c>
      <c r="L6354">
        <v>1</v>
      </c>
      <c r="M6354">
        <v>9</v>
      </c>
      <c r="N6354">
        <v>0</v>
      </c>
      <c r="O6354">
        <v>0</v>
      </c>
      <c r="P6354" s="119" t="s">
        <v>20254</v>
      </c>
    </row>
    <row r="6355" spans="1:16" x14ac:dyDescent="0.25">
      <c r="A6355">
        <v>12079</v>
      </c>
      <c r="B6355" s="119" t="s">
        <v>3473</v>
      </c>
      <c r="C6355">
        <v>65</v>
      </c>
      <c r="E6355">
        <v>301</v>
      </c>
      <c r="F6355">
        <v>1199</v>
      </c>
      <c r="G6355">
        <v>102</v>
      </c>
      <c r="H6355">
        <v>13584</v>
      </c>
      <c r="I6355" s="119" t="s">
        <v>19</v>
      </c>
      <c r="J6355" s="119" t="s">
        <v>222</v>
      </c>
      <c r="K6355" s="1">
        <v>46255.758941458334</v>
      </c>
      <c r="L6355">
        <v>0</v>
      </c>
      <c r="M6355">
        <v>0</v>
      </c>
      <c r="N6355">
        <v>0</v>
      </c>
      <c r="O6355">
        <v>0</v>
      </c>
      <c r="P6355" s="119" t="s">
        <v>20254</v>
      </c>
    </row>
    <row r="6356" spans="1:16" x14ac:dyDescent="0.25">
      <c r="A6356">
        <v>12080</v>
      </c>
      <c r="B6356" s="119" t="s">
        <v>3474</v>
      </c>
      <c r="C6356">
        <v>65</v>
      </c>
      <c r="E6356">
        <v>213</v>
      </c>
      <c r="F6356">
        <v>3046</v>
      </c>
      <c r="G6356">
        <v>75</v>
      </c>
      <c r="H6356">
        <v>7793</v>
      </c>
      <c r="I6356" s="119" t="s">
        <v>19</v>
      </c>
      <c r="J6356" s="119" t="s">
        <v>222</v>
      </c>
      <c r="K6356" s="1">
        <v>46255.758941458334</v>
      </c>
      <c r="L6356">
        <v>0</v>
      </c>
      <c r="M6356">
        <v>5</v>
      </c>
      <c r="N6356">
        <v>0</v>
      </c>
      <c r="O6356">
        <v>5</v>
      </c>
      <c r="P6356" s="119" t="s">
        <v>20254</v>
      </c>
    </row>
    <row r="6357" spans="1:16" x14ac:dyDescent="0.25">
      <c r="A6357">
        <v>12082</v>
      </c>
      <c r="B6357" s="119" t="s">
        <v>3478</v>
      </c>
      <c r="C6357">
        <v>65</v>
      </c>
      <c r="E6357">
        <v>408</v>
      </c>
      <c r="F6357">
        <v>3630</v>
      </c>
      <c r="G6357">
        <v>77</v>
      </c>
      <c r="H6357">
        <v>8227</v>
      </c>
      <c r="I6357" s="119" t="s">
        <v>19</v>
      </c>
      <c r="J6357" s="119" t="s">
        <v>222</v>
      </c>
      <c r="K6357" s="1">
        <v>46255.758941458334</v>
      </c>
      <c r="L6357">
        <v>0</v>
      </c>
      <c r="M6357">
        <v>2</v>
      </c>
      <c r="N6357">
        <v>0</v>
      </c>
      <c r="O6357">
        <v>0</v>
      </c>
      <c r="P6357" s="119" t="s">
        <v>20254</v>
      </c>
    </row>
    <row r="6358" spans="1:16" x14ac:dyDescent="0.25">
      <c r="A6358">
        <v>12083</v>
      </c>
      <c r="B6358" s="119" t="s">
        <v>3475</v>
      </c>
      <c r="C6358">
        <v>65</v>
      </c>
      <c r="E6358">
        <v>315</v>
      </c>
      <c r="F6358">
        <v>1354</v>
      </c>
      <c r="G6358">
        <v>171</v>
      </c>
      <c r="H6358">
        <v>15556</v>
      </c>
      <c r="I6358" s="119" t="s">
        <v>19</v>
      </c>
      <c r="J6358" s="119" t="s">
        <v>222</v>
      </c>
      <c r="K6358" s="1">
        <v>46255.758941458334</v>
      </c>
      <c r="L6358">
        <v>1</v>
      </c>
      <c r="M6358">
        <v>2</v>
      </c>
      <c r="N6358">
        <v>0</v>
      </c>
      <c r="O6358">
        <v>0</v>
      </c>
      <c r="P6358" s="119" t="s">
        <v>20254</v>
      </c>
    </row>
    <row r="6359" spans="1:16" x14ac:dyDescent="0.25">
      <c r="A6359">
        <v>12084</v>
      </c>
      <c r="B6359" s="119" t="s">
        <v>3476</v>
      </c>
      <c r="C6359">
        <v>65</v>
      </c>
      <c r="E6359">
        <v>481</v>
      </c>
      <c r="F6359">
        <v>532</v>
      </c>
      <c r="G6359">
        <v>132</v>
      </c>
      <c r="H6359">
        <v>7699</v>
      </c>
      <c r="I6359" s="119" t="s">
        <v>19</v>
      </c>
      <c r="J6359" s="119" t="s">
        <v>222</v>
      </c>
      <c r="K6359" s="1">
        <v>46255.758941458334</v>
      </c>
      <c r="L6359">
        <v>0</v>
      </c>
      <c r="M6359">
        <v>1</v>
      </c>
      <c r="N6359">
        <v>0</v>
      </c>
      <c r="O6359">
        <v>0</v>
      </c>
      <c r="P6359" s="119" t="s">
        <v>20254</v>
      </c>
    </row>
    <row r="6360" spans="1:16" x14ac:dyDescent="0.25">
      <c r="A6360">
        <v>12085</v>
      </c>
      <c r="B6360" s="119" t="s">
        <v>3477</v>
      </c>
      <c r="C6360">
        <v>65</v>
      </c>
      <c r="E6360">
        <v>377</v>
      </c>
      <c r="F6360">
        <v>1726</v>
      </c>
      <c r="G6360">
        <v>149</v>
      </c>
      <c r="H6360">
        <v>10095</v>
      </c>
      <c r="I6360" s="119" t="s">
        <v>19</v>
      </c>
      <c r="J6360" s="119" t="s">
        <v>222</v>
      </c>
      <c r="K6360" s="1">
        <v>46255.758941458334</v>
      </c>
      <c r="L6360">
        <v>0</v>
      </c>
      <c r="M6360">
        <v>3</v>
      </c>
      <c r="N6360">
        <v>0</v>
      </c>
      <c r="O6360">
        <v>0</v>
      </c>
      <c r="P6360" s="119" t="s">
        <v>20254</v>
      </c>
    </row>
    <row r="6361" spans="1:16" x14ac:dyDescent="0.25">
      <c r="A6361">
        <v>12086</v>
      </c>
      <c r="B6361" s="119" t="s">
        <v>3569</v>
      </c>
      <c r="C6361">
        <v>35</v>
      </c>
      <c r="E6361">
        <v>243</v>
      </c>
      <c r="F6361">
        <v>480</v>
      </c>
      <c r="G6361">
        <v>323</v>
      </c>
      <c r="H6361">
        <v>6686</v>
      </c>
      <c r="I6361" s="119" t="s">
        <v>19</v>
      </c>
      <c r="J6361" s="119" t="s">
        <v>222</v>
      </c>
      <c r="K6361" s="1">
        <v>46255.758941458334</v>
      </c>
      <c r="L6361">
        <v>1</v>
      </c>
      <c r="M6361">
        <v>3</v>
      </c>
      <c r="N6361">
        <v>0</v>
      </c>
      <c r="O6361">
        <v>0</v>
      </c>
      <c r="P6361" s="119" t="s">
        <v>20254</v>
      </c>
    </row>
    <row r="6362" spans="1:16" x14ac:dyDescent="0.25">
      <c r="A6362">
        <v>12087</v>
      </c>
      <c r="B6362" s="119" t="s">
        <v>3570</v>
      </c>
      <c r="C6362">
        <v>35</v>
      </c>
      <c r="E6362">
        <v>402</v>
      </c>
      <c r="F6362">
        <v>949</v>
      </c>
      <c r="G6362">
        <v>113</v>
      </c>
      <c r="H6362">
        <v>6686</v>
      </c>
      <c r="I6362" s="119" t="s">
        <v>19</v>
      </c>
      <c r="J6362" s="119" t="s">
        <v>222</v>
      </c>
      <c r="K6362" s="1">
        <v>46255.758941458334</v>
      </c>
      <c r="L6362">
        <v>1</v>
      </c>
      <c r="M6362">
        <v>0</v>
      </c>
      <c r="N6362">
        <v>0</v>
      </c>
      <c r="O6362">
        <v>0</v>
      </c>
      <c r="P6362" s="119" t="s">
        <v>20254</v>
      </c>
    </row>
    <row r="6363" spans="1:16" x14ac:dyDescent="0.25">
      <c r="A6363">
        <v>12088</v>
      </c>
      <c r="B6363" s="119" t="s">
        <v>3571</v>
      </c>
      <c r="C6363">
        <v>35</v>
      </c>
      <c r="E6363">
        <v>587</v>
      </c>
      <c r="F6363">
        <v>1768</v>
      </c>
      <c r="G6363">
        <v>159</v>
      </c>
      <c r="H6363">
        <v>8883</v>
      </c>
      <c r="I6363" s="119" t="s">
        <v>19</v>
      </c>
      <c r="J6363" s="119" t="s">
        <v>222</v>
      </c>
      <c r="K6363" s="1">
        <v>46255.758941458334</v>
      </c>
      <c r="L6363">
        <v>0</v>
      </c>
      <c r="M6363">
        <v>9</v>
      </c>
      <c r="N6363">
        <v>0</v>
      </c>
      <c r="O6363">
        <v>2</v>
      </c>
      <c r="P6363" s="119" t="s">
        <v>20254</v>
      </c>
    </row>
    <row r="6364" spans="1:16" x14ac:dyDescent="0.25">
      <c r="A6364">
        <v>12090</v>
      </c>
      <c r="B6364" s="119" t="s">
        <v>3572</v>
      </c>
      <c r="C6364">
        <v>35</v>
      </c>
      <c r="E6364">
        <v>582</v>
      </c>
      <c r="F6364">
        <v>487</v>
      </c>
      <c r="G6364">
        <v>606</v>
      </c>
      <c r="H6364">
        <v>8597</v>
      </c>
      <c r="I6364" s="119" t="s">
        <v>19</v>
      </c>
      <c r="J6364" s="119" t="s">
        <v>222</v>
      </c>
      <c r="K6364" s="1">
        <v>46255.758941458334</v>
      </c>
      <c r="L6364">
        <v>2</v>
      </c>
      <c r="M6364">
        <v>11</v>
      </c>
      <c r="N6364">
        <v>0</v>
      </c>
      <c r="O6364">
        <v>2</v>
      </c>
      <c r="P6364" s="119" t="s">
        <v>20254</v>
      </c>
    </row>
    <row r="6365" spans="1:16" x14ac:dyDescent="0.25">
      <c r="A6365">
        <v>12091</v>
      </c>
      <c r="B6365" s="119" t="s">
        <v>3573</v>
      </c>
      <c r="C6365">
        <v>35</v>
      </c>
      <c r="E6365">
        <v>79</v>
      </c>
      <c r="F6365">
        <v>1151</v>
      </c>
      <c r="G6365">
        <v>247</v>
      </c>
      <c r="H6365">
        <v>7326</v>
      </c>
      <c r="I6365" s="119" t="s">
        <v>19</v>
      </c>
      <c r="J6365" s="119" t="s">
        <v>222</v>
      </c>
      <c r="K6365" s="1">
        <v>46255.758941458334</v>
      </c>
      <c r="L6365">
        <v>1</v>
      </c>
      <c r="M6365">
        <v>1</v>
      </c>
      <c r="N6365">
        <v>0</v>
      </c>
      <c r="O6365">
        <v>0</v>
      </c>
      <c r="P6365" s="119" t="s">
        <v>20254</v>
      </c>
    </row>
    <row r="6366" spans="1:16" x14ac:dyDescent="0.25">
      <c r="A6366">
        <v>12092</v>
      </c>
      <c r="B6366" s="119" t="s">
        <v>3574</v>
      </c>
      <c r="C6366">
        <v>35</v>
      </c>
      <c r="E6366">
        <v>458</v>
      </c>
      <c r="F6366">
        <v>807</v>
      </c>
      <c r="G6366">
        <v>229</v>
      </c>
      <c r="H6366">
        <v>7052</v>
      </c>
      <c r="I6366" s="119" t="s">
        <v>19</v>
      </c>
      <c r="J6366" s="119" t="s">
        <v>222</v>
      </c>
      <c r="K6366" s="1">
        <v>46255.758941458334</v>
      </c>
      <c r="L6366">
        <v>0</v>
      </c>
      <c r="M6366">
        <v>0</v>
      </c>
      <c r="N6366">
        <v>0</v>
      </c>
      <c r="O6366">
        <v>0</v>
      </c>
      <c r="P6366" s="119" t="s">
        <v>20254</v>
      </c>
    </row>
    <row r="6367" spans="1:16" x14ac:dyDescent="0.25">
      <c r="A6367">
        <v>12093</v>
      </c>
      <c r="B6367" s="119" t="s">
        <v>3569</v>
      </c>
      <c r="C6367">
        <v>50</v>
      </c>
      <c r="E6367">
        <v>375</v>
      </c>
      <c r="F6367">
        <v>2142</v>
      </c>
      <c r="G6367">
        <v>189</v>
      </c>
      <c r="H6367">
        <v>12138</v>
      </c>
      <c r="I6367" s="119" t="s">
        <v>19</v>
      </c>
      <c r="J6367" s="119" t="s">
        <v>222</v>
      </c>
      <c r="K6367" s="1">
        <v>46255.758941458334</v>
      </c>
      <c r="L6367">
        <v>5</v>
      </c>
      <c r="M6367">
        <v>2</v>
      </c>
      <c r="N6367">
        <v>0</v>
      </c>
      <c r="O6367">
        <v>1</v>
      </c>
      <c r="P6367" s="119" t="s">
        <v>20254</v>
      </c>
    </row>
    <row r="6368" spans="1:16" x14ac:dyDescent="0.25">
      <c r="A6368">
        <v>12094</v>
      </c>
      <c r="B6368" s="119" t="s">
        <v>3570</v>
      </c>
      <c r="C6368">
        <v>50</v>
      </c>
      <c r="E6368">
        <v>155</v>
      </c>
      <c r="F6368">
        <v>2569</v>
      </c>
      <c r="G6368">
        <v>87</v>
      </c>
      <c r="H6368">
        <v>8072</v>
      </c>
      <c r="I6368" s="119" t="s">
        <v>19</v>
      </c>
      <c r="J6368" s="119" t="s">
        <v>222</v>
      </c>
      <c r="K6368" s="1">
        <v>46255.758941458334</v>
      </c>
      <c r="L6368">
        <v>1</v>
      </c>
      <c r="M6368">
        <v>0</v>
      </c>
      <c r="N6368">
        <v>0</v>
      </c>
      <c r="O6368">
        <v>0</v>
      </c>
      <c r="P6368" s="119" t="s">
        <v>20254</v>
      </c>
    </row>
    <row r="6369" spans="1:16" x14ac:dyDescent="0.25">
      <c r="A6369">
        <v>12095</v>
      </c>
      <c r="B6369" s="119" t="s">
        <v>3571</v>
      </c>
      <c r="C6369">
        <v>50</v>
      </c>
      <c r="E6369">
        <v>295</v>
      </c>
      <c r="F6369">
        <v>557</v>
      </c>
      <c r="G6369">
        <v>96</v>
      </c>
      <c r="H6369">
        <v>16969</v>
      </c>
      <c r="I6369" s="119" t="s">
        <v>19</v>
      </c>
      <c r="J6369" s="119" t="s">
        <v>222</v>
      </c>
      <c r="K6369" s="1">
        <v>46255.758941458334</v>
      </c>
      <c r="L6369">
        <v>5</v>
      </c>
      <c r="M6369">
        <v>1</v>
      </c>
      <c r="N6369">
        <v>0</v>
      </c>
      <c r="O6369">
        <v>0</v>
      </c>
      <c r="P6369" s="119" t="s">
        <v>20254</v>
      </c>
    </row>
    <row r="6370" spans="1:16" x14ac:dyDescent="0.25">
      <c r="A6370">
        <v>12097</v>
      </c>
      <c r="B6370" s="119" t="s">
        <v>3572</v>
      </c>
      <c r="C6370">
        <v>50</v>
      </c>
      <c r="E6370">
        <v>87</v>
      </c>
      <c r="F6370">
        <v>4277</v>
      </c>
      <c r="G6370">
        <v>154</v>
      </c>
      <c r="H6370">
        <v>18900</v>
      </c>
      <c r="I6370" s="119" t="s">
        <v>19</v>
      </c>
      <c r="J6370" s="119" t="s">
        <v>222</v>
      </c>
      <c r="K6370" s="1">
        <v>46255.758941458334</v>
      </c>
      <c r="L6370">
        <v>13</v>
      </c>
      <c r="M6370">
        <v>11</v>
      </c>
      <c r="N6370">
        <v>0</v>
      </c>
      <c r="O6370">
        <v>0</v>
      </c>
      <c r="P6370" s="119" t="s">
        <v>20254</v>
      </c>
    </row>
    <row r="6371" spans="1:16" x14ac:dyDescent="0.25">
      <c r="A6371">
        <v>12098</v>
      </c>
      <c r="B6371" s="119" t="s">
        <v>3573</v>
      </c>
      <c r="C6371">
        <v>50</v>
      </c>
      <c r="E6371">
        <v>662</v>
      </c>
      <c r="F6371">
        <v>1602</v>
      </c>
      <c r="G6371">
        <v>65</v>
      </c>
      <c r="H6371">
        <v>13647</v>
      </c>
      <c r="I6371" s="119" t="s">
        <v>19</v>
      </c>
      <c r="J6371" s="119" t="s">
        <v>222</v>
      </c>
      <c r="K6371" s="1">
        <v>46255.758941458334</v>
      </c>
      <c r="L6371">
        <v>4</v>
      </c>
      <c r="M6371">
        <v>3</v>
      </c>
      <c r="N6371">
        <v>0</v>
      </c>
      <c r="O6371">
        <v>0</v>
      </c>
      <c r="P6371" s="119" t="s">
        <v>20254</v>
      </c>
    </row>
    <row r="6372" spans="1:16" x14ac:dyDescent="0.25">
      <c r="A6372">
        <v>12099</v>
      </c>
      <c r="B6372" s="119" t="s">
        <v>3574</v>
      </c>
      <c r="C6372">
        <v>50</v>
      </c>
      <c r="E6372">
        <v>135</v>
      </c>
      <c r="F6372">
        <v>2990</v>
      </c>
      <c r="G6372">
        <v>118</v>
      </c>
      <c r="H6372">
        <v>9880</v>
      </c>
      <c r="I6372" s="119" t="s">
        <v>19</v>
      </c>
      <c r="J6372" s="119" t="s">
        <v>222</v>
      </c>
      <c r="K6372" s="1">
        <v>46255.758941458334</v>
      </c>
      <c r="L6372">
        <v>0</v>
      </c>
      <c r="M6372">
        <v>2</v>
      </c>
      <c r="N6372">
        <v>0</v>
      </c>
      <c r="O6372">
        <v>1</v>
      </c>
      <c r="P6372" s="119" t="s">
        <v>20254</v>
      </c>
    </row>
    <row r="6373" spans="1:16" x14ac:dyDescent="0.25">
      <c r="A6373">
        <v>12100</v>
      </c>
      <c r="B6373" s="119" t="s">
        <v>3497</v>
      </c>
      <c r="C6373">
        <v>65</v>
      </c>
      <c r="E6373">
        <v>142</v>
      </c>
      <c r="F6373">
        <v>2505</v>
      </c>
      <c r="G6373">
        <v>92</v>
      </c>
      <c r="H6373">
        <v>7096</v>
      </c>
      <c r="I6373" s="119" t="s">
        <v>19</v>
      </c>
      <c r="J6373" s="119" t="s">
        <v>222</v>
      </c>
      <c r="K6373" s="1">
        <v>46255.758941458334</v>
      </c>
      <c r="L6373">
        <v>1</v>
      </c>
      <c r="M6373">
        <v>1</v>
      </c>
      <c r="N6373">
        <v>0</v>
      </c>
      <c r="O6373">
        <v>0</v>
      </c>
      <c r="P6373" s="119" t="s">
        <v>20254</v>
      </c>
    </row>
    <row r="6374" spans="1:16" x14ac:dyDescent="0.25">
      <c r="A6374">
        <v>12101</v>
      </c>
      <c r="B6374" s="119" t="s">
        <v>3498</v>
      </c>
      <c r="C6374">
        <v>65</v>
      </c>
      <c r="E6374">
        <v>201</v>
      </c>
      <c r="F6374">
        <v>3311</v>
      </c>
      <c r="G6374">
        <v>74</v>
      </c>
      <c r="H6374">
        <v>6295</v>
      </c>
      <c r="I6374" s="119" t="s">
        <v>19</v>
      </c>
      <c r="J6374" s="119" t="s">
        <v>222</v>
      </c>
      <c r="K6374" s="1">
        <v>46255.758941458334</v>
      </c>
      <c r="L6374">
        <v>0</v>
      </c>
      <c r="M6374">
        <v>0</v>
      </c>
      <c r="N6374">
        <v>0</v>
      </c>
      <c r="O6374">
        <v>0</v>
      </c>
      <c r="P6374" s="119" t="s">
        <v>20254</v>
      </c>
    </row>
    <row r="6375" spans="1:16" x14ac:dyDescent="0.25">
      <c r="A6375">
        <v>12103</v>
      </c>
      <c r="B6375" s="119" t="s">
        <v>3502</v>
      </c>
      <c r="C6375">
        <v>65</v>
      </c>
      <c r="E6375">
        <v>555</v>
      </c>
      <c r="F6375">
        <v>429</v>
      </c>
      <c r="G6375">
        <v>60</v>
      </c>
      <c r="H6375">
        <v>9928</v>
      </c>
      <c r="I6375" s="119" t="s">
        <v>19</v>
      </c>
      <c r="J6375" s="119" t="s">
        <v>222</v>
      </c>
      <c r="K6375" s="1">
        <v>46255.758941458334</v>
      </c>
      <c r="L6375">
        <v>1</v>
      </c>
      <c r="M6375">
        <v>1</v>
      </c>
      <c r="N6375">
        <v>0</v>
      </c>
      <c r="O6375">
        <v>0</v>
      </c>
      <c r="P6375" s="119" t="s">
        <v>20254</v>
      </c>
    </row>
    <row r="6376" spans="1:16" x14ac:dyDescent="0.25">
      <c r="A6376">
        <v>12104</v>
      </c>
      <c r="B6376" s="119" t="s">
        <v>3499</v>
      </c>
      <c r="C6376">
        <v>65</v>
      </c>
      <c r="E6376">
        <v>188</v>
      </c>
      <c r="F6376">
        <v>3532</v>
      </c>
      <c r="G6376">
        <v>146</v>
      </c>
      <c r="H6376">
        <v>16566</v>
      </c>
      <c r="I6376" s="119" t="s">
        <v>19</v>
      </c>
      <c r="J6376" s="119" t="s">
        <v>222</v>
      </c>
      <c r="K6376" s="1">
        <v>46255.758941458334</v>
      </c>
      <c r="L6376">
        <v>3</v>
      </c>
      <c r="M6376">
        <v>3</v>
      </c>
      <c r="N6376">
        <v>0</v>
      </c>
      <c r="O6376">
        <v>1</v>
      </c>
      <c r="P6376" s="119" t="s">
        <v>20254</v>
      </c>
    </row>
    <row r="6377" spans="1:16" x14ac:dyDescent="0.25">
      <c r="A6377">
        <v>12105</v>
      </c>
      <c r="B6377" s="119" t="s">
        <v>3500</v>
      </c>
      <c r="C6377">
        <v>65</v>
      </c>
      <c r="E6377">
        <v>201</v>
      </c>
      <c r="F6377">
        <v>599</v>
      </c>
      <c r="G6377">
        <v>179</v>
      </c>
      <c r="H6377">
        <v>9285</v>
      </c>
      <c r="I6377" s="119" t="s">
        <v>19</v>
      </c>
      <c r="J6377" s="119" t="s">
        <v>222</v>
      </c>
      <c r="K6377" s="1">
        <v>46255.758941458334</v>
      </c>
      <c r="L6377">
        <v>1</v>
      </c>
      <c r="M6377">
        <v>0</v>
      </c>
      <c r="N6377">
        <v>0</v>
      </c>
      <c r="O6377">
        <v>0</v>
      </c>
      <c r="P6377" s="119" t="s">
        <v>20254</v>
      </c>
    </row>
    <row r="6378" spans="1:16" x14ac:dyDescent="0.25">
      <c r="A6378">
        <v>12106</v>
      </c>
      <c r="B6378" s="119" t="s">
        <v>3501</v>
      </c>
      <c r="C6378">
        <v>65</v>
      </c>
      <c r="E6378">
        <v>242</v>
      </c>
      <c r="F6378">
        <v>2799</v>
      </c>
      <c r="G6378">
        <v>80</v>
      </c>
      <c r="H6378">
        <v>6973</v>
      </c>
      <c r="I6378" s="119" t="s">
        <v>19</v>
      </c>
      <c r="J6378" s="119" t="s">
        <v>222</v>
      </c>
      <c r="K6378" s="1">
        <v>46255.758941458334</v>
      </c>
      <c r="L6378">
        <v>1</v>
      </c>
      <c r="M6378">
        <v>4</v>
      </c>
      <c r="N6378">
        <v>0</v>
      </c>
      <c r="O6378">
        <v>1</v>
      </c>
      <c r="P6378" s="119" t="s">
        <v>20254</v>
      </c>
    </row>
    <row r="6379" spans="1:16" x14ac:dyDescent="0.25">
      <c r="A6379">
        <v>12107</v>
      </c>
      <c r="B6379" s="119" t="s">
        <v>3575</v>
      </c>
      <c r="C6379">
        <v>50</v>
      </c>
      <c r="E6379">
        <v>492</v>
      </c>
      <c r="F6379">
        <v>298</v>
      </c>
      <c r="G6379">
        <v>142</v>
      </c>
      <c r="H6379">
        <v>9968</v>
      </c>
      <c r="I6379" s="119" t="s">
        <v>19</v>
      </c>
      <c r="J6379" s="119" t="s">
        <v>222</v>
      </c>
      <c r="K6379" s="1">
        <v>46255.758941458334</v>
      </c>
      <c r="L6379">
        <v>1</v>
      </c>
      <c r="M6379">
        <v>2</v>
      </c>
      <c r="N6379">
        <v>1</v>
      </c>
      <c r="O6379">
        <v>0</v>
      </c>
      <c r="P6379" s="119" t="s">
        <v>20254</v>
      </c>
    </row>
    <row r="6380" spans="1:16" x14ac:dyDescent="0.25">
      <c r="A6380">
        <v>12108</v>
      </c>
      <c r="B6380" s="119" t="s">
        <v>3576</v>
      </c>
      <c r="C6380">
        <v>50</v>
      </c>
      <c r="E6380">
        <v>216</v>
      </c>
      <c r="F6380">
        <v>274</v>
      </c>
      <c r="G6380">
        <v>167</v>
      </c>
      <c r="H6380">
        <v>6169</v>
      </c>
      <c r="I6380" s="119" t="s">
        <v>19</v>
      </c>
      <c r="J6380" s="119" t="s">
        <v>222</v>
      </c>
      <c r="K6380" s="1">
        <v>46255.758941458334</v>
      </c>
      <c r="L6380">
        <v>3</v>
      </c>
      <c r="M6380">
        <v>1</v>
      </c>
      <c r="N6380">
        <v>1</v>
      </c>
      <c r="O6380">
        <v>1</v>
      </c>
      <c r="P6380" s="119" t="s">
        <v>20254</v>
      </c>
    </row>
    <row r="6381" spans="1:16" x14ac:dyDescent="0.25">
      <c r="A6381">
        <v>12109</v>
      </c>
      <c r="B6381" s="119" t="s">
        <v>3577</v>
      </c>
      <c r="C6381">
        <v>50</v>
      </c>
      <c r="E6381">
        <v>349</v>
      </c>
      <c r="F6381">
        <v>2886</v>
      </c>
      <c r="G6381">
        <v>92</v>
      </c>
      <c r="H6381">
        <v>23571</v>
      </c>
      <c r="I6381" s="119" t="s">
        <v>19</v>
      </c>
      <c r="J6381" s="119" t="s">
        <v>222</v>
      </c>
      <c r="K6381" s="1">
        <v>46255.758941458334</v>
      </c>
      <c r="L6381">
        <v>1</v>
      </c>
      <c r="M6381">
        <v>1</v>
      </c>
      <c r="N6381">
        <v>1</v>
      </c>
      <c r="O6381">
        <v>0</v>
      </c>
      <c r="P6381" s="119" t="s">
        <v>20254</v>
      </c>
    </row>
    <row r="6382" spans="1:16" x14ac:dyDescent="0.25">
      <c r="A6382">
        <v>12111</v>
      </c>
      <c r="B6382" s="119" t="s">
        <v>3578</v>
      </c>
      <c r="C6382">
        <v>50</v>
      </c>
      <c r="E6382">
        <v>425</v>
      </c>
      <c r="F6382">
        <v>1524</v>
      </c>
      <c r="G6382">
        <v>117</v>
      </c>
      <c r="H6382">
        <v>19696</v>
      </c>
      <c r="I6382" s="119" t="s">
        <v>19</v>
      </c>
      <c r="J6382" s="119" t="s">
        <v>222</v>
      </c>
      <c r="K6382" s="1">
        <v>46255.758941458334</v>
      </c>
      <c r="L6382">
        <v>1</v>
      </c>
      <c r="M6382">
        <v>11</v>
      </c>
      <c r="N6382">
        <v>0</v>
      </c>
      <c r="O6382">
        <v>0</v>
      </c>
      <c r="P6382" s="119" t="s">
        <v>20254</v>
      </c>
    </row>
    <row r="6383" spans="1:16" x14ac:dyDescent="0.25">
      <c r="A6383">
        <v>12112</v>
      </c>
      <c r="B6383" s="119" t="s">
        <v>3579</v>
      </c>
      <c r="C6383">
        <v>50</v>
      </c>
      <c r="E6383">
        <v>678</v>
      </c>
      <c r="F6383">
        <v>1850</v>
      </c>
      <c r="G6383">
        <v>142</v>
      </c>
      <c r="H6383">
        <v>8545</v>
      </c>
      <c r="I6383" s="119" t="s">
        <v>19</v>
      </c>
      <c r="J6383" s="119" t="s">
        <v>222</v>
      </c>
      <c r="K6383" s="1">
        <v>46255.758941458334</v>
      </c>
      <c r="L6383">
        <v>2</v>
      </c>
      <c r="M6383">
        <v>2</v>
      </c>
      <c r="N6383">
        <v>1</v>
      </c>
      <c r="O6383">
        <v>0</v>
      </c>
      <c r="P6383" s="119" t="s">
        <v>20254</v>
      </c>
    </row>
    <row r="6384" spans="1:16" x14ac:dyDescent="0.25">
      <c r="A6384">
        <v>12113</v>
      </c>
      <c r="B6384" s="119" t="s">
        <v>3580</v>
      </c>
      <c r="C6384">
        <v>50</v>
      </c>
      <c r="E6384">
        <v>673</v>
      </c>
      <c r="F6384">
        <v>441</v>
      </c>
      <c r="G6384">
        <v>159</v>
      </c>
      <c r="H6384">
        <v>6986</v>
      </c>
      <c r="I6384" s="119" t="s">
        <v>19</v>
      </c>
      <c r="J6384" s="119" t="s">
        <v>222</v>
      </c>
      <c r="K6384" s="1">
        <v>46255.758941458334</v>
      </c>
      <c r="L6384">
        <v>1</v>
      </c>
      <c r="M6384">
        <v>1</v>
      </c>
      <c r="N6384">
        <v>1</v>
      </c>
      <c r="O6384">
        <v>1</v>
      </c>
      <c r="P6384" s="119" t="s">
        <v>20254</v>
      </c>
    </row>
    <row r="6385" spans="1:16" x14ac:dyDescent="0.25">
      <c r="A6385">
        <v>12114</v>
      </c>
      <c r="B6385" s="119" t="s">
        <v>3575</v>
      </c>
      <c r="C6385">
        <v>35</v>
      </c>
      <c r="E6385">
        <v>470</v>
      </c>
      <c r="F6385">
        <v>218</v>
      </c>
      <c r="G6385">
        <v>448</v>
      </c>
      <c r="H6385">
        <v>4992</v>
      </c>
      <c r="I6385" s="119" t="s">
        <v>19</v>
      </c>
      <c r="J6385" s="119" t="s">
        <v>222</v>
      </c>
      <c r="K6385" s="1">
        <v>46255.758941458334</v>
      </c>
      <c r="L6385">
        <v>1</v>
      </c>
      <c r="M6385">
        <v>2</v>
      </c>
      <c r="N6385">
        <v>1</v>
      </c>
      <c r="O6385">
        <v>1</v>
      </c>
      <c r="P6385" s="119" t="s">
        <v>20254</v>
      </c>
    </row>
    <row r="6386" spans="1:16" x14ac:dyDescent="0.25">
      <c r="A6386">
        <v>12115</v>
      </c>
      <c r="B6386" s="119" t="s">
        <v>3576</v>
      </c>
      <c r="C6386">
        <v>35</v>
      </c>
      <c r="E6386">
        <v>218</v>
      </c>
      <c r="F6386">
        <v>264</v>
      </c>
      <c r="G6386">
        <v>235</v>
      </c>
      <c r="H6386">
        <v>2975</v>
      </c>
      <c r="I6386" s="119" t="s">
        <v>19</v>
      </c>
      <c r="J6386" s="119" t="s">
        <v>222</v>
      </c>
      <c r="K6386" s="1">
        <v>46255.758941458334</v>
      </c>
      <c r="L6386">
        <v>1</v>
      </c>
      <c r="M6386">
        <v>3</v>
      </c>
      <c r="N6386">
        <v>1</v>
      </c>
      <c r="O6386">
        <v>2</v>
      </c>
      <c r="P6386" s="119" t="s">
        <v>20254</v>
      </c>
    </row>
    <row r="6387" spans="1:16" x14ac:dyDescent="0.25">
      <c r="A6387">
        <v>12116</v>
      </c>
      <c r="B6387" s="119" t="s">
        <v>3577</v>
      </c>
      <c r="C6387">
        <v>35</v>
      </c>
      <c r="E6387">
        <v>278</v>
      </c>
      <c r="F6387">
        <v>1661</v>
      </c>
      <c r="G6387">
        <v>334</v>
      </c>
      <c r="H6387">
        <v>7786</v>
      </c>
      <c r="I6387" s="119" t="s">
        <v>19</v>
      </c>
      <c r="J6387" s="119" t="s">
        <v>222</v>
      </c>
      <c r="K6387" s="1">
        <v>46255.758941458334</v>
      </c>
      <c r="L6387">
        <v>3</v>
      </c>
      <c r="M6387">
        <v>9</v>
      </c>
      <c r="N6387">
        <v>2</v>
      </c>
      <c r="O6387">
        <v>1</v>
      </c>
      <c r="P6387" s="119" t="s">
        <v>20254</v>
      </c>
    </row>
    <row r="6388" spans="1:16" x14ac:dyDescent="0.25">
      <c r="A6388">
        <v>12118</v>
      </c>
      <c r="B6388" s="119" t="s">
        <v>3578</v>
      </c>
      <c r="C6388">
        <v>35</v>
      </c>
      <c r="E6388">
        <v>119</v>
      </c>
      <c r="F6388">
        <v>202</v>
      </c>
      <c r="G6388">
        <v>373</v>
      </c>
      <c r="H6388">
        <v>8936</v>
      </c>
      <c r="I6388" s="119" t="s">
        <v>19</v>
      </c>
      <c r="J6388" s="119" t="s">
        <v>222</v>
      </c>
      <c r="K6388" s="1">
        <v>46255.758941458334</v>
      </c>
      <c r="L6388">
        <v>2</v>
      </c>
      <c r="M6388">
        <v>13</v>
      </c>
      <c r="N6388">
        <v>1</v>
      </c>
      <c r="O6388">
        <v>3</v>
      </c>
      <c r="P6388" s="119" t="s">
        <v>20254</v>
      </c>
    </row>
    <row r="6389" spans="1:16" x14ac:dyDescent="0.25">
      <c r="A6389">
        <v>12119</v>
      </c>
      <c r="B6389" s="119" t="s">
        <v>3579</v>
      </c>
      <c r="C6389">
        <v>35</v>
      </c>
      <c r="E6389">
        <v>19</v>
      </c>
      <c r="F6389">
        <v>530</v>
      </c>
      <c r="G6389">
        <v>166</v>
      </c>
      <c r="H6389">
        <v>8380</v>
      </c>
      <c r="I6389" s="119" t="s">
        <v>19</v>
      </c>
      <c r="J6389" s="119" t="s">
        <v>222</v>
      </c>
      <c r="K6389" s="1">
        <v>46255.758941458334</v>
      </c>
      <c r="L6389">
        <v>2</v>
      </c>
      <c r="M6389">
        <v>0</v>
      </c>
      <c r="N6389">
        <v>1</v>
      </c>
      <c r="O6389">
        <v>0</v>
      </c>
      <c r="P6389" s="119" t="s">
        <v>20254</v>
      </c>
    </row>
    <row r="6390" spans="1:16" x14ac:dyDescent="0.25">
      <c r="A6390">
        <v>12120</v>
      </c>
      <c r="B6390" s="119" t="s">
        <v>3580</v>
      </c>
      <c r="C6390">
        <v>35</v>
      </c>
      <c r="E6390">
        <v>334</v>
      </c>
      <c r="F6390">
        <v>791</v>
      </c>
      <c r="G6390">
        <v>176</v>
      </c>
      <c r="H6390">
        <v>6593</v>
      </c>
      <c r="I6390" s="119" t="s">
        <v>19</v>
      </c>
      <c r="J6390" s="119" t="s">
        <v>222</v>
      </c>
      <c r="K6390" s="1">
        <v>46255.758941458334</v>
      </c>
      <c r="L6390">
        <v>1</v>
      </c>
      <c r="M6390">
        <v>2</v>
      </c>
      <c r="N6390">
        <v>1</v>
      </c>
      <c r="O6390">
        <v>1</v>
      </c>
      <c r="P6390" s="119" t="s">
        <v>20254</v>
      </c>
    </row>
    <row r="6391" spans="1:16" x14ac:dyDescent="0.25">
      <c r="A6391">
        <v>12121</v>
      </c>
      <c r="B6391" s="119" t="s">
        <v>3521</v>
      </c>
      <c r="C6391">
        <v>65</v>
      </c>
      <c r="E6391">
        <v>807</v>
      </c>
      <c r="F6391">
        <v>687</v>
      </c>
      <c r="G6391">
        <v>61</v>
      </c>
      <c r="H6391">
        <v>8791</v>
      </c>
      <c r="I6391" s="119" t="s">
        <v>19</v>
      </c>
      <c r="J6391" s="119" t="s">
        <v>222</v>
      </c>
      <c r="K6391" s="1">
        <v>46255.758941458334</v>
      </c>
      <c r="L6391">
        <v>2</v>
      </c>
      <c r="M6391">
        <v>0</v>
      </c>
      <c r="N6391">
        <v>0</v>
      </c>
      <c r="O6391">
        <v>0</v>
      </c>
      <c r="P6391" s="119" t="s">
        <v>20254</v>
      </c>
    </row>
    <row r="6392" spans="1:16" x14ac:dyDescent="0.25">
      <c r="A6392">
        <v>12122</v>
      </c>
      <c r="B6392" s="119" t="s">
        <v>3522</v>
      </c>
      <c r="C6392">
        <v>65</v>
      </c>
      <c r="E6392">
        <v>274</v>
      </c>
      <c r="F6392">
        <v>268</v>
      </c>
      <c r="G6392">
        <v>75</v>
      </c>
      <c r="H6392">
        <v>3976</v>
      </c>
      <c r="I6392" s="119" t="s">
        <v>19</v>
      </c>
      <c r="J6392" s="119" t="s">
        <v>222</v>
      </c>
      <c r="K6392" s="1">
        <v>46255.758941458334</v>
      </c>
      <c r="L6392">
        <v>1</v>
      </c>
      <c r="M6392">
        <v>3</v>
      </c>
      <c r="N6392">
        <v>0</v>
      </c>
      <c r="O6392">
        <v>0</v>
      </c>
      <c r="P6392" s="119" t="s">
        <v>20254</v>
      </c>
    </row>
    <row r="6393" spans="1:16" x14ac:dyDescent="0.25">
      <c r="A6393">
        <v>12124</v>
      </c>
      <c r="B6393" s="119" t="s">
        <v>3526</v>
      </c>
      <c r="C6393">
        <v>65</v>
      </c>
      <c r="E6393">
        <v>360</v>
      </c>
      <c r="F6393">
        <v>769</v>
      </c>
      <c r="G6393">
        <v>147</v>
      </c>
      <c r="H6393">
        <v>4698</v>
      </c>
      <c r="I6393" s="119" t="s">
        <v>19</v>
      </c>
      <c r="J6393" s="119" t="s">
        <v>222</v>
      </c>
      <c r="K6393" s="1">
        <v>46255.758941458334</v>
      </c>
      <c r="L6393">
        <v>1</v>
      </c>
      <c r="M6393">
        <v>2</v>
      </c>
      <c r="N6393">
        <v>0</v>
      </c>
      <c r="O6393">
        <v>2</v>
      </c>
      <c r="P6393" s="119" t="s">
        <v>20254</v>
      </c>
    </row>
    <row r="6394" spans="1:16" x14ac:dyDescent="0.25">
      <c r="A6394">
        <v>12125</v>
      </c>
      <c r="B6394" s="119" t="s">
        <v>3523</v>
      </c>
      <c r="C6394">
        <v>65</v>
      </c>
      <c r="E6394">
        <v>244</v>
      </c>
      <c r="F6394">
        <v>1768</v>
      </c>
      <c r="G6394">
        <v>167</v>
      </c>
      <c r="H6394">
        <v>15454</v>
      </c>
      <c r="I6394" s="119" t="s">
        <v>19</v>
      </c>
      <c r="J6394" s="119" t="s">
        <v>222</v>
      </c>
      <c r="K6394" s="1">
        <v>46255.758941458334</v>
      </c>
      <c r="L6394">
        <v>1</v>
      </c>
      <c r="M6394">
        <v>3</v>
      </c>
      <c r="N6394">
        <v>0</v>
      </c>
      <c r="O6394">
        <v>0</v>
      </c>
      <c r="P6394" s="119" t="s">
        <v>20254</v>
      </c>
    </row>
    <row r="6395" spans="1:16" x14ac:dyDescent="0.25">
      <c r="A6395">
        <v>12126</v>
      </c>
      <c r="B6395" s="119" t="s">
        <v>3524</v>
      </c>
      <c r="C6395">
        <v>65</v>
      </c>
      <c r="E6395">
        <v>331</v>
      </c>
      <c r="F6395">
        <v>546</v>
      </c>
      <c r="G6395">
        <v>229</v>
      </c>
      <c r="H6395">
        <v>3799</v>
      </c>
      <c r="I6395" s="119" t="s">
        <v>19</v>
      </c>
      <c r="J6395" s="119" t="s">
        <v>222</v>
      </c>
      <c r="K6395" s="1">
        <v>46255.758941458334</v>
      </c>
      <c r="L6395">
        <v>0</v>
      </c>
      <c r="M6395">
        <v>2</v>
      </c>
      <c r="N6395">
        <v>0</v>
      </c>
      <c r="O6395">
        <v>0</v>
      </c>
      <c r="P6395" s="119" t="s">
        <v>20254</v>
      </c>
    </row>
    <row r="6396" spans="1:16" x14ac:dyDescent="0.25">
      <c r="A6396">
        <v>12127</v>
      </c>
      <c r="B6396" s="119" t="s">
        <v>3525</v>
      </c>
      <c r="C6396">
        <v>65</v>
      </c>
      <c r="E6396">
        <v>656</v>
      </c>
      <c r="F6396">
        <v>391</v>
      </c>
      <c r="G6396">
        <v>139</v>
      </c>
      <c r="H6396">
        <v>4533</v>
      </c>
      <c r="I6396" s="119" t="s">
        <v>19</v>
      </c>
      <c r="J6396" s="119" t="s">
        <v>222</v>
      </c>
      <c r="K6396" s="1">
        <v>46255.758941458334</v>
      </c>
      <c r="L6396">
        <v>1</v>
      </c>
      <c r="M6396">
        <v>2</v>
      </c>
      <c r="N6396">
        <v>0</v>
      </c>
      <c r="O6396">
        <v>0</v>
      </c>
      <c r="P6396" s="119" t="s">
        <v>20254</v>
      </c>
    </row>
    <row r="6397" spans="1:16" x14ac:dyDescent="0.25">
      <c r="A6397">
        <v>12128</v>
      </c>
      <c r="B6397" s="119" t="s">
        <v>3581</v>
      </c>
      <c r="C6397">
        <v>80</v>
      </c>
      <c r="E6397">
        <v>85807</v>
      </c>
      <c r="F6397">
        <v>71</v>
      </c>
      <c r="G6397">
        <v>536677</v>
      </c>
      <c r="H6397">
        <v>89</v>
      </c>
      <c r="I6397" s="119" t="s">
        <v>3582</v>
      </c>
      <c r="J6397" s="119" t="s">
        <v>17</v>
      </c>
      <c r="K6397" s="1">
        <v>46255.758941458334</v>
      </c>
      <c r="L6397">
        <v>48337</v>
      </c>
      <c r="M6397">
        <v>285467</v>
      </c>
      <c r="N6397">
        <v>9161</v>
      </c>
      <c r="O6397">
        <v>66985</v>
      </c>
      <c r="P6397" s="119" t="s">
        <v>20254</v>
      </c>
    </row>
    <row r="6398" spans="1:16" x14ac:dyDescent="0.25">
      <c r="A6398">
        <v>12129</v>
      </c>
      <c r="B6398" s="119" t="s">
        <v>3583</v>
      </c>
      <c r="C6398">
        <v>10</v>
      </c>
      <c r="E6398">
        <v>41106</v>
      </c>
      <c r="F6398">
        <v>40</v>
      </c>
      <c r="G6398">
        <v>13921</v>
      </c>
      <c r="H6398">
        <v>133</v>
      </c>
      <c r="I6398" s="119" t="s">
        <v>16</v>
      </c>
      <c r="J6398" s="119" t="s">
        <v>22</v>
      </c>
      <c r="K6398" s="1">
        <v>46255.758941458334</v>
      </c>
      <c r="L6398">
        <v>68</v>
      </c>
      <c r="M6398">
        <v>45</v>
      </c>
      <c r="N6398">
        <v>0</v>
      </c>
      <c r="O6398">
        <v>0</v>
      </c>
      <c r="P6398" s="119" t="s">
        <v>20254</v>
      </c>
    </row>
    <row r="6399" spans="1:16" x14ac:dyDescent="0.25">
      <c r="A6399">
        <v>12130</v>
      </c>
      <c r="B6399" s="119" t="s">
        <v>3584</v>
      </c>
      <c r="C6399">
        <v>45</v>
      </c>
      <c r="E6399">
        <v>38721</v>
      </c>
      <c r="F6399">
        <v>100</v>
      </c>
      <c r="G6399">
        <v>13094</v>
      </c>
      <c r="H6399">
        <v>244</v>
      </c>
      <c r="I6399" s="119" t="s">
        <v>16</v>
      </c>
      <c r="J6399" s="119" t="s">
        <v>22</v>
      </c>
      <c r="K6399" s="1">
        <v>46255.758941458334</v>
      </c>
      <c r="L6399">
        <v>3781</v>
      </c>
      <c r="M6399">
        <v>332</v>
      </c>
      <c r="N6399">
        <v>825</v>
      </c>
      <c r="O6399">
        <v>19</v>
      </c>
      <c r="P6399" s="119" t="s">
        <v>20254</v>
      </c>
    </row>
    <row r="6400" spans="1:16" x14ac:dyDescent="0.25">
      <c r="A6400">
        <v>12131</v>
      </c>
      <c r="B6400" s="119" t="s">
        <v>3585</v>
      </c>
      <c r="C6400">
        <v>10</v>
      </c>
      <c r="E6400">
        <v>5090</v>
      </c>
      <c r="F6400">
        <v>42</v>
      </c>
      <c r="G6400">
        <v>4222</v>
      </c>
      <c r="H6400">
        <v>321</v>
      </c>
      <c r="I6400" s="119" t="s">
        <v>16</v>
      </c>
      <c r="J6400" s="119" t="s">
        <v>17</v>
      </c>
      <c r="K6400" s="1">
        <v>46255.758941458334</v>
      </c>
      <c r="L6400">
        <v>20</v>
      </c>
      <c r="M6400">
        <v>50</v>
      </c>
      <c r="N6400">
        <v>1</v>
      </c>
      <c r="O6400">
        <v>0</v>
      </c>
      <c r="P6400" s="119" t="s">
        <v>20254</v>
      </c>
    </row>
    <row r="6401" spans="1:16" x14ac:dyDescent="0.25">
      <c r="A6401">
        <v>12133</v>
      </c>
      <c r="B6401" s="119" t="s">
        <v>3586</v>
      </c>
      <c r="C6401">
        <v>10</v>
      </c>
      <c r="E6401">
        <v>14366</v>
      </c>
      <c r="F6401">
        <v>26</v>
      </c>
      <c r="G6401">
        <v>1937</v>
      </c>
      <c r="H6401">
        <v>98</v>
      </c>
      <c r="I6401" s="119" t="s">
        <v>16</v>
      </c>
      <c r="J6401" s="119" t="s">
        <v>17</v>
      </c>
      <c r="K6401" s="1">
        <v>46255.758941458334</v>
      </c>
      <c r="L6401">
        <v>89</v>
      </c>
      <c r="M6401">
        <v>1</v>
      </c>
      <c r="N6401">
        <v>10</v>
      </c>
      <c r="O6401">
        <v>0</v>
      </c>
      <c r="P6401" s="119" t="s">
        <v>20254</v>
      </c>
    </row>
    <row r="6402" spans="1:16" x14ac:dyDescent="0.25">
      <c r="A6402">
        <v>12134</v>
      </c>
      <c r="B6402" s="119" t="s">
        <v>3587</v>
      </c>
      <c r="C6402">
        <v>0</v>
      </c>
      <c r="E6402">
        <v>296936</v>
      </c>
      <c r="F6402">
        <v>67</v>
      </c>
      <c r="G6402">
        <v>358321</v>
      </c>
      <c r="H6402">
        <v>80</v>
      </c>
      <c r="I6402" s="119" t="s">
        <v>3582</v>
      </c>
      <c r="J6402" s="119" t="s">
        <v>17</v>
      </c>
      <c r="K6402" s="1">
        <v>46255.758941458334</v>
      </c>
      <c r="L6402">
        <v>71233</v>
      </c>
      <c r="M6402">
        <v>253553</v>
      </c>
      <c r="N6402">
        <v>19207</v>
      </c>
      <c r="O6402">
        <v>86463</v>
      </c>
      <c r="P6402" s="119" t="s">
        <v>20254</v>
      </c>
    </row>
    <row r="6403" spans="1:16" x14ac:dyDescent="0.25">
      <c r="A6403">
        <v>12135</v>
      </c>
      <c r="B6403" s="119" t="s">
        <v>3588</v>
      </c>
      <c r="C6403">
        <v>0</v>
      </c>
      <c r="E6403">
        <v>189326</v>
      </c>
      <c r="F6403">
        <v>15</v>
      </c>
      <c r="G6403">
        <v>1230520</v>
      </c>
      <c r="H6403">
        <v>22</v>
      </c>
      <c r="I6403" s="119" t="s">
        <v>3582</v>
      </c>
      <c r="J6403" s="119" t="s">
        <v>17</v>
      </c>
      <c r="K6403" s="1">
        <v>46255.758941458334</v>
      </c>
      <c r="L6403">
        <v>25141</v>
      </c>
      <c r="M6403">
        <v>34792</v>
      </c>
      <c r="N6403">
        <v>7770</v>
      </c>
      <c r="O6403">
        <v>9676</v>
      </c>
      <c r="P6403" s="119" t="s">
        <v>20254</v>
      </c>
    </row>
    <row r="6404" spans="1:16" x14ac:dyDescent="0.25">
      <c r="A6404">
        <v>12136</v>
      </c>
      <c r="B6404" s="119" t="s">
        <v>3589</v>
      </c>
      <c r="C6404">
        <v>0</v>
      </c>
      <c r="E6404">
        <v>236936</v>
      </c>
      <c r="F6404">
        <v>7</v>
      </c>
      <c r="G6404">
        <v>303116</v>
      </c>
      <c r="H6404">
        <v>10</v>
      </c>
      <c r="I6404" s="119" t="s">
        <v>3582</v>
      </c>
      <c r="J6404" s="119" t="s">
        <v>17</v>
      </c>
      <c r="K6404" s="1">
        <v>46255.758941458334</v>
      </c>
      <c r="L6404">
        <v>8394</v>
      </c>
      <c r="M6404">
        <v>13517</v>
      </c>
      <c r="N6404">
        <v>1364</v>
      </c>
      <c r="O6404">
        <v>3439</v>
      </c>
      <c r="P6404" s="119" t="s">
        <v>20254</v>
      </c>
    </row>
    <row r="6405" spans="1:16" x14ac:dyDescent="0.25">
      <c r="A6405">
        <v>12138</v>
      </c>
      <c r="B6405" s="119" t="s">
        <v>3590</v>
      </c>
      <c r="C6405">
        <v>0</v>
      </c>
      <c r="E6405">
        <v>370050</v>
      </c>
      <c r="F6405">
        <v>224</v>
      </c>
      <c r="G6405">
        <v>430254</v>
      </c>
      <c r="H6405">
        <v>270</v>
      </c>
      <c r="I6405" s="119" t="s">
        <v>3582</v>
      </c>
      <c r="J6405" s="119" t="s">
        <v>17</v>
      </c>
      <c r="K6405" s="1">
        <v>46255.758941458334</v>
      </c>
      <c r="L6405">
        <v>58919</v>
      </c>
      <c r="M6405">
        <v>1071359</v>
      </c>
      <c r="N6405">
        <v>12497</v>
      </c>
      <c r="O6405">
        <v>493897</v>
      </c>
      <c r="P6405" s="119" t="s">
        <v>20254</v>
      </c>
    </row>
    <row r="6406" spans="1:16" x14ac:dyDescent="0.25">
      <c r="A6406">
        <v>12139</v>
      </c>
      <c r="B6406" s="119" t="s">
        <v>3591</v>
      </c>
      <c r="C6406">
        <v>20</v>
      </c>
      <c r="E6406">
        <v>5920</v>
      </c>
      <c r="F6406">
        <v>128</v>
      </c>
      <c r="G6406">
        <v>1686</v>
      </c>
      <c r="H6406">
        <v>300</v>
      </c>
      <c r="I6406" s="119" t="s">
        <v>16</v>
      </c>
      <c r="J6406" s="119" t="s">
        <v>17</v>
      </c>
      <c r="K6406" s="1">
        <v>46255.758941458334</v>
      </c>
      <c r="L6406">
        <v>1</v>
      </c>
      <c r="M6406">
        <v>0</v>
      </c>
      <c r="N6406">
        <v>1</v>
      </c>
      <c r="O6406">
        <v>0</v>
      </c>
      <c r="P6406" s="119" t="s">
        <v>20254</v>
      </c>
    </row>
    <row r="6407" spans="1:16" x14ac:dyDescent="0.25">
      <c r="A6407">
        <v>12140</v>
      </c>
      <c r="B6407" s="119" t="s">
        <v>3592</v>
      </c>
      <c r="C6407">
        <v>5</v>
      </c>
      <c r="E6407">
        <v>5219</v>
      </c>
      <c r="F6407">
        <v>73</v>
      </c>
      <c r="G6407">
        <v>908</v>
      </c>
      <c r="H6407">
        <v>392</v>
      </c>
      <c r="I6407" s="119" t="s">
        <v>16</v>
      </c>
      <c r="J6407" s="119" t="s">
        <v>17</v>
      </c>
      <c r="K6407" s="1">
        <v>46255.758941458334</v>
      </c>
      <c r="L6407">
        <v>0</v>
      </c>
      <c r="M6407">
        <v>81</v>
      </c>
      <c r="N6407">
        <v>0</v>
      </c>
      <c r="O6407">
        <v>0</v>
      </c>
      <c r="P6407" s="119" t="s">
        <v>20254</v>
      </c>
    </row>
    <row r="6408" spans="1:16" x14ac:dyDescent="0.25">
      <c r="A6408">
        <v>12142</v>
      </c>
      <c r="B6408" s="119" t="s">
        <v>3593</v>
      </c>
      <c r="C6408">
        <v>0</v>
      </c>
      <c r="E6408">
        <v>142144</v>
      </c>
      <c r="F6408">
        <v>125</v>
      </c>
      <c r="G6408">
        <v>213222</v>
      </c>
      <c r="H6408">
        <v>138</v>
      </c>
      <c r="I6408" s="119" t="s">
        <v>3582</v>
      </c>
      <c r="J6408" s="119" t="s">
        <v>17</v>
      </c>
      <c r="K6408" s="1">
        <v>46255.758941458334</v>
      </c>
      <c r="L6408">
        <v>75514</v>
      </c>
      <c r="M6408">
        <v>115604</v>
      </c>
      <c r="N6408">
        <v>18676</v>
      </c>
      <c r="O6408">
        <v>15722</v>
      </c>
      <c r="P6408" s="119" t="s">
        <v>20254</v>
      </c>
    </row>
    <row r="6409" spans="1:16" x14ac:dyDescent="0.25">
      <c r="A6409">
        <v>12143</v>
      </c>
      <c r="B6409" s="119" t="s">
        <v>3594</v>
      </c>
      <c r="C6409">
        <v>0</v>
      </c>
      <c r="E6409">
        <v>184357</v>
      </c>
      <c r="F6409">
        <v>130</v>
      </c>
      <c r="G6409">
        <v>30566</v>
      </c>
      <c r="H6409">
        <v>167</v>
      </c>
      <c r="I6409" s="119" t="s">
        <v>3582</v>
      </c>
      <c r="J6409" s="119" t="s">
        <v>17</v>
      </c>
      <c r="K6409" s="1">
        <v>46255.758941458334</v>
      </c>
      <c r="L6409">
        <v>28431</v>
      </c>
      <c r="M6409">
        <v>14096</v>
      </c>
      <c r="N6409">
        <v>8507</v>
      </c>
      <c r="O6409">
        <v>3106</v>
      </c>
      <c r="P6409" s="119" t="s">
        <v>20254</v>
      </c>
    </row>
    <row r="6410" spans="1:16" x14ac:dyDescent="0.25">
      <c r="A6410">
        <v>12144</v>
      </c>
      <c r="B6410" s="119" t="s">
        <v>3595</v>
      </c>
      <c r="C6410">
        <v>80</v>
      </c>
      <c r="E6410">
        <v>112398</v>
      </c>
      <c r="F6410">
        <v>17</v>
      </c>
      <c r="G6410">
        <v>275177</v>
      </c>
      <c r="H6410">
        <v>29</v>
      </c>
      <c r="I6410" s="119" t="s">
        <v>3582</v>
      </c>
      <c r="J6410" s="119" t="s">
        <v>17</v>
      </c>
      <c r="K6410" s="1">
        <v>46255.758941458334</v>
      </c>
      <c r="L6410">
        <v>22622</v>
      </c>
      <c r="M6410">
        <v>30165</v>
      </c>
      <c r="N6410">
        <v>6921</v>
      </c>
      <c r="O6410">
        <v>4527</v>
      </c>
      <c r="P6410" s="119" t="s">
        <v>20254</v>
      </c>
    </row>
    <row r="6411" spans="1:16" x14ac:dyDescent="0.25">
      <c r="A6411">
        <v>12146</v>
      </c>
      <c r="B6411" s="119" t="s">
        <v>3596</v>
      </c>
      <c r="C6411">
        <v>20</v>
      </c>
      <c r="E6411">
        <v>13791</v>
      </c>
      <c r="F6411">
        <v>96</v>
      </c>
      <c r="G6411">
        <v>2038</v>
      </c>
      <c r="H6411">
        <v>395</v>
      </c>
      <c r="I6411" s="119" t="s">
        <v>16</v>
      </c>
      <c r="J6411" s="119" t="s">
        <v>22</v>
      </c>
      <c r="K6411" s="1">
        <v>46255.758941458334</v>
      </c>
      <c r="L6411">
        <v>0</v>
      </c>
      <c r="M6411">
        <v>3</v>
      </c>
      <c r="N6411">
        <v>0</v>
      </c>
      <c r="O6411">
        <v>0</v>
      </c>
      <c r="P6411" s="119" t="s">
        <v>20254</v>
      </c>
    </row>
    <row r="6412" spans="1:16" x14ac:dyDescent="0.25">
      <c r="A6412">
        <v>12147</v>
      </c>
      <c r="B6412" s="119" t="s">
        <v>3597</v>
      </c>
      <c r="C6412">
        <v>0</v>
      </c>
      <c r="E6412">
        <v>474878</v>
      </c>
      <c r="F6412">
        <v>108</v>
      </c>
      <c r="G6412">
        <v>112482</v>
      </c>
      <c r="H6412">
        <v>117</v>
      </c>
      <c r="I6412" s="119" t="s">
        <v>3582</v>
      </c>
      <c r="J6412" s="119" t="s">
        <v>17</v>
      </c>
      <c r="K6412" s="1">
        <v>46255.758941458334</v>
      </c>
      <c r="L6412">
        <v>35420</v>
      </c>
      <c r="M6412">
        <v>23671</v>
      </c>
      <c r="N6412">
        <v>8056</v>
      </c>
      <c r="O6412">
        <v>4699</v>
      </c>
      <c r="P6412" s="119" t="s">
        <v>20254</v>
      </c>
    </row>
    <row r="6413" spans="1:16" x14ac:dyDescent="0.25">
      <c r="A6413">
        <v>12148</v>
      </c>
      <c r="B6413" s="119" t="s">
        <v>3598</v>
      </c>
      <c r="C6413">
        <v>10</v>
      </c>
      <c r="E6413">
        <v>4779</v>
      </c>
      <c r="F6413">
        <v>140</v>
      </c>
      <c r="G6413">
        <v>3139</v>
      </c>
      <c r="H6413">
        <v>665</v>
      </c>
      <c r="I6413" s="119" t="s">
        <v>16</v>
      </c>
      <c r="J6413" s="119" t="s">
        <v>22</v>
      </c>
      <c r="K6413" s="1">
        <v>46255.758941458334</v>
      </c>
      <c r="L6413">
        <v>1</v>
      </c>
      <c r="M6413">
        <v>300</v>
      </c>
      <c r="N6413">
        <v>1</v>
      </c>
      <c r="O6413">
        <v>8</v>
      </c>
      <c r="P6413" s="119" t="s">
        <v>20254</v>
      </c>
    </row>
    <row r="6414" spans="1:16" x14ac:dyDescent="0.25">
      <c r="A6414">
        <v>12149</v>
      </c>
      <c r="B6414" s="119" t="s">
        <v>3599</v>
      </c>
      <c r="C6414">
        <v>13</v>
      </c>
      <c r="E6414">
        <v>12418</v>
      </c>
      <c r="F6414">
        <v>65</v>
      </c>
      <c r="G6414">
        <v>1294</v>
      </c>
      <c r="H6414">
        <v>260</v>
      </c>
      <c r="I6414" s="119" t="s">
        <v>16</v>
      </c>
      <c r="J6414" s="119" t="s">
        <v>22</v>
      </c>
      <c r="K6414" s="1">
        <v>46255.758941458334</v>
      </c>
      <c r="L6414">
        <v>18</v>
      </c>
      <c r="M6414">
        <v>0</v>
      </c>
      <c r="N6414">
        <v>5</v>
      </c>
      <c r="O6414">
        <v>0</v>
      </c>
      <c r="P6414" s="119" t="s">
        <v>20254</v>
      </c>
    </row>
    <row r="6415" spans="1:16" x14ac:dyDescent="0.25">
      <c r="A6415">
        <v>12150</v>
      </c>
      <c r="B6415" s="119" t="s">
        <v>3600</v>
      </c>
      <c r="C6415">
        <v>5</v>
      </c>
      <c r="E6415">
        <v>4270</v>
      </c>
      <c r="F6415">
        <v>294</v>
      </c>
      <c r="G6415">
        <v>422</v>
      </c>
      <c r="H6415">
        <v>2492</v>
      </c>
      <c r="I6415" s="119" t="s">
        <v>16</v>
      </c>
      <c r="J6415" s="119" t="s">
        <v>17</v>
      </c>
      <c r="K6415" s="1">
        <v>46255.758941458334</v>
      </c>
      <c r="L6415">
        <v>0</v>
      </c>
      <c r="M6415">
        <v>29</v>
      </c>
      <c r="N6415">
        <v>0</v>
      </c>
      <c r="O6415">
        <v>23</v>
      </c>
      <c r="P6415" s="119" t="s">
        <v>20254</v>
      </c>
    </row>
    <row r="6416" spans="1:16" x14ac:dyDescent="0.25">
      <c r="A6416">
        <v>12151</v>
      </c>
      <c r="B6416" s="119" t="s">
        <v>3601</v>
      </c>
      <c r="C6416">
        <v>0</v>
      </c>
      <c r="E6416">
        <v>31979</v>
      </c>
      <c r="F6416">
        <v>3</v>
      </c>
      <c r="G6416">
        <v>260202</v>
      </c>
      <c r="H6416">
        <v>6</v>
      </c>
      <c r="I6416" s="119" t="s">
        <v>3582</v>
      </c>
      <c r="J6416" s="119" t="s">
        <v>17</v>
      </c>
      <c r="K6416" s="1">
        <v>46255.758941458334</v>
      </c>
      <c r="L6416">
        <v>5007</v>
      </c>
      <c r="M6416">
        <v>3193</v>
      </c>
      <c r="N6416">
        <v>3354</v>
      </c>
      <c r="O6416">
        <v>439</v>
      </c>
      <c r="P6416" s="119" t="s">
        <v>20254</v>
      </c>
    </row>
    <row r="6417" spans="1:16" x14ac:dyDescent="0.25">
      <c r="A6417">
        <v>12153</v>
      </c>
      <c r="B6417" s="119" t="s">
        <v>3602</v>
      </c>
      <c r="C6417">
        <v>0</v>
      </c>
      <c r="E6417">
        <v>400218</v>
      </c>
      <c r="F6417">
        <v>7</v>
      </c>
      <c r="G6417">
        <v>128859</v>
      </c>
      <c r="H6417">
        <v>12</v>
      </c>
      <c r="I6417" s="119" t="s">
        <v>3582</v>
      </c>
      <c r="J6417" s="119" t="s">
        <v>17</v>
      </c>
      <c r="K6417" s="1">
        <v>46255.758941458334</v>
      </c>
      <c r="L6417">
        <v>5922</v>
      </c>
      <c r="M6417">
        <v>31866</v>
      </c>
      <c r="N6417">
        <v>2462</v>
      </c>
      <c r="O6417">
        <v>10064</v>
      </c>
      <c r="P6417" s="119" t="s">
        <v>20254</v>
      </c>
    </row>
    <row r="6418" spans="1:16" x14ac:dyDescent="0.25">
      <c r="A6418">
        <v>12154</v>
      </c>
      <c r="B6418" s="119" t="s">
        <v>3603</v>
      </c>
      <c r="C6418">
        <v>24</v>
      </c>
      <c r="E6418">
        <v>17805</v>
      </c>
      <c r="F6418">
        <v>200</v>
      </c>
      <c r="G6418">
        <v>1884</v>
      </c>
      <c r="H6418">
        <v>1094</v>
      </c>
      <c r="I6418" s="119" t="s">
        <v>16</v>
      </c>
      <c r="J6418" s="119" t="s">
        <v>17</v>
      </c>
      <c r="K6418" s="1">
        <v>46255.758941458334</v>
      </c>
      <c r="L6418">
        <v>65</v>
      </c>
      <c r="M6418">
        <v>2</v>
      </c>
      <c r="N6418">
        <v>32</v>
      </c>
      <c r="O6418">
        <v>0</v>
      </c>
      <c r="P6418" s="119" t="s">
        <v>20254</v>
      </c>
    </row>
    <row r="6419" spans="1:16" x14ac:dyDescent="0.25">
      <c r="A6419">
        <v>12155</v>
      </c>
      <c r="B6419" s="119" t="s">
        <v>3604</v>
      </c>
      <c r="C6419">
        <v>0</v>
      </c>
      <c r="E6419">
        <v>769849</v>
      </c>
      <c r="F6419">
        <v>7</v>
      </c>
      <c r="G6419">
        <v>134258</v>
      </c>
      <c r="H6419">
        <v>12</v>
      </c>
      <c r="I6419" s="119" t="s">
        <v>3582</v>
      </c>
      <c r="J6419" s="119" t="s">
        <v>17</v>
      </c>
      <c r="K6419" s="1">
        <v>46255.758941458334</v>
      </c>
      <c r="L6419">
        <v>10096</v>
      </c>
      <c r="M6419">
        <v>24488</v>
      </c>
      <c r="N6419">
        <v>4013</v>
      </c>
      <c r="O6419">
        <v>3458</v>
      </c>
      <c r="P6419" s="119" t="s">
        <v>20254</v>
      </c>
    </row>
    <row r="6420" spans="1:16" x14ac:dyDescent="0.25">
      <c r="A6420">
        <v>12156</v>
      </c>
      <c r="B6420" s="119" t="s">
        <v>3605</v>
      </c>
      <c r="C6420">
        <v>0</v>
      </c>
      <c r="E6420">
        <v>2976433</v>
      </c>
      <c r="F6420">
        <v>8</v>
      </c>
      <c r="G6420">
        <v>386571</v>
      </c>
      <c r="H6420">
        <v>12</v>
      </c>
      <c r="I6420" s="119" t="s">
        <v>3582</v>
      </c>
      <c r="J6420" s="119" t="s">
        <v>17</v>
      </c>
      <c r="K6420" s="1">
        <v>46255.758941458334</v>
      </c>
      <c r="L6420">
        <v>27591</v>
      </c>
      <c r="M6420">
        <v>84073</v>
      </c>
      <c r="N6420">
        <v>4166</v>
      </c>
      <c r="O6420">
        <v>20955</v>
      </c>
      <c r="P6420" s="119" t="s">
        <v>20254</v>
      </c>
    </row>
    <row r="6421" spans="1:16" x14ac:dyDescent="0.25">
      <c r="A6421">
        <v>12157</v>
      </c>
      <c r="B6421" s="119" t="s">
        <v>3606</v>
      </c>
      <c r="C6421">
        <v>0</v>
      </c>
      <c r="E6421">
        <v>153377</v>
      </c>
      <c r="F6421">
        <v>6</v>
      </c>
      <c r="G6421">
        <v>151719</v>
      </c>
      <c r="H6421">
        <v>12</v>
      </c>
      <c r="I6421" s="119" t="s">
        <v>3582</v>
      </c>
      <c r="J6421" s="119" t="s">
        <v>17</v>
      </c>
      <c r="K6421" s="1">
        <v>46255.758941458334</v>
      </c>
      <c r="L6421">
        <v>8683</v>
      </c>
      <c r="M6421">
        <v>11952</v>
      </c>
      <c r="N6421">
        <v>6025</v>
      </c>
      <c r="O6421">
        <v>1197</v>
      </c>
      <c r="P6421" s="119" t="s">
        <v>20254</v>
      </c>
    </row>
    <row r="6422" spans="1:16" x14ac:dyDescent="0.25">
      <c r="A6422">
        <v>12158</v>
      </c>
      <c r="B6422" s="119" t="s">
        <v>3607</v>
      </c>
      <c r="C6422">
        <v>0</v>
      </c>
      <c r="E6422">
        <v>229621</v>
      </c>
      <c r="F6422">
        <v>7</v>
      </c>
      <c r="G6422">
        <v>153950</v>
      </c>
      <c r="H6422">
        <v>12</v>
      </c>
      <c r="I6422" s="119" t="s">
        <v>3582</v>
      </c>
      <c r="J6422" s="119" t="s">
        <v>17</v>
      </c>
      <c r="K6422" s="1">
        <v>46255.758941458334</v>
      </c>
      <c r="L6422">
        <v>7084</v>
      </c>
      <c r="M6422">
        <v>20602</v>
      </c>
      <c r="N6422">
        <v>3656</v>
      </c>
      <c r="O6422">
        <v>2474</v>
      </c>
      <c r="P6422" s="119" t="s">
        <v>20254</v>
      </c>
    </row>
    <row r="6423" spans="1:16" x14ac:dyDescent="0.25">
      <c r="A6423">
        <v>12160</v>
      </c>
      <c r="B6423" s="119" t="s">
        <v>3608</v>
      </c>
      <c r="C6423">
        <v>17</v>
      </c>
      <c r="E6423">
        <v>10173</v>
      </c>
      <c r="F6423">
        <v>167</v>
      </c>
      <c r="G6423">
        <v>17963</v>
      </c>
      <c r="H6423">
        <v>697</v>
      </c>
      <c r="I6423" s="119" t="s">
        <v>16</v>
      </c>
      <c r="J6423" s="119" t="s">
        <v>17</v>
      </c>
      <c r="K6423" s="1">
        <v>46255.758941458334</v>
      </c>
      <c r="L6423">
        <v>0</v>
      </c>
      <c r="M6423">
        <v>354</v>
      </c>
      <c r="N6423">
        <v>0</v>
      </c>
      <c r="O6423">
        <v>0</v>
      </c>
      <c r="P6423" s="119" t="s">
        <v>20254</v>
      </c>
    </row>
    <row r="6424" spans="1:16" x14ac:dyDescent="0.25">
      <c r="A6424">
        <v>12161</v>
      </c>
      <c r="B6424" s="119" t="s">
        <v>3609</v>
      </c>
      <c r="C6424">
        <v>20</v>
      </c>
      <c r="E6424">
        <v>98958</v>
      </c>
      <c r="F6424">
        <v>7</v>
      </c>
      <c r="G6424">
        <v>283195</v>
      </c>
      <c r="H6424">
        <v>11</v>
      </c>
      <c r="I6424" s="119" t="s">
        <v>3582</v>
      </c>
      <c r="J6424" s="119" t="s">
        <v>17</v>
      </c>
      <c r="K6424" s="1">
        <v>46255.758941458334</v>
      </c>
      <c r="L6424">
        <v>16929</v>
      </c>
      <c r="M6424">
        <v>18292</v>
      </c>
      <c r="N6424">
        <v>4495</v>
      </c>
      <c r="O6424">
        <v>4460</v>
      </c>
      <c r="P6424" s="119" t="s">
        <v>20254</v>
      </c>
    </row>
    <row r="6425" spans="1:16" x14ac:dyDescent="0.25">
      <c r="A6425">
        <v>12162</v>
      </c>
      <c r="B6425" s="119" t="s">
        <v>3610</v>
      </c>
      <c r="C6425">
        <v>20</v>
      </c>
      <c r="E6425">
        <v>251</v>
      </c>
      <c r="F6425">
        <v>4</v>
      </c>
      <c r="G6425">
        <v>1899073</v>
      </c>
      <c r="H6425">
        <v>15</v>
      </c>
      <c r="I6425" s="119" t="s">
        <v>3582</v>
      </c>
      <c r="J6425" s="119" t="s">
        <v>17</v>
      </c>
      <c r="K6425" s="1">
        <v>46255.758941458334</v>
      </c>
      <c r="L6425">
        <v>6512</v>
      </c>
      <c r="M6425">
        <v>8251</v>
      </c>
      <c r="N6425">
        <v>1442</v>
      </c>
      <c r="O6425">
        <v>2059</v>
      </c>
      <c r="P6425" s="119" t="s">
        <v>20254</v>
      </c>
    </row>
    <row r="6426" spans="1:16" x14ac:dyDescent="0.25">
      <c r="A6426">
        <v>12163</v>
      </c>
      <c r="B6426" s="119" t="s">
        <v>3611</v>
      </c>
      <c r="C6426">
        <v>20</v>
      </c>
      <c r="E6426">
        <v>58038</v>
      </c>
      <c r="F6426">
        <v>103</v>
      </c>
      <c r="G6426">
        <v>172225</v>
      </c>
      <c r="H6426">
        <v>109</v>
      </c>
      <c r="I6426" s="119" t="s">
        <v>3582</v>
      </c>
      <c r="J6426" s="119" t="s">
        <v>17</v>
      </c>
      <c r="K6426" s="1">
        <v>46255.758941458334</v>
      </c>
      <c r="L6426">
        <v>45774</v>
      </c>
      <c r="M6426">
        <v>49816</v>
      </c>
      <c r="N6426">
        <v>9180</v>
      </c>
      <c r="O6426">
        <v>10132</v>
      </c>
      <c r="P6426" s="119" t="s">
        <v>20254</v>
      </c>
    </row>
    <row r="6427" spans="1:16" x14ac:dyDescent="0.25">
      <c r="A6427">
        <v>12166</v>
      </c>
      <c r="B6427" s="119" t="s">
        <v>3612</v>
      </c>
      <c r="C6427">
        <v>0</v>
      </c>
      <c r="E6427">
        <v>20383</v>
      </c>
      <c r="F6427">
        <v>246</v>
      </c>
      <c r="G6427">
        <v>26480</v>
      </c>
      <c r="H6427">
        <v>349</v>
      </c>
      <c r="I6427" s="119" t="s">
        <v>3582</v>
      </c>
      <c r="J6427" s="119" t="s">
        <v>17</v>
      </c>
      <c r="K6427" s="1">
        <v>46255.758941458334</v>
      </c>
      <c r="L6427">
        <v>1939</v>
      </c>
      <c r="M6427">
        <v>1320</v>
      </c>
      <c r="N6427">
        <v>218</v>
      </c>
      <c r="O6427">
        <v>595</v>
      </c>
      <c r="P6427" s="119" t="s">
        <v>20254</v>
      </c>
    </row>
    <row r="6428" spans="1:16" x14ac:dyDescent="0.25">
      <c r="A6428">
        <v>12167</v>
      </c>
      <c r="B6428" s="119" t="s">
        <v>3613</v>
      </c>
      <c r="C6428">
        <v>10</v>
      </c>
      <c r="E6428">
        <v>10725</v>
      </c>
      <c r="F6428">
        <v>233</v>
      </c>
      <c r="G6428">
        <v>20088</v>
      </c>
      <c r="H6428">
        <v>394</v>
      </c>
      <c r="I6428" s="119" t="s">
        <v>3582</v>
      </c>
      <c r="J6428" s="119" t="s">
        <v>17</v>
      </c>
      <c r="K6428" s="1">
        <v>46255.758941458334</v>
      </c>
      <c r="L6428">
        <v>605</v>
      </c>
      <c r="M6428">
        <v>588</v>
      </c>
      <c r="N6428">
        <v>18</v>
      </c>
      <c r="O6428">
        <v>102</v>
      </c>
      <c r="P6428" s="119" t="s">
        <v>20254</v>
      </c>
    </row>
    <row r="6429" spans="1:16" x14ac:dyDescent="0.25">
      <c r="A6429">
        <v>12168</v>
      </c>
      <c r="B6429" s="119" t="s">
        <v>3614</v>
      </c>
      <c r="C6429">
        <v>40</v>
      </c>
      <c r="E6429">
        <v>4155</v>
      </c>
      <c r="F6429">
        <v>10</v>
      </c>
      <c r="G6429">
        <v>13176</v>
      </c>
      <c r="H6429">
        <v>54</v>
      </c>
      <c r="I6429" s="119" t="s">
        <v>3582</v>
      </c>
      <c r="J6429" s="119" t="s">
        <v>17</v>
      </c>
      <c r="K6429" s="1">
        <v>46255.758941458334</v>
      </c>
      <c r="L6429">
        <v>203</v>
      </c>
      <c r="M6429">
        <v>55</v>
      </c>
      <c r="N6429">
        <v>21</v>
      </c>
      <c r="O6429">
        <v>0</v>
      </c>
      <c r="P6429" s="119" t="s">
        <v>20254</v>
      </c>
    </row>
    <row r="6430" spans="1:16" x14ac:dyDescent="0.25">
      <c r="A6430">
        <v>12169</v>
      </c>
      <c r="B6430" s="119" t="s">
        <v>3615</v>
      </c>
      <c r="C6430">
        <v>25</v>
      </c>
      <c r="E6430">
        <v>35049</v>
      </c>
      <c r="F6430">
        <v>20</v>
      </c>
      <c r="G6430">
        <v>40966</v>
      </c>
      <c r="H6430">
        <v>70</v>
      </c>
      <c r="I6430" s="119" t="s">
        <v>3582</v>
      </c>
      <c r="J6430" s="119" t="s">
        <v>17</v>
      </c>
      <c r="K6430" s="1">
        <v>46255.758941458334</v>
      </c>
      <c r="L6430">
        <v>956</v>
      </c>
      <c r="M6430">
        <v>1323</v>
      </c>
      <c r="N6430">
        <v>249</v>
      </c>
      <c r="O6430">
        <v>419</v>
      </c>
      <c r="P6430" s="119" t="s">
        <v>20254</v>
      </c>
    </row>
    <row r="6431" spans="1:16" x14ac:dyDescent="0.25">
      <c r="A6431">
        <v>12170</v>
      </c>
      <c r="B6431" s="119" t="s">
        <v>3616</v>
      </c>
      <c r="C6431">
        <v>25</v>
      </c>
      <c r="E6431">
        <v>4343</v>
      </c>
      <c r="F6431">
        <v>480</v>
      </c>
      <c r="G6431">
        <v>19089</v>
      </c>
      <c r="H6431">
        <v>826</v>
      </c>
      <c r="I6431" s="119" t="s">
        <v>3582</v>
      </c>
      <c r="J6431" s="119" t="s">
        <v>17</v>
      </c>
      <c r="K6431" s="1">
        <v>46255.758941458334</v>
      </c>
      <c r="L6431">
        <v>548</v>
      </c>
      <c r="M6431">
        <v>721</v>
      </c>
      <c r="N6431">
        <v>100</v>
      </c>
      <c r="O6431">
        <v>95</v>
      </c>
      <c r="P6431" s="119" t="s">
        <v>20254</v>
      </c>
    </row>
    <row r="6432" spans="1:16" x14ac:dyDescent="0.25">
      <c r="A6432">
        <v>12171</v>
      </c>
      <c r="B6432" s="119" t="s">
        <v>3617</v>
      </c>
      <c r="C6432">
        <v>10</v>
      </c>
      <c r="E6432">
        <v>9184</v>
      </c>
      <c r="F6432">
        <v>77</v>
      </c>
      <c r="G6432">
        <v>17821</v>
      </c>
      <c r="H6432">
        <v>170</v>
      </c>
      <c r="I6432" s="119" t="s">
        <v>3582</v>
      </c>
      <c r="J6432" s="119" t="s">
        <v>17</v>
      </c>
      <c r="K6432" s="1">
        <v>46255.758941458334</v>
      </c>
      <c r="L6432">
        <v>1265</v>
      </c>
      <c r="M6432">
        <v>1058</v>
      </c>
      <c r="N6432">
        <v>335</v>
      </c>
      <c r="O6432">
        <v>55</v>
      </c>
      <c r="P6432" s="119" t="s">
        <v>20254</v>
      </c>
    </row>
    <row r="6433" spans="1:16" x14ac:dyDescent="0.25">
      <c r="A6433">
        <v>12172</v>
      </c>
      <c r="B6433" s="119" t="s">
        <v>3618</v>
      </c>
      <c r="C6433">
        <v>25</v>
      </c>
      <c r="E6433">
        <v>16091</v>
      </c>
      <c r="F6433">
        <v>275</v>
      </c>
      <c r="G6433">
        <v>18335</v>
      </c>
      <c r="H6433">
        <v>400</v>
      </c>
      <c r="I6433" s="119" t="s">
        <v>3582</v>
      </c>
      <c r="J6433" s="119" t="s">
        <v>17</v>
      </c>
      <c r="K6433" s="1">
        <v>46255.758941458334</v>
      </c>
      <c r="L6433">
        <v>116</v>
      </c>
      <c r="M6433">
        <v>539</v>
      </c>
      <c r="N6433">
        <v>29</v>
      </c>
      <c r="O6433">
        <v>304</v>
      </c>
      <c r="P6433" s="119" t="s">
        <v>20254</v>
      </c>
    </row>
    <row r="6434" spans="1:16" x14ac:dyDescent="0.25">
      <c r="A6434">
        <v>12173</v>
      </c>
      <c r="B6434" s="119" t="s">
        <v>3619</v>
      </c>
      <c r="C6434">
        <v>25</v>
      </c>
      <c r="E6434">
        <v>67</v>
      </c>
      <c r="F6434">
        <v>1</v>
      </c>
      <c r="G6434">
        <v>31802</v>
      </c>
      <c r="H6434">
        <v>2</v>
      </c>
      <c r="I6434" s="119" t="s">
        <v>3582</v>
      </c>
      <c r="J6434" s="119" t="s">
        <v>17</v>
      </c>
      <c r="K6434" s="1">
        <v>46255.758941458334</v>
      </c>
      <c r="L6434">
        <v>0</v>
      </c>
      <c r="M6434">
        <v>104</v>
      </c>
      <c r="N6434">
        <v>0</v>
      </c>
      <c r="O6434">
        <v>4</v>
      </c>
      <c r="P6434" s="119" t="s">
        <v>20254</v>
      </c>
    </row>
    <row r="6435" spans="1:16" x14ac:dyDescent="0.25">
      <c r="A6435">
        <v>12174</v>
      </c>
      <c r="B6435" s="119" t="s">
        <v>3620</v>
      </c>
      <c r="C6435">
        <v>25</v>
      </c>
      <c r="E6435">
        <v>79284</v>
      </c>
      <c r="F6435">
        <v>2</v>
      </c>
      <c r="G6435">
        <v>261933</v>
      </c>
      <c r="H6435">
        <v>3</v>
      </c>
      <c r="I6435" s="119" t="s">
        <v>3582</v>
      </c>
      <c r="J6435" s="119" t="s">
        <v>17</v>
      </c>
      <c r="K6435" s="1">
        <v>46255.758941458334</v>
      </c>
      <c r="L6435">
        <v>1515</v>
      </c>
      <c r="M6435">
        <v>371</v>
      </c>
      <c r="N6435">
        <v>317</v>
      </c>
      <c r="O6435">
        <v>0</v>
      </c>
      <c r="P6435" s="119" t="s">
        <v>20254</v>
      </c>
    </row>
    <row r="6436" spans="1:16" x14ac:dyDescent="0.25">
      <c r="A6436">
        <v>12175</v>
      </c>
      <c r="B6436" s="119" t="s">
        <v>3621</v>
      </c>
      <c r="C6436">
        <v>25</v>
      </c>
      <c r="E6436">
        <v>10449</v>
      </c>
      <c r="F6436">
        <v>439</v>
      </c>
      <c r="G6436">
        <v>19332</v>
      </c>
      <c r="H6436">
        <v>639</v>
      </c>
      <c r="I6436" s="119" t="s">
        <v>3582</v>
      </c>
      <c r="J6436" s="119" t="s">
        <v>17</v>
      </c>
      <c r="K6436" s="1">
        <v>46255.758941458334</v>
      </c>
      <c r="L6436">
        <v>895</v>
      </c>
      <c r="M6436">
        <v>5</v>
      </c>
      <c r="N6436">
        <v>104</v>
      </c>
      <c r="O6436">
        <v>4</v>
      </c>
      <c r="P6436" s="119" t="s">
        <v>20254</v>
      </c>
    </row>
    <row r="6437" spans="1:16" x14ac:dyDescent="0.25">
      <c r="A6437">
        <v>12176</v>
      </c>
      <c r="B6437" s="119" t="s">
        <v>3622</v>
      </c>
      <c r="C6437">
        <v>10</v>
      </c>
      <c r="E6437">
        <v>31508</v>
      </c>
      <c r="F6437">
        <v>119</v>
      </c>
      <c r="G6437">
        <v>40507</v>
      </c>
      <c r="H6437">
        <v>250</v>
      </c>
      <c r="I6437" s="119" t="s">
        <v>3582</v>
      </c>
      <c r="J6437" s="119" t="s">
        <v>17</v>
      </c>
      <c r="K6437" s="1">
        <v>46255.758941458334</v>
      </c>
      <c r="L6437">
        <v>1806</v>
      </c>
      <c r="M6437">
        <v>1402</v>
      </c>
      <c r="N6437">
        <v>497</v>
      </c>
      <c r="O6437">
        <v>188</v>
      </c>
      <c r="P6437" s="119" t="s">
        <v>20254</v>
      </c>
    </row>
    <row r="6438" spans="1:16" x14ac:dyDescent="0.25">
      <c r="A6438">
        <v>12177</v>
      </c>
      <c r="B6438" s="119" t="s">
        <v>3623</v>
      </c>
      <c r="C6438">
        <v>0</v>
      </c>
      <c r="E6438">
        <v>89338</v>
      </c>
      <c r="F6438">
        <v>446</v>
      </c>
      <c r="G6438">
        <v>55766</v>
      </c>
      <c r="H6438">
        <v>544</v>
      </c>
      <c r="I6438" s="119" t="s">
        <v>3582</v>
      </c>
      <c r="J6438" s="119" t="s">
        <v>17</v>
      </c>
      <c r="K6438" s="1">
        <v>46255.758941458334</v>
      </c>
      <c r="L6438">
        <v>4125</v>
      </c>
      <c r="M6438">
        <v>981</v>
      </c>
      <c r="N6438">
        <v>502</v>
      </c>
      <c r="O6438">
        <v>29</v>
      </c>
      <c r="P6438" s="119" t="s">
        <v>20254</v>
      </c>
    </row>
    <row r="6439" spans="1:16" x14ac:dyDescent="0.25">
      <c r="A6439">
        <v>12178</v>
      </c>
      <c r="B6439" s="119" t="s">
        <v>3624</v>
      </c>
      <c r="C6439">
        <v>0</v>
      </c>
      <c r="E6439">
        <v>45348</v>
      </c>
      <c r="F6439">
        <v>120</v>
      </c>
      <c r="G6439">
        <v>136669</v>
      </c>
      <c r="H6439">
        <v>178</v>
      </c>
      <c r="I6439" s="119" t="s">
        <v>3582</v>
      </c>
      <c r="J6439" s="119" t="s">
        <v>17</v>
      </c>
      <c r="K6439" s="1">
        <v>46255.758941458334</v>
      </c>
      <c r="L6439">
        <v>4863</v>
      </c>
      <c r="M6439">
        <v>6887</v>
      </c>
      <c r="N6439">
        <v>454</v>
      </c>
      <c r="O6439">
        <v>2175</v>
      </c>
      <c r="P6439" s="119" t="s">
        <v>20254</v>
      </c>
    </row>
    <row r="6440" spans="1:16" x14ac:dyDescent="0.25">
      <c r="A6440">
        <v>12179</v>
      </c>
      <c r="B6440" s="119" t="s">
        <v>3625</v>
      </c>
      <c r="C6440">
        <v>25</v>
      </c>
      <c r="E6440">
        <v>19451</v>
      </c>
      <c r="F6440">
        <v>153</v>
      </c>
      <c r="G6440">
        <v>18665</v>
      </c>
      <c r="H6440">
        <v>253</v>
      </c>
      <c r="I6440" s="119" t="s">
        <v>3582</v>
      </c>
      <c r="J6440" s="119" t="s">
        <v>17</v>
      </c>
      <c r="K6440" s="1">
        <v>46255.758941458334</v>
      </c>
      <c r="L6440">
        <v>1482</v>
      </c>
      <c r="M6440">
        <v>234</v>
      </c>
      <c r="N6440">
        <v>330</v>
      </c>
      <c r="O6440">
        <v>26</v>
      </c>
      <c r="P6440" s="119" t="s">
        <v>20254</v>
      </c>
    </row>
    <row r="6441" spans="1:16" x14ac:dyDescent="0.25">
      <c r="A6441">
        <v>12180</v>
      </c>
      <c r="B6441" s="119" t="s">
        <v>3626</v>
      </c>
      <c r="C6441">
        <v>20</v>
      </c>
      <c r="E6441">
        <v>10573</v>
      </c>
      <c r="F6441">
        <v>361</v>
      </c>
      <c r="G6441">
        <v>16885</v>
      </c>
      <c r="H6441">
        <v>600</v>
      </c>
      <c r="I6441" s="119" t="s">
        <v>3582</v>
      </c>
      <c r="J6441" s="119" t="s">
        <v>17</v>
      </c>
      <c r="K6441" s="1">
        <v>46255.758941458334</v>
      </c>
      <c r="L6441">
        <v>264</v>
      </c>
      <c r="M6441">
        <v>155</v>
      </c>
      <c r="N6441">
        <v>67</v>
      </c>
      <c r="O6441">
        <v>10</v>
      </c>
      <c r="P6441" s="119" t="s">
        <v>20254</v>
      </c>
    </row>
    <row r="6442" spans="1:16" x14ac:dyDescent="0.25">
      <c r="A6442">
        <v>12181</v>
      </c>
      <c r="B6442" s="119" t="s">
        <v>3627</v>
      </c>
      <c r="C6442">
        <v>20</v>
      </c>
      <c r="E6442">
        <v>28930</v>
      </c>
      <c r="F6442">
        <v>384</v>
      </c>
      <c r="G6442">
        <v>30002</v>
      </c>
      <c r="H6442">
        <v>583</v>
      </c>
      <c r="I6442" s="119" t="s">
        <v>3582</v>
      </c>
      <c r="J6442" s="119" t="s">
        <v>17</v>
      </c>
      <c r="K6442" s="1">
        <v>46255.758941458334</v>
      </c>
      <c r="L6442">
        <v>577</v>
      </c>
      <c r="M6442">
        <v>354</v>
      </c>
      <c r="N6442">
        <v>28</v>
      </c>
      <c r="O6442">
        <v>315</v>
      </c>
      <c r="P6442" s="119" t="s">
        <v>20254</v>
      </c>
    </row>
    <row r="6443" spans="1:16" x14ac:dyDescent="0.25">
      <c r="A6443">
        <v>12182</v>
      </c>
      <c r="B6443" s="119" t="s">
        <v>3628</v>
      </c>
      <c r="C6443">
        <v>0</v>
      </c>
      <c r="E6443">
        <v>8253</v>
      </c>
      <c r="F6443">
        <v>100</v>
      </c>
      <c r="G6443">
        <v>11656</v>
      </c>
      <c r="H6443">
        <v>133</v>
      </c>
      <c r="I6443" s="119" t="s">
        <v>16</v>
      </c>
      <c r="J6443" s="119" t="s">
        <v>17</v>
      </c>
      <c r="K6443" s="1">
        <v>46255.758941458334</v>
      </c>
      <c r="L6443">
        <v>242</v>
      </c>
      <c r="M6443">
        <v>21</v>
      </c>
      <c r="N6443">
        <v>68</v>
      </c>
      <c r="O6443">
        <v>2</v>
      </c>
      <c r="P6443" s="119" t="s">
        <v>20254</v>
      </c>
    </row>
    <row r="6444" spans="1:16" x14ac:dyDescent="0.25">
      <c r="A6444">
        <v>12184</v>
      </c>
      <c r="B6444" s="119" t="s">
        <v>3629</v>
      </c>
      <c r="C6444">
        <v>5</v>
      </c>
      <c r="E6444">
        <v>85420</v>
      </c>
      <c r="F6444">
        <v>20</v>
      </c>
      <c r="G6444">
        <v>99804</v>
      </c>
      <c r="H6444">
        <v>55</v>
      </c>
      <c r="I6444" s="119" t="s">
        <v>16</v>
      </c>
      <c r="J6444" s="119" t="s">
        <v>17</v>
      </c>
      <c r="K6444" s="1">
        <v>46255.758941458334</v>
      </c>
      <c r="L6444">
        <v>359</v>
      </c>
      <c r="M6444">
        <v>48</v>
      </c>
      <c r="N6444">
        <v>84</v>
      </c>
      <c r="O6444">
        <v>28</v>
      </c>
      <c r="P6444" s="119" t="s">
        <v>20254</v>
      </c>
    </row>
    <row r="6445" spans="1:16" x14ac:dyDescent="0.25">
      <c r="A6445">
        <v>12185</v>
      </c>
      <c r="B6445" s="119" t="s">
        <v>3630</v>
      </c>
      <c r="C6445">
        <v>0</v>
      </c>
      <c r="E6445">
        <v>6834</v>
      </c>
      <c r="F6445">
        <v>26</v>
      </c>
      <c r="G6445">
        <v>1451</v>
      </c>
      <c r="H6445">
        <v>374</v>
      </c>
      <c r="I6445" s="119" t="s">
        <v>16</v>
      </c>
      <c r="J6445" s="119" t="s">
        <v>17</v>
      </c>
      <c r="K6445" s="1">
        <v>46255.758941458334</v>
      </c>
      <c r="L6445">
        <v>0</v>
      </c>
      <c r="M6445">
        <v>29</v>
      </c>
      <c r="N6445">
        <v>0</v>
      </c>
      <c r="O6445">
        <v>16</v>
      </c>
      <c r="P6445" s="119" t="s">
        <v>20254</v>
      </c>
    </row>
    <row r="6446" spans="1:16" x14ac:dyDescent="0.25">
      <c r="A6446">
        <v>12186</v>
      </c>
      <c r="B6446" s="119" t="s">
        <v>3631</v>
      </c>
      <c r="C6446">
        <v>10</v>
      </c>
      <c r="E6446">
        <v>29959</v>
      </c>
      <c r="F6446">
        <v>112</v>
      </c>
      <c r="G6446">
        <v>455</v>
      </c>
      <c r="H6446">
        <v>5223</v>
      </c>
      <c r="I6446" s="119" t="s">
        <v>16</v>
      </c>
      <c r="J6446" s="119" t="s">
        <v>22</v>
      </c>
      <c r="K6446" s="1">
        <v>46255.758941458334</v>
      </c>
      <c r="L6446">
        <v>16</v>
      </c>
      <c r="M6446">
        <v>53</v>
      </c>
      <c r="N6446">
        <v>0</v>
      </c>
      <c r="O6446">
        <v>46</v>
      </c>
      <c r="P6446" s="119" t="s">
        <v>20254</v>
      </c>
    </row>
    <row r="6447" spans="1:16" x14ac:dyDescent="0.25">
      <c r="A6447">
        <v>12187</v>
      </c>
      <c r="B6447" s="119" t="s">
        <v>3632</v>
      </c>
      <c r="C6447">
        <v>5</v>
      </c>
      <c r="E6447">
        <v>4076</v>
      </c>
      <c r="F6447">
        <v>22</v>
      </c>
      <c r="G6447">
        <v>16041</v>
      </c>
      <c r="H6447">
        <v>98</v>
      </c>
      <c r="I6447" s="119" t="s">
        <v>16</v>
      </c>
      <c r="J6447" s="119" t="s">
        <v>17</v>
      </c>
      <c r="K6447" s="1">
        <v>46255.758941458334</v>
      </c>
      <c r="L6447">
        <v>339</v>
      </c>
      <c r="M6447">
        <v>5</v>
      </c>
      <c r="N6447">
        <v>0</v>
      </c>
      <c r="O6447">
        <v>0</v>
      </c>
      <c r="P6447" s="119" t="s">
        <v>20254</v>
      </c>
    </row>
    <row r="6448" spans="1:16" x14ac:dyDescent="0.25">
      <c r="A6448">
        <v>12188</v>
      </c>
      <c r="B6448" s="119" t="s">
        <v>3633</v>
      </c>
      <c r="C6448">
        <v>5</v>
      </c>
      <c r="E6448">
        <v>44307</v>
      </c>
      <c r="F6448">
        <v>24</v>
      </c>
      <c r="G6448">
        <v>25683</v>
      </c>
      <c r="H6448">
        <v>125</v>
      </c>
      <c r="I6448" s="119" t="s">
        <v>16</v>
      </c>
      <c r="J6448" s="119" t="s">
        <v>22</v>
      </c>
      <c r="K6448" s="1">
        <v>46255.758941458334</v>
      </c>
      <c r="L6448">
        <v>138</v>
      </c>
      <c r="M6448">
        <v>2</v>
      </c>
      <c r="N6448">
        <v>8</v>
      </c>
      <c r="O6448">
        <v>1</v>
      </c>
      <c r="P6448" s="119" t="s">
        <v>20254</v>
      </c>
    </row>
    <row r="6449" spans="1:16" x14ac:dyDescent="0.25">
      <c r="A6449">
        <v>12190</v>
      </c>
      <c r="B6449" s="119" t="s">
        <v>3634</v>
      </c>
      <c r="C6449">
        <v>10</v>
      </c>
      <c r="E6449">
        <v>48936</v>
      </c>
      <c r="F6449">
        <v>28</v>
      </c>
      <c r="G6449">
        <v>14954</v>
      </c>
      <c r="H6449">
        <v>49</v>
      </c>
      <c r="I6449" s="119" t="s">
        <v>16</v>
      </c>
      <c r="J6449" s="119" t="s">
        <v>22</v>
      </c>
      <c r="K6449" s="1">
        <v>46255.758941458334</v>
      </c>
      <c r="L6449">
        <v>134</v>
      </c>
      <c r="M6449">
        <v>17</v>
      </c>
      <c r="N6449">
        <v>6</v>
      </c>
      <c r="O6449">
        <v>6</v>
      </c>
      <c r="P6449" s="119" t="s">
        <v>20254</v>
      </c>
    </row>
    <row r="6450" spans="1:16" x14ac:dyDescent="0.25">
      <c r="A6450">
        <v>12191</v>
      </c>
      <c r="B6450" s="119" t="s">
        <v>3635</v>
      </c>
      <c r="C6450">
        <v>10</v>
      </c>
      <c r="E6450">
        <v>41722</v>
      </c>
      <c r="F6450">
        <v>25</v>
      </c>
      <c r="G6450">
        <v>7428</v>
      </c>
      <c r="H6450">
        <v>371</v>
      </c>
      <c r="I6450" s="119" t="s">
        <v>16</v>
      </c>
      <c r="J6450" s="119" t="s">
        <v>22</v>
      </c>
      <c r="K6450" s="1">
        <v>46255.758941458334</v>
      </c>
      <c r="L6450">
        <v>67</v>
      </c>
      <c r="M6450">
        <v>134</v>
      </c>
      <c r="N6450">
        <v>0</v>
      </c>
      <c r="O6450">
        <v>116</v>
      </c>
      <c r="P6450" s="119" t="s">
        <v>20254</v>
      </c>
    </row>
    <row r="6451" spans="1:16" x14ac:dyDescent="0.25">
      <c r="A6451">
        <v>12192</v>
      </c>
      <c r="B6451" s="119" t="s">
        <v>3636</v>
      </c>
      <c r="C6451">
        <v>0</v>
      </c>
      <c r="E6451">
        <v>2831</v>
      </c>
      <c r="F6451">
        <v>99</v>
      </c>
      <c r="G6451">
        <v>3124</v>
      </c>
      <c r="H6451">
        <v>499</v>
      </c>
      <c r="I6451" s="119" t="s">
        <v>16</v>
      </c>
      <c r="J6451" s="119" t="s">
        <v>22</v>
      </c>
      <c r="K6451" s="1">
        <v>46255.758941458334</v>
      </c>
      <c r="L6451">
        <v>0</v>
      </c>
      <c r="M6451">
        <v>0</v>
      </c>
      <c r="N6451">
        <v>0</v>
      </c>
      <c r="O6451">
        <v>0</v>
      </c>
      <c r="P6451" s="119" t="s">
        <v>20254</v>
      </c>
    </row>
    <row r="6452" spans="1:16" x14ac:dyDescent="0.25">
      <c r="A6452">
        <v>12194</v>
      </c>
      <c r="B6452" s="119" t="s">
        <v>3637</v>
      </c>
      <c r="C6452">
        <v>15</v>
      </c>
      <c r="E6452">
        <v>11343</v>
      </c>
      <c r="F6452">
        <v>75</v>
      </c>
      <c r="G6452">
        <v>10090</v>
      </c>
      <c r="H6452">
        <v>156</v>
      </c>
      <c r="I6452" s="119" t="s">
        <v>16</v>
      </c>
      <c r="J6452" s="119" t="s">
        <v>22</v>
      </c>
      <c r="K6452" s="1">
        <v>46255.758941458334</v>
      </c>
      <c r="L6452">
        <v>554</v>
      </c>
      <c r="M6452">
        <v>53</v>
      </c>
      <c r="N6452">
        <v>305</v>
      </c>
      <c r="O6452">
        <v>0</v>
      </c>
      <c r="P6452" s="119" t="s">
        <v>20254</v>
      </c>
    </row>
    <row r="6453" spans="1:16" x14ac:dyDescent="0.25">
      <c r="A6453">
        <v>12195</v>
      </c>
      <c r="B6453" s="119" t="s">
        <v>3638</v>
      </c>
      <c r="C6453">
        <v>20</v>
      </c>
      <c r="E6453">
        <v>11651</v>
      </c>
      <c r="F6453">
        <v>154</v>
      </c>
      <c r="G6453">
        <v>1195</v>
      </c>
      <c r="H6453">
        <v>496</v>
      </c>
      <c r="I6453" s="119" t="s">
        <v>16</v>
      </c>
      <c r="J6453" s="119" t="s">
        <v>17</v>
      </c>
      <c r="K6453" s="1">
        <v>46255.758941458334</v>
      </c>
      <c r="L6453">
        <v>0</v>
      </c>
      <c r="M6453">
        <v>0</v>
      </c>
      <c r="N6453">
        <v>0</v>
      </c>
      <c r="O6453">
        <v>0</v>
      </c>
      <c r="P6453" s="119" t="s">
        <v>20254</v>
      </c>
    </row>
    <row r="6454" spans="1:16" x14ac:dyDescent="0.25">
      <c r="A6454">
        <v>12196</v>
      </c>
      <c r="B6454" s="119" t="s">
        <v>3639</v>
      </c>
      <c r="C6454">
        <v>25</v>
      </c>
      <c r="E6454">
        <v>56317</v>
      </c>
      <c r="F6454">
        <v>627</v>
      </c>
      <c r="G6454">
        <v>11779</v>
      </c>
      <c r="H6454">
        <v>1062</v>
      </c>
      <c r="I6454" s="119" t="s">
        <v>16</v>
      </c>
      <c r="J6454" s="119" t="s">
        <v>22</v>
      </c>
      <c r="K6454" s="1">
        <v>46255.758941458334</v>
      </c>
      <c r="L6454">
        <v>156</v>
      </c>
      <c r="M6454">
        <v>186</v>
      </c>
      <c r="N6454">
        <v>53</v>
      </c>
      <c r="O6454">
        <v>123</v>
      </c>
      <c r="P6454" s="119" t="s">
        <v>20254</v>
      </c>
    </row>
    <row r="6455" spans="1:16" x14ac:dyDescent="0.25">
      <c r="A6455">
        <v>12198</v>
      </c>
      <c r="B6455" s="119" t="s">
        <v>3640</v>
      </c>
      <c r="C6455">
        <v>10</v>
      </c>
      <c r="E6455">
        <v>8013</v>
      </c>
      <c r="F6455">
        <v>37</v>
      </c>
      <c r="G6455">
        <v>7546</v>
      </c>
      <c r="H6455">
        <v>88</v>
      </c>
      <c r="I6455" s="119" t="s">
        <v>16</v>
      </c>
      <c r="J6455" s="119" t="s">
        <v>22</v>
      </c>
      <c r="K6455" s="1">
        <v>46255.758941458334</v>
      </c>
      <c r="L6455">
        <v>176</v>
      </c>
      <c r="M6455">
        <v>14</v>
      </c>
      <c r="N6455">
        <v>90</v>
      </c>
      <c r="O6455">
        <v>0</v>
      </c>
      <c r="P6455" s="119" t="s">
        <v>20254</v>
      </c>
    </row>
    <row r="6456" spans="1:16" x14ac:dyDescent="0.25">
      <c r="A6456">
        <v>12199</v>
      </c>
      <c r="B6456" s="119" t="s">
        <v>3641</v>
      </c>
      <c r="C6456">
        <v>0</v>
      </c>
      <c r="E6456">
        <v>19057</v>
      </c>
      <c r="F6456">
        <v>467</v>
      </c>
      <c r="G6456">
        <v>5450</v>
      </c>
      <c r="H6456">
        <v>858</v>
      </c>
      <c r="I6456" s="119" t="s">
        <v>16</v>
      </c>
      <c r="J6456" s="119" t="s">
        <v>17</v>
      </c>
      <c r="K6456" s="1">
        <v>46255.758941458334</v>
      </c>
      <c r="L6456">
        <v>1119</v>
      </c>
      <c r="M6456">
        <v>55</v>
      </c>
      <c r="N6456">
        <v>86</v>
      </c>
      <c r="O6456">
        <v>18</v>
      </c>
      <c r="P6456" s="119" t="s">
        <v>20254</v>
      </c>
    </row>
    <row r="6457" spans="1:16" x14ac:dyDescent="0.25">
      <c r="A6457">
        <v>12200</v>
      </c>
      <c r="B6457" s="119" t="s">
        <v>3642</v>
      </c>
      <c r="C6457">
        <v>25</v>
      </c>
      <c r="E6457">
        <v>44310</v>
      </c>
      <c r="F6457">
        <v>138</v>
      </c>
      <c r="G6457">
        <v>11433</v>
      </c>
      <c r="H6457">
        <v>297</v>
      </c>
      <c r="I6457" s="119" t="s">
        <v>16</v>
      </c>
      <c r="J6457" s="119" t="s">
        <v>22</v>
      </c>
      <c r="K6457" s="1">
        <v>46255.758941458334</v>
      </c>
      <c r="L6457">
        <v>62</v>
      </c>
      <c r="M6457">
        <v>8</v>
      </c>
      <c r="N6457">
        <v>8</v>
      </c>
      <c r="O6457">
        <v>0</v>
      </c>
      <c r="P6457" s="119" t="s">
        <v>20254</v>
      </c>
    </row>
    <row r="6458" spans="1:16" x14ac:dyDescent="0.25">
      <c r="A6458">
        <v>12201</v>
      </c>
      <c r="B6458" s="119" t="s">
        <v>3643</v>
      </c>
      <c r="C6458">
        <v>10</v>
      </c>
      <c r="E6458">
        <v>50680</v>
      </c>
      <c r="F6458">
        <v>31</v>
      </c>
      <c r="G6458">
        <v>8909</v>
      </c>
      <c r="H6458">
        <v>95</v>
      </c>
      <c r="I6458" s="119" t="s">
        <v>16</v>
      </c>
      <c r="J6458" s="119" t="s">
        <v>22</v>
      </c>
      <c r="K6458" s="1">
        <v>46255.758941458334</v>
      </c>
      <c r="L6458">
        <v>108</v>
      </c>
      <c r="M6458">
        <v>10</v>
      </c>
      <c r="N6458">
        <v>49</v>
      </c>
      <c r="O6458">
        <v>0</v>
      </c>
      <c r="P6458" s="119" t="s">
        <v>20254</v>
      </c>
    </row>
    <row r="6459" spans="1:16" x14ac:dyDescent="0.25">
      <c r="A6459">
        <v>12202</v>
      </c>
      <c r="B6459" s="119" t="s">
        <v>3644</v>
      </c>
      <c r="C6459">
        <v>0</v>
      </c>
      <c r="E6459">
        <v>23471</v>
      </c>
      <c r="F6459">
        <v>1898</v>
      </c>
      <c r="G6459">
        <v>3311</v>
      </c>
      <c r="H6459">
        <v>3185</v>
      </c>
      <c r="I6459" s="119" t="s">
        <v>16</v>
      </c>
      <c r="J6459" s="119" t="s">
        <v>17</v>
      </c>
      <c r="K6459" s="1">
        <v>46255.758941458334</v>
      </c>
      <c r="L6459">
        <v>528</v>
      </c>
      <c r="M6459">
        <v>174</v>
      </c>
      <c r="N6459">
        <v>234</v>
      </c>
      <c r="O6459">
        <v>41</v>
      </c>
      <c r="P6459" s="119" t="s">
        <v>20254</v>
      </c>
    </row>
    <row r="6460" spans="1:16" x14ac:dyDescent="0.25">
      <c r="A6460">
        <v>12203</v>
      </c>
      <c r="B6460" s="119" t="s">
        <v>3645</v>
      </c>
      <c r="C6460">
        <v>10</v>
      </c>
      <c r="E6460">
        <v>4846</v>
      </c>
      <c r="F6460">
        <v>23</v>
      </c>
      <c r="G6460">
        <v>884</v>
      </c>
      <c r="H6460">
        <v>159</v>
      </c>
      <c r="I6460" s="119" t="s">
        <v>16</v>
      </c>
      <c r="J6460" s="119" t="s">
        <v>17</v>
      </c>
      <c r="K6460" s="1">
        <v>46255.758941458334</v>
      </c>
      <c r="L6460">
        <v>56</v>
      </c>
      <c r="M6460">
        <v>0</v>
      </c>
      <c r="N6460">
        <v>3</v>
      </c>
      <c r="O6460">
        <v>0</v>
      </c>
      <c r="P6460" s="119" t="s">
        <v>20254</v>
      </c>
    </row>
    <row r="6461" spans="1:16" x14ac:dyDescent="0.25">
      <c r="A6461">
        <v>12204</v>
      </c>
      <c r="B6461" s="119" t="s">
        <v>3646</v>
      </c>
      <c r="C6461">
        <v>10</v>
      </c>
      <c r="E6461">
        <v>4075</v>
      </c>
      <c r="F6461">
        <v>30</v>
      </c>
      <c r="G6461">
        <v>3359</v>
      </c>
      <c r="H6461">
        <v>74</v>
      </c>
      <c r="I6461" s="119" t="s">
        <v>16</v>
      </c>
      <c r="J6461" s="119" t="s">
        <v>22</v>
      </c>
      <c r="K6461" s="1">
        <v>46255.758941458334</v>
      </c>
      <c r="L6461">
        <v>50</v>
      </c>
      <c r="M6461">
        <v>5</v>
      </c>
      <c r="N6461">
        <v>0</v>
      </c>
      <c r="O6461">
        <v>0</v>
      </c>
      <c r="P6461" s="119" t="s">
        <v>20254</v>
      </c>
    </row>
    <row r="6462" spans="1:16" x14ac:dyDescent="0.25">
      <c r="A6462">
        <v>12205</v>
      </c>
      <c r="B6462" s="119" t="s">
        <v>3647</v>
      </c>
      <c r="C6462">
        <v>10</v>
      </c>
      <c r="E6462">
        <v>4680</v>
      </c>
      <c r="F6462">
        <v>37</v>
      </c>
      <c r="G6462">
        <v>12674</v>
      </c>
      <c r="H6462">
        <v>98</v>
      </c>
      <c r="I6462" s="119" t="s">
        <v>16</v>
      </c>
      <c r="J6462" s="119" t="s">
        <v>22</v>
      </c>
      <c r="K6462" s="1">
        <v>46255.758941458334</v>
      </c>
      <c r="L6462">
        <v>51</v>
      </c>
      <c r="M6462">
        <v>5</v>
      </c>
      <c r="N6462">
        <v>2</v>
      </c>
      <c r="O6462">
        <v>0</v>
      </c>
      <c r="P6462" s="119" t="s">
        <v>20254</v>
      </c>
    </row>
    <row r="6463" spans="1:16" x14ac:dyDescent="0.25">
      <c r="A6463">
        <v>12206</v>
      </c>
      <c r="B6463" s="119" t="s">
        <v>3648</v>
      </c>
      <c r="C6463">
        <v>5</v>
      </c>
      <c r="E6463">
        <v>10823</v>
      </c>
      <c r="F6463">
        <v>396</v>
      </c>
      <c r="G6463">
        <v>31499</v>
      </c>
      <c r="H6463">
        <v>650</v>
      </c>
      <c r="I6463" s="119" t="s">
        <v>16</v>
      </c>
      <c r="J6463" s="119" t="s">
        <v>17</v>
      </c>
      <c r="K6463" s="1">
        <v>46255.758941458334</v>
      </c>
      <c r="L6463">
        <v>182</v>
      </c>
      <c r="M6463">
        <v>2058</v>
      </c>
      <c r="N6463">
        <v>9</v>
      </c>
      <c r="O6463">
        <v>383</v>
      </c>
      <c r="P6463" s="119" t="s">
        <v>20254</v>
      </c>
    </row>
    <row r="6464" spans="1:16" x14ac:dyDescent="0.25">
      <c r="A6464">
        <v>12207</v>
      </c>
      <c r="B6464" s="119" t="s">
        <v>3649</v>
      </c>
      <c r="C6464">
        <v>10</v>
      </c>
      <c r="E6464">
        <v>22054</v>
      </c>
      <c r="F6464">
        <v>26</v>
      </c>
      <c r="G6464">
        <v>1669</v>
      </c>
      <c r="H6464">
        <v>74</v>
      </c>
      <c r="I6464" s="119" t="s">
        <v>16</v>
      </c>
      <c r="J6464" s="119" t="s">
        <v>22</v>
      </c>
      <c r="K6464" s="1">
        <v>46255.758941458334</v>
      </c>
      <c r="L6464">
        <v>50</v>
      </c>
      <c r="M6464">
        <v>66</v>
      </c>
      <c r="N6464">
        <v>0</v>
      </c>
      <c r="O6464">
        <v>4</v>
      </c>
      <c r="P6464" s="119" t="s">
        <v>20254</v>
      </c>
    </row>
    <row r="6465" spans="1:16" x14ac:dyDescent="0.25">
      <c r="A6465">
        <v>12208</v>
      </c>
      <c r="B6465" s="119" t="s">
        <v>3650</v>
      </c>
      <c r="C6465">
        <v>40</v>
      </c>
      <c r="E6465">
        <v>43567</v>
      </c>
      <c r="F6465">
        <v>165</v>
      </c>
      <c r="G6465">
        <v>7286</v>
      </c>
      <c r="H6465">
        <v>534</v>
      </c>
      <c r="I6465" s="119" t="s">
        <v>16</v>
      </c>
      <c r="J6465" s="119" t="s">
        <v>22</v>
      </c>
      <c r="K6465" s="1">
        <v>46255.758941458334</v>
      </c>
      <c r="L6465">
        <v>409</v>
      </c>
      <c r="M6465">
        <v>16</v>
      </c>
      <c r="N6465">
        <v>50</v>
      </c>
      <c r="O6465">
        <v>9</v>
      </c>
      <c r="P6465" s="119" t="s">
        <v>20254</v>
      </c>
    </row>
    <row r="6466" spans="1:16" x14ac:dyDescent="0.25">
      <c r="A6466">
        <v>12209</v>
      </c>
      <c r="B6466" s="119" t="s">
        <v>3651</v>
      </c>
      <c r="C6466">
        <v>0</v>
      </c>
      <c r="E6466">
        <v>15387</v>
      </c>
      <c r="F6466">
        <v>40</v>
      </c>
      <c r="G6466">
        <v>15303</v>
      </c>
      <c r="H6466">
        <v>86</v>
      </c>
      <c r="I6466" s="119" t="s">
        <v>16</v>
      </c>
      <c r="J6466" s="119" t="s">
        <v>22</v>
      </c>
      <c r="K6466" s="1">
        <v>46255.758941458334</v>
      </c>
      <c r="L6466">
        <v>84</v>
      </c>
      <c r="M6466">
        <v>2</v>
      </c>
      <c r="N6466">
        <v>33</v>
      </c>
      <c r="O6466">
        <v>0</v>
      </c>
      <c r="P6466" s="119" t="s">
        <v>20254</v>
      </c>
    </row>
    <row r="6467" spans="1:16" x14ac:dyDescent="0.25">
      <c r="A6467">
        <v>12210</v>
      </c>
      <c r="B6467" s="119" t="s">
        <v>3652</v>
      </c>
      <c r="C6467">
        <v>0</v>
      </c>
      <c r="E6467">
        <v>28091</v>
      </c>
      <c r="F6467">
        <v>22</v>
      </c>
      <c r="G6467">
        <v>7724</v>
      </c>
      <c r="H6467">
        <v>78</v>
      </c>
      <c r="I6467" s="119" t="s">
        <v>16</v>
      </c>
      <c r="J6467" s="119" t="s">
        <v>17</v>
      </c>
      <c r="K6467" s="1">
        <v>46255.758941458334</v>
      </c>
      <c r="L6467">
        <v>471</v>
      </c>
      <c r="M6467">
        <v>216</v>
      </c>
      <c r="N6467">
        <v>0</v>
      </c>
      <c r="O6467">
        <v>10</v>
      </c>
      <c r="P6467" s="119" t="s">
        <v>20254</v>
      </c>
    </row>
    <row r="6468" spans="1:16" x14ac:dyDescent="0.25">
      <c r="A6468">
        <v>12211</v>
      </c>
      <c r="B6468" s="119" t="s">
        <v>3653</v>
      </c>
      <c r="C6468">
        <v>10</v>
      </c>
      <c r="E6468">
        <v>3877</v>
      </c>
      <c r="F6468">
        <v>228</v>
      </c>
      <c r="G6468">
        <v>2931</v>
      </c>
      <c r="H6468">
        <v>824</v>
      </c>
      <c r="I6468" s="119" t="s">
        <v>16</v>
      </c>
      <c r="J6468" s="119" t="s">
        <v>17</v>
      </c>
      <c r="K6468" s="1">
        <v>46255.758941458334</v>
      </c>
      <c r="L6468">
        <v>0</v>
      </c>
      <c r="M6468">
        <v>10</v>
      </c>
      <c r="N6468">
        <v>0</v>
      </c>
      <c r="O6468">
        <v>0</v>
      </c>
      <c r="P6468" s="119" t="s">
        <v>20254</v>
      </c>
    </row>
    <row r="6469" spans="1:16" x14ac:dyDescent="0.25">
      <c r="A6469">
        <v>12212</v>
      </c>
      <c r="B6469" s="119" t="s">
        <v>3654</v>
      </c>
      <c r="C6469">
        <v>15</v>
      </c>
      <c r="E6469">
        <v>13349</v>
      </c>
      <c r="F6469">
        <v>23</v>
      </c>
      <c r="G6469">
        <v>35459</v>
      </c>
      <c r="H6469">
        <v>95</v>
      </c>
      <c r="I6469" s="119" t="s">
        <v>16</v>
      </c>
      <c r="J6469" s="119" t="s">
        <v>22</v>
      </c>
      <c r="K6469" s="1">
        <v>46255.758941458334</v>
      </c>
      <c r="L6469">
        <v>2330</v>
      </c>
      <c r="M6469">
        <v>150</v>
      </c>
      <c r="N6469">
        <v>289</v>
      </c>
      <c r="O6469">
        <v>0</v>
      </c>
      <c r="P6469" s="119" t="s">
        <v>20254</v>
      </c>
    </row>
    <row r="6470" spans="1:16" x14ac:dyDescent="0.25">
      <c r="A6470">
        <v>12213</v>
      </c>
      <c r="B6470" s="119" t="s">
        <v>3655</v>
      </c>
      <c r="C6470">
        <v>10</v>
      </c>
      <c r="E6470">
        <v>18709</v>
      </c>
      <c r="F6470">
        <v>22</v>
      </c>
      <c r="G6470">
        <v>22444</v>
      </c>
      <c r="H6470">
        <v>85</v>
      </c>
      <c r="I6470" s="119" t="s">
        <v>16</v>
      </c>
      <c r="J6470" s="119" t="s">
        <v>22</v>
      </c>
      <c r="K6470" s="1">
        <v>46255.758941458334</v>
      </c>
      <c r="L6470">
        <v>412</v>
      </c>
      <c r="M6470">
        <v>20</v>
      </c>
      <c r="N6470">
        <v>110</v>
      </c>
      <c r="O6470">
        <v>2</v>
      </c>
      <c r="P6470" s="119" t="s">
        <v>20254</v>
      </c>
    </row>
    <row r="6471" spans="1:16" x14ac:dyDescent="0.25">
      <c r="A6471">
        <v>12214</v>
      </c>
      <c r="B6471" s="119" t="s">
        <v>3656</v>
      </c>
      <c r="C6471">
        <v>10</v>
      </c>
      <c r="E6471">
        <v>20990</v>
      </c>
      <c r="F6471">
        <v>80</v>
      </c>
      <c r="G6471">
        <v>663</v>
      </c>
      <c r="H6471">
        <v>193</v>
      </c>
      <c r="I6471" s="119" t="s">
        <v>16</v>
      </c>
      <c r="J6471" s="119" t="s">
        <v>22</v>
      </c>
      <c r="K6471" s="1">
        <v>46255.758941458334</v>
      </c>
      <c r="L6471">
        <v>319</v>
      </c>
      <c r="M6471">
        <v>7</v>
      </c>
      <c r="N6471">
        <v>0</v>
      </c>
      <c r="O6471">
        <v>0</v>
      </c>
      <c r="P6471" s="119" t="s">
        <v>20254</v>
      </c>
    </row>
    <row r="6472" spans="1:16" x14ac:dyDescent="0.25">
      <c r="A6472">
        <v>12215</v>
      </c>
      <c r="B6472" s="119" t="s">
        <v>3657</v>
      </c>
      <c r="C6472">
        <v>20</v>
      </c>
      <c r="E6472">
        <v>18839</v>
      </c>
      <c r="F6472">
        <v>124</v>
      </c>
      <c r="G6472">
        <v>13002</v>
      </c>
      <c r="H6472">
        <v>221</v>
      </c>
      <c r="I6472" s="119" t="s">
        <v>16</v>
      </c>
      <c r="J6472" s="119" t="s">
        <v>22</v>
      </c>
      <c r="K6472" s="1">
        <v>46255.758941458334</v>
      </c>
      <c r="L6472">
        <v>397</v>
      </c>
      <c r="M6472">
        <v>16</v>
      </c>
      <c r="N6472">
        <v>107</v>
      </c>
      <c r="O6472">
        <v>2</v>
      </c>
      <c r="P6472" s="119" t="s">
        <v>20254</v>
      </c>
    </row>
    <row r="6473" spans="1:16" x14ac:dyDescent="0.25">
      <c r="A6473">
        <v>12216</v>
      </c>
      <c r="B6473" s="119" t="s">
        <v>3658</v>
      </c>
      <c r="C6473">
        <v>25</v>
      </c>
      <c r="E6473">
        <v>12126</v>
      </c>
      <c r="F6473">
        <v>126</v>
      </c>
      <c r="G6473">
        <v>1159</v>
      </c>
      <c r="H6473">
        <v>184</v>
      </c>
      <c r="I6473" s="119" t="s">
        <v>16</v>
      </c>
      <c r="J6473" s="119" t="s">
        <v>22</v>
      </c>
      <c r="K6473" s="1">
        <v>46255.758941458334</v>
      </c>
      <c r="L6473">
        <v>19</v>
      </c>
      <c r="M6473">
        <v>1</v>
      </c>
      <c r="N6473">
        <v>10</v>
      </c>
      <c r="O6473">
        <v>1</v>
      </c>
      <c r="P6473" s="119" t="s">
        <v>20254</v>
      </c>
    </row>
    <row r="6474" spans="1:16" x14ac:dyDescent="0.25">
      <c r="A6474">
        <v>12217</v>
      </c>
      <c r="B6474" s="119" t="s">
        <v>3659</v>
      </c>
      <c r="C6474">
        <v>20</v>
      </c>
      <c r="E6474">
        <v>5649</v>
      </c>
      <c r="F6474">
        <v>93</v>
      </c>
      <c r="G6474">
        <v>295</v>
      </c>
      <c r="H6474">
        <v>159</v>
      </c>
      <c r="I6474" s="119" t="s">
        <v>16</v>
      </c>
      <c r="J6474" s="119" t="s">
        <v>22</v>
      </c>
      <c r="K6474" s="1">
        <v>46255.758941458334</v>
      </c>
      <c r="L6474">
        <v>82</v>
      </c>
      <c r="M6474">
        <v>3</v>
      </c>
      <c r="N6474">
        <v>31</v>
      </c>
      <c r="O6474">
        <v>0</v>
      </c>
      <c r="P6474" s="119" t="s">
        <v>20254</v>
      </c>
    </row>
    <row r="6475" spans="1:16" x14ac:dyDescent="0.25">
      <c r="A6475">
        <v>12218</v>
      </c>
      <c r="B6475" s="119" t="s">
        <v>3660</v>
      </c>
      <c r="C6475">
        <v>20</v>
      </c>
      <c r="E6475">
        <v>14359</v>
      </c>
      <c r="F6475">
        <v>401</v>
      </c>
      <c r="G6475">
        <v>4090</v>
      </c>
      <c r="H6475">
        <v>420</v>
      </c>
      <c r="I6475" s="119" t="s">
        <v>16</v>
      </c>
      <c r="J6475" s="119" t="s">
        <v>22</v>
      </c>
      <c r="K6475" s="1">
        <v>46255.758941458334</v>
      </c>
      <c r="L6475">
        <v>103</v>
      </c>
      <c r="M6475">
        <v>42</v>
      </c>
      <c r="N6475">
        <v>10</v>
      </c>
      <c r="O6475">
        <v>23</v>
      </c>
      <c r="P6475" s="119" t="s">
        <v>20254</v>
      </c>
    </row>
    <row r="6476" spans="1:16" x14ac:dyDescent="0.25">
      <c r="A6476">
        <v>12221</v>
      </c>
      <c r="B6476" s="119" t="s">
        <v>3661</v>
      </c>
      <c r="C6476">
        <v>25</v>
      </c>
      <c r="E6476">
        <v>15632</v>
      </c>
      <c r="F6476">
        <v>171</v>
      </c>
      <c r="G6476">
        <v>4028</v>
      </c>
      <c r="H6476">
        <v>244</v>
      </c>
      <c r="I6476" s="119" t="s">
        <v>16</v>
      </c>
      <c r="J6476" s="119" t="s">
        <v>22</v>
      </c>
      <c r="K6476" s="1">
        <v>46255.758941458334</v>
      </c>
      <c r="L6476">
        <v>75</v>
      </c>
      <c r="M6476">
        <v>15</v>
      </c>
      <c r="N6476">
        <v>6</v>
      </c>
      <c r="O6476">
        <v>0</v>
      </c>
      <c r="P6476" s="119" t="s">
        <v>20254</v>
      </c>
    </row>
    <row r="6477" spans="1:16" x14ac:dyDescent="0.25">
      <c r="A6477">
        <v>12222</v>
      </c>
      <c r="B6477" s="119" t="s">
        <v>3662</v>
      </c>
      <c r="C6477">
        <v>25</v>
      </c>
      <c r="E6477">
        <v>80606</v>
      </c>
      <c r="F6477">
        <v>156</v>
      </c>
      <c r="G6477">
        <v>5572</v>
      </c>
      <c r="H6477">
        <v>196</v>
      </c>
      <c r="I6477" s="119" t="s">
        <v>16</v>
      </c>
      <c r="J6477" s="119" t="s">
        <v>22</v>
      </c>
      <c r="K6477" s="1">
        <v>46255.758941458334</v>
      </c>
      <c r="L6477">
        <v>194</v>
      </c>
      <c r="M6477">
        <v>15</v>
      </c>
      <c r="N6477">
        <v>37</v>
      </c>
      <c r="O6477">
        <v>3</v>
      </c>
      <c r="P6477" s="119" t="s">
        <v>20254</v>
      </c>
    </row>
    <row r="6478" spans="1:16" x14ac:dyDescent="0.25">
      <c r="A6478">
        <v>12223</v>
      </c>
      <c r="B6478" s="119" t="s">
        <v>3663</v>
      </c>
      <c r="C6478">
        <v>10</v>
      </c>
      <c r="E6478">
        <v>9929</v>
      </c>
      <c r="F6478">
        <v>508</v>
      </c>
      <c r="G6478">
        <v>1315</v>
      </c>
      <c r="H6478">
        <v>1717</v>
      </c>
      <c r="I6478" s="119" t="s">
        <v>16</v>
      </c>
      <c r="J6478" s="119" t="s">
        <v>22</v>
      </c>
      <c r="K6478" s="1">
        <v>46255.758941458334</v>
      </c>
      <c r="L6478">
        <v>75</v>
      </c>
      <c r="M6478">
        <v>197</v>
      </c>
      <c r="N6478">
        <v>0</v>
      </c>
      <c r="O6478">
        <v>71</v>
      </c>
      <c r="P6478" s="119" t="s">
        <v>20254</v>
      </c>
    </row>
    <row r="6479" spans="1:16" x14ac:dyDescent="0.25">
      <c r="A6479">
        <v>12224</v>
      </c>
      <c r="B6479" s="119" t="s">
        <v>3664</v>
      </c>
      <c r="C6479">
        <v>10</v>
      </c>
      <c r="E6479">
        <v>17731</v>
      </c>
      <c r="F6479">
        <v>81</v>
      </c>
      <c r="G6479">
        <v>9694</v>
      </c>
      <c r="H6479">
        <v>174</v>
      </c>
      <c r="I6479" s="119" t="s">
        <v>16</v>
      </c>
      <c r="J6479" s="119" t="s">
        <v>22</v>
      </c>
      <c r="K6479" s="1">
        <v>46255.758941458334</v>
      </c>
      <c r="L6479">
        <v>347</v>
      </c>
      <c r="M6479">
        <v>0</v>
      </c>
      <c r="N6479">
        <v>50</v>
      </c>
      <c r="O6479">
        <v>0</v>
      </c>
      <c r="P6479" s="119" t="s">
        <v>20254</v>
      </c>
    </row>
    <row r="6480" spans="1:16" x14ac:dyDescent="0.25">
      <c r="A6480">
        <v>12225</v>
      </c>
      <c r="B6480" s="119" t="s">
        <v>3665</v>
      </c>
      <c r="C6480">
        <v>0</v>
      </c>
      <c r="E6480">
        <v>18267</v>
      </c>
      <c r="F6480">
        <v>446</v>
      </c>
      <c r="G6480">
        <v>7456</v>
      </c>
      <c r="H6480">
        <v>447</v>
      </c>
      <c r="I6480" s="119" t="s">
        <v>16</v>
      </c>
      <c r="J6480" s="119" t="s">
        <v>22</v>
      </c>
      <c r="K6480" s="1">
        <v>46255.758941458334</v>
      </c>
      <c r="L6480">
        <v>1356</v>
      </c>
      <c r="M6480">
        <v>6</v>
      </c>
      <c r="N6480">
        <v>36</v>
      </c>
      <c r="O6480">
        <v>5</v>
      </c>
      <c r="P6480" s="119" t="s">
        <v>20254</v>
      </c>
    </row>
    <row r="6481" spans="1:16" x14ac:dyDescent="0.25">
      <c r="A6481">
        <v>12226</v>
      </c>
      <c r="B6481" s="119" t="s">
        <v>3666</v>
      </c>
      <c r="C6481">
        <v>15</v>
      </c>
      <c r="E6481">
        <v>15026</v>
      </c>
      <c r="F6481">
        <v>103</v>
      </c>
      <c r="G6481">
        <v>10412</v>
      </c>
      <c r="H6481">
        <v>227</v>
      </c>
      <c r="I6481" s="119" t="s">
        <v>16</v>
      </c>
      <c r="J6481" s="119" t="s">
        <v>17</v>
      </c>
      <c r="K6481" s="1">
        <v>46255.758941458334</v>
      </c>
      <c r="L6481">
        <v>380</v>
      </c>
      <c r="M6481">
        <v>29</v>
      </c>
      <c r="N6481">
        <v>33</v>
      </c>
      <c r="O6481">
        <v>0</v>
      </c>
      <c r="P6481" s="119" t="s">
        <v>20254</v>
      </c>
    </row>
    <row r="6482" spans="1:16" x14ac:dyDescent="0.25">
      <c r="A6482">
        <v>12227</v>
      </c>
      <c r="B6482" s="119" t="s">
        <v>3667</v>
      </c>
      <c r="C6482">
        <v>10</v>
      </c>
      <c r="E6482">
        <v>8737</v>
      </c>
      <c r="F6482">
        <v>55</v>
      </c>
      <c r="G6482">
        <v>3617</v>
      </c>
      <c r="H6482">
        <v>110</v>
      </c>
      <c r="I6482" s="119" t="s">
        <v>16</v>
      </c>
      <c r="J6482" s="119" t="s">
        <v>22</v>
      </c>
      <c r="K6482" s="1">
        <v>46255.758941458334</v>
      </c>
      <c r="L6482">
        <v>70</v>
      </c>
      <c r="M6482">
        <v>3</v>
      </c>
      <c r="N6482">
        <v>2</v>
      </c>
      <c r="O6482">
        <v>1</v>
      </c>
      <c r="P6482" s="119" t="s">
        <v>20254</v>
      </c>
    </row>
    <row r="6483" spans="1:16" x14ac:dyDescent="0.25">
      <c r="A6483">
        <v>12228</v>
      </c>
      <c r="B6483" s="119" t="s">
        <v>3668</v>
      </c>
      <c r="C6483">
        <v>20</v>
      </c>
      <c r="E6483">
        <v>4365</v>
      </c>
      <c r="F6483">
        <v>288</v>
      </c>
      <c r="G6483">
        <v>7672</v>
      </c>
      <c r="H6483">
        <v>430</v>
      </c>
      <c r="I6483" s="119" t="s">
        <v>3582</v>
      </c>
      <c r="J6483" s="119" t="s">
        <v>17</v>
      </c>
      <c r="K6483" s="1">
        <v>46255.758941458334</v>
      </c>
      <c r="L6483">
        <v>383</v>
      </c>
      <c r="M6483">
        <v>70</v>
      </c>
      <c r="N6483">
        <v>26</v>
      </c>
      <c r="O6483">
        <v>0</v>
      </c>
      <c r="P6483" s="119" t="s">
        <v>20254</v>
      </c>
    </row>
    <row r="6484" spans="1:16" x14ac:dyDescent="0.25">
      <c r="A6484">
        <v>12229</v>
      </c>
      <c r="B6484" s="119" t="s">
        <v>3669</v>
      </c>
      <c r="C6484">
        <v>0</v>
      </c>
      <c r="E6484">
        <v>168774</v>
      </c>
      <c r="F6484">
        <v>393</v>
      </c>
      <c r="G6484">
        <v>40793</v>
      </c>
      <c r="H6484">
        <v>498</v>
      </c>
      <c r="I6484" s="119" t="s">
        <v>3582</v>
      </c>
      <c r="J6484" s="119" t="s">
        <v>17</v>
      </c>
      <c r="K6484" s="1">
        <v>46255.758941458334</v>
      </c>
      <c r="L6484">
        <v>9636</v>
      </c>
      <c r="M6484">
        <v>35534</v>
      </c>
      <c r="N6484">
        <v>2066</v>
      </c>
      <c r="O6484">
        <v>8105</v>
      </c>
      <c r="P6484" s="119" t="s">
        <v>20254</v>
      </c>
    </row>
    <row r="6485" spans="1:16" x14ac:dyDescent="0.25">
      <c r="A6485">
        <v>12230</v>
      </c>
      <c r="B6485" s="119" t="s">
        <v>3670</v>
      </c>
      <c r="C6485">
        <v>25</v>
      </c>
      <c r="E6485">
        <v>31479</v>
      </c>
      <c r="F6485">
        <v>379</v>
      </c>
      <c r="G6485">
        <v>13650</v>
      </c>
      <c r="H6485">
        <v>444</v>
      </c>
      <c r="I6485" s="119" t="s">
        <v>16</v>
      </c>
      <c r="J6485" s="119" t="s">
        <v>22</v>
      </c>
      <c r="K6485" s="1">
        <v>46255.758941458334</v>
      </c>
      <c r="L6485">
        <v>280</v>
      </c>
      <c r="M6485">
        <v>417</v>
      </c>
      <c r="N6485">
        <v>33</v>
      </c>
      <c r="O6485">
        <v>261</v>
      </c>
      <c r="P6485" s="119" t="s">
        <v>20254</v>
      </c>
    </row>
    <row r="6486" spans="1:16" x14ac:dyDescent="0.25">
      <c r="A6486">
        <v>12233</v>
      </c>
      <c r="B6486" s="119" t="s">
        <v>3671</v>
      </c>
      <c r="C6486">
        <v>40</v>
      </c>
      <c r="E6486">
        <v>33970</v>
      </c>
      <c r="F6486">
        <v>140</v>
      </c>
      <c r="G6486">
        <v>41127</v>
      </c>
      <c r="H6486">
        <v>190</v>
      </c>
      <c r="I6486" s="119" t="s">
        <v>16</v>
      </c>
      <c r="J6486" s="119" t="s">
        <v>22</v>
      </c>
      <c r="K6486" s="1">
        <v>46255.758941458334</v>
      </c>
      <c r="L6486">
        <v>949</v>
      </c>
      <c r="M6486">
        <v>18</v>
      </c>
      <c r="N6486">
        <v>80</v>
      </c>
      <c r="O6486">
        <v>4</v>
      </c>
      <c r="P6486" s="119" t="s">
        <v>20254</v>
      </c>
    </row>
    <row r="6487" spans="1:16" x14ac:dyDescent="0.25">
      <c r="A6487">
        <v>12234</v>
      </c>
      <c r="B6487" s="119" t="s">
        <v>3672</v>
      </c>
      <c r="C6487">
        <v>0</v>
      </c>
      <c r="E6487">
        <v>100278</v>
      </c>
      <c r="F6487">
        <v>102</v>
      </c>
      <c r="G6487">
        <v>179226</v>
      </c>
      <c r="H6487">
        <v>120</v>
      </c>
      <c r="I6487" s="119" t="s">
        <v>3582</v>
      </c>
      <c r="J6487" s="119" t="s">
        <v>17</v>
      </c>
      <c r="K6487" s="1">
        <v>46255.758941458334</v>
      </c>
      <c r="L6487">
        <v>13790</v>
      </c>
      <c r="M6487">
        <v>42137</v>
      </c>
      <c r="N6487">
        <v>3307</v>
      </c>
      <c r="O6487">
        <v>8337</v>
      </c>
      <c r="P6487" s="119" t="s">
        <v>20254</v>
      </c>
    </row>
    <row r="6488" spans="1:16" x14ac:dyDescent="0.25">
      <c r="A6488">
        <v>12236</v>
      </c>
      <c r="B6488" s="119" t="s">
        <v>3673</v>
      </c>
      <c r="C6488">
        <v>0</v>
      </c>
      <c r="E6488">
        <v>127046</v>
      </c>
      <c r="F6488">
        <v>105</v>
      </c>
      <c r="G6488">
        <v>371020</v>
      </c>
      <c r="H6488">
        <v>108</v>
      </c>
      <c r="I6488" s="119" t="s">
        <v>3582</v>
      </c>
      <c r="J6488" s="119" t="s">
        <v>17</v>
      </c>
      <c r="K6488" s="1">
        <v>46255.758941458334</v>
      </c>
      <c r="L6488">
        <v>89158</v>
      </c>
      <c r="M6488">
        <v>160613</v>
      </c>
      <c r="N6488">
        <v>16733</v>
      </c>
      <c r="O6488">
        <v>37645</v>
      </c>
      <c r="P6488" s="119" t="s">
        <v>20254</v>
      </c>
    </row>
    <row r="6489" spans="1:16" x14ac:dyDescent="0.25">
      <c r="A6489">
        <v>12238</v>
      </c>
      <c r="B6489" s="119" t="s">
        <v>3674</v>
      </c>
      <c r="C6489">
        <v>0</v>
      </c>
      <c r="E6489">
        <v>46157</v>
      </c>
      <c r="F6489">
        <v>92</v>
      </c>
      <c r="G6489">
        <v>250780</v>
      </c>
      <c r="H6489">
        <v>141</v>
      </c>
      <c r="I6489" s="119" t="s">
        <v>3582</v>
      </c>
      <c r="J6489" s="119" t="s">
        <v>17</v>
      </c>
      <c r="K6489" s="1">
        <v>46255.758941458334</v>
      </c>
      <c r="L6489">
        <v>54161</v>
      </c>
      <c r="M6489">
        <v>133761</v>
      </c>
      <c r="N6489">
        <v>13731</v>
      </c>
      <c r="O6489">
        <v>48323</v>
      </c>
      <c r="P6489" s="119" t="s">
        <v>20254</v>
      </c>
    </row>
    <row r="6490" spans="1:16" x14ac:dyDescent="0.25">
      <c r="A6490">
        <v>12241</v>
      </c>
      <c r="B6490" s="119" t="s">
        <v>3675</v>
      </c>
      <c r="C6490">
        <v>20</v>
      </c>
      <c r="E6490">
        <v>58233</v>
      </c>
      <c r="F6490">
        <v>70</v>
      </c>
      <c r="G6490">
        <v>49648</v>
      </c>
      <c r="H6490">
        <v>126</v>
      </c>
      <c r="I6490" s="119" t="s">
        <v>3582</v>
      </c>
      <c r="J6490" s="119" t="s">
        <v>17</v>
      </c>
      <c r="K6490" s="1">
        <v>46255.758941458334</v>
      </c>
      <c r="L6490">
        <v>31144</v>
      </c>
      <c r="M6490">
        <v>13896</v>
      </c>
      <c r="N6490">
        <v>8514</v>
      </c>
      <c r="O6490">
        <v>2329</v>
      </c>
      <c r="P6490" s="119" t="s">
        <v>20254</v>
      </c>
    </row>
    <row r="6491" spans="1:16" x14ac:dyDescent="0.25">
      <c r="A6491">
        <v>12243</v>
      </c>
      <c r="B6491" s="119" t="s">
        <v>3676</v>
      </c>
      <c r="C6491">
        <v>20</v>
      </c>
      <c r="E6491">
        <v>286148</v>
      </c>
      <c r="F6491">
        <v>101</v>
      </c>
      <c r="G6491">
        <v>99734</v>
      </c>
      <c r="H6491">
        <v>112</v>
      </c>
      <c r="I6491" s="119" t="s">
        <v>3582</v>
      </c>
      <c r="J6491" s="119" t="s">
        <v>17</v>
      </c>
      <c r="K6491" s="1">
        <v>46255.758941458334</v>
      </c>
      <c r="L6491">
        <v>24270</v>
      </c>
      <c r="M6491">
        <v>24077</v>
      </c>
      <c r="N6491">
        <v>5412</v>
      </c>
      <c r="O6491">
        <v>3628</v>
      </c>
      <c r="P6491" s="119" t="s">
        <v>20254</v>
      </c>
    </row>
    <row r="6492" spans="1:16" x14ac:dyDescent="0.25">
      <c r="A6492">
        <v>12244</v>
      </c>
      <c r="B6492" s="119" t="s">
        <v>3677</v>
      </c>
      <c r="C6492">
        <v>20</v>
      </c>
      <c r="E6492">
        <v>86442</v>
      </c>
      <c r="F6492">
        <v>57</v>
      </c>
      <c r="G6492">
        <v>73590</v>
      </c>
      <c r="H6492">
        <v>58</v>
      </c>
      <c r="I6492" s="119" t="s">
        <v>3582</v>
      </c>
      <c r="J6492" s="119" t="s">
        <v>17</v>
      </c>
      <c r="K6492" s="1">
        <v>46255.758941458334</v>
      </c>
      <c r="L6492">
        <v>12438</v>
      </c>
      <c r="M6492">
        <v>11563</v>
      </c>
      <c r="N6492">
        <v>3977</v>
      </c>
      <c r="O6492">
        <v>2391</v>
      </c>
      <c r="P6492" s="119" t="s">
        <v>20254</v>
      </c>
    </row>
    <row r="6493" spans="1:16" x14ac:dyDescent="0.25">
      <c r="A6493">
        <v>12246</v>
      </c>
      <c r="B6493" s="119" t="s">
        <v>3678</v>
      </c>
      <c r="C6493">
        <v>0</v>
      </c>
      <c r="E6493">
        <v>27720</v>
      </c>
      <c r="F6493">
        <v>97</v>
      </c>
      <c r="G6493">
        <v>129531</v>
      </c>
      <c r="H6493">
        <v>113</v>
      </c>
      <c r="I6493" s="119" t="s">
        <v>3582</v>
      </c>
      <c r="J6493" s="119" t="s">
        <v>17</v>
      </c>
      <c r="K6493" s="1">
        <v>46255.758941458334</v>
      </c>
      <c r="L6493">
        <v>24662</v>
      </c>
      <c r="M6493">
        <v>41467</v>
      </c>
      <c r="N6493">
        <v>8054</v>
      </c>
      <c r="O6493">
        <v>12136</v>
      </c>
      <c r="P6493" s="119" t="s">
        <v>20254</v>
      </c>
    </row>
    <row r="6494" spans="1:16" x14ac:dyDescent="0.25">
      <c r="A6494">
        <v>12247</v>
      </c>
      <c r="B6494" s="119" t="s">
        <v>3679</v>
      </c>
      <c r="C6494">
        <v>15</v>
      </c>
      <c r="E6494">
        <v>229987</v>
      </c>
      <c r="F6494">
        <v>20</v>
      </c>
      <c r="G6494">
        <v>780021</v>
      </c>
      <c r="H6494">
        <v>27</v>
      </c>
      <c r="I6494" s="119" t="s">
        <v>3582</v>
      </c>
      <c r="J6494" s="119" t="s">
        <v>17</v>
      </c>
      <c r="K6494" s="1">
        <v>46255.758941458334</v>
      </c>
      <c r="L6494">
        <v>8966</v>
      </c>
      <c r="M6494">
        <v>916187</v>
      </c>
      <c r="N6494">
        <v>2582</v>
      </c>
      <c r="O6494">
        <v>383192</v>
      </c>
      <c r="P6494" s="119" t="s">
        <v>20254</v>
      </c>
    </row>
    <row r="6495" spans="1:16" x14ac:dyDescent="0.25">
      <c r="A6495">
        <v>12248</v>
      </c>
      <c r="B6495" s="119" t="s">
        <v>3680</v>
      </c>
      <c r="C6495">
        <v>0</v>
      </c>
      <c r="E6495">
        <v>73810</v>
      </c>
      <c r="F6495">
        <v>89</v>
      </c>
      <c r="G6495">
        <v>143174</v>
      </c>
      <c r="H6495">
        <v>112</v>
      </c>
      <c r="I6495" s="119" t="s">
        <v>3582</v>
      </c>
      <c r="J6495" s="119" t="s">
        <v>17</v>
      </c>
      <c r="K6495" s="1">
        <v>46255.758941458334</v>
      </c>
      <c r="L6495">
        <v>30263</v>
      </c>
      <c r="M6495">
        <v>38662</v>
      </c>
      <c r="N6495">
        <v>8163</v>
      </c>
      <c r="O6495">
        <v>6660</v>
      </c>
      <c r="P6495" s="119" t="s">
        <v>20254</v>
      </c>
    </row>
    <row r="6496" spans="1:16" x14ac:dyDescent="0.25">
      <c r="A6496">
        <v>12250</v>
      </c>
      <c r="B6496" s="119" t="s">
        <v>3681</v>
      </c>
      <c r="C6496">
        <v>15</v>
      </c>
      <c r="E6496">
        <v>368595</v>
      </c>
      <c r="F6496">
        <v>44</v>
      </c>
      <c r="G6496">
        <v>1743184</v>
      </c>
      <c r="H6496">
        <v>58</v>
      </c>
      <c r="I6496" s="119" t="s">
        <v>3582</v>
      </c>
      <c r="J6496" s="119" t="s">
        <v>17</v>
      </c>
      <c r="K6496" s="1">
        <v>46255.758941458334</v>
      </c>
      <c r="L6496">
        <v>15811</v>
      </c>
      <c r="M6496">
        <v>9989</v>
      </c>
      <c r="N6496">
        <v>3450</v>
      </c>
      <c r="O6496">
        <v>2526</v>
      </c>
      <c r="P6496" s="119" t="s">
        <v>20254</v>
      </c>
    </row>
    <row r="6497" spans="1:16" x14ac:dyDescent="0.25">
      <c r="A6497">
        <v>12253</v>
      </c>
      <c r="B6497" s="119" t="s">
        <v>3682</v>
      </c>
      <c r="C6497">
        <v>20</v>
      </c>
      <c r="E6497">
        <v>192106</v>
      </c>
      <c r="F6497">
        <v>48</v>
      </c>
      <c r="G6497">
        <v>803395</v>
      </c>
      <c r="H6497">
        <v>67</v>
      </c>
      <c r="I6497" s="119" t="s">
        <v>3582</v>
      </c>
      <c r="J6497" s="119" t="s">
        <v>17</v>
      </c>
      <c r="K6497" s="1">
        <v>46255.758941458334</v>
      </c>
      <c r="L6497">
        <v>43982</v>
      </c>
      <c r="M6497">
        <v>80141</v>
      </c>
      <c r="N6497">
        <v>7869</v>
      </c>
      <c r="O6497">
        <v>17436</v>
      </c>
      <c r="P6497" s="119" t="s">
        <v>20254</v>
      </c>
    </row>
    <row r="6498" spans="1:16" x14ac:dyDescent="0.25">
      <c r="A6498">
        <v>12254</v>
      </c>
      <c r="B6498" s="119" t="s">
        <v>3683</v>
      </c>
      <c r="C6498">
        <v>65</v>
      </c>
      <c r="E6498">
        <v>57146</v>
      </c>
      <c r="F6498">
        <v>60</v>
      </c>
      <c r="G6498">
        <v>164875</v>
      </c>
      <c r="H6498">
        <v>62</v>
      </c>
      <c r="I6498" s="119" t="s">
        <v>3582</v>
      </c>
      <c r="J6498" s="119" t="s">
        <v>17</v>
      </c>
      <c r="K6498" s="1">
        <v>46255.758941458334</v>
      </c>
      <c r="L6498">
        <v>71278</v>
      </c>
      <c r="M6498">
        <v>376803</v>
      </c>
      <c r="N6498">
        <v>18223</v>
      </c>
      <c r="O6498">
        <v>65858</v>
      </c>
      <c r="P6498" s="119" t="s">
        <v>20254</v>
      </c>
    </row>
    <row r="6499" spans="1:16" x14ac:dyDescent="0.25">
      <c r="A6499">
        <v>12255</v>
      </c>
      <c r="B6499" s="119" t="s">
        <v>3684</v>
      </c>
      <c r="C6499">
        <v>20</v>
      </c>
      <c r="E6499">
        <v>447219</v>
      </c>
      <c r="F6499">
        <v>39</v>
      </c>
      <c r="G6499">
        <v>752746</v>
      </c>
      <c r="H6499">
        <v>44</v>
      </c>
      <c r="I6499" s="119" t="s">
        <v>3582</v>
      </c>
      <c r="J6499" s="119" t="s">
        <v>17</v>
      </c>
      <c r="K6499" s="1">
        <v>46255.758941458334</v>
      </c>
      <c r="L6499">
        <v>32816</v>
      </c>
      <c r="M6499">
        <v>13064</v>
      </c>
      <c r="N6499">
        <v>7248</v>
      </c>
      <c r="O6499">
        <v>2425</v>
      </c>
      <c r="P6499" s="119" t="s">
        <v>20254</v>
      </c>
    </row>
    <row r="6500" spans="1:16" x14ac:dyDescent="0.25">
      <c r="A6500">
        <v>12258</v>
      </c>
      <c r="B6500" s="119" t="s">
        <v>3685</v>
      </c>
      <c r="C6500">
        <v>0</v>
      </c>
      <c r="E6500">
        <v>157397</v>
      </c>
      <c r="F6500">
        <v>499</v>
      </c>
      <c r="G6500">
        <v>150529</v>
      </c>
      <c r="H6500">
        <v>590</v>
      </c>
      <c r="I6500" s="119" t="s">
        <v>3582</v>
      </c>
      <c r="J6500" s="119" t="s">
        <v>17</v>
      </c>
      <c r="K6500" s="1">
        <v>46255.758941458334</v>
      </c>
      <c r="L6500">
        <v>21743</v>
      </c>
      <c r="M6500">
        <v>181296</v>
      </c>
      <c r="N6500">
        <v>4205</v>
      </c>
      <c r="O6500">
        <v>31153</v>
      </c>
      <c r="P6500" s="119" t="s">
        <v>20254</v>
      </c>
    </row>
    <row r="6501" spans="1:16" x14ac:dyDescent="0.25">
      <c r="A6501">
        <v>12260</v>
      </c>
      <c r="B6501" s="119" t="s">
        <v>3686</v>
      </c>
      <c r="C6501">
        <v>55</v>
      </c>
      <c r="E6501">
        <v>9344</v>
      </c>
      <c r="F6501">
        <v>897</v>
      </c>
      <c r="G6501">
        <v>4192</v>
      </c>
      <c r="H6501">
        <v>1324</v>
      </c>
      <c r="I6501" s="119" t="s">
        <v>3582</v>
      </c>
      <c r="J6501" s="119" t="s">
        <v>17</v>
      </c>
      <c r="K6501" s="1">
        <v>46255.758941458334</v>
      </c>
      <c r="L6501">
        <v>407</v>
      </c>
      <c r="M6501">
        <v>87</v>
      </c>
      <c r="N6501">
        <v>137</v>
      </c>
      <c r="O6501">
        <v>28</v>
      </c>
      <c r="P6501" s="119" t="s">
        <v>20254</v>
      </c>
    </row>
    <row r="6502" spans="1:16" x14ac:dyDescent="0.25">
      <c r="A6502">
        <v>12261</v>
      </c>
      <c r="B6502" s="119" t="s">
        <v>3687</v>
      </c>
      <c r="C6502">
        <v>45</v>
      </c>
      <c r="E6502">
        <v>29316</v>
      </c>
      <c r="F6502">
        <v>12</v>
      </c>
      <c r="G6502">
        <v>35693</v>
      </c>
      <c r="H6502">
        <v>15</v>
      </c>
      <c r="I6502" s="119" t="s">
        <v>3582</v>
      </c>
      <c r="J6502" s="119" t="s">
        <v>17</v>
      </c>
      <c r="K6502" s="1">
        <v>46255.758941458334</v>
      </c>
      <c r="L6502">
        <v>1000</v>
      </c>
      <c r="M6502">
        <v>2</v>
      </c>
      <c r="N6502">
        <v>218</v>
      </c>
      <c r="O6502">
        <v>1</v>
      </c>
      <c r="P6502" s="119" t="s">
        <v>20254</v>
      </c>
    </row>
    <row r="6503" spans="1:16" x14ac:dyDescent="0.25">
      <c r="A6503">
        <v>12262</v>
      </c>
      <c r="B6503" s="119" t="s">
        <v>3688</v>
      </c>
      <c r="C6503">
        <v>40</v>
      </c>
      <c r="E6503">
        <v>4590</v>
      </c>
      <c r="F6503">
        <v>22</v>
      </c>
      <c r="G6503">
        <v>15985</v>
      </c>
      <c r="H6503">
        <v>24</v>
      </c>
      <c r="I6503" s="119" t="s">
        <v>3582</v>
      </c>
      <c r="J6503" s="119" t="s">
        <v>17</v>
      </c>
      <c r="K6503" s="1">
        <v>46255.758941458334</v>
      </c>
      <c r="L6503">
        <v>3311</v>
      </c>
      <c r="M6503">
        <v>179</v>
      </c>
      <c r="N6503">
        <v>530</v>
      </c>
      <c r="O6503">
        <v>1</v>
      </c>
      <c r="P6503" s="119" t="s">
        <v>20254</v>
      </c>
    </row>
    <row r="6504" spans="1:16" x14ac:dyDescent="0.25">
      <c r="A6504">
        <v>12263</v>
      </c>
      <c r="B6504" s="119" t="s">
        <v>3689</v>
      </c>
      <c r="C6504">
        <v>10</v>
      </c>
      <c r="E6504">
        <v>5944</v>
      </c>
      <c r="F6504">
        <v>366</v>
      </c>
      <c r="G6504">
        <v>16940</v>
      </c>
      <c r="H6504">
        <v>650</v>
      </c>
      <c r="I6504" s="119" t="s">
        <v>3582</v>
      </c>
      <c r="J6504" s="119" t="s">
        <v>17</v>
      </c>
      <c r="K6504" s="1">
        <v>46255.758941458334</v>
      </c>
      <c r="L6504">
        <v>176</v>
      </c>
      <c r="M6504">
        <v>186</v>
      </c>
      <c r="N6504">
        <v>0</v>
      </c>
      <c r="O6504">
        <v>17</v>
      </c>
      <c r="P6504" s="119" t="s">
        <v>20254</v>
      </c>
    </row>
    <row r="6505" spans="1:16" x14ac:dyDescent="0.25">
      <c r="A6505">
        <v>12264</v>
      </c>
      <c r="B6505" s="119" t="s">
        <v>3690</v>
      </c>
      <c r="C6505">
        <v>60</v>
      </c>
      <c r="E6505">
        <v>7354</v>
      </c>
      <c r="F6505">
        <v>138</v>
      </c>
      <c r="G6505">
        <v>3056</v>
      </c>
      <c r="H6505">
        <v>300</v>
      </c>
      <c r="I6505" s="119" t="s">
        <v>16</v>
      </c>
      <c r="J6505" s="119" t="s">
        <v>17</v>
      </c>
      <c r="K6505" s="1">
        <v>46255.758941458334</v>
      </c>
      <c r="L6505">
        <v>89</v>
      </c>
      <c r="M6505">
        <v>0</v>
      </c>
      <c r="N6505">
        <v>14</v>
      </c>
      <c r="O6505">
        <v>0</v>
      </c>
      <c r="P6505" s="119" t="s">
        <v>20254</v>
      </c>
    </row>
    <row r="6506" spans="1:16" x14ac:dyDescent="0.25">
      <c r="A6506">
        <v>12267</v>
      </c>
      <c r="B6506" s="119" t="s">
        <v>3691</v>
      </c>
      <c r="C6506">
        <v>25</v>
      </c>
      <c r="E6506">
        <v>17998</v>
      </c>
      <c r="F6506">
        <v>174</v>
      </c>
      <c r="G6506">
        <v>14634</v>
      </c>
      <c r="H6506">
        <v>303</v>
      </c>
      <c r="I6506" s="119" t="s">
        <v>3582</v>
      </c>
      <c r="J6506" s="119" t="s">
        <v>17</v>
      </c>
      <c r="K6506" s="1">
        <v>46255.758941458334</v>
      </c>
      <c r="L6506">
        <v>1264</v>
      </c>
      <c r="M6506">
        <v>257</v>
      </c>
      <c r="N6506">
        <v>402</v>
      </c>
      <c r="O6506">
        <v>36</v>
      </c>
      <c r="P6506" s="119" t="s">
        <v>20254</v>
      </c>
    </row>
    <row r="6507" spans="1:16" x14ac:dyDescent="0.25">
      <c r="A6507">
        <v>12268</v>
      </c>
      <c r="B6507" s="119" t="s">
        <v>3692</v>
      </c>
      <c r="C6507">
        <v>25</v>
      </c>
      <c r="E6507">
        <v>11674</v>
      </c>
      <c r="F6507">
        <v>3000</v>
      </c>
      <c r="G6507">
        <v>1494</v>
      </c>
      <c r="H6507">
        <v>4404</v>
      </c>
      <c r="I6507" s="119" t="s">
        <v>3582</v>
      </c>
      <c r="J6507" s="119" t="s">
        <v>17</v>
      </c>
      <c r="K6507" s="1">
        <v>46255.758941458334</v>
      </c>
      <c r="L6507">
        <v>20</v>
      </c>
      <c r="M6507">
        <v>209</v>
      </c>
      <c r="N6507">
        <v>0</v>
      </c>
      <c r="O6507">
        <v>49</v>
      </c>
      <c r="P6507" s="119" t="s">
        <v>20254</v>
      </c>
    </row>
    <row r="6508" spans="1:16" x14ac:dyDescent="0.25">
      <c r="A6508">
        <v>12269</v>
      </c>
      <c r="B6508" s="119" t="s">
        <v>3693</v>
      </c>
      <c r="C6508">
        <v>15</v>
      </c>
      <c r="E6508">
        <v>11810</v>
      </c>
      <c r="F6508">
        <v>10</v>
      </c>
      <c r="G6508">
        <v>38783</v>
      </c>
      <c r="H6508">
        <v>73</v>
      </c>
      <c r="I6508" s="119" t="s">
        <v>3582</v>
      </c>
      <c r="J6508" s="119" t="s">
        <v>17</v>
      </c>
      <c r="K6508" s="1">
        <v>46255.758941458334</v>
      </c>
      <c r="L6508">
        <v>556</v>
      </c>
      <c r="M6508">
        <v>409</v>
      </c>
      <c r="N6508">
        <v>59</v>
      </c>
      <c r="O6508">
        <v>91</v>
      </c>
      <c r="P6508" s="119" t="s">
        <v>20254</v>
      </c>
    </row>
    <row r="6509" spans="1:16" x14ac:dyDescent="0.25">
      <c r="A6509">
        <v>12270</v>
      </c>
      <c r="B6509" s="119" t="s">
        <v>3694</v>
      </c>
      <c r="C6509">
        <v>30</v>
      </c>
      <c r="E6509">
        <v>85586</v>
      </c>
      <c r="F6509">
        <v>20</v>
      </c>
      <c r="G6509">
        <v>6112</v>
      </c>
      <c r="H6509">
        <v>308</v>
      </c>
      <c r="I6509" s="119" t="s">
        <v>3582</v>
      </c>
      <c r="J6509" s="119" t="s">
        <v>17</v>
      </c>
      <c r="K6509" s="1">
        <v>46255.758941458334</v>
      </c>
      <c r="L6509">
        <v>66</v>
      </c>
      <c r="M6509">
        <v>197</v>
      </c>
      <c r="N6509">
        <v>66</v>
      </c>
      <c r="O6509">
        <v>140</v>
      </c>
      <c r="P6509" s="119" t="s">
        <v>20254</v>
      </c>
    </row>
    <row r="6510" spans="1:16" x14ac:dyDescent="0.25">
      <c r="A6510">
        <v>12271</v>
      </c>
      <c r="B6510" s="119" t="s">
        <v>3695</v>
      </c>
      <c r="C6510">
        <v>0</v>
      </c>
      <c r="E6510">
        <v>48555</v>
      </c>
      <c r="F6510">
        <v>7</v>
      </c>
      <c r="G6510">
        <v>86289</v>
      </c>
      <c r="H6510">
        <v>12</v>
      </c>
      <c r="I6510" s="119" t="s">
        <v>3582</v>
      </c>
      <c r="J6510" s="119" t="s">
        <v>17</v>
      </c>
      <c r="K6510" s="1">
        <v>46255.758941458334</v>
      </c>
      <c r="L6510">
        <v>4598</v>
      </c>
      <c r="M6510">
        <v>19431</v>
      </c>
      <c r="N6510">
        <v>890</v>
      </c>
      <c r="O6510">
        <v>1213</v>
      </c>
      <c r="P6510" s="119" t="s">
        <v>20254</v>
      </c>
    </row>
    <row r="6511" spans="1:16" x14ac:dyDescent="0.25">
      <c r="A6511">
        <v>12272</v>
      </c>
      <c r="B6511" s="119" t="s">
        <v>3696</v>
      </c>
      <c r="C6511">
        <v>35</v>
      </c>
      <c r="E6511">
        <v>14202</v>
      </c>
      <c r="F6511">
        <v>314</v>
      </c>
      <c r="G6511">
        <v>36939</v>
      </c>
      <c r="H6511">
        <v>875</v>
      </c>
      <c r="I6511" s="119" t="s">
        <v>3582</v>
      </c>
      <c r="J6511" s="119" t="s">
        <v>17</v>
      </c>
      <c r="K6511" s="1">
        <v>46255.758941458334</v>
      </c>
      <c r="L6511">
        <v>966</v>
      </c>
      <c r="M6511">
        <v>4387</v>
      </c>
      <c r="N6511">
        <v>74</v>
      </c>
      <c r="O6511">
        <v>797</v>
      </c>
      <c r="P6511" s="119" t="s">
        <v>20254</v>
      </c>
    </row>
    <row r="6512" spans="1:16" x14ac:dyDescent="0.25">
      <c r="A6512">
        <v>12273</v>
      </c>
      <c r="B6512" s="119" t="s">
        <v>3697</v>
      </c>
      <c r="C6512">
        <v>60</v>
      </c>
      <c r="E6512">
        <v>9301</v>
      </c>
      <c r="F6512">
        <v>200</v>
      </c>
      <c r="G6512">
        <v>6834</v>
      </c>
      <c r="H6512">
        <v>300</v>
      </c>
      <c r="I6512" s="119" t="s">
        <v>16</v>
      </c>
      <c r="J6512" s="119" t="s">
        <v>22</v>
      </c>
      <c r="K6512" s="1">
        <v>46255.758941458334</v>
      </c>
      <c r="L6512">
        <v>93</v>
      </c>
      <c r="M6512">
        <v>161</v>
      </c>
      <c r="N6512">
        <v>51</v>
      </c>
      <c r="O6512">
        <v>49</v>
      </c>
      <c r="P6512" s="119" t="s">
        <v>20254</v>
      </c>
    </row>
    <row r="6513" spans="1:16" x14ac:dyDescent="0.25">
      <c r="A6513">
        <v>12275</v>
      </c>
      <c r="B6513" s="119" t="s">
        <v>3698</v>
      </c>
      <c r="C6513">
        <v>45</v>
      </c>
      <c r="E6513">
        <v>1517</v>
      </c>
      <c r="F6513">
        <v>68</v>
      </c>
      <c r="G6513">
        <v>9569</v>
      </c>
      <c r="H6513">
        <v>110</v>
      </c>
      <c r="I6513" s="119" t="s">
        <v>3582</v>
      </c>
      <c r="J6513" s="119" t="s">
        <v>17</v>
      </c>
      <c r="K6513" s="1">
        <v>46255.758941458334</v>
      </c>
      <c r="L6513">
        <v>954</v>
      </c>
      <c r="M6513">
        <v>21</v>
      </c>
      <c r="N6513">
        <v>72</v>
      </c>
      <c r="O6513">
        <v>2</v>
      </c>
      <c r="P6513" s="119" t="s">
        <v>20254</v>
      </c>
    </row>
    <row r="6514" spans="1:16" x14ac:dyDescent="0.25">
      <c r="A6514">
        <v>12276</v>
      </c>
      <c r="B6514" s="119" t="s">
        <v>3699</v>
      </c>
      <c r="C6514">
        <v>25</v>
      </c>
      <c r="E6514">
        <v>8281</v>
      </c>
      <c r="F6514">
        <v>1</v>
      </c>
      <c r="G6514">
        <v>320064</v>
      </c>
      <c r="H6514">
        <v>2</v>
      </c>
      <c r="I6514" s="119" t="s">
        <v>3582</v>
      </c>
      <c r="J6514" s="119" t="s">
        <v>17</v>
      </c>
      <c r="K6514" s="1">
        <v>46255.758941458334</v>
      </c>
      <c r="L6514">
        <v>0</v>
      </c>
      <c r="M6514">
        <v>5595</v>
      </c>
      <c r="N6514">
        <v>0</v>
      </c>
      <c r="O6514">
        <v>3162</v>
      </c>
      <c r="P6514" s="119" t="s">
        <v>20254</v>
      </c>
    </row>
    <row r="6515" spans="1:16" x14ac:dyDescent="0.25">
      <c r="A6515">
        <v>12278</v>
      </c>
      <c r="B6515" s="119" t="s">
        <v>3700</v>
      </c>
      <c r="C6515">
        <v>25</v>
      </c>
      <c r="E6515">
        <v>23694</v>
      </c>
      <c r="F6515">
        <v>588</v>
      </c>
      <c r="G6515">
        <v>17110</v>
      </c>
      <c r="H6515">
        <v>887</v>
      </c>
      <c r="I6515" s="119" t="s">
        <v>3582</v>
      </c>
      <c r="J6515" s="119" t="s">
        <v>17</v>
      </c>
      <c r="K6515" s="1">
        <v>46255.758941458334</v>
      </c>
      <c r="L6515">
        <v>180</v>
      </c>
      <c r="M6515">
        <v>581</v>
      </c>
      <c r="N6515">
        <v>92</v>
      </c>
      <c r="O6515">
        <v>345</v>
      </c>
      <c r="P6515" s="119" t="s">
        <v>20254</v>
      </c>
    </row>
    <row r="6516" spans="1:16" x14ac:dyDescent="0.25">
      <c r="A6516">
        <v>12279</v>
      </c>
      <c r="B6516" s="119" t="s">
        <v>3701</v>
      </c>
      <c r="C6516">
        <v>0</v>
      </c>
      <c r="E6516">
        <v>29387</v>
      </c>
      <c r="F6516">
        <v>302</v>
      </c>
      <c r="G6516">
        <v>17014</v>
      </c>
      <c r="H6516">
        <v>694</v>
      </c>
      <c r="I6516" s="119" t="s">
        <v>16</v>
      </c>
      <c r="J6516" s="119" t="s">
        <v>22</v>
      </c>
      <c r="K6516" s="1">
        <v>46255.758941458334</v>
      </c>
      <c r="L6516">
        <v>4240</v>
      </c>
      <c r="M6516">
        <v>267</v>
      </c>
      <c r="N6516">
        <v>251</v>
      </c>
      <c r="O6516">
        <v>241</v>
      </c>
      <c r="P6516" s="119" t="s">
        <v>20254</v>
      </c>
    </row>
    <row r="6517" spans="1:16" x14ac:dyDescent="0.25">
      <c r="A6517">
        <v>12280</v>
      </c>
      <c r="B6517" s="119" t="s">
        <v>3702</v>
      </c>
      <c r="C6517">
        <v>15</v>
      </c>
      <c r="E6517">
        <v>9298</v>
      </c>
      <c r="F6517">
        <v>158</v>
      </c>
      <c r="G6517">
        <v>1475</v>
      </c>
      <c r="H6517">
        <v>276</v>
      </c>
      <c r="I6517" s="119" t="s">
        <v>16</v>
      </c>
      <c r="J6517" s="119" t="s">
        <v>22</v>
      </c>
      <c r="K6517" s="1">
        <v>46255.758941458334</v>
      </c>
      <c r="L6517">
        <v>156</v>
      </c>
      <c r="M6517">
        <v>6</v>
      </c>
      <c r="N6517">
        <v>9</v>
      </c>
      <c r="O6517">
        <v>1</v>
      </c>
      <c r="P6517" s="119" t="s">
        <v>20254</v>
      </c>
    </row>
    <row r="6518" spans="1:16" x14ac:dyDescent="0.25">
      <c r="A6518">
        <v>12281</v>
      </c>
      <c r="B6518" s="119" t="s">
        <v>3703</v>
      </c>
      <c r="C6518">
        <v>30</v>
      </c>
      <c r="E6518">
        <v>9145</v>
      </c>
      <c r="F6518">
        <v>125</v>
      </c>
      <c r="G6518">
        <v>15426</v>
      </c>
      <c r="H6518">
        <v>443</v>
      </c>
      <c r="I6518" s="119" t="s">
        <v>16</v>
      </c>
      <c r="J6518" s="119" t="s">
        <v>17</v>
      </c>
      <c r="K6518" s="1">
        <v>46255.758941458334</v>
      </c>
      <c r="L6518">
        <v>205</v>
      </c>
      <c r="M6518">
        <v>676</v>
      </c>
      <c r="N6518">
        <v>0</v>
      </c>
      <c r="O6518">
        <v>129</v>
      </c>
      <c r="P6518" s="119" t="s">
        <v>20254</v>
      </c>
    </row>
    <row r="6519" spans="1:16" x14ac:dyDescent="0.25">
      <c r="A6519">
        <v>12282</v>
      </c>
      <c r="B6519" s="119" t="s">
        <v>3704</v>
      </c>
      <c r="C6519">
        <v>35</v>
      </c>
      <c r="E6519">
        <v>23686</v>
      </c>
      <c r="F6519">
        <v>141</v>
      </c>
      <c r="G6519">
        <v>3150</v>
      </c>
      <c r="H6519">
        <v>870</v>
      </c>
      <c r="I6519" s="119" t="s">
        <v>16</v>
      </c>
      <c r="J6519" s="119" t="s">
        <v>22</v>
      </c>
      <c r="K6519" s="1">
        <v>46255.758941458334</v>
      </c>
      <c r="L6519">
        <v>32</v>
      </c>
      <c r="M6519">
        <v>10</v>
      </c>
      <c r="N6519">
        <v>0</v>
      </c>
      <c r="O6519">
        <v>0</v>
      </c>
      <c r="P6519" s="119" t="s">
        <v>20254</v>
      </c>
    </row>
    <row r="6520" spans="1:16" x14ac:dyDescent="0.25">
      <c r="A6520">
        <v>12283</v>
      </c>
      <c r="B6520" s="119" t="s">
        <v>3705</v>
      </c>
      <c r="C6520">
        <v>30</v>
      </c>
      <c r="E6520">
        <v>55458</v>
      </c>
      <c r="F6520">
        <v>130</v>
      </c>
      <c r="G6520">
        <v>78930</v>
      </c>
      <c r="H6520">
        <v>200</v>
      </c>
      <c r="I6520" s="119" t="s">
        <v>16</v>
      </c>
      <c r="J6520" s="119" t="s">
        <v>22</v>
      </c>
      <c r="K6520" s="1">
        <v>46255.758941458334</v>
      </c>
      <c r="L6520">
        <v>6406</v>
      </c>
      <c r="M6520">
        <v>2233</v>
      </c>
      <c r="N6520">
        <v>311</v>
      </c>
      <c r="O6520">
        <v>1226</v>
      </c>
      <c r="P6520" s="119" t="s">
        <v>20254</v>
      </c>
    </row>
    <row r="6521" spans="1:16" x14ac:dyDescent="0.25">
      <c r="A6521">
        <v>12284</v>
      </c>
      <c r="B6521" s="119" t="s">
        <v>3706</v>
      </c>
      <c r="C6521">
        <v>35</v>
      </c>
      <c r="E6521">
        <v>5980</v>
      </c>
      <c r="F6521">
        <v>337</v>
      </c>
      <c r="G6521">
        <v>1140</v>
      </c>
      <c r="H6521">
        <v>2493</v>
      </c>
      <c r="I6521" s="119" t="s">
        <v>16</v>
      </c>
      <c r="J6521" s="119" t="s">
        <v>22</v>
      </c>
      <c r="K6521" s="1">
        <v>46255.758941458334</v>
      </c>
      <c r="L6521">
        <v>1</v>
      </c>
      <c r="M6521">
        <v>40</v>
      </c>
      <c r="N6521">
        <v>0</v>
      </c>
      <c r="O6521">
        <v>10</v>
      </c>
      <c r="P6521" s="119" t="s">
        <v>20254</v>
      </c>
    </row>
    <row r="6522" spans="1:16" x14ac:dyDescent="0.25">
      <c r="A6522">
        <v>12285</v>
      </c>
      <c r="B6522" s="119" t="s">
        <v>3707</v>
      </c>
      <c r="C6522">
        <v>30</v>
      </c>
      <c r="E6522">
        <v>13811</v>
      </c>
      <c r="F6522">
        <v>154</v>
      </c>
      <c r="G6522">
        <v>11400</v>
      </c>
      <c r="H6522">
        <v>241</v>
      </c>
      <c r="I6522" s="119" t="s">
        <v>16</v>
      </c>
      <c r="J6522" s="119" t="s">
        <v>22</v>
      </c>
      <c r="K6522" s="1">
        <v>46255.758941458334</v>
      </c>
      <c r="L6522">
        <v>425</v>
      </c>
      <c r="M6522">
        <v>10</v>
      </c>
      <c r="N6522">
        <v>77</v>
      </c>
      <c r="O6522">
        <v>0</v>
      </c>
      <c r="P6522" s="119" t="s">
        <v>20254</v>
      </c>
    </row>
    <row r="6523" spans="1:16" x14ac:dyDescent="0.25">
      <c r="A6523">
        <v>12286</v>
      </c>
      <c r="B6523" s="119" t="s">
        <v>3708</v>
      </c>
      <c r="C6523">
        <v>5</v>
      </c>
      <c r="E6523">
        <v>8528</v>
      </c>
      <c r="F6523">
        <v>171</v>
      </c>
      <c r="G6523">
        <v>5586</v>
      </c>
      <c r="H6523">
        <v>212</v>
      </c>
      <c r="I6523" s="119" t="s">
        <v>16</v>
      </c>
      <c r="J6523" s="119" t="s">
        <v>22</v>
      </c>
      <c r="K6523" s="1">
        <v>46255.758941458334</v>
      </c>
      <c r="L6523">
        <v>634</v>
      </c>
      <c r="M6523">
        <v>49</v>
      </c>
      <c r="N6523">
        <v>110</v>
      </c>
      <c r="O6523">
        <v>1</v>
      </c>
      <c r="P6523" s="119" t="s">
        <v>20254</v>
      </c>
    </row>
    <row r="6524" spans="1:16" x14ac:dyDescent="0.25">
      <c r="A6524">
        <v>12287</v>
      </c>
      <c r="B6524" s="119" t="s">
        <v>3709</v>
      </c>
      <c r="C6524">
        <v>50</v>
      </c>
      <c r="E6524">
        <v>7428</v>
      </c>
      <c r="F6524">
        <v>130</v>
      </c>
      <c r="G6524">
        <v>3141</v>
      </c>
      <c r="H6524">
        <v>950</v>
      </c>
      <c r="I6524" s="119" t="s">
        <v>16</v>
      </c>
      <c r="J6524" s="119" t="s">
        <v>22</v>
      </c>
      <c r="K6524" s="1">
        <v>46255.758941458334</v>
      </c>
      <c r="L6524">
        <v>17</v>
      </c>
      <c r="M6524">
        <v>79</v>
      </c>
      <c r="N6524">
        <v>0</v>
      </c>
      <c r="O6524">
        <v>0</v>
      </c>
      <c r="P6524" s="119" t="s">
        <v>20254</v>
      </c>
    </row>
    <row r="6525" spans="1:16" x14ac:dyDescent="0.25">
      <c r="A6525">
        <v>12288</v>
      </c>
      <c r="B6525" s="119" t="s">
        <v>3710</v>
      </c>
      <c r="C6525">
        <v>40</v>
      </c>
      <c r="E6525">
        <v>8304</v>
      </c>
      <c r="F6525">
        <v>177</v>
      </c>
      <c r="G6525">
        <v>3872</v>
      </c>
      <c r="H6525">
        <v>665</v>
      </c>
      <c r="I6525" s="119" t="s">
        <v>16</v>
      </c>
      <c r="J6525" s="119" t="s">
        <v>22</v>
      </c>
      <c r="K6525" s="1">
        <v>46255.758941458334</v>
      </c>
      <c r="L6525">
        <v>2</v>
      </c>
      <c r="M6525">
        <v>3</v>
      </c>
      <c r="N6525">
        <v>0</v>
      </c>
      <c r="O6525">
        <v>2</v>
      </c>
      <c r="P6525" s="119" t="s">
        <v>20254</v>
      </c>
    </row>
    <row r="6526" spans="1:16" x14ac:dyDescent="0.25">
      <c r="A6526">
        <v>12289</v>
      </c>
      <c r="B6526" s="119" t="s">
        <v>3711</v>
      </c>
      <c r="C6526">
        <v>20</v>
      </c>
      <c r="E6526">
        <v>33654</v>
      </c>
      <c r="F6526">
        <v>106</v>
      </c>
      <c r="G6526">
        <v>36366</v>
      </c>
      <c r="H6526">
        <v>240</v>
      </c>
      <c r="I6526" s="119" t="s">
        <v>16</v>
      </c>
      <c r="J6526" s="119" t="s">
        <v>22</v>
      </c>
      <c r="K6526" s="1">
        <v>46255.758941458334</v>
      </c>
      <c r="L6526">
        <v>633</v>
      </c>
      <c r="M6526">
        <v>74</v>
      </c>
      <c r="N6526">
        <v>52</v>
      </c>
      <c r="O6526">
        <v>0</v>
      </c>
      <c r="P6526" s="119" t="s">
        <v>20254</v>
      </c>
    </row>
    <row r="6527" spans="1:16" x14ac:dyDescent="0.25">
      <c r="A6527">
        <v>12290</v>
      </c>
      <c r="B6527" s="119" t="s">
        <v>3712</v>
      </c>
      <c r="C6527">
        <v>35</v>
      </c>
      <c r="E6527">
        <v>154210</v>
      </c>
      <c r="F6527">
        <v>128</v>
      </c>
      <c r="G6527">
        <v>57935</v>
      </c>
      <c r="H6527">
        <v>194</v>
      </c>
      <c r="I6527" s="119" t="s">
        <v>16</v>
      </c>
      <c r="J6527" s="119" t="s">
        <v>22</v>
      </c>
      <c r="K6527" s="1">
        <v>46255.758941458334</v>
      </c>
      <c r="L6527">
        <v>5458</v>
      </c>
      <c r="M6527">
        <v>345</v>
      </c>
      <c r="N6527">
        <v>924</v>
      </c>
      <c r="O6527">
        <v>95</v>
      </c>
      <c r="P6527" s="119" t="s">
        <v>20254</v>
      </c>
    </row>
    <row r="6528" spans="1:16" x14ac:dyDescent="0.25">
      <c r="A6528">
        <v>12291</v>
      </c>
      <c r="B6528" s="119" t="s">
        <v>3713</v>
      </c>
      <c r="C6528">
        <v>35</v>
      </c>
      <c r="E6528">
        <v>27623</v>
      </c>
      <c r="F6528">
        <v>134</v>
      </c>
      <c r="G6528">
        <v>9274</v>
      </c>
      <c r="H6528">
        <v>175</v>
      </c>
      <c r="I6528" s="119" t="s">
        <v>16</v>
      </c>
      <c r="J6528" s="119" t="s">
        <v>22</v>
      </c>
      <c r="K6528" s="1">
        <v>46255.758941458334</v>
      </c>
      <c r="L6528">
        <v>181</v>
      </c>
      <c r="M6528">
        <v>19</v>
      </c>
      <c r="N6528">
        <v>126</v>
      </c>
      <c r="O6528">
        <v>1</v>
      </c>
      <c r="P6528" s="119" t="s">
        <v>20254</v>
      </c>
    </row>
    <row r="6529" spans="1:16" x14ac:dyDescent="0.25">
      <c r="A6529">
        <v>12292</v>
      </c>
      <c r="B6529" s="119" t="s">
        <v>3714</v>
      </c>
      <c r="C6529">
        <v>45</v>
      </c>
      <c r="E6529">
        <v>4018</v>
      </c>
      <c r="F6529">
        <v>142</v>
      </c>
      <c r="G6529">
        <v>459</v>
      </c>
      <c r="H6529">
        <v>965</v>
      </c>
      <c r="I6529" s="119" t="s">
        <v>16</v>
      </c>
      <c r="J6529" s="119" t="s">
        <v>22</v>
      </c>
      <c r="K6529" s="1">
        <v>46255.758941458334</v>
      </c>
      <c r="L6529">
        <v>45</v>
      </c>
      <c r="M6529">
        <v>1</v>
      </c>
      <c r="N6529">
        <v>0</v>
      </c>
      <c r="O6529">
        <v>0</v>
      </c>
      <c r="P6529" s="119" t="s">
        <v>20254</v>
      </c>
    </row>
    <row r="6530" spans="1:16" x14ac:dyDescent="0.25">
      <c r="A6530">
        <v>12293</v>
      </c>
      <c r="B6530" s="119" t="s">
        <v>3715</v>
      </c>
      <c r="C6530">
        <v>20</v>
      </c>
      <c r="E6530">
        <v>7958</v>
      </c>
      <c r="F6530">
        <v>205</v>
      </c>
      <c r="G6530">
        <v>1380</v>
      </c>
      <c r="H6530">
        <v>225</v>
      </c>
      <c r="I6530" s="119" t="s">
        <v>16</v>
      </c>
      <c r="J6530" s="119" t="s">
        <v>17</v>
      </c>
      <c r="K6530" s="1">
        <v>46255.758941458334</v>
      </c>
      <c r="L6530">
        <v>94</v>
      </c>
      <c r="M6530">
        <v>15</v>
      </c>
      <c r="N6530">
        <v>5</v>
      </c>
      <c r="O6530">
        <v>4</v>
      </c>
      <c r="P6530" s="119" t="s">
        <v>20254</v>
      </c>
    </row>
    <row r="6531" spans="1:16" x14ac:dyDescent="0.25">
      <c r="A6531">
        <v>12294</v>
      </c>
      <c r="B6531" s="119" t="s">
        <v>3716</v>
      </c>
      <c r="C6531">
        <v>25</v>
      </c>
      <c r="E6531">
        <v>19605</v>
      </c>
      <c r="F6531">
        <v>131</v>
      </c>
      <c r="G6531">
        <v>8758</v>
      </c>
      <c r="H6531">
        <v>223</v>
      </c>
      <c r="I6531" s="119" t="s">
        <v>16</v>
      </c>
      <c r="J6531" s="119" t="s">
        <v>22</v>
      </c>
      <c r="K6531" s="1">
        <v>46255.758941458334</v>
      </c>
      <c r="L6531">
        <v>102</v>
      </c>
      <c r="M6531">
        <v>7</v>
      </c>
      <c r="N6531">
        <v>4</v>
      </c>
      <c r="O6531">
        <v>1</v>
      </c>
      <c r="P6531" s="119" t="s">
        <v>20254</v>
      </c>
    </row>
    <row r="6532" spans="1:16" x14ac:dyDescent="0.25">
      <c r="A6532">
        <v>12295</v>
      </c>
      <c r="B6532" s="119" t="s">
        <v>3717</v>
      </c>
      <c r="C6532">
        <v>35</v>
      </c>
      <c r="E6532">
        <v>22499</v>
      </c>
      <c r="F6532">
        <v>135</v>
      </c>
      <c r="G6532">
        <v>101069</v>
      </c>
      <c r="H6532">
        <v>235</v>
      </c>
      <c r="I6532" s="119" t="s">
        <v>16</v>
      </c>
      <c r="J6532" s="119" t="s">
        <v>22</v>
      </c>
      <c r="K6532" s="1">
        <v>46255.758941458334</v>
      </c>
      <c r="L6532">
        <v>332</v>
      </c>
      <c r="M6532">
        <v>10</v>
      </c>
      <c r="N6532">
        <v>55</v>
      </c>
      <c r="O6532">
        <v>6</v>
      </c>
      <c r="P6532" s="119" t="s">
        <v>20254</v>
      </c>
    </row>
    <row r="6533" spans="1:16" x14ac:dyDescent="0.25">
      <c r="A6533">
        <v>12296</v>
      </c>
      <c r="B6533" s="119" t="s">
        <v>3718</v>
      </c>
      <c r="C6533">
        <v>40</v>
      </c>
      <c r="E6533">
        <v>7869</v>
      </c>
      <c r="F6533">
        <v>175</v>
      </c>
      <c r="G6533">
        <v>7359</v>
      </c>
      <c r="H6533">
        <v>289</v>
      </c>
      <c r="I6533" s="119" t="s">
        <v>16</v>
      </c>
      <c r="J6533" s="119" t="s">
        <v>22</v>
      </c>
      <c r="K6533" s="1">
        <v>46255.758941458334</v>
      </c>
      <c r="L6533">
        <v>16</v>
      </c>
      <c r="M6533">
        <v>2</v>
      </c>
      <c r="N6533">
        <v>1</v>
      </c>
      <c r="O6533">
        <v>0</v>
      </c>
      <c r="P6533" s="119" t="s">
        <v>20254</v>
      </c>
    </row>
    <row r="6534" spans="1:16" x14ac:dyDescent="0.25">
      <c r="A6534">
        <v>12297</v>
      </c>
      <c r="B6534" s="119" t="s">
        <v>3719</v>
      </c>
      <c r="C6534">
        <v>55</v>
      </c>
      <c r="E6534">
        <v>7627</v>
      </c>
      <c r="F6534">
        <v>153</v>
      </c>
      <c r="G6534">
        <v>11736</v>
      </c>
      <c r="H6534">
        <v>350</v>
      </c>
      <c r="I6534" s="119" t="s">
        <v>16</v>
      </c>
      <c r="J6534" s="119" t="s">
        <v>22</v>
      </c>
      <c r="K6534" s="1">
        <v>46255.758941458334</v>
      </c>
      <c r="L6534">
        <v>0</v>
      </c>
      <c r="M6534">
        <v>0</v>
      </c>
      <c r="N6534">
        <v>0</v>
      </c>
      <c r="O6534">
        <v>0</v>
      </c>
      <c r="P6534" s="119" t="s">
        <v>20254</v>
      </c>
    </row>
    <row r="6535" spans="1:16" x14ac:dyDescent="0.25">
      <c r="A6535">
        <v>12298</v>
      </c>
      <c r="B6535" s="119" t="s">
        <v>3720</v>
      </c>
      <c r="C6535">
        <v>40</v>
      </c>
      <c r="E6535">
        <v>26881</v>
      </c>
      <c r="F6535">
        <v>156</v>
      </c>
      <c r="G6535">
        <v>2055</v>
      </c>
      <c r="H6535">
        <v>497</v>
      </c>
      <c r="I6535" s="119" t="s">
        <v>16</v>
      </c>
      <c r="J6535" s="119" t="s">
        <v>22</v>
      </c>
      <c r="K6535" s="1">
        <v>46255.758941458334</v>
      </c>
      <c r="L6535">
        <v>11</v>
      </c>
      <c r="M6535">
        <v>3</v>
      </c>
      <c r="N6535">
        <v>0</v>
      </c>
      <c r="O6535">
        <v>0</v>
      </c>
      <c r="P6535" s="119" t="s">
        <v>20254</v>
      </c>
    </row>
    <row r="6536" spans="1:16" x14ac:dyDescent="0.25">
      <c r="A6536">
        <v>12299</v>
      </c>
      <c r="B6536" s="119" t="s">
        <v>3721</v>
      </c>
      <c r="C6536">
        <v>20</v>
      </c>
      <c r="E6536">
        <v>11820</v>
      </c>
      <c r="F6536">
        <v>200</v>
      </c>
      <c r="G6536">
        <v>849</v>
      </c>
      <c r="H6536">
        <v>222</v>
      </c>
      <c r="I6536" s="119" t="s">
        <v>16</v>
      </c>
      <c r="J6536" s="119" t="s">
        <v>22</v>
      </c>
      <c r="K6536" s="1">
        <v>46255.758941458334</v>
      </c>
      <c r="L6536">
        <v>161</v>
      </c>
      <c r="M6536">
        <v>5</v>
      </c>
      <c r="N6536">
        <v>7</v>
      </c>
      <c r="O6536">
        <v>0</v>
      </c>
      <c r="P6536" s="119" t="s">
        <v>20254</v>
      </c>
    </row>
    <row r="6537" spans="1:16" x14ac:dyDescent="0.25">
      <c r="A6537">
        <v>12300</v>
      </c>
      <c r="B6537" s="119" t="s">
        <v>3722</v>
      </c>
      <c r="C6537">
        <v>15</v>
      </c>
      <c r="E6537">
        <v>33756</v>
      </c>
      <c r="F6537">
        <v>224</v>
      </c>
      <c r="G6537">
        <v>1076</v>
      </c>
      <c r="H6537">
        <v>303</v>
      </c>
      <c r="I6537" s="119" t="s">
        <v>16</v>
      </c>
      <c r="J6537" s="119" t="s">
        <v>22</v>
      </c>
      <c r="K6537" s="1">
        <v>46255.758941458334</v>
      </c>
      <c r="L6537">
        <v>61</v>
      </c>
      <c r="M6537">
        <v>25</v>
      </c>
      <c r="N6537">
        <v>20</v>
      </c>
      <c r="O6537">
        <v>20</v>
      </c>
      <c r="P6537" s="119" t="s">
        <v>20254</v>
      </c>
    </row>
    <row r="6538" spans="1:16" x14ac:dyDescent="0.25">
      <c r="A6538">
        <v>12301</v>
      </c>
      <c r="B6538" s="119" t="s">
        <v>3723</v>
      </c>
      <c r="C6538">
        <v>25</v>
      </c>
      <c r="E6538">
        <v>19569</v>
      </c>
      <c r="F6538">
        <v>116</v>
      </c>
      <c r="G6538">
        <v>2332</v>
      </c>
      <c r="H6538">
        <v>209</v>
      </c>
      <c r="I6538" s="119" t="s">
        <v>16</v>
      </c>
      <c r="J6538" s="119" t="s">
        <v>22</v>
      </c>
      <c r="K6538" s="1">
        <v>46255.758941458334</v>
      </c>
      <c r="L6538">
        <v>141</v>
      </c>
      <c r="M6538">
        <v>12</v>
      </c>
      <c r="N6538">
        <v>30</v>
      </c>
      <c r="O6538">
        <v>0</v>
      </c>
      <c r="P6538" s="119" t="s">
        <v>20254</v>
      </c>
    </row>
    <row r="6539" spans="1:16" x14ac:dyDescent="0.25">
      <c r="A6539">
        <v>12302</v>
      </c>
      <c r="B6539" s="119" t="s">
        <v>3724</v>
      </c>
      <c r="C6539">
        <v>40</v>
      </c>
      <c r="E6539">
        <v>11060</v>
      </c>
      <c r="F6539">
        <v>302</v>
      </c>
      <c r="G6539">
        <v>265</v>
      </c>
      <c r="H6539">
        <v>546</v>
      </c>
      <c r="I6539" s="119" t="s">
        <v>16</v>
      </c>
      <c r="J6539" s="119" t="s">
        <v>22</v>
      </c>
      <c r="K6539" s="1">
        <v>46255.758941458334</v>
      </c>
      <c r="L6539">
        <v>28</v>
      </c>
      <c r="M6539">
        <v>35</v>
      </c>
      <c r="N6539">
        <v>3</v>
      </c>
      <c r="O6539">
        <v>0</v>
      </c>
      <c r="P6539" s="119" t="s">
        <v>20254</v>
      </c>
    </row>
    <row r="6540" spans="1:16" x14ac:dyDescent="0.25">
      <c r="A6540">
        <v>12303</v>
      </c>
      <c r="B6540" s="119" t="s">
        <v>3725</v>
      </c>
      <c r="C6540">
        <v>20</v>
      </c>
      <c r="E6540">
        <v>14492</v>
      </c>
      <c r="F6540">
        <v>70</v>
      </c>
      <c r="G6540">
        <v>30366</v>
      </c>
      <c r="H6540">
        <v>398</v>
      </c>
      <c r="I6540" s="119" t="s">
        <v>16</v>
      </c>
      <c r="J6540" s="119" t="s">
        <v>22</v>
      </c>
      <c r="K6540" s="1">
        <v>46255.758941458334</v>
      </c>
      <c r="L6540">
        <v>90</v>
      </c>
      <c r="M6540">
        <v>80</v>
      </c>
      <c r="N6540">
        <v>9</v>
      </c>
      <c r="O6540">
        <v>36</v>
      </c>
      <c r="P6540" s="119" t="s">
        <v>20254</v>
      </c>
    </row>
    <row r="6541" spans="1:16" x14ac:dyDescent="0.25">
      <c r="A6541">
        <v>12304</v>
      </c>
      <c r="B6541" s="119" t="s">
        <v>3726</v>
      </c>
      <c r="C6541">
        <v>40</v>
      </c>
      <c r="E6541">
        <v>14563</v>
      </c>
      <c r="F6541">
        <v>199</v>
      </c>
      <c r="G6541">
        <v>13693</v>
      </c>
      <c r="H6541">
        <v>399</v>
      </c>
      <c r="I6541" s="119" t="s">
        <v>16</v>
      </c>
      <c r="J6541" s="119" t="s">
        <v>22</v>
      </c>
      <c r="K6541" s="1">
        <v>46255.758941458334</v>
      </c>
      <c r="L6541">
        <v>0</v>
      </c>
      <c r="M6541">
        <v>69</v>
      </c>
      <c r="N6541">
        <v>0</v>
      </c>
      <c r="O6541">
        <v>26</v>
      </c>
      <c r="P6541" s="119" t="s">
        <v>20254</v>
      </c>
    </row>
    <row r="6542" spans="1:16" x14ac:dyDescent="0.25">
      <c r="A6542">
        <v>12305</v>
      </c>
      <c r="B6542" s="119" t="s">
        <v>3727</v>
      </c>
      <c r="C6542">
        <v>40</v>
      </c>
      <c r="E6542">
        <v>19545</v>
      </c>
      <c r="F6542">
        <v>131</v>
      </c>
      <c r="G6542">
        <v>6189</v>
      </c>
      <c r="H6542">
        <v>418</v>
      </c>
      <c r="I6542" s="119" t="s">
        <v>16</v>
      </c>
      <c r="J6542" s="119" t="s">
        <v>22</v>
      </c>
      <c r="K6542" s="1">
        <v>46255.758941458334</v>
      </c>
      <c r="L6542">
        <v>272</v>
      </c>
      <c r="M6542">
        <v>23</v>
      </c>
      <c r="N6542">
        <v>40</v>
      </c>
      <c r="O6542">
        <v>0</v>
      </c>
      <c r="P6542" s="119" t="s">
        <v>20254</v>
      </c>
    </row>
    <row r="6543" spans="1:16" x14ac:dyDescent="0.25">
      <c r="A6543">
        <v>12306</v>
      </c>
      <c r="B6543" s="119" t="s">
        <v>3728</v>
      </c>
      <c r="C6543">
        <v>35</v>
      </c>
      <c r="E6543">
        <v>9854</v>
      </c>
      <c r="F6543">
        <v>134</v>
      </c>
      <c r="G6543">
        <v>1132</v>
      </c>
      <c r="H6543">
        <v>229</v>
      </c>
      <c r="I6543" s="119" t="s">
        <v>16</v>
      </c>
      <c r="J6543" s="119" t="s">
        <v>22</v>
      </c>
      <c r="K6543" s="1">
        <v>46255.758941458334</v>
      </c>
      <c r="L6543">
        <v>108</v>
      </c>
      <c r="M6543">
        <v>26</v>
      </c>
      <c r="N6543">
        <v>20</v>
      </c>
      <c r="O6543">
        <v>0</v>
      </c>
      <c r="P6543" s="119" t="s">
        <v>20254</v>
      </c>
    </row>
    <row r="6544" spans="1:16" x14ac:dyDescent="0.25">
      <c r="A6544">
        <v>12307</v>
      </c>
      <c r="B6544" s="119" t="s">
        <v>3729</v>
      </c>
      <c r="C6544">
        <v>25</v>
      </c>
      <c r="E6544">
        <v>18330</v>
      </c>
      <c r="F6544">
        <v>167</v>
      </c>
      <c r="G6544">
        <v>1861</v>
      </c>
      <c r="H6544">
        <v>460</v>
      </c>
      <c r="I6544" s="119" t="s">
        <v>16</v>
      </c>
      <c r="J6544" s="119" t="s">
        <v>22</v>
      </c>
      <c r="K6544" s="1">
        <v>46255.758941458334</v>
      </c>
      <c r="L6544">
        <v>50</v>
      </c>
      <c r="M6544">
        <v>5</v>
      </c>
      <c r="N6544">
        <v>0</v>
      </c>
      <c r="O6544">
        <v>3</v>
      </c>
      <c r="P6544" s="119" t="s">
        <v>20254</v>
      </c>
    </row>
    <row r="6545" spans="1:16" x14ac:dyDescent="0.25">
      <c r="A6545">
        <v>12308</v>
      </c>
      <c r="B6545" s="119" t="s">
        <v>3730</v>
      </c>
      <c r="C6545">
        <v>0</v>
      </c>
      <c r="E6545">
        <v>50056</v>
      </c>
      <c r="F6545">
        <v>30</v>
      </c>
      <c r="G6545">
        <v>171122</v>
      </c>
      <c r="H6545">
        <v>32</v>
      </c>
      <c r="I6545" s="119" t="s">
        <v>16</v>
      </c>
      <c r="J6545" s="119" t="s">
        <v>17</v>
      </c>
      <c r="K6545" s="1">
        <v>46255.758941458334</v>
      </c>
      <c r="L6545">
        <v>4171</v>
      </c>
      <c r="M6545">
        <v>38158</v>
      </c>
      <c r="N6545">
        <v>1338</v>
      </c>
      <c r="O6545">
        <v>6567</v>
      </c>
      <c r="P6545" s="119" t="s">
        <v>20254</v>
      </c>
    </row>
    <row r="6546" spans="1:16" x14ac:dyDescent="0.25">
      <c r="A6546">
        <v>12309</v>
      </c>
      <c r="B6546" s="119" t="s">
        <v>3731</v>
      </c>
      <c r="C6546">
        <v>5</v>
      </c>
      <c r="E6546">
        <v>10025</v>
      </c>
      <c r="F6546">
        <v>113</v>
      </c>
      <c r="G6546">
        <v>1930</v>
      </c>
      <c r="H6546">
        <v>397</v>
      </c>
      <c r="I6546" s="119" t="s">
        <v>16</v>
      </c>
      <c r="J6546" s="119" t="s">
        <v>17</v>
      </c>
      <c r="K6546" s="1">
        <v>46255.758941458334</v>
      </c>
      <c r="L6546">
        <v>30</v>
      </c>
      <c r="M6546">
        <v>29</v>
      </c>
      <c r="N6546">
        <v>0</v>
      </c>
      <c r="O6546">
        <v>12</v>
      </c>
      <c r="P6546" s="119" t="s">
        <v>20254</v>
      </c>
    </row>
    <row r="6547" spans="1:16" x14ac:dyDescent="0.25">
      <c r="A6547">
        <v>12311</v>
      </c>
      <c r="B6547" s="119" t="s">
        <v>3732</v>
      </c>
      <c r="C6547">
        <v>5</v>
      </c>
      <c r="E6547">
        <v>19598</v>
      </c>
      <c r="F6547">
        <v>27</v>
      </c>
      <c r="G6547">
        <v>2861</v>
      </c>
      <c r="H6547">
        <v>124</v>
      </c>
      <c r="I6547" s="119" t="s">
        <v>16</v>
      </c>
      <c r="J6547" s="119" t="s">
        <v>22</v>
      </c>
      <c r="K6547" s="1">
        <v>46255.758941458334</v>
      </c>
      <c r="L6547">
        <v>68</v>
      </c>
      <c r="M6547">
        <v>37</v>
      </c>
      <c r="N6547">
        <v>0</v>
      </c>
      <c r="O6547">
        <v>11</v>
      </c>
      <c r="P6547" s="119" t="s">
        <v>20254</v>
      </c>
    </row>
    <row r="6548" spans="1:16" x14ac:dyDescent="0.25">
      <c r="A6548">
        <v>12312</v>
      </c>
      <c r="B6548" s="119" t="s">
        <v>3733</v>
      </c>
      <c r="C6548">
        <v>20</v>
      </c>
      <c r="E6548">
        <v>68355</v>
      </c>
      <c r="F6548">
        <v>149</v>
      </c>
      <c r="G6548">
        <v>11341</v>
      </c>
      <c r="H6548">
        <v>196</v>
      </c>
      <c r="I6548" s="119" t="s">
        <v>16</v>
      </c>
      <c r="J6548" s="119" t="s">
        <v>22</v>
      </c>
      <c r="K6548" s="1">
        <v>46255.758941458334</v>
      </c>
      <c r="L6548">
        <v>316</v>
      </c>
      <c r="M6548">
        <v>37</v>
      </c>
      <c r="N6548">
        <v>161</v>
      </c>
      <c r="O6548">
        <v>20</v>
      </c>
      <c r="P6548" s="119" t="s">
        <v>20254</v>
      </c>
    </row>
    <row r="6549" spans="1:16" x14ac:dyDescent="0.25">
      <c r="A6549">
        <v>12313</v>
      </c>
      <c r="B6549" s="119" t="s">
        <v>3734</v>
      </c>
      <c r="C6549">
        <v>20</v>
      </c>
      <c r="E6549">
        <v>25153</v>
      </c>
      <c r="F6549">
        <v>73</v>
      </c>
      <c r="G6549">
        <v>4370</v>
      </c>
      <c r="H6549">
        <v>148</v>
      </c>
      <c r="I6549" s="119" t="s">
        <v>16</v>
      </c>
      <c r="J6549" s="119" t="s">
        <v>22</v>
      </c>
      <c r="K6549" s="1">
        <v>46255.758941458334</v>
      </c>
      <c r="L6549">
        <v>487</v>
      </c>
      <c r="M6549">
        <v>9</v>
      </c>
      <c r="N6549">
        <v>60</v>
      </c>
      <c r="O6549">
        <v>6</v>
      </c>
      <c r="P6549" s="119" t="s">
        <v>20254</v>
      </c>
    </row>
    <row r="6550" spans="1:16" x14ac:dyDescent="0.25">
      <c r="A6550">
        <v>12314</v>
      </c>
      <c r="B6550" s="119" t="s">
        <v>3735</v>
      </c>
      <c r="C6550">
        <v>30</v>
      </c>
      <c r="E6550">
        <v>247752</v>
      </c>
      <c r="F6550">
        <v>106</v>
      </c>
      <c r="G6550">
        <v>17794</v>
      </c>
      <c r="H6550">
        <v>198</v>
      </c>
      <c r="I6550" s="119" t="s">
        <v>16</v>
      </c>
      <c r="J6550" s="119" t="s">
        <v>22</v>
      </c>
      <c r="K6550" s="1">
        <v>46255.758941458334</v>
      </c>
      <c r="L6550">
        <v>821</v>
      </c>
      <c r="M6550">
        <v>57</v>
      </c>
      <c r="N6550">
        <v>28</v>
      </c>
      <c r="O6550">
        <v>55</v>
      </c>
      <c r="P6550" s="119" t="s">
        <v>20254</v>
      </c>
    </row>
    <row r="6551" spans="1:16" x14ac:dyDescent="0.25">
      <c r="A6551">
        <v>12315</v>
      </c>
      <c r="B6551" s="119" t="s">
        <v>3736</v>
      </c>
      <c r="C6551">
        <v>5</v>
      </c>
      <c r="E6551">
        <v>4756</v>
      </c>
      <c r="F6551">
        <v>177</v>
      </c>
      <c r="G6551">
        <v>1579</v>
      </c>
      <c r="H6551">
        <v>317</v>
      </c>
      <c r="I6551" s="119" t="s">
        <v>16</v>
      </c>
      <c r="J6551" s="119" t="s">
        <v>22</v>
      </c>
      <c r="K6551" s="1">
        <v>46255.758941458334</v>
      </c>
      <c r="L6551">
        <v>133</v>
      </c>
      <c r="M6551">
        <v>0</v>
      </c>
      <c r="N6551">
        <v>16</v>
      </c>
      <c r="O6551">
        <v>0</v>
      </c>
      <c r="P6551" s="119" t="s">
        <v>20254</v>
      </c>
    </row>
    <row r="6552" spans="1:16" x14ac:dyDescent="0.25">
      <c r="A6552">
        <v>12316</v>
      </c>
      <c r="B6552" s="119" t="s">
        <v>3737</v>
      </c>
      <c r="C6552">
        <v>10</v>
      </c>
      <c r="E6552">
        <v>12236</v>
      </c>
      <c r="F6552">
        <v>59</v>
      </c>
      <c r="G6552">
        <v>3016</v>
      </c>
      <c r="H6552">
        <v>297</v>
      </c>
      <c r="I6552" s="119" t="s">
        <v>16</v>
      </c>
      <c r="J6552" s="119" t="s">
        <v>22</v>
      </c>
      <c r="K6552" s="1">
        <v>46255.758941458334</v>
      </c>
      <c r="L6552">
        <v>32</v>
      </c>
      <c r="M6552">
        <v>2</v>
      </c>
      <c r="N6552">
        <v>0</v>
      </c>
      <c r="O6552">
        <v>2</v>
      </c>
      <c r="P6552" s="119" t="s">
        <v>20254</v>
      </c>
    </row>
    <row r="6553" spans="1:16" x14ac:dyDescent="0.25">
      <c r="A6553">
        <v>12317</v>
      </c>
      <c r="B6553" s="119" t="s">
        <v>3738</v>
      </c>
      <c r="C6553">
        <v>10</v>
      </c>
      <c r="E6553">
        <v>19905</v>
      </c>
      <c r="F6553">
        <v>31</v>
      </c>
      <c r="G6553">
        <v>882</v>
      </c>
      <c r="H6553">
        <v>49</v>
      </c>
      <c r="I6553" s="119" t="s">
        <v>16</v>
      </c>
      <c r="J6553" s="119" t="s">
        <v>17</v>
      </c>
      <c r="K6553" s="1">
        <v>46255.758941458334</v>
      </c>
      <c r="L6553">
        <v>65</v>
      </c>
      <c r="M6553">
        <v>1</v>
      </c>
      <c r="N6553">
        <v>5</v>
      </c>
      <c r="O6553">
        <v>1</v>
      </c>
      <c r="P6553" s="119" t="s">
        <v>20254</v>
      </c>
    </row>
    <row r="6554" spans="1:16" x14ac:dyDescent="0.25">
      <c r="A6554">
        <v>12318</v>
      </c>
      <c r="B6554" s="119" t="s">
        <v>3739</v>
      </c>
      <c r="C6554">
        <v>30</v>
      </c>
      <c r="E6554">
        <v>20721</v>
      </c>
      <c r="F6554">
        <v>119</v>
      </c>
      <c r="G6554">
        <v>10377</v>
      </c>
      <c r="H6554">
        <v>433</v>
      </c>
      <c r="I6554" s="119" t="s">
        <v>16</v>
      </c>
      <c r="J6554" s="119" t="s">
        <v>22</v>
      </c>
      <c r="K6554" s="1">
        <v>46255.758941458334</v>
      </c>
      <c r="L6554">
        <v>404</v>
      </c>
      <c r="M6554">
        <v>12</v>
      </c>
      <c r="N6554">
        <v>19</v>
      </c>
      <c r="O6554">
        <v>10</v>
      </c>
      <c r="P6554" s="119" t="s">
        <v>20254</v>
      </c>
    </row>
    <row r="6555" spans="1:16" x14ac:dyDescent="0.25">
      <c r="A6555">
        <v>12319</v>
      </c>
      <c r="B6555" s="119" t="s">
        <v>3740</v>
      </c>
      <c r="C6555">
        <v>30</v>
      </c>
      <c r="E6555">
        <v>18566</v>
      </c>
      <c r="F6555">
        <v>133</v>
      </c>
      <c r="G6555">
        <v>5355</v>
      </c>
      <c r="H6555">
        <v>223</v>
      </c>
      <c r="I6555" s="119" t="s">
        <v>16</v>
      </c>
      <c r="J6555" s="119" t="s">
        <v>22</v>
      </c>
      <c r="K6555" s="1">
        <v>46255.758941458334</v>
      </c>
      <c r="L6555">
        <v>530</v>
      </c>
      <c r="M6555">
        <v>73</v>
      </c>
      <c r="N6555">
        <v>61</v>
      </c>
      <c r="O6555">
        <v>70</v>
      </c>
      <c r="P6555" s="119" t="s">
        <v>20254</v>
      </c>
    </row>
    <row r="6556" spans="1:16" x14ac:dyDescent="0.25">
      <c r="A6556">
        <v>12320</v>
      </c>
      <c r="B6556" s="119" t="s">
        <v>3741</v>
      </c>
      <c r="C6556">
        <v>40</v>
      </c>
      <c r="E6556">
        <v>4855</v>
      </c>
      <c r="F6556">
        <v>136</v>
      </c>
      <c r="G6556">
        <v>33704</v>
      </c>
      <c r="H6556">
        <v>223</v>
      </c>
      <c r="I6556" s="119" t="s">
        <v>16</v>
      </c>
      <c r="J6556" s="119" t="s">
        <v>22</v>
      </c>
      <c r="K6556" s="1">
        <v>46255.758941458334</v>
      </c>
      <c r="L6556">
        <v>411</v>
      </c>
      <c r="M6556">
        <v>186</v>
      </c>
      <c r="N6556">
        <v>45</v>
      </c>
      <c r="O6556">
        <v>72</v>
      </c>
      <c r="P6556" s="119" t="s">
        <v>20254</v>
      </c>
    </row>
    <row r="6557" spans="1:16" x14ac:dyDescent="0.25">
      <c r="A6557">
        <v>12322</v>
      </c>
      <c r="B6557" s="119" t="s">
        <v>3742</v>
      </c>
      <c r="C6557">
        <v>40</v>
      </c>
      <c r="E6557">
        <v>20959</v>
      </c>
      <c r="F6557">
        <v>135</v>
      </c>
      <c r="G6557">
        <v>173592</v>
      </c>
      <c r="H6557">
        <v>161</v>
      </c>
      <c r="I6557" s="119" t="s">
        <v>16</v>
      </c>
      <c r="J6557" s="119" t="s">
        <v>22</v>
      </c>
      <c r="K6557" s="1">
        <v>46255.758941458334</v>
      </c>
      <c r="L6557">
        <v>752</v>
      </c>
      <c r="M6557">
        <v>22300</v>
      </c>
      <c r="N6557">
        <v>283</v>
      </c>
      <c r="O6557">
        <v>316</v>
      </c>
      <c r="P6557" s="119" t="s">
        <v>20254</v>
      </c>
    </row>
    <row r="6558" spans="1:16" x14ac:dyDescent="0.25">
      <c r="A6558">
        <v>12323</v>
      </c>
      <c r="B6558" s="119" t="s">
        <v>3743</v>
      </c>
      <c r="C6558">
        <v>40</v>
      </c>
      <c r="E6558">
        <v>44557</v>
      </c>
      <c r="F6558">
        <v>110</v>
      </c>
      <c r="G6558">
        <v>22191</v>
      </c>
      <c r="H6558">
        <v>253</v>
      </c>
      <c r="I6558" s="119" t="s">
        <v>16</v>
      </c>
      <c r="J6558" s="119" t="s">
        <v>22</v>
      </c>
      <c r="K6558" s="1">
        <v>46255.758941458334</v>
      </c>
      <c r="L6558">
        <v>178</v>
      </c>
      <c r="M6558">
        <v>1539</v>
      </c>
      <c r="N6558">
        <v>50</v>
      </c>
      <c r="O6558">
        <v>1530</v>
      </c>
      <c r="P6558" s="119" t="s">
        <v>20254</v>
      </c>
    </row>
    <row r="6559" spans="1:16" x14ac:dyDescent="0.25">
      <c r="A6559">
        <v>12324</v>
      </c>
      <c r="B6559" s="119" t="s">
        <v>3744</v>
      </c>
      <c r="C6559">
        <v>0</v>
      </c>
      <c r="E6559">
        <v>132605</v>
      </c>
      <c r="F6559">
        <v>6</v>
      </c>
      <c r="G6559">
        <v>67078</v>
      </c>
      <c r="H6559">
        <v>12</v>
      </c>
      <c r="I6559" s="119" t="s">
        <v>3582</v>
      </c>
      <c r="J6559" s="119" t="s">
        <v>17</v>
      </c>
      <c r="K6559" s="1">
        <v>46255.758941458334</v>
      </c>
      <c r="L6559">
        <v>1753</v>
      </c>
      <c r="M6559">
        <v>12704</v>
      </c>
      <c r="N6559">
        <v>443</v>
      </c>
      <c r="O6559">
        <v>6161</v>
      </c>
      <c r="P6559" s="119" t="s">
        <v>20254</v>
      </c>
    </row>
    <row r="6560" spans="1:16" x14ac:dyDescent="0.25">
      <c r="A6560">
        <v>12327</v>
      </c>
      <c r="B6560" s="119" t="s">
        <v>3745</v>
      </c>
      <c r="C6560">
        <v>20</v>
      </c>
      <c r="E6560">
        <v>1341</v>
      </c>
      <c r="F6560">
        <v>4</v>
      </c>
      <c r="G6560">
        <v>379864</v>
      </c>
      <c r="H6560">
        <v>5</v>
      </c>
      <c r="I6560" s="119" t="s">
        <v>3582</v>
      </c>
      <c r="J6560" s="119" t="s">
        <v>17</v>
      </c>
      <c r="K6560" s="1">
        <v>46255.758941458334</v>
      </c>
      <c r="L6560">
        <v>0</v>
      </c>
      <c r="M6560">
        <v>3352</v>
      </c>
      <c r="N6560">
        <v>0</v>
      </c>
      <c r="O6560">
        <v>700</v>
      </c>
      <c r="P6560" s="119" t="s">
        <v>20254</v>
      </c>
    </row>
    <row r="6561" spans="1:16" x14ac:dyDescent="0.25">
      <c r="A6561">
        <v>12329</v>
      </c>
      <c r="B6561" s="119" t="s">
        <v>3746</v>
      </c>
      <c r="C6561">
        <v>35</v>
      </c>
      <c r="E6561">
        <v>141475</v>
      </c>
      <c r="F6561">
        <v>30</v>
      </c>
      <c r="G6561">
        <v>112216</v>
      </c>
      <c r="H6561">
        <v>50</v>
      </c>
      <c r="I6561" s="119" t="s">
        <v>3582</v>
      </c>
      <c r="J6561" s="119" t="s">
        <v>17</v>
      </c>
      <c r="K6561" s="1">
        <v>46255.758941458334</v>
      </c>
      <c r="L6561">
        <v>6193</v>
      </c>
      <c r="M6561">
        <v>10090</v>
      </c>
      <c r="N6561">
        <v>1952</v>
      </c>
      <c r="O6561">
        <v>759</v>
      </c>
      <c r="P6561" s="119" t="s">
        <v>20254</v>
      </c>
    </row>
    <row r="6562" spans="1:16" x14ac:dyDescent="0.25">
      <c r="A6562">
        <v>12330</v>
      </c>
      <c r="B6562" s="119" t="s">
        <v>3747</v>
      </c>
      <c r="C6562">
        <v>35</v>
      </c>
      <c r="E6562">
        <v>196921</v>
      </c>
      <c r="F6562">
        <v>16</v>
      </c>
      <c r="G6562">
        <v>723655</v>
      </c>
      <c r="H6562">
        <v>20</v>
      </c>
      <c r="I6562" s="119" t="s">
        <v>3582</v>
      </c>
      <c r="J6562" s="119" t="s">
        <v>17</v>
      </c>
      <c r="K6562" s="1">
        <v>46255.758941458334</v>
      </c>
      <c r="L6562">
        <v>54067</v>
      </c>
      <c r="M6562">
        <v>29394</v>
      </c>
      <c r="N6562">
        <v>11730</v>
      </c>
      <c r="O6562">
        <v>7096</v>
      </c>
      <c r="P6562" s="119" t="s">
        <v>20254</v>
      </c>
    </row>
    <row r="6563" spans="1:16" x14ac:dyDescent="0.25">
      <c r="A6563">
        <v>12331</v>
      </c>
      <c r="B6563" s="119" t="s">
        <v>3748</v>
      </c>
      <c r="C6563">
        <v>0</v>
      </c>
      <c r="E6563">
        <v>359551</v>
      </c>
      <c r="F6563">
        <v>48</v>
      </c>
      <c r="G6563">
        <v>724166</v>
      </c>
      <c r="H6563">
        <v>60</v>
      </c>
      <c r="I6563" s="119" t="s">
        <v>3582</v>
      </c>
      <c r="J6563" s="119" t="s">
        <v>17</v>
      </c>
      <c r="K6563" s="1">
        <v>46255.758941458334</v>
      </c>
      <c r="L6563">
        <v>52980</v>
      </c>
      <c r="M6563">
        <v>621938</v>
      </c>
      <c r="N6563">
        <v>12745</v>
      </c>
      <c r="O6563">
        <v>13911</v>
      </c>
      <c r="P6563" s="119" t="s">
        <v>20254</v>
      </c>
    </row>
    <row r="6564" spans="1:16" x14ac:dyDescent="0.25">
      <c r="A6564">
        <v>12332</v>
      </c>
      <c r="B6564" s="119" t="s">
        <v>3749</v>
      </c>
      <c r="C6564">
        <v>35</v>
      </c>
      <c r="E6564">
        <v>1021</v>
      </c>
      <c r="F6564">
        <v>6</v>
      </c>
      <c r="G6564">
        <v>1985997</v>
      </c>
      <c r="H6564">
        <v>7</v>
      </c>
      <c r="I6564" s="119" t="s">
        <v>3582</v>
      </c>
      <c r="J6564" s="119" t="s">
        <v>17</v>
      </c>
      <c r="K6564" s="1">
        <v>46255.758941458334</v>
      </c>
      <c r="L6564">
        <v>0</v>
      </c>
      <c r="M6564">
        <v>44502</v>
      </c>
      <c r="N6564">
        <v>0</v>
      </c>
      <c r="O6564">
        <v>6854</v>
      </c>
      <c r="P6564" s="119" t="s">
        <v>20254</v>
      </c>
    </row>
    <row r="6565" spans="1:16" x14ac:dyDescent="0.25">
      <c r="A6565">
        <v>12333</v>
      </c>
      <c r="B6565" s="119" t="s">
        <v>3750</v>
      </c>
      <c r="C6565">
        <v>35</v>
      </c>
      <c r="E6565">
        <v>22629</v>
      </c>
      <c r="F6565">
        <v>58</v>
      </c>
      <c r="G6565">
        <v>151211</v>
      </c>
      <c r="H6565">
        <v>101</v>
      </c>
      <c r="I6565" s="119" t="s">
        <v>3582</v>
      </c>
      <c r="J6565" s="119" t="s">
        <v>17</v>
      </c>
      <c r="K6565" s="1">
        <v>46255.758941458334</v>
      </c>
      <c r="L6565">
        <v>11300</v>
      </c>
      <c r="M6565">
        <v>122700</v>
      </c>
      <c r="N6565">
        <v>2682</v>
      </c>
      <c r="O6565">
        <v>14078</v>
      </c>
      <c r="P6565" s="119" t="s">
        <v>20254</v>
      </c>
    </row>
    <row r="6566" spans="1:16" x14ac:dyDescent="0.25">
      <c r="A6566">
        <v>12334</v>
      </c>
      <c r="B6566" s="119" t="s">
        <v>3751</v>
      </c>
      <c r="C6566">
        <v>0</v>
      </c>
      <c r="E6566">
        <v>127242</v>
      </c>
      <c r="F6566">
        <v>24</v>
      </c>
      <c r="G6566">
        <v>1199605</v>
      </c>
      <c r="H6566">
        <v>33</v>
      </c>
      <c r="I6566" s="119" t="s">
        <v>3582</v>
      </c>
      <c r="J6566" s="119" t="s">
        <v>17</v>
      </c>
      <c r="K6566" s="1">
        <v>46255.758941458334</v>
      </c>
      <c r="L6566">
        <v>26229</v>
      </c>
      <c r="M6566">
        <v>51191</v>
      </c>
      <c r="N6566">
        <v>5427</v>
      </c>
      <c r="O6566">
        <v>8698</v>
      </c>
      <c r="P6566" s="119" t="s">
        <v>20254</v>
      </c>
    </row>
    <row r="6567" spans="1:16" x14ac:dyDescent="0.25">
      <c r="A6567">
        <v>12335</v>
      </c>
      <c r="B6567" s="119" t="s">
        <v>3752</v>
      </c>
      <c r="C6567">
        <v>35</v>
      </c>
      <c r="E6567">
        <v>76935</v>
      </c>
      <c r="F6567">
        <v>83</v>
      </c>
      <c r="G6567">
        <v>372060</v>
      </c>
      <c r="H6567">
        <v>99</v>
      </c>
      <c r="I6567" s="119" t="s">
        <v>3582</v>
      </c>
      <c r="J6567" s="119" t="s">
        <v>17</v>
      </c>
      <c r="K6567" s="1">
        <v>46255.758941458334</v>
      </c>
      <c r="L6567">
        <v>26754</v>
      </c>
      <c r="M6567">
        <v>65123</v>
      </c>
      <c r="N6567">
        <v>8283</v>
      </c>
      <c r="O6567">
        <v>23608</v>
      </c>
      <c r="P6567" s="119" t="s">
        <v>20254</v>
      </c>
    </row>
    <row r="6568" spans="1:16" x14ac:dyDescent="0.25">
      <c r="A6568">
        <v>12336</v>
      </c>
      <c r="B6568" s="119" t="s">
        <v>3753</v>
      </c>
      <c r="C6568">
        <v>35</v>
      </c>
      <c r="E6568">
        <v>1293</v>
      </c>
      <c r="F6568">
        <v>6</v>
      </c>
      <c r="G6568">
        <v>970286</v>
      </c>
      <c r="H6568">
        <v>7</v>
      </c>
      <c r="I6568" s="119" t="s">
        <v>3582</v>
      </c>
      <c r="J6568" s="119" t="s">
        <v>17</v>
      </c>
      <c r="K6568" s="1">
        <v>46255.758941458334</v>
      </c>
      <c r="L6568">
        <v>19</v>
      </c>
      <c r="M6568">
        <v>5003</v>
      </c>
      <c r="N6568">
        <v>0</v>
      </c>
      <c r="O6568">
        <v>533</v>
      </c>
      <c r="P6568" s="119" t="s">
        <v>20254</v>
      </c>
    </row>
    <row r="6569" spans="1:16" x14ac:dyDescent="0.25">
      <c r="A6569">
        <v>12341</v>
      </c>
      <c r="B6569" s="119" t="s">
        <v>3754</v>
      </c>
      <c r="C6569">
        <v>35</v>
      </c>
      <c r="E6569">
        <v>162378</v>
      </c>
      <c r="F6569">
        <v>10</v>
      </c>
      <c r="G6569">
        <v>2148574</v>
      </c>
      <c r="H6569">
        <v>12</v>
      </c>
      <c r="I6569" s="119" t="s">
        <v>3582</v>
      </c>
      <c r="J6569" s="119" t="s">
        <v>17</v>
      </c>
      <c r="K6569" s="1">
        <v>46255.758941458334</v>
      </c>
      <c r="L6569">
        <v>23856</v>
      </c>
      <c r="M6569">
        <v>15365</v>
      </c>
      <c r="N6569">
        <v>5737</v>
      </c>
      <c r="O6569">
        <v>1396</v>
      </c>
      <c r="P6569" s="119" t="s">
        <v>20254</v>
      </c>
    </row>
    <row r="6570" spans="1:16" x14ac:dyDescent="0.25">
      <c r="A6570">
        <v>12342</v>
      </c>
      <c r="B6570" s="119" t="s">
        <v>3755</v>
      </c>
      <c r="C6570">
        <v>35</v>
      </c>
      <c r="E6570">
        <v>254177</v>
      </c>
      <c r="F6570">
        <v>39</v>
      </c>
      <c r="G6570">
        <v>384772</v>
      </c>
      <c r="H6570">
        <v>57</v>
      </c>
      <c r="I6570" s="119" t="s">
        <v>3582</v>
      </c>
      <c r="J6570" s="119" t="s">
        <v>17</v>
      </c>
      <c r="K6570" s="1">
        <v>46255.758941458334</v>
      </c>
      <c r="L6570">
        <v>20440</v>
      </c>
      <c r="M6570">
        <v>73359</v>
      </c>
      <c r="N6570">
        <v>4095</v>
      </c>
      <c r="O6570">
        <v>12257</v>
      </c>
      <c r="P6570" s="119" t="s">
        <v>20254</v>
      </c>
    </row>
    <row r="6571" spans="1:16" x14ac:dyDescent="0.25">
      <c r="A6571">
        <v>12343</v>
      </c>
      <c r="B6571" s="119" t="s">
        <v>3756</v>
      </c>
      <c r="C6571">
        <v>17</v>
      </c>
      <c r="E6571">
        <v>6988</v>
      </c>
      <c r="F6571">
        <v>113</v>
      </c>
      <c r="G6571">
        <v>2423</v>
      </c>
      <c r="H6571">
        <v>240</v>
      </c>
      <c r="I6571" s="119" t="s">
        <v>16</v>
      </c>
      <c r="J6571" s="119" t="s">
        <v>22</v>
      </c>
      <c r="K6571" s="1">
        <v>46255.758941458334</v>
      </c>
      <c r="L6571">
        <v>24</v>
      </c>
      <c r="M6571">
        <v>1</v>
      </c>
      <c r="N6571">
        <v>0</v>
      </c>
      <c r="O6571">
        <v>0</v>
      </c>
      <c r="P6571" s="119" t="s">
        <v>20254</v>
      </c>
    </row>
    <row r="6572" spans="1:16" x14ac:dyDescent="0.25">
      <c r="A6572">
        <v>12344</v>
      </c>
      <c r="B6572" s="119" t="s">
        <v>3757</v>
      </c>
      <c r="C6572">
        <v>10</v>
      </c>
      <c r="E6572">
        <v>25432</v>
      </c>
      <c r="F6572">
        <v>57</v>
      </c>
      <c r="G6572">
        <v>11747</v>
      </c>
      <c r="H6572">
        <v>134</v>
      </c>
      <c r="I6572" s="119" t="s">
        <v>16</v>
      </c>
      <c r="J6572" s="119" t="s">
        <v>22</v>
      </c>
      <c r="K6572" s="1">
        <v>46255.758941458334</v>
      </c>
      <c r="L6572">
        <v>34</v>
      </c>
      <c r="M6572">
        <v>1</v>
      </c>
      <c r="N6572">
        <v>34</v>
      </c>
      <c r="O6572">
        <v>0</v>
      </c>
      <c r="P6572" s="119" t="s">
        <v>20254</v>
      </c>
    </row>
    <row r="6573" spans="1:16" x14ac:dyDescent="0.25">
      <c r="A6573">
        <v>12345</v>
      </c>
      <c r="B6573" s="119" t="s">
        <v>3758</v>
      </c>
      <c r="C6573">
        <v>15</v>
      </c>
      <c r="E6573">
        <v>18646</v>
      </c>
      <c r="F6573">
        <v>230</v>
      </c>
      <c r="G6573">
        <v>3293</v>
      </c>
      <c r="H6573">
        <v>379</v>
      </c>
      <c r="I6573" s="119" t="s">
        <v>16</v>
      </c>
      <c r="J6573" s="119" t="s">
        <v>22</v>
      </c>
      <c r="K6573" s="1">
        <v>46255.758941458334</v>
      </c>
      <c r="L6573">
        <v>86</v>
      </c>
      <c r="M6573">
        <v>17</v>
      </c>
      <c r="N6573">
        <v>12</v>
      </c>
      <c r="O6573">
        <v>0</v>
      </c>
      <c r="P6573" s="119" t="s">
        <v>20254</v>
      </c>
    </row>
    <row r="6574" spans="1:16" x14ac:dyDescent="0.25">
      <c r="A6574">
        <v>12346</v>
      </c>
      <c r="B6574" s="119" t="s">
        <v>3759</v>
      </c>
      <c r="C6574">
        <v>25</v>
      </c>
      <c r="E6574">
        <v>38831</v>
      </c>
      <c r="F6574">
        <v>372</v>
      </c>
      <c r="G6574">
        <v>9640</v>
      </c>
      <c r="H6574">
        <v>670</v>
      </c>
      <c r="I6574" s="119" t="s">
        <v>16</v>
      </c>
      <c r="J6574" s="119" t="s">
        <v>22</v>
      </c>
      <c r="K6574" s="1">
        <v>46255.758941458334</v>
      </c>
      <c r="L6574">
        <v>18</v>
      </c>
      <c r="M6574">
        <v>41</v>
      </c>
      <c r="N6574">
        <v>5</v>
      </c>
      <c r="O6574">
        <v>0</v>
      </c>
      <c r="P6574" s="119" t="s">
        <v>20254</v>
      </c>
    </row>
    <row r="6575" spans="1:16" x14ac:dyDescent="0.25">
      <c r="A6575">
        <v>12347</v>
      </c>
      <c r="B6575" s="119" t="s">
        <v>3760</v>
      </c>
      <c r="C6575">
        <v>25</v>
      </c>
      <c r="E6575">
        <v>11448</v>
      </c>
      <c r="F6575">
        <v>103</v>
      </c>
      <c r="G6575">
        <v>3358</v>
      </c>
      <c r="H6575">
        <v>321</v>
      </c>
      <c r="I6575" s="119" t="s">
        <v>16</v>
      </c>
      <c r="J6575" s="119" t="s">
        <v>22</v>
      </c>
      <c r="K6575" s="1">
        <v>46255.758941458334</v>
      </c>
      <c r="L6575">
        <v>262</v>
      </c>
      <c r="M6575">
        <v>48</v>
      </c>
      <c r="N6575">
        <v>6</v>
      </c>
      <c r="O6575">
        <v>0</v>
      </c>
      <c r="P6575" s="119" t="s">
        <v>20254</v>
      </c>
    </row>
    <row r="6576" spans="1:16" x14ac:dyDescent="0.25">
      <c r="A6576">
        <v>12348</v>
      </c>
      <c r="B6576" s="119" t="s">
        <v>3761</v>
      </c>
      <c r="C6576">
        <v>25</v>
      </c>
      <c r="E6576">
        <v>29871</v>
      </c>
      <c r="F6576">
        <v>127</v>
      </c>
      <c r="G6576">
        <v>8760</v>
      </c>
      <c r="H6576">
        <v>216</v>
      </c>
      <c r="I6576" s="119" t="s">
        <v>16</v>
      </c>
      <c r="J6576" s="119" t="s">
        <v>22</v>
      </c>
      <c r="K6576" s="1">
        <v>46255.758941458334</v>
      </c>
      <c r="L6576">
        <v>140</v>
      </c>
      <c r="M6576">
        <v>2</v>
      </c>
      <c r="N6576">
        <v>24</v>
      </c>
      <c r="O6576">
        <v>0</v>
      </c>
      <c r="P6576" s="119" t="s">
        <v>20254</v>
      </c>
    </row>
    <row r="6577" spans="1:16" x14ac:dyDescent="0.25">
      <c r="A6577">
        <v>12349</v>
      </c>
      <c r="B6577" s="119" t="s">
        <v>3762</v>
      </c>
      <c r="C6577">
        <v>25</v>
      </c>
      <c r="E6577">
        <v>14832</v>
      </c>
      <c r="F6577">
        <v>123</v>
      </c>
      <c r="G6577">
        <v>1407</v>
      </c>
      <c r="H6577">
        <v>297</v>
      </c>
      <c r="I6577" s="119" t="s">
        <v>16</v>
      </c>
      <c r="J6577" s="119" t="s">
        <v>22</v>
      </c>
      <c r="K6577" s="1">
        <v>46255.758941458334</v>
      </c>
      <c r="L6577">
        <v>25</v>
      </c>
      <c r="M6577">
        <v>8</v>
      </c>
      <c r="N6577">
        <v>0</v>
      </c>
      <c r="O6577">
        <v>0</v>
      </c>
      <c r="P6577" s="119" t="s">
        <v>20254</v>
      </c>
    </row>
    <row r="6578" spans="1:16" x14ac:dyDescent="0.25">
      <c r="A6578">
        <v>12351</v>
      </c>
      <c r="B6578" s="119" t="s">
        <v>3763</v>
      </c>
      <c r="C6578">
        <v>45</v>
      </c>
      <c r="E6578">
        <v>268955</v>
      </c>
      <c r="F6578">
        <v>527</v>
      </c>
      <c r="G6578">
        <v>13365</v>
      </c>
      <c r="H6578">
        <v>528</v>
      </c>
      <c r="I6578" s="119" t="s">
        <v>3582</v>
      </c>
      <c r="J6578" s="119" t="s">
        <v>17</v>
      </c>
      <c r="K6578" s="1">
        <v>46255.758941458334</v>
      </c>
      <c r="L6578">
        <v>8505</v>
      </c>
      <c r="M6578">
        <v>3831</v>
      </c>
      <c r="N6578">
        <v>2266</v>
      </c>
      <c r="O6578">
        <v>725</v>
      </c>
      <c r="P6578" s="119" t="s">
        <v>20254</v>
      </c>
    </row>
    <row r="6579" spans="1:16" x14ac:dyDescent="0.25">
      <c r="A6579">
        <v>12352</v>
      </c>
      <c r="B6579" s="119" t="s">
        <v>3764</v>
      </c>
      <c r="C6579">
        <v>47</v>
      </c>
      <c r="E6579">
        <v>31966</v>
      </c>
      <c r="F6579">
        <v>168</v>
      </c>
      <c r="G6579">
        <v>8118</v>
      </c>
      <c r="H6579">
        <v>319</v>
      </c>
      <c r="I6579" s="119" t="s">
        <v>16</v>
      </c>
      <c r="J6579" s="119" t="s">
        <v>22</v>
      </c>
      <c r="K6579" s="1">
        <v>46255.758941458334</v>
      </c>
      <c r="L6579">
        <v>330</v>
      </c>
      <c r="M6579">
        <v>242</v>
      </c>
      <c r="N6579">
        <v>56</v>
      </c>
      <c r="O6579">
        <v>0</v>
      </c>
      <c r="P6579" s="119" t="s">
        <v>20254</v>
      </c>
    </row>
    <row r="6580" spans="1:16" x14ac:dyDescent="0.25">
      <c r="A6580">
        <v>12353</v>
      </c>
      <c r="B6580" s="119" t="s">
        <v>3765</v>
      </c>
      <c r="C6580">
        <v>10</v>
      </c>
      <c r="E6580">
        <v>18563</v>
      </c>
      <c r="F6580">
        <v>37</v>
      </c>
      <c r="G6580">
        <v>9953</v>
      </c>
      <c r="H6580">
        <v>144</v>
      </c>
      <c r="I6580" s="119" t="s">
        <v>16</v>
      </c>
      <c r="J6580" s="119" t="s">
        <v>22</v>
      </c>
      <c r="K6580" s="1">
        <v>46255.758941458334</v>
      </c>
      <c r="L6580">
        <v>109</v>
      </c>
      <c r="M6580">
        <v>2</v>
      </c>
      <c r="N6580">
        <v>43</v>
      </c>
      <c r="O6580">
        <v>0</v>
      </c>
      <c r="P6580" s="119" t="s">
        <v>20254</v>
      </c>
    </row>
    <row r="6581" spans="1:16" x14ac:dyDescent="0.25">
      <c r="A6581">
        <v>12354</v>
      </c>
      <c r="B6581" s="119" t="s">
        <v>3766</v>
      </c>
      <c r="C6581">
        <v>5</v>
      </c>
      <c r="E6581">
        <v>21923</v>
      </c>
      <c r="F6581">
        <v>541</v>
      </c>
      <c r="G6581">
        <v>14885</v>
      </c>
      <c r="H6581">
        <v>998</v>
      </c>
      <c r="I6581" s="119" t="s">
        <v>16</v>
      </c>
      <c r="J6581" s="119" t="s">
        <v>22</v>
      </c>
      <c r="K6581" s="1">
        <v>46255.758941458334</v>
      </c>
      <c r="L6581">
        <v>332</v>
      </c>
      <c r="M6581">
        <v>1135</v>
      </c>
      <c r="N6581">
        <v>0</v>
      </c>
      <c r="O6581">
        <v>7</v>
      </c>
      <c r="P6581" s="119" t="s">
        <v>20254</v>
      </c>
    </row>
    <row r="6582" spans="1:16" x14ac:dyDescent="0.25">
      <c r="A6582">
        <v>12355</v>
      </c>
      <c r="B6582" s="119" t="s">
        <v>3767</v>
      </c>
      <c r="C6582">
        <v>5</v>
      </c>
      <c r="E6582">
        <v>23214</v>
      </c>
      <c r="F6582">
        <v>30</v>
      </c>
      <c r="G6582">
        <v>1064</v>
      </c>
      <c r="H6582">
        <v>111</v>
      </c>
      <c r="I6582" s="119" t="s">
        <v>16</v>
      </c>
      <c r="J6582" s="119" t="s">
        <v>22</v>
      </c>
      <c r="K6582" s="1">
        <v>46255.758941458334</v>
      </c>
      <c r="L6582">
        <v>30</v>
      </c>
      <c r="M6582">
        <v>5</v>
      </c>
      <c r="N6582">
        <v>0</v>
      </c>
      <c r="O6582">
        <v>0</v>
      </c>
      <c r="P6582" s="119" t="s">
        <v>20254</v>
      </c>
    </row>
    <row r="6583" spans="1:16" x14ac:dyDescent="0.25">
      <c r="A6583">
        <v>12356</v>
      </c>
      <c r="B6583" s="119" t="s">
        <v>3768</v>
      </c>
      <c r="C6583">
        <v>15</v>
      </c>
      <c r="E6583">
        <v>25305</v>
      </c>
      <c r="F6583">
        <v>171</v>
      </c>
      <c r="G6583">
        <v>14244</v>
      </c>
      <c r="H6583">
        <v>447</v>
      </c>
      <c r="I6583" s="119" t="s">
        <v>16</v>
      </c>
      <c r="J6583" s="119" t="s">
        <v>22</v>
      </c>
      <c r="K6583" s="1">
        <v>46255.758941458334</v>
      </c>
      <c r="L6583">
        <v>125</v>
      </c>
      <c r="M6583">
        <v>26</v>
      </c>
      <c r="N6583">
        <v>41</v>
      </c>
      <c r="O6583">
        <v>1</v>
      </c>
      <c r="P6583" s="119" t="s">
        <v>20254</v>
      </c>
    </row>
    <row r="6584" spans="1:16" x14ac:dyDescent="0.25">
      <c r="A6584">
        <v>12357</v>
      </c>
      <c r="B6584" s="119" t="s">
        <v>3769</v>
      </c>
      <c r="C6584">
        <v>25</v>
      </c>
      <c r="E6584">
        <v>32930</v>
      </c>
      <c r="F6584">
        <v>147</v>
      </c>
      <c r="G6584">
        <v>77307</v>
      </c>
      <c r="H6584">
        <v>198</v>
      </c>
      <c r="I6584" s="119" t="s">
        <v>16</v>
      </c>
      <c r="J6584" s="119" t="s">
        <v>22</v>
      </c>
      <c r="K6584" s="1">
        <v>46255.758941458334</v>
      </c>
      <c r="L6584">
        <v>1144</v>
      </c>
      <c r="M6584">
        <v>511</v>
      </c>
      <c r="N6584">
        <v>218</v>
      </c>
      <c r="O6584">
        <v>197</v>
      </c>
      <c r="P6584" s="119" t="s">
        <v>20254</v>
      </c>
    </row>
    <row r="6585" spans="1:16" x14ac:dyDescent="0.25">
      <c r="A6585">
        <v>12358</v>
      </c>
      <c r="B6585" s="119" t="s">
        <v>3770</v>
      </c>
      <c r="C6585">
        <v>20</v>
      </c>
      <c r="E6585">
        <v>43543</v>
      </c>
      <c r="F6585">
        <v>136</v>
      </c>
      <c r="G6585">
        <v>31768</v>
      </c>
      <c r="H6585">
        <v>268</v>
      </c>
      <c r="I6585" s="119" t="s">
        <v>16</v>
      </c>
      <c r="J6585" s="119" t="s">
        <v>22</v>
      </c>
      <c r="K6585" s="1">
        <v>46255.758941458334</v>
      </c>
      <c r="L6585">
        <v>868</v>
      </c>
      <c r="M6585">
        <v>4071</v>
      </c>
      <c r="N6585">
        <v>114</v>
      </c>
      <c r="O6585">
        <v>1</v>
      </c>
      <c r="P6585" s="119" t="s">
        <v>20254</v>
      </c>
    </row>
    <row r="6586" spans="1:16" x14ac:dyDescent="0.25">
      <c r="A6586">
        <v>12359</v>
      </c>
      <c r="B6586" s="119" t="s">
        <v>3771</v>
      </c>
      <c r="C6586">
        <v>20</v>
      </c>
      <c r="E6586">
        <v>17044</v>
      </c>
      <c r="F6586">
        <v>120</v>
      </c>
      <c r="G6586">
        <v>8868</v>
      </c>
      <c r="H6586">
        <v>234</v>
      </c>
      <c r="I6586" s="119" t="s">
        <v>16</v>
      </c>
      <c r="J6586" s="119" t="s">
        <v>22</v>
      </c>
      <c r="K6586" s="1">
        <v>46255.758941458334</v>
      </c>
      <c r="L6586">
        <v>294</v>
      </c>
      <c r="M6586">
        <v>69</v>
      </c>
      <c r="N6586">
        <v>160</v>
      </c>
      <c r="O6586">
        <v>0</v>
      </c>
      <c r="P6586" s="119" t="s">
        <v>20254</v>
      </c>
    </row>
    <row r="6587" spans="1:16" x14ac:dyDescent="0.25">
      <c r="A6587">
        <v>12360</v>
      </c>
      <c r="B6587" s="119" t="s">
        <v>3772</v>
      </c>
      <c r="C6587">
        <v>20</v>
      </c>
      <c r="E6587">
        <v>53278</v>
      </c>
      <c r="F6587">
        <v>208</v>
      </c>
      <c r="G6587">
        <v>10004</v>
      </c>
      <c r="H6587">
        <v>209</v>
      </c>
      <c r="I6587" s="119" t="s">
        <v>16</v>
      </c>
      <c r="J6587" s="119" t="s">
        <v>22</v>
      </c>
      <c r="K6587" s="1">
        <v>46255.758941458334</v>
      </c>
      <c r="L6587">
        <v>76</v>
      </c>
      <c r="M6587">
        <v>26</v>
      </c>
      <c r="N6587">
        <v>19</v>
      </c>
      <c r="O6587">
        <v>4</v>
      </c>
      <c r="P6587" s="119" t="s">
        <v>20254</v>
      </c>
    </row>
    <row r="6588" spans="1:16" x14ac:dyDescent="0.25">
      <c r="A6588">
        <v>12361</v>
      </c>
      <c r="B6588" s="119" t="s">
        <v>3773</v>
      </c>
      <c r="C6588">
        <v>15</v>
      </c>
      <c r="E6588">
        <v>24034</v>
      </c>
      <c r="F6588">
        <v>175</v>
      </c>
      <c r="G6588">
        <v>3355</v>
      </c>
      <c r="H6588">
        <v>474</v>
      </c>
      <c r="I6588" s="119" t="s">
        <v>16</v>
      </c>
      <c r="J6588" s="119" t="s">
        <v>22</v>
      </c>
      <c r="K6588" s="1">
        <v>46255.758941458334</v>
      </c>
      <c r="L6588">
        <v>41</v>
      </c>
      <c r="M6588">
        <v>5</v>
      </c>
      <c r="N6588">
        <v>0</v>
      </c>
      <c r="O6588">
        <v>0</v>
      </c>
      <c r="P6588" s="119" t="s">
        <v>20254</v>
      </c>
    </row>
    <row r="6589" spans="1:16" x14ac:dyDescent="0.25">
      <c r="A6589">
        <v>12362</v>
      </c>
      <c r="B6589" s="119" t="s">
        <v>3774</v>
      </c>
      <c r="C6589">
        <v>15</v>
      </c>
      <c r="E6589">
        <v>53245</v>
      </c>
      <c r="F6589">
        <v>136</v>
      </c>
      <c r="G6589">
        <v>5362</v>
      </c>
      <c r="H6589">
        <v>330</v>
      </c>
      <c r="I6589" s="119" t="s">
        <v>16</v>
      </c>
      <c r="J6589" s="119" t="s">
        <v>22</v>
      </c>
      <c r="K6589" s="1">
        <v>46255.758941458334</v>
      </c>
      <c r="L6589">
        <v>27</v>
      </c>
      <c r="M6589">
        <v>0</v>
      </c>
      <c r="N6589">
        <v>21</v>
      </c>
      <c r="O6589">
        <v>0</v>
      </c>
      <c r="P6589" s="119" t="s">
        <v>20254</v>
      </c>
    </row>
    <row r="6590" spans="1:16" x14ac:dyDescent="0.25">
      <c r="A6590">
        <v>12363</v>
      </c>
      <c r="B6590" s="119" t="s">
        <v>3775</v>
      </c>
      <c r="C6590">
        <v>20</v>
      </c>
      <c r="E6590">
        <v>60189</v>
      </c>
      <c r="F6590">
        <v>250</v>
      </c>
      <c r="G6590">
        <v>2911</v>
      </c>
      <c r="H6590">
        <v>350</v>
      </c>
      <c r="I6590" s="119" t="s">
        <v>16</v>
      </c>
      <c r="J6590" s="119" t="s">
        <v>22</v>
      </c>
      <c r="K6590" s="1">
        <v>46255.758941458334</v>
      </c>
      <c r="L6590">
        <v>22</v>
      </c>
      <c r="M6590">
        <v>20</v>
      </c>
      <c r="N6590">
        <v>0</v>
      </c>
      <c r="O6590">
        <v>0</v>
      </c>
      <c r="P6590" s="119" t="s">
        <v>20254</v>
      </c>
    </row>
    <row r="6591" spans="1:16" x14ac:dyDescent="0.25">
      <c r="A6591">
        <v>12364</v>
      </c>
      <c r="B6591" s="119" t="s">
        <v>3776</v>
      </c>
      <c r="C6591">
        <v>30</v>
      </c>
      <c r="E6591">
        <v>24189</v>
      </c>
      <c r="F6591">
        <v>132</v>
      </c>
      <c r="G6591">
        <v>11019</v>
      </c>
      <c r="H6591">
        <v>197</v>
      </c>
      <c r="I6591" s="119" t="s">
        <v>16</v>
      </c>
      <c r="J6591" s="119" t="s">
        <v>22</v>
      </c>
      <c r="K6591" s="1">
        <v>46255.758941458334</v>
      </c>
      <c r="L6591">
        <v>665</v>
      </c>
      <c r="M6591">
        <v>24</v>
      </c>
      <c r="N6591">
        <v>175</v>
      </c>
      <c r="O6591">
        <v>1</v>
      </c>
      <c r="P6591" s="119" t="s">
        <v>20254</v>
      </c>
    </row>
    <row r="6592" spans="1:16" x14ac:dyDescent="0.25">
      <c r="A6592">
        <v>12365</v>
      </c>
      <c r="B6592" s="119" t="s">
        <v>3777</v>
      </c>
      <c r="C6592">
        <v>35</v>
      </c>
      <c r="E6592">
        <v>25075</v>
      </c>
      <c r="F6592">
        <v>150</v>
      </c>
      <c r="G6592">
        <v>7543</v>
      </c>
      <c r="H6592">
        <v>248</v>
      </c>
      <c r="I6592" s="119" t="s">
        <v>16</v>
      </c>
      <c r="J6592" s="119" t="s">
        <v>22</v>
      </c>
      <c r="K6592" s="1">
        <v>46255.758941458334</v>
      </c>
      <c r="L6592">
        <v>764</v>
      </c>
      <c r="M6592">
        <v>6</v>
      </c>
      <c r="N6592">
        <v>298</v>
      </c>
      <c r="O6592">
        <v>0</v>
      </c>
      <c r="P6592" s="119" t="s">
        <v>20254</v>
      </c>
    </row>
    <row r="6593" spans="1:16" x14ac:dyDescent="0.25">
      <c r="A6593">
        <v>12366</v>
      </c>
      <c r="B6593" s="119" t="s">
        <v>3778</v>
      </c>
      <c r="C6593">
        <v>40</v>
      </c>
      <c r="E6593">
        <v>30426</v>
      </c>
      <c r="F6593">
        <v>149</v>
      </c>
      <c r="G6593">
        <v>12140</v>
      </c>
      <c r="H6593">
        <v>200</v>
      </c>
      <c r="I6593" s="119" t="s">
        <v>16</v>
      </c>
      <c r="J6593" s="119" t="s">
        <v>22</v>
      </c>
      <c r="K6593" s="1">
        <v>46255.758941458334</v>
      </c>
      <c r="L6593">
        <v>98</v>
      </c>
      <c r="M6593">
        <v>35</v>
      </c>
      <c r="N6593">
        <v>10</v>
      </c>
      <c r="O6593">
        <v>0</v>
      </c>
      <c r="P6593" s="119" t="s">
        <v>20254</v>
      </c>
    </row>
    <row r="6594" spans="1:16" x14ac:dyDescent="0.25">
      <c r="A6594">
        <v>12367</v>
      </c>
      <c r="B6594" s="119" t="s">
        <v>3779</v>
      </c>
      <c r="C6594">
        <v>40</v>
      </c>
      <c r="E6594">
        <v>20655</v>
      </c>
      <c r="F6594">
        <v>157</v>
      </c>
      <c r="G6594">
        <v>1939</v>
      </c>
      <c r="H6594">
        <v>268</v>
      </c>
      <c r="I6594" s="119" t="s">
        <v>16</v>
      </c>
      <c r="J6594" s="119" t="s">
        <v>22</v>
      </c>
      <c r="K6594" s="1">
        <v>46255.758941458334</v>
      </c>
      <c r="L6594">
        <v>12</v>
      </c>
      <c r="M6594">
        <v>2</v>
      </c>
      <c r="N6594">
        <v>0</v>
      </c>
      <c r="O6594">
        <v>0</v>
      </c>
      <c r="P6594" s="119" t="s">
        <v>20254</v>
      </c>
    </row>
    <row r="6595" spans="1:16" x14ac:dyDescent="0.25">
      <c r="A6595">
        <v>12368</v>
      </c>
      <c r="B6595" s="119" t="s">
        <v>3780</v>
      </c>
      <c r="C6595">
        <v>35</v>
      </c>
      <c r="E6595">
        <v>22174</v>
      </c>
      <c r="F6595">
        <v>242</v>
      </c>
      <c r="G6595">
        <v>2397</v>
      </c>
      <c r="H6595">
        <v>388</v>
      </c>
      <c r="I6595" s="119" t="s">
        <v>16</v>
      </c>
      <c r="J6595" s="119" t="s">
        <v>22</v>
      </c>
      <c r="K6595" s="1">
        <v>46255.758941458334</v>
      </c>
      <c r="L6595">
        <v>58</v>
      </c>
      <c r="M6595">
        <v>52</v>
      </c>
      <c r="N6595">
        <v>14</v>
      </c>
      <c r="O6595">
        <v>1</v>
      </c>
      <c r="P6595" s="119" t="s">
        <v>20254</v>
      </c>
    </row>
    <row r="6596" spans="1:16" x14ac:dyDescent="0.25">
      <c r="A6596">
        <v>12369</v>
      </c>
      <c r="B6596" s="119" t="s">
        <v>3781</v>
      </c>
      <c r="C6596">
        <v>40</v>
      </c>
      <c r="E6596">
        <v>25648</v>
      </c>
      <c r="F6596">
        <v>136</v>
      </c>
      <c r="G6596">
        <v>6071</v>
      </c>
      <c r="H6596">
        <v>172</v>
      </c>
      <c r="I6596" s="119" t="s">
        <v>16</v>
      </c>
      <c r="J6596" s="119" t="s">
        <v>22</v>
      </c>
      <c r="K6596" s="1">
        <v>46255.758941458334</v>
      </c>
      <c r="L6596">
        <v>195</v>
      </c>
      <c r="M6596">
        <v>63</v>
      </c>
      <c r="N6596">
        <v>2</v>
      </c>
      <c r="O6596">
        <v>4</v>
      </c>
      <c r="P6596" s="119" t="s">
        <v>20254</v>
      </c>
    </row>
    <row r="6597" spans="1:16" x14ac:dyDescent="0.25">
      <c r="A6597">
        <v>12370</v>
      </c>
      <c r="B6597" s="119" t="s">
        <v>3782</v>
      </c>
      <c r="C6597">
        <v>30</v>
      </c>
      <c r="E6597">
        <v>34390</v>
      </c>
      <c r="F6597">
        <v>122</v>
      </c>
      <c r="G6597">
        <v>84317</v>
      </c>
      <c r="H6597">
        <v>151</v>
      </c>
      <c r="I6597" s="119" t="s">
        <v>16</v>
      </c>
      <c r="J6597" s="119" t="s">
        <v>22</v>
      </c>
      <c r="K6597" s="1">
        <v>46255.758941458334</v>
      </c>
      <c r="L6597">
        <v>2026</v>
      </c>
      <c r="M6597">
        <v>13296</v>
      </c>
      <c r="N6597">
        <v>136</v>
      </c>
      <c r="O6597">
        <v>3321</v>
      </c>
      <c r="P6597" s="119" t="s">
        <v>20254</v>
      </c>
    </row>
    <row r="6598" spans="1:16" x14ac:dyDescent="0.25">
      <c r="A6598">
        <v>12371</v>
      </c>
      <c r="B6598" s="119" t="s">
        <v>3783</v>
      </c>
      <c r="C6598">
        <v>35</v>
      </c>
      <c r="E6598">
        <v>16154</v>
      </c>
      <c r="F6598">
        <v>500</v>
      </c>
      <c r="G6598">
        <v>4907</v>
      </c>
      <c r="H6598">
        <v>736</v>
      </c>
      <c r="I6598" s="119" t="s">
        <v>16</v>
      </c>
      <c r="J6598" s="119" t="s">
        <v>22</v>
      </c>
      <c r="K6598" s="1">
        <v>46255.758941458334</v>
      </c>
      <c r="L6598">
        <v>506</v>
      </c>
      <c r="M6598">
        <v>130</v>
      </c>
      <c r="N6598">
        <v>15</v>
      </c>
      <c r="O6598">
        <v>64</v>
      </c>
      <c r="P6598" s="119" t="s">
        <v>20254</v>
      </c>
    </row>
    <row r="6599" spans="1:16" x14ac:dyDescent="0.25">
      <c r="A6599">
        <v>12372</v>
      </c>
      <c r="B6599" s="119" t="s">
        <v>3784</v>
      </c>
      <c r="C6599">
        <v>30</v>
      </c>
      <c r="E6599">
        <v>12746</v>
      </c>
      <c r="F6599">
        <v>139</v>
      </c>
      <c r="G6599">
        <v>2134</v>
      </c>
      <c r="H6599">
        <v>233</v>
      </c>
      <c r="I6599" s="119" t="s">
        <v>16</v>
      </c>
      <c r="J6599" s="119" t="s">
        <v>22</v>
      </c>
      <c r="K6599" s="1">
        <v>46255.758941458334</v>
      </c>
      <c r="L6599">
        <v>229</v>
      </c>
      <c r="M6599">
        <v>16</v>
      </c>
      <c r="N6599">
        <v>60</v>
      </c>
      <c r="O6599">
        <v>0</v>
      </c>
      <c r="P6599" s="119" t="s">
        <v>20254</v>
      </c>
    </row>
    <row r="6600" spans="1:16" x14ac:dyDescent="0.25">
      <c r="A6600">
        <v>12373</v>
      </c>
      <c r="B6600" s="119" t="s">
        <v>3785</v>
      </c>
      <c r="C6600">
        <v>30</v>
      </c>
      <c r="E6600">
        <v>66166</v>
      </c>
      <c r="F6600">
        <v>101</v>
      </c>
      <c r="G6600">
        <v>33579</v>
      </c>
      <c r="H6600">
        <v>196</v>
      </c>
      <c r="I6600" s="119" t="s">
        <v>16</v>
      </c>
      <c r="J6600" s="119" t="s">
        <v>22</v>
      </c>
      <c r="K6600" s="1">
        <v>46255.758941458334</v>
      </c>
      <c r="L6600">
        <v>6784</v>
      </c>
      <c r="M6600">
        <v>435</v>
      </c>
      <c r="N6600">
        <v>1307</v>
      </c>
      <c r="O6600">
        <v>62</v>
      </c>
      <c r="P6600" s="119" t="s">
        <v>20254</v>
      </c>
    </row>
    <row r="6601" spans="1:16" x14ac:dyDescent="0.25">
      <c r="A6601">
        <v>12374</v>
      </c>
      <c r="B6601" s="119" t="s">
        <v>3786</v>
      </c>
      <c r="C6601">
        <v>40</v>
      </c>
      <c r="E6601">
        <v>22891</v>
      </c>
      <c r="F6601">
        <v>138</v>
      </c>
      <c r="G6601">
        <v>1797</v>
      </c>
      <c r="H6601">
        <v>394</v>
      </c>
      <c r="I6601" s="119" t="s">
        <v>16</v>
      </c>
      <c r="J6601" s="119" t="s">
        <v>22</v>
      </c>
      <c r="K6601" s="1">
        <v>46255.758941458334</v>
      </c>
      <c r="L6601">
        <v>95</v>
      </c>
      <c r="M6601">
        <v>14</v>
      </c>
      <c r="N6601">
        <v>0</v>
      </c>
      <c r="O6601">
        <v>0</v>
      </c>
      <c r="P6601" s="119" t="s">
        <v>20254</v>
      </c>
    </row>
    <row r="6602" spans="1:16" x14ac:dyDescent="0.25">
      <c r="A6602">
        <v>12375</v>
      </c>
      <c r="B6602" s="119" t="s">
        <v>3787</v>
      </c>
      <c r="C6602">
        <v>30</v>
      </c>
      <c r="E6602">
        <v>8626</v>
      </c>
      <c r="F6602">
        <v>144</v>
      </c>
      <c r="G6602">
        <v>2547</v>
      </c>
      <c r="H6602">
        <v>250</v>
      </c>
      <c r="I6602" s="119" t="s">
        <v>16</v>
      </c>
      <c r="J6602" s="119" t="s">
        <v>22</v>
      </c>
      <c r="K6602" s="1">
        <v>46255.758941458334</v>
      </c>
      <c r="L6602">
        <v>695</v>
      </c>
      <c r="M6602">
        <v>6</v>
      </c>
      <c r="N6602">
        <v>30</v>
      </c>
      <c r="O6602">
        <v>0</v>
      </c>
      <c r="P6602" s="119" t="s">
        <v>20254</v>
      </c>
    </row>
    <row r="6603" spans="1:16" x14ac:dyDescent="0.25">
      <c r="A6603">
        <v>12376</v>
      </c>
      <c r="B6603" s="119" t="s">
        <v>3788</v>
      </c>
      <c r="C6603">
        <v>35</v>
      </c>
      <c r="E6603">
        <v>11147</v>
      </c>
      <c r="F6603">
        <v>227</v>
      </c>
      <c r="G6603">
        <v>1178</v>
      </c>
      <c r="H6603">
        <v>427</v>
      </c>
      <c r="I6603" s="119" t="s">
        <v>16</v>
      </c>
      <c r="J6603" s="119" t="s">
        <v>22</v>
      </c>
      <c r="K6603" s="1">
        <v>46255.758941458334</v>
      </c>
      <c r="L6603">
        <v>0</v>
      </c>
      <c r="M6603">
        <v>2</v>
      </c>
      <c r="N6603">
        <v>0</v>
      </c>
      <c r="O6603">
        <v>2</v>
      </c>
      <c r="P6603" s="119" t="s">
        <v>20254</v>
      </c>
    </row>
    <row r="6604" spans="1:16" x14ac:dyDescent="0.25">
      <c r="A6604">
        <v>12377</v>
      </c>
      <c r="B6604" s="119" t="s">
        <v>3789</v>
      </c>
      <c r="C6604">
        <v>40</v>
      </c>
      <c r="E6604">
        <v>49386</v>
      </c>
      <c r="F6604">
        <v>145</v>
      </c>
      <c r="G6604">
        <v>3782</v>
      </c>
      <c r="H6604">
        <v>488</v>
      </c>
      <c r="I6604" s="119" t="s">
        <v>16</v>
      </c>
      <c r="J6604" s="119" t="s">
        <v>22</v>
      </c>
      <c r="K6604" s="1">
        <v>46255.758941458334</v>
      </c>
      <c r="L6604">
        <v>50</v>
      </c>
      <c r="M6604">
        <v>23</v>
      </c>
      <c r="N6604">
        <v>0</v>
      </c>
      <c r="O6604">
        <v>5</v>
      </c>
      <c r="P6604" s="119" t="s">
        <v>20254</v>
      </c>
    </row>
    <row r="6605" spans="1:16" x14ac:dyDescent="0.25">
      <c r="A6605">
        <v>12378</v>
      </c>
      <c r="B6605" s="119" t="s">
        <v>3790</v>
      </c>
      <c r="C6605">
        <v>35</v>
      </c>
      <c r="E6605">
        <v>11590</v>
      </c>
      <c r="F6605">
        <v>350</v>
      </c>
      <c r="G6605">
        <v>680</v>
      </c>
      <c r="H6605">
        <v>451</v>
      </c>
      <c r="I6605" s="119" t="s">
        <v>16</v>
      </c>
      <c r="J6605" s="119" t="s">
        <v>22</v>
      </c>
      <c r="K6605" s="1">
        <v>46255.758941458334</v>
      </c>
      <c r="L6605">
        <v>50</v>
      </c>
      <c r="M6605">
        <v>16</v>
      </c>
      <c r="N6605">
        <v>12</v>
      </c>
      <c r="O6605">
        <v>9</v>
      </c>
      <c r="P6605" s="119" t="s">
        <v>20254</v>
      </c>
    </row>
    <row r="6606" spans="1:16" x14ac:dyDescent="0.25">
      <c r="A6606">
        <v>12379</v>
      </c>
      <c r="B6606" s="119" t="s">
        <v>3791</v>
      </c>
      <c r="C6606">
        <v>40</v>
      </c>
      <c r="E6606">
        <v>22460</v>
      </c>
      <c r="F6606">
        <v>147</v>
      </c>
      <c r="G6606">
        <v>3597</v>
      </c>
      <c r="H6606">
        <v>415</v>
      </c>
      <c r="I6606" s="119" t="s">
        <v>16</v>
      </c>
      <c r="J6606" s="119" t="s">
        <v>22</v>
      </c>
      <c r="K6606" s="1">
        <v>46255.758941458334</v>
      </c>
      <c r="L6606">
        <v>6</v>
      </c>
      <c r="M6606">
        <v>18</v>
      </c>
      <c r="N6606">
        <v>0</v>
      </c>
      <c r="O6606">
        <v>0</v>
      </c>
      <c r="P6606" s="119" t="s">
        <v>20254</v>
      </c>
    </row>
    <row r="6607" spans="1:16" x14ac:dyDescent="0.25">
      <c r="A6607">
        <v>12380</v>
      </c>
      <c r="B6607" s="119" t="s">
        <v>3792</v>
      </c>
      <c r="C6607">
        <v>50</v>
      </c>
      <c r="E6607">
        <v>22656</v>
      </c>
      <c r="F6607">
        <v>115</v>
      </c>
      <c r="G6607">
        <v>2845</v>
      </c>
      <c r="H6607">
        <v>210</v>
      </c>
      <c r="I6607" s="119" t="s">
        <v>16</v>
      </c>
      <c r="J6607" s="119" t="s">
        <v>22</v>
      </c>
      <c r="K6607" s="1">
        <v>46255.758941458334</v>
      </c>
      <c r="L6607">
        <v>146</v>
      </c>
      <c r="M6607">
        <v>40</v>
      </c>
      <c r="N6607">
        <v>14</v>
      </c>
      <c r="O6607">
        <v>0</v>
      </c>
      <c r="P6607" s="119" t="s">
        <v>20254</v>
      </c>
    </row>
    <row r="6608" spans="1:16" x14ac:dyDescent="0.25">
      <c r="A6608">
        <v>12381</v>
      </c>
      <c r="B6608" s="119" t="s">
        <v>3793</v>
      </c>
      <c r="C6608">
        <v>45</v>
      </c>
      <c r="E6608">
        <v>151827</v>
      </c>
      <c r="F6608">
        <v>142</v>
      </c>
      <c r="G6608">
        <v>13183</v>
      </c>
      <c r="H6608">
        <v>420</v>
      </c>
      <c r="I6608" s="119" t="s">
        <v>16</v>
      </c>
      <c r="J6608" s="119" t="s">
        <v>22</v>
      </c>
      <c r="K6608" s="1">
        <v>46255.758941458334</v>
      </c>
      <c r="L6608">
        <v>305</v>
      </c>
      <c r="M6608">
        <v>22</v>
      </c>
      <c r="N6608">
        <v>93</v>
      </c>
      <c r="O6608">
        <v>0</v>
      </c>
      <c r="P6608" s="119" t="s">
        <v>20254</v>
      </c>
    </row>
    <row r="6609" spans="1:16" x14ac:dyDescent="0.25">
      <c r="A6609">
        <v>12382</v>
      </c>
      <c r="B6609" s="119" t="s">
        <v>3794</v>
      </c>
      <c r="C6609">
        <v>45</v>
      </c>
      <c r="E6609">
        <v>47133</v>
      </c>
      <c r="F6609">
        <v>149</v>
      </c>
      <c r="G6609">
        <v>7160</v>
      </c>
      <c r="H6609">
        <v>245</v>
      </c>
      <c r="I6609" s="119" t="s">
        <v>16</v>
      </c>
      <c r="J6609" s="119" t="s">
        <v>22</v>
      </c>
      <c r="K6609" s="1">
        <v>46255.758941458334</v>
      </c>
      <c r="L6609">
        <v>69</v>
      </c>
      <c r="M6609">
        <v>22</v>
      </c>
      <c r="N6609">
        <v>6</v>
      </c>
      <c r="O6609">
        <v>2</v>
      </c>
      <c r="P6609" s="119" t="s">
        <v>20254</v>
      </c>
    </row>
    <row r="6610" spans="1:16" x14ac:dyDescent="0.25">
      <c r="A6610">
        <v>12383</v>
      </c>
      <c r="B6610" s="119" t="s">
        <v>3795</v>
      </c>
      <c r="C6610">
        <v>45</v>
      </c>
      <c r="E6610">
        <v>36856</v>
      </c>
      <c r="F6610">
        <v>198</v>
      </c>
      <c r="G6610">
        <v>6826</v>
      </c>
      <c r="H6610">
        <v>398</v>
      </c>
      <c r="I6610" s="119" t="s">
        <v>16</v>
      </c>
      <c r="J6610" s="119" t="s">
        <v>22</v>
      </c>
      <c r="K6610" s="1">
        <v>46255.758941458334</v>
      </c>
      <c r="L6610">
        <v>226</v>
      </c>
      <c r="M6610">
        <v>110</v>
      </c>
      <c r="N6610">
        <v>57</v>
      </c>
      <c r="O6610">
        <v>30</v>
      </c>
      <c r="P6610" s="119" t="s">
        <v>20254</v>
      </c>
    </row>
    <row r="6611" spans="1:16" x14ac:dyDescent="0.25">
      <c r="A6611">
        <v>12384</v>
      </c>
      <c r="B6611" s="119" t="s">
        <v>3796</v>
      </c>
      <c r="C6611">
        <v>55</v>
      </c>
      <c r="E6611">
        <v>30614</v>
      </c>
      <c r="F6611">
        <v>111</v>
      </c>
      <c r="G6611">
        <v>13491</v>
      </c>
      <c r="H6611">
        <v>303</v>
      </c>
      <c r="I6611" s="119" t="s">
        <v>16</v>
      </c>
      <c r="J6611" s="119" t="s">
        <v>22</v>
      </c>
      <c r="K6611" s="1">
        <v>46255.758941458334</v>
      </c>
      <c r="L6611">
        <v>1</v>
      </c>
      <c r="M6611">
        <v>22</v>
      </c>
      <c r="N6611">
        <v>1</v>
      </c>
      <c r="O6611">
        <v>15</v>
      </c>
      <c r="P6611" s="119" t="s">
        <v>20254</v>
      </c>
    </row>
    <row r="6612" spans="1:16" x14ac:dyDescent="0.25">
      <c r="A6612">
        <v>12385</v>
      </c>
      <c r="B6612" s="119" t="s">
        <v>3797</v>
      </c>
      <c r="C6612">
        <v>55</v>
      </c>
      <c r="E6612">
        <v>14948</v>
      </c>
      <c r="F6612">
        <v>101</v>
      </c>
      <c r="G6612">
        <v>70946</v>
      </c>
      <c r="H6612">
        <v>242</v>
      </c>
      <c r="I6612" s="119" t="s">
        <v>16</v>
      </c>
      <c r="J6612" s="119" t="s">
        <v>22</v>
      </c>
      <c r="K6612" s="1">
        <v>46255.758941458334</v>
      </c>
      <c r="L6612">
        <v>731</v>
      </c>
      <c r="M6612">
        <v>291</v>
      </c>
      <c r="N6612">
        <v>78</v>
      </c>
      <c r="O6612">
        <v>0</v>
      </c>
      <c r="P6612" s="119" t="s">
        <v>20254</v>
      </c>
    </row>
    <row r="6613" spans="1:16" x14ac:dyDescent="0.25">
      <c r="A6613">
        <v>12386</v>
      </c>
      <c r="B6613" s="119" t="s">
        <v>3798</v>
      </c>
      <c r="C6613">
        <v>50</v>
      </c>
      <c r="E6613">
        <v>21191</v>
      </c>
      <c r="F6613">
        <v>134</v>
      </c>
      <c r="G6613">
        <v>29119</v>
      </c>
      <c r="H6613">
        <v>231</v>
      </c>
      <c r="I6613" s="119" t="s">
        <v>16</v>
      </c>
      <c r="J6613" s="119" t="s">
        <v>22</v>
      </c>
      <c r="K6613" s="1">
        <v>46255.758941458334</v>
      </c>
      <c r="L6613">
        <v>1889</v>
      </c>
      <c r="M6613">
        <v>610</v>
      </c>
      <c r="N6613">
        <v>262</v>
      </c>
      <c r="O6613">
        <v>353</v>
      </c>
      <c r="P6613" s="119" t="s">
        <v>20254</v>
      </c>
    </row>
    <row r="6614" spans="1:16" x14ac:dyDescent="0.25">
      <c r="A6614">
        <v>12387</v>
      </c>
      <c r="B6614" s="119" t="s">
        <v>3799</v>
      </c>
      <c r="C6614">
        <v>50</v>
      </c>
      <c r="E6614">
        <v>62335</v>
      </c>
      <c r="F6614">
        <v>103</v>
      </c>
      <c r="G6614">
        <v>6548</v>
      </c>
      <c r="H6614">
        <v>297</v>
      </c>
      <c r="I6614" s="119" t="s">
        <v>16</v>
      </c>
      <c r="J6614" s="119" t="s">
        <v>22</v>
      </c>
      <c r="K6614" s="1">
        <v>46255.758941458334</v>
      </c>
      <c r="L6614">
        <v>282</v>
      </c>
      <c r="M6614">
        <v>64</v>
      </c>
      <c r="N6614">
        <v>0</v>
      </c>
      <c r="O6614">
        <v>0</v>
      </c>
      <c r="P6614" s="119" t="s">
        <v>20254</v>
      </c>
    </row>
    <row r="6615" spans="1:16" x14ac:dyDescent="0.25">
      <c r="A6615">
        <v>12388</v>
      </c>
      <c r="B6615" s="119" t="s">
        <v>3800</v>
      </c>
      <c r="C6615">
        <v>55</v>
      </c>
      <c r="E6615">
        <v>21281</v>
      </c>
      <c r="F6615">
        <v>113</v>
      </c>
      <c r="G6615">
        <v>10359</v>
      </c>
      <c r="H6615">
        <v>287</v>
      </c>
      <c r="I6615" s="119" t="s">
        <v>16</v>
      </c>
      <c r="J6615" s="119" t="s">
        <v>22</v>
      </c>
      <c r="K6615" s="1">
        <v>46255.758941458334</v>
      </c>
      <c r="L6615">
        <v>307</v>
      </c>
      <c r="M6615">
        <v>0</v>
      </c>
      <c r="N6615">
        <v>37</v>
      </c>
      <c r="O6615">
        <v>0</v>
      </c>
      <c r="P6615" s="119" t="s">
        <v>20254</v>
      </c>
    </row>
    <row r="6616" spans="1:16" x14ac:dyDescent="0.25">
      <c r="A6616">
        <v>12389</v>
      </c>
      <c r="B6616" s="119" t="s">
        <v>3801</v>
      </c>
      <c r="C6616">
        <v>55</v>
      </c>
      <c r="E6616">
        <v>78762</v>
      </c>
      <c r="F6616">
        <v>142</v>
      </c>
      <c r="G6616">
        <v>2578</v>
      </c>
      <c r="H6616">
        <v>239</v>
      </c>
      <c r="I6616" s="119" t="s">
        <v>16</v>
      </c>
      <c r="J6616" s="119" t="s">
        <v>22</v>
      </c>
      <c r="K6616" s="1">
        <v>46255.758941458334</v>
      </c>
      <c r="L6616">
        <v>28</v>
      </c>
      <c r="M6616">
        <v>1</v>
      </c>
      <c r="N6616">
        <v>0</v>
      </c>
      <c r="O6616">
        <v>0</v>
      </c>
      <c r="P6616" s="119" t="s">
        <v>20254</v>
      </c>
    </row>
    <row r="6617" spans="1:16" x14ac:dyDescent="0.25">
      <c r="A6617">
        <v>12390</v>
      </c>
      <c r="B6617" s="119" t="s">
        <v>3802</v>
      </c>
      <c r="C6617">
        <v>55</v>
      </c>
      <c r="E6617">
        <v>52414</v>
      </c>
      <c r="F6617">
        <v>125</v>
      </c>
      <c r="G6617">
        <v>6267</v>
      </c>
      <c r="H6617">
        <v>200</v>
      </c>
      <c r="I6617" s="119" t="s">
        <v>16</v>
      </c>
      <c r="J6617" s="119" t="s">
        <v>22</v>
      </c>
      <c r="K6617" s="1">
        <v>46255.758941458334</v>
      </c>
      <c r="L6617">
        <v>170</v>
      </c>
      <c r="M6617">
        <v>5</v>
      </c>
      <c r="N6617">
        <v>4</v>
      </c>
      <c r="O6617">
        <v>1</v>
      </c>
      <c r="P6617" s="119" t="s">
        <v>20254</v>
      </c>
    </row>
    <row r="6618" spans="1:16" x14ac:dyDescent="0.25">
      <c r="A6618">
        <v>12391</v>
      </c>
      <c r="B6618" s="119" t="s">
        <v>3803</v>
      </c>
      <c r="C6618">
        <v>50</v>
      </c>
      <c r="E6618">
        <v>24678</v>
      </c>
      <c r="F6618">
        <v>190</v>
      </c>
      <c r="G6618">
        <v>8632</v>
      </c>
      <c r="H6618">
        <v>319</v>
      </c>
      <c r="I6618" s="119" t="s">
        <v>16</v>
      </c>
      <c r="J6618" s="119" t="s">
        <v>22</v>
      </c>
      <c r="K6618" s="1">
        <v>46255.758941458334</v>
      </c>
      <c r="L6618">
        <v>193</v>
      </c>
      <c r="M6618">
        <v>20</v>
      </c>
      <c r="N6618">
        <v>17</v>
      </c>
      <c r="O6618">
        <v>0</v>
      </c>
      <c r="P6618" s="119" t="s">
        <v>20254</v>
      </c>
    </row>
    <row r="6619" spans="1:16" x14ac:dyDescent="0.25">
      <c r="A6619">
        <v>12392</v>
      </c>
      <c r="B6619" s="119" t="s">
        <v>3804</v>
      </c>
      <c r="C6619">
        <v>55</v>
      </c>
      <c r="E6619">
        <v>3907</v>
      </c>
      <c r="F6619">
        <v>1352</v>
      </c>
      <c r="G6619">
        <v>1770</v>
      </c>
      <c r="H6619">
        <v>3665</v>
      </c>
      <c r="I6619" s="119" t="s">
        <v>16</v>
      </c>
      <c r="J6619" s="119" t="s">
        <v>22</v>
      </c>
      <c r="K6619" s="1">
        <v>46255.758941458334</v>
      </c>
      <c r="L6619">
        <v>20</v>
      </c>
      <c r="M6619">
        <v>1</v>
      </c>
      <c r="N6619">
        <v>0</v>
      </c>
      <c r="O6619">
        <v>0</v>
      </c>
      <c r="P6619" s="119" t="s">
        <v>20254</v>
      </c>
    </row>
    <row r="6620" spans="1:16" x14ac:dyDescent="0.25">
      <c r="A6620">
        <v>12393</v>
      </c>
      <c r="B6620" s="119" t="s">
        <v>3805</v>
      </c>
      <c r="C6620">
        <v>50</v>
      </c>
      <c r="E6620">
        <v>74948</v>
      </c>
      <c r="F6620">
        <v>134</v>
      </c>
      <c r="G6620">
        <v>14660</v>
      </c>
      <c r="H6620">
        <v>203</v>
      </c>
      <c r="I6620" s="119" t="s">
        <v>16</v>
      </c>
      <c r="J6620" s="119" t="s">
        <v>22</v>
      </c>
      <c r="K6620" s="1">
        <v>46255.758941458334</v>
      </c>
      <c r="L6620">
        <v>2226</v>
      </c>
      <c r="M6620">
        <v>138</v>
      </c>
      <c r="N6620">
        <v>385</v>
      </c>
      <c r="O6620">
        <v>52</v>
      </c>
      <c r="P6620" s="119" t="s">
        <v>20254</v>
      </c>
    </row>
    <row r="6621" spans="1:16" x14ac:dyDescent="0.25">
      <c r="A6621">
        <v>12394</v>
      </c>
      <c r="B6621" s="119" t="s">
        <v>3806</v>
      </c>
      <c r="C6621">
        <v>50</v>
      </c>
      <c r="E6621">
        <v>14918</v>
      </c>
      <c r="F6621">
        <v>111</v>
      </c>
      <c r="G6621">
        <v>14683</v>
      </c>
      <c r="H6621">
        <v>199</v>
      </c>
      <c r="I6621" s="119" t="s">
        <v>16</v>
      </c>
      <c r="J6621" s="119" t="s">
        <v>22</v>
      </c>
      <c r="K6621" s="1">
        <v>46255.758941458334</v>
      </c>
      <c r="L6621">
        <v>2257</v>
      </c>
      <c r="M6621">
        <v>172</v>
      </c>
      <c r="N6621">
        <v>500</v>
      </c>
      <c r="O6621">
        <v>1</v>
      </c>
      <c r="P6621" s="119" t="s">
        <v>20254</v>
      </c>
    </row>
    <row r="6622" spans="1:16" x14ac:dyDescent="0.25">
      <c r="A6622">
        <v>12395</v>
      </c>
      <c r="B6622" s="119" t="s">
        <v>3807</v>
      </c>
      <c r="C6622">
        <v>55</v>
      </c>
      <c r="E6622">
        <v>30071</v>
      </c>
      <c r="F6622">
        <v>129</v>
      </c>
      <c r="G6622">
        <v>6306</v>
      </c>
      <c r="H6622">
        <v>209</v>
      </c>
      <c r="I6622" s="119" t="s">
        <v>16</v>
      </c>
      <c r="J6622" s="119" t="s">
        <v>22</v>
      </c>
      <c r="K6622" s="1">
        <v>46255.758941458334</v>
      </c>
      <c r="L6622">
        <v>226</v>
      </c>
      <c r="M6622">
        <v>4</v>
      </c>
      <c r="N6622">
        <v>81</v>
      </c>
      <c r="O6622">
        <v>1</v>
      </c>
      <c r="P6622" s="119" t="s">
        <v>20254</v>
      </c>
    </row>
    <row r="6623" spans="1:16" x14ac:dyDescent="0.25">
      <c r="A6623">
        <v>12396</v>
      </c>
      <c r="B6623" s="119" t="s">
        <v>3808</v>
      </c>
      <c r="C6623">
        <v>55</v>
      </c>
      <c r="E6623">
        <v>53398</v>
      </c>
      <c r="F6623">
        <v>197</v>
      </c>
      <c r="G6623">
        <v>39664</v>
      </c>
      <c r="H6623">
        <v>484</v>
      </c>
      <c r="I6623" s="119" t="s">
        <v>16</v>
      </c>
      <c r="J6623" s="119" t="s">
        <v>22</v>
      </c>
      <c r="K6623" s="1">
        <v>46255.758941458334</v>
      </c>
      <c r="L6623">
        <v>36</v>
      </c>
      <c r="M6623">
        <v>114</v>
      </c>
      <c r="N6623">
        <v>0</v>
      </c>
      <c r="O6623">
        <v>4</v>
      </c>
      <c r="P6623" s="119" t="s">
        <v>20254</v>
      </c>
    </row>
    <row r="6624" spans="1:16" x14ac:dyDescent="0.25">
      <c r="A6624">
        <v>12397</v>
      </c>
      <c r="B6624" s="119" t="s">
        <v>3809</v>
      </c>
      <c r="C6624">
        <v>50</v>
      </c>
      <c r="E6624">
        <v>6576</v>
      </c>
      <c r="F6624">
        <v>163</v>
      </c>
      <c r="G6624">
        <v>4527</v>
      </c>
      <c r="H6624">
        <v>262</v>
      </c>
      <c r="I6624" s="119" t="s">
        <v>16</v>
      </c>
      <c r="J6624" s="119" t="s">
        <v>22</v>
      </c>
      <c r="K6624" s="1">
        <v>46255.758941458334</v>
      </c>
      <c r="L6624">
        <v>26</v>
      </c>
      <c r="M6624">
        <v>15</v>
      </c>
      <c r="N6624">
        <v>6</v>
      </c>
      <c r="O6624">
        <v>0</v>
      </c>
      <c r="P6624" s="119" t="s">
        <v>20254</v>
      </c>
    </row>
    <row r="6625" spans="1:16" x14ac:dyDescent="0.25">
      <c r="A6625">
        <v>12398</v>
      </c>
      <c r="B6625" s="119" t="s">
        <v>3810</v>
      </c>
      <c r="C6625">
        <v>45</v>
      </c>
      <c r="E6625">
        <v>16250</v>
      </c>
      <c r="F6625">
        <v>101</v>
      </c>
      <c r="G6625">
        <v>16306</v>
      </c>
      <c r="H6625">
        <v>268</v>
      </c>
      <c r="I6625" s="119" t="s">
        <v>16</v>
      </c>
      <c r="J6625" s="119" t="s">
        <v>22</v>
      </c>
      <c r="K6625" s="1">
        <v>46255.758941458334</v>
      </c>
      <c r="L6625">
        <v>769</v>
      </c>
      <c r="M6625">
        <v>94</v>
      </c>
      <c r="N6625">
        <v>123</v>
      </c>
      <c r="O6625">
        <v>0</v>
      </c>
      <c r="P6625" s="119" t="s">
        <v>20254</v>
      </c>
    </row>
    <row r="6626" spans="1:16" x14ac:dyDescent="0.25">
      <c r="A6626">
        <v>12399</v>
      </c>
      <c r="B6626" s="119" t="s">
        <v>3811</v>
      </c>
      <c r="C6626">
        <v>50</v>
      </c>
      <c r="E6626">
        <v>9146</v>
      </c>
      <c r="F6626">
        <v>106</v>
      </c>
      <c r="G6626">
        <v>905</v>
      </c>
      <c r="H6626">
        <v>357</v>
      </c>
      <c r="I6626" s="119" t="s">
        <v>16</v>
      </c>
      <c r="J6626" s="119" t="s">
        <v>22</v>
      </c>
      <c r="K6626" s="1">
        <v>46255.758941458334</v>
      </c>
      <c r="L6626">
        <v>0</v>
      </c>
      <c r="M6626">
        <v>251</v>
      </c>
      <c r="N6626">
        <v>0</v>
      </c>
      <c r="O6626">
        <v>0</v>
      </c>
      <c r="P6626" s="119" t="s">
        <v>20254</v>
      </c>
    </row>
    <row r="6627" spans="1:16" x14ac:dyDescent="0.25">
      <c r="A6627">
        <v>12400</v>
      </c>
      <c r="B6627" s="119" t="s">
        <v>3812</v>
      </c>
      <c r="C6627">
        <v>45</v>
      </c>
      <c r="E6627">
        <v>26327</v>
      </c>
      <c r="F6627">
        <v>132</v>
      </c>
      <c r="G6627">
        <v>2562</v>
      </c>
      <c r="H6627">
        <v>199</v>
      </c>
      <c r="I6627" s="119" t="s">
        <v>16</v>
      </c>
      <c r="J6627" s="119" t="s">
        <v>22</v>
      </c>
      <c r="K6627" s="1">
        <v>46255.758941458334</v>
      </c>
      <c r="L6627">
        <v>100</v>
      </c>
      <c r="M6627">
        <v>4</v>
      </c>
      <c r="N6627">
        <v>50</v>
      </c>
      <c r="O6627">
        <v>0</v>
      </c>
      <c r="P6627" s="119" t="s">
        <v>20254</v>
      </c>
    </row>
    <row r="6628" spans="1:16" x14ac:dyDescent="0.25">
      <c r="A6628">
        <v>12401</v>
      </c>
      <c r="B6628" s="119" t="s">
        <v>3813</v>
      </c>
      <c r="C6628">
        <v>55</v>
      </c>
      <c r="E6628">
        <v>41295</v>
      </c>
      <c r="F6628">
        <v>121</v>
      </c>
      <c r="G6628">
        <v>1931</v>
      </c>
      <c r="H6628">
        <v>514</v>
      </c>
      <c r="I6628" s="119" t="s">
        <v>16</v>
      </c>
      <c r="J6628" s="119" t="s">
        <v>22</v>
      </c>
      <c r="K6628" s="1">
        <v>46255.758941458334</v>
      </c>
      <c r="L6628">
        <v>218</v>
      </c>
      <c r="M6628">
        <v>1</v>
      </c>
      <c r="N6628">
        <v>183</v>
      </c>
      <c r="O6628">
        <v>0</v>
      </c>
      <c r="P6628" s="119" t="s">
        <v>20254</v>
      </c>
    </row>
    <row r="6629" spans="1:16" x14ac:dyDescent="0.25">
      <c r="A6629">
        <v>12402</v>
      </c>
      <c r="B6629" s="119" t="s">
        <v>3814</v>
      </c>
      <c r="C6629">
        <v>45</v>
      </c>
      <c r="E6629">
        <v>55936</v>
      </c>
      <c r="F6629">
        <v>150</v>
      </c>
      <c r="G6629">
        <v>3458</v>
      </c>
      <c r="H6629">
        <v>240</v>
      </c>
      <c r="I6629" s="119" t="s">
        <v>16</v>
      </c>
      <c r="J6629" s="119" t="s">
        <v>22</v>
      </c>
      <c r="K6629" s="1">
        <v>46255.758941458334</v>
      </c>
      <c r="L6629">
        <v>131</v>
      </c>
      <c r="M6629">
        <v>7</v>
      </c>
      <c r="N6629">
        <v>16</v>
      </c>
      <c r="O6629">
        <v>6</v>
      </c>
      <c r="P6629" s="119" t="s">
        <v>20254</v>
      </c>
    </row>
    <row r="6630" spans="1:16" x14ac:dyDescent="0.25">
      <c r="A6630">
        <v>12403</v>
      </c>
      <c r="B6630" s="119" t="s">
        <v>3815</v>
      </c>
      <c r="C6630">
        <v>55</v>
      </c>
      <c r="E6630">
        <v>24445</v>
      </c>
      <c r="F6630">
        <v>170</v>
      </c>
      <c r="G6630">
        <v>2010</v>
      </c>
      <c r="H6630">
        <v>200</v>
      </c>
      <c r="I6630" s="119" t="s">
        <v>16</v>
      </c>
      <c r="J6630" s="119" t="s">
        <v>22</v>
      </c>
      <c r="K6630" s="1">
        <v>46255.758941458334</v>
      </c>
      <c r="L6630">
        <v>28</v>
      </c>
      <c r="M6630">
        <v>10</v>
      </c>
      <c r="N6630">
        <v>9</v>
      </c>
      <c r="O6630">
        <v>0</v>
      </c>
      <c r="P6630" s="119" t="s">
        <v>20254</v>
      </c>
    </row>
    <row r="6631" spans="1:16" x14ac:dyDescent="0.25">
      <c r="A6631">
        <v>12404</v>
      </c>
      <c r="B6631" s="119" t="s">
        <v>3816</v>
      </c>
      <c r="C6631">
        <v>50</v>
      </c>
      <c r="E6631">
        <v>49764</v>
      </c>
      <c r="F6631">
        <v>144</v>
      </c>
      <c r="G6631">
        <v>9904</v>
      </c>
      <c r="H6631">
        <v>199</v>
      </c>
      <c r="I6631" s="119" t="s">
        <v>16</v>
      </c>
      <c r="J6631" s="119" t="s">
        <v>22</v>
      </c>
      <c r="K6631" s="1">
        <v>46255.758941458334</v>
      </c>
      <c r="L6631">
        <v>110</v>
      </c>
      <c r="M6631">
        <v>70</v>
      </c>
      <c r="N6631">
        <v>0</v>
      </c>
      <c r="O6631">
        <v>0</v>
      </c>
      <c r="P6631" s="119" t="s">
        <v>20254</v>
      </c>
    </row>
    <row r="6632" spans="1:16" x14ac:dyDescent="0.25">
      <c r="A6632">
        <v>12405</v>
      </c>
      <c r="B6632" s="119" t="s">
        <v>3817</v>
      </c>
      <c r="C6632">
        <v>50</v>
      </c>
      <c r="E6632">
        <v>4558</v>
      </c>
      <c r="F6632">
        <v>100</v>
      </c>
      <c r="G6632">
        <v>2635</v>
      </c>
      <c r="H6632">
        <v>300</v>
      </c>
      <c r="I6632" s="119" t="s">
        <v>16</v>
      </c>
      <c r="J6632" s="119" t="s">
        <v>22</v>
      </c>
      <c r="K6632" s="1">
        <v>46255.758941458334</v>
      </c>
      <c r="L6632">
        <v>129</v>
      </c>
      <c r="M6632">
        <v>46</v>
      </c>
      <c r="N6632">
        <v>42</v>
      </c>
      <c r="O6632">
        <v>0</v>
      </c>
      <c r="P6632" s="119" t="s">
        <v>20254</v>
      </c>
    </row>
    <row r="6633" spans="1:16" x14ac:dyDescent="0.25">
      <c r="A6633">
        <v>12406</v>
      </c>
      <c r="B6633" s="119" t="s">
        <v>3818</v>
      </c>
      <c r="C6633">
        <v>50</v>
      </c>
      <c r="E6633">
        <v>13852</v>
      </c>
      <c r="F6633">
        <v>203</v>
      </c>
      <c r="G6633">
        <v>16839</v>
      </c>
      <c r="H6633">
        <v>394</v>
      </c>
      <c r="I6633" s="119" t="s">
        <v>16</v>
      </c>
      <c r="J6633" s="119" t="s">
        <v>22</v>
      </c>
      <c r="K6633" s="1">
        <v>46255.758941458334</v>
      </c>
      <c r="L6633">
        <v>221</v>
      </c>
      <c r="M6633">
        <v>312</v>
      </c>
      <c r="N6633">
        <v>53</v>
      </c>
      <c r="O6633">
        <v>26</v>
      </c>
      <c r="P6633" s="119" t="s">
        <v>20254</v>
      </c>
    </row>
    <row r="6634" spans="1:16" x14ac:dyDescent="0.25">
      <c r="A6634">
        <v>12407</v>
      </c>
      <c r="B6634" s="119" t="s">
        <v>3819</v>
      </c>
      <c r="C6634">
        <v>55</v>
      </c>
      <c r="E6634">
        <v>11071</v>
      </c>
      <c r="F6634">
        <v>150</v>
      </c>
      <c r="G6634">
        <v>3589</v>
      </c>
      <c r="H6634">
        <v>366</v>
      </c>
      <c r="I6634" s="119" t="s">
        <v>16</v>
      </c>
      <c r="J6634" s="119" t="s">
        <v>22</v>
      </c>
      <c r="K6634" s="1">
        <v>46255.758941458334</v>
      </c>
      <c r="L6634">
        <v>239</v>
      </c>
      <c r="M6634">
        <v>2</v>
      </c>
      <c r="N6634">
        <v>22</v>
      </c>
      <c r="O6634">
        <v>0</v>
      </c>
      <c r="P6634" s="119" t="s">
        <v>20254</v>
      </c>
    </row>
    <row r="6635" spans="1:16" x14ac:dyDescent="0.25">
      <c r="A6635">
        <v>12408</v>
      </c>
      <c r="B6635" s="119" t="s">
        <v>3820</v>
      </c>
      <c r="C6635">
        <v>50</v>
      </c>
      <c r="E6635">
        <v>22378</v>
      </c>
      <c r="F6635">
        <v>121</v>
      </c>
      <c r="G6635">
        <v>2943</v>
      </c>
      <c r="H6635">
        <v>221</v>
      </c>
      <c r="I6635" s="119" t="s">
        <v>16</v>
      </c>
      <c r="J6635" s="119" t="s">
        <v>22</v>
      </c>
      <c r="K6635" s="1">
        <v>46255.758941458334</v>
      </c>
      <c r="L6635">
        <v>5</v>
      </c>
      <c r="M6635">
        <v>4</v>
      </c>
      <c r="N6635">
        <v>5</v>
      </c>
      <c r="O6635">
        <v>0</v>
      </c>
      <c r="P6635" s="119" t="s">
        <v>20254</v>
      </c>
    </row>
    <row r="6636" spans="1:16" x14ac:dyDescent="0.25">
      <c r="A6636">
        <v>12409</v>
      </c>
      <c r="B6636" s="119" t="s">
        <v>3821</v>
      </c>
      <c r="C6636">
        <v>50</v>
      </c>
      <c r="E6636">
        <v>16169</v>
      </c>
      <c r="F6636">
        <v>182</v>
      </c>
      <c r="G6636">
        <v>808</v>
      </c>
      <c r="H6636">
        <v>232</v>
      </c>
      <c r="I6636" s="119" t="s">
        <v>16</v>
      </c>
      <c r="J6636" s="119" t="s">
        <v>22</v>
      </c>
      <c r="K6636" s="1">
        <v>46255.758941458334</v>
      </c>
      <c r="L6636">
        <v>103</v>
      </c>
      <c r="M6636">
        <v>8</v>
      </c>
      <c r="N6636">
        <v>62</v>
      </c>
      <c r="O6636">
        <v>1</v>
      </c>
      <c r="P6636" s="119" t="s">
        <v>20254</v>
      </c>
    </row>
    <row r="6637" spans="1:16" x14ac:dyDescent="0.25">
      <c r="A6637">
        <v>12410</v>
      </c>
      <c r="B6637" s="119" t="s">
        <v>3822</v>
      </c>
      <c r="C6637">
        <v>55</v>
      </c>
      <c r="E6637">
        <v>15565</v>
      </c>
      <c r="F6637">
        <v>119</v>
      </c>
      <c r="G6637">
        <v>12874</v>
      </c>
      <c r="H6637">
        <v>214</v>
      </c>
      <c r="I6637" s="119" t="s">
        <v>16</v>
      </c>
      <c r="J6637" s="119" t="s">
        <v>22</v>
      </c>
      <c r="K6637" s="1">
        <v>46255.758941458334</v>
      </c>
      <c r="L6637">
        <v>71</v>
      </c>
      <c r="M6637">
        <v>199</v>
      </c>
      <c r="N6637">
        <v>0</v>
      </c>
      <c r="O6637">
        <v>0</v>
      </c>
      <c r="P6637" s="119" t="s">
        <v>20254</v>
      </c>
    </row>
    <row r="6638" spans="1:16" x14ac:dyDescent="0.25">
      <c r="A6638">
        <v>12411</v>
      </c>
      <c r="B6638" s="119" t="s">
        <v>3823</v>
      </c>
      <c r="C6638">
        <v>55</v>
      </c>
      <c r="E6638">
        <v>7402</v>
      </c>
      <c r="F6638">
        <v>189</v>
      </c>
      <c r="G6638">
        <v>206</v>
      </c>
      <c r="H6638">
        <v>1796</v>
      </c>
      <c r="I6638" s="119" t="s">
        <v>16</v>
      </c>
      <c r="J6638" s="119" t="s">
        <v>22</v>
      </c>
      <c r="K6638" s="1">
        <v>46255.758941458334</v>
      </c>
      <c r="L6638">
        <v>0</v>
      </c>
      <c r="M6638">
        <v>12</v>
      </c>
      <c r="N6638">
        <v>0</v>
      </c>
      <c r="O6638">
        <v>11</v>
      </c>
      <c r="P6638" s="119" t="s">
        <v>20254</v>
      </c>
    </row>
    <row r="6639" spans="1:16" x14ac:dyDescent="0.25">
      <c r="A6639">
        <v>12412</v>
      </c>
      <c r="B6639" s="119" t="s">
        <v>3824</v>
      </c>
      <c r="C6639">
        <v>45</v>
      </c>
      <c r="E6639">
        <v>6241</v>
      </c>
      <c r="F6639">
        <v>123</v>
      </c>
      <c r="G6639">
        <v>2013</v>
      </c>
      <c r="H6639">
        <v>323</v>
      </c>
      <c r="I6639" s="119" t="s">
        <v>16</v>
      </c>
      <c r="J6639" s="119" t="s">
        <v>22</v>
      </c>
      <c r="K6639" s="1">
        <v>46255.758941458334</v>
      </c>
      <c r="L6639">
        <v>50</v>
      </c>
      <c r="M6639">
        <v>0</v>
      </c>
      <c r="N6639">
        <v>0</v>
      </c>
      <c r="O6639">
        <v>0</v>
      </c>
      <c r="P6639" s="119" t="s">
        <v>20254</v>
      </c>
    </row>
    <row r="6640" spans="1:16" x14ac:dyDescent="0.25">
      <c r="A6640">
        <v>12413</v>
      </c>
      <c r="B6640" s="119" t="s">
        <v>3825</v>
      </c>
      <c r="C6640">
        <v>50</v>
      </c>
      <c r="E6640">
        <v>20666</v>
      </c>
      <c r="F6640">
        <v>148</v>
      </c>
      <c r="G6640">
        <v>4154</v>
      </c>
      <c r="H6640">
        <v>223</v>
      </c>
      <c r="I6640" s="119" t="s">
        <v>16</v>
      </c>
      <c r="J6640" s="119" t="s">
        <v>22</v>
      </c>
      <c r="K6640" s="1">
        <v>46255.758941458334</v>
      </c>
      <c r="L6640">
        <v>21</v>
      </c>
      <c r="M6640">
        <v>6</v>
      </c>
      <c r="N6640">
        <v>2</v>
      </c>
      <c r="O6640">
        <v>4</v>
      </c>
      <c r="P6640" s="119" t="s">
        <v>20254</v>
      </c>
    </row>
    <row r="6641" spans="1:16" x14ac:dyDescent="0.25">
      <c r="A6641">
        <v>12414</v>
      </c>
      <c r="B6641" s="119" t="s">
        <v>3826</v>
      </c>
      <c r="C6641">
        <v>55</v>
      </c>
      <c r="E6641">
        <v>16902</v>
      </c>
      <c r="F6641">
        <v>132</v>
      </c>
      <c r="G6641">
        <v>3081</v>
      </c>
      <c r="H6641">
        <v>249</v>
      </c>
      <c r="I6641" s="119" t="s">
        <v>16</v>
      </c>
      <c r="J6641" s="119" t="s">
        <v>22</v>
      </c>
      <c r="K6641" s="1">
        <v>46255.758941458334</v>
      </c>
      <c r="L6641">
        <v>85</v>
      </c>
      <c r="M6641">
        <v>20</v>
      </c>
      <c r="N6641">
        <v>6</v>
      </c>
      <c r="O6641">
        <v>0</v>
      </c>
      <c r="P6641" s="119" t="s">
        <v>20254</v>
      </c>
    </row>
    <row r="6642" spans="1:16" x14ac:dyDescent="0.25">
      <c r="A6642">
        <v>12415</v>
      </c>
      <c r="B6642" s="119" t="s">
        <v>3827</v>
      </c>
      <c r="C6642">
        <v>70</v>
      </c>
      <c r="E6642">
        <v>14245</v>
      </c>
      <c r="F6642">
        <v>120</v>
      </c>
      <c r="G6642">
        <v>26830</v>
      </c>
      <c r="H6642">
        <v>225</v>
      </c>
      <c r="I6642" s="119" t="s">
        <v>16</v>
      </c>
      <c r="J6642" s="119" t="s">
        <v>22</v>
      </c>
      <c r="K6642" s="1">
        <v>46255.758941458334</v>
      </c>
      <c r="L6642">
        <v>481</v>
      </c>
      <c r="M6642">
        <v>590</v>
      </c>
      <c r="N6642">
        <v>159</v>
      </c>
      <c r="O6642">
        <v>485</v>
      </c>
      <c r="P6642" s="119" t="s">
        <v>20254</v>
      </c>
    </row>
    <row r="6643" spans="1:16" x14ac:dyDescent="0.25">
      <c r="A6643">
        <v>12416</v>
      </c>
      <c r="B6643" s="119" t="s">
        <v>3828</v>
      </c>
      <c r="C6643">
        <v>65</v>
      </c>
      <c r="E6643">
        <v>32674</v>
      </c>
      <c r="F6643">
        <v>152</v>
      </c>
      <c r="G6643">
        <v>18175</v>
      </c>
      <c r="H6643">
        <v>308</v>
      </c>
      <c r="I6643" s="119" t="s">
        <v>16</v>
      </c>
      <c r="J6643" s="119" t="s">
        <v>22</v>
      </c>
      <c r="K6643" s="1">
        <v>46255.758941458334</v>
      </c>
      <c r="L6643">
        <v>2247</v>
      </c>
      <c r="M6643">
        <v>252</v>
      </c>
      <c r="N6643">
        <v>303</v>
      </c>
      <c r="O6643">
        <v>57</v>
      </c>
      <c r="P6643" s="119" t="s">
        <v>20254</v>
      </c>
    </row>
    <row r="6644" spans="1:16" x14ac:dyDescent="0.25">
      <c r="A6644">
        <v>12417</v>
      </c>
      <c r="B6644" s="119" t="s">
        <v>3829</v>
      </c>
      <c r="C6644">
        <v>60</v>
      </c>
      <c r="E6644">
        <v>48727</v>
      </c>
      <c r="F6644">
        <v>116</v>
      </c>
      <c r="G6644">
        <v>3959</v>
      </c>
      <c r="H6644">
        <v>309</v>
      </c>
      <c r="I6644" s="119" t="s">
        <v>16</v>
      </c>
      <c r="J6644" s="119" t="s">
        <v>22</v>
      </c>
      <c r="K6644" s="1">
        <v>46255.758941458334</v>
      </c>
      <c r="L6644">
        <v>102</v>
      </c>
      <c r="M6644">
        <v>0</v>
      </c>
      <c r="N6644">
        <v>12</v>
      </c>
      <c r="O6644">
        <v>0</v>
      </c>
      <c r="P6644" s="119" t="s">
        <v>20254</v>
      </c>
    </row>
    <row r="6645" spans="1:16" x14ac:dyDescent="0.25">
      <c r="A6645">
        <v>12418</v>
      </c>
      <c r="B6645" s="119" t="s">
        <v>3830</v>
      </c>
      <c r="C6645">
        <v>60</v>
      </c>
      <c r="E6645">
        <v>28364</v>
      </c>
      <c r="F6645">
        <v>120</v>
      </c>
      <c r="G6645">
        <v>8724</v>
      </c>
      <c r="H6645">
        <v>390</v>
      </c>
      <c r="I6645" s="119" t="s">
        <v>16</v>
      </c>
      <c r="J6645" s="119" t="s">
        <v>22</v>
      </c>
      <c r="K6645" s="1">
        <v>46255.758941458334</v>
      </c>
      <c r="L6645">
        <v>650</v>
      </c>
      <c r="M6645">
        <v>71</v>
      </c>
      <c r="N6645">
        <v>37</v>
      </c>
      <c r="O6645">
        <v>0</v>
      </c>
      <c r="P6645" s="119" t="s">
        <v>20254</v>
      </c>
    </row>
    <row r="6646" spans="1:16" x14ac:dyDescent="0.25">
      <c r="A6646">
        <v>12419</v>
      </c>
      <c r="B6646" s="119" t="s">
        <v>3831</v>
      </c>
      <c r="C6646">
        <v>75</v>
      </c>
      <c r="E6646">
        <v>18546</v>
      </c>
      <c r="F6646">
        <v>130</v>
      </c>
      <c r="G6646">
        <v>18366</v>
      </c>
      <c r="H6646">
        <v>201</v>
      </c>
      <c r="I6646" s="119" t="s">
        <v>16</v>
      </c>
      <c r="J6646" s="119" t="s">
        <v>22</v>
      </c>
      <c r="K6646" s="1">
        <v>46255.758941458334</v>
      </c>
      <c r="L6646">
        <v>2281</v>
      </c>
      <c r="M6646">
        <v>121</v>
      </c>
      <c r="N6646">
        <v>761</v>
      </c>
      <c r="O6646">
        <v>20</v>
      </c>
      <c r="P6646" s="119" t="s">
        <v>20254</v>
      </c>
    </row>
    <row r="6647" spans="1:16" x14ac:dyDescent="0.25">
      <c r="A6647">
        <v>12420</v>
      </c>
      <c r="B6647" s="119" t="s">
        <v>3832</v>
      </c>
      <c r="C6647">
        <v>75</v>
      </c>
      <c r="E6647">
        <v>22960</v>
      </c>
      <c r="F6647">
        <v>137</v>
      </c>
      <c r="G6647">
        <v>23146</v>
      </c>
      <c r="H6647">
        <v>276</v>
      </c>
      <c r="I6647" s="119" t="s">
        <v>16</v>
      </c>
      <c r="J6647" s="119" t="s">
        <v>22</v>
      </c>
      <c r="K6647" s="1">
        <v>46255.758941458334</v>
      </c>
      <c r="L6647">
        <v>271</v>
      </c>
      <c r="M6647">
        <v>60</v>
      </c>
      <c r="N6647">
        <v>9</v>
      </c>
      <c r="O6647">
        <v>12</v>
      </c>
      <c r="P6647" s="119" t="s">
        <v>20254</v>
      </c>
    </row>
    <row r="6648" spans="1:16" x14ac:dyDescent="0.25">
      <c r="A6648">
        <v>12421</v>
      </c>
      <c r="B6648" s="119" t="s">
        <v>3833</v>
      </c>
      <c r="C6648">
        <v>65</v>
      </c>
      <c r="E6648">
        <v>74473</v>
      </c>
      <c r="F6648">
        <v>126</v>
      </c>
      <c r="G6648">
        <v>553839</v>
      </c>
      <c r="H6648">
        <v>214</v>
      </c>
      <c r="I6648" s="119" t="s">
        <v>16</v>
      </c>
      <c r="J6648" s="119" t="s">
        <v>22</v>
      </c>
      <c r="K6648" s="1">
        <v>46255.758941458334</v>
      </c>
      <c r="L6648">
        <v>18652</v>
      </c>
      <c r="M6648">
        <v>4742</v>
      </c>
      <c r="N6648">
        <v>12666</v>
      </c>
      <c r="O6648">
        <v>1032</v>
      </c>
      <c r="P6648" s="119" t="s">
        <v>20254</v>
      </c>
    </row>
    <row r="6649" spans="1:16" x14ac:dyDescent="0.25">
      <c r="A6649">
        <v>12422</v>
      </c>
      <c r="B6649" s="119" t="s">
        <v>3834</v>
      </c>
      <c r="C6649">
        <v>70</v>
      </c>
      <c r="E6649">
        <v>10819</v>
      </c>
      <c r="F6649">
        <v>118</v>
      </c>
      <c r="G6649">
        <v>8691</v>
      </c>
      <c r="H6649">
        <v>258</v>
      </c>
      <c r="I6649" s="119" t="s">
        <v>16</v>
      </c>
      <c r="J6649" s="119" t="s">
        <v>22</v>
      </c>
      <c r="K6649" s="1">
        <v>46255.758941458334</v>
      </c>
      <c r="L6649">
        <v>2127</v>
      </c>
      <c r="M6649">
        <v>173</v>
      </c>
      <c r="N6649">
        <v>616</v>
      </c>
      <c r="O6649">
        <v>65</v>
      </c>
      <c r="P6649" s="119" t="s">
        <v>20254</v>
      </c>
    </row>
    <row r="6650" spans="1:16" x14ac:dyDescent="0.25">
      <c r="A6650">
        <v>12423</v>
      </c>
      <c r="B6650" s="119" t="s">
        <v>3835</v>
      </c>
      <c r="C6650">
        <v>75</v>
      </c>
      <c r="E6650">
        <v>16068</v>
      </c>
      <c r="F6650">
        <v>251</v>
      </c>
      <c r="G6650">
        <v>6499</v>
      </c>
      <c r="H6650">
        <v>285</v>
      </c>
      <c r="I6650" s="119" t="s">
        <v>16</v>
      </c>
      <c r="J6650" s="119" t="s">
        <v>22</v>
      </c>
      <c r="K6650" s="1">
        <v>46255.758941458334</v>
      </c>
      <c r="L6650">
        <v>62</v>
      </c>
      <c r="M6650">
        <v>33</v>
      </c>
      <c r="N6650">
        <v>16</v>
      </c>
      <c r="O6650">
        <v>29</v>
      </c>
      <c r="P6650" s="119" t="s">
        <v>20254</v>
      </c>
    </row>
    <row r="6651" spans="1:16" x14ac:dyDescent="0.25">
      <c r="A6651">
        <v>12424</v>
      </c>
      <c r="B6651" s="119" t="s">
        <v>3836</v>
      </c>
      <c r="C6651">
        <v>75</v>
      </c>
      <c r="E6651">
        <v>4110</v>
      </c>
      <c r="F6651">
        <v>146</v>
      </c>
      <c r="G6651">
        <v>928</v>
      </c>
      <c r="H6651">
        <v>214</v>
      </c>
      <c r="I6651" s="119" t="s">
        <v>16</v>
      </c>
      <c r="J6651" s="119" t="s">
        <v>22</v>
      </c>
      <c r="K6651" s="1">
        <v>46255.758941458334</v>
      </c>
      <c r="L6651">
        <v>109</v>
      </c>
      <c r="M6651">
        <v>9</v>
      </c>
      <c r="N6651">
        <v>14</v>
      </c>
      <c r="O6651">
        <v>1</v>
      </c>
      <c r="P6651" s="119" t="s">
        <v>20254</v>
      </c>
    </row>
    <row r="6652" spans="1:16" x14ac:dyDescent="0.25">
      <c r="A6652">
        <v>12425</v>
      </c>
      <c r="B6652" s="119" t="s">
        <v>3837</v>
      </c>
      <c r="C6652">
        <v>70</v>
      </c>
      <c r="E6652">
        <v>29171</v>
      </c>
      <c r="F6652">
        <v>116</v>
      </c>
      <c r="G6652">
        <v>12531</v>
      </c>
      <c r="H6652">
        <v>214</v>
      </c>
      <c r="I6652" s="119" t="s">
        <v>16</v>
      </c>
      <c r="J6652" s="119" t="s">
        <v>22</v>
      </c>
      <c r="K6652" s="1">
        <v>46255.758941458334</v>
      </c>
      <c r="L6652">
        <v>603</v>
      </c>
      <c r="M6652">
        <v>1</v>
      </c>
      <c r="N6652">
        <v>64</v>
      </c>
      <c r="O6652">
        <v>0</v>
      </c>
      <c r="P6652" s="119" t="s">
        <v>20254</v>
      </c>
    </row>
    <row r="6653" spans="1:16" x14ac:dyDescent="0.25">
      <c r="A6653">
        <v>12426</v>
      </c>
      <c r="B6653" s="119" t="s">
        <v>3838</v>
      </c>
      <c r="C6653">
        <v>70</v>
      </c>
      <c r="E6653">
        <v>27277</v>
      </c>
      <c r="F6653">
        <v>135</v>
      </c>
      <c r="G6653">
        <v>23402</v>
      </c>
      <c r="H6653">
        <v>399</v>
      </c>
      <c r="I6653" s="119" t="s">
        <v>16</v>
      </c>
      <c r="J6653" s="119" t="s">
        <v>22</v>
      </c>
      <c r="K6653" s="1">
        <v>46255.758941458334</v>
      </c>
      <c r="L6653">
        <v>299</v>
      </c>
      <c r="M6653">
        <v>33</v>
      </c>
      <c r="N6653">
        <v>250</v>
      </c>
      <c r="O6653">
        <v>3</v>
      </c>
      <c r="P6653" s="119" t="s">
        <v>20254</v>
      </c>
    </row>
    <row r="6654" spans="1:16" x14ac:dyDescent="0.25">
      <c r="A6654">
        <v>12427</v>
      </c>
      <c r="B6654" s="119" t="s">
        <v>3839</v>
      </c>
      <c r="C6654">
        <v>70</v>
      </c>
      <c r="E6654">
        <v>19078</v>
      </c>
      <c r="F6654">
        <v>116</v>
      </c>
      <c r="G6654">
        <v>17462</v>
      </c>
      <c r="H6654">
        <v>265</v>
      </c>
      <c r="I6654" s="119" t="s">
        <v>16</v>
      </c>
      <c r="J6654" s="119" t="s">
        <v>22</v>
      </c>
      <c r="K6654" s="1">
        <v>46255.758941458334</v>
      </c>
      <c r="L6654">
        <v>423</v>
      </c>
      <c r="M6654">
        <v>161</v>
      </c>
      <c r="N6654">
        <v>50</v>
      </c>
      <c r="O6654">
        <v>2</v>
      </c>
      <c r="P6654" s="119" t="s">
        <v>20254</v>
      </c>
    </row>
    <row r="6655" spans="1:16" x14ac:dyDescent="0.25">
      <c r="A6655">
        <v>12428</v>
      </c>
      <c r="B6655" s="119" t="s">
        <v>3840</v>
      </c>
      <c r="C6655">
        <v>75</v>
      </c>
      <c r="E6655">
        <v>4690</v>
      </c>
      <c r="F6655">
        <v>502</v>
      </c>
      <c r="G6655">
        <v>1665</v>
      </c>
      <c r="H6655">
        <v>1151</v>
      </c>
      <c r="I6655" s="119" t="s">
        <v>16</v>
      </c>
      <c r="J6655" s="119" t="s">
        <v>22</v>
      </c>
      <c r="K6655" s="1">
        <v>46255.758941458334</v>
      </c>
      <c r="L6655">
        <v>0</v>
      </c>
      <c r="M6655">
        <v>35</v>
      </c>
      <c r="N6655">
        <v>0</v>
      </c>
      <c r="O6655">
        <v>0</v>
      </c>
      <c r="P6655" s="119" t="s">
        <v>20254</v>
      </c>
    </row>
    <row r="6656" spans="1:16" x14ac:dyDescent="0.25">
      <c r="A6656">
        <v>12429</v>
      </c>
      <c r="B6656" s="119" t="s">
        <v>3841</v>
      </c>
      <c r="C6656">
        <v>70</v>
      </c>
      <c r="E6656">
        <v>64547</v>
      </c>
      <c r="F6656">
        <v>136</v>
      </c>
      <c r="G6656">
        <v>22364</v>
      </c>
      <c r="H6656">
        <v>250</v>
      </c>
      <c r="I6656" s="119" t="s">
        <v>16</v>
      </c>
      <c r="J6656" s="119" t="s">
        <v>22</v>
      </c>
      <c r="K6656" s="1">
        <v>46255.758941458334</v>
      </c>
      <c r="L6656">
        <v>1089</v>
      </c>
      <c r="M6656">
        <v>379</v>
      </c>
      <c r="N6656">
        <v>70</v>
      </c>
      <c r="O6656">
        <v>64</v>
      </c>
      <c r="P6656" s="119" t="s">
        <v>20254</v>
      </c>
    </row>
    <row r="6657" spans="1:16" x14ac:dyDescent="0.25">
      <c r="A6657">
        <v>12430</v>
      </c>
      <c r="B6657" s="119" t="s">
        <v>3842</v>
      </c>
      <c r="C6657">
        <v>65</v>
      </c>
      <c r="E6657">
        <v>60869</v>
      </c>
      <c r="F6657">
        <v>587</v>
      </c>
      <c r="G6657">
        <v>13390</v>
      </c>
      <c r="H6657">
        <v>834</v>
      </c>
      <c r="I6657" s="119" t="s">
        <v>16</v>
      </c>
      <c r="J6657" s="119" t="s">
        <v>22</v>
      </c>
      <c r="K6657" s="1">
        <v>46255.758941458334</v>
      </c>
      <c r="L6657">
        <v>978</v>
      </c>
      <c r="M6657">
        <v>464</v>
      </c>
      <c r="N6657">
        <v>167</v>
      </c>
      <c r="O6657">
        <v>106</v>
      </c>
      <c r="P6657" s="119" t="s">
        <v>20254</v>
      </c>
    </row>
    <row r="6658" spans="1:16" x14ac:dyDescent="0.25">
      <c r="A6658">
        <v>12431</v>
      </c>
      <c r="B6658" s="119" t="s">
        <v>3843</v>
      </c>
      <c r="C6658">
        <v>75</v>
      </c>
      <c r="E6658">
        <v>11046</v>
      </c>
      <c r="F6658">
        <v>195</v>
      </c>
      <c r="G6658">
        <v>2119</v>
      </c>
      <c r="H6658">
        <v>2440</v>
      </c>
      <c r="I6658" s="119" t="s">
        <v>16</v>
      </c>
      <c r="J6658" s="119" t="s">
        <v>22</v>
      </c>
      <c r="K6658" s="1">
        <v>46255.758941458334</v>
      </c>
      <c r="L6658">
        <v>6</v>
      </c>
      <c r="M6658">
        <v>0</v>
      </c>
      <c r="N6658">
        <v>0</v>
      </c>
      <c r="O6658">
        <v>0</v>
      </c>
      <c r="P6658" s="119" t="s">
        <v>20254</v>
      </c>
    </row>
    <row r="6659" spans="1:16" x14ac:dyDescent="0.25">
      <c r="A6659">
        <v>12432</v>
      </c>
      <c r="B6659" s="119" t="s">
        <v>3844</v>
      </c>
      <c r="C6659">
        <v>75</v>
      </c>
      <c r="E6659">
        <v>5209</v>
      </c>
      <c r="F6659">
        <v>616</v>
      </c>
      <c r="G6659">
        <v>13020</v>
      </c>
      <c r="H6659">
        <v>887</v>
      </c>
      <c r="I6659" s="119" t="s">
        <v>16</v>
      </c>
      <c r="J6659" s="119" t="s">
        <v>22</v>
      </c>
      <c r="K6659" s="1">
        <v>46255.758941458334</v>
      </c>
      <c r="L6659">
        <v>860</v>
      </c>
      <c r="M6659">
        <v>1367</v>
      </c>
      <c r="N6659">
        <v>256</v>
      </c>
      <c r="O6659">
        <v>185</v>
      </c>
      <c r="P6659" s="119" t="s">
        <v>20254</v>
      </c>
    </row>
    <row r="6660" spans="1:16" x14ac:dyDescent="0.25">
      <c r="A6660">
        <v>12433</v>
      </c>
      <c r="B6660" s="119" t="s">
        <v>3845</v>
      </c>
      <c r="C6660">
        <v>65</v>
      </c>
      <c r="E6660">
        <v>28622</v>
      </c>
      <c r="F6660">
        <v>162</v>
      </c>
      <c r="G6660">
        <v>2670</v>
      </c>
      <c r="H6660">
        <v>288</v>
      </c>
      <c r="I6660" s="119" t="s">
        <v>16</v>
      </c>
      <c r="J6660" s="119" t="s">
        <v>22</v>
      </c>
      <c r="K6660" s="1">
        <v>46255.758941458334</v>
      </c>
      <c r="L6660">
        <v>129</v>
      </c>
      <c r="M6660">
        <v>25</v>
      </c>
      <c r="N6660">
        <v>23</v>
      </c>
      <c r="O6660">
        <v>7</v>
      </c>
      <c r="P6660" s="119" t="s">
        <v>20254</v>
      </c>
    </row>
    <row r="6661" spans="1:16" x14ac:dyDescent="0.25">
      <c r="A6661">
        <v>12434</v>
      </c>
      <c r="B6661" s="119" t="s">
        <v>3846</v>
      </c>
      <c r="C6661">
        <v>75</v>
      </c>
      <c r="E6661">
        <v>8232</v>
      </c>
      <c r="F6661">
        <v>140</v>
      </c>
      <c r="G6661">
        <v>6556</v>
      </c>
      <c r="H6661">
        <v>351</v>
      </c>
      <c r="I6661" s="119" t="s">
        <v>16</v>
      </c>
      <c r="J6661" s="119" t="s">
        <v>22</v>
      </c>
      <c r="K6661" s="1">
        <v>46255.758941458334</v>
      </c>
      <c r="L6661">
        <v>595</v>
      </c>
      <c r="M6661">
        <v>194</v>
      </c>
      <c r="N6661">
        <v>44</v>
      </c>
      <c r="O6661">
        <v>130</v>
      </c>
      <c r="P6661" s="119" t="s">
        <v>20254</v>
      </c>
    </row>
    <row r="6662" spans="1:16" x14ac:dyDescent="0.25">
      <c r="A6662">
        <v>12435</v>
      </c>
      <c r="B6662" s="119" t="s">
        <v>3847</v>
      </c>
      <c r="C6662">
        <v>60</v>
      </c>
      <c r="E6662">
        <v>8957</v>
      </c>
      <c r="F6662">
        <v>124</v>
      </c>
      <c r="G6662">
        <v>1978</v>
      </c>
      <c r="H6662">
        <v>331</v>
      </c>
      <c r="I6662" s="119" t="s">
        <v>16</v>
      </c>
      <c r="J6662" s="119" t="s">
        <v>22</v>
      </c>
      <c r="K6662" s="1">
        <v>46255.758941458334</v>
      </c>
      <c r="L6662">
        <v>596</v>
      </c>
      <c r="M6662">
        <v>14</v>
      </c>
      <c r="N6662">
        <v>275</v>
      </c>
      <c r="O6662">
        <v>11</v>
      </c>
      <c r="P6662" s="119" t="s">
        <v>20254</v>
      </c>
    </row>
    <row r="6663" spans="1:16" x14ac:dyDescent="0.25">
      <c r="A6663">
        <v>12436</v>
      </c>
      <c r="B6663" s="119" t="s">
        <v>3848</v>
      </c>
      <c r="C6663">
        <v>65</v>
      </c>
      <c r="E6663">
        <v>23505</v>
      </c>
      <c r="F6663">
        <v>115</v>
      </c>
      <c r="G6663">
        <v>9261</v>
      </c>
      <c r="H6663">
        <v>294</v>
      </c>
      <c r="I6663" s="119" t="s">
        <v>16</v>
      </c>
      <c r="J6663" s="119" t="s">
        <v>22</v>
      </c>
      <c r="K6663" s="1">
        <v>46255.758941458334</v>
      </c>
      <c r="L6663">
        <v>2222</v>
      </c>
      <c r="M6663">
        <v>742</v>
      </c>
      <c r="N6663">
        <v>401</v>
      </c>
      <c r="O6663">
        <v>399</v>
      </c>
      <c r="P6663" s="119" t="s">
        <v>20254</v>
      </c>
    </row>
    <row r="6664" spans="1:16" x14ac:dyDescent="0.25">
      <c r="A6664">
        <v>12437</v>
      </c>
      <c r="B6664" s="119" t="s">
        <v>3849</v>
      </c>
      <c r="C6664">
        <v>60</v>
      </c>
      <c r="E6664">
        <v>13601</v>
      </c>
      <c r="F6664">
        <v>115</v>
      </c>
      <c r="G6664">
        <v>145480</v>
      </c>
      <c r="H6664">
        <v>201</v>
      </c>
      <c r="I6664" s="119" t="s">
        <v>16</v>
      </c>
      <c r="J6664" s="119" t="s">
        <v>22</v>
      </c>
      <c r="K6664" s="1">
        <v>46255.758941458334</v>
      </c>
      <c r="L6664">
        <v>7236</v>
      </c>
      <c r="M6664">
        <v>1788</v>
      </c>
      <c r="N6664">
        <v>1248</v>
      </c>
      <c r="O6664">
        <v>285</v>
      </c>
      <c r="P6664" s="119" t="s">
        <v>20254</v>
      </c>
    </row>
    <row r="6665" spans="1:16" x14ac:dyDescent="0.25">
      <c r="A6665">
        <v>12438</v>
      </c>
      <c r="B6665" s="119" t="s">
        <v>3850</v>
      </c>
      <c r="C6665">
        <v>60</v>
      </c>
      <c r="E6665">
        <v>38225</v>
      </c>
      <c r="F6665">
        <v>137</v>
      </c>
      <c r="G6665">
        <v>50998</v>
      </c>
      <c r="H6665">
        <v>235</v>
      </c>
      <c r="I6665" s="119" t="s">
        <v>16</v>
      </c>
      <c r="J6665" s="119" t="s">
        <v>22</v>
      </c>
      <c r="K6665" s="1">
        <v>46255.758941458334</v>
      </c>
      <c r="L6665">
        <v>289</v>
      </c>
      <c r="M6665">
        <v>35</v>
      </c>
      <c r="N6665">
        <v>45</v>
      </c>
      <c r="O6665">
        <v>10</v>
      </c>
      <c r="P6665" s="119" t="s">
        <v>20254</v>
      </c>
    </row>
    <row r="6666" spans="1:16" x14ac:dyDescent="0.25">
      <c r="A6666">
        <v>12439</v>
      </c>
      <c r="B6666" s="119" t="s">
        <v>3851</v>
      </c>
      <c r="C6666">
        <v>65</v>
      </c>
      <c r="E6666">
        <v>30442</v>
      </c>
      <c r="F6666">
        <v>144</v>
      </c>
      <c r="G6666">
        <v>6433</v>
      </c>
      <c r="H6666">
        <v>210</v>
      </c>
      <c r="I6666" s="119" t="s">
        <v>16</v>
      </c>
      <c r="J6666" s="119" t="s">
        <v>22</v>
      </c>
      <c r="K6666" s="1">
        <v>46255.758941458334</v>
      </c>
      <c r="L6666">
        <v>278</v>
      </c>
      <c r="M6666">
        <v>31</v>
      </c>
      <c r="N6666">
        <v>73</v>
      </c>
      <c r="O6666">
        <v>1</v>
      </c>
      <c r="P6666" s="119" t="s">
        <v>20254</v>
      </c>
    </row>
    <row r="6667" spans="1:16" x14ac:dyDescent="0.25">
      <c r="A6667">
        <v>12440</v>
      </c>
      <c r="B6667" s="119" t="s">
        <v>3852</v>
      </c>
      <c r="C6667">
        <v>70</v>
      </c>
      <c r="E6667">
        <v>12174</v>
      </c>
      <c r="F6667">
        <v>135</v>
      </c>
      <c r="G6667">
        <v>10406</v>
      </c>
      <c r="H6667">
        <v>232</v>
      </c>
      <c r="I6667" s="119" t="s">
        <v>16</v>
      </c>
      <c r="J6667" s="119" t="s">
        <v>22</v>
      </c>
      <c r="K6667" s="1">
        <v>46255.758941458334</v>
      </c>
      <c r="L6667">
        <v>897</v>
      </c>
      <c r="M6667">
        <v>55</v>
      </c>
      <c r="N6667">
        <v>102</v>
      </c>
      <c r="O6667">
        <v>0</v>
      </c>
      <c r="P6667" s="119" t="s">
        <v>20254</v>
      </c>
    </row>
    <row r="6668" spans="1:16" x14ac:dyDescent="0.25">
      <c r="A6668">
        <v>12441</v>
      </c>
      <c r="B6668" s="119" t="s">
        <v>3853</v>
      </c>
      <c r="C6668">
        <v>70</v>
      </c>
      <c r="E6668">
        <v>5767</v>
      </c>
      <c r="F6668">
        <v>164</v>
      </c>
      <c r="G6668">
        <v>8846</v>
      </c>
      <c r="H6668">
        <v>349</v>
      </c>
      <c r="I6668" s="119" t="s">
        <v>16</v>
      </c>
      <c r="J6668" s="119" t="s">
        <v>22</v>
      </c>
      <c r="K6668" s="1">
        <v>46255.758941458334</v>
      </c>
      <c r="L6668">
        <v>211</v>
      </c>
      <c r="M6668">
        <v>34</v>
      </c>
      <c r="N6668">
        <v>0</v>
      </c>
      <c r="O6668">
        <v>2</v>
      </c>
      <c r="P6668" s="119" t="s">
        <v>20254</v>
      </c>
    </row>
    <row r="6669" spans="1:16" x14ac:dyDescent="0.25">
      <c r="A6669">
        <v>12442</v>
      </c>
      <c r="B6669" s="119" t="s">
        <v>3854</v>
      </c>
      <c r="C6669">
        <v>65</v>
      </c>
      <c r="E6669">
        <v>76737</v>
      </c>
      <c r="F6669">
        <v>139</v>
      </c>
      <c r="G6669">
        <v>1921</v>
      </c>
      <c r="H6669">
        <v>689</v>
      </c>
      <c r="I6669" s="119" t="s">
        <v>16</v>
      </c>
      <c r="J6669" s="119" t="s">
        <v>22</v>
      </c>
      <c r="K6669" s="1">
        <v>46255.758941458334</v>
      </c>
      <c r="L6669">
        <v>145</v>
      </c>
      <c r="M6669">
        <v>55</v>
      </c>
      <c r="N6669">
        <v>0</v>
      </c>
      <c r="O6669">
        <v>0</v>
      </c>
      <c r="P6669" s="119" t="s">
        <v>20254</v>
      </c>
    </row>
    <row r="6670" spans="1:16" x14ac:dyDescent="0.25">
      <c r="A6670">
        <v>12443</v>
      </c>
      <c r="B6670" s="119" t="s">
        <v>3855</v>
      </c>
      <c r="C6670">
        <v>75</v>
      </c>
      <c r="E6670">
        <v>24844</v>
      </c>
      <c r="F6670">
        <v>750</v>
      </c>
      <c r="G6670">
        <v>699</v>
      </c>
      <c r="H6670">
        <v>1254</v>
      </c>
      <c r="I6670" s="119" t="s">
        <v>16</v>
      </c>
      <c r="J6670" s="119" t="s">
        <v>22</v>
      </c>
      <c r="K6670" s="1">
        <v>46255.758941458334</v>
      </c>
      <c r="L6670">
        <v>17</v>
      </c>
      <c r="M6670">
        <v>47</v>
      </c>
      <c r="N6670">
        <v>0</v>
      </c>
      <c r="O6670">
        <v>15</v>
      </c>
      <c r="P6670" s="119" t="s">
        <v>20254</v>
      </c>
    </row>
    <row r="6671" spans="1:16" x14ac:dyDescent="0.25">
      <c r="A6671">
        <v>12444</v>
      </c>
      <c r="B6671" s="119" t="s">
        <v>3856</v>
      </c>
      <c r="C6671">
        <v>65</v>
      </c>
      <c r="E6671">
        <v>28356</v>
      </c>
      <c r="F6671">
        <v>116</v>
      </c>
      <c r="G6671">
        <v>5636</v>
      </c>
      <c r="H6671">
        <v>250</v>
      </c>
      <c r="I6671" s="119" t="s">
        <v>16</v>
      </c>
      <c r="J6671" s="119" t="s">
        <v>22</v>
      </c>
      <c r="K6671" s="1">
        <v>46255.758941458334</v>
      </c>
      <c r="L6671">
        <v>2325</v>
      </c>
      <c r="M6671">
        <v>104</v>
      </c>
      <c r="N6671">
        <v>425</v>
      </c>
      <c r="O6671">
        <v>13</v>
      </c>
      <c r="P6671" s="119" t="s">
        <v>20254</v>
      </c>
    </row>
    <row r="6672" spans="1:16" x14ac:dyDescent="0.25">
      <c r="A6672">
        <v>12445</v>
      </c>
      <c r="B6672" s="119" t="s">
        <v>3857</v>
      </c>
      <c r="C6672">
        <v>75</v>
      </c>
      <c r="E6672">
        <v>4278</v>
      </c>
      <c r="F6672">
        <v>140</v>
      </c>
      <c r="G6672">
        <v>2120</v>
      </c>
      <c r="H6672">
        <v>233</v>
      </c>
      <c r="I6672" s="119" t="s">
        <v>16</v>
      </c>
      <c r="J6672" s="119" t="s">
        <v>22</v>
      </c>
      <c r="K6672" s="1">
        <v>46255.758941458334</v>
      </c>
      <c r="L6672">
        <v>207</v>
      </c>
      <c r="M6672">
        <v>16</v>
      </c>
      <c r="N6672">
        <v>37</v>
      </c>
      <c r="O6672">
        <v>4</v>
      </c>
      <c r="P6672" s="119" t="s">
        <v>20254</v>
      </c>
    </row>
    <row r="6673" spans="1:16" x14ac:dyDescent="0.25">
      <c r="A6673">
        <v>12446</v>
      </c>
      <c r="B6673" s="119" t="s">
        <v>3858</v>
      </c>
      <c r="C6673">
        <v>70</v>
      </c>
      <c r="E6673">
        <v>8623</v>
      </c>
      <c r="F6673">
        <v>142</v>
      </c>
      <c r="G6673">
        <v>10375</v>
      </c>
      <c r="H6673">
        <v>242</v>
      </c>
      <c r="I6673" s="119" t="s">
        <v>16</v>
      </c>
      <c r="J6673" s="119" t="s">
        <v>22</v>
      </c>
      <c r="K6673" s="1">
        <v>46255.758941458334</v>
      </c>
      <c r="L6673">
        <v>169</v>
      </c>
      <c r="M6673">
        <v>29</v>
      </c>
      <c r="N6673">
        <v>0</v>
      </c>
      <c r="O6673">
        <v>0</v>
      </c>
      <c r="P6673" s="119" t="s">
        <v>20254</v>
      </c>
    </row>
    <row r="6674" spans="1:16" x14ac:dyDescent="0.25">
      <c r="A6674">
        <v>12447</v>
      </c>
      <c r="B6674" s="119" t="s">
        <v>3859</v>
      </c>
      <c r="C6674">
        <v>70</v>
      </c>
      <c r="E6674">
        <v>5503</v>
      </c>
      <c r="F6674">
        <v>278</v>
      </c>
      <c r="G6674">
        <v>2175</v>
      </c>
      <c r="H6674">
        <v>642</v>
      </c>
      <c r="I6674" s="119" t="s">
        <v>16</v>
      </c>
      <c r="J6674" s="119" t="s">
        <v>22</v>
      </c>
      <c r="K6674" s="1">
        <v>46255.758941458334</v>
      </c>
      <c r="L6674">
        <v>69</v>
      </c>
      <c r="M6674">
        <v>28</v>
      </c>
      <c r="N6674">
        <v>50</v>
      </c>
      <c r="O6674">
        <v>0</v>
      </c>
      <c r="P6674" s="119" t="s">
        <v>20254</v>
      </c>
    </row>
    <row r="6675" spans="1:16" x14ac:dyDescent="0.25">
      <c r="A6675">
        <v>12448</v>
      </c>
      <c r="B6675" s="119" t="s">
        <v>3860</v>
      </c>
      <c r="C6675">
        <v>65</v>
      </c>
      <c r="E6675">
        <v>7599</v>
      </c>
      <c r="F6675">
        <v>330</v>
      </c>
      <c r="G6675">
        <v>7419</v>
      </c>
      <c r="H6675">
        <v>629</v>
      </c>
      <c r="I6675" s="119" t="s">
        <v>16</v>
      </c>
      <c r="J6675" s="119" t="s">
        <v>22</v>
      </c>
      <c r="K6675" s="1">
        <v>46255.758941458334</v>
      </c>
      <c r="L6675">
        <v>185</v>
      </c>
      <c r="M6675">
        <v>1</v>
      </c>
      <c r="N6675">
        <v>66</v>
      </c>
      <c r="O6675">
        <v>1</v>
      </c>
      <c r="P6675" s="119" t="s">
        <v>20254</v>
      </c>
    </row>
    <row r="6676" spans="1:16" x14ac:dyDescent="0.25">
      <c r="A6676">
        <v>12449</v>
      </c>
      <c r="B6676" s="119" t="s">
        <v>3861</v>
      </c>
      <c r="C6676">
        <v>70</v>
      </c>
      <c r="E6676">
        <v>5156</v>
      </c>
      <c r="F6676">
        <v>1029</v>
      </c>
      <c r="G6676">
        <v>9020</v>
      </c>
      <c r="H6676">
        <v>2027</v>
      </c>
      <c r="I6676" s="119" t="s">
        <v>16</v>
      </c>
      <c r="J6676" s="119" t="s">
        <v>22</v>
      </c>
      <c r="K6676" s="1">
        <v>46255.758941458334</v>
      </c>
      <c r="L6676">
        <v>409</v>
      </c>
      <c r="M6676">
        <v>554</v>
      </c>
      <c r="N6676">
        <v>1</v>
      </c>
      <c r="O6676">
        <v>96</v>
      </c>
      <c r="P6676" s="119" t="s">
        <v>20254</v>
      </c>
    </row>
    <row r="6677" spans="1:16" x14ac:dyDescent="0.25">
      <c r="A6677">
        <v>12450</v>
      </c>
      <c r="B6677" s="119" t="s">
        <v>3862</v>
      </c>
      <c r="C6677">
        <v>75</v>
      </c>
      <c r="E6677">
        <v>13083</v>
      </c>
      <c r="F6677">
        <v>293</v>
      </c>
      <c r="G6677">
        <v>974</v>
      </c>
      <c r="H6677">
        <v>390</v>
      </c>
      <c r="I6677" s="119" t="s">
        <v>16</v>
      </c>
      <c r="J6677" s="119" t="s">
        <v>22</v>
      </c>
      <c r="K6677" s="1">
        <v>46255.758941458334</v>
      </c>
      <c r="L6677">
        <v>189</v>
      </c>
      <c r="M6677">
        <v>43</v>
      </c>
      <c r="N6677">
        <v>27</v>
      </c>
      <c r="O6677">
        <v>9</v>
      </c>
      <c r="P6677" s="119" t="s">
        <v>20254</v>
      </c>
    </row>
    <row r="6678" spans="1:16" x14ac:dyDescent="0.25">
      <c r="A6678">
        <v>12451</v>
      </c>
      <c r="B6678" s="119" t="s">
        <v>3863</v>
      </c>
      <c r="C6678">
        <v>75</v>
      </c>
      <c r="E6678">
        <v>7787</v>
      </c>
      <c r="F6678">
        <v>488</v>
      </c>
      <c r="G6678">
        <v>25725</v>
      </c>
      <c r="H6678">
        <v>687</v>
      </c>
      <c r="I6678" s="119" t="s">
        <v>16</v>
      </c>
      <c r="J6678" s="119" t="s">
        <v>22</v>
      </c>
      <c r="K6678" s="1">
        <v>46255.758941458334</v>
      </c>
      <c r="L6678">
        <v>29</v>
      </c>
      <c r="M6678">
        <v>469</v>
      </c>
      <c r="N6678">
        <v>0</v>
      </c>
      <c r="O6678">
        <v>71</v>
      </c>
      <c r="P6678" s="119" t="s">
        <v>20254</v>
      </c>
    </row>
    <row r="6679" spans="1:16" x14ac:dyDescent="0.25">
      <c r="A6679">
        <v>12452</v>
      </c>
      <c r="B6679" s="119" t="s">
        <v>3864</v>
      </c>
      <c r="C6679">
        <v>80</v>
      </c>
      <c r="E6679">
        <v>14687</v>
      </c>
      <c r="F6679">
        <v>309</v>
      </c>
      <c r="G6679">
        <v>31374</v>
      </c>
      <c r="H6679">
        <v>321</v>
      </c>
      <c r="I6679" s="119" t="s">
        <v>16</v>
      </c>
      <c r="J6679" s="119" t="s">
        <v>22</v>
      </c>
      <c r="K6679" s="1">
        <v>46255.758941458334</v>
      </c>
      <c r="L6679">
        <v>1072</v>
      </c>
      <c r="M6679">
        <v>12349</v>
      </c>
      <c r="N6679">
        <v>342</v>
      </c>
      <c r="O6679">
        <v>10401</v>
      </c>
      <c r="P6679" s="119" t="s">
        <v>20254</v>
      </c>
    </row>
    <row r="6680" spans="1:16" x14ac:dyDescent="0.25">
      <c r="A6680">
        <v>12453</v>
      </c>
      <c r="B6680" s="119" t="s">
        <v>3865</v>
      </c>
      <c r="C6680">
        <v>80</v>
      </c>
      <c r="E6680">
        <v>9095</v>
      </c>
      <c r="F6680">
        <v>510</v>
      </c>
      <c r="G6680">
        <v>71555</v>
      </c>
      <c r="H6680">
        <v>862</v>
      </c>
      <c r="I6680" s="119" t="s">
        <v>16</v>
      </c>
      <c r="J6680" s="119" t="s">
        <v>22</v>
      </c>
      <c r="K6680" s="1">
        <v>46255.758941458334</v>
      </c>
      <c r="L6680">
        <v>1078</v>
      </c>
      <c r="M6680">
        <v>3149</v>
      </c>
      <c r="N6680">
        <v>52</v>
      </c>
      <c r="O6680">
        <v>473</v>
      </c>
      <c r="P6680" s="119" t="s">
        <v>20254</v>
      </c>
    </row>
    <row r="6681" spans="1:16" x14ac:dyDescent="0.25">
      <c r="A6681">
        <v>12454</v>
      </c>
      <c r="B6681" s="119" t="s">
        <v>3866</v>
      </c>
      <c r="C6681">
        <v>80</v>
      </c>
      <c r="E6681">
        <v>2997</v>
      </c>
      <c r="F6681">
        <v>456</v>
      </c>
      <c r="G6681">
        <v>811</v>
      </c>
      <c r="H6681">
        <v>1095</v>
      </c>
      <c r="I6681" s="119" t="s">
        <v>16</v>
      </c>
      <c r="J6681" s="119" t="s">
        <v>22</v>
      </c>
      <c r="K6681" s="1">
        <v>46255.758941458334</v>
      </c>
      <c r="L6681">
        <v>52</v>
      </c>
      <c r="M6681">
        <v>8</v>
      </c>
      <c r="N6681">
        <v>2</v>
      </c>
      <c r="O6681">
        <v>3</v>
      </c>
      <c r="P6681" s="119" t="s">
        <v>20254</v>
      </c>
    </row>
    <row r="6682" spans="1:16" x14ac:dyDescent="0.25">
      <c r="A6682">
        <v>12455</v>
      </c>
      <c r="B6682" s="119" t="s">
        <v>3867</v>
      </c>
      <c r="C6682">
        <v>80</v>
      </c>
      <c r="E6682">
        <v>8442</v>
      </c>
      <c r="F6682">
        <v>317</v>
      </c>
      <c r="G6682">
        <v>2521</v>
      </c>
      <c r="H6682">
        <v>1097</v>
      </c>
      <c r="I6682" s="119" t="s">
        <v>16</v>
      </c>
      <c r="J6682" s="119" t="s">
        <v>22</v>
      </c>
      <c r="K6682" s="1">
        <v>46255.758941458334</v>
      </c>
      <c r="L6682">
        <v>41</v>
      </c>
      <c r="M6682">
        <v>20</v>
      </c>
      <c r="N6682">
        <v>0</v>
      </c>
      <c r="O6682">
        <v>0</v>
      </c>
      <c r="P6682" s="119" t="s">
        <v>20254</v>
      </c>
    </row>
    <row r="6683" spans="1:16" x14ac:dyDescent="0.25">
      <c r="A6683">
        <v>12456</v>
      </c>
      <c r="B6683" s="119" t="s">
        <v>3868</v>
      </c>
      <c r="C6683">
        <v>80</v>
      </c>
      <c r="E6683">
        <v>31088</v>
      </c>
      <c r="F6683">
        <v>168</v>
      </c>
      <c r="G6683">
        <v>25591</v>
      </c>
      <c r="H6683">
        <v>315</v>
      </c>
      <c r="I6683" s="119" t="s">
        <v>16</v>
      </c>
      <c r="J6683" s="119" t="s">
        <v>22</v>
      </c>
      <c r="K6683" s="1">
        <v>46255.758941458334</v>
      </c>
      <c r="L6683">
        <v>1947</v>
      </c>
      <c r="M6683">
        <v>8340</v>
      </c>
      <c r="N6683">
        <v>500</v>
      </c>
      <c r="O6683">
        <v>6755</v>
      </c>
      <c r="P6683" s="119" t="s">
        <v>20254</v>
      </c>
    </row>
    <row r="6684" spans="1:16" x14ac:dyDescent="0.25">
      <c r="A6684">
        <v>12457</v>
      </c>
      <c r="B6684" s="119" t="s">
        <v>3869</v>
      </c>
      <c r="C6684">
        <v>80</v>
      </c>
      <c r="E6684">
        <v>4430</v>
      </c>
      <c r="F6684">
        <v>259</v>
      </c>
      <c r="G6684">
        <v>7490</v>
      </c>
      <c r="H6684">
        <v>593</v>
      </c>
      <c r="I6684" s="119" t="s">
        <v>16</v>
      </c>
      <c r="J6684" s="119" t="s">
        <v>22</v>
      </c>
      <c r="K6684" s="1">
        <v>46255.758941458334</v>
      </c>
      <c r="L6684">
        <v>310</v>
      </c>
      <c r="M6684">
        <v>1602</v>
      </c>
      <c r="N6684">
        <v>107</v>
      </c>
      <c r="O6684">
        <v>192</v>
      </c>
      <c r="P6684" s="119" t="s">
        <v>20254</v>
      </c>
    </row>
    <row r="6685" spans="1:16" x14ac:dyDescent="0.25">
      <c r="A6685">
        <v>12458</v>
      </c>
      <c r="B6685" s="119" t="s">
        <v>3870</v>
      </c>
      <c r="C6685">
        <v>80</v>
      </c>
      <c r="E6685">
        <v>24222</v>
      </c>
      <c r="F6685">
        <v>99</v>
      </c>
      <c r="G6685">
        <v>98435</v>
      </c>
      <c r="H6685">
        <v>134</v>
      </c>
      <c r="I6685" s="119" t="s">
        <v>16</v>
      </c>
      <c r="J6685" s="119" t="s">
        <v>22</v>
      </c>
      <c r="K6685" s="1">
        <v>46255.758941458334</v>
      </c>
      <c r="L6685">
        <v>2566</v>
      </c>
      <c r="M6685">
        <v>2170</v>
      </c>
      <c r="N6685">
        <v>87</v>
      </c>
      <c r="O6685">
        <v>141</v>
      </c>
      <c r="P6685" s="119" t="s">
        <v>20254</v>
      </c>
    </row>
    <row r="6686" spans="1:16" x14ac:dyDescent="0.25">
      <c r="A6686">
        <v>12459</v>
      </c>
      <c r="B6686" s="119" t="s">
        <v>3871</v>
      </c>
      <c r="C6686">
        <v>80</v>
      </c>
      <c r="E6686">
        <v>4137</v>
      </c>
      <c r="F6686">
        <v>389</v>
      </c>
      <c r="G6686">
        <v>4938</v>
      </c>
      <c r="H6686">
        <v>948</v>
      </c>
      <c r="I6686" s="119" t="s">
        <v>16</v>
      </c>
      <c r="J6686" s="119" t="s">
        <v>22</v>
      </c>
      <c r="K6686" s="1">
        <v>46255.758941458334</v>
      </c>
      <c r="L6686">
        <v>41</v>
      </c>
      <c r="M6686">
        <v>115</v>
      </c>
      <c r="N6686">
        <v>0</v>
      </c>
      <c r="O6686">
        <v>7</v>
      </c>
      <c r="P6686" s="119" t="s">
        <v>20254</v>
      </c>
    </row>
    <row r="6687" spans="1:16" x14ac:dyDescent="0.25">
      <c r="A6687">
        <v>12460</v>
      </c>
      <c r="B6687" s="119" t="s">
        <v>3872</v>
      </c>
      <c r="C6687">
        <v>80</v>
      </c>
      <c r="E6687">
        <v>8133</v>
      </c>
      <c r="F6687">
        <v>147</v>
      </c>
      <c r="G6687">
        <v>2957</v>
      </c>
      <c r="H6687">
        <v>329</v>
      </c>
      <c r="I6687" s="119" t="s">
        <v>16</v>
      </c>
      <c r="J6687" s="119" t="s">
        <v>22</v>
      </c>
      <c r="K6687" s="1">
        <v>46255.758941458334</v>
      </c>
      <c r="L6687">
        <v>413</v>
      </c>
      <c r="M6687">
        <v>30</v>
      </c>
      <c r="N6687">
        <v>0</v>
      </c>
      <c r="O6687">
        <v>0</v>
      </c>
      <c r="P6687" s="119" t="s">
        <v>20254</v>
      </c>
    </row>
    <row r="6688" spans="1:16" x14ac:dyDescent="0.25">
      <c r="A6688">
        <v>12461</v>
      </c>
      <c r="B6688" s="119" t="s">
        <v>3873</v>
      </c>
      <c r="C6688">
        <v>80</v>
      </c>
      <c r="E6688">
        <v>1228</v>
      </c>
      <c r="F6688">
        <v>208</v>
      </c>
      <c r="G6688">
        <v>5226</v>
      </c>
      <c r="H6688">
        <v>508</v>
      </c>
      <c r="I6688" s="119" t="s">
        <v>16</v>
      </c>
      <c r="J6688" s="119" t="s">
        <v>22</v>
      </c>
      <c r="K6688" s="1">
        <v>46255.758941458334</v>
      </c>
      <c r="L6688">
        <v>0</v>
      </c>
      <c r="M6688">
        <v>6</v>
      </c>
      <c r="N6688">
        <v>0</v>
      </c>
      <c r="O6688">
        <v>2</v>
      </c>
      <c r="P6688" s="119" t="s">
        <v>20254</v>
      </c>
    </row>
    <row r="6689" spans="1:16" x14ac:dyDescent="0.25">
      <c r="A6689">
        <v>12462</v>
      </c>
      <c r="B6689" s="119" t="s">
        <v>3874</v>
      </c>
      <c r="C6689">
        <v>80</v>
      </c>
      <c r="E6689">
        <v>6064</v>
      </c>
      <c r="F6689">
        <v>190</v>
      </c>
      <c r="G6689">
        <v>6791</v>
      </c>
      <c r="H6689">
        <v>286</v>
      </c>
      <c r="I6689" s="119" t="s">
        <v>16</v>
      </c>
      <c r="J6689" s="119" t="s">
        <v>22</v>
      </c>
      <c r="K6689" s="1">
        <v>46255.758941458334</v>
      </c>
      <c r="L6689">
        <v>75</v>
      </c>
      <c r="M6689">
        <v>27</v>
      </c>
      <c r="N6689">
        <v>11</v>
      </c>
      <c r="O6689">
        <v>2</v>
      </c>
      <c r="P6689" s="119" t="s">
        <v>20254</v>
      </c>
    </row>
    <row r="6690" spans="1:16" x14ac:dyDescent="0.25">
      <c r="A6690">
        <v>12463</v>
      </c>
      <c r="B6690" s="119" t="s">
        <v>3875</v>
      </c>
      <c r="C6690">
        <v>80</v>
      </c>
      <c r="E6690">
        <v>4015</v>
      </c>
      <c r="F6690">
        <v>478</v>
      </c>
      <c r="G6690">
        <v>812</v>
      </c>
      <c r="H6690">
        <v>1271</v>
      </c>
      <c r="I6690" s="119" t="s">
        <v>16</v>
      </c>
      <c r="J6690" s="119" t="s">
        <v>22</v>
      </c>
      <c r="K6690" s="1">
        <v>46255.758941458334</v>
      </c>
      <c r="L6690">
        <v>0</v>
      </c>
      <c r="M6690">
        <v>3</v>
      </c>
      <c r="N6690">
        <v>0</v>
      </c>
      <c r="O6690">
        <v>0</v>
      </c>
      <c r="P6690" s="119" t="s">
        <v>20254</v>
      </c>
    </row>
    <row r="6691" spans="1:16" x14ac:dyDescent="0.25">
      <c r="A6691">
        <v>12464</v>
      </c>
      <c r="B6691" s="119" t="s">
        <v>3876</v>
      </c>
      <c r="C6691">
        <v>80</v>
      </c>
      <c r="E6691">
        <v>14807</v>
      </c>
      <c r="F6691">
        <v>332</v>
      </c>
      <c r="G6691">
        <v>46793</v>
      </c>
      <c r="H6691">
        <v>536</v>
      </c>
      <c r="I6691" s="119" t="s">
        <v>16</v>
      </c>
      <c r="J6691" s="119" t="s">
        <v>22</v>
      </c>
      <c r="K6691" s="1">
        <v>46255.758941458334</v>
      </c>
      <c r="L6691">
        <v>2857</v>
      </c>
      <c r="M6691">
        <v>8324</v>
      </c>
      <c r="N6691">
        <v>666</v>
      </c>
      <c r="O6691">
        <v>1387</v>
      </c>
      <c r="P6691" s="119" t="s">
        <v>20254</v>
      </c>
    </row>
    <row r="6692" spans="1:16" x14ac:dyDescent="0.25">
      <c r="A6692">
        <v>12465</v>
      </c>
      <c r="B6692" s="119" t="s">
        <v>3877</v>
      </c>
      <c r="C6692">
        <v>80</v>
      </c>
      <c r="E6692">
        <v>1987</v>
      </c>
      <c r="F6692">
        <v>2060</v>
      </c>
      <c r="G6692">
        <v>9362</v>
      </c>
      <c r="H6692">
        <v>2585</v>
      </c>
      <c r="I6692" s="119" t="s">
        <v>16</v>
      </c>
      <c r="J6692" s="119" t="s">
        <v>22</v>
      </c>
      <c r="K6692" s="1">
        <v>46255.758941458334</v>
      </c>
      <c r="L6692">
        <v>574</v>
      </c>
      <c r="M6692">
        <v>1092</v>
      </c>
      <c r="N6692">
        <v>137</v>
      </c>
      <c r="O6692">
        <v>194</v>
      </c>
      <c r="P6692" s="119" t="s">
        <v>20254</v>
      </c>
    </row>
    <row r="6693" spans="1:16" x14ac:dyDescent="0.25">
      <c r="A6693">
        <v>12466</v>
      </c>
      <c r="B6693" s="119" t="s">
        <v>3878</v>
      </c>
      <c r="C6693">
        <v>80</v>
      </c>
      <c r="E6693">
        <v>16389</v>
      </c>
      <c r="F6693">
        <v>302</v>
      </c>
      <c r="G6693">
        <v>19140</v>
      </c>
      <c r="H6693">
        <v>469</v>
      </c>
      <c r="I6693" s="119" t="s">
        <v>16</v>
      </c>
      <c r="J6693" s="119" t="s">
        <v>22</v>
      </c>
      <c r="K6693" s="1">
        <v>46255.758941458334</v>
      </c>
      <c r="L6693">
        <v>841</v>
      </c>
      <c r="M6693">
        <v>1065</v>
      </c>
      <c r="N6693">
        <v>234</v>
      </c>
      <c r="O6693">
        <v>198</v>
      </c>
      <c r="P6693" s="119" t="s">
        <v>20254</v>
      </c>
    </row>
    <row r="6694" spans="1:16" x14ac:dyDescent="0.25">
      <c r="A6694">
        <v>12467</v>
      </c>
      <c r="B6694" s="119" t="s">
        <v>3879</v>
      </c>
      <c r="C6694">
        <v>80</v>
      </c>
      <c r="E6694">
        <v>7267</v>
      </c>
      <c r="F6694">
        <v>715</v>
      </c>
      <c r="G6694">
        <v>61367</v>
      </c>
      <c r="H6694">
        <v>750</v>
      </c>
      <c r="I6694" s="119" t="s">
        <v>16</v>
      </c>
      <c r="J6694" s="119" t="s">
        <v>22</v>
      </c>
      <c r="K6694" s="1">
        <v>46255.758941458334</v>
      </c>
      <c r="L6694">
        <v>1916</v>
      </c>
      <c r="M6694">
        <v>12992</v>
      </c>
      <c r="N6694">
        <v>227</v>
      </c>
      <c r="O6694">
        <v>3245</v>
      </c>
      <c r="P6694" s="119" t="s">
        <v>20254</v>
      </c>
    </row>
    <row r="6695" spans="1:16" x14ac:dyDescent="0.25">
      <c r="A6695">
        <v>12468</v>
      </c>
      <c r="B6695" s="119" t="s">
        <v>3880</v>
      </c>
      <c r="C6695">
        <v>80</v>
      </c>
      <c r="E6695">
        <v>13783</v>
      </c>
      <c r="F6695">
        <v>382</v>
      </c>
      <c r="G6695">
        <v>55297</v>
      </c>
      <c r="H6695">
        <v>527</v>
      </c>
      <c r="I6695" s="119" t="s">
        <v>16</v>
      </c>
      <c r="J6695" s="119" t="s">
        <v>22</v>
      </c>
      <c r="K6695" s="1">
        <v>46255.758941458334</v>
      </c>
      <c r="L6695">
        <v>2600</v>
      </c>
      <c r="M6695">
        <v>20357</v>
      </c>
      <c r="N6695">
        <v>565</v>
      </c>
      <c r="O6695">
        <v>2308</v>
      </c>
      <c r="P6695" s="119" t="s">
        <v>20254</v>
      </c>
    </row>
    <row r="6696" spans="1:16" x14ac:dyDescent="0.25">
      <c r="A6696">
        <v>12469</v>
      </c>
      <c r="B6696" s="119" t="s">
        <v>3881</v>
      </c>
      <c r="C6696">
        <v>80</v>
      </c>
      <c r="E6696">
        <v>3379</v>
      </c>
      <c r="F6696">
        <v>696</v>
      </c>
      <c r="G6696">
        <v>10395</v>
      </c>
      <c r="H6696">
        <v>1396</v>
      </c>
      <c r="I6696" s="119" t="s">
        <v>16</v>
      </c>
      <c r="J6696" s="119" t="s">
        <v>22</v>
      </c>
      <c r="K6696" s="1">
        <v>46255.758941458334</v>
      </c>
      <c r="L6696">
        <v>238</v>
      </c>
      <c r="M6696">
        <v>812</v>
      </c>
      <c r="N6696">
        <v>88</v>
      </c>
      <c r="O6696">
        <v>164</v>
      </c>
      <c r="P6696" s="119" t="s">
        <v>20254</v>
      </c>
    </row>
    <row r="6697" spans="1:16" x14ac:dyDescent="0.25">
      <c r="A6697">
        <v>12470</v>
      </c>
      <c r="B6697" s="119" t="s">
        <v>3882</v>
      </c>
      <c r="C6697">
        <v>80</v>
      </c>
      <c r="E6697">
        <v>3983</v>
      </c>
      <c r="F6697">
        <v>344</v>
      </c>
      <c r="G6697">
        <v>9554</v>
      </c>
      <c r="H6697">
        <v>666</v>
      </c>
      <c r="I6697" s="119" t="s">
        <v>16</v>
      </c>
      <c r="J6697" s="119" t="s">
        <v>22</v>
      </c>
      <c r="K6697" s="1">
        <v>46255.758941458334</v>
      </c>
      <c r="L6697">
        <v>52</v>
      </c>
      <c r="M6697">
        <v>332</v>
      </c>
      <c r="N6697">
        <v>24</v>
      </c>
      <c r="O6697">
        <v>145</v>
      </c>
      <c r="P6697" s="119" t="s">
        <v>20254</v>
      </c>
    </row>
    <row r="6698" spans="1:16" x14ac:dyDescent="0.25">
      <c r="A6698">
        <v>12471</v>
      </c>
      <c r="B6698" s="119" t="s">
        <v>3883</v>
      </c>
      <c r="C6698">
        <v>80</v>
      </c>
      <c r="E6698">
        <v>3406</v>
      </c>
      <c r="F6698">
        <v>142</v>
      </c>
      <c r="G6698">
        <v>7897</v>
      </c>
      <c r="H6698">
        <v>911</v>
      </c>
      <c r="I6698" s="119" t="s">
        <v>16</v>
      </c>
      <c r="J6698" s="119" t="s">
        <v>22</v>
      </c>
      <c r="K6698" s="1">
        <v>46255.758941458334</v>
      </c>
      <c r="L6698">
        <v>94</v>
      </c>
      <c r="M6698">
        <v>25</v>
      </c>
      <c r="N6698">
        <v>0</v>
      </c>
      <c r="O6698">
        <v>17</v>
      </c>
      <c r="P6698" s="119" t="s">
        <v>20254</v>
      </c>
    </row>
    <row r="6699" spans="1:16" x14ac:dyDescent="0.25">
      <c r="A6699">
        <v>12472</v>
      </c>
      <c r="B6699" s="119" t="s">
        <v>3884</v>
      </c>
      <c r="C6699">
        <v>80</v>
      </c>
      <c r="E6699">
        <v>10957</v>
      </c>
      <c r="F6699">
        <v>141</v>
      </c>
      <c r="G6699">
        <v>80712</v>
      </c>
      <c r="H6699">
        <v>189</v>
      </c>
      <c r="I6699" s="119" t="s">
        <v>16</v>
      </c>
      <c r="J6699" s="119" t="s">
        <v>22</v>
      </c>
      <c r="K6699" s="1">
        <v>46255.758941458334</v>
      </c>
      <c r="L6699">
        <v>603</v>
      </c>
      <c r="M6699">
        <v>881</v>
      </c>
      <c r="N6699">
        <v>106</v>
      </c>
      <c r="O6699">
        <v>6</v>
      </c>
      <c r="P6699" s="119" t="s">
        <v>20254</v>
      </c>
    </row>
    <row r="6700" spans="1:16" x14ac:dyDescent="0.25">
      <c r="A6700">
        <v>12473</v>
      </c>
      <c r="B6700" s="119" t="s">
        <v>3885</v>
      </c>
      <c r="C6700">
        <v>80</v>
      </c>
      <c r="E6700">
        <v>17654</v>
      </c>
      <c r="F6700">
        <v>328</v>
      </c>
      <c r="G6700">
        <v>7826</v>
      </c>
      <c r="H6700">
        <v>748</v>
      </c>
      <c r="I6700" s="119" t="s">
        <v>16</v>
      </c>
      <c r="J6700" s="119" t="s">
        <v>22</v>
      </c>
      <c r="K6700" s="1">
        <v>46255.758941458334</v>
      </c>
      <c r="L6700">
        <v>700</v>
      </c>
      <c r="M6700">
        <v>232</v>
      </c>
      <c r="N6700">
        <v>1</v>
      </c>
      <c r="O6700">
        <v>68</v>
      </c>
      <c r="P6700" s="119" t="s">
        <v>20254</v>
      </c>
    </row>
    <row r="6701" spans="1:16" x14ac:dyDescent="0.25">
      <c r="A6701">
        <v>12474</v>
      </c>
      <c r="B6701" s="119" t="s">
        <v>3886</v>
      </c>
      <c r="C6701">
        <v>80</v>
      </c>
      <c r="E6701">
        <v>13805</v>
      </c>
      <c r="F6701">
        <v>163</v>
      </c>
      <c r="G6701">
        <v>34940</v>
      </c>
      <c r="H6701">
        <v>207</v>
      </c>
      <c r="I6701" s="119" t="s">
        <v>16</v>
      </c>
      <c r="J6701" s="119" t="s">
        <v>22</v>
      </c>
      <c r="K6701" s="1">
        <v>46255.758941458334</v>
      </c>
      <c r="L6701">
        <v>398</v>
      </c>
      <c r="M6701">
        <v>5317</v>
      </c>
      <c r="N6701">
        <v>48</v>
      </c>
      <c r="O6701">
        <v>1059</v>
      </c>
      <c r="P6701" s="119" t="s">
        <v>20254</v>
      </c>
    </row>
    <row r="6702" spans="1:16" x14ac:dyDescent="0.25">
      <c r="A6702">
        <v>12475</v>
      </c>
      <c r="B6702" s="119" t="s">
        <v>3887</v>
      </c>
      <c r="C6702">
        <v>80</v>
      </c>
      <c r="E6702">
        <v>4333</v>
      </c>
      <c r="F6702">
        <v>126</v>
      </c>
      <c r="G6702">
        <v>30658</v>
      </c>
      <c r="H6702">
        <v>209</v>
      </c>
      <c r="I6702" s="119" t="s">
        <v>16</v>
      </c>
      <c r="J6702" s="119" t="s">
        <v>22</v>
      </c>
      <c r="K6702" s="1">
        <v>46255.758941458334</v>
      </c>
      <c r="L6702">
        <v>196</v>
      </c>
      <c r="M6702">
        <v>77</v>
      </c>
      <c r="N6702">
        <v>22</v>
      </c>
      <c r="O6702">
        <v>0</v>
      </c>
      <c r="P6702" s="119" t="s">
        <v>20254</v>
      </c>
    </row>
    <row r="6703" spans="1:16" x14ac:dyDescent="0.25">
      <c r="A6703">
        <v>12476</v>
      </c>
      <c r="B6703" s="119" t="s">
        <v>3888</v>
      </c>
      <c r="C6703">
        <v>80</v>
      </c>
      <c r="E6703">
        <v>5194</v>
      </c>
      <c r="F6703">
        <v>121</v>
      </c>
      <c r="G6703">
        <v>96695</v>
      </c>
      <c r="H6703">
        <v>196</v>
      </c>
      <c r="I6703" s="119" t="s">
        <v>16</v>
      </c>
      <c r="J6703" s="119" t="s">
        <v>22</v>
      </c>
      <c r="K6703" s="1">
        <v>46255.758941458334</v>
      </c>
      <c r="L6703">
        <v>467</v>
      </c>
      <c r="M6703">
        <v>1478</v>
      </c>
      <c r="N6703">
        <v>0</v>
      </c>
      <c r="O6703">
        <v>614</v>
      </c>
      <c r="P6703" s="119" t="s">
        <v>20254</v>
      </c>
    </row>
    <row r="6704" spans="1:16" x14ac:dyDescent="0.25">
      <c r="A6704">
        <v>12477</v>
      </c>
      <c r="B6704" s="119" t="s">
        <v>3889</v>
      </c>
      <c r="C6704">
        <v>80</v>
      </c>
      <c r="E6704">
        <v>3197</v>
      </c>
      <c r="F6704">
        <v>303</v>
      </c>
      <c r="G6704">
        <v>2519</v>
      </c>
      <c r="H6704">
        <v>675</v>
      </c>
      <c r="I6704" s="119" t="s">
        <v>16</v>
      </c>
      <c r="J6704" s="119" t="s">
        <v>22</v>
      </c>
      <c r="K6704" s="1">
        <v>46255.758941458334</v>
      </c>
      <c r="L6704">
        <v>11</v>
      </c>
      <c r="M6704">
        <v>7</v>
      </c>
      <c r="N6704">
        <v>0</v>
      </c>
      <c r="O6704">
        <v>0</v>
      </c>
      <c r="P6704" s="119" t="s">
        <v>20254</v>
      </c>
    </row>
    <row r="6705" spans="1:16" x14ac:dyDescent="0.25">
      <c r="A6705">
        <v>12478</v>
      </c>
      <c r="B6705" s="119" t="s">
        <v>3890</v>
      </c>
      <c r="C6705">
        <v>80</v>
      </c>
      <c r="E6705">
        <v>17597</v>
      </c>
      <c r="F6705">
        <v>129</v>
      </c>
      <c r="G6705">
        <v>876</v>
      </c>
      <c r="H6705">
        <v>319</v>
      </c>
      <c r="I6705" s="119" t="s">
        <v>16</v>
      </c>
      <c r="J6705" s="119" t="s">
        <v>22</v>
      </c>
      <c r="K6705" s="1">
        <v>46255.758941458334</v>
      </c>
      <c r="L6705">
        <v>115</v>
      </c>
      <c r="M6705">
        <v>79</v>
      </c>
      <c r="N6705">
        <v>6</v>
      </c>
      <c r="O6705">
        <v>63</v>
      </c>
      <c r="P6705" s="119" t="s">
        <v>20254</v>
      </c>
    </row>
    <row r="6706" spans="1:16" x14ac:dyDescent="0.25">
      <c r="A6706">
        <v>12479</v>
      </c>
      <c r="B6706" s="119" t="s">
        <v>3891</v>
      </c>
      <c r="C6706">
        <v>80</v>
      </c>
      <c r="E6706">
        <v>9952</v>
      </c>
      <c r="F6706">
        <v>120</v>
      </c>
      <c r="G6706">
        <v>43498</v>
      </c>
      <c r="H6706">
        <v>251</v>
      </c>
      <c r="I6706" s="119" t="s">
        <v>16</v>
      </c>
      <c r="J6706" s="119" t="s">
        <v>22</v>
      </c>
      <c r="K6706" s="1">
        <v>46255.758941458334</v>
      </c>
      <c r="L6706">
        <v>420</v>
      </c>
      <c r="M6706">
        <v>1358</v>
      </c>
      <c r="N6706">
        <v>57</v>
      </c>
      <c r="O6706">
        <v>265</v>
      </c>
      <c r="P6706" s="119" t="s">
        <v>20254</v>
      </c>
    </row>
    <row r="6707" spans="1:16" x14ac:dyDescent="0.25">
      <c r="A6707">
        <v>12480</v>
      </c>
      <c r="B6707" s="119" t="s">
        <v>3892</v>
      </c>
      <c r="C6707">
        <v>80</v>
      </c>
      <c r="E6707">
        <v>3981</v>
      </c>
      <c r="F6707">
        <v>1548</v>
      </c>
      <c r="G6707">
        <v>257</v>
      </c>
      <c r="H6707">
        <v>4033</v>
      </c>
      <c r="I6707" s="119" t="s">
        <v>16</v>
      </c>
      <c r="J6707" s="119" t="s">
        <v>22</v>
      </c>
      <c r="K6707" s="1">
        <v>46255.758941458334</v>
      </c>
      <c r="L6707">
        <v>2</v>
      </c>
      <c r="M6707">
        <v>15</v>
      </c>
      <c r="N6707">
        <v>0</v>
      </c>
      <c r="O6707">
        <v>1</v>
      </c>
      <c r="P6707" s="119" t="s">
        <v>20254</v>
      </c>
    </row>
    <row r="6708" spans="1:16" x14ac:dyDescent="0.25">
      <c r="A6708">
        <v>12481</v>
      </c>
      <c r="B6708" s="119" t="s">
        <v>3893</v>
      </c>
      <c r="C6708">
        <v>80</v>
      </c>
      <c r="E6708">
        <v>11929</v>
      </c>
      <c r="F6708">
        <v>116</v>
      </c>
      <c r="G6708">
        <v>15116</v>
      </c>
      <c r="H6708">
        <v>322</v>
      </c>
      <c r="I6708" s="119" t="s">
        <v>16</v>
      </c>
      <c r="J6708" s="119" t="s">
        <v>22</v>
      </c>
      <c r="K6708" s="1">
        <v>46255.758941458334</v>
      </c>
      <c r="L6708">
        <v>1222</v>
      </c>
      <c r="M6708">
        <v>3658</v>
      </c>
      <c r="N6708">
        <v>216</v>
      </c>
      <c r="O6708">
        <v>103</v>
      </c>
      <c r="P6708" s="119" t="s">
        <v>20254</v>
      </c>
    </row>
    <row r="6709" spans="1:16" x14ac:dyDescent="0.25">
      <c r="A6709">
        <v>12482</v>
      </c>
      <c r="B6709" s="119" t="s">
        <v>3894</v>
      </c>
      <c r="C6709">
        <v>80</v>
      </c>
      <c r="E6709">
        <v>3642</v>
      </c>
      <c r="F6709">
        <v>417</v>
      </c>
      <c r="G6709">
        <v>12031</v>
      </c>
      <c r="H6709">
        <v>777</v>
      </c>
      <c r="I6709" s="119" t="s">
        <v>16</v>
      </c>
      <c r="J6709" s="119" t="s">
        <v>22</v>
      </c>
      <c r="K6709" s="1">
        <v>46255.758941458334</v>
      </c>
      <c r="L6709">
        <v>294</v>
      </c>
      <c r="M6709">
        <v>1455</v>
      </c>
      <c r="N6709">
        <v>42</v>
      </c>
      <c r="O6709">
        <v>600</v>
      </c>
      <c r="P6709" s="119" t="s">
        <v>20254</v>
      </c>
    </row>
    <row r="6710" spans="1:16" x14ac:dyDescent="0.25">
      <c r="A6710">
        <v>12483</v>
      </c>
      <c r="B6710" s="119" t="s">
        <v>3895</v>
      </c>
      <c r="C6710">
        <v>80</v>
      </c>
      <c r="E6710">
        <v>2834</v>
      </c>
      <c r="F6710">
        <v>416</v>
      </c>
      <c r="G6710">
        <v>2749</v>
      </c>
      <c r="H6710">
        <v>516</v>
      </c>
      <c r="I6710" s="119" t="s">
        <v>16</v>
      </c>
      <c r="J6710" s="119" t="s">
        <v>22</v>
      </c>
      <c r="K6710" s="1">
        <v>46255.758941458334</v>
      </c>
      <c r="L6710">
        <v>4</v>
      </c>
      <c r="M6710">
        <v>10</v>
      </c>
      <c r="N6710">
        <v>0</v>
      </c>
      <c r="O6710">
        <v>3</v>
      </c>
      <c r="P6710" s="119" t="s">
        <v>20254</v>
      </c>
    </row>
    <row r="6711" spans="1:16" x14ac:dyDescent="0.25">
      <c r="A6711">
        <v>12484</v>
      </c>
      <c r="B6711" s="119" t="s">
        <v>3896</v>
      </c>
      <c r="C6711">
        <v>80</v>
      </c>
      <c r="E6711">
        <v>5299</v>
      </c>
      <c r="F6711">
        <v>547</v>
      </c>
      <c r="G6711">
        <v>9005</v>
      </c>
      <c r="H6711">
        <v>1234</v>
      </c>
      <c r="I6711" s="119" t="s">
        <v>16</v>
      </c>
      <c r="J6711" s="119" t="s">
        <v>22</v>
      </c>
      <c r="K6711" s="1">
        <v>46255.758941458334</v>
      </c>
      <c r="L6711">
        <v>108</v>
      </c>
      <c r="M6711">
        <v>107</v>
      </c>
      <c r="N6711">
        <v>58</v>
      </c>
      <c r="O6711">
        <v>45</v>
      </c>
      <c r="P6711" s="119" t="s">
        <v>20254</v>
      </c>
    </row>
    <row r="6712" spans="1:16" x14ac:dyDescent="0.25">
      <c r="A6712">
        <v>12485</v>
      </c>
      <c r="B6712" s="119" t="s">
        <v>3897</v>
      </c>
      <c r="C6712">
        <v>80</v>
      </c>
      <c r="E6712">
        <v>4371</v>
      </c>
      <c r="F6712">
        <v>1000</v>
      </c>
      <c r="G6712">
        <v>7710</v>
      </c>
      <c r="H6712">
        <v>1899</v>
      </c>
      <c r="I6712" s="119" t="s">
        <v>16</v>
      </c>
      <c r="J6712" s="119" t="s">
        <v>22</v>
      </c>
      <c r="K6712" s="1">
        <v>46255.758941458334</v>
      </c>
      <c r="L6712">
        <v>483</v>
      </c>
      <c r="M6712">
        <v>517</v>
      </c>
      <c r="N6712">
        <v>16</v>
      </c>
      <c r="O6712">
        <v>171</v>
      </c>
      <c r="P6712" s="119" t="s">
        <v>20254</v>
      </c>
    </row>
    <row r="6713" spans="1:16" x14ac:dyDescent="0.25">
      <c r="A6713">
        <v>12486</v>
      </c>
      <c r="B6713" s="119" t="s">
        <v>3898</v>
      </c>
      <c r="C6713">
        <v>80</v>
      </c>
      <c r="E6713">
        <v>5705</v>
      </c>
      <c r="F6713">
        <v>574</v>
      </c>
      <c r="G6713">
        <v>24596</v>
      </c>
      <c r="H6713">
        <v>930</v>
      </c>
      <c r="I6713" s="119" t="s">
        <v>16</v>
      </c>
      <c r="J6713" s="119" t="s">
        <v>22</v>
      </c>
      <c r="K6713" s="1">
        <v>46255.758941458334</v>
      </c>
      <c r="L6713">
        <v>1006</v>
      </c>
      <c r="M6713">
        <v>2208</v>
      </c>
      <c r="N6713">
        <v>130</v>
      </c>
      <c r="O6713">
        <v>577</v>
      </c>
      <c r="P6713" s="119" t="s">
        <v>20254</v>
      </c>
    </row>
    <row r="6714" spans="1:16" x14ac:dyDescent="0.25">
      <c r="A6714">
        <v>12487</v>
      </c>
      <c r="B6714" s="119" t="s">
        <v>3899</v>
      </c>
      <c r="C6714">
        <v>80</v>
      </c>
      <c r="E6714">
        <v>6364</v>
      </c>
      <c r="F6714">
        <v>260</v>
      </c>
      <c r="G6714">
        <v>10415</v>
      </c>
      <c r="H6714">
        <v>669</v>
      </c>
      <c r="I6714" s="119" t="s">
        <v>16</v>
      </c>
      <c r="J6714" s="119" t="s">
        <v>22</v>
      </c>
      <c r="K6714" s="1">
        <v>46255.758941458334</v>
      </c>
      <c r="L6714">
        <v>10</v>
      </c>
      <c r="M6714">
        <v>123</v>
      </c>
      <c r="N6714">
        <v>0</v>
      </c>
      <c r="O6714">
        <v>23</v>
      </c>
      <c r="P6714" s="119" t="s">
        <v>20254</v>
      </c>
    </row>
    <row r="6715" spans="1:16" x14ac:dyDescent="0.25">
      <c r="A6715">
        <v>12488</v>
      </c>
      <c r="B6715" s="119" t="s">
        <v>3900</v>
      </c>
      <c r="C6715">
        <v>80</v>
      </c>
      <c r="E6715">
        <v>5623</v>
      </c>
      <c r="F6715">
        <v>1251</v>
      </c>
      <c r="G6715">
        <v>29872</v>
      </c>
      <c r="H6715">
        <v>1587</v>
      </c>
      <c r="I6715" s="119" t="s">
        <v>16</v>
      </c>
      <c r="J6715" s="119" t="s">
        <v>22</v>
      </c>
      <c r="K6715" s="1">
        <v>46255.758941458334</v>
      </c>
      <c r="L6715">
        <v>2066</v>
      </c>
      <c r="M6715">
        <v>7545</v>
      </c>
      <c r="N6715">
        <v>295</v>
      </c>
      <c r="O6715">
        <v>1796</v>
      </c>
      <c r="P6715" s="119" t="s">
        <v>20254</v>
      </c>
    </row>
    <row r="6716" spans="1:16" x14ac:dyDescent="0.25">
      <c r="A6716">
        <v>12489</v>
      </c>
      <c r="B6716" s="119" t="s">
        <v>3901</v>
      </c>
      <c r="C6716">
        <v>30</v>
      </c>
      <c r="E6716">
        <v>4564</v>
      </c>
      <c r="F6716">
        <v>380</v>
      </c>
      <c r="G6716">
        <v>4832</v>
      </c>
      <c r="H6716">
        <v>479</v>
      </c>
      <c r="I6716" s="119" t="s">
        <v>16</v>
      </c>
      <c r="J6716" s="119" t="s">
        <v>17</v>
      </c>
      <c r="K6716" s="1">
        <v>46255.758941458334</v>
      </c>
      <c r="L6716">
        <v>556</v>
      </c>
      <c r="M6716">
        <v>81</v>
      </c>
      <c r="N6716">
        <v>55</v>
      </c>
      <c r="O6716">
        <v>64</v>
      </c>
      <c r="P6716" s="119" t="s">
        <v>20254</v>
      </c>
    </row>
    <row r="6717" spans="1:16" x14ac:dyDescent="0.25">
      <c r="A6717">
        <v>12490</v>
      </c>
      <c r="B6717" s="119" t="s">
        <v>3902</v>
      </c>
      <c r="C6717">
        <v>30</v>
      </c>
      <c r="E6717">
        <v>15547</v>
      </c>
      <c r="F6717">
        <v>788</v>
      </c>
      <c r="G6717">
        <v>2827</v>
      </c>
      <c r="H6717">
        <v>1386</v>
      </c>
      <c r="I6717" s="119" t="s">
        <v>16</v>
      </c>
      <c r="J6717" s="119" t="s">
        <v>17</v>
      </c>
      <c r="K6717" s="1">
        <v>46255.758941458334</v>
      </c>
      <c r="L6717">
        <v>718</v>
      </c>
      <c r="M6717">
        <v>365</v>
      </c>
      <c r="N6717">
        <v>482</v>
      </c>
      <c r="O6717">
        <v>135</v>
      </c>
      <c r="P6717" s="119" t="s">
        <v>20254</v>
      </c>
    </row>
    <row r="6718" spans="1:16" x14ac:dyDescent="0.25">
      <c r="A6718">
        <v>12491</v>
      </c>
      <c r="B6718" s="119" t="s">
        <v>3903</v>
      </c>
      <c r="C6718">
        <v>30</v>
      </c>
      <c r="E6718">
        <v>7375</v>
      </c>
      <c r="F6718">
        <v>290</v>
      </c>
      <c r="G6718">
        <v>101028</v>
      </c>
      <c r="H6718">
        <v>441</v>
      </c>
      <c r="I6718" s="119" t="s">
        <v>16</v>
      </c>
      <c r="J6718" s="119" t="s">
        <v>17</v>
      </c>
      <c r="K6718" s="1">
        <v>46255.758941458334</v>
      </c>
      <c r="L6718">
        <v>703</v>
      </c>
      <c r="M6718">
        <v>3818</v>
      </c>
      <c r="N6718">
        <v>195</v>
      </c>
      <c r="O6718">
        <v>1319</v>
      </c>
      <c r="P6718" s="119" t="s">
        <v>20254</v>
      </c>
    </row>
    <row r="6719" spans="1:16" x14ac:dyDescent="0.25">
      <c r="A6719">
        <v>12492</v>
      </c>
      <c r="B6719" s="119" t="s">
        <v>3904</v>
      </c>
      <c r="C6719">
        <v>40</v>
      </c>
      <c r="E6719">
        <v>311</v>
      </c>
      <c r="F6719">
        <v>1</v>
      </c>
      <c r="G6719">
        <v>475966</v>
      </c>
      <c r="H6719">
        <v>2</v>
      </c>
      <c r="I6719" s="119" t="s">
        <v>3582</v>
      </c>
      <c r="J6719" s="119" t="s">
        <v>17</v>
      </c>
      <c r="K6719" s="1">
        <v>46255.758941458334</v>
      </c>
      <c r="L6719">
        <v>0</v>
      </c>
      <c r="M6719">
        <v>1096</v>
      </c>
      <c r="N6719">
        <v>0</v>
      </c>
      <c r="O6719">
        <v>39</v>
      </c>
      <c r="P6719" s="119" t="s">
        <v>20254</v>
      </c>
    </row>
    <row r="6720" spans="1:16" x14ac:dyDescent="0.25">
      <c r="A6720">
        <v>12493</v>
      </c>
      <c r="B6720" s="119" t="s">
        <v>3905</v>
      </c>
      <c r="C6720">
        <v>45</v>
      </c>
      <c r="E6720">
        <v>0</v>
      </c>
      <c r="F6720">
        <v>0</v>
      </c>
      <c r="G6720">
        <v>584834</v>
      </c>
      <c r="H6720">
        <v>9</v>
      </c>
      <c r="I6720" s="119" t="s">
        <v>3582</v>
      </c>
      <c r="J6720" s="119" t="s">
        <v>17</v>
      </c>
      <c r="K6720" s="1">
        <v>46255.758941458334</v>
      </c>
      <c r="L6720">
        <v>0</v>
      </c>
      <c r="M6720">
        <v>22</v>
      </c>
      <c r="N6720">
        <v>0</v>
      </c>
      <c r="O6720">
        <v>0</v>
      </c>
      <c r="P6720" s="119" t="s">
        <v>20254</v>
      </c>
    </row>
    <row r="6721" spans="1:16" x14ac:dyDescent="0.25">
      <c r="A6721">
        <v>12494</v>
      </c>
      <c r="B6721" s="119" t="s">
        <v>3906</v>
      </c>
      <c r="C6721">
        <v>40</v>
      </c>
      <c r="E6721">
        <v>5436</v>
      </c>
      <c r="F6721">
        <v>365</v>
      </c>
      <c r="G6721">
        <v>6761</v>
      </c>
      <c r="H6721">
        <v>1330</v>
      </c>
      <c r="I6721" s="119" t="s">
        <v>3582</v>
      </c>
      <c r="J6721" s="119" t="s">
        <v>17</v>
      </c>
      <c r="K6721" s="1">
        <v>46255.758941458334</v>
      </c>
      <c r="L6721">
        <v>26</v>
      </c>
      <c r="M6721">
        <v>59</v>
      </c>
      <c r="N6721">
        <v>26</v>
      </c>
      <c r="O6721">
        <v>16</v>
      </c>
      <c r="P6721" s="119" t="s">
        <v>20254</v>
      </c>
    </row>
    <row r="6722" spans="1:16" x14ac:dyDescent="0.25">
      <c r="A6722">
        <v>12495</v>
      </c>
      <c r="B6722" s="119" t="s">
        <v>3907</v>
      </c>
      <c r="C6722">
        <v>25</v>
      </c>
      <c r="E6722">
        <v>11277</v>
      </c>
      <c r="F6722">
        <v>315</v>
      </c>
      <c r="G6722">
        <v>5690</v>
      </c>
      <c r="H6722">
        <v>409</v>
      </c>
      <c r="I6722" s="119" t="s">
        <v>3582</v>
      </c>
      <c r="J6722" s="119" t="s">
        <v>17</v>
      </c>
      <c r="K6722" s="1">
        <v>46255.758941458334</v>
      </c>
      <c r="L6722">
        <v>474</v>
      </c>
      <c r="M6722">
        <v>28</v>
      </c>
      <c r="N6722">
        <v>133</v>
      </c>
      <c r="O6722">
        <v>3</v>
      </c>
      <c r="P6722" s="119" t="s">
        <v>20254</v>
      </c>
    </row>
    <row r="6723" spans="1:16" x14ac:dyDescent="0.25">
      <c r="A6723">
        <v>12496</v>
      </c>
      <c r="B6723" s="119" t="s">
        <v>3908</v>
      </c>
      <c r="C6723">
        <v>25</v>
      </c>
      <c r="E6723">
        <v>8335</v>
      </c>
      <c r="F6723">
        <v>338</v>
      </c>
      <c r="G6723">
        <v>24260</v>
      </c>
      <c r="H6723">
        <v>520</v>
      </c>
      <c r="I6723" s="119" t="s">
        <v>3582</v>
      </c>
      <c r="J6723" s="119" t="s">
        <v>17</v>
      </c>
      <c r="K6723" s="1">
        <v>46255.758941458334</v>
      </c>
      <c r="L6723">
        <v>400</v>
      </c>
      <c r="M6723">
        <v>860</v>
      </c>
      <c r="N6723">
        <v>25</v>
      </c>
      <c r="O6723">
        <v>4</v>
      </c>
      <c r="P6723" s="119" t="s">
        <v>20254</v>
      </c>
    </row>
    <row r="6724" spans="1:16" x14ac:dyDescent="0.25">
      <c r="A6724">
        <v>12497</v>
      </c>
      <c r="B6724" s="119" t="s">
        <v>3909</v>
      </c>
      <c r="C6724">
        <v>80</v>
      </c>
      <c r="E6724">
        <v>0</v>
      </c>
      <c r="F6724">
        <v>0</v>
      </c>
      <c r="G6724">
        <v>110678</v>
      </c>
      <c r="H6724">
        <v>3</v>
      </c>
      <c r="I6724" s="119" t="s">
        <v>3582</v>
      </c>
      <c r="J6724" s="119" t="s">
        <v>17</v>
      </c>
      <c r="K6724" s="1">
        <v>46255.758941458334</v>
      </c>
      <c r="L6724">
        <v>0</v>
      </c>
      <c r="M6724">
        <v>251</v>
      </c>
      <c r="N6724">
        <v>0</v>
      </c>
      <c r="O6724">
        <v>1</v>
      </c>
      <c r="P6724" s="119" t="s">
        <v>20254</v>
      </c>
    </row>
    <row r="6725" spans="1:16" x14ac:dyDescent="0.25">
      <c r="A6725">
        <v>12498</v>
      </c>
      <c r="B6725" s="119" t="s">
        <v>3910</v>
      </c>
      <c r="C6725">
        <v>80</v>
      </c>
      <c r="E6725">
        <v>3573</v>
      </c>
      <c r="F6725">
        <v>111</v>
      </c>
      <c r="G6725">
        <v>5361</v>
      </c>
      <c r="H6725">
        <v>205</v>
      </c>
      <c r="I6725" s="119" t="s">
        <v>3582</v>
      </c>
      <c r="J6725" s="119" t="s">
        <v>17</v>
      </c>
      <c r="K6725" s="1">
        <v>46255.758941458334</v>
      </c>
      <c r="L6725">
        <v>642</v>
      </c>
      <c r="M6725">
        <v>131</v>
      </c>
      <c r="N6725">
        <v>66</v>
      </c>
      <c r="O6725">
        <v>0</v>
      </c>
      <c r="P6725" s="119" t="s">
        <v>20254</v>
      </c>
    </row>
    <row r="6726" spans="1:16" x14ac:dyDescent="0.25">
      <c r="A6726">
        <v>12499</v>
      </c>
      <c r="B6726" s="119" t="s">
        <v>3911</v>
      </c>
      <c r="C6726">
        <v>80</v>
      </c>
      <c r="E6726">
        <v>1936</v>
      </c>
      <c r="F6726">
        <v>256</v>
      </c>
      <c r="G6726">
        <v>29577</v>
      </c>
      <c r="H6726">
        <v>499</v>
      </c>
      <c r="I6726" s="119" t="s">
        <v>3582</v>
      </c>
      <c r="J6726" s="119" t="s">
        <v>17</v>
      </c>
      <c r="K6726" s="1">
        <v>46255.758941458334</v>
      </c>
      <c r="L6726">
        <v>1234</v>
      </c>
      <c r="M6726">
        <v>445</v>
      </c>
      <c r="N6726">
        <v>24</v>
      </c>
      <c r="O6726">
        <v>21</v>
      </c>
      <c r="P6726" s="119" t="s">
        <v>20254</v>
      </c>
    </row>
    <row r="6727" spans="1:16" x14ac:dyDescent="0.25">
      <c r="A6727">
        <v>12500</v>
      </c>
      <c r="B6727" s="119" t="s">
        <v>3912</v>
      </c>
      <c r="C6727">
        <v>80</v>
      </c>
      <c r="E6727">
        <v>4685</v>
      </c>
      <c r="F6727">
        <v>550</v>
      </c>
      <c r="G6727">
        <v>1165</v>
      </c>
      <c r="H6727">
        <v>1824</v>
      </c>
      <c r="I6727" s="119" t="s">
        <v>3582</v>
      </c>
      <c r="J6727" s="119" t="s">
        <v>17</v>
      </c>
      <c r="K6727" s="1">
        <v>46255.758941458334</v>
      </c>
      <c r="L6727">
        <v>250</v>
      </c>
      <c r="M6727">
        <v>41</v>
      </c>
      <c r="N6727">
        <v>0</v>
      </c>
      <c r="O6727">
        <v>13</v>
      </c>
      <c r="P6727" s="119" t="s">
        <v>20254</v>
      </c>
    </row>
    <row r="6728" spans="1:16" x14ac:dyDescent="0.25">
      <c r="A6728">
        <v>12501</v>
      </c>
      <c r="B6728" s="119" t="s">
        <v>3913</v>
      </c>
      <c r="C6728">
        <v>80</v>
      </c>
      <c r="E6728">
        <v>28723</v>
      </c>
      <c r="F6728">
        <v>6</v>
      </c>
      <c r="G6728">
        <v>193462</v>
      </c>
      <c r="H6728">
        <v>14</v>
      </c>
      <c r="I6728" s="119" t="s">
        <v>3582</v>
      </c>
      <c r="J6728" s="119" t="s">
        <v>17</v>
      </c>
      <c r="K6728" s="1">
        <v>46255.758941458334</v>
      </c>
      <c r="L6728">
        <v>6727</v>
      </c>
      <c r="M6728">
        <v>955</v>
      </c>
      <c r="N6728">
        <v>1446</v>
      </c>
      <c r="O6728">
        <v>203</v>
      </c>
      <c r="P6728" s="119" t="s">
        <v>20254</v>
      </c>
    </row>
    <row r="6729" spans="1:16" x14ac:dyDescent="0.25">
      <c r="A6729">
        <v>12504</v>
      </c>
      <c r="B6729" s="119" t="s">
        <v>3914</v>
      </c>
      <c r="C6729">
        <v>65</v>
      </c>
      <c r="E6729">
        <v>24519</v>
      </c>
      <c r="F6729">
        <v>44</v>
      </c>
      <c r="G6729">
        <v>107441</v>
      </c>
      <c r="H6729">
        <v>81</v>
      </c>
      <c r="I6729" s="119" t="s">
        <v>3582</v>
      </c>
      <c r="J6729" s="119" t="s">
        <v>17</v>
      </c>
      <c r="K6729" s="1">
        <v>46255.758941458334</v>
      </c>
      <c r="L6729">
        <v>20271</v>
      </c>
      <c r="M6729">
        <v>43246</v>
      </c>
      <c r="N6729">
        <v>4779</v>
      </c>
      <c r="O6729">
        <v>6471</v>
      </c>
      <c r="P6729" s="119" t="s">
        <v>20254</v>
      </c>
    </row>
    <row r="6730" spans="1:16" x14ac:dyDescent="0.25">
      <c r="A6730">
        <v>12505</v>
      </c>
      <c r="B6730" s="119" t="s">
        <v>3915</v>
      </c>
      <c r="C6730">
        <v>65</v>
      </c>
      <c r="E6730">
        <v>129690</v>
      </c>
      <c r="F6730">
        <v>34</v>
      </c>
      <c r="G6730">
        <v>124240</v>
      </c>
      <c r="H6730">
        <v>52</v>
      </c>
      <c r="I6730" s="119" t="s">
        <v>3582</v>
      </c>
      <c r="J6730" s="119" t="s">
        <v>17</v>
      </c>
      <c r="K6730" s="1">
        <v>46255.758941458334</v>
      </c>
      <c r="L6730">
        <v>39207</v>
      </c>
      <c r="M6730">
        <v>25192</v>
      </c>
      <c r="N6730">
        <v>6466</v>
      </c>
      <c r="O6730">
        <v>5210</v>
      </c>
      <c r="P6730" s="119" t="s">
        <v>20254</v>
      </c>
    </row>
    <row r="6731" spans="1:16" x14ac:dyDescent="0.25">
      <c r="A6731">
        <v>12506</v>
      </c>
      <c r="B6731" s="119" t="s">
        <v>3916</v>
      </c>
      <c r="C6731">
        <v>65</v>
      </c>
      <c r="E6731">
        <v>143700</v>
      </c>
      <c r="F6731">
        <v>66</v>
      </c>
      <c r="G6731">
        <v>150356</v>
      </c>
      <c r="H6731">
        <v>98</v>
      </c>
      <c r="I6731" s="119" t="s">
        <v>3582</v>
      </c>
      <c r="J6731" s="119" t="s">
        <v>17</v>
      </c>
      <c r="K6731" s="1">
        <v>46255.758941458334</v>
      </c>
      <c r="L6731">
        <v>33138</v>
      </c>
      <c r="M6731">
        <v>16847</v>
      </c>
      <c r="N6731">
        <v>8296</v>
      </c>
      <c r="O6731">
        <v>4237</v>
      </c>
      <c r="P6731" s="119" t="s">
        <v>20254</v>
      </c>
    </row>
    <row r="6732" spans="1:16" x14ac:dyDescent="0.25">
      <c r="A6732">
        <v>12507</v>
      </c>
      <c r="B6732" s="119" t="s">
        <v>3917</v>
      </c>
      <c r="C6732">
        <v>65</v>
      </c>
      <c r="E6732">
        <v>377</v>
      </c>
      <c r="F6732">
        <v>8</v>
      </c>
      <c r="G6732">
        <v>757972</v>
      </c>
      <c r="H6732">
        <v>9</v>
      </c>
      <c r="I6732" s="119" t="s">
        <v>3582</v>
      </c>
      <c r="J6732" s="119" t="s">
        <v>17</v>
      </c>
      <c r="K6732" s="1">
        <v>46255.758941458334</v>
      </c>
      <c r="L6732">
        <v>0</v>
      </c>
      <c r="M6732">
        <v>19440</v>
      </c>
      <c r="N6732">
        <v>0</v>
      </c>
      <c r="O6732">
        <v>4211</v>
      </c>
      <c r="P6732" s="119" t="s">
        <v>20254</v>
      </c>
    </row>
    <row r="6733" spans="1:16" x14ac:dyDescent="0.25">
      <c r="A6733">
        <v>12508</v>
      </c>
      <c r="B6733" s="119" t="s">
        <v>3918</v>
      </c>
      <c r="C6733">
        <v>65</v>
      </c>
      <c r="E6733">
        <v>750</v>
      </c>
      <c r="F6733">
        <v>8</v>
      </c>
      <c r="G6733">
        <v>2687537</v>
      </c>
      <c r="H6733">
        <v>9</v>
      </c>
      <c r="I6733" s="119" t="s">
        <v>3582</v>
      </c>
      <c r="J6733" s="119" t="s">
        <v>17</v>
      </c>
      <c r="K6733" s="1">
        <v>46255.758941458334</v>
      </c>
      <c r="L6733">
        <v>0</v>
      </c>
      <c r="M6733">
        <v>8322</v>
      </c>
      <c r="N6733">
        <v>0</v>
      </c>
      <c r="O6733">
        <v>384</v>
      </c>
      <c r="P6733" s="119" t="s">
        <v>20254</v>
      </c>
    </row>
    <row r="6734" spans="1:16" x14ac:dyDescent="0.25">
      <c r="A6734">
        <v>12509</v>
      </c>
      <c r="B6734" s="119" t="s">
        <v>3919</v>
      </c>
      <c r="C6734">
        <v>80</v>
      </c>
      <c r="E6734">
        <v>29409</v>
      </c>
      <c r="F6734">
        <v>135</v>
      </c>
      <c r="G6734">
        <v>89409</v>
      </c>
      <c r="H6734">
        <v>154</v>
      </c>
      <c r="I6734" s="119" t="s">
        <v>3582</v>
      </c>
      <c r="J6734" s="119" t="s">
        <v>17</v>
      </c>
      <c r="K6734" s="1">
        <v>46255.758941458334</v>
      </c>
      <c r="L6734">
        <v>27220</v>
      </c>
      <c r="M6734">
        <v>22706</v>
      </c>
      <c r="N6734">
        <v>5167</v>
      </c>
      <c r="O6734">
        <v>4074</v>
      </c>
      <c r="P6734" s="119" t="s">
        <v>20254</v>
      </c>
    </row>
    <row r="6735" spans="1:16" x14ac:dyDescent="0.25">
      <c r="A6735">
        <v>12510</v>
      </c>
      <c r="B6735" s="119" t="s">
        <v>3920</v>
      </c>
      <c r="C6735">
        <v>80</v>
      </c>
      <c r="E6735">
        <v>8548</v>
      </c>
      <c r="F6735">
        <v>13</v>
      </c>
      <c r="G6735">
        <v>1773234</v>
      </c>
      <c r="H6735">
        <v>14</v>
      </c>
      <c r="I6735" s="119" t="s">
        <v>3582</v>
      </c>
      <c r="J6735" s="119" t="s">
        <v>17</v>
      </c>
      <c r="K6735" s="1">
        <v>46255.758941458334</v>
      </c>
      <c r="L6735">
        <v>33882</v>
      </c>
      <c r="M6735">
        <v>10323</v>
      </c>
      <c r="N6735">
        <v>12081</v>
      </c>
      <c r="O6735">
        <v>3031</v>
      </c>
      <c r="P6735" s="119" t="s">
        <v>20254</v>
      </c>
    </row>
    <row r="6736" spans="1:16" x14ac:dyDescent="0.25">
      <c r="A6736">
        <v>12511</v>
      </c>
      <c r="B6736" s="119" t="s">
        <v>3921</v>
      </c>
      <c r="C6736">
        <v>65</v>
      </c>
      <c r="E6736">
        <v>4344</v>
      </c>
      <c r="F6736">
        <v>8</v>
      </c>
      <c r="G6736">
        <v>731511</v>
      </c>
      <c r="H6736">
        <v>9</v>
      </c>
      <c r="I6736" s="119" t="s">
        <v>3582</v>
      </c>
      <c r="J6736" s="119" t="s">
        <v>17</v>
      </c>
      <c r="K6736" s="1">
        <v>46255.758941458334</v>
      </c>
      <c r="L6736">
        <v>940</v>
      </c>
      <c r="M6736">
        <v>18602</v>
      </c>
      <c r="N6736">
        <v>0</v>
      </c>
      <c r="O6736">
        <v>3297</v>
      </c>
      <c r="P6736" s="119" t="s">
        <v>20254</v>
      </c>
    </row>
    <row r="6737" spans="1:16" x14ac:dyDescent="0.25">
      <c r="A6737">
        <v>12512</v>
      </c>
      <c r="B6737" s="119" t="s">
        <v>3922</v>
      </c>
      <c r="C6737">
        <v>65</v>
      </c>
      <c r="E6737">
        <v>4274</v>
      </c>
      <c r="F6737">
        <v>8</v>
      </c>
      <c r="G6737">
        <v>1208540</v>
      </c>
      <c r="H6737">
        <v>9</v>
      </c>
      <c r="I6737" s="119" t="s">
        <v>3582</v>
      </c>
      <c r="J6737" s="119" t="s">
        <v>17</v>
      </c>
      <c r="K6737" s="1">
        <v>46255.758941458334</v>
      </c>
      <c r="L6737">
        <v>0</v>
      </c>
      <c r="M6737">
        <v>14323</v>
      </c>
      <c r="N6737">
        <v>0</v>
      </c>
      <c r="O6737">
        <v>2157</v>
      </c>
      <c r="P6737" s="119" t="s">
        <v>20254</v>
      </c>
    </row>
    <row r="6738" spans="1:16" x14ac:dyDescent="0.25">
      <c r="A6738">
        <v>12513</v>
      </c>
      <c r="B6738" s="119" t="s">
        <v>3923</v>
      </c>
      <c r="C6738">
        <v>25</v>
      </c>
      <c r="E6738">
        <v>10804</v>
      </c>
      <c r="F6738">
        <v>1</v>
      </c>
      <c r="G6738">
        <v>573750</v>
      </c>
      <c r="H6738">
        <v>2</v>
      </c>
      <c r="I6738" s="119" t="s">
        <v>3582</v>
      </c>
      <c r="J6738" s="119" t="s">
        <v>17</v>
      </c>
      <c r="K6738" s="1">
        <v>46255.758941458334</v>
      </c>
      <c r="L6738">
        <v>0</v>
      </c>
      <c r="M6738">
        <v>883</v>
      </c>
      <c r="N6738">
        <v>0</v>
      </c>
      <c r="O6738">
        <v>126</v>
      </c>
      <c r="P6738" s="119" t="s">
        <v>20254</v>
      </c>
    </row>
    <row r="6739" spans="1:16" x14ac:dyDescent="0.25">
      <c r="A6739">
        <v>12519</v>
      </c>
      <c r="B6739" s="119" t="s">
        <v>3924</v>
      </c>
      <c r="C6739">
        <v>45</v>
      </c>
      <c r="E6739">
        <v>13754</v>
      </c>
      <c r="F6739">
        <v>711</v>
      </c>
      <c r="G6739">
        <v>33970</v>
      </c>
      <c r="H6739">
        <v>1112</v>
      </c>
      <c r="I6739" s="119" t="s">
        <v>3582</v>
      </c>
      <c r="J6739" s="119" t="s">
        <v>17</v>
      </c>
      <c r="K6739" s="1">
        <v>46255.758941458334</v>
      </c>
      <c r="L6739">
        <v>505</v>
      </c>
      <c r="M6739">
        <v>789</v>
      </c>
      <c r="N6739">
        <v>70</v>
      </c>
      <c r="O6739">
        <v>234</v>
      </c>
      <c r="P6739" s="119" t="s">
        <v>20254</v>
      </c>
    </row>
    <row r="6740" spans="1:16" x14ac:dyDescent="0.25">
      <c r="A6740">
        <v>12520</v>
      </c>
      <c r="B6740" s="119" t="s">
        <v>3925</v>
      </c>
      <c r="C6740">
        <v>60</v>
      </c>
      <c r="E6740">
        <v>3664</v>
      </c>
      <c r="F6740">
        <v>106</v>
      </c>
      <c r="G6740">
        <v>3220</v>
      </c>
      <c r="H6740">
        <v>251</v>
      </c>
      <c r="I6740" s="119" t="s">
        <v>3582</v>
      </c>
      <c r="J6740" s="119" t="s">
        <v>17</v>
      </c>
      <c r="K6740" s="1">
        <v>46255.758941458334</v>
      </c>
      <c r="L6740">
        <v>139</v>
      </c>
      <c r="M6740">
        <v>66</v>
      </c>
      <c r="N6740">
        <v>14</v>
      </c>
      <c r="O6740">
        <v>0</v>
      </c>
      <c r="P6740" s="119" t="s">
        <v>20254</v>
      </c>
    </row>
    <row r="6741" spans="1:16" x14ac:dyDescent="0.25">
      <c r="A6741">
        <v>12521</v>
      </c>
      <c r="B6741" s="119" t="s">
        <v>3926</v>
      </c>
      <c r="C6741">
        <v>55</v>
      </c>
      <c r="E6741">
        <v>22127</v>
      </c>
      <c r="F6741">
        <v>8</v>
      </c>
      <c r="G6741">
        <v>1621962</v>
      </c>
      <c r="H6741">
        <v>65</v>
      </c>
      <c r="I6741" s="119" t="s">
        <v>3582</v>
      </c>
      <c r="J6741" s="119" t="s">
        <v>17</v>
      </c>
      <c r="K6741" s="1">
        <v>46255.758941458334</v>
      </c>
      <c r="L6741">
        <v>155</v>
      </c>
      <c r="M6741">
        <v>1880</v>
      </c>
      <c r="N6741">
        <v>51</v>
      </c>
      <c r="O6741">
        <v>515</v>
      </c>
      <c r="P6741" s="119" t="s">
        <v>20254</v>
      </c>
    </row>
    <row r="6742" spans="1:16" x14ac:dyDescent="0.25">
      <c r="A6742">
        <v>12522</v>
      </c>
      <c r="B6742" s="119" t="s">
        <v>3927</v>
      </c>
      <c r="C6742">
        <v>45</v>
      </c>
      <c r="E6742">
        <v>31293</v>
      </c>
      <c r="F6742">
        <v>123</v>
      </c>
      <c r="G6742">
        <v>5593</v>
      </c>
      <c r="H6742">
        <v>219</v>
      </c>
      <c r="I6742" s="119" t="s">
        <v>16</v>
      </c>
      <c r="J6742" s="119" t="s">
        <v>22</v>
      </c>
      <c r="K6742" s="1">
        <v>46255.758941458334</v>
      </c>
      <c r="L6742">
        <v>985</v>
      </c>
      <c r="M6742">
        <v>202</v>
      </c>
      <c r="N6742">
        <v>18</v>
      </c>
      <c r="O6742">
        <v>0</v>
      </c>
      <c r="P6742" s="119" t="s">
        <v>20254</v>
      </c>
    </row>
    <row r="6743" spans="1:16" x14ac:dyDescent="0.25">
      <c r="A6743">
        <v>12523</v>
      </c>
      <c r="B6743" s="119" t="s">
        <v>3928</v>
      </c>
      <c r="C6743">
        <v>55</v>
      </c>
      <c r="E6743">
        <v>8089</v>
      </c>
      <c r="F6743">
        <v>46</v>
      </c>
      <c r="G6743">
        <v>19770</v>
      </c>
      <c r="H6743">
        <v>100</v>
      </c>
      <c r="I6743" s="119" t="s">
        <v>3582</v>
      </c>
      <c r="J6743" s="119" t="s">
        <v>17</v>
      </c>
      <c r="K6743" s="1">
        <v>46255.758941458334</v>
      </c>
      <c r="L6743">
        <v>274</v>
      </c>
      <c r="M6743">
        <v>91</v>
      </c>
      <c r="N6743">
        <v>30</v>
      </c>
      <c r="O6743">
        <v>41</v>
      </c>
      <c r="P6743" s="119" t="s">
        <v>20254</v>
      </c>
    </row>
    <row r="6744" spans="1:16" x14ac:dyDescent="0.25">
      <c r="A6744">
        <v>12524</v>
      </c>
      <c r="B6744" s="119" t="s">
        <v>3929</v>
      </c>
      <c r="C6744">
        <v>60</v>
      </c>
      <c r="E6744">
        <v>376</v>
      </c>
      <c r="F6744">
        <v>1</v>
      </c>
      <c r="G6744">
        <v>121169</v>
      </c>
      <c r="H6744">
        <v>2</v>
      </c>
      <c r="I6744" s="119" t="s">
        <v>3582</v>
      </c>
      <c r="J6744" s="119" t="s">
        <v>17</v>
      </c>
      <c r="K6744" s="1">
        <v>46255.758941458334</v>
      </c>
      <c r="L6744">
        <v>0</v>
      </c>
      <c r="M6744">
        <v>270</v>
      </c>
      <c r="N6744">
        <v>0</v>
      </c>
      <c r="O6744">
        <v>50</v>
      </c>
      <c r="P6744" s="119" t="s">
        <v>20254</v>
      </c>
    </row>
    <row r="6745" spans="1:16" x14ac:dyDescent="0.25">
      <c r="A6745">
        <v>12525</v>
      </c>
      <c r="B6745" s="119" t="s">
        <v>3930</v>
      </c>
      <c r="C6745">
        <v>60</v>
      </c>
      <c r="E6745">
        <v>3901</v>
      </c>
      <c r="F6745">
        <v>88</v>
      </c>
      <c r="G6745">
        <v>1832</v>
      </c>
      <c r="H6745">
        <v>443</v>
      </c>
      <c r="I6745" s="119" t="s">
        <v>3582</v>
      </c>
      <c r="J6745" s="119" t="s">
        <v>17</v>
      </c>
      <c r="K6745" s="1">
        <v>46255.758941458334</v>
      </c>
      <c r="L6745">
        <v>0</v>
      </c>
      <c r="M6745">
        <v>1</v>
      </c>
      <c r="N6745">
        <v>0</v>
      </c>
      <c r="O6745">
        <v>1</v>
      </c>
      <c r="P6745" s="119" t="s">
        <v>20254</v>
      </c>
    </row>
    <row r="6746" spans="1:16" x14ac:dyDescent="0.25">
      <c r="A6746">
        <v>12526</v>
      </c>
      <c r="B6746" s="119" t="s">
        <v>3931</v>
      </c>
      <c r="C6746">
        <v>60</v>
      </c>
      <c r="E6746">
        <v>41451</v>
      </c>
      <c r="F6746">
        <v>3</v>
      </c>
      <c r="G6746">
        <v>23027</v>
      </c>
      <c r="H6746">
        <v>19</v>
      </c>
      <c r="I6746" s="119" t="s">
        <v>3582</v>
      </c>
      <c r="J6746" s="119" t="s">
        <v>17</v>
      </c>
      <c r="K6746" s="1">
        <v>46255.758941458334</v>
      </c>
      <c r="L6746">
        <v>340</v>
      </c>
      <c r="M6746">
        <v>444</v>
      </c>
      <c r="N6746">
        <v>0</v>
      </c>
      <c r="O6746">
        <v>59</v>
      </c>
      <c r="P6746" s="119" t="s">
        <v>20254</v>
      </c>
    </row>
    <row r="6747" spans="1:16" x14ac:dyDescent="0.25">
      <c r="A6747">
        <v>12527</v>
      </c>
      <c r="B6747" s="119" t="s">
        <v>3932</v>
      </c>
      <c r="C6747">
        <v>60</v>
      </c>
      <c r="E6747">
        <v>482</v>
      </c>
      <c r="F6747">
        <v>1</v>
      </c>
      <c r="G6747">
        <v>467120</v>
      </c>
      <c r="H6747">
        <v>2</v>
      </c>
      <c r="I6747" s="119" t="s">
        <v>3582</v>
      </c>
      <c r="J6747" s="119" t="s">
        <v>17</v>
      </c>
      <c r="K6747" s="1">
        <v>46255.758941458334</v>
      </c>
      <c r="L6747">
        <v>0</v>
      </c>
      <c r="M6747">
        <v>1342</v>
      </c>
      <c r="N6747">
        <v>0</v>
      </c>
      <c r="O6747">
        <v>438</v>
      </c>
      <c r="P6747" s="119" t="s">
        <v>20254</v>
      </c>
    </row>
    <row r="6748" spans="1:16" x14ac:dyDescent="0.25">
      <c r="A6748">
        <v>12528</v>
      </c>
      <c r="B6748" s="119" t="s">
        <v>3933</v>
      </c>
      <c r="C6748">
        <v>60</v>
      </c>
      <c r="E6748">
        <v>8419</v>
      </c>
      <c r="F6748">
        <v>224</v>
      </c>
      <c r="G6748">
        <v>13788</v>
      </c>
      <c r="H6748">
        <v>486</v>
      </c>
      <c r="I6748" s="119" t="s">
        <v>3582</v>
      </c>
      <c r="J6748" s="119" t="s">
        <v>17</v>
      </c>
      <c r="K6748" s="1">
        <v>46255.758941458334</v>
      </c>
      <c r="L6748">
        <v>524</v>
      </c>
      <c r="M6748">
        <v>320</v>
      </c>
      <c r="N6748">
        <v>57</v>
      </c>
      <c r="O6748">
        <v>103</v>
      </c>
      <c r="P6748" s="119" t="s">
        <v>20254</v>
      </c>
    </row>
    <row r="6749" spans="1:16" x14ac:dyDescent="0.25">
      <c r="A6749">
        <v>12529</v>
      </c>
      <c r="B6749" s="119" t="s">
        <v>3934</v>
      </c>
      <c r="C6749">
        <v>60</v>
      </c>
      <c r="E6749">
        <v>7766</v>
      </c>
      <c r="F6749">
        <v>1248</v>
      </c>
      <c r="G6749">
        <v>1640</v>
      </c>
      <c r="H6749">
        <v>1848</v>
      </c>
      <c r="I6749" s="119" t="s">
        <v>3582</v>
      </c>
      <c r="J6749" s="119" t="s">
        <v>17</v>
      </c>
      <c r="K6749" s="1">
        <v>46255.758941458334</v>
      </c>
      <c r="L6749">
        <v>11</v>
      </c>
      <c r="M6749">
        <v>43</v>
      </c>
      <c r="N6749">
        <v>3</v>
      </c>
      <c r="O6749">
        <v>8</v>
      </c>
      <c r="P6749" s="119" t="s">
        <v>20254</v>
      </c>
    </row>
    <row r="6750" spans="1:16" x14ac:dyDescent="0.25">
      <c r="A6750">
        <v>12530</v>
      </c>
      <c r="B6750" s="119" t="s">
        <v>3935</v>
      </c>
      <c r="C6750">
        <v>60</v>
      </c>
      <c r="E6750">
        <v>15254</v>
      </c>
      <c r="F6750">
        <v>2</v>
      </c>
      <c r="G6750">
        <v>45129</v>
      </c>
      <c r="H6750">
        <v>7</v>
      </c>
      <c r="I6750" s="119" t="s">
        <v>3582</v>
      </c>
      <c r="J6750" s="119" t="s">
        <v>17</v>
      </c>
      <c r="K6750" s="1">
        <v>46255.758941458334</v>
      </c>
      <c r="L6750">
        <v>439</v>
      </c>
      <c r="M6750">
        <v>18</v>
      </c>
      <c r="N6750">
        <v>76</v>
      </c>
      <c r="O6750">
        <v>10</v>
      </c>
      <c r="P6750" s="119" t="s">
        <v>20254</v>
      </c>
    </row>
    <row r="6751" spans="1:16" x14ac:dyDescent="0.25">
      <c r="A6751">
        <v>12531</v>
      </c>
      <c r="B6751" s="119" t="s">
        <v>3936</v>
      </c>
      <c r="C6751">
        <v>45</v>
      </c>
      <c r="E6751">
        <v>1668</v>
      </c>
      <c r="F6751">
        <v>7</v>
      </c>
      <c r="G6751">
        <v>757644</v>
      </c>
      <c r="H6751">
        <v>9</v>
      </c>
      <c r="I6751" s="119" t="s">
        <v>3582</v>
      </c>
      <c r="J6751" s="119" t="s">
        <v>17</v>
      </c>
      <c r="K6751" s="1">
        <v>46255.758941458334</v>
      </c>
      <c r="L6751">
        <v>0</v>
      </c>
      <c r="M6751">
        <v>15960</v>
      </c>
      <c r="N6751">
        <v>0</v>
      </c>
      <c r="O6751">
        <v>2703</v>
      </c>
      <c r="P6751" s="119" t="s">
        <v>20254</v>
      </c>
    </row>
    <row r="6752" spans="1:16" x14ac:dyDescent="0.25">
      <c r="A6752">
        <v>12532</v>
      </c>
      <c r="B6752" s="119" t="s">
        <v>3937</v>
      </c>
      <c r="C6752">
        <v>45</v>
      </c>
      <c r="E6752">
        <v>666</v>
      </c>
      <c r="F6752">
        <v>7</v>
      </c>
      <c r="G6752">
        <v>1099012</v>
      </c>
      <c r="H6752">
        <v>8</v>
      </c>
      <c r="I6752" s="119" t="s">
        <v>3582</v>
      </c>
      <c r="J6752" s="119" t="s">
        <v>17</v>
      </c>
      <c r="K6752" s="1">
        <v>46255.758941458334</v>
      </c>
      <c r="L6752">
        <v>0</v>
      </c>
      <c r="M6752">
        <v>10505</v>
      </c>
      <c r="N6752">
        <v>0</v>
      </c>
      <c r="O6752">
        <v>2204</v>
      </c>
      <c r="P6752" s="119" t="s">
        <v>20254</v>
      </c>
    </row>
    <row r="6753" spans="1:16" x14ac:dyDescent="0.25">
      <c r="A6753">
        <v>12533</v>
      </c>
      <c r="B6753" s="119" t="s">
        <v>3938</v>
      </c>
      <c r="C6753">
        <v>45</v>
      </c>
      <c r="E6753">
        <v>0</v>
      </c>
      <c r="F6753">
        <v>0</v>
      </c>
      <c r="G6753">
        <v>3787002</v>
      </c>
      <c r="H6753">
        <v>12</v>
      </c>
      <c r="I6753" s="119" t="s">
        <v>3582</v>
      </c>
      <c r="J6753" s="119" t="s">
        <v>17</v>
      </c>
      <c r="K6753" s="1">
        <v>46255.758941458334</v>
      </c>
      <c r="L6753">
        <v>9350</v>
      </c>
      <c r="M6753">
        <v>9076</v>
      </c>
      <c r="N6753">
        <v>2401</v>
      </c>
      <c r="O6753">
        <v>2026</v>
      </c>
      <c r="P6753" s="119" t="s">
        <v>20254</v>
      </c>
    </row>
    <row r="6754" spans="1:16" x14ac:dyDescent="0.25">
      <c r="A6754">
        <v>12534</v>
      </c>
      <c r="B6754" s="119" t="s">
        <v>3939</v>
      </c>
      <c r="C6754">
        <v>45</v>
      </c>
      <c r="E6754">
        <v>63365</v>
      </c>
      <c r="F6754">
        <v>39</v>
      </c>
      <c r="G6754">
        <v>105722</v>
      </c>
      <c r="H6754">
        <v>59</v>
      </c>
      <c r="I6754" s="119" t="s">
        <v>3582</v>
      </c>
      <c r="J6754" s="119" t="s">
        <v>17</v>
      </c>
      <c r="K6754" s="1">
        <v>46255.758941458334</v>
      </c>
      <c r="L6754">
        <v>17955</v>
      </c>
      <c r="M6754">
        <v>14029</v>
      </c>
      <c r="N6754">
        <v>4707</v>
      </c>
      <c r="O6754">
        <v>3032</v>
      </c>
      <c r="P6754" s="119" t="s">
        <v>20254</v>
      </c>
    </row>
    <row r="6755" spans="1:16" x14ac:dyDescent="0.25">
      <c r="A6755">
        <v>12535</v>
      </c>
      <c r="B6755" s="119" t="s">
        <v>3940</v>
      </c>
      <c r="C6755">
        <v>45</v>
      </c>
      <c r="E6755">
        <v>57786</v>
      </c>
      <c r="F6755">
        <v>58</v>
      </c>
      <c r="G6755">
        <v>103471</v>
      </c>
      <c r="H6755">
        <v>110</v>
      </c>
      <c r="I6755" s="119" t="s">
        <v>3582</v>
      </c>
      <c r="J6755" s="119" t="s">
        <v>17</v>
      </c>
      <c r="K6755" s="1">
        <v>46255.758941458334</v>
      </c>
      <c r="L6755">
        <v>6185</v>
      </c>
      <c r="M6755">
        <v>10027</v>
      </c>
      <c r="N6755">
        <v>1090</v>
      </c>
      <c r="O6755">
        <v>2414</v>
      </c>
      <c r="P6755" s="119" t="s">
        <v>20254</v>
      </c>
    </row>
    <row r="6756" spans="1:16" x14ac:dyDescent="0.25">
      <c r="A6756">
        <v>12536</v>
      </c>
      <c r="B6756" s="119" t="s">
        <v>3941</v>
      </c>
      <c r="C6756">
        <v>45</v>
      </c>
      <c r="E6756">
        <v>66619</v>
      </c>
      <c r="F6756">
        <v>8</v>
      </c>
      <c r="G6756">
        <v>342123</v>
      </c>
      <c r="H6756">
        <v>13</v>
      </c>
      <c r="I6756" s="119" t="s">
        <v>3582</v>
      </c>
      <c r="J6756" s="119" t="s">
        <v>17</v>
      </c>
      <c r="K6756" s="1">
        <v>46255.758941458334</v>
      </c>
      <c r="L6756">
        <v>11271</v>
      </c>
      <c r="M6756">
        <v>13792</v>
      </c>
      <c r="N6756">
        <v>6308</v>
      </c>
      <c r="O6756">
        <v>2257</v>
      </c>
      <c r="P6756" s="119" t="s">
        <v>20254</v>
      </c>
    </row>
    <row r="6757" spans="1:16" x14ac:dyDescent="0.25">
      <c r="A6757">
        <v>12537</v>
      </c>
      <c r="B6757" s="119" t="s">
        <v>3942</v>
      </c>
      <c r="C6757">
        <v>45</v>
      </c>
      <c r="E6757">
        <v>110448</v>
      </c>
      <c r="F6757">
        <v>76</v>
      </c>
      <c r="G6757">
        <v>106046</v>
      </c>
      <c r="H6757">
        <v>91</v>
      </c>
      <c r="I6757" s="119" t="s">
        <v>3582</v>
      </c>
      <c r="J6757" s="119" t="s">
        <v>17</v>
      </c>
      <c r="K6757" s="1">
        <v>46255.758941458334</v>
      </c>
      <c r="L6757">
        <v>34844</v>
      </c>
      <c r="M6757">
        <v>23501</v>
      </c>
      <c r="N6757">
        <v>8566</v>
      </c>
      <c r="O6757">
        <v>4265</v>
      </c>
      <c r="P6757" s="119" t="s">
        <v>20254</v>
      </c>
    </row>
    <row r="6758" spans="1:16" x14ac:dyDescent="0.25">
      <c r="A6758">
        <v>12538</v>
      </c>
      <c r="B6758" s="119" t="s">
        <v>3943</v>
      </c>
      <c r="C6758">
        <v>45</v>
      </c>
      <c r="E6758">
        <v>953</v>
      </c>
      <c r="F6758">
        <v>7</v>
      </c>
      <c r="G6758">
        <v>1605933</v>
      </c>
      <c r="H6758">
        <v>8</v>
      </c>
      <c r="I6758" s="119" t="s">
        <v>3582</v>
      </c>
      <c r="J6758" s="119" t="s">
        <v>17</v>
      </c>
      <c r="K6758" s="1">
        <v>46255.758941458334</v>
      </c>
      <c r="L6758">
        <v>0</v>
      </c>
      <c r="M6758">
        <v>19055</v>
      </c>
      <c r="N6758">
        <v>0</v>
      </c>
      <c r="O6758">
        <v>1772</v>
      </c>
      <c r="P6758" s="119" t="s">
        <v>20254</v>
      </c>
    </row>
    <row r="6759" spans="1:16" x14ac:dyDescent="0.25">
      <c r="A6759">
        <v>12539</v>
      </c>
      <c r="B6759" s="119" t="s">
        <v>3944</v>
      </c>
      <c r="C6759">
        <v>80</v>
      </c>
      <c r="E6759">
        <v>0</v>
      </c>
      <c r="F6759">
        <v>0</v>
      </c>
      <c r="G6759">
        <v>94470</v>
      </c>
      <c r="H6759">
        <v>2</v>
      </c>
      <c r="I6759" s="119" t="s">
        <v>3582</v>
      </c>
      <c r="J6759" s="119" t="s">
        <v>17</v>
      </c>
      <c r="K6759" s="1">
        <v>46255.758941458334</v>
      </c>
      <c r="L6759">
        <v>0</v>
      </c>
      <c r="M6759">
        <v>524</v>
      </c>
      <c r="N6759">
        <v>0</v>
      </c>
      <c r="O6759">
        <v>253</v>
      </c>
      <c r="P6759" s="119" t="s">
        <v>20254</v>
      </c>
    </row>
    <row r="6760" spans="1:16" x14ac:dyDescent="0.25">
      <c r="A6760">
        <v>12540</v>
      </c>
      <c r="B6760" s="119" t="s">
        <v>3945</v>
      </c>
      <c r="C6760">
        <v>80</v>
      </c>
      <c r="E6760">
        <v>2027</v>
      </c>
      <c r="F6760">
        <v>81</v>
      </c>
      <c r="G6760">
        <v>12142</v>
      </c>
      <c r="H6760">
        <v>84</v>
      </c>
      <c r="I6760" s="119" t="s">
        <v>3582</v>
      </c>
      <c r="J6760" s="119" t="s">
        <v>17</v>
      </c>
      <c r="K6760" s="1">
        <v>46255.758941458334</v>
      </c>
      <c r="L6760">
        <v>1497</v>
      </c>
      <c r="M6760">
        <v>1</v>
      </c>
      <c r="N6760">
        <v>850</v>
      </c>
      <c r="O6760">
        <v>1</v>
      </c>
      <c r="P6760" s="119" t="s">
        <v>20254</v>
      </c>
    </row>
    <row r="6761" spans="1:16" x14ac:dyDescent="0.25">
      <c r="A6761">
        <v>12541</v>
      </c>
      <c r="B6761" s="119" t="s">
        <v>3946</v>
      </c>
      <c r="C6761">
        <v>80</v>
      </c>
      <c r="E6761">
        <v>12399</v>
      </c>
      <c r="F6761">
        <v>19</v>
      </c>
      <c r="G6761">
        <v>31771</v>
      </c>
      <c r="H6761">
        <v>45</v>
      </c>
      <c r="I6761" s="119" t="s">
        <v>3582</v>
      </c>
      <c r="J6761" s="119" t="s">
        <v>17</v>
      </c>
      <c r="K6761" s="1">
        <v>46255.758941458334</v>
      </c>
      <c r="L6761">
        <v>80</v>
      </c>
      <c r="M6761">
        <v>43</v>
      </c>
      <c r="N6761">
        <v>78</v>
      </c>
      <c r="O6761">
        <v>0</v>
      </c>
      <c r="P6761" s="119" t="s">
        <v>20254</v>
      </c>
    </row>
    <row r="6762" spans="1:16" x14ac:dyDescent="0.25">
      <c r="A6762">
        <v>12542</v>
      </c>
      <c r="B6762" s="119" t="s">
        <v>3947</v>
      </c>
      <c r="C6762">
        <v>80</v>
      </c>
      <c r="E6762">
        <v>6554</v>
      </c>
      <c r="F6762">
        <v>473</v>
      </c>
      <c r="G6762">
        <v>33933</v>
      </c>
      <c r="H6762">
        <v>596</v>
      </c>
      <c r="I6762" s="119" t="s">
        <v>3582</v>
      </c>
      <c r="J6762" s="119" t="s">
        <v>17</v>
      </c>
      <c r="K6762" s="1">
        <v>46255.758941458334</v>
      </c>
      <c r="L6762">
        <v>464</v>
      </c>
      <c r="M6762">
        <v>267</v>
      </c>
      <c r="N6762">
        <v>11</v>
      </c>
      <c r="O6762">
        <v>54</v>
      </c>
      <c r="P6762" s="119" t="s">
        <v>20254</v>
      </c>
    </row>
    <row r="6763" spans="1:16" x14ac:dyDescent="0.25">
      <c r="A6763">
        <v>12544</v>
      </c>
      <c r="B6763" s="119" t="s">
        <v>3948</v>
      </c>
      <c r="C6763">
        <v>80</v>
      </c>
      <c r="E6763">
        <v>22283</v>
      </c>
      <c r="F6763">
        <v>72</v>
      </c>
      <c r="G6763">
        <v>142872</v>
      </c>
      <c r="H6763">
        <v>84</v>
      </c>
      <c r="I6763" s="119" t="s">
        <v>3582</v>
      </c>
      <c r="J6763" s="119" t="s">
        <v>17</v>
      </c>
      <c r="K6763" s="1">
        <v>46255.758941458334</v>
      </c>
      <c r="L6763">
        <v>52293</v>
      </c>
      <c r="M6763">
        <v>107762</v>
      </c>
      <c r="N6763">
        <v>14394</v>
      </c>
      <c r="O6763">
        <v>10169</v>
      </c>
      <c r="P6763" s="119" t="s">
        <v>20254</v>
      </c>
    </row>
    <row r="6764" spans="1:16" x14ac:dyDescent="0.25">
      <c r="A6764">
        <v>12545</v>
      </c>
      <c r="B6764" s="119" t="s">
        <v>3949</v>
      </c>
      <c r="C6764">
        <v>80</v>
      </c>
      <c r="E6764">
        <v>37368</v>
      </c>
      <c r="F6764">
        <v>118</v>
      </c>
      <c r="G6764">
        <v>117433</v>
      </c>
      <c r="H6764">
        <v>129</v>
      </c>
      <c r="I6764" s="119" t="s">
        <v>3582</v>
      </c>
      <c r="J6764" s="119" t="s">
        <v>17</v>
      </c>
      <c r="K6764" s="1">
        <v>46255.758941458334</v>
      </c>
      <c r="L6764">
        <v>22202</v>
      </c>
      <c r="M6764">
        <v>35130</v>
      </c>
      <c r="N6764">
        <v>5187</v>
      </c>
      <c r="O6764">
        <v>8229</v>
      </c>
      <c r="P6764" s="119" t="s">
        <v>20254</v>
      </c>
    </row>
    <row r="6765" spans="1:16" x14ac:dyDescent="0.25">
      <c r="A6765">
        <v>12546</v>
      </c>
      <c r="B6765" s="119" t="s">
        <v>3950</v>
      </c>
      <c r="C6765">
        <v>80</v>
      </c>
      <c r="E6765">
        <v>41124</v>
      </c>
      <c r="F6765">
        <v>11</v>
      </c>
      <c r="G6765">
        <v>155496</v>
      </c>
      <c r="H6765">
        <v>26</v>
      </c>
      <c r="I6765" s="119" t="s">
        <v>3582</v>
      </c>
      <c r="J6765" s="119" t="s">
        <v>17</v>
      </c>
      <c r="K6765" s="1">
        <v>46255.758941458334</v>
      </c>
      <c r="L6765">
        <v>21080</v>
      </c>
      <c r="M6765">
        <v>12920</v>
      </c>
      <c r="N6765">
        <v>5419</v>
      </c>
      <c r="O6765">
        <v>5200</v>
      </c>
      <c r="P6765" s="119" t="s">
        <v>20254</v>
      </c>
    </row>
    <row r="6766" spans="1:16" x14ac:dyDescent="0.25">
      <c r="A6766">
        <v>12547</v>
      </c>
      <c r="B6766" s="119" t="s">
        <v>3951</v>
      </c>
      <c r="C6766">
        <v>80</v>
      </c>
      <c r="E6766">
        <v>47485</v>
      </c>
      <c r="F6766">
        <v>98</v>
      </c>
      <c r="G6766">
        <v>81652</v>
      </c>
      <c r="H6766">
        <v>103</v>
      </c>
      <c r="I6766" s="119" t="s">
        <v>3582</v>
      </c>
      <c r="J6766" s="119" t="s">
        <v>17</v>
      </c>
      <c r="K6766" s="1">
        <v>46255.758941458334</v>
      </c>
      <c r="L6766">
        <v>23751</v>
      </c>
      <c r="M6766">
        <v>34818</v>
      </c>
      <c r="N6766">
        <v>4188</v>
      </c>
      <c r="O6766">
        <v>4367</v>
      </c>
      <c r="P6766" s="119" t="s">
        <v>20254</v>
      </c>
    </row>
    <row r="6767" spans="1:16" x14ac:dyDescent="0.25">
      <c r="A6767">
        <v>12548</v>
      </c>
      <c r="B6767" s="119" t="s">
        <v>3952</v>
      </c>
      <c r="C6767">
        <v>5</v>
      </c>
      <c r="E6767">
        <v>34296</v>
      </c>
      <c r="F6767">
        <v>23</v>
      </c>
      <c r="G6767">
        <v>32848</v>
      </c>
      <c r="H6767">
        <v>94</v>
      </c>
      <c r="I6767" s="119" t="s">
        <v>16</v>
      </c>
      <c r="J6767" s="119" t="s">
        <v>22</v>
      </c>
      <c r="K6767" s="1">
        <v>46255.758941458334</v>
      </c>
      <c r="L6767">
        <v>168</v>
      </c>
      <c r="M6767">
        <v>20</v>
      </c>
      <c r="N6767">
        <v>0</v>
      </c>
      <c r="O6767">
        <v>5</v>
      </c>
      <c r="P6767" s="119" t="s">
        <v>20254</v>
      </c>
    </row>
    <row r="6768" spans="1:16" x14ac:dyDescent="0.25">
      <c r="A6768">
        <v>12549</v>
      </c>
      <c r="B6768" s="119" t="s">
        <v>3953</v>
      </c>
      <c r="C6768">
        <v>10</v>
      </c>
      <c r="E6768">
        <v>53058</v>
      </c>
      <c r="F6768">
        <v>15</v>
      </c>
      <c r="G6768">
        <v>111111</v>
      </c>
      <c r="H6768">
        <v>45</v>
      </c>
      <c r="I6768" s="119" t="s">
        <v>16</v>
      </c>
      <c r="J6768" s="119" t="s">
        <v>22</v>
      </c>
      <c r="K6768" s="1">
        <v>46255.758941458334</v>
      </c>
      <c r="L6768">
        <v>3565</v>
      </c>
      <c r="M6768">
        <v>979</v>
      </c>
      <c r="N6768">
        <v>723</v>
      </c>
      <c r="O6768">
        <v>61</v>
      </c>
      <c r="P6768" s="119" t="s">
        <v>20254</v>
      </c>
    </row>
    <row r="6769" spans="1:16" x14ac:dyDescent="0.25">
      <c r="A6769">
        <v>12551</v>
      </c>
      <c r="B6769" s="119" t="s">
        <v>3954</v>
      </c>
      <c r="C6769">
        <v>25</v>
      </c>
      <c r="E6769">
        <v>2981</v>
      </c>
      <c r="F6769">
        <v>756</v>
      </c>
      <c r="G6769">
        <v>406</v>
      </c>
      <c r="H6769">
        <v>7495</v>
      </c>
      <c r="I6769" s="119" t="s">
        <v>16</v>
      </c>
      <c r="J6769" s="119" t="s">
        <v>139</v>
      </c>
      <c r="K6769" s="1">
        <v>46255.758941458334</v>
      </c>
      <c r="L6769">
        <v>1</v>
      </c>
      <c r="M6769">
        <v>0</v>
      </c>
      <c r="N6769">
        <v>0</v>
      </c>
      <c r="O6769">
        <v>0</v>
      </c>
      <c r="P6769" s="119" t="s">
        <v>20254</v>
      </c>
    </row>
    <row r="6770" spans="1:16" x14ac:dyDescent="0.25">
      <c r="A6770">
        <v>12552</v>
      </c>
      <c r="B6770" s="119" t="s">
        <v>3955</v>
      </c>
      <c r="C6770">
        <v>25</v>
      </c>
      <c r="E6770">
        <v>992</v>
      </c>
      <c r="F6770">
        <v>2007</v>
      </c>
      <c r="G6770">
        <v>116</v>
      </c>
      <c r="H6770">
        <v>9000</v>
      </c>
      <c r="I6770" s="119" t="s">
        <v>16</v>
      </c>
      <c r="J6770" s="119" t="s">
        <v>139</v>
      </c>
      <c r="K6770" s="1">
        <v>46255.758941458334</v>
      </c>
      <c r="L6770">
        <v>0</v>
      </c>
      <c r="M6770">
        <v>0</v>
      </c>
      <c r="N6770">
        <v>0</v>
      </c>
      <c r="O6770">
        <v>0</v>
      </c>
      <c r="P6770" s="119" t="s">
        <v>20254</v>
      </c>
    </row>
    <row r="6771" spans="1:16" x14ac:dyDescent="0.25">
      <c r="A6771">
        <v>12553</v>
      </c>
      <c r="B6771" s="119" t="s">
        <v>3956</v>
      </c>
      <c r="C6771">
        <v>25</v>
      </c>
      <c r="E6771">
        <v>1381</v>
      </c>
      <c r="F6771">
        <v>1373</v>
      </c>
      <c r="G6771">
        <v>1076</v>
      </c>
      <c r="H6771">
        <v>7500</v>
      </c>
      <c r="I6771" s="119" t="s">
        <v>16</v>
      </c>
      <c r="J6771" s="119" t="s">
        <v>139</v>
      </c>
      <c r="K6771" s="1">
        <v>46255.758941458334</v>
      </c>
      <c r="L6771">
        <v>0</v>
      </c>
      <c r="M6771">
        <v>0</v>
      </c>
      <c r="N6771">
        <v>0</v>
      </c>
      <c r="O6771">
        <v>0</v>
      </c>
      <c r="P6771" s="119" t="s">
        <v>20254</v>
      </c>
    </row>
    <row r="6772" spans="1:16" x14ac:dyDescent="0.25">
      <c r="A6772">
        <v>12554</v>
      </c>
      <c r="B6772" s="119" t="s">
        <v>3957</v>
      </c>
      <c r="C6772">
        <v>25</v>
      </c>
      <c r="E6772">
        <v>8548</v>
      </c>
      <c r="F6772">
        <v>1390</v>
      </c>
      <c r="G6772">
        <v>1348</v>
      </c>
      <c r="H6772">
        <v>8039</v>
      </c>
      <c r="I6772" s="119" t="s">
        <v>16</v>
      </c>
      <c r="J6772" s="119" t="s">
        <v>139</v>
      </c>
      <c r="K6772" s="1">
        <v>46255.758941458334</v>
      </c>
      <c r="L6772">
        <v>0</v>
      </c>
      <c r="M6772">
        <v>0</v>
      </c>
      <c r="N6772">
        <v>0</v>
      </c>
      <c r="O6772">
        <v>0</v>
      </c>
      <c r="P6772" s="119" t="s">
        <v>20254</v>
      </c>
    </row>
    <row r="6773" spans="1:16" x14ac:dyDescent="0.25">
      <c r="A6773">
        <v>12555</v>
      </c>
      <c r="B6773" s="119" t="s">
        <v>3958</v>
      </c>
      <c r="C6773">
        <v>25</v>
      </c>
      <c r="E6773">
        <v>4319</v>
      </c>
      <c r="F6773">
        <v>1412</v>
      </c>
      <c r="G6773">
        <v>68</v>
      </c>
      <c r="H6773">
        <v>39993</v>
      </c>
      <c r="I6773" s="119" t="s">
        <v>16</v>
      </c>
      <c r="J6773" s="119" t="s">
        <v>139</v>
      </c>
      <c r="K6773" s="1">
        <v>46255.758941458334</v>
      </c>
      <c r="L6773">
        <v>13</v>
      </c>
      <c r="M6773">
        <v>1</v>
      </c>
      <c r="N6773">
        <v>2</v>
      </c>
      <c r="O6773">
        <v>0</v>
      </c>
      <c r="P6773" s="119" t="s">
        <v>20254</v>
      </c>
    </row>
    <row r="6774" spans="1:16" x14ac:dyDescent="0.25">
      <c r="A6774">
        <v>12556</v>
      </c>
      <c r="B6774" s="119" t="s">
        <v>3959</v>
      </c>
      <c r="C6774">
        <v>25</v>
      </c>
      <c r="E6774">
        <v>1760</v>
      </c>
      <c r="F6774">
        <v>1239</v>
      </c>
      <c r="G6774">
        <v>245</v>
      </c>
      <c r="H6774">
        <v>8000</v>
      </c>
      <c r="I6774" s="119" t="s">
        <v>16</v>
      </c>
      <c r="J6774" s="119" t="s">
        <v>139</v>
      </c>
      <c r="K6774" s="1">
        <v>46255.758941458334</v>
      </c>
      <c r="L6774">
        <v>1</v>
      </c>
      <c r="M6774">
        <v>6</v>
      </c>
      <c r="N6774">
        <v>0</v>
      </c>
      <c r="O6774">
        <v>4</v>
      </c>
      <c r="P6774" s="119" t="s">
        <v>20254</v>
      </c>
    </row>
    <row r="6775" spans="1:16" x14ac:dyDescent="0.25">
      <c r="A6775">
        <v>12557</v>
      </c>
      <c r="B6775" s="119" t="s">
        <v>3960</v>
      </c>
      <c r="C6775">
        <v>25</v>
      </c>
      <c r="E6775">
        <v>5284</v>
      </c>
      <c r="F6775">
        <v>1026</v>
      </c>
      <c r="G6775">
        <v>69</v>
      </c>
      <c r="H6775">
        <v>8000</v>
      </c>
      <c r="I6775" s="119" t="s">
        <v>16</v>
      </c>
      <c r="J6775" s="119" t="s">
        <v>139</v>
      </c>
      <c r="K6775" s="1">
        <v>46255.758941458334</v>
      </c>
      <c r="L6775">
        <v>0</v>
      </c>
      <c r="M6775">
        <v>0</v>
      </c>
      <c r="N6775">
        <v>0</v>
      </c>
      <c r="O6775">
        <v>0</v>
      </c>
      <c r="P6775" s="119" t="s">
        <v>20254</v>
      </c>
    </row>
    <row r="6776" spans="1:16" x14ac:dyDescent="0.25">
      <c r="A6776">
        <v>12558</v>
      </c>
      <c r="B6776" s="119" t="s">
        <v>3961</v>
      </c>
      <c r="C6776">
        <v>40</v>
      </c>
      <c r="E6776">
        <v>3835</v>
      </c>
      <c r="F6776">
        <v>879</v>
      </c>
      <c r="G6776">
        <v>567</v>
      </c>
      <c r="H6776">
        <v>10023</v>
      </c>
      <c r="I6776" s="119" t="s">
        <v>16</v>
      </c>
      <c r="J6776" s="119" t="s">
        <v>139</v>
      </c>
      <c r="K6776" s="1">
        <v>46255.758941458334</v>
      </c>
      <c r="L6776">
        <v>0</v>
      </c>
      <c r="M6776">
        <v>1</v>
      </c>
      <c r="N6776">
        <v>0</v>
      </c>
      <c r="O6776">
        <v>0</v>
      </c>
      <c r="P6776" s="119" t="s">
        <v>20254</v>
      </c>
    </row>
    <row r="6777" spans="1:16" x14ac:dyDescent="0.25">
      <c r="A6777">
        <v>12559</v>
      </c>
      <c r="B6777" s="119" t="s">
        <v>3962</v>
      </c>
      <c r="C6777">
        <v>40</v>
      </c>
      <c r="E6777">
        <v>2473</v>
      </c>
      <c r="F6777">
        <v>1057</v>
      </c>
      <c r="G6777">
        <v>469</v>
      </c>
      <c r="H6777">
        <v>6000</v>
      </c>
      <c r="I6777" s="119" t="s">
        <v>16</v>
      </c>
      <c r="J6777" s="119" t="s">
        <v>139</v>
      </c>
      <c r="K6777" s="1">
        <v>46255.758941458334</v>
      </c>
      <c r="L6777">
        <v>0</v>
      </c>
      <c r="M6777">
        <v>0</v>
      </c>
      <c r="N6777">
        <v>0</v>
      </c>
      <c r="O6777">
        <v>0</v>
      </c>
      <c r="P6777" s="119" t="s">
        <v>20254</v>
      </c>
    </row>
    <row r="6778" spans="1:16" x14ac:dyDescent="0.25">
      <c r="A6778">
        <v>12560</v>
      </c>
      <c r="B6778" s="119" t="s">
        <v>3963</v>
      </c>
      <c r="C6778">
        <v>40</v>
      </c>
      <c r="E6778">
        <v>2231</v>
      </c>
      <c r="F6778">
        <v>917</v>
      </c>
      <c r="G6778">
        <v>248</v>
      </c>
      <c r="H6778">
        <v>5996</v>
      </c>
      <c r="I6778" s="119" t="s">
        <v>16</v>
      </c>
      <c r="J6778" s="119" t="s">
        <v>139</v>
      </c>
      <c r="K6778" s="1">
        <v>46255.758941458334</v>
      </c>
      <c r="L6778">
        <v>0</v>
      </c>
      <c r="M6778">
        <v>0</v>
      </c>
      <c r="N6778">
        <v>0</v>
      </c>
      <c r="O6778">
        <v>0</v>
      </c>
      <c r="P6778" s="119" t="s">
        <v>20254</v>
      </c>
    </row>
    <row r="6779" spans="1:16" x14ac:dyDescent="0.25">
      <c r="A6779">
        <v>12561</v>
      </c>
      <c r="B6779" s="119" t="s">
        <v>3964</v>
      </c>
      <c r="C6779">
        <v>40</v>
      </c>
      <c r="E6779">
        <v>7387</v>
      </c>
      <c r="F6779">
        <v>1565</v>
      </c>
      <c r="G6779">
        <v>815</v>
      </c>
      <c r="H6779">
        <v>5560</v>
      </c>
      <c r="I6779" s="119" t="s">
        <v>16</v>
      </c>
      <c r="J6779" s="119" t="s">
        <v>139</v>
      </c>
      <c r="K6779" s="1">
        <v>46255.758941458334</v>
      </c>
      <c r="L6779">
        <v>0</v>
      </c>
      <c r="M6779">
        <v>0</v>
      </c>
      <c r="N6779">
        <v>0</v>
      </c>
      <c r="O6779">
        <v>0</v>
      </c>
      <c r="P6779" s="119" t="s">
        <v>20254</v>
      </c>
    </row>
    <row r="6780" spans="1:16" x14ac:dyDescent="0.25">
      <c r="A6780">
        <v>12562</v>
      </c>
      <c r="B6780" s="119" t="s">
        <v>3965</v>
      </c>
      <c r="C6780">
        <v>40</v>
      </c>
      <c r="E6780">
        <v>1249</v>
      </c>
      <c r="F6780">
        <v>1850</v>
      </c>
      <c r="G6780">
        <v>3552</v>
      </c>
      <c r="H6780">
        <v>4807</v>
      </c>
      <c r="I6780" s="119" t="s">
        <v>16</v>
      </c>
      <c r="J6780" s="119" t="s">
        <v>139</v>
      </c>
      <c r="K6780" s="1">
        <v>46255.758941458334</v>
      </c>
      <c r="L6780">
        <v>0</v>
      </c>
      <c r="M6780">
        <v>113</v>
      </c>
      <c r="N6780">
        <v>0</v>
      </c>
      <c r="O6780">
        <v>113</v>
      </c>
      <c r="P6780" s="119" t="s">
        <v>20254</v>
      </c>
    </row>
    <row r="6781" spans="1:16" x14ac:dyDescent="0.25">
      <c r="A6781">
        <v>12563</v>
      </c>
      <c r="B6781" s="119" t="s">
        <v>3966</v>
      </c>
      <c r="C6781">
        <v>40</v>
      </c>
      <c r="E6781">
        <v>1941</v>
      </c>
      <c r="F6781">
        <v>1403</v>
      </c>
      <c r="G6781">
        <v>111</v>
      </c>
      <c r="H6781">
        <v>10000</v>
      </c>
      <c r="I6781" s="119" t="s">
        <v>16</v>
      </c>
      <c r="J6781" s="119" t="s">
        <v>139</v>
      </c>
      <c r="K6781" s="1">
        <v>46255.758941458334</v>
      </c>
      <c r="L6781">
        <v>0</v>
      </c>
      <c r="M6781">
        <v>0</v>
      </c>
      <c r="N6781">
        <v>0</v>
      </c>
      <c r="O6781">
        <v>0</v>
      </c>
      <c r="P6781" s="119" t="s">
        <v>20254</v>
      </c>
    </row>
    <row r="6782" spans="1:16" x14ac:dyDescent="0.25">
      <c r="A6782">
        <v>12564</v>
      </c>
      <c r="B6782" s="119" t="s">
        <v>3967</v>
      </c>
      <c r="C6782">
        <v>40</v>
      </c>
      <c r="E6782">
        <v>3398</v>
      </c>
      <c r="F6782">
        <v>878</v>
      </c>
      <c r="G6782">
        <v>371</v>
      </c>
      <c r="H6782">
        <v>5000</v>
      </c>
      <c r="I6782" s="119" t="s">
        <v>16</v>
      </c>
      <c r="J6782" s="119" t="s">
        <v>139</v>
      </c>
      <c r="K6782" s="1">
        <v>46255.758941458334</v>
      </c>
      <c r="L6782">
        <v>0</v>
      </c>
      <c r="M6782">
        <v>0</v>
      </c>
      <c r="N6782">
        <v>0</v>
      </c>
      <c r="O6782">
        <v>0</v>
      </c>
      <c r="P6782" s="119" t="s">
        <v>20254</v>
      </c>
    </row>
    <row r="6783" spans="1:16" x14ac:dyDescent="0.25">
      <c r="A6783">
        <v>12565</v>
      </c>
      <c r="B6783" s="119" t="s">
        <v>3968</v>
      </c>
      <c r="C6783">
        <v>40</v>
      </c>
      <c r="E6783">
        <v>3256</v>
      </c>
      <c r="F6783">
        <v>1324</v>
      </c>
      <c r="G6783">
        <v>322</v>
      </c>
      <c r="H6783">
        <v>2443</v>
      </c>
      <c r="I6783" s="119" t="s">
        <v>16</v>
      </c>
      <c r="J6783" s="119" t="s">
        <v>139</v>
      </c>
      <c r="K6783" s="1">
        <v>46255.758941458334</v>
      </c>
      <c r="L6783">
        <v>0</v>
      </c>
      <c r="M6783">
        <v>1</v>
      </c>
      <c r="N6783">
        <v>0</v>
      </c>
      <c r="O6783">
        <v>1</v>
      </c>
      <c r="P6783" s="119" t="s">
        <v>20254</v>
      </c>
    </row>
    <row r="6784" spans="1:16" x14ac:dyDescent="0.25">
      <c r="A6784">
        <v>12566</v>
      </c>
      <c r="B6784" s="119" t="s">
        <v>3969</v>
      </c>
      <c r="C6784">
        <v>40</v>
      </c>
      <c r="E6784">
        <v>3014</v>
      </c>
      <c r="F6784">
        <v>708</v>
      </c>
      <c r="G6784">
        <v>284</v>
      </c>
      <c r="H6784">
        <v>5000</v>
      </c>
      <c r="I6784" s="119" t="s">
        <v>16</v>
      </c>
      <c r="J6784" s="119" t="s">
        <v>139</v>
      </c>
      <c r="K6784" s="1">
        <v>46255.758941458334</v>
      </c>
      <c r="L6784">
        <v>0</v>
      </c>
      <c r="M6784">
        <v>0</v>
      </c>
      <c r="N6784">
        <v>0</v>
      </c>
      <c r="O6784">
        <v>0</v>
      </c>
      <c r="P6784" s="119" t="s">
        <v>20254</v>
      </c>
    </row>
    <row r="6785" spans="1:16" x14ac:dyDescent="0.25">
      <c r="A6785">
        <v>12567</v>
      </c>
      <c r="B6785" s="119" t="s">
        <v>3970</v>
      </c>
      <c r="C6785">
        <v>55</v>
      </c>
      <c r="E6785">
        <v>5381</v>
      </c>
      <c r="F6785">
        <v>833</v>
      </c>
      <c r="G6785">
        <v>273</v>
      </c>
      <c r="H6785">
        <v>6000</v>
      </c>
      <c r="I6785" s="119" t="s">
        <v>16</v>
      </c>
      <c r="J6785" s="119" t="s">
        <v>139</v>
      </c>
      <c r="K6785" s="1">
        <v>46255.758941458334</v>
      </c>
      <c r="L6785">
        <v>0</v>
      </c>
      <c r="M6785">
        <v>0</v>
      </c>
      <c r="N6785">
        <v>0</v>
      </c>
      <c r="O6785">
        <v>0</v>
      </c>
      <c r="P6785" s="119" t="s">
        <v>20254</v>
      </c>
    </row>
    <row r="6786" spans="1:16" x14ac:dyDescent="0.25">
      <c r="A6786">
        <v>12568</v>
      </c>
      <c r="B6786" s="119" t="s">
        <v>3971</v>
      </c>
      <c r="C6786">
        <v>55</v>
      </c>
      <c r="E6786">
        <v>1858</v>
      </c>
      <c r="F6786">
        <v>969</v>
      </c>
      <c r="G6786">
        <v>147</v>
      </c>
      <c r="H6786">
        <v>5575</v>
      </c>
      <c r="I6786" s="119" t="s">
        <v>16</v>
      </c>
      <c r="J6786" s="119" t="s">
        <v>139</v>
      </c>
      <c r="K6786" s="1">
        <v>46255.758941458334</v>
      </c>
      <c r="L6786">
        <v>0</v>
      </c>
      <c r="M6786">
        <v>2</v>
      </c>
      <c r="N6786">
        <v>0</v>
      </c>
      <c r="O6786">
        <v>0</v>
      </c>
      <c r="P6786" s="119" t="s">
        <v>20254</v>
      </c>
    </row>
    <row r="6787" spans="1:16" x14ac:dyDescent="0.25">
      <c r="A6787">
        <v>12569</v>
      </c>
      <c r="B6787" s="119" t="s">
        <v>3972</v>
      </c>
      <c r="C6787">
        <v>55</v>
      </c>
      <c r="E6787">
        <v>2906</v>
      </c>
      <c r="F6787">
        <v>1005</v>
      </c>
      <c r="G6787">
        <v>401</v>
      </c>
      <c r="H6787">
        <v>6998</v>
      </c>
      <c r="I6787" s="119" t="s">
        <v>16</v>
      </c>
      <c r="J6787" s="119" t="s">
        <v>139</v>
      </c>
      <c r="K6787" s="1">
        <v>46255.758941458334</v>
      </c>
      <c r="L6787">
        <v>0</v>
      </c>
      <c r="M6787">
        <v>0</v>
      </c>
      <c r="N6787">
        <v>0</v>
      </c>
      <c r="O6787">
        <v>0</v>
      </c>
      <c r="P6787" s="119" t="s">
        <v>20254</v>
      </c>
    </row>
    <row r="6788" spans="1:16" x14ac:dyDescent="0.25">
      <c r="A6788">
        <v>12570</v>
      </c>
      <c r="B6788" s="119" t="s">
        <v>3973</v>
      </c>
      <c r="C6788">
        <v>55</v>
      </c>
      <c r="E6788">
        <v>6423</v>
      </c>
      <c r="F6788">
        <v>1176</v>
      </c>
      <c r="G6788">
        <v>486</v>
      </c>
      <c r="H6788">
        <v>5999</v>
      </c>
      <c r="I6788" s="119" t="s">
        <v>16</v>
      </c>
      <c r="J6788" s="119" t="s">
        <v>139</v>
      </c>
      <c r="K6788" s="1">
        <v>46255.758941458334</v>
      </c>
      <c r="L6788">
        <v>0</v>
      </c>
      <c r="M6788">
        <v>0</v>
      </c>
      <c r="N6788">
        <v>0</v>
      </c>
      <c r="O6788">
        <v>0</v>
      </c>
      <c r="P6788" s="119" t="s">
        <v>20254</v>
      </c>
    </row>
    <row r="6789" spans="1:16" x14ac:dyDescent="0.25">
      <c r="A6789">
        <v>12571</v>
      </c>
      <c r="B6789" s="119" t="s">
        <v>3974</v>
      </c>
      <c r="C6789">
        <v>55</v>
      </c>
      <c r="E6789">
        <v>4775</v>
      </c>
      <c r="F6789">
        <v>874</v>
      </c>
      <c r="G6789">
        <v>13</v>
      </c>
      <c r="H6789">
        <v>10000</v>
      </c>
      <c r="I6789" s="119" t="s">
        <v>16</v>
      </c>
      <c r="J6789" s="119" t="s">
        <v>139</v>
      </c>
      <c r="K6789" s="1">
        <v>46255.758941458334</v>
      </c>
      <c r="L6789">
        <v>0</v>
      </c>
      <c r="M6789">
        <v>0</v>
      </c>
      <c r="N6789">
        <v>0</v>
      </c>
      <c r="O6789">
        <v>0</v>
      </c>
      <c r="P6789" s="119" t="s">
        <v>20254</v>
      </c>
    </row>
    <row r="6790" spans="1:16" x14ac:dyDescent="0.25">
      <c r="A6790">
        <v>12572</v>
      </c>
      <c r="B6790" s="119" t="s">
        <v>3975</v>
      </c>
      <c r="C6790">
        <v>55</v>
      </c>
      <c r="E6790">
        <v>1320</v>
      </c>
      <c r="F6790">
        <v>835</v>
      </c>
      <c r="G6790">
        <v>79</v>
      </c>
      <c r="H6790">
        <v>8754</v>
      </c>
      <c r="I6790" s="119" t="s">
        <v>16</v>
      </c>
      <c r="J6790" s="119" t="s">
        <v>139</v>
      </c>
      <c r="K6790" s="1">
        <v>46255.758941458334</v>
      </c>
      <c r="L6790">
        <v>0</v>
      </c>
      <c r="M6790">
        <v>0</v>
      </c>
      <c r="N6790">
        <v>0</v>
      </c>
      <c r="O6790">
        <v>0</v>
      </c>
      <c r="P6790" s="119" t="s">
        <v>20254</v>
      </c>
    </row>
    <row r="6791" spans="1:16" x14ac:dyDescent="0.25">
      <c r="A6791">
        <v>12573</v>
      </c>
      <c r="B6791" s="119" t="s">
        <v>3976</v>
      </c>
      <c r="C6791">
        <v>55</v>
      </c>
      <c r="E6791">
        <v>2347</v>
      </c>
      <c r="F6791">
        <v>1354</v>
      </c>
      <c r="G6791">
        <v>166</v>
      </c>
      <c r="H6791">
        <v>5245</v>
      </c>
      <c r="I6791" s="119" t="s">
        <v>16</v>
      </c>
      <c r="J6791" s="119" t="s">
        <v>139</v>
      </c>
      <c r="K6791" s="1">
        <v>46255.758941458334</v>
      </c>
      <c r="L6791">
        <v>0</v>
      </c>
      <c r="M6791">
        <v>0</v>
      </c>
      <c r="N6791">
        <v>0</v>
      </c>
      <c r="O6791">
        <v>0</v>
      </c>
      <c r="P6791" s="119" t="s">
        <v>20254</v>
      </c>
    </row>
    <row r="6792" spans="1:16" x14ac:dyDescent="0.25">
      <c r="A6792">
        <v>12574</v>
      </c>
      <c r="B6792" s="119" t="s">
        <v>3977</v>
      </c>
      <c r="C6792">
        <v>55</v>
      </c>
      <c r="E6792">
        <v>6201</v>
      </c>
      <c r="F6792">
        <v>978</v>
      </c>
      <c r="G6792">
        <v>355</v>
      </c>
      <c r="H6792">
        <v>6957</v>
      </c>
      <c r="I6792" s="119" t="s">
        <v>16</v>
      </c>
      <c r="J6792" s="119" t="s">
        <v>139</v>
      </c>
      <c r="K6792" s="1">
        <v>46255.758941458334</v>
      </c>
      <c r="L6792">
        <v>0</v>
      </c>
      <c r="M6792">
        <v>1</v>
      </c>
      <c r="N6792">
        <v>0</v>
      </c>
      <c r="O6792">
        <v>0</v>
      </c>
      <c r="P6792" s="119" t="s">
        <v>20254</v>
      </c>
    </row>
    <row r="6793" spans="1:16" x14ac:dyDescent="0.25">
      <c r="A6793">
        <v>12575</v>
      </c>
      <c r="B6793" s="119" t="s">
        <v>3978</v>
      </c>
      <c r="C6793">
        <v>55</v>
      </c>
      <c r="E6793">
        <v>1889</v>
      </c>
      <c r="F6793">
        <v>1044</v>
      </c>
      <c r="G6793">
        <v>152</v>
      </c>
      <c r="H6793">
        <v>8996</v>
      </c>
      <c r="I6793" s="119" t="s">
        <v>16</v>
      </c>
      <c r="J6793" s="119" t="s">
        <v>139</v>
      </c>
      <c r="K6793" s="1">
        <v>46255.758941458334</v>
      </c>
      <c r="L6793">
        <v>15</v>
      </c>
      <c r="M6793">
        <v>7</v>
      </c>
      <c r="N6793">
        <v>1</v>
      </c>
      <c r="O6793">
        <v>0</v>
      </c>
      <c r="P6793" s="119" t="s">
        <v>20254</v>
      </c>
    </row>
    <row r="6794" spans="1:16" x14ac:dyDescent="0.25">
      <c r="A6794">
        <v>12576</v>
      </c>
      <c r="B6794" s="119" t="s">
        <v>3979</v>
      </c>
      <c r="C6794">
        <v>75</v>
      </c>
      <c r="E6794">
        <v>4293</v>
      </c>
      <c r="F6794">
        <v>2006</v>
      </c>
      <c r="G6794">
        <v>215</v>
      </c>
      <c r="H6794">
        <v>6500</v>
      </c>
      <c r="I6794" s="119" t="s">
        <v>16</v>
      </c>
      <c r="J6794" s="119" t="s">
        <v>139</v>
      </c>
      <c r="K6794" s="1">
        <v>46255.758941458334</v>
      </c>
      <c r="L6794">
        <v>0</v>
      </c>
      <c r="M6794">
        <v>0</v>
      </c>
      <c r="N6794">
        <v>0</v>
      </c>
      <c r="O6794">
        <v>0</v>
      </c>
      <c r="P6794" s="119" t="s">
        <v>20254</v>
      </c>
    </row>
    <row r="6795" spans="1:16" x14ac:dyDescent="0.25">
      <c r="A6795">
        <v>12577</v>
      </c>
      <c r="B6795" s="119" t="s">
        <v>3980</v>
      </c>
      <c r="C6795">
        <v>75</v>
      </c>
      <c r="E6795">
        <v>3303</v>
      </c>
      <c r="F6795">
        <v>1439</v>
      </c>
      <c r="G6795">
        <v>2166</v>
      </c>
      <c r="H6795">
        <v>5998</v>
      </c>
      <c r="I6795" s="119" t="s">
        <v>16</v>
      </c>
      <c r="J6795" s="119" t="s">
        <v>139</v>
      </c>
      <c r="K6795" s="1">
        <v>46255.758941458334</v>
      </c>
      <c r="L6795">
        <v>0</v>
      </c>
      <c r="M6795">
        <v>1</v>
      </c>
      <c r="N6795">
        <v>0</v>
      </c>
      <c r="O6795">
        <v>0</v>
      </c>
      <c r="P6795" s="119" t="s">
        <v>20254</v>
      </c>
    </row>
    <row r="6796" spans="1:16" x14ac:dyDescent="0.25">
      <c r="A6796">
        <v>12578</v>
      </c>
      <c r="B6796" s="119" t="s">
        <v>3981</v>
      </c>
      <c r="C6796">
        <v>75</v>
      </c>
      <c r="E6796">
        <v>2880</v>
      </c>
      <c r="F6796">
        <v>1255</v>
      </c>
      <c r="G6796">
        <v>240</v>
      </c>
      <c r="H6796">
        <v>3999</v>
      </c>
      <c r="I6796" s="119" t="s">
        <v>16</v>
      </c>
      <c r="J6796" s="119" t="s">
        <v>139</v>
      </c>
      <c r="K6796" s="1">
        <v>46255.758941458334</v>
      </c>
      <c r="L6796">
        <v>0</v>
      </c>
      <c r="M6796">
        <v>1</v>
      </c>
      <c r="N6796">
        <v>0</v>
      </c>
      <c r="O6796">
        <v>0</v>
      </c>
      <c r="P6796" s="119" t="s">
        <v>20254</v>
      </c>
    </row>
    <row r="6797" spans="1:16" x14ac:dyDescent="0.25">
      <c r="A6797">
        <v>12579</v>
      </c>
      <c r="B6797" s="119" t="s">
        <v>3982</v>
      </c>
      <c r="C6797">
        <v>75</v>
      </c>
      <c r="E6797">
        <v>2089</v>
      </c>
      <c r="F6797">
        <v>1624</v>
      </c>
      <c r="G6797">
        <v>1162</v>
      </c>
      <c r="H6797">
        <v>2998</v>
      </c>
      <c r="I6797" s="119" t="s">
        <v>16</v>
      </c>
      <c r="J6797" s="119" t="s">
        <v>139</v>
      </c>
      <c r="K6797" s="1">
        <v>46255.758941458334</v>
      </c>
      <c r="L6797">
        <v>0</v>
      </c>
      <c r="M6797">
        <v>1</v>
      </c>
      <c r="N6797">
        <v>0</v>
      </c>
      <c r="O6797">
        <v>1</v>
      </c>
      <c r="P6797" s="119" t="s">
        <v>20254</v>
      </c>
    </row>
    <row r="6798" spans="1:16" x14ac:dyDescent="0.25">
      <c r="A6798">
        <v>12580</v>
      </c>
      <c r="B6798" s="119" t="s">
        <v>3983</v>
      </c>
      <c r="C6798">
        <v>75</v>
      </c>
      <c r="E6798">
        <v>3552</v>
      </c>
      <c r="F6798">
        <v>1200</v>
      </c>
      <c r="G6798">
        <v>402</v>
      </c>
      <c r="H6798">
        <v>1681</v>
      </c>
      <c r="I6798" s="119" t="s">
        <v>16</v>
      </c>
      <c r="J6798" s="119" t="s">
        <v>139</v>
      </c>
      <c r="K6798" s="1">
        <v>46255.758941458334</v>
      </c>
      <c r="L6798">
        <v>12</v>
      </c>
      <c r="M6798">
        <v>13</v>
      </c>
      <c r="N6798">
        <v>10</v>
      </c>
      <c r="O6798">
        <v>6</v>
      </c>
      <c r="P6798" s="119" t="s">
        <v>20254</v>
      </c>
    </row>
    <row r="6799" spans="1:16" x14ac:dyDescent="0.25">
      <c r="A6799">
        <v>12581</v>
      </c>
      <c r="B6799" s="119" t="s">
        <v>3984</v>
      </c>
      <c r="C6799">
        <v>75</v>
      </c>
      <c r="E6799">
        <v>1830</v>
      </c>
      <c r="F6799">
        <v>1612</v>
      </c>
      <c r="G6799">
        <v>199</v>
      </c>
      <c r="H6799">
        <v>7491</v>
      </c>
      <c r="I6799" s="119" t="s">
        <v>16</v>
      </c>
      <c r="J6799" s="119" t="s">
        <v>139</v>
      </c>
      <c r="K6799" s="1">
        <v>46255.758941458334</v>
      </c>
      <c r="L6799">
        <v>0</v>
      </c>
      <c r="M6799">
        <v>0</v>
      </c>
      <c r="N6799">
        <v>0</v>
      </c>
      <c r="O6799">
        <v>0</v>
      </c>
      <c r="P6799" s="119" t="s">
        <v>20254</v>
      </c>
    </row>
    <row r="6800" spans="1:16" x14ac:dyDescent="0.25">
      <c r="A6800">
        <v>12582</v>
      </c>
      <c r="B6800" s="119" t="s">
        <v>3985</v>
      </c>
      <c r="C6800">
        <v>75</v>
      </c>
      <c r="E6800">
        <v>948</v>
      </c>
      <c r="F6800">
        <v>2441</v>
      </c>
      <c r="G6800">
        <v>245</v>
      </c>
      <c r="H6800">
        <v>9593</v>
      </c>
      <c r="I6800" s="119" t="s">
        <v>16</v>
      </c>
      <c r="J6800" s="119" t="s">
        <v>139</v>
      </c>
      <c r="K6800" s="1">
        <v>46255.758941458334</v>
      </c>
      <c r="L6800">
        <v>0</v>
      </c>
      <c r="M6800">
        <v>0</v>
      </c>
      <c r="N6800">
        <v>0</v>
      </c>
      <c r="O6800">
        <v>0</v>
      </c>
      <c r="P6800" s="119" t="s">
        <v>20254</v>
      </c>
    </row>
    <row r="6801" spans="1:16" x14ac:dyDescent="0.25">
      <c r="A6801">
        <v>12583</v>
      </c>
      <c r="B6801" s="119" t="s">
        <v>3986</v>
      </c>
      <c r="C6801">
        <v>75</v>
      </c>
      <c r="E6801">
        <v>5028</v>
      </c>
      <c r="F6801">
        <v>1104</v>
      </c>
      <c r="G6801">
        <v>315</v>
      </c>
      <c r="H6801">
        <v>14900</v>
      </c>
      <c r="I6801" s="119" t="s">
        <v>16</v>
      </c>
      <c r="J6801" s="119" t="s">
        <v>139</v>
      </c>
      <c r="K6801" s="1">
        <v>46255.758941458334</v>
      </c>
      <c r="L6801">
        <v>0</v>
      </c>
      <c r="M6801">
        <v>0</v>
      </c>
      <c r="N6801">
        <v>0</v>
      </c>
      <c r="O6801">
        <v>0</v>
      </c>
      <c r="P6801" s="119" t="s">
        <v>20254</v>
      </c>
    </row>
    <row r="6802" spans="1:16" x14ac:dyDescent="0.25">
      <c r="A6802">
        <v>12584</v>
      </c>
      <c r="B6802" s="119" t="s">
        <v>3987</v>
      </c>
      <c r="C6802">
        <v>75</v>
      </c>
      <c r="E6802">
        <v>4261</v>
      </c>
      <c r="F6802">
        <v>1099</v>
      </c>
      <c r="G6802">
        <v>484</v>
      </c>
      <c r="H6802">
        <v>1875</v>
      </c>
      <c r="I6802" s="119" t="s">
        <v>16</v>
      </c>
      <c r="J6802" s="119" t="s">
        <v>139</v>
      </c>
      <c r="K6802" s="1">
        <v>46255.758941458334</v>
      </c>
      <c r="L6802">
        <v>6</v>
      </c>
      <c r="M6802">
        <v>15</v>
      </c>
      <c r="N6802">
        <v>1</v>
      </c>
      <c r="O6802">
        <v>1</v>
      </c>
      <c r="P6802" s="119" t="s">
        <v>20254</v>
      </c>
    </row>
    <row r="6803" spans="1:16" x14ac:dyDescent="0.25">
      <c r="A6803">
        <v>12585</v>
      </c>
      <c r="B6803" s="119" t="s">
        <v>3988</v>
      </c>
      <c r="C6803">
        <v>80</v>
      </c>
      <c r="E6803">
        <v>2630</v>
      </c>
      <c r="F6803">
        <v>5031</v>
      </c>
      <c r="G6803">
        <v>195</v>
      </c>
      <c r="H6803">
        <v>22549</v>
      </c>
      <c r="I6803" s="119" t="s">
        <v>16</v>
      </c>
      <c r="J6803" s="119" t="s">
        <v>139</v>
      </c>
      <c r="K6803" s="1">
        <v>46255.758941458334</v>
      </c>
      <c r="L6803">
        <v>0</v>
      </c>
      <c r="M6803">
        <v>2</v>
      </c>
      <c r="N6803">
        <v>0</v>
      </c>
      <c r="O6803">
        <v>1</v>
      </c>
      <c r="P6803" s="119" t="s">
        <v>20254</v>
      </c>
    </row>
    <row r="6804" spans="1:16" x14ac:dyDescent="0.25">
      <c r="A6804">
        <v>12586</v>
      </c>
      <c r="B6804" s="119" t="s">
        <v>3989</v>
      </c>
      <c r="C6804">
        <v>80</v>
      </c>
      <c r="E6804">
        <v>877</v>
      </c>
      <c r="F6804">
        <v>4149</v>
      </c>
      <c r="G6804">
        <v>137</v>
      </c>
      <c r="H6804">
        <v>9050</v>
      </c>
      <c r="I6804" s="119" t="s">
        <v>16</v>
      </c>
      <c r="J6804" s="119" t="s">
        <v>139</v>
      </c>
      <c r="K6804" s="1">
        <v>46255.758941458334</v>
      </c>
      <c r="L6804">
        <v>2</v>
      </c>
      <c r="M6804">
        <v>0</v>
      </c>
      <c r="N6804">
        <v>2</v>
      </c>
      <c r="O6804">
        <v>0</v>
      </c>
      <c r="P6804" s="119" t="s">
        <v>20254</v>
      </c>
    </row>
    <row r="6805" spans="1:16" x14ac:dyDescent="0.25">
      <c r="A6805">
        <v>12587</v>
      </c>
      <c r="B6805" s="119" t="s">
        <v>3990</v>
      </c>
      <c r="C6805">
        <v>80</v>
      </c>
      <c r="E6805">
        <v>2437</v>
      </c>
      <c r="F6805">
        <v>620</v>
      </c>
      <c r="G6805">
        <v>750</v>
      </c>
      <c r="H6805">
        <v>880</v>
      </c>
      <c r="I6805" s="119" t="s">
        <v>16</v>
      </c>
      <c r="J6805" s="119" t="s">
        <v>139</v>
      </c>
      <c r="K6805" s="1">
        <v>46255.758941458334</v>
      </c>
      <c r="L6805">
        <v>30</v>
      </c>
      <c r="M6805">
        <v>8</v>
      </c>
      <c r="N6805">
        <v>5</v>
      </c>
      <c r="O6805">
        <v>2</v>
      </c>
      <c r="P6805" s="119" t="s">
        <v>20254</v>
      </c>
    </row>
    <row r="6806" spans="1:16" x14ac:dyDescent="0.25">
      <c r="A6806">
        <v>12588</v>
      </c>
      <c r="B6806" s="119" t="s">
        <v>3991</v>
      </c>
      <c r="C6806">
        <v>80</v>
      </c>
      <c r="E6806">
        <v>3211</v>
      </c>
      <c r="F6806">
        <v>2854</v>
      </c>
      <c r="G6806">
        <v>515</v>
      </c>
      <c r="H6806">
        <v>4473</v>
      </c>
      <c r="I6806" s="119" t="s">
        <v>16</v>
      </c>
      <c r="J6806" s="119" t="s">
        <v>139</v>
      </c>
      <c r="K6806" s="1">
        <v>46255.758941458334</v>
      </c>
      <c r="L6806">
        <v>5</v>
      </c>
      <c r="M6806">
        <v>72</v>
      </c>
      <c r="N6806">
        <v>0</v>
      </c>
      <c r="O6806">
        <v>2</v>
      </c>
      <c r="P6806" s="119" t="s">
        <v>20254</v>
      </c>
    </row>
    <row r="6807" spans="1:16" x14ac:dyDescent="0.25">
      <c r="A6807">
        <v>12589</v>
      </c>
      <c r="B6807" s="119" t="s">
        <v>3992</v>
      </c>
      <c r="C6807">
        <v>80</v>
      </c>
      <c r="E6807">
        <v>1953</v>
      </c>
      <c r="F6807">
        <v>776</v>
      </c>
      <c r="G6807">
        <v>1454</v>
      </c>
      <c r="H6807">
        <v>2497</v>
      </c>
      <c r="I6807" s="119" t="s">
        <v>16</v>
      </c>
      <c r="J6807" s="119" t="s">
        <v>139</v>
      </c>
      <c r="K6807" s="1">
        <v>46255.758941458334</v>
      </c>
      <c r="L6807">
        <v>0</v>
      </c>
      <c r="M6807">
        <v>1</v>
      </c>
      <c r="N6807">
        <v>0</v>
      </c>
      <c r="O6807">
        <v>0</v>
      </c>
      <c r="P6807" s="119" t="s">
        <v>20254</v>
      </c>
    </row>
    <row r="6808" spans="1:16" x14ac:dyDescent="0.25">
      <c r="A6808">
        <v>12590</v>
      </c>
      <c r="B6808" s="119" t="s">
        <v>3993</v>
      </c>
      <c r="C6808">
        <v>80</v>
      </c>
      <c r="E6808">
        <v>439</v>
      </c>
      <c r="F6808">
        <v>1800</v>
      </c>
      <c r="G6808">
        <v>150</v>
      </c>
      <c r="H6808">
        <v>11800</v>
      </c>
      <c r="I6808" s="119" t="s">
        <v>16</v>
      </c>
      <c r="J6808" s="119" t="s">
        <v>139</v>
      </c>
      <c r="K6808" s="1">
        <v>46255.758941458334</v>
      </c>
      <c r="L6808">
        <v>0</v>
      </c>
      <c r="M6808">
        <v>0</v>
      </c>
      <c r="N6808">
        <v>0</v>
      </c>
      <c r="O6808">
        <v>0</v>
      </c>
      <c r="P6808" s="119" t="s">
        <v>20254</v>
      </c>
    </row>
    <row r="6809" spans="1:16" x14ac:dyDescent="0.25">
      <c r="A6809">
        <v>12591</v>
      </c>
      <c r="B6809" s="119" t="s">
        <v>3994</v>
      </c>
      <c r="C6809">
        <v>80</v>
      </c>
      <c r="E6809">
        <v>1405</v>
      </c>
      <c r="F6809">
        <v>4184</v>
      </c>
      <c r="G6809">
        <v>118</v>
      </c>
      <c r="H6809">
        <v>17298</v>
      </c>
      <c r="I6809" s="119" t="s">
        <v>16</v>
      </c>
      <c r="J6809" s="119" t="s">
        <v>139</v>
      </c>
      <c r="K6809" s="1">
        <v>46255.758941458334</v>
      </c>
      <c r="L6809">
        <v>1</v>
      </c>
      <c r="M6809">
        <v>5</v>
      </c>
      <c r="N6809">
        <v>0</v>
      </c>
      <c r="O6809">
        <v>2</v>
      </c>
      <c r="P6809" s="119" t="s">
        <v>20254</v>
      </c>
    </row>
    <row r="6810" spans="1:16" x14ac:dyDescent="0.25">
      <c r="A6810">
        <v>12592</v>
      </c>
      <c r="B6810" s="119" t="s">
        <v>3995</v>
      </c>
      <c r="C6810">
        <v>80</v>
      </c>
      <c r="E6810">
        <v>594</v>
      </c>
      <c r="F6810">
        <v>4507</v>
      </c>
      <c r="G6810">
        <v>101</v>
      </c>
      <c r="H6810">
        <v>10892</v>
      </c>
      <c r="I6810" s="119" t="s">
        <v>16</v>
      </c>
      <c r="J6810" s="119" t="s">
        <v>139</v>
      </c>
      <c r="K6810" s="1">
        <v>46255.758941458334</v>
      </c>
      <c r="L6810">
        <v>0</v>
      </c>
      <c r="M6810">
        <v>0</v>
      </c>
      <c r="N6810">
        <v>0</v>
      </c>
      <c r="O6810">
        <v>0</v>
      </c>
      <c r="P6810" s="119" t="s">
        <v>20254</v>
      </c>
    </row>
    <row r="6811" spans="1:16" x14ac:dyDescent="0.25">
      <c r="A6811">
        <v>12593</v>
      </c>
      <c r="B6811" s="119" t="s">
        <v>3996</v>
      </c>
      <c r="C6811">
        <v>80</v>
      </c>
      <c r="E6811">
        <v>1086</v>
      </c>
      <c r="F6811">
        <v>7506</v>
      </c>
      <c r="G6811">
        <v>54</v>
      </c>
      <c r="H6811">
        <v>29997</v>
      </c>
      <c r="I6811" s="119" t="s">
        <v>16</v>
      </c>
      <c r="J6811" s="119" t="s">
        <v>139</v>
      </c>
      <c r="K6811" s="1">
        <v>46255.758941458334</v>
      </c>
      <c r="L6811">
        <v>0</v>
      </c>
      <c r="M6811">
        <v>1</v>
      </c>
      <c r="N6811">
        <v>0</v>
      </c>
      <c r="O6811">
        <v>0</v>
      </c>
      <c r="P6811" s="119" t="s">
        <v>20254</v>
      </c>
    </row>
    <row r="6812" spans="1:16" x14ac:dyDescent="0.25">
      <c r="A6812">
        <v>12594</v>
      </c>
      <c r="B6812" s="119" t="s">
        <v>3997</v>
      </c>
      <c r="C6812">
        <v>25</v>
      </c>
      <c r="E6812">
        <v>5080</v>
      </c>
      <c r="F6812">
        <v>1788</v>
      </c>
      <c r="G6812">
        <v>617</v>
      </c>
      <c r="H6812">
        <v>9997</v>
      </c>
      <c r="I6812" s="119" t="s">
        <v>16</v>
      </c>
      <c r="J6812" s="119" t="s">
        <v>139</v>
      </c>
      <c r="K6812" s="1">
        <v>46255.758941458334</v>
      </c>
      <c r="L6812">
        <v>10</v>
      </c>
      <c r="M6812">
        <v>1</v>
      </c>
      <c r="N6812">
        <v>0</v>
      </c>
      <c r="O6812">
        <v>0</v>
      </c>
      <c r="P6812" s="119" t="s">
        <v>20254</v>
      </c>
    </row>
    <row r="6813" spans="1:16" x14ac:dyDescent="0.25">
      <c r="A6813">
        <v>12595</v>
      </c>
      <c r="B6813" s="119" t="s">
        <v>3998</v>
      </c>
      <c r="C6813">
        <v>25</v>
      </c>
      <c r="E6813">
        <v>3545</v>
      </c>
      <c r="F6813">
        <v>575</v>
      </c>
      <c r="G6813">
        <v>101</v>
      </c>
      <c r="H6813">
        <v>6000</v>
      </c>
      <c r="I6813" s="119" t="s">
        <v>16</v>
      </c>
      <c r="J6813" s="119" t="s">
        <v>139</v>
      </c>
      <c r="K6813" s="1">
        <v>46255.758941458334</v>
      </c>
      <c r="L6813">
        <v>0</v>
      </c>
      <c r="M6813">
        <v>0</v>
      </c>
      <c r="N6813">
        <v>0</v>
      </c>
      <c r="O6813">
        <v>0</v>
      </c>
      <c r="P6813" s="119" t="s">
        <v>20254</v>
      </c>
    </row>
    <row r="6814" spans="1:16" x14ac:dyDescent="0.25">
      <c r="A6814">
        <v>12596</v>
      </c>
      <c r="B6814" s="119" t="s">
        <v>3999</v>
      </c>
      <c r="C6814">
        <v>25</v>
      </c>
      <c r="E6814">
        <v>2356</v>
      </c>
      <c r="F6814">
        <v>1616</v>
      </c>
      <c r="G6814">
        <v>124</v>
      </c>
      <c r="H6814">
        <v>9935</v>
      </c>
      <c r="I6814" s="119" t="s">
        <v>16</v>
      </c>
      <c r="J6814" s="119" t="s">
        <v>139</v>
      </c>
      <c r="K6814" s="1">
        <v>46255.758941458334</v>
      </c>
      <c r="L6814">
        <v>0</v>
      </c>
      <c r="M6814">
        <v>0</v>
      </c>
      <c r="N6814">
        <v>0</v>
      </c>
      <c r="O6814">
        <v>0</v>
      </c>
      <c r="P6814" s="119" t="s">
        <v>20254</v>
      </c>
    </row>
    <row r="6815" spans="1:16" x14ac:dyDescent="0.25">
      <c r="A6815">
        <v>12597</v>
      </c>
      <c r="B6815" s="119" t="s">
        <v>4000</v>
      </c>
      <c r="C6815">
        <v>25</v>
      </c>
      <c r="E6815">
        <v>6499</v>
      </c>
      <c r="F6815">
        <v>994</v>
      </c>
      <c r="G6815">
        <v>459</v>
      </c>
      <c r="H6815">
        <v>9491</v>
      </c>
      <c r="I6815" s="119" t="s">
        <v>16</v>
      </c>
      <c r="J6815" s="119" t="s">
        <v>139</v>
      </c>
      <c r="K6815" s="1">
        <v>46255.758941458334</v>
      </c>
      <c r="L6815">
        <v>378</v>
      </c>
      <c r="M6815">
        <v>0</v>
      </c>
      <c r="N6815">
        <v>0</v>
      </c>
      <c r="O6815">
        <v>0</v>
      </c>
      <c r="P6815" s="119" t="s">
        <v>20254</v>
      </c>
    </row>
    <row r="6816" spans="1:16" x14ac:dyDescent="0.25">
      <c r="A6816">
        <v>12598</v>
      </c>
      <c r="B6816" s="119" t="s">
        <v>4001</v>
      </c>
      <c r="C6816">
        <v>25</v>
      </c>
      <c r="E6816">
        <v>2888</v>
      </c>
      <c r="F6816">
        <v>1200</v>
      </c>
      <c r="G6816">
        <v>618</v>
      </c>
      <c r="H6816">
        <v>21063</v>
      </c>
      <c r="I6816" s="119" t="s">
        <v>16</v>
      </c>
      <c r="J6816" s="119" t="s">
        <v>139</v>
      </c>
      <c r="K6816" s="1">
        <v>46255.758941458334</v>
      </c>
      <c r="L6816">
        <v>10</v>
      </c>
      <c r="M6816">
        <v>1</v>
      </c>
      <c r="N6816">
        <v>0</v>
      </c>
      <c r="O6816">
        <v>0</v>
      </c>
      <c r="P6816" s="119" t="s">
        <v>20254</v>
      </c>
    </row>
    <row r="6817" spans="1:16" x14ac:dyDescent="0.25">
      <c r="A6817">
        <v>12599</v>
      </c>
      <c r="B6817" s="119" t="s">
        <v>4002</v>
      </c>
      <c r="C6817">
        <v>25</v>
      </c>
      <c r="E6817">
        <v>4465</v>
      </c>
      <c r="F6817">
        <v>503</v>
      </c>
      <c r="G6817">
        <v>4</v>
      </c>
      <c r="H6817">
        <v>30000</v>
      </c>
      <c r="I6817" s="119" t="s">
        <v>16</v>
      </c>
      <c r="J6817" s="119" t="s">
        <v>139</v>
      </c>
      <c r="K6817" s="1">
        <v>46255.758941458334</v>
      </c>
      <c r="L6817">
        <v>2</v>
      </c>
      <c r="M6817">
        <v>8</v>
      </c>
      <c r="N6817">
        <v>0</v>
      </c>
      <c r="O6817">
        <v>7</v>
      </c>
      <c r="P6817" s="119" t="s">
        <v>20254</v>
      </c>
    </row>
    <row r="6818" spans="1:16" x14ac:dyDescent="0.25">
      <c r="A6818">
        <v>12600</v>
      </c>
      <c r="B6818" s="119" t="s">
        <v>4003</v>
      </c>
      <c r="C6818">
        <v>25</v>
      </c>
      <c r="E6818">
        <v>1079</v>
      </c>
      <c r="F6818">
        <v>950</v>
      </c>
      <c r="G6818">
        <v>64</v>
      </c>
      <c r="H6818">
        <v>7500</v>
      </c>
      <c r="I6818" s="119" t="s">
        <v>16</v>
      </c>
      <c r="J6818" s="119" t="s">
        <v>139</v>
      </c>
      <c r="K6818" s="1">
        <v>46255.758941458334</v>
      </c>
      <c r="L6818">
        <v>0</v>
      </c>
      <c r="M6818">
        <v>0</v>
      </c>
      <c r="N6818">
        <v>0</v>
      </c>
      <c r="O6818">
        <v>0</v>
      </c>
      <c r="P6818" s="119" t="s">
        <v>20254</v>
      </c>
    </row>
    <row r="6819" spans="1:16" x14ac:dyDescent="0.25">
      <c r="A6819">
        <v>12601</v>
      </c>
      <c r="B6819" s="119" t="s">
        <v>4004</v>
      </c>
      <c r="C6819">
        <v>25</v>
      </c>
      <c r="E6819">
        <v>3103</v>
      </c>
      <c r="F6819">
        <v>683</v>
      </c>
      <c r="G6819">
        <v>113</v>
      </c>
      <c r="H6819">
        <v>7654</v>
      </c>
      <c r="I6819" s="119" t="s">
        <v>16</v>
      </c>
      <c r="J6819" s="119" t="s">
        <v>139</v>
      </c>
      <c r="K6819" s="1">
        <v>46255.758941458334</v>
      </c>
      <c r="L6819">
        <v>0</v>
      </c>
      <c r="M6819">
        <v>0</v>
      </c>
      <c r="N6819">
        <v>0</v>
      </c>
      <c r="O6819">
        <v>0</v>
      </c>
      <c r="P6819" s="119" t="s">
        <v>20254</v>
      </c>
    </row>
    <row r="6820" spans="1:16" x14ac:dyDescent="0.25">
      <c r="A6820">
        <v>12602</v>
      </c>
      <c r="B6820" s="119" t="s">
        <v>4005</v>
      </c>
      <c r="C6820">
        <v>25</v>
      </c>
      <c r="E6820">
        <v>1667</v>
      </c>
      <c r="F6820">
        <v>1650</v>
      </c>
      <c r="G6820">
        <v>108</v>
      </c>
      <c r="H6820">
        <v>9964</v>
      </c>
      <c r="I6820" s="119" t="s">
        <v>16</v>
      </c>
      <c r="J6820" s="119" t="s">
        <v>139</v>
      </c>
      <c r="K6820" s="1">
        <v>46255.758941458334</v>
      </c>
      <c r="L6820">
        <v>0</v>
      </c>
      <c r="M6820">
        <v>1</v>
      </c>
      <c r="N6820">
        <v>0</v>
      </c>
      <c r="O6820">
        <v>0</v>
      </c>
      <c r="P6820" s="119" t="s">
        <v>20254</v>
      </c>
    </row>
    <row r="6821" spans="1:16" x14ac:dyDescent="0.25">
      <c r="A6821">
        <v>12603</v>
      </c>
      <c r="B6821" s="119" t="s">
        <v>4006</v>
      </c>
      <c r="C6821">
        <v>40</v>
      </c>
      <c r="E6821">
        <v>3205</v>
      </c>
      <c r="F6821">
        <v>1000</v>
      </c>
      <c r="G6821">
        <v>465</v>
      </c>
      <c r="H6821">
        <v>1700</v>
      </c>
      <c r="I6821" s="119" t="s">
        <v>16</v>
      </c>
      <c r="J6821" s="119" t="s">
        <v>139</v>
      </c>
      <c r="K6821" s="1">
        <v>46255.758941458334</v>
      </c>
      <c r="L6821">
        <v>150</v>
      </c>
      <c r="M6821">
        <v>10</v>
      </c>
      <c r="N6821">
        <v>50</v>
      </c>
      <c r="O6821">
        <v>3</v>
      </c>
      <c r="P6821" s="119" t="s">
        <v>20254</v>
      </c>
    </row>
    <row r="6822" spans="1:16" x14ac:dyDescent="0.25">
      <c r="A6822">
        <v>12604</v>
      </c>
      <c r="B6822" s="119" t="s">
        <v>4007</v>
      </c>
      <c r="C6822">
        <v>40</v>
      </c>
      <c r="E6822">
        <v>3295</v>
      </c>
      <c r="F6822">
        <v>1261</v>
      </c>
      <c r="G6822">
        <v>774</v>
      </c>
      <c r="H6822">
        <v>6750</v>
      </c>
      <c r="I6822" s="119" t="s">
        <v>16</v>
      </c>
      <c r="J6822" s="119" t="s">
        <v>139</v>
      </c>
      <c r="K6822" s="1">
        <v>46255.758941458334</v>
      </c>
      <c r="L6822">
        <v>0</v>
      </c>
      <c r="M6822">
        <v>1</v>
      </c>
      <c r="N6822">
        <v>0</v>
      </c>
      <c r="O6822">
        <v>0</v>
      </c>
      <c r="P6822" s="119" t="s">
        <v>20254</v>
      </c>
    </row>
    <row r="6823" spans="1:16" x14ac:dyDescent="0.25">
      <c r="A6823">
        <v>12605</v>
      </c>
      <c r="B6823" s="119" t="s">
        <v>4008</v>
      </c>
      <c r="C6823">
        <v>40</v>
      </c>
      <c r="E6823">
        <v>856</v>
      </c>
      <c r="F6823">
        <v>1021</v>
      </c>
      <c r="G6823">
        <v>1</v>
      </c>
      <c r="H6823">
        <v>11021</v>
      </c>
      <c r="I6823" s="119" t="s">
        <v>16</v>
      </c>
      <c r="J6823" s="119" t="s">
        <v>139</v>
      </c>
      <c r="K6823" s="1">
        <v>46255.758941458334</v>
      </c>
      <c r="L6823">
        <v>0</v>
      </c>
      <c r="M6823">
        <v>3</v>
      </c>
      <c r="N6823">
        <v>0</v>
      </c>
      <c r="O6823">
        <v>0</v>
      </c>
      <c r="P6823" s="119" t="s">
        <v>20254</v>
      </c>
    </row>
    <row r="6824" spans="1:16" x14ac:dyDescent="0.25">
      <c r="A6824">
        <v>12606</v>
      </c>
      <c r="B6824" s="119" t="s">
        <v>4009</v>
      </c>
      <c r="C6824">
        <v>40</v>
      </c>
      <c r="E6824">
        <v>1830</v>
      </c>
      <c r="F6824">
        <v>8212</v>
      </c>
      <c r="G6824">
        <v>604</v>
      </c>
      <c r="H6824">
        <v>8996</v>
      </c>
      <c r="I6824" s="119" t="s">
        <v>16</v>
      </c>
      <c r="J6824" s="119" t="s">
        <v>139</v>
      </c>
      <c r="K6824" s="1">
        <v>46255.758941458334</v>
      </c>
      <c r="L6824">
        <v>3</v>
      </c>
      <c r="M6824">
        <v>28</v>
      </c>
      <c r="N6824">
        <v>0</v>
      </c>
      <c r="O6824">
        <v>5</v>
      </c>
      <c r="P6824" s="119" t="s">
        <v>20254</v>
      </c>
    </row>
    <row r="6825" spans="1:16" x14ac:dyDescent="0.25">
      <c r="A6825">
        <v>12607</v>
      </c>
      <c r="B6825" s="119" t="s">
        <v>4010</v>
      </c>
      <c r="C6825">
        <v>40</v>
      </c>
      <c r="E6825">
        <v>493</v>
      </c>
      <c r="F6825">
        <v>1156</v>
      </c>
      <c r="G6825">
        <v>170</v>
      </c>
      <c r="H6825">
        <v>9900</v>
      </c>
      <c r="I6825" s="119" t="s">
        <v>16</v>
      </c>
      <c r="J6825" s="119" t="s">
        <v>139</v>
      </c>
      <c r="K6825" s="1">
        <v>46255.758941458334</v>
      </c>
      <c r="L6825">
        <v>0</v>
      </c>
      <c r="M6825">
        <v>0</v>
      </c>
      <c r="N6825">
        <v>0</v>
      </c>
      <c r="O6825">
        <v>0</v>
      </c>
      <c r="P6825" s="119" t="s">
        <v>20254</v>
      </c>
    </row>
    <row r="6826" spans="1:16" x14ac:dyDescent="0.25">
      <c r="A6826">
        <v>12608</v>
      </c>
      <c r="B6826" s="119" t="s">
        <v>4011</v>
      </c>
      <c r="C6826">
        <v>40</v>
      </c>
      <c r="E6826">
        <v>8862</v>
      </c>
      <c r="F6826">
        <v>1182</v>
      </c>
      <c r="G6826">
        <v>447</v>
      </c>
      <c r="H6826">
        <v>8896</v>
      </c>
      <c r="I6826" s="119" t="s">
        <v>16</v>
      </c>
      <c r="J6826" s="119" t="s">
        <v>139</v>
      </c>
      <c r="K6826" s="1">
        <v>46255.758941458334</v>
      </c>
      <c r="L6826">
        <v>0</v>
      </c>
      <c r="M6826">
        <v>1</v>
      </c>
      <c r="N6826">
        <v>0</v>
      </c>
      <c r="O6826">
        <v>0</v>
      </c>
      <c r="P6826" s="119" t="s">
        <v>20254</v>
      </c>
    </row>
    <row r="6827" spans="1:16" x14ac:dyDescent="0.25">
      <c r="A6827">
        <v>12609</v>
      </c>
      <c r="B6827" s="119" t="s">
        <v>4012</v>
      </c>
      <c r="C6827">
        <v>40</v>
      </c>
      <c r="E6827">
        <v>4283</v>
      </c>
      <c r="F6827">
        <v>849</v>
      </c>
      <c r="G6827">
        <v>196</v>
      </c>
      <c r="H6827">
        <v>6999</v>
      </c>
      <c r="I6827" s="119" t="s">
        <v>16</v>
      </c>
      <c r="J6827" s="119" t="s">
        <v>139</v>
      </c>
      <c r="K6827" s="1">
        <v>46255.758941458334</v>
      </c>
      <c r="L6827">
        <v>0</v>
      </c>
      <c r="M6827">
        <v>0</v>
      </c>
      <c r="N6827">
        <v>0</v>
      </c>
      <c r="O6827">
        <v>0</v>
      </c>
      <c r="P6827" s="119" t="s">
        <v>20254</v>
      </c>
    </row>
    <row r="6828" spans="1:16" x14ac:dyDescent="0.25">
      <c r="A6828">
        <v>12610</v>
      </c>
      <c r="B6828" s="119" t="s">
        <v>4013</v>
      </c>
      <c r="C6828">
        <v>40</v>
      </c>
      <c r="E6828">
        <v>1509</v>
      </c>
      <c r="F6828">
        <v>2500</v>
      </c>
      <c r="G6828">
        <v>90</v>
      </c>
      <c r="H6828">
        <v>5088</v>
      </c>
      <c r="I6828" s="119" t="s">
        <v>16</v>
      </c>
      <c r="J6828" s="119" t="s">
        <v>139</v>
      </c>
      <c r="K6828" s="1">
        <v>46255.758941458334</v>
      </c>
      <c r="L6828">
        <v>0</v>
      </c>
      <c r="M6828">
        <v>0</v>
      </c>
      <c r="N6828">
        <v>0</v>
      </c>
      <c r="O6828">
        <v>0</v>
      </c>
      <c r="P6828" s="119" t="s">
        <v>20254</v>
      </c>
    </row>
    <row r="6829" spans="1:16" x14ac:dyDescent="0.25">
      <c r="A6829">
        <v>12611</v>
      </c>
      <c r="B6829" s="119" t="s">
        <v>4014</v>
      </c>
      <c r="C6829">
        <v>40</v>
      </c>
      <c r="E6829">
        <v>3690</v>
      </c>
      <c r="F6829">
        <v>885</v>
      </c>
      <c r="G6829">
        <v>85</v>
      </c>
      <c r="H6829">
        <v>7000</v>
      </c>
      <c r="I6829" s="119" t="s">
        <v>16</v>
      </c>
      <c r="J6829" s="119" t="s">
        <v>139</v>
      </c>
      <c r="K6829" s="1">
        <v>46255.758941458334</v>
      </c>
      <c r="L6829">
        <v>0</v>
      </c>
      <c r="M6829">
        <v>0</v>
      </c>
      <c r="N6829">
        <v>0</v>
      </c>
      <c r="O6829">
        <v>0</v>
      </c>
      <c r="P6829" s="119" t="s">
        <v>20254</v>
      </c>
    </row>
    <row r="6830" spans="1:16" x14ac:dyDescent="0.25">
      <c r="A6830">
        <v>12612</v>
      </c>
      <c r="B6830" s="119" t="s">
        <v>4015</v>
      </c>
      <c r="C6830">
        <v>40</v>
      </c>
      <c r="E6830">
        <v>1302</v>
      </c>
      <c r="F6830">
        <v>1050</v>
      </c>
      <c r="G6830">
        <v>277</v>
      </c>
      <c r="H6830">
        <v>7496</v>
      </c>
      <c r="I6830" s="119" t="s">
        <v>16</v>
      </c>
      <c r="J6830" s="119" t="s">
        <v>139</v>
      </c>
      <c r="K6830" s="1">
        <v>46255.758941458334</v>
      </c>
      <c r="L6830">
        <v>0</v>
      </c>
      <c r="M6830">
        <v>0</v>
      </c>
      <c r="N6830">
        <v>0</v>
      </c>
      <c r="O6830">
        <v>0</v>
      </c>
      <c r="P6830" s="119" t="s">
        <v>20254</v>
      </c>
    </row>
    <row r="6831" spans="1:16" x14ac:dyDescent="0.25">
      <c r="A6831">
        <v>12613</v>
      </c>
      <c r="B6831" s="119" t="s">
        <v>4016</v>
      </c>
      <c r="C6831">
        <v>60</v>
      </c>
      <c r="E6831">
        <v>254</v>
      </c>
      <c r="F6831">
        <v>1857</v>
      </c>
      <c r="G6831">
        <v>210</v>
      </c>
      <c r="H6831">
        <v>7500</v>
      </c>
      <c r="I6831" s="119" t="s">
        <v>16</v>
      </c>
      <c r="J6831" s="119" t="s">
        <v>139</v>
      </c>
      <c r="K6831" s="1">
        <v>46255.758941458334</v>
      </c>
      <c r="L6831">
        <v>0</v>
      </c>
      <c r="M6831">
        <v>0</v>
      </c>
      <c r="N6831">
        <v>0</v>
      </c>
      <c r="O6831">
        <v>0</v>
      </c>
      <c r="P6831" s="119" t="s">
        <v>20254</v>
      </c>
    </row>
    <row r="6832" spans="1:16" x14ac:dyDescent="0.25">
      <c r="A6832">
        <v>12614</v>
      </c>
      <c r="B6832" s="119" t="s">
        <v>4017</v>
      </c>
      <c r="C6832">
        <v>60</v>
      </c>
      <c r="E6832">
        <v>3736</v>
      </c>
      <c r="F6832">
        <v>1508</v>
      </c>
      <c r="G6832">
        <v>1105</v>
      </c>
      <c r="H6832">
        <v>6094</v>
      </c>
      <c r="I6832" s="119" t="s">
        <v>16</v>
      </c>
      <c r="J6832" s="119" t="s">
        <v>139</v>
      </c>
      <c r="K6832" s="1">
        <v>46255.758941458334</v>
      </c>
      <c r="L6832">
        <v>0</v>
      </c>
      <c r="M6832">
        <v>0</v>
      </c>
      <c r="N6832">
        <v>0</v>
      </c>
      <c r="O6832">
        <v>0</v>
      </c>
      <c r="P6832" s="119" t="s">
        <v>20254</v>
      </c>
    </row>
    <row r="6833" spans="1:16" x14ac:dyDescent="0.25">
      <c r="A6833">
        <v>12615</v>
      </c>
      <c r="B6833" s="119" t="s">
        <v>4018</v>
      </c>
      <c r="C6833">
        <v>60</v>
      </c>
      <c r="E6833">
        <v>1414</v>
      </c>
      <c r="F6833">
        <v>866</v>
      </c>
      <c r="G6833">
        <v>358</v>
      </c>
      <c r="H6833">
        <v>6873</v>
      </c>
      <c r="I6833" s="119" t="s">
        <v>16</v>
      </c>
      <c r="J6833" s="119" t="s">
        <v>139</v>
      </c>
      <c r="K6833" s="1">
        <v>46255.758941458334</v>
      </c>
      <c r="L6833">
        <v>0</v>
      </c>
      <c r="M6833">
        <v>2</v>
      </c>
      <c r="N6833">
        <v>0</v>
      </c>
      <c r="O6833">
        <v>0</v>
      </c>
      <c r="P6833" s="119" t="s">
        <v>20254</v>
      </c>
    </row>
    <row r="6834" spans="1:16" x14ac:dyDescent="0.25">
      <c r="A6834">
        <v>12616</v>
      </c>
      <c r="B6834" s="119" t="s">
        <v>4019</v>
      </c>
      <c r="C6834">
        <v>60</v>
      </c>
      <c r="E6834">
        <v>1339</v>
      </c>
      <c r="F6834">
        <v>1935</v>
      </c>
      <c r="G6834">
        <v>331</v>
      </c>
      <c r="H6834">
        <v>9480</v>
      </c>
      <c r="I6834" s="119" t="s">
        <v>16</v>
      </c>
      <c r="J6834" s="119" t="s">
        <v>139</v>
      </c>
      <c r="K6834" s="1">
        <v>46255.758941458334</v>
      </c>
      <c r="L6834">
        <v>0</v>
      </c>
      <c r="M6834">
        <v>0</v>
      </c>
      <c r="N6834">
        <v>0</v>
      </c>
      <c r="O6834">
        <v>0</v>
      </c>
      <c r="P6834" s="119" t="s">
        <v>20254</v>
      </c>
    </row>
    <row r="6835" spans="1:16" x14ac:dyDescent="0.25">
      <c r="A6835">
        <v>12617</v>
      </c>
      <c r="B6835" s="119" t="s">
        <v>4020</v>
      </c>
      <c r="C6835">
        <v>60</v>
      </c>
      <c r="E6835">
        <v>2300</v>
      </c>
      <c r="F6835">
        <v>1300</v>
      </c>
      <c r="G6835">
        <v>714</v>
      </c>
      <c r="H6835">
        <v>5814</v>
      </c>
      <c r="I6835" s="119" t="s">
        <v>16</v>
      </c>
      <c r="J6835" s="119" t="s">
        <v>139</v>
      </c>
      <c r="K6835" s="1">
        <v>46255.758941458334</v>
      </c>
      <c r="L6835">
        <v>0</v>
      </c>
      <c r="M6835">
        <v>0</v>
      </c>
      <c r="N6835">
        <v>0</v>
      </c>
      <c r="O6835">
        <v>0</v>
      </c>
      <c r="P6835" s="119" t="s">
        <v>20254</v>
      </c>
    </row>
    <row r="6836" spans="1:16" x14ac:dyDescent="0.25">
      <c r="A6836">
        <v>12618</v>
      </c>
      <c r="B6836" s="119" t="s">
        <v>4021</v>
      </c>
      <c r="C6836">
        <v>60</v>
      </c>
      <c r="E6836">
        <v>2235</v>
      </c>
      <c r="F6836">
        <v>1213</v>
      </c>
      <c r="G6836">
        <v>98</v>
      </c>
      <c r="H6836">
        <v>8000</v>
      </c>
      <c r="I6836" s="119" t="s">
        <v>16</v>
      </c>
      <c r="J6836" s="119" t="s">
        <v>139</v>
      </c>
      <c r="K6836" s="1">
        <v>46255.758941458334</v>
      </c>
      <c r="L6836">
        <v>250</v>
      </c>
      <c r="M6836">
        <v>0</v>
      </c>
      <c r="N6836">
        <v>0</v>
      </c>
      <c r="O6836">
        <v>0</v>
      </c>
      <c r="P6836" s="119" t="s">
        <v>20254</v>
      </c>
    </row>
    <row r="6837" spans="1:16" x14ac:dyDescent="0.25">
      <c r="A6837">
        <v>12619</v>
      </c>
      <c r="B6837" s="119" t="s">
        <v>4022</v>
      </c>
      <c r="C6837">
        <v>60</v>
      </c>
      <c r="E6837">
        <v>2797</v>
      </c>
      <c r="F6837">
        <v>1179</v>
      </c>
      <c r="G6837">
        <v>179</v>
      </c>
      <c r="H6837">
        <v>6000</v>
      </c>
      <c r="I6837" s="119" t="s">
        <v>16</v>
      </c>
      <c r="J6837" s="119" t="s">
        <v>139</v>
      </c>
      <c r="K6837" s="1">
        <v>46255.758941458334</v>
      </c>
      <c r="L6837">
        <v>0</v>
      </c>
      <c r="M6837">
        <v>3</v>
      </c>
      <c r="N6837">
        <v>0</v>
      </c>
      <c r="O6837">
        <v>0</v>
      </c>
      <c r="P6837" s="119" t="s">
        <v>20254</v>
      </c>
    </row>
    <row r="6838" spans="1:16" x14ac:dyDescent="0.25">
      <c r="A6838">
        <v>12620</v>
      </c>
      <c r="B6838" s="119" t="s">
        <v>4023</v>
      </c>
      <c r="C6838">
        <v>60</v>
      </c>
      <c r="E6838">
        <v>482</v>
      </c>
      <c r="F6838">
        <v>2333</v>
      </c>
      <c r="G6838">
        <v>89</v>
      </c>
      <c r="H6838">
        <v>19498</v>
      </c>
      <c r="I6838" s="119" t="s">
        <v>16</v>
      </c>
      <c r="J6838" s="119" t="s">
        <v>139</v>
      </c>
      <c r="K6838" s="1">
        <v>46255.758941458334</v>
      </c>
      <c r="L6838">
        <v>1</v>
      </c>
      <c r="M6838">
        <v>1</v>
      </c>
      <c r="N6838">
        <v>0</v>
      </c>
      <c r="O6838">
        <v>0</v>
      </c>
      <c r="P6838" s="119" t="s">
        <v>20254</v>
      </c>
    </row>
    <row r="6839" spans="1:16" x14ac:dyDescent="0.25">
      <c r="A6839">
        <v>12621</v>
      </c>
      <c r="B6839" s="119" t="s">
        <v>4024</v>
      </c>
      <c r="C6839">
        <v>60</v>
      </c>
      <c r="E6839">
        <v>690</v>
      </c>
      <c r="F6839">
        <v>872</v>
      </c>
      <c r="G6839">
        <v>311</v>
      </c>
      <c r="H6839">
        <v>7199</v>
      </c>
      <c r="I6839" s="119" t="s">
        <v>16</v>
      </c>
      <c r="J6839" s="119" t="s">
        <v>139</v>
      </c>
      <c r="K6839" s="1">
        <v>46255.758941458334</v>
      </c>
      <c r="L6839">
        <v>0</v>
      </c>
      <c r="M6839">
        <v>0</v>
      </c>
      <c r="N6839">
        <v>0</v>
      </c>
      <c r="O6839">
        <v>0</v>
      </c>
      <c r="P6839" s="119" t="s">
        <v>20254</v>
      </c>
    </row>
    <row r="6840" spans="1:16" x14ac:dyDescent="0.25">
      <c r="A6840">
        <v>12622</v>
      </c>
      <c r="B6840" s="119" t="s">
        <v>4025</v>
      </c>
      <c r="C6840">
        <v>60</v>
      </c>
      <c r="E6840">
        <v>1066</v>
      </c>
      <c r="F6840">
        <v>909</v>
      </c>
      <c r="G6840">
        <v>81</v>
      </c>
      <c r="H6840">
        <v>8295</v>
      </c>
      <c r="I6840" s="119" t="s">
        <v>16</v>
      </c>
      <c r="J6840" s="119" t="s">
        <v>139</v>
      </c>
      <c r="K6840" s="1">
        <v>46255.758941458334</v>
      </c>
      <c r="L6840">
        <v>0</v>
      </c>
      <c r="M6840">
        <v>4</v>
      </c>
      <c r="N6840">
        <v>0</v>
      </c>
      <c r="O6840">
        <v>4</v>
      </c>
      <c r="P6840" s="119" t="s">
        <v>20254</v>
      </c>
    </row>
    <row r="6841" spans="1:16" x14ac:dyDescent="0.25">
      <c r="A6841">
        <v>12623</v>
      </c>
      <c r="B6841" s="119" t="s">
        <v>20106</v>
      </c>
      <c r="C6841">
        <v>75</v>
      </c>
      <c r="E6841">
        <v>764</v>
      </c>
      <c r="F6841">
        <v>957</v>
      </c>
      <c r="G6841">
        <v>25</v>
      </c>
      <c r="H6841">
        <v>14900</v>
      </c>
      <c r="I6841" s="119" t="s">
        <v>16</v>
      </c>
      <c r="J6841" s="119" t="s">
        <v>139</v>
      </c>
      <c r="K6841" s="1">
        <v>46255.758941458334</v>
      </c>
      <c r="L6841">
        <v>0</v>
      </c>
      <c r="M6841">
        <v>0</v>
      </c>
      <c r="N6841">
        <v>0</v>
      </c>
      <c r="O6841">
        <v>0</v>
      </c>
      <c r="P6841" s="119" t="s">
        <v>20254</v>
      </c>
    </row>
    <row r="6842" spans="1:16" x14ac:dyDescent="0.25">
      <c r="A6842">
        <v>12624</v>
      </c>
      <c r="B6842" s="119" t="s">
        <v>4026</v>
      </c>
      <c r="C6842">
        <v>75</v>
      </c>
      <c r="E6842">
        <v>1178</v>
      </c>
      <c r="F6842">
        <v>1452</v>
      </c>
      <c r="G6842">
        <v>190</v>
      </c>
      <c r="H6842">
        <v>11548</v>
      </c>
      <c r="I6842" s="119" t="s">
        <v>16</v>
      </c>
      <c r="J6842" s="119" t="s">
        <v>139</v>
      </c>
      <c r="K6842" s="1">
        <v>46255.758941458334</v>
      </c>
      <c r="L6842">
        <v>0</v>
      </c>
      <c r="M6842">
        <v>2</v>
      </c>
      <c r="N6842">
        <v>0</v>
      </c>
      <c r="O6842">
        <v>0</v>
      </c>
      <c r="P6842" s="119" t="s">
        <v>20254</v>
      </c>
    </row>
    <row r="6843" spans="1:16" x14ac:dyDescent="0.25">
      <c r="A6843">
        <v>12625</v>
      </c>
      <c r="B6843" s="119" t="s">
        <v>4027</v>
      </c>
      <c r="C6843">
        <v>75</v>
      </c>
      <c r="E6843">
        <v>2178</v>
      </c>
      <c r="F6843">
        <v>1969</v>
      </c>
      <c r="G6843">
        <v>1112</v>
      </c>
      <c r="H6843">
        <v>3814</v>
      </c>
      <c r="I6843" s="119" t="s">
        <v>16</v>
      </c>
      <c r="J6843" s="119" t="s">
        <v>139</v>
      </c>
      <c r="K6843" s="1">
        <v>46255.758941458334</v>
      </c>
      <c r="L6843">
        <v>0</v>
      </c>
      <c r="M6843">
        <v>36</v>
      </c>
      <c r="N6843">
        <v>0</v>
      </c>
      <c r="O6843">
        <v>18</v>
      </c>
      <c r="P6843" s="119" t="s">
        <v>20254</v>
      </c>
    </row>
    <row r="6844" spans="1:16" x14ac:dyDescent="0.25">
      <c r="A6844">
        <v>12626</v>
      </c>
      <c r="B6844" s="119" t="s">
        <v>4028</v>
      </c>
      <c r="C6844">
        <v>75</v>
      </c>
      <c r="E6844">
        <v>275</v>
      </c>
      <c r="F6844">
        <v>1518</v>
      </c>
      <c r="G6844">
        <v>0</v>
      </c>
      <c r="H6844">
        <v>0</v>
      </c>
      <c r="I6844" s="119" t="s">
        <v>16</v>
      </c>
      <c r="J6844" s="119" t="s">
        <v>139</v>
      </c>
      <c r="K6844" s="1">
        <v>46255.758941458334</v>
      </c>
      <c r="L6844">
        <v>0</v>
      </c>
      <c r="M6844">
        <v>4</v>
      </c>
      <c r="N6844">
        <v>0</v>
      </c>
      <c r="O6844">
        <v>1</v>
      </c>
      <c r="P6844" s="119" t="s">
        <v>20254</v>
      </c>
    </row>
    <row r="6845" spans="1:16" x14ac:dyDescent="0.25">
      <c r="A6845">
        <v>12627</v>
      </c>
      <c r="B6845" s="119" t="s">
        <v>4029</v>
      </c>
      <c r="C6845">
        <v>75</v>
      </c>
      <c r="E6845">
        <v>1527</v>
      </c>
      <c r="F6845">
        <v>1353</v>
      </c>
      <c r="G6845">
        <v>209</v>
      </c>
      <c r="H6845">
        <v>7586</v>
      </c>
      <c r="I6845" s="119" t="s">
        <v>16</v>
      </c>
      <c r="J6845" s="119" t="s">
        <v>139</v>
      </c>
      <c r="K6845" s="1">
        <v>46255.758941458334</v>
      </c>
      <c r="L6845">
        <v>0</v>
      </c>
      <c r="M6845">
        <v>1</v>
      </c>
      <c r="N6845">
        <v>0</v>
      </c>
      <c r="O6845">
        <v>0</v>
      </c>
      <c r="P6845" s="119" t="s">
        <v>20254</v>
      </c>
    </row>
    <row r="6846" spans="1:16" x14ac:dyDescent="0.25">
      <c r="A6846">
        <v>12628</v>
      </c>
      <c r="B6846" s="119" t="s">
        <v>4030</v>
      </c>
      <c r="C6846">
        <v>75</v>
      </c>
      <c r="E6846">
        <v>4246</v>
      </c>
      <c r="F6846">
        <v>1132</v>
      </c>
      <c r="G6846">
        <v>397</v>
      </c>
      <c r="H6846">
        <v>5996</v>
      </c>
      <c r="I6846" s="119" t="s">
        <v>16</v>
      </c>
      <c r="J6846" s="119" t="s">
        <v>139</v>
      </c>
      <c r="K6846" s="1">
        <v>46255.758941458334</v>
      </c>
      <c r="L6846">
        <v>0</v>
      </c>
      <c r="M6846">
        <v>0</v>
      </c>
      <c r="N6846">
        <v>0</v>
      </c>
      <c r="O6846">
        <v>0</v>
      </c>
      <c r="P6846" s="119" t="s">
        <v>20254</v>
      </c>
    </row>
    <row r="6847" spans="1:16" x14ac:dyDescent="0.25">
      <c r="A6847">
        <v>12629</v>
      </c>
      <c r="B6847" s="119" t="s">
        <v>4031</v>
      </c>
      <c r="C6847">
        <v>75</v>
      </c>
      <c r="E6847">
        <v>665</v>
      </c>
      <c r="F6847">
        <v>1306</v>
      </c>
      <c r="G6847">
        <v>172</v>
      </c>
      <c r="H6847">
        <v>8309</v>
      </c>
      <c r="I6847" s="119" t="s">
        <v>16</v>
      </c>
      <c r="J6847" s="119" t="s">
        <v>139</v>
      </c>
      <c r="K6847" s="1">
        <v>46255.758941458334</v>
      </c>
      <c r="L6847">
        <v>0</v>
      </c>
      <c r="M6847">
        <v>0</v>
      </c>
      <c r="N6847">
        <v>0</v>
      </c>
      <c r="O6847">
        <v>0</v>
      </c>
      <c r="P6847" s="119" t="s">
        <v>20254</v>
      </c>
    </row>
    <row r="6848" spans="1:16" x14ac:dyDescent="0.25">
      <c r="A6848">
        <v>12630</v>
      </c>
      <c r="B6848" s="119" t="s">
        <v>4032</v>
      </c>
      <c r="C6848">
        <v>75</v>
      </c>
      <c r="E6848">
        <v>1807</v>
      </c>
      <c r="F6848">
        <v>1569</v>
      </c>
      <c r="G6848">
        <v>216</v>
      </c>
      <c r="H6848">
        <v>6200</v>
      </c>
      <c r="I6848" s="119" t="s">
        <v>16</v>
      </c>
      <c r="J6848" s="119" t="s">
        <v>139</v>
      </c>
      <c r="K6848" s="1">
        <v>46255.758941458334</v>
      </c>
      <c r="L6848">
        <v>0</v>
      </c>
      <c r="M6848">
        <v>0</v>
      </c>
      <c r="N6848">
        <v>0</v>
      </c>
      <c r="O6848">
        <v>0</v>
      </c>
      <c r="P6848" s="119" t="s">
        <v>20254</v>
      </c>
    </row>
    <row r="6849" spans="1:16" x14ac:dyDescent="0.25">
      <c r="A6849">
        <v>12631</v>
      </c>
      <c r="B6849" s="119" t="s">
        <v>4033</v>
      </c>
      <c r="C6849">
        <v>75</v>
      </c>
      <c r="E6849">
        <v>392</v>
      </c>
      <c r="F6849">
        <v>1426</v>
      </c>
      <c r="G6849">
        <v>199</v>
      </c>
      <c r="H6849">
        <v>6902</v>
      </c>
      <c r="I6849" s="119" t="s">
        <v>16</v>
      </c>
      <c r="J6849" s="119" t="s">
        <v>139</v>
      </c>
      <c r="K6849" s="1">
        <v>46255.758941458334</v>
      </c>
      <c r="L6849">
        <v>4</v>
      </c>
      <c r="M6849">
        <v>0</v>
      </c>
      <c r="N6849">
        <v>0</v>
      </c>
      <c r="O6849">
        <v>0</v>
      </c>
      <c r="P6849" s="119" t="s">
        <v>20254</v>
      </c>
    </row>
    <row r="6850" spans="1:16" x14ac:dyDescent="0.25">
      <c r="A6850">
        <v>12632</v>
      </c>
      <c r="B6850" s="119" t="s">
        <v>4034</v>
      </c>
      <c r="C6850">
        <v>75</v>
      </c>
      <c r="E6850">
        <v>670</v>
      </c>
      <c r="F6850">
        <v>2541</v>
      </c>
      <c r="G6850">
        <v>211</v>
      </c>
      <c r="H6850">
        <v>16632</v>
      </c>
      <c r="I6850" s="119" t="s">
        <v>16</v>
      </c>
      <c r="J6850" s="119" t="s">
        <v>139</v>
      </c>
      <c r="K6850" s="1">
        <v>46255.758941458334</v>
      </c>
      <c r="L6850">
        <v>0</v>
      </c>
      <c r="M6850">
        <v>5</v>
      </c>
      <c r="N6850">
        <v>0</v>
      </c>
      <c r="O6850">
        <v>0</v>
      </c>
      <c r="P6850" s="119" t="s">
        <v>20254</v>
      </c>
    </row>
    <row r="6851" spans="1:16" x14ac:dyDescent="0.25">
      <c r="A6851">
        <v>12633</v>
      </c>
      <c r="B6851" s="119" t="s">
        <v>4035</v>
      </c>
      <c r="C6851">
        <v>80</v>
      </c>
      <c r="E6851">
        <v>862</v>
      </c>
      <c r="F6851">
        <v>4030</v>
      </c>
      <c r="G6851">
        <v>72</v>
      </c>
      <c r="H6851">
        <v>32594</v>
      </c>
      <c r="I6851" s="119" t="s">
        <v>16</v>
      </c>
      <c r="J6851" s="119" t="s">
        <v>139</v>
      </c>
      <c r="K6851" s="1">
        <v>46255.758941458334</v>
      </c>
      <c r="L6851">
        <v>0</v>
      </c>
      <c r="M6851">
        <v>0</v>
      </c>
      <c r="N6851">
        <v>0</v>
      </c>
      <c r="O6851">
        <v>0</v>
      </c>
      <c r="P6851" s="119" t="s">
        <v>20254</v>
      </c>
    </row>
    <row r="6852" spans="1:16" x14ac:dyDescent="0.25">
      <c r="A6852">
        <v>12634</v>
      </c>
      <c r="B6852" s="119" t="s">
        <v>4036</v>
      </c>
      <c r="C6852">
        <v>80</v>
      </c>
      <c r="E6852">
        <v>398</v>
      </c>
      <c r="F6852">
        <v>3050</v>
      </c>
      <c r="G6852">
        <v>241</v>
      </c>
      <c r="H6852">
        <v>10000</v>
      </c>
      <c r="I6852" s="119" t="s">
        <v>16</v>
      </c>
      <c r="J6852" s="119" t="s">
        <v>139</v>
      </c>
      <c r="K6852" s="1">
        <v>46255.758941458334</v>
      </c>
      <c r="L6852">
        <v>0</v>
      </c>
      <c r="M6852">
        <v>7</v>
      </c>
      <c r="N6852">
        <v>0</v>
      </c>
      <c r="O6852">
        <v>1</v>
      </c>
      <c r="P6852" s="119" t="s">
        <v>20254</v>
      </c>
    </row>
    <row r="6853" spans="1:16" x14ac:dyDescent="0.25">
      <c r="A6853">
        <v>12635</v>
      </c>
      <c r="B6853" s="119" t="s">
        <v>4037</v>
      </c>
      <c r="C6853">
        <v>80</v>
      </c>
      <c r="E6853">
        <v>2347</v>
      </c>
      <c r="F6853">
        <v>661</v>
      </c>
      <c r="G6853">
        <v>598</v>
      </c>
      <c r="H6853">
        <v>956</v>
      </c>
      <c r="I6853" s="119" t="s">
        <v>16</v>
      </c>
      <c r="J6853" s="119" t="s">
        <v>139</v>
      </c>
      <c r="K6853" s="1">
        <v>46255.758941458334</v>
      </c>
      <c r="L6853">
        <v>33</v>
      </c>
      <c r="M6853">
        <v>13</v>
      </c>
      <c r="N6853">
        <v>17</v>
      </c>
      <c r="O6853">
        <v>2</v>
      </c>
      <c r="P6853" s="119" t="s">
        <v>20254</v>
      </c>
    </row>
    <row r="6854" spans="1:16" x14ac:dyDescent="0.25">
      <c r="A6854">
        <v>12636</v>
      </c>
      <c r="B6854" s="119" t="s">
        <v>4038</v>
      </c>
      <c r="C6854">
        <v>80</v>
      </c>
      <c r="E6854">
        <v>1708</v>
      </c>
      <c r="F6854">
        <v>796</v>
      </c>
      <c r="G6854">
        <v>189</v>
      </c>
      <c r="H6854">
        <v>11239</v>
      </c>
      <c r="I6854" s="119" t="s">
        <v>16</v>
      </c>
      <c r="J6854" s="119" t="s">
        <v>139</v>
      </c>
      <c r="K6854" s="1">
        <v>46255.758941458334</v>
      </c>
      <c r="L6854">
        <v>0</v>
      </c>
      <c r="M6854">
        <v>2</v>
      </c>
      <c r="N6854">
        <v>0</v>
      </c>
      <c r="O6854">
        <v>0</v>
      </c>
      <c r="P6854" s="119" t="s">
        <v>20254</v>
      </c>
    </row>
    <row r="6855" spans="1:16" x14ac:dyDescent="0.25">
      <c r="A6855">
        <v>12637</v>
      </c>
      <c r="B6855" s="119" t="s">
        <v>4039</v>
      </c>
      <c r="C6855">
        <v>80</v>
      </c>
      <c r="E6855">
        <v>3227</v>
      </c>
      <c r="F6855">
        <v>585</v>
      </c>
      <c r="G6855">
        <v>1168</v>
      </c>
      <c r="H6855">
        <v>1546</v>
      </c>
      <c r="I6855" s="119" t="s">
        <v>16</v>
      </c>
      <c r="J6855" s="119" t="s">
        <v>139</v>
      </c>
      <c r="K6855" s="1">
        <v>46255.758941458334</v>
      </c>
      <c r="L6855">
        <v>187</v>
      </c>
      <c r="M6855">
        <v>6</v>
      </c>
      <c r="N6855">
        <v>11</v>
      </c>
      <c r="O6855">
        <v>1</v>
      </c>
      <c r="P6855" s="119" t="s">
        <v>20254</v>
      </c>
    </row>
    <row r="6856" spans="1:16" x14ac:dyDescent="0.25">
      <c r="A6856">
        <v>12638</v>
      </c>
      <c r="B6856" s="119" t="s">
        <v>4040</v>
      </c>
      <c r="C6856">
        <v>80</v>
      </c>
      <c r="E6856">
        <v>3717</v>
      </c>
      <c r="F6856">
        <v>746</v>
      </c>
      <c r="G6856">
        <v>3826</v>
      </c>
      <c r="H6856">
        <v>799</v>
      </c>
      <c r="I6856" s="119" t="s">
        <v>16</v>
      </c>
      <c r="J6856" s="119" t="s">
        <v>139</v>
      </c>
      <c r="K6856" s="1">
        <v>46255.758941458334</v>
      </c>
      <c r="L6856">
        <v>376</v>
      </c>
      <c r="M6856">
        <v>22</v>
      </c>
      <c r="N6856">
        <v>131</v>
      </c>
      <c r="O6856">
        <v>2</v>
      </c>
      <c r="P6856" s="119" t="s">
        <v>20254</v>
      </c>
    </row>
    <row r="6857" spans="1:16" x14ac:dyDescent="0.25">
      <c r="A6857">
        <v>12639</v>
      </c>
      <c r="B6857" s="119" t="s">
        <v>4041</v>
      </c>
      <c r="C6857">
        <v>80</v>
      </c>
      <c r="E6857">
        <v>1881</v>
      </c>
      <c r="F6857">
        <v>942</v>
      </c>
      <c r="G6857">
        <v>267</v>
      </c>
      <c r="H6857">
        <v>7086</v>
      </c>
      <c r="I6857" s="119" t="s">
        <v>16</v>
      </c>
      <c r="J6857" s="119" t="s">
        <v>139</v>
      </c>
      <c r="K6857" s="1">
        <v>46255.758941458334</v>
      </c>
      <c r="L6857">
        <v>85</v>
      </c>
      <c r="M6857">
        <v>0</v>
      </c>
      <c r="N6857">
        <v>0</v>
      </c>
      <c r="O6857">
        <v>0</v>
      </c>
      <c r="P6857" s="119" t="s">
        <v>20254</v>
      </c>
    </row>
    <row r="6858" spans="1:16" x14ac:dyDescent="0.25">
      <c r="A6858">
        <v>12640</v>
      </c>
      <c r="B6858" s="119" t="s">
        <v>4042</v>
      </c>
      <c r="C6858">
        <v>80</v>
      </c>
      <c r="E6858">
        <v>518</v>
      </c>
      <c r="F6858">
        <v>1962</v>
      </c>
      <c r="G6858">
        <v>223</v>
      </c>
      <c r="H6858">
        <v>15349</v>
      </c>
      <c r="I6858" s="119" t="s">
        <v>16</v>
      </c>
      <c r="J6858" s="119" t="s">
        <v>139</v>
      </c>
      <c r="K6858" s="1">
        <v>46255.758941458334</v>
      </c>
      <c r="L6858">
        <v>0</v>
      </c>
      <c r="M6858">
        <v>0</v>
      </c>
      <c r="N6858">
        <v>0</v>
      </c>
      <c r="O6858">
        <v>0</v>
      </c>
      <c r="P6858" s="119" t="s">
        <v>20254</v>
      </c>
    </row>
    <row r="6859" spans="1:16" x14ac:dyDescent="0.25">
      <c r="A6859">
        <v>12641</v>
      </c>
      <c r="B6859" s="119" t="s">
        <v>4043</v>
      </c>
      <c r="C6859">
        <v>80</v>
      </c>
      <c r="E6859">
        <v>1410</v>
      </c>
      <c r="F6859">
        <v>13079</v>
      </c>
      <c r="G6859">
        <v>284</v>
      </c>
      <c r="H6859">
        <v>34458</v>
      </c>
      <c r="I6859" s="119" t="s">
        <v>16</v>
      </c>
      <c r="J6859" s="119" t="s">
        <v>139</v>
      </c>
      <c r="K6859" s="1">
        <v>46255.758941458334</v>
      </c>
      <c r="L6859">
        <v>5</v>
      </c>
      <c r="M6859">
        <v>21</v>
      </c>
      <c r="N6859">
        <v>3</v>
      </c>
      <c r="O6859">
        <v>3</v>
      </c>
      <c r="P6859" s="119" t="s">
        <v>20254</v>
      </c>
    </row>
    <row r="6860" spans="1:16" x14ac:dyDescent="0.25">
      <c r="A6860">
        <v>12642</v>
      </c>
      <c r="B6860" s="119" t="s">
        <v>4044</v>
      </c>
      <c r="C6860">
        <v>80</v>
      </c>
      <c r="E6860">
        <v>6241</v>
      </c>
      <c r="F6860">
        <v>906</v>
      </c>
      <c r="G6860">
        <v>5291</v>
      </c>
      <c r="H6860">
        <v>1289</v>
      </c>
      <c r="I6860" s="119" t="s">
        <v>16</v>
      </c>
      <c r="J6860" s="119" t="s">
        <v>139</v>
      </c>
      <c r="K6860" s="1">
        <v>46255.758941458334</v>
      </c>
      <c r="L6860">
        <v>519</v>
      </c>
      <c r="M6860">
        <v>40</v>
      </c>
      <c r="N6860">
        <v>67</v>
      </c>
      <c r="O6860">
        <v>11</v>
      </c>
      <c r="P6860" s="119" t="s">
        <v>20254</v>
      </c>
    </row>
    <row r="6861" spans="1:16" x14ac:dyDescent="0.25">
      <c r="A6861">
        <v>12643</v>
      </c>
      <c r="B6861" s="119" t="s">
        <v>4045</v>
      </c>
      <c r="C6861">
        <v>25</v>
      </c>
      <c r="E6861">
        <v>843</v>
      </c>
      <c r="F6861">
        <v>1437</v>
      </c>
      <c r="G6861">
        <v>294</v>
      </c>
      <c r="H6861">
        <v>6999</v>
      </c>
      <c r="I6861" s="119" t="s">
        <v>16</v>
      </c>
      <c r="J6861" s="119" t="s">
        <v>139</v>
      </c>
      <c r="K6861" s="1">
        <v>46255.758941458334</v>
      </c>
      <c r="L6861">
        <v>2</v>
      </c>
      <c r="M6861">
        <v>10</v>
      </c>
      <c r="N6861">
        <v>0</v>
      </c>
      <c r="O6861">
        <v>0</v>
      </c>
      <c r="P6861" s="119" t="s">
        <v>20254</v>
      </c>
    </row>
    <row r="6862" spans="1:16" x14ac:dyDescent="0.25">
      <c r="A6862">
        <v>12644</v>
      </c>
      <c r="B6862" s="119" t="s">
        <v>4046</v>
      </c>
      <c r="C6862">
        <v>25</v>
      </c>
      <c r="E6862">
        <v>2069</v>
      </c>
      <c r="F6862">
        <v>658</v>
      </c>
      <c r="G6862">
        <v>101</v>
      </c>
      <c r="H6862">
        <v>10000</v>
      </c>
      <c r="I6862" s="119" t="s">
        <v>16</v>
      </c>
      <c r="J6862" s="119" t="s">
        <v>139</v>
      </c>
      <c r="K6862" s="1">
        <v>46255.758941458334</v>
      </c>
      <c r="L6862">
        <v>0</v>
      </c>
      <c r="M6862">
        <v>1</v>
      </c>
      <c r="N6862">
        <v>0</v>
      </c>
      <c r="O6862">
        <v>0</v>
      </c>
      <c r="P6862" s="119" t="s">
        <v>20254</v>
      </c>
    </row>
    <row r="6863" spans="1:16" x14ac:dyDescent="0.25">
      <c r="A6863">
        <v>12645</v>
      </c>
      <c r="B6863" s="119" t="s">
        <v>4047</v>
      </c>
      <c r="C6863">
        <v>25</v>
      </c>
      <c r="E6863">
        <v>906</v>
      </c>
      <c r="F6863">
        <v>1003</v>
      </c>
      <c r="G6863">
        <v>225</v>
      </c>
      <c r="H6863">
        <v>7491</v>
      </c>
      <c r="I6863" s="119" t="s">
        <v>16</v>
      </c>
      <c r="J6863" s="119" t="s">
        <v>139</v>
      </c>
      <c r="K6863" s="1">
        <v>46255.758941458334</v>
      </c>
      <c r="L6863">
        <v>2</v>
      </c>
      <c r="M6863">
        <v>4</v>
      </c>
      <c r="N6863">
        <v>0</v>
      </c>
      <c r="O6863">
        <v>0</v>
      </c>
      <c r="P6863" s="119" t="s">
        <v>20254</v>
      </c>
    </row>
    <row r="6864" spans="1:16" x14ac:dyDescent="0.25">
      <c r="A6864">
        <v>12646</v>
      </c>
      <c r="B6864" s="119" t="s">
        <v>4048</v>
      </c>
      <c r="C6864">
        <v>25</v>
      </c>
      <c r="E6864">
        <v>1400</v>
      </c>
      <c r="F6864">
        <v>705</v>
      </c>
      <c r="G6864">
        <v>49</v>
      </c>
      <c r="H6864">
        <v>8000</v>
      </c>
      <c r="I6864" s="119" t="s">
        <v>16</v>
      </c>
      <c r="J6864" s="119" t="s">
        <v>139</v>
      </c>
      <c r="K6864" s="1">
        <v>46255.758941458334</v>
      </c>
      <c r="L6864">
        <v>0</v>
      </c>
      <c r="M6864">
        <v>0</v>
      </c>
      <c r="N6864">
        <v>0</v>
      </c>
      <c r="O6864">
        <v>0</v>
      </c>
      <c r="P6864" s="119" t="s">
        <v>20254</v>
      </c>
    </row>
    <row r="6865" spans="1:16" x14ac:dyDescent="0.25">
      <c r="A6865">
        <v>12647</v>
      </c>
      <c r="B6865" s="119" t="s">
        <v>4049</v>
      </c>
      <c r="C6865">
        <v>25</v>
      </c>
      <c r="E6865">
        <v>3852</v>
      </c>
      <c r="F6865">
        <v>2500</v>
      </c>
      <c r="G6865">
        <v>173</v>
      </c>
      <c r="H6865">
        <v>5000</v>
      </c>
      <c r="I6865" s="119" t="s">
        <v>16</v>
      </c>
      <c r="J6865" s="119" t="s">
        <v>139</v>
      </c>
      <c r="K6865" s="1">
        <v>46255.758941458334</v>
      </c>
      <c r="L6865">
        <v>51</v>
      </c>
      <c r="M6865">
        <v>1</v>
      </c>
      <c r="N6865">
        <v>50</v>
      </c>
      <c r="O6865">
        <v>0</v>
      </c>
      <c r="P6865" s="119" t="s">
        <v>20254</v>
      </c>
    </row>
    <row r="6866" spans="1:16" x14ac:dyDescent="0.25">
      <c r="A6866">
        <v>12648</v>
      </c>
      <c r="B6866" s="119" t="s">
        <v>4050</v>
      </c>
      <c r="C6866">
        <v>25</v>
      </c>
      <c r="E6866">
        <v>2705</v>
      </c>
      <c r="F6866">
        <v>1658</v>
      </c>
      <c r="G6866">
        <v>51</v>
      </c>
      <c r="H6866">
        <v>21613</v>
      </c>
      <c r="I6866" s="119" t="s">
        <v>16</v>
      </c>
      <c r="J6866" s="119" t="s">
        <v>139</v>
      </c>
      <c r="K6866" s="1">
        <v>46255.758941458334</v>
      </c>
      <c r="L6866">
        <v>0</v>
      </c>
      <c r="M6866">
        <v>10</v>
      </c>
      <c r="N6866">
        <v>0</v>
      </c>
      <c r="O6866">
        <v>4</v>
      </c>
      <c r="P6866" s="119" t="s">
        <v>20254</v>
      </c>
    </row>
    <row r="6867" spans="1:16" x14ac:dyDescent="0.25">
      <c r="A6867">
        <v>12649</v>
      </c>
      <c r="B6867" s="119" t="s">
        <v>4051</v>
      </c>
      <c r="C6867">
        <v>25</v>
      </c>
      <c r="E6867">
        <v>3048</v>
      </c>
      <c r="F6867">
        <v>2080</v>
      </c>
      <c r="G6867">
        <v>185</v>
      </c>
      <c r="H6867">
        <v>8793</v>
      </c>
      <c r="I6867" s="119" t="s">
        <v>16</v>
      </c>
      <c r="J6867" s="119" t="s">
        <v>139</v>
      </c>
      <c r="K6867" s="1">
        <v>46255.758941458334</v>
      </c>
      <c r="L6867">
        <v>0</v>
      </c>
      <c r="M6867">
        <v>1</v>
      </c>
      <c r="N6867">
        <v>0</v>
      </c>
      <c r="O6867">
        <v>0</v>
      </c>
      <c r="P6867" s="119" t="s">
        <v>20254</v>
      </c>
    </row>
    <row r="6868" spans="1:16" x14ac:dyDescent="0.25">
      <c r="A6868">
        <v>12650</v>
      </c>
      <c r="B6868" s="119" t="s">
        <v>4052</v>
      </c>
      <c r="C6868">
        <v>25</v>
      </c>
      <c r="E6868">
        <v>3024</v>
      </c>
      <c r="F6868">
        <v>1005</v>
      </c>
      <c r="G6868">
        <v>177</v>
      </c>
      <c r="H6868">
        <v>8847</v>
      </c>
      <c r="I6868" s="119" t="s">
        <v>16</v>
      </c>
      <c r="J6868" s="119" t="s">
        <v>139</v>
      </c>
      <c r="K6868" s="1">
        <v>46255.758941458334</v>
      </c>
      <c r="L6868">
        <v>0</v>
      </c>
      <c r="M6868">
        <v>0</v>
      </c>
      <c r="N6868">
        <v>0</v>
      </c>
      <c r="O6868">
        <v>0</v>
      </c>
      <c r="P6868" s="119" t="s">
        <v>20254</v>
      </c>
    </row>
    <row r="6869" spans="1:16" x14ac:dyDescent="0.25">
      <c r="A6869">
        <v>12651</v>
      </c>
      <c r="B6869" s="119" t="s">
        <v>4053</v>
      </c>
      <c r="C6869">
        <v>40</v>
      </c>
      <c r="E6869">
        <v>1039</v>
      </c>
      <c r="F6869">
        <v>1059</v>
      </c>
      <c r="G6869">
        <v>163</v>
      </c>
      <c r="H6869">
        <v>8500</v>
      </c>
      <c r="I6869" s="119" t="s">
        <v>16</v>
      </c>
      <c r="J6869" s="119" t="s">
        <v>139</v>
      </c>
      <c r="K6869" s="1">
        <v>46255.758941458334</v>
      </c>
      <c r="L6869">
        <v>500</v>
      </c>
      <c r="M6869">
        <v>0</v>
      </c>
      <c r="N6869">
        <v>0</v>
      </c>
      <c r="O6869">
        <v>0</v>
      </c>
      <c r="P6869" s="119" t="s">
        <v>20254</v>
      </c>
    </row>
    <row r="6870" spans="1:16" x14ac:dyDescent="0.25">
      <c r="A6870">
        <v>12652</v>
      </c>
      <c r="B6870" s="119" t="s">
        <v>4054</v>
      </c>
      <c r="C6870">
        <v>40</v>
      </c>
      <c r="E6870">
        <v>2281</v>
      </c>
      <c r="F6870">
        <v>690</v>
      </c>
      <c r="G6870">
        <v>667</v>
      </c>
      <c r="H6870">
        <v>7398</v>
      </c>
      <c r="I6870" s="119" t="s">
        <v>16</v>
      </c>
      <c r="J6870" s="119" t="s">
        <v>139</v>
      </c>
      <c r="K6870" s="1">
        <v>46255.758941458334</v>
      </c>
      <c r="L6870">
        <v>0</v>
      </c>
      <c r="M6870">
        <v>0</v>
      </c>
      <c r="N6870">
        <v>0</v>
      </c>
      <c r="O6870">
        <v>0</v>
      </c>
      <c r="P6870" s="119" t="s">
        <v>20254</v>
      </c>
    </row>
    <row r="6871" spans="1:16" x14ac:dyDescent="0.25">
      <c r="A6871">
        <v>12653</v>
      </c>
      <c r="B6871" s="119" t="s">
        <v>4055</v>
      </c>
      <c r="C6871">
        <v>40</v>
      </c>
      <c r="E6871">
        <v>1152</v>
      </c>
      <c r="F6871">
        <v>872</v>
      </c>
      <c r="G6871">
        <v>93</v>
      </c>
      <c r="H6871">
        <v>9633</v>
      </c>
      <c r="I6871" s="119" t="s">
        <v>16</v>
      </c>
      <c r="J6871" s="119" t="s">
        <v>139</v>
      </c>
      <c r="K6871" s="1">
        <v>46255.758941458334</v>
      </c>
      <c r="L6871">
        <v>0</v>
      </c>
      <c r="M6871">
        <v>0</v>
      </c>
      <c r="N6871">
        <v>0</v>
      </c>
      <c r="O6871">
        <v>0</v>
      </c>
      <c r="P6871" s="119" t="s">
        <v>20254</v>
      </c>
    </row>
    <row r="6872" spans="1:16" x14ac:dyDescent="0.25">
      <c r="A6872">
        <v>12654</v>
      </c>
      <c r="B6872" s="119" t="s">
        <v>4056</v>
      </c>
      <c r="C6872">
        <v>40</v>
      </c>
      <c r="E6872">
        <v>1634</v>
      </c>
      <c r="F6872">
        <v>915</v>
      </c>
      <c r="G6872">
        <v>314</v>
      </c>
      <c r="H6872">
        <v>7891</v>
      </c>
      <c r="I6872" s="119" t="s">
        <v>16</v>
      </c>
      <c r="J6872" s="119" t="s">
        <v>139</v>
      </c>
      <c r="K6872" s="1">
        <v>46255.758941458334</v>
      </c>
      <c r="L6872">
        <v>0</v>
      </c>
      <c r="M6872">
        <v>0</v>
      </c>
      <c r="N6872">
        <v>0</v>
      </c>
      <c r="O6872">
        <v>0</v>
      </c>
      <c r="P6872" s="119" t="s">
        <v>20254</v>
      </c>
    </row>
    <row r="6873" spans="1:16" x14ac:dyDescent="0.25">
      <c r="A6873">
        <v>12655</v>
      </c>
      <c r="B6873" s="119" t="s">
        <v>4057</v>
      </c>
      <c r="C6873">
        <v>40</v>
      </c>
      <c r="E6873">
        <v>6611</v>
      </c>
      <c r="F6873">
        <v>4016</v>
      </c>
      <c r="G6873">
        <v>1559</v>
      </c>
      <c r="H6873">
        <v>8999</v>
      </c>
      <c r="I6873" s="119" t="s">
        <v>16</v>
      </c>
      <c r="J6873" s="119" t="s">
        <v>139</v>
      </c>
      <c r="K6873" s="1">
        <v>46255.758941458334</v>
      </c>
      <c r="L6873">
        <v>0</v>
      </c>
      <c r="M6873">
        <v>1</v>
      </c>
      <c r="N6873">
        <v>0</v>
      </c>
      <c r="O6873">
        <v>0</v>
      </c>
      <c r="P6873" s="119" t="s">
        <v>20254</v>
      </c>
    </row>
    <row r="6874" spans="1:16" x14ac:dyDescent="0.25">
      <c r="A6874">
        <v>12656</v>
      </c>
      <c r="B6874" s="119" t="s">
        <v>4058</v>
      </c>
      <c r="C6874">
        <v>40</v>
      </c>
      <c r="E6874">
        <v>2720</v>
      </c>
      <c r="F6874">
        <v>1044</v>
      </c>
      <c r="G6874">
        <v>186</v>
      </c>
      <c r="H6874">
        <v>6000</v>
      </c>
      <c r="I6874" s="119" t="s">
        <v>16</v>
      </c>
      <c r="J6874" s="119" t="s">
        <v>139</v>
      </c>
      <c r="K6874" s="1">
        <v>46255.758941458334</v>
      </c>
      <c r="L6874">
        <v>0</v>
      </c>
      <c r="M6874">
        <v>0</v>
      </c>
      <c r="N6874">
        <v>0</v>
      </c>
      <c r="O6874">
        <v>0</v>
      </c>
      <c r="P6874" s="119" t="s">
        <v>20254</v>
      </c>
    </row>
    <row r="6875" spans="1:16" x14ac:dyDescent="0.25">
      <c r="A6875">
        <v>12658</v>
      </c>
      <c r="B6875" s="119" t="s">
        <v>4059</v>
      </c>
      <c r="C6875">
        <v>40</v>
      </c>
      <c r="E6875">
        <v>263</v>
      </c>
      <c r="F6875">
        <v>1430</v>
      </c>
      <c r="G6875">
        <v>158</v>
      </c>
      <c r="H6875">
        <v>6745</v>
      </c>
      <c r="I6875" s="119" t="s">
        <v>16</v>
      </c>
      <c r="J6875" s="119" t="s">
        <v>139</v>
      </c>
      <c r="K6875" s="1">
        <v>46255.758941458334</v>
      </c>
      <c r="L6875">
        <v>0</v>
      </c>
      <c r="M6875">
        <v>0</v>
      </c>
      <c r="N6875">
        <v>0</v>
      </c>
      <c r="O6875">
        <v>0</v>
      </c>
      <c r="P6875" s="119" t="s">
        <v>20254</v>
      </c>
    </row>
    <row r="6876" spans="1:16" x14ac:dyDescent="0.25">
      <c r="A6876">
        <v>12659</v>
      </c>
      <c r="B6876" s="119" t="s">
        <v>4060</v>
      </c>
      <c r="C6876">
        <v>40</v>
      </c>
      <c r="E6876">
        <v>582</v>
      </c>
      <c r="F6876">
        <v>1859</v>
      </c>
      <c r="G6876">
        <v>136</v>
      </c>
      <c r="H6876">
        <v>9994</v>
      </c>
      <c r="I6876" s="119" t="s">
        <v>16</v>
      </c>
      <c r="J6876" s="119" t="s">
        <v>139</v>
      </c>
      <c r="K6876" s="1">
        <v>46255.758941458334</v>
      </c>
      <c r="L6876">
        <v>0</v>
      </c>
      <c r="M6876">
        <v>0</v>
      </c>
      <c r="N6876">
        <v>0</v>
      </c>
      <c r="O6876">
        <v>0</v>
      </c>
      <c r="P6876" s="119" t="s">
        <v>20254</v>
      </c>
    </row>
    <row r="6877" spans="1:16" x14ac:dyDescent="0.25">
      <c r="A6877">
        <v>12660</v>
      </c>
      <c r="B6877" s="119" t="s">
        <v>4061</v>
      </c>
      <c r="C6877">
        <v>55</v>
      </c>
      <c r="E6877">
        <v>4468</v>
      </c>
      <c r="F6877">
        <v>830</v>
      </c>
      <c r="G6877">
        <v>248</v>
      </c>
      <c r="H6877">
        <v>9991</v>
      </c>
      <c r="I6877" s="119" t="s">
        <v>16</v>
      </c>
      <c r="J6877" s="119" t="s">
        <v>139</v>
      </c>
      <c r="K6877" s="1">
        <v>46255.758941458334</v>
      </c>
      <c r="L6877">
        <v>639</v>
      </c>
      <c r="M6877">
        <v>0</v>
      </c>
      <c r="N6877">
        <v>0</v>
      </c>
      <c r="O6877">
        <v>0</v>
      </c>
      <c r="P6877" s="119" t="s">
        <v>20254</v>
      </c>
    </row>
    <row r="6878" spans="1:16" x14ac:dyDescent="0.25">
      <c r="A6878">
        <v>12661</v>
      </c>
      <c r="B6878" s="119" t="s">
        <v>4062</v>
      </c>
      <c r="C6878">
        <v>55</v>
      </c>
      <c r="E6878">
        <v>1673</v>
      </c>
      <c r="F6878">
        <v>894</v>
      </c>
      <c r="G6878">
        <v>250</v>
      </c>
      <c r="H6878">
        <v>6000</v>
      </c>
      <c r="I6878" s="119" t="s">
        <v>16</v>
      </c>
      <c r="J6878" s="119" t="s">
        <v>139</v>
      </c>
      <c r="K6878" s="1">
        <v>46255.758941458334</v>
      </c>
      <c r="L6878">
        <v>0</v>
      </c>
      <c r="M6878">
        <v>0</v>
      </c>
      <c r="N6878">
        <v>0</v>
      </c>
      <c r="O6878">
        <v>0</v>
      </c>
      <c r="P6878" s="119" t="s">
        <v>20254</v>
      </c>
    </row>
    <row r="6879" spans="1:16" x14ac:dyDescent="0.25">
      <c r="A6879">
        <v>12662</v>
      </c>
      <c r="B6879" s="119" t="s">
        <v>4063</v>
      </c>
      <c r="C6879">
        <v>55</v>
      </c>
      <c r="E6879">
        <v>4000</v>
      </c>
      <c r="F6879">
        <v>829</v>
      </c>
      <c r="G6879">
        <v>0</v>
      </c>
      <c r="H6879">
        <v>0</v>
      </c>
      <c r="I6879" s="119" t="s">
        <v>16</v>
      </c>
      <c r="J6879" s="119" t="s">
        <v>139</v>
      </c>
      <c r="K6879" s="1">
        <v>46255.758941458334</v>
      </c>
      <c r="L6879">
        <v>0</v>
      </c>
      <c r="M6879">
        <v>0</v>
      </c>
      <c r="N6879">
        <v>0</v>
      </c>
      <c r="O6879">
        <v>0</v>
      </c>
      <c r="P6879" s="119" t="s">
        <v>20254</v>
      </c>
    </row>
    <row r="6880" spans="1:16" x14ac:dyDescent="0.25">
      <c r="A6880">
        <v>12663</v>
      </c>
      <c r="B6880" s="119" t="s">
        <v>4064</v>
      </c>
      <c r="C6880">
        <v>55</v>
      </c>
      <c r="E6880">
        <v>1584</v>
      </c>
      <c r="F6880">
        <v>4000</v>
      </c>
      <c r="G6880">
        <v>25</v>
      </c>
      <c r="H6880">
        <v>7000</v>
      </c>
      <c r="I6880" s="119" t="s">
        <v>16</v>
      </c>
      <c r="J6880" s="119" t="s">
        <v>139</v>
      </c>
      <c r="K6880" s="1">
        <v>46255.758941458334</v>
      </c>
      <c r="L6880">
        <v>0</v>
      </c>
      <c r="M6880">
        <v>0</v>
      </c>
      <c r="N6880">
        <v>0</v>
      </c>
      <c r="O6880">
        <v>0</v>
      </c>
      <c r="P6880" s="119" t="s">
        <v>20254</v>
      </c>
    </row>
    <row r="6881" spans="1:16" x14ac:dyDescent="0.25">
      <c r="A6881">
        <v>12664</v>
      </c>
      <c r="B6881" s="119" t="s">
        <v>4065</v>
      </c>
      <c r="C6881">
        <v>55</v>
      </c>
      <c r="E6881">
        <v>1810</v>
      </c>
      <c r="F6881">
        <v>1160</v>
      </c>
      <c r="G6881">
        <v>188</v>
      </c>
      <c r="H6881">
        <v>7492</v>
      </c>
      <c r="I6881" s="119" t="s">
        <v>16</v>
      </c>
      <c r="J6881" s="119" t="s">
        <v>139</v>
      </c>
      <c r="K6881" s="1">
        <v>46255.758941458334</v>
      </c>
      <c r="L6881">
        <v>35</v>
      </c>
      <c r="M6881">
        <v>0</v>
      </c>
      <c r="N6881">
        <v>0</v>
      </c>
      <c r="O6881">
        <v>0</v>
      </c>
      <c r="P6881" s="119" t="s">
        <v>20254</v>
      </c>
    </row>
    <row r="6882" spans="1:16" x14ac:dyDescent="0.25">
      <c r="A6882">
        <v>12665</v>
      </c>
      <c r="B6882" s="119" t="s">
        <v>4066</v>
      </c>
      <c r="C6882">
        <v>55</v>
      </c>
      <c r="E6882">
        <v>1739</v>
      </c>
      <c r="F6882">
        <v>2000</v>
      </c>
      <c r="G6882">
        <v>165</v>
      </c>
      <c r="H6882">
        <v>7500</v>
      </c>
      <c r="I6882" s="119" t="s">
        <v>16</v>
      </c>
      <c r="J6882" s="119" t="s">
        <v>139</v>
      </c>
      <c r="K6882" s="1">
        <v>46255.758941458334</v>
      </c>
      <c r="L6882">
        <v>0</v>
      </c>
      <c r="M6882">
        <v>0</v>
      </c>
      <c r="N6882">
        <v>0</v>
      </c>
      <c r="O6882">
        <v>0</v>
      </c>
      <c r="P6882" s="119" t="s">
        <v>20254</v>
      </c>
    </row>
    <row r="6883" spans="1:16" x14ac:dyDescent="0.25">
      <c r="A6883">
        <v>12666</v>
      </c>
      <c r="B6883" s="119" t="s">
        <v>4067</v>
      </c>
      <c r="C6883">
        <v>55</v>
      </c>
      <c r="E6883">
        <v>588</v>
      </c>
      <c r="F6883">
        <v>1084</v>
      </c>
      <c r="G6883">
        <v>108</v>
      </c>
      <c r="H6883">
        <v>7000</v>
      </c>
      <c r="I6883" s="119" t="s">
        <v>16</v>
      </c>
      <c r="J6883" s="119" t="s">
        <v>139</v>
      </c>
      <c r="K6883" s="1">
        <v>46255.758941458334</v>
      </c>
      <c r="L6883">
        <v>0</v>
      </c>
      <c r="M6883">
        <v>0</v>
      </c>
      <c r="N6883">
        <v>0</v>
      </c>
      <c r="O6883">
        <v>0</v>
      </c>
      <c r="P6883" s="119" t="s">
        <v>20254</v>
      </c>
    </row>
    <row r="6884" spans="1:16" x14ac:dyDescent="0.25">
      <c r="A6884">
        <v>12667</v>
      </c>
      <c r="B6884" s="119" t="s">
        <v>4068</v>
      </c>
      <c r="C6884">
        <v>55</v>
      </c>
      <c r="E6884">
        <v>3534</v>
      </c>
      <c r="F6884">
        <v>1737</v>
      </c>
      <c r="G6884">
        <v>169</v>
      </c>
      <c r="H6884">
        <v>12700</v>
      </c>
      <c r="I6884" s="119" t="s">
        <v>16</v>
      </c>
      <c r="J6884" s="119" t="s">
        <v>139</v>
      </c>
      <c r="K6884" s="1">
        <v>46255.758941458334</v>
      </c>
      <c r="L6884">
        <v>0</v>
      </c>
      <c r="M6884">
        <v>0</v>
      </c>
      <c r="N6884">
        <v>0</v>
      </c>
      <c r="O6884">
        <v>0</v>
      </c>
      <c r="P6884" s="119" t="s">
        <v>20254</v>
      </c>
    </row>
    <row r="6885" spans="1:16" x14ac:dyDescent="0.25">
      <c r="A6885">
        <v>12668</v>
      </c>
      <c r="B6885" s="119" t="s">
        <v>4069</v>
      </c>
      <c r="C6885">
        <v>55</v>
      </c>
      <c r="E6885">
        <v>3756</v>
      </c>
      <c r="F6885">
        <v>2500</v>
      </c>
      <c r="G6885">
        <v>145</v>
      </c>
      <c r="H6885">
        <v>7500</v>
      </c>
      <c r="I6885" s="119" t="s">
        <v>16</v>
      </c>
      <c r="J6885" s="119" t="s">
        <v>139</v>
      </c>
      <c r="K6885" s="1">
        <v>46255.758941458334</v>
      </c>
      <c r="L6885">
        <v>0</v>
      </c>
      <c r="M6885">
        <v>0</v>
      </c>
      <c r="N6885">
        <v>0</v>
      </c>
      <c r="O6885">
        <v>0</v>
      </c>
      <c r="P6885" s="119" t="s">
        <v>20254</v>
      </c>
    </row>
    <row r="6886" spans="1:16" x14ac:dyDescent="0.25">
      <c r="A6886">
        <v>12669</v>
      </c>
      <c r="B6886" s="119" t="s">
        <v>4070</v>
      </c>
      <c r="C6886">
        <v>75</v>
      </c>
      <c r="E6886">
        <v>1910</v>
      </c>
      <c r="F6886">
        <v>1100</v>
      </c>
      <c r="G6886">
        <v>45</v>
      </c>
      <c r="H6886">
        <v>9992</v>
      </c>
      <c r="I6886" s="119" t="s">
        <v>16</v>
      </c>
      <c r="J6886" s="119" t="s">
        <v>139</v>
      </c>
      <c r="K6886" s="1">
        <v>46255.758941458334</v>
      </c>
      <c r="L6886">
        <v>0</v>
      </c>
      <c r="M6886">
        <v>0</v>
      </c>
      <c r="N6886">
        <v>0</v>
      </c>
      <c r="O6886">
        <v>0</v>
      </c>
      <c r="P6886" s="119" t="s">
        <v>20254</v>
      </c>
    </row>
    <row r="6887" spans="1:16" x14ac:dyDescent="0.25">
      <c r="A6887">
        <v>12670</v>
      </c>
      <c r="B6887" s="119" t="s">
        <v>4071</v>
      </c>
      <c r="C6887">
        <v>75</v>
      </c>
      <c r="E6887">
        <v>3416</v>
      </c>
      <c r="F6887">
        <v>1218</v>
      </c>
      <c r="G6887">
        <v>2174</v>
      </c>
      <c r="H6887">
        <v>4277</v>
      </c>
      <c r="I6887" s="119" t="s">
        <v>16</v>
      </c>
      <c r="J6887" s="119" t="s">
        <v>139</v>
      </c>
      <c r="K6887" s="1">
        <v>46255.758941458334</v>
      </c>
      <c r="L6887">
        <v>30</v>
      </c>
      <c r="M6887">
        <v>0</v>
      </c>
      <c r="N6887">
        <v>0</v>
      </c>
      <c r="O6887">
        <v>0</v>
      </c>
      <c r="P6887" s="119" t="s">
        <v>20254</v>
      </c>
    </row>
    <row r="6888" spans="1:16" x14ac:dyDescent="0.25">
      <c r="A6888">
        <v>12671</v>
      </c>
      <c r="B6888" s="119" t="s">
        <v>4072</v>
      </c>
      <c r="C6888">
        <v>75</v>
      </c>
      <c r="E6888">
        <v>8215</v>
      </c>
      <c r="F6888">
        <v>1177</v>
      </c>
      <c r="G6888">
        <v>1006</v>
      </c>
      <c r="H6888">
        <v>2998</v>
      </c>
      <c r="I6888" s="119" t="s">
        <v>16</v>
      </c>
      <c r="J6888" s="119" t="s">
        <v>139</v>
      </c>
      <c r="K6888" s="1">
        <v>46255.758941458334</v>
      </c>
      <c r="L6888">
        <v>0</v>
      </c>
      <c r="M6888">
        <v>0</v>
      </c>
      <c r="N6888">
        <v>0</v>
      </c>
      <c r="O6888">
        <v>0</v>
      </c>
      <c r="P6888" s="119" t="s">
        <v>20254</v>
      </c>
    </row>
    <row r="6889" spans="1:16" x14ac:dyDescent="0.25">
      <c r="A6889">
        <v>12672</v>
      </c>
      <c r="B6889" s="119" t="s">
        <v>4073</v>
      </c>
      <c r="C6889">
        <v>75</v>
      </c>
      <c r="E6889">
        <v>856</v>
      </c>
      <c r="F6889">
        <v>1269</v>
      </c>
      <c r="G6889">
        <v>499</v>
      </c>
      <c r="H6889">
        <v>5000</v>
      </c>
      <c r="I6889" s="119" t="s">
        <v>16</v>
      </c>
      <c r="J6889" s="119" t="s">
        <v>139</v>
      </c>
      <c r="K6889" s="1">
        <v>46255.758941458334</v>
      </c>
      <c r="L6889">
        <v>0</v>
      </c>
      <c r="M6889">
        <v>0</v>
      </c>
      <c r="N6889">
        <v>0</v>
      </c>
      <c r="O6889">
        <v>0</v>
      </c>
      <c r="P6889" s="119" t="s">
        <v>20254</v>
      </c>
    </row>
    <row r="6890" spans="1:16" x14ac:dyDescent="0.25">
      <c r="A6890">
        <v>12673</v>
      </c>
      <c r="B6890" s="119" t="s">
        <v>4074</v>
      </c>
      <c r="C6890">
        <v>75</v>
      </c>
      <c r="E6890">
        <v>4220</v>
      </c>
      <c r="F6890">
        <v>1215</v>
      </c>
      <c r="G6890">
        <v>404</v>
      </c>
      <c r="H6890">
        <v>1916</v>
      </c>
      <c r="I6890" s="119" t="s">
        <v>16</v>
      </c>
      <c r="J6890" s="119" t="s">
        <v>139</v>
      </c>
      <c r="K6890" s="1">
        <v>46255.758941458334</v>
      </c>
      <c r="L6890">
        <v>0</v>
      </c>
      <c r="M6890">
        <v>0</v>
      </c>
      <c r="N6890">
        <v>0</v>
      </c>
      <c r="O6890">
        <v>0</v>
      </c>
      <c r="P6890" s="119" t="s">
        <v>20254</v>
      </c>
    </row>
    <row r="6891" spans="1:16" x14ac:dyDescent="0.25">
      <c r="A6891">
        <v>12674</v>
      </c>
      <c r="B6891" s="119" t="s">
        <v>4075</v>
      </c>
      <c r="C6891">
        <v>75</v>
      </c>
      <c r="E6891">
        <v>2511</v>
      </c>
      <c r="F6891">
        <v>2500</v>
      </c>
      <c r="G6891">
        <v>269</v>
      </c>
      <c r="H6891">
        <v>7000</v>
      </c>
      <c r="I6891" s="119" t="s">
        <v>16</v>
      </c>
      <c r="J6891" s="119" t="s">
        <v>139</v>
      </c>
      <c r="K6891" s="1">
        <v>46255.758941458334</v>
      </c>
      <c r="L6891">
        <v>0</v>
      </c>
      <c r="M6891">
        <v>0</v>
      </c>
      <c r="N6891">
        <v>0</v>
      </c>
      <c r="O6891">
        <v>0</v>
      </c>
      <c r="P6891" s="119" t="s">
        <v>20254</v>
      </c>
    </row>
    <row r="6892" spans="1:16" x14ac:dyDescent="0.25">
      <c r="A6892">
        <v>12675</v>
      </c>
      <c r="B6892" s="119" t="s">
        <v>4076</v>
      </c>
      <c r="C6892">
        <v>75</v>
      </c>
      <c r="E6892">
        <v>2211</v>
      </c>
      <c r="F6892">
        <v>1155</v>
      </c>
      <c r="G6892">
        <v>289</v>
      </c>
      <c r="H6892">
        <v>11499</v>
      </c>
      <c r="I6892" s="119" t="s">
        <v>16</v>
      </c>
      <c r="J6892" s="119" t="s">
        <v>139</v>
      </c>
      <c r="K6892" s="1">
        <v>46255.758941458334</v>
      </c>
      <c r="L6892">
        <v>0</v>
      </c>
      <c r="M6892">
        <v>0</v>
      </c>
      <c r="N6892">
        <v>0</v>
      </c>
      <c r="O6892">
        <v>0</v>
      </c>
      <c r="P6892" s="119" t="s">
        <v>20254</v>
      </c>
    </row>
    <row r="6893" spans="1:16" x14ac:dyDescent="0.25">
      <c r="A6893">
        <v>12676</v>
      </c>
      <c r="B6893" s="119" t="s">
        <v>4077</v>
      </c>
      <c r="C6893">
        <v>75</v>
      </c>
      <c r="E6893">
        <v>433</v>
      </c>
      <c r="F6893">
        <v>1813</v>
      </c>
      <c r="G6893">
        <v>25</v>
      </c>
      <c r="H6893">
        <v>9999</v>
      </c>
      <c r="I6893" s="119" t="s">
        <v>16</v>
      </c>
      <c r="J6893" s="119" t="s">
        <v>139</v>
      </c>
      <c r="K6893" s="1">
        <v>46255.758941458334</v>
      </c>
      <c r="L6893">
        <v>0</v>
      </c>
      <c r="M6893">
        <v>0</v>
      </c>
      <c r="N6893">
        <v>0</v>
      </c>
      <c r="O6893">
        <v>0</v>
      </c>
      <c r="P6893" s="119" t="s">
        <v>20254</v>
      </c>
    </row>
    <row r="6894" spans="1:16" x14ac:dyDescent="0.25">
      <c r="A6894">
        <v>12677</v>
      </c>
      <c r="B6894" s="119" t="s">
        <v>4078</v>
      </c>
      <c r="C6894">
        <v>75</v>
      </c>
      <c r="E6894">
        <v>1714</v>
      </c>
      <c r="F6894">
        <v>1240</v>
      </c>
      <c r="G6894">
        <v>95</v>
      </c>
      <c r="H6894">
        <v>10000</v>
      </c>
      <c r="I6894" s="119" t="s">
        <v>16</v>
      </c>
      <c r="J6894" s="119" t="s">
        <v>139</v>
      </c>
      <c r="K6894" s="1">
        <v>46255.758941458334</v>
      </c>
      <c r="L6894">
        <v>0</v>
      </c>
      <c r="M6894">
        <v>0</v>
      </c>
      <c r="N6894">
        <v>0</v>
      </c>
      <c r="O6894">
        <v>0</v>
      </c>
      <c r="P6894" s="119" t="s">
        <v>20254</v>
      </c>
    </row>
    <row r="6895" spans="1:16" x14ac:dyDescent="0.25">
      <c r="A6895">
        <v>12678</v>
      </c>
      <c r="B6895" s="119" t="s">
        <v>4079</v>
      </c>
      <c r="C6895">
        <v>80</v>
      </c>
      <c r="E6895">
        <v>621</v>
      </c>
      <c r="F6895">
        <v>3523</v>
      </c>
      <c r="G6895">
        <v>856</v>
      </c>
      <c r="H6895">
        <v>4444</v>
      </c>
      <c r="I6895" s="119" t="s">
        <v>16</v>
      </c>
      <c r="J6895" s="119" t="s">
        <v>139</v>
      </c>
      <c r="K6895" s="1">
        <v>46255.758941458334</v>
      </c>
      <c r="L6895">
        <v>2</v>
      </c>
      <c r="M6895">
        <v>8</v>
      </c>
      <c r="N6895">
        <v>0</v>
      </c>
      <c r="O6895">
        <v>0</v>
      </c>
      <c r="P6895" s="119" t="s">
        <v>20254</v>
      </c>
    </row>
    <row r="6896" spans="1:16" x14ac:dyDescent="0.25">
      <c r="A6896">
        <v>12679</v>
      </c>
      <c r="B6896" s="119" t="s">
        <v>4080</v>
      </c>
      <c r="C6896">
        <v>80</v>
      </c>
      <c r="E6896">
        <v>1184</v>
      </c>
      <c r="F6896">
        <v>998</v>
      </c>
      <c r="G6896">
        <v>166</v>
      </c>
      <c r="H6896">
        <v>7379</v>
      </c>
      <c r="I6896" s="119" t="s">
        <v>16</v>
      </c>
      <c r="J6896" s="119" t="s">
        <v>139</v>
      </c>
      <c r="K6896" s="1">
        <v>46255.758941458334</v>
      </c>
      <c r="L6896">
        <v>0</v>
      </c>
      <c r="M6896">
        <v>0</v>
      </c>
      <c r="N6896">
        <v>0</v>
      </c>
      <c r="O6896">
        <v>0</v>
      </c>
      <c r="P6896" s="119" t="s">
        <v>20254</v>
      </c>
    </row>
    <row r="6897" spans="1:16" x14ac:dyDescent="0.25">
      <c r="A6897">
        <v>12680</v>
      </c>
      <c r="B6897" s="119" t="s">
        <v>4081</v>
      </c>
      <c r="C6897">
        <v>80</v>
      </c>
      <c r="E6897">
        <v>1331</v>
      </c>
      <c r="F6897">
        <v>1052</v>
      </c>
      <c r="G6897">
        <v>343</v>
      </c>
      <c r="H6897">
        <v>5659</v>
      </c>
      <c r="I6897" s="119" t="s">
        <v>16</v>
      </c>
      <c r="J6897" s="119" t="s">
        <v>139</v>
      </c>
      <c r="K6897" s="1">
        <v>46255.758941458334</v>
      </c>
      <c r="L6897">
        <v>0</v>
      </c>
      <c r="M6897">
        <v>2</v>
      </c>
      <c r="N6897">
        <v>0</v>
      </c>
      <c r="O6897">
        <v>0</v>
      </c>
      <c r="P6897" s="119" t="s">
        <v>20254</v>
      </c>
    </row>
    <row r="6898" spans="1:16" x14ac:dyDescent="0.25">
      <c r="A6898">
        <v>12681</v>
      </c>
      <c r="B6898" s="119" t="s">
        <v>4082</v>
      </c>
      <c r="C6898">
        <v>80</v>
      </c>
      <c r="E6898">
        <v>1727</v>
      </c>
      <c r="F6898">
        <v>822</v>
      </c>
      <c r="G6898">
        <v>5</v>
      </c>
      <c r="H6898">
        <v>14997</v>
      </c>
      <c r="I6898" s="119" t="s">
        <v>16</v>
      </c>
      <c r="J6898" s="119" t="s">
        <v>139</v>
      </c>
      <c r="K6898" s="1">
        <v>46255.758941458334</v>
      </c>
      <c r="L6898">
        <v>0</v>
      </c>
      <c r="M6898">
        <v>0</v>
      </c>
      <c r="N6898">
        <v>0</v>
      </c>
      <c r="O6898">
        <v>0</v>
      </c>
      <c r="P6898" s="119" t="s">
        <v>20254</v>
      </c>
    </row>
    <row r="6899" spans="1:16" x14ac:dyDescent="0.25">
      <c r="A6899">
        <v>12682</v>
      </c>
      <c r="B6899" s="119" t="s">
        <v>4083</v>
      </c>
      <c r="C6899">
        <v>80</v>
      </c>
      <c r="E6899">
        <v>603</v>
      </c>
      <c r="F6899">
        <v>1085</v>
      </c>
      <c r="G6899">
        <v>534</v>
      </c>
      <c r="H6899">
        <v>3993</v>
      </c>
      <c r="I6899" s="119" t="s">
        <v>16</v>
      </c>
      <c r="J6899" s="119" t="s">
        <v>139</v>
      </c>
      <c r="K6899" s="1">
        <v>46255.758941458334</v>
      </c>
      <c r="L6899">
        <v>0</v>
      </c>
      <c r="M6899">
        <v>0</v>
      </c>
      <c r="N6899">
        <v>0</v>
      </c>
      <c r="O6899">
        <v>0</v>
      </c>
      <c r="P6899" s="119" t="s">
        <v>20254</v>
      </c>
    </row>
    <row r="6900" spans="1:16" x14ac:dyDescent="0.25">
      <c r="A6900">
        <v>12683</v>
      </c>
      <c r="B6900" s="119" t="s">
        <v>4084</v>
      </c>
      <c r="C6900">
        <v>80</v>
      </c>
      <c r="E6900">
        <v>1849</v>
      </c>
      <c r="F6900">
        <v>814</v>
      </c>
      <c r="G6900">
        <v>2412</v>
      </c>
      <c r="H6900">
        <v>3527</v>
      </c>
      <c r="I6900" s="119" t="s">
        <v>16</v>
      </c>
      <c r="J6900" s="119" t="s">
        <v>139</v>
      </c>
      <c r="K6900" s="1">
        <v>46255.758941458334</v>
      </c>
      <c r="L6900">
        <v>75</v>
      </c>
      <c r="M6900">
        <v>4</v>
      </c>
      <c r="N6900">
        <v>0</v>
      </c>
      <c r="O6900">
        <v>0</v>
      </c>
      <c r="P6900" s="119" t="s">
        <v>20254</v>
      </c>
    </row>
    <row r="6901" spans="1:16" x14ac:dyDescent="0.25">
      <c r="A6901">
        <v>12684</v>
      </c>
      <c r="B6901" s="119" t="s">
        <v>4085</v>
      </c>
      <c r="C6901">
        <v>80</v>
      </c>
      <c r="E6901">
        <v>1252</v>
      </c>
      <c r="F6901">
        <v>1007</v>
      </c>
      <c r="G6901">
        <v>1647</v>
      </c>
      <c r="H6901">
        <v>4058</v>
      </c>
      <c r="I6901" s="119" t="s">
        <v>16</v>
      </c>
      <c r="J6901" s="119" t="s">
        <v>139</v>
      </c>
      <c r="K6901" s="1">
        <v>46255.758941458334</v>
      </c>
      <c r="L6901">
        <v>0</v>
      </c>
      <c r="M6901">
        <v>219</v>
      </c>
      <c r="N6901">
        <v>0</v>
      </c>
      <c r="O6901">
        <v>219</v>
      </c>
      <c r="P6901" s="119" t="s">
        <v>20254</v>
      </c>
    </row>
    <row r="6902" spans="1:16" x14ac:dyDescent="0.25">
      <c r="A6902">
        <v>12685</v>
      </c>
      <c r="B6902" s="119" t="s">
        <v>4086</v>
      </c>
      <c r="C6902">
        <v>80</v>
      </c>
      <c r="E6902">
        <v>2634</v>
      </c>
      <c r="F6902">
        <v>1051</v>
      </c>
      <c r="G6902">
        <v>514</v>
      </c>
      <c r="H6902">
        <v>2098</v>
      </c>
      <c r="I6902" s="119" t="s">
        <v>16</v>
      </c>
      <c r="J6902" s="119" t="s">
        <v>139</v>
      </c>
      <c r="K6902" s="1">
        <v>46255.758941458334</v>
      </c>
      <c r="L6902">
        <v>0</v>
      </c>
      <c r="M6902">
        <v>2</v>
      </c>
      <c r="N6902">
        <v>0</v>
      </c>
      <c r="O6902">
        <v>0</v>
      </c>
      <c r="P6902" s="119" t="s">
        <v>20254</v>
      </c>
    </row>
    <row r="6903" spans="1:16" x14ac:dyDescent="0.25">
      <c r="A6903">
        <v>12686</v>
      </c>
      <c r="B6903" s="119" t="s">
        <v>4087</v>
      </c>
      <c r="C6903">
        <v>80</v>
      </c>
      <c r="E6903">
        <v>996</v>
      </c>
      <c r="F6903">
        <v>950</v>
      </c>
      <c r="G6903">
        <v>303</v>
      </c>
      <c r="H6903">
        <v>9882</v>
      </c>
      <c r="I6903" s="119" t="s">
        <v>16</v>
      </c>
      <c r="J6903" s="119" t="s">
        <v>139</v>
      </c>
      <c r="K6903" s="1">
        <v>46255.758941458334</v>
      </c>
      <c r="L6903">
        <v>0</v>
      </c>
      <c r="M6903">
        <v>0</v>
      </c>
      <c r="N6903">
        <v>0</v>
      </c>
      <c r="O6903">
        <v>0</v>
      </c>
      <c r="P6903" s="119" t="s">
        <v>20254</v>
      </c>
    </row>
    <row r="6904" spans="1:16" x14ac:dyDescent="0.25">
      <c r="A6904">
        <v>12687</v>
      </c>
      <c r="B6904" s="119" t="s">
        <v>4088</v>
      </c>
      <c r="C6904">
        <v>25</v>
      </c>
      <c r="E6904">
        <v>2586</v>
      </c>
      <c r="F6904">
        <v>547</v>
      </c>
      <c r="G6904">
        <v>0</v>
      </c>
      <c r="H6904">
        <v>0</v>
      </c>
      <c r="I6904" s="119" t="s">
        <v>16</v>
      </c>
      <c r="J6904" s="119" t="s">
        <v>139</v>
      </c>
      <c r="K6904" s="1">
        <v>46255.758941458334</v>
      </c>
      <c r="L6904">
        <v>0</v>
      </c>
      <c r="M6904">
        <v>0</v>
      </c>
      <c r="N6904">
        <v>0</v>
      </c>
      <c r="O6904">
        <v>0</v>
      </c>
      <c r="P6904" s="119" t="s">
        <v>20254</v>
      </c>
    </row>
    <row r="6905" spans="1:16" x14ac:dyDescent="0.25">
      <c r="A6905">
        <v>12688</v>
      </c>
      <c r="B6905" s="119" t="s">
        <v>4089</v>
      </c>
      <c r="C6905">
        <v>25</v>
      </c>
      <c r="E6905">
        <v>4506</v>
      </c>
      <c r="F6905">
        <v>1460</v>
      </c>
      <c r="G6905">
        <v>63</v>
      </c>
      <c r="H6905">
        <v>20880</v>
      </c>
      <c r="I6905" s="119" t="s">
        <v>16</v>
      </c>
      <c r="J6905" s="119" t="s">
        <v>139</v>
      </c>
      <c r="K6905" s="1">
        <v>46255.758941458334</v>
      </c>
      <c r="L6905">
        <v>0</v>
      </c>
      <c r="M6905">
        <v>0</v>
      </c>
      <c r="N6905">
        <v>0</v>
      </c>
      <c r="O6905">
        <v>0</v>
      </c>
      <c r="P6905" s="119" t="s">
        <v>20254</v>
      </c>
    </row>
    <row r="6906" spans="1:16" x14ac:dyDescent="0.25">
      <c r="A6906">
        <v>12689</v>
      </c>
      <c r="B6906" s="119" t="s">
        <v>4090</v>
      </c>
      <c r="C6906">
        <v>25</v>
      </c>
      <c r="E6906">
        <v>2186</v>
      </c>
      <c r="F6906">
        <v>510</v>
      </c>
      <c r="G6906">
        <v>87</v>
      </c>
      <c r="H6906">
        <v>7000</v>
      </c>
      <c r="I6906" s="119" t="s">
        <v>16</v>
      </c>
      <c r="J6906" s="119" t="s">
        <v>139</v>
      </c>
      <c r="K6906" s="1">
        <v>46255.758941458334</v>
      </c>
      <c r="L6906">
        <v>0</v>
      </c>
      <c r="M6906">
        <v>0</v>
      </c>
      <c r="N6906">
        <v>0</v>
      </c>
      <c r="O6906">
        <v>0</v>
      </c>
      <c r="P6906" s="119" t="s">
        <v>20254</v>
      </c>
    </row>
    <row r="6907" spans="1:16" x14ac:dyDescent="0.25">
      <c r="A6907">
        <v>12690</v>
      </c>
      <c r="B6907" s="119" t="s">
        <v>4091</v>
      </c>
      <c r="C6907">
        <v>25</v>
      </c>
      <c r="E6907">
        <v>544</v>
      </c>
      <c r="F6907">
        <v>1097</v>
      </c>
      <c r="G6907">
        <v>341</v>
      </c>
      <c r="H6907">
        <v>6998</v>
      </c>
      <c r="I6907" s="119" t="s">
        <v>16</v>
      </c>
      <c r="J6907" s="119" t="s">
        <v>139</v>
      </c>
      <c r="K6907" s="1">
        <v>46255.758941458334</v>
      </c>
      <c r="L6907">
        <v>0</v>
      </c>
      <c r="M6907">
        <v>25</v>
      </c>
      <c r="N6907">
        <v>0</v>
      </c>
      <c r="O6907">
        <v>25</v>
      </c>
      <c r="P6907" s="119" t="s">
        <v>20254</v>
      </c>
    </row>
    <row r="6908" spans="1:16" x14ac:dyDescent="0.25">
      <c r="A6908">
        <v>12691</v>
      </c>
      <c r="B6908" s="119" t="s">
        <v>4092</v>
      </c>
      <c r="C6908">
        <v>25</v>
      </c>
      <c r="E6908">
        <v>1762</v>
      </c>
      <c r="F6908">
        <v>1747</v>
      </c>
      <c r="G6908">
        <v>236</v>
      </c>
      <c r="H6908">
        <v>6750</v>
      </c>
      <c r="I6908" s="119" t="s">
        <v>16</v>
      </c>
      <c r="J6908" s="119" t="s">
        <v>139</v>
      </c>
      <c r="K6908" s="1">
        <v>46255.758941458334</v>
      </c>
      <c r="L6908">
        <v>0</v>
      </c>
      <c r="M6908">
        <v>0</v>
      </c>
      <c r="N6908">
        <v>0</v>
      </c>
      <c r="O6908">
        <v>0</v>
      </c>
      <c r="P6908" s="119" t="s">
        <v>20254</v>
      </c>
    </row>
    <row r="6909" spans="1:16" x14ac:dyDescent="0.25">
      <c r="A6909">
        <v>12692</v>
      </c>
      <c r="B6909" s="119" t="s">
        <v>4093</v>
      </c>
      <c r="C6909">
        <v>25</v>
      </c>
      <c r="E6909">
        <v>3896</v>
      </c>
      <c r="F6909">
        <v>542</v>
      </c>
      <c r="G6909">
        <v>107</v>
      </c>
      <c r="H6909">
        <v>8000</v>
      </c>
      <c r="I6909" s="119" t="s">
        <v>16</v>
      </c>
      <c r="J6909" s="119" t="s">
        <v>139</v>
      </c>
      <c r="K6909" s="1">
        <v>46255.758941458334</v>
      </c>
      <c r="L6909">
        <v>0</v>
      </c>
      <c r="M6909">
        <v>0</v>
      </c>
      <c r="N6909">
        <v>0</v>
      </c>
      <c r="O6909">
        <v>0</v>
      </c>
      <c r="P6909" s="119" t="s">
        <v>20254</v>
      </c>
    </row>
    <row r="6910" spans="1:16" x14ac:dyDescent="0.25">
      <c r="A6910">
        <v>12693</v>
      </c>
      <c r="B6910" s="119" t="s">
        <v>4094</v>
      </c>
      <c r="C6910">
        <v>40</v>
      </c>
      <c r="E6910">
        <v>525</v>
      </c>
      <c r="F6910">
        <v>1145</v>
      </c>
      <c r="G6910">
        <v>48</v>
      </c>
      <c r="H6910">
        <v>9584</v>
      </c>
      <c r="I6910" s="119" t="s">
        <v>16</v>
      </c>
      <c r="J6910" s="119" t="s">
        <v>139</v>
      </c>
      <c r="K6910" s="1">
        <v>46255.758941458334</v>
      </c>
      <c r="L6910">
        <v>0</v>
      </c>
      <c r="M6910">
        <v>0</v>
      </c>
      <c r="N6910">
        <v>0</v>
      </c>
      <c r="O6910">
        <v>0</v>
      </c>
      <c r="P6910" s="119" t="s">
        <v>20254</v>
      </c>
    </row>
    <row r="6911" spans="1:16" x14ac:dyDescent="0.25">
      <c r="A6911">
        <v>12694</v>
      </c>
      <c r="B6911" s="119" t="s">
        <v>4095</v>
      </c>
      <c r="C6911">
        <v>40</v>
      </c>
      <c r="E6911">
        <v>2838</v>
      </c>
      <c r="F6911">
        <v>1213</v>
      </c>
      <c r="G6911">
        <v>449</v>
      </c>
      <c r="H6911">
        <v>5983</v>
      </c>
      <c r="I6911" s="119" t="s">
        <v>16</v>
      </c>
      <c r="J6911" s="119" t="s">
        <v>139</v>
      </c>
      <c r="K6911" s="1">
        <v>46255.758941458334</v>
      </c>
      <c r="L6911">
        <v>0</v>
      </c>
      <c r="M6911">
        <v>0</v>
      </c>
      <c r="N6911">
        <v>0</v>
      </c>
      <c r="O6911">
        <v>0</v>
      </c>
      <c r="P6911" s="119" t="s">
        <v>20254</v>
      </c>
    </row>
    <row r="6912" spans="1:16" x14ac:dyDescent="0.25">
      <c r="A6912">
        <v>12695</v>
      </c>
      <c r="B6912" s="119" t="s">
        <v>4096</v>
      </c>
      <c r="C6912">
        <v>40</v>
      </c>
      <c r="E6912">
        <v>974</v>
      </c>
      <c r="F6912">
        <v>2181</v>
      </c>
      <c r="G6912">
        <v>40</v>
      </c>
      <c r="H6912">
        <v>9898</v>
      </c>
      <c r="I6912" s="119" t="s">
        <v>16</v>
      </c>
      <c r="J6912" s="119" t="s">
        <v>139</v>
      </c>
      <c r="K6912" s="1">
        <v>46255.758941458334</v>
      </c>
      <c r="L6912">
        <v>0</v>
      </c>
      <c r="M6912">
        <v>1</v>
      </c>
      <c r="N6912">
        <v>0</v>
      </c>
      <c r="O6912">
        <v>0</v>
      </c>
      <c r="P6912" s="119" t="s">
        <v>20254</v>
      </c>
    </row>
    <row r="6913" spans="1:16" x14ac:dyDescent="0.25">
      <c r="A6913">
        <v>12696</v>
      </c>
      <c r="B6913" s="119" t="s">
        <v>4097</v>
      </c>
      <c r="C6913">
        <v>40</v>
      </c>
      <c r="E6913">
        <v>171</v>
      </c>
      <c r="F6913">
        <v>2602</v>
      </c>
      <c r="G6913">
        <v>85</v>
      </c>
      <c r="H6913">
        <v>9499</v>
      </c>
      <c r="I6913" s="119" t="s">
        <v>16</v>
      </c>
      <c r="J6913" s="119" t="s">
        <v>139</v>
      </c>
      <c r="K6913" s="1">
        <v>46255.758941458334</v>
      </c>
      <c r="L6913">
        <v>0</v>
      </c>
      <c r="M6913">
        <v>0</v>
      </c>
      <c r="N6913">
        <v>0</v>
      </c>
      <c r="O6913">
        <v>0</v>
      </c>
      <c r="P6913" s="119" t="s">
        <v>20254</v>
      </c>
    </row>
    <row r="6914" spans="1:16" x14ac:dyDescent="0.25">
      <c r="A6914">
        <v>12697</v>
      </c>
      <c r="B6914" s="119" t="s">
        <v>4098</v>
      </c>
      <c r="C6914">
        <v>40</v>
      </c>
      <c r="E6914">
        <v>1958</v>
      </c>
      <c r="F6914">
        <v>1076</v>
      </c>
      <c r="G6914">
        <v>96</v>
      </c>
      <c r="H6914">
        <v>9992</v>
      </c>
      <c r="I6914" s="119" t="s">
        <v>16</v>
      </c>
      <c r="J6914" s="119" t="s">
        <v>139</v>
      </c>
      <c r="K6914" s="1">
        <v>46255.758941458334</v>
      </c>
      <c r="L6914">
        <v>0</v>
      </c>
      <c r="M6914">
        <v>0</v>
      </c>
      <c r="N6914">
        <v>0</v>
      </c>
      <c r="O6914">
        <v>0</v>
      </c>
      <c r="P6914" s="119" t="s">
        <v>20254</v>
      </c>
    </row>
    <row r="6915" spans="1:16" x14ac:dyDescent="0.25">
      <c r="A6915">
        <v>12698</v>
      </c>
      <c r="B6915" s="119" t="s">
        <v>4099</v>
      </c>
      <c r="C6915">
        <v>40</v>
      </c>
      <c r="E6915">
        <v>3148</v>
      </c>
      <c r="F6915">
        <v>877</v>
      </c>
      <c r="G6915">
        <v>49</v>
      </c>
      <c r="H6915">
        <v>9964</v>
      </c>
      <c r="I6915" s="119" t="s">
        <v>16</v>
      </c>
      <c r="J6915" s="119" t="s">
        <v>139</v>
      </c>
      <c r="K6915" s="1">
        <v>46255.758941458334</v>
      </c>
      <c r="L6915">
        <v>0</v>
      </c>
      <c r="M6915">
        <v>0</v>
      </c>
      <c r="N6915">
        <v>0</v>
      </c>
      <c r="O6915">
        <v>0</v>
      </c>
      <c r="P6915" s="119" t="s">
        <v>20254</v>
      </c>
    </row>
    <row r="6916" spans="1:16" x14ac:dyDescent="0.25">
      <c r="A6916">
        <v>12699</v>
      </c>
      <c r="B6916" s="119" t="s">
        <v>4100</v>
      </c>
      <c r="C6916">
        <v>40</v>
      </c>
      <c r="E6916">
        <v>2222</v>
      </c>
      <c r="F6916">
        <v>1284</v>
      </c>
      <c r="G6916">
        <v>143</v>
      </c>
      <c r="H6916">
        <v>5991</v>
      </c>
      <c r="I6916" s="119" t="s">
        <v>16</v>
      </c>
      <c r="J6916" s="119" t="s">
        <v>139</v>
      </c>
      <c r="K6916" s="1">
        <v>46255.758941458334</v>
      </c>
      <c r="L6916">
        <v>0</v>
      </c>
      <c r="M6916">
        <v>0</v>
      </c>
      <c r="N6916">
        <v>0</v>
      </c>
      <c r="O6916">
        <v>0</v>
      </c>
      <c r="P6916" s="119" t="s">
        <v>20254</v>
      </c>
    </row>
    <row r="6917" spans="1:16" x14ac:dyDescent="0.25">
      <c r="A6917">
        <v>12700</v>
      </c>
      <c r="B6917" s="119" t="s">
        <v>4101</v>
      </c>
      <c r="C6917">
        <v>40</v>
      </c>
      <c r="E6917">
        <v>2259</v>
      </c>
      <c r="F6917">
        <v>1160</v>
      </c>
      <c r="G6917">
        <v>203</v>
      </c>
      <c r="H6917">
        <v>9041</v>
      </c>
      <c r="I6917" s="119" t="s">
        <v>16</v>
      </c>
      <c r="J6917" s="119" t="s">
        <v>139</v>
      </c>
      <c r="K6917" s="1">
        <v>46255.758941458334</v>
      </c>
      <c r="L6917">
        <v>0</v>
      </c>
      <c r="M6917">
        <v>0</v>
      </c>
      <c r="N6917">
        <v>0</v>
      </c>
      <c r="O6917">
        <v>0</v>
      </c>
      <c r="P6917" s="119" t="s">
        <v>20254</v>
      </c>
    </row>
    <row r="6918" spans="1:16" x14ac:dyDescent="0.25">
      <c r="A6918">
        <v>12701</v>
      </c>
      <c r="B6918" s="119" t="s">
        <v>4102</v>
      </c>
      <c r="C6918">
        <v>40</v>
      </c>
      <c r="E6918">
        <v>655</v>
      </c>
      <c r="F6918">
        <v>1050</v>
      </c>
      <c r="G6918">
        <v>19</v>
      </c>
      <c r="H6918">
        <v>11527</v>
      </c>
      <c r="I6918" s="119" t="s">
        <v>16</v>
      </c>
      <c r="J6918" s="119" t="s">
        <v>139</v>
      </c>
      <c r="K6918" s="1">
        <v>46255.758941458334</v>
      </c>
      <c r="L6918">
        <v>0</v>
      </c>
      <c r="M6918">
        <v>0</v>
      </c>
      <c r="N6918">
        <v>0</v>
      </c>
      <c r="O6918">
        <v>0</v>
      </c>
      <c r="P6918" s="119" t="s">
        <v>20254</v>
      </c>
    </row>
    <row r="6919" spans="1:16" x14ac:dyDescent="0.25">
      <c r="A6919">
        <v>12702</v>
      </c>
      <c r="B6919" s="119" t="s">
        <v>4103</v>
      </c>
      <c r="C6919">
        <v>60</v>
      </c>
      <c r="E6919">
        <v>1248</v>
      </c>
      <c r="F6919">
        <v>2383</v>
      </c>
      <c r="G6919">
        <v>59</v>
      </c>
      <c r="H6919">
        <v>7961</v>
      </c>
      <c r="I6919" s="119" t="s">
        <v>16</v>
      </c>
      <c r="J6919" s="119" t="s">
        <v>139</v>
      </c>
      <c r="K6919" s="1">
        <v>46255.758941458334</v>
      </c>
      <c r="L6919">
        <v>0</v>
      </c>
      <c r="M6919">
        <v>0</v>
      </c>
      <c r="N6919">
        <v>0</v>
      </c>
      <c r="O6919">
        <v>0</v>
      </c>
      <c r="P6919" s="119" t="s">
        <v>20254</v>
      </c>
    </row>
    <row r="6920" spans="1:16" x14ac:dyDescent="0.25">
      <c r="A6920">
        <v>12703</v>
      </c>
      <c r="B6920" s="119" t="s">
        <v>4104</v>
      </c>
      <c r="C6920">
        <v>60</v>
      </c>
      <c r="E6920">
        <v>1346</v>
      </c>
      <c r="F6920">
        <v>1059</v>
      </c>
      <c r="G6920">
        <v>336</v>
      </c>
      <c r="H6920">
        <v>6900</v>
      </c>
      <c r="I6920" s="119" t="s">
        <v>16</v>
      </c>
      <c r="J6920" s="119" t="s">
        <v>139</v>
      </c>
      <c r="K6920" s="1">
        <v>46255.758941458334</v>
      </c>
      <c r="L6920">
        <v>0</v>
      </c>
      <c r="M6920">
        <v>0</v>
      </c>
      <c r="N6920">
        <v>0</v>
      </c>
      <c r="O6920">
        <v>0</v>
      </c>
      <c r="P6920" s="119" t="s">
        <v>20254</v>
      </c>
    </row>
    <row r="6921" spans="1:16" x14ac:dyDescent="0.25">
      <c r="A6921">
        <v>12704</v>
      </c>
      <c r="B6921" s="119" t="s">
        <v>4105</v>
      </c>
      <c r="C6921">
        <v>60</v>
      </c>
      <c r="E6921">
        <v>655</v>
      </c>
      <c r="F6921">
        <v>1960</v>
      </c>
      <c r="G6921">
        <v>205</v>
      </c>
      <c r="H6921">
        <v>19994</v>
      </c>
      <c r="I6921" s="119" t="s">
        <v>16</v>
      </c>
      <c r="J6921" s="119" t="s">
        <v>139</v>
      </c>
      <c r="K6921" s="1">
        <v>46255.758941458334</v>
      </c>
      <c r="L6921">
        <v>0</v>
      </c>
      <c r="M6921">
        <v>2</v>
      </c>
      <c r="N6921">
        <v>0</v>
      </c>
      <c r="O6921">
        <v>2</v>
      </c>
      <c r="P6921" s="119" t="s">
        <v>20254</v>
      </c>
    </row>
    <row r="6922" spans="1:16" x14ac:dyDescent="0.25">
      <c r="A6922">
        <v>12705</v>
      </c>
      <c r="B6922" s="119" t="s">
        <v>4106</v>
      </c>
      <c r="C6922">
        <v>60</v>
      </c>
      <c r="E6922">
        <v>2062</v>
      </c>
      <c r="F6922">
        <v>968</v>
      </c>
      <c r="G6922">
        <v>95</v>
      </c>
      <c r="H6922">
        <v>7994</v>
      </c>
      <c r="I6922" s="119" t="s">
        <v>16</v>
      </c>
      <c r="J6922" s="119" t="s">
        <v>139</v>
      </c>
      <c r="K6922" s="1">
        <v>46255.758941458334</v>
      </c>
      <c r="L6922">
        <v>0</v>
      </c>
      <c r="M6922">
        <v>0</v>
      </c>
      <c r="N6922">
        <v>0</v>
      </c>
      <c r="O6922">
        <v>0</v>
      </c>
      <c r="P6922" s="119" t="s">
        <v>20254</v>
      </c>
    </row>
    <row r="6923" spans="1:16" x14ac:dyDescent="0.25">
      <c r="A6923">
        <v>12706</v>
      </c>
      <c r="B6923" s="119" t="s">
        <v>4107</v>
      </c>
      <c r="C6923">
        <v>60</v>
      </c>
      <c r="E6923">
        <v>63</v>
      </c>
      <c r="F6923">
        <v>3915</v>
      </c>
      <c r="G6923">
        <v>82</v>
      </c>
      <c r="H6923">
        <v>7526</v>
      </c>
      <c r="I6923" s="119" t="s">
        <v>16</v>
      </c>
      <c r="J6923" s="119" t="s">
        <v>139</v>
      </c>
      <c r="K6923" s="1">
        <v>46255.758941458334</v>
      </c>
      <c r="L6923">
        <v>0</v>
      </c>
      <c r="M6923">
        <v>0</v>
      </c>
      <c r="N6923">
        <v>0</v>
      </c>
      <c r="O6923">
        <v>0</v>
      </c>
      <c r="P6923" s="119" t="s">
        <v>20254</v>
      </c>
    </row>
    <row r="6924" spans="1:16" x14ac:dyDescent="0.25">
      <c r="A6924">
        <v>12707</v>
      </c>
      <c r="B6924" s="119" t="s">
        <v>4108</v>
      </c>
      <c r="C6924">
        <v>60</v>
      </c>
      <c r="E6924">
        <v>1894</v>
      </c>
      <c r="F6924">
        <v>1243</v>
      </c>
      <c r="G6924">
        <v>238</v>
      </c>
      <c r="H6924">
        <v>5536</v>
      </c>
      <c r="I6924" s="119" t="s">
        <v>16</v>
      </c>
      <c r="J6924" s="119" t="s">
        <v>139</v>
      </c>
      <c r="K6924" s="1">
        <v>46255.758941458334</v>
      </c>
      <c r="L6924">
        <v>6</v>
      </c>
      <c r="M6924">
        <v>0</v>
      </c>
      <c r="N6924">
        <v>0</v>
      </c>
      <c r="O6924">
        <v>0</v>
      </c>
      <c r="P6924" s="119" t="s">
        <v>20254</v>
      </c>
    </row>
    <row r="6925" spans="1:16" x14ac:dyDescent="0.25">
      <c r="A6925">
        <v>12708</v>
      </c>
      <c r="B6925" s="119" t="s">
        <v>4109</v>
      </c>
      <c r="C6925">
        <v>60</v>
      </c>
      <c r="E6925">
        <v>1499</v>
      </c>
      <c r="F6925">
        <v>820</v>
      </c>
      <c r="G6925">
        <v>355</v>
      </c>
      <c r="H6925">
        <v>9989</v>
      </c>
      <c r="I6925" s="119" t="s">
        <v>16</v>
      </c>
      <c r="J6925" s="119" t="s">
        <v>139</v>
      </c>
      <c r="K6925" s="1">
        <v>46255.758941458334</v>
      </c>
      <c r="L6925">
        <v>0</v>
      </c>
      <c r="M6925">
        <v>0</v>
      </c>
      <c r="N6925">
        <v>0</v>
      </c>
      <c r="O6925">
        <v>0</v>
      </c>
      <c r="P6925" s="119" t="s">
        <v>20254</v>
      </c>
    </row>
    <row r="6926" spans="1:16" x14ac:dyDescent="0.25">
      <c r="A6926">
        <v>12709</v>
      </c>
      <c r="B6926" s="119" t="s">
        <v>4110</v>
      </c>
      <c r="C6926">
        <v>60</v>
      </c>
      <c r="E6926">
        <v>681</v>
      </c>
      <c r="F6926">
        <v>1467</v>
      </c>
      <c r="G6926">
        <v>153</v>
      </c>
      <c r="H6926">
        <v>7293</v>
      </c>
      <c r="I6926" s="119" t="s">
        <v>16</v>
      </c>
      <c r="J6926" s="119" t="s">
        <v>139</v>
      </c>
      <c r="K6926" s="1">
        <v>46255.758941458334</v>
      </c>
      <c r="L6926">
        <v>0</v>
      </c>
      <c r="M6926">
        <v>0</v>
      </c>
      <c r="N6926">
        <v>0</v>
      </c>
      <c r="O6926">
        <v>0</v>
      </c>
      <c r="P6926" s="119" t="s">
        <v>20254</v>
      </c>
    </row>
    <row r="6927" spans="1:16" x14ac:dyDescent="0.25">
      <c r="A6927">
        <v>12710</v>
      </c>
      <c r="B6927" s="119" t="s">
        <v>4111</v>
      </c>
      <c r="C6927">
        <v>60</v>
      </c>
      <c r="E6927">
        <v>615</v>
      </c>
      <c r="F6927">
        <v>5999</v>
      </c>
      <c r="G6927">
        <v>53</v>
      </c>
      <c r="H6927">
        <v>7747</v>
      </c>
      <c r="I6927" s="119" t="s">
        <v>16</v>
      </c>
      <c r="J6927" s="119" t="s">
        <v>139</v>
      </c>
      <c r="K6927" s="1">
        <v>46255.758941458334</v>
      </c>
      <c r="L6927">
        <v>0</v>
      </c>
      <c r="M6927">
        <v>0</v>
      </c>
      <c r="N6927">
        <v>0</v>
      </c>
      <c r="O6927">
        <v>0</v>
      </c>
      <c r="P6927" s="119" t="s">
        <v>20254</v>
      </c>
    </row>
    <row r="6928" spans="1:16" x14ac:dyDescent="0.25">
      <c r="A6928">
        <v>12711</v>
      </c>
      <c r="B6928" s="119" t="s">
        <v>4112</v>
      </c>
      <c r="C6928">
        <v>75</v>
      </c>
      <c r="E6928">
        <v>2012</v>
      </c>
      <c r="F6928">
        <v>2237</v>
      </c>
      <c r="G6928">
        <v>271</v>
      </c>
      <c r="H6928">
        <v>17364</v>
      </c>
      <c r="I6928" s="119" t="s">
        <v>16</v>
      </c>
      <c r="J6928" s="119" t="s">
        <v>139</v>
      </c>
      <c r="K6928" s="1">
        <v>46255.758941458334</v>
      </c>
      <c r="L6928">
        <v>0</v>
      </c>
      <c r="M6928">
        <v>0</v>
      </c>
      <c r="N6928">
        <v>0</v>
      </c>
      <c r="O6928">
        <v>0</v>
      </c>
      <c r="P6928" s="119" t="s">
        <v>20254</v>
      </c>
    </row>
    <row r="6929" spans="1:16" x14ac:dyDescent="0.25">
      <c r="A6929">
        <v>12712</v>
      </c>
      <c r="B6929" s="119" t="s">
        <v>4113</v>
      </c>
      <c r="C6929">
        <v>75</v>
      </c>
      <c r="E6929">
        <v>2914</v>
      </c>
      <c r="F6929">
        <v>1194</v>
      </c>
      <c r="G6929">
        <v>418</v>
      </c>
      <c r="H6929">
        <v>2271</v>
      </c>
      <c r="I6929" s="119" t="s">
        <v>16</v>
      </c>
      <c r="J6929" s="119" t="s">
        <v>139</v>
      </c>
      <c r="K6929" s="1">
        <v>46255.758941458334</v>
      </c>
      <c r="L6929">
        <v>19</v>
      </c>
      <c r="M6929">
        <v>15</v>
      </c>
      <c r="N6929">
        <v>11</v>
      </c>
      <c r="O6929">
        <v>7</v>
      </c>
      <c r="P6929" s="119" t="s">
        <v>20254</v>
      </c>
    </row>
    <row r="6930" spans="1:16" x14ac:dyDescent="0.25">
      <c r="A6930">
        <v>12713</v>
      </c>
      <c r="B6930" s="119" t="s">
        <v>4114</v>
      </c>
      <c r="C6930">
        <v>75</v>
      </c>
      <c r="E6930">
        <v>463</v>
      </c>
      <c r="F6930">
        <v>12018</v>
      </c>
      <c r="G6930">
        <v>204</v>
      </c>
      <c r="H6930">
        <v>19999</v>
      </c>
      <c r="I6930" s="119" t="s">
        <v>16</v>
      </c>
      <c r="J6930" s="119" t="s">
        <v>139</v>
      </c>
      <c r="K6930" s="1">
        <v>46255.758941458334</v>
      </c>
      <c r="L6930">
        <v>0</v>
      </c>
      <c r="M6930">
        <v>0</v>
      </c>
      <c r="N6930">
        <v>0</v>
      </c>
      <c r="O6930">
        <v>0</v>
      </c>
      <c r="P6930" s="119" t="s">
        <v>20254</v>
      </c>
    </row>
    <row r="6931" spans="1:16" x14ac:dyDescent="0.25">
      <c r="A6931">
        <v>12714</v>
      </c>
      <c r="B6931" s="119" t="s">
        <v>4115</v>
      </c>
      <c r="C6931">
        <v>75</v>
      </c>
      <c r="E6931">
        <v>396</v>
      </c>
      <c r="F6931">
        <v>2403</v>
      </c>
      <c r="G6931">
        <v>2427</v>
      </c>
      <c r="H6931">
        <v>7946</v>
      </c>
      <c r="I6931" s="119" t="s">
        <v>16</v>
      </c>
      <c r="J6931" s="119" t="s">
        <v>139</v>
      </c>
      <c r="K6931" s="1">
        <v>46255.758941458334</v>
      </c>
      <c r="L6931">
        <v>0</v>
      </c>
      <c r="M6931">
        <v>6</v>
      </c>
      <c r="N6931">
        <v>0</v>
      </c>
      <c r="O6931">
        <v>1</v>
      </c>
      <c r="P6931" s="119" t="s">
        <v>20254</v>
      </c>
    </row>
    <row r="6932" spans="1:16" x14ac:dyDescent="0.25">
      <c r="A6932">
        <v>12715</v>
      </c>
      <c r="B6932" s="119" t="s">
        <v>4116</v>
      </c>
      <c r="C6932">
        <v>75</v>
      </c>
      <c r="E6932">
        <v>1729</v>
      </c>
      <c r="F6932">
        <v>1183</v>
      </c>
      <c r="G6932">
        <v>101</v>
      </c>
      <c r="H6932">
        <v>5005</v>
      </c>
      <c r="I6932" s="119" t="s">
        <v>16</v>
      </c>
      <c r="J6932" s="119" t="s">
        <v>139</v>
      </c>
      <c r="K6932" s="1">
        <v>46255.758941458334</v>
      </c>
      <c r="L6932">
        <v>0</v>
      </c>
      <c r="M6932">
        <v>0</v>
      </c>
      <c r="N6932">
        <v>0</v>
      </c>
      <c r="O6932">
        <v>0</v>
      </c>
      <c r="P6932" s="119" t="s">
        <v>20254</v>
      </c>
    </row>
    <row r="6933" spans="1:16" x14ac:dyDescent="0.25">
      <c r="A6933">
        <v>12716</v>
      </c>
      <c r="B6933" s="119" t="s">
        <v>4117</v>
      </c>
      <c r="C6933">
        <v>75</v>
      </c>
      <c r="E6933">
        <v>2376</v>
      </c>
      <c r="F6933">
        <v>1292</v>
      </c>
      <c r="G6933">
        <v>121</v>
      </c>
      <c r="H6933">
        <v>12735</v>
      </c>
      <c r="I6933" s="119" t="s">
        <v>16</v>
      </c>
      <c r="J6933" s="119" t="s">
        <v>139</v>
      </c>
      <c r="K6933" s="1">
        <v>46255.758941458334</v>
      </c>
      <c r="L6933">
        <v>0</v>
      </c>
      <c r="M6933">
        <v>0</v>
      </c>
      <c r="N6933">
        <v>0</v>
      </c>
      <c r="O6933">
        <v>0</v>
      </c>
      <c r="P6933" s="119" t="s">
        <v>20254</v>
      </c>
    </row>
    <row r="6934" spans="1:16" x14ac:dyDescent="0.25">
      <c r="A6934">
        <v>12717</v>
      </c>
      <c r="B6934" s="119" t="s">
        <v>4118</v>
      </c>
      <c r="C6934">
        <v>75</v>
      </c>
      <c r="E6934">
        <v>743</v>
      </c>
      <c r="F6934">
        <v>1416</v>
      </c>
      <c r="G6934">
        <v>274</v>
      </c>
      <c r="H6934">
        <v>12500</v>
      </c>
      <c r="I6934" s="119" t="s">
        <v>16</v>
      </c>
      <c r="J6934" s="119" t="s">
        <v>139</v>
      </c>
      <c r="K6934" s="1">
        <v>46255.758941458334</v>
      </c>
      <c r="L6934">
        <v>0</v>
      </c>
      <c r="M6934">
        <v>4</v>
      </c>
      <c r="N6934">
        <v>0</v>
      </c>
      <c r="O6934">
        <v>0</v>
      </c>
      <c r="P6934" s="119" t="s">
        <v>20254</v>
      </c>
    </row>
    <row r="6935" spans="1:16" x14ac:dyDescent="0.25">
      <c r="A6935">
        <v>12718</v>
      </c>
      <c r="B6935" s="119" t="s">
        <v>4119</v>
      </c>
      <c r="C6935">
        <v>75</v>
      </c>
      <c r="E6935">
        <v>1247</v>
      </c>
      <c r="F6935">
        <v>13852</v>
      </c>
      <c r="G6935">
        <v>360</v>
      </c>
      <c r="H6935">
        <v>20194</v>
      </c>
      <c r="I6935" s="119" t="s">
        <v>16</v>
      </c>
      <c r="J6935" s="119" t="s">
        <v>139</v>
      </c>
      <c r="K6935" s="1">
        <v>46255.758941458334</v>
      </c>
      <c r="L6935">
        <v>1</v>
      </c>
      <c r="M6935">
        <v>12</v>
      </c>
      <c r="N6935">
        <v>0</v>
      </c>
      <c r="O6935">
        <v>11</v>
      </c>
      <c r="P6935" s="119" t="s">
        <v>20254</v>
      </c>
    </row>
    <row r="6936" spans="1:16" x14ac:dyDescent="0.25">
      <c r="A6936">
        <v>12719</v>
      </c>
      <c r="B6936" s="119" t="s">
        <v>4120</v>
      </c>
      <c r="C6936">
        <v>75</v>
      </c>
      <c r="E6936">
        <v>2092</v>
      </c>
      <c r="F6936">
        <v>1539</v>
      </c>
      <c r="G6936">
        <v>390</v>
      </c>
      <c r="H6936">
        <v>7171</v>
      </c>
      <c r="I6936" s="119" t="s">
        <v>16</v>
      </c>
      <c r="J6936" s="119" t="s">
        <v>139</v>
      </c>
      <c r="K6936" s="1">
        <v>46255.758941458334</v>
      </c>
      <c r="L6936">
        <v>1</v>
      </c>
      <c r="M6936">
        <v>0</v>
      </c>
      <c r="N6936">
        <v>0</v>
      </c>
      <c r="O6936">
        <v>0</v>
      </c>
      <c r="P6936" s="119" t="s">
        <v>20254</v>
      </c>
    </row>
    <row r="6937" spans="1:16" x14ac:dyDescent="0.25">
      <c r="A6937">
        <v>12720</v>
      </c>
      <c r="B6937" s="119" t="s">
        <v>4121</v>
      </c>
      <c r="C6937">
        <v>80</v>
      </c>
      <c r="E6937">
        <v>4394</v>
      </c>
      <c r="F6937">
        <v>2743</v>
      </c>
      <c r="G6937">
        <v>425</v>
      </c>
      <c r="H6937">
        <v>14993</v>
      </c>
      <c r="I6937" s="119" t="s">
        <v>16</v>
      </c>
      <c r="J6937" s="119" t="s">
        <v>139</v>
      </c>
      <c r="K6937" s="1">
        <v>46255.758941458334</v>
      </c>
      <c r="L6937">
        <v>16</v>
      </c>
      <c r="M6937">
        <v>7</v>
      </c>
      <c r="N6937">
        <v>0</v>
      </c>
      <c r="O6937">
        <v>0</v>
      </c>
      <c r="P6937" s="119" t="s">
        <v>20254</v>
      </c>
    </row>
    <row r="6938" spans="1:16" x14ac:dyDescent="0.25">
      <c r="A6938">
        <v>12721</v>
      </c>
      <c r="B6938" s="119" t="s">
        <v>4122</v>
      </c>
      <c r="C6938">
        <v>80</v>
      </c>
      <c r="E6938">
        <v>1675</v>
      </c>
      <c r="F6938">
        <v>2111</v>
      </c>
      <c r="G6938">
        <v>566</v>
      </c>
      <c r="H6938">
        <v>9968</v>
      </c>
      <c r="I6938" s="119" t="s">
        <v>16</v>
      </c>
      <c r="J6938" s="119" t="s">
        <v>139</v>
      </c>
      <c r="K6938" s="1">
        <v>46255.758941458334</v>
      </c>
      <c r="L6938">
        <v>37</v>
      </c>
      <c r="M6938">
        <v>0</v>
      </c>
      <c r="N6938">
        <v>0</v>
      </c>
      <c r="O6938">
        <v>0</v>
      </c>
      <c r="P6938" s="119" t="s">
        <v>20254</v>
      </c>
    </row>
    <row r="6939" spans="1:16" x14ac:dyDescent="0.25">
      <c r="A6939">
        <v>12722</v>
      </c>
      <c r="B6939" s="119" t="s">
        <v>4123</v>
      </c>
      <c r="C6939">
        <v>80</v>
      </c>
      <c r="E6939">
        <v>1380</v>
      </c>
      <c r="F6939">
        <v>3286</v>
      </c>
      <c r="G6939">
        <v>304</v>
      </c>
      <c r="H6939">
        <v>29528</v>
      </c>
      <c r="I6939" s="119" t="s">
        <v>16</v>
      </c>
      <c r="J6939" s="119" t="s">
        <v>139</v>
      </c>
      <c r="K6939" s="1">
        <v>46255.758941458334</v>
      </c>
      <c r="L6939">
        <v>0</v>
      </c>
      <c r="M6939">
        <v>3</v>
      </c>
      <c r="N6939">
        <v>0</v>
      </c>
      <c r="O6939">
        <v>3</v>
      </c>
      <c r="P6939" s="119" t="s">
        <v>20254</v>
      </c>
    </row>
    <row r="6940" spans="1:16" x14ac:dyDescent="0.25">
      <c r="A6940">
        <v>12723</v>
      </c>
      <c r="B6940" s="119" t="s">
        <v>4124</v>
      </c>
      <c r="C6940">
        <v>80</v>
      </c>
      <c r="E6940">
        <v>1023</v>
      </c>
      <c r="F6940">
        <v>3101</v>
      </c>
      <c r="G6940">
        <v>112</v>
      </c>
      <c r="H6940">
        <v>30501</v>
      </c>
      <c r="I6940" s="119" t="s">
        <v>16</v>
      </c>
      <c r="J6940" s="119" t="s">
        <v>139</v>
      </c>
      <c r="K6940" s="1">
        <v>46255.758941458334</v>
      </c>
      <c r="L6940">
        <v>0</v>
      </c>
      <c r="M6940">
        <v>0</v>
      </c>
      <c r="N6940">
        <v>0</v>
      </c>
      <c r="O6940">
        <v>0</v>
      </c>
      <c r="P6940" s="119" t="s">
        <v>20254</v>
      </c>
    </row>
    <row r="6941" spans="1:16" x14ac:dyDescent="0.25">
      <c r="A6941">
        <v>12724</v>
      </c>
      <c r="B6941" s="119" t="s">
        <v>4125</v>
      </c>
      <c r="C6941">
        <v>80</v>
      </c>
      <c r="E6941">
        <v>345</v>
      </c>
      <c r="F6941">
        <v>3702</v>
      </c>
      <c r="G6941">
        <v>262</v>
      </c>
      <c r="H6941">
        <v>7629</v>
      </c>
      <c r="I6941" s="119" t="s">
        <v>16</v>
      </c>
      <c r="J6941" s="119" t="s">
        <v>139</v>
      </c>
      <c r="K6941" s="1">
        <v>46255.758941458334</v>
      </c>
      <c r="L6941">
        <v>0</v>
      </c>
      <c r="M6941">
        <v>0</v>
      </c>
      <c r="N6941">
        <v>0</v>
      </c>
      <c r="O6941">
        <v>0</v>
      </c>
      <c r="P6941" s="119" t="s">
        <v>20254</v>
      </c>
    </row>
    <row r="6942" spans="1:16" x14ac:dyDescent="0.25">
      <c r="A6942">
        <v>12725</v>
      </c>
      <c r="B6942" s="119" t="s">
        <v>4126</v>
      </c>
      <c r="C6942">
        <v>80</v>
      </c>
      <c r="E6942">
        <v>4046</v>
      </c>
      <c r="F6942">
        <v>1826</v>
      </c>
      <c r="G6942">
        <v>1377</v>
      </c>
      <c r="H6942">
        <v>3328</v>
      </c>
      <c r="I6942" s="119" t="s">
        <v>16</v>
      </c>
      <c r="J6942" s="119" t="s">
        <v>139</v>
      </c>
      <c r="K6942" s="1">
        <v>46255.758941458334</v>
      </c>
      <c r="L6942">
        <v>0</v>
      </c>
      <c r="M6942">
        <v>0</v>
      </c>
      <c r="N6942">
        <v>0</v>
      </c>
      <c r="O6942">
        <v>0</v>
      </c>
      <c r="P6942" s="119" t="s">
        <v>20254</v>
      </c>
    </row>
    <row r="6943" spans="1:16" x14ac:dyDescent="0.25">
      <c r="A6943">
        <v>12726</v>
      </c>
      <c r="B6943" s="119" t="s">
        <v>4127</v>
      </c>
      <c r="C6943">
        <v>80</v>
      </c>
      <c r="E6943">
        <v>1520</v>
      </c>
      <c r="F6943">
        <v>4086</v>
      </c>
      <c r="G6943">
        <v>191</v>
      </c>
      <c r="H6943">
        <v>29797</v>
      </c>
      <c r="I6943" s="119" t="s">
        <v>16</v>
      </c>
      <c r="J6943" s="119" t="s">
        <v>139</v>
      </c>
      <c r="K6943" s="1">
        <v>46255.758941458334</v>
      </c>
      <c r="L6943">
        <v>0</v>
      </c>
      <c r="M6943">
        <v>6</v>
      </c>
      <c r="N6943">
        <v>0</v>
      </c>
      <c r="O6943">
        <v>1</v>
      </c>
      <c r="P6943" s="119" t="s">
        <v>20254</v>
      </c>
    </row>
    <row r="6944" spans="1:16" x14ac:dyDescent="0.25">
      <c r="A6944">
        <v>12727</v>
      </c>
      <c r="B6944" s="119" t="s">
        <v>4128</v>
      </c>
      <c r="C6944">
        <v>80</v>
      </c>
      <c r="E6944">
        <v>1113</v>
      </c>
      <c r="F6944">
        <v>4211</v>
      </c>
      <c r="G6944">
        <v>83</v>
      </c>
      <c r="H6944">
        <v>24316</v>
      </c>
      <c r="I6944" s="119" t="s">
        <v>16</v>
      </c>
      <c r="J6944" s="119" t="s">
        <v>139</v>
      </c>
      <c r="K6944" s="1">
        <v>46255.758941458334</v>
      </c>
      <c r="L6944">
        <v>0</v>
      </c>
      <c r="M6944">
        <v>0</v>
      </c>
      <c r="N6944">
        <v>0</v>
      </c>
      <c r="O6944">
        <v>0</v>
      </c>
      <c r="P6944" s="119" t="s">
        <v>20254</v>
      </c>
    </row>
    <row r="6945" spans="1:16" x14ac:dyDescent="0.25">
      <c r="A6945">
        <v>12728</v>
      </c>
      <c r="B6945" s="119" t="s">
        <v>4129</v>
      </c>
      <c r="C6945">
        <v>80</v>
      </c>
      <c r="E6945">
        <v>708</v>
      </c>
      <c r="F6945">
        <v>3740</v>
      </c>
      <c r="G6945">
        <v>102</v>
      </c>
      <c r="H6945">
        <v>29999</v>
      </c>
      <c r="I6945" s="119" t="s">
        <v>16</v>
      </c>
      <c r="J6945" s="119" t="s">
        <v>139</v>
      </c>
      <c r="K6945" s="1">
        <v>46255.758941458334</v>
      </c>
      <c r="L6945">
        <v>1</v>
      </c>
      <c r="M6945">
        <v>1</v>
      </c>
      <c r="N6945">
        <v>0</v>
      </c>
      <c r="O6945">
        <v>0</v>
      </c>
      <c r="P6945" s="119" t="s">
        <v>20254</v>
      </c>
    </row>
    <row r="6946" spans="1:16" x14ac:dyDescent="0.25">
      <c r="A6946">
        <v>12729</v>
      </c>
      <c r="B6946" s="119" t="s">
        <v>4130</v>
      </c>
      <c r="C6946">
        <v>10</v>
      </c>
      <c r="E6946">
        <v>29189</v>
      </c>
      <c r="F6946">
        <v>41</v>
      </c>
      <c r="G6946">
        <v>2658</v>
      </c>
      <c r="H6946">
        <v>81</v>
      </c>
      <c r="I6946" s="119" t="s">
        <v>16</v>
      </c>
      <c r="J6946" s="119" t="s">
        <v>22</v>
      </c>
      <c r="K6946" s="1">
        <v>46255.758941458334</v>
      </c>
      <c r="L6946">
        <v>51</v>
      </c>
      <c r="M6946">
        <v>6</v>
      </c>
      <c r="N6946">
        <v>14</v>
      </c>
      <c r="O6946">
        <v>2</v>
      </c>
      <c r="P6946" s="119" t="s">
        <v>20254</v>
      </c>
    </row>
    <row r="6947" spans="1:16" x14ac:dyDescent="0.25">
      <c r="A6947">
        <v>12730</v>
      </c>
      <c r="B6947" s="119" t="s">
        <v>4131</v>
      </c>
      <c r="C6947">
        <v>15</v>
      </c>
      <c r="E6947">
        <v>21076</v>
      </c>
      <c r="F6947">
        <v>108</v>
      </c>
      <c r="G6947">
        <v>796</v>
      </c>
      <c r="H6947">
        <v>194</v>
      </c>
      <c r="I6947" s="119" t="s">
        <v>16</v>
      </c>
      <c r="J6947" s="119" t="s">
        <v>22</v>
      </c>
      <c r="K6947" s="1">
        <v>46255.758941458334</v>
      </c>
      <c r="L6947">
        <v>119</v>
      </c>
      <c r="M6947">
        <v>8</v>
      </c>
      <c r="N6947">
        <v>4</v>
      </c>
      <c r="O6947">
        <v>4</v>
      </c>
      <c r="P6947" s="119" t="s">
        <v>20254</v>
      </c>
    </row>
    <row r="6948" spans="1:16" x14ac:dyDescent="0.25">
      <c r="A6948">
        <v>12731</v>
      </c>
      <c r="B6948" s="119" t="s">
        <v>4132</v>
      </c>
      <c r="C6948">
        <v>5</v>
      </c>
      <c r="E6948">
        <v>13607</v>
      </c>
      <c r="F6948">
        <v>32</v>
      </c>
      <c r="G6948">
        <v>11936</v>
      </c>
      <c r="H6948">
        <v>49</v>
      </c>
      <c r="I6948" s="119" t="s">
        <v>16</v>
      </c>
      <c r="J6948" s="119" t="s">
        <v>22</v>
      </c>
      <c r="K6948" s="1">
        <v>46255.758941458334</v>
      </c>
      <c r="L6948">
        <v>143</v>
      </c>
      <c r="M6948">
        <v>232</v>
      </c>
      <c r="N6948">
        <v>21</v>
      </c>
      <c r="O6948">
        <v>0</v>
      </c>
      <c r="P6948" s="119" t="s">
        <v>20254</v>
      </c>
    </row>
    <row r="6949" spans="1:16" x14ac:dyDescent="0.25">
      <c r="A6949">
        <v>12732</v>
      </c>
      <c r="B6949" s="119" t="s">
        <v>4133</v>
      </c>
      <c r="C6949">
        <v>10</v>
      </c>
      <c r="E6949">
        <v>6625</v>
      </c>
      <c r="F6949">
        <v>34</v>
      </c>
      <c r="G6949">
        <v>7446</v>
      </c>
      <c r="H6949">
        <v>78</v>
      </c>
      <c r="I6949" s="119" t="s">
        <v>16</v>
      </c>
      <c r="J6949" s="119" t="s">
        <v>22</v>
      </c>
      <c r="K6949" s="1">
        <v>46255.758941458334</v>
      </c>
      <c r="L6949">
        <v>72</v>
      </c>
      <c r="M6949">
        <v>312</v>
      </c>
      <c r="N6949">
        <v>16</v>
      </c>
      <c r="O6949">
        <v>0</v>
      </c>
      <c r="P6949" s="119" t="s">
        <v>20254</v>
      </c>
    </row>
    <row r="6950" spans="1:16" x14ac:dyDescent="0.25">
      <c r="A6950">
        <v>12733</v>
      </c>
      <c r="B6950" s="119" t="s">
        <v>4134</v>
      </c>
      <c r="C6950">
        <v>10</v>
      </c>
      <c r="E6950">
        <v>15547</v>
      </c>
      <c r="F6950">
        <v>32</v>
      </c>
      <c r="G6950">
        <v>5776</v>
      </c>
      <c r="H6950">
        <v>82</v>
      </c>
      <c r="I6950" s="119" t="s">
        <v>16</v>
      </c>
      <c r="J6950" s="119" t="s">
        <v>22</v>
      </c>
      <c r="K6950" s="1">
        <v>46255.758941458334</v>
      </c>
      <c r="L6950">
        <v>88</v>
      </c>
      <c r="M6950">
        <v>7</v>
      </c>
      <c r="N6950">
        <v>22</v>
      </c>
      <c r="O6950">
        <v>1</v>
      </c>
      <c r="P6950" s="119" t="s">
        <v>20254</v>
      </c>
    </row>
    <row r="6951" spans="1:16" x14ac:dyDescent="0.25">
      <c r="A6951">
        <v>12734</v>
      </c>
      <c r="B6951" s="119" t="s">
        <v>4135</v>
      </c>
      <c r="C6951">
        <v>0</v>
      </c>
      <c r="E6951">
        <v>11145</v>
      </c>
      <c r="F6951">
        <v>40</v>
      </c>
      <c r="G6951">
        <v>10628</v>
      </c>
      <c r="H6951">
        <v>86</v>
      </c>
      <c r="I6951" s="119" t="s">
        <v>16</v>
      </c>
      <c r="J6951" s="119" t="s">
        <v>17</v>
      </c>
      <c r="K6951" s="1">
        <v>46255.758941458334</v>
      </c>
      <c r="L6951">
        <v>146</v>
      </c>
      <c r="M6951">
        <v>19</v>
      </c>
      <c r="N6951">
        <v>1</v>
      </c>
      <c r="O6951">
        <v>1</v>
      </c>
      <c r="P6951" s="119" t="s">
        <v>20254</v>
      </c>
    </row>
    <row r="6952" spans="1:16" x14ac:dyDescent="0.25">
      <c r="A6952">
        <v>12735</v>
      </c>
      <c r="B6952" s="119" t="s">
        <v>4136</v>
      </c>
      <c r="C6952">
        <v>5</v>
      </c>
      <c r="E6952">
        <v>41876</v>
      </c>
      <c r="F6952">
        <v>26</v>
      </c>
      <c r="G6952">
        <v>4694</v>
      </c>
      <c r="H6952">
        <v>70</v>
      </c>
      <c r="I6952" s="119" t="s">
        <v>16</v>
      </c>
      <c r="J6952" s="119" t="s">
        <v>22</v>
      </c>
      <c r="K6952" s="1">
        <v>46255.758941458334</v>
      </c>
      <c r="L6952">
        <v>80</v>
      </c>
      <c r="M6952">
        <v>75</v>
      </c>
      <c r="N6952">
        <v>0</v>
      </c>
      <c r="O6952">
        <v>0</v>
      </c>
      <c r="P6952" s="119" t="s">
        <v>20254</v>
      </c>
    </row>
    <row r="6953" spans="1:16" x14ac:dyDescent="0.25">
      <c r="A6953">
        <v>12736</v>
      </c>
      <c r="B6953" s="119" t="s">
        <v>4137</v>
      </c>
      <c r="C6953">
        <v>0</v>
      </c>
      <c r="E6953">
        <v>2913</v>
      </c>
      <c r="F6953">
        <v>60</v>
      </c>
      <c r="G6953">
        <v>3149</v>
      </c>
      <c r="H6953">
        <v>62</v>
      </c>
      <c r="I6953" s="119" t="s">
        <v>16</v>
      </c>
      <c r="J6953" s="119" t="s">
        <v>22</v>
      </c>
      <c r="K6953" s="1">
        <v>46255.758941458334</v>
      </c>
      <c r="L6953">
        <v>274</v>
      </c>
      <c r="M6953">
        <v>104</v>
      </c>
      <c r="N6953">
        <v>45</v>
      </c>
      <c r="O6953">
        <v>45</v>
      </c>
      <c r="P6953" s="119" t="s">
        <v>20254</v>
      </c>
    </row>
    <row r="6954" spans="1:16" x14ac:dyDescent="0.25">
      <c r="A6954">
        <v>12737</v>
      </c>
      <c r="B6954" s="119" t="s">
        <v>4138</v>
      </c>
      <c r="C6954">
        <v>0</v>
      </c>
      <c r="E6954">
        <v>5719</v>
      </c>
      <c r="F6954">
        <v>215</v>
      </c>
      <c r="G6954">
        <v>4947</v>
      </c>
      <c r="H6954">
        <v>590</v>
      </c>
      <c r="I6954" s="119" t="s">
        <v>16</v>
      </c>
      <c r="J6954" s="119" t="s">
        <v>22</v>
      </c>
      <c r="K6954" s="1">
        <v>46255.758941458334</v>
      </c>
      <c r="L6954">
        <v>85</v>
      </c>
      <c r="M6954">
        <v>37</v>
      </c>
      <c r="N6954">
        <v>62</v>
      </c>
      <c r="O6954">
        <v>6</v>
      </c>
      <c r="P6954" s="119" t="s">
        <v>20254</v>
      </c>
    </row>
    <row r="6955" spans="1:16" x14ac:dyDescent="0.25">
      <c r="A6955">
        <v>12738</v>
      </c>
      <c r="B6955" s="119" t="s">
        <v>4139</v>
      </c>
      <c r="C6955">
        <v>5</v>
      </c>
      <c r="E6955">
        <v>3606</v>
      </c>
      <c r="F6955">
        <v>36</v>
      </c>
      <c r="G6955">
        <v>2866</v>
      </c>
      <c r="H6955">
        <v>323</v>
      </c>
      <c r="I6955" s="119" t="s">
        <v>16</v>
      </c>
      <c r="J6955" s="119" t="s">
        <v>22</v>
      </c>
      <c r="K6955" s="1">
        <v>46255.758941458334</v>
      </c>
      <c r="L6955">
        <v>117</v>
      </c>
      <c r="M6955">
        <v>9</v>
      </c>
      <c r="N6955">
        <v>16</v>
      </c>
      <c r="O6955">
        <v>5</v>
      </c>
      <c r="P6955" s="119" t="s">
        <v>20254</v>
      </c>
    </row>
    <row r="6956" spans="1:16" x14ac:dyDescent="0.25">
      <c r="A6956">
        <v>12739</v>
      </c>
      <c r="B6956" s="119" t="s">
        <v>4140</v>
      </c>
      <c r="C6956">
        <v>33</v>
      </c>
      <c r="E6956">
        <v>46055</v>
      </c>
      <c r="F6956">
        <v>179</v>
      </c>
      <c r="G6956">
        <v>4666</v>
      </c>
      <c r="H6956">
        <v>233</v>
      </c>
      <c r="I6956" s="119" t="s">
        <v>16</v>
      </c>
      <c r="J6956" s="119" t="s">
        <v>22</v>
      </c>
      <c r="K6956" s="1">
        <v>46255.758941458334</v>
      </c>
      <c r="L6956">
        <v>268</v>
      </c>
      <c r="M6956">
        <v>89</v>
      </c>
      <c r="N6956">
        <v>113</v>
      </c>
      <c r="O6956">
        <v>81</v>
      </c>
      <c r="P6956" s="119" t="s">
        <v>20254</v>
      </c>
    </row>
    <row r="6957" spans="1:16" x14ac:dyDescent="0.25">
      <c r="A6957">
        <v>12740</v>
      </c>
      <c r="B6957" s="119" t="s">
        <v>4141</v>
      </c>
      <c r="C6957">
        <v>0</v>
      </c>
      <c r="E6957">
        <v>6001</v>
      </c>
      <c r="F6957">
        <v>400</v>
      </c>
      <c r="G6957">
        <v>4088</v>
      </c>
      <c r="H6957">
        <v>988</v>
      </c>
      <c r="I6957" s="119" t="s">
        <v>1909</v>
      </c>
      <c r="J6957" s="119" t="s">
        <v>222</v>
      </c>
      <c r="K6957" s="1">
        <v>46255.758941458334</v>
      </c>
      <c r="L6957">
        <v>2</v>
      </c>
      <c r="M6957">
        <v>61</v>
      </c>
      <c r="N6957">
        <v>0</v>
      </c>
      <c r="O6957">
        <v>31</v>
      </c>
      <c r="P6957" s="119" t="s">
        <v>20254</v>
      </c>
    </row>
    <row r="6958" spans="1:16" x14ac:dyDescent="0.25">
      <c r="A6958">
        <v>12741</v>
      </c>
      <c r="B6958" s="119" t="s">
        <v>4142</v>
      </c>
      <c r="C6958">
        <v>0</v>
      </c>
      <c r="E6958">
        <v>3782</v>
      </c>
      <c r="F6958">
        <v>560</v>
      </c>
      <c r="G6958">
        <v>1908</v>
      </c>
      <c r="H6958">
        <v>1540</v>
      </c>
      <c r="I6958" s="119" t="s">
        <v>1909</v>
      </c>
      <c r="J6958" s="119" t="s">
        <v>222</v>
      </c>
      <c r="K6958" s="1">
        <v>46255.758941458334</v>
      </c>
      <c r="L6958">
        <v>3</v>
      </c>
      <c r="M6958">
        <v>21</v>
      </c>
      <c r="N6958">
        <v>0</v>
      </c>
      <c r="O6958">
        <v>5</v>
      </c>
      <c r="P6958" s="119" t="s">
        <v>20254</v>
      </c>
    </row>
    <row r="6959" spans="1:16" x14ac:dyDescent="0.25">
      <c r="A6959">
        <v>12742</v>
      </c>
      <c r="B6959" s="119" t="s">
        <v>4143</v>
      </c>
      <c r="C6959">
        <v>0</v>
      </c>
      <c r="E6959">
        <v>10435</v>
      </c>
      <c r="F6959">
        <v>1258</v>
      </c>
      <c r="G6959">
        <v>2047</v>
      </c>
      <c r="H6959">
        <v>5000</v>
      </c>
      <c r="I6959" s="119" t="s">
        <v>1909</v>
      </c>
      <c r="J6959" s="119" t="s">
        <v>222</v>
      </c>
      <c r="K6959" s="1">
        <v>46255.758941458334</v>
      </c>
      <c r="L6959">
        <v>29</v>
      </c>
      <c r="M6959">
        <v>18</v>
      </c>
      <c r="N6959">
        <v>24</v>
      </c>
      <c r="O6959">
        <v>5</v>
      </c>
      <c r="P6959" s="119" t="s">
        <v>20254</v>
      </c>
    </row>
    <row r="6960" spans="1:16" x14ac:dyDescent="0.25">
      <c r="A6960">
        <v>12743</v>
      </c>
      <c r="B6960" s="119" t="s">
        <v>4144</v>
      </c>
      <c r="C6960">
        <v>0</v>
      </c>
      <c r="E6960">
        <v>6885</v>
      </c>
      <c r="F6960">
        <v>141</v>
      </c>
      <c r="G6960">
        <v>1162</v>
      </c>
      <c r="H6960">
        <v>815</v>
      </c>
      <c r="I6960" s="119" t="s">
        <v>1909</v>
      </c>
      <c r="J6960" s="119" t="s">
        <v>222</v>
      </c>
      <c r="K6960" s="1">
        <v>46255.758941458334</v>
      </c>
      <c r="L6960">
        <v>65</v>
      </c>
      <c r="M6960">
        <v>10</v>
      </c>
      <c r="N6960">
        <v>0</v>
      </c>
      <c r="O6960">
        <v>5</v>
      </c>
      <c r="P6960" s="119" t="s">
        <v>20254</v>
      </c>
    </row>
    <row r="6961" spans="1:16" x14ac:dyDescent="0.25">
      <c r="A6961">
        <v>12744</v>
      </c>
      <c r="B6961" s="119" t="s">
        <v>4145</v>
      </c>
      <c r="C6961">
        <v>0</v>
      </c>
      <c r="E6961">
        <v>4338</v>
      </c>
      <c r="F6961">
        <v>847</v>
      </c>
      <c r="G6961">
        <v>678</v>
      </c>
      <c r="H6961">
        <v>2544</v>
      </c>
      <c r="I6961" s="119" t="s">
        <v>1909</v>
      </c>
      <c r="J6961" s="119" t="s">
        <v>222</v>
      </c>
      <c r="K6961" s="1">
        <v>46255.758941458334</v>
      </c>
      <c r="L6961">
        <v>10</v>
      </c>
      <c r="M6961">
        <v>11</v>
      </c>
      <c r="N6961">
        <v>0</v>
      </c>
      <c r="O6961">
        <v>9</v>
      </c>
      <c r="P6961" s="119" t="s">
        <v>20254</v>
      </c>
    </row>
    <row r="6962" spans="1:16" x14ac:dyDescent="0.25">
      <c r="A6962">
        <v>12745</v>
      </c>
      <c r="B6962" s="119" t="s">
        <v>4146</v>
      </c>
      <c r="C6962">
        <v>0</v>
      </c>
      <c r="E6962">
        <v>13152</v>
      </c>
      <c r="F6962">
        <v>117</v>
      </c>
      <c r="G6962">
        <v>5496</v>
      </c>
      <c r="H6962">
        <v>214</v>
      </c>
      <c r="I6962" s="119" t="s">
        <v>1909</v>
      </c>
      <c r="J6962" s="119" t="s">
        <v>222</v>
      </c>
      <c r="K6962" s="1">
        <v>46255.758941458334</v>
      </c>
      <c r="L6962">
        <v>10</v>
      </c>
      <c r="M6962">
        <v>1458</v>
      </c>
      <c r="N6962">
        <v>1</v>
      </c>
      <c r="O6962">
        <v>767</v>
      </c>
      <c r="P6962" s="119" t="s">
        <v>20254</v>
      </c>
    </row>
    <row r="6963" spans="1:16" x14ac:dyDescent="0.25">
      <c r="A6963">
        <v>12746</v>
      </c>
      <c r="B6963" s="119" t="s">
        <v>4147</v>
      </c>
      <c r="C6963">
        <v>0</v>
      </c>
      <c r="E6963">
        <v>7557</v>
      </c>
      <c r="F6963">
        <v>122</v>
      </c>
      <c r="G6963">
        <v>4198</v>
      </c>
      <c r="H6963">
        <v>640</v>
      </c>
      <c r="I6963" s="119" t="s">
        <v>1909</v>
      </c>
      <c r="J6963" s="119" t="s">
        <v>222</v>
      </c>
      <c r="K6963" s="1">
        <v>46255.758941458334</v>
      </c>
      <c r="L6963">
        <v>44</v>
      </c>
      <c r="M6963">
        <v>31</v>
      </c>
      <c r="N6963">
        <v>6</v>
      </c>
      <c r="O6963">
        <v>10</v>
      </c>
      <c r="P6963" s="119" t="s">
        <v>20254</v>
      </c>
    </row>
    <row r="6964" spans="1:16" x14ac:dyDescent="0.25">
      <c r="A6964">
        <v>12747</v>
      </c>
      <c r="B6964" s="119" t="s">
        <v>4148</v>
      </c>
      <c r="C6964">
        <v>0</v>
      </c>
      <c r="E6964">
        <v>5438</v>
      </c>
      <c r="F6964">
        <v>1561</v>
      </c>
      <c r="G6964">
        <v>2355</v>
      </c>
      <c r="H6964">
        <v>7500</v>
      </c>
      <c r="I6964" s="119" t="s">
        <v>1909</v>
      </c>
      <c r="J6964" s="119" t="s">
        <v>222</v>
      </c>
      <c r="K6964" s="1">
        <v>46255.758941458334</v>
      </c>
      <c r="L6964">
        <v>27</v>
      </c>
      <c r="M6964">
        <v>10</v>
      </c>
      <c r="N6964">
        <v>15</v>
      </c>
      <c r="O6964">
        <v>6</v>
      </c>
      <c r="P6964" s="119" t="s">
        <v>20254</v>
      </c>
    </row>
    <row r="6965" spans="1:16" x14ac:dyDescent="0.25">
      <c r="A6965">
        <v>12748</v>
      </c>
      <c r="B6965" s="119" t="s">
        <v>4141</v>
      </c>
      <c r="C6965">
        <v>0</v>
      </c>
      <c r="E6965">
        <v>8961</v>
      </c>
      <c r="F6965">
        <v>203</v>
      </c>
      <c r="G6965">
        <v>3815</v>
      </c>
      <c r="H6965">
        <v>676</v>
      </c>
      <c r="I6965" s="119" t="s">
        <v>1909</v>
      </c>
      <c r="J6965" s="119" t="s">
        <v>139</v>
      </c>
      <c r="K6965" s="1">
        <v>46255.758941458334</v>
      </c>
      <c r="L6965">
        <v>50</v>
      </c>
      <c r="M6965">
        <v>112</v>
      </c>
      <c r="N6965">
        <v>0</v>
      </c>
      <c r="O6965">
        <v>0</v>
      </c>
      <c r="P6965" s="119" t="s">
        <v>20254</v>
      </c>
    </row>
    <row r="6966" spans="1:16" x14ac:dyDescent="0.25">
      <c r="A6966">
        <v>12749</v>
      </c>
      <c r="B6966" s="119" t="s">
        <v>4142</v>
      </c>
      <c r="C6966">
        <v>0</v>
      </c>
      <c r="E6966">
        <v>1230</v>
      </c>
      <c r="F6966">
        <v>403</v>
      </c>
      <c r="G6966">
        <v>1462</v>
      </c>
      <c r="H6966">
        <v>975</v>
      </c>
      <c r="I6966" s="119" t="s">
        <v>1909</v>
      </c>
      <c r="J6966" s="119" t="s">
        <v>139</v>
      </c>
      <c r="K6966" s="1">
        <v>46255.758941458334</v>
      </c>
      <c r="L6966">
        <v>0</v>
      </c>
      <c r="M6966">
        <v>9</v>
      </c>
      <c r="N6966">
        <v>0</v>
      </c>
      <c r="O6966">
        <v>0</v>
      </c>
      <c r="P6966" s="119" t="s">
        <v>20254</v>
      </c>
    </row>
    <row r="6967" spans="1:16" x14ac:dyDescent="0.25">
      <c r="A6967">
        <v>12750</v>
      </c>
      <c r="B6967" s="119" t="s">
        <v>4143</v>
      </c>
      <c r="C6967">
        <v>0</v>
      </c>
      <c r="E6967">
        <v>3131</v>
      </c>
      <c r="F6967">
        <v>773</v>
      </c>
      <c r="G6967">
        <v>623</v>
      </c>
      <c r="H6967">
        <v>1995</v>
      </c>
      <c r="I6967" s="119" t="s">
        <v>1909</v>
      </c>
      <c r="J6967" s="119" t="s">
        <v>139</v>
      </c>
      <c r="K6967" s="1">
        <v>46255.758941458334</v>
      </c>
      <c r="L6967">
        <v>0</v>
      </c>
      <c r="M6967">
        <v>0</v>
      </c>
      <c r="N6967">
        <v>0</v>
      </c>
      <c r="O6967">
        <v>0</v>
      </c>
      <c r="P6967" s="119" t="s">
        <v>20254</v>
      </c>
    </row>
    <row r="6968" spans="1:16" x14ac:dyDescent="0.25">
      <c r="A6968">
        <v>12751</v>
      </c>
      <c r="B6968" s="119" t="s">
        <v>4144</v>
      </c>
      <c r="C6968">
        <v>0</v>
      </c>
      <c r="E6968">
        <v>4411</v>
      </c>
      <c r="F6968">
        <v>176</v>
      </c>
      <c r="G6968">
        <v>1337</v>
      </c>
      <c r="H6968">
        <v>251</v>
      </c>
      <c r="I6968" s="119" t="s">
        <v>1909</v>
      </c>
      <c r="J6968" s="119" t="s">
        <v>139</v>
      </c>
      <c r="K6968" s="1">
        <v>46255.758941458334</v>
      </c>
      <c r="L6968">
        <v>25</v>
      </c>
      <c r="M6968">
        <v>2</v>
      </c>
      <c r="N6968">
        <v>2</v>
      </c>
      <c r="O6968">
        <v>1</v>
      </c>
      <c r="P6968" s="119" t="s">
        <v>20254</v>
      </c>
    </row>
    <row r="6969" spans="1:16" x14ac:dyDescent="0.25">
      <c r="A6969">
        <v>12752</v>
      </c>
      <c r="B6969" s="119" t="s">
        <v>4145</v>
      </c>
      <c r="C6969">
        <v>0</v>
      </c>
      <c r="E6969">
        <v>6510</v>
      </c>
      <c r="F6969">
        <v>93</v>
      </c>
      <c r="G6969">
        <v>3065</v>
      </c>
      <c r="H6969">
        <v>399</v>
      </c>
      <c r="I6969" s="119" t="s">
        <v>1909</v>
      </c>
      <c r="J6969" s="119" t="s">
        <v>139</v>
      </c>
      <c r="K6969" s="1">
        <v>46255.758941458334</v>
      </c>
      <c r="L6969">
        <v>4</v>
      </c>
      <c r="M6969">
        <v>0</v>
      </c>
      <c r="N6969">
        <v>0</v>
      </c>
      <c r="O6969">
        <v>0</v>
      </c>
      <c r="P6969" s="119" t="s">
        <v>20254</v>
      </c>
    </row>
    <row r="6970" spans="1:16" x14ac:dyDescent="0.25">
      <c r="A6970">
        <v>12753</v>
      </c>
      <c r="B6970" s="119" t="s">
        <v>4146</v>
      </c>
      <c r="C6970">
        <v>0</v>
      </c>
      <c r="E6970">
        <v>1570</v>
      </c>
      <c r="F6970">
        <v>48</v>
      </c>
      <c r="G6970">
        <v>4385</v>
      </c>
      <c r="H6970">
        <v>125</v>
      </c>
      <c r="I6970" s="119" t="s">
        <v>1909</v>
      </c>
      <c r="J6970" s="119" t="s">
        <v>139</v>
      </c>
      <c r="K6970" s="1">
        <v>46255.758941458334</v>
      </c>
      <c r="L6970">
        <v>67</v>
      </c>
      <c r="M6970">
        <v>16</v>
      </c>
      <c r="N6970">
        <v>2</v>
      </c>
      <c r="O6970">
        <v>5</v>
      </c>
      <c r="P6970" s="119" t="s">
        <v>20254</v>
      </c>
    </row>
    <row r="6971" spans="1:16" x14ac:dyDescent="0.25">
      <c r="A6971">
        <v>12754</v>
      </c>
      <c r="B6971" s="119" t="s">
        <v>4147</v>
      </c>
      <c r="C6971">
        <v>0</v>
      </c>
      <c r="E6971">
        <v>9006</v>
      </c>
      <c r="F6971">
        <v>105</v>
      </c>
      <c r="G6971">
        <v>6936</v>
      </c>
      <c r="H6971">
        <v>153</v>
      </c>
      <c r="I6971" s="119" t="s">
        <v>1909</v>
      </c>
      <c r="J6971" s="119" t="s">
        <v>139</v>
      </c>
      <c r="K6971" s="1">
        <v>46255.758941458334</v>
      </c>
      <c r="L6971">
        <v>169</v>
      </c>
      <c r="M6971">
        <v>18</v>
      </c>
      <c r="N6971">
        <v>28</v>
      </c>
      <c r="O6971">
        <v>4</v>
      </c>
      <c r="P6971" s="119" t="s">
        <v>20254</v>
      </c>
    </row>
    <row r="6972" spans="1:16" x14ac:dyDescent="0.25">
      <c r="A6972">
        <v>12755</v>
      </c>
      <c r="B6972" s="119" t="s">
        <v>4148</v>
      </c>
      <c r="C6972">
        <v>0</v>
      </c>
      <c r="E6972">
        <v>1907</v>
      </c>
      <c r="F6972">
        <v>356</v>
      </c>
      <c r="G6972">
        <v>923</v>
      </c>
      <c r="H6972">
        <v>2289</v>
      </c>
      <c r="I6972" s="119" t="s">
        <v>1909</v>
      </c>
      <c r="J6972" s="119" t="s">
        <v>139</v>
      </c>
      <c r="K6972" s="1">
        <v>46255.758941458334</v>
      </c>
      <c r="L6972">
        <v>19</v>
      </c>
      <c r="M6972">
        <v>12</v>
      </c>
      <c r="N6972">
        <v>0</v>
      </c>
      <c r="O6972">
        <v>0</v>
      </c>
      <c r="P6972" s="119" t="s">
        <v>20254</v>
      </c>
    </row>
    <row r="6973" spans="1:16" x14ac:dyDescent="0.25">
      <c r="A6973">
        <v>12756</v>
      </c>
      <c r="B6973" s="119" t="s">
        <v>4141</v>
      </c>
      <c r="C6973">
        <v>0</v>
      </c>
      <c r="E6973">
        <v>3714</v>
      </c>
      <c r="F6973">
        <v>166</v>
      </c>
      <c r="G6973">
        <v>1689</v>
      </c>
      <c r="H6973">
        <v>365</v>
      </c>
      <c r="I6973" s="119" t="s">
        <v>1909</v>
      </c>
      <c r="J6973" s="119" t="s">
        <v>22</v>
      </c>
      <c r="K6973" s="1">
        <v>46255.758941458334</v>
      </c>
      <c r="L6973">
        <v>16</v>
      </c>
      <c r="M6973">
        <v>2</v>
      </c>
      <c r="N6973">
        <v>4</v>
      </c>
      <c r="O6973">
        <v>2</v>
      </c>
      <c r="P6973" s="119" t="s">
        <v>20254</v>
      </c>
    </row>
    <row r="6974" spans="1:16" x14ac:dyDescent="0.25">
      <c r="A6974">
        <v>12757</v>
      </c>
      <c r="B6974" s="119" t="s">
        <v>4142</v>
      </c>
      <c r="C6974">
        <v>0</v>
      </c>
      <c r="E6974">
        <v>1754</v>
      </c>
      <c r="F6974">
        <v>77</v>
      </c>
      <c r="G6974">
        <v>3981</v>
      </c>
      <c r="H6974">
        <v>462</v>
      </c>
      <c r="I6974" s="119" t="s">
        <v>1909</v>
      </c>
      <c r="J6974" s="119" t="s">
        <v>22</v>
      </c>
      <c r="K6974" s="1">
        <v>46255.758941458334</v>
      </c>
      <c r="L6974">
        <v>0</v>
      </c>
      <c r="M6974">
        <v>58</v>
      </c>
      <c r="N6974">
        <v>0</v>
      </c>
      <c r="O6974">
        <v>0</v>
      </c>
      <c r="P6974" s="119" t="s">
        <v>20254</v>
      </c>
    </row>
    <row r="6975" spans="1:16" x14ac:dyDescent="0.25">
      <c r="A6975">
        <v>12758</v>
      </c>
      <c r="B6975" s="119" t="s">
        <v>4143</v>
      </c>
      <c r="C6975">
        <v>0</v>
      </c>
      <c r="E6975">
        <v>444</v>
      </c>
      <c r="F6975">
        <v>119</v>
      </c>
      <c r="G6975">
        <v>1386</v>
      </c>
      <c r="H6975">
        <v>1484</v>
      </c>
      <c r="I6975" s="119" t="s">
        <v>1909</v>
      </c>
      <c r="J6975" s="119" t="s">
        <v>22</v>
      </c>
      <c r="K6975" s="1">
        <v>46255.758941458334</v>
      </c>
      <c r="L6975">
        <v>0</v>
      </c>
      <c r="M6975">
        <v>3</v>
      </c>
      <c r="N6975">
        <v>0</v>
      </c>
      <c r="O6975">
        <v>0</v>
      </c>
      <c r="P6975" s="119" t="s">
        <v>20254</v>
      </c>
    </row>
    <row r="6976" spans="1:16" x14ac:dyDescent="0.25">
      <c r="A6976">
        <v>12759</v>
      </c>
      <c r="B6976" s="119" t="s">
        <v>4144</v>
      </c>
      <c r="C6976">
        <v>0</v>
      </c>
      <c r="E6976">
        <v>922</v>
      </c>
      <c r="F6976">
        <v>222</v>
      </c>
      <c r="G6976">
        <v>471</v>
      </c>
      <c r="H6976">
        <v>655</v>
      </c>
      <c r="I6976" s="119" t="s">
        <v>1909</v>
      </c>
      <c r="J6976" s="119" t="s">
        <v>22</v>
      </c>
      <c r="K6976" s="1">
        <v>46255.758941458334</v>
      </c>
      <c r="L6976">
        <v>0</v>
      </c>
      <c r="M6976">
        <v>0</v>
      </c>
      <c r="N6976">
        <v>0</v>
      </c>
      <c r="O6976">
        <v>0</v>
      </c>
      <c r="P6976" s="119" t="s">
        <v>20254</v>
      </c>
    </row>
    <row r="6977" spans="1:16" x14ac:dyDescent="0.25">
      <c r="A6977">
        <v>12760</v>
      </c>
      <c r="B6977" s="119" t="s">
        <v>4145</v>
      </c>
      <c r="C6977">
        <v>0</v>
      </c>
      <c r="E6977">
        <v>876</v>
      </c>
      <c r="F6977">
        <v>84</v>
      </c>
      <c r="G6977">
        <v>1465</v>
      </c>
      <c r="H6977">
        <v>284</v>
      </c>
      <c r="I6977" s="119" t="s">
        <v>1909</v>
      </c>
      <c r="J6977" s="119" t="s">
        <v>22</v>
      </c>
      <c r="K6977" s="1">
        <v>46255.758941458334</v>
      </c>
      <c r="L6977">
        <v>0</v>
      </c>
      <c r="M6977">
        <v>8</v>
      </c>
      <c r="N6977">
        <v>0</v>
      </c>
      <c r="O6977">
        <v>0</v>
      </c>
      <c r="P6977" s="119" t="s">
        <v>20254</v>
      </c>
    </row>
    <row r="6978" spans="1:16" x14ac:dyDescent="0.25">
      <c r="A6978">
        <v>12761</v>
      </c>
      <c r="B6978" s="119" t="s">
        <v>4146</v>
      </c>
      <c r="C6978">
        <v>0</v>
      </c>
      <c r="E6978">
        <v>11580</v>
      </c>
      <c r="F6978">
        <v>204</v>
      </c>
      <c r="G6978">
        <v>2083</v>
      </c>
      <c r="H6978">
        <v>881</v>
      </c>
      <c r="I6978" s="119" t="s">
        <v>1909</v>
      </c>
      <c r="J6978" s="119" t="s">
        <v>22</v>
      </c>
      <c r="K6978" s="1">
        <v>46255.758941458334</v>
      </c>
      <c r="L6978">
        <v>6</v>
      </c>
      <c r="M6978">
        <v>2</v>
      </c>
      <c r="N6978">
        <v>1</v>
      </c>
      <c r="O6978">
        <v>0</v>
      </c>
      <c r="P6978" s="119" t="s">
        <v>20254</v>
      </c>
    </row>
    <row r="6979" spans="1:16" x14ac:dyDescent="0.25">
      <c r="A6979">
        <v>12762</v>
      </c>
      <c r="B6979" s="119" t="s">
        <v>4147</v>
      </c>
      <c r="C6979">
        <v>0</v>
      </c>
      <c r="E6979">
        <v>3713</v>
      </c>
      <c r="F6979">
        <v>444</v>
      </c>
      <c r="G6979">
        <v>260</v>
      </c>
      <c r="H6979">
        <v>1497</v>
      </c>
      <c r="I6979" s="119" t="s">
        <v>1909</v>
      </c>
      <c r="J6979" s="119" t="s">
        <v>22</v>
      </c>
      <c r="K6979" s="1">
        <v>46255.758941458334</v>
      </c>
      <c r="L6979">
        <v>0</v>
      </c>
      <c r="M6979">
        <v>5</v>
      </c>
      <c r="N6979">
        <v>0</v>
      </c>
      <c r="O6979">
        <v>0</v>
      </c>
      <c r="P6979" s="119" t="s">
        <v>20254</v>
      </c>
    </row>
    <row r="6980" spans="1:16" x14ac:dyDescent="0.25">
      <c r="A6980">
        <v>12763</v>
      </c>
      <c r="B6980" s="119" t="s">
        <v>4148</v>
      </c>
      <c r="C6980">
        <v>0</v>
      </c>
      <c r="E6980">
        <v>959</v>
      </c>
      <c r="F6980">
        <v>557</v>
      </c>
      <c r="G6980">
        <v>366</v>
      </c>
      <c r="H6980">
        <v>1567</v>
      </c>
      <c r="I6980" s="119" t="s">
        <v>1909</v>
      </c>
      <c r="J6980" s="119" t="s">
        <v>22</v>
      </c>
      <c r="K6980" s="1">
        <v>46255.758941458334</v>
      </c>
      <c r="L6980">
        <v>31</v>
      </c>
      <c r="M6980">
        <v>4</v>
      </c>
      <c r="N6980">
        <v>0</v>
      </c>
      <c r="O6980">
        <v>0</v>
      </c>
      <c r="P6980" s="119" t="s">
        <v>20254</v>
      </c>
    </row>
    <row r="6981" spans="1:16" x14ac:dyDescent="0.25">
      <c r="A6981">
        <v>12806</v>
      </c>
      <c r="B6981" s="119" t="s">
        <v>4149</v>
      </c>
      <c r="C6981">
        <v>0</v>
      </c>
      <c r="E6981">
        <v>1466</v>
      </c>
      <c r="F6981">
        <v>32</v>
      </c>
      <c r="G6981">
        <v>3019</v>
      </c>
      <c r="H6981">
        <v>95</v>
      </c>
      <c r="I6981" s="119" t="s">
        <v>3582</v>
      </c>
      <c r="J6981" s="119" t="s">
        <v>17</v>
      </c>
      <c r="K6981" s="1">
        <v>46255.758941458334</v>
      </c>
      <c r="L6981">
        <v>461</v>
      </c>
      <c r="M6981">
        <v>302</v>
      </c>
      <c r="N6981">
        <v>24</v>
      </c>
      <c r="O6981">
        <v>28</v>
      </c>
      <c r="P6981" s="119" t="s">
        <v>20254</v>
      </c>
    </row>
    <row r="6982" spans="1:16" x14ac:dyDescent="0.25">
      <c r="A6982">
        <v>12807</v>
      </c>
      <c r="B6982" s="119" t="s">
        <v>4150</v>
      </c>
      <c r="C6982">
        <v>0</v>
      </c>
      <c r="E6982">
        <v>7046</v>
      </c>
      <c r="F6982">
        <v>38</v>
      </c>
      <c r="G6982">
        <v>1581</v>
      </c>
      <c r="H6982">
        <v>83</v>
      </c>
      <c r="I6982" s="119" t="s">
        <v>3582</v>
      </c>
      <c r="J6982" s="119" t="s">
        <v>17</v>
      </c>
      <c r="K6982" s="1">
        <v>46255.758941458334</v>
      </c>
      <c r="L6982">
        <v>220</v>
      </c>
      <c r="M6982">
        <v>278</v>
      </c>
      <c r="N6982">
        <v>8</v>
      </c>
      <c r="O6982">
        <v>232</v>
      </c>
      <c r="P6982" s="119" t="s">
        <v>20254</v>
      </c>
    </row>
    <row r="6983" spans="1:16" x14ac:dyDescent="0.25">
      <c r="A6983">
        <v>12808</v>
      </c>
      <c r="B6983" s="119" t="s">
        <v>4151</v>
      </c>
      <c r="C6983">
        <v>0</v>
      </c>
      <c r="E6983">
        <v>18310</v>
      </c>
      <c r="F6983">
        <v>182</v>
      </c>
      <c r="G6983">
        <v>189818</v>
      </c>
      <c r="H6983">
        <v>275</v>
      </c>
      <c r="I6983" s="119" t="s">
        <v>3582</v>
      </c>
      <c r="J6983" s="119" t="s">
        <v>17</v>
      </c>
      <c r="K6983" s="1">
        <v>46255.758941458334</v>
      </c>
      <c r="L6983">
        <v>2175</v>
      </c>
      <c r="M6983">
        <v>8591</v>
      </c>
      <c r="N6983">
        <v>1660</v>
      </c>
      <c r="O6983">
        <v>1980</v>
      </c>
      <c r="P6983" s="119" t="s">
        <v>20254</v>
      </c>
    </row>
    <row r="6984" spans="1:16" x14ac:dyDescent="0.25">
      <c r="A6984">
        <v>12809</v>
      </c>
      <c r="B6984" s="119" t="s">
        <v>4152</v>
      </c>
      <c r="C6984">
        <v>0</v>
      </c>
      <c r="E6984">
        <v>3171</v>
      </c>
      <c r="F6984">
        <v>495</v>
      </c>
      <c r="G6984">
        <v>3431</v>
      </c>
      <c r="H6984">
        <v>785</v>
      </c>
      <c r="I6984" s="119" t="s">
        <v>3582</v>
      </c>
      <c r="J6984" s="119" t="s">
        <v>17</v>
      </c>
      <c r="K6984" s="1">
        <v>46255.758941458334</v>
      </c>
      <c r="L6984">
        <v>154</v>
      </c>
      <c r="M6984">
        <v>44</v>
      </c>
      <c r="N6984">
        <v>4</v>
      </c>
      <c r="O6984">
        <v>24</v>
      </c>
      <c r="P6984" s="119" t="s">
        <v>20254</v>
      </c>
    </row>
    <row r="6985" spans="1:16" x14ac:dyDescent="0.25">
      <c r="A6985">
        <v>12810</v>
      </c>
      <c r="B6985" s="119" t="s">
        <v>4153</v>
      </c>
      <c r="C6985">
        <v>0</v>
      </c>
      <c r="E6985">
        <v>5216</v>
      </c>
      <c r="F6985">
        <v>313</v>
      </c>
      <c r="G6985">
        <v>1265</v>
      </c>
      <c r="H6985">
        <v>400</v>
      </c>
      <c r="I6985" s="119" t="s">
        <v>3582</v>
      </c>
      <c r="J6985" s="119" t="s">
        <v>17</v>
      </c>
      <c r="K6985" s="1">
        <v>46255.758941458334</v>
      </c>
      <c r="L6985">
        <v>179</v>
      </c>
      <c r="M6985">
        <v>40</v>
      </c>
      <c r="N6985">
        <v>6</v>
      </c>
      <c r="O6985">
        <v>2</v>
      </c>
      <c r="P6985" s="119" t="s">
        <v>20254</v>
      </c>
    </row>
    <row r="6986" spans="1:16" x14ac:dyDescent="0.25">
      <c r="A6986">
        <v>12811</v>
      </c>
      <c r="B6986" s="119" t="s">
        <v>4154</v>
      </c>
      <c r="C6986">
        <v>0</v>
      </c>
      <c r="E6986">
        <v>6583</v>
      </c>
      <c r="F6986">
        <v>35</v>
      </c>
      <c r="G6986">
        <v>2712</v>
      </c>
      <c r="H6986">
        <v>127</v>
      </c>
      <c r="I6986" s="119" t="s">
        <v>3582</v>
      </c>
      <c r="J6986" s="119" t="s">
        <v>17</v>
      </c>
      <c r="K6986" s="1">
        <v>46255.758941458334</v>
      </c>
      <c r="L6986">
        <v>592</v>
      </c>
      <c r="M6986">
        <v>64</v>
      </c>
      <c r="N6986">
        <v>354</v>
      </c>
      <c r="O6986">
        <v>8</v>
      </c>
      <c r="P6986" s="119" t="s">
        <v>20254</v>
      </c>
    </row>
    <row r="6987" spans="1:16" x14ac:dyDescent="0.25">
      <c r="A6987">
        <v>12812</v>
      </c>
      <c r="B6987" s="119" t="s">
        <v>4155</v>
      </c>
      <c r="C6987">
        <v>0</v>
      </c>
      <c r="E6987">
        <v>6425</v>
      </c>
      <c r="F6987">
        <v>57</v>
      </c>
      <c r="G6987">
        <v>2976</v>
      </c>
      <c r="H6987">
        <v>125</v>
      </c>
      <c r="I6987" s="119" t="s">
        <v>3582</v>
      </c>
      <c r="J6987" s="119" t="s">
        <v>17</v>
      </c>
      <c r="K6987" s="1">
        <v>46255.758941458334</v>
      </c>
      <c r="L6987">
        <v>949</v>
      </c>
      <c r="M6987">
        <v>60</v>
      </c>
      <c r="N6987">
        <v>139</v>
      </c>
      <c r="O6987">
        <v>0</v>
      </c>
      <c r="P6987" s="119" t="s">
        <v>20254</v>
      </c>
    </row>
    <row r="6988" spans="1:16" x14ac:dyDescent="0.25">
      <c r="A6988">
        <v>12813</v>
      </c>
      <c r="B6988" s="119" t="s">
        <v>4156</v>
      </c>
      <c r="C6988">
        <v>0</v>
      </c>
      <c r="E6988">
        <v>7960</v>
      </c>
      <c r="F6988">
        <v>43</v>
      </c>
      <c r="G6988">
        <v>6426</v>
      </c>
      <c r="H6988">
        <v>118</v>
      </c>
      <c r="I6988" s="119" t="s">
        <v>3582</v>
      </c>
      <c r="J6988" s="119" t="s">
        <v>17</v>
      </c>
      <c r="K6988" s="1">
        <v>46255.758941458334</v>
      </c>
      <c r="L6988">
        <v>279</v>
      </c>
      <c r="M6988">
        <v>82</v>
      </c>
      <c r="N6988">
        <v>2</v>
      </c>
      <c r="O6988">
        <v>61</v>
      </c>
      <c r="P6988" s="119" t="s">
        <v>20254</v>
      </c>
    </row>
    <row r="6989" spans="1:16" x14ac:dyDescent="0.25">
      <c r="A6989">
        <v>12814</v>
      </c>
      <c r="B6989" s="119" t="s">
        <v>4157</v>
      </c>
      <c r="C6989">
        <v>0</v>
      </c>
      <c r="E6989">
        <v>18582</v>
      </c>
      <c r="F6989">
        <v>142</v>
      </c>
      <c r="G6989">
        <v>74415</v>
      </c>
      <c r="H6989">
        <v>247</v>
      </c>
      <c r="I6989" s="119" t="s">
        <v>3582</v>
      </c>
      <c r="J6989" s="119" t="s">
        <v>17</v>
      </c>
      <c r="K6989" s="1">
        <v>46255.758941458334</v>
      </c>
      <c r="L6989">
        <v>2762</v>
      </c>
      <c r="M6989">
        <v>7030</v>
      </c>
      <c r="N6989">
        <v>96</v>
      </c>
      <c r="O6989">
        <v>1905</v>
      </c>
      <c r="P6989" s="119" t="s">
        <v>20254</v>
      </c>
    </row>
    <row r="6990" spans="1:16" x14ac:dyDescent="0.25">
      <c r="A6990">
        <v>12815</v>
      </c>
      <c r="B6990" s="119" t="s">
        <v>4158</v>
      </c>
      <c r="C6990">
        <v>0</v>
      </c>
      <c r="E6990">
        <v>2870</v>
      </c>
      <c r="F6990">
        <v>533</v>
      </c>
      <c r="G6990">
        <v>6638</v>
      </c>
      <c r="H6990">
        <v>623</v>
      </c>
      <c r="I6990" s="119" t="s">
        <v>3582</v>
      </c>
      <c r="J6990" s="119" t="s">
        <v>17</v>
      </c>
      <c r="K6990" s="1">
        <v>46255.758941458334</v>
      </c>
      <c r="L6990">
        <v>608</v>
      </c>
      <c r="M6990">
        <v>321</v>
      </c>
      <c r="N6990">
        <v>237</v>
      </c>
      <c r="O6990">
        <v>87</v>
      </c>
      <c r="P6990" s="119" t="s">
        <v>20254</v>
      </c>
    </row>
    <row r="6991" spans="1:16" x14ac:dyDescent="0.25">
      <c r="A6991">
        <v>12816</v>
      </c>
      <c r="B6991" s="119" t="s">
        <v>4159</v>
      </c>
      <c r="C6991">
        <v>0</v>
      </c>
      <c r="E6991">
        <v>4226</v>
      </c>
      <c r="F6991">
        <v>370</v>
      </c>
      <c r="G6991">
        <v>1035</v>
      </c>
      <c r="H6991">
        <v>450</v>
      </c>
      <c r="I6991" s="119" t="s">
        <v>3582</v>
      </c>
      <c r="J6991" s="119" t="s">
        <v>17</v>
      </c>
      <c r="K6991" s="1">
        <v>46255.758941458334</v>
      </c>
      <c r="L6991">
        <v>359</v>
      </c>
      <c r="M6991">
        <v>99</v>
      </c>
      <c r="N6991">
        <v>26</v>
      </c>
      <c r="O6991">
        <v>22</v>
      </c>
      <c r="P6991" s="119" t="s">
        <v>20254</v>
      </c>
    </row>
    <row r="6992" spans="1:16" x14ac:dyDescent="0.25">
      <c r="A6992">
        <v>12817</v>
      </c>
      <c r="B6992" s="119" t="s">
        <v>4160</v>
      </c>
      <c r="C6992">
        <v>0</v>
      </c>
      <c r="E6992">
        <v>6025</v>
      </c>
      <c r="F6992">
        <v>38</v>
      </c>
      <c r="G6992">
        <v>5031</v>
      </c>
      <c r="H6992">
        <v>143</v>
      </c>
      <c r="I6992" s="119" t="s">
        <v>3582</v>
      </c>
      <c r="J6992" s="119" t="s">
        <v>17</v>
      </c>
      <c r="K6992" s="1">
        <v>46255.758941458334</v>
      </c>
      <c r="L6992">
        <v>947</v>
      </c>
      <c r="M6992">
        <v>169</v>
      </c>
      <c r="N6992">
        <v>407</v>
      </c>
      <c r="O6992">
        <v>136</v>
      </c>
      <c r="P6992" s="119" t="s">
        <v>20254</v>
      </c>
    </row>
    <row r="6993" spans="1:16" x14ac:dyDescent="0.25">
      <c r="A6993">
        <v>12818</v>
      </c>
      <c r="B6993" s="119" t="s">
        <v>4161</v>
      </c>
      <c r="C6993">
        <v>0</v>
      </c>
      <c r="E6993">
        <v>3615</v>
      </c>
      <c r="F6993">
        <v>37</v>
      </c>
      <c r="G6993">
        <v>2636</v>
      </c>
      <c r="H6993">
        <v>84</v>
      </c>
      <c r="I6993" s="119" t="s">
        <v>3582</v>
      </c>
      <c r="J6993" s="119" t="s">
        <v>17</v>
      </c>
      <c r="K6993" s="1">
        <v>46255.758941458334</v>
      </c>
      <c r="L6993">
        <v>67</v>
      </c>
      <c r="M6993">
        <v>47</v>
      </c>
      <c r="N6993">
        <v>5</v>
      </c>
      <c r="O6993">
        <v>5</v>
      </c>
      <c r="P6993" s="119" t="s">
        <v>20254</v>
      </c>
    </row>
    <row r="6994" spans="1:16" x14ac:dyDescent="0.25">
      <c r="A6994">
        <v>12819</v>
      </c>
      <c r="B6994" s="119" t="s">
        <v>4162</v>
      </c>
      <c r="C6994">
        <v>0</v>
      </c>
      <c r="E6994">
        <v>1239</v>
      </c>
      <c r="F6994">
        <v>72</v>
      </c>
      <c r="G6994">
        <v>3117</v>
      </c>
      <c r="H6994">
        <v>189</v>
      </c>
      <c r="I6994" s="119" t="s">
        <v>3582</v>
      </c>
      <c r="J6994" s="119" t="s">
        <v>17</v>
      </c>
      <c r="K6994" s="1">
        <v>46255.758941458334</v>
      </c>
      <c r="L6994">
        <v>67</v>
      </c>
      <c r="M6994">
        <v>0</v>
      </c>
      <c r="N6994">
        <v>13</v>
      </c>
      <c r="O6994">
        <v>0</v>
      </c>
      <c r="P6994" s="119" t="s">
        <v>20254</v>
      </c>
    </row>
    <row r="6995" spans="1:16" x14ac:dyDescent="0.25">
      <c r="A6995">
        <v>12820</v>
      </c>
      <c r="B6995" s="119" t="s">
        <v>4163</v>
      </c>
      <c r="C6995">
        <v>0</v>
      </c>
      <c r="E6995">
        <v>18932</v>
      </c>
      <c r="F6995">
        <v>56</v>
      </c>
      <c r="G6995">
        <v>895</v>
      </c>
      <c r="H6995">
        <v>1426</v>
      </c>
      <c r="I6995" s="119" t="s">
        <v>3582</v>
      </c>
      <c r="J6995" s="119" t="s">
        <v>17</v>
      </c>
      <c r="K6995" s="1">
        <v>46255.758941458334</v>
      </c>
      <c r="L6995">
        <v>2</v>
      </c>
      <c r="M6995">
        <v>115</v>
      </c>
      <c r="N6995">
        <v>2</v>
      </c>
      <c r="O6995">
        <v>39</v>
      </c>
      <c r="P6995" s="119" t="s">
        <v>20254</v>
      </c>
    </row>
    <row r="6996" spans="1:16" x14ac:dyDescent="0.25">
      <c r="A6996">
        <v>12821</v>
      </c>
      <c r="B6996" s="119" t="s">
        <v>4164</v>
      </c>
      <c r="C6996">
        <v>0</v>
      </c>
      <c r="E6996">
        <v>2632</v>
      </c>
      <c r="F6996">
        <v>1030</v>
      </c>
      <c r="G6996">
        <v>1855</v>
      </c>
      <c r="H6996">
        <v>1493</v>
      </c>
      <c r="I6996" s="119" t="s">
        <v>3582</v>
      </c>
      <c r="J6996" s="119" t="s">
        <v>17</v>
      </c>
      <c r="K6996" s="1">
        <v>46255.758941458334</v>
      </c>
      <c r="L6996">
        <v>156</v>
      </c>
      <c r="M6996">
        <v>2</v>
      </c>
      <c r="N6996">
        <v>33</v>
      </c>
      <c r="O6996">
        <v>1</v>
      </c>
      <c r="P6996" s="119" t="s">
        <v>20254</v>
      </c>
    </row>
    <row r="6997" spans="1:16" x14ac:dyDescent="0.25">
      <c r="A6997">
        <v>12822</v>
      </c>
      <c r="B6997" s="119" t="s">
        <v>4165</v>
      </c>
      <c r="C6997">
        <v>0</v>
      </c>
      <c r="E6997">
        <v>1869</v>
      </c>
      <c r="F6997">
        <v>462</v>
      </c>
      <c r="G6997">
        <v>1341</v>
      </c>
      <c r="H6997">
        <v>729</v>
      </c>
      <c r="I6997" s="119" t="s">
        <v>3582</v>
      </c>
      <c r="J6997" s="119" t="s">
        <v>17</v>
      </c>
      <c r="K6997" s="1">
        <v>46255.758941458334</v>
      </c>
      <c r="L6997">
        <v>73</v>
      </c>
      <c r="M6997">
        <v>16</v>
      </c>
      <c r="N6997">
        <v>26</v>
      </c>
      <c r="O6997">
        <v>6</v>
      </c>
      <c r="P6997" s="119" t="s">
        <v>20254</v>
      </c>
    </row>
    <row r="6998" spans="1:16" x14ac:dyDescent="0.25">
      <c r="A6998">
        <v>12823</v>
      </c>
      <c r="B6998" s="119" t="s">
        <v>4166</v>
      </c>
      <c r="C6998">
        <v>0</v>
      </c>
      <c r="E6998">
        <v>1707</v>
      </c>
      <c r="F6998">
        <v>62</v>
      </c>
      <c r="G6998">
        <v>2582</v>
      </c>
      <c r="H6998">
        <v>95</v>
      </c>
      <c r="I6998" s="119" t="s">
        <v>3582</v>
      </c>
      <c r="J6998" s="119" t="s">
        <v>17</v>
      </c>
      <c r="K6998" s="1">
        <v>46255.758941458334</v>
      </c>
      <c r="L6998">
        <v>430</v>
      </c>
      <c r="M6998">
        <v>0</v>
      </c>
      <c r="N6998">
        <v>19</v>
      </c>
      <c r="O6998">
        <v>0</v>
      </c>
      <c r="P6998" s="119" t="s">
        <v>20254</v>
      </c>
    </row>
    <row r="6999" spans="1:16" x14ac:dyDescent="0.25">
      <c r="A6999">
        <v>12824</v>
      </c>
      <c r="B6999" s="119" t="s">
        <v>4167</v>
      </c>
      <c r="C6999">
        <v>0</v>
      </c>
      <c r="E6999">
        <v>2116</v>
      </c>
      <c r="F6999">
        <v>51</v>
      </c>
      <c r="G6999">
        <v>11029</v>
      </c>
      <c r="H6999">
        <v>247</v>
      </c>
      <c r="I6999" s="119" t="s">
        <v>3582</v>
      </c>
      <c r="J6999" s="119" t="s">
        <v>17</v>
      </c>
      <c r="K6999" s="1">
        <v>46255.758941458334</v>
      </c>
      <c r="L6999">
        <v>659</v>
      </c>
      <c r="M6999">
        <v>139</v>
      </c>
      <c r="N6999">
        <v>81</v>
      </c>
      <c r="O6999">
        <v>9</v>
      </c>
      <c r="P6999" s="119" t="s">
        <v>20254</v>
      </c>
    </row>
    <row r="7000" spans="1:16" x14ac:dyDescent="0.25">
      <c r="A7000">
        <v>12825</v>
      </c>
      <c r="B7000" s="119" t="s">
        <v>4168</v>
      </c>
      <c r="C7000">
        <v>0</v>
      </c>
      <c r="E7000">
        <v>1789</v>
      </c>
      <c r="F7000">
        <v>65</v>
      </c>
      <c r="G7000">
        <v>1987</v>
      </c>
      <c r="H7000">
        <v>139</v>
      </c>
      <c r="I7000" s="119" t="s">
        <v>3582</v>
      </c>
      <c r="J7000" s="119" t="s">
        <v>17</v>
      </c>
      <c r="K7000" s="1">
        <v>46255.758941458334</v>
      </c>
      <c r="L7000">
        <v>226</v>
      </c>
      <c r="M7000">
        <v>11</v>
      </c>
      <c r="N7000">
        <v>18</v>
      </c>
      <c r="O7000">
        <v>0</v>
      </c>
      <c r="P7000" s="119" t="s">
        <v>20254</v>
      </c>
    </row>
    <row r="7001" spans="1:16" x14ac:dyDescent="0.25">
      <c r="A7001">
        <v>12826</v>
      </c>
      <c r="B7001" s="119" t="s">
        <v>4169</v>
      </c>
      <c r="C7001">
        <v>0</v>
      </c>
      <c r="E7001">
        <v>6569</v>
      </c>
      <c r="F7001">
        <v>82</v>
      </c>
      <c r="G7001">
        <v>24417</v>
      </c>
      <c r="H7001">
        <v>177</v>
      </c>
      <c r="I7001" s="119" t="s">
        <v>3582</v>
      </c>
      <c r="J7001" s="119" t="s">
        <v>17</v>
      </c>
      <c r="K7001" s="1">
        <v>46255.758941458334</v>
      </c>
      <c r="L7001">
        <v>25</v>
      </c>
      <c r="M7001">
        <v>83</v>
      </c>
      <c r="N7001">
        <v>5</v>
      </c>
      <c r="O7001">
        <v>0</v>
      </c>
      <c r="P7001" s="119" t="s">
        <v>20254</v>
      </c>
    </row>
    <row r="7002" spans="1:16" x14ac:dyDescent="0.25">
      <c r="A7002">
        <v>12827</v>
      </c>
      <c r="B7002" s="119" t="s">
        <v>4170</v>
      </c>
      <c r="C7002">
        <v>0</v>
      </c>
      <c r="E7002">
        <v>2709</v>
      </c>
      <c r="F7002">
        <v>734</v>
      </c>
      <c r="G7002">
        <v>1200</v>
      </c>
      <c r="H7002">
        <v>1330</v>
      </c>
      <c r="I7002" s="119" t="s">
        <v>3582</v>
      </c>
      <c r="J7002" s="119" t="s">
        <v>17</v>
      </c>
      <c r="K7002" s="1">
        <v>46255.758941458334</v>
      </c>
      <c r="L7002">
        <v>80</v>
      </c>
      <c r="M7002">
        <v>10</v>
      </c>
      <c r="N7002">
        <v>6</v>
      </c>
      <c r="O7002">
        <v>0</v>
      </c>
      <c r="P7002" s="119" t="s">
        <v>20254</v>
      </c>
    </row>
    <row r="7003" spans="1:16" x14ac:dyDescent="0.25">
      <c r="A7003">
        <v>12828</v>
      </c>
      <c r="B7003" s="119" t="s">
        <v>4171</v>
      </c>
      <c r="C7003">
        <v>0</v>
      </c>
      <c r="E7003">
        <v>4563</v>
      </c>
      <c r="F7003">
        <v>410</v>
      </c>
      <c r="G7003">
        <v>2290</v>
      </c>
      <c r="H7003">
        <v>599</v>
      </c>
      <c r="I7003" s="119" t="s">
        <v>3582</v>
      </c>
      <c r="J7003" s="119" t="s">
        <v>17</v>
      </c>
      <c r="K7003" s="1">
        <v>46255.758941458334</v>
      </c>
      <c r="L7003">
        <v>59</v>
      </c>
      <c r="M7003">
        <v>42</v>
      </c>
      <c r="N7003">
        <v>2</v>
      </c>
      <c r="O7003">
        <v>8</v>
      </c>
      <c r="P7003" s="119" t="s">
        <v>20254</v>
      </c>
    </row>
    <row r="7004" spans="1:16" x14ac:dyDescent="0.25">
      <c r="A7004">
        <v>12829</v>
      </c>
      <c r="B7004" s="119" t="s">
        <v>4172</v>
      </c>
      <c r="C7004">
        <v>0</v>
      </c>
      <c r="E7004">
        <v>2922</v>
      </c>
      <c r="F7004">
        <v>33</v>
      </c>
      <c r="G7004">
        <v>7145</v>
      </c>
      <c r="H7004">
        <v>100</v>
      </c>
      <c r="I7004" s="119" t="s">
        <v>3582</v>
      </c>
      <c r="J7004" s="119" t="s">
        <v>17</v>
      </c>
      <c r="K7004" s="1">
        <v>46255.758941458334</v>
      </c>
      <c r="L7004">
        <v>75</v>
      </c>
      <c r="M7004">
        <v>75</v>
      </c>
      <c r="N7004">
        <v>75</v>
      </c>
      <c r="O7004">
        <v>75</v>
      </c>
      <c r="P7004" s="119" t="s">
        <v>20254</v>
      </c>
    </row>
    <row r="7005" spans="1:16" x14ac:dyDescent="0.25">
      <c r="A7005">
        <v>12830</v>
      </c>
      <c r="B7005" s="119" t="s">
        <v>4173</v>
      </c>
      <c r="C7005">
        <v>0</v>
      </c>
      <c r="E7005">
        <v>4140</v>
      </c>
      <c r="F7005">
        <v>40</v>
      </c>
      <c r="G7005">
        <v>6706</v>
      </c>
      <c r="H7005">
        <v>110</v>
      </c>
      <c r="I7005" s="119" t="s">
        <v>3582</v>
      </c>
      <c r="J7005" s="119" t="s">
        <v>17</v>
      </c>
      <c r="K7005" s="1">
        <v>46255.758941458334</v>
      </c>
      <c r="L7005">
        <v>571</v>
      </c>
      <c r="M7005">
        <v>80</v>
      </c>
      <c r="N7005">
        <v>63</v>
      </c>
      <c r="O7005">
        <v>19</v>
      </c>
      <c r="P7005" s="119" t="s">
        <v>20254</v>
      </c>
    </row>
    <row r="7006" spans="1:16" x14ac:dyDescent="0.25">
      <c r="A7006">
        <v>12831</v>
      </c>
      <c r="B7006" s="119" t="s">
        <v>4174</v>
      </c>
      <c r="C7006">
        <v>0</v>
      </c>
      <c r="E7006">
        <v>1097</v>
      </c>
      <c r="F7006">
        <v>9</v>
      </c>
      <c r="G7006">
        <v>9830</v>
      </c>
      <c r="H7006">
        <v>39</v>
      </c>
      <c r="I7006" s="119" t="s">
        <v>3582</v>
      </c>
      <c r="J7006" s="119" t="s">
        <v>17</v>
      </c>
      <c r="K7006" s="1">
        <v>46255.758941458334</v>
      </c>
      <c r="L7006">
        <v>708</v>
      </c>
      <c r="M7006">
        <v>123</v>
      </c>
      <c r="N7006">
        <v>26</v>
      </c>
      <c r="O7006">
        <v>35</v>
      </c>
      <c r="P7006" s="119" t="s">
        <v>20254</v>
      </c>
    </row>
    <row r="7007" spans="1:16" x14ac:dyDescent="0.25">
      <c r="A7007">
        <v>12832</v>
      </c>
      <c r="B7007" s="119" t="s">
        <v>4175</v>
      </c>
      <c r="C7007">
        <v>0</v>
      </c>
      <c r="E7007">
        <v>2233</v>
      </c>
      <c r="F7007">
        <v>31</v>
      </c>
      <c r="G7007">
        <v>6473</v>
      </c>
      <c r="H7007">
        <v>87</v>
      </c>
      <c r="I7007" s="119" t="s">
        <v>3582</v>
      </c>
      <c r="J7007" s="119" t="s">
        <v>17</v>
      </c>
      <c r="K7007" s="1">
        <v>46255.758941458334</v>
      </c>
      <c r="L7007">
        <v>1039</v>
      </c>
      <c r="M7007">
        <v>228</v>
      </c>
      <c r="N7007">
        <v>42</v>
      </c>
      <c r="O7007">
        <v>183</v>
      </c>
      <c r="P7007" s="119" t="s">
        <v>20254</v>
      </c>
    </row>
    <row r="7008" spans="1:16" x14ac:dyDescent="0.25">
      <c r="A7008">
        <v>12833</v>
      </c>
      <c r="B7008" s="119" t="s">
        <v>4176</v>
      </c>
      <c r="C7008">
        <v>0</v>
      </c>
      <c r="E7008">
        <v>10465</v>
      </c>
      <c r="F7008">
        <v>60</v>
      </c>
      <c r="G7008">
        <v>4114</v>
      </c>
      <c r="H7008">
        <v>247</v>
      </c>
      <c r="I7008" s="119" t="s">
        <v>3582</v>
      </c>
      <c r="J7008" s="119" t="s">
        <v>17</v>
      </c>
      <c r="K7008" s="1">
        <v>46255.758941458334</v>
      </c>
      <c r="L7008">
        <v>1766</v>
      </c>
      <c r="M7008">
        <v>339</v>
      </c>
      <c r="N7008">
        <v>135</v>
      </c>
      <c r="O7008">
        <v>5</v>
      </c>
      <c r="P7008" s="119" t="s">
        <v>20254</v>
      </c>
    </row>
    <row r="7009" spans="1:16" x14ac:dyDescent="0.25">
      <c r="A7009">
        <v>12834</v>
      </c>
      <c r="B7009" s="119" t="s">
        <v>4177</v>
      </c>
      <c r="C7009">
        <v>0</v>
      </c>
      <c r="E7009">
        <v>2051</v>
      </c>
      <c r="F7009">
        <v>575</v>
      </c>
      <c r="G7009">
        <v>28822</v>
      </c>
      <c r="H7009">
        <v>874</v>
      </c>
      <c r="I7009" s="119" t="s">
        <v>3582</v>
      </c>
      <c r="J7009" s="119" t="s">
        <v>17</v>
      </c>
      <c r="K7009" s="1">
        <v>46255.758941458334</v>
      </c>
      <c r="L7009">
        <v>1194</v>
      </c>
      <c r="M7009">
        <v>2886</v>
      </c>
      <c r="N7009">
        <v>111</v>
      </c>
      <c r="O7009">
        <v>465</v>
      </c>
      <c r="P7009" s="119" t="s">
        <v>20254</v>
      </c>
    </row>
    <row r="7010" spans="1:16" x14ac:dyDescent="0.25">
      <c r="A7010">
        <v>12835</v>
      </c>
      <c r="B7010" s="119" t="s">
        <v>4178</v>
      </c>
      <c r="C7010">
        <v>0</v>
      </c>
      <c r="E7010">
        <v>9942</v>
      </c>
      <c r="F7010">
        <v>132</v>
      </c>
      <c r="G7010">
        <v>6329</v>
      </c>
      <c r="H7010">
        <v>427</v>
      </c>
      <c r="I7010" s="119" t="s">
        <v>3582</v>
      </c>
      <c r="J7010" s="119" t="s">
        <v>17</v>
      </c>
      <c r="K7010" s="1">
        <v>46255.758941458334</v>
      </c>
      <c r="L7010">
        <v>591</v>
      </c>
      <c r="M7010">
        <v>142</v>
      </c>
      <c r="N7010">
        <v>0</v>
      </c>
      <c r="O7010">
        <v>29</v>
      </c>
      <c r="P7010" s="119" t="s">
        <v>20254</v>
      </c>
    </row>
    <row r="7011" spans="1:16" x14ac:dyDescent="0.25">
      <c r="A7011">
        <v>12836</v>
      </c>
      <c r="B7011" s="119" t="s">
        <v>4179</v>
      </c>
      <c r="C7011">
        <v>0</v>
      </c>
      <c r="E7011">
        <v>1502</v>
      </c>
      <c r="F7011">
        <v>107</v>
      </c>
      <c r="G7011">
        <v>1405</v>
      </c>
      <c r="H7011">
        <v>1309</v>
      </c>
      <c r="I7011" s="119" t="s">
        <v>3582</v>
      </c>
      <c r="J7011" s="119" t="s">
        <v>17</v>
      </c>
      <c r="K7011" s="1">
        <v>46255.758941458334</v>
      </c>
      <c r="L7011">
        <v>0</v>
      </c>
      <c r="M7011">
        <v>0</v>
      </c>
      <c r="N7011">
        <v>0</v>
      </c>
      <c r="O7011">
        <v>0</v>
      </c>
      <c r="P7011" s="119" t="s">
        <v>20254</v>
      </c>
    </row>
    <row r="7012" spans="1:16" x14ac:dyDescent="0.25">
      <c r="A7012">
        <v>12837</v>
      </c>
      <c r="B7012" s="119" t="s">
        <v>4180</v>
      </c>
      <c r="C7012">
        <v>0</v>
      </c>
      <c r="E7012">
        <v>393</v>
      </c>
      <c r="F7012">
        <v>474</v>
      </c>
      <c r="G7012">
        <v>6656</v>
      </c>
      <c r="H7012">
        <v>975</v>
      </c>
      <c r="I7012" s="119" t="s">
        <v>3582</v>
      </c>
      <c r="J7012" s="119" t="s">
        <v>17</v>
      </c>
      <c r="K7012" s="1">
        <v>46255.758941458334</v>
      </c>
      <c r="L7012">
        <v>96</v>
      </c>
      <c r="M7012">
        <v>69</v>
      </c>
      <c r="N7012">
        <v>0</v>
      </c>
      <c r="O7012">
        <v>23</v>
      </c>
      <c r="P7012" s="119" t="s">
        <v>20254</v>
      </c>
    </row>
    <row r="7013" spans="1:16" x14ac:dyDescent="0.25">
      <c r="A7013">
        <v>12838</v>
      </c>
      <c r="B7013" s="119" t="s">
        <v>4181</v>
      </c>
      <c r="C7013">
        <v>0</v>
      </c>
      <c r="E7013">
        <v>975</v>
      </c>
      <c r="F7013">
        <v>200</v>
      </c>
      <c r="G7013">
        <v>9822</v>
      </c>
      <c r="H7013">
        <v>466</v>
      </c>
      <c r="I7013" s="119" t="s">
        <v>3582</v>
      </c>
      <c r="J7013" s="119" t="s">
        <v>17</v>
      </c>
      <c r="K7013" s="1">
        <v>46255.758941458334</v>
      </c>
      <c r="L7013">
        <v>0</v>
      </c>
      <c r="M7013">
        <v>1</v>
      </c>
      <c r="N7013">
        <v>0</v>
      </c>
      <c r="O7013">
        <v>0</v>
      </c>
      <c r="P7013" s="119" t="s">
        <v>20254</v>
      </c>
    </row>
    <row r="7014" spans="1:16" x14ac:dyDescent="0.25">
      <c r="A7014">
        <v>12839</v>
      </c>
      <c r="B7014" s="119" t="s">
        <v>4182</v>
      </c>
      <c r="C7014">
        <v>0</v>
      </c>
      <c r="E7014">
        <v>3903</v>
      </c>
      <c r="F7014">
        <v>177</v>
      </c>
      <c r="G7014">
        <v>11723</v>
      </c>
      <c r="H7014">
        <v>681</v>
      </c>
      <c r="I7014" s="119" t="s">
        <v>3582</v>
      </c>
      <c r="J7014" s="119" t="s">
        <v>17</v>
      </c>
      <c r="K7014" s="1">
        <v>46255.758941458334</v>
      </c>
      <c r="L7014">
        <v>1514</v>
      </c>
      <c r="M7014">
        <v>470</v>
      </c>
      <c r="N7014">
        <v>1249</v>
      </c>
      <c r="O7014">
        <v>14</v>
      </c>
      <c r="P7014" s="119" t="s">
        <v>20254</v>
      </c>
    </row>
    <row r="7015" spans="1:16" x14ac:dyDescent="0.25">
      <c r="A7015">
        <v>12840</v>
      </c>
      <c r="B7015" s="119" t="s">
        <v>4183</v>
      </c>
      <c r="C7015">
        <v>0</v>
      </c>
      <c r="E7015">
        <v>3615</v>
      </c>
      <c r="F7015">
        <v>1239</v>
      </c>
      <c r="G7015">
        <v>5595</v>
      </c>
      <c r="H7015">
        <v>1897</v>
      </c>
      <c r="I7015" s="119" t="s">
        <v>3582</v>
      </c>
      <c r="J7015" s="119" t="s">
        <v>17</v>
      </c>
      <c r="K7015" s="1">
        <v>46255.758941458334</v>
      </c>
      <c r="L7015">
        <v>182</v>
      </c>
      <c r="M7015">
        <v>175</v>
      </c>
      <c r="N7015">
        <v>2</v>
      </c>
      <c r="O7015">
        <v>36</v>
      </c>
      <c r="P7015" s="119" t="s">
        <v>20254</v>
      </c>
    </row>
    <row r="7016" spans="1:16" x14ac:dyDescent="0.25">
      <c r="A7016">
        <v>12841</v>
      </c>
      <c r="B7016" s="119" t="s">
        <v>4184</v>
      </c>
      <c r="C7016">
        <v>0</v>
      </c>
      <c r="E7016">
        <v>2614</v>
      </c>
      <c r="F7016">
        <v>625</v>
      </c>
      <c r="G7016">
        <v>12241</v>
      </c>
      <c r="H7016">
        <v>1421</v>
      </c>
      <c r="I7016" s="119" t="s">
        <v>3582</v>
      </c>
      <c r="J7016" s="119" t="s">
        <v>17</v>
      </c>
      <c r="K7016" s="1">
        <v>46255.758941458334</v>
      </c>
      <c r="L7016">
        <v>38</v>
      </c>
      <c r="M7016">
        <v>28</v>
      </c>
      <c r="N7016">
        <v>23</v>
      </c>
      <c r="O7016">
        <v>0</v>
      </c>
      <c r="P7016" s="119" t="s">
        <v>20254</v>
      </c>
    </row>
    <row r="7017" spans="1:16" x14ac:dyDescent="0.25">
      <c r="A7017">
        <v>12842</v>
      </c>
      <c r="B7017" s="119" t="s">
        <v>4185</v>
      </c>
      <c r="C7017">
        <v>0</v>
      </c>
      <c r="E7017">
        <v>2973</v>
      </c>
      <c r="F7017">
        <v>130</v>
      </c>
      <c r="G7017">
        <v>1183</v>
      </c>
      <c r="H7017">
        <v>620</v>
      </c>
      <c r="I7017" s="119" t="s">
        <v>3582</v>
      </c>
      <c r="J7017" s="119" t="s">
        <v>17</v>
      </c>
      <c r="K7017" s="1">
        <v>46255.758941458334</v>
      </c>
      <c r="L7017">
        <v>0</v>
      </c>
      <c r="M7017">
        <v>3</v>
      </c>
      <c r="N7017">
        <v>0</v>
      </c>
      <c r="O7017">
        <v>0</v>
      </c>
      <c r="P7017" s="119" t="s">
        <v>20254</v>
      </c>
    </row>
    <row r="7018" spans="1:16" x14ac:dyDescent="0.25">
      <c r="A7018">
        <v>12843</v>
      </c>
      <c r="B7018" s="119" t="s">
        <v>4186</v>
      </c>
      <c r="C7018">
        <v>0</v>
      </c>
      <c r="E7018">
        <v>814</v>
      </c>
      <c r="F7018">
        <v>693</v>
      </c>
      <c r="G7018">
        <v>6808</v>
      </c>
      <c r="H7018">
        <v>1118</v>
      </c>
      <c r="I7018" s="119" t="s">
        <v>3582</v>
      </c>
      <c r="J7018" s="119" t="s">
        <v>17</v>
      </c>
      <c r="K7018" s="1">
        <v>46255.758941458334</v>
      </c>
      <c r="L7018">
        <v>5</v>
      </c>
      <c r="M7018">
        <v>0</v>
      </c>
      <c r="N7018">
        <v>4</v>
      </c>
      <c r="O7018">
        <v>0</v>
      </c>
      <c r="P7018" s="119" t="s">
        <v>20254</v>
      </c>
    </row>
    <row r="7019" spans="1:16" x14ac:dyDescent="0.25">
      <c r="A7019">
        <v>12844</v>
      </c>
      <c r="B7019" s="119" t="s">
        <v>4187</v>
      </c>
      <c r="C7019">
        <v>0</v>
      </c>
      <c r="E7019">
        <v>2548</v>
      </c>
      <c r="F7019">
        <v>237</v>
      </c>
      <c r="G7019">
        <v>2840</v>
      </c>
      <c r="H7019">
        <v>537</v>
      </c>
      <c r="I7019" s="119" t="s">
        <v>3582</v>
      </c>
      <c r="J7019" s="119" t="s">
        <v>17</v>
      </c>
      <c r="K7019" s="1">
        <v>46255.758941458334</v>
      </c>
      <c r="L7019">
        <v>60</v>
      </c>
      <c r="M7019">
        <v>14</v>
      </c>
      <c r="N7019">
        <v>0</v>
      </c>
      <c r="O7019">
        <v>1</v>
      </c>
      <c r="P7019" s="119" t="s">
        <v>20254</v>
      </c>
    </row>
    <row r="7020" spans="1:16" x14ac:dyDescent="0.25">
      <c r="A7020">
        <v>12845</v>
      </c>
      <c r="B7020" s="119" t="s">
        <v>4188</v>
      </c>
      <c r="C7020">
        <v>0</v>
      </c>
      <c r="E7020">
        <v>1841</v>
      </c>
      <c r="F7020">
        <v>202</v>
      </c>
      <c r="G7020">
        <v>6724</v>
      </c>
      <c r="H7020">
        <v>332</v>
      </c>
      <c r="I7020" s="119" t="s">
        <v>3582</v>
      </c>
      <c r="J7020" s="119" t="s">
        <v>17</v>
      </c>
      <c r="K7020" s="1">
        <v>46255.758941458334</v>
      </c>
      <c r="L7020">
        <v>23</v>
      </c>
      <c r="M7020">
        <v>395</v>
      </c>
      <c r="N7020">
        <v>0</v>
      </c>
      <c r="O7020">
        <v>238</v>
      </c>
      <c r="P7020" s="119" t="s">
        <v>20254</v>
      </c>
    </row>
    <row r="7021" spans="1:16" x14ac:dyDescent="0.25">
      <c r="A7021">
        <v>12846</v>
      </c>
      <c r="B7021" s="119" t="s">
        <v>4189</v>
      </c>
      <c r="C7021">
        <v>0</v>
      </c>
      <c r="E7021">
        <v>1779</v>
      </c>
      <c r="F7021">
        <v>354</v>
      </c>
      <c r="G7021">
        <v>2526</v>
      </c>
      <c r="H7021">
        <v>753</v>
      </c>
      <c r="I7021" s="119" t="s">
        <v>3582</v>
      </c>
      <c r="J7021" s="119" t="s">
        <v>17</v>
      </c>
      <c r="K7021" s="1">
        <v>46255.758941458334</v>
      </c>
      <c r="L7021">
        <v>6</v>
      </c>
      <c r="M7021">
        <v>7</v>
      </c>
      <c r="N7021">
        <v>0</v>
      </c>
      <c r="O7021">
        <v>1</v>
      </c>
      <c r="P7021" s="119" t="s">
        <v>20254</v>
      </c>
    </row>
    <row r="7022" spans="1:16" x14ac:dyDescent="0.25">
      <c r="A7022">
        <v>12847</v>
      </c>
      <c r="B7022" s="119" t="s">
        <v>4190</v>
      </c>
      <c r="C7022">
        <v>0</v>
      </c>
      <c r="E7022">
        <v>2265</v>
      </c>
      <c r="F7022">
        <v>576</v>
      </c>
      <c r="G7022">
        <v>6737</v>
      </c>
      <c r="H7022">
        <v>970</v>
      </c>
      <c r="I7022" s="119" t="s">
        <v>3582</v>
      </c>
      <c r="J7022" s="119" t="s">
        <v>17</v>
      </c>
      <c r="K7022" s="1">
        <v>46255.758941458334</v>
      </c>
      <c r="L7022">
        <v>57</v>
      </c>
      <c r="M7022">
        <v>0</v>
      </c>
      <c r="N7022">
        <v>4</v>
      </c>
      <c r="O7022">
        <v>0</v>
      </c>
      <c r="P7022" s="119" t="s">
        <v>20254</v>
      </c>
    </row>
    <row r="7023" spans="1:16" x14ac:dyDescent="0.25">
      <c r="A7023">
        <v>12848</v>
      </c>
      <c r="B7023" s="119" t="s">
        <v>4191</v>
      </c>
      <c r="C7023">
        <v>0</v>
      </c>
      <c r="E7023">
        <v>2678</v>
      </c>
      <c r="F7023">
        <v>100</v>
      </c>
      <c r="G7023">
        <v>3190</v>
      </c>
      <c r="H7023">
        <v>298</v>
      </c>
      <c r="I7023" s="119" t="s">
        <v>3582</v>
      </c>
      <c r="J7023" s="119" t="s">
        <v>17</v>
      </c>
      <c r="K7023" s="1">
        <v>46255.758941458334</v>
      </c>
      <c r="L7023">
        <v>40</v>
      </c>
      <c r="M7023">
        <v>30</v>
      </c>
      <c r="N7023">
        <v>20</v>
      </c>
      <c r="O7023">
        <v>1</v>
      </c>
      <c r="P7023" s="119" t="s">
        <v>20254</v>
      </c>
    </row>
    <row r="7024" spans="1:16" x14ac:dyDescent="0.25">
      <c r="A7024">
        <v>12849</v>
      </c>
      <c r="B7024" s="119" t="s">
        <v>4192</v>
      </c>
      <c r="C7024">
        <v>0</v>
      </c>
      <c r="E7024">
        <v>669</v>
      </c>
      <c r="F7024">
        <v>473</v>
      </c>
      <c r="G7024">
        <v>2218</v>
      </c>
      <c r="H7024">
        <v>965</v>
      </c>
      <c r="I7024" s="119" t="s">
        <v>3582</v>
      </c>
      <c r="J7024" s="119" t="s">
        <v>17</v>
      </c>
      <c r="K7024" s="1">
        <v>46255.758941458334</v>
      </c>
      <c r="L7024">
        <v>53</v>
      </c>
      <c r="M7024">
        <v>4</v>
      </c>
      <c r="N7024">
        <v>11</v>
      </c>
      <c r="O7024">
        <v>2</v>
      </c>
      <c r="P7024" s="119" t="s">
        <v>20254</v>
      </c>
    </row>
    <row r="7025" spans="1:16" x14ac:dyDescent="0.25">
      <c r="A7025">
        <v>12850</v>
      </c>
      <c r="B7025" s="119" t="s">
        <v>4193</v>
      </c>
      <c r="C7025">
        <v>0</v>
      </c>
      <c r="E7025">
        <v>693</v>
      </c>
      <c r="F7025">
        <v>243</v>
      </c>
      <c r="G7025">
        <v>3131</v>
      </c>
      <c r="H7025">
        <v>919</v>
      </c>
      <c r="I7025" s="119" t="s">
        <v>3582</v>
      </c>
      <c r="J7025" s="119" t="s">
        <v>17</v>
      </c>
      <c r="K7025" s="1">
        <v>46255.758941458334</v>
      </c>
      <c r="L7025">
        <v>33</v>
      </c>
      <c r="M7025">
        <v>14</v>
      </c>
      <c r="N7025">
        <v>0</v>
      </c>
      <c r="O7025">
        <v>2</v>
      </c>
      <c r="P7025" s="119" t="s">
        <v>20254</v>
      </c>
    </row>
    <row r="7026" spans="1:16" x14ac:dyDescent="0.25">
      <c r="A7026">
        <v>12851</v>
      </c>
      <c r="B7026" s="119" t="s">
        <v>4194</v>
      </c>
      <c r="C7026">
        <v>0</v>
      </c>
      <c r="E7026">
        <v>3744</v>
      </c>
      <c r="F7026">
        <v>242</v>
      </c>
      <c r="G7026">
        <v>6724</v>
      </c>
      <c r="H7026">
        <v>649</v>
      </c>
      <c r="I7026" s="119" t="s">
        <v>3582</v>
      </c>
      <c r="J7026" s="119" t="s">
        <v>17</v>
      </c>
      <c r="K7026" s="1">
        <v>46255.758941458334</v>
      </c>
      <c r="L7026">
        <v>540</v>
      </c>
      <c r="M7026">
        <v>306</v>
      </c>
      <c r="N7026">
        <v>0</v>
      </c>
      <c r="O7026">
        <v>6</v>
      </c>
      <c r="P7026" s="119" t="s">
        <v>20254</v>
      </c>
    </row>
    <row r="7027" spans="1:16" x14ac:dyDescent="0.25">
      <c r="A7027">
        <v>12852</v>
      </c>
      <c r="B7027" s="119" t="s">
        <v>4195</v>
      </c>
      <c r="C7027">
        <v>0</v>
      </c>
      <c r="E7027">
        <v>945</v>
      </c>
      <c r="F7027">
        <v>466</v>
      </c>
      <c r="G7027">
        <v>2428</v>
      </c>
      <c r="H7027">
        <v>806</v>
      </c>
      <c r="I7027" s="119" t="s">
        <v>3582</v>
      </c>
      <c r="J7027" s="119" t="s">
        <v>17</v>
      </c>
      <c r="K7027" s="1">
        <v>46255.758941458334</v>
      </c>
      <c r="L7027">
        <v>35</v>
      </c>
      <c r="M7027">
        <v>67</v>
      </c>
      <c r="N7027">
        <v>0</v>
      </c>
      <c r="O7027">
        <v>32</v>
      </c>
      <c r="P7027" s="119" t="s">
        <v>20254</v>
      </c>
    </row>
    <row r="7028" spans="1:16" x14ac:dyDescent="0.25">
      <c r="A7028">
        <v>12853</v>
      </c>
      <c r="B7028" s="119" t="s">
        <v>4196</v>
      </c>
      <c r="C7028">
        <v>0</v>
      </c>
      <c r="E7028">
        <v>440</v>
      </c>
      <c r="F7028">
        <v>326</v>
      </c>
      <c r="G7028">
        <v>2761</v>
      </c>
      <c r="H7028">
        <v>933</v>
      </c>
      <c r="I7028" s="119" t="s">
        <v>3582</v>
      </c>
      <c r="J7028" s="119" t="s">
        <v>17</v>
      </c>
      <c r="K7028" s="1">
        <v>46255.758941458334</v>
      </c>
      <c r="L7028">
        <v>20</v>
      </c>
      <c r="M7028">
        <v>29</v>
      </c>
      <c r="N7028">
        <v>10</v>
      </c>
      <c r="O7028">
        <v>17</v>
      </c>
      <c r="P7028" s="119" t="s">
        <v>20254</v>
      </c>
    </row>
    <row r="7029" spans="1:16" x14ac:dyDescent="0.25">
      <c r="A7029">
        <v>12854</v>
      </c>
      <c r="B7029" s="119" t="s">
        <v>4197</v>
      </c>
      <c r="C7029">
        <v>0</v>
      </c>
      <c r="E7029">
        <v>4932</v>
      </c>
      <c r="F7029">
        <v>150</v>
      </c>
      <c r="G7029">
        <v>1164</v>
      </c>
      <c r="H7029">
        <v>538</v>
      </c>
      <c r="I7029" s="119" t="s">
        <v>3582</v>
      </c>
      <c r="J7029" s="119" t="s">
        <v>17</v>
      </c>
      <c r="K7029" s="1">
        <v>46255.758941458334</v>
      </c>
      <c r="L7029">
        <v>0</v>
      </c>
      <c r="M7029">
        <v>13</v>
      </c>
      <c r="N7029">
        <v>0</v>
      </c>
      <c r="O7029">
        <v>0</v>
      </c>
      <c r="P7029" s="119" t="s">
        <v>20254</v>
      </c>
    </row>
    <row r="7030" spans="1:16" x14ac:dyDescent="0.25">
      <c r="A7030">
        <v>12855</v>
      </c>
      <c r="B7030" s="119" t="s">
        <v>4198</v>
      </c>
      <c r="C7030">
        <v>0</v>
      </c>
      <c r="E7030">
        <v>1085</v>
      </c>
      <c r="F7030">
        <v>534</v>
      </c>
      <c r="G7030">
        <v>2677</v>
      </c>
      <c r="H7030">
        <v>1116</v>
      </c>
      <c r="I7030" s="119" t="s">
        <v>3582</v>
      </c>
      <c r="J7030" s="119" t="s">
        <v>17</v>
      </c>
      <c r="K7030" s="1">
        <v>46255.758941458334</v>
      </c>
      <c r="L7030">
        <v>14</v>
      </c>
      <c r="M7030">
        <v>1</v>
      </c>
      <c r="N7030">
        <v>0</v>
      </c>
      <c r="O7030">
        <v>0</v>
      </c>
      <c r="P7030" s="119" t="s">
        <v>20254</v>
      </c>
    </row>
    <row r="7031" spans="1:16" x14ac:dyDescent="0.25">
      <c r="A7031">
        <v>12856</v>
      </c>
      <c r="B7031" s="119" t="s">
        <v>4199</v>
      </c>
      <c r="C7031">
        <v>0</v>
      </c>
      <c r="E7031">
        <v>1517</v>
      </c>
      <c r="F7031">
        <v>426</v>
      </c>
      <c r="G7031">
        <v>5545</v>
      </c>
      <c r="H7031">
        <v>1235</v>
      </c>
      <c r="I7031" s="119" t="s">
        <v>3582</v>
      </c>
      <c r="J7031" s="119" t="s">
        <v>17</v>
      </c>
      <c r="K7031" s="1">
        <v>46255.758941458334</v>
      </c>
      <c r="L7031">
        <v>22</v>
      </c>
      <c r="M7031">
        <v>14</v>
      </c>
      <c r="N7031">
        <v>2</v>
      </c>
      <c r="O7031">
        <v>0</v>
      </c>
      <c r="P7031" s="119" t="s">
        <v>20254</v>
      </c>
    </row>
    <row r="7032" spans="1:16" x14ac:dyDescent="0.25">
      <c r="A7032">
        <v>12857</v>
      </c>
      <c r="B7032" s="119" t="s">
        <v>4200</v>
      </c>
      <c r="C7032">
        <v>0</v>
      </c>
      <c r="E7032">
        <v>2302</v>
      </c>
      <c r="F7032">
        <v>201</v>
      </c>
      <c r="G7032">
        <v>7033</v>
      </c>
      <c r="H7032">
        <v>398</v>
      </c>
      <c r="I7032" s="119" t="s">
        <v>3582</v>
      </c>
      <c r="J7032" s="119" t="s">
        <v>17</v>
      </c>
      <c r="K7032" s="1">
        <v>46255.758941458334</v>
      </c>
      <c r="L7032">
        <v>450</v>
      </c>
      <c r="M7032">
        <v>356</v>
      </c>
      <c r="N7032">
        <v>0</v>
      </c>
      <c r="O7032">
        <v>0</v>
      </c>
      <c r="P7032" s="119" t="s">
        <v>20254</v>
      </c>
    </row>
    <row r="7033" spans="1:16" x14ac:dyDescent="0.25">
      <c r="A7033">
        <v>12858</v>
      </c>
      <c r="B7033" s="119" t="s">
        <v>4201</v>
      </c>
      <c r="C7033">
        <v>0</v>
      </c>
      <c r="E7033">
        <v>2923</v>
      </c>
      <c r="F7033">
        <v>805</v>
      </c>
      <c r="G7033">
        <v>2443</v>
      </c>
      <c r="H7033">
        <v>1530</v>
      </c>
      <c r="I7033" s="119" t="s">
        <v>3582</v>
      </c>
      <c r="J7033" s="119" t="s">
        <v>17</v>
      </c>
      <c r="K7033" s="1">
        <v>46255.758941458334</v>
      </c>
      <c r="L7033">
        <v>6</v>
      </c>
      <c r="M7033">
        <v>10</v>
      </c>
      <c r="N7033">
        <v>0</v>
      </c>
      <c r="O7033">
        <v>1</v>
      </c>
      <c r="P7033" s="119" t="s">
        <v>20254</v>
      </c>
    </row>
    <row r="7034" spans="1:16" x14ac:dyDescent="0.25">
      <c r="A7034">
        <v>12859</v>
      </c>
      <c r="B7034" s="119" t="s">
        <v>4202</v>
      </c>
      <c r="C7034">
        <v>0</v>
      </c>
      <c r="E7034">
        <v>991</v>
      </c>
      <c r="F7034">
        <v>443</v>
      </c>
      <c r="G7034">
        <v>5072</v>
      </c>
      <c r="H7034">
        <v>936</v>
      </c>
      <c r="I7034" s="119" t="s">
        <v>3582</v>
      </c>
      <c r="J7034" s="119" t="s">
        <v>17</v>
      </c>
      <c r="K7034" s="1">
        <v>46255.758941458334</v>
      </c>
      <c r="L7034">
        <v>0</v>
      </c>
      <c r="M7034">
        <v>11</v>
      </c>
      <c r="N7034">
        <v>0</v>
      </c>
      <c r="O7034">
        <v>0</v>
      </c>
      <c r="P7034" s="119" t="s">
        <v>20254</v>
      </c>
    </row>
    <row r="7035" spans="1:16" x14ac:dyDescent="0.25">
      <c r="A7035">
        <v>12860</v>
      </c>
      <c r="B7035" s="119" t="s">
        <v>4203</v>
      </c>
      <c r="C7035">
        <v>0</v>
      </c>
      <c r="E7035">
        <v>2758</v>
      </c>
      <c r="F7035">
        <v>86</v>
      </c>
      <c r="G7035">
        <v>1071</v>
      </c>
      <c r="H7035">
        <v>283</v>
      </c>
      <c r="I7035" s="119" t="s">
        <v>3582</v>
      </c>
      <c r="J7035" s="119" t="s">
        <v>17</v>
      </c>
      <c r="K7035" s="1">
        <v>46255.758941458334</v>
      </c>
      <c r="L7035">
        <v>90</v>
      </c>
      <c r="M7035">
        <v>194</v>
      </c>
      <c r="N7035">
        <v>7</v>
      </c>
      <c r="O7035">
        <v>1</v>
      </c>
      <c r="P7035" s="119" t="s">
        <v>20254</v>
      </c>
    </row>
    <row r="7036" spans="1:16" x14ac:dyDescent="0.25">
      <c r="A7036">
        <v>12861</v>
      </c>
      <c r="B7036" s="119" t="s">
        <v>4204</v>
      </c>
      <c r="C7036">
        <v>0</v>
      </c>
      <c r="E7036">
        <v>1852</v>
      </c>
      <c r="F7036">
        <v>575</v>
      </c>
      <c r="G7036">
        <v>2198</v>
      </c>
      <c r="H7036">
        <v>918</v>
      </c>
      <c r="I7036" s="119" t="s">
        <v>3582</v>
      </c>
      <c r="J7036" s="119" t="s">
        <v>17</v>
      </c>
      <c r="K7036" s="1">
        <v>46255.758941458334</v>
      </c>
      <c r="L7036">
        <v>12</v>
      </c>
      <c r="M7036">
        <v>0</v>
      </c>
      <c r="N7036">
        <v>1</v>
      </c>
      <c r="O7036">
        <v>0</v>
      </c>
      <c r="P7036" s="119" t="s">
        <v>20254</v>
      </c>
    </row>
    <row r="7037" spans="1:16" x14ac:dyDescent="0.25">
      <c r="A7037">
        <v>12862</v>
      </c>
      <c r="B7037" s="119" t="s">
        <v>4205</v>
      </c>
      <c r="C7037">
        <v>0</v>
      </c>
      <c r="E7037">
        <v>3531</v>
      </c>
      <c r="F7037">
        <v>350</v>
      </c>
      <c r="G7037">
        <v>1618</v>
      </c>
      <c r="H7037">
        <v>827</v>
      </c>
      <c r="I7037" s="119" t="s">
        <v>3582</v>
      </c>
      <c r="J7037" s="119" t="s">
        <v>17</v>
      </c>
      <c r="K7037" s="1">
        <v>46255.758941458334</v>
      </c>
      <c r="L7037">
        <v>103</v>
      </c>
      <c r="M7037">
        <v>4</v>
      </c>
      <c r="N7037">
        <v>56</v>
      </c>
      <c r="O7037">
        <v>3</v>
      </c>
      <c r="P7037" s="119" t="s">
        <v>20254</v>
      </c>
    </row>
    <row r="7038" spans="1:16" x14ac:dyDescent="0.25">
      <c r="A7038">
        <v>12863</v>
      </c>
      <c r="B7038" s="119" t="s">
        <v>4206</v>
      </c>
      <c r="C7038">
        <v>0</v>
      </c>
      <c r="E7038">
        <v>2546</v>
      </c>
      <c r="F7038">
        <v>318</v>
      </c>
      <c r="G7038">
        <v>6973</v>
      </c>
      <c r="H7038">
        <v>615</v>
      </c>
      <c r="I7038" s="119" t="s">
        <v>3582</v>
      </c>
      <c r="J7038" s="119" t="s">
        <v>17</v>
      </c>
      <c r="K7038" s="1">
        <v>46255.758941458334</v>
      </c>
      <c r="L7038">
        <v>241</v>
      </c>
      <c r="M7038">
        <v>0</v>
      </c>
      <c r="N7038">
        <v>10</v>
      </c>
      <c r="O7038">
        <v>0</v>
      </c>
      <c r="P7038" s="119" t="s">
        <v>20254</v>
      </c>
    </row>
    <row r="7039" spans="1:16" x14ac:dyDescent="0.25">
      <c r="A7039">
        <v>12864</v>
      </c>
      <c r="B7039" s="119" t="s">
        <v>4207</v>
      </c>
      <c r="C7039">
        <v>0</v>
      </c>
      <c r="E7039">
        <v>3386</v>
      </c>
      <c r="F7039">
        <v>815</v>
      </c>
      <c r="G7039">
        <v>1220</v>
      </c>
      <c r="H7039">
        <v>1310</v>
      </c>
      <c r="I7039" s="119" t="s">
        <v>3582</v>
      </c>
      <c r="J7039" s="119" t="s">
        <v>17</v>
      </c>
      <c r="K7039" s="1">
        <v>46255.758941458334</v>
      </c>
      <c r="L7039">
        <v>34</v>
      </c>
      <c r="M7039">
        <v>50</v>
      </c>
      <c r="N7039">
        <v>13</v>
      </c>
      <c r="O7039">
        <v>6</v>
      </c>
      <c r="P7039" s="119" t="s">
        <v>20254</v>
      </c>
    </row>
    <row r="7040" spans="1:16" x14ac:dyDescent="0.25">
      <c r="A7040">
        <v>12865</v>
      </c>
      <c r="B7040" s="119" t="s">
        <v>4208</v>
      </c>
      <c r="C7040">
        <v>0</v>
      </c>
      <c r="E7040">
        <v>1738</v>
      </c>
      <c r="F7040">
        <v>579</v>
      </c>
      <c r="G7040">
        <v>1587</v>
      </c>
      <c r="H7040">
        <v>779</v>
      </c>
      <c r="I7040" s="119" t="s">
        <v>3582</v>
      </c>
      <c r="J7040" s="119" t="s">
        <v>17</v>
      </c>
      <c r="K7040" s="1">
        <v>46255.758941458334</v>
      </c>
      <c r="L7040">
        <v>46</v>
      </c>
      <c r="M7040">
        <v>1</v>
      </c>
      <c r="N7040">
        <v>7</v>
      </c>
      <c r="O7040">
        <v>0</v>
      </c>
      <c r="P7040" s="119" t="s">
        <v>20254</v>
      </c>
    </row>
    <row r="7041" spans="1:16" x14ac:dyDescent="0.25">
      <c r="A7041">
        <v>12866</v>
      </c>
      <c r="B7041" s="119" t="s">
        <v>4209</v>
      </c>
      <c r="C7041">
        <v>0</v>
      </c>
      <c r="E7041">
        <v>2885</v>
      </c>
      <c r="F7041">
        <v>116</v>
      </c>
      <c r="G7041">
        <v>733</v>
      </c>
      <c r="H7041">
        <v>500</v>
      </c>
      <c r="I7041" s="119" t="s">
        <v>3582</v>
      </c>
      <c r="J7041" s="119" t="s">
        <v>17</v>
      </c>
      <c r="K7041" s="1">
        <v>46255.758941458334</v>
      </c>
      <c r="L7041">
        <v>0</v>
      </c>
      <c r="M7041">
        <v>1</v>
      </c>
      <c r="N7041">
        <v>0</v>
      </c>
      <c r="O7041">
        <v>0</v>
      </c>
      <c r="P7041" s="119" t="s">
        <v>20254</v>
      </c>
    </row>
    <row r="7042" spans="1:16" x14ac:dyDescent="0.25">
      <c r="A7042">
        <v>12867</v>
      </c>
      <c r="B7042" s="119" t="s">
        <v>4210</v>
      </c>
      <c r="C7042">
        <v>0</v>
      </c>
      <c r="E7042">
        <v>475</v>
      </c>
      <c r="F7042">
        <v>676</v>
      </c>
      <c r="G7042">
        <v>9857</v>
      </c>
      <c r="H7042">
        <v>1080</v>
      </c>
      <c r="I7042" s="119" t="s">
        <v>3582</v>
      </c>
      <c r="J7042" s="119" t="s">
        <v>17</v>
      </c>
      <c r="K7042" s="1">
        <v>46255.758941458334</v>
      </c>
      <c r="L7042">
        <v>12</v>
      </c>
      <c r="M7042">
        <v>0</v>
      </c>
      <c r="N7042">
        <v>4</v>
      </c>
      <c r="O7042">
        <v>0</v>
      </c>
      <c r="P7042" s="119" t="s">
        <v>20254</v>
      </c>
    </row>
    <row r="7043" spans="1:16" x14ac:dyDescent="0.25">
      <c r="A7043">
        <v>12868</v>
      </c>
      <c r="B7043" s="119" t="s">
        <v>4211</v>
      </c>
      <c r="C7043">
        <v>0</v>
      </c>
      <c r="E7043">
        <v>2016</v>
      </c>
      <c r="F7043">
        <v>256</v>
      </c>
      <c r="G7043">
        <v>3986</v>
      </c>
      <c r="H7043">
        <v>498</v>
      </c>
      <c r="I7043" s="119" t="s">
        <v>3582</v>
      </c>
      <c r="J7043" s="119" t="s">
        <v>17</v>
      </c>
      <c r="K7043" s="1">
        <v>46255.758941458334</v>
      </c>
      <c r="L7043">
        <v>260</v>
      </c>
      <c r="M7043">
        <v>6</v>
      </c>
      <c r="N7043">
        <v>250</v>
      </c>
      <c r="O7043">
        <v>1</v>
      </c>
      <c r="P7043" s="119" t="s">
        <v>20254</v>
      </c>
    </row>
    <row r="7044" spans="1:16" x14ac:dyDescent="0.25">
      <c r="A7044">
        <v>12869</v>
      </c>
      <c r="B7044" s="119" t="s">
        <v>4212</v>
      </c>
      <c r="C7044">
        <v>0</v>
      </c>
      <c r="E7044">
        <v>1646</v>
      </c>
      <c r="F7044">
        <v>202</v>
      </c>
      <c r="G7044">
        <v>16003</v>
      </c>
      <c r="H7044">
        <v>300</v>
      </c>
      <c r="I7044" s="119" t="s">
        <v>3582</v>
      </c>
      <c r="J7044" s="119" t="s">
        <v>17</v>
      </c>
      <c r="K7044" s="1">
        <v>46255.758941458334</v>
      </c>
      <c r="L7044">
        <v>36</v>
      </c>
      <c r="M7044">
        <v>305</v>
      </c>
      <c r="N7044">
        <v>6</v>
      </c>
      <c r="O7044">
        <v>245</v>
      </c>
      <c r="P7044" s="119" t="s">
        <v>20254</v>
      </c>
    </row>
    <row r="7045" spans="1:16" x14ac:dyDescent="0.25">
      <c r="A7045">
        <v>12870</v>
      </c>
      <c r="B7045" s="119" t="s">
        <v>4213</v>
      </c>
      <c r="C7045">
        <v>0</v>
      </c>
      <c r="E7045">
        <v>5056</v>
      </c>
      <c r="F7045">
        <v>807</v>
      </c>
      <c r="G7045">
        <v>5540</v>
      </c>
      <c r="H7045">
        <v>2399</v>
      </c>
      <c r="I7045" s="119" t="s">
        <v>3582</v>
      </c>
      <c r="J7045" s="119" t="s">
        <v>17</v>
      </c>
      <c r="K7045" s="1">
        <v>46255.758941458334</v>
      </c>
      <c r="L7045">
        <v>302</v>
      </c>
      <c r="M7045">
        <v>78</v>
      </c>
      <c r="N7045">
        <v>2</v>
      </c>
      <c r="O7045">
        <v>1</v>
      </c>
      <c r="P7045" s="119" t="s">
        <v>20254</v>
      </c>
    </row>
    <row r="7046" spans="1:16" x14ac:dyDescent="0.25">
      <c r="A7046">
        <v>12871</v>
      </c>
      <c r="B7046" s="119" t="s">
        <v>4214</v>
      </c>
      <c r="C7046">
        <v>0</v>
      </c>
      <c r="E7046">
        <v>668</v>
      </c>
      <c r="F7046">
        <v>585</v>
      </c>
      <c r="G7046">
        <v>10657</v>
      </c>
      <c r="H7046">
        <v>1131</v>
      </c>
      <c r="I7046" s="119" t="s">
        <v>3582</v>
      </c>
      <c r="J7046" s="119" t="s">
        <v>17</v>
      </c>
      <c r="K7046" s="1">
        <v>46255.758941458334</v>
      </c>
      <c r="L7046">
        <v>26</v>
      </c>
      <c r="M7046">
        <v>2</v>
      </c>
      <c r="N7046">
        <v>3</v>
      </c>
      <c r="O7046">
        <v>0</v>
      </c>
      <c r="P7046" s="119" t="s">
        <v>20254</v>
      </c>
    </row>
    <row r="7047" spans="1:16" x14ac:dyDescent="0.25">
      <c r="A7047">
        <v>12872</v>
      </c>
      <c r="B7047" s="119" t="s">
        <v>4215</v>
      </c>
      <c r="C7047">
        <v>0</v>
      </c>
      <c r="E7047">
        <v>663</v>
      </c>
      <c r="F7047">
        <v>13</v>
      </c>
      <c r="G7047">
        <v>531</v>
      </c>
      <c r="H7047">
        <v>395</v>
      </c>
      <c r="I7047" s="119" t="s">
        <v>3582</v>
      </c>
      <c r="J7047" s="119" t="s">
        <v>17</v>
      </c>
      <c r="K7047" s="1">
        <v>46255.758941458334</v>
      </c>
      <c r="L7047">
        <v>0</v>
      </c>
      <c r="M7047">
        <v>0</v>
      </c>
      <c r="N7047">
        <v>0</v>
      </c>
      <c r="O7047">
        <v>0</v>
      </c>
      <c r="P7047" s="119" t="s">
        <v>20254</v>
      </c>
    </row>
    <row r="7048" spans="1:16" x14ac:dyDescent="0.25">
      <c r="A7048">
        <v>12873</v>
      </c>
      <c r="B7048" s="119" t="s">
        <v>4216</v>
      </c>
      <c r="C7048">
        <v>0</v>
      </c>
      <c r="E7048">
        <v>931</v>
      </c>
      <c r="F7048">
        <v>495</v>
      </c>
      <c r="G7048">
        <v>747</v>
      </c>
      <c r="H7048">
        <v>890</v>
      </c>
      <c r="I7048" s="119" t="s">
        <v>3582</v>
      </c>
      <c r="J7048" s="119" t="s">
        <v>17</v>
      </c>
      <c r="K7048" s="1">
        <v>46255.758941458334</v>
      </c>
      <c r="L7048">
        <v>0</v>
      </c>
      <c r="M7048">
        <v>0</v>
      </c>
      <c r="N7048">
        <v>0</v>
      </c>
      <c r="O7048">
        <v>0</v>
      </c>
      <c r="P7048" s="119" t="s">
        <v>20254</v>
      </c>
    </row>
    <row r="7049" spans="1:16" x14ac:dyDescent="0.25">
      <c r="A7049">
        <v>12874</v>
      </c>
      <c r="B7049" s="119" t="s">
        <v>4217</v>
      </c>
      <c r="C7049">
        <v>0</v>
      </c>
      <c r="E7049">
        <v>1834</v>
      </c>
      <c r="F7049">
        <v>219</v>
      </c>
      <c r="G7049">
        <v>2306</v>
      </c>
      <c r="H7049">
        <v>807</v>
      </c>
      <c r="I7049" s="119" t="s">
        <v>3582</v>
      </c>
      <c r="J7049" s="119" t="s">
        <v>17</v>
      </c>
      <c r="K7049" s="1">
        <v>46255.758941458334</v>
      </c>
      <c r="L7049">
        <v>1</v>
      </c>
      <c r="M7049">
        <v>7</v>
      </c>
      <c r="N7049">
        <v>0</v>
      </c>
      <c r="O7049">
        <v>0</v>
      </c>
      <c r="P7049" s="119" t="s">
        <v>20254</v>
      </c>
    </row>
    <row r="7050" spans="1:16" x14ac:dyDescent="0.25">
      <c r="A7050">
        <v>12875</v>
      </c>
      <c r="B7050" s="119" t="s">
        <v>4218</v>
      </c>
      <c r="C7050">
        <v>0</v>
      </c>
      <c r="E7050">
        <v>1977</v>
      </c>
      <c r="F7050">
        <v>302</v>
      </c>
      <c r="G7050">
        <v>3121</v>
      </c>
      <c r="H7050">
        <v>521</v>
      </c>
      <c r="I7050" s="119" t="s">
        <v>3582</v>
      </c>
      <c r="J7050" s="119" t="s">
        <v>17</v>
      </c>
      <c r="K7050" s="1">
        <v>46255.758941458334</v>
      </c>
      <c r="L7050">
        <v>751</v>
      </c>
      <c r="M7050">
        <v>14</v>
      </c>
      <c r="N7050">
        <v>1</v>
      </c>
      <c r="O7050">
        <v>0</v>
      </c>
      <c r="P7050" s="119" t="s">
        <v>20254</v>
      </c>
    </row>
    <row r="7051" spans="1:16" x14ac:dyDescent="0.25">
      <c r="A7051">
        <v>12876</v>
      </c>
      <c r="B7051" s="119" t="s">
        <v>4219</v>
      </c>
      <c r="C7051">
        <v>0</v>
      </c>
      <c r="E7051">
        <v>2432</v>
      </c>
      <c r="F7051">
        <v>555</v>
      </c>
      <c r="G7051">
        <v>2945</v>
      </c>
      <c r="H7051">
        <v>850</v>
      </c>
      <c r="I7051" s="119" t="s">
        <v>3582</v>
      </c>
      <c r="J7051" s="119" t="s">
        <v>17</v>
      </c>
      <c r="K7051" s="1">
        <v>46255.758941458334</v>
      </c>
      <c r="L7051">
        <v>57</v>
      </c>
      <c r="M7051">
        <v>35</v>
      </c>
      <c r="N7051">
        <v>12</v>
      </c>
      <c r="O7051">
        <v>14</v>
      </c>
      <c r="P7051" s="119" t="s">
        <v>20254</v>
      </c>
    </row>
    <row r="7052" spans="1:16" x14ac:dyDescent="0.25">
      <c r="A7052">
        <v>12877</v>
      </c>
      <c r="B7052" s="119" t="s">
        <v>4220</v>
      </c>
      <c r="C7052">
        <v>0</v>
      </c>
      <c r="E7052">
        <v>830</v>
      </c>
      <c r="F7052">
        <v>261</v>
      </c>
      <c r="G7052">
        <v>1825</v>
      </c>
      <c r="H7052">
        <v>771</v>
      </c>
      <c r="I7052" s="119" t="s">
        <v>3582</v>
      </c>
      <c r="J7052" s="119" t="s">
        <v>17</v>
      </c>
      <c r="K7052" s="1">
        <v>46255.758941458334</v>
      </c>
      <c r="L7052">
        <v>1</v>
      </c>
      <c r="M7052">
        <v>47</v>
      </c>
      <c r="N7052">
        <v>0</v>
      </c>
      <c r="O7052">
        <v>1</v>
      </c>
      <c r="P7052" s="119" t="s">
        <v>20254</v>
      </c>
    </row>
    <row r="7053" spans="1:16" x14ac:dyDescent="0.25">
      <c r="A7053">
        <v>12878</v>
      </c>
      <c r="B7053" s="119" t="s">
        <v>4221</v>
      </c>
      <c r="C7053">
        <v>0</v>
      </c>
      <c r="E7053">
        <v>3111</v>
      </c>
      <c r="F7053">
        <v>12</v>
      </c>
      <c r="G7053">
        <v>5429</v>
      </c>
      <c r="H7053">
        <v>80</v>
      </c>
      <c r="I7053" s="119" t="s">
        <v>3582</v>
      </c>
      <c r="J7053" s="119" t="s">
        <v>17</v>
      </c>
      <c r="K7053" s="1">
        <v>46255.758941458334</v>
      </c>
      <c r="L7053">
        <v>158</v>
      </c>
      <c r="M7053">
        <v>50</v>
      </c>
      <c r="N7053">
        <v>6</v>
      </c>
      <c r="O7053">
        <v>0</v>
      </c>
      <c r="P7053" s="119" t="s">
        <v>20254</v>
      </c>
    </row>
    <row r="7054" spans="1:16" x14ac:dyDescent="0.25">
      <c r="A7054">
        <v>12879</v>
      </c>
      <c r="B7054" s="119" t="s">
        <v>4222</v>
      </c>
      <c r="C7054">
        <v>0</v>
      </c>
      <c r="E7054">
        <v>3232</v>
      </c>
      <c r="F7054">
        <v>143</v>
      </c>
      <c r="G7054">
        <v>3786</v>
      </c>
      <c r="H7054">
        <v>481</v>
      </c>
      <c r="I7054" s="119" t="s">
        <v>3582</v>
      </c>
      <c r="J7054" s="119" t="s">
        <v>17</v>
      </c>
      <c r="K7054" s="1">
        <v>46255.758941458334</v>
      </c>
      <c r="L7054">
        <v>22</v>
      </c>
      <c r="M7054">
        <v>240</v>
      </c>
      <c r="N7054">
        <v>2</v>
      </c>
      <c r="O7054">
        <v>0</v>
      </c>
      <c r="P7054" s="119" t="s">
        <v>20254</v>
      </c>
    </row>
    <row r="7055" spans="1:16" x14ac:dyDescent="0.25">
      <c r="A7055">
        <v>12880</v>
      </c>
      <c r="B7055" s="119" t="s">
        <v>4223</v>
      </c>
      <c r="C7055">
        <v>0</v>
      </c>
      <c r="E7055">
        <v>1319</v>
      </c>
      <c r="F7055">
        <v>37</v>
      </c>
      <c r="G7055">
        <v>3856</v>
      </c>
      <c r="H7055">
        <v>100</v>
      </c>
      <c r="I7055" s="119" t="s">
        <v>3582</v>
      </c>
      <c r="J7055" s="119" t="s">
        <v>17</v>
      </c>
      <c r="K7055" s="1">
        <v>46255.758941458334</v>
      </c>
      <c r="L7055">
        <v>50</v>
      </c>
      <c r="M7055">
        <v>42</v>
      </c>
      <c r="N7055">
        <v>0</v>
      </c>
      <c r="O7055">
        <v>0</v>
      </c>
      <c r="P7055" s="119" t="s">
        <v>20254</v>
      </c>
    </row>
    <row r="7056" spans="1:16" x14ac:dyDescent="0.25">
      <c r="A7056">
        <v>12881</v>
      </c>
      <c r="B7056" s="119" t="s">
        <v>4224</v>
      </c>
      <c r="C7056">
        <v>0</v>
      </c>
      <c r="E7056">
        <v>6473</v>
      </c>
      <c r="F7056">
        <v>101</v>
      </c>
      <c r="G7056">
        <v>7906</v>
      </c>
      <c r="H7056">
        <v>199</v>
      </c>
      <c r="I7056" s="119" t="s">
        <v>3582</v>
      </c>
      <c r="J7056" s="119" t="s">
        <v>17</v>
      </c>
      <c r="K7056" s="1">
        <v>46255.758941458334</v>
      </c>
      <c r="L7056">
        <v>500</v>
      </c>
      <c r="M7056">
        <v>142</v>
      </c>
      <c r="N7056">
        <v>0</v>
      </c>
      <c r="O7056">
        <v>0</v>
      </c>
      <c r="P7056" s="119" t="s">
        <v>20254</v>
      </c>
    </row>
    <row r="7057" spans="1:16" x14ac:dyDescent="0.25">
      <c r="A7057">
        <v>12882</v>
      </c>
      <c r="B7057" s="119" t="s">
        <v>4225</v>
      </c>
      <c r="C7057">
        <v>0</v>
      </c>
      <c r="E7057">
        <v>2157</v>
      </c>
      <c r="F7057">
        <v>240</v>
      </c>
      <c r="G7057">
        <v>2048</v>
      </c>
      <c r="H7057">
        <v>449</v>
      </c>
      <c r="I7057" s="119" t="s">
        <v>3582</v>
      </c>
      <c r="J7057" s="119" t="s">
        <v>17</v>
      </c>
      <c r="K7057" s="1">
        <v>46255.758941458334</v>
      </c>
      <c r="L7057">
        <v>91</v>
      </c>
      <c r="M7057">
        <v>119</v>
      </c>
      <c r="N7057">
        <v>2</v>
      </c>
      <c r="O7057">
        <v>11</v>
      </c>
      <c r="P7057" s="119" t="s">
        <v>20254</v>
      </c>
    </row>
    <row r="7058" spans="1:16" x14ac:dyDescent="0.25">
      <c r="A7058">
        <v>12883</v>
      </c>
      <c r="B7058" s="119" t="s">
        <v>4226</v>
      </c>
      <c r="C7058">
        <v>0</v>
      </c>
      <c r="E7058">
        <v>973</v>
      </c>
      <c r="F7058">
        <v>66</v>
      </c>
      <c r="G7058">
        <v>3289</v>
      </c>
      <c r="H7058">
        <v>311</v>
      </c>
      <c r="I7058" s="119" t="s">
        <v>3582</v>
      </c>
      <c r="J7058" s="119" t="s">
        <v>17</v>
      </c>
      <c r="K7058" s="1">
        <v>46255.758941458334</v>
      </c>
      <c r="L7058">
        <v>3</v>
      </c>
      <c r="M7058">
        <v>35</v>
      </c>
      <c r="N7058">
        <v>0</v>
      </c>
      <c r="O7058">
        <v>1</v>
      </c>
      <c r="P7058" s="119" t="s">
        <v>20254</v>
      </c>
    </row>
    <row r="7059" spans="1:16" x14ac:dyDescent="0.25">
      <c r="A7059">
        <v>12884</v>
      </c>
      <c r="B7059" s="119" t="s">
        <v>4227</v>
      </c>
      <c r="C7059">
        <v>0</v>
      </c>
      <c r="E7059">
        <v>3368</v>
      </c>
      <c r="F7059">
        <v>124</v>
      </c>
      <c r="G7059">
        <v>1069</v>
      </c>
      <c r="H7059">
        <v>814</v>
      </c>
      <c r="I7059" s="119" t="s">
        <v>3582</v>
      </c>
      <c r="J7059" s="119" t="s">
        <v>17</v>
      </c>
      <c r="K7059" s="1">
        <v>46255.758941458334</v>
      </c>
      <c r="L7059">
        <v>0</v>
      </c>
      <c r="M7059">
        <v>15</v>
      </c>
      <c r="N7059">
        <v>0</v>
      </c>
      <c r="O7059">
        <v>10</v>
      </c>
      <c r="P7059" s="119" t="s">
        <v>20254</v>
      </c>
    </row>
    <row r="7060" spans="1:16" x14ac:dyDescent="0.25">
      <c r="A7060">
        <v>12885</v>
      </c>
      <c r="B7060" s="119" t="s">
        <v>4228</v>
      </c>
      <c r="C7060">
        <v>0</v>
      </c>
      <c r="E7060">
        <v>1367</v>
      </c>
      <c r="F7060">
        <v>472</v>
      </c>
      <c r="G7060">
        <v>6598</v>
      </c>
      <c r="H7060">
        <v>991</v>
      </c>
      <c r="I7060" s="119" t="s">
        <v>3582</v>
      </c>
      <c r="J7060" s="119" t="s">
        <v>17</v>
      </c>
      <c r="K7060" s="1">
        <v>46255.758941458334</v>
      </c>
      <c r="L7060">
        <v>1</v>
      </c>
      <c r="M7060">
        <v>15</v>
      </c>
      <c r="N7060">
        <v>1</v>
      </c>
      <c r="O7060">
        <v>11</v>
      </c>
      <c r="P7060" s="119" t="s">
        <v>20254</v>
      </c>
    </row>
    <row r="7061" spans="1:16" x14ac:dyDescent="0.25">
      <c r="A7061">
        <v>12886</v>
      </c>
      <c r="B7061" s="119" t="s">
        <v>4229</v>
      </c>
      <c r="C7061">
        <v>0</v>
      </c>
      <c r="E7061">
        <v>1940</v>
      </c>
      <c r="F7061">
        <v>503</v>
      </c>
      <c r="G7061">
        <v>7496</v>
      </c>
      <c r="H7061">
        <v>895</v>
      </c>
      <c r="I7061" s="119" t="s">
        <v>3582</v>
      </c>
      <c r="J7061" s="119" t="s">
        <v>17</v>
      </c>
      <c r="K7061" s="1">
        <v>46255.758941458334</v>
      </c>
      <c r="L7061">
        <v>0</v>
      </c>
      <c r="M7061">
        <v>14</v>
      </c>
      <c r="N7061">
        <v>0</v>
      </c>
      <c r="O7061">
        <v>0</v>
      </c>
      <c r="P7061" s="119" t="s">
        <v>20254</v>
      </c>
    </row>
    <row r="7062" spans="1:16" x14ac:dyDescent="0.25">
      <c r="A7062">
        <v>12887</v>
      </c>
      <c r="B7062" s="119" t="s">
        <v>4230</v>
      </c>
      <c r="C7062">
        <v>0</v>
      </c>
      <c r="E7062">
        <v>4893</v>
      </c>
      <c r="F7062">
        <v>212</v>
      </c>
      <c r="G7062">
        <v>12196</v>
      </c>
      <c r="H7062">
        <v>323</v>
      </c>
      <c r="I7062" s="119" t="s">
        <v>3582</v>
      </c>
      <c r="J7062" s="119" t="s">
        <v>17</v>
      </c>
      <c r="K7062" s="1">
        <v>46255.758941458334</v>
      </c>
      <c r="L7062">
        <v>16</v>
      </c>
      <c r="M7062">
        <v>591</v>
      </c>
      <c r="N7062">
        <v>0</v>
      </c>
      <c r="O7062">
        <v>44</v>
      </c>
      <c r="P7062" s="119" t="s">
        <v>20254</v>
      </c>
    </row>
    <row r="7063" spans="1:16" x14ac:dyDescent="0.25">
      <c r="A7063">
        <v>12888</v>
      </c>
      <c r="B7063" s="119" t="s">
        <v>4231</v>
      </c>
      <c r="C7063">
        <v>0</v>
      </c>
      <c r="E7063">
        <v>1331</v>
      </c>
      <c r="F7063">
        <v>411</v>
      </c>
      <c r="G7063">
        <v>4851</v>
      </c>
      <c r="H7063">
        <v>1122</v>
      </c>
      <c r="I7063" s="119" t="s">
        <v>3582</v>
      </c>
      <c r="J7063" s="119" t="s">
        <v>17</v>
      </c>
      <c r="K7063" s="1">
        <v>46255.758941458334</v>
      </c>
      <c r="L7063">
        <v>93</v>
      </c>
      <c r="M7063">
        <v>52</v>
      </c>
      <c r="N7063">
        <v>6</v>
      </c>
      <c r="O7063">
        <v>17</v>
      </c>
      <c r="P7063" s="119" t="s">
        <v>20254</v>
      </c>
    </row>
    <row r="7064" spans="1:16" x14ac:dyDescent="0.25">
      <c r="A7064">
        <v>12889</v>
      </c>
      <c r="B7064" s="119" t="s">
        <v>4232</v>
      </c>
      <c r="C7064">
        <v>0</v>
      </c>
      <c r="E7064">
        <v>608</v>
      </c>
      <c r="F7064">
        <v>621</v>
      </c>
      <c r="G7064">
        <v>13104</v>
      </c>
      <c r="H7064">
        <v>1396</v>
      </c>
      <c r="I7064" s="119" t="s">
        <v>3582</v>
      </c>
      <c r="J7064" s="119" t="s">
        <v>17</v>
      </c>
      <c r="K7064" s="1">
        <v>46255.758941458334</v>
      </c>
      <c r="L7064">
        <v>0</v>
      </c>
      <c r="M7064">
        <v>4</v>
      </c>
      <c r="N7064">
        <v>0</v>
      </c>
      <c r="O7064">
        <v>0</v>
      </c>
      <c r="P7064" s="119" t="s">
        <v>20254</v>
      </c>
    </row>
    <row r="7065" spans="1:16" x14ac:dyDescent="0.25">
      <c r="A7065">
        <v>12890</v>
      </c>
      <c r="B7065" s="119" t="s">
        <v>4233</v>
      </c>
      <c r="C7065">
        <v>0</v>
      </c>
      <c r="E7065">
        <v>1387</v>
      </c>
      <c r="F7065">
        <v>21</v>
      </c>
      <c r="G7065">
        <v>2082</v>
      </c>
      <c r="H7065">
        <v>68</v>
      </c>
      <c r="I7065" s="119" t="s">
        <v>3582</v>
      </c>
      <c r="J7065" s="119" t="s">
        <v>17</v>
      </c>
      <c r="K7065" s="1">
        <v>46255.758941458334</v>
      </c>
      <c r="L7065">
        <v>39</v>
      </c>
      <c r="M7065">
        <v>105</v>
      </c>
      <c r="N7065">
        <v>0</v>
      </c>
      <c r="O7065">
        <v>15</v>
      </c>
      <c r="P7065" s="119" t="s">
        <v>20254</v>
      </c>
    </row>
    <row r="7066" spans="1:16" x14ac:dyDescent="0.25">
      <c r="A7066">
        <v>12891</v>
      </c>
      <c r="B7066" s="119" t="s">
        <v>4234</v>
      </c>
      <c r="C7066">
        <v>0</v>
      </c>
      <c r="E7066">
        <v>22257</v>
      </c>
      <c r="F7066">
        <v>15</v>
      </c>
      <c r="G7066">
        <v>11384</v>
      </c>
      <c r="H7066">
        <v>79</v>
      </c>
      <c r="I7066" s="119" t="s">
        <v>3582</v>
      </c>
      <c r="J7066" s="119" t="s">
        <v>17</v>
      </c>
      <c r="K7066" s="1">
        <v>46255.758941458334</v>
      </c>
      <c r="L7066">
        <v>320</v>
      </c>
      <c r="M7066">
        <v>50</v>
      </c>
      <c r="N7066">
        <v>50</v>
      </c>
      <c r="O7066">
        <v>0</v>
      </c>
      <c r="P7066" s="119" t="s">
        <v>20254</v>
      </c>
    </row>
    <row r="7067" spans="1:16" x14ac:dyDescent="0.25">
      <c r="A7067">
        <v>12892</v>
      </c>
      <c r="B7067" s="119" t="s">
        <v>4235</v>
      </c>
      <c r="C7067">
        <v>0</v>
      </c>
      <c r="E7067">
        <v>721</v>
      </c>
      <c r="F7067">
        <v>61</v>
      </c>
      <c r="G7067">
        <v>4628</v>
      </c>
      <c r="H7067">
        <v>204</v>
      </c>
      <c r="I7067" s="119" t="s">
        <v>3582</v>
      </c>
      <c r="J7067" s="119" t="s">
        <v>17</v>
      </c>
      <c r="K7067" s="1">
        <v>46255.758941458334</v>
      </c>
      <c r="L7067">
        <v>45</v>
      </c>
      <c r="M7067">
        <v>123</v>
      </c>
      <c r="N7067">
        <v>12</v>
      </c>
      <c r="O7067">
        <v>55</v>
      </c>
      <c r="P7067" s="119" t="s">
        <v>20254</v>
      </c>
    </row>
    <row r="7068" spans="1:16" x14ac:dyDescent="0.25">
      <c r="A7068">
        <v>12893</v>
      </c>
      <c r="B7068" s="119" t="s">
        <v>4236</v>
      </c>
      <c r="C7068">
        <v>0</v>
      </c>
      <c r="E7068">
        <v>1300</v>
      </c>
      <c r="F7068">
        <v>103</v>
      </c>
      <c r="G7068">
        <v>1529</v>
      </c>
      <c r="H7068">
        <v>336</v>
      </c>
      <c r="I7068" s="119" t="s">
        <v>3582</v>
      </c>
      <c r="J7068" s="119" t="s">
        <v>17</v>
      </c>
      <c r="K7068" s="1">
        <v>46255.758941458334</v>
      </c>
      <c r="L7068">
        <v>20</v>
      </c>
      <c r="M7068">
        <v>5</v>
      </c>
      <c r="N7068">
        <v>0</v>
      </c>
      <c r="O7068">
        <v>0</v>
      </c>
      <c r="P7068" s="119" t="s">
        <v>20254</v>
      </c>
    </row>
    <row r="7069" spans="1:16" x14ac:dyDescent="0.25">
      <c r="A7069">
        <v>12894</v>
      </c>
      <c r="B7069" s="119" t="s">
        <v>4237</v>
      </c>
      <c r="C7069">
        <v>0</v>
      </c>
      <c r="E7069">
        <v>4676</v>
      </c>
      <c r="F7069">
        <v>115</v>
      </c>
      <c r="G7069">
        <v>67286</v>
      </c>
      <c r="H7069">
        <v>460</v>
      </c>
      <c r="I7069" s="119" t="s">
        <v>3582</v>
      </c>
      <c r="J7069" s="119" t="s">
        <v>17</v>
      </c>
      <c r="K7069" s="1">
        <v>46255.758941458334</v>
      </c>
      <c r="L7069">
        <v>512</v>
      </c>
      <c r="M7069">
        <v>877</v>
      </c>
      <c r="N7069">
        <v>0</v>
      </c>
      <c r="O7069">
        <v>418</v>
      </c>
      <c r="P7069" s="119" t="s">
        <v>20254</v>
      </c>
    </row>
    <row r="7070" spans="1:16" x14ac:dyDescent="0.25">
      <c r="A7070">
        <v>12895</v>
      </c>
      <c r="B7070" s="119" t="s">
        <v>4238</v>
      </c>
      <c r="C7070">
        <v>0</v>
      </c>
      <c r="E7070">
        <v>629</v>
      </c>
      <c r="F7070">
        <v>91</v>
      </c>
      <c r="G7070">
        <v>1145</v>
      </c>
      <c r="H7070">
        <v>388</v>
      </c>
      <c r="I7070" s="119" t="s">
        <v>3582</v>
      </c>
      <c r="J7070" s="119" t="s">
        <v>17</v>
      </c>
      <c r="K7070" s="1">
        <v>46255.758941458334</v>
      </c>
      <c r="L7070">
        <v>29</v>
      </c>
      <c r="M7070">
        <v>23</v>
      </c>
      <c r="N7070">
        <v>0</v>
      </c>
      <c r="O7070">
        <v>1</v>
      </c>
      <c r="P7070" s="119" t="s">
        <v>20254</v>
      </c>
    </row>
    <row r="7071" spans="1:16" x14ac:dyDescent="0.25">
      <c r="A7071">
        <v>12896</v>
      </c>
      <c r="B7071" s="119" t="s">
        <v>4239</v>
      </c>
      <c r="C7071">
        <v>0</v>
      </c>
      <c r="E7071">
        <v>1809</v>
      </c>
      <c r="F7071">
        <v>200</v>
      </c>
      <c r="G7071">
        <v>15848</v>
      </c>
      <c r="H7071">
        <v>398</v>
      </c>
      <c r="I7071" s="119" t="s">
        <v>3582</v>
      </c>
      <c r="J7071" s="119" t="s">
        <v>17</v>
      </c>
      <c r="K7071" s="1">
        <v>46255.758941458334</v>
      </c>
      <c r="L7071">
        <v>72</v>
      </c>
      <c r="M7071">
        <v>0</v>
      </c>
      <c r="N7071">
        <v>9</v>
      </c>
      <c r="O7071">
        <v>0</v>
      </c>
      <c r="P7071" s="119" t="s">
        <v>20254</v>
      </c>
    </row>
    <row r="7072" spans="1:16" x14ac:dyDescent="0.25">
      <c r="A7072">
        <v>12897</v>
      </c>
      <c r="B7072" s="119" t="s">
        <v>4240</v>
      </c>
      <c r="C7072">
        <v>0</v>
      </c>
      <c r="E7072">
        <v>1155</v>
      </c>
      <c r="F7072">
        <v>44</v>
      </c>
      <c r="G7072">
        <v>3283</v>
      </c>
      <c r="H7072">
        <v>313</v>
      </c>
      <c r="I7072" s="119" t="s">
        <v>3582</v>
      </c>
      <c r="J7072" s="119" t="s">
        <v>17</v>
      </c>
      <c r="K7072" s="1">
        <v>46255.758941458334</v>
      </c>
      <c r="L7072">
        <v>3</v>
      </c>
      <c r="M7072">
        <v>806</v>
      </c>
      <c r="N7072">
        <v>0</v>
      </c>
      <c r="O7072">
        <v>81</v>
      </c>
      <c r="P7072" s="119" t="s">
        <v>20254</v>
      </c>
    </row>
    <row r="7073" spans="1:16" x14ac:dyDescent="0.25">
      <c r="A7073">
        <v>12898</v>
      </c>
      <c r="B7073" s="119" t="s">
        <v>4241</v>
      </c>
      <c r="C7073">
        <v>0</v>
      </c>
      <c r="E7073">
        <v>1184</v>
      </c>
      <c r="F7073">
        <v>115</v>
      </c>
      <c r="G7073">
        <v>2411</v>
      </c>
      <c r="H7073">
        <v>372</v>
      </c>
      <c r="I7073" s="119" t="s">
        <v>3582</v>
      </c>
      <c r="J7073" s="119" t="s">
        <v>17</v>
      </c>
      <c r="K7073" s="1">
        <v>46255.758941458334</v>
      </c>
      <c r="L7073">
        <v>46</v>
      </c>
      <c r="M7073">
        <v>39</v>
      </c>
      <c r="N7073">
        <v>2</v>
      </c>
      <c r="O7073">
        <v>17</v>
      </c>
      <c r="P7073" s="119" t="s">
        <v>20254</v>
      </c>
    </row>
    <row r="7074" spans="1:16" x14ac:dyDescent="0.25">
      <c r="A7074">
        <v>12899</v>
      </c>
      <c r="B7074" s="119" t="s">
        <v>4242</v>
      </c>
      <c r="C7074">
        <v>0</v>
      </c>
      <c r="E7074">
        <v>4361</v>
      </c>
      <c r="F7074">
        <v>364</v>
      </c>
      <c r="G7074">
        <v>3723</v>
      </c>
      <c r="H7074">
        <v>666</v>
      </c>
      <c r="I7074" s="119" t="s">
        <v>3582</v>
      </c>
      <c r="J7074" s="119" t="s">
        <v>17</v>
      </c>
      <c r="K7074" s="1">
        <v>46255.758941458334</v>
      </c>
      <c r="L7074">
        <v>386</v>
      </c>
      <c r="M7074">
        <v>34</v>
      </c>
      <c r="N7074">
        <v>8</v>
      </c>
      <c r="O7074">
        <v>8</v>
      </c>
      <c r="P7074" s="119" t="s">
        <v>20254</v>
      </c>
    </row>
    <row r="7075" spans="1:16" x14ac:dyDescent="0.25">
      <c r="A7075">
        <v>12900</v>
      </c>
      <c r="B7075" s="119" t="s">
        <v>4243</v>
      </c>
      <c r="C7075">
        <v>0</v>
      </c>
      <c r="E7075">
        <v>464</v>
      </c>
      <c r="F7075">
        <v>21</v>
      </c>
      <c r="G7075">
        <v>3502</v>
      </c>
      <c r="H7075">
        <v>55</v>
      </c>
      <c r="I7075" s="119" t="s">
        <v>3582</v>
      </c>
      <c r="J7075" s="119" t="s">
        <v>17</v>
      </c>
      <c r="K7075" s="1">
        <v>46255.758941458334</v>
      </c>
      <c r="L7075">
        <v>32</v>
      </c>
      <c r="M7075">
        <v>8</v>
      </c>
      <c r="N7075">
        <v>0</v>
      </c>
      <c r="O7075">
        <v>3</v>
      </c>
      <c r="P7075" s="119" t="s">
        <v>20254</v>
      </c>
    </row>
    <row r="7076" spans="1:16" x14ac:dyDescent="0.25">
      <c r="A7076">
        <v>12901</v>
      </c>
      <c r="B7076" s="119" t="s">
        <v>4244</v>
      </c>
      <c r="C7076">
        <v>0</v>
      </c>
      <c r="E7076">
        <v>962</v>
      </c>
      <c r="F7076">
        <v>102</v>
      </c>
      <c r="G7076">
        <v>2622</v>
      </c>
      <c r="H7076">
        <v>338</v>
      </c>
      <c r="I7076" s="119" t="s">
        <v>3582</v>
      </c>
      <c r="J7076" s="119" t="s">
        <v>17</v>
      </c>
      <c r="K7076" s="1">
        <v>46255.758941458334</v>
      </c>
      <c r="L7076">
        <v>1</v>
      </c>
      <c r="M7076">
        <v>12</v>
      </c>
      <c r="N7076">
        <v>0</v>
      </c>
      <c r="O7076">
        <v>0</v>
      </c>
      <c r="P7076" s="119" t="s">
        <v>20254</v>
      </c>
    </row>
    <row r="7077" spans="1:16" x14ac:dyDescent="0.25">
      <c r="A7077">
        <v>12902</v>
      </c>
      <c r="B7077" s="119" t="s">
        <v>4245</v>
      </c>
      <c r="C7077">
        <v>0</v>
      </c>
      <c r="E7077">
        <v>963</v>
      </c>
      <c r="F7077">
        <v>24</v>
      </c>
      <c r="G7077">
        <v>2079</v>
      </c>
      <c r="H7077">
        <v>174</v>
      </c>
      <c r="I7077" s="119" t="s">
        <v>3582</v>
      </c>
      <c r="J7077" s="119" t="s">
        <v>17</v>
      </c>
      <c r="K7077" s="1">
        <v>46255.758941458334</v>
      </c>
      <c r="L7077">
        <v>2</v>
      </c>
      <c r="M7077">
        <v>207</v>
      </c>
      <c r="N7077">
        <v>0</v>
      </c>
      <c r="O7077">
        <v>0</v>
      </c>
      <c r="P7077" s="119" t="s">
        <v>20254</v>
      </c>
    </row>
    <row r="7078" spans="1:16" x14ac:dyDescent="0.25">
      <c r="A7078">
        <v>12903</v>
      </c>
      <c r="B7078" s="119" t="s">
        <v>4246</v>
      </c>
      <c r="C7078">
        <v>0</v>
      </c>
      <c r="E7078">
        <v>598</v>
      </c>
      <c r="F7078">
        <v>155</v>
      </c>
      <c r="G7078">
        <v>3214</v>
      </c>
      <c r="H7078">
        <v>476</v>
      </c>
      <c r="I7078" s="119" t="s">
        <v>3582</v>
      </c>
      <c r="J7078" s="119" t="s">
        <v>17</v>
      </c>
      <c r="K7078" s="1">
        <v>46255.758941458334</v>
      </c>
      <c r="L7078">
        <v>1</v>
      </c>
      <c r="M7078">
        <v>66</v>
      </c>
      <c r="N7078">
        <v>1</v>
      </c>
      <c r="O7078">
        <v>2</v>
      </c>
      <c r="P7078" s="119" t="s">
        <v>20254</v>
      </c>
    </row>
    <row r="7079" spans="1:16" x14ac:dyDescent="0.25">
      <c r="A7079">
        <v>12904</v>
      </c>
      <c r="B7079" s="119" t="s">
        <v>4247</v>
      </c>
      <c r="C7079">
        <v>0</v>
      </c>
      <c r="E7079">
        <v>451</v>
      </c>
      <c r="F7079">
        <v>200</v>
      </c>
      <c r="G7079">
        <v>3205</v>
      </c>
      <c r="H7079">
        <v>508</v>
      </c>
      <c r="I7079" s="119" t="s">
        <v>3582</v>
      </c>
      <c r="J7079" s="119" t="s">
        <v>17</v>
      </c>
      <c r="K7079" s="1">
        <v>46255.758941458334</v>
      </c>
      <c r="L7079">
        <v>22</v>
      </c>
      <c r="M7079">
        <v>41</v>
      </c>
      <c r="N7079">
        <v>12</v>
      </c>
      <c r="O7079">
        <v>10</v>
      </c>
      <c r="P7079" s="119" t="s">
        <v>20254</v>
      </c>
    </row>
    <row r="7080" spans="1:16" x14ac:dyDescent="0.25">
      <c r="A7080">
        <v>12905</v>
      </c>
      <c r="B7080" s="119" t="s">
        <v>4248</v>
      </c>
      <c r="C7080">
        <v>0</v>
      </c>
      <c r="E7080">
        <v>7095</v>
      </c>
      <c r="F7080">
        <v>145</v>
      </c>
      <c r="G7080">
        <v>4209</v>
      </c>
      <c r="H7080">
        <v>486</v>
      </c>
      <c r="I7080" s="119" t="s">
        <v>3582</v>
      </c>
      <c r="J7080" s="119" t="s">
        <v>17</v>
      </c>
      <c r="K7080" s="1">
        <v>46255.758941458334</v>
      </c>
      <c r="L7080">
        <v>581</v>
      </c>
      <c r="M7080">
        <v>70</v>
      </c>
      <c r="N7080">
        <v>9</v>
      </c>
      <c r="O7080">
        <v>1</v>
      </c>
      <c r="P7080" s="119" t="s">
        <v>20254</v>
      </c>
    </row>
    <row r="7081" spans="1:16" x14ac:dyDescent="0.25">
      <c r="A7081">
        <v>12906</v>
      </c>
      <c r="B7081" s="119" t="s">
        <v>4249</v>
      </c>
      <c r="C7081">
        <v>0</v>
      </c>
      <c r="E7081">
        <v>2169</v>
      </c>
      <c r="F7081">
        <v>264</v>
      </c>
      <c r="G7081">
        <v>6973</v>
      </c>
      <c r="H7081">
        <v>326</v>
      </c>
      <c r="I7081" s="119" t="s">
        <v>3582</v>
      </c>
      <c r="J7081" s="119" t="s">
        <v>17</v>
      </c>
      <c r="K7081" s="1">
        <v>46255.758941458334</v>
      </c>
      <c r="L7081">
        <v>48</v>
      </c>
      <c r="M7081">
        <v>19</v>
      </c>
      <c r="N7081">
        <v>15</v>
      </c>
      <c r="O7081">
        <v>9</v>
      </c>
      <c r="P7081" s="119" t="s">
        <v>20254</v>
      </c>
    </row>
    <row r="7082" spans="1:16" x14ac:dyDescent="0.25">
      <c r="A7082">
        <v>12907</v>
      </c>
      <c r="B7082" s="119" t="s">
        <v>4250</v>
      </c>
      <c r="C7082">
        <v>0</v>
      </c>
      <c r="E7082">
        <v>809</v>
      </c>
      <c r="F7082">
        <v>141</v>
      </c>
      <c r="G7082">
        <v>2880</v>
      </c>
      <c r="H7082">
        <v>493</v>
      </c>
      <c r="I7082" s="119" t="s">
        <v>3582</v>
      </c>
      <c r="J7082" s="119" t="s">
        <v>17</v>
      </c>
      <c r="K7082" s="1">
        <v>46255.758941458334</v>
      </c>
      <c r="L7082">
        <v>12</v>
      </c>
      <c r="M7082">
        <v>53</v>
      </c>
      <c r="N7082">
        <v>3</v>
      </c>
      <c r="O7082">
        <v>0</v>
      </c>
      <c r="P7082" s="119" t="s">
        <v>20254</v>
      </c>
    </row>
    <row r="7083" spans="1:16" x14ac:dyDescent="0.25">
      <c r="A7083">
        <v>12908</v>
      </c>
      <c r="B7083" s="119" t="s">
        <v>4251</v>
      </c>
      <c r="C7083">
        <v>0</v>
      </c>
      <c r="E7083">
        <v>3591</v>
      </c>
      <c r="F7083">
        <v>24</v>
      </c>
      <c r="G7083">
        <v>1418</v>
      </c>
      <c r="H7083">
        <v>186</v>
      </c>
      <c r="I7083" s="119" t="s">
        <v>3582</v>
      </c>
      <c r="J7083" s="119" t="s">
        <v>17</v>
      </c>
      <c r="K7083" s="1">
        <v>46255.758941458334</v>
      </c>
      <c r="L7083">
        <v>0</v>
      </c>
      <c r="M7083">
        <v>27</v>
      </c>
      <c r="N7083">
        <v>0</v>
      </c>
      <c r="O7083">
        <v>0</v>
      </c>
      <c r="P7083" s="119" t="s">
        <v>20254</v>
      </c>
    </row>
    <row r="7084" spans="1:16" x14ac:dyDescent="0.25">
      <c r="A7084">
        <v>12909</v>
      </c>
      <c r="B7084" s="119" t="s">
        <v>4252</v>
      </c>
      <c r="C7084">
        <v>0</v>
      </c>
      <c r="E7084">
        <v>2007</v>
      </c>
      <c r="F7084">
        <v>258</v>
      </c>
      <c r="G7084">
        <v>3696</v>
      </c>
      <c r="H7084">
        <v>541</v>
      </c>
      <c r="I7084" s="119" t="s">
        <v>3582</v>
      </c>
      <c r="J7084" s="119" t="s">
        <v>17</v>
      </c>
      <c r="K7084" s="1">
        <v>46255.758941458334</v>
      </c>
      <c r="L7084">
        <v>184</v>
      </c>
      <c r="M7084">
        <v>2</v>
      </c>
      <c r="N7084">
        <v>59</v>
      </c>
      <c r="O7084">
        <v>2</v>
      </c>
      <c r="P7084" s="119" t="s">
        <v>20254</v>
      </c>
    </row>
    <row r="7085" spans="1:16" x14ac:dyDescent="0.25">
      <c r="A7085">
        <v>12910</v>
      </c>
      <c r="B7085" s="119" t="s">
        <v>4253</v>
      </c>
      <c r="C7085">
        <v>0</v>
      </c>
      <c r="E7085">
        <v>1250</v>
      </c>
      <c r="F7085">
        <v>136</v>
      </c>
      <c r="G7085">
        <v>4134</v>
      </c>
      <c r="H7085">
        <v>405</v>
      </c>
      <c r="I7085" s="119" t="s">
        <v>3582</v>
      </c>
      <c r="J7085" s="119" t="s">
        <v>17</v>
      </c>
      <c r="K7085" s="1">
        <v>46255.758941458334</v>
      </c>
      <c r="L7085">
        <v>17</v>
      </c>
      <c r="M7085">
        <v>0</v>
      </c>
      <c r="N7085">
        <v>17</v>
      </c>
      <c r="O7085">
        <v>0</v>
      </c>
      <c r="P7085" s="119" t="s">
        <v>20254</v>
      </c>
    </row>
    <row r="7086" spans="1:16" x14ac:dyDescent="0.25">
      <c r="A7086">
        <v>12911</v>
      </c>
      <c r="B7086" s="119" t="s">
        <v>4254</v>
      </c>
      <c r="C7086">
        <v>0</v>
      </c>
      <c r="E7086">
        <v>9205</v>
      </c>
      <c r="F7086">
        <v>144</v>
      </c>
      <c r="G7086">
        <v>4646</v>
      </c>
      <c r="H7086">
        <v>272</v>
      </c>
      <c r="I7086" s="119" t="s">
        <v>3582</v>
      </c>
      <c r="J7086" s="119" t="s">
        <v>17</v>
      </c>
      <c r="K7086" s="1">
        <v>46255.758941458334</v>
      </c>
      <c r="L7086">
        <v>527</v>
      </c>
      <c r="M7086">
        <v>46</v>
      </c>
      <c r="N7086">
        <v>13</v>
      </c>
      <c r="O7086">
        <v>23</v>
      </c>
      <c r="P7086" s="119" t="s">
        <v>20254</v>
      </c>
    </row>
    <row r="7087" spans="1:16" x14ac:dyDescent="0.25">
      <c r="A7087">
        <v>12912</v>
      </c>
      <c r="B7087" s="119" t="s">
        <v>4255</v>
      </c>
      <c r="C7087">
        <v>0</v>
      </c>
      <c r="E7087">
        <v>2971</v>
      </c>
      <c r="F7087">
        <v>521</v>
      </c>
      <c r="G7087">
        <v>3020</v>
      </c>
      <c r="H7087">
        <v>718</v>
      </c>
      <c r="I7087" s="119" t="s">
        <v>3582</v>
      </c>
      <c r="J7087" s="119" t="s">
        <v>17</v>
      </c>
      <c r="K7087" s="1">
        <v>46255.758941458334</v>
      </c>
      <c r="L7087">
        <v>117</v>
      </c>
      <c r="M7087">
        <v>16</v>
      </c>
      <c r="N7087">
        <v>27</v>
      </c>
      <c r="O7087">
        <v>2</v>
      </c>
      <c r="P7087" s="119" t="s">
        <v>20254</v>
      </c>
    </row>
    <row r="7088" spans="1:16" x14ac:dyDescent="0.25">
      <c r="A7088">
        <v>12913</v>
      </c>
      <c r="B7088" s="119" t="s">
        <v>4256</v>
      </c>
      <c r="C7088">
        <v>0</v>
      </c>
      <c r="E7088">
        <v>1807</v>
      </c>
      <c r="F7088">
        <v>204</v>
      </c>
      <c r="G7088">
        <v>2326</v>
      </c>
      <c r="H7088">
        <v>524</v>
      </c>
      <c r="I7088" s="119" t="s">
        <v>3582</v>
      </c>
      <c r="J7088" s="119" t="s">
        <v>17</v>
      </c>
      <c r="K7088" s="1">
        <v>46255.758941458334</v>
      </c>
      <c r="L7088">
        <v>102</v>
      </c>
      <c r="M7088">
        <v>10</v>
      </c>
      <c r="N7088">
        <v>11</v>
      </c>
      <c r="O7088">
        <v>0</v>
      </c>
      <c r="P7088" s="119" t="s">
        <v>20254</v>
      </c>
    </row>
    <row r="7089" spans="1:16" x14ac:dyDescent="0.25">
      <c r="A7089">
        <v>12914</v>
      </c>
      <c r="B7089" s="119" t="s">
        <v>4257</v>
      </c>
      <c r="C7089">
        <v>0</v>
      </c>
      <c r="E7089">
        <v>2136</v>
      </c>
      <c r="F7089">
        <v>106</v>
      </c>
      <c r="G7089">
        <v>2856</v>
      </c>
      <c r="H7089">
        <v>269</v>
      </c>
      <c r="I7089" s="119" t="s">
        <v>3582</v>
      </c>
      <c r="J7089" s="119" t="s">
        <v>17</v>
      </c>
      <c r="K7089" s="1">
        <v>46255.758941458334</v>
      </c>
      <c r="L7089">
        <v>4</v>
      </c>
      <c r="M7089">
        <v>12</v>
      </c>
      <c r="N7089">
        <v>0</v>
      </c>
      <c r="O7089">
        <v>0</v>
      </c>
      <c r="P7089" s="119" t="s">
        <v>20254</v>
      </c>
    </row>
    <row r="7090" spans="1:16" x14ac:dyDescent="0.25">
      <c r="A7090">
        <v>12915</v>
      </c>
      <c r="B7090" s="119" t="s">
        <v>4258</v>
      </c>
      <c r="C7090">
        <v>0</v>
      </c>
      <c r="E7090">
        <v>1300</v>
      </c>
      <c r="F7090">
        <v>400</v>
      </c>
      <c r="G7090">
        <v>1614</v>
      </c>
      <c r="H7090">
        <v>995</v>
      </c>
      <c r="I7090" s="119" t="s">
        <v>3582</v>
      </c>
      <c r="J7090" s="119" t="s">
        <v>17</v>
      </c>
      <c r="K7090" s="1">
        <v>46255.758941458334</v>
      </c>
      <c r="L7090">
        <v>19</v>
      </c>
      <c r="M7090">
        <v>0</v>
      </c>
      <c r="N7090">
        <v>3</v>
      </c>
      <c r="O7090">
        <v>0</v>
      </c>
      <c r="P7090" s="119" t="s">
        <v>20254</v>
      </c>
    </row>
    <row r="7091" spans="1:16" x14ac:dyDescent="0.25">
      <c r="A7091">
        <v>12916</v>
      </c>
      <c r="B7091" s="119" t="s">
        <v>4259</v>
      </c>
      <c r="C7091">
        <v>0</v>
      </c>
      <c r="E7091">
        <v>1099</v>
      </c>
      <c r="F7091">
        <v>263</v>
      </c>
      <c r="G7091">
        <v>1846</v>
      </c>
      <c r="H7091">
        <v>413</v>
      </c>
      <c r="I7091" s="119" t="s">
        <v>3582</v>
      </c>
      <c r="J7091" s="119" t="s">
        <v>17</v>
      </c>
      <c r="K7091" s="1">
        <v>46255.758941458334</v>
      </c>
      <c r="L7091">
        <v>19</v>
      </c>
      <c r="M7091">
        <v>1</v>
      </c>
      <c r="N7091">
        <v>13</v>
      </c>
      <c r="O7091">
        <v>0</v>
      </c>
      <c r="P7091" s="119" t="s">
        <v>20254</v>
      </c>
    </row>
    <row r="7092" spans="1:16" x14ac:dyDescent="0.25">
      <c r="A7092">
        <v>12917</v>
      </c>
      <c r="B7092" s="119" t="s">
        <v>4260</v>
      </c>
      <c r="C7092">
        <v>0</v>
      </c>
      <c r="E7092">
        <v>1878</v>
      </c>
      <c r="F7092">
        <v>105</v>
      </c>
      <c r="G7092">
        <v>24106</v>
      </c>
      <c r="H7092">
        <v>269</v>
      </c>
      <c r="I7092" s="119" t="s">
        <v>3582</v>
      </c>
      <c r="J7092" s="119" t="s">
        <v>17</v>
      </c>
      <c r="K7092" s="1">
        <v>46255.758941458334</v>
      </c>
      <c r="L7092">
        <v>23</v>
      </c>
      <c r="M7092">
        <v>66</v>
      </c>
      <c r="N7092">
        <v>0</v>
      </c>
      <c r="O7092">
        <v>11</v>
      </c>
      <c r="P7092" s="119" t="s">
        <v>20254</v>
      </c>
    </row>
    <row r="7093" spans="1:16" x14ac:dyDescent="0.25">
      <c r="A7093">
        <v>12918</v>
      </c>
      <c r="B7093" s="119" t="s">
        <v>4261</v>
      </c>
      <c r="C7093">
        <v>0</v>
      </c>
      <c r="E7093">
        <v>2018</v>
      </c>
      <c r="F7093">
        <v>151</v>
      </c>
      <c r="G7093">
        <v>3709</v>
      </c>
      <c r="H7093">
        <v>381</v>
      </c>
      <c r="I7093" s="119" t="s">
        <v>3582</v>
      </c>
      <c r="J7093" s="119" t="s">
        <v>17</v>
      </c>
      <c r="K7093" s="1">
        <v>46255.758941458334</v>
      </c>
      <c r="L7093">
        <v>9</v>
      </c>
      <c r="M7093">
        <v>106</v>
      </c>
      <c r="N7093">
        <v>0</v>
      </c>
      <c r="O7093">
        <v>35</v>
      </c>
      <c r="P7093" s="119" t="s">
        <v>20254</v>
      </c>
    </row>
    <row r="7094" spans="1:16" x14ac:dyDescent="0.25">
      <c r="A7094">
        <v>12919</v>
      </c>
      <c r="B7094" s="119" t="s">
        <v>4262</v>
      </c>
      <c r="C7094">
        <v>0</v>
      </c>
      <c r="E7094">
        <v>1283</v>
      </c>
      <c r="F7094">
        <v>184</v>
      </c>
      <c r="G7094">
        <v>5157</v>
      </c>
      <c r="H7094">
        <v>1213</v>
      </c>
      <c r="I7094" s="119" t="s">
        <v>3582</v>
      </c>
      <c r="J7094" s="119" t="s">
        <v>17</v>
      </c>
      <c r="K7094" s="1">
        <v>46255.758941458334</v>
      </c>
      <c r="L7094">
        <v>54</v>
      </c>
      <c r="M7094">
        <v>16</v>
      </c>
      <c r="N7094">
        <v>5</v>
      </c>
      <c r="O7094">
        <v>7</v>
      </c>
      <c r="P7094" s="119" t="s">
        <v>20254</v>
      </c>
    </row>
    <row r="7095" spans="1:16" x14ac:dyDescent="0.25">
      <c r="A7095">
        <v>12920</v>
      </c>
      <c r="B7095" s="119" t="s">
        <v>4263</v>
      </c>
      <c r="C7095">
        <v>0</v>
      </c>
      <c r="E7095">
        <v>2757</v>
      </c>
      <c r="F7095">
        <v>101</v>
      </c>
      <c r="G7095">
        <v>281</v>
      </c>
      <c r="H7095">
        <v>400</v>
      </c>
      <c r="I7095" s="119" t="s">
        <v>3582</v>
      </c>
      <c r="J7095" s="119" t="s">
        <v>17</v>
      </c>
      <c r="K7095" s="1">
        <v>46255.758941458334</v>
      </c>
      <c r="L7095">
        <v>323</v>
      </c>
      <c r="M7095">
        <v>1</v>
      </c>
      <c r="N7095">
        <v>23</v>
      </c>
      <c r="O7095">
        <v>1</v>
      </c>
      <c r="P7095" s="119" t="s">
        <v>20254</v>
      </c>
    </row>
    <row r="7096" spans="1:16" x14ac:dyDescent="0.25">
      <c r="A7096">
        <v>12921</v>
      </c>
      <c r="B7096" s="119" t="s">
        <v>4264</v>
      </c>
      <c r="C7096">
        <v>0</v>
      </c>
      <c r="E7096">
        <v>1120</v>
      </c>
      <c r="F7096">
        <v>507</v>
      </c>
      <c r="G7096">
        <v>2750</v>
      </c>
      <c r="H7096">
        <v>804</v>
      </c>
      <c r="I7096" s="119" t="s">
        <v>3582</v>
      </c>
      <c r="J7096" s="119" t="s">
        <v>17</v>
      </c>
      <c r="K7096" s="1">
        <v>46255.758941458334</v>
      </c>
      <c r="L7096">
        <v>8</v>
      </c>
      <c r="M7096">
        <v>0</v>
      </c>
      <c r="N7096">
        <v>3</v>
      </c>
      <c r="O7096">
        <v>0</v>
      </c>
      <c r="P7096" s="119" t="s">
        <v>20254</v>
      </c>
    </row>
    <row r="7097" spans="1:16" x14ac:dyDescent="0.25">
      <c r="A7097">
        <v>12922</v>
      </c>
      <c r="B7097" s="119" t="s">
        <v>4265</v>
      </c>
      <c r="C7097">
        <v>0</v>
      </c>
      <c r="E7097">
        <v>1706</v>
      </c>
      <c r="F7097">
        <v>356</v>
      </c>
      <c r="G7097">
        <v>2864</v>
      </c>
      <c r="H7097">
        <v>731</v>
      </c>
      <c r="I7097" s="119" t="s">
        <v>3582</v>
      </c>
      <c r="J7097" s="119" t="s">
        <v>17</v>
      </c>
      <c r="K7097" s="1">
        <v>46255.758941458334</v>
      </c>
      <c r="L7097">
        <v>11</v>
      </c>
      <c r="M7097">
        <v>21</v>
      </c>
      <c r="N7097">
        <v>0</v>
      </c>
      <c r="O7097">
        <v>10</v>
      </c>
      <c r="P7097" s="119" t="s">
        <v>20254</v>
      </c>
    </row>
    <row r="7098" spans="1:16" x14ac:dyDescent="0.25">
      <c r="A7098">
        <v>12923</v>
      </c>
      <c r="B7098" s="119" t="s">
        <v>4266</v>
      </c>
      <c r="C7098">
        <v>0</v>
      </c>
      <c r="E7098">
        <v>2713</v>
      </c>
      <c r="F7098">
        <v>151</v>
      </c>
      <c r="G7098">
        <v>25644</v>
      </c>
      <c r="H7098">
        <v>295</v>
      </c>
      <c r="I7098" s="119" t="s">
        <v>3582</v>
      </c>
      <c r="J7098" s="119" t="s">
        <v>17</v>
      </c>
      <c r="K7098" s="1">
        <v>46255.758941458334</v>
      </c>
      <c r="L7098">
        <v>107</v>
      </c>
      <c r="M7098">
        <v>34</v>
      </c>
      <c r="N7098">
        <v>100</v>
      </c>
      <c r="O7098">
        <v>24</v>
      </c>
      <c r="P7098" s="119" t="s">
        <v>20254</v>
      </c>
    </row>
    <row r="7099" spans="1:16" x14ac:dyDescent="0.25">
      <c r="A7099">
        <v>12924</v>
      </c>
      <c r="B7099" s="119" t="s">
        <v>4267</v>
      </c>
      <c r="C7099">
        <v>0</v>
      </c>
      <c r="E7099">
        <v>1875</v>
      </c>
      <c r="F7099">
        <v>533</v>
      </c>
      <c r="G7099">
        <v>3870</v>
      </c>
      <c r="H7099">
        <v>909</v>
      </c>
      <c r="I7099" s="119" t="s">
        <v>3582</v>
      </c>
      <c r="J7099" s="119" t="s">
        <v>17</v>
      </c>
      <c r="K7099" s="1">
        <v>46255.758941458334</v>
      </c>
      <c r="L7099">
        <v>28</v>
      </c>
      <c r="M7099">
        <v>46</v>
      </c>
      <c r="N7099">
        <v>11</v>
      </c>
      <c r="O7099">
        <v>11</v>
      </c>
      <c r="P7099" s="119" t="s">
        <v>20254</v>
      </c>
    </row>
    <row r="7100" spans="1:16" x14ac:dyDescent="0.25">
      <c r="A7100">
        <v>12925</v>
      </c>
      <c r="B7100" s="119" t="s">
        <v>4268</v>
      </c>
      <c r="C7100">
        <v>0</v>
      </c>
      <c r="E7100">
        <v>3101</v>
      </c>
      <c r="F7100">
        <v>538</v>
      </c>
      <c r="G7100">
        <v>4308</v>
      </c>
      <c r="H7100">
        <v>1271</v>
      </c>
      <c r="I7100" s="119" t="s">
        <v>3582</v>
      </c>
      <c r="J7100" s="119" t="s">
        <v>17</v>
      </c>
      <c r="K7100" s="1">
        <v>46255.758941458334</v>
      </c>
      <c r="L7100">
        <v>34</v>
      </c>
      <c r="M7100">
        <v>26</v>
      </c>
      <c r="N7100">
        <v>9</v>
      </c>
      <c r="O7100">
        <v>7</v>
      </c>
      <c r="P7100" s="119" t="s">
        <v>20254</v>
      </c>
    </row>
    <row r="7101" spans="1:16" x14ac:dyDescent="0.25">
      <c r="A7101">
        <v>12926</v>
      </c>
      <c r="B7101" s="119" t="s">
        <v>4269</v>
      </c>
      <c r="C7101">
        <v>0</v>
      </c>
      <c r="E7101">
        <v>4</v>
      </c>
      <c r="F7101">
        <v>3</v>
      </c>
      <c r="G7101">
        <v>22428</v>
      </c>
      <c r="H7101">
        <v>40</v>
      </c>
      <c r="I7101" s="119" t="s">
        <v>3582</v>
      </c>
      <c r="J7101" s="119" t="s">
        <v>17</v>
      </c>
      <c r="K7101" s="1">
        <v>46255.758941458334</v>
      </c>
      <c r="L7101">
        <v>0</v>
      </c>
      <c r="M7101">
        <v>237</v>
      </c>
      <c r="N7101">
        <v>0</v>
      </c>
      <c r="O7101">
        <v>60</v>
      </c>
      <c r="P7101" s="119" t="s">
        <v>20254</v>
      </c>
    </row>
    <row r="7102" spans="1:16" x14ac:dyDescent="0.25">
      <c r="A7102">
        <v>12927</v>
      </c>
      <c r="B7102" s="119" t="s">
        <v>4270</v>
      </c>
      <c r="C7102">
        <v>0</v>
      </c>
      <c r="E7102">
        <v>1318</v>
      </c>
      <c r="F7102">
        <v>103</v>
      </c>
      <c r="G7102">
        <v>4621</v>
      </c>
      <c r="H7102">
        <v>224</v>
      </c>
      <c r="I7102" s="119" t="s">
        <v>3582</v>
      </c>
      <c r="J7102" s="119" t="s">
        <v>17</v>
      </c>
      <c r="K7102" s="1">
        <v>46255.758941458334</v>
      </c>
      <c r="L7102">
        <v>69</v>
      </c>
      <c r="M7102">
        <v>74</v>
      </c>
      <c r="N7102">
        <v>2</v>
      </c>
      <c r="O7102">
        <v>22</v>
      </c>
      <c r="P7102" s="119" t="s">
        <v>20254</v>
      </c>
    </row>
    <row r="7103" spans="1:16" x14ac:dyDescent="0.25">
      <c r="A7103">
        <v>12928</v>
      </c>
      <c r="B7103" s="119" t="s">
        <v>4271</v>
      </c>
      <c r="C7103">
        <v>0</v>
      </c>
      <c r="E7103">
        <v>587</v>
      </c>
      <c r="F7103">
        <v>36</v>
      </c>
      <c r="G7103">
        <v>8810</v>
      </c>
      <c r="H7103">
        <v>102</v>
      </c>
      <c r="I7103" s="119" t="s">
        <v>3582</v>
      </c>
      <c r="J7103" s="119" t="s">
        <v>17</v>
      </c>
      <c r="K7103" s="1">
        <v>46255.758941458334</v>
      </c>
      <c r="L7103">
        <v>28</v>
      </c>
      <c r="M7103">
        <v>286</v>
      </c>
      <c r="N7103">
        <v>1</v>
      </c>
      <c r="O7103">
        <v>11</v>
      </c>
      <c r="P7103" s="119" t="s">
        <v>20254</v>
      </c>
    </row>
    <row r="7104" spans="1:16" x14ac:dyDescent="0.25">
      <c r="A7104">
        <v>12929</v>
      </c>
      <c r="B7104" s="119" t="s">
        <v>4272</v>
      </c>
      <c r="C7104">
        <v>0</v>
      </c>
      <c r="E7104">
        <v>2522</v>
      </c>
      <c r="F7104">
        <v>54</v>
      </c>
      <c r="G7104">
        <v>4672</v>
      </c>
      <c r="H7104">
        <v>117</v>
      </c>
      <c r="I7104" s="119" t="s">
        <v>3582</v>
      </c>
      <c r="J7104" s="119" t="s">
        <v>17</v>
      </c>
      <c r="K7104" s="1">
        <v>46255.758941458334</v>
      </c>
      <c r="L7104">
        <v>202</v>
      </c>
      <c r="M7104">
        <v>0</v>
      </c>
      <c r="N7104">
        <v>10</v>
      </c>
      <c r="O7104">
        <v>0</v>
      </c>
      <c r="P7104" s="119" t="s">
        <v>20254</v>
      </c>
    </row>
    <row r="7105" spans="1:16" x14ac:dyDescent="0.25">
      <c r="A7105">
        <v>12930</v>
      </c>
      <c r="B7105" s="119" t="s">
        <v>4273</v>
      </c>
      <c r="C7105">
        <v>0</v>
      </c>
      <c r="E7105">
        <v>2241</v>
      </c>
      <c r="F7105">
        <v>10</v>
      </c>
      <c r="G7105">
        <v>9742</v>
      </c>
      <c r="H7105">
        <v>22</v>
      </c>
      <c r="I7105" s="119" t="s">
        <v>3582</v>
      </c>
      <c r="J7105" s="119" t="s">
        <v>17</v>
      </c>
      <c r="K7105" s="1">
        <v>46255.758941458334</v>
      </c>
      <c r="L7105">
        <v>158</v>
      </c>
      <c r="M7105">
        <v>14</v>
      </c>
      <c r="N7105">
        <v>61</v>
      </c>
      <c r="O7105">
        <v>8</v>
      </c>
      <c r="P7105" s="119" t="s">
        <v>20254</v>
      </c>
    </row>
    <row r="7106" spans="1:16" x14ac:dyDescent="0.25">
      <c r="A7106">
        <v>12931</v>
      </c>
      <c r="B7106" s="119" t="s">
        <v>4274</v>
      </c>
      <c r="C7106">
        <v>0</v>
      </c>
      <c r="E7106">
        <v>2138</v>
      </c>
      <c r="F7106">
        <v>50</v>
      </c>
      <c r="G7106">
        <v>2605</v>
      </c>
      <c r="H7106">
        <v>272</v>
      </c>
      <c r="I7106" s="119" t="s">
        <v>3582</v>
      </c>
      <c r="J7106" s="119" t="s">
        <v>17</v>
      </c>
      <c r="K7106" s="1">
        <v>46255.758941458334</v>
      </c>
      <c r="L7106">
        <v>100</v>
      </c>
      <c r="M7106">
        <v>12</v>
      </c>
      <c r="N7106">
        <v>0</v>
      </c>
      <c r="O7106">
        <v>10</v>
      </c>
      <c r="P7106" s="119" t="s">
        <v>20254</v>
      </c>
    </row>
    <row r="7107" spans="1:16" x14ac:dyDescent="0.25">
      <c r="A7107">
        <v>12932</v>
      </c>
      <c r="B7107" s="119" t="s">
        <v>4275</v>
      </c>
      <c r="C7107">
        <v>0</v>
      </c>
      <c r="E7107">
        <v>3148</v>
      </c>
      <c r="F7107">
        <v>81</v>
      </c>
      <c r="G7107">
        <v>1226</v>
      </c>
      <c r="H7107">
        <v>279</v>
      </c>
      <c r="I7107" s="119" t="s">
        <v>3582</v>
      </c>
      <c r="J7107" s="119" t="s">
        <v>17</v>
      </c>
      <c r="K7107" s="1">
        <v>46255.758941458334</v>
      </c>
      <c r="L7107">
        <v>50</v>
      </c>
      <c r="M7107">
        <v>4</v>
      </c>
      <c r="N7107">
        <v>0</v>
      </c>
      <c r="O7107">
        <v>0</v>
      </c>
      <c r="P7107" s="119" t="s">
        <v>20254</v>
      </c>
    </row>
    <row r="7108" spans="1:16" x14ac:dyDescent="0.25">
      <c r="A7108">
        <v>12933</v>
      </c>
      <c r="B7108" s="119" t="s">
        <v>4276</v>
      </c>
      <c r="C7108">
        <v>0</v>
      </c>
      <c r="E7108">
        <v>5351</v>
      </c>
      <c r="F7108">
        <v>400</v>
      </c>
      <c r="G7108">
        <v>1169</v>
      </c>
      <c r="H7108">
        <v>754</v>
      </c>
      <c r="I7108" s="119" t="s">
        <v>3582</v>
      </c>
      <c r="J7108" s="119" t="s">
        <v>17</v>
      </c>
      <c r="K7108" s="1">
        <v>46255.758941458334</v>
      </c>
      <c r="L7108">
        <v>61</v>
      </c>
      <c r="M7108">
        <v>96</v>
      </c>
      <c r="N7108">
        <v>12</v>
      </c>
      <c r="O7108">
        <v>0</v>
      </c>
      <c r="P7108" s="119" t="s">
        <v>20254</v>
      </c>
    </row>
    <row r="7109" spans="1:16" x14ac:dyDescent="0.25">
      <c r="A7109">
        <v>12934</v>
      </c>
      <c r="B7109" s="119" t="s">
        <v>4277</v>
      </c>
      <c r="C7109">
        <v>0</v>
      </c>
      <c r="E7109">
        <v>1043</v>
      </c>
      <c r="F7109">
        <v>91</v>
      </c>
      <c r="G7109">
        <v>2837</v>
      </c>
      <c r="H7109">
        <v>386</v>
      </c>
      <c r="I7109" s="119" t="s">
        <v>3582</v>
      </c>
      <c r="J7109" s="119" t="s">
        <v>17</v>
      </c>
      <c r="K7109" s="1">
        <v>46255.758941458334</v>
      </c>
      <c r="L7109">
        <v>108</v>
      </c>
      <c r="M7109">
        <v>12</v>
      </c>
      <c r="N7109">
        <v>2</v>
      </c>
      <c r="O7109">
        <v>6</v>
      </c>
      <c r="P7109" s="119" t="s">
        <v>20254</v>
      </c>
    </row>
    <row r="7110" spans="1:16" x14ac:dyDescent="0.25">
      <c r="A7110">
        <v>12935</v>
      </c>
      <c r="B7110" s="119" t="s">
        <v>4278</v>
      </c>
      <c r="C7110">
        <v>0</v>
      </c>
      <c r="E7110">
        <v>6463</v>
      </c>
      <c r="F7110">
        <v>250</v>
      </c>
      <c r="G7110">
        <v>3540</v>
      </c>
      <c r="H7110">
        <v>471</v>
      </c>
      <c r="I7110" s="119" t="s">
        <v>3582</v>
      </c>
      <c r="J7110" s="119" t="s">
        <v>17</v>
      </c>
      <c r="K7110" s="1">
        <v>46255.758941458334</v>
      </c>
      <c r="L7110">
        <v>52</v>
      </c>
      <c r="M7110">
        <v>6</v>
      </c>
      <c r="N7110">
        <v>17</v>
      </c>
      <c r="O7110">
        <v>0</v>
      </c>
      <c r="P7110" s="119" t="s">
        <v>20254</v>
      </c>
    </row>
    <row r="7111" spans="1:16" x14ac:dyDescent="0.25">
      <c r="A7111">
        <v>12936</v>
      </c>
      <c r="B7111" s="119" t="s">
        <v>4279</v>
      </c>
      <c r="C7111">
        <v>0</v>
      </c>
      <c r="E7111">
        <v>1910</v>
      </c>
      <c r="F7111">
        <v>678</v>
      </c>
      <c r="G7111">
        <v>2993</v>
      </c>
      <c r="H7111">
        <v>778</v>
      </c>
      <c r="I7111" s="119" t="s">
        <v>3582</v>
      </c>
      <c r="J7111" s="119" t="s">
        <v>17</v>
      </c>
      <c r="K7111" s="1">
        <v>46255.758941458334</v>
      </c>
      <c r="L7111">
        <v>57</v>
      </c>
      <c r="M7111">
        <v>87</v>
      </c>
      <c r="N7111">
        <v>21</v>
      </c>
      <c r="O7111">
        <v>16</v>
      </c>
      <c r="P7111" s="119" t="s">
        <v>20254</v>
      </c>
    </row>
    <row r="7112" spans="1:16" x14ac:dyDescent="0.25">
      <c r="A7112">
        <v>12937</v>
      </c>
      <c r="B7112" s="119" t="s">
        <v>4280</v>
      </c>
      <c r="C7112">
        <v>0</v>
      </c>
      <c r="E7112">
        <v>893</v>
      </c>
      <c r="F7112">
        <v>436</v>
      </c>
      <c r="G7112">
        <v>1256</v>
      </c>
      <c r="H7112">
        <v>600</v>
      </c>
      <c r="I7112" s="119" t="s">
        <v>3582</v>
      </c>
      <c r="J7112" s="119" t="s">
        <v>17</v>
      </c>
      <c r="K7112" s="1">
        <v>46255.758941458334</v>
      </c>
      <c r="L7112">
        <v>8</v>
      </c>
      <c r="M7112">
        <v>2</v>
      </c>
      <c r="N7112">
        <v>3</v>
      </c>
      <c r="O7112">
        <v>0</v>
      </c>
      <c r="P7112" s="119" t="s">
        <v>20254</v>
      </c>
    </row>
    <row r="7113" spans="1:16" x14ac:dyDescent="0.25">
      <c r="A7113">
        <v>12938</v>
      </c>
      <c r="B7113" s="119" t="s">
        <v>4281</v>
      </c>
      <c r="C7113">
        <v>0</v>
      </c>
      <c r="E7113">
        <v>3489</v>
      </c>
      <c r="F7113">
        <v>306</v>
      </c>
      <c r="G7113">
        <v>24477</v>
      </c>
      <c r="H7113">
        <v>971</v>
      </c>
      <c r="I7113" s="119" t="s">
        <v>3582</v>
      </c>
      <c r="J7113" s="119" t="s">
        <v>17</v>
      </c>
      <c r="K7113" s="1">
        <v>46255.758941458334</v>
      </c>
      <c r="L7113">
        <v>28</v>
      </c>
      <c r="M7113">
        <v>665</v>
      </c>
      <c r="N7113">
        <v>11</v>
      </c>
      <c r="O7113">
        <v>203</v>
      </c>
      <c r="P7113" s="119" t="s">
        <v>20254</v>
      </c>
    </row>
    <row r="7114" spans="1:16" x14ac:dyDescent="0.25">
      <c r="A7114">
        <v>12939</v>
      </c>
      <c r="B7114" s="119" t="s">
        <v>4282</v>
      </c>
      <c r="C7114">
        <v>0</v>
      </c>
      <c r="E7114">
        <v>5972</v>
      </c>
      <c r="F7114">
        <v>83</v>
      </c>
      <c r="G7114">
        <v>1382</v>
      </c>
      <c r="H7114">
        <v>471</v>
      </c>
      <c r="I7114" s="119" t="s">
        <v>3582</v>
      </c>
      <c r="J7114" s="119" t="s">
        <v>17</v>
      </c>
      <c r="K7114" s="1">
        <v>46255.758941458334</v>
      </c>
      <c r="L7114">
        <v>50</v>
      </c>
      <c r="M7114">
        <v>15</v>
      </c>
      <c r="N7114">
        <v>0</v>
      </c>
      <c r="O7114">
        <v>4</v>
      </c>
      <c r="P7114" s="119" t="s">
        <v>20254</v>
      </c>
    </row>
    <row r="7115" spans="1:16" x14ac:dyDescent="0.25">
      <c r="A7115">
        <v>12940</v>
      </c>
      <c r="B7115" s="119" t="s">
        <v>4283</v>
      </c>
      <c r="C7115">
        <v>0</v>
      </c>
      <c r="E7115">
        <v>1201</v>
      </c>
      <c r="F7115">
        <v>800</v>
      </c>
      <c r="G7115">
        <v>2760</v>
      </c>
      <c r="H7115">
        <v>1397</v>
      </c>
      <c r="I7115" s="119" t="s">
        <v>3582</v>
      </c>
      <c r="J7115" s="119" t="s">
        <v>17</v>
      </c>
      <c r="K7115" s="1">
        <v>46255.758941458334</v>
      </c>
      <c r="L7115">
        <v>70</v>
      </c>
      <c r="M7115">
        <v>31</v>
      </c>
      <c r="N7115">
        <v>0</v>
      </c>
      <c r="O7115">
        <v>2</v>
      </c>
      <c r="P7115" s="119" t="s">
        <v>20254</v>
      </c>
    </row>
    <row r="7116" spans="1:16" x14ac:dyDescent="0.25">
      <c r="A7116">
        <v>12941</v>
      </c>
      <c r="B7116" s="119" t="s">
        <v>4284</v>
      </c>
      <c r="C7116">
        <v>0</v>
      </c>
      <c r="E7116">
        <v>2245</v>
      </c>
      <c r="F7116">
        <v>1709</v>
      </c>
      <c r="G7116">
        <v>11633</v>
      </c>
      <c r="H7116">
        <v>3406</v>
      </c>
      <c r="I7116" s="119" t="s">
        <v>3582</v>
      </c>
      <c r="J7116" s="119" t="s">
        <v>17</v>
      </c>
      <c r="K7116" s="1">
        <v>46255.758941458334</v>
      </c>
      <c r="L7116">
        <v>146</v>
      </c>
      <c r="M7116">
        <v>75</v>
      </c>
      <c r="N7116">
        <v>0</v>
      </c>
      <c r="O7116">
        <v>11</v>
      </c>
      <c r="P7116" s="119" t="s">
        <v>20254</v>
      </c>
    </row>
    <row r="7117" spans="1:16" x14ac:dyDescent="0.25">
      <c r="A7117">
        <v>12942</v>
      </c>
      <c r="B7117" s="119" t="s">
        <v>4285</v>
      </c>
      <c r="C7117">
        <v>0</v>
      </c>
      <c r="E7117">
        <v>776</v>
      </c>
      <c r="F7117">
        <v>39</v>
      </c>
      <c r="G7117">
        <v>1802</v>
      </c>
      <c r="H7117">
        <v>185</v>
      </c>
      <c r="I7117" s="119" t="s">
        <v>3582</v>
      </c>
      <c r="J7117" s="119" t="s">
        <v>17</v>
      </c>
      <c r="K7117" s="1">
        <v>46255.758941458334</v>
      </c>
      <c r="L7117">
        <v>14</v>
      </c>
      <c r="M7117">
        <v>22</v>
      </c>
      <c r="N7117">
        <v>8</v>
      </c>
      <c r="O7117">
        <v>0</v>
      </c>
      <c r="P7117" s="119" t="s">
        <v>20254</v>
      </c>
    </row>
    <row r="7118" spans="1:16" x14ac:dyDescent="0.25">
      <c r="A7118">
        <v>12943</v>
      </c>
      <c r="B7118" s="119" t="s">
        <v>4286</v>
      </c>
      <c r="C7118">
        <v>0</v>
      </c>
      <c r="E7118">
        <v>1544</v>
      </c>
      <c r="F7118">
        <v>467</v>
      </c>
      <c r="G7118">
        <v>6090</v>
      </c>
      <c r="H7118">
        <v>1035</v>
      </c>
      <c r="I7118" s="119" t="s">
        <v>3582</v>
      </c>
      <c r="J7118" s="119" t="s">
        <v>17</v>
      </c>
      <c r="K7118" s="1">
        <v>46255.758941458334</v>
      </c>
      <c r="L7118">
        <v>27</v>
      </c>
      <c r="M7118">
        <v>10</v>
      </c>
      <c r="N7118">
        <v>0</v>
      </c>
      <c r="O7118">
        <v>0</v>
      </c>
      <c r="P7118" s="119" t="s">
        <v>20254</v>
      </c>
    </row>
    <row r="7119" spans="1:16" x14ac:dyDescent="0.25">
      <c r="A7119">
        <v>12944</v>
      </c>
      <c r="B7119" s="119" t="s">
        <v>4287</v>
      </c>
      <c r="C7119">
        <v>0</v>
      </c>
      <c r="E7119">
        <v>7491</v>
      </c>
      <c r="F7119">
        <v>301</v>
      </c>
      <c r="G7119">
        <v>45926</v>
      </c>
      <c r="H7119">
        <v>691</v>
      </c>
      <c r="I7119" s="119" t="s">
        <v>3582</v>
      </c>
      <c r="J7119" s="119" t="s">
        <v>17</v>
      </c>
      <c r="K7119" s="1">
        <v>46255.758941458334</v>
      </c>
      <c r="L7119">
        <v>607</v>
      </c>
      <c r="M7119">
        <v>1546</v>
      </c>
      <c r="N7119">
        <v>238</v>
      </c>
      <c r="O7119">
        <v>987</v>
      </c>
      <c r="P7119" s="119" t="s">
        <v>20254</v>
      </c>
    </row>
    <row r="7120" spans="1:16" x14ac:dyDescent="0.25">
      <c r="A7120">
        <v>12945</v>
      </c>
      <c r="B7120" s="119" t="s">
        <v>4288</v>
      </c>
      <c r="C7120">
        <v>0</v>
      </c>
      <c r="E7120">
        <v>2079</v>
      </c>
      <c r="F7120">
        <v>108</v>
      </c>
      <c r="G7120">
        <v>1480</v>
      </c>
      <c r="H7120">
        <v>638</v>
      </c>
      <c r="I7120" s="119" t="s">
        <v>3582</v>
      </c>
      <c r="J7120" s="119" t="s">
        <v>17</v>
      </c>
      <c r="K7120" s="1">
        <v>46255.758941458334</v>
      </c>
      <c r="L7120">
        <v>76</v>
      </c>
      <c r="M7120">
        <v>21</v>
      </c>
      <c r="N7120">
        <v>0</v>
      </c>
      <c r="O7120">
        <v>0</v>
      </c>
      <c r="P7120" s="119" t="s">
        <v>20254</v>
      </c>
    </row>
    <row r="7121" spans="1:16" x14ac:dyDescent="0.25">
      <c r="A7121">
        <v>12946</v>
      </c>
      <c r="B7121" s="119" t="s">
        <v>4289</v>
      </c>
      <c r="C7121">
        <v>0</v>
      </c>
      <c r="E7121">
        <v>1894</v>
      </c>
      <c r="F7121">
        <v>816</v>
      </c>
      <c r="G7121">
        <v>6261</v>
      </c>
      <c r="H7121">
        <v>1906</v>
      </c>
      <c r="I7121" s="119" t="s">
        <v>3582</v>
      </c>
      <c r="J7121" s="119" t="s">
        <v>17</v>
      </c>
      <c r="K7121" s="1">
        <v>46255.758941458334</v>
      </c>
      <c r="L7121">
        <v>112</v>
      </c>
      <c r="M7121">
        <v>58</v>
      </c>
      <c r="N7121">
        <v>14</v>
      </c>
      <c r="O7121">
        <v>22</v>
      </c>
      <c r="P7121" s="119" t="s">
        <v>20254</v>
      </c>
    </row>
    <row r="7122" spans="1:16" x14ac:dyDescent="0.25">
      <c r="A7122">
        <v>12947</v>
      </c>
      <c r="B7122" s="119" t="s">
        <v>4290</v>
      </c>
      <c r="C7122">
        <v>0</v>
      </c>
      <c r="E7122">
        <v>1474</v>
      </c>
      <c r="F7122">
        <v>1780</v>
      </c>
      <c r="G7122">
        <v>12146</v>
      </c>
      <c r="H7122">
        <v>2792</v>
      </c>
      <c r="I7122" s="119" t="s">
        <v>3582</v>
      </c>
      <c r="J7122" s="119" t="s">
        <v>17</v>
      </c>
      <c r="K7122" s="1">
        <v>46255.758941458334</v>
      </c>
      <c r="L7122">
        <v>125</v>
      </c>
      <c r="M7122">
        <v>119</v>
      </c>
      <c r="N7122">
        <v>7</v>
      </c>
      <c r="O7122">
        <v>18</v>
      </c>
      <c r="P7122" s="119" t="s">
        <v>20254</v>
      </c>
    </row>
    <row r="7123" spans="1:16" x14ac:dyDescent="0.25">
      <c r="A7123">
        <v>12948</v>
      </c>
      <c r="B7123" s="119" t="s">
        <v>4291</v>
      </c>
      <c r="C7123">
        <v>0</v>
      </c>
      <c r="E7123">
        <v>2109</v>
      </c>
      <c r="F7123">
        <v>78</v>
      </c>
      <c r="G7123">
        <v>1569</v>
      </c>
      <c r="H7123">
        <v>249</v>
      </c>
      <c r="I7123" s="119" t="s">
        <v>3582</v>
      </c>
      <c r="J7123" s="119" t="s">
        <v>17</v>
      </c>
      <c r="K7123" s="1">
        <v>46255.758941458334</v>
      </c>
      <c r="L7123">
        <v>61</v>
      </c>
      <c r="M7123">
        <v>145</v>
      </c>
      <c r="N7123">
        <v>0</v>
      </c>
      <c r="O7123">
        <v>12</v>
      </c>
      <c r="P7123" s="119" t="s">
        <v>20254</v>
      </c>
    </row>
    <row r="7124" spans="1:16" x14ac:dyDescent="0.25">
      <c r="A7124">
        <v>12949</v>
      </c>
      <c r="B7124" s="119" t="s">
        <v>4292</v>
      </c>
      <c r="C7124">
        <v>0</v>
      </c>
      <c r="E7124">
        <v>1157</v>
      </c>
      <c r="F7124">
        <v>291</v>
      </c>
      <c r="G7124">
        <v>12005</v>
      </c>
      <c r="H7124">
        <v>847</v>
      </c>
      <c r="I7124" s="119" t="s">
        <v>3582</v>
      </c>
      <c r="J7124" s="119" t="s">
        <v>17</v>
      </c>
      <c r="K7124" s="1">
        <v>46255.758941458334</v>
      </c>
      <c r="L7124">
        <v>25</v>
      </c>
      <c r="M7124">
        <v>21</v>
      </c>
      <c r="N7124">
        <v>0</v>
      </c>
      <c r="O7124">
        <v>6</v>
      </c>
      <c r="P7124" s="119" t="s">
        <v>20254</v>
      </c>
    </row>
    <row r="7125" spans="1:16" x14ac:dyDescent="0.25">
      <c r="A7125">
        <v>12950</v>
      </c>
      <c r="B7125" s="119" t="s">
        <v>4293</v>
      </c>
      <c r="C7125">
        <v>0</v>
      </c>
      <c r="E7125">
        <v>1160</v>
      </c>
      <c r="F7125">
        <v>216</v>
      </c>
      <c r="G7125">
        <v>11344</v>
      </c>
      <c r="H7125">
        <v>740</v>
      </c>
      <c r="I7125" s="119" t="s">
        <v>3582</v>
      </c>
      <c r="J7125" s="119" t="s">
        <v>17</v>
      </c>
      <c r="K7125" s="1">
        <v>46255.758941458334</v>
      </c>
      <c r="L7125">
        <v>462</v>
      </c>
      <c r="M7125">
        <v>52</v>
      </c>
      <c r="N7125">
        <v>10</v>
      </c>
      <c r="O7125">
        <v>51</v>
      </c>
      <c r="P7125" s="119" t="s">
        <v>20254</v>
      </c>
    </row>
    <row r="7126" spans="1:16" x14ac:dyDescent="0.25">
      <c r="A7126">
        <v>12951</v>
      </c>
      <c r="B7126" s="119" t="s">
        <v>4294</v>
      </c>
      <c r="C7126">
        <v>0</v>
      </c>
      <c r="E7126">
        <v>1825</v>
      </c>
      <c r="F7126">
        <v>116</v>
      </c>
      <c r="G7126">
        <v>2341</v>
      </c>
      <c r="H7126">
        <v>316</v>
      </c>
      <c r="I7126" s="119" t="s">
        <v>3582</v>
      </c>
      <c r="J7126" s="119" t="s">
        <v>17</v>
      </c>
      <c r="K7126" s="1">
        <v>46255.758941458334</v>
      </c>
      <c r="L7126">
        <v>133</v>
      </c>
      <c r="M7126">
        <v>15</v>
      </c>
      <c r="N7126">
        <v>1</v>
      </c>
      <c r="O7126">
        <v>1</v>
      </c>
      <c r="P7126" s="119" t="s">
        <v>20254</v>
      </c>
    </row>
    <row r="7127" spans="1:16" x14ac:dyDescent="0.25">
      <c r="A7127">
        <v>12952</v>
      </c>
      <c r="B7127" s="119" t="s">
        <v>4295</v>
      </c>
      <c r="C7127">
        <v>0</v>
      </c>
      <c r="E7127">
        <v>1313</v>
      </c>
      <c r="F7127">
        <v>515</v>
      </c>
      <c r="G7127">
        <v>1326</v>
      </c>
      <c r="H7127">
        <v>816</v>
      </c>
      <c r="I7127" s="119" t="s">
        <v>3582</v>
      </c>
      <c r="J7127" s="119" t="s">
        <v>17</v>
      </c>
      <c r="K7127" s="1">
        <v>46255.758941458334</v>
      </c>
      <c r="L7127">
        <v>51</v>
      </c>
      <c r="M7127">
        <v>2</v>
      </c>
      <c r="N7127">
        <v>1</v>
      </c>
      <c r="O7127">
        <v>0</v>
      </c>
      <c r="P7127" s="119" t="s">
        <v>20254</v>
      </c>
    </row>
    <row r="7128" spans="1:16" x14ac:dyDescent="0.25">
      <c r="A7128">
        <v>12953</v>
      </c>
      <c r="B7128" s="119" t="s">
        <v>4296</v>
      </c>
      <c r="C7128">
        <v>0</v>
      </c>
      <c r="E7128">
        <v>1361</v>
      </c>
      <c r="F7128">
        <v>180</v>
      </c>
      <c r="G7128">
        <v>3749</v>
      </c>
      <c r="H7128">
        <v>489</v>
      </c>
      <c r="I7128" s="119" t="s">
        <v>3582</v>
      </c>
      <c r="J7128" s="119" t="s">
        <v>17</v>
      </c>
      <c r="K7128" s="1">
        <v>46255.758941458334</v>
      </c>
      <c r="L7128">
        <v>38</v>
      </c>
      <c r="M7128">
        <v>70</v>
      </c>
      <c r="N7128">
        <v>10</v>
      </c>
      <c r="O7128">
        <v>36</v>
      </c>
      <c r="P7128" s="119" t="s">
        <v>20254</v>
      </c>
    </row>
    <row r="7129" spans="1:16" x14ac:dyDescent="0.25">
      <c r="A7129">
        <v>12954</v>
      </c>
      <c r="B7129" s="119" t="s">
        <v>4297</v>
      </c>
      <c r="C7129">
        <v>0</v>
      </c>
      <c r="E7129">
        <v>1077</v>
      </c>
      <c r="F7129">
        <v>71</v>
      </c>
      <c r="G7129">
        <v>6113</v>
      </c>
      <c r="H7129">
        <v>150</v>
      </c>
      <c r="I7129" s="119" t="s">
        <v>3582</v>
      </c>
      <c r="J7129" s="119" t="s">
        <v>17</v>
      </c>
      <c r="K7129" s="1">
        <v>46255.758941458334</v>
      </c>
      <c r="L7129">
        <v>0</v>
      </c>
      <c r="M7129">
        <v>0</v>
      </c>
      <c r="N7129">
        <v>0</v>
      </c>
      <c r="O7129">
        <v>0</v>
      </c>
      <c r="P7129" s="119" t="s">
        <v>20254</v>
      </c>
    </row>
    <row r="7130" spans="1:16" x14ac:dyDescent="0.25">
      <c r="A7130">
        <v>12955</v>
      </c>
      <c r="B7130" s="119" t="s">
        <v>4298</v>
      </c>
      <c r="C7130">
        <v>0</v>
      </c>
      <c r="E7130">
        <v>1692</v>
      </c>
      <c r="F7130">
        <v>317</v>
      </c>
      <c r="G7130">
        <v>8982</v>
      </c>
      <c r="H7130">
        <v>600</v>
      </c>
      <c r="I7130" s="119" t="s">
        <v>3582</v>
      </c>
      <c r="J7130" s="119" t="s">
        <v>17</v>
      </c>
      <c r="K7130" s="1">
        <v>46255.758941458334</v>
      </c>
      <c r="L7130">
        <v>7</v>
      </c>
      <c r="M7130">
        <v>17</v>
      </c>
      <c r="N7130">
        <v>2</v>
      </c>
      <c r="O7130">
        <v>2</v>
      </c>
      <c r="P7130" s="119" t="s">
        <v>20254</v>
      </c>
    </row>
    <row r="7131" spans="1:16" x14ac:dyDescent="0.25">
      <c r="A7131">
        <v>12956</v>
      </c>
      <c r="B7131" s="119" t="s">
        <v>4299</v>
      </c>
      <c r="C7131">
        <v>0</v>
      </c>
      <c r="E7131">
        <v>1950</v>
      </c>
      <c r="F7131">
        <v>201</v>
      </c>
      <c r="G7131">
        <v>27416</v>
      </c>
      <c r="H7131">
        <v>521</v>
      </c>
      <c r="I7131" s="119" t="s">
        <v>3582</v>
      </c>
      <c r="J7131" s="119" t="s">
        <v>17</v>
      </c>
      <c r="K7131" s="1">
        <v>46255.758941458334</v>
      </c>
      <c r="L7131">
        <v>500</v>
      </c>
      <c r="M7131">
        <v>35</v>
      </c>
      <c r="N7131">
        <v>471</v>
      </c>
      <c r="O7131">
        <v>13</v>
      </c>
      <c r="P7131" s="119" t="s">
        <v>20254</v>
      </c>
    </row>
    <row r="7132" spans="1:16" x14ac:dyDescent="0.25">
      <c r="A7132">
        <v>12957</v>
      </c>
      <c r="B7132" s="119" t="s">
        <v>4300</v>
      </c>
      <c r="C7132">
        <v>0</v>
      </c>
      <c r="E7132">
        <v>1384</v>
      </c>
      <c r="F7132">
        <v>6</v>
      </c>
      <c r="G7132">
        <v>2912</v>
      </c>
      <c r="H7132">
        <v>50</v>
      </c>
      <c r="I7132" s="119" t="s">
        <v>3582</v>
      </c>
      <c r="J7132" s="119" t="s">
        <v>17</v>
      </c>
      <c r="K7132" s="1">
        <v>46255.758941458334</v>
      </c>
      <c r="L7132">
        <v>78</v>
      </c>
      <c r="M7132">
        <v>50</v>
      </c>
      <c r="N7132">
        <v>28</v>
      </c>
      <c r="O7132">
        <v>28</v>
      </c>
      <c r="P7132" s="119" t="s">
        <v>20254</v>
      </c>
    </row>
    <row r="7133" spans="1:16" x14ac:dyDescent="0.25">
      <c r="A7133">
        <v>12958</v>
      </c>
      <c r="B7133" s="119" t="s">
        <v>4301</v>
      </c>
      <c r="C7133">
        <v>0</v>
      </c>
      <c r="E7133">
        <v>1212</v>
      </c>
      <c r="F7133">
        <v>227</v>
      </c>
      <c r="G7133">
        <v>1955</v>
      </c>
      <c r="H7133">
        <v>395</v>
      </c>
      <c r="I7133" s="119" t="s">
        <v>3582</v>
      </c>
      <c r="J7133" s="119" t="s">
        <v>17</v>
      </c>
      <c r="K7133" s="1">
        <v>46255.758941458334</v>
      </c>
      <c r="L7133">
        <v>2</v>
      </c>
      <c r="M7133">
        <v>1</v>
      </c>
      <c r="N7133">
        <v>0</v>
      </c>
      <c r="O7133">
        <v>0</v>
      </c>
      <c r="P7133" s="119" t="s">
        <v>20254</v>
      </c>
    </row>
    <row r="7134" spans="1:16" x14ac:dyDescent="0.25">
      <c r="A7134">
        <v>12959</v>
      </c>
      <c r="B7134" s="119" t="s">
        <v>4302</v>
      </c>
      <c r="C7134">
        <v>0</v>
      </c>
      <c r="E7134">
        <v>1619</v>
      </c>
      <c r="F7134">
        <v>423</v>
      </c>
      <c r="G7134">
        <v>3546</v>
      </c>
      <c r="H7134">
        <v>799</v>
      </c>
      <c r="I7134" s="119" t="s">
        <v>3582</v>
      </c>
      <c r="J7134" s="119" t="s">
        <v>17</v>
      </c>
      <c r="K7134" s="1">
        <v>46255.758941458334</v>
      </c>
      <c r="L7134">
        <v>30</v>
      </c>
      <c r="M7134">
        <v>49</v>
      </c>
      <c r="N7134">
        <v>17</v>
      </c>
      <c r="O7134">
        <v>17</v>
      </c>
      <c r="P7134" s="119" t="s">
        <v>20254</v>
      </c>
    </row>
    <row r="7135" spans="1:16" x14ac:dyDescent="0.25">
      <c r="A7135">
        <v>12960</v>
      </c>
      <c r="B7135" s="119" t="s">
        <v>4303</v>
      </c>
      <c r="C7135">
        <v>0</v>
      </c>
      <c r="E7135">
        <v>731</v>
      </c>
      <c r="F7135">
        <v>10</v>
      </c>
      <c r="G7135">
        <v>4100</v>
      </c>
      <c r="H7135">
        <v>34</v>
      </c>
      <c r="I7135" s="119" t="s">
        <v>3582</v>
      </c>
      <c r="J7135" s="119" t="s">
        <v>17</v>
      </c>
      <c r="K7135" s="1">
        <v>46255.758941458334</v>
      </c>
      <c r="L7135">
        <v>0</v>
      </c>
      <c r="M7135">
        <v>0</v>
      </c>
      <c r="N7135">
        <v>0</v>
      </c>
      <c r="O7135">
        <v>0</v>
      </c>
      <c r="P7135" s="119" t="s">
        <v>20254</v>
      </c>
    </row>
    <row r="7136" spans="1:16" x14ac:dyDescent="0.25">
      <c r="A7136">
        <v>12961</v>
      </c>
      <c r="B7136" s="119" t="s">
        <v>4304</v>
      </c>
      <c r="C7136">
        <v>0</v>
      </c>
      <c r="E7136">
        <v>2619</v>
      </c>
      <c r="F7136">
        <v>117</v>
      </c>
      <c r="G7136">
        <v>1407</v>
      </c>
      <c r="H7136">
        <v>372</v>
      </c>
      <c r="I7136" s="119" t="s">
        <v>3582</v>
      </c>
      <c r="J7136" s="119" t="s">
        <v>17</v>
      </c>
      <c r="K7136" s="1">
        <v>46255.758941458334</v>
      </c>
      <c r="L7136">
        <v>20</v>
      </c>
      <c r="M7136">
        <v>13</v>
      </c>
      <c r="N7136">
        <v>0</v>
      </c>
      <c r="O7136">
        <v>6</v>
      </c>
      <c r="P7136" s="119" t="s">
        <v>20254</v>
      </c>
    </row>
    <row r="7137" spans="1:16" x14ac:dyDescent="0.25">
      <c r="A7137">
        <v>12962</v>
      </c>
      <c r="B7137" s="119" t="s">
        <v>4305</v>
      </c>
      <c r="C7137">
        <v>0</v>
      </c>
      <c r="E7137">
        <v>5192</v>
      </c>
      <c r="F7137">
        <v>14</v>
      </c>
      <c r="G7137">
        <v>5985</v>
      </c>
      <c r="H7137">
        <v>249</v>
      </c>
      <c r="I7137" s="119" t="s">
        <v>3582</v>
      </c>
      <c r="J7137" s="119" t="s">
        <v>17</v>
      </c>
      <c r="K7137" s="1">
        <v>46255.758941458334</v>
      </c>
      <c r="L7137">
        <v>6</v>
      </c>
      <c r="M7137">
        <v>51</v>
      </c>
      <c r="N7137">
        <v>0</v>
      </c>
      <c r="O7137">
        <v>0</v>
      </c>
      <c r="P7137" s="119" t="s">
        <v>20254</v>
      </c>
    </row>
    <row r="7138" spans="1:16" x14ac:dyDescent="0.25">
      <c r="A7138">
        <v>12963</v>
      </c>
      <c r="B7138" s="119" t="s">
        <v>4306</v>
      </c>
      <c r="C7138">
        <v>0</v>
      </c>
      <c r="E7138">
        <v>5330</v>
      </c>
      <c r="F7138">
        <v>1852</v>
      </c>
      <c r="G7138">
        <v>6971</v>
      </c>
      <c r="H7138">
        <v>3044</v>
      </c>
      <c r="I7138" s="119" t="s">
        <v>3582</v>
      </c>
      <c r="J7138" s="119" t="s">
        <v>17</v>
      </c>
      <c r="K7138" s="1">
        <v>46255.758941458334</v>
      </c>
      <c r="L7138">
        <v>17</v>
      </c>
      <c r="M7138">
        <v>195</v>
      </c>
      <c r="N7138">
        <v>3</v>
      </c>
      <c r="O7138">
        <v>36</v>
      </c>
      <c r="P7138" s="119" t="s">
        <v>20254</v>
      </c>
    </row>
    <row r="7139" spans="1:16" x14ac:dyDescent="0.25">
      <c r="A7139">
        <v>12964</v>
      </c>
      <c r="B7139" s="119" t="s">
        <v>4307</v>
      </c>
      <c r="C7139">
        <v>0</v>
      </c>
      <c r="E7139">
        <v>0</v>
      </c>
      <c r="F7139">
        <v>0</v>
      </c>
      <c r="G7139">
        <v>3864</v>
      </c>
      <c r="H7139">
        <v>21</v>
      </c>
      <c r="I7139" s="119" t="s">
        <v>3582</v>
      </c>
      <c r="J7139" s="119" t="s">
        <v>17</v>
      </c>
      <c r="K7139" s="1">
        <v>46255.758941458334</v>
      </c>
      <c r="L7139">
        <v>0</v>
      </c>
      <c r="M7139">
        <v>1377</v>
      </c>
      <c r="N7139">
        <v>0</v>
      </c>
      <c r="O7139">
        <v>400</v>
      </c>
      <c r="P7139" s="119" t="s">
        <v>20254</v>
      </c>
    </row>
    <row r="7140" spans="1:16" x14ac:dyDescent="0.25">
      <c r="A7140">
        <v>12965</v>
      </c>
      <c r="B7140" s="119" t="s">
        <v>4308</v>
      </c>
      <c r="C7140">
        <v>0</v>
      </c>
      <c r="E7140">
        <v>995</v>
      </c>
      <c r="F7140">
        <v>92</v>
      </c>
      <c r="G7140">
        <v>5258</v>
      </c>
      <c r="H7140">
        <v>278</v>
      </c>
      <c r="I7140" s="119" t="s">
        <v>3582</v>
      </c>
      <c r="J7140" s="119" t="s">
        <v>17</v>
      </c>
      <c r="K7140" s="1">
        <v>46255.758941458334</v>
      </c>
      <c r="L7140">
        <v>126</v>
      </c>
      <c r="M7140">
        <v>17</v>
      </c>
      <c r="N7140">
        <v>2</v>
      </c>
      <c r="O7140">
        <v>11</v>
      </c>
      <c r="P7140" s="119" t="s">
        <v>20254</v>
      </c>
    </row>
    <row r="7141" spans="1:16" x14ac:dyDescent="0.25">
      <c r="A7141">
        <v>12966</v>
      </c>
      <c r="B7141" s="119" t="s">
        <v>4309</v>
      </c>
      <c r="C7141">
        <v>0</v>
      </c>
      <c r="E7141">
        <v>6579</v>
      </c>
      <c r="F7141">
        <v>653</v>
      </c>
      <c r="G7141">
        <v>35006</v>
      </c>
      <c r="H7141">
        <v>1090</v>
      </c>
      <c r="I7141" s="119" t="s">
        <v>3582</v>
      </c>
      <c r="J7141" s="119" t="s">
        <v>17</v>
      </c>
      <c r="K7141" s="1">
        <v>46255.758941458334</v>
      </c>
      <c r="L7141">
        <v>1381</v>
      </c>
      <c r="M7141">
        <v>3318</v>
      </c>
      <c r="N7141">
        <v>476</v>
      </c>
      <c r="O7141">
        <v>1523</v>
      </c>
      <c r="P7141" s="119" t="s">
        <v>20254</v>
      </c>
    </row>
    <row r="7142" spans="1:16" x14ac:dyDescent="0.25">
      <c r="A7142">
        <v>12967</v>
      </c>
      <c r="B7142" s="119" t="s">
        <v>4310</v>
      </c>
      <c r="C7142">
        <v>0</v>
      </c>
      <c r="E7142">
        <v>1283</v>
      </c>
      <c r="F7142">
        <v>12</v>
      </c>
      <c r="G7142">
        <v>5553</v>
      </c>
      <c r="H7142">
        <v>45</v>
      </c>
      <c r="I7142" s="119" t="s">
        <v>3582</v>
      </c>
      <c r="J7142" s="119" t="s">
        <v>17</v>
      </c>
      <c r="K7142" s="1">
        <v>46255.758941458334</v>
      </c>
      <c r="L7142">
        <v>0</v>
      </c>
      <c r="M7142">
        <v>304</v>
      </c>
      <c r="N7142">
        <v>0</v>
      </c>
      <c r="O7142">
        <v>92</v>
      </c>
      <c r="P7142" s="119" t="s">
        <v>20254</v>
      </c>
    </row>
    <row r="7143" spans="1:16" x14ac:dyDescent="0.25">
      <c r="A7143">
        <v>12968</v>
      </c>
      <c r="B7143" s="119" t="s">
        <v>4311</v>
      </c>
      <c r="C7143">
        <v>0</v>
      </c>
      <c r="E7143">
        <v>1475</v>
      </c>
      <c r="F7143">
        <v>13</v>
      </c>
      <c r="G7143">
        <v>635</v>
      </c>
      <c r="H7143">
        <v>350</v>
      </c>
      <c r="I7143" s="119" t="s">
        <v>3582</v>
      </c>
      <c r="J7143" s="119" t="s">
        <v>17</v>
      </c>
      <c r="K7143" s="1">
        <v>46255.758941458334</v>
      </c>
      <c r="L7143">
        <v>500</v>
      </c>
      <c r="M7143">
        <v>0</v>
      </c>
      <c r="N7143">
        <v>0</v>
      </c>
      <c r="O7143">
        <v>0</v>
      </c>
      <c r="P7143" s="119" t="s">
        <v>20254</v>
      </c>
    </row>
    <row r="7144" spans="1:16" x14ac:dyDescent="0.25">
      <c r="A7144">
        <v>12969</v>
      </c>
      <c r="B7144" s="119" t="s">
        <v>4312</v>
      </c>
      <c r="C7144">
        <v>0</v>
      </c>
      <c r="E7144">
        <v>1306</v>
      </c>
      <c r="F7144">
        <v>22</v>
      </c>
      <c r="G7144">
        <v>2437</v>
      </c>
      <c r="H7144">
        <v>76</v>
      </c>
      <c r="I7144" s="119" t="s">
        <v>3582</v>
      </c>
      <c r="J7144" s="119" t="s">
        <v>17</v>
      </c>
      <c r="K7144" s="1">
        <v>46255.758941458334</v>
      </c>
      <c r="L7144">
        <v>0</v>
      </c>
      <c r="M7144">
        <v>2</v>
      </c>
      <c r="N7144">
        <v>0</v>
      </c>
      <c r="O7144">
        <v>0</v>
      </c>
      <c r="P7144" s="119" t="s">
        <v>20254</v>
      </c>
    </row>
    <row r="7145" spans="1:16" x14ac:dyDescent="0.25">
      <c r="A7145">
        <v>12970</v>
      </c>
      <c r="B7145" s="119" t="s">
        <v>4313</v>
      </c>
      <c r="C7145">
        <v>0</v>
      </c>
      <c r="E7145">
        <v>7578</v>
      </c>
      <c r="F7145">
        <v>330</v>
      </c>
      <c r="G7145">
        <v>43684</v>
      </c>
      <c r="H7145">
        <v>1095</v>
      </c>
      <c r="I7145" s="119" t="s">
        <v>3582</v>
      </c>
      <c r="J7145" s="119" t="s">
        <v>17</v>
      </c>
      <c r="K7145" s="1">
        <v>46255.758941458334</v>
      </c>
      <c r="L7145">
        <v>390</v>
      </c>
      <c r="M7145">
        <v>661</v>
      </c>
      <c r="N7145">
        <v>261</v>
      </c>
      <c r="O7145">
        <v>2</v>
      </c>
      <c r="P7145" s="119" t="s">
        <v>20254</v>
      </c>
    </row>
    <row r="7146" spans="1:16" x14ac:dyDescent="0.25">
      <c r="A7146">
        <v>12971</v>
      </c>
      <c r="B7146" s="119" t="s">
        <v>4314</v>
      </c>
      <c r="C7146">
        <v>0</v>
      </c>
      <c r="E7146">
        <v>2117</v>
      </c>
      <c r="F7146">
        <v>64</v>
      </c>
      <c r="G7146">
        <v>1363</v>
      </c>
      <c r="H7146">
        <v>164</v>
      </c>
      <c r="I7146" s="119" t="s">
        <v>3582</v>
      </c>
      <c r="J7146" s="119" t="s">
        <v>17</v>
      </c>
      <c r="K7146" s="1">
        <v>46255.758941458334</v>
      </c>
      <c r="L7146">
        <v>46</v>
      </c>
      <c r="M7146">
        <v>8</v>
      </c>
      <c r="N7146">
        <v>12</v>
      </c>
      <c r="O7146">
        <v>0</v>
      </c>
      <c r="P7146" s="119" t="s">
        <v>20254</v>
      </c>
    </row>
    <row r="7147" spans="1:16" x14ac:dyDescent="0.25">
      <c r="A7147">
        <v>12972</v>
      </c>
      <c r="B7147" s="119" t="s">
        <v>4315</v>
      </c>
      <c r="C7147">
        <v>0</v>
      </c>
      <c r="E7147">
        <v>1985</v>
      </c>
      <c r="F7147">
        <v>539</v>
      </c>
      <c r="G7147">
        <v>2027</v>
      </c>
      <c r="H7147">
        <v>1893</v>
      </c>
      <c r="I7147" s="119" t="s">
        <v>3582</v>
      </c>
      <c r="J7147" s="119" t="s">
        <v>17</v>
      </c>
      <c r="K7147" s="1">
        <v>46255.758941458334</v>
      </c>
      <c r="L7147">
        <v>12</v>
      </c>
      <c r="M7147">
        <v>26</v>
      </c>
      <c r="N7147">
        <v>2</v>
      </c>
      <c r="O7147">
        <v>1</v>
      </c>
      <c r="P7147" s="119" t="s">
        <v>20254</v>
      </c>
    </row>
    <row r="7148" spans="1:16" x14ac:dyDescent="0.25">
      <c r="A7148">
        <v>12973</v>
      </c>
      <c r="B7148" s="119" t="s">
        <v>4316</v>
      </c>
      <c r="C7148">
        <v>0</v>
      </c>
      <c r="E7148">
        <v>1262</v>
      </c>
      <c r="F7148">
        <v>1604</v>
      </c>
      <c r="G7148">
        <v>4701</v>
      </c>
      <c r="H7148">
        <v>2863</v>
      </c>
      <c r="I7148" s="119" t="s">
        <v>3582</v>
      </c>
      <c r="J7148" s="119" t="s">
        <v>17</v>
      </c>
      <c r="K7148" s="1">
        <v>46255.758941458334</v>
      </c>
      <c r="L7148">
        <v>14</v>
      </c>
      <c r="M7148">
        <v>29</v>
      </c>
      <c r="N7148">
        <v>2</v>
      </c>
      <c r="O7148">
        <v>6</v>
      </c>
      <c r="P7148" s="119" t="s">
        <v>20254</v>
      </c>
    </row>
    <row r="7149" spans="1:16" x14ac:dyDescent="0.25">
      <c r="A7149">
        <v>12974</v>
      </c>
      <c r="B7149" s="119" t="s">
        <v>4317</v>
      </c>
      <c r="C7149">
        <v>0</v>
      </c>
      <c r="E7149">
        <v>3214</v>
      </c>
      <c r="F7149">
        <v>88</v>
      </c>
      <c r="G7149">
        <v>2728</v>
      </c>
      <c r="H7149">
        <v>187</v>
      </c>
      <c r="I7149" s="119" t="s">
        <v>3582</v>
      </c>
      <c r="J7149" s="119" t="s">
        <v>17</v>
      </c>
      <c r="K7149" s="1">
        <v>46255.758941458334</v>
      </c>
      <c r="L7149">
        <v>0</v>
      </c>
      <c r="M7149">
        <v>3</v>
      </c>
      <c r="N7149">
        <v>0</v>
      </c>
      <c r="O7149">
        <v>1</v>
      </c>
      <c r="P7149" s="119" t="s">
        <v>20254</v>
      </c>
    </row>
    <row r="7150" spans="1:16" x14ac:dyDescent="0.25">
      <c r="A7150">
        <v>12975</v>
      </c>
      <c r="B7150" s="119" t="s">
        <v>4318</v>
      </c>
      <c r="C7150">
        <v>0</v>
      </c>
      <c r="E7150">
        <v>3263</v>
      </c>
      <c r="F7150">
        <v>415</v>
      </c>
      <c r="G7150">
        <v>13951</v>
      </c>
      <c r="H7150">
        <v>1080</v>
      </c>
      <c r="I7150" s="119" t="s">
        <v>3582</v>
      </c>
      <c r="J7150" s="119" t="s">
        <v>17</v>
      </c>
      <c r="K7150" s="1">
        <v>46255.758941458334</v>
      </c>
      <c r="L7150">
        <v>0</v>
      </c>
      <c r="M7150">
        <v>108</v>
      </c>
      <c r="N7150">
        <v>0</v>
      </c>
      <c r="O7150">
        <v>0</v>
      </c>
      <c r="P7150" s="119" t="s">
        <v>20254</v>
      </c>
    </row>
    <row r="7151" spans="1:16" x14ac:dyDescent="0.25">
      <c r="A7151">
        <v>12976</v>
      </c>
      <c r="B7151" s="119" t="s">
        <v>4319</v>
      </c>
      <c r="C7151">
        <v>0</v>
      </c>
      <c r="E7151">
        <v>2315</v>
      </c>
      <c r="F7151">
        <v>621</v>
      </c>
      <c r="G7151">
        <v>1193</v>
      </c>
      <c r="H7151">
        <v>2307</v>
      </c>
      <c r="I7151" s="119" t="s">
        <v>3582</v>
      </c>
      <c r="J7151" s="119" t="s">
        <v>17</v>
      </c>
      <c r="K7151" s="1">
        <v>46255.758941458334</v>
      </c>
      <c r="L7151">
        <v>76</v>
      </c>
      <c r="M7151">
        <v>37</v>
      </c>
      <c r="N7151">
        <v>1</v>
      </c>
      <c r="O7151">
        <v>1</v>
      </c>
      <c r="P7151" s="119" t="s">
        <v>20254</v>
      </c>
    </row>
    <row r="7152" spans="1:16" x14ac:dyDescent="0.25">
      <c r="A7152">
        <v>12977</v>
      </c>
      <c r="B7152" s="119" t="s">
        <v>4320</v>
      </c>
      <c r="C7152">
        <v>0</v>
      </c>
      <c r="E7152">
        <v>1685</v>
      </c>
      <c r="F7152">
        <v>211</v>
      </c>
      <c r="G7152">
        <v>6899</v>
      </c>
      <c r="H7152">
        <v>330</v>
      </c>
      <c r="I7152" s="119" t="s">
        <v>3582</v>
      </c>
      <c r="J7152" s="119" t="s">
        <v>17</v>
      </c>
      <c r="K7152" s="1">
        <v>46255.758941458334</v>
      </c>
      <c r="L7152">
        <v>8</v>
      </c>
      <c r="M7152">
        <v>40</v>
      </c>
      <c r="N7152">
        <v>0</v>
      </c>
      <c r="O7152">
        <v>2</v>
      </c>
      <c r="P7152" s="119" t="s">
        <v>20254</v>
      </c>
    </row>
    <row r="7153" spans="1:16" x14ac:dyDescent="0.25">
      <c r="A7153">
        <v>12978</v>
      </c>
      <c r="B7153" s="119" t="s">
        <v>4321</v>
      </c>
      <c r="C7153">
        <v>0</v>
      </c>
      <c r="E7153">
        <v>2212</v>
      </c>
      <c r="F7153">
        <v>88</v>
      </c>
      <c r="G7153">
        <v>2250</v>
      </c>
      <c r="H7153">
        <v>285</v>
      </c>
      <c r="I7153" s="119" t="s">
        <v>3582</v>
      </c>
      <c r="J7153" s="119" t="s">
        <v>17</v>
      </c>
      <c r="K7153" s="1">
        <v>46255.758941458334</v>
      </c>
      <c r="L7153">
        <v>54</v>
      </c>
      <c r="M7153">
        <v>8</v>
      </c>
      <c r="N7153">
        <v>0</v>
      </c>
      <c r="O7153">
        <v>1</v>
      </c>
      <c r="P7153" s="119" t="s">
        <v>20254</v>
      </c>
    </row>
    <row r="7154" spans="1:16" x14ac:dyDescent="0.25">
      <c r="A7154">
        <v>12979</v>
      </c>
      <c r="B7154" s="119" t="s">
        <v>4322</v>
      </c>
      <c r="C7154">
        <v>0</v>
      </c>
      <c r="E7154">
        <v>1369</v>
      </c>
      <c r="F7154">
        <v>353</v>
      </c>
      <c r="G7154">
        <v>1582</v>
      </c>
      <c r="H7154">
        <v>920</v>
      </c>
      <c r="I7154" s="119" t="s">
        <v>3582</v>
      </c>
      <c r="J7154" s="119" t="s">
        <v>17</v>
      </c>
      <c r="K7154" s="1">
        <v>46255.758941458334</v>
      </c>
      <c r="L7154">
        <v>42</v>
      </c>
      <c r="M7154">
        <v>42</v>
      </c>
      <c r="N7154">
        <v>8</v>
      </c>
      <c r="O7154">
        <v>16</v>
      </c>
      <c r="P7154" s="119" t="s">
        <v>20254</v>
      </c>
    </row>
    <row r="7155" spans="1:16" x14ac:dyDescent="0.25">
      <c r="A7155">
        <v>12980</v>
      </c>
      <c r="B7155" s="119" t="s">
        <v>4323</v>
      </c>
      <c r="C7155">
        <v>0</v>
      </c>
      <c r="E7155">
        <v>2389</v>
      </c>
      <c r="F7155">
        <v>81</v>
      </c>
      <c r="G7155">
        <v>4849</v>
      </c>
      <c r="H7155">
        <v>756</v>
      </c>
      <c r="I7155" s="119" t="s">
        <v>3582</v>
      </c>
      <c r="J7155" s="119" t="s">
        <v>17</v>
      </c>
      <c r="K7155" s="1">
        <v>46255.758941458334</v>
      </c>
      <c r="L7155">
        <v>161</v>
      </c>
      <c r="M7155">
        <v>21</v>
      </c>
      <c r="N7155">
        <v>16</v>
      </c>
      <c r="O7155">
        <v>1</v>
      </c>
      <c r="P7155" s="119" t="s">
        <v>20254</v>
      </c>
    </row>
    <row r="7156" spans="1:16" x14ac:dyDescent="0.25">
      <c r="A7156">
        <v>12981</v>
      </c>
      <c r="B7156" s="119" t="s">
        <v>4324</v>
      </c>
      <c r="C7156">
        <v>0</v>
      </c>
      <c r="E7156">
        <v>6088</v>
      </c>
      <c r="F7156">
        <v>103</v>
      </c>
      <c r="G7156">
        <v>1529</v>
      </c>
      <c r="H7156">
        <v>262</v>
      </c>
      <c r="I7156" s="119" t="s">
        <v>3582</v>
      </c>
      <c r="J7156" s="119" t="s">
        <v>17</v>
      </c>
      <c r="K7156" s="1">
        <v>46255.758941458334</v>
      </c>
      <c r="L7156">
        <v>2794</v>
      </c>
      <c r="M7156">
        <v>606</v>
      </c>
      <c r="N7156">
        <v>0</v>
      </c>
      <c r="O7156">
        <v>507</v>
      </c>
      <c r="P7156" s="119" t="s">
        <v>20254</v>
      </c>
    </row>
    <row r="7157" spans="1:16" x14ac:dyDescent="0.25">
      <c r="A7157">
        <v>12982</v>
      </c>
      <c r="B7157" s="119" t="s">
        <v>4325</v>
      </c>
      <c r="C7157">
        <v>0</v>
      </c>
      <c r="E7157">
        <v>1536</v>
      </c>
      <c r="F7157">
        <v>112</v>
      </c>
      <c r="G7157">
        <v>2074</v>
      </c>
      <c r="H7157">
        <v>311</v>
      </c>
      <c r="I7157" s="119" t="s">
        <v>3582</v>
      </c>
      <c r="J7157" s="119" t="s">
        <v>17</v>
      </c>
      <c r="K7157" s="1">
        <v>46255.758941458334</v>
      </c>
      <c r="L7157">
        <v>23</v>
      </c>
      <c r="M7157">
        <v>11</v>
      </c>
      <c r="N7157">
        <v>5</v>
      </c>
      <c r="O7157">
        <v>0</v>
      </c>
      <c r="P7157" s="119" t="s">
        <v>20254</v>
      </c>
    </row>
    <row r="7158" spans="1:16" x14ac:dyDescent="0.25">
      <c r="A7158">
        <v>12983</v>
      </c>
      <c r="B7158" s="119" t="s">
        <v>4326</v>
      </c>
      <c r="C7158">
        <v>0</v>
      </c>
      <c r="E7158">
        <v>3310</v>
      </c>
      <c r="F7158">
        <v>196</v>
      </c>
      <c r="G7158">
        <v>5839</v>
      </c>
      <c r="H7158">
        <v>1493</v>
      </c>
      <c r="I7158" s="119" t="s">
        <v>3582</v>
      </c>
      <c r="J7158" s="119" t="s">
        <v>17</v>
      </c>
      <c r="K7158" s="1">
        <v>46255.758941458334</v>
      </c>
      <c r="L7158">
        <v>72</v>
      </c>
      <c r="M7158">
        <v>53</v>
      </c>
      <c r="N7158">
        <v>0</v>
      </c>
      <c r="O7158">
        <v>1</v>
      </c>
      <c r="P7158" s="119" t="s">
        <v>20254</v>
      </c>
    </row>
    <row r="7159" spans="1:16" x14ac:dyDescent="0.25">
      <c r="A7159">
        <v>12984</v>
      </c>
      <c r="B7159" s="119" t="s">
        <v>4327</v>
      </c>
      <c r="C7159">
        <v>0</v>
      </c>
      <c r="E7159">
        <v>5500</v>
      </c>
      <c r="F7159">
        <v>46</v>
      </c>
      <c r="G7159">
        <v>3037</v>
      </c>
      <c r="H7159">
        <v>200</v>
      </c>
      <c r="I7159" s="119" t="s">
        <v>3582</v>
      </c>
      <c r="J7159" s="119" t="s">
        <v>17</v>
      </c>
      <c r="K7159" s="1">
        <v>46255.758941458334</v>
      </c>
      <c r="L7159">
        <v>101</v>
      </c>
      <c r="M7159">
        <v>32</v>
      </c>
      <c r="N7159">
        <v>100</v>
      </c>
      <c r="O7159">
        <v>5</v>
      </c>
      <c r="P7159" s="119" t="s">
        <v>20254</v>
      </c>
    </row>
    <row r="7160" spans="1:16" x14ac:dyDescent="0.25">
      <c r="A7160">
        <v>12985</v>
      </c>
      <c r="B7160" s="119" t="s">
        <v>4328</v>
      </c>
      <c r="C7160">
        <v>0</v>
      </c>
      <c r="E7160">
        <v>1211</v>
      </c>
      <c r="F7160">
        <v>303</v>
      </c>
      <c r="G7160">
        <v>1561</v>
      </c>
      <c r="H7160">
        <v>691</v>
      </c>
      <c r="I7160" s="119" t="s">
        <v>3582</v>
      </c>
      <c r="J7160" s="119" t="s">
        <v>17</v>
      </c>
      <c r="K7160" s="1">
        <v>46255.758941458334</v>
      </c>
      <c r="L7160">
        <v>41</v>
      </c>
      <c r="M7160">
        <v>42</v>
      </c>
      <c r="N7160">
        <v>1</v>
      </c>
      <c r="O7160">
        <v>8</v>
      </c>
      <c r="P7160" s="119" t="s">
        <v>20254</v>
      </c>
    </row>
    <row r="7161" spans="1:16" x14ac:dyDescent="0.25">
      <c r="A7161">
        <v>12986</v>
      </c>
      <c r="B7161" s="119" t="s">
        <v>4329</v>
      </c>
      <c r="C7161">
        <v>0</v>
      </c>
      <c r="E7161">
        <v>1807</v>
      </c>
      <c r="F7161">
        <v>394</v>
      </c>
      <c r="G7161">
        <v>5734</v>
      </c>
      <c r="H7161">
        <v>744</v>
      </c>
      <c r="I7161" s="119" t="s">
        <v>3582</v>
      </c>
      <c r="J7161" s="119" t="s">
        <v>17</v>
      </c>
      <c r="K7161" s="1">
        <v>46255.758941458334</v>
      </c>
      <c r="L7161">
        <v>15</v>
      </c>
      <c r="M7161">
        <v>319</v>
      </c>
      <c r="N7161">
        <v>3</v>
      </c>
      <c r="O7161">
        <v>6</v>
      </c>
      <c r="P7161" s="119" t="s">
        <v>20254</v>
      </c>
    </row>
    <row r="7162" spans="1:16" x14ac:dyDescent="0.25">
      <c r="A7162">
        <v>12987</v>
      </c>
      <c r="B7162" s="119" t="s">
        <v>4330</v>
      </c>
      <c r="C7162">
        <v>0</v>
      </c>
      <c r="E7162">
        <v>11736</v>
      </c>
      <c r="F7162">
        <v>41</v>
      </c>
      <c r="G7162">
        <v>420</v>
      </c>
      <c r="H7162">
        <v>430</v>
      </c>
      <c r="I7162" s="119" t="s">
        <v>3582</v>
      </c>
      <c r="J7162" s="119" t="s">
        <v>17</v>
      </c>
      <c r="K7162" s="1">
        <v>46255.758941458334</v>
      </c>
      <c r="L7162">
        <v>200</v>
      </c>
      <c r="M7162">
        <v>46</v>
      </c>
      <c r="N7162">
        <v>0</v>
      </c>
      <c r="O7162">
        <v>0</v>
      </c>
      <c r="P7162" s="119" t="s">
        <v>20254</v>
      </c>
    </row>
    <row r="7163" spans="1:16" x14ac:dyDescent="0.25">
      <c r="A7163">
        <v>12988</v>
      </c>
      <c r="B7163" s="119" t="s">
        <v>4331</v>
      </c>
      <c r="C7163">
        <v>0</v>
      </c>
      <c r="E7163">
        <v>7450</v>
      </c>
      <c r="F7163">
        <v>1654</v>
      </c>
      <c r="G7163">
        <v>70356</v>
      </c>
      <c r="H7163">
        <v>2189</v>
      </c>
      <c r="I7163" s="119" t="s">
        <v>3582</v>
      </c>
      <c r="J7163" s="119" t="s">
        <v>139</v>
      </c>
      <c r="K7163" s="1">
        <v>46255.758941458334</v>
      </c>
      <c r="L7163">
        <v>3245</v>
      </c>
      <c r="M7163">
        <v>26754</v>
      </c>
      <c r="N7163">
        <v>1204</v>
      </c>
      <c r="O7163">
        <v>8001</v>
      </c>
      <c r="P7163" s="119" t="s">
        <v>20254</v>
      </c>
    </row>
    <row r="7164" spans="1:16" x14ac:dyDescent="0.25">
      <c r="A7164">
        <v>12989</v>
      </c>
      <c r="B7164" s="119" t="s">
        <v>4332</v>
      </c>
      <c r="C7164">
        <v>0</v>
      </c>
      <c r="E7164">
        <v>17063</v>
      </c>
      <c r="F7164">
        <v>403</v>
      </c>
      <c r="G7164">
        <v>27405</v>
      </c>
      <c r="H7164">
        <v>404</v>
      </c>
      <c r="I7164" s="119" t="s">
        <v>3582</v>
      </c>
      <c r="J7164" s="119" t="s">
        <v>139</v>
      </c>
      <c r="K7164" s="1">
        <v>46255.758941458334</v>
      </c>
      <c r="L7164">
        <v>10614</v>
      </c>
      <c r="M7164">
        <v>6432</v>
      </c>
      <c r="N7164">
        <v>2800</v>
      </c>
      <c r="O7164">
        <v>1327</v>
      </c>
      <c r="P7164" s="119" t="s">
        <v>20254</v>
      </c>
    </row>
    <row r="7165" spans="1:16" x14ac:dyDescent="0.25">
      <c r="A7165">
        <v>12990</v>
      </c>
      <c r="B7165" s="119" t="s">
        <v>4333</v>
      </c>
      <c r="C7165">
        <v>0</v>
      </c>
      <c r="E7165">
        <v>33368</v>
      </c>
      <c r="F7165">
        <v>61</v>
      </c>
      <c r="G7165">
        <v>16382</v>
      </c>
      <c r="H7165">
        <v>200</v>
      </c>
      <c r="I7165" s="119" t="s">
        <v>3582</v>
      </c>
      <c r="J7165" s="119" t="s">
        <v>139</v>
      </c>
      <c r="K7165" s="1">
        <v>46255.758941458334</v>
      </c>
      <c r="L7165">
        <v>2052</v>
      </c>
      <c r="M7165">
        <v>1090</v>
      </c>
      <c r="N7165">
        <v>365</v>
      </c>
      <c r="O7165">
        <v>83</v>
      </c>
      <c r="P7165" s="119" t="s">
        <v>20254</v>
      </c>
    </row>
    <row r="7166" spans="1:16" x14ac:dyDescent="0.25">
      <c r="A7166">
        <v>12991</v>
      </c>
      <c r="B7166" s="119" t="s">
        <v>4334</v>
      </c>
      <c r="C7166">
        <v>0</v>
      </c>
      <c r="E7166">
        <v>7208</v>
      </c>
      <c r="F7166">
        <v>177</v>
      </c>
      <c r="G7166">
        <v>35064</v>
      </c>
      <c r="H7166">
        <v>178</v>
      </c>
      <c r="I7166" s="119" t="s">
        <v>3582</v>
      </c>
      <c r="J7166" s="119" t="s">
        <v>139</v>
      </c>
      <c r="K7166" s="1">
        <v>46255.758941458334</v>
      </c>
      <c r="L7166">
        <v>605</v>
      </c>
      <c r="M7166">
        <v>677</v>
      </c>
      <c r="N7166">
        <v>50</v>
      </c>
      <c r="O7166">
        <v>49</v>
      </c>
      <c r="P7166" s="119" t="s">
        <v>20254</v>
      </c>
    </row>
    <row r="7167" spans="1:16" x14ac:dyDescent="0.25">
      <c r="A7167">
        <v>12992</v>
      </c>
      <c r="B7167" s="119" t="s">
        <v>4335</v>
      </c>
      <c r="C7167">
        <v>0</v>
      </c>
      <c r="E7167">
        <v>9662</v>
      </c>
      <c r="F7167">
        <v>264</v>
      </c>
      <c r="G7167">
        <v>50845</v>
      </c>
      <c r="H7167">
        <v>487</v>
      </c>
      <c r="I7167" s="119" t="s">
        <v>3582</v>
      </c>
      <c r="J7167" s="119" t="s">
        <v>139</v>
      </c>
      <c r="K7167" s="1">
        <v>46255.758941458334</v>
      </c>
      <c r="L7167">
        <v>1362</v>
      </c>
      <c r="M7167">
        <v>901</v>
      </c>
      <c r="N7167">
        <v>145</v>
      </c>
      <c r="O7167">
        <v>243</v>
      </c>
      <c r="P7167" s="119" t="s">
        <v>20254</v>
      </c>
    </row>
    <row r="7168" spans="1:16" x14ac:dyDescent="0.25">
      <c r="A7168">
        <v>12993</v>
      </c>
      <c r="B7168" s="119" t="s">
        <v>4336</v>
      </c>
      <c r="C7168">
        <v>0</v>
      </c>
      <c r="E7168">
        <v>15970</v>
      </c>
      <c r="F7168">
        <v>190</v>
      </c>
      <c r="G7168">
        <v>19029</v>
      </c>
      <c r="H7168">
        <v>382</v>
      </c>
      <c r="I7168" s="119" t="s">
        <v>3582</v>
      </c>
      <c r="J7168" s="119" t="s">
        <v>139</v>
      </c>
      <c r="K7168" s="1">
        <v>46255.758941458334</v>
      </c>
      <c r="L7168">
        <v>1918</v>
      </c>
      <c r="M7168">
        <v>1055</v>
      </c>
      <c r="N7168">
        <v>355</v>
      </c>
      <c r="O7168">
        <v>306</v>
      </c>
      <c r="P7168" s="119" t="s">
        <v>20254</v>
      </c>
    </row>
    <row r="7169" spans="1:16" x14ac:dyDescent="0.25">
      <c r="A7169">
        <v>12994</v>
      </c>
      <c r="B7169" s="119" t="s">
        <v>4337</v>
      </c>
      <c r="C7169">
        <v>0</v>
      </c>
      <c r="E7169">
        <v>2534</v>
      </c>
      <c r="F7169">
        <v>157</v>
      </c>
      <c r="G7169">
        <v>2310</v>
      </c>
      <c r="H7169">
        <v>741</v>
      </c>
      <c r="I7169" s="119" t="s">
        <v>3582</v>
      </c>
      <c r="J7169" s="119" t="s">
        <v>17</v>
      </c>
      <c r="K7169" s="1">
        <v>46255.758941458334</v>
      </c>
      <c r="L7169">
        <v>286</v>
      </c>
      <c r="M7169">
        <v>3</v>
      </c>
      <c r="N7169">
        <v>6</v>
      </c>
      <c r="O7169">
        <v>0</v>
      </c>
      <c r="P7169" s="119" t="s">
        <v>20254</v>
      </c>
    </row>
    <row r="7170" spans="1:16" x14ac:dyDescent="0.25">
      <c r="A7170">
        <v>12995</v>
      </c>
      <c r="B7170" s="119" t="s">
        <v>4338</v>
      </c>
      <c r="C7170">
        <v>0</v>
      </c>
      <c r="E7170">
        <v>863</v>
      </c>
      <c r="F7170">
        <v>486</v>
      </c>
      <c r="G7170">
        <v>941</v>
      </c>
      <c r="H7170">
        <v>936</v>
      </c>
      <c r="I7170" s="119" t="s">
        <v>3582</v>
      </c>
      <c r="J7170" s="119" t="s">
        <v>17</v>
      </c>
      <c r="K7170" s="1">
        <v>46255.758941458334</v>
      </c>
      <c r="L7170">
        <v>3</v>
      </c>
      <c r="M7170">
        <v>0</v>
      </c>
      <c r="N7170">
        <v>3</v>
      </c>
      <c r="O7170">
        <v>0</v>
      </c>
      <c r="P7170" s="119" t="s">
        <v>20254</v>
      </c>
    </row>
    <row r="7171" spans="1:16" x14ac:dyDescent="0.25">
      <c r="A7171">
        <v>12996</v>
      </c>
      <c r="B7171" s="119" t="s">
        <v>4339</v>
      </c>
      <c r="C7171">
        <v>0</v>
      </c>
      <c r="E7171">
        <v>1554</v>
      </c>
      <c r="F7171">
        <v>521</v>
      </c>
      <c r="G7171">
        <v>1835</v>
      </c>
      <c r="H7171">
        <v>900</v>
      </c>
      <c r="I7171" s="119" t="s">
        <v>3582</v>
      </c>
      <c r="J7171" s="119" t="s">
        <v>17</v>
      </c>
      <c r="K7171" s="1">
        <v>46255.758941458334</v>
      </c>
      <c r="L7171">
        <v>17</v>
      </c>
      <c r="M7171">
        <v>1</v>
      </c>
      <c r="N7171">
        <v>1</v>
      </c>
      <c r="O7171">
        <v>1</v>
      </c>
      <c r="P7171" s="119" t="s">
        <v>20254</v>
      </c>
    </row>
    <row r="7172" spans="1:16" x14ac:dyDescent="0.25">
      <c r="A7172">
        <v>12997</v>
      </c>
      <c r="B7172" s="119" t="s">
        <v>4340</v>
      </c>
      <c r="C7172">
        <v>0</v>
      </c>
      <c r="E7172">
        <v>4126</v>
      </c>
      <c r="F7172">
        <v>16</v>
      </c>
      <c r="G7172">
        <v>6629</v>
      </c>
      <c r="H7172">
        <v>293</v>
      </c>
      <c r="I7172" s="119" t="s">
        <v>3582</v>
      </c>
      <c r="J7172" s="119" t="s">
        <v>17</v>
      </c>
      <c r="K7172" s="1">
        <v>46255.758941458334</v>
      </c>
      <c r="L7172">
        <v>22</v>
      </c>
      <c r="M7172">
        <v>190</v>
      </c>
      <c r="N7172">
        <v>2</v>
      </c>
      <c r="O7172">
        <v>0</v>
      </c>
      <c r="P7172" s="119" t="s">
        <v>20254</v>
      </c>
    </row>
    <row r="7173" spans="1:16" x14ac:dyDescent="0.25">
      <c r="A7173">
        <v>12998</v>
      </c>
      <c r="B7173" s="119" t="s">
        <v>4341</v>
      </c>
      <c r="C7173">
        <v>0</v>
      </c>
      <c r="E7173">
        <v>5895</v>
      </c>
      <c r="F7173">
        <v>958</v>
      </c>
      <c r="G7173">
        <v>4532</v>
      </c>
      <c r="H7173">
        <v>1633</v>
      </c>
      <c r="I7173" s="119" t="s">
        <v>3582</v>
      </c>
      <c r="J7173" s="119" t="s">
        <v>17</v>
      </c>
      <c r="K7173" s="1">
        <v>46255.758941458334</v>
      </c>
      <c r="L7173">
        <v>301</v>
      </c>
      <c r="M7173">
        <v>15</v>
      </c>
      <c r="N7173">
        <v>136</v>
      </c>
      <c r="O7173">
        <v>11</v>
      </c>
      <c r="P7173" s="119" t="s">
        <v>20254</v>
      </c>
    </row>
    <row r="7174" spans="1:16" x14ac:dyDescent="0.25">
      <c r="A7174">
        <v>12999</v>
      </c>
      <c r="B7174" s="119" t="s">
        <v>4342</v>
      </c>
      <c r="C7174">
        <v>0</v>
      </c>
      <c r="E7174">
        <v>733</v>
      </c>
      <c r="F7174">
        <v>451</v>
      </c>
      <c r="G7174">
        <v>1428</v>
      </c>
      <c r="H7174">
        <v>842</v>
      </c>
      <c r="I7174" s="119" t="s">
        <v>3582</v>
      </c>
      <c r="J7174" s="119" t="s">
        <v>17</v>
      </c>
      <c r="K7174" s="1">
        <v>46255.758941458334</v>
      </c>
      <c r="L7174">
        <v>0</v>
      </c>
      <c r="M7174">
        <v>1</v>
      </c>
      <c r="N7174">
        <v>0</v>
      </c>
      <c r="O7174">
        <v>0</v>
      </c>
      <c r="P7174" s="119" t="s">
        <v>20254</v>
      </c>
    </row>
    <row r="7175" spans="1:16" x14ac:dyDescent="0.25">
      <c r="A7175">
        <v>13000</v>
      </c>
      <c r="B7175" s="119" t="s">
        <v>4343</v>
      </c>
      <c r="C7175">
        <v>0</v>
      </c>
      <c r="E7175">
        <v>3395</v>
      </c>
      <c r="F7175">
        <v>11</v>
      </c>
      <c r="G7175">
        <v>7344</v>
      </c>
      <c r="H7175">
        <v>111</v>
      </c>
      <c r="I7175" s="119" t="s">
        <v>3582</v>
      </c>
      <c r="J7175" s="119" t="s">
        <v>17</v>
      </c>
      <c r="K7175" s="1">
        <v>46255.758941458334</v>
      </c>
      <c r="L7175">
        <v>2</v>
      </c>
      <c r="M7175">
        <v>289</v>
      </c>
      <c r="N7175">
        <v>0</v>
      </c>
      <c r="O7175">
        <v>0</v>
      </c>
      <c r="P7175" s="119" t="s">
        <v>20254</v>
      </c>
    </row>
    <row r="7176" spans="1:16" x14ac:dyDescent="0.25">
      <c r="A7176">
        <v>13001</v>
      </c>
      <c r="B7176" s="119" t="s">
        <v>4344</v>
      </c>
      <c r="C7176">
        <v>0</v>
      </c>
      <c r="E7176">
        <v>2203</v>
      </c>
      <c r="F7176">
        <v>26</v>
      </c>
      <c r="G7176">
        <v>1998</v>
      </c>
      <c r="H7176">
        <v>99</v>
      </c>
      <c r="I7176" s="119" t="s">
        <v>3582</v>
      </c>
      <c r="J7176" s="119" t="s">
        <v>17</v>
      </c>
      <c r="K7176" s="1">
        <v>46255.758941458334</v>
      </c>
      <c r="L7176">
        <v>84</v>
      </c>
      <c r="M7176">
        <v>261</v>
      </c>
      <c r="N7176">
        <v>13</v>
      </c>
      <c r="O7176">
        <v>50</v>
      </c>
      <c r="P7176" s="119" t="s">
        <v>20254</v>
      </c>
    </row>
    <row r="7177" spans="1:16" x14ac:dyDescent="0.25">
      <c r="A7177">
        <v>13002</v>
      </c>
      <c r="B7177" s="119" t="s">
        <v>4345</v>
      </c>
      <c r="C7177">
        <v>0</v>
      </c>
      <c r="E7177">
        <v>10749</v>
      </c>
      <c r="F7177">
        <v>52</v>
      </c>
      <c r="G7177">
        <v>5881</v>
      </c>
      <c r="H7177">
        <v>149</v>
      </c>
      <c r="I7177" s="119" t="s">
        <v>3582</v>
      </c>
      <c r="J7177" s="119" t="s">
        <v>17</v>
      </c>
      <c r="K7177" s="1">
        <v>46255.758941458334</v>
      </c>
      <c r="L7177">
        <v>97</v>
      </c>
      <c r="M7177">
        <v>127</v>
      </c>
      <c r="N7177">
        <v>77</v>
      </c>
      <c r="O7177">
        <v>5</v>
      </c>
      <c r="P7177" s="119" t="s">
        <v>20254</v>
      </c>
    </row>
    <row r="7178" spans="1:16" x14ac:dyDescent="0.25">
      <c r="A7178">
        <v>13003</v>
      </c>
      <c r="B7178" s="119" t="s">
        <v>4346</v>
      </c>
      <c r="C7178">
        <v>0</v>
      </c>
      <c r="E7178">
        <v>2468</v>
      </c>
      <c r="F7178">
        <v>28</v>
      </c>
      <c r="G7178">
        <v>4513</v>
      </c>
      <c r="H7178">
        <v>192</v>
      </c>
      <c r="I7178" s="119" t="s">
        <v>3582</v>
      </c>
      <c r="J7178" s="119" t="s">
        <v>17</v>
      </c>
      <c r="K7178" s="1">
        <v>46255.758941458334</v>
      </c>
      <c r="L7178">
        <v>58</v>
      </c>
      <c r="M7178">
        <v>22</v>
      </c>
      <c r="N7178">
        <v>6</v>
      </c>
      <c r="O7178">
        <v>0</v>
      </c>
      <c r="P7178" s="119" t="s">
        <v>20254</v>
      </c>
    </row>
    <row r="7179" spans="1:16" x14ac:dyDescent="0.25">
      <c r="A7179">
        <v>13004</v>
      </c>
      <c r="B7179" s="119" t="s">
        <v>4347</v>
      </c>
      <c r="C7179">
        <v>0</v>
      </c>
      <c r="E7179">
        <v>6028</v>
      </c>
      <c r="F7179">
        <v>71</v>
      </c>
      <c r="G7179">
        <v>4081</v>
      </c>
      <c r="H7179">
        <v>93</v>
      </c>
      <c r="I7179" s="119" t="s">
        <v>3582</v>
      </c>
      <c r="J7179" s="119" t="s">
        <v>17</v>
      </c>
      <c r="K7179" s="1">
        <v>46255.758941458334</v>
      </c>
      <c r="L7179">
        <v>216</v>
      </c>
      <c r="M7179">
        <v>91</v>
      </c>
      <c r="N7179">
        <v>19</v>
      </c>
      <c r="O7179">
        <v>14</v>
      </c>
      <c r="P7179" s="119" t="s">
        <v>20254</v>
      </c>
    </row>
    <row r="7180" spans="1:16" x14ac:dyDescent="0.25">
      <c r="A7180">
        <v>13005</v>
      </c>
      <c r="B7180" s="119" t="s">
        <v>4348</v>
      </c>
      <c r="C7180">
        <v>0</v>
      </c>
      <c r="E7180">
        <v>3461</v>
      </c>
      <c r="F7180">
        <v>66</v>
      </c>
      <c r="G7180">
        <v>3960</v>
      </c>
      <c r="H7180">
        <v>250</v>
      </c>
      <c r="I7180" s="119" t="s">
        <v>3582</v>
      </c>
      <c r="J7180" s="119" t="s">
        <v>17</v>
      </c>
      <c r="K7180" s="1">
        <v>46255.758941458334</v>
      </c>
      <c r="L7180">
        <v>37</v>
      </c>
      <c r="M7180">
        <v>149</v>
      </c>
      <c r="N7180">
        <v>12</v>
      </c>
      <c r="O7180">
        <v>105</v>
      </c>
      <c r="P7180" s="119" t="s">
        <v>20254</v>
      </c>
    </row>
    <row r="7181" spans="1:16" x14ac:dyDescent="0.25">
      <c r="A7181">
        <v>13006</v>
      </c>
      <c r="B7181" s="119" t="s">
        <v>4349</v>
      </c>
      <c r="C7181">
        <v>0</v>
      </c>
      <c r="E7181">
        <v>3582</v>
      </c>
      <c r="F7181">
        <v>1443</v>
      </c>
      <c r="G7181">
        <v>6756</v>
      </c>
      <c r="H7181">
        <v>2150</v>
      </c>
      <c r="I7181" s="119" t="s">
        <v>3582</v>
      </c>
      <c r="J7181" s="119" t="s">
        <v>22</v>
      </c>
      <c r="K7181" s="1">
        <v>46255.758941458334</v>
      </c>
      <c r="L7181">
        <v>310</v>
      </c>
      <c r="M7181">
        <v>720</v>
      </c>
      <c r="N7181">
        <v>46</v>
      </c>
      <c r="O7181">
        <v>19</v>
      </c>
      <c r="P7181" s="119" t="s">
        <v>20254</v>
      </c>
    </row>
    <row r="7182" spans="1:16" x14ac:dyDescent="0.25">
      <c r="A7182">
        <v>13007</v>
      </c>
      <c r="B7182" s="119" t="s">
        <v>4350</v>
      </c>
      <c r="C7182">
        <v>0</v>
      </c>
      <c r="E7182">
        <v>2051</v>
      </c>
      <c r="F7182">
        <v>4728</v>
      </c>
      <c r="G7182">
        <v>5969</v>
      </c>
      <c r="H7182">
        <v>6730</v>
      </c>
      <c r="I7182" s="119" t="s">
        <v>3582</v>
      </c>
      <c r="J7182" s="119" t="s">
        <v>139</v>
      </c>
      <c r="K7182" s="1">
        <v>46255.758941458334</v>
      </c>
      <c r="L7182">
        <v>286</v>
      </c>
      <c r="M7182">
        <v>437</v>
      </c>
      <c r="N7182">
        <v>48</v>
      </c>
      <c r="O7182">
        <v>208</v>
      </c>
      <c r="P7182" s="119" t="s">
        <v>20254</v>
      </c>
    </row>
    <row r="7183" spans="1:16" x14ac:dyDescent="0.25">
      <c r="A7183">
        <v>13008</v>
      </c>
      <c r="B7183" s="119" t="s">
        <v>4351</v>
      </c>
      <c r="C7183">
        <v>0</v>
      </c>
      <c r="E7183">
        <v>959</v>
      </c>
      <c r="F7183">
        <v>19995</v>
      </c>
      <c r="G7183">
        <v>884</v>
      </c>
      <c r="H7183">
        <v>24349</v>
      </c>
      <c r="I7183" s="119" t="s">
        <v>3582</v>
      </c>
      <c r="J7183" s="119" t="s">
        <v>222</v>
      </c>
      <c r="K7183" s="1">
        <v>46255.758941458334</v>
      </c>
      <c r="L7183">
        <v>38</v>
      </c>
      <c r="M7183">
        <v>203</v>
      </c>
      <c r="N7183">
        <v>6</v>
      </c>
      <c r="O7183">
        <v>54</v>
      </c>
      <c r="P7183" s="119" t="s">
        <v>20254</v>
      </c>
    </row>
    <row r="7184" spans="1:16" x14ac:dyDescent="0.25">
      <c r="A7184">
        <v>13009</v>
      </c>
      <c r="B7184" s="119" t="s">
        <v>4352</v>
      </c>
      <c r="C7184">
        <v>0</v>
      </c>
      <c r="E7184">
        <v>1387</v>
      </c>
      <c r="F7184">
        <v>112000</v>
      </c>
      <c r="G7184">
        <v>659</v>
      </c>
      <c r="H7184">
        <v>117599</v>
      </c>
      <c r="I7184" s="119" t="s">
        <v>3582</v>
      </c>
      <c r="J7184" s="119" t="s">
        <v>24</v>
      </c>
      <c r="K7184" s="1">
        <v>46255.758941458334</v>
      </c>
      <c r="L7184">
        <v>98</v>
      </c>
      <c r="M7184">
        <v>436</v>
      </c>
      <c r="N7184">
        <v>14</v>
      </c>
      <c r="O7184">
        <v>62</v>
      </c>
      <c r="P7184" s="119" t="s">
        <v>20254</v>
      </c>
    </row>
    <row r="7185" spans="1:16" x14ac:dyDescent="0.25">
      <c r="A7185">
        <v>13010</v>
      </c>
      <c r="B7185" s="119" t="s">
        <v>4353</v>
      </c>
      <c r="C7185">
        <v>0</v>
      </c>
      <c r="E7185">
        <v>7559</v>
      </c>
      <c r="F7185">
        <v>387</v>
      </c>
      <c r="G7185">
        <v>37176</v>
      </c>
      <c r="H7185">
        <v>582</v>
      </c>
      <c r="I7185" s="119" t="s">
        <v>3582</v>
      </c>
      <c r="J7185" s="119" t="s">
        <v>17</v>
      </c>
      <c r="K7185" s="1">
        <v>46255.758941458334</v>
      </c>
      <c r="L7185">
        <v>803</v>
      </c>
      <c r="M7185">
        <v>905</v>
      </c>
      <c r="N7185">
        <v>126</v>
      </c>
      <c r="O7185">
        <v>217</v>
      </c>
      <c r="P7185" s="119" t="s">
        <v>20254</v>
      </c>
    </row>
    <row r="7186" spans="1:16" x14ac:dyDescent="0.25">
      <c r="A7186">
        <v>13011</v>
      </c>
      <c r="B7186" s="119" t="s">
        <v>4354</v>
      </c>
      <c r="C7186">
        <v>0</v>
      </c>
      <c r="E7186">
        <v>1998</v>
      </c>
      <c r="F7186">
        <v>222</v>
      </c>
      <c r="G7186">
        <v>1907</v>
      </c>
      <c r="H7186">
        <v>353</v>
      </c>
      <c r="I7186" s="119" t="s">
        <v>3582</v>
      </c>
      <c r="J7186" s="119" t="s">
        <v>17</v>
      </c>
      <c r="K7186" s="1">
        <v>46255.758941458334</v>
      </c>
      <c r="L7186">
        <v>10</v>
      </c>
      <c r="M7186">
        <v>20</v>
      </c>
      <c r="N7186">
        <v>10</v>
      </c>
      <c r="O7186">
        <v>0</v>
      </c>
      <c r="P7186" s="119" t="s">
        <v>20254</v>
      </c>
    </row>
    <row r="7187" spans="1:16" x14ac:dyDescent="0.25">
      <c r="A7187">
        <v>13012</v>
      </c>
      <c r="B7187" s="119" t="s">
        <v>4355</v>
      </c>
      <c r="C7187">
        <v>0</v>
      </c>
      <c r="E7187">
        <v>1255</v>
      </c>
      <c r="F7187">
        <v>252</v>
      </c>
      <c r="G7187">
        <v>1801</v>
      </c>
      <c r="H7187">
        <v>503</v>
      </c>
      <c r="I7187" s="119" t="s">
        <v>3582</v>
      </c>
      <c r="J7187" s="119" t="s">
        <v>17</v>
      </c>
      <c r="K7187" s="1">
        <v>46255.758941458334</v>
      </c>
      <c r="L7187">
        <v>6</v>
      </c>
      <c r="M7187">
        <v>8</v>
      </c>
      <c r="N7187">
        <v>1</v>
      </c>
      <c r="O7187">
        <v>0</v>
      </c>
      <c r="P7187" s="119" t="s">
        <v>20254</v>
      </c>
    </row>
    <row r="7188" spans="1:16" x14ac:dyDescent="0.25">
      <c r="A7188">
        <v>13013</v>
      </c>
      <c r="B7188" s="119" t="s">
        <v>4356</v>
      </c>
      <c r="C7188">
        <v>0</v>
      </c>
      <c r="E7188">
        <v>1649</v>
      </c>
      <c r="F7188">
        <v>90</v>
      </c>
      <c r="G7188">
        <v>1658</v>
      </c>
      <c r="H7188">
        <v>178</v>
      </c>
      <c r="I7188" s="119" t="s">
        <v>3582</v>
      </c>
      <c r="J7188" s="119" t="s">
        <v>17</v>
      </c>
      <c r="K7188" s="1">
        <v>46255.758941458334</v>
      </c>
      <c r="L7188">
        <v>264</v>
      </c>
      <c r="M7188">
        <v>52</v>
      </c>
      <c r="N7188">
        <v>237</v>
      </c>
      <c r="O7188">
        <v>0</v>
      </c>
      <c r="P7188" s="119" t="s">
        <v>20254</v>
      </c>
    </row>
    <row r="7189" spans="1:16" x14ac:dyDescent="0.25">
      <c r="A7189">
        <v>13014</v>
      </c>
      <c r="B7189" s="119" t="s">
        <v>4357</v>
      </c>
      <c r="C7189">
        <v>0</v>
      </c>
      <c r="E7189">
        <v>712</v>
      </c>
      <c r="F7189">
        <v>270</v>
      </c>
      <c r="G7189">
        <v>2774</v>
      </c>
      <c r="H7189">
        <v>370</v>
      </c>
      <c r="I7189" s="119" t="s">
        <v>3582</v>
      </c>
      <c r="J7189" s="119" t="s">
        <v>17</v>
      </c>
      <c r="K7189" s="1">
        <v>46255.758941458334</v>
      </c>
      <c r="L7189">
        <v>21</v>
      </c>
      <c r="M7189">
        <v>53</v>
      </c>
      <c r="N7189">
        <v>0</v>
      </c>
      <c r="O7189">
        <v>7</v>
      </c>
      <c r="P7189" s="119" t="s">
        <v>20254</v>
      </c>
    </row>
    <row r="7190" spans="1:16" x14ac:dyDescent="0.25">
      <c r="A7190">
        <v>13015</v>
      </c>
      <c r="B7190" s="119" t="s">
        <v>4358</v>
      </c>
      <c r="C7190">
        <v>0</v>
      </c>
      <c r="E7190">
        <v>3611</v>
      </c>
      <c r="F7190">
        <v>149</v>
      </c>
      <c r="G7190">
        <v>2714</v>
      </c>
      <c r="H7190">
        <v>735</v>
      </c>
      <c r="I7190" s="119" t="s">
        <v>3582</v>
      </c>
      <c r="J7190" s="119" t="s">
        <v>17</v>
      </c>
      <c r="K7190" s="1">
        <v>46255.758941458334</v>
      </c>
      <c r="L7190">
        <v>0</v>
      </c>
      <c r="M7190">
        <v>2</v>
      </c>
      <c r="N7190">
        <v>0</v>
      </c>
      <c r="O7190">
        <v>0</v>
      </c>
      <c r="P7190" s="119" t="s">
        <v>20254</v>
      </c>
    </row>
    <row r="7191" spans="1:16" x14ac:dyDescent="0.25">
      <c r="A7191">
        <v>13016</v>
      </c>
      <c r="B7191" s="119" t="s">
        <v>4359</v>
      </c>
      <c r="C7191">
        <v>0</v>
      </c>
      <c r="E7191">
        <v>37</v>
      </c>
      <c r="F7191">
        <v>2</v>
      </c>
      <c r="G7191">
        <v>149753</v>
      </c>
      <c r="H7191">
        <v>4</v>
      </c>
      <c r="I7191" s="119" t="s">
        <v>3582</v>
      </c>
      <c r="J7191" s="119" t="s">
        <v>17</v>
      </c>
      <c r="K7191" s="1">
        <v>46255.758941458334</v>
      </c>
      <c r="L7191">
        <v>0</v>
      </c>
      <c r="M7191">
        <v>400</v>
      </c>
      <c r="N7191">
        <v>0</v>
      </c>
      <c r="O7191">
        <v>10</v>
      </c>
      <c r="P7191" s="119" t="s">
        <v>20254</v>
      </c>
    </row>
    <row r="7192" spans="1:16" x14ac:dyDescent="0.25">
      <c r="A7192">
        <v>13017</v>
      </c>
      <c r="B7192" s="119" t="s">
        <v>4360</v>
      </c>
      <c r="C7192">
        <v>0</v>
      </c>
      <c r="E7192">
        <v>6083</v>
      </c>
      <c r="F7192">
        <v>13</v>
      </c>
      <c r="G7192">
        <v>4471</v>
      </c>
      <c r="H7192">
        <v>38</v>
      </c>
      <c r="I7192" s="119" t="s">
        <v>3582</v>
      </c>
      <c r="J7192" s="119" t="s">
        <v>17</v>
      </c>
      <c r="K7192" s="1">
        <v>46255.758941458334</v>
      </c>
      <c r="L7192">
        <v>184</v>
      </c>
      <c r="M7192">
        <v>105</v>
      </c>
      <c r="N7192">
        <v>1</v>
      </c>
      <c r="O7192">
        <v>63</v>
      </c>
      <c r="P7192" s="119" t="s">
        <v>20254</v>
      </c>
    </row>
    <row r="7193" spans="1:16" x14ac:dyDescent="0.25">
      <c r="A7193">
        <v>13018</v>
      </c>
      <c r="B7193" s="119" t="s">
        <v>4361</v>
      </c>
      <c r="C7193">
        <v>0</v>
      </c>
      <c r="E7193">
        <v>7482</v>
      </c>
      <c r="F7193">
        <v>32</v>
      </c>
      <c r="G7193">
        <v>5381</v>
      </c>
      <c r="H7193">
        <v>42</v>
      </c>
      <c r="I7193" s="119" t="s">
        <v>3582</v>
      </c>
      <c r="J7193" s="119" t="s">
        <v>17</v>
      </c>
      <c r="K7193" s="1">
        <v>46255.758941458334</v>
      </c>
      <c r="L7193">
        <v>242</v>
      </c>
      <c r="M7193">
        <v>52</v>
      </c>
      <c r="N7193">
        <v>87</v>
      </c>
      <c r="O7193">
        <v>21</v>
      </c>
      <c r="P7193" s="119" t="s">
        <v>20254</v>
      </c>
    </row>
    <row r="7194" spans="1:16" x14ac:dyDescent="0.25">
      <c r="A7194">
        <v>13019</v>
      </c>
      <c r="B7194" s="119" t="s">
        <v>4362</v>
      </c>
      <c r="C7194">
        <v>0</v>
      </c>
      <c r="E7194">
        <v>3221</v>
      </c>
      <c r="F7194">
        <v>132</v>
      </c>
      <c r="G7194">
        <v>934</v>
      </c>
      <c r="H7194">
        <v>699</v>
      </c>
      <c r="I7194" s="119" t="s">
        <v>3582</v>
      </c>
      <c r="J7194" s="119" t="s">
        <v>17</v>
      </c>
      <c r="K7194" s="1">
        <v>46255.758941458334</v>
      </c>
      <c r="L7194">
        <v>0</v>
      </c>
      <c r="M7194">
        <v>75</v>
      </c>
      <c r="N7194">
        <v>0</v>
      </c>
      <c r="O7194">
        <v>0</v>
      </c>
      <c r="P7194" s="119" t="s">
        <v>20254</v>
      </c>
    </row>
    <row r="7195" spans="1:16" x14ac:dyDescent="0.25">
      <c r="A7195">
        <v>13020</v>
      </c>
      <c r="B7195" s="119" t="s">
        <v>4363</v>
      </c>
      <c r="C7195">
        <v>0</v>
      </c>
      <c r="E7195">
        <v>0</v>
      </c>
      <c r="F7195">
        <v>0</v>
      </c>
      <c r="G7195">
        <v>194184</v>
      </c>
      <c r="H7195">
        <v>4</v>
      </c>
      <c r="I7195" s="119" t="s">
        <v>3582</v>
      </c>
      <c r="J7195" s="119" t="s">
        <v>17</v>
      </c>
      <c r="K7195" s="1">
        <v>46255.758941458334</v>
      </c>
      <c r="L7195">
        <v>0</v>
      </c>
      <c r="M7195">
        <v>823</v>
      </c>
      <c r="N7195">
        <v>0</v>
      </c>
      <c r="O7195">
        <v>105</v>
      </c>
      <c r="P7195" s="119" t="s">
        <v>20254</v>
      </c>
    </row>
    <row r="7196" spans="1:16" x14ac:dyDescent="0.25">
      <c r="A7196">
        <v>13021</v>
      </c>
      <c r="B7196" s="119" t="s">
        <v>4364</v>
      </c>
      <c r="C7196">
        <v>0</v>
      </c>
      <c r="E7196">
        <v>3928</v>
      </c>
      <c r="F7196">
        <v>43</v>
      </c>
      <c r="G7196">
        <v>1700</v>
      </c>
      <c r="H7196">
        <v>94</v>
      </c>
      <c r="I7196" s="119" t="s">
        <v>3582</v>
      </c>
      <c r="J7196" s="119" t="s">
        <v>17</v>
      </c>
      <c r="K7196" s="1">
        <v>46255.758941458334</v>
      </c>
      <c r="L7196">
        <v>112</v>
      </c>
      <c r="M7196">
        <v>22</v>
      </c>
      <c r="N7196">
        <v>9</v>
      </c>
      <c r="O7196">
        <v>0</v>
      </c>
      <c r="P7196" s="119" t="s">
        <v>20254</v>
      </c>
    </row>
    <row r="7197" spans="1:16" x14ac:dyDescent="0.25">
      <c r="A7197">
        <v>13022</v>
      </c>
      <c r="B7197" s="119" t="s">
        <v>4365</v>
      </c>
      <c r="C7197">
        <v>0</v>
      </c>
      <c r="E7197">
        <v>0</v>
      </c>
      <c r="F7197">
        <v>0</v>
      </c>
      <c r="G7197">
        <v>32332</v>
      </c>
      <c r="H7197">
        <v>7</v>
      </c>
      <c r="I7197" s="119" t="s">
        <v>3582</v>
      </c>
      <c r="J7197" s="119" t="s">
        <v>17</v>
      </c>
      <c r="K7197" s="1">
        <v>46255.758941458334</v>
      </c>
      <c r="L7197">
        <v>0</v>
      </c>
      <c r="M7197">
        <v>3310</v>
      </c>
      <c r="N7197">
        <v>0</v>
      </c>
      <c r="O7197">
        <v>926</v>
      </c>
      <c r="P7197" s="119" t="s">
        <v>20254</v>
      </c>
    </row>
    <row r="7198" spans="1:16" x14ac:dyDescent="0.25">
      <c r="A7198">
        <v>13023</v>
      </c>
      <c r="B7198" s="119" t="s">
        <v>4366</v>
      </c>
      <c r="C7198">
        <v>0</v>
      </c>
      <c r="E7198">
        <v>1641</v>
      </c>
      <c r="F7198">
        <v>7</v>
      </c>
      <c r="G7198">
        <v>6541</v>
      </c>
      <c r="H7198">
        <v>84</v>
      </c>
      <c r="I7198" s="119" t="s">
        <v>3582</v>
      </c>
      <c r="J7198" s="119" t="s">
        <v>17</v>
      </c>
      <c r="K7198" s="1">
        <v>46255.758941458334</v>
      </c>
      <c r="L7198">
        <v>749</v>
      </c>
      <c r="M7198">
        <v>224</v>
      </c>
      <c r="N7198">
        <v>0</v>
      </c>
      <c r="O7198">
        <v>48</v>
      </c>
      <c r="P7198" s="119" t="s">
        <v>20254</v>
      </c>
    </row>
    <row r="7199" spans="1:16" x14ac:dyDescent="0.25">
      <c r="A7199">
        <v>13024</v>
      </c>
      <c r="B7199" s="119" t="s">
        <v>4367</v>
      </c>
      <c r="C7199">
        <v>0</v>
      </c>
      <c r="E7199">
        <v>154</v>
      </c>
      <c r="F7199">
        <v>3</v>
      </c>
      <c r="G7199">
        <v>9705</v>
      </c>
      <c r="H7199">
        <v>23</v>
      </c>
      <c r="I7199" s="119" t="s">
        <v>3582</v>
      </c>
      <c r="J7199" s="119" t="s">
        <v>17</v>
      </c>
      <c r="K7199" s="1">
        <v>46255.758941458334</v>
      </c>
      <c r="L7199">
        <v>108</v>
      </c>
      <c r="M7199">
        <v>1617</v>
      </c>
      <c r="N7199">
        <v>29</v>
      </c>
      <c r="O7199">
        <v>349</v>
      </c>
      <c r="P7199" s="119" t="s">
        <v>20254</v>
      </c>
    </row>
    <row r="7200" spans="1:16" x14ac:dyDescent="0.25">
      <c r="A7200">
        <v>13025</v>
      </c>
      <c r="B7200" s="119" t="s">
        <v>4368</v>
      </c>
      <c r="C7200">
        <v>0</v>
      </c>
      <c r="E7200">
        <v>2521</v>
      </c>
      <c r="F7200">
        <v>16</v>
      </c>
      <c r="G7200">
        <v>13215</v>
      </c>
      <c r="H7200">
        <v>44</v>
      </c>
      <c r="I7200" s="119" t="s">
        <v>3582</v>
      </c>
      <c r="J7200" s="119" t="s">
        <v>17</v>
      </c>
      <c r="K7200" s="1">
        <v>46255.758941458334</v>
      </c>
      <c r="L7200">
        <v>1032</v>
      </c>
      <c r="M7200">
        <v>372</v>
      </c>
      <c r="N7200">
        <v>128</v>
      </c>
      <c r="O7200">
        <v>140</v>
      </c>
      <c r="P7200" s="119" t="s">
        <v>20254</v>
      </c>
    </row>
    <row r="7201" spans="1:16" x14ac:dyDescent="0.25">
      <c r="A7201">
        <v>13026</v>
      </c>
      <c r="B7201" s="119" t="s">
        <v>4369</v>
      </c>
      <c r="C7201">
        <v>0</v>
      </c>
      <c r="E7201">
        <v>0</v>
      </c>
      <c r="F7201">
        <v>0</v>
      </c>
      <c r="G7201">
        <v>128385</v>
      </c>
      <c r="H7201">
        <v>4</v>
      </c>
      <c r="I7201" s="119" t="s">
        <v>3582</v>
      </c>
      <c r="J7201" s="119" t="s">
        <v>17</v>
      </c>
      <c r="K7201" s="1">
        <v>46255.758941458334</v>
      </c>
      <c r="L7201">
        <v>0</v>
      </c>
      <c r="M7201">
        <v>1614</v>
      </c>
      <c r="N7201">
        <v>0</v>
      </c>
      <c r="O7201">
        <v>475</v>
      </c>
      <c r="P7201" s="119" t="s">
        <v>20254</v>
      </c>
    </row>
    <row r="7202" spans="1:16" x14ac:dyDescent="0.25">
      <c r="A7202">
        <v>13027</v>
      </c>
      <c r="B7202" s="119" t="s">
        <v>4370</v>
      </c>
      <c r="C7202">
        <v>0</v>
      </c>
      <c r="E7202">
        <v>1121</v>
      </c>
      <c r="F7202">
        <v>116</v>
      </c>
      <c r="G7202">
        <v>1101</v>
      </c>
      <c r="H7202">
        <v>404</v>
      </c>
      <c r="I7202" s="119" t="s">
        <v>3582</v>
      </c>
      <c r="J7202" s="119" t="s">
        <v>17</v>
      </c>
      <c r="K7202" s="1">
        <v>46255.758941458334</v>
      </c>
      <c r="L7202">
        <v>0</v>
      </c>
      <c r="M7202">
        <v>9</v>
      </c>
      <c r="N7202">
        <v>0</v>
      </c>
      <c r="O7202">
        <v>0</v>
      </c>
      <c r="P7202" s="119" t="s">
        <v>20254</v>
      </c>
    </row>
    <row r="7203" spans="1:16" x14ac:dyDescent="0.25">
      <c r="A7203">
        <v>13028</v>
      </c>
      <c r="B7203" s="119" t="s">
        <v>4371</v>
      </c>
      <c r="C7203">
        <v>0</v>
      </c>
      <c r="E7203">
        <v>0</v>
      </c>
      <c r="F7203">
        <v>0</v>
      </c>
      <c r="G7203">
        <v>61435</v>
      </c>
      <c r="H7203">
        <v>5</v>
      </c>
      <c r="I7203" s="119" t="s">
        <v>3582</v>
      </c>
      <c r="J7203" s="119" t="s">
        <v>17</v>
      </c>
      <c r="K7203" s="1">
        <v>46255.758941458334</v>
      </c>
      <c r="L7203">
        <v>0</v>
      </c>
      <c r="M7203">
        <v>499</v>
      </c>
      <c r="N7203">
        <v>0</v>
      </c>
      <c r="O7203">
        <v>82</v>
      </c>
      <c r="P7203" s="119" t="s">
        <v>20254</v>
      </c>
    </row>
    <row r="7204" spans="1:16" x14ac:dyDescent="0.25">
      <c r="A7204">
        <v>13029</v>
      </c>
      <c r="B7204" s="119" t="s">
        <v>4372</v>
      </c>
      <c r="C7204">
        <v>0</v>
      </c>
      <c r="E7204">
        <v>4404</v>
      </c>
      <c r="F7204">
        <v>26</v>
      </c>
      <c r="G7204">
        <v>2973</v>
      </c>
      <c r="H7204">
        <v>97</v>
      </c>
      <c r="I7204" s="119" t="s">
        <v>3582</v>
      </c>
      <c r="J7204" s="119" t="s">
        <v>17</v>
      </c>
      <c r="K7204" s="1">
        <v>46255.758941458334</v>
      </c>
      <c r="L7204">
        <v>1</v>
      </c>
      <c r="M7204">
        <v>69</v>
      </c>
      <c r="N7204">
        <v>0</v>
      </c>
      <c r="O7204">
        <v>58</v>
      </c>
      <c r="P7204" s="119" t="s">
        <v>20254</v>
      </c>
    </row>
    <row r="7205" spans="1:16" x14ac:dyDescent="0.25">
      <c r="A7205">
        <v>13030</v>
      </c>
      <c r="B7205" s="119" t="s">
        <v>4373</v>
      </c>
      <c r="C7205">
        <v>0</v>
      </c>
      <c r="E7205">
        <v>3274</v>
      </c>
      <c r="F7205">
        <v>16</v>
      </c>
      <c r="G7205">
        <v>1813</v>
      </c>
      <c r="H7205">
        <v>100</v>
      </c>
      <c r="I7205" s="119" t="s">
        <v>3582</v>
      </c>
      <c r="J7205" s="119" t="s">
        <v>17</v>
      </c>
      <c r="K7205" s="1">
        <v>46255.758941458334</v>
      </c>
      <c r="L7205">
        <v>152</v>
      </c>
      <c r="M7205">
        <v>49</v>
      </c>
      <c r="N7205">
        <v>12</v>
      </c>
      <c r="O7205">
        <v>34</v>
      </c>
      <c r="P7205" s="119" t="s">
        <v>20254</v>
      </c>
    </row>
    <row r="7206" spans="1:16" x14ac:dyDescent="0.25">
      <c r="A7206">
        <v>13031</v>
      </c>
      <c r="B7206" s="119" t="s">
        <v>4374</v>
      </c>
      <c r="C7206">
        <v>0</v>
      </c>
      <c r="E7206">
        <v>1167</v>
      </c>
      <c r="F7206">
        <v>100</v>
      </c>
      <c r="G7206">
        <v>1563</v>
      </c>
      <c r="H7206">
        <v>300</v>
      </c>
      <c r="I7206" s="119" t="s">
        <v>3582</v>
      </c>
      <c r="J7206" s="119" t="s">
        <v>17</v>
      </c>
      <c r="K7206" s="1">
        <v>46255.758941458334</v>
      </c>
      <c r="L7206">
        <v>0</v>
      </c>
      <c r="M7206">
        <v>28</v>
      </c>
      <c r="N7206">
        <v>0</v>
      </c>
      <c r="O7206">
        <v>0</v>
      </c>
      <c r="P7206" s="119" t="s">
        <v>20254</v>
      </c>
    </row>
    <row r="7207" spans="1:16" x14ac:dyDescent="0.25">
      <c r="A7207">
        <v>13032</v>
      </c>
      <c r="B7207" s="119" t="s">
        <v>4375</v>
      </c>
      <c r="C7207">
        <v>0</v>
      </c>
      <c r="E7207">
        <v>816</v>
      </c>
      <c r="F7207">
        <v>4</v>
      </c>
      <c r="G7207">
        <v>42087</v>
      </c>
      <c r="H7207">
        <v>5</v>
      </c>
      <c r="I7207" s="119" t="s">
        <v>3582</v>
      </c>
      <c r="J7207" s="119" t="s">
        <v>17</v>
      </c>
      <c r="K7207" s="1">
        <v>46255.758941458334</v>
      </c>
      <c r="L7207">
        <v>0</v>
      </c>
      <c r="M7207">
        <v>76</v>
      </c>
      <c r="N7207">
        <v>0</v>
      </c>
      <c r="O7207">
        <v>26</v>
      </c>
      <c r="P7207" s="119" t="s">
        <v>20254</v>
      </c>
    </row>
    <row r="7208" spans="1:16" x14ac:dyDescent="0.25">
      <c r="A7208">
        <v>13033</v>
      </c>
      <c r="B7208" s="119" t="s">
        <v>4376</v>
      </c>
      <c r="C7208">
        <v>0</v>
      </c>
      <c r="E7208">
        <v>858</v>
      </c>
      <c r="F7208">
        <v>6</v>
      </c>
      <c r="G7208">
        <v>9324</v>
      </c>
      <c r="H7208">
        <v>19</v>
      </c>
      <c r="I7208" s="119" t="s">
        <v>3582</v>
      </c>
      <c r="J7208" s="119" t="s">
        <v>17</v>
      </c>
      <c r="K7208" s="1">
        <v>46255.758941458334</v>
      </c>
      <c r="L7208">
        <v>152</v>
      </c>
      <c r="M7208">
        <v>257</v>
      </c>
      <c r="N7208">
        <v>26</v>
      </c>
      <c r="O7208">
        <v>67</v>
      </c>
      <c r="P7208" s="119" t="s">
        <v>20254</v>
      </c>
    </row>
    <row r="7209" spans="1:16" x14ac:dyDescent="0.25">
      <c r="A7209">
        <v>13034</v>
      </c>
      <c r="B7209" s="119" t="s">
        <v>4377</v>
      </c>
      <c r="C7209">
        <v>0</v>
      </c>
      <c r="E7209">
        <v>614</v>
      </c>
      <c r="F7209">
        <v>62</v>
      </c>
      <c r="G7209">
        <v>899</v>
      </c>
      <c r="H7209">
        <v>318</v>
      </c>
      <c r="I7209" s="119" t="s">
        <v>3582</v>
      </c>
      <c r="J7209" s="119" t="s">
        <v>17</v>
      </c>
      <c r="K7209" s="1">
        <v>46255.758941458334</v>
      </c>
      <c r="L7209">
        <v>72</v>
      </c>
      <c r="M7209">
        <v>20</v>
      </c>
      <c r="N7209">
        <v>0</v>
      </c>
      <c r="O7209">
        <v>20</v>
      </c>
      <c r="P7209" s="119" t="s">
        <v>20254</v>
      </c>
    </row>
    <row r="7210" spans="1:16" x14ac:dyDescent="0.25">
      <c r="A7210">
        <v>13035</v>
      </c>
      <c r="B7210" s="119" t="s">
        <v>4378</v>
      </c>
      <c r="C7210">
        <v>0</v>
      </c>
      <c r="E7210">
        <v>1837</v>
      </c>
      <c r="F7210">
        <v>19</v>
      </c>
      <c r="G7210">
        <v>1548</v>
      </c>
      <c r="H7210">
        <v>267</v>
      </c>
      <c r="I7210" s="119" t="s">
        <v>3582</v>
      </c>
      <c r="J7210" s="119" t="s">
        <v>17</v>
      </c>
      <c r="K7210" s="1">
        <v>46255.758941458334</v>
      </c>
      <c r="L7210">
        <v>0</v>
      </c>
      <c r="M7210">
        <v>0</v>
      </c>
      <c r="N7210">
        <v>0</v>
      </c>
      <c r="O7210">
        <v>0</v>
      </c>
      <c r="P7210" s="119" t="s">
        <v>20254</v>
      </c>
    </row>
    <row r="7211" spans="1:16" x14ac:dyDescent="0.25">
      <c r="A7211">
        <v>13036</v>
      </c>
      <c r="B7211" s="119" t="s">
        <v>4379</v>
      </c>
      <c r="C7211">
        <v>0</v>
      </c>
      <c r="E7211">
        <v>3994</v>
      </c>
      <c r="F7211">
        <v>36</v>
      </c>
      <c r="G7211">
        <v>2895</v>
      </c>
      <c r="H7211">
        <v>121</v>
      </c>
      <c r="I7211" s="119" t="s">
        <v>3582</v>
      </c>
      <c r="J7211" s="119" t="s">
        <v>17</v>
      </c>
      <c r="K7211" s="1">
        <v>46255.758941458334</v>
      </c>
      <c r="L7211">
        <v>0</v>
      </c>
      <c r="M7211">
        <v>27</v>
      </c>
      <c r="N7211">
        <v>0</v>
      </c>
      <c r="O7211">
        <v>14</v>
      </c>
      <c r="P7211" s="119" t="s">
        <v>20254</v>
      </c>
    </row>
    <row r="7212" spans="1:16" x14ac:dyDescent="0.25">
      <c r="A7212">
        <v>13037</v>
      </c>
      <c r="B7212" s="119" t="s">
        <v>4380</v>
      </c>
      <c r="C7212">
        <v>0</v>
      </c>
      <c r="E7212">
        <v>2386</v>
      </c>
      <c r="F7212">
        <v>20</v>
      </c>
      <c r="G7212">
        <v>1559</v>
      </c>
      <c r="H7212">
        <v>287</v>
      </c>
      <c r="I7212" s="119" t="s">
        <v>3582</v>
      </c>
      <c r="J7212" s="119" t="s">
        <v>17</v>
      </c>
      <c r="K7212" s="1">
        <v>46255.758941458334</v>
      </c>
      <c r="L7212">
        <v>0</v>
      </c>
      <c r="M7212">
        <v>0</v>
      </c>
      <c r="N7212">
        <v>0</v>
      </c>
      <c r="O7212">
        <v>0</v>
      </c>
      <c r="P7212" s="119" t="s">
        <v>20254</v>
      </c>
    </row>
    <row r="7213" spans="1:16" x14ac:dyDescent="0.25">
      <c r="A7213">
        <v>13038</v>
      </c>
      <c r="B7213" s="119" t="s">
        <v>4381</v>
      </c>
      <c r="C7213">
        <v>0</v>
      </c>
      <c r="E7213">
        <v>0</v>
      </c>
      <c r="F7213">
        <v>0</v>
      </c>
      <c r="G7213">
        <v>22873</v>
      </c>
      <c r="H7213">
        <v>6</v>
      </c>
      <c r="I7213" s="119" t="s">
        <v>3582</v>
      </c>
      <c r="J7213" s="119" t="s">
        <v>17</v>
      </c>
      <c r="K7213" s="1">
        <v>46255.758941458334</v>
      </c>
      <c r="L7213">
        <v>0</v>
      </c>
      <c r="M7213">
        <v>505</v>
      </c>
      <c r="N7213">
        <v>0</v>
      </c>
      <c r="O7213">
        <v>195</v>
      </c>
      <c r="P7213" s="119" t="s">
        <v>20254</v>
      </c>
    </row>
    <row r="7214" spans="1:16" x14ac:dyDescent="0.25">
      <c r="A7214">
        <v>13039</v>
      </c>
      <c r="B7214" s="119" t="s">
        <v>4382</v>
      </c>
      <c r="C7214">
        <v>0</v>
      </c>
      <c r="E7214">
        <v>1259</v>
      </c>
      <c r="F7214">
        <v>41</v>
      </c>
      <c r="G7214">
        <v>5401</v>
      </c>
      <c r="H7214">
        <v>117</v>
      </c>
      <c r="I7214" s="119" t="s">
        <v>3582</v>
      </c>
      <c r="J7214" s="119" t="s">
        <v>17</v>
      </c>
      <c r="K7214" s="1">
        <v>46255.758941458334</v>
      </c>
      <c r="L7214">
        <v>0</v>
      </c>
      <c r="M7214">
        <v>16</v>
      </c>
      <c r="N7214">
        <v>0</v>
      </c>
      <c r="O7214">
        <v>7</v>
      </c>
      <c r="P7214" s="119" t="s">
        <v>20254</v>
      </c>
    </row>
    <row r="7215" spans="1:16" x14ac:dyDescent="0.25">
      <c r="A7215">
        <v>13040</v>
      </c>
      <c r="B7215" s="119" t="s">
        <v>4383</v>
      </c>
      <c r="C7215">
        <v>0</v>
      </c>
      <c r="E7215">
        <v>0</v>
      </c>
      <c r="F7215">
        <v>0</v>
      </c>
      <c r="G7215">
        <v>54915</v>
      </c>
      <c r="H7215">
        <v>7</v>
      </c>
      <c r="I7215" s="119" t="s">
        <v>3582</v>
      </c>
      <c r="J7215" s="119" t="s">
        <v>17</v>
      </c>
      <c r="K7215" s="1">
        <v>46255.758941458334</v>
      </c>
      <c r="L7215">
        <v>0</v>
      </c>
      <c r="M7215">
        <v>145</v>
      </c>
      <c r="N7215">
        <v>0</v>
      </c>
      <c r="O7215">
        <v>92</v>
      </c>
      <c r="P7215" s="119" t="s">
        <v>20254</v>
      </c>
    </row>
    <row r="7216" spans="1:16" x14ac:dyDescent="0.25">
      <c r="A7216">
        <v>13041</v>
      </c>
      <c r="B7216" s="119" t="s">
        <v>4384</v>
      </c>
      <c r="C7216">
        <v>0</v>
      </c>
      <c r="E7216">
        <v>4853</v>
      </c>
      <c r="F7216">
        <v>25</v>
      </c>
      <c r="G7216">
        <v>3750</v>
      </c>
      <c r="H7216">
        <v>54</v>
      </c>
      <c r="I7216" s="119" t="s">
        <v>3582</v>
      </c>
      <c r="J7216" s="119" t="s">
        <v>17</v>
      </c>
      <c r="K7216" s="1">
        <v>46255.758941458334</v>
      </c>
      <c r="L7216">
        <v>103</v>
      </c>
      <c r="M7216">
        <v>63</v>
      </c>
      <c r="N7216">
        <v>0</v>
      </c>
      <c r="O7216">
        <v>13</v>
      </c>
      <c r="P7216" s="119" t="s">
        <v>20254</v>
      </c>
    </row>
    <row r="7217" spans="1:16" x14ac:dyDescent="0.25">
      <c r="A7217">
        <v>13042</v>
      </c>
      <c r="B7217" s="119" t="s">
        <v>4385</v>
      </c>
      <c r="C7217">
        <v>0</v>
      </c>
      <c r="E7217">
        <v>3387</v>
      </c>
      <c r="F7217">
        <v>14</v>
      </c>
      <c r="G7217">
        <v>3362</v>
      </c>
      <c r="H7217">
        <v>42</v>
      </c>
      <c r="I7217" s="119" t="s">
        <v>3582</v>
      </c>
      <c r="J7217" s="119" t="s">
        <v>17</v>
      </c>
      <c r="K7217" s="1">
        <v>46255.758941458334</v>
      </c>
      <c r="L7217">
        <v>61</v>
      </c>
      <c r="M7217">
        <v>20</v>
      </c>
      <c r="N7217">
        <v>0</v>
      </c>
      <c r="O7217">
        <v>0</v>
      </c>
      <c r="P7217" s="119" t="s">
        <v>20254</v>
      </c>
    </row>
    <row r="7218" spans="1:16" x14ac:dyDescent="0.25">
      <c r="A7218">
        <v>13043</v>
      </c>
      <c r="B7218" s="119" t="s">
        <v>4386</v>
      </c>
      <c r="C7218">
        <v>0</v>
      </c>
      <c r="E7218">
        <v>4293</v>
      </c>
      <c r="F7218">
        <v>27</v>
      </c>
      <c r="G7218">
        <v>2113</v>
      </c>
      <c r="H7218">
        <v>94</v>
      </c>
      <c r="I7218" s="119" t="s">
        <v>3582</v>
      </c>
      <c r="J7218" s="119" t="s">
        <v>17</v>
      </c>
      <c r="K7218" s="1">
        <v>46255.758941458334</v>
      </c>
      <c r="L7218">
        <v>0</v>
      </c>
      <c r="M7218">
        <v>0</v>
      </c>
      <c r="N7218">
        <v>0</v>
      </c>
      <c r="O7218">
        <v>0</v>
      </c>
      <c r="P7218" s="119" t="s">
        <v>20254</v>
      </c>
    </row>
    <row r="7219" spans="1:16" x14ac:dyDescent="0.25">
      <c r="A7219">
        <v>13044</v>
      </c>
      <c r="B7219" s="119" t="s">
        <v>4387</v>
      </c>
      <c r="C7219">
        <v>0</v>
      </c>
      <c r="E7219">
        <v>0</v>
      </c>
      <c r="F7219">
        <v>0</v>
      </c>
      <c r="G7219">
        <v>22013</v>
      </c>
      <c r="H7219">
        <v>7</v>
      </c>
      <c r="I7219" s="119" t="s">
        <v>3582</v>
      </c>
      <c r="J7219" s="119" t="s">
        <v>17</v>
      </c>
      <c r="K7219" s="1">
        <v>46255.758941458334</v>
      </c>
      <c r="L7219">
        <v>0</v>
      </c>
      <c r="M7219">
        <v>73</v>
      </c>
      <c r="N7219">
        <v>0</v>
      </c>
      <c r="O7219">
        <v>10</v>
      </c>
      <c r="P7219" s="119" t="s">
        <v>20254</v>
      </c>
    </row>
    <row r="7220" spans="1:16" x14ac:dyDescent="0.25">
      <c r="A7220">
        <v>13045</v>
      </c>
      <c r="B7220" s="119" t="s">
        <v>4388</v>
      </c>
      <c r="C7220">
        <v>0</v>
      </c>
      <c r="E7220">
        <v>3681</v>
      </c>
      <c r="F7220">
        <v>15</v>
      </c>
      <c r="G7220">
        <v>4668</v>
      </c>
      <c r="H7220">
        <v>42</v>
      </c>
      <c r="I7220" s="119" t="s">
        <v>3582</v>
      </c>
      <c r="J7220" s="119" t="s">
        <v>17</v>
      </c>
      <c r="K7220" s="1">
        <v>46255.758941458334</v>
      </c>
      <c r="L7220">
        <v>200</v>
      </c>
      <c r="M7220">
        <v>18</v>
      </c>
      <c r="N7220">
        <v>2</v>
      </c>
      <c r="O7220">
        <v>6</v>
      </c>
      <c r="P7220" s="119" t="s">
        <v>20254</v>
      </c>
    </row>
    <row r="7221" spans="1:16" x14ac:dyDescent="0.25">
      <c r="A7221">
        <v>13046</v>
      </c>
      <c r="B7221" s="119" t="s">
        <v>4389</v>
      </c>
      <c r="C7221">
        <v>0</v>
      </c>
      <c r="E7221">
        <v>1723</v>
      </c>
      <c r="F7221">
        <v>8</v>
      </c>
      <c r="G7221">
        <v>806</v>
      </c>
      <c r="H7221">
        <v>57</v>
      </c>
      <c r="I7221" s="119" t="s">
        <v>3582</v>
      </c>
      <c r="J7221" s="119" t="s">
        <v>17</v>
      </c>
      <c r="K7221" s="1">
        <v>46255.758941458334</v>
      </c>
      <c r="L7221">
        <v>0</v>
      </c>
      <c r="M7221">
        <v>46</v>
      </c>
      <c r="N7221">
        <v>0</v>
      </c>
      <c r="O7221">
        <v>13</v>
      </c>
      <c r="P7221" s="119" t="s">
        <v>20254</v>
      </c>
    </row>
    <row r="7222" spans="1:16" x14ac:dyDescent="0.25">
      <c r="A7222">
        <v>13047</v>
      </c>
      <c r="B7222" s="119" t="s">
        <v>4390</v>
      </c>
      <c r="C7222">
        <v>0</v>
      </c>
      <c r="E7222">
        <v>715</v>
      </c>
      <c r="F7222">
        <v>21</v>
      </c>
      <c r="G7222">
        <v>2916</v>
      </c>
      <c r="H7222">
        <v>54</v>
      </c>
      <c r="I7222" s="119" t="s">
        <v>3582</v>
      </c>
      <c r="J7222" s="119" t="s">
        <v>17</v>
      </c>
      <c r="K7222" s="1">
        <v>46255.758941458334</v>
      </c>
      <c r="L7222">
        <v>13</v>
      </c>
      <c r="M7222">
        <v>1</v>
      </c>
      <c r="N7222">
        <v>0</v>
      </c>
      <c r="O7222">
        <v>0</v>
      </c>
      <c r="P7222" s="119" t="s">
        <v>20254</v>
      </c>
    </row>
    <row r="7223" spans="1:16" x14ac:dyDescent="0.25">
      <c r="A7223">
        <v>13048</v>
      </c>
      <c r="B7223" s="119" t="s">
        <v>4391</v>
      </c>
      <c r="C7223">
        <v>0</v>
      </c>
      <c r="E7223">
        <v>3023</v>
      </c>
      <c r="F7223">
        <v>17</v>
      </c>
      <c r="G7223">
        <v>4573</v>
      </c>
      <c r="H7223">
        <v>38</v>
      </c>
      <c r="I7223" s="119" t="s">
        <v>3582</v>
      </c>
      <c r="J7223" s="119" t="s">
        <v>17</v>
      </c>
      <c r="K7223" s="1">
        <v>46255.758941458334</v>
      </c>
      <c r="L7223">
        <v>0</v>
      </c>
      <c r="M7223">
        <v>83</v>
      </c>
      <c r="N7223">
        <v>0</v>
      </c>
      <c r="O7223">
        <v>0</v>
      </c>
      <c r="P7223" s="119" t="s">
        <v>20254</v>
      </c>
    </row>
    <row r="7224" spans="1:16" x14ac:dyDescent="0.25">
      <c r="A7224">
        <v>13049</v>
      </c>
      <c r="B7224" s="119" t="s">
        <v>4392</v>
      </c>
      <c r="C7224">
        <v>0</v>
      </c>
      <c r="E7224">
        <v>3026</v>
      </c>
      <c r="F7224">
        <v>10</v>
      </c>
      <c r="G7224">
        <v>2665</v>
      </c>
      <c r="H7224">
        <v>64</v>
      </c>
      <c r="I7224" s="119" t="s">
        <v>3582</v>
      </c>
      <c r="J7224" s="119" t="s">
        <v>17</v>
      </c>
      <c r="K7224" s="1">
        <v>46255.758941458334</v>
      </c>
      <c r="L7224">
        <v>1</v>
      </c>
      <c r="M7224">
        <v>95</v>
      </c>
      <c r="N7224">
        <v>0</v>
      </c>
      <c r="O7224">
        <v>37</v>
      </c>
      <c r="P7224" s="119" t="s">
        <v>20254</v>
      </c>
    </row>
    <row r="7225" spans="1:16" x14ac:dyDescent="0.25">
      <c r="A7225">
        <v>13050</v>
      </c>
      <c r="B7225" s="119" t="s">
        <v>4393</v>
      </c>
      <c r="C7225">
        <v>0</v>
      </c>
      <c r="E7225">
        <v>1732</v>
      </c>
      <c r="F7225">
        <v>10</v>
      </c>
      <c r="G7225">
        <v>7843</v>
      </c>
      <c r="H7225">
        <v>30</v>
      </c>
      <c r="I7225" s="119" t="s">
        <v>3582</v>
      </c>
      <c r="J7225" s="119" t="s">
        <v>17</v>
      </c>
      <c r="K7225" s="1">
        <v>46255.758941458334</v>
      </c>
      <c r="L7225">
        <v>223</v>
      </c>
      <c r="M7225">
        <v>101</v>
      </c>
      <c r="N7225">
        <v>14</v>
      </c>
      <c r="O7225">
        <v>44</v>
      </c>
      <c r="P7225" s="119" t="s">
        <v>20254</v>
      </c>
    </row>
    <row r="7226" spans="1:16" x14ac:dyDescent="0.25">
      <c r="A7226">
        <v>13051</v>
      </c>
      <c r="B7226" s="119" t="s">
        <v>4394</v>
      </c>
      <c r="C7226">
        <v>0</v>
      </c>
      <c r="E7226">
        <v>597</v>
      </c>
      <c r="F7226">
        <v>221</v>
      </c>
      <c r="G7226">
        <v>2738</v>
      </c>
      <c r="H7226">
        <v>394</v>
      </c>
      <c r="I7226" s="119" t="s">
        <v>3582</v>
      </c>
      <c r="J7226" s="119" t="s">
        <v>17</v>
      </c>
      <c r="K7226" s="1">
        <v>46255.758941458334</v>
      </c>
      <c r="L7226">
        <v>60</v>
      </c>
      <c r="M7226">
        <v>23</v>
      </c>
      <c r="N7226">
        <v>24</v>
      </c>
      <c r="O7226">
        <v>10</v>
      </c>
      <c r="P7226" s="119" t="s">
        <v>20254</v>
      </c>
    </row>
    <row r="7227" spans="1:16" x14ac:dyDescent="0.25">
      <c r="A7227">
        <v>13052</v>
      </c>
      <c r="B7227" s="119" t="s">
        <v>4395</v>
      </c>
      <c r="C7227">
        <v>0</v>
      </c>
      <c r="E7227">
        <v>769</v>
      </c>
      <c r="F7227">
        <v>97</v>
      </c>
      <c r="G7227">
        <v>5416</v>
      </c>
      <c r="H7227">
        <v>207</v>
      </c>
      <c r="I7227" s="119" t="s">
        <v>3582</v>
      </c>
      <c r="J7227" s="119" t="s">
        <v>17</v>
      </c>
      <c r="K7227" s="1">
        <v>46255.758941458334</v>
      </c>
      <c r="L7227">
        <v>1</v>
      </c>
      <c r="M7227">
        <v>75</v>
      </c>
      <c r="N7227">
        <v>0</v>
      </c>
      <c r="O7227">
        <v>45</v>
      </c>
      <c r="P7227" s="119" t="s">
        <v>20254</v>
      </c>
    </row>
    <row r="7228" spans="1:16" x14ac:dyDescent="0.25">
      <c r="A7228">
        <v>13053</v>
      </c>
      <c r="B7228" s="119" t="s">
        <v>4396</v>
      </c>
      <c r="C7228">
        <v>0</v>
      </c>
      <c r="E7228">
        <v>1701</v>
      </c>
      <c r="F7228">
        <v>35</v>
      </c>
      <c r="G7228">
        <v>1123</v>
      </c>
      <c r="H7228">
        <v>133</v>
      </c>
      <c r="I7228" s="119" t="s">
        <v>3582</v>
      </c>
      <c r="J7228" s="119" t="s">
        <v>17</v>
      </c>
      <c r="K7228" s="1">
        <v>46255.758941458334</v>
      </c>
      <c r="L7228">
        <v>0</v>
      </c>
      <c r="M7228">
        <v>0</v>
      </c>
      <c r="N7228">
        <v>0</v>
      </c>
      <c r="O7228">
        <v>0</v>
      </c>
      <c r="P7228" s="119" t="s">
        <v>20254</v>
      </c>
    </row>
    <row r="7229" spans="1:16" x14ac:dyDescent="0.25">
      <c r="A7229">
        <v>13054</v>
      </c>
      <c r="B7229" s="119" t="s">
        <v>4397</v>
      </c>
      <c r="C7229">
        <v>0</v>
      </c>
      <c r="E7229">
        <v>2230</v>
      </c>
      <c r="F7229">
        <v>421</v>
      </c>
      <c r="G7229">
        <v>1665</v>
      </c>
      <c r="H7229">
        <v>921</v>
      </c>
      <c r="I7229" s="119" t="s">
        <v>3582</v>
      </c>
      <c r="J7229" s="119" t="s">
        <v>17</v>
      </c>
      <c r="K7229" s="1">
        <v>46255.758941458334</v>
      </c>
      <c r="L7229">
        <v>70</v>
      </c>
      <c r="M7229">
        <v>3</v>
      </c>
      <c r="N7229">
        <v>8</v>
      </c>
      <c r="O7229">
        <v>1</v>
      </c>
      <c r="P7229" s="119" t="s">
        <v>20254</v>
      </c>
    </row>
    <row r="7230" spans="1:16" x14ac:dyDescent="0.25">
      <c r="A7230">
        <v>13055</v>
      </c>
      <c r="B7230" s="119" t="s">
        <v>4398</v>
      </c>
      <c r="C7230">
        <v>0</v>
      </c>
      <c r="E7230">
        <v>451</v>
      </c>
      <c r="F7230">
        <v>613</v>
      </c>
      <c r="G7230">
        <v>840</v>
      </c>
      <c r="H7230">
        <v>941</v>
      </c>
      <c r="I7230" s="119" t="s">
        <v>3582</v>
      </c>
      <c r="J7230" s="119" t="s">
        <v>17</v>
      </c>
      <c r="K7230" s="1">
        <v>46255.758941458334</v>
      </c>
      <c r="L7230">
        <v>48</v>
      </c>
      <c r="M7230">
        <v>6</v>
      </c>
      <c r="N7230">
        <v>3</v>
      </c>
      <c r="O7230">
        <v>0</v>
      </c>
      <c r="P7230" s="119" t="s">
        <v>20254</v>
      </c>
    </row>
    <row r="7231" spans="1:16" x14ac:dyDescent="0.25">
      <c r="A7231">
        <v>13056</v>
      </c>
      <c r="B7231" s="119" t="s">
        <v>4399</v>
      </c>
      <c r="C7231">
        <v>0</v>
      </c>
      <c r="E7231">
        <v>775</v>
      </c>
      <c r="F7231">
        <v>113</v>
      </c>
      <c r="G7231">
        <v>2062</v>
      </c>
      <c r="H7231">
        <v>365</v>
      </c>
      <c r="I7231" s="119" t="s">
        <v>3582</v>
      </c>
      <c r="J7231" s="119" t="s">
        <v>17</v>
      </c>
      <c r="K7231" s="1">
        <v>46255.758941458334</v>
      </c>
      <c r="L7231">
        <v>94</v>
      </c>
      <c r="M7231">
        <v>0</v>
      </c>
      <c r="N7231">
        <v>12</v>
      </c>
      <c r="O7231">
        <v>0</v>
      </c>
      <c r="P7231" s="119" t="s">
        <v>20254</v>
      </c>
    </row>
    <row r="7232" spans="1:16" x14ac:dyDescent="0.25">
      <c r="A7232">
        <v>13057</v>
      </c>
      <c r="B7232" s="119" t="s">
        <v>4400</v>
      </c>
      <c r="C7232">
        <v>0</v>
      </c>
      <c r="E7232">
        <v>1067</v>
      </c>
      <c r="F7232">
        <v>33</v>
      </c>
      <c r="G7232">
        <v>11929</v>
      </c>
      <c r="H7232">
        <v>130</v>
      </c>
      <c r="I7232" s="119" t="s">
        <v>3582</v>
      </c>
      <c r="J7232" s="119" t="s">
        <v>17</v>
      </c>
      <c r="K7232" s="1">
        <v>46255.758941458334</v>
      </c>
      <c r="L7232">
        <v>292</v>
      </c>
      <c r="M7232">
        <v>77</v>
      </c>
      <c r="N7232">
        <v>2</v>
      </c>
      <c r="O7232">
        <v>7</v>
      </c>
      <c r="P7232" s="119" t="s">
        <v>20254</v>
      </c>
    </row>
    <row r="7233" spans="1:16" x14ac:dyDescent="0.25">
      <c r="A7233">
        <v>13058</v>
      </c>
      <c r="B7233" s="119" t="s">
        <v>4401</v>
      </c>
      <c r="C7233">
        <v>0</v>
      </c>
      <c r="E7233">
        <v>737</v>
      </c>
      <c r="F7233">
        <v>250</v>
      </c>
      <c r="G7233">
        <v>1738</v>
      </c>
      <c r="H7233">
        <v>518</v>
      </c>
      <c r="I7233" s="119" t="s">
        <v>3582</v>
      </c>
      <c r="J7233" s="119" t="s">
        <v>17</v>
      </c>
      <c r="K7233" s="1">
        <v>46255.758941458334</v>
      </c>
      <c r="L7233">
        <v>19</v>
      </c>
      <c r="M7233">
        <v>4</v>
      </c>
      <c r="N7233">
        <v>0</v>
      </c>
      <c r="O7233">
        <v>0</v>
      </c>
      <c r="P7233" s="119" t="s">
        <v>20254</v>
      </c>
    </row>
    <row r="7234" spans="1:16" x14ac:dyDescent="0.25">
      <c r="A7234">
        <v>13059</v>
      </c>
      <c r="B7234" s="119" t="s">
        <v>4402</v>
      </c>
      <c r="C7234">
        <v>0</v>
      </c>
      <c r="E7234">
        <v>2901</v>
      </c>
      <c r="F7234">
        <v>36</v>
      </c>
      <c r="G7234">
        <v>2121</v>
      </c>
      <c r="H7234">
        <v>404</v>
      </c>
      <c r="I7234" s="119" t="s">
        <v>3582</v>
      </c>
      <c r="J7234" s="119" t="s">
        <v>17</v>
      </c>
      <c r="K7234" s="1">
        <v>46255.758941458334</v>
      </c>
      <c r="L7234">
        <v>0</v>
      </c>
      <c r="M7234">
        <v>4</v>
      </c>
      <c r="N7234">
        <v>0</v>
      </c>
      <c r="O7234">
        <v>0</v>
      </c>
      <c r="P7234" s="119" t="s">
        <v>20254</v>
      </c>
    </row>
    <row r="7235" spans="1:16" x14ac:dyDescent="0.25">
      <c r="A7235">
        <v>13060</v>
      </c>
      <c r="B7235" s="119" t="s">
        <v>4403</v>
      </c>
      <c r="C7235">
        <v>0</v>
      </c>
      <c r="E7235">
        <v>2285</v>
      </c>
      <c r="F7235">
        <v>50</v>
      </c>
      <c r="G7235">
        <v>997</v>
      </c>
      <c r="H7235">
        <v>237</v>
      </c>
      <c r="I7235" s="119" t="s">
        <v>3582</v>
      </c>
      <c r="J7235" s="119" t="s">
        <v>17</v>
      </c>
      <c r="K7235" s="1">
        <v>46255.758941458334</v>
      </c>
      <c r="L7235">
        <v>277</v>
      </c>
      <c r="M7235">
        <v>5</v>
      </c>
      <c r="N7235">
        <v>256</v>
      </c>
      <c r="O7235">
        <v>0</v>
      </c>
      <c r="P7235" s="119" t="s">
        <v>20254</v>
      </c>
    </row>
    <row r="7236" spans="1:16" x14ac:dyDescent="0.25">
      <c r="A7236">
        <v>13061</v>
      </c>
      <c r="B7236" s="119" t="s">
        <v>4404</v>
      </c>
      <c r="C7236">
        <v>0</v>
      </c>
      <c r="E7236">
        <v>1362</v>
      </c>
      <c r="F7236">
        <v>88</v>
      </c>
      <c r="G7236">
        <v>2309</v>
      </c>
      <c r="H7236">
        <v>188</v>
      </c>
      <c r="I7236" s="119" t="s">
        <v>3582</v>
      </c>
      <c r="J7236" s="119" t="s">
        <v>17</v>
      </c>
      <c r="K7236" s="1">
        <v>46255.758941458334</v>
      </c>
      <c r="L7236">
        <v>92</v>
      </c>
      <c r="M7236">
        <v>51</v>
      </c>
      <c r="N7236">
        <v>0</v>
      </c>
      <c r="O7236">
        <v>2</v>
      </c>
      <c r="P7236" s="119" t="s">
        <v>20254</v>
      </c>
    </row>
    <row r="7237" spans="1:16" x14ac:dyDescent="0.25">
      <c r="A7237">
        <v>13062</v>
      </c>
      <c r="B7237" s="119" t="s">
        <v>4405</v>
      </c>
      <c r="C7237">
        <v>0</v>
      </c>
      <c r="E7237">
        <v>879</v>
      </c>
      <c r="F7237">
        <v>210</v>
      </c>
      <c r="G7237">
        <v>3707</v>
      </c>
      <c r="H7237">
        <v>507</v>
      </c>
      <c r="I7237" s="119" t="s">
        <v>3582</v>
      </c>
      <c r="J7237" s="119" t="s">
        <v>17</v>
      </c>
      <c r="K7237" s="1">
        <v>46255.758941458334</v>
      </c>
      <c r="L7237">
        <v>43</v>
      </c>
      <c r="M7237">
        <v>2</v>
      </c>
      <c r="N7237">
        <v>0</v>
      </c>
      <c r="O7237">
        <v>1</v>
      </c>
      <c r="P7237" s="119" t="s">
        <v>20254</v>
      </c>
    </row>
    <row r="7238" spans="1:16" x14ac:dyDescent="0.25">
      <c r="A7238">
        <v>13063</v>
      </c>
      <c r="B7238" s="119" t="s">
        <v>4406</v>
      </c>
      <c r="C7238">
        <v>0</v>
      </c>
      <c r="E7238">
        <v>1332</v>
      </c>
      <c r="F7238">
        <v>8</v>
      </c>
      <c r="G7238">
        <v>7678</v>
      </c>
      <c r="H7238">
        <v>15</v>
      </c>
      <c r="I7238" s="119" t="s">
        <v>3582</v>
      </c>
      <c r="J7238" s="119" t="s">
        <v>17</v>
      </c>
      <c r="K7238" s="1">
        <v>46255.758941458334</v>
      </c>
      <c r="L7238">
        <v>303</v>
      </c>
      <c r="M7238">
        <v>240</v>
      </c>
      <c r="N7238">
        <v>97</v>
      </c>
      <c r="O7238">
        <v>81</v>
      </c>
      <c r="P7238" s="119" t="s">
        <v>20254</v>
      </c>
    </row>
    <row r="7239" spans="1:16" x14ac:dyDescent="0.25">
      <c r="A7239">
        <v>13064</v>
      </c>
      <c r="B7239" s="119" t="s">
        <v>4407</v>
      </c>
      <c r="C7239">
        <v>0</v>
      </c>
      <c r="E7239">
        <v>941</v>
      </c>
      <c r="F7239">
        <v>35</v>
      </c>
      <c r="G7239">
        <v>1859</v>
      </c>
      <c r="H7239">
        <v>80</v>
      </c>
      <c r="I7239" s="119" t="s">
        <v>3582</v>
      </c>
      <c r="J7239" s="119" t="s">
        <v>17</v>
      </c>
      <c r="K7239" s="1">
        <v>46255.758941458334</v>
      </c>
      <c r="L7239">
        <v>24</v>
      </c>
      <c r="M7239">
        <v>142</v>
      </c>
      <c r="N7239">
        <v>11</v>
      </c>
      <c r="O7239">
        <v>142</v>
      </c>
      <c r="P7239" s="119" t="s">
        <v>20254</v>
      </c>
    </row>
    <row r="7240" spans="1:16" x14ac:dyDescent="0.25">
      <c r="A7240">
        <v>13065</v>
      </c>
      <c r="B7240" s="119" t="s">
        <v>4408</v>
      </c>
      <c r="C7240">
        <v>0</v>
      </c>
      <c r="E7240">
        <v>498</v>
      </c>
      <c r="F7240">
        <v>40</v>
      </c>
      <c r="G7240">
        <v>2594</v>
      </c>
      <c r="H7240">
        <v>80</v>
      </c>
      <c r="I7240" s="119" t="s">
        <v>3582</v>
      </c>
      <c r="J7240" s="119" t="s">
        <v>17</v>
      </c>
      <c r="K7240" s="1">
        <v>46255.758941458334</v>
      </c>
      <c r="L7240">
        <v>45</v>
      </c>
      <c r="M7240">
        <v>1</v>
      </c>
      <c r="N7240">
        <v>5</v>
      </c>
      <c r="O7240">
        <v>0</v>
      </c>
      <c r="P7240" s="119" t="s">
        <v>20254</v>
      </c>
    </row>
    <row r="7241" spans="1:16" x14ac:dyDescent="0.25">
      <c r="A7241">
        <v>13066</v>
      </c>
      <c r="B7241" s="119" t="s">
        <v>4409</v>
      </c>
      <c r="C7241">
        <v>0</v>
      </c>
      <c r="E7241">
        <v>2</v>
      </c>
      <c r="F7241">
        <v>6</v>
      </c>
      <c r="G7241">
        <v>8636</v>
      </c>
      <c r="H7241">
        <v>7</v>
      </c>
      <c r="I7241" s="119" t="s">
        <v>3582</v>
      </c>
      <c r="J7241" s="119" t="s">
        <v>17</v>
      </c>
      <c r="K7241" s="1">
        <v>46255.758941458334</v>
      </c>
      <c r="L7241">
        <v>0</v>
      </c>
      <c r="M7241">
        <v>21</v>
      </c>
      <c r="N7241">
        <v>0</v>
      </c>
      <c r="O7241">
        <v>1</v>
      </c>
      <c r="P7241" s="119" t="s">
        <v>20254</v>
      </c>
    </row>
    <row r="7242" spans="1:16" x14ac:dyDescent="0.25">
      <c r="A7242">
        <v>13067</v>
      </c>
      <c r="B7242" s="119" t="s">
        <v>4410</v>
      </c>
      <c r="C7242">
        <v>0</v>
      </c>
      <c r="E7242">
        <v>927</v>
      </c>
      <c r="F7242">
        <v>15</v>
      </c>
      <c r="G7242">
        <v>2247</v>
      </c>
      <c r="H7242">
        <v>281</v>
      </c>
      <c r="I7242" s="119" t="s">
        <v>3582</v>
      </c>
      <c r="J7242" s="119" t="s">
        <v>17</v>
      </c>
      <c r="K7242" s="1">
        <v>46255.758941458334</v>
      </c>
      <c r="L7242">
        <v>2</v>
      </c>
      <c r="M7242">
        <v>10</v>
      </c>
      <c r="N7242">
        <v>0</v>
      </c>
      <c r="O7242">
        <v>0</v>
      </c>
      <c r="P7242" s="119" t="s">
        <v>20254</v>
      </c>
    </row>
    <row r="7243" spans="1:16" x14ac:dyDescent="0.25">
      <c r="A7243">
        <v>13068</v>
      </c>
      <c r="B7243" s="119" t="s">
        <v>4411</v>
      </c>
      <c r="C7243">
        <v>0</v>
      </c>
      <c r="E7243">
        <v>991</v>
      </c>
      <c r="F7243">
        <v>15</v>
      </c>
      <c r="G7243">
        <v>4018</v>
      </c>
      <c r="H7243">
        <v>29</v>
      </c>
      <c r="I7243" s="119" t="s">
        <v>3582</v>
      </c>
      <c r="J7243" s="119" t="s">
        <v>17</v>
      </c>
      <c r="K7243" s="1">
        <v>46255.758941458334</v>
      </c>
      <c r="L7243">
        <v>0</v>
      </c>
      <c r="M7243">
        <v>750</v>
      </c>
      <c r="N7243">
        <v>0</v>
      </c>
      <c r="O7243">
        <v>137</v>
      </c>
      <c r="P7243" s="119" t="s">
        <v>20254</v>
      </c>
    </row>
    <row r="7244" spans="1:16" x14ac:dyDescent="0.25">
      <c r="A7244">
        <v>13069</v>
      </c>
      <c r="B7244" s="119" t="s">
        <v>4412</v>
      </c>
      <c r="C7244">
        <v>0</v>
      </c>
      <c r="E7244">
        <v>499</v>
      </c>
      <c r="F7244">
        <v>15</v>
      </c>
      <c r="G7244">
        <v>2460</v>
      </c>
      <c r="H7244">
        <v>69</v>
      </c>
      <c r="I7244" s="119" t="s">
        <v>3582</v>
      </c>
      <c r="J7244" s="119" t="s">
        <v>17</v>
      </c>
      <c r="K7244" s="1">
        <v>46255.758941458334</v>
      </c>
      <c r="L7244">
        <v>0</v>
      </c>
      <c r="M7244">
        <v>6</v>
      </c>
      <c r="N7244">
        <v>0</v>
      </c>
      <c r="O7244">
        <v>6</v>
      </c>
      <c r="P7244" s="119" t="s">
        <v>20254</v>
      </c>
    </row>
    <row r="7245" spans="1:16" x14ac:dyDescent="0.25">
      <c r="A7245">
        <v>13070</v>
      </c>
      <c r="B7245" s="119" t="s">
        <v>4413</v>
      </c>
      <c r="C7245">
        <v>0</v>
      </c>
      <c r="E7245">
        <v>1280</v>
      </c>
      <c r="F7245">
        <v>18</v>
      </c>
      <c r="G7245">
        <v>1843</v>
      </c>
      <c r="H7245">
        <v>65</v>
      </c>
      <c r="I7245" s="119" t="s">
        <v>3582</v>
      </c>
      <c r="J7245" s="119" t="s">
        <v>17</v>
      </c>
      <c r="K7245" s="1">
        <v>46255.758941458334</v>
      </c>
      <c r="L7245">
        <v>1</v>
      </c>
      <c r="M7245">
        <v>28</v>
      </c>
      <c r="N7245">
        <v>0</v>
      </c>
      <c r="O7245">
        <v>0</v>
      </c>
      <c r="P7245" s="119" t="s">
        <v>20254</v>
      </c>
    </row>
    <row r="7246" spans="1:16" x14ac:dyDescent="0.25">
      <c r="A7246">
        <v>13071</v>
      </c>
      <c r="B7246" s="119" t="s">
        <v>4414</v>
      </c>
      <c r="C7246">
        <v>0</v>
      </c>
      <c r="E7246">
        <v>1094</v>
      </c>
      <c r="F7246">
        <v>7</v>
      </c>
      <c r="G7246">
        <v>7663</v>
      </c>
      <c r="H7246">
        <v>29</v>
      </c>
      <c r="I7246" s="119" t="s">
        <v>3582</v>
      </c>
      <c r="J7246" s="119" t="s">
        <v>17</v>
      </c>
      <c r="K7246" s="1">
        <v>46255.758941458334</v>
      </c>
      <c r="L7246">
        <v>143</v>
      </c>
      <c r="M7246">
        <v>8</v>
      </c>
      <c r="N7246">
        <v>76</v>
      </c>
      <c r="O7246">
        <v>1</v>
      </c>
      <c r="P7246" s="119" t="s">
        <v>20254</v>
      </c>
    </row>
    <row r="7247" spans="1:16" x14ac:dyDescent="0.25">
      <c r="A7247">
        <v>13072</v>
      </c>
      <c r="B7247" s="119" t="s">
        <v>4415</v>
      </c>
      <c r="C7247">
        <v>0</v>
      </c>
      <c r="E7247">
        <v>1391</v>
      </c>
      <c r="F7247">
        <v>9</v>
      </c>
      <c r="G7247">
        <v>4800</v>
      </c>
      <c r="H7247">
        <v>16</v>
      </c>
      <c r="I7247" s="119" t="s">
        <v>3582</v>
      </c>
      <c r="J7247" s="119" t="s">
        <v>17</v>
      </c>
      <c r="K7247" s="1">
        <v>46255.758941458334</v>
      </c>
      <c r="L7247">
        <v>49</v>
      </c>
      <c r="M7247">
        <v>33</v>
      </c>
      <c r="N7247">
        <v>7</v>
      </c>
      <c r="O7247">
        <v>9</v>
      </c>
      <c r="P7247" s="119" t="s">
        <v>20254</v>
      </c>
    </row>
    <row r="7248" spans="1:16" x14ac:dyDescent="0.25">
      <c r="A7248">
        <v>13073</v>
      </c>
      <c r="B7248" s="119" t="s">
        <v>4416</v>
      </c>
      <c r="C7248">
        <v>0</v>
      </c>
      <c r="E7248">
        <v>2433</v>
      </c>
      <c r="F7248">
        <v>16</v>
      </c>
      <c r="G7248">
        <v>2523</v>
      </c>
      <c r="H7248">
        <v>311</v>
      </c>
      <c r="I7248" s="119" t="s">
        <v>3582</v>
      </c>
      <c r="J7248" s="119" t="s">
        <v>17</v>
      </c>
      <c r="K7248" s="1">
        <v>46255.758941458334</v>
      </c>
      <c r="L7248">
        <v>22</v>
      </c>
      <c r="M7248">
        <v>5</v>
      </c>
      <c r="N7248">
        <v>7</v>
      </c>
      <c r="O7248">
        <v>2</v>
      </c>
      <c r="P7248" s="119" t="s">
        <v>20254</v>
      </c>
    </row>
    <row r="7249" spans="1:16" x14ac:dyDescent="0.25">
      <c r="A7249">
        <v>13074</v>
      </c>
      <c r="B7249" s="119" t="s">
        <v>4417</v>
      </c>
      <c r="C7249">
        <v>0</v>
      </c>
      <c r="E7249">
        <v>607</v>
      </c>
      <c r="F7249">
        <v>12</v>
      </c>
      <c r="G7249">
        <v>2843</v>
      </c>
      <c r="H7249">
        <v>30</v>
      </c>
      <c r="I7249" s="119" t="s">
        <v>3582</v>
      </c>
      <c r="J7249" s="119" t="s">
        <v>17</v>
      </c>
      <c r="K7249" s="1">
        <v>46255.758941458334</v>
      </c>
      <c r="L7249">
        <v>0</v>
      </c>
      <c r="M7249">
        <v>109</v>
      </c>
      <c r="N7249">
        <v>0</v>
      </c>
      <c r="O7249">
        <v>12</v>
      </c>
      <c r="P7249" s="119" t="s">
        <v>20254</v>
      </c>
    </row>
    <row r="7250" spans="1:16" x14ac:dyDescent="0.25">
      <c r="A7250">
        <v>13075</v>
      </c>
      <c r="B7250" s="119" t="s">
        <v>4418</v>
      </c>
      <c r="C7250">
        <v>0</v>
      </c>
      <c r="E7250">
        <v>1110</v>
      </c>
      <c r="F7250">
        <v>8</v>
      </c>
      <c r="G7250">
        <v>7084</v>
      </c>
      <c r="H7250">
        <v>94</v>
      </c>
      <c r="I7250" s="119" t="s">
        <v>3582</v>
      </c>
      <c r="J7250" s="119" t="s">
        <v>17</v>
      </c>
      <c r="K7250" s="1">
        <v>46255.758941458334</v>
      </c>
      <c r="L7250">
        <v>274</v>
      </c>
      <c r="M7250">
        <v>794</v>
      </c>
      <c r="N7250">
        <v>56</v>
      </c>
      <c r="O7250">
        <v>0</v>
      </c>
      <c r="P7250" s="119" t="s">
        <v>20254</v>
      </c>
    </row>
    <row r="7251" spans="1:16" x14ac:dyDescent="0.25">
      <c r="A7251">
        <v>13076</v>
      </c>
      <c r="B7251" s="119" t="s">
        <v>4419</v>
      </c>
      <c r="C7251">
        <v>0</v>
      </c>
      <c r="E7251">
        <v>1154</v>
      </c>
      <c r="F7251">
        <v>21</v>
      </c>
      <c r="G7251">
        <v>792</v>
      </c>
      <c r="H7251">
        <v>43</v>
      </c>
      <c r="I7251" s="119" t="s">
        <v>3582</v>
      </c>
      <c r="J7251" s="119" t="s">
        <v>17</v>
      </c>
      <c r="K7251" s="1">
        <v>46255.758941458334</v>
      </c>
      <c r="L7251">
        <v>177</v>
      </c>
      <c r="M7251">
        <v>1</v>
      </c>
      <c r="N7251">
        <v>14</v>
      </c>
      <c r="O7251">
        <v>0</v>
      </c>
      <c r="P7251" s="119" t="s">
        <v>20254</v>
      </c>
    </row>
    <row r="7252" spans="1:16" x14ac:dyDescent="0.25">
      <c r="A7252">
        <v>13077</v>
      </c>
      <c r="B7252" s="119" t="s">
        <v>4420</v>
      </c>
      <c r="C7252">
        <v>0</v>
      </c>
      <c r="E7252">
        <v>2910</v>
      </c>
      <c r="F7252">
        <v>16</v>
      </c>
      <c r="G7252">
        <v>4688</v>
      </c>
      <c r="H7252">
        <v>35</v>
      </c>
      <c r="I7252" s="119" t="s">
        <v>3582</v>
      </c>
      <c r="J7252" s="119" t="s">
        <v>17</v>
      </c>
      <c r="K7252" s="1">
        <v>46255.758941458334</v>
      </c>
      <c r="L7252">
        <v>16</v>
      </c>
      <c r="M7252">
        <v>0</v>
      </c>
      <c r="N7252">
        <v>16</v>
      </c>
      <c r="O7252">
        <v>0</v>
      </c>
      <c r="P7252" s="119" t="s">
        <v>20254</v>
      </c>
    </row>
    <row r="7253" spans="1:16" x14ac:dyDescent="0.25">
      <c r="A7253">
        <v>13078</v>
      </c>
      <c r="B7253" s="119" t="s">
        <v>4421</v>
      </c>
      <c r="C7253">
        <v>0</v>
      </c>
      <c r="E7253">
        <v>1006</v>
      </c>
      <c r="F7253">
        <v>34</v>
      </c>
      <c r="G7253">
        <v>635</v>
      </c>
      <c r="H7253">
        <v>544</v>
      </c>
      <c r="I7253" s="119" t="s">
        <v>3582</v>
      </c>
      <c r="J7253" s="119" t="s">
        <v>17</v>
      </c>
      <c r="K7253" s="1">
        <v>46255.758941458334</v>
      </c>
      <c r="L7253">
        <v>0</v>
      </c>
      <c r="M7253">
        <v>31</v>
      </c>
      <c r="N7253">
        <v>0</v>
      </c>
      <c r="O7253">
        <v>0</v>
      </c>
      <c r="P7253" s="119" t="s">
        <v>20254</v>
      </c>
    </row>
    <row r="7254" spans="1:16" x14ac:dyDescent="0.25">
      <c r="A7254">
        <v>13079</v>
      </c>
      <c r="B7254" s="119" t="s">
        <v>4422</v>
      </c>
      <c r="C7254">
        <v>0</v>
      </c>
      <c r="E7254">
        <v>0</v>
      </c>
      <c r="F7254">
        <v>0</v>
      </c>
      <c r="G7254">
        <v>3997</v>
      </c>
      <c r="H7254">
        <v>47</v>
      </c>
      <c r="I7254" s="119" t="s">
        <v>3582</v>
      </c>
      <c r="J7254" s="119" t="s">
        <v>17</v>
      </c>
      <c r="K7254" s="1">
        <v>46255.758941458334</v>
      </c>
      <c r="L7254">
        <v>0</v>
      </c>
      <c r="M7254">
        <v>17</v>
      </c>
      <c r="N7254">
        <v>0</v>
      </c>
      <c r="O7254">
        <v>0</v>
      </c>
      <c r="P7254" s="119" t="s">
        <v>20254</v>
      </c>
    </row>
    <row r="7255" spans="1:16" x14ac:dyDescent="0.25">
      <c r="A7255">
        <v>13080</v>
      </c>
      <c r="B7255" s="119" t="s">
        <v>4423</v>
      </c>
      <c r="C7255">
        <v>0</v>
      </c>
      <c r="E7255">
        <v>2575</v>
      </c>
      <c r="F7255">
        <v>124</v>
      </c>
      <c r="G7255">
        <v>2766</v>
      </c>
      <c r="H7255">
        <v>893</v>
      </c>
      <c r="I7255" s="119" t="s">
        <v>3582</v>
      </c>
      <c r="J7255" s="119" t="s">
        <v>17</v>
      </c>
      <c r="K7255" s="1">
        <v>46255.758941458334</v>
      </c>
      <c r="L7255">
        <v>15</v>
      </c>
      <c r="M7255">
        <v>13</v>
      </c>
      <c r="N7255">
        <v>1</v>
      </c>
      <c r="O7255">
        <v>0</v>
      </c>
      <c r="P7255" s="119" t="s">
        <v>20254</v>
      </c>
    </row>
    <row r="7256" spans="1:16" x14ac:dyDescent="0.25">
      <c r="A7256">
        <v>13081</v>
      </c>
      <c r="B7256" s="119" t="s">
        <v>4424</v>
      </c>
      <c r="C7256">
        <v>0</v>
      </c>
      <c r="E7256">
        <v>3120</v>
      </c>
      <c r="F7256">
        <v>17</v>
      </c>
      <c r="G7256">
        <v>2001</v>
      </c>
      <c r="H7256">
        <v>92</v>
      </c>
      <c r="I7256" s="119" t="s">
        <v>3582</v>
      </c>
      <c r="J7256" s="119" t="s">
        <v>17</v>
      </c>
      <c r="K7256" s="1">
        <v>46255.758941458334</v>
      </c>
      <c r="L7256">
        <v>40</v>
      </c>
      <c r="M7256">
        <v>40</v>
      </c>
      <c r="N7256">
        <v>22</v>
      </c>
      <c r="O7256">
        <v>7</v>
      </c>
      <c r="P7256" s="119" t="s">
        <v>20254</v>
      </c>
    </row>
    <row r="7257" spans="1:16" x14ac:dyDescent="0.25">
      <c r="A7257">
        <v>13082</v>
      </c>
      <c r="B7257" s="119" t="s">
        <v>4425</v>
      </c>
      <c r="C7257">
        <v>0</v>
      </c>
      <c r="E7257">
        <v>527</v>
      </c>
      <c r="F7257">
        <v>12</v>
      </c>
      <c r="G7257">
        <v>1021</v>
      </c>
      <c r="H7257">
        <v>399</v>
      </c>
      <c r="I7257" s="119" t="s">
        <v>3582</v>
      </c>
      <c r="J7257" s="119" t="s">
        <v>17</v>
      </c>
      <c r="K7257" s="1">
        <v>46255.758941458334</v>
      </c>
      <c r="L7257">
        <v>0</v>
      </c>
      <c r="M7257">
        <v>158</v>
      </c>
      <c r="N7257">
        <v>0</v>
      </c>
      <c r="O7257">
        <v>152</v>
      </c>
      <c r="P7257" s="119" t="s">
        <v>20254</v>
      </c>
    </row>
    <row r="7258" spans="1:16" x14ac:dyDescent="0.25">
      <c r="A7258">
        <v>13083</v>
      </c>
      <c r="B7258" s="119" t="s">
        <v>4426</v>
      </c>
      <c r="C7258">
        <v>0</v>
      </c>
      <c r="E7258">
        <v>4119</v>
      </c>
      <c r="F7258">
        <v>16</v>
      </c>
      <c r="G7258">
        <v>2709</v>
      </c>
      <c r="H7258">
        <v>270</v>
      </c>
      <c r="I7258" s="119" t="s">
        <v>3582</v>
      </c>
      <c r="J7258" s="119" t="s">
        <v>17</v>
      </c>
      <c r="K7258" s="1">
        <v>46255.758941458334</v>
      </c>
      <c r="L7258">
        <v>86</v>
      </c>
      <c r="M7258">
        <v>294</v>
      </c>
      <c r="N7258">
        <v>0</v>
      </c>
      <c r="O7258">
        <v>173</v>
      </c>
      <c r="P7258" s="119" t="s">
        <v>20254</v>
      </c>
    </row>
    <row r="7259" spans="1:16" x14ac:dyDescent="0.25">
      <c r="A7259">
        <v>13084</v>
      </c>
      <c r="B7259" s="119" t="s">
        <v>4427</v>
      </c>
      <c r="C7259">
        <v>0</v>
      </c>
      <c r="E7259">
        <v>1827</v>
      </c>
      <c r="F7259">
        <v>20</v>
      </c>
      <c r="G7259">
        <v>2298</v>
      </c>
      <c r="H7259">
        <v>179</v>
      </c>
      <c r="I7259" s="119" t="s">
        <v>3582</v>
      </c>
      <c r="J7259" s="119" t="s">
        <v>17</v>
      </c>
      <c r="K7259" s="1">
        <v>46255.758941458334</v>
      </c>
      <c r="L7259">
        <v>31</v>
      </c>
      <c r="M7259">
        <v>5</v>
      </c>
      <c r="N7259">
        <v>1</v>
      </c>
      <c r="O7259">
        <v>2</v>
      </c>
      <c r="P7259" s="119" t="s">
        <v>20254</v>
      </c>
    </row>
    <row r="7260" spans="1:16" x14ac:dyDescent="0.25">
      <c r="A7260">
        <v>13085</v>
      </c>
      <c r="B7260" s="119" t="s">
        <v>4428</v>
      </c>
      <c r="C7260">
        <v>0</v>
      </c>
      <c r="E7260">
        <v>2122</v>
      </c>
      <c r="F7260">
        <v>96</v>
      </c>
      <c r="G7260">
        <v>6842</v>
      </c>
      <c r="H7260">
        <v>270</v>
      </c>
      <c r="I7260" s="119" t="s">
        <v>3582</v>
      </c>
      <c r="J7260" s="119" t="s">
        <v>17</v>
      </c>
      <c r="K7260" s="1">
        <v>46255.758941458334</v>
      </c>
      <c r="L7260">
        <v>0</v>
      </c>
      <c r="M7260">
        <v>1</v>
      </c>
      <c r="N7260">
        <v>0</v>
      </c>
      <c r="O7260">
        <v>0</v>
      </c>
      <c r="P7260" s="119" t="s">
        <v>20254</v>
      </c>
    </row>
    <row r="7261" spans="1:16" x14ac:dyDescent="0.25">
      <c r="A7261">
        <v>13086</v>
      </c>
      <c r="B7261" s="119" t="s">
        <v>4429</v>
      </c>
      <c r="C7261">
        <v>0</v>
      </c>
      <c r="E7261">
        <v>2035</v>
      </c>
      <c r="F7261">
        <v>20</v>
      </c>
      <c r="G7261">
        <v>1120</v>
      </c>
      <c r="H7261">
        <v>104</v>
      </c>
      <c r="I7261" s="119" t="s">
        <v>3582</v>
      </c>
      <c r="J7261" s="119" t="s">
        <v>17</v>
      </c>
      <c r="K7261" s="1">
        <v>46255.758941458334</v>
      </c>
      <c r="L7261">
        <v>144</v>
      </c>
      <c r="M7261">
        <v>1</v>
      </c>
      <c r="N7261">
        <v>12</v>
      </c>
      <c r="O7261">
        <v>0</v>
      </c>
      <c r="P7261" s="119" t="s">
        <v>20254</v>
      </c>
    </row>
    <row r="7262" spans="1:16" x14ac:dyDescent="0.25">
      <c r="A7262">
        <v>13087</v>
      </c>
      <c r="B7262" s="119" t="s">
        <v>4430</v>
      </c>
      <c r="C7262">
        <v>0</v>
      </c>
      <c r="E7262">
        <v>8</v>
      </c>
      <c r="F7262">
        <v>3</v>
      </c>
      <c r="G7262">
        <v>8265</v>
      </c>
      <c r="H7262">
        <v>10</v>
      </c>
      <c r="I7262" s="119" t="s">
        <v>3582</v>
      </c>
      <c r="J7262" s="119" t="s">
        <v>17</v>
      </c>
      <c r="K7262" s="1">
        <v>46255.758941458334</v>
      </c>
      <c r="L7262">
        <v>0</v>
      </c>
      <c r="M7262">
        <v>171</v>
      </c>
      <c r="N7262">
        <v>0</v>
      </c>
      <c r="O7262">
        <v>5</v>
      </c>
      <c r="P7262" s="119" t="s">
        <v>20254</v>
      </c>
    </row>
    <row r="7263" spans="1:16" x14ac:dyDescent="0.25">
      <c r="A7263">
        <v>13088</v>
      </c>
      <c r="B7263" s="119" t="s">
        <v>4431</v>
      </c>
      <c r="C7263">
        <v>0</v>
      </c>
      <c r="E7263">
        <v>2585</v>
      </c>
      <c r="F7263">
        <v>57</v>
      </c>
      <c r="G7263">
        <v>2500</v>
      </c>
      <c r="H7263">
        <v>400</v>
      </c>
      <c r="I7263" s="119" t="s">
        <v>3582</v>
      </c>
      <c r="J7263" s="119" t="s">
        <v>17</v>
      </c>
      <c r="K7263" s="1">
        <v>46255.758941458334</v>
      </c>
      <c r="L7263">
        <v>0</v>
      </c>
      <c r="M7263">
        <v>2</v>
      </c>
      <c r="N7263">
        <v>0</v>
      </c>
      <c r="O7263">
        <v>0</v>
      </c>
      <c r="P7263" s="119" t="s">
        <v>20254</v>
      </c>
    </row>
    <row r="7264" spans="1:16" x14ac:dyDescent="0.25">
      <c r="A7264">
        <v>13089</v>
      </c>
      <c r="B7264" s="119" t="s">
        <v>4432</v>
      </c>
      <c r="C7264">
        <v>0</v>
      </c>
      <c r="E7264">
        <v>1015</v>
      </c>
      <c r="F7264">
        <v>4</v>
      </c>
      <c r="G7264">
        <v>11197</v>
      </c>
      <c r="H7264">
        <v>18</v>
      </c>
      <c r="I7264" s="119" t="s">
        <v>3582</v>
      </c>
      <c r="J7264" s="119" t="s">
        <v>17</v>
      </c>
      <c r="K7264" s="1">
        <v>46255.758941458334</v>
      </c>
      <c r="L7264">
        <v>944</v>
      </c>
      <c r="M7264">
        <v>220</v>
      </c>
      <c r="N7264">
        <v>132</v>
      </c>
      <c r="O7264">
        <v>37</v>
      </c>
      <c r="P7264" s="119" t="s">
        <v>20254</v>
      </c>
    </row>
    <row r="7265" spans="1:16" x14ac:dyDescent="0.25">
      <c r="A7265">
        <v>13090</v>
      </c>
      <c r="B7265" s="119" t="s">
        <v>4433</v>
      </c>
      <c r="C7265">
        <v>0</v>
      </c>
      <c r="E7265">
        <v>10936</v>
      </c>
      <c r="F7265">
        <v>9</v>
      </c>
      <c r="G7265">
        <v>11491</v>
      </c>
      <c r="H7265">
        <v>25</v>
      </c>
      <c r="I7265" s="119" t="s">
        <v>3582</v>
      </c>
      <c r="J7265" s="119" t="s">
        <v>17</v>
      </c>
      <c r="K7265" s="1">
        <v>46255.758941458334</v>
      </c>
      <c r="L7265">
        <v>765</v>
      </c>
      <c r="M7265">
        <v>576</v>
      </c>
      <c r="N7265">
        <v>5</v>
      </c>
      <c r="O7265">
        <v>221</v>
      </c>
      <c r="P7265" s="119" t="s">
        <v>20254</v>
      </c>
    </row>
    <row r="7266" spans="1:16" x14ac:dyDescent="0.25">
      <c r="A7266">
        <v>13091</v>
      </c>
      <c r="B7266" s="119" t="s">
        <v>4434</v>
      </c>
      <c r="C7266">
        <v>0</v>
      </c>
      <c r="E7266">
        <v>3032</v>
      </c>
      <c r="F7266">
        <v>36</v>
      </c>
      <c r="G7266">
        <v>7417</v>
      </c>
      <c r="H7266">
        <v>99</v>
      </c>
      <c r="I7266" s="119" t="s">
        <v>3582</v>
      </c>
      <c r="J7266" s="119" t="s">
        <v>17</v>
      </c>
      <c r="K7266" s="1">
        <v>46255.758941458334</v>
      </c>
      <c r="L7266">
        <v>0</v>
      </c>
      <c r="M7266">
        <v>5</v>
      </c>
      <c r="N7266">
        <v>0</v>
      </c>
      <c r="O7266">
        <v>5</v>
      </c>
      <c r="P7266" s="119" t="s">
        <v>20254</v>
      </c>
    </row>
    <row r="7267" spans="1:16" x14ac:dyDescent="0.25">
      <c r="A7267">
        <v>13092</v>
      </c>
      <c r="B7267" s="119" t="s">
        <v>4435</v>
      </c>
      <c r="C7267">
        <v>0</v>
      </c>
      <c r="E7267">
        <v>6675</v>
      </c>
      <c r="F7267">
        <v>5</v>
      </c>
      <c r="G7267">
        <v>17987</v>
      </c>
      <c r="H7267">
        <v>23</v>
      </c>
      <c r="I7267" s="119" t="s">
        <v>3582</v>
      </c>
      <c r="J7267" s="119" t="s">
        <v>17</v>
      </c>
      <c r="K7267" s="1">
        <v>46255.758941458334</v>
      </c>
      <c r="L7267">
        <v>1394</v>
      </c>
      <c r="M7267">
        <v>585</v>
      </c>
      <c r="N7267">
        <v>320</v>
      </c>
      <c r="O7267">
        <v>207</v>
      </c>
      <c r="P7267" s="119" t="s">
        <v>20254</v>
      </c>
    </row>
    <row r="7268" spans="1:16" x14ac:dyDescent="0.25">
      <c r="A7268">
        <v>13093</v>
      </c>
      <c r="B7268" s="119" t="s">
        <v>4436</v>
      </c>
      <c r="C7268">
        <v>0</v>
      </c>
      <c r="E7268">
        <v>534</v>
      </c>
      <c r="F7268">
        <v>3</v>
      </c>
      <c r="G7268">
        <v>13358</v>
      </c>
      <c r="H7268">
        <v>16</v>
      </c>
      <c r="I7268" s="119" t="s">
        <v>3582</v>
      </c>
      <c r="J7268" s="119" t="s">
        <v>17</v>
      </c>
      <c r="K7268" s="1">
        <v>46255.758941458334</v>
      </c>
      <c r="L7268">
        <v>0</v>
      </c>
      <c r="M7268">
        <v>277</v>
      </c>
      <c r="N7268">
        <v>0</v>
      </c>
      <c r="O7268">
        <v>0</v>
      </c>
      <c r="P7268" s="119" t="s">
        <v>20254</v>
      </c>
    </row>
    <row r="7269" spans="1:16" x14ac:dyDescent="0.25">
      <c r="A7269">
        <v>13094</v>
      </c>
      <c r="B7269" s="119" t="s">
        <v>4437</v>
      </c>
      <c r="C7269">
        <v>0</v>
      </c>
      <c r="E7269">
        <v>1930</v>
      </c>
      <c r="F7269">
        <v>82</v>
      </c>
      <c r="G7269">
        <v>1742</v>
      </c>
      <c r="H7269">
        <v>490</v>
      </c>
      <c r="I7269" s="119" t="s">
        <v>3582</v>
      </c>
      <c r="J7269" s="119" t="s">
        <v>17</v>
      </c>
      <c r="K7269" s="1">
        <v>46255.758941458334</v>
      </c>
      <c r="L7269">
        <v>0</v>
      </c>
      <c r="M7269">
        <v>0</v>
      </c>
      <c r="N7269">
        <v>0</v>
      </c>
      <c r="O7269">
        <v>0</v>
      </c>
      <c r="P7269" s="119" t="s">
        <v>20254</v>
      </c>
    </row>
    <row r="7270" spans="1:16" x14ac:dyDescent="0.25">
      <c r="A7270">
        <v>13095</v>
      </c>
      <c r="B7270" s="119" t="s">
        <v>4438</v>
      </c>
      <c r="C7270">
        <v>0</v>
      </c>
      <c r="E7270">
        <v>3200</v>
      </c>
      <c r="F7270">
        <v>22</v>
      </c>
      <c r="G7270">
        <v>17138</v>
      </c>
      <c r="H7270">
        <v>44</v>
      </c>
      <c r="I7270" s="119" t="s">
        <v>3582</v>
      </c>
      <c r="J7270" s="119" t="s">
        <v>17</v>
      </c>
      <c r="K7270" s="1">
        <v>46255.758941458334</v>
      </c>
      <c r="L7270">
        <v>283</v>
      </c>
      <c r="M7270">
        <v>57</v>
      </c>
      <c r="N7270">
        <v>0</v>
      </c>
      <c r="O7270">
        <v>44</v>
      </c>
      <c r="P7270" s="119" t="s">
        <v>20254</v>
      </c>
    </row>
    <row r="7271" spans="1:16" x14ac:dyDescent="0.25">
      <c r="A7271">
        <v>13096</v>
      </c>
      <c r="B7271" s="119" t="s">
        <v>4439</v>
      </c>
      <c r="C7271">
        <v>0</v>
      </c>
      <c r="E7271">
        <v>25283</v>
      </c>
      <c r="F7271">
        <v>9</v>
      </c>
      <c r="G7271">
        <v>4605</v>
      </c>
      <c r="H7271">
        <v>23</v>
      </c>
      <c r="I7271" s="119" t="s">
        <v>3582</v>
      </c>
      <c r="J7271" s="119" t="s">
        <v>17</v>
      </c>
      <c r="K7271" s="1">
        <v>46255.758941458334</v>
      </c>
      <c r="L7271">
        <v>1152</v>
      </c>
      <c r="M7271">
        <v>130</v>
      </c>
      <c r="N7271">
        <v>399</v>
      </c>
      <c r="O7271">
        <v>0</v>
      </c>
      <c r="P7271" s="119" t="s">
        <v>20254</v>
      </c>
    </row>
    <row r="7272" spans="1:16" x14ac:dyDescent="0.25">
      <c r="A7272">
        <v>13097</v>
      </c>
      <c r="B7272" s="119" t="s">
        <v>4440</v>
      </c>
      <c r="C7272">
        <v>0</v>
      </c>
      <c r="E7272">
        <v>2711</v>
      </c>
      <c r="F7272">
        <v>6</v>
      </c>
      <c r="G7272">
        <v>18670</v>
      </c>
      <c r="H7272">
        <v>17</v>
      </c>
      <c r="I7272" s="119" t="s">
        <v>3582</v>
      </c>
      <c r="J7272" s="119" t="s">
        <v>17</v>
      </c>
      <c r="K7272" s="1">
        <v>46255.758941458334</v>
      </c>
      <c r="L7272">
        <v>599</v>
      </c>
      <c r="M7272">
        <v>353</v>
      </c>
      <c r="N7272">
        <v>0</v>
      </c>
      <c r="O7272">
        <v>90</v>
      </c>
      <c r="P7272" s="119" t="s">
        <v>20254</v>
      </c>
    </row>
    <row r="7273" spans="1:16" x14ac:dyDescent="0.25">
      <c r="A7273">
        <v>13098</v>
      </c>
      <c r="B7273" s="119" t="s">
        <v>4441</v>
      </c>
      <c r="C7273">
        <v>0</v>
      </c>
      <c r="E7273">
        <v>6536</v>
      </c>
      <c r="F7273">
        <v>16</v>
      </c>
      <c r="G7273">
        <v>15101</v>
      </c>
      <c r="H7273">
        <v>36</v>
      </c>
      <c r="I7273" s="119" t="s">
        <v>3582</v>
      </c>
      <c r="J7273" s="119" t="s">
        <v>17</v>
      </c>
      <c r="K7273" s="1">
        <v>46255.758941458334</v>
      </c>
      <c r="L7273">
        <v>348</v>
      </c>
      <c r="M7273">
        <v>91</v>
      </c>
      <c r="N7273">
        <v>68</v>
      </c>
      <c r="O7273">
        <v>27</v>
      </c>
      <c r="P7273" s="119" t="s">
        <v>20254</v>
      </c>
    </row>
    <row r="7274" spans="1:16" x14ac:dyDescent="0.25">
      <c r="A7274">
        <v>13099</v>
      </c>
      <c r="B7274" s="119" t="s">
        <v>4442</v>
      </c>
      <c r="C7274">
        <v>0</v>
      </c>
      <c r="E7274">
        <v>606</v>
      </c>
      <c r="F7274">
        <v>15</v>
      </c>
      <c r="G7274">
        <v>1392</v>
      </c>
      <c r="H7274">
        <v>44</v>
      </c>
      <c r="I7274" s="119" t="s">
        <v>3582</v>
      </c>
      <c r="J7274" s="119" t="s">
        <v>17</v>
      </c>
      <c r="K7274" s="1">
        <v>46255.758941458334</v>
      </c>
      <c r="L7274">
        <v>59</v>
      </c>
      <c r="M7274">
        <v>3</v>
      </c>
      <c r="N7274">
        <v>0</v>
      </c>
      <c r="O7274">
        <v>3</v>
      </c>
      <c r="P7274" s="119" t="s">
        <v>20254</v>
      </c>
    </row>
    <row r="7275" spans="1:16" x14ac:dyDescent="0.25">
      <c r="A7275">
        <v>13100</v>
      </c>
      <c r="B7275" s="119" t="s">
        <v>4443</v>
      </c>
      <c r="C7275">
        <v>0</v>
      </c>
      <c r="E7275">
        <v>2452</v>
      </c>
      <c r="F7275">
        <v>107</v>
      </c>
      <c r="G7275">
        <v>594</v>
      </c>
      <c r="H7275">
        <v>306</v>
      </c>
      <c r="I7275" s="119" t="s">
        <v>3582</v>
      </c>
      <c r="J7275" s="119" t="s">
        <v>17</v>
      </c>
      <c r="K7275" s="1">
        <v>46255.758941458334</v>
      </c>
      <c r="L7275">
        <v>126</v>
      </c>
      <c r="M7275">
        <v>9</v>
      </c>
      <c r="N7275">
        <v>2</v>
      </c>
      <c r="O7275">
        <v>0</v>
      </c>
      <c r="P7275" s="119" t="s">
        <v>20254</v>
      </c>
    </row>
    <row r="7276" spans="1:16" x14ac:dyDescent="0.25">
      <c r="A7276">
        <v>13101</v>
      </c>
      <c r="B7276" s="119" t="s">
        <v>4444</v>
      </c>
      <c r="C7276">
        <v>0</v>
      </c>
      <c r="E7276">
        <v>8020</v>
      </c>
      <c r="F7276">
        <v>8</v>
      </c>
      <c r="G7276">
        <v>10022</v>
      </c>
      <c r="H7276">
        <v>40</v>
      </c>
      <c r="I7276" s="119" t="s">
        <v>3582</v>
      </c>
      <c r="J7276" s="119" t="s">
        <v>17</v>
      </c>
      <c r="K7276" s="1">
        <v>46255.758941458334</v>
      </c>
      <c r="L7276">
        <v>60</v>
      </c>
      <c r="M7276">
        <v>169</v>
      </c>
      <c r="N7276">
        <v>53</v>
      </c>
      <c r="O7276">
        <v>60</v>
      </c>
      <c r="P7276" s="119" t="s">
        <v>20254</v>
      </c>
    </row>
    <row r="7277" spans="1:16" x14ac:dyDescent="0.25">
      <c r="A7277">
        <v>13102</v>
      </c>
      <c r="B7277" s="119" t="s">
        <v>4445</v>
      </c>
      <c r="C7277">
        <v>0</v>
      </c>
      <c r="E7277">
        <v>248</v>
      </c>
      <c r="F7277">
        <v>2</v>
      </c>
      <c r="G7277">
        <v>26909</v>
      </c>
      <c r="H7277">
        <v>70</v>
      </c>
      <c r="I7277" s="119" t="s">
        <v>3582</v>
      </c>
      <c r="J7277" s="119" t="s">
        <v>17</v>
      </c>
      <c r="K7277" s="1">
        <v>46255.758941458334</v>
      </c>
      <c r="L7277">
        <v>52</v>
      </c>
      <c r="M7277">
        <v>1547</v>
      </c>
      <c r="N7277">
        <v>0</v>
      </c>
      <c r="O7277">
        <v>144</v>
      </c>
      <c r="P7277" s="119" t="s">
        <v>20254</v>
      </c>
    </row>
    <row r="7278" spans="1:16" x14ac:dyDescent="0.25">
      <c r="A7278">
        <v>13103</v>
      </c>
      <c r="B7278" s="119" t="s">
        <v>4446</v>
      </c>
      <c r="C7278">
        <v>0</v>
      </c>
      <c r="E7278">
        <v>8897</v>
      </c>
      <c r="F7278">
        <v>10</v>
      </c>
      <c r="G7278">
        <v>15934</v>
      </c>
      <c r="H7278">
        <v>24</v>
      </c>
      <c r="I7278" s="119" t="s">
        <v>3582</v>
      </c>
      <c r="J7278" s="119" t="s">
        <v>17</v>
      </c>
      <c r="K7278" s="1">
        <v>46255.758941458334</v>
      </c>
      <c r="L7278">
        <v>669</v>
      </c>
      <c r="M7278">
        <v>94</v>
      </c>
      <c r="N7278">
        <v>273</v>
      </c>
      <c r="O7278">
        <v>54</v>
      </c>
      <c r="P7278" s="119" t="s">
        <v>20254</v>
      </c>
    </row>
    <row r="7279" spans="1:16" x14ac:dyDescent="0.25">
      <c r="A7279">
        <v>13104</v>
      </c>
      <c r="B7279" s="119" t="s">
        <v>4447</v>
      </c>
      <c r="C7279">
        <v>0</v>
      </c>
      <c r="E7279">
        <v>5686</v>
      </c>
      <c r="F7279">
        <v>3</v>
      </c>
      <c r="G7279">
        <v>12892</v>
      </c>
      <c r="H7279">
        <v>16</v>
      </c>
      <c r="I7279" s="119" t="s">
        <v>3582</v>
      </c>
      <c r="J7279" s="119" t="s">
        <v>17</v>
      </c>
      <c r="K7279" s="1">
        <v>46255.758941458334</v>
      </c>
      <c r="L7279">
        <v>1</v>
      </c>
      <c r="M7279">
        <v>583</v>
      </c>
      <c r="N7279">
        <v>0</v>
      </c>
      <c r="O7279">
        <v>39</v>
      </c>
      <c r="P7279" s="119" t="s">
        <v>20254</v>
      </c>
    </row>
    <row r="7280" spans="1:16" x14ac:dyDescent="0.25">
      <c r="A7280">
        <v>13105</v>
      </c>
      <c r="B7280" s="119" t="s">
        <v>4448</v>
      </c>
      <c r="C7280">
        <v>0</v>
      </c>
      <c r="E7280">
        <v>418</v>
      </c>
      <c r="F7280">
        <v>5</v>
      </c>
      <c r="G7280">
        <v>5845</v>
      </c>
      <c r="H7280">
        <v>105</v>
      </c>
      <c r="I7280" s="119" t="s">
        <v>3582</v>
      </c>
      <c r="J7280" s="119" t="s">
        <v>17</v>
      </c>
      <c r="K7280" s="1">
        <v>46255.758941458334</v>
      </c>
      <c r="L7280">
        <v>0</v>
      </c>
      <c r="M7280">
        <v>254</v>
      </c>
      <c r="N7280">
        <v>0</v>
      </c>
      <c r="O7280">
        <v>4</v>
      </c>
      <c r="P7280" s="119" t="s">
        <v>20254</v>
      </c>
    </row>
    <row r="7281" spans="1:16" x14ac:dyDescent="0.25">
      <c r="A7281">
        <v>13106</v>
      </c>
      <c r="B7281" s="119" t="s">
        <v>4449</v>
      </c>
      <c r="C7281">
        <v>0</v>
      </c>
      <c r="E7281">
        <v>780</v>
      </c>
      <c r="F7281">
        <v>135</v>
      </c>
      <c r="G7281">
        <v>894</v>
      </c>
      <c r="H7281">
        <v>232</v>
      </c>
      <c r="I7281" s="119" t="s">
        <v>3582</v>
      </c>
      <c r="J7281" s="119" t="s">
        <v>17</v>
      </c>
      <c r="K7281" s="1">
        <v>46255.758941458334</v>
      </c>
      <c r="L7281">
        <v>52</v>
      </c>
      <c r="M7281">
        <v>6</v>
      </c>
      <c r="N7281">
        <v>2</v>
      </c>
      <c r="O7281">
        <v>0</v>
      </c>
      <c r="P7281" s="119" t="s">
        <v>20254</v>
      </c>
    </row>
    <row r="7282" spans="1:16" x14ac:dyDescent="0.25">
      <c r="A7282">
        <v>13107</v>
      </c>
      <c r="B7282" s="119" t="s">
        <v>4450</v>
      </c>
      <c r="C7282">
        <v>0</v>
      </c>
      <c r="E7282">
        <v>14</v>
      </c>
      <c r="F7282">
        <v>3</v>
      </c>
      <c r="G7282">
        <v>4918</v>
      </c>
      <c r="H7282">
        <v>18</v>
      </c>
      <c r="I7282" s="119" t="s">
        <v>3582</v>
      </c>
      <c r="J7282" s="119" t="s">
        <v>17</v>
      </c>
      <c r="K7282" s="1">
        <v>46255.758941458334</v>
      </c>
      <c r="L7282">
        <v>13</v>
      </c>
      <c r="M7282">
        <v>169</v>
      </c>
      <c r="N7282">
        <v>0</v>
      </c>
      <c r="O7282">
        <v>14</v>
      </c>
      <c r="P7282" s="119" t="s">
        <v>20254</v>
      </c>
    </row>
    <row r="7283" spans="1:16" x14ac:dyDescent="0.25">
      <c r="A7283">
        <v>13108</v>
      </c>
      <c r="B7283" s="119" t="s">
        <v>4451</v>
      </c>
      <c r="C7283">
        <v>0</v>
      </c>
      <c r="E7283">
        <v>17253</v>
      </c>
      <c r="F7283">
        <v>30</v>
      </c>
      <c r="G7283">
        <v>3365</v>
      </c>
      <c r="H7283">
        <v>180</v>
      </c>
      <c r="I7283" s="119" t="s">
        <v>3582</v>
      </c>
      <c r="J7283" s="119" t="s">
        <v>17</v>
      </c>
      <c r="K7283" s="1">
        <v>46255.758941458334</v>
      </c>
      <c r="L7283">
        <v>472</v>
      </c>
      <c r="M7283">
        <v>250</v>
      </c>
      <c r="N7283">
        <v>0</v>
      </c>
      <c r="O7283">
        <v>90</v>
      </c>
      <c r="P7283" s="119" t="s">
        <v>20254</v>
      </c>
    </row>
    <row r="7284" spans="1:16" x14ac:dyDescent="0.25">
      <c r="A7284">
        <v>13109</v>
      </c>
      <c r="B7284" s="119" t="s">
        <v>4452</v>
      </c>
      <c r="C7284">
        <v>0</v>
      </c>
      <c r="E7284">
        <v>3143</v>
      </c>
      <c r="F7284">
        <v>9</v>
      </c>
      <c r="G7284">
        <v>9280</v>
      </c>
      <c r="H7284">
        <v>88</v>
      </c>
      <c r="I7284" s="119" t="s">
        <v>3582</v>
      </c>
      <c r="J7284" s="119" t="s">
        <v>17</v>
      </c>
      <c r="K7284" s="1">
        <v>46255.758941458334</v>
      </c>
      <c r="L7284">
        <v>221</v>
      </c>
      <c r="M7284">
        <v>763</v>
      </c>
      <c r="N7284">
        <v>5</v>
      </c>
      <c r="O7284">
        <v>34</v>
      </c>
      <c r="P7284" s="119" t="s">
        <v>20254</v>
      </c>
    </row>
    <row r="7285" spans="1:16" x14ac:dyDescent="0.25">
      <c r="A7285">
        <v>13110</v>
      </c>
      <c r="B7285" s="119" t="s">
        <v>4453</v>
      </c>
      <c r="C7285">
        <v>0</v>
      </c>
      <c r="E7285">
        <v>2609</v>
      </c>
      <c r="F7285">
        <v>45</v>
      </c>
      <c r="G7285">
        <v>1735</v>
      </c>
      <c r="H7285">
        <v>195</v>
      </c>
      <c r="I7285" s="119" t="s">
        <v>3582</v>
      </c>
      <c r="J7285" s="119" t="s">
        <v>17</v>
      </c>
      <c r="K7285" s="1">
        <v>46255.758941458334</v>
      </c>
      <c r="L7285">
        <v>168</v>
      </c>
      <c r="M7285">
        <v>52</v>
      </c>
      <c r="N7285">
        <v>93</v>
      </c>
      <c r="O7285">
        <v>5</v>
      </c>
      <c r="P7285" s="119" t="s">
        <v>20254</v>
      </c>
    </row>
    <row r="7286" spans="1:16" x14ac:dyDescent="0.25">
      <c r="A7286">
        <v>13111</v>
      </c>
      <c r="B7286" s="119" t="s">
        <v>4454</v>
      </c>
      <c r="C7286">
        <v>0</v>
      </c>
      <c r="E7286">
        <v>684</v>
      </c>
      <c r="F7286">
        <v>6</v>
      </c>
      <c r="G7286">
        <v>3554</v>
      </c>
      <c r="H7286">
        <v>15</v>
      </c>
      <c r="I7286" s="119" t="s">
        <v>3582</v>
      </c>
      <c r="J7286" s="119" t="s">
        <v>17</v>
      </c>
      <c r="K7286" s="1">
        <v>46255.758941458334</v>
      </c>
      <c r="L7286">
        <v>5</v>
      </c>
      <c r="M7286">
        <v>229</v>
      </c>
      <c r="N7286">
        <v>0</v>
      </c>
      <c r="O7286">
        <v>17</v>
      </c>
      <c r="P7286" s="119" t="s">
        <v>20254</v>
      </c>
    </row>
    <row r="7287" spans="1:16" x14ac:dyDescent="0.25">
      <c r="A7287">
        <v>13112</v>
      </c>
      <c r="B7287" s="119" t="s">
        <v>4455</v>
      </c>
      <c r="C7287">
        <v>0</v>
      </c>
      <c r="E7287">
        <v>2718</v>
      </c>
      <c r="F7287">
        <v>93</v>
      </c>
      <c r="G7287">
        <v>2770</v>
      </c>
      <c r="H7287">
        <v>492</v>
      </c>
      <c r="I7287" s="119" t="s">
        <v>3582</v>
      </c>
      <c r="J7287" s="119" t="s">
        <v>17</v>
      </c>
      <c r="K7287" s="1">
        <v>46255.758941458334</v>
      </c>
      <c r="L7287">
        <v>91</v>
      </c>
      <c r="M7287">
        <v>50</v>
      </c>
      <c r="N7287">
        <v>46</v>
      </c>
      <c r="O7287">
        <v>0</v>
      </c>
      <c r="P7287" s="119" t="s">
        <v>20254</v>
      </c>
    </row>
    <row r="7288" spans="1:16" x14ac:dyDescent="0.25">
      <c r="A7288">
        <v>13113</v>
      </c>
      <c r="B7288" s="119" t="s">
        <v>4456</v>
      </c>
      <c r="C7288">
        <v>0</v>
      </c>
      <c r="E7288">
        <v>2052</v>
      </c>
      <c r="F7288">
        <v>101</v>
      </c>
      <c r="G7288">
        <v>3215</v>
      </c>
      <c r="H7288">
        <v>478</v>
      </c>
      <c r="I7288" s="119" t="s">
        <v>3582</v>
      </c>
      <c r="J7288" s="119" t="s">
        <v>17</v>
      </c>
      <c r="K7288" s="1">
        <v>46255.758941458334</v>
      </c>
      <c r="L7288">
        <v>474</v>
      </c>
      <c r="M7288">
        <v>28</v>
      </c>
      <c r="N7288">
        <v>0</v>
      </c>
      <c r="O7288">
        <v>2</v>
      </c>
      <c r="P7288" s="119" t="s">
        <v>20254</v>
      </c>
    </row>
    <row r="7289" spans="1:16" x14ac:dyDescent="0.25">
      <c r="A7289">
        <v>13114</v>
      </c>
      <c r="B7289" s="119" t="s">
        <v>4457</v>
      </c>
      <c r="C7289">
        <v>0</v>
      </c>
      <c r="E7289">
        <v>995</v>
      </c>
      <c r="F7289">
        <v>295</v>
      </c>
      <c r="G7289">
        <v>2539</v>
      </c>
      <c r="H7289">
        <v>552</v>
      </c>
      <c r="I7289" s="119" t="s">
        <v>3582</v>
      </c>
      <c r="J7289" s="119" t="s">
        <v>17</v>
      </c>
      <c r="K7289" s="1">
        <v>46255.758941458334</v>
      </c>
      <c r="L7289">
        <v>13</v>
      </c>
      <c r="M7289">
        <v>3</v>
      </c>
      <c r="N7289">
        <v>0</v>
      </c>
      <c r="O7289">
        <v>0</v>
      </c>
      <c r="P7289" s="119" t="s">
        <v>20254</v>
      </c>
    </row>
    <row r="7290" spans="1:16" x14ac:dyDescent="0.25">
      <c r="A7290">
        <v>13115</v>
      </c>
      <c r="B7290" s="119" t="s">
        <v>4458</v>
      </c>
      <c r="C7290">
        <v>0</v>
      </c>
      <c r="E7290">
        <v>1293</v>
      </c>
      <c r="F7290">
        <v>72</v>
      </c>
      <c r="G7290">
        <v>3878</v>
      </c>
      <c r="H7290">
        <v>146</v>
      </c>
      <c r="I7290" s="119" t="s">
        <v>3582</v>
      </c>
      <c r="J7290" s="119" t="s">
        <v>17</v>
      </c>
      <c r="K7290" s="1">
        <v>46255.758941458334</v>
      </c>
      <c r="L7290">
        <v>12</v>
      </c>
      <c r="M7290">
        <v>77</v>
      </c>
      <c r="N7290">
        <v>3</v>
      </c>
      <c r="O7290">
        <v>0</v>
      </c>
      <c r="P7290" s="119" t="s">
        <v>20254</v>
      </c>
    </row>
    <row r="7291" spans="1:16" x14ac:dyDescent="0.25">
      <c r="A7291">
        <v>13116</v>
      </c>
      <c r="B7291" s="119" t="s">
        <v>4459</v>
      </c>
      <c r="C7291">
        <v>0</v>
      </c>
      <c r="E7291">
        <v>992</v>
      </c>
      <c r="F7291">
        <v>546</v>
      </c>
      <c r="G7291">
        <v>1962</v>
      </c>
      <c r="H7291">
        <v>880</v>
      </c>
      <c r="I7291" s="119" t="s">
        <v>3582</v>
      </c>
      <c r="J7291" s="119" t="s">
        <v>17</v>
      </c>
      <c r="K7291" s="1">
        <v>46255.758941458334</v>
      </c>
      <c r="L7291">
        <v>35</v>
      </c>
      <c r="M7291">
        <v>0</v>
      </c>
      <c r="N7291">
        <v>35</v>
      </c>
      <c r="O7291">
        <v>0</v>
      </c>
      <c r="P7291" s="119" t="s">
        <v>20254</v>
      </c>
    </row>
    <row r="7292" spans="1:16" x14ac:dyDescent="0.25">
      <c r="A7292">
        <v>13117</v>
      </c>
      <c r="B7292" s="119" t="s">
        <v>4460</v>
      </c>
      <c r="C7292">
        <v>0</v>
      </c>
      <c r="E7292">
        <v>219</v>
      </c>
      <c r="F7292">
        <v>6</v>
      </c>
      <c r="G7292">
        <v>5031</v>
      </c>
      <c r="H7292">
        <v>20</v>
      </c>
      <c r="I7292" s="119" t="s">
        <v>3582</v>
      </c>
      <c r="J7292" s="119" t="s">
        <v>17</v>
      </c>
      <c r="K7292" s="1">
        <v>46255.758941458334</v>
      </c>
      <c r="L7292">
        <v>123</v>
      </c>
      <c r="M7292">
        <v>12</v>
      </c>
      <c r="N7292">
        <v>0</v>
      </c>
      <c r="O7292">
        <v>0</v>
      </c>
      <c r="P7292" s="119" t="s">
        <v>20254</v>
      </c>
    </row>
    <row r="7293" spans="1:16" x14ac:dyDescent="0.25">
      <c r="A7293">
        <v>13118</v>
      </c>
      <c r="B7293" s="119" t="s">
        <v>4461</v>
      </c>
      <c r="C7293">
        <v>0</v>
      </c>
      <c r="E7293">
        <v>2694</v>
      </c>
      <c r="F7293">
        <v>30</v>
      </c>
      <c r="G7293">
        <v>2746</v>
      </c>
      <c r="H7293">
        <v>176</v>
      </c>
      <c r="I7293" s="119" t="s">
        <v>3582</v>
      </c>
      <c r="J7293" s="119" t="s">
        <v>17</v>
      </c>
      <c r="K7293" s="1">
        <v>46255.758941458334</v>
      </c>
      <c r="L7293">
        <v>1</v>
      </c>
      <c r="M7293">
        <v>17</v>
      </c>
      <c r="N7293">
        <v>0</v>
      </c>
      <c r="O7293">
        <v>16</v>
      </c>
      <c r="P7293" s="119" t="s">
        <v>20254</v>
      </c>
    </row>
    <row r="7294" spans="1:16" x14ac:dyDescent="0.25">
      <c r="A7294">
        <v>13119</v>
      </c>
      <c r="B7294" s="119" t="s">
        <v>4462</v>
      </c>
      <c r="C7294">
        <v>0</v>
      </c>
      <c r="E7294">
        <v>2845</v>
      </c>
      <c r="F7294">
        <v>8</v>
      </c>
      <c r="G7294">
        <v>15574</v>
      </c>
      <c r="H7294">
        <v>200</v>
      </c>
      <c r="I7294" s="119" t="s">
        <v>3582</v>
      </c>
      <c r="J7294" s="119" t="s">
        <v>17</v>
      </c>
      <c r="K7294" s="1">
        <v>46255.758941458334</v>
      </c>
      <c r="L7294">
        <v>5</v>
      </c>
      <c r="M7294">
        <v>334</v>
      </c>
      <c r="N7294">
        <v>0</v>
      </c>
      <c r="O7294">
        <v>179</v>
      </c>
      <c r="P7294" s="119" t="s">
        <v>20254</v>
      </c>
    </row>
    <row r="7295" spans="1:16" x14ac:dyDescent="0.25">
      <c r="A7295">
        <v>13120</v>
      </c>
      <c r="B7295" s="119" t="s">
        <v>4463</v>
      </c>
      <c r="C7295">
        <v>0</v>
      </c>
      <c r="E7295">
        <v>1593</v>
      </c>
      <c r="F7295">
        <v>45</v>
      </c>
      <c r="G7295">
        <v>2844</v>
      </c>
      <c r="H7295">
        <v>115</v>
      </c>
      <c r="I7295" s="119" t="s">
        <v>3582</v>
      </c>
      <c r="J7295" s="119" t="s">
        <v>17</v>
      </c>
      <c r="K7295" s="1">
        <v>46255.758941458334</v>
      </c>
      <c r="L7295">
        <v>1</v>
      </c>
      <c r="M7295">
        <v>0</v>
      </c>
      <c r="N7295">
        <v>1</v>
      </c>
      <c r="O7295">
        <v>0</v>
      </c>
      <c r="P7295" s="119" t="s">
        <v>20254</v>
      </c>
    </row>
    <row r="7296" spans="1:16" x14ac:dyDescent="0.25">
      <c r="A7296">
        <v>13121</v>
      </c>
      <c r="B7296" s="119" t="s">
        <v>4464</v>
      </c>
      <c r="C7296">
        <v>0</v>
      </c>
      <c r="E7296">
        <v>1964</v>
      </c>
      <c r="F7296">
        <v>397</v>
      </c>
      <c r="G7296">
        <v>4887</v>
      </c>
      <c r="H7296">
        <v>453</v>
      </c>
      <c r="I7296" s="119" t="s">
        <v>3582</v>
      </c>
      <c r="J7296" s="119" t="s">
        <v>17</v>
      </c>
      <c r="K7296" s="1">
        <v>46255.758941458334</v>
      </c>
      <c r="L7296">
        <v>246</v>
      </c>
      <c r="M7296">
        <v>3</v>
      </c>
      <c r="N7296">
        <v>2</v>
      </c>
      <c r="O7296">
        <v>1</v>
      </c>
      <c r="P7296" s="119" t="s">
        <v>20254</v>
      </c>
    </row>
    <row r="7297" spans="1:16" x14ac:dyDescent="0.25">
      <c r="A7297">
        <v>13122</v>
      </c>
      <c r="B7297" s="119" t="s">
        <v>4465</v>
      </c>
      <c r="C7297">
        <v>0</v>
      </c>
      <c r="E7297">
        <v>1819</v>
      </c>
      <c r="F7297">
        <v>7</v>
      </c>
      <c r="G7297">
        <v>6349</v>
      </c>
      <c r="H7297">
        <v>19</v>
      </c>
      <c r="I7297" s="119" t="s">
        <v>3582</v>
      </c>
      <c r="J7297" s="119" t="s">
        <v>17</v>
      </c>
      <c r="K7297" s="1">
        <v>46255.758941458334</v>
      </c>
      <c r="L7297">
        <v>60</v>
      </c>
      <c r="M7297">
        <v>335</v>
      </c>
      <c r="N7297">
        <v>0</v>
      </c>
      <c r="O7297">
        <v>133</v>
      </c>
      <c r="P7297" s="119" t="s">
        <v>20254</v>
      </c>
    </row>
    <row r="7298" spans="1:16" x14ac:dyDescent="0.25">
      <c r="A7298">
        <v>13123</v>
      </c>
      <c r="B7298" s="119" t="s">
        <v>4466</v>
      </c>
      <c r="C7298">
        <v>0</v>
      </c>
      <c r="E7298">
        <v>3088</v>
      </c>
      <c r="F7298">
        <v>187</v>
      </c>
      <c r="G7298">
        <v>2139</v>
      </c>
      <c r="H7298">
        <v>578</v>
      </c>
      <c r="I7298" s="119" t="s">
        <v>3582</v>
      </c>
      <c r="J7298" s="119" t="s">
        <v>17</v>
      </c>
      <c r="K7298" s="1">
        <v>46255.758941458334</v>
      </c>
      <c r="L7298">
        <v>26</v>
      </c>
      <c r="M7298">
        <v>3</v>
      </c>
      <c r="N7298">
        <v>0</v>
      </c>
      <c r="O7298">
        <v>1</v>
      </c>
      <c r="P7298" s="119" t="s">
        <v>20254</v>
      </c>
    </row>
    <row r="7299" spans="1:16" x14ac:dyDescent="0.25">
      <c r="A7299">
        <v>13124</v>
      </c>
      <c r="B7299" s="119" t="s">
        <v>4467</v>
      </c>
      <c r="C7299">
        <v>0</v>
      </c>
      <c r="E7299">
        <v>3305</v>
      </c>
      <c r="F7299">
        <v>91</v>
      </c>
      <c r="G7299">
        <v>1076</v>
      </c>
      <c r="H7299">
        <v>514</v>
      </c>
      <c r="I7299" s="119" t="s">
        <v>3582</v>
      </c>
      <c r="J7299" s="119" t="s">
        <v>17</v>
      </c>
      <c r="K7299" s="1">
        <v>46255.758941458334</v>
      </c>
      <c r="L7299">
        <v>15</v>
      </c>
      <c r="M7299">
        <v>18</v>
      </c>
      <c r="N7299">
        <v>0</v>
      </c>
      <c r="O7299">
        <v>0</v>
      </c>
      <c r="P7299" s="119" t="s">
        <v>20254</v>
      </c>
    </row>
    <row r="7300" spans="1:16" x14ac:dyDescent="0.25">
      <c r="A7300">
        <v>13125</v>
      </c>
      <c r="B7300" s="119" t="s">
        <v>4468</v>
      </c>
      <c r="C7300">
        <v>0</v>
      </c>
      <c r="E7300">
        <v>373</v>
      </c>
      <c r="F7300">
        <v>7</v>
      </c>
      <c r="G7300">
        <v>5810</v>
      </c>
      <c r="H7300">
        <v>10</v>
      </c>
      <c r="I7300" s="119" t="s">
        <v>3582</v>
      </c>
      <c r="J7300" s="119" t="s">
        <v>17</v>
      </c>
      <c r="K7300" s="1">
        <v>46255.758941458334</v>
      </c>
      <c r="L7300">
        <v>183</v>
      </c>
      <c r="M7300">
        <v>158</v>
      </c>
      <c r="N7300">
        <v>5</v>
      </c>
      <c r="O7300">
        <v>1</v>
      </c>
      <c r="P7300" s="119" t="s">
        <v>20254</v>
      </c>
    </row>
    <row r="7301" spans="1:16" x14ac:dyDescent="0.25">
      <c r="A7301">
        <v>13126</v>
      </c>
      <c r="B7301" s="119" t="s">
        <v>4469</v>
      </c>
      <c r="C7301">
        <v>0</v>
      </c>
      <c r="E7301">
        <v>203</v>
      </c>
      <c r="F7301">
        <v>8</v>
      </c>
      <c r="G7301">
        <v>6601</v>
      </c>
      <c r="H7301">
        <v>12</v>
      </c>
      <c r="I7301" s="119" t="s">
        <v>3582</v>
      </c>
      <c r="J7301" s="119" t="s">
        <v>17</v>
      </c>
      <c r="K7301" s="1">
        <v>46255.758941458334</v>
      </c>
      <c r="L7301">
        <v>10</v>
      </c>
      <c r="M7301">
        <v>8</v>
      </c>
      <c r="N7301">
        <v>0</v>
      </c>
      <c r="O7301">
        <v>0</v>
      </c>
      <c r="P7301" s="119" t="s">
        <v>20254</v>
      </c>
    </row>
    <row r="7302" spans="1:16" x14ac:dyDescent="0.25">
      <c r="A7302">
        <v>13127</v>
      </c>
      <c r="B7302" s="119" t="s">
        <v>4470</v>
      </c>
      <c r="C7302">
        <v>0</v>
      </c>
      <c r="E7302">
        <v>2667</v>
      </c>
      <c r="F7302">
        <v>912</v>
      </c>
      <c r="G7302">
        <v>1641</v>
      </c>
      <c r="H7302">
        <v>1600</v>
      </c>
      <c r="I7302" s="119" t="s">
        <v>3582</v>
      </c>
      <c r="J7302" s="119" t="s">
        <v>17</v>
      </c>
      <c r="K7302" s="1">
        <v>46255.758941458334</v>
      </c>
      <c r="L7302">
        <v>6</v>
      </c>
      <c r="M7302">
        <v>0</v>
      </c>
      <c r="N7302">
        <v>0</v>
      </c>
      <c r="O7302">
        <v>0</v>
      </c>
      <c r="P7302" s="119" t="s">
        <v>20254</v>
      </c>
    </row>
    <row r="7303" spans="1:16" x14ac:dyDescent="0.25">
      <c r="A7303">
        <v>13128</v>
      </c>
      <c r="B7303" s="119" t="s">
        <v>4471</v>
      </c>
      <c r="C7303">
        <v>0</v>
      </c>
      <c r="E7303">
        <v>54</v>
      </c>
      <c r="F7303">
        <v>6</v>
      </c>
      <c r="G7303">
        <v>5935</v>
      </c>
      <c r="H7303">
        <v>7</v>
      </c>
      <c r="I7303" s="119" t="s">
        <v>3582</v>
      </c>
      <c r="J7303" s="119" t="s">
        <v>17</v>
      </c>
      <c r="K7303" s="1">
        <v>46255.758941458334</v>
      </c>
      <c r="L7303">
        <v>178</v>
      </c>
      <c r="M7303">
        <v>11</v>
      </c>
      <c r="N7303">
        <v>0</v>
      </c>
      <c r="O7303">
        <v>0</v>
      </c>
      <c r="P7303" s="119" t="s">
        <v>20254</v>
      </c>
    </row>
    <row r="7304" spans="1:16" x14ac:dyDescent="0.25">
      <c r="A7304">
        <v>13129</v>
      </c>
      <c r="B7304" s="119" t="s">
        <v>4472</v>
      </c>
      <c r="C7304">
        <v>0</v>
      </c>
      <c r="E7304">
        <v>1059</v>
      </c>
      <c r="F7304">
        <v>286</v>
      </c>
      <c r="G7304">
        <v>1942</v>
      </c>
      <c r="H7304">
        <v>718</v>
      </c>
      <c r="I7304" s="119" t="s">
        <v>3582</v>
      </c>
      <c r="J7304" s="119" t="s">
        <v>17</v>
      </c>
      <c r="K7304" s="1">
        <v>46255.758941458334</v>
      </c>
      <c r="L7304">
        <v>2</v>
      </c>
      <c r="M7304">
        <v>12</v>
      </c>
      <c r="N7304">
        <v>0</v>
      </c>
      <c r="O7304">
        <v>0</v>
      </c>
      <c r="P7304" s="119" t="s">
        <v>20254</v>
      </c>
    </row>
    <row r="7305" spans="1:16" x14ac:dyDescent="0.25">
      <c r="A7305">
        <v>13130</v>
      </c>
      <c r="B7305" s="119" t="s">
        <v>4473</v>
      </c>
      <c r="C7305">
        <v>0</v>
      </c>
      <c r="E7305">
        <v>300</v>
      </c>
      <c r="F7305">
        <v>6</v>
      </c>
      <c r="G7305">
        <v>219</v>
      </c>
      <c r="H7305">
        <v>416</v>
      </c>
      <c r="I7305" s="119" t="s">
        <v>3582</v>
      </c>
      <c r="J7305" s="119" t="s">
        <v>17</v>
      </c>
      <c r="K7305" s="1">
        <v>46255.758941458334</v>
      </c>
      <c r="L7305">
        <v>890</v>
      </c>
      <c r="M7305">
        <v>57</v>
      </c>
      <c r="N7305">
        <v>534</v>
      </c>
      <c r="O7305">
        <v>24</v>
      </c>
      <c r="P7305" s="119" t="s">
        <v>20254</v>
      </c>
    </row>
    <row r="7306" spans="1:16" x14ac:dyDescent="0.25">
      <c r="A7306">
        <v>13131</v>
      </c>
      <c r="B7306" s="119" t="s">
        <v>4474</v>
      </c>
      <c r="C7306">
        <v>0</v>
      </c>
      <c r="E7306">
        <v>3934</v>
      </c>
      <c r="F7306">
        <v>133</v>
      </c>
      <c r="G7306">
        <v>7599</v>
      </c>
      <c r="H7306">
        <v>270</v>
      </c>
      <c r="I7306" s="119" t="s">
        <v>3582</v>
      </c>
      <c r="J7306" s="119" t="s">
        <v>17</v>
      </c>
      <c r="K7306" s="1">
        <v>46255.758941458334</v>
      </c>
      <c r="L7306">
        <v>214</v>
      </c>
      <c r="M7306">
        <v>144</v>
      </c>
      <c r="N7306">
        <v>19</v>
      </c>
      <c r="O7306">
        <v>2</v>
      </c>
      <c r="P7306" s="119" t="s">
        <v>20254</v>
      </c>
    </row>
    <row r="7307" spans="1:16" x14ac:dyDescent="0.25">
      <c r="A7307">
        <v>13132</v>
      </c>
      <c r="B7307" s="119" t="s">
        <v>4475</v>
      </c>
      <c r="C7307">
        <v>0</v>
      </c>
      <c r="E7307">
        <v>5693</v>
      </c>
      <c r="F7307">
        <v>14</v>
      </c>
      <c r="G7307">
        <v>10263</v>
      </c>
      <c r="H7307">
        <v>29</v>
      </c>
      <c r="I7307" s="119" t="s">
        <v>3582</v>
      </c>
      <c r="J7307" s="119" t="s">
        <v>17</v>
      </c>
      <c r="K7307" s="1">
        <v>46255.758941458334</v>
      </c>
      <c r="L7307">
        <v>11</v>
      </c>
      <c r="M7307">
        <v>32</v>
      </c>
      <c r="N7307">
        <v>3</v>
      </c>
      <c r="O7307">
        <v>1</v>
      </c>
      <c r="P7307" s="119" t="s">
        <v>20254</v>
      </c>
    </row>
    <row r="7308" spans="1:16" x14ac:dyDescent="0.25">
      <c r="A7308">
        <v>13133</v>
      </c>
      <c r="B7308" s="119" t="s">
        <v>4476</v>
      </c>
      <c r="C7308">
        <v>0</v>
      </c>
      <c r="E7308">
        <v>483</v>
      </c>
      <c r="F7308">
        <v>506</v>
      </c>
      <c r="G7308">
        <v>2063</v>
      </c>
      <c r="H7308">
        <v>732</v>
      </c>
      <c r="I7308" s="119" t="s">
        <v>3582</v>
      </c>
      <c r="J7308" s="119" t="s">
        <v>17</v>
      </c>
      <c r="K7308" s="1">
        <v>46255.758941458334</v>
      </c>
      <c r="L7308">
        <v>17</v>
      </c>
      <c r="M7308">
        <v>25</v>
      </c>
      <c r="N7308">
        <v>0</v>
      </c>
      <c r="O7308">
        <v>1</v>
      </c>
      <c r="P7308" s="119" t="s">
        <v>20254</v>
      </c>
    </row>
    <row r="7309" spans="1:16" x14ac:dyDescent="0.25">
      <c r="A7309">
        <v>13134</v>
      </c>
      <c r="B7309" s="119" t="s">
        <v>4477</v>
      </c>
      <c r="C7309">
        <v>0</v>
      </c>
      <c r="E7309">
        <v>0</v>
      </c>
      <c r="F7309">
        <v>0</v>
      </c>
      <c r="G7309">
        <v>7545</v>
      </c>
      <c r="H7309">
        <v>7</v>
      </c>
      <c r="I7309" s="119" t="s">
        <v>3582</v>
      </c>
      <c r="J7309" s="119" t="s">
        <v>17</v>
      </c>
      <c r="K7309" s="1">
        <v>46255.758941458334</v>
      </c>
      <c r="L7309">
        <v>0</v>
      </c>
      <c r="M7309">
        <v>129</v>
      </c>
      <c r="N7309">
        <v>0</v>
      </c>
      <c r="O7309">
        <v>9</v>
      </c>
      <c r="P7309" s="119" t="s">
        <v>20254</v>
      </c>
    </row>
    <row r="7310" spans="1:16" x14ac:dyDescent="0.25">
      <c r="A7310">
        <v>13135</v>
      </c>
      <c r="B7310" s="119" t="s">
        <v>4478</v>
      </c>
      <c r="C7310">
        <v>0</v>
      </c>
      <c r="E7310">
        <v>3249</v>
      </c>
      <c r="F7310">
        <v>143</v>
      </c>
      <c r="G7310">
        <v>1760</v>
      </c>
      <c r="H7310">
        <v>568</v>
      </c>
      <c r="I7310" s="119" t="s">
        <v>3582</v>
      </c>
      <c r="J7310" s="119" t="s">
        <v>17</v>
      </c>
      <c r="K7310" s="1">
        <v>46255.758941458334</v>
      </c>
      <c r="L7310">
        <v>30</v>
      </c>
      <c r="M7310">
        <v>3</v>
      </c>
      <c r="N7310">
        <v>0</v>
      </c>
      <c r="O7310">
        <v>0</v>
      </c>
      <c r="P7310" s="119" t="s">
        <v>20254</v>
      </c>
    </row>
    <row r="7311" spans="1:16" x14ac:dyDescent="0.25">
      <c r="A7311">
        <v>13136</v>
      </c>
      <c r="B7311" s="119" t="s">
        <v>4479</v>
      </c>
      <c r="C7311">
        <v>0</v>
      </c>
      <c r="E7311">
        <v>2753</v>
      </c>
      <c r="F7311">
        <v>250</v>
      </c>
      <c r="G7311">
        <v>2302</v>
      </c>
      <c r="H7311">
        <v>400</v>
      </c>
      <c r="I7311" s="119" t="s">
        <v>3582</v>
      </c>
      <c r="J7311" s="119" t="s">
        <v>17</v>
      </c>
      <c r="K7311" s="1">
        <v>46255.758941458334</v>
      </c>
      <c r="L7311">
        <v>0</v>
      </c>
      <c r="M7311">
        <v>13</v>
      </c>
      <c r="N7311">
        <v>0</v>
      </c>
      <c r="O7311">
        <v>1</v>
      </c>
      <c r="P7311" s="119" t="s">
        <v>20254</v>
      </c>
    </row>
    <row r="7312" spans="1:16" x14ac:dyDescent="0.25">
      <c r="A7312">
        <v>13137</v>
      </c>
      <c r="B7312" s="119" t="s">
        <v>4480</v>
      </c>
      <c r="C7312">
        <v>0</v>
      </c>
      <c r="E7312">
        <v>250</v>
      </c>
      <c r="F7312">
        <v>7</v>
      </c>
      <c r="G7312">
        <v>8697</v>
      </c>
      <c r="H7312">
        <v>15</v>
      </c>
      <c r="I7312" s="119" t="s">
        <v>3582</v>
      </c>
      <c r="J7312" s="119" t="s">
        <v>17</v>
      </c>
      <c r="K7312" s="1">
        <v>46255.758941458334</v>
      </c>
      <c r="L7312">
        <v>45</v>
      </c>
      <c r="M7312">
        <v>30</v>
      </c>
      <c r="N7312">
        <v>0</v>
      </c>
      <c r="O7312">
        <v>2</v>
      </c>
      <c r="P7312" s="119" t="s">
        <v>20254</v>
      </c>
    </row>
    <row r="7313" spans="1:16" x14ac:dyDescent="0.25">
      <c r="A7313">
        <v>13138</v>
      </c>
      <c r="B7313" s="119" t="s">
        <v>4481</v>
      </c>
      <c r="C7313">
        <v>0</v>
      </c>
      <c r="E7313">
        <v>4104</v>
      </c>
      <c r="F7313">
        <v>20</v>
      </c>
      <c r="G7313">
        <v>4853</v>
      </c>
      <c r="H7313">
        <v>89</v>
      </c>
      <c r="I7313" s="119" t="s">
        <v>3582</v>
      </c>
      <c r="J7313" s="119" t="s">
        <v>17</v>
      </c>
      <c r="K7313" s="1">
        <v>46255.758941458334</v>
      </c>
      <c r="L7313">
        <v>24</v>
      </c>
      <c r="M7313">
        <v>22</v>
      </c>
      <c r="N7313">
        <v>18</v>
      </c>
      <c r="O7313">
        <v>0</v>
      </c>
      <c r="P7313" s="119" t="s">
        <v>20254</v>
      </c>
    </row>
    <row r="7314" spans="1:16" x14ac:dyDescent="0.25">
      <c r="A7314">
        <v>13139</v>
      </c>
      <c r="B7314" s="119" t="s">
        <v>4482</v>
      </c>
      <c r="C7314">
        <v>0</v>
      </c>
      <c r="E7314">
        <v>743</v>
      </c>
      <c r="F7314">
        <v>778</v>
      </c>
      <c r="G7314">
        <v>1360</v>
      </c>
      <c r="H7314">
        <v>1162</v>
      </c>
      <c r="I7314" s="119" t="s">
        <v>3582</v>
      </c>
      <c r="J7314" s="119" t="s">
        <v>17</v>
      </c>
      <c r="K7314" s="1">
        <v>46255.758941458334</v>
      </c>
      <c r="L7314">
        <v>7</v>
      </c>
      <c r="M7314">
        <v>8</v>
      </c>
      <c r="N7314">
        <v>0</v>
      </c>
      <c r="O7314">
        <v>0</v>
      </c>
      <c r="P7314" s="119" t="s">
        <v>20254</v>
      </c>
    </row>
    <row r="7315" spans="1:16" x14ac:dyDescent="0.25">
      <c r="A7315">
        <v>13140</v>
      </c>
      <c r="B7315" s="119" t="s">
        <v>4483</v>
      </c>
      <c r="C7315">
        <v>0</v>
      </c>
      <c r="E7315">
        <v>259</v>
      </c>
      <c r="F7315">
        <v>7</v>
      </c>
      <c r="G7315">
        <v>4390</v>
      </c>
      <c r="H7315">
        <v>8</v>
      </c>
      <c r="I7315" s="119" t="s">
        <v>3582</v>
      </c>
      <c r="J7315" s="119" t="s">
        <v>17</v>
      </c>
      <c r="K7315" s="1">
        <v>46255.758941458334</v>
      </c>
      <c r="L7315">
        <v>0</v>
      </c>
      <c r="M7315">
        <v>192</v>
      </c>
      <c r="N7315">
        <v>0</v>
      </c>
      <c r="O7315">
        <v>7</v>
      </c>
      <c r="P7315" s="119" t="s">
        <v>20254</v>
      </c>
    </row>
    <row r="7316" spans="1:16" x14ac:dyDescent="0.25">
      <c r="A7316">
        <v>13141</v>
      </c>
      <c r="B7316" s="119" t="s">
        <v>4484</v>
      </c>
      <c r="C7316">
        <v>0</v>
      </c>
      <c r="E7316">
        <v>1234</v>
      </c>
      <c r="F7316">
        <v>202</v>
      </c>
      <c r="G7316">
        <v>1908</v>
      </c>
      <c r="H7316">
        <v>622</v>
      </c>
      <c r="I7316" s="119" t="s">
        <v>3582</v>
      </c>
      <c r="J7316" s="119" t="s">
        <v>17</v>
      </c>
      <c r="K7316" s="1">
        <v>46255.758941458334</v>
      </c>
      <c r="L7316">
        <v>0</v>
      </c>
      <c r="M7316">
        <v>8</v>
      </c>
      <c r="N7316">
        <v>0</v>
      </c>
      <c r="O7316">
        <v>0</v>
      </c>
      <c r="P7316" s="119" t="s">
        <v>20254</v>
      </c>
    </row>
    <row r="7317" spans="1:16" x14ac:dyDescent="0.25">
      <c r="A7317">
        <v>13142</v>
      </c>
      <c r="B7317" s="119" t="s">
        <v>4485</v>
      </c>
      <c r="C7317">
        <v>0</v>
      </c>
      <c r="E7317">
        <v>2211</v>
      </c>
      <c r="F7317">
        <v>18</v>
      </c>
      <c r="G7317">
        <v>3115</v>
      </c>
      <c r="H7317">
        <v>117</v>
      </c>
      <c r="I7317" s="119" t="s">
        <v>3582</v>
      </c>
      <c r="J7317" s="119" t="s">
        <v>17</v>
      </c>
      <c r="K7317" s="1">
        <v>46255.758941458334</v>
      </c>
      <c r="L7317">
        <v>1</v>
      </c>
      <c r="M7317">
        <v>72</v>
      </c>
      <c r="N7317">
        <v>0</v>
      </c>
      <c r="O7317">
        <v>32</v>
      </c>
      <c r="P7317" s="119" t="s">
        <v>20254</v>
      </c>
    </row>
    <row r="7318" spans="1:16" x14ac:dyDescent="0.25">
      <c r="A7318">
        <v>13143</v>
      </c>
      <c r="B7318" s="119" t="s">
        <v>4486</v>
      </c>
      <c r="C7318">
        <v>0</v>
      </c>
      <c r="E7318">
        <v>1359</v>
      </c>
      <c r="F7318">
        <v>21</v>
      </c>
      <c r="G7318">
        <v>5269</v>
      </c>
      <c r="H7318">
        <v>312</v>
      </c>
      <c r="I7318" s="119" t="s">
        <v>3582</v>
      </c>
      <c r="J7318" s="119" t="s">
        <v>17</v>
      </c>
      <c r="K7318" s="1">
        <v>46255.758941458334</v>
      </c>
      <c r="L7318">
        <v>122</v>
      </c>
      <c r="M7318">
        <v>23</v>
      </c>
      <c r="N7318">
        <v>79</v>
      </c>
      <c r="O7318">
        <v>8</v>
      </c>
      <c r="P7318" s="119" t="s">
        <v>20254</v>
      </c>
    </row>
    <row r="7319" spans="1:16" x14ac:dyDescent="0.25">
      <c r="A7319">
        <v>13144</v>
      </c>
      <c r="B7319" s="119" t="s">
        <v>4487</v>
      </c>
      <c r="C7319">
        <v>0</v>
      </c>
      <c r="E7319">
        <v>7</v>
      </c>
      <c r="F7319">
        <v>7</v>
      </c>
      <c r="G7319">
        <v>8315</v>
      </c>
      <c r="H7319">
        <v>8</v>
      </c>
      <c r="I7319" s="119" t="s">
        <v>3582</v>
      </c>
      <c r="J7319" s="119" t="s">
        <v>17</v>
      </c>
      <c r="K7319" s="1">
        <v>46255.758941458334</v>
      </c>
      <c r="L7319">
        <v>0</v>
      </c>
      <c r="M7319">
        <v>13</v>
      </c>
      <c r="N7319">
        <v>0</v>
      </c>
      <c r="O7319">
        <v>4</v>
      </c>
      <c r="P7319" s="119" t="s">
        <v>20254</v>
      </c>
    </row>
    <row r="7320" spans="1:16" x14ac:dyDescent="0.25">
      <c r="A7320">
        <v>13145</v>
      </c>
      <c r="B7320" s="119" t="s">
        <v>4488</v>
      </c>
      <c r="C7320">
        <v>0</v>
      </c>
      <c r="E7320">
        <v>1015</v>
      </c>
      <c r="F7320">
        <v>720</v>
      </c>
      <c r="G7320">
        <v>2894</v>
      </c>
      <c r="H7320">
        <v>1020</v>
      </c>
      <c r="I7320" s="119" t="s">
        <v>3582</v>
      </c>
      <c r="J7320" s="119" t="s">
        <v>17</v>
      </c>
      <c r="K7320" s="1">
        <v>46255.758941458334</v>
      </c>
      <c r="L7320">
        <v>31</v>
      </c>
      <c r="M7320">
        <v>0</v>
      </c>
      <c r="N7320">
        <v>31</v>
      </c>
      <c r="O7320">
        <v>0</v>
      </c>
      <c r="P7320" s="119" t="s">
        <v>20254</v>
      </c>
    </row>
    <row r="7321" spans="1:16" x14ac:dyDescent="0.25">
      <c r="A7321">
        <v>13146</v>
      </c>
      <c r="B7321" s="119" t="s">
        <v>4489</v>
      </c>
      <c r="C7321">
        <v>0</v>
      </c>
      <c r="E7321">
        <v>1443</v>
      </c>
      <c r="F7321">
        <v>9</v>
      </c>
      <c r="G7321">
        <v>4365</v>
      </c>
      <c r="H7321">
        <v>18</v>
      </c>
      <c r="I7321" s="119" t="s">
        <v>3582</v>
      </c>
      <c r="J7321" s="119" t="s">
        <v>17</v>
      </c>
      <c r="K7321" s="1">
        <v>46255.758941458334</v>
      </c>
      <c r="L7321">
        <v>10</v>
      </c>
      <c r="M7321">
        <v>40</v>
      </c>
      <c r="N7321">
        <v>0</v>
      </c>
      <c r="O7321">
        <v>8</v>
      </c>
      <c r="P7321" s="119" t="s">
        <v>20254</v>
      </c>
    </row>
    <row r="7322" spans="1:16" x14ac:dyDescent="0.25">
      <c r="A7322">
        <v>13147</v>
      </c>
      <c r="B7322" s="119" t="s">
        <v>4490</v>
      </c>
      <c r="C7322">
        <v>0</v>
      </c>
      <c r="E7322">
        <v>3738</v>
      </c>
      <c r="F7322">
        <v>53</v>
      </c>
      <c r="G7322">
        <v>26451</v>
      </c>
      <c r="H7322">
        <v>239</v>
      </c>
      <c r="I7322" s="119" t="s">
        <v>3582</v>
      </c>
      <c r="J7322" s="119" t="s">
        <v>17</v>
      </c>
      <c r="K7322" s="1">
        <v>46255.758941458334</v>
      </c>
      <c r="L7322">
        <v>500</v>
      </c>
      <c r="M7322">
        <v>605</v>
      </c>
      <c r="N7322">
        <v>0</v>
      </c>
      <c r="O7322">
        <v>0</v>
      </c>
      <c r="P7322" s="119" t="s">
        <v>20254</v>
      </c>
    </row>
    <row r="7323" spans="1:16" x14ac:dyDescent="0.25">
      <c r="A7323">
        <v>13148</v>
      </c>
      <c r="B7323" s="119" t="s">
        <v>4491</v>
      </c>
      <c r="C7323">
        <v>0</v>
      </c>
      <c r="E7323">
        <v>3325</v>
      </c>
      <c r="F7323">
        <v>50</v>
      </c>
      <c r="G7323">
        <v>4456</v>
      </c>
      <c r="H7323">
        <v>134</v>
      </c>
      <c r="I7323" s="119" t="s">
        <v>3582</v>
      </c>
      <c r="J7323" s="119" t="s">
        <v>17</v>
      </c>
      <c r="K7323" s="1">
        <v>46255.758941458334</v>
      </c>
      <c r="L7323">
        <v>508</v>
      </c>
      <c r="M7323">
        <v>63</v>
      </c>
      <c r="N7323">
        <v>0</v>
      </c>
      <c r="O7323">
        <v>24</v>
      </c>
      <c r="P7323" s="119" t="s">
        <v>20254</v>
      </c>
    </row>
    <row r="7324" spans="1:16" x14ac:dyDescent="0.25">
      <c r="A7324">
        <v>13149</v>
      </c>
      <c r="B7324" s="119" t="s">
        <v>4492</v>
      </c>
      <c r="C7324">
        <v>0</v>
      </c>
      <c r="E7324">
        <v>3858</v>
      </c>
      <c r="F7324">
        <v>58</v>
      </c>
      <c r="G7324">
        <v>16077</v>
      </c>
      <c r="H7324">
        <v>286</v>
      </c>
      <c r="I7324" s="119" t="s">
        <v>3582</v>
      </c>
      <c r="J7324" s="119" t="s">
        <v>17</v>
      </c>
      <c r="K7324" s="1">
        <v>46255.758941458334</v>
      </c>
      <c r="L7324">
        <v>277</v>
      </c>
      <c r="M7324">
        <v>118</v>
      </c>
      <c r="N7324">
        <v>20</v>
      </c>
      <c r="O7324">
        <v>0</v>
      </c>
      <c r="P7324" s="119" t="s">
        <v>20254</v>
      </c>
    </row>
    <row r="7325" spans="1:16" x14ac:dyDescent="0.25">
      <c r="A7325">
        <v>13150</v>
      </c>
      <c r="B7325" s="119" t="s">
        <v>4493</v>
      </c>
      <c r="C7325">
        <v>0</v>
      </c>
      <c r="E7325">
        <v>2676</v>
      </c>
      <c r="F7325">
        <v>72</v>
      </c>
      <c r="G7325">
        <v>9888</v>
      </c>
      <c r="H7325">
        <v>143</v>
      </c>
      <c r="I7325" s="119" t="s">
        <v>3582</v>
      </c>
      <c r="J7325" s="119" t="s">
        <v>17</v>
      </c>
      <c r="K7325" s="1">
        <v>46255.758941458334</v>
      </c>
      <c r="L7325">
        <v>1</v>
      </c>
      <c r="M7325">
        <v>0</v>
      </c>
      <c r="N7325">
        <v>0</v>
      </c>
      <c r="O7325">
        <v>0</v>
      </c>
      <c r="P7325" s="119" t="s">
        <v>20254</v>
      </c>
    </row>
    <row r="7326" spans="1:16" x14ac:dyDescent="0.25">
      <c r="A7326">
        <v>13151</v>
      </c>
      <c r="B7326" s="119" t="s">
        <v>4494</v>
      </c>
      <c r="C7326">
        <v>0</v>
      </c>
      <c r="E7326">
        <v>4196</v>
      </c>
      <c r="F7326">
        <v>46</v>
      </c>
      <c r="G7326">
        <v>5028</v>
      </c>
      <c r="H7326">
        <v>114</v>
      </c>
      <c r="I7326" s="119" t="s">
        <v>3582</v>
      </c>
      <c r="J7326" s="119" t="s">
        <v>17</v>
      </c>
      <c r="K7326" s="1">
        <v>46255.758941458334</v>
      </c>
      <c r="L7326">
        <v>2</v>
      </c>
      <c r="M7326">
        <v>9</v>
      </c>
      <c r="N7326">
        <v>0</v>
      </c>
      <c r="O7326">
        <v>2</v>
      </c>
      <c r="P7326" s="119" t="s">
        <v>20254</v>
      </c>
    </row>
    <row r="7327" spans="1:16" x14ac:dyDescent="0.25">
      <c r="A7327">
        <v>13152</v>
      </c>
      <c r="B7327" s="119" t="s">
        <v>4495</v>
      </c>
      <c r="C7327">
        <v>0</v>
      </c>
      <c r="E7327">
        <v>10347</v>
      </c>
      <c r="F7327">
        <v>33</v>
      </c>
      <c r="G7327">
        <v>11669</v>
      </c>
      <c r="H7327">
        <v>127</v>
      </c>
      <c r="I7327" s="119" t="s">
        <v>3582</v>
      </c>
      <c r="J7327" s="119" t="s">
        <v>17</v>
      </c>
      <c r="K7327" s="1">
        <v>46255.758941458334</v>
      </c>
      <c r="L7327">
        <v>7</v>
      </c>
      <c r="M7327">
        <v>10</v>
      </c>
      <c r="N7327">
        <v>0</v>
      </c>
      <c r="O7327">
        <v>10</v>
      </c>
      <c r="P7327" s="119" t="s">
        <v>20254</v>
      </c>
    </row>
    <row r="7328" spans="1:16" x14ac:dyDescent="0.25">
      <c r="A7328">
        <v>13153</v>
      </c>
      <c r="B7328" s="119" t="s">
        <v>4496</v>
      </c>
      <c r="C7328">
        <v>0</v>
      </c>
      <c r="E7328">
        <v>1505</v>
      </c>
      <c r="F7328">
        <v>70</v>
      </c>
      <c r="G7328">
        <v>11411</v>
      </c>
      <c r="H7328">
        <v>209</v>
      </c>
      <c r="I7328" s="119" t="s">
        <v>3582</v>
      </c>
      <c r="J7328" s="119" t="s">
        <v>17</v>
      </c>
      <c r="K7328" s="1">
        <v>46255.758941458334</v>
      </c>
      <c r="L7328">
        <v>508</v>
      </c>
      <c r="M7328">
        <v>890</v>
      </c>
      <c r="N7328">
        <v>0</v>
      </c>
      <c r="O7328">
        <v>600</v>
      </c>
      <c r="P7328" s="119" t="s">
        <v>20254</v>
      </c>
    </row>
    <row r="7329" spans="1:16" x14ac:dyDescent="0.25">
      <c r="A7329">
        <v>13154</v>
      </c>
      <c r="B7329" s="119" t="s">
        <v>4497</v>
      </c>
      <c r="C7329">
        <v>0</v>
      </c>
      <c r="E7329">
        <v>8961</v>
      </c>
      <c r="F7329">
        <v>115</v>
      </c>
      <c r="G7329">
        <v>43431</v>
      </c>
      <c r="H7329">
        <v>209</v>
      </c>
      <c r="I7329" s="119" t="s">
        <v>3582</v>
      </c>
      <c r="J7329" s="119" t="s">
        <v>17</v>
      </c>
      <c r="K7329" s="1">
        <v>46255.758941458334</v>
      </c>
      <c r="L7329">
        <v>173</v>
      </c>
      <c r="M7329">
        <v>705</v>
      </c>
      <c r="N7329">
        <v>0</v>
      </c>
      <c r="O7329">
        <v>22</v>
      </c>
      <c r="P7329" s="119" t="s">
        <v>20254</v>
      </c>
    </row>
    <row r="7330" spans="1:16" x14ac:dyDescent="0.25">
      <c r="A7330">
        <v>13155</v>
      </c>
      <c r="B7330" s="119" t="s">
        <v>4498</v>
      </c>
      <c r="C7330">
        <v>0</v>
      </c>
      <c r="E7330">
        <v>9709</v>
      </c>
      <c r="F7330">
        <v>69</v>
      </c>
      <c r="G7330">
        <v>61391</v>
      </c>
      <c r="H7330">
        <v>124</v>
      </c>
      <c r="I7330" s="119" t="s">
        <v>3582</v>
      </c>
      <c r="J7330" s="119" t="s">
        <v>17</v>
      </c>
      <c r="K7330" s="1">
        <v>46255.758941458334</v>
      </c>
      <c r="L7330">
        <v>915</v>
      </c>
      <c r="M7330">
        <v>1524</v>
      </c>
      <c r="N7330">
        <v>383</v>
      </c>
      <c r="O7330">
        <v>982</v>
      </c>
      <c r="P7330" s="119" t="s">
        <v>20254</v>
      </c>
    </row>
    <row r="7331" spans="1:16" x14ac:dyDescent="0.25">
      <c r="A7331">
        <v>13156</v>
      </c>
      <c r="B7331" s="119" t="s">
        <v>4499</v>
      </c>
      <c r="C7331">
        <v>0</v>
      </c>
      <c r="E7331">
        <v>3884</v>
      </c>
      <c r="F7331">
        <v>47</v>
      </c>
      <c r="G7331">
        <v>6656</v>
      </c>
      <c r="H7331">
        <v>123</v>
      </c>
      <c r="I7331" s="119" t="s">
        <v>3582</v>
      </c>
      <c r="J7331" s="119" t="s">
        <v>17</v>
      </c>
      <c r="K7331" s="1">
        <v>46255.758941458334</v>
      </c>
      <c r="L7331">
        <v>8</v>
      </c>
      <c r="M7331">
        <v>3</v>
      </c>
      <c r="N7331">
        <v>1</v>
      </c>
      <c r="O7331">
        <v>0</v>
      </c>
      <c r="P7331" s="119" t="s">
        <v>20254</v>
      </c>
    </row>
    <row r="7332" spans="1:16" x14ac:dyDescent="0.25">
      <c r="A7332">
        <v>13157</v>
      </c>
      <c r="B7332" s="119" t="s">
        <v>4500</v>
      </c>
      <c r="C7332">
        <v>0</v>
      </c>
      <c r="E7332">
        <v>2006</v>
      </c>
      <c r="F7332">
        <v>63</v>
      </c>
      <c r="G7332">
        <v>3972</v>
      </c>
      <c r="H7332">
        <v>197</v>
      </c>
      <c r="I7332" s="119" t="s">
        <v>3582</v>
      </c>
      <c r="J7332" s="119" t="s">
        <v>17</v>
      </c>
      <c r="K7332" s="1">
        <v>46255.758941458334</v>
      </c>
      <c r="L7332">
        <v>8</v>
      </c>
      <c r="M7332">
        <v>26</v>
      </c>
      <c r="N7332">
        <v>0</v>
      </c>
      <c r="O7332">
        <v>1</v>
      </c>
      <c r="P7332" s="119" t="s">
        <v>20254</v>
      </c>
    </row>
    <row r="7333" spans="1:16" x14ac:dyDescent="0.25">
      <c r="A7333">
        <v>13158</v>
      </c>
      <c r="B7333" s="119" t="s">
        <v>4501</v>
      </c>
      <c r="C7333">
        <v>0</v>
      </c>
      <c r="E7333">
        <v>2724</v>
      </c>
      <c r="F7333">
        <v>20</v>
      </c>
      <c r="G7333">
        <v>7917</v>
      </c>
      <c r="H7333">
        <v>89</v>
      </c>
      <c r="I7333" s="119" t="s">
        <v>3582</v>
      </c>
      <c r="J7333" s="119" t="s">
        <v>17</v>
      </c>
      <c r="K7333" s="1">
        <v>46255.758941458334</v>
      </c>
      <c r="L7333">
        <v>35</v>
      </c>
      <c r="M7333">
        <v>12</v>
      </c>
      <c r="N7333">
        <v>0</v>
      </c>
      <c r="O7333">
        <v>1</v>
      </c>
      <c r="P7333" s="119" t="s">
        <v>20254</v>
      </c>
    </row>
    <row r="7334" spans="1:16" x14ac:dyDescent="0.25">
      <c r="A7334">
        <v>13159</v>
      </c>
      <c r="B7334" s="119" t="s">
        <v>4502</v>
      </c>
      <c r="C7334">
        <v>0</v>
      </c>
      <c r="E7334">
        <v>2453</v>
      </c>
      <c r="F7334">
        <v>225</v>
      </c>
      <c r="G7334">
        <v>3038</v>
      </c>
      <c r="H7334">
        <v>893</v>
      </c>
      <c r="I7334" s="119" t="s">
        <v>3582</v>
      </c>
      <c r="J7334" s="119" t="s">
        <v>17</v>
      </c>
      <c r="K7334" s="1">
        <v>46255.758941458334</v>
      </c>
      <c r="L7334">
        <v>44</v>
      </c>
      <c r="M7334">
        <v>42</v>
      </c>
      <c r="N7334">
        <v>7</v>
      </c>
      <c r="O7334">
        <v>1</v>
      </c>
      <c r="P7334" s="119" t="s">
        <v>20254</v>
      </c>
    </row>
    <row r="7335" spans="1:16" x14ac:dyDescent="0.25">
      <c r="A7335">
        <v>13160</v>
      </c>
      <c r="B7335" s="119" t="s">
        <v>4503</v>
      </c>
      <c r="C7335">
        <v>0</v>
      </c>
      <c r="E7335">
        <v>2713</v>
      </c>
      <c r="F7335">
        <v>434</v>
      </c>
      <c r="G7335">
        <v>301</v>
      </c>
      <c r="H7335">
        <v>799</v>
      </c>
      <c r="I7335" s="119" t="s">
        <v>3582</v>
      </c>
      <c r="J7335" s="119" t="s">
        <v>17</v>
      </c>
      <c r="K7335" s="1">
        <v>46255.758941458334</v>
      </c>
      <c r="L7335">
        <v>33</v>
      </c>
      <c r="M7335">
        <v>37</v>
      </c>
      <c r="N7335">
        <v>16</v>
      </c>
      <c r="O7335">
        <v>21</v>
      </c>
      <c r="P7335" s="119" t="s">
        <v>20254</v>
      </c>
    </row>
    <row r="7336" spans="1:16" x14ac:dyDescent="0.25">
      <c r="A7336">
        <v>13161</v>
      </c>
      <c r="B7336" s="119" t="s">
        <v>4504</v>
      </c>
      <c r="C7336">
        <v>0</v>
      </c>
      <c r="E7336">
        <v>4812</v>
      </c>
      <c r="F7336">
        <v>94</v>
      </c>
      <c r="G7336">
        <v>2537</v>
      </c>
      <c r="H7336">
        <v>826</v>
      </c>
      <c r="I7336" s="119" t="s">
        <v>3582</v>
      </c>
      <c r="J7336" s="119" t="s">
        <v>17</v>
      </c>
      <c r="K7336" s="1">
        <v>46255.758941458334</v>
      </c>
      <c r="L7336">
        <v>30</v>
      </c>
      <c r="M7336">
        <v>32</v>
      </c>
      <c r="N7336">
        <v>0</v>
      </c>
      <c r="O7336">
        <v>9</v>
      </c>
      <c r="P7336" s="119" t="s">
        <v>20254</v>
      </c>
    </row>
    <row r="7337" spans="1:16" x14ac:dyDescent="0.25">
      <c r="A7337">
        <v>13162</v>
      </c>
      <c r="B7337" s="119" t="s">
        <v>4505</v>
      </c>
      <c r="C7337">
        <v>0</v>
      </c>
      <c r="E7337">
        <v>5574</v>
      </c>
      <c r="F7337">
        <v>52</v>
      </c>
      <c r="G7337">
        <v>588</v>
      </c>
      <c r="H7337">
        <v>344</v>
      </c>
      <c r="I7337" s="119" t="s">
        <v>3582</v>
      </c>
      <c r="J7337" s="119" t="s">
        <v>17</v>
      </c>
      <c r="K7337" s="1">
        <v>46255.758941458334</v>
      </c>
      <c r="L7337">
        <v>25</v>
      </c>
      <c r="M7337">
        <v>18</v>
      </c>
      <c r="N7337">
        <v>25</v>
      </c>
      <c r="O7337">
        <v>10</v>
      </c>
      <c r="P7337" s="119" t="s">
        <v>20254</v>
      </c>
    </row>
    <row r="7338" spans="1:16" x14ac:dyDescent="0.25">
      <c r="A7338">
        <v>13163</v>
      </c>
      <c r="B7338" s="119" t="s">
        <v>4506</v>
      </c>
      <c r="C7338">
        <v>0</v>
      </c>
      <c r="E7338">
        <v>2937</v>
      </c>
      <c r="F7338">
        <v>1036</v>
      </c>
      <c r="G7338">
        <v>316</v>
      </c>
      <c r="H7338">
        <v>4032</v>
      </c>
      <c r="I7338" s="119" t="s">
        <v>3582</v>
      </c>
      <c r="J7338" s="119" t="s">
        <v>17</v>
      </c>
      <c r="K7338" s="1">
        <v>46255.758941458334</v>
      </c>
      <c r="L7338">
        <v>57</v>
      </c>
      <c r="M7338">
        <v>57</v>
      </c>
      <c r="N7338">
        <v>40</v>
      </c>
      <c r="O7338">
        <v>5</v>
      </c>
      <c r="P7338" s="119" t="s">
        <v>20254</v>
      </c>
    </row>
    <row r="7339" spans="1:16" x14ac:dyDescent="0.25">
      <c r="A7339">
        <v>13164</v>
      </c>
      <c r="B7339" s="119" t="s">
        <v>4507</v>
      </c>
      <c r="C7339">
        <v>0</v>
      </c>
      <c r="E7339">
        <v>4764</v>
      </c>
      <c r="F7339">
        <v>96</v>
      </c>
      <c r="G7339">
        <v>980</v>
      </c>
      <c r="H7339">
        <v>177</v>
      </c>
      <c r="I7339" s="119" t="s">
        <v>3582</v>
      </c>
      <c r="J7339" s="119" t="s">
        <v>17</v>
      </c>
      <c r="K7339" s="1">
        <v>46255.758941458334</v>
      </c>
      <c r="L7339">
        <v>433</v>
      </c>
      <c r="M7339">
        <v>30</v>
      </c>
      <c r="N7339">
        <v>196</v>
      </c>
      <c r="O7339">
        <v>14</v>
      </c>
      <c r="P7339" s="119" t="s">
        <v>20254</v>
      </c>
    </row>
    <row r="7340" spans="1:16" x14ac:dyDescent="0.25">
      <c r="A7340">
        <v>13165</v>
      </c>
      <c r="B7340" s="119" t="s">
        <v>4508</v>
      </c>
      <c r="C7340">
        <v>0</v>
      </c>
      <c r="E7340">
        <v>4601</v>
      </c>
      <c r="F7340">
        <v>436</v>
      </c>
      <c r="G7340">
        <v>1100</v>
      </c>
      <c r="H7340">
        <v>826</v>
      </c>
      <c r="I7340" s="119" t="s">
        <v>3582</v>
      </c>
      <c r="J7340" s="119" t="s">
        <v>17</v>
      </c>
      <c r="K7340" s="1">
        <v>46255.758941458334</v>
      </c>
      <c r="L7340">
        <v>370</v>
      </c>
      <c r="M7340">
        <v>42</v>
      </c>
      <c r="N7340">
        <v>44</v>
      </c>
      <c r="O7340">
        <v>18</v>
      </c>
      <c r="P7340" s="119" t="s">
        <v>20254</v>
      </c>
    </row>
    <row r="7341" spans="1:16" x14ac:dyDescent="0.25">
      <c r="A7341">
        <v>13166</v>
      </c>
      <c r="B7341" s="119" t="s">
        <v>4509</v>
      </c>
      <c r="C7341">
        <v>0</v>
      </c>
      <c r="E7341">
        <v>5294</v>
      </c>
      <c r="F7341">
        <v>396</v>
      </c>
      <c r="G7341">
        <v>1181</v>
      </c>
      <c r="H7341">
        <v>2488</v>
      </c>
      <c r="I7341" s="119" t="s">
        <v>3582</v>
      </c>
      <c r="J7341" s="119" t="s">
        <v>17</v>
      </c>
      <c r="K7341" s="1">
        <v>46255.758941458334</v>
      </c>
      <c r="L7341">
        <v>219</v>
      </c>
      <c r="M7341">
        <v>977</v>
      </c>
      <c r="N7341">
        <v>15</v>
      </c>
      <c r="O7341">
        <v>214</v>
      </c>
      <c r="P7341" s="119" t="s">
        <v>20254</v>
      </c>
    </row>
    <row r="7342" spans="1:16" x14ac:dyDescent="0.25">
      <c r="A7342">
        <v>13167</v>
      </c>
      <c r="B7342" s="119" t="s">
        <v>4510</v>
      </c>
      <c r="C7342">
        <v>0</v>
      </c>
      <c r="E7342">
        <v>4256</v>
      </c>
      <c r="F7342">
        <v>269</v>
      </c>
      <c r="G7342">
        <v>3225</v>
      </c>
      <c r="H7342">
        <v>896</v>
      </c>
      <c r="I7342" s="119" t="s">
        <v>3582</v>
      </c>
      <c r="J7342" s="119" t="s">
        <v>17</v>
      </c>
      <c r="K7342" s="1">
        <v>46255.758941458334</v>
      </c>
      <c r="L7342">
        <v>446</v>
      </c>
      <c r="M7342">
        <v>387</v>
      </c>
      <c r="N7342">
        <v>20</v>
      </c>
      <c r="O7342">
        <v>333</v>
      </c>
      <c r="P7342" s="119" t="s">
        <v>20254</v>
      </c>
    </row>
    <row r="7343" spans="1:16" x14ac:dyDescent="0.25">
      <c r="A7343">
        <v>13168</v>
      </c>
      <c r="B7343" s="119" t="s">
        <v>4511</v>
      </c>
      <c r="C7343">
        <v>0</v>
      </c>
      <c r="E7343">
        <v>4095</v>
      </c>
      <c r="F7343">
        <v>106</v>
      </c>
      <c r="G7343">
        <v>1156</v>
      </c>
      <c r="H7343">
        <v>197</v>
      </c>
      <c r="I7343" s="119" t="s">
        <v>3582</v>
      </c>
      <c r="J7343" s="119" t="s">
        <v>17</v>
      </c>
      <c r="K7343" s="1">
        <v>46255.758941458334</v>
      </c>
      <c r="L7343">
        <v>36</v>
      </c>
      <c r="M7343">
        <v>11</v>
      </c>
      <c r="N7343">
        <v>4</v>
      </c>
      <c r="O7343">
        <v>5</v>
      </c>
      <c r="P7343" s="119" t="s">
        <v>20254</v>
      </c>
    </row>
    <row r="7344" spans="1:16" x14ac:dyDescent="0.25">
      <c r="A7344">
        <v>13169</v>
      </c>
      <c r="B7344" s="119" t="s">
        <v>4512</v>
      </c>
      <c r="C7344">
        <v>0</v>
      </c>
      <c r="E7344">
        <v>2452</v>
      </c>
      <c r="F7344">
        <v>606</v>
      </c>
      <c r="G7344">
        <v>1751</v>
      </c>
      <c r="H7344">
        <v>1094</v>
      </c>
      <c r="I7344" s="119" t="s">
        <v>3582</v>
      </c>
      <c r="J7344" s="119" t="s">
        <v>17</v>
      </c>
      <c r="K7344" s="1">
        <v>46255.758941458334</v>
      </c>
      <c r="L7344">
        <v>46</v>
      </c>
      <c r="M7344">
        <v>34</v>
      </c>
      <c r="N7344">
        <v>2</v>
      </c>
      <c r="O7344">
        <v>13</v>
      </c>
      <c r="P7344" s="119" t="s">
        <v>20254</v>
      </c>
    </row>
    <row r="7345" spans="1:16" x14ac:dyDescent="0.25">
      <c r="A7345">
        <v>13170</v>
      </c>
      <c r="B7345" s="119" t="s">
        <v>4513</v>
      </c>
      <c r="C7345">
        <v>0</v>
      </c>
      <c r="E7345">
        <v>5023</v>
      </c>
      <c r="F7345">
        <v>125</v>
      </c>
      <c r="G7345">
        <v>456</v>
      </c>
      <c r="H7345">
        <v>2690</v>
      </c>
      <c r="I7345" s="119" t="s">
        <v>3582</v>
      </c>
      <c r="J7345" s="119" t="s">
        <v>17</v>
      </c>
      <c r="K7345" s="1">
        <v>46255.758941458334</v>
      </c>
      <c r="L7345">
        <v>32</v>
      </c>
      <c r="M7345">
        <v>7</v>
      </c>
      <c r="N7345">
        <v>10</v>
      </c>
      <c r="O7345">
        <v>5</v>
      </c>
      <c r="P7345" s="119" t="s">
        <v>20254</v>
      </c>
    </row>
    <row r="7346" spans="1:16" x14ac:dyDescent="0.25">
      <c r="A7346">
        <v>13171</v>
      </c>
      <c r="B7346" s="119" t="s">
        <v>4514</v>
      </c>
      <c r="C7346">
        <v>0</v>
      </c>
      <c r="E7346">
        <v>927</v>
      </c>
      <c r="F7346">
        <v>194</v>
      </c>
      <c r="G7346">
        <v>2896</v>
      </c>
      <c r="H7346">
        <v>552</v>
      </c>
      <c r="I7346" s="119" t="s">
        <v>3582</v>
      </c>
      <c r="J7346" s="119" t="s">
        <v>17</v>
      </c>
      <c r="K7346" s="1">
        <v>46255.758941458334</v>
      </c>
      <c r="L7346">
        <v>0</v>
      </c>
      <c r="M7346">
        <v>73</v>
      </c>
      <c r="N7346">
        <v>0</v>
      </c>
      <c r="O7346">
        <v>25</v>
      </c>
      <c r="P7346" s="119" t="s">
        <v>20254</v>
      </c>
    </row>
    <row r="7347" spans="1:16" x14ac:dyDescent="0.25">
      <c r="A7347">
        <v>13172</v>
      </c>
      <c r="B7347" s="119" t="s">
        <v>4515</v>
      </c>
      <c r="C7347">
        <v>0</v>
      </c>
      <c r="E7347">
        <v>250</v>
      </c>
      <c r="F7347">
        <v>7</v>
      </c>
      <c r="G7347">
        <v>53075</v>
      </c>
      <c r="H7347">
        <v>8</v>
      </c>
      <c r="I7347" s="119" t="s">
        <v>3582</v>
      </c>
      <c r="J7347" s="119" t="s">
        <v>17</v>
      </c>
      <c r="K7347" s="1">
        <v>46255.758941458334</v>
      </c>
      <c r="L7347">
        <v>0</v>
      </c>
      <c r="M7347">
        <v>172</v>
      </c>
      <c r="N7347">
        <v>0</v>
      </c>
      <c r="O7347">
        <v>43</v>
      </c>
      <c r="P7347" s="119" t="s">
        <v>20254</v>
      </c>
    </row>
    <row r="7348" spans="1:16" x14ac:dyDescent="0.25">
      <c r="A7348">
        <v>13173</v>
      </c>
      <c r="B7348" s="119" t="s">
        <v>4516</v>
      </c>
      <c r="C7348">
        <v>0</v>
      </c>
      <c r="E7348">
        <v>1398</v>
      </c>
      <c r="F7348">
        <v>76</v>
      </c>
      <c r="G7348">
        <v>1264</v>
      </c>
      <c r="H7348">
        <v>269</v>
      </c>
      <c r="I7348" s="119" t="s">
        <v>3582</v>
      </c>
      <c r="J7348" s="119" t="s">
        <v>17</v>
      </c>
      <c r="K7348" s="1">
        <v>46255.758941458334</v>
      </c>
      <c r="L7348">
        <v>28</v>
      </c>
      <c r="M7348">
        <v>22</v>
      </c>
      <c r="N7348">
        <v>0</v>
      </c>
      <c r="O7348">
        <v>1</v>
      </c>
      <c r="P7348" s="119" t="s">
        <v>20254</v>
      </c>
    </row>
    <row r="7349" spans="1:16" x14ac:dyDescent="0.25">
      <c r="A7349">
        <v>13174</v>
      </c>
      <c r="B7349" s="119" t="s">
        <v>4517</v>
      </c>
      <c r="C7349">
        <v>0</v>
      </c>
      <c r="E7349">
        <v>1944</v>
      </c>
      <c r="F7349">
        <v>40</v>
      </c>
      <c r="G7349">
        <v>4157</v>
      </c>
      <c r="H7349">
        <v>96</v>
      </c>
      <c r="I7349" s="119" t="s">
        <v>3582</v>
      </c>
      <c r="J7349" s="119" t="s">
        <v>17</v>
      </c>
      <c r="K7349" s="1">
        <v>46255.758941458334</v>
      </c>
      <c r="L7349">
        <v>51</v>
      </c>
      <c r="M7349">
        <v>45</v>
      </c>
      <c r="N7349">
        <v>0</v>
      </c>
      <c r="O7349">
        <v>45</v>
      </c>
      <c r="P7349" s="119" t="s">
        <v>20254</v>
      </c>
    </row>
    <row r="7350" spans="1:16" x14ac:dyDescent="0.25">
      <c r="A7350">
        <v>13175</v>
      </c>
      <c r="B7350" s="119" t="s">
        <v>4518</v>
      </c>
      <c r="C7350">
        <v>0</v>
      </c>
      <c r="E7350">
        <v>1010</v>
      </c>
      <c r="F7350">
        <v>15</v>
      </c>
      <c r="G7350">
        <v>1543</v>
      </c>
      <c r="H7350">
        <v>362</v>
      </c>
      <c r="I7350" s="119" t="s">
        <v>3582</v>
      </c>
      <c r="J7350" s="119" t="s">
        <v>17</v>
      </c>
      <c r="K7350" s="1">
        <v>46255.758941458334</v>
      </c>
      <c r="L7350">
        <v>1</v>
      </c>
      <c r="M7350">
        <v>76</v>
      </c>
      <c r="N7350">
        <v>0</v>
      </c>
      <c r="O7350">
        <v>19</v>
      </c>
      <c r="P7350" s="119" t="s">
        <v>20254</v>
      </c>
    </row>
    <row r="7351" spans="1:16" x14ac:dyDescent="0.25">
      <c r="A7351">
        <v>13176</v>
      </c>
      <c r="B7351" s="119" t="s">
        <v>4519</v>
      </c>
      <c r="C7351">
        <v>0</v>
      </c>
      <c r="E7351">
        <v>1505</v>
      </c>
      <c r="F7351">
        <v>10</v>
      </c>
      <c r="G7351">
        <v>11175</v>
      </c>
      <c r="H7351">
        <v>32</v>
      </c>
      <c r="I7351" s="119" t="s">
        <v>3582</v>
      </c>
      <c r="J7351" s="119" t="s">
        <v>17</v>
      </c>
      <c r="K7351" s="1">
        <v>46255.758941458334</v>
      </c>
      <c r="L7351">
        <v>1</v>
      </c>
      <c r="M7351">
        <v>88</v>
      </c>
      <c r="N7351">
        <v>0</v>
      </c>
      <c r="O7351">
        <v>79</v>
      </c>
      <c r="P7351" s="119" t="s">
        <v>20254</v>
      </c>
    </row>
    <row r="7352" spans="1:16" x14ac:dyDescent="0.25">
      <c r="A7352">
        <v>13177</v>
      </c>
      <c r="B7352" s="119" t="s">
        <v>4520</v>
      </c>
      <c r="C7352">
        <v>0</v>
      </c>
      <c r="E7352">
        <v>4114</v>
      </c>
      <c r="F7352">
        <v>32</v>
      </c>
      <c r="G7352">
        <v>2578</v>
      </c>
      <c r="H7352">
        <v>425</v>
      </c>
      <c r="I7352" s="119" t="s">
        <v>3582</v>
      </c>
      <c r="J7352" s="119" t="s">
        <v>17</v>
      </c>
      <c r="K7352" s="1">
        <v>46255.758941458334</v>
      </c>
      <c r="L7352">
        <v>0</v>
      </c>
      <c r="M7352">
        <v>108</v>
      </c>
      <c r="N7352">
        <v>0</v>
      </c>
      <c r="O7352">
        <v>48</v>
      </c>
      <c r="P7352" s="119" t="s">
        <v>20254</v>
      </c>
    </row>
    <row r="7353" spans="1:16" x14ac:dyDescent="0.25">
      <c r="A7353">
        <v>13178</v>
      </c>
      <c r="B7353" s="119" t="s">
        <v>4521</v>
      </c>
      <c r="C7353">
        <v>0</v>
      </c>
      <c r="E7353">
        <v>3785</v>
      </c>
      <c r="F7353">
        <v>23</v>
      </c>
      <c r="G7353">
        <v>3265</v>
      </c>
      <c r="H7353">
        <v>112</v>
      </c>
      <c r="I7353" s="119" t="s">
        <v>3582</v>
      </c>
      <c r="J7353" s="119" t="s">
        <v>17</v>
      </c>
      <c r="K7353" s="1">
        <v>46255.758941458334</v>
      </c>
      <c r="L7353">
        <v>9</v>
      </c>
      <c r="M7353">
        <v>43</v>
      </c>
      <c r="N7353">
        <v>0</v>
      </c>
      <c r="O7353">
        <v>10</v>
      </c>
      <c r="P7353" s="119" t="s">
        <v>20254</v>
      </c>
    </row>
    <row r="7354" spans="1:16" x14ac:dyDescent="0.25">
      <c r="A7354">
        <v>13179</v>
      </c>
      <c r="B7354" s="119" t="s">
        <v>4522</v>
      </c>
      <c r="C7354">
        <v>0</v>
      </c>
      <c r="E7354">
        <v>658</v>
      </c>
      <c r="F7354">
        <v>38</v>
      </c>
      <c r="G7354">
        <v>2071</v>
      </c>
      <c r="H7354">
        <v>247</v>
      </c>
      <c r="I7354" s="119" t="s">
        <v>3582</v>
      </c>
      <c r="J7354" s="119" t="s">
        <v>17</v>
      </c>
      <c r="K7354" s="1">
        <v>46255.758941458334</v>
      </c>
      <c r="L7354">
        <v>21</v>
      </c>
      <c r="M7354">
        <v>27</v>
      </c>
      <c r="N7354">
        <v>0</v>
      </c>
      <c r="O7354">
        <v>0</v>
      </c>
      <c r="P7354" s="119" t="s">
        <v>20254</v>
      </c>
    </row>
    <row r="7355" spans="1:16" x14ac:dyDescent="0.25">
      <c r="A7355">
        <v>13180</v>
      </c>
      <c r="B7355" s="119" t="s">
        <v>4523</v>
      </c>
      <c r="C7355">
        <v>0</v>
      </c>
      <c r="E7355">
        <v>797</v>
      </c>
      <c r="F7355">
        <v>22</v>
      </c>
      <c r="G7355">
        <v>2767</v>
      </c>
      <c r="H7355">
        <v>87</v>
      </c>
      <c r="I7355" s="119" t="s">
        <v>3582</v>
      </c>
      <c r="J7355" s="119" t="s">
        <v>17</v>
      </c>
      <c r="K7355" s="1">
        <v>46255.758941458334</v>
      </c>
      <c r="L7355">
        <v>21</v>
      </c>
      <c r="M7355">
        <v>7</v>
      </c>
      <c r="N7355">
        <v>0</v>
      </c>
      <c r="O7355">
        <v>2</v>
      </c>
      <c r="P7355" s="119" t="s">
        <v>20254</v>
      </c>
    </row>
    <row r="7356" spans="1:16" x14ac:dyDescent="0.25">
      <c r="A7356">
        <v>13181</v>
      </c>
      <c r="B7356" s="119" t="s">
        <v>4524</v>
      </c>
      <c r="C7356">
        <v>0</v>
      </c>
      <c r="E7356">
        <v>1731</v>
      </c>
      <c r="F7356">
        <v>36</v>
      </c>
      <c r="G7356">
        <v>5073</v>
      </c>
      <c r="H7356">
        <v>152</v>
      </c>
      <c r="I7356" s="119" t="s">
        <v>3582</v>
      </c>
      <c r="J7356" s="119" t="s">
        <v>17</v>
      </c>
      <c r="K7356" s="1">
        <v>46255.758941458334</v>
      </c>
      <c r="L7356">
        <v>4</v>
      </c>
      <c r="M7356">
        <v>19</v>
      </c>
      <c r="N7356">
        <v>0</v>
      </c>
      <c r="O7356">
        <v>7</v>
      </c>
      <c r="P7356" s="119" t="s">
        <v>20254</v>
      </c>
    </row>
    <row r="7357" spans="1:16" x14ac:dyDescent="0.25">
      <c r="A7357">
        <v>13182</v>
      </c>
      <c r="B7357" s="119" t="s">
        <v>4525</v>
      </c>
      <c r="C7357">
        <v>0</v>
      </c>
      <c r="E7357">
        <v>19</v>
      </c>
      <c r="F7357">
        <v>17</v>
      </c>
      <c r="G7357">
        <v>5535</v>
      </c>
      <c r="H7357">
        <v>198</v>
      </c>
      <c r="I7357" s="119" t="s">
        <v>3582</v>
      </c>
      <c r="J7357" s="119" t="s">
        <v>17</v>
      </c>
      <c r="K7357" s="1">
        <v>46255.758941458334</v>
      </c>
      <c r="L7357">
        <v>0</v>
      </c>
      <c r="M7357">
        <v>130</v>
      </c>
      <c r="N7357">
        <v>0</v>
      </c>
      <c r="O7357">
        <v>8</v>
      </c>
      <c r="P7357" s="119" t="s">
        <v>20254</v>
      </c>
    </row>
    <row r="7358" spans="1:16" x14ac:dyDescent="0.25">
      <c r="A7358">
        <v>13183</v>
      </c>
      <c r="B7358" s="119" t="s">
        <v>4526</v>
      </c>
      <c r="C7358">
        <v>0</v>
      </c>
      <c r="E7358">
        <v>3102</v>
      </c>
      <c r="F7358">
        <v>322</v>
      </c>
      <c r="G7358">
        <v>1543</v>
      </c>
      <c r="H7358">
        <v>1285</v>
      </c>
      <c r="I7358" s="119" t="s">
        <v>3582</v>
      </c>
      <c r="J7358" s="119" t="s">
        <v>17</v>
      </c>
      <c r="K7358" s="1">
        <v>46255.758941458334</v>
      </c>
      <c r="L7358">
        <v>0</v>
      </c>
      <c r="M7358">
        <v>28</v>
      </c>
      <c r="N7358">
        <v>0</v>
      </c>
      <c r="O7358">
        <v>0</v>
      </c>
      <c r="P7358" s="119" t="s">
        <v>20254</v>
      </c>
    </row>
    <row r="7359" spans="1:16" x14ac:dyDescent="0.25">
      <c r="A7359">
        <v>13184</v>
      </c>
      <c r="B7359" s="119" t="s">
        <v>4527</v>
      </c>
      <c r="C7359">
        <v>0</v>
      </c>
      <c r="E7359">
        <v>856</v>
      </c>
      <c r="F7359">
        <v>8</v>
      </c>
      <c r="G7359">
        <v>37014</v>
      </c>
      <c r="H7359">
        <v>9</v>
      </c>
      <c r="I7359" s="119" t="s">
        <v>3582</v>
      </c>
      <c r="J7359" s="119" t="s">
        <v>17</v>
      </c>
      <c r="K7359" s="1">
        <v>46255.758941458334</v>
      </c>
      <c r="L7359">
        <v>0</v>
      </c>
      <c r="M7359">
        <v>145</v>
      </c>
      <c r="N7359">
        <v>0</v>
      </c>
      <c r="O7359">
        <v>107</v>
      </c>
      <c r="P7359" s="119" t="s">
        <v>20254</v>
      </c>
    </row>
    <row r="7360" spans="1:16" x14ac:dyDescent="0.25">
      <c r="A7360">
        <v>13185</v>
      </c>
      <c r="B7360" s="119" t="s">
        <v>4528</v>
      </c>
      <c r="C7360">
        <v>0</v>
      </c>
      <c r="E7360">
        <v>3066</v>
      </c>
      <c r="F7360">
        <v>24</v>
      </c>
      <c r="G7360">
        <v>6565</v>
      </c>
      <c r="H7360">
        <v>200</v>
      </c>
      <c r="I7360" s="119" t="s">
        <v>3582</v>
      </c>
      <c r="J7360" s="119" t="s">
        <v>17</v>
      </c>
      <c r="K7360" s="1">
        <v>46255.758941458334</v>
      </c>
      <c r="L7360">
        <v>21</v>
      </c>
      <c r="M7360">
        <v>439</v>
      </c>
      <c r="N7360">
        <v>0</v>
      </c>
      <c r="O7360">
        <v>0</v>
      </c>
      <c r="P7360" s="119" t="s">
        <v>20254</v>
      </c>
    </row>
    <row r="7361" spans="1:16" x14ac:dyDescent="0.25">
      <c r="A7361">
        <v>13186</v>
      </c>
      <c r="B7361" s="119" t="s">
        <v>4529</v>
      </c>
      <c r="C7361">
        <v>0</v>
      </c>
      <c r="E7361">
        <v>1133</v>
      </c>
      <c r="F7361">
        <v>35</v>
      </c>
      <c r="G7361">
        <v>3261</v>
      </c>
      <c r="H7361">
        <v>101</v>
      </c>
      <c r="I7361" s="119" t="s">
        <v>3582</v>
      </c>
      <c r="J7361" s="119" t="s">
        <v>17</v>
      </c>
      <c r="K7361" s="1">
        <v>46255.758941458334</v>
      </c>
      <c r="L7361">
        <v>36</v>
      </c>
      <c r="M7361">
        <v>9</v>
      </c>
      <c r="N7361">
        <v>0</v>
      </c>
      <c r="O7361">
        <v>7</v>
      </c>
      <c r="P7361" s="119" t="s">
        <v>20254</v>
      </c>
    </row>
    <row r="7362" spans="1:16" x14ac:dyDescent="0.25">
      <c r="A7362">
        <v>13187</v>
      </c>
      <c r="B7362" s="119" t="s">
        <v>4530</v>
      </c>
      <c r="C7362">
        <v>0</v>
      </c>
      <c r="E7362">
        <v>1138</v>
      </c>
      <c r="F7362">
        <v>153</v>
      </c>
      <c r="G7362">
        <v>2630</v>
      </c>
      <c r="H7362">
        <v>396</v>
      </c>
      <c r="I7362" s="119" t="s">
        <v>3582</v>
      </c>
      <c r="J7362" s="119" t="s">
        <v>17</v>
      </c>
      <c r="K7362" s="1">
        <v>46255.758941458334</v>
      </c>
      <c r="L7362">
        <v>26</v>
      </c>
      <c r="M7362">
        <v>29</v>
      </c>
      <c r="N7362">
        <v>0</v>
      </c>
      <c r="O7362">
        <v>21</v>
      </c>
      <c r="P7362" s="119" t="s">
        <v>20254</v>
      </c>
    </row>
    <row r="7363" spans="1:16" x14ac:dyDescent="0.25">
      <c r="A7363">
        <v>13188</v>
      </c>
      <c r="B7363" s="119" t="s">
        <v>4531</v>
      </c>
      <c r="C7363">
        <v>0</v>
      </c>
      <c r="E7363">
        <v>427</v>
      </c>
      <c r="F7363">
        <v>8</v>
      </c>
      <c r="G7363">
        <v>11702</v>
      </c>
      <c r="H7363">
        <v>17</v>
      </c>
      <c r="I7363" s="119" t="s">
        <v>3582</v>
      </c>
      <c r="J7363" s="119" t="s">
        <v>17</v>
      </c>
      <c r="K7363" s="1">
        <v>46255.758941458334</v>
      </c>
      <c r="L7363">
        <v>20</v>
      </c>
      <c r="M7363">
        <v>312</v>
      </c>
      <c r="N7363">
        <v>3</v>
      </c>
      <c r="O7363">
        <v>110</v>
      </c>
      <c r="P7363" s="119" t="s">
        <v>20254</v>
      </c>
    </row>
    <row r="7364" spans="1:16" x14ac:dyDescent="0.25">
      <c r="A7364">
        <v>13189</v>
      </c>
      <c r="B7364" s="119" t="s">
        <v>4532</v>
      </c>
      <c r="C7364">
        <v>0</v>
      </c>
      <c r="E7364">
        <v>4911</v>
      </c>
      <c r="F7364">
        <v>55</v>
      </c>
      <c r="G7364">
        <v>2846</v>
      </c>
      <c r="H7364">
        <v>255</v>
      </c>
      <c r="I7364" s="119" t="s">
        <v>3582</v>
      </c>
      <c r="J7364" s="119" t="s">
        <v>17</v>
      </c>
      <c r="K7364" s="1">
        <v>46255.758941458334</v>
      </c>
      <c r="L7364">
        <v>48</v>
      </c>
      <c r="M7364">
        <v>4</v>
      </c>
      <c r="N7364">
        <v>0</v>
      </c>
      <c r="O7364">
        <v>0</v>
      </c>
      <c r="P7364" s="119" t="s">
        <v>20254</v>
      </c>
    </row>
    <row r="7365" spans="1:16" x14ac:dyDescent="0.25">
      <c r="A7365">
        <v>13190</v>
      </c>
      <c r="B7365" s="119" t="s">
        <v>4533</v>
      </c>
      <c r="C7365">
        <v>0</v>
      </c>
      <c r="E7365">
        <v>3502</v>
      </c>
      <c r="F7365">
        <v>30</v>
      </c>
      <c r="G7365">
        <v>2026</v>
      </c>
      <c r="H7365">
        <v>284</v>
      </c>
      <c r="I7365" s="119" t="s">
        <v>3582</v>
      </c>
      <c r="J7365" s="119" t="s">
        <v>17</v>
      </c>
      <c r="K7365" s="1">
        <v>46255.758941458334</v>
      </c>
      <c r="L7365">
        <v>7</v>
      </c>
      <c r="M7365">
        <v>16</v>
      </c>
      <c r="N7365">
        <v>0</v>
      </c>
      <c r="O7365">
        <v>0</v>
      </c>
      <c r="P7365" s="119" t="s">
        <v>20254</v>
      </c>
    </row>
    <row r="7366" spans="1:16" x14ac:dyDescent="0.25">
      <c r="A7366">
        <v>13191</v>
      </c>
      <c r="B7366" s="119" t="s">
        <v>4534</v>
      </c>
      <c r="C7366">
        <v>0</v>
      </c>
      <c r="E7366">
        <v>1373</v>
      </c>
      <c r="F7366">
        <v>37</v>
      </c>
      <c r="G7366">
        <v>2907</v>
      </c>
      <c r="H7366">
        <v>214</v>
      </c>
      <c r="I7366" s="119" t="s">
        <v>3582</v>
      </c>
      <c r="J7366" s="119" t="s">
        <v>17</v>
      </c>
      <c r="K7366" s="1">
        <v>46255.758941458334</v>
      </c>
      <c r="L7366">
        <v>0</v>
      </c>
      <c r="M7366">
        <v>42</v>
      </c>
      <c r="N7366">
        <v>0</v>
      </c>
      <c r="O7366">
        <v>29</v>
      </c>
      <c r="P7366" s="119" t="s">
        <v>20254</v>
      </c>
    </row>
    <row r="7367" spans="1:16" x14ac:dyDescent="0.25">
      <c r="A7367">
        <v>13192</v>
      </c>
      <c r="B7367" s="119" t="s">
        <v>4535</v>
      </c>
      <c r="C7367">
        <v>0</v>
      </c>
      <c r="E7367">
        <v>3315</v>
      </c>
      <c r="F7367">
        <v>23</v>
      </c>
      <c r="G7367">
        <v>2471</v>
      </c>
      <c r="H7367">
        <v>339</v>
      </c>
      <c r="I7367" s="119" t="s">
        <v>3582</v>
      </c>
      <c r="J7367" s="119" t="s">
        <v>17</v>
      </c>
      <c r="K7367" s="1">
        <v>46255.758941458334</v>
      </c>
      <c r="L7367">
        <v>0</v>
      </c>
      <c r="M7367">
        <v>44</v>
      </c>
      <c r="N7367">
        <v>0</v>
      </c>
      <c r="O7367">
        <v>15</v>
      </c>
      <c r="P7367" s="119" t="s">
        <v>20254</v>
      </c>
    </row>
    <row r="7368" spans="1:16" x14ac:dyDescent="0.25">
      <c r="A7368">
        <v>13193</v>
      </c>
      <c r="B7368" s="119" t="s">
        <v>4536</v>
      </c>
      <c r="C7368">
        <v>0</v>
      </c>
      <c r="E7368">
        <v>2779</v>
      </c>
      <c r="F7368">
        <v>44</v>
      </c>
      <c r="G7368">
        <v>4787</v>
      </c>
      <c r="H7368">
        <v>119</v>
      </c>
      <c r="I7368" s="119" t="s">
        <v>3582</v>
      </c>
      <c r="J7368" s="119" t="s">
        <v>17</v>
      </c>
      <c r="K7368" s="1">
        <v>46255.758941458334</v>
      </c>
      <c r="L7368">
        <v>7</v>
      </c>
      <c r="M7368">
        <v>14</v>
      </c>
      <c r="N7368">
        <v>0</v>
      </c>
      <c r="O7368">
        <v>0</v>
      </c>
      <c r="P7368" s="119" t="s">
        <v>20254</v>
      </c>
    </row>
    <row r="7369" spans="1:16" x14ac:dyDescent="0.25">
      <c r="A7369">
        <v>13194</v>
      </c>
      <c r="B7369" s="119" t="s">
        <v>4537</v>
      </c>
      <c r="C7369">
        <v>0</v>
      </c>
      <c r="E7369">
        <v>2027</v>
      </c>
      <c r="F7369">
        <v>36</v>
      </c>
      <c r="G7369">
        <v>7007</v>
      </c>
      <c r="H7369">
        <v>188</v>
      </c>
      <c r="I7369" s="119" t="s">
        <v>3582</v>
      </c>
      <c r="J7369" s="119" t="s">
        <v>17</v>
      </c>
      <c r="K7369" s="1">
        <v>46255.758941458334</v>
      </c>
      <c r="L7369">
        <v>42</v>
      </c>
      <c r="M7369">
        <v>72</v>
      </c>
      <c r="N7369">
        <v>20</v>
      </c>
      <c r="O7369">
        <v>35</v>
      </c>
      <c r="P7369" s="119" t="s">
        <v>20254</v>
      </c>
    </row>
    <row r="7370" spans="1:16" x14ac:dyDescent="0.25">
      <c r="A7370">
        <v>13195</v>
      </c>
      <c r="B7370" s="119" t="s">
        <v>4538</v>
      </c>
      <c r="C7370">
        <v>0</v>
      </c>
      <c r="E7370">
        <v>5163</v>
      </c>
      <c r="F7370">
        <v>1264</v>
      </c>
      <c r="G7370">
        <v>879</v>
      </c>
      <c r="H7370">
        <v>1964</v>
      </c>
      <c r="I7370" s="119" t="s">
        <v>3582</v>
      </c>
      <c r="J7370" s="119" t="s">
        <v>17</v>
      </c>
      <c r="K7370" s="1">
        <v>46255.758941458334</v>
      </c>
      <c r="L7370">
        <v>52</v>
      </c>
      <c r="M7370">
        <v>42</v>
      </c>
      <c r="N7370">
        <v>11</v>
      </c>
      <c r="O7370">
        <v>1</v>
      </c>
      <c r="P7370" s="119" t="s">
        <v>20254</v>
      </c>
    </row>
    <row r="7371" spans="1:16" x14ac:dyDescent="0.25">
      <c r="A7371">
        <v>13196</v>
      </c>
      <c r="B7371" s="119" t="s">
        <v>4539</v>
      </c>
      <c r="C7371">
        <v>0</v>
      </c>
      <c r="E7371">
        <v>0</v>
      </c>
      <c r="F7371">
        <v>0</v>
      </c>
      <c r="G7371">
        <v>166183</v>
      </c>
      <c r="H7371">
        <v>10</v>
      </c>
      <c r="I7371" s="119" t="s">
        <v>3582</v>
      </c>
      <c r="J7371" s="119" t="s">
        <v>17</v>
      </c>
      <c r="K7371" s="1">
        <v>46255.758941458334</v>
      </c>
      <c r="L7371">
        <v>0</v>
      </c>
      <c r="M7371">
        <v>619</v>
      </c>
      <c r="N7371">
        <v>0</v>
      </c>
      <c r="O7371">
        <v>46</v>
      </c>
      <c r="P7371" s="119" t="s">
        <v>20254</v>
      </c>
    </row>
    <row r="7372" spans="1:16" x14ac:dyDescent="0.25">
      <c r="A7372">
        <v>13197</v>
      </c>
      <c r="B7372" s="119" t="s">
        <v>4540</v>
      </c>
      <c r="C7372">
        <v>0</v>
      </c>
      <c r="E7372">
        <v>5412</v>
      </c>
      <c r="F7372">
        <v>739</v>
      </c>
      <c r="G7372">
        <v>658</v>
      </c>
      <c r="H7372">
        <v>4232</v>
      </c>
      <c r="I7372" s="119" t="s">
        <v>3582</v>
      </c>
      <c r="J7372" s="119" t="s">
        <v>17</v>
      </c>
      <c r="K7372" s="1">
        <v>46255.758941458334</v>
      </c>
      <c r="L7372">
        <v>77</v>
      </c>
      <c r="M7372">
        <v>148</v>
      </c>
      <c r="N7372">
        <v>7</v>
      </c>
      <c r="O7372">
        <v>14</v>
      </c>
      <c r="P7372" s="119" t="s">
        <v>20254</v>
      </c>
    </row>
    <row r="7373" spans="1:16" x14ac:dyDescent="0.25">
      <c r="A7373">
        <v>13198</v>
      </c>
      <c r="B7373" s="119" t="s">
        <v>4541</v>
      </c>
      <c r="C7373">
        <v>0</v>
      </c>
      <c r="E7373">
        <v>1248</v>
      </c>
      <c r="F7373">
        <v>13</v>
      </c>
      <c r="G7373">
        <v>1797</v>
      </c>
      <c r="H7373">
        <v>95</v>
      </c>
      <c r="I7373" s="119" t="s">
        <v>3582</v>
      </c>
      <c r="J7373" s="119" t="s">
        <v>17</v>
      </c>
      <c r="K7373" s="1">
        <v>46255.758941458334</v>
      </c>
      <c r="L7373">
        <v>352</v>
      </c>
      <c r="M7373">
        <v>156</v>
      </c>
      <c r="N7373">
        <v>35</v>
      </c>
      <c r="O7373">
        <v>123</v>
      </c>
      <c r="P7373" s="119" t="s">
        <v>20254</v>
      </c>
    </row>
    <row r="7374" spans="1:16" x14ac:dyDescent="0.25">
      <c r="A7374">
        <v>13199</v>
      </c>
      <c r="B7374" s="119" t="s">
        <v>4542</v>
      </c>
      <c r="C7374">
        <v>0</v>
      </c>
      <c r="E7374">
        <v>3308</v>
      </c>
      <c r="F7374">
        <v>711</v>
      </c>
      <c r="G7374">
        <v>1323</v>
      </c>
      <c r="H7374">
        <v>910</v>
      </c>
      <c r="I7374" s="119" t="s">
        <v>3582</v>
      </c>
      <c r="J7374" s="119" t="s">
        <v>17</v>
      </c>
      <c r="K7374" s="1">
        <v>46255.758941458334</v>
      </c>
      <c r="L7374">
        <v>382</v>
      </c>
      <c r="M7374">
        <v>70</v>
      </c>
      <c r="N7374">
        <v>129</v>
      </c>
      <c r="O7374">
        <v>14</v>
      </c>
      <c r="P7374" s="119" t="s">
        <v>20254</v>
      </c>
    </row>
    <row r="7375" spans="1:16" x14ac:dyDescent="0.25">
      <c r="A7375">
        <v>13200</v>
      </c>
      <c r="B7375" s="119" t="s">
        <v>4543</v>
      </c>
      <c r="C7375">
        <v>0</v>
      </c>
      <c r="E7375">
        <v>947</v>
      </c>
      <c r="F7375">
        <v>23</v>
      </c>
      <c r="G7375">
        <v>12604</v>
      </c>
      <c r="H7375">
        <v>57</v>
      </c>
      <c r="I7375" s="119" t="s">
        <v>3582</v>
      </c>
      <c r="J7375" s="119" t="s">
        <v>17</v>
      </c>
      <c r="K7375" s="1">
        <v>46255.758941458334</v>
      </c>
      <c r="L7375">
        <v>218</v>
      </c>
      <c r="M7375">
        <v>134</v>
      </c>
      <c r="N7375">
        <v>0</v>
      </c>
      <c r="O7375">
        <v>10</v>
      </c>
      <c r="P7375" s="119" t="s">
        <v>20254</v>
      </c>
    </row>
    <row r="7376" spans="1:16" x14ac:dyDescent="0.25">
      <c r="A7376">
        <v>13201</v>
      </c>
      <c r="B7376" s="119" t="s">
        <v>4544</v>
      </c>
      <c r="C7376">
        <v>0</v>
      </c>
      <c r="E7376">
        <v>5593</v>
      </c>
      <c r="F7376">
        <v>1036</v>
      </c>
      <c r="G7376">
        <v>4262</v>
      </c>
      <c r="H7376">
        <v>2197</v>
      </c>
      <c r="I7376" s="119" t="s">
        <v>3582</v>
      </c>
      <c r="J7376" s="119" t="s">
        <v>17</v>
      </c>
      <c r="K7376" s="1">
        <v>46255.758941458334</v>
      </c>
      <c r="L7376">
        <v>107</v>
      </c>
      <c r="M7376">
        <v>103</v>
      </c>
      <c r="N7376">
        <v>0</v>
      </c>
      <c r="O7376">
        <v>9</v>
      </c>
      <c r="P7376" s="119" t="s">
        <v>20254</v>
      </c>
    </row>
    <row r="7377" spans="1:16" x14ac:dyDescent="0.25">
      <c r="A7377">
        <v>13202</v>
      </c>
      <c r="B7377" s="119" t="s">
        <v>4545</v>
      </c>
      <c r="C7377">
        <v>0</v>
      </c>
      <c r="E7377">
        <v>3241</v>
      </c>
      <c r="F7377">
        <v>288</v>
      </c>
      <c r="G7377">
        <v>2248</v>
      </c>
      <c r="H7377">
        <v>448</v>
      </c>
      <c r="I7377" s="119" t="s">
        <v>3582</v>
      </c>
      <c r="J7377" s="119" t="s">
        <v>17</v>
      </c>
      <c r="K7377" s="1">
        <v>46255.758941458334</v>
      </c>
      <c r="L7377">
        <v>45</v>
      </c>
      <c r="M7377">
        <v>17</v>
      </c>
      <c r="N7377">
        <v>11</v>
      </c>
      <c r="O7377">
        <v>1</v>
      </c>
      <c r="P7377" s="119" t="s">
        <v>20254</v>
      </c>
    </row>
    <row r="7378" spans="1:16" x14ac:dyDescent="0.25">
      <c r="A7378">
        <v>13203</v>
      </c>
      <c r="B7378" s="119" t="s">
        <v>4546</v>
      </c>
      <c r="C7378">
        <v>0</v>
      </c>
      <c r="E7378">
        <v>5079</v>
      </c>
      <c r="F7378">
        <v>1020</v>
      </c>
      <c r="G7378">
        <v>880</v>
      </c>
      <c r="H7378">
        <v>1618</v>
      </c>
      <c r="I7378" s="119" t="s">
        <v>3582</v>
      </c>
      <c r="J7378" s="119" t="s">
        <v>17</v>
      </c>
      <c r="K7378" s="1">
        <v>46255.758941458334</v>
      </c>
      <c r="L7378">
        <v>159</v>
      </c>
      <c r="M7378">
        <v>30</v>
      </c>
      <c r="N7378">
        <v>21</v>
      </c>
      <c r="O7378">
        <v>4</v>
      </c>
      <c r="P7378" s="119" t="s">
        <v>20254</v>
      </c>
    </row>
    <row r="7379" spans="1:16" x14ac:dyDescent="0.25">
      <c r="A7379">
        <v>13204</v>
      </c>
      <c r="B7379" s="119" t="s">
        <v>4547</v>
      </c>
      <c r="C7379">
        <v>0</v>
      </c>
      <c r="E7379">
        <v>1825</v>
      </c>
      <c r="F7379">
        <v>54</v>
      </c>
      <c r="G7379">
        <v>2313</v>
      </c>
      <c r="H7379">
        <v>143</v>
      </c>
      <c r="I7379" s="119" t="s">
        <v>3582</v>
      </c>
      <c r="J7379" s="119" t="s">
        <v>17</v>
      </c>
      <c r="K7379" s="1">
        <v>46255.758941458334</v>
      </c>
      <c r="L7379">
        <v>101</v>
      </c>
      <c r="M7379">
        <v>69</v>
      </c>
      <c r="N7379">
        <v>57</v>
      </c>
      <c r="O7379">
        <v>1</v>
      </c>
      <c r="P7379" s="119" t="s">
        <v>20254</v>
      </c>
    </row>
    <row r="7380" spans="1:16" x14ac:dyDescent="0.25">
      <c r="A7380">
        <v>13205</v>
      </c>
      <c r="B7380" s="119" t="s">
        <v>4548</v>
      </c>
      <c r="C7380">
        <v>0</v>
      </c>
      <c r="E7380">
        <v>2627</v>
      </c>
      <c r="F7380">
        <v>60</v>
      </c>
      <c r="G7380">
        <v>5431</v>
      </c>
      <c r="H7380">
        <v>317</v>
      </c>
      <c r="I7380" s="119" t="s">
        <v>3582</v>
      </c>
      <c r="J7380" s="119" t="s">
        <v>17</v>
      </c>
      <c r="K7380" s="1">
        <v>46255.758941458334</v>
      </c>
      <c r="L7380">
        <v>262</v>
      </c>
      <c r="M7380">
        <v>26</v>
      </c>
      <c r="N7380">
        <v>0</v>
      </c>
      <c r="O7380">
        <v>20</v>
      </c>
      <c r="P7380" s="119" t="s">
        <v>20254</v>
      </c>
    </row>
    <row r="7381" spans="1:16" x14ac:dyDescent="0.25">
      <c r="A7381">
        <v>13206</v>
      </c>
      <c r="B7381" s="119" t="s">
        <v>4549</v>
      </c>
      <c r="C7381">
        <v>0</v>
      </c>
      <c r="E7381">
        <v>3910</v>
      </c>
      <c r="F7381">
        <v>198</v>
      </c>
      <c r="G7381">
        <v>3187</v>
      </c>
      <c r="H7381">
        <v>869</v>
      </c>
      <c r="I7381" s="119" t="s">
        <v>3582</v>
      </c>
      <c r="J7381" s="119" t="s">
        <v>17</v>
      </c>
      <c r="K7381" s="1">
        <v>46255.758941458334</v>
      </c>
      <c r="L7381">
        <v>70</v>
      </c>
      <c r="M7381">
        <v>109</v>
      </c>
      <c r="N7381">
        <v>1</v>
      </c>
      <c r="O7381">
        <v>2</v>
      </c>
      <c r="P7381" s="119" t="s">
        <v>20254</v>
      </c>
    </row>
    <row r="7382" spans="1:16" x14ac:dyDescent="0.25">
      <c r="A7382">
        <v>13207</v>
      </c>
      <c r="B7382" s="119" t="s">
        <v>4550</v>
      </c>
      <c r="C7382">
        <v>0</v>
      </c>
      <c r="E7382">
        <v>244</v>
      </c>
      <c r="F7382">
        <v>19</v>
      </c>
      <c r="G7382">
        <v>3541</v>
      </c>
      <c r="H7382">
        <v>106</v>
      </c>
      <c r="I7382" s="119" t="s">
        <v>3582</v>
      </c>
      <c r="J7382" s="119" t="s">
        <v>17</v>
      </c>
      <c r="K7382" s="1">
        <v>46255.758941458334</v>
      </c>
      <c r="L7382">
        <v>0</v>
      </c>
      <c r="M7382">
        <v>2</v>
      </c>
      <c r="N7382">
        <v>0</v>
      </c>
      <c r="O7382">
        <v>0</v>
      </c>
      <c r="P7382" s="119" t="s">
        <v>20254</v>
      </c>
    </row>
    <row r="7383" spans="1:16" x14ac:dyDescent="0.25">
      <c r="A7383">
        <v>13208</v>
      </c>
      <c r="B7383" s="119" t="s">
        <v>4551</v>
      </c>
      <c r="C7383">
        <v>0</v>
      </c>
      <c r="E7383">
        <v>399</v>
      </c>
      <c r="F7383">
        <v>69</v>
      </c>
      <c r="G7383">
        <v>1177</v>
      </c>
      <c r="H7383">
        <v>340</v>
      </c>
      <c r="I7383" s="119" t="s">
        <v>3582</v>
      </c>
      <c r="J7383" s="119" t="s">
        <v>17</v>
      </c>
      <c r="K7383" s="1">
        <v>46255.758941458334</v>
      </c>
      <c r="L7383">
        <v>1</v>
      </c>
      <c r="M7383">
        <v>36</v>
      </c>
      <c r="N7383">
        <v>0</v>
      </c>
      <c r="O7383">
        <v>21</v>
      </c>
      <c r="P7383" s="119" t="s">
        <v>20254</v>
      </c>
    </row>
    <row r="7384" spans="1:16" x14ac:dyDescent="0.25">
      <c r="A7384">
        <v>13209</v>
      </c>
      <c r="B7384" s="119" t="s">
        <v>4552</v>
      </c>
      <c r="C7384">
        <v>0</v>
      </c>
      <c r="E7384">
        <v>821</v>
      </c>
      <c r="F7384">
        <v>87</v>
      </c>
      <c r="G7384">
        <v>849</v>
      </c>
      <c r="H7384">
        <v>384</v>
      </c>
      <c r="I7384" s="119" t="s">
        <v>3582</v>
      </c>
      <c r="J7384" s="119" t="s">
        <v>17</v>
      </c>
      <c r="K7384" s="1">
        <v>46255.758941458334</v>
      </c>
      <c r="L7384">
        <v>4</v>
      </c>
      <c r="M7384">
        <v>1</v>
      </c>
      <c r="N7384">
        <v>0</v>
      </c>
      <c r="O7384">
        <v>0</v>
      </c>
      <c r="P7384" s="119" t="s">
        <v>20254</v>
      </c>
    </row>
    <row r="7385" spans="1:16" x14ac:dyDescent="0.25">
      <c r="A7385">
        <v>13210</v>
      </c>
      <c r="B7385" s="119" t="s">
        <v>4553</v>
      </c>
      <c r="C7385">
        <v>0</v>
      </c>
      <c r="E7385">
        <v>296</v>
      </c>
      <c r="F7385">
        <v>8</v>
      </c>
      <c r="G7385">
        <v>5432</v>
      </c>
      <c r="H7385">
        <v>15</v>
      </c>
      <c r="I7385" s="119" t="s">
        <v>3582</v>
      </c>
      <c r="J7385" s="119" t="s">
        <v>17</v>
      </c>
      <c r="K7385" s="1">
        <v>46255.758941458334</v>
      </c>
      <c r="L7385">
        <v>47</v>
      </c>
      <c r="M7385">
        <v>13</v>
      </c>
      <c r="N7385">
        <v>39</v>
      </c>
      <c r="O7385">
        <v>5</v>
      </c>
      <c r="P7385" s="119" t="s">
        <v>20254</v>
      </c>
    </row>
    <row r="7386" spans="1:16" x14ac:dyDescent="0.25">
      <c r="A7386">
        <v>13211</v>
      </c>
      <c r="B7386" s="119" t="s">
        <v>4554</v>
      </c>
      <c r="C7386">
        <v>0</v>
      </c>
      <c r="E7386">
        <v>1082</v>
      </c>
      <c r="F7386">
        <v>19</v>
      </c>
      <c r="G7386">
        <v>2428</v>
      </c>
      <c r="H7386">
        <v>707</v>
      </c>
      <c r="I7386" s="119" t="s">
        <v>3582</v>
      </c>
      <c r="J7386" s="119" t="s">
        <v>17</v>
      </c>
      <c r="K7386" s="1">
        <v>46255.758941458334</v>
      </c>
      <c r="L7386">
        <v>6</v>
      </c>
      <c r="M7386">
        <v>14</v>
      </c>
      <c r="N7386">
        <v>2</v>
      </c>
      <c r="O7386">
        <v>4</v>
      </c>
      <c r="P7386" s="119" t="s">
        <v>20254</v>
      </c>
    </row>
    <row r="7387" spans="1:16" x14ac:dyDescent="0.25">
      <c r="A7387">
        <v>13212</v>
      </c>
      <c r="B7387" s="119" t="s">
        <v>4555</v>
      </c>
      <c r="C7387">
        <v>0</v>
      </c>
      <c r="E7387">
        <v>418</v>
      </c>
      <c r="F7387">
        <v>12</v>
      </c>
      <c r="G7387">
        <v>4872</v>
      </c>
      <c r="H7387">
        <v>20</v>
      </c>
      <c r="I7387" s="119" t="s">
        <v>3582</v>
      </c>
      <c r="J7387" s="119" t="s">
        <v>17</v>
      </c>
      <c r="K7387" s="1">
        <v>46255.758941458334</v>
      </c>
      <c r="L7387">
        <v>138</v>
      </c>
      <c r="M7387">
        <v>86</v>
      </c>
      <c r="N7387">
        <v>75</v>
      </c>
      <c r="O7387">
        <v>25</v>
      </c>
      <c r="P7387" s="119" t="s">
        <v>20254</v>
      </c>
    </row>
    <row r="7388" spans="1:16" x14ac:dyDescent="0.25">
      <c r="A7388">
        <v>13213</v>
      </c>
      <c r="B7388" s="119" t="s">
        <v>4556</v>
      </c>
      <c r="C7388">
        <v>0</v>
      </c>
      <c r="E7388">
        <v>824</v>
      </c>
      <c r="F7388">
        <v>129</v>
      </c>
      <c r="G7388">
        <v>1720</v>
      </c>
      <c r="H7388">
        <v>298</v>
      </c>
      <c r="I7388" s="119" t="s">
        <v>3582</v>
      </c>
      <c r="J7388" s="119" t="s">
        <v>17</v>
      </c>
      <c r="K7388" s="1">
        <v>46255.758941458334</v>
      </c>
      <c r="L7388">
        <v>0</v>
      </c>
      <c r="M7388">
        <v>3</v>
      </c>
      <c r="N7388">
        <v>0</v>
      </c>
      <c r="O7388">
        <v>0</v>
      </c>
      <c r="P7388" s="119" t="s">
        <v>20254</v>
      </c>
    </row>
    <row r="7389" spans="1:16" x14ac:dyDescent="0.25">
      <c r="A7389">
        <v>13214</v>
      </c>
      <c r="B7389" s="119" t="s">
        <v>4557</v>
      </c>
      <c r="C7389">
        <v>0</v>
      </c>
      <c r="E7389">
        <v>314</v>
      </c>
      <c r="F7389">
        <v>8</v>
      </c>
      <c r="G7389">
        <v>1718</v>
      </c>
      <c r="H7389">
        <v>120</v>
      </c>
      <c r="I7389" s="119" t="s">
        <v>3582</v>
      </c>
      <c r="J7389" s="119" t="s">
        <v>17</v>
      </c>
      <c r="K7389" s="1">
        <v>46255.758941458334</v>
      </c>
      <c r="L7389">
        <v>15</v>
      </c>
      <c r="M7389">
        <v>11</v>
      </c>
      <c r="N7389">
        <v>0</v>
      </c>
      <c r="O7389">
        <v>10</v>
      </c>
      <c r="P7389" s="119" t="s">
        <v>20254</v>
      </c>
    </row>
    <row r="7390" spans="1:16" x14ac:dyDescent="0.25">
      <c r="A7390">
        <v>13215</v>
      </c>
      <c r="B7390" s="119" t="s">
        <v>4558</v>
      </c>
      <c r="C7390">
        <v>0</v>
      </c>
      <c r="E7390">
        <v>335</v>
      </c>
      <c r="F7390">
        <v>9</v>
      </c>
      <c r="G7390">
        <v>4247</v>
      </c>
      <c r="H7390">
        <v>159</v>
      </c>
      <c r="I7390" s="119" t="s">
        <v>3582</v>
      </c>
      <c r="J7390" s="119" t="s">
        <v>17</v>
      </c>
      <c r="K7390" s="1">
        <v>46255.758941458334</v>
      </c>
      <c r="L7390">
        <v>607</v>
      </c>
      <c r="M7390">
        <v>65</v>
      </c>
      <c r="N7390">
        <v>217</v>
      </c>
      <c r="O7390">
        <v>0</v>
      </c>
      <c r="P7390" s="119" t="s">
        <v>20254</v>
      </c>
    </row>
    <row r="7391" spans="1:16" x14ac:dyDescent="0.25">
      <c r="A7391">
        <v>13216</v>
      </c>
      <c r="B7391" s="119" t="s">
        <v>4559</v>
      </c>
      <c r="C7391">
        <v>0</v>
      </c>
      <c r="E7391">
        <v>1702</v>
      </c>
      <c r="F7391">
        <v>10</v>
      </c>
      <c r="G7391">
        <v>6854</v>
      </c>
      <c r="H7391">
        <v>15</v>
      </c>
      <c r="I7391" s="119" t="s">
        <v>3582</v>
      </c>
      <c r="J7391" s="119" t="s">
        <v>17</v>
      </c>
      <c r="K7391" s="1">
        <v>46255.758941458334</v>
      </c>
      <c r="L7391">
        <v>64</v>
      </c>
      <c r="M7391">
        <v>31</v>
      </c>
      <c r="N7391">
        <v>4</v>
      </c>
      <c r="O7391">
        <v>2</v>
      </c>
      <c r="P7391" s="119" t="s">
        <v>20254</v>
      </c>
    </row>
    <row r="7392" spans="1:16" x14ac:dyDescent="0.25">
      <c r="A7392">
        <v>13217</v>
      </c>
      <c r="B7392" s="119" t="s">
        <v>4560</v>
      </c>
      <c r="C7392">
        <v>0</v>
      </c>
      <c r="E7392">
        <v>111</v>
      </c>
      <c r="F7392">
        <v>133</v>
      </c>
      <c r="G7392">
        <v>2159</v>
      </c>
      <c r="H7392">
        <v>527</v>
      </c>
      <c r="I7392" s="119" t="s">
        <v>3582</v>
      </c>
      <c r="J7392" s="119" t="s">
        <v>17</v>
      </c>
      <c r="K7392" s="1">
        <v>46255.758941458334</v>
      </c>
      <c r="L7392">
        <v>0</v>
      </c>
      <c r="M7392">
        <v>17</v>
      </c>
      <c r="N7392">
        <v>0</v>
      </c>
      <c r="O7392">
        <v>1</v>
      </c>
      <c r="P7392" s="119" t="s">
        <v>20254</v>
      </c>
    </row>
    <row r="7393" spans="1:16" x14ac:dyDescent="0.25">
      <c r="A7393">
        <v>13218</v>
      </c>
      <c r="B7393" s="119" t="s">
        <v>4561</v>
      </c>
      <c r="C7393">
        <v>0</v>
      </c>
      <c r="E7393">
        <v>1548</v>
      </c>
      <c r="F7393">
        <v>20</v>
      </c>
      <c r="G7393">
        <v>4253</v>
      </c>
      <c r="H7393">
        <v>40</v>
      </c>
      <c r="I7393" s="119" t="s">
        <v>3582</v>
      </c>
      <c r="J7393" s="119" t="s">
        <v>17</v>
      </c>
      <c r="K7393" s="1">
        <v>46255.758941458334</v>
      </c>
      <c r="L7393">
        <v>1</v>
      </c>
      <c r="M7393">
        <v>0</v>
      </c>
      <c r="N7393">
        <v>0</v>
      </c>
      <c r="O7393">
        <v>0</v>
      </c>
      <c r="P7393" s="119" t="s">
        <v>20254</v>
      </c>
    </row>
    <row r="7394" spans="1:16" x14ac:dyDescent="0.25">
      <c r="A7394">
        <v>13219</v>
      </c>
      <c r="B7394" s="119" t="s">
        <v>4562</v>
      </c>
      <c r="C7394">
        <v>0</v>
      </c>
      <c r="E7394">
        <v>2276</v>
      </c>
      <c r="F7394">
        <v>22</v>
      </c>
      <c r="G7394">
        <v>8120</v>
      </c>
      <c r="H7394">
        <v>55</v>
      </c>
      <c r="I7394" s="119" t="s">
        <v>3582</v>
      </c>
      <c r="J7394" s="119" t="s">
        <v>17</v>
      </c>
      <c r="K7394" s="1">
        <v>46255.758941458334</v>
      </c>
      <c r="L7394">
        <v>307</v>
      </c>
      <c r="M7394">
        <v>7</v>
      </c>
      <c r="N7394">
        <v>38</v>
      </c>
      <c r="O7394">
        <v>0</v>
      </c>
      <c r="P7394" s="119" t="s">
        <v>20254</v>
      </c>
    </row>
    <row r="7395" spans="1:16" x14ac:dyDescent="0.25">
      <c r="A7395">
        <v>13220</v>
      </c>
      <c r="B7395" s="119" t="s">
        <v>4563</v>
      </c>
      <c r="C7395">
        <v>0</v>
      </c>
      <c r="E7395">
        <v>2047</v>
      </c>
      <c r="F7395">
        <v>62</v>
      </c>
      <c r="G7395">
        <v>709</v>
      </c>
      <c r="H7395">
        <v>389</v>
      </c>
      <c r="I7395" s="119" t="s">
        <v>3582</v>
      </c>
      <c r="J7395" s="119" t="s">
        <v>17</v>
      </c>
      <c r="K7395" s="1">
        <v>46255.758941458334</v>
      </c>
      <c r="L7395">
        <v>0</v>
      </c>
      <c r="M7395">
        <v>2</v>
      </c>
      <c r="N7395">
        <v>0</v>
      </c>
      <c r="O7395">
        <v>1</v>
      </c>
      <c r="P7395" s="119" t="s">
        <v>20254</v>
      </c>
    </row>
    <row r="7396" spans="1:16" x14ac:dyDescent="0.25">
      <c r="A7396">
        <v>13221</v>
      </c>
      <c r="B7396" s="119" t="s">
        <v>4564</v>
      </c>
      <c r="C7396">
        <v>0</v>
      </c>
      <c r="E7396">
        <v>846</v>
      </c>
      <c r="F7396">
        <v>136</v>
      </c>
      <c r="G7396">
        <v>641</v>
      </c>
      <c r="H7396">
        <v>405</v>
      </c>
      <c r="I7396" s="119" t="s">
        <v>3582</v>
      </c>
      <c r="J7396" s="119" t="s">
        <v>17</v>
      </c>
      <c r="K7396" s="1">
        <v>46255.758941458334</v>
      </c>
      <c r="L7396">
        <v>0</v>
      </c>
      <c r="M7396">
        <v>40</v>
      </c>
      <c r="N7396">
        <v>0</v>
      </c>
      <c r="O7396">
        <v>37</v>
      </c>
      <c r="P7396" s="119" t="s">
        <v>20254</v>
      </c>
    </row>
    <row r="7397" spans="1:16" x14ac:dyDescent="0.25">
      <c r="A7397">
        <v>13222</v>
      </c>
      <c r="B7397" s="119" t="s">
        <v>4565</v>
      </c>
      <c r="C7397">
        <v>0</v>
      </c>
      <c r="E7397">
        <v>250</v>
      </c>
      <c r="F7397">
        <v>8</v>
      </c>
      <c r="G7397">
        <v>6282</v>
      </c>
      <c r="H7397">
        <v>9</v>
      </c>
      <c r="I7397" s="119" t="s">
        <v>3582</v>
      </c>
      <c r="J7397" s="119" t="s">
        <v>17</v>
      </c>
      <c r="K7397" s="1">
        <v>46255.758941458334</v>
      </c>
      <c r="L7397">
        <v>0</v>
      </c>
      <c r="M7397">
        <v>28</v>
      </c>
      <c r="N7397">
        <v>0</v>
      </c>
      <c r="O7397">
        <v>4</v>
      </c>
      <c r="P7397" s="119" t="s">
        <v>20254</v>
      </c>
    </row>
    <row r="7398" spans="1:16" x14ac:dyDescent="0.25">
      <c r="A7398">
        <v>13223</v>
      </c>
      <c r="B7398" s="119" t="s">
        <v>4566</v>
      </c>
      <c r="C7398">
        <v>0</v>
      </c>
      <c r="E7398">
        <v>4261</v>
      </c>
      <c r="F7398">
        <v>383</v>
      </c>
      <c r="G7398">
        <v>1979</v>
      </c>
      <c r="H7398">
        <v>520</v>
      </c>
      <c r="I7398" s="119" t="s">
        <v>3582</v>
      </c>
      <c r="J7398" s="119" t="s">
        <v>17</v>
      </c>
      <c r="K7398" s="1">
        <v>46255.758941458334</v>
      </c>
      <c r="L7398">
        <v>10</v>
      </c>
      <c r="M7398">
        <v>27</v>
      </c>
      <c r="N7398">
        <v>1</v>
      </c>
      <c r="O7398">
        <v>0</v>
      </c>
      <c r="P7398" s="119" t="s">
        <v>20254</v>
      </c>
    </row>
    <row r="7399" spans="1:16" x14ac:dyDescent="0.25">
      <c r="A7399">
        <v>13224</v>
      </c>
      <c r="B7399" s="119" t="s">
        <v>4567</v>
      </c>
      <c r="C7399">
        <v>0</v>
      </c>
      <c r="E7399">
        <v>3459</v>
      </c>
      <c r="F7399">
        <v>30</v>
      </c>
      <c r="G7399">
        <v>6313</v>
      </c>
      <c r="H7399">
        <v>60</v>
      </c>
      <c r="I7399" s="119" t="s">
        <v>3582</v>
      </c>
      <c r="J7399" s="119" t="s">
        <v>17</v>
      </c>
      <c r="K7399" s="1">
        <v>46255.758941458334</v>
      </c>
      <c r="L7399">
        <v>2</v>
      </c>
      <c r="M7399">
        <v>220</v>
      </c>
      <c r="N7399">
        <v>2</v>
      </c>
      <c r="O7399">
        <v>120</v>
      </c>
      <c r="P7399" s="119" t="s">
        <v>20254</v>
      </c>
    </row>
    <row r="7400" spans="1:16" x14ac:dyDescent="0.25">
      <c r="A7400">
        <v>13225</v>
      </c>
      <c r="B7400" s="119" t="s">
        <v>4568</v>
      </c>
      <c r="C7400">
        <v>0</v>
      </c>
      <c r="E7400">
        <v>3938</v>
      </c>
      <c r="F7400">
        <v>103</v>
      </c>
      <c r="G7400">
        <v>1768</v>
      </c>
      <c r="H7400">
        <v>365</v>
      </c>
      <c r="I7400" s="119" t="s">
        <v>3582</v>
      </c>
      <c r="J7400" s="119" t="s">
        <v>17</v>
      </c>
      <c r="K7400" s="1">
        <v>46255.758941458334</v>
      </c>
      <c r="L7400">
        <v>11</v>
      </c>
      <c r="M7400">
        <v>1</v>
      </c>
      <c r="N7400">
        <v>10</v>
      </c>
      <c r="O7400">
        <v>0</v>
      </c>
      <c r="P7400" s="119" t="s">
        <v>20254</v>
      </c>
    </row>
    <row r="7401" spans="1:16" x14ac:dyDescent="0.25">
      <c r="A7401">
        <v>13226</v>
      </c>
      <c r="B7401" s="119" t="s">
        <v>4569</v>
      </c>
      <c r="C7401">
        <v>0</v>
      </c>
      <c r="E7401">
        <v>1133</v>
      </c>
      <c r="F7401">
        <v>25</v>
      </c>
      <c r="G7401">
        <v>1852</v>
      </c>
      <c r="H7401">
        <v>200</v>
      </c>
      <c r="I7401" s="119" t="s">
        <v>3582</v>
      </c>
      <c r="J7401" s="119" t="s">
        <v>17</v>
      </c>
      <c r="K7401" s="1">
        <v>46255.758941458334</v>
      </c>
      <c r="L7401">
        <v>0</v>
      </c>
      <c r="M7401">
        <v>0</v>
      </c>
      <c r="N7401">
        <v>0</v>
      </c>
      <c r="O7401">
        <v>0</v>
      </c>
      <c r="P7401" s="119" t="s">
        <v>20254</v>
      </c>
    </row>
    <row r="7402" spans="1:16" x14ac:dyDescent="0.25">
      <c r="A7402">
        <v>13227</v>
      </c>
      <c r="B7402" s="119" t="s">
        <v>4570</v>
      </c>
      <c r="C7402">
        <v>0</v>
      </c>
      <c r="E7402">
        <v>1051</v>
      </c>
      <c r="F7402">
        <v>26</v>
      </c>
      <c r="G7402">
        <v>5747</v>
      </c>
      <c r="H7402">
        <v>207</v>
      </c>
      <c r="I7402" s="119" t="s">
        <v>3582</v>
      </c>
      <c r="J7402" s="119" t="s">
        <v>17</v>
      </c>
      <c r="K7402" s="1">
        <v>46255.758941458334</v>
      </c>
      <c r="L7402">
        <v>63</v>
      </c>
      <c r="M7402">
        <v>10</v>
      </c>
      <c r="N7402">
        <v>41</v>
      </c>
      <c r="O7402">
        <v>0</v>
      </c>
      <c r="P7402" s="119" t="s">
        <v>20254</v>
      </c>
    </row>
    <row r="7403" spans="1:16" x14ac:dyDescent="0.25">
      <c r="A7403">
        <v>13228</v>
      </c>
      <c r="B7403" s="119" t="s">
        <v>4571</v>
      </c>
      <c r="C7403">
        <v>0</v>
      </c>
      <c r="E7403">
        <v>3070</v>
      </c>
      <c r="F7403">
        <v>35</v>
      </c>
      <c r="G7403">
        <v>5954</v>
      </c>
      <c r="H7403">
        <v>98</v>
      </c>
      <c r="I7403" s="119" t="s">
        <v>3582</v>
      </c>
      <c r="J7403" s="119" t="s">
        <v>17</v>
      </c>
      <c r="K7403" s="1">
        <v>46255.758941458334</v>
      </c>
      <c r="L7403">
        <v>10</v>
      </c>
      <c r="M7403">
        <v>4</v>
      </c>
      <c r="N7403">
        <v>1</v>
      </c>
      <c r="O7403">
        <v>0</v>
      </c>
      <c r="P7403" s="119" t="s">
        <v>20254</v>
      </c>
    </row>
    <row r="7404" spans="1:16" x14ac:dyDescent="0.25">
      <c r="A7404">
        <v>13229</v>
      </c>
      <c r="B7404" s="119" t="s">
        <v>4572</v>
      </c>
      <c r="C7404">
        <v>0</v>
      </c>
      <c r="E7404">
        <v>3046</v>
      </c>
      <c r="F7404">
        <v>352</v>
      </c>
      <c r="G7404">
        <v>2048</v>
      </c>
      <c r="H7404">
        <v>648</v>
      </c>
      <c r="I7404" s="119" t="s">
        <v>3582</v>
      </c>
      <c r="J7404" s="119" t="s">
        <v>17</v>
      </c>
      <c r="K7404" s="1">
        <v>46255.758941458334</v>
      </c>
      <c r="L7404">
        <v>0</v>
      </c>
      <c r="M7404">
        <v>9</v>
      </c>
      <c r="N7404">
        <v>0</v>
      </c>
      <c r="O7404">
        <v>0</v>
      </c>
      <c r="P7404" s="119" t="s">
        <v>20254</v>
      </c>
    </row>
    <row r="7405" spans="1:16" x14ac:dyDescent="0.25">
      <c r="A7405">
        <v>13230</v>
      </c>
      <c r="B7405" s="119" t="s">
        <v>4573</v>
      </c>
      <c r="C7405">
        <v>0</v>
      </c>
      <c r="E7405">
        <v>1055</v>
      </c>
      <c r="F7405">
        <v>9</v>
      </c>
      <c r="G7405">
        <v>3486</v>
      </c>
      <c r="H7405">
        <v>78</v>
      </c>
      <c r="I7405" s="119" t="s">
        <v>3582</v>
      </c>
      <c r="J7405" s="119" t="s">
        <v>17</v>
      </c>
      <c r="K7405" s="1">
        <v>46255.758941458334</v>
      </c>
      <c r="L7405">
        <v>127</v>
      </c>
      <c r="M7405">
        <v>0</v>
      </c>
      <c r="N7405">
        <v>112</v>
      </c>
      <c r="O7405">
        <v>0</v>
      </c>
      <c r="P7405" s="119" t="s">
        <v>20254</v>
      </c>
    </row>
    <row r="7406" spans="1:16" x14ac:dyDescent="0.25">
      <c r="A7406">
        <v>13231</v>
      </c>
      <c r="B7406" s="119" t="s">
        <v>4574</v>
      </c>
      <c r="C7406">
        <v>0</v>
      </c>
      <c r="E7406">
        <v>5848</v>
      </c>
      <c r="F7406">
        <v>1125</v>
      </c>
      <c r="G7406">
        <v>2911</v>
      </c>
      <c r="H7406">
        <v>2231</v>
      </c>
      <c r="I7406" s="119" t="s">
        <v>3582</v>
      </c>
      <c r="J7406" s="119" t="s">
        <v>17</v>
      </c>
      <c r="K7406" s="1">
        <v>46255.758941458334</v>
      </c>
      <c r="L7406">
        <v>288</v>
      </c>
      <c r="M7406">
        <v>219</v>
      </c>
      <c r="N7406">
        <v>2</v>
      </c>
      <c r="O7406">
        <v>23</v>
      </c>
      <c r="P7406" s="119" t="s">
        <v>20254</v>
      </c>
    </row>
    <row r="7407" spans="1:16" x14ac:dyDescent="0.25">
      <c r="A7407">
        <v>13232</v>
      </c>
      <c r="B7407" s="119" t="s">
        <v>4575</v>
      </c>
      <c r="C7407">
        <v>0</v>
      </c>
      <c r="E7407">
        <v>5466</v>
      </c>
      <c r="F7407">
        <v>768</v>
      </c>
      <c r="G7407">
        <v>991</v>
      </c>
      <c r="H7407">
        <v>2050</v>
      </c>
      <c r="I7407" s="119" t="s">
        <v>3582</v>
      </c>
      <c r="J7407" s="119" t="s">
        <v>17</v>
      </c>
      <c r="K7407" s="1">
        <v>46255.758941458334</v>
      </c>
      <c r="L7407">
        <v>6</v>
      </c>
      <c r="M7407">
        <v>34</v>
      </c>
      <c r="N7407">
        <v>0</v>
      </c>
      <c r="O7407">
        <v>18</v>
      </c>
      <c r="P7407" s="119" t="s">
        <v>20254</v>
      </c>
    </row>
    <row r="7408" spans="1:16" x14ac:dyDescent="0.25">
      <c r="A7408">
        <v>13233</v>
      </c>
      <c r="B7408" s="119" t="s">
        <v>4576</v>
      </c>
      <c r="C7408">
        <v>0</v>
      </c>
      <c r="E7408">
        <v>2777</v>
      </c>
      <c r="F7408">
        <v>1386</v>
      </c>
      <c r="G7408">
        <v>858</v>
      </c>
      <c r="H7408">
        <v>2395</v>
      </c>
      <c r="I7408" s="119" t="s">
        <v>3582</v>
      </c>
      <c r="J7408" s="119" t="s">
        <v>17</v>
      </c>
      <c r="K7408" s="1">
        <v>46255.758941458334</v>
      </c>
      <c r="L7408">
        <v>49</v>
      </c>
      <c r="M7408">
        <v>75</v>
      </c>
      <c r="N7408">
        <v>2</v>
      </c>
      <c r="O7408">
        <v>4</v>
      </c>
      <c r="P7408" s="119" t="s">
        <v>20254</v>
      </c>
    </row>
    <row r="7409" spans="1:16" x14ac:dyDescent="0.25">
      <c r="A7409">
        <v>13234</v>
      </c>
      <c r="B7409" s="119" t="s">
        <v>4577</v>
      </c>
      <c r="C7409">
        <v>0</v>
      </c>
      <c r="E7409">
        <v>1784</v>
      </c>
      <c r="F7409">
        <v>84</v>
      </c>
      <c r="G7409">
        <v>1426</v>
      </c>
      <c r="H7409">
        <v>140</v>
      </c>
      <c r="I7409" s="119" t="s">
        <v>3582</v>
      </c>
      <c r="J7409" s="119" t="s">
        <v>17</v>
      </c>
      <c r="K7409" s="1">
        <v>46255.758941458334</v>
      </c>
      <c r="L7409">
        <v>1</v>
      </c>
      <c r="M7409">
        <v>3</v>
      </c>
      <c r="N7409">
        <v>0</v>
      </c>
      <c r="O7409">
        <v>1</v>
      </c>
      <c r="P7409" s="119" t="s">
        <v>20254</v>
      </c>
    </row>
    <row r="7410" spans="1:16" x14ac:dyDescent="0.25">
      <c r="A7410">
        <v>13235</v>
      </c>
      <c r="B7410" s="119" t="s">
        <v>4578</v>
      </c>
      <c r="C7410">
        <v>0</v>
      </c>
      <c r="E7410">
        <v>4757</v>
      </c>
      <c r="F7410">
        <v>5437</v>
      </c>
      <c r="G7410">
        <v>1125</v>
      </c>
      <c r="H7410">
        <v>8123</v>
      </c>
      <c r="I7410" s="119" t="s">
        <v>3582</v>
      </c>
      <c r="J7410" s="119" t="s">
        <v>17</v>
      </c>
      <c r="K7410" s="1">
        <v>46255.758941458334</v>
      </c>
      <c r="L7410">
        <v>69</v>
      </c>
      <c r="M7410">
        <v>16</v>
      </c>
      <c r="N7410">
        <v>10</v>
      </c>
      <c r="O7410">
        <v>1</v>
      </c>
      <c r="P7410" s="119" t="s">
        <v>20254</v>
      </c>
    </row>
    <row r="7411" spans="1:16" x14ac:dyDescent="0.25">
      <c r="A7411">
        <v>13236</v>
      </c>
      <c r="B7411" s="119" t="s">
        <v>4579</v>
      </c>
      <c r="C7411">
        <v>0</v>
      </c>
      <c r="E7411">
        <v>590</v>
      </c>
      <c r="F7411">
        <v>8</v>
      </c>
      <c r="G7411">
        <v>26156</v>
      </c>
      <c r="H7411">
        <v>10</v>
      </c>
      <c r="I7411" s="119" t="s">
        <v>3582</v>
      </c>
      <c r="J7411" s="119" t="s">
        <v>17</v>
      </c>
      <c r="K7411" s="1">
        <v>46255.758941458334</v>
      </c>
      <c r="L7411">
        <v>0</v>
      </c>
      <c r="M7411">
        <v>238</v>
      </c>
      <c r="N7411">
        <v>0</v>
      </c>
      <c r="O7411">
        <v>5</v>
      </c>
      <c r="P7411" s="119" t="s">
        <v>20254</v>
      </c>
    </row>
    <row r="7412" spans="1:16" x14ac:dyDescent="0.25">
      <c r="A7412">
        <v>13237</v>
      </c>
      <c r="B7412" s="119" t="s">
        <v>4580</v>
      </c>
      <c r="C7412">
        <v>0</v>
      </c>
      <c r="E7412">
        <v>2943</v>
      </c>
      <c r="F7412">
        <v>955</v>
      </c>
      <c r="G7412">
        <v>938</v>
      </c>
      <c r="H7412">
        <v>2871</v>
      </c>
      <c r="I7412" s="119" t="s">
        <v>3582</v>
      </c>
      <c r="J7412" s="119" t="s">
        <v>17</v>
      </c>
      <c r="K7412" s="1">
        <v>46255.758941458334</v>
      </c>
      <c r="L7412">
        <v>6</v>
      </c>
      <c r="M7412">
        <v>68</v>
      </c>
      <c r="N7412">
        <v>0</v>
      </c>
      <c r="O7412">
        <v>2</v>
      </c>
      <c r="P7412" s="119" t="s">
        <v>20254</v>
      </c>
    </row>
    <row r="7413" spans="1:16" x14ac:dyDescent="0.25">
      <c r="A7413">
        <v>13238</v>
      </c>
      <c r="B7413" s="119" t="s">
        <v>4581</v>
      </c>
      <c r="C7413">
        <v>0</v>
      </c>
      <c r="E7413">
        <v>1027</v>
      </c>
      <c r="F7413">
        <v>19</v>
      </c>
      <c r="G7413">
        <v>10269</v>
      </c>
      <c r="H7413">
        <v>30</v>
      </c>
      <c r="I7413" s="119" t="s">
        <v>3582</v>
      </c>
      <c r="J7413" s="119" t="s">
        <v>17</v>
      </c>
      <c r="K7413" s="1">
        <v>46255.758941458334</v>
      </c>
      <c r="L7413">
        <v>128</v>
      </c>
      <c r="M7413">
        <v>141</v>
      </c>
      <c r="N7413">
        <v>65</v>
      </c>
      <c r="O7413">
        <v>54</v>
      </c>
      <c r="P7413" s="119" t="s">
        <v>20254</v>
      </c>
    </row>
    <row r="7414" spans="1:16" x14ac:dyDescent="0.25">
      <c r="A7414">
        <v>13239</v>
      </c>
      <c r="B7414" s="119" t="s">
        <v>4582</v>
      </c>
      <c r="C7414">
        <v>0</v>
      </c>
      <c r="E7414">
        <v>6242</v>
      </c>
      <c r="F7414">
        <v>533</v>
      </c>
      <c r="G7414">
        <v>30124</v>
      </c>
      <c r="H7414">
        <v>933</v>
      </c>
      <c r="I7414" s="119" t="s">
        <v>3582</v>
      </c>
      <c r="J7414" s="119" t="s">
        <v>17</v>
      </c>
      <c r="K7414" s="1">
        <v>46255.758941458334</v>
      </c>
      <c r="L7414">
        <v>276</v>
      </c>
      <c r="M7414">
        <v>145</v>
      </c>
      <c r="N7414">
        <v>154</v>
      </c>
      <c r="O7414">
        <v>25</v>
      </c>
      <c r="P7414" s="119" t="s">
        <v>20254</v>
      </c>
    </row>
    <row r="7415" spans="1:16" x14ac:dyDescent="0.25">
      <c r="A7415">
        <v>13240</v>
      </c>
      <c r="B7415" s="119" t="s">
        <v>4583</v>
      </c>
      <c r="C7415">
        <v>0</v>
      </c>
      <c r="E7415">
        <v>1798</v>
      </c>
      <c r="F7415">
        <v>28</v>
      </c>
      <c r="G7415">
        <v>2273</v>
      </c>
      <c r="H7415">
        <v>54</v>
      </c>
      <c r="I7415" s="119" t="s">
        <v>3582</v>
      </c>
      <c r="J7415" s="119" t="s">
        <v>17</v>
      </c>
      <c r="K7415" s="1">
        <v>46255.758941458334</v>
      </c>
      <c r="L7415">
        <v>128</v>
      </c>
      <c r="M7415">
        <v>50</v>
      </c>
      <c r="N7415">
        <v>19</v>
      </c>
      <c r="O7415">
        <v>0</v>
      </c>
      <c r="P7415" s="119" t="s">
        <v>20254</v>
      </c>
    </row>
    <row r="7416" spans="1:16" x14ac:dyDescent="0.25">
      <c r="A7416">
        <v>13241</v>
      </c>
      <c r="B7416" s="119" t="s">
        <v>4584</v>
      </c>
      <c r="C7416">
        <v>0</v>
      </c>
      <c r="E7416">
        <v>2541</v>
      </c>
      <c r="F7416">
        <v>3275</v>
      </c>
      <c r="G7416">
        <v>717</v>
      </c>
      <c r="H7416">
        <v>5293</v>
      </c>
      <c r="I7416" s="119" t="s">
        <v>3582</v>
      </c>
      <c r="J7416" s="119" t="s">
        <v>17</v>
      </c>
      <c r="K7416" s="1">
        <v>46255.758941458334</v>
      </c>
      <c r="L7416">
        <v>32</v>
      </c>
      <c r="M7416">
        <v>30</v>
      </c>
      <c r="N7416">
        <v>3</v>
      </c>
      <c r="O7416">
        <v>9</v>
      </c>
      <c r="P7416" s="119" t="s">
        <v>20254</v>
      </c>
    </row>
    <row r="7417" spans="1:16" x14ac:dyDescent="0.25">
      <c r="A7417">
        <v>13242</v>
      </c>
      <c r="B7417" s="119" t="s">
        <v>4585</v>
      </c>
      <c r="C7417">
        <v>0</v>
      </c>
      <c r="E7417">
        <v>261</v>
      </c>
      <c r="F7417">
        <v>8</v>
      </c>
      <c r="G7417">
        <v>5352</v>
      </c>
      <c r="H7417">
        <v>9</v>
      </c>
      <c r="I7417" s="119" t="s">
        <v>3582</v>
      </c>
      <c r="J7417" s="119" t="s">
        <v>17</v>
      </c>
      <c r="K7417" s="1">
        <v>46255.758941458334</v>
      </c>
      <c r="L7417">
        <v>43</v>
      </c>
      <c r="M7417">
        <v>323</v>
      </c>
      <c r="N7417">
        <v>0</v>
      </c>
      <c r="O7417">
        <v>278</v>
      </c>
      <c r="P7417" s="119" t="s">
        <v>20254</v>
      </c>
    </row>
    <row r="7418" spans="1:16" x14ac:dyDescent="0.25">
      <c r="A7418">
        <v>13243</v>
      </c>
      <c r="B7418" s="119" t="s">
        <v>4586</v>
      </c>
      <c r="C7418">
        <v>0</v>
      </c>
      <c r="E7418">
        <v>1031</v>
      </c>
      <c r="F7418">
        <v>13</v>
      </c>
      <c r="G7418">
        <v>5919</v>
      </c>
      <c r="H7418">
        <v>33</v>
      </c>
      <c r="I7418" s="119" t="s">
        <v>3582</v>
      </c>
      <c r="J7418" s="119" t="s">
        <v>17</v>
      </c>
      <c r="K7418" s="1">
        <v>46255.758941458334</v>
      </c>
      <c r="L7418">
        <v>51</v>
      </c>
      <c r="M7418">
        <v>186</v>
      </c>
      <c r="N7418">
        <v>19</v>
      </c>
      <c r="O7418">
        <v>163</v>
      </c>
      <c r="P7418" s="119" t="s">
        <v>20254</v>
      </c>
    </row>
    <row r="7419" spans="1:16" x14ac:dyDescent="0.25">
      <c r="A7419">
        <v>13244</v>
      </c>
      <c r="B7419" s="119" t="s">
        <v>4587</v>
      </c>
      <c r="C7419">
        <v>0</v>
      </c>
      <c r="E7419">
        <v>2624</v>
      </c>
      <c r="F7419">
        <v>82</v>
      </c>
      <c r="G7419">
        <v>7523</v>
      </c>
      <c r="H7419">
        <v>498</v>
      </c>
      <c r="I7419" s="119" t="s">
        <v>3582</v>
      </c>
      <c r="J7419" s="119" t="s">
        <v>17</v>
      </c>
      <c r="K7419" s="1">
        <v>46255.758941458334</v>
      </c>
      <c r="L7419">
        <v>93</v>
      </c>
      <c r="M7419">
        <v>11</v>
      </c>
      <c r="N7419">
        <v>0</v>
      </c>
      <c r="O7419">
        <v>7</v>
      </c>
      <c r="P7419" s="119" t="s">
        <v>20254</v>
      </c>
    </row>
    <row r="7420" spans="1:16" x14ac:dyDescent="0.25">
      <c r="A7420">
        <v>13245</v>
      </c>
      <c r="B7420" s="119" t="s">
        <v>4588</v>
      </c>
      <c r="C7420">
        <v>0</v>
      </c>
      <c r="E7420">
        <v>15222</v>
      </c>
      <c r="F7420">
        <v>24</v>
      </c>
      <c r="G7420">
        <v>2864</v>
      </c>
      <c r="H7420">
        <v>56</v>
      </c>
      <c r="I7420" s="119" t="s">
        <v>3582</v>
      </c>
      <c r="J7420" s="119" t="s">
        <v>17</v>
      </c>
      <c r="K7420" s="1">
        <v>46255.758941458334</v>
      </c>
      <c r="L7420">
        <v>309</v>
      </c>
      <c r="M7420">
        <v>152</v>
      </c>
      <c r="N7420">
        <v>51</v>
      </c>
      <c r="O7420">
        <v>142</v>
      </c>
      <c r="P7420" s="119" t="s">
        <v>20254</v>
      </c>
    </row>
    <row r="7421" spans="1:16" x14ac:dyDescent="0.25">
      <c r="A7421">
        <v>13246</v>
      </c>
      <c r="B7421" s="119" t="s">
        <v>4589</v>
      </c>
      <c r="C7421">
        <v>0</v>
      </c>
      <c r="E7421">
        <v>4935</v>
      </c>
      <c r="F7421">
        <v>172</v>
      </c>
      <c r="G7421">
        <v>2157</v>
      </c>
      <c r="H7421">
        <v>563</v>
      </c>
      <c r="I7421" s="119" t="s">
        <v>3582</v>
      </c>
      <c r="J7421" s="119" t="s">
        <v>17</v>
      </c>
      <c r="K7421" s="1">
        <v>46255.758941458334</v>
      </c>
      <c r="L7421">
        <v>13</v>
      </c>
      <c r="M7421">
        <v>18</v>
      </c>
      <c r="N7421">
        <v>1</v>
      </c>
      <c r="O7421">
        <v>0</v>
      </c>
      <c r="P7421" s="119" t="s">
        <v>20254</v>
      </c>
    </row>
    <row r="7422" spans="1:16" x14ac:dyDescent="0.25">
      <c r="A7422">
        <v>13247</v>
      </c>
      <c r="B7422" s="119" t="s">
        <v>4590</v>
      </c>
      <c r="C7422">
        <v>0</v>
      </c>
      <c r="E7422">
        <v>2040</v>
      </c>
      <c r="F7422">
        <v>117</v>
      </c>
      <c r="G7422">
        <v>2589</v>
      </c>
      <c r="H7422">
        <v>369</v>
      </c>
      <c r="I7422" s="119" t="s">
        <v>3582</v>
      </c>
      <c r="J7422" s="119" t="s">
        <v>17</v>
      </c>
      <c r="K7422" s="1">
        <v>46255.758941458334</v>
      </c>
      <c r="L7422">
        <v>1</v>
      </c>
      <c r="M7422">
        <v>9</v>
      </c>
      <c r="N7422">
        <v>0</v>
      </c>
      <c r="O7422">
        <v>0</v>
      </c>
      <c r="P7422" s="119" t="s">
        <v>20254</v>
      </c>
    </row>
    <row r="7423" spans="1:16" x14ac:dyDescent="0.25">
      <c r="A7423">
        <v>13248</v>
      </c>
      <c r="B7423" s="119" t="s">
        <v>4591</v>
      </c>
      <c r="C7423">
        <v>0</v>
      </c>
      <c r="E7423">
        <v>4534</v>
      </c>
      <c r="F7423">
        <v>40</v>
      </c>
      <c r="G7423">
        <v>1534</v>
      </c>
      <c r="H7423">
        <v>431</v>
      </c>
      <c r="I7423" s="119" t="s">
        <v>3582</v>
      </c>
      <c r="J7423" s="119" t="s">
        <v>17</v>
      </c>
      <c r="K7423" s="1">
        <v>46255.758941458334</v>
      </c>
      <c r="L7423">
        <v>229</v>
      </c>
      <c r="M7423">
        <v>201</v>
      </c>
      <c r="N7423">
        <v>229</v>
      </c>
      <c r="O7423">
        <v>1</v>
      </c>
      <c r="P7423" s="119" t="s">
        <v>20254</v>
      </c>
    </row>
    <row r="7424" spans="1:16" x14ac:dyDescent="0.25">
      <c r="A7424">
        <v>13249</v>
      </c>
      <c r="B7424" s="119" t="s">
        <v>4592</v>
      </c>
      <c r="C7424">
        <v>0</v>
      </c>
      <c r="E7424">
        <v>2567</v>
      </c>
      <c r="F7424">
        <v>12</v>
      </c>
      <c r="G7424">
        <v>1404</v>
      </c>
      <c r="H7424">
        <v>61</v>
      </c>
      <c r="I7424" s="119" t="s">
        <v>3582</v>
      </c>
      <c r="J7424" s="119" t="s">
        <v>17</v>
      </c>
      <c r="K7424" s="1">
        <v>46255.758941458334</v>
      </c>
      <c r="L7424">
        <v>5</v>
      </c>
      <c r="M7424">
        <v>121</v>
      </c>
      <c r="N7424">
        <v>0</v>
      </c>
      <c r="O7424">
        <v>6</v>
      </c>
      <c r="P7424" s="119" t="s">
        <v>20254</v>
      </c>
    </row>
    <row r="7425" spans="1:16" x14ac:dyDescent="0.25">
      <c r="A7425">
        <v>13250</v>
      </c>
      <c r="B7425" s="119" t="s">
        <v>4593</v>
      </c>
      <c r="C7425">
        <v>0</v>
      </c>
      <c r="E7425">
        <v>1244</v>
      </c>
      <c r="F7425">
        <v>110</v>
      </c>
      <c r="G7425">
        <v>1363</v>
      </c>
      <c r="H7425">
        <v>248</v>
      </c>
      <c r="I7425" s="119" t="s">
        <v>3582</v>
      </c>
      <c r="J7425" s="119" t="s">
        <v>17</v>
      </c>
      <c r="K7425" s="1">
        <v>46255.758941458334</v>
      </c>
      <c r="L7425">
        <v>17</v>
      </c>
      <c r="M7425">
        <v>20</v>
      </c>
      <c r="N7425">
        <v>0</v>
      </c>
      <c r="O7425">
        <v>0</v>
      </c>
      <c r="P7425" s="119" t="s">
        <v>20254</v>
      </c>
    </row>
    <row r="7426" spans="1:16" x14ac:dyDescent="0.25">
      <c r="A7426">
        <v>13251</v>
      </c>
      <c r="B7426" s="119" t="s">
        <v>4594</v>
      </c>
      <c r="C7426">
        <v>0</v>
      </c>
      <c r="E7426">
        <v>4947</v>
      </c>
      <c r="F7426">
        <v>21</v>
      </c>
      <c r="G7426">
        <v>1303</v>
      </c>
      <c r="H7426">
        <v>175</v>
      </c>
      <c r="I7426" s="119" t="s">
        <v>3582</v>
      </c>
      <c r="J7426" s="119" t="s">
        <v>17</v>
      </c>
      <c r="K7426" s="1">
        <v>46255.758941458334</v>
      </c>
      <c r="L7426">
        <v>31</v>
      </c>
      <c r="M7426">
        <v>5</v>
      </c>
      <c r="N7426">
        <v>0</v>
      </c>
      <c r="O7426">
        <v>5</v>
      </c>
      <c r="P7426" s="119" t="s">
        <v>20254</v>
      </c>
    </row>
    <row r="7427" spans="1:16" x14ac:dyDescent="0.25">
      <c r="A7427">
        <v>13252</v>
      </c>
      <c r="B7427" s="119" t="s">
        <v>4595</v>
      </c>
      <c r="C7427">
        <v>0</v>
      </c>
      <c r="E7427">
        <v>1453</v>
      </c>
      <c r="F7427">
        <v>62</v>
      </c>
      <c r="G7427">
        <v>2736</v>
      </c>
      <c r="H7427">
        <v>233</v>
      </c>
      <c r="I7427" s="119" t="s">
        <v>3582</v>
      </c>
      <c r="J7427" s="119" t="s">
        <v>17</v>
      </c>
      <c r="K7427" s="1">
        <v>46255.758941458334</v>
      </c>
      <c r="L7427">
        <v>0</v>
      </c>
      <c r="M7427">
        <v>22</v>
      </c>
      <c r="N7427">
        <v>0</v>
      </c>
      <c r="O7427">
        <v>2</v>
      </c>
      <c r="P7427" s="119" t="s">
        <v>20254</v>
      </c>
    </row>
    <row r="7428" spans="1:16" x14ac:dyDescent="0.25">
      <c r="A7428">
        <v>13253</v>
      </c>
      <c r="B7428" s="119" t="s">
        <v>4596</v>
      </c>
      <c r="C7428">
        <v>0</v>
      </c>
      <c r="E7428">
        <v>6</v>
      </c>
      <c r="F7428">
        <v>9</v>
      </c>
      <c r="G7428">
        <v>13405</v>
      </c>
      <c r="H7428">
        <v>10</v>
      </c>
      <c r="I7428" s="119" t="s">
        <v>3582</v>
      </c>
      <c r="J7428" s="119" t="s">
        <v>17</v>
      </c>
      <c r="K7428" s="1">
        <v>46255.758941458334</v>
      </c>
      <c r="L7428">
        <v>0</v>
      </c>
      <c r="M7428">
        <v>179</v>
      </c>
      <c r="N7428">
        <v>0</v>
      </c>
      <c r="O7428">
        <v>15</v>
      </c>
      <c r="P7428" s="119" t="s">
        <v>20254</v>
      </c>
    </row>
    <row r="7429" spans="1:16" x14ac:dyDescent="0.25">
      <c r="A7429">
        <v>13254</v>
      </c>
      <c r="B7429" s="119" t="s">
        <v>4597</v>
      </c>
      <c r="C7429">
        <v>0</v>
      </c>
      <c r="E7429">
        <v>1057</v>
      </c>
      <c r="F7429">
        <v>99</v>
      </c>
      <c r="G7429">
        <v>1488</v>
      </c>
      <c r="H7429">
        <v>238</v>
      </c>
      <c r="I7429" s="119" t="s">
        <v>3582</v>
      </c>
      <c r="J7429" s="119" t="s">
        <v>17</v>
      </c>
      <c r="K7429" s="1">
        <v>46255.758941458334</v>
      </c>
      <c r="L7429">
        <v>2</v>
      </c>
      <c r="M7429">
        <v>41</v>
      </c>
      <c r="N7429">
        <v>0</v>
      </c>
      <c r="O7429">
        <v>3</v>
      </c>
      <c r="P7429" s="119" t="s">
        <v>20254</v>
      </c>
    </row>
    <row r="7430" spans="1:16" x14ac:dyDescent="0.25">
      <c r="A7430">
        <v>13255</v>
      </c>
      <c r="B7430" s="119" t="s">
        <v>4598</v>
      </c>
      <c r="C7430">
        <v>0</v>
      </c>
      <c r="E7430">
        <v>18</v>
      </c>
      <c r="F7430">
        <v>16</v>
      </c>
      <c r="G7430">
        <v>10487</v>
      </c>
      <c r="H7430">
        <v>31</v>
      </c>
      <c r="I7430" s="119" t="s">
        <v>3582</v>
      </c>
      <c r="J7430" s="119" t="s">
        <v>17</v>
      </c>
      <c r="K7430" s="1">
        <v>46255.758941458334</v>
      </c>
      <c r="L7430">
        <v>2</v>
      </c>
      <c r="M7430">
        <v>44</v>
      </c>
      <c r="N7430">
        <v>0</v>
      </c>
      <c r="O7430">
        <v>3</v>
      </c>
      <c r="P7430" s="119" t="s">
        <v>20254</v>
      </c>
    </row>
    <row r="7431" spans="1:16" x14ac:dyDescent="0.25">
      <c r="A7431">
        <v>13256</v>
      </c>
      <c r="B7431" s="119" t="s">
        <v>4599</v>
      </c>
      <c r="C7431">
        <v>0</v>
      </c>
      <c r="E7431">
        <v>657</v>
      </c>
      <c r="F7431">
        <v>141</v>
      </c>
      <c r="G7431">
        <v>4888</v>
      </c>
      <c r="H7431">
        <v>236</v>
      </c>
      <c r="I7431" s="119" t="s">
        <v>3582</v>
      </c>
      <c r="J7431" s="119" t="s">
        <v>17</v>
      </c>
      <c r="K7431" s="1">
        <v>46255.758941458334</v>
      </c>
      <c r="L7431">
        <v>28</v>
      </c>
      <c r="M7431">
        <v>43</v>
      </c>
      <c r="N7431">
        <v>0</v>
      </c>
      <c r="O7431">
        <v>2</v>
      </c>
      <c r="P7431" s="119" t="s">
        <v>20254</v>
      </c>
    </row>
    <row r="7432" spans="1:16" x14ac:dyDescent="0.25">
      <c r="A7432">
        <v>13257</v>
      </c>
      <c r="B7432" s="119" t="s">
        <v>4600</v>
      </c>
      <c r="C7432">
        <v>0</v>
      </c>
      <c r="E7432">
        <v>3577</v>
      </c>
      <c r="F7432">
        <v>8</v>
      </c>
      <c r="G7432">
        <v>2512</v>
      </c>
      <c r="H7432">
        <v>108</v>
      </c>
      <c r="I7432" s="119" t="s">
        <v>3582</v>
      </c>
      <c r="J7432" s="119" t="s">
        <v>17</v>
      </c>
      <c r="K7432" s="1">
        <v>46255.758941458334</v>
      </c>
      <c r="L7432">
        <v>251</v>
      </c>
      <c r="M7432">
        <v>63</v>
      </c>
      <c r="N7432">
        <v>0</v>
      </c>
      <c r="O7432">
        <v>0</v>
      </c>
      <c r="P7432" s="119" t="s">
        <v>20254</v>
      </c>
    </row>
    <row r="7433" spans="1:16" x14ac:dyDescent="0.25">
      <c r="A7433">
        <v>13258</v>
      </c>
      <c r="B7433" s="119" t="s">
        <v>4601</v>
      </c>
      <c r="C7433">
        <v>0</v>
      </c>
      <c r="E7433">
        <v>1453</v>
      </c>
      <c r="F7433">
        <v>156</v>
      </c>
      <c r="G7433">
        <v>1772</v>
      </c>
      <c r="H7433">
        <v>293</v>
      </c>
      <c r="I7433" s="119" t="s">
        <v>3582</v>
      </c>
      <c r="J7433" s="119" t="s">
        <v>17</v>
      </c>
      <c r="K7433" s="1">
        <v>46255.758941458334</v>
      </c>
      <c r="L7433">
        <v>3</v>
      </c>
      <c r="M7433">
        <v>11</v>
      </c>
      <c r="N7433">
        <v>0</v>
      </c>
      <c r="O7433">
        <v>0</v>
      </c>
      <c r="P7433" s="119" t="s">
        <v>20254</v>
      </c>
    </row>
    <row r="7434" spans="1:16" x14ac:dyDescent="0.25">
      <c r="A7434">
        <v>13259</v>
      </c>
      <c r="B7434" s="119" t="s">
        <v>4602</v>
      </c>
      <c r="C7434">
        <v>0</v>
      </c>
      <c r="E7434">
        <v>2636</v>
      </c>
      <c r="F7434">
        <v>100</v>
      </c>
      <c r="G7434">
        <v>2432</v>
      </c>
      <c r="H7434">
        <v>238</v>
      </c>
      <c r="I7434" s="119" t="s">
        <v>3582</v>
      </c>
      <c r="J7434" s="119" t="s">
        <v>17</v>
      </c>
      <c r="K7434" s="1">
        <v>46255.758941458334</v>
      </c>
      <c r="L7434">
        <v>2</v>
      </c>
      <c r="M7434">
        <v>61</v>
      </c>
      <c r="N7434">
        <v>0</v>
      </c>
      <c r="O7434">
        <v>22</v>
      </c>
      <c r="P7434" s="119" t="s">
        <v>20254</v>
      </c>
    </row>
    <row r="7435" spans="1:16" x14ac:dyDescent="0.25">
      <c r="A7435">
        <v>13260</v>
      </c>
      <c r="B7435" s="119" t="s">
        <v>4603</v>
      </c>
      <c r="C7435">
        <v>0</v>
      </c>
      <c r="E7435">
        <v>5633</v>
      </c>
      <c r="F7435">
        <v>69</v>
      </c>
      <c r="G7435">
        <v>1349</v>
      </c>
      <c r="H7435">
        <v>299</v>
      </c>
      <c r="I7435" s="119" t="s">
        <v>3582</v>
      </c>
      <c r="J7435" s="119" t="s">
        <v>17</v>
      </c>
      <c r="K7435" s="1">
        <v>46255.758941458334</v>
      </c>
      <c r="L7435">
        <v>2441</v>
      </c>
      <c r="M7435">
        <v>294</v>
      </c>
      <c r="N7435">
        <v>0</v>
      </c>
      <c r="O7435">
        <v>273</v>
      </c>
      <c r="P7435" s="119" t="s">
        <v>20254</v>
      </c>
    </row>
    <row r="7436" spans="1:16" x14ac:dyDescent="0.25">
      <c r="A7436">
        <v>13261</v>
      </c>
      <c r="B7436" s="119" t="s">
        <v>4604</v>
      </c>
      <c r="C7436">
        <v>0</v>
      </c>
      <c r="E7436">
        <v>1531</v>
      </c>
      <c r="F7436">
        <v>540</v>
      </c>
      <c r="G7436">
        <v>14798</v>
      </c>
      <c r="H7436">
        <v>893</v>
      </c>
      <c r="I7436" s="119" t="s">
        <v>3582</v>
      </c>
      <c r="J7436" s="119" t="s">
        <v>17</v>
      </c>
      <c r="K7436" s="1">
        <v>46255.758941458334</v>
      </c>
      <c r="L7436">
        <v>64</v>
      </c>
      <c r="M7436">
        <v>98</v>
      </c>
      <c r="N7436">
        <v>2</v>
      </c>
      <c r="O7436">
        <v>5</v>
      </c>
      <c r="P7436" s="119" t="s">
        <v>20254</v>
      </c>
    </row>
    <row r="7437" spans="1:16" x14ac:dyDescent="0.25">
      <c r="A7437">
        <v>13262</v>
      </c>
      <c r="B7437" s="119" t="s">
        <v>4605</v>
      </c>
      <c r="C7437">
        <v>0</v>
      </c>
      <c r="E7437">
        <v>3410</v>
      </c>
      <c r="F7437">
        <v>136</v>
      </c>
      <c r="G7437">
        <v>61766</v>
      </c>
      <c r="H7437">
        <v>476</v>
      </c>
      <c r="I7437" s="119" t="s">
        <v>3582</v>
      </c>
      <c r="J7437" s="119" t="s">
        <v>17</v>
      </c>
      <c r="K7437" s="1">
        <v>46255.758941458334</v>
      </c>
      <c r="L7437">
        <v>259</v>
      </c>
      <c r="M7437">
        <v>451</v>
      </c>
      <c r="N7437">
        <v>0</v>
      </c>
      <c r="O7437">
        <v>1</v>
      </c>
      <c r="P7437" s="119" t="s">
        <v>20254</v>
      </c>
    </row>
    <row r="7438" spans="1:16" x14ac:dyDescent="0.25">
      <c r="A7438">
        <v>13263</v>
      </c>
      <c r="B7438" s="119" t="s">
        <v>4606</v>
      </c>
      <c r="C7438">
        <v>0</v>
      </c>
      <c r="E7438">
        <v>5614</v>
      </c>
      <c r="F7438">
        <v>7</v>
      </c>
      <c r="G7438">
        <v>2550</v>
      </c>
      <c r="H7438">
        <v>35</v>
      </c>
      <c r="I7438" s="119" t="s">
        <v>3582</v>
      </c>
      <c r="J7438" s="119" t="s">
        <v>17</v>
      </c>
      <c r="K7438" s="1">
        <v>46255.758941458334</v>
      </c>
      <c r="L7438">
        <v>132</v>
      </c>
      <c r="M7438">
        <v>18</v>
      </c>
      <c r="N7438">
        <v>0</v>
      </c>
      <c r="O7438">
        <v>4</v>
      </c>
      <c r="P7438" s="119" t="s">
        <v>20254</v>
      </c>
    </row>
    <row r="7439" spans="1:16" x14ac:dyDescent="0.25">
      <c r="A7439">
        <v>13264</v>
      </c>
      <c r="B7439" s="119" t="s">
        <v>4607</v>
      </c>
      <c r="C7439">
        <v>0</v>
      </c>
      <c r="E7439">
        <v>1854</v>
      </c>
      <c r="F7439">
        <v>212</v>
      </c>
      <c r="G7439">
        <v>3969</v>
      </c>
      <c r="H7439">
        <v>537</v>
      </c>
      <c r="I7439" s="119" t="s">
        <v>3582</v>
      </c>
      <c r="J7439" s="119" t="s">
        <v>17</v>
      </c>
      <c r="K7439" s="1">
        <v>46255.758941458334</v>
      </c>
      <c r="L7439">
        <v>7</v>
      </c>
      <c r="M7439">
        <v>19</v>
      </c>
      <c r="N7439">
        <v>2</v>
      </c>
      <c r="O7439">
        <v>0</v>
      </c>
      <c r="P7439" s="119" t="s">
        <v>20254</v>
      </c>
    </row>
    <row r="7440" spans="1:16" x14ac:dyDescent="0.25">
      <c r="A7440">
        <v>13265</v>
      </c>
      <c r="B7440" s="119" t="s">
        <v>4608</v>
      </c>
      <c r="C7440">
        <v>0</v>
      </c>
      <c r="E7440">
        <v>1834</v>
      </c>
      <c r="F7440">
        <v>63</v>
      </c>
      <c r="G7440">
        <v>12384</v>
      </c>
      <c r="H7440">
        <v>241</v>
      </c>
      <c r="I7440" s="119" t="s">
        <v>3582</v>
      </c>
      <c r="J7440" s="119" t="s">
        <v>17</v>
      </c>
      <c r="K7440" s="1">
        <v>46255.758941458334</v>
      </c>
      <c r="L7440">
        <v>0</v>
      </c>
      <c r="M7440">
        <v>55</v>
      </c>
      <c r="N7440">
        <v>0</v>
      </c>
      <c r="O7440">
        <v>2</v>
      </c>
      <c r="P7440" s="119" t="s">
        <v>20254</v>
      </c>
    </row>
    <row r="7441" spans="1:16" x14ac:dyDescent="0.25">
      <c r="A7441">
        <v>13266</v>
      </c>
      <c r="B7441" s="119" t="s">
        <v>4609</v>
      </c>
      <c r="C7441">
        <v>0</v>
      </c>
      <c r="E7441">
        <v>3086</v>
      </c>
      <c r="F7441">
        <v>22</v>
      </c>
      <c r="G7441">
        <v>2634</v>
      </c>
      <c r="H7441">
        <v>49</v>
      </c>
      <c r="I7441" s="119" t="s">
        <v>3582</v>
      </c>
      <c r="J7441" s="119" t="s">
        <v>17</v>
      </c>
      <c r="K7441" s="1">
        <v>46255.758941458334</v>
      </c>
      <c r="L7441">
        <v>2</v>
      </c>
      <c r="M7441">
        <v>21</v>
      </c>
      <c r="N7441">
        <v>0</v>
      </c>
      <c r="O7441">
        <v>11</v>
      </c>
      <c r="P7441" s="119" t="s">
        <v>20254</v>
      </c>
    </row>
    <row r="7442" spans="1:16" x14ac:dyDescent="0.25">
      <c r="A7442">
        <v>13267</v>
      </c>
      <c r="B7442" s="119" t="s">
        <v>4610</v>
      </c>
      <c r="C7442">
        <v>20</v>
      </c>
      <c r="D7442">
        <v>24465</v>
      </c>
      <c r="E7442">
        <v>1641</v>
      </c>
      <c r="F7442">
        <v>87</v>
      </c>
      <c r="G7442">
        <v>534</v>
      </c>
      <c r="H7442">
        <v>200</v>
      </c>
      <c r="I7442" s="119" t="s">
        <v>4611</v>
      </c>
      <c r="J7442" s="119" t="s">
        <v>22</v>
      </c>
      <c r="K7442" s="1">
        <v>46255.758941458334</v>
      </c>
      <c r="L7442">
        <v>7</v>
      </c>
      <c r="M7442">
        <v>4</v>
      </c>
      <c r="N7442">
        <v>3</v>
      </c>
      <c r="O7442">
        <v>1</v>
      </c>
      <c r="P7442" s="119" t="s">
        <v>20254</v>
      </c>
    </row>
    <row r="7443" spans="1:16" x14ac:dyDescent="0.25">
      <c r="A7443">
        <v>13268</v>
      </c>
      <c r="B7443" s="119" t="s">
        <v>4612</v>
      </c>
      <c r="C7443">
        <v>15</v>
      </c>
      <c r="D7443">
        <v>24467</v>
      </c>
      <c r="E7443">
        <v>5053</v>
      </c>
      <c r="F7443">
        <v>170</v>
      </c>
      <c r="G7443">
        <v>1170</v>
      </c>
      <c r="H7443">
        <v>249</v>
      </c>
      <c r="I7443" s="119" t="s">
        <v>4611</v>
      </c>
      <c r="J7443" s="119" t="s">
        <v>22</v>
      </c>
      <c r="K7443" s="1">
        <v>46255.758941458334</v>
      </c>
      <c r="L7443">
        <v>85</v>
      </c>
      <c r="M7443">
        <v>53</v>
      </c>
      <c r="N7443">
        <v>34</v>
      </c>
      <c r="O7443">
        <v>4</v>
      </c>
      <c r="P7443" s="119" t="s">
        <v>20254</v>
      </c>
    </row>
    <row r="7444" spans="1:16" x14ac:dyDescent="0.25">
      <c r="A7444">
        <v>13269</v>
      </c>
      <c r="B7444" s="119" t="s">
        <v>4613</v>
      </c>
      <c r="C7444">
        <v>15</v>
      </c>
      <c r="D7444">
        <v>24467</v>
      </c>
      <c r="E7444">
        <v>2373</v>
      </c>
      <c r="F7444">
        <v>148</v>
      </c>
      <c r="G7444">
        <v>505</v>
      </c>
      <c r="H7444">
        <v>229</v>
      </c>
      <c r="I7444" s="119" t="s">
        <v>4611</v>
      </c>
      <c r="J7444" s="119" t="s">
        <v>22</v>
      </c>
      <c r="K7444" s="1">
        <v>46255.758941458334</v>
      </c>
      <c r="L7444">
        <v>31</v>
      </c>
      <c r="M7444">
        <v>29</v>
      </c>
      <c r="N7444">
        <v>5</v>
      </c>
      <c r="O7444">
        <v>12</v>
      </c>
      <c r="P7444" s="119" t="s">
        <v>20254</v>
      </c>
    </row>
    <row r="7445" spans="1:16" x14ac:dyDescent="0.25">
      <c r="A7445">
        <v>13270</v>
      </c>
      <c r="B7445" s="119" t="s">
        <v>4614</v>
      </c>
      <c r="C7445">
        <v>10</v>
      </c>
      <c r="D7445">
        <v>24465</v>
      </c>
      <c r="E7445">
        <v>295</v>
      </c>
      <c r="F7445">
        <v>90</v>
      </c>
      <c r="G7445">
        <v>1011</v>
      </c>
      <c r="H7445">
        <v>249</v>
      </c>
      <c r="I7445" s="119" t="s">
        <v>4611</v>
      </c>
      <c r="J7445" s="119" t="s">
        <v>22</v>
      </c>
      <c r="K7445" s="1">
        <v>46255.758941458334</v>
      </c>
      <c r="L7445">
        <v>1</v>
      </c>
      <c r="M7445">
        <v>31</v>
      </c>
      <c r="N7445">
        <v>0</v>
      </c>
      <c r="O7445">
        <v>5</v>
      </c>
      <c r="P7445" s="119" t="s">
        <v>20254</v>
      </c>
    </row>
    <row r="7446" spans="1:16" x14ac:dyDescent="0.25">
      <c r="A7446">
        <v>13271</v>
      </c>
      <c r="B7446" s="119" t="s">
        <v>4615</v>
      </c>
      <c r="C7446">
        <v>15</v>
      </c>
      <c r="D7446">
        <v>24466</v>
      </c>
      <c r="E7446">
        <v>4060</v>
      </c>
      <c r="F7446">
        <v>59</v>
      </c>
      <c r="G7446">
        <v>576</v>
      </c>
      <c r="H7446">
        <v>159</v>
      </c>
      <c r="I7446" s="119" t="s">
        <v>4611</v>
      </c>
      <c r="J7446" s="119" t="s">
        <v>22</v>
      </c>
      <c r="K7446" s="1">
        <v>46255.758941458334</v>
      </c>
      <c r="L7446">
        <v>272</v>
      </c>
      <c r="M7446">
        <v>38</v>
      </c>
      <c r="N7446">
        <v>19</v>
      </c>
      <c r="O7446">
        <v>2</v>
      </c>
      <c r="P7446" s="119" t="s">
        <v>20254</v>
      </c>
    </row>
    <row r="7447" spans="1:16" x14ac:dyDescent="0.25">
      <c r="A7447">
        <v>13273</v>
      </c>
      <c r="B7447" s="119" t="s">
        <v>4616</v>
      </c>
      <c r="C7447">
        <v>20</v>
      </c>
      <c r="D7447">
        <v>24464</v>
      </c>
      <c r="E7447">
        <v>1433</v>
      </c>
      <c r="F7447">
        <v>123</v>
      </c>
      <c r="G7447">
        <v>1399</v>
      </c>
      <c r="H7447">
        <v>812</v>
      </c>
      <c r="I7447" s="119" t="s">
        <v>4611</v>
      </c>
      <c r="J7447" s="119" t="s">
        <v>22</v>
      </c>
      <c r="K7447" s="1">
        <v>46255.758941458334</v>
      </c>
      <c r="L7447">
        <v>14</v>
      </c>
      <c r="M7447">
        <v>39</v>
      </c>
      <c r="N7447">
        <v>5</v>
      </c>
      <c r="O7447">
        <v>10</v>
      </c>
      <c r="P7447" s="119" t="s">
        <v>20254</v>
      </c>
    </row>
    <row r="7448" spans="1:16" x14ac:dyDescent="0.25">
      <c r="A7448">
        <v>13275</v>
      </c>
      <c r="B7448" s="119" t="s">
        <v>4617</v>
      </c>
      <c r="C7448">
        <v>10</v>
      </c>
      <c r="D7448">
        <v>24464</v>
      </c>
      <c r="E7448">
        <v>380</v>
      </c>
      <c r="F7448">
        <v>176</v>
      </c>
      <c r="G7448">
        <v>545</v>
      </c>
      <c r="H7448">
        <v>500</v>
      </c>
      <c r="I7448" s="119" t="s">
        <v>4611</v>
      </c>
      <c r="J7448" s="119" t="s">
        <v>22</v>
      </c>
      <c r="K7448" s="1">
        <v>46255.758941458334</v>
      </c>
      <c r="L7448">
        <v>2</v>
      </c>
      <c r="M7448">
        <v>169</v>
      </c>
      <c r="N7448">
        <v>0</v>
      </c>
      <c r="O7448">
        <v>37</v>
      </c>
      <c r="P7448" s="119" t="s">
        <v>20254</v>
      </c>
    </row>
    <row r="7449" spans="1:16" x14ac:dyDescent="0.25">
      <c r="A7449">
        <v>13277</v>
      </c>
      <c r="B7449" s="119" t="s">
        <v>4618</v>
      </c>
      <c r="C7449">
        <v>10</v>
      </c>
      <c r="D7449">
        <v>24464</v>
      </c>
      <c r="E7449">
        <v>1175</v>
      </c>
      <c r="F7449">
        <v>301</v>
      </c>
      <c r="G7449">
        <v>2730</v>
      </c>
      <c r="H7449">
        <v>771</v>
      </c>
      <c r="I7449" s="119" t="s">
        <v>4611</v>
      </c>
      <c r="J7449" s="119" t="s">
        <v>22</v>
      </c>
      <c r="K7449" s="1">
        <v>46255.758941458334</v>
      </c>
      <c r="L7449">
        <v>4</v>
      </c>
      <c r="M7449">
        <v>199</v>
      </c>
      <c r="N7449">
        <v>2</v>
      </c>
      <c r="O7449">
        <v>43</v>
      </c>
      <c r="P7449" s="119" t="s">
        <v>20254</v>
      </c>
    </row>
    <row r="7450" spans="1:16" x14ac:dyDescent="0.25">
      <c r="A7450">
        <v>13278</v>
      </c>
      <c r="B7450" s="119" t="s">
        <v>4618</v>
      </c>
      <c r="C7450">
        <v>20</v>
      </c>
      <c r="D7450">
        <v>24483</v>
      </c>
      <c r="E7450">
        <v>379</v>
      </c>
      <c r="F7450">
        <v>445</v>
      </c>
      <c r="G7450">
        <v>2139</v>
      </c>
      <c r="H7450">
        <v>974</v>
      </c>
      <c r="I7450" s="119" t="s">
        <v>4611</v>
      </c>
      <c r="J7450" s="119" t="s">
        <v>139</v>
      </c>
      <c r="K7450" s="1">
        <v>46255.758941458334</v>
      </c>
      <c r="L7450">
        <v>4</v>
      </c>
      <c r="M7450">
        <v>224</v>
      </c>
      <c r="N7450">
        <v>0</v>
      </c>
      <c r="O7450">
        <v>47</v>
      </c>
      <c r="P7450" s="119" t="s">
        <v>20254</v>
      </c>
    </row>
    <row r="7451" spans="1:16" x14ac:dyDescent="0.25">
      <c r="A7451">
        <v>13279</v>
      </c>
      <c r="B7451" s="119" t="s">
        <v>4614</v>
      </c>
      <c r="C7451">
        <v>20</v>
      </c>
      <c r="D7451">
        <v>24485</v>
      </c>
      <c r="E7451">
        <v>316</v>
      </c>
      <c r="F7451">
        <v>279</v>
      </c>
      <c r="G7451">
        <v>1285</v>
      </c>
      <c r="H7451">
        <v>748</v>
      </c>
      <c r="I7451" s="119" t="s">
        <v>4611</v>
      </c>
      <c r="J7451" s="119" t="s">
        <v>139</v>
      </c>
      <c r="K7451" s="1">
        <v>46255.758941458334</v>
      </c>
      <c r="L7451">
        <v>8</v>
      </c>
      <c r="M7451">
        <v>24</v>
      </c>
      <c r="N7451">
        <v>1</v>
      </c>
      <c r="O7451">
        <v>10</v>
      </c>
      <c r="P7451" s="119" t="s">
        <v>20254</v>
      </c>
    </row>
    <row r="7452" spans="1:16" x14ac:dyDescent="0.25">
      <c r="A7452">
        <v>13280</v>
      </c>
      <c r="B7452" s="119" t="s">
        <v>4615</v>
      </c>
      <c r="C7452">
        <v>20</v>
      </c>
      <c r="D7452">
        <v>24480</v>
      </c>
      <c r="E7452">
        <v>351</v>
      </c>
      <c r="F7452">
        <v>125</v>
      </c>
      <c r="G7452">
        <v>1687</v>
      </c>
      <c r="H7452">
        <v>980</v>
      </c>
      <c r="I7452" s="119" t="s">
        <v>4611</v>
      </c>
      <c r="J7452" s="119" t="s">
        <v>139</v>
      </c>
      <c r="K7452" s="1">
        <v>46255.758941458334</v>
      </c>
      <c r="L7452">
        <v>3</v>
      </c>
      <c r="M7452">
        <v>9</v>
      </c>
      <c r="N7452">
        <v>0</v>
      </c>
      <c r="O7452">
        <v>1</v>
      </c>
      <c r="P7452" s="119" t="s">
        <v>20254</v>
      </c>
    </row>
    <row r="7453" spans="1:16" x14ac:dyDescent="0.25">
      <c r="A7453">
        <v>13281</v>
      </c>
      <c r="B7453" s="119" t="s">
        <v>4613</v>
      </c>
      <c r="C7453">
        <v>20</v>
      </c>
      <c r="D7453">
        <v>24488</v>
      </c>
      <c r="E7453">
        <v>215</v>
      </c>
      <c r="F7453">
        <v>754</v>
      </c>
      <c r="G7453">
        <v>790</v>
      </c>
      <c r="H7453">
        <v>1750</v>
      </c>
      <c r="I7453" s="119" t="s">
        <v>4611</v>
      </c>
      <c r="J7453" s="119" t="s">
        <v>139</v>
      </c>
      <c r="K7453" s="1">
        <v>46255.758941458334</v>
      </c>
      <c r="L7453">
        <v>250</v>
      </c>
      <c r="M7453">
        <v>24</v>
      </c>
      <c r="N7453">
        <v>0</v>
      </c>
      <c r="O7453">
        <v>5</v>
      </c>
      <c r="P7453" s="119" t="s">
        <v>20254</v>
      </c>
    </row>
    <row r="7454" spans="1:16" x14ac:dyDescent="0.25">
      <c r="A7454">
        <v>13282</v>
      </c>
      <c r="B7454" s="119" t="s">
        <v>4619</v>
      </c>
      <c r="C7454">
        <v>35</v>
      </c>
      <c r="D7454">
        <v>24484</v>
      </c>
      <c r="E7454">
        <v>690</v>
      </c>
      <c r="F7454">
        <v>134</v>
      </c>
      <c r="G7454">
        <v>1366</v>
      </c>
      <c r="H7454">
        <v>1008</v>
      </c>
      <c r="I7454" s="119" t="s">
        <v>4611</v>
      </c>
      <c r="J7454" s="119" t="s">
        <v>139</v>
      </c>
      <c r="K7454" s="1">
        <v>46255.758941458334</v>
      </c>
      <c r="L7454">
        <v>11</v>
      </c>
      <c r="M7454">
        <v>18</v>
      </c>
      <c r="N7454">
        <v>4</v>
      </c>
      <c r="O7454">
        <v>4</v>
      </c>
      <c r="P7454" s="119" t="s">
        <v>20254</v>
      </c>
    </row>
    <row r="7455" spans="1:16" x14ac:dyDescent="0.25">
      <c r="A7455">
        <v>13283</v>
      </c>
      <c r="B7455" s="119" t="s">
        <v>4616</v>
      </c>
      <c r="C7455">
        <v>20</v>
      </c>
      <c r="D7455">
        <v>24483</v>
      </c>
      <c r="E7455">
        <v>365</v>
      </c>
      <c r="F7455">
        <v>524</v>
      </c>
      <c r="G7455">
        <v>746</v>
      </c>
      <c r="H7455">
        <v>948</v>
      </c>
      <c r="I7455" s="119" t="s">
        <v>4611</v>
      </c>
      <c r="J7455" s="119" t="s">
        <v>139</v>
      </c>
      <c r="K7455" s="1">
        <v>46255.758941458334</v>
      </c>
      <c r="L7455">
        <v>1</v>
      </c>
      <c r="M7455">
        <v>79</v>
      </c>
      <c r="N7455">
        <v>0</v>
      </c>
      <c r="O7455">
        <v>14</v>
      </c>
      <c r="P7455" s="119" t="s">
        <v>20254</v>
      </c>
    </row>
    <row r="7456" spans="1:16" x14ac:dyDescent="0.25">
      <c r="A7456">
        <v>13284</v>
      </c>
      <c r="B7456" s="119" t="s">
        <v>4620</v>
      </c>
      <c r="C7456">
        <v>20</v>
      </c>
      <c r="D7456">
        <v>24488</v>
      </c>
      <c r="E7456">
        <v>1133</v>
      </c>
      <c r="F7456">
        <v>287</v>
      </c>
      <c r="G7456">
        <v>1645</v>
      </c>
      <c r="H7456">
        <v>1385</v>
      </c>
      <c r="I7456" s="119" t="s">
        <v>4611</v>
      </c>
      <c r="J7456" s="119" t="s">
        <v>139</v>
      </c>
      <c r="K7456" s="1">
        <v>46255.758941458334</v>
      </c>
      <c r="L7456">
        <v>13</v>
      </c>
      <c r="M7456">
        <v>11</v>
      </c>
      <c r="N7456">
        <v>6</v>
      </c>
      <c r="O7456">
        <v>2</v>
      </c>
      <c r="P7456" s="119" t="s">
        <v>20254</v>
      </c>
    </row>
    <row r="7457" spans="1:16" x14ac:dyDescent="0.25">
      <c r="A7457">
        <v>13285</v>
      </c>
      <c r="B7457" s="119" t="s">
        <v>4621</v>
      </c>
      <c r="C7457">
        <v>10</v>
      </c>
      <c r="D7457">
        <v>24465</v>
      </c>
      <c r="E7457">
        <v>4861</v>
      </c>
      <c r="F7457">
        <v>68</v>
      </c>
      <c r="G7457">
        <v>646</v>
      </c>
      <c r="H7457">
        <v>199</v>
      </c>
      <c r="I7457" s="119" t="s">
        <v>4611</v>
      </c>
      <c r="J7457" s="119" t="s">
        <v>22</v>
      </c>
      <c r="K7457" s="1">
        <v>46255.758941458334</v>
      </c>
      <c r="L7457">
        <v>1</v>
      </c>
      <c r="M7457">
        <v>35</v>
      </c>
      <c r="N7457">
        <v>0</v>
      </c>
      <c r="O7457">
        <v>5</v>
      </c>
      <c r="P7457" s="119" t="s">
        <v>20254</v>
      </c>
    </row>
    <row r="7458" spans="1:16" x14ac:dyDescent="0.25">
      <c r="A7458">
        <v>13286</v>
      </c>
      <c r="B7458" s="119" t="s">
        <v>4622</v>
      </c>
      <c r="C7458">
        <v>15</v>
      </c>
      <c r="D7458">
        <v>24466</v>
      </c>
      <c r="E7458">
        <v>20474</v>
      </c>
      <c r="F7458">
        <v>52</v>
      </c>
      <c r="G7458">
        <v>4772</v>
      </c>
      <c r="H7458">
        <v>73</v>
      </c>
      <c r="I7458" s="119" t="s">
        <v>4611</v>
      </c>
      <c r="J7458" s="119" t="s">
        <v>22</v>
      </c>
      <c r="K7458" s="1">
        <v>46255.758941458334</v>
      </c>
      <c r="L7458">
        <v>1201</v>
      </c>
      <c r="M7458">
        <v>160</v>
      </c>
      <c r="N7458">
        <v>358</v>
      </c>
      <c r="O7458">
        <v>13</v>
      </c>
      <c r="P7458" s="119" t="s">
        <v>20254</v>
      </c>
    </row>
    <row r="7459" spans="1:16" x14ac:dyDescent="0.25">
      <c r="A7459">
        <v>13287</v>
      </c>
      <c r="B7459" s="119" t="s">
        <v>4621</v>
      </c>
      <c r="C7459">
        <v>20</v>
      </c>
      <c r="D7459">
        <v>24485</v>
      </c>
      <c r="E7459">
        <v>634</v>
      </c>
      <c r="F7459">
        <v>435</v>
      </c>
      <c r="G7459">
        <v>493</v>
      </c>
      <c r="H7459">
        <v>850</v>
      </c>
      <c r="I7459" s="119" t="s">
        <v>4611</v>
      </c>
      <c r="J7459" s="119" t="s">
        <v>139</v>
      </c>
      <c r="K7459" s="1">
        <v>46255.758941458334</v>
      </c>
      <c r="L7459">
        <v>0</v>
      </c>
      <c r="M7459">
        <v>21</v>
      </c>
      <c r="N7459">
        <v>0</v>
      </c>
      <c r="O7459">
        <v>11</v>
      </c>
      <c r="P7459" s="119" t="s">
        <v>20254</v>
      </c>
    </row>
    <row r="7460" spans="1:16" x14ac:dyDescent="0.25">
      <c r="A7460">
        <v>13288</v>
      </c>
      <c r="B7460" s="119" t="s">
        <v>4617</v>
      </c>
      <c r="C7460">
        <v>20</v>
      </c>
      <c r="D7460">
        <v>24483</v>
      </c>
      <c r="E7460">
        <v>290</v>
      </c>
      <c r="F7460">
        <v>613</v>
      </c>
      <c r="G7460">
        <v>1901</v>
      </c>
      <c r="H7460">
        <v>900</v>
      </c>
      <c r="I7460" s="119" t="s">
        <v>4611</v>
      </c>
      <c r="J7460" s="119" t="s">
        <v>139</v>
      </c>
      <c r="K7460" s="1">
        <v>46255.758941458334</v>
      </c>
      <c r="L7460">
        <v>5</v>
      </c>
      <c r="M7460">
        <v>255</v>
      </c>
      <c r="N7460">
        <v>1</v>
      </c>
      <c r="O7460">
        <v>64</v>
      </c>
      <c r="P7460" s="119" t="s">
        <v>20254</v>
      </c>
    </row>
    <row r="7461" spans="1:16" x14ac:dyDescent="0.25">
      <c r="A7461">
        <v>13289</v>
      </c>
      <c r="B7461" s="119" t="s">
        <v>4612</v>
      </c>
      <c r="C7461">
        <v>20</v>
      </c>
      <c r="D7461">
        <v>24488</v>
      </c>
      <c r="E7461">
        <v>586</v>
      </c>
      <c r="F7461">
        <v>286</v>
      </c>
      <c r="G7461">
        <v>448</v>
      </c>
      <c r="H7461">
        <v>2658</v>
      </c>
      <c r="I7461" s="119" t="s">
        <v>4611</v>
      </c>
      <c r="J7461" s="119" t="s">
        <v>139</v>
      </c>
      <c r="K7461" s="1">
        <v>46255.758941458334</v>
      </c>
      <c r="L7461">
        <v>6</v>
      </c>
      <c r="M7461">
        <v>31</v>
      </c>
      <c r="N7461">
        <v>1</v>
      </c>
      <c r="O7461">
        <v>5</v>
      </c>
      <c r="P7461" s="119" t="s">
        <v>20254</v>
      </c>
    </row>
    <row r="7462" spans="1:16" x14ac:dyDescent="0.25">
      <c r="A7462">
        <v>13290</v>
      </c>
      <c r="B7462" s="119" t="s">
        <v>4622</v>
      </c>
      <c r="C7462">
        <v>20</v>
      </c>
      <c r="D7462">
        <v>24480</v>
      </c>
      <c r="E7462">
        <v>243</v>
      </c>
      <c r="F7462">
        <v>404</v>
      </c>
      <c r="G7462">
        <v>638</v>
      </c>
      <c r="H7462">
        <v>989</v>
      </c>
      <c r="I7462" s="119" t="s">
        <v>4611</v>
      </c>
      <c r="J7462" s="119" t="s">
        <v>139</v>
      </c>
      <c r="K7462" s="1">
        <v>46255.758941458334</v>
      </c>
      <c r="L7462">
        <v>0</v>
      </c>
      <c r="M7462">
        <v>6</v>
      </c>
      <c r="N7462">
        <v>0</v>
      </c>
      <c r="O7462">
        <v>1</v>
      </c>
      <c r="P7462" s="119" t="s">
        <v>20254</v>
      </c>
    </row>
    <row r="7463" spans="1:16" x14ac:dyDescent="0.25">
      <c r="A7463">
        <v>13291</v>
      </c>
      <c r="B7463" s="119" t="s">
        <v>4623</v>
      </c>
      <c r="C7463">
        <v>35</v>
      </c>
      <c r="D7463">
        <v>24484</v>
      </c>
      <c r="E7463">
        <v>358</v>
      </c>
      <c r="F7463">
        <v>101</v>
      </c>
      <c r="G7463">
        <v>366</v>
      </c>
      <c r="H7463">
        <v>263</v>
      </c>
      <c r="I7463" s="119" t="s">
        <v>4611</v>
      </c>
      <c r="J7463" s="119" t="s">
        <v>139</v>
      </c>
      <c r="K7463" s="1">
        <v>46255.758941458334</v>
      </c>
      <c r="L7463">
        <v>37</v>
      </c>
      <c r="M7463">
        <v>3</v>
      </c>
      <c r="N7463">
        <v>37</v>
      </c>
      <c r="O7463">
        <v>1</v>
      </c>
      <c r="P7463" s="119" t="s">
        <v>20254</v>
      </c>
    </row>
    <row r="7464" spans="1:16" x14ac:dyDescent="0.25">
      <c r="A7464">
        <v>13293</v>
      </c>
      <c r="B7464" s="119" t="s">
        <v>4624</v>
      </c>
      <c r="C7464">
        <v>20</v>
      </c>
      <c r="D7464">
        <v>24480</v>
      </c>
      <c r="E7464">
        <v>47</v>
      </c>
      <c r="F7464">
        <v>114</v>
      </c>
      <c r="G7464">
        <v>1379</v>
      </c>
      <c r="H7464">
        <v>199</v>
      </c>
      <c r="I7464" s="119" t="s">
        <v>4611</v>
      </c>
      <c r="J7464" s="119" t="s">
        <v>139</v>
      </c>
      <c r="K7464" s="1">
        <v>46255.758941458334</v>
      </c>
      <c r="L7464">
        <v>0</v>
      </c>
      <c r="M7464">
        <v>3</v>
      </c>
      <c r="N7464">
        <v>0</v>
      </c>
      <c r="O7464">
        <v>0</v>
      </c>
      <c r="P7464" s="119" t="s">
        <v>20254</v>
      </c>
    </row>
    <row r="7465" spans="1:16" x14ac:dyDescent="0.25">
      <c r="A7465">
        <v>13294</v>
      </c>
      <c r="B7465" s="119" t="s">
        <v>4625</v>
      </c>
      <c r="C7465">
        <v>35</v>
      </c>
      <c r="D7465">
        <v>24484</v>
      </c>
      <c r="E7465">
        <v>17</v>
      </c>
      <c r="F7465">
        <v>145</v>
      </c>
      <c r="G7465">
        <v>960</v>
      </c>
      <c r="H7465">
        <v>160</v>
      </c>
      <c r="I7465" s="119" t="s">
        <v>4611</v>
      </c>
      <c r="J7465" s="119" t="s">
        <v>139</v>
      </c>
      <c r="K7465" s="1">
        <v>46255.758941458334</v>
      </c>
      <c r="L7465">
        <v>0</v>
      </c>
      <c r="M7465">
        <v>15</v>
      </c>
      <c r="N7465">
        <v>0</v>
      </c>
      <c r="O7465">
        <v>4</v>
      </c>
      <c r="P7465" s="119" t="s">
        <v>20254</v>
      </c>
    </row>
    <row r="7466" spans="1:16" x14ac:dyDescent="0.25">
      <c r="A7466">
        <v>13296</v>
      </c>
      <c r="B7466" s="119" t="s">
        <v>4610</v>
      </c>
      <c r="C7466">
        <v>20</v>
      </c>
      <c r="D7466">
        <v>24485</v>
      </c>
      <c r="E7466">
        <v>34</v>
      </c>
      <c r="F7466">
        <v>115</v>
      </c>
      <c r="G7466">
        <v>1162</v>
      </c>
      <c r="H7466">
        <v>318</v>
      </c>
      <c r="I7466" s="119" t="s">
        <v>4611</v>
      </c>
      <c r="J7466" s="119" t="s">
        <v>139</v>
      </c>
      <c r="K7466" s="1">
        <v>46255.758941458334</v>
      </c>
      <c r="L7466">
        <v>3</v>
      </c>
      <c r="M7466">
        <v>2</v>
      </c>
      <c r="N7466">
        <v>0</v>
      </c>
      <c r="O7466">
        <v>0</v>
      </c>
      <c r="P7466" s="119" t="s">
        <v>20254</v>
      </c>
    </row>
    <row r="7467" spans="1:16" x14ac:dyDescent="0.25">
      <c r="A7467">
        <v>13298</v>
      </c>
      <c r="B7467" s="119" t="s">
        <v>4626</v>
      </c>
      <c r="C7467">
        <v>30</v>
      </c>
      <c r="D7467">
        <v>24470</v>
      </c>
      <c r="E7467">
        <v>762</v>
      </c>
      <c r="F7467">
        <v>18787</v>
      </c>
      <c r="G7467">
        <v>124</v>
      </c>
      <c r="H7467">
        <v>63395</v>
      </c>
      <c r="I7467" s="119" t="s">
        <v>4611</v>
      </c>
      <c r="J7467" s="119" t="s">
        <v>139</v>
      </c>
      <c r="K7467" s="1">
        <v>46255.758941458334</v>
      </c>
      <c r="L7467">
        <v>2</v>
      </c>
      <c r="M7467">
        <v>0</v>
      </c>
      <c r="N7467">
        <v>0</v>
      </c>
      <c r="O7467">
        <v>0</v>
      </c>
      <c r="P7467" s="119" t="s">
        <v>20254</v>
      </c>
    </row>
    <row r="7468" spans="1:16" x14ac:dyDescent="0.25">
      <c r="A7468">
        <v>13299</v>
      </c>
      <c r="B7468" s="119" t="s">
        <v>4627</v>
      </c>
      <c r="C7468">
        <v>30</v>
      </c>
      <c r="D7468">
        <v>24469</v>
      </c>
      <c r="E7468">
        <v>2628</v>
      </c>
      <c r="F7468">
        <v>32736</v>
      </c>
      <c r="G7468">
        <v>7</v>
      </c>
      <c r="H7468">
        <v>508888</v>
      </c>
      <c r="I7468" s="119" t="s">
        <v>4611</v>
      </c>
      <c r="J7468" s="119" t="s">
        <v>139</v>
      </c>
      <c r="K7468" s="1">
        <v>46255.758941458334</v>
      </c>
      <c r="L7468">
        <v>0</v>
      </c>
      <c r="M7468">
        <v>1</v>
      </c>
      <c r="N7468">
        <v>0</v>
      </c>
      <c r="O7468">
        <v>1</v>
      </c>
      <c r="P7468" s="119" t="s">
        <v>20254</v>
      </c>
    </row>
    <row r="7469" spans="1:16" x14ac:dyDescent="0.25">
      <c r="A7469">
        <v>13300</v>
      </c>
      <c r="B7469" s="119" t="s">
        <v>4627</v>
      </c>
      <c r="C7469">
        <v>30</v>
      </c>
      <c r="D7469">
        <v>24470</v>
      </c>
      <c r="E7469">
        <v>1064</v>
      </c>
      <c r="F7469">
        <v>138797</v>
      </c>
      <c r="G7469">
        <v>29</v>
      </c>
      <c r="H7469">
        <v>169592</v>
      </c>
      <c r="I7469" s="119" t="s">
        <v>4611</v>
      </c>
      <c r="J7469" s="119" t="s">
        <v>139</v>
      </c>
      <c r="K7469" s="1">
        <v>46255.758941458334</v>
      </c>
      <c r="L7469">
        <v>0</v>
      </c>
      <c r="M7469">
        <v>0</v>
      </c>
      <c r="N7469">
        <v>0</v>
      </c>
      <c r="O7469">
        <v>0</v>
      </c>
      <c r="P7469" s="119" t="s">
        <v>20254</v>
      </c>
    </row>
    <row r="7470" spans="1:16" x14ac:dyDescent="0.25">
      <c r="A7470">
        <v>13301</v>
      </c>
      <c r="B7470" s="119" t="s">
        <v>4628</v>
      </c>
      <c r="C7470">
        <v>30</v>
      </c>
      <c r="D7470">
        <v>24469</v>
      </c>
      <c r="E7470">
        <v>224</v>
      </c>
      <c r="F7470">
        <v>400</v>
      </c>
      <c r="G7470">
        <v>929</v>
      </c>
      <c r="H7470">
        <v>1520</v>
      </c>
      <c r="I7470" s="119" t="s">
        <v>4611</v>
      </c>
      <c r="J7470" s="119" t="s">
        <v>22</v>
      </c>
      <c r="K7470" s="1">
        <v>46255.758941458334</v>
      </c>
      <c r="L7470">
        <v>0</v>
      </c>
      <c r="M7470">
        <v>89</v>
      </c>
      <c r="N7470">
        <v>0</v>
      </c>
      <c r="O7470">
        <v>15</v>
      </c>
      <c r="P7470" s="119" t="s">
        <v>20254</v>
      </c>
    </row>
    <row r="7471" spans="1:16" x14ac:dyDescent="0.25">
      <c r="A7471">
        <v>13302</v>
      </c>
      <c r="B7471" s="119" t="s">
        <v>4628</v>
      </c>
      <c r="C7471">
        <v>35</v>
      </c>
      <c r="D7471">
        <v>24478</v>
      </c>
      <c r="E7471">
        <v>139</v>
      </c>
      <c r="F7471">
        <v>345</v>
      </c>
      <c r="G7471">
        <v>702</v>
      </c>
      <c r="H7471">
        <v>1889</v>
      </c>
      <c r="I7471" s="119" t="s">
        <v>4611</v>
      </c>
      <c r="J7471" s="119" t="s">
        <v>139</v>
      </c>
      <c r="K7471" s="1">
        <v>46255.758941458334</v>
      </c>
      <c r="L7471">
        <v>4</v>
      </c>
      <c r="M7471">
        <v>34</v>
      </c>
      <c r="N7471">
        <v>0</v>
      </c>
      <c r="O7471">
        <v>9</v>
      </c>
      <c r="P7471" s="119" t="s">
        <v>20254</v>
      </c>
    </row>
    <row r="7472" spans="1:16" x14ac:dyDescent="0.25">
      <c r="A7472">
        <v>13303</v>
      </c>
      <c r="B7472" s="119" t="s">
        <v>4629</v>
      </c>
      <c r="C7472">
        <v>30</v>
      </c>
      <c r="D7472">
        <v>24468</v>
      </c>
      <c r="E7472">
        <v>1262</v>
      </c>
      <c r="F7472">
        <v>239</v>
      </c>
      <c r="G7472">
        <v>392</v>
      </c>
      <c r="H7472">
        <v>1930</v>
      </c>
      <c r="I7472" s="119" t="s">
        <v>4611</v>
      </c>
      <c r="J7472" s="119" t="s">
        <v>22</v>
      </c>
      <c r="K7472" s="1">
        <v>46255.758941458334</v>
      </c>
      <c r="L7472">
        <v>0</v>
      </c>
      <c r="M7472">
        <v>18</v>
      </c>
      <c r="N7472">
        <v>0</v>
      </c>
      <c r="O7472">
        <v>2</v>
      </c>
      <c r="P7472" s="119" t="s">
        <v>20254</v>
      </c>
    </row>
    <row r="7473" spans="1:16" x14ac:dyDescent="0.25">
      <c r="A7473">
        <v>13304</v>
      </c>
      <c r="B7473" s="119" t="s">
        <v>4630</v>
      </c>
      <c r="C7473">
        <v>30</v>
      </c>
      <c r="D7473">
        <v>24469</v>
      </c>
      <c r="E7473">
        <v>350</v>
      </c>
      <c r="F7473">
        <v>359</v>
      </c>
      <c r="G7473">
        <v>886</v>
      </c>
      <c r="H7473">
        <v>1373</v>
      </c>
      <c r="I7473" s="119" t="s">
        <v>4611</v>
      </c>
      <c r="J7473" s="119" t="s">
        <v>22</v>
      </c>
      <c r="K7473" s="1">
        <v>46255.758941458334</v>
      </c>
      <c r="L7473">
        <v>0</v>
      </c>
      <c r="M7473">
        <v>50</v>
      </c>
      <c r="N7473">
        <v>0</v>
      </c>
      <c r="O7473">
        <v>8</v>
      </c>
      <c r="P7473" s="119" t="s">
        <v>20254</v>
      </c>
    </row>
    <row r="7474" spans="1:16" x14ac:dyDescent="0.25">
      <c r="A7474">
        <v>13305</v>
      </c>
      <c r="B7474" s="119" t="s">
        <v>4630</v>
      </c>
      <c r="C7474">
        <v>35</v>
      </c>
      <c r="D7474">
        <v>24478</v>
      </c>
      <c r="E7474">
        <v>70</v>
      </c>
      <c r="F7474">
        <v>302</v>
      </c>
      <c r="G7474">
        <v>584</v>
      </c>
      <c r="H7474">
        <v>698</v>
      </c>
      <c r="I7474" s="119" t="s">
        <v>4611</v>
      </c>
      <c r="J7474" s="119" t="s">
        <v>139</v>
      </c>
      <c r="K7474" s="1">
        <v>46255.758941458334</v>
      </c>
      <c r="L7474">
        <v>0</v>
      </c>
      <c r="M7474">
        <v>30</v>
      </c>
      <c r="N7474">
        <v>0</v>
      </c>
      <c r="O7474">
        <v>6</v>
      </c>
      <c r="P7474" s="119" t="s">
        <v>20254</v>
      </c>
    </row>
    <row r="7475" spans="1:16" x14ac:dyDescent="0.25">
      <c r="A7475">
        <v>13306</v>
      </c>
      <c r="B7475" s="119" t="s">
        <v>4631</v>
      </c>
      <c r="C7475">
        <v>30</v>
      </c>
      <c r="D7475">
        <v>24468</v>
      </c>
      <c r="E7475">
        <v>360</v>
      </c>
      <c r="F7475">
        <v>259</v>
      </c>
      <c r="G7475">
        <v>924</v>
      </c>
      <c r="H7475">
        <v>1324</v>
      </c>
      <c r="I7475" s="119" t="s">
        <v>4611</v>
      </c>
      <c r="J7475" s="119" t="s">
        <v>22</v>
      </c>
      <c r="K7475" s="1">
        <v>46255.758941458334</v>
      </c>
      <c r="L7475">
        <v>0</v>
      </c>
      <c r="M7475">
        <v>12</v>
      </c>
      <c r="N7475">
        <v>0</v>
      </c>
      <c r="O7475">
        <v>4</v>
      </c>
      <c r="P7475" s="119" t="s">
        <v>20254</v>
      </c>
    </row>
    <row r="7476" spans="1:16" x14ac:dyDescent="0.25">
      <c r="A7476">
        <v>13307</v>
      </c>
      <c r="B7476" s="119" t="s">
        <v>4632</v>
      </c>
      <c r="C7476">
        <v>30</v>
      </c>
      <c r="D7476">
        <v>24469</v>
      </c>
      <c r="E7476">
        <v>184</v>
      </c>
      <c r="F7476">
        <v>269</v>
      </c>
      <c r="G7476">
        <v>2962</v>
      </c>
      <c r="H7476">
        <v>737</v>
      </c>
      <c r="I7476" s="119" t="s">
        <v>4611</v>
      </c>
      <c r="J7476" s="119" t="s">
        <v>22</v>
      </c>
      <c r="K7476" s="1">
        <v>46255.758941458334</v>
      </c>
      <c r="L7476">
        <v>0</v>
      </c>
      <c r="M7476">
        <v>127</v>
      </c>
      <c r="N7476">
        <v>0</v>
      </c>
      <c r="O7476">
        <v>34</v>
      </c>
      <c r="P7476" s="119" t="s">
        <v>20254</v>
      </c>
    </row>
    <row r="7477" spans="1:16" x14ac:dyDescent="0.25">
      <c r="A7477">
        <v>13308</v>
      </c>
      <c r="B7477" s="119" t="s">
        <v>4632</v>
      </c>
      <c r="C7477">
        <v>35</v>
      </c>
      <c r="D7477">
        <v>24478</v>
      </c>
      <c r="E7477">
        <v>269</v>
      </c>
      <c r="F7477">
        <v>352</v>
      </c>
      <c r="G7477">
        <v>554</v>
      </c>
      <c r="H7477">
        <v>1170</v>
      </c>
      <c r="I7477" s="119" t="s">
        <v>4611</v>
      </c>
      <c r="J7477" s="119" t="s">
        <v>139</v>
      </c>
      <c r="K7477" s="1">
        <v>46255.758941458334</v>
      </c>
      <c r="L7477">
        <v>0</v>
      </c>
      <c r="M7477">
        <v>30</v>
      </c>
      <c r="N7477">
        <v>0</v>
      </c>
      <c r="O7477">
        <v>0</v>
      </c>
      <c r="P7477" s="119" t="s">
        <v>20254</v>
      </c>
    </row>
    <row r="7478" spans="1:16" x14ac:dyDescent="0.25">
      <c r="A7478">
        <v>13309</v>
      </c>
      <c r="B7478" s="119" t="s">
        <v>4633</v>
      </c>
      <c r="C7478">
        <v>30</v>
      </c>
      <c r="D7478">
        <v>24468</v>
      </c>
      <c r="E7478">
        <v>1351</v>
      </c>
      <c r="F7478">
        <v>144</v>
      </c>
      <c r="G7478">
        <v>802</v>
      </c>
      <c r="H7478">
        <v>650</v>
      </c>
      <c r="I7478" s="119" t="s">
        <v>4611</v>
      </c>
      <c r="J7478" s="119" t="s">
        <v>22</v>
      </c>
      <c r="K7478" s="1">
        <v>46255.758941458334</v>
      </c>
      <c r="L7478">
        <v>0</v>
      </c>
      <c r="M7478">
        <v>38</v>
      </c>
      <c r="N7478">
        <v>0</v>
      </c>
      <c r="O7478">
        <v>12</v>
      </c>
      <c r="P7478" s="119" t="s">
        <v>20254</v>
      </c>
    </row>
    <row r="7479" spans="1:16" x14ac:dyDescent="0.25">
      <c r="A7479">
        <v>13310</v>
      </c>
      <c r="B7479" s="119" t="s">
        <v>4629</v>
      </c>
      <c r="C7479">
        <v>35</v>
      </c>
      <c r="D7479">
        <v>24481</v>
      </c>
      <c r="E7479">
        <v>782</v>
      </c>
      <c r="F7479">
        <v>225</v>
      </c>
      <c r="G7479">
        <v>1710</v>
      </c>
      <c r="H7479">
        <v>509</v>
      </c>
      <c r="I7479" s="119" t="s">
        <v>4611</v>
      </c>
      <c r="J7479" s="119" t="s">
        <v>139</v>
      </c>
      <c r="K7479" s="1">
        <v>46255.758941458334</v>
      </c>
      <c r="L7479">
        <v>0</v>
      </c>
      <c r="M7479">
        <v>12</v>
      </c>
      <c r="N7479">
        <v>0</v>
      </c>
      <c r="O7479">
        <v>3</v>
      </c>
      <c r="P7479" s="119" t="s">
        <v>20254</v>
      </c>
    </row>
    <row r="7480" spans="1:16" x14ac:dyDescent="0.25">
      <c r="A7480">
        <v>13311</v>
      </c>
      <c r="B7480" s="119" t="s">
        <v>4634</v>
      </c>
      <c r="C7480">
        <v>30</v>
      </c>
      <c r="D7480">
        <v>24470</v>
      </c>
      <c r="E7480">
        <v>617</v>
      </c>
      <c r="F7480">
        <v>231</v>
      </c>
      <c r="G7480">
        <v>788</v>
      </c>
      <c r="H7480">
        <v>824</v>
      </c>
      <c r="I7480" s="119" t="s">
        <v>4611</v>
      </c>
      <c r="J7480" s="119" t="s">
        <v>22</v>
      </c>
      <c r="K7480" s="1">
        <v>46255.758941458334</v>
      </c>
      <c r="L7480">
        <v>0</v>
      </c>
      <c r="M7480">
        <v>9</v>
      </c>
      <c r="N7480">
        <v>0</v>
      </c>
      <c r="O7480">
        <v>3</v>
      </c>
      <c r="P7480" s="119" t="s">
        <v>20254</v>
      </c>
    </row>
    <row r="7481" spans="1:16" x14ac:dyDescent="0.25">
      <c r="A7481">
        <v>13312</v>
      </c>
      <c r="B7481" s="119" t="s">
        <v>4635</v>
      </c>
      <c r="C7481">
        <v>35</v>
      </c>
      <c r="D7481">
        <v>24481</v>
      </c>
      <c r="E7481">
        <v>2</v>
      </c>
      <c r="F7481">
        <v>137</v>
      </c>
      <c r="G7481">
        <v>1309</v>
      </c>
      <c r="H7481">
        <v>1037</v>
      </c>
      <c r="I7481" s="119" t="s">
        <v>4611</v>
      </c>
      <c r="J7481" s="119" t="s">
        <v>139</v>
      </c>
      <c r="K7481" s="1">
        <v>46255.758941458334</v>
      </c>
      <c r="L7481">
        <v>2</v>
      </c>
      <c r="M7481">
        <v>8</v>
      </c>
      <c r="N7481">
        <v>0</v>
      </c>
      <c r="O7481">
        <v>3</v>
      </c>
      <c r="P7481" s="119" t="s">
        <v>20254</v>
      </c>
    </row>
    <row r="7482" spans="1:16" x14ac:dyDescent="0.25">
      <c r="A7482">
        <v>13313</v>
      </c>
      <c r="B7482" s="119" t="s">
        <v>4636</v>
      </c>
      <c r="C7482">
        <v>30</v>
      </c>
      <c r="D7482">
        <v>24470</v>
      </c>
      <c r="E7482">
        <v>762</v>
      </c>
      <c r="F7482">
        <v>101</v>
      </c>
      <c r="G7482">
        <v>708</v>
      </c>
      <c r="H7482">
        <v>300</v>
      </c>
      <c r="I7482" s="119" t="s">
        <v>4611</v>
      </c>
      <c r="J7482" s="119" t="s">
        <v>22</v>
      </c>
      <c r="K7482" s="1">
        <v>46255.758941458334</v>
      </c>
      <c r="L7482">
        <v>0</v>
      </c>
      <c r="M7482">
        <v>2</v>
      </c>
      <c r="N7482">
        <v>0</v>
      </c>
      <c r="O7482">
        <v>0</v>
      </c>
      <c r="P7482" s="119" t="s">
        <v>20254</v>
      </c>
    </row>
    <row r="7483" spans="1:16" x14ac:dyDescent="0.25">
      <c r="A7483">
        <v>13314</v>
      </c>
      <c r="B7483" s="119" t="s">
        <v>4633</v>
      </c>
      <c r="C7483">
        <v>35</v>
      </c>
      <c r="D7483">
        <v>24481</v>
      </c>
      <c r="E7483">
        <v>672</v>
      </c>
      <c r="F7483">
        <v>100</v>
      </c>
      <c r="G7483">
        <v>572</v>
      </c>
      <c r="H7483">
        <v>306</v>
      </c>
      <c r="I7483" s="119" t="s">
        <v>4611</v>
      </c>
      <c r="J7483" s="119" t="s">
        <v>139</v>
      </c>
      <c r="K7483" s="1">
        <v>46255.758941458334</v>
      </c>
      <c r="L7483">
        <v>69</v>
      </c>
      <c r="M7483">
        <v>30</v>
      </c>
      <c r="N7483">
        <v>0</v>
      </c>
      <c r="O7483">
        <v>0</v>
      </c>
      <c r="P7483" s="119" t="s">
        <v>20254</v>
      </c>
    </row>
    <row r="7484" spans="1:16" x14ac:dyDescent="0.25">
      <c r="A7484">
        <v>13315</v>
      </c>
      <c r="B7484" s="119" t="s">
        <v>4637</v>
      </c>
      <c r="C7484">
        <v>30</v>
      </c>
      <c r="D7484">
        <v>24470</v>
      </c>
      <c r="E7484">
        <v>567</v>
      </c>
      <c r="F7484">
        <v>112</v>
      </c>
      <c r="G7484">
        <v>174</v>
      </c>
      <c r="H7484">
        <v>609</v>
      </c>
      <c r="I7484" s="119" t="s">
        <v>4611</v>
      </c>
      <c r="J7484" s="119" t="s">
        <v>22</v>
      </c>
      <c r="K7484" s="1">
        <v>46255.758941458334</v>
      </c>
      <c r="L7484">
        <v>2</v>
      </c>
      <c r="M7484">
        <v>9</v>
      </c>
      <c r="N7484">
        <v>0</v>
      </c>
      <c r="O7484">
        <v>1</v>
      </c>
      <c r="P7484" s="119" t="s">
        <v>20254</v>
      </c>
    </row>
    <row r="7485" spans="1:16" x14ac:dyDescent="0.25">
      <c r="A7485">
        <v>13316</v>
      </c>
      <c r="B7485" s="119" t="s">
        <v>4638</v>
      </c>
      <c r="C7485">
        <v>50</v>
      </c>
      <c r="D7485">
        <v>24479</v>
      </c>
      <c r="E7485">
        <v>15</v>
      </c>
      <c r="F7485">
        <v>400</v>
      </c>
      <c r="G7485">
        <v>886</v>
      </c>
      <c r="H7485">
        <v>1747</v>
      </c>
      <c r="I7485" s="119" t="s">
        <v>4611</v>
      </c>
      <c r="J7485" s="119" t="s">
        <v>139</v>
      </c>
      <c r="K7485" s="1">
        <v>46255.758941458334</v>
      </c>
      <c r="L7485">
        <v>0</v>
      </c>
      <c r="M7485">
        <v>21</v>
      </c>
      <c r="N7485">
        <v>0</v>
      </c>
      <c r="O7485">
        <v>0</v>
      </c>
      <c r="P7485" s="119" t="s">
        <v>20254</v>
      </c>
    </row>
    <row r="7486" spans="1:16" x14ac:dyDescent="0.25">
      <c r="A7486">
        <v>13317</v>
      </c>
      <c r="B7486" s="119" t="s">
        <v>4639</v>
      </c>
      <c r="C7486">
        <v>45</v>
      </c>
      <c r="D7486">
        <v>24504</v>
      </c>
      <c r="E7486">
        <v>455</v>
      </c>
      <c r="F7486">
        <v>401</v>
      </c>
      <c r="G7486">
        <v>359</v>
      </c>
      <c r="H7486">
        <v>1037</v>
      </c>
      <c r="I7486" s="119" t="s">
        <v>4611</v>
      </c>
      <c r="J7486" s="119" t="s">
        <v>22</v>
      </c>
      <c r="K7486" s="1">
        <v>46255.758941458334</v>
      </c>
      <c r="L7486">
        <v>0</v>
      </c>
      <c r="M7486">
        <v>12</v>
      </c>
      <c r="N7486">
        <v>0</v>
      </c>
      <c r="O7486">
        <v>1</v>
      </c>
      <c r="P7486" s="119" t="s">
        <v>20254</v>
      </c>
    </row>
    <row r="7487" spans="1:16" x14ac:dyDescent="0.25">
      <c r="A7487">
        <v>13318</v>
      </c>
      <c r="B7487" s="119" t="s">
        <v>4640</v>
      </c>
      <c r="C7487">
        <v>50</v>
      </c>
      <c r="D7487">
        <v>24538</v>
      </c>
      <c r="E7487">
        <v>356</v>
      </c>
      <c r="F7487">
        <v>418</v>
      </c>
      <c r="G7487">
        <v>396</v>
      </c>
      <c r="H7487">
        <v>1100</v>
      </c>
      <c r="I7487" s="119" t="s">
        <v>4611</v>
      </c>
      <c r="J7487" s="119" t="s">
        <v>139</v>
      </c>
      <c r="K7487" s="1">
        <v>46255.758941458334</v>
      </c>
      <c r="L7487">
        <v>0</v>
      </c>
      <c r="M7487">
        <v>4</v>
      </c>
      <c r="N7487">
        <v>0</v>
      </c>
      <c r="O7487">
        <v>0</v>
      </c>
      <c r="P7487" s="119" t="s">
        <v>20254</v>
      </c>
    </row>
    <row r="7488" spans="1:16" x14ac:dyDescent="0.25">
      <c r="A7488">
        <v>13319</v>
      </c>
      <c r="B7488" s="119" t="s">
        <v>4641</v>
      </c>
      <c r="C7488">
        <v>40</v>
      </c>
      <c r="D7488">
        <v>24506</v>
      </c>
      <c r="E7488">
        <v>1419</v>
      </c>
      <c r="F7488">
        <v>117</v>
      </c>
      <c r="G7488">
        <v>186</v>
      </c>
      <c r="H7488">
        <v>1999</v>
      </c>
      <c r="I7488" s="119" t="s">
        <v>4611</v>
      </c>
      <c r="J7488" s="119" t="s">
        <v>22</v>
      </c>
      <c r="K7488" s="1">
        <v>46255.758941458334</v>
      </c>
      <c r="L7488">
        <v>24</v>
      </c>
      <c r="M7488">
        <v>42</v>
      </c>
      <c r="N7488">
        <v>6</v>
      </c>
      <c r="O7488">
        <v>7</v>
      </c>
      <c r="P7488" s="119" t="s">
        <v>20254</v>
      </c>
    </row>
    <row r="7489" spans="1:16" x14ac:dyDescent="0.25">
      <c r="A7489">
        <v>13320</v>
      </c>
      <c r="B7489" s="119" t="s">
        <v>4642</v>
      </c>
      <c r="C7489">
        <v>50</v>
      </c>
      <c r="D7489">
        <v>24487</v>
      </c>
      <c r="E7489">
        <v>61</v>
      </c>
      <c r="F7489">
        <v>208</v>
      </c>
      <c r="G7489">
        <v>296</v>
      </c>
      <c r="H7489">
        <v>400</v>
      </c>
      <c r="I7489" s="119" t="s">
        <v>4611</v>
      </c>
      <c r="J7489" s="119" t="s">
        <v>139</v>
      </c>
      <c r="K7489" s="1">
        <v>46255.758941458334</v>
      </c>
      <c r="L7489">
        <v>0</v>
      </c>
      <c r="M7489">
        <v>4</v>
      </c>
      <c r="N7489">
        <v>0</v>
      </c>
      <c r="O7489">
        <v>1</v>
      </c>
      <c r="P7489" s="119" t="s">
        <v>20254</v>
      </c>
    </row>
    <row r="7490" spans="1:16" x14ac:dyDescent="0.25">
      <c r="A7490">
        <v>13321</v>
      </c>
      <c r="B7490" s="119" t="s">
        <v>4643</v>
      </c>
      <c r="C7490">
        <v>50</v>
      </c>
      <c r="D7490">
        <v>24479</v>
      </c>
      <c r="E7490">
        <v>265</v>
      </c>
      <c r="F7490">
        <v>213</v>
      </c>
      <c r="G7490">
        <v>332</v>
      </c>
      <c r="H7490">
        <v>1514</v>
      </c>
      <c r="I7490" s="119" t="s">
        <v>4611</v>
      </c>
      <c r="J7490" s="119" t="s">
        <v>139</v>
      </c>
      <c r="K7490" s="1">
        <v>46255.758941458334</v>
      </c>
      <c r="L7490">
        <v>6</v>
      </c>
      <c r="M7490">
        <v>15</v>
      </c>
      <c r="N7490">
        <v>0</v>
      </c>
      <c r="O7490">
        <v>1</v>
      </c>
      <c r="P7490" s="119" t="s">
        <v>20254</v>
      </c>
    </row>
    <row r="7491" spans="1:16" x14ac:dyDescent="0.25">
      <c r="A7491">
        <v>13322</v>
      </c>
      <c r="B7491" s="119" t="s">
        <v>4644</v>
      </c>
      <c r="C7491">
        <v>45</v>
      </c>
      <c r="D7491">
        <v>24504</v>
      </c>
      <c r="E7491">
        <v>275</v>
      </c>
      <c r="F7491">
        <v>161</v>
      </c>
      <c r="G7491">
        <v>640</v>
      </c>
      <c r="H7491">
        <v>774</v>
      </c>
      <c r="I7491" s="119" t="s">
        <v>4611</v>
      </c>
      <c r="J7491" s="119" t="s">
        <v>22</v>
      </c>
      <c r="K7491" s="1">
        <v>46255.758941458334</v>
      </c>
      <c r="L7491">
        <v>0</v>
      </c>
      <c r="M7491">
        <v>3</v>
      </c>
      <c r="N7491">
        <v>0</v>
      </c>
      <c r="O7491">
        <v>0</v>
      </c>
      <c r="P7491" s="119" t="s">
        <v>20254</v>
      </c>
    </row>
    <row r="7492" spans="1:16" x14ac:dyDescent="0.25">
      <c r="A7492">
        <v>13323</v>
      </c>
      <c r="B7492" s="119" t="s">
        <v>4645</v>
      </c>
      <c r="C7492">
        <v>50</v>
      </c>
      <c r="D7492">
        <v>24538</v>
      </c>
      <c r="E7492">
        <v>0</v>
      </c>
      <c r="F7492">
        <v>0</v>
      </c>
      <c r="G7492">
        <v>552</v>
      </c>
      <c r="H7492">
        <v>800</v>
      </c>
      <c r="I7492" s="119" t="s">
        <v>4611</v>
      </c>
      <c r="J7492" s="119" t="s">
        <v>139</v>
      </c>
      <c r="K7492" s="1">
        <v>46255.758941458334</v>
      </c>
      <c r="L7492">
        <v>0</v>
      </c>
      <c r="M7492">
        <v>17</v>
      </c>
      <c r="N7492">
        <v>0</v>
      </c>
      <c r="O7492">
        <v>2</v>
      </c>
      <c r="P7492" s="119" t="s">
        <v>20254</v>
      </c>
    </row>
    <row r="7493" spans="1:16" x14ac:dyDescent="0.25">
      <c r="A7493">
        <v>13324</v>
      </c>
      <c r="B7493" s="119" t="s">
        <v>4646</v>
      </c>
      <c r="C7493">
        <v>40</v>
      </c>
      <c r="D7493">
        <v>24506</v>
      </c>
      <c r="E7493">
        <v>319</v>
      </c>
      <c r="F7493">
        <v>116</v>
      </c>
      <c r="G7493">
        <v>356</v>
      </c>
      <c r="H7493">
        <v>443</v>
      </c>
      <c r="I7493" s="119" t="s">
        <v>4611</v>
      </c>
      <c r="J7493" s="119" t="s">
        <v>22</v>
      </c>
      <c r="K7493" s="1">
        <v>46255.758941458334</v>
      </c>
      <c r="L7493">
        <v>0</v>
      </c>
      <c r="M7493">
        <v>11</v>
      </c>
      <c r="N7493">
        <v>0</v>
      </c>
      <c r="O7493">
        <v>2</v>
      </c>
      <c r="P7493" s="119" t="s">
        <v>20254</v>
      </c>
    </row>
    <row r="7494" spans="1:16" x14ac:dyDescent="0.25">
      <c r="A7494">
        <v>13325</v>
      </c>
      <c r="B7494" s="119" t="s">
        <v>4647</v>
      </c>
      <c r="C7494">
        <v>50</v>
      </c>
      <c r="D7494">
        <v>24487</v>
      </c>
      <c r="E7494">
        <v>0</v>
      </c>
      <c r="F7494">
        <v>0</v>
      </c>
      <c r="G7494">
        <v>577</v>
      </c>
      <c r="H7494">
        <v>400</v>
      </c>
      <c r="I7494" s="119" t="s">
        <v>4611</v>
      </c>
      <c r="J7494" s="119" t="s">
        <v>139</v>
      </c>
      <c r="K7494" s="1">
        <v>46255.758941458334</v>
      </c>
      <c r="L7494">
        <v>0</v>
      </c>
      <c r="M7494">
        <v>2</v>
      </c>
      <c r="N7494">
        <v>0</v>
      </c>
      <c r="O7494">
        <v>0</v>
      </c>
      <c r="P7494" s="119" t="s">
        <v>20254</v>
      </c>
    </row>
    <row r="7495" spans="1:16" x14ac:dyDescent="0.25">
      <c r="A7495">
        <v>13326</v>
      </c>
      <c r="B7495" s="119" t="s">
        <v>4648</v>
      </c>
      <c r="C7495">
        <v>50</v>
      </c>
      <c r="D7495">
        <v>24479</v>
      </c>
      <c r="E7495">
        <v>1</v>
      </c>
      <c r="F7495">
        <v>114</v>
      </c>
      <c r="G7495">
        <v>591</v>
      </c>
      <c r="H7495">
        <v>613</v>
      </c>
      <c r="I7495" s="119" t="s">
        <v>4611</v>
      </c>
      <c r="J7495" s="119" t="s">
        <v>139</v>
      </c>
      <c r="K7495" s="1">
        <v>46255.758941458334</v>
      </c>
      <c r="L7495">
        <v>0</v>
      </c>
      <c r="M7495">
        <v>52</v>
      </c>
      <c r="N7495">
        <v>0</v>
      </c>
      <c r="O7495">
        <v>8</v>
      </c>
      <c r="P7495" s="119" t="s">
        <v>20254</v>
      </c>
    </row>
    <row r="7496" spans="1:16" x14ac:dyDescent="0.25">
      <c r="A7496">
        <v>13327</v>
      </c>
      <c r="B7496" s="119" t="s">
        <v>4649</v>
      </c>
      <c r="C7496">
        <v>45</v>
      </c>
      <c r="D7496">
        <v>24504</v>
      </c>
      <c r="E7496">
        <v>134</v>
      </c>
      <c r="F7496">
        <v>178</v>
      </c>
      <c r="G7496">
        <v>577</v>
      </c>
      <c r="H7496">
        <v>391</v>
      </c>
      <c r="I7496" s="119" t="s">
        <v>4611</v>
      </c>
      <c r="J7496" s="119" t="s">
        <v>22</v>
      </c>
      <c r="K7496" s="1">
        <v>46255.758941458334</v>
      </c>
      <c r="L7496">
        <v>0</v>
      </c>
      <c r="M7496">
        <v>1</v>
      </c>
      <c r="N7496">
        <v>0</v>
      </c>
      <c r="O7496">
        <v>0</v>
      </c>
      <c r="P7496" s="119" t="s">
        <v>20254</v>
      </c>
    </row>
    <row r="7497" spans="1:16" x14ac:dyDescent="0.25">
      <c r="A7497">
        <v>13328</v>
      </c>
      <c r="B7497" s="119" t="s">
        <v>4650</v>
      </c>
      <c r="C7497">
        <v>50</v>
      </c>
      <c r="D7497">
        <v>24538</v>
      </c>
      <c r="E7497">
        <v>82</v>
      </c>
      <c r="F7497">
        <v>154</v>
      </c>
      <c r="G7497">
        <v>378</v>
      </c>
      <c r="H7497">
        <v>387</v>
      </c>
      <c r="I7497" s="119" t="s">
        <v>4611</v>
      </c>
      <c r="J7497" s="119" t="s">
        <v>139</v>
      </c>
      <c r="K7497" s="1">
        <v>46255.758941458334</v>
      </c>
      <c r="L7497">
        <v>0</v>
      </c>
      <c r="M7497">
        <v>2</v>
      </c>
      <c r="N7497">
        <v>0</v>
      </c>
      <c r="O7497">
        <v>1</v>
      </c>
      <c r="P7497" s="119" t="s">
        <v>20254</v>
      </c>
    </row>
    <row r="7498" spans="1:16" x14ac:dyDescent="0.25">
      <c r="A7498">
        <v>13329</v>
      </c>
      <c r="B7498" s="119" t="s">
        <v>4651</v>
      </c>
      <c r="C7498">
        <v>40</v>
      </c>
      <c r="D7498">
        <v>24506</v>
      </c>
      <c r="E7498">
        <v>7079</v>
      </c>
      <c r="F7498">
        <v>103</v>
      </c>
      <c r="G7498">
        <v>511</v>
      </c>
      <c r="H7498">
        <v>344</v>
      </c>
      <c r="I7498" s="119" t="s">
        <v>4611</v>
      </c>
      <c r="J7498" s="119" t="s">
        <v>22</v>
      </c>
      <c r="K7498" s="1">
        <v>46255.758941458334</v>
      </c>
      <c r="L7498">
        <v>14</v>
      </c>
      <c r="M7498">
        <v>34</v>
      </c>
      <c r="N7498">
        <v>14</v>
      </c>
      <c r="O7498">
        <v>11</v>
      </c>
      <c r="P7498" s="119" t="s">
        <v>20254</v>
      </c>
    </row>
    <row r="7499" spans="1:16" x14ac:dyDescent="0.25">
      <c r="A7499">
        <v>13330</v>
      </c>
      <c r="B7499" s="119" t="s">
        <v>4652</v>
      </c>
      <c r="C7499">
        <v>50</v>
      </c>
      <c r="D7499">
        <v>24487</v>
      </c>
      <c r="E7499">
        <v>0</v>
      </c>
      <c r="F7499">
        <v>0</v>
      </c>
      <c r="G7499">
        <v>560</v>
      </c>
      <c r="H7499">
        <v>299</v>
      </c>
      <c r="I7499" s="119" t="s">
        <v>4611</v>
      </c>
      <c r="J7499" s="119" t="s">
        <v>139</v>
      </c>
      <c r="K7499" s="1">
        <v>46255.758941458334</v>
      </c>
      <c r="L7499">
        <v>0</v>
      </c>
      <c r="M7499">
        <v>32</v>
      </c>
      <c r="N7499">
        <v>0</v>
      </c>
      <c r="O7499">
        <v>30</v>
      </c>
      <c r="P7499" s="119" t="s">
        <v>20254</v>
      </c>
    </row>
    <row r="7500" spans="1:16" x14ac:dyDescent="0.25">
      <c r="A7500">
        <v>13331</v>
      </c>
      <c r="B7500" s="119" t="s">
        <v>4638</v>
      </c>
      <c r="C7500">
        <v>45</v>
      </c>
      <c r="D7500">
        <v>24472</v>
      </c>
      <c r="E7500">
        <v>392</v>
      </c>
      <c r="F7500">
        <v>370</v>
      </c>
      <c r="G7500">
        <v>459</v>
      </c>
      <c r="H7500">
        <v>1100</v>
      </c>
      <c r="I7500" s="119" t="s">
        <v>4611</v>
      </c>
      <c r="J7500" s="119" t="s">
        <v>22</v>
      </c>
      <c r="K7500" s="1">
        <v>46255.758941458334</v>
      </c>
      <c r="L7500">
        <v>2</v>
      </c>
      <c r="M7500">
        <v>58</v>
      </c>
      <c r="N7500">
        <v>0</v>
      </c>
      <c r="O7500">
        <v>12</v>
      </c>
      <c r="P7500" s="119" t="s">
        <v>20254</v>
      </c>
    </row>
    <row r="7501" spans="1:16" x14ac:dyDescent="0.25">
      <c r="A7501">
        <v>13332</v>
      </c>
      <c r="B7501" s="119" t="s">
        <v>4639</v>
      </c>
      <c r="C7501">
        <v>50</v>
      </c>
      <c r="D7501">
        <v>24482</v>
      </c>
      <c r="E7501">
        <v>0</v>
      </c>
      <c r="F7501">
        <v>0</v>
      </c>
      <c r="G7501">
        <v>934</v>
      </c>
      <c r="H7501">
        <v>1070</v>
      </c>
      <c r="I7501" s="119" t="s">
        <v>4611</v>
      </c>
      <c r="J7501" s="119" t="s">
        <v>139</v>
      </c>
      <c r="K7501" s="1">
        <v>46255.758941458334</v>
      </c>
      <c r="L7501">
        <v>0</v>
      </c>
      <c r="M7501">
        <v>15</v>
      </c>
      <c r="N7501">
        <v>0</v>
      </c>
      <c r="O7501">
        <v>2</v>
      </c>
      <c r="P7501" s="119" t="s">
        <v>20254</v>
      </c>
    </row>
    <row r="7502" spans="1:16" x14ac:dyDescent="0.25">
      <c r="A7502">
        <v>13333</v>
      </c>
      <c r="B7502" s="119" t="s">
        <v>4642</v>
      </c>
      <c r="C7502">
        <v>45</v>
      </c>
      <c r="D7502">
        <v>24507</v>
      </c>
      <c r="E7502">
        <v>1613</v>
      </c>
      <c r="F7502">
        <v>131</v>
      </c>
      <c r="G7502">
        <v>442</v>
      </c>
      <c r="H7502">
        <v>500</v>
      </c>
      <c r="I7502" s="119" t="s">
        <v>4611</v>
      </c>
      <c r="J7502" s="119" t="s">
        <v>22</v>
      </c>
      <c r="K7502" s="1">
        <v>46255.758941458334</v>
      </c>
      <c r="L7502">
        <v>23</v>
      </c>
      <c r="M7502">
        <v>9</v>
      </c>
      <c r="N7502">
        <v>2</v>
      </c>
      <c r="O7502">
        <v>0</v>
      </c>
      <c r="P7502" s="119" t="s">
        <v>20254</v>
      </c>
    </row>
    <row r="7503" spans="1:16" x14ac:dyDescent="0.25">
      <c r="A7503">
        <v>13335</v>
      </c>
      <c r="B7503" s="119" t="s">
        <v>4641</v>
      </c>
      <c r="C7503">
        <v>50</v>
      </c>
      <c r="D7503">
        <v>24490</v>
      </c>
      <c r="E7503">
        <v>255</v>
      </c>
      <c r="F7503">
        <v>221</v>
      </c>
      <c r="G7503">
        <v>288</v>
      </c>
      <c r="H7503">
        <v>899</v>
      </c>
      <c r="I7503" s="119" t="s">
        <v>4611</v>
      </c>
      <c r="J7503" s="119" t="s">
        <v>139</v>
      </c>
      <c r="K7503" s="1">
        <v>46255.758941458334</v>
      </c>
      <c r="L7503">
        <v>0</v>
      </c>
      <c r="M7503">
        <v>2</v>
      </c>
      <c r="N7503">
        <v>0</v>
      </c>
      <c r="O7503">
        <v>0</v>
      </c>
      <c r="P7503" s="119" t="s">
        <v>20254</v>
      </c>
    </row>
    <row r="7504" spans="1:16" x14ac:dyDescent="0.25">
      <c r="A7504">
        <v>13336</v>
      </c>
      <c r="B7504" s="119" t="s">
        <v>4640</v>
      </c>
      <c r="C7504">
        <v>40</v>
      </c>
      <c r="D7504">
        <v>24527</v>
      </c>
      <c r="E7504">
        <v>1174</v>
      </c>
      <c r="F7504">
        <v>86</v>
      </c>
      <c r="G7504">
        <v>481</v>
      </c>
      <c r="H7504">
        <v>1999</v>
      </c>
      <c r="I7504" s="119" t="s">
        <v>4611</v>
      </c>
      <c r="J7504" s="119" t="s">
        <v>22</v>
      </c>
      <c r="K7504" s="1">
        <v>46255.758941458334</v>
      </c>
      <c r="L7504">
        <v>273</v>
      </c>
      <c r="M7504">
        <v>72</v>
      </c>
      <c r="N7504">
        <v>6</v>
      </c>
      <c r="O7504">
        <v>15</v>
      </c>
      <c r="P7504" s="119" t="s">
        <v>20254</v>
      </c>
    </row>
    <row r="7505" spans="1:16" x14ac:dyDescent="0.25">
      <c r="A7505">
        <v>13337</v>
      </c>
      <c r="B7505" s="119" t="s">
        <v>4643</v>
      </c>
      <c r="C7505">
        <v>45</v>
      </c>
      <c r="D7505">
        <v>24472</v>
      </c>
      <c r="E7505">
        <v>769</v>
      </c>
      <c r="F7505">
        <v>177</v>
      </c>
      <c r="G7505">
        <v>734</v>
      </c>
      <c r="H7505">
        <v>1043</v>
      </c>
      <c r="I7505" s="119" t="s">
        <v>4611</v>
      </c>
      <c r="J7505" s="119" t="s">
        <v>22</v>
      </c>
      <c r="K7505" s="1">
        <v>46255.758941458334</v>
      </c>
      <c r="L7505">
        <v>8</v>
      </c>
      <c r="M7505">
        <v>27</v>
      </c>
      <c r="N7505">
        <v>2</v>
      </c>
      <c r="O7505">
        <v>4</v>
      </c>
      <c r="P7505" s="119" t="s">
        <v>20254</v>
      </c>
    </row>
    <row r="7506" spans="1:16" x14ac:dyDescent="0.25">
      <c r="A7506">
        <v>13338</v>
      </c>
      <c r="B7506" s="119" t="s">
        <v>4644</v>
      </c>
      <c r="C7506">
        <v>50</v>
      </c>
      <c r="D7506">
        <v>24482</v>
      </c>
      <c r="E7506">
        <v>25</v>
      </c>
      <c r="F7506">
        <v>213</v>
      </c>
      <c r="G7506">
        <v>285</v>
      </c>
      <c r="H7506">
        <v>600</v>
      </c>
      <c r="I7506" s="119" t="s">
        <v>4611</v>
      </c>
      <c r="J7506" s="119" t="s">
        <v>139</v>
      </c>
      <c r="K7506" s="1">
        <v>46255.758941458334</v>
      </c>
      <c r="L7506">
        <v>4</v>
      </c>
      <c r="M7506">
        <v>9</v>
      </c>
      <c r="N7506">
        <v>0</v>
      </c>
      <c r="O7506">
        <v>0</v>
      </c>
      <c r="P7506" s="119" t="s">
        <v>20254</v>
      </c>
    </row>
    <row r="7507" spans="1:16" x14ac:dyDescent="0.25">
      <c r="A7507">
        <v>13339</v>
      </c>
      <c r="B7507" s="119" t="s">
        <v>4647</v>
      </c>
      <c r="C7507">
        <v>45</v>
      </c>
      <c r="D7507">
        <v>24507</v>
      </c>
      <c r="E7507">
        <v>286</v>
      </c>
      <c r="F7507">
        <v>111</v>
      </c>
      <c r="G7507">
        <v>212</v>
      </c>
      <c r="H7507">
        <v>604</v>
      </c>
      <c r="I7507" s="119" t="s">
        <v>4611</v>
      </c>
      <c r="J7507" s="119" t="s">
        <v>22</v>
      </c>
      <c r="K7507" s="1">
        <v>46255.758941458334</v>
      </c>
      <c r="L7507">
        <v>14</v>
      </c>
      <c r="M7507">
        <v>3</v>
      </c>
      <c r="N7507">
        <v>7</v>
      </c>
      <c r="O7507">
        <v>1</v>
      </c>
      <c r="P7507" s="119" t="s">
        <v>20254</v>
      </c>
    </row>
    <row r="7508" spans="1:16" x14ac:dyDescent="0.25">
      <c r="A7508">
        <v>13341</v>
      </c>
      <c r="B7508" s="119" t="s">
        <v>4646</v>
      </c>
      <c r="C7508">
        <v>50</v>
      </c>
      <c r="D7508">
        <v>24490</v>
      </c>
      <c r="E7508">
        <v>77</v>
      </c>
      <c r="F7508">
        <v>213</v>
      </c>
      <c r="G7508">
        <v>531</v>
      </c>
      <c r="H7508">
        <v>803</v>
      </c>
      <c r="I7508" s="119" t="s">
        <v>4611</v>
      </c>
      <c r="J7508" s="119" t="s">
        <v>139</v>
      </c>
      <c r="K7508" s="1">
        <v>46255.758941458334</v>
      </c>
      <c r="L7508">
        <v>8</v>
      </c>
      <c r="M7508">
        <v>8</v>
      </c>
      <c r="N7508">
        <v>5</v>
      </c>
      <c r="O7508">
        <v>1</v>
      </c>
      <c r="P7508" s="119" t="s">
        <v>20254</v>
      </c>
    </row>
    <row r="7509" spans="1:16" x14ac:dyDescent="0.25">
      <c r="A7509">
        <v>13342</v>
      </c>
      <c r="B7509" s="119" t="s">
        <v>4645</v>
      </c>
      <c r="C7509">
        <v>40</v>
      </c>
      <c r="D7509">
        <v>24527</v>
      </c>
      <c r="E7509">
        <v>213</v>
      </c>
      <c r="F7509">
        <v>578</v>
      </c>
      <c r="G7509">
        <v>464</v>
      </c>
      <c r="H7509">
        <v>1196</v>
      </c>
      <c r="I7509" s="119" t="s">
        <v>4611</v>
      </c>
      <c r="J7509" s="119" t="s">
        <v>22</v>
      </c>
      <c r="K7509" s="1">
        <v>46255.758941458334</v>
      </c>
      <c r="L7509">
        <v>0</v>
      </c>
      <c r="M7509">
        <v>11</v>
      </c>
      <c r="N7509">
        <v>0</v>
      </c>
      <c r="O7509">
        <v>3</v>
      </c>
      <c r="P7509" s="119" t="s">
        <v>20254</v>
      </c>
    </row>
    <row r="7510" spans="1:16" x14ac:dyDescent="0.25">
      <c r="A7510">
        <v>13343</v>
      </c>
      <c r="B7510" s="119" t="s">
        <v>4648</v>
      </c>
      <c r="C7510">
        <v>45</v>
      </c>
      <c r="D7510">
        <v>24472</v>
      </c>
      <c r="E7510">
        <v>2817</v>
      </c>
      <c r="F7510">
        <v>103</v>
      </c>
      <c r="G7510">
        <v>1275</v>
      </c>
      <c r="H7510">
        <v>850</v>
      </c>
      <c r="I7510" s="119" t="s">
        <v>4611</v>
      </c>
      <c r="J7510" s="119" t="s">
        <v>22</v>
      </c>
      <c r="K7510" s="1">
        <v>46255.758941458334</v>
      </c>
      <c r="L7510">
        <v>8</v>
      </c>
      <c r="M7510">
        <v>65</v>
      </c>
      <c r="N7510">
        <v>1</v>
      </c>
      <c r="O7510">
        <v>11</v>
      </c>
      <c r="P7510" s="119" t="s">
        <v>20254</v>
      </c>
    </row>
    <row r="7511" spans="1:16" x14ac:dyDescent="0.25">
      <c r="A7511">
        <v>13344</v>
      </c>
      <c r="B7511" s="119" t="s">
        <v>4649</v>
      </c>
      <c r="C7511">
        <v>50</v>
      </c>
      <c r="D7511">
        <v>24482</v>
      </c>
      <c r="E7511">
        <v>0</v>
      </c>
      <c r="F7511">
        <v>0</v>
      </c>
      <c r="G7511">
        <v>686</v>
      </c>
      <c r="H7511">
        <v>529</v>
      </c>
      <c r="I7511" s="119" t="s">
        <v>4611</v>
      </c>
      <c r="J7511" s="119" t="s">
        <v>139</v>
      </c>
      <c r="K7511" s="1">
        <v>46255.758941458334</v>
      </c>
      <c r="L7511">
        <v>0</v>
      </c>
      <c r="M7511">
        <v>39</v>
      </c>
      <c r="N7511">
        <v>0</v>
      </c>
      <c r="O7511">
        <v>0</v>
      </c>
      <c r="P7511" s="119" t="s">
        <v>20254</v>
      </c>
    </row>
    <row r="7512" spans="1:16" x14ac:dyDescent="0.25">
      <c r="A7512">
        <v>13345</v>
      </c>
      <c r="B7512" s="119" t="s">
        <v>4652</v>
      </c>
      <c r="C7512">
        <v>45</v>
      </c>
      <c r="D7512">
        <v>24507</v>
      </c>
      <c r="E7512">
        <v>8563</v>
      </c>
      <c r="F7512">
        <v>266</v>
      </c>
      <c r="G7512">
        <v>2290</v>
      </c>
      <c r="H7512">
        <v>700</v>
      </c>
      <c r="I7512" s="119" t="s">
        <v>4611</v>
      </c>
      <c r="J7512" s="119" t="s">
        <v>22</v>
      </c>
      <c r="K7512" s="1">
        <v>46255.758941458334</v>
      </c>
      <c r="L7512">
        <v>7</v>
      </c>
      <c r="M7512">
        <v>10</v>
      </c>
      <c r="N7512">
        <v>2</v>
      </c>
      <c r="O7512">
        <v>0</v>
      </c>
      <c r="P7512" s="119" t="s">
        <v>20254</v>
      </c>
    </row>
    <row r="7513" spans="1:16" x14ac:dyDescent="0.25">
      <c r="A7513">
        <v>13347</v>
      </c>
      <c r="B7513" s="119" t="s">
        <v>4651</v>
      </c>
      <c r="C7513">
        <v>50</v>
      </c>
      <c r="D7513">
        <v>24490</v>
      </c>
      <c r="E7513">
        <v>1718</v>
      </c>
      <c r="F7513">
        <v>174</v>
      </c>
      <c r="G7513">
        <v>313</v>
      </c>
      <c r="H7513">
        <v>352</v>
      </c>
      <c r="I7513" s="119" t="s">
        <v>4611</v>
      </c>
      <c r="J7513" s="119" t="s">
        <v>139</v>
      </c>
      <c r="K7513" s="1">
        <v>46255.758941458334</v>
      </c>
      <c r="L7513">
        <v>0</v>
      </c>
      <c r="M7513">
        <v>1</v>
      </c>
      <c r="N7513">
        <v>0</v>
      </c>
      <c r="O7513">
        <v>0</v>
      </c>
      <c r="P7513" s="119" t="s">
        <v>20254</v>
      </c>
    </row>
    <row r="7514" spans="1:16" x14ac:dyDescent="0.25">
      <c r="A7514">
        <v>13348</v>
      </c>
      <c r="B7514" s="119" t="s">
        <v>4650</v>
      </c>
      <c r="C7514">
        <v>40</v>
      </c>
      <c r="D7514">
        <v>24527</v>
      </c>
      <c r="E7514">
        <v>528</v>
      </c>
      <c r="F7514">
        <v>205</v>
      </c>
      <c r="G7514">
        <v>554</v>
      </c>
      <c r="H7514">
        <v>999</v>
      </c>
      <c r="I7514" s="119" t="s">
        <v>4611</v>
      </c>
      <c r="J7514" s="119" t="s">
        <v>22</v>
      </c>
      <c r="K7514" s="1">
        <v>46255.758941458334</v>
      </c>
      <c r="L7514">
        <v>0</v>
      </c>
      <c r="M7514">
        <v>52</v>
      </c>
      <c r="N7514">
        <v>0</v>
      </c>
      <c r="O7514">
        <v>18</v>
      </c>
      <c r="P7514" s="119" t="s">
        <v>20254</v>
      </c>
    </row>
    <row r="7515" spans="1:16" x14ac:dyDescent="0.25">
      <c r="A7515">
        <v>13352</v>
      </c>
      <c r="B7515" s="119" t="s">
        <v>4619</v>
      </c>
      <c r="C7515">
        <v>25</v>
      </c>
      <c r="D7515">
        <v>24501</v>
      </c>
      <c r="E7515">
        <v>898</v>
      </c>
      <c r="F7515">
        <v>257</v>
      </c>
      <c r="G7515">
        <v>337</v>
      </c>
      <c r="H7515">
        <v>793</v>
      </c>
      <c r="I7515" s="119" t="s">
        <v>4611</v>
      </c>
      <c r="J7515" s="119" t="s">
        <v>22</v>
      </c>
      <c r="K7515" s="1">
        <v>46255.758941458334</v>
      </c>
      <c r="L7515">
        <v>0</v>
      </c>
      <c r="M7515">
        <v>24</v>
      </c>
      <c r="N7515">
        <v>0</v>
      </c>
      <c r="O7515">
        <v>5</v>
      </c>
      <c r="P7515" s="119" t="s">
        <v>20254</v>
      </c>
    </row>
    <row r="7516" spans="1:16" x14ac:dyDescent="0.25">
      <c r="A7516">
        <v>13353</v>
      </c>
      <c r="B7516" s="119" t="s">
        <v>4653</v>
      </c>
      <c r="C7516">
        <v>15</v>
      </c>
      <c r="D7516">
        <v>24500</v>
      </c>
      <c r="E7516">
        <v>2253</v>
      </c>
      <c r="F7516">
        <v>97</v>
      </c>
      <c r="G7516">
        <v>602</v>
      </c>
      <c r="H7516">
        <v>104</v>
      </c>
      <c r="I7516" s="119" t="s">
        <v>4611</v>
      </c>
      <c r="J7516" s="119" t="s">
        <v>22</v>
      </c>
      <c r="K7516" s="1">
        <v>46255.758941458334</v>
      </c>
      <c r="L7516">
        <v>49</v>
      </c>
      <c r="M7516">
        <v>14</v>
      </c>
      <c r="N7516">
        <v>18</v>
      </c>
      <c r="O7516">
        <v>3</v>
      </c>
      <c r="P7516" s="119" t="s">
        <v>20254</v>
      </c>
    </row>
    <row r="7517" spans="1:16" x14ac:dyDescent="0.25">
      <c r="A7517">
        <v>13354</v>
      </c>
      <c r="B7517" s="119" t="s">
        <v>4654</v>
      </c>
      <c r="C7517">
        <v>20</v>
      </c>
      <c r="D7517">
        <v>24500</v>
      </c>
      <c r="E7517">
        <v>1585</v>
      </c>
      <c r="F7517">
        <v>102</v>
      </c>
      <c r="G7517">
        <v>155</v>
      </c>
      <c r="H7517">
        <v>200</v>
      </c>
      <c r="I7517" s="119" t="s">
        <v>4611</v>
      </c>
      <c r="J7517" s="119" t="s">
        <v>22</v>
      </c>
      <c r="K7517" s="1">
        <v>46255.758941458334</v>
      </c>
      <c r="L7517">
        <v>6</v>
      </c>
      <c r="M7517">
        <v>5</v>
      </c>
      <c r="N7517">
        <v>3</v>
      </c>
      <c r="O7517">
        <v>0</v>
      </c>
      <c r="P7517" s="119" t="s">
        <v>20254</v>
      </c>
    </row>
    <row r="7518" spans="1:16" x14ac:dyDescent="0.25">
      <c r="A7518">
        <v>13355</v>
      </c>
      <c r="B7518" s="119" t="s">
        <v>4625</v>
      </c>
      <c r="C7518">
        <v>25</v>
      </c>
      <c r="D7518">
        <v>24501</v>
      </c>
      <c r="E7518">
        <v>320</v>
      </c>
      <c r="F7518">
        <v>194</v>
      </c>
      <c r="G7518">
        <v>431</v>
      </c>
      <c r="H7518">
        <v>318</v>
      </c>
      <c r="I7518" s="119" t="s">
        <v>4611</v>
      </c>
      <c r="J7518" s="119" t="s">
        <v>22</v>
      </c>
      <c r="K7518" s="1">
        <v>46255.758941458334</v>
      </c>
      <c r="L7518">
        <v>0</v>
      </c>
      <c r="M7518">
        <v>6</v>
      </c>
      <c r="N7518">
        <v>0</v>
      </c>
      <c r="O7518">
        <v>1</v>
      </c>
      <c r="P7518" s="119" t="s">
        <v>20254</v>
      </c>
    </row>
    <row r="7519" spans="1:16" x14ac:dyDescent="0.25">
      <c r="A7519">
        <v>13356</v>
      </c>
      <c r="B7519" s="119" t="s">
        <v>4655</v>
      </c>
      <c r="C7519">
        <v>15</v>
      </c>
      <c r="D7519">
        <v>24500</v>
      </c>
      <c r="E7519">
        <v>7569</v>
      </c>
      <c r="F7519">
        <v>64</v>
      </c>
      <c r="G7519">
        <v>546</v>
      </c>
      <c r="H7519">
        <v>99</v>
      </c>
      <c r="I7519" s="119" t="s">
        <v>4611</v>
      </c>
      <c r="J7519" s="119" t="s">
        <v>22</v>
      </c>
      <c r="K7519" s="1">
        <v>46255.758941458334</v>
      </c>
      <c r="L7519">
        <v>51</v>
      </c>
      <c r="M7519">
        <v>29</v>
      </c>
      <c r="N7519">
        <v>23</v>
      </c>
      <c r="O7519">
        <v>1</v>
      </c>
      <c r="P7519" s="119" t="s">
        <v>20254</v>
      </c>
    </row>
    <row r="7520" spans="1:16" x14ac:dyDescent="0.25">
      <c r="A7520">
        <v>13357</v>
      </c>
      <c r="B7520" s="119" t="s">
        <v>4623</v>
      </c>
      <c r="C7520">
        <v>25</v>
      </c>
      <c r="D7520">
        <v>24501</v>
      </c>
      <c r="E7520">
        <v>2927</v>
      </c>
      <c r="F7520">
        <v>111</v>
      </c>
      <c r="G7520">
        <v>401</v>
      </c>
      <c r="H7520">
        <v>1698</v>
      </c>
      <c r="I7520" s="119" t="s">
        <v>4611</v>
      </c>
      <c r="J7520" s="119" t="s">
        <v>22</v>
      </c>
      <c r="K7520" s="1">
        <v>46255.758941458334</v>
      </c>
      <c r="L7520">
        <v>60</v>
      </c>
      <c r="M7520">
        <v>47</v>
      </c>
      <c r="N7520">
        <v>28</v>
      </c>
      <c r="O7520">
        <v>7</v>
      </c>
      <c r="P7520" s="119" t="s">
        <v>20254</v>
      </c>
    </row>
    <row r="7521" spans="1:16" x14ac:dyDescent="0.25">
      <c r="A7521">
        <v>13358</v>
      </c>
      <c r="B7521" s="119" t="s">
        <v>4656</v>
      </c>
      <c r="C7521">
        <v>17</v>
      </c>
      <c r="D7521">
        <v>24466</v>
      </c>
      <c r="E7521">
        <v>1885</v>
      </c>
      <c r="F7521">
        <v>21029</v>
      </c>
      <c r="G7521">
        <v>28</v>
      </c>
      <c r="H7521">
        <v>140000</v>
      </c>
      <c r="I7521" s="119" t="s">
        <v>4611</v>
      </c>
      <c r="J7521" s="119" t="s">
        <v>139</v>
      </c>
      <c r="K7521" s="1">
        <v>46255.758941458334</v>
      </c>
      <c r="L7521">
        <v>0</v>
      </c>
      <c r="M7521">
        <v>1</v>
      </c>
      <c r="N7521">
        <v>0</v>
      </c>
      <c r="O7521">
        <v>1</v>
      </c>
      <c r="P7521" s="119" t="s">
        <v>20254</v>
      </c>
    </row>
    <row r="7522" spans="1:16" x14ac:dyDescent="0.25">
      <c r="A7522">
        <v>13359</v>
      </c>
      <c r="B7522" s="119" t="s">
        <v>4620</v>
      </c>
      <c r="C7522">
        <v>20</v>
      </c>
      <c r="D7522">
        <v>24467</v>
      </c>
      <c r="E7522">
        <v>2129</v>
      </c>
      <c r="F7522">
        <v>425</v>
      </c>
      <c r="G7522">
        <v>493</v>
      </c>
      <c r="H7522">
        <v>923</v>
      </c>
      <c r="I7522" s="119" t="s">
        <v>4611</v>
      </c>
      <c r="J7522" s="119" t="s">
        <v>22</v>
      </c>
      <c r="K7522" s="1">
        <v>46255.758941458334</v>
      </c>
      <c r="L7522">
        <v>0</v>
      </c>
      <c r="M7522">
        <v>1</v>
      </c>
      <c r="N7522">
        <v>0</v>
      </c>
      <c r="O7522">
        <v>0</v>
      </c>
      <c r="P7522" s="119" t="s">
        <v>20254</v>
      </c>
    </row>
    <row r="7523" spans="1:16" x14ac:dyDescent="0.25">
      <c r="A7523">
        <v>13360</v>
      </c>
      <c r="B7523" s="119" t="s">
        <v>4624</v>
      </c>
      <c r="C7523">
        <v>20</v>
      </c>
      <c r="D7523">
        <v>24466</v>
      </c>
      <c r="E7523">
        <v>1096</v>
      </c>
      <c r="F7523">
        <v>104</v>
      </c>
      <c r="G7523">
        <v>859</v>
      </c>
      <c r="H7523">
        <v>166</v>
      </c>
      <c r="I7523" s="119" t="s">
        <v>4611</v>
      </c>
      <c r="J7523" s="119" t="s">
        <v>22</v>
      </c>
      <c r="K7523" s="1">
        <v>46255.758941458334</v>
      </c>
      <c r="L7523">
        <v>10</v>
      </c>
      <c r="M7523">
        <v>10</v>
      </c>
      <c r="N7523">
        <v>6</v>
      </c>
      <c r="O7523">
        <v>10</v>
      </c>
      <c r="P7523" s="119" t="s">
        <v>20254</v>
      </c>
    </row>
    <row r="7524" spans="1:16" x14ac:dyDescent="0.25">
      <c r="A7524">
        <v>13361</v>
      </c>
      <c r="B7524" s="119" t="s">
        <v>4657</v>
      </c>
      <c r="C7524">
        <v>20</v>
      </c>
      <c r="D7524">
        <v>24534</v>
      </c>
      <c r="E7524">
        <v>662</v>
      </c>
      <c r="F7524">
        <v>196</v>
      </c>
      <c r="G7524">
        <v>1499</v>
      </c>
      <c r="H7524">
        <v>394</v>
      </c>
      <c r="I7524" s="119" t="s">
        <v>4611</v>
      </c>
      <c r="J7524" s="119" t="s">
        <v>22</v>
      </c>
      <c r="K7524" s="1">
        <v>46255.758941458334</v>
      </c>
      <c r="L7524">
        <v>0</v>
      </c>
      <c r="M7524">
        <v>4</v>
      </c>
      <c r="N7524">
        <v>0</v>
      </c>
      <c r="O7524">
        <v>4</v>
      </c>
      <c r="P7524" s="119" t="s">
        <v>20254</v>
      </c>
    </row>
    <row r="7525" spans="1:16" x14ac:dyDescent="0.25">
      <c r="A7525">
        <v>13362</v>
      </c>
      <c r="B7525" s="119" t="s">
        <v>4654</v>
      </c>
      <c r="C7525">
        <v>20</v>
      </c>
      <c r="D7525">
        <v>24536</v>
      </c>
      <c r="E7525">
        <v>257</v>
      </c>
      <c r="F7525">
        <v>154</v>
      </c>
      <c r="G7525">
        <v>253</v>
      </c>
      <c r="H7525">
        <v>233</v>
      </c>
      <c r="I7525" s="119" t="s">
        <v>4611</v>
      </c>
      <c r="J7525" s="119" t="s">
        <v>139</v>
      </c>
      <c r="K7525" s="1">
        <v>46255.758941458334</v>
      </c>
      <c r="L7525">
        <v>5</v>
      </c>
      <c r="M7525">
        <v>3</v>
      </c>
      <c r="N7525">
        <v>1</v>
      </c>
      <c r="O7525">
        <v>0</v>
      </c>
      <c r="P7525" s="119" t="s">
        <v>20254</v>
      </c>
    </row>
    <row r="7526" spans="1:16" x14ac:dyDescent="0.25">
      <c r="A7526">
        <v>13363</v>
      </c>
      <c r="B7526" s="119" t="s">
        <v>4657</v>
      </c>
      <c r="C7526">
        <v>20</v>
      </c>
      <c r="D7526">
        <v>24477</v>
      </c>
      <c r="E7526">
        <v>183</v>
      </c>
      <c r="F7526">
        <v>391</v>
      </c>
      <c r="G7526">
        <v>675</v>
      </c>
      <c r="H7526">
        <v>1159</v>
      </c>
      <c r="I7526" s="119" t="s">
        <v>4611</v>
      </c>
      <c r="J7526" s="119" t="s">
        <v>139</v>
      </c>
      <c r="K7526" s="1">
        <v>46255.758941458334</v>
      </c>
      <c r="L7526">
        <v>0</v>
      </c>
      <c r="M7526">
        <v>9</v>
      </c>
      <c r="N7526">
        <v>0</v>
      </c>
      <c r="O7526">
        <v>0</v>
      </c>
      <c r="P7526" s="119" t="s">
        <v>20254</v>
      </c>
    </row>
    <row r="7527" spans="1:16" x14ac:dyDescent="0.25">
      <c r="A7527">
        <v>13364</v>
      </c>
      <c r="B7527" s="119" t="s">
        <v>4658</v>
      </c>
      <c r="C7527">
        <v>10</v>
      </c>
      <c r="D7527">
        <v>24534</v>
      </c>
      <c r="E7527">
        <v>4082</v>
      </c>
      <c r="F7527">
        <v>74</v>
      </c>
      <c r="G7527">
        <v>646</v>
      </c>
      <c r="H7527">
        <v>139</v>
      </c>
      <c r="I7527" s="119" t="s">
        <v>4611</v>
      </c>
      <c r="J7527" s="119" t="s">
        <v>22</v>
      </c>
      <c r="K7527" s="1">
        <v>46255.758941458334</v>
      </c>
      <c r="L7527">
        <v>25</v>
      </c>
      <c r="M7527">
        <v>55</v>
      </c>
      <c r="N7527">
        <v>5</v>
      </c>
      <c r="O7527">
        <v>0</v>
      </c>
      <c r="P7527" s="119" t="s">
        <v>20254</v>
      </c>
    </row>
    <row r="7528" spans="1:16" x14ac:dyDescent="0.25">
      <c r="A7528">
        <v>13365</v>
      </c>
      <c r="B7528" s="119" t="s">
        <v>4658</v>
      </c>
      <c r="C7528">
        <v>20</v>
      </c>
      <c r="D7528">
        <v>24477</v>
      </c>
      <c r="E7528">
        <v>110</v>
      </c>
      <c r="F7528">
        <v>403</v>
      </c>
      <c r="G7528">
        <v>1543</v>
      </c>
      <c r="H7528">
        <v>1695</v>
      </c>
      <c r="I7528" s="119" t="s">
        <v>4611</v>
      </c>
      <c r="J7528" s="119" t="s">
        <v>139</v>
      </c>
      <c r="K7528" s="1">
        <v>46255.758941458334</v>
      </c>
      <c r="L7528">
        <v>0</v>
      </c>
      <c r="M7528">
        <v>0</v>
      </c>
      <c r="N7528">
        <v>0</v>
      </c>
      <c r="O7528">
        <v>0</v>
      </c>
      <c r="P7528" s="119" t="s">
        <v>20254</v>
      </c>
    </row>
    <row r="7529" spans="1:16" x14ac:dyDescent="0.25">
      <c r="A7529">
        <v>13366</v>
      </c>
      <c r="B7529" s="119" t="s">
        <v>4655</v>
      </c>
      <c r="C7529">
        <v>20</v>
      </c>
      <c r="D7529">
        <v>24536</v>
      </c>
      <c r="E7529">
        <v>454</v>
      </c>
      <c r="F7529">
        <v>200</v>
      </c>
      <c r="G7529">
        <v>945</v>
      </c>
      <c r="H7529">
        <v>898</v>
      </c>
      <c r="I7529" s="119" t="s">
        <v>4611</v>
      </c>
      <c r="J7529" s="119" t="s">
        <v>139</v>
      </c>
      <c r="K7529" s="1">
        <v>46255.758941458334</v>
      </c>
      <c r="L7529">
        <v>9</v>
      </c>
      <c r="M7529">
        <v>8</v>
      </c>
      <c r="N7529">
        <v>0</v>
      </c>
      <c r="O7529">
        <v>2</v>
      </c>
      <c r="P7529" s="119" t="s">
        <v>20254</v>
      </c>
    </row>
    <row r="7530" spans="1:16" x14ac:dyDescent="0.25">
      <c r="A7530">
        <v>13367</v>
      </c>
      <c r="B7530" s="119" t="s">
        <v>4659</v>
      </c>
      <c r="C7530">
        <v>10</v>
      </c>
      <c r="D7530">
        <v>24534</v>
      </c>
      <c r="E7530">
        <v>1115</v>
      </c>
      <c r="F7530">
        <v>95</v>
      </c>
      <c r="G7530">
        <v>881</v>
      </c>
      <c r="H7530">
        <v>788</v>
      </c>
      <c r="I7530" s="119" t="s">
        <v>4611</v>
      </c>
      <c r="J7530" s="119" t="s">
        <v>22</v>
      </c>
      <c r="K7530" s="1">
        <v>46255.758941458334</v>
      </c>
      <c r="L7530">
        <v>46</v>
      </c>
      <c r="M7530">
        <v>59</v>
      </c>
      <c r="N7530">
        <v>21</v>
      </c>
      <c r="O7530">
        <v>9</v>
      </c>
      <c r="P7530" s="119" t="s">
        <v>20254</v>
      </c>
    </row>
    <row r="7531" spans="1:16" x14ac:dyDescent="0.25">
      <c r="A7531">
        <v>13368</v>
      </c>
      <c r="B7531" s="119" t="s">
        <v>4653</v>
      </c>
      <c r="C7531">
        <v>20</v>
      </c>
      <c r="D7531">
        <v>24536</v>
      </c>
      <c r="E7531">
        <v>401</v>
      </c>
      <c r="F7531">
        <v>283</v>
      </c>
      <c r="G7531">
        <v>900</v>
      </c>
      <c r="H7531">
        <v>1538</v>
      </c>
      <c r="I7531" s="119" t="s">
        <v>4611</v>
      </c>
      <c r="J7531" s="119" t="s">
        <v>139</v>
      </c>
      <c r="K7531" s="1">
        <v>46255.758941458334</v>
      </c>
      <c r="L7531">
        <v>10</v>
      </c>
      <c r="M7531">
        <v>6</v>
      </c>
      <c r="N7531">
        <v>1</v>
      </c>
      <c r="O7531">
        <v>3</v>
      </c>
      <c r="P7531" s="119" t="s">
        <v>20254</v>
      </c>
    </row>
    <row r="7532" spans="1:16" x14ac:dyDescent="0.25">
      <c r="A7532">
        <v>13369</v>
      </c>
      <c r="B7532" s="119" t="s">
        <v>4659</v>
      </c>
      <c r="C7532">
        <v>20</v>
      </c>
      <c r="D7532">
        <v>24477</v>
      </c>
      <c r="E7532">
        <v>170</v>
      </c>
      <c r="F7532">
        <v>353</v>
      </c>
      <c r="G7532">
        <v>1512</v>
      </c>
      <c r="H7532">
        <v>749</v>
      </c>
      <c r="I7532" s="119" t="s">
        <v>4611</v>
      </c>
      <c r="J7532" s="119" t="s">
        <v>139</v>
      </c>
      <c r="K7532" s="1">
        <v>46255.758941458334</v>
      </c>
      <c r="L7532">
        <v>9</v>
      </c>
      <c r="M7532">
        <v>157</v>
      </c>
      <c r="N7532">
        <v>0</v>
      </c>
      <c r="O7532">
        <v>0</v>
      </c>
      <c r="P7532" s="119" t="s">
        <v>20254</v>
      </c>
    </row>
    <row r="7533" spans="1:16" x14ac:dyDescent="0.25">
      <c r="A7533">
        <v>13370</v>
      </c>
      <c r="B7533" s="119" t="s">
        <v>4660</v>
      </c>
      <c r="C7533">
        <v>25</v>
      </c>
      <c r="D7533">
        <v>24535</v>
      </c>
      <c r="E7533">
        <v>1146</v>
      </c>
      <c r="F7533">
        <v>200</v>
      </c>
      <c r="G7533">
        <v>1248</v>
      </c>
      <c r="H7533">
        <v>567</v>
      </c>
      <c r="I7533" s="119" t="s">
        <v>4611</v>
      </c>
      <c r="J7533" s="119" t="s">
        <v>22</v>
      </c>
      <c r="K7533" s="1">
        <v>46255.758941458334</v>
      </c>
      <c r="L7533">
        <v>0</v>
      </c>
      <c r="M7533">
        <v>19</v>
      </c>
      <c r="N7533">
        <v>0</v>
      </c>
      <c r="O7533">
        <v>4</v>
      </c>
      <c r="P7533" s="119" t="s">
        <v>20254</v>
      </c>
    </row>
    <row r="7534" spans="1:16" x14ac:dyDescent="0.25">
      <c r="A7534">
        <v>13371</v>
      </c>
      <c r="B7534" s="119" t="s">
        <v>4634</v>
      </c>
      <c r="C7534">
        <v>35</v>
      </c>
      <c r="D7534">
        <v>24486</v>
      </c>
      <c r="E7534">
        <v>1</v>
      </c>
      <c r="F7534">
        <v>117</v>
      </c>
      <c r="G7534">
        <v>282</v>
      </c>
      <c r="H7534">
        <v>398</v>
      </c>
      <c r="I7534" s="119" t="s">
        <v>4611</v>
      </c>
      <c r="J7534" s="119" t="s">
        <v>139</v>
      </c>
      <c r="K7534" s="1">
        <v>46255.758941458334</v>
      </c>
      <c r="L7534">
        <v>0</v>
      </c>
      <c r="M7534">
        <v>7</v>
      </c>
      <c r="N7534">
        <v>0</v>
      </c>
      <c r="O7534">
        <v>3</v>
      </c>
      <c r="P7534" s="119" t="s">
        <v>20254</v>
      </c>
    </row>
    <row r="7535" spans="1:16" x14ac:dyDescent="0.25">
      <c r="A7535">
        <v>13372</v>
      </c>
      <c r="B7535" s="119" t="s">
        <v>4660</v>
      </c>
      <c r="C7535">
        <v>35</v>
      </c>
      <c r="D7535">
        <v>24489</v>
      </c>
      <c r="E7535">
        <v>46</v>
      </c>
      <c r="F7535">
        <v>167</v>
      </c>
      <c r="G7535">
        <v>417</v>
      </c>
      <c r="H7535">
        <v>599</v>
      </c>
      <c r="I7535" s="119" t="s">
        <v>4611</v>
      </c>
      <c r="J7535" s="119" t="s">
        <v>139</v>
      </c>
      <c r="K7535" s="1">
        <v>46255.758941458334</v>
      </c>
      <c r="L7535">
        <v>0</v>
      </c>
      <c r="M7535">
        <v>10</v>
      </c>
      <c r="N7535">
        <v>0</v>
      </c>
      <c r="O7535">
        <v>4</v>
      </c>
      <c r="P7535" s="119" t="s">
        <v>20254</v>
      </c>
    </row>
    <row r="7536" spans="1:16" x14ac:dyDescent="0.25">
      <c r="A7536">
        <v>13373</v>
      </c>
      <c r="B7536" s="119" t="s">
        <v>4661</v>
      </c>
      <c r="C7536">
        <v>25</v>
      </c>
      <c r="D7536">
        <v>24535</v>
      </c>
      <c r="E7536">
        <v>2134</v>
      </c>
      <c r="F7536">
        <v>80</v>
      </c>
      <c r="G7536">
        <v>425</v>
      </c>
      <c r="H7536">
        <v>256</v>
      </c>
      <c r="I7536" s="119" t="s">
        <v>4611</v>
      </c>
      <c r="J7536" s="119" t="s">
        <v>22</v>
      </c>
      <c r="K7536" s="1">
        <v>46255.758941458334</v>
      </c>
      <c r="L7536">
        <v>29</v>
      </c>
      <c r="M7536">
        <v>20</v>
      </c>
      <c r="N7536">
        <v>0</v>
      </c>
      <c r="O7536">
        <v>0</v>
      </c>
      <c r="P7536" s="119" t="s">
        <v>20254</v>
      </c>
    </row>
    <row r="7537" spans="1:16" x14ac:dyDescent="0.25">
      <c r="A7537">
        <v>13374</v>
      </c>
      <c r="B7537" s="119" t="s">
        <v>4637</v>
      </c>
      <c r="C7537">
        <v>35</v>
      </c>
      <c r="D7537">
        <v>24486</v>
      </c>
      <c r="E7537">
        <v>254</v>
      </c>
      <c r="F7537">
        <v>150</v>
      </c>
      <c r="G7537">
        <v>417</v>
      </c>
      <c r="H7537">
        <v>292</v>
      </c>
      <c r="I7537" s="119" t="s">
        <v>4611</v>
      </c>
      <c r="J7537" s="119" t="s">
        <v>139</v>
      </c>
      <c r="K7537" s="1">
        <v>46255.758941458334</v>
      </c>
      <c r="L7537">
        <v>0</v>
      </c>
      <c r="M7537">
        <v>16</v>
      </c>
      <c r="N7537">
        <v>0</v>
      </c>
      <c r="O7537">
        <v>1</v>
      </c>
      <c r="P7537" s="119" t="s">
        <v>20254</v>
      </c>
    </row>
    <row r="7538" spans="1:16" x14ac:dyDescent="0.25">
      <c r="A7538">
        <v>13375</v>
      </c>
      <c r="B7538" s="119" t="s">
        <v>4661</v>
      </c>
      <c r="C7538">
        <v>35</v>
      </c>
      <c r="D7538">
        <v>24489</v>
      </c>
      <c r="E7538">
        <v>2438</v>
      </c>
      <c r="F7538">
        <v>100</v>
      </c>
      <c r="G7538">
        <v>465</v>
      </c>
      <c r="H7538">
        <v>215</v>
      </c>
      <c r="I7538" s="119" t="s">
        <v>4611</v>
      </c>
      <c r="J7538" s="119" t="s">
        <v>139</v>
      </c>
      <c r="K7538" s="1">
        <v>46255.758941458334</v>
      </c>
      <c r="L7538">
        <v>40</v>
      </c>
      <c r="M7538">
        <v>4</v>
      </c>
      <c r="N7538">
        <v>0</v>
      </c>
      <c r="O7538">
        <v>1</v>
      </c>
      <c r="P7538" s="119" t="s">
        <v>20254</v>
      </c>
    </row>
    <row r="7539" spans="1:16" x14ac:dyDescent="0.25">
      <c r="A7539">
        <v>13376</v>
      </c>
      <c r="B7539" s="119" t="s">
        <v>4662</v>
      </c>
      <c r="C7539">
        <v>25</v>
      </c>
      <c r="D7539">
        <v>24535</v>
      </c>
      <c r="E7539">
        <v>1623</v>
      </c>
      <c r="F7539">
        <v>110</v>
      </c>
      <c r="G7539">
        <v>479</v>
      </c>
      <c r="H7539">
        <v>199</v>
      </c>
      <c r="I7539" s="119" t="s">
        <v>4611</v>
      </c>
      <c r="J7539" s="119" t="s">
        <v>22</v>
      </c>
      <c r="K7539" s="1">
        <v>46255.758941458334</v>
      </c>
      <c r="L7539">
        <v>6</v>
      </c>
      <c r="M7539">
        <v>0</v>
      </c>
      <c r="N7539">
        <v>0</v>
      </c>
      <c r="O7539">
        <v>0</v>
      </c>
      <c r="P7539" s="119" t="s">
        <v>20254</v>
      </c>
    </row>
    <row r="7540" spans="1:16" x14ac:dyDescent="0.25">
      <c r="A7540">
        <v>13377</v>
      </c>
      <c r="B7540" s="119" t="s">
        <v>4636</v>
      </c>
      <c r="C7540">
        <v>35</v>
      </c>
      <c r="D7540">
        <v>24486</v>
      </c>
      <c r="E7540">
        <v>91</v>
      </c>
      <c r="F7540">
        <v>160</v>
      </c>
      <c r="G7540">
        <v>357</v>
      </c>
      <c r="H7540">
        <v>259</v>
      </c>
      <c r="I7540" s="119" t="s">
        <v>4611</v>
      </c>
      <c r="J7540" s="119" t="s">
        <v>139</v>
      </c>
      <c r="K7540" s="1">
        <v>46255.758941458334</v>
      </c>
      <c r="L7540">
        <v>0</v>
      </c>
      <c r="M7540">
        <v>1</v>
      </c>
      <c r="N7540">
        <v>0</v>
      </c>
      <c r="O7540">
        <v>0</v>
      </c>
      <c r="P7540" s="119" t="s">
        <v>20254</v>
      </c>
    </row>
    <row r="7541" spans="1:16" x14ac:dyDescent="0.25">
      <c r="A7541">
        <v>13378</v>
      </c>
      <c r="B7541" s="119" t="s">
        <v>4662</v>
      </c>
      <c r="C7541">
        <v>35</v>
      </c>
      <c r="D7541">
        <v>24489</v>
      </c>
      <c r="E7541">
        <v>38</v>
      </c>
      <c r="F7541">
        <v>161</v>
      </c>
      <c r="G7541">
        <v>285</v>
      </c>
      <c r="H7541">
        <v>249</v>
      </c>
      <c r="I7541" s="119" t="s">
        <v>4611</v>
      </c>
      <c r="J7541" s="119" t="s">
        <v>139</v>
      </c>
      <c r="K7541" s="1">
        <v>46255.758941458334</v>
      </c>
      <c r="L7541">
        <v>3</v>
      </c>
      <c r="M7541">
        <v>13</v>
      </c>
      <c r="N7541">
        <v>0</v>
      </c>
      <c r="O7541">
        <v>0</v>
      </c>
      <c r="P7541" s="119" t="s">
        <v>20254</v>
      </c>
    </row>
    <row r="7542" spans="1:16" x14ac:dyDescent="0.25">
      <c r="A7542">
        <v>13379</v>
      </c>
      <c r="B7542" s="119" t="s">
        <v>4663</v>
      </c>
      <c r="C7542">
        <v>55</v>
      </c>
      <c r="D7542">
        <v>24872</v>
      </c>
      <c r="E7542">
        <v>1457</v>
      </c>
      <c r="F7542">
        <v>208</v>
      </c>
      <c r="G7542">
        <v>780</v>
      </c>
      <c r="H7542">
        <v>519</v>
      </c>
      <c r="I7542" s="119" t="s">
        <v>4611</v>
      </c>
      <c r="J7542" s="119" t="s">
        <v>22</v>
      </c>
      <c r="K7542" s="1">
        <v>46255.758941458334</v>
      </c>
      <c r="L7542">
        <v>0</v>
      </c>
      <c r="M7542">
        <v>8</v>
      </c>
      <c r="N7542">
        <v>0</v>
      </c>
      <c r="O7542">
        <v>0</v>
      </c>
      <c r="P7542" s="119" t="s">
        <v>20254</v>
      </c>
    </row>
    <row r="7543" spans="1:16" x14ac:dyDescent="0.25">
      <c r="A7543">
        <v>13380</v>
      </c>
      <c r="B7543" s="119" t="s">
        <v>4664</v>
      </c>
      <c r="C7543">
        <v>55</v>
      </c>
      <c r="D7543">
        <v>24870</v>
      </c>
      <c r="E7543">
        <v>642</v>
      </c>
      <c r="F7543">
        <v>236</v>
      </c>
      <c r="G7543">
        <v>900</v>
      </c>
      <c r="H7543">
        <v>830</v>
      </c>
      <c r="I7543" s="119" t="s">
        <v>4611</v>
      </c>
      <c r="J7543" s="119" t="s">
        <v>22</v>
      </c>
      <c r="K7543" s="1">
        <v>46255.758941458334</v>
      </c>
      <c r="L7543">
        <v>0</v>
      </c>
      <c r="M7543">
        <v>3</v>
      </c>
      <c r="N7543">
        <v>0</v>
      </c>
      <c r="O7543">
        <v>0</v>
      </c>
      <c r="P7543" s="119" t="s">
        <v>20254</v>
      </c>
    </row>
    <row r="7544" spans="1:16" x14ac:dyDescent="0.25">
      <c r="A7544">
        <v>13381</v>
      </c>
      <c r="B7544" s="119" t="s">
        <v>4665</v>
      </c>
      <c r="C7544">
        <v>55</v>
      </c>
      <c r="D7544">
        <v>24871</v>
      </c>
      <c r="E7544">
        <v>1272</v>
      </c>
      <c r="F7544">
        <v>117</v>
      </c>
      <c r="G7544">
        <v>404</v>
      </c>
      <c r="H7544">
        <v>2499</v>
      </c>
      <c r="I7544" s="119" t="s">
        <v>4611</v>
      </c>
      <c r="J7544" s="119" t="s">
        <v>22</v>
      </c>
      <c r="K7544" s="1">
        <v>46255.758941458334</v>
      </c>
      <c r="L7544">
        <v>0</v>
      </c>
      <c r="M7544">
        <v>7</v>
      </c>
      <c r="N7544">
        <v>0</v>
      </c>
      <c r="O7544">
        <v>1</v>
      </c>
      <c r="P7544" s="119" t="s">
        <v>20254</v>
      </c>
    </row>
    <row r="7545" spans="1:16" x14ac:dyDescent="0.25">
      <c r="A7545">
        <v>13382</v>
      </c>
      <c r="B7545" s="119" t="s">
        <v>4666</v>
      </c>
      <c r="C7545">
        <v>60</v>
      </c>
      <c r="D7545">
        <v>24874</v>
      </c>
      <c r="E7545">
        <v>552</v>
      </c>
      <c r="F7545">
        <v>686</v>
      </c>
      <c r="G7545">
        <v>120</v>
      </c>
      <c r="H7545">
        <v>6387</v>
      </c>
      <c r="I7545" s="119" t="s">
        <v>4611</v>
      </c>
      <c r="J7545" s="119" t="s">
        <v>22</v>
      </c>
      <c r="K7545" s="1">
        <v>46255.758941458334</v>
      </c>
      <c r="L7545">
        <v>14</v>
      </c>
      <c r="M7545">
        <v>21</v>
      </c>
      <c r="N7545">
        <v>3</v>
      </c>
      <c r="O7545">
        <v>1</v>
      </c>
      <c r="P7545" s="119" t="s">
        <v>20254</v>
      </c>
    </row>
    <row r="7546" spans="1:16" x14ac:dyDescent="0.25">
      <c r="A7546">
        <v>13383</v>
      </c>
      <c r="B7546" s="119" t="s">
        <v>4667</v>
      </c>
      <c r="C7546">
        <v>60</v>
      </c>
      <c r="D7546">
        <v>24873</v>
      </c>
      <c r="E7546">
        <v>406</v>
      </c>
      <c r="F7546">
        <v>2014</v>
      </c>
      <c r="G7546">
        <v>407</v>
      </c>
      <c r="H7546">
        <v>6765</v>
      </c>
      <c r="I7546" s="119" t="s">
        <v>4611</v>
      </c>
      <c r="J7546" s="119" t="s">
        <v>22</v>
      </c>
      <c r="K7546" s="1">
        <v>46255.758941458334</v>
      </c>
      <c r="L7546">
        <v>0</v>
      </c>
      <c r="M7546">
        <v>33</v>
      </c>
      <c r="N7546">
        <v>0</v>
      </c>
      <c r="O7546">
        <v>6</v>
      </c>
      <c r="P7546" s="119" t="s">
        <v>20254</v>
      </c>
    </row>
    <row r="7547" spans="1:16" x14ac:dyDescent="0.25">
      <c r="A7547">
        <v>13384</v>
      </c>
      <c r="B7547" s="119" t="s">
        <v>4668</v>
      </c>
      <c r="C7547">
        <v>60</v>
      </c>
      <c r="D7547">
        <v>24876</v>
      </c>
      <c r="E7547">
        <v>263</v>
      </c>
      <c r="F7547">
        <v>271</v>
      </c>
      <c r="G7547">
        <v>480</v>
      </c>
      <c r="H7547">
        <v>2043</v>
      </c>
      <c r="I7547" s="119" t="s">
        <v>4611</v>
      </c>
      <c r="J7547" s="119" t="s">
        <v>22</v>
      </c>
      <c r="K7547" s="1">
        <v>46255.758941458334</v>
      </c>
      <c r="L7547">
        <v>18</v>
      </c>
      <c r="M7547">
        <v>17</v>
      </c>
      <c r="N7547">
        <v>9</v>
      </c>
      <c r="O7547">
        <v>5</v>
      </c>
      <c r="P7547" s="119" t="s">
        <v>20254</v>
      </c>
    </row>
    <row r="7548" spans="1:16" x14ac:dyDescent="0.25">
      <c r="A7548">
        <v>13386</v>
      </c>
      <c r="B7548" s="119" t="s">
        <v>4667</v>
      </c>
      <c r="C7548">
        <v>65</v>
      </c>
      <c r="D7548">
        <v>24877</v>
      </c>
      <c r="E7548">
        <v>205</v>
      </c>
      <c r="F7548">
        <v>717</v>
      </c>
      <c r="G7548">
        <v>406</v>
      </c>
      <c r="H7548">
        <v>2486</v>
      </c>
      <c r="I7548" s="119" t="s">
        <v>4611</v>
      </c>
      <c r="J7548" s="119" t="s">
        <v>139</v>
      </c>
      <c r="K7548" s="1">
        <v>46255.758941458334</v>
      </c>
      <c r="L7548">
        <v>10</v>
      </c>
      <c r="M7548">
        <v>23</v>
      </c>
      <c r="N7548">
        <v>2</v>
      </c>
      <c r="O7548">
        <v>4</v>
      </c>
      <c r="P7548" s="119" t="s">
        <v>20254</v>
      </c>
    </row>
    <row r="7549" spans="1:16" x14ac:dyDescent="0.25">
      <c r="A7549">
        <v>13387</v>
      </c>
      <c r="B7549" s="119" t="s">
        <v>4668</v>
      </c>
      <c r="C7549">
        <v>65</v>
      </c>
      <c r="D7549">
        <v>24882</v>
      </c>
      <c r="E7549">
        <v>746</v>
      </c>
      <c r="F7549">
        <v>339</v>
      </c>
      <c r="G7549">
        <v>266</v>
      </c>
      <c r="H7549">
        <v>690</v>
      </c>
      <c r="I7549" s="119" t="s">
        <v>4611</v>
      </c>
      <c r="J7549" s="119" t="s">
        <v>139</v>
      </c>
      <c r="K7549" s="1">
        <v>46255.758941458334</v>
      </c>
      <c r="L7549">
        <v>0</v>
      </c>
      <c r="M7549">
        <v>2</v>
      </c>
      <c r="N7549">
        <v>0</v>
      </c>
      <c r="O7549">
        <v>0</v>
      </c>
      <c r="P7549" s="119" t="s">
        <v>20254</v>
      </c>
    </row>
    <row r="7550" spans="1:16" x14ac:dyDescent="0.25">
      <c r="A7550">
        <v>13388</v>
      </c>
      <c r="B7550" s="119" t="s">
        <v>4663</v>
      </c>
      <c r="C7550">
        <v>65</v>
      </c>
      <c r="D7550">
        <v>24883</v>
      </c>
      <c r="E7550">
        <v>319</v>
      </c>
      <c r="F7550">
        <v>369</v>
      </c>
      <c r="G7550">
        <v>254</v>
      </c>
      <c r="H7550">
        <v>1980</v>
      </c>
      <c r="I7550" s="119" t="s">
        <v>4611</v>
      </c>
      <c r="J7550" s="119" t="s">
        <v>139</v>
      </c>
      <c r="K7550" s="1">
        <v>46255.758941458334</v>
      </c>
      <c r="L7550">
        <v>8</v>
      </c>
      <c r="M7550">
        <v>13</v>
      </c>
      <c r="N7550">
        <v>2</v>
      </c>
      <c r="O7550">
        <v>2</v>
      </c>
      <c r="P7550" s="119" t="s">
        <v>20254</v>
      </c>
    </row>
    <row r="7551" spans="1:16" x14ac:dyDescent="0.25">
      <c r="A7551">
        <v>13389</v>
      </c>
      <c r="B7551" s="119" t="s">
        <v>4664</v>
      </c>
      <c r="C7551">
        <v>65</v>
      </c>
      <c r="D7551">
        <v>24878</v>
      </c>
      <c r="E7551">
        <v>396</v>
      </c>
      <c r="F7551">
        <v>234</v>
      </c>
      <c r="G7551">
        <v>182</v>
      </c>
      <c r="H7551">
        <v>1498</v>
      </c>
      <c r="I7551" s="119" t="s">
        <v>4611</v>
      </c>
      <c r="J7551" s="119" t="s">
        <v>139</v>
      </c>
      <c r="K7551" s="1">
        <v>46255.758941458334</v>
      </c>
      <c r="L7551">
        <v>3</v>
      </c>
      <c r="M7551">
        <v>6</v>
      </c>
      <c r="N7551">
        <v>1</v>
      </c>
      <c r="O7551">
        <v>1</v>
      </c>
      <c r="P7551" s="119" t="s">
        <v>20254</v>
      </c>
    </row>
    <row r="7552" spans="1:16" x14ac:dyDescent="0.25">
      <c r="A7552">
        <v>13390</v>
      </c>
      <c r="B7552" s="119" t="s">
        <v>4665</v>
      </c>
      <c r="C7552">
        <v>65</v>
      </c>
      <c r="D7552">
        <v>24881</v>
      </c>
      <c r="E7552">
        <v>649</v>
      </c>
      <c r="F7552">
        <v>227</v>
      </c>
      <c r="G7552">
        <v>139</v>
      </c>
      <c r="H7552">
        <v>1399</v>
      </c>
      <c r="I7552" s="119" t="s">
        <v>4611</v>
      </c>
      <c r="J7552" s="119" t="s">
        <v>139</v>
      </c>
      <c r="K7552" s="1">
        <v>46255.758941458334</v>
      </c>
      <c r="L7552">
        <v>5</v>
      </c>
      <c r="M7552">
        <v>16</v>
      </c>
      <c r="N7552">
        <v>0</v>
      </c>
      <c r="O7552">
        <v>3</v>
      </c>
      <c r="P7552" s="119" t="s">
        <v>20254</v>
      </c>
    </row>
    <row r="7553" spans="1:16" x14ac:dyDescent="0.25">
      <c r="A7553">
        <v>13391</v>
      </c>
      <c r="B7553" s="119" t="s">
        <v>4666</v>
      </c>
      <c r="C7553">
        <v>65</v>
      </c>
      <c r="D7553">
        <v>24879</v>
      </c>
      <c r="E7553">
        <v>172</v>
      </c>
      <c r="F7553">
        <v>1021</v>
      </c>
      <c r="G7553">
        <v>296</v>
      </c>
      <c r="H7553">
        <v>1915</v>
      </c>
      <c r="I7553" s="119" t="s">
        <v>4611</v>
      </c>
      <c r="J7553" s="119" t="s">
        <v>139</v>
      </c>
      <c r="K7553" s="1">
        <v>46255.758941458334</v>
      </c>
      <c r="L7553">
        <v>0</v>
      </c>
      <c r="M7553">
        <v>1</v>
      </c>
      <c r="N7553">
        <v>0</v>
      </c>
      <c r="O7553">
        <v>0</v>
      </c>
      <c r="P7553" s="119" t="s">
        <v>20254</v>
      </c>
    </row>
    <row r="7554" spans="1:16" x14ac:dyDescent="0.25">
      <c r="A7554">
        <v>13393</v>
      </c>
      <c r="B7554" s="119" t="s">
        <v>4669</v>
      </c>
      <c r="C7554">
        <v>80</v>
      </c>
      <c r="D7554">
        <v>24492</v>
      </c>
      <c r="E7554">
        <v>645</v>
      </c>
      <c r="F7554">
        <v>402</v>
      </c>
      <c r="G7554">
        <v>1029</v>
      </c>
      <c r="H7554">
        <v>1099</v>
      </c>
      <c r="I7554" s="119" t="s">
        <v>4611</v>
      </c>
      <c r="J7554" s="119" t="s">
        <v>139</v>
      </c>
      <c r="K7554" s="1">
        <v>46255.758941458334</v>
      </c>
      <c r="L7554">
        <v>13</v>
      </c>
      <c r="M7554">
        <v>6</v>
      </c>
      <c r="N7554">
        <v>0</v>
      </c>
      <c r="O7554">
        <v>0</v>
      </c>
      <c r="P7554" s="119" t="s">
        <v>20254</v>
      </c>
    </row>
    <row r="7555" spans="1:16" x14ac:dyDescent="0.25">
      <c r="A7555">
        <v>13394</v>
      </c>
      <c r="B7555" s="119" t="s">
        <v>4670</v>
      </c>
      <c r="C7555">
        <v>80</v>
      </c>
      <c r="D7555">
        <v>24493</v>
      </c>
      <c r="E7555">
        <v>362</v>
      </c>
      <c r="F7555">
        <v>248</v>
      </c>
      <c r="G7555">
        <v>498</v>
      </c>
      <c r="H7555">
        <v>1291</v>
      </c>
      <c r="I7555" s="119" t="s">
        <v>4611</v>
      </c>
      <c r="J7555" s="119" t="s">
        <v>139</v>
      </c>
      <c r="K7555" s="1">
        <v>46255.758941458334</v>
      </c>
      <c r="L7555">
        <v>3</v>
      </c>
      <c r="M7555">
        <v>5</v>
      </c>
      <c r="N7555">
        <v>0</v>
      </c>
      <c r="O7555">
        <v>2</v>
      </c>
      <c r="P7555" s="119" t="s">
        <v>20254</v>
      </c>
    </row>
    <row r="7556" spans="1:16" x14ac:dyDescent="0.25">
      <c r="A7556">
        <v>13395</v>
      </c>
      <c r="B7556" s="119" t="s">
        <v>4671</v>
      </c>
      <c r="C7556">
        <v>80</v>
      </c>
      <c r="D7556">
        <v>24540</v>
      </c>
      <c r="E7556">
        <v>254</v>
      </c>
      <c r="F7556">
        <v>452</v>
      </c>
      <c r="G7556">
        <v>769</v>
      </c>
      <c r="H7556">
        <v>889</v>
      </c>
      <c r="I7556" s="119" t="s">
        <v>4611</v>
      </c>
      <c r="J7556" s="119" t="s">
        <v>139</v>
      </c>
      <c r="K7556" s="1">
        <v>46255.758941458334</v>
      </c>
      <c r="L7556">
        <v>0</v>
      </c>
      <c r="M7556">
        <v>9</v>
      </c>
      <c r="N7556">
        <v>0</v>
      </c>
      <c r="O7556">
        <v>2</v>
      </c>
      <c r="P7556" s="119" t="s">
        <v>20254</v>
      </c>
    </row>
    <row r="7557" spans="1:16" x14ac:dyDescent="0.25">
      <c r="A7557">
        <v>13396</v>
      </c>
      <c r="B7557" s="119" t="s">
        <v>4672</v>
      </c>
      <c r="C7557">
        <v>80</v>
      </c>
      <c r="D7557">
        <v>24495</v>
      </c>
      <c r="E7557">
        <v>343</v>
      </c>
      <c r="F7557">
        <v>451</v>
      </c>
      <c r="G7557">
        <v>606</v>
      </c>
      <c r="H7557">
        <v>1639</v>
      </c>
      <c r="I7557" s="119" t="s">
        <v>4611</v>
      </c>
      <c r="J7557" s="119" t="s">
        <v>139</v>
      </c>
      <c r="K7557" s="1">
        <v>46255.758941458334</v>
      </c>
      <c r="L7557">
        <v>0</v>
      </c>
      <c r="M7557">
        <v>8</v>
      </c>
      <c r="N7557">
        <v>0</v>
      </c>
      <c r="O7557">
        <v>5</v>
      </c>
      <c r="P7557" s="119" t="s">
        <v>20254</v>
      </c>
    </row>
    <row r="7558" spans="1:16" x14ac:dyDescent="0.25">
      <c r="A7558">
        <v>13398</v>
      </c>
      <c r="B7558" s="119" t="s">
        <v>4673</v>
      </c>
      <c r="C7558">
        <v>75</v>
      </c>
      <c r="D7558">
        <v>24474</v>
      </c>
      <c r="E7558">
        <v>930</v>
      </c>
      <c r="F7558">
        <v>311</v>
      </c>
      <c r="G7558">
        <v>389</v>
      </c>
      <c r="H7558">
        <v>1882</v>
      </c>
      <c r="I7558" s="119" t="s">
        <v>4611</v>
      </c>
      <c r="J7558" s="119" t="s">
        <v>22</v>
      </c>
      <c r="K7558" s="1">
        <v>46255.758941458334</v>
      </c>
      <c r="L7558">
        <v>10</v>
      </c>
      <c r="M7558">
        <v>10</v>
      </c>
      <c r="N7558">
        <v>0</v>
      </c>
      <c r="O7558">
        <v>0</v>
      </c>
      <c r="P7558" s="119" t="s">
        <v>20254</v>
      </c>
    </row>
    <row r="7559" spans="1:16" x14ac:dyDescent="0.25">
      <c r="A7559">
        <v>13399</v>
      </c>
      <c r="B7559" s="119" t="s">
        <v>4672</v>
      </c>
      <c r="C7559">
        <v>75</v>
      </c>
      <c r="D7559">
        <v>24475</v>
      </c>
      <c r="E7559">
        <v>2649</v>
      </c>
      <c r="F7559">
        <v>448</v>
      </c>
      <c r="G7559">
        <v>625</v>
      </c>
      <c r="H7559">
        <v>647</v>
      </c>
      <c r="I7559" s="119" t="s">
        <v>4611</v>
      </c>
      <c r="J7559" s="119" t="s">
        <v>22</v>
      </c>
      <c r="K7559" s="1">
        <v>46255.758941458334</v>
      </c>
      <c r="L7559">
        <v>0</v>
      </c>
      <c r="M7559">
        <v>0</v>
      </c>
      <c r="N7559">
        <v>0</v>
      </c>
      <c r="O7559">
        <v>0</v>
      </c>
      <c r="P7559" s="119" t="s">
        <v>20254</v>
      </c>
    </row>
    <row r="7560" spans="1:16" x14ac:dyDescent="0.25">
      <c r="A7560">
        <v>13400</v>
      </c>
      <c r="B7560" s="119" t="s">
        <v>4671</v>
      </c>
      <c r="C7560">
        <v>70</v>
      </c>
      <c r="D7560">
        <v>24519</v>
      </c>
      <c r="E7560">
        <v>956</v>
      </c>
      <c r="F7560">
        <v>296</v>
      </c>
      <c r="G7560">
        <v>676</v>
      </c>
      <c r="H7560">
        <v>886</v>
      </c>
      <c r="I7560" s="119" t="s">
        <v>4611</v>
      </c>
      <c r="J7560" s="119" t="s">
        <v>22</v>
      </c>
      <c r="K7560" s="1">
        <v>46255.758941458334</v>
      </c>
      <c r="L7560">
        <v>0</v>
      </c>
      <c r="M7560">
        <v>2</v>
      </c>
      <c r="N7560">
        <v>0</v>
      </c>
      <c r="O7560">
        <v>0</v>
      </c>
      <c r="P7560" s="119" t="s">
        <v>20254</v>
      </c>
    </row>
    <row r="7561" spans="1:16" x14ac:dyDescent="0.25">
      <c r="A7561">
        <v>13401</v>
      </c>
      <c r="B7561" s="119" t="s">
        <v>4669</v>
      </c>
      <c r="C7561">
        <v>70</v>
      </c>
      <c r="D7561">
        <v>24511</v>
      </c>
      <c r="E7561">
        <v>470</v>
      </c>
      <c r="F7561">
        <v>397</v>
      </c>
      <c r="G7561">
        <v>407</v>
      </c>
      <c r="H7561">
        <v>1038</v>
      </c>
      <c r="I7561" s="119" t="s">
        <v>4611</v>
      </c>
      <c r="J7561" s="119" t="s">
        <v>22</v>
      </c>
      <c r="K7561" s="1">
        <v>46255.758941458334</v>
      </c>
      <c r="L7561">
        <v>0</v>
      </c>
      <c r="M7561">
        <v>1</v>
      </c>
      <c r="N7561">
        <v>0</v>
      </c>
      <c r="O7561">
        <v>0</v>
      </c>
      <c r="P7561" s="119" t="s">
        <v>20254</v>
      </c>
    </row>
    <row r="7562" spans="1:16" x14ac:dyDescent="0.25">
      <c r="A7562">
        <v>13402</v>
      </c>
      <c r="B7562" s="119" t="s">
        <v>4670</v>
      </c>
      <c r="C7562">
        <v>70</v>
      </c>
      <c r="D7562">
        <v>24473</v>
      </c>
      <c r="E7562">
        <v>597</v>
      </c>
      <c r="F7562">
        <v>409</v>
      </c>
      <c r="G7562">
        <v>517</v>
      </c>
      <c r="H7562">
        <v>1039</v>
      </c>
      <c r="I7562" s="119" t="s">
        <v>4611</v>
      </c>
      <c r="J7562" s="119" t="s">
        <v>22</v>
      </c>
      <c r="K7562" s="1">
        <v>46255.758941458334</v>
      </c>
      <c r="L7562">
        <v>0</v>
      </c>
      <c r="M7562">
        <v>6</v>
      </c>
      <c r="N7562">
        <v>0</v>
      </c>
      <c r="O7562">
        <v>0</v>
      </c>
      <c r="P7562" s="119" t="s">
        <v>20254</v>
      </c>
    </row>
    <row r="7563" spans="1:16" x14ac:dyDescent="0.25">
      <c r="A7563">
        <v>13403</v>
      </c>
      <c r="B7563" s="119" t="s">
        <v>4673</v>
      </c>
      <c r="C7563">
        <v>80</v>
      </c>
      <c r="D7563">
        <v>24494</v>
      </c>
      <c r="E7563">
        <v>1758</v>
      </c>
      <c r="F7563">
        <v>609</v>
      </c>
      <c r="G7563">
        <v>920</v>
      </c>
      <c r="H7563">
        <v>2303</v>
      </c>
      <c r="I7563" s="119" t="s">
        <v>4611</v>
      </c>
      <c r="J7563" s="119" t="s">
        <v>139</v>
      </c>
      <c r="K7563" s="1">
        <v>46255.758941458334</v>
      </c>
      <c r="L7563">
        <v>4</v>
      </c>
      <c r="M7563">
        <v>35</v>
      </c>
      <c r="N7563">
        <v>0</v>
      </c>
      <c r="O7563">
        <v>5</v>
      </c>
      <c r="P7563" s="119" t="s">
        <v>20254</v>
      </c>
    </row>
    <row r="7564" spans="1:16" x14ac:dyDescent="0.25">
      <c r="A7564">
        <v>13404</v>
      </c>
      <c r="B7564" s="119" t="s">
        <v>4674</v>
      </c>
      <c r="C7564">
        <v>75</v>
      </c>
      <c r="D7564">
        <v>24509</v>
      </c>
      <c r="E7564">
        <v>924</v>
      </c>
      <c r="F7564">
        <v>364</v>
      </c>
      <c r="G7564">
        <v>528</v>
      </c>
      <c r="H7564">
        <v>1154</v>
      </c>
      <c r="I7564" s="119" t="s">
        <v>4611</v>
      </c>
      <c r="J7564" s="119" t="s">
        <v>22</v>
      </c>
      <c r="K7564" s="1">
        <v>46255.758941458334</v>
      </c>
      <c r="L7564">
        <v>2</v>
      </c>
      <c r="M7564">
        <v>3</v>
      </c>
      <c r="N7564">
        <v>2</v>
      </c>
      <c r="O7564">
        <v>2</v>
      </c>
      <c r="P7564" s="119" t="s">
        <v>20254</v>
      </c>
    </row>
    <row r="7565" spans="1:16" x14ac:dyDescent="0.25">
      <c r="A7565">
        <v>13406</v>
      </c>
      <c r="B7565" s="119" t="s">
        <v>4674</v>
      </c>
      <c r="C7565">
        <v>80</v>
      </c>
      <c r="D7565">
        <v>24541</v>
      </c>
      <c r="E7565">
        <v>142</v>
      </c>
      <c r="F7565">
        <v>335</v>
      </c>
      <c r="G7565">
        <v>832</v>
      </c>
      <c r="H7565">
        <v>1497</v>
      </c>
      <c r="I7565" s="119" t="s">
        <v>4611</v>
      </c>
      <c r="J7565" s="119" t="s">
        <v>139</v>
      </c>
      <c r="K7565" s="1">
        <v>46255.758941458334</v>
      </c>
      <c r="L7565">
        <v>2</v>
      </c>
      <c r="M7565">
        <v>13</v>
      </c>
      <c r="N7565">
        <v>0</v>
      </c>
      <c r="O7565">
        <v>3</v>
      </c>
      <c r="P7565" s="119" t="s">
        <v>20254</v>
      </c>
    </row>
    <row r="7566" spans="1:16" x14ac:dyDescent="0.25">
      <c r="A7566">
        <v>13407</v>
      </c>
      <c r="B7566" s="119" t="s">
        <v>4669</v>
      </c>
      <c r="C7566">
        <v>80</v>
      </c>
      <c r="D7566">
        <v>24920</v>
      </c>
      <c r="E7566">
        <v>625</v>
      </c>
      <c r="F7566">
        <v>1457</v>
      </c>
      <c r="G7566">
        <v>473</v>
      </c>
      <c r="H7566">
        <v>3952</v>
      </c>
      <c r="I7566" s="119" t="s">
        <v>4611</v>
      </c>
      <c r="J7566" s="119" t="s">
        <v>222</v>
      </c>
      <c r="K7566" s="1">
        <v>46255.758941458334</v>
      </c>
      <c r="L7566">
        <v>322</v>
      </c>
      <c r="M7566">
        <v>14</v>
      </c>
      <c r="N7566">
        <v>3</v>
      </c>
      <c r="O7566">
        <v>5</v>
      </c>
      <c r="P7566" s="119" t="s">
        <v>20254</v>
      </c>
    </row>
    <row r="7567" spans="1:16" x14ac:dyDescent="0.25">
      <c r="A7567">
        <v>13408</v>
      </c>
      <c r="B7567" s="119" t="s">
        <v>4672</v>
      </c>
      <c r="C7567">
        <v>80</v>
      </c>
      <c r="D7567">
        <v>24925</v>
      </c>
      <c r="E7567">
        <v>854</v>
      </c>
      <c r="F7567">
        <v>2030</v>
      </c>
      <c r="G7567">
        <v>515</v>
      </c>
      <c r="H7567">
        <v>3092</v>
      </c>
      <c r="I7567" s="119" t="s">
        <v>4611</v>
      </c>
      <c r="J7567" s="119" t="s">
        <v>222</v>
      </c>
      <c r="K7567" s="1">
        <v>46255.758941458334</v>
      </c>
      <c r="L7567">
        <v>4</v>
      </c>
      <c r="M7567">
        <v>5</v>
      </c>
      <c r="N7567">
        <v>1</v>
      </c>
      <c r="O7567">
        <v>4</v>
      </c>
      <c r="P7567" s="119" t="s">
        <v>20254</v>
      </c>
    </row>
    <row r="7568" spans="1:16" x14ac:dyDescent="0.25">
      <c r="A7568">
        <v>13410</v>
      </c>
      <c r="B7568" s="119" t="s">
        <v>4673</v>
      </c>
      <c r="C7568">
        <v>80</v>
      </c>
      <c r="D7568">
        <v>24924</v>
      </c>
      <c r="E7568">
        <v>755</v>
      </c>
      <c r="F7568">
        <v>9898</v>
      </c>
      <c r="G7568">
        <v>513</v>
      </c>
      <c r="H7568">
        <v>19800</v>
      </c>
      <c r="I7568" s="119" t="s">
        <v>4611</v>
      </c>
      <c r="J7568" s="119" t="s">
        <v>222</v>
      </c>
      <c r="K7568" s="1">
        <v>46255.758941458334</v>
      </c>
      <c r="L7568">
        <v>7</v>
      </c>
      <c r="M7568">
        <v>34</v>
      </c>
      <c r="N7568">
        <v>1</v>
      </c>
      <c r="O7568">
        <v>6</v>
      </c>
      <c r="P7568" s="119" t="s">
        <v>20254</v>
      </c>
    </row>
    <row r="7569" spans="1:16" x14ac:dyDescent="0.25">
      <c r="A7569">
        <v>13411</v>
      </c>
      <c r="B7569" s="119" t="s">
        <v>4674</v>
      </c>
      <c r="C7569">
        <v>80</v>
      </c>
      <c r="D7569">
        <v>24921</v>
      </c>
      <c r="E7569">
        <v>362</v>
      </c>
      <c r="F7569">
        <v>4118</v>
      </c>
      <c r="G7569">
        <v>421</v>
      </c>
      <c r="H7569">
        <v>8404</v>
      </c>
      <c r="I7569" s="119" t="s">
        <v>4611</v>
      </c>
      <c r="J7569" s="119" t="s">
        <v>222</v>
      </c>
      <c r="K7569" s="1">
        <v>46255.758941458334</v>
      </c>
      <c r="L7569">
        <v>1</v>
      </c>
      <c r="M7569">
        <v>15</v>
      </c>
      <c r="N7569">
        <v>0</v>
      </c>
      <c r="O7569">
        <v>2</v>
      </c>
      <c r="P7569" s="119" t="s">
        <v>20254</v>
      </c>
    </row>
    <row r="7570" spans="1:16" x14ac:dyDescent="0.25">
      <c r="A7570">
        <v>13412</v>
      </c>
      <c r="B7570" s="119" t="s">
        <v>4670</v>
      </c>
      <c r="C7570">
        <v>80</v>
      </c>
      <c r="D7570">
        <v>24922</v>
      </c>
      <c r="E7570">
        <v>685</v>
      </c>
      <c r="F7570">
        <v>2010</v>
      </c>
      <c r="G7570">
        <v>492</v>
      </c>
      <c r="H7570">
        <v>4862</v>
      </c>
      <c r="I7570" s="119" t="s">
        <v>4611</v>
      </c>
      <c r="J7570" s="119" t="s">
        <v>222</v>
      </c>
      <c r="K7570" s="1">
        <v>46255.758941458334</v>
      </c>
      <c r="L7570">
        <v>1</v>
      </c>
      <c r="M7570">
        <v>4</v>
      </c>
      <c r="N7570">
        <v>0</v>
      </c>
      <c r="O7570">
        <v>0</v>
      </c>
      <c r="P7570" s="119" t="s">
        <v>20254</v>
      </c>
    </row>
    <row r="7571" spans="1:16" x14ac:dyDescent="0.25">
      <c r="A7571">
        <v>13413</v>
      </c>
      <c r="B7571" s="119" t="s">
        <v>4671</v>
      </c>
      <c r="C7571">
        <v>80</v>
      </c>
      <c r="D7571">
        <v>24919</v>
      </c>
      <c r="E7571">
        <v>423</v>
      </c>
      <c r="F7571">
        <v>2237</v>
      </c>
      <c r="G7571">
        <v>302</v>
      </c>
      <c r="H7571">
        <v>10064</v>
      </c>
      <c r="I7571" s="119" t="s">
        <v>4611</v>
      </c>
      <c r="J7571" s="119" t="s">
        <v>222</v>
      </c>
      <c r="K7571" s="1">
        <v>46255.758941458334</v>
      </c>
      <c r="L7571">
        <v>32</v>
      </c>
      <c r="M7571">
        <v>13</v>
      </c>
      <c r="N7571">
        <v>23</v>
      </c>
      <c r="O7571">
        <v>2</v>
      </c>
      <c r="P7571" s="119" t="s">
        <v>20254</v>
      </c>
    </row>
    <row r="7572" spans="1:16" x14ac:dyDescent="0.25">
      <c r="A7572">
        <v>13414</v>
      </c>
      <c r="B7572" s="119" t="s">
        <v>4675</v>
      </c>
      <c r="C7572">
        <v>80</v>
      </c>
      <c r="D7572">
        <v>24496</v>
      </c>
      <c r="E7572">
        <v>161</v>
      </c>
      <c r="F7572">
        <v>20564</v>
      </c>
      <c r="G7572">
        <v>832</v>
      </c>
      <c r="H7572">
        <v>30551</v>
      </c>
      <c r="I7572" s="119" t="s">
        <v>4611</v>
      </c>
      <c r="J7572" s="119" t="s">
        <v>24</v>
      </c>
      <c r="K7572" s="1">
        <v>46255.758941458334</v>
      </c>
      <c r="L7572">
        <v>5</v>
      </c>
      <c r="M7572">
        <v>15</v>
      </c>
      <c r="N7572">
        <v>2</v>
      </c>
      <c r="O7572">
        <v>4</v>
      </c>
      <c r="P7572" s="119" t="s">
        <v>20254</v>
      </c>
    </row>
    <row r="7573" spans="1:16" x14ac:dyDescent="0.25">
      <c r="A7573">
        <v>13415</v>
      </c>
      <c r="B7573" s="119" t="s">
        <v>4676</v>
      </c>
      <c r="C7573">
        <v>80</v>
      </c>
      <c r="D7573">
        <v>24499</v>
      </c>
      <c r="E7573">
        <v>114</v>
      </c>
      <c r="F7573">
        <v>17147</v>
      </c>
      <c r="G7573">
        <v>1075</v>
      </c>
      <c r="H7573">
        <v>31075</v>
      </c>
      <c r="I7573" s="119" t="s">
        <v>4611</v>
      </c>
      <c r="J7573" s="119" t="s">
        <v>24</v>
      </c>
      <c r="K7573" s="1">
        <v>46255.758941458334</v>
      </c>
      <c r="L7573">
        <v>3</v>
      </c>
      <c r="M7573">
        <v>14</v>
      </c>
      <c r="N7573">
        <v>1</v>
      </c>
      <c r="O7573">
        <v>2</v>
      </c>
      <c r="P7573" s="119" t="s">
        <v>20254</v>
      </c>
    </row>
    <row r="7574" spans="1:16" x14ac:dyDescent="0.25">
      <c r="A7574">
        <v>13417</v>
      </c>
      <c r="B7574" s="119" t="s">
        <v>4677</v>
      </c>
      <c r="C7574">
        <v>80</v>
      </c>
      <c r="D7574">
        <v>24498</v>
      </c>
      <c r="E7574">
        <v>261</v>
      </c>
      <c r="F7574">
        <v>26148</v>
      </c>
      <c r="G7574">
        <v>3114</v>
      </c>
      <c r="H7574">
        <v>31969</v>
      </c>
      <c r="I7574" s="119" t="s">
        <v>4611</v>
      </c>
      <c r="J7574" s="119" t="s">
        <v>24</v>
      </c>
      <c r="K7574" s="1">
        <v>46255.758941458334</v>
      </c>
      <c r="L7574">
        <v>70</v>
      </c>
      <c r="M7574">
        <v>701</v>
      </c>
      <c r="N7574">
        <v>13</v>
      </c>
      <c r="O7574">
        <v>150</v>
      </c>
      <c r="P7574" s="119" t="s">
        <v>20254</v>
      </c>
    </row>
    <row r="7575" spans="1:16" x14ac:dyDescent="0.25">
      <c r="A7575">
        <v>13418</v>
      </c>
      <c r="B7575" s="119" t="s">
        <v>4678</v>
      </c>
      <c r="C7575">
        <v>80</v>
      </c>
      <c r="D7575">
        <v>24544</v>
      </c>
      <c r="E7575">
        <v>78</v>
      </c>
      <c r="F7575">
        <v>21707</v>
      </c>
      <c r="G7575">
        <v>1578</v>
      </c>
      <c r="H7575">
        <v>27993</v>
      </c>
      <c r="I7575" s="119" t="s">
        <v>4611</v>
      </c>
      <c r="J7575" s="119" t="s">
        <v>24</v>
      </c>
      <c r="K7575" s="1">
        <v>46255.758941458334</v>
      </c>
      <c r="L7575">
        <v>6</v>
      </c>
      <c r="M7575">
        <v>45</v>
      </c>
      <c r="N7575">
        <v>2</v>
      </c>
      <c r="O7575">
        <v>13</v>
      </c>
      <c r="P7575" s="119" t="s">
        <v>20254</v>
      </c>
    </row>
    <row r="7576" spans="1:16" x14ac:dyDescent="0.25">
      <c r="A7576">
        <v>13419</v>
      </c>
      <c r="B7576" s="119" t="s">
        <v>4679</v>
      </c>
      <c r="C7576">
        <v>80</v>
      </c>
      <c r="D7576">
        <v>24497</v>
      </c>
      <c r="E7576">
        <v>160</v>
      </c>
      <c r="F7576">
        <v>20000</v>
      </c>
      <c r="G7576">
        <v>1493</v>
      </c>
      <c r="H7576">
        <v>31823</v>
      </c>
      <c r="I7576" s="119" t="s">
        <v>4611</v>
      </c>
      <c r="J7576" s="119" t="s">
        <v>24</v>
      </c>
      <c r="K7576" s="1">
        <v>46255.758941458334</v>
      </c>
      <c r="L7576">
        <v>23</v>
      </c>
      <c r="M7576">
        <v>15</v>
      </c>
      <c r="N7576">
        <v>8</v>
      </c>
      <c r="O7576">
        <v>3</v>
      </c>
      <c r="P7576" s="119" t="s">
        <v>20254</v>
      </c>
    </row>
    <row r="7577" spans="1:16" x14ac:dyDescent="0.25">
      <c r="A7577">
        <v>13420</v>
      </c>
      <c r="B7577" s="119" t="s">
        <v>4680</v>
      </c>
      <c r="C7577">
        <v>80</v>
      </c>
      <c r="D7577">
        <v>24543</v>
      </c>
      <c r="E7577">
        <v>150</v>
      </c>
      <c r="F7577">
        <v>24086</v>
      </c>
      <c r="G7577">
        <v>897</v>
      </c>
      <c r="H7577">
        <v>33993</v>
      </c>
      <c r="I7577" s="119" t="s">
        <v>4611</v>
      </c>
      <c r="J7577" s="119" t="s">
        <v>24</v>
      </c>
      <c r="K7577" s="1">
        <v>46255.758941458334</v>
      </c>
      <c r="L7577">
        <v>6</v>
      </c>
      <c r="M7577">
        <v>46</v>
      </c>
      <c r="N7577">
        <v>1</v>
      </c>
      <c r="O7577">
        <v>9</v>
      </c>
      <c r="P7577" s="119" t="s">
        <v>20254</v>
      </c>
    </row>
    <row r="7578" spans="1:16" x14ac:dyDescent="0.25">
      <c r="A7578">
        <v>13421</v>
      </c>
      <c r="B7578" s="119" t="s">
        <v>4681</v>
      </c>
      <c r="C7578">
        <v>55</v>
      </c>
      <c r="D7578">
        <v>24872</v>
      </c>
      <c r="E7578">
        <v>759</v>
      </c>
      <c r="F7578">
        <v>257</v>
      </c>
      <c r="G7578">
        <v>417</v>
      </c>
      <c r="H7578">
        <v>544</v>
      </c>
      <c r="I7578" s="119" t="s">
        <v>4611</v>
      </c>
      <c r="J7578" s="119" t="s">
        <v>22</v>
      </c>
      <c r="K7578" s="1">
        <v>46255.758941458334</v>
      </c>
      <c r="L7578">
        <v>0</v>
      </c>
      <c r="M7578">
        <v>5</v>
      </c>
      <c r="N7578">
        <v>0</v>
      </c>
      <c r="O7578">
        <v>0</v>
      </c>
      <c r="P7578" s="119" t="s">
        <v>20254</v>
      </c>
    </row>
    <row r="7579" spans="1:16" x14ac:dyDescent="0.25">
      <c r="A7579">
        <v>13422</v>
      </c>
      <c r="B7579" s="119" t="s">
        <v>4682</v>
      </c>
      <c r="C7579">
        <v>55</v>
      </c>
      <c r="D7579">
        <v>24870</v>
      </c>
      <c r="E7579">
        <v>4024</v>
      </c>
      <c r="F7579">
        <v>109</v>
      </c>
      <c r="G7579">
        <v>224</v>
      </c>
      <c r="H7579">
        <v>309</v>
      </c>
      <c r="I7579" s="119" t="s">
        <v>4611</v>
      </c>
      <c r="J7579" s="119" t="s">
        <v>22</v>
      </c>
      <c r="K7579" s="1">
        <v>46255.758941458334</v>
      </c>
      <c r="L7579">
        <v>0</v>
      </c>
      <c r="M7579">
        <v>0</v>
      </c>
      <c r="N7579">
        <v>0</v>
      </c>
      <c r="O7579">
        <v>0</v>
      </c>
      <c r="P7579" s="119" t="s">
        <v>20254</v>
      </c>
    </row>
    <row r="7580" spans="1:16" x14ac:dyDescent="0.25">
      <c r="A7580">
        <v>13423</v>
      </c>
      <c r="B7580" s="119" t="s">
        <v>4683</v>
      </c>
      <c r="C7580">
        <v>55</v>
      </c>
      <c r="D7580">
        <v>24871</v>
      </c>
      <c r="E7580">
        <v>2850</v>
      </c>
      <c r="F7580">
        <v>114</v>
      </c>
      <c r="G7580">
        <v>431</v>
      </c>
      <c r="H7580">
        <v>214</v>
      </c>
      <c r="I7580" s="119" t="s">
        <v>4611</v>
      </c>
      <c r="J7580" s="119" t="s">
        <v>22</v>
      </c>
      <c r="K7580" s="1">
        <v>46255.758941458334</v>
      </c>
      <c r="L7580">
        <v>130</v>
      </c>
      <c r="M7580">
        <v>13</v>
      </c>
      <c r="N7580">
        <v>74</v>
      </c>
      <c r="O7580">
        <v>0</v>
      </c>
      <c r="P7580" s="119" t="s">
        <v>20254</v>
      </c>
    </row>
    <row r="7581" spans="1:16" x14ac:dyDescent="0.25">
      <c r="A7581">
        <v>13424</v>
      </c>
      <c r="B7581" s="119" t="s">
        <v>4684</v>
      </c>
      <c r="C7581">
        <v>60</v>
      </c>
      <c r="D7581">
        <v>24874</v>
      </c>
      <c r="E7581">
        <v>248</v>
      </c>
      <c r="F7581">
        <v>841</v>
      </c>
      <c r="G7581">
        <v>456</v>
      </c>
      <c r="H7581">
        <v>6292</v>
      </c>
      <c r="I7581" s="119" t="s">
        <v>4611</v>
      </c>
      <c r="J7581" s="119" t="s">
        <v>22</v>
      </c>
      <c r="K7581" s="1">
        <v>46255.758941458334</v>
      </c>
      <c r="L7581">
        <v>0</v>
      </c>
      <c r="M7581">
        <v>4</v>
      </c>
      <c r="N7581">
        <v>0</v>
      </c>
      <c r="O7581">
        <v>2</v>
      </c>
      <c r="P7581" s="119" t="s">
        <v>20254</v>
      </c>
    </row>
    <row r="7582" spans="1:16" x14ac:dyDescent="0.25">
      <c r="A7582">
        <v>13425</v>
      </c>
      <c r="B7582" s="119" t="s">
        <v>4685</v>
      </c>
      <c r="C7582">
        <v>60</v>
      </c>
      <c r="D7582">
        <v>24873</v>
      </c>
      <c r="E7582">
        <v>278</v>
      </c>
      <c r="F7582">
        <v>580</v>
      </c>
      <c r="G7582">
        <v>482</v>
      </c>
      <c r="H7582">
        <v>3500</v>
      </c>
      <c r="I7582" s="119" t="s">
        <v>4611</v>
      </c>
      <c r="J7582" s="119" t="s">
        <v>22</v>
      </c>
      <c r="K7582" s="1">
        <v>46255.758941458334</v>
      </c>
      <c r="L7582">
        <v>13</v>
      </c>
      <c r="M7582">
        <v>111</v>
      </c>
      <c r="N7582">
        <v>1</v>
      </c>
      <c r="O7582">
        <v>28</v>
      </c>
      <c r="P7582" s="119" t="s">
        <v>20254</v>
      </c>
    </row>
    <row r="7583" spans="1:16" x14ac:dyDescent="0.25">
      <c r="A7583">
        <v>13426</v>
      </c>
      <c r="B7583" s="119" t="s">
        <v>4686</v>
      </c>
      <c r="C7583">
        <v>60</v>
      </c>
      <c r="D7583">
        <v>24876</v>
      </c>
      <c r="E7583">
        <v>314</v>
      </c>
      <c r="F7583">
        <v>352</v>
      </c>
      <c r="G7583">
        <v>883</v>
      </c>
      <c r="H7583">
        <v>2016</v>
      </c>
      <c r="I7583" s="119" t="s">
        <v>4611</v>
      </c>
      <c r="J7583" s="119" t="s">
        <v>22</v>
      </c>
      <c r="K7583" s="1">
        <v>46255.758941458334</v>
      </c>
      <c r="L7583">
        <v>0</v>
      </c>
      <c r="M7583">
        <v>12</v>
      </c>
      <c r="N7583">
        <v>0</v>
      </c>
      <c r="O7583">
        <v>1</v>
      </c>
      <c r="P7583" s="119" t="s">
        <v>20254</v>
      </c>
    </row>
    <row r="7584" spans="1:16" x14ac:dyDescent="0.25">
      <c r="A7584">
        <v>13428</v>
      </c>
      <c r="B7584" s="119" t="s">
        <v>4685</v>
      </c>
      <c r="C7584">
        <v>65</v>
      </c>
      <c r="D7584">
        <v>24877</v>
      </c>
      <c r="E7584">
        <v>885</v>
      </c>
      <c r="F7584">
        <v>243</v>
      </c>
      <c r="G7584">
        <v>855</v>
      </c>
      <c r="H7584">
        <v>1995</v>
      </c>
      <c r="I7584" s="119" t="s">
        <v>4611</v>
      </c>
      <c r="J7584" s="119" t="s">
        <v>139</v>
      </c>
      <c r="K7584" s="1">
        <v>46255.758941458334</v>
      </c>
      <c r="L7584">
        <v>9</v>
      </c>
      <c r="M7584">
        <v>28</v>
      </c>
      <c r="N7584">
        <v>0</v>
      </c>
      <c r="O7584">
        <v>3</v>
      </c>
      <c r="P7584" s="119" t="s">
        <v>20254</v>
      </c>
    </row>
    <row r="7585" spans="1:16" x14ac:dyDescent="0.25">
      <c r="A7585">
        <v>13429</v>
      </c>
      <c r="B7585" s="119" t="s">
        <v>4686</v>
      </c>
      <c r="C7585">
        <v>65</v>
      </c>
      <c r="D7585">
        <v>24882</v>
      </c>
      <c r="E7585">
        <v>2597</v>
      </c>
      <c r="F7585">
        <v>211</v>
      </c>
      <c r="G7585">
        <v>413</v>
      </c>
      <c r="H7585">
        <v>394</v>
      </c>
      <c r="I7585" s="119" t="s">
        <v>4611</v>
      </c>
      <c r="J7585" s="119" t="s">
        <v>139</v>
      </c>
      <c r="K7585" s="1">
        <v>46255.758941458334</v>
      </c>
      <c r="L7585">
        <v>2</v>
      </c>
      <c r="M7585">
        <v>3</v>
      </c>
      <c r="N7585">
        <v>0</v>
      </c>
      <c r="O7585">
        <v>0</v>
      </c>
      <c r="P7585" s="119" t="s">
        <v>20254</v>
      </c>
    </row>
    <row r="7586" spans="1:16" x14ac:dyDescent="0.25">
      <c r="A7586">
        <v>13430</v>
      </c>
      <c r="B7586" s="119" t="s">
        <v>4681</v>
      </c>
      <c r="C7586">
        <v>65</v>
      </c>
      <c r="D7586">
        <v>24883</v>
      </c>
      <c r="E7586">
        <v>1064</v>
      </c>
      <c r="F7586">
        <v>230</v>
      </c>
      <c r="G7586">
        <v>1225</v>
      </c>
      <c r="H7586">
        <v>1045</v>
      </c>
      <c r="I7586" s="119" t="s">
        <v>4611</v>
      </c>
      <c r="J7586" s="119" t="s">
        <v>139</v>
      </c>
      <c r="K7586" s="1">
        <v>46255.758941458334</v>
      </c>
      <c r="L7586">
        <v>9</v>
      </c>
      <c r="M7586">
        <v>19</v>
      </c>
      <c r="N7586">
        <v>1</v>
      </c>
      <c r="O7586">
        <v>4</v>
      </c>
      <c r="P7586" s="119" t="s">
        <v>20254</v>
      </c>
    </row>
    <row r="7587" spans="1:16" x14ac:dyDescent="0.25">
      <c r="A7587">
        <v>13431</v>
      </c>
      <c r="B7587" s="119" t="s">
        <v>4682</v>
      </c>
      <c r="C7587">
        <v>65</v>
      </c>
      <c r="D7587">
        <v>24878</v>
      </c>
      <c r="E7587">
        <v>426</v>
      </c>
      <c r="F7587">
        <v>201</v>
      </c>
      <c r="G7587">
        <v>164</v>
      </c>
      <c r="H7587">
        <v>1346</v>
      </c>
      <c r="I7587" s="119" t="s">
        <v>4611</v>
      </c>
      <c r="J7587" s="119" t="s">
        <v>139</v>
      </c>
      <c r="K7587" s="1">
        <v>46255.758941458334</v>
      </c>
      <c r="L7587">
        <v>0</v>
      </c>
      <c r="M7587">
        <v>3</v>
      </c>
      <c r="N7587">
        <v>0</v>
      </c>
      <c r="O7587">
        <v>0</v>
      </c>
      <c r="P7587" s="119" t="s">
        <v>20254</v>
      </c>
    </row>
    <row r="7588" spans="1:16" x14ac:dyDescent="0.25">
      <c r="A7588">
        <v>13432</v>
      </c>
      <c r="B7588" s="119" t="s">
        <v>4683</v>
      </c>
      <c r="C7588">
        <v>65</v>
      </c>
      <c r="D7588">
        <v>24881</v>
      </c>
      <c r="E7588">
        <v>826</v>
      </c>
      <c r="F7588">
        <v>202</v>
      </c>
      <c r="G7588">
        <v>461</v>
      </c>
      <c r="H7588">
        <v>384</v>
      </c>
      <c r="I7588" s="119" t="s">
        <v>4611</v>
      </c>
      <c r="J7588" s="119" t="s">
        <v>139</v>
      </c>
      <c r="K7588" s="1">
        <v>46255.758941458334</v>
      </c>
      <c r="L7588">
        <v>0</v>
      </c>
      <c r="M7588">
        <v>1</v>
      </c>
      <c r="N7588">
        <v>0</v>
      </c>
      <c r="O7588">
        <v>0</v>
      </c>
      <c r="P7588" s="119" t="s">
        <v>20254</v>
      </c>
    </row>
    <row r="7589" spans="1:16" x14ac:dyDescent="0.25">
      <c r="A7589">
        <v>13433</v>
      </c>
      <c r="B7589" s="119" t="s">
        <v>4684</v>
      </c>
      <c r="C7589">
        <v>65</v>
      </c>
      <c r="D7589">
        <v>24879</v>
      </c>
      <c r="E7589">
        <v>228</v>
      </c>
      <c r="F7589">
        <v>451</v>
      </c>
      <c r="G7589">
        <v>532</v>
      </c>
      <c r="H7589">
        <v>1100</v>
      </c>
      <c r="I7589" s="119" t="s">
        <v>4611</v>
      </c>
      <c r="J7589" s="119" t="s">
        <v>139</v>
      </c>
      <c r="K7589" s="1">
        <v>46255.758941458334</v>
      </c>
      <c r="L7589">
        <v>0</v>
      </c>
      <c r="M7589">
        <v>5</v>
      </c>
      <c r="N7589">
        <v>0</v>
      </c>
      <c r="O7589">
        <v>3</v>
      </c>
      <c r="P7589" s="119" t="s">
        <v>20254</v>
      </c>
    </row>
    <row r="7590" spans="1:16" x14ac:dyDescent="0.25">
      <c r="A7590">
        <v>13435</v>
      </c>
      <c r="B7590" s="119" t="s">
        <v>4687</v>
      </c>
      <c r="C7590">
        <v>70</v>
      </c>
      <c r="D7590">
        <v>24511</v>
      </c>
      <c r="E7590">
        <v>7982</v>
      </c>
      <c r="F7590">
        <v>389</v>
      </c>
      <c r="G7590">
        <v>4264</v>
      </c>
      <c r="H7590">
        <v>548</v>
      </c>
      <c r="I7590" s="119" t="s">
        <v>4611</v>
      </c>
      <c r="J7590" s="119" t="s">
        <v>22</v>
      </c>
      <c r="K7590" s="1">
        <v>46255.758941458334</v>
      </c>
      <c r="L7590">
        <v>109</v>
      </c>
      <c r="M7590">
        <v>127</v>
      </c>
      <c r="N7590">
        <v>36</v>
      </c>
      <c r="O7590">
        <v>11</v>
      </c>
      <c r="P7590" s="119" t="s">
        <v>20254</v>
      </c>
    </row>
    <row r="7591" spans="1:16" x14ac:dyDescent="0.25">
      <c r="A7591">
        <v>13436</v>
      </c>
      <c r="B7591" s="119" t="s">
        <v>4688</v>
      </c>
      <c r="C7591">
        <v>70</v>
      </c>
      <c r="D7591">
        <v>24473</v>
      </c>
      <c r="E7591">
        <v>2220</v>
      </c>
      <c r="F7591">
        <v>458</v>
      </c>
      <c r="G7591">
        <v>1040</v>
      </c>
      <c r="H7591">
        <v>739</v>
      </c>
      <c r="I7591" s="119" t="s">
        <v>4611</v>
      </c>
      <c r="J7591" s="119" t="s">
        <v>22</v>
      </c>
      <c r="K7591" s="1">
        <v>46255.758941458334</v>
      </c>
      <c r="L7591">
        <v>38</v>
      </c>
      <c r="M7591">
        <v>42</v>
      </c>
      <c r="N7591">
        <v>13</v>
      </c>
      <c r="O7591">
        <v>6</v>
      </c>
      <c r="P7591" s="119" t="s">
        <v>20254</v>
      </c>
    </row>
    <row r="7592" spans="1:16" x14ac:dyDescent="0.25">
      <c r="A7592">
        <v>13437</v>
      </c>
      <c r="B7592" s="119" t="s">
        <v>4689</v>
      </c>
      <c r="C7592">
        <v>70</v>
      </c>
      <c r="D7592">
        <v>24519</v>
      </c>
      <c r="E7592">
        <v>2232</v>
      </c>
      <c r="F7592">
        <v>383</v>
      </c>
      <c r="G7592">
        <v>5193</v>
      </c>
      <c r="H7592">
        <v>583</v>
      </c>
      <c r="I7592" s="119" t="s">
        <v>4611</v>
      </c>
      <c r="J7592" s="119" t="s">
        <v>22</v>
      </c>
      <c r="K7592" s="1">
        <v>46255.758941458334</v>
      </c>
      <c r="L7592">
        <v>30</v>
      </c>
      <c r="M7592">
        <v>185</v>
      </c>
      <c r="N7592">
        <v>0</v>
      </c>
      <c r="O7592">
        <v>176</v>
      </c>
      <c r="P7592" s="119" t="s">
        <v>20254</v>
      </c>
    </row>
    <row r="7593" spans="1:16" x14ac:dyDescent="0.25">
      <c r="A7593">
        <v>13438</v>
      </c>
      <c r="B7593" s="119" t="s">
        <v>4690</v>
      </c>
      <c r="C7593">
        <v>75</v>
      </c>
      <c r="D7593">
        <v>24475</v>
      </c>
      <c r="E7593">
        <v>3265</v>
      </c>
      <c r="F7593">
        <v>353</v>
      </c>
      <c r="G7593">
        <v>2911</v>
      </c>
      <c r="H7593">
        <v>795</v>
      </c>
      <c r="I7593" s="119" t="s">
        <v>4611</v>
      </c>
      <c r="J7593" s="119" t="s">
        <v>22</v>
      </c>
      <c r="K7593" s="1">
        <v>46255.758941458334</v>
      </c>
      <c r="L7593">
        <v>0</v>
      </c>
      <c r="M7593">
        <v>3</v>
      </c>
      <c r="N7593">
        <v>0</v>
      </c>
      <c r="O7593">
        <v>1</v>
      </c>
      <c r="P7593" s="119" t="s">
        <v>20254</v>
      </c>
    </row>
    <row r="7594" spans="1:16" x14ac:dyDescent="0.25">
      <c r="A7594">
        <v>13440</v>
      </c>
      <c r="B7594" s="119" t="s">
        <v>4691</v>
      </c>
      <c r="C7594">
        <v>75</v>
      </c>
      <c r="D7594">
        <v>24474</v>
      </c>
      <c r="E7594">
        <v>5167</v>
      </c>
      <c r="F7594">
        <v>382</v>
      </c>
      <c r="G7594">
        <v>2211</v>
      </c>
      <c r="H7594">
        <v>695</v>
      </c>
      <c r="I7594" s="119" t="s">
        <v>4611</v>
      </c>
      <c r="J7594" s="119" t="s">
        <v>22</v>
      </c>
      <c r="K7594" s="1">
        <v>46255.758941458334</v>
      </c>
      <c r="L7594">
        <v>0</v>
      </c>
      <c r="M7594">
        <v>105</v>
      </c>
      <c r="N7594">
        <v>0</v>
      </c>
      <c r="O7594">
        <v>75</v>
      </c>
      <c r="P7594" s="119" t="s">
        <v>20254</v>
      </c>
    </row>
    <row r="7595" spans="1:16" x14ac:dyDescent="0.25">
      <c r="A7595">
        <v>13441</v>
      </c>
      <c r="B7595" s="119" t="s">
        <v>4692</v>
      </c>
      <c r="C7595">
        <v>75</v>
      </c>
      <c r="D7595">
        <v>24509</v>
      </c>
      <c r="E7595">
        <v>3230</v>
      </c>
      <c r="F7595">
        <v>400</v>
      </c>
      <c r="G7595">
        <v>1159</v>
      </c>
      <c r="H7595">
        <v>799</v>
      </c>
      <c r="I7595" s="119" t="s">
        <v>4611</v>
      </c>
      <c r="J7595" s="119" t="s">
        <v>22</v>
      </c>
      <c r="K7595" s="1">
        <v>46255.758941458334</v>
      </c>
      <c r="L7595">
        <v>0</v>
      </c>
      <c r="M7595">
        <v>7</v>
      </c>
      <c r="N7595">
        <v>0</v>
      </c>
      <c r="O7595">
        <v>2</v>
      </c>
      <c r="P7595" s="119" t="s">
        <v>20254</v>
      </c>
    </row>
    <row r="7596" spans="1:16" x14ac:dyDescent="0.25">
      <c r="A7596">
        <v>13442</v>
      </c>
      <c r="B7596" s="119" t="s">
        <v>4687</v>
      </c>
      <c r="C7596">
        <v>80</v>
      </c>
      <c r="D7596">
        <v>24492</v>
      </c>
      <c r="E7596">
        <v>438</v>
      </c>
      <c r="F7596">
        <v>321</v>
      </c>
      <c r="G7596">
        <v>1207</v>
      </c>
      <c r="H7596">
        <v>718</v>
      </c>
      <c r="I7596" s="119" t="s">
        <v>4611</v>
      </c>
      <c r="J7596" s="119" t="s">
        <v>139</v>
      </c>
      <c r="K7596" s="1">
        <v>46255.758941458334</v>
      </c>
      <c r="L7596">
        <v>0</v>
      </c>
      <c r="M7596">
        <v>0</v>
      </c>
      <c r="N7596">
        <v>0</v>
      </c>
      <c r="O7596">
        <v>0</v>
      </c>
      <c r="P7596" s="119" t="s">
        <v>20254</v>
      </c>
    </row>
    <row r="7597" spans="1:16" x14ac:dyDescent="0.25">
      <c r="A7597">
        <v>13443</v>
      </c>
      <c r="B7597" s="119" t="s">
        <v>4690</v>
      </c>
      <c r="C7597">
        <v>80</v>
      </c>
      <c r="D7597">
        <v>24495</v>
      </c>
      <c r="E7597">
        <v>1682</v>
      </c>
      <c r="F7597">
        <v>316</v>
      </c>
      <c r="G7597">
        <v>3694</v>
      </c>
      <c r="H7597">
        <v>1205</v>
      </c>
      <c r="I7597" s="119" t="s">
        <v>4611</v>
      </c>
      <c r="J7597" s="119" t="s">
        <v>139</v>
      </c>
      <c r="K7597" s="1">
        <v>46255.758941458334</v>
      </c>
      <c r="L7597">
        <v>50</v>
      </c>
      <c r="M7597">
        <v>28</v>
      </c>
      <c r="N7597">
        <v>0</v>
      </c>
      <c r="O7597">
        <v>2</v>
      </c>
      <c r="P7597" s="119" t="s">
        <v>20254</v>
      </c>
    </row>
    <row r="7598" spans="1:16" x14ac:dyDescent="0.25">
      <c r="A7598">
        <v>13445</v>
      </c>
      <c r="B7598" s="119" t="s">
        <v>4691</v>
      </c>
      <c r="C7598">
        <v>80</v>
      </c>
      <c r="D7598">
        <v>24494</v>
      </c>
      <c r="E7598">
        <v>157</v>
      </c>
      <c r="F7598">
        <v>510</v>
      </c>
      <c r="G7598">
        <v>9012</v>
      </c>
      <c r="H7598">
        <v>1098</v>
      </c>
      <c r="I7598" s="119" t="s">
        <v>4611</v>
      </c>
      <c r="J7598" s="119" t="s">
        <v>139</v>
      </c>
      <c r="K7598" s="1">
        <v>46255.758941458334</v>
      </c>
      <c r="L7598">
        <v>2</v>
      </c>
      <c r="M7598">
        <v>161</v>
      </c>
      <c r="N7598">
        <v>0</v>
      </c>
      <c r="O7598">
        <v>36</v>
      </c>
      <c r="P7598" s="119" t="s">
        <v>20254</v>
      </c>
    </row>
    <row r="7599" spans="1:16" x14ac:dyDescent="0.25">
      <c r="A7599">
        <v>13446</v>
      </c>
      <c r="B7599" s="119" t="s">
        <v>4692</v>
      </c>
      <c r="C7599">
        <v>80</v>
      </c>
      <c r="D7599">
        <v>24541</v>
      </c>
      <c r="E7599">
        <v>2139</v>
      </c>
      <c r="F7599">
        <v>388</v>
      </c>
      <c r="G7599">
        <v>1407</v>
      </c>
      <c r="H7599">
        <v>588</v>
      </c>
      <c r="I7599" s="119" t="s">
        <v>4611</v>
      </c>
      <c r="J7599" s="119" t="s">
        <v>139</v>
      </c>
      <c r="K7599" s="1">
        <v>46255.758941458334</v>
      </c>
      <c r="L7599">
        <v>0</v>
      </c>
      <c r="M7599">
        <v>31</v>
      </c>
      <c r="N7599">
        <v>0</v>
      </c>
      <c r="O7599">
        <v>27</v>
      </c>
      <c r="P7599" s="119" t="s">
        <v>20254</v>
      </c>
    </row>
    <row r="7600" spans="1:16" x14ac:dyDescent="0.25">
      <c r="A7600">
        <v>13447</v>
      </c>
      <c r="B7600" s="119" t="s">
        <v>4688</v>
      </c>
      <c r="C7600">
        <v>80</v>
      </c>
      <c r="D7600">
        <v>24493</v>
      </c>
      <c r="E7600">
        <v>988</v>
      </c>
      <c r="F7600">
        <v>425</v>
      </c>
      <c r="G7600">
        <v>251</v>
      </c>
      <c r="H7600">
        <v>1497</v>
      </c>
      <c r="I7600" s="119" t="s">
        <v>4611</v>
      </c>
      <c r="J7600" s="119" t="s">
        <v>139</v>
      </c>
      <c r="K7600" s="1">
        <v>46255.758941458334</v>
      </c>
      <c r="L7600">
        <v>448</v>
      </c>
      <c r="M7600">
        <v>7</v>
      </c>
      <c r="N7600">
        <v>0</v>
      </c>
      <c r="O7600">
        <v>1</v>
      </c>
      <c r="P7600" s="119" t="s">
        <v>20254</v>
      </c>
    </row>
    <row r="7601" spans="1:16" x14ac:dyDescent="0.25">
      <c r="A7601">
        <v>13448</v>
      </c>
      <c r="B7601" s="119" t="s">
        <v>4689</v>
      </c>
      <c r="C7601">
        <v>80</v>
      </c>
      <c r="D7601">
        <v>24540</v>
      </c>
      <c r="E7601">
        <v>517</v>
      </c>
      <c r="F7601">
        <v>390</v>
      </c>
      <c r="G7601">
        <v>2189</v>
      </c>
      <c r="H7601">
        <v>916</v>
      </c>
      <c r="I7601" s="119" t="s">
        <v>4611</v>
      </c>
      <c r="J7601" s="119" t="s">
        <v>139</v>
      </c>
      <c r="K7601" s="1">
        <v>46255.758941458334</v>
      </c>
      <c r="L7601">
        <v>0</v>
      </c>
      <c r="M7601">
        <v>17</v>
      </c>
      <c r="N7601">
        <v>0</v>
      </c>
      <c r="O7601">
        <v>0</v>
      </c>
      <c r="P7601" s="119" t="s">
        <v>20254</v>
      </c>
    </row>
    <row r="7602" spans="1:16" x14ac:dyDescent="0.25">
      <c r="A7602">
        <v>13449</v>
      </c>
      <c r="B7602" s="119" t="s">
        <v>4687</v>
      </c>
      <c r="C7602">
        <v>80</v>
      </c>
      <c r="D7602">
        <v>24920</v>
      </c>
      <c r="E7602">
        <v>342</v>
      </c>
      <c r="F7602">
        <v>3085</v>
      </c>
      <c r="G7602">
        <v>786</v>
      </c>
      <c r="H7602">
        <v>7977</v>
      </c>
      <c r="I7602" s="119" t="s">
        <v>4611</v>
      </c>
      <c r="J7602" s="119" t="s">
        <v>222</v>
      </c>
      <c r="K7602" s="1">
        <v>46255.758941458334</v>
      </c>
      <c r="L7602">
        <v>0</v>
      </c>
      <c r="M7602">
        <v>9</v>
      </c>
      <c r="N7602">
        <v>0</v>
      </c>
      <c r="O7602">
        <v>3</v>
      </c>
      <c r="P7602" s="119" t="s">
        <v>20254</v>
      </c>
    </row>
    <row r="7603" spans="1:16" x14ac:dyDescent="0.25">
      <c r="A7603">
        <v>13450</v>
      </c>
      <c r="B7603" s="119" t="s">
        <v>4690</v>
      </c>
      <c r="C7603">
        <v>80</v>
      </c>
      <c r="D7603">
        <v>24925</v>
      </c>
      <c r="E7603">
        <v>417</v>
      </c>
      <c r="F7603">
        <v>1865</v>
      </c>
      <c r="G7603">
        <v>743</v>
      </c>
      <c r="H7603">
        <v>6899</v>
      </c>
      <c r="I7603" s="119" t="s">
        <v>4611</v>
      </c>
      <c r="J7603" s="119" t="s">
        <v>222</v>
      </c>
      <c r="K7603" s="1">
        <v>46255.758941458334</v>
      </c>
      <c r="L7603">
        <v>1</v>
      </c>
      <c r="M7603">
        <v>9</v>
      </c>
      <c r="N7603">
        <v>0</v>
      </c>
      <c r="O7603">
        <v>3</v>
      </c>
      <c r="P7603" s="119" t="s">
        <v>20254</v>
      </c>
    </row>
    <row r="7604" spans="1:16" x14ac:dyDescent="0.25">
      <c r="A7604">
        <v>13452</v>
      </c>
      <c r="B7604" s="119" t="s">
        <v>4691</v>
      </c>
      <c r="C7604">
        <v>80</v>
      </c>
      <c r="D7604">
        <v>24924</v>
      </c>
      <c r="E7604">
        <v>608</v>
      </c>
      <c r="F7604">
        <v>12094</v>
      </c>
      <c r="G7604">
        <v>705</v>
      </c>
      <c r="H7604">
        <v>18795</v>
      </c>
      <c r="I7604" s="119" t="s">
        <v>4611</v>
      </c>
      <c r="J7604" s="119" t="s">
        <v>222</v>
      </c>
      <c r="K7604" s="1">
        <v>46255.758941458334</v>
      </c>
      <c r="L7604">
        <v>6</v>
      </c>
      <c r="M7604">
        <v>47</v>
      </c>
      <c r="N7604">
        <v>2</v>
      </c>
      <c r="O7604">
        <v>15</v>
      </c>
      <c r="P7604" s="119" t="s">
        <v>20254</v>
      </c>
    </row>
    <row r="7605" spans="1:16" x14ac:dyDescent="0.25">
      <c r="A7605">
        <v>13453</v>
      </c>
      <c r="B7605" s="119" t="s">
        <v>4692</v>
      </c>
      <c r="C7605">
        <v>80</v>
      </c>
      <c r="D7605">
        <v>24921</v>
      </c>
      <c r="E7605">
        <v>488</v>
      </c>
      <c r="F7605">
        <v>4000</v>
      </c>
      <c r="G7605">
        <v>568</v>
      </c>
      <c r="H7605">
        <v>8577</v>
      </c>
      <c r="I7605" s="119" t="s">
        <v>4611</v>
      </c>
      <c r="J7605" s="119" t="s">
        <v>222</v>
      </c>
      <c r="K7605" s="1">
        <v>46255.758941458334</v>
      </c>
      <c r="L7605">
        <v>20</v>
      </c>
      <c r="M7605">
        <v>28</v>
      </c>
      <c r="N7605">
        <v>4</v>
      </c>
      <c r="O7605">
        <v>5</v>
      </c>
      <c r="P7605" s="119" t="s">
        <v>20254</v>
      </c>
    </row>
    <row r="7606" spans="1:16" x14ac:dyDescent="0.25">
      <c r="A7606">
        <v>13454</v>
      </c>
      <c r="B7606" s="119" t="s">
        <v>4688</v>
      </c>
      <c r="C7606">
        <v>80</v>
      </c>
      <c r="D7606">
        <v>24922</v>
      </c>
      <c r="E7606">
        <v>656</v>
      </c>
      <c r="F7606">
        <v>3105</v>
      </c>
      <c r="G7606">
        <v>455</v>
      </c>
      <c r="H7606">
        <v>6997</v>
      </c>
      <c r="I7606" s="119" t="s">
        <v>4611</v>
      </c>
      <c r="J7606" s="119" t="s">
        <v>222</v>
      </c>
      <c r="K7606" s="1">
        <v>46255.758941458334</v>
      </c>
      <c r="L7606">
        <v>4</v>
      </c>
      <c r="M7606">
        <v>13</v>
      </c>
      <c r="N7606">
        <v>1</v>
      </c>
      <c r="O7606">
        <v>4</v>
      </c>
      <c r="P7606" s="119" t="s">
        <v>20254</v>
      </c>
    </row>
    <row r="7607" spans="1:16" x14ac:dyDescent="0.25">
      <c r="A7607">
        <v>13455</v>
      </c>
      <c r="B7607" s="119" t="s">
        <v>4689</v>
      </c>
      <c r="C7607">
        <v>80</v>
      </c>
      <c r="D7607">
        <v>24919</v>
      </c>
      <c r="E7607">
        <v>320</v>
      </c>
      <c r="F7607">
        <v>2180</v>
      </c>
      <c r="G7607">
        <v>409</v>
      </c>
      <c r="H7607">
        <v>10112</v>
      </c>
      <c r="I7607" s="119" t="s">
        <v>4611</v>
      </c>
      <c r="J7607" s="119" t="s">
        <v>222</v>
      </c>
      <c r="K7607" s="1">
        <v>46255.758941458334</v>
      </c>
      <c r="L7607">
        <v>6</v>
      </c>
      <c r="M7607">
        <v>20</v>
      </c>
      <c r="N7607">
        <v>0</v>
      </c>
      <c r="O7607">
        <v>4</v>
      </c>
      <c r="P7607" s="119" t="s">
        <v>20254</v>
      </c>
    </row>
    <row r="7608" spans="1:16" x14ac:dyDescent="0.25">
      <c r="A7608">
        <v>13456</v>
      </c>
      <c r="B7608" s="119" t="s">
        <v>4693</v>
      </c>
      <c r="C7608">
        <v>80</v>
      </c>
      <c r="D7608">
        <v>24496</v>
      </c>
      <c r="E7608">
        <v>205</v>
      </c>
      <c r="F7608">
        <v>23382</v>
      </c>
      <c r="G7608">
        <v>1051</v>
      </c>
      <c r="H7608">
        <v>24982</v>
      </c>
      <c r="I7608" s="119" t="s">
        <v>4611</v>
      </c>
      <c r="J7608" s="119" t="s">
        <v>24</v>
      </c>
      <c r="K7608" s="1">
        <v>46255.758941458334</v>
      </c>
      <c r="L7608">
        <v>19</v>
      </c>
      <c r="M7608">
        <v>49</v>
      </c>
      <c r="N7608">
        <v>0</v>
      </c>
      <c r="O7608">
        <v>14</v>
      </c>
      <c r="P7608" s="119" t="s">
        <v>20254</v>
      </c>
    </row>
    <row r="7609" spans="1:16" x14ac:dyDescent="0.25">
      <c r="A7609">
        <v>13457</v>
      </c>
      <c r="B7609" s="119" t="s">
        <v>4694</v>
      </c>
      <c r="C7609">
        <v>80</v>
      </c>
      <c r="D7609">
        <v>24499</v>
      </c>
      <c r="E7609">
        <v>69</v>
      </c>
      <c r="F7609">
        <v>20570</v>
      </c>
      <c r="G7609">
        <v>1914</v>
      </c>
      <c r="H7609">
        <v>31910</v>
      </c>
      <c r="I7609" s="119" t="s">
        <v>4611</v>
      </c>
      <c r="J7609" s="119" t="s">
        <v>24</v>
      </c>
      <c r="K7609" s="1">
        <v>46255.758941458334</v>
      </c>
      <c r="L7609">
        <v>8</v>
      </c>
      <c r="M7609">
        <v>24</v>
      </c>
      <c r="N7609">
        <v>2</v>
      </c>
      <c r="O7609">
        <v>2</v>
      </c>
      <c r="P7609" s="119" t="s">
        <v>20254</v>
      </c>
    </row>
    <row r="7610" spans="1:16" x14ac:dyDescent="0.25">
      <c r="A7610">
        <v>13459</v>
      </c>
      <c r="B7610" s="119" t="s">
        <v>4695</v>
      </c>
      <c r="C7610">
        <v>80</v>
      </c>
      <c r="D7610">
        <v>24498</v>
      </c>
      <c r="E7610">
        <v>340</v>
      </c>
      <c r="F7610">
        <v>30100</v>
      </c>
      <c r="G7610">
        <v>3413</v>
      </c>
      <c r="H7610">
        <v>32759</v>
      </c>
      <c r="I7610" s="119" t="s">
        <v>4611</v>
      </c>
      <c r="J7610" s="119" t="s">
        <v>24</v>
      </c>
      <c r="K7610" s="1">
        <v>46255.758941458334</v>
      </c>
      <c r="L7610">
        <v>91</v>
      </c>
      <c r="M7610">
        <v>1041</v>
      </c>
      <c r="N7610">
        <v>7</v>
      </c>
      <c r="O7610">
        <v>236</v>
      </c>
      <c r="P7610" s="119" t="s">
        <v>20254</v>
      </c>
    </row>
    <row r="7611" spans="1:16" x14ac:dyDescent="0.25">
      <c r="A7611">
        <v>13460</v>
      </c>
      <c r="B7611" s="119" t="s">
        <v>4696</v>
      </c>
      <c r="C7611">
        <v>80</v>
      </c>
      <c r="D7611">
        <v>24544</v>
      </c>
      <c r="E7611">
        <v>74</v>
      </c>
      <c r="F7611">
        <v>21117</v>
      </c>
      <c r="G7611">
        <v>1492</v>
      </c>
      <c r="H7611">
        <v>27778</v>
      </c>
      <c r="I7611" s="119" t="s">
        <v>4611</v>
      </c>
      <c r="J7611" s="119" t="s">
        <v>24</v>
      </c>
      <c r="K7611" s="1">
        <v>46255.758941458334</v>
      </c>
      <c r="L7611">
        <v>6</v>
      </c>
      <c r="M7611">
        <v>55</v>
      </c>
      <c r="N7611">
        <v>0</v>
      </c>
      <c r="O7611">
        <v>13</v>
      </c>
      <c r="P7611" s="119" t="s">
        <v>20254</v>
      </c>
    </row>
    <row r="7612" spans="1:16" x14ac:dyDescent="0.25">
      <c r="A7612">
        <v>13461</v>
      </c>
      <c r="B7612" s="119" t="s">
        <v>4697</v>
      </c>
      <c r="C7612">
        <v>80</v>
      </c>
      <c r="D7612">
        <v>24497</v>
      </c>
      <c r="E7612">
        <v>95</v>
      </c>
      <c r="F7612">
        <v>20237</v>
      </c>
      <c r="G7612">
        <v>1982</v>
      </c>
      <c r="H7612">
        <v>31600</v>
      </c>
      <c r="I7612" s="119" t="s">
        <v>4611</v>
      </c>
      <c r="J7612" s="119" t="s">
        <v>24</v>
      </c>
      <c r="K7612" s="1">
        <v>46255.758941458334</v>
      </c>
      <c r="L7612">
        <v>10</v>
      </c>
      <c r="M7612">
        <v>22</v>
      </c>
      <c r="N7612">
        <v>2</v>
      </c>
      <c r="O7612">
        <v>5</v>
      </c>
      <c r="P7612" s="119" t="s">
        <v>20254</v>
      </c>
    </row>
    <row r="7613" spans="1:16" x14ac:dyDescent="0.25">
      <c r="A7613">
        <v>13462</v>
      </c>
      <c r="B7613" s="119" t="s">
        <v>4698</v>
      </c>
      <c r="C7613">
        <v>80</v>
      </c>
      <c r="D7613">
        <v>24543</v>
      </c>
      <c r="E7613">
        <v>124</v>
      </c>
      <c r="F7613">
        <v>27305</v>
      </c>
      <c r="G7613">
        <v>519</v>
      </c>
      <c r="H7613">
        <v>46295</v>
      </c>
      <c r="I7613" s="119" t="s">
        <v>4611</v>
      </c>
      <c r="J7613" s="119" t="s">
        <v>24</v>
      </c>
      <c r="K7613" s="1">
        <v>46255.758941458334</v>
      </c>
      <c r="L7613">
        <v>65</v>
      </c>
      <c r="M7613">
        <v>93</v>
      </c>
      <c r="N7613">
        <v>12</v>
      </c>
      <c r="O7613">
        <v>17</v>
      </c>
      <c r="P7613" s="119" t="s">
        <v>20254</v>
      </c>
    </row>
    <row r="7614" spans="1:16" x14ac:dyDescent="0.25">
      <c r="A7614">
        <v>13463</v>
      </c>
      <c r="B7614" s="119" t="s">
        <v>4699</v>
      </c>
      <c r="C7614">
        <v>55</v>
      </c>
      <c r="D7614">
        <v>24872</v>
      </c>
      <c r="E7614">
        <v>439</v>
      </c>
      <c r="F7614">
        <v>218</v>
      </c>
      <c r="G7614">
        <v>363</v>
      </c>
      <c r="H7614">
        <v>571</v>
      </c>
      <c r="I7614" s="119" t="s">
        <v>4611</v>
      </c>
      <c r="J7614" s="119" t="s">
        <v>22</v>
      </c>
      <c r="K7614" s="1">
        <v>46255.758941458334</v>
      </c>
      <c r="L7614">
        <v>0</v>
      </c>
      <c r="M7614">
        <v>2</v>
      </c>
      <c r="N7614">
        <v>0</v>
      </c>
      <c r="O7614">
        <v>0</v>
      </c>
      <c r="P7614" s="119" t="s">
        <v>20254</v>
      </c>
    </row>
    <row r="7615" spans="1:16" x14ac:dyDescent="0.25">
      <c r="A7615">
        <v>13464</v>
      </c>
      <c r="B7615" s="119" t="s">
        <v>4700</v>
      </c>
      <c r="C7615">
        <v>55</v>
      </c>
      <c r="D7615">
        <v>24870</v>
      </c>
      <c r="E7615">
        <v>461</v>
      </c>
      <c r="F7615">
        <v>250</v>
      </c>
      <c r="G7615">
        <v>291</v>
      </c>
      <c r="H7615">
        <v>1095</v>
      </c>
      <c r="I7615" s="119" t="s">
        <v>4611</v>
      </c>
      <c r="J7615" s="119" t="s">
        <v>22</v>
      </c>
      <c r="K7615" s="1">
        <v>46255.758941458334</v>
      </c>
      <c r="L7615">
        <v>0</v>
      </c>
      <c r="M7615">
        <v>2</v>
      </c>
      <c r="N7615">
        <v>0</v>
      </c>
      <c r="O7615">
        <v>1</v>
      </c>
      <c r="P7615" s="119" t="s">
        <v>20254</v>
      </c>
    </row>
    <row r="7616" spans="1:16" x14ac:dyDescent="0.25">
      <c r="A7616">
        <v>13465</v>
      </c>
      <c r="B7616" s="119" t="s">
        <v>4701</v>
      </c>
      <c r="C7616">
        <v>55</v>
      </c>
      <c r="D7616">
        <v>24871</v>
      </c>
      <c r="E7616">
        <v>219</v>
      </c>
      <c r="F7616">
        <v>115</v>
      </c>
      <c r="G7616">
        <v>194</v>
      </c>
      <c r="H7616">
        <v>739</v>
      </c>
      <c r="I7616" s="119" t="s">
        <v>4611</v>
      </c>
      <c r="J7616" s="119" t="s">
        <v>22</v>
      </c>
      <c r="K7616" s="1">
        <v>46255.758941458334</v>
      </c>
      <c r="L7616">
        <v>13</v>
      </c>
      <c r="M7616">
        <v>5</v>
      </c>
      <c r="N7616">
        <v>2</v>
      </c>
      <c r="O7616">
        <v>3</v>
      </c>
      <c r="P7616" s="119" t="s">
        <v>20254</v>
      </c>
    </row>
    <row r="7617" spans="1:16" x14ac:dyDescent="0.25">
      <c r="A7617">
        <v>13466</v>
      </c>
      <c r="B7617" s="119" t="s">
        <v>4702</v>
      </c>
      <c r="C7617">
        <v>60</v>
      </c>
      <c r="D7617">
        <v>24874</v>
      </c>
      <c r="E7617">
        <v>892</v>
      </c>
      <c r="F7617">
        <v>366</v>
      </c>
      <c r="G7617">
        <v>247</v>
      </c>
      <c r="H7617">
        <v>4485</v>
      </c>
      <c r="I7617" s="119" t="s">
        <v>4611</v>
      </c>
      <c r="J7617" s="119" t="s">
        <v>22</v>
      </c>
      <c r="K7617" s="1">
        <v>46255.758941458334</v>
      </c>
      <c r="L7617">
        <v>11</v>
      </c>
      <c r="M7617">
        <v>11</v>
      </c>
      <c r="N7617">
        <v>3</v>
      </c>
      <c r="O7617">
        <v>1</v>
      </c>
      <c r="P7617" s="119" t="s">
        <v>20254</v>
      </c>
    </row>
    <row r="7618" spans="1:16" x14ac:dyDescent="0.25">
      <c r="A7618">
        <v>13467</v>
      </c>
      <c r="B7618" s="119" t="s">
        <v>4703</v>
      </c>
      <c r="C7618">
        <v>60</v>
      </c>
      <c r="D7618">
        <v>24873</v>
      </c>
      <c r="E7618">
        <v>673</v>
      </c>
      <c r="F7618">
        <v>874</v>
      </c>
      <c r="G7618">
        <v>242</v>
      </c>
      <c r="H7618">
        <v>4272</v>
      </c>
      <c r="I7618" s="119" t="s">
        <v>4611</v>
      </c>
      <c r="J7618" s="119" t="s">
        <v>22</v>
      </c>
      <c r="K7618" s="1">
        <v>46255.758941458334</v>
      </c>
      <c r="L7618">
        <v>8</v>
      </c>
      <c r="M7618">
        <v>39</v>
      </c>
      <c r="N7618">
        <v>1</v>
      </c>
      <c r="O7618">
        <v>10</v>
      </c>
      <c r="P7618" s="119" t="s">
        <v>20254</v>
      </c>
    </row>
    <row r="7619" spans="1:16" x14ac:dyDescent="0.25">
      <c r="A7619">
        <v>13468</v>
      </c>
      <c r="B7619" s="119" t="s">
        <v>4704</v>
      </c>
      <c r="C7619">
        <v>60</v>
      </c>
      <c r="D7619">
        <v>24876</v>
      </c>
      <c r="E7619">
        <v>383</v>
      </c>
      <c r="F7619">
        <v>178</v>
      </c>
      <c r="G7619">
        <v>236</v>
      </c>
      <c r="H7619">
        <v>997</v>
      </c>
      <c r="I7619" s="119" t="s">
        <v>4611</v>
      </c>
      <c r="J7619" s="119" t="s">
        <v>22</v>
      </c>
      <c r="K7619" s="1">
        <v>46255.758941458334</v>
      </c>
      <c r="L7619">
        <v>6</v>
      </c>
      <c r="M7619">
        <v>12</v>
      </c>
      <c r="N7619">
        <v>1</v>
      </c>
      <c r="O7619">
        <v>2</v>
      </c>
      <c r="P7619" s="119" t="s">
        <v>20254</v>
      </c>
    </row>
    <row r="7620" spans="1:16" x14ac:dyDescent="0.25">
      <c r="A7620">
        <v>13470</v>
      </c>
      <c r="B7620" s="119" t="s">
        <v>4703</v>
      </c>
      <c r="C7620">
        <v>65</v>
      </c>
      <c r="D7620">
        <v>24877</v>
      </c>
      <c r="E7620">
        <v>97</v>
      </c>
      <c r="F7620">
        <v>274</v>
      </c>
      <c r="G7620">
        <v>283</v>
      </c>
      <c r="H7620">
        <v>1774</v>
      </c>
      <c r="I7620" s="119" t="s">
        <v>4611</v>
      </c>
      <c r="J7620" s="119" t="s">
        <v>139</v>
      </c>
      <c r="K7620" s="1">
        <v>46255.758941458334</v>
      </c>
      <c r="L7620">
        <v>9</v>
      </c>
      <c r="M7620">
        <v>13</v>
      </c>
      <c r="N7620">
        <v>1</v>
      </c>
      <c r="O7620">
        <v>1</v>
      </c>
      <c r="P7620" s="119" t="s">
        <v>20254</v>
      </c>
    </row>
    <row r="7621" spans="1:16" x14ac:dyDescent="0.25">
      <c r="A7621">
        <v>13471</v>
      </c>
      <c r="B7621" s="119" t="s">
        <v>4704</v>
      </c>
      <c r="C7621">
        <v>65</v>
      </c>
      <c r="D7621">
        <v>24882</v>
      </c>
      <c r="E7621">
        <v>0</v>
      </c>
      <c r="F7621">
        <v>0</v>
      </c>
      <c r="G7621">
        <v>229</v>
      </c>
      <c r="H7621">
        <v>370</v>
      </c>
      <c r="I7621" s="119" t="s">
        <v>4611</v>
      </c>
      <c r="J7621" s="119" t="s">
        <v>139</v>
      </c>
      <c r="K7621" s="1">
        <v>46255.758941458334</v>
      </c>
      <c r="L7621">
        <v>0</v>
      </c>
      <c r="M7621">
        <v>3</v>
      </c>
      <c r="N7621">
        <v>0</v>
      </c>
      <c r="O7621">
        <v>0</v>
      </c>
      <c r="P7621" s="119" t="s">
        <v>20254</v>
      </c>
    </row>
    <row r="7622" spans="1:16" x14ac:dyDescent="0.25">
      <c r="A7622">
        <v>13472</v>
      </c>
      <c r="B7622" s="119" t="s">
        <v>4699</v>
      </c>
      <c r="C7622">
        <v>65</v>
      </c>
      <c r="D7622">
        <v>24883</v>
      </c>
      <c r="E7622">
        <v>13</v>
      </c>
      <c r="F7622">
        <v>260</v>
      </c>
      <c r="G7622">
        <v>382</v>
      </c>
      <c r="H7622">
        <v>460</v>
      </c>
      <c r="I7622" s="119" t="s">
        <v>4611</v>
      </c>
      <c r="J7622" s="119" t="s">
        <v>139</v>
      </c>
      <c r="K7622" s="1">
        <v>46255.758941458334</v>
      </c>
      <c r="L7622">
        <v>2</v>
      </c>
      <c r="M7622">
        <v>10</v>
      </c>
      <c r="N7622">
        <v>1</v>
      </c>
      <c r="O7622">
        <v>1</v>
      </c>
      <c r="P7622" s="119" t="s">
        <v>20254</v>
      </c>
    </row>
    <row r="7623" spans="1:16" x14ac:dyDescent="0.25">
      <c r="A7623">
        <v>13473</v>
      </c>
      <c r="B7623" s="119" t="s">
        <v>4700</v>
      </c>
      <c r="C7623">
        <v>65</v>
      </c>
      <c r="D7623">
        <v>24878</v>
      </c>
      <c r="E7623">
        <v>0</v>
      </c>
      <c r="F7623">
        <v>0</v>
      </c>
      <c r="G7623">
        <v>308</v>
      </c>
      <c r="H7623">
        <v>800</v>
      </c>
      <c r="I7623" s="119" t="s">
        <v>4611</v>
      </c>
      <c r="J7623" s="119" t="s">
        <v>139</v>
      </c>
      <c r="K7623" s="1">
        <v>46255.758941458334</v>
      </c>
      <c r="L7623">
        <v>0</v>
      </c>
      <c r="M7623">
        <v>1</v>
      </c>
      <c r="N7623">
        <v>0</v>
      </c>
      <c r="O7623">
        <v>0</v>
      </c>
      <c r="P7623" s="119" t="s">
        <v>20254</v>
      </c>
    </row>
    <row r="7624" spans="1:16" x14ac:dyDescent="0.25">
      <c r="A7624">
        <v>13474</v>
      </c>
      <c r="B7624" s="119" t="s">
        <v>4701</v>
      </c>
      <c r="C7624">
        <v>65</v>
      </c>
      <c r="D7624">
        <v>24881</v>
      </c>
      <c r="E7624">
        <v>32</v>
      </c>
      <c r="F7624">
        <v>302</v>
      </c>
      <c r="G7624">
        <v>317</v>
      </c>
      <c r="H7624">
        <v>802</v>
      </c>
      <c r="I7624" s="119" t="s">
        <v>4611</v>
      </c>
      <c r="J7624" s="119" t="s">
        <v>139</v>
      </c>
      <c r="K7624" s="1">
        <v>46255.758941458334</v>
      </c>
      <c r="L7624">
        <v>7</v>
      </c>
      <c r="M7624">
        <v>3</v>
      </c>
      <c r="N7624">
        <v>1</v>
      </c>
      <c r="O7624">
        <v>0</v>
      </c>
      <c r="P7624" s="119" t="s">
        <v>20254</v>
      </c>
    </row>
    <row r="7625" spans="1:16" x14ac:dyDescent="0.25">
      <c r="A7625">
        <v>13475</v>
      </c>
      <c r="B7625" s="119" t="s">
        <v>4702</v>
      </c>
      <c r="C7625">
        <v>65</v>
      </c>
      <c r="D7625">
        <v>24879</v>
      </c>
      <c r="E7625">
        <v>160</v>
      </c>
      <c r="F7625">
        <v>350</v>
      </c>
      <c r="G7625">
        <v>1376</v>
      </c>
      <c r="H7625">
        <v>880</v>
      </c>
      <c r="I7625" s="119" t="s">
        <v>4611</v>
      </c>
      <c r="J7625" s="119" t="s">
        <v>139</v>
      </c>
      <c r="K7625" s="1">
        <v>46255.758941458334</v>
      </c>
      <c r="L7625">
        <v>6</v>
      </c>
      <c r="M7625">
        <v>4</v>
      </c>
      <c r="N7625">
        <v>1</v>
      </c>
      <c r="O7625">
        <v>1</v>
      </c>
      <c r="P7625" s="119" t="s">
        <v>20254</v>
      </c>
    </row>
    <row r="7626" spans="1:16" x14ac:dyDescent="0.25">
      <c r="A7626">
        <v>13477</v>
      </c>
      <c r="B7626" s="119" t="s">
        <v>4705</v>
      </c>
      <c r="C7626">
        <v>80</v>
      </c>
      <c r="D7626">
        <v>24492</v>
      </c>
      <c r="E7626">
        <v>666</v>
      </c>
      <c r="F7626">
        <v>336</v>
      </c>
      <c r="G7626">
        <v>167</v>
      </c>
      <c r="H7626">
        <v>536</v>
      </c>
      <c r="I7626" s="119" t="s">
        <v>4611</v>
      </c>
      <c r="J7626" s="119" t="s">
        <v>139</v>
      </c>
      <c r="K7626" s="1">
        <v>46255.758941458334</v>
      </c>
      <c r="L7626">
        <v>0</v>
      </c>
      <c r="M7626">
        <v>4</v>
      </c>
      <c r="N7626">
        <v>0</v>
      </c>
      <c r="O7626">
        <v>0</v>
      </c>
      <c r="P7626" s="119" t="s">
        <v>20254</v>
      </c>
    </row>
    <row r="7627" spans="1:16" x14ac:dyDescent="0.25">
      <c r="A7627">
        <v>13478</v>
      </c>
      <c r="B7627" s="119" t="s">
        <v>4706</v>
      </c>
      <c r="C7627">
        <v>80</v>
      </c>
      <c r="D7627">
        <v>24493</v>
      </c>
      <c r="E7627">
        <v>206</v>
      </c>
      <c r="F7627">
        <v>319</v>
      </c>
      <c r="G7627">
        <v>252</v>
      </c>
      <c r="H7627">
        <v>699</v>
      </c>
      <c r="I7627" s="119" t="s">
        <v>4611</v>
      </c>
      <c r="J7627" s="119" t="s">
        <v>139</v>
      </c>
      <c r="K7627" s="1">
        <v>46255.758941458334</v>
      </c>
      <c r="L7627">
        <v>0</v>
      </c>
      <c r="M7627">
        <v>1</v>
      </c>
      <c r="N7627">
        <v>0</v>
      </c>
      <c r="O7627">
        <v>0</v>
      </c>
      <c r="P7627" s="119" t="s">
        <v>20254</v>
      </c>
    </row>
    <row r="7628" spans="1:16" x14ac:dyDescent="0.25">
      <c r="A7628">
        <v>13479</v>
      </c>
      <c r="B7628" s="119" t="s">
        <v>4707</v>
      </c>
      <c r="C7628">
        <v>80</v>
      </c>
      <c r="D7628">
        <v>24540</v>
      </c>
      <c r="E7628">
        <v>178</v>
      </c>
      <c r="F7628">
        <v>331</v>
      </c>
      <c r="G7628">
        <v>594</v>
      </c>
      <c r="H7628">
        <v>995</v>
      </c>
      <c r="I7628" s="119" t="s">
        <v>4611</v>
      </c>
      <c r="J7628" s="119" t="s">
        <v>139</v>
      </c>
      <c r="K7628" s="1">
        <v>46255.758941458334</v>
      </c>
      <c r="L7628">
        <v>0</v>
      </c>
      <c r="M7628">
        <v>8</v>
      </c>
      <c r="N7628">
        <v>0</v>
      </c>
      <c r="O7628">
        <v>2</v>
      </c>
      <c r="P7628" s="119" t="s">
        <v>20254</v>
      </c>
    </row>
    <row r="7629" spans="1:16" x14ac:dyDescent="0.25">
      <c r="A7629">
        <v>13480</v>
      </c>
      <c r="B7629" s="119" t="s">
        <v>4708</v>
      </c>
      <c r="C7629">
        <v>80</v>
      </c>
      <c r="D7629">
        <v>24495</v>
      </c>
      <c r="E7629">
        <v>72</v>
      </c>
      <c r="F7629">
        <v>313</v>
      </c>
      <c r="G7629">
        <v>222</v>
      </c>
      <c r="H7629">
        <v>941</v>
      </c>
      <c r="I7629" s="119" t="s">
        <v>4611</v>
      </c>
      <c r="J7629" s="119" t="s">
        <v>139</v>
      </c>
      <c r="K7629" s="1">
        <v>46255.758941458334</v>
      </c>
      <c r="L7629">
        <v>0</v>
      </c>
      <c r="M7629">
        <v>9</v>
      </c>
      <c r="N7629">
        <v>0</v>
      </c>
      <c r="O7629">
        <v>3</v>
      </c>
      <c r="P7629" s="119" t="s">
        <v>20254</v>
      </c>
    </row>
    <row r="7630" spans="1:16" x14ac:dyDescent="0.25">
      <c r="A7630">
        <v>13482</v>
      </c>
      <c r="B7630" s="119" t="s">
        <v>4709</v>
      </c>
      <c r="C7630">
        <v>75</v>
      </c>
      <c r="D7630">
        <v>24474</v>
      </c>
      <c r="E7630">
        <v>453</v>
      </c>
      <c r="F7630">
        <v>324</v>
      </c>
      <c r="G7630">
        <v>278</v>
      </c>
      <c r="H7630">
        <v>616</v>
      </c>
      <c r="I7630" s="119" t="s">
        <v>4611</v>
      </c>
      <c r="J7630" s="119" t="s">
        <v>22</v>
      </c>
      <c r="K7630" s="1">
        <v>46255.758941458334</v>
      </c>
      <c r="L7630">
        <v>1</v>
      </c>
      <c r="M7630">
        <v>5</v>
      </c>
      <c r="N7630">
        <v>0</v>
      </c>
      <c r="O7630">
        <v>1</v>
      </c>
      <c r="P7630" s="119" t="s">
        <v>20254</v>
      </c>
    </row>
    <row r="7631" spans="1:16" x14ac:dyDescent="0.25">
      <c r="A7631">
        <v>13483</v>
      </c>
      <c r="B7631" s="119" t="s">
        <v>4708</v>
      </c>
      <c r="C7631">
        <v>75</v>
      </c>
      <c r="D7631">
        <v>24475</v>
      </c>
      <c r="E7631">
        <v>105</v>
      </c>
      <c r="F7631">
        <v>257</v>
      </c>
      <c r="G7631">
        <v>236</v>
      </c>
      <c r="H7631">
        <v>855</v>
      </c>
      <c r="I7631" s="119" t="s">
        <v>4611</v>
      </c>
      <c r="J7631" s="119" t="s">
        <v>22</v>
      </c>
      <c r="K7631" s="1">
        <v>46255.758941458334</v>
      </c>
      <c r="L7631">
        <v>0</v>
      </c>
      <c r="M7631">
        <v>5</v>
      </c>
      <c r="N7631">
        <v>0</v>
      </c>
      <c r="O7631">
        <v>0</v>
      </c>
      <c r="P7631" s="119" t="s">
        <v>20254</v>
      </c>
    </row>
    <row r="7632" spans="1:16" x14ac:dyDescent="0.25">
      <c r="A7632">
        <v>13484</v>
      </c>
      <c r="B7632" s="119" t="s">
        <v>4707</v>
      </c>
      <c r="C7632">
        <v>70</v>
      </c>
      <c r="D7632">
        <v>24519</v>
      </c>
      <c r="E7632">
        <v>168</v>
      </c>
      <c r="F7632">
        <v>297</v>
      </c>
      <c r="G7632">
        <v>159</v>
      </c>
      <c r="H7632">
        <v>2497</v>
      </c>
      <c r="I7632" s="119" t="s">
        <v>4611</v>
      </c>
      <c r="J7632" s="119" t="s">
        <v>22</v>
      </c>
      <c r="K7632" s="1">
        <v>46255.758941458334</v>
      </c>
      <c r="L7632">
        <v>0</v>
      </c>
      <c r="M7632">
        <v>7</v>
      </c>
      <c r="N7632">
        <v>0</v>
      </c>
      <c r="O7632">
        <v>2</v>
      </c>
      <c r="P7632" s="119" t="s">
        <v>20254</v>
      </c>
    </row>
    <row r="7633" spans="1:16" x14ac:dyDescent="0.25">
      <c r="A7633">
        <v>13485</v>
      </c>
      <c r="B7633" s="119" t="s">
        <v>4705</v>
      </c>
      <c r="C7633">
        <v>70</v>
      </c>
      <c r="D7633">
        <v>24511</v>
      </c>
      <c r="E7633">
        <v>156</v>
      </c>
      <c r="F7633">
        <v>220</v>
      </c>
      <c r="G7633">
        <v>194</v>
      </c>
      <c r="H7633">
        <v>767</v>
      </c>
      <c r="I7633" s="119" t="s">
        <v>4611</v>
      </c>
      <c r="J7633" s="119" t="s">
        <v>22</v>
      </c>
      <c r="K7633" s="1">
        <v>46255.758941458334</v>
      </c>
      <c r="L7633">
        <v>0</v>
      </c>
      <c r="M7633">
        <v>2</v>
      </c>
      <c r="N7633">
        <v>0</v>
      </c>
      <c r="O7633">
        <v>1</v>
      </c>
      <c r="P7633" s="119" t="s">
        <v>20254</v>
      </c>
    </row>
    <row r="7634" spans="1:16" x14ac:dyDescent="0.25">
      <c r="A7634">
        <v>13486</v>
      </c>
      <c r="B7634" s="119" t="s">
        <v>4706</v>
      </c>
      <c r="C7634">
        <v>70</v>
      </c>
      <c r="D7634">
        <v>24473</v>
      </c>
      <c r="E7634">
        <v>257</v>
      </c>
      <c r="F7634">
        <v>266</v>
      </c>
      <c r="G7634">
        <v>627</v>
      </c>
      <c r="H7634">
        <v>764</v>
      </c>
      <c r="I7634" s="119" t="s">
        <v>4611</v>
      </c>
      <c r="J7634" s="119" t="s">
        <v>22</v>
      </c>
      <c r="K7634" s="1">
        <v>46255.758941458334</v>
      </c>
      <c r="L7634">
        <v>0</v>
      </c>
      <c r="M7634">
        <v>6</v>
      </c>
      <c r="N7634">
        <v>0</v>
      </c>
      <c r="O7634">
        <v>0</v>
      </c>
      <c r="P7634" s="119" t="s">
        <v>20254</v>
      </c>
    </row>
    <row r="7635" spans="1:16" x14ac:dyDescent="0.25">
      <c r="A7635">
        <v>13487</v>
      </c>
      <c r="B7635" s="119" t="s">
        <v>4709</v>
      </c>
      <c r="C7635">
        <v>80</v>
      </c>
      <c r="D7635">
        <v>24494</v>
      </c>
      <c r="E7635">
        <v>221</v>
      </c>
      <c r="F7635">
        <v>329</v>
      </c>
      <c r="G7635">
        <v>282</v>
      </c>
      <c r="H7635">
        <v>1503</v>
      </c>
      <c r="I7635" s="119" t="s">
        <v>4611</v>
      </c>
      <c r="J7635" s="119" t="s">
        <v>139</v>
      </c>
      <c r="K7635" s="1">
        <v>46255.758941458334</v>
      </c>
      <c r="L7635">
        <v>4</v>
      </c>
      <c r="M7635">
        <v>7</v>
      </c>
      <c r="N7635">
        <v>0</v>
      </c>
      <c r="O7635">
        <v>2</v>
      </c>
      <c r="P7635" s="119" t="s">
        <v>20254</v>
      </c>
    </row>
    <row r="7636" spans="1:16" x14ac:dyDescent="0.25">
      <c r="A7636">
        <v>13488</v>
      </c>
      <c r="B7636" s="119" t="s">
        <v>4710</v>
      </c>
      <c r="C7636">
        <v>75</v>
      </c>
      <c r="D7636">
        <v>24509</v>
      </c>
      <c r="E7636">
        <v>284</v>
      </c>
      <c r="F7636">
        <v>326</v>
      </c>
      <c r="G7636">
        <v>468</v>
      </c>
      <c r="H7636">
        <v>711</v>
      </c>
      <c r="I7636" s="119" t="s">
        <v>4611</v>
      </c>
      <c r="J7636" s="119" t="s">
        <v>22</v>
      </c>
      <c r="K7636" s="1">
        <v>46255.758941458334</v>
      </c>
      <c r="L7636">
        <v>0</v>
      </c>
      <c r="M7636">
        <v>6</v>
      </c>
      <c r="N7636">
        <v>0</v>
      </c>
      <c r="O7636">
        <v>0</v>
      </c>
      <c r="P7636" s="119" t="s">
        <v>20254</v>
      </c>
    </row>
    <row r="7637" spans="1:16" x14ac:dyDescent="0.25">
      <c r="A7637">
        <v>13490</v>
      </c>
      <c r="B7637" s="119" t="s">
        <v>4710</v>
      </c>
      <c r="C7637">
        <v>80</v>
      </c>
      <c r="D7637">
        <v>24541</v>
      </c>
      <c r="E7637">
        <v>175</v>
      </c>
      <c r="F7637">
        <v>335</v>
      </c>
      <c r="G7637">
        <v>208</v>
      </c>
      <c r="H7637">
        <v>599</v>
      </c>
      <c r="I7637" s="119" t="s">
        <v>4611</v>
      </c>
      <c r="J7637" s="119" t="s">
        <v>139</v>
      </c>
      <c r="K7637" s="1">
        <v>46255.758941458334</v>
      </c>
      <c r="L7637">
        <v>0</v>
      </c>
      <c r="M7637">
        <v>11</v>
      </c>
      <c r="N7637">
        <v>0</v>
      </c>
      <c r="O7637">
        <v>3</v>
      </c>
      <c r="P7637" s="119" t="s">
        <v>20254</v>
      </c>
    </row>
    <row r="7638" spans="1:16" x14ac:dyDescent="0.25">
      <c r="A7638">
        <v>13491</v>
      </c>
      <c r="B7638" s="119" t="s">
        <v>4705</v>
      </c>
      <c r="C7638">
        <v>80</v>
      </c>
      <c r="D7638">
        <v>24920</v>
      </c>
      <c r="E7638">
        <v>507</v>
      </c>
      <c r="F7638">
        <v>2105</v>
      </c>
      <c r="G7638">
        <v>571</v>
      </c>
      <c r="H7638">
        <v>3221</v>
      </c>
      <c r="I7638" s="119" t="s">
        <v>4611</v>
      </c>
      <c r="J7638" s="119" t="s">
        <v>222</v>
      </c>
      <c r="K7638" s="1">
        <v>46255.758941458334</v>
      </c>
      <c r="L7638">
        <v>2</v>
      </c>
      <c r="M7638">
        <v>12</v>
      </c>
      <c r="N7638">
        <v>0</v>
      </c>
      <c r="O7638">
        <v>5</v>
      </c>
      <c r="P7638" s="119" t="s">
        <v>20254</v>
      </c>
    </row>
    <row r="7639" spans="1:16" x14ac:dyDescent="0.25">
      <c r="A7639">
        <v>13492</v>
      </c>
      <c r="B7639" s="119" t="s">
        <v>4708</v>
      </c>
      <c r="C7639">
        <v>80</v>
      </c>
      <c r="D7639">
        <v>24925</v>
      </c>
      <c r="E7639">
        <v>733</v>
      </c>
      <c r="F7639">
        <v>1050</v>
      </c>
      <c r="G7639">
        <v>499</v>
      </c>
      <c r="H7639">
        <v>2771</v>
      </c>
      <c r="I7639" s="119" t="s">
        <v>4611</v>
      </c>
      <c r="J7639" s="119" t="s">
        <v>222</v>
      </c>
      <c r="K7639" s="1">
        <v>46255.758941458334</v>
      </c>
      <c r="L7639">
        <v>3</v>
      </c>
      <c r="M7639">
        <v>3</v>
      </c>
      <c r="N7639">
        <v>1</v>
      </c>
      <c r="O7639">
        <v>1</v>
      </c>
      <c r="P7639" s="119" t="s">
        <v>20254</v>
      </c>
    </row>
    <row r="7640" spans="1:16" x14ac:dyDescent="0.25">
      <c r="A7640">
        <v>13494</v>
      </c>
      <c r="B7640" s="119" t="s">
        <v>4709</v>
      </c>
      <c r="C7640">
        <v>80</v>
      </c>
      <c r="D7640">
        <v>24924</v>
      </c>
      <c r="E7640">
        <v>367</v>
      </c>
      <c r="F7640">
        <v>6973</v>
      </c>
      <c r="G7640">
        <v>237</v>
      </c>
      <c r="H7640">
        <v>17899</v>
      </c>
      <c r="I7640" s="119" t="s">
        <v>4611</v>
      </c>
      <c r="J7640" s="119" t="s">
        <v>222</v>
      </c>
      <c r="K7640" s="1">
        <v>46255.758941458334</v>
      </c>
      <c r="L7640">
        <v>5</v>
      </c>
      <c r="M7640">
        <v>14</v>
      </c>
      <c r="N7640">
        <v>0</v>
      </c>
      <c r="O7640">
        <v>1</v>
      </c>
      <c r="P7640" s="119" t="s">
        <v>20254</v>
      </c>
    </row>
    <row r="7641" spans="1:16" x14ac:dyDescent="0.25">
      <c r="A7641">
        <v>13495</v>
      </c>
      <c r="B7641" s="119" t="s">
        <v>4710</v>
      </c>
      <c r="C7641">
        <v>80</v>
      </c>
      <c r="D7641">
        <v>24921</v>
      </c>
      <c r="E7641">
        <v>414</v>
      </c>
      <c r="F7641">
        <v>1621</v>
      </c>
      <c r="G7641">
        <v>482</v>
      </c>
      <c r="H7641">
        <v>2887</v>
      </c>
      <c r="I7641" s="119" t="s">
        <v>4611</v>
      </c>
      <c r="J7641" s="119" t="s">
        <v>222</v>
      </c>
      <c r="K7641" s="1">
        <v>46255.758941458334</v>
      </c>
      <c r="L7641">
        <v>7</v>
      </c>
      <c r="M7641">
        <v>8</v>
      </c>
      <c r="N7641">
        <v>5</v>
      </c>
      <c r="O7641">
        <v>1</v>
      </c>
      <c r="P7641" s="119" t="s">
        <v>20254</v>
      </c>
    </row>
    <row r="7642" spans="1:16" x14ac:dyDescent="0.25">
      <c r="A7642">
        <v>13496</v>
      </c>
      <c r="B7642" s="119" t="s">
        <v>4706</v>
      </c>
      <c r="C7642">
        <v>80</v>
      </c>
      <c r="D7642">
        <v>24922</v>
      </c>
      <c r="E7642">
        <v>549</v>
      </c>
      <c r="F7642">
        <v>1178</v>
      </c>
      <c r="G7642">
        <v>610</v>
      </c>
      <c r="H7642">
        <v>2994</v>
      </c>
      <c r="I7642" s="119" t="s">
        <v>4611</v>
      </c>
      <c r="J7642" s="119" t="s">
        <v>222</v>
      </c>
      <c r="K7642" s="1">
        <v>46255.758941458334</v>
      </c>
      <c r="L7642">
        <v>470</v>
      </c>
      <c r="M7642">
        <v>0</v>
      </c>
      <c r="N7642">
        <v>161</v>
      </c>
      <c r="O7642">
        <v>0</v>
      </c>
      <c r="P7642" s="119" t="s">
        <v>20254</v>
      </c>
    </row>
    <row r="7643" spans="1:16" x14ac:dyDescent="0.25">
      <c r="A7643">
        <v>13497</v>
      </c>
      <c r="B7643" s="119" t="s">
        <v>4707</v>
      </c>
      <c r="C7643">
        <v>80</v>
      </c>
      <c r="D7643">
        <v>24919</v>
      </c>
      <c r="E7643">
        <v>1911</v>
      </c>
      <c r="F7643">
        <v>2634</v>
      </c>
      <c r="G7643">
        <v>408</v>
      </c>
      <c r="H7643">
        <v>7999</v>
      </c>
      <c r="I7643" s="119" t="s">
        <v>4611</v>
      </c>
      <c r="J7643" s="119" t="s">
        <v>222</v>
      </c>
      <c r="K7643" s="1">
        <v>46255.758941458334</v>
      </c>
      <c r="L7643">
        <v>5</v>
      </c>
      <c r="M7643">
        <v>10</v>
      </c>
      <c r="N7643">
        <v>0</v>
      </c>
      <c r="O7643">
        <v>4</v>
      </c>
      <c r="P7643" s="119" t="s">
        <v>20254</v>
      </c>
    </row>
    <row r="7644" spans="1:16" x14ac:dyDescent="0.25">
      <c r="A7644">
        <v>13498</v>
      </c>
      <c r="B7644" s="119" t="s">
        <v>4711</v>
      </c>
      <c r="C7644">
        <v>80</v>
      </c>
      <c r="D7644">
        <v>24496</v>
      </c>
      <c r="E7644">
        <v>54</v>
      </c>
      <c r="F7644">
        <v>16764</v>
      </c>
      <c r="G7644">
        <v>599</v>
      </c>
      <c r="H7644">
        <v>27544</v>
      </c>
      <c r="I7644" s="119" t="s">
        <v>4611</v>
      </c>
      <c r="J7644" s="119" t="s">
        <v>24</v>
      </c>
      <c r="K7644" s="1">
        <v>46255.758941458334</v>
      </c>
      <c r="L7644">
        <v>1</v>
      </c>
      <c r="M7644">
        <v>14</v>
      </c>
      <c r="N7644">
        <v>0</v>
      </c>
      <c r="O7644">
        <v>1</v>
      </c>
      <c r="P7644" s="119" t="s">
        <v>20254</v>
      </c>
    </row>
    <row r="7645" spans="1:16" x14ac:dyDescent="0.25">
      <c r="A7645">
        <v>13499</v>
      </c>
      <c r="B7645" s="119" t="s">
        <v>4712</v>
      </c>
      <c r="C7645">
        <v>80</v>
      </c>
      <c r="D7645">
        <v>24499</v>
      </c>
      <c r="E7645">
        <v>163</v>
      </c>
      <c r="F7645">
        <v>4948</v>
      </c>
      <c r="G7645">
        <v>689</v>
      </c>
      <c r="H7645">
        <v>24923</v>
      </c>
      <c r="I7645" s="119" t="s">
        <v>4611</v>
      </c>
      <c r="J7645" s="119" t="s">
        <v>24</v>
      </c>
      <c r="K7645" s="1">
        <v>46255.758941458334</v>
      </c>
      <c r="L7645">
        <v>11</v>
      </c>
      <c r="M7645">
        <v>9</v>
      </c>
      <c r="N7645">
        <v>1</v>
      </c>
      <c r="O7645">
        <v>1</v>
      </c>
      <c r="P7645" s="119" t="s">
        <v>20254</v>
      </c>
    </row>
    <row r="7646" spans="1:16" x14ac:dyDescent="0.25">
      <c r="A7646">
        <v>13501</v>
      </c>
      <c r="B7646" s="119" t="s">
        <v>4713</v>
      </c>
      <c r="C7646">
        <v>80</v>
      </c>
      <c r="D7646">
        <v>24498</v>
      </c>
      <c r="E7646">
        <v>143</v>
      </c>
      <c r="F7646">
        <v>26342</v>
      </c>
      <c r="G7646">
        <v>2376</v>
      </c>
      <c r="H7646">
        <v>30499</v>
      </c>
      <c r="I7646" s="119" t="s">
        <v>4611</v>
      </c>
      <c r="J7646" s="119" t="s">
        <v>24</v>
      </c>
      <c r="K7646" s="1">
        <v>46255.758941458334</v>
      </c>
      <c r="L7646">
        <v>27</v>
      </c>
      <c r="M7646">
        <v>611</v>
      </c>
      <c r="N7646">
        <v>4</v>
      </c>
      <c r="O7646">
        <v>106</v>
      </c>
      <c r="P7646" s="119" t="s">
        <v>20254</v>
      </c>
    </row>
    <row r="7647" spans="1:16" x14ac:dyDescent="0.25">
      <c r="A7647">
        <v>13502</v>
      </c>
      <c r="B7647" s="119" t="s">
        <v>4714</v>
      </c>
      <c r="C7647">
        <v>80</v>
      </c>
      <c r="D7647">
        <v>24544</v>
      </c>
      <c r="E7647">
        <v>67</v>
      </c>
      <c r="F7647">
        <v>20031</v>
      </c>
      <c r="G7647">
        <v>628</v>
      </c>
      <c r="H7647">
        <v>28985</v>
      </c>
      <c r="I7647" s="119" t="s">
        <v>4611</v>
      </c>
      <c r="J7647" s="119" t="s">
        <v>24</v>
      </c>
      <c r="K7647" s="1">
        <v>46255.758941458334</v>
      </c>
      <c r="L7647">
        <v>4</v>
      </c>
      <c r="M7647">
        <v>24</v>
      </c>
      <c r="N7647">
        <v>1</v>
      </c>
      <c r="O7647">
        <v>7</v>
      </c>
      <c r="P7647" s="119" t="s">
        <v>20254</v>
      </c>
    </row>
    <row r="7648" spans="1:16" x14ac:dyDescent="0.25">
      <c r="A7648">
        <v>13503</v>
      </c>
      <c r="B7648" s="119" t="s">
        <v>4715</v>
      </c>
      <c r="C7648">
        <v>80</v>
      </c>
      <c r="D7648">
        <v>24497</v>
      </c>
      <c r="E7648">
        <v>80</v>
      </c>
      <c r="F7648">
        <v>15157</v>
      </c>
      <c r="G7648">
        <v>631</v>
      </c>
      <c r="H7648">
        <v>31652</v>
      </c>
      <c r="I7648" s="119" t="s">
        <v>4611</v>
      </c>
      <c r="J7648" s="119" t="s">
        <v>24</v>
      </c>
      <c r="K7648" s="1">
        <v>46255.758941458334</v>
      </c>
      <c r="L7648">
        <v>3</v>
      </c>
      <c r="M7648">
        <v>10</v>
      </c>
      <c r="N7648">
        <v>1</v>
      </c>
      <c r="O7648">
        <v>3</v>
      </c>
      <c r="P7648" s="119" t="s">
        <v>20254</v>
      </c>
    </row>
    <row r="7649" spans="1:16" x14ac:dyDescent="0.25">
      <c r="A7649">
        <v>13504</v>
      </c>
      <c r="B7649" s="119" t="s">
        <v>4716</v>
      </c>
      <c r="C7649">
        <v>80</v>
      </c>
      <c r="D7649">
        <v>24543</v>
      </c>
      <c r="E7649">
        <v>170</v>
      </c>
      <c r="F7649">
        <v>21997</v>
      </c>
      <c r="G7649">
        <v>505</v>
      </c>
      <c r="H7649">
        <v>34995</v>
      </c>
      <c r="I7649" s="119" t="s">
        <v>4611</v>
      </c>
      <c r="J7649" s="119" t="s">
        <v>24</v>
      </c>
      <c r="K7649" s="1">
        <v>46255.758941458334</v>
      </c>
      <c r="L7649">
        <v>4</v>
      </c>
      <c r="M7649">
        <v>30</v>
      </c>
      <c r="N7649">
        <v>0</v>
      </c>
      <c r="O7649">
        <v>6</v>
      </c>
      <c r="P7649" s="119" t="s">
        <v>20254</v>
      </c>
    </row>
    <row r="7650" spans="1:16" x14ac:dyDescent="0.25">
      <c r="A7650">
        <v>13505</v>
      </c>
      <c r="B7650" s="119" t="s">
        <v>4717</v>
      </c>
      <c r="C7650">
        <v>30</v>
      </c>
      <c r="D7650">
        <v>24889</v>
      </c>
      <c r="E7650">
        <v>25</v>
      </c>
      <c r="F7650">
        <v>204</v>
      </c>
      <c r="G7650">
        <v>589</v>
      </c>
      <c r="H7650">
        <v>491</v>
      </c>
      <c r="I7650" s="119" t="s">
        <v>4611</v>
      </c>
      <c r="J7650" s="119" t="s">
        <v>22</v>
      </c>
      <c r="K7650" s="1">
        <v>46255.758941458334</v>
      </c>
      <c r="L7650">
        <v>0</v>
      </c>
      <c r="M7650">
        <v>0</v>
      </c>
      <c r="N7650">
        <v>0</v>
      </c>
      <c r="O7650">
        <v>0</v>
      </c>
      <c r="P7650" s="119" t="s">
        <v>20254</v>
      </c>
    </row>
    <row r="7651" spans="1:16" x14ac:dyDescent="0.25">
      <c r="A7651">
        <v>13506</v>
      </c>
      <c r="B7651" s="119" t="s">
        <v>4717</v>
      </c>
      <c r="C7651">
        <v>35</v>
      </c>
      <c r="D7651">
        <v>24896</v>
      </c>
      <c r="E7651">
        <v>46</v>
      </c>
      <c r="F7651">
        <v>125</v>
      </c>
      <c r="G7651">
        <v>127</v>
      </c>
      <c r="H7651">
        <v>319</v>
      </c>
      <c r="I7651" s="119" t="s">
        <v>4611</v>
      </c>
      <c r="J7651" s="119" t="s">
        <v>139</v>
      </c>
      <c r="K7651" s="1">
        <v>46255.758941458334</v>
      </c>
      <c r="L7651">
        <v>6</v>
      </c>
      <c r="M7651">
        <v>2</v>
      </c>
      <c r="N7651">
        <v>4</v>
      </c>
      <c r="O7651">
        <v>1</v>
      </c>
      <c r="P7651" s="119" t="s">
        <v>20254</v>
      </c>
    </row>
    <row r="7652" spans="1:16" x14ac:dyDescent="0.25">
      <c r="A7652">
        <v>13507</v>
      </c>
      <c r="B7652" s="119" t="s">
        <v>4718</v>
      </c>
      <c r="C7652">
        <v>45</v>
      </c>
      <c r="D7652">
        <v>24526</v>
      </c>
      <c r="E7652">
        <v>458</v>
      </c>
      <c r="F7652">
        <v>161</v>
      </c>
      <c r="G7652">
        <v>258</v>
      </c>
      <c r="H7652">
        <v>438</v>
      </c>
      <c r="I7652" s="119" t="s">
        <v>4611</v>
      </c>
      <c r="J7652" s="119" t="s">
        <v>22</v>
      </c>
      <c r="K7652" s="1">
        <v>46255.758941458334</v>
      </c>
      <c r="L7652">
        <v>0</v>
      </c>
      <c r="M7652">
        <v>1</v>
      </c>
      <c r="N7652">
        <v>0</v>
      </c>
      <c r="O7652">
        <v>0</v>
      </c>
      <c r="P7652" s="119" t="s">
        <v>20254</v>
      </c>
    </row>
    <row r="7653" spans="1:16" x14ac:dyDescent="0.25">
      <c r="A7653">
        <v>13508</v>
      </c>
      <c r="B7653" s="119" t="s">
        <v>4718</v>
      </c>
      <c r="C7653">
        <v>50</v>
      </c>
      <c r="D7653">
        <v>24897</v>
      </c>
      <c r="E7653">
        <v>0</v>
      </c>
      <c r="F7653">
        <v>0</v>
      </c>
      <c r="G7653">
        <v>676</v>
      </c>
      <c r="H7653">
        <v>399</v>
      </c>
      <c r="I7653" s="119" t="s">
        <v>4611</v>
      </c>
      <c r="J7653" s="119" t="s">
        <v>139</v>
      </c>
      <c r="K7653" s="1">
        <v>46255.758941458334</v>
      </c>
      <c r="L7653">
        <v>6</v>
      </c>
      <c r="M7653">
        <v>5</v>
      </c>
      <c r="N7653">
        <v>0</v>
      </c>
      <c r="O7653">
        <v>0</v>
      </c>
      <c r="P7653" s="119" t="s">
        <v>20254</v>
      </c>
    </row>
    <row r="7654" spans="1:16" x14ac:dyDescent="0.25">
      <c r="A7654">
        <v>13509</v>
      </c>
      <c r="B7654" s="119" t="s">
        <v>4719</v>
      </c>
      <c r="C7654">
        <v>30</v>
      </c>
      <c r="D7654">
        <v>24889</v>
      </c>
      <c r="E7654">
        <v>922</v>
      </c>
      <c r="F7654">
        <v>80</v>
      </c>
      <c r="G7654">
        <v>321</v>
      </c>
      <c r="H7654">
        <v>279</v>
      </c>
      <c r="I7654" s="119" t="s">
        <v>4611</v>
      </c>
      <c r="J7654" s="119" t="s">
        <v>22</v>
      </c>
      <c r="K7654" s="1">
        <v>46255.758941458334</v>
      </c>
      <c r="L7654">
        <v>1</v>
      </c>
      <c r="M7654">
        <v>1</v>
      </c>
      <c r="N7654">
        <v>0</v>
      </c>
      <c r="O7654">
        <v>0</v>
      </c>
      <c r="P7654" s="119" t="s">
        <v>20254</v>
      </c>
    </row>
    <row r="7655" spans="1:16" x14ac:dyDescent="0.25">
      <c r="A7655">
        <v>13510</v>
      </c>
      <c r="B7655" s="119" t="s">
        <v>4719</v>
      </c>
      <c r="C7655">
        <v>35</v>
      </c>
      <c r="D7655">
        <v>24896</v>
      </c>
      <c r="E7655">
        <v>235</v>
      </c>
      <c r="F7655">
        <v>100</v>
      </c>
      <c r="G7655">
        <v>1077</v>
      </c>
      <c r="H7655">
        <v>227</v>
      </c>
      <c r="I7655" s="119" t="s">
        <v>4611</v>
      </c>
      <c r="J7655" s="119" t="s">
        <v>139</v>
      </c>
      <c r="K7655" s="1">
        <v>46255.758941458334</v>
      </c>
      <c r="L7655">
        <v>126</v>
      </c>
      <c r="M7655">
        <v>29</v>
      </c>
      <c r="N7655">
        <v>4</v>
      </c>
      <c r="O7655">
        <v>1</v>
      </c>
      <c r="P7655" s="119" t="s">
        <v>20254</v>
      </c>
    </row>
    <row r="7656" spans="1:16" x14ac:dyDescent="0.25">
      <c r="A7656">
        <v>13511</v>
      </c>
      <c r="B7656" s="119" t="s">
        <v>4720</v>
      </c>
      <c r="C7656">
        <v>45</v>
      </c>
      <c r="D7656">
        <v>24526</v>
      </c>
      <c r="E7656">
        <v>1100</v>
      </c>
      <c r="F7656">
        <v>131</v>
      </c>
      <c r="G7656">
        <v>167</v>
      </c>
      <c r="H7656">
        <v>326</v>
      </c>
      <c r="I7656" s="119" t="s">
        <v>4611</v>
      </c>
      <c r="J7656" s="119" t="s">
        <v>22</v>
      </c>
      <c r="K7656" s="1">
        <v>46255.758941458334</v>
      </c>
      <c r="L7656">
        <v>0</v>
      </c>
      <c r="M7656">
        <v>6</v>
      </c>
      <c r="N7656">
        <v>0</v>
      </c>
      <c r="O7656">
        <v>0</v>
      </c>
      <c r="P7656" s="119" t="s">
        <v>20254</v>
      </c>
    </row>
    <row r="7657" spans="1:16" x14ac:dyDescent="0.25">
      <c r="A7657">
        <v>13512</v>
      </c>
      <c r="B7657" s="119" t="s">
        <v>4720</v>
      </c>
      <c r="C7657">
        <v>50</v>
      </c>
      <c r="D7657">
        <v>24897</v>
      </c>
      <c r="E7657">
        <v>0</v>
      </c>
      <c r="F7657">
        <v>0</v>
      </c>
      <c r="G7657">
        <v>1062</v>
      </c>
      <c r="H7657">
        <v>335</v>
      </c>
      <c r="I7657" s="119" t="s">
        <v>4611</v>
      </c>
      <c r="J7657" s="119" t="s">
        <v>139</v>
      </c>
      <c r="K7657" s="1">
        <v>46255.758941458334</v>
      </c>
      <c r="L7657">
        <v>0</v>
      </c>
      <c r="M7657">
        <v>19</v>
      </c>
      <c r="N7657">
        <v>0</v>
      </c>
      <c r="O7657">
        <v>14</v>
      </c>
      <c r="P7657" s="119" t="s">
        <v>20254</v>
      </c>
    </row>
    <row r="7658" spans="1:16" x14ac:dyDescent="0.25">
      <c r="A7658">
        <v>13513</v>
      </c>
      <c r="B7658" s="119" t="s">
        <v>4721</v>
      </c>
      <c r="C7658">
        <v>30</v>
      </c>
      <c r="D7658">
        <v>24889</v>
      </c>
      <c r="E7658">
        <v>31</v>
      </c>
      <c r="F7658">
        <v>112</v>
      </c>
      <c r="G7658">
        <v>461</v>
      </c>
      <c r="H7658">
        <v>263</v>
      </c>
      <c r="I7658" s="119" t="s">
        <v>4611</v>
      </c>
      <c r="J7658" s="119" t="s">
        <v>22</v>
      </c>
      <c r="K7658" s="1">
        <v>46255.758941458334</v>
      </c>
      <c r="L7658">
        <v>0</v>
      </c>
      <c r="M7658">
        <v>0</v>
      </c>
      <c r="N7658">
        <v>0</v>
      </c>
      <c r="O7658">
        <v>0</v>
      </c>
      <c r="P7658" s="119" t="s">
        <v>20254</v>
      </c>
    </row>
    <row r="7659" spans="1:16" x14ac:dyDescent="0.25">
      <c r="A7659">
        <v>13514</v>
      </c>
      <c r="B7659" s="119" t="s">
        <v>4721</v>
      </c>
      <c r="C7659">
        <v>35</v>
      </c>
      <c r="D7659">
        <v>24896</v>
      </c>
      <c r="E7659">
        <v>5</v>
      </c>
      <c r="F7659">
        <v>160</v>
      </c>
      <c r="G7659">
        <v>2542</v>
      </c>
      <c r="H7659">
        <v>499</v>
      </c>
      <c r="I7659" s="119" t="s">
        <v>4611</v>
      </c>
      <c r="J7659" s="119" t="s">
        <v>139</v>
      </c>
      <c r="K7659" s="1">
        <v>46255.758941458334</v>
      </c>
      <c r="L7659">
        <v>3</v>
      </c>
      <c r="M7659">
        <v>6</v>
      </c>
      <c r="N7659">
        <v>2</v>
      </c>
      <c r="O7659">
        <v>1</v>
      </c>
      <c r="P7659" s="119" t="s">
        <v>20254</v>
      </c>
    </row>
    <row r="7660" spans="1:16" x14ac:dyDescent="0.25">
      <c r="A7660">
        <v>13515</v>
      </c>
      <c r="B7660" s="119" t="s">
        <v>4722</v>
      </c>
      <c r="C7660">
        <v>45</v>
      </c>
      <c r="D7660">
        <v>24526</v>
      </c>
      <c r="E7660">
        <v>1050</v>
      </c>
      <c r="F7660">
        <v>163</v>
      </c>
      <c r="G7660">
        <v>416</v>
      </c>
      <c r="H7660">
        <v>362</v>
      </c>
      <c r="I7660" s="119" t="s">
        <v>4611</v>
      </c>
      <c r="J7660" s="119" t="s">
        <v>22</v>
      </c>
      <c r="K7660" s="1">
        <v>46255.758941458334</v>
      </c>
      <c r="L7660">
        <v>4</v>
      </c>
      <c r="M7660">
        <v>1</v>
      </c>
      <c r="N7660">
        <v>1</v>
      </c>
      <c r="O7660">
        <v>1</v>
      </c>
      <c r="P7660" s="119" t="s">
        <v>20254</v>
      </c>
    </row>
    <row r="7661" spans="1:16" x14ac:dyDescent="0.25">
      <c r="A7661">
        <v>13516</v>
      </c>
      <c r="B7661" s="119" t="s">
        <v>4722</v>
      </c>
      <c r="C7661">
        <v>50</v>
      </c>
      <c r="D7661">
        <v>24897</v>
      </c>
      <c r="E7661">
        <v>0</v>
      </c>
      <c r="F7661">
        <v>0</v>
      </c>
      <c r="G7661">
        <v>804</v>
      </c>
      <c r="H7661">
        <v>393</v>
      </c>
      <c r="I7661" s="119" t="s">
        <v>4611</v>
      </c>
      <c r="J7661" s="119" t="s">
        <v>139</v>
      </c>
      <c r="K7661" s="1">
        <v>46255.758941458334</v>
      </c>
      <c r="L7661">
        <v>0</v>
      </c>
      <c r="M7661">
        <v>1</v>
      </c>
      <c r="N7661">
        <v>0</v>
      </c>
      <c r="O7661">
        <v>1</v>
      </c>
      <c r="P7661" s="119" t="s">
        <v>20254</v>
      </c>
    </row>
    <row r="7662" spans="1:16" x14ac:dyDescent="0.25">
      <c r="A7662">
        <v>13517</v>
      </c>
      <c r="B7662" s="119" t="s">
        <v>4723</v>
      </c>
      <c r="C7662">
        <v>65</v>
      </c>
      <c r="E7662">
        <v>662</v>
      </c>
      <c r="F7662">
        <v>44226</v>
      </c>
      <c r="G7662">
        <v>105</v>
      </c>
      <c r="H7662">
        <v>139999</v>
      </c>
      <c r="I7662" s="119" t="s">
        <v>4611</v>
      </c>
      <c r="J7662" s="119" t="s">
        <v>222</v>
      </c>
      <c r="K7662" s="1">
        <v>46255.758941458334</v>
      </c>
      <c r="L7662">
        <v>20</v>
      </c>
      <c r="M7662">
        <v>1</v>
      </c>
      <c r="N7662">
        <v>0</v>
      </c>
      <c r="O7662">
        <v>0</v>
      </c>
      <c r="P7662" s="119" t="s">
        <v>20254</v>
      </c>
    </row>
    <row r="7663" spans="1:16" x14ac:dyDescent="0.25">
      <c r="A7663">
        <v>13518</v>
      </c>
      <c r="B7663" s="119" t="s">
        <v>4724</v>
      </c>
      <c r="C7663">
        <v>80</v>
      </c>
      <c r="D7663">
        <v>24540</v>
      </c>
      <c r="E7663">
        <v>128</v>
      </c>
      <c r="F7663">
        <v>90021</v>
      </c>
      <c r="G7663">
        <v>25</v>
      </c>
      <c r="H7663">
        <v>199500</v>
      </c>
      <c r="I7663" s="119" t="s">
        <v>4611</v>
      </c>
      <c r="J7663" s="119" t="s">
        <v>222</v>
      </c>
      <c r="K7663" s="1">
        <v>46255.758941458334</v>
      </c>
      <c r="L7663">
        <v>1</v>
      </c>
      <c r="M7663">
        <v>0</v>
      </c>
      <c r="N7663">
        <v>0</v>
      </c>
      <c r="O7663">
        <v>0</v>
      </c>
      <c r="P7663" s="119" t="s">
        <v>20254</v>
      </c>
    </row>
    <row r="7664" spans="1:16" x14ac:dyDescent="0.25">
      <c r="A7664">
        <v>13520</v>
      </c>
      <c r="B7664" s="119" t="s">
        <v>4660</v>
      </c>
      <c r="C7664">
        <v>35</v>
      </c>
      <c r="D7664">
        <v>24904</v>
      </c>
      <c r="E7664">
        <v>569</v>
      </c>
      <c r="F7664">
        <v>1456</v>
      </c>
      <c r="G7664">
        <v>925</v>
      </c>
      <c r="H7664">
        <v>2000</v>
      </c>
      <c r="I7664" s="119" t="s">
        <v>4611</v>
      </c>
      <c r="J7664" s="119" t="s">
        <v>222</v>
      </c>
      <c r="K7664" s="1">
        <v>46255.758941458334</v>
      </c>
      <c r="L7664">
        <v>3</v>
      </c>
      <c r="M7664">
        <v>22</v>
      </c>
      <c r="N7664">
        <v>2</v>
      </c>
      <c r="O7664">
        <v>2</v>
      </c>
      <c r="P7664" s="119" t="s">
        <v>20254</v>
      </c>
    </row>
    <row r="7665" spans="1:16" x14ac:dyDescent="0.25">
      <c r="A7665">
        <v>13521</v>
      </c>
      <c r="B7665" s="119" t="s">
        <v>4717</v>
      </c>
      <c r="C7665">
        <v>35</v>
      </c>
      <c r="D7665">
        <v>24902</v>
      </c>
      <c r="E7665">
        <v>492</v>
      </c>
      <c r="F7665">
        <v>986</v>
      </c>
      <c r="G7665">
        <v>716</v>
      </c>
      <c r="H7665">
        <v>2471</v>
      </c>
      <c r="I7665" s="119" t="s">
        <v>4611</v>
      </c>
      <c r="J7665" s="119" t="s">
        <v>222</v>
      </c>
      <c r="K7665" s="1">
        <v>46255.758941458334</v>
      </c>
      <c r="L7665">
        <v>1</v>
      </c>
      <c r="M7665">
        <v>9</v>
      </c>
      <c r="N7665">
        <v>0</v>
      </c>
      <c r="O7665">
        <v>0</v>
      </c>
      <c r="P7665" s="119" t="s">
        <v>20254</v>
      </c>
    </row>
    <row r="7666" spans="1:16" x14ac:dyDescent="0.25">
      <c r="A7666">
        <v>13522</v>
      </c>
      <c r="B7666" s="119" t="s">
        <v>4629</v>
      </c>
      <c r="C7666">
        <v>35</v>
      </c>
      <c r="D7666">
        <v>24901</v>
      </c>
      <c r="E7666">
        <v>1064</v>
      </c>
      <c r="F7666">
        <v>564</v>
      </c>
      <c r="G7666">
        <v>443</v>
      </c>
      <c r="H7666">
        <v>2500</v>
      </c>
      <c r="I7666" s="119" t="s">
        <v>4611</v>
      </c>
      <c r="J7666" s="119" t="s">
        <v>222</v>
      </c>
      <c r="K7666" s="1">
        <v>46255.758941458334</v>
      </c>
      <c r="L7666">
        <v>1</v>
      </c>
      <c r="M7666">
        <v>31</v>
      </c>
      <c r="N7666">
        <v>0</v>
      </c>
      <c r="O7666">
        <v>6</v>
      </c>
      <c r="P7666" s="119" t="s">
        <v>20254</v>
      </c>
    </row>
    <row r="7667" spans="1:16" x14ac:dyDescent="0.25">
      <c r="A7667">
        <v>13524</v>
      </c>
      <c r="B7667" s="119" t="s">
        <v>4628</v>
      </c>
      <c r="C7667">
        <v>35</v>
      </c>
      <c r="D7667">
        <v>24899</v>
      </c>
      <c r="E7667">
        <v>535</v>
      </c>
      <c r="F7667">
        <v>1882</v>
      </c>
      <c r="G7667">
        <v>681</v>
      </c>
      <c r="H7667">
        <v>4482</v>
      </c>
      <c r="I7667" s="119" t="s">
        <v>4611</v>
      </c>
      <c r="J7667" s="119" t="s">
        <v>222</v>
      </c>
      <c r="K7667" s="1">
        <v>46255.758941458334</v>
      </c>
      <c r="L7667">
        <v>0</v>
      </c>
      <c r="M7667">
        <v>65</v>
      </c>
      <c r="N7667">
        <v>0</v>
      </c>
      <c r="O7667">
        <v>12</v>
      </c>
      <c r="P7667" s="119" t="s">
        <v>20254</v>
      </c>
    </row>
    <row r="7668" spans="1:16" x14ac:dyDescent="0.25">
      <c r="A7668">
        <v>13525</v>
      </c>
      <c r="B7668" s="119" t="s">
        <v>4619</v>
      </c>
      <c r="C7668">
        <v>35</v>
      </c>
      <c r="D7668">
        <v>24898</v>
      </c>
      <c r="E7668">
        <v>412</v>
      </c>
      <c r="F7668">
        <v>1406</v>
      </c>
      <c r="G7668">
        <v>724</v>
      </c>
      <c r="H7668">
        <v>3498</v>
      </c>
      <c r="I7668" s="119" t="s">
        <v>4611</v>
      </c>
      <c r="J7668" s="119" t="s">
        <v>222</v>
      </c>
      <c r="K7668" s="1">
        <v>46255.758941458334</v>
      </c>
      <c r="L7668">
        <v>2</v>
      </c>
      <c r="M7668">
        <v>17</v>
      </c>
      <c r="N7668">
        <v>1</v>
      </c>
      <c r="O7668">
        <v>8</v>
      </c>
      <c r="P7668" s="119" t="s">
        <v>20254</v>
      </c>
    </row>
    <row r="7669" spans="1:16" x14ac:dyDescent="0.25">
      <c r="A7669">
        <v>13526</v>
      </c>
      <c r="B7669" s="119" t="s">
        <v>4634</v>
      </c>
      <c r="C7669">
        <v>35</v>
      </c>
      <c r="D7669">
        <v>24900</v>
      </c>
      <c r="E7669">
        <v>936</v>
      </c>
      <c r="F7669">
        <v>1098</v>
      </c>
      <c r="G7669">
        <v>610</v>
      </c>
      <c r="H7669">
        <v>2499</v>
      </c>
      <c r="I7669" s="119" t="s">
        <v>4611</v>
      </c>
      <c r="J7669" s="119" t="s">
        <v>222</v>
      </c>
      <c r="K7669" s="1">
        <v>46255.758941458334</v>
      </c>
      <c r="L7669">
        <v>2</v>
      </c>
      <c r="M7669">
        <v>14</v>
      </c>
      <c r="N7669">
        <v>0</v>
      </c>
      <c r="O7669">
        <v>2</v>
      </c>
      <c r="P7669" s="119" t="s">
        <v>20254</v>
      </c>
    </row>
    <row r="7670" spans="1:16" x14ac:dyDescent="0.25">
      <c r="A7670">
        <v>13527</v>
      </c>
      <c r="B7670" s="119" t="s">
        <v>4641</v>
      </c>
      <c r="C7670">
        <v>50</v>
      </c>
      <c r="D7670">
        <v>24911</v>
      </c>
      <c r="E7670">
        <v>407</v>
      </c>
      <c r="F7670">
        <v>1383</v>
      </c>
      <c r="G7670">
        <v>654</v>
      </c>
      <c r="H7670">
        <v>2497</v>
      </c>
      <c r="I7670" s="119" t="s">
        <v>4611</v>
      </c>
      <c r="J7670" s="119" t="s">
        <v>222</v>
      </c>
      <c r="K7670" s="1">
        <v>46255.758941458334</v>
      </c>
      <c r="L7670">
        <v>0</v>
      </c>
      <c r="M7670">
        <v>17</v>
      </c>
      <c r="N7670">
        <v>0</v>
      </c>
      <c r="O7670">
        <v>2</v>
      </c>
      <c r="P7670" s="119" t="s">
        <v>20254</v>
      </c>
    </row>
    <row r="7671" spans="1:16" x14ac:dyDescent="0.25">
      <c r="A7671">
        <v>13528</v>
      </c>
      <c r="B7671" s="119" t="s">
        <v>4718</v>
      </c>
      <c r="C7671">
        <v>50</v>
      </c>
      <c r="D7671">
        <v>24909</v>
      </c>
      <c r="E7671">
        <v>345</v>
      </c>
      <c r="F7671">
        <v>602</v>
      </c>
      <c r="G7671">
        <v>516</v>
      </c>
      <c r="H7671">
        <v>2500</v>
      </c>
      <c r="I7671" s="119" t="s">
        <v>4611</v>
      </c>
      <c r="J7671" s="119" t="s">
        <v>222</v>
      </c>
      <c r="K7671" s="1">
        <v>46255.758941458334</v>
      </c>
      <c r="L7671">
        <v>0</v>
      </c>
      <c r="M7671">
        <v>5</v>
      </c>
      <c r="N7671">
        <v>0</v>
      </c>
      <c r="O7671">
        <v>0</v>
      </c>
      <c r="P7671" s="119" t="s">
        <v>20254</v>
      </c>
    </row>
    <row r="7672" spans="1:16" x14ac:dyDescent="0.25">
      <c r="A7672">
        <v>13529</v>
      </c>
      <c r="B7672" s="119" t="s">
        <v>4639</v>
      </c>
      <c r="C7672">
        <v>50</v>
      </c>
      <c r="D7672">
        <v>24908</v>
      </c>
      <c r="E7672">
        <v>1088</v>
      </c>
      <c r="F7672">
        <v>1973</v>
      </c>
      <c r="G7672">
        <v>450</v>
      </c>
      <c r="H7672">
        <v>4049</v>
      </c>
      <c r="I7672" s="119" t="s">
        <v>4611</v>
      </c>
      <c r="J7672" s="119" t="s">
        <v>222</v>
      </c>
      <c r="K7672" s="1">
        <v>46255.758941458334</v>
      </c>
      <c r="L7672">
        <v>1</v>
      </c>
      <c r="M7672">
        <v>24</v>
      </c>
      <c r="N7672">
        <v>0</v>
      </c>
      <c r="O7672">
        <v>7</v>
      </c>
      <c r="P7672" s="119" t="s">
        <v>20254</v>
      </c>
    </row>
    <row r="7673" spans="1:16" x14ac:dyDescent="0.25">
      <c r="A7673">
        <v>13531</v>
      </c>
      <c r="B7673" s="119" t="s">
        <v>4638</v>
      </c>
      <c r="C7673">
        <v>50</v>
      </c>
      <c r="D7673">
        <v>24906</v>
      </c>
      <c r="E7673">
        <v>802</v>
      </c>
      <c r="F7673">
        <v>2247</v>
      </c>
      <c r="G7673">
        <v>1115</v>
      </c>
      <c r="H7673">
        <v>3999</v>
      </c>
      <c r="I7673" s="119" t="s">
        <v>4611</v>
      </c>
      <c r="J7673" s="119" t="s">
        <v>222</v>
      </c>
      <c r="K7673" s="1">
        <v>46255.758941458334</v>
      </c>
      <c r="L7673">
        <v>0</v>
      </c>
      <c r="M7673">
        <v>53</v>
      </c>
      <c r="N7673">
        <v>0</v>
      </c>
      <c r="O7673">
        <v>16</v>
      </c>
      <c r="P7673" s="119" t="s">
        <v>20254</v>
      </c>
    </row>
    <row r="7674" spans="1:16" x14ac:dyDescent="0.25">
      <c r="A7674">
        <v>13532</v>
      </c>
      <c r="B7674" s="119" t="s">
        <v>4640</v>
      </c>
      <c r="C7674">
        <v>50</v>
      </c>
      <c r="D7674">
        <v>24905</v>
      </c>
      <c r="E7674">
        <v>918</v>
      </c>
      <c r="F7674">
        <v>2650</v>
      </c>
      <c r="G7674">
        <v>531</v>
      </c>
      <c r="H7674">
        <v>5981</v>
      </c>
      <c r="I7674" s="119" t="s">
        <v>4611</v>
      </c>
      <c r="J7674" s="119" t="s">
        <v>222</v>
      </c>
      <c r="K7674" s="1">
        <v>46255.758941458334</v>
      </c>
      <c r="L7674">
        <v>0</v>
      </c>
      <c r="M7674">
        <v>33</v>
      </c>
      <c r="N7674">
        <v>0</v>
      </c>
      <c r="O7674">
        <v>5</v>
      </c>
      <c r="P7674" s="119" t="s">
        <v>20254</v>
      </c>
    </row>
    <row r="7675" spans="1:16" x14ac:dyDescent="0.25">
      <c r="A7675">
        <v>13533</v>
      </c>
      <c r="B7675" s="119" t="s">
        <v>4642</v>
      </c>
      <c r="C7675">
        <v>50</v>
      </c>
      <c r="D7675">
        <v>24907</v>
      </c>
      <c r="E7675">
        <v>813</v>
      </c>
      <c r="F7675">
        <v>1158</v>
      </c>
      <c r="G7675">
        <v>512</v>
      </c>
      <c r="H7675">
        <v>2399</v>
      </c>
      <c r="I7675" s="119" t="s">
        <v>4611</v>
      </c>
      <c r="J7675" s="119" t="s">
        <v>222</v>
      </c>
      <c r="K7675" s="1">
        <v>46255.758941458334</v>
      </c>
      <c r="L7675">
        <v>0</v>
      </c>
      <c r="M7675">
        <v>6</v>
      </c>
      <c r="N7675">
        <v>0</v>
      </c>
      <c r="O7675">
        <v>1</v>
      </c>
      <c r="P7675" s="119" t="s">
        <v>20254</v>
      </c>
    </row>
    <row r="7676" spans="1:16" x14ac:dyDescent="0.25">
      <c r="A7676">
        <v>13534</v>
      </c>
      <c r="B7676" s="119" t="s">
        <v>4664</v>
      </c>
      <c r="C7676">
        <v>65</v>
      </c>
      <c r="D7676">
        <v>24913</v>
      </c>
      <c r="E7676">
        <v>417</v>
      </c>
      <c r="F7676">
        <v>592</v>
      </c>
      <c r="G7676">
        <v>614</v>
      </c>
      <c r="H7676">
        <v>4208</v>
      </c>
      <c r="I7676" s="119" t="s">
        <v>4611</v>
      </c>
      <c r="J7676" s="119" t="s">
        <v>222</v>
      </c>
      <c r="K7676" s="1">
        <v>46255.758941458334</v>
      </c>
      <c r="L7676">
        <v>1</v>
      </c>
      <c r="M7676">
        <v>5</v>
      </c>
      <c r="N7676">
        <v>0</v>
      </c>
      <c r="O7676">
        <v>0</v>
      </c>
      <c r="P7676" s="119" t="s">
        <v>20254</v>
      </c>
    </row>
    <row r="7677" spans="1:16" x14ac:dyDescent="0.25">
      <c r="A7677">
        <v>13535</v>
      </c>
      <c r="B7677" s="119" t="s">
        <v>4668</v>
      </c>
      <c r="C7677">
        <v>65</v>
      </c>
      <c r="D7677">
        <v>24918</v>
      </c>
      <c r="E7677">
        <v>362</v>
      </c>
      <c r="F7677">
        <v>1248</v>
      </c>
      <c r="G7677">
        <v>588</v>
      </c>
      <c r="H7677">
        <v>3789</v>
      </c>
      <c r="I7677" s="119" t="s">
        <v>4611</v>
      </c>
      <c r="J7677" s="119" t="s">
        <v>222</v>
      </c>
      <c r="K7677" s="1">
        <v>46255.758941458334</v>
      </c>
      <c r="L7677">
        <v>1</v>
      </c>
      <c r="M7677">
        <v>1</v>
      </c>
      <c r="N7677">
        <v>0</v>
      </c>
      <c r="O7677">
        <v>0</v>
      </c>
      <c r="P7677" s="119" t="s">
        <v>20254</v>
      </c>
    </row>
    <row r="7678" spans="1:16" x14ac:dyDescent="0.25">
      <c r="A7678">
        <v>13537</v>
      </c>
      <c r="B7678" s="119" t="s">
        <v>4663</v>
      </c>
      <c r="C7678">
        <v>65</v>
      </c>
      <c r="D7678">
        <v>24912</v>
      </c>
      <c r="E7678">
        <v>1244</v>
      </c>
      <c r="F7678">
        <v>2766</v>
      </c>
      <c r="G7678">
        <v>300</v>
      </c>
      <c r="H7678">
        <v>10996</v>
      </c>
      <c r="I7678" s="119" t="s">
        <v>4611</v>
      </c>
      <c r="J7678" s="119" t="s">
        <v>222</v>
      </c>
      <c r="K7678" s="1">
        <v>46255.758941458334</v>
      </c>
      <c r="L7678">
        <v>3</v>
      </c>
      <c r="M7678">
        <v>6</v>
      </c>
      <c r="N7678">
        <v>0</v>
      </c>
      <c r="O7678">
        <v>2</v>
      </c>
      <c r="P7678" s="119" t="s">
        <v>20254</v>
      </c>
    </row>
    <row r="7679" spans="1:16" x14ac:dyDescent="0.25">
      <c r="A7679">
        <v>13538</v>
      </c>
      <c r="B7679" s="119" t="s">
        <v>4667</v>
      </c>
      <c r="C7679">
        <v>65</v>
      </c>
      <c r="D7679">
        <v>24917</v>
      </c>
      <c r="E7679">
        <v>1007</v>
      </c>
      <c r="F7679">
        <v>2301</v>
      </c>
      <c r="G7679">
        <v>890</v>
      </c>
      <c r="H7679">
        <v>4484</v>
      </c>
      <c r="I7679" s="119" t="s">
        <v>4611</v>
      </c>
      <c r="J7679" s="119" t="s">
        <v>222</v>
      </c>
      <c r="K7679" s="1">
        <v>46255.758941458334</v>
      </c>
      <c r="L7679">
        <v>0</v>
      </c>
      <c r="M7679">
        <v>38</v>
      </c>
      <c r="N7679">
        <v>0</v>
      </c>
      <c r="O7679">
        <v>4</v>
      </c>
      <c r="P7679" s="119" t="s">
        <v>20254</v>
      </c>
    </row>
    <row r="7680" spans="1:16" x14ac:dyDescent="0.25">
      <c r="A7680">
        <v>13539</v>
      </c>
      <c r="B7680" s="119" t="s">
        <v>4666</v>
      </c>
      <c r="C7680">
        <v>65</v>
      </c>
      <c r="D7680">
        <v>24914</v>
      </c>
      <c r="E7680">
        <v>815</v>
      </c>
      <c r="F7680">
        <v>1253</v>
      </c>
      <c r="G7680">
        <v>307</v>
      </c>
      <c r="H7680">
        <v>9993</v>
      </c>
      <c r="I7680" s="119" t="s">
        <v>4611</v>
      </c>
      <c r="J7680" s="119" t="s">
        <v>222</v>
      </c>
      <c r="K7680" s="1">
        <v>46255.758941458334</v>
      </c>
      <c r="L7680">
        <v>1</v>
      </c>
      <c r="M7680">
        <v>3</v>
      </c>
      <c r="N7680">
        <v>0</v>
      </c>
      <c r="O7680">
        <v>0</v>
      </c>
      <c r="P7680" s="119" t="s">
        <v>20254</v>
      </c>
    </row>
    <row r="7681" spans="1:16" x14ac:dyDescent="0.25">
      <c r="A7681">
        <v>13540</v>
      </c>
      <c r="B7681" s="119" t="s">
        <v>4665</v>
      </c>
      <c r="C7681">
        <v>65</v>
      </c>
      <c r="D7681">
        <v>24915</v>
      </c>
      <c r="E7681">
        <v>427</v>
      </c>
      <c r="F7681">
        <v>1335</v>
      </c>
      <c r="G7681">
        <v>825</v>
      </c>
      <c r="H7681">
        <v>4409</v>
      </c>
      <c r="I7681" s="119" t="s">
        <v>4611</v>
      </c>
      <c r="J7681" s="119" t="s">
        <v>222</v>
      </c>
      <c r="K7681" s="1">
        <v>46255.758941458334</v>
      </c>
      <c r="L7681">
        <v>3</v>
      </c>
      <c r="M7681">
        <v>9</v>
      </c>
      <c r="N7681">
        <v>1</v>
      </c>
      <c r="O7681">
        <v>1</v>
      </c>
      <c r="P7681" s="119" t="s">
        <v>20254</v>
      </c>
    </row>
    <row r="7682" spans="1:16" x14ac:dyDescent="0.25">
      <c r="A7682">
        <v>13541</v>
      </c>
      <c r="B7682" s="119" t="s">
        <v>4661</v>
      </c>
      <c r="C7682">
        <v>35</v>
      </c>
      <c r="D7682">
        <v>24904</v>
      </c>
      <c r="E7682">
        <v>723</v>
      </c>
      <c r="F7682">
        <v>357</v>
      </c>
      <c r="G7682">
        <v>604</v>
      </c>
      <c r="H7682">
        <v>2000</v>
      </c>
      <c r="I7682" s="119" t="s">
        <v>4611</v>
      </c>
      <c r="J7682" s="119" t="s">
        <v>222</v>
      </c>
      <c r="K7682" s="1">
        <v>46255.758941458334</v>
      </c>
      <c r="L7682">
        <v>2</v>
      </c>
      <c r="M7682">
        <v>21</v>
      </c>
      <c r="N7682">
        <v>0</v>
      </c>
      <c r="O7682">
        <v>2</v>
      </c>
      <c r="P7682" s="119" t="s">
        <v>20254</v>
      </c>
    </row>
    <row r="7683" spans="1:16" x14ac:dyDescent="0.25">
      <c r="A7683">
        <v>13542</v>
      </c>
      <c r="B7683" s="119" t="s">
        <v>4719</v>
      </c>
      <c r="C7683">
        <v>35</v>
      </c>
      <c r="D7683">
        <v>24902</v>
      </c>
      <c r="E7683">
        <v>560</v>
      </c>
      <c r="F7683">
        <v>1009</v>
      </c>
      <c r="G7683">
        <v>501</v>
      </c>
      <c r="H7683">
        <v>2000</v>
      </c>
      <c r="I7683" s="119" t="s">
        <v>4611</v>
      </c>
      <c r="J7683" s="119" t="s">
        <v>222</v>
      </c>
      <c r="K7683" s="1">
        <v>46255.758941458334</v>
      </c>
      <c r="L7683">
        <v>1</v>
      </c>
      <c r="M7683">
        <v>6</v>
      </c>
      <c r="N7683">
        <v>0</v>
      </c>
      <c r="O7683">
        <v>0</v>
      </c>
      <c r="P7683" s="119" t="s">
        <v>20254</v>
      </c>
    </row>
    <row r="7684" spans="1:16" x14ac:dyDescent="0.25">
      <c r="A7684">
        <v>13543</v>
      </c>
      <c r="B7684" s="119" t="s">
        <v>4633</v>
      </c>
      <c r="C7684">
        <v>35</v>
      </c>
      <c r="D7684">
        <v>24901</v>
      </c>
      <c r="E7684">
        <v>505</v>
      </c>
      <c r="F7684">
        <v>1183</v>
      </c>
      <c r="G7684">
        <v>2162</v>
      </c>
      <c r="H7684">
        <v>2500</v>
      </c>
      <c r="I7684" s="119" t="s">
        <v>4611</v>
      </c>
      <c r="J7684" s="119" t="s">
        <v>222</v>
      </c>
      <c r="K7684" s="1">
        <v>46255.758941458334</v>
      </c>
      <c r="L7684">
        <v>4</v>
      </c>
      <c r="M7684">
        <v>27</v>
      </c>
      <c r="N7684">
        <v>2</v>
      </c>
      <c r="O7684">
        <v>5</v>
      </c>
      <c r="P7684" s="119" t="s">
        <v>20254</v>
      </c>
    </row>
    <row r="7685" spans="1:16" x14ac:dyDescent="0.25">
      <c r="A7685">
        <v>13545</v>
      </c>
      <c r="B7685" s="119" t="s">
        <v>4632</v>
      </c>
      <c r="C7685">
        <v>35</v>
      </c>
      <c r="D7685">
        <v>24899</v>
      </c>
      <c r="E7685">
        <v>793</v>
      </c>
      <c r="F7685">
        <v>2000</v>
      </c>
      <c r="G7685">
        <v>877</v>
      </c>
      <c r="H7685">
        <v>4897</v>
      </c>
      <c r="I7685" s="119" t="s">
        <v>4611</v>
      </c>
      <c r="J7685" s="119" t="s">
        <v>222</v>
      </c>
      <c r="K7685" s="1">
        <v>46255.758941458334</v>
      </c>
      <c r="L7685">
        <v>10</v>
      </c>
      <c r="M7685">
        <v>57</v>
      </c>
      <c r="N7685">
        <v>10</v>
      </c>
      <c r="O7685">
        <v>14</v>
      </c>
      <c r="P7685" s="119" t="s">
        <v>20254</v>
      </c>
    </row>
    <row r="7686" spans="1:16" x14ac:dyDescent="0.25">
      <c r="A7686">
        <v>13546</v>
      </c>
      <c r="B7686" s="119" t="s">
        <v>4623</v>
      </c>
      <c r="C7686">
        <v>35</v>
      </c>
      <c r="D7686">
        <v>24898</v>
      </c>
      <c r="E7686">
        <v>146</v>
      </c>
      <c r="F7686">
        <v>1571</v>
      </c>
      <c r="G7686">
        <v>506</v>
      </c>
      <c r="H7686">
        <v>2998</v>
      </c>
      <c r="I7686" s="119" t="s">
        <v>4611</v>
      </c>
      <c r="J7686" s="119" t="s">
        <v>222</v>
      </c>
      <c r="K7686" s="1">
        <v>46255.758941458334</v>
      </c>
      <c r="L7686">
        <v>0</v>
      </c>
      <c r="M7686">
        <v>18</v>
      </c>
      <c r="N7686">
        <v>0</v>
      </c>
      <c r="O7686">
        <v>5</v>
      </c>
      <c r="P7686" s="119" t="s">
        <v>20254</v>
      </c>
    </row>
    <row r="7687" spans="1:16" x14ac:dyDescent="0.25">
      <c r="A7687">
        <v>13547</v>
      </c>
      <c r="B7687" s="119" t="s">
        <v>4637</v>
      </c>
      <c r="C7687">
        <v>35</v>
      </c>
      <c r="D7687">
        <v>24900</v>
      </c>
      <c r="E7687">
        <v>889</v>
      </c>
      <c r="F7687">
        <v>945</v>
      </c>
      <c r="G7687">
        <v>325</v>
      </c>
      <c r="H7687">
        <v>2491</v>
      </c>
      <c r="I7687" s="119" t="s">
        <v>4611</v>
      </c>
      <c r="J7687" s="119" t="s">
        <v>222</v>
      </c>
      <c r="K7687" s="1">
        <v>46255.758941458334</v>
      </c>
      <c r="L7687">
        <v>1</v>
      </c>
      <c r="M7687">
        <v>4</v>
      </c>
      <c r="N7687">
        <v>0</v>
      </c>
      <c r="O7687">
        <v>2</v>
      </c>
      <c r="P7687" s="119" t="s">
        <v>20254</v>
      </c>
    </row>
    <row r="7688" spans="1:16" x14ac:dyDescent="0.25">
      <c r="A7688">
        <v>13548</v>
      </c>
      <c r="B7688" s="119" t="s">
        <v>4651</v>
      </c>
      <c r="C7688">
        <v>50</v>
      </c>
      <c r="D7688">
        <v>24911</v>
      </c>
      <c r="E7688">
        <v>892</v>
      </c>
      <c r="F7688">
        <v>1163</v>
      </c>
      <c r="G7688">
        <v>665</v>
      </c>
      <c r="H7688">
        <v>2500</v>
      </c>
      <c r="I7688" s="119" t="s">
        <v>4611</v>
      </c>
      <c r="J7688" s="119" t="s">
        <v>222</v>
      </c>
      <c r="K7688" s="1">
        <v>46255.758941458334</v>
      </c>
      <c r="L7688">
        <v>0</v>
      </c>
      <c r="M7688">
        <v>14</v>
      </c>
      <c r="N7688">
        <v>0</v>
      </c>
      <c r="O7688">
        <v>2</v>
      </c>
      <c r="P7688" s="119" t="s">
        <v>20254</v>
      </c>
    </row>
    <row r="7689" spans="1:16" x14ac:dyDescent="0.25">
      <c r="A7689">
        <v>13549</v>
      </c>
      <c r="B7689" s="119" t="s">
        <v>4720</v>
      </c>
      <c r="C7689">
        <v>50</v>
      </c>
      <c r="D7689">
        <v>24909</v>
      </c>
      <c r="E7689">
        <v>634</v>
      </c>
      <c r="F7689">
        <v>883</v>
      </c>
      <c r="G7689">
        <v>407</v>
      </c>
      <c r="H7689">
        <v>2500</v>
      </c>
      <c r="I7689" s="119" t="s">
        <v>4611</v>
      </c>
      <c r="J7689" s="119" t="s">
        <v>222</v>
      </c>
      <c r="K7689" s="1">
        <v>46255.758941458334</v>
      </c>
      <c r="L7689">
        <v>0</v>
      </c>
      <c r="M7689">
        <v>10</v>
      </c>
      <c r="N7689">
        <v>0</v>
      </c>
      <c r="O7689">
        <v>0</v>
      </c>
      <c r="P7689" s="119" t="s">
        <v>20254</v>
      </c>
    </row>
    <row r="7690" spans="1:16" x14ac:dyDescent="0.25">
      <c r="A7690">
        <v>13550</v>
      </c>
      <c r="B7690" s="119" t="s">
        <v>4649</v>
      </c>
      <c r="C7690">
        <v>50</v>
      </c>
      <c r="D7690">
        <v>24908</v>
      </c>
      <c r="E7690">
        <v>571</v>
      </c>
      <c r="F7690">
        <v>1781</v>
      </c>
      <c r="G7690">
        <v>716</v>
      </c>
      <c r="H7690">
        <v>3479</v>
      </c>
      <c r="I7690" s="119" t="s">
        <v>4611</v>
      </c>
      <c r="J7690" s="119" t="s">
        <v>222</v>
      </c>
      <c r="K7690" s="1">
        <v>46255.758941458334</v>
      </c>
      <c r="L7690">
        <v>2</v>
      </c>
      <c r="M7690">
        <v>44</v>
      </c>
      <c r="N7690">
        <v>0</v>
      </c>
      <c r="O7690">
        <v>11</v>
      </c>
      <c r="P7690" s="119" t="s">
        <v>20254</v>
      </c>
    </row>
    <row r="7691" spans="1:16" x14ac:dyDescent="0.25">
      <c r="A7691">
        <v>13552</v>
      </c>
      <c r="B7691" s="119" t="s">
        <v>4648</v>
      </c>
      <c r="C7691">
        <v>50</v>
      </c>
      <c r="D7691">
        <v>24906</v>
      </c>
      <c r="E7691">
        <v>1415</v>
      </c>
      <c r="F7691">
        <v>2074</v>
      </c>
      <c r="G7691">
        <v>817</v>
      </c>
      <c r="H7691">
        <v>4498</v>
      </c>
      <c r="I7691" s="119" t="s">
        <v>4611</v>
      </c>
      <c r="J7691" s="119" t="s">
        <v>222</v>
      </c>
      <c r="K7691" s="1">
        <v>46255.758941458334</v>
      </c>
      <c r="L7691">
        <v>0</v>
      </c>
      <c r="M7691">
        <v>71</v>
      </c>
      <c r="N7691">
        <v>0</v>
      </c>
      <c r="O7691">
        <v>25</v>
      </c>
      <c r="P7691" s="119" t="s">
        <v>20254</v>
      </c>
    </row>
    <row r="7692" spans="1:16" x14ac:dyDescent="0.25">
      <c r="A7692">
        <v>13553</v>
      </c>
      <c r="B7692" s="119" t="s">
        <v>4650</v>
      </c>
      <c r="C7692">
        <v>50</v>
      </c>
      <c r="D7692">
        <v>24905</v>
      </c>
      <c r="E7692">
        <v>785</v>
      </c>
      <c r="F7692">
        <v>2132</v>
      </c>
      <c r="G7692">
        <v>371</v>
      </c>
      <c r="H7692">
        <v>5996</v>
      </c>
      <c r="I7692" s="119" t="s">
        <v>4611</v>
      </c>
      <c r="J7692" s="119" t="s">
        <v>222</v>
      </c>
      <c r="K7692" s="1">
        <v>46255.758941458334</v>
      </c>
      <c r="L7692">
        <v>0</v>
      </c>
      <c r="M7692">
        <v>23</v>
      </c>
      <c r="N7692">
        <v>0</v>
      </c>
      <c r="O7692">
        <v>4</v>
      </c>
      <c r="P7692" s="119" t="s">
        <v>20254</v>
      </c>
    </row>
    <row r="7693" spans="1:16" x14ac:dyDescent="0.25">
      <c r="A7693">
        <v>13554</v>
      </c>
      <c r="B7693" s="119" t="s">
        <v>4652</v>
      </c>
      <c r="C7693">
        <v>50</v>
      </c>
      <c r="D7693">
        <v>24907</v>
      </c>
      <c r="E7693">
        <v>420</v>
      </c>
      <c r="F7693">
        <v>1011</v>
      </c>
      <c r="G7693">
        <v>848</v>
      </c>
      <c r="H7693">
        <v>2497</v>
      </c>
      <c r="I7693" s="119" t="s">
        <v>4611</v>
      </c>
      <c r="J7693" s="119" t="s">
        <v>222</v>
      </c>
      <c r="K7693" s="1">
        <v>46255.758941458334</v>
      </c>
      <c r="L7693">
        <v>0</v>
      </c>
      <c r="M7693">
        <v>14</v>
      </c>
      <c r="N7693">
        <v>0</v>
      </c>
      <c r="O7693">
        <v>0</v>
      </c>
      <c r="P7693" s="119" t="s">
        <v>20254</v>
      </c>
    </row>
    <row r="7694" spans="1:16" x14ac:dyDescent="0.25">
      <c r="A7694">
        <v>13555</v>
      </c>
      <c r="B7694" s="119" t="s">
        <v>4682</v>
      </c>
      <c r="C7694">
        <v>65</v>
      </c>
      <c r="D7694">
        <v>24913</v>
      </c>
      <c r="E7694">
        <v>247</v>
      </c>
      <c r="F7694">
        <v>1393</v>
      </c>
      <c r="G7694">
        <v>882</v>
      </c>
      <c r="H7694">
        <v>6187</v>
      </c>
      <c r="I7694" s="119" t="s">
        <v>4611</v>
      </c>
      <c r="J7694" s="119" t="s">
        <v>222</v>
      </c>
      <c r="K7694" s="1">
        <v>46255.758941458334</v>
      </c>
      <c r="L7694">
        <v>0</v>
      </c>
      <c r="M7694">
        <v>21</v>
      </c>
      <c r="N7694">
        <v>0</v>
      </c>
      <c r="O7694">
        <v>0</v>
      </c>
      <c r="P7694" s="119" t="s">
        <v>20254</v>
      </c>
    </row>
    <row r="7695" spans="1:16" x14ac:dyDescent="0.25">
      <c r="A7695">
        <v>13556</v>
      </c>
      <c r="B7695" s="119" t="s">
        <v>4686</v>
      </c>
      <c r="C7695">
        <v>65</v>
      </c>
      <c r="D7695">
        <v>24918</v>
      </c>
      <c r="E7695">
        <v>296</v>
      </c>
      <c r="F7695">
        <v>943</v>
      </c>
      <c r="G7695">
        <v>678</v>
      </c>
      <c r="H7695">
        <v>4998</v>
      </c>
      <c r="I7695" s="119" t="s">
        <v>4611</v>
      </c>
      <c r="J7695" s="119" t="s">
        <v>222</v>
      </c>
      <c r="K7695" s="1">
        <v>46255.758941458334</v>
      </c>
      <c r="L7695">
        <v>0</v>
      </c>
      <c r="M7695">
        <v>3</v>
      </c>
      <c r="N7695">
        <v>0</v>
      </c>
      <c r="O7695">
        <v>0</v>
      </c>
      <c r="P7695" s="119" t="s">
        <v>20254</v>
      </c>
    </row>
    <row r="7696" spans="1:16" x14ac:dyDescent="0.25">
      <c r="A7696">
        <v>13558</v>
      </c>
      <c r="B7696" s="119" t="s">
        <v>4681</v>
      </c>
      <c r="C7696">
        <v>65</v>
      </c>
      <c r="D7696">
        <v>24912</v>
      </c>
      <c r="E7696">
        <v>513</v>
      </c>
      <c r="F7696">
        <v>3450</v>
      </c>
      <c r="G7696">
        <v>396</v>
      </c>
      <c r="H7696">
        <v>10285</v>
      </c>
      <c r="I7696" s="119" t="s">
        <v>4611</v>
      </c>
      <c r="J7696" s="119" t="s">
        <v>222</v>
      </c>
      <c r="K7696" s="1">
        <v>46255.758941458334</v>
      </c>
      <c r="L7696">
        <v>0</v>
      </c>
      <c r="M7696">
        <v>11</v>
      </c>
      <c r="N7696">
        <v>0</v>
      </c>
      <c r="O7696">
        <v>3</v>
      </c>
      <c r="P7696" s="119" t="s">
        <v>20254</v>
      </c>
    </row>
    <row r="7697" spans="1:16" x14ac:dyDescent="0.25">
      <c r="A7697">
        <v>13559</v>
      </c>
      <c r="B7697" s="119" t="s">
        <v>4685</v>
      </c>
      <c r="C7697">
        <v>65</v>
      </c>
      <c r="D7697">
        <v>24917</v>
      </c>
      <c r="E7697">
        <v>975</v>
      </c>
      <c r="F7697">
        <v>3102</v>
      </c>
      <c r="G7697">
        <v>1176</v>
      </c>
      <c r="H7697">
        <v>5480</v>
      </c>
      <c r="I7697" s="119" t="s">
        <v>4611</v>
      </c>
      <c r="J7697" s="119" t="s">
        <v>222</v>
      </c>
      <c r="K7697" s="1">
        <v>46255.758941458334</v>
      </c>
      <c r="L7697">
        <v>0</v>
      </c>
      <c r="M7697">
        <v>68</v>
      </c>
      <c r="N7697">
        <v>0</v>
      </c>
      <c r="O7697">
        <v>18</v>
      </c>
      <c r="P7697" s="119" t="s">
        <v>20254</v>
      </c>
    </row>
    <row r="7698" spans="1:16" x14ac:dyDescent="0.25">
      <c r="A7698">
        <v>13560</v>
      </c>
      <c r="B7698" s="119" t="s">
        <v>4684</v>
      </c>
      <c r="C7698">
        <v>65</v>
      </c>
      <c r="D7698">
        <v>24914</v>
      </c>
      <c r="E7698">
        <v>444</v>
      </c>
      <c r="F7698">
        <v>2610</v>
      </c>
      <c r="G7698">
        <v>352</v>
      </c>
      <c r="H7698">
        <v>10905</v>
      </c>
      <c r="I7698" s="119" t="s">
        <v>4611</v>
      </c>
      <c r="J7698" s="119" t="s">
        <v>222</v>
      </c>
      <c r="K7698" s="1">
        <v>46255.758941458334</v>
      </c>
      <c r="L7698">
        <v>0</v>
      </c>
      <c r="M7698">
        <v>9</v>
      </c>
      <c r="N7698">
        <v>0</v>
      </c>
      <c r="O7698">
        <v>2</v>
      </c>
      <c r="P7698" s="119" t="s">
        <v>20254</v>
      </c>
    </row>
    <row r="7699" spans="1:16" x14ac:dyDescent="0.25">
      <c r="A7699">
        <v>13561</v>
      </c>
      <c r="B7699" s="119" t="s">
        <v>4683</v>
      </c>
      <c r="C7699">
        <v>65</v>
      </c>
      <c r="D7699">
        <v>24915</v>
      </c>
      <c r="E7699">
        <v>840</v>
      </c>
      <c r="F7699">
        <v>723</v>
      </c>
      <c r="G7699">
        <v>683</v>
      </c>
      <c r="H7699">
        <v>4007</v>
      </c>
      <c r="I7699" s="119" t="s">
        <v>4611</v>
      </c>
      <c r="J7699" s="119" t="s">
        <v>222</v>
      </c>
      <c r="K7699" s="1">
        <v>46255.758941458334</v>
      </c>
      <c r="L7699">
        <v>1</v>
      </c>
      <c r="M7699">
        <v>8</v>
      </c>
      <c r="N7699">
        <v>1</v>
      </c>
      <c r="O7699">
        <v>0</v>
      </c>
      <c r="P7699" s="119" t="s">
        <v>20254</v>
      </c>
    </row>
    <row r="7700" spans="1:16" x14ac:dyDescent="0.25">
      <c r="A7700">
        <v>13562</v>
      </c>
      <c r="B7700" s="119" t="s">
        <v>4662</v>
      </c>
      <c r="C7700">
        <v>35</v>
      </c>
      <c r="D7700">
        <v>24904</v>
      </c>
      <c r="E7700">
        <v>737</v>
      </c>
      <c r="F7700">
        <v>719</v>
      </c>
      <c r="G7700">
        <v>557</v>
      </c>
      <c r="H7700">
        <v>2093</v>
      </c>
      <c r="I7700" s="119" t="s">
        <v>4611</v>
      </c>
      <c r="J7700" s="119" t="s">
        <v>222</v>
      </c>
      <c r="K7700" s="1">
        <v>46255.758941458334</v>
      </c>
      <c r="L7700">
        <v>3</v>
      </c>
      <c r="M7700">
        <v>11</v>
      </c>
      <c r="N7700">
        <v>0</v>
      </c>
      <c r="O7700">
        <v>0</v>
      </c>
      <c r="P7700" s="119" t="s">
        <v>20254</v>
      </c>
    </row>
    <row r="7701" spans="1:16" x14ac:dyDescent="0.25">
      <c r="A7701">
        <v>13563</v>
      </c>
      <c r="B7701" s="119" t="s">
        <v>4721</v>
      </c>
      <c r="C7701">
        <v>35</v>
      </c>
      <c r="D7701">
        <v>24902</v>
      </c>
      <c r="E7701">
        <v>267</v>
      </c>
      <c r="F7701">
        <v>934</v>
      </c>
      <c r="G7701">
        <v>401</v>
      </c>
      <c r="H7701">
        <v>2495</v>
      </c>
      <c r="I7701" s="119" t="s">
        <v>4611</v>
      </c>
      <c r="J7701" s="119" t="s">
        <v>222</v>
      </c>
      <c r="K7701" s="1">
        <v>46255.758941458334</v>
      </c>
      <c r="L7701">
        <v>2</v>
      </c>
      <c r="M7701">
        <v>3</v>
      </c>
      <c r="N7701">
        <v>0</v>
      </c>
      <c r="O7701">
        <v>0</v>
      </c>
      <c r="P7701" s="119" t="s">
        <v>20254</v>
      </c>
    </row>
    <row r="7702" spans="1:16" x14ac:dyDescent="0.25">
      <c r="A7702">
        <v>13564</v>
      </c>
      <c r="B7702" s="119" t="s">
        <v>4635</v>
      </c>
      <c r="C7702">
        <v>35</v>
      </c>
      <c r="D7702">
        <v>24901</v>
      </c>
      <c r="E7702">
        <v>741</v>
      </c>
      <c r="F7702">
        <v>811</v>
      </c>
      <c r="G7702">
        <v>349</v>
      </c>
      <c r="H7702">
        <v>2496</v>
      </c>
      <c r="I7702" s="119" t="s">
        <v>4611</v>
      </c>
      <c r="J7702" s="119" t="s">
        <v>222</v>
      </c>
      <c r="K7702" s="1">
        <v>46255.758941458334</v>
      </c>
      <c r="L7702">
        <v>1</v>
      </c>
      <c r="M7702">
        <v>14</v>
      </c>
      <c r="N7702">
        <v>0</v>
      </c>
      <c r="O7702">
        <v>5</v>
      </c>
      <c r="P7702" s="119" t="s">
        <v>20254</v>
      </c>
    </row>
    <row r="7703" spans="1:16" x14ac:dyDescent="0.25">
      <c r="A7703">
        <v>13566</v>
      </c>
      <c r="B7703" s="119" t="s">
        <v>4630</v>
      </c>
      <c r="C7703">
        <v>35</v>
      </c>
      <c r="D7703">
        <v>24899</v>
      </c>
      <c r="E7703">
        <v>527</v>
      </c>
      <c r="F7703">
        <v>504</v>
      </c>
      <c r="G7703">
        <v>667</v>
      </c>
      <c r="H7703">
        <v>5539</v>
      </c>
      <c r="I7703" s="119" t="s">
        <v>4611</v>
      </c>
      <c r="J7703" s="119" t="s">
        <v>222</v>
      </c>
      <c r="K7703" s="1">
        <v>46255.758941458334</v>
      </c>
      <c r="L7703">
        <v>3</v>
      </c>
      <c r="M7703">
        <v>32</v>
      </c>
      <c r="N7703">
        <v>0</v>
      </c>
      <c r="O7703">
        <v>4</v>
      </c>
      <c r="P7703" s="119" t="s">
        <v>20254</v>
      </c>
    </row>
    <row r="7704" spans="1:16" x14ac:dyDescent="0.25">
      <c r="A7704">
        <v>13567</v>
      </c>
      <c r="B7704" s="119" t="s">
        <v>4625</v>
      </c>
      <c r="C7704">
        <v>35</v>
      </c>
      <c r="D7704">
        <v>24898</v>
      </c>
      <c r="E7704">
        <v>1041</v>
      </c>
      <c r="F7704">
        <v>1516</v>
      </c>
      <c r="G7704">
        <v>623</v>
      </c>
      <c r="H7704">
        <v>2500</v>
      </c>
      <c r="I7704" s="119" t="s">
        <v>4611</v>
      </c>
      <c r="J7704" s="119" t="s">
        <v>222</v>
      </c>
      <c r="K7704" s="1">
        <v>46255.758941458334</v>
      </c>
      <c r="L7704">
        <v>4</v>
      </c>
      <c r="M7704">
        <v>11</v>
      </c>
      <c r="N7704">
        <v>0</v>
      </c>
      <c r="O7704">
        <v>2</v>
      </c>
      <c r="P7704" s="119" t="s">
        <v>20254</v>
      </c>
    </row>
    <row r="7705" spans="1:16" x14ac:dyDescent="0.25">
      <c r="A7705">
        <v>13568</v>
      </c>
      <c r="B7705" s="119" t="s">
        <v>4636</v>
      </c>
      <c r="C7705">
        <v>35</v>
      </c>
      <c r="D7705">
        <v>24900</v>
      </c>
      <c r="E7705">
        <v>584</v>
      </c>
      <c r="F7705">
        <v>1245</v>
      </c>
      <c r="G7705">
        <v>324</v>
      </c>
      <c r="H7705">
        <v>1971</v>
      </c>
      <c r="I7705" s="119" t="s">
        <v>4611</v>
      </c>
      <c r="J7705" s="119" t="s">
        <v>222</v>
      </c>
      <c r="K7705" s="1">
        <v>46255.758941458334</v>
      </c>
      <c r="L7705">
        <v>5</v>
      </c>
      <c r="M7705">
        <v>6</v>
      </c>
      <c r="N7705">
        <v>1</v>
      </c>
      <c r="O7705">
        <v>2</v>
      </c>
      <c r="P7705" s="119" t="s">
        <v>20254</v>
      </c>
    </row>
    <row r="7706" spans="1:16" x14ac:dyDescent="0.25">
      <c r="A7706">
        <v>13569</v>
      </c>
      <c r="B7706" s="119" t="s">
        <v>4646</v>
      </c>
      <c r="C7706">
        <v>50</v>
      </c>
      <c r="D7706">
        <v>24911</v>
      </c>
      <c r="E7706">
        <v>925</v>
      </c>
      <c r="F7706">
        <v>1032</v>
      </c>
      <c r="G7706">
        <v>979</v>
      </c>
      <c r="H7706">
        <v>2500</v>
      </c>
      <c r="I7706" s="119" t="s">
        <v>4611</v>
      </c>
      <c r="J7706" s="119" t="s">
        <v>222</v>
      </c>
      <c r="K7706" s="1">
        <v>46255.758941458334</v>
      </c>
      <c r="L7706">
        <v>2</v>
      </c>
      <c r="M7706">
        <v>9</v>
      </c>
      <c r="N7706">
        <v>0</v>
      </c>
      <c r="O7706">
        <v>1</v>
      </c>
      <c r="P7706" s="119" t="s">
        <v>20254</v>
      </c>
    </row>
    <row r="7707" spans="1:16" x14ac:dyDescent="0.25">
      <c r="A7707">
        <v>13570</v>
      </c>
      <c r="B7707" s="119" t="s">
        <v>4722</v>
      </c>
      <c r="C7707">
        <v>50</v>
      </c>
      <c r="D7707">
        <v>24909</v>
      </c>
      <c r="E7707">
        <v>223</v>
      </c>
      <c r="F7707">
        <v>851</v>
      </c>
      <c r="G7707">
        <v>644</v>
      </c>
      <c r="H7707">
        <v>2496</v>
      </c>
      <c r="I7707" s="119" t="s">
        <v>4611</v>
      </c>
      <c r="J7707" s="119" t="s">
        <v>222</v>
      </c>
      <c r="K7707" s="1">
        <v>46255.758941458334</v>
      </c>
      <c r="L7707">
        <v>0</v>
      </c>
      <c r="M7707">
        <v>3</v>
      </c>
      <c r="N7707">
        <v>0</v>
      </c>
      <c r="O7707">
        <v>0</v>
      </c>
      <c r="P7707" s="119" t="s">
        <v>20254</v>
      </c>
    </row>
    <row r="7708" spans="1:16" x14ac:dyDescent="0.25">
      <c r="A7708">
        <v>13571</v>
      </c>
      <c r="B7708" s="119" t="s">
        <v>4644</v>
      </c>
      <c r="C7708">
        <v>50</v>
      </c>
      <c r="D7708">
        <v>24908</v>
      </c>
      <c r="E7708">
        <v>695</v>
      </c>
      <c r="F7708">
        <v>1531</v>
      </c>
      <c r="G7708">
        <v>289</v>
      </c>
      <c r="H7708">
        <v>3498</v>
      </c>
      <c r="I7708" s="119" t="s">
        <v>4611</v>
      </c>
      <c r="J7708" s="119" t="s">
        <v>222</v>
      </c>
      <c r="K7708" s="1">
        <v>46255.758941458334</v>
      </c>
      <c r="L7708">
        <v>1</v>
      </c>
      <c r="M7708">
        <v>17</v>
      </c>
      <c r="N7708">
        <v>0</v>
      </c>
      <c r="O7708">
        <v>4</v>
      </c>
      <c r="P7708" s="119" t="s">
        <v>20254</v>
      </c>
    </row>
    <row r="7709" spans="1:16" x14ac:dyDescent="0.25">
      <c r="A7709">
        <v>13573</v>
      </c>
      <c r="B7709" s="119" t="s">
        <v>4643</v>
      </c>
      <c r="C7709">
        <v>50</v>
      </c>
      <c r="D7709">
        <v>24906</v>
      </c>
      <c r="E7709">
        <v>507</v>
      </c>
      <c r="F7709">
        <v>2152</v>
      </c>
      <c r="G7709">
        <v>317</v>
      </c>
      <c r="H7709">
        <v>5087</v>
      </c>
      <c r="I7709" s="119" t="s">
        <v>4611</v>
      </c>
      <c r="J7709" s="119" t="s">
        <v>222</v>
      </c>
      <c r="K7709" s="1">
        <v>46255.758941458334</v>
      </c>
      <c r="L7709">
        <v>1</v>
      </c>
      <c r="M7709">
        <v>17</v>
      </c>
      <c r="N7709">
        <v>0</v>
      </c>
      <c r="O7709">
        <v>6</v>
      </c>
      <c r="P7709" s="119" t="s">
        <v>20254</v>
      </c>
    </row>
    <row r="7710" spans="1:16" x14ac:dyDescent="0.25">
      <c r="A7710">
        <v>13574</v>
      </c>
      <c r="B7710" s="119" t="s">
        <v>4645</v>
      </c>
      <c r="C7710">
        <v>50</v>
      </c>
      <c r="D7710">
        <v>24905</v>
      </c>
      <c r="E7710">
        <v>776</v>
      </c>
      <c r="F7710">
        <v>1363</v>
      </c>
      <c r="G7710">
        <v>477</v>
      </c>
      <c r="H7710">
        <v>3994</v>
      </c>
      <c r="I7710" s="119" t="s">
        <v>4611</v>
      </c>
      <c r="J7710" s="119" t="s">
        <v>222</v>
      </c>
      <c r="K7710" s="1">
        <v>46255.758941458334</v>
      </c>
      <c r="L7710">
        <v>2</v>
      </c>
      <c r="M7710">
        <v>13</v>
      </c>
      <c r="N7710">
        <v>0</v>
      </c>
      <c r="O7710">
        <v>2</v>
      </c>
      <c r="P7710" s="119" t="s">
        <v>20254</v>
      </c>
    </row>
    <row r="7711" spans="1:16" x14ac:dyDescent="0.25">
      <c r="A7711">
        <v>13575</v>
      </c>
      <c r="B7711" s="119" t="s">
        <v>4647</v>
      </c>
      <c r="C7711">
        <v>50</v>
      </c>
      <c r="D7711">
        <v>24907</v>
      </c>
      <c r="E7711">
        <v>784</v>
      </c>
      <c r="F7711">
        <v>944</v>
      </c>
      <c r="G7711">
        <v>364</v>
      </c>
      <c r="H7711">
        <v>2500</v>
      </c>
      <c r="I7711" s="119" t="s">
        <v>4611</v>
      </c>
      <c r="J7711" s="119" t="s">
        <v>222</v>
      </c>
      <c r="K7711" s="1">
        <v>46255.758941458334</v>
      </c>
      <c r="L7711">
        <v>1</v>
      </c>
      <c r="M7711">
        <v>6</v>
      </c>
      <c r="N7711">
        <v>0</v>
      </c>
      <c r="O7711">
        <v>2</v>
      </c>
      <c r="P7711" s="119" t="s">
        <v>20254</v>
      </c>
    </row>
    <row r="7712" spans="1:16" x14ac:dyDescent="0.25">
      <c r="A7712">
        <v>13576</v>
      </c>
      <c r="B7712" s="119" t="s">
        <v>4700</v>
      </c>
      <c r="C7712">
        <v>65</v>
      </c>
      <c r="D7712">
        <v>24913</v>
      </c>
      <c r="E7712">
        <v>257</v>
      </c>
      <c r="F7712">
        <v>908</v>
      </c>
      <c r="G7712">
        <v>858</v>
      </c>
      <c r="H7712">
        <v>4297</v>
      </c>
      <c r="I7712" s="119" t="s">
        <v>4611</v>
      </c>
      <c r="J7712" s="119" t="s">
        <v>222</v>
      </c>
      <c r="K7712" s="1">
        <v>46255.758941458334</v>
      </c>
      <c r="L7712">
        <v>1</v>
      </c>
      <c r="M7712">
        <v>5</v>
      </c>
      <c r="N7712">
        <v>0</v>
      </c>
      <c r="O7712">
        <v>0</v>
      </c>
      <c r="P7712" s="119" t="s">
        <v>20254</v>
      </c>
    </row>
    <row r="7713" spans="1:16" x14ac:dyDescent="0.25">
      <c r="A7713">
        <v>13577</v>
      </c>
      <c r="B7713" s="119" t="s">
        <v>4704</v>
      </c>
      <c r="C7713">
        <v>65</v>
      </c>
      <c r="D7713">
        <v>24918</v>
      </c>
      <c r="E7713">
        <v>282</v>
      </c>
      <c r="F7713">
        <v>865</v>
      </c>
      <c r="G7713">
        <v>643</v>
      </c>
      <c r="H7713">
        <v>2199</v>
      </c>
      <c r="I7713" s="119" t="s">
        <v>4611</v>
      </c>
      <c r="J7713" s="119" t="s">
        <v>222</v>
      </c>
      <c r="K7713" s="1">
        <v>46255.758941458334</v>
      </c>
      <c r="L7713">
        <v>3</v>
      </c>
      <c r="M7713">
        <v>8</v>
      </c>
      <c r="N7713">
        <v>0</v>
      </c>
      <c r="O7713">
        <v>5</v>
      </c>
      <c r="P7713" s="119" t="s">
        <v>20254</v>
      </c>
    </row>
    <row r="7714" spans="1:16" x14ac:dyDescent="0.25">
      <c r="A7714">
        <v>13579</v>
      </c>
      <c r="B7714" s="119" t="s">
        <v>4699</v>
      </c>
      <c r="C7714">
        <v>65</v>
      </c>
      <c r="D7714">
        <v>24912</v>
      </c>
      <c r="E7714">
        <v>353</v>
      </c>
      <c r="F7714">
        <v>3257</v>
      </c>
      <c r="G7714">
        <v>176</v>
      </c>
      <c r="H7714">
        <v>9490</v>
      </c>
      <c r="I7714" s="119" t="s">
        <v>4611</v>
      </c>
      <c r="J7714" s="119" t="s">
        <v>222</v>
      </c>
      <c r="K7714" s="1">
        <v>46255.758941458334</v>
      </c>
      <c r="L7714">
        <v>1</v>
      </c>
      <c r="M7714">
        <v>5</v>
      </c>
      <c r="N7714">
        <v>0</v>
      </c>
      <c r="O7714">
        <v>1</v>
      </c>
      <c r="P7714" s="119" t="s">
        <v>20254</v>
      </c>
    </row>
    <row r="7715" spans="1:16" x14ac:dyDescent="0.25">
      <c r="A7715">
        <v>13580</v>
      </c>
      <c r="B7715" s="119" t="s">
        <v>4703</v>
      </c>
      <c r="C7715">
        <v>65</v>
      </c>
      <c r="D7715">
        <v>24917</v>
      </c>
      <c r="E7715">
        <v>638</v>
      </c>
      <c r="F7715">
        <v>1609</v>
      </c>
      <c r="G7715">
        <v>713</v>
      </c>
      <c r="H7715">
        <v>4594</v>
      </c>
      <c r="I7715" s="119" t="s">
        <v>4611</v>
      </c>
      <c r="J7715" s="119" t="s">
        <v>222</v>
      </c>
      <c r="K7715" s="1">
        <v>46255.758941458334</v>
      </c>
      <c r="L7715">
        <v>1</v>
      </c>
      <c r="M7715">
        <v>18</v>
      </c>
      <c r="N7715">
        <v>0</v>
      </c>
      <c r="O7715">
        <v>3</v>
      </c>
      <c r="P7715" s="119" t="s">
        <v>20254</v>
      </c>
    </row>
    <row r="7716" spans="1:16" x14ac:dyDescent="0.25">
      <c r="A7716">
        <v>13581</v>
      </c>
      <c r="B7716" s="119" t="s">
        <v>4702</v>
      </c>
      <c r="C7716">
        <v>65</v>
      </c>
      <c r="D7716">
        <v>24914</v>
      </c>
      <c r="E7716">
        <v>338</v>
      </c>
      <c r="F7716">
        <v>1985</v>
      </c>
      <c r="G7716">
        <v>608</v>
      </c>
      <c r="H7716">
        <v>5990</v>
      </c>
      <c r="I7716" s="119" t="s">
        <v>4611</v>
      </c>
      <c r="J7716" s="119" t="s">
        <v>222</v>
      </c>
      <c r="K7716" s="1">
        <v>46255.758941458334</v>
      </c>
      <c r="L7716">
        <v>1</v>
      </c>
      <c r="M7716">
        <v>3</v>
      </c>
      <c r="N7716">
        <v>0</v>
      </c>
      <c r="O7716">
        <v>1</v>
      </c>
      <c r="P7716" s="119" t="s">
        <v>20254</v>
      </c>
    </row>
    <row r="7717" spans="1:16" x14ac:dyDescent="0.25">
      <c r="A7717">
        <v>13582</v>
      </c>
      <c r="B7717" s="119" t="s">
        <v>4701</v>
      </c>
      <c r="C7717">
        <v>65</v>
      </c>
      <c r="D7717">
        <v>24915</v>
      </c>
      <c r="E7717">
        <v>104</v>
      </c>
      <c r="F7717">
        <v>697</v>
      </c>
      <c r="G7717">
        <v>456</v>
      </c>
      <c r="H7717">
        <v>2699</v>
      </c>
      <c r="I7717" s="119" t="s">
        <v>4611</v>
      </c>
      <c r="J7717" s="119" t="s">
        <v>222</v>
      </c>
      <c r="K7717" s="1">
        <v>46255.758941458334</v>
      </c>
      <c r="L7717">
        <v>4</v>
      </c>
      <c r="M7717">
        <v>5</v>
      </c>
      <c r="N7717">
        <v>0</v>
      </c>
      <c r="O7717">
        <v>0</v>
      </c>
      <c r="P7717" s="119" t="s">
        <v>20254</v>
      </c>
    </row>
    <row r="7718" spans="1:16" x14ac:dyDescent="0.25">
      <c r="A7718">
        <v>13583</v>
      </c>
      <c r="B7718" s="119" t="s">
        <v>4725</v>
      </c>
      <c r="C7718">
        <v>80</v>
      </c>
      <c r="E7718">
        <v>102</v>
      </c>
      <c r="F7718">
        <v>250019</v>
      </c>
      <c r="G7718">
        <v>14</v>
      </c>
      <c r="H7718">
        <v>449900</v>
      </c>
      <c r="I7718" s="119" t="s">
        <v>4726</v>
      </c>
      <c r="J7718" s="119" t="s">
        <v>24</v>
      </c>
      <c r="K7718" s="1">
        <v>46255.758941458334</v>
      </c>
      <c r="L7718">
        <v>0</v>
      </c>
      <c r="M7718">
        <v>1</v>
      </c>
      <c r="N7718">
        <v>0</v>
      </c>
      <c r="O7718">
        <v>0</v>
      </c>
      <c r="P7718" s="119" t="s">
        <v>20254</v>
      </c>
    </row>
    <row r="7719" spans="1:16" x14ac:dyDescent="0.25">
      <c r="A7719">
        <v>13584</v>
      </c>
      <c r="B7719" s="119" t="s">
        <v>4727</v>
      </c>
      <c r="C7719">
        <v>80</v>
      </c>
      <c r="E7719">
        <v>79</v>
      </c>
      <c r="F7719">
        <v>202607</v>
      </c>
      <c r="G7719">
        <v>11</v>
      </c>
      <c r="H7719">
        <v>429800</v>
      </c>
      <c r="I7719" s="119" t="s">
        <v>4726</v>
      </c>
      <c r="J7719" s="119" t="s">
        <v>24</v>
      </c>
      <c r="K7719" s="1">
        <v>46255.758941458334</v>
      </c>
      <c r="L7719">
        <v>1</v>
      </c>
      <c r="M7719">
        <v>0</v>
      </c>
      <c r="N7719">
        <v>0</v>
      </c>
      <c r="O7719">
        <v>0</v>
      </c>
      <c r="P7719" s="119" t="s">
        <v>20254</v>
      </c>
    </row>
    <row r="7720" spans="1:16" x14ac:dyDescent="0.25">
      <c r="A7720">
        <v>13586</v>
      </c>
      <c r="B7720" s="119" t="s">
        <v>4728</v>
      </c>
      <c r="C7720">
        <v>80</v>
      </c>
      <c r="E7720">
        <v>113</v>
      </c>
      <c r="F7720">
        <v>250330</v>
      </c>
      <c r="G7720">
        <v>7</v>
      </c>
      <c r="H7720">
        <v>429895</v>
      </c>
      <c r="I7720" s="119" t="s">
        <v>4726</v>
      </c>
      <c r="J7720" s="119" t="s">
        <v>24</v>
      </c>
      <c r="K7720" s="1">
        <v>46255.758941458334</v>
      </c>
      <c r="L7720">
        <v>0</v>
      </c>
      <c r="M7720">
        <v>0</v>
      </c>
      <c r="N7720">
        <v>0</v>
      </c>
      <c r="O7720">
        <v>0</v>
      </c>
      <c r="P7720" s="119" t="s">
        <v>20254</v>
      </c>
    </row>
    <row r="7721" spans="1:16" x14ac:dyDescent="0.25">
      <c r="A7721">
        <v>13587</v>
      </c>
      <c r="B7721" s="119" t="s">
        <v>4729</v>
      </c>
      <c r="C7721">
        <v>80</v>
      </c>
      <c r="E7721">
        <v>156</v>
      </c>
      <c r="F7721">
        <v>301010</v>
      </c>
      <c r="G7721">
        <v>13</v>
      </c>
      <c r="H7721">
        <v>449700</v>
      </c>
      <c r="I7721" s="119" t="s">
        <v>4726</v>
      </c>
      <c r="J7721" s="119" t="s">
        <v>24</v>
      </c>
      <c r="K7721" s="1">
        <v>46255.758941458334</v>
      </c>
      <c r="L7721">
        <v>0</v>
      </c>
      <c r="M7721">
        <v>2</v>
      </c>
      <c r="N7721">
        <v>0</v>
      </c>
      <c r="O7721">
        <v>0</v>
      </c>
      <c r="P7721" s="119" t="s">
        <v>20254</v>
      </c>
    </row>
    <row r="7722" spans="1:16" x14ac:dyDescent="0.25">
      <c r="A7722">
        <v>13588</v>
      </c>
      <c r="B7722" s="119" t="s">
        <v>4730</v>
      </c>
      <c r="C7722">
        <v>80</v>
      </c>
      <c r="E7722">
        <v>138</v>
      </c>
      <c r="F7722">
        <v>214279</v>
      </c>
      <c r="G7722">
        <v>7</v>
      </c>
      <c r="H7722">
        <v>449900</v>
      </c>
      <c r="I7722" s="119" t="s">
        <v>4726</v>
      </c>
      <c r="J7722" s="119" t="s">
        <v>24</v>
      </c>
      <c r="K7722" s="1">
        <v>46255.758941458334</v>
      </c>
      <c r="L7722">
        <v>2</v>
      </c>
      <c r="M7722">
        <v>0</v>
      </c>
      <c r="N7722">
        <v>1</v>
      </c>
      <c r="O7722">
        <v>0</v>
      </c>
      <c r="P7722" s="119" t="s">
        <v>20254</v>
      </c>
    </row>
    <row r="7723" spans="1:16" x14ac:dyDescent="0.25">
      <c r="A7723">
        <v>13589</v>
      </c>
      <c r="B7723" s="119" t="s">
        <v>4731</v>
      </c>
      <c r="C7723">
        <v>80</v>
      </c>
      <c r="E7723">
        <v>119</v>
      </c>
      <c r="F7723">
        <v>260534</v>
      </c>
      <c r="G7723">
        <v>14</v>
      </c>
      <c r="H7723">
        <v>449900</v>
      </c>
      <c r="I7723" s="119" t="s">
        <v>4726</v>
      </c>
      <c r="J7723" s="119" t="s">
        <v>24</v>
      </c>
      <c r="K7723" s="1">
        <v>46255.758941458334</v>
      </c>
      <c r="L7723">
        <v>0</v>
      </c>
      <c r="M7723">
        <v>0</v>
      </c>
      <c r="N7723">
        <v>0</v>
      </c>
      <c r="O7723">
        <v>0</v>
      </c>
      <c r="P7723" s="119" t="s">
        <v>20254</v>
      </c>
    </row>
    <row r="7724" spans="1:16" x14ac:dyDescent="0.25">
      <c r="A7724">
        <v>13590</v>
      </c>
      <c r="B7724" s="119" t="s">
        <v>4732</v>
      </c>
      <c r="C7724">
        <v>80</v>
      </c>
      <c r="E7724">
        <v>42</v>
      </c>
      <c r="F7724">
        <v>233796</v>
      </c>
      <c r="G7724">
        <v>13</v>
      </c>
      <c r="H7724">
        <v>459553</v>
      </c>
      <c r="I7724" s="119" t="s">
        <v>4726</v>
      </c>
      <c r="J7724" s="119" t="s">
        <v>24</v>
      </c>
      <c r="K7724" s="1">
        <v>46255.758941458334</v>
      </c>
      <c r="L7724">
        <v>0</v>
      </c>
      <c r="M7724">
        <v>0</v>
      </c>
      <c r="N7724">
        <v>0</v>
      </c>
      <c r="O7724">
        <v>0</v>
      </c>
      <c r="P7724" s="119" t="s">
        <v>20254</v>
      </c>
    </row>
    <row r="7725" spans="1:16" x14ac:dyDescent="0.25">
      <c r="A7725">
        <v>13591</v>
      </c>
      <c r="B7725" s="119" t="s">
        <v>4733</v>
      </c>
      <c r="C7725">
        <v>80</v>
      </c>
      <c r="E7725">
        <v>49</v>
      </c>
      <c r="F7725">
        <v>181014</v>
      </c>
      <c r="G7725">
        <v>18</v>
      </c>
      <c r="H7725">
        <v>429878</v>
      </c>
      <c r="I7725" s="119" t="s">
        <v>4726</v>
      </c>
      <c r="J7725" s="119" t="s">
        <v>24</v>
      </c>
      <c r="K7725" s="1">
        <v>46255.758941458334</v>
      </c>
      <c r="L7725">
        <v>0</v>
      </c>
      <c r="M7725">
        <v>1</v>
      </c>
      <c r="N7725">
        <v>0</v>
      </c>
      <c r="O7725">
        <v>0</v>
      </c>
      <c r="P7725" s="119" t="s">
        <v>20254</v>
      </c>
    </row>
    <row r="7726" spans="1:16" x14ac:dyDescent="0.25">
      <c r="A7726">
        <v>13593</v>
      </c>
      <c r="B7726" s="119" t="s">
        <v>4734</v>
      </c>
      <c r="C7726">
        <v>80</v>
      </c>
      <c r="E7726">
        <v>32</v>
      </c>
      <c r="F7726">
        <v>190891</v>
      </c>
      <c r="G7726">
        <v>12</v>
      </c>
      <c r="H7726">
        <v>599545</v>
      </c>
      <c r="I7726" s="119" t="s">
        <v>4726</v>
      </c>
      <c r="J7726" s="119" t="s">
        <v>24</v>
      </c>
      <c r="K7726" s="1">
        <v>46255.758941458334</v>
      </c>
      <c r="L7726">
        <v>1</v>
      </c>
      <c r="M7726">
        <v>0</v>
      </c>
      <c r="N7726">
        <v>0</v>
      </c>
      <c r="O7726">
        <v>0</v>
      </c>
      <c r="P7726" s="119" t="s">
        <v>20254</v>
      </c>
    </row>
    <row r="7727" spans="1:16" x14ac:dyDescent="0.25">
      <c r="A7727">
        <v>13594</v>
      </c>
      <c r="B7727" s="119" t="s">
        <v>4735</v>
      </c>
      <c r="C7727">
        <v>80</v>
      </c>
      <c r="E7727">
        <v>133</v>
      </c>
      <c r="F7727">
        <v>250006</v>
      </c>
      <c r="G7727">
        <v>17</v>
      </c>
      <c r="H7727">
        <v>559992</v>
      </c>
      <c r="I7727" s="119" t="s">
        <v>4726</v>
      </c>
      <c r="J7727" s="119" t="s">
        <v>24</v>
      </c>
      <c r="K7727" s="1">
        <v>46255.758941458334</v>
      </c>
      <c r="L7727">
        <v>1</v>
      </c>
      <c r="M7727">
        <v>1</v>
      </c>
      <c r="N7727">
        <v>0</v>
      </c>
      <c r="O7727">
        <v>0</v>
      </c>
      <c r="P7727" s="119" t="s">
        <v>20254</v>
      </c>
    </row>
    <row r="7728" spans="1:16" x14ac:dyDescent="0.25">
      <c r="A7728">
        <v>13595</v>
      </c>
      <c r="B7728" s="119" t="s">
        <v>4736</v>
      </c>
      <c r="C7728">
        <v>80</v>
      </c>
      <c r="E7728">
        <v>31</v>
      </c>
      <c r="F7728">
        <v>240239</v>
      </c>
      <c r="G7728">
        <v>14</v>
      </c>
      <c r="H7728">
        <v>499997</v>
      </c>
      <c r="I7728" s="119" t="s">
        <v>4726</v>
      </c>
      <c r="J7728" s="119" t="s">
        <v>24</v>
      </c>
      <c r="K7728" s="1">
        <v>46255.758941458334</v>
      </c>
      <c r="L7728">
        <v>0</v>
      </c>
      <c r="M7728">
        <v>0</v>
      </c>
      <c r="N7728">
        <v>0</v>
      </c>
      <c r="O7728">
        <v>0</v>
      </c>
      <c r="P7728" s="119" t="s">
        <v>20254</v>
      </c>
    </row>
    <row r="7729" spans="1:16" x14ac:dyDescent="0.25">
      <c r="A7729">
        <v>13596</v>
      </c>
      <c r="B7729" s="119" t="s">
        <v>4737</v>
      </c>
      <c r="C7729">
        <v>80</v>
      </c>
      <c r="E7729">
        <v>33</v>
      </c>
      <c r="F7729">
        <v>240155</v>
      </c>
      <c r="G7729">
        <v>25</v>
      </c>
      <c r="H7729">
        <v>449883</v>
      </c>
      <c r="I7729" s="119" t="s">
        <v>4726</v>
      </c>
      <c r="J7729" s="119" t="s">
        <v>24</v>
      </c>
      <c r="K7729" s="1">
        <v>46255.758941458334</v>
      </c>
      <c r="L7729">
        <v>0</v>
      </c>
      <c r="M7729">
        <v>0</v>
      </c>
      <c r="N7729">
        <v>0</v>
      </c>
      <c r="O7729">
        <v>0</v>
      </c>
      <c r="P7729" s="119" t="s">
        <v>20254</v>
      </c>
    </row>
    <row r="7730" spans="1:16" x14ac:dyDescent="0.25">
      <c r="A7730">
        <v>13597</v>
      </c>
      <c r="B7730" s="119" t="s">
        <v>4738</v>
      </c>
      <c r="C7730">
        <v>80</v>
      </c>
      <c r="E7730">
        <v>72</v>
      </c>
      <c r="F7730">
        <v>162113</v>
      </c>
      <c r="G7730">
        <v>14</v>
      </c>
      <c r="H7730">
        <v>349800</v>
      </c>
      <c r="I7730" s="119" t="s">
        <v>4726</v>
      </c>
      <c r="J7730" s="119" t="s">
        <v>24</v>
      </c>
      <c r="K7730" s="1">
        <v>46255.758941458334</v>
      </c>
      <c r="L7730">
        <v>0</v>
      </c>
      <c r="M7730">
        <v>2</v>
      </c>
      <c r="N7730">
        <v>0</v>
      </c>
      <c r="O7730">
        <v>0</v>
      </c>
      <c r="P7730" s="119" t="s">
        <v>20254</v>
      </c>
    </row>
    <row r="7731" spans="1:16" x14ac:dyDescent="0.25">
      <c r="A7731">
        <v>13598</v>
      </c>
      <c r="B7731" s="119" t="s">
        <v>4739</v>
      </c>
      <c r="C7731">
        <v>80</v>
      </c>
      <c r="E7731">
        <v>83</v>
      </c>
      <c r="F7731">
        <v>131803</v>
      </c>
      <c r="G7731">
        <v>9</v>
      </c>
      <c r="H7731">
        <v>329897</v>
      </c>
      <c r="I7731" s="119" t="s">
        <v>4726</v>
      </c>
      <c r="J7731" s="119" t="s">
        <v>24</v>
      </c>
      <c r="K7731" s="1">
        <v>46255.758941458334</v>
      </c>
      <c r="L7731">
        <v>2</v>
      </c>
      <c r="M7731">
        <v>1</v>
      </c>
      <c r="N7731">
        <v>0</v>
      </c>
      <c r="O7731">
        <v>0</v>
      </c>
      <c r="P7731" s="119" t="s">
        <v>20254</v>
      </c>
    </row>
    <row r="7732" spans="1:16" x14ac:dyDescent="0.25">
      <c r="A7732">
        <v>13600</v>
      </c>
      <c r="B7732" s="119" t="s">
        <v>4740</v>
      </c>
      <c r="C7732">
        <v>80</v>
      </c>
      <c r="E7732">
        <v>22</v>
      </c>
      <c r="F7732">
        <v>136023</v>
      </c>
      <c r="G7732">
        <v>11</v>
      </c>
      <c r="H7732">
        <v>349900</v>
      </c>
      <c r="I7732" s="119" t="s">
        <v>4726</v>
      </c>
      <c r="J7732" s="119" t="s">
        <v>24</v>
      </c>
      <c r="K7732" s="1">
        <v>46255.758941458334</v>
      </c>
      <c r="L7732">
        <v>0</v>
      </c>
      <c r="M7732">
        <v>1</v>
      </c>
      <c r="N7732">
        <v>0</v>
      </c>
      <c r="O7732">
        <v>0</v>
      </c>
      <c r="P7732" s="119" t="s">
        <v>20254</v>
      </c>
    </row>
    <row r="7733" spans="1:16" x14ac:dyDescent="0.25">
      <c r="A7733">
        <v>13601</v>
      </c>
      <c r="B7733" s="119" t="s">
        <v>4741</v>
      </c>
      <c r="C7733">
        <v>80</v>
      </c>
      <c r="E7733">
        <v>91</v>
      </c>
      <c r="F7733">
        <v>95508</v>
      </c>
      <c r="G7733">
        <v>23</v>
      </c>
      <c r="H7733">
        <v>349897</v>
      </c>
      <c r="I7733" s="119" t="s">
        <v>4726</v>
      </c>
      <c r="J7733" s="119" t="s">
        <v>24</v>
      </c>
      <c r="K7733" s="1">
        <v>46255.758941458334</v>
      </c>
      <c r="L7733">
        <v>5</v>
      </c>
      <c r="M7733">
        <v>7</v>
      </c>
      <c r="N7733">
        <v>2</v>
      </c>
      <c r="O7733">
        <v>1</v>
      </c>
      <c r="P7733" s="119" t="s">
        <v>20254</v>
      </c>
    </row>
    <row r="7734" spans="1:16" x14ac:dyDescent="0.25">
      <c r="A7734">
        <v>13602</v>
      </c>
      <c r="B7734" s="119" t="s">
        <v>4742</v>
      </c>
      <c r="C7734">
        <v>80</v>
      </c>
      <c r="E7734">
        <v>55</v>
      </c>
      <c r="F7734">
        <v>201270</v>
      </c>
      <c r="G7734">
        <v>10</v>
      </c>
      <c r="H7734">
        <v>349900</v>
      </c>
      <c r="I7734" s="119" t="s">
        <v>4726</v>
      </c>
      <c r="J7734" s="119" t="s">
        <v>24</v>
      </c>
      <c r="K7734" s="1">
        <v>46255.758941458334</v>
      </c>
      <c r="L7734">
        <v>0</v>
      </c>
      <c r="M7734">
        <v>1</v>
      </c>
      <c r="N7734">
        <v>0</v>
      </c>
      <c r="O7734">
        <v>0</v>
      </c>
      <c r="P7734" s="119" t="s">
        <v>20254</v>
      </c>
    </row>
    <row r="7735" spans="1:16" x14ac:dyDescent="0.25">
      <c r="A7735">
        <v>13603</v>
      </c>
      <c r="B7735" s="119" t="s">
        <v>4743</v>
      </c>
      <c r="C7735">
        <v>80</v>
      </c>
      <c r="E7735">
        <v>19</v>
      </c>
      <c r="F7735">
        <v>162114</v>
      </c>
      <c r="G7735">
        <v>12</v>
      </c>
      <c r="H7735">
        <v>289899</v>
      </c>
      <c r="I7735" s="119" t="s">
        <v>4726</v>
      </c>
      <c r="J7735" s="119" t="s">
        <v>24</v>
      </c>
      <c r="K7735" s="1">
        <v>46255.758941458334</v>
      </c>
      <c r="L7735">
        <v>2</v>
      </c>
      <c r="M7735">
        <v>0</v>
      </c>
      <c r="N7735">
        <v>1</v>
      </c>
      <c r="O7735">
        <v>0</v>
      </c>
      <c r="P7735" s="119" t="s">
        <v>20254</v>
      </c>
    </row>
    <row r="7736" spans="1:16" x14ac:dyDescent="0.25">
      <c r="A7736">
        <v>13604</v>
      </c>
      <c r="B7736" s="119" t="s">
        <v>4744</v>
      </c>
      <c r="C7736">
        <v>80</v>
      </c>
      <c r="E7736">
        <v>44</v>
      </c>
      <c r="F7736">
        <v>166040</v>
      </c>
      <c r="G7736">
        <v>12</v>
      </c>
      <c r="H7736">
        <v>329896</v>
      </c>
      <c r="I7736" s="119" t="s">
        <v>4726</v>
      </c>
      <c r="J7736" s="119" t="s">
        <v>24</v>
      </c>
      <c r="K7736" s="1">
        <v>46255.758941458334</v>
      </c>
      <c r="L7736">
        <v>1</v>
      </c>
      <c r="M7736">
        <v>2</v>
      </c>
      <c r="N7736">
        <v>0</v>
      </c>
      <c r="O7736">
        <v>1</v>
      </c>
      <c r="P7736" s="119" t="s">
        <v>20254</v>
      </c>
    </row>
    <row r="7737" spans="1:16" x14ac:dyDescent="0.25">
      <c r="A7737">
        <v>13605</v>
      </c>
      <c r="B7737" s="119" t="s">
        <v>4745</v>
      </c>
      <c r="C7737">
        <v>80</v>
      </c>
      <c r="E7737">
        <v>42</v>
      </c>
      <c r="F7737">
        <v>134128</v>
      </c>
      <c r="G7737">
        <v>26</v>
      </c>
      <c r="H7737">
        <v>204127</v>
      </c>
      <c r="I7737" s="119" t="s">
        <v>4726</v>
      </c>
      <c r="J7737" s="119" t="s">
        <v>24</v>
      </c>
      <c r="K7737" s="1">
        <v>46255.758941458334</v>
      </c>
      <c r="L7737">
        <v>2</v>
      </c>
      <c r="M7737">
        <v>1</v>
      </c>
      <c r="N7737">
        <v>0</v>
      </c>
      <c r="O7737">
        <v>0</v>
      </c>
      <c r="P7737" s="119" t="s">
        <v>20254</v>
      </c>
    </row>
    <row r="7738" spans="1:16" x14ac:dyDescent="0.25">
      <c r="A7738">
        <v>13607</v>
      </c>
      <c r="B7738" s="119" t="s">
        <v>4746</v>
      </c>
      <c r="C7738">
        <v>80</v>
      </c>
      <c r="E7738">
        <v>10</v>
      </c>
      <c r="F7738">
        <v>151312</v>
      </c>
      <c r="G7738">
        <v>12</v>
      </c>
      <c r="H7738">
        <v>279900</v>
      </c>
      <c r="I7738" s="119" t="s">
        <v>4726</v>
      </c>
      <c r="J7738" s="119" t="s">
        <v>24</v>
      </c>
      <c r="K7738" s="1">
        <v>46255.758941458334</v>
      </c>
      <c r="L7738">
        <v>0</v>
      </c>
      <c r="M7738">
        <v>2</v>
      </c>
      <c r="N7738">
        <v>0</v>
      </c>
      <c r="O7738">
        <v>0</v>
      </c>
      <c r="P7738" s="119" t="s">
        <v>20254</v>
      </c>
    </row>
    <row r="7739" spans="1:16" x14ac:dyDescent="0.25">
      <c r="A7739">
        <v>13608</v>
      </c>
      <c r="B7739" s="119" t="s">
        <v>4747</v>
      </c>
      <c r="C7739">
        <v>80</v>
      </c>
      <c r="E7739">
        <v>59</v>
      </c>
      <c r="F7739">
        <v>180001</v>
      </c>
      <c r="G7739">
        <v>31</v>
      </c>
      <c r="H7739">
        <v>279800</v>
      </c>
      <c r="I7739" s="119" t="s">
        <v>4726</v>
      </c>
      <c r="J7739" s="119" t="s">
        <v>24</v>
      </c>
      <c r="K7739" s="1">
        <v>46255.758941458334</v>
      </c>
      <c r="L7739">
        <v>0</v>
      </c>
      <c r="M7739">
        <v>5</v>
      </c>
      <c r="N7739">
        <v>0</v>
      </c>
      <c r="O7739">
        <v>0</v>
      </c>
      <c r="P7739" s="119" t="s">
        <v>20254</v>
      </c>
    </row>
    <row r="7740" spans="1:16" x14ac:dyDescent="0.25">
      <c r="A7740">
        <v>13609</v>
      </c>
      <c r="B7740" s="119" t="s">
        <v>4748</v>
      </c>
      <c r="C7740">
        <v>80</v>
      </c>
      <c r="E7740">
        <v>119</v>
      </c>
      <c r="F7740">
        <v>145077</v>
      </c>
      <c r="G7740">
        <v>15</v>
      </c>
      <c r="H7740">
        <v>279900</v>
      </c>
      <c r="I7740" s="119" t="s">
        <v>4726</v>
      </c>
      <c r="J7740" s="119" t="s">
        <v>24</v>
      </c>
      <c r="K7740" s="1">
        <v>46255.758941458334</v>
      </c>
      <c r="L7740">
        <v>2</v>
      </c>
      <c r="M7740">
        <v>0</v>
      </c>
      <c r="N7740">
        <v>1</v>
      </c>
      <c r="O7740">
        <v>0</v>
      </c>
      <c r="P7740" s="119" t="s">
        <v>20254</v>
      </c>
    </row>
    <row r="7741" spans="1:16" x14ac:dyDescent="0.25">
      <c r="A7741">
        <v>13610</v>
      </c>
      <c r="B7741" s="119" t="s">
        <v>4749</v>
      </c>
      <c r="C7741">
        <v>80</v>
      </c>
      <c r="E7741">
        <v>22</v>
      </c>
      <c r="F7741">
        <v>140086</v>
      </c>
      <c r="G7741">
        <v>13</v>
      </c>
      <c r="H7741">
        <v>269899</v>
      </c>
      <c r="I7741" s="119" t="s">
        <v>4726</v>
      </c>
      <c r="J7741" s="119" t="s">
        <v>24</v>
      </c>
      <c r="K7741" s="1">
        <v>46255.758941458334</v>
      </c>
      <c r="L7741">
        <v>0</v>
      </c>
      <c r="M7741">
        <v>1</v>
      </c>
      <c r="N7741">
        <v>0</v>
      </c>
      <c r="O7741">
        <v>0</v>
      </c>
      <c r="P7741" s="119" t="s">
        <v>20254</v>
      </c>
    </row>
    <row r="7742" spans="1:16" x14ac:dyDescent="0.25">
      <c r="A7742">
        <v>13611</v>
      </c>
      <c r="B7742" s="119" t="s">
        <v>4750</v>
      </c>
      <c r="C7742">
        <v>80</v>
      </c>
      <c r="E7742">
        <v>23</v>
      </c>
      <c r="F7742">
        <v>307641</v>
      </c>
      <c r="G7742">
        <v>11</v>
      </c>
      <c r="H7742">
        <v>499578</v>
      </c>
      <c r="I7742" s="119" t="s">
        <v>4726</v>
      </c>
      <c r="J7742" s="119" t="s">
        <v>24</v>
      </c>
      <c r="K7742" s="1">
        <v>46255.758941458334</v>
      </c>
      <c r="L7742">
        <v>0</v>
      </c>
      <c r="M7742">
        <v>0</v>
      </c>
      <c r="N7742">
        <v>0</v>
      </c>
      <c r="O7742">
        <v>0</v>
      </c>
      <c r="P7742" s="119" t="s">
        <v>20254</v>
      </c>
    </row>
    <row r="7743" spans="1:16" x14ac:dyDescent="0.25">
      <c r="A7743">
        <v>13612</v>
      </c>
      <c r="B7743" s="119" t="s">
        <v>4751</v>
      </c>
      <c r="C7743">
        <v>80</v>
      </c>
      <c r="E7743">
        <v>36</v>
      </c>
      <c r="F7743">
        <v>200345</v>
      </c>
      <c r="G7743">
        <v>15</v>
      </c>
      <c r="H7743">
        <v>454996</v>
      </c>
      <c r="I7743" s="119" t="s">
        <v>4726</v>
      </c>
      <c r="J7743" s="119" t="s">
        <v>24</v>
      </c>
      <c r="K7743" s="1">
        <v>46255.758941458334</v>
      </c>
      <c r="L7743">
        <v>4</v>
      </c>
      <c r="M7743">
        <v>1</v>
      </c>
      <c r="N7743">
        <v>1</v>
      </c>
      <c r="O7743">
        <v>0</v>
      </c>
      <c r="P7743" s="119" t="s">
        <v>20254</v>
      </c>
    </row>
    <row r="7744" spans="1:16" x14ac:dyDescent="0.25">
      <c r="A7744">
        <v>13614</v>
      </c>
      <c r="B7744" s="119" t="s">
        <v>4752</v>
      </c>
      <c r="C7744">
        <v>80</v>
      </c>
      <c r="E7744">
        <v>42</v>
      </c>
      <c r="F7744">
        <v>300006</v>
      </c>
      <c r="G7744">
        <v>15</v>
      </c>
      <c r="H7744">
        <v>539986</v>
      </c>
      <c r="I7744" s="119" t="s">
        <v>4726</v>
      </c>
      <c r="J7744" s="119" t="s">
        <v>24</v>
      </c>
      <c r="K7744" s="1">
        <v>46255.758941458334</v>
      </c>
      <c r="L7744">
        <v>0</v>
      </c>
      <c r="M7744">
        <v>0</v>
      </c>
      <c r="N7744">
        <v>0</v>
      </c>
      <c r="O7744">
        <v>0</v>
      </c>
      <c r="P7744" s="119" t="s">
        <v>20254</v>
      </c>
    </row>
    <row r="7745" spans="1:16" x14ac:dyDescent="0.25">
      <c r="A7745">
        <v>13615</v>
      </c>
      <c r="B7745" s="119" t="s">
        <v>4753</v>
      </c>
      <c r="C7745">
        <v>80</v>
      </c>
      <c r="E7745">
        <v>106</v>
      </c>
      <c r="F7745">
        <v>222860</v>
      </c>
      <c r="G7745">
        <v>20</v>
      </c>
      <c r="H7745">
        <v>599940</v>
      </c>
      <c r="I7745" s="119" t="s">
        <v>4726</v>
      </c>
      <c r="J7745" s="119" t="s">
        <v>24</v>
      </c>
      <c r="K7745" s="1">
        <v>46255.758941458334</v>
      </c>
      <c r="L7745">
        <v>1</v>
      </c>
      <c r="M7745">
        <v>1</v>
      </c>
      <c r="N7745">
        <v>0</v>
      </c>
      <c r="O7745">
        <v>0</v>
      </c>
      <c r="P7745" s="119" t="s">
        <v>20254</v>
      </c>
    </row>
    <row r="7746" spans="1:16" x14ac:dyDescent="0.25">
      <c r="A7746">
        <v>13616</v>
      </c>
      <c r="B7746" s="119" t="s">
        <v>4754</v>
      </c>
      <c r="C7746">
        <v>80</v>
      </c>
      <c r="E7746">
        <v>168</v>
      </c>
      <c r="F7746">
        <v>300014</v>
      </c>
      <c r="G7746">
        <v>10</v>
      </c>
      <c r="H7746">
        <v>589982</v>
      </c>
      <c r="I7746" s="119" t="s">
        <v>4726</v>
      </c>
      <c r="J7746" s="119" t="s">
        <v>24</v>
      </c>
      <c r="K7746" s="1">
        <v>46255.758941458334</v>
      </c>
      <c r="L7746">
        <v>0</v>
      </c>
      <c r="M7746">
        <v>0</v>
      </c>
      <c r="N7746">
        <v>0</v>
      </c>
      <c r="O7746">
        <v>0</v>
      </c>
      <c r="P7746" s="119" t="s">
        <v>20254</v>
      </c>
    </row>
    <row r="7747" spans="1:16" x14ac:dyDescent="0.25">
      <c r="A7747">
        <v>13617</v>
      </c>
      <c r="B7747" s="119" t="s">
        <v>4755</v>
      </c>
      <c r="C7747">
        <v>80</v>
      </c>
      <c r="E7747">
        <v>43</v>
      </c>
      <c r="F7747">
        <v>252075</v>
      </c>
      <c r="G7747">
        <v>18</v>
      </c>
      <c r="H7747">
        <v>589431</v>
      </c>
      <c r="I7747" s="119" t="s">
        <v>4726</v>
      </c>
      <c r="J7747" s="119" t="s">
        <v>24</v>
      </c>
      <c r="K7747" s="1">
        <v>46255.758941458334</v>
      </c>
      <c r="L7747">
        <v>0</v>
      </c>
      <c r="M7747">
        <v>0</v>
      </c>
      <c r="N7747">
        <v>0</v>
      </c>
      <c r="O7747">
        <v>0</v>
      </c>
      <c r="P7747" s="119" t="s">
        <v>20254</v>
      </c>
    </row>
    <row r="7748" spans="1:16" x14ac:dyDescent="0.25">
      <c r="A7748">
        <v>13618</v>
      </c>
      <c r="B7748" s="119" t="s">
        <v>4756</v>
      </c>
      <c r="C7748">
        <v>80</v>
      </c>
      <c r="E7748">
        <v>20</v>
      </c>
      <c r="F7748">
        <v>160192</v>
      </c>
      <c r="G7748">
        <v>8</v>
      </c>
      <c r="H7748">
        <v>325049</v>
      </c>
      <c r="I7748" s="119" t="s">
        <v>4726</v>
      </c>
      <c r="J7748" s="119" t="s">
        <v>24</v>
      </c>
      <c r="K7748" s="1">
        <v>46255.758941458334</v>
      </c>
      <c r="L7748">
        <v>0</v>
      </c>
      <c r="M7748">
        <v>0</v>
      </c>
      <c r="N7748">
        <v>0</v>
      </c>
      <c r="O7748">
        <v>0</v>
      </c>
      <c r="P7748" s="119" t="s">
        <v>20254</v>
      </c>
    </row>
    <row r="7749" spans="1:16" x14ac:dyDescent="0.25">
      <c r="A7749">
        <v>13619</v>
      </c>
      <c r="B7749" s="119" t="s">
        <v>4757</v>
      </c>
      <c r="C7749">
        <v>80</v>
      </c>
      <c r="E7749">
        <v>15</v>
      </c>
      <c r="F7749">
        <v>100762</v>
      </c>
      <c r="G7749">
        <v>16</v>
      </c>
      <c r="H7749">
        <v>279900</v>
      </c>
      <c r="I7749" s="119" t="s">
        <v>4726</v>
      </c>
      <c r="J7749" s="119" t="s">
        <v>24</v>
      </c>
      <c r="K7749" s="1">
        <v>46255.758941458334</v>
      </c>
      <c r="L7749">
        <v>5</v>
      </c>
      <c r="M7749">
        <v>1</v>
      </c>
      <c r="N7749">
        <v>1</v>
      </c>
      <c r="O7749">
        <v>0</v>
      </c>
      <c r="P7749" s="119" t="s">
        <v>20254</v>
      </c>
    </row>
    <row r="7750" spans="1:16" x14ac:dyDescent="0.25">
      <c r="A7750">
        <v>13621</v>
      </c>
      <c r="B7750" s="119" t="s">
        <v>4758</v>
      </c>
      <c r="C7750">
        <v>80</v>
      </c>
      <c r="E7750">
        <v>23</v>
      </c>
      <c r="F7750">
        <v>130208</v>
      </c>
      <c r="G7750">
        <v>6</v>
      </c>
      <c r="H7750">
        <v>250000</v>
      </c>
      <c r="I7750" s="119" t="s">
        <v>4726</v>
      </c>
      <c r="J7750" s="119" t="s">
        <v>24</v>
      </c>
      <c r="K7750" s="1">
        <v>46255.758941458334</v>
      </c>
      <c r="L7750">
        <v>1</v>
      </c>
      <c r="M7750">
        <v>0</v>
      </c>
      <c r="N7750">
        <v>0</v>
      </c>
      <c r="O7750">
        <v>0</v>
      </c>
      <c r="P7750" s="119" t="s">
        <v>20254</v>
      </c>
    </row>
    <row r="7751" spans="1:16" x14ac:dyDescent="0.25">
      <c r="A7751">
        <v>13622</v>
      </c>
      <c r="B7751" s="119" t="s">
        <v>4759</v>
      </c>
      <c r="C7751">
        <v>80</v>
      </c>
      <c r="E7751">
        <v>25</v>
      </c>
      <c r="F7751">
        <v>130002</v>
      </c>
      <c r="G7751">
        <v>15</v>
      </c>
      <c r="H7751">
        <v>279800</v>
      </c>
      <c r="I7751" s="119" t="s">
        <v>4726</v>
      </c>
      <c r="J7751" s="119" t="s">
        <v>24</v>
      </c>
      <c r="K7751" s="1">
        <v>46255.758941458334</v>
      </c>
      <c r="L7751">
        <v>1</v>
      </c>
      <c r="M7751">
        <v>3</v>
      </c>
      <c r="N7751">
        <v>0</v>
      </c>
      <c r="O7751">
        <v>1</v>
      </c>
      <c r="P7751" s="119" t="s">
        <v>20254</v>
      </c>
    </row>
    <row r="7752" spans="1:16" x14ac:dyDescent="0.25">
      <c r="A7752">
        <v>13623</v>
      </c>
      <c r="B7752" s="119" t="s">
        <v>4760</v>
      </c>
      <c r="C7752">
        <v>80</v>
      </c>
      <c r="E7752">
        <v>86</v>
      </c>
      <c r="F7752">
        <v>135125</v>
      </c>
      <c r="G7752">
        <v>14</v>
      </c>
      <c r="H7752">
        <v>267299</v>
      </c>
      <c r="I7752" s="119" t="s">
        <v>4726</v>
      </c>
      <c r="J7752" s="119" t="s">
        <v>24</v>
      </c>
      <c r="K7752" s="1">
        <v>46255.758941458334</v>
      </c>
      <c r="L7752">
        <v>0</v>
      </c>
      <c r="M7752">
        <v>0</v>
      </c>
      <c r="N7752">
        <v>0</v>
      </c>
      <c r="O7752">
        <v>0</v>
      </c>
      <c r="P7752" s="119" t="s">
        <v>20254</v>
      </c>
    </row>
    <row r="7753" spans="1:16" x14ac:dyDescent="0.25">
      <c r="A7753">
        <v>13624</v>
      </c>
      <c r="B7753" s="119" t="s">
        <v>4761</v>
      </c>
      <c r="C7753">
        <v>80</v>
      </c>
      <c r="E7753">
        <v>32</v>
      </c>
      <c r="F7753">
        <v>155105</v>
      </c>
      <c r="G7753">
        <v>24</v>
      </c>
      <c r="H7753">
        <v>269890</v>
      </c>
      <c r="I7753" s="119" t="s">
        <v>4726</v>
      </c>
      <c r="J7753" s="119" t="s">
        <v>24</v>
      </c>
      <c r="K7753" s="1">
        <v>46255.758941458334</v>
      </c>
      <c r="L7753">
        <v>0</v>
      </c>
      <c r="M7753">
        <v>0</v>
      </c>
      <c r="N7753">
        <v>0</v>
      </c>
      <c r="O7753">
        <v>0</v>
      </c>
      <c r="P7753" s="119" t="s">
        <v>20254</v>
      </c>
    </row>
    <row r="7754" spans="1:16" x14ac:dyDescent="0.25">
      <c r="A7754">
        <v>13625</v>
      </c>
      <c r="B7754" s="119" t="s">
        <v>4762</v>
      </c>
      <c r="C7754">
        <v>80</v>
      </c>
      <c r="E7754">
        <v>53</v>
      </c>
      <c r="F7754">
        <v>111226</v>
      </c>
      <c r="G7754">
        <v>13</v>
      </c>
      <c r="H7754">
        <v>499978</v>
      </c>
      <c r="I7754" s="119" t="s">
        <v>4726</v>
      </c>
      <c r="J7754" s="119" t="s">
        <v>24</v>
      </c>
      <c r="K7754" s="1">
        <v>46255.758941458334</v>
      </c>
      <c r="L7754">
        <v>1</v>
      </c>
      <c r="M7754">
        <v>0</v>
      </c>
      <c r="N7754">
        <v>0</v>
      </c>
      <c r="O7754">
        <v>0</v>
      </c>
      <c r="P7754" s="119" t="s">
        <v>20254</v>
      </c>
    </row>
    <row r="7755" spans="1:16" x14ac:dyDescent="0.25">
      <c r="A7755">
        <v>13626</v>
      </c>
      <c r="B7755" s="119" t="s">
        <v>4763</v>
      </c>
      <c r="C7755">
        <v>80</v>
      </c>
      <c r="E7755">
        <v>16</v>
      </c>
      <c r="F7755">
        <v>130518</v>
      </c>
      <c r="G7755">
        <v>17</v>
      </c>
      <c r="H7755">
        <v>304803</v>
      </c>
      <c r="I7755" s="119" t="s">
        <v>4726</v>
      </c>
      <c r="J7755" s="119" t="s">
        <v>24</v>
      </c>
      <c r="K7755" s="1">
        <v>46255.758941458334</v>
      </c>
      <c r="L7755">
        <v>2</v>
      </c>
      <c r="M7755">
        <v>0</v>
      </c>
      <c r="N7755">
        <v>0</v>
      </c>
      <c r="O7755">
        <v>0</v>
      </c>
      <c r="P7755" s="119" t="s">
        <v>20254</v>
      </c>
    </row>
    <row r="7756" spans="1:16" x14ac:dyDescent="0.25">
      <c r="A7756">
        <v>13628</v>
      </c>
      <c r="B7756" s="119" t="s">
        <v>4764</v>
      </c>
      <c r="C7756">
        <v>80</v>
      </c>
      <c r="E7756">
        <v>56</v>
      </c>
      <c r="F7756">
        <v>142000</v>
      </c>
      <c r="G7756">
        <v>13</v>
      </c>
      <c r="H7756">
        <v>341691</v>
      </c>
      <c r="I7756" s="119" t="s">
        <v>4726</v>
      </c>
      <c r="J7756" s="119" t="s">
        <v>24</v>
      </c>
      <c r="K7756" s="1">
        <v>46255.758941458334</v>
      </c>
      <c r="L7756">
        <v>0</v>
      </c>
      <c r="M7756">
        <v>0</v>
      </c>
      <c r="N7756">
        <v>0</v>
      </c>
      <c r="O7756">
        <v>0</v>
      </c>
      <c r="P7756" s="119" t="s">
        <v>20254</v>
      </c>
    </row>
    <row r="7757" spans="1:16" x14ac:dyDescent="0.25">
      <c r="A7757">
        <v>13629</v>
      </c>
      <c r="B7757" s="119" t="s">
        <v>4765</v>
      </c>
      <c r="C7757">
        <v>80</v>
      </c>
      <c r="E7757">
        <v>38</v>
      </c>
      <c r="F7757">
        <v>140415</v>
      </c>
      <c r="G7757">
        <v>14</v>
      </c>
      <c r="H7757">
        <v>499992</v>
      </c>
      <c r="I7757" s="119" t="s">
        <v>4726</v>
      </c>
      <c r="J7757" s="119" t="s">
        <v>24</v>
      </c>
      <c r="K7757" s="1">
        <v>46255.758941458334</v>
      </c>
      <c r="L7757">
        <v>1</v>
      </c>
      <c r="M7757">
        <v>0</v>
      </c>
      <c r="N7757">
        <v>1</v>
      </c>
      <c r="O7757">
        <v>0</v>
      </c>
      <c r="P7757" s="119" t="s">
        <v>20254</v>
      </c>
    </row>
    <row r="7758" spans="1:16" x14ac:dyDescent="0.25">
      <c r="A7758">
        <v>13630</v>
      </c>
      <c r="B7758" s="119" t="s">
        <v>4766</v>
      </c>
      <c r="C7758">
        <v>80</v>
      </c>
      <c r="E7758">
        <v>17</v>
      </c>
      <c r="F7758">
        <v>112097</v>
      </c>
      <c r="G7758">
        <v>27</v>
      </c>
      <c r="H7758">
        <v>388746</v>
      </c>
      <c r="I7758" s="119" t="s">
        <v>4726</v>
      </c>
      <c r="J7758" s="119" t="s">
        <v>24</v>
      </c>
      <c r="K7758" s="1">
        <v>46255.758941458334</v>
      </c>
      <c r="L7758">
        <v>0</v>
      </c>
      <c r="M7758">
        <v>0</v>
      </c>
      <c r="N7758">
        <v>0</v>
      </c>
      <c r="O7758">
        <v>0</v>
      </c>
      <c r="P7758" s="119" t="s">
        <v>20254</v>
      </c>
    </row>
    <row r="7759" spans="1:16" x14ac:dyDescent="0.25">
      <c r="A7759">
        <v>13631</v>
      </c>
      <c r="B7759" s="119" t="s">
        <v>4767</v>
      </c>
      <c r="C7759">
        <v>80</v>
      </c>
      <c r="E7759">
        <v>25</v>
      </c>
      <c r="F7759">
        <v>150517</v>
      </c>
      <c r="G7759">
        <v>8</v>
      </c>
      <c r="H7759">
        <v>399906</v>
      </c>
      <c r="I7759" s="119" t="s">
        <v>4726</v>
      </c>
      <c r="J7759" s="119" t="s">
        <v>24</v>
      </c>
      <c r="K7759" s="1">
        <v>46255.758941458334</v>
      </c>
      <c r="L7759">
        <v>0</v>
      </c>
      <c r="M7759">
        <v>0</v>
      </c>
      <c r="N7759">
        <v>0</v>
      </c>
      <c r="O7759">
        <v>0</v>
      </c>
      <c r="P7759" s="119" t="s">
        <v>20254</v>
      </c>
    </row>
    <row r="7760" spans="1:16" x14ac:dyDescent="0.25">
      <c r="A7760">
        <v>13632</v>
      </c>
      <c r="B7760" s="119" t="s">
        <v>4768</v>
      </c>
      <c r="C7760">
        <v>80</v>
      </c>
      <c r="E7760">
        <v>19</v>
      </c>
      <c r="F7760">
        <v>200692</v>
      </c>
      <c r="G7760">
        <v>9</v>
      </c>
      <c r="H7760">
        <v>429899</v>
      </c>
      <c r="I7760" s="119" t="s">
        <v>4726</v>
      </c>
      <c r="J7760" s="119" t="s">
        <v>24</v>
      </c>
      <c r="K7760" s="1">
        <v>46255.758941458334</v>
      </c>
      <c r="L7760">
        <v>0</v>
      </c>
      <c r="M7760">
        <v>0</v>
      </c>
      <c r="N7760">
        <v>0</v>
      </c>
      <c r="O7760">
        <v>0</v>
      </c>
      <c r="P7760" s="119" t="s">
        <v>20254</v>
      </c>
    </row>
    <row r="7761" spans="1:16" x14ac:dyDescent="0.25">
      <c r="A7761">
        <v>13633</v>
      </c>
      <c r="B7761" s="119" t="s">
        <v>4769</v>
      </c>
      <c r="C7761">
        <v>80</v>
      </c>
      <c r="E7761">
        <v>174</v>
      </c>
      <c r="F7761">
        <v>210405</v>
      </c>
      <c r="G7761">
        <v>10</v>
      </c>
      <c r="H7761">
        <v>429900</v>
      </c>
      <c r="I7761" s="119" t="s">
        <v>4726</v>
      </c>
      <c r="J7761" s="119" t="s">
        <v>24</v>
      </c>
      <c r="K7761" s="1">
        <v>46255.758941458334</v>
      </c>
      <c r="L7761">
        <v>1</v>
      </c>
      <c r="M7761">
        <v>0</v>
      </c>
      <c r="N7761">
        <v>0</v>
      </c>
      <c r="O7761">
        <v>0</v>
      </c>
      <c r="P7761" s="119" t="s">
        <v>20254</v>
      </c>
    </row>
    <row r="7762" spans="1:16" x14ac:dyDescent="0.25">
      <c r="A7762">
        <v>13635</v>
      </c>
      <c r="B7762" s="119" t="s">
        <v>4770</v>
      </c>
      <c r="C7762">
        <v>80</v>
      </c>
      <c r="E7762">
        <v>288</v>
      </c>
      <c r="F7762">
        <v>291246</v>
      </c>
      <c r="G7762">
        <v>10</v>
      </c>
      <c r="H7762">
        <v>429900</v>
      </c>
      <c r="I7762" s="119" t="s">
        <v>4726</v>
      </c>
      <c r="J7762" s="119" t="s">
        <v>24</v>
      </c>
      <c r="K7762" s="1">
        <v>46255.758941458334</v>
      </c>
      <c r="L7762">
        <v>0</v>
      </c>
      <c r="M7762">
        <v>0</v>
      </c>
      <c r="N7762">
        <v>0</v>
      </c>
      <c r="O7762">
        <v>0</v>
      </c>
      <c r="P7762" s="119" t="s">
        <v>20254</v>
      </c>
    </row>
    <row r="7763" spans="1:16" x14ac:dyDescent="0.25">
      <c r="A7763">
        <v>13636</v>
      </c>
      <c r="B7763" s="119" t="s">
        <v>4771</v>
      </c>
      <c r="C7763">
        <v>80</v>
      </c>
      <c r="E7763">
        <v>208</v>
      </c>
      <c r="F7763">
        <v>220014</v>
      </c>
      <c r="G7763">
        <v>7</v>
      </c>
      <c r="H7763">
        <v>449900</v>
      </c>
      <c r="I7763" s="119" t="s">
        <v>4726</v>
      </c>
      <c r="J7763" s="119" t="s">
        <v>24</v>
      </c>
      <c r="K7763" s="1">
        <v>46255.758941458334</v>
      </c>
      <c r="L7763">
        <v>0</v>
      </c>
      <c r="M7763">
        <v>1</v>
      </c>
      <c r="N7763">
        <v>0</v>
      </c>
      <c r="O7763">
        <v>0</v>
      </c>
      <c r="P7763" s="119" t="s">
        <v>20254</v>
      </c>
    </row>
    <row r="7764" spans="1:16" x14ac:dyDescent="0.25">
      <c r="A7764">
        <v>13637</v>
      </c>
      <c r="B7764" s="119" t="s">
        <v>4772</v>
      </c>
      <c r="C7764">
        <v>80</v>
      </c>
      <c r="E7764">
        <v>54</v>
      </c>
      <c r="F7764">
        <v>280491</v>
      </c>
      <c r="G7764">
        <v>8</v>
      </c>
      <c r="H7764">
        <v>429899</v>
      </c>
      <c r="I7764" s="119" t="s">
        <v>4726</v>
      </c>
      <c r="J7764" s="119" t="s">
        <v>24</v>
      </c>
      <c r="K7764" s="1">
        <v>46255.758941458334</v>
      </c>
      <c r="L7764">
        <v>0</v>
      </c>
      <c r="M7764">
        <v>0</v>
      </c>
      <c r="N7764">
        <v>0</v>
      </c>
      <c r="O7764">
        <v>0</v>
      </c>
      <c r="P7764" s="119" t="s">
        <v>20254</v>
      </c>
    </row>
    <row r="7765" spans="1:16" x14ac:dyDescent="0.25">
      <c r="A7765">
        <v>13638</v>
      </c>
      <c r="B7765" s="119" t="s">
        <v>4773</v>
      </c>
      <c r="C7765">
        <v>80</v>
      </c>
      <c r="E7765">
        <v>25</v>
      </c>
      <c r="F7765">
        <v>200067</v>
      </c>
      <c r="G7765">
        <v>9</v>
      </c>
      <c r="H7765">
        <v>429894</v>
      </c>
      <c r="I7765" s="119" t="s">
        <v>4726</v>
      </c>
      <c r="J7765" s="119" t="s">
        <v>24</v>
      </c>
      <c r="K7765" s="1">
        <v>46255.758941458334</v>
      </c>
      <c r="L7765">
        <v>0</v>
      </c>
      <c r="M7765">
        <v>1</v>
      </c>
      <c r="N7765">
        <v>0</v>
      </c>
      <c r="O7765">
        <v>0</v>
      </c>
      <c r="P7765" s="119" t="s">
        <v>20254</v>
      </c>
    </row>
    <row r="7766" spans="1:16" x14ac:dyDescent="0.25">
      <c r="A7766">
        <v>13639</v>
      </c>
      <c r="B7766" s="119" t="s">
        <v>4774</v>
      </c>
      <c r="C7766">
        <v>80</v>
      </c>
      <c r="E7766">
        <v>60</v>
      </c>
      <c r="F7766">
        <v>221724</v>
      </c>
      <c r="G7766">
        <v>41</v>
      </c>
      <c r="H7766">
        <v>499093</v>
      </c>
      <c r="I7766" s="119" t="s">
        <v>4726</v>
      </c>
      <c r="J7766" s="119" t="s">
        <v>24</v>
      </c>
      <c r="K7766" s="1">
        <v>46255.758941458334</v>
      </c>
      <c r="L7766">
        <v>0</v>
      </c>
      <c r="M7766">
        <v>1</v>
      </c>
      <c r="N7766">
        <v>0</v>
      </c>
      <c r="O7766">
        <v>1</v>
      </c>
      <c r="P7766" s="119" t="s">
        <v>20254</v>
      </c>
    </row>
    <row r="7767" spans="1:16" x14ac:dyDescent="0.25">
      <c r="A7767">
        <v>13640</v>
      </c>
      <c r="B7767" s="119" t="s">
        <v>4775</v>
      </c>
      <c r="C7767">
        <v>80</v>
      </c>
      <c r="E7767">
        <v>21</v>
      </c>
      <c r="F7767">
        <v>177204</v>
      </c>
      <c r="G7767">
        <v>10</v>
      </c>
      <c r="H7767">
        <v>349900</v>
      </c>
      <c r="I7767" s="119" t="s">
        <v>4726</v>
      </c>
      <c r="J7767" s="119" t="s">
        <v>24</v>
      </c>
      <c r="K7767" s="1">
        <v>46255.758941458334</v>
      </c>
      <c r="L7767">
        <v>2</v>
      </c>
      <c r="M7767">
        <v>0</v>
      </c>
      <c r="N7767">
        <v>0</v>
      </c>
      <c r="O7767">
        <v>0</v>
      </c>
      <c r="P7767" s="119" t="s">
        <v>20254</v>
      </c>
    </row>
    <row r="7768" spans="1:16" x14ac:dyDescent="0.25">
      <c r="A7768">
        <v>13642</v>
      </c>
      <c r="B7768" s="119" t="s">
        <v>4776</v>
      </c>
      <c r="C7768">
        <v>80</v>
      </c>
      <c r="E7768">
        <v>38</v>
      </c>
      <c r="F7768">
        <v>178747</v>
      </c>
      <c r="G7768">
        <v>15</v>
      </c>
      <c r="H7768">
        <v>349900</v>
      </c>
      <c r="I7768" s="119" t="s">
        <v>4726</v>
      </c>
      <c r="J7768" s="119" t="s">
        <v>24</v>
      </c>
      <c r="K7768" s="1">
        <v>46255.758941458334</v>
      </c>
      <c r="L7768">
        <v>0</v>
      </c>
      <c r="M7768">
        <v>0</v>
      </c>
      <c r="N7768">
        <v>0</v>
      </c>
      <c r="O7768">
        <v>0</v>
      </c>
      <c r="P7768" s="119" t="s">
        <v>20254</v>
      </c>
    </row>
    <row r="7769" spans="1:16" x14ac:dyDescent="0.25">
      <c r="A7769">
        <v>13643</v>
      </c>
      <c r="B7769" s="119" t="s">
        <v>4777</v>
      </c>
      <c r="C7769">
        <v>80</v>
      </c>
      <c r="E7769">
        <v>231</v>
      </c>
      <c r="F7769">
        <v>192180</v>
      </c>
      <c r="G7769">
        <v>21</v>
      </c>
      <c r="H7769">
        <v>349600</v>
      </c>
      <c r="I7769" s="119" t="s">
        <v>4726</v>
      </c>
      <c r="J7769" s="119" t="s">
        <v>24</v>
      </c>
      <c r="K7769" s="1">
        <v>46255.758941458334</v>
      </c>
      <c r="L7769">
        <v>13</v>
      </c>
      <c r="M7769">
        <v>5</v>
      </c>
      <c r="N7769">
        <v>0</v>
      </c>
      <c r="O7769">
        <v>0</v>
      </c>
      <c r="P7769" s="119" t="s">
        <v>20254</v>
      </c>
    </row>
    <row r="7770" spans="1:16" x14ac:dyDescent="0.25">
      <c r="A7770">
        <v>13644</v>
      </c>
      <c r="B7770" s="119" t="s">
        <v>4778</v>
      </c>
      <c r="C7770">
        <v>80</v>
      </c>
      <c r="E7770">
        <v>154</v>
      </c>
      <c r="F7770">
        <v>142487</v>
      </c>
      <c r="G7770">
        <v>14</v>
      </c>
      <c r="H7770">
        <v>499989</v>
      </c>
      <c r="I7770" s="119" t="s">
        <v>4726</v>
      </c>
      <c r="J7770" s="119" t="s">
        <v>24</v>
      </c>
      <c r="K7770" s="1">
        <v>46255.758941458334</v>
      </c>
      <c r="L7770">
        <v>1</v>
      </c>
      <c r="M7770">
        <v>1</v>
      </c>
      <c r="N7770">
        <v>0</v>
      </c>
      <c r="O7770">
        <v>1</v>
      </c>
      <c r="P7770" s="119" t="s">
        <v>20254</v>
      </c>
    </row>
    <row r="7771" spans="1:16" x14ac:dyDescent="0.25">
      <c r="A7771">
        <v>13645</v>
      </c>
      <c r="B7771" s="119" t="s">
        <v>4779</v>
      </c>
      <c r="C7771">
        <v>80</v>
      </c>
      <c r="E7771">
        <v>71</v>
      </c>
      <c r="F7771">
        <v>192500</v>
      </c>
      <c r="G7771">
        <v>24</v>
      </c>
      <c r="H7771">
        <v>349900</v>
      </c>
      <c r="I7771" s="119" t="s">
        <v>4726</v>
      </c>
      <c r="J7771" s="119" t="s">
        <v>24</v>
      </c>
      <c r="K7771" s="1">
        <v>46255.758941458334</v>
      </c>
      <c r="L7771">
        <v>1</v>
      </c>
      <c r="M7771">
        <v>0</v>
      </c>
      <c r="N7771">
        <v>1</v>
      </c>
      <c r="O7771">
        <v>0</v>
      </c>
      <c r="P7771" s="119" t="s">
        <v>20254</v>
      </c>
    </row>
    <row r="7772" spans="1:16" x14ac:dyDescent="0.25">
      <c r="A7772">
        <v>13646</v>
      </c>
      <c r="B7772" s="119" t="s">
        <v>4780</v>
      </c>
      <c r="C7772">
        <v>80</v>
      </c>
      <c r="E7772">
        <v>44</v>
      </c>
      <c r="F7772">
        <v>250117</v>
      </c>
      <c r="G7772">
        <v>7</v>
      </c>
      <c r="H7772">
        <v>629579</v>
      </c>
      <c r="I7772" s="119" t="s">
        <v>4726</v>
      </c>
      <c r="J7772" s="119" t="s">
        <v>24</v>
      </c>
      <c r="K7772" s="1">
        <v>46255.758941458334</v>
      </c>
      <c r="L7772">
        <v>0</v>
      </c>
      <c r="M7772">
        <v>0</v>
      </c>
      <c r="N7772">
        <v>0</v>
      </c>
      <c r="O7772">
        <v>0</v>
      </c>
      <c r="P7772" s="119" t="s">
        <v>20254</v>
      </c>
    </row>
    <row r="7773" spans="1:16" x14ac:dyDescent="0.25">
      <c r="A7773">
        <v>13647</v>
      </c>
      <c r="B7773" s="119" t="s">
        <v>4781</v>
      </c>
      <c r="C7773">
        <v>80</v>
      </c>
      <c r="E7773">
        <v>75</v>
      </c>
      <c r="F7773">
        <v>157254</v>
      </c>
      <c r="G7773">
        <v>23</v>
      </c>
      <c r="H7773">
        <v>429998</v>
      </c>
      <c r="I7773" s="119" t="s">
        <v>4726</v>
      </c>
      <c r="J7773" s="119" t="s">
        <v>24</v>
      </c>
      <c r="K7773" s="1">
        <v>46255.758941458334</v>
      </c>
      <c r="L7773">
        <v>1</v>
      </c>
      <c r="M7773">
        <v>2</v>
      </c>
      <c r="N7773">
        <v>0</v>
      </c>
      <c r="O7773">
        <v>0</v>
      </c>
      <c r="P7773" s="119" t="s">
        <v>20254</v>
      </c>
    </row>
    <row r="7774" spans="1:16" x14ac:dyDescent="0.25">
      <c r="A7774">
        <v>13649</v>
      </c>
      <c r="B7774" s="119" t="s">
        <v>4782</v>
      </c>
      <c r="C7774">
        <v>80</v>
      </c>
      <c r="E7774">
        <v>18</v>
      </c>
      <c r="F7774">
        <v>251546</v>
      </c>
      <c r="G7774">
        <v>18</v>
      </c>
      <c r="H7774">
        <v>649478</v>
      </c>
      <c r="I7774" s="119" t="s">
        <v>4726</v>
      </c>
      <c r="J7774" s="119" t="s">
        <v>24</v>
      </c>
      <c r="K7774" s="1">
        <v>46255.758941458334</v>
      </c>
      <c r="L7774">
        <v>0</v>
      </c>
      <c r="M7774">
        <v>1</v>
      </c>
      <c r="N7774">
        <v>0</v>
      </c>
      <c r="O7774">
        <v>1</v>
      </c>
      <c r="P7774" s="119" t="s">
        <v>20254</v>
      </c>
    </row>
    <row r="7775" spans="1:16" x14ac:dyDescent="0.25">
      <c r="A7775">
        <v>13650</v>
      </c>
      <c r="B7775" s="119" t="s">
        <v>4783</v>
      </c>
      <c r="C7775">
        <v>80</v>
      </c>
      <c r="E7775">
        <v>166</v>
      </c>
      <c r="F7775">
        <v>220997</v>
      </c>
      <c r="G7775">
        <v>9</v>
      </c>
      <c r="H7775">
        <v>499999</v>
      </c>
      <c r="I7775" s="119" t="s">
        <v>4726</v>
      </c>
      <c r="J7775" s="119" t="s">
        <v>24</v>
      </c>
      <c r="K7775" s="1">
        <v>46255.758941458334</v>
      </c>
      <c r="L7775">
        <v>0</v>
      </c>
      <c r="M7775">
        <v>1</v>
      </c>
      <c r="N7775">
        <v>0</v>
      </c>
      <c r="O7775">
        <v>1</v>
      </c>
      <c r="P7775" s="119" t="s">
        <v>20254</v>
      </c>
    </row>
    <row r="7776" spans="1:16" x14ac:dyDescent="0.25">
      <c r="A7776">
        <v>13651</v>
      </c>
      <c r="B7776" s="119" t="s">
        <v>4784</v>
      </c>
      <c r="C7776">
        <v>80</v>
      </c>
      <c r="E7776">
        <v>62</v>
      </c>
      <c r="F7776">
        <v>271552</v>
      </c>
      <c r="G7776">
        <v>9</v>
      </c>
      <c r="H7776">
        <v>499564</v>
      </c>
      <c r="I7776" s="119" t="s">
        <v>4726</v>
      </c>
      <c r="J7776" s="119" t="s">
        <v>24</v>
      </c>
      <c r="K7776" s="1">
        <v>46255.758941458334</v>
      </c>
      <c r="L7776">
        <v>0</v>
      </c>
      <c r="M7776">
        <v>0</v>
      </c>
      <c r="N7776">
        <v>0</v>
      </c>
      <c r="O7776">
        <v>0</v>
      </c>
      <c r="P7776" s="119" t="s">
        <v>20254</v>
      </c>
    </row>
    <row r="7777" spans="1:16" x14ac:dyDescent="0.25">
      <c r="A7777">
        <v>13652</v>
      </c>
      <c r="B7777" s="119" t="s">
        <v>4785</v>
      </c>
      <c r="C7777">
        <v>80</v>
      </c>
      <c r="E7777">
        <v>39</v>
      </c>
      <c r="F7777">
        <v>230619</v>
      </c>
      <c r="G7777">
        <v>14</v>
      </c>
      <c r="H7777">
        <v>599989</v>
      </c>
      <c r="I7777" s="119" t="s">
        <v>4726</v>
      </c>
      <c r="J7777" s="119" t="s">
        <v>24</v>
      </c>
      <c r="K7777" s="1">
        <v>46255.758941458334</v>
      </c>
      <c r="L7777">
        <v>2</v>
      </c>
      <c r="M7777">
        <v>0</v>
      </c>
      <c r="N7777">
        <v>0</v>
      </c>
      <c r="O7777">
        <v>0</v>
      </c>
      <c r="P7777" s="119" t="s">
        <v>20254</v>
      </c>
    </row>
    <row r="7778" spans="1:16" x14ac:dyDescent="0.25">
      <c r="A7778">
        <v>13653</v>
      </c>
      <c r="B7778" s="119" t="s">
        <v>4786</v>
      </c>
      <c r="C7778">
        <v>80</v>
      </c>
      <c r="E7778">
        <v>33</v>
      </c>
      <c r="F7778">
        <v>230470</v>
      </c>
      <c r="G7778">
        <v>41</v>
      </c>
      <c r="H7778">
        <v>599567</v>
      </c>
      <c r="I7778" s="119" t="s">
        <v>4726</v>
      </c>
      <c r="J7778" s="119" t="s">
        <v>24</v>
      </c>
      <c r="K7778" s="1">
        <v>46255.758941458334</v>
      </c>
      <c r="L7778">
        <v>0</v>
      </c>
      <c r="M7778">
        <v>0</v>
      </c>
      <c r="N7778">
        <v>0</v>
      </c>
      <c r="O7778">
        <v>0</v>
      </c>
      <c r="P7778" s="119" t="s">
        <v>20254</v>
      </c>
    </row>
    <row r="7779" spans="1:16" x14ac:dyDescent="0.25">
      <c r="A7779">
        <v>13654</v>
      </c>
      <c r="B7779" s="119" t="s">
        <v>4787</v>
      </c>
      <c r="C7779">
        <v>80</v>
      </c>
      <c r="E7779">
        <v>142</v>
      </c>
      <c r="F7779">
        <v>129130</v>
      </c>
      <c r="G7779">
        <v>17</v>
      </c>
      <c r="H7779">
        <v>599566</v>
      </c>
      <c r="I7779" s="119" t="s">
        <v>4726</v>
      </c>
      <c r="J7779" s="119" t="s">
        <v>24</v>
      </c>
      <c r="K7779" s="1">
        <v>46255.758941458334</v>
      </c>
      <c r="L7779">
        <v>2</v>
      </c>
      <c r="M7779">
        <v>0</v>
      </c>
      <c r="N7779">
        <v>0</v>
      </c>
      <c r="O7779">
        <v>0</v>
      </c>
      <c r="P7779" s="119" t="s">
        <v>20254</v>
      </c>
    </row>
    <row r="7780" spans="1:16" x14ac:dyDescent="0.25">
      <c r="A7780">
        <v>13656</v>
      </c>
      <c r="B7780" s="119" t="s">
        <v>4788</v>
      </c>
      <c r="C7780">
        <v>80</v>
      </c>
      <c r="E7780">
        <v>40</v>
      </c>
      <c r="F7780">
        <v>140815</v>
      </c>
      <c r="G7780">
        <v>22</v>
      </c>
      <c r="H7780">
        <v>589874</v>
      </c>
      <c r="I7780" s="119" t="s">
        <v>4726</v>
      </c>
      <c r="J7780" s="119" t="s">
        <v>24</v>
      </c>
      <c r="K7780" s="1">
        <v>46255.758941458334</v>
      </c>
      <c r="L7780">
        <v>0</v>
      </c>
      <c r="M7780">
        <v>0</v>
      </c>
      <c r="N7780">
        <v>0</v>
      </c>
      <c r="O7780">
        <v>0</v>
      </c>
      <c r="P7780" s="119" t="s">
        <v>20254</v>
      </c>
    </row>
    <row r="7781" spans="1:16" x14ac:dyDescent="0.25">
      <c r="A7781">
        <v>13657</v>
      </c>
      <c r="B7781" s="119" t="s">
        <v>4789</v>
      </c>
      <c r="C7781">
        <v>80</v>
      </c>
      <c r="E7781">
        <v>198</v>
      </c>
      <c r="F7781">
        <v>232172</v>
      </c>
      <c r="G7781">
        <v>23</v>
      </c>
      <c r="H7781">
        <v>589831</v>
      </c>
      <c r="I7781" s="119" t="s">
        <v>4726</v>
      </c>
      <c r="J7781" s="119" t="s">
        <v>24</v>
      </c>
      <c r="K7781" s="1">
        <v>46255.758941458334</v>
      </c>
      <c r="L7781">
        <v>0</v>
      </c>
      <c r="M7781">
        <v>3</v>
      </c>
      <c r="N7781">
        <v>0</v>
      </c>
      <c r="O7781">
        <v>0</v>
      </c>
      <c r="P7781" s="119" t="s">
        <v>20254</v>
      </c>
    </row>
    <row r="7782" spans="1:16" x14ac:dyDescent="0.25">
      <c r="A7782">
        <v>13658</v>
      </c>
      <c r="B7782" s="119" t="s">
        <v>4790</v>
      </c>
      <c r="C7782">
        <v>80</v>
      </c>
      <c r="E7782">
        <v>52</v>
      </c>
      <c r="F7782">
        <v>145838</v>
      </c>
      <c r="G7782">
        <v>10</v>
      </c>
      <c r="H7782">
        <v>499982</v>
      </c>
      <c r="I7782" s="119" t="s">
        <v>4726</v>
      </c>
      <c r="J7782" s="119" t="s">
        <v>24</v>
      </c>
      <c r="K7782" s="1">
        <v>46255.758941458334</v>
      </c>
      <c r="L7782">
        <v>0</v>
      </c>
      <c r="M7782">
        <v>0</v>
      </c>
      <c r="N7782">
        <v>0</v>
      </c>
      <c r="O7782">
        <v>0</v>
      </c>
      <c r="P7782" s="119" t="s">
        <v>20254</v>
      </c>
    </row>
    <row r="7783" spans="1:16" x14ac:dyDescent="0.25">
      <c r="A7783">
        <v>13659</v>
      </c>
      <c r="B7783" s="119" t="s">
        <v>4791</v>
      </c>
      <c r="C7783">
        <v>80</v>
      </c>
      <c r="E7783">
        <v>22</v>
      </c>
      <c r="F7783">
        <v>112905</v>
      </c>
      <c r="G7783">
        <v>8</v>
      </c>
      <c r="H7783">
        <v>499997</v>
      </c>
      <c r="I7783" s="119" t="s">
        <v>4726</v>
      </c>
      <c r="J7783" s="119" t="s">
        <v>24</v>
      </c>
      <c r="K7783" s="1">
        <v>46255.758941458334</v>
      </c>
      <c r="L7783">
        <v>0</v>
      </c>
      <c r="M7783">
        <v>0</v>
      </c>
      <c r="N7783">
        <v>0</v>
      </c>
      <c r="O7783">
        <v>0</v>
      </c>
      <c r="P7783" s="119" t="s">
        <v>20254</v>
      </c>
    </row>
    <row r="7784" spans="1:16" x14ac:dyDescent="0.25">
      <c r="A7784">
        <v>13660</v>
      </c>
      <c r="B7784" s="119" t="s">
        <v>4792</v>
      </c>
      <c r="C7784">
        <v>80</v>
      </c>
      <c r="E7784">
        <v>219</v>
      </c>
      <c r="F7784">
        <v>210915</v>
      </c>
      <c r="G7784">
        <v>6</v>
      </c>
      <c r="H7784">
        <v>695420</v>
      </c>
      <c r="I7784" s="119" t="s">
        <v>4726</v>
      </c>
      <c r="J7784" s="119" t="s">
        <v>24</v>
      </c>
      <c r="K7784" s="1">
        <v>46255.758941458334</v>
      </c>
      <c r="L7784">
        <v>1</v>
      </c>
      <c r="M7784">
        <v>1</v>
      </c>
      <c r="N7784">
        <v>0</v>
      </c>
      <c r="O7784">
        <v>1</v>
      </c>
      <c r="P7784" s="119" t="s">
        <v>20254</v>
      </c>
    </row>
    <row r="7785" spans="1:16" x14ac:dyDescent="0.25">
      <c r="A7785">
        <v>13661</v>
      </c>
      <c r="B7785" s="119" t="s">
        <v>4793</v>
      </c>
      <c r="C7785">
        <v>80</v>
      </c>
      <c r="E7785">
        <v>56</v>
      </c>
      <c r="F7785">
        <v>137157</v>
      </c>
      <c r="G7785">
        <v>12</v>
      </c>
      <c r="H7785">
        <v>349900</v>
      </c>
      <c r="I7785" s="119" t="s">
        <v>4726</v>
      </c>
      <c r="J7785" s="119" t="s">
        <v>24</v>
      </c>
      <c r="K7785" s="1">
        <v>46255.758941458334</v>
      </c>
      <c r="L7785">
        <v>3</v>
      </c>
      <c r="M7785">
        <v>0</v>
      </c>
      <c r="N7785">
        <v>0</v>
      </c>
      <c r="O7785">
        <v>0</v>
      </c>
      <c r="P7785" s="119" t="s">
        <v>20254</v>
      </c>
    </row>
    <row r="7786" spans="1:16" x14ac:dyDescent="0.25">
      <c r="A7786">
        <v>13663</v>
      </c>
      <c r="B7786" s="119" t="s">
        <v>4794</v>
      </c>
      <c r="C7786">
        <v>80</v>
      </c>
      <c r="E7786">
        <v>154</v>
      </c>
      <c r="F7786">
        <v>209595</v>
      </c>
      <c r="G7786">
        <v>38</v>
      </c>
      <c r="H7786">
        <v>499775</v>
      </c>
      <c r="I7786" s="119" t="s">
        <v>4726</v>
      </c>
      <c r="J7786" s="119" t="s">
        <v>24</v>
      </c>
      <c r="K7786" s="1">
        <v>46255.758941458334</v>
      </c>
      <c r="L7786">
        <v>8</v>
      </c>
      <c r="M7786">
        <v>13</v>
      </c>
      <c r="N7786">
        <v>2</v>
      </c>
      <c r="O7786">
        <v>4</v>
      </c>
      <c r="P7786" s="119" t="s">
        <v>20254</v>
      </c>
    </row>
    <row r="7787" spans="1:16" x14ac:dyDescent="0.25">
      <c r="A7787">
        <v>13664</v>
      </c>
      <c r="B7787" s="119" t="s">
        <v>4795</v>
      </c>
      <c r="C7787">
        <v>80</v>
      </c>
      <c r="E7787">
        <v>155</v>
      </c>
      <c r="F7787">
        <v>157353</v>
      </c>
      <c r="G7787">
        <v>25</v>
      </c>
      <c r="H7787">
        <v>349900</v>
      </c>
      <c r="I7787" s="119" t="s">
        <v>4726</v>
      </c>
      <c r="J7787" s="119" t="s">
        <v>24</v>
      </c>
      <c r="K7787" s="1">
        <v>46255.758941458334</v>
      </c>
      <c r="L7787">
        <v>0</v>
      </c>
      <c r="M7787">
        <v>0</v>
      </c>
      <c r="N7787">
        <v>0</v>
      </c>
      <c r="O7787">
        <v>0</v>
      </c>
      <c r="P7787" s="119" t="s">
        <v>20254</v>
      </c>
    </row>
    <row r="7788" spans="1:16" x14ac:dyDescent="0.25">
      <c r="A7788">
        <v>13665</v>
      </c>
      <c r="B7788" s="119" t="s">
        <v>4796</v>
      </c>
      <c r="C7788">
        <v>80</v>
      </c>
      <c r="E7788">
        <v>112</v>
      </c>
      <c r="F7788">
        <v>131690</v>
      </c>
      <c r="G7788">
        <v>22</v>
      </c>
      <c r="H7788">
        <v>349900</v>
      </c>
      <c r="I7788" s="119" t="s">
        <v>4726</v>
      </c>
      <c r="J7788" s="119" t="s">
        <v>24</v>
      </c>
      <c r="K7788" s="1">
        <v>46255.758941458334</v>
      </c>
      <c r="L7788">
        <v>0</v>
      </c>
      <c r="M7788">
        <v>0</v>
      </c>
      <c r="N7788">
        <v>0</v>
      </c>
      <c r="O7788">
        <v>0</v>
      </c>
      <c r="P7788" s="119" t="s">
        <v>20254</v>
      </c>
    </row>
    <row r="7789" spans="1:16" x14ac:dyDescent="0.25">
      <c r="A7789">
        <v>13666</v>
      </c>
      <c r="B7789" s="119" t="s">
        <v>4797</v>
      </c>
      <c r="C7789">
        <v>80</v>
      </c>
      <c r="E7789">
        <v>36</v>
      </c>
      <c r="F7789">
        <v>152542</v>
      </c>
      <c r="G7789">
        <v>11</v>
      </c>
      <c r="H7789">
        <v>459579</v>
      </c>
      <c r="I7789" s="119" t="s">
        <v>4726</v>
      </c>
      <c r="J7789" s="119" t="s">
        <v>24</v>
      </c>
      <c r="K7789" s="1">
        <v>46255.758941458334</v>
      </c>
      <c r="L7789">
        <v>8</v>
      </c>
      <c r="M7789">
        <v>4</v>
      </c>
      <c r="N7789">
        <v>2</v>
      </c>
      <c r="O7789">
        <v>1</v>
      </c>
      <c r="P7789" s="119" t="s">
        <v>20254</v>
      </c>
    </row>
    <row r="7790" spans="1:16" x14ac:dyDescent="0.25">
      <c r="A7790">
        <v>13667</v>
      </c>
      <c r="B7790" s="119" t="s">
        <v>4798</v>
      </c>
      <c r="C7790">
        <v>80</v>
      </c>
      <c r="E7790">
        <v>138</v>
      </c>
      <c r="F7790">
        <v>184467</v>
      </c>
      <c r="G7790">
        <v>8</v>
      </c>
      <c r="H7790">
        <v>389882</v>
      </c>
      <c r="I7790" s="119" t="s">
        <v>4726</v>
      </c>
      <c r="J7790" s="119" t="s">
        <v>24</v>
      </c>
      <c r="K7790" s="1">
        <v>46255.758941458334</v>
      </c>
      <c r="L7790">
        <v>0</v>
      </c>
      <c r="M7790">
        <v>1</v>
      </c>
      <c r="N7790">
        <v>0</v>
      </c>
      <c r="O7790">
        <v>1</v>
      </c>
      <c r="P7790" s="119" t="s">
        <v>20254</v>
      </c>
    </row>
    <row r="7791" spans="1:16" x14ac:dyDescent="0.25">
      <c r="A7791">
        <v>13668</v>
      </c>
      <c r="B7791" s="119" t="s">
        <v>4799</v>
      </c>
      <c r="C7791">
        <v>80</v>
      </c>
      <c r="E7791">
        <v>87</v>
      </c>
      <c r="F7791">
        <v>162611</v>
      </c>
      <c r="G7791">
        <v>8</v>
      </c>
      <c r="H7791">
        <v>349900</v>
      </c>
      <c r="I7791" s="119" t="s">
        <v>4726</v>
      </c>
      <c r="J7791" s="119" t="s">
        <v>24</v>
      </c>
      <c r="K7791" s="1">
        <v>46255.758941458334</v>
      </c>
      <c r="L7791">
        <v>1</v>
      </c>
      <c r="M7791">
        <v>0</v>
      </c>
      <c r="N7791">
        <v>1</v>
      </c>
      <c r="O7791">
        <v>0</v>
      </c>
      <c r="P7791" s="119" t="s">
        <v>20254</v>
      </c>
    </row>
    <row r="7792" spans="1:16" x14ac:dyDescent="0.25">
      <c r="A7792">
        <v>13670</v>
      </c>
      <c r="B7792" s="119" t="s">
        <v>4800</v>
      </c>
      <c r="C7792">
        <v>80</v>
      </c>
      <c r="E7792">
        <v>99</v>
      </c>
      <c r="F7792">
        <v>201026</v>
      </c>
      <c r="G7792">
        <v>31</v>
      </c>
      <c r="H7792">
        <v>349599</v>
      </c>
      <c r="I7792" s="119" t="s">
        <v>4726</v>
      </c>
      <c r="J7792" s="119" t="s">
        <v>24</v>
      </c>
      <c r="K7792" s="1">
        <v>46255.758941458334</v>
      </c>
      <c r="L7792">
        <v>17</v>
      </c>
      <c r="M7792">
        <v>11</v>
      </c>
      <c r="N7792">
        <v>3</v>
      </c>
      <c r="O7792">
        <v>2</v>
      </c>
      <c r="P7792" s="119" t="s">
        <v>20254</v>
      </c>
    </row>
    <row r="7793" spans="1:16" x14ac:dyDescent="0.25">
      <c r="A7793">
        <v>13671</v>
      </c>
      <c r="B7793" s="119" t="s">
        <v>4801</v>
      </c>
      <c r="C7793">
        <v>80</v>
      </c>
      <c r="E7793">
        <v>184</v>
      </c>
      <c r="F7793">
        <v>122256</v>
      </c>
      <c r="G7793">
        <v>16</v>
      </c>
      <c r="H7793">
        <v>409880</v>
      </c>
      <c r="I7793" s="119" t="s">
        <v>4726</v>
      </c>
      <c r="J7793" s="119" t="s">
        <v>24</v>
      </c>
      <c r="K7793" s="1">
        <v>46255.758941458334</v>
      </c>
      <c r="L7793">
        <v>0</v>
      </c>
      <c r="M7793">
        <v>1</v>
      </c>
      <c r="N7793">
        <v>0</v>
      </c>
      <c r="O7793">
        <v>0</v>
      </c>
      <c r="P7793" s="119" t="s">
        <v>20254</v>
      </c>
    </row>
    <row r="7794" spans="1:16" x14ac:dyDescent="0.25">
      <c r="A7794">
        <v>13672</v>
      </c>
      <c r="B7794" s="119" t="s">
        <v>4802</v>
      </c>
      <c r="C7794">
        <v>80</v>
      </c>
      <c r="E7794">
        <v>100</v>
      </c>
      <c r="F7794">
        <v>189506</v>
      </c>
      <c r="G7794">
        <v>10</v>
      </c>
      <c r="H7794">
        <v>349900</v>
      </c>
      <c r="I7794" s="119" t="s">
        <v>4726</v>
      </c>
      <c r="J7794" s="119" t="s">
        <v>24</v>
      </c>
      <c r="K7794" s="1">
        <v>46255.758941458334</v>
      </c>
      <c r="L7794">
        <v>0</v>
      </c>
      <c r="M7794">
        <v>0</v>
      </c>
      <c r="N7794">
        <v>0</v>
      </c>
      <c r="O7794">
        <v>0</v>
      </c>
      <c r="P7794" s="119" t="s">
        <v>20254</v>
      </c>
    </row>
    <row r="7795" spans="1:16" x14ac:dyDescent="0.25">
      <c r="A7795">
        <v>13673</v>
      </c>
      <c r="B7795" s="119" t="s">
        <v>4803</v>
      </c>
      <c r="C7795">
        <v>80</v>
      </c>
      <c r="E7795">
        <v>89</v>
      </c>
      <c r="F7795">
        <v>152355</v>
      </c>
      <c r="G7795">
        <v>13</v>
      </c>
      <c r="H7795">
        <v>349900</v>
      </c>
      <c r="I7795" s="119" t="s">
        <v>4726</v>
      </c>
      <c r="J7795" s="119" t="s">
        <v>24</v>
      </c>
      <c r="K7795" s="1">
        <v>46255.758941458334</v>
      </c>
      <c r="L7795">
        <v>1</v>
      </c>
      <c r="M7795">
        <v>1</v>
      </c>
      <c r="N7795">
        <v>0</v>
      </c>
      <c r="O7795">
        <v>0</v>
      </c>
      <c r="P7795" s="119" t="s">
        <v>20254</v>
      </c>
    </row>
    <row r="7796" spans="1:16" x14ac:dyDescent="0.25">
      <c r="A7796">
        <v>13674</v>
      </c>
      <c r="B7796" s="119" t="s">
        <v>4804</v>
      </c>
      <c r="C7796">
        <v>80</v>
      </c>
      <c r="E7796">
        <v>27</v>
      </c>
      <c r="F7796">
        <v>230002</v>
      </c>
      <c r="G7796">
        <v>26</v>
      </c>
      <c r="H7796">
        <v>349900</v>
      </c>
      <c r="I7796" s="119" t="s">
        <v>4726</v>
      </c>
      <c r="J7796" s="119" t="s">
        <v>24</v>
      </c>
      <c r="K7796" s="1">
        <v>46255.758941458334</v>
      </c>
      <c r="L7796">
        <v>0</v>
      </c>
      <c r="M7796">
        <v>0</v>
      </c>
      <c r="N7796">
        <v>0</v>
      </c>
      <c r="O7796">
        <v>0</v>
      </c>
      <c r="P7796" s="119" t="s">
        <v>20254</v>
      </c>
    </row>
    <row r="7797" spans="1:16" x14ac:dyDescent="0.25">
      <c r="A7797">
        <v>13675</v>
      </c>
      <c r="B7797" s="119" t="s">
        <v>4805</v>
      </c>
      <c r="C7797">
        <v>80</v>
      </c>
      <c r="E7797">
        <v>29</v>
      </c>
      <c r="F7797">
        <v>140400</v>
      </c>
      <c r="G7797">
        <v>10</v>
      </c>
      <c r="H7797">
        <v>349900</v>
      </c>
      <c r="I7797" s="119" t="s">
        <v>4726</v>
      </c>
      <c r="J7797" s="119" t="s">
        <v>24</v>
      </c>
      <c r="K7797" s="1">
        <v>46255.758941458334</v>
      </c>
      <c r="L7797">
        <v>2</v>
      </c>
      <c r="M7797">
        <v>0</v>
      </c>
      <c r="N7797">
        <v>0</v>
      </c>
      <c r="O7797">
        <v>0</v>
      </c>
      <c r="P7797" s="119" t="s">
        <v>20254</v>
      </c>
    </row>
    <row r="7798" spans="1:16" x14ac:dyDescent="0.25">
      <c r="A7798">
        <v>13677</v>
      </c>
      <c r="B7798" s="119" t="s">
        <v>4806</v>
      </c>
      <c r="C7798">
        <v>80</v>
      </c>
      <c r="E7798">
        <v>44</v>
      </c>
      <c r="F7798">
        <v>175033</v>
      </c>
      <c r="G7798">
        <v>11</v>
      </c>
      <c r="H7798">
        <v>349900</v>
      </c>
      <c r="I7798" s="119" t="s">
        <v>4726</v>
      </c>
      <c r="J7798" s="119" t="s">
        <v>24</v>
      </c>
      <c r="K7798" s="1">
        <v>46255.758941458334</v>
      </c>
      <c r="L7798">
        <v>2</v>
      </c>
      <c r="M7798">
        <v>2</v>
      </c>
      <c r="N7798">
        <v>2</v>
      </c>
      <c r="O7798">
        <v>1</v>
      </c>
      <c r="P7798" s="119" t="s">
        <v>20254</v>
      </c>
    </row>
    <row r="7799" spans="1:16" x14ac:dyDescent="0.25">
      <c r="A7799">
        <v>13678</v>
      </c>
      <c r="B7799" s="119" t="s">
        <v>4807</v>
      </c>
      <c r="C7799">
        <v>80</v>
      </c>
      <c r="E7799">
        <v>19</v>
      </c>
      <c r="F7799">
        <v>173652</v>
      </c>
      <c r="G7799">
        <v>12</v>
      </c>
      <c r="H7799">
        <v>349900</v>
      </c>
      <c r="I7799" s="119" t="s">
        <v>4726</v>
      </c>
      <c r="J7799" s="119" t="s">
        <v>24</v>
      </c>
      <c r="K7799" s="1">
        <v>46255.758941458334</v>
      </c>
      <c r="L7799">
        <v>1</v>
      </c>
      <c r="M7799">
        <v>1</v>
      </c>
      <c r="N7799">
        <v>0</v>
      </c>
      <c r="O7799">
        <v>0</v>
      </c>
      <c r="P7799" s="119" t="s">
        <v>20254</v>
      </c>
    </row>
    <row r="7800" spans="1:16" x14ac:dyDescent="0.25">
      <c r="A7800">
        <v>13679</v>
      </c>
      <c r="B7800" s="119" t="s">
        <v>4808</v>
      </c>
      <c r="C7800">
        <v>80</v>
      </c>
      <c r="E7800">
        <v>11</v>
      </c>
      <c r="F7800">
        <v>230061</v>
      </c>
      <c r="G7800">
        <v>11</v>
      </c>
      <c r="H7800">
        <v>349900</v>
      </c>
      <c r="I7800" s="119" t="s">
        <v>4726</v>
      </c>
      <c r="J7800" s="119" t="s">
        <v>24</v>
      </c>
      <c r="K7800" s="1">
        <v>46255.758941458334</v>
      </c>
      <c r="L7800">
        <v>0</v>
      </c>
      <c r="M7800">
        <v>0</v>
      </c>
      <c r="N7800">
        <v>0</v>
      </c>
      <c r="O7800">
        <v>0</v>
      </c>
      <c r="P7800" s="119" t="s">
        <v>20254</v>
      </c>
    </row>
    <row r="7801" spans="1:16" x14ac:dyDescent="0.25">
      <c r="A7801">
        <v>13680</v>
      </c>
      <c r="B7801" s="119" t="s">
        <v>4809</v>
      </c>
      <c r="C7801">
        <v>80</v>
      </c>
      <c r="E7801">
        <v>19</v>
      </c>
      <c r="F7801">
        <v>201640</v>
      </c>
      <c r="G7801">
        <v>18</v>
      </c>
      <c r="H7801">
        <v>349900</v>
      </c>
      <c r="I7801" s="119" t="s">
        <v>4726</v>
      </c>
      <c r="J7801" s="119" t="s">
        <v>24</v>
      </c>
      <c r="K7801" s="1">
        <v>46255.758941458334</v>
      </c>
      <c r="L7801">
        <v>0</v>
      </c>
      <c r="M7801">
        <v>1</v>
      </c>
      <c r="N7801">
        <v>0</v>
      </c>
      <c r="O7801">
        <v>0</v>
      </c>
      <c r="P7801" s="119" t="s">
        <v>20254</v>
      </c>
    </row>
    <row r="7802" spans="1:16" x14ac:dyDescent="0.25">
      <c r="A7802">
        <v>13681</v>
      </c>
      <c r="B7802" s="119" t="s">
        <v>4810</v>
      </c>
      <c r="C7802">
        <v>80</v>
      </c>
      <c r="E7802">
        <v>30</v>
      </c>
      <c r="F7802">
        <v>150003</v>
      </c>
      <c r="G7802">
        <v>33</v>
      </c>
      <c r="H7802">
        <v>279900</v>
      </c>
      <c r="I7802" s="119" t="s">
        <v>4726</v>
      </c>
      <c r="J7802" s="119" t="s">
        <v>24</v>
      </c>
      <c r="K7802" s="1">
        <v>46255.758941458334</v>
      </c>
      <c r="L7802">
        <v>0</v>
      </c>
      <c r="M7802">
        <v>0</v>
      </c>
      <c r="N7802">
        <v>0</v>
      </c>
      <c r="O7802">
        <v>0</v>
      </c>
      <c r="P7802" s="119" t="s">
        <v>20254</v>
      </c>
    </row>
    <row r="7803" spans="1:16" x14ac:dyDescent="0.25">
      <c r="A7803">
        <v>13682</v>
      </c>
      <c r="B7803" s="119" t="s">
        <v>4811</v>
      </c>
      <c r="C7803">
        <v>80</v>
      </c>
      <c r="E7803">
        <v>76</v>
      </c>
      <c r="F7803">
        <v>120303</v>
      </c>
      <c r="G7803">
        <v>9</v>
      </c>
      <c r="H7803">
        <v>279800</v>
      </c>
      <c r="I7803" s="119" t="s">
        <v>4726</v>
      </c>
      <c r="J7803" s="119" t="s">
        <v>24</v>
      </c>
      <c r="K7803" s="1">
        <v>46255.758941458334</v>
      </c>
      <c r="L7803">
        <v>0</v>
      </c>
      <c r="M7803">
        <v>0</v>
      </c>
      <c r="N7803">
        <v>0</v>
      </c>
      <c r="O7803">
        <v>0</v>
      </c>
      <c r="P7803" s="119" t="s">
        <v>20254</v>
      </c>
    </row>
    <row r="7804" spans="1:16" x14ac:dyDescent="0.25">
      <c r="A7804">
        <v>13684</v>
      </c>
      <c r="B7804" s="119" t="s">
        <v>4812</v>
      </c>
      <c r="C7804">
        <v>80</v>
      </c>
      <c r="E7804">
        <v>64</v>
      </c>
      <c r="F7804">
        <v>140502</v>
      </c>
      <c r="G7804">
        <v>14</v>
      </c>
      <c r="H7804">
        <v>279900</v>
      </c>
      <c r="I7804" s="119" t="s">
        <v>4726</v>
      </c>
      <c r="J7804" s="119" t="s">
        <v>24</v>
      </c>
      <c r="K7804" s="1">
        <v>46255.758941458334</v>
      </c>
      <c r="L7804">
        <v>1</v>
      </c>
      <c r="M7804">
        <v>3</v>
      </c>
      <c r="N7804">
        <v>0</v>
      </c>
      <c r="O7804">
        <v>1</v>
      </c>
      <c r="P7804" s="119" t="s">
        <v>20254</v>
      </c>
    </row>
    <row r="7805" spans="1:16" x14ac:dyDescent="0.25">
      <c r="A7805">
        <v>13685</v>
      </c>
      <c r="B7805" s="119" t="s">
        <v>4813</v>
      </c>
      <c r="C7805">
        <v>80</v>
      </c>
      <c r="E7805">
        <v>69</v>
      </c>
      <c r="F7805">
        <v>140317</v>
      </c>
      <c r="G7805">
        <v>14</v>
      </c>
      <c r="H7805">
        <v>279900</v>
      </c>
      <c r="I7805" s="119" t="s">
        <v>4726</v>
      </c>
      <c r="J7805" s="119" t="s">
        <v>24</v>
      </c>
      <c r="K7805" s="1">
        <v>46255.758941458334</v>
      </c>
      <c r="L7805">
        <v>0</v>
      </c>
      <c r="M7805">
        <v>0</v>
      </c>
      <c r="N7805">
        <v>0</v>
      </c>
      <c r="O7805">
        <v>0</v>
      </c>
      <c r="P7805" s="119" t="s">
        <v>20254</v>
      </c>
    </row>
    <row r="7806" spans="1:16" x14ac:dyDescent="0.25">
      <c r="A7806">
        <v>13686</v>
      </c>
      <c r="B7806" s="119" t="s">
        <v>4814</v>
      </c>
      <c r="C7806">
        <v>80</v>
      </c>
      <c r="E7806">
        <v>136</v>
      </c>
      <c r="F7806">
        <v>140722</v>
      </c>
      <c r="G7806">
        <v>10</v>
      </c>
      <c r="H7806">
        <v>279900</v>
      </c>
      <c r="I7806" s="119" t="s">
        <v>4726</v>
      </c>
      <c r="J7806" s="119" t="s">
        <v>24</v>
      </c>
      <c r="K7806" s="1">
        <v>46255.758941458334</v>
      </c>
      <c r="L7806">
        <v>0</v>
      </c>
      <c r="M7806">
        <v>2</v>
      </c>
      <c r="N7806">
        <v>0</v>
      </c>
      <c r="O7806">
        <v>0</v>
      </c>
      <c r="P7806" s="119" t="s">
        <v>20254</v>
      </c>
    </row>
    <row r="7807" spans="1:16" x14ac:dyDescent="0.25">
      <c r="A7807">
        <v>13687</v>
      </c>
      <c r="B7807" s="119" t="s">
        <v>4815</v>
      </c>
      <c r="C7807">
        <v>80</v>
      </c>
      <c r="E7807">
        <v>61</v>
      </c>
      <c r="F7807">
        <v>113832</v>
      </c>
      <c r="G7807">
        <v>9</v>
      </c>
      <c r="H7807">
        <v>279900</v>
      </c>
      <c r="I7807" s="119" t="s">
        <v>4726</v>
      </c>
      <c r="J7807" s="119" t="s">
        <v>24</v>
      </c>
      <c r="K7807" s="1">
        <v>46255.758941458334</v>
      </c>
      <c r="L7807">
        <v>6</v>
      </c>
      <c r="M7807">
        <v>2</v>
      </c>
      <c r="N7807">
        <v>2</v>
      </c>
      <c r="O7807">
        <v>1</v>
      </c>
      <c r="P7807" s="119" t="s">
        <v>20254</v>
      </c>
    </row>
    <row r="7808" spans="1:16" x14ac:dyDescent="0.25">
      <c r="A7808">
        <v>13688</v>
      </c>
      <c r="B7808" s="119" t="s">
        <v>4816</v>
      </c>
      <c r="C7808">
        <v>80</v>
      </c>
      <c r="E7808">
        <v>31</v>
      </c>
      <c r="F7808">
        <v>221118</v>
      </c>
      <c r="G7808">
        <v>18</v>
      </c>
      <c r="H7808">
        <v>349900</v>
      </c>
      <c r="I7808" s="119" t="s">
        <v>4726</v>
      </c>
      <c r="J7808" s="119" t="s">
        <v>24</v>
      </c>
      <c r="K7808" s="1">
        <v>46255.758941458334</v>
      </c>
      <c r="L7808">
        <v>0</v>
      </c>
      <c r="M7808">
        <v>1</v>
      </c>
      <c r="N7808">
        <v>0</v>
      </c>
      <c r="O7808">
        <v>0</v>
      </c>
      <c r="P7808" s="119" t="s">
        <v>20254</v>
      </c>
    </row>
    <row r="7809" spans="1:16" x14ac:dyDescent="0.25">
      <c r="A7809">
        <v>13689</v>
      </c>
      <c r="B7809" s="119" t="s">
        <v>4817</v>
      </c>
      <c r="C7809">
        <v>80</v>
      </c>
      <c r="E7809">
        <v>70</v>
      </c>
      <c r="F7809">
        <v>137548</v>
      </c>
      <c r="G7809">
        <v>11</v>
      </c>
      <c r="H7809">
        <v>349900</v>
      </c>
      <c r="I7809" s="119" t="s">
        <v>4726</v>
      </c>
      <c r="J7809" s="119" t="s">
        <v>24</v>
      </c>
      <c r="K7809" s="1">
        <v>46255.758941458334</v>
      </c>
      <c r="L7809">
        <v>6</v>
      </c>
      <c r="M7809">
        <v>2</v>
      </c>
      <c r="N7809">
        <v>2</v>
      </c>
      <c r="O7809">
        <v>0</v>
      </c>
      <c r="P7809" s="119" t="s">
        <v>20254</v>
      </c>
    </row>
    <row r="7810" spans="1:16" x14ac:dyDescent="0.25">
      <c r="A7810">
        <v>13691</v>
      </c>
      <c r="B7810" s="119" t="s">
        <v>4818</v>
      </c>
      <c r="C7810">
        <v>80</v>
      </c>
      <c r="E7810">
        <v>132</v>
      </c>
      <c r="F7810">
        <v>220398</v>
      </c>
      <c r="G7810">
        <v>21</v>
      </c>
      <c r="H7810">
        <v>349725</v>
      </c>
      <c r="I7810" s="119" t="s">
        <v>4726</v>
      </c>
      <c r="J7810" s="119" t="s">
        <v>24</v>
      </c>
      <c r="K7810" s="1">
        <v>46255.758941458334</v>
      </c>
      <c r="L7810">
        <v>9</v>
      </c>
      <c r="M7810">
        <v>10</v>
      </c>
      <c r="N7810">
        <v>0</v>
      </c>
      <c r="O7810">
        <v>0</v>
      </c>
      <c r="P7810" s="119" t="s">
        <v>20254</v>
      </c>
    </row>
    <row r="7811" spans="1:16" x14ac:dyDescent="0.25">
      <c r="A7811">
        <v>13692</v>
      </c>
      <c r="B7811" s="119" t="s">
        <v>4819</v>
      </c>
      <c r="C7811">
        <v>80</v>
      </c>
      <c r="E7811">
        <v>123</v>
      </c>
      <c r="F7811">
        <v>185194</v>
      </c>
      <c r="G7811">
        <v>9</v>
      </c>
      <c r="H7811">
        <v>454576</v>
      </c>
      <c r="I7811" s="119" t="s">
        <v>4726</v>
      </c>
      <c r="J7811" s="119" t="s">
        <v>24</v>
      </c>
      <c r="K7811" s="1">
        <v>46255.758941458334</v>
      </c>
      <c r="L7811">
        <v>0</v>
      </c>
      <c r="M7811">
        <v>1</v>
      </c>
      <c r="N7811">
        <v>0</v>
      </c>
      <c r="O7811">
        <v>1</v>
      </c>
      <c r="P7811" s="119" t="s">
        <v>20254</v>
      </c>
    </row>
    <row r="7812" spans="1:16" x14ac:dyDescent="0.25">
      <c r="A7812">
        <v>13693</v>
      </c>
      <c r="B7812" s="119" t="s">
        <v>4820</v>
      </c>
      <c r="C7812">
        <v>80</v>
      </c>
      <c r="E7812">
        <v>66</v>
      </c>
      <c r="F7812">
        <v>150459</v>
      </c>
      <c r="G7812">
        <v>17</v>
      </c>
      <c r="H7812">
        <v>499993</v>
      </c>
      <c r="I7812" s="119" t="s">
        <v>4726</v>
      </c>
      <c r="J7812" s="119" t="s">
        <v>24</v>
      </c>
      <c r="K7812" s="1">
        <v>46255.758941458334</v>
      </c>
      <c r="L7812">
        <v>2</v>
      </c>
      <c r="M7812">
        <v>1</v>
      </c>
      <c r="N7812">
        <v>0</v>
      </c>
      <c r="O7812">
        <v>1</v>
      </c>
      <c r="P7812" s="119" t="s">
        <v>20254</v>
      </c>
    </row>
    <row r="7813" spans="1:16" x14ac:dyDescent="0.25">
      <c r="A7813">
        <v>13694</v>
      </c>
      <c r="B7813" s="119" t="s">
        <v>4821</v>
      </c>
      <c r="C7813">
        <v>80</v>
      </c>
      <c r="E7813">
        <v>38</v>
      </c>
      <c r="F7813">
        <v>181409</v>
      </c>
      <c r="G7813">
        <v>10</v>
      </c>
      <c r="H7813">
        <v>349900</v>
      </c>
      <c r="I7813" s="119" t="s">
        <v>4726</v>
      </c>
      <c r="J7813" s="119" t="s">
        <v>24</v>
      </c>
      <c r="K7813" s="1">
        <v>46255.758941458334</v>
      </c>
      <c r="L7813">
        <v>0</v>
      </c>
      <c r="M7813">
        <v>0</v>
      </c>
      <c r="N7813">
        <v>0</v>
      </c>
      <c r="O7813">
        <v>0</v>
      </c>
      <c r="P7813" s="119" t="s">
        <v>20254</v>
      </c>
    </row>
    <row r="7814" spans="1:16" x14ac:dyDescent="0.25">
      <c r="A7814">
        <v>13695</v>
      </c>
      <c r="B7814" s="119" t="s">
        <v>4822</v>
      </c>
      <c r="C7814">
        <v>80</v>
      </c>
      <c r="E7814">
        <v>373</v>
      </c>
      <c r="F7814">
        <v>252107</v>
      </c>
      <c r="G7814">
        <v>13</v>
      </c>
      <c r="H7814">
        <v>449900</v>
      </c>
      <c r="I7814" s="119" t="s">
        <v>4726</v>
      </c>
      <c r="J7814" s="119" t="s">
        <v>24</v>
      </c>
      <c r="K7814" s="1">
        <v>46255.758941458334</v>
      </c>
      <c r="L7814">
        <v>0</v>
      </c>
      <c r="M7814">
        <v>0</v>
      </c>
      <c r="N7814">
        <v>0</v>
      </c>
      <c r="O7814">
        <v>0</v>
      </c>
      <c r="P7814" s="119" t="s">
        <v>20254</v>
      </c>
    </row>
    <row r="7815" spans="1:16" x14ac:dyDescent="0.25">
      <c r="A7815">
        <v>13696</v>
      </c>
      <c r="B7815" s="119" t="s">
        <v>4823</v>
      </c>
      <c r="C7815">
        <v>80</v>
      </c>
      <c r="E7815">
        <v>259</v>
      </c>
      <c r="F7815">
        <v>250008</v>
      </c>
      <c r="G7815">
        <v>14</v>
      </c>
      <c r="H7815">
        <v>549887</v>
      </c>
      <c r="I7815" s="119" t="s">
        <v>4726</v>
      </c>
      <c r="J7815" s="119" t="s">
        <v>24</v>
      </c>
      <c r="K7815" s="1">
        <v>46255.758941458334</v>
      </c>
      <c r="L7815">
        <v>1</v>
      </c>
      <c r="M7815">
        <v>0</v>
      </c>
      <c r="N7815">
        <v>0</v>
      </c>
      <c r="O7815">
        <v>0</v>
      </c>
      <c r="P7815" s="119" t="s">
        <v>20254</v>
      </c>
    </row>
    <row r="7816" spans="1:16" x14ac:dyDescent="0.25">
      <c r="A7816">
        <v>13698</v>
      </c>
      <c r="B7816" s="119" t="s">
        <v>4824</v>
      </c>
      <c r="C7816">
        <v>80</v>
      </c>
      <c r="E7816">
        <v>126</v>
      </c>
      <c r="F7816">
        <v>210070</v>
      </c>
      <c r="G7816">
        <v>16</v>
      </c>
      <c r="H7816">
        <v>449725</v>
      </c>
      <c r="I7816" s="119" t="s">
        <v>4726</v>
      </c>
      <c r="J7816" s="119" t="s">
        <v>24</v>
      </c>
      <c r="K7816" s="1">
        <v>46255.758941458334</v>
      </c>
      <c r="L7816">
        <v>7</v>
      </c>
      <c r="M7816">
        <v>7</v>
      </c>
      <c r="N7816">
        <v>3</v>
      </c>
      <c r="O7816">
        <v>2</v>
      </c>
      <c r="P7816" s="119" t="s">
        <v>20254</v>
      </c>
    </row>
    <row r="7817" spans="1:16" x14ac:dyDescent="0.25">
      <c r="A7817">
        <v>13699</v>
      </c>
      <c r="B7817" s="119" t="s">
        <v>4825</v>
      </c>
      <c r="C7817">
        <v>80</v>
      </c>
      <c r="E7817">
        <v>175</v>
      </c>
      <c r="F7817">
        <v>200508</v>
      </c>
      <c r="G7817">
        <v>7</v>
      </c>
      <c r="H7817">
        <v>420505</v>
      </c>
      <c r="I7817" s="119" t="s">
        <v>4726</v>
      </c>
      <c r="J7817" s="119" t="s">
        <v>24</v>
      </c>
      <c r="K7817" s="1">
        <v>46255.758941458334</v>
      </c>
      <c r="L7817">
        <v>0</v>
      </c>
      <c r="M7817">
        <v>1</v>
      </c>
      <c r="N7817">
        <v>0</v>
      </c>
      <c r="O7817">
        <v>0</v>
      </c>
      <c r="P7817" s="119" t="s">
        <v>20254</v>
      </c>
    </row>
    <row r="7818" spans="1:16" x14ac:dyDescent="0.25">
      <c r="A7818">
        <v>13700</v>
      </c>
      <c r="B7818" s="119" t="s">
        <v>4826</v>
      </c>
      <c r="C7818">
        <v>80</v>
      </c>
      <c r="E7818">
        <v>123</v>
      </c>
      <c r="F7818">
        <v>280613</v>
      </c>
      <c r="G7818">
        <v>9</v>
      </c>
      <c r="H7818">
        <v>549880</v>
      </c>
      <c r="I7818" s="119" t="s">
        <v>4726</v>
      </c>
      <c r="J7818" s="119" t="s">
        <v>24</v>
      </c>
      <c r="K7818" s="1">
        <v>46255.758941458334</v>
      </c>
      <c r="L7818">
        <v>0</v>
      </c>
      <c r="M7818">
        <v>0</v>
      </c>
      <c r="N7818">
        <v>0</v>
      </c>
      <c r="O7818">
        <v>0</v>
      </c>
      <c r="P7818" s="119" t="s">
        <v>20254</v>
      </c>
    </row>
    <row r="7819" spans="1:16" x14ac:dyDescent="0.25">
      <c r="A7819">
        <v>13701</v>
      </c>
      <c r="B7819" s="119" t="s">
        <v>4827</v>
      </c>
      <c r="C7819">
        <v>80</v>
      </c>
      <c r="E7819">
        <v>152</v>
      </c>
      <c r="F7819">
        <v>201137</v>
      </c>
      <c r="G7819">
        <v>15</v>
      </c>
      <c r="H7819">
        <v>499996</v>
      </c>
      <c r="I7819" s="119" t="s">
        <v>4726</v>
      </c>
      <c r="J7819" s="119" t="s">
        <v>24</v>
      </c>
      <c r="K7819" s="1">
        <v>46255.758941458334</v>
      </c>
      <c r="L7819">
        <v>0</v>
      </c>
      <c r="M7819">
        <v>0</v>
      </c>
      <c r="N7819">
        <v>0</v>
      </c>
      <c r="O7819">
        <v>0</v>
      </c>
      <c r="P7819" s="119" t="s">
        <v>20254</v>
      </c>
    </row>
    <row r="7820" spans="1:16" x14ac:dyDescent="0.25">
      <c r="A7820">
        <v>13702</v>
      </c>
      <c r="B7820" s="119" t="s">
        <v>4828</v>
      </c>
      <c r="C7820">
        <v>80</v>
      </c>
      <c r="E7820">
        <v>39</v>
      </c>
      <c r="F7820">
        <v>270116</v>
      </c>
      <c r="G7820">
        <v>6</v>
      </c>
      <c r="H7820">
        <v>449900</v>
      </c>
      <c r="I7820" s="119" t="s">
        <v>4726</v>
      </c>
      <c r="J7820" s="119" t="s">
        <v>24</v>
      </c>
      <c r="K7820" s="1">
        <v>46255.758941458334</v>
      </c>
      <c r="L7820">
        <v>0</v>
      </c>
      <c r="M7820">
        <v>0</v>
      </c>
      <c r="N7820">
        <v>0</v>
      </c>
      <c r="O7820">
        <v>0</v>
      </c>
      <c r="P7820" s="119" t="s">
        <v>20254</v>
      </c>
    </row>
    <row r="7821" spans="1:16" x14ac:dyDescent="0.25">
      <c r="A7821">
        <v>13703</v>
      </c>
      <c r="B7821" s="119" t="s">
        <v>4829</v>
      </c>
      <c r="C7821">
        <v>80</v>
      </c>
      <c r="E7821">
        <v>32</v>
      </c>
      <c r="F7821">
        <v>250423</v>
      </c>
      <c r="G7821">
        <v>9</v>
      </c>
      <c r="H7821">
        <v>494997</v>
      </c>
      <c r="I7821" s="119" t="s">
        <v>4726</v>
      </c>
      <c r="J7821" s="119" t="s">
        <v>24</v>
      </c>
      <c r="K7821" s="1">
        <v>46255.758941458334</v>
      </c>
      <c r="L7821">
        <v>1</v>
      </c>
      <c r="M7821">
        <v>0</v>
      </c>
      <c r="N7821">
        <v>0</v>
      </c>
      <c r="O7821">
        <v>0</v>
      </c>
      <c r="P7821" s="119" t="s">
        <v>20254</v>
      </c>
    </row>
    <row r="7822" spans="1:16" x14ac:dyDescent="0.25">
      <c r="A7822">
        <v>13705</v>
      </c>
      <c r="B7822" s="119" t="s">
        <v>4830</v>
      </c>
      <c r="C7822">
        <v>80</v>
      </c>
      <c r="E7822">
        <v>67</v>
      </c>
      <c r="F7822">
        <v>250045</v>
      </c>
      <c r="G7822">
        <v>27</v>
      </c>
      <c r="H7822">
        <v>558093</v>
      </c>
      <c r="I7822" s="119" t="s">
        <v>4726</v>
      </c>
      <c r="J7822" s="119" t="s">
        <v>24</v>
      </c>
      <c r="K7822" s="1">
        <v>46255.758941458334</v>
      </c>
      <c r="L7822">
        <v>1</v>
      </c>
      <c r="M7822">
        <v>4</v>
      </c>
      <c r="N7822">
        <v>0</v>
      </c>
      <c r="O7822">
        <v>1</v>
      </c>
      <c r="P7822" s="119" t="s">
        <v>20254</v>
      </c>
    </row>
    <row r="7823" spans="1:16" x14ac:dyDescent="0.25">
      <c r="A7823">
        <v>13706</v>
      </c>
      <c r="B7823" s="119" t="s">
        <v>4831</v>
      </c>
      <c r="C7823">
        <v>80</v>
      </c>
      <c r="E7823">
        <v>15</v>
      </c>
      <c r="F7823">
        <v>201194</v>
      </c>
      <c r="G7823">
        <v>26</v>
      </c>
      <c r="H7823">
        <v>569558</v>
      </c>
      <c r="I7823" s="119" t="s">
        <v>4726</v>
      </c>
      <c r="J7823" s="119" t="s">
        <v>24</v>
      </c>
      <c r="K7823" s="1">
        <v>46255.758941458334</v>
      </c>
      <c r="L7823">
        <v>0</v>
      </c>
      <c r="M7823">
        <v>1</v>
      </c>
      <c r="N7823">
        <v>0</v>
      </c>
      <c r="O7823">
        <v>0</v>
      </c>
      <c r="P7823" s="119" t="s">
        <v>20254</v>
      </c>
    </row>
    <row r="7824" spans="1:16" x14ac:dyDescent="0.25">
      <c r="A7824">
        <v>13707</v>
      </c>
      <c r="B7824" s="119" t="s">
        <v>4832</v>
      </c>
      <c r="C7824">
        <v>80</v>
      </c>
      <c r="E7824">
        <v>24</v>
      </c>
      <c r="F7824">
        <v>300005</v>
      </c>
      <c r="G7824">
        <v>16</v>
      </c>
      <c r="H7824">
        <v>589368</v>
      </c>
      <c r="I7824" s="119" t="s">
        <v>4726</v>
      </c>
      <c r="J7824" s="119" t="s">
        <v>24</v>
      </c>
      <c r="K7824" s="1">
        <v>46255.758941458334</v>
      </c>
      <c r="L7824">
        <v>0</v>
      </c>
      <c r="M7824">
        <v>1</v>
      </c>
      <c r="N7824">
        <v>0</v>
      </c>
      <c r="O7824">
        <v>1</v>
      </c>
      <c r="P7824" s="119" t="s">
        <v>20254</v>
      </c>
    </row>
    <row r="7825" spans="1:16" x14ac:dyDescent="0.25">
      <c r="A7825">
        <v>13708</v>
      </c>
      <c r="B7825" s="119" t="s">
        <v>4833</v>
      </c>
      <c r="C7825">
        <v>80</v>
      </c>
      <c r="E7825">
        <v>26</v>
      </c>
      <c r="F7825">
        <v>190112</v>
      </c>
      <c r="G7825">
        <v>16</v>
      </c>
      <c r="H7825">
        <v>489981</v>
      </c>
      <c r="I7825" s="119" t="s">
        <v>4726</v>
      </c>
      <c r="J7825" s="119" t="s">
        <v>24</v>
      </c>
      <c r="K7825" s="1">
        <v>46255.758941458334</v>
      </c>
      <c r="L7825">
        <v>0</v>
      </c>
      <c r="M7825">
        <v>0</v>
      </c>
      <c r="N7825">
        <v>0</v>
      </c>
      <c r="O7825">
        <v>0</v>
      </c>
      <c r="P7825" s="119" t="s">
        <v>20254</v>
      </c>
    </row>
    <row r="7826" spans="1:16" x14ac:dyDescent="0.25">
      <c r="A7826">
        <v>13709</v>
      </c>
      <c r="B7826" s="119" t="s">
        <v>4834</v>
      </c>
      <c r="C7826">
        <v>80</v>
      </c>
      <c r="E7826">
        <v>38</v>
      </c>
      <c r="F7826">
        <v>252527</v>
      </c>
      <c r="G7826">
        <v>22</v>
      </c>
      <c r="H7826">
        <v>479574</v>
      </c>
      <c r="I7826" s="119" t="s">
        <v>4726</v>
      </c>
      <c r="J7826" s="119" t="s">
        <v>24</v>
      </c>
      <c r="K7826" s="1">
        <v>46255.758941458334</v>
      </c>
      <c r="L7826">
        <v>0</v>
      </c>
      <c r="M7826">
        <v>1</v>
      </c>
      <c r="N7826">
        <v>0</v>
      </c>
      <c r="O7826">
        <v>1</v>
      </c>
      <c r="P7826" s="119" t="s">
        <v>20254</v>
      </c>
    </row>
    <row r="7827" spans="1:16" x14ac:dyDescent="0.25">
      <c r="A7827">
        <v>13710</v>
      </c>
      <c r="B7827" s="119" t="s">
        <v>4835</v>
      </c>
      <c r="C7827">
        <v>80</v>
      </c>
      <c r="E7827">
        <v>51</v>
      </c>
      <c r="F7827">
        <v>272747</v>
      </c>
      <c r="G7827">
        <v>9</v>
      </c>
      <c r="H7827">
        <v>514993</v>
      </c>
      <c r="I7827" s="119" t="s">
        <v>4726</v>
      </c>
      <c r="J7827" s="119" t="s">
        <v>24</v>
      </c>
      <c r="K7827" s="1">
        <v>46255.758941458334</v>
      </c>
      <c r="L7827">
        <v>0</v>
      </c>
      <c r="M7827">
        <v>0</v>
      </c>
      <c r="N7827">
        <v>0</v>
      </c>
      <c r="O7827">
        <v>0</v>
      </c>
      <c r="P7827" s="119" t="s">
        <v>20254</v>
      </c>
    </row>
    <row r="7828" spans="1:16" x14ac:dyDescent="0.25">
      <c r="A7828">
        <v>13712</v>
      </c>
      <c r="B7828" s="119" t="s">
        <v>4836</v>
      </c>
      <c r="C7828">
        <v>80</v>
      </c>
      <c r="E7828">
        <v>287</v>
      </c>
      <c r="F7828">
        <v>260010</v>
      </c>
      <c r="G7828">
        <v>17</v>
      </c>
      <c r="H7828">
        <v>469933</v>
      </c>
      <c r="I7828" s="119" t="s">
        <v>4726</v>
      </c>
      <c r="J7828" s="119" t="s">
        <v>24</v>
      </c>
      <c r="K7828" s="1">
        <v>46255.758941458334</v>
      </c>
      <c r="L7828">
        <v>4</v>
      </c>
      <c r="M7828">
        <v>6</v>
      </c>
      <c r="N7828">
        <v>0</v>
      </c>
      <c r="O7828">
        <v>1</v>
      </c>
      <c r="P7828" s="119" t="s">
        <v>20254</v>
      </c>
    </row>
    <row r="7829" spans="1:16" x14ac:dyDescent="0.25">
      <c r="A7829">
        <v>13713</v>
      </c>
      <c r="B7829" s="119" t="s">
        <v>4837</v>
      </c>
      <c r="C7829">
        <v>80</v>
      </c>
      <c r="E7829">
        <v>31</v>
      </c>
      <c r="F7829">
        <v>232501</v>
      </c>
      <c r="G7829">
        <v>15</v>
      </c>
      <c r="H7829">
        <v>479992</v>
      </c>
      <c r="I7829" s="119" t="s">
        <v>4726</v>
      </c>
      <c r="J7829" s="119" t="s">
        <v>24</v>
      </c>
      <c r="K7829" s="1">
        <v>46255.758941458334</v>
      </c>
      <c r="L7829">
        <v>0</v>
      </c>
      <c r="M7829">
        <v>0</v>
      </c>
      <c r="N7829">
        <v>0</v>
      </c>
      <c r="O7829">
        <v>0</v>
      </c>
      <c r="P7829" s="119" t="s">
        <v>20254</v>
      </c>
    </row>
    <row r="7830" spans="1:16" x14ac:dyDescent="0.25">
      <c r="A7830">
        <v>13714</v>
      </c>
      <c r="B7830" s="119" t="s">
        <v>4838</v>
      </c>
      <c r="C7830">
        <v>80</v>
      </c>
      <c r="E7830">
        <v>37</v>
      </c>
      <c r="F7830">
        <v>245506</v>
      </c>
      <c r="G7830">
        <v>12</v>
      </c>
      <c r="H7830">
        <v>469562</v>
      </c>
      <c r="I7830" s="119" t="s">
        <v>4726</v>
      </c>
      <c r="J7830" s="119" t="s">
        <v>24</v>
      </c>
      <c r="K7830" s="1">
        <v>46255.758941458334</v>
      </c>
      <c r="L7830">
        <v>0</v>
      </c>
      <c r="M7830">
        <v>1</v>
      </c>
      <c r="N7830">
        <v>0</v>
      </c>
      <c r="O7830">
        <v>0</v>
      </c>
      <c r="P7830" s="119" t="s">
        <v>20254</v>
      </c>
    </row>
    <row r="7831" spans="1:16" x14ac:dyDescent="0.25">
      <c r="A7831">
        <v>13715</v>
      </c>
      <c r="B7831" s="119" t="s">
        <v>4839</v>
      </c>
      <c r="C7831">
        <v>80</v>
      </c>
      <c r="E7831">
        <v>55</v>
      </c>
      <c r="F7831">
        <v>202900</v>
      </c>
      <c r="G7831">
        <v>7</v>
      </c>
      <c r="H7831">
        <v>539956</v>
      </c>
      <c r="I7831" s="119" t="s">
        <v>4726</v>
      </c>
      <c r="J7831" s="119" t="s">
        <v>24</v>
      </c>
      <c r="K7831" s="1">
        <v>46255.758941458334</v>
      </c>
      <c r="L7831">
        <v>1</v>
      </c>
      <c r="M7831">
        <v>1</v>
      </c>
      <c r="N7831">
        <v>0</v>
      </c>
      <c r="O7831">
        <v>0</v>
      </c>
      <c r="P7831" s="119" t="s">
        <v>20254</v>
      </c>
    </row>
    <row r="7832" spans="1:16" x14ac:dyDescent="0.25">
      <c r="A7832">
        <v>13716</v>
      </c>
      <c r="B7832" s="119" t="s">
        <v>4840</v>
      </c>
      <c r="C7832">
        <v>60</v>
      </c>
      <c r="E7832">
        <v>177</v>
      </c>
      <c r="F7832">
        <v>2086</v>
      </c>
      <c r="G7832">
        <v>61</v>
      </c>
      <c r="H7832">
        <v>36960</v>
      </c>
      <c r="I7832" s="119" t="s">
        <v>4726</v>
      </c>
      <c r="J7832" s="119" t="s">
        <v>139</v>
      </c>
      <c r="K7832" s="1">
        <v>46255.758941458334</v>
      </c>
      <c r="L7832">
        <v>0</v>
      </c>
      <c r="M7832">
        <v>0</v>
      </c>
      <c r="N7832">
        <v>0</v>
      </c>
      <c r="O7832">
        <v>0</v>
      </c>
      <c r="P7832" s="119" t="s">
        <v>20254</v>
      </c>
    </row>
    <row r="7833" spans="1:16" x14ac:dyDescent="0.25">
      <c r="A7833">
        <v>13717</v>
      </c>
      <c r="B7833" s="119" t="s">
        <v>4841</v>
      </c>
      <c r="C7833">
        <v>10</v>
      </c>
      <c r="E7833">
        <v>891</v>
      </c>
      <c r="F7833">
        <v>222</v>
      </c>
      <c r="G7833">
        <v>410</v>
      </c>
      <c r="H7833">
        <v>2195</v>
      </c>
      <c r="I7833" s="119" t="s">
        <v>4726</v>
      </c>
      <c r="J7833" s="119" t="s">
        <v>22</v>
      </c>
      <c r="K7833" s="1">
        <v>46255.758941458334</v>
      </c>
      <c r="L7833">
        <v>10</v>
      </c>
      <c r="M7833">
        <v>17</v>
      </c>
      <c r="N7833">
        <v>4</v>
      </c>
      <c r="O7833">
        <v>4</v>
      </c>
      <c r="P7833" s="119" t="s">
        <v>20254</v>
      </c>
    </row>
    <row r="7834" spans="1:16" x14ac:dyDescent="0.25">
      <c r="A7834">
        <v>13718</v>
      </c>
      <c r="B7834" s="119" t="s">
        <v>4842</v>
      </c>
      <c r="C7834">
        <v>10</v>
      </c>
      <c r="E7834">
        <v>399</v>
      </c>
      <c r="F7834">
        <v>39</v>
      </c>
      <c r="G7834">
        <v>211</v>
      </c>
      <c r="H7834">
        <v>900</v>
      </c>
      <c r="I7834" s="119" t="s">
        <v>4726</v>
      </c>
      <c r="J7834" s="119" t="s">
        <v>22</v>
      </c>
      <c r="K7834" s="1">
        <v>46255.758941458334</v>
      </c>
      <c r="L7834">
        <v>7</v>
      </c>
      <c r="M7834">
        <v>6</v>
      </c>
      <c r="N7834">
        <v>2</v>
      </c>
      <c r="O7834">
        <v>2</v>
      </c>
      <c r="P7834" s="119" t="s">
        <v>20254</v>
      </c>
    </row>
    <row r="7835" spans="1:16" x14ac:dyDescent="0.25">
      <c r="A7835">
        <v>13719</v>
      </c>
      <c r="B7835" s="119" t="s">
        <v>4841</v>
      </c>
      <c r="C7835">
        <v>20</v>
      </c>
      <c r="E7835">
        <v>180</v>
      </c>
      <c r="F7835">
        <v>190</v>
      </c>
      <c r="G7835">
        <v>551</v>
      </c>
      <c r="H7835">
        <v>2336</v>
      </c>
      <c r="I7835" s="119" t="s">
        <v>4726</v>
      </c>
      <c r="J7835" s="119" t="s">
        <v>139</v>
      </c>
      <c r="K7835" s="1">
        <v>46255.758941458334</v>
      </c>
      <c r="L7835">
        <v>9</v>
      </c>
      <c r="M7835">
        <v>9</v>
      </c>
      <c r="N7835">
        <v>3</v>
      </c>
      <c r="O7835">
        <v>2</v>
      </c>
      <c r="P7835" s="119" t="s">
        <v>20254</v>
      </c>
    </row>
    <row r="7836" spans="1:16" x14ac:dyDescent="0.25">
      <c r="A7836">
        <v>13720</v>
      </c>
      <c r="B7836" s="119" t="s">
        <v>4842</v>
      </c>
      <c r="C7836">
        <v>20</v>
      </c>
      <c r="E7836">
        <v>0</v>
      </c>
      <c r="F7836">
        <v>0</v>
      </c>
      <c r="G7836">
        <v>490</v>
      </c>
      <c r="H7836">
        <v>400</v>
      </c>
      <c r="I7836" s="119" t="s">
        <v>4726</v>
      </c>
      <c r="J7836" s="119" t="s">
        <v>139</v>
      </c>
      <c r="K7836" s="1">
        <v>46255.758941458334</v>
      </c>
      <c r="L7836">
        <v>0</v>
      </c>
      <c r="M7836">
        <v>1</v>
      </c>
      <c r="N7836">
        <v>0</v>
      </c>
      <c r="O7836">
        <v>0</v>
      </c>
      <c r="P7836" s="119" t="s">
        <v>20254</v>
      </c>
    </row>
    <row r="7837" spans="1:16" x14ac:dyDescent="0.25">
      <c r="A7837">
        <v>13721</v>
      </c>
      <c r="B7837" s="119" t="s">
        <v>4843</v>
      </c>
      <c r="C7837">
        <v>15</v>
      </c>
      <c r="E7837">
        <v>347</v>
      </c>
      <c r="F7837">
        <v>46</v>
      </c>
      <c r="G7837">
        <v>1010</v>
      </c>
      <c r="H7837">
        <v>75</v>
      </c>
      <c r="I7837" s="119" t="s">
        <v>4726</v>
      </c>
      <c r="J7837" s="119" t="s">
        <v>22</v>
      </c>
      <c r="K7837" s="1">
        <v>46255.758941458334</v>
      </c>
      <c r="L7837">
        <v>0</v>
      </c>
      <c r="M7837">
        <v>4</v>
      </c>
      <c r="N7837">
        <v>0</v>
      </c>
      <c r="O7837">
        <v>0</v>
      </c>
      <c r="P7837" s="119" t="s">
        <v>20254</v>
      </c>
    </row>
    <row r="7838" spans="1:16" x14ac:dyDescent="0.25">
      <c r="A7838">
        <v>13722</v>
      </c>
      <c r="B7838" s="119" t="s">
        <v>4844</v>
      </c>
      <c r="C7838">
        <v>15</v>
      </c>
      <c r="E7838">
        <v>291</v>
      </c>
      <c r="F7838">
        <v>36</v>
      </c>
      <c r="G7838">
        <v>128</v>
      </c>
      <c r="H7838">
        <v>200</v>
      </c>
      <c r="I7838" s="119" t="s">
        <v>4726</v>
      </c>
      <c r="J7838" s="119" t="s">
        <v>22</v>
      </c>
      <c r="K7838" s="1">
        <v>46255.758941458334</v>
      </c>
      <c r="L7838">
        <v>12</v>
      </c>
      <c r="M7838">
        <v>9</v>
      </c>
      <c r="N7838">
        <v>2</v>
      </c>
      <c r="O7838">
        <v>0</v>
      </c>
      <c r="P7838" s="119" t="s">
        <v>20254</v>
      </c>
    </row>
    <row r="7839" spans="1:16" x14ac:dyDescent="0.25">
      <c r="A7839">
        <v>13723</v>
      </c>
      <c r="B7839" s="119" t="s">
        <v>4843</v>
      </c>
      <c r="C7839">
        <v>20</v>
      </c>
      <c r="E7839">
        <v>0</v>
      </c>
      <c r="F7839">
        <v>0</v>
      </c>
      <c r="G7839">
        <v>195</v>
      </c>
      <c r="H7839">
        <v>963</v>
      </c>
      <c r="I7839" s="119" t="s">
        <v>4726</v>
      </c>
      <c r="J7839" s="119" t="s">
        <v>139</v>
      </c>
      <c r="K7839" s="1">
        <v>46255.758941458334</v>
      </c>
      <c r="L7839">
        <v>0</v>
      </c>
      <c r="M7839">
        <v>4</v>
      </c>
      <c r="N7839">
        <v>0</v>
      </c>
      <c r="O7839">
        <v>1</v>
      </c>
      <c r="P7839" s="119" t="s">
        <v>20254</v>
      </c>
    </row>
    <row r="7840" spans="1:16" x14ac:dyDescent="0.25">
      <c r="A7840">
        <v>13724</v>
      </c>
      <c r="B7840" s="119" t="s">
        <v>4844</v>
      </c>
      <c r="C7840">
        <v>20</v>
      </c>
      <c r="E7840">
        <v>14</v>
      </c>
      <c r="F7840">
        <v>73</v>
      </c>
      <c r="G7840">
        <v>183</v>
      </c>
      <c r="H7840">
        <v>100</v>
      </c>
      <c r="I7840" s="119" t="s">
        <v>4726</v>
      </c>
      <c r="J7840" s="119" t="s">
        <v>139</v>
      </c>
      <c r="K7840" s="1">
        <v>46255.758941458334</v>
      </c>
      <c r="L7840">
        <v>0</v>
      </c>
      <c r="M7840">
        <v>3</v>
      </c>
      <c r="N7840">
        <v>0</v>
      </c>
      <c r="O7840">
        <v>0</v>
      </c>
      <c r="P7840" s="119" t="s">
        <v>20254</v>
      </c>
    </row>
    <row r="7841" spans="1:16" x14ac:dyDescent="0.25">
      <c r="A7841">
        <v>13725</v>
      </c>
      <c r="B7841" s="119" t="s">
        <v>4845</v>
      </c>
      <c r="C7841">
        <v>35</v>
      </c>
      <c r="E7841">
        <v>435</v>
      </c>
      <c r="F7841">
        <v>164</v>
      </c>
      <c r="G7841">
        <v>123</v>
      </c>
      <c r="H7841">
        <v>964</v>
      </c>
      <c r="I7841" s="119" t="s">
        <v>4726</v>
      </c>
      <c r="J7841" s="119" t="s">
        <v>139</v>
      </c>
      <c r="K7841" s="1">
        <v>46255.758941458334</v>
      </c>
      <c r="L7841">
        <v>1</v>
      </c>
      <c r="M7841">
        <v>6</v>
      </c>
      <c r="N7841">
        <v>0</v>
      </c>
      <c r="O7841">
        <v>0</v>
      </c>
      <c r="P7841" s="119" t="s">
        <v>20254</v>
      </c>
    </row>
    <row r="7842" spans="1:16" x14ac:dyDescent="0.25">
      <c r="A7842">
        <v>13726</v>
      </c>
      <c r="B7842" s="119" t="s">
        <v>4845</v>
      </c>
      <c r="C7842">
        <v>25</v>
      </c>
      <c r="E7842">
        <v>644</v>
      </c>
      <c r="F7842">
        <v>67</v>
      </c>
      <c r="G7842">
        <v>365</v>
      </c>
      <c r="H7842">
        <v>1395</v>
      </c>
      <c r="I7842" s="119" t="s">
        <v>4726</v>
      </c>
      <c r="J7842" s="119" t="s">
        <v>22</v>
      </c>
      <c r="K7842" s="1">
        <v>46255.758941458334</v>
      </c>
      <c r="L7842">
        <v>2</v>
      </c>
      <c r="M7842">
        <v>9</v>
      </c>
      <c r="N7842">
        <v>0</v>
      </c>
      <c r="O7842">
        <v>1</v>
      </c>
      <c r="P7842" s="119" t="s">
        <v>20254</v>
      </c>
    </row>
    <row r="7843" spans="1:16" x14ac:dyDescent="0.25">
      <c r="A7843">
        <v>13727</v>
      </c>
      <c r="B7843" s="119" t="s">
        <v>4846</v>
      </c>
      <c r="C7843">
        <v>10</v>
      </c>
      <c r="E7843">
        <v>1473</v>
      </c>
      <c r="F7843">
        <v>58</v>
      </c>
      <c r="G7843">
        <v>439</v>
      </c>
      <c r="H7843">
        <v>110</v>
      </c>
      <c r="I7843" s="119" t="s">
        <v>4726</v>
      </c>
      <c r="J7843" s="119" t="s">
        <v>22</v>
      </c>
      <c r="K7843" s="1">
        <v>46255.758941458334</v>
      </c>
      <c r="L7843">
        <v>281</v>
      </c>
      <c r="M7843">
        <v>2</v>
      </c>
      <c r="N7843">
        <v>30</v>
      </c>
      <c r="O7843">
        <v>0</v>
      </c>
      <c r="P7843" s="119" t="s">
        <v>20254</v>
      </c>
    </row>
    <row r="7844" spans="1:16" x14ac:dyDescent="0.25">
      <c r="A7844">
        <v>13728</v>
      </c>
      <c r="B7844" s="119" t="s">
        <v>4847</v>
      </c>
      <c r="C7844">
        <v>10</v>
      </c>
      <c r="E7844">
        <v>720</v>
      </c>
      <c r="F7844">
        <v>68</v>
      </c>
      <c r="G7844">
        <v>228</v>
      </c>
      <c r="H7844">
        <v>200</v>
      </c>
      <c r="I7844" s="119" t="s">
        <v>4726</v>
      </c>
      <c r="J7844" s="119" t="s">
        <v>22</v>
      </c>
      <c r="K7844" s="1">
        <v>46255.758941458334</v>
      </c>
      <c r="L7844">
        <v>8</v>
      </c>
      <c r="M7844">
        <v>3</v>
      </c>
      <c r="N7844">
        <v>3</v>
      </c>
      <c r="O7844">
        <v>1</v>
      </c>
      <c r="P7844" s="119" t="s">
        <v>20254</v>
      </c>
    </row>
    <row r="7845" spans="1:16" x14ac:dyDescent="0.25">
      <c r="A7845">
        <v>13729</v>
      </c>
      <c r="B7845" s="119" t="s">
        <v>4846</v>
      </c>
      <c r="C7845">
        <v>20</v>
      </c>
      <c r="E7845">
        <v>252</v>
      </c>
      <c r="F7845">
        <v>191</v>
      </c>
      <c r="G7845">
        <v>240</v>
      </c>
      <c r="H7845">
        <v>2893</v>
      </c>
      <c r="I7845" s="119" t="s">
        <v>4726</v>
      </c>
      <c r="J7845" s="119" t="s">
        <v>139</v>
      </c>
      <c r="K7845" s="1">
        <v>46255.758941458334</v>
      </c>
      <c r="L7845">
        <v>5</v>
      </c>
      <c r="M7845">
        <v>4</v>
      </c>
      <c r="N7845">
        <v>2</v>
      </c>
      <c r="O7845">
        <v>1</v>
      </c>
      <c r="P7845" s="119" t="s">
        <v>20254</v>
      </c>
    </row>
    <row r="7846" spans="1:16" x14ac:dyDescent="0.25">
      <c r="A7846">
        <v>13730</v>
      </c>
      <c r="B7846" s="119" t="s">
        <v>4847</v>
      </c>
      <c r="C7846">
        <v>20</v>
      </c>
      <c r="E7846">
        <v>372</v>
      </c>
      <c r="F7846">
        <v>115</v>
      </c>
      <c r="G7846">
        <v>192</v>
      </c>
      <c r="H7846">
        <v>387</v>
      </c>
      <c r="I7846" s="119" t="s">
        <v>4726</v>
      </c>
      <c r="J7846" s="119" t="s">
        <v>139</v>
      </c>
      <c r="K7846" s="1">
        <v>46255.758941458334</v>
      </c>
      <c r="L7846">
        <v>2</v>
      </c>
      <c r="M7846">
        <v>1</v>
      </c>
      <c r="N7846">
        <v>0</v>
      </c>
      <c r="O7846">
        <v>1</v>
      </c>
      <c r="P7846" s="119" t="s">
        <v>20254</v>
      </c>
    </row>
    <row r="7847" spans="1:16" x14ac:dyDescent="0.25">
      <c r="A7847">
        <v>13731</v>
      </c>
      <c r="B7847" s="119" t="s">
        <v>4848</v>
      </c>
      <c r="C7847">
        <v>15</v>
      </c>
      <c r="E7847">
        <v>406</v>
      </c>
      <c r="F7847">
        <v>72</v>
      </c>
      <c r="G7847">
        <v>681</v>
      </c>
      <c r="H7847">
        <v>136</v>
      </c>
      <c r="I7847" s="119" t="s">
        <v>4726</v>
      </c>
      <c r="J7847" s="119" t="s">
        <v>22</v>
      </c>
      <c r="K7847" s="1">
        <v>46255.758941458334</v>
      </c>
      <c r="L7847">
        <v>5</v>
      </c>
      <c r="M7847">
        <v>3</v>
      </c>
      <c r="N7847">
        <v>0</v>
      </c>
      <c r="O7847">
        <v>1</v>
      </c>
      <c r="P7847" s="119" t="s">
        <v>20254</v>
      </c>
    </row>
    <row r="7848" spans="1:16" x14ac:dyDescent="0.25">
      <c r="A7848">
        <v>13732</v>
      </c>
      <c r="B7848" s="119" t="s">
        <v>4849</v>
      </c>
      <c r="C7848">
        <v>15</v>
      </c>
      <c r="E7848">
        <v>1222</v>
      </c>
      <c r="F7848">
        <v>55</v>
      </c>
      <c r="G7848">
        <v>153</v>
      </c>
      <c r="H7848">
        <v>127</v>
      </c>
      <c r="I7848" s="119" t="s">
        <v>4726</v>
      </c>
      <c r="J7848" s="119" t="s">
        <v>22</v>
      </c>
      <c r="K7848" s="1">
        <v>46255.758941458334</v>
      </c>
      <c r="L7848">
        <v>0</v>
      </c>
      <c r="M7848">
        <v>2</v>
      </c>
      <c r="N7848">
        <v>0</v>
      </c>
      <c r="O7848">
        <v>1</v>
      </c>
      <c r="P7848" s="119" t="s">
        <v>20254</v>
      </c>
    </row>
    <row r="7849" spans="1:16" x14ac:dyDescent="0.25">
      <c r="A7849">
        <v>13733</v>
      </c>
      <c r="B7849" s="119" t="s">
        <v>4848</v>
      </c>
      <c r="C7849">
        <v>20</v>
      </c>
      <c r="E7849">
        <v>45</v>
      </c>
      <c r="F7849">
        <v>83</v>
      </c>
      <c r="G7849">
        <v>253</v>
      </c>
      <c r="H7849">
        <v>637</v>
      </c>
      <c r="I7849" s="119" t="s">
        <v>4726</v>
      </c>
      <c r="J7849" s="119" t="s">
        <v>139</v>
      </c>
      <c r="K7849" s="1">
        <v>46255.758941458334</v>
      </c>
      <c r="L7849">
        <v>2</v>
      </c>
      <c r="M7849">
        <v>2</v>
      </c>
      <c r="N7849">
        <v>0</v>
      </c>
      <c r="O7849">
        <v>0</v>
      </c>
      <c r="P7849" s="119" t="s">
        <v>20254</v>
      </c>
    </row>
    <row r="7850" spans="1:16" x14ac:dyDescent="0.25">
      <c r="A7850">
        <v>13734</v>
      </c>
      <c r="B7850" s="119" t="s">
        <v>4849</v>
      </c>
      <c r="C7850">
        <v>20</v>
      </c>
      <c r="E7850">
        <v>0</v>
      </c>
      <c r="F7850">
        <v>0</v>
      </c>
      <c r="G7850">
        <v>265</v>
      </c>
      <c r="H7850">
        <v>438</v>
      </c>
      <c r="I7850" s="119" t="s">
        <v>4726</v>
      </c>
      <c r="J7850" s="119" t="s">
        <v>139</v>
      </c>
      <c r="K7850" s="1">
        <v>46255.758941458334</v>
      </c>
      <c r="L7850">
        <v>0</v>
      </c>
      <c r="M7850">
        <v>1</v>
      </c>
      <c r="N7850">
        <v>0</v>
      </c>
      <c r="O7850">
        <v>0</v>
      </c>
      <c r="P7850" s="119" t="s">
        <v>20254</v>
      </c>
    </row>
    <row r="7851" spans="1:16" x14ac:dyDescent="0.25">
      <c r="A7851">
        <v>13735</v>
      </c>
      <c r="B7851" s="119" t="s">
        <v>4850</v>
      </c>
      <c r="C7851">
        <v>35</v>
      </c>
      <c r="E7851">
        <v>682</v>
      </c>
      <c r="F7851">
        <v>162</v>
      </c>
      <c r="G7851">
        <v>499</v>
      </c>
      <c r="H7851">
        <v>562</v>
      </c>
      <c r="I7851" s="119" t="s">
        <v>4726</v>
      </c>
      <c r="J7851" s="119" t="s">
        <v>139</v>
      </c>
      <c r="K7851" s="1">
        <v>46255.758941458334</v>
      </c>
      <c r="L7851">
        <v>2</v>
      </c>
      <c r="M7851">
        <v>2</v>
      </c>
      <c r="N7851">
        <v>1</v>
      </c>
      <c r="O7851">
        <v>2</v>
      </c>
      <c r="P7851" s="119" t="s">
        <v>20254</v>
      </c>
    </row>
    <row r="7852" spans="1:16" x14ac:dyDescent="0.25">
      <c r="A7852">
        <v>13736</v>
      </c>
      <c r="B7852" s="119" t="s">
        <v>4850</v>
      </c>
      <c r="C7852">
        <v>25</v>
      </c>
      <c r="E7852">
        <v>1897</v>
      </c>
      <c r="F7852">
        <v>124</v>
      </c>
      <c r="G7852">
        <v>135</v>
      </c>
      <c r="H7852">
        <v>315</v>
      </c>
      <c r="I7852" s="119" t="s">
        <v>4726</v>
      </c>
      <c r="J7852" s="119" t="s">
        <v>22</v>
      </c>
      <c r="K7852" s="1">
        <v>46255.758941458334</v>
      </c>
      <c r="L7852">
        <v>19</v>
      </c>
      <c r="M7852">
        <v>4</v>
      </c>
      <c r="N7852">
        <v>10</v>
      </c>
      <c r="O7852">
        <v>2</v>
      </c>
      <c r="P7852" s="119" t="s">
        <v>20254</v>
      </c>
    </row>
    <row r="7853" spans="1:16" x14ac:dyDescent="0.25">
      <c r="A7853">
        <v>13737</v>
      </c>
      <c r="B7853" s="119" t="s">
        <v>4851</v>
      </c>
      <c r="C7853">
        <v>10</v>
      </c>
      <c r="E7853">
        <v>147</v>
      </c>
      <c r="F7853">
        <v>29</v>
      </c>
      <c r="G7853">
        <v>1124</v>
      </c>
      <c r="H7853">
        <v>328</v>
      </c>
      <c r="I7853" s="119" t="s">
        <v>4726</v>
      </c>
      <c r="J7853" s="119" t="s">
        <v>22</v>
      </c>
      <c r="K7853" s="1">
        <v>46255.758941458334</v>
      </c>
      <c r="L7853">
        <v>12</v>
      </c>
      <c r="M7853">
        <v>23</v>
      </c>
      <c r="N7853">
        <v>3</v>
      </c>
      <c r="O7853">
        <v>5</v>
      </c>
      <c r="P7853" s="119" t="s">
        <v>20254</v>
      </c>
    </row>
    <row r="7854" spans="1:16" x14ac:dyDescent="0.25">
      <c r="A7854">
        <v>13738</v>
      </c>
      <c r="B7854" s="119" t="s">
        <v>4852</v>
      </c>
      <c r="C7854">
        <v>10</v>
      </c>
      <c r="E7854">
        <v>607</v>
      </c>
      <c r="F7854">
        <v>37</v>
      </c>
      <c r="G7854">
        <v>331</v>
      </c>
      <c r="H7854">
        <v>300</v>
      </c>
      <c r="I7854" s="119" t="s">
        <v>4726</v>
      </c>
      <c r="J7854" s="119" t="s">
        <v>22</v>
      </c>
      <c r="K7854" s="1">
        <v>46255.758941458334</v>
      </c>
      <c r="L7854">
        <v>0</v>
      </c>
      <c r="M7854">
        <v>3</v>
      </c>
      <c r="N7854">
        <v>0</v>
      </c>
      <c r="O7854">
        <v>1</v>
      </c>
      <c r="P7854" s="119" t="s">
        <v>20254</v>
      </c>
    </row>
    <row r="7855" spans="1:16" x14ac:dyDescent="0.25">
      <c r="A7855">
        <v>13739</v>
      </c>
      <c r="B7855" s="119" t="s">
        <v>4851</v>
      </c>
      <c r="C7855">
        <v>20</v>
      </c>
      <c r="E7855">
        <v>985</v>
      </c>
      <c r="F7855">
        <v>304</v>
      </c>
      <c r="G7855">
        <v>470</v>
      </c>
      <c r="H7855">
        <v>3596</v>
      </c>
      <c r="I7855" s="119" t="s">
        <v>4726</v>
      </c>
      <c r="J7855" s="119" t="s">
        <v>139</v>
      </c>
      <c r="K7855" s="1">
        <v>46255.758941458334</v>
      </c>
      <c r="L7855">
        <v>24</v>
      </c>
      <c r="M7855">
        <v>8</v>
      </c>
      <c r="N7855">
        <v>2</v>
      </c>
      <c r="O7855">
        <v>2</v>
      </c>
      <c r="P7855" s="119" t="s">
        <v>20254</v>
      </c>
    </row>
    <row r="7856" spans="1:16" x14ac:dyDescent="0.25">
      <c r="A7856">
        <v>13740</v>
      </c>
      <c r="B7856" s="119" t="s">
        <v>4852</v>
      </c>
      <c r="C7856">
        <v>20</v>
      </c>
      <c r="E7856">
        <v>238</v>
      </c>
      <c r="F7856">
        <v>113</v>
      </c>
      <c r="G7856">
        <v>475</v>
      </c>
      <c r="H7856">
        <v>375</v>
      </c>
      <c r="I7856" s="119" t="s">
        <v>4726</v>
      </c>
      <c r="J7856" s="119" t="s">
        <v>139</v>
      </c>
      <c r="K7856" s="1">
        <v>46255.758941458334</v>
      </c>
      <c r="L7856">
        <v>3</v>
      </c>
      <c r="M7856">
        <v>0</v>
      </c>
      <c r="N7856">
        <v>0</v>
      </c>
      <c r="O7856">
        <v>0</v>
      </c>
      <c r="P7856" s="119" t="s">
        <v>20254</v>
      </c>
    </row>
    <row r="7857" spans="1:16" x14ac:dyDescent="0.25">
      <c r="A7857">
        <v>13741</v>
      </c>
      <c r="B7857" s="119" t="s">
        <v>4853</v>
      </c>
      <c r="C7857">
        <v>15</v>
      </c>
      <c r="E7857">
        <v>1727</v>
      </c>
      <c r="F7857">
        <v>46</v>
      </c>
      <c r="G7857">
        <v>244</v>
      </c>
      <c r="H7857">
        <v>124</v>
      </c>
      <c r="I7857" s="119" t="s">
        <v>4726</v>
      </c>
      <c r="J7857" s="119" t="s">
        <v>22</v>
      </c>
      <c r="K7857" s="1">
        <v>46255.758941458334</v>
      </c>
      <c r="L7857">
        <v>0</v>
      </c>
      <c r="M7857">
        <v>0</v>
      </c>
      <c r="N7857">
        <v>0</v>
      </c>
      <c r="O7857">
        <v>0</v>
      </c>
      <c r="P7857" s="119" t="s">
        <v>20254</v>
      </c>
    </row>
    <row r="7858" spans="1:16" x14ac:dyDescent="0.25">
      <c r="A7858">
        <v>13742</v>
      </c>
      <c r="B7858" s="119" t="s">
        <v>4854</v>
      </c>
      <c r="C7858">
        <v>15</v>
      </c>
      <c r="E7858">
        <v>420</v>
      </c>
      <c r="F7858">
        <v>42</v>
      </c>
      <c r="G7858">
        <v>146</v>
      </c>
      <c r="H7858">
        <v>106</v>
      </c>
      <c r="I7858" s="119" t="s">
        <v>4726</v>
      </c>
      <c r="J7858" s="119" t="s">
        <v>22</v>
      </c>
      <c r="K7858" s="1">
        <v>46255.758941458334</v>
      </c>
      <c r="L7858">
        <v>0</v>
      </c>
      <c r="M7858">
        <v>1</v>
      </c>
      <c r="N7858">
        <v>0</v>
      </c>
      <c r="O7858">
        <v>1</v>
      </c>
      <c r="P7858" s="119" t="s">
        <v>20254</v>
      </c>
    </row>
    <row r="7859" spans="1:16" x14ac:dyDescent="0.25">
      <c r="A7859">
        <v>13743</v>
      </c>
      <c r="B7859" s="119" t="s">
        <v>4853</v>
      </c>
      <c r="C7859">
        <v>20</v>
      </c>
      <c r="E7859">
        <v>199</v>
      </c>
      <c r="F7859">
        <v>76</v>
      </c>
      <c r="G7859">
        <v>221</v>
      </c>
      <c r="H7859">
        <v>676</v>
      </c>
      <c r="I7859" s="119" t="s">
        <v>4726</v>
      </c>
      <c r="J7859" s="119" t="s">
        <v>139</v>
      </c>
      <c r="K7859" s="1">
        <v>46255.758941458334</v>
      </c>
      <c r="L7859">
        <v>2</v>
      </c>
      <c r="M7859">
        <v>1</v>
      </c>
      <c r="N7859">
        <v>0</v>
      </c>
      <c r="O7859">
        <v>0</v>
      </c>
      <c r="P7859" s="119" t="s">
        <v>20254</v>
      </c>
    </row>
    <row r="7860" spans="1:16" x14ac:dyDescent="0.25">
      <c r="A7860">
        <v>13744</v>
      </c>
      <c r="B7860" s="119" t="s">
        <v>4854</v>
      </c>
      <c r="C7860">
        <v>20</v>
      </c>
      <c r="E7860">
        <v>0</v>
      </c>
      <c r="F7860">
        <v>0</v>
      </c>
      <c r="G7860">
        <v>139</v>
      </c>
      <c r="H7860">
        <v>372</v>
      </c>
      <c r="I7860" s="119" t="s">
        <v>4726</v>
      </c>
      <c r="J7860" s="119" t="s">
        <v>139</v>
      </c>
      <c r="K7860" s="1">
        <v>46255.758941458334</v>
      </c>
      <c r="L7860">
        <v>0</v>
      </c>
      <c r="M7860">
        <v>1</v>
      </c>
      <c r="N7860">
        <v>0</v>
      </c>
      <c r="O7860">
        <v>0</v>
      </c>
      <c r="P7860" s="119" t="s">
        <v>20254</v>
      </c>
    </row>
    <row r="7861" spans="1:16" x14ac:dyDescent="0.25">
      <c r="A7861">
        <v>13745</v>
      </c>
      <c r="B7861" s="119" t="s">
        <v>4855</v>
      </c>
      <c r="C7861">
        <v>35</v>
      </c>
      <c r="E7861">
        <v>401</v>
      </c>
      <c r="F7861">
        <v>191</v>
      </c>
      <c r="G7861">
        <v>377</v>
      </c>
      <c r="H7861">
        <v>300</v>
      </c>
      <c r="I7861" s="119" t="s">
        <v>4726</v>
      </c>
      <c r="J7861" s="119" t="s">
        <v>139</v>
      </c>
      <c r="K7861" s="1">
        <v>46255.758941458334</v>
      </c>
      <c r="L7861">
        <v>1</v>
      </c>
      <c r="M7861">
        <v>1</v>
      </c>
      <c r="N7861">
        <v>0</v>
      </c>
      <c r="O7861">
        <v>1</v>
      </c>
      <c r="P7861" s="119" t="s">
        <v>20254</v>
      </c>
    </row>
    <row r="7862" spans="1:16" x14ac:dyDescent="0.25">
      <c r="A7862">
        <v>13746</v>
      </c>
      <c r="B7862" s="119" t="s">
        <v>4855</v>
      </c>
      <c r="C7862">
        <v>25</v>
      </c>
      <c r="E7862">
        <v>715</v>
      </c>
      <c r="F7862">
        <v>95</v>
      </c>
      <c r="G7862">
        <v>406</v>
      </c>
      <c r="H7862">
        <v>300</v>
      </c>
      <c r="I7862" s="119" t="s">
        <v>4726</v>
      </c>
      <c r="J7862" s="119" t="s">
        <v>22</v>
      </c>
      <c r="K7862" s="1">
        <v>46255.758941458334</v>
      </c>
      <c r="L7862">
        <v>2</v>
      </c>
      <c r="M7862">
        <v>6</v>
      </c>
      <c r="N7862">
        <v>0</v>
      </c>
      <c r="O7862">
        <v>1</v>
      </c>
      <c r="P7862" s="119" t="s">
        <v>20254</v>
      </c>
    </row>
    <row r="7863" spans="1:16" x14ac:dyDescent="0.25">
      <c r="A7863">
        <v>13747</v>
      </c>
      <c r="B7863" s="119" t="s">
        <v>4856</v>
      </c>
      <c r="C7863">
        <v>10</v>
      </c>
      <c r="E7863">
        <v>102</v>
      </c>
      <c r="F7863">
        <v>41</v>
      </c>
      <c r="G7863">
        <v>476</v>
      </c>
      <c r="H7863">
        <v>99</v>
      </c>
      <c r="I7863" s="119" t="s">
        <v>4726</v>
      </c>
      <c r="J7863" s="119" t="s">
        <v>22</v>
      </c>
      <c r="K7863" s="1">
        <v>46255.758941458334</v>
      </c>
      <c r="L7863">
        <v>0</v>
      </c>
      <c r="M7863">
        <v>5</v>
      </c>
      <c r="N7863">
        <v>0</v>
      </c>
      <c r="O7863">
        <v>1</v>
      </c>
      <c r="P7863" s="119" t="s">
        <v>20254</v>
      </c>
    </row>
    <row r="7864" spans="1:16" x14ac:dyDescent="0.25">
      <c r="A7864">
        <v>13748</v>
      </c>
      <c r="B7864" s="119" t="s">
        <v>4857</v>
      </c>
      <c r="C7864">
        <v>10</v>
      </c>
      <c r="E7864">
        <v>2488</v>
      </c>
      <c r="F7864">
        <v>54</v>
      </c>
      <c r="G7864">
        <v>272</v>
      </c>
      <c r="H7864">
        <v>147</v>
      </c>
      <c r="I7864" s="119" t="s">
        <v>4726</v>
      </c>
      <c r="J7864" s="119" t="s">
        <v>22</v>
      </c>
      <c r="K7864" s="1">
        <v>46255.758941458334</v>
      </c>
      <c r="L7864">
        <v>0</v>
      </c>
      <c r="M7864">
        <v>1</v>
      </c>
      <c r="N7864">
        <v>0</v>
      </c>
      <c r="O7864">
        <v>0</v>
      </c>
      <c r="P7864" s="119" t="s">
        <v>20254</v>
      </c>
    </row>
    <row r="7865" spans="1:16" x14ac:dyDescent="0.25">
      <c r="A7865">
        <v>13749</v>
      </c>
      <c r="B7865" s="119" t="s">
        <v>4856</v>
      </c>
      <c r="C7865">
        <v>20</v>
      </c>
      <c r="E7865">
        <v>2034</v>
      </c>
      <c r="F7865">
        <v>155</v>
      </c>
      <c r="G7865">
        <v>152</v>
      </c>
      <c r="H7865">
        <v>2268</v>
      </c>
      <c r="I7865" s="119" t="s">
        <v>4726</v>
      </c>
      <c r="J7865" s="119" t="s">
        <v>139</v>
      </c>
      <c r="K7865" s="1">
        <v>46255.758941458334</v>
      </c>
      <c r="L7865">
        <v>5</v>
      </c>
      <c r="M7865">
        <v>5</v>
      </c>
      <c r="N7865">
        <v>1</v>
      </c>
      <c r="O7865">
        <v>2</v>
      </c>
      <c r="P7865" s="119" t="s">
        <v>20254</v>
      </c>
    </row>
    <row r="7866" spans="1:16" x14ac:dyDescent="0.25">
      <c r="A7866">
        <v>13750</v>
      </c>
      <c r="B7866" s="119" t="s">
        <v>4857</v>
      </c>
      <c r="C7866">
        <v>20</v>
      </c>
      <c r="E7866">
        <v>268</v>
      </c>
      <c r="F7866">
        <v>87</v>
      </c>
      <c r="G7866">
        <v>171</v>
      </c>
      <c r="H7866">
        <v>300</v>
      </c>
      <c r="I7866" s="119" t="s">
        <v>4726</v>
      </c>
      <c r="J7866" s="119" t="s">
        <v>139</v>
      </c>
      <c r="K7866" s="1">
        <v>46255.758941458334</v>
      </c>
      <c r="L7866">
        <v>0</v>
      </c>
      <c r="M7866">
        <v>0</v>
      </c>
      <c r="N7866">
        <v>0</v>
      </c>
      <c r="O7866">
        <v>0</v>
      </c>
      <c r="P7866" s="119" t="s">
        <v>20254</v>
      </c>
    </row>
    <row r="7867" spans="1:16" x14ac:dyDescent="0.25">
      <c r="A7867">
        <v>13751</v>
      </c>
      <c r="B7867" s="119" t="s">
        <v>4858</v>
      </c>
      <c r="C7867">
        <v>15</v>
      </c>
      <c r="E7867">
        <v>333</v>
      </c>
      <c r="F7867">
        <v>45</v>
      </c>
      <c r="G7867">
        <v>437</v>
      </c>
      <c r="H7867">
        <v>75</v>
      </c>
      <c r="I7867" s="119" t="s">
        <v>4726</v>
      </c>
      <c r="J7867" s="119" t="s">
        <v>22</v>
      </c>
      <c r="K7867" s="1">
        <v>46255.758941458334</v>
      </c>
      <c r="L7867">
        <v>4</v>
      </c>
      <c r="M7867">
        <v>1</v>
      </c>
      <c r="N7867">
        <v>1</v>
      </c>
      <c r="O7867">
        <v>0</v>
      </c>
      <c r="P7867" s="119" t="s">
        <v>20254</v>
      </c>
    </row>
    <row r="7868" spans="1:16" x14ac:dyDescent="0.25">
      <c r="A7868">
        <v>13752</v>
      </c>
      <c r="B7868" s="119" t="s">
        <v>4859</v>
      </c>
      <c r="C7868">
        <v>15</v>
      </c>
      <c r="E7868">
        <v>99</v>
      </c>
      <c r="F7868">
        <v>36</v>
      </c>
      <c r="G7868">
        <v>378</v>
      </c>
      <c r="H7868">
        <v>95</v>
      </c>
      <c r="I7868" s="119" t="s">
        <v>4726</v>
      </c>
      <c r="J7868" s="119" t="s">
        <v>22</v>
      </c>
      <c r="K7868" s="1">
        <v>46255.758941458334</v>
      </c>
      <c r="L7868">
        <v>2</v>
      </c>
      <c r="M7868">
        <v>2</v>
      </c>
      <c r="N7868">
        <v>0</v>
      </c>
      <c r="O7868">
        <v>1</v>
      </c>
      <c r="P7868" s="119" t="s">
        <v>20254</v>
      </c>
    </row>
    <row r="7869" spans="1:16" x14ac:dyDescent="0.25">
      <c r="A7869">
        <v>13753</v>
      </c>
      <c r="B7869" s="119" t="s">
        <v>4858</v>
      </c>
      <c r="C7869">
        <v>20</v>
      </c>
      <c r="E7869">
        <v>1165</v>
      </c>
      <c r="F7869">
        <v>87</v>
      </c>
      <c r="G7869">
        <v>218</v>
      </c>
      <c r="H7869">
        <v>566</v>
      </c>
      <c r="I7869" s="119" t="s">
        <v>4726</v>
      </c>
      <c r="J7869" s="119" t="s">
        <v>139</v>
      </c>
      <c r="K7869" s="1">
        <v>46255.758941458334</v>
      </c>
      <c r="L7869">
        <v>1</v>
      </c>
      <c r="M7869">
        <v>0</v>
      </c>
      <c r="N7869">
        <v>0</v>
      </c>
      <c r="O7869">
        <v>0</v>
      </c>
      <c r="P7869" s="119" t="s">
        <v>20254</v>
      </c>
    </row>
    <row r="7870" spans="1:16" x14ac:dyDescent="0.25">
      <c r="A7870">
        <v>13754</v>
      </c>
      <c r="B7870" s="119" t="s">
        <v>4859</v>
      </c>
      <c r="C7870">
        <v>20</v>
      </c>
      <c r="E7870">
        <v>71</v>
      </c>
      <c r="F7870">
        <v>85</v>
      </c>
      <c r="G7870">
        <v>380</v>
      </c>
      <c r="H7870">
        <v>274</v>
      </c>
      <c r="I7870" s="119" t="s">
        <v>4726</v>
      </c>
      <c r="J7870" s="119" t="s">
        <v>139</v>
      </c>
      <c r="K7870" s="1">
        <v>46255.758941458334</v>
      </c>
      <c r="L7870">
        <v>1</v>
      </c>
      <c r="M7870">
        <v>1</v>
      </c>
      <c r="N7870">
        <v>0</v>
      </c>
      <c r="O7870">
        <v>0</v>
      </c>
      <c r="P7870" s="119" t="s">
        <v>20254</v>
      </c>
    </row>
    <row r="7871" spans="1:16" x14ac:dyDescent="0.25">
      <c r="A7871">
        <v>13755</v>
      </c>
      <c r="B7871" s="119" t="s">
        <v>4860</v>
      </c>
      <c r="C7871">
        <v>35</v>
      </c>
      <c r="E7871">
        <v>225</v>
      </c>
      <c r="F7871">
        <v>122</v>
      </c>
      <c r="G7871">
        <v>99</v>
      </c>
      <c r="H7871">
        <v>721</v>
      </c>
      <c r="I7871" s="119" t="s">
        <v>4726</v>
      </c>
      <c r="J7871" s="119" t="s">
        <v>139</v>
      </c>
      <c r="K7871" s="1">
        <v>46255.758941458334</v>
      </c>
      <c r="L7871">
        <v>1</v>
      </c>
      <c r="M7871">
        <v>4</v>
      </c>
      <c r="N7871">
        <v>0</v>
      </c>
      <c r="O7871">
        <v>0</v>
      </c>
      <c r="P7871" s="119" t="s">
        <v>20254</v>
      </c>
    </row>
    <row r="7872" spans="1:16" x14ac:dyDescent="0.25">
      <c r="A7872">
        <v>13756</v>
      </c>
      <c r="B7872" s="119" t="s">
        <v>4860</v>
      </c>
      <c r="C7872">
        <v>25</v>
      </c>
      <c r="E7872">
        <v>822</v>
      </c>
      <c r="F7872">
        <v>120</v>
      </c>
      <c r="G7872">
        <v>131</v>
      </c>
      <c r="H7872">
        <v>319</v>
      </c>
      <c r="I7872" s="119" t="s">
        <v>4726</v>
      </c>
      <c r="J7872" s="119" t="s">
        <v>22</v>
      </c>
      <c r="K7872" s="1">
        <v>46255.758941458334</v>
      </c>
      <c r="L7872">
        <v>1</v>
      </c>
      <c r="M7872">
        <v>1</v>
      </c>
      <c r="N7872">
        <v>0</v>
      </c>
      <c r="O7872">
        <v>0</v>
      </c>
      <c r="P7872" s="119" t="s">
        <v>20254</v>
      </c>
    </row>
    <row r="7873" spans="1:16" x14ac:dyDescent="0.25">
      <c r="A7873">
        <v>13757</v>
      </c>
      <c r="B7873" s="119" t="s">
        <v>4861</v>
      </c>
      <c r="C7873">
        <v>15</v>
      </c>
      <c r="E7873">
        <v>326</v>
      </c>
      <c r="F7873">
        <v>39</v>
      </c>
      <c r="G7873">
        <v>454</v>
      </c>
      <c r="H7873">
        <v>97</v>
      </c>
      <c r="I7873" s="119" t="s">
        <v>4726</v>
      </c>
      <c r="J7873" s="119" t="s">
        <v>22</v>
      </c>
      <c r="K7873" s="1">
        <v>46255.758941458334</v>
      </c>
      <c r="L7873">
        <v>12</v>
      </c>
      <c r="M7873">
        <v>1</v>
      </c>
      <c r="N7873">
        <v>2</v>
      </c>
      <c r="O7873">
        <v>0</v>
      </c>
      <c r="P7873" s="119" t="s">
        <v>20254</v>
      </c>
    </row>
    <row r="7874" spans="1:16" x14ac:dyDescent="0.25">
      <c r="A7874">
        <v>13759</v>
      </c>
      <c r="B7874" s="119" t="s">
        <v>4862</v>
      </c>
      <c r="C7874">
        <v>30</v>
      </c>
      <c r="E7874">
        <v>1399</v>
      </c>
      <c r="F7874">
        <v>154</v>
      </c>
      <c r="G7874">
        <v>556</v>
      </c>
      <c r="H7874">
        <v>453</v>
      </c>
      <c r="I7874" s="119" t="s">
        <v>4726</v>
      </c>
      <c r="J7874" s="119" t="s">
        <v>22</v>
      </c>
      <c r="K7874" s="1">
        <v>46255.758941458334</v>
      </c>
      <c r="L7874">
        <v>0</v>
      </c>
      <c r="M7874">
        <v>9</v>
      </c>
      <c r="N7874">
        <v>0</v>
      </c>
      <c r="O7874">
        <v>2</v>
      </c>
      <c r="P7874" s="119" t="s">
        <v>20254</v>
      </c>
    </row>
    <row r="7875" spans="1:16" x14ac:dyDescent="0.25">
      <c r="A7875">
        <v>13760</v>
      </c>
      <c r="B7875" s="119" t="s">
        <v>4862</v>
      </c>
      <c r="C7875">
        <v>35</v>
      </c>
      <c r="E7875">
        <v>18</v>
      </c>
      <c r="F7875">
        <v>130</v>
      </c>
      <c r="G7875">
        <v>172</v>
      </c>
      <c r="H7875">
        <v>1429</v>
      </c>
      <c r="I7875" s="119" t="s">
        <v>4726</v>
      </c>
      <c r="J7875" s="119" t="s">
        <v>139</v>
      </c>
      <c r="K7875" s="1">
        <v>46255.758941458334</v>
      </c>
      <c r="L7875">
        <v>4</v>
      </c>
      <c r="M7875">
        <v>5</v>
      </c>
      <c r="N7875">
        <v>1</v>
      </c>
      <c r="O7875">
        <v>1</v>
      </c>
      <c r="P7875" s="119" t="s">
        <v>20254</v>
      </c>
    </row>
    <row r="7876" spans="1:16" x14ac:dyDescent="0.25">
      <c r="A7876">
        <v>13762</v>
      </c>
      <c r="B7876" s="119" t="s">
        <v>4863</v>
      </c>
      <c r="C7876">
        <v>30</v>
      </c>
      <c r="E7876">
        <v>2234</v>
      </c>
      <c r="F7876">
        <v>114</v>
      </c>
      <c r="G7876">
        <v>184</v>
      </c>
      <c r="H7876">
        <v>1000</v>
      </c>
      <c r="I7876" s="119" t="s">
        <v>4726</v>
      </c>
      <c r="J7876" s="119" t="s">
        <v>22</v>
      </c>
      <c r="K7876" s="1">
        <v>46255.758941458334</v>
      </c>
      <c r="L7876">
        <v>11</v>
      </c>
      <c r="M7876">
        <v>12</v>
      </c>
      <c r="N7876">
        <v>2</v>
      </c>
      <c r="O7876">
        <v>3</v>
      </c>
      <c r="P7876" s="119" t="s">
        <v>20254</v>
      </c>
    </row>
    <row r="7877" spans="1:16" x14ac:dyDescent="0.25">
      <c r="A7877">
        <v>13763</v>
      </c>
      <c r="B7877" s="119" t="s">
        <v>4863</v>
      </c>
      <c r="C7877">
        <v>35</v>
      </c>
      <c r="E7877">
        <v>293</v>
      </c>
      <c r="F7877">
        <v>166</v>
      </c>
      <c r="G7877">
        <v>423</v>
      </c>
      <c r="H7877">
        <v>1166</v>
      </c>
      <c r="I7877" s="119" t="s">
        <v>4726</v>
      </c>
      <c r="J7877" s="119" t="s">
        <v>139</v>
      </c>
      <c r="K7877" s="1">
        <v>46255.758941458334</v>
      </c>
      <c r="L7877">
        <v>1</v>
      </c>
      <c r="M7877">
        <v>2</v>
      </c>
      <c r="N7877">
        <v>0</v>
      </c>
      <c r="O7877">
        <v>0</v>
      </c>
      <c r="P7877" s="119" t="s">
        <v>20254</v>
      </c>
    </row>
    <row r="7878" spans="1:16" x14ac:dyDescent="0.25">
      <c r="A7878">
        <v>13764</v>
      </c>
      <c r="B7878" s="119" t="s">
        <v>4864</v>
      </c>
      <c r="C7878">
        <v>30</v>
      </c>
      <c r="E7878">
        <v>3519</v>
      </c>
      <c r="F7878">
        <v>113</v>
      </c>
      <c r="G7878">
        <v>400</v>
      </c>
      <c r="H7878">
        <v>266</v>
      </c>
      <c r="I7878" s="119" t="s">
        <v>4726</v>
      </c>
      <c r="J7878" s="119" t="s">
        <v>22</v>
      </c>
      <c r="K7878" s="1">
        <v>46255.758941458334</v>
      </c>
      <c r="L7878">
        <v>0</v>
      </c>
      <c r="M7878">
        <v>8</v>
      </c>
      <c r="N7878">
        <v>0</v>
      </c>
      <c r="O7878">
        <v>0</v>
      </c>
      <c r="P7878" s="119" t="s">
        <v>20254</v>
      </c>
    </row>
    <row r="7879" spans="1:16" x14ac:dyDescent="0.25">
      <c r="A7879">
        <v>13765</v>
      </c>
      <c r="B7879" s="119" t="s">
        <v>4865</v>
      </c>
      <c r="C7879">
        <v>50</v>
      </c>
      <c r="E7879">
        <v>33</v>
      </c>
      <c r="F7879">
        <v>160</v>
      </c>
      <c r="G7879">
        <v>110</v>
      </c>
      <c r="H7879">
        <v>5548</v>
      </c>
      <c r="I7879" s="119" t="s">
        <v>4726</v>
      </c>
      <c r="J7879" s="119" t="s">
        <v>139</v>
      </c>
      <c r="K7879" s="1">
        <v>46255.758941458334</v>
      </c>
      <c r="L7879">
        <v>3</v>
      </c>
      <c r="M7879">
        <v>4</v>
      </c>
      <c r="N7879">
        <v>1</v>
      </c>
      <c r="O7879">
        <v>1</v>
      </c>
      <c r="P7879" s="119" t="s">
        <v>20254</v>
      </c>
    </row>
    <row r="7880" spans="1:16" x14ac:dyDescent="0.25">
      <c r="A7880">
        <v>13766</v>
      </c>
      <c r="B7880" s="119" t="s">
        <v>4866</v>
      </c>
      <c r="C7880">
        <v>50</v>
      </c>
      <c r="E7880">
        <v>288</v>
      </c>
      <c r="F7880">
        <v>174</v>
      </c>
      <c r="G7880">
        <v>185</v>
      </c>
      <c r="H7880">
        <v>4091</v>
      </c>
      <c r="I7880" s="119" t="s">
        <v>4726</v>
      </c>
      <c r="J7880" s="119" t="s">
        <v>139</v>
      </c>
      <c r="K7880" s="1">
        <v>46255.758941458334</v>
      </c>
      <c r="L7880">
        <v>1</v>
      </c>
      <c r="M7880">
        <v>2</v>
      </c>
      <c r="N7880">
        <v>0</v>
      </c>
      <c r="O7880">
        <v>0</v>
      </c>
      <c r="P7880" s="119" t="s">
        <v>20254</v>
      </c>
    </row>
    <row r="7881" spans="1:16" x14ac:dyDescent="0.25">
      <c r="A7881">
        <v>13767</v>
      </c>
      <c r="B7881" s="119" t="s">
        <v>4867</v>
      </c>
      <c r="C7881">
        <v>40</v>
      </c>
      <c r="E7881">
        <v>1484</v>
      </c>
      <c r="F7881">
        <v>177</v>
      </c>
      <c r="G7881">
        <v>307</v>
      </c>
      <c r="H7881">
        <v>2558</v>
      </c>
      <c r="I7881" s="119" t="s">
        <v>4726</v>
      </c>
      <c r="J7881" s="119" t="s">
        <v>22</v>
      </c>
      <c r="K7881" s="1">
        <v>46255.758941458334</v>
      </c>
      <c r="L7881">
        <v>6</v>
      </c>
      <c r="M7881">
        <v>5</v>
      </c>
      <c r="N7881">
        <v>2</v>
      </c>
      <c r="O7881">
        <v>0</v>
      </c>
      <c r="P7881" s="119" t="s">
        <v>20254</v>
      </c>
    </row>
    <row r="7882" spans="1:16" x14ac:dyDescent="0.25">
      <c r="A7882">
        <v>13768</v>
      </c>
      <c r="B7882" s="119" t="s">
        <v>4868</v>
      </c>
      <c r="C7882">
        <v>45</v>
      </c>
      <c r="E7882">
        <v>779</v>
      </c>
      <c r="F7882">
        <v>167</v>
      </c>
      <c r="G7882">
        <v>249</v>
      </c>
      <c r="H7882">
        <v>2997</v>
      </c>
      <c r="I7882" s="119" t="s">
        <v>4726</v>
      </c>
      <c r="J7882" s="119" t="s">
        <v>22</v>
      </c>
      <c r="K7882" s="1">
        <v>46255.758941458334</v>
      </c>
      <c r="L7882">
        <v>9</v>
      </c>
      <c r="M7882">
        <v>7</v>
      </c>
      <c r="N7882">
        <v>2</v>
      </c>
      <c r="O7882">
        <v>1</v>
      </c>
      <c r="P7882" s="119" t="s">
        <v>20254</v>
      </c>
    </row>
    <row r="7883" spans="1:16" x14ac:dyDescent="0.25">
      <c r="A7883">
        <v>13770</v>
      </c>
      <c r="B7883" s="119" t="s">
        <v>4867</v>
      </c>
      <c r="C7883">
        <v>50</v>
      </c>
      <c r="E7883">
        <v>427</v>
      </c>
      <c r="F7883">
        <v>590</v>
      </c>
      <c r="G7883">
        <v>195</v>
      </c>
      <c r="H7883">
        <v>4500</v>
      </c>
      <c r="I7883" s="119" t="s">
        <v>4726</v>
      </c>
      <c r="J7883" s="119" t="s">
        <v>139</v>
      </c>
      <c r="K7883" s="1">
        <v>46255.758941458334</v>
      </c>
      <c r="L7883">
        <v>2</v>
      </c>
      <c r="M7883">
        <v>6</v>
      </c>
      <c r="N7883">
        <v>0</v>
      </c>
      <c r="O7883">
        <v>0</v>
      </c>
      <c r="P7883" s="119" t="s">
        <v>20254</v>
      </c>
    </row>
    <row r="7884" spans="1:16" x14ac:dyDescent="0.25">
      <c r="A7884">
        <v>13771</v>
      </c>
      <c r="B7884" s="119" t="s">
        <v>4868</v>
      </c>
      <c r="C7884">
        <v>50</v>
      </c>
      <c r="E7884">
        <v>537</v>
      </c>
      <c r="F7884">
        <v>207</v>
      </c>
      <c r="G7884">
        <v>72</v>
      </c>
      <c r="H7884">
        <v>8178</v>
      </c>
      <c r="I7884" s="119" t="s">
        <v>4726</v>
      </c>
      <c r="J7884" s="119" t="s">
        <v>139</v>
      </c>
      <c r="K7884" s="1">
        <v>46255.758941458334</v>
      </c>
      <c r="L7884">
        <v>3</v>
      </c>
      <c r="M7884">
        <v>0</v>
      </c>
      <c r="N7884">
        <v>1</v>
      </c>
      <c r="O7884">
        <v>0</v>
      </c>
      <c r="P7884" s="119" t="s">
        <v>20254</v>
      </c>
    </row>
    <row r="7885" spans="1:16" x14ac:dyDescent="0.25">
      <c r="A7885">
        <v>13773</v>
      </c>
      <c r="B7885" s="119" t="s">
        <v>4865</v>
      </c>
      <c r="C7885">
        <v>45</v>
      </c>
      <c r="E7885">
        <v>320</v>
      </c>
      <c r="F7885">
        <v>140</v>
      </c>
      <c r="G7885">
        <v>134</v>
      </c>
      <c r="H7885">
        <v>2779</v>
      </c>
      <c r="I7885" s="119" t="s">
        <v>4726</v>
      </c>
      <c r="J7885" s="119" t="s">
        <v>22</v>
      </c>
      <c r="K7885" s="1">
        <v>46255.758941458334</v>
      </c>
      <c r="L7885">
        <v>6</v>
      </c>
      <c r="M7885">
        <v>13</v>
      </c>
      <c r="N7885">
        <v>2</v>
      </c>
      <c r="O7885">
        <v>0</v>
      </c>
      <c r="P7885" s="119" t="s">
        <v>20254</v>
      </c>
    </row>
    <row r="7886" spans="1:16" x14ac:dyDescent="0.25">
      <c r="A7886">
        <v>13774</v>
      </c>
      <c r="B7886" s="119" t="s">
        <v>4869</v>
      </c>
      <c r="C7886">
        <v>40</v>
      </c>
      <c r="E7886">
        <v>808</v>
      </c>
      <c r="F7886">
        <v>117</v>
      </c>
      <c r="G7886">
        <v>361</v>
      </c>
      <c r="H7886">
        <v>2502</v>
      </c>
      <c r="I7886" s="119" t="s">
        <v>4726</v>
      </c>
      <c r="J7886" s="119" t="s">
        <v>22</v>
      </c>
      <c r="K7886" s="1">
        <v>46255.758941458334</v>
      </c>
      <c r="L7886">
        <v>3</v>
      </c>
      <c r="M7886">
        <v>13</v>
      </c>
      <c r="N7886">
        <v>1</v>
      </c>
      <c r="O7886">
        <v>8</v>
      </c>
      <c r="P7886" s="119" t="s">
        <v>20254</v>
      </c>
    </row>
    <row r="7887" spans="1:16" x14ac:dyDescent="0.25">
      <c r="A7887">
        <v>13775</v>
      </c>
      <c r="B7887" s="119" t="s">
        <v>4866</v>
      </c>
      <c r="C7887">
        <v>45</v>
      </c>
      <c r="E7887">
        <v>841</v>
      </c>
      <c r="F7887">
        <v>93</v>
      </c>
      <c r="G7887">
        <v>293</v>
      </c>
      <c r="H7887">
        <v>2575</v>
      </c>
      <c r="I7887" s="119" t="s">
        <v>4726</v>
      </c>
      <c r="J7887" s="119" t="s">
        <v>22</v>
      </c>
      <c r="K7887" s="1">
        <v>46255.758941458334</v>
      </c>
      <c r="L7887">
        <v>8</v>
      </c>
      <c r="M7887">
        <v>4</v>
      </c>
      <c r="N7887">
        <v>1</v>
      </c>
      <c r="O7887">
        <v>1</v>
      </c>
      <c r="P7887" s="119" t="s">
        <v>20254</v>
      </c>
    </row>
    <row r="7888" spans="1:16" x14ac:dyDescent="0.25">
      <c r="A7888">
        <v>13776</v>
      </c>
      <c r="B7888" s="119" t="s">
        <v>4869</v>
      </c>
      <c r="C7888">
        <v>50</v>
      </c>
      <c r="E7888">
        <v>895</v>
      </c>
      <c r="F7888">
        <v>557</v>
      </c>
      <c r="G7888">
        <v>194</v>
      </c>
      <c r="H7888">
        <v>3743</v>
      </c>
      <c r="I7888" s="119" t="s">
        <v>4726</v>
      </c>
      <c r="J7888" s="119" t="s">
        <v>139</v>
      </c>
      <c r="K7888" s="1">
        <v>46255.758941458334</v>
      </c>
      <c r="L7888">
        <v>3</v>
      </c>
      <c r="M7888">
        <v>3</v>
      </c>
      <c r="N7888">
        <v>0</v>
      </c>
      <c r="O7888">
        <v>0</v>
      </c>
      <c r="P7888" s="119" t="s">
        <v>20254</v>
      </c>
    </row>
    <row r="7889" spans="1:16" x14ac:dyDescent="0.25">
      <c r="A7889">
        <v>13777</v>
      </c>
      <c r="B7889" s="119" t="s">
        <v>4870</v>
      </c>
      <c r="C7889">
        <v>15</v>
      </c>
      <c r="E7889">
        <v>598</v>
      </c>
      <c r="F7889">
        <v>52</v>
      </c>
      <c r="G7889">
        <v>176</v>
      </c>
      <c r="H7889">
        <v>90</v>
      </c>
      <c r="I7889" s="119" t="s">
        <v>4726</v>
      </c>
      <c r="J7889" s="119" t="s">
        <v>22</v>
      </c>
      <c r="K7889" s="1">
        <v>46255.758941458334</v>
      </c>
      <c r="L7889">
        <v>2</v>
      </c>
      <c r="M7889">
        <v>1</v>
      </c>
      <c r="N7889">
        <v>0</v>
      </c>
      <c r="O7889">
        <v>0</v>
      </c>
      <c r="P7889" s="119" t="s">
        <v>20254</v>
      </c>
    </row>
    <row r="7890" spans="1:16" x14ac:dyDescent="0.25">
      <c r="A7890">
        <v>13779</v>
      </c>
      <c r="B7890" s="119" t="s">
        <v>4871</v>
      </c>
      <c r="C7890">
        <v>30</v>
      </c>
      <c r="E7890">
        <v>2639</v>
      </c>
      <c r="F7890">
        <v>78</v>
      </c>
      <c r="G7890">
        <v>400</v>
      </c>
      <c r="H7890">
        <v>2112</v>
      </c>
      <c r="I7890" s="119" t="s">
        <v>4726</v>
      </c>
      <c r="J7890" s="119" t="s">
        <v>22</v>
      </c>
      <c r="K7890" s="1">
        <v>46255.758941458334</v>
      </c>
      <c r="L7890">
        <v>5</v>
      </c>
      <c r="M7890">
        <v>7</v>
      </c>
      <c r="N7890">
        <v>2</v>
      </c>
      <c r="O7890">
        <v>1</v>
      </c>
      <c r="P7890" s="119" t="s">
        <v>20254</v>
      </c>
    </row>
    <row r="7891" spans="1:16" x14ac:dyDescent="0.25">
      <c r="A7891">
        <v>13780</v>
      </c>
      <c r="B7891" s="119" t="s">
        <v>4871</v>
      </c>
      <c r="C7891">
        <v>35</v>
      </c>
      <c r="E7891">
        <v>16</v>
      </c>
      <c r="F7891">
        <v>121</v>
      </c>
      <c r="G7891">
        <v>525</v>
      </c>
      <c r="H7891">
        <v>1435</v>
      </c>
      <c r="I7891" s="119" t="s">
        <v>4726</v>
      </c>
      <c r="J7891" s="119" t="s">
        <v>139</v>
      </c>
      <c r="K7891" s="1">
        <v>46255.758941458334</v>
      </c>
      <c r="L7891">
        <v>3</v>
      </c>
      <c r="M7891">
        <v>1</v>
      </c>
      <c r="N7891">
        <v>2</v>
      </c>
      <c r="O7891">
        <v>0</v>
      </c>
      <c r="P7891" s="119" t="s">
        <v>20254</v>
      </c>
    </row>
    <row r="7892" spans="1:16" x14ac:dyDescent="0.25">
      <c r="A7892">
        <v>13782</v>
      </c>
      <c r="B7892" s="119" t="s">
        <v>4872</v>
      </c>
      <c r="C7892">
        <v>30</v>
      </c>
      <c r="E7892">
        <v>2370</v>
      </c>
      <c r="F7892">
        <v>150</v>
      </c>
      <c r="G7892">
        <v>301</v>
      </c>
      <c r="H7892">
        <v>522</v>
      </c>
      <c r="I7892" s="119" t="s">
        <v>4726</v>
      </c>
      <c r="J7892" s="119" t="s">
        <v>22</v>
      </c>
      <c r="K7892" s="1">
        <v>46255.758941458334</v>
      </c>
      <c r="L7892">
        <v>5</v>
      </c>
      <c r="M7892">
        <v>4</v>
      </c>
      <c r="N7892">
        <v>3</v>
      </c>
      <c r="O7892">
        <v>2</v>
      </c>
      <c r="P7892" s="119" t="s">
        <v>20254</v>
      </c>
    </row>
    <row r="7893" spans="1:16" x14ac:dyDescent="0.25">
      <c r="A7893">
        <v>13783</v>
      </c>
      <c r="B7893" s="119" t="s">
        <v>4872</v>
      </c>
      <c r="C7893">
        <v>35</v>
      </c>
      <c r="E7893">
        <v>57</v>
      </c>
      <c r="F7893">
        <v>122</v>
      </c>
      <c r="G7893">
        <v>243</v>
      </c>
      <c r="H7893">
        <v>922</v>
      </c>
      <c r="I7893" s="119" t="s">
        <v>4726</v>
      </c>
      <c r="J7893" s="119" t="s">
        <v>139</v>
      </c>
      <c r="K7893" s="1">
        <v>46255.758941458334</v>
      </c>
      <c r="L7893">
        <v>1</v>
      </c>
      <c r="M7893">
        <v>0</v>
      </c>
      <c r="N7893">
        <v>0</v>
      </c>
      <c r="O7893">
        <v>0</v>
      </c>
      <c r="P7893" s="119" t="s">
        <v>20254</v>
      </c>
    </row>
    <row r="7894" spans="1:16" x14ac:dyDescent="0.25">
      <c r="A7894">
        <v>13784</v>
      </c>
      <c r="B7894" s="119" t="s">
        <v>4873</v>
      </c>
      <c r="C7894">
        <v>30</v>
      </c>
      <c r="E7894">
        <v>1421</v>
      </c>
      <c r="F7894">
        <v>83</v>
      </c>
      <c r="G7894">
        <v>459</v>
      </c>
      <c r="H7894">
        <v>376</v>
      </c>
      <c r="I7894" s="119" t="s">
        <v>4726</v>
      </c>
      <c r="J7894" s="119" t="s">
        <v>22</v>
      </c>
      <c r="K7894" s="1">
        <v>46255.758941458334</v>
      </c>
      <c r="L7894">
        <v>6</v>
      </c>
      <c r="M7894">
        <v>0</v>
      </c>
      <c r="N7894">
        <v>1</v>
      </c>
      <c r="O7894">
        <v>0</v>
      </c>
      <c r="P7894" s="119" t="s">
        <v>20254</v>
      </c>
    </row>
    <row r="7895" spans="1:16" x14ac:dyDescent="0.25">
      <c r="A7895">
        <v>13785</v>
      </c>
      <c r="B7895" s="119" t="s">
        <v>4874</v>
      </c>
      <c r="C7895">
        <v>50</v>
      </c>
      <c r="E7895">
        <v>645</v>
      </c>
      <c r="F7895">
        <v>373</v>
      </c>
      <c r="G7895">
        <v>144</v>
      </c>
      <c r="H7895">
        <v>4936</v>
      </c>
      <c r="I7895" s="119" t="s">
        <v>4726</v>
      </c>
      <c r="J7895" s="119" t="s">
        <v>139</v>
      </c>
      <c r="K7895" s="1">
        <v>46255.758941458334</v>
      </c>
      <c r="L7895">
        <v>4</v>
      </c>
      <c r="M7895">
        <v>0</v>
      </c>
      <c r="N7895">
        <v>1</v>
      </c>
      <c r="O7895">
        <v>0</v>
      </c>
      <c r="P7895" s="119" t="s">
        <v>20254</v>
      </c>
    </row>
    <row r="7896" spans="1:16" x14ac:dyDescent="0.25">
      <c r="A7896">
        <v>13786</v>
      </c>
      <c r="B7896" s="119" t="s">
        <v>4875</v>
      </c>
      <c r="C7896">
        <v>50</v>
      </c>
      <c r="E7896">
        <v>222</v>
      </c>
      <c r="F7896">
        <v>161</v>
      </c>
      <c r="G7896">
        <v>179</v>
      </c>
      <c r="H7896">
        <v>1168</v>
      </c>
      <c r="I7896" s="119" t="s">
        <v>4726</v>
      </c>
      <c r="J7896" s="119" t="s">
        <v>139</v>
      </c>
      <c r="K7896" s="1">
        <v>46255.758941458334</v>
      </c>
      <c r="L7896">
        <v>1</v>
      </c>
      <c r="M7896">
        <v>1</v>
      </c>
      <c r="N7896">
        <v>0</v>
      </c>
      <c r="O7896">
        <v>0</v>
      </c>
      <c r="P7896" s="119" t="s">
        <v>20254</v>
      </c>
    </row>
    <row r="7897" spans="1:16" x14ac:dyDescent="0.25">
      <c r="A7897">
        <v>13787</v>
      </c>
      <c r="B7897" s="119" t="s">
        <v>4876</v>
      </c>
      <c r="C7897">
        <v>40</v>
      </c>
      <c r="E7897">
        <v>11994</v>
      </c>
      <c r="F7897">
        <v>131</v>
      </c>
      <c r="G7897">
        <v>1154</v>
      </c>
      <c r="H7897">
        <v>200</v>
      </c>
      <c r="I7897" s="119" t="s">
        <v>4726</v>
      </c>
      <c r="J7897" s="119" t="s">
        <v>22</v>
      </c>
      <c r="K7897" s="1">
        <v>46255.758941458334</v>
      </c>
      <c r="L7897">
        <v>91</v>
      </c>
      <c r="M7897">
        <v>4</v>
      </c>
      <c r="N7897">
        <v>41</v>
      </c>
      <c r="O7897">
        <v>0</v>
      </c>
      <c r="P7897" s="119" t="s">
        <v>20254</v>
      </c>
    </row>
    <row r="7898" spans="1:16" x14ac:dyDescent="0.25">
      <c r="A7898">
        <v>13788</v>
      </c>
      <c r="B7898" s="119" t="s">
        <v>4877</v>
      </c>
      <c r="C7898">
        <v>45</v>
      </c>
      <c r="E7898">
        <v>868</v>
      </c>
      <c r="F7898">
        <v>88</v>
      </c>
      <c r="G7898">
        <v>133</v>
      </c>
      <c r="H7898">
        <v>675</v>
      </c>
      <c r="I7898" s="119" t="s">
        <v>4726</v>
      </c>
      <c r="J7898" s="119" t="s">
        <v>22</v>
      </c>
      <c r="K7898" s="1">
        <v>46255.758941458334</v>
      </c>
      <c r="L7898">
        <v>3</v>
      </c>
      <c r="M7898">
        <v>6</v>
      </c>
      <c r="N7898">
        <v>1</v>
      </c>
      <c r="O7898">
        <v>1</v>
      </c>
      <c r="P7898" s="119" t="s">
        <v>20254</v>
      </c>
    </row>
    <row r="7899" spans="1:16" x14ac:dyDescent="0.25">
      <c r="A7899">
        <v>13790</v>
      </c>
      <c r="B7899" s="119" t="s">
        <v>4876</v>
      </c>
      <c r="C7899">
        <v>50</v>
      </c>
      <c r="E7899">
        <v>33</v>
      </c>
      <c r="F7899">
        <v>170</v>
      </c>
      <c r="G7899">
        <v>48</v>
      </c>
      <c r="H7899">
        <v>4927</v>
      </c>
      <c r="I7899" s="119" t="s">
        <v>4726</v>
      </c>
      <c r="J7899" s="119" t="s">
        <v>139</v>
      </c>
      <c r="K7899" s="1">
        <v>46255.758941458334</v>
      </c>
      <c r="L7899">
        <v>1</v>
      </c>
      <c r="M7899">
        <v>1</v>
      </c>
      <c r="N7899">
        <v>0</v>
      </c>
      <c r="O7899">
        <v>0</v>
      </c>
      <c r="P7899" s="119" t="s">
        <v>20254</v>
      </c>
    </row>
    <row r="7900" spans="1:16" x14ac:dyDescent="0.25">
      <c r="A7900">
        <v>13791</v>
      </c>
      <c r="B7900" s="119" t="s">
        <v>4877</v>
      </c>
      <c r="C7900">
        <v>50</v>
      </c>
      <c r="E7900">
        <v>115</v>
      </c>
      <c r="F7900">
        <v>169</v>
      </c>
      <c r="G7900">
        <v>272</v>
      </c>
      <c r="H7900">
        <v>3937</v>
      </c>
      <c r="I7900" s="119" t="s">
        <v>4726</v>
      </c>
      <c r="J7900" s="119" t="s">
        <v>139</v>
      </c>
      <c r="K7900" s="1">
        <v>46255.758941458334</v>
      </c>
      <c r="L7900">
        <v>4</v>
      </c>
      <c r="M7900">
        <v>1</v>
      </c>
      <c r="N7900">
        <v>3</v>
      </c>
      <c r="O7900">
        <v>1</v>
      </c>
      <c r="P7900" s="119" t="s">
        <v>20254</v>
      </c>
    </row>
    <row r="7901" spans="1:16" x14ac:dyDescent="0.25">
      <c r="A7901">
        <v>13793</v>
      </c>
      <c r="B7901" s="119" t="s">
        <v>4874</v>
      </c>
      <c r="C7901">
        <v>45</v>
      </c>
      <c r="E7901">
        <v>7989</v>
      </c>
      <c r="F7901">
        <v>148</v>
      </c>
      <c r="G7901">
        <v>287</v>
      </c>
      <c r="H7901">
        <v>393</v>
      </c>
      <c r="I7901" s="119" t="s">
        <v>4726</v>
      </c>
      <c r="J7901" s="119" t="s">
        <v>22</v>
      </c>
      <c r="K7901" s="1">
        <v>46255.758941458334</v>
      </c>
      <c r="L7901">
        <v>6</v>
      </c>
      <c r="M7901">
        <v>3</v>
      </c>
      <c r="N7901">
        <v>1</v>
      </c>
      <c r="O7901">
        <v>0</v>
      </c>
      <c r="P7901" s="119" t="s">
        <v>20254</v>
      </c>
    </row>
    <row r="7902" spans="1:16" x14ac:dyDescent="0.25">
      <c r="A7902">
        <v>13794</v>
      </c>
      <c r="B7902" s="119" t="s">
        <v>4878</v>
      </c>
      <c r="C7902">
        <v>40</v>
      </c>
      <c r="E7902">
        <v>10636</v>
      </c>
      <c r="F7902">
        <v>142</v>
      </c>
      <c r="G7902">
        <v>355</v>
      </c>
      <c r="H7902">
        <v>239</v>
      </c>
      <c r="I7902" s="119" t="s">
        <v>4726</v>
      </c>
      <c r="J7902" s="119" t="s">
        <v>22</v>
      </c>
      <c r="K7902" s="1">
        <v>46255.758941458334</v>
      </c>
      <c r="L7902">
        <v>1</v>
      </c>
      <c r="M7902">
        <v>2</v>
      </c>
      <c r="N7902">
        <v>0</v>
      </c>
      <c r="O7902">
        <v>0</v>
      </c>
      <c r="P7902" s="119" t="s">
        <v>20254</v>
      </c>
    </row>
    <row r="7903" spans="1:16" x14ac:dyDescent="0.25">
      <c r="A7903">
        <v>13795</v>
      </c>
      <c r="B7903" s="119" t="s">
        <v>4875</v>
      </c>
      <c r="C7903">
        <v>45</v>
      </c>
      <c r="E7903">
        <v>1221</v>
      </c>
      <c r="F7903">
        <v>98</v>
      </c>
      <c r="G7903">
        <v>174</v>
      </c>
      <c r="H7903">
        <v>324</v>
      </c>
      <c r="I7903" s="119" t="s">
        <v>4726</v>
      </c>
      <c r="J7903" s="119" t="s">
        <v>22</v>
      </c>
      <c r="K7903" s="1">
        <v>46255.758941458334</v>
      </c>
      <c r="L7903">
        <v>1</v>
      </c>
      <c r="M7903">
        <v>3</v>
      </c>
      <c r="N7903">
        <v>0</v>
      </c>
      <c r="O7903">
        <v>0</v>
      </c>
      <c r="P7903" s="119" t="s">
        <v>20254</v>
      </c>
    </row>
    <row r="7904" spans="1:16" x14ac:dyDescent="0.25">
      <c r="A7904">
        <v>13796</v>
      </c>
      <c r="B7904" s="119" t="s">
        <v>4878</v>
      </c>
      <c r="C7904">
        <v>50</v>
      </c>
      <c r="E7904">
        <v>227</v>
      </c>
      <c r="F7904">
        <v>160</v>
      </c>
      <c r="G7904">
        <v>241</v>
      </c>
      <c r="H7904">
        <v>1212</v>
      </c>
      <c r="I7904" s="119" t="s">
        <v>4726</v>
      </c>
      <c r="J7904" s="119" t="s">
        <v>139</v>
      </c>
      <c r="K7904" s="1">
        <v>46255.758941458334</v>
      </c>
      <c r="L7904">
        <v>2</v>
      </c>
      <c r="M7904">
        <v>3</v>
      </c>
      <c r="N7904">
        <v>1</v>
      </c>
      <c r="O7904">
        <v>1</v>
      </c>
      <c r="P7904" s="119" t="s">
        <v>20254</v>
      </c>
    </row>
    <row r="7905" spans="1:16" x14ac:dyDescent="0.25">
      <c r="A7905">
        <v>13797</v>
      </c>
      <c r="B7905" s="119" t="s">
        <v>4879</v>
      </c>
      <c r="C7905">
        <v>15</v>
      </c>
      <c r="E7905">
        <v>1263</v>
      </c>
      <c r="F7905">
        <v>38</v>
      </c>
      <c r="G7905">
        <v>294</v>
      </c>
      <c r="H7905">
        <v>85</v>
      </c>
      <c r="I7905" s="119" t="s">
        <v>4726</v>
      </c>
      <c r="J7905" s="119" t="s">
        <v>22</v>
      </c>
      <c r="K7905" s="1">
        <v>46255.758941458334</v>
      </c>
      <c r="L7905">
        <v>0</v>
      </c>
      <c r="M7905">
        <v>2</v>
      </c>
      <c r="N7905">
        <v>0</v>
      </c>
      <c r="O7905">
        <v>0</v>
      </c>
      <c r="P7905" s="119" t="s">
        <v>20254</v>
      </c>
    </row>
    <row r="7906" spans="1:16" x14ac:dyDescent="0.25">
      <c r="A7906">
        <v>13799</v>
      </c>
      <c r="B7906" s="119" t="s">
        <v>4880</v>
      </c>
      <c r="C7906">
        <v>30</v>
      </c>
      <c r="E7906">
        <v>5436</v>
      </c>
      <c r="F7906">
        <v>78</v>
      </c>
      <c r="G7906">
        <v>1858</v>
      </c>
      <c r="H7906">
        <v>150</v>
      </c>
      <c r="I7906" s="119" t="s">
        <v>4726</v>
      </c>
      <c r="J7906" s="119" t="s">
        <v>22</v>
      </c>
      <c r="K7906" s="1">
        <v>46255.758941458334</v>
      </c>
      <c r="L7906">
        <v>245</v>
      </c>
      <c r="M7906">
        <v>2</v>
      </c>
      <c r="N7906">
        <v>48</v>
      </c>
      <c r="O7906">
        <v>2</v>
      </c>
      <c r="P7906" s="119" t="s">
        <v>20254</v>
      </c>
    </row>
    <row r="7907" spans="1:16" x14ac:dyDescent="0.25">
      <c r="A7907">
        <v>13800</v>
      </c>
      <c r="B7907" s="119" t="s">
        <v>4880</v>
      </c>
      <c r="C7907">
        <v>35</v>
      </c>
      <c r="E7907">
        <v>63</v>
      </c>
      <c r="F7907">
        <v>104</v>
      </c>
      <c r="G7907">
        <v>99</v>
      </c>
      <c r="H7907">
        <v>388</v>
      </c>
      <c r="I7907" s="119" t="s">
        <v>4726</v>
      </c>
      <c r="J7907" s="119" t="s">
        <v>139</v>
      </c>
      <c r="K7907" s="1">
        <v>46255.758941458334</v>
      </c>
      <c r="L7907">
        <v>3</v>
      </c>
      <c r="M7907">
        <v>2</v>
      </c>
      <c r="N7907">
        <v>2</v>
      </c>
      <c r="O7907">
        <v>1</v>
      </c>
      <c r="P7907" s="119" t="s">
        <v>20254</v>
      </c>
    </row>
    <row r="7908" spans="1:16" x14ac:dyDescent="0.25">
      <c r="A7908">
        <v>13802</v>
      </c>
      <c r="B7908" s="119" t="s">
        <v>4881</v>
      </c>
      <c r="C7908">
        <v>30</v>
      </c>
      <c r="E7908">
        <v>1747</v>
      </c>
      <c r="F7908">
        <v>110</v>
      </c>
      <c r="G7908">
        <v>375</v>
      </c>
      <c r="H7908">
        <v>205</v>
      </c>
      <c r="I7908" s="119" t="s">
        <v>4726</v>
      </c>
      <c r="J7908" s="119" t="s">
        <v>22</v>
      </c>
      <c r="K7908" s="1">
        <v>46255.758941458334</v>
      </c>
      <c r="L7908">
        <v>43</v>
      </c>
      <c r="M7908">
        <v>1</v>
      </c>
      <c r="N7908">
        <v>25</v>
      </c>
      <c r="O7908">
        <v>0</v>
      </c>
      <c r="P7908" s="119" t="s">
        <v>20254</v>
      </c>
    </row>
    <row r="7909" spans="1:16" x14ac:dyDescent="0.25">
      <c r="A7909">
        <v>13803</v>
      </c>
      <c r="B7909" s="119" t="s">
        <v>4881</v>
      </c>
      <c r="C7909">
        <v>35</v>
      </c>
      <c r="E7909">
        <v>426</v>
      </c>
      <c r="F7909">
        <v>170</v>
      </c>
      <c r="G7909">
        <v>340</v>
      </c>
      <c r="H7909">
        <v>470</v>
      </c>
      <c r="I7909" s="119" t="s">
        <v>4726</v>
      </c>
      <c r="J7909" s="119" t="s">
        <v>139</v>
      </c>
      <c r="K7909" s="1">
        <v>46255.758941458334</v>
      </c>
      <c r="L7909">
        <v>1</v>
      </c>
      <c r="M7909">
        <v>2</v>
      </c>
      <c r="N7909">
        <v>0</v>
      </c>
      <c r="O7909">
        <v>1</v>
      </c>
      <c r="P7909" s="119" t="s">
        <v>20254</v>
      </c>
    </row>
    <row r="7910" spans="1:16" x14ac:dyDescent="0.25">
      <c r="A7910">
        <v>13804</v>
      </c>
      <c r="B7910" s="119" t="s">
        <v>4882</v>
      </c>
      <c r="C7910">
        <v>30</v>
      </c>
      <c r="E7910">
        <v>5237</v>
      </c>
      <c r="F7910">
        <v>118</v>
      </c>
      <c r="G7910">
        <v>877</v>
      </c>
      <c r="H7910">
        <v>314</v>
      </c>
      <c r="I7910" s="119" t="s">
        <v>4726</v>
      </c>
      <c r="J7910" s="119" t="s">
        <v>22</v>
      </c>
      <c r="K7910" s="1">
        <v>46255.758941458334</v>
      </c>
      <c r="L7910">
        <v>0</v>
      </c>
      <c r="M7910">
        <v>0</v>
      </c>
      <c r="N7910">
        <v>0</v>
      </c>
      <c r="O7910">
        <v>0</v>
      </c>
      <c r="P7910" s="119" t="s">
        <v>20254</v>
      </c>
    </row>
    <row r="7911" spans="1:16" x14ac:dyDescent="0.25">
      <c r="A7911">
        <v>13805</v>
      </c>
      <c r="B7911" s="119" t="s">
        <v>4883</v>
      </c>
      <c r="C7911">
        <v>50</v>
      </c>
      <c r="E7911">
        <v>116</v>
      </c>
      <c r="F7911">
        <v>204</v>
      </c>
      <c r="G7911">
        <v>190</v>
      </c>
      <c r="H7911">
        <v>500</v>
      </c>
      <c r="I7911" s="119" t="s">
        <v>4726</v>
      </c>
      <c r="J7911" s="119" t="s">
        <v>139</v>
      </c>
      <c r="K7911" s="1">
        <v>46255.758941458334</v>
      </c>
      <c r="L7911">
        <v>4</v>
      </c>
      <c r="M7911">
        <v>1</v>
      </c>
      <c r="N7911">
        <v>2</v>
      </c>
      <c r="O7911">
        <v>0</v>
      </c>
      <c r="P7911" s="119" t="s">
        <v>20254</v>
      </c>
    </row>
    <row r="7912" spans="1:16" x14ac:dyDescent="0.25">
      <c r="A7912">
        <v>13806</v>
      </c>
      <c r="B7912" s="119" t="s">
        <v>4884</v>
      </c>
      <c r="C7912">
        <v>50</v>
      </c>
      <c r="E7912">
        <v>505</v>
      </c>
      <c r="F7912">
        <v>224</v>
      </c>
      <c r="G7912">
        <v>230</v>
      </c>
      <c r="H7912">
        <v>400</v>
      </c>
      <c r="I7912" s="119" t="s">
        <v>4726</v>
      </c>
      <c r="J7912" s="119" t="s">
        <v>139</v>
      </c>
      <c r="K7912" s="1">
        <v>46255.758941458334</v>
      </c>
      <c r="L7912">
        <v>1</v>
      </c>
      <c r="M7912">
        <v>3</v>
      </c>
      <c r="N7912">
        <v>0</v>
      </c>
      <c r="O7912">
        <v>0</v>
      </c>
      <c r="P7912" s="119" t="s">
        <v>20254</v>
      </c>
    </row>
    <row r="7913" spans="1:16" x14ac:dyDescent="0.25">
      <c r="A7913">
        <v>13807</v>
      </c>
      <c r="B7913" s="119" t="s">
        <v>4885</v>
      </c>
      <c r="C7913">
        <v>40</v>
      </c>
      <c r="E7913">
        <v>1332</v>
      </c>
      <c r="F7913">
        <v>138</v>
      </c>
      <c r="G7913">
        <v>502</v>
      </c>
      <c r="H7913">
        <v>196</v>
      </c>
      <c r="I7913" s="119" t="s">
        <v>4726</v>
      </c>
      <c r="J7913" s="119" t="s">
        <v>22</v>
      </c>
      <c r="K7913" s="1">
        <v>46255.758941458334</v>
      </c>
      <c r="L7913">
        <v>126</v>
      </c>
      <c r="M7913">
        <v>23</v>
      </c>
      <c r="N7913">
        <v>22</v>
      </c>
      <c r="O7913">
        <v>5</v>
      </c>
      <c r="P7913" s="119" t="s">
        <v>20254</v>
      </c>
    </row>
    <row r="7914" spans="1:16" x14ac:dyDescent="0.25">
      <c r="A7914">
        <v>13808</v>
      </c>
      <c r="B7914" s="119" t="s">
        <v>4886</v>
      </c>
      <c r="C7914">
        <v>45</v>
      </c>
      <c r="E7914">
        <v>164</v>
      </c>
      <c r="F7914">
        <v>111</v>
      </c>
      <c r="G7914">
        <v>284</v>
      </c>
      <c r="H7914">
        <v>293</v>
      </c>
      <c r="I7914" s="119" t="s">
        <v>4726</v>
      </c>
      <c r="J7914" s="119" t="s">
        <v>22</v>
      </c>
      <c r="K7914" s="1">
        <v>46255.758941458334</v>
      </c>
      <c r="L7914">
        <v>3</v>
      </c>
      <c r="M7914">
        <v>1</v>
      </c>
      <c r="N7914">
        <v>1</v>
      </c>
      <c r="O7914">
        <v>1</v>
      </c>
      <c r="P7914" s="119" t="s">
        <v>20254</v>
      </c>
    </row>
    <row r="7915" spans="1:16" x14ac:dyDescent="0.25">
      <c r="A7915">
        <v>13810</v>
      </c>
      <c r="B7915" s="119" t="s">
        <v>4885</v>
      </c>
      <c r="C7915">
        <v>50</v>
      </c>
      <c r="E7915">
        <v>95</v>
      </c>
      <c r="F7915">
        <v>225</v>
      </c>
      <c r="G7915">
        <v>316</v>
      </c>
      <c r="H7915">
        <v>1000</v>
      </c>
      <c r="I7915" s="119" t="s">
        <v>4726</v>
      </c>
      <c r="J7915" s="119" t="s">
        <v>139</v>
      </c>
      <c r="K7915" s="1">
        <v>46255.758941458334</v>
      </c>
      <c r="L7915">
        <v>1</v>
      </c>
      <c r="M7915">
        <v>5</v>
      </c>
      <c r="N7915">
        <v>0</v>
      </c>
      <c r="O7915">
        <v>1</v>
      </c>
      <c r="P7915" s="119" t="s">
        <v>20254</v>
      </c>
    </row>
    <row r="7916" spans="1:16" x14ac:dyDescent="0.25">
      <c r="A7916">
        <v>13811</v>
      </c>
      <c r="B7916" s="119" t="s">
        <v>4886</v>
      </c>
      <c r="C7916">
        <v>50</v>
      </c>
      <c r="E7916">
        <v>121</v>
      </c>
      <c r="F7916">
        <v>137</v>
      </c>
      <c r="G7916">
        <v>318</v>
      </c>
      <c r="H7916">
        <v>1036</v>
      </c>
      <c r="I7916" s="119" t="s">
        <v>4726</v>
      </c>
      <c r="J7916" s="119" t="s">
        <v>139</v>
      </c>
      <c r="K7916" s="1">
        <v>46255.758941458334</v>
      </c>
      <c r="L7916">
        <v>1</v>
      </c>
      <c r="M7916">
        <v>2</v>
      </c>
      <c r="N7916">
        <v>0</v>
      </c>
      <c r="O7916">
        <v>1</v>
      </c>
      <c r="P7916" s="119" t="s">
        <v>20254</v>
      </c>
    </row>
    <row r="7917" spans="1:16" x14ac:dyDescent="0.25">
      <c r="A7917">
        <v>13813</v>
      </c>
      <c r="B7917" s="119" t="s">
        <v>4883</v>
      </c>
      <c r="C7917">
        <v>45</v>
      </c>
      <c r="E7917">
        <v>729</v>
      </c>
      <c r="F7917">
        <v>61</v>
      </c>
      <c r="G7917">
        <v>237</v>
      </c>
      <c r="H7917">
        <v>259</v>
      </c>
      <c r="I7917" s="119" t="s">
        <v>4726</v>
      </c>
      <c r="J7917" s="119" t="s">
        <v>22</v>
      </c>
      <c r="K7917" s="1">
        <v>46255.758941458334</v>
      </c>
      <c r="L7917">
        <v>3</v>
      </c>
      <c r="M7917">
        <v>4</v>
      </c>
      <c r="N7917">
        <v>1</v>
      </c>
      <c r="O7917">
        <v>1</v>
      </c>
      <c r="P7917" s="119" t="s">
        <v>20254</v>
      </c>
    </row>
    <row r="7918" spans="1:16" x14ac:dyDescent="0.25">
      <c r="A7918">
        <v>13814</v>
      </c>
      <c r="B7918" s="119" t="s">
        <v>4887</v>
      </c>
      <c r="C7918">
        <v>40</v>
      </c>
      <c r="E7918">
        <v>418</v>
      </c>
      <c r="F7918">
        <v>61</v>
      </c>
      <c r="G7918">
        <v>266</v>
      </c>
      <c r="H7918">
        <v>258</v>
      </c>
      <c r="I7918" s="119" t="s">
        <v>4726</v>
      </c>
      <c r="J7918" s="119" t="s">
        <v>22</v>
      </c>
      <c r="K7918" s="1">
        <v>46255.758941458334</v>
      </c>
      <c r="L7918">
        <v>1</v>
      </c>
      <c r="M7918">
        <v>0</v>
      </c>
      <c r="N7918">
        <v>1</v>
      </c>
      <c r="O7918">
        <v>0</v>
      </c>
      <c r="P7918" s="119" t="s">
        <v>20254</v>
      </c>
    </row>
    <row r="7919" spans="1:16" x14ac:dyDescent="0.25">
      <c r="A7919">
        <v>13815</v>
      </c>
      <c r="B7919" s="119" t="s">
        <v>4884</v>
      </c>
      <c r="C7919">
        <v>45</v>
      </c>
      <c r="E7919">
        <v>1686</v>
      </c>
      <c r="F7919">
        <v>141</v>
      </c>
      <c r="G7919">
        <v>498</v>
      </c>
      <c r="H7919">
        <v>385</v>
      </c>
      <c r="I7919" s="119" t="s">
        <v>4726</v>
      </c>
      <c r="J7919" s="119" t="s">
        <v>22</v>
      </c>
      <c r="K7919" s="1">
        <v>46255.758941458334</v>
      </c>
      <c r="L7919">
        <v>7</v>
      </c>
      <c r="M7919">
        <v>2</v>
      </c>
      <c r="N7919">
        <v>4</v>
      </c>
      <c r="O7919">
        <v>1</v>
      </c>
      <c r="P7919" s="119" t="s">
        <v>20254</v>
      </c>
    </row>
    <row r="7920" spans="1:16" x14ac:dyDescent="0.25">
      <c r="A7920">
        <v>13816</v>
      </c>
      <c r="B7920" s="119" t="s">
        <v>4887</v>
      </c>
      <c r="C7920">
        <v>50</v>
      </c>
      <c r="E7920">
        <v>589</v>
      </c>
      <c r="F7920">
        <v>181</v>
      </c>
      <c r="G7920">
        <v>342</v>
      </c>
      <c r="H7920">
        <v>399</v>
      </c>
      <c r="I7920" s="119" t="s">
        <v>4726</v>
      </c>
      <c r="J7920" s="119" t="s">
        <v>139</v>
      </c>
      <c r="K7920" s="1">
        <v>46255.758941458334</v>
      </c>
      <c r="L7920">
        <v>1</v>
      </c>
      <c r="M7920">
        <v>1</v>
      </c>
      <c r="N7920">
        <v>1</v>
      </c>
      <c r="O7920">
        <v>0</v>
      </c>
      <c r="P7920" s="119" t="s">
        <v>20254</v>
      </c>
    </row>
    <row r="7921" spans="1:16" x14ac:dyDescent="0.25">
      <c r="A7921">
        <v>13817</v>
      </c>
      <c r="B7921" s="119" t="s">
        <v>4888</v>
      </c>
      <c r="C7921">
        <v>15</v>
      </c>
      <c r="E7921">
        <v>17</v>
      </c>
      <c r="F7921">
        <v>30</v>
      </c>
      <c r="G7921">
        <v>735</v>
      </c>
      <c r="H7921">
        <v>100</v>
      </c>
      <c r="I7921" s="119" t="s">
        <v>4726</v>
      </c>
      <c r="J7921" s="119" t="s">
        <v>22</v>
      </c>
      <c r="K7921" s="1">
        <v>46255.758941458334</v>
      </c>
      <c r="L7921">
        <v>8</v>
      </c>
      <c r="M7921">
        <v>9</v>
      </c>
      <c r="N7921">
        <v>1</v>
      </c>
      <c r="O7921">
        <v>0</v>
      </c>
      <c r="P7921" s="119" t="s">
        <v>20254</v>
      </c>
    </row>
    <row r="7922" spans="1:16" x14ac:dyDescent="0.25">
      <c r="A7922">
        <v>13819</v>
      </c>
      <c r="B7922" s="119" t="s">
        <v>4889</v>
      </c>
      <c r="C7922">
        <v>30</v>
      </c>
      <c r="E7922">
        <v>1273</v>
      </c>
      <c r="F7922">
        <v>65</v>
      </c>
      <c r="G7922">
        <v>936</v>
      </c>
      <c r="H7922">
        <v>275</v>
      </c>
      <c r="I7922" s="119" t="s">
        <v>4726</v>
      </c>
      <c r="J7922" s="119" t="s">
        <v>22</v>
      </c>
      <c r="K7922" s="1">
        <v>46255.758941458334</v>
      </c>
      <c r="L7922">
        <v>263</v>
      </c>
      <c r="M7922">
        <v>8</v>
      </c>
      <c r="N7922">
        <v>0</v>
      </c>
      <c r="O7922">
        <v>2</v>
      </c>
      <c r="P7922" s="119" t="s">
        <v>20254</v>
      </c>
    </row>
    <row r="7923" spans="1:16" x14ac:dyDescent="0.25">
      <c r="A7923">
        <v>13820</v>
      </c>
      <c r="B7923" s="119" t="s">
        <v>4889</v>
      </c>
      <c r="C7923">
        <v>35</v>
      </c>
      <c r="E7923">
        <v>244</v>
      </c>
      <c r="F7923">
        <v>82</v>
      </c>
      <c r="G7923">
        <v>426</v>
      </c>
      <c r="H7923">
        <v>1200</v>
      </c>
      <c r="I7923" s="119" t="s">
        <v>4726</v>
      </c>
      <c r="J7923" s="119" t="s">
        <v>139</v>
      </c>
      <c r="K7923" s="1">
        <v>46255.758941458334</v>
      </c>
      <c r="L7923">
        <v>3</v>
      </c>
      <c r="M7923">
        <v>1</v>
      </c>
      <c r="N7923">
        <v>2</v>
      </c>
      <c r="O7923">
        <v>0</v>
      </c>
      <c r="P7923" s="119" t="s">
        <v>20254</v>
      </c>
    </row>
    <row r="7924" spans="1:16" x14ac:dyDescent="0.25">
      <c r="A7924">
        <v>13821</v>
      </c>
      <c r="B7924" s="119" t="s">
        <v>4890</v>
      </c>
      <c r="C7924">
        <v>30</v>
      </c>
      <c r="E7924">
        <v>1960</v>
      </c>
      <c r="F7924">
        <v>106</v>
      </c>
      <c r="G7924">
        <v>810</v>
      </c>
      <c r="H7924">
        <v>250</v>
      </c>
      <c r="I7924" s="119" t="s">
        <v>4726</v>
      </c>
      <c r="J7924" s="119" t="s">
        <v>22</v>
      </c>
      <c r="K7924" s="1">
        <v>46255.758941458334</v>
      </c>
      <c r="L7924">
        <v>11</v>
      </c>
      <c r="M7924">
        <v>10</v>
      </c>
      <c r="N7924">
        <v>3</v>
      </c>
      <c r="O7924">
        <v>1</v>
      </c>
      <c r="P7924" s="119" t="s">
        <v>20254</v>
      </c>
    </row>
    <row r="7925" spans="1:16" x14ac:dyDescent="0.25">
      <c r="A7925">
        <v>13823</v>
      </c>
      <c r="B7925" s="119" t="s">
        <v>4890</v>
      </c>
      <c r="C7925">
        <v>35</v>
      </c>
      <c r="E7925">
        <v>976</v>
      </c>
      <c r="F7925">
        <v>152</v>
      </c>
      <c r="G7925">
        <v>226</v>
      </c>
      <c r="H7925">
        <v>325</v>
      </c>
      <c r="I7925" s="119" t="s">
        <v>4726</v>
      </c>
      <c r="J7925" s="119" t="s">
        <v>139</v>
      </c>
      <c r="K7925" s="1">
        <v>46255.758941458334</v>
      </c>
      <c r="L7925">
        <v>2</v>
      </c>
      <c r="M7925">
        <v>2</v>
      </c>
      <c r="N7925">
        <v>1</v>
      </c>
      <c r="O7925">
        <v>1</v>
      </c>
      <c r="P7925" s="119" t="s">
        <v>20254</v>
      </c>
    </row>
    <row r="7926" spans="1:16" x14ac:dyDescent="0.25">
      <c r="A7926">
        <v>13824</v>
      </c>
      <c r="B7926" s="119" t="s">
        <v>4891</v>
      </c>
      <c r="C7926">
        <v>30</v>
      </c>
      <c r="E7926">
        <v>2028</v>
      </c>
      <c r="F7926">
        <v>68</v>
      </c>
      <c r="G7926">
        <v>1323</v>
      </c>
      <c r="H7926">
        <v>667</v>
      </c>
      <c r="I7926" s="119" t="s">
        <v>4726</v>
      </c>
      <c r="J7926" s="119" t="s">
        <v>22</v>
      </c>
      <c r="K7926" s="1">
        <v>46255.758941458334</v>
      </c>
      <c r="L7926">
        <v>11</v>
      </c>
      <c r="M7926">
        <v>124</v>
      </c>
      <c r="N7926">
        <v>0</v>
      </c>
      <c r="O7926">
        <v>0</v>
      </c>
      <c r="P7926" s="119" t="s">
        <v>20254</v>
      </c>
    </row>
    <row r="7927" spans="1:16" x14ac:dyDescent="0.25">
      <c r="A7927">
        <v>13826</v>
      </c>
      <c r="B7927" s="119" t="s">
        <v>4892</v>
      </c>
      <c r="C7927">
        <v>50</v>
      </c>
      <c r="E7927">
        <v>454</v>
      </c>
      <c r="F7927">
        <v>178</v>
      </c>
      <c r="G7927">
        <v>212</v>
      </c>
      <c r="H7927">
        <v>1487</v>
      </c>
      <c r="I7927" s="119" t="s">
        <v>4726</v>
      </c>
      <c r="J7927" s="119" t="s">
        <v>139</v>
      </c>
      <c r="K7927" s="1">
        <v>46255.758941458334</v>
      </c>
      <c r="L7927">
        <v>3</v>
      </c>
      <c r="M7927">
        <v>1</v>
      </c>
      <c r="N7927">
        <v>1</v>
      </c>
      <c r="O7927">
        <v>0</v>
      </c>
      <c r="P7927" s="119" t="s">
        <v>20254</v>
      </c>
    </row>
    <row r="7928" spans="1:16" x14ac:dyDescent="0.25">
      <c r="A7928">
        <v>13827</v>
      </c>
      <c r="B7928" s="119" t="s">
        <v>4893</v>
      </c>
      <c r="C7928">
        <v>50</v>
      </c>
      <c r="E7928">
        <v>555</v>
      </c>
      <c r="F7928">
        <v>243</v>
      </c>
      <c r="G7928">
        <v>89</v>
      </c>
      <c r="H7928">
        <v>1387</v>
      </c>
      <c r="I7928" s="119" t="s">
        <v>4726</v>
      </c>
      <c r="J7928" s="119" t="s">
        <v>139</v>
      </c>
      <c r="K7928" s="1">
        <v>46255.758941458334</v>
      </c>
      <c r="L7928">
        <v>0</v>
      </c>
      <c r="M7928">
        <v>0</v>
      </c>
      <c r="N7928">
        <v>0</v>
      </c>
      <c r="O7928">
        <v>0</v>
      </c>
      <c r="P7928" s="119" t="s">
        <v>20254</v>
      </c>
    </row>
    <row r="7929" spans="1:16" x14ac:dyDescent="0.25">
      <c r="A7929">
        <v>13828</v>
      </c>
      <c r="B7929" s="119" t="s">
        <v>4894</v>
      </c>
      <c r="C7929">
        <v>45</v>
      </c>
      <c r="E7929">
        <v>824</v>
      </c>
      <c r="F7929">
        <v>125</v>
      </c>
      <c r="G7929">
        <v>249</v>
      </c>
      <c r="H7929">
        <v>896</v>
      </c>
      <c r="I7929" s="119" t="s">
        <v>4726</v>
      </c>
      <c r="J7929" s="119" t="s">
        <v>22</v>
      </c>
      <c r="K7929" s="1">
        <v>46255.758941458334</v>
      </c>
      <c r="L7929">
        <v>6</v>
      </c>
      <c r="M7929">
        <v>3</v>
      </c>
      <c r="N7929">
        <v>2</v>
      </c>
      <c r="O7929">
        <v>1</v>
      </c>
      <c r="P7929" s="119" t="s">
        <v>20254</v>
      </c>
    </row>
    <row r="7930" spans="1:16" x14ac:dyDescent="0.25">
      <c r="A7930">
        <v>13829</v>
      </c>
      <c r="B7930" s="119" t="s">
        <v>4895</v>
      </c>
      <c r="C7930">
        <v>40</v>
      </c>
      <c r="E7930">
        <v>2891</v>
      </c>
      <c r="F7930">
        <v>133</v>
      </c>
      <c r="G7930">
        <v>190</v>
      </c>
      <c r="H7930">
        <v>693</v>
      </c>
      <c r="I7930" s="119" t="s">
        <v>4726</v>
      </c>
      <c r="J7930" s="119" t="s">
        <v>22</v>
      </c>
      <c r="K7930" s="1">
        <v>46255.758941458334</v>
      </c>
      <c r="L7930">
        <v>10</v>
      </c>
      <c r="M7930">
        <v>16</v>
      </c>
      <c r="N7930">
        <v>0</v>
      </c>
      <c r="O7930">
        <v>5</v>
      </c>
      <c r="P7930" s="119" t="s">
        <v>20254</v>
      </c>
    </row>
    <row r="7931" spans="1:16" x14ac:dyDescent="0.25">
      <c r="A7931">
        <v>13830</v>
      </c>
      <c r="B7931" s="119" t="s">
        <v>4894</v>
      </c>
      <c r="C7931">
        <v>50</v>
      </c>
      <c r="E7931">
        <v>314</v>
      </c>
      <c r="F7931">
        <v>148</v>
      </c>
      <c r="G7931">
        <v>122</v>
      </c>
      <c r="H7931">
        <v>1547</v>
      </c>
      <c r="I7931" s="119" t="s">
        <v>4726</v>
      </c>
      <c r="J7931" s="119" t="s">
        <v>139</v>
      </c>
      <c r="K7931" s="1">
        <v>46255.758941458334</v>
      </c>
      <c r="L7931">
        <v>1</v>
      </c>
      <c r="M7931">
        <v>1</v>
      </c>
      <c r="N7931">
        <v>0</v>
      </c>
      <c r="O7931">
        <v>1</v>
      </c>
      <c r="P7931" s="119" t="s">
        <v>20254</v>
      </c>
    </row>
    <row r="7932" spans="1:16" x14ac:dyDescent="0.25">
      <c r="A7932">
        <v>13832</v>
      </c>
      <c r="B7932" s="119" t="s">
        <v>4895</v>
      </c>
      <c r="C7932">
        <v>50</v>
      </c>
      <c r="E7932">
        <v>751</v>
      </c>
      <c r="F7932">
        <v>138</v>
      </c>
      <c r="G7932">
        <v>131</v>
      </c>
      <c r="H7932">
        <v>987</v>
      </c>
      <c r="I7932" s="119" t="s">
        <v>4726</v>
      </c>
      <c r="J7932" s="119" t="s">
        <v>139</v>
      </c>
      <c r="K7932" s="1">
        <v>46255.758941458334</v>
      </c>
      <c r="L7932">
        <v>1</v>
      </c>
      <c r="M7932">
        <v>0</v>
      </c>
      <c r="N7932">
        <v>0</v>
      </c>
      <c r="O7932">
        <v>0</v>
      </c>
      <c r="P7932" s="119" t="s">
        <v>20254</v>
      </c>
    </row>
    <row r="7933" spans="1:16" x14ac:dyDescent="0.25">
      <c r="A7933">
        <v>13833</v>
      </c>
      <c r="B7933" s="119" t="s">
        <v>4892</v>
      </c>
      <c r="C7933">
        <v>45</v>
      </c>
      <c r="E7933">
        <v>1422</v>
      </c>
      <c r="F7933">
        <v>101</v>
      </c>
      <c r="G7933">
        <v>474</v>
      </c>
      <c r="H7933">
        <v>890</v>
      </c>
      <c r="I7933" s="119" t="s">
        <v>4726</v>
      </c>
      <c r="J7933" s="119" t="s">
        <v>22</v>
      </c>
      <c r="K7933" s="1">
        <v>46255.758941458334</v>
      </c>
      <c r="L7933">
        <v>4</v>
      </c>
      <c r="M7933">
        <v>2</v>
      </c>
      <c r="N7933">
        <v>1</v>
      </c>
      <c r="O7933">
        <v>0</v>
      </c>
      <c r="P7933" s="119" t="s">
        <v>20254</v>
      </c>
    </row>
    <row r="7934" spans="1:16" x14ac:dyDescent="0.25">
      <c r="A7934">
        <v>13834</v>
      </c>
      <c r="B7934" s="119" t="s">
        <v>4893</v>
      </c>
      <c r="C7934">
        <v>45</v>
      </c>
      <c r="E7934">
        <v>1859</v>
      </c>
      <c r="F7934">
        <v>90</v>
      </c>
      <c r="G7934">
        <v>373</v>
      </c>
      <c r="H7934">
        <v>1089</v>
      </c>
      <c r="I7934" s="119" t="s">
        <v>4726</v>
      </c>
      <c r="J7934" s="119" t="s">
        <v>22</v>
      </c>
      <c r="K7934" s="1">
        <v>46255.758941458334</v>
      </c>
      <c r="L7934">
        <v>3</v>
      </c>
      <c r="M7934">
        <v>0</v>
      </c>
      <c r="N7934">
        <v>1</v>
      </c>
      <c r="O7934">
        <v>0</v>
      </c>
      <c r="P7934" s="119" t="s">
        <v>20254</v>
      </c>
    </row>
    <row r="7935" spans="1:16" x14ac:dyDescent="0.25">
      <c r="A7935">
        <v>13835</v>
      </c>
      <c r="B7935" s="119" t="s">
        <v>4896</v>
      </c>
      <c r="C7935">
        <v>40</v>
      </c>
      <c r="E7935">
        <v>2270</v>
      </c>
      <c r="F7935">
        <v>140</v>
      </c>
      <c r="G7935">
        <v>305</v>
      </c>
      <c r="H7935">
        <v>965</v>
      </c>
      <c r="I7935" s="119" t="s">
        <v>4726</v>
      </c>
      <c r="J7935" s="119" t="s">
        <v>22</v>
      </c>
      <c r="K7935" s="1">
        <v>46255.758941458334</v>
      </c>
      <c r="L7935">
        <v>1</v>
      </c>
      <c r="M7935">
        <v>4</v>
      </c>
      <c r="N7935">
        <v>0</v>
      </c>
      <c r="O7935">
        <v>2</v>
      </c>
      <c r="P7935" s="119" t="s">
        <v>20254</v>
      </c>
    </row>
    <row r="7936" spans="1:16" x14ac:dyDescent="0.25">
      <c r="A7936">
        <v>13836</v>
      </c>
      <c r="B7936" s="119" t="s">
        <v>4896</v>
      </c>
      <c r="C7936">
        <v>50</v>
      </c>
      <c r="E7936">
        <v>428</v>
      </c>
      <c r="F7936">
        <v>124</v>
      </c>
      <c r="G7936">
        <v>194</v>
      </c>
      <c r="H7936">
        <v>986</v>
      </c>
      <c r="I7936" s="119" t="s">
        <v>4726</v>
      </c>
      <c r="J7936" s="119" t="s">
        <v>139</v>
      </c>
      <c r="K7936" s="1">
        <v>46255.758941458334</v>
      </c>
      <c r="L7936">
        <v>1</v>
      </c>
      <c r="M7936">
        <v>4</v>
      </c>
      <c r="N7936">
        <v>0</v>
      </c>
      <c r="O7936">
        <v>2</v>
      </c>
      <c r="P7936" s="119" t="s">
        <v>20254</v>
      </c>
    </row>
    <row r="7937" spans="1:16" x14ac:dyDescent="0.25">
      <c r="A7937">
        <v>13837</v>
      </c>
      <c r="B7937" s="119" t="s">
        <v>4897</v>
      </c>
      <c r="C7937">
        <v>10</v>
      </c>
      <c r="E7937">
        <v>548</v>
      </c>
      <c r="F7937">
        <v>44</v>
      </c>
      <c r="G7937">
        <v>347</v>
      </c>
      <c r="H7937">
        <v>1184</v>
      </c>
      <c r="I7937" s="119" t="s">
        <v>4726</v>
      </c>
      <c r="J7937" s="119" t="s">
        <v>22</v>
      </c>
      <c r="K7937" s="1">
        <v>46255.758941458334</v>
      </c>
      <c r="L7937">
        <v>11</v>
      </c>
      <c r="M7937">
        <v>19</v>
      </c>
      <c r="N7937">
        <v>1</v>
      </c>
      <c r="O7937">
        <v>1</v>
      </c>
      <c r="P7937" s="119" t="s">
        <v>20254</v>
      </c>
    </row>
    <row r="7938" spans="1:16" x14ac:dyDescent="0.25">
      <c r="A7938">
        <v>13838</v>
      </c>
      <c r="B7938" s="119" t="s">
        <v>4897</v>
      </c>
      <c r="C7938">
        <v>20</v>
      </c>
      <c r="E7938">
        <v>234</v>
      </c>
      <c r="F7938">
        <v>120</v>
      </c>
      <c r="G7938">
        <v>537</v>
      </c>
      <c r="H7938">
        <v>2891</v>
      </c>
      <c r="I7938" s="119" t="s">
        <v>4726</v>
      </c>
      <c r="J7938" s="119" t="s">
        <v>139</v>
      </c>
      <c r="K7938" s="1">
        <v>46255.758941458334</v>
      </c>
      <c r="L7938">
        <v>4</v>
      </c>
      <c r="M7938">
        <v>9</v>
      </c>
      <c r="N7938">
        <v>1</v>
      </c>
      <c r="O7938">
        <v>3</v>
      </c>
      <c r="P7938" s="119" t="s">
        <v>20254</v>
      </c>
    </row>
    <row r="7939" spans="1:16" x14ac:dyDescent="0.25">
      <c r="A7939">
        <v>13839</v>
      </c>
      <c r="B7939" s="119" t="s">
        <v>4861</v>
      </c>
      <c r="C7939">
        <v>20</v>
      </c>
      <c r="E7939">
        <v>1</v>
      </c>
      <c r="F7939">
        <v>73</v>
      </c>
      <c r="G7939">
        <v>339</v>
      </c>
      <c r="H7939">
        <v>1604</v>
      </c>
      <c r="I7939" s="119" t="s">
        <v>4726</v>
      </c>
      <c r="J7939" s="119" t="s">
        <v>139</v>
      </c>
      <c r="K7939" s="1">
        <v>46255.758941458334</v>
      </c>
      <c r="L7939">
        <v>0</v>
      </c>
      <c r="M7939">
        <v>7</v>
      </c>
      <c r="N7939">
        <v>0</v>
      </c>
      <c r="O7939">
        <v>3</v>
      </c>
      <c r="P7939" s="119" t="s">
        <v>20254</v>
      </c>
    </row>
    <row r="7940" spans="1:16" x14ac:dyDescent="0.25">
      <c r="A7940">
        <v>13840</v>
      </c>
      <c r="B7940" s="119" t="s">
        <v>4898</v>
      </c>
      <c r="C7940">
        <v>25</v>
      </c>
      <c r="E7940">
        <v>3164</v>
      </c>
      <c r="F7940">
        <v>120</v>
      </c>
      <c r="G7940">
        <v>219</v>
      </c>
      <c r="H7940">
        <v>2037</v>
      </c>
      <c r="I7940" s="119" t="s">
        <v>4726</v>
      </c>
      <c r="J7940" s="119" t="s">
        <v>22</v>
      </c>
      <c r="K7940" s="1">
        <v>46255.758941458334</v>
      </c>
      <c r="L7940">
        <v>3</v>
      </c>
      <c r="M7940">
        <v>7</v>
      </c>
      <c r="N7940">
        <v>1</v>
      </c>
      <c r="O7940">
        <v>3</v>
      </c>
      <c r="P7940" s="119" t="s">
        <v>20254</v>
      </c>
    </row>
    <row r="7941" spans="1:16" x14ac:dyDescent="0.25">
      <c r="A7941">
        <v>13841</v>
      </c>
      <c r="B7941" s="119" t="s">
        <v>4864</v>
      </c>
      <c r="C7941">
        <v>35</v>
      </c>
      <c r="E7941">
        <v>101</v>
      </c>
      <c r="F7941">
        <v>124</v>
      </c>
      <c r="G7941">
        <v>513</v>
      </c>
      <c r="H7941">
        <v>924</v>
      </c>
      <c r="I7941" s="119" t="s">
        <v>4726</v>
      </c>
      <c r="J7941" s="119" t="s">
        <v>139</v>
      </c>
      <c r="K7941" s="1">
        <v>46255.758941458334</v>
      </c>
      <c r="L7941">
        <v>3</v>
      </c>
      <c r="M7941">
        <v>5</v>
      </c>
      <c r="N7941">
        <v>0</v>
      </c>
      <c r="O7941">
        <v>0</v>
      </c>
      <c r="P7941" s="119" t="s">
        <v>20254</v>
      </c>
    </row>
    <row r="7942" spans="1:16" x14ac:dyDescent="0.25">
      <c r="A7942">
        <v>13842</v>
      </c>
      <c r="B7942" s="119" t="s">
        <v>4898</v>
      </c>
      <c r="C7942">
        <v>35</v>
      </c>
      <c r="E7942">
        <v>97</v>
      </c>
      <c r="F7942">
        <v>124</v>
      </c>
      <c r="G7942">
        <v>378</v>
      </c>
      <c r="H7942">
        <v>2390</v>
      </c>
      <c r="I7942" s="119" t="s">
        <v>4726</v>
      </c>
      <c r="J7942" s="119" t="s">
        <v>139</v>
      </c>
      <c r="K7942" s="1">
        <v>46255.758941458334</v>
      </c>
      <c r="L7942">
        <v>4</v>
      </c>
      <c r="M7942">
        <v>5</v>
      </c>
      <c r="N7942">
        <v>0</v>
      </c>
      <c r="O7942">
        <v>1</v>
      </c>
      <c r="P7942" s="119" t="s">
        <v>20254</v>
      </c>
    </row>
    <row r="7943" spans="1:16" x14ac:dyDescent="0.25">
      <c r="A7943">
        <v>13843</v>
      </c>
      <c r="B7943" s="119" t="s">
        <v>4899</v>
      </c>
      <c r="C7943">
        <v>10</v>
      </c>
      <c r="E7943">
        <v>1821</v>
      </c>
      <c r="F7943">
        <v>49</v>
      </c>
      <c r="G7943">
        <v>372</v>
      </c>
      <c r="H7943">
        <v>87</v>
      </c>
      <c r="I7943" s="119" t="s">
        <v>4726</v>
      </c>
      <c r="J7943" s="119" t="s">
        <v>22</v>
      </c>
      <c r="K7943" s="1">
        <v>46255.758941458334</v>
      </c>
      <c r="L7943">
        <v>6</v>
      </c>
      <c r="M7943">
        <v>0</v>
      </c>
      <c r="N7943">
        <v>3</v>
      </c>
      <c r="O7943">
        <v>0</v>
      </c>
      <c r="P7943" s="119" t="s">
        <v>20254</v>
      </c>
    </row>
    <row r="7944" spans="1:16" x14ac:dyDescent="0.25">
      <c r="A7944">
        <v>13844</v>
      </c>
      <c r="B7944" s="119" t="s">
        <v>4899</v>
      </c>
      <c r="C7944">
        <v>20</v>
      </c>
      <c r="E7944">
        <v>0</v>
      </c>
      <c r="F7944">
        <v>0</v>
      </c>
      <c r="G7944">
        <v>126</v>
      </c>
      <c r="H7944">
        <v>1308</v>
      </c>
      <c r="I7944" s="119" t="s">
        <v>4726</v>
      </c>
      <c r="J7944" s="119" t="s">
        <v>139</v>
      </c>
      <c r="K7944" s="1">
        <v>46255.758941458334</v>
      </c>
      <c r="L7944">
        <v>0</v>
      </c>
      <c r="M7944">
        <v>10</v>
      </c>
      <c r="N7944">
        <v>0</v>
      </c>
      <c r="O7944">
        <v>0</v>
      </c>
      <c r="P7944" s="119" t="s">
        <v>20254</v>
      </c>
    </row>
    <row r="7945" spans="1:16" x14ac:dyDescent="0.25">
      <c r="A7945">
        <v>13845</v>
      </c>
      <c r="B7945" s="119" t="s">
        <v>4870</v>
      </c>
      <c r="C7945">
        <v>20</v>
      </c>
      <c r="E7945">
        <v>0</v>
      </c>
      <c r="F7945">
        <v>0</v>
      </c>
      <c r="G7945">
        <v>534</v>
      </c>
      <c r="H7945">
        <v>346</v>
      </c>
      <c r="I7945" s="119" t="s">
        <v>4726</v>
      </c>
      <c r="J7945" s="119" t="s">
        <v>139</v>
      </c>
      <c r="K7945" s="1">
        <v>46255.758941458334</v>
      </c>
      <c r="L7945">
        <v>0</v>
      </c>
      <c r="M7945">
        <v>1</v>
      </c>
      <c r="N7945">
        <v>0</v>
      </c>
      <c r="O7945">
        <v>0</v>
      </c>
      <c r="P7945" s="119" t="s">
        <v>20254</v>
      </c>
    </row>
    <row r="7946" spans="1:16" x14ac:dyDescent="0.25">
      <c r="A7946">
        <v>13846</v>
      </c>
      <c r="B7946" s="119" t="s">
        <v>4900</v>
      </c>
      <c r="C7946">
        <v>25</v>
      </c>
      <c r="E7946">
        <v>1324</v>
      </c>
      <c r="F7946">
        <v>51</v>
      </c>
      <c r="G7946">
        <v>423</v>
      </c>
      <c r="H7946">
        <v>491</v>
      </c>
      <c r="I7946" s="119" t="s">
        <v>4726</v>
      </c>
      <c r="J7946" s="119" t="s">
        <v>22</v>
      </c>
      <c r="K7946" s="1">
        <v>46255.758941458334</v>
      </c>
      <c r="L7946">
        <v>12</v>
      </c>
      <c r="M7946">
        <v>1</v>
      </c>
      <c r="N7946">
        <v>6</v>
      </c>
      <c r="O7946">
        <v>0</v>
      </c>
      <c r="P7946" s="119" t="s">
        <v>20254</v>
      </c>
    </row>
    <row r="7947" spans="1:16" x14ac:dyDescent="0.25">
      <c r="A7947">
        <v>13847</v>
      </c>
      <c r="B7947" s="119" t="s">
        <v>4873</v>
      </c>
      <c r="C7947">
        <v>35</v>
      </c>
      <c r="E7947">
        <v>19</v>
      </c>
      <c r="F7947">
        <v>110</v>
      </c>
      <c r="G7947">
        <v>311</v>
      </c>
      <c r="H7947">
        <v>496</v>
      </c>
      <c r="I7947" s="119" t="s">
        <v>4726</v>
      </c>
      <c r="J7947" s="119" t="s">
        <v>139</v>
      </c>
      <c r="K7947" s="1">
        <v>46255.758941458334</v>
      </c>
      <c r="L7947">
        <v>0</v>
      </c>
      <c r="M7947">
        <v>1</v>
      </c>
      <c r="N7947">
        <v>0</v>
      </c>
      <c r="O7947">
        <v>0</v>
      </c>
      <c r="P7947" s="119" t="s">
        <v>20254</v>
      </c>
    </row>
    <row r="7948" spans="1:16" x14ac:dyDescent="0.25">
      <c r="A7948">
        <v>13848</v>
      </c>
      <c r="B7948" s="119" t="s">
        <v>4900</v>
      </c>
      <c r="C7948">
        <v>35</v>
      </c>
      <c r="E7948">
        <v>85</v>
      </c>
      <c r="F7948">
        <v>120</v>
      </c>
      <c r="G7948">
        <v>178</v>
      </c>
      <c r="H7948">
        <v>1120</v>
      </c>
      <c r="I7948" s="119" t="s">
        <v>4726</v>
      </c>
      <c r="J7948" s="119" t="s">
        <v>139</v>
      </c>
      <c r="K7948" s="1">
        <v>46255.758941458334</v>
      </c>
      <c r="L7948">
        <v>1</v>
      </c>
      <c r="M7948">
        <v>3</v>
      </c>
      <c r="N7948">
        <v>0</v>
      </c>
      <c r="O7948">
        <v>1</v>
      </c>
      <c r="P7948" s="119" t="s">
        <v>20254</v>
      </c>
    </row>
    <row r="7949" spans="1:16" x14ac:dyDescent="0.25">
      <c r="A7949">
        <v>13849</v>
      </c>
      <c r="B7949" s="119" t="s">
        <v>4901</v>
      </c>
      <c r="C7949">
        <v>10</v>
      </c>
      <c r="E7949">
        <v>2712</v>
      </c>
      <c r="F7949">
        <v>48</v>
      </c>
      <c r="G7949">
        <v>327</v>
      </c>
      <c r="H7949">
        <v>328</v>
      </c>
      <c r="I7949" s="119" t="s">
        <v>4726</v>
      </c>
      <c r="J7949" s="119" t="s">
        <v>22</v>
      </c>
      <c r="K7949" s="1">
        <v>46255.758941458334</v>
      </c>
      <c r="L7949">
        <v>0</v>
      </c>
      <c r="M7949">
        <v>2</v>
      </c>
      <c r="N7949">
        <v>0</v>
      </c>
      <c r="O7949">
        <v>0</v>
      </c>
      <c r="P7949" s="119" t="s">
        <v>20254</v>
      </c>
    </row>
    <row r="7950" spans="1:16" x14ac:dyDescent="0.25">
      <c r="A7950">
        <v>13850</v>
      </c>
      <c r="B7950" s="119" t="s">
        <v>4901</v>
      </c>
      <c r="C7950">
        <v>20</v>
      </c>
      <c r="E7950">
        <v>276</v>
      </c>
      <c r="F7950">
        <v>88</v>
      </c>
      <c r="G7950">
        <v>1891</v>
      </c>
      <c r="H7950">
        <v>3424</v>
      </c>
      <c r="I7950" s="119" t="s">
        <v>4726</v>
      </c>
      <c r="J7950" s="119" t="s">
        <v>139</v>
      </c>
      <c r="K7950" s="1">
        <v>46255.758941458334</v>
      </c>
      <c r="L7950">
        <v>4</v>
      </c>
      <c r="M7950">
        <v>10</v>
      </c>
      <c r="N7950">
        <v>2</v>
      </c>
      <c r="O7950">
        <v>1</v>
      </c>
      <c r="P7950" s="119" t="s">
        <v>20254</v>
      </c>
    </row>
    <row r="7951" spans="1:16" x14ac:dyDescent="0.25">
      <c r="A7951">
        <v>13851</v>
      </c>
      <c r="B7951" s="119" t="s">
        <v>4879</v>
      </c>
      <c r="C7951">
        <v>20</v>
      </c>
      <c r="E7951">
        <v>578</v>
      </c>
      <c r="F7951">
        <v>70</v>
      </c>
      <c r="G7951">
        <v>262</v>
      </c>
      <c r="H7951">
        <v>939</v>
      </c>
      <c r="I7951" s="119" t="s">
        <v>4726</v>
      </c>
      <c r="J7951" s="119" t="s">
        <v>139</v>
      </c>
      <c r="K7951" s="1">
        <v>46255.758941458334</v>
      </c>
      <c r="L7951">
        <v>2</v>
      </c>
      <c r="M7951">
        <v>1</v>
      </c>
      <c r="N7951">
        <v>1</v>
      </c>
      <c r="O7951">
        <v>0</v>
      </c>
      <c r="P7951" s="119" t="s">
        <v>20254</v>
      </c>
    </row>
    <row r="7952" spans="1:16" x14ac:dyDescent="0.25">
      <c r="A7952">
        <v>13852</v>
      </c>
      <c r="B7952" s="119" t="s">
        <v>4902</v>
      </c>
      <c r="C7952">
        <v>25</v>
      </c>
      <c r="E7952">
        <v>3594</v>
      </c>
      <c r="F7952">
        <v>133</v>
      </c>
      <c r="G7952">
        <v>929</v>
      </c>
      <c r="H7952">
        <v>525</v>
      </c>
      <c r="I7952" s="119" t="s">
        <v>4726</v>
      </c>
      <c r="J7952" s="119" t="s">
        <v>22</v>
      </c>
      <c r="K7952" s="1">
        <v>46255.758941458334</v>
      </c>
      <c r="L7952">
        <v>0</v>
      </c>
      <c r="M7952">
        <v>3</v>
      </c>
      <c r="N7952">
        <v>0</v>
      </c>
      <c r="O7952">
        <v>1</v>
      </c>
      <c r="P7952" s="119" t="s">
        <v>20254</v>
      </c>
    </row>
    <row r="7953" spans="1:16" x14ac:dyDescent="0.25">
      <c r="A7953">
        <v>13853</v>
      </c>
      <c r="B7953" s="119" t="s">
        <v>4882</v>
      </c>
      <c r="C7953">
        <v>35</v>
      </c>
      <c r="E7953">
        <v>205</v>
      </c>
      <c r="F7953">
        <v>119</v>
      </c>
      <c r="G7953">
        <v>381</v>
      </c>
      <c r="H7953">
        <v>143</v>
      </c>
      <c r="I7953" s="119" t="s">
        <v>4726</v>
      </c>
      <c r="J7953" s="119" t="s">
        <v>139</v>
      </c>
      <c r="K7953" s="1">
        <v>46255.758941458334</v>
      </c>
      <c r="L7953">
        <v>3</v>
      </c>
      <c r="M7953">
        <v>1</v>
      </c>
      <c r="N7953">
        <v>1</v>
      </c>
      <c r="O7953">
        <v>0</v>
      </c>
      <c r="P7953" s="119" t="s">
        <v>20254</v>
      </c>
    </row>
    <row r="7954" spans="1:16" x14ac:dyDescent="0.25">
      <c r="A7954">
        <v>13854</v>
      </c>
      <c r="B7954" s="119" t="s">
        <v>4902</v>
      </c>
      <c r="C7954">
        <v>35</v>
      </c>
      <c r="E7954">
        <v>252</v>
      </c>
      <c r="F7954">
        <v>86</v>
      </c>
      <c r="G7954">
        <v>121</v>
      </c>
      <c r="H7954">
        <v>299</v>
      </c>
      <c r="I7954" s="119" t="s">
        <v>4726</v>
      </c>
      <c r="J7954" s="119" t="s">
        <v>139</v>
      </c>
      <c r="K7954" s="1">
        <v>46255.758941458334</v>
      </c>
      <c r="L7954">
        <v>1</v>
      </c>
      <c r="M7954">
        <v>7</v>
      </c>
      <c r="N7954">
        <v>0</v>
      </c>
      <c r="O7954">
        <v>2</v>
      </c>
      <c r="P7954" s="119" t="s">
        <v>20254</v>
      </c>
    </row>
    <row r="7955" spans="1:16" x14ac:dyDescent="0.25">
      <c r="A7955">
        <v>13855</v>
      </c>
      <c r="B7955" s="119" t="s">
        <v>4903</v>
      </c>
      <c r="C7955">
        <v>10</v>
      </c>
      <c r="E7955">
        <v>1267</v>
      </c>
      <c r="F7955">
        <v>39</v>
      </c>
      <c r="G7955">
        <v>379</v>
      </c>
      <c r="H7955">
        <v>174</v>
      </c>
      <c r="I7955" s="119" t="s">
        <v>4726</v>
      </c>
      <c r="J7955" s="119" t="s">
        <v>22</v>
      </c>
      <c r="K7955" s="1">
        <v>46255.758941458334</v>
      </c>
      <c r="L7955">
        <v>0</v>
      </c>
      <c r="M7955">
        <v>3</v>
      </c>
      <c r="N7955">
        <v>0</v>
      </c>
      <c r="O7955">
        <v>0</v>
      </c>
      <c r="P7955" s="119" t="s">
        <v>20254</v>
      </c>
    </row>
    <row r="7956" spans="1:16" x14ac:dyDescent="0.25">
      <c r="A7956">
        <v>13856</v>
      </c>
      <c r="B7956" s="119" t="s">
        <v>4903</v>
      </c>
      <c r="C7956">
        <v>20</v>
      </c>
      <c r="E7956">
        <v>230</v>
      </c>
      <c r="F7956">
        <v>61</v>
      </c>
      <c r="G7956">
        <v>635</v>
      </c>
      <c r="H7956">
        <v>562</v>
      </c>
      <c r="I7956" s="119" t="s">
        <v>4726</v>
      </c>
      <c r="J7956" s="119" t="s">
        <v>139</v>
      </c>
      <c r="K7956" s="1">
        <v>46255.758941458334</v>
      </c>
      <c r="L7956">
        <v>5</v>
      </c>
      <c r="M7956">
        <v>2</v>
      </c>
      <c r="N7956">
        <v>1</v>
      </c>
      <c r="O7956">
        <v>0</v>
      </c>
      <c r="P7956" s="119" t="s">
        <v>20254</v>
      </c>
    </row>
    <row r="7957" spans="1:16" x14ac:dyDescent="0.25">
      <c r="A7957">
        <v>13857</v>
      </c>
      <c r="B7957" s="119" t="s">
        <v>4888</v>
      </c>
      <c r="C7957">
        <v>20</v>
      </c>
      <c r="E7957">
        <v>58</v>
      </c>
      <c r="F7957">
        <v>60</v>
      </c>
      <c r="G7957">
        <v>1197</v>
      </c>
      <c r="H7957">
        <v>548</v>
      </c>
      <c r="I7957" s="119" t="s">
        <v>4726</v>
      </c>
      <c r="J7957" s="119" t="s">
        <v>139</v>
      </c>
      <c r="K7957" s="1">
        <v>46255.758941458334</v>
      </c>
      <c r="L7957">
        <v>2</v>
      </c>
      <c r="M7957">
        <v>3</v>
      </c>
      <c r="N7957">
        <v>1</v>
      </c>
      <c r="O7957">
        <v>1</v>
      </c>
      <c r="P7957" s="119" t="s">
        <v>20254</v>
      </c>
    </row>
    <row r="7958" spans="1:16" x14ac:dyDescent="0.25">
      <c r="A7958">
        <v>13858</v>
      </c>
      <c r="B7958" s="119" t="s">
        <v>4904</v>
      </c>
      <c r="C7958">
        <v>25</v>
      </c>
      <c r="E7958">
        <v>3623</v>
      </c>
      <c r="F7958">
        <v>133</v>
      </c>
      <c r="G7958">
        <v>527</v>
      </c>
      <c r="H7958">
        <v>400</v>
      </c>
      <c r="I7958" s="119" t="s">
        <v>4726</v>
      </c>
      <c r="J7958" s="119" t="s">
        <v>22</v>
      </c>
      <c r="K7958" s="1">
        <v>46255.758941458334</v>
      </c>
      <c r="L7958">
        <v>13</v>
      </c>
      <c r="M7958">
        <v>4</v>
      </c>
      <c r="N7958">
        <v>7</v>
      </c>
      <c r="O7958">
        <v>0</v>
      </c>
      <c r="P7958" s="119" t="s">
        <v>20254</v>
      </c>
    </row>
    <row r="7959" spans="1:16" x14ac:dyDescent="0.25">
      <c r="A7959">
        <v>13859</v>
      </c>
      <c r="B7959" s="119" t="s">
        <v>4891</v>
      </c>
      <c r="C7959">
        <v>35</v>
      </c>
      <c r="E7959">
        <v>706</v>
      </c>
      <c r="F7959">
        <v>102</v>
      </c>
      <c r="G7959">
        <v>597</v>
      </c>
      <c r="H7959">
        <v>394</v>
      </c>
      <c r="I7959" s="119" t="s">
        <v>4726</v>
      </c>
      <c r="J7959" s="119" t="s">
        <v>139</v>
      </c>
      <c r="K7959" s="1">
        <v>46255.758941458334</v>
      </c>
      <c r="L7959">
        <v>4</v>
      </c>
      <c r="M7959">
        <v>0</v>
      </c>
      <c r="N7959">
        <v>3</v>
      </c>
      <c r="O7959">
        <v>0</v>
      </c>
      <c r="P7959" s="119" t="s">
        <v>20254</v>
      </c>
    </row>
    <row r="7960" spans="1:16" x14ac:dyDescent="0.25">
      <c r="A7960">
        <v>13860</v>
      </c>
      <c r="B7960" s="119" t="s">
        <v>4904</v>
      </c>
      <c r="C7960">
        <v>35</v>
      </c>
      <c r="E7960">
        <v>569</v>
      </c>
      <c r="F7960">
        <v>107</v>
      </c>
      <c r="G7960">
        <v>226</v>
      </c>
      <c r="H7960">
        <v>350</v>
      </c>
      <c r="I7960" s="119" t="s">
        <v>4726</v>
      </c>
      <c r="J7960" s="119" t="s">
        <v>139</v>
      </c>
      <c r="K7960" s="1">
        <v>46255.758941458334</v>
      </c>
      <c r="L7960">
        <v>3</v>
      </c>
      <c r="M7960">
        <v>2</v>
      </c>
      <c r="N7960">
        <v>1</v>
      </c>
      <c r="O7960">
        <v>0</v>
      </c>
      <c r="P7960" s="119" t="s">
        <v>20254</v>
      </c>
    </row>
    <row r="7961" spans="1:16" x14ac:dyDescent="0.25">
      <c r="A7961">
        <v>13861</v>
      </c>
      <c r="B7961" s="119" t="s">
        <v>4905</v>
      </c>
      <c r="C7961">
        <v>60</v>
      </c>
      <c r="E7961">
        <v>673</v>
      </c>
      <c r="F7961">
        <v>303</v>
      </c>
      <c r="G7961">
        <v>126</v>
      </c>
      <c r="H7961">
        <v>2801</v>
      </c>
      <c r="I7961" s="119" t="s">
        <v>4726</v>
      </c>
      <c r="J7961" s="119" t="s">
        <v>22</v>
      </c>
      <c r="K7961" s="1">
        <v>46255.758941458334</v>
      </c>
      <c r="L7961">
        <v>4</v>
      </c>
      <c r="M7961">
        <v>4</v>
      </c>
      <c r="N7961">
        <v>1</v>
      </c>
      <c r="O7961">
        <v>3</v>
      </c>
      <c r="P7961" s="119" t="s">
        <v>20254</v>
      </c>
    </row>
    <row r="7962" spans="1:16" x14ac:dyDescent="0.25">
      <c r="A7962">
        <v>13862</v>
      </c>
      <c r="B7962" s="119" t="s">
        <v>4906</v>
      </c>
      <c r="C7962">
        <v>60</v>
      </c>
      <c r="E7962">
        <v>1214</v>
      </c>
      <c r="F7962">
        <v>134</v>
      </c>
      <c r="G7962">
        <v>281</v>
      </c>
      <c r="H7962">
        <v>2396</v>
      </c>
      <c r="I7962" s="119" t="s">
        <v>4726</v>
      </c>
      <c r="J7962" s="119" t="s">
        <v>22</v>
      </c>
      <c r="K7962" s="1">
        <v>46255.758941458334</v>
      </c>
      <c r="L7962">
        <v>3</v>
      </c>
      <c r="M7962">
        <v>1</v>
      </c>
      <c r="N7962">
        <v>1</v>
      </c>
      <c r="O7962">
        <v>0</v>
      </c>
      <c r="P7962" s="119" t="s">
        <v>20254</v>
      </c>
    </row>
    <row r="7963" spans="1:16" x14ac:dyDescent="0.25">
      <c r="A7963">
        <v>13863</v>
      </c>
      <c r="B7963" s="119" t="s">
        <v>4907</v>
      </c>
      <c r="C7963">
        <v>60</v>
      </c>
      <c r="E7963">
        <v>256</v>
      </c>
      <c r="F7963">
        <v>1444</v>
      </c>
      <c r="G7963">
        <v>127</v>
      </c>
      <c r="H7963">
        <v>2678</v>
      </c>
      <c r="I7963" s="119" t="s">
        <v>4726</v>
      </c>
      <c r="J7963" s="119" t="s">
        <v>22</v>
      </c>
      <c r="K7963" s="1">
        <v>46255.758941458334</v>
      </c>
      <c r="L7963">
        <v>0</v>
      </c>
      <c r="M7963">
        <v>5</v>
      </c>
      <c r="N7963">
        <v>0</v>
      </c>
      <c r="O7963">
        <v>0</v>
      </c>
      <c r="P7963" s="119" t="s">
        <v>20254</v>
      </c>
    </row>
    <row r="7964" spans="1:16" x14ac:dyDescent="0.25">
      <c r="A7964">
        <v>13865</v>
      </c>
      <c r="B7964" s="119" t="s">
        <v>4908</v>
      </c>
      <c r="C7964">
        <v>55</v>
      </c>
      <c r="E7964">
        <v>469</v>
      </c>
      <c r="F7964">
        <v>231</v>
      </c>
      <c r="G7964">
        <v>329</v>
      </c>
      <c r="H7964">
        <v>2417</v>
      </c>
      <c r="I7964" s="119" t="s">
        <v>4726</v>
      </c>
      <c r="J7964" s="119" t="s">
        <v>22</v>
      </c>
      <c r="K7964" s="1">
        <v>46255.758941458334</v>
      </c>
      <c r="L7964">
        <v>6</v>
      </c>
      <c r="M7964">
        <v>3</v>
      </c>
      <c r="N7964">
        <v>2</v>
      </c>
      <c r="O7964">
        <v>0</v>
      </c>
      <c r="P7964" s="119" t="s">
        <v>20254</v>
      </c>
    </row>
    <row r="7965" spans="1:16" x14ac:dyDescent="0.25">
      <c r="A7965">
        <v>13866</v>
      </c>
      <c r="B7965" s="119" t="s">
        <v>4909</v>
      </c>
      <c r="C7965">
        <v>55</v>
      </c>
      <c r="E7965">
        <v>1153</v>
      </c>
      <c r="F7965">
        <v>198</v>
      </c>
      <c r="G7965">
        <v>133</v>
      </c>
      <c r="H7965">
        <v>2000</v>
      </c>
      <c r="I7965" s="119" t="s">
        <v>4726</v>
      </c>
      <c r="J7965" s="119" t="s">
        <v>22</v>
      </c>
      <c r="K7965" s="1">
        <v>46255.758941458334</v>
      </c>
      <c r="L7965">
        <v>6</v>
      </c>
      <c r="M7965">
        <v>8</v>
      </c>
      <c r="N7965">
        <v>2</v>
      </c>
      <c r="O7965">
        <v>1</v>
      </c>
      <c r="P7965" s="119" t="s">
        <v>20254</v>
      </c>
    </row>
    <row r="7966" spans="1:16" x14ac:dyDescent="0.25">
      <c r="A7966">
        <v>13867</v>
      </c>
      <c r="B7966" s="119" t="s">
        <v>4910</v>
      </c>
      <c r="C7966">
        <v>55</v>
      </c>
      <c r="E7966">
        <v>468</v>
      </c>
      <c r="F7966">
        <v>152</v>
      </c>
      <c r="G7966">
        <v>144</v>
      </c>
      <c r="H7966">
        <v>2364</v>
      </c>
      <c r="I7966" s="119" t="s">
        <v>4726</v>
      </c>
      <c r="J7966" s="119" t="s">
        <v>22</v>
      </c>
      <c r="K7966" s="1">
        <v>46255.758941458334</v>
      </c>
      <c r="L7966">
        <v>9</v>
      </c>
      <c r="M7966">
        <v>5</v>
      </c>
      <c r="N7966">
        <v>1</v>
      </c>
      <c r="O7966">
        <v>1</v>
      </c>
      <c r="P7966" s="119" t="s">
        <v>20254</v>
      </c>
    </row>
    <row r="7967" spans="1:16" x14ac:dyDescent="0.25">
      <c r="A7967">
        <v>13868</v>
      </c>
      <c r="B7967" s="119" t="s">
        <v>4905</v>
      </c>
      <c r="C7967">
        <v>65</v>
      </c>
      <c r="E7967">
        <v>120</v>
      </c>
      <c r="F7967">
        <v>228</v>
      </c>
      <c r="G7967">
        <v>115</v>
      </c>
      <c r="H7967">
        <v>4823</v>
      </c>
      <c r="I7967" s="119" t="s">
        <v>4726</v>
      </c>
      <c r="J7967" s="119" t="s">
        <v>139</v>
      </c>
      <c r="K7967" s="1">
        <v>46255.758941458334</v>
      </c>
      <c r="L7967">
        <v>1</v>
      </c>
      <c r="M7967">
        <v>4</v>
      </c>
      <c r="N7967">
        <v>0</v>
      </c>
      <c r="O7967">
        <v>1</v>
      </c>
      <c r="P7967" s="119" t="s">
        <v>20254</v>
      </c>
    </row>
    <row r="7968" spans="1:16" x14ac:dyDescent="0.25">
      <c r="A7968">
        <v>13869</v>
      </c>
      <c r="B7968" s="119" t="s">
        <v>4906</v>
      </c>
      <c r="C7968">
        <v>65</v>
      </c>
      <c r="E7968">
        <v>107</v>
      </c>
      <c r="F7968">
        <v>207</v>
      </c>
      <c r="G7968">
        <v>367</v>
      </c>
      <c r="H7968">
        <v>4498</v>
      </c>
      <c r="I7968" s="119" t="s">
        <v>4726</v>
      </c>
      <c r="J7968" s="119" t="s">
        <v>139</v>
      </c>
      <c r="K7968" s="1">
        <v>46255.758941458334</v>
      </c>
      <c r="L7968">
        <v>2</v>
      </c>
      <c r="M7968">
        <v>1</v>
      </c>
      <c r="N7968">
        <v>0</v>
      </c>
      <c r="O7968">
        <v>0</v>
      </c>
      <c r="P7968" s="119" t="s">
        <v>20254</v>
      </c>
    </row>
    <row r="7969" spans="1:16" x14ac:dyDescent="0.25">
      <c r="A7969">
        <v>13870</v>
      </c>
      <c r="B7969" s="119" t="s">
        <v>4907</v>
      </c>
      <c r="C7969">
        <v>65</v>
      </c>
      <c r="E7969">
        <v>7</v>
      </c>
      <c r="F7969">
        <v>174</v>
      </c>
      <c r="G7969">
        <v>278</v>
      </c>
      <c r="H7969">
        <v>4095</v>
      </c>
      <c r="I7969" s="119" t="s">
        <v>4726</v>
      </c>
      <c r="J7969" s="119" t="s">
        <v>139</v>
      </c>
      <c r="K7969" s="1">
        <v>46255.758941458334</v>
      </c>
      <c r="L7969">
        <v>0</v>
      </c>
      <c r="M7969">
        <v>1</v>
      </c>
      <c r="N7969">
        <v>0</v>
      </c>
      <c r="O7969">
        <v>1</v>
      </c>
      <c r="P7969" s="119" t="s">
        <v>20254</v>
      </c>
    </row>
    <row r="7970" spans="1:16" x14ac:dyDescent="0.25">
      <c r="A7970">
        <v>13872</v>
      </c>
      <c r="B7970" s="119" t="s">
        <v>4908</v>
      </c>
      <c r="C7970">
        <v>65</v>
      </c>
      <c r="E7970">
        <v>194</v>
      </c>
      <c r="F7970">
        <v>300</v>
      </c>
      <c r="G7970">
        <v>177</v>
      </c>
      <c r="H7970">
        <v>2639</v>
      </c>
      <c r="I7970" s="119" t="s">
        <v>4726</v>
      </c>
      <c r="J7970" s="119" t="s">
        <v>139</v>
      </c>
      <c r="K7970" s="1">
        <v>46255.758941458334</v>
      </c>
      <c r="L7970">
        <v>2</v>
      </c>
      <c r="M7970">
        <v>3</v>
      </c>
      <c r="N7970">
        <v>0</v>
      </c>
      <c r="O7970">
        <v>0</v>
      </c>
      <c r="P7970" s="119" t="s">
        <v>20254</v>
      </c>
    </row>
    <row r="7971" spans="1:16" x14ac:dyDescent="0.25">
      <c r="A7971">
        <v>13873</v>
      </c>
      <c r="B7971" s="119" t="s">
        <v>4909</v>
      </c>
      <c r="C7971">
        <v>65</v>
      </c>
      <c r="E7971">
        <v>562</v>
      </c>
      <c r="F7971">
        <v>476</v>
      </c>
      <c r="G7971">
        <v>171</v>
      </c>
      <c r="H7971">
        <v>3574</v>
      </c>
      <c r="I7971" s="119" t="s">
        <v>4726</v>
      </c>
      <c r="J7971" s="119" t="s">
        <v>139</v>
      </c>
      <c r="K7971" s="1">
        <v>46255.758941458334</v>
      </c>
      <c r="L7971">
        <v>1</v>
      </c>
      <c r="M7971">
        <v>1</v>
      </c>
      <c r="N7971">
        <v>0</v>
      </c>
      <c r="O7971">
        <v>0</v>
      </c>
      <c r="P7971" s="119" t="s">
        <v>20254</v>
      </c>
    </row>
    <row r="7972" spans="1:16" x14ac:dyDescent="0.25">
      <c r="A7972">
        <v>13874</v>
      </c>
      <c r="B7972" s="119" t="s">
        <v>4910</v>
      </c>
      <c r="C7972">
        <v>65</v>
      </c>
      <c r="E7972">
        <v>76</v>
      </c>
      <c r="F7972">
        <v>205</v>
      </c>
      <c r="G7972">
        <v>346</v>
      </c>
      <c r="H7972">
        <v>2495</v>
      </c>
      <c r="I7972" s="119" t="s">
        <v>4726</v>
      </c>
      <c r="J7972" s="119" t="s">
        <v>139</v>
      </c>
      <c r="K7972" s="1">
        <v>46255.758941458334</v>
      </c>
      <c r="L7972">
        <v>1</v>
      </c>
      <c r="M7972">
        <v>1</v>
      </c>
      <c r="N7972">
        <v>0</v>
      </c>
      <c r="O7972">
        <v>0</v>
      </c>
      <c r="P7972" s="119" t="s">
        <v>20254</v>
      </c>
    </row>
    <row r="7973" spans="1:16" x14ac:dyDescent="0.25">
      <c r="A7973">
        <v>13875</v>
      </c>
      <c r="B7973" s="119" t="s">
        <v>4911</v>
      </c>
      <c r="C7973">
        <v>75</v>
      </c>
      <c r="E7973">
        <v>633</v>
      </c>
      <c r="F7973">
        <v>162</v>
      </c>
      <c r="G7973">
        <v>230</v>
      </c>
      <c r="H7973">
        <v>715</v>
      </c>
      <c r="I7973" s="119" t="s">
        <v>4726</v>
      </c>
      <c r="J7973" s="119" t="s">
        <v>22</v>
      </c>
      <c r="K7973" s="1">
        <v>46255.758941458334</v>
      </c>
      <c r="L7973">
        <v>5</v>
      </c>
      <c r="M7973">
        <v>6</v>
      </c>
      <c r="N7973">
        <v>1</v>
      </c>
      <c r="O7973">
        <v>0</v>
      </c>
      <c r="P7973" s="119" t="s">
        <v>20254</v>
      </c>
    </row>
    <row r="7974" spans="1:16" x14ac:dyDescent="0.25">
      <c r="A7974">
        <v>13876</v>
      </c>
      <c r="B7974" s="119" t="s">
        <v>4912</v>
      </c>
      <c r="C7974">
        <v>75</v>
      </c>
      <c r="E7974">
        <v>570</v>
      </c>
      <c r="F7974">
        <v>340</v>
      </c>
      <c r="G7974">
        <v>228</v>
      </c>
      <c r="H7974">
        <v>694</v>
      </c>
      <c r="I7974" s="119" t="s">
        <v>4726</v>
      </c>
      <c r="J7974" s="119" t="s">
        <v>22</v>
      </c>
      <c r="K7974" s="1">
        <v>46255.758941458334</v>
      </c>
      <c r="L7974">
        <v>0</v>
      </c>
      <c r="M7974">
        <v>4</v>
      </c>
      <c r="N7974">
        <v>0</v>
      </c>
      <c r="O7974">
        <v>3</v>
      </c>
      <c r="P7974" s="119" t="s">
        <v>20254</v>
      </c>
    </row>
    <row r="7975" spans="1:16" x14ac:dyDescent="0.25">
      <c r="A7975">
        <v>13877</v>
      </c>
      <c r="B7975" s="119" t="s">
        <v>4913</v>
      </c>
      <c r="C7975">
        <v>75</v>
      </c>
      <c r="E7975">
        <v>312</v>
      </c>
      <c r="F7975">
        <v>144</v>
      </c>
      <c r="G7975">
        <v>220</v>
      </c>
      <c r="H7975">
        <v>733</v>
      </c>
      <c r="I7975" s="119" t="s">
        <v>4726</v>
      </c>
      <c r="J7975" s="119" t="s">
        <v>22</v>
      </c>
      <c r="K7975" s="1">
        <v>46255.758941458334</v>
      </c>
      <c r="L7975">
        <v>6</v>
      </c>
      <c r="M7975">
        <v>6</v>
      </c>
      <c r="N7975">
        <v>2</v>
      </c>
      <c r="O7975">
        <v>0</v>
      </c>
      <c r="P7975" s="119" t="s">
        <v>20254</v>
      </c>
    </row>
    <row r="7976" spans="1:16" x14ac:dyDescent="0.25">
      <c r="A7976">
        <v>13878</v>
      </c>
      <c r="B7976" s="119" t="s">
        <v>4914</v>
      </c>
      <c r="C7976">
        <v>70</v>
      </c>
      <c r="E7976">
        <v>797</v>
      </c>
      <c r="F7976">
        <v>181</v>
      </c>
      <c r="G7976">
        <v>337</v>
      </c>
      <c r="H7976">
        <v>1092</v>
      </c>
      <c r="I7976" s="119" t="s">
        <v>4726</v>
      </c>
      <c r="J7976" s="119" t="s">
        <v>22</v>
      </c>
      <c r="K7976" s="1">
        <v>46255.758941458334</v>
      </c>
      <c r="L7976">
        <v>3</v>
      </c>
      <c r="M7976">
        <v>3</v>
      </c>
      <c r="N7976">
        <v>1</v>
      </c>
      <c r="O7976">
        <v>1</v>
      </c>
      <c r="P7976" s="119" t="s">
        <v>20254</v>
      </c>
    </row>
    <row r="7977" spans="1:16" x14ac:dyDescent="0.25">
      <c r="A7977">
        <v>13880</v>
      </c>
      <c r="B7977" s="119" t="s">
        <v>4915</v>
      </c>
      <c r="C7977">
        <v>70</v>
      </c>
      <c r="E7977">
        <v>541</v>
      </c>
      <c r="F7977">
        <v>144</v>
      </c>
      <c r="G7977">
        <v>179</v>
      </c>
      <c r="H7977">
        <v>543</v>
      </c>
      <c r="I7977" s="119" t="s">
        <v>4726</v>
      </c>
      <c r="J7977" s="119" t="s">
        <v>22</v>
      </c>
      <c r="K7977" s="1">
        <v>46255.758941458334</v>
      </c>
      <c r="L7977">
        <v>2</v>
      </c>
      <c r="M7977">
        <v>8</v>
      </c>
      <c r="N7977">
        <v>1</v>
      </c>
      <c r="O7977">
        <v>0</v>
      </c>
      <c r="P7977" s="119" t="s">
        <v>20254</v>
      </c>
    </row>
    <row r="7978" spans="1:16" x14ac:dyDescent="0.25">
      <c r="A7978">
        <v>13881</v>
      </c>
      <c r="B7978" s="119" t="s">
        <v>4916</v>
      </c>
      <c r="C7978">
        <v>70</v>
      </c>
      <c r="E7978">
        <v>725</v>
      </c>
      <c r="F7978">
        <v>170</v>
      </c>
      <c r="G7978">
        <v>210</v>
      </c>
      <c r="H7978">
        <v>749</v>
      </c>
      <c r="I7978" s="119" t="s">
        <v>4726</v>
      </c>
      <c r="J7978" s="119" t="s">
        <v>22</v>
      </c>
      <c r="K7978" s="1">
        <v>46255.758941458334</v>
      </c>
      <c r="L7978">
        <v>2</v>
      </c>
      <c r="M7978">
        <v>9</v>
      </c>
      <c r="N7978">
        <v>1</v>
      </c>
      <c r="O7978">
        <v>4</v>
      </c>
      <c r="P7978" s="119" t="s">
        <v>20254</v>
      </c>
    </row>
    <row r="7979" spans="1:16" x14ac:dyDescent="0.25">
      <c r="A7979">
        <v>13882</v>
      </c>
      <c r="B7979" s="119" t="s">
        <v>4914</v>
      </c>
      <c r="C7979">
        <v>80</v>
      </c>
      <c r="E7979">
        <v>165</v>
      </c>
      <c r="F7979">
        <v>946</v>
      </c>
      <c r="G7979">
        <v>99</v>
      </c>
      <c r="H7979">
        <v>1546</v>
      </c>
      <c r="I7979" s="119" t="s">
        <v>4726</v>
      </c>
      <c r="J7979" s="119" t="s">
        <v>139</v>
      </c>
      <c r="K7979" s="1">
        <v>46255.758941458334</v>
      </c>
      <c r="L7979">
        <v>0</v>
      </c>
      <c r="M7979">
        <v>7</v>
      </c>
      <c r="N7979">
        <v>0</v>
      </c>
      <c r="O7979">
        <v>2</v>
      </c>
      <c r="P7979" s="119" t="s">
        <v>20254</v>
      </c>
    </row>
    <row r="7980" spans="1:16" x14ac:dyDescent="0.25">
      <c r="A7980">
        <v>13883</v>
      </c>
      <c r="B7980" s="119" t="s">
        <v>4911</v>
      </c>
      <c r="C7980">
        <v>80</v>
      </c>
      <c r="E7980">
        <v>266</v>
      </c>
      <c r="F7980">
        <v>238</v>
      </c>
      <c r="G7980">
        <v>341</v>
      </c>
      <c r="H7980">
        <v>848</v>
      </c>
      <c r="I7980" s="119" t="s">
        <v>4726</v>
      </c>
      <c r="J7980" s="119" t="s">
        <v>139</v>
      </c>
      <c r="K7980" s="1">
        <v>46255.758941458334</v>
      </c>
      <c r="L7980">
        <v>2</v>
      </c>
      <c r="M7980">
        <v>4</v>
      </c>
      <c r="N7980">
        <v>0</v>
      </c>
      <c r="O7980">
        <v>0</v>
      </c>
      <c r="P7980" s="119" t="s">
        <v>20254</v>
      </c>
    </row>
    <row r="7981" spans="1:16" x14ac:dyDescent="0.25">
      <c r="A7981">
        <v>13885</v>
      </c>
      <c r="B7981" s="119" t="s">
        <v>4912</v>
      </c>
      <c r="C7981">
        <v>80</v>
      </c>
      <c r="E7981">
        <v>349</v>
      </c>
      <c r="F7981">
        <v>253</v>
      </c>
      <c r="G7981">
        <v>118</v>
      </c>
      <c r="H7981">
        <v>1513</v>
      </c>
      <c r="I7981" s="119" t="s">
        <v>4726</v>
      </c>
      <c r="J7981" s="119" t="s">
        <v>139</v>
      </c>
      <c r="K7981" s="1">
        <v>46255.758941458334</v>
      </c>
      <c r="L7981">
        <v>0</v>
      </c>
      <c r="M7981">
        <v>4</v>
      </c>
      <c r="N7981">
        <v>0</v>
      </c>
      <c r="O7981">
        <v>1</v>
      </c>
      <c r="P7981" s="119" t="s">
        <v>20254</v>
      </c>
    </row>
    <row r="7982" spans="1:16" x14ac:dyDescent="0.25">
      <c r="A7982">
        <v>13886</v>
      </c>
      <c r="B7982" s="119" t="s">
        <v>4913</v>
      </c>
      <c r="C7982">
        <v>80</v>
      </c>
      <c r="E7982">
        <v>94</v>
      </c>
      <c r="F7982">
        <v>237</v>
      </c>
      <c r="G7982">
        <v>126</v>
      </c>
      <c r="H7982">
        <v>833</v>
      </c>
      <c r="I7982" s="119" t="s">
        <v>4726</v>
      </c>
      <c r="J7982" s="119" t="s">
        <v>139</v>
      </c>
      <c r="K7982" s="1">
        <v>46255.758941458334</v>
      </c>
      <c r="L7982">
        <v>3</v>
      </c>
      <c r="M7982">
        <v>1</v>
      </c>
      <c r="N7982">
        <v>1</v>
      </c>
      <c r="O7982">
        <v>0</v>
      </c>
      <c r="P7982" s="119" t="s">
        <v>20254</v>
      </c>
    </row>
    <row r="7983" spans="1:16" x14ac:dyDescent="0.25">
      <c r="A7983">
        <v>13887</v>
      </c>
      <c r="B7983" s="119" t="s">
        <v>4915</v>
      </c>
      <c r="C7983">
        <v>80</v>
      </c>
      <c r="E7983">
        <v>257</v>
      </c>
      <c r="F7983">
        <v>235</v>
      </c>
      <c r="G7983">
        <v>148</v>
      </c>
      <c r="H7983">
        <v>735</v>
      </c>
      <c r="I7983" s="119" t="s">
        <v>4726</v>
      </c>
      <c r="J7983" s="119" t="s">
        <v>139</v>
      </c>
      <c r="K7983" s="1">
        <v>46255.758941458334</v>
      </c>
      <c r="L7983">
        <v>1</v>
      </c>
      <c r="M7983">
        <v>0</v>
      </c>
      <c r="N7983">
        <v>0</v>
      </c>
      <c r="O7983">
        <v>0</v>
      </c>
      <c r="P7983" s="119" t="s">
        <v>20254</v>
      </c>
    </row>
    <row r="7984" spans="1:16" x14ac:dyDescent="0.25">
      <c r="A7984">
        <v>13888</v>
      </c>
      <c r="B7984" s="119" t="s">
        <v>4916</v>
      </c>
      <c r="C7984">
        <v>80</v>
      </c>
      <c r="E7984">
        <v>44</v>
      </c>
      <c r="F7984">
        <v>235</v>
      </c>
      <c r="G7984">
        <v>564</v>
      </c>
      <c r="H7984">
        <v>534</v>
      </c>
      <c r="I7984" s="119" t="s">
        <v>4726</v>
      </c>
      <c r="J7984" s="119" t="s">
        <v>139</v>
      </c>
      <c r="K7984" s="1">
        <v>46255.758941458334</v>
      </c>
      <c r="L7984">
        <v>3</v>
      </c>
      <c r="M7984">
        <v>3</v>
      </c>
      <c r="N7984">
        <v>1</v>
      </c>
      <c r="O7984">
        <v>2</v>
      </c>
      <c r="P7984" s="119" t="s">
        <v>20254</v>
      </c>
    </row>
    <row r="7985" spans="1:16" x14ac:dyDescent="0.25">
      <c r="A7985">
        <v>13889</v>
      </c>
      <c r="B7985" s="119" t="s">
        <v>4917</v>
      </c>
      <c r="C7985">
        <v>80</v>
      </c>
      <c r="E7985">
        <v>313</v>
      </c>
      <c r="F7985">
        <v>2196</v>
      </c>
      <c r="G7985">
        <v>506</v>
      </c>
      <c r="H7985">
        <v>3950</v>
      </c>
      <c r="I7985" s="119" t="s">
        <v>4726</v>
      </c>
      <c r="J7985" s="119" t="s">
        <v>222</v>
      </c>
      <c r="K7985" s="1">
        <v>46255.758941458334</v>
      </c>
      <c r="L7985">
        <v>0</v>
      </c>
      <c r="M7985">
        <v>12</v>
      </c>
      <c r="N7985">
        <v>0</v>
      </c>
      <c r="O7985">
        <v>1</v>
      </c>
      <c r="P7985" s="119" t="s">
        <v>20254</v>
      </c>
    </row>
    <row r="7986" spans="1:16" x14ac:dyDescent="0.25">
      <c r="A7986">
        <v>13890</v>
      </c>
      <c r="B7986" s="119" t="s">
        <v>4918</v>
      </c>
      <c r="C7986">
        <v>80</v>
      </c>
      <c r="E7986">
        <v>298</v>
      </c>
      <c r="F7986">
        <v>2222</v>
      </c>
      <c r="G7986">
        <v>484</v>
      </c>
      <c r="H7986">
        <v>3584</v>
      </c>
      <c r="I7986" s="119" t="s">
        <v>4726</v>
      </c>
      <c r="J7986" s="119" t="s">
        <v>222</v>
      </c>
      <c r="K7986" s="1">
        <v>46255.758941458334</v>
      </c>
      <c r="L7986">
        <v>81</v>
      </c>
      <c r="M7986">
        <v>1</v>
      </c>
      <c r="N7986">
        <v>0</v>
      </c>
      <c r="O7986">
        <v>0</v>
      </c>
      <c r="P7986" s="119" t="s">
        <v>20254</v>
      </c>
    </row>
    <row r="7987" spans="1:16" x14ac:dyDescent="0.25">
      <c r="A7987">
        <v>13892</v>
      </c>
      <c r="B7987" s="119" t="s">
        <v>4919</v>
      </c>
      <c r="C7987">
        <v>80</v>
      </c>
      <c r="E7987">
        <v>258</v>
      </c>
      <c r="F7987">
        <v>1866</v>
      </c>
      <c r="G7987">
        <v>523</v>
      </c>
      <c r="H7987">
        <v>3570</v>
      </c>
      <c r="I7987" s="119" t="s">
        <v>4726</v>
      </c>
      <c r="J7987" s="119" t="s">
        <v>222</v>
      </c>
      <c r="K7987" s="1">
        <v>46255.758941458334</v>
      </c>
      <c r="L7987">
        <v>141</v>
      </c>
      <c r="M7987">
        <v>8</v>
      </c>
      <c r="N7987">
        <v>0</v>
      </c>
      <c r="O7987">
        <v>0</v>
      </c>
      <c r="P7987" s="119" t="s">
        <v>20254</v>
      </c>
    </row>
    <row r="7988" spans="1:16" x14ac:dyDescent="0.25">
      <c r="A7988">
        <v>13893</v>
      </c>
      <c r="B7988" s="119" t="s">
        <v>4920</v>
      </c>
      <c r="C7988">
        <v>80</v>
      </c>
      <c r="E7988">
        <v>372</v>
      </c>
      <c r="F7988">
        <v>1750</v>
      </c>
      <c r="G7988">
        <v>425</v>
      </c>
      <c r="H7988">
        <v>3569</v>
      </c>
      <c r="I7988" s="119" t="s">
        <v>4726</v>
      </c>
      <c r="J7988" s="119" t="s">
        <v>222</v>
      </c>
      <c r="K7988" s="1">
        <v>46255.758941458334</v>
      </c>
      <c r="L7988">
        <v>142</v>
      </c>
      <c r="M7988">
        <v>4</v>
      </c>
      <c r="N7988">
        <v>1</v>
      </c>
      <c r="O7988">
        <v>2</v>
      </c>
      <c r="P7988" s="119" t="s">
        <v>20254</v>
      </c>
    </row>
    <row r="7989" spans="1:16" x14ac:dyDescent="0.25">
      <c r="A7989">
        <v>13894</v>
      </c>
      <c r="B7989" s="119" t="s">
        <v>4921</v>
      </c>
      <c r="C7989">
        <v>80</v>
      </c>
      <c r="E7989">
        <v>692</v>
      </c>
      <c r="F7989">
        <v>2522</v>
      </c>
      <c r="G7989">
        <v>866</v>
      </c>
      <c r="H7989">
        <v>3814</v>
      </c>
      <c r="I7989" s="119" t="s">
        <v>4726</v>
      </c>
      <c r="J7989" s="119" t="s">
        <v>222</v>
      </c>
      <c r="K7989" s="1">
        <v>46255.758941458334</v>
      </c>
      <c r="L7989">
        <v>57</v>
      </c>
      <c r="M7989">
        <v>208</v>
      </c>
      <c r="N7989">
        <v>0</v>
      </c>
      <c r="O7989">
        <v>43</v>
      </c>
      <c r="P7989" s="119" t="s">
        <v>20254</v>
      </c>
    </row>
    <row r="7990" spans="1:16" x14ac:dyDescent="0.25">
      <c r="A7990">
        <v>13895</v>
      </c>
      <c r="B7990" s="119" t="s">
        <v>4922</v>
      </c>
      <c r="C7990">
        <v>80</v>
      </c>
      <c r="E7990">
        <v>746</v>
      </c>
      <c r="F7990">
        <v>3786</v>
      </c>
      <c r="G7990">
        <v>5095</v>
      </c>
      <c r="H7990">
        <v>4369</v>
      </c>
      <c r="I7990" s="119" t="s">
        <v>4726</v>
      </c>
      <c r="J7990" s="119" t="s">
        <v>222</v>
      </c>
      <c r="K7990" s="1">
        <v>46255.758941458334</v>
      </c>
      <c r="L7990">
        <v>47</v>
      </c>
      <c r="M7990">
        <v>332</v>
      </c>
      <c r="N7990">
        <v>1</v>
      </c>
      <c r="O7990">
        <v>23</v>
      </c>
      <c r="P7990" s="119" t="s">
        <v>20254</v>
      </c>
    </row>
    <row r="7991" spans="1:16" x14ac:dyDescent="0.25">
      <c r="A7991">
        <v>13896</v>
      </c>
      <c r="B7991" s="119" t="s">
        <v>4923</v>
      </c>
      <c r="C7991">
        <v>80</v>
      </c>
      <c r="E7991">
        <v>848</v>
      </c>
      <c r="F7991">
        <v>3137</v>
      </c>
      <c r="G7991">
        <v>261</v>
      </c>
      <c r="H7991">
        <v>10033</v>
      </c>
      <c r="I7991" s="119" t="s">
        <v>4726</v>
      </c>
      <c r="J7991" s="119" t="s">
        <v>24</v>
      </c>
      <c r="K7991" s="1">
        <v>46255.758941458334</v>
      </c>
      <c r="L7991">
        <v>43</v>
      </c>
      <c r="M7991">
        <v>6</v>
      </c>
      <c r="N7991">
        <v>9</v>
      </c>
      <c r="O7991">
        <v>3</v>
      </c>
      <c r="P7991" s="119" t="s">
        <v>20254</v>
      </c>
    </row>
    <row r="7992" spans="1:16" x14ac:dyDescent="0.25">
      <c r="A7992">
        <v>13897</v>
      </c>
      <c r="B7992" s="119" t="s">
        <v>4924</v>
      </c>
      <c r="C7992">
        <v>80</v>
      </c>
      <c r="E7992">
        <v>681</v>
      </c>
      <c r="F7992">
        <v>2488</v>
      </c>
      <c r="G7992">
        <v>284</v>
      </c>
      <c r="H7992">
        <v>10952</v>
      </c>
      <c r="I7992" s="119" t="s">
        <v>4726</v>
      </c>
      <c r="J7992" s="119" t="s">
        <v>24</v>
      </c>
      <c r="K7992" s="1">
        <v>46255.758941458334</v>
      </c>
      <c r="L7992">
        <v>24</v>
      </c>
      <c r="M7992">
        <v>12</v>
      </c>
      <c r="N7992">
        <v>0</v>
      </c>
      <c r="O7992">
        <v>1</v>
      </c>
      <c r="P7992" s="119" t="s">
        <v>20254</v>
      </c>
    </row>
    <row r="7993" spans="1:16" x14ac:dyDescent="0.25">
      <c r="A7993">
        <v>13899</v>
      </c>
      <c r="B7993" s="119" t="s">
        <v>4925</v>
      </c>
      <c r="C7993">
        <v>80</v>
      </c>
      <c r="E7993">
        <v>209</v>
      </c>
      <c r="F7993">
        <v>15163</v>
      </c>
      <c r="G7993">
        <v>464</v>
      </c>
      <c r="H7993">
        <v>32973</v>
      </c>
      <c r="I7993" s="119" t="s">
        <v>4726</v>
      </c>
      <c r="J7993" s="119" t="s">
        <v>24</v>
      </c>
      <c r="K7993" s="1">
        <v>46255.758941458334</v>
      </c>
      <c r="L7993">
        <v>59</v>
      </c>
      <c r="M7993">
        <v>29</v>
      </c>
      <c r="N7993">
        <v>6</v>
      </c>
      <c r="O7993">
        <v>7</v>
      </c>
      <c r="P7993" s="119" t="s">
        <v>20254</v>
      </c>
    </row>
    <row r="7994" spans="1:16" x14ac:dyDescent="0.25">
      <c r="A7994">
        <v>13900</v>
      </c>
      <c r="B7994" s="119" t="s">
        <v>4926</v>
      </c>
      <c r="C7994">
        <v>80</v>
      </c>
      <c r="E7994">
        <v>776</v>
      </c>
      <c r="F7994">
        <v>3440</v>
      </c>
      <c r="G7994">
        <v>353</v>
      </c>
      <c r="H7994">
        <v>9497</v>
      </c>
      <c r="I7994" s="119" t="s">
        <v>4726</v>
      </c>
      <c r="J7994" s="119" t="s">
        <v>24</v>
      </c>
      <c r="K7994" s="1">
        <v>46255.758941458334</v>
      </c>
      <c r="L7994">
        <v>315</v>
      </c>
      <c r="M7994">
        <v>18</v>
      </c>
      <c r="N7994">
        <v>5</v>
      </c>
      <c r="O7994">
        <v>1</v>
      </c>
      <c r="P7994" s="119" t="s">
        <v>20254</v>
      </c>
    </row>
    <row r="7995" spans="1:16" x14ac:dyDescent="0.25">
      <c r="A7995">
        <v>13901</v>
      </c>
      <c r="B7995" s="119" t="s">
        <v>4927</v>
      </c>
      <c r="C7995">
        <v>80</v>
      </c>
      <c r="E7995">
        <v>745</v>
      </c>
      <c r="F7995">
        <v>2502</v>
      </c>
      <c r="G7995">
        <v>376</v>
      </c>
      <c r="H7995">
        <v>8582</v>
      </c>
      <c r="I7995" s="119" t="s">
        <v>4726</v>
      </c>
      <c r="J7995" s="119" t="s">
        <v>24</v>
      </c>
      <c r="K7995" s="1">
        <v>46255.758941458334</v>
      </c>
      <c r="L7995">
        <v>549</v>
      </c>
      <c r="M7995">
        <v>9</v>
      </c>
      <c r="N7995">
        <v>157</v>
      </c>
      <c r="O7995">
        <v>3</v>
      </c>
      <c r="P7995" s="119" t="s">
        <v>20254</v>
      </c>
    </row>
    <row r="7996" spans="1:16" x14ac:dyDescent="0.25">
      <c r="A7996">
        <v>13902</v>
      </c>
      <c r="B7996" s="119" t="s">
        <v>4928</v>
      </c>
      <c r="C7996">
        <v>80</v>
      </c>
      <c r="E7996">
        <v>739</v>
      </c>
      <c r="F7996">
        <v>2309</v>
      </c>
      <c r="G7996">
        <v>396</v>
      </c>
      <c r="H7996">
        <v>6666</v>
      </c>
      <c r="I7996" s="119" t="s">
        <v>4726</v>
      </c>
      <c r="J7996" s="119" t="s">
        <v>24</v>
      </c>
      <c r="K7996" s="1">
        <v>46255.758941458334</v>
      </c>
      <c r="L7996">
        <v>25</v>
      </c>
      <c r="M7996">
        <v>6</v>
      </c>
      <c r="N7996">
        <v>0</v>
      </c>
      <c r="O7996">
        <v>0</v>
      </c>
      <c r="P7996" s="119" t="s">
        <v>20254</v>
      </c>
    </row>
    <row r="7997" spans="1:16" x14ac:dyDescent="0.25">
      <c r="A7997">
        <v>13903</v>
      </c>
      <c r="B7997" s="119" t="s">
        <v>4929</v>
      </c>
      <c r="C7997">
        <v>80</v>
      </c>
      <c r="E7997">
        <v>482</v>
      </c>
      <c r="F7997">
        <v>2563</v>
      </c>
      <c r="G7997">
        <v>120</v>
      </c>
      <c r="H7997">
        <v>11951</v>
      </c>
      <c r="I7997" s="119" t="s">
        <v>4726</v>
      </c>
      <c r="J7997" s="119" t="s">
        <v>24</v>
      </c>
      <c r="K7997" s="1">
        <v>46255.758941458334</v>
      </c>
      <c r="L7997">
        <v>17</v>
      </c>
      <c r="M7997">
        <v>14</v>
      </c>
      <c r="N7997">
        <v>0</v>
      </c>
      <c r="O7997">
        <v>5</v>
      </c>
      <c r="P7997" s="119" t="s">
        <v>20254</v>
      </c>
    </row>
    <row r="7998" spans="1:16" x14ac:dyDescent="0.25">
      <c r="A7998">
        <v>13904</v>
      </c>
      <c r="B7998" s="119" t="s">
        <v>4930</v>
      </c>
      <c r="C7998">
        <v>80</v>
      </c>
      <c r="E7998">
        <v>574</v>
      </c>
      <c r="F7998">
        <v>2671</v>
      </c>
      <c r="G7998">
        <v>186</v>
      </c>
      <c r="H7998">
        <v>6071</v>
      </c>
      <c r="I7998" s="119" t="s">
        <v>4726</v>
      </c>
      <c r="J7998" s="119" t="s">
        <v>24</v>
      </c>
      <c r="K7998" s="1">
        <v>46255.758941458334</v>
      </c>
      <c r="L7998">
        <v>49</v>
      </c>
      <c r="M7998">
        <v>3</v>
      </c>
      <c r="N7998">
        <v>47</v>
      </c>
      <c r="O7998">
        <v>1</v>
      </c>
      <c r="P7998" s="119" t="s">
        <v>20254</v>
      </c>
    </row>
    <row r="7999" spans="1:16" x14ac:dyDescent="0.25">
      <c r="A7999">
        <v>13906</v>
      </c>
      <c r="B7999" s="119" t="s">
        <v>4931</v>
      </c>
      <c r="C7999">
        <v>80</v>
      </c>
      <c r="E7999">
        <v>507</v>
      </c>
      <c r="F7999">
        <v>16947</v>
      </c>
      <c r="G7999">
        <v>139</v>
      </c>
      <c r="H7999">
        <v>48994</v>
      </c>
      <c r="I7999" s="119" t="s">
        <v>4726</v>
      </c>
      <c r="J7999" s="119" t="s">
        <v>24</v>
      </c>
      <c r="K7999" s="1">
        <v>46255.758941458334</v>
      </c>
      <c r="L7999">
        <v>58</v>
      </c>
      <c r="M7999">
        <v>21</v>
      </c>
      <c r="N7999">
        <v>8</v>
      </c>
      <c r="O7999">
        <v>3</v>
      </c>
      <c r="P7999" s="119" t="s">
        <v>20254</v>
      </c>
    </row>
    <row r="8000" spans="1:16" x14ac:dyDescent="0.25">
      <c r="A8000">
        <v>13907</v>
      </c>
      <c r="B8000" s="119" t="s">
        <v>4932</v>
      </c>
      <c r="C8000">
        <v>80</v>
      </c>
      <c r="E8000">
        <v>295</v>
      </c>
      <c r="F8000">
        <v>2447</v>
      </c>
      <c r="G8000">
        <v>444</v>
      </c>
      <c r="H8000">
        <v>8444</v>
      </c>
      <c r="I8000" s="119" t="s">
        <v>4726</v>
      </c>
      <c r="J8000" s="119" t="s">
        <v>24</v>
      </c>
      <c r="K8000" s="1">
        <v>46255.758941458334</v>
      </c>
      <c r="L8000">
        <v>33</v>
      </c>
      <c r="M8000">
        <v>12</v>
      </c>
      <c r="N8000">
        <v>4</v>
      </c>
      <c r="O8000">
        <v>3</v>
      </c>
      <c r="P8000" s="119" t="s">
        <v>20254</v>
      </c>
    </row>
    <row r="8001" spans="1:16" x14ac:dyDescent="0.25">
      <c r="A8001">
        <v>13908</v>
      </c>
      <c r="B8001" s="119" t="s">
        <v>4933</v>
      </c>
      <c r="C8001">
        <v>80</v>
      </c>
      <c r="E8001">
        <v>365</v>
      </c>
      <c r="F8001">
        <v>2543</v>
      </c>
      <c r="G8001">
        <v>252</v>
      </c>
      <c r="H8001">
        <v>7392</v>
      </c>
      <c r="I8001" s="119" t="s">
        <v>4726</v>
      </c>
      <c r="J8001" s="119" t="s">
        <v>24</v>
      </c>
      <c r="K8001" s="1">
        <v>46255.758941458334</v>
      </c>
      <c r="L8001">
        <v>525</v>
      </c>
      <c r="M8001">
        <v>8</v>
      </c>
      <c r="N8001">
        <v>182</v>
      </c>
      <c r="O8001">
        <v>2</v>
      </c>
      <c r="P8001" s="119" t="s">
        <v>20254</v>
      </c>
    </row>
    <row r="8002" spans="1:16" x14ac:dyDescent="0.25">
      <c r="A8002">
        <v>13909</v>
      </c>
      <c r="B8002" s="119" t="s">
        <v>4934</v>
      </c>
      <c r="C8002">
        <v>80</v>
      </c>
      <c r="E8002">
        <v>322</v>
      </c>
      <c r="F8002">
        <v>2555</v>
      </c>
      <c r="G8002">
        <v>327</v>
      </c>
      <c r="H8002">
        <v>9190</v>
      </c>
      <c r="I8002" s="119" t="s">
        <v>4726</v>
      </c>
      <c r="J8002" s="119" t="s">
        <v>24</v>
      </c>
      <c r="K8002" s="1">
        <v>46255.758941458334</v>
      </c>
      <c r="L8002">
        <v>12</v>
      </c>
      <c r="M8002">
        <v>4</v>
      </c>
      <c r="N8002">
        <v>1</v>
      </c>
      <c r="O8002">
        <v>0</v>
      </c>
      <c r="P8002" s="119" t="s">
        <v>20254</v>
      </c>
    </row>
    <row r="8003" spans="1:16" x14ac:dyDescent="0.25">
      <c r="A8003">
        <v>13910</v>
      </c>
      <c r="B8003" s="119" t="s">
        <v>4935</v>
      </c>
      <c r="C8003">
        <v>75</v>
      </c>
      <c r="E8003">
        <v>934</v>
      </c>
      <c r="F8003">
        <v>400</v>
      </c>
      <c r="G8003">
        <v>192</v>
      </c>
      <c r="H8003">
        <v>591</v>
      </c>
      <c r="I8003" s="119" t="s">
        <v>4726</v>
      </c>
      <c r="J8003" s="119" t="s">
        <v>22</v>
      </c>
      <c r="K8003" s="1">
        <v>46255.758941458334</v>
      </c>
      <c r="L8003">
        <v>9</v>
      </c>
      <c r="M8003">
        <v>0</v>
      </c>
      <c r="N8003">
        <v>0</v>
      </c>
      <c r="O8003">
        <v>0</v>
      </c>
      <c r="P8003" s="119" t="s">
        <v>20254</v>
      </c>
    </row>
    <row r="8004" spans="1:16" x14ac:dyDescent="0.25">
      <c r="A8004">
        <v>13911</v>
      </c>
      <c r="B8004" s="119" t="s">
        <v>4936</v>
      </c>
      <c r="C8004">
        <v>75</v>
      </c>
      <c r="E8004">
        <v>756</v>
      </c>
      <c r="F8004">
        <v>135</v>
      </c>
      <c r="G8004">
        <v>384</v>
      </c>
      <c r="H8004">
        <v>490</v>
      </c>
      <c r="I8004" s="119" t="s">
        <v>4726</v>
      </c>
      <c r="J8004" s="119" t="s">
        <v>22</v>
      </c>
      <c r="K8004" s="1">
        <v>46255.758941458334</v>
      </c>
      <c r="L8004">
        <v>8</v>
      </c>
      <c r="M8004">
        <v>7</v>
      </c>
      <c r="N8004">
        <v>1</v>
      </c>
      <c r="O8004">
        <v>1</v>
      </c>
      <c r="P8004" s="119" t="s">
        <v>20254</v>
      </c>
    </row>
    <row r="8005" spans="1:16" x14ac:dyDescent="0.25">
      <c r="A8005">
        <v>13912</v>
      </c>
      <c r="B8005" s="119" t="s">
        <v>4937</v>
      </c>
      <c r="C8005">
        <v>75</v>
      </c>
      <c r="E8005">
        <v>479</v>
      </c>
      <c r="F8005">
        <v>250</v>
      </c>
      <c r="G8005">
        <v>219</v>
      </c>
      <c r="H8005">
        <v>490</v>
      </c>
      <c r="I8005" s="119" t="s">
        <v>4726</v>
      </c>
      <c r="J8005" s="119" t="s">
        <v>22</v>
      </c>
      <c r="K8005" s="1">
        <v>46255.758941458334</v>
      </c>
      <c r="L8005">
        <v>8</v>
      </c>
      <c r="M8005">
        <v>4</v>
      </c>
      <c r="N8005">
        <v>2</v>
      </c>
      <c r="O8005">
        <v>0</v>
      </c>
      <c r="P8005" s="119" t="s">
        <v>20254</v>
      </c>
    </row>
    <row r="8006" spans="1:16" x14ac:dyDescent="0.25">
      <c r="A8006">
        <v>13913</v>
      </c>
      <c r="B8006" s="119" t="s">
        <v>4938</v>
      </c>
      <c r="C8006">
        <v>70</v>
      </c>
      <c r="E8006">
        <v>934</v>
      </c>
      <c r="F8006">
        <v>160</v>
      </c>
      <c r="G8006">
        <v>216</v>
      </c>
      <c r="H8006">
        <v>998</v>
      </c>
      <c r="I8006" s="119" t="s">
        <v>4726</v>
      </c>
      <c r="J8006" s="119" t="s">
        <v>22</v>
      </c>
      <c r="K8006" s="1">
        <v>46255.758941458334</v>
      </c>
      <c r="L8006">
        <v>4</v>
      </c>
      <c r="M8006">
        <v>5</v>
      </c>
      <c r="N8006">
        <v>1</v>
      </c>
      <c r="O8006">
        <v>1</v>
      </c>
      <c r="P8006" s="119" t="s">
        <v>20254</v>
      </c>
    </row>
    <row r="8007" spans="1:16" x14ac:dyDescent="0.25">
      <c r="A8007">
        <v>13915</v>
      </c>
      <c r="B8007" s="119" t="s">
        <v>4939</v>
      </c>
      <c r="C8007">
        <v>70</v>
      </c>
      <c r="E8007">
        <v>1209</v>
      </c>
      <c r="F8007">
        <v>400</v>
      </c>
      <c r="G8007">
        <v>342</v>
      </c>
      <c r="H8007">
        <v>548</v>
      </c>
      <c r="I8007" s="119" t="s">
        <v>4726</v>
      </c>
      <c r="J8007" s="119" t="s">
        <v>22</v>
      </c>
      <c r="K8007" s="1">
        <v>46255.758941458334</v>
      </c>
      <c r="L8007">
        <v>4</v>
      </c>
      <c r="M8007">
        <v>0</v>
      </c>
      <c r="N8007">
        <v>0</v>
      </c>
      <c r="O8007">
        <v>0</v>
      </c>
      <c r="P8007" s="119" t="s">
        <v>20254</v>
      </c>
    </row>
    <row r="8008" spans="1:16" x14ac:dyDescent="0.25">
      <c r="A8008">
        <v>13916</v>
      </c>
      <c r="B8008" s="119" t="s">
        <v>4940</v>
      </c>
      <c r="C8008">
        <v>70</v>
      </c>
      <c r="E8008">
        <v>973</v>
      </c>
      <c r="F8008">
        <v>350</v>
      </c>
      <c r="G8008">
        <v>247</v>
      </c>
      <c r="H8008">
        <v>492</v>
      </c>
      <c r="I8008" s="119" t="s">
        <v>4726</v>
      </c>
      <c r="J8008" s="119" t="s">
        <v>22</v>
      </c>
      <c r="K8008" s="1">
        <v>46255.758941458334</v>
      </c>
      <c r="L8008">
        <v>9</v>
      </c>
      <c r="M8008">
        <v>7</v>
      </c>
      <c r="N8008">
        <v>1</v>
      </c>
      <c r="O8008">
        <v>4</v>
      </c>
      <c r="P8008" s="119" t="s">
        <v>20254</v>
      </c>
    </row>
    <row r="8009" spans="1:16" x14ac:dyDescent="0.25">
      <c r="A8009">
        <v>13917</v>
      </c>
      <c r="B8009" s="119" t="s">
        <v>4938</v>
      </c>
      <c r="C8009">
        <v>80</v>
      </c>
      <c r="E8009">
        <v>872</v>
      </c>
      <c r="F8009">
        <v>156</v>
      </c>
      <c r="G8009">
        <v>410</v>
      </c>
      <c r="H8009">
        <v>522</v>
      </c>
      <c r="I8009" s="119" t="s">
        <v>4726</v>
      </c>
      <c r="J8009" s="119" t="s">
        <v>139</v>
      </c>
      <c r="K8009" s="1">
        <v>46255.758941458334</v>
      </c>
      <c r="L8009">
        <v>10</v>
      </c>
      <c r="M8009">
        <v>3</v>
      </c>
      <c r="N8009">
        <v>1</v>
      </c>
      <c r="O8009">
        <v>0</v>
      </c>
      <c r="P8009" s="119" t="s">
        <v>20254</v>
      </c>
    </row>
    <row r="8010" spans="1:16" x14ac:dyDescent="0.25">
      <c r="A8010">
        <v>13918</v>
      </c>
      <c r="B8010" s="119" t="s">
        <v>4935</v>
      </c>
      <c r="C8010">
        <v>80</v>
      </c>
      <c r="E8010">
        <v>783</v>
      </c>
      <c r="F8010">
        <v>168</v>
      </c>
      <c r="G8010">
        <v>113</v>
      </c>
      <c r="H8010">
        <v>494</v>
      </c>
      <c r="I8010" s="119" t="s">
        <v>4726</v>
      </c>
      <c r="J8010" s="119" t="s">
        <v>139</v>
      </c>
      <c r="K8010" s="1">
        <v>46255.758941458334</v>
      </c>
      <c r="L8010">
        <v>2</v>
      </c>
      <c r="M8010">
        <v>4</v>
      </c>
      <c r="N8010">
        <v>0</v>
      </c>
      <c r="O8010">
        <v>0</v>
      </c>
      <c r="P8010" s="119" t="s">
        <v>20254</v>
      </c>
    </row>
    <row r="8011" spans="1:16" x14ac:dyDescent="0.25">
      <c r="A8011">
        <v>13920</v>
      </c>
      <c r="B8011" s="119" t="s">
        <v>4936</v>
      </c>
      <c r="C8011">
        <v>80</v>
      </c>
      <c r="E8011">
        <v>521</v>
      </c>
      <c r="F8011">
        <v>160</v>
      </c>
      <c r="G8011">
        <v>145</v>
      </c>
      <c r="H8011">
        <v>574</v>
      </c>
      <c r="I8011" s="119" t="s">
        <v>4726</v>
      </c>
      <c r="J8011" s="119" t="s">
        <v>139</v>
      </c>
      <c r="K8011" s="1">
        <v>46255.758941458334</v>
      </c>
      <c r="L8011">
        <v>4</v>
      </c>
      <c r="M8011">
        <v>3</v>
      </c>
      <c r="N8011">
        <v>1</v>
      </c>
      <c r="O8011">
        <v>0</v>
      </c>
      <c r="P8011" s="119" t="s">
        <v>20254</v>
      </c>
    </row>
    <row r="8012" spans="1:16" x14ac:dyDescent="0.25">
      <c r="A8012">
        <v>13921</v>
      </c>
      <c r="B8012" s="119" t="s">
        <v>4937</v>
      </c>
      <c r="C8012">
        <v>80</v>
      </c>
      <c r="E8012">
        <v>868</v>
      </c>
      <c r="F8012">
        <v>176</v>
      </c>
      <c r="G8012">
        <v>301</v>
      </c>
      <c r="H8012">
        <v>491</v>
      </c>
      <c r="I8012" s="119" t="s">
        <v>4726</v>
      </c>
      <c r="J8012" s="119" t="s">
        <v>139</v>
      </c>
      <c r="K8012" s="1">
        <v>46255.758941458334</v>
      </c>
      <c r="L8012">
        <v>2</v>
      </c>
      <c r="M8012">
        <v>3</v>
      </c>
      <c r="N8012">
        <v>1</v>
      </c>
      <c r="O8012">
        <v>2</v>
      </c>
      <c r="P8012" s="119" t="s">
        <v>20254</v>
      </c>
    </row>
    <row r="8013" spans="1:16" x14ac:dyDescent="0.25">
      <c r="A8013">
        <v>13922</v>
      </c>
      <c r="B8013" s="119" t="s">
        <v>4939</v>
      </c>
      <c r="C8013">
        <v>80</v>
      </c>
      <c r="E8013">
        <v>638</v>
      </c>
      <c r="F8013">
        <v>164</v>
      </c>
      <c r="G8013">
        <v>402</v>
      </c>
      <c r="H8013">
        <v>520</v>
      </c>
      <c r="I8013" s="119" t="s">
        <v>4726</v>
      </c>
      <c r="J8013" s="119" t="s">
        <v>139</v>
      </c>
      <c r="K8013" s="1">
        <v>46255.758941458334</v>
      </c>
      <c r="L8013">
        <v>3</v>
      </c>
      <c r="M8013">
        <v>3</v>
      </c>
      <c r="N8013">
        <v>0</v>
      </c>
      <c r="O8013">
        <v>0</v>
      </c>
      <c r="P8013" s="119" t="s">
        <v>20254</v>
      </c>
    </row>
    <row r="8014" spans="1:16" x14ac:dyDescent="0.25">
      <c r="A8014">
        <v>13923</v>
      </c>
      <c r="B8014" s="119" t="s">
        <v>4940</v>
      </c>
      <c r="C8014">
        <v>80</v>
      </c>
      <c r="E8014">
        <v>506</v>
      </c>
      <c r="F8014">
        <v>168</v>
      </c>
      <c r="G8014">
        <v>324</v>
      </c>
      <c r="H8014">
        <v>495</v>
      </c>
      <c r="I8014" s="119" t="s">
        <v>4726</v>
      </c>
      <c r="J8014" s="119" t="s">
        <v>139</v>
      </c>
      <c r="K8014" s="1">
        <v>46255.758941458334</v>
      </c>
      <c r="L8014">
        <v>2</v>
      </c>
      <c r="M8014">
        <v>2</v>
      </c>
      <c r="N8014">
        <v>0</v>
      </c>
      <c r="O8014">
        <v>0</v>
      </c>
      <c r="P8014" s="119" t="s">
        <v>20254</v>
      </c>
    </row>
    <row r="8015" spans="1:16" x14ac:dyDescent="0.25">
      <c r="A8015">
        <v>13924</v>
      </c>
      <c r="B8015" s="119" t="s">
        <v>4941</v>
      </c>
      <c r="C8015">
        <v>80</v>
      </c>
      <c r="E8015">
        <v>432</v>
      </c>
      <c r="F8015">
        <v>3077</v>
      </c>
      <c r="G8015">
        <v>903</v>
      </c>
      <c r="H8015">
        <v>4200</v>
      </c>
      <c r="I8015" s="119" t="s">
        <v>4726</v>
      </c>
      <c r="J8015" s="119" t="s">
        <v>222</v>
      </c>
      <c r="K8015" s="1">
        <v>46255.758941458334</v>
      </c>
      <c r="L8015">
        <v>30</v>
      </c>
      <c r="M8015">
        <v>254</v>
      </c>
      <c r="N8015">
        <v>7</v>
      </c>
      <c r="O8015">
        <v>45</v>
      </c>
      <c r="P8015" s="119" t="s">
        <v>20254</v>
      </c>
    </row>
    <row r="8016" spans="1:16" x14ac:dyDescent="0.25">
      <c r="A8016">
        <v>13925</v>
      </c>
      <c r="B8016" s="119" t="s">
        <v>4942</v>
      </c>
      <c r="C8016">
        <v>80</v>
      </c>
      <c r="E8016">
        <v>656</v>
      </c>
      <c r="F8016">
        <v>1749</v>
      </c>
      <c r="G8016">
        <v>553</v>
      </c>
      <c r="H8016">
        <v>3152</v>
      </c>
      <c r="I8016" s="119" t="s">
        <v>4726</v>
      </c>
      <c r="J8016" s="119" t="s">
        <v>222</v>
      </c>
      <c r="K8016" s="1">
        <v>46255.758941458334</v>
      </c>
      <c r="L8016">
        <v>326</v>
      </c>
      <c r="M8016">
        <v>2</v>
      </c>
      <c r="N8016">
        <v>0</v>
      </c>
      <c r="O8016">
        <v>0</v>
      </c>
      <c r="P8016" s="119" t="s">
        <v>20254</v>
      </c>
    </row>
    <row r="8017" spans="1:16" x14ac:dyDescent="0.25">
      <c r="A8017">
        <v>13927</v>
      </c>
      <c r="B8017" s="119" t="s">
        <v>4943</v>
      </c>
      <c r="C8017">
        <v>80</v>
      </c>
      <c r="E8017">
        <v>747</v>
      </c>
      <c r="F8017">
        <v>1739</v>
      </c>
      <c r="G8017">
        <v>718</v>
      </c>
      <c r="H8017">
        <v>2986</v>
      </c>
      <c r="I8017" s="119" t="s">
        <v>4726</v>
      </c>
      <c r="J8017" s="119" t="s">
        <v>222</v>
      </c>
      <c r="K8017" s="1">
        <v>46255.758941458334</v>
      </c>
      <c r="L8017">
        <v>323</v>
      </c>
      <c r="M8017">
        <v>18</v>
      </c>
      <c r="N8017">
        <v>181</v>
      </c>
      <c r="O8017">
        <v>4</v>
      </c>
      <c r="P8017" s="119" t="s">
        <v>20254</v>
      </c>
    </row>
    <row r="8018" spans="1:16" x14ac:dyDescent="0.25">
      <c r="A8018">
        <v>13928</v>
      </c>
      <c r="B8018" s="119" t="s">
        <v>4944</v>
      </c>
      <c r="C8018">
        <v>80</v>
      </c>
      <c r="E8018">
        <v>692</v>
      </c>
      <c r="F8018">
        <v>3142</v>
      </c>
      <c r="G8018">
        <v>1196</v>
      </c>
      <c r="H8018">
        <v>3800</v>
      </c>
      <c r="I8018" s="119" t="s">
        <v>4726</v>
      </c>
      <c r="J8018" s="119" t="s">
        <v>222</v>
      </c>
      <c r="K8018" s="1">
        <v>46255.758941458334</v>
      </c>
      <c r="L8018">
        <v>4</v>
      </c>
      <c r="M8018">
        <v>191</v>
      </c>
      <c r="N8018">
        <v>0</v>
      </c>
      <c r="O8018">
        <v>47</v>
      </c>
      <c r="P8018" s="119" t="s">
        <v>20254</v>
      </c>
    </row>
    <row r="8019" spans="1:16" x14ac:dyDescent="0.25">
      <c r="A8019">
        <v>13929</v>
      </c>
      <c r="B8019" s="119" t="s">
        <v>4945</v>
      </c>
      <c r="C8019">
        <v>80</v>
      </c>
      <c r="E8019">
        <v>927</v>
      </c>
      <c r="F8019">
        <v>1707</v>
      </c>
      <c r="G8019">
        <v>459</v>
      </c>
      <c r="H8019">
        <v>3186</v>
      </c>
      <c r="I8019" s="119" t="s">
        <v>4726</v>
      </c>
      <c r="J8019" s="119" t="s">
        <v>222</v>
      </c>
      <c r="K8019" s="1">
        <v>46255.758941458334</v>
      </c>
      <c r="L8019">
        <v>324</v>
      </c>
      <c r="M8019">
        <v>16</v>
      </c>
      <c r="N8019">
        <v>0</v>
      </c>
      <c r="O8019">
        <v>6</v>
      </c>
      <c r="P8019" s="119" t="s">
        <v>20254</v>
      </c>
    </row>
    <row r="8020" spans="1:16" x14ac:dyDescent="0.25">
      <c r="A8020">
        <v>13930</v>
      </c>
      <c r="B8020" s="119" t="s">
        <v>4946</v>
      </c>
      <c r="C8020">
        <v>80</v>
      </c>
      <c r="E8020">
        <v>1165</v>
      </c>
      <c r="F8020">
        <v>1826</v>
      </c>
      <c r="G8020">
        <v>479</v>
      </c>
      <c r="H8020">
        <v>2992</v>
      </c>
      <c r="I8020" s="119" t="s">
        <v>4726</v>
      </c>
      <c r="J8020" s="119" t="s">
        <v>222</v>
      </c>
      <c r="K8020" s="1">
        <v>46255.758941458334</v>
      </c>
      <c r="L8020">
        <v>428</v>
      </c>
      <c r="M8020">
        <v>0</v>
      </c>
      <c r="N8020">
        <v>181</v>
      </c>
      <c r="O8020">
        <v>0</v>
      </c>
      <c r="P8020" s="119" t="s">
        <v>20254</v>
      </c>
    </row>
    <row r="8021" spans="1:16" x14ac:dyDescent="0.25">
      <c r="A8021">
        <v>13931</v>
      </c>
      <c r="B8021" s="119" t="s">
        <v>4947</v>
      </c>
      <c r="C8021">
        <v>60</v>
      </c>
      <c r="E8021">
        <v>321</v>
      </c>
      <c r="F8021">
        <v>500</v>
      </c>
      <c r="G8021">
        <v>220</v>
      </c>
      <c r="H8021">
        <v>1500</v>
      </c>
      <c r="I8021" s="119" t="s">
        <v>4726</v>
      </c>
      <c r="J8021" s="119" t="s">
        <v>22</v>
      </c>
      <c r="K8021" s="1">
        <v>46255.758941458334</v>
      </c>
      <c r="L8021">
        <v>6</v>
      </c>
      <c r="M8021">
        <v>4</v>
      </c>
      <c r="N8021">
        <v>0</v>
      </c>
      <c r="O8021">
        <v>2</v>
      </c>
      <c r="P8021" s="119" t="s">
        <v>20254</v>
      </c>
    </row>
    <row r="8022" spans="1:16" x14ac:dyDescent="0.25">
      <c r="A8022">
        <v>13932</v>
      </c>
      <c r="B8022" s="119" t="s">
        <v>4948</v>
      </c>
      <c r="C8022">
        <v>60</v>
      </c>
      <c r="E8022">
        <v>518</v>
      </c>
      <c r="F8022">
        <v>172</v>
      </c>
      <c r="G8022">
        <v>274</v>
      </c>
      <c r="H8022">
        <v>367</v>
      </c>
      <c r="I8022" s="119" t="s">
        <v>4726</v>
      </c>
      <c r="J8022" s="119" t="s">
        <v>22</v>
      </c>
      <c r="K8022" s="1">
        <v>46255.758941458334</v>
      </c>
      <c r="L8022">
        <v>7</v>
      </c>
      <c r="M8022">
        <v>0</v>
      </c>
      <c r="N8022">
        <v>1</v>
      </c>
      <c r="O8022">
        <v>0</v>
      </c>
      <c r="P8022" s="119" t="s">
        <v>20254</v>
      </c>
    </row>
    <row r="8023" spans="1:16" x14ac:dyDescent="0.25">
      <c r="A8023">
        <v>13933</v>
      </c>
      <c r="B8023" s="119" t="s">
        <v>4949</v>
      </c>
      <c r="C8023">
        <v>60</v>
      </c>
      <c r="E8023">
        <v>792</v>
      </c>
      <c r="F8023">
        <v>153</v>
      </c>
      <c r="G8023">
        <v>350</v>
      </c>
      <c r="H8023">
        <v>600</v>
      </c>
      <c r="I8023" s="119" t="s">
        <v>4726</v>
      </c>
      <c r="J8023" s="119" t="s">
        <v>22</v>
      </c>
      <c r="K8023" s="1">
        <v>46255.758941458334</v>
      </c>
      <c r="L8023">
        <v>10</v>
      </c>
      <c r="M8023">
        <v>6</v>
      </c>
      <c r="N8023">
        <v>1</v>
      </c>
      <c r="O8023">
        <v>3</v>
      </c>
      <c r="P8023" s="119" t="s">
        <v>20254</v>
      </c>
    </row>
    <row r="8024" spans="1:16" x14ac:dyDescent="0.25">
      <c r="A8024">
        <v>13935</v>
      </c>
      <c r="B8024" s="119" t="s">
        <v>4950</v>
      </c>
      <c r="C8024">
        <v>55</v>
      </c>
      <c r="E8024">
        <v>781</v>
      </c>
      <c r="F8024">
        <v>151</v>
      </c>
      <c r="G8024">
        <v>187</v>
      </c>
      <c r="H8024">
        <v>250</v>
      </c>
      <c r="I8024" s="119" t="s">
        <v>4726</v>
      </c>
      <c r="J8024" s="119" t="s">
        <v>22</v>
      </c>
      <c r="K8024" s="1">
        <v>46255.758941458334</v>
      </c>
      <c r="L8024">
        <v>19</v>
      </c>
      <c r="M8024">
        <v>1</v>
      </c>
      <c r="N8024">
        <v>4</v>
      </c>
      <c r="O8024">
        <v>0</v>
      </c>
      <c r="P8024" s="119" t="s">
        <v>20254</v>
      </c>
    </row>
    <row r="8025" spans="1:16" x14ac:dyDescent="0.25">
      <c r="A8025">
        <v>13936</v>
      </c>
      <c r="B8025" s="119" t="s">
        <v>4951</v>
      </c>
      <c r="C8025">
        <v>55</v>
      </c>
      <c r="E8025">
        <v>1656</v>
      </c>
      <c r="F8025">
        <v>135</v>
      </c>
      <c r="G8025">
        <v>486</v>
      </c>
      <c r="H8025">
        <v>525</v>
      </c>
      <c r="I8025" s="119" t="s">
        <v>4726</v>
      </c>
      <c r="J8025" s="119" t="s">
        <v>22</v>
      </c>
      <c r="K8025" s="1">
        <v>46255.758941458334</v>
      </c>
      <c r="L8025">
        <v>2</v>
      </c>
      <c r="M8025">
        <v>0</v>
      </c>
      <c r="N8025">
        <v>0</v>
      </c>
      <c r="O8025">
        <v>0</v>
      </c>
      <c r="P8025" s="119" t="s">
        <v>20254</v>
      </c>
    </row>
    <row r="8026" spans="1:16" x14ac:dyDescent="0.25">
      <c r="A8026">
        <v>13937</v>
      </c>
      <c r="B8026" s="119" t="s">
        <v>4952</v>
      </c>
      <c r="C8026">
        <v>55</v>
      </c>
      <c r="E8026">
        <v>1798</v>
      </c>
      <c r="F8026">
        <v>184</v>
      </c>
      <c r="G8026">
        <v>300</v>
      </c>
      <c r="H8026">
        <v>277</v>
      </c>
      <c r="I8026" s="119" t="s">
        <v>4726</v>
      </c>
      <c r="J8026" s="119" t="s">
        <v>22</v>
      </c>
      <c r="K8026" s="1">
        <v>46255.758941458334</v>
      </c>
      <c r="L8026">
        <v>17</v>
      </c>
      <c r="M8026">
        <v>13</v>
      </c>
      <c r="N8026">
        <v>2</v>
      </c>
      <c r="O8026">
        <v>4</v>
      </c>
      <c r="P8026" s="119" t="s">
        <v>20254</v>
      </c>
    </row>
    <row r="8027" spans="1:16" x14ac:dyDescent="0.25">
      <c r="A8027">
        <v>13938</v>
      </c>
      <c r="B8027" s="119" t="s">
        <v>4947</v>
      </c>
      <c r="C8027">
        <v>65</v>
      </c>
      <c r="E8027">
        <v>81</v>
      </c>
      <c r="F8027">
        <v>161</v>
      </c>
      <c r="G8027">
        <v>307</v>
      </c>
      <c r="H8027">
        <v>2847</v>
      </c>
      <c r="I8027" s="119" t="s">
        <v>4726</v>
      </c>
      <c r="J8027" s="119" t="s">
        <v>139</v>
      </c>
      <c r="K8027" s="1">
        <v>46255.758941458334</v>
      </c>
      <c r="L8027">
        <v>2</v>
      </c>
      <c r="M8027">
        <v>2</v>
      </c>
      <c r="N8027">
        <v>0</v>
      </c>
      <c r="O8027">
        <v>0</v>
      </c>
      <c r="P8027" s="119" t="s">
        <v>20254</v>
      </c>
    </row>
    <row r="8028" spans="1:16" x14ac:dyDescent="0.25">
      <c r="A8028">
        <v>13939</v>
      </c>
      <c r="B8028" s="119" t="s">
        <v>4948</v>
      </c>
      <c r="C8028">
        <v>65</v>
      </c>
      <c r="E8028">
        <v>938</v>
      </c>
      <c r="F8028">
        <v>134</v>
      </c>
      <c r="G8028">
        <v>350</v>
      </c>
      <c r="H8028">
        <v>762</v>
      </c>
      <c r="I8028" s="119" t="s">
        <v>4726</v>
      </c>
      <c r="J8028" s="119" t="s">
        <v>139</v>
      </c>
      <c r="K8028" s="1">
        <v>46255.758941458334</v>
      </c>
      <c r="L8028">
        <v>3</v>
      </c>
      <c r="M8028">
        <v>3</v>
      </c>
      <c r="N8028">
        <v>0</v>
      </c>
      <c r="O8028">
        <v>0</v>
      </c>
      <c r="P8028" s="119" t="s">
        <v>20254</v>
      </c>
    </row>
    <row r="8029" spans="1:16" x14ac:dyDescent="0.25">
      <c r="A8029">
        <v>13940</v>
      </c>
      <c r="B8029" s="119" t="s">
        <v>4949</v>
      </c>
      <c r="C8029">
        <v>65</v>
      </c>
      <c r="E8029">
        <v>339</v>
      </c>
      <c r="F8029">
        <v>232</v>
      </c>
      <c r="G8029">
        <v>93</v>
      </c>
      <c r="H8029">
        <v>396</v>
      </c>
      <c r="I8029" s="119" t="s">
        <v>4726</v>
      </c>
      <c r="J8029" s="119" t="s">
        <v>139</v>
      </c>
      <c r="K8029" s="1">
        <v>46255.758941458334</v>
      </c>
      <c r="L8029">
        <v>2</v>
      </c>
      <c r="M8029">
        <v>0</v>
      </c>
      <c r="N8029">
        <v>0</v>
      </c>
      <c r="O8029">
        <v>0</v>
      </c>
      <c r="P8029" s="119" t="s">
        <v>20254</v>
      </c>
    </row>
    <row r="8030" spans="1:16" x14ac:dyDescent="0.25">
      <c r="A8030">
        <v>13942</v>
      </c>
      <c r="B8030" s="119" t="s">
        <v>4950</v>
      </c>
      <c r="C8030">
        <v>65</v>
      </c>
      <c r="E8030">
        <v>558</v>
      </c>
      <c r="F8030">
        <v>136</v>
      </c>
      <c r="G8030">
        <v>224</v>
      </c>
      <c r="H8030">
        <v>736</v>
      </c>
      <c r="I8030" s="119" t="s">
        <v>4726</v>
      </c>
      <c r="J8030" s="119" t="s">
        <v>139</v>
      </c>
      <c r="K8030" s="1">
        <v>46255.758941458334</v>
      </c>
      <c r="L8030">
        <v>2</v>
      </c>
      <c r="M8030">
        <v>1</v>
      </c>
      <c r="N8030">
        <v>0</v>
      </c>
      <c r="O8030">
        <v>0</v>
      </c>
      <c r="P8030" s="119" t="s">
        <v>20254</v>
      </c>
    </row>
    <row r="8031" spans="1:16" x14ac:dyDescent="0.25">
      <c r="A8031">
        <v>13943</v>
      </c>
      <c r="B8031" s="119" t="s">
        <v>4951</v>
      </c>
      <c r="C8031">
        <v>65</v>
      </c>
      <c r="E8031">
        <v>839</v>
      </c>
      <c r="F8031">
        <v>143</v>
      </c>
      <c r="G8031">
        <v>308</v>
      </c>
      <c r="H8031">
        <v>2499</v>
      </c>
      <c r="I8031" s="119" t="s">
        <v>4726</v>
      </c>
      <c r="J8031" s="119" t="s">
        <v>139</v>
      </c>
      <c r="K8031" s="1">
        <v>46255.758941458334</v>
      </c>
      <c r="L8031">
        <v>1</v>
      </c>
      <c r="M8031">
        <v>1</v>
      </c>
      <c r="N8031">
        <v>0</v>
      </c>
      <c r="O8031">
        <v>1</v>
      </c>
      <c r="P8031" s="119" t="s">
        <v>20254</v>
      </c>
    </row>
    <row r="8032" spans="1:16" x14ac:dyDescent="0.25">
      <c r="A8032">
        <v>13944</v>
      </c>
      <c r="B8032" s="119" t="s">
        <v>4952</v>
      </c>
      <c r="C8032">
        <v>65</v>
      </c>
      <c r="E8032">
        <v>901</v>
      </c>
      <c r="F8032">
        <v>200</v>
      </c>
      <c r="G8032">
        <v>237</v>
      </c>
      <c r="H8032">
        <v>698</v>
      </c>
      <c r="I8032" s="119" t="s">
        <v>4726</v>
      </c>
      <c r="J8032" s="119" t="s">
        <v>139</v>
      </c>
      <c r="K8032" s="1">
        <v>46255.758941458334</v>
      </c>
      <c r="L8032">
        <v>3</v>
      </c>
      <c r="M8032">
        <v>0</v>
      </c>
      <c r="N8032">
        <v>0</v>
      </c>
      <c r="O8032">
        <v>0</v>
      </c>
      <c r="P8032" s="119" t="s">
        <v>20254</v>
      </c>
    </row>
    <row r="8033" spans="1:16" x14ac:dyDescent="0.25">
      <c r="A8033">
        <v>13945</v>
      </c>
      <c r="B8033" s="119" t="s">
        <v>4953</v>
      </c>
      <c r="C8033">
        <v>60</v>
      </c>
      <c r="E8033">
        <v>1413</v>
      </c>
      <c r="F8033">
        <v>221</v>
      </c>
      <c r="G8033">
        <v>441</v>
      </c>
      <c r="H8033">
        <v>2118</v>
      </c>
      <c r="I8033" s="119" t="s">
        <v>4726</v>
      </c>
      <c r="J8033" s="119" t="s">
        <v>22</v>
      </c>
      <c r="K8033" s="1">
        <v>46255.758941458334</v>
      </c>
      <c r="L8033">
        <v>3</v>
      </c>
      <c r="M8033">
        <v>4</v>
      </c>
      <c r="N8033">
        <v>0</v>
      </c>
      <c r="O8033">
        <v>1</v>
      </c>
      <c r="P8033" s="119" t="s">
        <v>20254</v>
      </c>
    </row>
    <row r="8034" spans="1:16" x14ac:dyDescent="0.25">
      <c r="A8034">
        <v>13946</v>
      </c>
      <c r="B8034" s="119" t="s">
        <v>4954</v>
      </c>
      <c r="C8034">
        <v>60</v>
      </c>
      <c r="E8034">
        <v>1039</v>
      </c>
      <c r="F8034">
        <v>200</v>
      </c>
      <c r="G8034">
        <v>481</v>
      </c>
      <c r="H8034">
        <v>1463</v>
      </c>
      <c r="I8034" s="119" t="s">
        <v>4726</v>
      </c>
      <c r="J8034" s="119" t="s">
        <v>22</v>
      </c>
      <c r="K8034" s="1">
        <v>46255.758941458334</v>
      </c>
      <c r="L8034">
        <v>3</v>
      </c>
      <c r="M8034">
        <v>0</v>
      </c>
      <c r="N8034">
        <v>1</v>
      </c>
      <c r="O8034">
        <v>0</v>
      </c>
      <c r="P8034" s="119" t="s">
        <v>20254</v>
      </c>
    </row>
    <row r="8035" spans="1:16" x14ac:dyDescent="0.25">
      <c r="A8035">
        <v>13947</v>
      </c>
      <c r="B8035" s="119" t="s">
        <v>4955</v>
      </c>
      <c r="C8035">
        <v>60</v>
      </c>
      <c r="E8035">
        <v>300</v>
      </c>
      <c r="F8035">
        <v>175</v>
      </c>
      <c r="G8035">
        <v>224</v>
      </c>
      <c r="H8035">
        <v>1626</v>
      </c>
      <c r="I8035" s="119" t="s">
        <v>4726</v>
      </c>
      <c r="J8035" s="119" t="s">
        <v>22</v>
      </c>
      <c r="K8035" s="1">
        <v>46255.758941458334</v>
      </c>
      <c r="L8035">
        <v>5</v>
      </c>
      <c r="M8035">
        <v>1</v>
      </c>
      <c r="N8035">
        <v>0</v>
      </c>
      <c r="O8035">
        <v>0</v>
      </c>
      <c r="P8035" s="119" t="s">
        <v>20254</v>
      </c>
    </row>
    <row r="8036" spans="1:16" x14ac:dyDescent="0.25">
      <c r="A8036">
        <v>13949</v>
      </c>
      <c r="B8036" s="119" t="s">
        <v>4956</v>
      </c>
      <c r="C8036">
        <v>55</v>
      </c>
      <c r="E8036">
        <v>913</v>
      </c>
      <c r="F8036">
        <v>115</v>
      </c>
      <c r="G8036">
        <v>176</v>
      </c>
      <c r="H8036">
        <v>1758</v>
      </c>
      <c r="I8036" s="119" t="s">
        <v>4726</v>
      </c>
      <c r="J8036" s="119" t="s">
        <v>22</v>
      </c>
      <c r="K8036" s="1">
        <v>46255.758941458334</v>
      </c>
      <c r="L8036">
        <v>9</v>
      </c>
      <c r="M8036">
        <v>2</v>
      </c>
      <c r="N8036">
        <v>3</v>
      </c>
      <c r="O8036">
        <v>0</v>
      </c>
      <c r="P8036" s="119" t="s">
        <v>20254</v>
      </c>
    </row>
    <row r="8037" spans="1:16" x14ac:dyDescent="0.25">
      <c r="A8037">
        <v>13950</v>
      </c>
      <c r="B8037" s="119" t="s">
        <v>4957</v>
      </c>
      <c r="C8037">
        <v>55</v>
      </c>
      <c r="E8037">
        <v>1890</v>
      </c>
      <c r="F8037">
        <v>166</v>
      </c>
      <c r="G8037">
        <v>190</v>
      </c>
      <c r="H8037">
        <v>1851</v>
      </c>
      <c r="I8037" s="119" t="s">
        <v>4726</v>
      </c>
      <c r="J8037" s="119" t="s">
        <v>22</v>
      </c>
      <c r="K8037" s="1">
        <v>46255.758941458334</v>
      </c>
      <c r="L8037">
        <v>3</v>
      </c>
      <c r="M8037">
        <v>7</v>
      </c>
      <c r="N8037">
        <v>0</v>
      </c>
      <c r="O8037">
        <v>0</v>
      </c>
      <c r="P8037" s="119" t="s">
        <v>20254</v>
      </c>
    </row>
    <row r="8038" spans="1:16" x14ac:dyDescent="0.25">
      <c r="A8038">
        <v>13951</v>
      </c>
      <c r="B8038" s="119" t="s">
        <v>4958</v>
      </c>
      <c r="C8038">
        <v>55</v>
      </c>
      <c r="E8038">
        <v>1312</v>
      </c>
      <c r="F8038">
        <v>164</v>
      </c>
      <c r="G8038">
        <v>406</v>
      </c>
      <c r="H8038">
        <v>1825</v>
      </c>
      <c r="I8038" s="119" t="s">
        <v>4726</v>
      </c>
      <c r="J8038" s="119" t="s">
        <v>22</v>
      </c>
      <c r="K8038" s="1">
        <v>46255.758941458334</v>
      </c>
      <c r="L8038">
        <v>16</v>
      </c>
      <c r="M8038">
        <v>5</v>
      </c>
      <c r="N8038">
        <v>1</v>
      </c>
      <c r="O8038">
        <v>0</v>
      </c>
      <c r="P8038" s="119" t="s">
        <v>20254</v>
      </c>
    </row>
    <row r="8039" spans="1:16" x14ac:dyDescent="0.25">
      <c r="A8039">
        <v>13952</v>
      </c>
      <c r="B8039" s="119" t="s">
        <v>4953</v>
      </c>
      <c r="C8039">
        <v>65</v>
      </c>
      <c r="E8039">
        <v>630</v>
      </c>
      <c r="F8039">
        <v>403</v>
      </c>
      <c r="G8039">
        <v>377</v>
      </c>
      <c r="H8039">
        <v>2284</v>
      </c>
      <c r="I8039" s="119" t="s">
        <v>4726</v>
      </c>
      <c r="J8039" s="119" t="s">
        <v>139</v>
      </c>
      <c r="K8039" s="1">
        <v>46255.758941458334</v>
      </c>
      <c r="L8039">
        <v>2</v>
      </c>
      <c r="M8039">
        <v>1</v>
      </c>
      <c r="N8039">
        <v>0</v>
      </c>
      <c r="O8039">
        <v>0</v>
      </c>
      <c r="P8039" s="119" t="s">
        <v>20254</v>
      </c>
    </row>
    <row r="8040" spans="1:16" x14ac:dyDescent="0.25">
      <c r="A8040">
        <v>13953</v>
      </c>
      <c r="B8040" s="119" t="s">
        <v>4954</v>
      </c>
      <c r="C8040">
        <v>65</v>
      </c>
      <c r="E8040">
        <v>335</v>
      </c>
      <c r="F8040">
        <v>207</v>
      </c>
      <c r="G8040">
        <v>189</v>
      </c>
      <c r="H8040">
        <v>2481</v>
      </c>
      <c r="I8040" s="119" t="s">
        <v>4726</v>
      </c>
      <c r="J8040" s="119" t="s">
        <v>139</v>
      </c>
      <c r="K8040" s="1">
        <v>46255.758941458334</v>
      </c>
      <c r="L8040">
        <v>1</v>
      </c>
      <c r="M8040">
        <v>0</v>
      </c>
      <c r="N8040">
        <v>0</v>
      </c>
      <c r="O8040">
        <v>0</v>
      </c>
      <c r="P8040" s="119" t="s">
        <v>20254</v>
      </c>
    </row>
    <row r="8041" spans="1:16" x14ac:dyDescent="0.25">
      <c r="A8041">
        <v>13954</v>
      </c>
      <c r="B8041" s="119" t="s">
        <v>4955</v>
      </c>
      <c r="C8041">
        <v>65</v>
      </c>
      <c r="E8041">
        <v>709</v>
      </c>
      <c r="F8041">
        <v>158</v>
      </c>
      <c r="G8041">
        <v>324</v>
      </c>
      <c r="H8041">
        <v>2041</v>
      </c>
      <c r="I8041" s="119" t="s">
        <v>4726</v>
      </c>
      <c r="J8041" s="119" t="s">
        <v>139</v>
      </c>
      <c r="K8041" s="1">
        <v>46255.758941458334</v>
      </c>
      <c r="L8041">
        <v>2</v>
      </c>
      <c r="M8041">
        <v>3</v>
      </c>
      <c r="N8041">
        <v>0</v>
      </c>
      <c r="O8041">
        <v>1</v>
      </c>
      <c r="P8041" s="119" t="s">
        <v>20254</v>
      </c>
    </row>
    <row r="8042" spans="1:16" x14ac:dyDescent="0.25">
      <c r="A8042">
        <v>13956</v>
      </c>
      <c r="B8042" s="119" t="s">
        <v>4956</v>
      </c>
      <c r="C8042">
        <v>65</v>
      </c>
      <c r="E8042">
        <v>186</v>
      </c>
      <c r="F8042">
        <v>329</v>
      </c>
      <c r="G8042">
        <v>347</v>
      </c>
      <c r="H8042">
        <v>2115</v>
      </c>
      <c r="I8042" s="119" t="s">
        <v>4726</v>
      </c>
      <c r="J8042" s="119" t="s">
        <v>139</v>
      </c>
      <c r="K8042" s="1">
        <v>46255.758941458334</v>
      </c>
      <c r="L8042">
        <v>1</v>
      </c>
      <c r="M8042">
        <v>1</v>
      </c>
      <c r="N8042">
        <v>0</v>
      </c>
      <c r="O8042">
        <v>0</v>
      </c>
      <c r="P8042" s="119" t="s">
        <v>20254</v>
      </c>
    </row>
    <row r="8043" spans="1:16" x14ac:dyDescent="0.25">
      <c r="A8043">
        <v>13957</v>
      </c>
      <c r="B8043" s="119" t="s">
        <v>4957</v>
      </c>
      <c r="C8043">
        <v>65</v>
      </c>
      <c r="E8043">
        <v>212</v>
      </c>
      <c r="F8043">
        <v>329</v>
      </c>
      <c r="G8043">
        <v>164</v>
      </c>
      <c r="H8043">
        <v>2304</v>
      </c>
      <c r="I8043" s="119" t="s">
        <v>4726</v>
      </c>
      <c r="J8043" s="119" t="s">
        <v>139</v>
      </c>
      <c r="K8043" s="1">
        <v>46255.758941458334</v>
      </c>
      <c r="L8043">
        <v>2</v>
      </c>
      <c r="M8043">
        <v>2</v>
      </c>
      <c r="N8043">
        <v>0</v>
      </c>
      <c r="O8043">
        <v>0</v>
      </c>
      <c r="P8043" s="119" t="s">
        <v>20254</v>
      </c>
    </row>
    <row r="8044" spans="1:16" x14ac:dyDescent="0.25">
      <c r="A8044">
        <v>13958</v>
      </c>
      <c r="B8044" s="119" t="s">
        <v>4958</v>
      </c>
      <c r="C8044">
        <v>65</v>
      </c>
      <c r="E8044">
        <v>337</v>
      </c>
      <c r="F8044">
        <v>143</v>
      </c>
      <c r="G8044">
        <v>157</v>
      </c>
      <c r="H8044">
        <v>2033</v>
      </c>
      <c r="I8044" s="119" t="s">
        <v>4726</v>
      </c>
      <c r="J8044" s="119" t="s">
        <v>139</v>
      </c>
      <c r="K8044" s="1">
        <v>46255.758941458334</v>
      </c>
      <c r="L8044">
        <v>1</v>
      </c>
      <c r="M8044">
        <v>1</v>
      </c>
      <c r="N8044">
        <v>0</v>
      </c>
      <c r="O8044">
        <v>0</v>
      </c>
      <c r="P8044" s="119" t="s">
        <v>20254</v>
      </c>
    </row>
    <row r="8045" spans="1:16" x14ac:dyDescent="0.25">
      <c r="A8045">
        <v>13959</v>
      </c>
      <c r="B8045" s="119" t="s">
        <v>4959</v>
      </c>
      <c r="C8045">
        <v>75</v>
      </c>
      <c r="E8045">
        <v>588</v>
      </c>
      <c r="F8045">
        <v>124</v>
      </c>
      <c r="G8045">
        <v>383</v>
      </c>
      <c r="H8045">
        <v>999</v>
      </c>
      <c r="I8045" s="119" t="s">
        <v>4726</v>
      </c>
      <c r="J8045" s="119" t="s">
        <v>22</v>
      </c>
      <c r="K8045" s="1">
        <v>46255.758941458334</v>
      </c>
      <c r="L8045">
        <v>4</v>
      </c>
      <c r="M8045">
        <v>2</v>
      </c>
      <c r="N8045">
        <v>1</v>
      </c>
      <c r="O8045">
        <v>0</v>
      </c>
      <c r="P8045" s="119" t="s">
        <v>20254</v>
      </c>
    </row>
    <row r="8046" spans="1:16" x14ac:dyDescent="0.25">
      <c r="A8046">
        <v>13960</v>
      </c>
      <c r="B8046" s="119" t="s">
        <v>4960</v>
      </c>
      <c r="C8046">
        <v>75</v>
      </c>
      <c r="E8046">
        <v>1644</v>
      </c>
      <c r="F8046">
        <v>163</v>
      </c>
      <c r="G8046">
        <v>123</v>
      </c>
      <c r="H8046">
        <v>1299</v>
      </c>
      <c r="I8046" s="119" t="s">
        <v>4726</v>
      </c>
      <c r="J8046" s="119" t="s">
        <v>22</v>
      </c>
      <c r="K8046" s="1">
        <v>46255.758941458334</v>
      </c>
      <c r="L8046">
        <v>4</v>
      </c>
      <c r="M8046">
        <v>4</v>
      </c>
      <c r="N8046">
        <v>0</v>
      </c>
      <c r="O8046">
        <v>1</v>
      </c>
      <c r="P8046" s="119" t="s">
        <v>20254</v>
      </c>
    </row>
    <row r="8047" spans="1:16" x14ac:dyDescent="0.25">
      <c r="A8047">
        <v>13961</v>
      </c>
      <c r="B8047" s="119" t="s">
        <v>4961</v>
      </c>
      <c r="C8047">
        <v>75</v>
      </c>
      <c r="E8047">
        <v>1282</v>
      </c>
      <c r="F8047">
        <v>111</v>
      </c>
      <c r="G8047">
        <v>347</v>
      </c>
      <c r="H8047">
        <v>794</v>
      </c>
      <c r="I8047" s="119" t="s">
        <v>4726</v>
      </c>
      <c r="J8047" s="119" t="s">
        <v>22</v>
      </c>
      <c r="K8047" s="1">
        <v>46255.758941458334</v>
      </c>
      <c r="L8047">
        <v>5</v>
      </c>
      <c r="M8047">
        <v>0</v>
      </c>
      <c r="N8047">
        <v>2</v>
      </c>
      <c r="O8047">
        <v>0</v>
      </c>
      <c r="P8047" s="119" t="s">
        <v>20254</v>
      </c>
    </row>
    <row r="8048" spans="1:16" x14ac:dyDescent="0.25">
      <c r="A8048">
        <v>13962</v>
      </c>
      <c r="B8048" s="119" t="s">
        <v>4962</v>
      </c>
      <c r="C8048">
        <v>70</v>
      </c>
      <c r="E8048">
        <v>454</v>
      </c>
      <c r="F8048">
        <v>155</v>
      </c>
      <c r="G8048">
        <v>373</v>
      </c>
      <c r="H8048">
        <v>851</v>
      </c>
      <c r="I8048" s="119" t="s">
        <v>4726</v>
      </c>
      <c r="J8048" s="119" t="s">
        <v>22</v>
      </c>
      <c r="K8048" s="1">
        <v>46255.758941458334</v>
      </c>
      <c r="L8048">
        <v>3</v>
      </c>
      <c r="M8048">
        <v>2</v>
      </c>
      <c r="N8048">
        <v>1</v>
      </c>
      <c r="O8048">
        <v>1</v>
      </c>
      <c r="P8048" s="119" t="s">
        <v>20254</v>
      </c>
    </row>
    <row r="8049" spans="1:16" x14ac:dyDescent="0.25">
      <c r="A8049">
        <v>13964</v>
      </c>
      <c r="B8049" s="119" t="s">
        <v>4963</v>
      </c>
      <c r="C8049">
        <v>70</v>
      </c>
      <c r="E8049">
        <v>1264</v>
      </c>
      <c r="F8049">
        <v>163</v>
      </c>
      <c r="G8049">
        <v>336</v>
      </c>
      <c r="H8049">
        <v>757</v>
      </c>
      <c r="I8049" s="119" t="s">
        <v>4726</v>
      </c>
      <c r="J8049" s="119" t="s">
        <v>22</v>
      </c>
      <c r="K8049" s="1">
        <v>46255.758941458334</v>
      </c>
      <c r="L8049">
        <v>4</v>
      </c>
      <c r="M8049">
        <v>0</v>
      </c>
      <c r="N8049">
        <v>0</v>
      </c>
      <c r="O8049">
        <v>0</v>
      </c>
      <c r="P8049" s="119" t="s">
        <v>20254</v>
      </c>
    </row>
    <row r="8050" spans="1:16" x14ac:dyDescent="0.25">
      <c r="A8050">
        <v>13965</v>
      </c>
      <c r="B8050" s="119" t="s">
        <v>4964</v>
      </c>
      <c r="C8050">
        <v>70</v>
      </c>
      <c r="E8050">
        <v>1487</v>
      </c>
      <c r="F8050">
        <v>184</v>
      </c>
      <c r="G8050">
        <v>378</v>
      </c>
      <c r="H8050">
        <v>868</v>
      </c>
      <c r="I8050" s="119" t="s">
        <v>4726</v>
      </c>
      <c r="J8050" s="119" t="s">
        <v>22</v>
      </c>
      <c r="K8050" s="1">
        <v>46255.758941458334</v>
      </c>
      <c r="L8050">
        <v>5</v>
      </c>
      <c r="M8050">
        <v>2</v>
      </c>
      <c r="N8050">
        <v>1</v>
      </c>
      <c r="O8050">
        <v>0</v>
      </c>
      <c r="P8050" s="119" t="s">
        <v>20254</v>
      </c>
    </row>
    <row r="8051" spans="1:16" x14ac:dyDescent="0.25">
      <c r="A8051">
        <v>13966</v>
      </c>
      <c r="B8051" s="119" t="s">
        <v>4962</v>
      </c>
      <c r="C8051">
        <v>80</v>
      </c>
      <c r="E8051">
        <v>914</v>
      </c>
      <c r="F8051">
        <v>182</v>
      </c>
      <c r="G8051">
        <v>933</v>
      </c>
      <c r="H8051">
        <v>750</v>
      </c>
      <c r="I8051" s="119" t="s">
        <v>4726</v>
      </c>
      <c r="J8051" s="119" t="s">
        <v>139</v>
      </c>
      <c r="K8051" s="1">
        <v>46255.758941458334</v>
      </c>
      <c r="L8051">
        <v>3</v>
      </c>
      <c r="M8051">
        <v>4</v>
      </c>
      <c r="N8051">
        <v>1</v>
      </c>
      <c r="O8051">
        <v>0</v>
      </c>
      <c r="P8051" s="119" t="s">
        <v>20254</v>
      </c>
    </row>
    <row r="8052" spans="1:16" x14ac:dyDescent="0.25">
      <c r="A8052">
        <v>13967</v>
      </c>
      <c r="B8052" s="119" t="s">
        <v>4959</v>
      </c>
      <c r="C8052">
        <v>80</v>
      </c>
      <c r="E8052">
        <v>909</v>
      </c>
      <c r="F8052">
        <v>177</v>
      </c>
      <c r="G8052">
        <v>497</v>
      </c>
      <c r="H8052">
        <v>998</v>
      </c>
      <c r="I8052" s="119" t="s">
        <v>4726</v>
      </c>
      <c r="J8052" s="119" t="s">
        <v>139</v>
      </c>
      <c r="K8052" s="1">
        <v>46255.758941458334</v>
      </c>
      <c r="L8052">
        <v>3</v>
      </c>
      <c r="M8052">
        <v>0</v>
      </c>
      <c r="N8052">
        <v>0</v>
      </c>
      <c r="O8052">
        <v>0</v>
      </c>
      <c r="P8052" s="119" t="s">
        <v>20254</v>
      </c>
    </row>
    <row r="8053" spans="1:16" x14ac:dyDescent="0.25">
      <c r="A8053">
        <v>13969</v>
      </c>
      <c r="B8053" s="119" t="s">
        <v>4960</v>
      </c>
      <c r="C8053">
        <v>80</v>
      </c>
      <c r="E8053">
        <v>1395</v>
      </c>
      <c r="F8053">
        <v>168</v>
      </c>
      <c r="G8053">
        <v>257</v>
      </c>
      <c r="H8053">
        <v>747</v>
      </c>
      <c r="I8053" s="119" t="s">
        <v>4726</v>
      </c>
      <c r="J8053" s="119" t="s">
        <v>139</v>
      </c>
      <c r="K8053" s="1">
        <v>46255.758941458334</v>
      </c>
      <c r="L8053">
        <v>3</v>
      </c>
      <c r="M8053">
        <v>5</v>
      </c>
      <c r="N8053">
        <v>0</v>
      </c>
      <c r="O8053">
        <v>1</v>
      </c>
      <c r="P8053" s="119" t="s">
        <v>20254</v>
      </c>
    </row>
    <row r="8054" spans="1:16" x14ac:dyDescent="0.25">
      <c r="A8054">
        <v>13970</v>
      </c>
      <c r="B8054" s="119" t="s">
        <v>4961</v>
      </c>
      <c r="C8054">
        <v>80</v>
      </c>
      <c r="E8054">
        <v>830</v>
      </c>
      <c r="F8054">
        <v>172</v>
      </c>
      <c r="G8054">
        <v>196</v>
      </c>
      <c r="H8054">
        <v>1149</v>
      </c>
      <c r="I8054" s="119" t="s">
        <v>4726</v>
      </c>
      <c r="J8054" s="119" t="s">
        <v>139</v>
      </c>
      <c r="K8054" s="1">
        <v>46255.758941458334</v>
      </c>
      <c r="L8054">
        <v>3</v>
      </c>
      <c r="M8054">
        <v>1</v>
      </c>
      <c r="N8054">
        <v>2</v>
      </c>
      <c r="O8054">
        <v>0</v>
      </c>
      <c r="P8054" s="119" t="s">
        <v>20254</v>
      </c>
    </row>
    <row r="8055" spans="1:16" x14ac:dyDescent="0.25">
      <c r="A8055">
        <v>13971</v>
      </c>
      <c r="B8055" s="119" t="s">
        <v>4963</v>
      </c>
      <c r="C8055">
        <v>80</v>
      </c>
      <c r="E8055">
        <v>381</v>
      </c>
      <c r="F8055">
        <v>165</v>
      </c>
      <c r="G8055">
        <v>368</v>
      </c>
      <c r="H8055">
        <v>741</v>
      </c>
      <c r="I8055" s="119" t="s">
        <v>4726</v>
      </c>
      <c r="J8055" s="119" t="s">
        <v>139</v>
      </c>
      <c r="K8055" s="1">
        <v>46255.758941458334</v>
      </c>
      <c r="L8055">
        <v>1</v>
      </c>
      <c r="M8055">
        <v>10</v>
      </c>
      <c r="N8055">
        <v>0</v>
      </c>
      <c r="O8055">
        <v>4</v>
      </c>
      <c r="P8055" s="119" t="s">
        <v>20254</v>
      </c>
    </row>
    <row r="8056" spans="1:16" x14ac:dyDescent="0.25">
      <c r="A8056">
        <v>13972</v>
      </c>
      <c r="B8056" s="119" t="s">
        <v>4964</v>
      </c>
      <c r="C8056">
        <v>80</v>
      </c>
      <c r="E8056">
        <v>1296</v>
      </c>
      <c r="F8056">
        <v>165</v>
      </c>
      <c r="G8056">
        <v>574</v>
      </c>
      <c r="H8056">
        <v>749</v>
      </c>
      <c r="I8056" s="119" t="s">
        <v>4726</v>
      </c>
      <c r="J8056" s="119" t="s">
        <v>139</v>
      </c>
      <c r="K8056" s="1">
        <v>46255.758941458334</v>
      </c>
      <c r="L8056">
        <v>2</v>
      </c>
      <c r="M8056">
        <v>3</v>
      </c>
      <c r="N8056">
        <v>0</v>
      </c>
      <c r="O8056">
        <v>0</v>
      </c>
      <c r="P8056" s="119" t="s">
        <v>20254</v>
      </c>
    </row>
    <row r="8057" spans="1:16" x14ac:dyDescent="0.25">
      <c r="A8057">
        <v>13973</v>
      </c>
      <c r="B8057" s="119" t="s">
        <v>4965</v>
      </c>
      <c r="C8057">
        <v>80</v>
      </c>
      <c r="E8057">
        <v>799</v>
      </c>
      <c r="F8057">
        <v>3140</v>
      </c>
      <c r="G8057">
        <v>912</v>
      </c>
      <c r="H8057">
        <v>4130</v>
      </c>
      <c r="I8057" s="119" t="s">
        <v>4726</v>
      </c>
      <c r="J8057" s="119" t="s">
        <v>222</v>
      </c>
      <c r="K8057" s="1">
        <v>46255.758941458334</v>
      </c>
      <c r="L8057">
        <v>20</v>
      </c>
      <c r="M8057">
        <v>166</v>
      </c>
      <c r="N8057">
        <v>7</v>
      </c>
      <c r="O8057">
        <v>35</v>
      </c>
      <c r="P8057" s="119" t="s">
        <v>20254</v>
      </c>
    </row>
    <row r="8058" spans="1:16" x14ac:dyDescent="0.25">
      <c r="A8058">
        <v>13974</v>
      </c>
      <c r="B8058" s="119" t="s">
        <v>4966</v>
      </c>
      <c r="C8058">
        <v>80</v>
      </c>
      <c r="E8058">
        <v>413</v>
      </c>
      <c r="F8058">
        <v>3501</v>
      </c>
      <c r="G8058">
        <v>699</v>
      </c>
      <c r="H8058">
        <v>4750</v>
      </c>
      <c r="I8058" s="119" t="s">
        <v>4726</v>
      </c>
      <c r="J8058" s="119" t="s">
        <v>222</v>
      </c>
      <c r="K8058" s="1">
        <v>46255.758941458334</v>
      </c>
      <c r="L8058">
        <v>55</v>
      </c>
      <c r="M8058">
        <v>277</v>
      </c>
      <c r="N8058">
        <v>22</v>
      </c>
      <c r="O8058">
        <v>27</v>
      </c>
      <c r="P8058" s="119" t="s">
        <v>20254</v>
      </c>
    </row>
    <row r="8059" spans="1:16" x14ac:dyDescent="0.25">
      <c r="A8059">
        <v>13976</v>
      </c>
      <c r="B8059" s="119" t="s">
        <v>4967</v>
      </c>
      <c r="C8059">
        <v>80</v>
      </c>
      <c r="E8059">
        <v>403</v>
      </c>
      <c r="F8059">
        <v>3001</v>
      </c>
      <c r="G8059">
        <v>1693</v>
      </c>
      <c r="H8059">
        <v>3593</v>
      </c>
      <c r="I8059" s="119" t="s">
        <v>4726</v>
      </c>
      <c r="J8059" s="119" t="s">
        <v>222</v>
      </c>
      <c r="K8059" s="1">
        <v>46255.758941458334</v>
      </c>
      <c r="L8059">
        <v>20</v>
      </c>
      <c r="M8059">
        <v>266</v>
      </c>
      <c r="N8059">
        <v>5</v>
      </c>
      <c r="O8059">
        <v>50</v>
      </c>
      <c r="P8059" s="119" t="s">
        <v>20254</v>
      </c>
    </row>
    <row r="8060" spans="1:16" x14ac:dyDescent="0.25">
      <c r="A8060">
        <v>13977</v>
      </c>
      <c r="B8060" s="119" t="s">
        <v>4968</v>
      </c>
      <c r="C8060">
        <v>80</v>
      </c>
      <c r="E8060">
        <v>1244</v>
      </c>
      <c r="F8060">
        <v>1840</v>
      </c>
      <c r="G8060">
        <v>238</v>
      </c>
      <c r="H8060">
        <v>3473</v>
      </c>
      <c r="I8060" s="119" t="s">
        <v>4726</v>
      </c>
      <c r="J8060" s="119" t="s">
        <v>222</v>
      </c>
      <c r="K8060" s="1">
        <v>46255.758941458334</v>
      </c>
      <c r="L8060">
        <v>273</v>
      </c>
      <c r="M8060">
        <v>5</v>
      </c>
      <c r="N8060">
        <v>0</v>
      </c>
      <c r="O8060">
        <v>1</v>
      </c>
      <c r="P8060" s="119" t="s">
        <v>20254</v>
      </c>
    </row>
    <row r="8061" spans="1:16" x14ac:dyDescent="0.25">
      <c r="A8061">
        <v>13978</v>
      </c>
      <c r="B8061" s="119" t="s">
        <v>4969</v>
      </c>
      <c r="C8061">
        <v>80</v>
      </c>
      <c r="E8061">
        <v>627</v>
      </c>
      <c r="F8061">
        <v>1749</v>
      </c>
      <c r="G8061">
        <v>190</v>
      </c>
      <c r="H8061">
        <v>3350</v>
      </c>
      <c r="I8061" s="119" t="s">
        <v>4726</v>
      </c>
      <c r="J8061" s="119" t="s">
        <v>222</v>
      </c>
      <c r="K8061" s="1">
        <v>46255.758941458334</v>
      </c>
      <c r="L8061">
        <v>184</v>
      </c>
      <c r="M8061">
        <v>8</v>
      </c>
      <c r="N8061">
        <v>0</v>
      </c>
      <c r="O8061">
        <v>2</v>
      </c>
      <c r="P8061" s="119" t="s">
        <v>20254</v>
      </c>
    </row>
    <row r="8062" spans="1:16" x14ac:dyDescent="0.25">
      <c r="A8062">
        <v>13979</v>
      </c>
      <c r="B8062" s="119" t="s">
        <v>4970</v>
      </c>
      <c r="C8062">
        <v>80</v>
      </c>
      <c r="E8062">
        <v>957</v>
      </c>
      <c r="F8062">
        <v>1752</v>
      </c>
      <c r="G8062">
        <v>507</v>
      </c>
      <c r="H8062">
        <v>3993</v>
      </c>
      <c r="I8062" s="119" t="s">
        <v>4726</v>
      </c>
      <c r="J8062" s="119" t="s">
        <v>222</v>
      </c>
      <c r="K8062" s="1">
        <v>46255.758941458334</v>
      </c>
      <c r="L8062">
        <v>329</v>
      </c>
      <c r="M8062">
        <v>10</v>
      </c>
      <c r="N8062">
        <v>0</v>
      </c>
      <c r="O8062">
        <v>0</v>
      </c>
      <c r="P8062" s="119" t="s">
        <v>20254</v>
      </c>
    </row>
    <row r="8063" spans="1:16" x14ac:dyDescent="0.25">
      <c r="A8063">
        <v>13980</v>
      </c>
      <c r="B8063" s="119" t="s">
        <v>4971</v>
      </c>
      <c r="C8063">
        <v>80</v>
      </c>
      <c r="E8063">
        <v>635</v>
      </c>
      <c r="F8063">
        <v>2249</v>
      </c>
      <c r="G8063">
        <v>342</v>
      </c>
      <c r="H8063">
        <v>7093</v>
      </c>
      <c r="I8063" s="119" t="s">
        <v>4726</v>
      </c>
      <c r="J8063" s="119" t="s">
        <v>24</v>
      </c>
      <c r="K8063" s="1">
        <v>46255.758941458334</v>
      </c>
      <c r="L8063">
        <v>1</v>
      </c>
      <c r="M8063">
        <v>3</v>
      </c>
      <c r="N8063">
        <v>0</v>
      </c>
      <c r="O8063">
        <v>0</v>
      </c>
      <c r="P8063" s="119" t="s">
        <v>20254</v>
      </c>
    </row>
    <row r="8064" spans="1:16" x14ac:dyDescent="0.25">
      <c r="A8064">
        <v>13981</v>
      </c>
      <c r="B8064" s="119" t="s">
        <v>4972</v>
      </c>
      <c r="C8064">
        <v>80</v>
      </c>
      <c r="E8064">
        <v>652</v>
      </c>
      <c r="F8064">
        <v>2428</v>
      </c>
      <c r="G8064">
        <v>117</v>
      </c>
      <c r="H8064">
        <v>5011</v>
      </c>
      <c r="I8064" s="119" t="s">
        <v>4726</v>
      </c>
      <c r="J8064" s="119" t="s">
        <v>24</v>
      </c>
      <c r="K8064" s="1">
        <v>46255.758941458334</v>
      </c>
      <c r="L8064">
        <v>458</v>
      </c>
      <c r="M8064">
        <v>6</v>
      </c>
      <c r="N8064">
        <v>1</v>
      </c>
      <c r="O8064">
        <v>0</v>
      </c>
      <c r="P8064" s="119" t="s">
        <v>20254</v>
      </c>
    </row>
    <row r="8065" spans="1:16" x14ac:dyDescent="0.25">
      <c r="A8065">
        <v>13983</v>
      </c>
      <c r="B8065" s="119" t="s">
        <v>4973</v>
      </c>
      <c r="C8065">
        <v>80</v>
      </c>
      <c r="E8065">
        <v>435</v>
      </c>
      <c r="F8065">
        <v>24059</v>
      </c>
      <c r="G8065">
        <v>109</v>
      </c>
      <c r="H8065">
        <v>48644</v>
      </c>
      <c r="I8065" s="119" t="s">
        <v>4726</v>
      </c>
      <c r="J8065" s="119" t="s">
        <v>24</v>
      </c>
      <c r="K8065" s="1">
        <v>46255.758941458334</v>
      </c>
      <c r="L8065">
        <v>51</v>
      </c>
      <c r="M8065">
        <v>29</v>
      </c>
      <c r="N8065">
        <v>5</v>
      </c>
      <c r="O8065">
        <v>7</v>
      </c>
      <c r="P8065" s="119" t="s">
        <v>20254</v>
      </c>
    </row>
    <row r="8066" spans="1:16" x14ac:dyDescent="0.25">
      <c r="A8066">
        <v>13984</v>
      </c>
      <c r="B8066" s="119" t="s">
        <v>4974</v>
      </c>
      <c r="C8066">
        <v>80</v>
      </c>
      <c r="E8066">
        <v>284</v>
      </c>
      <c r="F8066">
        <v>2400</v>
      </c>
      <c r="G8066">
        <v>356</v>
      </c>
      <c r="H8066">
        <v>6693</v>
      </c>
      <c r="I8066" s="119" t="s">
        <v>4726</v>
      </c>
      <c r="J8066" s="119" t="s">
        <v>24</v>
      </c>
      <c r="K8066" s="1">
        <v>46255.758941458334</v>
      </c>
      <c r="L8066">
        <v>4</v>
      </c>
      <c r="M8066">
        <v>9</v>
      </c>
      <c r="N8066">
        <v>0</v>
      </c>
      <c r="O8066">
        <v>2</v>
      </c>
      <c r="P8066" s="119" t="s">
        <v>20254</v>
      </c>
    </row>
    <row r="8067" spans="1:16" x14ac:dyDescent="0.25">
      <c r="A8067">
        <v>13985</v>
      </c>
      <c r="B8067" s="119" t="s">
        <v>4975</v>
      </c>
      <c r="C8067">
        <v>80</v>
      </c>
      <c r="E8067">
        <v>416</v>
      </c>
      <c r="F8067">
        <v>2403</v>
      </c>
      <c r="G8067">
        <v>403</v>
      </c>
      <c r="H8067">
        <v>4998</v>
      </c>
      <c r="I8067" s="119" t="s">
        <v>4726</v>
      </c>
      <c r="J8067" s="119" t="s">
        <v>24</v>
      </c>
      <c r="K8067" s="1">
        <v>46255.758941458334</v>
      </c>
      <c r="L8067">
        <v>56</v>
      </c>
      <c r="M8067">
        <v>4</v>
      </c>
      <c r="N8067">
        <v>35</v>
      </c>
      <c r="O8067">
        <v>0</v>
      </c>
      <c r="P8067" s="119" t="s">
        <v>20254</v>
      </c>
    </row>
    <row r="8068" spans="1:16" x14ac:dyDescent="0.25">
      <c r="A8068">
        <v>13986</v>
      </c>
      <c r="B8068" s="119" t="s">
        <v>4976</v>
      </c>
      <c r="C8068">
        <v>80</v>
      </c>
      <c r="E8068">
        <v>179</v>
      </c>
      <c r="F8068">
        <v>2480</v>
      </c>
      <c r="G8068">
        <v>417</v>
      </c>
      <c r="H8068">
        <v>8538</v>
      </c>
      <c r="I8068" s="119" t="s">
        <v>4726</v>
      </c>
      <c r="J8068" s="119" t="s">
        <v>24</v>
      </c>
      <c r="K8068" s="1">
        <v>46255.758941458334</v>
      </c>
      <c r="L8068">
        <v>29</v>
      </c>
      <c r="M8068">
        <v>9</v>
      </c>
      <c r="N8068">
        <v>1</v>
      </c>
      <c r="O8068">
        <v>1</v>
      </c>
      <c r="P8068" s="119" t="s">
        <v>20254</v>
      </c>
    </row>
    <row r="8069" spans="1:16" x14ac:dyDescent="0.25">
      <c r="A8069">
        <v>13987</v>
      </c>
      <c r="B8069" s="119" t="s">
        <v>4977</v>
      </c>
      <c r="C8069">
        <v>80</v>
      </c>
      <c r="E8069">
        <v>332</v>
      </c>
      <c r="F8069">
        <v>2503</v>
      </c>
      <c r="G8069">
        <v>161</v>
      </c>
      <c r="H8069">
        <v>7918</v>
      </c>
      <c r="I8069" s="119" t="s">
        <v>4726</v>
      </c>
      <c r="J8069" s="119" t="s">
        <v>24</v>
      </c>
      <c r="K8069" s="1">
        <v>46255.758941458334</v>
      </c>
      <c r="L8069">
        <v>421</v>
      </c>
      <c r="M8069">
        <v>5</v>
      </c>
      <c r="N8069">
        <v>222</v>
      </c>
      <c r="O8069">
        <v>1</v>
      </c>
      <c r="P8069" s="119" t="s">
        <v>20254</v>
      </c>
    </row>
    <row r="8070" spans="1:16" x14ac:dyDescent="0.25">
      <c r="A8070">
        <v>13988</v>
      </c>
      <c r="B8070" s="119" t="s">
        <v>4978</v>
      </c>
      <c r="C8070">
        <v>80</v>
      </c>
      <c r="E8070">
        <v>857</v>
      </c>
      <c r="F8070">
        <v>2503</v>
      </c>
      <c r="G8070">
        <v>499</v>
      </c>
      <c r="H8070">
        <v>4813</v>
      </c>
      <c r="I8070" s="119" t="s">
        <v>4726</v>
      </c>
      <c r="J8070" s="119" t="s">
        <v>24</v>
      </c>
      <c r="K8070" s="1">
        <v>46255.758941458334</v>
      </c>
      <c r="L8070">
        <v>1177</v>
      </c>
      <c r="M8070">
        <v>8</v>
      </c>
      <c r="N8070">
        <v>406</v>
      </c>
      <c r="O8070">
        <v>0</v>
      </c>
      <c r="P8070" s="119" t="s">
        <v>20254</v>
      </c>
    </row>
    <row r="8071" spans="1:16" x14ac:dyDescent="0.25">
      <c r="A8071">
        <v>13990</v>
      </c>
      <c r="B8071" s="119" t="s">
        <v>4979</v>
      </c>
      <c r="C8071">
        <v>80</v>
      </c>
      <c r="E8071">
        <v>217</v>
      </c>
      <c r="F8071">
        <v>12300</v>
      </c>
      <c r="G8071">
        <v>105</v>
      </c>
      <c r="H8071">
        <v>55427</v>
      </c>
      <c r="I8071" s="119" t="s">
        <v>4726</v>
      </c>
      <c r="J8071" s="119" t="s">
        <v>24</v>
      </c>
      <c r="K8071" s="1">
        <v>46255.758941458334</v>
      </c>
      <c r="L8071">
        <v>33</v>
      </c>
      <c r="M8071">
        <v>43</v>
      </c>
      <c r="N8071">
        <v>8</v>
      </c>
      <c r="O8071">
        <v>11</v>
      </c>
      <c r="P8071" s="119" t="s">
        <v>20254</v>
      </c>
    </row>
    <row r="8072" spans="1:16" x14ac:dyDescent="0.25">
      <c r="A8072">
        <v>13991</v>
      </c>
      <c r="B8072" s="119" t="s">
        <v>4980</v>
      </c>
      <c r="C8072">
        <v>80</v>
      </c>
      <c r="E8072">
        <v>553</v>
      </c>
      <c r="F8072">
        <v>2503</v>
      </c>
      <c r="G8072">
        <v>356</v>
      </c>
      <c r="H8072">
        <v>5887</v>
      </c>
      <c r="I8072" s="119" t="s">
        <v>4726</v>
      </c>
      <c r="J8072" s="119" t="s">
        <v>24</v>
      </c>
      <c r="K8072" s="1">
        <v>46255.758941458334</v>
      </c>
      <c r="L8072">
        <v>606</v>
      </c>
      <c r="M8072">
        <v>10</v>
      </c>
      <c r="N8072">
        <v>425</v>
      </c>
      <c r="O8072">
        <v>1</v>
      </c>
      <c r="P8072" s="119" t="s">
        <v>20254</v>
      </c>
    </row>
    <row r="8073" spans="1:16" x14ac:dyDescent="0.25">
      <c r="A8073">
        <v>13992</v>
      </c>
      <c r="B8073" s="119" t="s">
        <v>4981</v>
      </c>
      <c r="C8073">
        <v>80</v>
      </c>
      <c r="E8073">
        <v>397</v>
      </c>
      <c r="F8073">
        <v>2502</v>
      </c>
      <c r="G8073">
        <v>534</v>
      </c>
      <c r="H8073">
        <v>4899</v>
      </c>
      <c r="I8073" s="119" t="s">
        <v>4726</v>
      </c>
      <c r="J8073" s="119" t="s">
        <v>24</v>
      </c>
      <c r="K8073" s="1">
        <v>46255.758941458334</v>
      </c>
      <c r="L8073">
        <v>716</v>
      </c>
      <c r="M8073">
        <v>6</v>
      </c>
      <c r="N8073">
        <v>376</v>
      </c>
      <c r="O8073">
        <v>1</v>
      </c>
      <c r="P8073" s="119" t="s">
        <v>20254</v>
      </c>
    </row>
    <row r="8074" spans="1:16" x14ac:dyDescent="0.25">
      <c r="A8074">
        <v>13993</v>
      </c>
      <c r="B8074" s="119" t="s">
        <v>4982</v>
      </c>
      <c r="C8074">
        <v>80</v>
      </c>
      <c r="E8074">
        <v>517</v>
      </c>
      <c r="F8074">
        <v>2200</v>
      </c>
      <c r="G8074">
        <v>323</v>
      </c>
      <c r="H8074">
        <v>7395</v>
      </c>
      <c r="I8074" s="119" t="s">
        <v>4726</v>
      </c>
      <c r="J8074" s="119" t="s">
        <v>24</v>
      </c>
      <c r="K8074" s="1">
        <v>46255.758941458334</v>
      </c>
      <c r="L8074">
        <v>452</v>
      </c>
      <c r="M8074">
        <v>12</v>
      </c>
      <c r="N8074">
        <v>54</v>
      </c>
      <c r="O8074">
        <v>1</v>
      </c>
      <c r="P8074" s="119" t="s">
        <v>20254</v>
      </c>
    </row>
    <row r="8075" spans="1:16" x14ac:dyDescent="0.25">
      <c r="A8075">
        <v>13994</v>
      </c>
      <c r="B8075" s="119" t="s">
        <v>4983</v>
      </c>
      <c r="C8075">
        <v>75</v>
      </c>
      <c r="E8075">
        <v>704</v>
      </c>
      <c r="F8075">
        <v>147</v>
      </c>
      <c r="G8075">
        <v>387</v>
      </c>
      <c r="H8075">
        <v>343</v>
      </c>
      <c r="I8075" s="119" t="s">
        <v>4726</v>
      </c>
      <c r="J8075" s="119" t="s">
        <v>22</v>
      </c>
      <c r="K8075" s="1">
        <v>46255.758941458334</v>
      </c>
      <c r="L8075">
        <v>14</v>
      </c>
      <c r="M8075">
        <v>4</v>
      </c>
      <c r="N8075">
        <v>1</v>
      </c>
      <c r="O8075">
        <v>1</v>
      </c>
      <c r="P8075" s="119" t="s">
        <v>20254</v>
      </c>
    </row>
    <row r="8076" spans="1:16" x14ac:dyDescent="0.25">
      <c r="A8076">
        <v>13995</v>
      </c>
      <c r="B8076" s="119" t="s">
        <v>4984</v>
      </c>
      <c r="C8076">
        <v>75</v>
      </c>
      <c r="E8076">
        <v>552</v>
      </c>
      <c r="F8076">
        <v>153</v>
      </c>
      <c r="G8076">
        <v>239</v>
      </c>
      <c r="H8076">
        <v>1552</v>
      </c>
      <c r="I8076" s="119" t="s">
        <v>4726</v>
      </c>
      <c r="J8076" s="119" t="s">
        <v>22</v>
      </c>
      <c r="K8076" s="1">
        <v>46255.758941458334</v>
      </c>
      <c r="L8076">
        <v>0</v>
      </c>
      <c r="M8076">
        <v>0</v>
      </c>
      <c r="N8076">
        <v>0</v>
      </c>
      <c r="O8076">
        <v>0</v>
      </c>
      <c r="P8076" s="119" t="s">
        <v>20254</v>
      </c>
    </row>
    <row r="8077" spans="1:16" x14ac:dyDescent="0.25">
      <c r="A8077">
        <v>13996</v>
      </c>
      <c r="B8077" s="119" t="s">
        <v>4985</v>
      </c>
      <c r="C8077">
        <v>75</v>
      </c>
      <c r="E8077">
        <v>923</v>
      </c>
      <c r="F8077">
        <v>127</v>
      </c>
      <c r="G8077">
        <v>318</v>
      </c>
      <c r="H8077">
        <v>327</v>
      </c>
      <c r="I8077" s="119" t="s">
        <v>4726</v>
      </c>
      <c r="J8077" s="119" t="s">
        <v>22</v>
      </c>
      <c r="K8077" s="1">
        <v>46255.758941458334</v>
      </c>
      <c r="L8077">
        <v>19</v>
      </c>
      <c r="M8077">
        <v>6</v>
      </c>
      <c r="N8077">
        <v>5</v>
      </c>
      <c r="O8077">
        <v>0</v>
      </c>
      <c r="P8077" s="119" t="s">
        <v>20254</v>
      </c>
    </row>
    <row r="8078" spans="1:16" x14ac:dyDescent="0.25">
      <c r="A8078">
        <v>13997</v>
      </c>
      <c r="B8078" s="119" t="s">
        <v>4986</v>
      </c>
      <c r="C8078">
        <v>70</v>
      </c>
      <c r="E8078">
        <v>13996</v>
      </c>
      <c r="F8078">
        <v>154</v>
      </c>
      <c r="G8078">
        <v>791</v>
      </c>
      <c r="H8078">
        <v>249</v>
      </c>
      <c r="I8078" s="119" t="s">
        <v>4726</v>
      </c>
      <c r="J8078" s="119" t="s">
        <v>22</v>
      </c>
      <c r="K8078" s="1">
        <v>46255.758941458334</v>
      </c>
      <c r="L8078">
        <v>84</v>
      </c>
      <c r="M8078">
        <v>8</v>
      </c>
      <c r="N8078">
        <v>13</v>
      </c>
      <c r="O8078">
        <v>0</v>
      </c>
      <c r="P8078" s="119" t="s">
        <v>20254</v>
      </c>
    </row>
    <row r="8079" spans="1:16" x14ac:dyDescent="0.25">
      <c r="A8079">
        <v>13999</v>
      </c>
      <c r="B8079" s="119" t="s">
        <v>4987</v>
      </c>
      <c r="C8079">
        <v>70</v>
      </c>
      <c r="E8079">
        <v>3508</v>
      </c>
      <c r="F8079">
        <v>214</v>
      </c>
      <c r="G8079">
        <v>457</v>
      </c>
      <c r="H8079">
        <v>373</v>
      </c>
      <c r="I8079" s="119" t="s">
        <v>4726</v>
      </c>
      <c r="J8079" s="119" t="s">
        <v>22</v>
      </c>
      <c r="K8079" s="1">
        <v>46255.758941458334</v>
      </c>
      <c r="L8079">
        <v>68</v>
      </c>
      <c r="M8079">
        <v>0</v>
      </c>
      <c r="N8079">
        <v>9</v>
      </c>
      <c r="O8079">
        <v>0</v>
      </c>
      <c r="P8079" s="119" t="s">
        <v>20254</v>
      </c>
    </row>
    <row r="8080" spans="1:16" x14ac:dyDescent="0.25">
      <c r="A8080">
        <v>14000</v>
      </c>
      <c r="B8080" s="119" t="s">
        <v>4988</v>
      </c>
      <c r="C8080">
        <v>70</v>
      </c>
      <c r="E8080">
        <v>1657</v>
      </c>
      <c r="F8080">
        <v>153</v>
      </c>
      <c r="G8080">
        <v>291</v>
      </c>
      <c r="H8080">
        <v>340</v>
      </c>
      <c r="I8080" s="119" t="s">
        <v>4726</v>
      </c>
      <c r="J8080" s="119" t="s">
        <v>22</v>
      </c>
      <c r="K8080" s="1">
        <v>46255.758941458334</v>
      </c>
      <c r="L8080">
        <v>88</v>
      </c>
      <c r="M8080">
        <v>21</v>
      </c>
      <c r="N8080">
        <v>24</v>
      </c>
      <c r="O8080">
        <v>0</v>
      </c>
      <c r="P8080" s="119" t="s">
        <v>20254</v>
      </c>
    </row>
    <row r="8081" spans="1:16" x14ac:dyDescent="0.25">
      <c r="A8081">
        <v>14001</v>
      </c>
      <c r="B8081" s="119" t="s">
        <v>4986</v>
      </c>
      <c r="C8081">
        <v>80</v>
      </c>
      <c r="E8081">
        <v>30</v>
      </c>
      <c r="F8081">
        <v>234</v>
      </c>
      <c r="G8081">
        <v>239</v>
      </c>
      <c r="H8081">
        <v>477</v>
      </c>
      <c r="I8081" s="119" t="s">
        <v>4726</v>
      </c>
      <c r="J8081" s="119" t="s">
        <v>139</v>
      </c>
      <c r="K8081" s="1">
        <v>46255.758941458334</v>
      </c>
      <c r="L8081">
        <v>0</v>
      </c>
      <c r="M8081">
        <v>0</v>
      </c>
      <c r="N8081">
        <v>0</v>
      </c>
      <c r="O8081">
        <v>0</v>
      </c>
      <c r="P8081" s="119" t="s">
        <v>20254</v>
      </c>
    </row>
    <row r="8082" spans="1:16" x14ac:dyDescent="0.25">
      <c r="A8082">
        <v>14002</v>
      </c>
      <c r="B8082" s="119" t="s">
        <v>4983</v>
      </c>
      <c r="C8082">
        <v>80</v>
      </c>
      <c r="E8082">
        <v>91</v>
      </c>
      <c r="F8082">
        <v>233</v>
      </c>
      <c r="G8082">
        <v>322</v>
      </c>
      <c r="H8082">
        <v>398</v>
      </c>
      <c r="I8082" s="119" t="s">
        <v>4726</v>
      </c>
      <c r="J8082" s="119" t="s">
        <v>139</v>
      </c>
      <c r="K8082" s="1">
        <v>46255.758941458334</v>
      </c>
      <c r="L8082">
        <v>5</v>
      </c>
      <c r="M8082">
        <v>2</v>
      </c>
      <c r="N8082">
        <v>0</v>
      </c>
      <c r="O8082">
        <v>0</v>
      </c>
      <c r="P8082" s="119" t="s">
        <v>20254</v>
      </c>
    </row>
    <row r="8083" spans="1:16" x14ac:dyDescent="0.25">
      <c r="A8083">
        <v>14004</v>
      </c>
      <c r="B8083" s="119" t="s">
        <v>4984</v>
      </c>
      <c r="C8083">
        <v>80</v>
      </c>
      <c r="E8083">
        <v>22</v>
      </c>
      <c r="F8083">
        <v>233</v>
      </c>
      <c r="G8083">
        <v>139</v>
      </c>
      <c r="H8083">
        <v>414</v>
      </c>
      <c r="I8083" s="119" t="s">
        <v>4726</v>
      </c>
      <c r="J8083" s="119" t="s">
        <v>139</v>
      </c>
      <c r="K8083" s="1">
        <v>46255.758941458334</v>
      </c>
      <c r="L8083">
        <v>19</v>
      </c>
      <c r="M8083">
        <v>2</v>
      </c>
      <c r="N8083">
        <v>0</v>
      </c>
      <c r="O8083">
        <v>0</v>
      </c>
      <c r="P8083" s="119" t="s">
        <v>20254</v>
      </c>
    </row>
    <row r="8084" spans="1:16" x14ac:dyDescent="0.25">
      <c r="A8084">
        <v>14005</v>
      </c>
      <c r="B8084" s="119" t="s">
        <v>4985</v>
      </c>
      <c r="C8084">
        <v>80</v>
      </c>
      <c r="E8084">
        <v>77</v>
      </c>
      <c r="F8084">
        <v>234</v>
      </c>
      <c r="G8084">
        <v>279</v>
      </c>
      <c r="H8084">
        <v>333</v>
      </c>
      <c r="I8084" s="119" t="s">
        <v>4726</v>
      </c>
      <c r="J8084" s="119" t="s">
        <v>139</v>
      </c>
      <c r="K8084" s="1">
        <v>46255.758941458334</v>
      </c>
      <c r="L8084">
        <v>0</v>
      </c>
      <c r="M8084">
        <v>2</v>
      </c>
      <c r="N8084">
        <v>0</v>
      </c>
      <c r="O8084">
        <v>0</v>
      </c>
      <c r="P8084" s="119" t="s">
        <v>20254</v>
      </c>
    </row>
    <row r="8085" spans="1:16" x14ac:dyDescent="0.25">
      <c r="A8085">
        <v>14006</v>
      </c>
      <c r="B8085" s="119" t="s">
        <v>4987</v>
      </c>
      <c r="C8085">
        <v>80</v>
      </c>
      <c r="E8085">
        <v>37</v>
      </c>
      <c r="F8085">
        <v>233</v>
      </c>
      <c r="G8085">
        <v>477</v>
      </c>
      <c r="H8085">
        <v>331</v>
      </c>
      <c r="I8085" s="119" t="s">
        <v>4726</v>
      </c>
      <c r="J8085" s="119" t="s">
        <v>139</v>
      </c>
      <c r="K8085" s="1">
        <v>46255.758941458334</v>
      </c>
      <c r="L8085">
        <v>6</v>
      </c>
      <c r="M8085">
        <v>0</v>
      </c>
      <c r="N8085">
        <v>2</v>
      </c>
      <c r="O8085">
        <v>0</v>
      </c>
      <c r="P8085" s="119" t="s">
        <v>20254</v>
      </c>
    </row>
    <row r="8086" spans="1:16" x14ac:dyDescent="0.25">
      <c r="A8086">
        <v>14007</v>
      </c>
      <c r="B8086" s="119" t="s">
        <v>4988</v>
      </c>
      <c r="C8086">
        <v>80</v>
      </c>
      <c r="E8086">
        <v>76</v>
      </c>
      <c r="F8086">
        <v>235</v>
      </c>
      <c r="G8086">
        <v>309</v>
      </c>
      <c r="H8086">
        <v>584</v>
      </c>
      <c r="I8086" s="119" t="s">
        <v>4726</v>
      </c>
      <c r="J8086" s="119" t="s">
        <v>139</v>
      </c>
      <c r="K8086" s="1">
        <v>46255.758941458334</v>
      </c>
      <c r="L8086">
        <v>0</v>
      </c>
      <c r="M8086">
        <v>3</v>
      </c>
      <c r="N8086">
        <v>0</v>
      </c>
      <c r="O8086">
        <v>0</v>
      </c>
      <c r="P8086" s="119" t="s">
        <v>20254</v>
      </c>
    </row>
    <row r="8087" spans="1:16" x14ac:dyDescent="0.25">
      <c r="A8087">
        <v>14008</v>
      </c>
      <c r="B8087" s="119" t="s">
        <v>4989</v>
      </c>
      <c r="C8087">
        <v>80</v>
      </c>
      <c r="E8087">
        <v>1066</v>
      </c>
      <c r="F8087">
        <v>1768</v>
      </c>
      <c r="G8087">
        <v>245</v>
      </c>
      <c r="H8087">
        <v>2263</v>
      </c>
      <c r="I8087" s="119" t="s">
        <v>4726</v>
      </c>
      <c r="J8087" s="119" t="s">
        <v>222</v>
      </c>
      <c r="K8087" s="1">
        <v>46255.758941458334</v>
      </c>
      <c r="L8087">
        <v>277</v>
      </c>
      <c r="M8087">
        <v>3</v>
      </c>
      <c r="N8087">
        <v>67</v>
      </c>
      <c r="O8087">
        <v>2</v>
      </c>
      <c r="P8087" s="119" t="s">
        <v>20254</v>
      </c>
    </row>
    <row r="8088" spans="1:16" x14ac:dyDescent="0.25">
      <c r="A8088">
        <v>14009</v>
      </c>
      <c r="B8088" s="119" t="s">
        <v>4990</v>
      </c>
      <c r="C8088">
        <v>80</v>
      </c>
      <c r="E8088">
        <v>835</v>
      </c>
      <c r="F8088">
        <v>1766</v>
      </c>
      <c r="G8088">
        <v>314</v>
      </c>
      <c r="H8088">
        <v>2469</v>
      </c>
      <c r="I8088" s="119" t="s">
        <v>4726</v>
      </c>
      <c r="J8088" s="119" t="s">
        <v>222</v>
      </c>
      <c r="K8088" s="1">
        <v>46255.758941458334</v>
      </c>
      <c r="L8088">
        <v>300</v>
      </c>
      <c r="M8088">
        <v>9</v>
      </c>
      <c r="N8088">
        <v>56</v>
      </c>
      <c r="O8088">
        <v>6</v>
      </c>
      <c r="P8088" s="119" t="s">
        <v>20254</v>
      </c>
    </row>
    <row r="8089" spans="1:16" x14ac:dyDescent="0.25">
      <c r="A8089">
        <v>14011</v>
      </c>
      <c r="B8089" s="119" t="s">
        <v>4991</v>
      </c>
      <c r="C8089">
        <v>80</v>
      </c>
      <c r="E8089">
        <v>753</v>
      </c>
      <c r="F8089">
        <v>1751</v>
      </c>
      <c r="G8089">
        <v>588</v>
      </c>
      <c r="H8089">
        <v>2351</v>
      </c>
      <c r="I8089" s="119" t="s">
        <v>4726</v>
      </c>
      <c r="J8089" s="119" t="s">
        <v>222</v>
      </c>
      <c r="K8089" s="1">
        <v>46255.758941458334</v>
      </c>
      <c r="L8089">
        <v>192</v>
      </c>
      <c r="M8089">
        <v>8</v>
      </c>
      <c r="N8089">
        <v>9</v>
      </c>
      <c r="O8089">
        <v>5</v>
      </c>
      <c r="P8089" s="119" t="s">
        <v>20254</v>
      </c>
    </row>
    <row r="8090" spans="1:16" x14ac:dyDescent="0.25">
      <c r="A8090">
        <v>14012</v>
      </c>
      <c r="B8090" s="119" t="s">
        <v>4992</v>
      </c>
      <c r="C8090">
        <v>80</v>
      </c>
      <c r="E8090">
        <v>1234</v>
      </c>
      <c r="F8090">
        <v>1780</v>
      </c>
      <c r="G8090">
        <v>179</v>
      </c>
      <c r="H8090">
        <v>2273</v>
      </c>
      <c r="I8090" s="119" t="s">
        <v>4726</v>
      </c>
      <c r="J8090" s="119" t="s">
        <v>222</v>
      </c>
      <c r="K8090" s="1">
        <v>46255.758941458334</v>
      </c>
      <c r="L8090">
        <v>439</v>
      </c>
      <c r="M8090">
        <v>8</v>
      </c>
      <c r="N8090">
        <v>193</v>
      </c>
      <c r="O8090">
        <v>1</v>
      </c>
      <c r="P8090" s="119" t="s">
        <v>20254</v>
      </c>
    </row>
    <row r="8091" spans="1:16" x14ac:dyDescent="0.25">
      <c r="A8091">
        <v>14013</v>
      </c>
      <c r="B8091" s="119" t="s">
        <v>4993</v>
      </c>
      <c r="C8091">
        <v>80</v>
      </c>
      <c r="E8091">
        <v>1066</v>
      </c>
      <c r="F8091">
        <v>1752</v>
      </c>
      <c r="G8091">
        <v>187</v>
      </c>
      <c r="H8091">
        <v>2452</v>
      </c>
      <c r="I8091" s="119" t="s">
        <v>4726</v>
      </c>
      <c r="J8091" s="119" t="s">
        <v>222</v>
      </c>
      <c r="K8091" s="1">
        <v>46255.758941458334</v>
      </c>
      <c r="L8091">
        <v>609</v>
      </c>
      <c r="M8091">
        <v>6</v>
      </c>
      <c r="N8091">
        <v>7</v>
      </c>
      <c r="O8091">
        <v>1</v>
      </c>
      <c r="P8091" s="119" t="s">
        <v>20254</v>
      </c>
    </row>
    <row r="8092" spans="1:16" x14ac:dyDescent="0.25">
      <c r="A8092">
        <v>14014</v>
      </c>
      <c r="B8092" s="119" t="s">
        <v>4994</v>
      </c>
      <c r="C8092">
        <v>80</v>
      </c>
      <c r="E8092">
        <v>1185</v>
      </c>
      <c r="F8092">
        <v>1775</v>
      </c>
      <c r="G8092">
        <v>153</v>
      </c>
      <c r="H8092">
        <v>2369</v>
      </c>
      <c r="I8092" s="119" t="s">
        <v>4726</v>
      </c>
      <c r="J8092" s="119" t="s">
        <v>222</v>
      </c>
      <c r="K8092" s="1">
        <v>46255.758941458334</v>
      </c>
      <c r="L8092">
        <v>693</v>
      </c>
      <c r="M8092">
        <v>2</v>
      </c>
      <c r="N8092">
        <v>228</v>
      </c>
      <c r="O8092">
        <v>1</v>
      </c>
      <c r="P8092" s="119" t="s">
        <v>20254</v>
      </c>
    </row>
    <row r="8093" spans="1:16" x14ac:dyDescent="0.25">
      <c r="A8093">
        <v>14015</v>
      </c>
      <c r="B8093" s="119" t="s">
        <v>4995</v>
      </c>
      <c r="C8093">
        <v>60</v>
      </c>
      <c r="E8093">
        <v>550</v>
      </c>
      <c r="F8093">
        <v>203</v>
      </c>
      <c r="G8093">
        <v>360</v>
      </c>
      <c r="H8093">
        <v>398</v>
      </c>
      <c r="I8093" s="119" t="s">
        <v>4726</v>
      </c>
      <c r="J8093" s="119" t="s">
        <v>22</v>
      </c>
      <c r="K8093" s="1">
        <v>46255.758941458334</v>
      </c>
      <c r="L8093">
        <v>0</v>
      </c>
      <c r="M8093">
        <v>0</v>
      </c>
      <c r="N8093">
        <v>0</v>
      </c>
      <c r="O8093">
        <v>0</v>
      </c>
      <c r="P8093" s="119" t="s">
        <v>20254</v>
      </c>
    </row>
    <row r="8094" spans="1:16" x14ac:dyDescent="0.25">
      <c r="A8094">
        <v>14016</v>
      </c>
      <c r="B8094" s="119" t="s">
        <v>4996</v>
      </c>
      <c r="C8094">
        <v>60</v>
      </c>
      <c r="E8094">
        <v>582</v>
      </c>
      <c r="F8094">
        <v>222</v>
      </c>
      <c r="G8094">
        <v>299</v>
      </c>
      <c r="H8094">
        <v>686</v>
      </c>
      <c r="I8094" s="119" t="s">
        <v>4726</v>
      </c>
      <c r="J8094" s="119" t="s">
        <v>22</v>
      </c>
      <c r="K8094" s="1">
        <v>46255.758941458334</v>
      </c>
      <c r="L8094">
        <v>7</v>
      </c>
      <c r="M8094">
        <v>3</v>
      </c>
      <c r="N8094">
        <v>2</v>
      </c>
      <c r="O8094">
        <v>0</v>
      </c>
      <c r="P8094" s="119" t="s">
        <v>20254</v>
      </c>
    </row>
    <row r="8095" spans="1:16" x14ac:dyDescent="0.25">
      <c r="A8095">
        <v>14017</v>
      </c>
      <c r="B8095" s="119" t="s">
        <v>4997</v>
      </c>
      <c r="C8095">
        <v>60</v>
      </c>
      <c r="E8095">
        <v>836</v>
      </c>
      <c r="F8095">
        <v>171</v>
      </c>
      <c r="G8095">
        <v>295</v>
      </c>
      <c r="H8095">
        <v>420</v>
      </c>
      <c r="I8095" s="119" t="s">
        <v>4726</v>
      </c>
      <c r="J8095" s="119" t="s">
        <v>22</v>
      </c>
      <c r="K8095" s="1">
        <v>46255.758941458334</v>
      </c>
      <c r="L8095">
        <v>6</v>
      </c>
      <c r="M8095">
        <v>1</v>
      </c>
      <c r="N8095">
        <v>1</v>
      </c>
      <c r="O8095">
        <v>1</v>
      </c>
      <c r="P8095" s="119" t="s">
        <v>20254</v>
      </c>
    </row>
    <row r="8096" spans="1:16" x14ac:dyDescent="0.25">
      <c r="A8096">
        <v>14019</v>
      </c>
      <c r="B8096" s="119" t="s">
        <v>4998</v>
      </c>
      <c r="C8096">
        <v>55</v>
      </c>
      <c r="E8096">
        <v>748</v>
      </c>
      <c r="F8096">
        <v>194</v>
      </c>
      <c r="G8096">
        <v>175</v>
      </c>
      <c r="H8096">
        <v>389</v>
      </c>
      <c r="I8096" s="119" t="s">
        <v>4726</v>
      </c>
      <c r="J8096" s="119" t="s">
        <v>22</v>
      </c>
      <c r="K8096" s="1">
        <v>46255.758941458334</v>
      </c>
      <c r="L8096">
        <v>49</v>
      </c>
      <c r="M8096">
        <v>1</v>
      </c>
      <c r="N8096">
        <v>4</v>
      </c>
      <c r="O8096">
        <v>1</v>
      </c>
      <c r="P8096" s="119" t="s">
        <v>20254</v>
      </c>
    </row>
    <row r="8097" spans="1:16" x14ac:dyDescent="0.25">
      <c r="A8097">
        <v>14020</v>
      </c>
      <c r="B8097" s="119" t="s">
        <v>4999</v>
      </c>
      <c r="C8097">
        <v>55</v>
      </c>
      <c r="E8097">
        <v>3603</v>
      </c>
      <c r="F8097">
        <v>112</v>
      </c>
      <c r="G8097">
        <v>231</v>
      </c>
      <c r="H8097">
        <v>501</v>
      </c>
      <c r="I8097" s="119" t="s">
        <v>4726</v>
      </c>
      <c r="J8097" s="119" t="s">
        <v>22</v>
      </c>
      <c r="K8097" s="1">
        <v>46255.758941458334</v>
      </c>
      <c r="L8097">
        <v>16</v>
      </c>
      <c r="M8097">
        <v>1</v>
      </c>
      <c r="N8097">
        <v>0</v>
      </c>
      <c r="O8097">
        <v>0</v>
      </c>
      <c r="P8097" s="119" t="s">
        <v>20254</v>
      </c>
    </row>
    <row r="8098" spans="1:16" x14ac:dyDescent="0.25">
      <c r="A8098">
        <v>14021</v>
      </c>
      <c r="B8098" s="119" t="s">
        <v>5000</v>
      </c>
      <c r="C8098">
        <v>55</v>
      </c>
      <c r="E8098">
        <v>2246</v>
      </c>
      <c r="F8098">
        <v>139</v>
      </c>
      <c r="G8098">
        <v>525</v>
      </c>
      <c r="H8098">
        <v>199</v>
      </c>
      <c r="I8098" s="119" t="s">
        <v>4726</v>
      </c>
      <c r="J8098" s="119" t="s">
        <v>22</v>
      </c>
      <c r="K8098" s="1">
        <v>46255.758941458334</v>
      </c>
      <c r="L8098">
        <v>354</v>
      </c>
      <c r="M8098">
        <v>34</v>
      </c>
      <c r="N8098">
        <v>104</v>
      </c>
      <c r="O8098">
        <v>14</v>
      </c>
      <c r="P8098" s="119" t="s">
        <v>20254</v>
      </c>
    </row>
    <row r="8099" spans="1:16" x14ac:dyDescent="0.25">
      <c r="A8099">
        <v>14022</v>
      </c>
      <c r="B8099" s="119" t="s">
        <v>4995</v>
      </c>
      <c r="C8099">
        <v>65</v>
      </c>
      <c r="E8099">
        <v>77</v>
      </c>
      <c r="F8099">
        <v>197</v>
      </c>
      <c r="G8099">
        <v>209</v>
      </c>
      <c r="H8099">
        <v>497</v>
      </c>
      <c r="I8099" s="119" t="s">
        <v>4726</v>
      </c>
      <c r="J8099" s="119" t="s">
        <v>139</v>
      </c>
      <c r="K8099" s="1">
        <v>46255.758941458334</v>
      </c>
      <c r="L8099">
        <v>2</v>
      </c>
      <c r="M8099">
        <v>1</v>
      </c>
      <c r="N8099">
        <v>1</v>
      </c>
      <c r="O8099">
        <v>0</v>
      </c>
      <c r="P8099" s="119" t="s">
        <v>20254</v>
      </c>
    </row>
    <row r="8100" spans="1:16" x14ac:dyDescent="0.25">
      <c r="A8100">
        <v>14023</v>
      </c>
      <c r="B8100" s="119" t="s">
        <v>4996</v>
      </c>
      <c r="C8100">
        <v>65</v>
      </c>
      <c r="E8100">
        <v>112</v>
      </c>
      <c r="F8100">
        <v>196</v>
      </c>
      <c r="G8100">
        <v>304</v>
      </c>
      <c r="H8100">
        <v>694</v>
      </c>
      <c r="I8100" s="119" t="s">
        <v>4726</v>
      </c>
      <c r="J8100" s="119" t="s">
        <v>139</v>
      </c>
      <c r="K8100" s="1">
        <v>46255.758941458334</v>
      </c>
      <c r="L8100">
        <v>1</v>
      </c>
      <c r="M8100">
        <v>1</v>
      </c>
      <c r="N8100">
        <v>0</v>
      </c>
      <c r="O8100">
        <v>0</v>
      </c>
      <c r="P8100" s="119" t="s">
        <v>20254</v>
      </c>
    </row>
    <row r="8101" spans="1:16" x14ac:dyDescent="0.25">
      <c r="A8101">
        <v>14024</v>
      </c>
      <c r="B8101" s="119" t="s">
        <v>4997</v>
      </c>
      <c r="C8101">
        <v>65</v>
      </c>
      <c r="E8101">
        <v>60</v>
      </c>
      <c r="F8101">
        <v>221</v>
      </c>
      <c r="G8101">
        <v>254</v>
      </c>
      <c r="H8101">
        <v>805</v>
      </c>
      <c r="I8101" s="119" t="s">
        <v>4726</v>
      </c>
      <c r="J8101" s="119" t="s">
        <v>139</v>
      </c>
      <c r="K8101" s="1">
        <v>46255.758941458334</v>
      </c>
      <c r="L8101">
        <v>2</v>
      </c>
      <c r="M8101">
        <v>5</v>
      </c>
      <c r="N8101">
        <v>0</v>
      </c>
      <c r="O8101">
        <v>0</v>
      </c>
      <c r="P8101" s="119" t="s">
        <v>20254</v>
      </c>
    </row>
    <row r="8102" spans="1:16" x14ac:dyDescent="0.25">
      <c r="A8102">
        <v>14026</v>
      </c>
      <c r="B8102" s="119" t="s">
        <v>4998</v>
      </c>
      <c r="C8102">
        <v>65</v>
      </c>
      <c r="E8102">
        <v>98</v>
      </c>
      <c r="F8102">
        <v>195</v>
      </c>
      <c r="G8102">
        <v>313</v>
      </c>
      <c r="H8102">
        <v>986</v>
      </c>
      <c r="I8102" s="119" t="s">
        <v>4726</v>
      </c>
      <c r="J8102" s="119" t="s">
        <v>139</v>
      </c>
      <c r="K8102" s="1">
        <v>46255.758941458334</v>
      </c>
      <c r="L8102">
        <v>1</v>
      </c>
      <c r="M8102">
        <v>1</v>
      </c>
      <c r="N8102">
        <v>0</v>
      </c>
      <c r="O8102">
        <v>0</v>
      </c>
      <c r="P8102" s="119" t="s">
        <v>20254</v>
      </c>
    </row>
    <row r="8103" spans="1:16" x14ac:dyDescent="0.25">
      <c r="A8103">
        <v>14027</v>
      </c>
      <c r="B8103" s="119" t="s">
        <v>4999</v>
      </c>
      <c r="C8103">
        <v>65</v>
      </c>
      <c r="E8103">
        <v>68</v>
      </c>
      <c r="F8103">
        <v>196</v>
      </c>
      <c r="G8103">
        <v>570</v>
      </c>
      <c r="H8103">
        <v>1096</v>
      </c>
      <c r="I8103" s="119" t="s">
        <v>4726</v>
      </c>
      <c r="J8103" s="119" t="s">
        <v>139</v>
      </c>
      <c r="K8103" s="1">
        <v>46255.758941458334</v>
      </c>
      <c r="L8103">
        <v>1</v>
      </c>
      <c r="M8103">
        <v>2</v>
      </c>
      <c r="N8103">
        <v>0</v>
      </c>
      <c r="O8103">
        <v>1</v>
      </c>
      <c r="P8103" s="119" t="s">
        <v>20254</v>
      </c>
    </row>
    <row r="8104" spans="1:16" x14ac:dyDescent="0.25">
      <c r="A8104">
        <v>14028</v>
      </c>
      <c r="B8104" s="119" t="s">
        <v>5000</v>
      </c>
      <c r="C8104">
        <v>65</v>
      </c>
      <c r="E8104">
        <v>98</v>
      </c>
      <c r="F8104">
        <v>200</v>
      </c>
      <c r="G8104">
        <v>281</v>
      </c>
      <c r="H8104">
        <v>800</v>
      </c>
      <c r="I8104" s="119" t="s">
        <v>4726</v>
      </c>
      <c r="J8104" s="119" t="s">
        <v>139</v>
      </c>
      <c r="K8104" s="1">
        <v>46255.758941458334</v>
      </c>
      <c r="L8104">
        <v>0</v>
      </c>
      <c r="M8104">
        <v>1</v>
      </c>
      <c r="N8104">
        <v>0</v>
      </c>
      <c r="O8104">
        <v>0</v>
      </c>
      <c r="P8104" s="119" t="s">
        <v>20254</v>
      </c>
    </row>
    <row r="8105" spans="1:16" x14ac:dyDescent="0.25">
      <c r="A8105">
        <v>14031</v>
      </c>
      <c r="B8105" s="119" t="s">
        <v>4841</v>
      </c>
      <c r="C8105">
        <v>5</v>
      </c>
      <c r="E8105">
        <v>1907</v>
      </c>
      <c r="F8105">
        <v>57</v>
      </c>
      <c r="G8105">
        <v>614</v>
      </c>
      <c r="H8105">
        <v>157</v>
      </c>
      <c r="I8105" s="119" t="s">
        <v>4726</v>
      </c>
      <c r="J8105" s="119" t="s">
        <v>22</v>
      </c>
      <c r="K8105" s="1">
        <v>46255.758941458334</v>
      </c>
      <c r="L8105">
        <v>0</v>
      </c>
      <c r="M8105">
        <v>1</v>
      </c>
      <c r="N8105">
        <v>0</v>
      </c>
      <c r="O8105">
        <v>0</v>
      </c>
      <c r="P8105" s="119" t="s">
        <v>20254</v>
      </c>
    </row>
    <row r="8106" spans="1:16" x14ac:dyDescent="0.25">
      <c r="A8106">
        <v>14032</v>
      </c>
      <c r="B8106" s="119" t="s">
        <v>4856</v>
      </c>
      <c r="C8106">
        <v>5</v>
      </c>
      <c r="E8106">
        <v>455</v>
      </c>
      <c r="F8106">
        <v>25</v>
      </c>
      <c r="G8106">
        <v>428</v>
      </c>
      <c r="H8106">
        <v>69</v>
      </c>
      <c r="I8106" s="119" t="s">
        <v>4726</v>
      </c>
      <c r="J8106" s="119" t="s">
        <v>22</v>
      </c>
      <c r="K8106" s="1">
        <v>46255.758941458334</v>
      </c>
      <c r="L8106">
        <v>0</v>
      </c>
      <c r="M8106">
        <v>0</v>
      </c>
      <c r="N8106">
        <v>0</v>
      </c>
      <c r="O8106">
        <v>0</v>
      </c>
      <c r="P8106" s="119" t="s">
        <v>20254</v>
      </c>
    </row>
    <row r="8107" spans="1:16" x14ac:dyDescent="0.25">
      <c r="A8107">
        <v>14033</v>
      </c>
      <c r="B8107" s="119" t="s">
        <v>4846</v>
      </c>
      <c r="C8107">
        <v>5</v>
      </c>
      <c r="E8107">
        <v>3894</v>
      </c>
      <c r="F8107">
        <v>53</v>
      </c>
      <c r="G8107">
        <v>326</v>
      </c>
      <c r="H8107">
        <v>240</v>
      </c>
      <c r="I8107" s="119" t="s">
        <v>4726</v>
      </c>
      <c r="J8107" s="119" t="s">
        <v>22</v>
      </c>
      <c r="K8107" s="1">
        <v>46255.758941458334</v>
      </c>
      <c r="L8107">
        <v>48</v>
      </c>
      <c r="M8107">
        <v>18</v>
      </c>
      <c r="N8107">
        <v>0</v>
      </c>
      <c r="O8107">
        <v>0</v>
      </c>
      <c r="P8107" s="119" t="s">
        <v>20254</v>
      </c>
    </row>
    <row r="8108" spans="1:16" x14ac:dyDescent="0.25">
      <c r="A8108">
        <v>14034</v>
      </c>
      <c r="B8108" s="119" t="s">
        <v>4851</v>
      </c>
      <c r="C8108">
        <v>5</v>
      </c>
      <c r="E8108">
        <v>823</v>
      </c>
      <c r="F8108">
        <v>41</v>
      </c>
      <c r="G8108">
        <v>729</v>
      </c>
      <c r="H8108">
        <v>99</v>
      </c>
      <c r="I8108" s="119" t="s">
        <v>4726</v>
      </c>
      <c r="J8108" s="119" t="s">
        <v>22</v>
      </c>
      <c r="K8108" s="1">
        <v>46255.758941458334</v>
      </c>
      <c r="L8108">
        <v>0</v>
      </c>
      <c r="M8108">
        <v>2</v>
      </c>
      <c r="N8108">
        <v>0</v>
      </c>
      <c r="O8108">
        <v>2</v>
      </c>
      <c r="P8108" s="119" t="s">
        <v>20254</v>
      </c>
    </row>
    <row r="8109" spans="1:16" x14ac:dyDescent="0.25">
      <c r="A8109">
        <v>14035</v>
      </c>
      <c r="B8109" s="119" t="s">
        <v>5001</v>
      </c>
      <c r="C8109">
        <v>30</v>
      </c>
      <c r="E8109">
        <v>3418</v>
      </c>
      <c r="F8109">
        <v>141</v>
      </c>
      <c r="G8109">
        <v>204</v>
      </c>
      <c r="H8109">
        <v>476</v>
      </c>
      <c r="I8109" s="119" t="s">
        <v>4726</v>
      </c>
      <c r="J8109" s="119" t="s">
        <v>22</v>
      </c>
      <c r="K8109" s="1">
        <v>46255.758941458334</v>
      </c>
      <c r="L8109">
        <v>12</v>
      </c>
      <c r="M8109">
        <v>6</v>
      </c>
      <c r="N8109">
        <v>3</v>
      </c>
      <c r="O8109">
        <v>1</v>
      </c>
      <c r="P8109" s="119" t="s">
        <v>20254</v>
      </c>
    </row>
    <row r="8110" spans="1:16" x14ac:dyDescent="0.25">
      <c r="A8110">
        <v>14036</v>
      </c>
      <c r="B8110" s="119" t="s">
        <v>5001</v>
      </c>
      <c r="C8110">
        <v>35</v>
      </c>
      <c r="E8110">
        <v>336</v>
      </c>
      <c r="F8110">
        <v>121</v>
      </c>
      <c r="G8110">
        <v>327</v>
      </c>
      <c r="H8110">
        <v>487</v>
      </c>
      <c r="I8110" s="119" t="s">
        <v>4726</v>
      </c>
      <c r="J8110" s="119" t="s">
        <v>139</v>
      </c>
      <c r="K8110" s="1">
        <v>46255.758941458334</v>
      </c>
      <c r="L8110">
        <v>4</v>
      </c>
      <c r="M8110">
        <v>5</v>
      </c>
      <c r="N8110">
        <v>2</v>
      </c>
      <c r="O8110">
        <v>2</v>
      </c>
      <c r="P8110" s="119" t="s">
        <v>20254</v>
      </c>
    </row>
    <row r="8111" spans="1:16" x14ac:dyDescent="0.25">
      <c r="A8111">
        <v>14037</v>
      </c>
      <c r="B8111" s="119" t="s">
        <v>5002</v>
      </c>
      <c r="C8111">
        <v>45</v>
      </c>
      <c r="E8111">
        <v>1903</v>
      </c>
      <c r="F8111">
        <v>180</v>
      </c>
      <c r="G8111">
        <v>311</v>
      </c>
      <c r="H8111">
        <v>2521</v>
      </c>
      <c r="I8111" s="119" t="s">
        <v>4726</v>
      </c>
      <c r="J8111" s="119" t="s">
        <v>22</v>
      </c>
      <c r="K8111" s="1">
        <v>46255.758941458334</v>
      </c>
      <c r="L8111">
        <v>8</v>
      </c>
      <c r="M8111">
        <v>3</v>
      </c>
      <c r="N8111">
        <v>2</v>
      </c>
      <c r="O8111">
        <v>1</v>
      </c>
      <c r="P8111" s="119" t="s">
        <v>20254</v>
      </c>
    </row>
    <row r="8112" spans="1:16" x14ac:dyDescent="0.25">
      <c r="A8112">
        <v>14038</v>
      </c>
      <c r="B8112" s="119" t="s">
        <v>5002</v>
      </c>
      <c r="C8112">
        <v>50</v>
      </c>
      <c r="E8112">
        <v>252</v>
      </c>
      <c r="F8112">
        <v>360</v>
      </c>
      <c r="G8112">
        <v>204</v>
      </c>
      <c r="H8112">
        <v>4969</v>
      </c>
      <c r="I8112" s="119" t="s">
        <v>4726</v>
      </c>
      <c r="J8112" s="119" t="s">
        <v>139</v>
      </c>
      <c r="K8112" s="1">
        <v>46255.758941458334</v>
      </c>
      <c r="L8112">
        <v>3</v>
      </c>
      <c r="M8112">
        <v>2</v>
      </c>
      <c r="N8112">
        <v>0</v>
      </c>
      <c r="O8112">
        <v>0</v>
      </c>
      <c r="P8112" s="119" t="s">
        <v>20254</v>
      </c>
    </row>
    <row r="8113" spans="1:16" x14ac:dyDescent="0.25">
      <c r="A8113">
        <v>14039</v>
      </c>
      <c r="B8113" s="119" t="s">
        <v>5003</v>
      </c>
      <c r="C8113">
        <v>30</v>
      </c>
      <c r="E8113">
        <v>2018</v>
      </c>
      <c r="F8113">
        <v>84</v>
      </c>
      <c r="G8113">
        <v>551</v>
      </c>
      <c r="H8113">
        <v>294</v>
      </c>
      <c r="I8113" s="119" t="s">
        <v>4726</v>
      </c>
      <c r="J8113" s="119" t="s">
        <v>22</v>
      </c>
      <c r="K8113" s="1">
        <v>46255.758941458334</v>
      </c>
      <c r="L8113">
        <v>8</v>
      </c>
      <c r="M8113">
        <v>11</v>
      </c>
      <c r="N8113">
        <v>1</v>
      </c>
      <c r="O8113">
        <v>3</v>
      </c>
      <c r="P8113" s="119" t="s">
        <v>20254</v>
      </c>
    </row>
    <row r="8114" spans="1:16" x14ac:dyDescent="0.25">
      <c r="A8114">
        <v>14040</v>
      </c>
      <c r="B8114" s="119" t="s">
        <v>5003</v>
      </c>
      <c r="C8114">
        <v>35</v>
      </c>
      <c r="E8114">
        <v>57</v>
      </c>
      <c r="F8114">
        <v>133</v>
      </c>
      <c r="G8114">
        <v>172</v>
      </c>
      <c r="H8114">
        <v>832</v>
      </c>
      <c r="I8114" s="119" t="s">
        <v>4726</v>
      </c>
      <c r="J8114" s="119" t="s">
        <v>139</v>
      </c>
      <c r="K8114" s="1">
        <v>46255.758941458334</v>
      </c>
      <c r="L8114">
        <v>1</v>
      </c>
      <c r="M8114">
        <v>1</v>
      </c>
      <c r="N8114">
        <v>0</v>
      </c>
      <c r="O8114">
        <v>1</v>
      </c>
      <c r="P8114" s="119" t="s">
        <v>20254</v>
      </c>
    </row>
    <row r="8115" spans="1:16" x14ac:dyDescent="0.25">
      <c r="A8115">
        <v>14041</v>
      </c>
      <c r="B8115" s="119" t="s">
        <v>5004</v>
      </c>
      <c r="C8115">
        <v>45</v>
      </c>
      <c r="E8115">
        <v>1463</v>
      </c>
      <c r="F8115">
        <v>100</v>
      </c>
      <c r="G8115">
        <v>196</v>
      </c>
      <c r="H8115">
        <v>294</v>
      </c>
      <c r="I8115" s="119" t="s">
        <v>4726</v>
      </c>
      <c r="J8115" s="119" t="s">
        <v>22</v>
      </c>
      <c r="K8115" s="1">
        <v>46255.758941458334</v>
      </c>
      <c r="L8115">
        <v>2</v>
      </c>
      <c r="M8115">
        <v>1</v>
      </c>
      <c r="N8115">
        <v>1</v>
      </c>
      <c r="O8115">
        <v>0</v>
      </c>
      <c r="P8115" s="119" t="s">
        <v>20254</v>
      </c>
    </row>
    <row r="8116" spans="1:16" x14ac:dyDescent="0.25">
      <c r="A8116">
        <v>14042</v>
      </c>
      <c r="B8116" s="119" t="s">
        <v>5004</v>
      </c>
      <c r="C8116">
        <v>50</v>
      </c>
      <c r="E8116">
        <v>31</v>
      </c>
      <c r="F8116">
        <v>172</v>
      </c>
      <c r="G8116">
        <v>140</v>
      </c>
      <c r="H8116">
        <v>1171</v>
      </c>
      <c r="I8116" s="119" t="s">
        <v>4726</v>
      </c>
      <c r="J8116" s="119" t="s">
        <v>139</v>
      </c>
      <c r="K8116" s="1">
        <v>46255.758941458334</v>
      </c>
      <c r="L8116">
        <v>1</v>
      </c>
      <c r="M8116">
        <v>1</v>
      </c>
      <c r="N8116">
        <v>0</v>
      </c>
      <c r="O8116">
        <v>0</v>
      </c>
      <c r="P8116" s="119" t="s">
        <v>20254</v>
      </c>
    </row>
    <row r="8117" spans="1:16" x14ac:dyDescent="0.25">
      <c r="A8117">
        <v>14043</v>
      </c>
      <c r="B8117" s="119" t="s">
        <v>5005</v>
      </c>
      <c r="C8117">
        <v>30</v>
      </c>
      <c r="E8117">
        <v>4163</v>
      </c>
      <c r="F8117">
        <v>78</v>
      </c>
      <c r="G8117">
        <v>1842</v>
      </c>
      <c r="H8117">
        <v>178</v>
      </c>
      <c r="I8117" s="119" t="s">
        <v>4726</v>
      </c>
      <c r="J8117" s="119" t="s">
        <v>22</v>
      </c>
      <c r="K8117" s="1">
        <v>46255.758941458334</v>
      </c>
      <c r="L8117">
        <v>2535</v>
      </c>
      <c r="M8117">
        <v>38</v>
      </c>
      <c r="N8117">
        <v>34</v>
      </c>
      <c r="O8117">
        <v>19</v>
      </c>
      <c r="P8117" s="119" t="s">
        <v>20254</v>
      </c>
    </row>
    <row r="8118" spans="1:16" x14ac:dyDescent="0.25">
      <c r="A8118">
        <v>14044</v>
      </c>
      <c r="B8118" s="119" t="s">
        <v>5005</v>
      </c>
      <c r="C8118">
        <v>35</v>
      </c>
      <c r="E8118">
        <v>927</v>
      </c>
      <c r="F8118">
        <v>121</v>
      </c>
      <c r="G8118">
        <v>187</v>
      </c>
      <c r="H8118">
        <v>421</v>
      </c>
      <c r="I8118" s="119" t="s">
        <v>4726</v>
      </c>
      <c r="J8118" s="119" t="s">
        <v>139</v>
      </c>
      <c r="K8118" s="1">
        <v>46255.758941458334</v>
      </c>
      <c r="L8118">
        <v>1</v>
      </c>
      <c r="M8118">
        <v>3</v>
      </c>
      <c r="N8118">
        <v>0</v>
      </c>
      <c r="O8118">
        <v>0</v>
      </c>
      <c r="P8118" s="119" t="s">
        <v>20254</v>
      </c>
    </row>
    <row r="8119" spans="1:16" x14ac:dyDescent="0.25">
      <c r="A8119">
        <v>14045</v>
      </c>
      <c r="B8119" s="119" t="s">
        <v>5006</v>
      </c>
      <c r="C8119">
        <v>45</v>
      </c>
      <c r="E8119">
        <v>1751</v>
      </c>
      <c r="F8119">
        <v>77</v>
      </c>
      <c r="G8119">
        <v>498</v>
      </c>
      <c r="H8119">
        <v>281</v>
      </c>
      <c r="I8119" s="119" t="s">
        <v>4726</v>
      </c>
      <c r="J8119" s="119" t="s">
        <v>22</v>
      </c>
      <c r="K8119" s="1">
        <v>46255.758941458334</v>
      </c>
      <c r="L8119">
        <v>0</v>
      </c>
      <c r="M8119">
        <v>0</v>
      </c>
      <c r="N8119">
        <v>0</v>
      </c>
      <c r="O8119">
        <v>0</v>
      </c>
      <c r="P8119" s="119" t="s">
        <v>20254</v>
      </c>
    </row>
    <row r="8120" spans="1:16" x14ac:dyDescent="0.25">
      <c r="A8120">
        <v>14046</v>
      </c>
      <c r="B8120" s="119" t="s">
        <v>5006</v>
      </c>
      <c r="C8120">
        <v>50</v>
      </c>
      <c r="E8120">
        <v>368</v>
      </c>
      <c r="F8120">
        <v>119</v>
      </c>
      <c r="G8120">
        <v>321</v>
      </c>
      <c r="H8120">
        <v>612</v>
      </c>
      <c r="I8120" s="119" t="s">
        <v>4726</v>
      </c>
      <c r="J8120" s="119" t="s">
        <v>139</v>
      </c>
      <c r="K8120" s="1">
        <v>46255.758941458334</v>
      </c>
      <c r="L8120">
        <v>1</v>
      </c>
      <c r="M8120">
        <v>4</v>
      </c>
      <c r="N8120">
        <v>0</v>
      </c>
      <c r="O8120">
        <v>0</v>
      </c>
      <c r="P8120" s="119" t="s">
        <v>20254</v>
      </c>
    </row>
    <row r="8121" spans="1:16" x14ac:dyDescent="0.25">
      <c r="A8121">
        <v>14047</v>
      </c>
      <c r="B8121" s="119" t="s">
        <v>5007</v>
      </c>
      <c r="C8121">
        <v>30</v>
      </c>
      <c r="E8121">
        <v>2422</v>
      </c>
      <c r="F8121">
        <v>80</v>
      </c>
      <c r="G8121">
        <v>1007</v>
      </c>
      <c r="H8121">
        <v>1480</v>
      </c>
      <c r="I8121" s="119" t="s">
        <v>4726</v>
      </c>
      <c r="J8121" s="119" t="s">
        <v>22</v>
      </c>
      <c r="K8121" s="1">
        <v>46255.758941458334</v>
      </c>
      <c r="L8121">
        <v>2</v>
      </c>
      <c r="M8121">
        <v>1</v>
      </c>
      <c r="N8121">
        <v>0</v>
      </c>
      <c r="O8121">
        <v>0</v>
      </c>
      <c r="P8121" s="119" t="s">
        <v>20254</v>
      </c>
    </row>
    <row r="8122" spans="1:16" x14ac:dyDescent="0.25">
      <c r="A8122">
        <v>14048</v>
      </c>
      <c r="B8122" s="119" t="s">
        <v>5007</v>
      </c>
      <c r="C8122">
        <v>35</v>
      </c>
      <c r="E8122">
        <v>245</v>
      </c>
      <c r="F8122">
        <v>69</v>
      </c>
      <c r="G8122">
        <v>49</v>
      </c>
      <c r="H8122">
        <v>364</v>
      </c>
      <c r="I8122" s="119" t="s">
        <v>4726</v>
      </c>
      <c r="J8122" s="119" t="s">
        <v>139</v>
      </c>
      <c r="K8122" s="1">
        <v>46255.758941458334</v>
      </c>
      <c r="L8122">
        <v>0</v>
      </c>
      <c r="M8122">
        <v>1</v>
      </c>
      <c r="N8122">
        <v>0</v>
      </c>
      <c r="O8122">
        <v>0</v>
      </c>
      <c r="P8122" s="119" t="s">
        <v>20254</v>
      </c>
    </row>
    <row r="8123" spans="1:16" x14ac:dyDescent="0.25">
      <c r="A8123">
        <v>14049</v>
      </c>
      <c r="B8123" s="119" t="s">
        <v>5008</v>
      </c>
      <c r="C8123">
        <v>45</v>
      </c>
      <c r="E8123">
        <v>2270</v>
      </c>
      <c r="F8123">
        <v>141</v>
      </c>
      <c r="G8123">
        <v>153</v>
      </c>
      <c r="H8123">
        <v>994</v>
      </c>
      <c r="I8123" s="119" t="s">
        <v>4726</v>
      </c>
      <c r="J8123" s="119" t="s">
        <v>22</v>
      </c>
      <c r="K8123" s="1">
        <v>46255.758941458334</v>
      </c>
      <c r="L8123">
        <v>4</v>
      </c>
      <c r="M8123">
        <v>1</v>
      </c>
      <c r="N8123">
        <v>1</v>
      </c>
      <c r="O8123">
        <v>0</v>
      </c>
      <c r="P8123" s="119" t="s">
        <v>20254</v>
      </c>
    </row>
    <row r="8124" spans="1:16" x14ac:dyDescent="0.25">
      <c r="A8124">
        <v>14050</v>
      </c>
      <c r="B8124" s="119" t="s">
        <v>5008</v>
      </c>
      <c r="C8124">
        <v>50</v>
      </c>
      <c r="E8124">
        <v>285</v>
      </c>
      <c r="F8124">
        <v>180</v>
      </c>
      <c r="G8124">
        <v>297</v>
      </c>
      <c r="H8124">
        <v>1494</v>
      </c>
      <c r="I8124" s="119" t="s">
        <v>4726</v>
      </c>
      <c r="J8124" s="119" t="s">
        <v>139</v>
      </c>
      <c r="K8124" s="1">
        <v>46255.758941458334</v>
      </c>
      <c r="L8124">
        <v>1</v>
      </c>
      <c r="M8124">
        <v>0</v>
      </c>
      <c r="N8124">
        <v>0</v>
      </c>
      <c r="O8124">
        <v>0</v>
      </c>
      <c r="P8124" s="119" t="s">
        <v>20254</v>
      </c>
    </row>
    <row r="8125" spans="1:16" x14ac:dyDescent="0.25">
      <c r="A8125">
        <v>14051</v>
      </c>
      <c r="B8125" s="119" t="s">
        <v>5009</v>
      </c>
      <c r="C8125">
        <v>35</v>
      </c>
      <c r="E8125">
        <v>186</v>
      </c>
      <c r="F8125">
        <v>987</v>
      </c>
      <c r="G8125">
        <v>108</v>
      </c>
      <c r="H8125">
        <v>10095</v>
      </c>
      <c r="I8125" s="119" t="s">
        <v>4726</v>
      </c>
      <c r="J8125" s="119" t="s">
        <v>222</v>
      </c>
      <c r="K8125" s="1">
        <v>46255.758941458334</v>
      </c>
      <c r="L8125">
        <v>2</v>
      </c>
      <c r="M8125">
        <v>7</v>
      </c>
      <c r="N8125">
        <v>0</v>
      </c>
      <c r="O8125">
        <v>0</v>
      </c>
      <c r="P8125" s="119" t="s">
        <v>20254</v>
      </c>
    </row>
    <row r="8126" spans="1:16" x14ac:dyDescent="0.25">
      <c r="A8126">
        <v>14052</v>
      </c>
      <c r="B8126" s="119" t="s">
        <v>5010</v>
      </c>
      <c r="C8126">
        <v>35</v>
      </c>
      <c r="E8126">
        <v>60</v>
      </c>
      <c r="F8126">
        <v>796</v>
      </c>
      <c r="G8126">
        <v>115</v>
      </c>
      <c r="H8126">
        <v>9390</v>
      </c>
      <c r="I8126" s="119" t="s">
        <v>4726</v>
      </c>
      <c r="J8126" s="119" t="s">
        <v>222</v>
      </c>
      <c r="K8126" s="1">
        <v>46255.758941458334</v>
      </c>
      <c r="L8126">
        <v>5</v>
      </c>
      <c r="M8126">
        <v>4</v>
      </c>
      <c r="N8126">
        <v>1</v>
      </c>
      <c r="O8126">
        <v>2</v>
      </c>
      <c r="P8126" s="119" t="s">
        <v>20254</v>
      </c>
    </row>
    <row r="8127" spans="1:16" x14ac:dyDescent="0.25">
      <c r="A8127">
        <v>14053</v>
      </c>
      <c r="B8127" s="119" t="s">
        <v>5011</v>
      </c>
      <c r="C8127">
        <v>35</v>
      </c>
      <c r="E8127">
        <v>157</v>
      </c>
      <c r="F8127">
        <v>1362</v>
      </c>
      <c r="G8127">
        <v>229</v>
      </c>
      <c r="H8127">
        <v>8884</v>
      </c>
      <c r="I8127" s="119" t="s">
        <v>4726</v>
      </c>
      <c r="J8127" s="119" t="s">
        <v>222</v>
      </c>
      <c r="K8127" s="1">
        <v>46255.758941458334</v>
      </c>
      <c r="L8127">
        <v>3</v>
      </c>
      <c r="M8127">
        <v>9</v>
      </c>
      <c r="N8127">
        <v>1</v>
      </c>
      <c r="O8127">
        <v>1</v>
      </c>
      <c r="P8127" s="119" t="s">
        <v>20254</v>
      </c>
    </row>
    <row r="8128" spans="1:16" x14ac:dyDescent="0.25">
      <c r="A8128">
        <v>14054</v>
      </c>
      <c r="B8128" s="119" t="s">
        <v>5012</v>
      </c>
      <c r="C8128">
        <v>35</v>
      </c>
      <c r="E8128">
        <v>166</v>
      </c>
      <c r="F8128">
        <v>1516</v>
      </c>
      <c r="G8128">
        <v>200</v>
      </c>
      <c r="H8128">
        <v>11290</v>
      </c>
      <c r="I8128" s="119" t="s">
        <v>4726</v>
      </c>
      <c r="J8128" s="119" t="s">
        <v>222</v>
      </c>
      <c r="K8128" s="1">
        <v>46255.758941458334</v>
      </c>
      <c r="L8128">
        <v>3</v>
      </c>
      <c r="M8128">
        <v>4</v>
      </c>
      <c r="N8128">
        <v>0</v>
      </c>
      <c r="O8128">
        <v>1</v>
      </c>
      <c r="P8128" s="119" t="s">
        <v>20254</v>
      </c>
    </row>
    <row r="8129" spans="1:16" x14ac:dyDescent="0.25">
      <c r="A8129">
        <v>14056</v>
      </c>
      <c r="B8129" s="119" t="s">
        <v>5013</v>
      </c>
      <c r="C8129">
        <v>35</v>
      </c>
      <c r="E8129">
        <v>375</v>
      </c>
      <c r="F8129">
        <v>1741</v>
      </c>
      <c r="G8129">
        <v>103</v>
      </c>
      <c r="H8129">
        <v>12999</v>
      </c>
      <c r="I8129" s="119" t="s">
        <v>4726</v>
      </c>
      <c r="J8129" s="119" t="s">
        <v>222</v>
      </c>
      <c r="K8129" s="1">
        <v>46255.758941458334</v>
      </c>
      <c r="L8129">
        <v>2</v>
      </c>
      <c r="M8129">
        <v>3</v>
      </c>
      <c r="N8129">
        <v>0</v>
      </c>
      <c r="O8129">
        <v>2</v>
      </c>
      <c r="P8129" s="119" t="s">
        <v>20254</v>
      </c>
    </row>
    <row r="8130" spans="1:16" x14ac:dyDescent="0.25">
      <c r="A8130">
        <v>14057</v>
      </c>
      <c r="B8130" s="119" t="s">
        <v>5014</v>
      </c>
      <c r="C8130">
        <v>35</v>
      </c>
      <c r="E8130">
        <v>587</v>
      </c>
      <c r="F8130">
        <v>760</v>
      </c>
      <c r="G8130">
        <v>166</v>
      </c>
      <c r="H8130">
        <v>9004</v>
      </c>
      <c r="I8130" s="119" t="s">
        <v>4726</v>
      </c>
      <c r="J8130" s="119" t="s">
        <v>222</v>
      </c>
      <c r="K8130" s="1">
        <v>46255.758941458334</v>
      </c>
      <c r="L8130">
        <v>5</v>
      </c>
      <c r="M8130">
        <v>1</v>
      </c>
      <c r="N8130">
        <v>0</v>
      </c>
      <c r="O8130">
        <v>0</v>
      </c>
      <c r="P8130" s="119" t="s">
        <v>20254</v>
      </c>
    </row>
    <row r="8131" spans="1:16" x14ac:dyDescent="0.25">
      <c r="A8131">
        <v>14058</v>
      </c>
      <c r="B8131" s="119" t="s">
        <v>5015</v>
      </c>
      <c r="C8131">
        <v>50</v>
      </c>
      <c r="E8131">
        <v>43</v>
      </c>
      <c r="F8131">
        <v>5549</v>
      </c>
      <c r="G8131">
        <v>79</v>
      </c>
      <c r="H8131">
        <v>21661</v>
      </c>
      <c r="I8131" s="119" t="s">
        <v>4726</v>
      </c>
      <c r="J8131" s="119" t="s">
        <v>222</v>
      </c>
      <c r="K8131" s="1">
        <v>46255.758941458334</v>
      </c>
      <c r="L8131">
        <v>4</v>
      </c>
      <c r="M8131">
        <v>5</v>
      </c>
      <c r="N8131">
        <v>1</v>
      </c>
      <c r="O8131">
        <v>0</v>
      </c>
      <c r="P8131" s="119" t="s">
        <v>20254</v>
      </c>
    </row>
    <row r="8132" spans="1:16" x14ac:dyDescent="0.25">
      <c r="A8132">
        <v>14059</v>
      </c>
      <c r="B8132" s="119" t="s">
        <v>5016</v>
      </c>
      <c r="C8132">
        <v>50</v>
      </c>
      <c r="E8132">
        <v>17</v>
      </c>
      <c r="F8132">
        <v>4010</v>
      </c>
      <c r="G8132">
        <v>123</v>
      </c>
      <c r="H8132">
        <v>23682</v>
      </c>
      <c r="I8132" s="119" t="s">
        <v>4726</v>
      </c>
      <c r="J8132" s="119" t="s">
        <v>222</v>
      </c>
      <c r="K8132" s="1">
        <v>46255.758941458334</v>
      </c>
      <c r="L8132">
        <v>3</v>
      </c>
      <c r="M8132">
        <v>1</v>
      </c>
      <c r="N8132">
        <v>0</v>
      </c>
      <c r="O8132">
        <v>0</v>
      </c>
      <c r="P8132" s="119" t="s">
        <v>20254</v>
      </c>
    </row>
    <row r="8133" spans="1:16" x14ac:dyDescent="0.25">
      <c r="A8133">
        <v>14060</v>
      </c>
      <c r="B8133" s="119" t="s">
        <v>5017</v>
      </c>
      <c r="C8133">
        <v>50</v>
      </c>
      <c r="E8133">
        <v>35</v>
      </c>
      <c r="F8133">
        <v>7308</v>
      </c>
      <c r="G8133">
        <v>29</v>
      </c>
      <c r="H8133">
        <v>23595</v>
      </c>
      <c r="I8133" s="119" t="s">
        <v>4726</v>
      </c>
      <c r="J8133" s="119" t="s">
        <v>222</v>
      </c>
      <c r="K8133" s="1">
        <v>46255.758941458334</v>
      </c>
      <c r="L8133">
        <v>3</v>
      </c>
      <c r="M8133">
        <v>4</v>
      </c>
      <c r="N8133">
        <v>0</v>
      </c>
      <c r="O8133">
        <v>1</v>
      </c>
      <c r="P8133" s="119" t="s">
        <v>20254</v>
      </c>
    </row>
    <row r="8134" spans="1:16" x14ac:dyDescent="0.25">
      <c r="A8134">
        <v>14061</v>
      </c>
      <c r="B8134" s="119" t="s">
        <v>5018</v>
      </c>
      <c r="C8134">
        <v>50</v>
      </c>
      <c r="E8134">
        <v>34</v>
      </c>
      <c r="F8134">
        <v>9008</v>
      </c>
      <c r="G8134">
        <v>33</v>
      </c>
      <c r="H8134">
        <v>24987</v>
      </c>
      <c r="I8134" s="119" t="s">
        <v>4726</v>
      </c>
      <c r="J8134" s="119" t="s">
        <v>222</v>
      </c>
      <c r="K8134" s="1">
        <v>46255.758941458334</v>
      </c>
      <c r="L8134">
        <v>1</v>
      </c>
      <c r="M8134">
        <v>4</v>
      </c>
      <c r="N8134">
        <v>0</v>
      </c>
      <c r="O8134">
        <v>1</v>
      </c>
      <c r="P8134" s="119" t="s">
        <v>20254</v>
      </c>
    </row>
    <row r="8135" spans="1:16" x14ac:dyDescent="0.25">
      <c r="A8135">
        <v>14063</v>
      </c>
      <c r="B8135" s="119" t="s">
        <v>5019</v>
      </c>
      <c r="C8135">
        <v>50</v>
      </c>
      <c r="E8135">
        <v>151</v>
      </c>
      <c r="F8135">
        <v>7899</v>
      </c>
      <c r="G8135">
        <v>74</v>
      </c>
      <c r="H8135">
        <v>23187</v>
      </c>
      <c r="I8135" s="119" t="s">
        <v>4726</v>
      </c>
      <c r="J8135" s="119" t="s">
        <v>222</v>
      </c>
      <c r="K8135" s="1">
        <v>46255.758941458334</v>
      </c>
      <c r="L8135">
        <v>2</v>
      </c>
      <c r="M8135">
        <v>0</v>
      </c>
      <c r="N8135">
        <v>0</v>
      </c>
      <c r="O8135">
        <v>0</v>
      </c>
      <c r="P8135" s="119" t="s">
        <v>20254</v>
      </c>
    </row>
    <row r="8136" spans="1:16" x14ac:dyDescent="0.25">
      <c r="A8136">
        <v>14064</v>
      </c>
      <c r="B8136" s="119" t="s">
        <v>5020</v>
      </c>
      <c r="C8136">
        <v>50</v>
      </c>
      <c r="E8136">
        <v>47</v>
      </c>
      <c r="F8136">
        <v>8075</v>
      </c>
      <c r="G8136">
        <v>186</v>
      </c>
      <c r="H8136">
        <v>21108</v>
      </c>
      <c r="I8136" s="119" t="s">
        <v>4726</v>
      </c>
      <c r="J8136" s="119" t="s">
        <v>222</v>
      </c>
      <c r="K8136" s="1">
        <v>46255.758941458334</v>
      </c>
      <c r="L8136">
        <v>4</v>
      </c>
      <c r="M8136">
        <v>10</v>
      </c>
      <c r="N8136">
        <v>0</v>
      </c>
      <c r="O8136">
        <v>1</v>
      </c>
      <c r="P8136" s="119" t="s">
        <v>20254</v>
      </c>
    </row>
    <row r="8137" spans="1:16" x14ac:dyDescent="0.25">
      <c r="A8137">
        <v>14065</v>
      </c>
      <c r="B8137" s="119" t="s">
        <v>5021</v>
      </c>
      <c r="C8137">
        <v>65</v>
      </c>
      <c r="E8137">
        <v>178</v>
      </c>
      <c r="F8137">
        <v>5564</v>
      </c>
      <c r="G8137">
        <v>123</v>
      </c>
      <c r="H8137">
        <v>20977</v>
      </c>
      <c r="I8137" s="119" t="s">
        <v>4726</v>
      </c>
      <c r="J8137" s="119" t="s">
        <v>222</v>
      </c>
      <c r="K8137" s="1">
        <v>46255.758941458334</v>
      </c>
      <c r="L8137">
        <v>2</v>
      </c>
      <c r="M8137">
        <v>0</v>
      </c>
      <c r="N8137">
        <v>0</v>
      </c>
      <c r="O8137">
        <v>0</v>
      </c>
      <c r="P8137" s="119" t="s">
        <v>20254</v>
      </c>
    </row>
    <row r="8138" spans="1:16" x14ac:dyDescent="0.25">
      <c r="A8138">
        <v>14066</v>
      </c>
      <c r="B8138" s="119" t="s">
        <v>5022</v>
      </c>
      <c r="C8138">
        <v>65</v>
      </c>
      <c r="E8138">
        <v>222</v>
      </c>
      <c r="F8138">
        <v>4028</v>
      </c>
      <c r="G8138">
        <v>88</v>
      </c>
      <c r="H8138">
        <v>14437</v>
      </c>
      <c r="I8138" s="119" t="s">
        <v>4726</v>
      </c>
      <c r="J8138" s="119" t="s">
        <v>222</v>
      </c>
      <c r="K8138" s="1">
        <v>46255.758941458334</v>
      </c>
      <c r="L8138">
        <v>3</v>
      </c>
      <c r="M8138">
        <v>1</v>
      </c>
      <c r="N8138">
        <v>1</v>
      </c>
      <c r="O8138">
        <v>0</v>
      </c>
      <c r="P8138" s="119" t="s">
        <v>20254</v>
      </c>
    </row>
    <row r="8139" spans="1:16" x14ac:dyDescent="0.25">
      <c r="A8139">
        <v>14068</v>
      </c>
      <c r="B8139" s="119" t="s">
        <v>5023</v>
      </c>
      <c r="C8139">
        <v>65</v>
      </c>
      <c r="E8139">
        <v>50</v>
      </c>
      <c r="F8139">
        <v>5623</v>
      </c>
      <c r="G8139">
        <v>293</v>
      </c>
      <c r="H8139">
        <v>14390</v>
      </c>
      <c r="I8139" s="119" t="s">
        <v>4726</v>
      </c>
      <c r="J8139" s="119" t="s">
        <v>222</v>
      </c>
      <c r="K8139" s="1">
        <v>46255.758941458334</v>
      </c>
      <c r="L8139">
        <v>3</v>
      </c>
      <c r="M8139">
        <v>10</v>
      </c>
      <c r="N8139">
        <v>1</v>
      </c>
      <c r="O8139">
        <v>6</v>
      </c>
      <c r="P8139" s="119" t="s">
        <v>20254</v>
      </c>
    </row>
    <row r="8140" spans="1:16" x14ac:dyDescent="0.25">
      <c r="A8140">
        <v>14069</v>
      </c>
      <c r="B8140" s="119" t="s">
        <v>5024</v>
      </c>
      <c r="C8140">
        <v>65</v>
      </c>
      <c r="E8140">
        <v>216</v>
      </c>
      <c r="F8140">
        <v>4902</v>
      </c>
      <c r="G8140">
        <v>81</v>
      </c>
      <c r="H8140">
        <v>17869</v>
      </c>
      <c r="I8140" s="119" t="s">
        <v>4726</v>
      </c>
      <c r="J8140" s="119" t="s">
        <v>222</v>
      </c>
      <c r="K8140" s="1">
        <v>46255.758941458334</v>
      </c>
      <c r="L8140">
        <v>3</v>
      </c>
      <c r="M8140">
        <v>4</v>
      </c>
      <c r="N8140">
        <v>1</v>
      </c>
      <c r="O8140">
        <v>1</v>
      </c>
      <c r="P8140" s="119" t="s">
        <v>20254</v>
      </c>
    </row>
    <row r="8141" spans="1:16" x14ac:dyDescent="0.25">
      <c r="A8141">
        <v>14070</v>
      </c>
      <c r="B8141" s="119" t="s">
        <v>5025</v>
      </c>
      <c r="C8141">
        <v>65</v>
      </c>
      <c r="E8141">
        <v>36</v>
      </c>
      <c r="F8141">
        <v>6707</v>
      </c>
      <c r="G8141">
        <v>114</v>
      </c>
      <c r="H8141">
        <v>14210</v>
      </c>
      <c r="I8141" s="119" t="s">
        <v>4726</v>
      </c>
      <c r="J8141" s="119" t="s">
        <v>222</v>
      </c>
      <c r="K8141" s="1">
        <v>46255.758941458334</v>
      </c>
      <c r="L8141">
        <v>2</v>
      </c>
      <c r="M8141">
        <v>1</v>
      </c>
      <c r="N8141">
        <v>1</v>
      </c>
      <c r="O8141">
        <v>0</v>
      </c>
      <c r="P8141" s="119" t="s">
        <v>20254</v>
      </c>
    </row>
    <row r="8142" spans="1:16" x14ac:dyDescent="0.25">
      <c r="A8142">
        <v>14071</v>
      </c>
      <c r="B8142" s="119" t="s">
        <v>5026</v>
      </c>
      <c r="C8142">
        <v>65</v>
      </c>
      <c r="E8142">
        <v>63</v>
      </c>
      <c r="F8142">
        <v>5059</v>
      </c>
      <c r="G8142">
        <v>291</v>
      </c>
      <c r="H8142">
        <v>13556</v>
      </c>
      <c r="I8142" s="119" t="s">
        <v>4726</v>
      </c>
      <c r="J8142" s="119" t="s">
        <v>222</v>
      </c>
      <c r="K8142" s="1">
        <v>46255.758941458334</v>
      </c>
      <c r="L8142">
        <v>2</v>
      </c>
      <c r="M8142">
        <v>2</v>
      </c>
      <c r="N8142">
        <v>0</v>
      </c>
      <c r="O8142">
        <v>1</v>
      </c>
      <c r="P8142" s="119" t="s">
        <v>20254</v>
      </c>
    </row>
    <row r="8143" spans="1:16" x14ac:dyDescent="0.25">
      <c r="A8143">
        <v>14072</v>
      </c>
      <c r="B8143" s="119" t="s">
        <v>5027</v>
      </c>
      <c r="C8143">
        <v>35</v>
      </c>
      <c r="E8143">
        <v>12</v>
      </c>
      <c r="F8143">
        <v>166</v>
      </c>
      <c r="G8143">
        <v>94</v>
      </c>
      <c r="H8143">
        <v>8190</v>
      </c>
      <c r="I8143" s="119" t="s">
        <v>4726</v>
      </c>
      <c r="J8143" s="119" t="s">
        <v>222</v>
      </c>
      <c r="K8143" s="1">
        <v>46255.758941458334</v>
      </c>
      <c r="L8143">
        <v>2</v>
      </c>
      <c r="M8143">
        <v>1</v>
      </c>
      <c r="N8143">
        <v>0</v>
      </c>
      <c r="O8143">
        <v>1</v>
      </c>
      <c r="P8143" s="119" t="s">
        <v>20254</v>
      </c>
    </row>
    <row r="8144" spans="1:16" x14ac:dyDescent="0.25">
      <c r="A8144">
        <v>14073</v>
      </c>
      <c r="B8144" s="119" t="s">
        <v>5028</v>
      </c>
      <c r="C8144">
        <v>35</v>
      </c>
      <c r="E8144">
        <v>153</v>
      </c>
      <c r="F8144">
        <v>208</v>
      </c>
      <c r="G8144">
        <v>39</v>
      </c>
      <c r="H8144">
        <v>9986</v>
      </c>
      <c r="I8144" s="119" t="s">
        <v>4726</v>
      </c>
      <c r="J8144" s="119" t="s">
        <v>222</v>
      </c>
      <c r="K8144" s="1">
        <v>46255.758941458334</v>
      </c>
      <c r="L8144">
        <v>0</v>
      </c>
      <c r="M8144">
        <v>2</v>
      </c>
      <c r="N8144">
        <v>0</v>
      </c>
      <c r="O8144">
        <v>0</v>
      </c>
      <c r="P8144" s="119" t="s">
        <v>20254</v>
      </c>
    </row>
    <row r="8145" spans="1:16" x14ac:dyDescent="0.25">
      <c r="A8145">
        <v>14074</v>
      </c>
      <c r="B8145" s="119" t="s">
        <v>5029</v>
      </c>
      <c r="C8145">
        <v>35</v>
      </c>
      <c r="E8145">
        <v>147</v>
      </c>
      <c r="F8145">
        <v>1553</v>
      </c>
      <c r="G8145">
        <v>41</v>
      </c>
      <c r="H8145">
        <v>13792</v>
      </c>
      <c r="I8145" s="119" t="s">
        <v>4726</v>
      </c>
      <c r="J8145" s="119" t="s">
        <v>222</v>
      </c>
      <c r="K8145" s="1">
        <v>46255.758941458334</v>
      </c>
      <c r="L8145">
        <v>1</v>
      </c>
      <c r="M8145">
        <v>5</v>
      </c>
      <c r="N8145">
        <v>0</v>
      </c>
      <c r="O8145">
        <v>1</v>
      </c>
      <c r="P8145" s="119" t="s">
        <v>20254</v>
      </c>
    </row>
    <row r="8146" spans="1:16" x14ac:dyDescent="0.25">
      <c r="A8146">
        <v>14075</v>
      </c>
      <c r="B8146" s="119" t="s">
        <v>5030</v>
      </c>
      <c r="C8146">
        <v>35</v>
      </c>
      <c r="E8146">
        <v>241</v>
      </c>
      <c r="F8146">
        <v>1701</v>
      </c>
      <c r="G8146">
        <v>69</v>
      </c>
      <c r="H8146">
        <v>14894</v>
      </c>
      <c r="I8146" s="119" t="s">
        <v>4726</v>
      </c>
      <c r="J8146" s="119" t="s">
        <v>222</v>
      </c>
      <c r="K8146" s="1">
        <v>46255.758941458334</v>
      </c>
      <c r="L8146">
        <v>1</v>
      </c>
      <c r="M8146">
        <v>2</v>
      </c>
      <c r="N8146">
        <v>0</v>
      </c>
      <c r="O8146">
        <v>0</v>
      </c>
      <c r="P8146" s="119" t="s">
        <v>20254</v>
      </c>
    </row>
    <row r="8147" spans="1:16" x14ac:dyDescent="0.25">
      <c r="A8147">
        <v>14077</v>
      </c>
      <c r="B8147" s="119" t="s">
        <v>5031</v>
      </c>
      <c r="C8147">
        <v>35</v>
      </c>
      <c r="E8147">
        <v>128</v>
      </c>
      <c r="F8147">
        <v>370</v>
      </c>
      <c r="G8147">
        <v>114</v>
      </c>
      <c r="H8147">
        <v>10857</v>
      </c>
      <c r="I8147" s="119" t="s">
        <v>4726</v>
      </c>
      <c r="J8147" s="119" t="s">
        <v>222</v>
      </c>
      <c r="K8147" s="1">
        <v>46255.758941458334</v>
      </c>
      <c r="L8147">
        <v>1</v>
      </c>
      <c r="M8147">
        <v>0</v>
      </c>
      <c r="N8147">
        <v>0</v>
      </c>
      <c r="O8147">
        <v>0</v>
      </c>
      <c r="P8147" s="119" t="s">
        <v>20254</v>
      </c>
    </row>
    <row r="8148" spans="1:16" x14ac:dyDescent="0.25">
      <c r="A8148">
        <v>14078</v>
      </c>
      <c r="B8148" s="119" t="s">
        <v>5032</v>
      </c>
      <c r="C8148">
        <v>35</v>
      </c>
      <c r="E8148">
        <v>46</v>
      </c>
      <c r="F8148">
        <v>610</v>
      </c>
      <c r="G8148">
        <v>161</v>
      </c>
      <c r="H8148">
        <v>7867</v>
      </c>
      <c r="I8148" s="119" t="s">
        <v>4726</v>
      </c>
      <c r="J8148" s="119" t="s">
        <v>222</v>
      </c>
      <c r="K8148" s="1">
        <v>46255.758941458334</v>
      </c>
      <c r="L8148">
        <v>1</v>
      </c>
      <c r="M8148">
        <v>1</v>
      </c>
      <c r="N8148">
        <v>0</v>
      </c>
      <c r="O8148">
        <v>0</v>
      </c>
      <c r="P8148" s="119" t="s">
        <v>20254</v>
      </c>
    </row>
    <row r="8149" spans="1:16" x14ac:dyDescent="0.25">
      <c r="A8149">
        <v>14079</v>
      </c>
      <c r="B8149" s="119" t="s">
        <v>5033</v>
      </c>
      <c r="C8149">
        <v>50</v>
      </c>
      <c r="E8149">
        <v>102</v>
      </c>
      <c r="F8149">
        <v>7505</v>
      </c>
      <c r="G8149">
        <v>220</v>
      </c>
      <c r="H8149">
        <v>19982</v>
      </c>
      <c r="I8149" s="119" t="s">
        <v>4726</v>
      </c>
      <c r="J8149" s="119" t="s">
        <v>222</v>
      </c>
      <c r="K8149" s="1">
        <v>46255.758941458334</v>
      </c>
      <c r="L8149">
        <v>1</v>
      </c>
      <c r="M8149">
        <v>7</v>
      </c>
      <c r="N8149">
        <v>0</v>
      </c>
      <c r="O8149">
        <v>0</v>
      </c>
      <c r="P8149" s="119" t="s">
        <v>20254</v>
      </c>
    </row>
    <row r="8150" spans="1:16" x14ac:dyDescent="0.25">
      <c r="A8150">
        <v>14080</v>
      </c>
      <c r="B8150" s="119" t="s">
        <v>5034</v>
      </c>
      <c r="C8150">
        <v>50</v>
      </c>
      <c r="E8150">
        <v>23</v>
      </c>
      <c r="F8150">
        <v>6891</v>
      </c>
      <c r="G8150">
        <v>134</v>
      </c>
      <c r="H8150">
        <v>19983</v>
      </c>
      <c r="I8150" s="119" t="s">
        <v>4726</v>
      </c>
      <c r="J8150" s="119" t="s">
        <v>222</v>
      </c>
      <c r="K8150" s="1">
        <v>46255.758941458334</v>
      </c>
      <c r="L8150">
        <v>1</v>
      </c>
      <c r="M8150">
        <v>3</v>
      </c>
      <c r="N8150">
        <v>0</v>
      </c>
      <c r="O8150">
        <v>0</v>
      </c>
      <c r="P8150" s="119" t="s">
        <v>20254</v>
      </c>
    </row>
    <row r="8151" spans="1:16" x14ac:dyDescent="0.25">
      <c r="A8151">
        <v>14081</v>
      </c>
      <c r="B8151" s="119" t="s">
        <v>5035</v>
      </c>
      <c r="C8151">
        <v>50</v>
      </c>
      <c r="E8151">
        <v>431</v>
      </c>
      <c r="F8151">
        <v>4707</v>
      </c>
      <c r="G8151">
        <v>104</v>
      </c>
      <c r="H8151">
        <v>20894</v>
      </c>
      <c r="I8151" s="119" t="s">
        <v>4726</v>
      </c>
      <c r="J8151" s="119" t="s">
        <v>222</v>
      </c>
      <c r="K8151" s="1">
        <v>46255.758941458334</v>
      </c>
      <c r="L8151">
        <v>5</v>
      </c>
      <c r="M8151">
        <v>3</v>
      </c>
      <c r="N8151">
        <v>0</v>
      </c>
      <c r="O8151">
        <v>0</v>
      </c>
      <c r="P8151" s="119" t="s">
        <v>20254</v>
      </c>
    </row>
    <row r="8152" spans="1:16" x14ac:dyDescent="0.25">
      <c r="A8152">
        <v>14082</v>
      </c>
      <c r="B8152" s="119" t="s">
        <v>5036</v>
      </c>
      <c r="C8152">
        <v>50</v>
      </c>
      <c r="E8152">
        <v>84</v>
      </c>
      <c r="F8152">
        <v>7213</v>
      </c>
      <c r="G8152">
        <v>36</v>
      </c>
      <c r="H8152">
        <v>25784</v>
      </c>
      <c r="I8152" s="119" t="s">
        <v>4726</v>
      </c>
      <c r="J8152" s="119" t="s">
        <v>222</v>
      </c>
      <c r="K8152" s="1">
        <v>46255.758941458334</v>
      </c>
      <c r="L8152">
        <v>1</v>
      </c>
      <c r="M8152">
        <v>1</v>
      </c>
      <c r="N8152">
        <v>0</v>
      </c>
      <c r="O8152">
        <v>1</v>
      </c>
      <c r="P8152" s="119" t="s">
        <v>20254</v>
      </c>
    </row>
    <row r="8153" spans="1:16" x14ac:dyDescent="0.25">
      <c r="A8153">
        <v>14084</v>
      </c>
      <c r="B8153" s="119" t="s">
        <v>5037</v>
      </c>
      <c r="C8153">
        <v>50</v>
      </c>
      <c r="E8153">
        <v>207</v>
      </c>
      <c r="F8153">
        <v>7611</v>
      </c>
      <c r="G8153">
        <v>93</v>
      </c>
      <c r="H8153">
        <v>29990</v>
      </c>
      <c r="I8153" s="119" t="s">
        <v>4726</v>
      </c>
      <c r="J8153" s="119" t="s">
        <v>222</v>
      </c>
      <c r="K8153" s="1">
        <v>46255.758941458334</v>
      </c>
      <c r="L8153">
        <v>6</v>
      </c>
      <c r="M8153">
        <v>1</v>
      </c>
      <c r="N8153">
        <v>0</v>
      </c>
      <c r="O8153">
        <v>1</v>
      </c>
      <c r="P8153" s="119" t="s">
        <v>20254</v>
      </c>
    </row>
    <row r="8154" spans="1:16" x14ac:dyDescent="0.25">
      <c r="A8154">
        <v>14085</v>
      </c>
      <c r="B8154" s="119" t="s">
        <v>5038</v>
      </c>
      <c r="C8154">
        <v>50</v>
      </c>
      <c r="E8154">
        <v>76</v>
      </c>
      <c r="F8154">
        <v>6429</v>
      </c>
      <c r="G8154">
        <v>54</v>
      </c>
      <c r="H8154">
        <v>19989</v>
      </c>
      <c r="I8154" s="119" t="s">
        <v>4726</v>
      </c>
      <c r="J8154" s="119" t="s">
        <v>222</v>
      </c>
      <c r="K8154" s="1">
        <v>46255.758941458334</v>
      </c>
      <c r="L8154">
        <v>2</v>
      </c>
      <c r="M8154">
        <v>3</v>
      </c>
      <c r="N8154">
        <v>1</v>
      </c>
      <c r="O8154">
        <v>1</v>
      </c>
      <c r="P8154" s="119" t="s">
        <v>20254</v>
      </c>
    </row>
    <row r="8155" spans="1:16" x14ac:dyDescent="0.25">
      <c r="A8155">
        <v>14086</v>
      </c>
      <c r="B8155" s="119" t="s">
        <v>5039</v>
      </c>
      <c r="C8155">
        <v>65</v>
      </c>
      <c r="E8155">
        <v>274</v>
      </c>
      <c r="F8155">
        <v>3911</v>
      </c>
      <c r="G8155">
        <v>124</v>
      </c>
      <c r="H8155">
        <v>13472</v>
      </c>
      <c r="I8155" s="119" t="s">
        <v>4726</v>
      </c>
      <c r="J8155" s="119" t="s">
        <v>222</v>
      </c>
      <c r="K8155" s="1">
        <v>46255.758941458334</v>
      </c>
      <c r="L8155">
        <v>1</v>
      </c>
      <c r="M8155">
        <v>0</v>
      </c>
      <c r="N8155">
        <v>0</v>
      </c>
      <c r="O8155">
        <v>0</v>
      </c>
      <c r="P8155" s="119" t="s">
        <v>20254</v>
      </c>
    </row>
    <row r="8156" spans="1:16" x14ac:dyDescent="0.25">
      <c r="A8156">
        <v>14087</v>
      </c>
      <c r="B8156" s="119" t="s">
        <v>5040</v>
      </c>
      <c r="C8156">
        <v>65</v>
      </c>
      <c r="E8156">
        <v>110</v>
      </c>
      <c r="F8156">
        <v>4041</v>
      </c>
      <c r="G8156">
        <v>66</v>
      </c>
      <c r="H8156">
        <v>11674</v>
      </c>
      <c r="I8156" s="119" t="s">
        <v>4726</v>
      </c>
      <c r="J8156" s="119" t="s">
        <v>222</v>
      </c>
      <c r="K8156" s="1">
        <v>46255.758941458334</v>
      </c>
      <c r="L8156">
        <v>2</v>
      </c>
      <c r="M8156">
        <v>2</v>
      </c>
      <c r="N8156">
        <v>0</v>
      </c>
      <c r="O8156">
        <v>0</v>
      </c>
      <c r="P8156" s="119" t="s">
        <v>20254</v>
      </c>
    </row>
    <row r="8157" spans="1:16" x14ac:dyDescent="0.25">
      <c r="A8157">
        <v>14089</v>
      </c>
      <c r="B8157" s="119" t="s">
        <v>5041</v>
      </c>
      <c r="C8157">
        <v>65</v>
      </c>
      <c r="E8157">
        <v>83</v>
      </c>
      <c r="F8157">
        <v>3638</v>
      </c>
      <c r="G8157">
        <v>139</v>
      </c>
      <c r="H8157">
        <v>11566</v>
      </c>
      <c r="I8157" s="119" t="s">
        <v>4726</v>
      </c>
      <c r="J8157" s="119" t="s">
        <v>222</v>
      </c>
      <c r="K8157" s="1">
        <v>46255.758941458334</v>
      </c>
      <c r="L8157">
        <v>0</v>
      </c>
      <c r="M8157">
        <v>2</v>
      </c>
      <c r="N8157">
        <v>0</v>
      </c>
      <c r="O8157">
        <v>1</v>
      </c>
      <c r="P8157" s="119" t="s">
        <v>20254</v>
      </c>
    </row>
    <row r="8158" spans="1:16" x14ac:dyDescent="0.25">
      <c r="A8158">
        <v>14090</v>
      </c>
      <c r="B8158" s="119" t="s">
        <v>5042</v>
      </c>
      <c r="C8158">
        <v>65</v>
      </c>
      <c r="E8158">
        <v>161</v>
      </c>
      <c r="F8158">
        <v>4979</v>
      </c>
      <c r="G8158">
        <v>109</v>
      </c>
      <c r="H8158">
        <v>14500</v>
      </c>
      <c r="I8158" s="119" t="s">
        <v>4726</v>
      </c>
      <c r="J8158" s="119" t="s">
        <v>222</v>
      </c>
      <c r="K8158" s="1">
        <v>46255.758941458334</v>
      </c>
      <c r="L8158">
        <v>3</v>
      </c>
      <c r="M8158">
        <v>4</v>
      </c>
      <c r="N8158">
        <v>1</v>
      </c>
      <c r="O8158">
        <v>0</v>
      </c>
      <c r="P8158" s="119" t="s">
        <v>20254</v>
      </c>
    </row>
    <row r="8159" spans="1:16" x14ac:dyDescent="0.25">
      <c r="A8159">
        <v>14091</v>
      </c>
      <c r="B8159" s="119" t="s">
        <v>5043</v>
      </c>
      <c r="C8159">
        <v>65</v>
      </c>
      <c r="E8159">
        <v>92</v>
      </c>
      <c r="F8159">
        <v>4100</v>
      </c>
      <c r="G8159">
        <v>104</v>
      </c>
      <c r="H8159">
        <v>11963</v>
      </c>
      <c r="I8159" s="119" t="s">
        <v>4726</v>
      </c>
      <c r="J8159" s="119" t="s">
        <v>222</v>
      </c>
      <c r="K8159" s="1">
        <v>46255.758941458334</v>
      </c>
      <c r="L8159">
        <v>1</v>
      </c>
      <c r="M8159">
        <v>1</v>
      </c>
      <c r="N8159">
        <v>0</v>
      </c>
      <c r="O8159">
        <v>0</v>
      </c>
      <c r="P8159" s="119" t="s">
        <v>20254</v>
      </c>
    </row>
    <row r="8160" spans="1:16" x14ac:dyDescent="0.25">
      <c r="A8160">
        <v>14092</v>
      </c>
      <c r="B8160" s="119" t="s">
        <v>5044</v>
      </c>
      <c r="C8160">
        <v>65</v>
      </c>
      <c r="E8160">
        <v>47</v>
      </c>
      <c r="F8160">
        <v>3803</v>
      </c>
      <c r="G8160">
        <v>185</v>
      </c>
      <c r="H8160">
        <v>11003</v>
      </c>
      <c r="I8160" s="119" t="s">
        <v>4726</v>
      </c>
      <c r="J8160" s="119" t="s">
        <v>222</v>
      </c>
      <c r="K8160" s="1">
        <v>46255.758941458334</v>
      </c>
      <c r="L8160">
        <v>1</v>
      </c>
      <c r="M8160">
        <v>8</v>
      </c>
      <c r="N8160">
        <v>0</v>
      </c>
      <c r="O8160">
        <v>2</v>
      </c>
      <c r="P8160" s="119" t="s">
        <v>20254</v>
      </c>
    </row>
    <row r="8161" spans="1:16" x14ac:dyDescent="0.25">
      <c r="A8161">
        <v>14093</v>
      </c>
      <c r="B8161" s="119" t="s">
        <v>5045</v>
      </c>
      <c r="C8161">
        <v>35</v>
      </c>
      <c r="E8161">
        <v>69</v>
      </c>
      <c r="F8161">
        <v>1664</v>
      </c>
      <c r="G8161">
        <v>355</v>
      </c>
      <c r="H8161">
        <v>7563</v>
      </c>
      <c r="I8161" s="119" t="s">
        <v>4726</v>
      </c>
      <c r="J8161" s="119" t="s">
        <v>222</v>
      </c>
      <c r="K8161" s="1">
        <v>46255.758941458334</v>
      </c>
      <c r="L8161">
        <v>0</v>
      </c>
      <c r="M8161">
        <v>4</v>
      </c>
      <c r="N8161">
        <v>0</v>
      </c>
      <c r="O8161">
        <v>0</v>
      </c>
      <c r="P8161" s="119" t="s">
        <v>20254</v>
      </c>
    </row>
    <row r="8162" spans="1:16" x14ac:dyDescent="0.25">
      <c r="A8162">
        <v>14094</v>
      </c>
      <c r="B8162" s="119" t="s">
        <v>5046</v>
      </c>
      <c r="C8162">
        <v>35</v>
      </c>
      <c r="E8162">
        <v>31</v>
      </c>
      <c r="F8162">
        <v>2002</v>
      </c>
      <c r="G8162">
        <v>21</v>
      </c>
      <c r="H8162">
        <v>19907</v>
      </c>
      <c r="I8162" s="119" t="s">
        <v>4726</v>
      </c>
      <c r="J8162" s="119" t="s">
        <v>222</v>
      </c>
      <c r="K8162" s="1">
        <v>46255.758941458334</v>
      </c>
      <c r="L8162">
        <v>2</v>
      </c>
      <c r="M8162">
        <v>3</v>
      </c>
      <c r="N8162">
        <v>1</v>
      </c>
      <c r="O8162">
        <v>1</v>
      </c>
      <c r="P8162" s="119" t="s">
        <v>20254</v>
      </c>
    </row>
    <row r="8163" spans="1:16" x14ac:dyDescent="0.25">
      <c r="A8163">
        <v>14095</v>
      </c>
      <c r="B8163" s="119" t="s">
        <v>5047</v>
      </c>
      <c r="C8163">
        <v>35</v>
      </c>
      <c r="E8163">
        <v>62</v>
      </c>
      <c r="F8163">
        <v>2001</v>
      </c>
      <c r="G8163">
        <v>154</v>
      </c>
      <c r="H8163">
        <v>11303</v>
      </c>
      <c r="I8163" s="119" t="s">
        <v>4726</v>
      </c>
      <c r="J8163" s="119" t="s">
        <v>222</v>
      </c>
      <c r="K8163" s="1">
        <v>46255.758941458334</v>
      </c>
      <c r="L8163">
        <v>2</v>
      </c>
      <c r="M8163">
        <v>3</v>
      </c>
      <c r="N8163">
        <v>1</v>
      </c>
      <c r="O8163">
        <v>1</v>
      </c>
      <c r="P8163" s="119" t="s">
        <v>20254</v>
      </c>
    </row>
    <row r="8164" spans="1:16" x14ac:dyDescent="0.25">
      <c r="A8164">
        <v>14096</v>
      </c>
      <c r="B8164" s="119" t="s">
        <v>5048</v>
      </c>
      <c r="C8164">
        <v>35</v>
      </c>
      <c r="E8164">
        <v>335</v>
      </c>
      <c r="F8164">
        <v>221</v>
      </c>
      <c r="G8164">
        <v>108</v>
      </c>
      <c r="H8164">
        <v>8908</v>
      </c>
      <c r="I8164" s="119" t="s">
        <v>4726</v>
      </c>
      <c r="J8164" s="119" t="s">
        <v>222</v>
      </c>
      <c r="K8164" s="1">
        <v>46255.758941458334</v>
      </c>
      <c r="L8164">
        <v>2</v>
      </c>
      <c r="M8164">
        <v>4</v>
      </c>
      <c r="N8164">
        <v>0</v>
      </c>
      <c r="O8164">
        <v>1</v>
      </c>
      <c r="P8164" s="119" t="s">
        <v>20254</v>
      </c>
    </row>
    <row r="8165" spans="1:16" x14ac:dyDescent="0.25">
      <c r="A8165">
        <v>14098</v>
      </c>
      <c r="B8165" s="119" t="s">
        <v>5049</v>
      </c>
      <c r="C8165">
        <v>35</v>
      </c>
      <c r="E8165">
        <v>120</v>
      </c>
      <c r="F8165">
        <v>965</v>
      </c>
      <c r="G8165">
        <v>92</v>
      </c>
      <c r="H8165">
        <v>10909</v>
      </c>
      <c r="I8165" s="119" t="s">
        <v>4726</v>
      </c>
      <c r="J8165" s="119" t="s">
        <v>222</v>
      </c>
      <c r="K8165" s="1">
        <v>46255.758941458334</v>
      </c>
      <c r="L8165">
        <v>1</v>
      </c>
      <c r="M8165">
        <v>1</v>
      </c>
      <c r="N8165">
        <v>0</v>
      </c>
      <c r="O8165">
        <v>0</v>
      </c>
      <c r="P8165" s="119" t="s">
        <v>20254</v>
      </c>
    </row>
    <row r="8166" spans="1:16" x14ac:dyDescent="0.25">
      <c r="A8166">
        <v>14099</v>
      </c>
      <c r="B8166" s="119" t="s">
        <v>5050</v>
      </c>
      <c r="C8166">
        <v>35</v>
      </c>
      <c r="E8166">
        <v>748</v>
      </c>
      <c r="F8166">
        <v>1348</v>
      </c>
      <c r="G8166">
        <v>102</v>
      </c>
      <c r="H8166">
        <v>8048</v>
      </c>
      <c r="I8166" s="119" t="s">
        <v>4726</v>
      </c>
      <c r="J8166" s="119" t="s">
        <v>222</v>
      </c>
      <c r="K8166" s="1">
        <v>46255.758941458334</v>
      </c>
      <c r="L8166">
        <v>1</v>
      </c>
      <c r="M8166">
        <v>0</v>
      </c>
      <c r="N8166">
        <v>0</v>
      </c>
      <c r="O8166">
        <v>0</v>
      </c>
      <c r="P8166" s="119" t="s">
        <v>20254</v>
      </c>
    </row>
    <row r="8167" spans="1:16" x14ac:dyDescent="0.25">
      <c r="A8167">
        <v>14100</v>
      </c>
      <c r="B8167" s="119" t="s">
        <v>5051</v>
      </c>
      <c r="C8167">
        <v>50</v>
      </c>
      <c r="E8167">
        <v>72</v>
      </c>
      <c r="F8167">
        <v>5611</v>
      </c>
      <c r="G8167">
        <v>37</v>
      </c>
      <c r="H8167">
        <v>22100</v>
      </c>
      <c r="I8167" s="119" t="s">
        <v>4726</v>
      </c>
      <c r="J8167" s="119" t="s">
        <v>222</v>
      </c>
      <c r="K8167" s="1">
        <v>46255.758941458334</v>
      </c>
      <c r="L8167">
        <v>2</v>
      </c>
      <c r="M8167">
        <v>1</v>
      </c>
      <c r="N8167">
        <v>0</v>
      </c>
      <c r="O8167">
        <v>0</v>
      </c>
      <c r="P8167" s="119" t="s">
        <v>20254</v>
      </c>
    </row>
    <row r="8168" spans="1:16" x14ac:dyDescent="0.25">
      <c r="A8168">
        <v>14101</v>
      </c>
      <c r="B8168" s="119" t="s">
        <v>5052</v>
      </c>
      <c r="C8168">
        <v>50</v>
      </c>
      <c r="E8168">
        <v>26</v>
      </c>
      <c r="F8168">
        <v>8302</v>
      </c>
      <c r="G8168">
        <v>68</v>
      </c>
      <c r="H8168">
        <v>19886</v>
      </c>
      <c r="I8168" s="119" t="s">
        <v>4726</v>
      </c>
      <c r="J8168" s="119" t="s">
        <v>222</v>
      </c>
      <c r="K8168" s="1">
        <v>46255.758941458334</v>
      </c>
      <c r="L8168">
        <v>1</v>
      </c>
      <c r="M8168">
        <v>3</v>
      </c>
      <c r="N8168">
        <v>0</v>
      </c>
      <c r="O8168">
        <v>1</v>
      </c>
      <c r="P8168" s="119" t="s">
        <v>20254</v>
      </c>
    </row>
    <row r="8169" spans="1:16" x14ac:dyDescent="0.25">
      <c r="A8169">
        <v>14102</v>
      </c>
      <c r="B8169" s="119" t="s">
        <v>5053</v>
      </c>
      <c r="C8169">
        <v>50</v>
      </c>
      <c r="E8169">
        <v>76</v>
      </c>
      <c r="F8169">
        <v>8318</v>
      </c>
      <c r="G8169">
        <v>83</v>
      </c>
      <c r="H8169">
        <v>19987</v>
      </c>
      <c r="I8169" s="119" t="s">
        <v>4726</v>
      </c>
      <c r="J8169" s="119" t="s">
        <v>222</v>
      </c>
      <c r="K8169" s="1">
        <v>46255.758941458334</v>
      </c>
      <c r="L8169">
        <v>1</v>
      </c>
      <c r="M8169">
        <v>3</v>
      </c>
      <c r="N8169">
        <v>0</v>
      </c>
      <c r="O8169">
        <v>1</v>
      </c>
      <c r="P8169" s="119" t="s">
        <v>20254</v>
      </c>
    </row>
    <row r="8170" spans="1:16" x14ac:dyDescent="0.25">
      <c r="A8170">
        <v>14103</v>
      </c>
      <c r="B8170" s="119" t="s">
        <v>5054</v>
      </c>
      <c r="C8170">
        <v>50</v>
      </c>
      <c r="E8170">
        <v>98</v>
      </c>
      <c r="F8170">
        <v>6426</v>
      </c>
      <c r="G8170">
        <v>64</v>
      </c>
      <c r="H8170">
        <v>19969</v>
      </c>
      <c r="I8170" s="119" t="s">
        <v>4726</v>
      </c>
      <c r="J8170" s="119" t="s">
        <v>222</v>
      </c>
      <c r="K8170" s="1">
        <v>46255.758941458334</v>
      </c>
      <c r="L8170">
        <v>1</v>
      </c>
      <c r="M8170">
        <v>6</v>
      </c>
      <c r="N8170">
        <v>0</v>
      </c>
      <c r="O8170">
        <v>2</v>
      </c>
      <c r="P8170" s="119" t="s">
        <v>20254</v>
      </c>
    </row>
    <row r="8171" spans="1:16" x14ac:dyDescent="0.25">
      <c r="A8171">
        <v>14105</v>
      </c>
      <c r="B8171" s="119" t="s">
        <v>5055</v>
      </c>
      <c r="C8171">
        <v>50</v>
      </c>
      <c r="E8171">
        <v>47</v>
      </c>
      <c r="F8171">
        <v>6502</v>
      </c>
      <c r="G8171">
        <v>55</v>
      </c>
      <c r="H8171">
        <v>26490</v>
      </c>
      <c r="I8171" s="119" t="s">
        <v>4726</v>
      </c>
      <c r="J8171" s="119" t="s">
        <v>222</v>
      </c>
      <c r="K8171" s="1">
        <v>46255.758941458334</v>
      </c>
      <c r="L8171">
        <v>1</v>
      </c>
      <c r="M8171">
        <v>2</v>
      </c>
      <c r="N8171">
        <v>0</v>
      </c>
      <c r="O8171">
        <v>1</v>
      </c>
      <c r="P8171" s="119" t="s">
        <v>20254</v>
      </c>
    </row>
    <row r="8172" spans="1:16" x14ac:dyDescent="0.25">
      <c r="A8172">
        <v>14106</v>
      </c>
      <c r="B8172" s="119" t="s">
        <v>5056</v>
      </c>
      <c r="C8172">
        <v>50</v>
      </c>
      <c r="E8172">
        <v>290</v>
      </c>
      <c r="F8172">
        <v>5523</v>
      </c>
      <c r="G8172">
        <v>76</v>
      </c>
      <c r="H8172">
        <v>19893</v>
      </c>
      <c r="I8172" s="119" t="s">
        <v>4726</v>
      </c>
      <c r="J8172" s="119" t="s">
        <v>222</v>
      </c>
      <c r="K8172" s="1">
        <v>46255.758941458334</v>
      </c>
      <c r="L8172">
        <v>2</v>
      </c>
      <c r="M8172">
        <v>1</v>
      </c>
      <c r="N8172">
        <v>1</v>
      </c>
      <c r="O8172">
        <v>0</v>
      </c>
      <c r="P8172" s="119" t="s">
        <v>20254</v>
      </c>
    </row>
    <row r="8173" spans="1:16" x14ac:dyDescent="0.25">
      <c r="A8173">
        <v>14107</v>
      </c>
      <c r="B8173" s="119" t="s">
        <v>5057</v>
      </c>
      <c r="C8173">
        <v>65</v>
      </c>
      <c r="E8173">
        <v>131</v>
      </c>
      <c r="F8173">
        <v>4810</v>
      </c>
      <c r="G8173">
        <v>147</v>
      </c>
      <c r="H8173">
        <v>13060</v>
      </c>
      <c r="I8173" s="119" t="s">
        <v>4726</v>
      </c>
      <c r="J8173" s="119" t="s">
        <v>222</v>
      </c>
      <c r="K8173" s="1">
        <v>46255.758941458334</v>
      </c>
      <c r="L8173">
        <v>3</v>
      </c>
      <c r="M8173">
        <v>3</v>
      </c>
      <c r="N8173">
        <v>0</v>
      </c>
      <c r="O8173">
        <v>0</v>
      </c>
      <c r="P8173" s="119" t="s">
        <v>20254</v>
      </c>
    </row>
    <row r="8174" spans="1:16" x14ac:dyDescent="0.25">
      <c r="A8174">
        <v>14108</v>
      </c>
      <c r="B8174" s="119" t="s">
        <v>5058</v>
      </c>
      <c r="C8174">
        <v>65</v>
      </c>
      <c r="E8174">
        <v>84</v>
      </c>
      <c r="F8174">
        <v>2389</v>
      </c>
      <c r="G8174">
        <v>80</v>
      </c>
      <c r="H8174">
        <v>11865</v>
      </c>
      <c r="I8174" s="119" t="s">
        <v>4726</v>
      </c>
      <c r="J8174" s="119" t="s">
        <v>222</v>
      </c>
      <c r="K8174" s="1">
        <v>46255.758941458334</v>
      </c>
      <c r="L8174">
        <v>4</v>
      </c>
      <c r="M8174">
        <v>3</v>
      </c>
      <c r="N8174">
        <v>1</v>
      </c>
      <c r="O8174">
        <v>1</v>
      </c>
      <c r="P8174" s="119" t="s">
        <v>20254</v>
      </c>
    </row>
    <row r="8175" spans="1:16" x14ac:dyDescent="0.25">
      <c r="A8175">
        <v>14110</v>
      </c>
      <c r="B8175" s="119" t="s">
        <v>5059</v>
      </c>
      <c r="C8175">
        <v>65</v>
      </c>
      <c r="E8175">
        <v>60</v>
      </c>
      <c r="F8175">
        <v>4519</v>
      </c>
      <c r="G8175">
        <v>207</v>
      </c>
      <c r="H8175">
        <v>11769</v>
      </c>
      <c r="I8175" s="119" t="s">
        <v>4726</v>
      </c>
      <c r="J8175" s="119" t="s">
        <v>222</v>
      </c>
      <c r="K8175" s="1">
        <v>46255.758941458334</v>
      </c>
      <c r="L8175">
        <v>2</v>
      </c>
      <c r="M8175">
        <v>5</v>
      </c>
      <c r="N8175">
        <v>0</v>
      </c>
      <c r="O8175">
        <v>1</v>
      </c>
      <c r="P8175" s="119" t="s">
        <v>20254</v>
      </c>
    </row>
    <row r="8176" spans="1:16" x14ac:dyDescent="0.25">
      <c r="A8176">
        <v>14111</v>
      </c>
      <c r="B8176" s="119" t="s">
        <v>5060</v>
      </c>
      <c r="C8176">
        <v>65</v>
      </c>
      <c r="E8176">
        <v>50</v>
      </c>
      <c r="F8176">
        <v>2576</v>
      </c>
      <c r="G8176">
        <v>65</v>
      </c>
      <c r="H8176">
        <v>30071</v>
      </c>
      <c r="I8176" s="119" t="s">
        <v>4726</v>
      </c>
      <c r="J8176" s="119" t="s">
        <v>222</v>
      </c>
      <c r="K8176" s="1">
        <v>46255.758941458334</v>
      </c>
      <c r="L8176">
        <v>2</v>
      </c>
      <c r="M8176">
        <v>2</v>
      </c>
      <c r="N8176">
        <v>0</v>
      </c>
      <c r="O8176">
        <v>0</v>
      </c>
      <c r="P8176" s="119" t="s">
        <v>20254</v>
      </c>
    </row>
    <row r="8177" spans="1:16" x14ac:dyDescent="0.25">
      <c r="A8177">
        <v>14112</v>
      </c>
      <c r="B8177" s="119" t="s">
        <v>5061</v>
      </c>
      <c r="C8177">
        <v>65</v>
      </c>
      <c r="E8177">
        <v>56</v>
      </c>
      <c r="F8177">
        <v>4633</v>
      </c>
      <c r="G8177">
        <v>81</v>
      </c>
      <c r="H8177">
        <v>13521</v>
      </c>
      <c r="I8177" s="119" t="s">
        <v>4726</v>
      </c>
      <c r="J8177" s="119" t="s">
        <v>222</v>
      </c>
      <c r="K8177" s="1">
        <v>46255.758941458334</v>
      </c>
      <c r="L8177">
        <v>1</v>
      </c>
      <c r="M8177">
        <v>3</v>
      </c>
      <c r="N8177">
        <v>0</v>
      </c>
      <c r="O8177">
        <v>3</v>
      </c>
      <c r="P8177" s="119" t="s">
        <v>20254</v>
      </c>
    </row>
    <row r="8178" spans="1:16" x14ac:dyDescent="0.25">
      <c r="A8178">
        <v>14113</v>
      </c>
      <c r="B8178" s="119" t="s">
        <v>5062</v>
      </c>
      <c r="C8178">
        <v>65</v>
      </c>
      <c r="E8178">
        <v>123</v>
      </c>
      <c r="F8178">
        <v>4898</v>
      </c>
      <c r="G8178">
        <v>129</v>
      </c>
      <c r="H8178">
        <v>11594</v>
      </c>
      <c r="I8178" s="119" t="s">
        <v>4726</v>
      </c>
      <c r="J8178" s="119" t="s">
        <v>222</v>
      </c>
      <c r="K8178" s="1">
        <v>46255.758941458334</v>
      </c>
      <c r="L8178">
        <v>1</v>
      </c>
      <c r="M8178">
        <v>5</v>
      </c>
      <c r="N8178">
        <v>0</v>
      </c>
      <c r="O8178">
        <v>0</v>
      </c>
      <c r="P8178" s="119" t="s">
        <v>20254</v>
      </c>
    </row>
    <row r="8179" spans="1:16" x14ac:dyDescent="0.25">
      <c r="A8179">
        <v>14114</v>
      </c>
      <c r="B8179" s="119" t="s">
        <v>5063</v>
      </c>
      <c r="C8179">
        <v>35</v>
      </c>
      <c r="E8179">
        <v>287</v>
      </c>
      <c r="F8179">
        <v>1671</v>
      </c>
      <c r="G8179">
        <v>83</v>
      </c>
      <c r="H8179">
        <v>4674</v>
      </c>
      <c r="I8179" s="119" t="s">
        <v>4726</v>
      </c>
      <c r="J8179" s="119" t="s">
        <v>222</v>
      </c>
      <c r="K8179" s="1">
        <v>46255.758941458334</v>
      </c>
      <c r="L8179">
        <v>3</v>
      </c>
      <c r="M8179">
        <v>2</v>
      </c>
      <c r="N8179">
        <v>0</v>
      </c>
      <c r="O8179">
        <v>0</v>
      </c>
      <c r="P8179" s="119" t="s">
        <v>20254</v>
      </c>
    </row>
    <row r="8180" spans="1:16" x14ac:dyDescent="0.25">
      <c r="A8180">
        <v>14115</v>
      </c>
      <c r="B8180" s="119" t="s">
        <v>5064</v>
      </c>
      <c r="C8180">
        <v>35</v>
      </c>
      <c r="E8180">
        <v>94</v>
      </c>
      <c r="F8180">
        <v>821</v>
      </c>
      <c r="G8180">
        <v>152</v>
      </c>
      <c r="H8180">
        <v>6284</v>
      </c>
      <c r="I8180" s="119" t="s">
        <v>4726</v>
      </c>
      <c r="J8180" s="119" t="s">
        <v>222</v>
      </c>
      <c r="K8180" s="1">
        <v>46255.758941458334</v>
      </c>
      <c r="L8180">
        <v>2</v>
      </c>
      <c r="M8180">
        <v>1</v>
      </c>
      <c r="N8180">
        <v>1</v>
      </c>
      <c r="O8180">
        <v>0</v>
      </c>
      <c r="P8180" s="119" t="s">
        <v>20254</v>
      </c>
    </row>
    <row r="8181" spans="1:16" x14ac:dyDescent="0.25">
      <c r="A8181">
        <v>14116</v>
      </c>
      <c r="B8181" s="119" t="s">
        <v>5065</v>
      </c>
      <c r="C8181">
        <v>35</v>
      </c>
      <c r="E8181">
        <v>229</v>
      </c>
      <c r="F8181">
        <v>1074</v>
      </c>
      <c r="G8181">
        <v>143</v>
      </c>
      <c r="H8181">
        <v>9592</v>
      </c>
      <c r="I8181" s="119" t="s">
        <v>4726</v>
      </c>
      <c r="J8181" s="119" t="s">
        <v>222</v>
      </c>
      <c r="K8181" s="1">
        <v>46255.758941458334</v>
      </c>
      <c r="L8181">
        <v>5</v>
      </c>
      <c r="M8181">
        <v>5</v>
      </c>
      <c r="N8181">
        <v>4</v>
      </c>
      <c r="O8181">
        <v>0</v>
      </c>
      <c r="P8181" s="119" t="s">
        <v>20254</v>
      </c>
    </row>
    <row r="8182" spans="1:16" x14ac:dyDescent="0.25">
      <c r="A8182">
        <v>14117</v>
      </c>
      <c r="B8182" s="119" t="s">
        <v>5066</v>
      </c>
      <c r="C8182">
        <v>35</v>
      </c>
      <c r="E8182">
        <v>199</v>
      </c>
      <c r="F8182">
        <v>1171</v>
      </c>
      <c r="G8182">
        <v>157</v>
      </c>
      <c r="H8182">
        <v>8188</v>
      </c>
      <c r="I8182" s="119" t="s">
        <v>4726</v>
      </c>
      <c r="J8182" s="119" t="s">
        <v>222</v>
      </c>
      <c r="K8182" s="1">
        <v>46255.758941458334</v>
      </c>
      <c r="L8182">
        <v>1</v>
      </c>
      <c r="M8182">
        <v>4</v>
      </c>
      <c r="N8182">
        <v>0</v>
      </c>
      <c r="O8182">
        <v>1</v>
      </c>
      <c r="P8182" s="119" t="s">
        <v>20254</v>
      </c>
    </row>
    <row r="8183" spans="1:16" x14ac:dyDescent="0.25">
      <c r="A8183">
        <v>14119</v>
      </c>
      <c r="B8183" s="119" t="s">
        <v>5067</v>
      </c>
      <c r="C8183">
        <v>35</v>
      </c>
      <c r="E8183">
        <v>39</v>
      </c>
      <c r="F8183">
        <v>1107</v>
      </c>
      <c r="G8183">
        <v>106</v>
      </c>
      <c r="H8183">
        <v>10909</v>
      </c>
      <c r="I8183" s="119" t="s">
        <v>4726</v>
      </c>
      <c r="J8183" s="119" t="s">
        <v>222</v>
      </c>
      <c r="K8183" s="1">
        <v>46255.758941458334</v>
      </c>
      <c r="L8183">
        <v>1</v>
      </c>
      <c r="M8183">
        <v>3</v>
      </c>
      <c r="N8183">
        <v>0</v>
      </c>
      <c r="O8183">
        <v>1</v>
      </c>
      <c r="P8183" s="119" t="s">
        <v>20254</v>
      </c>
    </row>
    <row r="8184" spans="1:16" x14ac:dyDescent="0.25">
      <c r="A8184">
        <v>14120</v>
      </c>
      <c r="B8184" s="119" t="s">
        <v>5068</v>
      </c>
      <c r="C8184">
        <v>35</v>
      </c>
      <c r="E8184">
        <v>90</v>
      </c>
      <c r="F8184">
        <v>1500</v>
      </c>
      <c r="G8184">
        <v>77</v>
      </c>
      <c r="H8184">
        <v>8905</v>
      </c>
      <c r="I8184" s="119" t="s">
        <v>4726</v>
      </c>
      <c r="J8184" s="119" t="s">
        <v>222</v>
      </c>
      <c r="K8184" s="1">
        <v>46255.758941458334</v>
      </c>
      <c r="L8184">
        <v>2</v>
      </c>
      <c r="M8184">
        <v>5</v>
      </c>
      <c r="N8184">
        <v>0</v>
      </c>
      <c r="O8184">
        <v>0</v>
      </c>
      <c r="P8184" s="119" t="s">
        <v>20254</v>
      </c>
    </row>
    <row r="8185" spans="1:16" x14ac:dyDescent="0.25">
      <c r="A8185">
        <v>14121</v>
      </c>
      <c r="B8185" s="119" t="s">
        <v>5069</v>
      </c>
      <c r="C8185">
        <v>50</v>
      </c>
      <c r="E8185">
        <v>30</v>
      </c>
      <c r="F8185">
        <v>4610</v>
      </c>
      <c r="G8185">
        <v>105</v>
      </c>
      <c r="H8185">
        <v>23737</v>
      </c>
      <c r="I8185" s="119" t="s">
        <v>4726</v>
      </c>
      <c r="J8185" s="119" t="s">
        <v>222</v>
      </c>
      <c r="K8185" s="1">
        <v>46255.758941458334</v>
      </c>
      <c r="L8185">
        <v>6</v>
      </c>
      <c r="M8185">
        <v>4</v>
      </c>
      <c r="N8185">
        <v>0</v>
      </c>
      <c r="O8185">
        <v>0</v>
      </c>
      <c r="P8185" s="119" t="s">
        <v>20254</v>
      </c>
    </row>
    <row r="8186" spans="1:16" x14ac:dyDescent="0.25">
      <c r="A8186">
        <v>14122</v>
      </c>
      <c r="B8186" s="119" t="s">
        <v>5070</v>
      </c>
      <c r="C8186">
        <v>50</v>
      </c>
      <c r="E8186">
        <v>126</v>
      </c>
      <c r="F8186">
        <v>8507</v>
      </c>
      <c r="G8186">
        <v>73</v>
      </c>
      <c r="H8186">
        <v>19988</v>
      </c>
      <c r="I8186" s="119" t="s">
        <v>4726</v>
      </c>
      <c r="J8186" s="119" t="s">
        <v>222</v>
      </c>
      <c r="K8186" s="1">
        <v>46255.758941458334</v>
      </c>
      <c r="L8186">
        <v>7</v>
      </c>
      <c r="M8186">
        <v>12</v>
      </c>
      <c r="N8186">
        <v>4</v>
      </c>
      <c r="O8186">
        <v>2</v>
      </c>
      <c r="P8186" s="119" t="s">
        <v>20254</v>
      </c>
    </row>
    <row r="8187" spans="1:16" x14ac:dyDescent="0.25">
      <c r="A8187">
        <v>14123</v>
      </c>
      <c r="B8187" s="119" t="s">
        <v>5071</v>
      </c>
      <c r="C8187">
        <v>50</v>
      </c>
      <c r="E8187">
        <v>44</v>
      </c>
      <c r="F8187">
        <v>5245</v>
      </c>
      <c r="G8187">
        <v>53</v>
      </c>
      <c r="H8187">
        <v>19998</v>
      </c>
      <c r="I8187" s="119" t="s">
        <v>4726</v>
      </c>
      <c r="J8187" s="119" t="s">
        <v>222</v>
      </c>
      <c r="K8187" s="1">
        <v>46255.758941458334</v>
      </c>
      <c r="L8187">
        <v>2</v>
      </c>
      <c r="M8187">
        <v>0</v>
      </c>
      <c r="N8187">
        <v>1</v>
      </c>
      <c r="O8187">
        <v>0</v>
      </c>
      <c r="P8187" s="119" t="s">
        <v>20254</v>
      </c>
    </row>
    <row r="8188" spans="1:16" x14ac:dyDescent="0.25">
      <c r="A8188">
        <v>14124</v>
      </c>
      <c r="B8188" s="119" t="s">
        <v>5072</v>
      </c>
      <c r="C8188">
        <v>50</v>
      </c>
      <c r="E8188">
        <v>44</v>
      </c>
      <c r="F8188">
        <v>9183</v>
      </c>
      <c r="G8188">
        <v>63</v>
      </c>
      <c r="H8188">
        <v>19999</v>
      </c>
      <c r="I8188" s="119" t="s">
        <v>4726</v>
      </c>
      <c r="J8188" s="119" t="s">
        <v>222</v>
      </c>
      <c r="K8188" s="1">
        <v>46255.758941458334</v>
      </c>
      <c r="L8188">
        <v>1</v>
      </c>
      <c r="M8188">
        <v>2</v>
      </c>
      <c r="N8188">
        <v>0</v>
      </c>
      <c r="O8188">
        <v>0</v>
      </c>
      <c r="P8188" s="119" t="s">
        <v>20254</v>
      </c>
    </row>
    <row r="8189" spans="1:16" x14ac:dyDescent="0.25">
      <c r="A8189">
        <v>14126</v>
      </c>
      <c r="B8189" s="119" t="s">
        <v>5073</v>
      </c>
      <c r="C8189">
        <v>50</v>
      </c>
      <c r="E8189">
        <v>87</v>
      </c>
      <c r="F8189">
        <v>7520</v>
      </c>
      <c r="G8189">
        <v>54</v>
      </c>
      <c r="H8189">
        <v>20403</v>
      </c>
      <c r="I8189" s="119" t="s">
        <v>4726</v>
      </c>
      <c r="J8189" s="119" t="s">
        <v>222</v>
      </c>
      <c r="K8189" s="1">
        <v>46255.758941458334</v>
      </c>
      <c r="L8189">
        <v>1</v>
      </c>
      <c r="M8189">
        <v>1</v>
      </c>
      <c r="N8189">
        <v>0</v>
      </c>
      <c r="O8189">
        <v>0</v>
      </c>
      <c r="P8189" s="119" t="s">
        <v>20254</v>
      </c>
    </row>
    <row r="8190" spans="1:16" x14ac:dyDescent="0.25">
      <c r="A8190">
        <v>14127</v>
      </c>
      <c r="B8190" s="119" t="s">
        <v>5074</v>
      </c>
      <c r="C8190">
        <v>50</v>
      </c>
      <c r="E8190">
        <v>14</v>
      </c>
      <c r="F8190">
        <v>8005</v>
      </c>
      <c r="G8190">
        <v>70</v>
      </c>
      <c r="H8190">
        <v>19990</v>
      </c>
      <c r="I8190" s="119" t="s">
        <v>4726</v>
      </c>
      <c r="J8190" s="119" t="s">
        <v>222</v>
      </c>
      <c r="K8190" s="1">
        <v>46255.758941458334</v>
      </c>
      <c r="L8190">
        <v>3</v>
      </c>
      <c r="M8190">
        <v>4</v>
      </c>
      <c r="N8190">
        <v>0</v>
      </c>
      <c r="O8190">
        <v>0</v>
      </c>
      <c r="P8190" s="119" t="s">
        <v>20254</v>
      </c>
    </row>
    <row r="8191" spans="1:16" x14ac:dyDescent="0.25">
      <c r="A8191">
        <v>14128</v>
      </c>
      <c r="B8191" s="119" t="s">
        <v>5075</v>
      </c>
      <c r="C8191">
        <v>65</v>
      </c>
      <c r="E8191">
        <v>65</v>
      </c>
      <c r="F8191">
        <v>5597</v>
      </c>
      <c r="G8191">
        <v>189</v>
      </c>
      <c r="H8191">
        <v>11878</v>
      </c>
      <c r="I8191" s="119" t="s">
        <v>4726</v>
      </c>
      <c r="J8191" s="119" t="s">
        <v>222</v>
      </c>
      <c r="K8191" s="1">
        <v>46255.758941458334</v>
      </c>
      <c r="L8191">
        <v>1</v>
      </c>
      <c r="M8191">
        <v>0</v>
      </c>
      <c r="N8191">
        <v>0</v>
      </c>
      <c r="O8191">
        <v>0</v>
      </c>
      <c r="P8191" s="119" t="s">
        <v>20254</v>
      </c>
    </row>
    <row r="8192" spans="1:16" x14ac:dyDescent="0.25">
      <c r="A8192">
        <v>14129</v>
      </c>
      <c r="B8192" s="119" t="s">
        <v>5076</v>
      </c>
      <c r="C8192">
        <v>65</v>
      </c>
      <c r="E8192">
        <v>96</v>
      </c>
      <c r="F8192">
        <v>4780</v>
      </c>
      <c r="G8192">
        <v>104</v>
      </c>
      <c r="H8192">
        <v>10575</v>
      </c>
      <c r="I8192" s="119" t="s">
        <v>4726</v>
      </c>
      <c r="J8192" s="119" t="s">
        <v>222</v>
      </c>
      <c r="K8192" s="1">
        <v>46255.758941458334</v>
      </c>
      <c r="L8192">
        <v>1</v>
      </c>
      <c r="M8192">
        <v>6</v>
      </c>
      <c r="N8192">
        <v>0</v>
      </c>
      <c r="O8192">
        <v>0</v>
      </c>
      <c r="P8192" s="119" t="s">
        <v>20254</v>
      </c>
    </row>
    <row r="8193" spans="1:16" x14ac:dyDescent="0.25">
      <c r="A8193">
        <v>14131</v>
      </c>
      <c r="B8193" s="119" t="s">
        <v>5077</v>
      </c>
      <c r="C8193">
        <v>65</v>
      </c>
      <c r="E8193">
        <v>94</v>
      </c>
      <c r="F8193">
        <v>4768</v>
      </c>
      <c r="G8193">
        <v>207</v>
      </c>
      <c r="H8193">
        <v>11186</v>
      </c>
      <c r="I8193" s="119" t="s">
        <v>4726</v>
      </c>
      <c r="J8193" s="119" t="s">
        <v>222</v>
      </c>
      <c r="K8193" s="1">
        <v>46255.758941458334</v>
      </c>
      <c r="L8193">
        <v>1</v>
      </c>
      <c r="M8193">
        <v>2</v>
      </c>
      <c r="N8193">
        <v>0</v>
      </c>
      <c r="O8193">
        <v>0</v>
      </c>
      <c r="P8193" s="119" t="s">
        <v>20254</v>
      </c>
    </row>
    <row r="8194" spans="1:16" x14ac:dyDescent="0.25">
      <c r="A8194">
        <v>14132</v>
      </c>
      <c r="B8194" s="119" t="s">
        <v>5078</v>
      </c>
      <c r="C8194">
        <v>65</v>
      </c>
      <c r="E8194">
        <v>130</v>
      </c>
      <c r="F8194">
        <v>4417</v>
      </c>
      <c r="G8194">
        <v>89</v>
      </c>
      <c r="H8194">
        <v>12899</v>
      </c>
      <c r="I8194" s="119" t="s">
        <v>4726</v>
      </c>
      <c r="J8194" s="119" t="s">
        <v>222</v>
      </c>
      <c r="K8194" s="1">
        <v>46255.758941458334</v>
      </c>
      <c r="L8194">
        <v>2</v>
      </c>
      <c r="M8194">
        <v>2</v>
      </c>
      <c r="N8194">
        <v>1</v>
      </c>
      <c r="O8194">
        <v>1</v>
      </c>
      <c r="P8194" s="119" t="s">
        <v>20254</v>
      </c>
    </row>
    <row r="8195" spans="1:16" x14ac:dyDescent="0.25">
      <c r="A8195">
        <v>14133</v>
      </c>
      <c r="B8195" s="119" t="s">
        <v>5079</v>
      </c>
      <c r="C8195">
        <v>65</v>
      </c>
      <c r="E8195">
        <v>22</v>
      </c>
      <c r="F8195">
        <v>6708</v>
      </c>
      <c r="G8195">
        <v>74</v>
      </c>
      <c r="H8195">
        <v>10558</v>
      </c>
      <c r="I8195" s="119" t="s">
        <v>4726</v>
      </c>
      <c r="J8195" s="119" t="s">
        <v>222</v>
      </c>
      <c r="K8195" s="1">
        <v>46255.758941458334</v>
      </c>
      <c r="L8195">
        <v>1</v>
      </c>
      <c r="M8195">
        <v>1</v>
      </c>
      <c r="N8195">
        <v>0</v>
      </c>
      <c r="O8195">
        <v>1</v>
      </c>
      <c r="P8195" s="119" t="s">
        <v>20254</v>
      </c>
    </row>
    <row r="8196" spans="1:16" x14ac:dyDescent="0.25">
      <c r="A8196">
        <v>14134</v>
      </c>
      <c r="B8196" s="119" t="s">
        <v>5080</v>
      </c>
      <c r="C8196">
        <v>65</v>
      </c>
      <c r="E8196">
        <v>176</v>
      </c>
      <c r="F8196">
        <v>1183</v>
      </c>
      <c r="G8196">
        <v>144</v>
      </c>
      <c r="H8196">
        <v>10548</v>
      </c>
      <c r="I8196" s="119" t="s">
        <v>4726</v>
      </c>
      <c r="J8196" s="119" t="s">
        <v>222</v>
      </c>
      <c r="K8196" s="1">
        <v>46255.758941458334</v>
      </c>
      <c r="L8196">
        <v>4</v>
      </c>
      <c r="M8196">
        <v>0</v>
      </c>
      <c r="N8196">
        <v>2</v>
      </c>
      <c r="O8196">
        <v>0</v>
      </c>
      <c r="P8196" s="119" t="s">
        <v>20254</v>
      </c>
    </row>
    <row r="8197" spans="1:16" x14ac:dyDescent="0.25">
      <c r="A8197">
        <v>14154</v>
      </c>
      <c r="B8197" s="119" t="s">
        <v>5081</v>
      </c>
      <c r="C8197">
        <v>10</v>
      </c>
      <c r="E8197">
        <v>570</v>
      </c>
      <c r="F8197">
        <v>250</v>
      </c>
      <c r="G8197">
        <v>393</v>
      </c>
      <c r="H8197">
        <v>644</v>
      </c>
      <c r="I8197" s="119" t="s">
        <v>4726</v>
      </c>
      <c r="J8197" s="119" t="s">
        <v>22</v>
      </c>
      <c r="K8197" s="1">
        <v>46255.758941458334</v>
      </c>
      <c r="L8197">
        <v>1</v>
      </c>
      <c r="M8197">
        <v>9</v>
      </c>
      <c r="N8197">
        <v>0</v>
      </c>
      <c r="O8197">
        <v>0</v>
      </c>
      <c r="P8197" s="119" t="s">
        <v>20254</v>
      </c>
    </row>
    <row r="8198" spans="1:16" x14ac:dyDescent="0.25">
      <c r="A8198">
        <v>14155</v>
      </c>
      <c r="B8198" s="119" t="s">
        <v>5082</v>
      </c>
      <c r="C8198">
        <v>15</v>
      </c>
      <c r="E8198">
        <v>189</v>
      </c>
      <c r="F8198">
        <v>36</v>
      </c>
      <c r="G8198">
        <v>550</v>
      </c>
      <c r="H8198">
        <v>74</v>
      </c>
      <c r="I8198" s="119" t="s">
        <v>4726</v>
      </c>
      <c r="J8198" s="119" t="s">
        <v>22</v>
      </c>
      <c r="K8198" s="1">
        <v>46255.758941458334</v>
      </c>
      <c r="L8198">
        <v>249</v>
      </c>
      <c r="M8198">
        <v>4</v>
      </c>
      <c r="N8198">
        <v>123</v>
      </c>
      <c r="O8198">
        <v>3</v>
      </c>
      <c r="P8198" s="119" t="s">
        <v>20254</v>
      </c>
    </row>
    <row r="8199" spans="1:16" x14ac:dyDescent="0.25">
      <c r="A8199">
        <v>14156</v>
      </c>
      <c r="B8199" s="119" t="s">
        <v>5083</v>
      </c>
      <c r="C8199">
        <v>10</v>
      </c>
      <c r="E8199">
        <v>578</v>
      </c>
      <c r="F8199">
        <v>50</v>
      </c>
      <c r="G8199">
        <v>228</v>
      </c>
      <c r="H8199">
        <v>172</v>
      </c>
      <c r="I8199" s="119" t="s">
        <v>4726</v>
      </c>
      <c r="J8199" s="119" t="s">
        <v>22</v>
      </c>
      <c r="K8199" s="1">
        <v>46255.758941458334</v>
      </c>
      <c r="L8199">
        <v>0</v>
      </c>
      <c r="M8199">
        <v>0</v>
      </c>
      <c r="N8199">
        <v>0</v>
      </c>
      <c r="O8199">
        <v>0</v>
      </c>
      <c r="P8199" s="119" t="s">
        <v>20254</v>
      </c>
    </row>
    <row r="8200" spans="1:16" x14ac:dyDescent="0.25">
      <c r="A8200">
        <v>14157</v>
      </c>
      <c r="B8200" s="119" t="s">
        <v>5084</v>
      </c>
      <c r="C8200">
        <v>15</v>
      </c>
      <c r="E8200">
        <v>886</v>
      </c>
      <c r="F8200">
        <v>41</v>
      </c>
      <c r="G8200">
        <v>799</v>
      </c>
      <c r="H8200">
        <v>82</v>
      </c>
      <c r="I8200" s="119" t="s">
        <v>4726</v>
      </c>
      <c r="J8200" s="119" t="s">
        <v>22</v>
      </c>
      <c r="K8200" s="1">
        <v>46255.758941458334</v>
      </c>
      <c r="L8200">
        <v>0</v>
      </c>
      <c r="M8200">
        <v>1</v>
      </c>
      <c r="N8200">
        <v>0</v>
      </c>
      <c r="O8200">
        <v>1</v>
      </c>
      <c r="P8200" s="119" t="s">
        <v>20254</v>
      </c>
    </row>
    <row r="8201" spans="1:16" x14ac:dyDescent="0.25">
      <c r="A8201">
        <v>14158</v>
      </c>
      <c r="B8201" s="119" t="s">
        <v>5083</v>
      </c>
      <c r="C8201">
        <v>20</v>
      </c>
      <c r="E8201">
        <v>13</v>
      </c>
      <c r="F8201">
        <v>75</v>
      </c>
      <c r="G8201">
        <v>783</v>
      </c>
      <c r="H8201">
        <v>300</v>
      </c>
      <c r="I8201" s="119" t="s">
        <v>4726</v>
      </c>
      <c r="J8201" s="119" t="s">
        <v>139</v>
      </c>
      <c r="K8201" s="1">
        <v>46255.758941458334</v>
      </c>
      <c r="L8201">
        <v>6</v>
      </c>
      <c r="M8201">
        <v>18</v>
      </c>
      <c r="N8201">
        <v>0</v>
      </c>
      <c r="O8201">
        <v>1</v>
      </c>
      <c r="P8201" s="119" t="s">
        <v>20254</v>
      </c>
    </row>
    <row r="8202" spans="1:16" x14ac:dyDescent="0.25">
      <c r="A8202">
        <v>14159</v>
      </c>
      <c r="B8202" s="119" t="s">
        <v>5081</v>
      </c>
      <c r="C8202">
        <v>20</v>
      </c>
      <c r="E8202">
        <v>11</v>
      </c>
      <c r="F8202">
        <v>73</v>
      </c>
      <c r="G8202">
        <v>992</v>
      </c>
      <c r="H8202">
        <v>98</v>
      </c>
      <c r="I8202" s="119" t="s">
        <v>4726</v>
      </c>
      <c r="J8202" s="119" t="s">
        <v>139</v>
      </c>
      <c r="K8202" s="1">
        <v>46255.758941458334</v>
      </c>
      <c r="L8202">
        <v>1</v>
      </c>
      <c r="M8202">
        <v>41</v>
      </c>
      <c r="N8202">
        <v>0</v>
      </c>
      <c r="O8202">
        <v>9</v>
      </c>
      <c r="P8202" s="119" t="s">
        <v>20254</v>
      </c>
    </row>
    <row r="8203" spans="1:16" x14ac:dyDescent="0.25">
      <c r="A8203">
        <v>14160</v>
      </c>
      <c r="B8203" s="119" t="s">
        <v>5082</v>
      </c>
      <c r="C8203">
        <v>20</v>
      </c>
      <c r="E8203">
        <v>1</v>
      </c>
      <c r="F8203">
        <v>85</v>
      </c>
      <c r="G8203">
        <v>1500</v>
      </c>
      <c r="H8203">
        <v>129</v>
      </c>
      <c r="I8203" s="119" t="s">
        <v>4726</v>
      </c>
      <c r="J8203" s="119" t="s">
        <v>139</v>
      </c>
      <c r="K8203" s="1">
        <v>46255.758941458334</v>
      </c>
      <c r="L8203">
        <v>0</v>
      </c>
      <c r="M8203">
        <v>29</v>
      </c>
      <c r="N8203">
        <v>0</v>
      </c>
      <c r="O8203">
        <v>3</v>
      </c>
      <c r="P8203" s="119" t="s">
        <v>20254</v>
      </c>
    </row>
    <row r="8204" spans="1:16" x14ac:dyDescent="0.25">
      <c r="A8204">
        <v>14161</v>
      </c>
      <c r="B8204" s="119" t="s">
        <v>5084</v>
      </c>
      <c r="C8204">
        <v>20</v>
      </c>
      <c r="E8204">
        <v>0</v>
      </c>
      <c r="F8204">
        <v>0</v>
      </c>
      <c r="G8204">
        <v>1265</v>
      </c>
      <c r="H8204">
        <v>99</v>
      </c>
      <c r="I8204" s="119" t="s">
        <v>4726</v>
      </c>
      <c r="J8204" s="119" t="s">
        <v>139</v>
      </c>
      <c r="K8204" s="1">
        <v>46255.758941458334</v>
      </c>
      <c r="L8204">
        <v>0</v>
      </c>
      <c r="M8204">
        <v>28</v>
      </c>
      <c r="N8204">
        <v>0</v>
      </c>
      <c r="O8204">
        <v>0</v>
      </c>
      <c r="P8204" s="119" t="s">
        <v>20254</v>
      </c>
    </row>
    <row r="8205" spans="1:16" x14ac:dyDescent="0.25">
      <c r="A8205">
        <v>14162</v>
      </c>
      <c r="B8205" s="119" t="s">
        <v>5085</v>
      </c>
      <c r="C8205">
        <v>35</v>
      </c>
      <c r="E8205">
        <v>2138</v>
      </c>
      <c r="F8205">
        <v>120</v>
      </c>
      <c r="G8205">
        <v>807</v>
      </c>
      <c r="H8205">
        <v>300</v>
      </c>
      <c r="I8205" s="119" t="s">
        <v>4726</v>
      </c>
      <c r="J8205" s="119" t="s">
        <v>139</v>
      </c>
      <c r="K8205" s="1">
        <v>46255.758941458334</v>
      </c>
      <c r="L8205">
        <v>8</v>
      </c>
      <c r="M8205">
        <v>2</v>
      </c>
      <c r="N8205">
        <v>5</v>
      </c>
      <c r="O8205">
        <v>1</v>
      </c>
      <c r="P8205" s="119" t="s">
        <v>20254</v>
      </c>
    </row>
    <row r="8206" spans="1:16" x14ac:dyDescent="0.25">
      <c r="A8206">
        <v>14163</v>
      </c>
      <c r="B8206" s="119" t="s">
        <v>5085</v>
      </c>
      <c r="C8206">
        <v>25</v>
      </c>
      <c r="E8206">
        <v>628</v>
      </c>
      <c r="F8206">
        <v>80</v>
      </c>
      <c r="G8206">
        <v>791</v>
      </c>
      <c r="H8206">
        <v>647</v>
      </c>
      <c r="I8206" s="119" t="s">
        <v>4726</v>
      </c>
      <c r="J8206" s="119" t="s">
        <v>22</v>
      </c>
      <c r="K8206" s="1">
        <v>46255.758941458334</v>
      </c>
      <c r="L8206">
        <v>2</v>
      </c>
      <c r="M8206">
        <v>1</v>
      </c>
      <c r="N8206">
        <v>0</v>
      </c>
      <c r="O8206">
        <v>0</v>
      </c>
      <c r="P8206" s="119" t="s">
        <v>20254</v>
      </c>
    </row>
    <row r="8207" spans="1:16" x14ac:dyDescent="0.25">
      <c r="A8207">
        <v>14164</v>
      </c>
      <c r="B8207" s="119" t="s">
        <v>5086</v>
      </c>
      <c r="C8207">
        <v>10</v>
      </c>
      <c r="E8207">
        <v>790</v>
      </c>
      <c r="F8207">
        <v>46</v>
      </c>
      <c r="G8207">
        <v>940</v>
      </c>
      <c r="H8207">
        <v>1668</v>
      </c>
      <c r="I8207" s="119" t="s">
        <v>4726</v>
      </c>
      <c r="J8207" s="119" t="s">
        <v>22</v>
      </c>
      <c r="K8207" s="1">
        <v>46255.758941458334</v>
      </c>
      <c r="L8207">
        <v>5</v>
      </c>
      <c r="M8207">
        <v>13</v>
      </c>
      <c r="N8207">
        <v>1</v>
      </c>
      <c r="O8207">
        <v>3</v>
      </c>
      <c r="P8207" s="119" t="s">
        <v>20254</v>
      </c>
    </row>
    <row r="8208" spans="1:16" x14ac:dyDescent="0.25">
      <c r="A8208">
        <v>14165</v>
      </c>
      <c r="B8208" s="119" t="s">
        <v>5087</v>
      </c>
      <c r="C8208">
        <v>10</v>
      </c>
      <c r="E8208">
        <v>555</v>
      </c>
      <c r="F8208">
        <v>111</v>
      </c>
      <c r="G8208">
        <v>355</v>
      </c>
      <c r="H8208">
        <v>168</v>
      </c>
      <c r="I8208" s="119" t="s">
        <v>4726</v>
      </c>
      <c r="J8208" s="119" t="s">
        <v>22</v>
      </c>
      <c r="K8208" s="1">
        <v>46255.758941458334</v>
      </c>
      <c r="L8208">
        <v>0</v>
      </c>
      <c r="M8208">
        <v>0</v>
      </c>
      <c r="N8208">
        <v>0</v>
      </c>
      <c r="O8208">
        <v>0</v>
      </c>
      <c r="P8208" s="119" t="s">
        <v>20254</v>
      </c>
    </row>
    <row r="8209" spans="1:16" x14ac:dyDescent="0.25">
      <c r="A8209">
        <v>14166</v>
      </c>
      <c r="B8209" s="119" t="s">
        <v>5086</v>
      </c>
      <c r="C8209">
        <v>20</v>
      </c>
      <c r="E8209">
        <v>41</v>
      </c>
      <c r="F8209">
        <v>81</v>
      </c>
      <c r="G8209">
        <v>419</v>
      </c>
      <c r="H8209">
        <v>437</v>
      </c>
      <c r="I8209" s="119" t="s">
        <v>4726</v>
      </c>
      <c r="J8209" s="119" t="s">
        <v>139</v>
      </c>
      <c r="K8209" s="1">
        <v>46255.758941458334</v>
      </c>
      <c r="L8209">
        <v>1</v>
      </c>
      <c r="M8209">
        <v>8</v>
      </c>
      <c r="N8209">
        <v>0</v>
      </c>
      <c r="O8209">
        <v>2</v>
      </c>
      <c r="P8209" s="119" t="s">
        <v>20254</v>
      </c>
    </row>
    <row r="8210" spans="1:16" x14ac:dyDescent="0.25">
      <c r="A8210">
        <v>14167</v>
      </c>
      <c r="B8210" s="119" t="s">
        <v>5087</v>
      </c>
      <c r="C8210">
        <v>20</v>
      </c>
      <c r="E8210">
        <v>249</v>
      </c>
      <c r="F8210">
        <v>73</v>
      </c>
      <c r="G8210">
        <v>138</v>
      </c>
      <c r="H8210">
        <v>799</v>
      </c>
      <c r="I8210" s="119" t="s">
        <v>4726</v>
      </c>
      <c r="J8210" s="119" t="s">
        <v>139</v>
      </c>
      <c r="K8210" s="1">
        <v>46255.758941458334</v>
      </c>
      <c r="L8210">
        <v>0</v>
      </c>
      <c r="M8210">
        <v>2</v>
      </c>
      <c r="N8210">
        <v>0</v>
      </c>
      <c r="O8210">
        <v>0</v>
      </c>
      <c r="P8210" s="119" t="s">
        <v>20254</v>
      </c>
    </row>
    <row r="8211" spans="1:16" x14ac:dyDescent="0.25">
      <c r="A8211">
        <v>14168</v>
      </c>
      <c r="B8211" s="119" t="s">
        <v>5088</v>
      </c>
      <c r="C8211">
        <v>15</v>
      </c>
      <c r="E8211">
        <v>99</v>
      </c>
      <c r="F8211">
        <v>38</v>
      </c>
      <c r="G8211">
        <v>372</v>
      </c>
      <c r="H8211">
        <v>78</v>
      </c>
      <c r="I8211" s="119" t="s">
        <v>4726</v>
      </c>
      <c r="J8211" s="119" t="s">
        <v>22</v>
      </c>
      <c r="K8211" s="1">
        <v>46255.758941458334</v>
      </c>
      <c r="L8211">
        <v>3</v>
      </c>
      <c r="M8211">
        <v>0</v>
      </c>
      <c r="N8211">
        <v>1</v>
      </c>
      <c r="O8211">
        <v>0</v>
      </c>
      <c r="P8211" s="119" t="s">
        <v>20254</v>
      </c>
    </row>
    <row r="8212" spans="1:16" x14ac:dyDescent="0.25">
      <c r="A8212">
        <v>14169</v>
      </c>
      <c r="B8212" s="119" t="s">
        <v>5089</v>
      </c>
      <c r="C8212">
        <v>15</v>
      </c>
      <c r="E8212">
        <v>722</v>
      </c>
      <c r="F8212">
        <v>37</v>
      </c>
      <c r="G8212">
        <v>549</v>
      </c>
      <c r="H8212">
        <v>60</v>
      </c>
      <c r="I8212" s="119" t="s">
        <v>4726</v>
      </c>
      <c r="J8212" s="119" t="s">
        <v>22</v>
      </c>
      <c r="K8212" s="1">
        <v>46255.758941458334</v>
      </c>
      <c r="L8212">
        <v>15</v>
      </c>
      <c r="M8212">
        <v>1</v>
      </c>
      <c r="N8212">
        <v>3</v>
      </c>
      <c r="O8212">
        <v>0</v>
      </c>
      <c r="P8212" s="119" t="s">
        <v>20254</v>
      </c>
    </row>
    <row r="8213" spans="1:16" x14ac:dyDescent="0.25">
      <c r="A8213">
        <v>14170</v>
      </c>
      <c r="B8213" s="119" t="s">
        <v>5088</v>
      </c>
      <c r="C8213">
        <v>20</v>
      </c>
      <c r="E8213">
        <v>1</v>
      </c>
      <c r="F8213">
        <v>73</v>
      </c>
      <c r="G8213">
        <v>125</v>
      </c>
      <c r="H8213">
        <v>300</v>
      </c>
      <c r="I8213" s="119" t="s">
        <v>4726</v>
      </c>
      <c r="J8213" s="119" t="s">
        <v>139</v>
      </c>
      <c r="K8213" s="1">
        <v>46255.758941458334</v>
      </c>
      <c r="L8213">
        <v>0</v>
      </c>
      <c r="M8213">
        <v>1</v>
      </c>
      <c r="N8213">
        <v>0</v>
      </c>
      <c r="O8213">
        <v>0</v>
      </c>
      <c r="P8213" s="119" t="s">
        <v>20254</v>
      </c>
    </row>
    <row r="8214" spans="1:16" x14ac:dyDescent="0.25">
      <c r="A8214">
        <v>14171</v>
      </c>
      <c r="B8214" s="119" t="s">
        <v>5089</v>
      </c>
      <c r="C8214">
        <v>20</v>
      </c>
      <c r="E8214">
        <v>0</v>
      </c>
      <c r="F8214">
        <v>0</v>
      </c>
      <c r="G8214">
        <v>677</v>
      </c>
      <c r="H8214">
        <v>90</v>
      </c>
      <c r="I8214" s="119" t="s">
        <v>4726</v>
      </c>
      <c r="J8214" s="119" t="s">
        <v>139</v>
      </c>
      <c r="K8214" s="1">
        <v>46255.758941458334</v>
      </c>
      <c r="L8214">
        <v>0</v>
      </c>
      <c r="M8214">
        <v>2</v>
      </c>
      <c r="N8214">
        <v>0</v>
      </c>
      <c r="O8214">
        <v>0</v>
      </c>
      <c r="P8214" s="119" t="s">
        <v>20254</v>
      </c>
    </row>
    <row r="8215" spans="1:16" x14ac:dyDescent="0.25">
      <c r="A8215">
        <v>14172</v>
      </c>
      <c r="B8215" s="119" t="s">
        <v>5090</v>
      </c>
      <c r="C8215">
        <v>35</v>
      </c>
      <c r="E8215">
        <v>188</v>
      </c>
      <c r="F8215">
        <v>123</v>
      </c>
      <c r="G8215">
        <v>456</v>
      </c>
      <c r="H8215">
        <v>369</v>
      </c>
      <c r="I8215" s="119" t="s">
        <v>4726</v>
      </c>
      <c r="J8215" s="119" t="s">
        <v>139</v>
      </c>
      <c r="K8215" s="1">
        <v>46255.758941458334</v>
      </c>
      <c r="L8215">
        <v>9</v>
      </c>
      <c r="M8215">
        <v>1</v>
      </c>
      <c r="N8215">
        <v>0</v>
      </c>
      <c r="O8215">
        <v>0</v>
      </c>
      <c r="P8215" s="119" t="s">
        <v>20254</v>
      </c>
    </row>
    <row r="8216" spans="1:16" x14ac:dyDescent="0.25">
      <c r="A8216">
        <v>14173</v>
      </c>
      <c r="B8216" s="119" t="s">
        <v>5090</v>
      </c>
      <c r="C8216">
        <v>25</v>
      </c>
      <c r="E8216">
        <v>822</v>
      </c>
      <c r="F8216">
        <v>95</v>
      </c>
      <c r="G8216">
        <v>352</v>
      </c>
      <c r="H8216">
        <v>296</v>
      </c>
      <c r="I8216" s="119" t="s">
        <v>4726</v>
      </c>
      <c r="J8216" s="119" t="s">
        <v>22</v>
      </c>
      <c r="K8216" s="1">
        <v>46255.758941458334</v>
      </c>
      <c r="L8216">
        <v>4</v>
      </c>
      <c r="M8216">
        <v>1</v>
      </c>
      <c r="N8216">
        <v>0</v>
      </c>
      <c r="O8216">
        <v>0</v>
      </c>
      <c r="P8216" s="119" t="s">
        <v>20254</v>
      </c>
    </row>
    <row r="8217" spans="1:16" x14ac:dyDescent="0.25">
      <c r="A8217">
        <v>14174</v>
      </c>
      <c r="B8217" s="119" t="s">
        <v>5091</v>
      </c>
      <c r="C8217">
        <v>10</v>
      </c>
      <c r="E8217">
        <v>237</v>
      </c>
      <c r="F8217">
        <v>153</v>
      </c>
      <c r="G8217">
        <v>524</v>
      </c>
      <c r="H8217">
        <v>2281</v>
      </c>
      <c r="I8217" s="119" t="s">
        <v>4726</v>
      </c>
      <c r="J8217" s="119" t="s">
        <v>22</v>
      </c>
      <c r="K8217" s="1">
        <v>46255.758941458334</v>
      </c>
      <c r="L8217">
        <v>28</v>
      </c>
      <c r="M8217">
        <v>18</v>
      </c>
      <c r="N8217">
        <v>1</v>
      </c>
      <c r="O8217">
        <v>5</v>
      </c>
      <c r="P8217" s="119" t="s">
        <v>20254</v>
      </c>
    </row>
    <row r="8218" spans="1:16" x14ac:dyDescent="0.25">
      <c r="A8218">
        <v>14175</v>
      </c>
      <c r="B8218" s="119" t="s">
        <v>5092</v>
      </c>
      <c r="C8218">
        <v>10</v>
      </c>
      <c r="E8218">
        <v>922</v>
      </c>
      <c r="F8218">
        <v>63</v>
      </c>
      <c r="G8218">
        <v>277</v>
      </c>
      <c r="H8218">
        <v>741</v>
      </c>
      <c r="I8218" s="119" t="s">
        <v>4726</v>
      </c>
      <c r="J8218" s="119" t="s">
        <v>22</v>
      </c>
      <c r="K8218" s="1">
        <v>46255.758941458334</v>
      </c>
      <c r="L8218">
        <v>5</v>
      </c>
      <c r="M8218">
        <v>1</v>
      </c>
      <c r="N8218">
        <v>1</v>
      </c>
      <c r="O8218">
        <v>0</v>
      </c>
      <c r="P8218" s="119" t="s">
        <v>20254</v>
      </c>
    </row>
    <row r="8219" spans="1:16" x14ac:dyDescent="0.25">
      <c r="A8219">
        <v>14176</v>
      </c>
      <c r="B8219" s="119" t="s">
        <v>5093</v>
      </c>
      <c r="C8219">
        <v>20</v>
      </c>
      <c r="E8219">
        <v>39</v>
      </c>
      <c r="F8219">
        <v>85</v>
      </c>
      <c r="G8219">
        <v>133</v>
      </c>
      <c r="H8219">
        <v>1058</v>
      </c>
      <c r="I8219" s="119" t="s">
        <v>4726</v>
      </c>
      <c r="J8219" s="119" t="s">
        <v>139</v>
      </c>
      <c r="K8219" s="1">
        <v>46255.758941458334</v>
      </c>
      <c r="L8219">
        <v>2</v>
      </c>
      <c r="M8219">
        <v>6</v>
      </c>
      <c r="N8219">
        <v>1</v>
      </c>
      <c r="O8219">
        <v>0</v>
      </c>
      <c r="P8219" s="119" t="s">
        <v>20254</v>
      </c>
    </row>
    <row r="8220" spans="1:16" x14ac:dyDescent="0.25">
      <c r="A8220">
        <v>14177</v>
      </c>
      <c r="B8220" s="119" t="s">
        <v>5094</v>
      </c>
      <c r="C8220">
        <v>20</v>
      </c>
      <c r="E8220">
        <v>175</v>
      </c>
      <c r="F8220">
        <v>87</v>
      </c>
      <c r="G8220">
        <v>207</v>
      </c>
      <c r="H8220">
        <v>571</v>
      </c>
      <c r="I8220" s="119" t="s">
        <v>4726</v>
      </c>
      <c r="J8220" s="119" t="s">
        <v>139</v>
      </c>
      <c r="K8220" s="1">
        <v>46255.758941458334</v>
      </c>
      <c r="L8220">
        <v>0</v>
      </c>
      <c r="M8220">
        <v>1</v>
      </c>
      <c r="N8220">
        <v>0</v>
      </c>
      <c r="O8220">
        <v>0</v>
      </c>
      <c r="P8220" s="119" t="s">
        <v>20254</v>
      </c>
    </row>
    <row r="8221" spans="1:16" x14ac:dyDescent="0.25">
      <c r="A8221">
        <v>14178</v>
      </c>
      <c r="B8221" s="119" t="s">
        <v>5093</v>
      </c>
      <c r="C8221">
        <v>15</v>
      </c>
      <c r="E8221">
        <v>2034</v>
      </c>
      <c r="F8221">
        <v>37</v>
      </c>
      <c r="G8221">
        <v>367</v>
      </c>
      <c r="H8221">
        <v>553</v>
      </c>
      <c r="I8221" s="119" t="s">
        <v>4726</v>
      </c>
      <c r="J8221" s="119" t="s">
        <v>22</v>
      </c>
      <c r="K8221" s="1">
        <v>46255.758941458334</v>
      </c>
      <c r="L8221">
        <v>9</v>
      </c>
      <c r="M8221">
        <v>3</v>
      </c>
      <c r="N8221">
        <v>4</v>
      </c>
      <c r="O8221">
        <v>0</v>
      </c>
      <c r="P8221" s="119" t="s">
        <v>20254</v>
      </c>
    </row>
    <row r="8222" spans="1:16" x14ac:dyDescent="0.25">
      <c r="A8222">
        <v>14179</v>
      </c>
      <c r="B8222" s="119" t="s">
        <v>5094</v>
      </c>
      <c r="C8222">
        <v>15</v>
      </c>
      <c r="E8222">
        <v>1383</v>
      </c>
      <c r="F8222">
        <v>59</v>
      </c>
      <c r="G8222">
        <v>347</v>
      </c>
      <c r="H8222">
        <v>150</v>
      </c>
      <c r="I8222" s="119" t="s">
        <v>4726</v>
      </c>
      <c r="J8222" s="119" t="s">
        <v>22</v>
      </c>
      <c r="K8222" s="1">
        <v>46255.758941458334</v>
      </c>
      <c r="L8222">
        <v>6</v>
      </c>
      <c r="M8222">
        <v>0</v>
      </c>
      <c r="N8222">
        <v>3</v>
      </c>
      <c r="O8222">
        <v>0</v>
      </c>
      <c r="P8222" s="119" t="s">
        <v>20254</v>
      </c>
    </row>
    <row r="8223" spans="1:16" x14ac:dyDescent="0.25">
      <c r="A8223">
        <v>14180</v>
      </c>
      <c r="B8223" s="119" t="s">
        <v>5091</v>
      </c>
      <c r="C8223">
        <v>20</v>
      </c>
      <c r="E8223">
        <v>187</v>
      </c>
      <c r="F8223">
        <v>111</v>
      </c>
      <c r="G8223">
        <v>224</v>
      </c>
      <c r="H8223">
        <v>11637</v>
      </c>
      <c r="I8223" s="119" t="s">
        <v>4726</v>
      </c>
      <c r="J8223" s="119" t="s">
        <v>139</v>
      </c>
      <c r="K8223" s="1">
        <v>46255.758941458334</v>
      </c>
      <c r="L8223">
        <v>22</v>
      </c>
      <c r="M8223">
        <v>9</v>
      </c>
      <c r="N8223">
        <v>3</v>
      </c>
      <c r="O8223">
        <v>4</v>
      </c>
      <c r="P8223" s="119" t="s">
        <v>20254</v>
      </c>
    </row>
    <row r="8224" spans="1:16" x14ac:dyDescent="0.25">
      <c r="A8224">
        <v>14181</v>
      </c>
      <c r="B8224" s="119" t="s">
        <v>5092</v>
      </c>
      <c r="C8224">
        <v>20</v>
      </c>
      <c r="E8224">
        <v>367</v>
      </c>
      <c r="F8224">
        <v>87</v>
      </c>
      <c r="G8224">
        <v>408</v>
      </c>
      <c r="H8224">
        <v>654</v>
      </c>
      <c r="I8224" s="119" t="s">
        <v>4726</v>
      </c>
      <c r="J8224" s="119" t="s">
        <v>139</v>
      </c>
      <c r="K8224" s="1">
        <v>46255.758941458334</v>
      </c>
      <c r="L8224">
        <v>1</v>
      </c>
      <c r="M8224">
        <v>2</v>
      </c>
      <c r="N8224">
        <v>1</v>
      </c>
      <c r="O8224">
        <v>0</v>
      </c>
      <c r="P8224" s="119" t="s">
        <v>20254</v>
      </c>
    </row>
    <row r="8225" spans="1:16" x14ac:dyDescent="0.25">
      <c r="A8225">
        <v>14182</v>
      </c>
      <c r="B8225" s="119" t="s">
        <v>5095</v>
      </c>
      <c r="C8225">
        <v>25</v>
      </c>
      <c r="E8225">
        <v>1463</v>
      </c>
      <c r="F8225">
        <v>136</v>
      </c>
      <c r="G8225">
        <v>118</v>
      </c>
      <c r="H8225">
        <v>1531</v>
      </c>
      <c r="I8225" s="119" t="s">
        <v>4726</v>
      </c>
      <c r="J8225" s="119" t="s">
        <v>22</v>
      </c>
      <c r="K8225" s="1">
        <v>46255.758941458334</v>
      </c>
      <c r="L8225">
        <v>1</v>
      </c>
      <c r="M8225">
        <v>2</v>
      </c>
      <c r="N8225">
        <v>0</v>
      </c>
      <c r="O8225">
        <v>0</v>
      </c>
      <c r="P8225" s="119" t="s">
        <v>20254</v>
      </c>
    </row>
    <row r="8226" spans="1:16" x14ac:dyDescent="0.25">
      <c r="A8226">
        <v>14183</v>
      </c>
      <c r="B8226" s="119" t="s">
        <v>5095</v>
      </c>
      <c r="C8226">
        <v>35</v>
      </c>
      <c r="E8226">
        <v>86</v>
      </c>
      <c r="F8226">
        <v>233</v>
      </c>
      <c r="G8226">
        <v>160</v>
      </c>
      <c r="H8226">
        <v>2128</v>
      </c>
      <c r="I8226" s="119" t="s">
        <v>4726</v>
      </c>
      <c r="J8226" s="119" t="s">
        <v>139</v>
      </c>
      <c r="K8226" s="1">
        <v>46255.758941458334</v>
      </c>
      <c r="L8226">
        <v>0</v>
      </c>
      <c r="M8226">
        <v>3</v>
      </c>
      <c r="N8226">
        <v>0</v>
      </c>
      <c r="O8226">
        <v>1</v>
      </c>
      <c r="P8226" s="119" t="s">
        <v>20254</v>
      </c>
    </row>
    <row r="8227" spans="1:16" x14ac:dyDescent="0.25">
      <c r="A8227">
        <v>14184</v>
      </c>
      <c r="B8227" s="119" t="s">
        <v>5096</v>
      </c>
      <c r="C8227">
        <v>10</v>
      </c>
      <c r="E8227">
        <v>707</v>
      </c>
      <c r="F8227">
        <v>193</v>
      </c>
      <c r="G8227">
        <v>439</v>
      </c>
      <c r="H8227">
        <v>2500</v>
      </c>
      <c r="I8227" s="119" t="s">
        <v>4726</v>
      </c>
      <c r="J8227" s="119" t="s">
        <v>22</v>
      </c>
      <c r="K8227" s="1">
        <v>46255.758941458334</v>
      </c>
      <c r="L8227">
        <v>19</v>
      </c>
      <c r="M8227">
        <v>23</v>
      </c>
      <c r="N8227">
        <v>2</v>
      </c>
      <c r="O8227">
        <v>3</v>
      </c>
      <c r="P8227" s="119" t="s">
        <v>20254</v>
      </c>
    </row>
    <row r="8228" spans="1:16" x14ac:dyDescent="0.25">
      <c r="A8228">
        <v>14185</v>
      </c>
      <c r="B8228" s="119" t="s">
        <v>5097</v>
      </c>
      <c r="C8228">
        <v>10</v>
      </c>
      <c r="E8228">
        <v>771</v>
      </c>
      <c r="F8228">
        <v>27</v>
      </c>
      <c r="G8228">
        <v>438</v>
      </c>
      <c r="H8228">
        <v>1260</v>
      </c>
      <c r="I8228" s="119" t="s">
        <v>4726</v>
      </c>
      <c r="J8228" s="119" t="s">
        <v>22</v>
      </c>
      <c r="K8228" s="1">
        <v>46255.758941458334</v>
      </c>
      <c r="L8228">
        <v>5</v>
      </c>
      <c r="M8228">
        <v>10</v>
      </c>
      <c r="N8228">
        <v>2</v>
      </c>
      <c r="O8228">
        <v>2</v>
      </c>
      <c r="P8228" s="119" t="s">
        <v>20254</v>
      </c>
    </row>
    <row r="8229" spans="1:16" x14ac:dyDescent="0.25">
      <c r="A8229">
        <v>14186</v>
      </c>
      <c r="B8229" s="119" t="s">
        <v>5098</v>
      </c>
      <c r="C8229">
        <v>15</v>
      </c>
      <c r="E8229">
        <v>525</v>
      </c>
      <c r="F8229">
        <v>52</v>
      </c>
      <c r="G8229">
        <v>797</v>
      </c>
      <c r="H8229">
        <v>452</v>
      </c>
      <c r="I8229" s="119" t="s">
        <v>4726</v>
      </c>
      <c r="J8229" s="119" t="s">
        <v>22</v>
      </c>
      <c r="K8229" s="1">
        <v>46255.758941458334</v>
      </c>
      <c r="L8229">
        <v>27</v>
      </c>
      <c r="M8229">
        <v>10</v>
      </c>
      <c r="N8229">
        <v>7</v>
      </c>
      <c r="O8229">
        <v>0</v>
      </c>
      <c r="P8229" s="119" t="s">
        <v>20254</v>
      </c>
    </row>
    <row r="8230" spans="1:16" x14ac:dyDescent="0.25">
      <c r="A8230">
        <v>14187</v>
      </c>
      <c r="B8230" s="119" t="s">
        <v>5099</v>
      </c>
      <c r="C8230">
        <v>15</v>
      </c>
      <c r="E8230">
        <v>691</v>
      </c>
      <c r="F8230">
        <v>38</v>
      </c>
      <c r="G8230">
        <v>297</v>
      </c>
      <c r="H8230">
        <v>347</v>
      </c>
      <c r="I8230" s="119" t="s">
        <v>4726</v>
      </c>
      <c r="J8230" s="119" t="s">
        <v>22</v>
      </c>
      <c r="K8230" s="1">
        <v>46255.758941458334</v>
      </c>
      <c r="L8230">
        <v>41</v>
      </c>
      <c r="M8230">
        <v>3</v>
      </c>
      <c r="N8230">
        <v>31</v>
      </c>
      <c r="O8230">
        <v>0</v>
      </c>
      <c r="P8230" s="119" t="s">
        <v>20254</v>
      </c>
    </row>
    <row r="8231" spans="1:16" x14ac:dyDescent="0.25">
      <c r="A8231">
        <v>14188</v>
      </c>
      <c r="B8231" s="119" t="s">
        <v>5096</v>
      </c>
      <c r="C8231">
        <v>20</v>
      </c>
      <c r="E8231">
        <v>310</v>
      </c>
      <c r="F8231">
        <v>387</v>
      </c>
      <c r="G8231">
        <v>919</v>
      </c>
      <c r="H8231">
        <v>4052</v>
      </c>
      <c r="I8231" s="119" t="s">
        <v>4726</v>
      </c>
      <c r="J8231" s="119" t="s">
        <v>139</v>
      </c>
      <c r="K8231" s="1">
        <v>46255.758941458334</v>
      </c>
      <c r="L8231">
        <v>13</v>
      </c>
      <c r="M8231">
        <v>14</v>
      </c>
      <c r="N8231">
        <v>1</v>
      </c>
      <c r="O8231">
        <v>3</v>
      </c>
      <c r="P8231" s="119" t="s">
        <v>20254</v>
      </c>
    </row>
    <row r="8232" spans="1:16" x14ac:dyDescent="0.25">
      <c r="A8232">
        <v>14189</v>
      </c>
      <c r="B8232" s="119" t="s">
        <v>5097</v>
      </c>
      <c r="C8232">
        <v>20</v>
      </c>
      <c r="E8232">
        <v>1</v>
      </c>
      <c r="F8232">
        <v>49</v>
      </c>
      <c r="G8232">
        <v>153</v>
      </c>
      <c r="H8232">
        <v>1023</v>
      </c>
      <c r="I8232" s="119" t="s">
        <v>4726</v>
      </c>
      <c r="J8232" s="119" t="s">
        <v>139</v>
      </c>
      <c r="K8232" s="1">
        <v>46255.758941458334</v>
      </c>
      <c r="L8232">
        <v>0</v>
      </c>
      <c r="M8232">
        <v>7</v>
      </c>
      <c r="N8232">
        <v>0</v>
      </c>
      <c r="O8232">
        <v>1</v>
      </c>
      <c r="P8232" s="119" t="s">
        <v>20254</v>
      </c>
    </row>
    <row r="8233" spans="1:16" x14ac:dyDescent="0.25">
      <c r="A8233">
        <v>14190</v>
      </c>
      <c r="B8233" s="119" t="s">
        <v>5098</v>
      </c>
      <c r="C8233">
        <v>20</v>
      </c>
      <c r="E8233">
        <v>435</v>
      </c>
      <c r="F8233">
        <v>256</v>
      </c>
      <c r="G8233">
        <v>271</v>
      </c>
      <c r="H8233">
        <v>2366</v>
      </c>
      <c r="I8233" s="119" t="s">
        <v>4726</v>
      </c>
      <c r="J8233" s="119" t="s">
        <v>139</v>
      </c>
      <c r="K8233" s="1">
        <v>46255.758941458334</v>
      </c>
      <c r="L8233">
        <v>2</v>
      </c>
      <c r="M8233">
        <v>3</v>
      </c>
      <c r="N8233">
        <v>1</v>
      </c>
      <c r="O8233">
        <v>2</v>
      </c>
      <c r="P8233" s="119" t="s">
        <v>20254</v>
      </c>
    </row>
    <row r="8234" spans="1:16" x14ac:dyDescent="0.25">
      <c r="A8234">
        <v>14191</v>
      </c>
      <c r="B8234" s="119" t="s">
        <v>5099</v>
      </c>
      <c r="C8234">
        <v>20</v>
      </c>
      <c r="E8234">
        <v>23</v>
      </c>
      <c r="F8234">
        <v>58</v>
      </c>
      <c r="G8234">
        <v>168</v>
      </c>
      <c r="H8234">
        <v>927</v>
      </c>
      <c r="I8234" s="119" t="s">
        <v>4726</v>
      </c>
      <c r="J8234" s="119" t="s">
        <v>139</v>
      </c>
      <c r="K8234" s="1">
        <v>46255.758941458334</v>
      </c>
      <c r="L8234">
        <v>2</v>
      </c>
      <c r="M8234">
        <v>3</v>
      </c>
      <c r="N8234">
        <v>0</v>
      </c>
      <c r="O8234">
        <v>1</v>
      </c>
      <c r="P8234" s="119" t="s">
        <v>20254</v>
      </c>
    </row>
    <row r="8235" spans="1:16" x14ac:dyDescent="0.25">
      <c r="A8235">
        <v>14192</v>
      </c>
      <c r="B8235" s="119" t="s">
        <v>5100</v>
      </c>
      <c r="C8235">
        <v>35</v>
      </c>
      <c r="E8235">
        <v>1346</v>
      </c>
      <c r="F8235">
        <v>110</v>
      </c>
      <c r="G8235">
        <v>241</v>
      </c>
      <c r="H8235">
        <v>7999</v>
      </c>
      <c r="I8235" s="119" t="s">
        <v>4726</v>
      </c>
      <c r="J8235" s="119" t="s">
        <v>139</v>
      </c>
      <c r="K8235" s="1">
        <v>46255.758941458334</v>
      </c>
      <c r="L8235">
        <v>2</v>
      </c>
      <c r="M8235">
        <v>3</v>
      </c>
      <c r="N8235">
        <v>0</v>
      </c>
      <c r="O8235">
        <v>0</v>
      </c>
      <c r="P8235" s="119" t="s">
        <v>20254</v>
      </c>
    </row>
    <row r="8236" spans="1:16" x14ac:dyDescent="0.25">
      <c r="A8236">
        <v>14193</v>
      </c>
      <c r="B8236" s="119" t="s">
        <v>5100</v>
      </c>
      <c r="C8236">
        <v>25</v>
      </c>
      <c r="E8236">
        <v>861</v>
      </c>
      <c r="F8236">
        <v>122</v>
      </c>
      <c r="G8236">
        <v>318</v>
      </c>
      <c r="H8236">
        <v>1500</v>
      </c>
      <c r="I8236" s="119" t="s">
        <v>4726</v>
      </c>
      <c r="J8236" s="119" t="s">
        <v>22</v>
      </c>
      <c r="K8236" s="1">
        <v>46255.758941458334</v>
      </c>
      <c r="L8236">
        <v>2</v>
      </c>
      <c r="M8236">
        <v>3</v>
      </c>
      <c r="N8236">
        <v>1</v>
      </c>
      <c r="O8236">
        <v>1</v>
      </c>
      <c r="P8236" s="119" t="s">
        <v>20254</v>
      </c>
    </row>
    <row r="8237" spans="1:16" x14ac:dyDescent="0.25">
      <c r="A8237">
        <v>14194</v>
      </c>
      <c r="B8237" s="119" t="s">
        <v>5101</v>
      </c>
      <c r="C8237">
        <v>10</v>
      </c>
      <c r="E8237">
        <v>728</v>
      </c>
      <c r="F8237">
        <v>22</v>
      </c>
      <c r="G8237">
        <v>424</v>
      </c>
      <c r="H8237">
        <v>1799</v>
      </c>
      <c r="I8237" s="119" t="s">
        <v>4726</v>
      </c>
      <c r="J8237" s="119" t="s">
        <v>22</v>
      </c>
      <c r="K8237" s="1">
        <v>46255.758941458334</v>
      </c>
      <c r="L8237">
        <v>4</v>
      </c>
      <c r="M8237">
        <v>0</v>
      </c>
      <c r="N8237">
        <v>1</v>
      </c>
      <c r="O8237">
        <v>0</v>
      </c>
      <c r="P8237" s="119" t="s">
        <v>20254</v>
      </c>
    </row>
    <row r="8238" spans="1:16" x14ac:dyDescent="0.25">
      <c r="A8238">
        <v>14195</v>
      </c>
      <c r="B8238" s="119" t="s">
        <v>5102</v>
      </c>
      <c r="C8238">
        <v>10</v>
      </c>
      <c r="E8238">
        <v>702</v>
      </c>
      <c r="F8238">
        <v>79</v>
      </c>
      <c r="G8238">
        <v>349</v>
      </c>
      <c r="H8238">
        <v>255</v>
      </c>
      <c r="I8238" s="119" t="s">
        <v>4726</v>
      </c>
      <c r="J8238" s="119" t="s">
        <v>22</v>
      </c>
      <c r="K8238" s="1">
        <v>46255.758941458334</v>
      </c>
      <c r="L8238">
        <v>0</v>
      </c>
      <c r="M8238">
        <v>0</v>
      </c>
      <c r="N8238">
        <v>0</v>
      </c>
      <c r="O8238">
        <v>0</v>
      </c>
      <c r="P8238" s="119" t="s">
        <v>20254</v>
      </c>
    </row>
    <row r="8239" spans="1:16" x14ac:dyDescent="0.25">
      <c r="A8239">
        <v>14196</v>
      </c>
      <c r="B8239" s="119" t="s">
        <v>5101</v>
      </c>
      <c r="C8239">
        <v>20</v>
      </c>
      <c r="E8239">
        <v>27</v>
      </c>
      <c r="F8239">
        <v>65</v>
      </c>
      <c r="G8239">
        <v>852</v>
      </c>
      <c r="H8239">
        <v>319</v>
      </c>
      <c r="I8239" s="119" t="s">
        <v>4726</v>
      </c>
      <c r="J8239" s="119" t="s">
        <v>139</v>
      </c>
      <c r="K8239" s="1">
        <v>46255.758941458334</v>
      </c>
      <c r="L8239">
        <v>1</v>
      </c>
      <c r="M8239">
        <v>1</v>
      </c>
      <c r="N8239">
        <v>0</v>
      </c>
      <c r="O8239">
        <v>0</v>
      </c>
      <c r="P8239" s="119" t="s">
        <v>20254</v>
      </c>
    </row>
    <row r="8240" spans="1:16" x14ac:dyDescent="0.25">
      <c r="A8240">
        <v>14197</v>
      </c>
      <c r="B8240" s="119" t="s">
        <v>5102</v>
      </c>
      <c r="C8240">
        <v>20</v>
      </c>
      <c r="E8240">
        <v>83</v>
      </c>
      <c r="F8240">
        <v>85</v>
      </c>
      <c r="G8240">
        <v>129</v>
      </c>
      <c r="H8240">
        <v>384</v>
      </c>
      <c r="I8240" s="119" t="s">
        <v>4726</v>
      </c>
      <c r="J8240" s="119" t="s">
        <v>139</v>
      </c>
      <c r="K8240" s="1">
        <v>46255.758941458334</v>
      </c>
      <c r="L8240">
        <v>0</v>
      </c>
      <c r="M8240">
        <v>1</v>
      </c>
      <c r="N8240">
        <v>0</v>
      </c>
      <c r="O8240">
        <v>1</v>
      </c>
      <c r="P8240" s="119" t="s">
        <v>20254</v>
      </c>
    </row>
    <row r="8241" spans="1:16" x14ac:dyDescent="0.25">
      <c r="A8241">
        <v>14198</v>
      </c>
      <c r="B8241" s="119" t="s">
        <v>5103</v>
      </c>
      <c r="C8241">
        <v>15</v>
      </c>
      <c r="E8241">
        <v>943</v>
      </c>
      <c r="F8241">
        <v>51</v>
      </c>
      <c r="G8241">
        <v>259</v>
      </c>
      <c r="H8241">
        <v>91</v>
      </c>
      <c r="I8241" s="119" t="s">
        <v>4726</v>
      </c>
      <c r="J8241" s="119" t="s">
        <v>22</v>
      </c>
      <c r="K8241" s="1">
        <v>46255.758941458334</v>
      </c>
      <c r="L8241">
        <v>25</v>
      </c>
      <c r="M8241">
        <v>0</v>
      </c>
      <c r="N8241">
        <v>4</v>
      </c>
      <c r="O8241">
        <v>0</v>
      </c>
      <c r="P8241" s="119" t="s">
        <v>20254</v>
      </c>
    </row>
    <row r="8242" spans="1:16" x14ac:dyDescent="0.25">
      <c r="A8242">
        <v>14199</v>
      </c>
      <c r="B8242" s="119" t="s">
        <v>5104</v>
      </c>
      <c r="C8242">
        <v>15</v>
      </c>
      <c r="E8242">
        <v>2465</v>
      </c>
      <c r="F8242">
        <v>33</v>
      </c>
      <c r="G8242">
        <v>626</v>
      </c>
      <c r="H8242">
        <v>85</v>
      </c>
      <c r="I8242" s="119" t="s">
        <v>4726</v>
      </c>
      <c r="J8242" s="119" t="s">
        <v>22</v>
      </c>
      <c r="K8242" s="1">
        <v>46255.758941458334</v>
      </c>
      <c r="L8242">
        <v>32</v>
      </c>
      <c r="M8242">
        <v>0</v>
      </c>
      <c r="N8242">
        <v>11</v>
      </c>
      <c r="O8242">
        <v>0</v>
      </c>
      <c r="P8242" s="119" t="s">
        <v>20254</v>
      </c>
    </row>
    <row r="8243" spans="1:16" x14ac:dyDescent="0.25">
      <c r="A8243">
        <v>14200</v>
      </c>
      <c r="B8243" s="119" t="s">
        <v>5103</v>
      </c>
      <c r="C8243">
        <v>20</v>
      </c>
      <c r="E8243">
        <v>21</v>
      </c>
      <c r="F8243">
        <v>58</v>
      </c>
      <c r="G8243">
        <v>303</v>
      </c>
      <c r="H8243">
        <v>158</v>
      </c>
      <c r="I8243" s="119" t="s">
        <v>4726</v>
      </c>
      <c r="J8243" s="119" t="s">
        <v>139</v>
      </c>
      <c r="K8243" s="1">
        <v>46255.758941458334</v>
      </c>
      <c r="L8243">
        <v>0</v>
      </c>
      <c r="M8243">
        <v>0</v>
      </c>
      <c r="N8243">
        <v>0</v>
      </c>
      <c r="O8243">
        <v>0</v>
      </c>
      <c r="P8243" s="119" t="s">
        <v>20254</v>
      </c>
    </row>
    <row r="8244" spans="1:16" x14ac:dyDescent="0.25">
      <c r="A8244">
        <v>14201</v>
      </c>
      <c r="B8244" s="119" t="s">
        <v>5104</v>
      </c>
      <c r="C8244">
        <v>20</v>
      </c>
      <c r="E8244">
        <v>0</v>
      </c>
      <c r="F8244">
        <v>0</v>
      </c>
      <c r="G8244">
        <v>363</v>
      </c>
      <c r="H8244">
        <v>186</v>
      </c>
      <c r="I8244" s="119" t="s">
        <v>4726</v>
      </c>
      <c r="J8244" s="119" t="s">
        <v>139</v>
      </c>
      <c r="K8244" s="1">
        <v>46255.758941458334</v>
      </c>
      <c r="L8244">
        <v>0</v>
      </c>
      <c r="M8244">
        <v>1</v>
      </c>
      <c r="N8244">
        <v>0</v>
      </c>
      <c r="O8244">
        <v>0</v>
      </c>
      <c r="P8244" s="119" t="s">
        <v>20254</v>
      </c>
    </row>
    <row r="8245" spans="1:16" x14ac:dyDescent="0.25">
      <c r="A8245">
        <v>14202</v>
      </c>
      <c r="B8245" s="119" t="s">
        <v>5105</v>
      </c>
      <c r="C8245">
        <v>35</v>
      </c>
      <c r="E8245">
        <v>731</v>
      </c>
      <c r="F8245">
        <v>151</v>
      </c>
      <c r="G8245">
        <v>129</v>
      </c>
      <c r="H8245">
        <v>2493</v>
      </c>
      <c r="I8245" s="119" t="s">
        <v>4726</v>
      </c>
      <c r="J8245" s="119" t="s">
        <v>139</v>
      </c>
      <c r="K8245" s="1">
        <v>46255.758941458334</v>
      </c>
      <c r="L8245">
        <v>0</v>
      </c>
      <c r="M8245">
        <v>1</v>
      </c>
      <c r="N8245">
        <v>0</v>
      </c>
      <c r="O8245">
        <v>0</v>
      </c>
      <c r="P8245" s="119" t="s">
        <v>20254</v>
      </c>
    </row>
    <row r="8246" spans="1:16" x14ac:dyDescent="0.25">
      <c r="A8246">
        <v>14203</v>
      </c>
      <c r="B8246" s="119" t="s">
        <v>5105</v>
      </c>
      <c r="C8246">
        <v>25</v>
      </c>
      <c r="E8246">
        <v>1771</v>
      </c>
      <c r="F8246">
        <v>118</v>
      </c>
      <c r="G8246">
        <v>562</v>
      </c>
      <c r="H8246">
        <v>199</v>
      </c>
      <c r="I8246" s="119" t="s">
        <v>4726</v>
      </c>
      <c r="J8246" s="119" t="s">
        <v>22</v>
      </c>
      <c r="K8246" s="1">
        <v>46255.758941458334</v>
      </c>
      <c r="L8246">
        <v>1</v>
      </c>
      <c r="M8246">
        <v>0</v>
      </c>
      <c r="N8246">
        <v>0</v>
      </c>
      <c r="O8246">
        <v>0</v>
      </c>
      <c r="P8246" s="119" t="s">
        <v>20254</v>
      </c>
    </row>
    <row r="8247" spans="1:16" x14ac:dyDescent="0.25">
      <c r="A8247">
        <v>14204</v>
      </c>
      <c r="B8247" s="119" t="s">
        <v>5106</v>
      </c>
      <c r="C8247">
        <v>10</v>
      </c>
      <c r="E8247">
        <v>178</v>
      </c>
      <c r="F8247">
        <v>50</v>
      </c>
      <c r="G8247">
        <v>166</v>
      </c>
      <c r="H8247">
        <v>2006</v>
      </c>
      <c r="I8247" s="119" t="s">
        <v>4726</v>
      </c>
      <c r="J8247" s="119" t="s">
        <v>22</v>
      </c>
      <c r="K8247" s="1">
        <v>46255.758941458334</v>
      </c>
      <c r="L8247">
        <v>3</v>
      </c>
      <c r="M8247">
        <v>5</v>
      </c>
      <c r="N8247">
        <v>0</v>
      </c>
      <c r="O8247">
        <v>3</v>
      </c>
      <c r="P8247" s="119" t="s">
        <v>20254</v>
      </c>
    </row>
    <row r="8248" spans="1:16" x14ac:dyDescent="0.25">
      <c r="A8248">
        <v>14205</v>
      </c>
      <c r="B8248" s="119" t="s">
        <v>5107</v>
      </c>
      <c r="C8248">
        <v>10</v>
      </c>
      <c r="E8248">
        <v>604</v>
      </c>
      <c r="F8248">
        <v>34</v>
      </c>
      <c r="G8248">
        <v>133</v>
      </c>
      <c r="H8248">
        <v>434</v>
      </c>
      <c r="I8248" s="119" t="s">
        <v>4726</v>
      </c>
      <c r="J8248" s="119" t="s">
        <v>22</v>
      </c>
      <c r="K8248" s="1">
        <v>46255.758941458334</v>
      </c>
      <c r="L8248">
        <v>3</v>
      </c>
      <c r="M8248">
        <v>1</v>
      </c>
      <c r="N8248">
        <v>0</v>
      </c>
      <c r="O8248">
        <v>0</v>
      </c>
      <c r="P8248" s="119" t="s">
        <v>20254</v>
      </c>
    </row>
    <row r="8249" spans="1:16" x14ac:dyDescent="0.25">
      <c r="A8249">
        <v>14206</v>
      </c>
      <c r="B8249" s="119" t="s">
        <v>5106</v>
      </c>
      <c r="C8249">
        <v>20</v>
      </c>
      <c r="E8249">
        <v>91</v>
      </c>
      <c r="F8249">
        <v>87</v>
      </c>
      <c r="G8249">
        <v>698</v>
      </c>
      <c r="H8249">
        <v>2357</v>
      </c>
      <c r="I8249" s="119" t="s">
        <v>4726</v>
      </c>
      <c r="J8249" s="119" t="s">
        <v>139</v>
      </c>
      <c r="K8249" s="1">
        <v>46255.758941458334</v>
      </c>
      <c r="L8249">
        <v>25</v>
      </c>
      <c r="M8249">
        <v>2</v>
      </c>
      <c r="N8249">
        <v>0</v>
      </c>
      <c r="O8249">
        <v>0</v>
      </c>
      <c r="P8249" s="119" t="s">
        <v>20254</v>
      </c>
    </row>
    <row r="8250" spans="1:16" x14ac:dyDescent="0.25">
      <c r="A8250">
        <v>14207</v>
      </c>
      <c r="B8250" s="119" t="s">
        <v>5107</v>
      </c>
      <c r="C8250">
        <v>20</v>
      </c>
      <c r="E8250">
        <v>96</v>
      </c>
      <c r="F8250">
        <v>89</v>
      </c>
      <c r="G8250">
        <v>521</v>
      </c>
      <c r="H8250">
        <v>400</v>
      </c>
      <c r="I8250" s="119" t="s">
        <v>4726</v>
      </c>
      <c r="J8250" s="119" t="s">
        <v>139</v>
      </c>
      <c r="K8250" s="1">
        <v>46255.758941458334</v>
      </c>
      <c r="L8250">
        <v>0</v>
      </c>
      <c r="M8250">
        <v>3</v>
      </c>
      <c r="N8250">
        <v>0</v>
      </c>
      <c r="O8250">
        <v>1</v>
      </c>
      <c r="P8250" s="119" t="s">
        <v>20254</v>
      </c>
    </row>
    <row r="8251" spans="1:16" x14ac:dyDescent="0.25">
      <c r="A8251">
        <v>14208</v>
      </c>
      <c r="B8251" s="119" t="s">
        <v>5108</v>
      </c>
      <c r="C8251">
        <v>15</v>
      </c>
      <c r="E8251">
        <v>1108</v>
      </c>
      <c r="F8251">
        <v>35</v>
      </c>
      <c r="G8251">
        <v>319</v>
      </c>
      <c r="H8251">
        <v>60</v>
      </c>
      <c r="I8251" s="119" t="s">
        <v>4726</v>
      </c>
      <c r="J8251" s="119" t="s">
        <v>22</v>
      </c>
      <c r="K8251" s="1">
        <v>46255.758941458334</v>
      </c>
      <c r="L8251">
        <v>70</v>
      </c>
      <c r="M8251">
        <v>0</v>
      </c>
      <c r="N8251">
        <v>2</v>
      </c>
      <c r="O8251">
        <v>0</v>
      </c>
      <c r="P8251" s="119" t="s">
        <v>20254</v>
      </c>
    </row>
    <row r="8252" spans="1:16" x14ac:dyDescent="0.25">
      <c r="A8252">
        <v>14209</v>
      </c>
      <c r="B8252" s="119" t="s">
        <v>5109</v>
      </c>
      <c r="C8252">
        <v>15</v>
      </c>
      <c r="E8252">
        <v>1562</v>
      </c>
      <c r="F8252">
        <v>43</v>
      </c>
      <c r="G8252">
        <v>488</v>
      </c>
      <c r="H8252">
        <v>80</v>
      </c>
      <c r="I8252" s="119" t="s">
        <v>4726</v>
      </c>
      <c r="J8252" s="119" t="s">
        <v>22</v>
      </c>
      <c r="K8252" s="1">
        <v>46255.758941458334</v>
      </c>
      <c r="L8252">
        <v>0</v>
      </c>
      <c r="M8252">
        <v>1</v>
      </c>
      <c r="N8252">
        <v>0</v>
      </c>
      <c r="O8252">
        <v>0</v>
      </c>
      <c r="P8252" s="119" t="s">
        <v>20254</v>
      </c>
    </row>
    <row r="8253" spans="1:16" x14ac:dyDescent="0.25">
      <c r="A8253">
        <v>14210</v>
      </c>
      <c r="B8253" s="119" t="s">
        <v>5108</v>
      </c>
      <c r="C8253">
        <v>20</v>
      </c>
      <c r="E8253">
        <v>0</v>
      </c>
      <c r="F8253">
        <v>0</v>
      </c>
      <c r="G8253">
        <v>391</v>
      </c>
      <c r="H8253">
        <v>247</v>
      </c>
      <c r="I8253" s="119" t="s">
        <v>4726</v>
      </c>
      <c r="J8253" s="119" t="s">
        <v>139</v>
      </c>
      <c r="K8253" s="1">
        <v>46255.758941458334</v>
      </c>
      <c r="L8253">
        <v>0</v>
      </c>
      <c r="M8253">
        <v>2</v>
      </c>
      <c r="N8253">
        <v>0</v>
      </c>
      <c r="O8253">
        <v>1</v>
      </c>
      <c r="P8253" s="119" t="s">
        <v>20254</v>
      </c>
    </row>
    <row r="8254" spans="1:16" x14ac:dyDescent="0.25">
      <c r="A8254">
        <v>14211</v>
      </c>
      <c r="B8254" s="119" t="s">
        <v>5109</v>
      </c>
      <c r="C8254">
        <v>20</v>
      </c>
      <c r="E8254">
        <v>1000</v>
      </c>
      <c r="F8254">
        <v>57</v>
      </c>
      <c r="G8254">
        <v>176</v>
      </c>
      <c r="H8254">
        <v>193</v>
      </c>
      <c r="I8254" s="119" t="s">
        <v>4726</v>
      </c>
      <c r="J8254" s="119" t="s">
        <v>139</v>
      </c>
      <c r="K8254" s="1">
        <v>46255.758941458334</v>
      </c>
      <c r="L8254">
        <v>0</v>
      </c>
      <c r="M8254">
        <v>1</v>
      </c>
      <c r="N8254">
        <v>0</v>
      </c>
      <c r="O8254">
        <v>0</v>
      </c>
      <c r="P8254" s="119" t="s">
        <v>20254</v>
      </c>
    </row>
    <row r="8255" spans="1:16" x14ac:dyDescent="0.25">
      <c r="A8255">
        <v>14212</v>
      </c>
      <c r="B8255" s="119" t="s">
        <v>5110</v>
      </c>
      <c r="C8255">
        <v>35</v>
      </c>
      <c r="E8255">
        <v>855</v>
      </c>
      <c r="F8255">
        <v>131</v>
      </c>
      <c r="G8255">
        <v>187</v>
      </c>
      <c r="H8255">
        <v>727</v>
      </c>
      <c r="I8255" s="119" t="s">
        <v>4726</v>
      </c>
      <c r="J8255" s="119" t="s">
        <v>139</v>
      </c>
      <c r="K8255" s="1">
        <v>46255.758941458334</v>
      </c>
      <c r="L8255">
        <v>1</v>
      </c>
      <c r="M8255">
        <v>1</v>
      </c>
      <c r="N8255">
        <v>0</v>
      </c>
      <c r="O8255">
        <v>0</v>
      </c>
      <c r="P8255" s="119" t="s">
        <v>20254</v>
      </c>
    </row>
    <row r="8256" spans="1:16" x14ac:dyDescent="0.25">
      <c r="A8256">
        <v>14213</v>
      </c>
      <c r="B8256" s="119" t="s">
        <v>5110</v>
      </c>
      <c r="C8256">
        <v>25</v>
      </c>
      <c r="E8256">
        <v>651</v>
      </c>
      <c r="F8256">
        <v>112</v>
      </c>
      <c r="G8256">
        <v>169</v>
      </c>
      <c r="H8256">
        <v>1470</v>
      </c>
      <c r="I8256" s="119" t="s">
        <v>4726</v>
      </c>
      <c r="J8256" s="119" t="s">
        <v>22</v>
      </c>
      <c r="K8256" s="1">
        <v>46255.758941458334</v>
      </c>
      <c r="L8256">
        <v>4</v>
      </c>
      <c r="M8256">
        <v>1</v>
      </c>
      <c r="N8256">
        <v>0</v>
      </c>
      <c r="O8256">
        <v>1</v>
      </c>
      <c r="P8256" s="119" t="s">
        <v>20254</v>
      </c>
    </row>
    <row r="8257" spans="1:16" x14ac:dyDescent="0.25">
      <c r="A8257">
        <v>14214</v>
      </c>
      <c r="B8257" s="119" t="s">
        <v>5111</v>
      </c>
      <c r="C8257">
        <v>10</v>
      </c>
      <c r="E8257">
        <v>793</v>
      </c>
      <c r="F8257">
        <v>99</v>
      </c>
      <c r="G8257">
        <v>468</v>
      </c>
      <c r="H8257">
        <v>2574</v>
      </c>
      <c r="I8257" s="119" t="s">
        <v>4726</v>
      </c>
      <c r="J8257" s="119" t="s">
        <v>22</v>
      </c>
      <c r="K8257" s="1">
        <v>46255.758941458334</v>
      </c>
      <c r="L8257">
        <v>4</v>
      </c>
      <c r="M8257">
        <v>8</v>
      </c>
      <c r="N8257">
        <v>1</v>
      </c>
      <c r="O8257">
        <v>1</v>
      </c>
      <c r="P8257" s="119" t="s">
        <v>20254</v>
      </c>
    </row>
    <row r="8258" spans="1:16" x14ac:dyDescent="0.25">
      <c r="A8258">
        <v>14215</v>
      </c>
      <c r="B8258" s="119" t="s">
        <v>5112</v>
      </c>
      <c r="C8258">
        <v>10</v>
      </c>
      <c r="E8258">
        <v>199</v>
      </c>
      <c r="F8258">
        <v>70</v>
      </c>
      <c r="G8258">
        <v>337</v>
      </c>
      <c r="H8258">
        <v>1820</v>
      </c>
      <c r="I8258" s="119" t="s">
        <v>4726</v>
      </c>
      <c r="J8258" s="119" t="s">
        <v>22</v>
      </c>
      <c r="K8258" s="1">
        <v>46255.758941458334</v>
      </c>
      <c r="L8258">
        <v>1</v>
      </c>
      <c r="M8258">
        <v>4</v>
      </c>
      <c r="N8258">
        <v>0</v>
      </c>
      <c r="O8258">
        <v>0</v>
      </c>
      <c r="P8258" s="119" t="s">
        <v>20254</v>
      </c>
    </row>
    <row r="8259" spans="1:16" x14ac:dyDescent="0.25">
      <c r="A8259">
        <v>14216</v>
      </c>
      <c r="B8259" s="119" t="s">
        <v>5111</v>
      </c>
      <c r="C8259">
        <v>20</v>
      </c>
      <c r="E8259">
        <v>316</v>
      </c>
      <c r="F8259">
        <v>449</v>
      </c>
      <c r="G8259">
        <v>189</v>
      </c>
      <c r="H8259">
        <v>2972</v>
      </c>
      <c r="I8259" s="119" t="s">
        <v>4726</v>
      </c>
      <c r="J8259" s="119" t="s">
        <v>139</v>
      </c>
      <c r="K8259" s="1">
        <v>46255.758941458334</v>
      </c>
      <c r="L8259">
        <v>2</v>
      </c>
      <c r="M8259">
        <v>5</v>
      </c>
      <c r="N8259">
        <v>1</v>
      </c>
      <c r="O8259">
        <v>0</v>
      </c>
      <c r="P8259" s="119" t="s">
        <v>20254</v>
      </c>
    </row>
    <row r="8260" spans="1:16" x14ac:dyDescent="0.25">
      <c r="A8260">
        <v>14217</v>
      </c>
      <c r="B8260" s="119" t="s">
        <v>5112</v>
      </c>
      <c r="C8260">
        <v>20</v>
      </c>
      <c r="E8260">
        <v>72</v>
      </c>
      <c r="F8260">
        <v>108</v>
      </c>
      <c r="G8260">
        <v>179</v>
      </c>
      <c r="H8260">
        <v>1107</v>
      </c>
      <c r="I8260" s="119" t="s">
        <v>4726</v>
      </c>
      <c r="J8260" s="119" t="s">
        <v>139</v>
      </c>
      <c r="K8260" s="1">
        <v>46255.758941458334</v>
      </c>
      <c r="L8260">
        <v>0</v>
      </c>
      <c r="M8260">
        <v>0</v>
      </c>
      <c r="N8260">
        <v>0</v>
      </c>
      <c r="O8260">
        <v>0</v>
      </c>
      <c r="P8260" s="119" t="s">
        <v>20254</v>
      </c>
    </row>
    <row r="8261" spans="1:16" x14ac:dyDescent="0.25">
      <c r="A8261">
        <v>14218</v>
      </c>
      <c r="B8261" s="119" t="s">
        <v>5113</v>
      </c>
      <c r="C8261">
        <v>15</v>
      </c>
      <c r="E8261">
        <v>788</v>
      </c>
      <c r="F8261">
        <v>122</v>
      </c>
      <c r="G8261">
        <v>257</v>
      </c>
      <c r="H8261">
        <v>822</v>
      </c>
      <c r="I8261" s="119" t="s">
        <v>4726</v>
      </c>
      <c r="J8261" s="119" t="s">
        <v>22</v>
      </c>
      <c r="K8261" s="1">
        <v>46255.758941458334</v>
      </c>
      <c r="L8261">
        <v>1</v>
      </c>
      <c r="M8261">
        <v>3</v>
      </c>
      <c r="N8261">
        <v>1</v>
      </c>
      <c r="O8261">
        <v>1</v>
      </c>
      <c r="P8261" s="119" t="s">
        <v>20254</v>
      </c>
    </row>
    <row r="8262" spans="1:16" x14ac:dyDescent="0.25">
      <c r="A8262">
        <v>14219</v>
      </c>
      <c r="B8262" s="119" t="s">
        <v>5114</v>
      </c>
      <c r="C8262">
        <v>15</v>
      </c>
      <c r="E8262">
        <v>445</v>
      </c>
      <c r="F8262">
        <v>54</v>
      </c>
      <c r="G8262">
        <v>377</v>
      </c>
      <c r="H8262">
        <v>947</v>
      </c>
      <c r="I8262" s="119" t="s">
        <v>4726</v>
      </c>
      <c r="J8262" s="119" t="s">
        <v>22</v>
      </c>
      <c r="K8262" s="1">
        <v>46255.758941458334</v>
      </c>
      <c r="L8262">
        <v>2</v>
      </c>
      <c r="M8262">
        <v>2</v>
      </c>
      <c r="N8262">
        <v>1</v>
      </c>
      <c r="O8262">
        <v>0</v>
      </c>
      <c r="P8262" s="119" t="s">
        <v>20254</v>
      </c>
    </row>
    <row r="8263" spans="1:16" x14ac:dyDescent="0.25">
      <c r="A8263">
        <v>14220</v>
      </c>
      <c r="B8263" s="119" t="s">
        <v>5113</v>
      </c>
      <c r="C8263">
        <v>20</v>
      </c>
      <c r="E8263">
        <v>8</v>
      </c>
      <c r="F8263">
        <v>86</v>
      </c>
      <c r="G8263">
        <v>364</v>
      </c>
      <c r="H8263">
        <v>1535</v>
      </c>
      <c r="I8263" s="119" t="s">
        <v>4726</v>
      </c>
      <c r="J8263" s="119" t="s">
        <v>139</v>
      </c>
      <c r="K8263" s="1">
        <v>46255.758941458334</v>
      </c>
      <c r="L8263">
        <v>0</v>
      </c>
      <c r="M8263">
        <v>2</v>
      </c>
      <c r="N8263">
        <v>0</v>
      </c>
      <c r="O8263">
        <v>2</v>
      </c>
      <c r="P8263" s="119" t="s">
        <v>20254</v>
      </c>
    </row>
    <row r="8264" spans="1:16" x14ac:dyDescent="0.25">
      <c r="A8264">
        <v>14221</v>
      </c>
      <c r="B8264" s="119" t="s">
        <v>5114</v>
      </c>
      <c r="C8264">
        <v>20</v>
      </c>
      <c r="E8264">
        <v>72</v>
      </c>
      <c r="F8264">
        <v>992</v>
      </c>
      <c r="G8264">
        <v>481</v>
      </c>
      <c r="H8264">
        <v>993</v>
      </c>
      <c r="I8264" s="119" t="s">
        <v>4726</v>
      </c>
      <c r="J8264" s="119" t="s">
        <v>139</v>
      </c>
      <c r="K8264" s="1">
        <v>46255.758941458334</v>
      </c>
      <c r="L8264">
        <v>0</v>
      </c>
      <c r="M8264">
        <v>1</v>
      </c>
      <c r="N8264">
        <v>0</v>
      </c>
      <c r="O8264">
        <v>0</v>
      </c>
      <c r="P8264" s="119" t="s">
        <v>20254</v>
      </c>
    </row>
    <row r="8265" spans="1:16" x14ac:dyDescent="0.25">
      <c r="A8265">
        <v>14222</v>
      </c>
      <c r="B8265" s="119" t="s">
        <v>5115</v>
      </c>
      <c r="C8265">
        <v>35</v>
      </c>
      <c r="E8265">
        <v>47</v>
      </c>
      <c r="F8265">
        <v>225</v>
      </c>
      <c r="G8265">
        <v>122</v>
      </c>
      <c r="H8265">
        <v>6998</v>
      </c>
      <c r="I8265" s="119" t="s">
        <v>4726</v>
      </c>
      <c r="J8265" s="119" t="s">
        <v>139</v>
      </c>
      <c r="K8265" s="1">
        <v>46255.758941458334</v>
      </c>
      <c r="L8265">
        <v>5</v>
      </c>
      <c r="M8265">
        <v>1</v>
      </c>
      <c r="N8265">
        <v>1</v>
      </c>
      <c r="O8265">
        <v>0</v>
      </c>
      <c r="P8265" s="119" t="s">
        <v>20254</v>
      </c>
    </row>
    <row r="8266" spans="1:16" x14ac:dyDescent="0.25">
      <c r="A8266">
        <v>14223</v>
      </c>
      <c r="B8266" s="119" t="s">
        <v>5115</v>
      </c>
      <c r="C8266">
        <v>25</v>
      </c>
      <c r="E8266">
        <v>415</v>
      </c>
      <c r="F8266">
        <v>228</v>
      </c>
      <c r="G8266">
        <v>225</v>
      </c>
      <c r="H8266">
        <v>4782</v>
      </c>
      <c r="I8266" s="119" t="s">
        <v>4726</v>
      </c>
      <c r="J8266" s="119" t="s">
        <v>22</v>
      </c>
      <c r="K8266" s="1">
        <v>46255.758941458334</v>
      </c>
      <c r="L8266">
        <v>3</v>
      </c>
      <c r="M8266">
        <v>9</v>
      </c>
      <c r="N8266">
        <v>1</v>
      </c>
      <c r="O8266">
        <v>0</v>
      </c>
      <c r="P8266" s="119" t="s">
        <v>20254</v>
      </c>
    </row>
    <row r="8267" spans="1:16" x14ac:dyDescent="0.25">
      <c r="A8267">
        <v>14224</v>
      </c>
      <c r="B8267" s="119" t="s">
        <v>5116</v>
      </c>
      <c r="C8267">
        <v>15</v>
      </c>
      <c r="E8267">
        <v>290</v>
      </c>
      <c r="F8267">
        <v>37</v>
      </c>
      <c r="G8267">
        <v>880</v>
      </c>
      <c r="H8267">
        <v>89</v>
      </c>
      <c r="I8267" s="119" t="s">
        <v>4726</v>
      </c>
      <c r="J8267" s="119" t="s">
        <v>22</v>
      </c>
      <c r="K8267" s="1">
        <v>46255.758941458334</v>
      </c>
      <c r="L8267">
        <v>7</v>
      </c>
      <c r="M8267">
        <v>1</v>
      </c>
      <c r="N8267">
        <v>7</v>
      </c>
      <c r="O8267">
        <v>0</v>
      </c>
      <c r="P8267" s="119" t="s">
        <v>20254</v>
      </c>
    </row>
    <row r="8268" spans="1:16" x14ac:dyDescent="0.25">
      <c r="A8268">
        <v>14226</v>
      </c>
      <c r="B8268" s="119" t="s">
        <v>5117</v>
      </c>
      <c r="C8268">
        <v>30</v>
      </c>
      <c r="E8268">
        <v>2145</v>
      </c>
      <c r="F8268">
        <v>94</v>
      </c>
      <c r="G8268">
        <v>835</v>
      </c>
      <c r="H8268">
        <v>200</v>
      </c>
      <c r="I8268" s="119" t="s">
        <v>4726</v>
      </c>
      <c r="J8268" s="119" t="s">
        <v>22</v>
      </c>
      <c r="K8268" s="1">
        <v>46255.758941458334</v>
      </c>
      <c r="L8268">
        <v>718</v>
      </c>
      <c r="M8268">
        <v>43</v>
      </c>
      <c r="N8268">
        <v>3</v>
      </c>
      <c r="O8268">
        <v>0</v>
      </c>
      <c r="P8268" s="119" t="s">
        <v>20254</v>
      </c>
    </row>
    <row r="8269" spans="1:16" x14ac:dyDescent="0.25">
      <c r="A8269">
        <v>14227</v>
      </c>
      <c r="B8269" s="119" t="s">
        <v>5117</v>
      </c>
      <c r="C8269">
        <v>35</v>
      </c>
      <c r="E8269">
        <v>0</v>
      </c>
      <c r="F8269">
        <v>0</v>
      </c>
      <c r="G8269">
        <v>676</v>
      </c>
      <c r="H8269">
        <v>249</v>
      </c>
      <c r="I8269" s="119" t="s">
        <v>4726</v>
      </c>
      <c r="J8269" s="119" t="s">
        <v>139</v>
      </c>
      <c r="K8269" s="1">
        <v>46255.758941458334</v>
      </c>
      <c r="L8269">
        <v>0</v>
      </c>
      <c r="M8269">
        <v>9</v>
      </c>
      <c r="N8269">
        <v>0</v>
      </c>
      <c r="O8269">
        <v>1</v>
      </c>
      <c r="P8269" s="119" t="s">
        <v>20254</v>
      </c>
    </row>
    <row r="8270" spans="1:16" x14ac:dyDescent="0.25">
      <c r="A8270">
        <v>14228</v>
      </c>
      <c r="B8270" s="119" t="s">
        <v>5118</v>
      </c>
      <c r="C8270">
        <v>30</v>
      </c>
      <c r="E8270">
        <v>721</v>
      </c>
      <c r="F8270">
        <v>175</v>
      </c>
      <c r="G8270">
        <v>739</v>
      </c>
      <c r="H8270">
        <v>269</v>
      </c>
      <c r="I8270" s="119" t="s">
        <v>4726</v>
      </c>
      <c r="J8270" s="119" t="s">
        <v>22</v>
      </c>
      <c r="K8270" s="1">
        <v>46255.758941458334</v>
      </c>
      <c r="L8270">
        <v>98</v>
      </c>
      <c r="M8270">
        <v>1</v>
      </c>
      <c r="N8270">
        <v>58</v>
      </c>
      <c r="O8270">
        <v>1</v>
      </c>
      <c r="P8270" s="119" t="s">
        <v>20254</v>
      </c>
    </row>
    <row r="8271" spans="1:16" x14ac:dyDescent="0.25">
      <c r="A8271">
        <v>14230</v>
      </c>
      <c r="B8271" s="119" t="s">
        <v>5118</v>
      </c>
      <c r="C8271">
        <v>35</v>
      </c>
      <c r="E8271">
        <v>244</v>
      </c>
      <c r="F8271">
        <v>150</v>
      </c>
      <c r="G8271">
        <v>149</v>
      </c>
      <c r="H8271">
        <v>375</v>
      </c>
      <c r="I8271" s="119" t="s">
        <v>4726</v>
      </c>
      <c r="J8271" s="119" t="s">
        <v>139</v>
      </c>
      <c r="K8271" s="1">
        <v>46255.758941458334</v>
      </c>
      <c r="L8271">
        <v>15</v>
      </c>
      <c r="M8271">
        <v>0</v>
      </c>
      <c r="N8271">
        <v>1</v>
      </c>
      <c r="O8271">
        <v>0</v>
      </c>
      <c r="P8271" s="119" t="s">
        <v>20254</v>
      </c>
    </row>
    <row r="8272" spans="1:16" x14ac:dyDescent="0.25">
      <c r="A8272">
        <v>14231</v>
      </c>
      <c r="B8272" s="119" t="s">
        <v>5119</v>
      </c>
      <c r="C8272">
        <v>30</v>
      </c>
      <c r="E8272">
        <v>1036</v>
      </c>
      <c r="F8272">
        <v>103</v>
      </c>
      <c r="G8272">
        <v>773</v>
      </c>
      <c r="H8272">
        <v>171</v>
      </c>
      <c r="I8272" s="119" t="s">
        <v>4726</v>
      </c>
      <c r="J8272" s="119" t="s">
        <v>22</v>
      </c>
      <c r="K8272" s="1">
        <v>46255.758941458334</v>
      </c>
      <c r="L8272">
        <v>47</v>
      </c>
      <c r="M8272">
        <v>0</v>
      </c>
      <c r="N8272">
        <v>11</v>
      </c>
      <c r="O8272">
        <v>0</v>
      </c>
      <c r="P8272" s="119" t="s">
        <v>20254</v>
      </c>
    </row>
    <row r="8273" spans="1:16" x14ac:dyDescent="0.25">
      <c r="A8273">
        <v>14232</v>
      </c>
      <c r="B8273" s="119" t="s">
        <v>5120</v>
      </c>
      <c r="C8273">
        <v>50</v>
      </c>
      <c r="E8273">
        <v>0</v>
      </c>
      <c r="F8273">
        <v>0</v>
      </c>
      <c r="G8273">
        <v>1017</v>
      </c>
      <c r="H8273">
        <v>200</v>
      </c>
      <c r="I8273" s="119" t="s">
        <v>4726</v>
      </c>
      <c r="J8273" s="119" t="s">
        <v>139</v>
      </c>
      <c r="K8273" s="1">
        <v>46255.758941458334</v>
      </c>
      <c r="L8273">
        <v>0</v>
      </c>
      <c r="M8273">
        <v>0</v>
      </c>
      <c r="N8273">
        <v>0</v>
      </c>
      <c r="O8273">
        <v>0</v>
      </c>
      <c r="P8273" s="119" t="s">
        <v>20254</v>
      </c>
    </row>
    <row r="8274" spans="1:16" x14ac:dyDescent="0.25">
      <c r="A8274">
        <v>14233</v>
      </c>
      <c r="B8274" s="119" t="s">
        <v>5121</v>
      </c>
      <c r="C8274">
        <v>50</v>
      </c>
      <c r="E8274">
        <v>0</v>
      </c>
      <c r="F8274">
        <v>0</v>
      </c>
      <c r="G8274">
        <v>460</v>
      </c>
      <c r="H8274">
        <v>536</v>
      </c>
      <c r="I8274" s="119" t="s">
        <v>4726</v>
      </c>
      <c r="J8274" s="119" t="s">
        <v>139</v>
      </c>
      <c r="K8274" s="1">
        <v>46255.758941458334</v>
      </c>
      <c r="L8274">
        <v>0</v>
      </c>
      <c r="M8274">
        <v>0</v>
      </c>
      <c r="N8274">
        <v>0</v>
      </c>
      <c r="O8274">
        <v>0</v>
      </c>
      <c r="P8274" s="119" t="s">
        <v>20254</v>
      </c>
    </row>
    <row r="8275" spans="1:16" x14ac:dyDescent="0.25">
      <c r="A8275">
        <v>14234</v>
      </c>
      <c r="B8275" s="119" t="s">
        <v>5122</v>
      </c>
      <c r="C8275">
        <v>40</v>
      </c>
      <c r="E8275">
        <v>1100</v>
      </c>
      <c r="F8275">
        <v>132</v>
      </c>
      <c r="G8275">
        <v>253</v>
      </c>
      <c r="H8275">
        <v>693</v>
      </c>
      <c r="I8275" s="119" t="s">
        <v>4726</v>
      </c>
      <c r="J8275" s="119" t="s">
        <v>22</v>
      </c>
      <c r="K8275" s="1">
        <v>46255.758941458334</v>
      </c>
      <c r="L8275">
        <v>0</v>
      </c>
      <c r="M8275">
        <v>0</v>
      </c>
      <c r="N8275">
        <v>0</v>
      </c>
      <c r="O8275">
        <v>0</v>
      </c>
      <c r="P8275" s="119" t="s">
        <v>20254</v>
      </c>
    </row>
    <row r="8276" spans="1:16" x14ac:dyDescent="0.25">
      <c r="A8276">
        <v>14235</v>
      </c>
      <c r="B8276" s="119" t="s">
        <v>5123</v>
      </c>
      <c r="C8276">
        <v>45</v>
      </c>
      <c r="E8276">
        <v>2009</v>
      </c>
      <c r="F8276">
        <v>100</v>
      </c>
      <c r="G8276">
        <v>314</v>
      </c>
      <c r="H8276">
        <v>217</v>
      </c>
      <c r="I8276" s="119" t="s">
        <v>4726</v>
      </c>
      <c r="J8276" s="119" t="s">
        <v>22</v>
      </c>
      <c r="K8276" s="1">
        <v>46255.758941458334</v>
      </c>
      <c r="L8276">
        <v>5</v>
      </c>
      <c r="M8276">
        <v>1</v>
      </c>
      <c r="N8276">
        <v>1</v>
      </c>
      <c r="O8276">
        <v>0</v>
      </c>
      <c r="P8276" s="119" t="s">
        <v>20254</v>
      </c>
    </row>
    <row r="8277" spans="1:16" x14ac:dyDescent="0.25">
      <c r="A8277">
        <v>14237</v>
      </c>
      <c r="B8277" s="119" t="s">
        <v>5122</v>
      </c>
      <c r="C8277">
        <v>50</v>
      </c>
      <c r="E8277">
        <v>0</v>
      </c>
      <c r="F8277">
        <v>0</v>
      </c>
      <c r="G8277">
        <v>708</v>
      </c>
      <c r="H8277">
        <v>274</v>
      </c>
      <c r="I8277" s="119" t="s">
        <v>4726</v>
      </c>
      <c r="J8277" s="119" t="s">
        <v>139</v>
      </c>
      <c r="K8277" s="1">
        <v>46255.758941458334</v>
      </c>
      <c r="L8277">
        <v>0</v>
      </c>
      <c r="M8277">
        <v>65</v>
      </c>
      <c r="N8277">
        <v>0</v>
      </c>
      <c r="O8277">
        <v>39</v>
      </c>
      <c r="P8277" s="119" t="s">
        <v>20254</v>
      </c>
    </row>
    <row r="8278" spans="1:16" x14ac:dyDescent="0.25">
      <c r="A8278">
        <v>14238</v>
      </c>
      <c r="B8278" s="119" t="s">
        <v>5123</v>
      </c>
      <c r="C8278">
        <v>50</v>
      </c>
      <c r="E8278">
        <v>1459</v>
      </c>
      <c r="F8278">
        <v>161</v>
      </c>
      <c r="G8278">
        <v>246</v>
      </c>
      <c r="H8278">
        <v>472</v>
      </c>
      <c r="I8278" s="119" t="s">
        <v>4726</v>
      </c>
      <c r="J8278" s="119" t="s">
        <v>139</v>
      </c>
      <c r="K8278" s="1">
        <v>46255.758941458334</v>
      </c>
      <c r="L8278">
        <v>1</v>
      </c>
      <c r="M8278">
        <v>2</v>
      </c>
      <c r="N8278">
        <v>1</v>
      </c>
      <c r="O8278">
        <v>0</v>
      </c>
      <c r="P8278" s="119" t="s">
        <v>20254</v>
      </c>
    </row>
    <row r="8279" spans="1:16" x14ac:dyDescent="0.25">
      <c r="A8279">
        <v>14240</v>
      </c>
      <c r="B8279" s="119" t="s">
        <v>5120</v>
      </c>
      <c r="C8279">
        <v>45</v>
      </c>
      <c r="E8279">
        <v>12</v>
      </c>
      <c r="F8279">
        <v>100</v>
      </c>
      <c r="G8279">
        <v>1511</v>
      </c>
      <c r="H8279">
        <v>216</v>
      </c>
      <c r="I8279" s="119" t="s">
        <v>4726</v>
      </c>
      <c r="J8279" s="119" t="s">
        <v>22</v>
      </c>
      <c r="K8279" s="1">
        <v>46255.758941458334</v>
      </c>
      <c r="L8279">
        <v>112</v>
      </c>
      <c r="M8279">
        <v>41</v>
      </c>
      <c r="N8279">
        <v>31</v>
      </c>
      <c r="O8279">
        <v>0</v>
      </c>
      <c r="P8279" s="119" t="s">
        <v>20254</v>
      </c>
    </row>
    <row r="8280" spans="1:16" x14ac:dyDescent="0.25">
      <c r="A8280">
        <v>14241</v>
      </c>
      <c r="B8280" s="119" t="s">
        <v>5124</v>
      </c>
      <c r="C8280">
        <v>40</v>
      </c>
      <c r="E8280">
        <v>1081</v>
      </c>
      <c r="F8280">
        <v>97</v>
      </c>
      <c r="G8280">
        <v>139</v>
      </c>
      <c r="H8280">
        <v>635</v>
      </c>
      <c r="I8280" s="119" t="s">
        <v>4726</v>
      </c>
      <c r="J8280" s="119" t="s">
        <v>22</v>
      </c>
      <c r="K8280" s="1">
        <v>46255.758941458334</v>
      </c>
      <c r="L8280">
        <v>1</v>
      </c>
      <c r="M8280">
        <v>0</v>
      </c>
      <c r="N8280">
        <v>0</v>
      </c>
      <c r="O8280">
        <v>0</v>
      </c>
      <c r="P8280" s="119" t="s">
        <v>20254</v>
      </c>
    </row>
    <row r="8281" spans="1:16" x14ac:dyDescent="0.25">
      <c r="A8281">
        <v>14242</v>
      </c>
      <c r="B8281" s="119" t="s">
        <v>5121</v>
      </c>
      <c r="C8281">
        <v>45</v>
      </c>
      <c r="E8281">
        <v>426</v>
      </c>
      <c r="F8281">
        <v>101</v>
      </c>
      <c r="G8281">
        <v>565</v>
      </c>
      <c r="H8281">
        <v>200</v>
      </c>
      <c r="I8281" s="119" t="s">
        <v>4726</v>
      </c>
      <c r="J8281" s="119" t="s">
        <v>22</v>
      </c>
      <c r="K8281" s="1">
        <v>46255.758941458334</v>
      </c>
      <c r="L8281">
        <v>61</v>
      </c>
      <c r="M8281">
        <v>1</v>
      </c>
      <c r="N8281">
        <v>1</v>
      </c>
      <c r="O8281">
        <v>1</v>
      </c>
      <c r="P8281" s="119" t="s">
        <v>20254</v>
      </c>
    </row>
    <row r="8282" spans="1:16" x14ac:dyDescent="0.25">
      <c r="A8282">
        <v>14243</v>
      </c>
      <c r="B8282" s="119" t="s">
        <v>5124</v>
      </c>
      <c r="C8282">
        <v>50</v>
      </c>
      <c r="E8282">
        <v>272</v>
      </c>
      <c r="F8282">
        <v>160</v>
      </c>
      <c r="G8282">
        <v>464</v>
      </c>
      <c r="H8282">
        <v>340</v>
      </c>
      <c r="I8282" s="119" t="s">
        <v>4726</v>
      </c>
      <c r="J8282" s="119" t="s">
        <v>139</v>
      </c>
      <c r="K8282" s="1">
        <v>46255.758941458334</v>
      </c>
      <c r="L8282">
        <v>1</v>
      </c>
      <c r="M8282">
        <v>0</v>
      </c>
      <c r="N8282">
        <v>0</v>
      </c>
      <c r="O8282">
        <v>0</v>
      </c>
      <c r="P8282" s="119" t="s">
        <v>20254</v>
      </c>
    </row>
    <row r="8283" spans="1:16" x14ac:dyDescent="0.25">
      <c r="A8283">
        <v>14244</v>
      </c>
      <c r="B8283" s="119" t="s">
        <v>5125</v>
      </c>
      <c r="C8283">
        <v>15</v>
      </c>
      <c r="E8283">
        <v>2237</v>
      </c>
      <c r="F8283">
        <v>38</v>
      </c>
      <c r="G8283">
        <v>503</v>
      </c>
      <c r="H8283">
        <v>100</v>
      </c>
      <c r="I8283" s="119" t="s">
        <v>4726</v>
      </c>
      <c r="J8283" s="119" t="s">
        <v>22</v>
      </c>
      <c r="K8283" s="1">
        <v>46255.758941458334</v>
      </c>
      <c r="L8283">
        <v>7</v>
      </c>
      <c r="M8283">
        <v>2</v>
      </c>
      <c r="N8283">
        <v>2</v>
      </c>
      <c r="O8283">
        <v>0</v>
      </c>
      <c r="P8283" s="119" t="s">
        <v>20254</v>
      </c>
    </row>
    <row r="8284" spans="1:16" x14ac:dyDescent="0.25">
      <c r="A8284">
        <v>14246</v>
      </c>
      <c r="B8284" s="119" t="s">
        <v>5126</v>
      </c>
      <c r="C8284">
        <v>30</v>
      </c>
      <c r="E8284">
        <v>1092</v>
      </c>
      <c r="F8284">
        <v>154</v>
      </c>
      <c r="G8284">
        <v>131</v>
      </c>
      <c r="H8284">
        <v>290</v>
      </c>
      <c r="I8284" s="119" t="s">
        <v>4726</v>
      </c>
      <c r="J8284" s="119" t="s">
        <v>22</v>
      </c>
      <c r="K8284" s="1">
        <v>46255.758941458334</v>
      </c>
      <c r="L8284">
        <v>0</v>
      </c>
      <c r="M8284">
        <v>3</v>
      </c>
      <c r="N8284">
        <v>0</v>
      </c>
      <c r="O8284">
        <v>0</v>
      </c>
      <c r="P8284" s="119" t="s">
        <v>20254</v>
      </c>
    </row>
    <row r="8285" spans="1:16" x14ac:dyDescent="0.25">
      <c r="A8285">
        <v>14247</v>
      </c>
      <c r="B8285" s="119" t="s">
        <v>5126</v>
      </c>
      <c r="C8285">
        <v>35</v>
      </c>
      <c r="E8285">
        <v>718</v>
      </c>
      <c r="F8285">
        <v>165</v>
      </c>
      <c r="G8285">
        <v>808</v>
      </c>
      <c r="H8285">
        <v>958</v>
      </c>
      <c r="I8285" s="119" t="s">
        <v>4726</v>
      </c>
      <c r="J8285" s="119" t="s">
        <v>139</v>
      </c>
      <c r="K8285" s="1">
        <v>46255.758941458334</v>
      </c>
      <c r="L8285">
        <v>0</v>
      </c>
      <c r="M8285">
        <v>1</v>
      </c>
      <c r="N8285">
        <v>0</v>
      </c>
      <c r="O8285">
        <v>0</v>
      </c>
      <c r="P8285" s="119" t="s">
        <v>20254</v>
      </c>
    </row>
    <row r="8286" spans="1:16" x14ac:dyDescent="0.25">
      <c r="A8286">
        <v>14248</v>
      </c>
      <c r="B8286" s="119" t="s">
        <v>5127</v>
      </c>
      <c r="C8286">
        <v>30</v>
      </c>
      <c r="E8286">
        <v>1031</v>
      </c>
      <c r="F8286">
        <v>163</v>
      </c>
      <c r="G8286">
        <v>153</v>
      </c>
      <c r="H8286">
        <v>435</v>
      </c>
      <c r="I8286" s="119" t="s">
        <v>4726</v>
      </c>
      <c r="J8286" s="119" t="s">
        <v>22</v>
      </c>
      <c r="K8286" s="1">
        <v>46255.758941458334</v>
      </c>
      <c r="L8286">
        <v>8</v>
      </c>
      <c r="M8286">
        <v>0</v>
      </c>
      <c r="N8286">
        <v>2</v>
      </c>
      <c r="O8286">
        <v>0</v>
      </c>
      <c r="P8286" s="119" t="s">
        <v>20254</v>
      </c>
    </row>
    <row r="8287" spans="1:16" x14ac:dyDescent="0.25">
      <c r="A8287">
        <v>14250</v>
      </c>
      <c r="B8287" s="119" t="s">
        <v>5127</v>
      </c>
      <c r="C8287">
        <v>35</v>
      </c>
      <c r="E8287">
        <v>534</v>
      </c>
      <c r="F8287">
        <v>112</v>
      </c>
      <c r="G8287">
        <v>472</v>
      </c>
      <c r="H8287">
        <v>608</v>
      </c>
      <c r="I8287" s="119" t="s">
        <v>4726</v>
      </c>
      <c r="J8287" s="119" t="s">
        <v>139</v>
      </c>
      <c r="K8287" s="1">
        <v>46255.758941458334</v>
      </c>
      <c r="L8287">
        <v>1</v>
      </c>
      <c r="M8287">
        <v>0</v>
      </c>
      <c r="N8287">
        <v>0</v>
      </c>
      <c r="O8287">
        <v>0</v>
      </c>
      <c r="P8287" s="119" t="s">
        <v>20254</v>
      </c>
    </row>
    <row r="8288" spans="1:16" x14ac:dyDescent="0.25">
      <c r="A8288">
        <v>14251</v>
      </c>
      <c r="B8288" s="119" t="s">
        <v>5128</v>
      </c>
      <c r="C8288">
        <v>30</v>
      </c>
      <c r="E8288">
        <v>1260</v>
      </c>
      <c r="F8288">
        <v>146</v>
      </c>
      <c r="G8288">
        <v>439</v>
      </c>
      <c r="H8288">
        <v>289</v>
      </c>
      <c r="I8288" s="119" t="s">
        <v>4726</v>
      </c>
      <c r="J8288" s="119" t="s">
        <v>22</v>
      </c>
      <c r="K8288" s="1">
        <v>46255.758941458334</v>
      </c>
      <c r="L8288">
        <v>34</v>
      </c>
      <c r="M8288">
        <v>0</v>
      </c>
      <c r="N8288">
        <v>0</v>
      </c>
      <c r="O8288">
        <v>0</v>
      </c>
      <c r="P8288" s="119" t="s">
        <v>20254</v>
      </c>
    </row>
    <row r="8289" spans="1:16" x14ac:dyDescent="0.25">
      <c r="A8289">
        <v>14252</v>
      </c>
      <c r="B8289" s="119" t="s">
        <v>5129</v>
      </c>
      <c r="C8289">
        <v>50</v>
      </c>
      <c r="E8289">
        <v>416</v>
      </c>
      <c r="F8289">
        <v>224</v>
      </c>
      <c r="G8289">
        <v>680</v>
      </c>
      <c r="H8289">
        <v>392</v>
      </c>
      <c r="I8289" s="119" t="s">
        <v>4726</v>
      </c>
      <c r="J8289" s="119" t="s">
        <v>139</v>
      </c>
      <c r="K8289" s="1">
        <v>46255.758941458334</v>
      </c>
      <c r="L8289">
        <v>0</v>
      </c>
      <c r="M8289">
        <v>1</v>
      </c>
      <c r="N8289">
        <v>0</v>
      </c>
      <c r="O8289">
        <v>1</v>
      </c>
      <c r="P8289" s="119" t="s">
        <v>20254</v>
      </c>
    </row>
    <row r="8290" spans="1:16" x14ac:dyDescent="0.25">
      <c r="A8290">
        <v>14253</v>
      </c>
      <c r="B8290" s="119" t="s">
        <v>5130</v>
      </c>
      <c r="C8290">
        <v>50</v>
      </c>
      <c r="E8290">
        <v>426</v>
      </c>
      <c r="F8290">
        <v>140</v>
      </c>
      <c r="G8290">
        <v>135</v>
      </c>
      <c r="H8290">
        <v>498</v>
      </c>
      <c r="I8290" s="119" t="s">
        <v>4726</v>
      </c>
      <c r="J8290" s="119" t="s">
        <v>139</v>
      </c>
      <c r="K8290" s="1">
        <v>46255.758941458334</v>
      </c>
      <c r="L8290">
        <v>0</v>
      </c>
      <c r="M8290">
        <v>0</v>
      </c>
      <c r="N8290">
        <v>0</v>
      </c>
      <c r="O8290">
        <v>0</v>
      </c>
      <c r="P8290" s="119" t="s">
        <v>20254</v>
      </c>
    </row>
    <row r="8291" spans="1:16" x14ac:dyDescent="0.25">
      <c r="A8291">
        <v>14254</v>
      </c>
      <c r="B8291" s="119" t="s">
        <v>5131</v>
      </c>
      <c r="C8291">
        <v>40</v>
      </c>
      <c r="E8291">
        <v>3331</v>
      </c>
      <c r="F8291">
        <v>166</v>
      </c>
      <c r="G8291">
        <v>160</v>
      </c>
      <c r="H8291">
        <v>486</v>
      </c>
      <c r="I8291" s="119" t="s">
        <v>4726</v>
      </c>
      <c r="J8291" s="119" t="s">
        <v>22</v>
      </c>
      <c r="K8291" s="1">
        <v>46255.758941458334</v>
      </c>
      <c r="L8291">
        <v>0</v>
      </c>
      <c r="M8291">
        <v>2</v>
      </c>
      <c r="N8291">
        <v>0</v>
      </c>
      <c r="O8291">
        <v>0</v>
      </c>
      <c r="P8291" s="119" t="s">
        <v>20254</v>
      </c>
    </row>
    <row r="8292" spans="1:16" x14ac:dyDescent="0.25">
      <c r="A8292">
        <v>14255</v>
      </c>
      <c r="B8292" s="119" t="s">
        <v>5132</v>
      </c>
      <c r="C8292">
        <v>45</v>
      </c>
      <c r="E8292">
        <v>1271</v>
      </c>
      <c r="F8292">
        <v>150</v>
      </c>
      <c r="G8292">
        <v>503</v>
      </c>
      <c r="H8292">
        <v>347</v>
      </c>
      <c r="I8292" s="119" t="s">
        <v>4726</v>
      </c>
      <c r="J8292" s="119" t="s">
        <v>22</v>
      </c>
      <c r="K8292" s="1">
        <v>46255.758941458334</v>
      </c>
      <c r="L8292">
        <v>5</v>
      </c>
      <c r="M8292">
        <v>6</v>
      </c>
      <c r="N8292">
        <v>0</v>
      </c>
      <c r="O8292">
        <v>0</v>
      </c>
      <c r="P8292" s="119" t="s">
        <v>20254</v>
      </c>
    </row>
    <row r="8293" spans="1:16" x14ac:dyDescent="0.25">
      <c r="A8293">
        <v>14257</v>
      </c>
      <c r="B8293" s="119" t="s">
        <v>5131</v>
      </c>
      <c r="C8293">
        <v>50</v>
      </c>
      <c r="E8293">
        <v>3276</v>
      </c>
      <c r="F8293">
        <v>130</v>
      </c>
      <c r="G8293">
        <v>195</v>
      </c>
      <c r="H8293">
        <v>478</v>
      </c>
      <c r="I8293" s="119" t="s">
        <v>4726</v>
      </c>
      <c r="J8293" s="119" t="s">
        <v>139</v>
      </c>
      <c r="K8293" s="1">
        <v>46255.758941458334</v>
      </c>
      <c r="L8293">
        <v>8</v>
      </c>
      <c r="M8293">
        <v>0</v>
      </c>
      <c r="N8293">
        <v>0</v>
      </c>
      <c r="O8293">
        <v>0</v>
      </c>
      <c r="P8293" s="119" t="s">
        <v>20254</v>
      </c>
    </row>
    <row r="8294" spans="1:16" x14ac:dyDescent="0.25">
      <c r="A8294">
        <v>14258</v>
      </c>
      <c r="B8294" s="119" t="s">
        <v>5132</v>
      </c>
      <c r="C8294">
        <v>50</v>
      </c>
      <c r="E8294">
        <v>1455</v>
      </c>
      <c r="F8294">
        <v>159</v>
      </c>
      <c r="G8294">
        <v>169</v>
      </c>
      <c r="H8294">
        <v>5337</v>
      </c>
      <c r="I8294" s="119" t="s">
        <v>4726</v>
      </c>
      <c r="J8294" s="119" t="s">
        <v>139</v>
      </c>
      <c r="K8294" s="1">
        <v>46255.758941458334</v>
      </c>
      <c r="L8294">
        <v>0</v>
      </c>
      <c r="M8294">
        <v>1</v>
      </c>
      <c r="N8294">
        <v>0</v>
      </c>
      <c r="O8294">
        <v>1</v>
      </c>
      <c r="P8294" s="119" t="s">
        <v>20254</v>
      </c>
    </row>
    <row r="8295" spans="1:16" x14ac:dyDescent="0.25">
      <c r="A8295">
        <v>14260</v>
      </c>
      <c r="B8295" s="119" t="s">
        <v>5129</v>
      </c>
      <c r="C8295">
        <v>45</v>
      </c>
      <c r="E8295">
        <v>721</v>
      </c>
      <c r="F8295">
        <v>320</v>
      </c>
      <c r="G8295">
        <v>531</v>
      </c>
      <c r="H8295">
        <v>416</v>
      </c>
      <c r="I8295" s="119" t="s">
        <v>4726</v>
      </c>
      <c r="J8295" s="119" t="s">
        <v>22</v>
      </c>
      <c r="K8295" s="1">
        <v>46255.758941458334</v>
      </c>
      <c r="L8295">
        <v>42</v>
      </c>
      <c r="M8295">
        <v>0</v>
      </c>
      <c r="N8295">
        <v>29</v>
      </c>
      <c r="O8295">
        <v>0</v>
      </c>
      <c r="P8295" s="119" t="s">
        <v>20254</v>
      </c>
    </row>
    <row r="8296" spans="1:16" x14ac:dyDescent="0.25">
      <c r="A8296">
        <v>14261</v>
      </c>
      <c r="B8296" s="119" t="s">
        <v>5133</v>
      </c>
      <c r="C8296">
        <v>40</v>
      </c>
      <c r="E8296">
        <v>1611</v>
      </c>
      <c r="F8296">
        <v>131</v>
      </c>
      <c r="G8296">
        <v>103</v>
      </c>
      <c r="H8296">
        <v>697</v>
      </c>
      <c r="I8296" s="119" t="s">
        <v>4726</v>
      </c>
      <c r="J8296" s="119" t="s">
        <v>22</v>
      </c>
      <c r="K8296" s="1">
        <v>46255.758941458334</v>
      </c>
      <c r="L8296">
        <v>1</v>
      </c>
      <c r="M8296">
        <v>2</v>
      </c>
      <c r="N8296">
        <v>1</v>
      </c>
      <c r="O8296">
        <v>1</v>
      </c>
      <c r="P8296" s="119" t="s">
        <v>20254</v>
      </c>
    </row>
    <row r="8297" spans="1:16" x14ac:dyDescent="0.25">
      <c r="A8297">
        <v>14262</v>
      </c>
      <c r="B8297" s="119" t="s">
        <v>5130</v>
      </c>
      <c r="C8297">
        <v>45</v>
      </c>
      <c r="E8297">
        <v>3121</v>
      </c>
      <c r="F8297">
        <v>168</v>
      </c>
      <c r="G8297">
        <v>167</v>
      </c>
      <c r="H8297">
        <v>340</v>
      </c>
      <c r="I8297" s="119" t="s">
        <v>4726</v>
      </c>
      <c r="J8297" s="119" t="s">
        <v>22</v>
      </c>
      <c r="K8297" s="1">
        <v>46255.758941458334</v>
      </c>
      <c r="L8297">
        <v>50</v>
      </c>
      <c r="M8297">
        <v>1</v>
      </c>
      <c r="N8297">
        <v>19</v>
      </c>
      <c r="O8297">
        <v>0</v>
      </c>
      <c r="P8297" s="119" t="s">
        <v>20254</v>
      </c>
    </row>
    <row r="8298" spans="1:16" x14ac:dyDescent="0.25">
      <c r="A8298">
        <v>14263</v>
      </c>
      <c r="B8298" s="119" t="s">
        <v>5133</v>
      </c>
      <c r="C8298">
        <v>50</v>
      </c>
      <c r="E8298">
        <v>305</v>
      </c>
      <c r="F8298">
        <v>202</v>
      </c>
      <c r="G8298">
        <v>122</v>
      </c>
      <c r="H8298">
        <v>800</v>
      </c>
      <c r="I8298" s="119" t="s">
        <v>4726</v>
      </c>
      <c r="J8298" s="119" t="s">
        <v>139</v>
      </c>
      <c r="K8298" s="1">
        <v>46255.758941458334</v>
      </c>
      <c r="L8298">
        <v>2</v>
      </c>
      <c r="M8298">
        <v>1</v>
      </c>
      <c r="N8298">
        <v>0</v>
      </c>
      <c r="O8298">
        <v>0</v>
      </c>
      <c r="P8298" s="119" t="s">
        <v>20254</v>
      </c>
    </row>
    <row r="8299" spans="1:16" x14ac:dyDescent="0.25">
      <c r="A8299">
        <v>14264</v>
      </c>
      <c r="B8299" s="119" t="s">
        <v>5134</v>
      </c>
      <c r="C8299">
        <v>15</v>
      </c>
      <c r="E8299">
        <v>168</v>
      </c>
      <c r="F8299">
        <v>32</v>
      </c>
      <c r="G8299">
        <v>158</v>
      </c>
      <c r="H8299">
        <v>114</v>
      </c>
      <c r="I8299" s="119" t="s">
        <v>4726</v>
      </c>
      <c r="J8299" s="119" t="s">
        <v>22</v>
      </c>
      <c r="K8299" s="1">
        <v>46255.758941458334</v>
      </c>
      <c r="L8299">
        <v>0</v>
      </c>
      <c r="M8299">
        <v>0</v>
      </c>
      <c r="N8299">
        <v>0</v>
      </c>
      <c r="O8299">
        <v>0</v>
      </c>
      <c r="P8299" s="119" t="s">
        <v>20254</v>
      </c>
    </row>
    <row r="8300" spans="1:16" x14ac:dyDescent="0.25">
      <c r="A8300">
        <v>14266</v>
      </c>
      <c r="B8300" s="119" t="s">
        <v>5135</v>
      </c>
      <c r="C8300">
        <v>30</v>
      </c>
      <c r="E8300">
        <v>1570</v>
      </c>
      <c r="F8300">
        <v>114</v>
      </c>
      <c r="G8300">
        <v>244</v>
      </c>
      <c r="H8300">
        <v>278</v>
      </c>
      <c r="I8300" s="119" t="s">
        <v>4726</v>
      </c>
      <c r="J8300" s="119" t="s">
        <v>22</v>
      </c>
      <c r="K8300" s="1">
        <v>46255.758941458334</v>
      </c>
      <c r="L8300">
        <v>0</v>
      </c>
      <c r="M8300">
        <v>1</v>
      </c>
      <c r="N8300">
        <v>0</v>
      </c>
      <c r="O8300">
        <v>1</v>
      </c>
      <c r="P8300" s="119" t="s">
        <v>20254</v>
      </c>
    </row>
    <row r="8301" spans="1:16" x14ac:dyDescent="0.25">
      <c r="A8301">
        <v>14267</v>
      </c>
      <c r="B8301" s="119" t="s">
        <v>5135</v>
      </c>
      <c r="C8301">
        <v>35</v>
      </c>
      <c r="E8301">
        <v>844</v>
      </c>
      <c r="F8301">
        <v>86</v>
      </c>
      <c r="G8301">
        <v>342</v>
      </c>
      <c r="H8301">
        <v>985</v>
      </c>
      <c r="I8301" s="119" t="s">
        <v>4726</v>
      </c>
      <c r="J8301" s="119" t="s">
        <v>139</v>
      </c>
      <c r="K8301" s="1">
        <v>46255.758941458334</v>
      </c>
      <c r="L8301">
        <v>0</v>
      </c>
      <c r="M8301">
        <v>0</v>
      </c>
      <c r="N8301">
        <v>0</v>
      </c>
      <c r="O8301">
        <v>0</v>
      </c>
      <c r="P8301" s="119" t="s">
        <v>20254</v>
      </c>
    </row>
    <row r="8302" spans="1:16" x14ac:dyDescent="0.25">
      <c r="A8302">
        <v>14268</v>
      </c>
      <c r="B8302" s="119" t="s">
        <v>5136</v>
      </c>
      <c r="C8302">
        <v>30</v>
      </c>
      <c r="E8302">
        <v>1573</v>
      </c>
      <c r="F8302">
        <v>120</v>
      </c>
      <c r="G8302">
        <v>170</v>
      </c>
      <c r="H8302">
        <v>265</v>
      </c>
      <c r="I8302" s="119" t="s">
        <v>4726</v>
      </c>
      <c r="J8302" s="119" t="s">
        <v>22</v>
      </c>
      <c r="K8302" s="1">
        <v>46255.758941458334</v>
      </c>
      <c r="L8302">
        <v>0</v>
      </c>
      <c r="M8302">
        <v>0</v>
      </c>
      <c r="N8302">
        <v>0</v>
      </c>
      <c r="O8302">
        <v>0</v>
      </c>
      <c r="P8302" s="119" t="s">
        <v>20254</v>
      </c>
    </row>
    <row r="8303" spans="1:16" x14ac:dyDescent="0.25">
      <c r="A8303">
        <v>14270</v>
      </c>
      <c r="B8303" s="119" t="s">
        <v>5136</v>
      </c>
      <c r="C8303">
        <v>35</v>
      </c>
      <c r="E8303">
        <v>1228</v>
      </c>
      <c r="F8303">
        <v>113</v>
      </c>
      <c r="G8303">
        <v>197</v>
      </c>
      <c r="H8303">
        <v>894</v>
      </c>
      <c r="I8303" s="119" t="s">
        <v>4726</v>
      </c>
      <c r="J8303" s="119" t="s">
        <v>139</v>
      </c>
      <c r="K8303" s="1">
        <v>46255.758941458334</v>
      </c>
      <c r="L8303">
        <v>2</v>
      </c>
      <c r="M8303">
        <v>0</v>
      </c>
      <c r="N8303">
        <v>1</v>
      </c>
      <c r="O8303">
        <v>0</v>
      </c>
      <c r="P8303" s="119" t="s">
        <v>20254</v>
      </c>
    </row>
    <row r="8304" spans="1:16" x14ac:dyDescent="0.25">
      <c r="A8304">
        <v>14271</v>
      </c>
      <c r="B8304" s="119" t="s">
        <v>5137</v>
      </c>
      <c r="C8304">
        <v>30</v>
      </c>
      <c r="E8304">
        <v>2686</v>
      </c>
      <c r="F8304">
        <v>119</v>
      </c>
      <c r="G8304">
        <v>427</v>
      </c>
      <c r="H8304">
        <v>294</v>
      </c>
      <c r="I8304" s="119" t="s">
        <v>4726</v>
      </c>
      <c r="J8304" s="119" t="s">
        <v>22</v>
      </c>
      <c r="K8304" s="1">
        <v>46255.758941458334</v>
      </c>
      <c r="L8304">
        <v>4</v>
      </c>
      <c r="M8304">
        <v>1</v>
      </c>
      <c r="N8304">
        <v>1</v>
      </c>
      <c r="O8304">
        <v>0</v>
      </c>
      <c r="P8304" s="119" t="s">
        <v>20254</v>
      </c>
    </row>
    <row r="8305" spans="1:16" x14ac:dyDescent="0.25">
      <c r="A8305">
        <v>14272</v>
      </c>
      <c r="B8305" s="119" t="s">
        <v>5138</v>
      </c>
      <c r="C8305">
        <v>50</v>
      </c>
      <c r="E8305">
        <v>3119</v>
      </c>
      <c r="F8305">
        <v>130</v>
      </c>
      <c r="G8305">
        <v>353</v>
      </c>
      <c r="H8305">
        <v>300</v>
      </c>
      <c r="I8305" s="119" t="s">
        <v>4726</v>
      </c>
      <c r="J8305" s="119" t="s">
        <v>139</v>
      </c>
      <c r="K8305" s="1">
        <v>46255.758941458334</v>
      </c>
      <c r="L8305">
        <v>3</v>
      </c>
      <c r="M8305">
        <v>1</v>
      </c>
      <c r="N8305">
        <v>0</v>
      </c>
      <c r="O8305">
        <v>0</v>
      </c>
      <c r="P8305" s="119" t="s">
        <v>20254</v>
      </c>
    </row>
    <row r="8306" spans="1:16" x14ac:dyDescent="0.25">
      <c r="A8306">
        <v>14273</v>
      </c>
      <c r="B8306" s="119" t="s">
        <v>5139</v>
      </c>
      <c r="C8306">
        <v>50</v>
      </c>
      <c r="E8306">
        <v>482</v>
      </c>
      <c r="F8306">
        <v>450</v>
      </c>
      <c r="G8306">
        <v>84</v>
      </c>
      <c r="H8306">
        <v>673</v>
      </c>
      <c r="I8306" s="119" t="s">
        <v>4726</v>
      </c>
      <c r="J8306" s="119" t="s">
        <v>139</v>
      </c>
      <c r="K8306" s="1">
        <v>46255.758941458334</v>
      </c>
      <c r="L8306">
        <v>0</v>
      </c>
      <c r="M8306">
        <v>5</v>
      </c>
      <c r="N8306">
        <v>0</v>
      </c>
      <c r="O8306">
        <v>0</v>
      </c>
      <c r="P8306" s="119" t="s">
        <v>20254</v>
      </c>
    </row>
    <row r="8307" spans="1:16" x14ac:dyDescent="0.25">
      <c r="A8307">
        <v>14274</v>
      </c>
      <c r="B8307" s="119" t="s">
        <v>5140</v>
      </c>
      <c r="C8307">
        <v>40</v>
      </c>
      <c r="E8307">
        <v>2451</v>
      </c>
      <c r="F8307">
        <v>228</v>
      </c>
      <c r="G8307">
        <v>341</v>
      </c>
      <c r="H8307">
        <v>2584</v>
      </c>
      <c r="I8307" s="119" t="s">
        <v>4726</v>
      </c>
      <c r="J8307" s="119" t="s">
        <v>22</v>
      </c>
      <c r="K8307" s="1">
        <v>46255.758941458334</v>
      </c>
      <c r="L8307">
        <v>0</v>
      </c>
      <c r="M8307">
        <v>0</v>
      </c>
      <c r="N8307">
        <v>0</v>
      </c>
      <c r="O8307">
        <v>0</v>
      </c>
      <c r="P8307" s="119" t="s">
        <v>20254</v>
      </c>
    </row>
    <row r="8308" spans="1:16" x14ac:dyDescent="0.25">
      <c r="A8308">
        <v>14275</v>
      </c>
      <c r="B8308" s="119" t="s">
        <v>5141</v>
      </c>
      <c r="C8308">
        <v>45</v>
      </c>
      <c r="E8308">
        <v>890</v>
      </c>
      <c r="F8308">
        <v>163</v>
      </c>
      <c r="G8308">
        <v>351</v>
      </c>
      <c r="H8308">
        <v>289</v>
      </c>
      <c r="I8308" s="119" t="s">
        <v>4726</v>
      </c>
      <c r="J8308" s="119" t="s">
        <v>22</v>
      </c>
      <c r="K8308" s="1">
        <v>46255.758941458334</v>
      </c>
      <c r="L8308">
        <v>0</v>
      </c>
      <c r="M8308">
        <v>0</v>
      </c>
      <c r="N8308">
        <v>0</v>
      </c>
      <c r="O8308">
        <v>0</v>
      </c>
      <c r="P8308" s="119" t="s">
        <v>20254</v>
      </c>
    </row>
    <row r="8309" spans="1:16" x14ac:dyDescent="0.25">
      <c r="A8309">
        <v>14277</v>
      </c>
      <c r="B8309" s="119" t="s">
        <v>5140</v>
      </c>
      <c r="C8309">
        <v>50</v>
      </c>
      <c r="E8309">
        <v>435</v>
      </c>
      <c r="F8309">
        <v>108</v>
      </c>
      <c r="G8309">
        <v>73</v>
      </c>
      <c r="H8309">
        <v>2223</v>
      </c>
      <c r="I8309" s="119" t="s">
        <v>4726</v>
      </c>
      <c r="J8309" s="119" t="s">
        <v>139</v>
      </c>
      <c r="K8309" s="1">
        <v>46255.758941458334</v>
      </c>
      <c r="L8309">
        <v>1</v>
      </c>
      <c r="M8309">
        <v>1</v>
      </c>
      <c r="N8309">
        <v>0</v>
      </c>
      <c r="O8309">
        <v>0</v>
      </c>
      <c r="P8309" s="119" t="s">
        <v>20254</v>
      </c>
    </row>
    <row r="8310" spans="1:16" x14ac:dyDescent="0.25">
      <c r="A8310">
        <v>14278</v>
      </c>
      <c r="B8310" s="119" t="s">
        <v>5141</v>
      </c>
      <c r="C8310">
        <v>50</v>
      </c>
      <c r="E8310">
        <v>295</v>
      </c>
      <c r="F8310">
        <v>140</v>
      </c>
      <c r="G8310">
        <v>386</v>
      </c>
      <c r="H8310">
        <v>2495</v>
      </c>
      <c r="I8310" s="119" t="s">
        <v>4726</v>
      </c>
      <c r="J8310" s="119" t="s">
        <v>139</v>
      </c>
      <c r="K8310" s="1">
        <v>46255.758941458334</v>
      </c>
      <c r="L8310">
        <v>1</v>
      </c>
      <c r="M8310">
        <v>1</v>
      </c>
      <c r="N8310">
        <v>1</v>
      </c>
      <c r="O8310">
        <v>0</v>
      </c>
      <c r="P8310" s="119" t="s">
        <v>20254</v>
      </c>
    </row>
    <row r="8311" spans="1:16" x14ac:dyDescent="0.25">
      <c r="A8311">
        <v>14280</v>
      </c>
      <c r="B8311" s="119" t="s">
        <v>5138</v>
      </c>
      <c r="C8311">
        <v>45</v>
      </c>
      <c r="E8311">
        <v>3020</v>
      </c>
      <c r="F8311">
        <v>101</v>
      </c>
      <c r="G8311">
        <v>276</v>
      </c>
      <c r="H8311">
        <v>200</v>
      </c>
      <c r="I8311" s="119" t="s">
        <v>4726</v>
      </c>
      <c r="J8311" s="119" t="s">
        <v>22</v>
      </c>
      <c r="K8311" s="1">
        <v>46255.758941458334</v>
      </c>
      <c r="L8311">
        <v>9</v>
      </c>
      <c r="M8311">
        <v>0</v>
      </c>
      <c r="N8311">
        <v>1</v>
      </c>
      <c r="O8311">
        <v>0</v>
      </c>
      <c r="P8311" s="119" t="s">
        <v>20254</v>
      </c>
    </row>
    <row r="8312" spans="1:16" x14ac:dyDescent="0.25">
      <c r="A8312">
        <v>14281</v>
      </c>
      <c r="B8312" s="119" t="s">
        <v>5142</v>
      </c>
      <c r="C8312">
        <v>40</v>
      </c>
      <c r="E8312">
        <v>1962</v>
      </c>
      <c r="F8312">
        <v>98</v>
      </c>
      <c r="G8312">
        <v>258</v>
      </c>
      <c r="H8312">
        <v>697</v>
      </c>
      <c r="I8312" s="119" t="s">
        <v>4726</v>
      </c>
      <c r="J8312" s="119" t="s">
        <v>22</v>
      </c>
      <c r="K8312" s="1">
        <v>46255.758941458334</v>
      </c>
      <c r="L8312">
        <v>0</v>
      </c>
      <c r="M8312">
        <v>1</v>
      </c>
      <c r="N8312">
        <v>0</v>
      </c>
      <c r="O8312">
        <v>0</v>
      </c>
      <c r="P8312" s="119" t="s">
        <v>20254</v>
      </c>
    </row>
    <row r="8313" spans="1:16" x14ac:dyDescent="0.25">
      <c r="A8313">
        <v>14282</v>
      </c>
      <c r="B8313" s="119" t="s">
        <v>5139</v>
      </c>
      <c r="C8313">
        <v>45</v>
      </c>
      <c r="E8313">
        <v>607</v>
      </c>
      <c r="F8313">
        <v>101</v>
      </c>
      <c r="G8313">
        <v>203</v>
      </c>
      <c r="H8313">
        <v>293</v>
      </c>
      <c r="I8313" s="119" t="s">
        <v>4726</v>
      </c>
      <c r="J8313" s="119" t="s">
        <v>22</v>
      </c>
      <c r="K8313" s="1">
        <v>46255.758941458334</v>
      </c>
      <c r="L8313">
        <v>4</v>
      </c>
      <c r="M8313">
        <v>2</v>
      </c>
      <c r="N8313">
        <v>0</v>
      </c>
      <c r="O8313">
        <v>1</v>
      </c>
      <c r="P8313" s="119" t="s">
        <v>20254</v>
      </c>
    </row>
    <row r="8314" spans="1:16" x14ac:dyDescent="0.25">
      <c r="A8314">
        <v>14283</v>
      </c>
      <c r="B8314" s="119" t="s">
        <v>5142</v>
      </c>
      <c r="C8314">
        <v>50</v>
      </c>
      <c r="E8314">
        <v>452</v>
      </c>
      <c r="F8314">
        <v>114</v>
      </c>
      <c r="G8314">
        <v>188</v>
      </c>
      <c r="H8314">
        <v>679</v>
      </c>
      <c r="I8314" s="119" t="s">
        <v>4726</v>
      </c>
      <c r="J8314" s="119" t="s">
        <v>139</v>
      </c>
      <c r="K8314" s="1">
        <v>46255.758941458334</v>
      </c>
      <c r="L8314">
        <v>0</v>
      </c>
      <c r="M8314">
        <v>0</v>
      </c>
      <c r="N8314">
        <v>0</v>
      </c>
      <c r="O8314">
        <v>0</v>
      </c>
      <c r="P8314" s="119" t="s">
        <v>20254</v>
      </c>
    </row>
    <row r="8315" spans="1:16" x14ac:dyDescent="0.25">
      <c r="A8315">
        <v>14284</v>
      </c>
      <c r="B8315" s="119" t="s">
        <v>5143</v>
      </c>
      <c r="C8315">
        <v>15</v>
      </c>
      <c r="E8315">
        <v>1416</v>
      </c>
      <c r="F8315">
        <v>41</v>
      </c>
      <c r="G8315">
        <v>288</v>
      </c>
      <c r="H8315">
        <v>98</v>
      </c>
      <c r="I8315" s="119" t="s">
        <v>4726</v>
      </c>
      <c r="J8315" s="119" t="s">
        <v>22</v>
      </c>
      <c r="K8315" s="1">
        <v>46255.758941458334</v>
      </c>
      <c r="L8315">
        <v>18</v>
      </c>
      <c r="M8315">
        <v>2</v>
      </c>
      <c r="N8315">
        <v>7</v>
      </c>
      <c r="O8315">
        <v>1</v>
      </c>
      <c r="P8315" s="119" t="s">
        <v>20254</v>
      </c>
    </row>
    <row r="8316" spans="1:16" x14ac:dyDescent="0.25">
      <c r="A8316">
        <v>14286</v>
      </c>
      <c r="B8316" s="119" t="s">
        <v>5144</v>
      </c>
      <c r="C8316">
        <v>30</v>
      </c>
      <c r="E8316">
        <v>3917</v>
      </c>
      <c r="F8316">
        <v>117</v>
      </c>
      <c r="G8316">
        <v>341</v>
      </c>
      <c r="H8316">
        <v>262</v>
      </c>
      <c r="I8316" s="119" t="s">
        <v>4726</v>
      </c>
      <c r="J8316" s="119" t="s">
        <v>22</v>
      </c>
      <c r="K8316" s="1">
        <v>46255.758941458334</v>
      </c>
      <c r="L8316">
        <v>0</v>
      </c>
      <c r="M8316">
        <v>3</v>
      </c>
      <c r="N8316">
        <v>0</v>
      </c>
      <c r="O8316">
        <v>0</v>
      </c>
      <c r="P8316" s="119" t="s">
        <v>20254</v>
      </c>
    </row>
    <row r="8317" spans="1:16" x14ac:dyDescent="0.25">
      <c r="A8317">
        <v>14287</v>
      </c>
      <c r="B8317" s="119" t="s">
        <v>5144</v>
      </c>
      <c r="C8317">
        <v>35</v>
      </c>
      <c r="E8317">
        <v>12</v>
      </c>
      <c r="F8317">
        <v>103</v>
      </c>
      <c r="G8317">
        <v>615</v>
      </c>
      <c r="H8317">
        <v>700</v>
      </c>
      <c r="I8317" s="119" t="s">
        <v>4726</v>
      </c>
      <c r="J8317" s="119" t="s">
        <v>139</v>
      </c>
      <c r="K8317" s="1">
        <v>46255.758941458334</v>
      </c>
      <c r="L8317">
        <v>0</v>
      </c>
      <c r="M8317">
        <v>7</v>
      </c>
      <c r="N8317">
        <v>0</v>
      </c>
      <c r="O8317">
        <v>2</v>
      </c>
      <c r="P8317" s="119" t="s">
        <v>20254</v>
      </c>
    </row>
    <row r="8318" spans="1:16" x14ac:dyDescent="0.25">
      <c r="A8318">
        <v>14288</v>
      </c>
      <c r="B8318" s="119" t="s">
        <v>5145</v>
      </c>
      <c r="C8318">
        <v>30</v>
      </c>
      <c r="E8318">
        <v>1888</v>
      </c>
      <c r="F8318">
        <v>184</v>
      </c>
      <c r="G8318">
        <v>498</v>
      </c>
      <c r="H8318">
        <v>286</v>
      </c>
      <c r="I8318" s="119" t="s">
        <v>4726</v>
      </c>
      <c r="J8318" s="119" t="s">
        <v>22</v>
      </c>
      <c r="K8318" s="1">
        <v>46255.758941458334</v>
      </c>
      <c r="L8318">
        <v>11</v>
      </c>
      <c r="M8318">
        <v>0</v>
      </c>
      <c r="N8318">
        <v>0</v>
      </c>
      <c r="O8318">
        <v>0</v>
      </c>
      <c r="P8318" s="119" t="s">
        <v>20254</v>
      </c>
    </row>
    <row r="8319" spans="1:16" x14ac:dyDescent="0.25">
      <c r="A8319">
        <v>14290</v>
      </c>
      <c r="B8319" s="119" t="s">
        <v>5145</v>
      </c>
      <c r="C8319">
        <v>35</v>
      </c>
      <c r="E8319">
        <v>212</v>
      </c>
      <c r="F8319">
        <v>122</v>
      </c>
      <c r="G8319">
        <v>407</v>
      </c>
      <c r="H8319">
        <v>785</v>
      </c>
      <c r="I8319" s="119" t="s">
        <v>4726</v>
      </c>
      <c r="J8319" s="119" t="s">
        <v>139</v>
      </c>
      <c r="K8319" s="1">
        <v>46255.758941458334</v>
      </c>
      <c r="L8319">
        <v>2</v>
      </c>
      <c r="M8319">
        <v>8</v>
      </c>
      <c r="N8319">
        <v>1</v>
      </c>
      <c r="O8319">
        <v>2</v>
      </c>
      <c r="P8319" s="119" t="s">
        <v>20254</v>
      </c>
    </row>
    <row r="8320" spans="1:16" x14ac:dyDescent="0.25">
      <c r="A8320">
        <v>14291</v>
      </c>
      <c r="B8320" s="119" t="s">
        <v>5146</v>
      </c>
      <c r="C8320">
        <v>30</v>
      </c>
      <c r="E8320">
        <v>1926</v>
      </c>
      <c r="F8320">
        <v>118</v>
      </c>
      <c r="G8320">
        <v>417</v>
      </c>
      <c r="H8320">
        <v>207</v>
      </c>
      <c r="I8320" s="119" t="s">
        <v>4726</v>
      </c>
      <c r="J8320" s="119" t="s">
        <v>22</v>
      </c>
      <c r="K8320" s="1">
        <v>46255.758941458334</v>
      </c>
      <c r="L8320">
        <v>11</v>
      </c>
      <c r="M8320">
        <v>0</v>
      </c>
      <c r="N8320">
        <v>0</v>
      </c>
      <c r="O8320">
        <v>0</v>
      </c>
      <c r="P8320" s="119" t="s">
        <v>20254</v>
      </c>
    </row>
    <row r="8321" spans="1:16" x14ac:dyDescent="0.25">
      <c r="A8321">
        <v>14292</v>
      </c>
      <c r="B8321" s="119" t="s">
        <v>5147</v>
      </c>
      <c r="C8321">
        <v>50</v>
      </c>
      <c r="E8321">
        <v>150</v>
      </c>
      <c r="F8321">
        <v>161</v>
      </c>
      <c r="G8321">
        <v>407</v>
      </c>
      <c r="H8321">
        <v>1008</v>
      </c>
      <c r="I8321" s="119" t="s">
        <v>4726</v>
      </c>
      <c r="J8321" s="119" t="s">
        <v>139</v>
      </c>
      <c r="K8321" s="1">
        <v>46255.758941458334</v>
      </c>
      <c r="L8321">
        <v>4</v>
      </c>
      <c r="M8321">
        <v>5</v>
      </c>
      <c r="N8321">
        <v>0</v>
      </c>
      <c r="O8321">
        <v>3</v>
      </c>
      <c r="P8321" s="119" t="s">
        <v>20254</v>
      </c>
    </row>
    <row r="8322" spans="1:16" x14ac:dyDescent="0.25">
      <c r="A8322">
        <v>14293</v>
      </c>
      <c r="B8322" s="119" t="s">
        <v>5148</v>
      </c>
      <c r="C8322">
        <v>50</v>
      </c>
      <c r="E8322">
        <v>136</v>
      </c>
      <c r="F8322">
        <v>170</v>
      </c>
      <c r="G8322">
        <v>127</v>
      </c>
      <c r="H8322">
        <v>719</v>
      </c>
      <c r="I8322" s="119" t="s">
        <v>4726</v>
      </c>
      <c r="J8322" s="119" t="s">
        <v>139</v>
      </c>
      <c r="K8322" s="1">
        <v>46255.758941458334</v>
      </c>
      <c r="L8322">
        <v>0</v>
      </c>
      <c r="M8322">
        <v>6</v>
      </c>
      <c r="N8322">
        <v>0</v>
      </c>
      <c r="O8322">
        <v>1</v>
      </c>
      <c r="P8322" s="119" t="s">
        <v>20254</v>
      </c>
    </row>
    <row r="8323" spans="1:16" x14ac:dyDescent="0.25">
      <c r="A8323">
        <v>14294</v>
      </c>
      <c r="B8323" s="119" t="s">
        <v>5149</v>
      </c>
      <c r="C8323">
        <v>40</v>
      </c>
      <c r="E8323">
        <v>858</v>
      </c>
      <c r="F8323">
        <v>143</v>
      </c>
      <c r="G8323">
        <v>112</v>
      </c>
      <c r="H8323">
        <v>777</v>
      </c>
      <c r="I8323" s="119" t="s">
        <v>4726</v>
      </c>
      <c r="J8323" s="119" t="s">
        <v>22</v>
      </c>
      <c r="K8323" s="1">
        <v>46255.758941458334</v>
      </c>
      <c r="L8323">
        <v>1</v>
      </c>
      <c r="M8323">
        <v>4</v>
      </c>
      <c r="N8323">
        <v>0</v>
      </c>
      <c r="O8323">
        <v>1</v>
      </c>
      <c r="P8323" s="119" t="s">
        <v>20254</v>
      </c>
    </row>
    <row r="8324" spans="1:16" x14ac:dyDescent="0.25">
      <c r="A8324">
        <v>14295</v>
      </c>
      <c r="B8324" s="119" t="s">
        <v>5150</v>
      </c>
      <c r="C8324">
        <v>45</v>
      </c>
      <c r="E8324">
        <v>870</v>
      </c>
      <c r="F8324">
        <v>98</v>
      </c>
      <c r="G8324">
        <v>672</v>
      </c>
      <c r="H8324">
        <v>493</v>
      </c>
      <c r="I8324" s="119" t="s">
        <v>4726</v>
      </c>
      <c r="J8324" s="119" t="s">
        <v>22</v>
      </c>
      <c r="K8324" s="1">
        <v>46255.758941458334</v>
      </c>
      <c r="L8324">
        <v>4</v>
      </c>
      <c r="M8324">
        <v>1</v>
      </c>
      <c r="N8324">
        <v>0</v>
      </c>
      <c r="O8324">
        <v>0</v>
      </c>
      <c r="P8324" s="119" t="s">
        <v>20254</v>
      </c>
    </row>
    <row r="8325" spans="1:16" x14ac:dyDescent="0.25">
      <c r="A8325">
        <v>14297</v>
      </c>
      <c r="B8325" s="119" t="s">
        <v>5149</v>
      </c>
      <c r="C8325">
        <v>50</v>
      </c>
      <c r="E8325">
        <v>86</v>
      </c>
      <c r="F8325">
        <v>161</v>
      </c>
      <c r="G8325">
        <v>307</v>
      </c>
      <c r="H8325">
        <v>492</v>
      </c>
      <c r="I8325" s="119" t="s">
        <v>4726</v>
      </c>
      <c r="J8325" s="119" t="s">
        <v>139</v>
      </c>
      <c r="K8325" s="1">
        <v>46255.758941458334</v>
      </c>
      <c r="L8325">
        <v>5</v>
      </c>
      <c r="M8325">
        <v>4</v>
      </c>
      <c r="N8325">
        <v>0</v>
      </c>
      <c r="O8325">
        <v>0</v>
      </c>
      <c r="P8325" s="119" t="s">
        <v>20254</v>
      </c>
    </row>
    <row r="8326" spans="1:16" x14ac:dyDescent="0.25">
      <c r="A8326">
        <v>14298</v>
      </c>
      <c r="B8326" s="119" t="s">
        <v>5150</v>
      </c>
      <c r="C8326">
        <v>50</v>
      </c>
      <c r="E8326">
        <v>472</v>
      </c>
      <c r="F8326">
        <v>166</v>
      </c>
      <c r="G8326">
        <v>166</v>
      </c>
      <c r="H8326">
        <v>1993</v>
      </c>
      <c r="I8326" s="119" t="s">
        <v>4726</v>
      </c>
      <c r="J8326" s="119" t="s">
        <v>139</v>
      </c>
      <c r="K8326" s="1">
        <v>46255.758941458334</v>
      </c>
      <c r="L8326">
        <v>0</v>
      </c>
      <c r="M8326">
        <v>2</v>
      </c>
      <c r="N8326">
        <v>0</v>
      </c>
      <c r="O8326">
        <v>1</v>
      </c>
      <c r="P8326" s="119" t="s">
        <v>20254</v>
      </c>
    </row>
    <row r="8327" spans="1:16" x14ac:dyDescent="0.25">
      <c r="A8327">
        <v>14300</v>
      </c>
      <c r="B8327" s="119" t="s">
        <v>5147</v>
      </c>
      <c r="C8327">
        <v>45</v>
      </c>
      <c r="E8327">
        <v>8026</v>
      </c>
      <c r="F8327">
        <v>170</v>
      </c>
      <c r="G8327">
        <v>534</v>
      </c>
      <c r="H8327">
        <v>470</v>
      </c>
      <c r="I8327" s="119" t="s">
        <v>4726</v>
      </c>
      <c r="J8327" s="119" t="s">
        <v>22</v>
      </c>
      <c r="K8327" s="1">
        <v>46255.758941458334</v>
      </c>
      <c r="L8327">
        <v>18</v>
      </c>
      <c r="M8327">
        <v>21</v>
      </c>
      <c r="N8327">
        <v>1</v>
      </c>
      <c r="O8327">
        <v>2</v>
      </c>
      <c r="P8327" s="119" t="s">
        <v>20254</v>
      </c>
    </row>
    <row r="8328" spans="1:16" x14ac:dyDescent="0.25">
      <c r="A8328">
        <v>14301</v>
      </c>
      <c r="B8328" s="119" t="s">
        <v>5151</v>
      </c>
      <c r="C8328">
        <v>40</v>
      </c>
      <c r="E8328">
        <v>11682</v>
      </c>
      <c r="F8328">
        <v>91</v>
      </c>
      <c r="G8328">
        <v>368</v>
      </c>
      <c r="H8328">
        <v>1071</v>
      </c>
      <c r="I8328" s="119" t="s">
        <v>4726</v>
      </c>
      <c r="J8328" s="119" t="s">
        <v>22</v>
      </c>
      <c r="K8328" s="1">
        <v>46255.758941458334</v>
      </c>
      <c r="L8328">
        <v>2</v>
      </c>
      <c r="M8328">
        <v>3</v>
      </c>
      <c r="N8328">
        <v>1</v>
      </c>
      <c r="O8328">
        <v>2</v>
      </c>
      <c r="P8328" s="119" t="s">
        <v>20254</v>
      </c>
    </row>
    <row r="8329" spans="1:16" x14ac:dyDescent="0.25">
      <c r="A8329">
        <v>14302</v>
      </c>
      <c r="B8329" s="119" t="s">
        <v>5148</v>
      </c>
      <c r="C8329">
        <v>45</v>
      </c>
      <c r="E8329">
        <v>8741</v>
      </c>
      <c r="F8329">
        <v>141</v>
      </c>
      <c r="G8329">
        <v>318</v>
      </c>
      <c r="H8329">
        <v>300</v>
      </c>
      <c r="I8329" s="119" t="s">
        <v>4726</v>
      </c>
      <c r="J8329" s="119" t="s">
        <v>22</v>
      </c>
      <c r="K8329" s="1">
        <v>46255.758941458334</v>
      </c>
      <c r="L8329">
        <v>9</v>
      </c>
      <c r="M8329">
        <v>4</v>
      </c>
      <c r="N8329">
        <v>0</v>
      </c>
      <c r="O8329">
        <v>0</v>
      </c>
      <c r="P8329" s="119" t="s">
        <v>20254</v>
      </c>
    </row>
    <row r="8330" spans="1:16" x14ac:dyDescent="0.25">
      <c r="A8330">
        <v>14303</v>
      </c>
      <c r="B8330" s="119" t="s">
        <v>5151</v>
      </c>
      <c r="C8330">
        <v>50</v>
      </c>
      <c r="E8330">
        <v>66</v>
      </c>
      <c r="F8330">
        <v>159</v>
      </c>
      <c r="G8330">
        <v>156</v>
      </c>
      <c r="H8330">
        <v>490</v>
      </c>
      <c r="I8330" s="119" t="s">
        <v>4726</v>
      </c>
      <c r="J8330" s="119" t="s">
        <v>139</v>
      </c>
      <c r="K8330" s="1">
        <v>46255.758941458334</v>
      </c>
      <c r="L8330">
        <v>0</v>
      </c>
      <c r="M8330">
        <v>2</v>
      </c>
      <c r="N8330">
        <v>0</v>
      </c>
      <c r="O8330">
        <v>0</v>
      </c>
      <c r="P8330" s="119" t="s">
        <v>20254</v>
      </c>
    </row>
    <row r="8331" spans="1:16" x14ac:dyDescent="0.25">
      <c r="A8331">
        <v>14304</v>
      </c>
      <c r="B8331" s="119" t="s">
        <v>5152</v>
      </c>
      <c r="C8331">
        <v>15</v>
      </c>
      <c r="E8331">
        <v>532</v>
      </c>
      <c r="F8331">
        <v>54</v>
      </c>
      <c r="G8331">
        <v>820</v>
      </c>
      <c r="H8331">
        <v>245</v>
      </c>
      <c r="I8331" s="119" t="s">
        <v>4726</v>
      </c>
      <c r="J8331" s="119" t="s">
        <v>22</v>
      </c>
      <c r="K8331" s="1">
        <v>46255.758941458334</v>
      </c>
      <c r="L8331">
        <v>18</v>
      </c>
      <c r="M8331">
        <v>8</v>
      </c>
      <c r="N8331">
        <v>4</v>
      </c>
      <c r="O8331">
        <v>0</v>
      </c>
      <c r="P8331" s="119" t="s">
        <v>20254</v>
      </c>
    </row>
    <row r="8332" spans="1:16" x14ac:dyDescent="0.25">
      <c r="A8332">
        <v>14306</v>
      </c>
      <c r="B8332" s="119" t="s">
        <v>5153</v>
      </c>
      <c r="C8332">
        <v>30</v>
      </c>
      <c r="E8332">
        <v>497</v>
      </c>
      <c r="F8332">
        <v>469</v>
      </c>
      <c r="G8332">
        <v>312</v>
      </c>
      <c r="H8332">
        <v>3428</v>
      </c>
      <c r="I8332" s="119" t="s">
        <v>4726</v>
      </c>
      <c r="J8332" s="119" t="s">
        <v>22</v>
      </c>
      <c r="K8332" s="1">
        <v>46255.758941458334</v>
      </c>
      <c r="L8332">
        <v>5</v>
      </c>
      <c r="M8332">
        <v>0</v>
      </c>
      <c r="N8332">
        <v>0</v>
      </c>
      <c r="O8332">
        <v>0</v>
      </c>
      <c r="P8332" s="119" t="s">
        <v>20254</v>
      </c>
    </row>
    <row r="8333" spans="1:16" x14ac:dyDescent="0.25">
      <c r="A8333">
        <v>14307</v>
      </c>
      <c r="B8333" s="119" t="s">
        <v>5153</v>
      </c>
      <c r="C8333">
        <v>35</v>
      </c>
      <c r="E8333">
        <v>134</v>
      </c>
      <c r="F8333">
        <v>149</v>
      </c>
      <c r="G8333">
        <v>142</v>
      </c>
      <c r="H8333">
        <v>6260</v>
      </c>
      <c r="I8333" s="119" t="s">
        <v>4726</v>
      </c>
      <c r="J8333" s="119" t="s">
        <v>139</v>
      </c>
      <c r="K8333" s="1">
        <v>46255.758941458334</v>
      </c>
      <c r="L8333">
        <v>1</v>
      </c>
      <c r="M8333">
        <v>6</v>
      </c>
      <c r="N8333">
        <v>0</v>
      </c>
      <c r="O8333">
        <v>2</v>
      </c>
      <c r="P8333" s="119" t="s">
        <v>20254</v>
      </c>
    </row>
    <row r="8334" spans="1:16" x14ac:dyDescent="0.25">
      <c r="A8334">
        <v>14308</v>
      </c>
      <c r="B8334" s="119" t="s">
        <v>5154</v>
      </c>
      <c r="C8334">
        <v>30</v>
      </c>
      <c r="E8334">
        <v>2116</v>
      </c>
      <c r="F8334">
        <v>119</v>
      </c>
      <c r="G8334">
        <v>511</v>
      </c>
      <c r="H8334">
        <v>1515</v>
      </c>
      <c r="I8334" s="119" t="s">
        <v>4726</v>
      </c>
      <c r="J8334" s="119" t="s">
        <v>22</v>
      </c>
      <c r="K8334" s="1">
        <v>46255.758941458334</v>
      </c>
      <c r="L8334">
        <v>11</v>
      </c>
      <c r="M8334">
        <v>5</v>
      </c>
      <c r="N8334">
        <v>5</v>
      </c>
      <c r="O8334">
        <v>0</v>
      </c>
      <c r="P8334" s="119" t="s">
        <v>20254</v>
      </c>
    </row>
    <row r="8335" spans="1:16" x14ac:dyDescent="0.25">
      <c r="A8335">
        <v>14310</v>
      </c>
      <c r="B8335" s="119" t="s">
        <v>5154</v>
      </c>
      <c r="C8335">
        <v>35</v>
      </c>
      <c r="E8335">
        <v>1282</v>
      </c>
      <c r="F8335">
        <v>105</v>
      </c>
      <c r="G8335">
        <v>101</v>
      </c>
      <c r="H8335">
        <v>4474</v>
      </c>
      <c r="I8335" s="119" t="s">
        <v>4726</v>
      </c>
      <c r="J8335" s="119" t="s">
        <v>139</v>
      </c>
      <c r="K8335" s="1">
        <v>46255.758941458334</v>
      </c>
      <c r="L8335">
        <v>0</v>
      </c>
      <c r="M8335">
        <v>1</v>
      </c>
      <c r="N8335">
        <v>0</v>
      </c>
      <c r="O8335">
        <v>0</v>
      </c>
      <c r="P8335" s="119" t="s">
        <v>20254</v>
      </c>
    </row>
    <row r="8336" spans="1:16" x14ac:dyDescent="0.25">
      <c r="A8336">
        <v>14311</v>
      </c>
      <c r="B8336" s="119" t="s">
        <v>5155</v>
      </c>
      <c r="C8336">
        <v>30</v>
      </c>
      <c r="E8336">
        <v>4031</v>
      </c>
      <c r="F8336">
        <v>117</v>
      </c>
      <c r="G8336">
        <v>430</v>
      </c>
      <c r="H8336">
        <v>411</v>
      </c>
      <c r="I8336" s="119" t="s">
        <v>4726</v>
      </c>
      <c r="J8336" s="119" t="s">
        <v>22</v>
      </c>
      <c r="K8336" s="1">
        <v>46255.758941458334</v>
      </c>
      <c r="L8336">
        <v>7</v>
      </c>
      <c r="M8336">
        <v>2</v>
      </c>
      <c r="N8336">
        <v>3</v>
      </c>
      <c r="O8336">
        <v>0</v>
      </c>
      <c r="P8336" s="119" t="s">
        <v>20254</v>
      </c>
    </row>
    <row r="8337" spans="1:16" x14ac:dyDescent="0.25">
      <c r="A8337">
        <v>14312</v>
      </c>
      <c r="B8337" s="119" t="s">
        <v>5156</v>
      </c>
      <c r="C8337">
        <v>50</v>
      </c>
      <c r="E8337">
        <v>487</v>
      </c>
      <c r="F8337">
        <v>218</v>
      </c>
      <c r="G8337">
        <v>193</v>
      </c>
      <c r="H8337">
        <v>6999</v>
      </c>
      <c r="I8337" s="119" t="s">
        <v>4726</v>
      </c>
      <c r="J8337" s="119" t="s">
        <v>139</v>
      </c>
      <c r="K8337" s="1">
        <v>46255.758941458334</v>
      </c>
      <c r="L8337">
        <v>1</v>
      </c>
      <c r="M8337">
        <v>11</v>
      </c>
      <c r="N8337">
        <v>0</v>
      </c>
      <c r="O8337">
        <v>0</v>
      </c>
      <c r="P8337" s="119" t="s">
        <v>20254</v>
      </c>
    </row>
    <row r="8338" spans="1:16" x14ac:dyDescent="0.25">
      <c r="A8338">
        <v>14313</v>
      </c>
      <c r="B8338" s="119" t="s">
        <v>5157</v>
      </c>
      <c r="C8338">
        <v>50</v>
      </c>
      <c r="E8338">
        <v>69</v>
      </c>
      <c r="F8338">
        <v>123</v>
      </c>
      <c r="G8338">
        <v>277</v>
      </c>
      <c r="H8338">
        <v>3398</v>
      </c>
      <c r="I8338" s="119" t="s">
        <v>4726</v>
      </c>
      <c r="J8338" s="119" t="s">
        <v>139</v>
      </c>
      <c r="K8338" s="1">
        <v>46255.758941458334</v>
      </c>
      <c r="L8338">
        <v>1</v>
      </c>
      <c r="M8338">
        <v>2</v>
      </c>
      <c r="N8338">
        <v>1</v>
      </c>
      <c r="O8338">
        <v>2</v>
      </c>
      <c r="P8338" s="119" t="s">
        <v>20254</v>
      </c>
    </row>
    <row r="8339" spans="1:16" x14ac:dyDescent="0.25">
      <c r="A8339">
        <v>14314</v>
      </c>
      <c r="B8339" s="119" t="s">
        <v>5158</v>
      </c>
      <c r="C8339">
        <v>40</v>
      </c>
      <c r="E8339">
        <v>788</v>
      </c>
      <c r="F8339">
        <v>244</v>
      </c>
      <c r="G8339">
        <v>415</v>
      </c>
      <c r="H8339">
        <v>4038</v>
      </c>
      <c r="I8339" s="119" t="s">
        <v>4726</v>
      </c>
      <c r="J8339" s="119" t="s">
        <v>22</v>
      </c>
      <c r="K8339" s="1">
        <v>46255.758941458334</v>
      </c>
      <c r="L8339">
        <v>3</v>
      </c>
      <c r="M8339">
        <v>1</v>
      </c>
      <c r="N8339">
        <v>0</v>
      </c>
      <c r="O8339">
        <v>0</v>
      </c>
      <c r="P8339" s="119" t="s">
        <v>20254</v>
      </c>
    </row>
    <row r="8340" spans="1:16" x14ac:dyDescent="0.25">
      <c r="A8340">
        <v>14315</v>
      </c>
      <c r="B8340" s="119" t="s">
        <v>5159</v>
      </c>
      <c r="C8340">
        <v>45</v>
      </c>
      <c r="E8340">
        <v>994</v>
      </c>
      <c r="F8340">
        <v>94</v>
      </c>
      <c r="G8340">
        <v>339</v>
      </c>
      <c r="H8340">
        <v>2193</v>
      </c>
      <c r="I8340" s="119" t="s">
        <v>4726</v>
      </c>
      <c r="J8340" s="119" t="s">
        <v>22</v>
      </c>
      <c r="K8340" s="1">
        <v>46255.758941458334</v>
      </c>
      <c r="L8340">
        <v>13</v>
      </c>
      <c r="M8340">
        <v>3</v>
      </c>
      <c r="N8340">
        <v>0</v>
      </c>
      <c r="O8340">
        <v>0</v>
      </c>
      <c r="P8340" s="119" t="s">
        <v>20254</v>
      </c>
    </row>
    <row r="8341" spans="1:16" x14ac:dyDescent="0.25">
      <c r="A8341">
        <v>14317</v>
      </c>
      <c r="B8341" s="119" t="s">
        <v>5158</v>
      </c>
      <c r="C8341">
        <v>50</v>
      </c>
      <c r="E8341">
        <v>23</v>
      </c>
      <c r="F8341">
        <v>139</v>
      </c>
      <c r="G8341">
        <v>231</v>
      </c>
      <c r="H8341">
        <v>3329</v>
      </c>
      <c r="I8341" s="119" t="s">
        <v>4726</v>
      </c>
      <c r="J8341" s="119" t="s">
        <v>139</v>
      </c>
      <c r="K8341" s="1">
        <v>46255.758941458334</v>
      </c>
      <c r="L8341">
        <v>2</v>
      </c>
      <c r="M8341">
        <v>3</v>
      </c>
      <c r="N8341">
        <v>0</v>
      </c>
      <c r="O8341">
        <v>1</v>
      </c>
      <c r="P8341" s="119" t="s">
        <v>20254</v>
      </c>
    </row>
    <row r="8342" spans="1:16" x14ac:dyDescent="0.25">
      <c r="A8342">
        <v>14318</v>
      </c>
      <c r="B8342" s="119" t="s">
        <v>5159</v>
      </c>
      <c r="C8342">
        <v>50</v>
      </c>
      <c r="E8342">
        <v>407</v>
      </c>
      <c r="F8342">
        <v>430</v>
      </c>
      <c r="G8342">
        <v>215</v>
      </c>
      <c r="H8342">
        <v>8961</v>
      </c>
      <c r="I8342" s="119" t="s">
        <v>4726</v>
      </c>
      <c r="J8342" s="119" t="s">
        <v>139</v>
      </c>
      <c r="K8342" s="1">
        <v>46255.758941458334</v>
      </c>
      <c r="L8342">
        <v>5</v>
      </c>
      <c r="M8342">
        <v>4</v>
      </c>
      <c r="N8342">
        <v>2</v>
      </c>
      <c r="O8342">
        <v>0</v>
      </c>
      <c r="P8342" s="119" t="s">
        <v>20254</v>
      </c>
    </row>
    <row r="8343" spans="1:16" x14ac:dyDescent="0.25">
      <c r="A8343">
        <v>14320</v>
      </c>
      <c r="B8343" s="119" t="s">
        <v>5156</v>
      </c>
      <c r="C8343">
        <v>45</v>
      </c>
      <c r="E8343">
        <v>304</v>
      </c>
      <c r="F8343">
        <v>1000</v>
      </c>
      <c r="G8343">
        <v>97</v>
      </c>
      <c r="H8343">
        <v>1598</v>
      </c>
      <c r="I8343" s="119" t="s">
        <v>4726</v>
      </c>
      <c r="J8343" s="119" t="s">
        <v>22</v>
      </c>
      <c r="K8343" s="1">
        <v>46255.758941458334</v>
      </c>
      <c r="L8343">
        <v>0</v>
      </c>
      <c r="M8343">
        <v>0</v>
      </c>
      <c r="N8343">
        <v>0</v>
      </c>
      <c r="O8343">
        <v>0</v>
      </c>
      <c r="P8343" s="119" t="s">
        <v>20254</v>
      </c>
    </row>
    <row r="8344" spans="1:16" x14ac:dyDescent="0.25">
      <c r="A8344">
        <v>14321</v>
      </c>
      <c r="B8344" s="119" t="s">
        <v>5160</v>
      </c>
      <c r="C8344">
        <v>40</v>
      </c>
      <c r="E8344">
        <v>1113</v>
      </c>
      <c r="F8344">
        <v>151</v>
      </c>
      <c r="G8344">
        <v>193</v>
      </c>
      <c r="H8344">
        <v>2448</v>
      </c>
      <c r="I8344" s="119" t="s">
        <v>4726</v>
      </c>
      <c r="J8344" s="119" t="s">
        <v>22</v>
      </c>
      <c r="K8344" s="1">
        <v>46255.758941458334</v>
      </c>
      <c r="L8344">
        <v>2</v>
      </c>
      <c r="M8344">
        <v>4</v>
      </c>
      <c r="N8344">
        <v>0</v>
      </c>
      <c r="O8344">
        <v>1</v>
      </c>
      <c r="P8344" s="119" t="s">
        <v>20254</v>
      </c>
    </row>
    <row r="8345" spans="1:16" x14ac:dyDescent="0.25">
      <c r="A8345">
        <v>14322</v>
      </c>
      <c r="B8345" s="119" t="s">
        <v>5157</v>
      </c>
      <c r="C8345">
        <v>45</v>
      </c>
      <c r="E8345">
        <v>733</v>
      </c>
      <c r="F8345">
        <v>97</v>
      </c>
      <c r="G8345">
        <v>553</v>
      </c>
      <c r="H8345">
        <v>1673</v>
      </c>
      <c r="I8345" s="119" t="s">
        <v>4726</v>
      </c>
      <c r="J8345" s="119" t="s">
        <v>22</v>
      </c>
      <c r="K8345" s="1">
        <v>46255.758941458334</v>
      </c>
      <c r="L8345">
        <v>2</v>
      </c>
      <c r="M8345">
        <v>20</v>
      </c>
      <c r="N8345">
        <v>0</v>
      </c>
      <c r="O8345">
        <v>0</v>
      </c>
      <c r="P8345" s="119" t="s">
        <v>20254</v>
      </c>
    </row>
    <row r="8346" spans="1:16" x14ac:dyDescent="0.25">
      <c r="A8346">
        <v>14323</v>
      </c>
      <c r="B8346" s="119" t="s">
        <v>5160</v>
      </c>
      <c r="C8346">
        <v>50</v>
      </c>
      <c r="E8346">
        <v>0</v>
      </c>
      <c r="F8346">
        <v>0</v>
      </c>
      <c r="G8346">
        <v>170</v>
      </c>
      <c r="H8346">
        <v>4168</v>
      </c>
      <c r="I8346" s="119" t="s">
        <v>4726</v>
      </c>
      <c r="J8346" s="119" t="s">
        <v>139</v>
      </c>
      <c r="K8346" s="1">
        <v>46255.758941458334</v>
      </c>
      <c r="L8346">
        <v>0</v>
      </c>
      <c r="M8346">
        <v>3</v>
      </c>
      <c r="N8346">
        <v>0</v>
      </c>
      <c r="O8346">
        <v>0</v>
      </c>
      <c r="P8346" s="119" t="s">
        <v>20254</v>
      </c>
    </row>
    <row r="8347" spans="1:16" x14ac:dyDescent="0.25">
      <c r="A8347">
        <v>14324</v>
      </c>
      <c r="B8347" s="119" t="s">
        <v>5161</v>
      </c>
      <c r="C8347">
        <v>15</v>
      </c>
      <c r="E8347">
        <v>1126</v>
      </c>
      <c r="F8347">
        <v>70</v>
      </c>
      <c r="G8347">
        <v>459</v>
      </c>
      <c r="H8347">
        <v>129</v>
      </c>
      <c r="I8347" s="119" t="s">
        <v>4726</v>
      </c>
      <c r="J8347" s="119" t="s">
        <v>22</v>
      </c>
      <c r="K8347" s="1">
        <v>46255.758941458334</v>
      </c>
      <c r="L8347">
        <v>19</v>
      </c>
      <c r="M8347">
        <v>0</v>
      </c>
      <c r="N8347">
        <v>4</v>
      </c>
      <c r="O8347">
        <v>0</v>
      </c>
      <c r="P8347" s="119" t="s">
        <v>20254</v>
      </c>
    </row>
    <row r="8348" spans="1:16" x14ac:dyDescent="0.25">
      <c r="A8348">
        <v>14326</v>
      </c>
      <c r="B8348" s="119" t="s">
        <v>5162</v>
      </c>
      <c r="C8348">
        <v>30</v>
      </c>
      <c r="E8348">
        <v>855</v>
      </c>
      <c r="F8348">
        <v>140</v>
      </c>
      <c r="G8348">
        <v>182</v>
      </c>
      <c r="H8348">
        <v>426</v>
      </c>
      <c r="I8348" s="119" t="s">
        <v>4726</v>
      </c>
      <c r="J8348" s="119" t="s">
        <v>22</v>
      </c>
      <c r="K8348" s="1">
        <v>46255.758941458334</v>
      </c>
      <c r="L8348">
        <v>0</v>
      </c>
      <c r="M8348">
        <v>5</v>
      </c>
      <c r="N8348">
        <v>0</v>
      </c>
      <c r="O8348">
        <v>1</v>
      </c>
      <c r="P8348" s="119" t="s">
        <v>20254</v>
      </c>
    </row>
    <row r="8349" spans="1:16" x14ac:dyDescent="0.25">
      <c r="A8349">
        <v>14327</v>
      </c>
      <c r="B8349" s="119" t="s">
        <v>5162</v>
      </c>
      <c r="C8349">
        <v>35</v>
      </c>
      <c r="E8349">
        <v>255</v>
      </c>
      <c r="F8349">
        <v>130</v>
      </c>
      <c r="G8349">
        <v>299</v>
      </c>
      <c r="H8349">
        <v>1519</v>
      </c>
      <c r="I8349" s="119" t="s">
        <v>4726</v>
      </c>
      <c r="J8349" s="119" t="s">
        <v>139</v>
      </c>
      <c r="K8349" s="1">
        <v>46255.758941458334</v>
      </c>
      <c r="L8349">
        <v>3</v>
      </c>
      <c r="M8349">
        <v>6</v>
      </c>
      <c r="N8349">
        <v>0</v>
      </c>
      <c r="O8349">
        <v>1</v>
      </c>
      <c r="P8349" s="119" t="s">
        <v>20254</v>
      </c>
    </row>
    <row r="8350" spans="1:16" x14ac:dyDescent="0.25">
      <c r="A8350">
        <v>14328</v>
      </c>
      <c r="B8350" s="119" t="s">
        <v>5163</v>
      </c>
      <c r="C8350">
        <v>30</v>
      </c>
      <c r="E8350">
        <v>2705</v>
      </c>
      <c r="F8350">
        <v>118</v>
      </c>
      <c r="G8350">
        <v>362</v>
      </c>
      <c r="H8350">
        <v>616</v>
      </c>
      <c r="I8350" s="119" t="s">
        <v>4726</v>
      </c>
      <c r="J8350" s="119" t="s">
        <v>22</v>
      </c>
      <c r="K8350" s="1">
        <v>46255.758941458334</v>
      </c>
      <c r="L8350">
        <v>6</v>
      </c>
      <c r="M8350">
        <v>3</v>
      </c>
      <c r="N8350">
        <v>2</v>
      </c>
      <c r="O8350">
        <v>0</v>
      </c>
      <c r="P8350" s="119" t="s">
        <v>20254</v>
      </c>
    </row>
    <row r="8351" spans="1:16" x14ac:dyDescent="0.25">
      <c r="A8351">
        <v>14330</v>
      </c>
      <c r="B8351" s="119" t="s">
        <v>5163</v>
      </c>
      <c r="C8351">
        <v>35</v>
      </c>
      <c r="E8351">
        <v>647</v>
      </c>
      <c r="F8351">
        <v>125</v>
      </c>
      <c r="G8351">
        <v>183</v>
      </c>
      <c r="H8351">
        <v>4096</v>
      </c>
      <c r="I8351" s="119" t="s">
        <v>4726</v>
      </c>
      <c r="J8351" s="119" t="s">
        <v>139</v>
      </c>
      <c r="K8351" s="1">
        <v>46255.758941458334</v>
      </c>
      <c r="L8351">
        <v>4</v>
      </c>
      <c r="M8351">
        <v>1</v>
      </c>
      <c r="N8351">
        <v>2</v>
      </c>
      <c r="O8351">
        <v>0</v>
      </c>
      <c r="P8351" s="119" t="s">
        <v>20254</v>
      </c>
    </row>
    <row r="8352" spans="1:16" x14ac:dyDescent="0.25">
      <c r="A8352">
        <v>14331</v>
      </c>
      <c r="B8352" s="119" t="s">
        <v>5164</v>
      </c>
      <c r="C8352">
        <v>30</v>
      </c>
      <c r="E8352">
        <v>1028</v>
      </c>
      <c r="F8352">
        <v>121</v>
      </c>
      <c r="G8352">
        <v>213</v>
      </c>
      <c r="H8352">
        <v>297</v>
      </c>
      <c r="I8352" s="119" t="s">
        <v>4726</v>
      </c>
      <c r="J8352" s="119" t="s">
        <v>22</v>
      </c>
      <c r="K8352" s="1">
        <v>46255.758941458334</v>
      </c>
      <c r="L8352">
        <v>2</v>
      </c>
      <c r="M8352">
        <v>1</v>
      </c>
      <c r="N8352">
        <v>0</v>
      </c>
      <c r="O8352">
        <v>0</v>
      </c>
      <c r="P8352" s="119" t="s">
        <v>20254</v>
      </c>
    </row>
    <row r="8353" spans="1:16" x14ac:dyDescent="0.25">
      <c r="A8353">
        <v>14332</v>
      </c>
      <c r="B8353" s="119" t="s">
        <v>5165</v>
      </c>
      <c r="C8353">
        <v>50</v>
      </c>
      <c r="E8353">
        <v>64</v>
      </c>
      <c r="F8353">
        <v>333</v>
      </c>
      <c r="G8353">
        <v>258</v>
      </c>
      <c r="H8353">
        <v>4997</v>
      </c>
      <c r="I8353" s="119" t="s">
        <v>4726</v>
      </c>
      <c r="J8353" s="119" t="s">
        <v>139</v>
      </c>
      <c r="K8353" s="1">
        <v>46255.758941458334</v>
      </c>
      <c r="L8353">
        <v>1</v>
      </c>
      <c r="M8353">
        <v>6</v>
      </c>
      <c r="N8353">
        <v>0</v>
      </c>
      <c r="O8353">
        <v>0</v>
      </c>
      <c r="P8353" s="119" t="s">
        <v>20254</v>
      </c>
    </row>
    <row r="8354" spans="1:16" x14ac:dyDescent="0.25">
      <c r="A8354">
        <v>14333</v>
      </c>
      <c r="B8354" s="119" t="s">
        <v>5166</v>
      </c>
      <c r="C8354">
        <v>50</v>
      </c>
      <c r="E8354">
        <v>156</v>
      </c>
      <c r="F8354">
        <v>242</v>
      </c>
      <c r="G8354">
        <v>203</v>
      </c>
      <c r="H8354">
        <v>3994</v>
      </c>
      <c r="I8354" s="119" t="s">
        <v>4726</v>
      </c>
      <c r="J8354" s="119" t="s">
        <v>139</v>
      </c>
      <c r="K8354" s="1">
        <v>46255.758941458334</v>
      </c>
      <c r="L8354">
        <v>0</v>
      </c>
      <c r="M8354">
        <v>1</v>
      </c>
      <c r="N8354">
        <v>0</v>
      </c>
      <c r="O8354">
        <v>0</v>
      </c>
      <c r="P8354" s="119" t="s">
        <v>20254</v>
      </c>
    </row>
    <row r="8355" spans="1:16" x14ac:dyDescent="0.25">
      <c r="A8355">
        <v>14334</v>
      </c>
      <c r="B8355" s="119" t="s">
        <v>5167</v>
      </c>
      <c r="C8355">
        <v>40</v>
      </c>
      <c r="E8355">
        <v>1249</v>
      </c>
      <c r="F8355">
        <v>144</v>
      </c>
      <c r="G8355">
        <v>170</v>
      </c>
      <c r="H8355">
        <v>3790</v>
      </c>
      <c r="I8355" s="119" t="s">
        <v>4726</v>
      </c>
      <c r="J8355" s="119" t="s">
        <v>22</v>
      </c>
      <c r="K8355" s="1">
        <v>46255.758941458334</v>
      </c>
      <c r="L8355">
        <v>2</v>
      </c>
      <c r="M8355">
        <v>1</v>
      </c>
      <c r="N8355">
        <v>0</v>
      </c>
      <c r="O8355">
        <v>1</v>
      </c>
      <c r="P8355" s="119" t="s">
        <v>20254</v>
      </c>
    </row>
    <row r="8356" spans="1:16" x14ac:dyDescent="0.25">
      <c r="A8356">
        <v>14335</v>
      </c>
      <c r="B8356" s="119" t="s">
        <v>5168</v>
      </c>
      <c r="C8356">
        <v>45</v>
      </c>
      <c r="E8356">
        <v>566</v>
      </c>
      <c r="F8356">
        <v>102</v>
      </c>
      <c r="G8356">
        <v>384</v>
      </c>
      <c r="H8356">
        <v>3835</v>
      </c>
      <c r="I8356" s="119" t="s">
        <v>4726</v>
      </c>
      <c r="J8356" s="119" t="s">
        <v>22</v>
      </c>
      <c r="K8356" s="1">
        <v>46255.758941458334</v>
      </c>
      <c r="L8356">
        <v>2</v>
      </c>
      <c r="M8356">
        <v>1</v>
      </c>
      <c r="N8356">
        <v>1</v>
      </c>
      <c r="O8356">
        <v>1</v>
      </c>
      <c r="P8356" s="119" t="s">
        <v>20254</v>
      </c>
    </row>
    <row r="8357" spans="1:16" x14ac:dyDescent="0.25">
      <c r="A8357">
        <v>14337</v>
      </c>
      <c r="B8357" s="119" t="s">
        <v>5167</v>
      </c>
      <c r="C8357">
        <v>50</v>
      </c>
      <c r="E8357">
        <v>36</v>
      </c>
      <c r="F8357">
        <v>202</v>
      </c>
      <c r="G8357">
        <v>120</v>
      </c>
      <c r="H8357">
        <v>3872</v>
      </c>
      <c r="I8357" s="119" t="s">
        <v>4726</v>
      </c>
      <c r="J8357" s="119" t="s">
        <v>139</v>
      </c>
      <c r="K8357" s="1">
        <v>46255.758941458334</v>
      </c>
      <c r="L8357">
        <v>0</v>
      </c>
      <c r="M8357">
        <v>0</v>
      </c>
      <c r="N8357">
        <v>0</v>
      </c>
      <c r="O8357">
        <v>0</v>
      </c>
      <c r="P8357" s="119" t="s">
        <v>20254</v>
      </c>
    </row>
    <row r="8358" spans="1:16" x14ac:dyDescent="0.25">
      <c r="A8358">
        <v>14338</v>
      </c>
      <c r="B8358" s="119" t="s">
        <v>5168</v>
      </c>
      <c r="C8358">
        <v>50</v>
      </c>
      <c r="E8358">
        <v>152</v>
      </c>
      <c r="F8358">
        <v>194</v>
      </c>
      <c r="G8358">
        <v>138</v>
      </c>
      <c r="H8358">
        <v>4945</v>
      </c>
      <c r="I8358" s="119" t="s">
        <v>4726</v>
      </c>
      <c r="J8358" s="119" t="s">
        <v>139</v>
      </c>
      <c r="K8358" s="1">
        <v>46255.758941458334</v>
      </c>
      <c r="L8358">
        <v>3</v>
      </c>
      <c r="M8358">
        <v>8</v>
      </c>
      <c r="N8358">
        <v>1</v>
      </c>
      <c r="O8358">
        <v>0</v>
      </c>
      <c r="P8358" s="119" t="s">
        <v>20254</v>
      </c>
    </row>
    <row r="8359" spans="1:16" x14ac:dyDescent="0.25">
      <c r="A8359">
        <v>14340</v>
      </c>
      <c r="B8359" s="119" t="s">
        <v>5165</v>
      </c>
      <c r="C8359">
        <v>45</v>
      </c>
      <c r="E8359">
        <v>1042</v>
      </c>
      <c r="F8359">
        <v>223</v>
      </c>
      <c r="G8359">
        <v>358</v>
      </c>
      <c r="H8359">
        <v>3842</v>
      </c>
      <c r="I8359" s="119" t="s">
        <v>4726</v>
      </c>
      <c r="J8359" s="119" t="s">
        <v>22</v>
      </c>
      <c r="K8359" s="1">
        <v>46255.758941458334</v>
      </c>
      <c r="L8359">
        <v>2</v>
      </c>
      <c r="M8359">
        <v>11</v>
      </c>
      <c r="N8359">
        <v>1</v>
      </c>
      <c r="O8359">
        <v>1</v>
      </c>
      <c r="P8359" s="119" t="s">
        <v>20254</v>
      </c>
    </row>
    <row r="8360" spans="1:16" x14ac:dyDescent="0.25">
      <c r="A8360">
        <v>14341</v>
      </c>
      <c r="B8360" s="119" t="s">
        <v>5169</v>
      </c>
      <c r="C8360">
        <v>40</v>
      </c>
      <c r="E8360">
        <v>862</v>
      </c>
      <c r="F8360">
        <v>99</v>
      </c>
      <c r="G8360">
        <v>287</v>
      </c>
      <c r="H8360">
        <v>3788</v>
      </c>
      <c r="I8360" s="119" t="s">
        <v>4726</v>
      </c>
      <c r="J8360" s="119" t="s">
        <v>22</v>
      </c>
      <c r="K8360" s="1">
        <v>46255.758941458334</v>
      </c>
      <c r="L8360">
        <v>24</v>
      </c>
      <c r="M8360">
        <v>1</v>
      </c>
      <c r="N8360">
        <v>1</v>
      </c>
      <c r="O8360">
        <v>0</v>
      </c>
      <c r="P8360" s="119" t="s">
        <v>20254</v>
      </c>
    </row>
    <row r="8361" spans="1:16" x14ac:dyDescent="0.25">
      <c r="A8361">
        <v>14342</v>
      </c>
      <c r="B8361" s="119" t="s">
        <v>5166</v>
      </c>
      <c r="C8361">
        <v>45</v>
      </c>
      <c r="E8361">
        <v>432</v>
      </c>
      <c r="F8361">
        <v>216</v>
      </c>
      <c r="G8361">
        <v>661</v>
      </c>
      <c r="H8361">
        <v>3833</v>
      </c>
      <c r="I8361" s="119" t="s">
        <v>4726</v>
      </c>
      <c r="J8361" s="119" t="s">
        <v>22</v>
      </c>
      <c r="K8361" s="1">
        <v>46255.758941458334</v>
      </c>
      <c r="L8361">
        <v>3</v>
      </c>
      <c r="M8361">
        <v>14</v>
      </c>
      <c r="N8361">
        <v>0</v>
      </c>
      <c r="O8361">
        <v>0</v>
      </c>
      <c r="P8361" s="119" t="s">
        <v>20254</v>
      </c>
    </row>
    <row r="8362" spans="1:16" x14ac:dyDescent="0.25">
      <c r="A8362">
        <v>14343</v>
      </c>
      <c r="B8362" s="119" t="s">
        <v>5169</v>
      </c>
      <c r="C8362">
        <v>50</v>
      </c>
      <c r="E8362">
        <v>503</v>
      </c>
      <c r="F8362">
        <v>207</v>
      </c>
      <c r="G8362">
        <v>53</v>
      </c>
      <c r="H8362">
        <v>3997</v>
      </c>
      <c r="I8362" s="119" t="s">
        <v>4726</v>
      </c>
      <c r="J8362" s="119" t="s">
        <v>139</v>
      </c>
      <c r="K8362" s="1">
        <v>46255.758941458334</v>
      </c>
      <c r="L8362">
        <v>0</v>
      </c>
      <c r="M8362">
        <v>1</v>
      </c>
      <c r="N8362">
        <v>0</v>
      </c>
      <c r="O8362">
        <v>0</v>
      </c>
      <c r="P8362" s="119" t="s">
        <v>20254</v>
      </c>
    </row>
    <row r="8363" spans="1:16" x14ac:dyDescent="0.25">
      <c r="A8363">
        <v>14344</v>
      </c>
      <c r="B8363" s="119" t="s">
        <v>5170</v>
      </c>
      <c r="C8363">
        <v>15</v>
      </c>
      <c r="E8363">
        <v>740</v>
      </c>
      <c r="F8363">
        <v>57</v>
      </c>
      <c r="G8363">
        <v>382</v>
      </c>
      <c r="H8363">
        <v>941</v>
      </c>
      <c r="I8363" s="119" t="s">
        <v>4726</v>
      </c>
      <c r="J8363" s="119" t="s">
        <v>22</v>
      </c>
      <c r="K8363" s="1">
        <v>46255.758941458334</v>
      </c>
      <c r="L8363">
        <v>1</v>
      </c>
      <c r="M8363">
        <v>2</v>
      </c>
      <c r="N8363">
        <v>0</v>
      </c>
      <c r="O8363">
        <v>0</v>
      </c>
      <c r="P8363" s="119" t="s">
        <v>20254</v>
      </c>
    </row>
    <row r="8364" spans="1:16" x14ac:dyDescent="0.25">
      <c r="A8364">
        <v>14346</v>
      </c>
      <c r="B8364" s="119" t="s">
        <v>5171</v>
      </c>
      <c r="C8364">
        <v>30</v>
      </c>
      <c r="E8364">
        <v>187</v>
      </c>
      <c r="F8364">
        <v>415</v>
      </c>
      <c r="G8364">
        <v>193</v>
      </c>
      <c r="H8364">
        <v>5360</v>
      </c>
      <c r="I8364" s="119" t="s">
        <v>4726</v>
      </c>
      <c r="J8364" s="119" t="s">
        <v>22</v>
      </c>
      <c r="K8364" s="1">
        <v>46255.758941458334</v>
      </c>
      <c r="L8364">
        <v>13</v>
      </c>
      <c r="M8364">
        <v>7</v>
      </c>
      <c r="N8364">
        <v>3</v>
      </c>
      <c r="O8364">
        <v>2</v>
      </c>
      <c r="P8364" s="119" t="s">
        <v>20254</v>
      </c>
    </row>
    <row r="8365" spans="1:16" x14ac:dyDescent="0.25">
      <c r="A8365">
        <v>14347</v>
      </c>
      <c r="B8365" s="119" t="s">
        <v>5171</v>
      </c>
      <c r="C8365">
        <v>35</v>
      </c>
      <c r="E8365">
        <v>75</v>
      </c>
      <c r="F8365">
        <v>125</v>
      </c>
      <c r="G8365">
        <v>217</v>
      </c>
      <c r="H8365">
        <v>9276</v>
      </c>
      <c r="I8365" s="119" t="s">
        <v>4726</v>
      </c>
      <c r="J8365" s="119" t="s">
        <v>139</v>
      </c>
      <c r="K8365" s="1">
        <v>46255.758941458334</v>
      </c>
      <c r="L8365">
        <v>4</v>
      </c>
      <c r="M8365">
        <v>4</v>
      </c>
      <c r="N8365">
        <v>0</v>
      </c>
      <c r="O8365">
        <v>0</v>
      </c>
      <c r="P8365" s="119" t="s">
        <v>20254</v>
      </c>
    </row>
    <row r="8366" spans="1:16" x14ac:dyDescent="0.25">
      <c r="A8366">
        <v>14348</v>
      </c>
      <c r="B8366" s="119" t="s">
        <v>5172</v>
      </c>
      <c r="C8366">
        <v>30</v>
      </c>
      <c r="E8366">
        <v>571</v>
      </c>
      <c r="F8366">
        <v>541</v>
      </c>
      <c r="G8366">
        <v>194</v>
      </c>
      <c r="H8366">
        <v>5825</v>
      </c>
      <c r="I8366" s="119" t="s">
        <v>4726</v>
      </c>
      <c r="J8366" s="119" t="s">
        <v>22</v>
      </c>
      <c r="K8366" s="1">
        <v>46255.758941458334</v>
      </c>
      <c r="L8366">
        <v>9</v>
      </c>
      <c r="M8366">
        <v>8</v>
      </c>
      <c r="N8366">
        <v>2</v>
      </c>
      <c r="O8366">
        <v>0</v>
      </c>
      <c r="P8366" s="119" t="s">
        <v>20254</v>
      </c>
    </row>
    <row r="8367" spans="1:16" x14ac:dyDescent="0.25">
      <c r="A8367">
        <v>14350</v>
      </c>
      <c r="B8367" s="119" t="s">
        <v>5172</v>
      </c>
      <c r="C8367">
        <v>35</v>
      </c>
      <c r="E8367">
        <v>193</v>
      </c>
      <c r="F8367">
        <v>239</v>
      </c>
      <c r="G8367">
        <v>98</v>
      </c>
      <c r="H8367">
        <v>9170</v>
      </c>
      <c r="I8367" s="119" t="s">
        <v>4726</v>
      </c>
      <c r="J8367" s="119" t="s">
        <v>139</v>
      </c>
      <c r="K8367" s="1">
        <v>46255.758941458334</v>
      </c>
      <c r="L8367">
        <v>6</v>
      </c>
      <c r="M8367">
        <v>0</v>
      </c>
      <c r="N8367">
        <v>2</v>
      </c>
      <c r="O8367">
        <v>0</v>
      </c>
      <c r="P8367" s="119" t="s">
        <v>20254</v>
      </c>
    </row>
    <row r="8368" spans="1:16" x14ac:dyDescent="0.25">
      <c r="A8368">
        <v>14351</v>
      </c>
      <c r="B8368" s="119" t="s">
        <v>5173</v>
      </c>
      <c r="C8368">
        <v>30</v>
      </c>
      <c r="E8368">
        <v>955</v>
      </c>
      <c r="F8368">
        <v>530</v>
      </c>
      <c r="G8368">
        <v>846</v>
      </c>
      <c r="H8368">
        <v>4791</v>
      </c>
      <c r="I8368" s="119" t="s">
        <v>4726</v>
      </c>
      <c r="J8368" s="119" t="s">
        <v>22</v>
      </c>
      <c r="K8368" s="1">
        <v>46255.758941458334</v>
      </c>
      <c r="L8368">
        <v>2</v>
      </c>
      <c r="M8368">
        <v>3</v>
      </c>
      <c r="N8368">
        <v>1</v>
      </c>
      <c r="O8368">
        <v>0</v>
      </c>
      <c r="P8368" s="119" t="s">
        <v>20254</v>
      </c>
    </row>
    <row r="8369" spans="1:16" x14ac:dyDescent="0.25">
      <c r="A8369">
        <v>14352</v>
      </c>
      <c r="B8369" s="119" t="s">
        <v>5174</v>
      </c>
      <c r="C8369">
        <v>50</v>
      </c>
      <c r="E8369">
        <v>559</v>
      </c>
      <c r="F8369">
        <v>655</v>
      </c>
      <c r="G8369">
        <v>61</v>
      </c>
      <c r="H8369">
        <v>10647</v>
      </c>
      <c r="I8369" s="119" t="s">
        <v>4726</v>
      </c>
      <c r="J8369" s="119" t="s">
        <v>139</v>
      </c>
      <c r="K8369" s="1">
        <v>46255.758941458334</v>
      </c>
      <c r="L8369">
        <v>3</v>
      </c>
      <c r="M8369">
        <v>0</v>
      </c>
      <c r="N8369">
        <v>0</v>
      </c>
      <c r="O8369">
        <v>0</v>
      </c>
      <c r="P8369" s="119" t="s">
        <v>20254</v>
      </c>
    </row>
    <row r="8370" spans="1:16" x14ac:dyDescent="0.25">
      <c r="A8370">
        <v>14353</v>
      </c>
      <c r="B8370" s="119" t="s">
        <v>5175</v>
      </c>
      <c r="C8370">
        <v>50</v>
      </c>
      <c r="E8370">
        <v>259</v>
      </c>
      <c r="F8370">
        <v>550</v>
      </c>
      <c r="G8370">
        <v>143</v>
      </c>
      <c r="H8370">
        <v>6547</v>
      </c>
      <c r="I8370" s="119" t="s">
        <v>4726</v>
      </c>
      <c r="J8370" s="119" t="s">
        <v>139</v>
      </c>
      <c r="K8370" s="1">
        <v>46255.758941458334</v>
      </c>
      <c r="L8370">
        <v>2</v>
      </c>
      <c r="M8370">
        <v>6</v>
      </c>
      <c r="N8370">
        <v>0</v>
      </c>
      <c r="O8370">
        <v>0</v>
      </c>
      <c r="P8370" s="119" t="s">
        <v>20254</v>
      </c>
    </row>
    <row r="8371" spans="1:16" x14ac:dyDescent="0.25">
      <c r="A8371">
        <v>14354</v>
      </c>
      <c r="B8371" s="119" t="s">
        <v>5176</v>
      </c>
      <c r="C8371">
        <v>40</v>
      </c>
      <c r="E8371">
        <v>551</v>
      </c>
      <c r="F8371">
        <v>252</v>
      </c>
      <c r="G8371">
        <v>134</v>
      </c>
      <c r="H8371">
        <v>5864</v>
      </c>
      <c r="I8371" s="119" t="s">
        <v>4726</v>
      </c>
      <c r="J8371" s="119" t="s">
        <v>22</v>
      </c>
      <c r="K8371" s="1">
        <v>46255.758941458334</v>
      </c>
      <c r="L8371">
        <v>2</v>
      </c>
      <c r="M8371">
        <v>1</v>
      </c>
      <c r="N8371">
        <v>0</v>
      </c>
      <c r="O8371">
        <v>0</v>
      </c>
      <c r="P8371" s="119" t="s">
        <v>20254</v>
      </c>
    </row>
    <row r="8372" spans="1:16" x14ac:dyDescent="0.25">
      <c r="A8372">
        <v>14355</v>
      </c>
      <c r="B8372" s="119" t="s">
        <v>5177</v>
      </c>
      <c r="C8372">
        <v>45</v>
      </c>
      <c r="E8372">
        <v>719</v>
      </c>
      <c r="F8372">
        <v>588</v>
      </c>
      <c r="G8372">
        <v>197</v>
      </c>
      <c r="H8372">
        <v>5880</v>
      </c>
      <c r="I8372" s="119" t="s">
        <v>4726</v>
      </c>
      <c r="J8372" s="119" t="s">
        <v>22</v>
      </c>
      <c r="K8372" s="1">
        <v>46255.758941458334</v>
      </c>
      <c r="L8372">
        <v>2</v>
      </c>
      <c r="M8372">
        <v>3</v>
      </c>
      <c r="N8372">
        <v>1</v>
      </c>
      <c r="O8372">
        <v>1</v>
      </c>
      <c r="P8372" s="119" t="s">
        <v>20254</v>
      </c>
    </row>
    <row r="8373" spans="1:16" x14ac:dyDescent="0.25">
      <c r="A8373">
        <v>14357</v>
      </c>
      <c r="B8373" s="119" t="s">
        <v>5176</v>
      </c>
      <c r="C8373">
        <v>50</v>
      </c>
      <c r="E8373">
        <v>27</v>
      </c>
      <c r="F8373">
        <v>172</v>
      </c>
      <c r="G8373">
        <v>58</v>
      </c>
      <c r="H8373">
        <v>5858</v>
      </c>
      <c r="I8373" s="119" t="s">
        <v>4726</v>
      </c>
      <c r="J8373" s="119" t="s">
        <v>139</v>
      </c>
      <c r="K8373" s="1">
        <v>46255.758941458334</v>
      </c>
      <c r="L8373">
        <v>1</v>
      </c>
      <c r="M8373">
        <v>1</v>
      </c>
      <c r="N8373">
        <v>0</v>
      </c>
      <c r="O8373">
        <v>0</v>
      </c>
      <c r="P8373" s="119" t="s">
        <v>20254</v>
      </c>
    </row>
    <row r="8374" spans="1:16" x14ac:dyDescent="0.25">
      <c r="A8374">
        <v>14358</v>
      </c>
      <c r="B8374" s="119" t="s">
        <v>5177</v>
      </c>
      <c r="C8374">
        <v>50</v>
      </c>
      <c r="E8374">
        <v>390</v>
      </c>
      <c r="F8374">
        <v>1400</v>
      </c>
      <c r="G8374">
        <v>74</v>
      </c>
      <c r="H8374">
        <v>9087</v>
      </c>
      <c r="I8374" s="119" t="s">
        <v>4726</v>
      </c>
      <c r="J8374" s="119" t="s">
        <v>139</v>
      </c>
      <c r="K8374" s="1">
        <v>46255.758941458334</v>
      </c>
      <c r="L8374">
        <v>3</v>
      </c>
      <c r="M8374">
        <v>2</v>
      </c>
      <c r="N8374">
        <v>0</v>
      </c>
      <c r="O8374">
        <v>0</v>
      </c>
      <c r="P8374" s="119" t="s">
        <v>20254</v>
      </c>
    </row>
    <row r="8375" spans="1:16" x14ac:dyDescent="0.25">
      <c r="A8375">
        <v>14360</v>
      </c>
      <c r="B8375" s="119" t="s">
        <v>5174</v>
      </c>
      <c r="C8375">
        <v>45</v>
      </c>
      <c r="E8375">
        <v>636</v>
      </c>
      <c r="F8375">
        <v>261</v>
      </c>
      <c r="G8375">
        <v>190</v>
      </c>
      <c r="H8375">
        <v>5856</v>
      </c>
      <c r="I8375" s="119" t="s">
        <v>4726</v>
      </c>
      <c r="J8375" s="119" t="s">
        <v>22</v>
      </c>
      <c r="K8375" s="1">
        <v>46255.758941458334</v>
      </c>
      <c r="L8375">
        <v>6</v>
      </c>
      <c r="M8375">
        <v>7</v>
      </c>
      <c r="N8375">
        <v>1</v>
      </c>
      <c r="O8375">
        <v>0</v>
      </c>
      <c r="P8375" s="119" t="s">
        <v>20254</v>
      </c>
    </row>
    <row r="8376" spans="1:16" x14ac:dyDescent="0.25">
      <c r="A8376">
        <v>14361</v>
      </c>
      <c r="B8376" s="119" t="s">
        <v>5178</v>
      </c>
      <c r="C8376">
        <v>40</v>
      </c>
      <c r="E8376">
        <v>602</v>
      </c>
      <c r="F8376">
        <v>319</v>
      </c>
      <c r="G8376">
        <v>162</v>
      </c>
      <c r="H8376">
        <v>5857</v>
      </c>
      <c r="I8376" s="119" t="s">
        <v>4726</v>
      </c>
      <c r="J8376" s="119" t="s">
        <v>22</v>
      </c>
      <c r="K8376" s="1">
        <v>46255.758941458334</v>
      </c>
      <c r="L8376">
        <v>3</v>
      </c>
      <c r="M8376">
        <v>11</v>
      </c>
      <c r="N8376">
        <v>0</v>
      </c>
      <c r="O8376">
        <v>2</v>
      </c>
      <c r="P8376" s="119" t="s">
        <v>20254</v>
      </c>
    </row>
    <row r="8377" spans="1:16" x14ac:dyDescent="0.25">
      <c r="A8377">
        <v>14362</v>
      </c>
      <c r="B8377" s="119" t="s">
        <v>5175</v>
      </c>
      <c r="C8377">
        <v>45</v>
      </c>
      <c r="E8377">
        <v>235</v>
      </c>
      <c r="F8377">
        <v>346</v>
      </c>
      <c r="G8377">
        <v>123</v>
      </c>
      <c r="H8377">
        <v>5888</v>
      </c>
      <c r="I8377" s="119" t="s">
        <v>4726</v>
      </c>
      <c r="J8377" s="119" t="s">
        <v>22</v>
      </c>
      <c r="K8377" s="1">
        <v>46255.758941458334</v>
      </c>
      <c r="L8377">
        <v>2</v>
      </c>
      <c r="M8377">
        <v>0</v>
      </c>
      <c r="N8377">
        <v>0</v>
      </c>
      <c r="O8377">
        <v>0</v>
      </c>
      <c r="P8377" s="119" t="s">
        <v>20254</v>
      </c>
    </row>
    <row r="8378" spans="1:16" x14ac:dyDescent="0.25">
      <c r="A8378">
        <v>14363</v>
      </c>
      <c r="B8378" s="119" t="s">
        <v>5178</v>
      </c>
      <c r="C8378">
        <v>50</v>
      </c>
      <c r="E8378">
        <v>268</v>
      </c>
      <c r="F8378">
        <v>322</v>
      </c>
      <c r="G8378">
        <v>90</v>
      </c>
      <c r="H8378">
        <v>6048</v>
      </c>
      <c r="I8378" s="119" t="s">
        <v>4726</v>
      </c>
      <c r="J8378" s="119" t="s">
        <v>139</v>
      </c>
      <c r="K8378" s="1">
        <v>46255.758941458334</v>
      </c>
      <c r="L8378">
        <v>3</v>
      </c>
      <c r="M8378">
        <v>0</v>
      </c>
      <c r="N8378">
        <v>0</v>
      </c>
      <c r="O8378">
        <v>0</v>
      </c>
      <c r="P8378" s="119" t="s">
        <v>20254</v>
      </c>
    </row>
    <row r="8379" spans="1:16" x14ac:dyDescent="0.25">
      <c r="A8379">
        <v>14364</v>
      </c>
      <c r="B8379" s="119" t="s">
        <v>5179</v>
      </c>
      <c r="C8379">
        <v>10</v>
      </c>
      <c r="E8379">
        <v>397</v>
      </c>
      <c r="F8379">
        <v>42</v>
      </c>
      <c r="G8379">
        <v>491</v>
      </c>
      <c r="H8379">
        <v>600</v>
      </c>
      <c r="I8379" s="119" t="s">
        <v>4726</v>
      </c>
      <c r="J8379" s="119" t="s">
        <v>22</v>
      </c>
      <c r="K8379" s="1">
        <v>46255.758941458334</v>
      </c>
      <c r="L8379">
        <v>7</v>
      </c>
      <c r="M8379">
        <v>5</v>
      </c>
      <c r="N8379">
        <v>2</v>
      </c>
      <c r="O8379">
        <v>0</v>
      </c>
      <c r="P8379" s="119" t="s">
        <v>20254</v>
      </c>
    </row>
    <row r="8380" spans="1:16" x14ac:dyDescent="0.25">
      <c r="A8380">
        <v>14365</v>
      </c>
      <c r="B8380" s="119" t="s">
        <v>5179</v>
      </c>
      <c r="C8380">
        <v>20</v>
      </c>
      <c r="E8380">
        <v>3</v>
      </c>
      <c r="F8380">
        <v>85</v>
      </c>
      <c r="G8380">
        <v>743</v>
      </c>
      <c r="H8380">
        <v>155</v>
      </c>
      <c r="I8380" s="119" t="s">
        <v>4726</v>
      </c>
      <c r="J8380" s="119" t="s">
        <v>139</v>
      </c>
      <c r="K8380" s="1">
        <v>46255.758941458334</v>
      </c>
      <c r="L8380">
        <v>0</v>
      </c>
      <c r="M8380">
        <v>4</v>
      </c>
      <c r="N8380">
        <v>0</v>
      </c>
      <c r="O8380">
        <v>0</v>
      </c>
      <c r="P8380" s="119" t="s">
        <v>20254</v>
      </c>
    </row>
    <row r="8381" spans="1:16" x14ac:dyDescent="0.25">
      <c r="A8381">
        <v>14366</v>
      </c>
      <c r="B8381" s="119" t="s">
        <v>5116</v>
      </c>
      <c r="C8381">
        <v>20</v>
      </c>
      <c r="E8381">
        <v>383</v>
      </c>
      <c r="F8381">
        <v>74</v>
      </c>
      <c r="G8381">
        <v>708</v>
      </c>
      <c r="H8381">
        <v>174</v>
      </c>
      <c r="I8381" s="119" t="s">
        <v>4726</v>
      </c>
      <c r="J8381" s="119" t="s">
        <v>139</v>
      </c>
      <c r="K8381" s="1">
        <v>46255.758941458334</v>
      </c>
      <c r="L8381">
        <v>0</v>
      </c>
      <c r="M8381">
        <v>0</v>
      </c>
      <c r="N8381">
        <v>0</v>
      </c>
      <c r="O8381">
        <v>0</v>
      </c>
      <c r="P8381" s="119" t="s">
        <v>20254</v>
      </c>
    </row>
    <row r="8382" spans="1:16" x14ac:dyDescent="0.25">
      <c r="A8382">
        <v>14367</v>
      </c>
      <c r="B8382" s="119" t="s">
        <v>5180</v>
      </c>
      <c r="C8382">
        <v>25</v>
      </c>
      <c r="E8382">
        <v>1433</v>
      </c>
      <c r="F8382">
        <v>112</v>
      </c>
      <c r="G8382">
        <v>188</v>
      </c>
      <c r="H8382">
        <v>1810</v>
      </c>
      <c r="I8382" s="119" t="s">
        <v>4726</v>
      </c>
      <c r="J8382" s="119" t="s">
        <v>22</v>
      </c>
      <c r="K8382" s="1">
        <v>46255.758941458334</v>
      </c>
      <c r="L8382">
        <v>10</v>
      </c>
      <c r="M8382">
        <v>2</v>
      </c>
      <c r="N8382">
        <v>0</v>
      </c>
      <c r="O8382">
        <v>1</v>
      </c>
      <c r="P8382" s="119" t="s">
        <v>20254</v>
      </c>
    </row>
    <row r="8383" spans="1:16" x14ac:dyDescent="0.25">
      <c r="A8383">
        <v>14368</v>
      </c>
      <c r="B8383" s="119" t="s">
        <v>5119</v>
      </c>
      <c r="C8383">
        <v>35</v>
      </c>
      <c r="E8383">
        <v>15</v>
      </c>
      <c r="F8383">
        <v>109</v>
      </c>
      <c r="G8383">
        <v>600</v>
      </c>
      <c r="H8383">
        <v>1005</v>
      </c>
      <c r="I8383" s="119" t="s">
        <v>4726</v>
      </c>
      <c r="J8383" s="119" t="s">
        <v>139</v>
      </c>
      <c r="K8383" s="1">
        <v>46255.758941458334</v>
      </c>
      <c r="L8383">
        <v>0</v>
      </c>
      <c r="M8383">
        <v>6</v>
      </c>
      <c r="N8383">
        <v>0</v>
      </c>
      <c r="O8383">
        <v>0</v>
      </c>
      <c r="P8383" s="119" t="s">
        <v>20254</v>
      </c>
    </row>
    <row r="8384" spans="1:16" x14ac:dyDescent="0.25">
      <c r="A8384">
        <v>14369</v>
      </c>
      <c r="B8384" s="119" t="s">
        <v>5180</v>
      </c>
      <c r="C8384">
        <v>35</v>
      </c>
      <c r="E8384">
        <v>30</v>
      </c>
      <c r="F8384">
        <v>110</v>
      </c>
      <c r="G8384">
        <v>340</v>
      </c>
      <c r="H8384">
        <v>900</v>
      </c>
      <c r="I8384" s="119" t="s">
        <v>4726</v>
      </c>
      <c r="J8384" s="119" t="s">
        <v>139</v>
      </c>
      <c r="K8384" s="1">
        <v>46255.758941458334</v>
      </c>
      <c r="L8384">
        <v>0</v>
      </c>
      <c r="M8384">
        <v>26</v>
      </c>
      <c r="N8384">
        <v>0</v>
      </c>
      <c r="O8384">
        <v>9</v>
      </c>
      <c r="P8384" s="119" t="s">
        <v>20254</v>
      </c>
    </row>
    <row r="8385" spans="1:16" x14ac:dyDescent="0.25">
      <c r="A8385">
        <v>14370</v>
      </c>
      <c r="B8385" s="119" t="s">
        <v>5181</v>
      </c>
      <c r="C8385">
        <v>10</v>
      </c>
      <c r="E8385">
        <v>933</v>
      </c>
      <c r="F8385">
        <v>73</v>
      </c>
      <c r="G8385">
        <v>181</v>
      </c>
      <c r="H8385">
        <v>114</v>
      </c>
      <c r="I8385" s="119" t="s">
        <v>4726</v>
      </c>
      <c r="J8385" s="119" t="s">
        <v>22</v>
      </c>
      <c r="K8385" s="1">
        <v>46255.758941458334</v>
      </c>
      <c r="L8385">
        <v>1</v>
      </c>
      <c r="M8385">
        <v>0</v>
      </c>
      <c r="N8385">
        <v>0</v>
      </c>
      <c r="O8385">
        <v>0</v>
      </c>
      <c r="P8385" s="119" t="s">
        <v>20254</v>
      </c>
    </row>
    <row r="8386" spans="1:16" x14ac:dyDescent="0.25">
      <c r="A8386">
        <v>14371</v>
      </c>
      <c r="B8386" s="119" t="s">
        <v>5181</v>
      </c>
      <c r="C8386">
        <v>20</v>
      </c>
      <c r="E8386">
        <v>270</v>
      </c>
      <c r="F8386">
        <v>59</v>
      </c>
      <c r="G8386">
        <v>739</v>
      </c>
      <c r="H8386">
        <v>254</v>
      </c>
      <c r="I8386" s="119" t="s">
        <v>4726</v>
      </c>
      <c r="J8386" s="119" t="s">
        <v>139</v>
      </c>
      <c r="K8386" s="1">
        <v>46255.758941458334</v>
      </c>
      <c r="L8386">
        <v>0</v>
      </c>
      <c r="M8386">
        <v>0</v>
      </c>
      <c r="N8386">
        <v>0</v>
      </c>
      <c r="O8386">
        <v>0</v>
      </c>
      <c r="P8386" s="119" t="s">
        <v>20254</v>
      </c>
    </row>
    <row r="8387" spans="1:16" x14ac:dyDescent="0.25">
      <c r="A8387">
        <v>14372</v>
      </c>
      <c r="B8387" s="119" t="s">
        <v>5125</v>
      </c>
      <c r="C8387">
        <v>20</v>
      </c>
      <c r="E8387">
        <v>750</v>
      </c>
      <c r="F8387">
        <v>76</v>
      </c>
      <c r="G8387">
        <v>143</v>
      </c>
      <c r="H8387">
        <v>166</v>
      </c>
      <c r="I8387" s="119" t="s">
        <v>4726</v>
      </c>
      <c r="J8387" s="119" t="s">
        <v>139</v>
      </c>
      <c r="K8387" s="1">
        <v>46255.758941458334</v>
      </c>
      <c r="L8387">
        <v>0</v>
      </c>
      <c r="M8387">
        <v>0</v>
      </c>
      <c r="N8387">
        <v>0</v>
      </c>
      <c r="O8387">
        <v>0</v>
      </c>
      <c r="P8387" s="119" t="s">
        <v>20254</v>
      </c>
    </row>
    <row r="8388" spans="1:16" x14ac:dyDescent="0.25">
      <c r="A8388">
        <v>14373</v>
      </c>
      <c r="B8388" s="119" t="s">
        <v>5182</v>
      </c>
      <c r="C8388">
        <v>25</v>
      </c>
      <c r="E8388">
        <v>948</v>
      </c>
      <c r="F8388">
        <v>120</v>
      </c>
      <c r="G8388">
        <v>407</v>
      </c>
      <c r="H8388">
        <v>525</v>
      </c>
      <c r="I8388" s="119" t="s">
        <v>4726</v>
      </c>
      <c r="J8388" s="119" t="s">
        <v>22</v>
      </c>
      <c r="K8388" s="1">
        <v>46255.758941458334</v>
      </c>
      <c r="L8388">
        <v>1</v>
      </c>
      <c r="M8388">
        <v>2</v>
      </c>
      <c r="N8388">
        <v>0</v>
      </c>
      <c r="O8388">
        <v>1</v>
      </c>
      <c r="P8388" s="119" t="s">
        <v>20254</v>
      </c>
    </row>
    <row r="8389" spans="1:16" x14ac:dyDescent="0.25">
      <c r="A8389">
        <v>14374</v>
      </c>
      <c r="B8389" s="119" t="s">
        <v>5128</v>
      </c>
      <c r="C8389">
        <v>35</v>
      </c>
      <c r="E8389">
        <v>300</v>
      </c>
      <c r="F8389">
        <v>142</v>
      </c>
      <c r="G8389">
        <v>259</v>
      </c>
      <c r="H8389">
        <v>277</v>
      </c>
      <c r="I8389" s="119" t="s">
        <v>4726</v>
      </c>
      <c r="J8389" s="119" t="s">
        <v>139</v>
      </c>
      <c r="K8389" s="1">
        <v>46255.758941458334</v>
      </c>
      <c r="L8389">
        <v>2</v>
      </c>
      <c r="M8389">
        <v>0</v>
      </c>
      <c r="N8389">
        <v>0</v>
      </c>
      <c r="O8389">
        <v>0</v>
      </c>
      <c r="P8389" s="119" t="s">
        <v>20254</v>
      </c>
    </row>
    <row r="8390" spans="1:16" x14ac:dyDescent="0.25">
      <c r="A8390">
        <v>14375</v>
      </c>
      <c r="B8390" s="119" t="s">
        <v>5182</v>
      </c>
      <c r="C8390">
        <v>35</v>
      </c>
      <c r="E8390">
        <v>470</v>
      </c>
      <c r="F8390">
        <v>158</v>
      </c>
      <c r="G8390">
        <v>931</v>
      </c>
      <c r="H8390">
        <v>410</v>
      </c>
      <c r="I8390" s="119" t="s">
        <v>4726</v>
      </c>
      <c r="J8390" s="119" t="s">
        <v>139</v>
      </c>
      <c r="K8390" s="1">
        <v>46255.758941458334</v>
      </c>
      <c r="L8390">
        <v>5</v>
      </c>
      <c r="M8390">
        <v>0</v>
      </c>
      <c r="N8390">
        <v>1</v>
      </c>
      <c r="O8390">
        <v>0</v>
      </c>
      <c r="P8390" s="119" t="s">
        <v>20254</v>
      </c>
    </row>
    <row r="8391" spans="1:16" x14ac:dyDescent="0.25">
      <c r="A8391">
        <v>14376</v>
      </c>
      <c r="B8391" s="119" t="s">
        <v>5183</v>
      </c>
      <c r="C8391">
        <v>10</v>
      </c>
      <c r="E8391">
        <v>876</v>
      </c>
      <c r="F8391">
        <v>58</v>
      </c>
      <c r="G8391">
        <v>458</v>
      </c>
      <c r="H8391">
        <v>358</v>
      </c>
      <c r="I8391" s="119" t="s">
        <v>4726</v>
      </c>
      <c r="J8391" s="119" t="s">
        <v>22</v>
      </c>
      <c r="K8391" s="1">
        <v>46255.758941458334</v>
      </c>
      <c r="L8391">
        <v>0</v>
      </c>
      <c r="M8391">
        <v>0</v>
      </c>
      <c r="N8391">
        <v>0</v>
      </c>
      <c r="O8391">
        <v>0</v>
      </c>
      <c r="P8391" s="119" t="s">
        <v>20254</v>
      </c>
    </row>
    <row r="8392" spans="1:16" x14ac:dyDescent="0.25">
      <c r="A8392">
        <v>14377</v>
      </c>
      <c r="B8392" s="119" t="s">
        <v>5183</v>
      </c>
      <c r="C8392">
        <v>20</v>
      </c>
      <c r="E8392">
        <v>7243</v>
      </c>
      <c r="F8392">
        <v>62</v>
      </c>
      <c r="G8392">
        <v>141</v>
      </c>
      <c r="H8392">
        <v>217</v>
      </c>
      <c r="I8392" s="119" t="s">
        <v>4726</v>
      </c>
      <c r="J8392" s="119" t="s">
        <v>139</v>
      </c>
      <c r="K8392" s="1">
        <v>46255.758941458334</v>
      </c>
      <c r="L8392">
        <v>6</v>
      </c>
      <c r="M8392">
        <v>0</v>
      </c>
      <c r="N8392">
        <v>3</v>
      </c>
      <c r="O8392">
        <v>0</v>
      </c>
      <c r="P8392" s="119" t="s">
        <v>20254</v>
      </c>
    </row>
    <row r="8393" spans="1:16" x14ac:dyDescent="0.25">
      <c r="A8393">
        <v>14378</v>
      </c>
      <c r="B8393" s="119" t="s">
        <v>5134</v>
      </c>
      <c r="C8393">
        <v>20</v>
      </c>
      <c r="E8393">
        <v>34</v>
      </c>
      <c r="F8393">
        <v>58</v>
      </c>
      <c r="G8393">
        <v>227</v>
      </c>
      <c r="H8393">
        <v>258</v>
      </c>
      <c r="I8393" s="119" t="s">
        <v>4726</v>
      </c>
      <c r="J8393" s="119" t="s">
        <v>139</v>
      </c>
      <c r="K8393" s="1">
        <v>46255.758941458334</v>
      </c>
      <c r="L8393">
        <v>0</v>
      </c>
      <c r="M8393">
        <v>0</v>
      </c>
      <c r="N8393">
        <v>0</v>
      </c>
      <c r="O8393">
        <v>0</v>
      </c>
      <c r="P8393" s="119" t="s">
        <v>20254</v>
      </c>
    </row>
    <row r="8394" spans="1:16" x14ac:dyDescent="0.25">
      <c r="A8394">
        <v>14379</v>
      </c>
      <c r="B8394" s="119" t="s">
        <v>5184</v>
      </c>
      <c r="C8394">
        <v>25</v>
      </c>
      <c r="E8394">
        <v>969</v>
      </c>
      <c r="F8394">
        <v>226</v>
      </c>
      <c r="G8394">
        <v>84</v>
      </c>
      <c r="H8394">
        <v>996</v>
      </c>
      <c r="I8394" s="119" t="s">
        <v>4726</v>
      </c>
      <c r="J8394" s="119" t="s">
        <v>22</v>
      </c>
      <c r="K8394" s="1">
        <v>46255.758941458334</v>
      </c>
      <c r="L8394">
        <v>0</v>
      </c>
      <c r="M8394">
        <v>2</v>
      </c>
      <c r="N8394">
        <v>0</v>
      </c>
      <c r="O8394">
        <v>1</v>
      </c>
      <c r="P8394" s="119" t="s">
        <v>20254</v>
      </c>
    </row>
    <row r="8395" spans="1:16" x14ac:dyDescent="0.25">
      <c r="A8395">
        <v>14380</v>
      </c>
      <c r="B8395" s="119" t="s">
        <v>5137</v>
      </c>
      <c r="C8395">
        <v>35</v>
      </c>
      <c r="E8395">
        <v>1159</v>
      </c>
      <c r="F8395">
        <v>134</v>
      </c>
      <c r="G8395">
        <v>358</v>
      </c>
      <c r="H8395">
        <v>1488</v>
      </c>
      <c r="I8395" s="119" t="s">
        <v>4726</v>
      </c>
      <c r="J8395" s="119" t="s">
        <v>139</v>
      </c>
      <c r="K8395" s="1">
        <v>46255.758941458334</v>
      </c>
      <c r="L8395">
        <v>1</v>
      </c>
      <c r="M8395">
        <v>0</v>
      </c>
      <c r="N8395">
        <v>0</v>
      </c>
      <c r="O8395">
        <v>0</v>
      </c>
      <c r="P8395" s="119" t="s">
        <v>20254</v>
      </c>
    </row>
    <row r="8396" spans="1:16" x14ac:dyDescent="0.25">
      <c r="A8396">
        <v>14381</v>
      </c>
      <c r="B8396" s="119" t="s">
        <v>5184</v>
      </c>
      <c r="C8396">
        <v>35</v>
      </c>
      <c r="E8396">
        <v>92</v>
      </c>
      <c r="F8396">
        <v>102</v>
      </c>
      <c r="G8396">
        <v>87</v>
      </c>
      <c r="H8396">
        <v>1891</v>
      </c>
      <c r="I8396" s="119" t="s">
        <v>4726</v>
      </c>
      <c r="J8396" s="119" t="s">
        <v>139</v>
      </c>
      <c r="K8396" s="1">
        <v>46255.758941458334</v>
      </c>
      <c r="L8396">
        <v>2</v>
      </c>
      <c r="M8396">
        <v>2</v>
      </c>
      <c r="N8396">
        <v>0</v>
      </c>
      <c r="O8396">
        <v>1</v>
      </c>
      <c r="P8396" s="119" t="s">
        <v>20254</v>
      </c>
    </row>
    <row r="8397" spans="1:16" x14ac:dyDescent="0.25">
      <c r="A8397">
        <v>14382</v>
      </c>
      <c r="B8397" s="119" t="s">
        <v>5185</v>
      </c>
      <c r="C8397">
        <v>10</v>
      </c>
      <c r="E8397">
        <v>444</v>
      </c>
      <c r="F8397">
        <v>37</v>
      </c>
      <c r="G8397">
        <v>484</v>
      </c>
      <c r="H8397">
        <v>889</v>
      </c>
      <c r="I8397" s="119" t="s">
        <v>4726</v>
      </c>
      <c r="J8397" s="119" t="s">
        <v>22</v>
      </c>
      <c r="K8397" s="1">
        <v>46255.758941458334</v>
      </c>
      <c r="L8397">
        <v>7</v>
      </c>
      <c r="M8397">
        <v>5</v>
      </c>
      <c r="N8397">
        <v>3</v>
      </c>
      <c r="O8397">
        <v>1</v>
      </c>
      <c r="P8397" s="119" t="s">
        <v>20254</v>
      </c>
    </row>
    <row r="8398" spans="1:16" x14ac:dyDescent="0.25">
      <c r="A8398">
        <v>14383</v>
      </c>
      <c r="B8398" s="119" t="s">
        <v>5185</v>
      </c>
      <c r="C8398">
        <v>20</v>
      </c>
      <c r="E8398">
        <v>1</v>
      </c>
      <c r="F8398">
        <v>73</v>
      </c>
      <c r="G8398">
        <v>416</v>
      </c>
      <c r="H8398">
        <v>747</v>
      </c>
      <c r="I8398" s="119" t="s">
        <v>4726</v>
      </c>
      <c r="J8398" s="119" t="s">
        <v>139</v>
      </c>
      <c r="K8398" s="1">
        <v>46255.758941458334</v>
      </c>
      <c r="L8398">
        <v>6</v>
      </c>
      <c r="M8398">
        <v>3</v>
      </c>
      <c r="N8398">
        <v>0</v>
      </c>
      <c r="O8398">
        <v>2</v>
      </c>
      <c r="P8398" s="119" t="s">
        <v>20254</v>
      </c>
    </row>
    <row r="8399" spans="1:16" x14ac:dyDescent="0.25">
      <c r="A8399">
        <v>14384</v>
      </c>
      <c r="B8399" s="119" t="s">
        <v>5143</v>
      </c>
      <c r="C8399">
        <v>20</v>
      </c>
      <c r="E8399">
        <v>242</v>
      </c>
      <c r="F8399">
        <v>86</v>
      </c>
      <c r="G8399">
        <v>729</v>
      </c>
      <c r="H8399">
        <v>186</v>
      </c>
      <c r="I8399" s="119" t="s">
        <v>4726</v>
      </c>
      <c r="J8399" s="119" t="s">
        <v>139</v>
      </c>
      <c r="K8399" s="1">
        <v>46255.758941458334</v>
      </c>
      <c r="L8399">
        <v>0</v>
      </c>
      <c r="M8399">
        <v>2</v>
      </c>
      <c r="N8399">
        <v>0</v>
      </c>
      <c r="O8399">
        <v>0</v>
      </c>
      <c r="P8399" s="119" t="s">
        <v>20254</v>
      </c>
    </row>
    <row r="8400" spans="1:16" x14ac:dyDescent="0.25">
      <c r="A8400">
        <v>14385</v>
      </c>
      <c r="B8400" s="119" t="s">
        <v>5186</v>
      </c>
      <c r="C8400">
        <v>25</v>
      </c>
      <c r="E8400">
        <v>1100</v>
      </c>
      <c r="F8400">
        <v>117</v>
      </c>
      <c r="G8400">
        <v>186</v>
      </c>
      <c r="H8400">
        <v>833</v>
      </c>
      <c r="I8400" s="119" t="s">
        <v>4726</v>
      </c>
      <c r="J8400" s="119" t="s">
        <v>22</v>
      </c>
      <c r="K8400" s="1">
        <v>46255.758941458334</v>
      </c>
      <c r="L8400">
        <v>2</v>
      </c>
      <c r="M8400">
        <v>2</v>
      </c>
      <c r="N8400">
        <v>0</v>
      </c>
      <c r="O8400">
        <v>0</v>
      </c>
      <c r="P8400" s="119" t="s">
        <v>20254</v>
      </c>
    </row>
    <row r="8401" spans="1:16" x14ac:dyDescent="0.25">
      <c r="A8401">
        <v>14386</v>
      </c>
      <c r="B8401" s="119" t="s">
        <v>5146</v>
      </c>
      <c r="C8401">
        <v>35</v>
      </c>
      <c r="E8401">
        <v>0</v>
      </c>
      <c r="F8401">
        <v>0</v>
      </c>
      <c r="G8401">
        <v>613</v>
      </c>
      <c r="H8401">
        <v>310</v>
      </c>
      <c r="I8401" s="119" t="s">
        <v>4726</v>
      </c>
      <c r="J8401" s="119" t="s">
        <v>139</v>
      </c>
      <c r="K8401" s="1">
        <v>46255.758941458334</v>
      </c>
      <c r="L8401">
        <v>0</v>
      </c>
      <c r="M8401">
        <v>1</v>
      </c>
      <c r="N8401">
        <v>0</v>
      </c>
      <c r="O8401">
        <v>1</v>
      </c>
      <c r="P8401" s="119" t="s">
        <v>20254</v>
      </c>
    </row>
    <row r="8402" spans="1:16" x14ac:dyDescent="0.25">
      <c r="A8402">
        <v>14387</v>
      </c>
      <c r="B8402" s="119" t="s">
        <v>5186</v>
      </c>
      <c r="C8402">
        <v>35</v>
      </c>
      <c r="E8402">
        <v>0</v>
      </c>
      <c r="F8402">
        <v>0</v>
      </c>
      <c r="G8402">
        <v>536</v>
      </c>
      <c r="H8402">
        <v>160</v>
      </c>
      <c r="I8402" s="119" t="s">
        <v>4726</v>
      </c>
      <c r="J8402" s="119" t="s">
        <v>139</v>
      </c>
      <c r="K8402" s="1">
        <v>46255.758941458334</v>
      </c>
      <c r="L8402">
        <v>0</v>
      </c>
      <c r="M8402">
        <v>4</v>
      </c>
      <c r="N8402">
        <v>0</v>
      </c>
      <c r="O8402">
        <v>1</v>
      </c>
      <c r="P8402" s="119" t="s">
        <v>20254</v>
      </c>
    </row>
    <row r="8403" spans="1:16" x14ac:dyDescent="0.25">
      <c r="A8403">
        <v>14388</v>
      </c>
      <c r="B8403" s="119" t="s">
        <v>5187</v>
      </c>
      <c r="C8403">
        <v>10</v>
      </c>
      <c r="E8403">
        <v>969</v>
      </c>
      <c r="F8403">
        <v>49</v>
      </c>
      <c r="G8403">
        <v>227</v>
      </c>
      <c r="H8403">
        <v>4751</v>
      </c>
      <c r="I8403" s="119" t="s">
        <v>4726</v>
      </c>
      <c r="J8403" s="119" t="s">
        <v>22</v>
      </c>
      <c r="K8403" s="1">
        <v>46255.758941458334</v>
      </c>
      <c r="L8403">
        <v>12</v>
      </c>
      <c r="M8403">
        <v>9</v>
      </c>
      <c r="N8403">
        <v>4</v>
      </c>
      <c r="O8403">
        <v>1</v>
      </c>
      <c r="P8403" s="119" t="s">
        <v>20254</v>
      </c>
    </row>
    <row r="8404" spans="1:16" x14ac:dyDescent="0.25">
      <c r="A8404">
        <v>14389</v>
      </c>
      <c r="B8404" s="119" t="s">
        <v>5187</v>
      </c>
      <c r="C8404">
        <v>20</v>
      </c>
      <c r="E8404">
        <v>474</v>
      </c>
      <c r="F8404">
        <v>197</v>
      </c>
      <c r="G8404">
        <v>672</v>
      </c>
      <c r="H8404">
        <v>3943</v>
      </c>
      <c r="I8404" s="119" t="s">
        <v>4726</v>
      </c>
      <c r="J8404" s="119" t="s">
        <v>139</v>
      </c>
      <c r="K8404" s="1">
        <v>46255.758941458334</v>
      </c>
      <c r="L8404">
        <v>18</v>
      </c>
      <c r="M8404">
        <v>19</v>
      </c>
      <c r="N8404">
        <v>1</v>
      </c>
      <c r="O8404">
        <v>0</v>
      </c>
      <c r="P8404" s="119" t="s">
        <v>20254</v>
      </c>
    </row>
    <row r="8405" spans="1:16" x14ac:dyDescent="0.25">
      <c r="A8405">
        <v>14390</v>
      </c>
      <c r="B8405" s="119" t="s">
        <v>5152</v>
      </c>
      <c r="C8405">
        <v>20</v>
      </c>
      <c r="E8405">
        <v>10</v>
      </c>
      <c r="F8405">
        <v>58</v>
      </c>
      <c r="G8405">
        <v>389</v>
      </c>
      <c r="H8405">
        <v>950</v>
      </c>
      <c r="I8405" s="119" t="s">
        <v>4726</v>
      </c>
      <c r="J8405" s="119" t="s">
        <v>139</v>
      </c>
      <c r="K8405" s="1">
        <v>46255.758941458334</v>
      </c>
      <c r="L8405">
        <v>4</v>
      </c>
      <c r="M8405">
        <v>2</v>
      </c>
      <c r="N8405">
        <v>0</v>
      </c>
      <c r="O8405">
        <v>0</v>
      </c>
      <c r="P8405" s="119" t="s">
        <v>20254</v>
      </c>
    </row>
    <row r="8406" spans="1:16" x14ac:dyDescent="0.25">
      <c r="A8406">
        <v>14391</v>
      </c>
      <c r="B8406" s="119" t="s">
        <v>5188</v>
      </c>
      <c r="C8406">
        <v>25</v>
      </c>
      <c r="E8406">
        <v>1730</v>
      </c>
      <c r="F8406">
        <v>270</v>
      </c>
      <c r="G8406">
        <v>247</v>
      </c>
      <c r="H8406">
        <v>1906</v>
      </c>
      <c r="I8406" s="119" t="s">
        <v>4726</v>
      </c>
      <c r="J8406" s="119" t="s">
        <v>22</v>
      </c>
      <c r="K8406" s="1">
        <v>46255.758941458334</v>
      </c>
      <c r="L8406">
        <v>9</v>
      </c>
      <c r="M8406">
        <v>9</v>
      </c>
      <c r="N8406">
        <v>2</v>
      </c>
      <c r="O8406">
        <v>3</v>
      </c>
      <c r="P8406" s="119" t="s">
        <v>20254</v>
      </c>
    </row>
    <row r="8407" spans="1:16" x14ac:dyDescent="0.25">
      <c r="A8407">
        <v>14392</v>
      </c>
      <c r="B8407" s="119" t="s">
        <v>5155</v>
      </c>
      <c r="C8407">
        <v>35</v>
      </c>
      <c r="E8407">
        <v>39</v>
      </c>
      <c r="F8407">
        <v>81</v>
      </c>
      <c r="G8407">
        <v>262</v>
      </c>
      <c r="H8407">
        <v>2180</v>
      </c>
      <c r="I8407" s="119" t="s">
        <v>4726</v>
      </c>
      <c r="J8407" s="119" t="s">
        <v>139</v>
      </c>
      <c r="K8407" s="1">
        <v>46255.758941458334</v>
      </c>
      <c r="L8407">
        <v>3</v>
      </c>
      <c r="M8407">
        <v>3</v>
      </c>
      <c r="N8407">
        <v>0</v>
      </c>
      <c r="O8407">
        <v>1</v>
      </c>
      <c r="P8407" s="119" t="s">
        <v>20254</v>
      </c>
    </row>
    <row r="8408" spans="1:16" x14ac:dyDescent="0.25">
      <c r="A8408">
        <v>14393</v>
      </c>
      <c r="B8408" s="119" t="s">
        <v>5188</v>
      </c>
      <c r="C8408">
        <v>35</v>
      </c>
      <c r="E8408">
        <v>614</v>
      </c>
      <c r="F8408">
        <v>120</v>
      </c>
      <c r="G8408">
        <v>209</v>
      </c>
      <c r="H8408">
        <v>4760</v>
      </c>
      <c r="I8408" s="119" t="s">
        <v>4726</v>
      </c>
      <c r="J8408" s="119" t="s">
        <v>139</v>
      </c>
      <c r="K8408" s="1">
        <v>46255.758941458334</v>
      </c>
      <c r="L8408">
        <v>6</v>
      </c>
      <c r="M8408">
        <v>0</v>
      </c>
      <c r="N8408">
        <v>0</v>
      </c>
      <c r="O8408">
        <v>0</v>
      </c>
      <c r="P8408" s="119" t="s">
        <v>20254</v>
      </c>
    </row>
    <row r="8409" spans="1:16" x14ac:dyDescent="0.25">
      <c r="A8409">
        <v>14394</v>
      </c>
      <c r="B8409" s="119" t="s">
        <v>5189</v>
      </c>
      <c r="C8409">
        <v>10</v>
      </c>
      <c r="E8409">
        <v>272</v>
      </c>
      <c r="F8409">
        <v>77</v>
      </c>
      <c r="G8409">
        <v>386</v>
      </c>
      <c r="H8409">
        <v>233</v>
      </c>
      <c r="I8409" s="119" t="s">
        <v>4726</v>
      </c>
      <c r="J8409" s="119" t="s">
        <v>22</v>
      </c>
      <c r="K8409" s="1">
        <v>46255.758941458334</v>
      </c>
      <c r="L8409">
        <v>0</v>
      </c>
      <c r="M8409">
        <v>0</v>
      </c>
      <c r="N8409">
        <v>0</v>
      </c>
      <c r="O8409">
        <v>0</v>
      </c>
      <c r="P8409" s="119" t="s">
        <v>20254</v>
      </c>
    </row>
    <row r="8410" spans="1:16" x14ac:dyDescent="0.25">
      <c r="A8410">
        <v>14395</v>
      </c>
      <c r="B8410" s="119" t="s">
        <v>5189</v>
      </c>
      <c r="C8410">
        <v>20</v>
      </c>
      <c r="E8410">
        <v>55</v>
      </c>
      <c r="F8410">
        <v>103</v>
      </c>
      <c r="G8410">
        <v>97</v>
      </c>
      <c r="H8410">
        <v>781</v>
      </c>
      <c r="I8410" s="119" t="s">
        <v>4726</v>
      </c>
      <c r="J8410" s="119" t="s">
        <v>139</v>
      </c>
      <c r="K8410" s="1">
        <v>46255.758941458334</v>
      </c>
      <c r="L8410">
        <v>2</v>
      </c>
      <c r="M8410">
        <v>6</v>
      </c>
      <c r="N8410">
        <v>0</v>
      </c>
      <c r="O8410">
        <v>0</v>
      </c>
      <c r="P8410" s="119" t="s">
        <v>20254</v>
      </c>
    </row>
    <row r="8411" spans="1:16" x14ac:dyDescent="0.25">
      <c r="A8411">
        <v>14396</v>
      </c>
      <c r="B8411" s="119" t="s">
        <v>5161</v>
      </c>
      <c r="C8411">
        <v>20</v>
      </c>
      <c r="E8411">
        <v>100</v>
      </c>
      <c r="F8411">
        <v>88</v>
      </c>
      <c r="G8411">
        <v>511</v>
      </c>
      <c r="H8411">
        <v>2794</v>
      </c>
      <c r="I8411" s="119" t="s">
        <v>4726</v>
      </c>
      <c r="J8411" s="119" t="s">
        <v>139</v>
      </c>
      <c r="K8411" s="1">
        <v>46255.758941458334</v>
      </c>
      <c r="L8411">
        <v>0</v>
      </c>
      <c r="M8411">
        <v>1</v>
      </c>
      <c r="N8411">
        <v>0</v>
      </c>
      <c r="O8411">
        <v>0</v>
      </c>
      <c r="P8411" s="119" t="s">
        <v>20254</v>
      </c>
    </row>
    <row r="8412" spans="1:16" x14ac:dyDescent="0.25">
      <c r="A8412">
        <v>14397</v>
      </c>
      <c r="B8412" s="119" t="s">
        <v>5190</v>
      </c>
      <c r="C8412">
        <v>25</v>
      </c>
      <c r="E8412">
        <v>1003</v>
      </c>
      <c r="F8412">
        <v>284</v>
      </c>
      <c r="G8412">
        <v>190</v>
      </c>
      <c r="H8412">
        <v>1057</v>
      </c>
      <c r="I8412" s="119" t="s">
        <v>4726</v>
      </c>
      <c r="J8412" s="119" t="s">
        <v>22</v>
      </c>
      <c r="K8412" s="1">
        <v>46255.758941458334</v>
      </c>
      <c r="L8412">
        <v>4</v>
      </c>
      <c r="M8412">
        <v>2</v>
      </c>
      <c r="N8412">
        <v>2</v>
      </c>
      <c r="O8412">
        <v>1</v>
      </c>
      <c r="P8412" s="119" t="s">
        <v>20254</v>
      </c>
    </row>
    <row r="8413" spans="1:16" x14ac:dyDescent="0.25">
      <c r="A8413">
        <v>14398</v>
      </c>
      <c r="B8413" s="119" t="s">
        <v>5164</v>
      </c>
      <c r="C8413">
        <v>35</v>
      </c>
      <c r="E8413">
        <v>2</v>
      </c>
      <c r="F8413">
        <v>120</v>
      </c>
      <c r="G8413">
        <v>594</v>
      </c>
      <c r="H8413">
        <v>982</v>
      </c>
      <c r="I8413" s="119" t="s">
        <v>4726</v>
      </c>
      <c r="J8413" s="119" t="s">
        <v>139</v>
      </c>
      <c r="K8413" s="1">
        <v>46255.758941458334</v>
      </c>
      <c r="L8413">
        <v>2</v>
      </c>
      <c r="M8413">
        <v>0</v>
      </c>
      <c r="N8413">
        <v>1</v>
      </c>
      <c r="O8413">
        <v>0</v>
      </c>
      <c r="P8413" s="119" t="s">
        <v>20254</v>
      </c>
    </row>
    <row r="8414" spans="1:16" x14ac:dyDescent="0.25">
      <c r="A8414">
        <v>14399</v>
      </c>
      <c r="B8414" s="119" t="s">
        <v>5190</v>
      </c>
      <c r="C8414">
        <v>35</v>
      </c>
      <c r="E8414">
        <v>186</v>
      </c>
      <c r="F8414">
        <v>123</v>
      </c>
      <c r="G8414">
        <v>222</v>
      </c>
      <c r="H8414">
        <v>792</v>
      </c>
      <c r="I8414" s="119" t="s">
        <v>4726</v>
      </c>
      <c r="J8414" s="119" t="s">
        <v>139</v>
      </c>
      <c r="K8414" s="1">
        <v>46255.758941458334</v>
      </c>
      <c r="L8414">
        <v>3</v>
      </c>
      <c r="M8414">
        <v>1</v>
      </c>
      <c r="N8414">
        <v>1</v>
      </c>
      <c r="O8414">
        <v>0</v>
      </c>
      <c r="P8414" s="119" t="s">
        <v>20254</v>
      </c>
    </row>
    <row r="8415" spans="1:16" x14ac:dyDescent="0.25">
      <c r="A8415">
        <v>14400</v>
      </c>
      <c r="B8415" s="119" t="s">
        <v>5191</v>
      </c>
      <c r="C8415">
        <v>10</v>
      </c>
      <c r="E8415">
        <v>192</v>
      </c>
      <c r="F8415">
        <v>86</v>
      </c>
      <c r="G8415">
        <v>273</v>
      </c>
      <c r="H8415">
        <v>1568</v>
      </c>
      <c r="I8415" s="119" t="s">
        <v>4726</v>
      </c>
      <c r="J8415" s="119" t="s">
        <v>22</v>
      </c>
      <c r="K8415" s="1">
        <v>46255.758941458334</v>
      </c>
      <c r="L8415">
        <v>1</v>
      </c>
      <c r="M8415">
        <v>3</v>
      </c>
      <c r="N8415">
        <v>0</v>
      </c>
      <c r="O8415">
        <v>0</v>
      </c>
      <c r="P8415" s="119" t="s">
        <v>20254</v>
      </c>
    </row>
    <row r="8416" spans="1:16" x14ac:dyDescent="0.25">
      <c r="A8416">
        <v>14401</v>
      </c>
      <c r="B8416" s="119" t="s">
        <v>5191</v>
      </c>
      <c r="C8416">
        <v>20</v>
      </c>
      <c r="E8416">
        <v>91</v>
      </c>
      <c r="F8416">
        <v>115</v>
      </c>
      <c r="G8416">
        <v>164</v>
      </c>
      <c r="H8416">
        <v>1968</v>
      </c>
      <c r="I8416" s="119" t="s">
        <v>4726</v>
      </c>
      <c r="J8416" s="119" t="s">
        <v>139</v>
      </c>
      <c r="K8416" s="1">
        <v>46255.758941458334</v>
      </c>
      <c r="L8416">
        <v>1</v>
      </c>
      <c r="M8416">
        <v>2</v>
      </c>
      <c r="N8416">
        <v>0</v>
      </c>
      <c r="O8416">
        <v>1</v>
      </c>
      <c r="P8416" s="119" t="s">
        <v>20254</v>
      </c>
    </row>
    <row r="8417" spans="1:16" x14ac:dyDescent="0.25">
      <c r="A8417">
        <v>14402</v>
      </c>
      <c r="B8417" s="119" t="s">
        <v>5170</v>
      </c>
      <c r="C8417">
        <v>20</v>
      </c>
      <c r="E8417">
        <v>488</v>
      </c>
      <c r="F8417">
        <v>125</v>
      </c>
      <c r="G8417">
        <v>61</v>
      </c>
      <c r="H8417">
        <v>979</v>
      </c>
      <c r="I8417" s="119" t="s">
        <v>4726</v>
      </c>
      <c r="J8417" s="119" t="s">
        <v>139</v>
      </c>
      <c r="K8417" s="1">
        <v>46255.758941458334</v>
      </c>
      <c r="L8417">
        <v>0</v>
      </c>
      <c r="M8417">
        <v>4</v>
      </c>
      <c r="N8417">
        <v>0</v>
      </c>
      <c r="O8417">
        <v>0</v>
      </c>
      <c r="P8417" s="119" t="s">
        <v>20254</v>
      </c>
    </row>
    <row r="8418" spans="1:16" x14ac:dyDescent="0.25">
      <c r="A8418">
        <v>14403</v>
      </c>
      <c r="B8418" s="119" t="s">
        <v>5192</v>
      </c>
      <c r="C8418">
        <v>25</v>
      </c>
      <c r="E8418">
        <v>329</v>
      </c>
      <c r="F8418">
        <v>232</v>
      </c>
      <c r="G8418">
        <v>181</v>
      </c>
      <c r="H8418">
        <v>4787</v>
      </c>
      <c r="I8418" s="119" t="s">
        <v>4726</v>
      </c>
      <c r="J8418" s="119" t="s">
        <v>22</v>
      </c>
      <c r="K8418" s="1">
        <v>46255.758941458334</v>
      </c>
      <c r="L8418">
        <v>5</v>
      </c>
      <c r="M8418">
        <v>1</v>
      </c>
      <c r="N8418">
        <v>1</v>
      </c>
      <c r="O8418">
        <v>0</v>
      </c>
      <c r="P8418" s="119" t="s">
        <v>20254</v>
      </c>
    </row>
    <row r="8419" spans="1:16" x14ac:dyDescent="0.25">
      <c r="A8419">
        <v>14404</v>
      </c>
      <c r="B8419" s="119" t="s">
        <v>5173</v>
      </c>
      <c r="C8419">
        <v>35</v>
      </c>
      <c r="E8419">
        <v>188</v>
      </c>
      <c r="F8419">
        <v>258</v>
      </c>
      <c r="G8419">
        <v>185</v>
      </c>
      <c r="H8419">
        <v>6998</v>
      </c>
      <c r="I8419" s="119" t="s">
        <v>4726</v>
      </c>
      <c r="J8419" s="119" t="s">
        <v>139</v>
      </c>
      <c r="K8419" s="1">
        <v>46255.758941458334</v>
      </c>
      <c r="L8419">
        <v>6</v>
      </c>
      <c r="M8419">
        <v>2</v>
      </c>
      <c r="N8419">
        <v>1</v>
      </c>
      <c r="O8419">
        <v>2</v>
      </c>
      <c r="P8419" s="119" t="s">
        <v>20254</v>
      </c>
    </row>
    <row r="8420" spans="1:16" x14ac:dyDescent="0.25">
      <c r="A8420">
        <v>14405</v>
      </c>
      <c r="B8420" s="119" t="s">
        <v>5192</v>
      </c>
      <c r="C8420">
        <v>35</v>
      </c>
      <c r="E8420">
        <v>42</v>
      </c>
      <c r="F8420">
        <v>124</v>
      </c>
      <c r="G8420">
        <v>157</v>
      </c>
      <c r="H8420">
        <v>4886</v>
      </c>
      <c r="I8420" s="119" t="s">
        <v>4726</v>
      </c>
      <c r="J8420" s="119" t="s">
        <v>139</v>
      </c>
      <c r="K8420" s="1">
        <v>46255.758941458334</v>
      </c>
      <c r="L8420">
        <v>0</v>
      </c>
      <c r="M8420">
        <v>1</v>
      </c>
      <c r="N8420">
        <v>0</v>
      </c>
      <c r="O8420">
        <v>0</v>
      </c>
      <c r="P8420" s="119" t="s">
        <v>20254</v>
      </c>
    </row>
    <row r="8421" spans="1:16" x14ac:dyDescent="0.25">
      <c r="A8421">
        <v>14406</v>
      </c>
      <c r="B8421" s="119" t="s">
        <v>5193</v>
      </c>
      <c r="C8421">
        <v>55</v>
      </c>
      <c r="E8421">
        <v>1141</v>
      </c>
      <c r="F8421">
        <v>133</v>
      </c>
      <c r="G8421">
        <v>303</v>
      </c>
      <c r="H8421">
        <v>2894</v>
      </c>
      <c r="I8421" s="119" t="s">
        <v>4726</v>
      </c>
      <c r="J8421" s="119" t="s">
        <v>22</v>
      </c>
      <c r="K8421" s="1">
        <v>46255.758941458334</v>
      </c>
      <c r="L8421">
        <v>0</v>
      </c>
      <c r="M8421">
        <v>6</v>
      </c>
      <c r="N8421">
        <v>0</v>
      </c>
      <c r="O8421">
        <v>0</v>
      </c>
      <c r="P8421" s="119" t="s">
        <v>20254</v>
      </c>
    </row>
    <row r="8422" spans="1:16" x14ac:dyDescent="0.25">
      <c r="A8422">
        <v>14407</v>
      </c>
      <c r="B8422" s="119" t="s">
        <v>5193</v>
      </c>
      <c r="C8422">
        <v>65</v>
      </c>
      <c r="E8422">
        <v>196</v>
      </c>
      <c r="F8422">
        <v>200</v>
      </c>
      <c r="G8422">
        <v>341</v>
      </c>
      <c r="H8422">
        <v>2862</v>
      </c>
      <c r="I8422" s="119" t="s">
        <v>4726</v>
      </c>
      <c r="J8422" s="119" t="s">
        <v>139</v>
      </c>
      <c r="K8422" s="1">
        <v>46255.758941458334</v>
      </c>
      <c r="L8422">
        <v>2</v>
      </c>
      <c r="M8422">
        <v>0</v>
      </c>
      <c r="N8422">
        <v>0</v>
      </c>
      <c r="O8422">
        <v>0</v>
      </c>
      <c r="P8422" s="119" t="s">
        <v>20254</v>
      </c>
    </row>
    <row r="8423" spans="1:16" x14ac:dyDescent="0.25">
      <c r="A8423">
        <v>14408</v>
      </c>
      <c r="B8423" s="119" t="s">
        <v>5194</v>
      </c>
      <c r="C8423">
        <v>55</v>
      </c>
      <c r="E8423">
        <v>238</v>
      </c>
      <c r="F8423">
        <v>173</v>
      </c>
      <c r="G8423">
        <v>276</v>
      </c>
      <c r="H8423">
        <v>2620</v>
      </c>
      <c r="I8423" s="119" t="s">
        <v>4726</v>
      </c>
      <c r="J8423" s="119" t="s">
        <v>22</v>
      </c>
      <c r="K8423" s="1">
        <v>46255.758941458334</v>
      </c>
      <c r="L8423">
        <v>2</v>
      </c>
      <c r="M8423">
        <v>5</v>
      </c>
      <c r="N8423">
        <v>0</v>
      </c>
      <c r="O8423">
        <v>1</v>
      </c>
      <c r="P8423" s="119" t="s">
        <v>20254</v>
      </c>
    </row>
    <row r="8424" spans="1:16" x14ac:dyDescent="0.25">
      <c r="A8424">
        <v>14409</v>
      </c>
      <c r="B8424" s="119" t="s">
        <v>5194</v>
      </c>
      <c r="C8424">
        <v>65</v>
      </c>
      <c r="E8424">
        <v>271</v>
      </c>
      <c r="F8424">
        <v>927</v>
      </c>
      <c r="G8424">
        <v>206</v>
      </c>
      <c r="H8424">
        <v>8506</v>
      </c>
      <c r="I8424" s="119" t="s">
        <v>4726</v>
      </c>
      <c r="J8424" s="119" t="s">
        <v>139</v>
      </c>
      <c r="K8424" s="1">
        <v>46255.758941458334</v>
      </c>
      <c r="L8424">
        <v>0</v>
      </c>
      <c r="M8424">
        <v>1</v>
      </c>
      <c r="N8424">
        <v>0</v>
      </c>
      <c r="O8424">
        <v>0</v>
      </c>
      <c r="P8424" s="119" t="s">
        <v>20254</v>
      </c>
    </row>
    <row r="8425" spans="1:16" x14ac:dyDescent="0.25">
      <c r="A8425">
        <v>14410</v>
      </c>
      <c r="B8425" s="119" t="s">
        <v>5195</v>
      </c>
      <c r="C8425">
        <v>55</v>
      </c>
      <c r="E8425">
        <v>559</v>
      </c>
      <c r="F8425">
        <v>144</v>
      </c>
      <c r="G8425">
        <v>530</v>
      </c>
      <c r="H8425">
        <v>2896</v>
      </c>
      <c r="I8425" s="119" t="s">
        <v>4726</v>
      </c>
      <c r="J8425" s="119" t="s">
        <v>22</v>
      </c>
      <c r="K8425" s="1">
        <v>46255.758941458334</v>
      </c>
      <c r="L8425">
        <v>1</v>
      </c>
      <c r="M8425">
        <v>1</v>
      </c>
      <c r="N8425">
        <v>0</v>
      </c>
      <c r="O8425">
        <v>0</v>
      </c>
      <c r="P8425" s="119" t="s">
        <v>20254</v>
      </c>
    </row>
    <row r="8426" spans="1:16" x14ac:dyDescent="0.25">
      <c r="A8426">
        <v>14411</v>
      </c>
      <c r="B8426" s="119" t="s">
        <v>5195</v>
      </c>
      <c r="C8426">
        <v>65</v>
      </c>
      <c r="E8426">
        <v>111</v>
      </c>
      <c r="F8426">
        <v>208</v>
      </c>
      <c r="G8426">
        <v>185</v>
      </c>
      <c r="H8426">
        <v>2898</v>
      </c>
      <c r="I8426" s="119" t="s">
        <v>4726</v>
      </c>
      <c r="J8426" s="119" t="s">
        <v>139</v>
      </c>
      <c r="K8426" s="1">
        <v>46255.758941458334</v>
      </c>
      <c r="L8426">
        <v>3</v>
      </c>
      <c r="M8426">
        <v>1</v>
      </c>
      <c r="N8426">
        <v>0</v>
      </c>
      <c r="O8426">
        <v>0</v>
      </c>
      <c r="P8426" s="119" t="s">
        <v>20254</v>
      </c>
    </row>
    <row r="8427" spans="1:16" x14ac:dyDescent="0.25">
      <c r="A8427">
        <v>14414</v>
      </c>
      <c r="B8427" s="119" t="s">
        <v>5196</v>
      </c>
      <c r="C8427">
        <v>60</v>
      </c>
      <c r="E8427">
        <v>1324</v>
      </c>
      <c r="F8427">
        <v>106</v>
      </c>
      <c r="G8427">
        <v>256</v>
      </c>
      <c r="H8427">
        <v>2848</v>
      </c>
      <c r="I8427" s="119" t="s">
        <v>4726</v>
      </c>
      <c r="J8427" s="119" t="s">
        <v>22</v>
      </c>
      <c r="K8427" s="1">
        <v>46255.758941458334</v>
      </c>
      <c r="L8427">
        <v>4</v>
      </c>
      <c r="M8427">
        <v>11</v>
      </c>
      <c r="N8427">
        <v>1</v>
      </c>
      <c r="O8427">
        <v>4</v>
      </c>
      <c r="P8427" s="119" t="s">
        <v>20254</v>
      </c>
    </row>
    <row r="8428" spans="1:16" x14ac:dyDescent="0.25">
      <c r="A8428">
        <v>14415</v>
      </c>
      <c r="B8428" s="119" t="s">
        <v>5196</v>
      </c>
      <c r="C8428">
        <v>65</v>
      </c>
      <c r="E8428">
        <v>108</v>
      </c>
      <c r="F8428">
        <v>199</v>
      </c>
      <c r="G8428">
        <v>268</v>
      </c>
      <c r="H8428">
        <v>2889</v>
      </c>
      <c r="I8428" s="119" t="s">
        <v>4726</v>
      </c>
      <c r="J8428" s="119" t="s">
        <v>139</v>
      </c>
      <c r="K8428" s="1">
        <v>46255.758941458334</v>
      </c>
      <c r="L8428">
        <v>1</v>
      </c>
      <c r="M8428">
        <v>0</v>
      </c>
      <c r="N8428">
        <v>0</v>
      </c>
      <c r="O8428">
        <v>0</v>
      </c>
      <c r="P8428" s="119" t="s">
        <v>20254</v>
      </c>
    </row>
    <row r="8429" spans="1:16" x14ac:dyDescent="0.25">
      <c r="A8429">
        <v>14416</v>
      </c>
      <c r="B8429" s="119" t="s">
        <v>5197</v>
      </c>
      <c r="C8429">
        <v>60</v>
      </c>
      <c r="E8429">
        <v>1437</v>
      </c>
      <c r="F8429">
        <v>154</v>
      </c>
      <c r="G8429">
        <v>241</v>
      </c>
      <c r="H8429">
        <v>2903</v>
      </c>
      <c r="I8429" s="119" t="s">
        <v>4726</v>
      </c>
      <c r="J8429" s="119" t="s">
        <v>22</v>
      </c>
      <c r="K8429" s="1">
        <v>46255.758941458334</v>
      </c>
      <c r="L8429">
        <v>7</v>
      </c>
      <c r="M8429">
        <v>2</v>
      </c>
      <c r="N8429">
        <v>0</v>
      </c>
      <c r="O8429">
        <v>1</v>
      </c>
      <c r="P8429" s="119" t="s">
        <v>20254</v>
      </c>
    </row>
    <row r="8430" spans="1:16" x14ac:dyDescent="0.25">
      <c r="A8430">
        <v>14417</v>
      </c>
      <c r="B8430" s="119" t="s">
        <v>5197</v>
      </c>
      <c r="C8430">
        <v>65</v>
      </c>
      <c r="E8430">
        <v>418</v>
      </c>
      <c r="F8430">
        <v>207</v>
      </c>
      <c r="G8430">
        <v>168</v>
      </c>
      <c r="H8430">
        <v>2863</v>
      </c>
      <c r="I8430" s="119" t="s">
        <v>4726</v>
      </c>
      <c r="J8430" s="119" t="s">
        <v>139</v>
      </c>
      <c r="K8430" s="1">
        <v>46255.758941458334</v>
      </c>
      <c r="L8430">
        <v>1</v>
      </c>
      <c r="M8430">
        <v>4</v>
      </c>
      <c r="N8430">
        <v>0</v>
      </c>
      <c r="O8430">
        <v>0</v>
      </c>
      <c r="P8430" s="119" t="s">
        <v>20254</v>
      </c>
    </row>
    <row r="8431" spans="1:16" x14ac:dyDescent="0.25">
      <c r="A8431">
        <v>14418</v>
      </c>
      <c r="B8431" s="119" t="s">
        <v>5198</v>
      </c>
      <c r="C8431">
        <v>60</v>
      </c>
      <c r="E8431">
        <v>647</v>
      </c>
      <c r="F8431">
        <v>192</v>
      </c>
      <c r="G8431">
        <v>321</v>
      </c>
      <c r="H8431">
        <v>3034</v>
      </c>
      <c r="I8431" s="119" t="s">
        <v>4726</v>
      </c>
      <c r="J8431" s="119" t="s">
        <v>22</v>
      </c>
      <c r="K8431" s="1">
        <v>46255.758941458334</v>
      </c>
      <c r="L8431">
        <v>8</v>
      </c>
      <c r="M8431">
        <v>8</v>
      </c>
      <c r="N8431">
        <v>3</v>
      </c>
      <c r="O8431">
        <v>2</v>
      </c>
      <c r="P8431" s="119" t="s">
        <v>20254</v>
      </c>
    </row>
    <row r="8432" spans="1:16" x14ac:dyDescent="0.25">
      <c r="A8432">
        <v>14419</v>
      </c>
      <c r="B8432" s="119" t="s">
        <v>5198</v>
      </c>
      <c r="C8432">
        <v>65</v>
      </c>
      <c r="E8432">
        <v>376</v>
      </c>
      <c r="F8432">
        <v>243</v>
      </c>
      <c r="G8432">
        <v>227</v>
      </c>
      <c r="H8432">
        <v>4734</v>
      </c>
      <c r="I8432" s="119" t="s">
        <v>4726</v>
      </c>
      <c r="J8432" s="119" t="s">
        <v>139</v>
      </c>
      <c r="K8432" s="1">
        <v>46255.758941458334</v>
      </c>
      <c r="L8432">
        <v>1</v>
      </c>
      <c r="M8432">
        <v>5</v>
      </c>
      <c r="N8432">
        <v>0</v>
      </c>
      <c r="O8432">
        <v>2</v>
      </c>
      <c r="P8432" s="119" t="s">
        <v>20254</v>
      </c>
    </row>
    <row r="8433" spans="1:16" x14ac:dyDescent="0.25">
      <c r="A8433">
        <v>14420</v>
      </c>
      <c r="B8433" s="119" t="s">
        <v>5199</v>
      </c>
      <c r="C8433">
        <v>80</v>
      </c>
      <c r="E8433">
        <v>538</v>
      </c>
      <c r="F8433">
        <v>2140</v>
      </c>
      <c r="G8433">
        <v>570</v>
      </c>
      <c r="H8433">
        <v>4412</v>
      </c>
      <c r="I8433" s="119" t="s">
        <v>4726</v>
      </c>
      <c r="J8433" s="119" t="s">
        <v>222</v>
      </c>
      <c r="K8433" s="1">
        <v>46255.758941458334</v>
      </c>
      <c r="L8433">
        <v>3</v>
      </c>
      <c r="M8433">
        <v>1</v>
      </c>
      <c r="N8433">
        <v>1</v>
      </c>
      <c r="O8433">
        <v>0</v>
      </c>
      <c r="P8433" s="119" t="s">
        <v>20254</v>
      </c>
    </row>
    <row r="8434" spans="1:16" x14ac:dyDescent="0.25">
      <c r="A8434">
        <v>14422</v>
      </c>
      <c r="B8434" s="119" t="s">
        <v>5200</v>
      </c>
      <c r="C8434">
        <v>80</v>
      </c>
      <c r="E8434">
        <v>1519</v>
      </c>
      <c r="F8434">
        <v>1692</v>
      </c>
      <c r="G8434">
        <v>761</v>
      </c>
      <c r="H8434">
        <v>5467</v>
      </c>
      <c r="I8434" s="119" t="s">
        <v>4726</v>
      </c>
      <c r="J8434" s="119" t="s">
        <v>222</v>
      </c>
      <c r="K8434" s="1">
        <v>46255.758941458334</v>
      </c>
      <c r="L8434">
        <v>406</v>
      </c>
      <c r="M8434">
        <v>4</v>
      </c>
      <c r="N8434">
        <v>1</v>
      </c>
      <c r="O8434">
        <v>0</v>
      </c>
      <c r="P8434" s="119" t="s">
        <v>20254</v>
      </c>
    </row>
    <row r="8435" spans="1:16" x14ac:dyDescent="0.25">
      <c r="A8435">
        <v>14423</v>
      </c>
      <c r="B8435" s="119" t="s">
        <v>5201</v>
      </c>
      <c r="C8435">
        <v>80</v>
      </c>
      <c r="E8435">
        <v>185</v>
      </c>
      <c r="F8435">
        <v>2224</v>
      </c>
      <c r="G8435">
        <v>214</v>
      </c>
      <c r="H8435">
        <v>3970</v>
      </c>
      <c r="I8435" s="119" t="s">
        <v>4726</v>
      </c>
      <c r="J8435" s="119" t="s">
        <v>222</v>
      </c>
      <c r="K8435" s="1">
        <v>46255.758941458334</v>
      </c>
      <c r="L8435">
        <v>0</v>
      </c>
      <c r="M8435">
        <v>0</v>
      </c>
      <c r="N8435">
        <v>0</v>
      </c>
      <c r="O8435">
        <v>0</v>
      </c>
      <c r="P8435" s="119" t="s">
        <v>20254</v>
      </c>
    </row>
    <row r="8436" spans="1:16" x14ac:dyDescent="0.25">
      <c r="A8436">
        <v>14424</v>
      </c>
      <c r="B8436" s="119" t="s">
        <v>5202</v>
      </c>
      <c r="C8436">
        <v>80</v>
      </c>
      <c r="E8436">
        <v>566</v>
      </c>
      <c r="F8436">
        <v>239</v>
      </c>
      <c r="G8436">
        <v>796</v>
      </c>
      <c r="H8436">
        <v>876</v>
      </c>
      <c r="I8436" s="119" t="s">
        <v>4726</v>
      </c>
      <c r="J8436" s="119" t="s">
        <v>139</v>
      </c>
      <c r="K8436" s="1">
        <v>46255.758941458334</v>
      </c>
      <c r="L8436">
        <v>2</v>
      </c>
      <c r="M8436">
        <v>0</v>
      </c>
      <c r="N8436">
        <v>0</v>
      </c>
      <c r="O8436">
        <v>0</v>
      </c>
      <c r="P8436" s="119" t="s">
        <v>20254</v>
      </c>
    </row>
    <row r="8437" spans="1:16" x14ac:dyDescent="0.25">
      <c r="A8437">
        <v>14426</v>
      </c>
      <c r="B8437" s="119" t="s">
        <v>5203</v>
      </c>
      <c r="C8437">
        <v>80</v>
      </c>
      <c r="E8437">
        <v>292</v>
      </c>
      <c r="F8437">
        <v>400</v>
      </c>
      <c r="G8437">
        <v>172</v>
      </c>
      <c r="H8437">
        <v>874</v>
      </c>
      <c r="I8437" s="119" t="s">
        <v>4726</v>
      </c>
      <c r="J8437" s="119" t="s">
        <v>139</v>
      </c>
      <c r="K8437" s="1">
        <v>46255.758941458334</v>
      </c>
      <c r="L8437">
        <v>0</v>
      </c>
      <c r="M8437">
        <v>1</v>
      </c>
      <c r="N8437">
        <v>0</v>
      </c>
      <c r="O8437">
        <v>0</v>
      </c>
      <c r="P8437" s="119" t="s">
        <v>20254</v>
      </c>
    </row>
    <row r="8438" spans="1:16" x14ac:dyDescent="0.25">
      <c r="A8438">
        <v>14427</v>
      </c>
      <c r="B8438" s="119" t="s">
        <v>5204</v>
      </c>
      <c r="C8438">
        <v>80</v>
      </c>
      <c r="E8438">
        <v>622</v>
      </c>
      <c r="F8438">
        <v>247</v>
      </c>
      <c r="G8438">
        <v>1042</v>
      </c>
      <c r="H8438">
        <v>874</v>
      </c>
      <c r="I8438" s="119" t="s">
        <v>4726</v>
      </c>
      <c r="J8438" s="119" t="s">
        <v>139</v>
      </c>
      <c r="K8438" s="1">
        <v>46255.758941458334</v>
      </c>
      <c r="L8438">
        <v>0</v>
      </c>
      <c r="M8438">
        <v>0</v>
      </c>
      <c r="N8438">
        <v>0</v>
      </c>
      <c r="O8438">
        <v>0</v>
      </c>
      <c r="P8438" s="119" t="s">
        <v>20254</v>
      </c>
    </row>
    <row r="8439" spans="1:16" x14ac:dyDescent="0.25">
      <c r="A8439">
        <v>14428</v>
      </c>
      <c r="B8439" s="119" t="s">
        <v>5205</v>
      </c>
      <c r="C8439">
        <v>80</v>
      </c>
      <c r="E8439">
        <v>583</v>
      </c>
      <c r="F8439">
        <v>2723</v>
      </c>
      <c r="G8439">
        <v>406</v>
      </c>
      <c r="H8439">
        <v>6499</v>
      </c>
      <c r="I8439" s="119" t="s">
        <v>4726</v>
      </c>
      <c r="J8439" s="119" t="s">
        <v>222</v>
      </c>
      <c r="K8439" s="1">
        <v>46255.758941458334</v>
      </c>
      <c r="L8439">
        <v>23</v>
      </c>
      <c r="M8439">
        <v>82</v>
      </c>
      <c r="N8439">
        <v>11</v>
      </c>
      <c r="O8439">
        <v>9</v>
      </c>
      <c r="P8439" s="119" t="s">
        <v>20254</v>
      </c>
    </row>
    <row r="8440" spans="1:16" x14ac:dyDescent="0.25">
      <c r="A8440">
        <v>14430</v>
      </c>
      <c r="B8440" s="119" t="s">
        <v>5202</v>
      </c>
      <c r="C8440">
        <v>75</v>
      </c>
      <c r="E8440">
        <v>904</v>
      </c>
      <c r="F8440">
        <v>157</v>
      </c>
      <c r="G8440">
        <v>226</v>
      </c>
      <c r="H8440">
        <v>956</v>
      </c>
      <c r="I8440" s="119" t="s">
        <v>4726</v>
      </c>
      <c r="J8440" s="119" t="s">
        <v>22</v>
      </c>
      <c r="K8440" s="1">
        <v>46255.758941458334</v>
      </c>
      <c r="L8440">
        <v>1</v>
      </c>
      <c r="M8440">
        <v>3</v>
      </c>
      <c r="N8440">
        <v>0</v>
      </c>
      <c r="O8440">
        <v>0</v>
      </c>
      <c r="P8440" s="119" t="s">
        <v>20254</v>
      </c>
    </row>
    <row r="8441" spans="1:16" x14ac:dyDescent="0.25">
      <c r="A8441">
        <v>14431</v>
      </c>
      <c r="B8441" s="119" t="s">
        <v>5203</v>
      </c>
      <c r="C8441">
        <v>75</v>
      </c>
      <c r="E8441">
        <v>822</v>
      </c>
      <c r="F8441">
        <v>167</v>
      </c>
      <c r="G8441">
        <v>213</v>
      </c>
      <c r="H8441">
        <v>966</v>
      </c>
      <c r="I8441" s="119" t="s">
        <v>4726</v>
      </c>
      <c r="J8441" s="119" t="s">
        <v>22</v>
      </c>
      <c r="K8441" s="1">
        <v>46255.758941458334</v>
      </c>
      <c r="L8441">
        <v>2</v>
      </c>
      <c r="M8441">
        <v>1</v>
      </c>
      <c r="N8441">
        <v>0</v>
      </c>
      <c r="O8441">
        <v>0</v>
      </c>
      <c r="P8441" s="119" t="s">
        <v>20254</v>
      </c>
    </row>
    <row r="8442" spans="1:16" x14ac:dyDescent="0.25">
      <c r="A8442">
        <v>14432</v>
      </c>
      <c r="B8442" s="119" t="s">
        <v>5204</v>
      </c>
      <c r="C8442">
        <v>75</v>
      </c>
      <c r="E8442">
        <v>650</v>
      </c>
      <c r="F8442">
        <v>165</v>
      </c>
      <c r="G8442">
        <v>283</v>
      </c>
      <c r="H8442">
        <v>907</v>
      </c>
      <c r="I8442" s="119" t="s">
        <v>4726</v>
      </c>
      <c r="J8442" s="119" t="s">
        <v>22</v>
      </c>
      <c r="K8442" s="1">
        <v>46255.758941458334</v>
      </c>
      <c r="L8442">
        <v>3</v>
      </c>
      <c r="M8442">
        <v>3</v>
      </c>
      <c r="N8442">
        <v>1</v>
      </c>
      <c r="O8442">
        <v>0</v>
      </c>
      <c r="P8442" s="119" t="s">
        <v>20254</v>
      </c>
    </row>
    <row r="8443" spans="1:16" x14ac:dyDescent="0.25">
      <c r="A8443">
        <v>14433</v>
      </c>
      <c r="B8443" s="119" t="s">
        <v>5206</v>
      </c>
      <c r="C8443">
        <v>80</v>
      </c>
      <c r="E8443">
        <v>176</v>
      </c>
      <c r="F8443">
        <v>235</v>
      </c>
      <c r="G8443">
        <v>601</v>
      </c>
      <c r="H8443">
        <v>871</v>
      </c>
      <c r="I8443" s="119" t="s">
        <v>4726</v>
      </c>
      <c r="J8443" s="119" t="s">
        <v>139</v>
      </c>
      <c r="K8443" s="1">
        <v>46255.758941458334</v>
      </c>
      <c r="L8443">
        <v>30</v>
      </c>
      <c r="M8443">
        <v>22</v>
      </c>
      <c r="N8443">
        <v>1</v>
      </c>
      <c r="O8443">
        <v>8</v>
      </c>
      <c r="P8443" s="119" t="s">
        <v>20254</v>
      </c>
    </row>
    <row r="8444" spans="1:16" x14ac:dyDescent="0.25">
      <c r="A8444">
        <v>14434</v>
      </c>
      <c r="B8444" s="119" t="s">
        <v>5206</v>
      </c>
      <c r="C8444">
        <v>70</v>
      </c>
      <c r="E8444">
        <v>509</v>
      </c>
      <c r="F8444">
        <v>136</v>
      </c>
      <c r="G8444">
        <v>446</v>
      </c>
      <c r="H8444">
        <v>936</v>
      </c>
      <c r="I8444" s="119" t="s">
        <v>4726</v>
      </c>
      <c r="J8444" s="119" t="s">
        <v>22</v>
      </c>
      <c r="K8444" s="1">
        <v>46255.758941458334</v>
      </c>
      <c r="L8444">
        <v>2</v>
      </c>
      <c r="M8444">
        <v>24</v>
      </c>
      <c r="N8444">
        <v>0</v>
      </c>
      <c r="O8444">
        <v>22</v>
      </c>
      <c r="P8444" s="119" t="s">
        <v>20254</v>
      </c>
    </row>
    <row r="8445" spans="1:16" x14ac:dyDescent="0.25">
      <c r="A8445">
        <v>14435</v>
      </c>
      <c r="B8445" s="119" t="s">
        <v>5207</v>
      </c>
      <c r="C8445">
        <v>70</v>
      </c>
      <c r="E8445">
        <v>778</v>
      </c>
      <c r="F8445">
        <v>157</v>
      </c>
      <c r="G8445">
        <v>302</v>
      </c>
      <c r="H8445">
        <v>1073</v>
      </c>
      <c r="I8445" s="119" t="s">
        <v>4726</v>
      </c>
      <c r="J8445" s="119" t="s">
        <v>22</v>
      </c>
      <c r="K8445" s="1">
        <v>46255.758941458334</v>
      </c>
      <c r="L8445">
        <v>0</v>
      </c>
      <c r="M8445">
        <v>6</v>
      </c>
      <c r="N8445">
        <v>0</v>
      </c>
      <c r="O8445">
        <v>0</v>
      </c>
      <c r="P8445" s="119" t="s">
        <v>20254</v>
      </c>
    </row>
    <row r="8446" spans="1:16" x14ac:dyDescent="0.25">
      <c r="A8446">
        <v>14436</v>
      </c>
      <c r="B8446" s="119" t="s">
        <v>5208</v>
      </c>
      <c r="C8446">
        <v>70</v>
      </c>
      <c r="E8446">
        <v>961</v>
      </c>
      <c r="F8446">
        <v>175</v>
      </c>
      <c r="G8446">
        <v>164</v>
      </c>
      <c r="H8446">
        <v>918</v>
      </c>
      <c r="I8446" s="119" t="s">
        <v>4726</v>
      </c>
      <c r="J8446" s="119" t="s">
        <v>22</v>
      </c>
      <c r="K8446" s="1">
        <v>46255.758941458334</v>
      </c>
      <c r="L8446">
        <v>0</v>
      </c>
      <c r="M8446">
        <v>3</v>
      </c>
      <c r="N8446">
        <v>0</v>
      </c>
      <c r="O8446">
        <v>0</v>
      </c>
      <c r="P8446" s="119" t="s">
        <v>20254</v>
      </c>
    </row>
    <row r="8447" spans="1:16" x14ac:dyDescent="0.25">
      <c r="A8447">
        <v>14437</v>
      </c>
      <c r="B8447" s="119" t="s">
        <v>5209</v>
      </c>
      <c r="C8447">
        <v>80</v>
      </c>
      <c r="E8447">
        <v>348</v>
      </c>
      <c r="F8447">
        <v>1778</v>
      </c>
      <c r="G8447">
        <v>92</v>
      </c>
      <c r="H8447">
        <v>3925</v>
      </c>
      <c r="I8447" s="119" t="s">
        <v>4726</v>
      </c>
      <c r="J8447" s="119" t="s">
        <v>222</v>
      </c>
      <c r="K8447" s="1">
        <v>46255.758941458334</v>
      </c>
      <c r="L8447">
        <v>152</v>
      </c>
      <c r="M8447">
        <v>12</v>
      </c>
      <c r="N8447">
        <v>1</v>
      </c>
      <c r="O8447">
        <v>2</v>
      </c>
      <c r="P8447" s="119" t="s">
        <v>20254</v>
      </c>
    </row>
    <row r="8448" spans="1:16" x14ac:dyDescent="0.25">
      <c r="A8448">
        <v>14438</v>
      </c>
      <c r="B8448" s="119" t="s">
        <v>5207</v>
      </c>
      <c r="C8448">
        <v>80</v>
      </c>
      <c r="E8448">
        <v>740</v>
      </c>
      <c r="F8448">
        <v>239</v>
      </c>
      <c r="G8448">
        <v>152</v>
      </c>
      <c r="H8448">
        <v>890</v>
      </c>
      <c r="I8448" s="119" t="s">
        <v>4726</v>
      </c>
      <c r="J8448" s="119" t="s">
        <v>139</v>
      </c>
      <c r="K8448" s="1">
        <v>46255.758941458334</v>
      </c>
      <c r="L8448">
        <v>1</v>
      </c>
      <c r="M8448">
        <v>0</v>
      </c>
      <c r="N8448">
        <v>0</v>
      </c>
      <c r="O8448">
        <v>0</v>
      </c>
      <c r="P8448" s="119" t="s">
        <v>20254</v>
      </c>
    </row>
    <row r="8449" spans="1:16" x14ac:dyDescent="0.25">
      <c r="A8449">
        <v>14439</v>
      </c>
      <c r="B8449" s="119" t="s">
        <v>5210</v>
      </c>
      <c r="C8449">
        <v>80</v>
      </c>
      <c r="E8449">
        <v>308</v>
      </c>
      <c r="F8449">
        <v>1921</v>
      </c>
      <c r="G8449">
        <v>735</v>
      </c>
      <c r="H8449">
        <v>4005</v>
      </c>
      <c r="I8449" s="119" t="s">
        <v>4726</v>
      </c>
      <c r="J8449" s="119" t="s">
        <v>222</v>
      </c>
      <c r="K8449" s="1">
        <v>46255.758941458334</v>
      </c>
      <c r="L8449">
        <v>282</v>
      </c>
      <c r="M8449">
        <v>6</v>
      </c>
      <c r="N8449">
        <v>0</v>
      </c>
      <c r="O8449">
        <v>0</v>
      </c>
      <c r="P8449" s="119" t="s">
        <v>20254</v>
      </c>
    </row>
    <row r="8450" spans="1:16" x14ac:dyDescent="0.25">
      <c r="A8450">
        <v>14440</v>
      </c>
      <c r="B8450" s="119" t="s">
        <v>5208</v>
      </c>
      <c r="C8450">
        <v>80</v>
      </c>
      <c r="E8450">
        <v>728</v>
      </c>
      <c r="F8450">
        <v>239</v>
      </c>
      <c r="G8450">
        <v>274</v>
      </c>
      <c r="H8450">
        <v>878</v>
      </c>
      <c r="I8450" s="119" t="s">
        <v>4726</v>
      </c>
      <c r="J8450" s="119" t="s">
        <v>139</v>
      </c>
      <c r="K8450" s="1">
        <v>46255.758941458334</v>
      </c>
      <c r="L8450">
        <v>0</v>
      </c>
      <c r="M8450">
        <v>1</v>
      </c>
      <c r="N8450">
        <v>0</v>
      </c>
      <c r="O8450">
        <v>0</v>
      </c>
      <c r="P8450" s="119" t="s">
        <v>20254</v>
      </c>
    </row>
    <row r="8451" spans="1:16" x14ac:dyDescent="0.25">
      <c r="A8451">
        <v>14441</v>
      </c>
      <c r="B8451" s="119" t="s">
        <v>5211</v>
      </c>
      <c r="C8451">
        <v>80</v>
      </c>
      <c r="E8451">
        <v>1084</v>
      </c>
      <c r="F8451">
        <v>2304</v>
      </c>
      <c r="G8451">
        <v>175</v>
      </c>
      <c r="H8451">
        <v>8797</v>
      </c>
      <c r="I8451" s="119" t="s">
        <v>4726</v>
      </c>
      <c r="J8451" s="119" t="s">
        <v>24</v>
      </c>
      <c r="K8451" s="1">
        <v>46255.758941458334</v>
      </c>
      <c r="L8451">
        <v>9</v>
      </c>
      <c r="M8451">
        <v>4</v>
      </c>
      <c r="N8451">
        <v>1</v>
      </c>
      <c r="O8451">
        <v>0</v>
      </c>
      <c r="P8451" s="119" t="s">
        <v>20254</v>
      </c>
    </row>
    <row r="8452" spans="1:16" x14ac:dyDescent="0.25">
      <c r="A8452">
        <v>14443</v>
      </c>
      <c r="B8452" s="119" t="s">
        <v>5212</v>
      </c>
      <c r="C8452">
        <v>80</v>
      </c>
      <c r="E8452">
        <v>521</v>
      </c>
      <c r="F8452">
        <v>14135</v>
      </c>
      <c r="G8452">
        <v>101</v>
      </c>
      <c r="H8452">
        <v>30000</v>
      </c>
      <c r="I8452" s="119" t="s">
        <v>4726</v>
      </c>
      <c r="J8452" s="119" t="s">
        <v>24</v>
      </c>
      <c r="K8452" s="1">
        <v>46255.758941458334</v>
      </c>
      <c r="L8452">
        <v>62</v>
      </c>
      <c r="M8452">
        <v>36</v>
      </c>
      <c r="N8452">
        <v>14</v>
      </c>
      <c r="O8452">
        <v>10</v>
      </c>
      <c r="P8452" s="119" t="s">
        <v>20254</v>
      </c>
    </row>
    <row r="8453" spans="1:16" x14ac:dyDescent="0.25">
      <c r="A8453">
        <v>14444</v>
      </c>
      <c r="B8453" s="119" t="s">
        <v>5213</v>
      </c>
      <c r="C8453">
        <v>80</v>
      </c>
      <c r="E8453">
        <v>685</v>
      </c>
      <c r="F8453">
        <v>2508</v>
      </c>
      <c r="G8453">
        <v>164</v>
      </c>
      <c r="H8453">
        <v>7899</v>
      </c>
      <c r="I8453" s="119" t="s">
        <v>4726</v>
      </c>
      <c r="J8453" s="119" t="s">
        <v>24</v>
      </c>
      <c r="K8453" s="1">
        <v>46255.758941458334</v>
      </c>
      <c r="L8453">
        <v>12</v>
      </c>
      <c r="M8453">
        <v>9</v>
      </c>
      <c r="N8453">
        <v>1</v>
      </c>
      <c r="O8453">
        <v>1</v>
      </c>
      <c r="P8453" s="119" t="s">
        <v>20254</v>
      </c>
    </row>
    <row r="8454" spans="1:16" x14ac:dyDescent="0.25">
      <c r="A8454">
        <v>14445</v>
      </c>
      <c r="B8454" s="119" t="s">
        <v>5214</v>
      </c>
      <c r="C8454">
        <v>80</v>
      </c>
      <c r="E8454">
        <v>164</v>
      </c>
      <c r="F8454">
        <v>3256</v>
      </c>
      <c r="G8454">
        <v>140</v>
      </c>
      <c r="H8454">
        <v>9500</v>
      </c>
      <c r="I8454" s="119" t="s">
        <v>4726</v>
      </c>
      <c r="J8454" s="119" t="s">
        <v>24</v>
      </c>
      <c r="K8454" s="1">
        <v>46255.758941458334</v>
      </c>
      <c r="L8454">
        <v>22</v>
      </c>
      <c r="M8454">
        <v>4</v>
      </c>
      <c r="N8454">
        <v>0</v>
      </c>
      <c r="O8454">
        <v>1</v>
      </c>
      <c r="P8454" s="119" t="s">
        <v>20254</v>
      </c>
    </row>
    <row r="8455" spans="1:16" x14ac:dyDescent="0.25">
      <c r="A8455">
        <v>14446</v>
      </c>
      <c r="B8455" s="119" t="s">
        <v>5215</v>
      </c>
      <c r="C8455">
        <v>80</v>
      </c>
      <c r="E8455">
        <v>630</v>
      </c>
      <c r="F8455">
        <v>2501</v>
      </c>
      <c r="G8455">
        <v>213</v>
      </c>
      <c r="H8455">
        <v>9000</v>
      </c>
      <c r="I8455" s="119" t="s">
        <v>4726</v>
      </c>
      <c r="J8455" s="119" t="s">
        <v>24</v>
      </c>
      <c r="K8455" s="1">
        <v>46255.758941458334</v>
      </c>
      <c r="L8455">
        <v>34</v>
      </c>
      <c r="M8455">
        <v>3</v>
      </c>
      <c r="N8455">
        <v>31</v>
      </c>
      <c r="O8455">
        <v>0</v>
      </c>
      <c r="P8455" s="119" t="s">
        <v>20254</v>
      </c>
    </row>
    <row r="8456" spans="1:16" x14ac:dyDescent="0.25">
      <c r="A8456">
        <v>14447</v>
      </c>
      <c r="B8456" s="119" t="s">
        <v>5216</v>
      </c>
      <c r="C8456">
        <v>80</v>
      </c>
      <c r="E8456">
        <v>154</v>
      </c>
      <c r="F8456">
        <v>2715</v>
      </c>
      <c r="G8456">
        <v>276</v>
      </c>
      <c r="H8456">
        <v>8490</v>
      </c>
      <c r="I8456" s="119" t="s">
        <v>4726</v>
      </c>
      <c r="J8456" s="119" t="s">
        <v>24</v>
      </c>
      <c r="K8456" s="1">
        <v>46255.758941458334</v>
      </c>
      <c r="L8456">
        <v>0</v>
      </c>
      <c r="M8456">
        <v>9</v>
      </c>
      <c r="N8456">
        <v>0</v>
      </c>
      <c r="O8456">
        <v>3</v>
      </c>
      <c r="P8456" s="119" t="s">
        <v>20254</v>
      </c>
    </row>
    <row r="8457" spans="1:16" x14ac:dyDescent="0.25">
      <c r="A8457">
        <v>14448</v>
      </c>
      <c r="B8457" s="119" t="s">
        <v>5217</v>
      </c>
      <c r="C8457">
        <v>80</v>
      </c>
      <c r="E8457">
        <v>284</v>
      </c>
      <c r="F8457">
        <v>2583</v>
      </c>
      <c r="G8457">
        <v>393</v>
      </c>
      <c r="H8457">
        <v>7480</v>
      </c>
      <c r="I8457" s="119" t="s">
        <v>4726</v>
      </c>
      <c r="J8457" s="119" t="s">
        <v>24</v>
      </c>
      <c r="K8457" s="1">
        <v>46255.758941458334</v>
      </c>
      <c r="L8457">
        <v>20</v>
      </c>
      <c r="M8457">
        <v>7</v>
      </c>
      <c r="N8457">
        <v>8</v>
      </c>
      <c r="O8457">
        <v>0</v>
      </c>
      <c r="P8457" s="119" t="s">
        <v>20254</v>
      </c>
    </row>
    <row r="8458" spans="1:16" x14ac:dyDescent="0.25">
      <c r="A8458">
        <v>14449</v>
      </c>
      <c r="B8458" s="119" t="s">
        <v>5218</v>
      </c>
      <c r="C8458">
        <v>80</v>
      </c>
      <c r="E8458">
        <v>449</v>
      </c>
      <c r="F8458">
        <v>2226</v>
      </c>
      <c r="G8458">
        <v>291</v>
      </c>
      <c r="H8458">
        <v>6744</v>
      </c>
      <c r="I8458" s="119" t="s">
        <v>4726</v>
      </c>
      <c r="J8458" s="119" t="s">
        <v>24</v>
      </c>
      <c r="K8458" s="1">
        <v>46255.758941458334</v>
      </c>
      <c r="L8458">
        <v>2</v>
      </c>
      <c r="M8458">
        <v>3</v>
      </c>
      <c r="N8458">
        <v>0</v>
      </c>
      <c r="O8458">
        <v>0</v>
      </c>
      <c r="P8458" s="119" t="s">
        <v>20254</v>
      </c>
    </row>
    <row r="8459" spans="1:16" x14ac:dyDescent="0.25">
      <c r="A8459">
        <v>14451</v>
      </c>
      <c r="B8459" s="119" t="s">
        <v>5219</v>
      </c>
      <c r="C8459">
        <v>80</v>
      </c>
      <c r="E8459">
        <v>266</v>
      </c>
      <c r="F8459">
        <v>5754</v>
      </c>
      <c r="G8459">
        <v>185</v>
      </c>
      <c r="H8459">
        <v>16989</v>
      </c>
      <c r="I8459" s="119" t="s">
        <v>4726</v>
      </c>
      <c r="J8459" s="119" t="s">
        <v>24</v>
      </c>
      <c r="K8459" s="1">
        <v>46255.758941458334</v>
      </c>
      <c r="L8459">
        <v>26</v>
      </c>
      <c r="M8459">
        <v>14</v>
      </c>
      <c r="N8459">
        <v>9</v>
      </c>
      <c r="O8459">
        <v>3</v>
      </c>
      <c r="P8459" s="119" t="s">
        <v>20254</v>
      </c>
    </row>
    <row r="8460" spans="1:16" x14ac:dyDescent="0.25">
      <c r="A8460">
        <v>14452</v>
      </c>
      <c r="B8460" s="119" t="s">
        <v>5220</v>
      </c>
      <c r="C8460">
        <v>80</v>
      </c>
      <c r="E8460">
        <v>206</v>
      </c>
      <c r="F8460">
        <v>2504</v>
      </c>
      <c r="G8460">
        <v>337</v>
      </c>
      <c r="H8460">
        <v>6526</v>
      </c>
      <c r="I8460" s="119" t="s">
        <v>4726</v>
      </c>
      <c r="J8460" s="119" t="s">
        <v>24</v>
      </c>
      <c r="K8460" s="1">
        <v>46255.758941458334</v>
      </c>
      <c r="L8460">
        <v>7</v>
      </c>
      <c r="M8460">
        <v>12</v>
      </c>
      <c r="N8460">
        <v>1</v>
      </c>
      <c r="O8460">
        <v>2</v>
      </c>
      <c r="P8460" s="119" t="s">
        <v>20254</v>
      </c>
    </row>
    <row r="8461" spans="1:16" x14ac:dyDescent="0.25">
      <c r="A8461">
        <v>14453</v>
      </c>
      <c r="B8461" s="119" t="s">
        <v>5221</v>
      </c>
      <c r="C8461">
        <v>80</v>
      </c>
      <c r="E8461">
        <v>470</v>
      </c>
      <c r="F8461">
        <v>2502</v>
      </c>
      <c r="G8461">
        <v>107</v>
      </c>
      <c r="H8461">
        <v>6889</v>
      </c>
      <c r="I8461" s="119" t="s">
        <v>4726</v>
      </c>
      <c r="J8461" s="119" t="s">
        <v>24</v>
      </c>
      <c r="K8461" s="1">
        <v>46255.758941458334</v>
      </c>
      <c r="L8461">
        <v>52</v>
      </c>
      <c r="M8461">
        <v>1</v>
      </c>
      <c r="N8461">
        <v>0</v>
      </c>
      <c r="O8461">
        <v>1</v>
      </c>
      <c r="P8461" s="119" t="s">
        <v>20254</v>
      </c>
    </row>
    <row r="8462" spans="1:16" x14ac:dyDescent="0.25">
      <c r="A8462">
        <v>14454</v>
      </c>
      <c r="B8462" s="119" t="s">
        <v>5222</v>
      </c>
      <c r="C8462">
        <v>80</v>
      </c>
      <c r="E8462">
        <v>390</v>
      </c>
      <c r="F8462">
        <v>2504</v>
      </c>
      <c r="G8462">
        <v>217</v>
      </c>
      <c r="H8462">
        <v>7498</v>
      </c>
      <c r="I8462" s="119" t="s">
        <v>4726</v>
      </c>
      <c r="J8462" s="119" t="s">
        <v>24</v>
      </c>
      <c r="K8462" s="1">
        <v>46255.758941458334</v>
      </c>
      <c r="L8462">
        <v>1021</v>
      </c>
      <c r="M8462">
        <v>3</v>
      </c>
      <c r="N8462">
        <v>568</v>
      </c>
      <c r="O8462">
        <v>1</v>
      </c>
      <c r="P8462" s="119" t="s">
        <v>20254</v>
      </c>
    </row>
    <row r="8463" spans="1:16" x14ac:dyDescent="0.25">
      <c r="A8463">
        <v>14455</v>
      </c>
      <c r="B8463" s="119" t="s">
        <v>5223</v>
      </c>
      <c r="C8463">
        <v>70</v>
      </c>
      <c r="E8463">
        <v>423</v>
      </c>
      <c r="F8463">
        <v>153</v>
      </c>
      <c r="G8463">
        <v>1048</v>
      </c>
      <c r="H8463">
        <v>524</v>
      </c>
      <c r="I8463" s="119" t="s">
        <v>4726</v>
      </c>
      <c r="J8463" s="119" t="s">
        <v>22</v>
      </c>
      <c r="K8463" s="1">
        <v>46255.758941458334</v>
      </c>
      <c r="L8463">
        <v>0</v>
      </c>
      <c r="M8463">
        <v>0</v>
      </c>
      <c r="N8463">
        <v>0</v>
      </c>
      <c r="O8463">
        <v>0</v>
      </c>
      <c r="P8463" s="119" t="s">
        <v>20254</v>
      </c>
    </row>
    <row r="8464" spans="1:16" x14ac:dyDescent="0.25">
      <c r="A8464">
        <v>14456</v>
      </c>
      <c r="B8464" s="119" t="s">
        <v>5224</v>
      </c>
      <c r="C8464">
        <v>70</v>
      </c>
      <c r="E8464">
        <v>86</v>
      </c>
      <c r="F8464">
        <v>204</v>
      </c>
      <c r="G8464">
        <v>378</v>
      </c>
      <c r="H8464">
        <v>599</v>
      </c>
      <c r="I8464" s="119" t="s">
        <v>4726</v>
      </c>
      <c r="J8464" s="119" t="s">
        <v>22</v>
      </c>
      <c r="K8464" s="1">
        <v>46255.758941458334</v>
      </c>
      <c r="L8464">
        <v>4</v>
      </c>
      <c r="M8464">
        <v>1</v>
      </c>
      <c r="N8464">
        <v>1</v>
      </c>
      <c r="O8464">
        <v>0</v>
      </c>
      <c r="P8464" s="119" t="s">
        <v>20254</v>
      </c>
    </row>
    <row r="8465" spans="1:16" x14ac:dyDescent="0.25">
      <c r="A8465">
        <v>14457</v>
      </c>
      <c r="B8465" s="119" t="s">
        <v>5225</v>
      </c>
      <c r="C8465">
        <v>70</v>
      </c>
      <c r="E8465">
        <v>936</v>
      </c>
      <c r="F8465">
        <v>167</v>
      </c>
      <c r="G8465">
        <v>162</v>
      </c>
      <c r="H8465">
        <v>673</v>
      </c>
      <c r="I8465" s="119" t="s">
        <v>4726</v>
      </c>
      <c r="J8465" s="119" t="s">
        <v>22</v>
      </c>
      <c r="K8465" s="1">
        <v>46255.758941458334</v>
      </c>
      <c r="L8465">
        <v>1</v>
      </c>
      <c r="M8465">
        <v>5</v>
      </c>
      <c r="N8465">
        <v>0</v>
      </c>
      <c r="O8465">
        <v>0</v>
      </c>
      <c r="P8465" s="119" t="s">
        <v>20254</v>
      </c>
    </row>
    <row r="8466" spans="1:16" x14ac:dyDescent="0.25">
      <c r="A8466">
        <v>14458</v>
      </c>
      <c r="B8466" s="119" t="s">
        <v>5226</v>
      </c>
      <c r="C8466">
        <v>75</v>
      </c>
      <c r="E8466">
        <v>353</v>
      </c>
      <c r="F8466">
        <v>202</v>
      </c>
      <c r="G8466">
        <v>352</v>
      </c>
      <c r="H8466">
        <v>1001</v>
      </c>
      <c r="I8466" s="119" t="s">
        <v>4726</v>
      </c>
      <c r="J8466" s="119" t="s">
        <v>22</v>
      </c>
      <c r="K8466" s="1">
        <v>46255.758941458334</v>
      </c>
      <c r="L8466">
        <v>1</v>
      </c>
      <c r="M8466">
        <v>1</v>
      </c>
      <c r="N8466">
        <v>0</v>
      </c>
      <c r="O8466">
        <v>0</v>
      </c>
      <c r="P8466" s="119" t="s">
        <v>20254</v>
      </c>
    </row>
    <row r="8467" spans="1:16" x14ac:dyDescent="0.25">
      <c r="A8467">
        <v>14460</v>
      </c>
      <c r="B8467" s="119" t="s">
        <v>5227</v>
      </c>
      <c r="C8467">
        <v>75</v>
      </c>
      <c r="E8467">
        <v>500</v>
      </c>
      <c r="F8467">
        <v>172</v>
      </c>
      <c r="G8467">
        <v>489</v>
      </c>
      <c r="H8467">
        <v>1043</v>
      </c>
      <c r="I8467" s="119" t="s">
        <v>4726</v>
      </c>
      <c r="J8467" s="119" t="s">
        <v>22</v>
      </c>
      <c r="K8467" s="1">
        <v>46255.758941458334</v>
      </c>
      <c r="L8467">
        <v>0</v>
      </c>
      <c r="M8467">
        <v>0</v>
      </c>
      <c r="N8467">
        <v>0</v>
      </c>
      <c r="O8467">
        <v>0</v>
      </c>
      <c r="P8467" s="119" t="s">
        <v>20254</v>
      </c>
    </row>
    <row r="8468" spans="1:16" x14ac:dyDescent="0.25">
      <c r="A8468">
        <v>14461</v>
      </c>
      <c r="B8468" s="119" t="s">
        <v>5228</v>
      </c>
      <c r="C8468">
        <v>75</v>
      </c>
      <c r="E8468">
        <v>289</v>
      </c>
      <c r="F8468">
        <v>141</v>
      </c>
      <c r="G8468">
        <v>218</v>
      </c>
      <c r="H8468">
        <v>628</v>
      </c>
      <c r="I8468" s="119" t="s">
        <v>4726</v>
      </c>
      <c r="J8468" s="119" t="s">
        <v>22</v>
      </c>
      <c r="K8468" s="1">
        <v>46255.758941458334</v>
      </c>
      <c r="L8468">
        <v>1</v>
      </c>
      <c r="M8468">
        <v>0</v>
      </c>
      <c r="N8468">
        <v>1</v>
      </c>
      <c r="O8468">
        <v>0</v>
      </c>
      <c r="P8468" s="119" t="s">
        <v>20254</v>
      </c>
    </row>
    <row r="8469" spans="1:16" x14ac:dyDescent="0.25">
      <c r="A8469">
        <v>14462</v>
      </c>
      <c r="B8469" s="119" t="s">
        <v>5223</v>
      </c>
      <c r="C8469">
        <v>80</v>
      </c>
      <c r="E8469">
        <v>355</v>
      </c>
      <c r="F8469">
        <v>241</v>
      </c>
      <c r="G8469">
        <v>631</v>
      </c>
      <c r="H8469">
        <v>689</v>
      </c>
      <c r="I8469" s="119" t="s">
        <v>4726</v>
      </c>
      <c r="J8469" s="119" t="s">
        <v>139</v>
      </c>
      <c r="K8469" s="1">
        <v>46255.758941458334</v>
      </c>
      <c r="L8469">
        <v>1</v>
      </c>
      <c r="M8469">
        <v>3</v>
      </c>
      <c r="N8469">
        <v>1</v>
      </c>
      <c r="O8469">
        <v>1</v>
      </c>
      <c r="P8469" s="119" t="s">
        <v>20254</v>
      </c>
    </row>
    <row r="8470" spans="1:16" x14ac:dyDescent="0.25">
      <c r="A8470">
        <v>14463</v>
      </c>
      <c r="B8470" s="119" t="s">
        <v>5226</v>
      </c>
      <c r="C8470">
        <v>80</v>
      </c>
      <c r="E8470">
        <v>462</v>
      </c>
      <c r="F8470">
        <v>237</v>
      </c>
      <c r="G8470">
        <v>347</v>
      </c>
      <c r="H8470">
        <v>618</v>
      </c>
      <c r="I8470" s="119" t="s">
        <v>4726</v>
      </c>
      <c r="J8470" s="119" t="s">
        <v>139</v>
      </c>
      <c r="K8470" s="1">
        <v>46255.758941458334</v>
      </c>
      <c r="L8470">
        <v>2</v>
      </c>
      <c r="M8470">
        <v>3</v>
      </c>
      <c r="N8470">
        <v>0</v>
      </c>
      <c r="O8470">
        <v>0</v>
      </c>
      <c r="P8470" s="119" t="s">
        <v>20254</v>
      </c>
    </row>
    <row r="8471" spans="1:16" x14ac:dyDescent="0.25">
      <c r="A8471">
        <v>14465</v>
      </c>
      <c r="B8471" s="119" t="s">
        <v>5227</v>
      </c>
      <c r="C8471">
        <v>80</v>
      </c>
      <c r="E8471">
        <v>362</v>
      </c>
      <c r="F8471">
        <v>247</v>
      </c>
      <c r="G8471">
        <v>181</v>
      </c>
      <c r="H8471">
        <v>544</v>
      </c>
      <c r="I8471" s="119" t="s">
        <v>4726</v>
      </c>
      <c r="J8471" s="119" t="s">
        <v>139</v>
      </c>
      <c r="K8471" s="1">
        <v>46255.758941458334</v>
      </c>
      <c r="L8471">
        <v>2</v>
      </c>
      <c r="M8471">
        <v>10</v>
      </c>
      <c r="N8471">
        <v>0</v>
      </c>
      <c r="O8471">
        <v>0</v>
      </c>
      <c r="P8471" s="119" t="s">
        <v>20254</v>
      </c>
    </row>
    <row r="8472" spans="1:16" x14ac:dyDescent="0.25">
      <c r="A8472">
        <v>14466</v>
      </c>
      <c r="B8472" s="119" t="s">
        <v>5228</v>
      </c>
      <c r="C8472">
        <v>80</v>
      </c>
      <c r="E8472">
        <v>214</v>
      </c>
      <c r="F8472">
        <v>236</v>
      </c>
      <c r="G8472">
        <v>160</v>
      </c>
      <c r="H8472">
        <v>717</v>
      </c>
      <c r="I8472" s="119" t="s">
        <v>4726</v>
      </c>
      <c r="J8472" s="119" t="s">
        <v>139</v>
      </c>
      <c r="K8472" s="1">
        <v>46255.758941458334</v>
      </c>
      <c r="L8472">
        <v>2</v>
      </c>
      <c r="M8472">
        <v>13</v>
      </c>
      <c r="N8472">
        <v>0</v>
      </c>
      <c r="O8472">
        <v>3</v>
      </c>
      <c r="P8472" s="119" t="s">
        <v>20254</v>
      </c>
    </row>
    <row r="8473" spans="1:16" x14ac:dyDescent="0.25">
      <c r="A8473">
        <v>14467</v>
      </c>
      <c r="B8473" s="119" t="s">
        <v>5224</v>
      </c>
      <c r="C8473">
        <v>80</v>
      </c>
      <c r="E8473">
        <v>394</v>
      </c>
      <c r="F8473">
        <v>234</v>
      </c>
      <c r="G8473">
        <v>326</v>
      </c>
      <c r="H8473">
        <v>3086</v>
      </c>
      <c r="I8473" s="119" t="s">
        <v>4726</v>
      </c>
      <c r="J8473" s="119" t="s">
        <v>139</v>
      </c>
      <c r="K8473" s="1">
        <v>46255.758941458334</v>
      </c>
      <c r="L8473">
        <v>0</v>
      </c>
      <c r="M8473">
        <v>1</v>
      </c>
      <c r="N8473">
        <v>0</v>
      </c>
      <c r="O8473">
        <v>0</v>
      </c>
      <c r="P8473" s="119" t="s">
        <v>20254</v>
      </c>
    </row>
    <row r="8474" spans="1:16" x14ac:dyDescent="0.25">
      <c r="A8474">
        <v>14468</v>
      </c>
      <c r="B8474" s="119" t="s">
        <v>5225</v>
      </c>
      <c r="C8474">
        <v>80</v>
      </c>
      <c r="E8474">
        <v>534</v>
      </c>
      <c r="F8474">
        <v>237</v>
      </c>
      <c r="G8474">
        <v>266</v>
      </c>
      <c r="H8474">
        <v>695</v>
      </c>
      <c r="I8474" s="119" t="s">
        <v>4726</v>
      </c>
      <c r="J8474" s="119" t="s">
        <v>139</v>
      </c>
      <c r="K8474" s="1">
        <v>46255.758941458334</v>
      </c>
      <c r="L8474">
        <v>1</v>
      </c>
      <c r="M8474">
        <v>1</v>
      </c>
      <c r="N8474">
        <v>0</v>
      </c>
      <c r="O8474">
        <v>0</v>
      </c>
      <c r="P8474" s="119" t="s">
        <v>20254</v>
      </c>
    </row>
    <row r="8475" spans="1:16" x14ac:dyDescent="0.25">
      <c r="A8475">
        <v>14469</v>
      </c>
      <c r="B8475" s="119" t="s">
        <v>5229</v>
      </c>
      <c r="C8475">
        <v>80</v>
      </c>
      <c r="E8475">
        <v>314</v>
      </c>
      <c r="F8475">
        <v>2978</v>
      </c>
      <c r="G8475">
        <v>1727</v>
      </c>
      <c r="H8475">
        <v>5299</v>
      </c>
      <c r="I8475" s="119" t="s">
        <v>4726</v>
      </c>
      <c r="J8475" s="119" t="s">
        <v>222</v>
      </c>
      <c r="K8475" s="1">
        <v>46255.758941458334</v>
      </c>
      <c r="L8475">
        <v>60</v>
      </c>
      <c r="M8475">
        <v>96</v>
      </c>
      <c r="N8475">
        <v>0</v>
      </c>
      <c r="O8475">
        <v>22</v>
      </c>
      <c r="P8475" s="119" t="s">
        <v>20254</v>
      </c>
    </row>
    <row r="8476" spans="1:16" x14ac:dyDescent="0.25">
      <c r="A8476">
        <v>14470</v>
      </c>
      <c r="B8476" s="119" t="s">
        <v>5230</v>
      </c>
      <c r="C8476">
        <v>80</v>
      </c>
      <c r="E8476">
        <v>712</v>
      </c>
      <c r="F8476">
        <v>1709</v>
      </c>
      <c r="G8476">
        <v>205</v>
      </c>
      <c r="H8476">
        <v>4759</v>
      </c>
      <c r="I8476" s="119" t="s">
        <v>4726</v>
      </c>
      <c r="J8476" s="119" t="s">
        <v>222</v>
      </c>
      <c r="K8476" s="1">
        <v>46255.758941458334</v>
      </c>
      <c r="L8476">
        <v>2</v>
      </c>
      <c r="M8476">
        <v>1</v>
      </c>
      <c r="N8476">
        <v>1</v>
      </c>
      <c r="O8476">
        <v>0</v>
      </c>
      <c r="P8476" s="119" t="s">
        <v>20254</v>
      </c>
    </row>
    <row r="8477" spans="1:16" x14ac:dyDescent="0.25">
      <c r="A8477">
        <v>14472</v>
      </c>
      <c r="B8477" s="119" t="s">
        <v>5231</v>
      </c>
      <c r="C8477">
        <v>80</v>
      </c>
      <c r="E8477">
        <v>302</v>
      </c>
      <c r="F8477">
        <v>2224</v>
      </c>
      <c r="G8477">
        <v>258</v>
      </c>
      <c r="H8477">
        <v>4710</v>
      </c>
      <c r="I8477" s="119" t="s">
        <v>4726</v>
      </c>
      <c r="J8477" s="119" t="s">
        <v>222</v>
      </c>
      <c r="K8477" s="1">
        <v>46255.758941458334</v>
      </c>
      <c r="L8477">
        <v>4</v>
      </c>
      <c r="M8477">
        <v>2</v>
      </c>
      <c r="N8477">
        <v>1</v>
      </c>
      <c r="O8477">
        <v>0</v>
      </c>
      <c r="P8477" s="119" t="s">
        <v>20254</v>
      </c>
    </row>
    <row r="8478" spans="1:16" x14ac:dyDescent="0.25">
      <c r="A8478">
        <v>14473</v>
      </c>
      <c r="B8478" s="119" t="s">
        <v>5232</v>
      </c>
      <c r="C8478">
        <v>80</v>
      </c>
      <c r="E8478">
        <v>974</v>
      </c>
      <c r="F8478">
        <v>1747</v>
      </c>
      <c r="G8478">
        <v>185</v>
      </c>
      <c r="H8478">
        <v>4123</v>
      </c>
      <c r="I8478" s="119" t="s">
        <v>4726</v>
      </c>
      <c r="J8478" s="119" t="s">
        <v>222</v>
      </c>
      <c r="K8478" s="1">
        <v>46255.758941458334</v>
      </c>
      <c r="L8478">
        <v>182</v>
      </c>
      <c r="M8478">
        <v>7</v>
      </c>
      <c r="N8478">
        <v>1</v>
      </c>
      <c r="O8478">
        <v>3</v>
      </c>
      <c r="P8478" s="119" t="s">
        <v>20254</v>
      </c>
    </row>
    <row r="8479" spans="1:16" x14ac:dyDescent="0.25">
      <c r="A8479">
        <v>14474</v>
      </c>
      <c r="B8479" s="119" t="s">
        <v>5233</v>
      </c>
      <c r="C8479">
        <v>80</v>
      </c>
      <c r="E8479">
        <v>391</v>
      </c>
      <c r="F8479">
        <v>1889</v>
      </c>
      <c r="G8479">
        <v>129</v>
      </c>
      <c r="H8479">
        <v>4489</v>
      </c>
      <c r="I8479" s="119" t="s">
        <v>4726</v>
      </c>
      <c r="J8479" s="119" t="s">
        <v>222</v>
      </c>
      <c r="K8479" s="1">
        <v>46255.758941458334</v>
      </c>
      <c r="L8479">
        <v>2</v>
      </c>
      <c r="M8479">
        <v>1</v>
      </c>
      <c r="N8479">
        <v>0</v>
      </c>
      <c r="O8479">
        <v>0</v>
      </c>
      <c r="P8479" s="119" t="s">
        <v>20254</v>
      </c>
    </row>
    <row r="8480" spans="1:16" x14ac:dyDescent="0.25">
      <c r="A8480">
        <v>14475</v>
      </c>
      <c r="B8480" s="119" t="s">
        <v>5234</v>
      </c>
      <c r="C8480">
        <v>80</v>
      </c>
      <c r="E8480">
        <v>555</v>
      </c>
      <c r="F8480">
        <v>1922</v>
      </c>
      <c r="G8480">
        <v>395</v>
      </c>
      <c r="H8480">
        <v>4332</v>
      </c>
      <c r="I8480" s="119" t="s">
        <v>4726</v>
      </c>
      <c r="J8480" s="119" t="s">
        <v>222</v>
      </c>
      <c r="K8480" s="1">
        <v>46255.758941458334</v>
      </c>
      <c r="L8480">
        <v>6</v>
      </c>
      <c r="M8480">
        <v>16</v>
      </c>
      <c r="N8480">
        <v>1</v>
      </c>
      <c r="O8480">
        <v>0</v>
      </c>
      <c r="P8480" s="119" t="s">
        <v>20254</v>
      </c>
    </row>
    <row r="8481" spans="1:16" x14ac:dyDescent="0.25">
      <c r="A8481">
        <v>14476</v>
      </c>
      <c r="B8481" s="119" t="s">
        <v>5235</v>
      </c>
      <c r="C8481">
        <v>55</v>
      </c>
      <c r="E8481">
        <v>257</v>
      </c>
      <c r="F8481">
        <v>209</v>
      </c>
      <c r="G8481">
        <v>288</v>
      </c>
      <c r="H8481">
        <v>3996</v>
      </c>
      <c r="I8481" s="119" t="s">
        <v>4726</v>
      </c>
      <c r="J8481" s="119" t="s">
        <v>22</v>
      </c>
      <c r="K8481" s="1">
        <v>46255.758941458334</v>
      </c>
      <c r="L8481">
        <v>1</v>
      </c>
      <c r="M8481">
        <v>1</v>
      </c>
      <c r="N8481">
        <v>0</v>
      </c>
      <c r="O8481">
        <v>0</v>
      </c>
      <c r="P8481" s="119" t="s">
        <v>20254</v>
      </c>
    </row>
    <row r="8482" spans="1:16" x14ac:dyDescent="0.25">
      <c r="A8482">
        <v>14477</v>
      </c>
      <c r="B8482" s="119" t="s">
        <v>5236</v>
      </c>
      <c r="C8482">
        <v>55</v>
      </c>
      <c r="E8482">
        <v>479</v>
      </c>
      <c r="F8482">
        <v>302</v>
      </c>
      <c r="G8482">
        <v>289</v>
      </c>
      <c r="H8482">
        <v>3487</v>
      </c>
      <c r="I8482" s="119" t="s">
        <v>4726</v>
      </c>
      <c r="J8482" s="119" t="s">
        <v>22</v>
      </c>
      <c r="K8482" s="1">
        <v>46255.758941458334</v>
      </c>
      <c r="L8482">
        <v>0</v>
      </c>
      <c r="M8482">
        <v>0</v>
      </c>
      <c r="N8482">
        <v>0</v>
      </c>
      <c r="O8482">
        <v>0</v>
      </c>
      <c r="P8482" s="119" t="s">
        <v>20254</v>
      </c>
    </row>
    <row r="8483" spans="1:16" x14ac:dyDescent="0.25">
      <c r="A8483">
        <v>14478</v>
      </c>
      <c r="B8483" s="119" t="s">
        <v>5237</v>
      </c>
      <c r="C8483">
        <v>55</v>
      </c>
      <c r="E8483">
        <v>417</v>
      </c>
      <c r="F8483">
        <v>235</v>
      </c>
      <c r="G8483">
        <v>140</v>
      </c>
      <c r="H8483">
        <v>3448</v>
      </c>
      <c r="I8483" s="119" t="s">
        <v>4726</v>
      </c>
      <c r="J8483" s="119" t="s">
        <v>22</v>
      </c>
      <c r="K8483" s="1">
        <v>46255.758941458334</v>
      </c>
      <c r="L8483">
        <v>4</v>
      </c>
      <c r="M8483">
        <v>5</v>
      </c>
      <c r="N8483">
        <v>0</v>
      </c>
      <c r="O8483">
        <v>1</v>
      </c>
      <c r="P8483" s="119" t="s">
        <v>20254</v>
      </c>
    </row>
    <row r="8484" spans="1:16" x14ac:dyDescent="0.25">
      <c r="A8484">
        <v>14479</v>
      </c>
      <c r="B8484" s="119" t="s">
        <v>5238</v>
      </c>
      <c r="C8484">
        <v>60</v>
      </c>
      <c r="E8484">
        <v>265</v>
      </c>
      <c r="F8484">
        <v>397</v>
      </c>
      <c r="G8484">
        <v>265</v>
      </c>
      <c r="H8484">
        <v>3674</v>
      </c>
      <c r="I8484" s="119" t="s">
        <v>4726</v>
      </c>
      <c r="J8484" s="119" t="s">
        <v>22</v>
      </c>
      <c r="K8484" s="1">
        <v>46255.758941458334</v>
      </c>
      <c r="L8484">
        <v>2</v>
      </c>
      <c r="M8484">
        <v>0</v>
      </c>
      <c r="N8484">
        <v>0</v>
      </c>
      <c r="O8484">
        <v>0</v>
      </c>
      <c r="P8484" s="119" t="s">
        <v>20254</v>
      </c>
    </row>
    <row r="8485" spans="1:16" x14ac:dyDescent="0.25">
      <c r="A8485">
        <v>14481</v>
      </c>
      <c r="B8485" s="119" t="s">
        <v>5239</v>
      </c>
      <c r="C8485">
        <v>60</v>
      </c>
      <c r="E8485">
        <v>886</v>
      </c>
      <c r="F8485">
        <v>248</v>
      </c>
      <c r="G8485">
        <v>298</v>
      </c>
      <c r="H8485">
        <v>2839</v>
      </c>
      <c r="I8485" s="119" t="s">
        <v>4726</v>
      </c>
      <c r="J8485" s="119" t="s">
        <v>22</v>
      </c>
      <c r="K8485" s="1">
        <v>46255.758941458334</v>
      </c>
      <c r="L8485">
        <v>8</v>
      </c>
      <c r="M8485">
        <v>7</v>
      </c>
      <c r="N8485">
        <v>0</v>
      </c>
      <c r="O8485">
        <v>0</v>
      </c>
      <c r="P8485" s="119" t="s">
        <v>20254</v>
      </c>
    </row>
    <row r="8486" spans="1:16" x14ac:dyDescent="0.25">
      <c r="A8486">
        <v>14482</v>
      </c>
      <c r="B8486" s="119" t="s">
        <v>5240</v>
      </c>
      <c r="C8486">
        <v>60</v>
      </c>
      <c r="E8486">
        <v>1031</v>
      </c>
      <c r="F8486">
        <v>166</v>
      </c>
      <c r="G8486">
        <v>355</v>
      </c>
      <c r="H8486">
        <v>3474</v>
      </c>
      <c r="I8486" s="119" t="s">
        <v>4726</v>
      </c>
      <c r="J8486" s="119" t="s">
        <v>22</v>
      </c>
      <c r="K8486" s="1">
        <v>46255.758941458334</v>
      </c>
      <c r="L8486">
        <v>1</v>
      </c>
      <c r="M8486">
        <v>4</v>
      </c>
      <c r="N8486">
        <v>0</v>
      </c>
      <c r="O8486">
        <v>1</v>
      </c>
      <c r="P8486" s="119" t="s">
        <v>20254</v>
      </c>
    </row>
    <row r="8487" spans="1:16" x14ac:dyDescent="0.25">
      <c r="A8487">
        <v>14483</v>
      </c>
      <c r="B8487" s="119" t="s">
        <v>5240</v>
      </c>
      <c r="C8487">
        <v>65</v>
      </c>
      <c r="E8487">
        <v>47</v>
      </c>
      <c r="F8487">
        <v>206</v>
      </c>
      <c r="G8487">
        <v>312</v>
      </c>
      <c r="H8487">
        <v>3985</v>
      </c>
      <c r="I8487" s="119" t="s">
        <v>4726</v>
      </c>
      <c r="J8487" s="119" t="s">
        <v>139</v>
      </c>
      <c r="K8487" s="1">
        <v>46255.758941458334</v>
      </c>
      <c r="L8487">
        <v>2</v>
      </c>
      <c r="M8487">
        <v>1</v>
      </c>
      <c r="N8487">
        <v>0</v>
      </c>
      <c r="O8487">
        <v>1</v>
      </c>
      <c r="P8487" s="119" t="s">
        <v>20254</v>
      </c>
    </row>
    <row r="8488" spans="1:16" x14ac:dyDescent="0.25">
      <c r="A8488">
        <v>14484</v>
      </c>
      <c r="B8488" s="119" t="s">
        <v>5236</v>
      </c>
      <c r="C8488">
        <v>65</v>
      </c>
      <c r="E8488">
        <v>27</v>
      </c>
      <c r="F8488">
        <v>204</v>
      </c>
      <c r="G8488">
        <v>268</v>
      </c>
      <c r="H8488">
        <v>2999</v>
      </c>
      <c r="I8488" s="119" t="s">
        <v>4726</v>
      </c>
      <c r="J8488" s="119" t="s">
        <v>139</v>
      </c>
      <c r="K8488" s="1">
        <v>46255.758941458334</v>
      </c>
      <c r="L8488">
        <v>2</v>
      </c>
      <c r="M8488">
        <v>5</v>
      </c>
      <c r="N8488">
        <v>0</v>
      </c>
      <c r="O8488">
        <v>1</v>
      </c>
      <c r="P8488" s="119" t="s">
        <v>20254</v>
      </c>
    </row>
    <row r="8489" spans="1:16" x14ac:dyDescent="0.25">
      <c r="A8489">
        <v>14485</v>
      </c>
      <c r="B8489" s="119" t="s">
        <v>5237</v>
      </c>
      <c r="C8489">
        <v>65</v>
      </c>
      <c r="E8489">
        <v>167</v>
      </c>
      <c r="F8489">
        <v>228</v>
      </c>
      <c r="G8489">
        <v>228</v>
      </c>
      <c r="H8489">
        <v>3987</v>
      </c>
      <c r="I8489" s="119" t="s">
        <v>4726</v>
      </c>
      <c r="J8489" s="119" t="s">
        <v>139</v>
      </c>
      <c r="K8489" s="1">
        <v>46255.758941458334</v>
      </c>
      <c r="L8489">
        <v>0</v>
      </c>
      <c r="M8489">
        <v>1</v>
      </c>
      <c r="N8489">
        <v>0</v>
      </c>
      <c r="O8489">
        <v>0</v>
      </c>
      <c r="P8489" s="119" t="s">
        <v>20254</v>
      </c>
    </row>
    <row r="8490" spans="1:16" x14ac:dyDescent="0.25">
      <c r="A8490">
        <v>14486</v>
      </c>
      <c r="B8490" s="119" t="s">
        <v>5235</v>
      </c>
      <c r="C8490">
        <v>65</v>
      </c>
      <c r="E8490">
        <v>154</v>
      </c>
      <c r="F8490">
        <v>211</v>
      </c>
      <c r="G8490">
        <v>119</v>
      </c>
      <c r="H8490">
        <v>4939</v>
      </c>
      <c r="I8490" s="119" t="s">
        <v>4726</v>
      </c>
      <c r="J8490" s="119" t="s">
        <v>139</v>
      </c>
      <c r="K8490" s="1">
        <v>46255.758941458334</v>
      </c>
      <c r="L8490">
        <v>2</v>
      </c>
      <c r="M8490">
        <v>2</v>
      </c>
      <c r="N8490">
        <v>0</v>
      </c>
      <c r="O8490">
        <v>0</v>
      </c>
      <c r="P8490" s="119" t="s">
        <v>20254</v>
      </c>
    </row>
    <row r="8491" spans="1:16" x14ac:dyDescent="0.25">
      <c r="A8491">
        <v>14487</v>
      </c>
      <c r="B8491" s="119" t="s">
        <v>5238</v>
      </c>
      <c r="C8491">
        <v>65</v>
      </c>
      <c r="E8491">
        <v>256</v>
      </c>
      <c r="F8491">
        <v>198</v>
      </c>
      <c r="G8491">
        <v>176</v>
      </c>
      <c r="H8491">
        <v>3670</v>
      </c>
      <c r="I8491" s="119" t="s">
        <v>4726</v>
      </c>
      <c r="J8491" s="119" t="s">
        <v>139</v>
      </c>
      <c r="K8491" s="1">
        <v>46255.758941458334</v>
      </c>
      <c r="L8491">
        <v>0</v>
      </c>
      <c r="M8491">
        <v>2</v>
      </c>
      <c r="N8491">
        <v>0</v>
      </c>
      <c r="O8491">
        <v>0</v>
      </c>
      <c r="P8491" s="119" t="s">
        <v>20254</v>
      </c>
    </row>
    <row r="8492" spans="1:16" x14ac:dyDescent="0.25">
      <c r="A8492">
        <v>14489</v>
      </c>
      <c r="B8492" s="119" t="s">
        <v>5239</v>
      </c>
      <c r="C8492">
        <v>65</v>
      </c>
      <c r="E8492">
        <v>466</v>
      </c>
      <c r="F8492">
        <v>324</v>
      </c>
      <c r="G8492">
        <v>160</v>
      </c>
      <c r="H8492">
        <v>3478</v>
      </c>
      <c r="I8492" s="119" t="s">
        <v>4726</v>
      </c>
      <c r="J8492" s="119" t="s">
        <v>139</v>
      </c>
      <c r="K8492" s="1">
        <v>46255.758941458334</v>
      </c>
      <c r="L8492">
        <v>1</v>
      </c>
      <c r="M8492">
        <v>3</v>
      </c>
      <c r="N8492">
        <v>0</v>
      </c>
      <c r="O8492">
        <v>0</v>
      </c>
      <c r="P8492" s="119" t="s">
        <v>20254</v>
      </c>
    </row>
    <row r="8493" spans="1:16" x14ac:dyDescent="0.25">
      <c r="A8493">
        <v>14490</v>
      </c>
      <c r="B8493" s="119" t="s">
        <v>5241</v>
      </c>
      <c r="C8493">
        <v>80</v>
      </c>
      <c r="E8493">
        <v>147</v>
      </c>
      <c r="F8493">
        <v>2522</v>
      </c>
      <c r="G8493">
        <v>111</v>
      </c>
      <c r="H8493">
        <v>6997</v>
      </c>
      <c r="I8493" s="119" t="s">
        <v>4726</v>
      </c>
      <c r="J8493" s="119" t="s">
        <v>24</v>
      </c>
      <c r="K8493" s="1">
        <v>46255.758941458334</v>
      </c>
      <c r="L8493">
        <v>3</v>
      </c>
      <c r="M8493">
        <v>6</v>
      </c>
      <c r="N8493">
        <v>1</v>
      </c>
      <c r="O8493">
        <v>0</v>
      </c>
      <c r="P8493" s="119" t="s">
        <v>20254</v>
      </c>
    </row>
    <row r="8494" spans="1:16" x14ac:dyDescent="0.25">
      <c r="A8494">
        <v>14491</v>
      </c>
      <c r="B8494" s="119" t="s">
        <v>5242</v>
      </c>
      <c r="C8494">
        <v>80</v>
      </c>
      <c r="E8494">
        <v>404</v>
      </c>
      <c r="F8494">
        <v>2690</v>
      </c>
      <c r="G8494">
        <v>242</v>
      </c>
      <c r="H8494">
        <v>8414</v>
      </c>
      <c r="I8494" s="119" t="s">
        <v>4726</v>
      </c>
      <c r="J8494" s="119" t="s">
        <v>24</v>
      </c>
      <c r="K8494" s="1">
        <v>46255.758941458334</v>
      </c>
      <c r="L8494">
        <v>724</v>
      </c>
      <c r="M8494">
        <v>8</v>
      </c>
      <c r="N8494">
        <v>49</v>
      </c>
      <c r="O8494">
        <v>3</v>
      </c>
      <c r="P8494" s="119" t="s">
        <v>20254</v>
      </c>
    </row>
    <row r="8495" spans="1:16" x14ac:dyDescent="0.25">
      <c r="A8495">
        <v>14493</v>
      </c>
      <c r="B8495" s="119" t="s">
        <v>5243</v>
      </c>
      <c r="C8495">
        <v>80</v>
      </c>
      <c r="E8495">
        <v>292</v>
      </c>
      <c r="F8495">
        <v>23947</v>
      </c>
      <c r="G8495">
        <v>83</v>
      </c>
      <c r="H8495">
        <v>42221</v>
      </c>
      <c r="I8495" s="119" t="s">
        <v>4726</v>
      </c>
      <c r="J8495" s="119" t="s">
        <v>24</v>
      </c>
      <c r="K8495" s="1">
        <v>46255.758941458334</v>
      </c>
      <c r="L8495">
        <v>50</v>
      </c>
      <c r="M8495">
        <v>28</v>
      </c>
      <c r="N8495">
        <v>9</v>
      </c>
      <c r="O8495">
        <v>7</v>
      </c>
      <c r="P8495" s="119" t="s">
        <v>20254</v>
      </c>
    </row>
    <row r="8496" spans="1:16" x14ac:dyDescent="0.25">
      <c r="A8496">
        <v>14494</v>
      </c>
      <c r="B8496" s="119" t="s">
        <v>5244</v>
      </c>
      <c r="C8496">
        <v>80</v>
      </c>
      <c r="E8496">
        <v>254</v>
      </c>
      <c r="F8496">
        <v>2012</v>
      </c>
      <c r="G8496">
        <v>277</v>
      </c>
      <c r="H8496">
        <v>7128</v>
      </c>
      <c r="I8496" s="119" t="s">
        <v>4726</v>
      </c>
      <c r="J8496" s="119" t="s">
        <v>24</v>
      </c>
      <c r="K8496" s="1">
        <v>46255.758941458334</v>
      </c>
      <c r="L8496">
        <v>24</v>
      </c>
      <c r="M8496">
        <v>3</v>
      </c>
      <c r="N8496">
        <v>2</v>
      </c>
      <c r="O8496">
        <v>1</v>
      </c>
      <c r="P8496" s="119" t="s">
        <v>20254</v>
      </c>
    </row>
    <row r="8497" spans="1:16" x14ac:dyDescent="0.25">
      <c r="A8497">
        <v>14495</v>
      </c>
      <c r="B8497" s="119" t="s">
        <v>5245</v>
      </c>
      <c r="C8497">
        <v>80</v>
      </c>
      <c r="E8497">
        <v>757</v>
      </c>
      <c r="F8497">
        <v>3291</v>
      </c>
      <c r="G8497">
        <v>257</v>
      </c>
      <c r="H8497">
        <v>4900</v>
      </c>
      <c r="I8497" s="119" t="s">
        <v>4726</v>
      </c>
      <c r="J8497" s="119" t="s">
        <v>24</v>
      </c>
      <c r="K8497" s="1">
        <v>46255.758941458334</v>
      </c>
      <c r="L8497">
        <v>5</v>
      </c>
      <c r="M8497">
        <v>5</v>
      </c>
      <c r="N8497">
        <v>1</v>
      </c>
      <c r="O8497">
        <v>1</v>
      </c>
      <c r="P8497" s="119" t="s">
        <v>20254</v>
      </c>
    </row>
    <row r="8498" spans="1:16" x14ac:dyDescent="0.25">
      <c r="A8498">
        <v>14496</v>
      </c>
      <c r="B8498" s="119" t="s">
        <v>5246</v>
      </c>
      <c r="C8498">
        <v>80</v>
      </c>
      <c r="E8498">
        <v>618</v>
      </c>
      <c r="F8498">
        <v>2400</v>
      </c>
      <c r="G8498">
        <v>271</v>
      </c>
      <c r="H8498">
        <v>5000</v>
      </c>
      <c r="I8498" s="119" t="s">
        <v>4726</v>
      </c>
      <c r="J8498" s="119" t="s">
        <v>24</v>
      </c>
      <c r="K8498" s="1">
        <v>46255.758941458334</v>
      </c>
      <c r="L8498">
        <v>106</v>
      </c>
      <c r="M8498">
        <v>2</v>
      </c>
      <c r="N8498">
        <v>79</v>
      </c>
      <c r="O8498">
        <v>0</v>
      </c>
      <c r="P8498" s="119" t="s">
        <v>20254</v>
      </c>
    </row>
    <row r="8499" spans="1:16" x14ac:dyDescent="0.25">
      <c r="A8499">
        <v>14497</v>
      </c>
      <c r="B8499" s="119" t="s">
        <v>5247</v>
      </c>
      <c r="C8499">
        <v>70</v>
      </c>
      <c r="E8499">
        <v>1116</v>
      </c>
      <c r="F8499">
        <v>508</v>
      </c>
      <c r="G8499">
        <v>909</v>
      </c>
      <c r="H8499">
        <v>2106</v>
      </c>
      <c r="I8499" s="119" t="s">
        <v>4726</v>
      </c>
      <c r="J8499" s="119" t="s">
        <v>22</v>
      </c>
      <c r="K8499" s="1">
        <v>46255.758941458334</v>
      </c>
      <c r="L8499">
        <v>0</v>
      </c>
      <c r="M8499">
        <v>1</v>
      </c>
      <c r="N8499">
        <v>0</v>
      </c>
      <c r="O8499">
        <v>1</v>
      </c>
      <c r="P8499" s="119" t="s">
        <v>20254</v>
      </c>
    </row>
    <row r="8500" spans="1:16" x14ac:dyDescent="0.25">
      <c r="A8500">
        <v>14498</v>
      </c>
      <c r="B8500" s="119" t="s">
        <v>5248</v>
      </c>
      <c r="C8500">
        <v>70</v>
      </c>
      <c r="E8500">
        <v>1586</v>
      </c>
      <c r="F8500">
        <v>174</v>
      </c>
      <c r="G8500">
        <v>80</v>
      </c>
      <c r="H8500">
        <v>973</v>
      </c>
      <c r="I8500" s="119" t="s">
        <v>4726</v>
      </c>
      <c r="J8500" s="119" t="s">
        <v>22</v>
      </c>
      <c r="K8500" s="1">
        <v>46255.758941458334</v>
      </c>
      <c r="L8500">
        <v>1</v>
      </c>
      <c r="M8500">
        <v>0</v>
      </c>
      <c r="N8500">
        <v>0</v>
      </c>
      <c r="O8500">
        <v>0</v>
      </c>
      <c r="P8500" s="119" t="s">
        <v>20254</v>
      </c>
    </row>
    <row r="8501" spans="1:16" x14ac:dyDescent="0.25">
      <c r="A8501">
        <v>14499</v>
      </c>
      <c r="B8501" s="119" t="s">
        <v>5249</v>
      </c>
      <c r="C8501">
        <v>70</v>
      </c>
      <c r="E8501">
        <v>1228</v>
      </c>
      <c r="F8501">
        <v>204</v>
      </c>
      <c r="G8501">
        <v>72</v>
      </c>
      <c r="H8501">
        <v>1028</v>
      </c>
      <c r="I8501" s="119" t="s">
        <v>4726</v>
      </c>
      <c r="J8501" s="119" t="s">
        <v>22</v>
      </c>
      <c r="K8501" s="1">
        <v>46255.758941458334</v>
      </c>
      <c r="L8501">
        <v>0</v>
      </c>
      <c r="M8501">
        <v>0</v>
      </c>
      <c r="N8501">
        <v>0</v>
      </c>
      <c r="O8501">
        <v>0</v>
      </c>
      <c r="P8501" s="119" t="s">
        <v>20254</v>
      </c>
    </row>
    <row r="8502" spans="1:16" x14ac:dyDescent="0.25">
      <c r="A8502">
        <v>14500</v>
      </c>
      <c r="B8502" s="119" t="s">
        <v>5250</v>
      </c>
      <c r="C8502">
        <v>75</v>
      </c>
      <c r="E8502">
        <v>3381</v>
      </c>
      <c r="F8502">
        <v>153</v>
      </c>
      <c r="G8502">
        <v>607</v>
      </c>
      <c r="H8502">
        <v>600</v>
      </c>
      <c r="I8502" s="119" t="s">
        <v>4726</v>
      </c>
      <c r="J8502" s="119" t="s">
        <v>22</v>
      </c>
      <c r="K8502" s="1">
        <v>46255.758941458334</v>
      </c>
      <c r="L8502">
        <v>250</v>
      </c>
      <c r="M8502">
        <v>63</v>
      </c>
      <c r="N8502">
        <v>0</v>
      </c>
      <c r="O8502">
        <v>0</v>
      </c>
      <c r="P8502" s="119" t="s">
        <v>20254</v>
      </c>
    </row>
    <row r="8503" spans="1:16" x14ac:dyDescent="0.25">
      <c r="A8503">
        <v>14502</v>
      </c>
      <c r="B8503" s="119" t="s">
        <v>5251</v>
      </c>
      <c r="C8503">
        <v>75</v>
      </c>
      <c r="E8503">
        <v>1852</v>
      </c>
      <c r="F8503">
        <v>160</v>
      </c>
      <c r="G8503">
        <v>420</v>
      </c>
      <c r="H8503">
        <v>368</v>
      </c>
      <c r="I8503" s="119" t="s">
        <v>4726</v>
      </c>
      <c r="J8503" s="119" t="s">
        <v>22</v>
      </c>
      <c r="K8503" s="1">
        <v>46255.758941458334</v>
      </c>
      <c r="L8503">
        <v>247</v>
      </c>
      <c r="M8503">
        <v>73</v>
      </c>
      <c r="N8503">
        <v>244</v>
      </c>
      <c r="O8503">
        <v>0</v>
      </c>
      <c r="P8503" s="119" t="s">
        <v>20254</v>
      </c>
    </row>
    <row r="8504" spans="1:16" x14ac:dyDescent="0.25">
      <c r="A8504">
        <v>14503</v>
      </c>
      <c r="B8504" s="119" t="s">
        <v>5252</v>
      </c>
      <c r="C8504">
        <v>75</v>
      </c>
      <c r="E8504">
        <v>962</v>
      </c>
      <c r="F8504">
        <v>153</v>
      </c>
      <c r="G8504">
        <v>660</v>
      </c>
      <c r="H8504">
        <v>353</v>
      </c>
      <c r="I8504" s="119" t="s">
        <v>4726</v>
      </c>
      <c r="J8504" s="119" t="s">
        <v>22</v>
      </c>
      <c r="K8504" s="1">
        <v>46255.758941458334</v>
      </c>
      <c r="L8504">
        <v>98</v>
      </c>
      <c r="M8504">
        <v>61</v>
      </c>
      <c r="N8504">
        <v>0</v>
      </c>
      <c r="O8504">
        <v>20</v>
      </c>
      <c r="P8504" s="119" t="s">
        <v>20254</v>
      </c>
    </row>
    <row r="8505" spans="1:16" x14ac:dyDescent="0.25">
      <c r="A8505">
        <v>14504</v>
      </c>
      <c r="B8505" s="119" t="s">
        <v>5247</v>
      </c>
      <c r="C8505">
        <v>80</v>
      </c>
      <c r="E8505">
        <v>865</v>
      </c>
      <c r="F8505">
        <v>400</v>
      </c>
      <c r="G8505">
        <v>493</v>
      </c>
      <c r="H8505">
        <v>500</v>
      </c>
      <c r="I8505" s="119" t="s">
        <v>4726</v>
      </c>
      <c r="J8505" s="119" t="s">
        <v>139</v>
      </c>
      <c r="K8505" s="1">
        <v>46255.758941458334</v>
      </c>
      <c r="L8505">
        <v>34</v>
      </c>
      <c r="M8505">
        <v>1</v>
      </c>
      <c r="N8505">
        <v>10</v>
      </c>
      <c r="O8505">
        <v>1</v>
      </c>
      <c r="P8505" s="119" t="s">
        <v>20254</v>
      </c>
    </row>
    <row r="8506" spans="1:16" x14ac:dyDescent="0.25">
      <c r="A8506">
        <v>14505</v>
      </c>
      <c r="B8506" s="119" t="s">
        <v>5250</v>
      </c>
      <c r="C8506">
        <v>80</v>
      </c>
      <c r="E8506">
        <v>1340</v>
      </c>
      <c r="F8506">
        <v>157</v>
      </c>
      <c r="G8506">
        <v>402</v>
      </c>
      <c r="H8506">
        <v>443</v>
      </c>
      <c r="I8506" s="119" t="s">
        <v>4726</v>
      </c>
      <c r="J8506" s="119" t="s">
        <v>139</v>
      </c>
      <c r="K8506" s="1">
        <v>46255.758941458334</v>
      </c>
      <c r="L8506">
        <v>4</v>
      </c>
      <c r="M8506">
        <v>2</v>
      </c>
      <c r="N8506">
        <v>1</v>
      </c>
      <c r="O8506">
        <v>0</v>
      </c>
      <c r="P8506" s="119" t="s">
        <v>20254</v>
      </c>
    </row>
    <row r="8507" spans="1:16" x14ac:dyDescent="0.25">
      <c r="A8507">
        <v>14507</v>
      </c>
      <c r="B8507" s="119" t="s">
        <v>5251</v>
      </c>
      <c r="C8507">
        <v>80</v>
      </c>
      <c r="E8507">
        <v>640</v>
      </c>
      <c r="F8507">
        <v>400</v>
      </c>
      <c r="G8507">
        <v>610</v>
      </c>
      <c r="H8507">
        <v>500</v>
      </c>
      <c r="I8507" s="119" t="s">
        <v>4726</v>
      </c>
      <c r="J8507" s="119" t="s">
        <v>139</v>
      </c>
      <c r="K8507" s="1">
        <v>46255.758941458334</v>
      </c>
      <c r="L8507">
        <v>31</v>
      </c>
      <c r="M8507">
        <v>4</v>
      </c>
      <c r="N8507">
        <v>1</v>
      </c>
      <c r="O8507">
        <v>0</v>
      </c>
      <c r="P8507" s="119" t="s">
        <v>20254</v>
      </c>
    </row>
    <row r="8508" spans="1:16" x14ac:dyDescent="0.25">
      <c r="A8508">
        <v>14508</v>
      </c>
      <c r="B8508" s="119" t="s">
        <v>5252</v>
      </c>
      <c r="C8508">
        <v>80</v>
      </c>
      <c r="E8508">
        <v>1837</v>
      </c>
      <c r="F8508">
        <v>300</v>
      </c>
      <c r="G8508">
        <v>401</v>
      </c>
      <c r="H8508">
        <v>499</v>
      </c>
      <c r="I8508" s="119" t="s">
        <v>4726</v>
      </c>
      <c r="J8508" s="119" t="s">
        <v>139</v>
      </c>
      <c r="K8508" s="1">
        <v>46255.758941458334</v>
      </c>
      <c r="L8508">
        <v>49</v>
      </c>
      <c r="M8508">
        <v>1</v>
      </c>
      <c r="N8508">
        <v>11</v>
      </c>
      <c r="O8508">
        <v>0</v>
      </c>
      <c r="P8508" s="119" t="s">
        <v>20254</v>
      </c>
    </row>
    <row r="8509" spans="1:16" x14ac:dyDescent="0.25">
      <c r="A8509">
        <v>14509</v>
      </c>
      <c r="B8509" s="119" t="s">
        <v>5248</v>
      </c>
      <c r="C8509">
        <v>80</v>
      </c>
      <c r="E8509">
        <v>926</v>
      </c>
      <c r="F8509">
        <v>170</v>
      </c>
      <c r="G8509">
        <v>758</v>
      </c>
      <c r="H8509">
        <v>668</v>
      </c>
      <c r="I8509" s="119" t="s">
        <v>4726</v>
      </c>
      <c r="J8509" s="119" t="s">
        <v>139</v>
      </c>
      <c r="K8509" s="1">
        <v>46255.758941458334</v>
      </c>
      <c r="L8509">
        <v>9</v>
      </c>
      <c r="M8509">
        <v>8</v>
      </c>
      <c r="N8509">
        <v>1</v>
      </c>
      <c r="O8509">
        <v>0</v>
      </c>
      <c r="P8509" s="119" t="s">
        <v>20254</v>
      </c>
    </row>
    <row r="8510" spans="1:16" x14ac:dyDescent="0.25">
      <c r="A8510">
        <v>14510</v>
      </c>
      <c r="B8510" s="119" t="s">
        <v>5249</v>
      </c>
      <c r="C8510">
        <v>80</v>
      </c>
      <c r="E8510">
        <v>1010</v>
      </c>
      <c r="F8510">
        <v>177</v>
      </c>
      <c r="G8510">
        <v>308</v>
      </c>
      <c r="H8510">
        <v>574</v>
      </c>
      <c r="I8510" s="119" t="s">
        <v>4726</v>
      </c>
      <c r="J8510" s="119" t="s">
        <v>139</v>
      </c>
      <c r="K8510" s="1">
        <v>46255.758941458334</v>
      </c>
      <c r="L8510">
        <v>0</v>
      </c>
      <c r="M8510">
        <v>10</v>
      </c>
      <c r="N8510">
        <v>0</v>
      </c>
      <c r="O8510">
        <v>1</v>
      </c>
      <c r="P8510" s="119" t="s">
        <v>20254</v>
      </c>
    </row>
    <row r="8511" spans="1:16" x14ac:dyDescent="0.25">
      <c r="A8511">
        <v>14511</v>
      </c>
      <c r="B8511" s="119" t="s">
        <v>5253</v>
      </c>
      <c r="C8511">
        <v>80</v>
      </c>
      <c r="E8511">
        <v>1088</v>
      </c>
      <c r="F8511">
        <v>1618</v>
      </c>
      <c r="G8511">
        <v>280</v>
      </c>
      <c r="H8511">
        <v>3232</v>
      </c>
      <c r="I8511" s="119" t="s">
        <v>4726</v>
      </c>
      <c r="J8511" s="119" t="s">
        <v>222</v>
      </c>
      <c r="K8511" s="1">
        <v>46255.758941458334</v>
      </c>
      <c r="L8511">
        <v>324</v>
      </c>
      <c r="M8511">
        <v>12</v>
      </c>
      <c r="N8511">
        <v>3</v>
      </c>
      <c r="O8511">
        <v>1</v>
      </c>
      <c r="P8511" s="119" t="s">
        <v>20254</v>
      </c>
    </row>
    <row r="8512" spans="1:16" x14ac:dyDescent="0.25">
      <c r="A8512">
        <v>14512</v>
      </c>
      <c r="B8512" s="119" t="s">
        <v>5254</v>
      </c>
      <c r="C8512">
        <v>80</v>
      </c>
      <c r="E8512">
        <v>771</v>
      </c>
      <c r="F8512">
        <v>1753</v>
      </c>
      <c r="G8512">
        <v>262</v>
      </c>
      <c r="H8512">
        <v>3003</v>
      </c>
      <c r="I8512" s="119" t="s">
        <v>4726</v>
      </c>
      <c r="J8512" s="119" t="s">
        <v>222</v>
      </c>
      <c r="K8512" s="1">
        <v>46255.758941458334</v>
      </c>
      <c r="L8512">
        <v>324</v>
      </c>
      <c r="M8512">
        <v>6</v>
      </c>
      <c r="N8512">
        <v>2</v>
      </c>
      <c r="O8512">
        <v>0</v>
      </c>
      <c r="P8512" s="119" t="s">
        <v>20254</v>
      </c>
    </row>
    <row r="8513" spans="1:16" x14ac:dyDescent="0.25">
      <c r="A8513">
        <v>14514</v>
      </c>
      <c r="B8513" s="119" t="s">
        <v>5255</v>
      </c>
      <c r="C8513">
        <v>80</v>
      </c>
      <c r="E8513">
        <v>626</v>
      </c>
      <c r="F8513">
        <v>1748</v>
      </c>
      <c r="G8513">
        <v>278</v>
      </c>
      <c r="H8513">
        <v>2997</v>
      </c>
      <c r="I8513" s="119" t="s">
        <v>4726</v>
      </c>
      <c r="J8513" s="119" t="s">
        <v>222</v>
      </c>
      <c r="K8513" s="1">
        <v>46255.758941458334</v>
      </c>
      <c r="L8513">
        <v>327</v>
      </c>
      <c r="M8513">
        <v>4</v>
      </c>
      <c r="N8513">
        <v>2</v>
      </c>
      <c r="O8513">
        <v>1</v>
      </c>
      <c r="P8513" s="119" t="s">
        <v>20254</v>
      </c>
    </row>
    <row r="8514" spans="1:16" x14ac:dyDescent="0.25">
      <c r="A8514">
        <v>14515</v>
      </c>
      <c r="B8514" s="119" t="s">
        <v>5256</v>
      </c>
      <c r="C8514">
        <v>80</v>
      </c>
      <c r="E8514">
        <v>671</v>
      </c>
      <c r="F8514">
        <v>1785</v>
      </c>
      <c r="G8514">
        <v>301</v>
      </c>
      <c r="H8514">
        <v>2779</v>
      </c>
      <c r="I8514" s="119" t="s">
        <v>4726</v>
      </c>
      <c r="J8514" s="119" t="s">
        <v>222</v>
      </c>
      <c r="K8514" s="1">
        <v>46255.758941458334</v>
      </c>
      <c r="L8514">
        <v>243</v>
      </c>
      <c r="M8514">
        <v>2</v>
      </c>
      <c r="N8514">
        <v>0</v>
      </c>
      <c r="O8514">
        <v>1</v>
      </c>
      <c r="P8514" s="119" t="s">
        <v>20254</v>
      </c>
    </row>
    <row r="8515" spans="1:16" x14ac:dyDescent="0.25">
      <c r="A8515">
        <v>14516</v>
      </c>
      <c r="B8515" s="119" t="s">
        <v>5257</v>
      </c>
      <c r="C8515">
        <v>80</v>
      </c>
      <c r="E8515">
        <v>521</v>
      </c>
      <c r="F8515">
        <v>2981</v>
      </c>
      <c r="G8515">
        <v>1054</v>
      </c>
      <c r="H8515">
        <v>3715</v>
      </c>
      <c r="I8515" s="119" t="s">
        <v>4726</v>
      </c>
      <c r="J8515" s="119" t="s">
        <v>222</v>
      </c>
      <c r="K8515" s="1">
        <v>46255.758941458334</v>
      </c>
      <c r="L8515">
        <v>43</v>
      </c>
      <c r="M8515">
        <v>125</v>
      </c>
      <c r="N8515">
        <v>1</v>
      </c>
      <c r="O8515">
        <v>34</v>
      </c>
      <c r="P8515" s="119" t="s">
        <v>20254</v>
      </c>
    </row>
    <row r="8516" spans="1:16" x14ac:dyDescent="0.25">
      <c r="A8516">
        <v>14517</v>
      </c>
      <c r="B8516" s="119" t="s">
        <v>5258</v>
      </c>
      <c r="C8516">
        <v>80</v>
      </c>
      <c r="E8516">
        <v>333</v>
      </c>
      <c r="F8516">
        <v>3219</v>
      </c>
      <c r="G8516">
        <v>768</v>
      </c>
      <c r="H8516">
        <v>4984</v>
      </c>
      <c r="I8516" s="119" t="s">
        <v>4726</v>
      </c>
      <c r="J8516" s="119" t="s">
        <v>222</v>
      </c>
      <c r="K8516" s="1">
        <v>46255.758941458334</v>
      </c>
      <c r="L8516">
        <v>54</v>
      </c>
      <c r="M8516">
        <v>196</v>
      </c>
      <c r="N8516">
        <v>35</v>
      </c>
      <c r="O8516">
        <v>53</v>
      </c>
      <c r="P8516" s="119" t="s">
        <v>20254</v>
      </c>
    </row>
    <row r="8517" spans="1:16" x14ac:dyDescent="0.25">
      <c r="A8517">
        <v>14518</v>
      </c>
      <c r="B8517" s="119" t="s">
        <v>5259</v>
      </c>
      <c r="C8517">
        <v>55</v>
      </c>
      <c r="E8517">
        <v>2251</v>
      </c>
      <c r="F8517">
        <v>168</v>
      </c>
      <c r="G8517">
        <v>200</v>
      </c>
      <c r="H8517">
        <v>8066</v>
      </c>
      <c r="I8517" s="119" t="s">
        <v>4726</v>
      </c>
      <c r="J8517" s="119" t="s">
        <v>22</v>
      </c>
      <c r="K8517" s="1">
        <v>46255.758941458334</v>
      </c>
      <c r="L8517">
        <v>0</v>
      </c>
      <c r="M8517">
        <v>0</v>
      </c>
      <c r="N8517">
        <v>0</v>
      </c>
      <c r="O8517">
        <v>0</v>
      </c>
      <c r="P8517" s="119" t="s">
        <v>20254</v>
      </c>
    </row>
    <row r="8518" spans="1:16" x14ac:dyDescent="0.25">
      <c r="A8518">
        <v>14519</v>
      </c>
      <c r="B8518" s="119" t="s">
        <v>5260</v>
      </c>
      <c r="C8518">
        <v>55</v>
      </c>
      <c r="E8518">
        <v>1551</v>
      </c>
      <c r="F8518">
        <v>542</v>
      </c>
      <c r="G8518">
        <v>589</v>
      </c>
      <c r="H8518">
        <v>739</v>
      </c>
      <c r="I8518" s="119" t="s">
        <v>4726</v>
      </c>
      <c r="J8518" s="119" t="s">
        <v>22</v>
      </c>
      <c r="K8518" s="1">
        <v>46255.758941458334</v>
      </c>
      <c r="L8518">
        <v>26</v>
      </c>
      <c r="M8518">
        <v>1</v>
      </c>
      <c r="N8518">
        <v>6</v>
      </c>
      <c r="O8518">
        <v>0</v>
      </c>
      <c r="P8518" s="119" t="s">
        <v>20254</v>
      </c>
    </row>
    <row r="8519" spans="1:16" x14ac:dyDescent="0.25">
      <c r="A8519">
        <v>14520</v>
      </c>
      <c r="B8519" s="119" t="s">
        <v>5261</v>
      </c>
      <c r="C8519">
        <v>55</v>
      </c>
      <c r="E8519">
        <v>2046</v>
      </c>
      <c r="F8519">
        <v>171</v>
      </c>
      <c r="G8519">
        <v>111</v>
      </c>
      <c r="H8519">
        <v>1267</v>
      </c>
      <c r="I8519" s="119" t="s">
        <v>4726</v>
      </c>
      <c r="J8519" s="119" t="s">
        <v>22</v>
      </c>
      <c r="K8519" s="1">
        <v>46255.758941458334</v>
      </c>
      <c r="L8519">
        <v>2</v>
      </c>
      <c r="M8519">
        <v>2</v>
      </c>
      <c r="N8519">
        <v>0</v>
      </c>
      <c r="O8519">
        <v>0</v>
      </c>
      <c r="P8519" s="119" t="s">
        <v>20254</v>
      </c>
    </row>
    <row r="8520" spans="1:16" x14ac:dyDescent="0.25">
      <c r="A8520">
        <v>14521</v>
      </c>
      <c r="B8520" s="119" t="s">
        <v>5262</v>
      </c>
      <c r="C8520">
        <v>60</v>
      </c>
      <c r="E8520">
        <v>2363</v>
      </c>
      <c r="F8520">
        <v>215</v>
      </c>
      <c r="G8520">
        <v>200</v>
      </c>
      <c r="H8520">
        <v>420</v>
      </c>
      <c r="I8520" s="119" t="s">
        <v>4726</v>
      </c>
      <c r="J8520" s="119" t="s">
        <v>22</v>
      </c>
      <c r="K8520" s="1">
        <v>46255.758941458334</v>
      </c>
      <c r="L8520">
        <v>70</v>
      </c>
      <c r="M8520">
        <v>2</v>
      </c>
      <c r="N8520">
        <v>10</v>
      </c>
      <c r="O8520">
        <v>1</v>
      </c>
      <c r="P8520" s="119" t="s">
        <v>20254</v>
      </c>
    </row>
    <row r="8521" spans="1:16" x14ac:dyDescent="0.25">
      <c r="A8521">
        <v>14523</v>
      </c>
      <c r="B8521" s="119" t="s">
        <v>5263</v>
      </c>
      <c r="C8521">
        <v>60</v>
      </c>
      <c r="E8521">
        <v>2983</v>
      </c>
      <c r="F8521">
        <v>190</v>
      </c>
      <c r="G8521">
        <v>244</v>
      </c>
      <c r="H8521">
        <v>490</v>
      </c>
      <c r="I8521" s="119" t="s">
        <v>4726</v>
      </c>
      <c r="J8521" s="119" t="s">
        <v>22</v>
      </c>
      <c r="K8521" s="1">
        <v>46255.758941458334</v>
      </c>
      <c r="L8521">
        <v>78</v>
      </c>
      <c r="M8521">
        <v>25</v>
      </c>
      <c r="N8521">
        <v>4</v>
      </c>
      <c r="O8521">
        <v>0</v>
      </c>
      <c r="P8521" s="119" t="s">
        <v>20254</v>
      </c>
    </row>
    <row r="8522" spans="1:16" x14ac:dyDescent="0.25">
      <c r="A8522">
        <v>14524</v>
      </c>
      <c r="B8522" s="119" t="s">
        <v>5264</v>
      </c>
      <c r="C8522">
        <v>60</v>
      </c>
      <c r="E8522">
        <v>2337</v>
      </c>
      <c r="F8522">
        <v>155</v>
      </c>
      <c r="G8522">
        <v>104</v>
      </c>
      <c r="H8522">
        <v>500</v>
      </c>
      <c r="I8522" s="119" t="s">
        <v>4726</v>
      </c>
      <c r="J8522" s="119" t="s">
        <v>22</v>
      </c>
      <c r="K8522" s="1">
        <v>46255.758941458334</v>
      </c>
      <c r="L8522">
        <v>124</v>
      </c>
      <c r="M8522">
        <v>57</v>
      </c>
      <c r="N8522">
        <v>29</v>
      </c>
      <c r="O8522">
        <v>0</v>
      </c>
      <c r="P8522" s="119" t="s">
        <v>20254</v>
      </c>
    </row>
    <row r="8523" spans="1:16" x14ac:dyDescent="0.25">
      <c r="A8523">
        <v>14525</v>
      </c>
      <c r="B8523" s="119" t="s">
        <v>5264</v>
      </c>
      <c r="C8523">
        <v>65</v>
      </c>
      <c r="E8523">
        <v>2528</v>
      </c>
      <c r="F8523">
        <v>184</v>
      </c>
      <c r="G8523">
        <v>294</v>
      </c>
      <c r="H8523">
        <v>500</v>
      </c>
      <c r="I8523" s="119" t="s">
        <v>4726</v>
      </c>
      <c r="J8523" s="119" t="s">
        <v>139</v>
      </c>
      <c r="K8523" s="1">
        <v>46255.758941458334</v>
      </c>
      <c r="L8523">
        <v>44</v>
      </c>
      <c r="M8523">
        <v>27</v>
      </c>
      <c r="N8523">
        <v>18</v>
      </c>
      <c r="O8523">
        <v>9</v>
      </c>
      <c r="P8523" s="119" t="s">
        <v>20254</v>
      </c>
    </row>
    <row r="8524" spans="1:16" x14ac:dyDescent="0.25">
      <c r="A8524">
        <v>14526</v>
      </c>
      <c r="B8524" s="119" t="s">
        <v>5260</v>
      </c>
      <c r="C8524">
        <v>65</v>
      </c>
      <c r="E8524">
        <v>2204</v>
      </c>
      <c r="F8524">
        <v>189</v>
      </c>
      <c r="G8524">
        <v>208</v>
      </c>
      <c r="H8524">
        <v>497</v>
      </c>
      <c r="I8524" s="119" t="s">
        <v>4726</v>
      </c>
      <c r="J8524" s="119" t="s">
        <v>139</v>
      </c>
      <c r="K8524" s="1">
        <v>46255.758941458334</v>
      </c>
      <c r="L8524">
        <v>67</v>
      </c>
      <c r="M8524">
        <v>8</v>
      </c>
      <c r="N8524">
        <v>9</v>
      </c>
      <c r="O8524">
        <v>2</v>
      </c>
      <c r="P8524" s="119" t="s">
        <v>20254</v>
      </c>
    </row>
    <row r="8525" spans="1:16" x14ac:dyDescent="0.25">
      <c r="A8525">
        <v>14527</v>
      </c>
      <c r="B8525" s="119" t="s">
        <v>5261</v>
      </c>
      <c r="C8525">
        <v>65</v>
      </c>
      <c r="E8525">
        <v>885</v>
      </c>
      <c r="F8525">
        <v>176</v>
      </c>
      <c r="G8525">
        <v>183</v>
      </c>
      <c r="H8525">
        <v>573</v>
      </c>
      <c r="I8525" s="119" t="s">
        <v>4726</v>
      </c>
      <c r="J8525" s="119" t="s">
        <v>139</v>
      </c>
      <c r="K8525" s="1">
        <v>46255.758941458334</v>
      </c>
      <c r="L8525">
        <v>0</v>
      </c>
      <c r="M8525">
        <v>5</v>
      </c>
      <c r="N8525">
        <v>0</v>
      </c>
      <c r="O8525">
        <v>1</v>
      </c>
      <c r="P8525" s="119" t="s">
        <v>20254</v>
      </c>
    </row>
    <row r="8526" spans="1:16" x14ac:dyDescent="0.25">
      <c r="A8526">
        <v>14528</v>
      </c>
      <c r="B8526" s="119" t="s">
        <v>5259</v>
      </c>
      <c r="C8526">
        <v>65</v>
      </c>
      <c r="E8526">
        <v>650</v>
      </c>
      <c r="F8526">
        <v>204</v>
      </c>
      <c r="G8526">
        <v>38</v>
      </c>
      <c r="H8526">
        <v>1498</v>
      </c>
      <c r="I8526" s="119" t="s">
        <v>4726</v>
      </c>
      <c r="J8526" s="119" t="s">
        <v>139</v>
      </c>
      <c r="K8526" s="1">
        <v>46255.758941458334</v>
      </c>
      <c r="L8526">
        <v>0</v>
      </c>
      <c r="M8526">
        <v>0</v>
      </c>
      <c r="N8526">
        <v>0</v>
      </c>
      <c r="O8526">
        <v>0</v>
      </c>
      <c r="P8526" s="119" t="s">
        <v>20254</v>
      </c>
    </row>
    <row r="8527" spans="1:16" x14ac:dyDescent="0.25">
      <c r="A8527">
        <v>14529</v>
      </c>
      <c r="B8527" s="119" t="s">
        <v>5262</v>
      </c>
      <c r="C8527">
        <v>65</v>
      </c>
      <c r="E8527">
        <v>3193</v>
      </c>
      <c r="F8527">
        <v>191</v>
      </c>
      <c r="G8527">
        <v>226</v>
      </c>
      <c r="H8527">
        <v>676</v>
      </c>
      <c r="I8527" s="119" t="s">
        <v>4726</v>
      </c>
      <c r="J8527" s="119" t="s">
        <v>139</v>
      </c>
      <c r="K8527" s="1">
        <v>46255.758941458334</v>
      </c>
      <c r="L8527">
        <v>0</v>
      </c>
      <c r="M8527">
        <v>0</v>
      </c>
      <c r="N8527">
        <v>0</v>
      </c>
      <c r="O8527">
        <v>0</v>
      </c>
      <c r="P8527" s="119" t="s">
        <v>20254</v>
      </c>
    </row>
    <row r="8528" spans="1:16" x14ac:dyDescent="0.25">
      <c r="A8528">
        <v>14531</v>
      </c>
      <c r="B8528" s="119" t="s">
        <v>5263</v>
      </c>
      <c r="C8528">
        <v>65</v>
      </c>
      <c r="E8528">
        <v>3036</v>
      </c>
      <c r="F8528">
        <v>325</v>
      </c>
      <c r="G8528">
        <v>479</v>
      </c>
      <c r="H8528">
        <v>544</v>
      </c>
      <c r="I8528" s="119" t="s">
        <v>4726</v>
      </c>
      <c r="J8528" s="119" t="s">
        <v>139</v>
      </c>
      <c r="K8528" s="1">
        <v>46255.758941458334</v>
      </c>
      <c r="L8528">
        <v>38</v>
      </c>
      <c r="M8528">
        <v>12</v>
      </c>
      <c r="N8528">
        <v>11</v>
      </c>
      <c r="O8528">
        <v>1</v>
      </c>
      <c r="P8528" s="119" t="s">
        <v>20254</v>
      </c>
    </row>
    <row r="8529" spans="1:16" x14ac:dyDescent="0.25">
      <c r="A8529">
        <v>14532</v>
      </c>
      <c r="B8529" s="119" t="s">
        <v>5265</v>
      </c>
      <c r="C8529">
        <v>55</v>
      </c>
      <c r="E8529">
        <v>2374</v>
      </c>
      <c r="F8529">
        <v>184</v>
      </c>
      <c r="G8529">
        <v>405</v>
      </c>
      <c r="H8529">
        <v>3484</v>
      </c>
      <c r="I8529" s="119" t="s">
        <v>4726</v>
      </c>
      <c r="J8529" s="119" t="s">
        <v>22</v>
      </c>
      <c r="K8529" s="1">
        <v>46255.758941458334</v>
      </c>
      <c r="L8529">
        <v>1</v>
      </c>
      <c r="M8529">
        <v>1</v>
      </c>
      <c r="N8529">
        <v>0</v>
      </c>
      <c r="O8529">
        <v>0</v>
      </c>
      <c r="P8529" s="119" t="s">
        <v>20254</v>
      </c>
    </row>
    <row r="8530" spans="1:16" x14ac:dyDescent="0.25">
      <c r="A8530">
        <v>14533</v>
      </c>
      <c r="B8530" s="119" t="s">
        <v>5266</v>
      </c>
      <c r="C8530">
        <v>55</v>
      </c>
      <c r="E8530">
        <v>4125</v>
      </c>
      <c r="F8530">
        <v>154</v>
      </c>
      <c r="G8530">
        <v>271</v>
      </c>
      <c r="H8530">
        <v>500</v>
      </c>
      <c r="I8530" s="119" t="s">
        <v>4726</v>
      </c>
      <c r="J8530" s="119" t="s">
        <v>22</v>
      </c>
      <c r="K8530" s="1">
        <v>46255.758941458334</v>
      </c>
      <c r="L8530">
        <v>23</v>
      </c>
      <c r="M8530">
        <v>1</v>
      </c>
      <c r="N8530">
        <v>0</v>
      </c>
      <c r="O8530">
        <v>0</v>
      </c>
      <c r="P8530" s="119" t="s">
        <v>20254</v>
      </c>
    </row>
    <row r="8531" spans="1:16" x14ac:dyDescent="0.25">
      <c r="A8531">
        <v>14534</v>
      </c>
      <c r="B8531" s="119" t="s">
        <v>5267</v>
      </c>
      <c r="C8531">
        <v>55</v>
      </c>
      <c r="E8531">
        <v>768</v>
      </c>
      <c r="F8531">
        <v>127</v>
      </c>
      <c r="G8531">
        <v>385</v>
      </c>
      <c r="H8531">
        <v>725</v>
      </c>
      <c r="I8531" s="119" t="s">
        <v>4726</v>
      </c>
      <c r="J8531" s="119" t="s">
        <v>22</v>
      </c>
      <c r="K8531" s="1">
        <v>46255.758941458334</v>
      </c>
      <c r="L8531">
        <v>0</v>
      </c>
      <c r="M8531">
        <v>1</v>
      </c>
      <c r="N8531">
        <v>0</v>
      </c>
      <c r="O8531">
        <v>0</v>
      </c>
      <c r="P8531" s="119" t="s">
        <v>20254</v>
      </c>
    </row>
    <row r="8532" spans="1:16" x14ac:dyDescent="0.25">
      <c r="A8532">
        <v>14535</v>
      </c>
      <c r="B8532" s="119" t="s">
        <v>5268</v>
      </c>
      <c r="C8532">
        <v>60</v>
      </c>
      <c r="E8532">
        <v>1047</v>
      </c>
      <c r="F8532">
        <v>180</v>
      </c>
      <c r="G8532">
        <v>187</v>
      </c>
      <c r="H8532">
        <v>740</v>
      </c>
      <c r="I8532" s="119" t="s">
        <v>4726</v>
      </c>
      <c r="J8532" s="119" t="s">
        <v>22</v>
      </c>
      <c r="K8532" s="1">
        <v>46255.758941458334</v>
      </c>
      <c r="L8532">
        <v>7</v>
      </c>
      <c r="M8532">
        <v>7</v>
      </c>
      <c r="N8532">
        <v>1</v>
      </c>
      <c r="O8532">
        <v>1</v>
      </c>
      <c r="P8532" s="119" t="s">
        <v>20254</v>
      </c>
    </row>
    <row r="8533" spans="1:16" x14ac:dyDescent="0.25">
      <c r="A8533">
        <v>14537</v>
      </c>
      <c r="B8533" s="119" t="s">
        <v>5269</v>
      </c>
      <c r="C8533">
        <v>60</v>
      </c>
      <c r="E8533">
        <v>1406</v>
      </c>
      <c r="F8533">
        <v>180</v>
      </c>
      <c r="G8533">
        <v>288</v>
      </c>
      <c r="H8533">
        <v>250</v>
      </c>
      <c r="I8533" s="119" t="s">
        <v>4726</v>
      </c>
      <c r="J8533" s="119" t="s">
        <v>22</v>
      </c>
      <c r="K8533" s="1">
        <v>46255.758941458334</v>
      </c>
      <c r="L8533">
        <v>8</v>
      </c>
      <c r="M8533">
        <v>7</v>
      </c>
      <c r="N8533">
        <v>1</v>
      </c>
      <c r="O8533">
        <v>2</v>
      </c>
      <c r="P8533" s="119" t="s">
        <v>20254</v>
      </c>
    </row>
    <row r="8534" spans="1:16" x14ac:dyDescent="0.25">
      <c r="A8534">
        <v>14538</v>
      </c>
      <c r="B8534" s="119" t="s">
        <v>5270</v>
      </c>
      <c r="C8534">
        <v>60</v>
      </c>
      <c r="E8534">
        <v>857</v>
      </c>
      <c r="F8534">
        <v>101</v>
      </c>
      <c r="G8534">
        <v>188</v>
      </c>
      <c r="H8534">
        <v>200</v>
      </c>
      <c r="I8534" s="119" t="s">
        <v>4726</v>
      </c>
      <c r="J8534" s="119" t="s">
        <v>22</v>
      </c>
      <c r="K8534" s="1">
        <v>46255.758941458334</v>
      </c>
      <c r="L8534">
        <v>0</v>
      </c>
      <c r="M8534">
        <v>0</v>
      </c>
      <c r="N8534">
        <v>0</v>
      </c>
      <c r="O8534">
        <v>0</v>
      </c>
      <c r="P8534" s="119" t="s">
        <v>20254</v>
      </c>
    </row>
    <row r="8535" spans="1:16" x14ac:dyDescent="0.25">
      <c r="A8535">
        <v>14539</v>
      </c>
      <c r="B8535" s="119" t="s">
        <v>5270</v>
      </c>
      <c r="C8535">
        <v>65</v>
      </c>
      <c r="E8535">
        <v>620</v>
      </c>
      <c r="F8535">
        <v>133</v>
      </c>
      <c r="G8535">
        <v>686</v>
      </c>
      <c r="H8535">
        <v>384</v>
      </c>
      <c r="I8535" s="119" t="s">
        <v>4726</v>
      </c>
      <c r="J8535" s="119" t="s">
        <v>139</v>
      </c>
      <c r="K8535" s="1">
        <v>46255.758941458334</v>
      </c>
      <c r="L8535">
        <v>7</v>
      </c>
      <c r="M8535">
        <v>0</v>
      </c>
      <c r="N8535">
        <v>1</v>
      </c>
      <c r="O8535">
        <v>0</v>
      </c>
      <c r="P8535" s="119" t="s">
        <v>20254</v>
      </c>
    </row>
    <row r="8536" spans="1:16" x14ac:dyDescent="0.25">
      <c r="A8536">
        <v>14540</v>
      </c>
      <c r="B8536" s="119" t="s">
        <v>5266</v>
      </c>
      <c r="C8536">
        <v>65</v>
      </c>
      <c r="E8536">
        <v>746</v>
      </c>
      <c r="F8536">
        <v>206</v>
      </c>
      <c r="G8536">
        <v>175</v>
      </c>
      <c r="H8536">
        <v>297</v>
      </c>
      <c r="I8536" s="119" t="s">
        <v>4726</v>
      </c>
      <c r="J8536" s="119" t="s">
        <v>139</v>
      </c>
      <c r="K8536" s="1">
        <v>46255.758941458334</v>
      </c>
      <c r="L8536">
        <v>10</v>
      </c>
      <c r="M8536">
        <v>2</v>
      </c>
      <c r="N8536">
        <v>2</v>
      </c>
      <c r="O8536">
        <v>1</v>
      </c>
      <c r="P8536" s="119" t="s">
        <v>20254</v>
      </c>
    </row>
    <row r="8537" spans="1:16" x14ac:dyDescent="0.25">
      <c r="A8537">
        <v>14541</v>
      </c>
      <c r="B8537" s="119" t="s">
        <v>5267</v>
      </c>
      <c r="C8537">
        <v>65</v>
      </c>
      <c r="E8537">
        <v>824</v>
      </c>
      <c r="F8537">
        <v>143</v>
      </c>
      <c r="G8537">
        <v>520</v>
      </c>
      <c r="H8537">
        <v>740</v>
      </c>
      <c r="I8537" s="119" t="s">
        <v>4726</v>
      </c>
      <c r="J8537" s="119" t="s">
        <v>139</v>
      </c>
      <c r="K8537" s="1">
        <v>46255.758941458334</v>
      </c>
      <c r="L8537">
        <v>0</v>
      </c>
      <c r="M8537">
        <v>1</v>
      </c>
      <c r="N8537">
        <v>0</v>
      </c>
      <c r="O8537">
        <v>1</v>
      </c>
      <c r="P8537" s="119" t="s">
        <v>20254</v>
      </c>
    </row>
    <row r="8538" spans="1:16" x14ac:dyDescent="0.25">
      <c r="A8538">
        <v>14542</v>
      </c>
      <c r="B8538" s="119" t="s">
        <v>5265</v>
      </c>
      <c r="C8538">
        <v>65</v>
      </c>
      <c r="E8538">
        <v>979</v>
      </c>
      <c r="F8538">
        <v>141</v>
      </c>
      <c r="G8538">
        <v>253</v>
      </c>
      <c r="H8538">
        <v>987</v>
      </c>
      <c r="I8538" s="119" t="s">
        <v>4726</v>
      </c>
      <c r="J8538" s="119" t="s">
        <v>139</v>
      </c>
      <c r="K8538" s="1">
        <v>46255.758941458334</v>
      </c>
      <c r="L8538">
        <v>1</v>
      </c>
      <c r="M8538">
        <v>1</v>
      </c>
      <c r="N8538">
        <v>0</v>
      </c>
      <c r="O8538">
        <v>0</v>
      </c>
      <c r="P8538" s="119" t="s">
        <v>20254</v>
      </c>
    </row>
    <row r="8539" spans="1:16" x14ac:dyDescent="0.25">
      <c r="A8539">
        <v>14543</v>
      </c>
      <c r="B8539" s="119" t="s">
        <v>5268</v>
      </c>
      <c r="C8539">
        <v>65</v>
      </c>
      <c r="E8539">
        <v>1136</v>
      </c>
      <c r="F8539">
        <v>147</v>
      </c>
      <c r="G8539">
        <v>359</v>
      </c>
      <c r="H8539">
        <v>680</v>
      </c>
      <c r="I8539" s="119" t="s">
        <v>4726</v>
      </c>
      <c r="J8539" s="119" t="s">
        <v>139</v>
      </c>
      <c r="K8539" s="1">
        <v>46255.758941458334</v>
      </c>
      <c r="L8539">
        <v>1</v>
      </c>
      <c r="M8539">
        <v>0</v>
      </c>
      <c r="N8539">
        <v>0</v>
      </c>
      <c r="O8539">
        <v>0</v>
      </c>
      <c r="P8539" s="119" t="s">
        <v>20254</v>
      </c>
    </row>
    <row r="8540" spans="1:16" x14ac:dyDescent="0.25">
      <c r="A8540">
        <v>14545</v>
      </c>
      <c r="B8540" s="119" t="s">
        <v>5269</v>
      </c>
      <c r="C8540">
        <v>65</v>
      </c>
      <c r="E8540">
        <v>2119</v>
      </c>
      <c r="F8540">
        <v>204</v>
      </c>
      <c r="G8540">
        <v>297</v>
      </c>
      <c r="H8540">
        <v>697</v>
      </c>
      <c r="I8540" s="119" t="s">
        <v>4726</v>
      </c>
      <c r="J8540" s="119" t="s">
        <v>139</v>
      </c>
      <c r="K8540" s="1">
        <v>46255.758941458334</v>
      </c>
      <c r="L8540">
        <v>5</v>
      </c>
      <c r="M8540">
        <v>2</v>
      </c>
      <c r="N8540">
        <v>0</v>
      </c>
      <c r="O8540">
        <v>1</v>
      </c>
      <c r="P8540" s="119" t="s">
        <v>20254</v>
      </c>
    </row>
    <row r="8541" spans="1:16" x14ac:dyDescent="0.25">
      <c r="A8541">
        <v>14546</v>
      </c>
      <c r="B8541" s="119" t="s">
        <v>5271</v>
      </c>
      <c r="C8541">
        <v>70</v>
      </c>
      <c r="E8541">
        <v>581</v>
      </c>
      <c r="F8541">
        <v>136</v>
      </c>
      <c r="G8541">
        <v>306</v>
      </c>
      <c r="H8541">
        <v>428</v>
      </c>
      <c r="I8541" s="119" t="s">
        <v>4726</v>
      </c>
      <c r="J8541" s="119" t="s">
        <v>22</v>
      </c>
      <c r="K8541" s="1">
        <v>46255.758941458334</v>
      </c>
      <c r="L8541">
        <v>3</v>
      </c>
      <c r="M8541">
        <v>2</v>
      </c>
      <c r="N8541">
        <v>0</v>
      </c>
      <c r="O8541">
        <v>0</v>
      </c>
      <c r="P8541" s="119" t="s">
        <v>20254</v>
      </c>
    </row>
    <row r="8542" spans="1:16" x14ac:dyDescent="0.25">
      <c r="A8542">
        <v>14547</v>
      </c>
      <c r="B8542" s="119" t="s">
        <v>5272</v>
      </c>
      <c r="C8542">
        <v>70</v>
      </c>
      <c r="E8542">
        <v>729</v>
      </c>
      <c r="F8542">
        <v>170</v>
      </c>
      <c r="G8542">
        <v>284</v>
      </c>
      <c r="H8542">
        <v>454</v>
      </c>
      <c r="I8542" s="119" t="s">
        <v>4726</v>
      </c>
      <c r="J8542" s="119" t="s">
        <v>22</v>
      </c>
      <c r="K8542" s="1">
        <v>46255.758941458334</v>
      </c>
      <c r="L8542">
        <v>0</v>
      </c>
      <c r="M8542">
        <v>0</v>
      </c>
      <c r="N8542">
        <v>0</v>
      </c>
      <c r="O8542">
        <v>0</v>
      </c>
      <c r="P8542" s="119" t="s">
        <v>20254</v>
      </c>
    </row>
    <row r="8543" spans="1:16" x14ac:dyDescent="0.25">
      <c r="A8543">
        <v>14548</v>
      </c>
      <c r="B8543" s="119" t="s">
        <v>5273</v>
      </c>
      <c r="C8543">
        <v>70</v>
      </c>
      <c r="E8543">
        <v>1543</v>
      </c>
      <c r="F8543">
        <v>181</v>
      </c>
      <c r="G8543">
        <v>219</v>
      </c>
      <c r="H8543">
        <v>493</v>
      </c>
      <c r="I8543" s="119" t="s">
        <v>4726</v>
      </c>
      <c r="J8543" s="119" t="s">
        <v>22</v>
      </c>
      <c r="K8543" s="1">
        <v>46255.758941458334</v>
      </c>
      <c r="L8543">
        <v>7</v>
      </c>
      <c r="M8543">
        <v>0</v>
      </c>
      <c r="N8543">
        <v>2</v>
      </c>
      <c r="O8543">
        <v>0</v>
      </c>
      <c r="P8543" s="119" t="s">
        <v>20254</v>
      </c>
    </row>
    <row r="8544" spans="1:16" x14ac:dyDescent="0.25">
      <c r="A8544">
        <v>14549</v>
      </c>
      <c r="B8544" s="119" t="s">
        <v>5274</v>
      </c>
      <c r="C8544">
        <v>75</v>
      </c>
      <c r="E8544">
        <v>657</v>
      </c>
      <c r="F8544">
        <v>121</v>
      </c>
      <c r="G8544">
        <v>289</v>
      </c>
      <c r="H8544">
        <v>413</v>
      </c>
      <c r="I8544" s="119" t="s">
        <v>4726</v>
      </c>
      <c r="J8544" s="119" t="s">
        <v>22</v>
      </c>
      <c r="K8544" s="1">
        <v>46255.758941458334</v>
      </c>
      <c r="L8544">
        <v>9</v>
      </c>
      <c r="M8544">
        <v>2</v>
      </c>
      <c r="N8544">
        <v>1</v>
      </c>
      <c r="O8544">
        <v>1</v>
      </c>
      <c r="P8544" s="119" t="s">
        <v>20254</v>
      </c>
    </row>
    <row r="8545" spans="1:16" x14ac:dyDescent="0.25">
      <c r="A8545">
        <v>14551</v>
      </c>
      <c r="B8545" s="119" t="s">
        <v>5275</v>
      </c>
      <c r="C8545">
        <v>75</v>
      </c>
      <c r="E8545">
        <v>1342</v>
      </c>
      <c r="F8545">
        <v>116</v>
      </c>
      <c r="G8545">
        <v>555</v>
      </c>
      <c r="H8545">
        <v>300</v>
      </c>
      <c r="I8545" s="119" t="s">
        <v>4726</v>
      </c>
      <c r="J8545" s="119" t="s">
        <v>22</v>
      </c>
      <c r="K8545" s="1">
        <v>46255.758941458334</v>
      </c>
      <c r="L8545">
        <v>11</v>
      </c>
      <c r="M8545">
        <v>0</v>
      </c>
      <c r="N8545">
        <v>2</v>
      </c>
      <c r="O8545">
        <v>0</v>
      </c>
      <c r="P8545" s="119" t="s">
        <v>20254</v>
      </c>
    </row>
    <row r="8546" spans="1:16" x14ac:dyDescent="0.25">
      <c r="A8546">
        <v>14552</v>
      </c>
      <c r="B8546" s="119" t="s">
        <v>5276</v>
      </c>
      <c r="C8546">
        <v>75</v>
      </c>
      <c r="E8546">
        <v>2654</v>
      </c>
      <c r="F8546">
        <v>142</v>
      </c>
      <c r="G8546">
        <v>568</v>
      </c>
      <c r="H8546">
        <v>300</v>
      </c>
      <c r="I8546" s="119" t="s">
        <v>4726</v>
      </c>
      <c r="J8546" s="119" t="s">
        <v>22</v>
      </c>
      <c r="K8546" s="1">
        <v>46255.758941458334</v>
      </c>
      <c r="L8546">
        <v>0</v>
      </c>
      <c r="M8546">
        <v>3</v>
      </c>
      <c r="N8546">
        <v>0</v>
      </c>
      <c r="O8546">
        <v>0</v>
      </c>
      <c r="P8546" s="119" t="s">
        <v>20254</v>
      </c>
    </row>
    <row r="8547" spans="1:16" x14ac:dyDescent="0.25">
      <c r="A8547">
        <v>14553</v>
      </c>
      <c r="B8547" s="119" t="s">
        <v>5271</v>
      </c>
      <c r="C8547">
        <v>80</v>
      </c>
      <c r="E8547">
        <v>1209</v>
      </c>
      <c r="F8547">
        <v>171</v>
      </c>
      <c r="G8547">
        <v>373</v>
      </c>
      <c r="H8547">
        <v>500</v>
      </c>
      <c r="I8547" s="119" t="s">
        <v>4726</v>
      </c>
      <c r="J8547" s="119" t="s">
        <v>139</v>
      </c>
      <c r="K8547" s="1">
        <v>46255.758941458334</v>
      </c>
      <c r="L8547">
        <v>5</v>
      </c>
      <c r="M8547">
        <v>2</v>
      </c>
      <c r="N8547">
        <v>2</v>
      </c>
      <c r="O8547">
        <v>1</v>
      </c>
      <c r="P8547" s="119" t="s">
        <v>20254</v>
      </c>
    </row>
    <row r="8548" spans="1:16" x14ac:dyDescent="0.25">
      <c r="A8548">
        <v>14554</v>
      </c>
      <c r="B8548" s="119" t="s">
        <v>5274</v>
      </c>
      <c r="C8548">
        <v>80</v>
      </c>
      <c r="E8548">
        <v>634</v>
      </c>
      <c r="F8548">
        <v>200</v>
      </c>
      <c r="G8548">
        <v>630</v>
      </c>
      <c r="H8548">
        <v>489</v>
      </c>
      <c r="I8548" s="119" t="s">
        <v>4726</v>
      </c>
      <c r="J8548" s="119" t="s">
        <v>139</v>
      </c>
      <c r="K8548" s="1">
        <v>46255.758941458334</v>
      </c>
      <c r="L8548">
        <v>4</v>
      </c>
      <c r="M8548">
        <v>0</v>
      </c>
      <c r="N8548">
        <v>2</v>
      </c>
      <c r="O8548">
        <v>0</v>
      </c>
      <c r="P8548" s="119" t="s">
        <v>20254</v>
      </c>
    </row>
    <row r="8549" spans="1:16" x14ac:dyDescent="0.25">
      <c r="A8549">
        <v>14556</v>
      </c>
      <c r="B8549" s="119" t="s">
        <v>5275</v>
      </c>
      <c r="C8549">
        <v>80</v>
      </c>
      <c r="E8549">
        <v>789</v>
      </c>
      <c r="F8549">
        <v>165</v>
      </c>
      <c r="G8549">
        <v>419</v>
      </c>
      <c r="H8549">
        <v>497</v>
      </c>
      <c r="I8549" s="119" t="s">
        <v>4726</v>
      </c>
      <c r="J8549" s="119" t="s">
        <v>139</v>
      </c>
      <c r="K8549" s="1">
        <v>46255.758941458334</v>
      </c>
      <c r="L8549">
        <v>6</v>
      </c>
      <c r="M8549">
        <v>2</v>
      </c>
      <c r="N8549">
        <v>0</v>
      </c>
      <c r="O8549">
        <v>0</v>
      </c>
      <c r="P8549" s="119" t="s">
        <v>20254</v>
      </c>
    </row>
    <row r="8550" spans="1:16" x14ac:dyDescent="0.25">
      <c r="A8550">
        <v>14557</v>
      </c>
      <c r="B8550" s="119" t="s">
        <v>5276</v>
      </c>
      <c r="C8550">
        <v>80</v>
      </c>
      <c r="E8550">
        <v>673</v>
      </c>
      <c r="F8550">
        <v>159</v>
      </c>
      <c r="G8550">
        <v>448</v>
      </c>
      <c r="H8550">
        <v>439</v>
      </c>
      <c r="I8550" s="119" t="s">
        <v>4726</v>
      </c>
      <c r="J8550" s="119" t="s">
        <v>139</v>
      </c>
      <c r="K8550" s="1">
        <v>46255.758941458334</v>
      </c>
      <c r="L8550">
        <v>8</v>
      </c>
      <c r="M8550">
        <v>3</v>
      </c>
      <c r="N8550">
        <v>0</v>
      </c>
      <c r="O8550">
        <v>0</v>
      </c>
      <c r="P8550" s="119" t="s">
        <v>20254</v>
      </c>
    </row>
    <row r="8551" spans="1:16" x14ac:dyDescent="0.25">
      <c r="A8551">
        <v>14558</v>
      </c>
      <c r="B8551" s="119" t="s">
        <v>5272</v>
      </c>
      <c r="C8551">
        <v>80</v>
      </c>
      <c r="E8551">
        <v>546</v>
      </c>
      <c r="F8551">
        <v>173</v>
      </c>
      <c r="G8551">
        <v>450</v>
      </c>
      <c r="H8551">
        <v>373</v>
      </c>
      <c r="I8551" s="119" t="s">
        <v>4726</v>
      </c>
      <c r="J8551" s="119" t="s">
        <v>139</v>
      </c>
      <c r="K8551" s="1">
        <v>46255.758941458334</v>
      </c>
      <c r="L8551">
        <v>0</v>
      </c>
      <c r="M8551">
        <v>6</v>
      </c>
      <c r="N8551">
        <v>0</v>
      </c>
      <c r="O8551">
        <v>3</v>
      </c>
      <c r="P8551" s="119" t="s">
        <v>20254</v>
      </c>
    </row>
    <row r="8552" spans="1:16" x14ac:dyDescent="0.25">
      <c r="A8552">
        <v>14559</v>
      </c>
      <c r="B8552" s="119" t="s">
        <v>5273</v>
      </c>
      <c r="C8552">
        <v>80</v>
      </c>
      <c r="E8552">
        <v>965</v>
      </c>
      <c r="F8552">
        <v>169</v>
      </c>
      <c r="G8552">
        <v>223</v>
      </c>
      <c r="H8552">
        <v>395</v>
      </c>
      <c r="I8552" s="119" t="s">
        <v>4726</v>
      </c>
      <c r="J8552" s="119" t="s">
        <v>139</v>
      </c>
      <c r="K8552" s="1">
        <v>46255.758941458334</v>
      </c>
      <c r="L8552">
        <v>4</v>
      </c>
      <c r="M8552">
        <v>4</v>
      </c>
      <c r="N8552">
        <v>1</v>
      </c>
      <c r="O8552">
        <v>0</v>
      </c>
      <c r="P8552" s="119" t="s">
        <v>20254</v>
      </c>
    </row>
    <row r="8553" spans="1:16" x14ac:dyDescent="0.25">
      <c r="A8553">
        <v>14560</v>
      </c>
      <c r="B8553" s="119" t="s">
        <v>5277</v>
      </c>
      <c r="C8553">
        <v>80</v>
      </c>
      <c r="E8553">
        <v>770</v>
      </c>
      <c r="F8553">
        <v>1749</v>
      </c>
      <c r="G8553">
        <v>244</v>
      </c>
      <c r="H8553">
        <v>2649</v>
      </c>
      <c r="I8553" s="119" t="s">
        <v>4726</v>
      </c>
      <c r="J8553" s="119" t="s">
        <v>222</v>
      </c>
      <c r="K8553" s="1">
        <v>46255.758941458334</v>
      </c>
      <c r="L8553">
        <v>188</v>
      </c>
      <c r="M8553">
        <v>5</v>
      </c>
      <c r="N8553">
        <v>3</v>
      </c>
      <c r="O8553">
        <v>1</v>
      </c>
      <c r="P8553" s="119" t="s">
        <v>20254</v>
      </c>
    </row>
    <row r="8554" spans="1:16" x14ac:dyDescent="0.25">
      <c r="A8554">
        <v>14561</v>
      </c>
      <c r="B8554" s="119" t="s">
        <v>5278</v>
      </c>
      <c r="C8554">
        <v>80</v>
      </c>
      <c r="E8554">
        <v>563</v>
      </c>
      <c r="F8554">
        <v>1747</v>
      </c>
      <c r="G8554">
        <v>224</v>
      </c>
      <c r="H8554">
        <v>2547</v>
      </c>
      <c r="I8554" s="119" t="s">
        <v>4726</v>
      </c>
      <c r="J8554" s="119" t="s">
        <v>222</v>
      </c>
      <c r="K8554" s="1">
        <v>46255.758941458334</v>
      </c>
      <c r="L8554">
        <v>227</v>
      </c>
      <c r="M8554">
        <v>1</v>
      </c>
      <c r="N8554">
        <v>3</v>
      </c>
      <c r="O8554">
        <v>0</v>
      </c>
      <c r="P8554" s="119" t="s">
        <v>20254</v>
      </c>
    </row>
    <row r="8555" spans="1:16" x14ac:dyDescent="0.25">
      <c r="A8555">
        <v>14563</v>
      </c>
      <c r="B8555" s="119" t="s">
        <v>5279</v>
      </c>
      <c r="C8555">
        <v>80</v>
      </c>
      <c r="E8555">
        <v>394</v>
      </c>
      <c r="F8555">
        <v>3021</v>
      </c>
      <c r="G8555">
        <v>705</v>
      </c>
      <c r="H8555">
        <v>3570</v>
      </c>
      <c r="I8555" s="119" t="s">
        <v>4726</v>
      </c>
      <c r="J8555" s="119" t="s">
        <v>222</v>
      </c>
      <c r="K8555" s="1">
        <v>46255.758941458334</v>
      </c>
      <c r="L8555">
        <v>24</v>
      </c>
      <c r="M8555">
        <v>112</v>
      </c>
      <c r="N8555">
        <v>1</v>
      </c>
      <c r="O8555">
        <v>13</v>
      </c>
      <c r="P8555" s="119" t="s">
        <v>20254</v>
      </c>
    </row>
    <row r="8556" spans="1:16" x14ac:dyDescent="0.25">
      <c r="A8556">
        <v>14564</v>
      </c>
      <c r="B8556" s="119" t="s">
        <v>5280</v>
      </c>
      <c r="C8556">
        <v>80</v>
      </c>
      <c r="E8556">
        <v>1171</v>
      </c>
      <c r="F8556">
        <v>1757</v>
      </c>
      <c r="G8556">
        <v>255</v>
      </c>
      <c r="H8556">
        <v>2825</v>
      </c>
      <c r="I8556" s="119" t="s">
        <v>4726</v>
      </c>
      <c r="J8556" s="119" t="s">
        <v>222</v>
      </c>
      <c r="K8556" s="1">
        <v>46255.758941458334</v>
      </c>
      <c r="L8556">
        <v>211</v>
      </c>
      <c r="M8556">
        <v>3</v>
      </c>
      <c r="N8556">
        <v>1</v>
      </c>
      <c r="O8556">
        <v>1</v>
      </c>
      <c r="P8556" s="119" t="s">
        <v>20254</v>
      </c>
    </row>
    <row r="8557" spans="1:16" x14ac:dyDescent="0.25">
      <c r="A8557">
        <v>14565</v>
      </c>
      <c r="B8557" s="119" t="s">
        <v>5281</v>
      </c>
      <c r="C8557">
        <v>80</v>
      </c>
      <c r="E8557">
        <v>1115</v>
      </c>
      <c r="F8557">
        <v>1001</v>
      </c>
      <c r="G8557">
        <v>266</v>
      </c>
      <c r="H8557">
        <v>2494</v>
      </c>
      <c r="I8557" s="119" t="s">
        <v>4726</v>
      </c>
      <c r="J8557" s="119" t="s">
        <v>222</v>
      </c>
      <c r="K8557" s="1">
        <v>46255.758941458334</v>
      </c>
      <c r="L8557">
        <v>311</v>
      </c>
      <c r="M8557">
        <v>2</v>
      </c>
      <c r="N8557">
        <v>163</v>
      </c>
      <c r="O8557">
        <v>0</v>
      </c>
      <c r="P8557" s="119" t="s">
        <v>20254</v>
      </c>
    </row>
    <row r="8558" spans="1:16" x14ac:dyDescent="0.25">
      <c r="A8558">
        <v>14566</v>
      </c>
      <c r="B8558" s="119" t="s">
        <v>5282</v>
      </c>
      <c r="C8558">
        <v>80</v>
      </c>
      <c r="E8558">
        <v>355</v>
      </c>
      <c r="F8558">
        <v>2975</v>
      </c>
      <c r="G8558">
        <v>766</v>
      </c>
      <c r="H8558">
        <v>4810</v>
      </c>
      <c r="I8558" s="119" t="s">
        <v>4726</v>
      </c>
      <c r="J8558" s="119" t="s">
        <v>222</v>
      </c>
      <c r="K8558" s="1">
        <v>46255.758941458334</v>
      </c>
      <c r="L8558">
        <v>70</v>
      </c>
      <c r="M8558">
        <v>191</v>
      </c>
      <c r="N8558">
        <v>9</v>
      </c>
      <c r="O8558">
        <v>34</v>
      </c>
      <c r="P8558" s="119" t="s">
        <v>20254</v>
      </c>
    </row>
    <row r="8559" spans="1:16" x14ac:dyDescent="0.25">
      <c r="A8559">
        <v>14567</v>
      </c>
      <c r="B8559" s="119" t="s">
        <v>5283</v>
      </c>
      <c r="C8559">
        <v>80</v>
      </c>
      <c r="E8559">
        <v>154</v>
      </c>
      <c r="F8559">
        <v>3251</v>
      </c>
      <c r="G8559">
        <v>84</v>
      </c>
      <c r="H8559">
        <v>23006</v>
      </c>
      <c r="I8559" s="119" t="s">
        <v>4726</v>
      </c>
      <c r="J8559" s="119" t="s">
        <v>24</v>
      </c>
      <c r="K8559" s="1">
        <v>46255.758941458334</v>
      </c>
      <c r="L8559">
        <v>14</v>
      </c>
      <c r="M8559">
        <v>16</v>
      </c>
      <c r="N8559">
        <v>7</v>
      </c>
      <c r="O8559">
        <v>2</v>
      </c>
      <c r="P8559" s="119" t="s">
        <v>20254</v>
      </c>
    </row>
    <row r="8560" spans="1:16" x14ac:dyDescent="0.25">
      <c r="A8560">
        <v>14568</v>
      </c>
      <c r="B8560" s="119" t="s">
        <v>5284</v>
      </c>
      <c r="C8560">
        <v>80</v>
      </c>
      <c r="E8560">
        <v>446</v>
      </c>
      <c r="F8560">
        <v>1732</v>
      </c>
      <c r="G8560">
        <v>306</v>
      </c>
      <c r="H8560">
        <v>5023</v>
      </c>
      <c r="I8560" s="119" t="s">
        <v>4726</v>
      </c>
      <c r="J8560" s="119" t="s">
        <v>24</v>
      </c>
      <c r="K8560" s="1">
        <v>46255.758941458334</v>
      </c>
      <c r="L8560">
        <v>43</v>
      </c>
      <c r="M8560">
        <v>1</v>
      </c>
      <c r="N8560">
        <v>2</v>
      </c>
      <c r="O8560">
        <v>0</v>
      </c>
      <c r="P8560" s="119" t="s">
        <v>20254</v>
      </c>
    </row>
    <row r="8561" spans="1:16" x14ac:dyDescent="0.25">
      <c r="A8561">
        <v>14570</v>
      </c>
      <c r="B8561" s="119" t="s">
        <v>5285</v>
      </c>
      <c r="C8561">
        <v>80</v>
      </c>
      <c r="E8561">
        <v>290</v>
      </c>
      <c r="F8561">
        <v>2655</v>
      </c>
      <c r="G8561">
        <v>489</v>
      </c>
      <c r="H8561">
        <v>9056</v>
      </c>
      <c r="I8561" s="119" t="s">
        <v>4726</v>
      </c>
      <c r="J8561" s="119" t="s">
        <v>24</v>
      </c>
      <c r="K8561" s="1">
        <v>46255.758941458334</v>
      </c>
      <c r="L8561">
        <v>4</v>
      </c>
      <c r="M8561">
        <v>9</v>
      </c>
      <c r="N8561">
        <v>2</v>
      </c>
      <c r="O8561">
        <v>1</v>
      </c>
      <c r="P8561" s="119" t="s">
        <v>20254</v>
      </c>
    </row>
    <row r="8562" spans="1:16" x14ac:dyDescent="0.25">
      <c r="A8562">
        <v>14571</v>
      </c>
      <c r="B8562" s="119" t="s">
        <v>5286</v>
      </c>
      <c r="C8562">
        <v>80</v>
      </c>
      <c r="E8562">
        <v>220</v>
      </c>
      <c r="F8562">
        <v>2171</v>
      </c>
      <c r="G8562">
        <v>324</v>
      </c>
      <c r="H8562">
        <v>9446</v>
      </c>
      <c r="I8562" s="119" t="s">
        <v>4726</v>
      </c>
      <c r="J8562" s="119" t="s">
        <v>24</v>
      </c>
      <c r="K8562" s="1">
        <v>46255.758941458334</v>
      </c>
      <c r="L8562">
        <v>6</v>
      </c>
      <c r="M8562">
        <v>6</v>
      </c>
      <c r="N8562">
        <v>2</v>
      </c>
      <c r="O8562">
        <v>3</v>
      </c>
      <c r="P8562" s="119" t="s">
        <v>20254</v>
      </c>
    </row>
    <row r="8563" spans="1:16" x14ac:dyDescent="0.25">
      <c r="A8563">
        <v>14572</v>
      </c>
      <c r="B8563" s="119" t="s">
        <v>5287</v>
      </c>
      <c r="C8563">
        <v>80</v>
      </c>
      <c r="E8563">
        <v>318</v>
      </c>
      <c r="F8563">
        <v>2501</v>
      </c>
      <c r="G8563">
        <v>409</v>
      </c>
      <c r="H8563">
        <v>3500</v>
      </c>
      <c r="I8563" s="119" t="s">
        <v>4726</v>
      </c>
      <c r="J8563" s="119" t="s">
        <v>24</v>
      </c>
      <c r="K8563" s="1">
        <v>46255.758941458334</v>
      </c>
      <c r="L8563">
        <v>785</v>
      </c>
      <c r="M8563">
        <v>4</v>
      </c>
      <c r="N8563">
        <v>152</v>
      </c>
      <c r="O8563">
        <v>2</v>
      </c>
      <c r="P8563" s="119" t="s">
        <v>20254</v>
      </c>
    </row>
    <row r="8564" spans="1:16" x14ac:dyDescent="0.25">
      <c r="A8564">
        <v>14573</v>
      </c>
      <c r="B8564" s="119" t="s">
        <v>5288</v>
      </c>
      <c r="C8564">
        <v>80</v>
      </c>
      <c r="E8564">
        <v>446</v>
      </c>
      <c r="F8564">
        <v>2601</v>
      </c>
      <c r="G8564">
        <v>163</v>
      </c>
      <c r="H8564">
        <v>4500</v>
      </c>
      <c r="I8564" s="119" t="s">
        <v>4726</v>
      </c>
      <c r="J8564" s="119" t="s">
        <v>24</v>
      </c>
      <c r="K8564" s="1">
        <v>46255.758941458334</v>
      </c>
      <c r="L8564">
        <v>912</v>
      </c>
      <c r="M8564">
        <v>2</v>
      </c>
      <c r="N8564">
        <v>332</v>
      </c>
      <c r="O8564">
        <v>0</v>
      </c>
      <c r="P8564" s="119" t="s">
        <v>20254</v>
      </c>
    </row>
    <row r="8565" spans="1:16" x14ac:dyDescent="0.25">
      <c r="A8565">
        <v>14574</v>
      </c>
      <c r="B8565" s="119" t="s">
        <v>5289</v>
      </c>
      <c r="C8565">
        <v>80</v>
      </c>
      <c r="E8565">
        <v>71</v>
      </c>
      <c r="F8565">
        <v>3060</v>
      </c>
      <c r="G8565">
        <v>109</v>
      </c>
      <c r="H8565">
        <v>19396</v>
      </c>
      <c r="I8565" s="119" t="s">
        <v>4726</v>
      </c>
      <c r="J8565" s="119" t="s">
        <v>24</v>
      </c>
      <c r="K8565" s="1">
        <v>46255.758941458334</v>
      </c>
      <c r="L8565">
        <v>8</v>
      </c>
      <c r="M8565">
        <v>19</v>
      </c>
      <c r="N8565">
        <v>6</v>
      </c>
      <c r="O8565">
        <v>2</v>
      </c>
      <c r="P8565" s="119" t="s">
        <v>20254</v>
      </c>
    </row>
    <row r="8566" spans="1:16" x14ac:dyDescent="0.25">
      <c r="A8566">
        <v>14575</v>
      </c>
      <c r="B8566" s="119" t="s">
        <v>5290</v>
      </c>
      <c r="C8566">
        <v>80</v>
      </c>
      <c r="E8566">
        <v>204</v>
      </c>
      <c r="F8566">
        <v>2267</v>
      </c>
      <c r="G8566">
        <v>346</v>
      </c>
      <c r="H8566">
        <v>6382</v>
      </c>
      <c r="I8566" s="119" t="s">
        <v>4726</v>
      </c>
      <c r="J8566" s="119" t="s">
        <v>24</v>
      </c>
      <c r="K8566" s="1">
        <v>46255.758941458334</v>
      </c>
      <c r="L8566">
        <v>10</v>
      </c>
      <c r="M8566">
        <v>6</v>
      </c>
      <c r="N8566">
        <v>5</v>
      </c>
      <c r="O8566">
        <v>1</v>
      </c>
      <c r="P8566" s="119" t="s">
        <v>20254</v>
      </c>
    </row>
    <row r="8567" spans="1:16" x14ac:dyDescent="0.25">
      <c r="A8567">
        <v>14577</v>
      </c>
      <c r="B8567" s="119" t="s">
        <v>5291</v>
      </c>
      <c r="C8567">
        <v>80</v>
      </c>
      <c r="E8567">
        <v>261</v>
      </c>
      <c r="F8567">
        <v>20136</v>
      </c>
      <c r="G8567">
        <v>165</v>
      </c>
      <c r="H8567">
        <v>52594</v>
      </c>
      <c r="I8567" s="119" t="s">
        <v>4726</v>
      </c>
      <c r="J8567" s="119" t="s">
        <v>24</v>
      </c>
      <c r="K8567" s="1">
        <v>46255.758941458334</v>
      </c>
      <c r="L8567">
        <v>57</v>
      </c>
      <c r="M8567">
        <v>38</v>
      </c>
      <c r="N8567">
        <v>15</v>
      </c>
      <c r="O8567">
        <v>7</v>
      </c>
      <c r="P8567" s="119" t="s">
        <v>20254</v>
      </c>
    </row>
    <row r="8568" spans="1:16" x14ac:dyDescent="0.25">
      <c r="A8568">
        <v>14578</v>
      </c>
      <c r="B8568" s="119" t="s">
        <v>5292</v>
      </c>
      <c r="C8568">
        <v>80</v>
      </c>
      <c r="E8568">
        <v>646</v>
      </c>
      <c r="F8568">
        <v>4142</v>
      </c>
      <c r="G8568">
        <v>134</v>
      </c>
      <c r="H8568">
        <v>13499</v>
      </c>
      <c r="I8568" s="119" t="s">
        <v>4726</v>
      </c>
      <c r="J8568" s="119" t="s">
        <v>24</v>
      </c>
      <c r="K8568" s="1">
        <v>46255.758941458334</v>
      </c>
      <c r="L8568">
        <v>11</v>
      </c>
      <c r="M8568">
        <v>12</v>
      </c>
      <c r="N8568">
        <v>6</v>
      </c>
      <c r="O8568">
        <v>1</v>
      </c>
      <c r="P8568" s="119" t="s">
        <v>20254</v>
      </c>
    </row>
    <row r="8569" spans="1:16" x14ac:dyDescent="0.25">
      <c r="A8569">
        <v>14579</v>
      </c>
      <c r="B8569" s="119" t="s">
        <v>5293</v>
      </c>
      <c r="C8569">
        <v>80</v>
      </c>
      <c r="E8569">
        <v>296</v>
      </c>
      <c r="F8569">
        <v>2571</v>
      </c>
      <c r="G8569">
        <v>216</v>
      </c>
      <c r="H8569">
        <v>8392</v>
      </c>
      <c r="I8569" s="119" t="s">
        <v>4726</v>
      </c>
      <c r="J8569" s="119" t="s">
        <v>24</v>
      </c>
      <c r="K8569" s="1">
        <v>46255.758941458334</v>
      </c>
      <c r="L8569">
        <v>521</v>
      </c>
      <c r="M8569">
        <v>11</v>
      </c>
      <c r="N8569">
        <v>39</v>
      </c>
      <c r="O8569">
        <v>3</v>
      </c>
      <c r="P8569" s="119" t="s">
        <v>20254</v>
      </c>
    </row>
    <row r="8570" spans="1:16" x14ac:dyDescent="0.25">
      <c r="A8570">
        <v>14580</v>
      </c>
      <c r="B8570" s="119" t="s">
        <v>5294</v>
      </c>
      <c r="C8570">
        <v>80</v>
      </c>
      <c r="E8570">
        <v>263</v>
      </c>
      <c r="F8570">
        <v>2280</v>
      </c>
      <c r="G8570">
        <v>265</v>
      </c>
      <c r="H8570">
        <v>5082</v>
      </c>
      <c r="I8570" s="119" t="s">
        <v>4726</v>
      </c>
      <c r="J8570" s="119" t="s">
        <v>24</v>
      </c>
      <c r="K8570" s="1">
        <v>46255.758941458334</v>
      </c>
      <c r="L8570">
        <v>27</v>
      </c>
      <c r="M8570">
        <v>4</v>
      </c>
      <c r="N8570">
        <v>5</v>
      </c>
      <c r="O8570">
        <v>0</v>
      </c>
      <c r="P8570" s="119" t="s">
        <v>20254</v>
      </c>
    </row>
    <row r="8571" spans="1:16" x14ac:dyDescent="0.25">
      <c r="A8571">
        <v>14581</v>
      </c>
      <c r="B8571" s="119" t="s">
        <v>5295</v>
      </c>
      <c r="C8571">
        <v>70</v>
      </c>
      <c r="E8571">
        <v>248</v>
      </c>
      <c r="F8571">
        <v>73</v>
      </c>
      <c r="G8571">
        <v>157</v>
      </c>
      <c r="H8571">
        <v>1574</v>
      </c>
      <c r="I8571" s="119" t="s">
        <v>4726</v>
      </c>
      <c r="J8571" s="119" t="s">
        <v>22</v>
      </c>
      <c r="K8571" s="1">
        <v>46255.758941458334</v>
      </c>
      <c r="L8571">
        <v>4</v>
      </c>
      <c r="M8571">
        <v>4</v>
      </c>
      <c r="N8571">
        <v>2</v>
      </c>
      <c r="O8571">
        <v>0</v>
      </c>
      <c r="P8571" s="119" t="s">
        <v>20254</v>
      </c>
    </row>
    <row r="8572" spans="1:16" x14ac:dyDescent="0.25">
      <c r="A8572">
        <v>14582</v>
      </c>
      <c r="B8572" s="119" t="s">
        <v>5296</v>
      </c>
      <c r="C8572">
        <v>70</v>
      </c>
      <c r="E8572">
        <v>1392</v>
      </c>
      <c r="F8572">
        <v>130</v>
      </c>
      <c r="G8572">
        <v>412</v>
      </c>
      <c r="H8572">
        <v>1643</v>
      </c>
      <c r="I8572" s="119" t="s">
        <v>4726</v>
      </c>
      <c r="J8572" s="119" t="s">
        <v>22</v>
      </c>
      <c r="K8572" s="1">
        <v>46255.758941458334</v>
      </c>
      <c r="L8572">
        <v>1</v>
      </c>
      <c r="M8572">
        <v>2</v>
      </c>
      <c r="N8572">
        <v>0</v>
      </c>
      <c r="O8572">
        <v>0</v>
      </c>
      <c r="P8572" s="119" t="s">
        <v>20254</v>
      </c>
    </row>
    <row r="8573" spans="1:16" x14ac:dyDescent="0.25">
      <c r="A8573">
        <v>14583</v>
      </c>
      <c r="B8573" s="119" t="s">
        <v>5297</v>
      </c>
      <c r="C8573">
        <v>70</v>
      </c>
      <c r="E8573">
        <v>495</v>
      </c>
      <c r="F8573">
        <v>153</v>
      </c>
      <c r="G8573">
        <v>310</v>
      </c>
      <c r="H8573">
        <v>1950</v>
      </c>
      <c r="I8573" s="119" t="s">
        <v>4726</v>
      </c>
      <c r="J8573" s="119" t="s">
        <v>22</v>
      </c>
      <c r="K8573" s="1">
        <v>46255.758941458334</v>
      </c>
      <c r="L8573">
        <v>3</v>
      </c>
      <c r="M8573">
        <v>8</v>
      </c>
      <c r="N8573">
        <v>2</v>
      </c>
      <c r="O8573">
        <v>2</v>
      </c>
      <c r="P8573" s="119" t="s">
        <v>20254</v>
      </c>
    </row>
    <row r="8574" spans="1:16" x14ac:dyDescent="0.25">
      <c r="A8574">
        <v>14584</v>
      </c>
      <c r="B8574" s="119" t="s">
        <v>5298</v>
      </c>
      <c r="C8574">
        <v>75</v>
      </c>
      <c r="E8574">
        <v>2029</v>
      </c>
      <c r="F8574">
        <v>137</v>
      </c>
      <c r="G8574">
        <v>218</v>
      </c>
      <c r="H8574">
        <v>644</v>
      </c>
      <c r="I8574" s="119" t="s">
        <v>4726</v>
      </c>
      <c r="J8574" s="119" t="s">
        <v>22</v>
      </c>
      <c r="K8574" s="1">
        <v>46255.758941458334</v>
      </c>
      <c r="L8574">
        <v>5</v>
      </c>
      <c r="M8574">
        <v>0</v>
      </c>
      <c r="N8574">
        <v>0</v>
      </c>
      <c r="O8574">
        <v>0</v>
      </c>
      <c r="P8574" s="119" t="s">
        <v>20254</v>
      </c>
    </row>
    <row r="8575" spans="1:16" x14ac:dyDescent="0.25">
      <c r="A8575">
        <v>14586</v>
      </c>
      <c r="B8575" s="119" t="s">
        <v>5299</v>
      </c>
      <c r="C8575">
        <v>75</v>
      </c>
      <c r="E8575">
        <v>1198</v>
      </c>
      <c r="F8575">
        <v>195</v>
      </c>
      <c r="G8575">
        <v>103</v>
      </c>
      <c r="H8575">
        <v>592</v>
      </c>
      <c r="I8575" s="119" t="s">
        <v>4726</v>
      </c>
      <c r="J8575" s="119" t="s">
        <v>22</v>
      </c>
      <c r="K8575" s="1">
        <v>46255.758941458334</v>
      </c>
      <c r="L8575">
        <v>25</v>
      </c>
      <c r="M8575">
        <v>5</v>
      </c>
      <c r="N8575">
        <v>5</v>
      </c>
      <c r="O8575">
        <v>1</v>
      </c>
      <c r="P8575" s="119" t="s">
        <v>20254</v>
      </c>
    </row>
    <row r="8576" spans="1:16" x14ac:dyDescent="0.25">
      <c r="A8576">
        <v>14587</v>
      </c>
      <c r="B8576" s="119" t="s">
        <v>5300</v>
      </c>
      <c r="C8576">
        <v>75</v>
      </c>
      <c r="E8576">
        <v>981</v>
      </c>
      <c r="F8576">
        <v>162</v>
      </c>
      <c r="G8576">
        <v>188</v>
      </c>
      <c r="H8576">
        <v>456</v>
      </c>
      <c r="I8576" s="119" t="s">
        <v>4726</v>
      </c>
      <c r="J8576" s="119" t="s">
        <v>22</v>
      </c>
      <c r="K8576" s="1">
        <v>46255.758941458334</v>
      </c>
      <c r="L8576">
        <v>3</v>
      </c>
      <c r="M8576">
        <v>1</v>
      </c>
      <c r="N8576">
        <v>0</v>
      </c>
      <c r="O8576">
        <v>1</v>
      </c>
      <c r="P8576" s="119" t="s">
        <v>20254</v>
      </c>
    </row>
    <row r="8577" spans="1:16" x14ac:dyDescent="0.25">
      <c r="A8577">
        <v>14588</v>
      </c>
      <c r="B8577" s="119" t="s">
        <v>5295</v>
      </c>
      <c r="C8577">
        <v>80</v>
      </c>
      <c r="E8577">
        <v>300</v>
      </c>
      <c r="F8577">
        <v>159</v>
      </c>
      <c r="G8577">
        <v>189</v>
      </c>
      <c r="H8577">
        <v>656</v>
      </c>
      <c r="I8577" s="119" t="s">
        <v>4726</v>
      </c>
      <c r="J8577" s="119" t="s">
        <v>139</v>
      </c>
      <c r="K8577" s="1">
        <v>46255.758941458334</v>
      </c>
      <c r="L8577">
        <v>6</v>
      </c>
      <c r="M8577">
        <v>1</v>
      </c>
      <c r="N8577">
        <v>6</v>
      </c>
      <c r="O8577">
        <v>1</v>
      </c>
      <c r="P8577" s="119" t="s">
        <v>20254</v>
      </c>
    </row>
    <row r="8578" spans="1:16" x14ac:dyDescent="0.25">
      <c r="A8578">
        <v>14589</v>
      </c>
      <c r="B8578" s="119" t="s">
        <v>5298</v>
      </c>
      <c r="C8578">
        <v>80</v>
      </c>
      <c r="E8578">
        <v>122</v>
      </c>
      <c r="F8578">
        <v>158</v>
      </c>
      <c r="G8578">
        <v>162</v>
      </c>
      <c r="H8578">
        <v>748</v>
      </c>
      <c r="I8578" s="119" t="s">
        <v>4726</v>
      </c>
      <c r="J8578" s="119" t="s">
        <v>139</v>
      </c>
      <c r="K8578" s="1">
        <v>46255.758941458334</v>
      </c>
      <c r="L8578">
        <v>1</v>
      </c>
      <c r="M8578">
        <v>3</v>
      </c>
      <c r="N8578">
        <v>0</v>
      </c>
      <c r="O8578">
        <v>1</v>
      </c>
      <c r="P8578" s="119" t="s">
        <v>20254</v>
      </c>
    </row>
    <row r="8579" spans="1:16" x14ac:dyDescent="0.25">
      <c r="A8579">
        <v>14591</v>
      </c>
      <c r="B8579" s="119" t="s">
        <v>5299</v>
      </c>
      <c r="C8579">
        <v>80</v>
      </c>
      <c r="E8579">
        <v>325</v>
      </c>
      <c r="F8579">
        <v>196</v>
      </c>
      <c r="G8579">
        <v>287</v>
      </c>
      <c r="H8579">
        <v>1321</v>
      </c>
      <c r="I8579" s="119" t="s">
        <v>4726</v>
      </c>
      <c r="J8579" s="119" t="s">
        <v>139</v>
      </c>
      <c r="K8579" s="1">
        <v>46255.758941458334</v>
      </c>
      <c r="L8579">
        <v>3</v>
      </c>
      <c r="M8579">
        <v>2</v>
      </c>
      <c r="N8579">
        <v>0</v>
      </c>
      <c r="O8579">
        <v>2</v>
      </c>
      <c r="P8579" s="119" t="s">
        <v>20254</v>
      </c>
    </row>
    <row r="8580" spans="1:16" x14ac:dyDescent="0.25">
      <c r="A8580">
        <v>14592</v>
      </c>
      <c r="B8580" s="119" t="s">
        <v>5300</v>
      </c>
      <c r="C8580">
        <v>80</v>
      </c>
      <c r="E8580">
        <v>375</v>
      </c>
      <c r="F8580">
        <v>243</v>
      </c>
      <c r="G8580">
        <v>177</v>
      </c>
      <c r="H8580">
        <v>666</v>
      </c>
      <c r="I8580" s="119" t="s">
        <v>4726</v>
      </c>
      <c r="J8580" s="119" t="s">
        <v>139</v>
      </c>
      <c r="K8580" s="1">
        <v>46255.758941458334</v>
      </c>
      <c r="L8580">
        <v>5</v>
      </c>
      <c r="M8580">
        <v>3</v>
      </c>
      <c r="N8580">
        <v>5</v>
      </c>
      <c r="O8580">
        <v>0</v>
      </c>
      <c r="P8580" s="119" t="s">
        <v>20254</v>
      </c>
    </row>
    <row r="8581" spans="1:16" x14ac:dyDescent="0.25">
      <c r="A8581">
        <v>14593</v>
      </c>
      <c r="B8581" s="119" t="s">
        <v>5296</v>
      </c>
      <c r="C8581">
        <v>80</v>
      </c>
      <c r="E8581">
        <v>46</v>
      </c>
      <c r="F8581">
        <v>156</v>
      </c>
      <c r="G8581">
        <v>232</v>
      </c>
      <c r="H8581">
        <v>525</v>
      </c>
      <c r="I8581" s="119" t="s">
        <v>4726</v>
      </c>
      <c r="J8581" s="119" t="s">
        <v>139</v>
      </c>
      <c r="K8581" s="1">
        <v>46255.758941458334</v>
      </c>
      <c r="L8581">
        <v>3</v>
      </c>
      <c r="M8581">
        <v>5</v>
      </c>
      <c r="N8581">
        <v>1</v>
      </c>
      <c r="O8581">
        <v>1</v>
      </c>
      <c r="P8581" s="119" t="s">
        <v>20254</v>
      </c>
    </row>
    <row r="8582" spans="1:16" x14ac:dyDescent="0.25">
      <c r="A8582">
        <v>14594</v>
      </c>
      <c r="B8582" s="119" t="s">
        <v>5297</v>
      </c>
      <c r="C8582">
        <v>80</v>
      </c>
      <c r="E8582">
        <v>37</v>
      </c>
      <c r="F8582">
        <v>156</v>
      </c>
      <c r="G8582">
        <v>732</v>
      </c>
      <c r="H8582">
        <v>645</v>
      </c>
      <c r="I8582" s="119" t="s">
        <v>4726</v>
      </c>
      <c r="J8582" s="119" t="s">
        <v>139</v>
      </c>
      <c r="K8582" s="1">
        <v>46255.758941458334</v>
      </c>
      <c r="L8582">
        <v>1</v>
      </c>
      <c r="M8582">
        <v>2</v>
      </c>
      <c r="N8582">
        <v>0</v>
      </c>
      <c r="O8582">
        <v>0</v>
      </c>
      <c r="P8582" s="119" t="s">
        <v>20254</v>
      </c>
    </row>
    <row r="8583" spans="1:16" x14ac:dyDescent="0.25">
      <c r="A8583">
        <v>14595</v>
      </c>
      <c r="B8583" s="119" t="s">
        <v>5301</v>
      </c>
      <c r="C8583">
        <v>80</v>
      </c>
      <c r="E8583">
        <v>645</v>
      </c>
      <c r="F8583">
        <v>1746</v>
      </c>
      <c r="G8583">
        <v>361</v>
      </c>
      <c r="H8583">
        <v>6469</v>
      </c>
      <c r="I8583" s="119" t="s">
        <v>4726</v>
      </c>
      <c r="J8583" s="119" t="s">
        <v>222</v>
      </c>
      <c r="K8583" s="1">
        <v>46255.758941458334</v>
      </c>
      <c r="L8583">
        <v>4</v>
      </c>
      <c r="M8583">
        <v>2</v>
      </c>
      <c r="N8583">
        <v>2</v>
      </c>
      <c r="O8583">
        <v>0</v>
      </c>
      <c r="P8583" s="119" t="s">
        <v>20254</v>
      </c>
    </row>
    <row r="8584" spans="1:16" x14ac:dyDescent="0.25">
      <c r="A8584">
        <v>14596</v>
      </c>
      <c r="B8584" s="119" t="s">
        <v>5302</v>
      </c>
      <c r="C8584">
        <v>80</v>
      </c>
      <c r="E8584">
        <v>566</v>
      </c>
      <c r="F8584">
        <v>3183</v>
      </c>
      <c r="G8584">
        <v>774</v>
      </c>
      <c r="H8584">
        <v>5649</v>
      </c>
      <c r="I8584" s="119" t="s">
        <v>4726</v>
      </c>
      <c r="J8584" s="119" t="s">
        <v>222</v>
      </c>
      <c r="K8584" s="1">
        <v>46255.758941458334</v>
      </c>
      <c r="L8584">
        <v>85</v>
      </c>
      <c r="M8584">
        <v>152</v>
      </c>
      <c r="N8584">
        <v>16</v>
      </c>
      <c r="O8584">
        <v>17</v>
      </c>
      <c r="P8584" s="119" t="s">
        <v>20254</v>
      </c>
    </row>
    <row r="8585" spans="1:16" x14ac:dyDescent="0.25">
      <c r="A8585">
        <v>14598</v>
      </c>
      <c r="B8585" s="119" t="s">
        <v>5303</v>
      </c>
      <c r="C8585">
        <v>80</v>
      </c>
      <c r="E8585">
        <v>712</v>
      </c>
      <c r="F8585">
        <v>1628</v>
      </c>
      <c r="G8585">
        <v>239</v>
      </c>
      <c r="H8585">
        <v>8159</v>
      </c>
      <c r="I8585" s="119" t="s">
        <v>4726</v>
      </c>
      <c r="J8585" s="119" t="s">
        <v>222</v>
      </c>
      <c r="K8585" s="1">
        <v>46255.758941458334</v>
      </c>
      <c r="L8585">
        <v>327</v>
      </c>
      <c r="M8585">
        <v>6</v>
      </c>
      <c r="N8585">
        <v>7</v>
      </c>
      <c r="O8585">
        <v>3</v>
      </c>
      <c r="P8585" s="119" t="s">
        <v>20254</v>
      </c>
    </row>
    <row r="8586" spans="1:16" x14ac:dyDescent="0.25">
      <c r="A8586">
        <v>14599</v>
      </c>
      <c r="B8586" s="119" t="s">
        <v>5304</v>
      </c>
      <c r="C8586">
        <v>80</v>
      </c>
      <c r="E8586">
        <v>1915</v>
      </c>
      <c r="F8586">
        <v>1617</v>
      </c>
      <c r="G8586">
        <v>193</v>
      </c>
      <c r="H8586">
        <v>3549</v>
      </c>
      <c r="I8586" s="119" t="s">
        <v>4726</v>
      </c>
      <c r="J8586" s="119" t="s">
        <v>222</v>
      </c>
      <c r="K8586" s="1">
        <v>46255.758941458334</v>
      </c>
      <c r="L8586">
        <v>327</v>
      </c>
      <c r="M8586">
        <v>0</v>
      </c>
      <c r="N8586">
        <v>6</v>
      </c>
      <c r="O8586">
        <v>0</v>
      </c>
      <c r="P8586" s="119" t="s">
        <v>20254</v>
      </c>
    </row>
    <row r="8587" spans="1:16" x14ac:dyDescent="0.25">
      <c r="A8587">
        <v>14600</v>
      </c>
      <c r="B8587" s="119" t="s">
        <v>5305</v>
      </c>
      <c r="C8587">
        <v>80</v>
      </c>
      <c r="E8587">
        <v>960</v>
      </c>
      <c r="F8587">
        <v>1735</v>
      </c>
      <c r="G8587">
        <v>223</v>
      </c>
      <c r="H8587">
        <v>3430</v>
      </c>
      <c r="I8587" s="119" t="s">
        <v>4726</v>
      </c>
      <c r="J8587" s="119" t="s">
        <v>222</v>
      </c>
      <c r="K8587" s="1">
        <v>46255.758941458334</v>
      </c>
      <c r="L8587">
        <v>473</v>
      </c>
      <c r="M8587">
        <v>0</v>
      </c>
      <c r="N8587">
        <v>151</v>
      </c>
      <c r="O8587">
        <v>0</v>
      </c>
      <c r="P8587" s="119" t="s">
        <v>20254</v>
      </c>
    </row>
    <row r="8588" spans="1:16" x14ac:dyDescent="0.25">
      <c r="A8588">
        <v>14601</v>
      </c>
      <c r="B8588" s="119" t="s">
        <v>5306</v>
      </c>
      <c r="C8588">
        <v>80</v>
      </c>
      <c r="E8588">
        <v>391</v>
      </c>
      <c r="F8588">
        <v>1877</v>
      </c>
      <c r="G8588">
        <v>169</v>
      </c>
      <c r="H8588">
        <v>3498</v>
      </c>
      <c r="I8588" s="119" t="s">
        <v>4726</v>
      </c>
      <c r="J8588" s="119" t="s">
        <v>222</v>
      </c>
      <c r="K8588" s="1">
        <v>46255.758941458334</v>
      </c>
      <c r="L8588">
        <v>141</v>
      </c>
      <c r="M8588">
        <v>2</v>
      </c>
      <c r="N8588">
        <v>0</v>
      </c>
      <c r="O8588">
        <v>0</v>
      </c>
      <c r="P8588" s="119" t="s">
        <v>20254</v>
      </c>
    </row>
    <row r="8589" spans="1:16" x14ac:dyDescent="0.25">
      <c r="A8589">
        <v>14602</v>
      </c>
      <c r="B8589" s="119" t="s">
        <v>5307</v>
      </c>
      <c r="C8589">
        <v>55</v>
      </c>
      <c r="E8589">
        <v>743</v>
      </c>
      <c r="F8589">
        <v>105</v>
      </c>
      <c r="G8589">
        <v>156</v>
      </c>
      <c r="H8589">
        <v>3262</v>
      </c>
      <c r="I8589" s="119" t="s">
        <v>4726</v>
      </c>
      <c r="J8589" s="119" t="s">
        <v>22</v>
      </c>
      <c r="K8589" s="1">
        <v>46255.758941458334</v>
      </c>
      <c r="L8589">
        <v>6</v>
      </c>
      <c r="M8589">
        <v>1</v>
      </c>
      <c r="N8589">
        <v>0</v>
      </c>
      <c r="O8589">
        <v>0</v>
      </c>
      <c r="P8589" s="119" t="s">
        <v>20254</v>
      </c>
    </row>
    <row r="8590" spans="1:16" x14ac:dyDescent="0.25">
      <c r="A8590">
        <v>14603</v>
      </c>
      <c r="B8590" s="119" t="s">
        <v>5308</v>
      </c>
      <c r="C8590">
        <v>55</v>
      </c>
      <c r="E8590">
        <v>694</v>
      </c>
      <c r="F8590">
        <v>216</v>
      </c>
      <c r="G8590">
        <v>207</v>
      </c>
      <c r="H8590">
        <v>1498</v>
      </c>
      <c r="I8590" s="119" t="s">
        <v>4726</v>
      </c>
      <c r="J8590" s="119" t="s">
        <v>22</v>
      </c>
      <c r="K8590" s="1">
        <v>46255.758941458334</v>
      </c>
      <c r="L8590">
        <v>1</v>
      </c>
      <c r="M8590">
        <v>7</v>
      </c>
      <c r="N8590">
        <v>0</v>
      </c>
      <c r="O8590">
        <v>1</v>
      </c>
      <c r="P8590" s="119" t="s">
        <v>20254</v>
      </c>
    </row>
    <row r="8591" spans="1:16" x14ac:dyDescent="0.25">
      <c r="A8591">
        <v>14604</v>
      </c>
      <c r="B8591" s="119" t="s">
        <v>5309</v>
      </c>
      <c r="C8591">
        <v>55</v>
      </c>
      <c r="E8591">
        <v>1348</v>
      </c>
      <c r="F8591">
        <v>221</v>
      </c>
      <c r="G8591">
        <v>434</v>
      </c>
      <c r="H8591">
        <v>2000</v>
      </c>
      <c r="I8591" s="119" t="s">
        <v>4726</v>
      </c>
      <c r="J8591" s="119" t="s">
        <v>22</v>
      </c>
      <c r="K8591" s="1">
        <v>46255.758941458334</v>
      </c>
      <c r="L8591">
        <v>6</v>
      </c>
      <c r="M8591">
        <v>7</v>
      </c>
      <c r="N8591">
        <v>0</v>
      </c>
      <c r="O8591">
        <v>1</v>
      </c>
      <c r="P8591" s="119" t="s">
        <v>20254</v>
      </c>
    </row>
    <row r="8592" spans="1:16" x14ac:dyDescent="0.25">
      <c r="A8592">
        <v>14605</v>
      </c>
      <c r="B8592" s="119" t="s">
        <v>5310</v>
      </c>
      <c r="C8592">
        <v>60</v>
      </c>
      <c r="E8592">
        <v>1214</v>
      </c>
      <c r="F8592">
        <v>106</v>
      </c>
      <c r="G8592">
        <v>181</v>
      </c>
      <c r="H8592">
        <v>1706</v>
      </c>
      <c r="I8592" s="119" t="s">
        <v>4726</v>
      </c>
      <c r="J8592" s="119" t="s">
        <v>22</v>
      </c>
      <c r="K8592" s="1">
        <v>46255.758941458334</v>
      </c>
      <c r="L8592">
        <v>7</v>
      </c>
      <c r="M8592">
        <v>2</v>
      </c>
      <c r="N8592">
        <v>1</v>
      </c>
      <c r="O8592">
        <v>0</v>
      </c>
      <c r="P8592" s="119" t="s">
        <v>20254</v>
      </c>
    </row>
    <row r="8593" spans="1:16" x14ac:dyDescent="0.25">
      <c r="A8593">
        <v>14607</v>
      </c>
      <c r="B8593" s="119" t="s">
        <v>5311</v>
      </c>
      <c r="C8593">
        <v>60</v>
      </c>
      <c r="E8593">
        <v>921</v>
      </c>
      <c r="F8593">
        <v>221</v>
      </c>
      <c r="G8593">
        <v>263</v>
      </c>
      <c r="H8593">
        <v>1800</v>
      </c>
      <c r="I8593" s="119" t="s">
        <v>4726</v>
      </c>
      <c r="J8593" s="119" t="s">
        <v>22</v>
      </c>
      <c r="K8593" s="1">
        <v>46255.758941458334</v>
      </c>
      <c r="L8593">
        <v>7</v>
      </c>
      <c r="M8593">
        <v>12</v>
      </c>
      <c r="N8593">
        <v>2</v>
      </c>
      <c r="O8593">
        <v>4</v>
      </c>
      <c r="P8593" s="119" t="s">
        <v>20254</v>
      </c>
    </row>
    <row r="8594" spans="1:16" x14ac:dyDescent="0.25">
      <c r="A8594">
        <v>14608</v>
      </c>
      <c r="B8594" s="119" t="s">
        <v>5312</v>
      </c>
      <c r="C8594">
        <v>60</v>
      </c>
      <c r="E8594">
        <v>587</v>
      </c>
      <c r="F8594">
        <v>215</v>
      </c>
      <c r="G8594">
        <v>423</v>
      </c>
      <c r="H8594">
        <v>1274</v>
      </c>
      <c r="I8594" s="119" t="s">
        <v>4726</v>
      </c>
      <c r="J8594" s="119" t="s">
        <v>22</v>
      </c>
      <c r="K8594" s="1">
        <v>46255.758941458334</v>
      </c>
      <c r="L8594">
        <v>6</v>
      </c>
      <c r="M8594">
        <v>21</v>
      </c>
      <c r="N8594">
        <v>1</v>
      </c>
      <c r="O8594">
        <v>7</v>
      </c>
      <c r="P8594" s="119" t="s">
        <v>20254</v>
      </c>
    </row>
    <row r="8595" spans="1:16" x14ac:dyDescent="0.25">
      <c r="A8595">
        <v>14609</v>
      </c>
      <c r="B8595" s="119" t="s">
        <v>5312</v>
      </c>
      <c r="C8595">
        <v>65</v>
      </c>
      <c r="E8595">
        <v>601</v>
      </c>
      <c r="F8595">
        <v>591</v>
      </c>
      <c r="G8595">
        <v>219</v>
      </c>
      <c r="H8595">
        <v>1789</v>
      </c>
      <c r="I8595" s="119" t="s">
        <v>4726</v>
      </c>
      <c r="J8595" s="119" t="s">
        <v>139</v>
      </c>
      <c r="K8595" s="1">
        <v>46255.758941458334</v>
      </c>
      <c r="L8595">
        <v>5</v>
      </c>
      <c r="M8595">
        <v>3</v>
      </c>
      <c r="N8595">
        <v>0</v>
      </c>
      <c r="O8595">
        <v>0</v>
      </c>
      <c r="P8595" s="119" t="s">
        <v>20254</v>
      </c>
    </row>
    <row r="8596" spans="1:16" x14ac:dyDescent="0.25">
      <c r="A8596">
        <v>14610</v>
      </c>
      <c r="B8596" s="119" t="s">
        <v>5308</v>
      </c>
      <c r="C8596">
        <v>65</v>
      </c>
      <c r="E8596">
        <v>812</v>
      </c>
      <c r="F8596">
        <v>148</v>
      </c>
      <c r="G8596">
        <v>452</v>
      </c>
      <c r="H8596">
        <v>1299</v>
      </c>
      <c r="I8596" s="119" t="s">
        <v>4726</v>
      </c>
      <c r="J8596" s="119" t="s">
        <v>139</v>
      </c>
      <c r="K8596" s="1">
        <v>46255.758941458334</v>
      </c>
      <c r="L8596">
        <v>7</v>
      </c>
      <c r="M8596">
        <v>3</v>
      </c>
      <c r="N8596">
        <v>0</v>
      </c>
      <c r="O8596">
        <v>0</v>
      </c>
      <c r="P8596" s="119" t="s">
        <v>20254</v>
      </c>
    </row>
    <row r="8597" spans="1:16" x14ac:dyDescent="0.25">
      <c r="A8597">
        <v>14611</v>
      </c>
      <c r="B8597" s="119" t="s">
        <v>5309</v>
      </c>
      <c r="C8597">
        <v>65</v>
      </c>
      <c r="E8597">
        <v>704</v>
      </c>
      <c r="F8597">
        <v>141</v>
      </c>
      <c r="G8597">
        <v>172</v>
      </c>
      <c r="H8597">
        <v>1985</v>
      </c>
      <c r="I8597" s="119" t="s">
        <v>4726</v>
      </c>
      <c r="J8597" s="119" t="s">
        <v>139</v>
      </c>
      <c r="K8597" s="1">
        <v>46255.758941458334</v>
      </c>
      <c r="L8597">
        <v>2</v>
      </c>
      <c r="M8597">
        <v>1</v>
      </c>
      <c r="N8597">
        <v>0</v>
      </c>
      <c r="O8597">
        <v>0</v>
      </c>
      <c r="P8597" s="119" t="s">
        <v>20254</v>
      </c>
    </row>
    <row r="8598" spans="1:16" x14ac:dyDescent="0.25">
      <c r="A8598">
        <v>14612</v>
      </c>
      <c r="B8598" s="119" t="s">
        <v>5307</v>
      </c>
      <c r="C8598">
        <v>65</v>
      </c>
      <c r="E8598">
        <v>562</v>
      </c>
      <c r="F8598">
        <v>133</v>
      </c>
      <c r="G8598">
        <v>94</v>
      </c>
      <c r="H8598">
        <v>19236</v>
      </c>
      <c r="I8598" s="119" t="s">
        <v>4726</v>
      </c>
      <c r="J8598" s="119" t="s">
        <v>139</v>
      </c>
      <c r="K8598" s="1">
        <v>46255.758941458334</v>
      </c>
      <c r="L8598">
        <v>2</v>
      </c>
      <c r="M8598">
        <v>4</v>
      </c>
      <c r="N8598">
        <v>0</v>
      </c>
      <c r="O8598">
        <v>0</v>
      </c>
      <c r="P8598" s="119" t="s">
        <v>20254</v>
      </c>
    </row>
    <row r="8599" spans="1:16" x14ac:dyDescent="0.25">
      <c r="A8599">
        <v>14613</v>
      </c>
      <c r="B8599" s="119" t="s">
        <v>5310</v>
      </c>
      <c r="C8599">
        <v>65</v>
      </c>
      <c r="E8599">
        <v>993</v>
      </c>
      <c r="F8599">
        <v>138</v>
      </c>
      <c r="G8599">
        <v>277</v>
      </c>
      <c r="H8599">
        <v>1598</v>
      </c>
      <c r="I8599" s="119" t="s">
        <v>4726</v>
      </c>
      <c r="J8599" s="119" t="s">
        <v>139</v>
      </c>
      <c r="K8599" s="1">
        <v>46255.758941458334</v>
      </c>
      <c r="L8599">
        <v>5</v>
      </c>
      <c r="M8599">
        <v>4</v>
      </c>
      <c r="N8599">
        <v>0</v>
      </c>
      <c r="O8599">
        <v>0</v>
      </c>
      <c r="P8599" s="119" t="s">
        <v>20254</v>
      </c>
    </row>
    <row r="8600" spans="1:16" x14ac:dyDescent="0.25">
      <c r="A8600">
        <v>14615</v>
      </c>
      <c r="B8600" s="119" t="s">
        <v>5311</v>
      </c>
      <c r="C8600">
        <v>65</v>
      </c>
      <c r="E8600">
        <v>860</v>
      </c>
      <c r="F8600">
        <v>356</v>
      </c>
      <c r="G8600">
        <v>176</v>
      </c>
      <c r="H8600">
        <v>2078</v>
      </c>
      <c r="I8600" s="119" t="s">
        <v>4726</v>
      </c>
      <c r="J8600" s="119" t="s">
        <v>139</v>
      </c>
      <c r="K8600" s="1">
        <v>46255.758941458334</v>
      </c>
      <c r="L8600">
        <v>0</v>
      </c>
      <c r="M8600">
        <v>4</v>
      </c>
      <c r="N8600">
        <v>0</v>
      </c>
      <c r="O8600">
        <v>1</v>
      </c>
      <c r="P8600" s="119" t="s">
        <v>20254</v>
      </c>
    </row>
    <row r="8601" spans="1:16" x14ac:dyDescent="0.25">
      <c r="A8601">
        <v>14616</v>
      </c>
      <c r="B8601" s="119" t="s">
        <v>5313</v>
      </c>
      <c r="C8601">
        <v>55</v>
      </c>
      <c r="E8601">
        <v>453</v>
      </c>
      <c r="F8601">
        <v>136</v>
      </c>
      <c r="G8601">
        <v>344</v>
      </c>
      <c r="H8601">
        <v>2594</v>
      </c>
      <c r="I8601" s="119" t="s">
        <v>4726</v>
      </c>
      <c r="J8601" s="119" t="s">
        <v>22</v>
      </c>
      <c r="K8601" s="1">
        <v>46255.758941458334</v>
      </c>
      <c r="L8601">
        <v>0</v>
      </c>
      <c r="M8601">
        <v>2</v>
      </c>
      <c r="N8601">
        <v>0</v>
      </c>
      <c r="O8601">
        <v>1</v>
      </c>
      <c r="P8601" s="119" t="s">
        <v>20254</v>
      </c>
    </row>
    <row r="8602" spans="1:16" x14ac:dyDescent="0.25">
      <c r="A8602">
        <v>14617</v>
      </c>
      <c r="B8602" s="119" t="s">
        <v>5314</v>
      </c>
      <c r="C8602">
        <v>55</v>
      </c>
      <c r="E8602">
        <v>446</v>
      </c>
      <c r="F8602">
        <v>251</v>
      </c>
      <c r="G8602">
        <v>191</v>
      </c>
      <c r="H8602">
        <v>2649</v>
      </c>
      <c r="I8602" s="119" t="s">
        <v>4726</v>
      </c>
      <c r="J8602" s="119" t="s">
        <v>22</v>
      </c>
      <c r="K8602" s="1">
        <v>46255.758941458334</v>
      </c>
      <c r="L8602">
        <v>2</v>
      </c>
      <c r="M8602">
        <v>0</v>
      </c>
      <c r="N8602">
        <v>0</v>
      </c>
      <c r="O8602">
        <v>0</v>
      </c>
      <c r="P8602" s="119" t="s">
        <v>20254</v>
      </c>
    </row>
    <row r="8603" spans="1:16" x14ac:dyDescent="0.25">
      <c r="A8603">
        <v>14618</v>
      </c>
      <c r="B8603" s="119" t="s">
        <v>5315</v>
      </c>
      <c r="C8603">
        <v>55</v>
      </c>
      <c r="E8603">
        <v>634</v>
      </c>
      <c r="F8603">
        <v>128</v>
      </c>
      <c r="G8603">
        <v>160</v>
      </c>
      <c r="H8603">
        <v>2826</v>
      </c>
      <c r="I8603" s="119" t="s">
        <v>4726</v>
      </c>
      <c r="J8603" s="119" t="s">
        <v>22</v>
      </c>
      <c r="K8603" s="1">
        <v>46255.758941458334</v>
      </c>
      <c r="L8603">
        <v>4</v>
      </c>
      <c r="M8603">
        <v>3</v>
      </c>
      <c r="N8603">
        <v>1</v>
      </c>
      <c r="O8603">
        <v>0</v>
      </c>
      <c r="P8603" s="119" t="s">
        <v>20254</v>
      </c>
    </row>
    <row r="8604" spans="1:16" x14ac:dyDescent="0.25">
      <c r="A8604">
        <v>14619</v>
      </c>
      <c r="B8604" s="119" t="s">
        <v>5316</v>
      </c>
      <c r="C8604">
        <v>60</v>
      </c>
      <c r="E8604">
        <v>493</v>
      </c>
      <c r="F8604">
        <v>471</v>
      </c>
      <c r="G8604">
        <v>119</v>
      </c>
      <c r="H8604">
        <v>2468</v>
      </c>
      <c r="I8604" s="119" t="s">
        <v>4726</v>
      </c>
      <c r="J8604" s="119" t="s">
        <v>22</v>
      </c>
      <c r="K8604" s="1">
        <v>46255.758941458334</v>
      </c>
      <c r="L8604">
        <v>4</v>
      </c>
      <c r="M8604">
        <v>3</v>
      </c>
      <c r="N8604">
        <v>0</v>
      </c>
      <c r="O8604">
        <v>0</v>
      </c>
      <c r="P8604" s="119" t="s">
        <v>20254</v>
      </c>
    </row>
    <row r="8605" spans="1:16" x14ac:dyDescent="0.25">
      <c r="A8605">
        <v>14621</v>
      </c>
      <c r="B8605" s="119" t="s">
        <v>5317</v>
      </c>
      <c r="C8605">
        <v>60</v>
      </c>
      <c r="E8605">
        <v>1648</v>
      </c>
      <c r="F8605">
        <v>161</v>
      </c>
      <c r="G8605">
        <v>488</v>
      </c>
      <c r="H8605">
        <v>3058</v>
      </c>
      <c r="I8605" s="119" t="s">
        <v>4726</v>
      </c>
      <c r="J8605" s="119" t="s">
        <v>22</v>
      </c>
      <c r="K8605" s="1">
        <v>46255.758941458334</v>
      </c>
      <c r="L8605">
        <v>2</v>
      </c>
      <c r="M8605">
        <v>4</v>
      </c>
      <c r="N8605">
        <v>0</v>
      </c>
      <c r="O8605">
        <v>0</v>
      </c>
      <c r="P8605" s="119" t="s">
        <v>20254</v>
      </c>
    </row>
    <row r="8606" spans="1:16" x14ac:dyDescent="0.25">
      <c r="A8606">
        <v>14622</v>
      </c>
      <c r="B8606" s="119" t="s">
        <v>5318</v>
      </c>
      <c r="C8606">
        <v>60</v>
      </c>
      <c r="E8606">
        <v>18</v>
      </c>
      <c r="F8606">
        <v>1307</v>
      </c>
      <c r="G8606">
        <v>280</v>
      </c>
      <c r="H8606">
        <v>2475</v>
      </c>
      <c r="I8606" s="119" t="s">
        <v>4726</v>
      </c>
      <c r="J8606" s="119" t="s">
        <v>22</v>
      </c>
      <c r="K8606" s="1">
        <v>46255.758941458334</v>
      </c>
      <c r="L8606">
        <v>0</v>
      </c>
      <c r="M8606">
        <v>4</v>
      </c>
      <c r="N8606">
        <v>0</v>
      </c>
      <c r="O8606">
        <v>2</v>
      </c>
      <c r="P8606" s="119" t="s">
        <v>20254</v>
      </c>
    </row>
    <row r="8607" spans="1:16" x14ac:dyDescent="0.25">
      <c r="A8607">
        <v>14623</v>
      </c>
      <c r="B8607" s="119" t="s">
        <v>5318</v>
      </c>
      <c r="C8607">
        <v>65</v>
      </c>
      <c r="E8607">
        <v>134</v>
      </c>
      <c r="F8607">
        <v>197</v>
      </c>
      <c r="G8607">
        <v>327</v>
      </c>
      <c r="H8607">
        <v>2690</v>
      </c>
      <c r="I8607" s="119" t="s">
        <v>4726</v>
      </c>
      <c r="J8607" s="119" t="s">
        <v>139</v>
      </c>
      <c r="K8607" s="1">
        <v>46255.758941458334</v>
      </c>
      <c r="L8607">
        <v>0</v>
      </c>
      <c r="M8607">
        <v>8</v>
      </c>
      <c r="N8607">
        <v>0</v>
      </c>
      <c r="O8607">
        <v>0</v>
      </c>
      <c r="P8607" s="119" t="s">
        <v>20254</v>
      </c>
    </row>
    <row r="8608" spans="1:16" x14ac:dyDescent="0.25">
      <c r="A8608">
        <v>14624</v>
      </c>
      <c r="B8608" s="119" t="s">
        <v>5314</v>
      </c>
      <c r="C8608">
        <v>65</v>
      </c>
      <c r="E8608">
        <v>50</v>
      </c>
      <c r="F8608">
        <v>673</v>
      </c>
      <c r="G8608">
        <v>334</v>
      </c>
      <c r="H8608">
        <v>2572</v>
      </c>
      <c r="I8608" s="119" t="s">
        <v>4726</v>
      </c>
      <c r="J8608" s="119" t="s">
        <v>139</v>
      </c>
      <c r="K8608" s="1">
        <v>46255.758941458334</v>
      </c>
      <c r="L8608">
        <v>2</v>
      </c>
      <c r="M8608">
        <v>2</v>
      </c>
      <c r="N8608">
        <v>0</v>
      </c>
      <c r="O8608">
        <v>0</v>
      </c>
      <c r="P8608" s="119" t="s">
        <v>20254</v>
      </c>
    </row>
    <row r="8609" spans="1:16" x14ac:dyDescent="0.25">
      <c r="A8609">
        <v>14625</v>
      </c>
      <c r="B8609" s="119" t="s">
        <v>5315</v>
      </c>
      <c r="C8609">
        <v>65</v>
      </c>
      <c r="E8609">
        <v>23</v>
      </c>
      <c r="F8609">
        <v>196</v>
      </c>
      <c r="G8609">
        <v>145</v>
      </c>
      <c r="H8609">
        <v>2965</v>
      </c>
      <c r="I8609" s="119" t="s">
        <v>4726</v>
      </c>
      <c r="J8609" s="119" t="s">
        <v>139</v>
      </c>
      <c r="K8609" s="1">
        <v>46255.758941458334</v>
      </c>
      <c r="L8609">
        <v>1</v>
      </c>
      <c r="M8609">
        <v>2</v>
      </c>
      <c r="N8609">
        <v>0</v>
      </c>
      <c r="O8609">
        <v>0</v>
      </c>
      <c r="P8609" s="119" t="s">
        <v>20254</v>
      </c>
    </row>
    <row r="8610" spans="1:16" x14ac:dyDescent="0.25">
      <c r="A8610">
        <v>14626</v>
      </c>
      <c r="B8610" s="119" t="s">
        <v>5313</v>
      </c>
      <c r="C8610">
        <v>65</v>
      </c>
      <c r="E8610">
        <v>17</v>
      </c>
      <c r="F8610">
        <v>197</v>
      </c>
      <c r="G8610">
        <v>192</v>
      </c>
      <c r="H8610">
        <v>3389</v>
      </c>
      <c r="I8610" s="119" t="s">
        <v>4726</v>
      </c>
      <c r="J8610" s="119" t="s">
        <v>139</v>
      </c>
      <c r="K8610" s="1">
        <v>46255.758941458334</v>
      </c>
      <c r="L8610">
        <v>0</v>
      </c>
      <c r="M8610">
        <v>2</v>
      </c>
      <c r="N8610">
        <v>0</v>
      </c>
      <c r="O8610">
        <v>0</v>
      </c>
      <c r="P8610" s="119" t="s">
        <v>20254</v>
      </c>
    </row>
    <row r="8611" spans="1:16" x14ac:dyDescent="0.25">
      <c r="A8611">
        <v>14627</v>
      </c>
      <c r="B8611" s="119" t="s">
        <v>5316</v>
      </c>
      <c r="C8611">
        <v>65</v>
      </c>
      <c r="E8611">
        <v>256</v>
      </c>
      <c r="F8611">
        <v>196</v>
      </c>
      <c r="G8611">
        <v>278</v>
      </c>
      <c r="H8611">
        <v>2723</v>
      </c>
      <c r="I8611" s="119" t="s">
        <v>4726</v>
      </c>
      <c r="J8611" s="119" t="s">
        <v>139</v>
      </c>
      <c r="K8611" s="1">
        <v>46255.758941458334</v>
      </c>
      <c r="L8611">
        <v>1</v>
      </c>
      <c r="M8611">
        <v>1</v>
      </c>
      <c r="N8611">
        <v>0</v>
      </c>
      <c r="O8611">
        <v>0</v>
      </c>
      <c r="P8611" s="119" t="s">
        <v>20254</v>
      </c>
    </row>
    <row r="8612" spans="1:16" x14ac:dyDescent="0.25">
      <c r="A8612">
        <v>14629</v>
      </c>
      <c r="B8612" s="119" t="s">
        <v>5317</v>
      </c>
      <c r="C8612">
        <v>65</v>
      </c>
      <c r="E8612">
        <v>262</v>
      </c>
      <c r="F8612">
        <v>274</v>
      </c>
      <c r="G8612">
        <v>196</v>
      </c>
      <c r="H8612">
        <v>3844</v>
      </c>
      <c r="I8612" s="119" t="s">
        <v>4726</v>
      </c>
      <c r="J8612" s="119" t="s">
        <v>139</v>
      </c>
      <c r="K8612" s="1">
        <v>46255.758941458334</v>
      </c>
      <c r="L8612">
        <v>3</v>
      </c>
      <c r="M8612">
        <v>0</v>
      </c>
      <c r="N8612">
        <v>3</v>
      </c>
      <c r="O8612">
        <v>0</v>
      </c>
      <c r="P8612" s="119" t="s">
        <v>20254</v>
      </c>
    </row>
    <row r="8613" spans="1:16" x14ac:dyDescent="0.25">
      <c r="A8613">
        <v>14630</v>
      </c>
      <c r="B8613" s="119" t="s">
        <v>5319</v>
      </c>
      <c r="C8613">
        <v>70</v>
      </c>
      <c r="E8613">
        <v>433</v>
      </c>
      <c r="F8613">
        <v>150</v>
      </c>
      <c r="G8613">
        <v>274</v>
      </c>
      <c r="H8613">
        <v>1125</v>
      </c>
      <c r="I8613" s="119" t="s">
        <v>4726</v>
      </c>
      <c r="J8613" s="119" t="s">
        <v>22</v>
      </c>
      <c r="K8613" s="1">
        <v>46255.758941458334</v>
      </c>
      <c r="L8613">
        <v>3</v>
      </c>
      <c r="M8613">
        <v>0</v>
      </c>
      <c r="N8613">
        <v>0</v>
      </c>
      <c r="O8613">
        <v>0</v>
      </c>
      <c r="P8613" s="119" t="s">
        <v>20254</v>
      </c>
    </row>
    <row r="8614" spans="1:16" x14ac:dyDescent="0.25">
      <c r="A8614">
        <v>14631</v>
      </c>
      <c r="B8614" s="119" t="s">
        <v>5320</v>
      </c>
      <c r="C8614">
        <v>70</v>
      </c>
      <c r="E8614">
        <v>123</v>
      </c>
      <c r="F8614">
        <v>127</v>
      </c>
      <c r="G8614">
        <v>422</v>
      </c>
      <c r="H8614">
        <v>838</v>
      </c>
      <c r="I8614" s="119" t="s">
        <v>4726</v>
      </c>
      <c r="J8614" s="119" t="s">
        <v>22</v>
      </c>
      <c r="K8614" s="1">
        <v>46255.758941458334</v>
      </c>
      <c r="L8614">
        <v>2</v>
      </c>
      <c r="M8614">
        <v>2</v>
      </c>
      <c r="N8614">
        <v>1</v>
      </c>
      <c r="O8614">
        <v>0</v>
      </c>
      <c r="P8614" s="119" t="s">
        <v>20254</v>
      </c>
    </row>
    <row r="8615" spans="1:16" x14ac:dyDescent="0.25">
      <c r="A8615">
        <v>14632</v>
      </c>
      <c r="B8615" s="119" t="s">
        <v>5321</v>
      </c>
      <c r="C8615">
        <v>70</v>
      </c>
      <c r="E8615">
        <v>371</v>
      </c>
      <c r="F8615">
        <v>150</v>
      </c>
      <c r="G8615">
        <v>118</v>
      </c>
      <c r="H8615">
        <v>895</v>
      </c>
      <c r="I8615" s="119" t="s">
        <v>4726</v>
      </c>
      <c r="J8615" s="119" t="s">
        <v>22</v>
      </c>
      <c r="K8615" s="1">
        <v>46255.758941458334</v>
      </c>
      <c r="L8615">
        <v>3</v>
      </c>
      <c r="M8615">
        <v>2</v>
      </c>
      <c r="N8615">
        <v>0</v>
      </c>
      <c r="O8615">
        <v>0</v>
      </c>
      <c r="P8615" s="119" t="s">
        <v>20254</v>
      </c>
    </row>
    <row r="8616" spans="1:16" x14ac:dyDescent="0.25">
      <c r="A8616">
        <v>14633</v>
      </c>
      <c r="B8616" s="119" t="s">
        <v>5322</v>
      </c>
      <c r="C8616">
        <v>75</v>
      </c>
      <c r="E8616">
        <v>969</v>
      </c>
      <c r="F8616">
        <v>135</v>
      </c>
      <c r="G8616">
        <v>196</v>
      </c>
      <c r="H8616">
        <v>797</v>
      </c>
      <c r="I8616" s="119" t="s">
        <v>4726</v>
      </c>
      <c r="J8616" s="119" t="s">
        <v>22</v>
      </c>
      <c r="K8616" s="1">
        <v>46255.758941458334</v>
      </c>
      <c r="L8616">
        <v>1</v>
      </c>
      <c r="M8616">
        <v>5</v>
      </c>
      <c r="N8616">
        <v>0</v>
      </c>
      <c r="O8616">
        <v>1</v>
      </c>
      <c r="P8616" s="119" t="s">
        <v>20254</v>
      </c>
    </row>
    <row r="8617" spans="1:16" x14ac:dyDescent="0.25">
      <c r="A8617">
        <v>14635</v>
      </c>
      <c r="B8617" s="119" t="s">
        <v>5323</v>
      </c>
      <c r="C8617">
        <v>75</v>
      </c>
      <c r="E8617">
        <v>556</v>
      </c>
      <c r="F8617">
        <v>137</v>
      </c>
      <c r="G8617">
        <v>154</v>
      </c>
      <c r="H8617">
        <v>830</v>
      </c>
      <c r="I8617" s="119" t="s">
        <v>4726</v>
      </c>
      <c r="J8617" s="119" t="s">
        <v>22</v>
      </c>
      <c r="K8617" s="1">
        <v>46255.758941458334</v>
      </c>
      <c r="L8617">
        <v>3</v>
      </c>
      <c r="M8617">
        <v>6</v>
      </c>
      <c r="N8617">
        <v>0</v>
      </c>
      <c r="O8617">
        <v>0</v>
      </c>
      <c r="P8617" s="119" t="s">
        <v>20254</v>
      </c>
    </row>
    <row r="8618" spans="1:16" x14ac:dyDescent="0.25">
      <c r="A8618">
        <v>14636</v>
      </c>
      <c r="B8618" s="119" t="s">
        <v>5324</v>
      </c>
      <c r="C8618">
        <v>75</v>
      </c>
      <c r="E8618">
        <v>108</v>
      </c>
      <c r="F8618">
        <v>303</v>
      </c>
      <c r="G8618">
        <v>72</v>
      </c>
      <c r="H8618">
        <v>792</v>
      </c>
      <c r="I8618" s="119" t="s">
        <v>4726</v>
      </c>
      <c r="J8618" s="119" t="s">
        <v>22</v>
      </c>
      <c r="K8618" s="1">
        <v>46255.758941458334</v>
      </c>
      <c r="L8618">
        <v>0</v>
      </c>
      <c r="M8618">
        <v>1</v>
      </c>
      <c r="N8618">
        <v>0</v>
      </c>
      <c r="O8618">
        <v>0</v>
      </c>
      <c r="P8618" s="119" t="s">
        <v>20254</v>
      </c>
    </row>
    <row r="8619" spans="1:16" x14ac:dyDescent="0.25">
      <c r="A8619">
        <v>14637</v>
      </c>
      <c r="B8619" s="119" t="s">
        <v>5319</v>
      </c>
      <c r="C8619">
        <v>80</v>
      </c>
      <c r="E8619">
        <v>377</v>
      </c>
      <c r="F8619">
        <v>237</v>
      </c>
      <c r="G8619">
        <v>293</v>
      </c>
      <c r="H8619">
        <v>920</v>
      </c>
      <c r="I8619" s="119" t="s">
        <v>4726</v>
      </c>
      <c r="J8619" s="119" t="s">
        <v>139</v>
      </c>
      <c r="K8619" s="1">
        <v>46255.758941458334</v>
      </c>
      <c r="L8619">
        <v>2</v>
      </c>
      <c r="M8619">
        <v>2</v>
      </c>
      <c r="N8619">
        <v>0</v>
      </c>
      <c r="O8619">
        <v>1</v>
      </c>
      <c r="P8619" s="119" t="s">
        <v>20254</v>
      </c>
    </row>
    <row r="8620" spans="1:16" x14ac:dyDescent="0.25">
      <c r="A8620">
        <v>14638</v>
      </c>
      <c r="B8620" s="119" t="s">
        <v>5322</v>
      </c>
      <c r="C8620">
        <v>80</v>
      </c>
      <c r="E8620">
        <v>260</v>
      </c>
      <c r="F8620">
        <v>238</v>
      </c>
      <c r="G8620">
        <v>280</v>
      </c>
      <c r="H8620">
        <v>865</v>
      </c>
      <c r="I8620" s="119" t="s">
        <v>4726</v>
      </c>
      <c r="J8620" s="119" t="s">
        <v>139</v>
      </c>
      <c r="K8620" s="1">
        <v>46255.758941458334</v>
      </c>
      <c r="L8620">
        <v>1</v>
      </c>
      <c r="M8620">
        <v>3</v>
      </c>
      <c r="N8620">
        <v>0</v>
      </c>
      <c r="O8620">
        <v>0</v>
      </c>
      <c r="P8620" s="119" t="s">
        <v>20254</v>
      </c>
    </row>
    <row r="8621" spans="1:16" x14ac:dyDescent="0.25">
      <c r="A8621">
        <v>14640</v>
      </c>
      <c r="B8621" s="119" t="s">
        <v>5323</v>
      </c>
      <c r="C8621">
        <v>80</v>
      </c>
      <c r="E8621">
        <v>39</v>
      </c>
      <c r="F8621">
        <v>233</v>
      </c>
      <c r="G8621">
        <v>205</v>
      </c>
      <c r="H8621">
        <v>795</v>
      </c>
      <c r="I8621" s="119" t="s">
        <v>4726</v>
      </c>
      <c r="J8621" s="119" t="s">
        <v>139</v>
      </c>
      <c r="K8621" s="1">
        <v>46255.758941458334</v>
      </c>
      <c r="L8621">
        <v>5</v>
      </c>
      <c r="M8621">
        <v>1</v>
      </c>
      <c r="N8621">
        <v>0</v>
      </c>
      <c r="O8621">
        <v>1</v>
      </c>
      <c r="P8621" s="119" t="s">
        <v>20254</v>
      </c>
    </row>
    <row r="8622" spans="1:16" x14ac:dyDescent="0.25">
      <c r="A8622">
        <v>14641</v>
      </c>
      <c r="B8622" s="119" t="s">
        <v>5324</v>
      </c>
      <c r="C8622">
        <v>80</v>
      </c>
      <c r="E8622">
        <v>31</v>
      </c>
      <c r="F8622">
        <v>234</v>
      </c>
      <c r="G8622">
        <v>211</v>
      </c>
      <c r="H8622">
        <v>887</v>
      </c>
      <c r="I8622" s="119" t="s">
        <v>4726</v>
      </c>
      <c r="J8622" s="119" t="s">
        <v>139</v>
      </c>
      <c r="K8622" s="1">
        <v>46255.758941458334</v>
      </c>
      <c r="L8622">
        <v>3</v>
      </c>
      <c r="M8622">
        <v>7</v>
      </c>
      <c r="N8622">
        <v>0</v>
      </c>
      <c r="O8622">
        <v>0</v>
      </c>
      <c r="P8622" s="119" t="s">
        <v>20254</v>
      </c>
    </row>
    <row r="8623" spans="1:16" x14ac:dyDescent="0.25">
      <c r="A8623">
        <v>14642</v>
      </c>
      <c r="B8623" s="119" t="s">
        <v>5320</v>
      </c>
      <c r="C8623">
        <v>80</v>
      </c>
      <c r="E8623">
        <v>295</v>
      </c>
      <c r="F8623">
        <v>237</v>
      </c>
      <c r="G8623">
        <v>169</v>
      </c>
      <c r="H8623">
        <v>799</v>
      </c>
      <c r="I8623" s="119" t="s">
        <v>4726</v>
      </c>
      <c r="J8623" s="119" t="s">
        <v>139</v>
      </c>
      <c r="K8623" s="1">
        <v>46255.758941458334</v>
      </c>
      <c r="L8623">
        <v>1</v>
      </c>
      <c r="M8623">
        <v>12</v>
      </c>
      <c r="N8623">
        <v>0</v>
      </c>
      <c r="O8623">
        <v>2</v>
      </c>
      <c r="P8623" s="119" t="s">
        <v>20254</v>
      </c>
    </row>
    <row r="8624" spans="1:16" x14ac:dyDescent="0.25">
      <c r="A8624">
        <v>14643</v>
      </c>
      <c r="B8624" s="119" t="s">
        <v>5321</v>
      </c>
      <c r="C8624">
        <v>80</v>
      </c>
      <c r="E8624">
        <v>261</v>
      </c>
      <c r="F8624">
        <v>234</v>
      </c>
      <c r="G8624">
        <v>146</v>
      </c>
      <c r="H8624">
        <v>798</v>
      </c>
      <c r="I8624" s="119" t="s">
        <v>4726</v>
      </c>
      <c r="J8624" s="119" t="s">
        <v>139</v>
      </c>
      <c r="K8624" s="1">
        <v>46255.758941458334</v>
      </c>
      <c r="L8624">
        <v>2</v>
      </c>
      <c r="M8624">
        <v>1</v>
      </c>
      <c r="N8624">
        <v>0</v>
      </c>
      <c r="O8624">
        <v>1</v>
      </c>
      <c r="P8624" s="119" t="s">
        <v>20254</v>
      </c>
    </row>
    <row r="8625" spans="1:16" x14ac:dyDescent="0.25">
      <c r="A8625">
        <v>14644</v>
      </c>
      <c r="B8625" s="119" t="s">
        <v>5325</v>
      </c>
      <c r="C8625">
        <v>80</v>
      </c>
      <c r="E8625">
        <v>509</v>
      </c>
      <c r="F8625">
        <v>2080</v>
      </c>
      <c r="G8625">
        <v>369</v>
      </c>
      <c r="H8625">
        <v>4190</v>
      </c>
      <c r="I8625" s="119" t="s">
        <v>4726</v>
      </c>
      <c r="J8625" s="119" t="s">
        <v>222</v>
      </c>
      <c r="K8625" s="1">
        <v>46255.758941458334</v>
      </c>
      <c r="L8625">
        <v>0</v>
      </c>
      <c r="M8625">
        <v>5</v>
      </c>
      <c r="N8625">
        <v>0</v>
      </c>
      <c r="O8625">
        <v>1</v>
      </c>
      <c r="P8625" s="119" t="s">
        <v>20254</v>
      </c>
    </row>
    <row r="8626" spans="1:16" x14ac:dyDescent="0.25">
      <c r="A8626">
        <v>14645</v>
      </c>
      <c r="B8626" s="119" t="s">
        <v>5326</v>
      </c>
      <c r="C8626">
        <v>80</v>
      </c>
      <c r="E8626">
        <v>1059</v>
      </c>
      <c r="F8626">
        <v>2090</v>
      </c>
      <c r="G8626">
        <v>454</v>
      </c>
      <c r="H8626">
        <v>4079</v>
      </c>
      <c r="I8626" s="119" t="s">
        <v>4726</v>
      </c>
      <c r="J8626" s="119" t="s">
        <v>222</v>
      </c>
      <c r="K8626" s="1">
        <v>46255.758941458334</v>
      </c>
      <c r="L8626">
        <v>0</v>
      </c>
      <c r="M8626">
        <v>1</v>
      </c>
      <c r="N8626">
        <v>0</v>
      </c>
      <c r="O8626">
        <v>0</v>
      </c>
      <c r="P8626" s="119" t="s">
        <v>20254</v>
      </c>
    </row>
    <row r="8627" spans="1:16" x14ac:dyDescent="0.25">
      <c r="A8627">
        <v>14647</v>
      </c>
      <c r="B8627" s="119" t="s">
        <v>5327</v>
      </c>
      <c r="C8627">
        <v>80</v>
      </c>
      <c r="E8627">
        <v>736</v>
      </c>
      <c r="F8627">
        <v>1749</v>
      </c>
      <c r="G8627">
        <v>103</v>
      </c>
      <c r="H8627">
        <v>5517</v>
      </c>
      <c r="I8627" s="119" t="s">
        <v>4726</v>
      </c>
      <c r="J8627" s="119" t="s">
        <v>222</v>
      </c>
      <c r="K8627" s="1">
        <v>46255.758941458334</v>
      </c>
      <c r="L8627">
        <v>141</v>
      </c>
      <c r="M8627">
        <v>3</v>
      </c>
      <c r="N8627">
        <v>0</v>
      </c>
      <c r="O8627">
        <v>1</v>
      </c>
      <c r="P8627" s="119" t="s">
        <v>20254</v>
      </c>
    </row>
    <row r="8628" spans="1:16" x14ac:dyDescent="0.25">
      <c r="A8628">
        <v>14648</v>
      </c>
      <c r="B8628" s="119" t="s">
        <v>5328</v>
      </c>
      <c r="C8628">
        <v>80</v>
      </c>
      <c r="E8628">
        <v>762</v>
      </c>
      <c r="F8628">
        <v>3007</v>
      </c>
      <c r="G8628">
        <v>1325</v>
      </c>
      <c r="H8628">
        <v>4169</v>
      </c>
      <c r="I8628" s="119" t="s">
        <v>4726</v>
      </c>
      <c r="J8628" s="119" t="s">
        <v>222</v>
      </c>
      <c r="K8628" s="1">
        <v>46255.758941458334</v>
      </c>
      <c r="L8628">
        <v>11</v>
      </c>
      <c r="M8628">
        <v>148</v>
      </c>
      <c r="N8628">
        <v>0</v>
      </c>
      <c r="O8628">
        <v>15</v>
      </c>
      <c r="P8628" s="119" t="s">
        <v>20254</v>
      </c>
    </row>
    <row r="8629" spans="1:16" x14ac:dyDescent="0.25">
      <c r="A8629">
        <v>14649</v>
      </c>
      <c r="B8629" s="119" t="s">
        <v>5329</v>
      </c>
      <c r="C8629">
        <v>80</v>
      </c>
      <c r="E8629">
        <v>589</v>
      </c>
      <c r="F8629">
        <v>1731</v>
      </c>
      <c r="G8629">
        <v>288</v>
      </c>
      <c r="H8629">
        <v>3897</v>
      </c>
      <c r="I8629" s="119" t="s">
        <v>4726</v>
      </c>
      <c r="J8629" s="119" t="s">
        <v>222</v>
      </c>
      <c r="K8629" s="1">
        <v>46255.758941458334</v>
      </c>
      <c r="L8629">
        <v>303</v>
      </c>
      <c r="M8629">
        <v>8</v>
      </c>
      <c r="N8629">
        <v>1</v>
      </c>
      <c r="O8629">
        <v>3</v>
      </c>
      <c r="P8629" s="119" t="s">
        <v>20254</v>
      </c>
    </row>
    <row r="8630" spans="1:16" x14ac:dyDescent="0.25">
      <c r="A8630">
        <v>14650</v>
      </c>
      <c r="B8630" s="119" t="s">
        <v>5330</v>
      </c>
      <c r="C8630">
        <v>80</v>
      </c>
      <c r="E8630">
        <v>423</v>
      </c>
      <c r="F8630">
        <v>2006</v>
      </c>
      <c r="G8630">
        <v>178</v>
      </c>
      <c r="H8630">
        <v>5075</v>
      </c>
      <c r="I8630" s="119" t="s">
        <v>4726</v>
      </c>
      <c r="J8630" s="119" t="s">
        <v>222</v>
      </c>
      <c r="K8630" s="1">
        <v>46255.758941458334</v>
      </c>
      <c r="L8630">
        <v>1</v>
      </c>
      <c r="M8630">
        <v>4</v>
      </c>
      <c r="N8630">
        <v>0</v>
      </c>
      <c r="O8630">
        <v>1</v>
      </c>
      <c r="P8630" s="119" t="s">
        <v>20254</v>
      </c>
    </row>
    <row r="8631" spans="1:16" x14ac:dyDescent="0.25">
      <c r="A8631">
        <v>14651</v>
      </c>
      <c r="B8631" s="119" t="s">
        <v>5331</v>
      </c>
      <c r="C8631">
        <v>80</v>
      </c>
      <c r="E8631">
        <v>246</v>
      </c>
      <c r="F8631">
        <v>2715</v>
      </c>
      <c r="G8631">
        <v>690</v>
      </c>
      <c r="H8631">
        <v>10000</v>
      </c>
      <c r="I8631" s="119" t="s">
        <v>4726</v>
      </c>
      <c r="J8631" s="119" t="s">
        <v>24</v>
      </c>
      <c r="K8631" s="1">
        <v>46255.758941458334</v>
      </c>
      <c r="L8631">
        <v>1</v>
      </c>
      <c r="M8631">
        <v>4</v>
      </c>
      <c r="N8631">
        <v>0</v>
      </c>
      <c r="O8631">
        <v>0</v>
      </c>
      <c r="P8631" s="119" t="s">
        <v>20254</v>
      </c>
    </row>
    <row r="8632" spans="1:16" x14ac:dyDescent="0.25">
      <c r="A8632">
        <v>14652</v>
      </c>
      <c r="B8632" s="119" t="s">
        <v>5332</v>
      </c>
      <c r="C8632">
        <v>80</v>
      </c>
      <c r="E8632">
        <v>349</v>
      </c>
      <c r="F8632">
        <v>1925</v>
      </c>
      <c r="G8632">
        <v>325</v>
      </c>
      <c r="H8632">
        <v>6753</v>
      </c>
      <c r="I8632" s="119" t="s">
        <v>4726</v>
      </c>
      <c r="J8632" s="119" t="s">
        <v>24</v>
      </c>
      <c r="K8632" s="1">
        <v>46255.758941458334</v>
      </c>
      <c r="L8632">
        <v>8</v>
      </c>
      <c r="M8632">
        <v>3</v>
      </c>
      <c r="N8632">
        <v>1</v>
      </c>
      <c r="O8632">
        <v>2</v>
      </c>
      <c r="P8632" s="119" t="s">
        <v>20254</v>
      </c>
    </row>
    <row r="8633" spans="1:16" x14ac:dyDescent="0.25">
      <c r="A8633">
        <v>14654</v>
      </c>
      <c r="B8633" s="119" t="s">
        <v>5333</v>
      </c>
      <c r="C8633">
        <v>80</v>
      </c>
      <c r="E8633">
        <v>400</v>
      </c>
      <c r="F8633">
        <v>10390</v>
      </c>
      <c r="G8633">
        <v>175</v>
      </c>
      <c r="H8633">
        <v>24243</v>
      </c>
      <c r="I8633" s="119" t="s">
        <v>4726</v>
      </c>
      <c r="J8633" s="119" t="s">
        <v>24</v>
      </c>
      <c r="K8633" s="1">
        <v>46255.758941458334</v>
      </c>
      <c r="L8633">
        <v>35</v>
      </c>
      <c r="M8633">
        <v>20</v>
      </c>
      <c r="N8633">
        <v>8</v>
      </c>
      <c r="O8633">
        <v>4</v>
      </c>
      <c r="P8633" s="119" t="s">
        <v>20254</v>
      </c>
    </row>
    <row r="8634" spans="1:16" x14ac:dyDescent="0.25">
      <c r="A8634">
        <v>14655</v>
      </c>
      <c r="B8634" s="119" t="s">
        <v>5334</v>
      </c>
      <c r="C8634">
        <v>80</v>
      </c>
      <c r="E8634">
        <v>225</v>
      </c>
      <c r="F8634">
        <v>2355</v>
      </c>
      <c r="G8634">
        <v>170</v>
      </c>
      <c r="H8634">
        <v>6995</v>
      </c>
      <c r="I8634" s="119" t="s">
        <v>4726</v>
      </c>
      <c r="J8634" s="119" t="s">
        <v>24</v>
      </c>
      <c r="K8634" s="1">
        <v>46255.758941458334</v>
      </c>
      <c r="L8634">
        <v>5</v>
      </c>
      <c r="M8634">
        <v>0</v>
      </c>
      <c r="N8634">
        <v>3</v>
      </c>
      <c r="O8634">
        <v>0</v>
      </c>
      <c r="P8634" s="119" t="s">
        <v>20254</v>
      </c>
    </row>
    <row r="8635" spans="1:16" x14ac:dyDescent="0.25">
      <c r="A8635">
        <v>14656</v>
      </c>
      <c r="B8635" s="119" t="s">
        <v>5335</v>
      </c>
      <c r="C8635">
        <v>80</v>
      </c>
      <c r="E8635">
        <v>255</v>
      </c>
      <c r="F8635">
        <v>2024</v>
      </c>
      <c r="G8635">
        <v>193</v>
      </c>
      <c r="H8635">
        <v>5524</v>
      </c>
      <c r="I8635" s="119" t="s">
        <v>4726</v>
      </c>
      <c r="J8635" s="119" t="s">
        <v>24</v>
      </c>
      <c r="K8635" s="1">
        <v>46255.758941458334</v>
      </c>
      <c r="L8635">
        <v>91</v>
      </c>
      <c r="M8635">
        <v>3</v>
      </c>
      <c r="N8635">
        <v>0</v>
      </c>
      <c r="O8635">
        <v>0</v>
      </c>
      <c r="P8635" s="119" t="s">
        <v>20254</v>
      </c>
    </row>
    <row r="8636" spans="1:16" x14ac:dyDescent="0.25">
      <c r="A8636">
        <v>14657</v>
      </c>
      <c r="B8636" s="119" t="s">
        <v>5336</v>
      </c>
      <c r="C8636">
        <v>80</v>
      </c>
      <c r="E8636">
        <v>572</v>
      </c>
      <c r="F8636">
        <v>2501</v>
      </c>
      <c r="G8636">
        <v>156</v>
      </c>
      <c r="H8636">
        <v>5000</v>
      </c>
      <c r="I8636" s="119" t="s">
        <v>4726</v>
      </c>
      <c r="J8636" s="119" t="s">
        <v>24</v>
      </c>
      <c r="K8636" s="1">
        <v>46255.758941458334</v>
      </c>
      <c r="L8636">
        <v>265</v>
      </c>
      <c r="M8636">
        <v>9</v>
      </c>
      <c r="N8636">
        <v>152</v>
      </c>
      <c r="O8636">
        <v>3</v>
      </c>
      <c r="P8636" s="119" t="s">
        <v>20254</v>
      </c>
    </row>
    <row r="8637" spans="1:16" x14ac:dyDescent="0.25">
      <c r="A8637">
        <v>14658</v>
      </c>
      <c r="B8637" s="119" t="s">
        <v>5337</v>
      </c>
      <c r="C8637">
        <v>80</v>
      </c>
      <c r="E8637">
        <v>207</v>
      </c>
      <c r="F8637">
        <v>2276</v>
      </c>
      <c r="G8637">
        <v>164</v>
      </c>
      <c r="H8637">
        <v>6269</v>
      </c>
      <c r="I8637" s="119" t="s">
        <v>4726</v>
      </c>
      <c r="J8637" s="119" t="s">
        <v>24</v>
      </c>
      <c r="K8637" s="1">
        <v>46255.758941458334</v>
      </c>
      <c r="L8637">
        <v>8</v>
      </c>
      <c r="M8637">
        <v>3</v>
      </c>
      <c r="N8637">
        <v>5</v>
      </c>
      <c r="O8637">
        <v>0</v>
      </c>
      <c r="P8637" s="119" t="s">
        <v>20254</v>
      </c>
    </row>
    <row r="8638" spans="1:16" x14ac:dyDescent="0.25">
      <c r="A8638">
        <v>14659</v>
      </c>
      <c r="B8638" s="119" t="s">
        <v>5338</v>
      </c>
      <c r="C8638">
        <v>80</v>
      </c>
      <c r="E8638">
        <v>248</v>
      </c>
      <c r="F8638">
        <v>2702</v>
      </c>
      <c r="G8638">
        <v>195</v>
      </c>
      <c r="H8638">
        <v>9977</v>
      </c>
      <c r="I8638" s="119" t="s">
        <v>4726</v>
      </c>
      <c r="J8638" s="119" t="s">
        <v>24</v>
      </c>
      <c r="K8638" s="1">
        <v>46255.758941458334</v>
      </c>
      <c r="L8638">
        <v>20</v>
      </c>
      <c r="M8638">
        <v>7</v>
      </c>
      <c r="N8638">
        <v>0</v>
      </c>
      <c r="O8638">
        <v>1</v>
      </c>
      <c r="P8638" s="119" t="s">
        <v>20254</v>
      </c>
    </row>
    <row r="8639" spans="1:16" x14ac:dyDescent="0.25">
      <c r="A8639">
        <v>14661</v>
      </c>
      <c r="B8639" s="119" t="s">
        <v>5339</v>
      </c>
      <c r="C8639">
        <v>80</v>
      </c>
      <c r="E8639">
        <v>296</v>
      </c>
      <c r="F8639">
        <v>27812</v>
      </c>
      <c r="G8639">
        <v>201</v>
      </c>
      <c r="H8639">
        <v>65975</v>
      </c>
      <c r="I8639" s="119" t="s">
        <v>4726</v>
      </c>
      <c r="J8639" s="119" t="s">
        <v>24</v>
      </c>
      <c r="K8639" s="1">
        <v>46255.758941458334</v>
      </c>
      <c r="L8639">
        <v>50</v>
      </c>
      <c r="M8639">
        <v>56</v>
      </c>
      <c r="N8639">
        <v>13</v>
      </c>
      <c r="O8639">
        <v>13</v>
      </c>
      <c r="P8639" s="119" t="s">
        <v>20254</v>
      </c>
    </row>
    <row r="8640" spans="1:16" x14ac:dyDescent="0.25">
      <c r="A8640">
        <v>14662</v>
      </c>
      <c r="B8640" s="119" t="s">
        <v>5340</v>
      </c>
      <c r="C8640">
        <v>80</v>
      </c>
      <c r="E8640">
        <v>359</v>
      </c>
      <c r="F8640">
        <v>2689</v>
      </c>
      <c r="G8640">
        <v>203</v>
      </c>
      <c r="H8640">
        <v>6882</v>
      </c>
      <c r="I8640" s="119" t="s">
        <v>4726</v>
      </c>
      <c r="J8640" s="119" t="s">
        <v>24</v>
      </c>
      <c r="K8640" s="1">
        <v>46255.758941458334</v>
      </c>
      <c r="L8640">
        <v>290</v>
      </c>
      <c r="M8640">
        <v>5</v>
      </c>
      <c r="N8640">
        <v>1</v>
      </c>
      <c r="O8640">
        <v>2</v>
      </c>
      <c r="P8640" s="119" t="s">
        <v>20254</v>
      </c>
    </row>
    <row r="8641" spans="1:16" x14ac:dyDescent="0.25">
      <c r="A8641">
        <v>14663</v>
      </c>
      <c r="B8641" s="119" t="s">
        <v>5341</v>
      </c>
      <c r="C8641">
        <v>80</v>
      </c>
      <c r="E8641">
        <v>146</v>
      </c>
      <c r="F8641">
        <v>2915</v>
      </c>
      <c r="G8641">
        <v>164</v>
      </c>
      <c r="H8641">
        <v>5998</v>
      </c>
      <c r="I8641" s="119" t="s">
        <v>4726</v>
      </c>
      <c r="J8641" s="119" t="s">
        <v>24</v>
      </c>
      <c r="K8641" s="1">
        <v>46255.758941458334</v>
      </c>
      <c r="L8641">
        <v>4</v>
      </c>
      <c r="M8641">
        <v>9</v>
      </c>
      <c r="N8641">
        <v>2</v>
      </c>
      <c r="O8641">
        <v>2</v>
      </c>
      <c r="P8641" s="119" t="s">
        <v>20254</v>
      </c>
    </row>
    <row r="8642" spans="1:16" x14ac:dyDescent="0.25">
      <c r="A8642">
        <v>14664</v>
      </c>
      <c r="B8642" s="119" t="s">
        <v>5342</v>
      </c>
      <c r="C8642">
        <v>80</v>
      </c>
      <c r="E8642">
        <v>178</v>
      </c>
      <c r="F8642">
        <v>2177</v>
      </c>
      <c r="G8642">
        <v>56</v>
      </c>
      <c r="H8642">
        <v>11973</v>
      </c>
      <c r="I8642" s="119" t="s">
        <v>4726</v>
      </c>
      <c r="J8642" s="119" t="s">
        <v>24</v>
      </c>
      <c r="K8642" s="1">
        <v>46255.758941458334</v>
      </c>
      <c r="L8642">
        <v>20</v>
      </c>
      <c r="M8642">
        <v>6</v>
      </c>
      <c r="N8642">
        <v>5</v>
      </c>
      <c r="O8642">
        <v>0</v>
      </c>
      <c r="P8642" s="119" t="s">
        <v>20254</v>
      </c>
    </row>
    <row r="8643" spans="1:16" x14ac:dyDescent="0.25">
      <c r="A8643">
        <v>14665</v>
      </c>
      <c r="B8643" s="119" t="s">
        <v>5343</v>
      </c>
      <c r="C8643">
        <v>70</v>
      </c>
      <c r="E8643">
        <v>437</v>
      </c>
      <c r="F8643">
        <v>135</v>
      </c>
      <c r="G8643">
        <v>230</v>
      </c>
      <c r="H8643">
        <v>3815</v>
      </c>
      <c r="I8643" s="119" t="s">
        <v>4726</v>
      </c>
      <c r="J8643" s="119" t="s">
        <v>22</v>
      </c>
      <c r="K8643" s="1">
        <v>46255.758941458334</v>
      </c>
      <c r="L8643">
        <v>1</v>
      </c>
      <c r="M8643">
        <v>4</v>
      </c>
      <c r="N8643">
        <v>0</v>
      </c>
      <c r="O8643">
        <v>0</v>
      </c>
      <c r="P8643" s="119" t="s">
        <v>20254</v>
      </c>
    </row>
    <row r="8644" spans="1:16" x14ac:dyDescent="0.25">
      <c r="A8644">
        <v>14666</v>
      </c>
      <c r="B8644" s="119" t="s">
        <v>5344</v>
      </c>
      <c r="C8644">
        <v>70</v>
      </c>
      <c r="E8644">
        <v>547</v>
      </c>
      <c r="F8644">
        <v>221</v>
      </c>
      <c r="G8644">
        <v>232</v>
      </c>
      <c r="H8644">
        <v>3514</v>
      </c>
      <c r="I8644" s="119" t="s">
        <v>4726</v>
      </c>
      <c r="J8644" s="119" t="s">
        <v>22</v>
      </c>
      <c r="K8644" s="1">
        <v>46255.758941458334</v>
      </c>
      <c r="L8644">
        <v>1</v>
      </c>
      <c r="M8644">
        <v>4</v>
      </c>
      <c r="N8644">
        <v>0</v>
      </c>
      <c r="O8644">
        <v>0</v>
      </c>
      <c r="P8644" s="119" t="s">
        <v>20254</v>
      </c>
    </row>
    <row r="8645" spans="1:16" x14ac:dyDescent="0.25">
      <c r="A8645">
        <v>14667</v>
      </c>
      <c r="B8645" s="119" t="s">
        <v>5345</v>
      </c>
      <c r="C8645">
        <v>70</v>
      </c>
      <c r="E8645">
        <v>464</v>
      </c>
      <c r="F8645">
        <v>152</v>
      </c>
      <c r="G8645">
        <v>228</v>
      </c>
      <c r="H8645">
        <v>3978</v>
      </c>
      <c r="I8645" s="119" t="s">
        <v>4726</v>
      </c>
      <c r="J8645" s="119" t="s">
        <v>22</v>
      </c>
      <c r="K8645" s="1">
        <v>46255.758941458334</v>
      </c>
      <c r="L8645">
        <v>1</v>
      </c>
      <c r="M8645">
        <v>3</v>
      </c>
      <c r="N8645">
        <v>0</v>
      </c>
      <c r="O8645">
        <v>0</v>
      </c>
      <c r="P8645" s="119" t="s">
        <v>20254</v>
      </c>
    </row>
    <row r="8646" spans="1:16" x14ac:dyDescent="0.25">
      <c r="A8646">
        <v>14668</v>
      </c>
      <c r="B8646" s="119" t="s">
        <v>5346</v>
      </c>
      <c r="C8646">
        <v>75</v>
      </c>
      <c r="E8646">
        <v>232</v>
      </c>
      <c r="F8646">
        <v>252</v>
      </c>
      <c r="G8646">
        <v>469</v>
      </c>
      <c r="H8646">
        <v>3787</v>
      </c>
      <c r="I8646" s="119" t="s">
        <v>4726</v>
      </c>
      <c r="J8646" s="119" t="s">
        <v>22</v>
      </c>
      <c r="K8646" s="1">
        <v>46255.758941458334</v>
      </c>
      <c r="L8646">
        <v>2</v>
      </c>
      <c r="M8646">
        <v>2</v>
      </c>
      <c r="N8646">
        <v>0</v>
      </c>
      <c r="O8646">
        <v>0</v>
      </c>
      <c r="P8646" s="119" t="s">
        <v>20254</v>
      </c>
    </row>
    <row r="8647" spans="1:16" x14ac:dyDescent="0.25">
      <c r="A8647">
        <v>14670</v>
      </c>
      <c r="B8647" s="119" t="s">
        <v>5347</v>
      </c>
      <c r="C8647">
        <v>75</v>
      </c>
      <c r="E8647">
        <v>172</v>
      </c>
      <c r="F8647">
        <v>133</v>
      </c>
      <c r="G8647">
        <v>262</v>
      </c>
      <c r="H8647">
        <v>3493</v>
      </c>
      <c r="I8647" s="119" t="s">
        <v>4726</v>
      </c>
      <c r="J8647" s="119" t="s">
        <v>22</v>
      </c>
      <c r="K8647" s="1">
        <v>46255.758941458334</v>
      </c>
      <c r="L8647">
        <v>3</v>
      </c>
      <c r="M8647">
        <v>3</v>
      </c>
      <c r="N8647">
        <v>0</v>
      </c>
      <c r="O8647">
        <v>0</v>
      </c>
      <c r="P8647" s="119" t="s">
        <v>20254</v>
      </c>
    </row>
    <row r="8648" spans="1:16" x14ac:dyDescent="0.25">
      <c r="A8648">
        <v>14671</v>
      </c>
      <c r="B8648" s="119" t="s">
        <v>5348</v>
      </c>
      <c r="C8648">
        <v>75</v>
      </c>
      <c r="E8648">
        <v>212</v>
      </c>
      <c r="F8648">
        <v>146</v>
      </c>
      <c r="G8648">
        <v>386</v>
      </c>
      <c r="H8648">
        <v>2042</v>
      </c>
      <c r="I8648" s="119" t="s">
        <v>4726</v>
      </c>
      <c r="J8648" s="119" t="s">
        <v>22</v>
      </c>
      <c r="K8648" s="1">
        <v>46255.758941458334</v>
      </c>
      <c r="L8648">
        <v>3</v>
      </c>
      <c r="M8648">
        <v>12</v>
      </c>
      <c r="N8648">
        <v>1</v>
      </c>
      <c r="O8648">
        <v>0</v>
      </c>
      <c r="P8648" s="119" t="s">
        <v>20254</v>
      </c>
    </row>
    <row r="8649" spans="1:16" x14ac:dyDescent="0.25">
      <c r="A8649">
        <v>14672</v>
      </c>
      <c r="B8649" s="119" t="s">
        <v>5343</v>
      </c>
      <c r="C8649">
        <v>80</v>
      </c>
      <c r="E8649">
        <v>859</v>
      </c>
      <c r="F8649">
        <v>240</v>
      </c>
      <c r="G8649">
        <v>428</v>
      </c>
      <c r="H8649">
        <v>3000</v>
      </c>
      <c r="I8649" s="119" t="s">
        <v>4726</v>
      </c>
      <c r="J8649" s="119" t="s">
        <v>139</v>
      </c>
      <c r="K8649" s="1">
        <v>46255.758941458334</v>
      </c>
      <c r="L8649">
        <v>4</v>
      </c>
      <c r="M8649">
        <v>1</v>
      </c>
      <c r="N8649">
        <v>1</v>
      </c>
      <c r="O8649">
        <v>1</v>
      </c>
      <c r="P8649" s="119" t="s">
        <v>20254</v>
      </c>
    </row>
    <row r="8650" spans="1:16" x14ac:dyDescent="0.25">
      <c r="A8650">
        <v>14673</v>
      </c>
      <c r="B8650" s="119" t="s">
        <v>5346</v>
      </c>
      <c r="C8650">
        <v>80</v>
      </c>
      <c r="E8650">
        <v>210</v>
      </c>
      <c r="F8650">
        <v>236</v>
      </c>
      <c r="G8650">
        <v>224</v>
      </c>
      <c r="H8650">
        <v>2998</v>
      </c>
      <c r="I8650" s="119" t="s">
        <v>4726</v>
      </c>
      <c r="J8650" s="119" t="s">
        <v>139</v>
      </c>
      <c r="K8650" s="1">
        <v>46255.758941458334</v>
      </c>
      <c r="L8650">
        <v>1</v>
      </c>
      <c r="M8650">
        <v>2</v>
      </c>
      <c r="N8650">
        <v>0</v>
      </c>
      <c r="O8650">
        <v>0</v>
      </c>
      <c r="P8650" s="119" t="s">
        <v>20254</v>
      </c>
    </row>
    <row r="8651" spans="1:16" x14ac:dyDescent="0.25">
      <c r="A8651">
        <v>14675</v>
      </c>
      <c r="B8651" s="119" t="s">
        <v>5347</v>
      </c>
      <c r="C8651">
        <v>80</v>
      </c>
      <c r="E8651">
        <v>138</v>
      </c>
      <c r="F8651">
        <v>235</v>
      </c>
      <c r="G8651">
        <v>143</v>
      </c>
      <c r="H8651">
        <v>3497</v>
      </c>
      <c r="I8651" s="119" t="s">
        <v>4726</v>
      </c>
      <c r="J8651" s="119" t="s">
        <v>139</v>
      </c>
      <c r="K8651" s="1">
        <v>46255.758941458334</v>
      </c>
      <c r="L8651">
        <v>3</v>
      </c>
      <c r="M8651">
        <v>3</v>
      </c>
      <c r="N8651">
        <v>0</v>
      </c>
      <c r="O8651">
        <v>0</v>
      </c>
      <c r="P8651" s="119" t="s">
        <v>20254</v>
      </c>
    </row>
    <row r="8652" spans="1:16" x14ac:dyDescent="0.25">
      <c r="A8652">
        <v>14676</v>
      </c>
      <c r="B8652" s="119" t="s">
        <v>5348</v>
      </c>
      <c r="C8652">
        <v>80</v>
      </c>
      <c r="E8652">
        <v>278</v>
      </c>
      <c r="F8652">
        <v>340</v>
      </c>
      <c r="G8652">
        <v>366</v>
      </c>
      <c r="H8652">
        <v>2044</v>
      </c>
      <c r="I8652" s="119" t="s">
        <v>4726</v>
      </c>
      <c r="J8652" s="119" t="s">
        <v>139</v>
      </c>
      <c r="K8652" s="1">
        <v>46255.758941458334</v>
      </c>
      <c r="L8652">
        <v>2</v>
      </c>
      <c r="M8652">
        <v>3</v>
      </c>
      <c r="N8652">
        <v>0</v>
      </c>
      <c r="O8652">
        <v>1</v>
      </c>
      <c r="P8652" s="119" t="s">
        <v>20254</v>
      </c>
    </row>
    <row r="8653" spans="1:16" x14ac:dyDescent="0.25">
      <c r="A8653">
        <v>14677</v>
      </c>
      <c r="B8653" s="119" t="s">
        <v>5344</v>
      </c>
      <c r="C8653">
        <v>80</v>
      </c>
      <c r="E8653">
        <v>320</v>
      </c>
      <c r="F8653">
        <v>234</v>
      </c>
      <c r="G8653">
        <v>407</v>
      </c>
      <c r="H8653">
        <v>3499</v>
      </c>
      <c r="I8653" s="119" t="s">
        <v>4726</v>
      </c>
      <c r="J8653" s="119" t="s">
        <v>139</v>
      </c>
      <c r="K8653" s="1">
        <v>46255.758941458334</v>
      </c>
      <c r="L8653">
        <v>1</v>
      </c>
      <c r="M8653">
        <v>1</v>
      </c>
      <c r="N8653">
        <v>0</v>
      </c>
      <c r="O8653">
        <v>0</v>
      </c>
      <c r="P8653" s="119" t="s">
        <v>20254</v>
      </c>
    </row>
    <row r="8654" spans="1:16" x14ac:dyDescent="0.25">
      <c r="A8654">
        <v>14678</v>
      </c>
      <c r="B8654" s="119" t="s">
        <v>5345</v>
      </c>
      <c r="C8654">
        <v>80</v>
      </c>
      <c r="E8654">
        <v>600</v>
      </c>
      <c r="F8654">
        <v>236</v>
      </c>
      <c r="G8654">
        <v>206</v>
      </c>
      <c r="H8654">
        <v>3624</v>
      </c>
      <c r="I8654" s="119" t="s">
        <v>4726</v>
      </c>
      <c r="J8654" s="119" t="s">
        <v>139</v>
      </c>
      <c r="K8654" s="1">
        <v>46255.758941458334</v>
      </c>
      <c r="L8654">
        <v>1</v>
      </c>
      <c r="M8654">
        <v>2</v>
      </c>
      <c r="N8654">
        <v>0</v>
      </c>
      <c r="O8654">
        <v>1</v>
      </c>
      <c r="P8654" s="119" t="s">
        <v>20254</v>
      </c>
    </row>
    <row r="8655" spans="1:16" x14ac:dyDescent="0.25">
      <c r="A8655">
        <v>14679</v>
      </c>
      <c r="B8655" s="119" t="s">
        <v>5349</v>
      </c>
      <c r="C8655">
        <v>80</v>
      </c>
      <c r="E8655">
        <v>307</v>
      </c>
      <c r="F8655">
        <v>1820</v>
      </c>
      <c r="G8655">
        <v>97</v>
      </c>
      <c r="H8655">
        <v>7575</v>
      </c>
      <c r="I8655" s="119" t="s">
        <v>4726</v>
      </c>
      <c r="J8655" s="119" t="s">
        <v>222</v>
      </c>
      <c r="K8655" s="1">
        <v>46255.758941458334</v>
      </c>
      <c r="L8655">
        <v>147</v>
      </c>
      <c r="M8655">
        <v>1</v>
      </c>
      <c r="N8655">
        <v>5</v>
      </c>
      <c r="O8655">
        <v>0</v>
      </c>
      <c r="P8655" s="119" t="s">
        <v>20254</v>
      </c>
    </row>
    <row r="8656" spans="1:16" x14ac:dyDescent="0.25">
      <c r="A8656">
        <v>14680</v>
      </c>
      <c r="B8656" s="119" t="s">
        <v>5350</v>
      </c>
      <c r="C8656">
        <v>80</v>
      </c>
      <c r="E8656">
        <v>507</v>
      </c>
      <c r="F8656">
        <v>1621</v>
      </c>
      <c r="G8656">
        <v>200</v>
      </c>
      <c r="H8656">
        <v>6037</v>
      </c>
      <c r="I8656" s="119" t="s">
        <v>4726</v>
      </c>
      <c r="J8656" s="119" t="s">
        <v>222</v>
      </c>
      <c r="K8656" s="1">
        <v>46255.758941458334</v>
      </c>
      <c r="L8656">
        <v>186</v>
      </c>
      <c r="M8656">
        <v>1</v>
      </c>
      <c r="N8656">
        <v>5</v>
      </c>
      <c r="O8656">
        <v>0</v>
      </c>
      <c r="P8656" s="119" t="s">
        <v>20254</v>
      </c>
    </row>
    <row r="8657" spans="1:16" x14ac:dyDescent="0.25">
      <c r="A8657">
        <v>14682</v>
      </c>
      <c r="B8657" s="119" t="s">
        <v>5351</v>
      </c>
      <c r="C8657">
        <v>80</v>
      </c>
      <c r="E8657">
        <v>567</v>
      </c>
      <c r="F8657">
        <v>1546</v>
      </c>
      <c r="G8657">
        <v>246</v>
      </c>
      <c r="H8657">
        <v>6999</v>
      </c>
      <c r="I8657" s="119" t="s">
        <v>4726</v>
      </c>
      <c r="J8657" s="119" t="s">
        <v>222</v>
      </c>
      <c r="K8657" s="1">
        <v>46255.758941458334</v>
      </c>
      <c r="L8657">
        <v>326</v>
      </c>
      <c r="M8657">
        <v>9</v>
      </c>
      <c r="N8657">
        <v>146</v>
      </c>
      <c r="O8657">
        <v>1</v>
      </c>
      <c r="P8657" s="119" t="s">
        <v>20254</v>
      </c>
    </row>
    <row r="8658" spans="1:16" x14ac:dyDescent="0.25">
      <c r="A8658">
        <v>14683</v>
      </c>
      <c r="B8658" s="119" t="s">
        <v>5352</v>
      </c>
      <c r="C8658">
        <v>80</v>
      </c>
      <c r="E8658">
        <v>622</v>
      </c>
      <c r="F8658">
        <v>1432</v>
      </c>
      <c r="G8658">
        <v>311</v>
      </c>
      <c r="H8658">
        <v>6000</v>
      </c>
      <c r="I8658" s="119" t="s">
        <v>4726</v>
      </c>
      <c r="J8658" s="119" t="s">
        <v>222</v>
      </c>
      <c r="K8658" s="1">
        <v>46255.758941458334</v>
      </c>
      <c r="L8658">
        <v>320</v>
      </c>
      <c r="M8658">
        <v>3</v>
      </c>
      <c r="N8658">
        <v>142</v>
      </c>
      <c r="O8658">
        <v>0</v>
      </c>
      <c r="P8658" s="119" t="s">
        <v>20254</v>
      </c>
    </row>
    <row r="8659" spans="1:16" x14ac:dyDescent="0.25">
      <c r="A8659">
        <v>14684</v>
      </c>
      <c r="B8659" s="119" t="s">
        <v>5353</v>
      </c>
      <c r="C8659">
        <v>80</v>
      </c>
      <c r="E8659">
        <v>207</v>
      </c>
      <c r="F8659">
        <v>2046</v>
      </c>
      <c r="G8659">
        <v>317</v>
      </c>
      <c r="H8659">
        <v>6000</v>
      </c>
      <c r="I8659" s="119" t="s">
        <v>4726</v>
      </c>
      <c r="J8659" s="119" t="s">
        <v>222</v>
      </c>
      <c r="K8659" s="1">
        <v>46255.758941458334</v>
      </c>
      <c r="L8659">
        <v>5</v>
      </c>
      <c r="M8659">
        <v>3</v>
      </c>
      <c r="N8659">
        <v>5</v>
      </c>
      <c r="O8659">
        <v>1</v>
      </c>
      <c r="P8659" s="119" t="s">
        <v>20254</v>
      </c>
    </row>
    <row r="8660" spans="1:16" x14ac:dyDescent="0.25">
      <c r="A8660">
        <v>14685</v>
      </c>
      <c r="B8660" s="119" t="s">
        <v>5354</v>
      </c>
      <c r="C8660">
        <v>80</v>
      </c>
      <c r="E8660">
        <v>701</v>
      </c>
      <c r="F8660">
        <v>1747</v>
      </c>
      <c r="G8660">
        <v>206</v>
      </c>
      <c r="H8660">
        <v>6029</v>
      </c>
      <c r="I8660" s="119" t="s">
        <v>4726</v>
      </c>
      <c r="J8660" s="119" t="s">
        <v>222</v>
      </c>
      <c r="K8660" s="1">
        <v>46255.758941458334</v>
      </c>
      <c r="L8660">
        <v>326</v>
      </c>
      <c r="M8660">
        <v>3</v>
      </c>
      <c r="N8660">
        <v>5</v>
      </c>
      <c r="O8660">
        <v>0</v>
      </c>
      <c r="P8660" s="119" t="s">
        <v>20254</v>
      </c>
    </row>
    <row r="8661" spans="1:16" x14ac:dyDescent="0.25">
      <c r="A8661">
        <v>14686</v>
      </c>
      <c r="B8661" s="119" t="s">
        <v>5355</v>
      </c>
      <c r="C8661">
        <v>55</v>
      </c>
      <c r="E8661">
        <v>583</v>
      </c>
      <c r="F8661">
        <v>198</v>
      </c>
      <c r="G8661">
        <v>197</v>
      </c>
      <c r="H8661">
        <v>2245</v>
      </c>
      <c r="I8661" s="119" t="s">
        <v>4726</v>
      </c>
      <c r="J8661" s="119" t="s">
        <v>22</v>
      </c>
      <c r="K8661" s="1">
        <v>46255.758941458334</v>
      </c>
      <c r="L8661">
        <v>1</v>
      </c>
      <c r="M8661">
        <v>1</v>
      </c>
      <c r="N8661">
        <v>1</v>
      </c>
      <c r="O8661">
        <v>0</v>
      </c>
      <c r="P8661" s="119" t="s">
        <v>20254</v>
      </c>
    </row>
    <row r="8662" spans="1:16" x14ac:dyDescent="0.25">
      <c r="A8662">
        <v>14687</v>
      </c>
      <c r="B8662" s="119" t="s">
        <v>5356</v>
      </c>
      <c r="C8662">
        <v>55</v>
      </c>
      <c r="E8662">
        <v>955</v>
      </c>
      <c r="F8662">
        <v>143</v>
      </c>
      <c r="G8662">
        <v>185</v>
      </c>
      <c r="H8662">
        <v>2455</v>
      </c>
      <c r="I8662" s="119" t="s">
        <v>4726</v>
      </c>
      <c r="J8662" s="119" t="s">
        <v>22</v>
      </c>
      <c r="K8662" s="1">
        <v>46255.758941458334</v>
      </c>
      <c r="L8662">
        <v>1</v>
      </c>
      <c r="M8662">
        <v>1</v>
      </c>
      <c r="N8662">
        <v>0</v>
      </c>
      <c r="O8662">
        <v>0</v>
      </c>
      <c r="P8662" s="119" t="s">
        <v>20254</v>
      </c>
    </row>
    <row r="8663" spans="1:16" x14ac:dyDescent="0.25">
      <c r="A8663">
        <v>14688</v>
      </c>
      <c r="B8663" s="119" t="s">
        <v>5357</v>
      </c>
      <c r="C8663">
        <v>55</v>
      </c>
      <c r="E8663">
        <v>821</v>
      </c>
      <c r="F8663">
        <v>113</v>
      </c>
      <c r="G8663">
        <v>184</v>
      </c>
      <c r="H8663">
        <v>2046</v>
      </c>
      <c r="I8663" s="119" t="s">
        <v>4726</v>
      </c>
      <c r="J8663" s="119" t="s">
        <v>22</v>
      </c>
      <c r="K8663" s="1">
        <v>46255.758941458334</v>
      </c>
      <c r="L8663">
        <v>0</v>
      </c>
      <c r="M8663">
        <v>0</v>
      </c>
      <c r="N8663">
        <v>0</v>
      </c>
      <c r="O8663">
        <v>0</v>
      </c>
      <c r="P8663" s="119" t="s">
        <v>20254</v>
      </c>
    </row>
    <row r="8664" spans="1:16" x14ac:dyDescent="0.25">
      <c r="A8664">
        <v>14689</v>
      </c>
      <c r="B8664" s="119" t="s">
        <v>5358</v>
      </c>
      <c r="C8664">
        <v>60</v>
      </c>
      <c r="E8664">
        <v>407</v>
      </c>
      <c r="F8664">
        <v>145</v>
      </c>
      <c r="G8664">
        <v>102</v>
      </c>
      <c r="H8664">
        <v>2050</v>
      </c>
      <c r="I8664" s="119" t="s">
        <v>4726</v>
      </c>
      <c r="J8664" s="119" t="s">
        <v>22</v>
      </c>
      <c r="K8664" s="1">
        <v>46255.758941458334</v>
      </c>
      <c r="L8664">
        <v>0</v>
      </c>
      <c r="M8664">
        <v>0</v>
      </c>
      <c r="N8664">
        <v>0</v>
      </c>
      <c r="O8664">
        <v>0</v>
      </c>
      <c r="P8664" s="119" t="s">
        <v>20254</v>
      </c>
    </row>
    <row r="8665" spans="1:16" x14ac:dyDescent="0.25">
      <c r="A8665">
        <v>14691</v>
      </c>
      <c r="B8665" s="119" t="s">
        <v>5359</v>
      </c>
      <c r="C8665">
        <v>60</v>
      </c>
      <c r="E8665">
        <v>962</v>
      </c>
      <c r="F8665">
        <v>142</v>
      </c>
      <c r="G8665">
        <v>82</v>
      </c>
      <c r="H8665">
        <v>2499</v>
      </c>
      <c r="I8665" s="119" t="s">
        <v>4726</v>
      </c>
      <c r="J8665" s="119" t="s">
        <v>22</v>
      </c>
      <c r="K8665" s="1">
        <v>46255.758941458334</v>
      </c>
      <c r="L8665">
        <v>3</v>
      </c>
      <c r="M8665">
        <v>4</v>
      </c>
      <c r="N8665">
        <v>0</v>
      </c>
      <c r="O8665">
        <v>2</v>
      </c>
      <c r="P8665" s="119" t="s">
        <v>20254</v>
      </c>
    </row>
    <row r="8666" spans="1:16" x14ac:dyDescent="0.25">
      <c r="A8666">
        <v>14692</v>
      </c>
      <c r="B8666" s="119" t="s">
        <v>5360</v>
      </c>
      <c r="C8666">
        <v>60</v>
      </c>
      <c r="E8666">
        <v>729</v>
      </c>
      <c r="F8666">
        <v>161</v>
      </c>
      <c r="G8666">
        <v>88</v>
      </c>
      <c r="H8666">
        <v>2206</v>
      </c>
      <c r="I8666" s="119" t="s">
        <v>4726</v>
      </c>
      <c r="J8666" s="119" t="s">
        <v>22</v>
      </c>
      <c r="K8666" s="1">
        <v>46255.758941458334</v>
      </c>
      <c r="L8666">
        <v>0</v>
      </c>
      <c r="M8666">
        <v>0</v>
      </c>
      <c r="N8666">
        <v>0</v>
      </c>
      <c r="O8666">
        <v>0</v>
      </c>
      <c r="P8666" s="119" t="s">
        <v>20254</v>
      </c>
    </row>
    <row r="8667" spans="1:16" x14ac:dyDescent="0.25">
      <c r="A8667">
        <v>14693</v>
      </c>
      <c r="B8667" s="119" t="s">
        <v>5360</v>
      </c>
      <c r="C8667">
        <v>65</v>
      </c>
      <c r="E8667">
        <v>9</v>
      </c>
      <c r="F8667">
        <v>682</v>
      </c>
      <c r="G8667">
        <v>292</v>
      </c>
      <c r="H8667">
        <v>1244</v>
      </c>
      <c r="I8667" s="119" t="s">
        <v>4726</v>
      </c>
      <c r="J8667" s="119" t="s">
        <v>139</v>
      </c>
      <c r="K8667" s="1">
        <v>46255.758941458334</v>
      </c>
      <c r="L8667">
        <v>0</v>
      </c>
      <c r="M8667">
        <v>3</v>
      </c>
      <c r="N8667">
        <v>0</v>
      </c>
      <c r="O8667">
        <v>0</v>
      </c>
      <c r="P8667" s="119" t="s">
        <v>20254</v>
      </c>
    </row>
    <row r="8668" spans="1:16" x14ac:dyDescent="0.25">
      <c r="A8668">
        <v>14694</v>
      </c>
      <c r="B8668" s="119" t="s">
        <v>5356</v>
      </c>
      <c r="C8668">
        <v>65</v>
      </c>
      <c r="E8668">
        <v>0</v>
      </c>
      <c r="F8668">
        <v>0</v>
      </c>
      <c r="G8668">
        <v>124</v>
      </c>
      <c r="H8668">
        <v>2098</v>
      </c>
      <c r="I8668" s="119" t="s">
        <v>4726</v>
      </c>
      <c r="J8668" s="119" t="s">
        <v>139</v>
      </c>
      <c r="K8668" s="1">
        <v>46255.758941458334</v>
      </c>
      <c r="L8668">
        <v>0</v>
      </c>
      <c r="M8668">
        <v>0</v>
      </c>
      <c r="N8668">
        <v>0</v>
      </c>
      <c r="O8668">
        <v>0</v>
      </c>
      <c r="P8668" s="119" t="s">
        <v>20254</v>
      </c>
    </row>
    <row r="8669" spans="1:16" x14ac:dyDescent="0.25">
      <c r="A8669">
        <v>14695</v>
      </c>
      <c r="B8669" s="119" t="s">
        <v>5357</v>
      </c>
      <c r="C8669">
        <v>65</v>
      </c>
      <c r="E8669">
        <v>67</v>
      </c>
      <c r="F8669">
        <v>195</v>
      </c>
      <c r="G8669">
        <v>166</v>
      </c>
      <c r="H8669">
        <v>1997</v>
      </c>
      <c r="I8669" s="119" t="s">
        <v>4726</v>
      </c>
      <c r="J8669" s="119" t="s">
        <v>139</v>
      </c>
      <c r="K8669" s="1">
        <v>46255.758941458334</v>
      </c>
      <c r="L8669">
        <v>1</v>
      </c>
      <c r="M8669">
        <v>1</v>
      </c>
      <c r="N8669">
        <v>0</v>
      </c>
      <c r="O8669">
        <v>0</v>
      </c>
      <c r="P8669" s="119" t="s">
        <v>20254</v>
      </c>
    </row>
    <row r="8670" spans="1:16" x14ac:dyDescent="0.25">
      <c r="A8670">
        <v>14696</v>
      </c>
      <c r="B8670" s="119" t="s">
        <v>5355</v>
      </c>
      <c r="C8670">
        <v>65</v>
      </c>
      <c r="E8670">
        <v>396</v>
      </c>
      <c r="F8670">
        <v>197</v>
      </c>
      <c r="G8670">
        <v>143</v>
      </c>
      <c r="H8670">
        <v>1999</v>
      </c>
      <c r="I8670" s="119" t="s">
        <v>4726</v>
      </c>
      <c r="J8670" s="119" t="s">
        <v>139</v>
      </c>
      <c r="K8670" s="1">
        <v>46255.758941458334</v>
      </c>
      <c r="L8670">
        <v>1</v>
      </c>
      <c r="M8670">
        <v>0</v>
      </c>
      <c r="N8670">
        <v>0</v>
      </c>
      <c r="O8670">
        <v>0</v>
      </c>
      <c r="P8670" s="119" t="s">
        <v>20254</v>
      </c>
    </row>
    <row r="8671" spans="1:16" x14ac:dyDescent="0.25">
      <c r="A8671">
        <v>14697</v>
      </c>
      <c r="B8671" s="119" t="s">
        <v>5358</v>
      </c>
      <c r="C8671">
        <v>65</v>
      </c>
      <c r="E8671">
        <v>226</v>
      </c>
      <c r="F8671">
        <v>746</v>
      </c>
      <c r="G8671">
        <v>71</v>
      </c>
      <c r="H8671">
        <v>1374</v>
      </c>
      <c r="I8671" s="119" t="s">
        <v>4726</v>
      </c>
      <c r="J8671" s="119" t="s">
        <v>139</v>
      </c>
      <c r="K8671" s="1">
        <v>46255.758941458334</v>
      </c>
      <c r="L8671">
        <v>0</v>
      </c>
      <c r="M8671">
        <v>0</v>
      </c>
      <c r="N8671">
        <v>0</v>
      </c>
      <c r="O8671">
        <v>0</v>
      </c>
      <c r="P8671" s="119" t="s">
        <v>20254</v>
      </c>
    </row>
    <row r="8672" spans="1:16" x14ac:dyDescent="0.25">
      <c r="A8672">
        <v>14699</v>
      </c>
      <c r="B8672" s="119" t="s">
        <v>5359</v>
      </c>
      <c r="C8672">
        <v>65</v>
      </c>
      <c r="E8672">
        <v>338</v>
      </c>
      <c r="F8672">
        <v>1103</v>
      </c>
      <c r="G8672">
        <v>251</v>
      </c>
      <c r="H8672">
        <v>4413</v>
      </c>
      <c r="I8672" s="119" t="s">
        <v>4726</v>
      </c>
      <c r="J8672" s="119" t="s">
        <v>139</v>
      </c>
      <c r="K8672" s="1">
        <v>46255.758941458334</v>
      </c>
      <c r="L8672">
        <v>1</v>
      </c>
      <c r="M8672">
        <v>1</v>
      </c>
      <c r="N8672">
        <v>0</v>
      </c>
      <c r="O8672">
        <v>0</v>
      </c>
      <c r="P8672" s="119" t="s">
        <v>20254</v>
      </c>
    </row>
    <row r="8673" spans="1:16" x14ac:dyDescent="0.25">
      <c r="A8673">
        <v>14700</v>
      </c>
      <c r="B8673" s="119" t="s">
        <v>5086</v>
      </c>
      <c r="C8673">
        <v>5</v>
      </c>
      <c r="E8673">
        <v>137</v>
      </c>
      <c r="F8673">
        <v>31</v>
      </c>
      <c r="G8673">
        <v>415</v>
      </c>
      <c r="H8673">
        <v>227</v>
      </c>
      <c r="I8673" s="119" t="s">
        <v>4726</v>
      </c>
      <c r="J8673" s="119" t="s">
        <v>22</v>
      </c>
      <c r="K8673" s="1">
        <v>46255.758941458334</v>
      </c>
      <c r="L8673">
        <v>7</v>
      </c>
      <c r="M8673">
        <v>0</v>
      </c>
      <c r="N8673">
        <v>0</v>
      </c>
      <c r="O8673">
        <v>0</v>
      </c>
      <c r="P8673" s="119" t="s">
        <v>20254</v>
      </c>
    </row>
    <row r="8674" spans="1:16" x14ac:dyDescent="0.25">
      <c r="A8674">
        <v>14701</v>
      </c>
      <c r="B8674" s="119" t="s">
        <v>5106</v>
      </c>
      <c r="C8674">
        <v>5</v>
      </c>
      <c r="E8674">
        <v>2378</v>
      </c>
      <c r="F8674">
        <v>40</v>
      </c>
      <c r="G8674">
        <v>245</v>
      </c>
      <c r="H8674">
        <v>139</v>
      </c>
      <c r="I8674" s="119" t="s">
        <v>4726</v>
      </c>
      <c r="J8674" s="119" t="s">
        <v>22</v>
      </c>
      <c r="K8674" s="1">
        <v>46255.758941458334</v>
      </c>
      <c r="L8674">
        <v>0</v>
      </c>
      <c r="M8674">
        <v>12</v>
      </c>
      <c r="N8674">
        <v>0</v>
      </c>
      <c r="O8674">
        <v>0</v>
      </c>
      <c r="P8674" s="119" t="s">
        <v>20254</v>
      </c>
    </row>
    <row r="8675" spans="1:16" x14ac:dyDescent="0.25">
      <c r="A8675">
        <v>14702</v>
      </c>
      <c r="B8675" s="119" t="s">
        <v>5101</v>
      </c>
      <c r="C8675">
        <v>5</v>
      </c>
      <c r="E8675">
        <v>733</v>
      </c>
      <c r="F8675">
        <v>17</v>
      </c>
      <c r="G8675">
        <v>145</v>
      </c>
      <c r="H8675">
        <v>306</v>
      </c>
      <c r="I8675" s="119" t="s">
        <v>4726</v>
      </c>
      <c r="J8675" s="119" t="s">
        <v>22</v>
      </c>
      <c r="K8675" s="1">
        <v>46255.758941458334</v>
      </c>
      <c r="L8675">
        <v>0</v>
      </c>
      <c r="M8675">
        <v>6</v>
      </c>
      <c r="N8675">
        <v>0</v>
      </c>
      <c r="O8675">
        <v>0</v>
      </c>
      <c r="P8675" s="119" t="s">
        <v>20254</v>
      </c>
    </row>
    <row r="8676" spans="1:16" x14ac:dyDescent="0.25">
      <c r="A8676">
        <v>14703</v>
      </c>
      <c r="B8676" s="119" t="s">
        <v>5081</v>
      </c>
      <c r="C8676">
        <v>5</v>
      </c>
      <c r="E8676">
        <v>2412</v>
      </c>
      <c r="F8676">
        <v>37</v>
      </c>
      <c r="G8676">
        <v>1307</v>
      </c>
      <c r="H8676">
        <v>539</v>
      </c>
      <c r="I8676" s="119" t="s">
        <v>4726</v>
      </c>
      <c r="J8676" s="119" t="s">
        <v>22</v>
      </c>
      <c r="K8676" s="1">
        <v>46255.758941458334</v>
      </c>
      <c r="L8676">
        <v>68</v>
      </c>
      <c r="M8676">
        <v>6</v>
      </c>
      <c r="N8676">
        <v>28</v>
      </c>
      <c r="O8676">
        <v>2</v>
      </c>
      <c r="P8676" s="119" t="s">
        <v>20254</v>
      </c>
    </row>
    <row r="8677" spans="1:16" x14ac:dyDescent="0.25">
      <c r="A8677">
        <v>14704</v>
      </c>
      <c r="B8677" s="119" t="s">
        <v>5096</v>
      </c>
      <c r="C8677">
        <v>5</v>
      </c>
      <c r="E8677">
        <v>4264</v>
      </c>
      <c r="F8677">
        <v>46</v>
      </c>
      <c r="G8677">
        <v>322</v>
      </c>
      <c r="H8677">
        <v>107</v>
      </c>
      <c r="I8677" s="119" t="s">
        <v>4726</v>
      </c>
      <c r="J8677" s="119" t="s">
        <v>22</v>
      </c>
      <c r="K8677" s="1">
        <v>46255.758941458334</v>
      </c>
      <c r="L8677">
        <v>0</v>
      </c>
      <c r="M8677">
        <v>32</v>
      </c>
      <c r="N8677">
        <v>0</v>
      </c>
      <c r="O8677">
        <v>1</v>
      </c>
      <c r="P8677" s="119" t="s">
        <v>20254</v>
      </c>
    </row>
    <row r="8678" spans="1:16" x14ac:dyDescent="0.25">
      <c r="A8678">
        <v>14705</v>
      </c>
      <c r="B8678" s="119" t="s">
        <v>5091</v>
      </c>
      <c r="C8678">
        <v>5</v>
      </c>
      <c r="E8678">
        <v>608</v>
      </c>
      <c r="F8678">
        <v>25</v>
      </c>
      <c r="G8678">
        <v>420</v>
      </c>
      <c r="H8678">
        <v>112</v>
      </c>
      <c r="I8678" s="119" t="s">
        <v>4726</v>
      </c>
      <c r="J8678" s="119" t="s">
        <v>22</v>
      </c>
      <c r="K8678" s="1">
        <v>46255.758941458334</v>
      </c>
      <c r="L8678">
        <v>0</v>
      </c>
      <c r="M8678">
        <v>3</v>
      </c>
      <c r="N8678">
        <v>0</v>
      </c>
      <c r="O8678">
        <v>1</v>
      </c>
      <c r="P8678" s="119" t="s">
        <v>20254</v>
      </c>
    </row>
    <row r="8679" spans="1:16" x14ac:dyDescent="0.25">
      <c r="A8679">
        <v>14706</v>
      </c>
      <c r="B8679" s="119" t="s">
        <v>5111</v>
      </c>
      <c r="C8679">
        <v>5</v>
      </c>
      <c r="E8679">
        <v>2584</v>
      </c>
      <c r="F8679">
        <v>60</v>
      </c>
      <c r="G8679">
        <v>145</v>
      </c>
      <c r="H8679">
        <v>981</v>
      </c>
      <c r="I8679" s="119" t="s">
        <v>4726</v>
      </c>
      <c r="J8679" s="119" t="s">
        <v>22</v>
      </c>
      <c r="K8679" s="1">
        <v>46255.758941458334</v>
      </c>
      <c r="L8679">
        <v>1</v>
      </c>
      <c r="M8679">
        <v>1</v>
      </c>
      <c r="N8679">
        <v>0</v>
      </c>
      <c r="O8679">
        <v>0</v>
      </c>
      <c r="P8679" s="119" t="s">
        <v>20254</v>
      </c>
    </row>
    <row r="8680" spans="1:16" x14ac:dyDescent="0.25">
      <c r="A8680">
        <v>14707</v>
      </c>
      <c r="B8680" s="119" t="s">
        <v>5361</v>
      </c>
      <c r="C8680">
        <v>30</v>
      </c>
      <c r="E8680">
        <v>3524</v>
      </c>
      <c r="F8680">
        <v>115</v>
      </c>
      <c r="G8680">
        <v>525</v>
      </c>
      <c r="H8680">
        <v>273</v>
      </c>
      <c r="I8680" s="119" t="s">
        <v>4726</v>
      </c>
      <c r="J8680" s="119" t="s">
        <v>22</v>
      </c>
      <c r="K8680" s="1">
        <v>46255.758941458334</v>
      </c>
      <c r="L8680">
        <v>111</v>
      </c>
      <c r="M8680">
        <v>22</v>
      </c>
      <c r="N8680">
        <v>39</v>
      </c>
      <c r="O8680">
        <v>1</v>
      </c>
      <c r="P8680" s="119" t="s">
        <v>20254</v>
      </c>
    </row>
    <row r="8681" spans="1:16" x14ac:dyDescent="0.25">
      <c r="A8681">
        <v>14708</v>
      </c>
      <c r="B8681" s="119" t="s">
        <v>5361</v>
      </c>
      <c r="C8681">
        <v>35</v>
      </c>
      <c r="E8681">
        <v>23</v>
      </c>
      <c r="F8681">
        <v>106</v>
      </c>
      <c r="G8681">
        <v>461</v>
      </c>
      <c r="H8681">
        <v>9895</v>
      </c>
      <c r="I8681" s="119" t="s">
        <v>4726</v>
      </c>
      <c r="J8681" s="119" t="s">
        <v>139</v>
      </c>
      <c r="K8681" s="1">
        <v>46255.758941458334</v>
      </c>
      <c r="L8681">
        <v>10</v>
      </c>
      <c r="M8681">
        <v>3</v>
      </c>
      <c r="N8681">
        <v>0</v>
      </c>
      <c r="O8681">
        <v>0</v>
      </c>
      <c r="P8681" s="119" t="s">
        <v>20254</v>
      </c>
    </row>
    <row r="8682" spans="1:16" x14ac:dyDescent="0.25">
      <c r="A8682">
        <v>14709</v>
      </c>
      <c r="B8682" s="119" t="s">
        <v>5362</v>
      </c>
      <c r="C8682">
        <v>45</v>
      </c>
      <c r="E8682">
        <v>5180</v>
      </c>
      <c r="F8682">
        <v>76</v>
      </c>
      <c r="G8682">
        <v>528</v>
      </c>
      <c r="H8682">
        <v>175</v>
      </c>
      <c r="I8682" s="119" t="s">
        <v>4726</v>
      </c>
      <c r="J8682" s="119" t="s">
        <v>22</v>
      </c>
      <c r="K8682" s="1">
        <v>46255.758941458334</v>
      </c>
      <c r="L8682">
        <v>54</v>
      </c>
      <c r="M8682">
        <v>1</v>
      </c>
      <c r="N8682">
        <v>1</v>
      </c>
      <c r="O8682">
        <v>1</v>
      </c>
      <c r="P8682" s="119" t="s">
        <v>20254</v>
      </c>
    </row>
    <row r="8683" spans="1:16" x14ac:dyDescent="0.25">
      <c r="A8683">
        <v>14710</v>
      </c>
      <c r="B8683" s="119" t="s">
        <v>5362</v>
      </c>
      <c r="C8683">
        <v>50</v>
      </c>
      <c r="E8683">
        <v>253</v>
      </c>
      <c r="F8683">
        <v>159</v>
      </c>
      <c r="G8683">
        <v>1004</v>
      </c>
      <c r="H8683">
        <v>259</v>
      </c>
      <c r="I8683" s="119" t="s">
        <v>4726</v>
      </c>
      <c r="J8683" s="119" t="s">
        <v>139</v>
      </c>
      <c r="K8683" s="1">
        <v>46255.758941458334</v>
      </c>
      <c r="L8683">
        <v>14</v>
      </c>
      <c r="M8683">
        <v>11</v>
      </c>
      <c r="N8683">
        <v>1</v>
      </c>
      <c r="O8683">
        <v>0</v>
      </c>
      <c r="P8683" s="119" t="s">
        <v>20254</v>
      </c>
    </row>
    <row r="8684" spans="1:16" x14ac:dyDescent="0.25">
      <c r="A8684">
        <v>14711</v>
      </c>
      <c r="B8684" s="119" t="s">
        <v>5363</v>
      </c>
      <c r="C8684">
        <v>30</v>
      </c>
      <c r="E8684">
        <v>948</v>
      </c>
      <c r="F8684">
        <v>204</v>
      </c>
      <c r="G8684">
        <v>515</v>
      </c>
      <c r="H8684">
        <v>296</v>
      </c>
      <c r="I8684" s="119" t="s">
        <v>4726</v>
      </c>
      <c r="J8684" s="119" t="s">
        <v>22</v>
      </c>
      <c r="K8684" s="1">
        <v>46255.758941458334</v>
      </c>
      <c r="L8684">
        <v>4</v>
      </c>
      <c r="M8684">
        <v>2</v>
      </c>
      <c r="N8684">
        <v>0</v>
      </c>
      <c r="O8684">
        <v>0</v>
      </c>
      <c r="P8684" s="119" t="s">
        <v>20254</v>
      </c>
    </row>
    <row r="8685" spans="1:16" x14ac:dyDescent="0.25">
      <c r="A8685">
        <v>14712</v>
      </c>
      <c r="B8685" s="119" t="s">
        <v>5363</v>
      </c>
      <c r="C8685">
        <v>35</v>
      </c>
      <c r="E8685">
        <v>362</v>
      </c>
      <c r="F8685">
        <v>129</v>
      </c>
      <c r="G8685">
        <v>303</v>
      </c>
      <c r="H8685">
        <v>1000</v>
      </c>
      <c r="I8685" s="119" t="s">
        <v>4726</v>
      </c>
      <c r="J8685" s="119" t="s">
        <v>139</v>
      </c>
      <c r="K8685" s="1">
        <v>46255.758941458334</v>
      </c>
      <c r="L8685">
        <v>2</v>
      </c>
      <c r="M8685">
        <v>1</v>
      </c>
      <c r="N8685">
        <v>0</v>
      </c>
      <c r="O8685">
        <v>0</v>
      </c>
      <c r="P8685" s="119" t="s">
        <v>20254</v>
      </c>
    </row>
    <row r="8686" spans="1:16" x14ac:dyDescent="0.25">
      <c r="A8686">
        <v>14713</v>
      </c>
      <c r="B8686" s="119" t="s">
        <v>5364</v>
      </c>
      <c r="C8686">
        <v>45</v>
      </c>
      <c r="E8686">
        <v>4655</v>
      </c>
      <c r="F8686">
        <v>158</v>
      </c>
      <c r="G8686">
        <v>314</v>
      </c>
      <c r="H8686">
        <v>347</v>
      </c>
      <c r="I8686" s="119" t="s">
        <v>4726</v>
      </c>
      <c r="J8686" s="119" t="s">
        <v>22</v>
      </c>
      <c r="K8686" s="1">
        <v>46255.758941458334</v>
      </c>
      <c r="L8686">
        <v>0</v>
      </c>
      <c r="M8686">
        <v>28</v>
      </c>
      <c r="N8686">
        <v>0</v>
      </c>
      <c r="O8686">
        <v>0</v>
      </c>
      <c r="P8686" s="119" t="s">
        <v>20254</v>
      </c>
    </row>
    <row r="8687" spans="1:16" x14ac:dyDescent="0.25">
      <c r="A8687">
        <v>14714</v>
      </c>
      <c r="B8687" s="119" t="s">
        <v>5364</v>
      </c>
      <c r="C8687">
        <v>50</v>
      </c>
      <c r="E8687">
        <v>380</v>
      </c>
      <c r="F8687">
        <v>137</v>
      </c>
      <c r="G8687">
        <v>267</v>
      </c>
      <c r="H8687">
        <v>528</v>
      </c>
      <c r="I8687" s="119" t="s">
        <v>4726</v>
      </c>
      <c r="J8687" s="119" t="s">
        <v>139</v>
      </c>
      <c r="K8687" s="1">
        <v>46255.758941458334</v>
      </c>
      <c r="L8687">
        <v>1</v>
      </c>
      <c r="M8687">
        <v>0</v>
      </c>
      <c r="N8687">
        <v>0</v>
      </c>
      <c r="O8687">
        <v>0</v>
      </c>
      <c r="P8687" s="119" t="s">
        <v>20254</v>
      </c>
    </row>
    <row r="8688" spans="1:16" x14ac:dyDescent="0.25">
      <c r="A8688">
        <v>14715</v>
      </c>
      <c r="B8688" s="119" t="s">
        <v>5365</v>
      </c>
      <c r="C8688">
        <v>30</v>
      </c>
      <c r="E8688">
        <v>1549</v>
      </c>
      <c r="F8688">
        <v>120</v>
      </c>
      <c r="G8688">
        <v>95</v>
      </c>
      <c r="H8688">
        <v>265</v>
      </c>
      <c r="I8688" s="119" t="s">
        <v>4726</v>
      </c>
      <c r="J8688" s="119" t="s">
        <v>22</v>
      </c>
      <c r="K8688" s="1">
        <v>46255.758941458334</v>
      </c>
      <c r="L8688">
        <v>2</v>
      </c>
      <c r="M8688">
        <v>3</v>
      </c>
      <c r="N8688">
        <v>0</v>
      </c>
      <c r="O8688">
        <v>1</v>
      </c>
      <c r="P8688" s="119" t="s">
        <v>20254</v>
      </c>
    </row>
    <row r="8689" spans="1:16" x14ac:dyDescent="0.25">
      <c r="A8689">
        <v>14716</v>
      </c>
      <c r="B8689" s="119" t="s">
        <v>5365</v>
      </c>
      <c r="C8689">
        <v>35</v>
      </c>
      <c r="E8689">
        <v>499</v>
      </c>
      <c r="F8689">
        <v>103</v>
      </c>
      <c r="G8689">
        <v>51</v>
      </c>
      <c r="H8689">
        <v>9990</v>
      </c>
      <c r="I8689" s="119" t="s">
        <v>4726</v>
      </c>
      <c r="J8689" s="119" t="s">
        <v>139</v>
      </c>
      <c r="K8689" s="1">
        <v>46255.758941458334</v>
      </c>
      <c r="L8689">
        <v>0</v>
      </c>
      <c r="M8689">
        <v>0</v>
      </c>
      <c r="N8689">
        <v>0</v>
      </c>
      <c r="O8689">
        <v>0</v>
      </c>
      <c r="P8689" s="119" t="s">
        <v>20254</v>
      </c>
    </row>
    <row r="8690" spans="1:16" x14ac:dyDescent="0.25">
      <c r="A8690">
        <v>14717</v>
      </c>
      <c r="B8690" s="119" t="s">
        <v>5366</v>
      </c>
      <c r="C8690">
        <v>45</v>
      </c>
      <c r="E8690">
        <v>3599</v>
      </c>
      <c r="F8690">
        <v>151</v>
      </c>
      <c r="G8690">
        <v>376</v>
      </c>
      <c r="H8690">
        <v>239</v>
      </c>
      <c r="I8690" s="119" t="s">
        <v>4726</v>
      </c>
      <c r="J8690" s="119" t="s">
        <v>22</v>
      </c>
      <c r="K8690" s="1">
        <v>46255.758941458334</v>
      </c>
      <c r="L8690">
        <v>0</v>
      </c>
      <c r="M8690">
        <v>1</v>
      </c>
      <c r="N8690">
        <v>0</v>
      </c>
      <c r="O8690">
        <v>1</v>
      </c>
      <c r="P8690" s="119" t="s">
        <v>20254</v>
      </c>
    </row>
    <row r="8691" spans="1:16" x14ac:dyDescent="0.25">
      <c r="A8691">
        <v>14718</v>
      </c>
      <c r="B8691" s="119" t="s">
        <v>5366</v>
      </c>
      <c r="C8691">
        <v>50</v>
      </c>
      <c r="E8691">
        <v>2169</v>
      </c>
      <c r="F8691">
        <v>241</v>
      </c>
      <c r="G8691">
        <v>460</v>
      </c>
      <c r="H8691">
        <v>428</v>
      </c>
      <c r="I8691" s="119" t="s">
        <v>4726</v>
      </c>
      <c r="J8691" s="119" t="s">
        <v>139</v>
      </c>
      <c r="K8691" s="1">
        <v>46255.758941458334</v>
      </c>
      <c r="L8691">
        <v>0</v>
      </c>
      <c r="M8691">
        <v>0</v>
      </c>
      <c r="N8691">
        <v>0</v>
      </c>
      <c r="O8691">
        <v>0</v>
      </c>
      <c r="P8691" s="119" t="s">
        <v>20254</v>
      </c>
    </row>
    <row r="8692" spans="1:16" x14ac:dyDescent="0.25">
      <c r="A8692">
        <v>14719</v>
      </c>
      <c r="B8692" s="119" t="s">
        <v>5367</v>
      </c>
      <c r="C8692">
        <v>30</v>
      </c>
      <c r="E8692">
        <v>2207</v>
      </c>
      <c r="F8692">
        <v>76</v>
      </c>
      <c r="G8692">
        <v>468</v>
      </c>
      <c r="H8692">
        <v>176</v>
      </c>
      <c r="I8692" s="119" t="s">
        <v>4726</v>
      </c>
      <c r="J8692" s="119" t="s">
        <v>22</v>
      </c>
      <c r="K8692" s="1">
        <v>46255.758941458334</v>
      </c>
      <c r="L8692">
        <v>1</v>
      </c>
      <c r="M8692">
        <v>3</v>
      </c>
      <c r="N8692">
        <v>0</v>
      </c>
      <c r="O8692">
        <v>0</v>
      </c>
      <c r="P8692" s="119" t="s">
        <v>20254</v>
      </c>
    </row>
    <row r="8693" spans="1:16" x14ac:dyDescent="0.25">
      <c r="A8693">
        <v>14720</v>
      </c>
      <c r="B8693" s="119" t="s">
        <v>5367</v>
      </c>
      <c r="C8693">
        <v>35</v>
      </c>
      <c r="E8693">
        <v>0</v>
      </c>
      <c r="F8693">
        <v>0</v>
      </c>
      <c r="G8693">
        <v>376</v>
      </c>
      <c r="H8693">
        <v>300</v>
      </c>
      <c r="I8693" s="119" t="s">
        <v>4726</v>
      </c>
      <c r="J8693" s="119" t="s">
        <v>139</v>
      </c>
      <c r="K8693" s="1">
        <v>46255.758941458334</v>
      </c>
      <c r="L8693">
        <v>0</v>
      </c>
      <c r="M8693">
        <v>1</v>
      </c>
      <c r="N8693">
        <v>0</v>
      </c>
      <c r="O8693">
        <v>0</v>
      </c>
      <c r="P8693" s="119" t="s">
        <v>20254</v>
      </c>
    </row>
    <row r="8694" spans="1:16" x14ac:dyDescent="0.25">
      <c r="A8694">
        <v>14721</v>
      </c>
      <c r="B8694" s="119" t="s">
        <v>5368</v>
      </c>
      <c r="C8694">
        <v>45</v>
      </c>
      <c r="E8694">
        <v>2509</v>
      </c>
      <c r="F8694">
        <v>123</v>
      </c>
      <c r="G8694">
        <v>311</v>
      </c>
      <c r="H8694">
        <v>300</v>
      </c>
      <c r="I8694" s="119" t="s">
        <v>4726</v>
      </c>
      <c r="J8694" s="119" t="s">
        <v>22</v>
      </c>
      <c r="K8694" s="1">
        <v>46255.758941458334</v>
      </c>
      <c r="L8694">
        <v>10</v>
      </c>
      <c r="M8694">
        <v>12</v>
      </c>
      <c r="N8694">
        <v>0</v>
      </c>
      <c r="O8694">
        <v>2</v>
      </c>
      <c r="P8694" s="119" t="s">
        <v>20254</v>
      </c>
    </row>
    <row r="8695" spans="1:16" x14ac:dyDescent="0.25">
      <c r="A8695">
        <v>14722</v>
      </c>
      <c r="B8695" s="119" t="s">
        <v>5368</v>
      </c>
      <c r="C8695">
        <v>50</v>
      </c>
      <c r="E8695">
        <v>38</v>
      </c>
      <c r="F8695">
        <v>169</v>
      </c>
      <c r="G8695">
        <v>235</v>
      </c>
      <c r="H8695">
        <v>489</v>
      </c>
      <c r="I8695" s="119" t="s">
        <v>4726</v>
      </c>
      <c r="J8695" s="119" t="s">
        <v>139</v>
      </c>
      <c r="K8695" s="1">
        <v>46255.758941458334</v>
      </c>
      <c r="L8695">
        <v>3</v>
      </c>
      <c r="M8695">
        <v>5</v>
      </c>
      <c r="N8695">
        <v>0</v>
      </c>
      <c r="O8695">
        <v>4</v>
      </c>
      <c r="P8695" s="119" t="s">
        <v>20254</v>
      </c>
    </row>
    <row r="8696" spans="1:16" x14ac:dyDescent="0.25">
      <c r="A8696">
        <v>14723</v>
      </c>
      <c r="B8696" s="119" t="s">
        <v>5369</v>
      </c>
      <c r="C8696">
        <v>30</v>
      </c>
      <c r="E8696">
        <v>2521</v>
      </c>
      <c r="F8696">
        <v>143</v>
      </c>
      <c r="G8696">
        <v>295</v>
      </c>
      <c r="H8696">
        <v>400</v>
      </c>
      <c r="I8696" s="119" t="s">
        <v>4726</v>
      </c>
      <c r="J8696" s="119" t="s">
        <v>22</v>
      </c>
      <c r="K8696" s="1">
        <v>46255.758941458334</v>
      </c>
      <c r="L8696">
        <v>5</v>
      </c>
      <c r="M8696">
        <v>0</v>
      </c>
      <c r="N8696">
        <v>0</v>
      </c>
      <c r="O8696">
        <v>0</v>
      </c>
      <c r="P8696" s="119" t="s">
        <v>20254</v>
      </c>
    </row>
    <row r="8697" spans="1:16" x14ac:dyDescent="0.25">
      <c r="A8697">
        <v>14724</v>
      </c>
      <c r="B8697" s="119" t="s">
        <v>5369</v>
      </c>
      <c r="C8697">
        <v>35</v>
      </c>
      <c r="E8697">
        <v>0</v>
      </c>
      <c r="F8697">
        <v>0</v>
      </c>
      <c r="G8697">
        <v>89</v>
      </c>
      <c r="H8697">
        <v>2979</v>
      </c>
      <c r="I8697" s="119" t="s">
        <v>4726</v>
      </c>
      <c r="J8697" s="119" t="s">
        <v>139</v>
      </c>
      <c r="K8697" s="1">
        <v>46255.758941458334</v>
      </c>
      <c r="L8697">
        <v>4</v>
      </c>
      <c r="M8697">
        <v>3</v>
      </c>
      <c r="N8697">
        <v>0</v>
      </c>
      <c r="O8697">
        <v>1</v>
      </c>
      <c r="P8697" s="119" t="s">
        <v>20254</v>
      </c>
    </row>
    <row r="8698" spans="1:16" x14ac:dyDescent="0.25">
      <c r="A8698">
        <v>14725</v>
      </c>
      <c r="B8698" s="119" t="s">
        <v>5370</v>
      </c>
      <c r="C8698">
        <v>45</v>
      </c>
      <c r="E8698">
        <v>439</v>
      </c>
      <c r="F8698">
        <v>752</v>
      </c>
      <c r="G8698">
        <v>367</v>
      </c>
      <c r="H8698">
        <v>1689</v>
      </c>
      <c r="I8698" s="119" t="s">
        <v>4726</v>
      </c>
      <c r="J8698" s="119" t="s">
        <v>22</v>
      </c>
      <c r="K8698" s="1">
        <v>46255.758941458334</v>
      </c>
      <c r="L8698">
        <v>0</v>
      </c>
      <c r="M8698">
        <v>5</v>
      </c>
      <c r="N8698">
        <v>0</v>
      </c>
      <c r="O8698">
        <v>2</v>
      </c>
      <c r="P8698" s="119" t="s">
        <v>20254</v>
      </c>
    </row>
    <row r="8699" spans="1:16" x14ac:dyDescent="0.25">
      <c r="A8699">
        <v>14726</v>
      </c>
      <c r="B8699" s="119" t="s">
        <v>5370</v>
      </c>
      <c r="C8699">
        <v>50</v>
      </c>
      <c r="E8699">
        <v>357</v>
      </c>
      <c r="F8699">
        <v>122</v>
      </c>
      <c r="G8699">
        <v>109</v>
      </c>
      <c r="H8699">
        <v>1773</v>
      </c>
      <c r="I8699" s="119" t="s">
        <v>4726</v>
      </c>
      <c r="J8699" s="119" t="s">
        <v>139</v>
      </c>
      <c r="K8699" s="1">
        <v>46255.758941458334</v>
      </c>
      <c r="L8699">
        <v>3</v>
      </c>
      <c r="M8699">
        <v>4</v>
      </c>
      <c r="N8699">
        <v>0</v>
      </c>
      <c r="O8699">
        <v>4</v>
      </c>
      <c r="P8699" s="119" t="s">
        <v>20254</v>
      </c>
    </row>
    <row r="8700" spans="1:16" x14ac:dyDescent="0.25">
      <c r="A8700">
        <v>14727</v>
      </c>
      <c r="B8700" s="119" t="s">
        <v>5371</v>
      </c>
      <c r="C8700">
        <v>30</v>
      </c>
      <c r="E8700">
        <v>1616</v>
      </c>
      <c r="F8700">
        <v>124</v>
      </c>
      <c r="G8700">
        <v>380</v>
      </c>
      <c r="H8700">
        <v>484</v>
      </c>
      <c r="I8700" s="119" t="s">
        <v>4726</v>
      </c>
      <c r="J8700" s="119" t="s">
        <v>22</v>
      </c>
      <c r="K8700" s="1">
        <v>46255.758941458334</v>
      </c>
      <c r="L8700">
        <v>0</v>
      </c>
      <c r="M8700">
        <v>2</v>
      </c>
      <c r="N8700">
        <v>0</v>
      </c>
      <c r="O8700">
        <v>1</v>
      </c>
      <c r="P8700" s="119" t="s">
        <v>20254</v>
      </c>
    </row>
    <row r="8701" spans="1:16" x14ac:dyDescent="0.25">
      <c r="A8701">
        <v>14728</v>
      </c>
      <c r="B8701" s="119" t="s">
        <v>5371</v>
      </c>
      <c r="C8701">
        <v>35</v>
      </c>
      <c r="E8701">
        <v>222</v>
      </c>
      <c r="F8701">
        <v>121</v>
      </c>
      <c r="G8701">
        <v>184</v>
      </c>
      <c r="H8701">
        <v>619</v>
      </c>
      <c r="I8701" s="119" t="s">
        <v>4726</v>
      </c>
      <c r="J8701" s="119" t="s">
        <v>139</v>
      </c>
      <c r="K8701" s="1">
        <v>46255.758941458334</v>
      </c>
      <c r="L8701">
        <v>0</v>
      </c>
      <c r="M8701">
        <v>1</v>
      </c>
      <c r="N8701">
        <v>0</v>
      </c>
      <c r="O8701">
        <v>0</v>
      </c>
      <c r="P8701" s="119" t="s">
        <v>20254</v>
      </c>
    </row>
    <row r="8702" spans="1:16" x14ac:dyDescent="0.25">
      <c r="A8702">
        <v>14729</v>
      </c>
      <c r="B8702" s="119" t="s">
        <v>5372</v>
      </c>
      <c r="C8702">
        <v>45</v>
      </c>
      <c r="E8702">
        <v>613</v>
      </c>
      <c r="F8702">
        <v>180</v>
      </c>
      <c r="G8702">
        <v>397</v>
      </c>
      <c r="H8702">
        <v>3786</v>
      </c>
      <c r="I8702" s="119" t="s">
        <v>4726</v>
      </c>
      <c r="J8702" s="119" t="s">
        <v>22</v>
      </c>
      <c r="K8702" s="1">
        <v>46255.758941458334</v>
      </c>
      <c r="L8702">
        <v>2</v>
      </c>
      <c r="M8702">
        <v>2</v>
      </c>
      <c r="N8702">
        <v>0</v>
      </c>
      <c r="O8702">
        <v>0</v>
      </c>
      <c r="P8702" s="119" t="s">
        <v>20254</v>
      </c>
    </row>
    <row r="8703" spans="1:16" x14ac:dyDescent="0.25">
      <c r="A8703">
        <v>14730</v>
      </c>
      <c r="B8703" s="119" t="s">
        <v>5372</v>
      </c>
      <c r="C8703">
        <v>50</v>
      </c>
      <c r="E8703">
        <v>101</v>
      </c>
      <c r="F8703">
        <v>257</v>
      </c>
      <c r="G8703">
        <v>190</v>
      </c>
      <c r="H8703">
        <v>3995</v>
      </c>
      <c r="I8703" s="119" t="s">
        <v>4726</v>
      </c>
      <c r="J8703" s="119" t="s">
        <v>139</v>
      </c>
      <c r="K8703" s="1">
        <v>46255.758941458334</v>
      </c>
      <c r="L8703">
        <v>0</v>
      </c>
      <c r="M8703">
        <v>1</v>
      </c>
      <c r="N8703">
        <v>0</v>
      </c>
      <c r="O8703">
        <v>0</v>
      </c>
      <c r="P8703" s="119" t="s">
        <v>20254</v>
      </c>
    </row>
    <row r="8704" spans="1:16" x14ac:dyDescent="0.25">
      <c r="A8704">
        <v>14731</v>
      </c>
      <c r="B8704" s="119" t="s">
        <v>5373</v>
      </c>
      <c r="C8704">
        <v>30</v>
      </c>
      <c r="E8704">
        <v>793</v>
      </c>
      <c r="F8704">
        <v>143</v>
      </c>
      <c r="G8704">
        <v>353</v>
      </c>
      <c r="H8704">
        <v>4783</v>
      </c>
      <c r="I8704" s="119" t="s">
        <v>4726</v>
      </c>
      <c r="J8704" s="119" t="s">
        <v>22</v>
      </c>
      <c r="K8704" s="1">
        <v>46255.758941458334</v>
      </c>
      <c r="L8704">
        <v>1</v>
      </c>
      <c r="M8704">
        <v>6</v>
      </c>
      <c r="N8704">
        <v>1</v>
      </c>
      <c r="O8704">
        <v>0</v>
      </c>
      <c r="P8704" s="119" t="s">
        <v>20254</v>
      </c>
    </row>
    <row r="8705" spans="1:16" x14ac:dyDescent="0.25">
      <c r="A8705">
        <v>14732</v>
      </c>
      <c r="B8705" s="119" t="s">
        <v>5373</v>
      </c>
      <c r="C8705">
        <v>35</v>
      </c>
      <c r="E8705">
        <v>153</v>
      </c>
      <c r="F8705">
        <v>164</v>
      </c>
      <c r="G8705">
        <v>120</v>
      </c>
      <c r="H8705">
        <v>4881</v>
      </c>
      <c r="I8705" s="119" t="s">
        <v>4726</v>
      </c>
      <c r="J8705" s="119" t="s">
        <v>139</v>
      </c>
      <c r="K8705" s="1">
        <v>46255.758941458334</v>
      </c>
      <c r="L8705">
        <v>0</v>
      </c>
      <c r="M8705">
        <v>1</v>
      </c>
      <c r="N8705">
        <v>0</v>
      </c>
      <c r="O8705">
        <v>0</v>
      </c>
      <c r="P8705" s="119" t="s">
        <v>20254</v>
      </c>
    </row>
    <row r="8706" spans="1:16" x14ac:dyDescent="0.25">
      <c r="A8706">
        <v>14733</v>
      </c>
      <c r="B8706" s="119" t="s">
        <v>5374</v>
      </c>
      <c r="C8706">
        <v>45</v>
      </c>
      <c r="E8706">
        <v>728</v>
      </c>
      <c r="F8706">
        <v>104</v>
      </c>
      <c r="G8706">
        <v>141</v>
      </c>
      <c r="H8706">
        <v>5891</v>
      </c>
      <c r="I8706" s="119" t="s">
        <v>4726</v>
      </c>
      <c r="J8706" s="119" t="s">
        <v>22</v>
      </c>
      <c r="K8706" s="1">
        <v>46255.758941458334</v>
      </c>
      <c r="L8706">
        <v>4</v>
      </c>
      <c r="M8706">
        <v>1</v>
      </c>
      <c r="N8706">
        <v>1</v>
      </c>
      <c r="O8706">
        <v>0</v>
      </c>
      <c r="P8706" s="119" t="s">
        <v>20254</v>
      </c>
    </row>
    <row r="8707" spans="1:16" x14ac:dyDescent="0.25">
      <c r="A8707">
        <v>14734</v>
      </c>
      <c r="B8707" s="119" t="s">
        <v>5374</v>
      </c>
      <c r="C8707">
        <v>50</v>
      </c>
      <c r="E8707">
        <v>218</v>
      </c>
      <c r="F8707">
        <v>389</v>
      </c>
      <c r="G8707">
        <v>75</v>
      </c>
      <c r="H8707">
        <v>6988</v>
      </c>
      <c r="I8707" s="119" t="s">
        <v>4726</v>
      </c>
      <c r="J8707" s="119" t="s">
        <v>139</v>
      </c>
      <c r="K8707" s="1">
        <v>46255.758941458334</v>
      </c>
      <c r="L8707">
        <v>5</v>
      </c>
      <c r="M8707">
        <v>2</v>
      </c>
      <c r="N8707">
        <v>0</v>
      </c>
      <c r="O8707">
        <v>0</v>
      </c>
      <c r="P8707" s="119" t="s">
        <v>20254</v>
      </c>
    </row>
    <row r="8708" spans="1:16" x14ac:dyDescent="0.25">
      <c r="A8708">
        <v>14735</v>
      </c>
      <c r="B8708" s="119" t="s">
        <v>5375</v>
      </c>
      <c r="C8708">
        <v>35</v>
      </c>
      <c r="E8708">
        <v>18</v>
      </c>
      <c r="F8708">
        <v>180</v>
      </c>
      <c r="G8708">
        <v>245</v>
      </c>
      <c r="H8708">
        <v>3035</v>
      </c>
      <c r="I8708" s="119" t="s">
        <v>4726</v>
      </c>
      <c r="J8708" s="119" t="s">
        <v>222</v>
      </c>
      <c r="K8708" s="1">
        <v>46255.758941458334</v>
      </c>
      <c r="L8708">
        <v>0</v>
      </c>
      <c r="M8708">
        <v>4</v>
      </c>
      <c r="N8708">
        <v>0</v>
      </c>
      <c r="O8708">
        <v>0</v>
      </c>
      <c r="P8708" s="119" t="s">
        <v>20254</v>
      </c>
    </row>
    <row r="8709" spans="1:16" x14ac:dyDescent="0.25">
      <c r="A8709">
        <v>14736</v>
      </c>
      <c r="B8709" s="119" t="s">
        <v>5376</v>
      </c>
      <c r="C8709">
        <v>35</v>
      </c>
      <c r="E8709">
        <v>65</v>
      </c>
      <c r="F8709">
        <v>913</v>
      </c>
      <c r="G8709">
        <v>264</v>
      </c>
      <c r="H8709">
        <v>2777</v>
      </c>
      <c r="I8709" s="119" t="s">
        <v>4726</v>
      </c>
      <c r="J8709" s="119" t="s">
        <v>222</v>
      </c>
      <c r="K8709" s="1">
        <v>46255.758941458334</v>
      </c>
      <c r="L8709">
        <v>2</v>
      </c>
      <c r="M8709">
        <v>3</v>
      </c>
      <c r="N8709">
        <v>0</v>
      </c>
      <c r="O8709">
        <v>1</v>
      </c>
      <c r="P8709" s="119" t="s">
        <v>20254</v>
      </c>
    </row>
    <row r="8710" spans="1:16" x14ac:dyDescent="0.25">
      <c r="A8710">
        <v>14737</v>
      </c>
      <c r="B8710" s="119" t="s">
        <v>5377</v>
      </c>
      <c r="C8710">
        <v>35</v>
      </c>
      <c r="E8710">
        <v>237</v>
      </c>
      <c r="F8710">
        <v>934</v>
      </c>
      <c r="G8710">
        <v>114</v>
      </c>
      <c r="H8710">
        <v>9895</v>
      </c>
      <c r="I8710" s="119" t="s">
        <v>4726</v>
      </c>
      <c r="J8710" s="119" t="s">
        <v>222</v>
      </c>
      <c r="K8710" s="1">
        <v>46255.758941458334</v>
      </c>
      <c r="L8710">
        <v>0</v>
      </c>
      <c r="M8710">
        <v>2</v>
      </c>
      <c r="N8710">
        <v>0</v>
      </c>
      <c r="O8710">
        <v>0</v>
      </c>
      <c r="P8710" s="119" t="s">
        <v>20254</v>
      </c>
    </row>
    <row r="8711" spans="1:16" x14ac:dyDescent="0.25">
      <c r="A8711">
        <v>14739</v>
      </c>
      <c r="B8711" s="119" t="s">
        <v>5378</v>
      </c>
      <c r="C8711">
        <v>35</v>
      </c>
      <c r="E8711">
        <v>267</v>
      </c>
      <c r="F8711">
        <v>261</v>
      </c>
      <c r="G8711">
        <v>364</v>
      </c>
      <c r="H8711">
        <v>3866</v>
      </c>
      <c r="I8711" s="119" t="s">
        <v>4726</v>
      </c>
      <c r="J8711" s="119" t="s">
        <v>222</v>
      </c>
      <c r="K8711" s="1">
        <v>46255.758941458334</v>
      </c>
      <c r="L8711">
        <v>0</v>
      </c>
      <c r="M8711">
        <v>6</v>
      </c>
      <c r="N8711">
        <v>0</v>
      </c>
      <c r="O8711">
        <v>0</v>
      </c>
      <c r="P8711" s="119" t="s">
        <v>20254</v>
      </c>
    </row>
    <row r="8712" spans="1:16" x14ac:dyDescent="0.25">
      <c r="A8712">
        <v>14740</v>
      </c>
      <c r="B8712" s="119" t="s">
        <v>5379</v>
      </c>
      <c r="C8712">
        <v>35</v>
      </c>
      <c r="E8712">
        <v>365</v>
      </c>
      <c r="F8712">
        <v>1093</v>
      </c>
      <c r="G8712">
        <v>94</v>
      </c>
      <c r="H8712">
        <v>3086</v>
      </c>
      <c r="I8712" s="119" t="s">
        <v>4726</v>
      </c>
      <c r="J8712" s="119" t="s">
        <v>222</v>
      </c>
      <c r="K8712" s="1">
        <v>46255.758941458334</v>
      </c>
      <c r="L8712">
        <v>0</v>
      </c>
      <c r="M8712">
        <v>8</v>
      </c>
      <c r="N8712">
        <v>0</v>
      </c>
      <c r="O8712">
        <v>7</v>
      </c>
      <c r="P8712" s="119" t="s">
        <v>20254</v>
      </c>
    </row>
    <row r="8713" spans="1:16" x14ac:dyDescent="0.25">
      <c r="A8713">
        <v>14741</v>
      </c>
      <c r="B8713" s="119" t="s">
        <v>5380</v>
      </c>
      <c r="C8713">
        <v>35</v>
      </c>
      <c r="E8713">
        <v>121</v>
      </c>
      <c r="F8713">
        <v>597</v>
      </c>
      <c r="G8713">
        <v>135</v>
      </c>
      <c r="H8713">
        <v>3442</v>
      </c>
      <c r="I8713" s="119" t="s">
        <v>4726</v>
      </c>
      <c r="J8713" s="119" t="s">
        <v>222</v>
      </c>
      <c r="K8713" s="1">
        <v>46255.758941458334</v>
      </c>
      <c r="L8713">
        <v>0</v>
      </c>
      <c r="M8713">
        <v>2</v>
      </c>
      <c r="N8713">
        <v>0</v>
      </c>
      <c r="O8713">
        <v>2</v>
      </c>
      <c r="P8713" s="119" t="s">
        <v>20254</v>
      </c>
    </row>
    <row r="8714" spans="1:16" x14ac:dyDescent="0.25">
      <c r="A8714">
        <v>14742</v>
      </c>
      <c r="B8714" s="119" t="s">
        <v>5381</v>
      </c>
      <c r="C8714">
        <v>50</v>
      </c>
      <c r="E8714">
        <v>39</v>
      </c>
      <c r="F8714">
        <v>3211</v>
      </c>
      <c r="G8714">
        <v>118</v>
      </c>
      <c r="H8714">
        <v>16795</v>
      </c>
      <c r="I8714" s="119" t="s">
        <v>4726</v>
      </c>
      <c r="J8714" s="119" t="s">
        <v>222</v>
      </c>
      <c r="K8714" s="1">
        <v>46255.758941458334</v>
      </c>
      <c r="L8714">
        <v>0</v>
      </c>
      <c r="M8714">
        <v>1</v>
      </c>
      <c r="N8714">
        <v>0</v>
      </c>
      <c r="O8714">
        <v>0</v>
      </c>
      <c r="P8714" s="119" t="s">
        <v>20254</v>
      </c>
    </row>
    <row r="8715" spans="1:16" x14ac:dyDescent="0.25">
      <c r="A8715">
        <v>14743</v>
      </c>
      <c r="B8715" s="119" t="s">
        <v>5382</v>
      </c>
      <c r="C8715">
        <v>50</v>
      </c>
      <c r="E8715">
        <v>72</v>
      </c>
      <c r="F8715">
        <v>4011</v>
      </c>
      <c r="G8715">
        <v>153</v>
      </c>
      <c r="H8715">
        <v>16964</v>
      </c>
      <c r="I8715" s="119" t="s">
        <v>4726</v>
      </c>
      <c r="J8715" s="119" t="s">
        <v>222</v>
      </c>
      <c r="K8715" s="1">
        <v>46255.758941458334</v>
      </c>
      <c r="L8715">
        <v>3</v>
      </c>
      <c r="M8715">
        <v>0</v>
      </c>
      <c r="N8715">
        <v>0</v>
      </c>
      <c r="O8715">
        <v>0</v>
      </c>
      <c r="P8715" s="119" t="s">
        <v>20254</v>
      </c>
    </row>
    <row r="8716" spans="1:16" x14ac:dyDescent="0.25">
      <c r="A8716">
        <v>14744</v>
      </c>
      <c r="B8716" s="119" t="s">
        <v>5383</v>
      </c>
      <c r="C8716">
        <v>50</v>
      </c>
      <c r="E8716">
        <v>158</v>
      </c>
      <c r="F8716">
        <v>7361</v>
      </c>
      <c r="G8716">
        <v>70</v>
      </c>
      <c r="H8716">
        <v>20642</v>
      </c>
      <c r="I8716" s="119" t="s">
        <v>4726</v>
      </c>
      <c r="J8716" s="119" t="s">
        <v>222</v>
      </c>
      <c r="K8716" s="1">
        <v>46255.758941458334</v>
      </c>
      <c r="L8716">
        <v>1</v>
      </c>
      <c r="M8716">
        <v>2</v>
      </c>
      <c r="N8716">
        <v>1</v>
      </c>
      <c r="O8716">
        <v>1</v>
      </c>
      <c r="P8716" s="119" t="s">
        <v>20254</v>
      </c>
    </row>
    <row r="8717" spans="1:16" x14ac:dyDescent="0.25">
      <c r="A8717">
        <v>14746</v>
      </c>
      <c r="B8717" s="119" t="s">
        <v>5384</v>
      </c>
      <c r="C8717">
        <v>50</v>
      </c>
      <c r="E8717">
        <v>54</v>
      </c>
      <c r="F8717">
        <v>7847</v>
      </c>
      <c r="G8717">
        <v>114</v>
      </c>
      <c r="H8717">
        <v>19699</v>
      </c>
      <c r="I8717" s="119" t="s">
        <v>4726</v>
      </c>
      <c r="J8717" s="119" t="s">
        <v>222</v>
      </c>
      <c r="K8717" s="1">
        <v>46255.758941458334</v>
      </c>
      <c r="L8717">
        <v>0</v>
      </c>
      <c r="M8717">
        <v>4</v>
      </c>
      <c r="N8717">
        <v>0</v>
      </c>
      <c r="O8717">
        <v>2</v>
      </c>
      <c r="P8717" s="119" t="s">
        <v>20254</v>
      </c>
    </row>
    <row r="8718" spans="1:16" x14ac:dyDescent="0.25">
      <c r="A8718">
        <v>14747</v>
      </c>
      <c r="B8718" s="119" t="s">
        <v>5385</v>
      </c>
      <c r="C8718">
        <v>50</v>
      </c>
      <c r="E8718">
        <v>241</v>
      </c>
      <c r="F8718">
        <v>6009</v>
      </c>
      <c r="G8718">
        <v>87</v>
      </c>
      <c r="H8718">
        <v>18285</v>
      </c>
      <c r="I8718" s="119" t="s">
        <v>4726</v>
      </c>
      <c r="J8718" s="119" t="s">
        <v>222</v>
      </c>
      <c r="K8718" s="1">
        <v>46255.758941458334</v>
      </c>
      <c r="L8718">
        <v>0</v>
      </c>
      <c r="M8718">
        <v>1</v>
      </c>
      <c r="N8718">
        <v>0</v>
      </c>
      <c r="O8718">
        <v>0</v>
      </c>
      <c r="P8718" s="119" t="s">
        <v>20254</v>
      </c>
    </row>
    <row r="8719" spans="1:16" x14ac:dyDescent="0.25">
      <c r="A8719">
        <v>14748</v>
      </c>
      <c r="B8719" s="119" t="s">
        <v>5386</v>
      </c>
      <c r="C8719">
        <v>50</v>
      </c>
      <c r="E8719">
        <v>64</v>
      </c>
      <c r="F8719">
        <v>5888</v>
      </c>
      <c r="G8719">
        <v>129</v>
      </c>
      <c r="H8719">
        <v>16699</v>
      </c>
      <c r="I8719" s="119" t="s">
        <v>4726</v>
      </c>
      <c r="J8719" s="119" t="s">
        <v>222</v>
      </c>
      <c r="K8719" s="1">
        <v>46255.758941458334</v>
      </c>
      <c r="L8719">
        <v>0</v>
      </c>
      <c r="M8719">
        <v>6</v>
      </c>
      <c r="N8719">
        <v>0</v>
      </c>
      <c r="O8719">
        <v>1</v>
      </c>
      <c r="P8719" s="119" t="s">
        <v>20254</v>
      </c>
    </row>
    <row r="8720" spans="1:16" x14ac:dyDescent="0.25">
      <c r="A8720">
        <v>14749</v>
      </c>
      <c r="B8720" s="119" t="s">
        <v>5387</v>
      </c>
      <c r="C8720">
        <v>65</v>
      </c>
      <c r="E8720">
        <v>182</v>
      </c>
      <c r="F8720">
        <v>3594</v>
      </c>
      <c r="G8720">
        <v>196</v>
      </c>
      <c r="H8720">
        <v>16057</v>
      </c>
      <c r="I8720" s="119" t="s">
        <v>4726</v>
      </c>
      <c r="J8720" s="119" t="s">
        <v>222</v>
      </c>
      <c r="K8720" s="1">
        <v>46255.758941458334</v>
      </c>
      <c r="L8720">
        <v>1</v>
      </c>
      <c r="M8720">
        <v>11</v>
      </c>
      <c r="N8720">
        <v>0</v>
      </c>
      <c r="O8720">
        <v>0</v>
      </c>
      <c r="P8720" s="119" t="s">
        <v>20254</v>
      </c>
    </row>
    <row r="8721" spans="1:16" x14ac:dyDescent="0.25">
      <c r="A8721">
        <v>14750</v>
      </c>
      <c r="B8721" s="119" t="s">
        <v>5388</v>
      </c>
      <c r="C8721">
        <v>65</v>
      </c>
      <c r="E8721">
        <v>201</v>
      </c>
      <c r="F8721">
        <v>1298</v>
      </c>
      <c r="G8721">
        <v>148</v>
      </c>
      <c r="H8721">
        <v>12565</v>
      </c>
      <c r="I8721" s="119" t="s">
        <v>4726</v>
      </c>
      <c r="J8721" s="119" t="s">
        <v>222</v>
      </c>
      <c r="K8721" s="1">
        <v>46255.758941458334</v>
      </c>
      <c r="L8721">
        <v>1</v>
      </c>
      <c r="M8721">
        <v>17</v>
      </c>
      <c r="N8721">
        <v>0</v>
      </c>
      <c r="O8721">
        <v>9</v>
      </c>
      <c r="P8721" s="119" t="s">
        <v>20254</v>
      </c>
    </row>
    <row r="8722" spans="1:16" x14ac:dyDescent="0.25">
      <c r="A8722">
        <v>14752</v>
      </c>
      <c r="B8722" s="119" t="s">
        <v>5389</v>
      </c>
      <c r="C8722">
        <v>65</v>
      </c>
      <c r="E8722">
        <v>88</v>
      </c>
      <c r="F8722">
        <v>1299</v>
      </c>
      <c r="G8722">
        <v>188</v>
      </c>
      <c r="H8722">
        <v>12498</v>
      </c>
      <c r="I8722" s="119" t="s">
        <v>4726</v>
      </c>
      <c r="J8722" s="119" t="s">
        <v>222</v>
      </c>
      <c r="K8722" s="1">
        <v>46255.758941458334</v>
      </c>
      <c r="L8722">
        <v>0</v>
      </c>
      <c r="M8722">
        <v>1</v>
      </c>
      <c r="N8722">
        <v>0</v>
      </c>
      <c r="O8722">
        <v>1</v>
      </c>
      <c r="P8722" s="119" t="s">
        <v>20254</v>
      </c>
    </row>
    <row r="8723" spans="1:16" x14ac:dyDescent="0.25">
      <c r="A8723">
        <v>14753</v>
      </c>
      <c r="B8723" s="119" t="s">
        <v>5390</v>
      </c>
      <c r="C8723">
        <v>65</v>
      </c>
      <c r="E8723">
        <v>412</v>
      </c>
      <c r="F8723">
        <v>1999</v>
      </c>
      <c r="G8723">
        <v>141</v>
      </c>
      <c r="H8723">
        <v>12093</v>
      </c>
      <c r="I8723" s="119" t="s">
        <v>4726</v>
      </c>
      <c r="J8723" s="119" t="s">
        <v>222</v>
      </c>
      <c r="K8723" s="1">
        <v>46255.758941458334</v>
      </c>
      <c r="L8723">
        <v>2</v>
      </c>
      <c r="M8723">
        <v>2</v>
      </c>
      <c r="N8723">
        <v>0</v>
      </c>
      <c r="O8723">
        <v>0</v>
      </c>
      <c r="P8723" s="119" t="s">
        <v>20254</v>
      </c>
    </row>
    <row r="8724" spans="1:16" x14ac:dyDescent="0.25">
      <c r="A8724">
        <v>14754</v>
      </c>
      <c r="B8724" s="119" t="s">
        <v>5391</v>
      </c>
      <c r="C8724">
        <v>65</v>
      </c>
      <c r="E8724">
        <v>35</v>
      </c>
      <c r="F8724">
        <v>1681</v>
      </c>
      <c r="G8724">
        <v>101</v>
      </c>
      <c r="H8724">
        <v>12499</v>
      </c>
      <c r="I8724" s="119" t="s">
        <v>4726</v>
      </c>
      <c r="J8724" s="119" t="s">
        <v>222</v>
      </c>
      <c r="K8724" s="1">
        <v>46255.758941458334</v>
      </c>
      <c r="L8724">
        <v>0</v>
      </c>
      <c r="M8724">
        <v>2</v>
      </c>
      <c r="N8724">
        <v>0</v>
      </c>
      <c r="O8724">
        <v>0</v>
      </c>
      <c r="P8724" s="119" t="s">
        <v>20254</v>
      </c>
    </row>
    <row r="8725" spans="1:16" x14ac:dyDescent="0.25">
      <c r="A8725">
        <v>14755</v>
      </c>
      <c r="B8725" s="119" t="s">
        <v>5392</v>
      </c>
      <c r="C8725">
        <v>65</v>
      </c>
      <c r="E8725">
        <v>111</v>
      </c>
      <c r="F8725">
        <v>890</v>
      </c>
      <c r="G8725">
        <v>264</v>
      </c>
      <c r="H8725">
        <v>13397</v>
      </c>
      <c r="I8725" s="119" t="s">
        <v>4726</v>
      </c>
      <c r="J8725" s="119" t="s">
        <v>222</v>
      </c>
      <c r="K8725" s="1">
        <v>46255.758941458334</v>
      </c>
      <c r="L8725">
        <v>1</v>
      </c>
      <c r="M8725">
        <v>0</v>
      </c>
      <c r="N8725">
        <v>0</v>
      </c>
      <c r="O8725">
        <v>0</v>
      </c>
      <c r="P8725" s="119" t="s">
        <v>20254</v>
      </c>
    </row>
    <row r="8726" spans="1:16" x14ac:dyDescent="0.25">
      <c r="A8726">
        <v>14756</v>
      </c>
      <c r="B8726" s="119" t="s">
        <v>5393</v>
      </c>
      <c r="C8726">
        <v>35</v>
      </c>
      <c r="E8726">
        <v>71</v>
      </c>
      <c r="F8726">
        <v>546</v>
      </c>
      <c r="G8726">
        <v>37</v>
      </c>
      <c r="H8726">
        <v>5544</v>
      </c>
      <c r="I8726" s="119" t="s">
        <v>4726</v>
      </c>
      <c r="J8726" s="119" t="s">
        <v>222</v>
      </c>
      <c r="K8726" s="1">
        <v>46255.758941458334</v>
      </c>
      <c r="L8726">
        <v>1</v>
      </c>
      <c r="M8726">
        <v>1</v>
      </c>
      <c r="N8726">
        <v>0</v>
      </c>
      <c r="O8726">
        <v>0</v>
      </c>
      <c r="P8726" s="119" t="s">
        <v>20254</v>
      </c>
    </row>
    <row r="8727" spans="1:16" x14ac:dyDescent="0.25">
      <c r="A8727">
        <v>14757</v>
      </c>
      <c r="B8727" s="119" t="s">
        <v>5394</v>
      </c>
      <c r="C8727">
        <v>35</v>
      </c>
      <c r="E8727">
        <v>166</v>
      </c>
      <c r="F8727">
        <v>618</v>
      </c>
      <c r="G8727">
        <v>106</v>
      </c>
      <c r="H8727">
        <v>6597</v>
      </c>
      <c r="I8727" s="119" t="s">
        <v>4726</v>
      </c>
      <c r="J8727" s="119" t="s">
        <v>222</v>
      </c>
      <c r="K8727" s="1">
        <v>46255.758941458334</v>
      </c>
      <c r="L8727">
        <v>1</v>
      </c>
      <c r="M8727">
        <v>5</v>
      </c>
      <c r="N8727">
        <v>0</v>
      </c>
      <c r="O8727">
        <v>3</v>
      </c>
      <c r="P8727" s="119" t="s">
        <v>20254</v>
      </c>
    </row>
    <row r="8728" spans="1:16" x14ac:dyDescent="0.25">
      <c r="A8728">
        <v>14758</v>
      </c>
      <c r="B8728" s="119" t="s">
        <v>5395</v>
      </c>
      <c r="C8728">
        <v>35</v>
      </c>
      <c r="E8728">
        <v>61</v>
      </c>
      <c r="F8728">
        <v>516</v>
      </c>
      <c r="G8728">
        <v>104</v>
      </c>
      <c r="H8728">
        <v>11688</v>
      </c>
      <c r="I8728" s="119" t="s">
        <v>4726</v>
      </c>
      <c r="J8728" s="119" t="s">
        <v>222</v>
      </c>
      <c r="K8728" s="1">
        <v>46255.758941458334</v>
      </c>
      <c r="L8728">
        <v>0</v>
      </c>
      <c r="M8728">
        <v>2</v>
      </c>
      <c r="N8728">
        <v>0</v>
      </c>
      <c r="O8728">
        <v>1</v>
      </c>
      <c r="P8728" s="119" t="s">
        <v>20254</v>
      </c>
    </row>
    <row r="8729" spans="1:16" x14ac:dyDescent="0.25">
      <c r="A8729">
        <v>14760</v>
      </c>
      <c r="B8729" s="119" t="s">
        <v>5396</v>
      </c>
      <c r="C8729">
        <v>35</v>
      </c>
      <c r="E8729">
        <v>177</v>
      </c>
      <c r="F8729">
        <v>565</v>
      </c>
      <c r="G8729">
        <v>72</v>
      </c>
      <c r="H8729">
        <v>9458</v>
      </c>
      <c r="I8729" s="119" t="s">
        <v>4726</v>
      </c>
      <c r="J8729" s="119" t="s">
        <v>222</v>
      </c>
      <c r="K8729" s="1">
        <v>46255.758941458334</v>
      </c>
      <c r="L8729">
        <v>1</v>
      </c>
      <c r="M8729">
        <v>3</v>
      </c>
      <c r="N8729">
        <v>0</v>
      </c>
      <c r="O8729">
        <v>0</v>
      </c>
      <c r="P8729" s="119" t="s">
        <v>20254</v>
      </c>
    </row>
    <row r="8730" spans="1:16" x14ac:dyDescent="0.25">
      <c r="A8730">
        <v>14761</v>
      </c>
      <c r="B8730" s="119" t="s">
        <v>5397</v>
      </c>
      <c r="C8730">
        <v>35</v>
      </c>
      <c r="E8730">
        <v>233</v>
      </c>
      <c r="F8730">
        <v>420</v>
      </c>
      <c r="G8730">
        <v>66</v>
      </c>
      <c r="H8730">
        <v>5023</v>
      </c>
      <c r="I8730" s="119" t="s">
        <v>4726</v>
      </c>
      <c r="J8730" s="119" t="s">
        <v>222</v>
      </c>
      <c r="K8730" s="1">
        <v>46255.758941458334</v>
      </c>
      <c r="L8730">
        <v>0</v>
      </c>
      <c r="M8730">
        <v>1</v>
      </c>
      <c r="N8730">
        <v>0</v>
      </c>
      <c r="O8730">
        <v>0</v>
      </c>
      <c r="P8730" s="119" t="s">
        <v>20254</v>
      </c>
    </row>
    <row r="8731" spans="1:16" x14ac:dyDescent="0.25">
      <c r="A8731">
        <v>14762</v>
      </c>
      <c r="B8731" s="119" t="s">
        <v>5398</v>
      </c>
      <c r="C8731">
        <v>35</v>
      </c>
      <c r="E8731">
        <v>22</v>
      </c>
      <c r="F8731">
        <v>216</v>
      </c>
      <c r="G8731">
        <v>89</v>
      </c>
      <c r="H8731">
        <v>7048</v>
      </c>
      <c r="I8731" s="119" t="s">
        <v>4726</v>
      </c>
      <c r="J8731" s="119" t="s">
        <v>222</v>
      </c>
      <c r="K8731" s="1">
        <v>46255.758941458334</v>
      </c>
      <c r="L8731">
        <v>1</v>
      </c>
      <c r="M8731">
        <v>4</v>
      </c>
      <c r="N8731">
        <v>1</v>
      </c>
      <c r="O8731">
        <v>0</v>
      </c>
      <c r="P8731" s="119" t="s">
        <v>20254</v>
      </c>
    </row>
    <row r="8732" spans="1:16" x14ac:dyDescent="0.25">
      <c r="A8732">
        <v>14763</v>
      </c>
      <c r="B8732" s="119" t="s">
        <v>5399</v>
      </c>
      <c r="C8732">
        <v>50</v>
      </c>
      <c r="E8732">
        <v>190</v>
      </c>
      <c r="F8732">
        <v>7101</v>
      </c>
      <c r="G8732">
        <v>57</v>
      </c>
      <c r="H8732">
        <v>18983</v>
      </c>
      <c r="I8732" s="119" t="s">
        <v>4726</v>
      </c>
      <c r="J8732" s="119" t="s">
        <v>222</v>
      </c>
      <c r="K8732" s="1">
        <v>46255.758941458334</v>
      </c>
      <c r="L8732">
        <v>0</v>
      </c>
      <c r="M8732">
        <v>1</v>
      </c>
      <c r="N8732">
        <v>0</v>
      </c>
      <c r="O8732">
        <v>0</v>
      </c>
      <c r="P8732" s="119" t="s">
        <v>20254</v>
      </c>
    </row>
    <row r="8733" spans="1:16" x14ac:dyDescent="0.25">
      <c r="A8733">
        <v>14764</v>
      </c>
      <c r="B8733" s="119" t="s">
        <v>5400</v>
      </c>
      <c r="C8733">
        <v>50</v>
      </c>
      <c r="E8733">
        <v>63</v>
      </c>
      <c r="F8733">
        <v>9000</v>
      </c>
      <c r="G8733">
        <v>242</v>
      </c>
      <c r="H8733">
        <v>18495</v>
      </c>
      <c r="I8733" s="119" t="s">
        <v>4726</v>
      </c>
      <c r="J8733" s="119" t="s">
        <v>222</v>
      </c>
      <c r="K8733" s="1">
        <v>46255.758941458334</v>
      </c>
      <c r="L8733">
        <v>0</v>
      </c>
      <c r="M8733">
        <v>10</v>
      </c>
      <c r="N8733">
        <v>0</v>
      </c>
      <c r="O8733">
        <v>1</v>
      </c>
      <c r="P8733" s="119" t="s">
        <v>20254</v>
      </c>
    </row>
    <row r="8734" spans="1:16" x14ac:dyDescent="0.25">
      <c r="A8734">
        <v>14765</v>
      </c>
      <c r="B8734" s="119" t="s">
        <v>5401</v>
      </c>
      <c r="C8734">
        <v>50</v>
      </c>
      <c r="E8734">
        <v>40</v>
      </c>
      <c r="F8734">
        <v>3815</v>
      </c>
      <c r="G8734">
        <v>48</v>
      </c>
      <c r="H8734">
        <v>19907</v>
      </c>
      <c r="I8734" s="119" t="s">
        <v>4726</v>
      </c>
      <c r="J8734" s="119" t="s">
        <v>222</v>
      </c>
      <c r="K8734" s="1">
        <v>46255.758941458334</v>
      </c>
      <c r="L8734">
        <v>1</v>
      </c>
      <c r="M8734">
        <v>4</v>
      </c>
      <c r="N8734">
        <v>0</v>
      </c>
      <c r="O8734">
        <v>1</v>
      </c>
      <c r="P8734" s="119" t="s">
        <v>20254</v>
      </c>
    </row>
    <row r="8735" spans="1:16" x14ac:dyDescent="0.25">
      <c r="A8735">
        <v>14767</v>
      </c>
      <c r="B8735" s="119" t="s">
        <v>5402</v>
      </c>
      <c r="C8735">
        <v>50</v>
      </c>
      <c r="E8735">
        <v>109</v>
      </c>
      <c r="F8735">
        <v>4401</v>
      </c>
      <c r="G8735">
        <v>91</v>
      </c>
      <c r="H8735">
        <v>19625</v>
      </c>
      <c r="I8735" s="119" t="s">
        <v>4726</v>
      </c>
      <c r="J8735" s="119" t="s">
        <v>222</v>
      </c>
      <c r="K8735" s="1">
        <v>46255.758941458334</v>
      </c>
      <c r="L8735">
        <v>1</v>
      </c>
      <c r="M8735">
        <v>3</v>
      </c>
      <c r="N8735">
        <v>1</v>
      </c>
      <c r="O8735">
        <v>0</v>
      </c>
      <c r="P8735" s="119" t="s">
        <v>20254</v>
      </c>
    </row>
    <row r="8736" spans="1:16" x14ac:dyDescent="0.25">
      <c r="A8736">
        <v>14768</v>
      </c>
      <c r="B8736" s="119" t="s">
        <v>5403</v>
      </c>
      <c r="C8736">
        <v>50</v>
      </c>
      <c r="E8736">
        <v>83</v>
      </c>
      <c r="F8736">
        <v>3715</v>
      </c>
      <c r="G8736">
        <v>50</v>
      </c>
      <c r="H8736">
        <v>18496</v>
      </c>
      <c r="I8736" s="119" t="s">
        <v>4726</v>
      </c>
      <c r="J8736" s="119" t="s">
        <v>222</v>
      </c>
      <c r="K8736" s="1">
        <v>46255.758941458334</v>
      </c>
      <c r="L8736">
        <v>0</v>
      </c>
      <c r="M8736">
        <v>2</v>
      </c>
      <c r="N8736">
        <v>0</v>
      </c>
      <c r="O8736">
        <v>0</v>
      </c>
      <c r="P8736" s="119" t="s">
        <v>20254</v>
      </c>
    </row>
    <row r="8737" spans="1:16" x14ac:dyDescent="0.25">
      <c r="A8737">
        <v>14769</v>
      </c>
      <c r="B8737" s="119" t="s">
        <v>5404</v>
      </c>
      <c r="C8737">
        <v>50</v>
      </c>
      <c r="E8737">
        <v>34</v>
      </c>
      <c r="F8737">
        <v>7400</v>
      </c>
      <c r="G8737">
        <v>43</v>
      </c>
      <c r="H8737">
        <v>18788</v>
      </c>
      <c r="I8737" s="119" t="s">
        <v>4726</v>
      </c>
      <c r="J8737" s="119" t="s">
        <v>222</v>
      </c>
      <c r="K8737" s="1">
        <v>46255.758941458334</v>
      </c>
      <c r="L8737">
        <v>0</v>
      </c>
      <c r="M8737">
        <v>4</v>
      </c>
      <c r="N8737">
        <v>0</v>
      </c>
      <c r="O8737">
        <v>1</v>
      </c>
      <c r="P8737" s="119" t="s">
        <v>20254</v>
      </c>
    </row>
    <row r="8738" spans="1:16" x14ac:dyDescent="0.25">
      <c r="A8738">
        <v>14770</v>
      </c>
      <c r="B8738" s="119" t="s">
        <v>5405</v>
      </c>
      <c r="C8738">
        <v>65</v>
      </c>
      <c r="E8738">
        <v>666</v>
      </c>
      <c r="F8738">
        <v>2521</v>
      </c>
      <c r="G8738">
        <v>116</v>
      </c>
      <c r="H8738">
        <v>7996</v>
      </c>
      <c r="I8738" s="119" t="s">
        <v>4726</v>
      </c>
      <c r="J8738" s="119" t="s">
        <v>222</v>
      </c>
      <c r="K8738" s="1">
        <v>46255.758941458334</v>
      </c>
      <c r="L8738">
        <v>1</v>
      </c>
      <c r="M8738">
        <v>2</v>
      </c>
      <c r="N8738">
        <v>0</v>
      </c>
      <c r="O8738">
        <v>0</v>
      </c>
      <c r="P8738" s="119" t="s">
        <v>20254</v>
      </c>
    </row>
    <row r="8739" spans="1:16" x14ac:dyDescent="0.25">
      <c r="A8739">
        <v>14771</v>
      </c>
      <c r="B8739" s="119" t="s">
        <v>5406</v>
      </c>
      <c r="C8739">
        <v>65</v>
      </c>
      <c r="E8739">
        <v>81</v>
      </c>
      <c r="F8739">
        <v>207</v>
      </c>
      <c r="G8739">
        <v>170</v>
      </c>
      <c r="H8739">
        <v>5823</v>
      </c>
      <c r="I8739" s="119" t="s">
        <v>4726</v>
      </c>
      <c r="J8739" s="119" t="s">
        <v>222</v>
      </c>
      <c r="K8739" s="1">
        <v>46255.758941458334</v>
      </c>
      <c r="L8739">
        <v>0</v>
      </c>
      <c r="M8739">
        <v>5</v>
      </c>
      <c r="N8739">
        <v>0</v>
      </c>
      <c r="O8739">
        <v>0</v>
      </c>
      <c r="P8739" s="119" t="s">
        <v>20254</v>
      </c>
    </row>
    <row r="8740" spans="1:16" x14ac:dyDescent="0.25">
      <c r="A8740">
        <v>14773</v>
      </c>
      <c r="B8740" s="119" t="s">
        <v>5407</v>
      </c>
      <c r="C8740">
        <v>65</v>
      </c>
      <c r="E8740">
        <v>79</v>
      </c>
      <c r="F8740">
        <v>2818</v>
      </c>
      <c r="G8740">
        <v>52</v>
      </c>
      <c r="H8740">
        <v>6791</v>
      </c>
      <c r="I8740" s="119" t="s">
        <v>4726</v>
      </c>
      <c r="J8740" s="119" t="s">
        <v>222</v>
      </c>
      <c r="K8740" s="1">
        <v>46255.758941458334</v>
      </c>
      <c r="L8740">
        <v>0</v>
      </c>
      <c r="M8740">
        <v>0</v>
      </c>
      <c r="N8740">
        <v>0</v>
      </c>
      <c r="O8740">
        <v>0</v>
      </c>
      <c r="P8740" s="119" t="s">
        <v>20254</v>
      </c>
    </row>
    <row r="8741" spans="1:16" x14ac:dyDescent="0.25">
      <c r="A8741">
        <v>14774</v>
      </c>
      <c r="B8741" s="119" t="s">
        <v>5408</v>
      </c>
      <c r="C8741">
        <v>65</v>
      </c>
      <c r="E8741">
        <v>100</v>
      </c>
      <c r="F8741">
        <v>199</v>
      </c>
      <c r="G8741">
        <v>242</v>
      </c>
      <c r="H8741">
        <v>7400</v>
      </c>
      <c r="I8741" s="119" t="s">
        <v>4726</v>
      </c>
      <c r="J8741" s="119" t="s">
        <v>222</v>
      </c>
      <c r="K8741" s="1">
        <v>46255.758941458334</v>
      </c>
      <c r="L8741">
        <v>2</v>
      </c>
      <c r="M8741">
        <v>1</v>
      </c>
      <c r="N8741">
        <v>0</v>
      </c>
      <c r="O8741">
        <v>1</v>
      </c>
      <c r="P8741" s="119" t="s">
        <v>20254</v>
      </c>
    </row>
    <row r="8742" spans="1:16" x14ac:dyDescent="0.25">
      <c r="A8742">
        <v>14775</v>
      </c>
      <c r="B8742" s="119" t="s">
        <v>5409</v>
      </c>
      <c r="C8742">
        <v>65</v>
      </c>
      <c r="E8742">
        <v>347</v>
      </c>
      <c r="F8742">
        <v>1617</v>
      </c>
      <c r="G8742">
        <v>173</v>
      </c>
      <c r="H8742">
        <v>5891</v>
      </c>
      <c r="I8742" s="119" t="s">
        <v>4726</v>
      </c>
      <c r="J8742" s="119" t="s">
        <v>222</v>
      </c>
      <c r="K8742" s="1">
        <v>46255.758941458334</v>
      </c>
      <c r="L8742">
        <v>0</v>
      </c>
      <c r="M8742">
        <v>6</v>
      </c>
      <c r="N8742">
        <v>0</v>
      </c>
      <c r="O8742">
        <v>0</v>
      </c>
      <c r="P8742" s="119" t="s">
        <v>20254</v>
      </c>
    </row>
    <row r="8743" spans="1:16" x14ac:dyDescent="0.25">
      <c r="A8743">
        <v>14776</v>
      </c>
      <c r="B8743" s="119" t="s">
        <v>5410</v>
      </c>
      <c r="C8743">
        <v>65</v>
      </c>
      <c r="E8743">
        <v>22</v>
      </c>
      <c r="F8743">
        <v>690</v>
      </c>
      <c r="G8743">
        <v>216</v>
      </c>
      <c r="H8743">
        <v>6689</v>
      </c>
      <c r="I8743" s="119" t="s">
        <v>4726</v>
      </c>
      <c r="J8743" s="119" t="s">
        <v>222</v>
      </c>
      <c r="K8743" s="1">
        <v>46255.758941458334</v>
      </c>
      <c r="L8743">
        <v>0</v>
      </c>
      <c r="M8743">
        <v>5</v>
      </c>
      <c r="N8743">
        <v>0</v>
      </c>
      <c r="O8743">
        <v>0</v>
      </c>
      <c r="P8743" s="119" t="s">
        <v>20254</v>
      </c>
    </row>
    <row r="8744" spans="1:16" x14ac:dyDescent="0.25">
      <c r="A8744">
        <v>14777</v>
      </c>
      <c r="B8744" s="119" t="s">
        <v>5411</v>
      </c>
      <c r="C8744">
        <v>35</v>
      </c>
      <c r="E8744">
        <v>163</v>
      </c>
      <c r="F8744">
        <v>1370</v>
      </c>
      <c r="G8744">
        <v>68</v>
      </c>
      <c r="H8744">
        <v>4374</v>
      </c>
      <c r="I8744" s="119" t="s">
        <v>4726</v>
      </c>
      <c r="J8744" s="119" t="s">
        <v>222</v>
      </c>
      <c r="K8744" s="1">
        <v>46255.758941458334</v>
      </c>
      <c r="L8744">
        <v>0</v>
      </c>
      <c r="M8744">
        <v>3</v>
      </c>
      <c r="N8744">
        <v>0</v>
      </c>
      <c r="O8744">
        <v>0</v>
      </c>
      <c r="P8744" s="119" t="s">
        <v>20254</v>
      </c>
    </row>
    <row r="8745" spans="1:16" x14ac:dyDescent="0.25">
      <c r="A8745">
        <v>14778</v>
      </c>
      <c r="B8745" s="119" t="s">
        <v>5412</v>
      </c>
      <c r="C8745">
        <v>35</v>
      </c>
      <c r="E8745">
        <v>40</v>
      </c>
      <c r="F8745">
        <v>642</v>
      </c>
      <c r="G8745">
        <v>92</v>
      </c>
      <c r="H8745">
        <v>3019</v>
      </c>
      <c r="I8745" s="119" t="s">
        <v>4726</v>
      </c>
      <c r="J8745" s="119" t="s">
        <v>222</v>
      </c>
      <c r="K8745" s="1">
        <v>46255.758941458334</v>
      </c>
      <c r="L8745">
        <v>1</v>
      </c>
      <c r="M8745">
        <v>0</v>
      </c>
      <c r="N8745">
        <v>0</v>
      </c>
      <c r="O8745">
        <v>0</v>
      </c>
      <c r="P8745" s="119" t="s">
        <v>20254</v>
      </c>
    </row>
    <row r="8746" spans="1:16" x14ac:dyDescent="0.25">
      <c r="A8746">
        <v>14779</v>
      </c>
      <c r="B8746" s="119" t="s">
        <v>5413</v>
      </c>
      <c r="C8746">
        <v>35</v>
      </c>
      <c r="E8746">
        <v>137</v>
      </c>
      <c r="F8746">
        <v>644</v>
      </c>
      <c r="G8746">
        <v>136</v>
      </c>
      <c r="H8746">
        <v>6882</v>
      </c>
      <c r="I8746" s="119" t="s">
        <v>4726</v>
      </c>
      <c r="J8746" s="119" t="s">
        <v>222</v>
      </c>
      <c r="K8746" s="1">
        <v>46255.758941458334</v>
      </c>
      <c r="L8746">
        <v>1</v>
      </c>
      <c r="M8746">
        <v>10</v>
      </c>
      <c r="N8746">
        <v>0</v>
      </c>
      <c r="O8746">
        <v>8</v>
      </c>
      <c r="P8746" s="119" t="s">
        <v>20254</v>
      </c>
    </row>
    <row r="8747" spans="1:16" x14ac:dyDescent="0.25">
      <c r="A8747">
        <v>14781</v>
      </c>
      <c r="B8747" s="119" t="s">
        <v>5414</v>
      </c>
      <c r="C8747">
        <v>35</v>
      </c>
      <c r="E8747">
        <v>104</v>
      </c>
      <c r="F8747">
        <v>882</v>
      </c>
      <c r="G8747">
        <v>311</v>
      </c>
      <c r="H8747">
        <v>5063</v>
      </c>
      <c r="I8747" s="119" t="s">
        <v>4726</v>
      </c>
      <c r="J8747" s="119" t="s">
        <v>222</v>
      </c>
      <c r="K8747" s="1">
        <v>46255.758941458334</v>
      </c>
      <c r="L8747">
        <v>1</v>
      </c>
      <c r="M8747">
        <v>4</v>
      </c>
      <c r="N8747">
        <v>0</v>
      </c>
      <c r="O8747">
        <v>0</v>
      </c>
      <c r="P8747" s="119" t="s">
        <v>20254</v>
      </c>
    </row>
    <row r="8748" spans="1:16" x14ac:dyDescent="0.25">
      <c r="A8748">
        <v>14782</v>
      </c>
      <c r="B8748" s="119" t="s">
        <v>5415</v>
      </c>
      <c r="C8748">
        <v>35</v>
      </c>
      <c r="E8748">
        <v>213</v>
      </c>
      <c r="F8748">
        <v>645</v>
      </c>
      <c r="G8748">
        <v>253</v>
      </c>
      <c r="H8748">
        <v>4132</v>
      </c>
      <c r="I8748" s="119" t="s">
        <v>4726</v>
      </c>
      <c r="J8748" s="119" t="s">
        <v>222</v>
      </c>
      <c r="K8748" s="1">
        <v>46255.758941458334</v>
      </c>
      <c r="L8748">
        <v>1</v>
      </c>
      <c r="M8748">
        <v>1</v>
      </c>
      <c r="N8748">
        <v>0</v>
      </c>
      <c r="O8748">
        <v>0</v>
      </c>
      <c r="P8748" s="119" t="s">
        <v>20254</v>
      </c>
    </row>
    <row r="8749" spans="1:16" x14ac:dyDescent="0.25">
      <c r="A8749">
        <v>14783</v>
      </c>
      <c r="B8749" s="119" t="s">
        <v>5416</v>
      </c>
      <c r="C8749">
        <v>35</v>
      </c>
      <c r="E8749">
        <v>84</v>
      </c>
      <c r="F8749">
        <v>218</v>
      </c>
      <c r="G8749">
        <v>141</v>
      </c>
      <c r="H8749">
        <v>3580</v>
      </c>
      <c r="I8749" s="119" t="s">
        <v>4726</v>
      </c>
      <c r="J8749" s="119" t="s">
        <v>222</v>
      </c>
      <c r="K8749" s="1">
        <v>46255.758941458334</v>
      </c>
      <c r="L8749">
        <v>1</v>
      </c>
      <c r="M8749">
        <v>6</v>
      </c>
      <c r="N8749">
        <v>0</v>
      </c>
      <c r="O8749">
        <v>0</v>
      </c>
      <c r="P8749" s="119" t="s">
        <v>20254</v>
      </c>
    </row>
    <row r="8750" spans="1:16" x14ac:dyDescent="0.25">
      <c r="A8750">
        <v>14784</v>
      </c>
      <c r="B8750" s="119" t="s">
        <v>5417</v>
      </c>
      <c r="C8750">
        <v>50</v>
      </c>
      <c r="E8750">
        <v>851</v>
      </c>
      <c r="F8750">
        <v>7734</v>
      </c>
      <c r="G8750">
        <v>168</v>
      </c>
      <c r="H8750">
        <v>21901</v>
      </c>
      <c r="I8750" s="119" t="s">
        <v>4726</v>
      </c>
      <c r="J8750" s="119" t="s">
        <v>222</v>
      </c>
      <c r="K8750" s="1">
        <v>46255.758941458334</v>
      </c>
      <c r="L8750">
        <v>0</v>
      </c>
      <c r="M8750">
        <v>2</v>
      </c>
      <c r="N8750">
        <v>0</v>
      </c>
      <c r="O8750">
        <v>0</v>
      </c>
      <c r="P8750" s="119" t="s">
        <v>20254</v>
      </c>
    </row>
    <row r="8751" spans="1:16" x14ac:dyDescent="0.25">
      <c r="A8751">
        <v>14785</v>
      </c>
      <c r="B8751" s="119" t="s">
        <v>5418</v>
      </c>
      <c r="C8751">
        <v>50</v>
      </c>
      <c r="E8751">
        <v>55</v>
      </c>
      <c r="F8751">
        <v>5915</v>
      </c>
      <c r="G8751">
        <v>98</v>
      </c>
      <c r="H8751">
        <v>19291</v>
      </c>
      <c r="I8751" s="119" t="s">
        <v>4726</v>
      </c>
      <c r="J8751" s="119" t="s">
        <v>222</v>
      </c>
      <c r="K8751" s="1">
        <v>46255.758941458334</v>
      </c>
      <c r="L8751">
        <v>0</v>
      </c>
      <c r="M8751">
        <v>8</v>
      </c>
      <c r="N8751">
        <v>0</v>
      </c>
      <c r="O8751">
        <v>1</v>
      </c>
      <c r="P8751" s="119" t="s">
        <v>20254</v>
      </c>
    </row>
    <row r="8752" spans="1:16" x14ac:dyDescent="0.25">
      <c r="A8752">
        <v>14786</v>
      </c>
      <c r="B8752" s="119" t="s">
        <v>5419</v>
      </c>
      <c r="C8752">
        <v>50</v>
      </c>
      <c r="E8752">
        <v>51</v>
      </c>
      <c r="F8752">
        <v>10350</v>
      </c>
      <c r="G8752">
        <v>67</v>
      </c>
      <c r="H8752">
        <v>19596</v>
      </c>
      <c r="I8752" s="119" t="s">
        <v>4726</v>
      </c>
      <c r="J8752" s="119" t="s">
        <v>222</v>
      </c>
      <c r="K8752" s="1">
        <v>46255.758941458334</v>
      </c>
      <c r="L8752">
        <v>1</v>
      </c>
      <c r="M8752">
        <v>5</v>
      </c>
      <c r="N8752">
        <v>1</v>
      </c>
      <c r="O8752">
        <v>2</v>
      </c>
      <c r="P8752" s="119" t="s">
        <v>20254</v>
      </c>
    </row>
    <row r="8753" spans="1:16" x14ac:dyDescent="0.25">
      <c r="A8753">
        <v>14788</v>
      </c>
      <c r="B8753" s="119" t="s">
        <v>5420</v>
      </c>
      <c r="C8753">
        <v>50</v>
      </c>
      <c r="E8753">
        <v>91</v>
      </c>
      <c r="F8753">
        <v>7623</v>
      </c>
      <c r="G8753">
        <v>45</v>
      </c>
      <c r="H8753">
        <v>19377</v>
      </c>
      <c r="I8753" s="119" t="s">
        <v>4726</v>
      </c>
      <c r="J8753" s="119" t="s">
        <v>222</v>
      </c>
      <c r="K8753" s="1">
        <v>46255.758941458334</v>
      </c>
      <c r="L8753">
        <v>1</v>
      </c>
      <c r="M8753">
        <v>4</v>
      </c>
      <c r="N8753">
        <v>1</v>
      </c>
      <c r="O8753">
        <v>1</v>
      </c>
      <c r="P8753" s="119" t="s">
        <v>20254</v>
      </c>
    </row>
    <row r="8754" spans="1:16" x14ac:dyDescent="0.25">
      <c r="A8754">
        <v>14789</v>
      </c>
      <c r="B8754" s="119" t="s">
        <v>5421</v>
      </c>
      <c r="C8754">
        <v>50</v>
      </c>
      <c r="E8754">
        <v>127</v>
      </c>
      <c r="F8754">
        <v>8500</v>
      </c>
      <c r="G8754">
        <v>69</v>
      </c>
      <c r="H8754">
        <v>19388</v>
      </c>
      <c r="I8754" s="119" t="s">
        <v>4726</v>
      </c>
      <c r="J8754" s="119" t="s">
        <v>222</v>
      </c>
      <c r="K8754" s="1">
        <v>46255.758941458334</v>
      </c>
      <c r="L8754">
        <v>0</v>
      </c>
      <c r="M8754">
        <v>3</v>
      </c>
      <c r="N8754">
        <v>0</v>
      </c>
      <c r="O8754">
        <v>0</v>
      </c>
      <c r="P8754" s="119" t="s">
        <v>20254</v>
      </c>
    </row>
    <row r="8755" spans="1:16" x14ac:dyDescent="0.25">
      <c r="A8755">
        <v>14790</v>
      </c>
      <c r="B8755" s="119" t="s">
        <v>5422</v>
      </c>
      <c r="C8755">
        <v>50</v>
      </c>
      <c r="E8755">
        <v>56</v>
      </c>
      <c r="F8755">
        <v>7502</v>
      </c>
      <c r="G8755">
        <v>75</v>
      </c>
      <c r="H8755">
        <v>19376</v>
      </c>
      <c r="I8755" s="119" t="s">
        <v>4726</v>
      </c>
      <c r="J8755" s="119" t="s">
        <v>222</v>
      </c>
      <c r="K8755" s="1">
        <v>46255.758941458334</v>
      </c>
      <c r="L8755">
        <v>1</v>
      </c>
      <c r="M8755">
        <v>3</v>
      </c>
      <c r="N8755">
        <v>0</v>
      </c>
      <c r="O8755">
        <v>1</v>
      </c>
      <c r="P8755" s="119" t="s">
        <v>20254</v>
      </c>
    </row>
    <row r="8756" spans="1:16" x14ac:dyDescent="0.25">
      <c r="A8756">
        <v>14791</v>
      </c>
      <c r="B8756" s="119" t="s">
        <v>5423</v>
      </c>
      <c r="C8756">
        <v>65</v>
      </c>
      <c r="E8756">
        <v>177</v>
      </c>
      <c r="F8756">
        <v>4655</v>
      </c>
      <c r="G8756">
        <v>101</v>
      </c>
      <c r="H8756">
        <v>13000</v>
      </c>
      <c r="I8756" s="119" t="s">
        <v>4726</v>
      </c>
      <c r="J8756" s="119" t="s">
        <v>222</v>
      </c>
      <c r="K8756" s="1">
        <v>46255.758941458334</v>
      </c>
      <c r="L8756">
        <v>0</v>
      </c>
      <c r="M8756">
        <v>9</v>
      </c>
      <c r="N8756">
        <v>0</v>
      </c>
      <c r="O8756">
        <v>0</v>
      </c>
      <c r="P8756" s="119" t="s">
        <v>20254</v>
      </c>
    </row>
    <row r="8757" spans="1:16" x14ac:dyDescent="0.25">
      <c r="A8757">
        <v>14792</v>
      </c>
      <c r="B8757" s="119" t="s">
        <v>5424</v>
      </c>
      <c r="C8757">
        <v>65</v>
      </c>
      <c r="E8757">
        <v>18</v>
      </c>
      <c r="F8757">
        <v>4953</v>
      </c>
      <c r="G8757">
        <v>59</v>
      </c>
      <c r="H8757">
        <v>9919</v>
      </c>
      <c r="I8757" s="119" t="s">
        <v>4726</v>
      </c>
      <c r="J8757" s="119" t="s">
        <v>222</v>
      </c>
      <c r="K8757" s="1">
        <v>46255.758941458334</v>
      </c>
      <c r="L8757">
        <v>1</v>
      </c>
      <c r="M8757">
        <v>1</v>
      </c>
      <c r="N8757">
        <v>1</v>
      </c>
      <c r="O8757">
        <v>1</v>
      </c>
      <c r="P8757" s="119" t="s">
        <v>20254</v>
      </c>
    </row>
    <row r="8758" spans="1:16" x14ac:dyDescent="0.25">
      <c r="A8758">
        <v>14794</v>
      </c>
      <c r="B8758" s="119" t="s">
        <v>5425</v>
      </c>
      <c r="C8758">
        <v>65</v>
      </c>
      <c r="E8758">
        <v>275</v>
      </c>
      <c r="F8758">
        <v>2509</v>
      </c>
      <c r="G8758">
        <v>114</v>
      </c>
      <c r="H8758">
        <v>9900</v>
      </c>
      <c r="I8758" s="119" t="s">
        <v>4726</v>
      </c>
      <c r="J8758" s="119" t="s">
        <v>222</v>
      </c>
      <c r="K8758" s="1">
        <v>46255.758941458334</v>
      </c>
      <c r="L8758">
        <v>0</v>
      </c>
      <c r="M8758">
        <v>4</v>
      </c>
      <c r="N8758">
        <v>0</v>
      </c>
      <c r="O8758">
        <v>1</v>
      </c>
      <c r="P8758" s="119" t="s">
        <v>20254</v>
      </c>
    </row>
    <row r="8759" spans="1:16" x14ac:dyDescent="0.25">
      <c r="A8759">
        <v>14795</v>
      </c>
      <c r="B8759" s="119" t="s">
        <v>5426</v>
      </c>
      <c r="C8759">
        <v>65</v>
      </c>
      <c r="E8759">
        <v>109</v>
      </c>
      <c r="F8759">
        <v>2662</v>
      </c>
      <c r="G8759">
        <v>153</v>
      </c>
      <c r="H8759">
        <v>9899</v>
      </c>
      <c r="I8759" s="119" t="s">
        <v>4726</v>
      </c>
      <c r="J8759" s="119" t="s">
        <v>222</v>
      </c>
      <c r="K8759" s="1">
        <v>46255.758941458334</v>
      </c>
      <c r="L8759">
        <v>2</v>
      </c>
      <c r="M8759">
        <v>3</v>
      </c>
      <c r="N8759">
        <v>0</v>
      </c>
      <c r="O8759">
        <v>1</v>
      </c>
      <c r="P8759" s="119" t="s">
        <v>20254</v>
      </c>
    </row>
    <row r="8760" spans="1:16" x14ac:dyDescent="0.25">
      <c r="A8760">
        <v>14796</v>
      </c>
      <c r="B8760" s="119" t="s">
        <v>5427</v>
      </c>
      <c r="C8760">
        <v>65</v>
      </c>
      <c r="E8760">
        <v>403</v>
      </c>
      <c r="F8760">
        <v>3956</v>
      </c>
      <c r="G8760">
        <v>49</v>
      </c>
      <c r="H8760">
        <v>11053</v>
      </c>
      <c r="I8760" s="119" t="s">
        <v>4726</v>
      </c>
      <c r="J8760" s="119" t="s">
        <v>222</v>
      </c>
      <c r="K8760" s="1">
        <v>46255.758941458334</v>
      </c>
      <c r="L8760">
        <v>1</v>
      </c>
      <c r="M8760">
        <v>1</v>
      </c>
      <c r="N8760">
        <v>0</v>
      </c>
      <c r="O8760">
        <v>0</v>
      </c>
      <c r="P8760" s="119" t="s">
        <v>20254</v>
      </c>
    </row>
    <row r="8761" spans="1:16" x14ac:dyDescent="0.25">
      <c r="A8761">
        <v>14797</v>
      </c>
      <c r="B8761" s="119" t="s">
        <v>5428</v>
      </c>
      <c r="C8761">
        <v>65</v>
      </c>
      <c r="E8761">
        <v>51</v>
      </c>
      <c r="F8761">
        <v>1172</v>
      </c>
      <c r="G8761">
        <v>112</v>
      </c>
      <c r="H8761">
        <v>9900</v>
      </c>
      <c r="I8761" s="119" t="s">
        <v>4726</v>
      </c>
      <c r="J8761" s="119" t="s">
        <v>222</v>
      </c>
      <c r="K8761" s="1">
        <v>46255.758941458334</v>
      </c>
      <c r="L8761">
        <v>2</v>
      </c>
      <c r="M8761">
        <v>2</v>
      </c>
      <c r="N8761">
        <v>0</v>
      </c>
      <c r="O8761">
        <v>0</v>
      </c>
      <c r="P8761" s="119" t="s">
        <v>20254</v>
      </c>
    </row>
    <row r="8762" spans="1:16" x14ac:dyDescent="0.25">
      <c r="A8762">
        <v>14798</v>
      </c>
      <c r="B8762" s="119" t="s">
        <v>5429</v>
      </c>
      <c r="C8762">
        <v>35</v>
      </c>
      <c r="E8762">
        <v>636</v>
      </c>
      <c r="F8762">
        <v>1011</v>
      </c>
      <c r="G8762">
        <v>255</v>
      </c>
      <c r="H8762">
        <v>4014</v>
      </c>
      <c r="I8762" s="119" t="s">
        <v>4726</v>
      </c>
      <c r="J8762" s="119" t="s">
        <v>222</v>
      </c>
      <c r="K8762" s="1">
        <v>46255.758941458334</v>
      </c>
      <c r="L8762">
        <v>1</v>
      </c>
      <c r="M8762">
        <v>4</v>
      </c>
      <c r="N8762">
        <v>0</v>
      </c>
      <c r="O8762">
        <v>0</v>
      </c>
      <c r="P8762" s="119" t="s">
        <v>20254</v>
      </c>
    </row>
    <row r="8763" spans="1:16" x14ac:dyDescent="0.25">
      <c r="A8763">
        <v>14799</v>
      </c>
      <c r="B8763" s="119" t="s">
        <v>5430</v>
      </c>
      <c r="C8763">
        <v>35</v>
      </c>
      <c r="E8763">
        <v>1239</v>
      </c>
      <c r="F8763">
        <v>501</v>
      </c>
      <c r="G8763">
        <v>56</v>
      </c>
      <c r="H8763">
        <v>9908</v>
      </c>
      <c r="I8763" s="119" t="s">
        <v>4726</v>
      </c>
      <c r="J8763" s="119" t="s">
        <v>222</v>
      </c>
      <c r="K8763" s="1">
        <v>46255.758941458334</v>
      </c>
      <c r="L8763">
        <v>8</v>
      </c>
      <c r="M8763">
        <v>2</v>
      </c>
      <c r="N8763">
        <v>1</v>
      </c>
      <c r="O8763">
        <v>0</v>
      </c>
      <c r="P8763" s="119" t="s">
        <v>20254</v>
      </c>
    </row>
    <row r="8764" spans="1:16" x14ac:dyDescent="0.25">
      <c r="A8764">
        <v>14800</v>
      </c>
      <c r="B8764" s="119" t="s">
        <v>5431</v>
      </c>
      <c r="C8764">
        <v>35</v>
      </c>
      <c r="E8764">
        <v>509</v>
      </c>
      <c r="F8764">
        <v>1547</v>
      </c>
      <c r="G8764">
        <v>75</v>
      </c>
      <c r="H8764">
        <v>19326</v>
      </c>
      <c r="I8764" s="119" t="s">
        <v>4726</v>
      </c>
      <c r="J8764" s="119" t="s">
        <v>222</v>
      </c>
      <c r="K8764" s="1">
        <v>46255.758941458334</v>
      </c>
      <c r="L8764">
        <v>6</v>
      </c>
      <c r="M8764">
        <v>8</v>
      </c>
      <c r="N8764">
        <v>0</v>
      </c>
      <c r="O8764">
        <v>2</v>
      </c>
      <c r="P8764" s="119" t="s">
        <v>20254</v>
      </c>
    </row>
    <row r="8765" spans="1:16" x14ac:dyDescent="0.25">
      <c r="A8765">
        <v>14802</v>
      </c>
      <c r="B8765" s="119" t="s">
        <v>5432</v>
      </c>
      <c r="C8765">
        <v>35</v>
      </c>
      <c r="E8765">
        <v>446</v>
      </c>
      <c r="F8765">
        <v>2001</v>
      </c>
      <c r="G8765">
        <v>96</v>
      </c>
      <c r="H8765">
        <v>10690</v>
      </c>
      <c r="I8765" s="119" t="s">
        <v>4726</v>
      </c>
      <c r="J8765" s="119" t="s">
        <v>222</v>
      </c>
      <c r="K8765" s="1">
        <v>46255.758941458334</v>
      </c>
      <c r="L8765">
        <v>6</v>
      </c>
      <c r="M8765">
        <v>9</v>
      </c>
      <c r="N8765">
        <v>0</v>
      </c>
      <c r="O8765">
        <v>1</v>
      </c>
      <c r="P8765" s="119" t="s">
        <v>20254</v>
      </c>
    </row>
    <row r="8766" spans="1:16" x14ac:dyDescent="0.25">
      <c r="A8766">
        <v>14803</v>
      </c>
      <c r="B8766" s="119" t="s">
        <v>5433</v>
      </c>
      <c r="C8766">
        <v>35</v>
      </c>
      <c r="E8766">
        <v>77</v>
      </c>
      <c r="F8766">
        <v>1588</v>
      </c>
      <c r="G8766">
        <v>190</v>
      </c>
      <c r="H8766">
        <v>8381</v>
      </c>
      <c r="I8766" s="119" t="s">
        <v>4726</v>
      </c>
      <c r="J8766" s="119" t="s">
        <v>222</v>
      </c>
      <c r="K8766" s="1">
        <v>46255.758941458334</v>
      </c>
      <c r="L8766">
        <v>0</v>
      </c>
      <c r="M8766">
        <v>2</v>
      </c>
      <c r="N8766">
        <v>0</v>
      </c>
      <c r="O8766">
        <v>0</v>
      </c>
      <c r="P8766" s="119" t="s">
        <v>20254</v>
      </c>
    </row>
    <row r="8767" spans="1:16" x14ac:dyDescent="0.25">
      <c r="A8767">
        <v>14804</v>
      </c>
      <c r="B8767" s="119" t="s">
        <v>5434</v>
      </c>
      <c r="C8767">
        <v>35</v>
      </c>
      <c r="E8767">
        <v>229</v>
      </c>
      <c r="F8767">
        <v>893</v>
      </c>
      <c r="G8767">
        <v>190</v>
      </c>
      <c r="H8767">
        <v>7898</v>
      </c>
      <c r="I8767" s="119" t="s">
        <v>4726</v>
      </c>
      <c r="J8767" s="119" t="s">
        <v>222</v>
      </c>
      <c r="K8767" s="1">
        <v>46255.758941458334</v>
      </c>
      <c r="L8767">
        <v>0</v>
      </c>
      <c r="M8767">
        <v>3</v>
      </c>
      <c r="N8767">
        <v>0</v>
      </c>
      <c r="O8767">
        <v>0</v>
      </c>
      <c r="P8767" s="119" t="s">
        <v>20254</v>
      </c>
    </row>
    <row r="8768" spans="1:16" x14ac:dyDescent="0.25">
      <c r="A8768">
        <v>14805</v>
      </c>
      <c r="B8768" s="119" t="s">
        <v>5435</v>
      </c>
      <c r="C8768">
        <v>50</v>
      </c>
      <c r="E8768">
        <v>112</v>
      </c>
      <c r="F8768">
        <v>6240</v>
      </c>
      <c r="G8768">
        <v>104</v>
      </c>
      <c r="H8768">
        <v>15574</v>
      </c>
      <c r="I8768" s="119" t="s">
        <v>4726</v>
      </c>
      <c r="J8768" s="119" t="s">
        <v>222</v>
      </c>
      <c r="K8768" s="1">
        <v>46255.758941458334</v>
      </c>
      <c r="L8768">
        <v>1</v>
      </c>
      <c r="M8768">
        <v>10</v>
      </c>
      <c r="N8768">
        <v>0</v>
      </c>
      <c r="O8768">
        <v>1</v>
      </c>
      <c r="P8768" s="119" t="s">
        <v>20254</v>
      </c>
    </row>
    <row r="8769" spans="1:16" x14ac:dyDescent="0.25">
      <c r="A8769">
        <v>14806</v>
      </c>
      <c r="B8769" s="119" t="s">
        <v>5436</v>
      </c>
      <c r="C8769">
        <v>50</v>
      </c>
      <c r="E8769">
        <v>137</v>
      </c>
      <c r="F8769">
        <v>8218</v>
      </c>
      <c r="G8769">
        <v>103</v>
      </c>
      <c r="H8769">
        <v>19891</v>
      </c>
      <c r="I8769" s="119" t="s">
        <v>4726</v>
      </c>
      <c r="J8769" s="119" t="s">
        <v>222</v>
      </c>
      <c r="K8769" s="1">
        <v>46255.758941458334</v>
      </c>
      <c r="L8769">
        <v>5</v>
      </c>
      <c r="M8769">
        <v>7</v>
      </c>
      <c r="N8769">
        <v>0</v>
      </c>
      <c r="O8769">
        <v>2</v>
      </c>
      <c r="P8769" s="119" t="s">
        <v>20254</v>
      </c>
    </row>
    <row r="8770" spans="1:16" x14ac:dyDescent="0.25">
      <c r="A8770">
        <v>14807</v>
      </c>
      <c r="B8770" s="119" t="s">
        <v>5437</v>
      </c>
      <c r="C8770">
        <v>50</v>
      </c>
      <c r="E8770">
        <v>110</v>
      </c>
      <c r="F8770">
        <v>6942</v>
      </c>
      <c r="G8770">
        <v>221</v>
      </c>
      <c r="H8770">
        <v>29965</v>
      </c>
      <c r="I8770" s="119" t="s">
        <v>4726</v>
      </c>
      <c r="J8770" s="119" t="s">
        <v>222</v>
      </c>
      <c r="K8770" s="1">
        <v>46255.758941458334</v>
      </c>
      <c r="L8770">
        <v>3</v>
      </c>
      <c r="M8770">
        <v>4</v>
      </c>
      <c r="N8770">
        <v>0</v>
      </c>
      <c r="O8770">
        <v>1</v>
      </c>
      <c r="P8770" s="119" t="s">
        <v>20254</v>
      </c>
    </row>
    <row r="8771" spans="1:16" x14ac:dyDescent="0.25">
      <c r="A8771">
        <v>14809</v>
      </c>
      <c r="B8771" s="119" t="s">
        <v>5438</v>
      </c>
      <c r="C8771">
        <v>50</v>
      </c>
      <c r="E8771">
        <v>91</v>
      </c>
      <c r="F8771">
        <v>6506</v>
      </c>
      <c r="G8771">
        <v>122</v>
      </c>
      <c r="H8771">
        <v>25892</v>
      </c>
      <c r="I8771" s="119" t="s">
        <v>4726</v>
      </c>
      <c r="J8771" s="119" t="s">
        <v>222</v>
      </c>
      <c r="K8771" s="1">
        <v>46255.758941458334</v>
      </c>
      <c r="L8771">
        <v>6</v>
      </c>
      <c r="M8771">
        <v>8</v>
      </c>
      <c r="N8771">
        <v>0</v>
      </c>
      <c r="O8771">
        <v>0</v>
      </c>
      <c r="P8771" s="119" t="s">
        <v>20254</v>
      </c>
    </row>
    <row r="8772" spans="1:16" x14ac:dyDescent="0.25">
      <c r="A8772">
        <v>14810</v>
      </c>
      <c r="B8772" s="119" t="s">
        <v>5439</v>
      </c>
      <c r="C8772">
        <v>50</v>
      </c>
      <c r="E8772">
        <v>97</v>
      </c>
      <c r="F8772">
        <v>6910</v>
      </c>
      <c r="G8772">
        <v>78</v>
      </c>
      <c r="H8772">
        <v>20699</v>
      </c>
      <c r="I8772" s="119" t="s">
        <v>4726</v>
      </c>
      <c r="J8772" s="119" t="s">
        <v>222</v>
      </c>
      <c r="K8772" s="1">
        <v>46255.758941458334</v>
      </c>
      <c r="L8772">
        <v>3</v>
      </c>
      <c r="M8772">
        <v>1</v>
      </c>
      <c r="N8772">
        <v>0</v>
      </c>
      <c r="O8772">
        <v>0</v>
      </c>
      <c r="P8772" s="119" t="s">
        <v>20254</v>
      </c>
    </row>
    <row r="8773" spans="1:16" x14ac:dyDescent="0.25">
      <c r="A8773">
        <v>14811</v>
      </c>
      <c r="B8773" s="119" t="s">
        <v>5440</v>
      </c>
      <c r="C8773">
        <v>50</v>
      </c>
      <c r="E8773">
        <v>129</v>
      </c>
      <c r="F8773">
        <v>6225</v>
      </c>
      <c r="G8773">
        <v>67</v>
      </c>
      <c r="H8773">
        <v>20020</v>
      </c>
      <c r="I8773" s="119" t="s">
        <v>4726</v>
      </c>
      <c r="J8773" s="119" t="s">
        <v>222</v>
      </c>
      <c r="K8773" s="1">
        <v>46255.758941458334</v>
      </c>
      <c r="L8773">
        <v>5</v>
      </c>
      <c r="M8773">
        <v>4</v>
      </c>
      <c r="N8773">
        <v>0</v>
      </c>
      <c r="O8773">
        <v>0</v>
      </c>
      <c r="P8773" s="119" t="s">
        <v>20254</v>
      </c>
    </row>
    <row r="8774" spans="1:16" x14ac:dyDescent="0.25">
      <c r="A8774">
        <v>14812</v>
      </c>
      <c r="B8774" s="119" t="s">
        <v>5441</v>
      </c>
      <c r="C8774">
        <v>65</v>
      </c>
      <c r="E8774">
        <v>137</v>
      </c>
      <c r="F8774">
        <v>4729</v>
      </c>
      <c r="G8774">
        <v>285</v>
      </c>
      <c r="H8774">
        <v>13227</v>
      </c>
      <c r="I8774" s="119" t="s">
        <v>4726</v>
      </c>
      <c r="J8774" s="119" t="s">
        <v>222</v>
      </c>
      <c r="K8774" s="1">
        <v>46255.758941458334</v>
      </c>
      <c r="L8774">
        <v>1</v>
      </c>
      <c r="M8774">
        <v>1</v>
      </c>
      <c r="N8774">
        <v>0</v>
      </c>
      <c r="O8774">
        <v>0</v>
      </c>
      <c r="P8774" s="119" t="s">
        <v>20254</v>
      </c>
    </row>
    <row r="8775" spans="1:16" x14ac:dyDescent="0.25">
      <c r="A8775">
        <v>14813</v>
      </c>
      <c r="B8775" s="119" t="s">
        <v>5442</v>
      </c>
      <c r="C8775">
        <v>65</v>
      </c>
      <c r="E8775">
        <v>80</v>
      </c>
      <c r="F8775">
        <v>2461</v>
      </c>
      <c r="G8775">
        <v>87</v>
      </c>
      <c r="H8775">
        <v>12971</v>
      </c>
      <c r="I8775" s="119" t="s">
        <v>4726</v>
      </c>
      <c r="J8775" s="119" t="s">
        <v>222</v>
      </c>
      <c r="K8775" s="1">
        <v>46255.758941458334</v>
      </c>
      <c r="L8775">
        <v>6</v>
      </c>
      <c r="M8775">
        <v>5</v>
      </c>
      <c r="N8775">
        <v>0</v>
      </c>
      <c r="O8775">
        <v>3</v>
      </c>
      <c r="P8775" s="119" t="s">
        <v>20254</v>
      </c>
    </row>
    <row r="8776" spans="1:16" x14ac:dyDescent="0.25">
      <c r="A8776">
        <v>14815</v>
      </c>
      <c r="B8776" s="119" t="s">
        <v>5443</v>
      </c>
      <c r="C8776">
        <v>65</v>
      </c>
      <c r="E8776">
        <v>99</v>
      </c>
      <c r="F8776">
        <v>7000</v>
      </c>
      <c r="G8776">
        <v>287</v>
      </c>
      <c r="H8776">
        <v>13783</v>
      </c>
      <c r="I8776" s="119" t="s">
        <v>4726</v>
      </c>
      <c r="J8776" s="119" t="s">
        <v>222</v>
      </c>
      <c r="K8776" s="1">
        <v>46255.758941458334</v>
      </c>
      <c r="L8776">
        <v>4</v>
      </c>
      <c r="M8776">
        <v>1</v>
      </c>
      <c r="N8776">
        <v>0</v>
      </c>
      <c r="O8776">
        <v>0</v>
      </c>
      <c r="P8776" s="119" t="s">
        <v>20254</v>
      </c>
    </row>
    <row r="8777" spans="1:16" x14ac:dyDescent="0.25">
      <c r="A8777">
        <v>14816</v>
      </c>
      <c r="B8777" s="119" t="s">
        <v>5444</v>
      </c>
      <c r="C8777">
        <v>65</v>
      </c>
      <c r="E8777">
        <v>418</v>
      </c>
      <c r="F8777">
        <v>5553</v>
      </c>
      <c r="G8777">
        <v>141</v>
      </c>
      <c r="H8777">
        <v>19889</v>
      </c>
      <c r="I8777" s="119" t="s">
        <v>4726</v>
      </c>
      <c r="J8777" s="119" t="s">
        <v>222</v>
      </c>
      <c r="K8777" s="1">
        <v>46255.758941458334</v>
      </c>
      <c r="L8777">
        <v>3</v>
      </c>
      <c r="M8777">
        <v>3</v>
      </c>
      <c r="N8777">
        <v>0</v>
      </c>
      <c r="O8777">
        <v>1</v>
      </c>
      <c r="P8777" s="119" t="s">
        <v>20254</v>
      </c>
    </row>
    <row r="8778" spans="1:16" x14ac:dyDescent="0.25">
      <c r="A8778">
        <v>14817</v>
      </c>
      <c r="B8778" s="119" t="s">
        <v>5445</v>
      </c>
      <c r="C8778">
        <v>65</v>
      </c>
      <c r="E8778">
        <v>138</v>
      </c>
      <c r="F8778">
        <v>4724</v>
      </c>
      <c r="G8778">
        <v>141</v>
      </c>
      <c r="H8778">
        <v>16422</v>
      </c>
      <c r="I8778" s="119" t="s">
        <v>4726</v>
      </c>
      <c r="J8778" s="119" t="s">
        <v>222</v>
      </c>
      <c r="K8778" s="1">
        <v>46255.758941458334</v>
      </c>
      <c r="L8778">
        <v>3</v>
      </c>
      <c r="M8778">
        <v>5</v>
      </c>
      <c r="N8778">
        <v>0</v>
      </c>
      <c r="O8778">
        <v>1</v>
      </c>
      <c r="P8778" s="119" t="s">
        <v>20254</v>
      </c>
    </row>
    <row r="8779" spans="1:16" x14ac:dyDescent="0.25">
      <c r="A8779">
        <v>14818</v>
      </c>
      <c r="B8779" s="119" t="s">
        <v>5446</v>
      </c>
      <c r="C8779">
        <v>65</v>
      </c>
      <c r="E8779">
        <v>75</v>
      </c>
      <c r="F8779">
        <v>12982</v>
      </c>
      <c r="G8779">
        <v>243</v>
      </c>
      <c r="H8779">
        <v>12983</v>
      </c>
      <c r="I8779" s="119" t="s">
        <v>4726</v>
      </c>
      <c r="J8779" s="119" t="s">
        <v>222</v>
      </c>
      <c r="K8779" s="1">
        <v>46255.758941458334</v>
      </c>
      <c r="L8779">
        <v>2</v>
      </c>
      <c r="M8779">
        <v>12</v>
      </c>
      <c r="N8779">
        <v>0</v>
      </c>
      <c r="O8779">
        <v>9</v>
      </c>
      <c r="P8779" s="119" t="s">
        <v>20254</v>
      </c>
    </row>
    <row r="8780" spans="1:16" x14ac:dyDescent="0.25">
      <c r="A8780">
        <v>14819</v>
      </c>
      <c r="B8780" s="119" t="s">
        <v>5447</v>
      </c>
      <c r="C8780">
        <v>35</v>
      </c>
      <c r="E8780">
        <v>39</v>
      </c>
      <c r="F8780">
        <v>1371</v>
      </c>
      <c r="G8780">
        <v>109</v>
      </c>
      <c r="H8780">
        <v>6374</v>
      </c>
      <c r="I8780" s="119" t="s">
        <v>4726</v>
      </c>
      <c r="J8780" s="119" t="s">
        <v>222</v>
      </c>
      <c r="K8780" s="1">
        <v>46255.758941458334</v>
      </c>
      <c r="L8780">
        <v>2</v>
      </c>
      <c r="M8780">
        <v>2</v>
      </c>
      <c r="N8780">
        <v>0</v>
      </c>
      <c r="O8780">
        <v>1</v>
      </c>
      <c r="P8780" s="119" t="s">
        <v>20254</v>
      </c>
    </row>
    <row r="8781" spans="1:16" x14ac:dyDescent="0.25">
      <c r="A8781">
        <v>14820</v>
      </c>
      <c r="B8781" s="119" t="s">
        <v>5448</v>
      </c>
      <c r="C8781">
        <v>35</v>
      </c>
      <c r="E8781">
        <v>171</v>
      </c>
      <c r="F8781">
        <v>1439</v>
      </c>
      <c r="G8781">
        <v>91</v>
      </c>
      <c r="H8781">
        <v>9362</v>
      </c>
      <c r="I8781" s="119" t="s">
        <v>4726</v>
      </c>
      <c r="J8781" s="119" t="s">
        <v>222</v>
      </c>
      <c r="K8781" s="1">
        <v>46255.758941458334</v>
      </c>
      <c r="L8781">
        <v>6</v>
      </c>
      <c r="M8781">
        <v>5</v>
      </c>
      <c r="N8781">
        <v>0</v>
      </c>
      <c r="O8781">
        <v>1</v>
      </c>
      <c r="P8781" s="119" t="s">
        <v>20254</v>
      </c>
    </row>
    <row r="8782" spans="1:16" x14ac:dyDescent="0.25">
      <c r="A8782">
        <v>14821</v>
      </c>
      <c r="B8782" s="119" t="s">
        <v>5449</v>
      </c>
      <c r="C8782">
        <v>35</v>
      </c>
      <c r="E8782">
        <v>330</v>
      </c>
      <c r="F8782">
        <v>1566</v>
      </c>
      <c r="G8782">
        <v>106</v>
      </c>
      <c r="H8782">
        <v>40198</v>
      </c>
      <c r="I8782" s="119" t="s">
        <v>4726</v>
      </c>
      <c r="J8782" s="119" t="s">
        <v>222</v>
      </c>
      <c r="K8782" s="1">
        <v>46255.758941458334</v>
      </c>
      <c r="L8782">
        <v>5</v>
      </c>
      <c r="M8782">
        <v>2</v>
      </c>
      <c r="N8782">
        <v>0</v>
      </c>
      <c r="O8782">
        <v>1</v>
      </c>
      <c r="P8782" s="119" t="s">
        <v>20254</v>
      </c>
    </row>
    <row r="8783" spans="1:16" x14ac:dyDescent="0.25">
      <c r="A8783">
        <v>14823</v>
      </c>
      <c r="B8783" s="119" t="s">
        <v>5450</v>
      </c>
      <c r="C8783">
        <v>35</v>
      </c>
      <c r="E8783">
        <v>135</v>
      </c>
      <c r="F8783">
        <v>1932</v>
      </c>
      <c r="G8783">
        <v>246</v>
      </c>
      <c r="H8783">
        <v>18383</v>
      </c>
      <c r="I8783" s="119" t="s">
        <v>4726</v>
      </c>
      <c r="J8783" s="119" t="s">
        <v>222</v>
      </c>
      <c r="K8783" s="1">
        <v>46255.758941458334</v>
      </c>
      <c r="L8783">
        <v>7</v>
      </c>
      <c r="M8783">
        <v>13</v>
      </c>
      <c r="N8783">
        <v>0</v>
      </c>
      <c r="O8783">
        <v>2</v>
      </c>
      <c r="P8783" s="119" t="s">
        <v>20254</v>
      </c>
    </row>
    <row r="8784" spans="1:16" x14ac:dyDescent="0.25">
      <c r="A8784">
        <v>14824</v>
      </c>
      <c r="B8784" s="119" t="s">
        <v>5451</v>
      </c>
      <c r="C8784">
        <v>35</v>
      </c>
      <c r="E8784">
        <v>58</v>
      </c>
      <c r="F8784">
        <v>1029</v>
      </c>
      <c r="G8784">
        <v>299</v>
      </c>
      <c r="H8784">
        <v>10163</v>
      </c>
      <c r="I8784" s="119" t="s">
        <v>4726</v>
      </c>
      <c r="J8784" s="119" t="s">
        <v>222</v>
      </c>
      <c r="K8784" s="1">
        <v>46255.758941458334</v>
      </c>
      <c r="L8784">
        <v>8</v>
      </c>
      <c r="M8784">
        <v>2</v>
      </c>
      <c r="N8784">
        <v>0</v>
      </c>
      <c r="O8784">
        <v>1</v>
      </c>
      <c r="P8784" s="119" t="s">
        <v>20254</v>
      </c>
    </row>
    <row r="8785" spans="1:16" x14ac:dyDescent="0.25">
      <c r="A8785">
        <v>14825</v>
      </c>
      <c r="B8785" s="119" t="s">
        <v>5452</v>
      </c>
      <c r="C8785">
        <v>35</v>
      </c>
      <c r="E8785">
        <v>403</v>
      </c>
      <c r="F8785">
        <v>1227</v>
      </c>
      <c r="G8785">
        <v>80</v>
      </c>
      <c r="H8785">
        <v>9672</v>
      </c>
      <c r="I8785" s="119" t="s">
        <v>4726</v>
      </c>
      <c r="J8785" s="119" t="s">
        <v>222</v>
      </c>
      <c r="K8785" s="1">
        <v>46255.758941458334</v>
      </c>
      <c r="L8785">
        <v>6</v>
      </c>
      <c r="M8785">
        <v>2</v>
      </c>
      <c r="N8785">
        <v>1</v>
      </c>
      <c r="O8785">
        <v>2</v>
      </c>
      <c r="P8785" s="119" t="s">
        <v>20254</v>
      </c>
    </row>
    <row r="8786" spans="1:16" x14ac:dyDescent="0.25">
      <c r="A8786">
        <v>14826</v>
      </c>
      <c r="B8786" s="119" t="s">
        <v>5453</v>
      </c>
      <c r="C8786">
        <v>50</v>
      </c>
      <c r="E8786">
        <v>101</v>
      </c>
      <c r="F8786">
        <v>6642</v>
      </c>
      <c r="G8786">
        <v>69</v>
      </c>
      <c r="H8786">
        <v>26983</v>
      </c>
      <c r="I8786" s="119" t="s">
        <v>4726</v>
      </c>
      <c r="J8786" s="119" t="s">
        <v>222</v>
      </c>
      <c r="K8786" s="1">
        <v>46255.758941458334</v>
      </c>
      <c r="L8786">
        <v>0</v>
      </c>
      <c r="M8786">
        <v>1</v>
      </c>
      <c r="N8786">
        <v>0</v>
      </c>
      <c r="O8786">
        <v>1</v>
      </c>
      <c r="P8786" s="119" t="s">
        <v>20254</v>
      </c>
    </row>
    <row r="8787" spans="1:16" x14ac:dyDescent="0.25">
      <c r="A8787">
        <v>14827</v>
      </c>
      <c r="B8787" s="119" t="s">
        <v>5454</v>
      </c>
      <c r="C8787">
        <v>50</v>
      </c>
      <c r="E8787">
        <v>59</v>
      </c>
      <c r="F8787">
        <v>7780</v>
      </c>
      <c r="G8787">
        <v>43</v>
      </c>
      <c r="H8787">
        <v>24867</v>
      </c>
      <c r="I8787" s="119" t="s">
        <v>4726</v>
      </c>
      <c r="J8787" s="119" t="s">
        <v>222</v>
      </c>
      <c r="K8787" s="1">
        <v>46255.758941458334</v>
      </c>
      <c r="L8787">
        <v>6</v>
      </c>
      <c r="M8787">
        <v>5</v>
      </c>
      <c r="N8787">
        <v>0</v>
      </c>
      <c r="O8787">
        <v>2</v>
      </c>
      <c r="P8787" s="119" t="s">
        <v>20254</v>
      </c>
    </row>
    <row r="8788" spans="1:16" x14ac:dyDescent="0.25">
      <c r="A8788">
        <v>14828</v>
      </c>
      <c r="B8788" s="119" t="s">
        <v>5455</v>
      </c>
      <c r="C8788">
        <v>50</v>
      </c>
      <c r="E8788">
        <v>161</v>
      </c>
      <c r="F8788">
        <v>7140</v>
      </c>
      <c r="G8788">
        <v>50</v>
      </c>
      <c r="H8788">
        <v>26695</v>
      </c>
      <c r="I8788" s="119" t="s">
        <v>4726</v>
      </c>
      <c r="J8788" s="119" t="s">
        <v>222</v>
      </c>
      <c r="K8788" s="1">
        <v>46255.758941458334</v>
      </c>
      <c r="L8788">
        <v>3</v>
      </c>
      <c r="M8788">
        <v>4</v>
      </c>
      <c r="N8788">
        <v>0</v>
      </c>
      <c r="O8788">
        <v>2</v>
      </c>
      <c r="P8788" s="119" t="s">
        <v>20254</v>
      </c>
    </row>
    <row r="8789" spans="1:16" x14ac:dyDescent="0.25">
      <c r="A8789">
        <v>14830</v>
      </c>
      <c r="B8789" s="119" t="s">
        <v>5456</v>
      </c>
      <c r="C8789">
        <v>50</v>
      </c>
      <c r="E8789">
        <v>82</v>
      </c>
      <c r="F8789">
        <v>6911</v>
      </c>
      <c r="G8789">
        <v>67</v>
      </c>
      <c r="H8789">
        <v>24949</v>
      </c>
      <c r="I8789" s="119" t="s">
        <v>4726</v>
      </c>
      <c r="J8789" s="119" t="s">
        <v>222</v>
      </c>
      <c r="K8789" s="1">
        <v>46255.758941458334</v>
      </c>
      <c r="L8789">
        <v>3</v>
      </c>
      <c r="M8789">
        <v>8</v>
      </c>
      <c r="N8789">
        <v>1</v>
      </c>
      <c r="O8789">
        <v>2</v>
      </c>
      <c r="P8789" s="119" t="s">
        <v>20254</v>
      </c>
    </row>
    <row r="8790" spans="1:16" x14ac:dyDescent="0.25">
      <c r="A8790">
        <v>14831</v>
      </c>
      <c r="B8790" s="119" t="s">
        <v>5457</v>
      </c>
      <c r="C8790">
        <v>50</v>
      </c>
      <c r="E8790">
        <v>184</v>
      </c>
      <c r="F8790">
        <v>8011</v>
      </c>
      <c r="G8790">
        <v>42</v>
      </c>
      <c r="H8790">
        <v>33491</v>
      </c>
      <c r="I8790" s="119" t="s">
        <v>4726</v>
      </c>
      <c r="J8790" s="119" t="s">
        <v>222</v>
      </c>
      <c r="K8790" s="1">
        <v>46255.758941458334</v>
      </c>
      <c r="L8790">
        <v>0</v>
      </c>
      <c r="M8790">
        <v>0</v>
      </c>
      <c r="N8790">
        <v>0</v>
      </c>
      <c r="O8790">
        <v>0</v>
      </c>
      <c r="P8790" s="119" t="s">
        <v>20254</v>
      </c>
    </row>
    <row r="8791" spans="1:16" x14ac:dyDescent="0.25">
      <c r="A8791">
        <v>14832</v>
      </c>
      <c r="B8791" s="119" t="s">
        <v>5458</v>
      </c>
      <c r="C8791">
        <v>50</v>
      </c>
      <c r="E8791">
        <v>85</v>
      </c>
      <c r="F8791">
        <v>7005</v>
      </c>
      <c r="G8791">
        <v>336</v>
      </c>
      <c r="H8791">
        <v>24937</v>
      </c>
      <c r="I8791" s="119" t="s">
        <v>4726</v>
      </c>
      <c r="J8791" s="119" t="s">
        <v>222</v>
      </c>
      <c r="K8791" s="1">
        <v>46255.758941458334</v>
      </c>
      <c r="L8791">
        <v>4</v>
      </c>
      <c r="M8791">
        <v>6</v>
      </c>
      <c r="N8791">
        <v>0</v>
      </c>
      <c r="O8791">
        <v>0</v>
      </c>
      <c r="P8791" s="119" t="s">
        <v>20254</v>
      </c>
    </row>
    <row r="8792" spans="1:16" x14ac:dyDescent="0.25">
      <c r="A8792">
        <v>14833</v>
      </c>
      <c r="B8792" s="119" t="s">
        <v>5459</v>
      </c>
      <c r="C8792">
        <v>65</v>
      </c>
      <c r="E8792">
        <v>153</v>
      </c>
      <c r="F8792">
        <v>5246</v>
      </c>
      <c r="G8792">
        <v>77</v>
      </c>
      <c r="H8792">
        <v>17281</v>
      </c>
      <c r="I8792" s="119" t="s">
        <v>4726</v>
      </c>
      <c r="J8792" s="119" t="s">
        <v>222</v>
      </c>
      <c r="K8792" s="1">
        <v>46255.758941458334</v>
      </c>
      <c r="L8792">
        <v>3</v>
      </c>
      <c r="M8792">
        <v>1</v>
      </c>
      <c r="N8792">
        <v>0</v>
      </c>
      <c r="O8792">
        <v>0</v>
      </c>
      <c r="P8792" s="119" t="s">
        <v>20254</v>
      </c>
    </row>
    <row r="8793" spans="1:16" x14ac:dyDescent="0.25">
      <c r="A8793">
        <v>14834</v>
      </c>
      <c r="B8793" s="119" t="s">
        <v>5460</v>
      </c>
      <c r="C8793">
        <v>65</v>
      </c>
      <c r="E8793">
        <v>65</v>
      </c>
      <c r="F8793">
        <v>3674</v>
      </c>
      <c r="G8793">
        <v>84</v>
      </c>
      <c r="H8793">
        <v>16597</v>
      </c>
      <c r="I8793" s="119" t="s">
        <v>4726</v>
      </c>
      <c r="J8793" s="119" t="s">
        <v>222</v>
      </c>
      <c r="K8793" s="1">
        <v>46255.758941458334</v>
      </c>
      <c r="L8793">
        <v>8</v>
      </c>
      <c r="M8793">
        <v>0</v>
      </c>
      <c r="N8793">
        <v>0</v>
      </c>
      <c r="O8793">
        <v>0</v>
      </c>
      <c r="P8793" s="119" t="s">
        <v>20254</v>
      </c>
    </row>
    <row r="8794" spans="1:16" x14ac:dyDescent="0.25">
      <c r="A8794">
        <v>14836</v>
      </c>
      <c r="B8794" s="119" t="s">
        <v>5461</v>
      </c>
      <c r="C8794">
        <v>65</v>
      </c>
      <c r="E8794">
        <v>250</v>
      </c>
      <c r="F8794">
        <v>5714</v>
      </c>
      <c r="G8794">
        <v>108</v>
      </c>
      <c r="H8794">
        <v>17483</v>
      </c>
      <c r="I8794" s="119" t="s">
        <v>4726</v>
      </c>
      <c r="J8794" s="119" t="s">
        <v>222</v>
      </c>
      <c r="K8794" s="1">
        <v>46255.758941458334</v>
      </c>
      <c r="L8794">
        <v>1</v>
      </c>
      <c r="M8794">
        <v>1</v>
      </c>
      <c r="N8794">
        <v>0</v>
      </c>
      <c r="O8794">
        <v>0</v>
      </c>
      <c r="P8794" s="119" t="s">
        <v>20254</v>
      </c>
    </row>
    <row r="8795" spans="1:16" x14ac:dyDescent="0.25">
      <c r="A8795">
        <v>14837</v>
      </c>
      <c r="B8795" s="119" t="s">
        <v>5462</v>
      </c>
      <c r="C8795">
        <v>65</v>
      </c>
      <c r="E8795">
        <v>145</v>
      </c>
      <c r="F8795">
        <v>3510</v>
      </c>
      <c r="G8795">
        <v>84</v>
      </c>
      <c r="H8795">
        <v>20011</v>
      </c>
      <c r="I8795" s="119" t="s">
        <v>4726</v>
      </c>
      <c r="J8795" s="119" t="s">
        <v>222</v>
      </c>
      <c r="K8795" s="1">
        <v>46255.758941458334</v>
      </c>
      <c r="L8795">
        <v>4</v>
      </c>
      <c r="M8795">
        <v>2</v>
      </c>
      <c r="N8795">
        <v>0</v>
      </c>
      <c r="O8795">
        <v>0</v>
      </c>
      <c r="P8795" s="119" t="s">
        <v>20254</v>
      </c>
    </row>
    <row r="8796" spans="1:16" x14ac:dyDescent="0.25">
      <c r="A8796">
        <v>14838</v>
      </c>
      <c r="B8796" s="119" t="s">
        <v>5463</v>
      </c>
      <c r="C8796">
        <v>65</v>
      </c>
      <c r="E8796">
        <v>195</v>
      </c>
      <c r="F8796">
        <v>5059</v>
      </c>
      <c r="G8796">
        <v>31</v>
      </c>
      <c r="H8796">
        <v>10152</v>
      </c>
      <c r="I8796" s="119" t="s">
        <v>4726</v>
      </c>
      <c r="J8796" s="119" t="s">
        <v>222</v>
      </c>
      <c r="K8796" s="1">
        <v>46255.758941458334</v>
      </c>
      <c r="L8796">
        <v>5</v>
      </c>
      <c r="M8796">
        <v>1</v>
      </c>
      <c r="N8796">
        <v>0</v>
      </c>
      <c r="O8796">
        <v>1</v>
      </c>
      <c r="P8796" s="119" t="s">
        <v>20254</v>
      </c>
    </row>
    <row r="8797" spans="1:16" x14ac:dyDescent="0.25">
      <c r="A8797">
        <v>14839</v>
      </c>
      <c r="B8797" s="119" t="s">
        <v>5464</v>
      </c>
      <c r="C8797">
        <v>65</v>
      </c>
      <c r="E8797">
        <v>145</v>
      </c>
      <c r="F8797">
        <v>4985</v>
      </c>
      <c r="G8797">
        <v>83</v>
      </c>
      <c r="H8797">
        <v>15987</v>
      </c>
      <c r="I8797" s="119" t="s">
        <v>4726</v>
      </c>
      <c r="J8797" s="119" t="s">
        <v>222</v>
      </c>
      <c r="K8797" s="1">
        <v>46255.758941458334</v>
      </c>
      <c r="L8797">
        <v>8</v>
      </c>
      <c r="M8797">
        <v>4</v>
      </c>
      <c r="N8797">
        <v>3</v>
      </c>
      <c r="O8797">
        <v>3</v>
      </c>
      <c r="P8797" s="119" t="s">
        <v>20254</v>
      </c>
    </row>
    <row r="8798" spans="1:16" x14ac:dyDescent="0.25">
      <c r="A8798">
        <v>14840</v>
      </c>
      <c r="B8798" s="119" t="s">
        <v>5465</v>
      </c>
      <c r="C8798">
        <v>35</v>
      </c>
      <c r="E8798">
        <v>65</v>
      </c>
      <c r="F8798">
        <v>667</v>
      </c>
      <c r="G8798">
        <v>49</v>
      </c>
      <c r="H8798">
        <v>3664</v>
      </c>
      <c r="I8798" s="119" t="s">
        <v>4726</v>
      </c>
      <c r="J8798" s="119" t="s">
        <v>222</v>
      </c>
      <c r="K8798" s="1">
        <v>46255.758941458334</v>
      </c>
      <c r="L8798">
        <v>0</v>
      </c>
      <c r="M8798">
        <v>0</v>
      </c>
      <c r="N8798">
        <v>0</v>
      </c>
      <c r="O8798">
        <v>0</v>
      </c>
      <c r="P8798" s="119" t="s">
        <v>20254</v>
      </c>
    </row>
    <row r="8799" spans="1:16" x14ac:dyDescent="0.25">
      <c r="A8799">
        <v>14841</v>
      </c>
      <c r="B8799" s="119" t="s">
        <v>5466</v>
      </c>
      <c r="C8799">
        <v>35</v>
      </c>
      <c r="E8799">
        <v>77</v>
      </c>
      <c r="F8799">
        <v>511</v>
      </c>
      <c r="G8799">
        <v>119</v>
      </c>
      <c r="H8799">
        <v>8304</v>
      </c>
      <c r="I8799" s="119" t="s">
        <v>4726</v>
      </c>
      <c r="J8799" s="119" t="s">
        <v>222</v>
      </c>
      <c r="K8799" s="1">
        <v>46255.758941458334</v>
      </c>
      <c r="L8799">
        <v>1</v>
      </c>
      <c r="M8799">
        <v>3</v>
      </c>
      <c r="N8799">
        <v>0</v>
      </c>
      <c r="O8799">
        <v>0</v>
      </c>
      <c r="P8799" s="119" t="s">
        <v>20254</v>
      </c>
    </row>
    <row r="8800" spans="1:16" x14ac:dyDescent="0.25">
      <c r="A8800">
        <v>14842</v>
      </c>
      <c r="B8800" s="119" t="s">
        <v>5467</v>
      </c>
      <c r="C8800">
        <v>35</v>
      </c>
      <c r="E8800">
        <v>132</v>
      </c>
      <c r="F8800">
        <v>1102</v>
      </c>
      <c r="G8800">
        <v>102</v>
      </c>
      <c r="H8800">
        <v>10493</v>
      </c>
      <c r="I8800" s="119" t="s">
        <v>4726</v>
      </c>
      <c r="J8800" s="119" t="s">
        <v>222</v>
      </c>
      <c r="K8800" s="1">
        <v>46255.758941458334</v>
      </c>
      <c r="L8800">
        <v>1</v>
      </c>
      <c r="M8800">
        <v>4</v>
      </c>
      <c r="N8800">
        <v>0</v>
      </c>
      <c r="O8800">
        <v>1</v>
      </c>
      <c r="P8800" s="119" t="s">
        <v>20254</v>
      </c>
    </row>
    <row r="8801" spans="1:16" x14ac:dyDescent="0.25">
      <c r="A8801">
        <v>14844</v>
      </c>
      <c r="B8801" s="119" t="s">
        <v>5468</v>
      </c>
      <c r="C8801">
        <v>35</v>
      </c>
      <c r="E8801">
        <v>158</v>
      </c>
      <c r="F8801">
        <v>2192</v>
      </c>
      <c r="G8801">
        <v>168</v>
      </c>
      <c r="H8801">
        <v>12997</v>
      </c>
      <c r="I8801" s="119" t="s">
        <v>4726</v>
      </c>
      <c r="J8801" s="119" t="s">
        <v>222</v>
      </c>
      <c r="K8801" s="1">
        <v>46255.758941458334</v>
      </c>
      <c r="L8801">
        <v>2</v>
      </c>
      <c r="M8801">
        <v>3</v>
      </c>
      <c r="N8801">
        <v>0</v>
      </c>
      <c r="O8801">
        <v>0</v>
      </c>
      <c r="P8801" s="119" t="s">
        <v>20254</v>
      </c>
    </row>
    <row r="8802" spans="1:16" x14ac:dyDescent="0.25">
      <c r="A8802">
        <v>14845</v>
      </c>
      <c r="B8802" s="119" t="s">
        <v>5469</v>
      </c>
      <c r="C8802">
        <v>35</v>
      </c>
      <c r="E8802">
        <v>161</v>
      </c>
      <c r="F8802">
        <v>1911</v>
      </c>
      <c r="G8802">
        <v>128</v>
      </c>
      <c r="H8802">
        <v>9101</v>
      </c>
      <c r="I8802" s="119" t="s">
        <v>4726</v>
      </c>
      <c r="J8802" s="119" t="s">
        <v>222</v>
      </c>
      <c r="K8802" s="1">
        <v>46255.758941458334</v>
      </c>
      <c r="L8802">
        <v>0</v>
      </c>
      <c r="M8802">
        <v>2</v>
      </c>
      <c r="N8802">
        <v>0</v>
      </c>
      <c r="O8802">
        <v>0</v>
      </c>
      <c r="P8802" s="119" t="s">
        <v>20254</v>
      </c>
    </row>
    <row r="8803" spans="1:16" x14ac:dyDescent="0.25">
      <c r="A8803">
        <v>14846</v>
      </c>
      <c r="B8803" s="119" t="s">
        <v>5470</v>
      </c>
      <c r="C8803">
        <v>35</v>
      </c>
      <c r="E8803">
        <v>156</v>
      </c>
      <c r="F8803">
        <v>1045</v>
      </c>
      <c r="G8803">
        <v>64</v>
      </c>
      <c r="H8803">
        <v>8990</v>
      </c>
      <c r="I8803" s="119" t="s">
        <v>4726</v>
      </c>
      <c r="J8803" s="119" t="s">
        <v>222</v>
      </c>
      <c r="K8803" s="1">
        <v>46255.758941458334</v>
      </c>
      <c r="L8803">
        <v>1</v>
      </c>
      <c r="M8803">
        <v>3</v>
      </c>
      <c r="N8803">
        <v>1</v>
      </c>
      <c r="O8803">
        <v>0</v>
      </c>
      <c r="P8803" s="119" t="s">
        <v>20254</v>
      </c>
    </row>
    <row r="8804" spans="1:16" x14ac:dyDescent="0.25">
      <c r="A8804">
        <v>14847</v>
      </c>
      <c r="B8804" s="119" t="s">
        <v>5471</v>
      </c>
      <c r="C8804">
        <v>50</v>
      </c>
      <c r="E8804">
        <v>85</v>
      </c>
      <c r="F8804">
        <v>6052</v>
      </c>
      <c r="G8804">
        <v>63</v>
      </c>
      <c r="H8804">
        <v>22194</v>
      </c>
      <c r="I8804" s="119" t="s">
        <v>4726</v>
      </c>
      <c r="J8804" s="119" t="s">
        <v>222</v>
      </c>
      <c r="K8804" s="1">
        <v>46255.758941458334</v>
      </c>
      <c r="L8804">
        <v>0</v>
      </c>
      <c r="M8804">
        <v>7</v>
      </c>
      <c r="N8804">
        <v>0</v>
      </c>
      <c r="O8804">
        <v>2</v>
      </c>
      <c r="P8804" s="119" t="s">
        <v>20254</v>
      </c>
    </row>
    <row r="8805" spans="1:16" x14ac:dyDescent="0.25">
      <c r="A8805">
        <v>14848</v>
      </c>
      <c r="B8805" s="119" t="s">
        <v>5472</v>
      </c>
      <c r="C8805">
        <v>50</v>
      </c>
      <c r="E8805">
        <v>220</v>
      </c>
      <c r="F8805">
        <v>6003</v>
      </c>
      <c r="G8805">
        <v>41</v>
      </c>
      <c r="H8805">
        <v>22210</v>
      </c>
      <c r="I8805" s="119" t="s">
        <v>4726</v>
      </c>
      <c r="J8805" s="119" t="s">
        <v>222</v>
      </c>
      <c r="K8805" s="1">
        <v>46255.758941458334</v>
      </c>
      <c r="L8805">
        <v>3</v>
      </c>
      <c r="M8805">
        <v>1</v>
      </c>
      <c r="N8805">
        <v>0</v>
      </c>
      <c r="O8805">
        <v>0</v>
      </c>
      <c r="P8805" s="119" t="s">
        <v>20254</v>
      </c>
    </row>
    <row r="8806" spans="1:16" x14ac:dyDescent="0.25">
      <c r="A8806">
        <v>14849</v>
      </c>
      <c r="B8806" s="119" t="s">
        <v>5473</v>
      </c>
      <c r="C8806">
        <v>50</v>
      </c>
      <c r="E8806">
        <v>130</v>
      </c>
      <c r="F8806">
        <v>6327</v>
      </c>
      <c r="G8806">
        <v>93</v>
      </c>
      <c r="H8806">
        <v>22368</v>
      </c>
      <c r="I8806" s="119" t="s">
        <v>4726</v>
      </c>
      <c r="J8806" s="119" t="s">
        <v>222</v>
      </c>
      <c r="K8806" s="1">
        <v>46255.758941458334</v>
      </c>
      <c r="L8806">
        <v>0</v>
      </c>
      <c r="M8806">
        <v>3</v>
      </c>
      <c r="N8806">
        <v>0</v>
      </c>
      <c r="O8806">
        <v>0</v>
      </c>
      <c r="P8806" s="119" t="s">
        <v>20254</v>
      </c>
    </row>
    <row r="8807" spans="1:16" x14ac:dyDescent="0.25">
      <c r="A8807">
        <v>14851</v>
      </c>
      <c r="B8807" s="119" t="s">
        <v>5474</v>
      </c>
      <c r="C8807">
        <v>50</v>
      </c>
      <c r="E8807">
        <v>68</v>
      </c>
      <c r="F8807">
        <v>8127</v>
      </c>
      <c r="G8807">
        <v>92</v>
      </c>
      <c r="H8807">
        <v>22742</v>
      </c>
      <c r="I8807" s="119" t="s">
        <v>4726</v>
      </c>
      <c r="J8807" s="119" t="s">
        <v>222</v>
      </c>
      <c r="K8807" s="1">
        <v>46255.758941458334</v>
      </c>
      <c r="L8807">
        <v>2</v>
      </c>
      <c r="M8807">
        <v>4</v>
      </c>
      <c r="N8807">
        <v>1</v>
      </c>
      <c r="O8807">
        <v>1</v>
      </c>
      <c r="P8807" s="119" t="s">
        <v>20254</v>
      </c>
    </row>
    <row r="8808" spans="1:16" x14ac:dyDescent="0.25">
      <c r="A8808">
        <v>14852</v>
      </c>
      <c r="B8808" s="119" t="s">
        <v>5475</v>
      </c>
      <c r="C8808">
        <v>50</v>
      </c>
      <c r="E8808">
        <v>195</v>
      </c>
      <c r="F8808">
        <v>6142</v>
      </c>
      <c r="G8808">
        <v>145</v>
      </c>
      <c r="H8808">
        <v>22225</v>
      </c>
      <c r="I8808" s="119" t="s">
        <v>4726</v>
      </c>
      <c r="J8808" s="119" t="s">
        <v>222</v>
      </c>
      <c r="K8808" s="1">
        <v>46255.758941458334</v>
      </c>
      <c r="L8808">
        <v>0</v>
      </c>
      <c r="M8808">
        <v>3</v>
      </c>
      <c r="N8808">
        <v>0</v>
      </c>
      <c r="O8808">
        <v>1</v>
      </c>
      <c r="P8808" s="119" t="s">
        <v>20254</v>
      </c>
    </row>
    <row r="8809" spans="1:16" x14ac:dyDescent="0.25">
      <c r="A8809">
        <v>14853</v>
      </c>
      <c r="B8809" s="119" t="s">
        <v>5476</v>
      </c>
      <c r="C8809">
        <v>50</v>
      </c>
      <c r="E8809">
        <v>42</v>
      </c>
      <c r="F8809">
        <v>5077</v>
      </c>
      <c r="G8809">
        <v>27</v>
      </c>
      <c r="H8809">
        <v>24588</v>
      </c>
      <c r="I8809" s="119" t="s">
        <v>4726</v>
      </c>
      <c r="J8809" s="119" t="s">
        <v>222</v>
      </c>
      <c r="K8809" s="1">
        <v>46255.758941458334</v>
      </c>
      <c r="L8809">
        <v>1</v>
      </c>
      <c r="M8809">
        <v>2</v>
      </c>
      <c r="N8809">
        <v>1</v>
      </c>
      <c r="O8809">
        <v>0</v>
      </c>
      <c r="P8809" s="119" t="s">
        <v>20254</v>
      </c>
    </row>
    <row r="8810" spans="1:16" x14ac:dyDescent="0.25">
      <c r="A8810">
        <v>14854</v>
      </c>
      <c r="B8810" s="119" t="s">
        <v>5477</v>
      </c>
      <c r="C8810">
        <v>65</v>
      </c>
      <c r="E8810">
        <v>68</v>
      </c>
      <c r="F8810">
        <v>4928</v>
      </c>
      <c r="G8810">
        <v>180</v>
      </c>
      <c r="H8810">
        <v>11591</v>
      </c>
      <c r="I8810" s="119" t="s">
        <v>4726</v>
      </c>
      <c r="J8810" s="119" t="s">
        <v>222</v>
      </c>
      <c r="K8810" s="1">
        <v>46255.758941458334</v>
      </c>
      <c r="L8810">
        <v>2</v>
      </c>
      <c r="M8810">
        <v>2</v>
      </c>
      <c r="N8810">
        <v>0</v>
      </c>
      <c r="O8810">
        <v>1</v>
      </c>
      <c r="P8810" s="119" t="s">
        <v>20254</v>
      </c>
    </row>
    <row r="8811" spans="1:16" x14ac:dyDescent="0.25">
      <c r="A8811">
        <v>14855</v>
      </c>
      <c r="B8811" s="119" t="s">
        <v>5478</v>
      </c>
      <c r="C8811">
        <v>65</v>
      </c>
      <c r="E8811">
        <v>47</v>
      </c>
      <c r="F8811">
        <v>2956</v>
      </c>
      <c r="G8811">
        <v>106</v>
      </c>
      <c r="H8811">
        <v>12163</v>
      </c>
      <c r="I8811" s="119" t="s">
        <v>4726</v>
      </c>
      <c r="J8811" s="119" t="s">
        <v>222</v>
      </c>
      <c r="K8811" s="1">
        <v>46255.758941458334</v>
      </c>
      <c r="L8811">
        <v>3</v>
      </c>
      <c r="M8811">
        <v>5</v>
      </c>
      <c r="N8811">
        <v>0</v>
      </c>
      <c r="O8811">
        <v>1</v>
      </c>
      <c r="P8811" s="119" t="s">
        <v>20254</v>
      </c>
    </row>
    <row r="8812" spans="1:16" x14ac:dyDescent="0.25">
      <c r="A8812">
        <v>14857</v>
      </c>
      <c r="B8812" s="119" t="s">
        <v>5479</v>
      </c>
      <c r="C8812">
        <v>65</v>
      </c>
      <c r="E8812">
        <v>56</v>
      </c>
      <c r="F8812">
        <v>4023</v>
      </c>
      <c r="G8812">
        <v>142</v>
      </c>
      <c r="H8812">
        <v>11566</v>
      </c>
      <c r="I8812" s="119" t="s">
        <v>4726</v>
      </c>
      <c r="J8812" s="119" t="s">
        <v>222</v>
      </c>
      <c r="K8812" s="1">
        <v>46255.758941458334</v>
      </c>
      <c r="L8812">
        <v>1</v>
      </c>
      <c r="M8812">
        <v>4</v>
      </c>
      <c r="N8812">
        <v>0</v>
      </c>
      <c r="O8812">
        <v>1</v>
      </c>
      <c r="P8812" s="119" t="s">
        <v>20254</v>
      </c>
    </row>
    <row r="8813" spans="1:16" x14ac:dyDescent="0.25">
      <c r="A8813">
        <v>14858</v>
      </c>
      <c r="B8813" s="119" t="s">
        <v>5480</v>
      </c>
      <c r="C8813">
        <v>65</v>
      </c>
      <c r="E8813">
        <v>255</v>
      </c>
      <c r="F8813">
        <v>4856</v>
      </c>
      <c r="G8813">
        <v>81</v>
      </c>
      <c r="H8813">
        <v>15000</v>
      </c>
      <c r="I8813" s="119" t="s">
        <v>4726</v>
      </c>
      <c r="J8813" s="119" t="s">
        <v>222</v>
      </c>
      <c r="K8813" s="1">
        <v>46255.758941458334</v>
      </c>
      <c r="L8813">
        <v>4</v>
      </c>
      <c r="M8813">
        <v>1</v>
      </c>
      <c r="N8813">
        <v>0</v>
      </c>
      <c r="O8813">
        <v>0</v>
      </c>
      <c r="P8813" s="119" t="s">
        <v>20254</v>
      </c>
    </row>
    <row r="8814" spans="1:16" x14ac:dyDescent="0.25">
      <c r="A8814">
        <v>14859</v>
      </c>
      <c r="B8814" s="119" t="s">
        <v>5481</v>
      </c>
      <c r="C8814">
        <v>65</v>
      </c>
      <c r="E8814">
        <v>34</v>
      </c>
      <c r="F8814">
        <v>627</v>
      </c>
      <c r="G8814">
        <v>63</v>
      </c>
      <c r="H8814">
        <v>13388</v>
      </c>
      <c r="I8814" s="119" t="s">
        <v>4726</v>
      </c>
      <c r="J8814" s="119" t="s">
        <v>222</v>
      </c>
      <c r="K8814" s="1">
        <v>46255.758941458334</v>
      </c>
      <c r="L8814">
        <v>2</v>
      </c>
      <c r="M8814">
        <v>1</v>
      </c>
      <c r="N8814">
        <v>0</v>
      </c>
      <c r="O8814">
        <v>0</v>
      </c>
      <c r="P8814" s="119" t="s">
        <v>20254</v>
      </c>
    </row>
    <row r="8815" spans="1:16" x14ac:dyDescent="0.25">
      <c r="A8815">
        <v>14860</v>
      </c>
      <c r="B8815" s="119" t="s">
        <v>5482</v>
      </c>
      <c r="C8815">
        <v>65</v>
      </c>
      <c r="E8815">
        <v>320</v>
      </c>
      <c r="F8815">
        <v>3804</v>
      </c>
      <c r="G8815">
        <v>98</v>
      </c>
      <c r="H8815">
        <v>11496</v>
      </c>
      <c r="I8815" s="119" t="s">
        <v>4726</v>
      </c>
      <c r="J8815" s="119" t="s">
        <v>222</v>
      </c>
      <c r="K8815" s="1">
        <v>46255.758941458334</v>
      </c>
      <c r="L8815">
        <v>1</v>
      </c>
      <c r="M8815">
        <v>2</v>
      </c>
      <c r="N8815">
        <v>0</v>
      </c>
      <c r="O8815">
        <v>0</v>
      </c>
      <c r="P8815" s="119" t="s">
        <v>20254</v>
      </c>
    </row>
    <row r="8816" spans="1:16" x14ac:dyDescent="0.25">
      <c r="A8816">
        <v>14861</v>
      </c>
      <c r="B8816" s="119" t="s">
        <v>5483</v>
      </c>
      <c r="C8816">
        <v>35</v>
      </c>
      <c r="E8816">
        <v>58</v>
      </c>
      <c r="F8816">
        <v>1610</v>
      </c>
      <c r="G8816">
        <v>130</v>
      </c>
      <c r="H8816">
        <v>7896</v>
      </c>
      <c r="I8816" s="119" t="s">
        <v>4726</v>
      </c>
      <c r="J8816" s="119" t="s">
        <v>222</v>
      </c>
      <c r="K8816" s="1">
        <v>46255.758941458334</v>
      </c>
      <c r="L8816">
        <v>4</v>
      </c>
      <c r="M8816">
        <v>1</v>
      </c>
      <c r="N8816">
        <v>0</v>
      </c>
      <c r="O8816">
        <v>0</v>
      </c>
      <c r="P8816" s="119" t="s">
        <v>20254</v>
      </c>
    </row>
    <row r="8817" spans="1:16" x14ac:dyDescent="0.25">
      <c r="A8817">
        <v>14862</v>
      </c>
      <c r="B8817" s="119" t="s">
        <v>5484</v>
      </c>
      <c r="C8817">
        <v>35</v>
      </c>
      <c r="E8817">
        <v>279</v>
      </c>
      <c r="F8817">
        <v>1122</v>
      </c>
      <c r="G8817">
        <v>200</v>
      </c>
      <c r="H8817">
        <v>3942</v>
      </c>
      <c r="I8817" s="119" t="s">
        <v>4726</v>
      </c>
      <c r="J8817" s="119" t="s">
        <v>222</v>
      </c>
      <c r="K8817" s="1">
        <v>46255.758941458334</v>
      </c>
      <c r="L8817">
        <v>1</v>
      </c>
      <c r="M8817">
        <v>2</v>
      </c>
      <c r="N8817">
        <v>0</v>
      </c>
      <c r="O8817">
        <v>1</v>
      </c>
      <c r="P8817" s="119" t="s">
        <v>20254</v>
      </c>
    </row>
    <row r="8818" spans="1:16" x14ac:dyDescent="0.25">
      <c r="A8818">
        <v>14863</v>
      </c>
      <c r="B8818" s="119" t="s">
        <v>5485</v>
      </c>
      <c r="C8818">
        <v>35</v>
      </c>
      <c r="E8818">
        <v>237</v>
      </c>
      <c r="F8818">
        <v>1797</v>
      </c>
      <c r="G8818">
        <v>98</v>
      </c>
      <c r="H8818">
        <v>10769</v>
      </c>
      <c r="I8818" s="119" t="s">
        <v>4726</v>
      </c>
      <c r="J8818" s="119" t="s">
        <v>222</v>
      </c>
      <c r="K8818" s="1">
        <v>46255.758941458334</v>
      </c>
      <c r="L8818">
        <v>4</v>
      </c>
      <c r="M8818">
        <v>2</v>
      </c>
      <c r="N8818">
        <v>0</v>
      </c>
      <c r="O8818">
        <v>0</v>
      </c>
      <c r="P8818" s="119" t="s">
        <v>20254</v>
      </c>
    </row>
    <row r="8819" spans="1:16" x14ac:dyDescent="0.25">
      <c r="A8819">
        <v>14865</v>
      </c>
      <c r="B8819" s="119" t="s">
        <v>5486</v>
      </c>
      <c r="C8819">
        <v>35</v>
      </c>
      <c r="E8819">
        <v>92</v>
      </c>
      <c r="F8819">
        <v>1754</v>
      </c>
      <c r="G8819">
        <v>124</v>
      </c>
      <c r="H8819">
        <v>12500</v>
      </c>
      <c r="I8819" s="119" t="s">
        <v>4726</v>
      </c>
      <c r="J8819" s="119" t="s">
        <v>222</v>
      </c>
      <c r="K8819" s="1">
        <v>46255.758941458334</v>
      </c>
      <c r="L8819">
        <v>7</v>
      </c>
      <c r="M8819">
        <v>3</v>
      </c>
      <c r="N8819">
        <v>0</v>
      </c>
      <c r="O8819">
        <v>0</v>
      </c>
      <c r="P8819" s="119" t="s">
        <v>20254</v>
      </c>
    </row>
    <row r="8820" spans="1:16" x14ac:dyDescent="0.25">
      <c r="A8820">
        <v>14866</v>
      </c>
      <c r="B8820" s="119" t="s">
        <v>5487</v>
      </c>
      <c r="C8820">
        <v>35</v>
      </c>
      <c r="E8820">
        <v>45</v>
      </c>
      <c r="F8820">
        <v>1946</v>
      </c>
      <c r="G8820">
        <v>151</v>
      </c>
      <c r="H8820">
        <v>7997</v>
      </c>
      <c r="I8820" s="119" t="s">
        <v>4726</v>
      </c>
      <c r="J8820" s="119" t="s">
        <v>222</v>
      </c>
      <c r="K8820" s="1">
        <v>46255.758941458334</v>
      </c>
      <c r="L8820">
        <v>5</v>
      </c>
      <c r="M8820">
        <v>4</v>
      </c>
      <c r="N8820">
        <v>0</v>
      </c>
      <c r="O8820">
        <v>0</v>
      </c>
      <c r="P8820" s="119" t="s">
        <v>20254</v>
      </c>
    </row>
    <row r="8821" spans="1:16" x14ac:dyDescent="0.25">
      <c r="A8821">
        <v>14867</v>
      </c>
      <c r="B8821" s="119" t="s">
        <v>5488</v>
      </c>
      <c r="C8821">
        <v>35</v>
      </c>
      <c r="E8821">
        <v>66</v>
      </c>
      <c r="F8821">
        <v>963</v>
      </c>
      <c r="G8821">
        <v>72</v>
      </c>
      <c r="H8821">
        <v>5061</v>
      </c>
      <c r="I8821" s="119" t="s">
        <v>4726</v>
      </c>
      <c r="J8821" s="119" t="s">
        <v>222</v>
      </c>
      <c r="K8821" s="1">
        <v>46255.758941458334</v>
      </c>
      <c r="L8821">
        <v>1</v>
      </c>
      <c r="M8821">
        <v>1</v>
      </c>
      <c r="N8821">
        <v>0</v>
      </c>
      <c r="O8821">
        <v>1</v>
      </c>
      <c r="P8821" s="119" t="s">
        <v>20254</v>
      </c>
    </row>
    <row r="8822" spans="1:16" x14ac:dyDescent="0.25">
      <c r="A8822">
        <v>14868</v>
      </c>
      <c r="B8822" s="119" t="s">
        <v>5489</v>
      </c>
      <c r="C8822">
        <v>50</v>
      </c>
      <c r="E8822">
        <v>60</v>
      </c>
      <c r="F8822">
        <v>5965</v>
      </c>
      <c r="G8822">
        <v>147</v>
      </c>
      <c r="H8822">
        <v>21986</v>
      </c>
      <c r="I8822" s="119" t="s">
        <v>4726</v>
      </c>
      <c r="J8822" s="119" t="s">
        <v>222</v>
      </c>
      <c r="K8822" s="1">
        <v>46255.758941458334</v>
      </c>
      <c r="L8822">
        <v>0</v>
      </c>
      <c r="M8822">
        <v>0</v>
      </c>
      <c r="N8822">
        <v>0</v>
      </c>
      <c r="O8822">
        <v>0</v>
      </c>
      <c r="P8822" s="119" t="s">
        <v>20254</v>
      </c>
    </row>
    <row r="8823" spans="1:16" x14ac:dyDescent="0.25">
      <c r="A8823">
        <v>14869</v>
      </c>
      <c r="B8823" s="119" t="s">
        <v>5490</v>
      </c>
      <c r="C8823">
        <v>50</v>
      </c>
      <c r="E8823">
        <v>24</v>
      </c>
      <c r="F8823">
        <v>9002</v>
      </c>
      <c r="G8823">
        <v>99</v>
      </c>
      <c r="H8823">
        <v>21884</v>
      </c>
      <c r="I8823" s="119" t="s">
        <v>4726</v>
      </c>
      <c r="J8823" s="119" t="s">
        <v>222</v>
      </c>
      <c r="K8823" s="1">
        <v>46255.758941458334</v>
      </c>
      <c r="L8823">
        <v>5</v>
      </c>
      <c r="M8823">
        <v>3</v>
      </c>
      <c r="N8823">
        <v>0</v>
      </c>
      <c r="O8823">
        <v>1</v>
      </c>
      <c r="P8823" s="119" t="s">
        <v>20254</v>
      </c>
    </row>
    <row r="8824" spans="1:16" x14ac:dyDescent="0.25">
      <c r="A8824">
        <v>14870</v>
      </c>
      <c r="B8824" s="119" t="s">
        <v>5491</v>
      </c>
      <c r="C8824">
        <v>50</v>
      </c>
      <c r="E8824">
        <v>147</v>
      </c>
      <c r="F8824">
        <v>8415</v>
      </c>
      <c r="G8824">
        <v>126</v>
      </c>
      <c r="H8824">
        <v>22748</v>
      </c>
      <c r="I8824" s="119" t="s">
        <v>4726</v>
      </c>
      <c r="J8824" s="119" t="s">
        <v>222</v>
      </c>
      <c r="K8824" s="1">
        <v>46255.758941458334</v>
      </c>
      <c r="L8824">
        <v>6</v>
      </c>
      <c r="M8824">
        <v>2</v>
      </c>
      <c r="N8824">
        <v>1</v>
      </c>
      <c r="O8824">
        <v>0</v>
      </c>
      <c r="P8824" s="119" t="s">
        <v>20254</v>
      </c>
    </row>
    <row r="8825" spans="1:16" x14ac:dyDescent="0.25">
      <c r="A8825">
        <v>14872</v>
      </c>
      <c r="B8825" s="119" t="s">
        <v>5492</v>
      </c>
      <c r="C8825">
        <v>50</v>
      </c>
      <c r="E8825">
        <v>86</v>
      </c>
      <c r="F8825">
        <v>8257</v>
      </c>
      <c r="G8825">
        <v>76</v>
      </c>
      <c r="H8825">
        <v>23139</v>
      </c>
      <c r="I8825" s="119" t="s">
        <v>4726</v>
      </c>
      <c r="J8825" s="119" t="s">
        <v>222</v>
      </c>
      <c r="K8825" s="1">
        <v>46255.758941458334</v>
      </c>
      <c r="L8825">
        <v>2</v>
      </c>
      <c r="M8825">
        <v>6</v>
      </c>
      <c r="N8825">
        <v>1</v>
      </c>
      <c r="O8825">
        <v>1</v>
      </c>
      <c r="P8825" s="119" t="s">
        <v>20254</v>
      </c>
    </row>
    <row r="8826" spans="1:16" x14ac:dyDescent="0.25">
      <c r="A8826">
        <v>14873</v>
      </c>
      <c r="B8826" s="119" t="s">
        <v>5493</v>
      </c>
      <c r="C8826">
        <v>50</v>
      </c>
      <c r="E8826">
        <v>64</v>
      </c>
      <c r="F8826">
        <v>10014</v>
      </c>
      <c r="G8826">
        <v>20</v>
      </c>
      <c r="H8826">
        <v>21891</v>
      </c>
      <c r="I8826" s="119" t="s">
        <v>4726</v>
      </c>
      <c r="J8826" s="119" t="s">
        <v>222</v>
      </c>
      <c r="K8826" s="1">
        <v>46255.758941458334</v>
      </c>
      <c r="L8826">
        <v>5</v>
      </c>
      <c r="M8826">
        <v>3</v>
      </c>
      <c r="N8826">
        <v>0</v>
      </c>
      <c r="O8826">
        <v>0</v>
      </c>
      <c r="P8826" s="119" t="s">
        <v>20254</v>
      </c>
    </row>
    <row r="8827" spans="1:16" x14ac:dyDescent="0.25">
      <c r="A8827">
        <v>14874</v>
      </c>
      <c r="B8827" s="119" t="s">
        <v>5494</v>
      </c>
      <c r="C8827">
        <v>50</v>
      </c>
      <c r="E8827">
        <v>95</v>
      </c>
      <c r="F8827">
        <v>7901</v>
      </c>
      <c r="G8827">
        <v>29</v>
      </c>
      <c r="H8827">
        <v>21884</v>
      </c>
      <c r="I8827" s="119" t="s">
        <v>4726</v>
      </c>
      <c r="J8827" s="119" t="s">
        <v>222</v>
      </c>
      <c r="K8827" s="1">
        <v>46255.758941458334</v>
      </c>
      <c r="L8827">
        <v>0</v>
      </c>
      <c r="M8827">
        <v>10</v>
      </c>
      <c r="N8827">
        <v>0</v>
      </c>
      <c r="O8827">
        <v>1</v>
      </c>
      <c r="P8827" s="119" t="s">
        <v>20254</v>
      </c>
    </row>
    <row r="8828" spans="1:16" x14ac:dyDescent="0.25">
      <c r="A8828">
        <v>14875</v>
      </c>
      <c r="B8828" s="119" t="s">
        <v>5495</v>
      </c>
      <c r="C8828">
        <v>65</v>
      </c>
      <c r="E8828">
        <v>59</v>
      </c>
      <c r="F8828">
        <v>6601</v>
      </c>
      <c r="G8828">
        <v>204</v>
      </c>
      <c r="H8828">
        <v>15372</v>
      </c>
      <c r="I8828" s="119" t="s">
        <v>4726</v>
      </c>
      <c r="J8828" s="119" t="s">
        <v>222</v>
      </c>
      <c r="K8828" s="1">
        <v>46255.758941458334</v>
      </c>
      <c r="L8828">
        <v>3</v>
      </c>
      <c r="M8828">
        <v>0</v>
      </c>
      <c r="N8828">
        <v>0</v>
      </c>
      <c r="O8828">
        <v>0</v>
      </c>
      <c r="P8828" s="119" t="s">
        <v>20254</v>
      </c>
    </row>
    <row r="8829" spans="1:16" x14ac:dyDescent="0.25">
      <c r="A8829">
        <v>14876</v>
      </c>
      <c r="B8829" s="119" t="s">
        <v>5496</v>
      </c>
      <c r="C8829">
        <v>65</v>
      </c>
      <c r="E8829">
        <v>130</v>
      </c>
      <c r="F8829">
        <v>2650</v>
      </c>
      <c r="G8829">
        <v>109</v>
      </c>
      <c r="H8829">
        <v>14588</v>
      </c>
      <c r="I8829" s="119" t="s">
        <v>4726</v>
      </c>
      <c r="J8829" s="119" t="s">
        <v>222</v>
      </c>
      <c r="K8829" s="1">
        <v>46255.758941458334</v>
      </c>
      <c r="L8829">
        <v>5</v>
      </c>
      <c r="M8829">
        <v>0</v>
      </c>
      <c r="N8829">
        <v>1</v>
      </c>
      <c r="O8829">
        <v>0</v>
      </c>
      <c r="P8829" s="119" t="s">
        <v>20254</v>
      </c>
    </row>
    <row r="8830" spans="1:16" x14ac:dyDescent="0.25">
      <c r="A8830">
        <v>14878</v>
      </c>
      <c r="B8830" s="119" t="s">
        <v>5497</v>
      </c>
      <c r="C8830">
        <v>65</v>
      </c>
      <c r="E8830">
        <v>18</v>
      </c>
      <c r="F8830">
        <v>7664</v>
      </c>
      <c r="G8830">
        <v>176</v>
      </c>
      <c r="H8830">
        <v>15449</v>
      </c>
      <c r="I8830" s="119" t="s">
        <v>4726</v>
      </c>
      <c r="J8830" s="119" t="s">
        <v>222</v>
      </c>
      <c r="K8830" s="1">
        <v>46255.758941458334</v>
      </c>
      <c r="L8830">
        <v>4</v>
      </c>
      <c r="M8830">
        <v>2</v>
      </c>
      <c r="N8830">
        <v>0</v>
      </c>
      <c r="O8830">
        <v>0</v>
      </c>
      <c r="P8830" s="119" t="s">
        <v>20254</v>
      </c>
    </row>
    <row r="8831" spans="1:16" x14ac:dyDescent="0.25">
      <c r="A8831">
        <v>14879</v>
      </c>
      <c r="B8831" s="119" t="s">
        <v>5498</v>
      </c>
      <c r="C8831">
        <v>65</v>
      </c>
      <c r="E8831">
        <v>81</v>
      </c>
      <c r="F8831">
        <v>3949</v>
      </c>
      <c r="G8831">
        <v>202</v>
      </c>
      <c r="H8831">
        <v>24970</v>
      </c>
      <c r="I8831" s="119" t="s">
        <v>4726</v>
      </c>
      <c r="J8831" s="119" t="s">
        <v>222</v>
      </c>
      <c r="K8831" s="1">
        <v>46255.758941458334</v>
      </c>
      <c r="L8831">
        <v>5</v>
      </c>
      <c r="M8831">
        <v>3</v>
      </c>
      <c r="N8831">
        <v>0</v>
      </c>
      <c r="O8831">
        <v>0</v>
      </c>
      <c r="P8831" s="119" t="s">
        <v>20254</v>
      </c>
    </row>
    <row r="8832" spans="1:16" x14ac:dyDescent="0.25">
      <c r="A8832">
        <v>14880</v>
      </c>
      <c r="B8832" s="119" t="s">
        <v>5499</v>
      </c>
      <c r="C8832">
        <v>65</v>
      </c>
      <c r="E8832">
        <v>112</v>
      </c>
      <c r="F8832">
        <v>5936</v>
      </c>
      <c r="G8832">
        <v>50</v>
      </c>
      <c r="H8832">
        <v>15052</v>
      </c>
      <c r="I8832" s="119" t="s">
        <v>4726</v>
      </c>
      <c r="J8832" s="119" t="s">
        <v>222</v>
      </c>
      <c r="K8832" s="1">
        <v>46255.758941458334</v>
      </c>
      <c r="L8832">
        <v>4</v>
      </c>
      <c r="M8832">
        <v>0</v>
      </c>
      <c r="N8832">
        <v>0</v>
      </c>
      <c r="O8832">
        <v>0</v>
      </c>
      <c r="P8832" s="119" t="s">
        <v>20254</v>
      </c>
    </row>
    <row r="8833" spans="1:16" x14ac:dyDescent="0.25">
      <c r="A8833">
        <v>14881</v>
      </c>
      <c r="B8833" s="119" t="s">
        <v>5500</v>
      </c>
      <c r="C8833">
        <v>65</v>
      </c>
      <c r="E8833">
        <v>81</v>
      </c>
      <c r="F8833">
        <v>5228</v>
      </c>
      <c r="G8833">
        <v>252</v>
      </c>
      <c r="H8833">
        <v>15051</v>
      </c>
      <c r="I8833" s="119" t="s">
        <v>4726</v>
      </c>
      <c r="J8833" s="119" t="s">
        <v>222</v>
      </c>
      <c r="K8833" s="1">
        <v>46255.758941458334</v>
      </c>
      <c r="L8833">
        <v>4</v>
      </c>
      <c r="M8833">
        <v>1</v>
      </c>
      <c r="N8833">
        <v>0</v>
      </c>
      <c r="O8833">
        <v>0</v>
      </c>
      <c r="P8833" s="119" t="s">
        <v>20254</v>
      </c>
    </row>
    <row r="8834" spans="1:16" x14ac:dyDescent="0.25">
      <c r="A8834">
        <v>14882</v>
      </c>
      <c r="B8834" s="119" t="s">
        <v>5501</v>
      </c>
      <c r="C8834">
        <v>60</v>
      </c>
      <c r="E8834">
        <v>873</v>
      </c>
      <c r="F8834">
        <v>3514</v>
      </c>
      <c r="G8834">
        <v>371</v>
      </c>
      <c r="H8834">
        <v>5972</v>
      </c>
      <c r="I8834" s="119" t="s">
        <v>4726</v>
      </c>
      <c r="J8834" s="119" t="s">
        <v>222</v>
      </c>
      <c r="K8834" s="1">
        <v>46255.758941458334</v>
      </c>
      <c r="L8834">
        <v>2</v>
      </c>
      <c r="M8834">
        <v>3</v>
      </c>
      <c r="N8834">
        <v>2</v>
      </c>
      <c r="O8834">
        <v>0</v>
      </c>
      <c r="P8834" s="119" t="s">
        <v>20254</v>
      </c>
    </row>
    <row r="8835" spans="1:16" x14ac:dyDescent="0.25">
      <c r="A8835">
        <v>14883</v>
      </c>
      <c r="B8835" s="119" t="s">
        <v>5502</v>
      </c>
      <c r="C8835">
        <v>60</v>
      </c>
      <c r="E8835">
        <v>932</v>
      </c>
      <c r="F8835">
        <v>3304</v>
      </c>
      <c r="G8835">
        <v>709</v>
      </c>
      <c r="H8835">
        <v>6362</v>
      </c>
      <c r="I8835" s="119" t="s">
        <v>4726</v>
      </c>
      <c r="J8835" s="119" t="s">
        <v>222</v>
      </c>
      <c r="K8835" s="1">
        <v>46255.758941458334</v>
      </c>
      <c r="L8835">
        <v>8</v>
      </c>
      <c r="M8835">
        <v>0</v>
      </c>
      <c r="N8835">
        <v>4</v>
      </c>
      <c r="O8835">
        <v>0</v>
      </c>
      <c r="P8835" s="119" t="s">
        <v>20254</v>
      </c>
    </row>
    <row r="8836" spans="1:16" x14ac:dyDescent="0.25">
      <c r="A8836">
        <v>14884</v>
      </c>
      <c r="B8836" s="119" t="s">
        <v>5503</v>
      </c>
      <c r="C8836">
        <v>60</v>
      </c>
      <c r="E8836">
        <v>1732</v>
      </c>
      <c r="F8836">
        <v>977</v>
      </c>
      <c r="G8836">
        <v>987</v>
      </c>
      <c r="H8836">
        <v>1900</v>
      </c>
      <c r="I8836" s="119" t="s">
        <v>4726</v>
      </c>
      <c r="J8836" s="119" t="s">
        <v>222</v>
      </c>
      <c r="K8836" s="1">
        <v>46255.758941458334</v>
      </c>
      <c r="L8836">
        <v>4</v>
      </c>
      <c r="M8836">
        <v>20</v>
      </c>
      <c r="N8836">
        <v>0</v>
      </c>
      <c r="O8836">
        <v>1</v>
      </c>
      <c r="P8836" s="119" t="s">
        <v>20254</v>
      </c>
    </row>
    <row r="8837" spans="1:16" x14ac:dyDescent="0.25">
      <c r="A8837">
        <v>14885</v>
      </c>
      <c r="B8837" s="119" t="s">
        <v>5504</v>
      </c>
      <c r="C8837">
        <v>60</v>
      </c>
      <c r="E8837">
        <v>2538</v>
      </c>
      <c r="F8837">
        <v>3121</v>
      </c>
      <c r="G8837">
        <v>845</v>
      </c>
      <c r="H8837">
        <v>5492</v>
      </c>
      <c r="I8837" s="119" t="s">
        <v>4726</v>
      </c>
      <c r="J8837" s="119" t="s">
        <v>222</v>
      </c>
      <c r="K8837" s="1">
        <v>46255.758941458334</v>
      </c>
      <c r="L8837">
        <v>3</v>
      </c>
      <c r="M8837">
        <v>20</v>
      </c>
      <c r="N8837">
        <v>2</v>
      </c>
      <c r="O8837">
        <v>1</v>
      </c>
      <c r="P8837" s="119" t="s">
        <v>20254</v>
      </c>
    </row>
    <row r="8838" spans="1:16" x14ac:dyDescent="0.25">
      <c r="A8838">
        <v>14886</v>
      </c>
      <c r="B8838" s="119" t="s">
        <v>5505</v>
      </c>
      <c r="C8838">
        <v>60</v>
      </c>
      <c r="E8838">
        <v>407</v>
      </c>
      <c r="F8838">
        <v>3440</v>
      </c>
      <c r="G8838">
        <v>851</v>
      </c>
      <c r="H8838">
        <v>5492</v>
      </c>
      <c r="I8838" s="119" t="s">
        <v>4726</v>
      </c>
      <c r="J8838" s="119" t="s">
        <v>222</v>
      </c>
      <c r="K8838" s="1">
        <v>46255.758941458334</v>
      </c>
      <c r="L8838">
        <v>3</v>
      </c>
      <c r="M8838">
        <v>18</v>
      </c>
      <c r="N8838">
        <v>2</v>
      </c>
      <c r="O8838">
        <v>1</v>
      </c>
      <c r="P8838" s="119" t="s">
        <v>20254</v>
      </c>
    </row>
    <row r="8839" spans="1:16" x14ac:dyDescent="0.25">
      <c r="A8839">
        <v>14887</v>
      </c>
      <c r="B8839" s="119" t="s">
        <v>5506</v>
      </c>
      <c r="C8839">
        <v>60</v>
      </c>
      <c r="E8839">
        <v>683</v>
      </c>
      <c r="F8839">
        <v>3414</v>
      </c>
      <c r="G8839">
        <v>612</v>
      </c>
      <c r="H8839">
        <v>6412</v>
      </c>
      <c r="I8839" s="119" t="s">
        <v>4726</v>
      </c>
      <c r="J8839" s="119" t="s">
        <v>222</v>
      </c>
      <c r="K8839" s="1">
        <v>46255.758941458334</v>
      </c>
      <c r="L8839">
        <v>7</v>
      </c>
      <c r="M8839">
        <v>11</v>
      </c>
      <c r="N8839">
        <v>1</v>
      </c>
      <c r="O8839">
        <v>3</v>
      </c>
      <c r="P8839" s="119" t="s">
        <v>20254</v>
      </c>
    </row>
    <row r="8840" spans="1:16" x14ac:dyDescent="0.25">
      <c r="A8840">
        <v>14888</v>
      </c>
      <c r="B8840" s="119" t="s">
        <v>5507</v>
      </c>
      <c r="C8840">
        <v>60</v>
      </c>
      <c r="E8840">
        <v>1967</v>
      </c>
      <c r="F8840">
        <v>3412</v>
      </c>
      <c r="G8840">
        <v>604</v>
      </c>
      <c r="H8840">
        <v>6472</v>
      </c>
      <c r="I8840" s="119" t="s">
        <v>4726</v>
      </c>
      <c r="J8840" s="119" t="s">
        <v>222</v>
      </c>
      <c r="K8840" s="1">
        <v>46255.758941458334</v>
      </c>
      <c r="L8840">
        <v>3</v>
      </c>
      <c r="M8840">
        <v>20</v>
      </c>
      <c r="N8840">
        <v>1</v>
      </c>
      <c r="O8840">
        <v>2</v>
      </c>
      <c r="P8840" s="119" t="s">
        <v>20254</v>
      </c>
    </row>
    <row r="8841" spans="1:16" x14ac:dyDescent="0.25">
      <c r="A8841">
        <v>14889</v>
      </c>
      <c r="B8841" s="119" t="s">
        <v>5508</v>
      </c>
      <c r="C8841">
        <v>60</v>
      </c>
      <c r="E8841">
        <v>733</v>
      </c>
      <c r="F8841">
        <v>3520</v>
      </c>
      <c r="G8841">
        <v>757</v>
      </c>
      <c r="H8841">
        <v>5820</v>
      </c>
      <c r="I8841" s="119" t="s">
        <v>4726</v>
      </c>
      <c r="J8841" s="119" t="s">
        <v>222</v>
      </c>
      <c r="K8841" s="1">
        <v>46255.758941458334</v>
      </c>
      <c r="L8841">
        <v>2</v>
      </c>
      <c r="M8841">
        <v>2</v>
      </c>
      <c r="N8841">
        <v>1</v>
      </c>
      <c r="O8841">
        <v>0</v>
      </c>
      <c r="P8841" s="119" t="s">
        <v>20254</v>
      </c>
    </row>
    <row r="8842" spans="1:16" x14ac:dyDescent="0.25">
      <c r="A8842">
        <v>14890</v>
      </c>
      <c r="B8842" s="119" t="s">
        <v>5509</v>
      </c>
      <c r="C8842">
        <v>60</v>
      </c>
      <c r="E8842">
        <v>2430</v>
      </c>
      <c r="F8842">
        <v>3454</v>
      </c>
      <c r="G8842">
        <v>1424</v>
      </c>
      <c r="H8842">
        <v>5480</v>
      </c>
      <c r="I8842" s="119" t="s">
        <v>4726</v>
      </c>
      <c r="J8842" s="119" t="s">
        <v>222</v>
      </c>
      <c r="K8842" s="1">
        <v>46255.758941458334</v>
      </c>
      <c r="L8842">
        <v>1</v>
      </c>
      <c r="M8842">
        <v>32</v>
      </c>
      <c r="N8842">
        <v>1</v>
      </c>
      <c r="O8842">
        <v>1</v>
      </c>
      <c r="P8842" s="119" t="s">
        <v>20254</v>
      </c>
    </row>
    <row r="8843" spans="1:16" x14ac:dyDescent="0.25">
      <c r="A8843">
        <v>14891</v>
      </c>
      <c r="B8843" s="119" t="s">
        <v>5510</v>
      </c>
      <c r="C8843">
        <v>60</v>
      </c>
      <c r="E8843">
        <v>1984</v>
      </c>
      <c r="F8843">
        <v>3203</v>
      </c>
      <c r="G8843">
        <v>755</v>
      </c>
      <c r="H8843">
        <v>5420</v>
      </c>
      <c r="I8843" s="119" t="s">
        <v>4726</v>
      </c>
      <c r="J8843" s="119" t="s">
        <v>222</v>
      </c>
      <c r="K8843" s="1">
        <v>46255.758941458334</v>
      </c>
      <c r="L8843">
        <v>3</v>
      </c>
      <c r="M8843">
        <v>23</v>
      </c>
      <c r="N8843">
        <v>1</v>
      </c>
      <c r="O8843">
        <v>2</v>
      </c>
      <c r="P8843" s="119" t="s">
        <v>20254</v>
      </c>
    </row>
    <row r="8844" spans="1:16" x14ac:dyDescent="0.25">
      <c r="A8844">
        <v>14892</v>
      </c>
      <c r="B8844" s="119" t="s">
        <v>5511</v>
      </c>
      <c r="C8844">
        <v>60</v>
      </c>
      <c r="E8844">
        <v>1140</v>
      </c>
      <c r="F8844">
        <v>1921</v>
      </c>
      <c r="G8844">
        <v>1308</v>
      </c>
      <c r="H8844">
        <v>2835</v>
      </c>
      <c r="I8844" s="119" t="s">
        <v>4726</v>
      </c>
      <c r="J8844" s="119" t="s">
        <v>222</v>
      </c>
      <c r="K8844" s="1">
        <v>46255.758941458334</v>
      </c>
      <c r="L8844">
        <v>4</v>
      </c>
      <c r="M8844">
        <v>9</v>
      </c>
      <c r="N8844">
        <v>1</v>
      </c>
      <c r="O8844">
        <v>0</v>
      </c>
      <c r="P8844" s="119" t="s">
        <v>20254</v>
      </c>
    </row>
    <row r="8845" spans="1:16" x14ac:dyDescent="0.25">
      <c r="A8845">
        <v>14893</v>
      </c>
      <c r="B8845" s="119" t="s">
        <v>5512</v>
      </c>
      <c r="C8845">
        <v>60</v>
      </c>
      <c r="E8845">
        <v>1378</v>
      </c>
      <c r="F8845">
        <v>2726</v>
      </c>
      <c r="G8845">
        <v>1374</v>
      </c>
      <c r="H8845">
        <v>4662</v>
      </c>
      <c r="I8845" s="119" t="s">
        <v>4726</v>
      </c>
      <c r="J8845" s="119" t="s">
        <v>222</v>
      </c>
      <c r="K8845" s="1">
        <v>46255.758941458334</v>
      </c>
      <c r="L8845">
        <v>2</v>
      </c>
      <c r="M8845">
        <v>22</v>
      </c>
      <c r="N8845">
        <v>1</v>
      </c>
      <c r="O8845">
        <v>2</v>
      </c>
      <c r="P8845" s="119" t="s">
        <v>20254</v>
      </c>
    </row>
    <row r="8846" spans="1:16" x14ac:dyDescent="0.25">
      <c r="A8846">
        <v>14894</v>
      </c>
      <c r="B8846" s="119" t="s">
        <v>5513</v>
      </c>
      <c r="C8846">
        <v>60</v>
      </c>
      <c r="E8846">
        <v>855</v>
      </c>
      <c r="F8846">
        <v>3540</v>
      </c>
      <c r="G8846">
        <v>1081</v>
      </c>
      <c r="H8846">
        <v>5992</v>
      </c>
      <c r="I8846" s="119" t="s">
        <v>4726</v>
      </c>
      <c r="J8846" s="119" t="s">
        <v>222</v>
      </c>
      <c r="K8846" s="1">
        <v>46255.758941458334</v>
      </c>
      <c r="L8846">
        <v>2</v>
      </c>
      <c r="M8846">
        <v>17</v>
      </c>
      <c r="N8846">
        <v>1</v>
      </c>
      <c r="O8846">
        <v>1</v>
      </c>
      <c r="P8846" s="119" t="s">
        <v>20254</v>
      </c>
    </row>
    <row r="8847" spans="1:16" x14ac:dyDescent="0.25">
      <c r="A8847">
        <v>14895</v>
      </c>
      <c r="B8847" s="119" t="s">
        <v>5514</v>
      </c>
      <c r="C8847">
        <v>60</v>
      </c>
      <c r="E8847">
        <v>1212</v>
      </c>
      <c r="F8847">
        <v>2054</v>
      </c>
      <c r="G8847">
        <v>844</v>
      </c>
      <c r="H8847">
        <v>5982</v>
      </c>
      <c r="I8847" s="119" t="s">
        <v>4726</v>
      </c>
      <c r="J8847" s="119" t="s">
        <v>222</v>
      </c>
      <c r="K8847" s="1">
        <v>46255.758941458334</v>
      </c>
      <c r="L8847">
        <v>1</v>
      </c>
      <c r="M8847">
        <v>4</v>
      </c>
      <c r="N8847">
        <v>1</v>
      </c>
      <c r="O8847">
        <v>1</v>
      </c>
      <c r="P8847" s="119" t="s">
        <v>20254</v>
      </c>
    </row>
    <row r="8848" spans="1:16" x14ac:dyDescent="0.25">
      <c r="A8848">
        <v>14896</v>
      </c>
      <c r="B8848" s="119" t="s">
        <v>5515</v>
      </c>
      <c r="C8848">
        <v>60</v>
      </c>
      <c r="E8848">
        <v>561</v>
      </c>
      <c r="F8848">
        <v>2568</v>
      </c>
      <c r="G8848">
        <v>1426</v>
      </c>
      <c r="H8848">
        <v>6492</v>
      </c>
      <c r="I8848" s="119" t="s">
        <v>4726</v>
      </c>
      <c r="J8848" s="119" t="s">
        <v>222</v>
      </c>
      <c r="K8848" s="1">
        <v>46255.758941458334</v>
      </c>
      <c r="L8848">
        <v>3</v>
      </c>
      <c r="M8848">
        <v>17</v>
      </c>
      <c r="N8848">
        <v>3</v>
      </c>
      <c r="O8848">
        <v>0</v>
      </c>
      <c r="P8848" s="119" t="s">
        <v>20254</v>
      </c>
    </row>
    <row r="8849" spans="1:16" x14ac:dyDescent="0.25">
      <c r="A8849">
        <v>14897</v>
      </c>
      <c r="B8849" s="119" t="s">
        <v>5516</v>
      </c>
      <c r="C8849">
        <v>60</v>
      </c>
      <c r="E8849">
        <v>888</v>
      </c>
      <c r="F8849">
        <v>1901</v>
      </c>
      <c r="G8849">
        <v>1387</v>
      </c>
      <c r="H8849">
        <v>6602</v>
      </c>
      <c r="I8849" s="119" t="s">
        <v>4726</v>
      </c>
      <c r="J8849" s="119" t="s">
        <v>222</v>
      </c>
      <c r="K8849" s="1">
        <v>46255.758941458334</v>
      </c>
      <c r="L8849">
        <v>9</v>
      </c>
      <c r="M8849">
        <v>27</v>
      </c>
      <c r="N8849">
        <v>2</v>
      </c>
      <c r="O8849">
        <v>2</v>
      </c>
      <c r="P8849" s="119" t="s">
        <v>20254</v>
      </c>
    </row>
    <row r="8850" spans="1:16" x14ac:dyDescent="0.25">
      <c r="A8850">
        <v>14898</v>
      </c>
      <c r="B8850" s="119" t="s">
        <v>5517</v>
      </c>
      <c r="C8850">
        <v>60</v>
      </c>
      <c r="E8850">
        <v>5838</v>
      </c>
      <c r="F8850">
        <v>3523</v>
      </c>
      <c r="G8850">
        <v>1336</v>
      </c>
      <c r="H8850">
        <v>5582</v>
      </c>
      <c r="I8850" s="119" t="s">
        <v>4726</v>
      </c>
      <c r="J8850" s="119" t="s">
        <v>222</v>
      </c>
      <c r="K8850" s="1">
        <v>46255.758941458334</v>
      </c>
      <c r="L8850">
        <v>4</v>
      </c>
      <c r="M8850">
        <v>23</v>
      </c>
      <c r="N8850">
        <v>2</v>
      </c>
      <c r="O8850">
        <v>1</v>
      </c>
      <c r="P8850" s="119" t="s">
        <v>20254</v>
      </c>
    </row>
    <row r="8851" spans="1:16" x14ac:dyDescent="0.25">
      <c r="A8851">
        <v>14899</v>
      </c>
      <c r="B8851" s="119" t="s">
        <v>5518</v>
      </c>
      <c r="C8851">
        <v>60</v>
      </c>
      <c r="E8851">
        <v>772</v>
      </c>
      <c r="F8851">
        <v>2864</v>
      </c>
      <c r="G8851">
        <v>1571</v>
      </c>
      <c r="H8851">
        <v>4896</v>
      </c>
      <c r="I8851" s="119" t="s">
        <v>4726</v>
      </c>
      <c r="J8851" s="119" t="s">
        <v>222</v>
      </c>
      <c r="K8851" s="1">
        <v>46255.758941458334</v>
      </c>
      <c r="L8851">
        <v>1</v>
      </c>
      <c r="M8851">
        <v>27</v>
      </c>
      <c r="N8851">
        <v>1</v>
      </c>
      <c r="O8851">
        <v>0</v>
      </c>
      <c r="P8851" s="119" t="s">
        <v>20254</v>
      </c>
    </row>
    <row r="8852" spans="1:16" x14ac:dyDescent="0.25">
      <c r="A8852">
        <v>14900</v>
      </c>
      <c r="B8852" s="119" t="s">
        <v>5519</v>
      </c>
      <c r="C8852">
        <v>60</v>
      </c>
      <c r="E8852">
        <v>1924</v>
      </c>
      <c r="F8852">
        <v>2138</v>
      </c>
      <c r="G8852">
        <v>1003</v>
      </c>
      <c r="H8852">
        <v>4537</v>
      </c>
      <c r="I8852" s="119" t="s">
        <v>4726</v>
      </c>
      <c r="J8852" s="119" t="s">
        <v>222</v>
      </c>
      <c r="K8852" s="1">
        <v>46255.758941458334</v>
      </c>
      <c r="L8852">
        <v>5</v>
      </c>
      <c r="M8852">
        <v>1</v>
      </c>
      <c r="N8852">
        <v>2</v>
      </c>
      <c r="O8852">
        <v>0</v>
      </c>
      <c r="P8852" s="119" t="s">
        <v>20254</v>
      </c>
    </row>
    <row r="8853" spans="1:16" x14ac:dyDescent="0.25">
      <c r="A8853">
        <v>14920</v>
      </c>
      <c r="B8853" s="119" t="s">
        <v>5520</v>
      </c>
      <c r="C8853">
        <v>80</v>
      </c>
      <c r="E8853">
        <v>120</v>
      </c>
      <c r="F8853">
        <v>88828</v>
      </c>
      <c r="G8853">
        <v>79</v>
      </c>
      <c r="H8853">
        <v>180001</v>
      </c>
      <c r="I8853" s="119" t="s">
        <v>4726</v>
      </c>
      <c r="J8853" s="119" t="s">
        <v>24</v>
      </c>
      <c r="K8853" s="1">
        <v>46255.758941458334</v>
      </c>
      <c r="L8853">
        <v>7</v>
      </c>
      <c r="M8853">
        <v>3</v>
      </c>
      <c r="N8853">
        <v>0</v>
      </c>
      <c r="O8853">
        <v>0</v>
      </c>
      <c r="P8853" s="119" t="s">
        <v>20254</v>
      </c>
    </row>
    <row r="8854" spans="1:16" x14ac:dyDescent="0.25">
      <c r="A8854">
        <v>14921</v>
      </c>
      <c r="B8854" s="119" t="s">
        <v>5521</v>
      </c>
      <c r="C8854">
        <v>80</v>
      </c>
      <c r="E8854">
        <v>155</v>
      </c>
      <c r="F8854">
        <v>165008</v>
      </c>
      <c r="G8854">
        <v>26</v>
      </c>
      <c r="H8854">
        <v>334753</v>
      </c>
      <c r="I8854" s="119" t="s">
        <v>4726</v>
      </c>
      <c r="J8854" s="119" t="s">
        <v>24</v>
      </c>
      <c r="K8854" s="1">
        <v>46255.758941458334</v>
      </c>
      <c r="L8854">
        <v>15</v>
      </c>
      <c r="M8854">
        <v>4</v>
      </c>
      <c r="N8854">
        <v>1</v>
      </c>
      <c r="O8854">
        <v>1</v>
      </c>
      <c r="P8854" s="119" t="s">
        <v>20254</v>
      </c>
    </row>
    <row r="8855" spans="1:16" x14ac:dyDescent="0.25">
      <c r="A8855">
        <v>14922</v>
      </c>
      <c r="B8855" s="119" t="s">
        <v>5522</v>
      </c>
      <c r="C8855">
        <v>80</v>
      </c>
      <c r="E8855">
        <v>175</v>
      </c>
      <c r="F8855">
        <v>123232</v>
      </c>
      <c r="G8855">
        <v>55</v>
      </c>
      <c r="H8855">
        <v>199909</v>
      </c>
      <c r="I8855" s="119" t="s">
        <v>4726</v>
      </c>
      <c r="J8855" s="119" t="s">
        <v>24</v>
      </c>
      <c r="K8855" s="1">
        <v>46255.758941458334</v>
      </c>
      <c r="L8855">
        <v>5</v>
      </c>
      <c r="M8855">
        <v>2</v>
      </c>
      <c r="N8855">
        <v>2</v>
      </c>
      <c r="O8855">
        <v>0</v>
      </c>
      <c r="P8855" s="119" t="s">
        <v>20254</v>
      </c>
    </row>
    <row r="8856" spans="1:16" x14ac:dyDescent="0.25">
      <c r="A8856">
        <v>14923</v>
      </c>
      <c r="B8856" s="119" t="s">
        <v>5523</v>
      </c>
      <c r="C8856">
        <v>80</v>
      </c>
      <c r="E8856">
        <v>147</v>
      </c>
      <c r="F8856">
        <v>188582</v>
      </c>
      <c r="G8856">
        <v>48</v>
      </c>
      <c r="H8856">
        <v>349999</v>
      </c>
      <c r="I8856" s="119" t="s">
        <v>4726</v>
      </c>
      <c r="J8856" s="119" t="s">
        <v>24</v>
      </c>
      <c r="K8856" s="1">
        <v>46255.758941458334</v>
      </c>
      <c r="L8856">
        <v>4</v>
      </c>
      <c r="M8856">
        <v>1</v>
      </c>
      <c r="N8856">
        <v>1</v>
      </c>
      <c r="O8856">
        <v>0</v>
      </c>
      <c r="P8856" s="119" t="s">
        <v>20254</v>
      </c>
    </row>
    <row r="8857" spans="1:16" x14ac:dyDescent="0.25">
      <c r="A8857">
        <v>14924</v>
      </c>
      <c r="B8857" s="119" t="s">
        <v>5524</v>
      </c>
      <c r="C8857">
        <v>80</v>
      </c>
      <c r="E8857">
        <v>59</v>
      </c>
      <c r="F8857">
        <v>200589</v>
      </c>
      <c r="G8857">
        <v>14</v>
      </c>
      <c r="H8857">
        <v>320099</v>
      </c>
      <c r="I8857" s="119" t="s">
        <v>4726</v>
      </c>
      <c r="J8857" s="119" t="s">
        <v>24</v>
      </c>
      <c r="K8857" s="1">
        <v>46255.758941458334</v>
      </c>
      <c r="L8857">
        <v>1</v>
      </c>
      <c r="M8857">
        <v>2</v>
      </c>
      <c r="N8857">
        <v>0</v>
      </c>
      <c r="O8857">
        <v>0</v>
      </c>
      <c r="P8857" s="119" t="s">
        <v>20254</v>
      </c>
    </row>
    <row r="8858" spans="1:16" x14ac:dyDescent="0.25">
      <c r="A8858">
        <v>14925</v>
      </c>
      <c r="B8858" s="119" t="s">
        <v>5525</v>
      </c>
      <c r="C8858">
        <v>80</v>
      </c>
      <c r="E8858">
        <v>88</v>
      </c>
      <c r="F8858">
        <v>175577</v>
      </c>
      <c r="G8858">
        <v>56</v>
      </c>
      <c r="H8858">
        <v>290090</v>
      </c>
      <c r="I8858" s="119" t="s">
        <v>4726</v>
      </c>
      <c r="J8858" s="119" t="s">
        <v>24</v>
      </c>
      <c r="K8858" s="1">
        <v>46255.758941458334</v>
      </c>
      <c r="L8858">
        <v>8</v>
      </c>
      <c r="M8858">
        <v>2</v>
      </c>
      <c r="N8858">
        <v>2</v>
      </c>
      <c r="O8858">
        <v>0</v>
      </c>
      <c r="P8858" s="119" t="s">
        <v>20254</v>
      </c>
    </row>
    <row r="8859" spans="1:16" x14ac:dyDescent="0.25">
      <c r="A8859">
        <v>14926</v>
      </c>
      <c r="B8859" s="119" t="s">
        <v>5526</v>
      </c>
      <c r="C8859">
        <v>80</v>
      </c>
      <c r="E8859">
        <v>73</v>
      </c>
      <c r="F8859">
        <v>233516</v>
      </c>
      <c r="G8859">
        <v>8</v>
      </c>
      <c r="H8859">
        <v>438572</v>
      </c>
      <c r="I8859" s="119" t="s">
        <v>4726</v>
      </c>
      <c r="J8859" s="119" t="s">
        <v>24</v>
      </c>
      <c r="K8859" s="1">
        <v>46255.758941458334</v>
      </c>
      <c r="L8859">
        <v>1</v>
      </c>
      <c r="M8859">
        <v>0</v>
      </c>
      <c r="N8859">
        <v>1</v>
      </c>
      <c r="O8859">
        <v>0</v>
      </c>
      <c r="P8859" s="119" t="s">
        <v>20254</v>
      </c>
    </row>
    <row r="8860" spans="1:16" x14ac:dyDescent="0.25">
      <c r="A8860">
        <v>14927</v>
      </c>
      <c r="B8860" s="119" t="s">
        <v>5527</v>
      </c>
      <c r="C8860">
        <v>80</v>
      </c>
      <c r="E8860">
        <v>57</v>
      </c>
      <c r="F8860">
        <v>153282</v>
      </c>
      <c r="G8860">
        <v>15</v>
      </c>
      <c r="H8860">
        <v>266966</v>
      </c>
      <c r="I8860" s="119" t="s">
        <v>4726</v>
      </c>
      <c r="J8860" s="119" t="s">
        <v>24</v>
      </c>
      <c r="K8860" s="1">
        <v>46255.758941458334</v>
      </c>
      <c r="L8860">
        <v>5</v>
      </c>
      <c r="M8860">
        <v>3</v>
      </c>
      <c r="N8860">
        <v>0</v>
      </c>
      <c r="O8860">
        <v>0</v>
      </c>
      <c r="P8860" s="119" t="s">
        <v>20254</v>
      </c>
    </row>
    <row r="8861" spans="1:16" x14ac:dyDescent="0.25">
      <c r="A8861">
        <v>14928</v>
      </c>
      <c r="B8861" s="119" t="s">
        <v>5528</v>
      </c>
      <c r="C8861">
        <v>80</v>
      </c>
      <c r="E8861">
        <v>73</v>
      </c>
      <c r="F8861">
        <v>187565</v>
      </c>
      <c r="G8861">
        <v>19</v>
      </c>
      <c r="H8861">
        <v>371499</v>
      </c>
      <c r="I8861" s="119" t="s">
        <v>4726</v>
      </c>
      <c r="J8861" s="119" t="s">
        <v>24</v>
      </c>
      <c r="K8861" s="1">
        <v>46255.758941458334</v>
      </c>
      <c r="L8861">
        <v>7</v>
      </c>
      <c r="M8861">
        <v>4</v>
      </c>
      <c r="N8861">
        <v>0</v>
      </c>
      <c r="O8861">
        <v>1</v>
      </c>
      <c r="P8861" s="119" t="s">
        <v>20254</v>
      </c>
    </row>
    <row r="8862" spans="1:16" x14ac:dyDescent="0.25">
      <c r="A8862">
        <v>14929</v>
      </c>
      <c r="B8862" s="119" t="s">
        <v>5529</v>
      </c>
      <c r="C8862">
        <v>80</v>
      </c>
      <c r="E8862">
        <v>64</v>
      </c>
      <c r="F8862">
        <v>240138</v>
      </c>
      <c r="G8862">
        <v>12</v>
      </c>
      <c r="H8862">
        <v>369998</v>
      </c>
      <c r="I8862" s="119" t="s">
        <v>4726</v>
      </c>
      <c r="J8862" s="119" t="s">
        <v>24</v>
      </c>
      <c r="K8862" s="1">
        <v>46255.758941458334</v>
      </c>
      <c r="L8862">
        <v>6</v>
      </c>
      <c r="M8862">
        <v>4</v>
      </c>
      <c r="N8862">
        <v>2</v>
      </c>
      <c r="O8862">
        <v>0</v>
      </c>
      <c r="P8862" s="119" t="s">
        <v>20254</v>
      </c>
    </row>
    <row r="8863" spans="1:16" x14ac:dyDescent="0.25">
      <c r="A8863">
        <v>14930</v>
      </c>
      <c r="B8863" s="119" t="s">
        <v>5530</v>
      </c>
      <c r="C8863">
        <v>80</v>
      </c>
      <c r="E8863">
        <v>73</v>
      </c>
      <c r="F8863">
        <v>153481</v>
      </c>
      <c r="G8863">
        <v>9</v>
      </c>
      <c r="H8863">
        <v>279499</v>
      </c>
      <c r="I8863" s="119" t="s">
        <v>4726</v>
      </c>
      <c r="J8863" s="119" t="s">
        <v>24</v>
      </c>
      <c r="K8863" s="1">
        <v>46255.758941458334</v>
      </c>
      <c r="L8863">
        <v>4</v>
      </c>
      <c r="M8863">
        <v>1</v>
      </c>
      <c r="N8863">
        <v>2</v>
      </c>
      <c r="O8863">
        <v>0</v>
      </c>
      <c r="P8863" s="119" t="s">
        <v>20254</v>
      </c>
    </row>
    <row r="8864" spans="1:16" x14ac:dyDescent="0.25">
      <c r="A8864">
        <v>14931</v>
      </c>
      <c r="B8864" s="119" t="s">
        <v>5531</v>
      </c>
      <c r="C8864">
        <v>80</v>
      </c>
      <c r="E8864">
        <v>104</v>
      </c>
      <c r="F8864">
        <v>150100</v>
      </c>
      <c r="G8864">
        <v>31</v>
      </c>
      <c r="H8864">
        <v>211512</v>
      </c>
      <c r="I8864" s="119" t="s">
        <v>4726</v>
      </c>
      <c r="J8864" s="119" t="s">
        <v>24</v>
      </c>
      <c r="K8864" s="1">
        <v>46255.758941458334</v>
      </c>
      <c r="L8864">
        <v>1</v>
      </c>
      <c r="M8864">
        <v>3</v>
      </c>
      <c r="N8864">
        <v>0</v>
      </c>
      <c r="O8864">
        <v>0</v>
      </c>
      <c r="P8864" s="119" t="s">
        <v>20254</v>
      </c>
    </row>
    <row r="8865" spans="1:16" x14ac:dyDescent="0.25">
      <c r="A8865">
        <v>14932</v>
      </c>
      <c r="B8865" s="119" t="s">
        <v>5532</v>
      </c>
      <c r="C8865">
        <v>80</v>
      </c>
      <c r="E8865">
        <v>83</v>
      </c>
      <c r="F8865">
        <v>260227</v>
      </c>
      <c r="G8865">
        <v>15</v>
      </c>
      <c r="H8865">
        <v>390997</v>
      </c>
      <c r="I8865" s="119" t="s">
        <v>4726</v>
      </c>
      <c r="J8865" s="119" t="s">
        <v>24</v>
      </c>
      <c r="K8865" s="1">
        <v>46255.758941458334</v>
      </c>
      <c r="L8865">
        <v>4</v>
      </c>
      <c r="M8865">
        <v>1</v>
      </c>
      <c r="N8865">
        <v>0</v>
      </c>
      <c r="O8865">
        <v>0</v>
      </c>
      <c r="P8865" s="119" t="s">
        <v>20254</v>
      </c>
    </row>
    <row r="8866" spans="1:16" x14ac:dyDescent="0.25">
      <c r="A8866">
        <v>14933</v>
      </c>
      <c r="B8866" s="119" t="s">
        <v>5533</v>
      </c>
      <c r="C8866">
        <v>80</v>
      </c>
      <c r="E8866">
        <v>70</v>
      </c>
      <c r="F8866">
        <v>200219</v>
      </c>
      <c r="G8866">
        <v>53</v>
      </c>
      <c r="H8866">
        <v>384597</v>
      </c>
      <c r="I8866" s="119" t="s">
        <v>4726</v>
      </c>
      <c r="J8866" s="119" t="s">
        <v>24</v>
      </c>
      <c r="K8866" s="1">
        <v>46255.758941458334</v>
      </c>
      <c r="L8866">
        <v>12</v>
      </c>
      <c r="M8866">
        <v>4</v>
      </c>
      <c r="N8866">
        <v>0</v>
      </c>
      <c r="O8866">
        <v>0</v>
      </c>
      <c r="P8866" s="119" t="s">
        <v>20254</v>
      </c>
    </row>
    <row r="8867" spans="1:16" x14ac:dyDescent="0.25">
      <c r="A8867">
        <v>14934</v>
      </c>
      <c r="B8867" s="119" t="s">
        <v>5534</v>
      </c>
      <c r="C8867">
        <v>80</v>
      </c>
      <c r="E8867">
        <v>82</v>
      </c>
      <c r="F8867">
        <v>206418</v>
      </c>
      <c r="G8867">
        <v>23</v>
      </c>
      <c r="H8867">
        <v>379889</v>
      </c>
      <c r="I8867" s="119" t="s">
        <v>4726</v>
      </c>
      <c r="J8867" s="119" t="s">
        <v>24</v>
      </c>
      <c r="K8867" s="1">
        <v>46255.758941458334</v>
      </c>
      <c r="L8867">
        <v>10</v>
      </c>
      <c r="M8867">
        <v>4</v>
      </c>
      <c r="N8867">
        <v>4</v>
      </c>
      <c r="O8867">
        <v>0</v>
      </c>
      <c r="P8867" s="119" t="s">
        <v>20254</v>
      </c>
    </row>
    <row r="8868" spans="1:16" x14ac:dyDescent="0.25">
      <c r="A8868">
        <v>14935</v>
      </c>
      <c r="B8868" s="119" t="s">
        <v>5535</v>
      </c>
      <c r="C8868">
        <v>80</v>
      </c>
      <c r="E8868">
        <v>110</v>
      </c>
      <c r="F8868">
        <v>200052</v>
      </c>
      <c r="G8868">
        <v>30</v>
      </c>
      <c r="H8868">
        <v>250094</v>
      </c>
      <c r="I8868" s="119" t="s">
        <v>4726</v>
      </c>
      <c r="J8868" s="119" t="s">
        <v>24</v>
      </c>
      <c r="K8868" s="1">
        <v>46255.758941458334</v>
      </c>
      <c r="L8868">
        <v>3</v>
      </c>
      <c r="M8868">
        <v>2</v>
      </c>
      <c r="N8868">
        <v>1</v>
      </c>
      <c r="O8868">
        <v>0</v>
      </c>
      <c r="P8868" s="119" t="s">
        <v>20254</v>
      </c>
    </row>
    <row r="8869" spans="1:16" x14ac:dyDescent="0.25">
      <c r="A8869">
        <v>14936</v>
      </c>
      <c r="B8869" s="119" t="s">
        <v>5536</v>
      </c>
      <c r="C8869">
        <v>80</v>
      </c>
      <c r="E8869">
        <v>34</v>
      </c>
      <c r="F8869">
        <v>134127</v>
      </c>
      <c r="G8869">
        <v>19</v>
      </c>
      <c r="H8869">
        <v>239981</v>
      </c>
      <c r="I8869" s="119" t="s">
        <v>4726</v>
      </c>
      <c r="J8869" s="119" t="s">
        <v>24</v>
      </c>
      <c r="K8869" s="1">
        <v>46255.758941458334</v>
      </c>
      <c r="L8869">
        <v>2</v>
      </c>
      <c r="M8869">
        <v>2</v>
      </c>
      <c r="N8869">
        <v>0</v>
      </c>
      <c r="O8869">
        <v>0</v>
      </c>
      <c r="P8869" s="119" t="s">
        <v>20254</v>
      </c>
    </row>
    <row r="8870" spans="1:16" x14ac:dyDescent="0.25">
      <c r="A8870">
        <v>14937</v>
      </c>
      <c r="B8870" s="119" t="s">
        <v>5537</v>
      </c>
      <c r="C8870">
        <v>80</v>
      </c>
      <c r="E8870">
        <v>75</v>
      </c>
      <c r="F8870">
        <v>208468</v>
      </c>
      <c r="G8870">
        <v>12</v>
      </c>
      <c r="H8870">
        <v>409899</v>
      </c>
      <c r="I8870" s="119" t="s">
        <v>4726</v>
      </c>
      <c r="J8870" s="119" t="s">
        <v>24</v>
      </c>
      <c r="K8870" s="1">
        <v>46255.758941458334</v>
      </c>
      <c r="L8870">
        <v>6</v>
      </c>
      <c r="M8870">
        <v>2</v>
      </c>
      <c r="N8870">
        <v>1</v>
      </c>
      <c r="O8870">
        <v>0</v>
      </c>
      <c r="P8870" s="119" t="s">
        <v>20254</v>
      </c>
    </row>
    <row r="8871" spans="1:16" x14ac:dyDescent="0.25">
      <c r="A8871">
        <v>14938</v>
      </c>
      <c r="B8871" s="119" t="s">
        <v>5538</v>
      </c>
      <c r="C8871">
        <v>80</v>
      </c>
      <c r="E8871">
        <v>164</v>
      </c>
      <c r="F8871">
        <v>122257</v>
      </c>
      <c r="G8871">
        <v>25</v>
      </c>
      <c r="H8871">
        <v>190000</v>
      </c>
      <c r="I8871" s="119" t="s">
        <v>4726</v>
      </c>
      <c r="J8871" s="119" t="s">
        <v>24</v>
      </c>
      <c r="K8871" s="1">
        <v>46255.758941458334</v>
      </c>
      <c r="L8871">
        <v>3</v>
      </c>
      <c r="M8871">
        <v>2</v>
      </c>
      <c r="N8871">
        <v>1</v>
      </c>
      <c r="O8871">
        <v>0</v>
      </c>
      <c r="P8871" s="119" t="s">
        <v>20254</v>
      </c>
    </row>
    <row r="8872" spans="1:16" x14ac:dyDescent="0.25">
      <c r="A8872">
        <v>14939</v>
      </c>
      <c r="B8872" s="119" t="s">
        <v>5539</v>
      </c>
      <c r="C8872">
        <v>10</v>
      </c>
      <c r="E8872">
        <v>1111</v>
      </c>
      <c r="F8872">
        <v>388</v>
      </c>
      <c r="G8872">
        <v>367</v>
      </c>
      <c r="H8872">
        <v>2977</v>
      </c>
      <c r="I8872" s="119" t="s">
        <v>4726</v>
      </c>
      <c r="J8872" s="119" t="s">
        <v>22</v>
      </c>
      <c r="K8872" s="1">
        <v>46255.758941458334</v>
      </c>
      <c r="L8872">
        <v>4</v>
      </c>
      <c r="M8872">
        <v>15</v>
      </c>
      <c r="N8872">
        <v>2</v>
      </c>
      <c r="O8872">
        <v>1</v>
      </c>
      <c r="P8872" s="119" t="s">
        <v>20254</v>
      </c>
    </row>
    <row r="8873" spans="1:16" x14ac:dyDescent="0.25">
      <c r="A8873">
        <v>14940</v>
      </c>
      <c r="B8873" s="119" t="s">
        <v>5540</v>
      </c>
      <c r="C8873">
        <v>10</v>
      </c>
      <c r="E8873">
        <v>1165</v>
      </c>
      <c r="F8873">
        <v>82</v>
      </c>
      <c r="G8873">
        <v>161</v>
      </c>
      <c r="H8873">
        <v>266</v>
      </c>
      <c r="I8873" s="119" t="s">
        <v>4726</v>
      </c>
      <c r="J8873" s="119" t="s">
        <v>22</v>
      </c>
      <c r="K8873" s="1">
        <v>46255.758941458334</v>
      </c>
      <c r="L8873">
        <v>0</v>
      </c>
      <c r="M8873">
        <v>2</v>
      </c>
      <c r="N8873">
        <v>0</v>
      </c>
      <c r="O8873">
        <v>1</v>
      </c>
      <c r="P8873" s="119" t="s">
        <v>20254</v>
      </c>
    </row>
    <row r="8874" spans="1:16" x14ac:dyDescent="0.25">
      <c r="A8874">
        <v>14941</v>
      </c>
      <c r="B8874" s="119" t="s">
        <v>5539</v>
      </c>
      <c r="C8874">
        <v>20</v>
      </c>
      <c r="E8874">
        <v>44</v>
      </c>
      <c r="F8874">
        <v>65</v>
      </c>
      <c r="G8874">
        <v>855</v>
      </c>
      <c r="H8874">
        <v>222</v>
      </c>
      <c r="I8874" s="119" t="s">
        <v>4726</v>
      </c>
      <c r="J8874" s="119" t="s">
        <v>139</v>
      </c>
      <c r="K8874" s="1">
        <v>46255.758941458334</v>
      </c>
      <c r="L8874">
        <v>2</v>
      </c>
      <c r="M8874">
        <v>23</v>
      </c>
      <c r="N8874">
        <v>0</v>
      </c>
      <c r="O8874">
        <v>10</v>
      </c>
      <c r="P8874" s="119" t="s">
        <v>20254</v>
      </c>
    </row>
    <row r="8875" spans="1:16" x14ac:dyDescent="0.25">
      <c r="A8875">
        <v>14942</v>
      </c>
      <c r="B8875" s="119" t="s">
        <v>5540</v>
      </c>
      <c r="C8875">
        <v>20</v>
      </c>
      <c r="E8875">
        <v>16</v>
      </c>
      <c r="F8875">
        <v>61</v>
      </c>
      <c r="G8875">
        <v>919</v>
      </c>
      <c r="H8875">
        <v>149</v>
      </c>
      <c r="I8875" s="119" t="s">
        <v>4726</v>
      </c>
      <c r="J8875" s="119" t="s">
        <v>139</v>
      </c>
      <c r="K8875" s="1">
        <v>46255.758941458334</v>
      </c>
      <c r="L8875">
        <v>10</v>
      </c>
      <c r="M8875">
        <v>10</v>
      </c>
      <c r="N8875">
        <v>0</v>
      </c>
      <c r="O8875">
        <v>9</v>
      </c>
      <c r="P8875" s="119" t="s">
        <v>20254</v>
      </c>
    </row>
    <row r="8876" spans="1:16" x14ac:dyDescent="0.25">
      <c r="A8876">
        <v>14943</v>
      </c>
      <c r="B8876" s="119" t="s">
        <v>5541</v>
      </c>
      <c r="C8876">
        <v>15</v>
      </c>
      <c r="E8876">
        <v>20</v>
      </c>
      <c r="F8876">
        <v>25</v>
      </c>
      <c r="G8876">
        <v>336</v>
      </c>
      <c r="H8876">
        <v>523</v>
      </c>
      <c r="I8876" s="119" t="s">
        <v>4726</v>
      </c>
      <c r="J8876" s="119" t="s">
        <v>22</v>
      </c>
      <c r="K8876" s="1">
        <v>46255.758941458334</v>
      </c>
      <c r="L8876">
        <v>289</v>
      </c>
      <c r="M8876">
        <v>73</v>
      </c>
      <c r="N8876">
        <v>60</v>
      </c>
      <c r="O8876">
        <v>21</v>
      </c>
      <c r="P8876" s="119" t="s">
        <v>20254</v>
      </c>
    </row>
    <row r="8877" spans="1:16" x14ac:dyDescent="0.25">
      <c r="A8877">
        <v>14944</v>
      </c>
      <c r="B8877" s="119" t="s">
        <v>5542</v>
      </c>
      <c r="C8877">
        <v>15</v>
      </c>
      <c r="E8877">
        <v>6129</v>
      </c>
      <c r="F8877">
        <v>32</v>
      </c>
      <c r="G8877">
        <v>493</v>
      </c>
      <c r="H8877">
        <v>123</v>
      </c>
      <c r="I8877" s="119" t="s">
        <v>4726</v>
      </c>
      <c r="J8877" s="119" t="s">
        <v>22</v>
      </c>
      <c r="K8877" s="1">
        <v>46255.758941458334</v>
      </c>
      <c r="L8877">
        <v>9</v>
      </c>
      <c r="M8877">
        <v>46</v>
      </c>
      <c r="N8877">
        <v>0</v>
      </c>
      <c r="O8877">
        <v>0</v>
      </c>
      <c r="P8877" s="119" t="s">
        <v>20254</v>
      </c>
    </row>
    <row r="8878" spans="1:16" x14ac:dyDescent="0.25">
      <c r="A8878">
        <v>14945</v>
      </c>
      <c r="B8878" s="119" t="s">
        <v>5541</v>
      </c>
      <c r="C8878">
        <v>20</v>
      </c>
      <c r="E8878">
        <v>800</v>
      </c>
      <c r="F8878">
        <v>58</v>
      </c>
      <c r="G8878">
        <v>1581</v>
      </c>
      <c r="H8878">
        <v>151</v>
      </c>
      <c r="I8878" s="119" t="s">
        <v>4726</v>
      </c>
      <c r="J8878" s="119" t="s">
        <v>139</v>
      </c>
      <c r="K8878" s="1">
        <v>46255.758941458334</v>
      </c>
      <c r="L8878">
        <v>1</v>
      </c>
      <c r="M8878">
        <v>1</v>
      </c>
      <c r="N8878">
        <v>1</v>
      </c>
      <c r="O8878">
        <v>0</v>
      </c>
      <c r="P8878" s="119" t="s">
        <v>20254</v>
      </c>
    </row>
    <row r="8879" spans="1:16" x14ac:dyDescent="0.25">
      <c r="A8879">
        <v>14946</v>
      </c>
      <c r="B8879" s="119" t="s">
        <v>5542</v>
      </c>
      <c r="C8879">
        <v>20</v>
      </c>
      <c r="E8879">
        <v>5147</v>
      </c>
      <c r="F8879">
        <v>76</v>
      </c>
      <c r="G8879">
        <v>1094</v>
      </c>
      <c r="H8879">
        <v>178</v>
      </c>
      <c r="I8879" s="119" t="s">
        <v>4726</v>
      </c>
      <c r="J8879" s="119" t="s">
        <v>139</v>
      </c>
      <c r="K8879" s="1">
        <v>46255.758941458334</v>
      </c>
      <c r="L8879">
        <v>0</v>
      </c>
      <c r="M8879">
        <v>8</v>
      </c>
      <c r="N8879">
        <v>0</v>
      </c>
      <c r="O8879">
        <v>0</v>
      </c>
      <c r="P8879" s="119" t="s">
        <v>20254</v>
      </c>
    </row>
    <row r="8880" spans="1:16" x14ac:dyDescent="0.25">
      <c r="A8880">
        <v>14947</v>
      </c>
      <c r="B8880" s="119" t="s">
        <v>5543</v>
      </c>
      <c r="C8880">
        <v>35</v>
      </c>
      <c r="E8880">
        <v>86</v>
      </c>
      <c r="F8880">
        <v>80</v>
      </c>
      <c r="G8880">
        <v>342</v>
      </c>
      <c r="H8880">
        <v>1015</v>
      </c>
      <c r="I8880" s="119" t="s">
        <v>4726</v>
      </c>
      <c r="J8880" s="119" t="s">
        <v>139</v>
      </c>
      <c r="K8880" s="1">
        <v>46255.758941458334</v>
      </c>
      <c r="L8880">
        <v>12</v>
      </c>
      <c r="M8880">
        <v>1</v>
      </c>
      <c r="N8880">
        <v>3</v>
      </c>
      <c r="O8880">
        <v>0</v>
      </c>
      <c r="P8880" s="119" t="s">
        <v>20254</v>
      </c>
    </row>
    <row r="8881" spans="1:16" x14ac:dyDescent="0.25">
      <c r="A8881">
        <v>14948</v>
      </c>
      <c r="B8881" s="119" t="s">
        <v>5543</v>
      </c>
      <c r="C8881">
        <v>25</v>
      </c>
      <c r="E8881">
        <v>509</v>
      </c>
      <c r="F8881">
        <v>201</v>
      </c>
      <c r="G8881">
        <v>589</v>
      </c>
      <c r="H8881">
        <v>749</v>
      </c>
      <c r="I8881" s="119" t="s">
        <v>4726</v>
      </c>
      <c r="J8881" s="119" t="s">
        <v>22</v>
      </c>
      <c r="K8881" s="1">
        <v>46255.758941458334</v>
      </c>
      <c r="L8881">
        <v>0</v>
      </c>
      <c r="M8881">
        <v>3</v>
      </c>
      <c r="N8881">
        <v>0</v>
      </c>
      <c r="O8881">
        <v>2</v>
      </c>
      <c r="P8881" s="119" t="s">
        <v>20254</v>
      </c>
    </row>
    <row r="8882" spans="1:16" x14ac:dyDescent="0.25">
      <c r="A8882">
        <v>14949</v>
      </c>
      <c r="B8882" s="119" t="s">
        <v>5544</v>
      </c>
      <c r="C8882">
        <v>10</v>
      </c>
      <c r="E8882">
        <v>1606</v>
      </c>
      <c r="F8882">
        <v>261</v>
      </c>
      <c r="G8882">
        <v>221</v>
      </c>
      <c r="H8882">
        <v>1853</v>
      </c>
      <c r="I8882" s="119" t="s">
        <v>4726</v>
      </c>
      <c r="J8882" s="119" t="s">
        <v>22</v>
      </c>
      <c r="K8882" s="1">
        <v>46255.758941458334</v>
      </c>
      <c r="L8882">
        <v>6</v>
      </c>
      <c r="M8882">
        <v>27</v>
      </c>
      <c r="N8882">
        <v>0</v>
      </c>
      <c r="O8882">
        <v>6</v>
      </c>
      <c r="P8882" s="119" t="s">
        <v>20254</v>
      </c>
    </row>
    <row r="8883" spans="1:16" x14ac:dyDescent="0.25">
      <c r="A8883">
        <v>14950</v>
      </c>
      <c r="B8883" s="119" t="s">
        <v>5545</v>
      </c>
      <c r="C8883">
        <v>10</v>
      </c>
      <c r="E8883">
        <v>258</v>
      </c>
      <c r="F8883">
        <v>332</v>
      </c>
      <c r="G8883">
        <v>303</v>
      </c>
      <c r="H8883">
        <v>797</v>
      </c>
      <c r="I8883" s="119" t="s">
        <v>4726</v>
      </c>
      <c r="J8883" s="119" t="s">
        <v>22</v>
      </c>
      <c r="K8883" s="1">
        <v>46255.758941458334</v>
      </c>
      <c r="L8883">
        <v>5</v>
      </c>
      <c r="M8883">
        <v>9</v>
      </c>
      <c r="N8883">
        <v>0</v>
      </c>
      <c r="O8883">
        <v>2</v>
      </c>
      <c r="P8883" s="119" t="s">
        <v>20254</v>
      </c>
    </row>
    <row r="8884" spans="1:16" x14ac:dyDescent="0.25">
      <c r="A8884">
        <v>14951</v>
      </c>
      <c r="B8884" s="119" t="s">
        <v>5544</v>
      </c>
      <c r="C8884">
        <v>20</v>
      </c>
      <c r="E8884">
        <v>364</v>
      </c>
      <c r="F8884">
        <v>1500</v>
      </c>
      <c r="G8884">
        <v>208</v>
      </c>
      <c r="H8884">
        <v>4573</v>
      </c>
      <c r="I8884" s="119" t="s">
        <v>4726</v>
      </c>
      <c r="J8884" s="119" t="s">
        <v>139</v>
      </c>
      <c r="K8884" s="1">
        <v>46255.758941458334</v>
      </c>
      <c r="L8884">
        <v>2</v>
      </c>
      <c r="M8884">
        <v>7</v>
      </c>
      <c r="N8884">
        <v>1</v>
      </c>
      <c r="O8884">
        <v>4</v>
      </c>
      <c r="P8884" s="119" t="s">
        <v>20254</v>
      </c>
    </row>
    <row r="8885" spans="1:16" x14ac:dyDescent="0.25">
      <c r="A8885">
        <v>14952</v>
      </c>
      <c r="B8885" s="119" t="s">
        <v>5545</v>
      </c>
      <c r="C8885">
        <v>20</v>
      </c>
      <c r="E8885">
        <v>496</v>
      </c>
      <c r="F8885">
        <v>87</v>
      </c>
      <c r="G8885">
        <v>241</v>
      </c>
      <c r="H8885">
        <v>1961</v>
      </c>
      <c r="I8885" s="119" t="s">
        <v>4726</v>
      </c>
      <c r="J8885" s="119" t="s">
        <v>139</v>
      </c>
      <c r="K8885" s="1">
        <v>46255.758941458334</v>
      </c>
      <c r="L8885">
        <v>1</v>
      </c>
      <c r="M8885">
        <v>3</v>
      </c>
      <c r="N8885">
        <v>0</v>
      </c>
      <c r="O8885">
        <v>0</v>
      </c>
      <c r="P8885" s="119" t="s">
        <v>20254</v>
      </c>
    </row>
    <row r="8886" spans="1:16" x14ac:dyDescent="0.25">
      <c r="A8886">
        <v>14953</v>
      </c>
      <c r="B8886" s="119" t="s">
        <v>5546</v>
      </c>
      <c r="C8886">
        <v>15</v>
      </c>
      <c r="E8886">
        <v>6168</v>
      </c>
      <c r="F8886">
        <v>63</v>
      </c>
      <c r="G8886">
        <v>546</v>
      </c>
      <c r="H8886">
        <v>959</v>
      </c>
      <c r="I8886" s="119" t="s">
        <v>4726</v>
      </c>
      <c r="J8886" s="119" t="s">
        <v>22</v>
      </c>
      <c r="K8886" s="1">
        <v>46255.758941458334</v>
      </c>
      <c r="L8886">
        <v>12</v>
      </c>
      <c r="M8886">
        <v>5</v>
      </c>
      <c r="N8886">
        <v>9</v>
      </c>
      <c r="O8886">
        <v>0</v>
      </c>
      <c r="P8886" s="119" t="s">
        <v>20254</v>
      </c>
    </row>
    <row r="8887" spans="1:16" x14ac:dyDescent="0.25">
      <c r="A8887">
        <v>14954</v>
      </c>
      <c r="B8887" s="119" t="s">
        <v>5547</v>
      </c>
      <c r="C8887">
        <v>15</v>
      </c>
      <c r="E8887">
        <v>416</v>
      </c>
      <c r="F8887">
        <v>55</v>
      </c>
      <c r="G8887">
        <v>345</v>
      </c>
      <c r="H8887">
        <v>199</v>
      </c>
      <c r="I8887" s="119" t="s">
        <v>4726</v>
      </c>
      <c r="J8887" s="119" t="s">
        <v>22</v>
      </c>
      <c r="K8887" s="1">
        <v>46255.758941458334</v>
      </c>
      <c r="L8887">
        <v>0</v>
      </c>
      <c r="M8887">
        <v>0</v>
      </c>
      <c r="N8887">
        <v>0</v>
      </c>
      <c r="O8887">
        <v>0</v>
      </c>
      <c r="P8887" s="119" t="s">
        <v>20254</v>
      </c>
    </row>
    <row r="8888" spans="1:16" x14ac:dyDescent="0.25">
      <c r="A8888">
        <v>14955</v>
      </c>
      <c r="B8888" s="119" t="s">
        <v>5546</v>
      </c>
      <c r="C8888">
        <v>20</v>
      </c>
      <c r="E8888">
        <v>498</v>
      </c>
      <c r="F8888">
        <v>310</v>
      </c>
      <c r="G8888">
        <v>1036</v>
      </c>
      <c r="H8888">
        <v>1938</v>
      </c>
      <c r="I8888" s="119" t="s">
        <v>4726</v>
      </c>
      <c r="J8888" s="119" t="s">
        <v>139</v>
      </c>
      <c r="K8888" s="1">
        <v>46255.758941458334</v>
      </c>
      <c r="L8888">
        <v>3</v>
      </c>
      <c r="M8888">
        <v>9</v>
      </c>
      <c r="N8888">
        <v>0</v>
      </c>
      <c r="O8888">
        <v>3</v>
      </c>
      <c r="P8888" s="119" t="s">
        <v>20254</v>
      </c>
    </row>
    <row r="8889" spans="1:16" x14ac:dyDescent="0.25">
      <c r="A8889">
        <v>14956</v>
      </c>
      <c r="B8889" s="119" t="s">
        <v>5547</v>
      </c>
      <c r="C8889">
        <v>20</v>
      </c>
      <c r="E8889">
        <v>195</v>
      </c>
      <c r="F8889">
        <v>58</v>
      </c>
      <c r="G8889">
        <v>324</v>
      </c>
      <c r="H8889">
        <v>1751</v>
      </c>
      <c r="I8889" s="119" t="s">
        <v>4726</v>
      </c>
      <c r="J8889" s="119" t="s">
        <v>139</v>
      </c>
      <c r="K8889" s="1">
        <v>46255.758941458334</v>
      </c>
      <c r="L8889">
        <v>0</v>
      </c>
      <c r="M8889">
        <v>8</v>
      </c>
      <c r="N8889">
        <v>0</v>
      </c>
      <c r="O8889">
        <v>2</v>
      </c>
      <c r="P8889" s="119" t="s">
        <v>20254</v>
      </c>
    </row>
    <row r="8890" spans="1:16" x14ac:dyDescent="0.25">
      <c r="A8890">
        <v>14957</v>
      </c>
      <c r="B8890" s="119" t="s">
        <v>5548</v>
      </c>
      <c r="C8890">
        <v>35</v>
      </c>
      <c r="E8890">
        <v>1292</v>
      </c>
      <c r="F8890">
        <v>236</v>
      </c>
      <c r="G8890">
        <v>172</v>
      </c>
      <c r="H8890">
        <v>3447</v>
      </c>
      <c r="I8890" s="119" t="s">
        <v>4726</v>
      </c>
      <c r="J8890" s="119" t="s">
        <v>139</v>
      </c>
      <c r="K8890" s="1">
        <v>46255.758941458334</v>
      </c>
      <c r="L8890">
        <v>3</v>
      </c>
      <c r="M8890">
        <v>3</v>
      </c>
      <c r="N8890">
        <v>0</v>
      </c>
      <c r="O8890">
        <v>1</v>
      </c>
      <c r="P8890" s="119" t="s">
        <v>20254</v>
      </c>
    </row>
    <row r="8891" spans="1:16" x14ac:dyDescent="0.25">
      <c r="A8891">
        <v>14958</v>
      </c>
      <c r="B8891" s="119" t="s">
        <v>5548</v>
      </c>
      <c r="C8891">
        <v>25</v>
      </c>
      <c r="E8891">
        <v>372</v>
      </c>
      <c r="F8891">
        <v>275</v>
      </c>
      <c r="G8891">
        <v>273</v>
      </c>
      <c r="H8891">
        <v>3947</v>
      </c>
      <c r="I8891" s="119" t="s">
        <v>4726</v>
      </c>
      <c r="J8891" s="119" t="s">
        <v>22</v>
      </c>
      <c r="K8891" s="1">
        <v>46255.758941458334</v>
      </c>
      <c r="L8891">
        <v>19</v>
      </c>
      <c r="M8891">
        <v>9</v>
      </c>
      <c r="N8891">
        <v>11</v>
      </c>
      <c r="O8891">
        <v>2</v>
      </c>
      <c r="P8891" s="119" t="s">
        <v>20254</v>
      </c>
    </row>
    <row r="8892" spans="1:16" x14ac:dyDescent="0.25">
      <c r="A8892">
        <v>14959</v>
      </c>
      <c r="B8892" s="119" t="s">
        <v>5549</v>
      </c>
      <c r="C8892">
        <v>10</v>
      </c>
      <c r="E8892">
        <v>1619</v>
      </c>
      <c r="F8892">
        <v>49</v>
      </c>
      <c r="G8892">
        <v>342</v>
      </c>
      <c r="H8892">
        <v>2260</v>
      </c>
      <c r="I8892" s="119" t="s">
        <v>4726</v>
      </c>
      <c r="J8892" s="119" t="s">
        <v>22</v>
      </c>
      <c r="K8892" s="1">
        <v>46255.758941458334</v>
      </c>
      <c r="L8892">
        <v>7</v>
      </c>
      <c r="M8892">
        <v>13</v>
      </c>
      <c r="N8892">
        <v>0</v>
      </c>
      <c r="O8892">
        <v>2</v>
      </c>
      <c r="P8892" s="119" t="s">
        <v>20254</v>
      </c>
    </row>
    <row r="8893" spans="1:16" x14ac:dyDescent="0.25">
      <c r="A8893">
        <v>14960</v>
      </c>
      <c r="B8893" s="119" t="s">
        <v>5550</v>
      </c>
      <c r="C8893">
        <v>10</v>
      </c>
      <c r="E8893">
        <v>499</v>
      </c>
      <c r="F8893">
        <v>52</v>
      </c>
      <c r="G8893">
        <v>268</v>
      </c>
      <c r="H8893">
        <v>325</v>
      </c>
      <c r="I8893" s="119" t="s">
        <v>4726</v>
      </c>
      <c r="J8893" s="119" t="s">
        <v>22</v>
      </c>
      <c r="K8893" s="1">
        <v>46255.758941458334</v>
      </c>
      <c r="L8893">
        <v>0</v>
      </c>
      <c r="M8893">
        <v>2</v>
      </c>
      <c r="N8893">
        <v>0</v>
      </c>
      <c r="O8893">
        <v>0</v>
      </c>
      <c r="P8893" s="119" t="s">
        <v>20254</v>
      </c>
    </row>
    <row r="8894" spans="1:16" x14ac:dyDescent="0.25">
      <c r="A8894">
        <v>14961</v>
      </c>
      <c r="B8894" s="119" t="s">
        <v>5549</v>
      </c>
      <c r="C8894">
        <v>20</v>
      </c>
      <c r="E8894">
        <v>306</v>
      </c>
      <c r="F8894">
        <v>67</v>
      </c>
      <c r="G8894">
        <v>140</v>
      </c>
      <c r="H8894">
        <v>607</v>
      </c>
      <c r="I8894" s="119" t="s">
        <v>4726</v>
      </c>
      <c r="J8894" s="119" t="s">
        <v>139</v>
      </c>
      <c r="K8894" s="1">
        <v>46255.758941458334</v>
      </c>
      <c r="L8894">
        <v>2</v>
      </c>
      <c r="M8894">
        <v>9</v>
      </c>
      <c r="N8894">
        <v>0</v>
      </c>
      <c r="O8894">
        <v>1</v>
      </c>
      <c r="P8894" s="119" t="s">
        <v>20254</v>
      </c>
    </row>
    <row r="8895" spans="1:16" x14ac:dyDescent="0.25">
      <c r="A8895">
        <v>14962</v>
      </c>
      <c r="B8895" s="119" t="s">
        <v>5550</v>
      </c>
      <c r="C8895">
        <v>20</v>
      </c>
      <c r="E8895">
        <v>246</v>
      </c>
      <c r="F8895">
        <v>68</v>
      </c>
      <c r="G8895">
        <v>295</v>
      </c>
      <c r="H8895">
        <v>123</v>
      </c>
      <c r="I8895" s="119" t="s">
        <v>4726</v>
      </c>
      <c r="J8895" s="119" t="s">
        <v>139</v>
      </c>
      <c r="K8895" s="1">
        <v>46255.758941458334</v>
      </c>
      <c r="L8895">
        <v>0</v>
      </c>
      <c r="M8895">
        <v>0</v>
      </c>
      <c r="N8895">
        <v>0</v>
      </c>
      <c r="O8895">
        <v>0</v>
      </c>
      <c r="P8895" s="119" t="s">
        <v>20254</v>
      </c>
    </row>
    <row r="8896" spans="1:16" x14ac:dyDescent="0.25">
      <c r="A8896">
        <v>14963</v>
      </c>
      <c r="B8896" s="119" t="s">
        <v>5551</v>
      </c>
      <c r="C8896">
        <v>15</v>
      </c>
      <c r="E8896">
        <v>2727</v>
      </c>
      <c r="F8896">
        <v>61</v>
      </c>
      <c r="G8896">
        <v>338</v>
      </c>
      <c r="H8896">
        <v>131</v>
      </c>
      <c r="I8896" s="119" t="s">
        <v>4726</v>
      </c>
      <c r="J8896" s="119" t="s">
        <v>22</v>
      </c>
      <c r="K8896" s="1">
        <v>46255.758941458334</v>
      </c>
      <c r="L8896">
        <v>0</v>
      </c>
      <c r="M8896">
        <v>0</v>
      </c>
      <c r="N8896">
        <v>0</v>
      </c>
      <c r="O8896">
        <v>0</v>
      </c>
      <c r="P8896" s="119" t="s">
        <v>20254</v>
      </c>
    </row>
    <row r="8897" spans="1:16" x14ac:dyDescent="0.25">
      <c r="A8897">
        <v>14964</v>
      </c>
      <c r="B8897" s="119" t="s">
        <v>5552</v>
      </c>
      <c r="C8897">
        <v>15</v>
      </c>
      <c r="E8897">
        <v>1721</v>
      </c>
      <c r="F8897">
        <v>34</v>
      </c>
      <c r="G8897">
        <v>209</v>
      </c>
      <c r="H8897">
        <v>224</v>
      </c>
      <c r="I8897" s="119" t="s">
        <v>4726</v>
      </c>
      <c r="J8897" s="119" t="s">
        <v>22</v>
      </c>
      <c r="K8897" s="1">
        <v>46255.758941458334</v>
      </c>
      <c r="L8897">
        <v>18</v>
      </c>
      <c r="M8897">
        <v>1</v>
      </c>
      <c r="N8897">
        <v>3</v>
      </c>
      <c r="O8897">
        <v>0</v>
      </c>
      <c r="P8897" s="119" t="s">
        <v>20254</v>
      </c>
    </row>
    <row r="8898" spans="1:16" x14ac:dyDescent="0.25">
      <c r="A8898">
        <v>14965</v>
      </c>
      <c r="B8898" s="119" t="s">
        <v>5551</v>
      </c>
      <c r="C8898">
        <v>20</v>
      </c>
      <c r="E8898">
        <v>0</v>
      </c>
      <c r="F8898">
        <v>0</v>
      </c>
      <c r="G8898">
        <v>468</v>
      </c>
      <c r="H8898">
        <v>110</v>
      </c>
      <c r="I8898" s="119" t="s">
        <v>4726</v>
      </c>
      <c r="J8898" s="119" t="s">
        <v>139</v>
      </c>
      <c r="K8898" s="1">
        <v>46255.758941458334</v>
      </c>
      <c r="L8898">
        <v>0</v>
      </c>
      <c r="M8898">
        <v>1</v>
      </c>
      <c r="N8898">
        <v>0</v>
      </c>
      <c r="O8898">
        <v>0</v>
      </c>
      <c r="P8898" s="119" t="s">
        <v>20254</v>
      </c>
    </row>
    <row r="8899" spans="1:16" x14ac:dyDescent="0.25">
      <c r="A8899">
        <v>14966</v>
      </c>
      <c r="B8899" s="119" t="s">
        <v>5552</v>
      </c>
      <c r="C8899">
        <v>20</v>
      </c>
      <c r="E8899">
        <v>0</v>
      </c>
      <c r="F8899">
        <v>0</v>
      </c>
      <c r="G8899">
        <v>655</v>
      </c>
      <c r="H8899">
        <v>131</v>
      </c>
      <c r="I8899" s="119" t="s">
        <v>4726</v>
      </c>
      <c r="J8899" s="119" t="s">
        <v>139</v>
      </c>
      <c r="K8899" s="1">
        <v>46255.758941458334</v>
      </c>
      <c r="L8899">
        <v>0</v>
      </c>
      <c r="M8899">
        <v>0</v>
      </c>
      <c r="N8899">
        <v>0</v>
      </c>
      <c r="O8899">
        <v>0</v>
      </c>
      <c r="P8899" s="119" t="s">
        <v>20254</v>
      </c>
    </row>
    <row r="8900" spans="1:16" x14ac:dyDescent="0.25">
      <c r="A8900">
        <v>14967</v>
      </c>
      <c r="B8900" s="119" t="s">
        <v>5553</v>
      </c>
      <c r="C8900">
        <v>35</v>
      </c>
      <c r="E8900">
        <v>666</v>
      </c>
      <c r="F8900">
        <v>98</v>
      </c>
      <c r="G8900">
        <v>326</v>
      </c>
      <c r="H8900">
        <v>303</v>
      </c>
      <c r="I8900" s="119" t="s">
        <v>4726</v>
      </c>
      <c r="J8900" s="119" t="s">
        <v>139</v>
      </c>
      <c r="K8900" s="1">
        <v>46255.758941458334</v>
      </c>
      <c r="L8900">
        <v>3</v>
      </c>
      <c r="M8900">
        <v>1</v>
      </c>
      <c r="N8900">
        <v>1</v>
      </c>
      <c r="O8900">
        <v>0</v>
      </c>
      <c r="P8900" s="119" t="s">
        <v>20254</v>
      </c>
    </row>
    <row r="8901" spans="1:16" x14ac:dyDescent="0.25">
      <c r="A8901">
        <v>14968</v>
      </c>
      <c r="B8901" s="119" t="s">
        <v>5553</v>
      </c>
      <c r="C8901">
        <v>25</v>
      </c>
      <c r="E8901">
        <v>565</v>
      </c>
      <c r="F8901">
        <v>79</v>
      </c>
      <c r="G8901">
        <v>154</v>
      </c>
      <c r="H8901">
        <v>938</v>
      </c>
      <c r="I8901" s="119" t="s">
        <v>4726</v>
      </c>
      <c r="J8901" s="119" t="s">
        <v>22</v>
      </c>
      <c r="K8901" s="1">
        <v>46255.758941458334</v>
      </c>
      <c r="L8901">
        <v>110</v>
      </c>
      <c r="M8901">
        <v>2</v>
      </c>
      <c r="N8901">
        <v>0</v>
      </c>
      <c r="O8901">
        <v>0</v>
      </c>
      <c r="P8901" s="119" t="s">
        <v>20254</v>
      </c>
    </row>
    <row r="8902" spans="1:16" x14ac:dyDescent="0.25">
      <c r="A8902">
        <v>14969</v>
      </c>
      <c r="B8902" s="119" t="s">
        <v>5554</v>
      </c>
      <c r="C8902">
        <v>10</v>
      </c>
      <c r="E8902">
        <v>635</v>
      </c>
      <c r="F8902">
        <v>56</v>
      </c>
      <c r="G8902">
        <v>385</v>
      </c>
      <c r="H8902">
        <v>1122</v>
      </c>
      <c r="I8902" s="119" t="s">
        <v>4726</v>
      </c>
      <c r="J8902" s="119" t="s">
        <v>22</v>
      </c>
      <c r="K8902" s="1">
        <v>46255.758941458334</v>
      </c>
      <c r="L8902">
        <v>24</v>
      </c>
      <c r="M8902">
        <v>8</v>
      </c>
      <c r="N8902">
        <v>0</v>
      </c>
      <c r="O8902">
        <v>1</v>
      </c>
      <c r="P8902" s="119" t="s">
        <v>20254</v>
      </c>
    </row>
    <row r="8903" spans="1:16" x14ac:dyDescent="0.25">
      <c r="A8903">
        <v>14970</v>
      </c>
      <c r="B8903" s="119" t="s">
        <v>5555</v>
      </c>
      <c r="C8903">
        <v>10</v>
      </c>
      <c r="E8903">
        <v>507</v>
      </c>
      <c r="F8903">
        <v>51</v>
      </c>
      <c r="G8903">
        <v>397</v>
      </c>
      <c r="H8903">
        <v>85</v>
      </c>
      <c r="I8903" s="119" t="s">
        <v>4726</v>
      </c>
      <c r="J8903" s="119" t="s">
        <v>22</v>
      </c>
      <c r="K8903" s="1">
        <v>46255.758941458334</v>
      </c>
      <c r="L8903">
        <v>0</v>
      </c>
      <c r="M8903">
        <v>3</v>
      </c>
      <c r="N8903">
        <v>0</v>
      </c>
      <c r="O8903">
        <v>0</v>
      </c>
      <c r="P8903" s="119" t="s">
        <v>20254</v>
      </c>
    </row>
    <row r="8904" spans="1:16" x14ac:dyDescent="0.25">
      <c r="A8904">
        <v>14971</v>
      </c>
      <c r="B8904" s="119" t="s">
        <v>5554</v>
      </c>
      <c r="C8904">
        <v>20</v>
      </c>
      <c r="E8904">
        <v>5</v>
      </c>
      <c r="F8904">
        <v>57</v>
      </c>
      <c r="G8904">
        <v>387</v>
      </c>
      <c r="H8904">
        <v>1689</v>
      </c>
      <c r="I8904" s="119" t="s">
        <v>4726</v>
      </c>
      <c r="J8904" s="119" t="s">
        <v>139</v>
      </c>
      <c r="K8904" s="1">
        <v>46255.758941458334</v>
      </c>
      <c r="L8904">
        <v>1</v>
      </c>
      <c r="M8904">
        <v>2</v>
      </c>
      <c r="N8904">
        <v>1</v>
      </c>
      <c r="O8904">
        <v>0</v>
      </c>
      <c r="P8904" s="119" t="s">
        <v>20254</v>
      </c>
    </row>
    <row r="8905" spans="1:16" x14ac:dyDescent="0.25">
      <c r="A8905">
        <v>14972</v>
      </c>
      <c r="B8905" s="119" t="s">
        <v>5555</v>
      </c>
      <c r="C8905">
        <v>20</v>
      </c>
      <c r="E8905">
        <v>3</v>
      </c>
      <c r="F8905">
        <v>58</v>
      </c>
      <c r="G8905">
        <v>343</v>
      </c>
      <c r="H8905">
        <v>119</v>
      </c>
      <c r="I8905" s="119" t="s">
        <v>4726</v>
      </c>
      <c r="J8905" s="119" t="s">
        <v>139</v>
      </c>
      <c r="K8905" s="1">
        <v>46255.758941458334</v>
      </c>
      <c r="L8905">
        <v>0</v>
      </c>
      <c r="M8905">
        <v>0</v>
      </c>
      <c r="N8905">
        <v>0</v>
      </c>
      <c r="O8905">
        <v>0</v>
      </c>
      <c r="P8905" s="119" t="s">
        <v>20254</v>
      </c>
    </row>
    <row r="8906" spans="1:16" x14ac:dyDescent="0.25">
      <c r="A8906">
        <v>14973</v>
      </c>
      <c r="B8906" s="119" t="s">
        <v>5556</v>
      </c>
      <c r="C8906">
        <v>15</v>
      </c>
      <c r="E8906">
        <v>367</v>
      </c>
      <c r="F8906">
        <v>26</v>
      </c>
      <c r="G8906">
        <v>1015</v>
      </c>
      <c r="H8906">
        <v>49</v>
      </c>
      <c r="I8906" s="119" t="s">
        <v>4726</v>
      </c>
      <c r="J8906" s="119" t="s">
        <v>22</v>
      </c>
      <c r="K8906" s="1">
        <v>46255.758941458334</v>
      </c>
      <c r="L8906">
        <v>92</v>
      </c>
      <c r="M8906">
        <v>16</v>
      </c>
      <c r="N8906">
        <v>0</v>
      </c>
      <c r="O8906">
        <v>0</v>
      </c>
      <c r="P8906" s="119" t="s">
        <v>20254</v>
      </c>
    </row>
    <row r="8907" spans="1:16" x14ac:dyDescent="0.25">
      <c r="A8907">
        <v>14974</v>
      </c>
      <c r="B8907" s="119" t="s">
        <v>5557</v>
      </c>
      <c r="C8907">
        <v>15</v>
      </c>
      <c r="E8907">
        <v>436</v>
      </c>
      <c r="F8907">
        <v>24</v>
      </c>
      <c r="G8907">
        <v>736</v>
      </c>
      <c r="H8907">
        <v>73</v>
      </c>
      <c r="I8907" s="119" t="s">
        <v>4726</v>
      </c>
      <c r="J8907" s="119" t="s">
        <v>22</v>
      </c>
      <c r="K8907" s="1">
        <v>46255.758941458334</v>
      </c>
      <c r="L8907">
        <v>65</v>
      </c>
      <c r="M8907">
        <v>0</v>
      </c>
      <c r="N8907">
        <v>65</v>
      </c>
      <c r="O8907">
        <v>0</v>
      </c>
      <c r="P8907" s="119" t="s">
        <v>20254</v>
      </c>
    </row>
    <row r="8908" spans="1:16" x14ac:dyDescent="0.25">
      <c r="A8908">
        <v>14975</v>
      </c>
      <c r="B8908" s="119" t="s">
        <v>5556</v>
      </c>
      <c r="C8908">
        <v>20</v>
      </c>
      <c r="E8908">
        <v>1</v>
      </c>
      <c r="F8908">
        <v>49</v>
      </c>
      <c r="G8908">
        <v>312</v>
      </c>
      <c r="H8908">
        <v>194</v>
      </c>
      <c r="I8908" s="119" t="s">
        <v>4726</v>
      </c>
      <c r="J8908" s="119" t="s">
        <v>139</v>
      </c>
      <c r="K8908" s="1">
        <v>46255.758941458334</v>
      </c>
      <c r="L8908">
        <v>32</v>
      </c>
      <c r="M8908">
        <v>1</v>
      </c>
      <c r="N8908">
        <v>0</v>
      </c>
      <c r="O8908">
        <v>0</v>
      </c>
      <c r="P8908" s="119" t="s">
        <v>20254</v>
      </c>
    </row>
    <row r="8909" spans="1:16" x14ac:dyDescent="0.25">
      <c r="A8909">
        <v>14976</v>
      </c>
      <c r="B8909" s="119" t="s">
        <v>5557</v>
      </c>
      <c r="C8909">
        <v>20</v>
      </c>
      <c r="E8909">
        <v>2</v>
      </c>
      <c r="F8909">
        <v>49</v>
      </c>
      <c r="G8909">
        <v>287</v>
      </c>
      <c r="H8909">
        <v>100</v>
      </c>
      <c r="I8909" s="119" t="s">
        <v>4726</v>
      </c>
      <c r="J8909" s="119" t="s">
        <v>139</v>
      </c>
      <c r="K8909" s="1">
        <v>46255.758941458334</v>
      </c>
      <c r="L8909">
        <v>25</v>
      </c>
      <c r="M8909">
        <v>1</v>
      </c>
      <c r="N8909">
        <v>0</v>
      </c>
      <c r="O8909">
        <v>0</v>
      </c>
      <c r="P8909" s="119" t="s">
        <v>20254</v>
      </c>
    </row>
    <row r="8910" spans="1:16" x14ac:dyDescent="0.25">
      <c r="A8910">
        <v>14977</v>
      </c>
      <c r="B8910" s="119" t="s">
        <v>5558</v>
      </c>
      <c r="C8910">
        <v>35</v>
      </c>
      <c r="E8910">
        <v>234</v>
      </c>
      <c r="F8910">
        <v>86</v>
      </c>
      <c r="G8910">
        <v>52</v>
      </c>
      <c r="H8910">
        <v>1080</v>
      </c>
      <c r="I8910" s="119" t="s">
        <v>4726</v>
      </c>
      <c r="J8910" s="119" t="s">
        <v>139</v>
      </c>
      <c r="K8910" s="1">
        <v>46255.758941458334</v>
      </c>
      <c r="L8910">
        <v>0</v>
      </c>
      <c r="M8910">
        <v>2</v>
      </c>
      <c r="N8910">
        <v>0</v>
      </c>
      <c r="O8910">
        <v>0</v>
      </c>
      <c r="P8910" s="119" t="s">
        <v>20254</v>
      </c>
    </row>
    <row r="8911" spans="1:16" x14ac:dyDescent="0.25">
      <c r="A8911">
        <v>14978</v>
      </c>
      <c r="B8911" s="119" t="s">
        <v>5558</v>
      </c>
      <c r="C8911">
        <v>25</v>
      </c>
      <c r="E8911">
        <v>314</v>
      </c>
      <c r="F8911">
        <v>49</v>
      </c>
      <c r="G8911">
        <v>246</v>
      </c>
      <c r="H8911">
        <v>974</v>
      </c>
      <c r="I8911" s="119" t="s">
        <v>4726</v>
      </c>
      <c r="J8911" s="119" t="s">
        <v>22</v>
      </c>
      <c r="K8911" s="1">
        <v>46255.758941458334</v>
      </c>
      <c r="L8911">
        <v>3</v>
      </c>
      <c r="M8911">
        <v>2</v>
      </c>
      <c r="N8911">
        <v>0</v>
      </c>
      <c r="O8911">
        <v>0</v>
      </c>
      <c r="P8911" s="119" t="s">
        <v>20254</v>
      </c>
    </row>
    <row r="8912" spans="1:16" x14ac:dyDescent="0.25">
      <c r="A8912">
        <v>14979</v>
      </c>
      <c r="B8912" s="119" t="s">
        <v>5559</v>
      </c>
      <c r="C8912">
        <v>10</v>
      </c>
      <c r="E8912">
        <v>463</v>
      </c>
      <c r="F8912">
        <v>869</v>
      </c>
      <c r="G8912">
        <v>1054</v>
      </c>
      <c r="H8912">
        <v>2124</v>
      </c>
      <c r="I8912" s="119" t="s">
        <v>4726</v>
      </c>
      <c r="J8912" s="119" t="s">
        <v>22</v>
      </c>
      <c r="K8912" s="1">
        <v>46255.758941458334</v>
      </c>
      <c r="L8912">
        <v>1</v>
      </c>
      <c r="M8912">
        <v>10</v>
      </c>
      <c r="N8912">
        <v>0</v>
      </c>
      <c r="O8912">
        <v>2</v>
      </c>
      <c r="P8912" s="119" t="s">
        <v>20254</v>
      </c>
    </row>
    <row r="8913" spans="1:16" x14ac:dyDescent="0.25">
      <c r="A8913">
        <v>14980</v>
      </c>
      <c r="B8913" s="119" t="s">
        <v>5560</v>
      </c>
      <c r="C8913">
        <v>10</v>
      </c>
      <c r="E8913">
        <v>494</v>
      </c>
      <c r="F8913">
        <v>40</v>
      </c>
      <c r="G8913">
        <v>464</v>
      </c>
      <c r="H8913">
        <v>1615</v>
      </c>
      <c r="I8913" s="119" t="s">
        <v>4726</v>
      </c>
      <c r="J8913" s="119" t="s">
        <v>22</v>
      </c>
      <c r="K8913" s="1">
        <v>46255.758941458334</v>
      </c>
      <c r="L8913">
        <v>6</v>
      </c>
      <c r="M8913">
        <v>5</v>
      </c>
      <c r="N8913">
        <v>1</v>
      </c>
      <c r="O8913">
        <v>0</v>
      </c>
      <c r="P8913" s="119" t="s">
        <v>20254</v>
      </c>
    </row>
    <row r="8914" spans="1:16" x14ac:dyDescent="0.25">
      <c r="A8914">
        <v>14981</v>
      </c>
      <c r="B8914" s="119" t="s">
        <v>5559</v>
      </c>
      <c r="C8914">
        <v>20</v>
      </c>
      <c r="E8914">
        <v>505</v>
      </c>
      <c r="F8914">
        <v>819</v>
      </c>
      <c r="G8914">
        <v>943</v>
      </c>
      <c r="H8914">
        <v>1814</v>
      </c>
      <c r="I8914" s="119" t="s">
        <v>4726</v>
      </c>
      <c r="J8914" s="119" t="s">
        <v>139</v>
      </c>
      <c r="K8914" s="1">
        <v>46255.758941458334</v>
      </c>
      <c r="L8914">
        <v>2</v>
      </c>
      <c r="M8914">
        <v>15</v>
      </c>
      <c r="N8914">
        <v>1</v>
      </c>
      <c r="O8914">
        <v>7</v>
      </c>
      <c r="P8914" s="119" t="s">
        <v>20254</v>
      </c>
    </row>
    <row r="8915" spans="1:16" x14ac:dyDescent="0.25">
      <c r="A8915">
        <v>14982</v>
      </c>
      <c r="B8915" s="119" t="s">
        <v>5560</v>
      </c>
      <c r="C8915">
        <v>20</v>
      </c>
      <c r="E8915">
        <v>923</v>
      </c>
      <c r="F8915">
        <v>88</v>
      </c>
      <c r="G8915">
        <v>373</v>
      </c>
      <c r="H8915">
        <v>1060</v>
      </c>
      <c r="I8915" s="119" t="s">
        <v>4726</v>
      </c>
      <c r="J8915" s="119" t="s">
        <v>139</v>
      </c>
      <c r="K8915" s="1">
        <v>46255.758941458334</v>
      </c>
      <c r="L8915">
        <v>1</v>
      </c>
      <c r="M8915">
        <v>4</v>
      </c>
      <c r="N8915">
        <v>0</v>
      </c>
      <c r="O8915">
        <v>0</v>
      </c>
      <c r="P8915" s="119" t="s">
        <v>20254</v>
      </c>
    </row>
    <row r="8916" spans="1:16" x14ac:dyDescent="0.25">
      <c r="A8916">
        <v>14983</v>
      </c>
      <c r="B8916" s="119" t="s">
        <v>5561</v>
      </c>
      <c r="C8916">
        <v>15</v>
      </c>
      <c r="E8916">
        <v>446</v>
      </c>
      <c r="F8916">
        <v>34</v>
      </c>
      <c r="G8916">
        <v>251</v>
      </c>
      <c r="H8916">
        <v>332</v>
      </c>
      <c r="I8916" s="119" t="s">
        <v>4726</v>
      </c>
      <c r="J8916" s="119" t="s">
        <v>22</v>
      </c>
      <c r="K8916" s="1">
        <v>46255.758941458334</v>
      </c>
      <c r="L8916">
        <v>0</v>
      </c>
      <c r="M8916">
        <v>0</v>
      </c>
      <c r="N8916">
        <v>0</v>
      </c>
      <c r="O8916">
        <v>0</v>
      </c>
      <c r="P8916" s="119" t="s">
        <v>20254</v>
      </c>
    </row>
    <row r="8917" spans="1:16" x14ac:dyDescent="0.25">
      <c r="A8917">
        <v>14984</v>
      </c>
      <c r="B8917" s="119" t="s">
        <v>5562</v>
      </c>
      <c r="C8917">
        <v>15</v>
      </c>
      <c r="E8917">
        <v>769</v>
      </c>
      <c r="F8917">
        <v>33</v>
      </c>
      <c r="G8917">
        <v>272</v>
      </c>
      <c r="H8917">
        <v>99</v>
      </c>
      <c r="I8917" s="119" t="s">
        <v>4726</v>
      </c>
      <c r="J8917" s="119" t="s">
        <v>22</v>
      </c>
      <c r="K8917" s="1">
        <v>46255.758941458334</v>
      </c>
      <c r="L8917">
        <v>0</v>
      </c>
      <c r="M8917">
        <v>25</v>
      </c>
      <c r="N8917">
        <v>0</v>
      </c>
      <c r="O8917">
        <v>0</v>
      </c>
      <c r="P8917" s="119" t="s">
        <v>20254</v>
      </c>
    </row>
    <row r="8918" spans="1:16" x14ac:dyDescent="0.25">
      <c r="A8918">
        <v>14985</v>
      </c>
      <c r="B8918" s="119" t="s">
        <v>5561</v>
      </c>
      <c r="C8918">
        <v>20</v>
      </c>
      <c r="E8918">
        <v>383</v>
      </c>
      <c r="F8918">
        <v>401</v>
      </c>
      <c r="G8918">
        <v>265</v>
      </c>
      <c r="H8918">
        <v>795</v>
      </c>
      <c r="I8918" s="119" t="s">
        <v>4726</v>
      </c>
      <c r="J8918" s="119" t="s">
        <v>139</v>
      </c>
      <c r="K8918" s="1">
        <v>46255.758941458334</v>
      </c>
      <c r="L8918">
        <v>0</v>
      </c>
      <c r="M8918">
        <v>2</v>
      </c>
      <c r="N8918">
        <v>0</v>
      </c>
      <c r="O8918">
        <v>1</v>
      </c>
      <c r="P8918" s="119" t="s">
        <v>20254</v>
      </c>
    </row>
    <row r="8919" spans="1:16" x14ac:dyDescent="0.25">
      <c r="A8919">
        <v>14986</v>
      </c>
      <c r="B8919" s="119" t="s">
        <v>5562</v>
      </c>
      <c r="C8919">
        <v>20</v>
      </c>
      <c r="E8919">
        <v>641</v>
      </c>
      <c r="F8919">
        <v>122</v>
      </c>
      <c r="G8919">
        <v>216</v>
      </c>
      <c r="H8919">
        <v>401</v>
      </c>
      <c r="I8919" s="119" t="s">
        <v>4726</v>
      </c>
      <c r="J8919" s="119" t="s">
        <v>139</v>
      </c>
      <c r="K8919" s="1">
        <v>46255.758941458334</v>
      </c>
      <c r="L8919">
        <v>0</v>
      </c>
      <c r="M8919">
        <v>0</v>
      </c>
      <c r="N8919">
        <v>0</v>
      </c>
      <c r="O8919">
        <v>0</v>
      </c>
      <c r="P8919" s="119" t="s">
        <v>20254</v>
      </c>
    </row>
    <row r="8920" spans="1:16" x14ac:dyDescent="0.25">
      <c r="A8920">
        <v>14987</v>
      </c>
      <c r="B8920" s="119" t="s">
        <v>5563</v>
      </c>
      <c r="C8920">
        <v>35</v>
      </c>
      <c r="E8920">
        <v>1054</v>
      </c>
      <c r="F8920">
        <v>128</v>
      </c>
      <c r="G8920">
        <v>243</v>
      </c>
      <c r="H8920">
        <v>2558</v>
      </c>
      <c r="I8920" s="119" t="s">
        <v>4726</v>
      </c>
      <c r="J8920" s="119" t="s">
        <v>139</v>
      </c>
      <c r="K8920" s="1">
        <v>46255.758941458334</v>
      </c>
      <c r="L8920">
        <v>0</v>
      </c>
      <c r="M8920">
        <v>2</v>
      </c>
      <c r="N8920">
        <v>0</v>
      </c>
      <c r="O8920">
        <v>0</v>
      </c>
      <c r="P8920" s="119" t="s">
        <v>20254</v>
      </c>
    </row>
    <row r="8921" spans="1:16" x14ac:dyDescent="0.25">
      <c r="A8921">
        <v>14988</v>
      </c>
      <c r="B8921" s="119" t="s">
        <v>5563</v>
      </c>
      <c r="C8921">
        <v>25</v>
      </c>
      <c r="E8921">
        <v>315</v>
      </c>
      <c r="F8921">
        <v>317</v>
      </c>
      <c r="G8921">
        <v>217</v>
      </c>
      <c r="H8921">
        <v>1500</v>
      </c>
      <c r="I8921" s="119" t="s">
        <v>4726</v>
      </c>
      <c r="J8921" s="119" t="s">
        <v>22</v>
      </c>
      <c r="K8921" s="1">
        <v>46255.758941458334</v>
      </c>
      <c r="L8921">
        <v>7</v>
      </c>
      <c r="M8921">
        <v>11</v>
      </c>
      <c r="N8921">
        <v>1</v>
      </c>
      <c r="O8921">
        <v>3</v>
      </c>
      <c r="P8921" s="119" t="s">
        <v>20254</v>
      </c>
    </row>
    <row r="8922" spans="1:16" x14ac:dyDescent="0.25">
      <c r="A8922">
        <v>14989</v>
      </c>
      <c r="B8922" s="119" t="s">
        <v>5564</v>
      </c>
      <c r="C8922">
        <v>10</v>
      </c>
      <c r="E8922">
        <v>582</v>
      </c>
      <c r="F8922">
        <v>306</v>
      </c>
      <c r="G8922">
        <v>331</v>
      </c>
      <c r="H8922">
        <v>1537</v>
      </c>
      <c r="I8922" s="119" t="s">
        <v>4726</v>
      </c>
      <c r="J8922" s="119" t="s">
        <v>22</v>
      </c>
      <c r="K8922" s="1">
        <v>46255.758941458334</v>
      </c>
      <c r="L8922">
        <v>3</v>
      </c>
      <c r="M8922">
        <v>33</v>
      </c>
      <c r="N8922">
        <v>0</v>
      </c>
      <c r="O8922">
        <v>8</v>
      </c>
      <c r="P8922" s="119" t="s">
        <v>20254</v>
      </c>
    </row>
    <row r="8923" spans="1:16" x14ac:dyDescent="0.25">
      <c r="A8923">
        <v>14990</v>
      </c>
      <c r="B8923" s="119" t="s">
        <v>5565</v>
      </c>
      <c r="C8923">
        <v>10</v>
      </c>
      <c r="E8923">
        <v>306</v>
      </c>
      <c r="F8923">
        <v>58</v>
      </c>
      <c r="G8923">
        <v>482</v>
      </c>
      <c r="H8923">
        <v>603</v>
      </c>
      <c r="I8923" s="119" t="s">
        <v>4726</v>
      </c>
      <c r="J8923" s="119" t="s">
        <v>22</v>
      </c>
      <c r="K8923" s="1">
        <v>46255.758941458334</v>
      </c>
      <c r="L8923">
        <v>8</v>
      </c>
      <c r="M8923">
        <v>12</v>
      </c>
      <c r="N8923">
        <v>2</v>
      </c>
      <c r="O8923">
        <v>3</v>
      </c>
      <c r="P8923" s="119" t="s">
        <v>20254</v>
      </c>
    </row>
    <row r="8924" spans="1:16" x14ac:dyDescent="0.25">
      <c r="A8924">
        <v>14991</v>
      </c>
      <c r="B8924" s="119" t="s">
        <v>5564</v>
      </c>
      <c r="C8924">
        <v>20</v>
      </c>
      <c r="E8924">
        <v>386</v>
      </c>
      <c r="F8924">
        <v>542</v>
      </c>
      <c r="G8924">
        <v>215</v>
      </c>
      <c r="H8924">
        <v>4815</v>
      </c>
      <c r="I8924" s="119" t="s">
        <v>4726</v>
      </c>
      <c r="J8924" s="119" t="s">
        <v>139</v>
      </c>
      <c r="K8924" s="1">
        <v>46255.758941458334</v>
      </c>
      <c r="L8924">
        <v>23</v>
      </c>
      <c r="M8924">
        <v>29</v>
      </c>
      <c r="N8924">
        <v>1</v>
      </c>
      <c r="O8924">
        <v>6</v>
      </c>
      <c r="P8924" s="119" t="s">
        <v>20254</v>
      </c>
    </row>
    <row r="8925" spans="1:16" x14ac:dyDescent="0.25">
      <c r="A8925">
        <v>14992</v>
      </c>
      <c r="B8925" s="119" t="s">
        <v>5565</v>
      </c>
      <c r="C8925">
        <v>20</v>
      </c>
      <c r="E8925">
        <v>250</v>
      </c>
      <c r="F8925">
        <v>90</v>
      </c>
      <c r="G8925">
        <v>537</v>
      </c>
      <c r="H8925">
        <v>823</v>
      </c>
      <c r="I8925" s="119" t="s">
        <v>4726</v>
      </c>
      <c r="J8925" s="119" t="s">
        <v>139</v>
      </c>
      <c r="K8925" s="1">
        <v>46255.758941458334</v>
      </c>
      <c r="L8925">
        <v>0</v>
      </c>
      <c r="M8925">
        <v>2</v>
      </c>
      <c r="N8925">
        <v>0</v>
      </c>
      <c r="O8925">
        <v>0</v>
      </c>
      <c r="P8925" s="119" t="s">
        <v>20254</v>
      </c>
    </row>
    <row r="8926" spans="1:16" x14ac:dyDescent="0.25">
      <c r="A8926">
        <v>14993</v>
      </c>
      <c r="B8926" s="119" t="s">
        <v>5566</v>
      </c>
      <c r="C8926">
        <v>15</v>
      </c>
      <c r="E8926">
        <v>1199</v>
      </c>
      <c r="F8926">
        <v>55</v>
      </c>
      <c r="G8926">
        <v>381</v>
      </c>
      <c r="H8926">
        <v>252</v>
      </c>
      <c r="I8926" s="119" t="s">
        <v>4726</v>
      </c>
      <c r="J8926" s="119" t="s">
        <v>22</v>
      </c>
      <c r="K8926" s="1">
        <v>46255.758941458334</v>
      </c>
      <c r="L8926">
        <v>0</v>
      </c>
      <c r="M8926">
        <v>1</v>
      </c>
      <c r="N8926">
        <v>0</v>
      </c>
      <c r="O8926">
        <v>0</v>
      </c>
      <c r="P8926" s="119" t="s">
        <v>20254</v>
      </c>
    </row>
    <row r="8927" spans="1:16" x14ac:dyDescent="0.25">
      <c r="A8927">
        <v>14994</v>
      </c>
      <c r="B8927" s="119" t="s">
        <v>5567</v>
      </c>
      <c r="C8927">
        <v>15</v>
      </c>
      <c r="E8927">
        <v>469</v>
      </c>
      <c r="F8927">
        <v>36</v>
      </c>
      <c r="G8927">
        <v>895</v>
      </c>
      <c r="H8927">
        <v>231</v>
      </c>
      <c r="I8927" s="119" t="s">
        <v>4726</v>
      </c>
      <c r="J8927" s="119" t="s">
        <v>22</v>
      </c>
      <c r="K8927" s="1">
        <v>46255.758941458334</v>
      </c>
      <c r="L8927">
        <v>3</v>
      </c>
      <c r="M8927">
        <v>2</v>
      </c>
      <c r="N8927">
        <v>0</v>
      </c>
      <c r="O8927">
        <v>0</v>
      </c>
      <c r="P8927" s="119" t="s">
        <v>20254</v>
      </c>
    </row>
    <row r="8928" spans="1:16" x14ac:dyDescent="0.25">
      <c r="A8928">
        <v>14995</v>
      </c>
      <c r="B8928" s="119" t="s">
        <v>5566</v>
      </c>
      <c r="C8928">
        <v>20</v>
      </c>
      <c r="E8928">
        <v>596</v>
      </c>
      <c r="F8928">
        <v>93</v>
      </c>
      <c r="G8928">
        <v>368</v>
      </c>
      <c r="H8928">
        <v>1089</v>
      </c>
      <c r="I8928" s="119" t="s">
        <v>4726</v>
      </c>
      <c r="J8928" s="119" t="s">
        <v>139</v>
      </c>
      <c r="K8928" s="1">
        <v>46255.758941458334</v>
      </c>
      <c r="L8928">
        <v>0</v>
      </c>
      <c r="M8928">
        <v>9</v>
      </c>
      <c r="N8928">
        <v>0</v>
      </c>
      <c r="O8928">
        <v>1</v>
      </c>
      <c r="P8928" s="119" t="s">
        <v>20254</v>
      </c>
    </row>
    <row r="8929" spans="1:16" x14ac:dyDescent="0.25">
      <c r="A8929">
        <v>14996</v>
      </c>
      <c r="B8929" s="119" t="s">
        <v>5567</v>
      </c>
      <c r="C8929">
        <v>20</v>
      </c>
      <c r="E8929">
        <v>269</v>
      </c>
      <c r="F8929">
        <v>86</v>
      </c>
      <c r="G8929">
        <v>253</v>
      </c>
      <c r="H8929">
        <v>783</v>
      </c>
      <c r="I8929" s="119" t="s">
        <v>4726</v>
      </c>
      <c r="J8929" s="119" t="s">
        <v>139</v>
      </c>
      <c r="K8929" s="1">
        <v>46255.758941458334</v>
      </c>
      <c r="L8929">
        <v>0</v>
      </c>
      <c r="M8929">
        <v>3</v>
      </c>
      <c r="N8929">
        <v>0</v>
      </c>
      <c r="O8929">
        <v>1</v>
      </c>
      <c r="P8929" s="119" t="s">
        <v>20254</v>
      </c>
    </row>
    <row r="8930" spans="1:16" x14ac:dyDescent="0.25">
      <c r="A8930">
        <v>14997</v>
      </c>
      <c r="B8930" s="119" t="s">
        <v>5568</v>
      </c>
      <c r="C8930">
        <v>35</v>
      </c>
      <c r="E8930">
        <v>637</v>
      </c>
      <c r="F8930">
        <v>128</v>
      </c>
      <c r="G8930">
        <v>183</v>
      </c>
      <c r="H8930">
        <v>2475</v>
      </c>
      <c r="I8930" s="119" t="s">
        <v>4726</v>
      </c>
      <c r="J8930" s="119" t="s">
        <v>139</v>
      </c>
      <c r="K8930" s="1">
        <v>46255.758941458334</v>
      </c>
      <c r="L8930">
        <v>1</v>
      </c>
      <c r="M8930">
        <v>3</v>
      </c>
      <c r="N8930">
        <v>0</v>
      </c>
      <c r="O8930">
        <v>2</v>
      </c>
      <c r="P8930" s="119" t="s">
        <v>20254</v>
      </c>
    </row>
    <row r="8931" spans="1:16" x14ac:dyDescent="0.25">
      <c r="A8931">
        <v>14998</v>
      </c>
      <c r="B8931" s="119" t="s">
        <v>5568</v>
      </c>
      <c r="C8931">
        <v>25</v>
      </c>
      <c r="E8931">
        <v>674</v>
      </c>
      <c r="F8931">
        <v>205</v>
      </c>
      <c r="G8931">
        <v>117</v>
      </c>
      <c r="H8931">
        <v>1563</v>
      </c>
      <c r="I8931" s="119" t="s">
        <v>4726</v>
      </c>
      <c r="J8931" s="119" t="s">
        <v>22</v>
      </c>
      <c r="K8931" s="1">
        <v>46255.758941458334</v>
      </c>
      <c r="L8931">
        <v>0</v>
      </c>
      <c r="M8931">
        <v>0</v>
      </c>
      <c r="N8931">
        <v>0</v>
      </c>
      <c r="O8931">
        <v>0</v>
      </c>
      <c r="P8931" s="119" t="s">
        <v>20254</v>
      </c>
    </row>
    <row r="8932" spans="1:16" x14ac:dyDescent="0.25">
      <c r="A8932">
        <v>14999</v>
      </c>
      <c r="B8932" s="119" t="s">
        <v>5569</v>
      </c>
      <c r="C8932">
        <v>10</v>
      </c>
      <c r="E8932">
        <v>1016</v>
      </c>
      <c r="F8932">
        <v>176</v>
      </c>
      <c r="G8932">
        <v>323</v>
      </c>
      <c r="H8932">
        <v>1777</v>
      </c>
      <c r="I8932" s="119" t="s">
        <v>4726</v>
      </c>
      <c r="J8932" s="119" t="s">
        <v>22</v>
      </c>
      <c r="K8932" s="1">
        <v>46255.758941458334</v>
      </c>
      <c r="L8932">
        <v>12</v>
      </c>
      <c r="M8932">
        <v>18</v>
      </c>
      <c r="N8932">
        <v>2</v>
      </c>
      <c r="O8932">
        <v>3</v>
      </c>
      <c r="P8932" s="119" t="s">
        <v>20254</v>
      </c>
    </row>
    <row r="8933" spans="1:16" x14ac:dyDescent="0.25">
      <c r="A8933">
        <v>15000</v>
      </c>
      <c r="B8933" s="119" t="s">
        <v>5570</v>
      </c>
      <c r="C8933">
        <v>10</v>
      </c>
      <c r="E8933">
        <v>497</v>
      </c>
      <c r="F8933">
        <v>57</v>
      </c>
      <c r="G8933">
        <v>169</v>
      </c>
      <c r="H8933">
        <v>742</v>
      </c>
      <c r="I8933" s="119" t="s">
        <v>4726</v>
      </c>
      <c r="J8933" s="119" t="s">
        <v>22</v>
      </c>
      <c r="K8933" s="1">
        <v>46255.758941458334</v>
      </c>
      <c r="L8933">
        <v>7</v>
      </c>
      <c r="M8933">
        <v>5</v>
      </c>
      <c r="N8933">
        <v>0</v>
      </c>
      <c r="O8933">
        <v>2</v>
      </c>
      <c r="P8933" s="119" t="s">
        <v>20254</v>
      </c>
    </row>
    <row r="8934" spans="1:16" x14ac:dyDescent="0.25">
      <c r="A8934">
        <v>15001</v>
      </c>
      <c r="B8934" s="119" t="s">
        <v>5569</v>
      </c>
      <c r="C8934">
        <v>20</v>
      </c>
      <c r="E8934">
        <v>2064</v>
      </c>
      <c r="F8934">
        <v>118</v>
      </c>
      <c r="G8934">
        <v>654</v>
      </c>
      <c r="H8934">
        <v>2886</v>
      </c>
      <c r="I8934" s="119" t="s">
        <v>4726</v>
      </c>
      <c r="J8934" s="119" t="s">
        <v>139</v>
      </c>
      <c r="K8934" s="1">
        <v>46255.758941458334</v>
      </c>
      <c r="L8934">
        <v>7</v>
      </c>
      <c r="M8934">
        <v>17</v>
      </c>
      <c r="N8934">
        <v>1</v>
      </c>
      <c r="O8934">
        <v>6</v>
      </c>
      <c r="P8934" s="119" t="s">
        <v>20254</v>
      </c>
    </row>
    <row r="8935" spans="1:16" x14ac:dyDescent="0.25">
      <c r="A8935">
        <v>15002</v>
      </c>
      <c r="B8935" s="119" t="s">
        <v>5570</v>
      </c>
      <c r="C8935">
        <v>20</v>
      </c>
      <c r="E8935">
        <v>103</v>
      </c>
      <c r="F8935">
        <v>73</v>
      </c>
      <c r="G8935">
        <v>533</v>
      </c>
      <c r="H8935">
        <v>1469</v>
      </c>
      <c r="I8935" s="119" t="s">
        <v>4726</v>
      </c>
      <c r="J8935" s="119" t="s">
        <v>139</v>
      </c>
      <c r="K8935" s="1">
        <v>46255.758941458334</v>
      </c>
      <c r="L8935">
        <v>0</v>
      </c>
      <c r="M8935">
        <v>1</v>
      </c>
      <c r="N8935">
        <v>0</v>
      </c>
      <c r="O8935">
        <v>0</v>
      </c>
      <c r="P8935" s="119" t="s">
        <v>20254</v>
      </c>
    </row>
    <row r="8936" spans="1:16" x14ac:dyDescent="0.25">
      <c r="A8936">
        <v>15003</v>
      </c>
      <c r="B8936" s="119" t="s">
        <v>5571</v>
      </c>
      <c r="C8936">
        <v>15</v>
      </c>
      <c r="E8936">
        <v>0</v>
      </c>
      <c r="F8936">
        <v>0</v>
      </c>
      <c r="G8936">
        <v>845</v>
      </c>
      <c r="H8936">
        <v>87</v>
      </c>
      <c r="I8936" s="119" t="s">
        <v>4726</v>
      </c>
      <c r="J8936" s="119" t="s">
        <v>22</v>
      </c>
      <c r="K8936" s="1">
        <v>46255.758941458334</v>
      </c>
      <c r="L8936">
        <v>0</v>
      </c>
      <c r="M8936">
        <v>92</v>
      </c>
      <c r="N8936">
        <v>0</v>
      </c>
      <c r="O8936">
        <v>49</v>
      </c>
      <c r="P8936" s="119" t="s">
        <v>20254</v>
      </c>
    </row>
    <row r="8937" spans="1:16" x14ac:dyDescent="0.25">
      <c r="A8937">
        <v>15004</v>
      </c>
      <c r="B8937" s="119" t="s">
        <v>5572</v>
      </c>
      <c r="C8937">
        <v>15</v>
      </c>
      <c r="E8937">
        <v>339</v>
      </c>
      <c r="F8937">
        <v>36</v>
      </c>
      <c r="G8937">
        <v>232</v>
      </c>
      <c r="H8937">
        <v>95</v>
      </c>
      <c r="I8937" s="119" t="s">
        <v>4726</v>
      </c>
      <c r="J8937" s="119" t="s">
        <v>22</v>
      </c>
      <c r="K8937" s="1">
        <v>46255.758941458334</v>
      </c>
      <c r="L8937">
        <v>0</v>
      </c>
      <c r="M8937">
        <v>0</v>
      </c>
      <c r="N8937">
        <v>0</v>
      </c>
      <c r="O8937">
        <v>0</v>
      </c>
      <c r="P8937" s="119" t="s">
        <v>20254</v>
      </c>
    </row>
    <row r="8938" spans="1:16" x14ac:dyDescent="0.25">
      <c r="A8938">
        <v>15005</v>
      </c>
      <c r="B8938" s="119" t="s">
        <v>5571</v>
      </c>
      <c r="C8938">
        <v>20</v>
      </c>
      <c r="E8938">
        <v>0</v>
      </c>
      <c r="F8938">
        <v>0</v>
      </c>
      <c r="G8938">
        <v>552</v>
      </c>
      <c r="H8938">
        <v>211</v>
      </c>
      <c r="I8938" s="119" t="s">
        <v>4726</v>
      </c>
      <c r="J8938" s="119" t="s">
        <v>139</v>
      </c>
      <c r="K8938" s="1">
        <v>46255.758941458334</v>
      </c>
      <c r="L8938">
        <v>0</v>
      </c>
      <c r="M8938">
        <v>3</v>
      </c>
      <c r="N8938">
        <v>0</v>
      </c>
      <c r="O8938">
        <v>0</v>
      </c>
      <c r="P8938" s="119" t="s">
        <v>20254</v>
      </c>
    </row>
    <row r="8939" spans="1:16" x14ac:dyDescent="0.25">
      <c r="A8939">
        <v>15006</v>
      </c>
      <c r="B8939" s="119" t="s">
        <v>5572</v>
      </c>
      <c r="C8939">
        <v>20</v>
      </c>
      <c r="E8939">
        <v>0</v>
      </c>
      <c r="F8939">
        <v>0</v>
      </c>
      <c r="G8939">
        <v>314</v>
      </c>
      <c r="H8939">
        <v>181</v>
      </c>
      <c r="I8939" s="119" t="s">
        <v>4726</v>
      </c>
      <c r="J8939" s="119" t="s">
        <v>139</v>
      </c>
      <c r="K8939" s="1">
        <v>46255.758941458334</v>
      </c>
      <c r="L8939">
        <v>0</v>
      </c>
      <c r="M8939">
        <v>3</v>
      </c>
      <c r="N8939">
        <v>0</v>
      </c>
      <c r="O8939">
        <v>0</v>
      </c>
      <c r="P8939" s="119" t="s">
        <v>20254</v>
      </c>
    </row>
    <row r="8940" spans="1:16" x14ac:dyDescent="0.25">
      <c r="A8940">
        <v>15007</v>
      </c>
      <c r="B8940" s="119" t="s">
        <v>5573</v>
      </c>
      <c r="C8940">
        <v>35</v>
      </c>
      <c r="E8940">
        <v>176</v>
      </c>
      <c r="F8940">
        <v>120</v>
      </c>
      <c r="G8940">
        <v>85</v>
      </c>
      <c r="H8940">
        <v>458</v>
      </c>
      <c r="I8940" s="119" t="s">
        <v>4726</v>
      </c>
      <c r="J8940" s="119" t="s">
        <v>139</v>
      </c>
      <c r="K8940" s="1">
        <v>46255.758941458334</v>
      </c>
      <c r="L8940">
        <v>2</v>
      </c>
      <c r="M8940">
        <v>0</v>
      </c>
      <c r="N8940">
        <v>1</v>
      </c>
      <c r="O8940">
        <v>0</v>
      </c>
      <c r="P8940" s="119" t="s">
        <v>20254</v>
      </c>
    </row>
    <row r="8941" spans="1:16" x14ac:dyDescent="0.25">
      <c r="A8941">
        <v>15008</v>
      </c>
      <c r="B8941" s="119" t="s">
        <v>5573</v>
      </c>
      <c r="C8941">
        <v>25</v>
      </c>
      <c r="E8941">
        <v>385</v>
      </c>
      <c r="F8941">
        <v>69</v>
      </c>
      <c r="G8941">
        <v>184</v>
      </c>
      <c r="H8941">
        <v>613</v>
      </c>
      <c r="I8941" s="119" t="s">
        <v>4726</v>
      </c>
      <c r="J8941" s="119" t="s">
        <v>22</v>
      </c>
      <c r="K8941" s="1">
        <v>46255.758941458334</v>
      </c>
      <c r="L8941">
        <v>3</v>
      </c>
      <c r="M8941">
        <v>3</v>
      </c>
      <c r="N8941">
        <v>0</v>
      </c>
      <c r="O8941">
        <v>0</v>
      </c>
      <c r="P8941" s="119" t="s">
        <v>20254</v>
      </c>
    </row>
    <row r="8942" spans="1:16" x14ac:dyDescent="0.25">
      <c r="A8942">
        <v>15009</v>
      </c>
      <c r="B8942" s="119" t="s">
        <v>5574</v>
      </c>
      <c r="C8942">
        <v>10</v>
      </c>
      <c r="E8942">
        <v>485</v>
      </c>
      <c r="F8942">
        <v>248</v>
      </c>
      <c r="G8942">
        <v>733</v>
      </c>
      <c r="H8942">
        <v>1988</v>
      </c>
      <c r="I8942" s="119" t="s">
        <v>4726</v>
      </c>
      <c r="J8942" s="119" t="s">
        <v>22</v>
      </c>
      <c r="K8942" s="1">
        <v>46255.758941458334</v>
      </c>
      <c r="L8942">
        <v>6</v>
      </c>
      <c r="M8942">
        <v>20</v>
      </c>
      <c r="N8942">
        <v>1</v>
      </c>
      <c r="O8942">
        <v>5</v>
      </c>
      <c r="P8942" s="119" t="s">
        <v>20254</v>
      </c>
    </row>
    <row r="8943" spans="1:16" x14ac:dyDescent="0.25">
      <c r="A8943">
        <v>15010</v>
      </c>
      <c r="B8943" s="119" t="s">
        <v>5575</v>
      </c>
      <c r="C8943">
        <v>10</v>
      </c>
      <c r="E8943">
        <v>1040</v>
      </c>
      <c r="F8943">
        <v>72</v>
      </c>
      <c r="G8943">
        <v>406</v>
      </c>
      <c r="H8943">
        <v>998</v>
      </c>
      <c r="I8943" s="119" t="s">
        <v>4726</v>
      </c>
      <c r="J8943" s="119" t="s">
        <v>22</v>
      </c>
      <c r="K8943" s="1">
        <v>46255.758941458334</v>
      </c>
      <c r="L8943">
        <v>3</v>
      </c>
      <c r="M8943">
        <v>6</v>
      </c>
      <c r="N8943">
        <v>0</v>
      </c>
      <c r="O8943">
        <v>0</v>
      </c>
      <c r="P8943" s="119" t="s">
        <v>20254</v>
      </c>
    </row>
    <row r="8944" spans="1:16" x14ac:dyDescent="0.25">
      <c r="A8944">
        <v>15011</v>
      </c>
      <c r="B8944" s="119" t="s">
        <v>5574</v>
      </c>
      <c r="C8944">
        <v>20</v>
      </c>
      <c r="E8944">
        <v>153</v>
      </c>
      <c r="F8944">
        <v>663</v>
      </c>
      <c r="G8944">
        <v>266</v>
      </c>
      <c r="H8944">
        <v>2998</v>
      </c>
      <c r="I8944" s="119" t="s">
        <v>4726</v>
      </c>
      <c r="J8944" s="119" t="s">
        <v>139</v>
      </c>
      <c r="K8944" s="1">
        <v>46255.758941458334</v>
      </c>
      <c r="L8944">
        <v>6</v>
      </c>
      <c r="M8944">
        <v>22</v>
      </c>
      <c r="N8944">
        <v>2</v>
      </c>
      <c r="O8944">
        <v>6</v>
      </c>
      <c r="P8944" s="119" t="s">
        <v>20254</v>
      </c>
    </row>
    <row r="8945" spans="1:16" x14ac:dyDescent="0.25">
      <c r="A8945">
        <v>15012</v>
      </c>
      <c r="B8945" s="119" t="s">
        <v>5575</v>
      </c>
      <c r="C8945">
        <v>20</v>
      </c>
      <c r="E8945">
        <v>5</v>
      </c>
      <c r="F8945">
        <v>85</v>
      </c>
      <c r="G8945">
        <v>308</v>
      </c>
      <c r="H8945">
        <v>705</v>
      </c>
      <c r="I8945" s="119" t="s">
        <v>4726</v>
      </c>
      <c r="J8945" s="119" t="s">
        <v>139</v>
      </c>
      <c r="K8945" s="1">
        <v>46255.758941458334</v>
      </c>
      <c r="L8945">
        <v>0</v>
      </c>
      <c r="M8945">
        <v>1</v>
      </c>
      <c r="N8945">
        <v>0</v>
      </c>
      <c r="O8945">
        <v>0</v>
      </c>
      <c r="P8945" s="119" t="s">
        <v>20254</v>
      </c>
    </row>
    <row r="8946" spans="1:16" x14ac:dyDescent="0.25">
      <c r="A8946">
        <v>15013</v>
      </c>
      <c r="B8946" s="119" t="s">
        <v>5576</v>
      </c>
      <c r="C8946">
        <v>15</v>
      </c>
      <c r="E8946">
        <v>2280</v>
      </c>
      <c r="F8946">
        <v>51</v>
      </c>
      <c r="G8946">
        <v>402</v>
      </c>
      <c r="H8946">
        <v>117</v>
      </c>
      <c r="I8946" s="119" t="s">
        <v>4726</v>
      </c>
      <c r="J8946" s="119" t="s">
        <v>22</v>
      </c>
      <c r="K8946" s="1">
        <v>46255.758941458334</v>
      </c>
      <c r="L8946">
        <v>14</v>
      </c>
      <c r="M8946">
        <v>0</v>
      </c>
      <c r="N8946">
        <v>3</v>
      </c>
      <c r="O8946">
        <v>0</v>
      </c>
      <c r="P8946" s="119" t="s">
        <v>20254</v>
      </c>
    </row>
    <row r="8947" spans="1:16" x14ac:dyDescent="0.25">
      <c r="A8947">
        <v>15014</v>
      </c>
      <c r="B8947" s="119" t="s">
        <v>5577</v>
      </c>
      <c r="C8947">
        <v>15</v>
      </c>
      <c r="E8947">
        <v>186</v>
      </c>
      <c r="F8947">
        <v>31</v>
      </c>
      <c r="G8947">
        <v>415</v>
      </c>
      <c r="H8947">
        <v>98</v>
      </c>
      <c r="I8947" s="119" t="s">
        <v>4726</v>
      </c>
      <c r="J8947" s="119" t="s">
        <v>22</v>
      </c>
      <c r="K8947" s="1">
        <v>46255.758941458334</v>
      </c>
      <c r="L8947">
        <v>0</v>
      </c>
      <c r="M8947">
        <v>1</v>
      </c>
      <c r="N8947">
        <v>0</v>
      </c>
      <c r="O8947">
        <v>0</v>
      </c>
      <c r="P8947" s="119" t="s">
        <v>20254</v>
      </c>
    </row>
    <row r="8948" spans="1:16" x14ac:dyDescent="0.25">
      <c r="A8948">
        <v>15015</v>
      </c>
      <c r="B8948" s="119" t="s">
        <v>5576</v>
      </c>
      <c r="C8948">
        <v>20</v>
      </c>
      <c r="E8948">
        <v>89</v>
      </c>
      <c r="F8948">
        <v>88</v>
      </c>
      <c r="G8948">
        <v>164</v>
      </c>
      <c r="H8948">
        <v>459</v>
      </c>
      <c r="I8948" s="119" t="s">
        <v>4726</v>
      </c>
      <c r="J8948" s="119" t="s">
        <v>139</v>
      </c>
      <c r="K8948" s="1">
        <v>46255.758941458334</v>
      </c>
      <c r="L8948">
        <v>0</v>
      </c>
      <c r="M8948">
        <v>2</v>
      </c>
      <c r="N8948">
        <v>0</v>
      </c>
      <c r="O8948">
        <v>1</v>
      </c>
      <c r="P8948" s="119" t="s">
        <v>20254</v>
      </c>
    </row>
    <row r="8949" spans="1:16" x14ac:dyDescent="0.25">
      <c r="A8949">
        <v>15016</v>
      </c>
      <c r="B8949" s="119" t="s">
        <v>5577</v>
      </c>
      <c r="C8949">
        <v>20</v>
      </c>
      <c r="E8949">
        <v>0</v>
      </c>
      <c r="F8949">
        <v>0</v>
      </c>
      <c r="G8949">
        <v>148</v>
      </c>
      <c r="H8949">
        <v>120</v>
      </c>
      <c r="I8949" s="119" t="s">
        <v>4726</v>
      </c>
      <c r="J8949" s="119" t="s">
        <v>139</v>
      </c>
      <c r="K8949" s="1">
        <v>46255.758941458334</v>
      </c>
      <c r="L8949">
        <v>0</v>
      </c>
      <c r="M8949">
        <v>6</v>
      </c>
      <c r="N8949">
        <v>0</v>
      </c>
      <c r="O8949">
        <v>0</v>
      </c>
      <c r="P8949" s="119" t="s">
        <v>20254</v>
      </c>
    </row>
    <row r="8950" spans="1:16" x14ac:dyDescent="0.25">
      <c r="A8950">
        <v>15017</v>
      </c>
      <c r="B8950" s="119" t="s">
        <v>5578</v>
      </c>
      <c r="C8950">
        <v>35</v>
      </c>
      <c r="E8950">
        <v>57</v>
      </c>
      <c r="F8950">
        <v>172</v>
      </c>
      <c r="G8950">
        <v>347</v>
      </c>
      <c r="H8950">
        <v>1298</v>
      </c>
      <c r="I8950" s="119" t="s">
        <v>4726</v>
      </c>
      <c r="J8950" s="119" t="s">
        <v>139</v>
      </c>
      <c r="K8950" s="1">
        <v>46255.758941458334</v>
      </c>
      <c r="L8950">
        <v>1</v>
      </c>
      <c r="M8950">
        <v>0</v>
      </c>
      <c r="N8950">
        <v>0</v>
      </c>
      <c r="O8950">
        <v>0</v>
      </c>
      <c r="P8950" s="119" t="s">
        <v>20254</v>
      </c>
    </row>
    <row r="8951" spans="1:16" x14ac:dyDescent="0.25">
      <c r="A8951">
        <v>15018</v>
      </c>
      <c r="B8951" s="119" t="s">
        <v>5578</v>
      </c>
      <c r="C8951">
        <v>25</v>
      </c>
      <c r="E8951">
        <v>371</v>
      </c>
      <c r="F8951">
        <v>98</v>
      </c>
      <c r="G8951">
        <v>209</v>
      </c>
      <c r="H8951">
        <v>1095</v>
      </c>
      <c r="I8951" s="119" t="s">
        <v>4726</v>
      </c>
      <c r="J8951" s="119" t="s">
        <v>22</v>
      </c>
      <c r="K8951" s="1">
        <v>46255.758941458334</v>
      </c>
      <c r="L8951">
        <v>5</v>
      </c>
      <c r="M8951">
        <v>3</v>
      </c>
      <c r="N8951">
        <v>0</v>
      </c>
      <c r="O8951">
        <v>0</v>
      </c>
      <c r="P8951" s="119" t="s">
        <v>20254</v>
      </c>
    </row>
    <row r="8952" spans="1:16" x14ac:dyDescent="0.25">
      <c r="A8952">
        <v>15019</v>
      </c>
      <c r="B8952" s="119" t="s">
        <v>5579</v>
      </c>
      <c r="C8952">
        <v>15</v>
      </c>
      <c r="E8952">
        <v>1396</v>
      </c>
      <c r="F8952">
        <v>57</v>
      </c>
      <c r="G8952">
        <v>350</v>
      </c>
      <c r="H8952">
        <v>224</v>
      </c>
      <c r="I8952" s="119" t="s">
        <v>4726</v>
      </c>
      <c r="J8952" s="119" t="s">
        <v>22</v>
      </c>
      <c r="K8952" s="1">
        <v>46255.758941458334</v>
      </c>
      <c r="L8952">
        <v>0</v>
      </c>
      <c r="M8952">
        <v>0</v>
      </c>
      <c r="N8952">
        <v>0</v>
      </c>
      <c r="O8952">
        <v>0</v>
      </c>
      <c r="P8952" s="119" t="s">
        <v>20254</v>
      </c>
    </row>
    <row r="8953" spans="1:16" x14ac:dyDescent="0.25">
      <c r="A8953">
        <v>15021</v>
      </c>
      <c r="B8953" s="119" t="s">
        <v>5580</v>
      </c>
      <c r="C8953">
        <v>30</v>
      </c>
      <c r="E8953">
        <v>867</v>
      </c>
      <c r="F8953">
        <v>197</v>
      </c>
      <c r="G8953">
        <v>877</v>
      </c>
      <c r="H8953">
        <v>1680</v>
      </c>
      <c r="I8953" s="119" t="s">
        <v>4726</v>
      </c>
      <c r="J8953" s="119" t="s">
        <v>22</v>
      </c>
      <c r="K8953" s="1">
        <v>46255.758941458334</v>
      </c>
      <c r="L8953">
        <v>0</v>
      </c>
      <c r="M8953">
        <v>16</v>
      </c>
      <c r="N8953">
        <v>0</v>
      </c>
      <c r="O8953">
        <v>5</v>
      </c>
      <c r="P8953" s="119" t="s">
        <v>20254</v>
      </c>
    </row>
    <row r="8954" spans="1:16" x14ac:dyDescent="0.25">
      <c r="A8954">
        <v>15022</v>
      </c>
      <c r="B8954" s="119" t="s">
        <v>5580</v>
      </c>
      <c r="C8954">
        <v>35</v>
      </c>
      <c r="E8954">
        <v>179</v>
      </c>
      <c r="F8954">
        <v>122</v>
      </c>
      <c r="G8954">
        <v>277</v>
      </c>
      <c r="H8954">
        <v>4618</v>
      </c>
      <c r="I8954" s="119" t="s">
        <v>4726</v>
      </c>
      <c r="J8954" s="119" t="s">
        <v>139</v>
      </c>
      <c r="K8954" s="1">
        <v>46255.758941458334</v>
      </c>
      <c r="L8954">
        <v>0</v>
      </c>
      <c r="M8954">
        <v>3</v>
      </c>
      <c r="N8954">
        <v>0</v>
      </c>
      <c r="O8954">
        <v>3</v>
      </c>
      <c r="P8954" s="119" t="s">
        <v>20254</v>
      </c>
    </row>
    <row r="8955" spans="1:16" x14ac:dyDescent="0.25">
      <c r="A8955">
        <v>15023</v>
      </c>
      <c r="B8955" s="119" t="s">
        <v>5581</v>
      </c>
      <c r="C8955">
        <v>30</v>
      </c>
      <c r="E8955">
        <v>419</v>
      </c>
      <c r="F8955">
        <v>238</v>
      </c>
      <c r="G8955">
        <v>122</v>
      </c>
      <c r="H8955">
        <v>1391</v>
      </c>
      <c r="I8955" s="119" t="s">
        <v>4726</v>
      </c>
      <c r="J8955" s="119" t="s">
        <v>22</v>
      </c>
      <c r="K8955" s="1">
        <v>46255.758941458334</v>
      </c>
      <c r="L8955">
        <v>0</v>
      </c>
      <c r="M8955">
        <v>3</v>
      </c>
      <c r="N8955">
        <v>0</v>
      </c>
      <c r="O8955">
        <v>0</v>
      </c>
      <c r="P8955" s="119" t="s">
        <v>20254</v>
      </c>
    </row>
    <row r="8956" spans="1:16" x14ac:dyDescent="0.25">
      <c r="A8956">
        <v>15025</v>
      </c>
      <c r="B8956" s="119" t="s">
        <v>5581</v>
      </c>
      <c r="C8956">
        <v>35</v>
      </c>
      <c r="E8956">
        <v>1001</v>
      </c>
      <c r="F8956">
        <v>123</v>
      </c>
      <c r="G8956">
        <v>336</v>
      </c>
      <c r="H8956">
        <v>3550</v>
      </c>
      <c r="I8956" s="119" t="s">
        <v>4726</v>
      </c>
      <c r="J8956" s="119" t="s">
        <v>139</v>
      </c>
      <c r="K8956" s="1">
        <v>46255.758941458334</v>
      </c>
      <c r="L8956">
        <v>86</v>
      </c>
      <c r="M8956">
        <v>4</v>
      </c>
      <c r="N8956">
        <v>1</v>
      </c>
      <c r="O8956">
        <v>1</v>
      </c>
      <c r="P8956" s="119" t="s">
        <v>20254</v>
      </c>
    </row>
    <row r="8957" spans="1:16" x14ac:dyDescent="0.25">
      <c r="A8957">
        <v>15026</v>
      </c>
      <c r="B8957" s="119" t="s">
        <v>5582</v>
      </c>
      <c r="C8957">
        <v>30</v>
      </c>
      <c r="E8957">
        <v>540</v>
      </c>
      <c r="F8957">
        <v>112</v>
      </c>
      <c r="G8957">
        <v>172</v>
      </c>
      <c r="H8957">
        <v>990</v>
      </c>
      <c r="I8957" s="119" t="s">
        <v>4726</v>
      </c>
      <c r="J8957" s="119" t="s">
        <v>22</v>
      </c>
      <c r="K8957" s="1">
        <v>46255.758941458334</v>
      </c>
      <c r="L8957">
        <v>33</v>
      </c>
      <c r="M8957">
        <v>2</v>
      </c>
      <c r="N8957">
        <v>0</v>
      </c>
      <c r="O8957">
        <v>0</v>
      </c>
      <c r="P8957" s="119" t="s">
        <v>20254</v>
      </c>
    </row>
    <row r="8958" spans="1:16" x14ac:dyDescent="0.25">
      <c r="A8958">
        <v>15027</v>
      </c>
      <c r="B8958" s="119" t="s">
        <v>5583</v>
      </c>
      <c r="C8958">
        <v>50</v>
      </c>
      <c r="E8958">
        <v>596</v>
      </c>
      <c r="F8958">
        <v>116</v>
      </c>
      <c r="G8958">
        <v>113</v>
      </c>
      <c r="H8958">
        <v>7997</v>
      </c>
      <c r="I8958" s="119" t="s">
        <v>4726</v>
      </c>
      <c r="J8958" s="119" t="s">
        <v>139</v>
      </c>
      <c r="K8958" s="1">
        <v>46255.758941458334</v>
      </c>
      <c r="L8958">
        <v>3</v>
      </c>
      <c r="M8958">
        <v>2</v>
      </c>
      <c r="N8958">
        <v>1</v>
      </c>
      <c r="O8958">
        <v>0</v>
      </c>
      <c r="P8958" s="119" t="s">
        <v>20254</v>
      </c>
    </row>
    <row r="8959" spans="1:16" x14ac:dyDescent="0.25">
      <c r="A8959">
        <v>15028</v>
      </c>
      <c r="B8959" s="119" t="s">
        <v>5584</v>
      </c>
      <c r="C8959">
        <v>50</v>
      </c>
      <c r="E8959">
        <v>344</v>
      </c>
      <c r="F8959">
        <v>266</v>
      </c>
      <c r="G8959">
        <v>426</v>
      </c>
      <c r="H8959">
        <v>3329</v>
      </c>
      <c r="I8959" s="119" t="s">
        <v>4726</v>
      </c>
      <c r="J8959" s="119" t="s">
        <v>139</v>
      </c>
      <c r="K8959" s="1">
        <v>46255.758941458334</v>
      </c>
      <c r="L8959">
        <v>47</v>
      </c>
      <c r="M8959">
        <v>2</v>
      </c>
      <c r="N8959">
        <v>1</v>
      </c>
      <c r="O8959">
        <v>1</v>
      </c>
      <c r="P8959" s="119" t="s">
        <v>20254</v>
      </c>
    </row>
    <row r="8960" spans="1:16" x14ac:dyDescent="0.25">
      <c r="A8960">
        <v>15029</v>
      </c>
      <c r="B8960" s="119" t="s">
        <v>5585</v>
      </c>
      <c r="C8960">
        <v>40</v>
      </c>
      <c r="E8960">
        <v>1385</v>
      </c>
      <c r="F8960">
        <v>220</v>
      </c>
      <c r="G8960">
        <v>480</v>
      </c>
      <c r="H8960">
        <v>2009</v>
      </c>
      <c r="I8960" s="119" t="s">
        <v>4726</v>
      </c>
      <c r="J8960" s="119" t="s">
        <v>22</v>
      </c>
      <c r="K8960" s="1">
        <v>46255.758941458334</v>
      </c>
      <c r="L8960">
        <v>2</v>
      </c>
      <c r="M8960">
        <v>9</v>
      </c>
      <c r="N8960">
        <v>1</v>
      </c>
      <c r="O8960">
        <v>0</v>
      </c>
      <c r="P8960" s="119" t="s">
        <v>20254</v>
      </c>
    </row>
    <row r="8961" spans="1:16" x14ac:dyDescent="0.25">
      <c r="A8961">
        <v>15030</v>
      </c>
      <c r="B8961" s="119" t="s">
        <v>5586</v>
      </c>
      <c r="C8961">
        <v>45</v>
      </c>
      <c r="E8961">
        <v>369</v>
      </c>
      <c r="F8961">
        <v>830</v>
      </c>
      <c r="G8961">
        <v>187</v>
      </c>
      <c r="H8961">
        <v>1618</v>
      </c>
      <c r="I8961" s="119" t="s">
        <v>4726</v>
      </c>
      <c r="J8961" s="119" t="s">
        <v>22</v>
      </c>
      <c r="K8961" s="1">
        <v>46255.758941458334</v>
      </c>
      <c r="L8961">
        <v>0</v>
      </c>
      <c r="M8961">
        <v>1</v>
      </c>
      <c r="N8961">
        <v>0</v>
      </c>
      <c r="O8961">
        <v>0</v>
      </c>
      <c r="P8961" s="119" t="s">
        <v>20254</v>
      </c>
    </row>
    <row r="8962" spans="1:16" x14ac:dyDescent="0.25">
      <c r="A8962">
        <v>15032</v>
      </c>
      <c r="B8962" s="119" t="s">
        <v>5585</v>
      </c>
      <c r="C8962">
        <v>50</v>
      </c>
      <c r="E8962">
        <v>800</v>
      </c>
      <c r="F8962">
        <v>226</v>
      </c>
      <c r="G8962">
        <v>401</v>
      </c>
      <c r="H8962">
        <v>2526</v>
      </c>
      <c r="I8962" s="119" t="s">
        <v>4726</v>
      </c>
      <c r="J8962" s="119" t="s">
        <v>139</v>
      </c>
      <c r="K8962" s="1">
        <v>46255.758941458334</v>
      </c>
      <c r="L8962">
        <v>40</v>
      </c>
      <c r="M8962">
        <v>2</v>
      </c>
      <c r="N8962">
        <v>0</v>
      </c>
      <c r="O8962">
        <v>0</v>
      </c>
      <c r="P8962" s="119" t="s">
        <v>20254</v>
      </c>
    </row>
    <row r="8963" spans="1:16" x14ac:dyDescent="0.25">
      <c r="A8963">
        <v>15033</v>
      </c>
      <c r="B8963" s="119" t="s">
        <v>5586</v>
      </c>
      <c r="C8963">
        <v>50</v>
      </c>
      <c r="E8963">
        <v>1001</v>
      </c>
      <c r="F8963">
        <v>292</v>
      </c>
      <c r="G8963">
        <v>170</v>
      </c>
      <c r="H8963">
        <v>4195</v>
      </c>
      <c r="I8963" s="119" t="s">
        <v>4726</v>
      </c>
      <c r="J8963" s="119" t="s">
        <v>139</v>
      </c>
      <c r="K8963" s="1">
        <v>46255.758941458334</v>
      </c>
      <c r="L8963">
        <v>7</v>
      </c>
      <c r="M8963">
        <v>11</v>
      </c>
      <c r="N8963">
        <v>1</v>
      </c>
      <c r="O8963">
        <v>1</v>
      </c>
      <c r="P8963" s="119" t="s">
        <v>20254</v>
      </c>
    </row>
    <row r="8964" spans="1:16" x14ac:dyDescent="0.25">
      <c r="A8964">
        <v>15035</v>
      </c>
      <c r="B8964" s="119" t="s">
        <v>5583</v>
      </c>
      <c r="C8964">
        <v>45</v>
      </c>
      <c r="E8964">
        <v>1966</v>
      </c>
      <c r="F8964">
        <v>154</v>
      </c>
      <c r="G8964">
        <v>242</v>
      </c>
      <c r="H8964">
        <v>1581</v>
      </c>
      <c r="I8964" s="119" t="s">
        <v>4726</v>
      </c>
      <c r="J8964" s="119" t="s">
        <v>22</v>
      </c>
      <c r="K8964" s="1">
        <v>46255.758941458334</v>
      </c>
      <c r="L8964">
        <v>10</v>
      </c>
      <c r="M8964">
        <v>12</v>
      </c>
      <c r="N8964">
        <v>2</v>
      </c>
      <c r="O8964">
        <v>1</v>
      </c>
      <c r="P8964" s="119" t="s">
        <v>20254</v>
      </c>
    </row>
    <row r="8965" spans="1:16" x14ac:dyDescent="0.25">
      <c r="A8965">
        <v>15036</v>
      </c>
      <c r="B8965" s="119" t="s">
        <v>5587</v>
      </c>
      <c r="C8965">
        <v>40</v>
      </c>
      <c r="E8965">
        <v>1995</v>
      </c>
      <c r="F8965">
        <v>197</v>
      </c>
      <c r="G8965">
        <v>109</v>
      </c>
      <c r="H8965">
        <v>1993</v>
      </c>
      <c r="I8965" s="119" t="s">
        <v>4726</v>
      </c>
      <c r="J8965" s="119" t="s">
        <v>22</v>
      </c>
      <c r="K8965" s="1">
        <v>46255.758941458334</v>
      </c>
      <c r="L8965">
        <v>2</v>
      </c>
      <c r="M8965">
        <v>3</v>
      </c>
      <c r="N8965">
        <v>0</v>
      </c>
      <c r="O8965">
        <v>0</v>
      </c>
      <c r="P8965" s="119" t="s">
        <v>20254</v>
      </c>
    </row>
    <row r="8966" spans="1:16" x14ac:dyDescent="0.25">
      <c r="A8966">
        <v>15037</v>
      </c>
      <c r="B8966" s="119" t="s">
        <v>5584</v>
      </c>
      <c r="C8966">
        <v>45</v>
      </c>
      <c r="E8966">
        <v>1406</v>
      </c>
      <c r="F8966">
        <v>84</v>
      </c>
      <c r="G8966">
        <v>497</v>
      </c>
      <c r="H8966">
        <v>1081</v>
      </c>
      <c r="I8966" s="119" t="s">
        <v>4726</v>
      </c>
      <c r="J8966" s="119" t="s">
        <v>22</v>
      </c>
      <c r="K8966" s="1">
        <v>46255.758941458334</v>
      </c>
      <c r="L8966">
        <v>6</v>
      </c>
      <c r="M8966">
        <v>25</v>
      </c>
      <c r="N8966">
        <v>2</v>
      </c>
      <c r="O8966">
        <v>2</v>
      </c>
      <c r="P8966" s="119" t="s">
        <v>20254</v>
      </c>
    </row>
    <row r="8967" spans="1:16" x14ac:dyDescent="0.25">
      <c r="A8967">
        <v>15038</v>
      </c>
      <c r="B8967" s="119" t="s">
        <v>5587</v>
      </c>
      <c r="C8967">
        <v>50</v>
      </c>
      <c r="E8967">
        <v>358</v>
      </c>
      <c r="F8967">
        <v>199</v>
      </c>
      <c r="G8967">
        <v>183</v>
      </c>
      <c r="H8967">
        <v>1983</v>
      </c>
      <c r="I8967" s="119" t="s">
        <v>4726</v>
      </c>
      <c r="J8967" s="119" t="s">
        <v>139</v>
      </c>
      <c r="K8967" s="1">
        <v>46255.758941458334</v>
      </c>
      <c r="L8967">
        <v>91</v>
      </c>
      <c r="M8967">
        <v>4</v>
      </c>
      <c r="N8967">
        <v>1</v>
      </c>
      <c r="O8967">
        <v>0</v>
      </c>
      <c r="P8967" s="119" t="s">
        <v>20254</v>
      </c>
    </row>
    <row r="8968" spans="1:16" x14ac:dyDescent="0.25">
      <c r="A8968">
        <v>15039</v>
      </c>
      <c r="B8968" s="119" t="s">
        <v>5588</v>
      </c>
      <c r="C8968">
        <v>15</v>
      </c>
      <c r="E8968">
        <v>250</v>
      </c>
      <c r="F8968">
        <v>70</v>
      </c>
      <c r="G8968">
        <v>821</v>
      </c>
      <c r="H8968">
        <v>178</v>
      </c>
      <c r="I8968" s="119" t="s">
        <v>4726</v>
      </c>
      <c r="J8968" s="119" t="s">
        <v>22</v>
      </c>
      <c r="K8968" s="1">
        <v>46255.758941458334</v>
      </c>
      <c r="L8968">
        <v>0</v>
      </c>
      <c r="M8968">
        <v>1</v>
      </c>
      <c r="N8968">
        <v>0</v>
      </c>
      <c r="O8968">
        <v>0</v>
      </c>
      <c r="P8968" s="119" t="s">
        <v>20254</v>
      </c>
    </row>
    <row r="8969" spans="1:16" x14ac:dyDescent="0.25">
      <c r="A8969">
        <v>15041</v>
      </c>
      <c r="B8969" s="119" t="s">
        <v>5589</v>
      </c>
      <c r="C8969">
        <v>30</v>
      </c>
      <c r="E8969">
        <v>362</v>
      </c>
      <c r="F8969">
        <v>257</v>
      </c>
      <c r="G8969">
        <v>314</v>
      </c>
      <c r="H8969">
        <v>6053</v>
      </c>
      <c r="I8969" s="119" t="s">
        <v>4726</v>
      </c>
      <c r="J8969" s="119" t="s">
        <v>22</v>
      </c>
      <c r="K8969" s="1">
        <v>46255.758941458334</v>
      </c>
      <c r="L8969">
        <v>6</v>
      </c>
      <c r="M8969">
        <v>17</v>
      </c>
      <c r="N8969">
        <v>1</v>
      </c>
      <c r="O8969">
        <v>3</v>
      </c>
      <c r="P8969" s="119" t="s">
        <v>20254</v>
      </c>
    </row>
    <row r="8970" spans="1:16" x14ac:dyDescent="0.25">
      <c r="A8970">
        <v>15042</v>
      </c>
      <c r="B8970" s="119" t="s">
        <v>5589</v>
      </c>
      <c r="C8970">
        <v>35</v>
      </c>
      <c r="E8970">
        <v>507</v>
      </c>
      <c r="F8970">
        <v>448</v>
      </c>
      <c r="G8970">
        <v>248</v>
      </c>
      <c r="H8970">
        <v>7562</v>
      </c>
      <c r="I8970" s="119" t="s">
        <v>4726</v>
      </c>
      <c r="J8970" s="119" t="s">
        <v>139</v>
      </c>
      <c r="K8970" s="1">
        <v>46255.758941458334</v>
      </c>
      <c r="L8970">
        <v>0</v>
      </c>
      <c r="M8970">
        <v>5</v>
      </c>
      <c r="N8970">
        <v>0</v>
      </c>
      <c r="O8970">
        <v>1</v>
      </c>
      <c r="P8970" s="119" t="s">
        <v>20254</v>
      </c>
    </row>
    <row r="8971" spans="1:16" x14ac:dyDescent="0.25">
      <c r="A8971">
        <v>15043</v>
      </c>
      <c r="B8971" s="119" t="s">
        <v>5590</v>
      </c>
      <c r="C8971">
        <v>30</v>
      </c>
      <c r="E8971">
        <v>328</v>
      </c>
      <c r="F8971">
        <v>262</v>
      </c>
      <c r="G8971">
        <v>235</v>
      </c>
      <c r="H8971">
        <v>5262</v>
      </c>
      <c r="I8971" s="119" t="s">
        <v>4726</v>
      </c>
      <c r="J8971" s="119" t="s">
        <v>22</v>
      </c>
      <c r="K8971" s="1">
        <v>46255.758941458334</v>
      </c>
      <c r="L8971">
        <v>7</v>
      </c>
      <c r="M8971">
        <v>10</v>
      </c>
      <c r="N8971">
        <v>0</v>
      </c>
      <c r="O8971">
        <v>6</v>
      </c>
      <c r="P8971" s="119" t="s">
        <v>20254</v>
      </c>
    </row>
    <row r="8972" spans="1:16" x14ac:dyDescent="0.25">
      <c r="A8972">
        <v>15045</v>
      </c>
      <c r="B8972" s="119" t="s">
        <v>5590</v>
      </c>
      <c r="C8972">
        <v>35</v>
      </c>
      <c r="E8972">
        <v>820</v>
      </c>
      <c r="F8972">
        <v>247</v>
      </c>
      <c r="G8972">
        <v>108</v>
      </c>
      <c r="H8972">
        <v>3905</v>
      </c>
      <c r="I8972" s="119" t="s">
        <v>4726</v>
      </c>
      <c r="J8972" s="119" t="s">
        <v>139</v>
      </c>
      <c r="K8972" s="1">
        <v>46255.758941458334</v>
      </c>
      <c r="L8972">
        <v>1</v>
      </c>
      <c r="M8972">
        <v>2</v>
      </c>
      <c r="N8972">
        <v>0</v>
      </c>
      <c r="O8972">
        <v>1</v>
      </c>
      <c r="P8972" s="119" t="s">
        <v>20254</v>
      </c>
    </row>
    <row r="8973" spans="1:16" x14ac:dyDescent="0.25">
      <c r="A8973">
        <v>15046</v>
      </c>
      <c r="B8973" s="119" t="s">
        <v>5591</v>
      </c>
      <c r="C8973">
        <v>30</v>
      </c>
      <c r="E8973">
        <v>1066</v>
      </c>
      <c r="F8973">
        <v>127</v>
      </c>
      <c r="G8973">
        <v>512</v>
      </c>
      <c r="H8973">
        <v>1758</v>
      </c>
      <c r="I8973" s="119" t="s">
        <v>4726</v>
      </c>
      <c r="J8973" s="119" t="s">
        <v>22</v>
      </c>
      <c r="K8973" s="1">
        <v>46255.758941458334</v>
      </c>
      <c r="L8973">
        <v>8</v>
      </c>
      <c r="M8973">
        <v>3</v>
      </c>
      <c r="N8973">
        <v>0</v>
      </c>
      <c r="O8973">
        <v>0</v>
      </c>
      <c r="P8973" s="119" t="s">
        <v>20254</v>
      </c>
    </row>
    <row r="8974" spans="1:16" x14ac:dyDescent="0.25">
      <c r="A8974">
        <v>15047</v>
      </c>
      <c r="B8974" s="119" t="s">
        <v>5592</v>
      </c>
      <c r="C8974">
        <v>50</v>
      </c>
      <c r="E8974">
        <v>557</v>
      </c>
      <c r="F8974">
        <v>297</v>
      </c>
      <c r="G8974">
        <v>94</v>
      </c>
      <c r="H8974">
        <v>5988</v>
      </c>
      <c r="I8974" s="119" t="s">
        <v>4726</v>
      </c>
      <c r="J8974" s="119" t="s">
        <v>139</v>
      </c>
      <c r="K8974" s="1">
        <v>46255.758941458334</v>
      </c>
      <c r="L8974">
        <v>2</v>
      </c>
      <c r="M8974">
        <v>6</v>
      </c>
      <c r="N8974">
        <v>0</v>
      </c>
      <c r="O8974">
        <v>1</v>
      </c>
      <c r="P8974" s="119" t="s">
        <v>20254</v>
      </c>
    </row>
    <row r="8975" spans="1:16" x14ac:dyDescent="0.25">
      <c r="A8975">
        <v>15048</v>
      </c>
      <c r="B8975" s="119" t="s">
        <v>5593</v>
      </c>
      <c r="C8975">
        <v>50</v>
      </c>
      <c r="E8975">
        <v>145</v>
      </c>
      <c r="F8975">
        <v>2502</v>
      </c>
      <c r="G8975">
        <v>197</v>
      </c>
      <c r="H8975">
        <v>4031</v>
      </c>
      <c r="I8975" s="119" t="s">
        <v>4726</v>
      </c>
      <c r="J8975" s="119" t="s">
        <v>139</v>
      </c>
      <c r="K8975" s="1">
        <v>46255.758941458334</v>
      </c>
      <c r="L8975">
        <v>0</v>
      </c>
      <c r="M8975">
        <v>3</v>
      </c>
      <c r="N8975">
        <v>0</v>
      </c>
      <c r="O8975">
        <v>0</v>
      </c>
      <c r="P8975" s="119" t="s">
        <v>20254</v>
      </c>
    </row>
    <row r="8976" spans="1:16" x14ac:dyDescent="0.25">
      <c r="A8976">
        <v>15049</v>
      </c>
      <c r="B8976" s="119" t="s">
        <v>5594</v>
      </c>
      <c r="C8976">
        <v>40</v>
      </c>
      <c r="E8976">
        <v>1128</v>
      </c>
      <c r="F8976">
        <v>433</v>
      </c>
      <c r="G8976">
        <v>427</v>
      </c>
      <c r="H8976">
        <v>5718</v>
      </c>
      <c r="I8976" s="119" t="s">
        <v>4726</v>
      </c>
      <c r="J8976" s="119" t="s">
        <v>22</v>
      </c>
      <c r="K8976" s="1">
        <v>46255.758941458334</v>
      </c>
      <c r="L8976">
        <v>3</v>
      </c>
      <c r="M8976">
        <v>6</v>
      </c>
      <c r="N8976">
        <v>0</v>
      </c>
      <c r="O8976">
        <v>0</v>
      </c>
      <c r="P8976" s="119" t="s">
        <v>20254</v>
      </c>
    </row>
    <row r="8977" spans="1:16" x14ac:dyDescent="0.25">
      <c r="A8977">
        <v>15050</v>
      </c>
      <c r="B8977" s="119" t="s">
        <v>5595</v>
      </c>
      <c r="C8977">
        <v>45</v>
      </c>
      <c r="E8977">
        <v>340</v>
      </c>
      <c r="F8977">
        <v>151</v>
      </c>
      <c r="G8977">
        <v>161</v>
      </c>
      <c r="H8977">
        <v>4444</v>
      </c>
      <c r="I8977" s="119" t="s">
        <v>4726</v>
      </c>
      <c r="J8977" s="119" t="s">
        <v>22</v>
      </c>
      <c r="K8977" s="1">
        <v>46255.758941458334</v>
      </c>
      <c r="L8977">
        <v>4</v>
      </c>
      <c r="M8977">
        <v>3</v>
      </c>
      <c r="N8977">
        <v>1</v>
      </c>
      <c r="O8977">
        <v>0</v>
      </c>
      <c r="P8977" s="119" t="s">
        <v>20254</v>
      </c>
    </row>
    <row r="8978" spans="1:16" x14ac:dyDescent="0.25">
      <c r="A8978">
        <v>15052</v>
      </c>
      <c r="B8978" s="119" t="s">
        <v>5594</v>
      </c>
      <c r="C8978">
        <v>50</v>
      </c>
      <c r="E8978">
        <v>613</v>
      </c>
      <c r="F8978">
        <v>209</v>
      </c>
      <c r="G8978">
        <v>278</v>
      </c>
      <c r="H8978">
        <v>4428</v>
      </c>
      <c r="I8978" s="119" t="s">
        <v>4726</v>
      </c>
      <c r="J8978" s="119" t="s">
        <v>139</v>
      </c>
      <c r="K8978" s="1">
        <v>46255.758941458334</v>
      </c>
      <c r="L8978">
        <v>2</v>
      </c>
      <c r="M8978">
        <v>1</v>
      </c>
      <c r="N8978">
        <v>1</v>
      </c>
      <c r="O8978">
        <v>1</v>
      </c>
      <c r="P8978" s="119" t="s">
        <v>20254</v>
      </c>
    </row>
    <row r="8979" spans="1:16" x14ac:dyDescent="0.25">
      <c r="A8979">
        <v>15053</v>
      </c>
      <c r="B8979" s="119" t="s">
        <v>5595</v>
      </c>
      <c r="C8979">
        <v>50</v>
      </c>
      <c r="E8979">
        <v>982</v>
      </c>
      <c r="F8979">
        <v>418</v>
      </c>
      <c r="G8979">
        <v>194</v>
      </c>
      <c r="H8979">
        <v>8491</v>
      </c>
      <c r="I8979" s="119" t="s">
        <v>4726</v>
      </c>
      <c r="J8979" s="119" t="s">
        <v>139</v>
      </c>
      <c r="K8979" s="1">
        <v>46255.758941458334</v>
      </c>
      <c r="L8979">
        <v>2</v>
      </c>
      <c r="M8979">
        <v>8</v>
      </c>
      <c r="N8979">
        <v>0</v>
      </c>
      <c r="O8979">
        <v>5</v>
      </c>
      <c r="P8979" s="119" t="s">
        <v>20254</v>
      </c>
    </row>
    <row r="8980" spans="1:16" x14ac:dyDescent="0.25">
      <c r="A8980">
        <v>15055</v>
      </c>
      <c r="B8980" s="119" t="s">
        <v>5592</v>
      </c>
      <c r="C8980">
        <v>45</v>
      </c>
      <c r="E8980">
        <v>1044</v>
      </c>
      <c r="F8980">
        <v>330</v>
      </c>
      <c r="G8980">
        <v>168</v>
      </c>
      <c r="H8980">
        <v>4475</v>
      </c>
      <c r="I8980" s="119" t="s">
        <v>4726</v>
      </c>
      <c r="J8980" s="119" t="s">
        <v>22</v>
      </c>
      <c r="K8980" s="1">
        <v>46255.758941458334</v>
      </c>
      <c r="L8980">
        <v>3</v>
      </c>
      <c r="M8980">
        <v>5</v>
      </c>
      <c r="N8980">
        <v>0</v>
      </c>
      <c r="O8980">
        <v>1</v>
      </c>
      <c r="P8980" s="119" t="s">
        <v>20254</v>
      </c>
    </row>
    <row r="8981" spans="1:16" x14ac:dyDescent="0.25">
      <c r="A8981">
        <v>15056</v>
      </c>
      <c r="B8981" s="119" t="s">
        <v>5596</v>
      </c>
      <c r="C8981">
        <v>40</v>
      </c>
      <c r="E8981">
        <v>373</v>
      </c>
      <c r="F8981">
        <v>426</v>
      </c>
      <c r="G8981">
        <v>79</v>
      </c>
      <c r="H8981">
        <v>6557</v>
      </c>
      <c r="I8981" s="119" t="s">
        <v>4726</v>
      </c>
      <c r="J8981" s="119" t="s">
        <v>22</v>
      </c>
      <c r="K8981" s="1">
        <v>46255.758941458334</v>
      </c>
      <c r="L8981">
        <v>1</v>
      </c>
      <c r="M8981">
        <v>6</v>
      </c>
      <c r="N8981">
        <v>0</v>
      </c>
      <c r="O8981">
        <v>3</v>
      </c>
      <c r="P8981" s="119" t="s">
        <v>20254</v>
      </c>
    </row>
    <row r="8982" spans="1:16" x14ac:dyDescent="0.25">
      <c r="A8982">
        <v>15057</v>
      </c>
      <c r="B8982" s="119" t="s">
        <v>5593</v>
      </c>
      <c r="C8982">
        <v>45</v>
      </c>
      <c r="E8982">
        <v>878</v>
      </c>
      <c r="F8982">
        <v>196</v>
      </c>
      <c r="G8982">
        <v>368</v>
      </c>
      <c r="H8982">
        <v>4392</v>
      </c>
      <c r="I8982" s="119" t="s">
        <v>4726</v>
      </c>
      <c r="J8982" s="119" t="s">
        <v>22</v>
      </c>
      <c r="K8982" s="1">
        <v>46255.758941458334</v>
      </c>
      <c r="L8982">
        <v>2</v>
      </c>
      <c r="M8982">
        <v>11</v>
      </c>
      <c r="N8982">
        <v>1</v>
      </c>
      <c r="O8982">
        <v>0</v>
      </c>
      <c r="P8982" s="119" t="s">
        <v>20254</v>
      </c>
    </row>
    <row r="8983" spans="1:16" x14ac:dyDescent="0.25">
      <c r="A8983">
        <v>15058</v>
      </c>
      <c r="B8983" s="119" t="s">
        <v>5596</v>
      </c>
      <c r="C8983">
        <v>50</v>
      </c>
      <c r="E8983">
        <v>367</v>
      </c>
      <c r="F8983">
        <v>520</v>
      </c>
      <c r="G8983">
        <v>143</v>
      </c>
      <c r="H8983">
        <v>6316</v>
      </c>
      <c r="I8983" s="119" t="s">
        <v>4726</v>
      </c>
      <c r="J8983" s="119" t="s">
        <v>139</v>
      </c>
      <c r="K8983" s="1">
        <v>46255.758941458334</v>
      </c>
      <c r="L8983">
        <v>5</v>
      </c>
      <c r="M8983">
        <v>3</v>
      </c>
      <c r="N8983">
        <v>1</v>
      </c>
      <c r="O8983">
        <v>0</v>
      </c>
      <c r="P8983" s="119" t="s">
        <v>20254</v>
      </c>
    </row>
    <row r="8984" spans="1:16" x14ac:dyDescent="0.25">
      <c r="A8984">
        <v>15059</v>
      </c>
      <c r="B8984" s="119" t="s">
        <v>5597</v>
      </c>
      <c r="C8984">
        <v>15</v>
      </c>
      <c r="E8984">
        <v>1215</v>
      </c>
      <c r="F8984">
        <v>30</v>
      </c>
      <c r="G8984">
        <v>384</v>
      </c>
      <c r="H8984">
        <v>120</v>
      </c>
      <c r="I8984" s="119" t="s">
        <v>4726</v>
      </c>
      <c r="J8984" s="119" t="s">
        <v>22</v>
      </c>
      <c r="K8984" s="1">
        <v>46255.758941458334</v>
      </c>
      <c r="L8984">
        <v>10</v>
      </c>
      <c r="M8984">
        <v>0</v>
      </c>
      <c r="N8984">
        <v>2</v>
      </c>
      <c r="O8984">
        <v>0</v>
      </c>
      <c r="P8984" s="119" t="s">
        <v>20254</v>
      </c>
    </row>
    <row r="8985" spans="1:16" x14ac:dyDescent="0.25">
      <c r="A8985">
        <v>15061</v>
      </c>
      <c r="B8985" s="119" t="s">
        <v>5598</v>
      </c>
      <c r="C8985">
        <v>30</v>
      </c>
      <c r="E8985">
        <v>6552</v>
      </c>
      <c r="F8985">
        <v>46</v>
      </c>
      <c r="G8985">
        <v>632</v>
      </c>
      <c r="H8985">
        <v>113</v>
      </c>
      <c r="I8985" s="119" t="s">
        <v>4726</v>
      </c>
      <c r="J8985" s="119" t="s">
        <v>22</v>
      </c>
      <c r="K8985" s="1">
        <v>46255.758941458334</v>
      </c>
      <c r="L8985">
        <v>658</v>
      </c>
      <c r="M8985">
        <v>42</v>
      </c>
      <c r="N8985">
        <v>63</v>
      </c>
      <c r="O8985">
        <v>20</v>
      </c>
      <c r="P8985" s="119" t="s">
        <v>20254</v>
      </c>
    </row>
    <row r="8986" spans="1:16" x14ac:dyDescent="0.25">
      <c r="A8986">
        <v>15062</v>
      </c>
      <c r="B8986" s="119" t="s">
        <v>5598</v>
      </c>
      <c r="C8986">
        <v>35</v>
      </c>
      <c r="E8986">
        <v>173</v>
      </c>
      <c r="F8986">
        <v>145</v>
      </c>
      <c r="G8986">
        <v>304</v>
      </c>
      <c r="H8986">
        <v>166</v>
      </c>
      <c r="I8986" s="119" t="s">
        <v>4726</v>
      </c>
      <c r="J8986" s="119" t="s">
        <v>139</v>
      </c>
      <c r="K8986" s="1">
        <v>46255.758941458334</v>
      </c>
      <c r="L8986">
        <v>126</v>
      </c>
      <c r="M8986">
        <v>0</v>
      </c>
      <c r="N8986">
        <v>0</v>
      </c>
      <c r="O8986">
        <v>0</v>
      </c>
      <c r="P8986" s="119" t="s">
        <v>20254</v>
      </c>
    </row>
    <row r="8987" spans="1:16" x14ac:dyDescent="0.25">
      <c r="A8987">
        <v>15063</v>
      </c>
      <c r="B8987" s="119" t="s">
        <v>5599</v>
      </c>
      <c r="C8987">
        <v>30</v>
      </c>
      <c r="E8987">
        <v>2976</v>
      </c>
      <c r="F8987">
        <v>92</v>
      </c>
      <c r="G8987">
        <v>426</v>
      </c>
      <c r="H8987">
        <v>127</v>
      </c>
      <c r="I8987" s="119" t="s">
        <v>4726</v>
      </c>
      <c r="J8987" s="119" t="s">
        <v>22</v>
      </c>
      <c r="K8987" s="1">
        <v>46255.758941458334</v>
      </c>
      <c r="L8987">
        <v>192</v>
      </c>
      <c r="M8987">
        <v>0</v>
      </c>
      <c r="N8987">
        <v>4</v>
      </c>
      <c r="O8987">
        <v>0</v>
      </c>
      <c r="P8987" s="119" t="s">
        <v>20254</v>
      </c>
    </row>
    <row r="8988" spans="1:16" x14ac:dyDescent="0.25">
      <c r="A8988">
        <v>15065</v>
      </c>
      <c r="B8988" s="119" t="s">
        <v>5599</v>
      </c>
      <c r="C8988">
        <v>35</v>
      </c>
      <c r="E8988">
        <v>213</v>
      </c>
      <c r="F8988">
        <v>82</v>
      </c>
      <c r="G8988">
        <v>595</v>
      </c>
      <c r="H8988">
        <v>198</v>
      </c>
      <c r="I8988" s="119" t="s">
        <v>4726</v>
      </c>
      <c r="J8988" s="119" t="s">
        <v>139</v>
      </c>
      <c r="K8988" s="1">
        <v>46255.758941458334</v>
      </c>
      <c r="L8988">
        <v>168</v>
      </c>
      <c r="M8988">
        <v>4</v>
      </c>
      <c r="N8988">
        <v>0</v>
      </c>
      <c r="O8988">
        <v>1</v>
      </c>
      <c r="P8988" s="119" t="s">
        <v>20254</v>
      </c>
    </row>
    <row r="8989" spans="1:16" x14ac:dyDescent="0.25">
      <c r="A8989">
        <v>15066</v>
      </c>
      <c r="B8989" s="119" t="s">
        <v>5600</v>
      </c>
      <c r="C8989">
        <v>30</v>
      </c>
      <c r="E8989">
        <v>1645</v>
      </c>
      <c r="F8989">
        <v>51</v>
      </c>
      <c r="G8989">
        <v>465</v>
      </c>
      <c r="H8989">
        <v>248</v>
      </c>
      <c r="I8989" s="119" t="s">
        <v>4726</v>
      </c>
      <c r="J8989" s="119" t="s">
        <v>22</v>
      </c>
      <c r="K8989" s="1">
        <v>46255.758941458334</v>
      </c>
      <c r="L8989">
        <v>249</v>
      </c>
      <c r="M8989">
        <v>0</v>
      </c>
      <c r="N8989">
        <v>0</v>
      </c>
      <c r="O8989">
        <v>0</v>
      </c>
      <c r="P8989" s="119" t="s">
        <v>20254</v>
      </c>
    </row>
    <row r="8990" spans="1:16" x14ac:dyDescent="0.25">
      <c r="A8990">
        <v>15067</v>
      </c>
      <c r="B8990" s="119" t="s">
        <v>5601</v>
      </c>
      <c r="C8990">
        <v>50</v>
      </c>
      <c r="E8990">
        <v>1</v>
      </c>
      <c r="F8990">
        <v>106</v>
      </c>
      <c r="G8990">
        <v>99</v>
      </c>
      <c r="H8990">
        <v>533</v>
      </c>
      <c r="I8990" s="119" t="s">
        <v>4726</v>
      </c>
      <c r="J8990" s="119" t="s">
        <v>139</v>
      </c>
      <c r="K8990" s="1">
        <v>46255.758941458334</v>
      </c>
      <c r="L8990">
        <v>1</v>
      </c>
      <c r="M8990">
        <v>4</v>
      </c>
      <c r="N8990">
        <v>0</v>
      </c>
      <c r="O8990">
        <v>0</v>
      </c>
      <c r="P8990" s="119" t="s">
        <v>20254</v>
      </c>
    </row>
    <row r="8991" spans="1:16" x14ac:dyDescent="0.25">
      <c r="A8991">
        <v>15068</v>
      </c>
      <c r="B8991" s="119" t="s">
        <v>5602</v>
      </c>
      <c r="C8991">
        <v>50</v>
      </c>
      <c r="E8991">
        <v>56</v>
      </c>
      <c r="F8991">
        <v>156</v>
      </c>
      <c r="G8991">
        <v>232</v>
      </c>
      <c r="H8991">
        <v>546</v>
      </c>
      <c r="I8991" s="119" t="s">
        <v>4726</v>
      </c>
      <c r="J8991" s="119" t="s">
        <v>139</v>
      </c>
      <c r="K8991" s="1">
        <v>46255.758941458334</v>
      </c>
      <c r="L8991">
        <v>0</v>
      </c>
      <c r="M8991">
        <v>3</v>
      </c>
      <c r="N8991">
        <v>0</v>
      </c>
      <c r="O8991">
        <v>1</v>
      </c>
      <c r="P8991" s="119" t="s">
        <v>20254</v>
      </c>
    </row>
    <row r="8992" spans="1:16" x14ac:dyDescent="0.25">
      <c r="A8992">
        <v>15069</v>
      </c>
      <c r="B8992" s="119" t="s">
        <v>5603</v>
      </c>
      <c r="C8992">
        <v>40</v>
      </c>
      <c r="E8992">
        <v>2892</v>
      </c>
      <c r="F8992">
        <v>234</v>
      </c>
      <c r="G8992">
        <v>332</v>
      </c>
      <c r="H8992">
        <v>498</v>
      </c>
      <c r="I8992" s="119" t="s">
        <v>4726</v>
      </c>
      <c r="J8992" s="119" t="s">
        <v>22</v>
      </c>
      <c r="K8992" s="1">
        <v>46255.758941458334</v>
      </c>
      <c r="L8992">
        <v>0</v>
      </c>
      <c r="M8992">
        <v>1</v>
      </c>
      <c r="N8992">
        <v>0</v>
      </c>
      <c r="O8992">
        <v>1</v>
      </c>
      <c r="P8992" s="119" t="s">
        <v>20254</v>
      </c>
    </row>
    <row r="8993" spans="1:16" x14ac:dyDescent="0.25">
      <c r="A8993">
        <v>15070</v>
      </c>
      <c r="B8993" s="119" t="s">
        <v>5604</v>
      </c>
      <c r="C8993">
        <v>45</v>
      </c>
      <c r="E8993">
        <v>361</v>
      </c>
      <c r="F8993">
        <v>101</v>
      </c>
      <c r="G8993">
        <v>352</v>
      </c>
      <c r="H8993">
        <v>892</v>
      </c>
      <c r="I8993" s="119" t="s">
        <v>4726</v>
      </c>
      <c r="J8993" s="119" t="s">
        <v>22</v>
      </c>
      <c r="K8993" s="1">
        <v>46255.758941458334</v>
      </c>
      <c r="L8993">
        <v>3</v>
      </c>
      <c r="M8993">
        <v>1</v>
      </c>
      <c r="N8993">
        <v>1</v>
      </c>
      <c r="O8993">
        <v>1</v>
      </c>
      <c r="P8993" s="119" t="s">
        <v>20254</v>
      </c>
    </row>
    <row r="8994" spans="1:16" x14ac:dyDescent="0.25">
      <c r="A8994">
        <v>15072</v>
      </c>
      <c r="B8994" s="119" t="s">
        <v>5603</v>
      </c>
      <c r="C8994">
        <v>50</v>
      </c>
      <c r="E8994">
        <v>295</v>
      </c>
      <c r="F8994">
        <v>162</v>
      </c>
      <c r="G8994">
        <v>322</v>
      </c>
      <c r="H8994">
        <v>554</v>
      </c>
      <c r="I8994" s="119" t="s">
        <v>4726</v>
      </c>
      <c r="J8994" s="119" t="s">
        <v>139</v>
      </c>
      <c r="K8994" s="1">
        <v>46255.758941458334</v>
      </c>
      <c r="L8994">
        <v>3</v>
      </c>
      <c r="M8994">
        <v>1</v>
      </c>
      <c r="N8994">
        <v>0</v>
      </c>
      <c r="O8994">
        <v>1</v>
      </c>
      <c r="P8994" s="119" t="s">
        <v>20254</v>
      </c>
    </row>
    <row r="8995" spans="1:16" x14ac:dyDescent="0.25">
      <c r="A8995">
        <v>15073</v>
      </c>
      <c r="B8995" s="119" t="s">
        <v>5604</v>
      </c>
      <c r="C8995">
        <v>50</v>
      </c>
      <c r="E8995">
        <v>24</v>
      </c>
      <c r="F8995">
        <v>122</v>
      </c>
      <c r="G8995">
        <v>205</v>
      </c>
      <c r="H8995">
        <v>1286</v>
      </c>
      <c r="I8995" s="119" t="s">
        <v>4726</v>
      </c>
      <c r="J8995" s="119" t="s">
        <v>139</v>
      </c>
      <c r="K8995" s="1">
        <v>46255.758941458334</v>
      </c>
      <c r="L8995">
        <v>1</v>
      </c>
      <c r="M8995">
        <v>2</v>
      </c>
      <c r="N8995">
        <v>0</v>
      </c>
      <c r="O8995">
        <v>1</v>
      </c>
      <c r="P8995" s="119" t="s">
        <v>20254</v>
      </c>
    </row>
    <row r="8996" spans="1:16" x14ac:dyDescent="0.25">
      <c r="A8996">
        <v>15075</v>
      </c>
      <c r="B8996" s="119" t="s">
        <v>5601</v>
      </c>
      <c r="C8996">
        <v>45</v>
      </c>
      <c r="E8996">
        <v>2096</v>
      </c>
      <c r="F8996">
        <v>120</v>
      </c>
      <c r="G8996">
        <v>737</v>
      </c>
      <c r="H8996">
        <v>459</v>
      </c>
      <c r="I8996" s="119" t="s">
        <v>4726</v>
      </c>
      <c r="J8996" s="119" t="s">
        <v>22</v>
      </c>
      <c r="K8996" s="1">
        <v>46255.758941458334</v>
      </c>
      <c r="L8996">
        <v>16</v>
      </c>
      <c r="M8996">
        <v>6</v>
      </c>
      <c r="N8996">
        <v>1</v>
      </c>
      <c r="O8996">
        <v>0</v>
      </c>
      <c r="P8996" s="119" t="s">
        <v>20254</v>
      </c>
    </row>
    <row r="8997" spans="1:16" x14ac:dyDescent="0.25">
      <c r="A8997">
        <v>15076</v>
      </c>
      <c r="B8997" s="119" t="s">
        <v>5605</v>
      </c>
      <c r="C8997">
        <v>40</v>
      </c>
      <c r="E8997">
        <v>2637</v>
      </c>
      <c r="F8997">
        <v>97</v>
      </c>
      <c r="G8997">
        <v>218</v>
      </c>
      <c r="H8997">
        <v>1097</v>
      </c>
      <c r="I8997" s="119" t="s">
        <v>4726</v>
      </c>
      <c r="J8997" s="119" t="s">
        <v>22</v>
      </c>
      <c r="K8997" s="1">
        <v>46255.758941458334</v>
      </c>
      <c r="L8997">
        <v>1</v>
      </c>
      <c r="M8997">
        <v>0</v>
      </c>
      <c r="N8997">
        <v>0</v>
      </c>
      <c r="O8997">
        <v>0</v>
      </c>
      <c r="P8997" s="119" t="s">
        <v>20254</v>
      </c>
    </row>
    <row r="8998" spans="1:16" x14ac:dyDescent="0.25">
      <c r="A8998">
        <v>15077</v>
      </c>
      <c r="B8998" s="119" t="s">
        <v>5602</v>
      </c>
      <c r="C8998">
        <v>45</v>
      </c>
      <c r="E8998">
        <v>341</v>
      </c>
      <c r="F8998">
        <v>74</v>
      </c>
      <c r="G8998">
        <v>207</v>
      </c>
      <c r="H8998">
        <v>469</v>
      </c>
      <c r="I8998" s="119" t="s">
        <v>4726</v>
      </c>
      <c r="J8998" s="119" t="s">
        <v>22</v>
      </c>
      <c r="K8998" s="1">
        <v>46255.758941458334</v>
      </c>
      <c r="L8998">
        <v>4</v>
      </c>
      <c r="M8998">
        <v>3</v>
      </c>
      <c r="N8998">
        <v>1</v>
      </c>
      <c r="O8998">
        <v>1</v>
      </c>
      <c r="P8998" s="119" t="s">
        <v>20254</v>
      </c>
    </row>
    <row r="8999" spans="1:16" x14ac:dyDescent="0.25">
      <c r="A8999">
        <v>15078</v>
      </c>
      <c r="B8999" s="119" t="s">
        <v>5605</v>
      </c>
      <c r="C8999">
        <v>50</v>
      </c>
      <c r="E8999">
        <v>290</v>
      </c>
      <c r="F8999">
        <v>184</v>
      </c>
      <c r="G8999">
        <v>75</v>
      </c>
      <c r="H8999">
        <v>628</v>
      </c>
      <c r="I8999" s="119" t="s">
        <v>4726</v>
      </c>
      <c r="J8999" s="119" t="s">
        <v>139</v>
      </c>
      <c r="K8999" s="1">
        <v>46255.758941458334</v>
      </c>
      <c r="L8999">
        <v>0</v>
      </c>
      <c r="M8999">
        <v>1</v>
      </c>
      <c r="N8999">
        <v>0</v>
      </c>
      <c r="O8999">
        <v>0</v>
      </c>
      <c r="P8999" s="119" t="s">
        <v>20254</v>
      </c>
    </row>
    <row r="9000" spans="1:16" x14ac:dyDescent="0.25">
      <c r="A9000">
        <v>15079</v>
      </c>
      <c r="B9000" s="119" t="s">
        <v>5606</v>
      </c>
      <c r="C9000">
        <v>15</v>
      </c>
      <c r="E9000">
        <v>1620</v>
      </c>
      <c r="F9000">
        <v>28</v>
      </c>
      <c r="G9000">
        <v>329</v>
      </c>
      <c r="H9000">
        <v>90</v>
      </c>
      <c r="I9000" s="119" t="s">
        <v>4726</v>
      </c>
      <c r="J9000" s="119" t="s">
        <v>22</v>
      </c>
      <c r="K9000" s="1">
        <v>46255.758941458334</v>
      </c>
      <c r="L9000">
        <v>32</v>
      </c>
      <c r="M9000">
        <v>1</v>
      </c>
      <c r="N9000">
        <v>3</v>
      </c>
      <c r="O9000">
        <v>1</v>
      </c>
      <c r="P9000" s="119" t="s">
        <v>20254</v>
      </c>
    </row>
    <row r="9001" spans="1:16" x14ac:dyDescent="0.25">
      <c r="A9001">
        <v>15081</v>
      </c>
      <c r="B9001" s="119" t="s">
        <v>5607</v>
      </c>
      <c r="C9001">
        <v>30</v>
      </c>
      <c r="E9001">
        <v>543</v>
      </c>
      <c r="F9001">
        <v>84</v>
      </c>
      <c r="G9001">
        <v>209</v>
      </c>
      <c r="H9001">
        <v>194</v>
      </c>
      <c r="I9001" s="119" t="s">
        <v>4726</v>
      </c>
      <c r="J9001" s="119" t="s">
        <v>22</v>
      </c>
      <c r="K9001" s="1">
        <v>46255.758941458334</v>
      </c>
      <c r="L9001">
        <v>0</v>
      </c>
      <c r="M9001">
        <v>3</v>
      </c>
      <c r="N9001">
        <v>0</v>
      </c>
      <c r="O9001">
        <v>0</v>
      </c>
      <c r="P9001" s="119" t="s">
        <v>20254</v>
      </c>
    </row>
    <row r="9002" spans="1:16" x14ac:dyDescent="0.25">
      <c r="A9002">
        <v>15082</v>
      </c>
      <c r="B9002" s="119" t="s">
        <v>5607</v>
      </c>
      <c r="C9002">
        <v>35</v>
      </c>
      <c r="E9002">
        <v>350</v>
      </c>
      <c r="F9002">
        <v>98</v>
      </c>
      <c r="G9002">
        <v>129</v>
      </c>
      <c r="H9002">
        <v>1169</v>
      </c>
      <c r="I9002" s="119" t="s">
        <v>4726</v>
      </c>
      <c r="J9002" s="119" t="s">
        <v>139</v>
      </c>
      <c r="K9002" s="1">
        <v>46255.758941458334</v>
      </c>
      <c r="L9002">
        <v>0</v>
      </c>
      <c r="M9002">
        <v>0</v>
      </c>
      <c r="N9002">
        <v>0</v>
      </c>
      <c r="O9002">
        <v>0</v>
      </c>
      <c r="P9002" s="119" t="s">
        <v>20254</v>
      </c>
    </row>
    <row r="9003" spans="1:16" x14ac:dyDescent="0.25">
      <c r="A9003">
        <v>15083</v>
      </c>
      <c r="B9003" s="119" t="s">
        <v>5608</v>
      </c>
      <c r="C9003">
        <v>30</v>
      </c>
      <c r="E9003">
        <v>793</v>
      </c>
      <c r="F9003">
        <v>104</v>
      </c>
      <c r="G9003">
        <v>251</v>
      </c>
      <c r="H9003">
        <v>174</v>
      </c>
      <c r="I9003" s="119" t="s">
        <v>4726</v>
      </c>
      <c r="J9003" s="119" t="s">
        <v>22</v>
      </c>
      <c r="K9003" s="1">
        <v>46255.758941458334</v>
      </c>
      <c r="L9003">
        <v>3</v>
      </c>
      <c r="M9003">
        <v>0</v>
      </c>
      <c r="N9003">
        <v>1</v>
      </c>
      <c r="O9003">
        <v>0</v>
      </c>
      <c r="P9003" s="119" t="s">
        <v>20254</v>
      </c>
    </row>
    <row r="9004" spans="1:16" x14ac:dyDescent="0.25">
      <c r="A9004">
        <v>15085</v>
      </c>
      <c r="B9004" s="119" t="s">
        <v>5608</v>
      </c>
      <c r="C9004">
        <v>35</v>
      </c>
      <c r="E9004">
        <v>378</v>
      </c>
      <c r="F9004">
        <v>157</v>
      </c>
      <c r="G9004">
        <v>383</v>
      </c>
      <c r="H9004">
        <v>1454</v>
      </c>
      <c r="I9004" s="119" t="s">
        <v>4726</v>
      </c>
      <c r="J9004" s="119" t="s">
        <v>139</v>
      </c>
      <c r="K9004" s="1">
        <v>46255.758941458334</v>
      </c>
      <c r="L9004">
        <v>0</v>
      </c>
      <c r="M9004">
        <v>0</v>
      </c>
      <c r="N9004">
        <v>0</v>
      </c>
      <c r="O9004">
        <v>0</v>
      </c>
      <c r="P9004" s="119" t="s">
        <v>20254</v>
      </c>
    </row>
    <row r="9005" spans="1:16" x14ac:dyDescent="0.25">
      <c r="A9005">
        <v>15086</v>
      </c>
      <c r="B9005" s="119" t="s">
        <v>5609</v>
      </c>
      <c r="C9005">
        <v>30</v>
      </c>
      <c r="E9005">
        <v>1402</v>
      </c>
      <c r="F9005">
        <v>99</v>
      </c>
      <c r="G9005">
        <v>160</v>
      </c>
      <c r="H9005">
        <v>198</v>
      </c>
      <c r="I9005" s="119" t="s">
        <v>4726</v>
      </c>
      <c r="J9005" s="119" t="s">
        <v>22</v>
      </c>
      <c r="K9005" s="1">
        <v>46255.758941458334</v>
      </c>
      <c r="L9005">
        <v>0</v>
      </c>
      <c r="M9005">
        <v>0</v>
      </c>
      <c r="N9005">
        <v>0</v>
      </c>
      <c r="O9005">
        <v>0</v>
      </c>
      <c r="P9005" s="119" t="s">
        <v>20254</v>
      </c>
    </row>
    <row r="9006" spans="1:16" x14ac:dyDescent="0.25">
      <c r="A9006">
        <v>15087</v>
      </c>
      <c r="B9006" s="119" t="s">
        <v>5610</v>
      </c>
      <c r="C9006">
        <v>50</v>
      </c>
      <c r="E9006">
        <v>150</v>
      </c>
      <c r="F9006">
        <v>106</v>
      </c>
      <c r="G9006">
        <v>216</v>
      </c>
      <c r="H9006">
        <v>198</v>
      </c>
      <c r="I9006" s="119" t="s">
        <v>4726</v>
      </c>
      <c r="J9006" s="119" t="s">
        <v>139</v>
      </c>
      <c r="K9006" s="1">
        <v>46255.758941458334</v>
      </c>
      <c r="L9006">
        <v>78</v>
      </c>
      <c r="M9006">
        <v>19</v>
      </c>
      <c r="N9006">
        <v>0</v>
      </c>
      <c r="O9006">
        <v>19</v>
      </c>
      <c r="P9006" s="119" t="s">
        <v>20254</v>
      </c>
    </row>
    <row r="9007" spans="1:16" x14ac:dyDescent="0.25">
      <c r="A9007">
        <v>15088</v>
      </c>
      <c r="B9007" s="119" t="s">
        <v>5611</v>
      </c>
      <c r="C9007">
        <v>50</v>
      </c>
      <c r="E9007">
        <v>736</v>
      </c>
      <c r="F9007">
        <v>106</v>
      </c>
      <c r="G9007">
        <v>435</v>
      </c>
      <c r="H9007">
        <v>310</v>
      </c>
      <c r="I9007" s="119" t="s">
        <v>4726</v>
      </c>
      <c r="J9007" s="119" t="s">
        <v>139</v>
      </c>
      <c r="K9007" s="1">
        <v>46255.758941458334</v>
      </c>
      <c r="L9007">
        <v>1</v>
      </c>
      <c r="M9007">
        <v>0</v>
      </c>
      <c r="N9007">
        <v>0</v>
      </c>
      <c r="O9007">
        <v>0</v>
      </c>
      <c r="P9007" s="119" t="s">
        <v>20254</v>
      </c>
    </row>
    <row r="9008" spans="1:16" x14ac:dyDescent="0.25">
      <c r="A9008">
        <v>15089</v>
      </c>
      <c r="B9008" s="119" t="s">
        <v>5612</v>
      </c>
      <c r="C9008">
        <v>40</v>
      </c>
      <c r="E9008">
        <v>1821</v>
      </c>
      <c r="F9008">
        <v>96</v>
      </c>
      <c r="G9008">
        <v>94</v>
      </c>
      <c r="H9008">
        <v>255</v>
      </c>
      <c r="I9008" s="119" t="s">
        <v>4726</v>
      </c>
      <c r="J9008" s="119" t="s">
        <v>22</v>
      </c>
      <c r="K9008" s="1">
        <v>46255.758941458334</v>
      </c>
      <c r="L9008">
        <v>26</v>
      </c>
      <c r="M9008">
        <v>1</v>
      </c>
      <c r="N9008">
        <v>1</v>
      </c>
      <c r="O9008">
        <v>1</v>
      </c>
      <c r="P9008" s="119" t="s">
        <v>20254</v>
      </c>
    </row>
    <row r="9009" spans="1:16" x14ac:dyDescent="0.25">
      <c r="A9009">
        <v>15090</v>
      </c>
      <c r="B9009" s="119" t="s">
        <v>5613</v>
      </c>
      <c r="C9009">
        <v>45</v>
      </c>
      <c r="E9009">
        <v>7809</v>
      </c>
      <c r="F9009">
        <v>121</v>
      </c>
      <c r="G9009">
        <v>291</v>
      </c>
      <c r="H9009">
        <v>202</v>
      </c>
      <c r="I9009" s="119" t="s">
        <v>4726</v>
      </c>
      <c r="J9009" s="119" t="s">
        <v>22</v>
      </c>
      <c r="K9009" s="1">
        <v>46255.758941458334</v>
      </c>
      <c r="L9009">
        <v>63</v>
      </c>
      <c r="M9009">
        <v>1</v>
      </c>
      <c r="N9009">
        <v>4</v>
      </c>
      <c r="O9009">
        <v>0</v>
      </c>
      <c r="P9009" s="119" t="s">
        <v>20254</v>
      </c>
    </row>
    <row r="9010" spans="1:16" x14ac:dyDescent="0.25">
      <c r="A9010">
        <v>15092</v>
      </c>
      <c r="B9010" s="119" t="s">
        <v>5612</v>
      </c>
      <c r="C9010">
        <v>50</v>
      </c>
      <c r="E9010">
        <v>600</v>
      </c>
      <c r="F9010">
        <v>132</v>
      </c>
      <c r="G9010">
        <v>692</v>
      </c>
      <c r="H9010">
        <v>191</v>
      </c>
      <c r="I9010" s="119" t="s">
        <v>4726</v>
      </c>
      <c r="J9010" s="119" t="s">
        <v>139</v>
      </c>
      <c r="K9010" s="1">
        <v>46255.758941458334</v>
      </c>
      <c r="L9010">
        <v>91</v>
      </c>
      <c r="M9010">
        <v>5</v>
      </c>
      <c r="N9010">
        <v>0</v>
      </c>
      <c r="O9010">
        <v>3</v>
      </c>
      <c r="P9010" s="119" t="s">
        <v>20254</v>
      </c>
    </row>
    <row r="9011" spans="1:16" x14ac:dyDescent="0.25">
      <c r="A9011">
        <v>15093</v>
      </c>
      <c r="B9011" s="119" t="s">
        <v>5613</v>
      </c>
      <c r="C9011">
        <v>50</v>
      </c>
      <c r="E9011">
        <v>5</v>
      </c>
      <c r="F9011">
        <v>106</v>
      </c>
      <c r="G9011">
        <v>272</v>
      </c>
      <c r="H9011">
        <v>637</v>
      </c>
      <c r="I9011" s="119" t="s">
        <v>4726</v>
      </c>
      <c r="J9011" s="119" t="s">
        <v>139</v>
      </c>
      <c r="K9011" s="1">
        <v>46255.758941458334</v>
      </c>
      <c r="L9011">
        <v>0</v>
      </c>
      <c r="M9011">
        <v>1</v>
      </c>
      <c r="N9011">
        <v>0</v>
      </c>
      <c r="O9011">
        <v>0</v>
      </c>
      <c r="P9011" s="119" t="s">
        <v>20254</v>
      </c>
    </row>
    <row r="9012" spans="1:16" x14ac:dyDescent="0.25">
      <c r="A9012">
        <v>15095</v>
      </c>
      <c r="B9012" s="119" t="s">
        <v>5610</v>
      </c>
      <c r="C9012">
        <v>45</v>
      </c>
      <c r="E9012">
        <v>2300</v>
      </c>
      <c r="F9012">
        <v>101</v>
      </c>
      <c r="G9012">
        <v>446</v>
      </c>
      <c r="H9012">
        <v>208</v>
      </c>
      <c r="I9012" s="119" t="s">
        <v>4726</v>
      </c>
      <c r="J9012" s="119" t="s">
        <v>22</v>
      </c>
      <c r="K9012" s="1">
        <v>46255.758941458334</v>
      </c>
      <c r="L9012">
        <v>196</v>
      </c>
      <c r="M9012">
        <v>26</v>
      </c>
      <c r="N9012">
        <v>0</v>
      </c>
      <c r="O9012">
        <v>0</v>
      </c>
      <c r="P9012" s="119" t="s">
        <v>20254</v>
      </c>
    </row>
    <row r="9013" spans="1:16" x14ac:dyDescent="0.25">
      <c r="A9013">
        <v>15096</v>
      </c>
      <c r="B9013" s="119" t="s">
        <v>5614</v>
      </c>
      <c r="C9013">
        <v>40</v>
      </c>
      <c r="E9013">
        <v>2674</v>
      </c>
      <c r="F9013">
        <v>97</v>
      </c>
      <c r="G9013">
        <v>102</v>
      </c>
      <c r="H9013">
        <v>291</v>
      </c>
      <c r="I9013" s="119" t="s">
        <v>4726</v>
      </c>
      <c r="J9013" s="119" t="s">
        <v>22</v>
      </c>
      <c r="K9013" s="1">
        <v>46255.758941458334</v>
      </c>
      <c r="L9013">
        <v>1</v>
      </c>
      <c r="M9013">
        <v>0</v>
      </c>
      <c r="N9013">
        <v>0</v>
      </c>
      <c r="O9013">
        <v>0</v>
      </c>
      <c r="P9013" s="119" t="s">
        <v>20254</v>
      </c>
    </row>
    <row r="9014" spans="1:16" x14ac:dyDescent="0.25">
      <c r="A9014">
        <v>15097</v>
      </c>
      <c r="B9014" s="119" t="s">
        <v>5611</v>
      </c>
      <c r="C9014">
        <v>45</v>
      </c>
      <c r="E9014">
        <v>9488</v>
      </c>
      <c r="F9014">
        <v>130</v>
      </c>
      <c r="G9014">
        <v>165</v>
      </c>
      <c r="H9014">
        <v>271</v>
      </c>
      <c r="I9014" s="119" t="s">
        <v>4726</v>
      </c>
      <c r="J9014" s="119" t="s">
        <v>22</v>
      </c>
      <c r="K9014" s="1">
        <v>46255.758941458334</v>
      </c>
      <c r="L9014">
        <v>17</v>
      </c>
      <c r="M9014">
        <v>0</v>
      </c>
      <c r="N9014">
        <v>10</v>
      </c>
      <c r="O9014">
        <v>0</v>
      </c>
      <c r="P9014" s="119" t="s">
        <v>20254</v>
      </c>
    </row>
    <row r="9015" spans="1:16" x14ac:dyDescent="0.25">
      <c r="A9015">
        <v>15098</v>
      </c>
      <c r="B9015" s="119" t="s">
        <v>5614</v>
      </c>
      <c r="C9015">
        <v>50</v>
      </c>
      <c r="E9015">
        <v>0</v>
      </c>
      <c r="F9015">
        <v>0</v>
      </c>
      <c r="G9015">
        <v>464</v>
      </c>
      <c r="H9015">
        <v>239</v>
      </c>
      <c r="I9015" s="119" t="s">
        <v>4726</v>
      </c>
      <c r="J9015" s="119" t="s">
        <v>139</v>
      </c>
      <c r="K9015" s="1">
        <v>46255.758941458334</v>
      </c>
      <c r="L9015">
        <v>1</v>
      </c>
      <c r="M9015">
        <v>1</v>
      </c>
      <c r="N9015">
        <v>0</v>
      </c>
      <c r="O9015">
        <v>0</v>
      </c>
      <c r="P9015" s="119" t="s">
        <v>20254</v>
      </c>
    </row>
    <row r="9016" spans="1:16" x14ac:dyDescent="0.25">
      <c r="A9016">
        <v>15099</v>
      </c>
      <c r="B9016" s="119" t="s">
        <v>5615</v>
      </c>
      <c r="C9016">
        <v>15</v>
      </c>
      <c r="E9016">
        <v>869</v>
      </c>
      <c r="F9016">
        <v>46</v>
      </c>
      <c r="G9016">
        <v>300</v>
      </c>
      <c r="H9016">
        <v>128</v>
      </c>
      <c r="I9016" s="119" t="s">
        <v>4726</v>
      </c>
      <c r="J9016" s="119" t="s">
        <v>22</v>
      </c>
      <c r="K9016" s="1">
        <v>46255.758941458334</v>
      </c>
      <c r="L9016">
        <v>0</v>
      </c>
      <c r="M9016">
        <v>0</v>
      </c>
      <c r="N9016">
        <v>0</v>
      </c>
      <c r="O9016">
        <v>0</v>
      </c>
      <c r="P9016" s="119" t="s">
        <v>20254</v>
      </c>
    </row>
    <row r="9017" spans="1:16" x14ac:dyDescent="0.25">
      <c r="A9017">
        <v>15101</v>
      </c>
      <c r="B9017" s="119" t="s">
        <v>5616</v>
      </c>
      <c r="C9017">
        <v>30</v>
      </c>
      <c r="E9017">
        <v>728</v>
      </c>
      <c r="F9017">
        <v>100</v>
      </c>
      <c r="G9017">
        <v>365</v>
      </c>
      <c r="H9017">
        <v>270</v>
      </c>
      <c r="I9017" s="119" t="s">
        <v>4726</v>
      </c>
      <c r="J9017" s="119" t="s">
        <v>22</v>
      </c>
      <c r="K9017" s="1">
        <v>46255.758941458334</v>
      </c>
      <c r="L9017">
        <v>0</v>
      </c>
      <c r="M9017">
        <v>6</v>
      </c>
      <c r="N9017">
        <v>0</v>
      </c>
      <c r="O9017">
        <v>3</v>
      </c>
      <c r="P9017" s="119" t="s">
        <v>20254</v>
      </c>
    </row>
    <row r="9018" spans="1:16" x14ac:dyDescent="0.25">
      <c r="A9018">
        <v>15102</v>
      </c>
      <c r="B9018" s="119" t="s">
        <v>5616</v>
      </c>
      <c r="C9018">
        <v>35</v>
      </c>
      <c r="E9018">
        <v>179</v>
      </c>
      <c r="F9018">
        <v>80</v>
      </c>
      <c r="G9018">
        <v>297</v>
      </c>
      <c r="H9018">
        <v>2815</v>
      </c>
      <c r="I9018" s="119" t="s">
        <v>4726</v>
      </c>
      <c r="J9018" s="119" t="s">
        <v>139</v>
      </c>
      <c r="K9018" s="1">
        <v>46255.758941458334</v>
      </c>
      <c r="L9018">
        <v>8</v>
      </c>
      <c r="M9018">
        <v>7</v>
      </c>
      <c r="N9018">
        <v>1</v>
      </c>
      <c r="O9018">
        <v>1</v>
      </c>
      <c r="P9018" s="119" t="s">
        <v>20254</v>
      </c>
    </row>
    <row r="9019" spans="1:16" x14ac:dyDescent="0.25">
      <c r="A9019">
        <v>15103</v>
      </c>
      <c r="B9019" s="119" t="s">
        <v>5617</v>
      </c>
      <c r="C9019">
        <v>30</v>
      </c>
      <c r="E9019">
        <v>3080</v>
      </c>
      <c r="F9019">
        <v>119</v>
      </c>
      <c r="G9019">
        <v>627</v>
      </c>
      <c r="H9019">
        <v>864</v>
      </c>
      <c r="I9019" s="119" t="s">
        <v>4726</v>
      </c>
      <c r="J9019" s="119" t="s">
        <v>22</v>
      </c>
      <c r="K9019" s="1">
        <v>46255.758941458334</v>
      </c>
      <c r="L9019">
        <v>0</v>
      </c>
      <c r="M9019">
        <v>2</v>
      </c>
      <c r="N9019">
        <v>0</v>
      </c>
      <c r="O9019">
        <v>0</v>
      </c>
      <c r="P9019" s="119" t="s">
        <v>20254</v>
      </c>
    </row>
    <row r="9020" spans="1:16" x14ac:dyDescent="0.25">
      <c r="A9020">
        <v>15105</v>
      </c>
      <c r="B9020" s="119" t="s">
        <v>5617</v>
      </c>
      <c r="C9020">
        <v>35</v>
      </c>
      <c r="E9020">
        <v>213</v>
      </c>
      <c r="F9020">
        <v>105</v>
      </c>
      <c r="G9020">
        <v>764</v>
      </c>
      <c r="H9020">
        <v>1242</v>
      </c>
      <c r="I9020" s="119" t="s">
        <v>4726</v>
      </c>
      <c r="J9020" s="119" t="s">
        <v>139</v>
      </c>
      <c r="K9020" s="1">
        <v>46255.758941458334</v>
      </c>
      <c r="L9020">
        <v>2</v>
      </c>
      <c r="M9020">
        <v>3</v>
      </c>
      <c r="N9020">
        <v>1</v>
      </c>
      <c r="O9020">
        <v>1</v>
      </c>
      <c r="P9020" s="119" t="s">
        <v>20254</v>
      </c>
    </row>
    <row r="9021" spans="1:16" x14ac:dyDescent="0.25">
      <c r="A9021">
        <v>15106</v>
      </c>
      <c r="B9021" s="119" t="s">
        <v>5618</v>
      </c>
      <c r="C9021">
        <v>30</v>
      </c>
      <c r="E9021">
        <v>320</v>
      </c>
      <c r="F9021">
        <v>67</v>
      </c>
      <c r="G9021">
        <v>585</v>
      </c>
      <c r="H9021">
        <v>1565</v>
      </c>
      <c r="I9021" s="119" t="s">
        <v>4726</v>
      </c>
      <c r="J9021" s="119" t="s">
        <v>22</v>
      </c>
      <c r="K9021" s="1">
        <v>46255.758941458334</v>
      </c>
      <c r="L9021">
        <v>264</v>
      </c>
      <c r="M9021">
        <v>4</v>
      </c>
      <c r="N9021">
        <v>3</v>
      </c>
      <c r="O9021">
        <v>0</v>
      </c>
      <c r="P9021" s="119" t="s">
        <v>20254</v>
      </c>
    </row>
    <row r="9022" spans="1:16" x14ac:dyDescent="0.25">
      <c r="A9022">
        <v>15107</v>
      </c>
      <c r="B9022" s="119" t="s">
        <v>5619</v>
      </c>
      <c r="C9022">
        <v>50</v>
      </c>
      <c r="E9022">
        <v>526</v>
      </c>
      <c r="F9022">
        <v>218</v>
      </c>
      <c r="G9022">
        <v>312</v>
      </c>
      <c r="H9022">
        <v>3948</v>
      </c>
      <c r="I9022" s="119" t="s">
        <v>4726</v>
      </c>
      <c r="J9022" s="119" t="s">
        <v>139</v>
      </c>
      <c r="K9022" s="1">
        <v>46255.758941458334</v>
      </c>
      <c r="L9022">
        <v>1</v>
      </c>
      <c r="M9022">
        <v>6</v>
      </c>
      <c r="N9022">
        <v>1</v>
      </c>
      <c r="O9022">
        <v>1</v>
      </c>
      <c r="P9022" s="119" t="s">
        <v>20254</v>
      </c>
    </row>
    <row r="9023" spans="1:16" x14ac:dyDescent="0.25">
      <c r="A9023">
        <v>15108</v>
      </c>
      <c r="B9023" s="119" t="s">
        <v>5620</v>
      </c>
      <c r="C9023">
        <v>50</v>
      </c>
      <c r="E9023">
        <v>1143</v>
      </c>
      <c r="F9023">
        <v>174</v>
      </c>
      <c r="G9023">
        <v>685</v>
      </c>
      <c r="H9023">
        <v>1917</v>
      </c>
      <c r="I9023" s="119" t="s">
        <v>4726</v>
      </c>
      <c r="J9023" s="119" t="s">
        <v>139</v>
      </c>
      <c r="K9023" s="1">
        <v>46255.758941458334</v>
      </c>
      <c r="L9023">
        <v>1</v>
      </c>
      <c r="M9023">
        <v>2</v>
      </c>
      <c r="N9023">
        <v>1</v>
      </c>
      <c r="O9023">
        <v>1</v>
      </c>
      <c r="P9023" s="119" t="s">
        <v>20254</v>
      </c>
    </row>
    <row r="9024" spans="1:16" x14ac:dyDescent="0.25">
      <c r="A9024">
        <v>15109</v>
      </c>
      <c r="B9024" s="119" t="s">
        <v>5621</v>
      </c>
      <c r="C9024">
        <v>40</v>
      </c>
      <c r="E9024">
        <v>2716</v>
      </c>
      <c r="F9024">
        <v>129</v>
      </c>
      <c r="G9024">
        <v>588</v>
      </c>
      <c r="H9024">
        <v>2824</v>
      </c>
      <c r="I9024" s="119" t="s">
        <v>4726</v>
      </c>
      <c r="J9024" s="119" t="s">
        <v>22</v>
      </c>
      <c r="K9024" s="1">
        <v>46255.758941458334</v>
      </c>
      <c r="L9024">
        <v>2</v>
      </c>
      <c r="M9024">
        <v>1</v>
      </c>
      <c r="N9024">
        <v>0</v>
      </c>
      <c r="O9024">
        <v>1</v>
      </c>
      <c r="P9024" s="119" t="s">
        <v>20254</v>
      </c>
    </row>
    <row r="9025" spans="1:16" x14ac:dyDescent="0.25">
      <c r="A9025">
        <v>15110</v>
      </c>
      <c r="B9025" s="119" t="s">
        <v>5622</v>
      </c>
      <c r="C9025">
        <v>45</v>
      </c>
      <c r="E9025">
        <v>542</v>
      </c>
      <c r="F9025">
        <v>122</v>
      </c>
      <c r="G9025">
        <v>822</v>
      </c>
      <c r="H9025">
        <v>628</v>
      </c>
      <c r="I9025" s="119" t="s">
        <v>4726</v>
      </c>
      <c r="J9025" s="119" t="s">
        <v>22</v>
      </c>
      <c r="K9025" s="1">
        <v>46255.758941458334</v>
      </c>
      <c r="L9025">
        <v>5</v>
      </c>
      <c r="M9025">
        <v>4</v>
      </c>
      <c r="N9025">
        <v>0</v>
      </c>
      <c r="O9025">
        <v>1</v>
      </c>
      <c r="P9025" s="119" t="s">
        <v>20254</v>
      </c>
    </row>
    <row r="9026" spans="1:16" x14ac:dyDescent="0.25">
      <c r="A9026">
        <v>15112</v>
      </c>
      <c r="B9026" s="119" t="s">
        <v>5621</v>
      </c>
      <c r="C9026">
        <v>50</v>
      </c>
      <c r="E9026">
        <v>1210</v>
      </c>
      <c r="F9026">
        <v>184</v>
      </c>
      <c r="G9026">
        <v>630</v>
      </c>
      <c r="H9026">
        <v>2005</v>
      </c>
      <c r="I9026" s="119" t="s">
        <v>4726</v>
      </c>
      <c r="J9026" s="119" t="s">
        <v>139</v>
      </c>
      <c r="K9026" s="1">
        <v>46255.758941458334</v>
      </c>
      <c r="L9026">
        <v>4</v>
      </c>
      <c r="M9026">
        <v>4</v>
      </c>
      <c r="N9026">
        <v>1</v>
      </c>
      <c r="O9026">
        <v>3</v>
      </c>
      <c r="P9026" s="119" t="s">
        <v>20254</v>
      </c>
    </row>
    <row r="9027" spans="1:16" x14ac:dyDescent="0.25">
      <c r="A9027">
        <v>15113</v>
      </c>
      <c r="B9027" s="119" t="s">
        <v>5622</v>
      </c>
      <c r="C9027">
        <v>50</v>
      </c>
      <c r="E9027">
        <v>597</v>
      </c>
      <c r="F9027">
        <v>922</v>
      </c>
      <c r="G9027">
        <v>329</v>
      </c>
      <c r="H9027">
        <v>9655</v>
      </c>
      <c r="I9027" s="119" t="s">
        <v>4726</v>
      </c>
      <c r="J9027" s="119" t="s">
        <v>139</v>
      </c>
      <c r="K9027" s="1">
        <v>46255.758941458334</v>
      </c>
      <c r="L9027">
        <v>0</v>
      </c>
      <c r="M9027">
        <v>2</v>
      </c>
      <c r="N9027">
        <v>0</v>
      </c>
      <c r="O9027">
        <v>2</v>
      </c>
      <c r="P9027" s="119" t="s">
        <v>20254</v>
      </c>
    </row>
    <row r="9028" spans="1:16" x14ac:dyDescent="0.25">
      <c r="A9028">
        <v>15115</v>
      </c>
      <c r="B9028" s="119" t="s">
        <v>5619</v>
      </c>
      <c r="C9028">
        <v>45</v>
      </c>
      <c r="E9028">
        <v>385</v>
      </c>
      <c r="F9028">
        <v>303</v>
      </c>
      <c r="G9028">
        <v>606</v>
      </c>
      <c r="H9028">
        <v>579</v>
      </c>
      <c r="I9028" s="119" t="s">
        <v>4726</v>
      </c>
      <c r="J9028" s="119" t="s">
        <v>22</v>
      </c>
      <c r="K9028" s="1">
        <v>46255.758941458334</v>
      </c>
      <c r="L9028">
        <v>2</v>
      </c>
      <c r="M9028">
        <v>16</v>
      </c>
      <c r="N9028">
        <v>0</v>
      </c>
      <c r="O9028">
        <v>8</v>
      </c>
      <c r="P9028" s="119" t="s">
        <v>20254</v>
      </c>
    </row>
    <row r="9029" spans="1:16" x14ac:dyDescent="0.25">
      <c r="A9029">
        <v>15116</v>
      </c>
      <c r="B9029" s="119" t="s">
        <v>5623</v>
      </c>
      <c r="C9029">
        <v>40</v>
      </c>
      <c r="E9029">
        <v>483</v>
      </c>
      <c r="F9029">
        <v>246</v>
      </c>
      <c r="G9029">
        <v>350</v>
      </c>
      <c r="H9029">
        <v>2769</v>
      </c>
      <c r="I9029" s="119" t="s">
        <v>4726</v>
      </c>
      <c r="J9029" s="119" t="s">
        <v>22</v>
      </c>
      <c r="K9029" s="1">
        <v>46255.758941458334</v>
      </c>
      <c r="L9029">
        <v>1</v>
      </c>
      <c r="M9029">
        <v>4</v>
      </c>
      <c r="N9029">
        <v>0</v>
      </c>
      <c r="O9029">
        <v>0</v>
      </c>
      <c r="P9029" s="119" t="s">
        <v>20254</v>
      </c>
    </row>
    <row r="9030" spans="1:16" x14ac:dyDescent="0.25">
      <c r="A9030">
        <v>15117</v>
      </c>
      <c r="B9030" s="119" t="s">
        <v>5620</v>
      </c>
      <c r="C9030">
        <v>45</v>
      </c>
      <c r="E9030">
        <v>152</v>
      </c>
      <c r="F9030">
        <v>250</v>
      </c>
      <c r="G9030">
        <v>188</v>
      </c>
      <c r="H9030">
        <v>641</v>
      </c>
      <c r="I9030" s="119" t="s">
        <v>4726</v>
      </c>
      <c r="J9030" s="119" t="s">
        <v>22</v>
      </c>
      <c r="K9030" s="1">
        <v>46255.758941458334</v>
      </c>
      <c r="L9030">
        <v>1</v>
      </c>
      <c r="M9030">
        <v>1</v>
      </c>
      <c r="N9030">
        <v>0</v>
      </c>
      <c r="O9030">
        <v>0</v>
      </c>
      <c r="P9030" s="119" t="s">
        <v>20254</v>
      </c>
    </row>
    <row r="9031" spans="1:16" x14ac:dyDescent="0.25">
      <c r="A9031">
        <v>15118</v>
      </c>
      <c r="B9031" s="119" t="s">
        <v>5623</v>
      </c>
      <c r="C9031">
        <v>50</v>
      </c>
      <c r="E9031">
        <v>623</v>
      </c>
      <c r="F9031">
        <v>120</v>
      </c>
      <c r="G9031">
        <v>255</v>
      </c>
      <c r="H9031">
        <v>4149</v>
      </c>
      <c r="I9031" s="119" t="s">
        <v>4726</v>
      </c>
      <c r="J9031" s="119" t="s">
        <v>139</v>
      </c>
      <c r="K9031" s="1">
        <v>46255.758941458334</v>
      </c>
      <c r="L9031">
        <v>0</v>
      </c>
      <c r="M9031">
        <v>1</v>
      </c>
      <c r="N9031">
        <v>0</v>
      </c>
      <c r="O9031">
        <v>1</v>
      </c>
      <c r="P9031" s="119" t="s">
        <v>20254</v>
      </c>
    </row>
    <row r="9032" spans="1:16" x14ac:dyDescent="0.25">
      <c r="A9032">
        <v>15119</v>
      </c>
      <c r="B9032" s="119" t="s">
        <v>5624</v>
      </c>
      <c r="C9032">
        <v>15</v>
      </c>
      <c r="E9032">
        <v>649</v>
      </c>
      <c r="F9032">
        <v>53</v>
      </c>
      <c r="G9032">
        <v>262</v>
      </c>
      <c r="H9032">
        <v>102</v>
      </c>
      <c r="I9032" s="119" t="s">
        <v>4726</v>
      </c>
      <c r="J9032" s="119" t="s">
        <v>22</v>
      </c>
      <c r="K9032" s="1">
        <v>46255.758941458334</v>
      </c>
      <c r="L9032">
        <v>0</v>
      </c>
      <c r="M9032">
        <v>0</v>
      </c>
      <c r="N9032">
        <v>0</v>
      </c>
      <c r="O9032">
        <v>0</v>
      </c>
      <c r="P9032" s="119" t="s">
        <v>20254</v>
      </c>
    </row>
    <row r="9033" spans="1:16" x14ac:dyDescent="0.25">
      <c r="A9033">
        <v>15121</v>
      </c>
      <c r="B9033" s="119" t="s">
        <v>5625</v>
      </c>
      <c r="C9033">
        <v>30</v>
      </c>
      <c r="E9033">
        <v>589</v>
      </c>
      <c r="F9033">
        <v>68</v>
      </c>
      <c r="G9033">
        <v>592</v>
      </c>
      <c r="H9033">
        <v>2621</v>
      </c>
      <c r="I9033" s="119" t="s">
        <v>4726</v>
      </c>
      <c r="J9033" s="119" t="s">
        <v>22</v>
      </c>
      <c r="K9033" s="1">
        <v>46255.758941458334</v>
      </c>
      <c r="L9033">
        <v>132</v>
      </c>
      <c r="M9033">
        <v>34</v>
      </c>
      <c r="N9033">
        <v>2</v>
      </c>
      <c r="O9033">
        <v>7</v>
      </c>
      <c r="P9033" s="119" t="s">
        <v>20254</v>
      </c>
    </row>
    <row r="9034" spans="1:16" x14ac:dyDescent="0.25">
      <c r="A9034">
        <v>15122</v>
      </c>
      <c r="B9034" s="119" t="s">
        <v>5625</v>
      </c>
      <c r="C9034">
        <v>35</v>
      </c>
      <c r="E9034">
        <v>912</v>
      </c>
      <c r="F9034">
        <v>207</v>
      </c>
      <c r="G9034">
        <v>253</v>
      </c>
      <c r="H9034">
        <v>2471</v>
      </c>
      <c r="I9034" s="119" t="s">
        <v>4726</v>
      </c>
      <c r="J9034" s="119" t="s">
        <v>139</v>
      </c>
      <c r="K9034" s="1">
        <v>46255.758941458334</v>
      </c>
      <c r="L9034">
        <v>2</v>
      </c>
      <c r="M9034">
        <v>8</v>
      </c>
      <c r="N9034">
        <v>0</v>
      </c>
      <c r="O9034">
        <v>0</v>
      </c>
      <c r="P9034" s="119" t="s">
        <v>20254</v>
      </c>
    </row>
    <row r="9035" spans="1:16" x14ac:dyDescent="0.25">
      <c r="A9035">
        <v>15123</v>
      </c>
      <c r="B9035" s="119" t="s">
        <v>5626</v>
      </c>
      <c r="C9035">
        <v>30</v>
      </c>
      <c r="E9035">
        <v>2175</v>
      </c>
      <c r="F9035">
        <v>141</v>
      </c>
      <c r="G9035">
        <v>364</v>
      </c>
      <c r="H9035">
        <v>5907</v>
      </c>
      <c r="I9035" s="119" t="s">
        <v>4726</v>
      </c>
      <c r="J9035" s="119" t="s">
        <v>22</v>
      </c>
      <c r="K9035" s="1">
        <v>46255.758941458334</v>
      </c>
      <c r="L9035">
        <v>9</v>
      </c>
      <c r="M9035">
        <v>23</v>
      </c>
      <c r="N9035">
        <v>1</v>
      </c>
      <c r="O9035">
        <v>6</v>
      </c>
      <c r="P9035" s="119" t="s">
        <v>20254</v>
      </c>
    </row>
    <row r="9036" spans="1:16" x14ac:dyDescent="0.25">
      <c r="A9036">
        <v>15125</v>
      </c>
      <c r="B9036" s="119" t="s">
        <v>5626</v>
      </c>
      <c r="C9036">
        <v>35</v>
      </c>
      <c r="E9036">
        <v>723</v>
      </c>
      <c r="F9036">
        <v>197</v>
      </c>
      <c r="G9036">
        <v>391</v>
      </c>
      <c r="H9036">
        <v>2187</v>
      </c>
      <c r="I9036" s="119" t="s">
        <v>4726</v>
      </c>
      <c r="J9036" s="119" t="s">
        <v>139</v>
      </c>
      <c r="K9036" s="1">
        <v>46255.758941458334</v>
      </c>
      <c r="L9036">
        <v>2</v>
      </c>
      <c r="M9036">
        <v>5</v>
      </c>
      <c r="N9036">
        <v>0</v>
      </c>
      <c r="O9036">
        <v>3</v>
      </c>
      <c r="P9036" s="119" t="s">
        <v>20254</v>
      </c>
    </row>
    <row r="9037" spans="1:16" x14ac:dyDescent="0.25">
      <c r="A9037">
        <v>15126</v>
      </c>
      <c r="B9037" s="119" t="s">
        <v>5627</v>
      </c>
      <c r="C9037">
        <v>30</v>
      </c>
      <c r="E9037">
        <v>1983</v>
      </c>
      <c r="F9037">
        <v>131</v>
      </c>
      <c r="G9037">
        <v>413</v>
      </c>
      <c r="H9037">
        <v>929</v>
      </c>
      <c r="I9037" s="119" t="s">
        <v>4726</v>
      </c>
      <c r="J9037" s="119" t="s">
        <v>22</v>
      </c>
      <c r="K9037" s="1">
        <v>46255.758941458334</v>
      </c>
      <c r="L9037">
        <v>5</v>
      </c>
      <c r="M9037">
        <v>3</v>
      </c>
      <c r="N9037">
        <v>0</v>
      </c>
      <c r="O9037">
        <v>1</v>
      </c>
      <c r="P9037" s="119" t="s">
        <v>20254</v>
      </c>
    </row>
    <row r="9038" spans="1:16" x14ac:dyDescent="0.25">
      <c r="A9038">
        <v>15127</v>
      </c>
      <c r="B9038" s="119" t="s">
        <v>5628</v>
      </c>
      <c r="C9038">
        <v>50</v>
      </c>
      <c r="E9038">
        <v>396</v>
      </c>
      <c r="F9038">
        <v>202</v>
      </c>
      <c r="G9038">
        <v>321</v>
      </c>
      <c r="H9038">
        <v>2479</v>
      </c>
      <c r="I9038" s="119" t="s">
        <v>4726</v>
      </c>
      <c r="J9038" s="119" t="s">
        <v>139</v>
      </c>
      <c r="K9038" s="1">
        <v>46255.758941458334</v>
      </c>
      <c r="L9038">
        <v>0</v>
      </c>
      <c r="M9038">
        <v>4</v>
      </c>
      <c r="N9038">
        <v>0</v>
      </c>
      <c r="O9038">
        <v>1</v>
      </c>
      <c r="P9038" s="119" t="s">
        <v>20254</v>
      </c>
    </row>
    <row r="9039" spans="1:16" x14ac:dyDescent="0.25">
      <c r="A9039">
        <v>15128</v>
      </c>
      <c r="B9039" s="119" t="s">
        <v>5629</v>
      </c>
      <c r="C9039">
        <v>50</v>
      </c>
      <c r="E9039">
        <v>327</v>
      </c>
      <c r="F9039">
        <v>223</v>
      </c>
      <c r="G9039">
        <v>692</v>
      </c>
      <c r="H9039">
        <v>1396</v>
      </c>
      <c r="I9039" s="119" t="s">
        <v>4726</v>
      </c>
      <c r="J9039" s="119" t="s">
        <v>139</v>
      </c>
      <c r="K9039" s="1">
        <v>46255.758941458334</v>
      </c>
      <c r="L9039">
        <v>1</v>
      </c>
      <c r="M9039">
        <v>3</v>
      </c>
      <c r="N9039">
        <v>1</v>
      </c>
      <c r="O9039">
        <v>1</v>
      </c>
      <c r="P9039" s="119" t="s">
        <v>20254</v>
      </c>
    </row>
    <row r="9040" spans="1:16" x14ac:dyDescent="0.25">
      <c r="A9040">
        <v>15129</v>
      </c>
      <c r="B9040" s="119" t="s">
        <v>5630</v>
      </c>
      <c r="C9040">
        <v>40</v>
      </c>
      <c r="E9040">
        <v>1434</v>
      </c>
      <c r="F9040">
        <v>407</v>
      </c>
      <c r="G9040">
        <v>180</v>
      </c>
      <c r="H9040">
        <v>1500</v>
      </c>
      <c r="I9040" s="119" t="s">
        <v>4726</v>
      </c>
      <c r="J9040" s="119" t="s">
        <v>22</v>
      </c>
      <c r="K9040" s="1">
        <v>46255.758941458334</v>
      </c>
      <c r="L9040">
        <v>4</v>
      </c>
      <c r="M9040">
        <v>4</v>
      </c>
      <c r="N9040">
        <v>0</v>
      </c>
      <c r="O9040">
        <v>0</v>
      </c>
      <c r="P9040" s="119" t="s">
        <v>20254</v>
      </c>
    </row>
    <row r="9041" spans="1:16" x14ac:dyDescent="0.25">
      <c r="A9041">
        <v>15130</v>
      </c>
      <c r="B9041" s="119" t="s">
        <v>5631</v>
      </c>
      <c r="C9041">
        <v>45</v>
      </c>
      <c r="E9041">
        <v>710</v>
      </c>
      <c r="F9041">
        <v>309</v>
      </c>
      <c r="G9041">
        <v>262</v>
      </c>
      <c r="H9041">
        <v>1492</v>
      </c>
      <c r="I9041" s="119" t="s">
        <v>4726</v>
      </c>
      <c r="J9041" s="119" t="s">
        <v>22</v>
      </c>
      <c r="K9041" s="1">
        <v>46255.758941458334</v>
      </c>
      <c r="L9041">
        <v>3</v>
      </c>
      <c r="M9041">
        <v>4</v>
      </c>
      <c r="N9041">
        <v>1</v>
      </c>
      <c r="O9041">
        <v>2</v>
      </c>
      <c r="P9041" s="119" t="s">
        <v>20254</v>
      </c>
    </row>
    <row r="9042" spans="1:16" x14ac:dyDescent="0.25">
      <c r="A9042">
        <v>15132</v>
      </c>
      <c r="B9042" s="119" t="s">
        <v>5630</v>
      </c>
      <c r="C9042">
        <v>50</v>
      </c>
      <c r="E9042">
        <v>685</v>
      </c>
      <c r="F9042">
        <v>236</v>
      </c>
      <c r="G9042">
        <v>210</v>
      </c>
      <c r="H9042">
        <v>1392</v>
      </c>
      <c r="I9042" s="119" t="s">
        <v>4726</v>
      </c>
      <c r="J9042" s="119" t="s">
        <v>139</v>
      </c>
      <c r="K9042" s="1">
        <v>46255.758941458334</v>
      </c>
      <c r="L9042">
        <v>0</v>
      </c>
      <c r="M9042">
        <v>5</v>
      </c>
      <c r="N9042">
        <v>0</v>
      </c>
      <c r="O9042">
        <v>2</v>
      </c>
      <c r="P9042" s="119" t="s">
        <v>20254</v>
      </c>
    </row>
    <row r="9043" spans="1:16" x14ac:dyDescent="0.25">
      <c r="A9043">
        <v>15133</v>
      </c>
      <c r="B9043" s="119" t="s">
        <v>5631</v>
      </c>
      <c r="C9043">
        <v>50</v>
      </c>
      <c r="E9043">
        <v>163</v>
      </c>
      <c r="F9043">
        <v>329</v>
      </c>
      <c r="G9043">
        <v>117</v>
      </c>
      <c r="H9043">
        <v>4500</v>
      </c>
      <c r="I9043" s="119" t="s">
        <v>4726</v>
      </c>
      <c r="J9043" s="119" t="s">
        <v>139</v>
      </c>
      <c r="K9043" s="1">
        <v>46255.758941458334</v>
      </c>
      <c r="L9043">
        <v>2</v>
      </c>
      <c r="M9043">
        <v>1</v>
      </c>
      <c r="N9043">
        <v>0</v>
      </c>
      <c r="O9043">
        <v>0</v>
      </c>
      <c r="P9043" s="119" t="s">
        <v>20254</v>
      </c>
    </row>
    <row r="9044" spans="1:16" x14ac:dyDescent="0.25">
      <c r="A9044">
        <v>15135</v>
      </c>
      <c r="B9044" s="119" t="s">
        <v>5628</v>
      </c>
      <c r="C9044">
        <v>45</v>
      </c>
      <c r="E9044">
        <v>63</v>
      </c>
      <c r="F9044">
        <v>700</v>
      </c>
      <c r="G9044">
        <v>309</v>
      </c>
      <c r="H9044">
        <v>1397</v>
      </c>
      <c r="I9044" s="119" t="s">
        <v>4726</v>
      </c>
      <c r="J9044" s="119" t="s">
        <v>22</v>
      </c>
      <c r="K9044" s="1">
        <v>46255.758941458334</v>
      </c>
      <c r="L9044">
        <v>0</v>
      </c>
      <c r="M9044">
        <v>1</v>
      </c>
      <c r="N9044">
        <v>0</v>
      </c>
      <c r="O9044">
        <v>0</v>
      </c>
      <c r="P9044" s="119" t="s">
        <v>20254</v>
      </c>
    </row>
    <row r="9045" spans="1:16" x14ac:dyDescent="0.25">
      <c r="A9045">
        <v>15136</v>
      </c>
      <c r="B9045" s="119" t="s">
        <v>5632</v>
      </c>
      <c r="C9045">
        <v>40</v>
      </c>
      <c r="E9045">
        <v>766</v>
      </c>
      <c r="F9045">
        <v>194</v>
      </c>
      <c r="G9045">
        <v>189</v>
      </c>
      <c r="H9045">
        <v>2683</v>
      </c>
      <c r="I9045" s="119" t="s">
        <v>4726</v>
      </c>
      <c r="J9045" s="119" t="s">
        <v>22</v>
      </c>
      <c r="K9045" s="1">
        <v>46255.758941458334</v>
      </c>
      <c r="L9045">
        <v>6</v>
      </c>
      <c r="M9045">
        <v>7</v>
      </c>
      <c r="N9045">
        <v>1</v>
      </c>
      <c r="O9045">
        <v>2</v>
      </c>
      <c r="P9045" s="119" t="s">
        <v>20254</v>
      </c>
    </row>
    <row r="9046" spans="1:16" x14ac:dyDescent="0.25">
      <c r="A9046">
        <v>15137</v>
      </c>
      <c r="B9046" s="119" t="s">
        <v>5629</v>
      </c>
      <c r="C9046">
        <v>45</v>
      </c>
      <c r="E9046">
        <v>893</v>
      </c>
      <c r="F9046">
        <v>264</v>
      </c>
      <c r="G9046">
        <v>280</v>
      </c>
      <c r="H9046">
        <v>1391</v>
      </c>
      <c r="I9046" s="119" t="s">
        <v>4726</v>
      </c>
      <c r="J9046" s="119" t="s">
        <v>22</v>
      </c>
      <c r="K9046" s="1">
        <v>46255.758941458334</v>
      </c>
      <c r="L9046">
        <v>3</v>
      </c>
      <c r="M9046">
        <v>11</v>
      </c>
      <c r="N9046">
        <v>0</v>
      </c>
      <c r="O9046">
        <v>0</v>
      </c>
      <c r="P9046" s="119" t="s">
        <v>20254</v>
      </c>
    </row>
    <row r="9047" spans="1:16" x14ac:dyDescent="0.25">
      <c r="A9047">
        <v>15138</v>
      </c>
      <c r="B9047" s="119" t="s">
        <v>5632</v>
      </c>
      <c r="C9047">
        <v>50</v>
      </c>
      <c r="E9047">
        <v>269</v>
      </c>
      <c r="F9047">
        <v>268</v>
      </c>
      <c r="G9047">
        <v>153</v>
      </c>
      <c r="H9047">
        <v>1751</v>
      </c>
      <c r="I9047" s="119" t="s">
        <v>4726</v>
      </c>
      <c r="J9047" s="119" t="s">
        <v>139</v>
      </c>
      <c r="K9047" s="1">
        <v>46255.758941458334</v>
      </c>
      <c r="L9047">
        <v>2</v>
      </c>
      <c r="M9047">
        <v>3</v>
      </c>
      <c r="N9047">
        <v>1</v>
      </c>
      <c r="O9047">
        <v>2</v>
      </c>
      <c r="P9047" s="119" t="s">
        <v>20254</v>
      </c>
    </row>
    <row r="9048" spans="1:16" x14ac:dyDescent="0.25">
      <c r="A9048">
        <v>15139</v>
      </c>
      <c r="B9048" s="119" t="s">
        <v>5633</v>
      </c>
      <c r="C9048">
        <v>15</v>
      </c>
      <c r="E9048">
        <v>622</v>
      </c>
      <c r="F9048">
        <v>40</v>
      </c>
      <c r="G9048">
        <v>341</v>
      </c>
      <c r="H9048">
        <v>103</v>
      </c>
      <c r="I9048" s="119" t="s">
        <v>4726</v>
      </c>
      <c r="J9048" s="119" t="s">
        <v>22</v>
      </c>
      <c r="K9048" s="1">
        <v>46255.758941458334</v>
      </c>
      <c r="L9048">
        <v>14</v>
      </c>
      <c r="M9048">
        <v>0</v>
      </c>
      <c r="N9048">
        <v>2</v>
      </c>
      <c r="O9048">
        <v>0</v>
      </c>
      <c r="P9048" s="119" t="s">
        <v>20254</v>
      </c>
    </row>
    <row r="9049" spans="1:16" x14ac:dyDescent="0.25">
      <c r="A9049">
        <v>15141</v>
      </c>
      <c r="B9049" s="119" t="s">
        <v>5634</v>
      </c>
      <c r="C9049">
        <v>30</v>
      </c>
      <c r="E9049">
        <v>1143</v>
      </c>
      <c r="F9049">
        <v>86</v>
      </c>
      <c r="G9049">
        <v>572</v>
      </c>
      <c r="H9049">
        <v>173</v>
      </c>
      <c r="I9049" s="119" t="s">
        <v>4726</v>
      </c>
      <c r="J9049" s="119" t="s">
        <v>22</v>
      </c>
      <c r="K9049" s="1">
        <v>46255.758941458334</v>
      </c>
      <c r="L9049">
        <v>64</v>
      </c>
      <c r="M9049">
        <v>5</v>
      </c>
      <c r="N9049">
        <v>0</v>
      </c>
      <c r="O9049">
        <v>0</v>
      </c>
      <c r="P9049" s="119" t="s">
        <v>20254</v>
      </c>
    </row>
    <row r="9050" spans="1:16" x14ac:dyDescent="0.25">
      <c r="A9050">
        <v>15142</v>
      </c>
      <c r="B9050" s="119" t="s">
        <v>5634</v>
      </c>
      <c r="C9050">
        <v>35</v>
      </c>
      <c r="E9050">
        <v>52</v>
      </c>
      <c r="F9050">
        <v>124</v>
      </c>
      <c r="G9050">
        <v>330</v>
      </c>
      <c r="H9050">
        <v>213</v>
      </c>
      <c r="I9050" s="119" t="s">
        <v>4726</v>
      </c>
      <c r="J9050" s="119" t="s">
        <v>139</v>
      </c>
      <c r="K9050" s="1">
        <v>46255.758941458334</v>
      </c>
      <c r="L9050">
        <v>0</v>
      </c>
      <c r="M9050">
        <v>0</v>
      </c>
      <c r="N9050">
        <v>0</v>
      </c>
      <c r="O9050">
        <v>0</v>
      </c>
      <c r="P9050" s="119" t="s">
        <v>20254</v>
      </c>
    </row>
    <row r="9051" spans="1:16" x14ac:dyDescent="0.25">
      <c r="A9051">
        <v>15143</v>
      </c>
      <c r="B9051" s="119" t="s">
        <v>5635</v>
      </c>
      <c r="C9051">
        <v>30</v>
      </c>
      <c r="E9051">
        <v>594</v>
      </c>
      <c r="F9051">
        <v>81</v>
      </c>
      <c r="G9051">
        <v>345</v>
      </c>
      <c r="H9051">
        <v>126</v>
      </c>
      <c r="I9051" s="119" t="s">
        <v>4726</v>
      </c>
      <c r="J9051" s="119" t="s">
        <v>22</v>
      </c>
      <c r="K9051" s="1">
        <v>46255.758941458334</v>
      </c>
      <c r="L9051">
        <v>0</v>
      </c>
      <c r="M9051">
        <v>4</v>
      </c>
      <c r="N9051">
        <v>0</v>
      </c>
      <c r="O9051">
        <v>2</v>
      </c>
      <c r="P9051" s="119" t="s">
        <v>20254</v>
      </c>
    </row>
    <row r="9052" spans="1:16" x14ac:dyDescent="0.25">
      <c r="A9052">
        <v>15145</v>
      </c>
      <c r="B9052" s="119" t="s">
        <v>5635</v>
      </c>
      <c r="C9052">
        <v>35</v>
      </c>
      <c r="E9052">
        <v>310</v>
      </c>
      <c r="F9052">
        <v>131</v>
      </c>
      <c r="G9052">
        <v>94</v>
      </c>
      <c r="H9052">
        <v>1202</v>
      </c>
      <c r="I9052" s="119" t="s">
        <v>4726</v>
      </c>
      <c r="J9052" s="119" t="s">
        <v>139</v>
      </c>
      <c r="K9052" s="1">
        <v>46255.758941458334</v>
      </c>
      <c r="L9052">
        <v>0</v>
      </c>
      <c r="M9052">
        <v>4</v>
      </c>
      <c r="N9052">
        <v>0</v>
      </c>
      <c r="O9052">
        <v>1</v>
      </c>
      <c r="P9052" s="119" t="s">
        <v>20254</v>
      </c>
    </row>
    <row r="9053" spans="1:16" x14ac:dyDescent="0.25">
      <c r="A9053">
        <v>15146</v>
      </c>
      <c r="B9053" s="119" t="s">
        <v>5636</v>
      </c>
      <c r="C9053">
        <v>30</v>
      </c>
      <c r="E9053">
        <v>879</v>
      </c>
      <c r="F9053">
        <v>96</v>
      </c>
      <c r="G9053">
        <v>303</v>
      </c>
      <c r="H9053">
        <v>167</v>
      </c>
      <c r="I9053" s="119" t="s">
        <v>4726</v>
      </c>
      <c r="J9053" s="119" t="s">
        <v>22</v>
      </c>
      <c r="K9053" s="1">
        <v>46255.758941458334</v>
      </c>
      <c r="L9053">
        <v>11</v>
      </c>
      <c r="M9053">
        <v>1</v>
      </c>
      <c r="N9053">
        <v>1</v>
      </c>
      <c r="O9053">
        <v>0</v>
      </c>
      <c r="P9053" s="119" t="s">
        <v>20254</v>
      </c>
    </row>
    <row r="9054" spans="1:16" x14ac:dyDescent="0.25">
      <c r="A9054">
        <v>15147</v>
      </c>
      <c r="B9054" s="119" t="s">
        <v>5637</v>
      </c>
      <c r="C9054">
        <v>50</v>
      </c>
      <c r="E9054">
        <v>263</v>
      </c>
      <c r="F9054">
        <v>167</v>
      </c>
      <c r="G9054">
        <v>132</v>
      </c>
      <c r="H9054">
        <v>4455</v>
      </c>
      <c r="I9054" s="119" t="s">
        <v>4726</v>
      </c>
      <c r="J9054" s="119" t="s">
        <v>139</v>
      </c>
      <c r="K9054" s="1">
        <v>46255.758941458334</v>
      </c>
      <c r="L9054">
        <v>1</v>
      </c>
      <c r="M9054">
        <v>4</v>
      </c>
      <c r="N9054">
        <v>1</v>
      </c>
      <c r="O9054">
        <v>0</v>
      </c>
      <c r="P9054" s="119" t="s">
        <v>20254</v>
      </c>
    </row>
    <row r="9055" spans="1:16" x14ac:dyDescent="0.25">
      <c r="A9055">
        <v>15148</v>
      </c>
      <c r="B9055" s="119" t="s">
        <v>5638</v>
      </c>
      <c r="C9055">
        <v>50</v>
      </c>
      <c r="E9055">
        <v>489</v>
      </c>
      <c r="F9055">
        <v>195</v>
      </c>
      <c r="G9055">
        <v>189</v>
      </c>
      <c r="H9055">
        <v>1188</v>
      </c>
      <c r="I9055" s="119" t="s">
        <v>4726</v>
      </c>
      <c r="J9055" s="119" t="s">
        <v>139</v>
      </c>
      <c r="K9055" s="1">
        <v>46255.758941458334</v>
      </c>
      <c r="L9055">
        <v>0</v>
      </c>
      <c r="M9055">
        <v>0</v>
      </c>
      <c r="N9055">
        <v>0</v>
      </c>
      <c r="O9055">
        <v>0</v>
      </c>
      <c r="P9055" s="119" t="s">
        <v>20254</v>
      </c>
    </row>
    <row r="9056" spans="1:16" x14ac:dyDescent="0.25">
      <c r="A9056">
        <v>15149</v>
      </c>
      <c r="B9056" s="119" t="s">
        <v>5639</v>
      </c>
      <c r="C9056">
        <v>40</v>
      </c>
      <c r="E9056">
        <v>4100</v>
      </c>
      <c r="F9056">
        <v>88</v>
      </c>
      <c r="G9056">
        <v>265</v>
      </c>
      <c r="H9056">
        <v>785</v>
      </c>
      <c r="I9056" s="119" t="s">
        <v>4726</v>
      </c>
      <c r="J9056" s="119" t="s">
        <v>22</v>
      </c>
      <c r="K9056" s="1">
        <v>46255.758941458334</v>
      </c>
      <c r="L9056">
        <v>1</v>
      </c>
      <c r="M9056">
        <v>6</v>
      </c>
      <c r="N9056">
        <v>0</v>
      </c>
      <c r="O9056">
        <v>0</v>
      </c>
      <c r="P9056" s="119" t="s">
        <v>20254</v>
      </c>
    </row>
    <row r="9057" spans="1:16" x14ac:dyDescent="0.25">
      <c r="A9057">
        <v>15150</v>
      </c>
      <c r="B9057" s="119" t="s">
        <v>5640</v>
      </c>
      <c r="C9057">
        <v>45</v>
      </c>
      <c r="E9057">
        <v>1594</v>
      </c>
      <c r="F9057">
        <v>141</v>
      </c>
      <c r="G9057">
        <v>444</v>
      </c>
      <c r="H9057">
        <v>741</v>
      </c>
      <c r="I9057" s="119" t="s">
        <v>4726</v>
      </c>
      <c r="J9057" s="119" t="s">
        <v>22</v>
      </c>
      <c r="K9057" s="1">
        <v>46255.758941458334</v>
      </c>
      <c r="L9057">
        <v>1</v>
      </c>
      <c r="M9057">
        <v>4</v>
      </c>
      <c r="N9057">
        <v>0</v>
      </c>
      <c r="O9057">
        <v>1</v>
      </c>
      <c r="P9057" s="119" t="s">
        <v>20254</v>
      </c>
    </row>
    <row r="9058" spans="1:16" x14ac:dyDescent="0.25">
      <c r="A9058">
        <v>15152</v>
      </c>
      <c r="B9058" s="119" t="s">
        <v>5639</v>
      </c>
      <c r="C9058">
        <v>50</v>
      </c>
      <c r="E9058">
        <v>542</v>
      </c>
      <c r="F9058">
        <v>171</v>
      </c>
      <c r="G9058">
        <v>165</v>
      </c>
      <c r="H9058">
        <v>652</v>
      </c>
      <c r="I9058" s="119" t="s">
        <v>4726</v>
      </c>
      <c r="J9058" s="119" t="s">
        <v>139</v>
      </c>
      <c r="K9058" s="1">
        <v>46255.758941458334</v>
      </c>
      <c r="L9058">
        <v>3</v>
      </c>
      <c r="M9058">
        <v>0</v>
      </c>
      <c r="N9058">
        <v>0</v>
      </c>
      <c r="O9058">
        <v>0</v>
      </c>
      <c r="P9058" s="119" t="s">
        <v>20254</v>
      </c>
    </row>
    <row r="9059" spans="1:16" x14ac:dyDescent="0.25">
      <c r="A9059">
        <v>15153</v>
      </c>
      <c r="B9059" s="119" t="s">
        <v>5640</v>
      </c>
      <c r="C9059">
        <v>50</v>
      </c>
      <c r="E9059">
        <v>495</v>
      </c>
      <c r="F9059">
        <v>204</v>
      </c>
      <c r="G9059">
        <v>73</v>
      </c>
      <c r="H9059">
        <v>2394</v>
      </c>
      <c r="I9059" s="119" t="s">
        <v>4726</v>
      </c>
      <c r="J9059" s="119" t="s">
        <v>139</v>
      </c>
      <c r="K9059" s="1">
        <v>46255.758941458334</v>
      </c>
      <c r="L9059">
        <v>0</v>
      </c>
      <c r="M9059">
        <v>1</v>
      </c>
      <c r="N9059">
        <v>0</v>
      </c>
      <c r="O9059">
        <v>0</v>
      </c>
      <c r="P9059" s="119" t="s">
        <v>20254</v>
      </c>
    </row>
    <row r="9060" spans="1:16" x14ac:dyDescent="0.25">
      <c r="A9060">
        <v>15155</v>
      </c>
      <c r="B9060" s="119" t="s">
        <v>5637</v>
      </c>
      <c r="C9060">
        <v>45</v>
      </c>
      <c r="E9060">
        <v>3552</v>
      </c>
      <c r="F9060">
        <v>89</v>
      </c>
      <c r="G9060">
        <v>252</v>
      </c>
      <c r="H9060">
        <v>533</v>
      </c>
      <c r="I9060" s="119" t="s">
        <v>4726</v>
      </c>
      <c r="J9060" s="119" t="s">
        <v>22</v>
      </c>
      <c r="K9060" s="1">
        <v>46255.758941458334</v>
      </c>
      <c r="L9060">
        <v>30</v>
      </c>
      <c r="M9060">
        <v>2</v>
      </c>
      <c r="N9060">
        <v>2</v>
      </c>
      <c r="O9060">
        <v>0</v>
      </c>
      <c r="P9060" s="119" t="s">
        <v>20254</v>
      </c>
    </row>
    <row r="9061" spans="1:16" x14ac:dyDescent="0.25">
      <c r="A9061">
        <v>15156</v>
      </c>
      <c r="B9061" s="119" t="s">
        <v>5641</v>
      </c>
      <c r="C9061">
        <v>40</v>
      </c>
      <c r="E9061">
        <v>2591</v>
      </c>
      <c r="F9061">
        <v>121</v>
      </c>
      <c r="G9061">
        <v>286</v>
      </c>
      <c r="H9061">
        <v>1021</v>
      </c>
      <c r="I9061" s="119" t="s">
        <v>4726</v>
      </c>
      <c r="J9061" s="119" t="s">
        <v>22</v>
      </c>
      <c r="K9061" s="1">
        <v>46255.758941458334</v>
      </c>
      <c r="L9061">
        <v>0</v>
      </c>
      <c r="M9061">
        <v>2</v>
      </c>
      <c r="N9061">
        <v>0</v>
      </c>
      <c r="O9061">
        <v>0</v>
      </c>
      <c r="P9061" s="119" t="s">
        <v>20254</v>
      </c>
    </row>
    <row r="9062" spans="1:16" x14ac:dyDescent="0.25">
      <c r="A9062">
        <v>15157</v>
      </c>
      <c r="B9062" s="119" t="s">
        <v>5638</v>
      </c>
      <c r="C9062">
        <v>45</v>
      </c>
      <c r="E9062">
        <v>1761</v>
      </c>
      <c r="F9062">
        <v>204</v>
      </c>
      <c r="G9062">
        <v>508</v>
      </c>
      <c r="H9062">
        <v>598</v>
      </c>
      <c r="I9062" s="119" t="s">
        <v>4726</v>
      </c>
      <c r="J9062" s="119" t="s">
        <v>22</v>
      </c>
      <c r="K9062" s="1">
        <v>46255.758941458334</v>
      </c>
      <c r="L9062">
        <v>0</v>
      </c>
      <c r="M9062">
        <v>7</v>
      </c>
      <c r="N9062">
        <v>0</v>
      </c>
      <c r="O9062">
        <v>4</v>
      </c>
      <c r="P9062" s="119" t="s">
        <v>20254</v>
      </c>
    </row>
    <row r="9063" spans="1:16" x14ac:dyDescent="0.25">
      <c r="A9063">
        <v>15158</v>
      </c>
      <c r="B9063" s="119" t="s">
        <v>5641</v>
      </c>
      <c r="C9063">
        <v>50</v>
      </c>
      <c r="E9063">
        <v>28</v>
      </c>
      <c r="F9063">
        <v>137</v>
      </c>
      <c r="G9063">
        <v>168</v>
      </c>
      <c r="H9063">
        <v>1129</v>
      </c>
      <c r="I9063" s="119" t="s">
        <v>4726</v>
      </c>
      <c r="J9063" s="119" t="s">
        <v>139</v>
      </c>
      <c r="K9063" s="1">
        <v>46255.758941458334</v>
      </c>
      <c r="L9063">
        <v>0</v>
      </c>
      <c r="M9063">
        <v>4</v>
      </c>
      <c r="N9063">
        <v>0</v>
      </c>
      <c r="O9063">
        <v>1</v>
      </c>
      <c r="P9063" s="119" t="s">
        <v>20254</v>
      </c>
    </row>
    <row r="9064" spans="1:16" x14ac:dyDescent="0.25">
      <c r="A9064">
        <v>15159</v>
      </c>
      <c r="B9064" s="119" t="s">
        <v>5642</v>
      </c>
      <c r="C9064">
        <v>15</v>
      </c>
      <c r="E9064">
        <v>530</v>
      </c>
      <c r="F9064">
        <v>42</v>
      </c>
      <c r="G9064">
        <v>835</v>
      </c>
      <c r="H9064">
        <v>125</v>
      </c>
      <c r="I9064" s="119" t="s">
        <v>4726</v>
      </c>
      <c r="J9064" s="119" t="s">
        <v>22</v>
      </c>
      <c r="K9064" s="1">
        <v>46255.758941458334</v>
      </c>
      <c r="L9064">
        <v>3</v>
      </c>
      <c r="M9064">
        <v>4</v>
      </c>
      <c r="N9064">
        <v>0</v>
      </c>
      <c r="O9064">
        <v>2</v>
      </c>
      <c r="P9064" s="119" t="s">
        <v>20254</v>
      </c>
    </row>
    <row r="9065" spans="1:16" x14ac:dyDescent="0.25">
      <c r="A9065">
        <v>15161</v>
      </c>
      <c r="B9065" s="119" t="s">
        <v>5643</v>
      </c>
      <c r="C9065">
        <v>30</v>
      </c>
      <c r="E9065">
        <v>696</v>
      </c>
      <c r="F9065">
        <v>79</v>
      </c>
      <c r="G9065">
        <v>854</v>
      </c>
      <c r="H9065">
        <v>2538</v>
      </c>
      <c r="I9065" s="119" t="s">
        <v>4726</v>
      </c>
      <c r="J9065" s="119" t="s">
        <v>22</v>
      </c>
      <c r="K9065" s="1">
        <v>46255.758941458334</v>
      </c>
      <c r="L9065">
        <v>15</v>
      </c>
      <c r="M9065">
        <v>13</v>
      </c>
      <c r="N9065">
        <v>4</v>
      </c>
      <c r="O9065">
        <v>2</v>
      </c>
      <c r="P9065" s="119" t="s">
        <v>20254</v>
      </c>
    </row>
    <row r="9066" spans="1:16" x14ac:dyDescent="0.25">
      <c r="A9066">
        <v>15162</v>
      </c>
      <c r="B9066" s="119" t="s">
        <v>5643</v>
      </c>
      <c r="C9066">
        <v>35</v>
      </c>
      <c r="E9066">
        <v>12</v>
      </c>
      <c r="F9066">
        <v>123</v>
      </c>
      <c r="G9066">
        <v>176</v>
      </c>
      <c r="H9066">
        <v>3711</v>
      </c>
      <c r="I9066" s="119" t="s">
        <v>4726</v>
      </c>
      <c r="J9066" s="119" t="s">
        <v>139</v>
      </c>
      <c r="K9066" s="1">
        <v>46255.758941458334</v>
      </c>
      <c r="L9066">
        <v>0</v>
      </c>
      <c r="M9066">
        <v>3</v>
      </c>
      <c r="N9066">
        <v>0</v>
      </c>
      <c r="O9066">
        <v>0</v>
      </c>
      <c r="P9066" s="119" t="s">
        <v>20254</v>
      </c>
    </row>
    <row r="9067" spans="1:16" x14ac:dyDescent="0.25">
      <c r="A9067">
        <v>15163</v>
      </c>
      <c r="B9067" s="119" t="s">
        <v>5644</v>
      </c>
      <c r="C9067">
        <v>30</v>
      </c>
      <c r="E9067">
        <v>1138</v>
      </c>
      <c r="F9067">
        <v>124</v>
      </c>
      <c r="G9067">
        <v>698</v>
      </c>
      <c r="H9067">
        <v>2949</v>
      </c>
      <c r="I9067" s="119" t="s">
        <v>4726</v>
      </c>
      <c r="J9067" s="119" t="s">
        <v>22</v>
      </c>
      <c r="K9067" s="1">
        <v>46255.758941458334</v>
      </c>
      <c r="L9067">
        <v>10</v>
      </c>
      <c r="M9067">
        <v>7</v>
      </c>
      <c r="N9067">
        <v>2</v>
      </c>
      <c r="O9067">
        <v>1</v>
      </c>
      <c r="P9067" s="119" t="s">
        <v>20254</v>
      </c>
    </row>
    <row r="9068" spans="1:16" x14ac:dyDescent="0.25">
      <c r="A9068">
        <v>15165</v>
      </c>
      <c r="B9068" s="119" t="s">
        <v>5644</v>
      </c>
      <c r="C9068">
        <v>35</v>
      </c>
      <c r="E9068">
        <v>433</v>
      </c>
      <c r="F9068">
        <v>202</v>
      </c>
      <c r="G9068">
        <v>165</v>
      </c>
      <c r="H9068">
        <v>7029</v>
      </c>
      <c r="I9068" s="119" t="s">
        <v>4726</v>
      </c>
      <c r="J9068" s="119" t="s">
        <v>139</v>
      </c>
      <c r="K9068" s="1">
        <v>46255.758941458334</v>
      </c>
      <c r="L9068">
        <v>3</v>
      </c>
      <c r="M9068">
        <v>2</v>
      </c>
      <c r="N9068">
        <v>1</v>
      </c>
      <c r="O9068">
        <v>0</v>
      </c>
      <c r="P9068" s="119" t="s">
        <v>20254</v>
      </c>
    </row>
    <row r="9069" spans="1:16" x14ac:dyDescent="0.25">
      <c r="A9069">
        <v>15166</v>
      </c>
      <c r="B9069" s="119" t="s">
        <v>5645</v>
      </c>
      <c r="C9069">
        <v>30</v>
      </c>
      <c r="E9069">
        <v>1246</v>
      </c>
      <c r="F9069">
        <v>78</v>
      </c>
      <c r="G9069">
        <v>559</v>
      </c>
      <c r="H9069">
        <v>1304</v>
      </c>
      <c r="I9069" s="119" t="s">
        <v>4726</v>
      </c>
      <c r="J9069" s="119" t="s">
        <v>22</v>
      </c>
      <c r="K9069" s="1">
        <v>46255.758941458334</v>
      </c>
      <c r="L9069">
        <v>125</v>
      </c>
      <c r="M9069">
        <v>8</v>
      </c>
      <c r="N9069">
        <v>3</v>
      </c>
      <c r="O9069">
        <v>1</v>
      </c>
      <c r="P9069" s="119" t="s">
        <v>20254</v>
      </c>
    </row>
    <row r="9070" spans="1:16" x14ac:dyDescent="0.25">
      <c r="A9070">
        <v>15167</v>
      </c>
      <c r="B9070" s="119" t="s">
        <v>5646</v>
      </c>
      <c r="C9070">
        <v>50</v>
      </c>
      <c r="E9070">
        <v>5</v>
      </c>
      <c r="F9070">
        <v>159</v>
      </c>
      <c r="G9070">
        <v>149</v>
      </c>
      <c r="H9070">
        <v>2039</v>
      </c>
      <c r="I9070" s="119" t="s">
        <v>4726</v>
      </c>
      <c r="J9070" s="119" t="s">
        <v>139</v>
      </c>
      <c r="K9070" s="1">
        <v>46255.758941458334</v>
      </c>
      <c r="L9070">
        <v>0</v>
      </c>
      <c r="M9070">
        <v>4</v>
      </c>
      <c r="N9070">
        <v>0</v>
      </c>
      <c r="O9070">
        <v>0</v>
      </c>
      <c r="P9070" s="119" t="s">
        <v>20254</v>
      </c>
    </row>
    <row r="9071" spans="1:16" x14ac:dyDescent="0.25">
      <c r="A9071">
        <v>15168</v>
      </c>
      <c r="B9071" s="119" t="s">
        <v>5647</v>
      </c>
      <c r="C9071">
        <v>50</v>
      </c>
      <c r="E9071">
        <v>25</v>
      </c>
      <c r="F9071">
        <v>159</v>
      </c>
      <c r="G9071">
        <v>196</v>
      </c>
      <c r="H9071">
        <v>1184</v>
      </c>
      <c r="I9071" s="119" t="s">
        <v>4726</v>
      </c>
      <c r="J9071" s="119" t="s">
        <v>139</v>
      </c>
      <c r="K9071" s="1">
        <v>46255.758941458334</v>
      </c>
      <c r="L9071">
        <v>0</v>
      </c>
      <c r="M9071">
        <v>3</v>
      </c>
      <c r="N9071">
        <v>0</v>
      </c>
      <c r="O9071">
        <v>0</v>
      </c>
      <c r="P9071" s="119" t="s">
        <v>20254</v>
      </c>
    </row>
    <row r="9072" spans="1:16" x14ac:dyDescent="0.25">
      <c r="A9072">
        <v>15169</v>
      </c>
      <c r="B9072" s="119" t="s">
        <v>5648</v>
      </c>
      <c r="C9072">
        <v>40</v>
      </c>
      <c r="E9072">
        <v>1744</v>
      </c>
      <c r="F9072">
        <v>167</v>
      </c>
      <c r="G9072">
        <v>165</v>
      </c>
      <c r="H9072">
        <v>6797</v>
      </c>
      <c r="I9072" s="119" t="s">
        <v>4726</v>
      </c>
      <c r="J9072" s="119" t="s">
        <v>22</v>
      </c>
      <c r="K9072" s="1">
        <v>46255.758941458334</v>
      </c>
      <c r="L9072">
        <v>7</v>
      </c>
      <c r="M9072">
        <v>3</v>
      </c>
      <c r="N9072">
        <v>1</v>
      </c>
      <c r="O9072">
        <v>0</v>
      </c>
      <c r="P9072" s="119" t="s">
        <v>20254</v>
      </c>
    </row>
    <row r="9073" spans="1:16" x14ac:dyDescent="0.25">
      <c r="A9073">
        <v>15170</v>
      </c>
      <c r="B9073" s="119" t="s">
        <v>5649</v>
      </c>
      <c r="C9073">
        <v>45</v>
      </c>
      <c r="E9073">
        <v>1585</v>
      </c>
      <c r="F9073">
        <v>209</v>
      </c>
      <c r="G9073">
        <v>490</v>
      </c>
      <c r="H9073">
        <v>358</v>
      </c>
      <c r="I9073" s="119" t="s">
        <v>4726</v>
      </c>
      <c r="J9073" s="119" t="s">
        <v>22</v>
      </c>
      <c r="K9073" s="1">
        <v>46255.758941458334</v>
      </c>
      <c r="L9073">
        <v>0</v>
      </c>
      <c r="M9073">
        <v>1</v>
      </c>
      <c r="N9073">
        <v>0</v>
      </c>
      <c r="O9073">
        <v>0</v>
      </c>
      <c r="P9073" s="119" t="s">
        <v>20254</v>
      </c>
    </row>
    <row r="9074" spans="1:16" x14ac:dyDescent="0.25">
      <c r="A9074">
        <v>15172</v>
      </c>
      <c r="B9074" s="119" t="s">
        <v>5648</v>
      </c>
      <c r="C9074">
        <v>50</v>
      </c>
      <c r="E9074">
        <v>111</v>
      </c>
      <c r="F9074">
        <v>191</v>
      </c>
      <c r="G9074">
        <v>565</v>
      </c>
      <c r="H9074">
        <v>299</v>
      </c>
      <c r="I9074" s="119" t="s">
        <v>4726</v>
      </c>
      <c r="J9074" s="119" t="s">
        <v>139</v>
      </c>
      <c r="K9074" s="1">
        <v>46255.758941458334</v>
      </c>
      <c r="L9074">
        <v>6</v>
      </c>
      <c r="M9074">
        <v>3</v>
      </c>
      <c r="N9074">
        <v>0</v>
      </c>
      <c r="O9074">
        <v>2</v>
      </c>
      <c r="P9074" s="119" t="s">
        <v>20254</v>
      </c>
    </row>
    <row r="9075" spans="1:16" x14ac:dyDescent="0.25">
      <c r="A9075">
        <v>15173</v>
      </c>
      <c r="B9075" s="119" t="s">
        <v>5649</v>
      </c>
      <c r="C9075">
        <v>50</v>
      </c>
      <c r="E9075">
        <v>88</v>
      </c>
      <c r="F9075">
        <v>312</v>
      </c>
      <c r="G9075">
        <v>119</v>
      </c>
      <c r="H9075">
        <v>9881</v>
      </c>
      <c r="I9075" s="119" t="s">
        <v>4726</v>
      </c>
      <c r="J9075" s="119" t="s">
        <v>139</v>
      </c>
      <c r="K9075" s="1">
        <v>46255.758941458334</v>
      </c>
      <c r="L9075">
        <v>4</v>
      </c>
      <c r="M9075">
        <v>2</v>
      </c>
      <c r="N9075">
        <v>1</v>
      </c>
      <c r="O9075">
        <v>2</v>
      </c>
      <c r="P9075" s="119" t="s">
        <v>20254</v>
      </c>
    </row>
    <row r="9076" spans="1:16" x14ac:dyDescent="0.25">
      <c r="A9076">
        <v>15175</v>
      </c>
      <c r="B9076" s="119" t="s">
        <v>5646</v>
      </c>
      <c r="C9076">
        <v>45</v>
      </c>
      <c r="E9076">
        <v>2898</v>
      </c>
      <c r="F9076">
        <v>180</v>
      </c>
      <c r="G9076">
        <v>566</v>
      </c>
      <c r="H9076">
        <v>269</v>
      </c>
      <c r="I9076" s="119" t="s">
        <v>4726</v>
      </c>
      <c r="J9076" s="119" t="s">
        <v>22</v>
      </c>
      <c r="K9076" s="1">
        <v>46255.758941458334</v>
      </c>
      <c r="L9076">
        <v>13</v>
      </c>
      <c r="M9076">
        <v>15</v>
      </c>
      <c r="N9076">
        <v>3</v>
      </c>
      <c r="O9076">
        <v>8</v>
      </c>
      <c r="P9076" s="119" t="s">
        <v>20254</v>
      </c>
    </row>
    <row r="9077" spans="1:16" x14ac:dyDescent="0.25">
      <c r="A9077">
        <v>15176</v>
      </c>
      <c r="B9077" s="119" t="s">
        <v>5650</v>
      </c>
      <c r="C9077">
        <v>40</v>
      </c>
      <c r="E9077">
        <v>1043</v>
      </c>
      <c r="F9077">
        <v>94</v>
      </c>
      <c r="G9077">
        <v>330</v>
      </c>
      <c r="H9077">
        <v>12344</v>
      </c>
      <c r="I9077" s="119" t="s">
        <v>4726</v>
      </c>
      <c r="J9077" s="119" t="s">
        <v>22</v>
      </c>
      <c r="K9077" s="1">
        <v>46255.758941458334</v>
      </c>
      <c r="L9077">
        <v>2</v>
      </c>
      <c r="M9077">
        <v>2</v>
      </c>
      <c r="N9077">
        <v>0</v>
      </c>
      <c r="O9077">
        <v>0</v>
      </c>
      <c r="P9077" s="119" t="s">
        <v>20254</v>
      </c>
    </row>
    <row r="9078" spans="1:16" x14ac:dyDescent="0.25">
      <c r="A9078">
        <v>15177</v>
      </c>
      <c r="B9078" s="119" t="s">
        <v>5647</v>
      </c>
      <c r="C9078">
        <v>45</v>
      </c>
      <c r="E9078">
        <v>1962</v>
      </c>
      <c r="F9078">
        <v>161</v>
      </c>
      <c r="G9078">
        <v>524</v>
      </c>
      <c r="H9078">
        <v>415</v>
      </c>
      <c r="I9078" s="119" t="s">
        <v>4726</v>
      </c>
      <c r="J9078" s="119" t="s">
        <v>22</v>
      </c>
      <c r="K9078" s="1">
        <v>46255.758941458334</v>
      </c>
      <c r="L9078">
        <v>3</v>
      </c>
      <c r="M9078">
        <v>0</v>
      </c>
      <c r="N9078">
        <v>0</v>
      </c>
      <c r="O9078">
        <v>0</v>
      </c>
      <c r="P9078" s="119" t="s">
        <v>20254</v>
      </c>
    </row>
    <row r="9079" spans="1:16" x14ac:dyDescent="0.25">
      <c r="A9079">
        <v>15178</v>
      </c>
      <c r="B9079" s="119" t="s">
        <v>5650</v>
      </c>
      <c r="C9079">
        <v>50</v>
      </c>
      <c r="E9079">
        <v>656</v>
      </c>
      <c r="F9079">
        <v>166</v>
      </c>
      <c r="G9079">
        <v>226</v>
      </c>
      <c r="H9079">
        <v>1015</v>
      </c>
      <c r="I9079" s="119" t="s">
        <v>4726</v>
      </c>
      <c r="J9079" s="119" t="s">
        <v>139</v>
      </c>
      <c r="K9079" s="1">
        <v>46255.758941458334</v>
      </c>
      <c r="L9079">
        <v>0</v>
      </c>
      <c r="M9079">
        <v>0</v>
      </c>
      <c r="N9079">
        <v>0</v>
      </c>
      <c r="O9079">
        <v>0</v>
      </c>
      <c r="P9079" s="119" t="s">
        <v>20254</v>
      </c>
    </row>
    <row r="9080" spans="1:16" x14ac:dyDescent="0.25">
      <c r="A9080">
        <v>15179</v>
      </c>
      <c r="B9080" s="119" t="s">
        <v>5651</v>
      </c>
      <c r="C9080">
        <v>10</v>
      </c>
      <c r="E9080">
        <v>1228</v>
      </c>
      <c r="F9080">
        <v>53</v>
      </c>
      <c r="G9080">
        <v>269</v>
      </c>
      <c r="H9080">
        <v>1610</v>
      </c>
      <c r="I9080" s="119" t="s">
        <v>4726</v>
      </c>
      <c r="J9080" s="119" t="s">
        <v>22</v>
      </c>
      <c r="K9080" s="1">
        <v>46255.758941458334</v>
      </c>
      <c r="L9080">
        <v>9</v>
      </c>
      <c r="M9080">
        <v>20</v>
      </c>
      <c r="N9080">
        <v>0</v>
      </c>
      <c r="O9080">
        <v>4</v>
      </c>
      <c r="P9080" s="119" t="s">
        <v>20254</v>
      </c>
    </row>
    <row r="9081" spans="1:16" x14ac:dyDescent="0.25">
      <c r="A9081">
        <v>15180</v>
      </c>
      <c r="B9081" s="119" t="s">
        <v>5651</v>
      </c>
      <c r="C9081">
        <v>20</v>
      </c>
      <c r="E9081">
        <v>904</v>
      </c>
      <c r="F9081">
        <v>93</v>
      </c>
      <c r="G9081">
        <v>562</v>
      </c>
      <c r="H9081">
        <v>3124</v>
      </c>
      <c r="I9081" s="119" t="s">
        <v>4726</v>
      </c>
      <c r="J9081" s="119" t="s">
        <v>139</v>
      </c>
      <c r="K9081" s="1">
        <v>46255.758941458334</v>
      </c>
      <c r="L9081">
        <v>0</v>
      </c>
      <c r="M9081">
        <v>7</v>
      </c>
      <c r="N9081">
        <v>0</v>
      </c>
      <c r="O9081">
        <v>2</v>
      </c>
      <c r="P9081" s="119" t="s">
        <v>20254</v>
      </c>
    </row>
    <row r="9082" spans="1:16" x14ac:dyDescent="0.25">
      <c r="A9082">
        <v>15181</v>
      </c>
      <c r="B9082" s="119" t="s">
        <v>5579</v>
      </c>
      <c r="C9082">
        <v>20</v>
      </c>
      <c r="E9082">
        <v>229</v>
      </c>
      <c r="F9082">
        <v>58</v>
      </c>
      <c r="G9082">
        <v>460</v>
      </c>
      <c r="H9082">
        <v>557</v>
      </c>
      <c r="I9082" s="119" t="s">
        <v>4726</v>
      </c>
      <c r="J9082" s="119" t="s">
        <v>139</v>
      </c>
      <c r="K9082" s="1">
        <v>46255.758941458334</v>
      </c>
      <c r="L9082">
        <v>1</v>
      </c>
      <c r="M9082">
        <v>4</v>
      </c>
      <c r="N9082">
        <v>0</v>
      </c>
      <c r="O9082">
        <v>1</v>
      </c>
      <c r="P9082" s="119" t="s">
        <v>20254</v>
      </c>
    </row>
    <row r="9083" spans="1:16" x14ac:dyDescent="0.25">
      <c r="A9083">
        <v>15182</v>
      </c>
      <c r="B9083" s="119" t="s">
        <v>5652</v>
      </c>
      <c r="C9083">
        <v>25</v>
      </c>
      <c r="E9083">
        <v>298</v>
      </c>
      <c r="F9083">
        <v>64</v>
      </c>
      <c r="G9083">
        <v>216</v>
      </c>
      <c r="H9083">
        <v>2653</v>
      </c>
      <c r="I9083" s="119" t="s">
        <v>4726</v>
      </c>
      <c r="J9083" s="119" t="s">
        <v>22</v>
      </c>
      <c r="K9083" s="1">
        <v>46255.758941458334</v>
      </c>
      <c r="L9083">
        <v>7</v>
      </c>
      <c r="M9083">
        <v>9</v>
      </c>
      <c r="N9083">
        <v>0</v>
      </c>
      <c r="O9083">
        <v>5</v>
      </c>
      <c r="P9083" s="119" t="s">
        <v>20254</v>
      </c>
    </row>
    <row r="9084" spans="1:16" x14ac:dyDescent="0.25">
      <c r="A9084">
        <v>15183</v>
      </c>
      <c r="B9084" s="119" t="s">
        <v>5582</v>
      </c>
      <c r="C9084">
        <v>35</v>
      </c>
      <c r="E9084">
        <v>915</v>
      </c>
      <c r="F9084">
        <v>120</v>
      </c>
      <c r="G9084">
        <v>494</v>
      </c>
      <c r="H9084">
        <v>1620</v>
      </c>
      <c r="I9084" s="119" t="s">
        <v>4726</v>
      </c>
      <c r="J9084" s="119" t="s">
        <v>139</v>
      </c>
      <c r="K9084" s="1">
        <v>46255.758941458334</v>
      </c>
      <c r="L9084">
        <v>0</v>
      </c>
      <c r="M9084">
        <v>3</v>
      </c>
      <c r="N9084">
        <v>0</v>
      </c>
      <c r="O9084">
        <v>1</v>
      </c>
      <c r="P9084" s="119" t="s">
        <v>20254</v>
      </c>
    </row>
    <row r="9085" spans="1:16" x14ac:dyDescent="0.25">
      <c r="A9085">
        <v>15184</v>
      </c>
      <c r="B9085" s="119" t="s">
        <v>5652</v>
      </c>
      <c r="C9085">
        <v>35</v>
      </c>
      <c r="E9085">
        <v>472</v>
      </c>
      <c r="F9085">
        <v>157</v>
      </c>
      <c r="G9085">
        <v>355</v>
      </c>
      <c r="H9085">
        <v>1853</v>
      </c>
      <c r="I9085" s="119" t="s">
        <v>4726</v>
      </c>
      <c r="J9085" s="119" t="s">
        <v>139</v>
      </c>
      <c r="K9085" s="1">
        <v>46255.758941458334</v>
      </c>
      <c r="L9085">
        <v>1</v>
      </c>
      <c r="M9085">
        <v>2</v>
      </c>
      <c r="N9085">
        <v>0</v>
      </c>
      <c r="O9085">
        <v>0</v>
      </c>
      <c r="P9085" s="119" t="s">
        <v>20254</v>
      </c>
    </row>
    <row r="9086" spans="1:16" x14ac:dyDescent="0.25">
      <c r="A9086">
        <v>15185</v>
      </c>
      <c r="B9086" s="119" t="s">
        <v>5653</v>
      </c>
      <c r="C9086">
        <v>10</v>
      </c>
      <c r="E9086">
        <v>161</v>
      </c>
      <c r="F9086">
        <v>40</v>
      </c>
      <c r="G9086">
        <v>788</v>
      </c>
      <c r="H9086">
        <v>1322</v>
      </c>
      <c r="I9086" s="119" t="s">
        <v>4726</v>
      </c>
      <c r="J9086" s="119" t="s">
        <v>22</v>
      </c>
      <c r="K9086" s="1">
        <v>46255.758941458334</v>
      </c>
      <c r="L9086">
        <v>9</v>
      </c>
      <c r="M9086">
        <v>12</v>
      </c>
      <c r="N9086">
        <v>0</v>
      </c>
      <c r="O9086">
        <v>2</v>
      </c>
      <c r="P9086" s="119" t="s">
        <v>20254</v>
      </c>
    </row>
    <row r="9087" spans="1:16" x14ac:dyDescent="0.25">
      <c r="A9087">
        <v>15186</v>
      </c>
      <c r="B9087" s="119" t="s">
        <v>5653</v>
      </c>
      <c r="C9087">
        <v>20</v>
      </c>
      <c r="E9087">
        <v>3</v>
      </c>
      <c r="F9087">
        <v>49</v>
      </c>
      <c r="G9087">
        <v>244</v>
      </c>
      <c r="H9087">
        <v>2391</v>
      </c>
      <c r="I9087" s="119" t="s">
        <v>4726</v>
      </c>
      <c r="J9087" s="119" t="s">
        <v>139</v>
      </c>
      <c r="K9087" s="1">
        <v>46255.758941458334</v>
      </c>
      <c r="L9087">
        <v>1</v>
      </c>
      <c r="M9087">
        <v>7</v>
      </c>
      <c r="N9087">
        <v>0</v>
      </c>
      <c r="O9087">
        <v>2</v>
      </c>
      <c r="P9087" s="119" t="s">
        <v>20254</v>
      </c>
    </row>
    <row r="9088" spans="1:16" x14ac:dyDescent="0.25">
      <c r="A9088">
        <v>15187</v>
      </c>
      <c r="B9088" s="119" t="s">
        <v>5588</v>
      </c>
      <c r="C9088">
        <v>20</v>
      </c>
      <c r="E9088">
        <v>89</v>
      </c>
      <c r="F9088">
        <v>151</v>
      </c>
      <c r="G9088">
        <v>411</v>
      </c>
      <c r="H9088">
        <v>1224</v>
      </c>
      <c r="I9088" s="119" t="s">
        <v>4726</v>
      </c>
      <c r="J9088" s="119" t="s">
        <v>139</v>
      </c>
      <c r="K9088" s="1">
        <v>46255.758941458334</v>
      </c>
      <c r="L9088">
        <v>5</v>
      </c>
      <c r="M9088">
        <v>1</v>
      </c>
      <c r="N9088">
        <v>0</v>
      </c>
      <c r="O9088">
        <v>0</v>
      </c>
      <c r="P9088" s="119" t="s">
        <v>20254</v>
      </c>
    </row>
    <row r="9089" spans="1:16" x14ac:dyDescent="0.25">
      <c r="A9089">
        <v>15188</v>
      </c>
      <c r="B9089" s="119" t="s">
        <v>5654</v>
      </c>
      <c r="C9089">
        <v>25</v>
      </c>
      <c r="E9089">
        <v>539</v>
      </c>
      <c r="F9089">
        <v>62</v>
      </c>
      <c r="G9089">
        <v>250</v>
      </c>
      <c r="H9089">
        <v>2200</v>
      </c>
      <c r="I9089" s="119" t="s">
        <v>4726</v>
      </c>
      <c r="J9089" s="119" t="s">
        <v>22</v>
      </c>
      <c r="K9089" s="1">
        <v>46255.758941458334</v>
      </c>
      <c r="L9089">
        <v>2</v>
      </c>
      <c r="M9089">
        <v>9</v>
      </c>
      <c r="N9089">
        <v>1</v>
      </c>
      <c r="O9089">
        <v>0</v>
      </c>
      <c r="P9089" s="119" t="s">
        <v>20254</v>
      </c>
    </row>
    <row r="9090" spans="1:16" x14ac:dyDescent="0.25">
      <c r="A9090">
        <v>15189</v>
      </c>
      <c r="B9090" s="119" t="s">
        <v>5591</v>
      </c>
      <c r="C9090">
        <v>35</v>
      </c>
      <c r="E9090">
        <v>42</v>
      </c>
      <c r="F9090">
        <v>82</v>
      </c>
      <c r="G9090">
        <v>128</v>
      </c>
      <c r="H9090">
        <v>3678</v>
      </c>
      <c r="I9090" s="119" t="s">
        <v>4726</v>
      </c>
      <c r="J9090" s="119" t="s">
        <v>139</v>
      </c>
      <c r="K9090" s="1">
        <v>46255.758941458334</v>
      </c>
      <c r="L9090">
        <v>4</v>
      </c>
      <c r="M9090">
        <v>3</v>
      </c>
      <c r="N9090">
        <v>0</v>
      </c>
      <c r="O9090">
        <v>0</v>
      </c>
      <c r="P9090" s="119" t="s">
        <v>20254</v>
      </c>
    </row>
    <row r="9091" spans="1:16" x14ac:dyDescent="0.25">
      <c r="A9091">
        <v>15190</v>
      </c>
      <c r="B9091" s="119" t="s">
        <v>5654</v>
      </c>
      <c r="C9091">
        <v>35</v>
      </c>
      <c r="E9091">
        <v>669</v>
      </c>
      <c r="F9091">
        <v>141</v>
      </c>
      <c r="G9091">
        <v>341</v>
      </c>
      <c r="H9091">
        <v>2365</v>
      </c>
      <c r="I9091" s="119" t="s">
        <v>4726</v>
      </c>
      <c r="J9091" s="119" t="s">
        <v>139</v>
      </c>
      <c r="K9091" s="1">
        <v>46255.758941458334</v>
      </c>
      <c r="L9091">
        <v>7</v>
      </c>
      <c r="M9091">
        <v>2</v>
      </c>
      <c r="N9091">
        <v>0</v>
      </c>
      <c r="O9091">
        <v>1</v>
      </c>
      <c r="P9091" s="119" t="s">
        <v>20254</v>
      </c>
    </row>
    <row r="9092" spans="1:16" x14ac:dyDescent="0.25">
      <c r="A9092">
        <v>15191</v>
      </c>
      <c r="B9092" s="119" t="s">
        <v>5655</v>
      </c>
      <c r="C9092">
        <v>10</v>
      </c>
      <c r="E9092">
        <v>813</v>
      </c>
      <c r="F9092">
        <v>51</v>
      </c>
      <c r="G9092">
        <v>205</v>
      </c>
      <c r="H9092">
        <v>550</v>
      </c>
      <c r="I9092" s="119" t="s">
        <v>4726</v>
      </c>
      <c r="J9092" s="119" t="s">
        <v>22</v>
      </c>
      <c r="K9092" s="1">
        <v>46255.758941458334</v>
      </c>
      <c r="L9092">
        <v>11</v>
      </c>
      <c r="M9092">
        <v>4</v>
      </c>
      <c r="N9092">
        <v>2</v>
      </c>
      <c r="O9092">
        <v>1</v>
      </c>
      <c r="P9092" s="119" t="s">
        <v>20254</v>
      </c>
    </row>
    <row r="9093" spans="1:16" x14ac:dyDescent="0.25">
      <c r="A9093">
        <v>15192</v>
      </c>
      <c r="B9093" s="119" t="s">
        <v>5655</v>
      </c>
      <c r="C9093">
        <v>20</v>
      </c>
      <c r="E9093">
        <v>0</v>
      </c>
      <c r="F9093">
        <v>0</v>
      </c>
      <c r="G9093">
        <v>1254</v>
      </c>
      <c r="H9093">
        <v>141</v>
      </c>
      <c r="I9093" s="119" t="s">
        <v>4726</v>
      </c>
      <c r="J9093" s="119" t="s">
        <v>139</v>
      </c>
      <c r="K9093" s="1">
        <v>46255.758941458334</v>
      </c>
      <c r="L9093">
        <v>0</v>
      </c>
      <c r="M9093">
        <v>2</v>
      </c>
      <c r="N9093">
        <v>0</v>
      </c>
      <c r="O9093">
        <v>0</v>
      </c>
      <c r="P9093" s="119" t="s">
        <v>20254</v>
      </c>
    </row>
    <row r="9094" spans="1:16" x14ac:dyDescent="0.25">
      <c r="A9094">
        <v>15193</v>
      </c>
      <c r="B9094" s="119" t="s">
        <v>5597</v>
      </c>
      <c r="C9094">
        <v>20</v>
      </c>
      <c r="E9094">
        <v>3</v>
      </c>
      <c r="F9094">
        <v>49</v>
      </c>
      <c r="G9094">
        <v>491</v>
      </c>
      <c r="H9094">
        <v>147</v>
      </c>
      <c r="I9094" s="119" t="s">
        <v>4726</v>
      </c>
      <c r="J9094" s="119" t="s">
        <v>139</v>
      </c>
      <c r="K9094" s="1">
        <v>46255.758941458334</v>
      </c>
      <c r="L9094">
        <v>0</v>
      </c>
      <c r="M9094">
        <v>0</v>
      </c>
      <c r="N9094">
        <v>0</v>
      </c>
      <c r="O9094">
        <v>0</v>
      </c>
      <c r="P9094" s="119" t="s">
        <v>20254</v>
      </c>
    </row>
    <row r="9095" spans="1:16" x14ac:dyDescent="0.25">
      <c r="A9095">
        <v>15194</v>
      </c>
      <c r="B9095" s="119" t="s">
        <v>5656</v>
      </c>
      <c r="C9095">
        <v>25</v>
      </c>
      <c r="E9095">
        <v>2441</v>
      </c>
      <c r="F9095">
        <v>101</v>
      </c>
      <c r="G9095">
        <v>446</v>
      </c>
      <c r="H9095">
        <v>139</v>
      </c>
      <c r="I9095" s="119" t="s">
        <v>4726</v>
      </c>
      <c r="J9095" s="119" t="s">
        <v>22</v>
      </c>
      <c r="K9095" s="1">
        <v>46255.758941458334</v>
      </c>
      <c r="L9095">
        <v>146</v>
      </c>
      <c r="M9095">
        <v>3</v>
      </c>
      <c r="N9095">
        <v>2</v>
      </c>
      <c r="O9095">
        <v>0</v>
      </c>
      <c r="P9095" s="119" t="s">
        <v>20254</v>
      </c>
    </row>
    <row r="9096" spans="1:16" x14ac:dyDescent="0.25">
      <c r="A9096">
        <v>15195</v>
      </c>
      <c r="B9096" s="119" t="s">
        <v>5600</v>
      </c>
      <c r="C9096">
        <v>35</v>
      </c>
      <c r="E9096">
        <v>988</v>
      </c>
      <c r="F9096">
        <v>86</v>
      </c>
      <c r="G9096">
        <v>642</v>
      </c>
      <c r="H9096">
        <v>185</v>
      </c>
      <c r="I9096" s="119" t="s">
        <v>4726</v>
      </c>
      <c r="J9096" s="119" t="s">
        <v>139</v>
      </c>
      <c r="K9096" s="1">
        <v>46255.758941458334</v>
      </c>
      <c r="L9096">
        <v>124</v>
      </c>
      <c r="M9096">
        <v>0</v>
      </c>
      <c r="N9096">
        <v>0</v>
      </c>
      <c r="O9096">
        <v>0</v>
      </c>
      <c r="P9096" s="119" t="s">
        <v>20254</v>
      </c>
    </row>
    <row r="9097" spans="1:16" x14ac:dyDescent="0.25">
      <c r="A9097">
        <v>15196</v>
      </c>
      <c r="B9097" s="119" t="s">
        <v>5656</v>
      </c>
      <c r="C9097">
        <v>35</v>
      </c>
      <c r="E9097">
        <v>2</v>
      </c>
      <c r="F9097">
        <v>69</v>
      </c>
      <c r="G9097">
        <v>641</v>
      </c>
      <c r="H9097">
        <v>235</v>
      </c>
      <c r="I9097" s="119" t="s">
        <v>4726</v>
      </c>
      <c r="J9097" s="119" t="s">
        <v>139</v>
      </c>
      <c r="K9097" s="1">
        <v>46255.758941458334</v>
      </c>
      <c r="L9097">
        <v>30</v>
      </c>
      <c r="M9097">
        <v>66</v>
      </c>
      <c r="N9097">
        <v>0</v>
      </c>
      <c r="O9097">
        <v>66</v>
      </c>
      <c r="P9097" s="119" t="s">
        <v>20254</v>
      </c>
    </row>
    <row r="9098" spans="1:16" x14ac:dyDescent="0.25">
      <c r="A9098">
        <v>15197</v>
      </c>
      <c r="B9098" s="119" t="s">
        <v>5657</v>
      </c>
      <c r="C9098">
        <v>10</v>
      </c>
      <c r="E9098">
        <v>0</v>
      </c>
      <c r="F9098">
        <v>0</v>
      </c>
      <c r="G9098">
        <v>301</v>
      </c>
      <c r="H9098">
        <v>54</v>
      </c>
      <c r="I9098" s="119" t="s">
        <v>4726</v>
      </c>
      <c r="J9098" s="119" t="s">
        <v>22</v>
      </c>
      <c r="K9098" s="1">
        <v>46255.758941458334</v>
      </c>
      <c r="L9098">
        <v>1</v>
      </c>
      <c r="M9098">
        <v>12</v>
      </c>
      <c r="N9098">
        <v>0</v>
      </c>
      <c r="O9098">
        <v>6</v>
      </c>
      <c r="P9098" s="119" t="s">
        <v>20254</v>
      </c>
    </row>
    <row r="9099" spans="1:16" x14ac:dyDescent="0.25">
      <c r="A9099">
        <v>15198</v>
      </c>
      <c r="B9099" s="119" t="s">
        <v>5657</v>
      </c>
      <c r="C9099">
        <v>20</v>
      </c>
      <c r="E9099">
        <v>0</v>
      </c>
      <c r="F9099">
        <v>0</v>
      </c>
      <c r="G9099">
        <v>505</v>
      </c>
      <c r="H9099">
        <v>120</v>
      </c>
      <c r="I9099" s="119" t="s">
        <v>4726</v>
      </c>
      <c r="J9099" s="119" t="s">
        <v>139</v>
      </c>
      <c r="K9099" s="1">
        <v>46255.758941458334</v>
      </c>
      <c r="L9099">
        <v>0</v>
      </c>
      <c r="M9099">
        <v>4</v>
      </c>
      <c r="N9099">
        <v>0</v>
      </c>
      <c r="O9099">
        <v>1</v>
      </c>
      <c r="P9099" s="119" t="s">
        <v>20254</v>
      </c>
    </row>
    <row r="9100" spans="1:16" x14ac:dyDescent="0.25">
      <c r="A9100">
        <v>15199</v>
      </c>
      <c r="B9100" s="119" t="s">
        <v>5606</v>
      </c>
      <c r="C9100">
        <v>20</v>
      </c>
      <c r="E9100">
        <v>54</v>
      </c>
      <c r="F9100">
        <v>57</v>
      </c>
      <c r="G9100">
        <v>275</v>
      </c>
      <c r="H9100">
        <v>123</v>
      </c>
      <c r="I9100" s="119" t="s">
        <v>4726</v>
      </c>
      <c r="J9100" s="119" t="s">
        <v>139</v>
      </c>
      <c r="K9100" s="1">
        <v>46255.758941458334</v>
      </c>
      <c r="L9100">
        <v>0</v>
      </c>
      <c r="M9100">
        <v>0</v>
      </c>
      <c r="N9100">
        <v>0</v>
      </c>
      <c r="O9100">
        <v>0</v>
      </c>
      <c r="P9100" s="119" t="s">
        <v>20254</v>
      </c>
    </row>
    <row r="9101" spans="1:16" x14ac:dyDescent="0.25">
      <c r="A9101">
        <v>15200</v>
      </c>
      <c r="B9101" s="119" t="s">
        <v>5658</v>
      </c>
      <c r="C9101">
        <v>25</v>
      </c>
      <c r="E9101">
        <v>521</v>
      </c>
      <c r="F9101">
        <v>41</v>
      </c>
      <c r="G9101">
        <v>622</v>
      </c>
      <c r="H9101">
        <v>1153</v>
      </c>
      <c r="I9101" s="119" t="s">
        <v>4726</v>
      </c>
      <c r="J9101" s="119" t="s">
        <v>22</v>
      </c>
      <c r="K9101" s="1">
        <v>46255.758941458334</v>
      </c>
      <c r="L9101">
        <v>2</v>
      </c>
      <c r="M9101">
        <v>1</v>
      </c>
      <c r="N9101">
        <v>1</v>
      </c>
      <c r="O9101">
        <v>0</v>
      </c>
      <c r="P9101" s="119" t="s">
        <v>20254</v>
      </c>
    </row>
    <row r="9102" spans="1:16" x14ac:dyDescent="0.25">
      <c r="A9102">
        <v>15201</v>
      </c>
      <c r="B9102" s="119" t="s">
        <v>5609</v>
      </c>
      <c r="C9102">
        <v>35</v>
      </c>
      <c r="E9102">
        <v>259</v>
      </c>
      <c r="F9102">
        <v>141</v>
      </c>
      <c r="G9102">
        <v>304</v>
      </c>
      <c r="H9102">
        <v>1774</v>
      </c>
      <c r="I9102" s="119" t="s">
        <v>4726</v>
      </c>
      <c r="J9102" s="119" t="s">
        <v>139</v>
      </c>
      <c r="K9102" s="1">
        <v>46255.758941458334</v>
      </c>
      <c r="L9102">
        <v>1</v>
      </c>
      <c r="M9102">
        <v>1</v>
      </c>
      <c r="N9102">
        <v>0</v>
      </c>
      <c r="O9102">
        <v>0</v>
      </c>
      <c r="P9102" s="119" t="s">
        <v>20254</v>
      </c>
    </row>
    <row r="9103" spans="1:16" x14ac:dyDescent="0.25">
      <c r="A9103">
        <v>15202</v>
      </c>
      <c r="B9103" s="119" t="s">
        <v>5658</v>
      </c>
      <c r="C9103">
        <v>35</v>
      </c>
      <c r="E9103">
        <v>180</v>
      </c>
      <c r="F9103">
        <v>69</v>
      </c>
      <c r="G9103">
        <v>202</v>
      </c>
      <c r="H9103">
        <v>220</v>
      </c>
      <c r="I9103" s="119" t="s">
        <v>4726</v>
      </c>
      <c r="J9103" s="119" t="s">
        <v>139</v>
      </c>
      <c r="K9103" s="1">
        <v>46255.758941458334</v>
      </c>
      <c r="L9103">
        <v>0</v>
      </c>
      <c r="M9103">
        <v>0</v>
      </c>
      <c r="N9103">
        <v>0</v>
      </c>
      <c r="O9103">
        <v>0</v>
      </c>
      <c r="P9103" s="119" t="s">
        <v>20254</v>
      </c>
    </row>
    <row r="9104" spans="1:16" x14ac:dyDescent="0.25">
      <c r="A9104">
        <v>15203</v>
      </c>
      <c r="B9104" s="119" t="s">
        <v>5659</v>
      </c>
      <c r="C9104">
        <v>10</v>
      </c>
      <c r="E9104">
        <v>1389</v>
      </c>
      <c r="F9104">
        <v>57</v>
      </c>
      <c r="G9104">
        <v>253</v>
      </c>
      <c r="H9104">
        <v>131</v>
      </c>
      <c r="I9104" s="119" t="s">
        <v>4726</v>
      </c>
      <c r="J9104" s="119" t="s">
        <v>22</v>
      </c>
      <c r="K9104" s="1">
        <v>46255.758941458334</v>
      </c>
      <c r="L9104">
        <v>0</v>
      </c>
      <c r="M9104">
        <v>1</v>
      </c>
      <c r="N9104">
        <v>0</v>
      </c>
      <c r="O9104">
        <v>0</v>
      </c>
      <c r="P9104" s="119" t="s">
        <v>20254</v>
      </c>
    </row>
    <row r="9105" spans="1:16" x14ac:dyDescent="0.25">
      <c r="A9105">
        <v>15204</v>
      </c>
      <c r="B9105" s="119" t="s">
        <v>5659</v>
      </c>
      <c r="C9105">
        <v>20</v>
      </c>
      <c r="E9105">
        <v>413</v>
      </c>
      <c r="F9105">
        <v>59</v>
      </c>
      <c r="G9105">
        <v>564</v>
      </c>
      <c r="H9105">
        <v>149</v>
      </c>
      <c r="I9105" s="119" t="s">
        <v>4726</v>
      </c>
      <c r="J9105" s="119" t="s">
        <v>139</v>
      </c>
      <c r="K9105" s="1">
        <v>46255.758941458334</v>
      </c>
      <c r="L9105">
        <v>0</v>
      </c>
      <c r="M9105">
        <v>1</v>
      </c>
      <c r="N9105">
        <v>0</v>
      </c>
      <c r="O9105">
        <v>0</v>
      </c>
      <c r="P9105" s="119" t="s">
        <v>20254</v>
      </c>
    </row>
    <row r="9106" spans="1:16" x14ac:dyDescent="0.25">
      <c r="A9106">
        <v>15205</v>
      </c>
      <c r="B9106" s="119" t="s">
        <v>5615</v>
      </c>
      <c r="C9106">
        <v>20</v>
      </c>
      <c r="E9106">
        <v>11</v>
      </c>
      <c r="F9106">
        <v>49</v>
      </c>
      <c r="G9106">
        <v>378</v>
      </c>
      <c r="H9106">
        <v>349</v>
      </c>
      <c r="I9106" s="119" t="s">
        <v>4726</v>
      </c>
      <c r="J9106" s="119" t="s">
        <v>139</v>
      </c>
      <c r="K9106" s="1">
        <v>46255.758941458334</v>
      </c>
      <c r="L9106">
        <v>0</v>
      </c>
      <c r="M9106">
        <v>2</v>
      </c>
      <c r="N9106">
        <v>0</v>
      </c>
      <c r="O9106">
        <v>1</v>
      </c>
      <c r="P9106" s="119" t="s">
        <v>20254</v>
      </c>
    </row>
    <row r="9107" spans="1:16" x14ac:dyDescent="0.25">
      <c r="A9107">
        <v>15206</v>
      </c>
      <c r="B9107" s="119" t="s">
        <v>5660</v>
      </c>
      <c r="C9107">
        <v>25</v>
      </c>
      <c r="E9107">
        <v>761</v>
      </c>
      <c r="F9107">
        <v>129</v>
      </c>
      <c r="G9107">
        <v>1167</v>
      </c>
      <c r="H9107">
        <v>1095</v>
      </c>
      <c r="I9107" s="119" t="s">
        <v>4726</v>
      </c>
      <c r="J9107" s="119" t="s">
        <v>22</v>
      </c>
      <c r="K9107" s="1">
        <v>46255.758941458334</v>
      </c>
      <c r="L9107">
        <v>12</v>
      </c>
      <c r="M9107">
        <v>8</v>
      </c>
      <c r="N9107">
        <v>1</v>
      </c>
      <c r="O9107">
        <v>2</v>
      </c>
      <c r="P9107" s="119" t="s">
        <v>20254</v>
      </c>
    </row>
    <row r="9108" spans="1:16" x14ac:dyDescent="0.25">
      <c r="A9108">
        <v>15207</v>
      </c>
      <c r="B9108" s="119" t="s">
        <v>5618</v>
      </c>
      <c r="C9108">
        <v>35</v>
      </c>
      <c r="E9108">
        <v>262</v>
      </c>
      <c r="F9108">
        <v>88</v>
      </c>
      <c r="G9108">
        <v>290</v>
      </c>
      <c r="H9108">
        <v>328</v>
      </c>
      <c r="I9108" s="119" t="s">
        <v>4726</v>
      </c>
      <c r="J9108" s="119" t="s">
        <v>139</v>
      </c>
      <c r="K9108" s="1">
        <v>46255.758941458334</v>
      </c>
      <c r="L9108">
        <v>2</v>
      </c>
      <c r="M9108">
        <v>2</v>
      </c>
      <c r="N9108">
        <v>0</v>
      </c>
      <c r="O9108">
        <v>0</v>
      </c>
      <c r="P9108" s="119" t="s">
        <v>20254</v>
      </c>
    </row>
    <row r="9109" spans="1:16" x14ac:dyDescent="0.25">
      <c r="A9109">
        <v>15208</v>
      </c>
      <c r="B9109" s="119" t="s">
        <v>5660</v>
      </c>
      <c r="C9109">
        <v>35</v>
      </c>
      <c r="E9109">
        <v>801</v>
      </c>
      <c r="F9109">
        <v>165</v>
      </c>
      <c r="G9109">
        <v>268</v>
      </c>
      <c r="H9109">
        <v>463</v>
      </c>
      <c r="I9109" s="119" t="s">
        <v>4726</v>
      </c>
      <c r="J9109" s="119" t="s">
        <v>139</v>
      </c>
      <c r="K9109" s="1">
        <v>46255.758941458334</v>
      </c>
      <c r="L9109">
        <v>0</v>
      </c>
      <c r="M9109">
        <v>0</v>
      </c>
      <c r="N9109">
        <v>0</v>
      </c>
      <c r="O9109">
        <v>0</v>
      </c>
      <c r="P9109" s="119" t="s">
        <v>20254</v>
      </c>
    </row>
    <row r="9110" spans="1:16" x14ac:dyDescent="0.25">
      <c r="A9110">
        <v>15209</v>
      </c>
      <c r="B9110" s="119" t="s">
        <v>5661</v>
      </c>
      <c r="C9110">
        <v>10</v>
      </c>
      <c r="E9110">
        <v>482</v>
      </c>
      <c r="F9110">
        <v>58</v>
      </c>
      <c r="G9110">
        <v>236</v>
      </c>
      <c r="H9110">
        <v>943</v>
      </c>
      <c r="I9110" s="119" t="s">
        <v>4726</v>
      </c>
      <c r="J9110" s="119" t="s">
        <v>22</v>
      </c>
      <c r="K9110" s="1">
        <v>46255.758941458334</v>
      </c>
      <c r="L9110">
        <v>9</v>
      </c>
      <c r="M9110">
        <v>9</v>
      </c>
      <c r="N9110">
        <v>4</v>
      </c>
      <c r="O9110">
        <v>2</v>
      </c>
      <c r="P9110" s="119" t="s">
        <v>20254</v>
      </c>
    </row>
    <row r="9111" spans="1:16" x14ac:dyDescent="0.25">
      <c r="A9111">
        <v>15210</v>
      </c>
      <c r="B9111" s="119" t="s">
        <v>5661</v>
      </c>
      <c r="C9111">
        <v>20</v>
      </c>
      <c r="E9111">
        <v>341</v>
      </c>
      <c r="F9111">
        <v>108</v>
      </c>
      <c r="G9111">
        <v>448</v>
      </c>
      <c r="H9111">
        <v>596</v>
      </c>
      <c r="I9111" s="119" t="s">
        <v>4726</v>
      </c>
      <c r="J9111" s="119" t="s">
        <v>139</v>
      </c>
      <c r="K9111" s="1">
        <v>46255.758941458334</v>
      </c>
      <c r="L9111">
        <v>4</v>
      </c>
      <c r="M9111">
        <v>5</v>
      </c>
      <c r="N9111">
        <v>0</v>
      </c>
      <c r="O9111">
        <v>1</v>
      </c>
      <c r="P9111" s="119" t="s">
        <v>20254</v>
      </c>
    </row>
    <row r="9112" spans="1:16" x14ac:dyDescent="0.25">
      <c r="A9112">
        <v>15211</v>
      </c>
      <c r="B9112" s="119" t="s">
        <v>5624</v>
      </c>
      <c r="C9112">
        <v>20</v>
      </c>
      <c r="E9112">
        <v>183</v>
      </c>
      <c r="F9112">
        <v>91</v>
      </c>
      <c r="G9112">
        <v>278</v>
      </c>
      <c r="H9112">
        <v>297</v>
      </c>
      <c r="I9112" s="119" t="s">
        <v>4726</v>
      </c>
      <c r="J9112" s="119" t="s">
        <v>139</v>
      </c>
      <c r="K9112" s="1">
        <v>46255.758941458334</v>
      </c>
      <c r="L9112">
        <v>2</v>
      </c>
      <c r="M9112">
        <v>2</v>
      </c>
      <c r="N9112">
        <v>0</v>
      </c>
      <c r="O9112">
        <v>0</v>
      </c>
      <c r="P9112" s="119" t="s">
        <v>20254</v>
      </c>
    </row>
    <row r="9113" spans="1:16" x14ac:dyDescent="0.25">
      <c r="A9113">
        <v>15212</v>
      </c>
      <c r="B9113" s="119" t="s">
        <v>5662</v>
      </c>
      <c r="C9113">
        <v>25</v>
      </c>
      <c r="E9113">
        <v>2036</v>
      </c>
      <c r="F9113">
        <v>92</v>
      </c>
      <c r="G9113">
        <v>649</v>
      </c>
      <c r="H9113">
        <v>492</v>
      </c>
      <c r="I9113" s="119" t="s">
        <v>4726</v>
      </c>
      <c r="J9113" s="119" t="s">
        <v>22</v>
      </c>
      <c r="K9113" s="1">
        <v>46255.758941458334</v>
      </c>
      <c r="L9113">
        <v>5</v>
      </c>
      <c r="M9113">
        <v>9</v>
      </c>
      <c r="N9113">
        <v>2</v>
      </c>
      <c r="O9113">
        <v>1</v>
      </c>
      <c r="P9113" s="119" t="s">
        <v>20254</v>
      </c>
    </row>
    <row r="9114" spans="1:16" x14ac:dyDescent="0.25">
      <c r="A9114">
        <v>15213</v>
      </c>
      <c r="B9114" s="119" t="s">
        <v>5627</v>
      </c>
      <c r="C9114">
        <v>35</v>
      </c>
      <c r="E9114">
        <v>474</v>
      </c>
      <c r="F9114">
        <v>137</v>
      </c>
      <c r="G9114">
        <v>235</v>
      </c>
      <c r="H9114">
        <v>807</v>
      </c>
      <c r="I9114" s="119" t="s">
        <v>4726</v>
      </c>
      <c r="J9114" s="119" t="s">
        <v>139</v>
      </c>
      <c r="K9114" s="1">
        <v>46255.758941458334</v>
      </c>
      <c r="L9114">
        <v>2</v>
      </c>
      <c r="M9114">
        <v>2</v>
      </c>
      <c r="N9114">
        <v>0</v>
      </c>
      <c r="O9114">
        <v>0</v>
      </c>
      <c r="P9114" s="119" t="s">
        <v>20254</v>
      </c>
    </row>
    <row r="9115" spans="1:16" x14ac:dyDescent="0.25">
      <c r="A9115">
        <v>15214</v>
      </c>
      <c r="B9115" s="119" t="s">
        <v>5662</v>
      </c>
      <c r="C9115">
        <v>35</v>
      </c>
      <c r="E9115">
        <v>464</v>
      </c>
      <c r="F9115">
        <v>136</v>
      </c>
      <c r="G9115">
        <v>238</v>
      </c>
      <c r="H9115">
        <v>399</v>
      </c>
      <c r="I9115" s="119" t="s">
        <v>4726</v>
      </c>
      <c r="J9115" s="119" t="s">
        <v>139</v>
      </c>
      <c r="K9115" s="1">
        <v>46255.758941458334</v>
      </c>
      <c r="L9115">
        <v>5</v>
      </c>
      <c r="M9115">
        <v>7</v>
      </c>
      <c r="N9115">
        <v>0</v>
      </c>
      <c r="O9115">
        <v>1</v>
      </c>
      <c r="P9115" s="119" t="s">
        <v>20254</v>
      </c>
    </row>
    <row r="9116" spans="1:16" x14ac:dyDescent="0.25">
      <c r="A9116">
        <v>15215</v>
      </c>
      <c r="B9116" s="119" t="s">
        <v>5663</v>
      </c>
      <c r="C9116">
        <v>10</v>
      </c>
      <c r="E9116">
        <v>751</v>
      </c>
      <c r="F9116">
        <v>47</v>
      </c>
      <c r="G9116">
        <v>201</v>
      </c>
      <c r="H9116">
        <v>137</v>
      </c>
      <c r="I9116" s="119" t="s">
        <v>4726</v>
      </c>
      <c r="J9116" s="119" t="s">
        <v>22</v>
      </c>
      <c r="K9116" s="1">
        <v>46255.758941458334</v>
      </c>
      <c r="L9116">
        <v>0</v>
      </c>
      <c r="M9116">
        <v>0</v>
      </c>
      <c r="N9116">
        <v>0</v>
      </c>
      <c r="O9116">
        <v>0</v>
      </c>
      <c r="P9116" s="119" t="s">
        <v>20254</v>
      </c>
    </row>
    <row r="9117" spans="1:16" x14ac:dyDescent="0.25">
      <c r="A9117">
        <v>15216</v>
      </c>
      <c r="B9117" s="119" t="s">
        <v>5663</v>
      </c>
      <c r="C9117">
        <v>20</v>
      </c>
      <c r="E9117">
        <v>0</v>
      </c>
      <c r="F9117">
        <v>0</v>
      </c>
      <c r="G9117">
        <v>1547</v>
      </c>
      <c r="H9117">
        <v>148</v>
      </c>
      <c r="I9117" s="119" t="s">
        <v>4726</v>
      </c>
      <c r="J9117" s="119" t="s">
        <v>139</v>
      </c>
      <c r="K9117" s="1">
        <v>46255.758941458334</v>
      </c>
      <c r="L9117">
        <v>0</v>
      </c>
      <c r="M9117">
        <v>3</v>
      </c>
      <c r="N9117">
        <v>0</v>
      </c>
      <c r="O9117">
        <v>0</v>
      </c>
      <c r="P9117" s="119" t="s">
        <v>20254</v>
      </c>
    </row>
    <row r="9118" spans="1:16" x14ac:dyDescent="0.25">
      <c r="A9118">
        <v>15217</v>
      </c>
      <c r="B9118" s="119" t="s">
        <v>5633</v>
      </c>
      <c r="C9118">
        <v>20</v>
      </c>
      <c r="E9118">
        <v>249</v>
      </c>
      <c r="F9118">
        <v>85</v>
      </c>
      <c r="G9118">
        <v>355</v>
      </c>
      <c r="H9118">
        <v>119</v>
      </c>
      <c r="I9118" s="119" t="s">
        <v>4726</v>
      </c>
      <c r="J9118" s="119" t="s">
        <v>139</v>
      </c>
      <c r="K9118" s="1">
        <v>46255.758941458334</v>
      </c>
      <c r="L9118">
        <v>5</v>
      </c>
      <c r="M9118">
        <v>1</v>
      </c>
      <c r="N9118">
        <v>0</v>
      </c>
      <c r="O9118">
        <v>0</v>
      </c>
      <c r="P9118" s="119" t="s">
        <v>20254</v>
      </c>
    </row>
    <row r="9119" spans="1:16" x14ac:dyDescent="0.25">
      <c r="A9119">
        <v>15218</v>
      </c>
      <c r="B9119" s="119" t="s">
        <v>5664</v>
      </c>
      <c r="C9119">
        <v>25</v>
      </c>
      <c r="E9119">
        <v>1010</v>
      </c>
      <c r="F9119">
        <v>49</v>
      </c>
      <c r="G9119">
        <v>227</v>
      </c>
      <c r="H9119">
        <v>133</v>
      </c>
      <c r="I9119" s="119" t="s">
        <v>4726</v>
      </c>
      <c r="J9119" s="119" t="s">
        <v>22</v>
      </c>
      <c r="K9119" s="1">
        <v>46255.758941458334</v>
      </c>
      <c r="L9119">
        <v>10</v>
      </c>
      <c r="M9119">
        <v>4</v>
      </c>
      <c r="N9119">
        <v>1</v>
      </c>
      <c r="O9119">
        <v>2</v>
      </c>
      <c r="P9119" s="119" t="s">
        <v>20254</v>
      </c>
    </row>
    <row r="9120" spans="1:16" x14ac:dyDescent="0.25">
      <c r="A9120">
        <v>15219</v>
      </c>
      <c r="B9120" s="119" t="s">
        <v>5636</v>
      </c>
      <c r="C9120">
        <v>35</v>
      </c>
      <c r="E9120">
        <v>0</v>
      </c>
      <c r="F9120">
        <v>0</v>
      </c>
      <c r="G9120">
        <v>264</v>
      </c>
      <c r="H9120">
        <v>386</v>
      </c>
      <c r="I9120" s="119" t="s">
        <v>4726</v>
      </c>
      <c r="J9120" s="119" t="s">
        <v>139</v>
      </c>
      <c r="K9120" s="1">
        <v>46255.758941458334</v>
      </c>
      <c r="L9120">
        <v>0</v>
      </c>
      <c r="M9120">
        <v>0</v>
      </c>
      <c r="N9120">
        <v>0</v>
      </c>
      <c r="O9120">
        <v>0</v>
      </c>
      <c r="P9120" s="119" t="s">
        <v>20254</v>
      </c>
    </row>
    <row r="9121" spans="1:16" x14ac:dyDescent="0.25">
      <c r="A9121">
        <v>15220</v>
      </c>
      <c r="B9121" s="119" t="s">
        <v>5664</v>
      </c>
      <c r="C9121">
        <v>35</v>
      </c>
      <c r="E9121">
        <v>139</v>
      </c>
      <c r="F9121">
        <v>121</v>
      </c>
      <c r="G9121">
        <v>169</v>
      </c>
      <c r="H9121">
        <v>196</v>
      </c>
      <c r="I9121" s="119" t="s">
        <v>4726</v>
      </c>
      <c r="J9121" s="119" t="s">
        <v>139</v>
      </c>
      <c r="K9121" s="1">
        <v>46255.758941458334</v>
      </c>
      <c r="L9121">
        <v>4</v>
      </c>
      <c r="M9121">
        <v>0</v>
      </c>
      <c r="N9121">
        <v>0</v>
      </c>
      <c r="O9121">
        <v>0</v>
      </c>
      <c r="P9121" s="119" t="s">
        <v>20254</v>
      </c>
    </row>
    <row r="9122" spans="1:16" x14ac:dyDescent="0.25">
      <c r="A9122">
        <v>15221</v>
      </c>
      <c r="B9122" s="119" t="s">
        <v>5665</v>
      </c>
      <c r="C9122">
        <v>10</v>
      </c>
      <c r="E9122">
        <v>250</v>
      </c>
      <c r="F9122">
        <v>101</v>
      </c>
      <c r="G9122">
        <v>360</v>
      </c>
      <c r="H9122">
        <v>1000</v>
      </c>
      <c r="I9122" s="119" t="s">
        <v>4726</v>
      </c>
      <c r="J9122" s="119" t="s">
        <v>22</v>
      </c>
      <c r="K9122" s="1">
        <v>46255.758941458334</v>
      </c>
      <c r="L9122">
        <v>0</v>
      </c>
      <c r="M9122">
        <v>2</v>
      </c>
      <c r="N9122">
        <v>0</v>
      </c>
      <c r="O9122">
        <v>1</v>
      </c>
      <c r="P9122" s="119" t="s">
        <v>20254</v>
      </c>
    </row>
    <row r="9123" spans="1:16" x14ac:dyDescent="0.25">
      <c r="A9123">
        <v>15222</v>
      </c>
      <c r="B9123" s="119" t="s">
        <v>5665</v>
      </c>
      <c r="C9123">
        <v>20</v>
      </c>
      <c r="E9123">
        <v>90</v>
      </c>
      <c r="F9123">
        <v>88</v>
      </c>
      <c r="G9123">
        <v>178</v>
      </c>
      <c r="H9123">
        <v>4982</v>
      </c>
      <c r="I9123" s="119" t="s">
        <v>4726</v>
      </c>
      <c r="J9123" s="119" t="s">
        <v>139</v>
      </c>
      <c r="K9123" s="1">
        <v>46255.758941458334</v>
      </c>
      <c r="L9123">
        <v>2</v>
      </c>
      <c r="M9123">
        <v>13</v>
      </c>
      <c r="N9123">
        <v>2</v>
      </c>
      <c r="O9123">
        <v>1</v>
      </c>
      <c r="P9123" s="119" t="s">
        <v>20254</v>
      </c>
    </row>
    <row r="9124" spans="1:16" x14ac:dyDescent="0.25">
      <c r="A9124">
        <v>15223</v>
      </c>
      <c r="B9124" s="119" t="s">
        <v>5642</v>
      </c>
      <c r="C9124">
        <v>20</v>
      </c>
      <c r="E9124">
        <v>30</v>
      </c>
      <c r="F9124">
        <v>95</v>
      </c>
      <c r="G9124">
        <v>183</v>
      </c>
      <c r="H9124">
        <v>2991</v>
      </c>
      <c r="I9124" s="119" t="s">
        <v>4726</v>
      </c>
      <c r="J9124" s="119" t="s">
        <v>139</v>
      </c>
      <c r="K9124" s="1">
        <v>46255.758941458334</v>
      </c>
      <c r="L9124">
        <v>2</v>
      </c>
      <c r="M9124">
        <v>2</v>
      </c>
      <c r="N9124">
        <v>0</v>
      </c>
      <c r="O9124">
        <v>1</v>
      </c>
      <c r="P9124" s="119" t="s">
        <v>20254</v>
      </c>
    </row>
    <row r="9125" spans="1:16" x14ac:dyDescent="0.25">
      <c r="A9125">
        <v>15224</v>
      </c>
      <c r="B9125" s="119" t="s">
        <v>5666</v>
      </c>
      <c r="C9125">
        <v>25</v>
      </c>
      <c r="E9125">
        <v>279</v>
      </c>
      <c r="F9125">
        <v>67</v>
      </c>
      <c r="G9125">
        <v>324</v>
      </c>
      <c r="H9125">
        <v>823</v>
      </c>
      <c r="I9125" s="119" t="s">
        <v>4726</v>
      </c>
      <c r="J9125" s="119" t="s">
        <v>22</v>
      </c>
      <c r="K9125" s="1">
        <v>46255.758941458334</v>
      </c>
      <c r="L9125">
        <v>1</v>
      </c>
      <c r="M9125">
        <v>4</v>
      </c>
      <c r="N9125">
        <v>0</v>
      </c>
      <c r="O9125">
        <v>0</v>
      </c>
      <c r="P9125" s="119" t="s">
        <v>20254</v>
      </c>
    </row>
    <row r="9126" spans="1:16" x14ac:dyDescent="0.25">
      <c r="A9126">
        <v>15225</v>
      </c>
      <c r="B9126" s="119" t="s">
        <v>5645</v>
      </c>
      <c r="C9126">
        <v>35</v>
      </c>
      <c r="E9126">
        <v>160</v>
      </c>
      <c r="F9126">
        <v>129</v>
      </c>
      <c r="G9126">
        <v>180</v>
      </c>
      <c r="H9126">
        <v>845</v>
      </c>
      <c r="I9126" s="119" t="s">
        <v>4726</v>
      </c>
      <c r="J9126" s="119" t="s">
        <v>139</v>
      </c>
      <c r="K9126" s="1">
        <v>46255.758941458334</v>
      </c>
      <c r="L9126">
        <v>0</v>
      </c>
      <c r="M9126">
        <v>2</v>
      </c>
      <c r="N9126">
        <v>0</v>
      </c>
      <c r="O9126">
        <v>0</v>
      </c>
      <c r="P9126" s="119" t="s">
        <v>20254</v>
      </c>
    </row>
    <row r="9127" spans="1:16" x14ac:dyDescent="0.25">
      <c r="A9127">
        <v>15226</v>
      </c>
      <c r="B9127" s="119" t="s">
        <v>5666</v>
      </c>
      <c r="C9127">
        <v>35</v>
      </c>
      <c r="E9127">
        <v>164</v>
      </c>
      <c r="F9127">
        <v>105</v>
      </c>
      <c r="G9127">
        <v>406</v>
      </c>
      <c r="H9127">
        <v>599</v>
      </c>
      <c r="I9127" s="119" t="s">
        <v>4726</v>
      </c>
      <c r="J9127" s="119" t="s">
        <v>139</v>
      </c>
      <c r="K9127" s="1">
        <v>46255.758941458334</v>
      </c>
      <c r="L9127">
        <v>0</v>
      </c>
      <c r="M9127">
        <v>6</v>
      </c>
      <c r="N9127">
        <v>0</v>
      </c>
      <c r="O9127">
        <v>2</v>
      </c>
      <c r="P9127" s="119" t="s">
        <v>20254</v>
      </c>
    </row>
    <row r="9128" spans="1:16" x14ac:dyDescent="0.25">
      <c r="A9128">
        <v>15227</v>
      </c>
      <c r="B9128" s="119" t="s">
        <v>5667</v>
      </c>
      <c r="C9128">
        <v>55</v>
      </c>
      <c r="E9128">
        <v>2797</v>
      </c>
      <c r="F9128">
        <v>161</v>
      </c>
      <c r="G9128">
        <v>237</v>
      </c>
      <c r="H9128">
        <v>998</v>
      </c>
      <c r="I9128" s="119" t="s">
        <v>4726</v>
      </c>
      <c r="J9128" s="119" t="s">
        <v>22</v>
      </c>
      <c r="K9128" s="1">
        <v>46255.758941458334</v>
      </c>
      <c r="L9128">
        <v>11</v>
      </c>
      <c r="M9128">
        <v>4</v>
      </c>
      <c r="N9128">
        <v>0</v>
      </c>
      <c r="O9128">
        <v>0</v>
      </c>
      <c r="P9128" s="119" t="s">
        <v>20254</v>
      </c>
    </row>
    <row r="9129" spans="1:16" x14ac:dyDescent="0.25">
      <c r="A9129">
        <v>15228</v>
      </c>
      <c r="B9129" s="119" t="s">
        <v>5668</v>
      </c>
      <c r="C9129">
        <v>55</v>
      </c>
      <c r="E9129">
        <v>1738</v>
      </c>
      <c r="F9129">
        <v>176</v>
      </c>
      <c r="G9129">
        <v>311</v>
      </c>
      <c r="H9129">
        <v>2049</v>
      </c>
      <c r="I9129" s="119" t="s">
        <v>4726</v>
      </c>
      <c r="J9129" s="119" t="s">
        <v>22</v>
      </c>
      <c r="K9129" s="1">
        <v>46255.758941458334</v>
      </c>
      <c r="L9129">
        <v>2</v>
      </c>
      <c r="M9129">
        <v>0</v>
      </c>
      <c r="N9129">
        <v>0</v>
      </c>
      <c r="O9129">
        <v>0</v>
      </c>
      <c r="P9129" s="119" t="s">
        <v>20254</v>
      </c>
    </row>
    <row r="9130" spans="1:16" x14ac:dyDescent="0.25">
      <c r="A9130">
        <v>15229</v>
      </c>
      <c r="B9130" s="119" t="s">
        <v>5669</v>
      </c>
      <c r="C9130">
        <v>55</v>
      </c>
      <c r="E9130">
        <v>940</v>
      </c>
      <c r="F9130">
        <v>235</v>
      </c>
      <c r="G9130">
        <v>286</v>
      </c>
      <c r="H9130">
        <v>1381</v>
      </c>
      <c r="I9130" s="119" t="s">
        <v>4726</v>
      </c>
      <c r="J9130" s="119" t="s">
        <v>22</v>
      </c>
      <c r="K9130" s="1">
        <v>46255.758941458334</v>
      </c>
      <c r="L9130">
        <v>1</v>
      </c>
      <c r="M9130">
        <v>5</v>
      </c>
      <c r="N9130">
        <v>0</v>
      </c>
      <c r="O9130">
        <v>1</v>
      </c>
      <c r="P9130" s="119" t="s">
        <v>20254</v>
      </c>
    </row>
    <row r="9131" spans="1:16" x14ac:dyDescent="0.25">
      <c r="A9131">
        <v>15230</v>
      </c>
      <c r="B9131" s="119" t="s">
        <v>5670</v>
      </c>
      <c r="C9131">
        <v>60</v>
      </c>
      <c r="E9131">
        <v>3233</v>
      </c>
      <c r="F9131">
        <v>533</v>
      </c>
      <c r="G9131">
        <v>484</v>
      </c>
      <c r="H9131">
        <v>2477</v>
      </c>
      <c r="I9131" s="119" t="s">
        <v>4726</v>
      </c>
      <c r="J9131" s="119" t="s">
        <v>22</v>
      </c>
      <c r="K9131" s="1">
        <v>46255.758941458334</v>
      </c>
      <c r="L9131">
        <v>6</v>
      </c>
      <c r="M9131">
        <v>21</v>
      </c>
      <c r="N9131">
        <v>2</v>
      </c>
      <c r="O9131">
        <v>3</v>
      </c>
      <c r="P9131" s="119" t="s">
        <v>20254</v>
      </c>
    </row>
    <row r="9132" spans="1:16" x14ac:dyDescent="0.25">
      <c r="A9132">
        <v>15231</v>
      </c>
      <c r="B9132" s="119" t="s">
        <v>5671</v>
      </c>
      <c r="C9132">
        <v>60</v>
      </c>
      <c r="E9132">
        <v>1688</v>
      </c>
      <c r="F9132">
        <v>169</v>
      </c>
      <c r="G9132">
        <v>522</v>
      </c>
      <c r="H9132">
        <v>2500</v>
      </c>
      <c r="I9132" s="119" t="s">
        <v>4726</v>
      </c>
      <c r="J9132" s="119" t="s">
        <v>22</v>
      </c>
      <c r="K9132" s="1">
        <v>46255.758941458334</v>
      </c>
      <c r="L9132">
        <v>10</v>
      </c>
      <c r="M9132">
        <v>1</v>
      </c>
      <c r="N9132">
        <v>2</v>
      </c>
      <c r="O9132">
        <v>1</v>
      </c>
      <c r="P9132" s="119" t="s">
        <v>20254</v>
      </c>
    </row>
    <row r="9133" spans="1:16" x14ac:dyDescent="0.25">
      <c r="A9133">
        <v>15232</v>
      </c>
      <c r="B9133" s="119" t="s">
        <v>5672</v>
      </c>
      <c r="C9133">
        <v>60</v>
      </c>
      <c r="E9133">
        <v>67</v>
      </c>
      <c r="F9133">
        <v>331</v>
      </c>
      <c r="G9133">
        <v>237</v>
      </c>
      <c r="H9133">
        <v>610</v>
      </c>
      <c r="I9133" s="119" t="s">
        <v>4726</v>
      </c>
      <c r="J9133" s="119" t="s">
        <v>22</v>
      </c>
      <c r="K9133" s="1">
        <v>46255.758941458334</v>
      </c>
      <c r="L9133">
        <v>0</v>
      </c>
      <c r="M9133">
        <v>0</v>
      </c>
      <c r="N9133">
        <v>0</v>
      </c>
      <c r="O9133">
        <v>0</v>
      </c>
      <c r="P9133" s="119" t="s">
        <v>20254</v>
      </c>
    </row>
    <row r="9134" spans="1:16" x14ac:dyDescent="0.25">
      <c r="A9134">
        <v>15234</v>
      </c>
      <c r="B9134" s="119" t="s">
        <v>5673</v>
      </c>
      <c r="C9134">
        <v>55</v>
      </c>
      <c r="E9134">
        <v>1051</v>
      </c>
      <c r="F9134">
        <v>181</v>
      </c>
      <c r="G9134">
        <v>325</v>
      </c>
      <c r="H9134">
        <v>3987</v>
      </c>
      <c r="I9134" s="119" t="s">
        <v>4726</v>
      </c>
      <c r="J9134" s="119" t="s">
        <v>22</v>
      </c>
      <c r="K9134" s="1">
        <v>46255.758941458334</v>
      </c>
      <c r="L9134">
        <v>3</v>
      </c>
      <c r="M9134">
        <v>6</v>
      </c>
      <c r="N9134">
        <v>1</v>
      </c>
      <c r="O9134">
        <v>2</v>
      </c>
      <c r="P9134" s="119" t="s">
        <v>20254</v>
      </c>
    </row>
    <row r="9135" spans="1:16" x14ac:dyDescent="0.25">
      <c r="A9135">
        <v>15235</v>
      </c>
      <c r="B9135" s="119" t="s">
        <v>5674</v>
      </c>
      <c r="C9135">
        <v>55</v>
      </c>
      <c r="E9135">
        <v>2505</v>
      </c>
      <c r="F9135">
        <v>189</v>
      </c>
      <c r="G9135">
        <v>146</v>
      </c>
      <c r="H9135">
        <v>2369</v>
      </c>
      <c r="I9135" s="119" t="s">
        <v>4726</v>
      </c>
      <c r="J9135" s="119" t="s">
        <v>22</v>
      </c>
      <c r="K9135" s="1">
        <v>46255.758941458334</v>
      </c>
      <c r="L9135">
        <v>2</v>
      </c>
      <c r="M9135">
        <v>4</v>
      </c>
      <c r="N9135">
        <v>1</v>
      </c>
      <c r="O9135">
        <v>0</v>
      </c>
      <c r="P9135" s="119" t="s">
        <v>20254</v>
      </c>
    </row>
    <row r="9136" spans="1:16" x14ac:dyDescent="0.25">
      <c r="A9136">
        <v>15236</v>
      </c>
      <c r="B9136" s="119" t="s">
        <v>5675</v>
      </c>
      <c r="C9136">
        <v>55</v>
      </c>
      <c r="E9136">
        <v>1684</v>
      </c>
      <c r="F9136">
        <v>247</v>
      </c>
      <c r="G9136">
        <v>298</v>
      </c>
      <c r="H9136">
        <v>3078</v>
      </c>
      <c r="I9136" s="119" t="s">
        <v>4726</v>
      </c>
      <c r="J9136" s="119" t="s">
        <v>22</v>
      </c>
      <c r="K9136" s="1">
        <v>46255.758941458334</v>
      </c>
      <c r="L9136">
        <v>94</v>
      </c>
      <c r="M9136">
        <v>9</v>
      </c>
      <c r="N9136">
        <v>1</v>
      </c>
      <c r="O9136">
        <v>0</v>
      </c>
      <c r="P9136" s="119" t="s">
        <v>20254</v>
      </c>
    </row>
    <row r="9137" spans="1:16" x14ac:dyDescent="0.25">
      <c r="A9137">
        <v>15237</v>
      </c>
      <c r="B9137" s="119" t="s">
        <v>5676</v>
      </c>
      <c r="C9137">
        <v>60</v>
      </c>
      <c r="E9137">
        <v>1701</v>
      </c>
      <c r="F9137">
        <v>194</v>
      </c>
      <c r="G9137">
        <v>469</v>
      </c>
      <c r="H9137">
        <v>1689</v>
      </c>
      <c r="I9137" s="119" t="s">
        <v>4726</v>
      </c>
      <c r="J9137" s="119" t="s">
        <v>22</v>
      </c>
      <c r="K9137" s="1">
        <v>46255.758941458334</v>
      </c>
      <c r="L9137">
        <v>8</v>
      </c>
      <c r="M9137">
        <v>4</v>
      </c>
      <c r="N9137">
        <v>1</v>
      </c>
      <c r="O9137">
        <v>1</v>
      </c>
      <c r="P9137" s="119" t="s">
        <v>20254</v>
      </c>
    </row>
    <row r="9138" spans="1:16" x14ac:dyDescent="0.25">
      <c r="A9138">
        <v>15239</v>
      </c>
      <c r="B9138" s="119" t="s">
        <v>5677</v>
      </c>
      <c r="C9138">
        <v>60</v>
      </c>
      <c r="E9138">
        <v>1827</v>
      </c>
      <c r="F9138">
        <v>165</v>
      </c>
      <c r="G9138">
        <v>175</v>
      </c>
      <c r="H9138">
        <v>3994</v>
      </c>
      <c r="I9138" s="119" t="s">
        <v>4726</v>
      </c>
      <c r="J9138" s="119" t="s">
        <v>22</v>
      </c>
      <c r="K9138" s="1">
        <v>46255.758941458334</v>
      </c>
      <c r="L9138">
        <v>6</v>
      </c>
      <c r="M9138">
        <v>5</v>
      </c>
      <c r="N9138">
        <v>1</v>
      </c>
      <c r="O9138">
        <v>0</v>
      </c>
      <c r="P9138" s="119" t="s">
        <v>20254</v>
      </c>
    </row>
    <row r="9139" spans="1:16" x14ac:dyDescent="0.25">
      <c r="A9139">
        <v>15240</v>
      </c>
      <c r="B9139" s="119" t="s">
        <v>5678</v>
      </c>
      <c r="C9139">
        <v>60</v>
      </c>
      <c r="E9139">
        <v>1927</v>
      </c>
      <c r="F9139">
        <v>200</v>
      </c>
      <c r="G9139">
        <v>253</v>
      </c>
      <c r="H9139">
        <v>1686</v>
      </c>
      <c r="I9139" s="119" t="s">
        <v>4726</v>
      </c>
      <c r="J9139" s="119" t="s">
        <v>22</v>
      </c>
      <c r="K9139" s="1">
        <v>46255.758941458334</v>
      </c>
      <c r="L9139">
        <v>1</v>
      </c>
      <c r="M9139">
        <v>0</v>
      </c>
      <c r="N9139">
        <v>0</v>
      </c>
      <c r="O9139">
        <v>0</v>
      </c>
      <c r="P9139" s="119" t="s">
        <v>20254</v>
      </c>
    </row>
    <row r="9140" spans="1:16" x14ac:dyDescent="0.25">
      <c r="A9140">
        <v>15241</v>
      </c>
      <c r="B9140" s="119" t="s">
        <v>5673</v>
      </c>
      <c r="C9140">
        <v>65</v>
      </c>
      <c r="E9140">
        <v>1476</v>
      </c>
      <c r="F9140">
        <v>168</v>
      </c>
      <c r="G9140">
        <v>388</v>
      </c>
      <c r="H9140">
        <v>6956</v>
      </c>
      <c r="I9140" s="119" t="s">
        <v>4726</v>
      </c>
      <c r="J9140" s="119" t="s">
        <v>139</v>
      </c>
      <c r="K9140" s="1">
        <v>46255.758941458334</v>
      </c>
      <c r="L9140">
        <v>1</v>
      </c>
      <c r="M9140">
        <v>0</v>
      </c>
      <c r="N9140">
        <v>0</v>
      </c>
      <c r="O9140">
        <v>0</v>
      </c>
      <c r="P9140" s="119" t="s">
        <v>20254</v>
      </c>
    </row>
    <row r="9141" spans="1:16" x14ac:dyDescent="0.25">
      <c r="A9141">
        <v>15242</v>
      </c>
      <c r="B9141" s="119" t="s">
        <v>5676</v>
      </c>
      <c r="C9141">
        <v>65</v>
      </c>
      <c r="E9141">
        <v>793</v>
      </c>
      <c r="F9141">
        <v>199</v>
      </c>
      <c r="G9141">
        <v>383</v>
      </c>
      <c r="H9141">
        <v>1892</v>
      </c>
      <c r="I9141" s="119" t="s">
        <v>4726</v>
      </c>
      <c r="J9141" s="119" t="s">
        <v>139</v>
      </c>
      <c r="K9141" s="1">
        <v>46255.758941458334</v>
      </c>
      <c r="L9141">
        <v>1</v>
      </c>
      <c r="M9141">
        <v>2</v>
      </c>
      <c r="N9141">
        <v>1</v>
      </c>
      <c r="O9141">
        <v>0</v>
      </c>
      <c r="P9141" s="119" t="s">
        <v>20254</v>
      </c>
    </row>
    <row r="9142" spans="1:16" x14ac:dyDescent="0.25">
      <c r="A9142">
        <v>15244</v>
      </c>
      <c r="B9142" s="119" t="s">
        <v>5677</v>
      </c>
      <c r="C9142">
        <v>65</v>
      </c>
      <c r="E9142">
        <v>1523</v>
      </c>
      <c r="F9142">
        <v>305</v>
      </c>
      <c r="G9142">
        <v>263</v>
      </c>
      <c r="H9142">
        <v>4060</v>
      </c>
      <c r="I9142" s="119" t="s">
        <v>4726</v>
      </c>
      <c r="J9142" s="119" t="s">
        <v>139</v>
      </c>
      <c r="K9142" s="1">
        <v>46255.758941458334</v>
      </c>
      <c r="L9142">
        <v>1</v>
      </c>
      <c r="M9142">
        <v>1</v>
      </c>
      <c r="N9142">
        <v>0</v>
      </c>
      <c r="O9142">
        <v>0</v>
      </c>
      <c r="P9142" s="119" t="s">
        <v>20254</v>
      </c>
    </row>
    <row r="9143" spans="1:16" x14ac:dyDescent="0.25">
      <c r="A9143">
        <v>15245</v>
      </c>
      <c r="B9143" s="119" t="s">
        <v>5678</v>
      </c>
      <c r="C9143">
        <v>65</v>
      </c>
      <c r="E9143">
        <v>1226</v>
      </c>
      <c r="F9143">
        <v>196</v>
      </c>
      <c r="G9143">
        <v>198</v>
      </c>
      <c r="H9143">
        <v>1894</v>
      </c>
      <c r="I9143" s="119" t="s">
        <v>4726</v>
      </c>
      <c r="J9143" s="119" t="s">
        <v>139</v>
      </c>
      <c r="K9143" s="1">
        <v>46255.758941458334</v>
      </c>
      <c r="L9143">
        <v>1</v>
      </c>
      <c r="M9143">
        <v>1</v>
      </c>
      <c r="N9143">
        <v>0</v>
      </c>
      <c r="O9143">
        <v>1</v>
      </c>
      <c r="P9143" s="119" t="s">
        <v>20254</v>
      </c>
    </row>
    <row r="9144" spans="1:16" x14ac:dyDescent="0.25">
      <c r="A9144">
        <v>15246</v>
      </c>
      <c r="B9144" s="119" t="s">
        <v>5674</v>
      </c>
      <c r="C9144">
        <v>65</v>
      </c>
      <c r="E9144">
        <v>1921</v>
      </c>
      <c r="F9144">
        <v>188</v>
      </c>
      <c r="G9144">
        <v>239</v>
      </c>
      <c r="H9144">
        <v>1984</v>
      </c>
      <c r="I9144" s="119" t="s">
        <v>4726</v>
      </c>
      <c r="J9144" s="119" t="s">
        <v>139</v>
      </c>
      <c r="K9144" s="1">
        <v>46255.758941458334</v>
      </c>
      <c r="L9144">
        <v>2</v>
      </c>
      <c r="M9144">
        <v>6</v>
      </c>
      <c r="N9144">
        <v>0</v>
      </c>
      <c r="O9144">
        <v>0</v>
      </c>
      <c r="P9144" s="119" t="s">
        <v>20254</v>
      </c>
    </row>
    <row r="9145" spans="1:16" x14ac:dyDescent="0.25">
      <c r="A9145">
        <v>15247</v>
      </c>
      <c r="B9145" s="119" t="s">
        <v>5675</v>
      </c>
      <c r="C9145">
        <v>65</v>
      </c>
      <c r="E9145">
        <v>394</v>
      </c>
      <c r="F9145">
        <v>188</v>
      </c>
      <c r="G9145">
        <v>120</v>
      </c>
      <c r="H9145">
        <v>2462</v>
      </c>
      <c r="I9145" s="119" t="s">
        <v>4726</v>
      </c>
      <c r="J9145" s="119" t="s">
        <v>139</v>
      </c>
      <c r="K9145" s="1">
        <v>46255.758941458334</v>
      </c>
      <c r="L9145">
        <v>0</v>
      </c>
      <c r="M9145">
        <v>0</v>
      </c>
      <c r="N9145">
        <v>0</v>
      </c>
      <c r="O9145">
        <v>0</v>
      </c>
      <c r="P9145" s="119" t="s">
        <v>20254</v>
      </c>
    </row>
    <row r="9146" spans="1:16" x14ac:dyDescent="0.25">
      <c r="A9146">
        <v>15248</v>
      </c>
      <c r="B9146" s="119" t="s">
        <v>5679</v>
      </c>
      <c r="C9146">
        <v>70</v>
      </c>
      <c r="E9146">
        <v>1482</v>
      </c>
      <c r="F9146">
        <v>157</v>
      </c>
      <c r="G9146">
        <v>277</v>
      </c>
      <c r="H9146">
        <v>1554</v>
      </c>
      <c r="I9146" s="119" t="s">
        <v>4726</v>
      </c>
      <c r="J9146" s="119" t="s">
        <v>22</v>
      </c>
      <c r="K9146" s="1">
        <v>46255.758941458334</v>
      </c>
      <c r="L9146">
        <v>0</v>
      </c>
      <c r="M9146">
        <v>3</v>
      </c>
      <c r="N9146">
        <v>0</v>
      </c>
      <c r="O9146">
        <v>1</v>
      </c>
      <c r="P9146" s="119" t="s">
        <v>20254</v>
      </c>
    </row>
    <row r="9147" spans="1:16" x14ac:dyDescent="0.25">
      <c r="A9147">
        <v>15249</v>
      </c>
      <c r="B9147" s="119" t="s">
        <v>5680</v>
      </c>
      <c r="C9147">
        <v>70</v>
      </c>
      <c r="E9147">
        <v>1406</v>
      </c>
      <c r="F9147">
        <v>180</v>
      </c>
      <c r="G9147">
        <v>185</v>
      </c>
      <c r="H9147">
        <v>814</v>
      </c>
      <c r="I9147" s="119" t="s">
        <v>4726</v>
      </c>
      <c r="J9147" s="119" t="s">
        <v>22</v>
      </c>
      <c r="K9147" s="1">
        <v>46255.758941458334</v>
      </c>
      <c r="L9147">
        <v>0</v>
      </c>
      <c r="M9147">
        <v>2</v>
      </c>
      <c r="N9147">
        <v>0</v>
      </c>
      <c r="O9147">
        <v>1</v>
      </c>
      <c r="P9147" s="119" t="s">
        <v>20254</v>
      </c>
    </row>
    <row r="9148" spans="1:16" x14ac:dyDescent="0.25">
      <c r="A9148">
        <v>15250</v>
      </c>
      <c r="B9148" s="119" t="s">
        <v>5681</v>
      </c>
      <c r="C9148">
        <v>70</v>
      </c>
      <c r="E9148">
        <v>513</v>
      </c>
      <c r="F9148">
        <v>163</v>
      </c>
      <c r="G9148">
        <v>282</v>
      </c>
      <c r="H9148">
        <v>657</v>
      </c>
      <c r="I9148" s="119" t="s">
        <v>4726</v>
      </c>
      <c r="J9148" s="119" t="s">
        <v>22</v>
      </c>
      <c r="K9148" s="1">
        <v>46255.758941458334</v>
      </c>
      <c r="L9148">
        <v>0</v>
      </c>
      <c r="M9148">
        <v>1</v>
      </c>
      <c r="N9148">
        <v>0</v>
      </c>
      <c r="O9148">
        <v>0</v>
      </c>
      <c r="P9148" s="119" t="s">
        <v>20254</v>
      </c>
    </row>
    <row r="9149" spans="1:16" x14ac:dyDescent="0.25">
      <c r="A9149">
        <v>15251</v>
      </c>
      <c r="B9149" s="119" t="s">
        <v>5682</v>
      </c>
      <c r="C9149">
        <v>75</v>
      </c>
      <c r="E9149">
        <v>11380</v>
      </c>
      <c r="F9149">
        <v>152</v>
      </c>
      <c r="G9149">
        <v>409</v>
      </c>
      <c r="H9149">
        <v>711</v>
      </c>
      <c r="I9149" s="119" t="s">
        <v>4726</v>
      </c>
      <c r="J9149" s="119" t="s">
        <v>22</v>
      </c>
      <c r="K9149" s="1">
        <v>46255.758941458334</v>
      </c>
      <c r="L9149">
        <v>7</v>
      </c>
      <c r="M9149">
        <v>5</v>
      </c>
      <c r="N9149">
        <v>1</v>
      </c>
      <c r="O9149">
        <v>0</v>
      </c>
      <c r="P9149" s="119" t="s">
        <v>20254</v>
      </c>
    </row>
    <row r="9150" spans="1:16" x14ac:dyDescent="0.25">
      <c r="A9150">
        <v>15253</v>
      </c>
      <c r="B9150" s="119" t="s">
        <v>5683</v>
      </c>
      <c r="C9150">
        <v>75</v>
      </c>
      <c r="E9150">
        <v>1255</v>
      </c>
      <c r="F9150">
        <v>143</v>
      </c>
      <c r="G9150">
        <v>232</v>
      </c>
      <c r="H9150">
        <v>820</v>
      </c>
      <c r="I9150" s="119" t="s">
        <v>4726</v>
      </c>
      <c r="J9150" s="119" t="s">
        <v>22</v>
      </c>
      <c r="K9150" s="1">
        <v>46255.758941458334</v>
      </c>
      <c r="L9150">
        <v>16</v>
      </c>
      <c r="M9150">
        <v>10</v>
      </c>
      <c r="N9150">
        <v>3</v>
      </c>
      <c r="O9150">
        <v>0</v>
      </c>
      <c r="P9150" s="119" t="s">
        <v>20254</v>
      </c>
    </row>
    <row r="9151" spans="1:16" x14ac:dyDescent="0.25">
      <c r="A9151">
        <v>15254</v>
      </c>
      <c r="B9151" s="119" t="s">
        <v>5684</v>
      </c>
      <c r="C9151">
        <v>75</v>
      </c>
      <c r="E9151">
        <v>15740</v>
      </c>
      <c r="F9151">
        <v>102</v>
      </c>
      <c r="G9151">
        <v>234</v>
      </c>
      <c r="H9151">
        <v>580</v>
      </c>
      <c r="I9151" s="119" t="s">
        <v>4726</v>
      </c>
      <c r="J9151" s="119" t="s">
        <v>22</v>
      </c>
      <c r="K9151" s="1">
        <v>46255.758941458334</v>
      </c>
      <c r="L9151">
        <v>7</v>
      </c>
      <c r="M9151">
        <v>9</v>
      </c>
      <c r="N9151">
        <v>1</v>
      </c>
      <c r="O9151">
        <v>1</v>
      </c>
      <c r="P9151" s="119" t="s">
        <v>20254</v>
      </c>
    </row>
    <row r="9152" spans="1:16" x14ac:dyDescent="0.25">
      <c r="A9152">
        <v>15255</v>
      </c>
      <c r="B9152" s="119" t="s">
        <v>5679</v>
      </c>
      <c r="C9152">
        <v>80</v>
      </c>
      <c r="E9152">
        <v>650</v>
      </c>
      <c r="F9152">
        <v>241</v>
      </c>
      <c r="G9152">
        <v>123</v>
      </c>
      <c r="H9152">
        <v>840</v>
      </c>
      <c r="I9152" s="119" t="s">
        <v>4726</v>
      </c>
      <c r="J9152" s="119" t="s">
        <v>139</v>
      </c>
      <c r="K9152" s="1">
        <v>46255.758941458334</v>
      </c>
      <c r="L9152">
        <v>0</v>
      </c>
      <c r="M9152">
        <v>1</v>
      </c>
      <c r="N9152">
        <v>0</v>
      </c>
      <c r="O9152">
        <v>0</v>
      </c>
      <c r="P9152" s="119" t="s">
        <v>20254</v>
      </c>
    </row>
    <row r="9153" spans="1:16" x14ac:dyDescent="0.25">
      <c r="A9153">
        <v>15256</v>
      </c>
      <c r="B9153" s="119" t="s">
        <v>5682</v>
      </c>
      <c r="C9153">
        <v>80</v>
      </c>
      <c r="E9153">
        <v>549</v>
      </c>
      <c r="F9153">
        <v>177</v>
      </c>
      <c r="G9153">
        <v>183</v>
      </c>
      <c r="H9153">
        <v>4990</v>
      </c>
      <c r="I9153" s="119" t="s">
        <v>4726</v>
      </c>
      <c r="J9153" s="119" t="s">
        <v>139</v>
      </c>
      <c r="K9153" s="1">
        <v>46255.758941458334</v>
      </c>
      <c r="L9153">
        <v>2</v>
      </c>
      <c r="M9153">
        <v>4</v>
      </c>
      <c r="N9153">
        <v>0</v>
      </c>
      <c r="O9153">
        <v>1</v>
      </c>
      <c r="P9153" s="119" t="s">
        <v>20254</v>
      </c>
    </row>
    <row r="9154" spans="1:16" x14ac:dyDescent="0.25">
      <c r="A9154">
        <v>15258</v>
      </c>
      <c r="B9154" s="119" t="s">
        <v>5683</v>
      </c>
      <c r="C9154">
        <v>80</v>
      </c>
      <c r="E9154">
        <v>423</v>
      </c>
      <c r="F9154">
        <v>160</v>
      </c>
      <c r="G9154">
        <v>809</v>
      </c>
      <c r="H9154">
        <v>631</v>
      </c>
      <c r="I9154" s="119" t="s">
        <v>4726</v>
      </c>
      <c r="J9154" s="119" t="s">
        <v>139</v>
      </c>
      <c r="K9154" s="1">
        <v>46255.758941458334</v>
      </c>
      <c r="L9154">
        <v>6</v>
      </c>
      <c r="M9154">
        <v>11</v>
      </c>
      <c r="N9154">
        <v>1</v>
      </c>
      <c r="O9154">
        <v>1</v>
      </c>
      <c r="P9154" s="119" t="s">
        <v>20254</v>
      </c>
    </row>
    <row r="9155" spans="1:16" x14ac:dyDescent="0.25">
      <c r="A9155">
        <v>15259</v>
      </c>
      <c r="B9155" s="119" t="s">
        <v>5684</v>
      </c>
      <c r="C9155">
        <v>80</v>
      </c>
      <c r="E9155">
        <v>807</v>
      </c>
      <c r="F9155">
        <v>300</v>
      </c>
      <c r="G9155">
        <v>268</v>
      </c>
      <c r="H9155">
        <v>587</v>
      </c>
      <c r="I9155" s="119" t="s">
        <v>4726</v>
      </c>
      <c r="J9155" s="119" t="s">
        <v>139</v>
      </c>
      <c r="K9155" s="1">
        <v>46255.758941458334</v>
      </c>
      <c r="L9155">
        <v>6</v>
      </c>
      <c r="M9155">
        <v>0</v>
      </c>
      <c r="N9155">
        <v>0</v>
      </c>
      <c r="O9155">
        <v>0</v>
      </c>
      <c r="P9155" s="119" t="s">
        <v>20254</v>
      </c>
    </row>
    <row r="9156" spans="1:16" x14ac:dyDescent="0.25">
      <c r="A9156">
        <v>15260</v>
      </c>
      <c r="B9156" s="119" t="s">
        <v>5680</v>
      </c>
      <c r="C9156">
        <v>80</v>
      </c>
      <c r="E9156">
        <v>1058</v>
      </c>
      <c r="F9156">
        <v>180</v>
      </c>
      <c r="G9156">
        <v>517</v>
      </c>
      <c r="H9156">
        <v>601</v>
      </c>
      <c r="I9156" s="119" t="s">
        <v>4726</v>
      </c>
      <c r="J9156" s="119" t="s">
        <v>139</v>
      </c>
      <c r="K9156" s="1">
        <v>46255.758941458334</v>
      </c>
      <c r="L9156">
        <v>4</v>
      </c>
      <c r="M9156">
        <v>7</v>
      </c>
      <c r="N9156">
        <v>1</v>
      </c>
      <c r="O9156">
        <v>0</v>
      </c>
      <c r="P9156" s="119" t="s">
        <v>20254</v>
      </c>
    </row>
    <row r="9157" spans="1:16" x14ac:dyDescent="0.25">
      <c r="A9157">
        <v>15261</v>
      </c>
      <c r="B9157" s="119" t="s">
        <v>5681</v>
      </c>
      <c r="C9157">
        <v>80</v>
      </c>
      <c r="E9157">
        <v>868</v>
      </c>
      <c r="F9157">
        <v>193</v>
      </c>
      <c r="G9157">
        <v>113</v>
      </c>
      <c r="H9157">
        <v>798</v>
      </c>
      <c r="I9157" s="119" t="s">
        <v>4726</v>
      </c>
      <c r="J9157" s="119" t="s">
        <v>139</v>
      </c>
      <c r="K9157" s="1">
        <v>46255.758941458334</v>
      </c>
      <c r="L9157">
        <v>0</v>
      </c>
      <c r="M9157">
        <v>0</v>
      </c>
      <c r="N9157">
        <v>0</v>
      </c>
      <c r="O9157">
        <v>0</v>
      </c>
      <c r="P9157" s="119" t="s">
        <v>20254</v>
      </c>
    </row>
    <row r="9158" spans="1:16" x14ac:dyDescent="0.25">
      <c r="A9158">
        <v>15262</v>
      </c>
      <c r="B9158" s="119" t="s">
        <v>5685</v>
      </c>
      <c r="C9158">
        <v>80</v>
      </c>
      <c r="E9158">
        <v>440</v>
      </c>
      <c r="F9158">
        <v>1789</v>
      </c>
      <c r="G9158">
        <v>660</v>
      </c>
      <c r="H9158">
        <v>2559</v>
      </c>
      <c r="I9158" s="119" t="s">
        <v>4726</v>
      </c>
      <c r="J9158" s="119" t="s">
        <v>222</v>
      </c>
      <c r="K9158" s="1">
        <v>46255.758941458334</v>
      </c>
      <c r="L9158">
        <v>151</v>
      </c>
      <c r="M9158">
        <v>8</v>
      </c>
      <c r="N9158">
        <v>2</v>
      </c>
      <c r="O9158">
        <v>1</v>
      </c>
      <c r="P9158" s="119" t="s">
        <v>20254</v>
      </c>
    </row>
    <row r="9159" spans="1:16" x14ac:dyDescent="0.25">
      <c r="A9159">
        <v>15263</v>
      </c>
      <c r="B9159" s="119" t="s">
        <v>5686</v>
      </c>
      <c r="C9159">
        <v>80</v>
      </c>
      <c r="E9159">
        <v>954</v>
      </c>
      <c r="F9159">
        <v>1845</v>
      </c>
      <c r="G9159">
        <v>728</v>
      </c>
      <c r="H9159">
        <v>2977</v>
      </c>
      <c r="I9159" s="119" t="s">
        <v>4726</v>
      </c>
      <c r="J9159" s="119" t="s">
        <v>222</v>
      </c>
      <c r="K9159" s="1">
        <v>46255.758941458334</v>
      </c>
      <c r="L9159">
        <v>232</v>
      </c>
      <c r="M9159">
        <v>6</v>
      </c>
      <c r="N9159">
        <v>0</v>
      </c>
      <c r="O9159">
        <v>0</v>
      </c>
      <c r="P9159" s="119" t="s">
        <v>20254</v>
      </c>
    </row>
    <row r="9160" spans="1:16" x14ac:dyDescent="0.25">
      <c r="A9160">
        <v>15265</v>
      </c>
      <c r="B9160" s="119" t="s">
        <v>5687</v>
      </c>
      <c r="C9160">
        <v>80</v>
      </c>
      <c r="E9160">
        <v>354</v>
      </c>
      <c r="F9160">
        <v>2137</v>
      </c>
      <c r="G9160">
        <v>546</v>
      </c>
      <c r="H9160">
        <v>5999</v>
      </c>
      <c r="I9160" s="119" t="s">
        <v>4726</v>
      </c>
      <c r="J9160" s="119" t="s">
        <v>222</v>
      </c>
      <c r="K9160" s="1">
        <v>46255.758941458334</v>
      </c>
      <c r="L9160">
        <v>1</v>
      </c>
      <c r="M9160">
        <v>10</v>
      </c>
      <c r="N9160">
        <v>1</v>
      </c>
      <c r="O9160">
        <v>1</v>
      </c>
      <c r="P9160" s="119" t="s">
        <v>20254</v>
      </c>
    </row>
    <row r="9161" spans="1:16" x14ac:dyDescent="0.25">
      <c r="A9161">
        <v>15266</v>
      </c>
      <c r="B9161" s="119" t="s">
        <v>5688</v>
      </c>
      <c r="C9161">
        <v>80</v>
      </c>
      <c r="E9161">
        <v>473</v>
      </c>
      <c r="F9161">
        <v>1825</v>
      </c>
      <c r="G9161">
        <v>1392</v>
      </c>
      <c r="H9161">
        <v>2694</v>
      </c>
      <c r="I9161" s="119" t="s">
        <v>4726</v>
      </c>
      <c r="J9161" s="119" t="s">
        <v>222</v>
      </c>
      <c r="K9161" s="1">
        <v>46255.758941458334</v>
      </c>
      <c r="L9161">
        <v>53</v>
      </c>
      <c r="M9161">
        <v>3</v>
      </c>
      <c r="N9161">
        <v>0</v>
      </c>
      <c r="O9161">
        <v>0</v>
      </c>
      <c r="P9161" s="119" t="s">
        <v>20254</v>
      </c>
    </row>
    <row r="9162" spans="1:16" x14ac:dyDescent="0.25">
      <c r="A9162">
        <v>15267</v>
      </c>
      <c r="B9162" s="119" t="s">
        <v>5689</v>
      </c>
      <c r="C9162">
        <v>80</v>
      </c>
      <c r="E9162">
        <v>706</v>
      </c>
      <c r="F9162">
        <v>1738</v>
      </c>
      <c r="G9162">
        <v>414</v>
      </c>
      <c r="H9162">
        <v>2886</v>
      </c>
      <c r="I9162" s="119" t="s">
        <v>4726</v>
      </c>
      <c r="J9162" s="119" t="s">
        <v>222</v>
      </c>
      <c r="K9162" s="1">
        <v>46255.758941458334</v>
      </c>
      <c r="L9162">
        <v>322</v>
      </c>
      <c r="M9162">
        <v>1</v>
      </c>
      <c r="N9162">
        <v>181</v>
      </c>
      <c r="O9162">
        <v>0</v>
      </c>
      <c r="P9162" s="119" t="s">
        <v>20254</v>
      </c>
    </row>
    <row r="9163" spans="1:16" x14ac:dyDescent="0.25">
      <c r="A9163">
        <v>15268</v>
      </c>
      <c r="B9163" s="119" t="s">
        <v>5690</v>
      </c>
      <c r="C9163">
        <v>80</v>
      </c>
      <c r="E9163">
        <v>749</v>
      </c>
      <c r="F9163">
        <v>1620</v>
      </c>
      <c r="G9163">
        <v>358</v>
      </c>
      <c r="H9163">
        <v>2695</v>
      </c>
      <c r="I9163" s="119" t="s">
        <v>4726</v>
      </c>
      <c r="J9163" s="119" t="s">
        <v>222</v>
      </c>
      <c r="K9163" s="1">
        <v>46255.758941458334</v>
      </c>
      <c r="L9163">
        <v>265</v>
      </c>
      <c r="M9163">
        <v>29</v>
      </c>
      <c r="N9163">
        <v>123</v>
      </c>
      <c r="O9163">
        <v>4</v>
      </c>
      <c r="P9163" s="119" t="s">
        <v>20254</v>
      </c>
    </row>
    <row r="9164" spans="1:16" x14ac:dyDescent="0.25">
      <c r="A9164">
        <v>15269</v>
      </c>
      <c r="B9164" s="119" t="s">
        <v>5691</v>
      </c>
      <c r="C9164">
        <v>80</v>
      </c>
      <c r="E9164">
        <v>318</v>
      </c>
      <c r="F9164">
        <v>3474</v>
      </c>
      <c r="G9164">
        <v>153</v>
      </c>
      <c r="H9164">
        <v>19999</v>
      </c>
      <c r="I9164" s="119" t="s">
        <v>4726</v>
      </c>
      <c r="J9164" s="119" t="s">
        <v>24</v>
      </c>
      <c r="K9164" s="1">
        <v>46255.758941458334</v>
      </c>
      <c r="L9164">
        <v>9</v>
      </c>
      <c r="M9164">
        <v>6</v>
      </c>
      <c r="N9164">
        <v>4</v>
      </c>
      <c r="O9164">
        <v>4</v>
      </c>
      <c r="P9164" s="119" t="s">
        <v>20254</v>
      </c>
    </row>
    <row r="9165" spans="1:16" x14ac:dyDescent="0.25">
      <c r="A9165">
        <v>15270</v>
      </c>
      <c r="B9165" s="119" t="s">
        <v>5692</v>
      </c>
      <c r="C9165">
        <v>80</v>
      </c>
      <c r="E9165">
        <v>368</v>
      </c>
      <c r="F9165">
        <v>2508</v>
      </c>
      <c r="G9165">
        <v>323</v>
      </c>
      <c r="H9165">
        <v>5380</v>
      </c>
      <c r="I9165" s="119" t="s">
        <v>4726</v>
      </c>
      <c r="J9165" s="119" t="s">
        <v>24</v>
      </c>
      <c r="K9165" s="1">
        <v>46255.758941458334</v>
      </c>
      <c r="L9165">
        <v>14</v>
      </c>
      <c r="M9165">
        <v>3</v>
      </c>
      <c r="N9165">
        <v>9</v>
      </c>
      <c r="O9165">
        <v>1</v>
      </c>
      <c r="P9165" s="119" t="s">
        <v>20254</v>
      </c>
    </row>
    <row r="9166" spans="1:16" x14ac:dyDescent="0.25">
      <c r="A9166">
        <v>15272</v>
      </c>
      <c r="B9166" s="119" t="s">
        <v>5693</v>
      </c>
      <c r="C9166">
        <v>80</v>
      </c>
      <c r="E9166">
        <v>155</v>
      </c>
      <c r="F9166">
        <v>21780</v>
      </c>
      <c r="G9166">
        <v>139</v>
      </c>
      <c r="H9166">
        <v>49999</v>
      </c>
      <c r="I9166" s="119" t="s">
        <v>4726</v>
      </c>
      <c r="J9166" s="119" t="s">
        <v>24</v>
      </c>
      <c r="K9166" s="1">
        <v>46255.758941458334</v>
      </c>
      <c r="L9166">
        <v>52</v>
      </c>
      <c r="M9166">
        <v>52</v>
      </c>
      <c r="N9166">
        <v>11</v>
      </c>
      <c r="O9166">
        <v>16</v>
      </c>
      <c r="P9166" s="119" t="s">
        <v>20254</v>
      </c>
    </row>
    <row r="9167" spans="1:16" x14ac:dyDescent="0.25">
      <c r="A9167">
        <v>15273</v>
      </c>
      <c r="B9167" s="119" t="s">
        <v>5694</v>
      </c>
      <c r="C9167">
        <v>80</v>
      </c>
      <c r="E9167">
        <v>545</v>
      </c>
      <c r="F9167">
        <v>3017</v>
      </c>
      <c r="G9167">
        <v>68</v>
      </c>
      <c r="H9167">
        <v>23190</v>
      </c>
      <c r="I9167" s="119" t="s">
        <v>4726</v>
      </c>
      <c r="J9167" s="119" t="s">
        <v>24</v>
      </c>
      <c r="K9167" s="1">
        <v>46255.758941458334</v>
      </c>
      <c r="L9167">
        <v>39</v>
      </c>
      <c r="M9167">
        <v>9</v>
      </c>
      <c r="N9167">
        <v>11</v>
      </c>
      <c r="O9167">
        <v>2</v>
      </c>
      <c r="P9167" s="119" t="s">
        <v>20254</v>
      </c>
    </row>
    <row r="9168" spans="1:16" x14ac:dyDescent="0.25">
      <c r="A9168">
        <v>15274</v>
      </c>
      <c r="B9168" s="119" t="s">
        <v>5695</v>
      </c>
      <c r="C9168">
        <v>80</v>
      </c>
      <c r="E9168">
        <v>332</v>
      </c>
      <c r="F9168">
        <v>2396</v>
      </c>
      <c r="G9168">
        <v>522</v>
      </c>
      <c r="H9168">
        <v>5996</v>
      </c>
      <c r="I9168" s="119" t="s">
        <v>4726</v>
      </c>
      <c r="J9168" s="119" t="s">
        <v>24</v>
      </c>
      <c r="K9168" s="1">
        <v>46255.758941458334</v>
      </c>
      <c r="L9168">
        <v>19</v>
      </c>
      <c r="M9168">
        <v>6</v>
      </c>
      <c r="N9168">
        <v>0</v>
      </c>
      <c r="O9168">
        <v>2</v>
      </c>
      <c r="P9168" s="119" t="s">
        <v>20254</v>
      </c>
    </row>
    <row r="9169" spans="1:16" x14ac:dyDescent="0.25">
      <c r="A9169">
        <v>15275</v>
      </c>
      <c r="B9169" s="119" t="s">
        <v>5696</v>
      </c>
      <c r="C9169">
        <v>80</v>
      </c>
      <c r="E9169">
        <v>264</v>
      </c>
      <c r="F9169">
        <v>2500</v>
      </c>
      <c r="G9169">
        <v>539</v>
      </c>
      <c r="H9169">
        <v>8926</v>
      </c>
      <c r="I9169" s="119" t="s">
        <v>4726</v>
      </c>
      <c r="J9169" s="119" t="s">
        <v>24</v>
      </c>
      <c r="K9169" s="1">
        <v>46255.758941458334</v>
      </c>
      <c r="L9169">
        <v>17</v>
      </c>
      <c r="M9169">
        <v>9</v>
      </c>
      <c r="N9169">
        <v>0</v>
      </c>
      <c r="O9169">
        <v>4</v>
      </c>
      <c r="P9169" s="119" t="s">
        <v>20254</v>
      </c>
    </row>
    <row r="9170" spans="1:16" x14ac:dyDescent="0.25">
      <c r="A9170">
        <v>15276</v>
      </c>
      <c r="B9170" s="119" t="s">
        <v>5697</v>
      </c>
      <c r="C9170">
        <v>55</v>
      </c>
      <c r="E9170">
        <v>362</v>
      </c>
      <c r="F9170">
        <v>246</v>
      </c>
      <c r="G9170">
        <v>356</v>
      </c>
      <c r="H9170">
        <v>6038</v>
      </c>
      <c r="I9170" s="119" t="s">
        <v>4726</v>
      </c>
      <c r="J9170" s="119" t="s">
        <v>22</v>
      </c>
      <c r="K9170" s="1">
        <v>46255.758941458334</v>
      </c>
      <c r="L9170">
        <v>3</v>
      </c>
      <c r="M9170">
        <v>6</v>
      </c>
      <c r="N9170">
        <v>2</v>
      </c>
      <c r="O9170">
        <v>2</v>
      </c>
      <c r="P9170" s="119" t="s">
        <v>20254</v>
      </c>
    </row>
    <row r="9171" spans="1:16" x14ac:dyDescent="0.25">
      <c r="A9171">
        <v>15277</v>
      </c>
      <c r="B9171" s="119" t="s">
        <v>5697</v>
      </c>
      <c r="C9171">
        <v>65</v>
      </c>
      <c r="E9171">
        <v>1049</v>
      </c>
      <c r="F9171">
        <v>153</v>
      </c>
      <c r="G9171">
        <v>122</v>
      </c>
      <c r="H9171">
        <v>3971</v>
      </c>
      <c r="I9171" s="119" t="s">
        <v>4726</v>
      </c>
      <c r="J9171" s="119" t="s">
        <v>139</v>
      </c>
      <c r="K9171" s="1">
        <v>46255.758941458334</v>
      </c>
      <c r="L9171">
        <v>4</v>
      </c>
      <c r="M9171">
        <v>3</v>
      </c>
      <c r="N9171">
        <v>0</v>
      </c>
      <c r="O9171">
        <v>0</v>
      </c>
      <c r="P9171" s="119" t="s">
        <v>20254</v>
      </c>
    </row>
    <row r="9172" spans="1:16" x14ac:dyDescent="0.25">
      <c r="A9172">
        <v>15278</v>
      </c>
      <c r="B9172" s="119" t="s">
        <v>5698</v>
      </c>
      <c r="C9172">
        <v>55</v>
      </c>
      <c r="E9172">
        <v>841</v>
      </c>
      <c r="F9172">
        <v>167</v>
      </c>
      <c r="G9172">
        <v>302</v>
      </c>
      <c r="H9172">
        <v>3458</v>
      </c>
      <c r="I9172" s="119" t="s">
        <v>4726</v>
      </c>
      <c r="J9172" s="119" t="s">
        <v>22</v>
      </c>
      <c r="K9172" s="1">
        <v>46255.758941458334</v>
      </c>
      <c r="L9172">
        <v>7</v>
      </c>
      <c r="M9172">
        <v>0</v>
      </c>
      <c r="N9172">
        <v>2</v>
      </c>
      <c r="O9172">
        <v>0</v>
      </c>
      <c r="P9172" s="119" t="s">
        <v>20254</v>
      </c>
    </row>
    <row r="9173" spans="1:16" x14ac:dyDescent="0.25">
      <c r="A9173">
        <v>15279</v>
      </c>
      <c r="B9173" s="119" t="s">
        <v>5698</v>
      </c>
      <c r="C9173">
        <v>65</v>
      </c>
      <c r="E9173">
        <v>967</v>
      </c>
      <c r="F9173">
        <v>150</v>
      </c>
      <c r="G9173">
        <v>291</v>
      </c>
      <c r="H9173">
        <v>3809</v>
      </c>
      <c r="I9173" s="119" t="s">
        <v>4726</v>
      </c>
      <c r="J9173" s="119" t="s">
        <v>139</v>
      </c>
      <c r="K9173" s="1">
        <v>46255.758941458334</v>
      </c>
      <c r="L9173">
        <v>14</v>
      </c>
      <c r="M9173">
        <v>0</v>
      </c>
      <c r="N9173">
        <v>0</v>
      </c>
      <c r="O9173">
        <v>0</v>
      </c>
      <c r="P9173" s="119" t="s">
        <v>20254</v>
      </c>
    </row>
    <row r="9174" spans="1:16" x14ac:dyDescent="0.25">
      <c r="A9174">
        <v>15280</v>
      </c>
      <c r="B9174" s="119" t="s">
        <v>5699</v>
      </c>
      <c r="C9174">
        <v>55</v>
      </c>
      <c r="E9174">
        <v>1014</v>
      </c>
      <c r="F9174">
        <v>206</v>
      </c>
      <c r="G9174">
        <v>178</v>
      </c>
      <c r="H9174">
        <v>3491</v>
      </c>
      <c r="I9174" s="119" t="s">
        <v>4726</v>
      </c>
      <c r="J9174" s="119" t="s">
        <v>22</v>
      </c>
      <c r="K9174" s="1">
        <v>46255.758941458334</v>
      </c>
      <c r="L9174">
        <v>2</v>
      </c>
      <c r="M9174">
        <v>3</v>
      </c>
      <c r="N9174">
        <v>1</v>
      </c>
      <c r="O9174">
        <v>1</v>
      </c>
      <c r="P9174" s="119" t="s">
        <v>20254</v>
      </c>
    </row>
    <row r="9175" spans="1:16" x14ac:dyDescent="0.25">
      <c r="A9175">
        <v>15281</v>
      </c>
      <c r="B9175" s="119" t="s">
        <v>5699</v>
      </c>
      <c r="C9175">
        <v>65</v>
      </c>
      <c r="E9175">
        <v>510</v>
      </c>
      <c r="F9175">
        <v>177</v>
      </c>
      <c r="G9175">
        <v>228</v>
      </c>
      <c r="H9175">
        <v>3656</v>
      </c>
      <c r="I9175" s="119" t="s">
        <v>4726</v>
      </c>
      <c r="J9175" s="119" t="s">
        <v>139</v>
      </c>
      <c r="K9175" s="1">
        <v>46255.758941458334</v>
      </c>
      <c r="L9175">
        <v>1</v>
      </c>
      <c r="M9175">
        <v>3</v>
      </c>
      <c r="N9175">
        <v>0</v>
      </c>
      <c r="O9175">
        <v>1</v>
      </c>
      <c r="P9175" s="119" t="s">
        <v>20254</v>
      </c>
    </row>
    <row r="9176" spans="1:16" x14ac:dyDescent="0.25">
      <c r="A9176">
        <v>15282</v>
      </c>
      <c r="B9176" s="119" t="s">
        <v>5700</v>
      </c>
      <c r="C9176">
        <v>60</v>
      </c>
      <c r="E9176">
        <v>1691</v>
      </c>
      <c r="F9176">
        <v>213</v>
      </c>
      <c r="G9176">
        <v>278</v>
      </c>
      <c r="H9176">
        <v>3482</v>
      </c>
      <c r="I9176" s="119" t="s">
        <v>4726</v>
      </c>
      <c r="J9176" s="119" t="s">
        <v>22</v>
      </c>
      <c r="K9176" s="1">
        <v>46255.758941458334</v>
      </c>
      <c r="L9176">
        <v>8</v>
      </c>
      <c r="M9176">
        <v>3</v>
      </c>
      <c r="N9176">
        <v>1</v>
      </c>
      <c r="O9176">
        <v>0</v>
      </c>
      <c r="P9176" s="119" t="s">
        <v>20254</v>
      </c>
    </row>
    <row r="9177" spans="1:16" x14ac:dyDescent="0.25">
      <c r="A9177">
        <v>15283</v>
      </c>
      <c r="B9177" s="119" t="s">
        <v>5700</v>
      </c>
      <c r="C9177">
        <v>65</v>
      </c>
      <c r="E9177">
        <v>831</v>
      </c>
      <c r="F9177">
        <v>153</v>
      </c>
      <c r="G9177">
        <v>171</v>
      </c>
      <c r="H9177">
        <v>3682</v>
      </c>
      <c r="I9177" s="119" t="s">
        <v>4726</v>
      </c>
      <c r="J9177" s="119" t="s">
        <v>139</v>
      </c>
      <c r="K9177" s="1">
        <v>46255.758941458334</v>
      </c>
      <c r="L9177">
        <v>4</v>
      </c>
      <c r="M9177">
        <v>2</v>
      </c>
      <c r="N9177">
        <v>0</v>
      </c>
      <c r="O9177">
        <v>1</v>
      </c>
      <c r="P9177" s="119" t="s">
        <v>20254</v>
      </c>
    </row>
    <row r="9178" spans="1:16" x14ac:dyDescent="0.25">
      <c r="A9178">
        <v>15286</v>
      </c>
      <c r="B9178" s="119" t="s">
        <v>5701</v>
      </c>
      <c r="C9178">
        <v>60</v>
      </c>
      <c r="E9178">
        <v>458</v>
      </c>
      <c r="F9178">
        <v>714</v>
      </c>
      <c r="G9178">
        <v>251</v>
      </c>
      <c r="H9178">
        <v>9088</v>
      </c>
      <c r="I9178" s="119" t="s">
        <v>4726</v>
      </c>
      <c r="J9178" s="119" t="s">
        <v>22</v>
      </c>
      <c r="K9178" s="1">
        <v>46255.758941458334</v>
      </c>
      <c r="L9178">
        <v>7</v>
      </c>
      <c r="M9178">
        <v>16</v>
      </c>
      <c r="N9178">
        <v>1</v>
      </c>
      <c r="O9178">
        <v>5</v>
      </c>
      <c r="P9178" s="119" t="s">
        <v>20254</v>
      </c>
    </row>
    <row r="9179" spans="1:16" x14ac:dyDescent="0.25">
      <c r="A9179">
        <v>15287</v>
      </c>
      <c r="B9179" s="119" t="s">
        <v>5701</v>
      </c>
      <c r="C9179">
        <v>65</v>
      </c>
      <c r="E9179">
        <v>393</v>
      </c>
      <c r="F9179">
        <v>374</v>
      </c>
      <c r="G9179">
        <v>129</v>
      </c>
      <c r="H9179">
        <v>5106</v>
      </c>
      <c r="I9179" s="119" t="s">
        <v>4726</v>
      </c>
      <c r="J9179" s="119" t="s">
        <v>139</v>
      </c>
      <c r="K9179" s="1">
        <v>46255.758941458334</v>
      </c>
      <c r="L9179">
        <v>0</v>
      </c>
      <c r="M9179">
        <v>8</v>
      </c>
      <c r="N9179">
        <v>0</v>
      </c>
      <c r="O9179">
        <v>1</v>
      </c>
      <c r="P9179" s="119" t="s">
        <v>20254</v>
      </c>
    </row>
    <row r="9180" spans="1:16" x14ac:dyDescent="0.25">
      <c r="A9180">
        <v>15288</v>
      </c>
      <c r="B9180" s="119" t="s">
        <v>5702</v>
      </c>
      <c r="C9180">
        <v>60</v>
      </c>
      <c r="E9180">
        <v>1330</v>
      </c>
      <c r="F9180">
        <v>170</v>
      </c>
      <c r="G9180">
        <v>240</v>
      </c>
      <c r="H9180">
        <v>3668</v>
      </c>
      <c r="I9180" s="119" t="s">
        <v>4726</v>
      </c>
      <c r="J9180" s="119" t="s">
        <v>22</v>
      </c>
      <c r="K9180" s="1">
        <v>46255.758941458334</v>
      </c>
      <c r="L9180">
        <v>0</v>
      </c>
      <c r="M9180">
        <v>5</v>
      </c>
      <c r="N9180">
        <v>0</v>
      </c>
      <c r="O9180">
        <v>1</v>
      </c>
      <c r="P9180" s="119" t="s">
        <v>20254</v>
      </c>
    </row>
    <row r="9181" spans="1:16" x14ac:dyDescent="0.25">
      <c r="A9181">
        <v>15289</v>
      </c>
      <c r="B9181" s="119" t="s">
        <v>5702</v>
      </c>
      <c r="C9181">
        <v>65</v>
      </c>
      <c r="E9181">
        <v>571</v>
      </c>
      <c r="F9181">
        <v>154</v>
      </c>
      <c r="G9181">
        <v>263</v>
      </c>
      <c r="H9181">
        <v>3619</v>
      </c>
      <c r="I9181" s="119" t="s">
        <v>4726</v>
      </c>
      <c r="J9181" s="119" t="s">
        <v>139</v>
      </c>
      <c r="K9181" s="1">
        <v>46255.758941458334</v>
      </c>
      <c r="L9181">
        <v>5</v>
      </c>
      <c r="M9181">
        <v>3</v>
      </c>
      <c r="N9181">
        <v>1</v>
      </c>
      <c r="O9181">
        <v>0</v>
      </c>
      <c r="P9181" s="119" t="s">
        <v>20254</v>
      </c>
    </row>
    <row r="9182" spans="1:16" x14ac:dyDescent="0.25">
      <c r="A9182">
        <v>15290</v>
      </c>
      <c r="B9182" s="119" t="s">
        <v>5703</v>
      </c>
      <c r="C9182">
        <v>70</v>
      </c>
      <c r="E9182">
        <v>269</v>
      </c>
      <c r="F9182">
        <v>368</v>
      </c>
      <c r="G9182">
        <v>350</v>
      </c>
      <c r="H9182">
        <v>768</v>
      </c>
      <c r="I9182" s="119" t="s">
        <v>4726</v>
      </c>
      <c r="J9182" s="119" t="s">
        <v>22</v>
      </c>
      <c r="K9182" s="1">
        <v>46255.758941458334</v>
      </c>
      <c r="L9182">
        <v>5</v>
      </c>
      <c r="M9182">
        <v>6</v>
      </c>
      <c r="N9182">
        <v>0</v>
      </c>
      <c r="O9182">
        <v>0</v>
      </c>
      <c r="P9182" s="119" t="s">
        <v>20254</v>
      </c>
    </row>
    <row r="9183" spans="1:16" x14ac:dyDescent="0.25">
      <c r="A9183">
        <v>15291</v>
      </c>
      <c r="B9183" s="119" t="s">
        <v>5704</v>
      </c>
      <c r="C9183">
        <v>70</v>
      </c>
      <c r="E9183">
        <v>1980</v>
      </c>
      <c r="F9183">
        <v>168</v>
      </c>
      <c r="G9183">
        <v>410</v>
      </c>
      <c r="H9183">
        <v>759</v>
      </c>
      <c r="I9183" s="119" t="s">
        <v>4726</v>
      </c>
      <c r="J9183" s="119" t="s">
        <v>22</v>
      </c>
      <c r="K9183" s="1">
        <v>46255.758941458334</v>
      </c>
      <c r="L9183">
        <v>2</v>
      </c>
      <c r="M9183">
        <v>1</v>
      </c>
      <c r="N9183">
        <v>0</v>
      </c>
      <c r="O9183">
        <v>1</v>
      </c>
      <c r="P9183" s="119" t="s">
        <v>20254</v>
      </c>
    </row>
    <row r="9184" spans="1:16" x14ac:dyDescent="0.25">
      <c r="A9184">
        <v>15292</v>
      </c>
      <c r="B9184" s="119" t="s">
        <v>5705</v>
      </c>
      <c r="C9184">
        <v>70</v>
      </c>
      <c r="E9184">
        <v>609</v>
      </c>
      <c r="F9184">
        <v>164</v>
      </c>
      <c r="G9184">
        <v>258</v>
      </c>
      <c r="H9184">
        <v>1014</v>
      </c>
      <c r="I9184" s="119" t="s">
        <v>4726</v>
      </c>
      <c r="J9184" s="119" t="s">
        <v>22</v>
      </c>
      <c r="K9184" s="1">
        <v>46255.758941458334</v>
      </c>
      <c r="L9184">
        <v>1</v>
      </c>
      <c r="M9184">
        <v>1</v>
      </c>
      <c r="N9184">
        <v>0</v>
      </c>
      <c r="O9184">
        <v>0</v>
      </c>
      <c r="P9184" s="119" t="s">
        <v>20254</v>
      </c>
    </row>
    <row r="9185" spans="1:16" x14ac:dyDescent="0.25">
      <c r="A9185">
        <v>15293</v>
      </c>
      <c r="B9185" s="119" t="s">
        <v>5706</v>
      </c>
      <c r="C9185">
        <v>75</v>
      </c>
      <c r="E9185">
        <v>2206</v>
      </c>
      <c r="F9185">
        <v>175</v>
      </c>
      <c r="G9185">
        <v>660</v>
      </c>
      <c r="H9185">
        <v>752</v>
      </c>
      <c r="I9185" s="119" t="s">
        <v>4726</v>
      </c>
      <c r="J9185" s="119" t="s">
        <v>22</v>
      </c>
      <c r="K9185" s="1">
        <v>46255.758941458334</v>
      </c>
      <c r="L9185">
        <v>2</v>
      </c>
      <c r="M9185">
        <v>1</v>
      </c>
      <c r="N9185">
        <v>1</v>
      </c>
      <c r="O9185">
        <v>0</v>
      </c>
      <c r="P9185" s="119" t="s">
        <v>20254</v>
      </c>
    </row>
    <row r="9186" spans="1:16" x14ac:dyDescent="0.25">
      <c r="A9186">
        <v>15295</v>
      </c>
      <c r="B9186" s="119" t="s">
        <v>5707</v>
      </c>
      <c r="C9186">
        <v>75</v>
      </c>
      <c r="E9186">
        <v>698</v>
      </c>
      <c r="F9186">
        <v>164</v>
      </c>
      <c r="G9186">
        <v>415</v>
      </c>
      <c r="H9186">
        <v>781</v>
      </c>
      <c r="I9186" s="119" t="s">
        <v>4726</v>
      </c>
      <c r="J9186" s="119" t="s">
        <v>22</v>
      </c>
      <c r="K9186" s="1">
        <v>46255.758941458334</v>
      </c>
      <c r="L9186">
        <v>3</v>
      </c>
      <c r="M9186">
        <v>7</v>
      </c>
      <c r="N9186">
        <v>1</v>
      </c>
      <c r="O9186">
        <v>2</v>
      </c>
      <c r="P9186" s="119" t="s">
        <v>20254</v>
      </c>
    </row>
    <row r="9187" spans="1:16" x14ac:dyDescent="0.25">
      <c r="A9187">
        <v>15296</v>
      </c>
      <c r="B9187" s="119" t="s">
        <v>5708</v>
      </c>
      <c r="C9187">
        <v>75</v>
      </c>
      <c r="E9187">
        <v>1537</v>
      </c>
      <c r="F9187">
        <v>157</v>
      </c>
      <c r="G9187">
        <v>481</v>
      </c>
      <c r="H9187">
        <v>771</v>
      </c>
      <c r="I9187" s="119" t="s">
        <v>4726</v>
      </c>
      <c r="J9187" s="119" t="s">
        <v>22</v>
      </c>
      <c r="K9187" s="1">
        <v>46255.758941458334</v>
      </c>
      <c r="L9187">
        <v>6</v>
      </c>
      <c r="M9187">
        <v>7</v>
      </c>
      <c r="N9187">
        <v>1</v>
      </c>
      <c r="O9187">
        <v>0</v>
      </c>
      <c r="P9187" s="119" t="s">
        <v>20254</v>
      </c>
    </row>
    <row r="9188" spans="1:16" x14ac:dyDescent="0.25">
      <c r="A9188">
        <v>15297</v>
      </c>
      <c r="B9188" s="119" t="s">
        <v>5703</v>
      </c>
      <c r="C9188">
        <v>80</v>
      </c>
      <c r="E9188">
        <v>1220</v>
      </c>
      <c r="F9188">
        <v>455</v>
      </c>
      <c r="G9188">
        <v>518</v>
      </c>
      <c r="H9188">
        <v>689</v>
      </c>
      <c r="I9188" s="119" t="s">
        <v>4726</v>
      </c>
      <c r="J9188" s="119" t="s">
        <v>139</v>
      </c>
      <c r="K9188" s="1">
        <v>46255.758941458334</v>
      </c>
      <c r="L9188">
        <v>0</v>
      </c>
      <c r="M9188">
        <v>0</v>
      </c>
      <c r="N9188">
        <v>0</v>
      </c>
      <c r="O9188">
        <v>0</v>
      </c>
      <c r="P9188" s="119" t="s">
        <v>20254</v>
      </c>
    </row>
    <row r="9189" spans="1:16" x14ac:dyDescent="0.25">
      <c r="A9189">
        <v>15298</v>
      </c>
      <c r="B9189" s="119" t="s">
        <v>5706</v>
      </c>
      <c r="C9189">
        <v>80</v>
      </c>
      <c r="E9189">
        <v>145</v>
      </c>
      <c r="F9189">
        <v>158</v>
      </c>
      <c r="G9189">
        <v>341</v>
      </c>
      <c r="H9189">
        <v>750</v>
      </c>
      <c r="I9189" s="119" t="s">
        <v>4726</v>
      </c>
      <c r="J9189" s="119" t="s">
        <v>139</v>
      </c>
      <c r="K9189" s="1">
        <v>46255.758941458334</v>
      </c>
      <c r="L9189">
        <v>4</v>
      </c>
      <c r="M9189">
        <v>1</v>
      </c>
      <c r="N9189">
        <v>2</v>
      </c>
      <c r="O9189">
        <v>0</v>
      </c>
      <c r="P9189" s="119" t="s">
        <v>20254</v>
      </c>
    </row>
    <row r="9190" spans="1:16" x14ac:dyDescent="0.25">
      <c r="A9190">
        <v>15300</v>
      </c>
      <c r="B9190" s="119" t="s">
        <v>5707</v>
      </c>
      <c r="C9190">
        <v>80</v>
      </c>
      <c r="E9190">
        <v>651</v>
      </c>
      <c r="F9190">
        <v>160</v>
      </c>
      <c r="G9190">
        <v>205</v>
      </c>
      <c r="H9190">
        <v>899</v>
      </c>
      <c r="I9190" s="119" t="s">
        <v>4726</v>
      </c>
      <c r="J9190" s="119" t="s">
        <v>139</v>
      </c>
      <c r="K9190" s="1">
        <v>46255.758941458334</v>
      </c>
      <c r="L9190">
        <v>2</v>
      </c>
      <c r="M9190">
        <v>2</v>
      </c>
      <c r="N9190">
        <v>0</v>
      </c>
      <c r="O9190">
        <v>0</v>
      </c>
      <c r="P9190" s="119" t="s">
        <v>20254</v>
      </c>
    </row>
    <row r="9191" spans="1:16" x14ac:dyDescent="0.25">
      <c r="A9191">
        <v>15301</v>
      </c>
      <c r="B9191" s="119" t="s">
        <v>5708</v>
      </c>
      <c r="C9191">
        <v>80</v>
      </c>
      <c r="E9191">
        <v>121</v>
      </c>
      <c r="F9191">
        <v>157</v>
      </c>
      <c r="G9191">
        <v>621</v>
      </c>
      <c r="H9191">
        <v>755</v>
      </c>
      <c r="I9191" s="119" t="s">
        <v>4726</v>
      </c>
      <c r="J9191" s="119" t="s">
        <v>139</v>
      </c>
      <c r="K9191" s="1">
        <v>46255.758941458334</v>
      </c>
      <c r="L9191">
        <v>3</v>
      </c>
      <c r="M9191">
        <v>3</v>
      </c>
      <c r="N9191">
        <v>1</v>
      </c>
      <c r="O9191">
        <v>2</v>
      </c>
      <c r="P9191" s="119" t="s">
        <v>20254</v>
      </c>
    </row>
    <row r="9192" spans="1:16" x14ac:dyDescent="0.25">
      <c r="A9192">
        <v>15302</v>
      </c>
      <c r="B9192" s="119" t="s">
        <v>5704</v>
      </c>
      <c r="C9192">
        <v>80</v>
      </c>
      <c r="E9192">
        <v>179</v>
      </c>
      <c r="F9192">
        <v>159</v>
      </c>
      <c r="G9192">
        <v>231</v>
      </c>
      <c r="H9192">
        <v>823</v>
      </c>
      <c r="I9192" s="119" t="s">
        <v>4726</v>
      </c>
      <c r="J9192" s="119" t="s">
        <v>139</v>
      </c>
      <c r="K9192" s="1">
        <v>46255.758941458334</v>
      </c>
      <c r="L9192">
        <v>5</v>
      </c>
      <c r="M9192">
        <v>3</v>
      </c>
      <c r="N9192">
        <v>2</v>
      </c>
      <c r="O9192">
        <v>1</v>
      </c>
      <c r="P9192" s="119" t="s">
        <v>20254</v>
      </c>
    </row>
    <row r="9193" spans="1:16" x14ac:dyDescent="0.25">
      <c r="A9193">
        <v>15303</v>
      </c>
      <c r="B9193" s="119" t="s">
        <v>5705</v>
      </c>
      <c r="C9193">
        <v>80</v>
      </c>
      <c r="E9193">
        <v>550</v>
      </c>
      <c r="F9193">
        <v>173</v>
      </c>
      <c r="G9193">
        <v>328</v>
      </c>
      <c r="H9193">
        <v>655</v>
      </c>
      <c r="I9193" s="119" t="s">
        <v>4726</v>
      </c>
      <c r="J9193" s="119" t="s">
        <v>139</v>
      </c>
      <c r="K9193" s="1">
        <v>46255.758941458334</v>
      </c>
      <c r="L9193">
        <v>5</v>
      </c>
      <c r="M9193">
        <v>10</v>
      </c>
      <c r="N9193">
        <v>2</v>
      </c>
      <c r="O9193">
        <v>5</v>
      </c>
      <c r="P9193" s="119" t="s">
        <v>20254</v>
      </c>
    </row>
    <row r="9194" spans="1:16" x14ac:dyDescent="0.25">
      <c r="A9194">
        <v>15304</v>
      </c>
      <c r="B9194" s="119" t="s">
        <v>5709</v>
      </c>
      <c r="C9194">
        <v>80</v>
      </c>
      <c r="E9194">
        <v>301</v>
      </c>
      <c r="F9194">
        <v>2225</v>
      </c>
      <c r="G9194">
        <v>993</v>
      </c>
      <c r="H9194">
        <v>4065</v>
      </c>
      <c r="I9194" s="119" t="s">
        <v>4726</v>
      </c>
      <c r="J9194" s="119" t="s">
        <v>222</v>
      </c>
      <c r="K9194" s="1">
        <v>46255.758941458334</v>
      </c>
      <c r="L9194">
        <v>0</v>
      </c>
      <c r="M9194">
        <v>22</v>
      </c>
      <c r="N9194">
        <v>0</v>
      </c>
      <c r="O9194">
        <v>1</v>
      </c>
      <c r="P9194" s="119" t="s">
        <v>20254</v>
      </c>
    </row>
    <row r="9195" spans="1:16" x14ac:dyDescent="0.25">
      <c r="A9195">
        <v>15305</v>
      </c>
      <c r="B9195" s="119" t="s">
        <v>5710</v>
      </c>
      <c r="C9195">
        <v>80</v>
      </c>
      <c r="E9195">
        <v>420</v>
      </c>
      <c r="F9195">
        <v>1833</v>
      </c>
      <c r="G9195">
        <v>347</v>
      </c>
      <c r="H9195">
        <v>3101</v>
      </c>
      <c r="I9195" s="119" t="s">
        <v>4726</v>
      </c>
      <c r="J9195" s="119" t="s">
        <v>222</v>
      </c>
      <c r="K9195" s="1">
        <v>46255.758941458334</v>
      </c>
      <c r="L9195">
        <v>162</v>
      </c>
      <c r="M9195">
        <v>22</v>
      </c>
      <c r="N9195">
        <v>0</v>
      </c>
      <c r="O9195">
        <v>8</v>
      </c>
      <c r="P9195" s="119" t="s">
        <v>20254</v>
      </c>
    </row>
    <row r="9196" spans="1:16" x14ac:dyDescent="0.25">
      <c r="A9196">
        <v>15307</v>
      </c>
      <c r="B9196" s="119" t="s">
        <v>5711</v>
      </c>
      <c r="C9196">
        <v>80</v>
      </c>
      <c r="E9196">
        <v>167</v>
      </c>
      <c r="F9196">
        <v>2479</v>
      </c>
      <c r="G9196">
        <v>904</v>
      </c>
      <c r="H9196">
        <v>8265</v>
      </c>
      <c r="I9196" s="119" t="s">
        <v>4726</v>
      </c>
      <c r="J9196" s="119" t="s">
        <v>222</v>
      </c>
      <c r="K9196" s="1">
        <v>46255.758941458334</v>
      </c>
      <c r="L9196">
        <v>5</v>
      </c>
      <c r="M9196">
        <v>11</v>
      </c>
      <c r="N9196">
        <v>0</v>
      </c>
      <c r="O9196">
        <v>3</v>
      </c>
      <c r="P9196" s="119" t="s">
        <v>20254</v>
      </c>
    </row>
    <row r="9197" spans="1:16" x14ac:dyDescent="0.25">
      <c r="A9197">
        <v>15308</v>
      </c>
      <c r="B9197" s="119" t="s">
        <v>5712</v>
      </c>
      <c r="C9197">
        <v>80</v>
      </c>
      <c r="E9197">
        <v>851</v>
      </c>
      <c r="F9197">
        <v>1752</v>
      </c>
      <c r="G9197">
        <v>235</v>
      </c>
      <c r="H9197">
        <v>3597</v>
      </c>
      <c r="I9197" s="119" t="s">
        <v>4726</v>
      </c>
      <c r="J9197" s="119" t="s">
        <v>222</v>
      </c>
      <c r="K9197" s="1">
        <v>46255.758941458334</v>
      </c>
      <c r="L9197">
        <v>463</v>
      </c>
      <c r="M9197">
        <v>4</v>
      </c>
      <c r="N9197">
        <v>141</v>
      </c>
      <c r="O9197">
        <v>0</v>
      </c>
      <c r="P9197" s="119" t="s">
        <v>20254</v>
      </c>
    </row>
    <row r="9198" spans="1:16" x14ac:dyDescent="0.25">
      <c r="A9198">
        <v>15309</v>
      </c>
      <c r="B9198" s="119" t="s">
        <v>5713</v>
      </c>
      <c r="C9198">
        <v>80</v>
      </c>
      <c r="E9198">
        <v>1244</v>
      </c>
      <c r="F9198">
        <v>1640</v>
      </c>
      <c r="G9198">
        <v>570</v>
      </c>
      <c r="H9198">
        <v>3512</v>
      </c>
      <c r="I9198" s="119" t="s">
        <v>4726</v>
      </c>
      <c r="J9198" s="119" t="s">
        <v>222</v>
      </c>
      <c r="K9198" s="1">
        <v>46255.758941458334</v>
      </c>
      <c r="L9198">
        <v>439</v>
      </c>
      <c r="M9198">
        <v>0</v>
      </c>
      <c r="N9198">
        <v>1</v>
      </c>
      <c r="O9198">
        <v>0</v>
      </c>
      <c r="P9198" s="119" t="s">
        <v>20254</v>
      </c>
    </row>
    <row r="9199" spans="1:16" x14ac:dyDescent="0.25">
      <c r="A9199">
        <v>15310</v>
      </c>
      <c r="B9199" s="119" t="s">
        <v>5714</v>
      </c>
      <c r="C9199">
        <v>80</v>
      </c>
      <c r="E9199">
        <v>286</v>
      </c>
      <c r="F9199">
        <v>1799</v>
      </c>
      <c r="G9199">
        <v>502</v>
      </c>
      <c r="H9199">
        <v>4559</v>
      </c>
      <c r="I9199" s="119" t="s">
        <v>4726</v>
      </c>
      <c r="J9199" s="119" t="s">
        <v>222</v>
      </c>
      <c r="K9199" s="1">
        <v>46255.758941458334</v>
      </c>
      <c r="L9199">
        <v>156</v>
      </c>
      <c r="M9199">
        <v>9</v>
      </c>
      <c r="N9199">
        <v>0</v>
      </c>
      <c r="O9199">
        <v>3</v>
      </c>
      <c r="P9199" s="119" t="s">
        <v>20254</v>
      </c>
    </row>
    <row r="9200" spans="1:16" x14ac:dyDescent="0.25">
      <c r="A9200">
        <v>15311</v>
      </c>
      <c r="B9200" s="119" t="s">
        <v>5715</v>
      </c>
      <c r="C9200">
        <v>80</v>
      </c>
      <c r="E9200">
        <v>536</v>
      </c>
      <c r="F9200">
        <v>7779</v>
      </c>
      <c r="G9200">
        <v>140</v>
      </c>
      <c r="H9200">
        <v>20515</v>
      </c>
      <c r="I9200" s="119" t="s">
        <v>4726</v>
      </c>
      <c r="J9200" s="119" t="s">
        <v>24</v>
      </c>
      <c r="K9200" s="1">
        <v>46255.758941458334</v>
      </c>
      <c r="L9200">
        <v>33</v>
      </c>
      <c r="M9200">
        <v>8</v>
      </c>
      <c r="N9200">
        <v>7</v>
      </c>
      <c r="O9200">
        <v>4</v>
      </c>
      <c r="P9200" s="119" t="s">
        <v>20254</v>
      </c>
    </row>
    <row r="9201" spans="1:16" x14ac:dyDescent="0.25">
      <c r="A9201">
        <v>15312</v>
      </c>
      <c r="B9201" s="119" t="s">
        <v>5716</v>
      </c>
      <c r="C9201">
        <v>80</v>
      </c>
      <c r="E9201">
        <v>168</v>
      </c>
      <c r="F9201">
        <v>2340</v>
      </c>
      <c r="G9201">
        <v>222</v>
      </c>
      <c r="H9201">
        <v>12025</v>
      </c>
      <c r="I9201" s="119" t="s">
        <v>4726</v>
      </c>
      <c r="J9201" s="119" t="s">
        <v>24</v>
      </c>
      <c r="K9201" s="1">
        <v>46255.758941458334</v>
      </c>
      <c r="L9201">
        <v>12</v>
      </c>
      <c r="M9201">
        <v>10</v>
      </c>
      <c r="N9201">
        <v>1</v>
      </c>
      <c r="O9201">
        <v>2</v>
      </c>
      <c r="P9201" s="119" t="s">
        <v>20254</v>
      </c>
    </row>
    <row r="9202" spans="1:16" x14ac:dyDescent="0.25">
      <c r="A9202">
        <v>15314</v>
      </c>
      <c r="B9202" s="119" t="s">
        <v>5717</v>
      </c>
      <c r="C9202">
        <v>80</v>
      </c>
      <c r="E9202">
        <v>148</v>
      </c>
      <c r="F9202">
        <v>35045</v>
      </c>
      <c r="G9202">
        <v>291</v>
      </c>
      <c r="H9202">
        <v>62027</v>
      </c>
      <c r="I9202" s="119" t="s">
        <v>4726</v>
      </c>
      <c r="J9202" s="119" t="s">
        <v>24</v>
      </c>
      <c r="K9202" s="1">
        <v>46255.758941458334</v>
      </c>
      <c r="L9202">
        <v>59</v>
      </c>
      <c r="M9202">
        <v>89</v>
      </c>
      <c r="N9202">
        <v>4</v>
      </c>
      <c r="O9202">
        <v>22</v>
      </c>
      <c r="P9202" s="119" t="s">
        <v>20254</v>
      </c>
    </row>
    <row r="9203" spans="1:16" x14ac:dyDescent="0.25">
      <c r="A9203">
        <v>15315</v>
      </c>
      <c r="B9203" s="119" t="s">
        <v>5718</v>
      </c>
      <c r="C9203">
        <v>80</v>
      </c>
      <c r="E9203">
        <v>197</v>
      </c>
      <c r="F9203">
        <v>3898</v>
      </c>
      <c r="G9203">
        <v>236</v>
      </c>
      <c r="H9203">
        <v>23030</v>
      </c>
      <c r="I9203" s="119" t="s">
        <v>4726</v>
      </c>
      <c r="J9203" s="119" t="s">
        <v>24</v>
      </c>
      <c r="K9203" s="1">
        <v>46255.758941458334</v>
      </c>
      <c r="L9203">
        <v>34</v>
      </c>
      <c r="M9203">
        <v>12</v>
      </c>
      <c r="N9203">
        <v>1</v>
      </c>
      <c r="O9203">
        <v>5</v>
      </c>
      <c r="P9203" s="119" t="s">
        <v>20254</v>
      </c>
    </row>
    <row r="9204" spans="1:16" x14ac:dyDescent="0.25">
      <c r="A9204">
        <v>15316</v>
      </c>
      <c r="B9204" s="119" t="s">
        <v>5719</v>
      </c>
      <c r="C9204">
        <v>80</v>
      </c>
      <c r="E9204">
        <v>442</v>
      </c>
      <c r="F9204">
        <v>2507</v>
      </c>
      <c r="G9204">
        <v>185</v>
      </c>
      <c r="H9204">
        <v>10554</v>
      </c>
      <c r="I9204" s="119" t="s">
        <v>4726</v>
      </c>
      <c r="J9204" s="119" t="s">
        <v>24</v>
      </c>
      <c r="K9204" s="1">
        <v>46255.758941458334</v>
      </c>
      <c r="L9204">
        <v>9</v>
      </c>
      <c r="M9204">
        <v>6</v>
      </c>
      <c r="N9204">
        <v>1</v>
      </c>
      <c r="O9204">
        <v>2</v>
      </c>
      <c r="P9204" s="119" t="s">
        <v>20254</v>
      </c>
    </row>
    <row r="9205" spans="1:16" x14ac:dyDescent="0.25">
      <c r="A9205">
        <v>15317</v>
      </c>
      <c r="B9205" s="119" t="s">
        <v>5720</v>
      </c>
      <c r="C9205">
        <v>80</v>
      </c>
      <c r="E9205">
        <v>272</v>
      </c>
      <c r="F9205">
        <v>3206</v>
      </c>
      <c r="G9205">
        <v>193</v>
      </c>
      <c r="H9205">
        <v>28496</v>
      </c>
      <c r="I9205" s="119" t="s">
        <v>4726</v>
      </c>
      <c r="J9205" s="119" t="s">
        <v>24</v>
      </c>
      <c r="K9205" s="1">
        <v>46255.758941458334</v>
      </c>
      <c r="L9205">
        <v>15</v>
      </c>
      <c r="M9205">
        <v>11</v>
      </c>
      <c r="N9205">
        <v>1</v>
      </c>
      <c r="O9205">
        <v>2</v>
      </c>
      <c r="P9205" s="119" t="s">
        <v>20254</v>
      </c>
    </row>
    <row r="9206" spans="1:16" x14ac:dyDescent="0.25">
      <c r="A9206">
        <v>15318</v>
      </c>
      <c r="B9206" s="119" t="s">
        <v>5721</v>
      </c>
      <c r="C9206">
        <v>55</v>
      </c>
      <c r="E9206">
        <v>993</v>
      </c>
      <c r="F9206">
        <v>123</v>
      </c>
      <c r="G9206">
        <v>188</v>
      </c>
      <c r="H9206">
        <v>1982</v>
      </c>
      <c r="I9206" s="119" t="s">
        <v>4726</v>
      </c>
      <c r="J9206" s="119" t="s">
        <v>22</v>
      </c>
      <c r="K9206" s="1">
        <v>46255.758941458334</v>
      </c>
      <c r="L9206">
        <v>1</v>
      </c>
      <c r="M9206">
        <v>1</v>
      </c>
      <c r="N9206">
        <v>0</v>
      </c>
      <c r="O9206">
        <v>0</v>
      </c>
      <c r="P9206" s="119" t="s">
        <v>20254</v>
      </c>
    </row>
    <row r="9207" spans="1:16" x14ac:dyDescent="0.25">
      <c r="A9207">
        <v>15319</v>
      </c>
      <c r="B9207" s="119" t="s">
        <v>5722</v>
      </c>
      <c r="C9207">
        <v>55</v>
      </c>
      <c r="E9207">
        <v>414</v>
      </c>
      <c r="F9207">
        <v>106</v>
      </c>
      <c r="G9207">
        <v>481</v>
      </c>
      <c r="H9207">
        <v>1498</v>
      </c>
      <c r="I9207" s="119" t="s">
        <v>4726</v>
      </c>
      <c r="J9207" s="119" t="s">
        <v>22</v>
      </c>
      <c r="K9207" s="1">
        <v>46255.758941458334</v>
      </c>
      <c r="L9207">
        <v>1</v>
      </c>
      <c r="M9207">
        <v>3</v>
      </c>
      <c r="N9207">
        <v>0</v>
      </c>
      <c r="O9207">
        <v>0</v>
      </c>
      <c r="P9207" s="119" t="s">
        <v>20254</v>
      </c>
    </row>
    <row r="9208" spans="1:16" x14ac:dyDescent="0.25">
      <c r="A9208">
        <v>15320</v>
      </c>
      <c r="B9208" s="119" t="s">
        <v>5723</v>
      </c>
      <c r="C9208">
        <v>55</v>
      </c>
      <c r="E9208">
        <v>836</v>
      </c>
      <c r="F9208">
        <v>301</v>
      </c>
      <c r="G9208">
        <v>283</v>
      </c>
      <c r="H9208">
        <v>2997</v>
      </c>
      <c r="I9208" s="119" t="s">
        <v>4726</v>
      </c>
      <c r="J9208" s="119" t="s">
        <v>22</v>
      </c>
      <c r="K9208" s="1">
        <v>46255.758941458334</v>
      </c>
      <c r="L9208">
        <v>0</v>
      </c>
      <c r="M9208">
        <v>0</v>
      </c>
      <c r="N9208">
        <v>0</v>
      </c>
      <c r="O9208">
        <v>0</v>
      </c>
      <c r="P9208" s="119" t="s">
        <v>20254</v>
      </c>
    </row>
    <row r="9209" spans="1:16" x14ac:dyDescent="0.25">
      <c r="A9209">
        <v>15321</v>
      </c>
      <c r="B9209" s="119" t="s">
        <v>5724</v>
      </c>
      <c r="C9209">
        <v>60</v>
      </c>
      <c r="E9209">
        <v>1143</v>
      </c>
      <c r="F9209">
        <v>151</v>
      </c>
      <c r="G9209">
        <v>322</v>
      </c>
      <c r="H9209">
        <v>780</v>
      </c>
      <c r="I9209" s="119" t="s">
        <v>4726</v>
      </c>
      <c r="J9209" s="119" t="s">
        <v>22</v>
      </c>
      <c r="K9209" s="1">
        <v>46255.758941458334</v>
      </c>
      <c r="L9209">
        <v>8</v>
      </c>
      <c r="M9209">
        <v>3</v>
      </c>
      <c r="N9209">
        <v>1</v>
      </c>
      <c r="O9209">
        <v>1</v>
      </c>
      <c r="P9209" s="119" t="s">
        <v>20254</v>
      </c>
    </row>
    <row r="9210" spans="1:16" x14ac:dyDescent="0.25">
      <c r="A9210">
        <v>15323</v>
      </c>
      <c r="B9210" s="119" t="s">
        <v>5725</v>
      </c>
      <c r="C9210">
        <v>60</v>
      </c>
      <c r="E9210">
        <v>913</v>
      </c>
      <c r="F9210">
        <v>251</v>
      </c>
      <c r="G9210">
        <v>122</v>
      </c>
      <c r="H9210">
        <v>544</v>
      </c>
      <c r="I9210" s="119" t="s">
        <v>4726</v>
      </c>
      <c r="J9210" s="119" t="s">
        <v>22</v>
      </c>
      <c r="K9210" s="1">
        <v>46255.758941458334</v>
      </c>
      <c r="L9210">
        <v>0</v>
      </c>
      <c r="M9210">
        <v>9</v>
      </c>
      <c r="N9210">
        <v>0</v>
      </c>
      <c r="O9210">
        <v>5</v>
      </c>
      <c r="P9210" s="119" t="s">
        <v>20254</v>
      </c>
    </row>
    <row r="9211" spans="1:16" x14ac:dyDescent="0.25">
      <c r="A9211">
        <v>15324</v>
      </c>
      <c r="B9211" s="119" t="s">
        <v>5726</v>
      </c>
      <c r="C9211">
        <v>60</v>
      </c>
      <c r="E9211">
        <v>879</v>
      </c>
      <c r="F9211">
        <v>130</v>
      </c>
      <c r="G9211">
        <v>481</v>
      </c>
      <c r="H9211">
        <v>708</v>
      </c>
      <c r="I9211" s="119" t="s">
        <v>4726</v>
      </c>
      <c r="J9211" s="119" t="s">
        <v>22</v>
      </c>
      <c r="K9211" s="1">
        <v>46255.758941458334</v>
      </c>
      <c r="L9211">
        <v>5</v>
      </c>
      <c r="M9211">
        <v>3</v>
      </c>
      <c r="N9211">
        <v>1</v>
      </c>
      <c r="O9211">
        <v>0</v>
      </c>
      <c r="P9211" s="119" t="s">
        <v>20254</v>
      </c>
    </row>
    <row r="9212" spans="1:16" x14ac:dyDescent="0.25">
      <c r="A9212">
        <v>15325</v>
      </c>
      <c r="B9212" s="119" t="s">
        <v>5721</v>
      </c>
      <c r="C9212">
        <v>65</v>
      </c>
      <c r="E9212">
        <v>315</v>
      </c>
      <c r="F9212">
        <v>291</v>
      </c>
      <c r="G9212">
        <v>193</v>
      </c>
      <c r="H9212">
        <v>1599</v>
      </c>
      <c r="I9212" s="119" t="s">
        <v>4726</v>
      </c>
      <c r="J9212" s="119" t="s">
        <v>139</v>
      </c>
      <c r="K9212" s="1">
        <v>46255.758941458334</v>
      </c>
      <c r="L9212">
        <v>1</v>
      </c>
      <c r="M9212">
        <v>2</v>
      </c>
      <c r="N9212">
        <v>0</v>
      </c>
      <c r="O9212">
        <v>0</v>
      </c>
      <c r="P9212" s="119" t="s">
        <v>20254</v>
      </c>
    </row>
    <row r="9213" spans="1:16" x14ac:dyDescent="0.25">
      <c r="A9213">
        <v>15326</v>
      </c>
      <c r="B9213" s="119" t="s">
        <v>5724</v>
      </c>
      <c r="C9213">
        <v>65</v>
      </c>
      <c r="E9213">
        <v>624</v>
      </c>
      <c r="F9213">
        <v>143</v>
      </c>
      <c r="G9213">
        <v>169</v>
      </c>
      <c r="H9213">
        <v>898</v>
      </c>
      <c r="I9213" s="119" t="s">
        <v>4726</v>
      </c>
      <c r="J9213" s="119" t="s">
        <v>139</v>
      </c>
      <c r="K9213" s="1">
        <v>46255.758941458334</v>
      </c>
      <c r="L9213">
        <v>1</v>
      </c>
      <c r="M9213">
        <v>2</v>
      </c>
      <c r="N9213">
        <v>0</v>
      </c>
      <c r="O9213">
        <v>1</v>
      </c>
      <c r="P9213" s="119" t="s">
        <v>20254</v>
      </c>
    </row>
    <row r="9214" spans="1:16" x14ac:dyDescent="0.25">
      <c r="A9214">
        <v>15328</v>
      </c>
      <c r="B9214" s="119" t="s">
        <v>5725</v>
      </c>
      <c r="C9214">
        <v>65</v>
      </c>
      <c r="E9214">
        <v>539</v>
      </c>
      <c r="F9214">
        <v>159</v>
      </c>
      <c r="G9214">
        <v>143</v>
      </c>
      <c r="H9214">
        <v>897</v>
      </c>
      <c r="I9214" s="119" t="s">
        <v>4726</v>
      </c>
      <c r="J9214" s="119" t="s">
        <v>139</v>
      </c>
      <c r="K9214" s="1">
        <v>46255.758941458334</v>
      </c>
      <c r="L9214">
        <v>2</v>
      </c>
      <c r="M9214">
        <v>0</v>
      </c>
      <c r="N9214">
        <v>1</v>
      </c>
      <c r="O9214">
        <v>0</v>
      </c>
      <c r="P9214" s="119" t="s">
        <v>20254</v>
      </c>
    </row>
    <row r="9215" spans="1:16" x14ac:dyDescent="0.25">
      <c r="A9215">
        <v>15329</v>
      </c>
      <c r="B9215" s="119" t="s">
        <v>5726</v>
      </c>
      <c r="C9215">
        <v>65</v>
      </c>
      <c r="E9215">
        <v>424</v>
      </c>
      <c r="F9215">
        <v>136</v>
      </c>
      <c r="G9215">
        <v>211</v>
      </c>
      <c r="H9215">
        <v>725</v>
      </c>
      <c r="I9215" s="119" t="s">
        <v>4726</v>
      </c>
      <c r="J9215" s="119" t="s">
        <v>139</v>
      </c>
      <c r="K9215" s="1">
        <v>46255.758941458334</v>
      </c>
      <c r="L9215">
        <v>5</v>
      </c>
      <c r="M9215">
        <v>1</v>
      </c>
      <c r="N9215">
        <v>2</v>
      </c>
      <c r="O9215">
        <v>0</v>
      </c>
      <c r="P9215" s="119" t="s">
        <v>20254</v>
      </c>
    </row>
    <row r="9216" spans="1:16" x14ac:dyDescent="0.25">
      <c r="A9216">
        <v>15330</v>
      </c>
      <c r="B9216" s="119" t="s">
        <v>5722</v>
      </c>
      <c r="C9216">
        <v>65</v>
      </c>
      <c r="E9216">
        <v>578</v>
      </c>
      <c r="F9216">
        <v>136</v>
      </c>
      <c r="G9216">
        <v>109</v>
      </c>
      <c r="H9216">
        <v>600</v>
      </c>
      <c r="I9216" s="119" t="s">
        <v>4726</v>
      </c>
      <c r="J9216" s="119" t="s">
        <v>139</v>
      </c>
      <c r="K9216" s="1">
        <v>46255.758941458334</v>
      </c>
      <c r="L9216">
        <v>5</v>
      </c>
      <c r="M9216">
        <v>3</v>
      </c>
      <c r="N9216">
        <v>0</v>
      </c>
      <c r="O9216">
        <v>1</v>
      </c>
      <c r="P9216" s="119" t="s">
        <v>20254</v>
      </c>
    </row>
    <row r="9217" spans="1:16" x14ac:dyDescent="0.25">
      <c r="A9217">
        <v>15331</v>
      </c>
      <c r="B9217" s="119" t="s">
        <v>5723</v>
      </c>
      <c r="C9217">
        <v>65</v>
      </c>
      <c r="E9217">
        <v>558</v>
      </c>
      <c r="F9217">
        <v>162</v>
      </c>
      <c r="G9217">
        <v>141</v>
      </c>
      <c r="H9217">
        <v>1486</v>
      </c>
      <c r="I9217" s="119" t="s">
        <v>4726</v>
      </c>
      <c r="J9217" s="119" t="s">
        <v>139</v>
      </c>
      <c r="K9217" s="1">
        <v>46255.758941458334</v>
      </c>
      <c r="L9217">
        <v>0</v>
      </c>
      <c r="M9217">
        <v>1</v>
      </c>
      <c r="N9217">
        <v>0</v>
      </c>
      <c r="O9217">
        <v>0</v>
      </c>
      <c r="P9217" s="119" t="s">
        <v>20254</v>
      </c>
    </row>
    <row r="9218" spans="1:16" x14ac:dyDescent="0.25">
      <c r="A9218">
        <v>15332</v>
      </c>
      <c r="B9218" s="119" t="s">
        <v>5727</v>
      </c>
      <c r="C9218">
        <v>70</v>
      </c>
      <c r="E9218">
        <v>1255</v>
      </c>
      <c r="F9218">
        <v>186</v>
      </c>
      <c r="G9218">
        <v>231</v>
      </c>
      <c r="H9218">
        <v>1938</v>
      </c>
      <c r="I9218" s="119" t="s">
        <v>4726</v>
      </c>
      <c r="J9218" s="119" t="s">
        <v>22</v>
      </c>
      <c r="K9218" s="1">
        <v>46255.758941458334</v>
      </c>
      <c r="L9218">
        <v>0</v>
      </c>
      <c r="M9218">
        <v>1</v>
      </c>
      <c r="N9218">
        <v>0</v>
      </c>
      <c r="O9218">
        <v>1</v>
      </c>
      <c r="P9218" s="119" t="s">
        <v>20254</v>
      </c>
    </row>
    <row r="9219" spans="1:16" x14ac:dyDescent="0.25">
      <c r="A9219">
        <v>15333</v>
      </c>
      <c r="B9219" s="119" t="s">
        <v>5728</v>
      </c>
      <c r="C9219">
        <v>70</v>
      </c>
      <c r="E9219">
        <v>382</v>
      </c>
      <c r="F9219">
        <v>165</v>
      </c>
      <c r="G9219">
        <v>162</v>
      </c>
      <c r="H9219">
        <v>659</v>
      </c>
      <c r="I9219" s="119" t="s">
        <v>4726</v>
      </c>
      <c r="J9219" s="119" t="s">
        <v>22</v>
      </c>
      <c r="K9219" s="1">
        <v>46255.758941458334</v>
      </c>
      <c r="L9219">
        <v>1</v>
      </c>
      <c r="M9219">
        <v>2</v>
      </c>
      <c r="N9219">
        <v>1</v>
      </c>
      <c r="O9219">
        <v>0</v>
      </c>
      <c r="P9219" s="119" t="s">
        <v>20254</v>
      </c>
    </row>
    <row r="9220" spans="1:16" x14ac:dyDescent="0.25">
      <c r="A9220">
        <v>15334</v>
      </c>
      <c r="B9220" s="119" t="s">
        <v>5729</v>
      </c>
      <c r="C9220">
        <v>70</v>
      </c>
      <c r="E9220">
        <v>923</v>
      </c>
      <c r="F9220">
        <v>143</v>
      </c>
      <c r="G9220">
        <v>149</v>
      </c>
      <c r="H9220">
        <v>953</v>
      </c>
      <c r="I9220" s="119" t="s">
        <v>4726</v>
      </c>
      <c r="J9220" s="119" t="s">
        <v>22</v>
      </c>
      <c r="K9220" s="1">
        <v>46255.758941458334</v>
      </c>
      <c r="L9220">
        <v>0</v>
      </c>
      <c r="M9220">
        <v>0</v>
      </c>
      <c r="N9220">
        <v>0</v>
      </c>
      <c r="O9220">
        <v>0</v>
      </c>
      <c r="P9220" s="119" t="s">
        <v>20254</v>
      </c>
    </row>
    <row r="9221" spans="1:16" x14ac:dyDescent="0.25">
      <c r="A9221">
        <v>15335</v>
      </c>
      <c r="B9221" s="119" t="s">
        <v>5730</v>
      </c>
      <c r="C9221">
        <v>75</v>
      </c>
      <c r="E9221">
        <v>1520</v>
      </c>
      <c r="F9221">
        <v>145</v>
      </c>
      <c r="G9221">
        <v>794</v>
      </c>
      <c r="H9221">
        <v>532</v>
      </c>
      <c r="I9221" s="119" t="s">
        <v>4726</v>
      </c>
      <c r="J9221" s="119" t="s">
        <v>22</v>
      </c>
      <c r="K9221" s="1">
        <v>46255.758941458334</v>
      </c>
      <c r="L9221">
        <v>8</v>
      </c>
      <c r="M9221">
        <v>0</v>
      </c>
      <c r="N9221">
        <v>1</v>
      </c>
      <c r="O9221">
        <v>0</v>
      </c>
      <c r="P9221" s="119" t="s">
        <v>20254</v>
      </c>
    </row>
    <row r="9222" spans="1:16" x14ac:dyDescent="0.25">
      <c r="A9222">
        <v>15337</v>
      </c>
      <c r="B9222" s="119" t="s">
        <v>5731</v>
      </c>
      <c r="C9222">
        <v>75</v>
      </c>
      <c r="E9222">
        <v>1266</v>
      </c>
      <c r="F9222">
        <v>140</v>
      </c>
      <c r="G9222">
        <v>313</v>
      </c>
      <c r="H9222">
        <v>524</v>
      </c>
      <c r="I9222" s="119" t="s">
        <v>4726</v>
      </c>
      <c r="J9222" s="119" t="s">
        <v>22</v>
      </c>
      <c r="K9222" s="1">
        <v>46255.758941458334</v>
      </c>
      <c r="L9222">
        <v>7</v>
      </c>
      <c r="M9222">
        <v>2</v>
      </c>
      <c r="N9222">
        <v>1</v>
      </c>
      <c r="O9222">
        <v>0</v>
      </c>
      <c r="P9222" s="119" t="s">
        <v>20254</v>
      </c>
    </row>
    <row r="9223" spans="1:16" x14ac:dyDescent="0.25">
      <c r="A9223">
        <v>15338</v>
      </c>
      <c r="B9223" s="119" t="s">
        <v>5732</v>
      </c>
      <c r="C9223">
        <v>75</v>
      </c>
      <c r="E9223">
        <v>371</v>
      </c>
      <c r="F9223">
        <v>279</v>
      </c>
      <c r="G9223">
        <v>90</v>
      </c>
      <c r="H9223">
        <v>494</v>
      </c>
      <c r="I9223" s="119" t="s">
        <v>4726</v>
      </c>
      <c r="J9223" s="119" t="s">
        <v>22</v>
      </c>
      <c r="K9223" s="1">
        <v>46255.758941458334</v>
      </c>
      <c r="L9223">
        <v>0</v>
      </c>
      <c r="M9223">
        <v>5</v>
      </c>
      <c r="N9223">
        <v>0</v>
      </c>
      <c r="O9223">
        <v>0</v>
      </c>
      <c r="P9223" s="119" t="s">
        <v>20254</v>
      </c>
    </row>
    <row r="9224" spans="1:16" x14ac:dyDescent="0.25">
      <c r="A9224">
        <v>15339</v>
      </c>
      <c r="B9224" s="119" t="s">
        <v>5727</v>
      </c>
      <c r="C9224">
        <v>80</v>
      </c>
      <c r="E9224">
        <v>610</v>
      </c>
      <c r="F9224">
        <v>163</v>
      </c>
      <c r="G9224">
        <v>139</v>
      </c>
      <c r="H9224">
        <v>1999</v>
      </c>
      <c r="I9224" s="119" t="s">
        <v>4726</v>
      </c>
      <c r="J9224" s="119" t="s">
        <v>139</v>
      </c>
      <c r="K9224" s="1">
        <v>46255.758941458334</v>
      </c>
      <c r="L9224">
        <v>4</v>
      </c>
      <c r="M9224">
        <v>1</v>
      </c>
      <c r="N9224">
        <v>2</v>
      </c>
      <c r="O9224">
        <v>0</v>
      </c>
      <c r="P9224" s="119" t="s">
        <v>20254</v>
      </c>
    </row>
    <row r="9225" spans="1:16" x14ac:dyDescent="0.25">
      <c r="A9225">
        <v>15340</v>
      </c>
      <c r="B9225" s="119" t="s">
        <v>5730</v>
      </c>
      <c r="C9225">
        <v>80</v>
      </c>
      <c r="E9225">
        <v>223</v>
      </c>
      <c r="F9225">
        <v>173</v>
      </c>
      <c r="G9225">
        <v>549</v>
      </c>
      <c r="H9225">
        <v>637</v>
      </c>
      <c r="I9225" s="119" t="s">
        <v>4726</v>
      </c>
      <c r="J9225" s="119" t="s">
        <v>139</v>
      </c>
      <c r="K9225" s="1">
        <v>46255.758941458334</v>
      </c>
      <c r="L9225">
        <v>2</v>
      </c>
      <c r="M9225">
        <v>1</v>
      </c>
      <c r="N9225">
        <v>2</v>
      </c>
      <c r="O9225">
        <v>0</v>
      </c>
      <c r="P9225" s="119" t="s">
        <v>20254</v>
      </c>
    </row>
    <row r="9226" spans="1:16" x14ac:dyDescent="0.25">
      <c r="A9226">
        <v>15342</v>
      </c>
      <c r="B9226" s="119" t="s">
        <v>5731</v>
      </c>
      <c r="C9226">
        <v>80</v>
      </c>
      <c r="E9226">
        <v>996</v>
      </c>
      <c r="F9226">
        <v>160</v>
      </c>
      <c r="G9226">
        <v>318</v>
      </c>
      <c r="H9226">
        <v>900</v>
      </c>
      <c r="I9226" s="119" t="s">
        <v>4726</v>
      </c>
      <c r="J9226" s="119" t="s">
        <v>139</v>
      </c>
      <c r="K9226" s="1">
        <v>46255.758941458334</v>
      </c>
      <c r="L9226">
        <v>5</v>
      </c>
      <c r="M9226">
        <v>2</v>
      </c>
      <c r="N9226">
        <v>1</v>
      </c>
      <c r="O9226">
        <v>0</v>
      </c>
      <c r="P9226" s="119" t="s">
        <v>20254</v>
      </c>
    </row>
    <row r="9227" spans="1:16" x14ac:dyDescent="0.25">
      <c r="A9227">
        <v>15343</v>
      </c>
      <c r="B9227" s="119" t="s">
        <v>5732</v>
      </c>
      <c r="C9227">
        <v>80</v>
      </c>
      <c r="E9227">
        <v>819</v>
      </c>
      <c r="F9227">
        <v>157</v>
      </c>
      <c r="G9227">
        <v>128</v>
      </c>
      <c r="H9227">
        <v>656</v>
      </c>
      <c r="I9227" s="119" t="s">
        <v>4726</v>
      </c>
      <c r="J9227" s="119" t="s">
        <v>139</v>
      </c>
      <c r="K9227" s="1">
        <v>46255.758941458334</v>
      </c>
      <c r="L9227">
        <v>4</v>
      </c>
      <c r="M9227">
        <v>1</v>
      </c>
      <c r="N9227">
        <v>1</v>
      </c>
      <c r="O9227">
        <v>0</v>
      </c>
      <c r="P9227" s="119" t="s">
        <v>20254</v>
      </c>
    </row>
    <row r="9228" spans="1:16" x14ac:dyDescent="0.25">
      <c r="A9228">
        <v>15344</v>
      </c>
      <c r="B9228" s="119" t="s">
        <v>5728</v>
      </c>
      <c r="C9228">
        <v>80</v>
      </c>
      <c r="E9228">
        <v>579</v>
      </c>
      <c r="F9228">
        <v>211</v>
      </c>
      <c r="G9228">
        <v>146</v>
      </c>
      <c r="H9228">
        <v>623</v>
      </c>
      <c r="I9228" s="119" t="s">
        <v>4726</v>
      </c>
      <c r="J9228" s="119" t="s">
        <v>139</v>
      </c>
      <c r="K9228" s="1">
        <v>46255.758941458334</v>
      </c>
      <c r="L9228">
        <v>0</v>
      </c>
      <c r="M9228">
        <v>3</v>
      </c>
      <c r="N9228">
        <v>0</v>
      </c>
      <c r="O9228">
        <v>0</v>
      </c>
      <c r="P9228" s="119" t="s">
        <v>20254</v>
      </c>
    </row>
    <row r="9229" spans="1:16" x14ac:dyDescent="0.25">
      <c r="A9229">
        <v>15345</v>
      </c>
      <c r="B9229" s="119" t="s">
        <v>5729</v>
      </c>
      <c r="C9229">
        <v>80</v>
      </c>
      <c r="E9229">
        <v>38</v>
      </c>
      <c r="F9229">
        <v>156</v>
      </c>
      <c r="G9229">
        <v>548</v>
      </c>
      <c r="H9229">
        <v>626</v>
      </c>
      <c r="I9229" s="119" t="s">
        <v>4726</v>
      </c>
      <c r="J9229" s="119" t="s">
        <v>139</v>
      </c>
      <c r="K9229" s="1">
        <v>46255.758941458334</v>
      </c>
      <c r="L9229">
        <v>4</v>
      </c>
      <c r="M9229">
        <v>1</v>
      </c>
      <c r="N9229">
        <v>2</v>
      </c>
      <c r="O9229">
        <v>0</v>
      </c>
      <c r="P9229" s="119" t="s">
        <v>20254</v>
      </c>
    </row>
    <row r="9230" spans="1:16" x14ac:dyDescent="0.25">
      <c r="A9230">
        <v>15346</v>
      </c>
      <c r="B9230" s="119" t="s">
        <v>5733</v>
      </c>
      <c r="C9230">
        <v>80</v>
      </c>
      <c r="E9230">
        <v>325</v>
      </c>
      <c r="F9230">
        <v>1851</v>
      </c>
      <c r="G9230">
        <v>401</v>
      </c>
      <c r="H9230">
        <v>3783</v>
      </c>
      <c r="I9230" s="119" t="s">
        <v>4726</v>
      </c>
      <c r="J9230" s="119" t="s">
        <v>222</v>
      </c>
      <c r="K9230" s="1">
        <v>46255.758941458334</v>
      </c>
      <c r="L9230">
        <v>113</v>
      </c>
      <c r="M9230">
        <v>7</v>
      </c>
      <c r="N9230">
        <v>0</v>
      </c>
      <c r="O9230">
        <v>1</v>
      </c>
      <c r="P9230" s="119" t="s">
        <v>20254</v>
      </c>
    </row>
    <row r="9231" spans="1:16" x14ac:dyDescent="0.25">
      <c r="A9231">
        <v>15347</v>
      </c>
      <c r="B9231" s="119" t="s">
        <v>5734</v>
      </c>
      <c r="C9231">
        <v>80</v>
      </c>
      <c r="E9231">
        <v>533</v>
      </c>
      <c r="F9231">
        <v>1752</v>
      </c>
      <c r="G9231">
        <v>162</v>
      </c>
      <c r="H9231">
        <v>2918</v>
      </c>
      <c r="I9231" s="119" t="s">
        <v>4726</v>
      </c>
      <c r="J9231" s="119" t="s">
        <v>222</v>
      </c>
      <c r="K9231" s="1">
        <v>46255.758941458334</v>
      </c>
      <c r="L9231">
        <v>188</v>
      </c>
      <c r="M9231">
        <v>0</v>
      </c>
      <c r="N9231">
        <v>0</v>
      </c>
      <c r="O9231">
        <v>0</v>
      </c>
      <c r="P9231" s="119" t="s">
        <v>20254</v>
      </c>
    </row>
    <row r="9232" spans="1:16" x14ac:dyDescent="0.25">
      <c r="A9232">
        <v>15349</v>
      </c>
      <c r="B9232" s="119" t="s">
        <v>5735</v>
      </c>
      <c r="C9232">
        <v>80</v>
      </c>
      <c r="E9232">
        <v>820</v>
      </c>
      <c r="F9232">
        <v>1703</v>
      </c>
      <c r="G9232">
        <v>305</v>
      </c>
      <c r="H9232">
        <v>3451</v>
      </c>
      <c r="I9232" s="119" t="s">
        <v>4726</v>
      </c>
      <c r="J9232" s="119" t="s">
        <v>222</v>
      </c>
      <c r="K9232" s="1">
        <v>46255.758941458334</v>
      </c>
      <c r="L9232">
        <v>303</v>
      </c>
      <c r="M9232">
        <v>3</v>
      </c>
      <c r="N9232">
        <v>1</v>
      </c>
      <c r="O9232">
        <v>0</v>
      </c>
      <c r="P9232" s="119" t="s">
        <v>20254</v>
      </c>
    </row>
    <row r="9233" spans="1:16" x14ac:dyDescent="0.25">
      <c r="A9233">
        <v>15350</v>
      </c>
      <c r="B9233" s="119" t="s">
        <v>5736</v>
      </c>
      <c r="C9233">
        <v>80</v>
      </c>
      <c r="E9233">
        <v>325</v>
      </c>
      <c r="F9233">
        <v>1866</v>
      </c>
      <c r="G9233">
        <v>800</v>
      </c>
      <c r="H9233">
        <v>3116</v>
      </c>
      <c r="I9233" s="119" t="s">
        <v>4726</v>
      </c>
      <c r="J9233" s="119" t="s">
        <v>222</v>
      </c>
      <c r="K9233" s="1">
        <v>46255.758941458334</v>
      </c>
      <c r="L9233">
        <v>417</v>
      </c>
      <c r="M9233">
        <v>10</v>
      </c>
      <c r="N9233">
        <v>0</v>
      </c>
      <c r="O9233">
        <v>0</v>
      </c>
      <c r="P9233" s="119" t="s">
        <v>20254</v>
      </c>
    </row>
    <row r="9234" spans="1:16" x14ac:dyDescent="0.25">
      <c r="A9234">
        <v>15351</v>
      </c>
      <c r="B9234" s="119" t="s">
        <v>5737</v>
      </c>
      <c r="C9234">
        <v>80</v>
      </c>
      <c r="E9234">
        <v>958</v>
      </c>
      <c r="F9234">
        <v>1391</v>
      </c>
      <c r="G9234">
        <v>139</v>
      </c>
      <c r="H9234">
        <v>2942</v>
      </c>
      <c r="I9234" s="119" t="s">
        <v>4726</v>
      </c>
      <c r="J9234" s="119" t="s">
        <v>222</v>
      </c>
      <c r="K9234" s="1">
        <v>46255.758941458334</v>
      </c>
      <c r="L9234">
        <v>253</v>
      </c>
      <c r="M9234">
        <v>0</v>
      </c>
      <c r="N9234">
        <v>1</v>
      </c>
      <c r="O9234">
        <v>0</v>
      </c>
      <c r="P9234" s="119" t="s">
        <v>20254</v>
      </c>
    </row>
    <row r="9235" spans="1:16" x14ac:dyDescent="0.25">
      <c r="A9235">
        <v>15352</v>
      </c>
      <c r="B9235" s="119" t="s">
        <v>5738</v>
      </c>
      <c r="C9235">
        <v>80</v>
      </c>
      <c r="E9235">
        <v>929</v>
      </c>
      <c r="F9235">
        <v>3177</v>
      </c>
      <c r="G9235">
        <v>4246</v>
      </c>
      <c r="H9235">
        <v>3749</v>
      </c>
      <c r="I9235" s="119" t="s">
        <v>4726</v>
      </c>
      <c r="J9235" s="119" t="s">
        <v>222</v>
      </c>
      <c r="K9235" s="1">
        <v>46255.758941458334</v>
      </c>
      <c r="L9235">
        <v>60</v>
      </c>
      <c r="M9235">
        <v>1560</v>
      </c>
      <c r="N9235">
        <v>14</v>
      </c>
      <c r="O9235">
        <v>279</v>
      </c>
      <c r="P9235" s="119" t="s">
        <v>20254</v>
      </c>
    </row>
    <row r="9236" spans="1:16" x14ac:dyDescent="0.25">
      <c r="A9236">
        <v>15353</v>
      </c>
      <c r="B9236" s="119" t="s">
        <v>5739</v>
      </c>
      <c r="C9236">
        <v>80</v>
      </c>
      <c r="E9236">
        <v>180</v>
      </c>
      <c r="F9236">
        <v>2213</v>
      </c>
      <c r="G9236">
        <v>178</v>
      </c>
      <c r="H9236">
        <v>8912</v>
      </c>
      <c r="I9236" s="119" t="s">
        <v>4726</v>
      </c>
      <c r="J9236" s="119" t="s">
        <v>24</v>
      </c>
      <c r="K9236" s="1">
        <v>46255.758941458334</v>
      </c>
      <c r="L9236">
        <v>1</v>
      </c>
      <c r="M9236">
        <v>7</v>
      </c>
      <c r="N9236">
        <v>0</v>
      </c>
      <c r="O9236">
        <v>3</v>
      </c>
      <c r="P9236" s="119" t="s">
        <v>20254</v>
      </c>
    </row>
    <row r="9237" spans="1:16" x14ac:dyDescent="0.25">
      <c r="A9237">
        <v>15354</v>
      </c>
      <c r="B9237" s="119" t="s">
        <v>5740</v>
      </c>
      <c r="C9237">
        <v>80</v>
      </c>
      <c r="E9237">
        <v>166</v>
      </c>
      <c r="F9237">
        <v>2659</v>
      </c>
      <c r="G9237">
        <v>128</v>
      </c>
      <c r="H9237">
        <v>10000</v>
      </c>
      <c r="I9237" s="119" t="s">
        <v>4726</v>
      </c>
      <c r="J9237" s="119" t="s">
        <v>24</v>
      </c>
      <c r="K9237" s="1">
        <v>46255.758941458334</v>
      </c>
      <c r="L9237">
        <v>10</v>
      </c>
      <c r="M9237">
        <v>12</v>
      </c>
      <c r="N9237">
        <v>0</v>
      </c>
      <c r="O9237">
        <v>3</v>
      </c>
      <c r="P9237" s="119" t="s">
        <v>20254</v>
      </c>
    </row>
    <row r="9238" spans="1:16" x14ac:dyDescent="0.25">
      <c r="A9238">
        <v>15356</v>
      </c>
      <c r="B9238" s="119" t="s">
        <v>5741</v>
      </c>
      <c r="C9238">
        <v>80</v>
      </c>
      <c r="E9238">
        <v>597</v>
      </c>
      <c r="F9238">
        <v>31608</v>
      </c>
      <c r="G9238">
        <v>104</v>
      </c>
      <c r="H9238">
        <v>57419</v>
      </c>
      <c r="I9238" s="119" t="s">
        <v>4726</v>
      </c>
      <c r="J9238" s="119" t="s">
        <v>24</v>
      </c>
      <c r="K9238" s="1">
        <v>46255.758941458334</v>
      </c>
      <c r="L9238">
        <v>56</v>
      </c>
      <c r="M9238">
        <v>21</v>
      </c>
      <c r="N9238">
        <v>9</v>
      </c>
      <c r="O9238">
        <v>2</v>
      </c>
      <c r="P9238" s="119" t="s">
        <v>20254</v>
      </c>
    </row>
    <row r="9239" spans="1:16" x14ac:dyDescent="0.25">
      <c r="A9239">
        <v>15357</v>
      </c>
      <c r="B9239" s="119" t="s">
        <v>5742</v>
      </c>
      <c r="C9239">
        <v>80</v>
      </c>
      <c r="E9239">
        <v>641</v>
      </c>
      <c r="F9239">
        <v>2404</v>
      </c>
      <c r="G9239">
        <v>390</v>
      </c>
      <c r="H9239">
        <v>7888</v>
      </c>
      <c r="I9239" s="119" t="s">
        <v>4726</v>
      </c>
      <c r="J9239" s="119" t="s">
        <v>24</v>
      </c>
      <c r="K9239" s="1">
        <v>46255.758941458334</v>
      </c>
      <c r="L9239">
        <v>935</v>
      </c>
      <c r="M9239">
        <v>3</v>
      </c>
      <c r="N9239">
        <v>552</v>
      </c>
      <c r="O9239">
        <v>0</v>
      </c>
      <c r="P9239" s="119" t="s">
        <v>20254</v>
      </c>
    </row>
    <row r="9240" spans="1:16" x14ac:dyDescent="0.25">
      <c r="A9240">
        <v>15358</v>
      </c>
      <c r="B9240" s="119" t="s">
        <v>5743</v>
      </c>
      <c r="C9240">
        <v>80</v>
      </c>
      <c r="E9240">
        <v>539</v>
      </c>
      <c r="F9240">
        <v>2708</v>
      </c>
      <c r="G9240">
        <v>148</v>
      </c>
      <c r="H9240">
        <v>8200</v>
      </c>
      <c r="I9240" s="119" t="s">
        <v>4726</v>
      </c>
      <c r="J9240" s="119" t="s">
        <v>24</v>
      </c>
      <c r="K9240" s="1">
        <v>46255.758941458334</v>
      </c>
      <c r="L9240">
        <v>1162</v>
      </c>
      <c r="M9240">
        <v>3</v>
      </c>
      <c r="N9240">
        <v>543</v>
      </c>
      <c r="O9240">
        <v>0</v>
      </c>
      <c r="P9240" s="119" t="s">
        <v>20254</v>
      </c>
    </row>
    <row r="9241" spans="1:16" x14ac:dyDescent="0.25">
      <c r="A9241">
        <v>15359</v>
      </c>
      <c r="B9241" s="119" t="s">
        <v>5744</v>
      </c>
      <c r="C9241">
        <v>80</v>
      </c>
      <c r="E9241">
        <v>609</v>
      </c>
      <c r="F9241">
        <v>1832</v>
      </c>
      <c r="G9241">
        <v>204</v>
      </c>
      <c r="H9241">
        <v>8881</v>
      </c>
      <c r="I9241" s="119" t="s">
        <v>4726</v>
      </c>
      <c r="J9241" s="119" t="s">
        <v>24</v>
      </c>
      <c r="K9241" s="1">
        <v>46255.758941458334</v>
      </c>
      <c r="L9241">
        <v>1</v>
      </c>
      <c r="M9241">
        <v>2</v>
      </c>
      <c r="N9241">
        <v>1</v>
      </c>
      <c r="O9241">
        <v>2</v>
      </c>
      <c r="P9241" s="119" t="s">
        <v>20254</v>
      </c>
    </row>
    <row r="9242" spans="1:16" x14ac:dyDescent="0.25">
      <c r="A9242">
        <v>15360</v>
      </c>
      <c r="B9242" s="119" t="s">
        <v>5745</v>
      </c>
      <c r="C9242">
        <v>55</v>
      </c>
      <c r="E9242">
        <v>2285</v>
      </c>
      <c r="F9242">
        <v>97</v>
      </c>
      <c r="G9242">
        <v>502</v>
      </c>
      <c r="H9242">
        <v>875</v>
      </c>
      <c r="I9242" s="119" t="s">
        <v>4726</v>
      </c>
      <c r="J9242" s="119" t="s">
        <v>22</v>
      </c>
      <c r="K9242" s="1">
        <v>46255.758941458334</v>
      </c>
      <c r="L9242">
        <v>87</v>
      </c>
      <c r="M9242">
        <v>0</v>
      </c>
      <c r="N9242">
        <v>1</v>
      </c>
      <c r="O9242">
        <v>0</v>
      </c>
      <c r="P9242" s="119" t="s">
        <v>20254</v>
      </c>
    </row>
    <row r="9243" spans="1:16" x14ac:dyDescent="0.25">
      <c r="A9243">
        <v>15361</v>
      </c>
      <c r="B9243" s="119" t="s">
        <v>5746</v>
      </c>
      <c r="C9243">
        <v>55</v>
      </c>
      <c r="E9243">
        <v>2521</v>
      </c>
      <c r="F9243">
        <v>148</v>
      </c>
      <c r="G9243">
        <v>127</v>
      </c>
      <c r="H9243">
        <v>295</v>
      </c>
      <c r="I9243" s="119" t="s">
        <v>4726</v>
      </c>
      <c r="J9243" s="119" t="s">
        <v>22</v>
      </c>
      <c r="K9243" s="1">
        <v>46255.758941458334</v>
      </c>
      <c r="L9243">
        <v>7</v>
      </c>
      <c r="M9243">
        <v>0</v>
      </c>
      <c r="N9243">
        <v>1</v>
      </c>
      <c r="O9243">
        <v>0</v>
      </c>
      <c r="P9243" s="119" t="s">
        <v>20254</v>
      </c>
    </row>
    <row r="9244" spans="1:16" x14ac:dyDescent="0.25">
      <c r="A9244">
        <v>15362</v>
      </c>
      <c r="B9244" s="119" t="s">
        <v>5747</v>
      </c>
      <c r="C9244">
        <v>55</v>
      </c>
      <c r="E9244">
        <v>3369</v>
      </c>
      <c r="F9244">
        <v>101</v>
      </c>
      <c r="G9244">
        <v>215</v>
      </c>
      <c r="H9244">
        <v>301</v>
      </c>
      <c r="I9244" s="119" t="s">
        <v>4726</v>
      </c>
      <c r="J9244" s="119" t="s">
        <v>22</v>
      </c>
      <c r="K9244" s="1">
        <v>46255.758941458334</v>
      </c>
      <c r="L9244">
        <v>87</v>
      </c>
      <c r="M9244">
        <v>1</v>
      </c>
      <c r="N9244">
        <v>0</v>
      </c>
      <c r="O9244">
        <v>0</v>
      </c>
      <c r="P9244" s="119" t="s">
        <v>20254</v>
      </c>
    </row>
    <row r="9245" spans="1:16" x14ac:dyDescent="0.25">
      <c r="A9245">
        <v>15363</v>
      </c>
      <c r="B9245" s="119" t="s">
        <v>5748</v>
      </c>
      <c r="C9245">
        <v>60</v>
      </c>
      <c r="E9245">
        <v>2817</v>
      </c>
      <c r="F9245">
        <v>161</v>
      </c>
      <c r="G9245">
        <v>801</v>
      </c>
      <c r="H9245">
        <v>214</v>
      </c>
      <c r="I9245" s="119" t="s">
        <v>4726</v>
      </c>
      <c r="J9245" s="119" t="s">
        <v>22</v>
      </c>
      <c r="K9245" s="1">
        <v>46255.758941458334</v>
      </c>
      <c r="L9245">
        <v>200</v>
      </c>
      <c r="M9245">
        <v>24</v>
      </c>
      <c r="N9245">
        <v>95</v>
      </c>
      <c r="O9245">
        <v>19</v>
      </c>
      <c r="P9245" s="119" t="s">
        <v>20254</v>
      </c>
    </row>
    <row r="9246" spans="1:16" x14ac:dyDescent="0.25">
      <c r="A9246">
        <v>15365</v>
      </c>
      <c r="B9246" s="119" t="s">
        <v>5749</v>
      </c>
      <c r="C9246">
        <v>60</v>
      </c>
      <c r="E9246">
        <v>6022</v>
      </c>
      <c r="F9246">
        <v>108</v>
      </c>
      <c r="G9246">
        <v>382</v>
      </c>
      <c r="H9246">
        <v>234</v>
      </c>
      <c r="I9246" s="119" t="s">
        <v>4726</v>
      </c>
      <c r="J9246" s="119" t="s">
        <v>22</v>
      </c>
      <c r="K9246" s="1">
        <v>46255.758941458334</v>
      </c>
      <c r="L9246">
        <v>192</v>
      </c>
      <c r="M9246">
        <v>16</v>
      </c>
      <c r="N9246">
        <v>23</v>
      </c>
      <c r="O9246">
        <v>16</v>
      </c>
      <c r="P9246" s="119" t="s">
        <v>20254</v>
      </c>
    </row>
    <row r="9247" spans="1:16" x14ac:dyDescent="0.25">
      <c r="A9247">
        <v>15366</v>
      </c>
      <c r="B9247" s="119" t="s">
        <v>5750</v>
      </c>
      <c r="C9247">
        <v>60</v>
      </c>
      <c r="E9247">
        <v>1783</v>
      </c>
      <c r="F9247">
        <v>86</v>
      </c>
      <c r="G9247">
        <v>732</v>
      </c>
      <c r="H9247">
        <v>329</v>
      </c>
      <c r="I9247" s="119" t="s">
        <v>4726</v>
      </c>
      <c r="J9247" s="119" t="s">
        <v>22</v>
      </c>
      <c r="K9247" s="1">
        <v>46255.758941458334</v>
      </c>
      <c r="L9247">
        <v>330</v>
      </c>
      <c r="M9247">
        <v>9</v>
      </c>
      <c r="N9247">
        <v>48</v>
      </c>
      <c r="O9247">
        <v>0</v>
      </c>
      <c r="P9247" s="119" t="s">
        <v>20254</v>
      </c>
    </row>
    <row r="9248" spans="1:16" x14ac:dyDescent="0.25">
      <c r="A9248">
        <v>15367</v>
      </c>
      <c r="B9248" s="119" t="s">
        <v>5745</v>
      </c>
      <c r="C9248">
        <v>65</v>
      </c>
      <c r="E9248">
        <v>907</v>
      </c>
      <c r="F9248">
        <v>175</v>
      </c>
      <c r="G9248">
        <v>304</v>
      </c>
      <c r="H9248">
        <v>349</v>
      </c>
      <c r="I9248" s="119" t="s">
        <v>4726</v>
      </c>
      <c r="J9248" s="119" t="s">
        <v>139</v>
      </c>
      <c r="K9248" s="1">
        <v>46255.758941458334</v>
      </c>
      <c r="L9248">
        <v>2</v>
      </c>
      <c r="M9248">
        <v>0</v>
      </c>
      <c r="N9248">
        <v>1</v>
      </c>
      <c r="O9248">
        <v>0</v>
      </c>
      <c r="P9248" s="119" t="s">
        <v>20254</v>
      </c>
    </row>
    <row r="9249" spans="1:16" x14ac:dyDescent="0.25">
      <c r="A9249">
        <v>15368</v>
      </c>
      <c r="B9249" s="119" t="s">
        <v>5748</v>
      </c>
      <c r="C9249">
        <v>65</v>
      </c>
      <c r="E9249">
        <v>2315</v>
      </c>
      <c r="F9249">
        <v>215</v>
      </c>
      <c r="G9249">
        <v>1114</v>
      </c>
      <c r="H9249">
        <v>397</v>
      </c>
      <c r="I9249" s="119" t="s">
        <v>4726</v>
      </c>
      <c r="J9249" s="119" t="s">
        <v>139</v>
      </c>
      <c r="K9249" s="1">
        <v>46255.758941458334</v>
      </c>
      <c r="L9249">
        <v>28</v>
      </c>
      <c r="M9249">
        <v>9</v>
      </c>
      <c r="N9249">
        <v>1</v>
      </c>
      <c r="O9249">
        <v>0</v>
      </c>
      <c r="P9249" s="119" t="s">
        <v>20254</v>
      </c>
    </row>
    <row r="9250" spans="1:16" x14ac:dyDescent="0.25">
      <c r="A9250">
        <v>15370</v>
      </c>
      <c r="B9250" s="119" t="s">
        <v>5749</v>
      </c>
      <c r="C9250">
        <v>65</v>
      </c>
      <c r="E9250">
        <v>48</v>
      </c>
      <c r="F9250">
        <v>130</v>
      </c>
      <c r="G9250">
        <v>1186</v>
      </c>
      <c r="H9250">
        <v>385</v>
      </c>
      <c r="I9250" s="119" t="s">
        <v>4726</v>
      </c>
      <c r="J9250" s="119" t="s">
        <v>139</v>
      </c>
      <c r="K9250" s="1">
        <v>46255.758941458334</v>
      </c>
      <c r="L9250">
        <v>48</v>
      </c>
      <c r="M9250">
        <v>0</v>
      </c>
      <c r="N9250">
        <v>13</v>
      </c>
      <c r="O9250">
        <v>0</v>
      </c>
      <c r="P9250" s="119" t="s">
        <v>20254</v>
      </c>
    </row>
    <row r="9251" spans="1:16" x14ac:dyDescent="0.25">
      <c r="A9251">
        <v>15371</v>
      </c>
      <c r="B9251" s="119" t="s">
        <v>5750</v>
      </c>
      <c r="C9251">
        <v>65</v>
      </c>
      <c r="E9251">
        <v>470</v>
      </c>
      <c r="F9251">
        <v>138</v>
      </c>
      <c r="G9251">
        <v>573</v>
      </c>
      <c r="H9251">
        <v>236</v>
      </c>
      <c r="I9251" s="119" t="s">
        <v>4726</v>
      </c>
      <c r="J9251" s="119" t="s">
        <v>139</v>
      </c>
      <c r="K9251" s="1">
        <v>46255.758941458334</v>
      </c>
      <c r="L9251">
        <v>46</v>
      </c>
      <c r="M9251">
        <v>0</v>
      </c>
      <c r="N9251">
        <v>20</v>
      </c>
      <c r="O9251">
        <v>0</v>
      </c>
      <c r="P9251" s="119" t="s">
        <v>20254</v>
      </c>
    </row>
    <row r="9252" spans="1:16" x14ac:dyDescent="0.25">
      <c r="A9252">
        <v>15372</v>
      </c>
      <c r="B9252" s="119" t="s">
        <v>5746</v>
      </c>
      <c r="C9252">
        <v>65</v>
      </c>
      <c r="E9252">
        <v>276</v>
      </c>
      <c r="F9252">
        <v>141</v>
      </c>
      <c r="G9252">
        <v>908</v>
      </c>
      <c r="H9252">
        <v>199</v>
      </c>
      <c r="I9252" s="119" t="s">
        <v>4726</v>
      </c>
      <c r="J9252" s="119" t="s">
        <v>139</v>
      </c>
      <c r="K9252" s="1">
        <v>46255.758941458334</v>
      </c>
      <c r="L9252">
        <v>43</v>
      </c>
      <c r="M9252">
        <v>10</v>
      </c>
      <c r="N9252">
        <v>12</v>
      </c>
      <c r="O9252">
        <v>5</v>
      </c>
      <c r="P9252" s="119" t="s">
        <v>20254</v>
      </c>
    </row>
    <row r="9253" spans="1:16" x14ac:dyDescent="0.25">
      <c r="A9253">
        <v>15373</v>
      </c>
      <c r="B9253" s="119" t="s">
        <v>5747</v>
      </c>
      <c r="C9253">
        <v>65</v>
      </c>
      <c r="E9253">
        <v>121</v>
      </c>
      <c r="F9253">
        <v>130</v>
      </c>
      <c r="G9253">
        <v>341</v>
      </c>
      <c r="H9253">
        <v>386</v>
      </c>
      <c r="I9253" s="119" t="s">
        <v>4726</v>
      </c>
      <c r="J9253" s="119" t="s">
        <v>139</v>
      </c>
      <c r="K9253" s="1">
        <v>46255.758941458334</v>
      </c>
      <c r="L9253">
        <v>0</v>
      </c>
      <c r="M9253">
        <v>1</v>
      </c>
      <c r="N9253">
        <v>0</v>
      </c>
      <c r="O9253">
        <v>0</v>
      </c>
      <c r="P9253" s="119" t="s">
        <v>20254</v>
      </c>
    </row>
    <row r="9254" spans="1:16" x14ac:dyDescent="0.25">
      <c r="A9254">
        <v>15374</v>
      </c>
      <c r="B9254" s="119" t="s">
        <v>5751</v>
      </c>
      <c r="C9254">
        <v>70</v>
      </c>
      <c r="E9254">
        <v>2477</v>
      </c>
      <c r="F9254">
        <v>201</v>
      </c>
      <c r="G9254">
        <v>133</v>
      </c>
      <c r="H9254">
        <v>515</v>
      </c>
      <c r="I9254" s="119" t="s">
        <v>4726</v>
      </c>
      <c r="J9254" s="119" t="s">
        <v>22</v>
      </c>
      <c r="K9254" s="1">
        <v>46255.758941458334</v>
      </c>
      <c r="L9254">
        <v>0</v>
      </c>
      <c r="M9254">
        <v>0</v>
      </c>
      <c r="N9254">
        <v>0</v>
      </c>
      <c r="O9254">
        <v>0</v>
      </c>
      <c r="P9254" s="119" t="s">
        <v>20254</v>
      </c>
    </row>
    <row r="9255" spans="1:16" x14ac:dyDescent="0.25">
      <c r="A9255">
        <v>15375</v>
      </c>
      <c r="B9255" s="119" t="s">
        <v>5752</v>
      </c>
      <c r="C9255">
        <v>70</v>
      </c>
      <c r="E9255">
        <v>1943</v>
      </c>
      <c r="F9255">
        <v>251</v>
      </c>
      <c r="G9255">
        <v>175</v>
      </c>
      <c r="H9255">
        <v>728</v>
      </c>
      <c r="I9255" s="119" t="s">
        <v>4726</v>
      </c>
      <c r="J9255" s="119" t="s">
        <v>22</v>
      </c>
      <c r="K9255" s="1">
        <v>46255.758941458334</v>
      </c>
      <c r="L9255">
        <v>0</v>
      </c>
      <c r="M9255">
        <v>0</v>
      </c>
      <c r="N9255">
        <v>0</v>
      </c>
      <c r="O9255">
        <v>0</v>
      </c>
      <c r="P9255" s="119" t="s">
        <v>20254</v>
      </c>
    </row>
    <row r="9256" spans="1:16" x14ac:dyDescent="0.25">
      <c r="A9256">
        <v>15376</v>
      </c>
      <c r="B9256" s="119" t="s">
        <v>5753</v>
      </c>
      <c r="C9256">
        <v>70</v>
      </c>
      <c r="E9256">
        <v>2091</v>
      </c>
      <c r="F9256">
        <v>211</v>
      </c>
      <c r="G9256">
        <v>123</v>
      </c>
      <c r="H9256">
        <v>582</v>
      </c>
      <c r="I9256" s="119" t="s">
        <v>4726</v>
      </c>
      <c r="J9256" s="119" t="s">
        <v>22</v>
      </c>
      <c r="K9256" s="1">
        <v>46255.758941458334</v>
      </c>
      <c r="L9256">
        <v>7</v>
      </c>
      <c r="M9256">
        <v>1</v>
      </c>
      <c r="N9256">
        <v>1</v>
      </c>
      <c r="O9256">
        <v>0</v>
      </c>
      <c r="P9256" s="119" t="s">
        <v>20254</v>
      </c>
    </row>
    <row r="9257" spans="1:16" x14ac:dyDescent="0.25">
      <c r="A9257">
        <v>15377</v>
      </c>
      <c r="B9257" s="119" t="s">
        <v>5754</v>
      </c>
      <c r="C9257">
        <v>75</v>
      </c>
      <c r="E9257">
        <v>1284</v>
      </c>
      <c r="F9257">
        <v>253</v>
      </c>
      <c r="G9257">
        <v>673</v>
      </c>
      <c r="H9257">
        <v>399</v>
      </c>
      <c r="I9257" s="119" t="s">
        <v>4726</v>
      </c>
      <c r="J9257" s="119" t="s">
        <v>22</v>
      </c>
      <c r="K9257" s="1">
        <v>46255.758941458334</v>
      </c>
      <c r="L9257">
        <v>408</v>
      </c>
      <c r="M9257">
        <v>36</v>
      </c>
      <c r="N9257">
        <v>65</v>
      </c>
      <c r="O9257">
        <v>0</v>
      </c>
      <c r="P9257" s="119" t="s">
        <v>20254</v>
      </c>
    </row>
    <row r="9258" spans="1:16" x14ac:dyDescent="0.25">
      <c r="A9258">
        <v>15379</v>
      </c>
      <c r="B9258" s="119" t="s">
        <v>5755</v>
      </c>
      <c r="C9258">
        <v>75</v>
      </c>
      <c r="E9258">
        <v>2782</v>
      </c>
      <c r="F9258">
        <v>250</v>
      </c>
      <c r="G9258">
        <v>366</v>
      </c>
      <c r="H9258">
        <v>345</v>
      </c>
      <c r="I9258" s="119" t="s">
        <v>4726</v>
      </c>
      <c r="J9258" s="119" t="s">
        <v>22</v>
      </c>
      <c r="K9258" s="1">
        <v>46255.758941458334</v>
      </c>
      <c r="L9258">
        <v>176</v>
      </c>
      <c r="M9258">
        <v>0</v>
      </c>
      <c r="N9258">
        <v>41</v>
      </c>
      <c r="O9258">
        <v>0</v>
      </c>
      <c r="P9258" s="119" t="s">
        <v>20254</v>
      </c>
    </row>
    <row r="9259" spans="1:16" x14ac:dyDescent="0.25">
      <c r="A9259">
        <v>15380</v>
      </c>
      <c r="B9259" s="119" t="s">
        <v>5756</v>
      </c>
      <c r="C9259">
        <v>75</v>
      </c>
      <c r="E9259">
        <v>423</v>
      </c>
      <c r="F9259">
        <v>250</v>
      </c>
      <c r="G9259">
        <v>1026</v>
      </c>
      <c r="H9259">
        <v>432</v>
      </c>
      <c r="I9259" s="119" t="s">
        <v>4726</v>
      </c>
      <c r="J9259" s="119" t="s">
        <v>22</v>
      </c>
      <c r="K9259" s="1">
        <v>46255.758941458334</v>
      </c>
      <c r="L9259">
        <v>230</v>
      </c>
      <c r="M9259">
        <v>27</v>
      </c>
      <c r="N9259">
        <v>97</v>
      </c>
      <c r="O9259">
        <v>19</v>
      </c>
      <c r="P9259" s="119" t="s">
        <v>20254</v>
      </c>
    </row>
    <row r="9260" spans="1:16" x14ac:dyDescent="0.25">
      <c r="A9260">
        <v>15381</v>
      </c>
      <c r="B9260" s="119" t="s">
        <v>5751</v>
      </c>
      <c r="C9260">
        <v>80</v>
      </c>
      <c r="E9260">
        <v>1948</v>
      </c>
      <c r="F9260">
        <v>165</v>
      </c>
      <c r="G9260">
        <v>243</v>
      </c>
      <c r="H9260">
        <v>423</v>
      </c>
      <c r="I9260" s="119" t="s">
        <v>4726</v>
      </c>
      <c r="J9260" s="119" t="s">
        <v>139</v>
      </c>
      <c r="K9260" s="1">
        <v>46255.758941458334</v>
      </c>
      <c r="L9260">
        <v>89</v>
      </c>
      <c r="M9260">
        <v>0</v>
      </c>
      <c r="N9260">
        <v>39</v>
      </c>
      <c r="O9260">
        <v>0</v>
      </c>
      <c r="P9260" s="119" t="s">
        <v>20254</v>
      </c>
    </row>
    <row r="9261" spans="1:16" x14ac:dyDescent="0.25">
      <c r="A9261">
        <v>15382</v>
      </c>
      <c r="B9261" s="119" t="s">
        <v>5754</v>
      </c>
      <c r="C9261">
        <v>80</v>
      </c>
      <c r="E9261">
        <v>2062</v>
      </c>
      <c r="F9261">
        <v>251</v>
      </c>
      <c r="G9261">
        <v>311</v>
      </c>
      <c r="H9261">
        <v>573</v>
      </c>
      <c r="I9261" s="119" t="s">
        <v>4726</v>
      </c>
      <c r="J9261" s="119" t="s">
        <v>139</v>
      </c>
      <c r="K9261" s="1">
        <v>46255.758941458334</v>
      </c>
      <c r="L9261">
        <v>133</v>
      </c>
      <c r="M9261">
        <v>1</v>
      </c>
      <c r="N9261">
        <v>14</v>
      </c>
      <c r="O9261">
        <v>1</v>
      </c>
      <c r="P9261" s="119" t="s">
        <v>20254</v>
      </c>
    </row>
    <row r="9262" spans="1:16" x14ac:dyDescent="0.25">
      <c r="A9262">
        <v>15384</v>
      </c>
      <c r="B9262" s="119" t="s">
        <v>5755</v>
      </c>
      <c r="C9262">
        <v>80</v>
      </c>
      <c r="E9262">
        <v>2712</v>
      </c>
      <c r="F9262">
        <v>170</v>
      </c>
      <c r="G9262">
        <v>154</v>
      </c>
      <c r="H9262">
        <v>849</v>
      </c>
      <c r="I9262" s="119" t="s">
        <v>4726</v>
      </c>
      <c r="J9262" s="119" t="s">
        <v>139</v>
      </c>
      <c r="K9262" s="1">
        <v>46255.758941458334</v>
      </c>
      <c r="L9262">
        <v>31</v>
      </c>
      <c r="M9262">
        <v>3</v>
      </c>
      <c r="N9262">
        <v>1</v>
      </c>
      <c r="O9262">
        <v>0</v>
      </c>
      <c r="P9262" s="119" t="s">
        <v>20254</v>
      </c>
    </row>
    <row r="9263" spans="1:16" x14ac:dyDescent="0.25">
      <c r="A9263">
        <v>15385</v>
      </c>
      <c r="B9263" s="119" t="s">
        <v>5756</v>
      </c>
      <c r="C9263">
        <v>80</v>
      </c>
      <c r="E9263">
        <v>379</v>
      </c>
      <c r="F9263">
        <v>176</v>
      </c>
      <c r="G9263">
        <v>357</v>
      </c>
      <c r="H9263">
        <v>539</v>
      </c>
      <c r="I9263" s="119" t="s">
        <v>4726</v>
      </c>
      <c r="J9263" s="119" t="s">
        <v>139</v>
      </c>
      <c r="K9263" s="1">
        <v>46255.758941458334</v>
      </c>
      <c r="L9263">
        <v>43</v>
      </c>
      <c r="M9263">
        <v>2</v>
      </c>
      <c r="N9263">
        <v>0</v>
      </c>
      <c r="O9263">
        <v>0</v>
      </c>
      <c r="P9263" s="119" t="s">
        <v>20254</v>
      </c>
    </row>
    <row r="9264" spans="1:16" x14ac:dyDescent="0.25">
      <c r="A9264">
        <v>15386</v>
      </c>
      <c r="B9264" s="119" t="s">
        <v>5752</v>
      </c>
      <c r="C9264">
        <v>80</v>
      </c>
      <c r="E9264">
        <v>110</v>
      </c>
      <c r="F9264">
        <v>187</v>
      </c>
      <c r="G9264">
        <v>1082</v>
      </c>
      <c r="H9264">
        <v>571</v>
      </c>
      <c r="I9264" s="119" t="s">
        <v>4726</v>
      </c>
      <c r="J9264" s="119" t="s">
        <v>139</v>
      </c>
      <c r="K9264" s="1">
        <v>46255.758941458334</v>
      </c>
      <c r="L9264">
        <v>115</v>
      </c>
      <c r="M9264">
        <v>11</v>
      </c>
      <c r="N9264">
        <v>3</v>
      </c>
      <c r="O9264">
        <v>0</v>
      </c>
      <c r="P9264" s="119" t="s">
        <v>20254</v>
      </c>
    </row>
    <row r="9265" spans="1:16" x14ac:dyDescent="0.25">
      <c r="A9265">
        <v>15387</v>
      </c>
      <c r="B9265" s="119" t="s">
        <v>5753</v>
      </c>
      <c r="C9265">
        <v>80</v>
      </c>
      <c r="E9265">
        <v>2197</v>
      </c>
      <c r="F9265">
        <v>175</v>
      </c>
      <c r="G9265">
        <v>449</v>
      </c>
      <c r="H9265">
        <v>657</v>
      </c>
      <c r="I9265" s="119" t="s">
        <v>4726</v>
      </c>
      <c r="J9265" s="119" t="s">
        <v>139</v>
      </c>
      <c r="K9265" s="1">
        <v>46255.758941458334</v>
      </c>
      <c r="L9265">
        <v>100</v>
      </c>
      <c r="M9265">
        <v>0</v>
      </c>
      <c r="N9265">
        <v>14</v>
      </c>
      <c r="O9265">
        <v>0</v>
      </c>
      <c r="P9265" s="119" t="s">
        <v>20254</v>
      </c>
    </row>
    <row r="9266" spans="1:16" x14ac:dyDescent="0.25">
      <c r="A9266">
        <v>15388</v>
      </c>
      <c r="B9266" s="119" t="s">
        <v>5757</v>
      </c>
      <c r="C9266">
        <v>80</v>
      </c>
      <c r="E9266">
        <v>932</v>
      </c>
      <c r="F9266">
        <v>1757</v>
      </c>
      <c r="G9266">
        <v>597</v>
      </c>
      <c r="H9266">
        <v>2454</v>
      </c>
      <c r="I9266" s="119" t="s">
        <v>4726</v>
      </c>
      <c r="J9266" s="119" t="s">
        <v>222</v>
      </c>
      <c r="K9266" s="1">
        <v>46255.758941458334</v>
      </c>
      <c r="L9266">
        <v>401</v>
      </c>
      <c r="M9266">
        <v>7</v>
      </c>
      <c r="N9266">
        <v>201</v>
      </c>
      <c r="O9266">
        <v>1</v>
      </c>
      <c r="P9266" s="119" t="s">
        <v>20254</v>
      </c>
    </row>
    <row r="9267" spans="1:16" x14ac:dyDescent="0.25">
      <c r="A9267">
        <v>15389</v>
      </c>
      <c r="B9267" s="119" t="s">
        <v>5758</v>
      </c>
      <c r="C9267">
        <v>80</v>
      </c>
      <c r="E9267">
        <v>977</v>
      </c>
      <c r="F9267">
        <v>1769</v>
      </c>
      <c r="G9267">
        <v>467</v>
      </c>
      <c r="H9267">
        <v>2493</v>
      </c>
      <c r="I9267" s="119" t="s">
        <v>4726</v>
      </c>
      <c r="J9267" s="119" t="s">
        <v>222</v>
      </c>
      <c r="K9267" s="1">
        <v>46255.758941458334</v>
      </c>
      <c r="L9267">
        <v>95</v>
      </c>
      <c r="M9267">
        <v>7</v>
      </c>
      <c r="N9267">
        <v>11</v>
      </c>
      <c r="O9267">
        <v>1</v>
      </c>
      <c r="P9267" s="119" t="s">
        <v>20254</v>
      </c>
    </row>
    <row r="9268" spans="1:16" x14ac:dyDescent="0.25">
      <c r="A9268">
        <v>15391</v>
      </c>
      <c r="B9268" s="119" t="s">
        <v>5759</v>
      </c>
      <c r="C9268">
        <v>80</v>
      </c>
      <c r="E9268">
        <v>481</v>
      </c>
      <c r="F9268">
        <v>2783</v>
      </c>
      <c r="G9268">
        <v>4139</v>
      </c>
      <c r="H9268">
        <v>3458</v>
      </c>
      <c r="I9268" s="119" t="s">
        <v>4726</v>
      </c>
      <c r="J9268" s="119" t="s">
        <v>222</v>
      </c>
      <c r="K9268" s="1">
        <v>46255.758941458334</v>
      </c>
      <c r="L9268">
        <v>116</v>
      </c>
      <c r="M9268">
        <v>1515</v>
      </c>
      <c r="N9268">
        <v>25</v>
      </c>
      <c r="O9268">
        <v>212</v>
      </c>
      <c r="P9268" s="119" t="s">
        <v>20254</v>
      </c>
    </row>
    <row r="9269" spans="1:16" x14ac:dyDescent="0.25">
      <c r="A9269">
        <v>15392</v>
      </c>
      <c r="B9269" s="119" t="s">
        <v>5760</v>
      </c>
      <c r="C9269">
        <v>80</v>
      </c>
      <c r="E9269">
        <v>2010</v>
      </c>
      <c r="F9269">
        <v>1563</v>
      </c>
      <c r="G9269">
        <v>823</v>
      </c>
      <c r="H9269">
        <v>2246</v>
      </c>
      <c r="I9269" s="119" t="s">
        <v>4726</v>
      </c>
      <c r="J9269" s="119" t="s">
        <v>222</v>
      </c>
      <c r="K9269" s="1">
        <v>46255.758941458334</v>
      </c>
      <c r="L9269">
        <v>371</v>
      </c>
      <c r="M9269">
        <v>5</v>
      </c>
      <c r="N9269">
        <v>66</v>
      </c>
      <c r="O9269">
        <v>1</v>
      </c>
      <c r="P9269" s="119" t="s">
        <v>20254</v>
      </c>
    </row>
    <row r="9270" spans="1:16" x14ac:dyDescent="0.25">
      <c r="A9270">
        <v>15393</v>
      </c>
      <c r="B9270" s="119" t="s">
        <v>5761</v>
      </c>
      <c r="C9270">
        <v>80</v>
      </c>
      <c r="E9270">
        <v>1866</v>
      </c>
      <c r="F9270">
        <v>1780</v>
      </c>
      <c r="G9270">
        <v>171</v>
      </c>
      <c r="H9270">
        <v>2269</v>
      </c>
      <c r="I9270" s="119" t="s">
        <v>4726</v>
      </c>
      <c r="J9270" s="119" t="s">
        <v>222</v>
      </c>
      <c r="K9270" s="1">
        <v>46255.758941458334</v>
      </c>
      <c r="L9270">
        <v>270</v>
      </c>
      <c r="M9270">
        <v>13</v>
      </c>
      <c r="N9270">
        <v>80</v>
      </c>
      <c r="O9270">
        <v>10</v>
      </c>
      <c r="P9270" s="119" t="s">
        <v>20254</v>
      </c>
    </row>
    <row r="9271" spans="1:16" x14ac:dyDescent="0.25">
      <c r="A9271">
        <v>15394</v>
      </c>
      <c r="B9271" s="119" t="s">
        <v>5762</v>
      </c>
      <c r="C9271">
        <v>80</v>
      </c>
      <c r="E9271">
        <v>1512</v>
      </c>
      <c r="F9271">
        <v>3216</v>
      </c>
      <c r="G9271">
        <v>5047</v>
      </c>
      <c r="H9271">
        <v>3823</v>
      </c>
      <c r="I9271" s="119" t="s">
        <v>4726</v>
      </c>
      <c r="J9271" s="119" t="s">
        <v>222</v>
      </c>
      <c r="K9271" s="1">
        <v>46255.758941458334</v>
      </c>
      <c r="L9271">
        <v>130</v>
      </c>
      <c r="M9271">
        <v>2060</v>
      </c>
      <c r="N9271">
        <v>40</v>
      </c>
      <c r="O9271">
        <v>303</v>
      </c>
      <c r="P9271" s="119" t="s">
        <v>20254</v>
      </c>
    </row>
    <row r="9272" spans="1:16" x14ac:dyDescent="0.25">
      <c r="A9272">
        <v>15395</v>
      </c>
      <c r="B9272" s="119" t="s">
        <v>5763</v>
      </c>
      <c r="C9272">
        <v>80</v>
      </c>
      <c r="E9272">
        <v>608</v>
      </c>
      <c r="F9272">
        <v>2301</v>
      </c>
      <c r="G9272">
        <v>176</v>
      </c>
      <c r="H9272">
        <v>7853</v>
      </c>
      <c r="I9272" s="119" t="s">
        <v>4726</v>
      </c>
      <c r="J9272" s="119" t="s">
        <v>24</v>
      </c>
      <c r="K9272" s="1">
        <v>46255.758941458334</v>
      </c>
      <c r="L9272">
        <v>549</v>
      </c>
      <c r="M9272">
        <v>3</v>
      </c>
      <c r="N9272">
        <v>368</v>
      </c>
      <c r="O9272">
        <v>1</v>
      </c>
      <c r="P9272" s="119" t="s">
        <v>20254</v>
      </c>
    </row>
    <row r="9273" spans="1:16" x14ac:dyDescent="0.25">
      <c r="A9273">
        <v>15396</v>
      </c>
      <c r="B9273" s="119" t="s">
        <v>5764</v>
      </c>
      <c r="C9273">
        <v>80</v>
      </c>
      <c r="E9273">
        <v>105</v>
      </c>
      <c r="F9273">
        <v>2623</v>
      </c>
      <c r="G9273">
        <v>195</v>
      </c>
      <c r="H9273">
        <v>10000</v>
      </c>
      <c r="I9273" s="119" t="s">
        <v>4726</v>
      </c>
      <c r="J9273" s="119" t="s">
        <v>24</v>
      </c>
      <c r="K9273" s="1">
        <v>46255.758941458334</v>
      </c>
      <c r="L9273">
        <v>23</v>
      </c>
      <c r="M9273">
        <v>12</v>
      </c>
      <c r="N9273">
        <v>4</v>
      </c>
      <c r="O9273">
        <v>2</v>
      </c>
      <c r="P9273" s="119" t="s">
        <v>20254</v>
      </c>
    </row>
    <row r="9274" spans="1:16" x14ac:dyDescent="0.25">
      <c r="A9274">
        <v>15398</v>
      </c>
      <c r="B9274" s="119" t="s">
        <v>5765</v>
      </c>
      <c r="C9274">
        <v>80</v>
      </c>
      <c r="E9274">
        <v>427</v>
      </c>
      <c r="F9274">
        <v>9034</v>
      </c>
      <c r="G9274">
        <v>275</v>
      </c>
      <c r="H9274">
        <v>27034</v>
      </c>
      <c r="I9274" s="119" t="s">
        <v>4726</v>
      </c>
      <c r="J9274" s="119" t="s">
        <v>24</v>
      </c>
      <c r="K9274" s="1">
        <v>46255.758941458334</v>
      </c>
      <c r="L9274">
        <v>51</v>
      </c>
      <c r="M9274">
        <v>15</v>
      </c>
      <c r="N9274">
        <v>6</v>
      </c>
      <c r="O9274">
        <v>0</v>
      </c>
      <c r="P9274" s="119" t="s">
        <v>20254</v>
      </c>
    </row>
    <row r="9275" spans="1:16" x14ac:dyDescent="0.25">
      <c r="A9275">
        <v>15399</v>
      </c>
      <c r="B9275" s="119" t="s">
        <v>5766</v>
      </c>
      <c r="C9275">
        <v>80</v>
      </c>
      <c r="E9275">
        <v>714</v>
      </c>
      <c r="F9275">
        <v>2203</v>
      </c>
      <c r="G9275">
        <v>395</v>
      </c>
      <c r="H9275">
        <v>8399</v>
      </c>
      <c r="I9275" s="119" t="s">
        <v>4726</v>
      </c>
      <c r="J9275" s="119" t="s">
        <v>24</v>
      </c>
      <c r="K9275" s="1">
        <v>46255.758941458334</v>
      </c>
      <c r="L9275">
        <v>355</v>
      </c>
      <c r="M9275">
        <v>3</v>
      </c>
      <c r="N9275">
        <v>181</v>
      </c>
      <c r="O9275">
        <v>0</v>
      </c>
      <c r="P9275" s="119" t="s">
        <v>20254</v>
      </c>
    </row>
    <row r="9276" spans="1:16" x14ac:dyDescent="0.25">
      <c r="A9276">
        <v>15400</v>
      </c>
      <c r="B9276" s="119" t="s">
        <v>5767</v>
      </c>
      <c r="C9276">
        <v>80</v>
      </c>
      <c r="E9276">
        <v>617</v>
      </c>
      <c r="F9276">
        <v>2502</v>
      </c>
      <c r="G9276">
        <v>115</v>
      </c>
      <c r="H9276">
        <v>8788</v>
      </c>
      <c r="I9276" s="119" t="s">
        <v>4726</v>
      </c>
      <c r="J9276" s="119" t="s">
        <v>24</v>
      </c>
      <c r="K9276" s="1">
        <v>46255.758941458334</v>
      </c>
      <c r="L9276">
        <v>741</v>
      </c>
      <c r="M9276">
        <v>6</v>
      </c>
      <c r="N9276">
        <v>185</v>
      </c>
      <c r="O9276">
        <v>1</v>
      </c>
      <c r="P9276" s="119" t="s">
        <v>20254</v>
      </c>
    </row>
    <row r="9277" spans="1:16" x14ac:dyDescent="0.25">
      <c r="A9277">
        <v>15401</v>
      </c>
      <c r="B9277" s="119" t="s">
        <v>5768</v>
      </c>
      <c r="C9277">
        <v>80</v>
      </c>
      <c r="E9277">
        <v>285</v>
      </c>
      <c r="F9277">
        <v>2510</v>
      </c>
      <c r="G9277">
        <v>307</v>
      </c>
      <c r="H9277">
        <v>8000</v>
      </c>
      <c r="I9277" s="119" t="s">
        <v>4726</v>
      </c>
      <c r="J9277" s="119" t="s">
        <v>24</v>
      </c>
      <c r="K9277" s="1">
        <v>46255.758941458334</v>
      </c>
      <c r="L9277">
        <v>3</v>
      </c>
      <c r="M9277">
        <v>6</v>
      </c>
      <c r="N9277">
        <v>0</v>
      </c>
      <c r="O9277">
        <v>1</v>
      </c>
      <c r="P9277" s="119" t="s">
        <v>20254</v>
      </c>
    </row>
    <row r="9278" spans="1:16" x14ac:dyDescent="0.25">
      <c r="A9278">
        <v>15402</v>
      </c>
      <c r="B9278" s="119" t="s">
        <v>5668</v>
      </c>
      <c r="C9278">
        <v>65</v>
      </c>
      <c r="E9278">
        <v>754</v>
      </c>
      <c r="F9278">
        <v>217</v>
      </c>
      <c r="G9278">
        <v>216</v>
      </c>
      <c r="H9278">
        <v>1002</v>
      </c>
      <c r="I9278" s="119" t="s">
        <v>4726</v>
      </c>
      <c r="J9278" s="119" t="s">
        <v>139</v>
      </c>
      <c r="K9278" s="1">
        <v>46255.758941458334</v>
      </c>
      <c r="L9278">
        <v>3</v>
      </c>
      <c r="M9278">
        <v>2</v>
      </c>
      <c r="N9278">
        <v>0</v>
      </c>
      <c r="O9278">
        <v>0</v>
      </c>
      <c r="P9278" s="119" t="s">
        <v>20254</v>
      </c>
    </row>
    <row r="9279" spans="1:16" x14ac:dyDescent="0.25">
      <c r="A9279">
        <v>15403</v>
      </c>
      <c r="B9279" s="119" t="s">
        <v>5669</v>
      </c>
      <c r="C9279">
        <v>65</v>
      </c>
      <c r="E9279">
        <v>1145</v>
      </c>
      <c r="F9279">
        <v>178</v>
      </c>
      <c r="G9279">
        <v>174</v>
      </c>
      <c r="H9279">
        <v>2366</v>
      </c>
      <c r="I9279" s="119" t="s">
        <v>4726</v>
      </c>
      <c r="J9279" s="119" t="s">
        <v>139</v>
      </c>
      <c r="K9279" s="1">
        <v>46255.758941458334</v>
      </c>
      <c r="L9279">
        <v>7</v>
      </c>
      <c r="M9279">
        <v>1</v>
      </c>
      <c r="N9279">
        <v>0</v>
      </c>
      <c r="O9279">
        <v>0</v>
      </c>
      <c r="P9279" s="119" t="s">
        <v>20254</v>
      </c>
    </row>
    <row r="9280" spans="1:16" x14ac:dyDescent="0.25">
      <c r="A9280">
        <v>15404</v>
      </c>
      <c r="B9280" s="119" t="s">
        <v>5667</v>
      </c>
      <c r="C9280">
        <v>65</v>
      </c>
      <c r="E9280">
        <v>1600</v>
      </c>
      <c r="F9280">
        <v>201</v>
      </c>
      <c r="G9280">
        <v>117</v>
      </c>
      <c r="H9280">
        <v>3776</v>
      </c>
      <c r="I9280" s="119" t="s">
        <v>4726</v>
      </c>
      <c r="J9280" s="119" t="s">
        <v>139</v>
      </c>
      <c r="K9280" s="1">
        <v>46255.758941458334</v>
      </c>
      <c r="L9280">
        <v>2</v>
      </c>
      <c r="M9280">
        <v>0</v>
      </c>
      <c r="N9280">
        <v>0</v>
      </c>
      <c r="O9280">
        <v>0</v>
      </c>
      <c r="P9280" s="119" t="s">
        <v>20254</v>
      </c>
    </row>
    <row r="9281" spans="1:16" x14ac:dyDescent="0.25">
      <c r="A9281">
        <v>15405</v>
      </c>
      <c r="B9281" s="119" t="s">
        <v>5671</v>
      </c>
      <c r="C9281">
        <v>65</v>
      </c>
      <c r="E9281">
        <v>514</v>
      </c>
      <c r="F9281">
        <v>198</v>
      </c>
      <c r="G9281">
        <v>197</v>
      </c>
      <c r="H9281">
        <v>700</v>
      </c>
      <c r="I9281" s="119" t="s">
        <v>4726</v>
      </c>
      <c r="J9281" s="119" t="s">
        <v>139</v>
      </c>
      <c r="K9281" s="1">
        <v>46255.758941458334</v>
      </c>
      <c r="L9281">
        <v>2</v>
      </c>
      <c r="M9281">
        <v>2</v>
      </c>
      <c r="N9281">
        <v>1</v>
      </c>
      <c r="O9281">
        <v>1</v>
      </c>
      <c r="P9281" s="119" t="s">
        <v>20254</v>
      </c>
    </row>
    <row r="9282" spans="1:16" x14ac:dyDescent="0.25">
      <c r="A9282">
        <v>15407</v>
      </c>
      <c r="B9282" s="119" t="s">
        <v>5670</v>
      </c>
      <c r="C9282">
        <v>65</v>
      </c>
      <c r="E9282">
        <v>1574</v>
      </c>
      <c r="F9282">
        <v>322</v>
      </c>
      <c r="G9282">
        <v>195</v>
      </c>
      <c r="H9282">
        <v>4413</v>
      </c>
      <c r="I9282" s="119" t="s">
        <v>4726</v>
      </c>
      <c r="J9282" s="119" t="s">
        <v>139</v>
      </c>
      <c r="K9282" s="1">
        <v>46255.758941458334</v>
      </c>
      <c r="L9282">
        <v>6</v>
      </c>
      <c r="M9282">
        <v>6</v>
      </c>
      <c r="N9282">
        <v>2</v>
      </c>
      <c r="O9282">
        <v>5</v>
      </c>
      <c r="P9282" s="119" t="s">
        <v>20254</v>
      </c>
    </row>
    <row r="9283" spans="1:16" x14ac:dyDescent="0.25">
      <c r="A9283">
        <v>15408</v>
      </c>
      <c r="B9283" s="119" t="s">
        <v>5672</v>
      </c>
      <c r="C9283">
        <v>65</v>
      </c>
      <c r="E9283">
        <v>948</v>
      </c>
      <c r="F9283">
        <v>190</v>
      </c>
      <c r="G9283">
        <v>305</v>
      </c>
      <c r="H9283">
        <v>1080</v>
      </c>
      <c r="I9283" s="119" t="s">
        <v>4726</v>
      </c>
      <c r="J9283" s="119" t="s">
        <v>139</v>
      </c>
      <c r="K9283" s="1">
        <v>46255.758941458334</v>
      </c>
      <c r="L9283">
        <v>3</v>
      </c>
      <c r="M9283">
        <v>8</v>
      </c>
      <c r="N9283">
        <v>1</v>
      </c>
      <c r="O9283">
        <v>6</v>
      </c>
      <c r="P9283" s="119" t="s">
        <v>20254</v>
      </c>
    </row>
    <row r="9284" spans="1:16" x14ac:dyDescent="0.25">
      <c r="A9284">
        <v>15409</v>
      </c>
      <c r="B9284" s="119" t="s">
        <v>5769</v>
      </c>
      <c r="C9284">
        <v>70</v>
      </c>
      <c r="E9284">
        <v>293</v>
      </c>
      <c r="F9284">
        <v>237</v>
      </c>
      <c r="G9284">
        <v>460</v>
      </c>
      <c r="H9284">
        <v>828</v>
      </c>
      <c r="I9284" s="119" t="s">
        <v>4726</v>
      </c>
      <c r="J9284" s="119" t="s">
        <v>22</v>
      </c>
      <c r="K9284" s="1">
        <v>46255.758941458334</v>
      </c>
      <c r="L9284">
        <v>2</v>
      </c>
      <c r="M9284">
        <v>4</v>
      </c>
      <c r="N9284">
        <v>0</v>
      </c>
      <c r="O9284">
        <v>2</v>
      </c>
      <c r="P9284" s="119" t="s">
        <v>20254</v>
      </c>
    </row>
    <row r="9285" spans="1:16" x14ac:dyDescent="0.25">
      <c r="A9285">
        <v>15410</v>
      </c>
      <c r="B9285" s="119" t="s">
        <v>5770</v>
      </c>
      <c r="C9285">
        <v>70</v>
      </c>
      <c r="E9285">
        <v>532</v>
      </c>
      <c r="F9285">
        <v>189</v>
      </c>
      <c r="G9285">
        <v>648</v>
      </c>
      <c r="H9285">
        <v>995</v>
      </c>
      <c r="I9285" s="119" t="s">
        <v>4726</v>
      </c>
      <c r="J9285" s="119" t="s">
        <v>22</v>
      </c>
      <c r="K9285" s="1">
        <v>46255.758941458334</v>
      </c>
      <c r="L9285">
        <v>2</v>
      </c>
      <c r="M9285">
        <v>2</v>
      </c>
      <c r="N9285">
        <v>1</v>
      </c>
      <c r="O9285">
        <v>0</v>
      </c>
      <c r="P9285" s="119" t="s">
        <v>20254</v>
      </c>
    </row>
    <row r="9286" spans="1:16" x14ac:dyDescent="0.25">
      <c r="A9286">
        <v>15411</v>
      </c>
      <c r="B9286" s="119" t="s">
        <v>5771</v>
      </c>
      <c r="C9286">
        <v>70</v>
      </c>
      <c r="E9286">
        <v>254</v>
      </c>
      <c r="F9286">
        <v>238</v>
      </c>
      <c r="G9286">
        <v>423</v>
      </c>
      <c r="H9286">
        <v>1499</v>
      </c>
      <c r="I9286" s="119" t="s">
        <v>4726</v>
      </c>
      <c r="J9286" s="119" t="s">
        <v>22</v>
      </c>
      <c r="K9286" s="1">
        <v>46255.758941458334</v>
      </c>
      <c r="L9286">
        <v>5</v>
      </c>
      <c r="M9286">
        <v>5</v>
      </c>
      <c r="N9286">
        <v>1</v>
      </c>
      <c r="O9286">
        <v>0</v>
      </c>
      <c r="P9286" s="119" t="s">
        <v>20254</v>
      </c>
    </row>
    <row r="9287" spans="1:16" x14ac:dyDescent="0.25">
      <c r="A9287">
        <v>15412</v>
      </c>
      <c r="B9287" s="119" t="s">
        <v>5772</v>
      </c>
      <c r="C9287">
        <v>75</v>
      </c>
      <c r="E9287">
        <v>964</v>
      </c>
      <c r="F9287">
        <v>163</v>
      </c>
      <c r="G9287">
        <v>612</v>
      </c>
      <c r="H9287">
        <v>750</v>
      </c>
      <c r="I9287" s="119" t="s">
        <v>4726</v>
      </c>
      <c r="J9287" s="119" t="s">
        <v>22</v>
      </c>
      <c r="K9287" s="1">
        <v>46255.758941458334</v>
      </c>
      <c r="L9287">
        <v>7</v>
      </c>
      <c r="M9287">
        <v>2</v>
      </c>
      <c r="N9287">
        <v>1</v>
      </c>
      <c r="O9287">
        <v>0</v>
      </c>
      <c r="P9287" s="119" t="s">
        <v>20254</v>
      </c>
    </row>
    <row r="9288" spans="1:16" x14ac:dyDescent="0.25">
      <c r="A9288">
        <v>15414</v>
      </c>
      <c r="B9288" s="119" t="s">
        <v>5773</v>
      </c>
      <c r="C9288">
        <v>75</v>
      </c>
      <c r="E9288">
        <v>814</v>
      </c>
      <c r="F9288">
        <v>167</v>
      </c>
      <c r="G9288">
        <v>663</v>
      </c>
      <c r="H9288">
        <v>722</v>
      </c>
      <c r="I9288" s="119" t="s">
        <v>4726</v>
      </c>
      <c r="J9288" s="119" t="s">
        <v>22</v>
      </c>
      <c r="K9288" s="1">
        <v>46255.758941458334</v>
      </c>
      <c r="L9288">
        <v>14</v>
      </c>
      <c r="M9288">
        <v>18</v>
      </c>
      <c r="N9288">
        <v>2</v>
      </c>
      <c r="O9288">
        <v>9</v>
      </c>
      <c r="P9288" s="119" t="s">
        <v>20254</v>
      </c>
    </row>
    <row r="9289" spans="1:16" x14ac:dyDescent="0.25">
      <c r="A9289">
        <v>15415</v>
      </c>
      <c r="B9289" s="119" t="s">
        <v>5774</v>
      </c>
      <c r="C9289">
        <v>75</v>
      </c>
      <c r="E9289">
        <v>1078</v>
      </c>
      <c r="F9289">
        <v>160</v>
      </c>
      <c r="G9289">
        <v>525</v>
      </c>
      <c r="H9289">
        <v>738</v>
      </c>
      <c r="I9289" s="119" t="s">
        <v>4726</v>
      </c>
      <c r="J9289" s="119" t="s">
        <v>22</v>
      </c>
      <c r="K9289" s="1">
        <v>46255.758941458334</v>
      </c>
      <c r="L9289">
        <v>0</v>
      </c>
      <c r="M9289">
        <v>0</v>
      </c>
      <c r="N9289">
        <v>0</v>
      </c>
      <c r="O9289">
        <v>0</v>
      </c>
      <c r="P9289" s="119" t="s">
        <v>20254</v>
      </c>
    </row>
    <row r="9290" spans="1:16" x14ac:dyDescent="0.25">
      <c r="A9290">
        <v>15416</v>
      </c>
      <c r="B9290" s="119" t="s">
        <v>5769</v>
      </c>
      <c r="C9290">
        <v>80</v>
      </c>
      <c r="E9290">
        <v>677</v>
      </c>
      <c r="F9290">
        <v>317</v>
      </c>
      <c r="G9290">
        <v>512</v>
      </c>
      <c r="H9290">
        <v>793</v>
      </c>
      <c r="I9290" s="119" t="s">
        <v>4726</v>
      </c>
      <c r="J9290" s="119" t="s">
        <v>139</v>
      </c>
      <c r="K9290" s="1">
        <v>46255.758941458334</v>
      </c>
      <c r="L9290">
        <v>1</v>
      </c>
      <c r="M9290">
        <v>8</v>
      </c>
      <c r="N9290">
        <v>1</v>
      </c>
      <c r="O9290">
        <v>5</v>
      </c>
      <c r="P9290" s="119" t="s">
        <v>20254</v>
      </c>
    </row>
    <row r="9291" spans="1:16" x14ac:dyDescent="0.25">
      <c r="A9291">
        <v>15417</v>
      </c>
      <c r="B9291" s="119" t="s">
        <v>5772</v>
      </c>
      <c r="C9291">
        <v>80</v>
      </c>
      <c r="E9291">
        <v>973</v>
      </c>
      <c r="F9291">
        <v>186</v>
      </c>
      <c r="G9291">
        <v>268</v>
      </c>
      <c r="H9291">
        <v>776</v>
      </c>
      <c r="I9291" s="119" t="s">
        <v>4726</v>
      </c>
      <c r="J9291" s="119" t="s">
        <v>139</v>
      </c>
      <c r="K9291" s="1">
        <v>46255.758941458334</v>
      </c>
      <c r="L9291">
        <v>2</v>
      </c>
      <c r="M9291">
        <v>2</v>
      </c>
      <c r="N9291">
        <v>2</v>
      </c>
      <c r="O9291">
        <v>2</v>
      </c>
      <c r="P9291" s="119" t="s">
        <v>20254</v>
      </c>
    </row>
    <row r="9292" spans="1:16" x14ac:dyDescent="0.25">
      <c r="A9292">
        <v>15419</v>
      </c>
      <c r="B9292" s="119" t="s">
        <v>5773</v>
      </c>
      <c r="C9292">
        <v>80</v>
      </c>
      <c r="E9292">
        <v>284</v>
      </c>
      <c r="F9292">
        <v>166</v>
      </c>
      <c r="G9292">
        <v>627</v>
      </c>
      <c r="H9292">
        <v>3861</v>
      </c>
      <c r="I9292" s="119" t="s">
        <v>4726</v>
      </c>
      <c r="J9292" s="119" t="s">
        <v>139</v>
      </c>
      <c r="K9292" s="1">
        <v>46255.758941458334</v>
      </c>
      <c r="L9292">
        <v>5</v>
      </c>
      <c r="M9292">
        <v>2</v>
      </c>
      <c r="N9292">
        <v>2</v>
      </c>
      <c r="O9292">
        <v>1</v>
      </c>
      <c r="P9292" s="119" t="s">
        <v>20254</v>
      </c>
    </row>
    <row r="9293" spans="1:16" x14ac:dyDescent="0.25">
      <c r="A9293">
        <v>15420</v>
      </c>
      <c r="B9293" s="119" t="s">
        <v>5774</v>
      </c>
      <c r="C9293">
        <v>80</v>
      </c>
      <c r="E9293">
        <v>201</v>
      </c>
      <c r="F9293">
        <v>162</v>
      </c>
      <c r="G9293">
        <v>190</v>
      </c>
      <c r="H9293">
        <v>944</v>
      </c>
      <c r="I9293" s="119" t="s">
        <v>4726</v>
      </c>
      <c r="J9293" s="119" t="s">
        <v>139</v>
      </c>
      <c r="K9293" s="1">
        <v>46255.758941458334</v>
      </c>
      <c r="L9293">
        <v>2</v>
      </c>
      <c r="M9293">
        <v>4</v>
      </c>
      <c r="N9293">
        <v>1</v>
      </c>
      <c r="O9293">
        <v>2</v>
      </c>
      <c r="P9293" s="119" t="s">
        <v>20254</v>
      </c>
    </row>
    <row r="9294" spans="1:16" x14ac:dyDescent="0.25">
      <c r="A9294">
        <v>15421</v>
      </c>
      <c r="B9294" s="119" t="s">
        <v>5770</v>
      </c>
      <c r="C9294">
        <v>80</v>
      </c>
      <c r="E9294">
        <v>191</v>
      </c>
      <c r="F9294">
        <v>159</v>
      </c>
      <c r="G9294">
        <v>532</v>
      </c>
      <c r="H9294">
        <v>1375</v>
      </c>
      <c r="I9294" s="119" t="s">
        <v>4726</v>
      </c>
      <c r="J9294" s="119" t="s">
        <v>139</v>
      </c>
      <c r="K9294" s="1">
        <v>46255.758941458334</v>
      </c>
      <c r="L9294">
        <v>3</v>
      </c>
      <c r="M9294">
        <v>1</v>
      </c>
      <c r="N9294">
        <v>1</v>
      </c>
      <c r="O9294">
        <v>0</v>
      </c>
      <c r="P9294" s="119" t="s">
        <v>20254</v>
      </c>
    </row>
    <row r="9295" spans="1:16" x14ac:dyDescent="0.25">
      <c r="A9295">
        <v>15422</v>
      </c>
      <c r="B9295" s="119" t="s">
        <v>5771</v>
      </c>
      <c r="C9295">
        <v>80</v>
      </c>
      <c r="E9295">
        <v>326</v>
      </c>
      <c r="F9295">
        <v>330</v>
      </c>
      <c r="G9295">
        <v>158</v>
      </c>
      <c r="H9295">
        <v>1247</v>
      </c>
      <c r="I9295" s="119" t="s">
        <v>4726</v>
      </c>
      <c r="J9295" s="119" t="s">
        <v>139</v>
      </c>
      <c r="K9295" s="1">
        <v>46255.758941458334</v>
      </c>
      <c r="L9295">
        <v>0</v>
      </c>
      <c r="M9295">
        <v>12</v>
      </c>
      <c r="N9295">
        <v>0</v>
      </c>
      <c r="O9295">
        <v>0</v>
      </c>
      <c r="P9295" s="119" t="s">
        <v>20254</v>
      </c>
    </row>
    <row r="9296" spans="1:16" x14ac:dyDescent="0.25">
      <c r="A9296">
        <v>15423</v>
      </c>
      <c r="B9296" s="119" t="s">
        <v>5775</v>
      </c>
      <c r="C9296">
        <v>80</v>
      </c>
      <c r="E9296">
        <v>550</v>
      </c>
      <c r="F9296">
        <v>3126</v>
      </c>
      <c r="G9296">
        <v>3880</v>
      </c>
      <c r="H9296">
        <v>3837</v>
      </c>
      <c r="I9296" s="119" t="s">
        <v>4726</v>
      </c>
      <c r="J9296" s="119" t="s">
        <v>222</v>
      </c>
      <c r="K9296" s="1">
        <v>46255.758941458334</v>
      </c>
      <c r="L9296">
        <v>49</v>
      </c>
      <c r="M9296">
        <v>1479</v>
      </c>
      <c r="N9296">
        <v>8</v>
      </c>
      <c r="O9296">
        <v>233</v>
      </c>
      <c r="P9296" s="119" t="s">
        <v>20254</v>
      </c>
    </row>
    <row r="9297" spans="1:16" x14ac:dyDescent="0.25">
      <c r="A9297">
        <v>15424</v>
      </c>
      <c r="B9297" s="119" t="s">
        <v>5776</v>
      </c>
      <c r="C9297">
        <v>80</v>
      </c>
      <c r="E9297">
        <v>1163</v>
      </c>
      <c r="F9297">
        <v>1748</v>
      </c>
      <c r="G9297">
        <v>157</v>
      </c>
      <c r="H9297">
        <v>3984</v>
      </c>
      <c r="I9297" s="119" t="s">
        <v>4726</v>
      </c>
      <c r="J9297" s="119" t="s">
        <v>222</v>
      </c>
      <c r="K9297" s="1">
        <v>46255.758941458334</v>
      </c>
      <c r="L9297">
        <v>184</v>
      </c>
      <c r="M9297">
        <v>1</v>
      </c>
      <c r="N9297">
        <v>2</v>
      </c>
      <c r="O9297">
        <v>0</v>
      </c>
      <c r="P9297" s="119" t="s">
        <v>20254</v>
      </c>
    </row>
    <row r="9298" spans="1:16" x14ac:dyDescent="0.25">
      <c r="A9298">
        <v>15426</v>
      </c>
      <c r="B9298" s="119" t="s">
        <v>5777</v>
      </c>
      <c r="C9298">
        <v>80</v>
      </c>
      <c r="E9298">
        <v>182</v>
      </c>
      <c r="F9298">
        <v>1436</v>
      </c>
      <c r="G9298">
        <v>619</v>
      </c>
      <c r="H9298">
        <v>7935</v>
      </c>
      <c r="I9298" s="119" t="s">
        <v>4726</v>
      </c>
      <c r="J9298" s="119" t="s">
        <v>222</v>
      </c>
      <c r="K9298" s="1">
        <v>46255.758941458334</v>
      </c>
      <c r="L9298">
        <v>14</v>
      </c>
      <c r="M9298">
        <v>11</v>
      </c>
      <c r="N9298">
        <v>1</v>
      </c>
      <c r="O9298">
        <v>0</v>
      </c>
      <c r="P9298" s="119" t="s">
        <v>20254</v>
      </c>
    </row>
    <row r="9299" spans="1:16" x14ac:dyDescent="0.25">
      <c r="A9299">
        <v>15427</v>
      </c>
      <c r="B9299" s="119" t="s">
        <v>5778</v>
      </c>
      <c r="C9299">
        <v>80</v>
      </c>
      <c r="E9299">
        <v>656</v>
      </c>
      <c r="F9299">
        <v>3093</v>
      </c>
      <c r="G9299">
        <v>5720</v>
      </c>
      <c r="H9299">
        <v>3748</v>
      </c>
      <c r="I9299" s="119" t="s">
        <v>4726</v>
      </c>
      <c r="J9299" s="119" t="s">
        <v>222</v>
      </c>
      <c r="K9299" s="1">
        <v>46255.758941458334</v>
      </c>
      <c r="L9299">
        <v>107</v>
      </c>
      <c r="M9299">
        <v>1529</v>
      </c>
      <c r="N9299">
        <v>15</v>
      </c>
      <c r="O9299">
        <v>230</v>
      </c>
      <c r="P9299" s="119" t="s">
        <v>20254</v>
      </c>
    </row>
    <row r="9300" spans="1:16" x14ac:dyDescent="0.25">
      <c r="A9300">
        <v>15428</v>
      </c>
      <c r="B9300" s="119" t="s">
        <v>5779</v>
      </c>
      <c r="C9300">
        <v>80</v>
      </c>
      <c r="E9300">
        <v>1080</v>
      </c>
      <c r="F9300">
        <v>1831</v>
      </c>
      <c r="G9300">
        <v>324</v>
      </c>
      <c r="H9300">
        <v>3931</v>
      </c>
      <c r="I9300" s="119" t="s">
        <v>4726</v>
      </c>
      <c r="J9300" s="119" t="s">
        <v>222</v>
      </c>
      <c r="K9300" s="1">
        <v>46255.758941458334</v>
      </c>
      <c r="L9300">
        <v>255</v>
      </c>
      <c r="M9300">
        <v>1</v>
      </c>
      <c r="N9300">
        <v>0</v>
      </c>
      <c r="O9300">
        <v>0</v>
      </c>
      <c r="P9300" s="119" t="s">
        <v>20254</v>
      </c>
    </row>
    <row r="9301" spans="1:16" x14ac:dyDescent="0.25">
      <c r="A9301">
        <v>15429</v>
      </c>
      <c r="B9301" s="119" t="s">
        <v>5780</v>
      </c>
      <c r="C9301">
        <v>80</v>
      </c>
      <c r="E9301">
        <v>1240</v>
      </c>
      <c r="F9301">
        <v>1750</v>
      </c>
      <c r="G9301">
        <v>410</v>
      </c>
      <c r="H9301">
        <v>3939</v>
      </c>
      <c r="I9301" s="119" t="s">
        <v>4726</v>
      </c>
      <c r="J9301" s="119" t="s">
        <v>222</v>
      </c>
      <c r="K9301" s="1">
        <v>46255.758941458334</v>
      </c>
      <c r="L9301">
        <v>198</v>
      </c>
      <c r="M9301">
        <v>9</v>
      </c>
      <c r="N9301">
        <v>1</v>
      </c>
      <c r="O9301">
        <v>0</v>
      </c>
      <c r="P9301" s="119" t="s">
        <v>20254</v>
      </c>
    </row>
    <row r="9302" spans="1:16" x14ac:dyDescent="0.25">
      <c r="A9302">
        <v>15430</v>
      </c>
      <c r="B9302" s="119" t="s">
        <v>5781</v>
      </c>
      <c r="C9302">
        <v>80</v>
      </c>
      <c r="E9302">
        <v>260</v>
      </c>
      <c r="F9302">
        <v>2503</v>
      </c>
      <c r="G9302">
        <v>154</v>
      </c>
      <c r="H9302">
        <v>10498</v>
      </c>
      <c r="I9302" s="119" t="s">
        <v>4726</v>
      </c>
      <c r="J9302" s="119" t="s">
        <v>24</v>
      </c>
      <c r="K9302" s="1">
        <v>46255.758941458334</v>
      </c>
      <c r="L9302">
        <v>2</v>
      </c>
      <c r="M9302">
        <v>9</v>
      </c>
      <c r="N9302">
        <v>1</v>
      </c>
      <c r="O9302">
        <v>5</v>
      </c>
      <c r="P9302" s="119" t="s">
        <v>20254</v>
      </c>
    </row>
    <row r="9303" spans="1:16" x14ac:dyDescent="0.25">
      <c r="A9303">
        <v>15431</v>
      </c>
      <c r="B9303" s="119" t="s">
        <v>5782</v>
      </c>
      <c r="C9303">
        <v>80</v>
      </c>
      <c r="E9303">
        <v>755</v>
      </c>
      <c r="F9303">
        <v>2412</v>
      </c>
      <c r="G9303">
        <v>103</v>
      </c>
      <c r="H9303">
        <v>10106</v>
      </c>
      <c r="I9303" s="119" t="s">
        <v>4726</v>
      </c>
      <c r="J9303" s="119" t="s">
        <v>24</v>
      </c>
      <c r="K9303" s="1">
        <v>46255.758941458334</v>
      </c>
      <c r="L9303">
        <v>2</v>
      </c>
      <c r="M9303">
        <v>7</v>
      </c>
      <c r="N9303">
        <v>1</v>
      </c>
      <c r="O9303">
        <v>1</v>
      </c>
      <c r="P9303" s="119" t="s">
        <v>20254</v>
      </c>
    </row>
    <row r="9304" spans="1:16" x14ac:dyDescent="0.25">
      <c r="A9304">
        <v>15433</v>
      </c>
      <c r="B9304" s="119" t="s">
        <v>5783</v>
      </c>
      <c r="C9304">
        <v>80</v>
      </c>
      <c r="E9304">
        <v>128</v>
      </c>
      <c r="F9304">
        <v>32381</v>
      </c>
      <c r="G9304">
        <v>221</v>
      </c>
      <c r="H9304">
        <v>40404</v>
      </c>
      <c r="I9304" s="119" t="s">
        <v>4726</v>
      </c>
      <c r="J9304" s="119" t="s">
        <v>24</v>
      </c>
      <c r="K9304" s="1">
        <v>46255.758941458334</v>
      </c>
      <c r="L9304">
        <v>20</v>
      </c>
      <c r="M9304">
        <v>55</v>
      </c>
      <c r="N9304">
        <v>5</v>
      </c>
      <c r="O9304">
        <v>8</v>
      </c>
      <c r="P9304" s="119" t="s">
        <v>20254</v>
      </c>
    </row>
    <row r="9305" spans="1:16" x14ac:dyDescent="0.25">
      <c r="A9305">
        <v>15434</v>
      </c>
      <c r="B9305" s="119" t="s">
        <v>5784</v>
      </c>
      <c r="C9305">
        <v>80</v>
      </c>
      <c r="E9305">
        <v>223</v>
      </c>
      <c r="F9305">
        <v>2428</v>
      </c>
      <c r="G9305">
        <v>227</v>
      </c>
      <c r="H9305">
        <v>10201</v>
      </c>
      <c r="I9305" s="119" t="s">
        <v>4726</v>
      </c>
      <c r="J9305" s="119" t="s">
        <v>24</v>
      </c>
      <c r="K9305" s="1">
        <v>46255.758941458334</v>
      </c>
      <c r="L9305">
        <v>18</v>
      </c>
      <c r="M9305">
        <v>6</v>
      </c>
      <c r="N9305">
        <v>0</v>
      </c>
      <c r="O9305">
        <v>3</v>
      </c>
      <c r="P9305" s="119" t="s">
        <v>20254</v>
      </c>
    </row>
    <row r="9306" spans="1:16" x14ac:dyDescent="0.25">
      <c r="A9306">
        <v>15435</v>
      </c>
      <c r="B9306" s="119" t="s">
        <v>5785</v>
      </c>
      <c r="C9306">
        <v>80</v>
      </c>
      <c r="E9306">
        <v>80</v>
      </c>
      <c r="F9306">
        <v>2614</v>
      </c>
      <c r="G9306">
        <v>108</v>
      </c>
      <c r="H9306">
        <v>10000</v>
      </c>
      <c r="I9306" s="119" t="s">
        <v>4726</v>
      </c>
      <c r="J9306" s="119" t="s">
        <v>24</v>
      </c>
      <c r="K9306" s="1">
        <v>46255.758941458334</v>
      </c>
      <c r="L9306">
        <v>4</v>
      </c>
      <c r="M9306">
        <v>6</v>
      </c>
      <c r="N9306">
        <v>1</v>
      </c>
      <c r="O9306">
        <v>2</v>
      </c>
      <c r="P9306" s="119" t="s">
        <v>20254</v>
      </c>
    </row>
    <row r="9307" spans="1:16" x14ac:dyDescent="0.25">
      <c r="A9307">
        <v>15436</v>
      </c>
      <c r="B9307" s="119" t="s">
        <v>5786</v>
      </c>
      <c r="C9307">
        <v>80</v>
      </c>
      <c r="E9307">
        <v>308</v>
      </c>
      <c r="F9307">
        <v>2423</v>
      </c>
      <c r="G9307">
        <v>173</v>
      </c>
      <c r="H9307">
        <v>13995</v>
      </c>
      <c r="I9307" s="119" t="s">
        <v>4726</v>
      </c>
      <c r="J9307" s="119" t="s">
        <v>24</v>
      </c>
      <c r="K9307" s="1">
        <v>46255.758941458334</v>
      </c>
      <c r="L9307">
        <v>4</v>
      </c>
      <c r="M9307">
        <v>5</v>
      </c>
      <c r="N9307">
        <v>2</v>
      </c>
      <c r="O9307">
        <v>1</v>
      </c>
      <c r="P9307" s="119" t="s">
        <v>20254</v>
      </c>
    </row>
    <row r="9308" spans="1:16" x14ac:dyDescent="0.25">
      <c r="A9308">
        <v>15437</v>
      </c>
      <c r="B9308" s="119" t="s">
        <v>5787</v>
      </c>
      <c r="C9308">
        <v>55</v>
      </c>
      <c r="E9308">
        <v>453</v>
      </c>
      <c r="F9308">
        <v>282</v>
      </c>
      <c r="G9308">
        <v>448</v>
      </c>
      <c r="H9308">
        <v>1500</v>
      </c>
      <c r="I9308" s="119" t="s">
        <v>4726</v>
      </c>
      <c r="J9308" s="119" t="s">
        <v>22</v>
      </c>
      <c r="K9308" s="1">
        <v>46255.758941458334</v>
      </c>
      <c r="L9308">
        <v>2</v>
      </c>
      <c r="M9308">
        <v>2</v>
      </c>
      <c r="N9308">
        <v>1</v>
      </c>
      <c r="O9308">
        <v>0</v>
      </c>
      <c r="P9308" s="119" t="s">
        <v>20254</v>
      </c>
    </row>
    <row r="9309" spans="1:16" x14ac:dyDescent="0.25">
      <c r="A9309">
        <v>15438</v>
      </c>
      <c r="B9309" s="119" t="s">
        <v>5788</v>
      </c>
      <c r="C9309">
        <v>55</v>
      </c>
      <c r="E9309">
        <v>992</v>
      </c>
      <c r="F9309">
        <v>200</v>
      </c>
      <c r="G9309">
        <v>430</v>
      </c>
      <c r="H9309">
        <v>1999</v>
      </c>
      <c r="I9309" s="119" t="s">
        <v>4726</v>
      </c>
      <c r="J9309" s="119" t="s">
        <v>22</v>
      </c>
      <c r="K9309" s="1">
        <v>46255.758941458334</v>
      </c>
      <c r="L9309">
        <v>5</v>
      </c>
      <c r="M9309">
        <v>1</v>
      </c>
      <c r="N9309">
        <v>1</v>
      </c>
      <c r="O9309">
        <v>0</v>
      </c>
      <c r="P9309" s="119" t="s">
        <v>20254</v>
      </c>
    </row>
    <row r="9310" spans="1:16" x14ac:dyDescent="0.25">
      <c r="A9310">
        <v>15439</v>
      </c>
      <c r="B9310" s="119" t="s">
        <v>5789</v>
      </c>
      <c r="C9310">
        <v>55</v>
      </c>
      <c r="E9310">
        <v>1193</v>
      </c>
      <c r="F9310">
        <v>307</v>
      </c>
      <c r="G9310">
        <v>212</v>
      </c>
      <c r="H9310">
        <v>1007</v>
      </c>
      <c r="I9310" s="119" t="s">
        <v>4726</v>
      </c>
      <c r="J9310" s="119" t="s">
        <v>22</v>
      </c>
      <c r="K9310" s="1">
        <v>46255.758941458334</v>
      </c>
      <c r="L9310">
        <v>2</v>
      </c>
      <c r="M9310">
        <v>9</v>
      </c>
      <c r="N9310">
        <v>2</v>
      </c>
      <c r="O9310">
        <v>5</v>
      </c>
      <c r="P9310" s="119" t="s">
        <v>20254</v>
      </c>
    </row>
    <row r="9311" spans="1:16" x14ac:dyDescent="0.25">
      <c r="A9311">
        <v>15440</v>
      </c>
      <c r="B9311" s="119" t="s">
        <v>5790</v>
      </c>
      <c r="C9311">
        <v>60</v>
      </c>
      <c r="E9311">
        <v>990</v>
      </c>
      <c r="F9311">
        <v>145</v>
      </c>
      <c r="G9311">
        <v>451</v>
      </c>
      <c r="H9311">
        <v>1860</v>
      </c>
      <c r="I9311" s="119" t="s">
        <v>4726</v>
      </c>
      <c r="J9311" s="119" t="s">
        <v>22</v>
      </c>
      <c r="K9311" s="1">
        <v>46255.758941458334</v>
      </c>
      <c r="L9311">
        <v>4</v>
      </c>
      <c r="M9311">
        <v>3</v>
      </c>
      <c r="N9311">
        <v>0</v>
      </c>
      <c r="O9311">
        <v>0</v>
      </c>
      <c r="P9311" s="119" t="s">
        <v>20254</v>
      </c>
    </row>
    <row r="9312" spans="1:16" x14ac:dyDescent="0.25">
      <c r="A9312">
        <v>15442</v>
      </c>
      <c r="B9312" s="119" t="s">
        <v>5791</v>
      </c>
      <c r="C9312">
        <v>60</v>
      </c>
      <c r="E9312">
        <v>740</v>
      </c>
      <c r="F9312">
        <v>379</v>
      </c>
      <c r="G9312">
        <v>283</v>
      </c>
      <c r="H9312">
        <v>3374</v>
      </c>
      <c r="I9312" s="119" t="s">
        <v>4726</v>
      </c>
      <c r="J9312" s="119" t="s">
        <v>22</v>
      </c>
      <c r="K9312" s="1">
        <v>46255.758941458334</v>
      </c>
      <c r="L9312">
        <v>6</v>
      </c>
      <c r="M9312">
        <v>12</v>
      </c>
      <c r="N9312">
        <v>1</v>
      </c>
      <c r="O9312">
        <v>3</v>
      </c>
      <c r="P9312" s="119" t="s">
        <v>20254</v>
      </c>
    </row>
    <row r="9313" spans="1:16" x14ac:dyDescent="0.25">
      <c r="A9313">
        <v>15443</v>
      </c>
      <c r="B9313" s="119" t="s">
        <v>5792</v>
      </c>
      <c r="C9313">
        <v>60</v>
      </c>
      <c r="E9313">
        <v>320</v>
      </c>
      <c r="F9313">
        <v>628</v>
      </c>
      <c r="G9313">
        <v>230</v>
      </c>
      <c r="H9313">
        <v>1642</v>
      </c>
      <c r="I9313" s="119" t="s">
        <v>4726</v>
      </c>
      <c r="J9313" s="119" t="s">
        <v>22</v>
      </c>
      <c r="K9313" s="1">
        <v>46255.758941458334</v>
      </c>
      <c r="L9313">
        <v>0</v>
      </c>
      <c r="M9313">
        <v>3</v>
      </c>
      <c r="N9313">
        <v>0</v>
      </c>
      <c r="O9313">
        <v>1</v>
      </c>
      <c r="P9313" s="119" t="s">
        <v>20254</v>
      </c>
    </row>
    <row r="9314" spans="1:16" x14ac:dyDescent="0.25">
      <c r="A9314">
        <v>15444</v>
      </c>
      <c r="B9314" s="119" t="s">
        <v>5787</v>
      </c>
      <c r="C9314">
        <v>65</v>
      </c>
      <c r="E9314">
        <v>484</v>
      </c>
      <c r="F9314">
        <v>233</v>
      </c>
      <c r="G9314">
        <v>331</v>
      </c>
      <c r="H9314">
        <v>1991</v>
      </c>
      <c r="I9314" s="119" t="s">
        <v>4726</v>
      </c>
      <c r="J9314" s="119" t="s">
        <v>139</v>
      </c>
      <c r="K9314" s="1">
        <v>46255.758941458334</v>
      </c>
      <c r="L9314">
        <v>0</v>
      </c>
      <c r="M9314">
        <v>3</v>
      </c>
      <c r="N9314">
        <v>0</v>
      </c>
      <c r="O9314">
        <v>2</v>
      </c>
      <c r="P9314" s="119" t="s">
        <v>20254</v>
      </c>
    </row>
    <row r="9315" spans="1:16" x14ac:dyDescent="0.25">
      <c r="A9315">
        <v>15445</v>
      </c>
      <c r="B9315" s="119" t="s">
        <v>5790</v>
      </c>
      <c r="C9315">
        <v>65</v>
      </c>
      <c r="E9315">
        <v>686</v>
      </c>
      <c r="F9315">
        <v>215</v>
      </c>
      <c r="G9315">
        <v>180</v>
      </c>
      <c r="H9315">
        <v>1989</v>
      </c>
      <c r="I9315" s="119" t="s">
        <v>4726</v>
      </c>
      <c r="J9315" s="119" t="s">
        <v>139</v>
      </c>
      <c r="K9315" s="1">
        <v>46255.758941458334</v>
      </c>
      <c r="L9315">
        <v>1</v>
      </c>
      <c r="M9315">
        <v>3</v>
      </c>
      <c r="N9315">
        <v>0</v>
      </c>
      <c r="O9315">
        <v>1</v>
      </c>
      <c r="P9315" s="119" t="s">
        <v>20254</v>
      </c>
    </row>
    <row r="9316" spans="1:16" x14ac:dyDescent="0.25">
      <c r="A9316">
        <v>15447</v>
      </c>
      <c r="B9316" s="119" t="s">
        <v>5791</v>
      </c>
      <c r="C9316">
        <v>65</v>
      </c>
      <c r="E9316">
        <v>198</v>
      </c>
      <c r="F9316">
        <v>318</v>
      </c>
      <c r="G9316">
        <v>126</v>
      </c>
      <c r="H9316">
        <v>7642</v>
      </c>
      <c r="I9316" s="119" t="s">
        <v>4726</v>
      </c>
      <c r="J9316" s="119" t="s">
        <v>139</v>
      </c>
      <c r="K9316" s="1">
        <v>46255.758941458334</v>
      </c>
      <c r="L9316">
        <v>3</v>
      </c>
      <c r="M9316">
        <v>1</v>
      </c>
      <c r="N9316">
        <v>1</v>
      </c>
      <c r="O9316">
        <v>0</v>
      </c>
      <c r="P9316" s="119" t="s">
        <v>20254</v>
      </c>
    </row>
    <row r="9317" spans="1:16" x14ac:dyDescent="0.25">
      <c r="A9317">
        <v>15448</v>
      </c>
      <c r="B9317" s="119" t="s">
        <v>5792</v>
      </c>
      <c r="C9317">
        <v>65</v>
      </c>
      <c r="E9317">
        <v>393</v>
      </c>
      <c r="F9317">
        <v>316</v>
      </c>
      <c r="G9317">
        <v>137</v>
      </c>
      <c r="H9317">
        <v>1986</v>
      </c>
      <c r="I9317" s="119" t="s">
        <v>4726</v>
      </c>
      <c r="J9317" s="119" t="s">
        <v>139</v>
      </c>
      <c r="K9317" s="1">
        <v>46255.758941458334</v>
      </c>
      <c r="L9317">
        <v>0</v>
      </c>
      <c r="M9317">
        <v>0</v>
      </c>
      <c r="N9317">
        <v>0</v>
      </c>
      <c r="O9317">
        <v>0</v>
      </c>
      <c r="P9317" s="119" t="s">
        <v>20254</v>
      </c>
    </row>
    <row r="9318" spans="1:16" x14ac:dyDescent="0.25">
      <c r="A9318">
        <v>15449</v>
      </c>
      <c r="B9318" s="119" t="s">
        <v>5788</v>
      </c>
      <c r="C9318">
        <v>65</v>
      </c>
      <c r="E9318">
        <v>673</v>
      </c>
      <c r="F9318">
        <v>205</v>
      </c>
      <c r="G9318">
        <v>306</v>
      </c>
      <c r="H9318">
        <v>1991</v>
      </c>
      <c r="I9318" s="119" t="s">
        <v>4726</v>
      </c>
      <c r="J9318" s="119" t="s">
        <v>139</v>
      </c>
      <c r="K9318" s="1">
        <v>46255.758941458334</v>
      </c>
      <c r="L9318">
        <v>1</v>
      </c>
      <c r="M9318">
        <v>1</v>
      </c>
      <c r="N9318">
        <v>0</v>
      </c>
      <c r="O9318">
        <v>0</v>
      </c>
      <c r="P9318" s="119" t="s">
        <v>20254</v>
      </c>
    </row>
    <row r="9319" spans="1:16" x14ac:dyDescent="0.25">
      <c r="A9319">
        <v>15450</v>
      </c>
      <c r="B9319" s="119" t="s">
        <v>5789</v>
      </c>
      <c r="C9319">
        <v>65</v>
      </c>
      <c r="E9319">
        <v>696</v>
      </c>
      <c r="F9319">
        <v>225</v>
      </c>
      <c r="G9319">
        <v>154</v>
      </c>
      <c r="H9319">
        <v>2985</v>
      </c>
      <c r="I9319" s="119" t="s">
        <v>4726</v>
      </c>
      <c r="J9319" s="119" t="s">
        <v>139</v>
      </c>
      <c r="K9319" s="1">
        <v>46255.758941458334</v>
      </c>
      <c r="L9319">
        <v>1</v>
      </c>
      <c r="M9319">
        <v>0</v>
      </c>
      <c r="N9319">
        <v>0</v>
      </c>
      <c r="O9319">
        <v>0</v>
      </c>
      <c r="P9319" s="119" t="s">
        <v>20254</v>
      </c>
    </row>
    <row r="9320" spans="1:16" x14ac:dyDescent="0.25">
      <c r="A9320">
        <v>15451</v>
      </c>
      <c r="B9320" s="119" t="s">
        <v>5793</v>
      </c>
      <c r="C9320">
        <v>70</v>
      </c>
      <c r="E9320">
        <v>394</v>
      </c>
      <c r="F9320">
        <v>119</v>
      </c>
      <c r="G9320">
        <v>348</v>
      </c>
      <c r="H9320">
        <v>931</v>
      </c>
      <c r="I9320" s="119" t="s">
        <v>4726</v>
      </c>
      <c r="J9320" s="119" t="s">
        <v>22</v>
      </c>
      <c r="K9320" s="1">
        <v>46255.758941458334</v>
      </c>
      <c r="L9320">
        <v>1</v>
      </c>
      <c r="M9320">
        <v>1</v>
      </c>
      <c r="N9320">
        <v>0</v>
      </c>
      <c r="O9320">
        <v>0</v>
      </c>
      <c r="P9320" s="119" t="s">
        <v>20254</v>
      </c>
    </row>
    <row r="9321" spans="1:16" x14ac:dyDescent="0.25">
      <c r="A9321">
        <v>15452</v>
      </c>
      <c r="B9321" s="119" t="s">
        <v>5794</v>
      </c>
      <c r="C9321">
        <v>70</v>
      </c>
      <c r="E9321">
        <v>369</v>
      </c>
      <c r="F9321">
        <v>153</v>
      </c>
      <c r="G9321">
        <v>711</v>
      </c>
      <c r="H9321">
        <v>890</v>
      </c>
      <c r="I9321" s="119" t="s">
        <v>4726</v>
      </c>
      <c r="J9321" s="119" t="s">
        <v>22</v>
      </c>
      <c r="K9321" s="1">
        <v>46255.758941458334</v>
      </c>
      <c r="L9321">
        <v>17</v>
      </c>
      <c r="M9321">
        <v>2</v>
      </c>
      <c r="N9321">
        <v>0</v>
      </c>
      <c r="O9321">
        <v>0</v>
      </c>
      <c r="P9321" s="119" t="s">
        <v>20254</v>
      </c>
    </row>
    <row r="9322" spans="1:16" x14ac:dyDescent="0.25">
      <c r="A9322">
        <v>15453</v>
      </c>
      <c r="B9322" s="119" t="s">
        <v>5795</v>
      </c>
      <c r="C9322">
        <v>70</v>
      </c>
      <c r="E9322">
        <v>1099</v>
      </c>
      <c r="F9322">
        <v>152</v>
      </c>
      <c r="G9322">
        <v>1014</v>
      </c>
      <c r="H9322">
        <v>842</v>
      </c>
      <c r="I9322" s="119" t="s">
        <v>4726</v>
      </c>
      <c r="J9322" s="119" t="s">
        <v>22</v>
      </c>
      <c r="K9322" s="1">
        <v>46255.758941458334</v>
      </c>
      <c r="L9322">
        <v>6</v>
      </c>
      <c r="M9322">
        <v>3</v>
      </c>
      <c r="N9322">
        <v>1</v>
      </c>
      <c r="O9322">
        <v>0</v>
      </c>
      <c r="P9322" s="119" t="s">
        <v>20254</v>
      </c>
    </row>
    <row r="9323" spans="1:16" x14ac:dyDescent="0.25">
      <c r="A9323">
        <v>15454</v>
      </c>
      <c r="B9323" s="119" t="s">
        <v>5796</v>
      </c>
      <c r="C9323">
        <v>75</v>
      </c>
      <c r="E9323">
        <v>1244</v>
      </c>
      <c r="F9323">
        <v>164</v>
      </c>
      <c r="G9323">
        <v>866</v>
      </c>
      <c r="H9323">
        <v>499</v>
      </c>
      <c r="I9323" s="119" t="s">
        <v>4726</v>
      </c>
      <c r="J9323" s="119" t="s">
        <v>22</v>
      </c>
      <c r="K9323" s="1">
        <v>46255.758941458334</v>
      </c>
      <c r="L9323">
        <v>25</v>
      </c>
      <c r="M9323">
        <v>13</v>
      </c>
      <c r="N9323">
        <v>0</v>
      </c>
      <c r="O9323">
        <v>1</v>
      </c>
      <c r="P9323" s="119" t="s">
        <v>20254</v>
      </c>
    </row>
    <row r="9324" spans="1:16" x14ac:dyDescent="0.25">
      <c r="A9324">
        <v>15456</v>
      </c>
      <c r="B9324" s="119" t="s">
        <v>5797</v>
      </c>
      <c r="C9324">
        <v>75</v>
      </c>
      <c r="E9324">
        <v>388</v>
      </c>
      <c r="F9324">
        <v>133</v>
      </c>
      <c r="G9324">
        <v>832</v>
      </c>
      <c r="H9324">
        <v>507</v>
      </c>
      <c r="I9324" s="119" t="s">
        <v>4726</v>
      </c>
      <c r="J9324" s="119" t="s">
        <v>22</v>
      </c>
      <c r="K9324" s="1">
        <v>46255.758941458334</v>
      </c>
      <c r="L9324">
        <v>6</v>
      </c>
      <c r="M9324">
        <v>5</v>
      </c>
      <c r="N9324">
        <v>1</v>
      </c>
      <c r="O9324">
        <v>0</v>
      </c>
      <c r="P9324" s="119" t="s">
        <v>20254</v>
      </c>
    </row>
    <row r="9325" spans="1:16" x14ac:dyDescent="0.25">
      <c r="A9325">
        <v>15457</v>
      </c>
      <c r="B9325" s="119" t="s">
        <v>5798</v>
      </c>
      <c r="C9325">
        <v>75</v>
      </c>
      <c r="E9325">
        <v>246</v>
      </c>
      <c r="F9325">
        <v>147</v>
      </c>
      <c r="G9325">
        <v>747</v>
      </c>
      <c r="H9325">
        <v>545</v>
      </c>
      <c r="I9325" s="119" t="s">
        <v>4726</v>
      </c>
      <c r="J9325" s="119" t="s">
        <v>22</v>
      </c>
      <c r="K9325" s="1">
        <v>46255.758941458334</v>
      </c>
      <c r="L9325">
        <v>1</v>
      </c>
      <c r="M9325">
        <v>0</v>
      </c>
      <c r="N9325">
        <v>0</v>
      </c>
      <c r="O9325">
        <v>0</v>
      </c>
      <c r="P9325" s="119" t="s">
        <v>20254</v>
      </c>
    </row>
    <row r="9326" spans="1:16" x14ac:dyDescent="0.25">
      <c r="A9326">
        <v>15458</v>
      </c>
      <c r="B9326" s="119" t="s">
        <v>5793</v>
      </c>
      <c r="C9326">
        <v>80</v>
      </c>
      <c r="E9326">
        <v>218</v>
      </c>
      <c r="F9326">
        <v>237</v>
      </c>
      <c r="G9326">
        <v>255</v>
      </c>
      <c r="H9326">
        <v>498</v>
      </c>
      <c r="I9326" s="119" t="s">
        <v>4726</v>
      </c>
      <c r="J9326" s="119" t="s">
        <v>139</v>
      </c>
      <c r="K9326" s="1">
        <v>46255.758941458334</v>
      </c>
      <c r="L9326">
        <v>18</v>
      </c>
      <c r="M9326">
        <v>13</v>
      </c>
      <c r="N9326">
        <v>1</v>
      </c>
      <c r="O9326">
        <v>6</v>
      </c>
      <c r="P9326" s="119" t="s">
        <v>20254</v>
      </c>
    </row>
    <row r="9327" spans="1:16" x14ac:dyDescent="0.25">
      <c r="A9327">
        <v>15459</v>
      </c>
      <c r="B9327" s="119" t="s">
        <v>5796</v>
      </c>
      <c r="C9327">
        <v>80</v>
      </c>
      <c r="E9327">
        <v>218</v>
      </c>
      <c r="F9327">
        <v>235</v>
      </c>
      <c r="G9327">
        <v>366</v>
      </c>
      <c r="H9327">
        <v>528</v>
      </c>
      <c r="I9327" s="119" t="s">
        <v>4726</v>
      </c>
      <c r="J9327" s="119" t="s">
        <v>139</v>
      </c>
      <c r="K9327" s="1">
        <v>46255.758941458334</v>
      </c>
      <c r="L9327">
        <v>5</v>
      </c>
      <c r="M9327">
        <v>2</v>
      </c>
      <c r="N9327">
        <v>1</v>
      </c>
      <c r="O9327">
        <v>0</v>
      </c>
      <c r="P9327" s="119" t="s">
        <v>20254</v>
      </c>
    </row>
    <row r="9328" spans="1:16" x14ac:dyDescent="0.25">
      <c r="A9328">
        <v>15461</v>
      </c>
      <c r="B9328" s="119" t="s">
        <v>5797</v>
      </c>
      <c r="C9328">
        <v>80</v>
      </c>
      <c r="E9328">
        <v>274</v>
      </c>
      <c r="F9328">
        <v>241</v>
      </c>
      <c r="G9328">
        <v>271</v>
      </c>
      <c r="H9328">
        <v>640</v>
      </c>
      <c r="I9328" s="119" t="s">
        <v>4726</v>
      </c>
      <c r="J9328" s="119" t="s">
        <v>139</v>
      </c>
      <c r="K9328" s="1">
        <v>46255.758941458334</v>
      </c>
      <c r="L9328">
        <v>0</v>
      </c>
      <c r="M9328">
        <v>2</v>
      </c>
      <c r="N9328">
        <v>0</v>
      </c>
      <c r="O9328">
        <v>0</v>
      </c>
      <c r="P9328" s="119" t="s">
        <v>20254</v>
      </c>
    </row>
    <row r="9329" spans="1:16" x14ac:dyDescent="0.25">
      <c r="A9329">
        <v>15462</v>
      </c>
      <c r="B9329" s="119" t="s">
        <v>5798</v>
      </c>
      <c r="C9329">
        <v>80</v>
      </c>
      <c r="E9329">
        <v>323</v>
      </c>
      <c r="F9329">
        <v>236</v>
      </c>
      <c r="G9329">
        <v>594</v>
      </c>
      <c r="H9329">
        <v>499</v>
      </c>
      <c r="I9329" s="119" t="s">
        <v>4726</v>
      </c>
      <c r="J9329" s="119" t="s">
        <v>139</v>
      </c>
      <c r="K9329" s="1">
        <v>46255.758941458334</v>
      </c>
      <c r="L9329">
        <v>5</v>
      </c>
      <c r="M9329">
        <v>2</v>
      </c>
      <c r="N9329">
        <v>2</v>
      </c>
      <c r="O9329">
        <v>0</v>
      </c>
      <c r="P9329" s="119" t="s">
        <v>20254</v>
      </c>
    </row>
    <row r="9330" spans="1:16" x14ac:dyDescent="0.25">
      <c r="A9330">
        <v>15463</v>
      </c>
      <c r="B9330" s="119" t="s">
        <v>5794</v>
      </c>
      <c r="C9330">
        <v>80</v>
      </c>
      <c r="E9330">
        <v>677</v>
      </c>
      <c r="F9330">
        <v>238</v>
      </c>
      <c r="G9330">
        <v>202</v>
      </c>
      <c r="H9330">
        <v>499</v>
      </c>
      <c r="I9330" s="119" t="s">
        <v>4726</v>
      </c>
      <c r="J9330" s="119" t="s">
        <v>139</v>
      </c>
      <c r="K9330" s="1">
        <v>46255.758941458334</v>
      </c>
      <c r="L9330">
        <v>5</v>
      </c>
      <c r="M9330">
        <v>4</v>
      </c>
      <c r="N9330">
        <v>1</v>
      </c>
      <c r="O9330">
        <v>0</v>
      </c>
      <c r="P9330" s="119" t="s">
        <v>20254</v>
      </c>
    </row>
    <row r="9331" spans="1:16" x14ac:dyDescent="0.25">
      <c r="A9331">
        <v>15464</v>
      </c>
      <c r="B9331" s="119" t="s">
        <v>5795</v>
      </c>
      <c r="C9331">
        <v>80</v>
      </c>
      <c r="E9331">
        <v>377</v>
      </c>
      <c r="F9331">
        <v>236</v>
      </c>
      <c r="G9331">
        <v>929</v>
      </c>
      <c r="H9331">
        <v>894</v>
      </c>
      <c r="I9331" s="119" t="s">
        <v>4726</v>
      </c>
      <c r="J9331" s="119" t="s">
        <v>139</v>
      </c>
      <c r="K9331" s="1">
        <v>46255.758941458334</v>
      </c>
      <c r="L9331">
        <v>14</v>
      </c>
      <c r="M9331">
        <v>6</v>
      </c>
      <c r="N9331">
        <v>1</v>
      </c>
      <c r="O9331">
        <v>1</v>
      </c>
      <c r="P9331" s="119" t="s">
        <v>20254</v>
      </c>
    </row>
    <row r="9332" spans="1:16" x14ac:dyDescent="0.25">
      <c r="A9332">
        <v>15465</v>
      </c>
      <c r="B9332" s="119" t="s">
        <v>5799</v>
      </c>
      <c r="C9332">
        <v>80</v>
      </c>
      <c r="E9332">
        <v>1141</v>
      </c>
      <c r="F9332">
        <v>2680</v>
      </c>
      <c r="G9332">
        <v>19510</v>
      </c>
      <c r="H9332">
        <v>2992</v>
      </c>
      <c r="I9332" s="119" t="s">
        <v>4726</v>
      </c>
      <c r="J9332" s="119" t="s">
        <v>222</v>
      </c>
      <c r="K9332" s="1">
        <v>46255.758941458334</v>
      </c>
      <c r="L9332">
        <v>76</v>
      </c>
      <c r="M9332">
        <v>3057</v>
      </c>
      <c r="N9332">
        <v>29</v>
      </c>
      <c r="O9332">
        <v>361</v>
      </c>
      <c r="P9332" s="119" t="s">
        <v>20254</v>
      </c>
    </row>
    <row r="9333" spans="1:16" x14ac:dyDescent="0.25">
      <c r="A9333">
        <v>15466</v>
      </c>
      <c r="B9333" s="119" t="s">
        <v>5800</v>
      </c>
      <c r="C9333">
        <v>80</v>
      </c>
      <c r="E9333">
        <v>711</v>
      </c>
      <c r="F9333">
        <v>1642</v>
      </c>
      <c r="G9333">
        <v>1100</v>
      </c>
      <c r="H9333">
        <v>3382</v>
      </c>
      <c r="I9333" s="119" t="s">
        <v>4726</v>
      </c>
      <c r="J9333" s="119" t="s">
        <v>222</v>
      </c>
      <c r="K9333" s="1">
        <v>46255.758941458334</v>
      </c>
      <c r="L9333">
        <v>576</v>
      </c>
      <c r="M9333">
        <v>2</v>
      </c>
      <c r="N9333">
        <v>142</v>
      </c>
      <c r="O9333">
        <v>0</v>
      </c>
      <c r="P9333" s="119" t="s">
        <v>20254</v>
      </c>
    </row>
    <row r="9334" spans="1:16" x14ac:dyDescent="0.25">
      <c r="A9334">
        <v>15468</v>
      </c>
      <c r="B9334" s="119" t="s">
        <v>5801</v>
      </c>
      <c r="C9334">
        <v>80</v>
      </c>
      <c r="E9334">
        <v>81</v>
      </c>
      <c r="F9334">
        <v>2136</v>
      </c>
      <c r="G9334">
        <v>384</v>
      </c>
      <c r="H9334">
        <v>5416</v>
      </c>
      <c r="I9334" s="119" t="s">
        <v>4726</v>
      </c>
      <c r="J9334" s="119" t="s">
        <v>222</v>
      </c>
      <c r="K9334" s="1">
        <v>46255.758941458334</v>
      </c>
      <c r="L9334">
        <v>0</v>
      </c>
      <c r="M9334">
        <v>11</v>
      </c>
      <c r="N9334">
        <v>0</v>
      </c>
      <c r="O9334">
        <v>0</v>
      </c>
      <c r="P9334" s="119" t="s">
        <v>20254</v>
      </c>
    </row>
    <row r="9335" spans="1:16" x14ac:dyDescent="0.25">
      <c r="A9335">
        <v>15469</v>
      </c>
      <c r="B9335" s="119" t="s">
        <v>5802</v>
      </c>
      <c r="C9335">
        <v>80</v>
      </c>
      <c r="E9335">
        <v>775</v>
      </c>
      <c r="F9335">
        <v>1875</v>
      </c>
      <c r="G9335">
        <v>6392</v>
      </c>
      <c r="H9335">
        <v>2999</v>
      </c>
      <c r="I9335" s="119" t="s">
        <v>4726</v>
      </c>
      <c r="J9335" s="119" t="s">
        <v>222</v>
      </c>
      <c r="K9335" s="1">
        <v>46255.758941458334</v>
      </c>
      <c r="L9335">
        <v>248</v>
      </c>
      <c r="M9335">
        <v>25</v>
      </c>
      <c r="N9335">
        <v>0</v>
      </c>
      <c r="O9335">
        <v>4</v>
      </c>
      <c r="P9335" s="119" t="s">
        <v>20254</v>
      </c>
    </row>
    <row r="9336" spans="1:16" x14ac:dyDescent="0.25">
      <c r="A9336">
        <v>15470</v>
      </c>
      <c r="B9336" s="119" t="s">
        <v>5803</v>
      </c>
      <c r="C9336">
        <v>80</v>
      </c>
      <c r="E9336">
        <v>451</v>
      </c>
      <c r="F9336">
        <v>1745</v>
      </c>
      <c r="G9336">
        <v>1936</v>
      </c>
      <c r="H9336">
        <v>2944</v>
      </c>
      <c r="I9336" s="119" t="s">
        <v>4726</v>
      </c>
      <c r="J9336" s="119" t="s">
        <v>222</v>
      </c>
      <c r="K9336" s="1">
        <v>46255.758941458334</v>
      </c>
      <c r="L9336">
        <v>308</v>
      </c>
      <c r="M9336">
        <v>1</v>
      </c>
      <c r="N9336">
        <v>0</v>
      </c>
      <c r="O9336">
        <v>0</v>
      </c>
      <c r="P9336" s="119" t="s">
        <v>20254</v>
      </c>
    </row>
    <row r="9337" spans="1:16" x14ac:dyDescent="0.25">
      <c r="A9337">
        <v>15471</v>
      </c>
      <c r="B9337" s="119" t="s">
        <v>5804</v>
      </c>
      <c r="C9337">
        <v>80</v>
      </c>
      <c r="E9337">
        <v>541</v>
      </c>
      <c r="F9337">
        <v>1952</v>
      </c>
      <c r="G9337">
        <v>6290</v>
      </c>
      <c r="H9337">
        <v>2936</v>
      </c>
      <c r="I9337" s="119" t="s">
        <v>4726</v>
      </c>
      <c r="J9337" s="119" t="s">
        <v>222</v>
      </c>
      <c r="K9337" s="1">
        <v>46255.758941458334</v>
      </c>
      <c r="L9337">
        <v>117</v>
      </c>
      <c r="M9337">
        <v>12</v>
      </c>
      <c r="N9337">
        <v>0</v>
      </c>
      <c r="O9337">
        <v>4</v>
      </c>
      <c r="P9337" s="119" t="s">
        <v>20254</v>
      </c>
    </row>
    <row r="9338" spans="1:16" x14ac:dyDescent="0.25">
      <c r="A9338">
        <v>15472</v>
      </c>
      <c r="B9338" s="119" t="s">
        <v>5805</v>
      </c>
      <c r="C9338">
        <v>80</v>
      </c>
      <c r="E9338">
        <v>329</v>
      </c>
      <c r="F9338">
        <v>2756</v>
      </c>
      <c r="G9338">
        <v>459</v>
      </c>
      <c r="H9338">
        <v>9183</v>
      </c>
      <c r="I9338" s="119" t="s">
        <v>4726</v>
      </c>
      <c r="J9338" s="119" t="s">
        <v>24</v>
      </c>
      <c r="K9338" s="1">
        <v>46255.758941458334</v>
      </c>
      <c r="L9338">
        <v>751</v>
      </c>
      <c r="M9338">
        <v>9</v>
      </c>
      <c r="N9338">
        <v>461</v>
      </c>
      <c r="O9338">
        <v>2</v>
      </c>
      <c r="P9338" s="119" t="s">
        <v>20254</v>
      </c>
    </row>
    <row r="9339" spans="1:16" x14ac:dyDescent="0.25">
      <c r="A9339">
        <v>15473</v>
      </c>
      <c r="B9339" s="119" t="s">
        <v>5806</v>
      </c>
      <c r="C9339">
        <v>80</v>
      </c>
      <c r="E9339">
        <v>363</v>
      </c>
      <c r="F9339">
        <v>2635</v>
      </c>
      <c r="G9339">
        <v>863</v>
      </c>
      <c r="H9339">
        <v>5896</v>
      </c>
      <c r="I9339" s="119" t="s">
        <v>4726</v>
      </c>
      <c r="J9339" s="119" t="s">
        <v>24</v>
      </c>
      <c r="K9339" s="1">
        <v>46255.758941458334</v>
      </c>
      <c r="L9339">
        <v>46</v>
      </c>
      <c r="M9339">
        <v>8</v>
      </c>
      <c r="N9339">
        <v>1</v>
      </c>
      <c r="O9339">
        <v>0</v>
      </c>
      <c r="P9339" s="119" t="s">
        <v>20254</v>
      </c>
    </row>
    <row r="9340" spans="1:16" x14ac:dyDescent="0.25">
      <c r="A9340">
        <v>15475</v>
      </c>
      <c r="B9340" s="119" t="s">
        <v>5807</v>
      </c>
      <c r="C9340">
        <v>80</v>
      </c>
      <c r="E9340">
        <v>450</v>
      </c>
      <c r="F9340">
        <v>8337</v>
      </c>
      <c r="G9340">
        <v>745</v>
      </c>
      <c r="H9340">
        <v>23195</v>
      </c>
      <c r="I9340" s="119" t="s">
        <v>4726</v>
      </c>
      <c r="J9340" s="119" t="s">
        <v>24</v>
      </c>
      <c r="K9340" s="1">
        <v>46255.758941458334</v>
      </c>
      <c r="L9340">
        <v>51</v>
      </c>
      <c r="M9340">
        <v>70</v>
      </c>
      <c r="N9340">
        <v>15</v>
      </c>
      <c r="O9340">
        <v>19</v>
      </c>
      <c r="P9340" s="119" t="s">
        <v>20254</v>
      </c>
    </row>
    <row r="9341" spans="1:16" x14ac:dyDescent="0.25">
      <c r="A9341">
        <v>15476</v>
      </c>
      <c r="B9341" s="119" t="s">
        <v>5808</v>
      </c>
      <c r="C9341">
        <v>80</v>
      </c>
      <c r="E9341">
        <v>216</v>
      </c>
      <c r="F9341">
        <v>2503</v>
      </c>
      <c r="G9341">
        <v>462</v>
      </c>
      <c r="H9341">
        <v>6298</v>
      </c>
      <c r="I9341" s="119" t="s">
        <v>4726</v>
      </c>
      <c r="J9341" s="119" t="s">
        <v>24</v>
      </c>
      <c r="K9341" s="1">
        <v>46255.758941458334</v>
      </c>
      <c r="L9341">
        <v>758</v>
      </c>
      <c r="M9341">
        <v>5</v>
      </c>
      <c r="N9341">
        <v>462</v>
      </c>
      <c r="O9341">
        <v>1</v>
      </c>
      <c r="P9341" s="119" t="s">
        <v>20254</v>
      </c>
    </row>
    <row r="9342" spans="1:16" x14ac:dyDescent="0.25">
      <c r="A9342">
        <v>15477</v>
      </c>
      <c r="B9342" s="119" t="s">
        <v>5809</v>
      </c>
      <c r="C9342">
        <v>80</v>
      </c>
      <c r="E9342">
        <v>292</v>
      </c>
      <c r="F9342">
        <v>2601</v>
      </c>
      <c r="G9342">
        <v>668</v>
      </c>
      <c r="H9342">
        <v>6516</v>
      </c>
      <c r="I9342" s="119" t="s">
        <v>4726</v>
      </c>
      <c r="J9342" s="119" t="s">
        <v>24</v>
      </c>
      <c r="K9342" s="1">
        <v>46255.758941458334</v>
      </c>
      <c r="L9342">
        <v>600</v>
      </c>
      <c r="M9342">
        <v>12</v>
      </c>
      <c r="N9342">
        <v>152</v>
      </c>
      <c r="O9342">
        <v>3</v>
      </c>
      <c r="P9342" s="119" t="s">
        <v>20254</v>
      </c>
    </row>
    <row r="9343" spans="1:16" x14ac:dyDescent="0.25">
      <c r="A9343">
        <v>15478</v>
      </c>
      <c r="B9343" s="119" t="s">
        <v>5810</v>
      </c>
      <c r="C9343">
        <v>80</v>
      </c>
      <c r="E9343">
        <v>525</v>
      </c>
      <c r="F9343">
        <v>2152</v>
      </c>
      <c r="G9343">
        <v>753</v>
      </c>
      <c r="H9343">
        <v>7096</v>
      </c>
      <c r="I9343" s="119" t="s">
        <v>4726</v>
      </c>
      <c r="J9343" s="119" t="s">
        <v>24</v>
      </c>
      <c r="K9343" s="1">
        <v>46255.758941458334</v>
      </c>
      <c r="L9343">
        <v>81</v>
      </c>
      <c r="M9343">
        <v>17</v>
      </c>
      <c r="N9343">
        <v>4</v>
      </c>
      <c r="O9343">
        <v>8</v>
      </c>
      <c r="P9343" s="119" t="s">
        <v>20254</v>
      </c>
    </row>
    <row r="9344" spans="1:16" x14ac:dyDescent="0.25">
      <c r="A9344">
        <v>15479</v>
      </c>
      <c r="B9344" s="119" t="s">
        <v>5811</v>
      </c>
      <c r="C9344">
        <v>55</v>
      </c>
      <c r="E9344">
        <v>1166</v>
      </c>
      <c r="F9344">
        <v>155</v>
      </c>
      <c r="G9344">
        <v>363</v>
      </c>
      <c r="H9344">
        <v>2450</v>
      </c>
      <c r="I9344" s="119" t="s">
        <v>4726</v>
      </c>
      <c r="J9344" s="119" t="s">
        <v>22</v>
      </c>
      <c r="K9344" s="1">
        <v>46255.758941458334</v>
      </c>
      <c r="L9344">
        <v>2</v>
      </c>
      <c r="M9344">
        <v>3</v>
      </c>
      <c r="N9344">
        <v>0</v>
      </c>
      <c r="O9344">
        <v>1</v>
      </c>
      <c r="P9344" s="119" t="s">
        <v>20254</v>
      </c>
    </row>
    <row r="9345" spans="1:16" x14ac:dyDescent="0.25">
      <c r="A9345">
        <v>15480</v>
      </c>
      <c r="B9345" s="119" t="s">
        <v>5812</v>
      </c>
      <c r="C9345">
        <v>55</v>
      </c>
      <c r="E9345">
        <v>333</v>
      </c>
      <c r="F9345">
        <v>117</v>
      </c>
      <c r="G9345">
        <v>108</v>
      </c>
      <c r="H9345">
        <v>949</v>
      </c>
      <c r="I9345" s="119" t="s">
        <v>4726</v>
      </c>
      <c r="J9345" s="119" t="s">
        <v>22</v>
      </c>
      <c r="K9345" s="1">
        <v>46255.758941458334</v>
      </c>
      <c r="L9345">
        <v>9</v>
      </c>
      <c r="M9345">
        <v>2</v>
      </c>
      <c r="N9345">
        <v>0</v>
      </c>
      <c r="O9345">
        <v>0</v>
      </c>
      <c r="P9345" s="119" t="s">
        <v>20254</v>
      </c>
    </row>
    <row r="9346" spans="1:16" x14ac:dyDescent="0.25">
      <c r="A9346">
        <v>15481</v>
      </c>
      <c r="B9346" s="119" t="s">
        <v>5813</v>
      </c>
      <c r="C9346">
        <v>55</v>
      </c>
      <c r="E9346">
        <v>634</v>
      </c>
      <c r="F9346">
        <v>124</v>
      </c>
      <c r="G9346">
        <v>92</v>
      </c>
      <c r="H9346">
        <v>2004</v>
      </c>
      <c r="I9346" s="119" t="s">
        <v>4726</v>
      </c>
      <c r="J9346" s="119" t="s">
        <v>22</v>
      </c>
      <c r="K9346" s="1">
        <v>46255.758941458334</v>
      </c>
      <c r="L9346">
        <v>1</v>
      </c>
      <c r="M9346">
        <v>2</v>
      </c>
      <c r="N9346">
        <v>1</v>
      </c>
      <c r="O9346">
        <v>1</v>
      </c>
      <c r="P9346" s="119" t="s">
        <v>20254</v>
      </c>
    </row>
    <row r="9347" spans="1:16" x14ac:dyDescent="0.25">
      <c r="A9347">
        <v>15482</v>
      </c>
      <c r="B9347" s="119" t="s">
        <v>5814</v>
      </c>
      <c r="C9347">
        <v>60</v>
      </c>
      <c r="E9347">
        <v>989</v>
      </c>
      <c r="F9347">
        <v>180</v>
      </c>
      <c r="G9347">
        <v>697</v>
      </c>
      <c r="H9347">
        <v>880</v>
      </c>
      <c r="I9347" s="119" t="s">
        <v>4726</v>
      </c>
      <c r="J9347" s="119" t="s">
        <v>22</v>
      </c>
      <c r="K9347" s="1">
        <v>46255.758941458334</v>
      </c>
      <c r="L9347">
        <v>7</v>
      </c>
      <c r="M9347">
        <v>5</v>
      </c>
      <c r="N9347">
        <v>1</v>
      </c>
      <c r="O9347">
        <v>1</v>
      </c>
      <c r="P9347" s="119" t="s">
        <v>20254</v>
      </c>
    </row>
    <row r="9348" spans="1:16" x14ac:dyDescent="0.25">
      <c r="A9348">
        <v>15484</v>
      </c>
      <c r="B9348" s="119" t="s">
        <v>5815</v>
      </c>
      <c r="C9348">
        <v>60</v>
      </c>
      <c r="E9348">
        <v>2441</v>
      </c>
      <c r="F9348">
        <v>114</v>
      </c>
      <c r="G9348">
        <v>236</v>
      </c>
      <c r="H9348">
        <v>977</v>
      </c>
      <c r="I9348" s="119" t="s">
        <v>4726</v>
      </c>
      <c r="J9348" s="119" t="s">
        <v>22</v>
      </c>
      <c r="K9348" s="1">
        <v>46255.758941458334</v>
      </c>
      <c r="L9348">
        <v>105</v>
      </c>
      <c r="M9348">
        <v>8</v>
      </c>
      <c r="N9348">
        <v>2</v>
      </c>
      <c r="O9348">
        <v>2</v>
      </c>
      <c r="P9348" s="119" t="s">
        <v>20254</v>
      </c>
    </row>
    <row r="9349" spans="1:16" x14ac:dyDescent="0.25">
      <c r="A9349">
        <v>15485</v>
      </c>
      <c r="B9349" s="119" t="s">
        <v>5816</v>
      </c>
      <c r="C9349">
        <v>60</v>
      </c>
      <c r="E9349">
        <v>1015</v>
      </c>
      <c r="F9349">
        <v>527</v>
      </c>
      <c r="G9349">
        <v>150</v>
      </c>
      <c r="H9349">
        <v>871</v>
      </c>
      <c r="I9349" s="119" t="s">
        <v>4726</v>
      </c>
      <c r="J9349" s="119" t="s">
        <v>22</v>
      </c>
      <c r="K9349" s="1">
        <v>46255.758941458334</v>
      </c>
      <c r="L9349">
        <v>0</v>
      </c>
      <c r="M9349">
        <v>2</v>
      </c>
      <c r="N9349">
        <v>0</v>
      </c>
      <c r="O9349">
        <v>0</v>
      </c>
      <c r="P9349" s="119" t="s">
        <v>20254</v>
      </c>
    </row>
    <row r="9350" spans="1:16" x14ac:dyDescent="0.25">
      <c r="A9350">
        <v>15486</v>
      </c>
      <c r="B9350" s="119" t="s">
        <v>5811</v>
      </c>
      <c r="C9350">
        <v>65</v>
      </c>
      <c r="E9350">
        <v>343</v>
      </c>
      <c r="F9350">
        <v>210</v>
      </c>
      <c r="G9350">
        <v>245</v>
      </c>
      <c r="H9350">
        <v>1110</v>
      </c>
      <c r="I9350" s="119" t="s">
        <v>4726</v>
      </c>
      <c r="J9350" s="119" t="s">
        <v>139</v>
      </c>
      <c r="K9350" s="1">
        <v>46255.758941458334</v>
      </c>
      <c r="L9350">
        <v>0</v>
      </c>
      <c r="M9350">
        <v>1</v>
      </c>
      <c r="N9350">
        <v>0</v>
      </c>
      <c r="O9350">
        <v>0</v>
      </c>
      <c r="P9350" s="119" t="s">
        <v>20254</v>
      </c>
    </row>
    <row r="9351" spans="1:16" x14ac:dyDescent="0.25">
      <c r="A9351">
        <v>15487</v>
      </c>
      <c r="B9351" s="119" t="s">
        <v>5814</v>
      </c>
      <c r="C9351">
        <v>65</v>
      </c>
      <c r="E9351">
        <v>593</v>
      </c>
      <c r="F9351">
        <v>219</v>
      </c>
      <c r="G9351">
        <v>197</v>
      </c>
      <c r="H9351">
        <v>1978</v>
      </c>
      <c r="I9351" s="119" t="s">
        <v>4726</v>
      </c>
      <c r="J9351" s="119" t="s">
        <v>139</v>
      </c>
      <c r="K9351" s="1">
        <v>46255.758941458334</v>
      </c>
      <c r="L9351">
        <v>1</v>
      </c>
      <c r="M9351">
        <v>1</v>
      </c>
      <c r="N9351">
        <v>1</v>
      </c>
      <c r="O9351">
        <v>0</v>
      </c>
      <c r="P9351" s="119" t="s">
        <v>20254</v>
      </c>
    </row>
    <row r="9352" spans="1:16" x14ac:dyDescent="0.25">
      <c r="A9352">
        <v>15489</v>
      </c>
      <c r="B9352" s="119" t="s">
        <v>5815</v>
      </c>
      <c r="C9352">
        <v>65</v>
      </c>
      <c r="E9352">
        <v>493</v>
      </c>
      <c r="F9352">
        <v>539</v>
      </c>
      <c r="G9352">
        <v>280</v>
      </c>
      <c r="H9352">
        <v>3000</v>
      </c>
      <c r="I9352" s="119" t="s">
        <v>4726</v>
      </c>
      <c r="J9352" s="119" t="s">
        <v>139</v>
      </c>
      <c r="K9352" s="1">
        <v>46255.758941458334</v>
      </c>
      <c r="L9352">
        <v>0</v>
      </c>
      <c r="M9352">
        <v>1</v>
      </c>
      <c r="N9352">
        <v>0</v>
      </c>
      <c r="O9352">
        <v>0</v>
      </c>
      <c r="P9352" s="119" t="s">
        <v>20254</v>
      </c>
    </row>
    <row r="9353" spans="1:16" x14ac:dyDescent="0.25">
      <c r="A9353">
        <v>15490</v>
      </c>
      <c r="B9353" s="119" t="s">
        <v>5816</v>
      </c>
      <c r="C9353">
        <v>65</v>
      </c>
      <c r="E9353">
        <v>542</v>
      </c>
      <c r="F9353">
        <v>201</v>
      </c>
      <c r="G9353">
        <v>138</v>
      </c>
      <c r="H9353">
        <v>1090</v>
      </c>
      <c r="I9353" s="119" t="s">
        <v>4726</v>
      </c>
      <c r="J9353" s="119" t="s">
        <v>139</v>
      </c>
      <c r="K9353" s="1">
        <v>46255.758941458334</v>
      </c>
      <c r="L9353">
        <v>1</v>
      </c>
      <c r="M9353">
        <v>1</v>
      </c>
      <c r="N9353">
        <v>0</v>
      </c>
      <c r="O9353">
        <v>0</v>
      </c>
      <c r="P9353" s="119" t="s">
        <v>20254</v>
      </c>
    </row>
    <row r="9354" spans="1:16" x14ac:dyDescent="0.25">
      <c r="A9354">
        <v>15491</v>
      </c>
      <c r="B9354" s="119" t="s">
        <v>5812</v>
      </c>
      <c r="C9354">
        <v>65</v>
      </c>
      <c r="E9354">
        <v>238</v>
      </c>
      <c r="F9354">
        <v>205</v>
      </c>
      <c r="G9354">
        <v>279</v>
      </c>
      <c r="H9354">
        <v>1250</v>
      </c>
      <c r="I9354" s="119" t="s">
        <v>4726</v>
      </c>
      <c r="J9354" s="119" t="s">
        <v>139</v>
      </c>
      <c r="K9354" s="1">
        <v>46255.758941458334</v>
      </c>
      <c r="L9354">
        <v>3</v>
      </c>
      <c r="M9354">
        <v>1</v>
      </c>
      <c r="N9354">
        <v>0</v>
      </c>
      <c r="O9354">
        <v>0</v>
      </c>
      <c r="P9354" s="119" t="s">
        <v>20254</v>
      </c>
    </row>
    <row r="9355" spans="1:16" x14ac:dyDescent="0.25">
      <c r="A9355">
        <v>15492</v>
      </c>
      <c r="B9355" s="119" t="s">
        <v>5813</v>
      </c>
      <c r="C9355">
        <v>65</v>
      </c>
      <c r="E9355">
        <v>271</v>
      </c>
      <c r="F9355">
        <v>208</v>
      </c>
      <c r="G9355">
        <v>111</v>
      </c>
      <c r="H9355">
        <v>1976</v>
      </c>
      <c r="I9355" s="119" t="s">
        <v>4726</v>
      </c>
      <c r="J9355" s="119" t="s">
        <v>139</v>
      </c>
      <c r="K9355" s="1">
        <v>46255.758941458334</v>
      </c>
      <c r="L9355">
        <v>1</v>
      </c>
      <c r="M9355">
        <v>0</v>
      </c>
      <c r="N9355">
        <v>0</v>
      </c>
      <c r="O9355">
        <v>0</v>
      </c>
      <c r="P9355" s="119" t="s">
        <v>20254</v>
      </c>
    </row>
    <row r="9356" spans="1:16" x14ac:dyDescent="0.25">
      <c r="A9356">
        <v>15493</v>
      </c>
      <c r="B9356" s="119" t="s">
        <v>5817</v>
      </c>
      <c r="C9356">
        <v>70</v>
      </c>
      <c r="E9356">
        <v>677</v>
      </c>
      <c r="F9356">
        <v>136</v>
      </c>
      <c r="G9356">
        <v>196</v>
      </c>
      <c r="H9356">
        <v>737</v>
      </c>
      <c r="I9356" s="119" t="s">
        <v>4726</v>
      </c>
      <c r="J9356" s="119" t="s">
        <v>22</v>
      </c>
      <c r="K9356" s="1">
        <v>46255.758941458334</v>
      </c>
      <c r="L9356">
        <v>1</v>
      </c>
      <c r="M9356">
        <v>2</v>
      </c>
      <c r="N9356">
        <v>0</v>
      </c>
      <c r="O9356">
        <v>1</v>
      </c>
      <c r="P9356" s="119" t="s">
        <v>20254</v>
      </c>
    </row>
    <row r="9357" spans="1:16" x14ac:dyDescent="0.25">
      <c r="A9357">
        <v>15494</v>
      </c>
      <c r="B9357" s="119" t="s">
        <v>5818</v>
      </c>
      <c r="C9357">
        <v>70</v>
      </c>
      <c r="E9357">
        <v>436</v>
      </c>
      <c r="F9357">
        <v>180</v>
      </c>
      <c r="G9357">
        <v>214</v>
      </c>
      <c r="H9357">
        <v>659</v>
      </c>
      <c r="I9357" s="119" t="s">
        <v>4726</v>
      </c>
      <c r="J9357" s="119" t="s">
        <v>22</v>
      </c>
      <c r="K9357" s="1">
        <v>46255.758941458334</v>
      </c>
      <c r="L9357">
        <v>2</v>
      </c>
      <c r="M9357">
        <v>1</v>
      </c>
      <c r="N9357">
        <v>0</v>
      </c>
      <c r="O9357">
        <v>0</v>
      </c>
      <c r="P9357" s="119" t="s">
        <v>20254</v>
      </c>
    </row>
    <row r="9358" spans="1:16" x14ac:dyDescent="0.25">
      <c r="A9358">
        <v>15495</v>
      </c>
      <c r="B9358" s="119" t="s">
        <v>5819</v>
      </c>
      <c r="C9358">
        <v>70</v>
      </c>
      <c r="E9358">
        <v>1036</v>
      </c>
      <c r="F9358">
        <v>180</v>
      </c>
      <c r="G9358">
        <v>142</v>
      </c>
      <c r="H9358">
        <v>1280</v>
      </c>
      <c r="I9358" s="119" t="s">
        <v>4726</v>
      </c>
      <c r="J9358" s="119" t="s">
        <v>22</v>
      </c>
      <c r="K9358" s="1">
        <v>46255.758941458334</v>
      </c>
      <c r="L9358">
        <v>0</v>
      </c>
      <c r="M9358">
        <v>0</v>
      </c>
      <c r="N9358">
        <v>0</v>
      </c>
      <c r="O9358">
        <v>0</v>
      </c>
      <c r="P9358" s="119" t="s">
        <v>20254</v>
      </c>
    </row>
    <row r="9359" spans="1:16" x14ac:dyDescent="0.25">
      <c r="A9359">
        <v>15496</v>
      </c>
      <c r="B9359" s="119" t="s">
        <v>5820</v>
      </c>
      <c r="C9359">
        <v>75</v>
      </c>
      <c r="E9359">
        <v>481</v>
      </c>
      <c r="F9359">
        <v>160</v>
      </c>
      <c r="G9359">
        <v>614</v>
      </c>
      <c r="H9359">
        <v>597</v>
      </c>
      <c r="I9359" s="119" t="s">
        <v>4726</v>
      </c>
      <c r="J9359" s="119" t="s">
        <v>22</v>
      </c>
      <c r="K9359" s="1">
        <v>46255.758941458334</v>
      </c>
      <c r="L9359">
        <v>5</v>
      </c>
      <c r="M9359">
        <v>4</v>
      </c>
      <c r="N9359">
        <v>1</v>
      </c>
      <c r="O9359">
        <v>0</v>
      </c>
      <c r="P9359" s="119" t="s">
        <v>20254</v>
      </c>
    </row>
    <row r="9360" spans="1:16" x14ac:dyDescent="0.25">
      <c r="A9360">
        <v>15498</v>
      </c>
      <c r="B9360" s="119" t="s">
        <v>5821</v>
      </c>
      <c r="C9360">
        <v>75</v>
      </c>
      <c r="E9360">
        <v>266</v>
      </c>
      <c r="F9360">
        <v>134</v>
      </c>
      <c r="G9360">
        <v>704</v>
      </c>
      <c r="H9360">
        <v>587</v>
      </c>
      <c r="I9360" s="119" t="s">
        <v>4726</v>
      </c>
      <c r="J9360" s="119" t="s">
        <v>22</v>
      </c>
      <c r="K9360" s="1">
        <v>46255.758941458334</v>
      </c>
      <c r="L9360">
        <v>6</v>
      </c>
      <c r="M9360">
        <v>4</v>
      </c>
      <c r="N9360">
        <v>1</v>
      </c>
      <c r="O9360">
        <v>1</v>
      </c>
      <c r="P9360" s="119" t="s">
        <v>20254</v>
      </c>
    </row>
    <row r="9361" spans="1:16" x14ac:dyDescent="0.25">
      <c r="A9361">
        <v>15499</v>
      </c>
      <c r="B9361" s="119" t="s">
        <v>5822</v>
      </c>
      <c r="C9361">
        <v>75</v>
      </c>
      <c r="E9361">
        <v>561</v>
      </c>
      <c r="F9361">
        <v>135</v>
      </c>
      <c r="G9361">
        <v>141</v>
      </c>
      <c r="H9361">
        <v>590</v>
      </c>
      <c r="I9361" s="119" t="s">
        <v>4726</v>
      </c>
      <c r="J9361" s="119" t="s">
        <v>22</v>
      </c>
      <c r="K9361" s="1">
        <v>46255.758941458334</v>
      </c>
      <c r="L9361">
        <v>6</v>
      </c>
      <c r="M9361">
        <v>2</v>
      </c>
      <c r="N9361">
        <v>1</v>
      </c>
      <c r="O9361">
        <v>1</v>
      </c>
      <c r="P9361" s="119" t="s">
        <v>20254</v>
      </c>
    </row>
    <row r="9362" spans="1:16" x14ac:dyDescent="0.25">
      <c r="A9362">
        <v>15500</v>
      </c>
      <c r="B9362" s="119" t="s">
        <v>5817</v>
      </c>
      <c r="C9362">
        <v>80</v>
      </c>
      <c r="E9362">
        <v>23</v>
      </c>
      <c r="F9362">
        <v>233</v>
      </c>
      <c r="G9362">
        <v>331</v>
      </c>
      <c r="H9362">
        <v>599</v>
      </c>
      <c r="I9362" s="119" t="s">
        <v>4726</v>
      </c>
      <c r="J9362" s="119" t="s">
        <v>139</v>
      </c>
      <c r="K9362" s="1">
        <v>46255.758941458334</v>
      </c>
      <c r="L9362">
        <v>2</v>
      </c>
      <c r="M9362">
        <v>11</v>
      </c>
      <c r="N9362">
        <v>0</v>
      </c>
      <c r="O9362">
        <v>10</v>
      </c>
      <c r="P9362" s="119" t="s">
        <v>20254</v>
      </c>
    </row>
    <row r="9363" spans="1:16" x14ac:dyDescent="0.25">
      <c r="A9363">
        <v>15501</v>
      </c>
      <c r="B9363" s="119" t="s">
        <v>5820</v>
      </c>
      <c r="C9363">
        <v>80</v>
      </c>
      <c r="E9363">
        <v>214</v>
      </c>
      <c r="F9363">
        <v>235</v>
      </c>
      <c r="G9363">
        <v>620</v>
      </c>
      <c r="H9363">
        <v>597</v>
      </c>
      <c r="I9363" s="119" t="s">
        <v>4726</v>
      </c>
      <c r="J9363" s="119" t="s">
        <v>139</v>
      </c>
      <c r="K9363" s="1">
        <v>46255.758941458334</v>
      </c>
      <c r="L9363">
        <v>3</v>
      </c>
      <c r="M9363">
        <v>4</v>
      </c>
      <c r="N9363">
        <v>1</v>
      </c>
      <c r="O9363">
        <v>0</v>
      </c>
      <c r="P9363" s="119" t="s">
        <v>20254</v>
      </c>
    </row>
    <row r="9364" spans="1:16" x14ac:dyDescent="0.25">
      <c r="A9364">
        <v>15503</v>
      </c>
      <c r="B9364" s="119" t="s">
        <v>5821</v>
      </c>
      <c r="C9364">
        <v>80</v>
      </c>
      <c r="E9364">
        <v>0</v>
      </c>
      <c r="F9364">
        <v>0</v>
      </c>
      <c r="G9364">
        <v>198</v>
      </c>
      <c r="H9364">
        <v>620</v>
      </c>
      <c r="I9364" s="119" t="s">
        <v>4726</v>
      </c>
      <c r="J9364" s="119" t="s">
        <v>139</v>
      </c>
      <c r="K9364" s="1">
        <v>46255.758941458334</v>
      </c>
      <c r="L9364">
        <v>0</v>
      </c>
      <c r="M9364">
        <v>6</v>
      </c>
      <c r="N9364">
        <v>0</v>
      </c>
      <c r="O9364">
        <v>2</v>
      </c>
      <c r="P9364" s="119" t="s">
        <v>20254</v>
      </c>
    </row>
    <row r="9365" spans="1:16" x14ac:dyDescent="0.25">
      <c r="A9365">
        <v>15504</v>
      </c>
      <c r="B9365" s="119" t="s">
        <v>5822</v>
      </c>
      <c r="C9365">
        <v>80</v>
      </c>
      <c r="E9365">
        <v>130</v>
      </c>
      <c r="F9365">
        <v>233</v>
      </c>
      <c r="G9365">
        <v>183</v>
      </c>
      <c r="H9365">
        <v>593</v>
      </c>
      <c r="I9365" s="119" t="s">
        <v>4726</v>
      </c>
      <c r="J9365" s="119" t="s">
        <v>139</v>
      </c>
      <c r="K9365" s="1">
        <v>46255.758941458334</v>
      </c>
      <c r="L9365">
        <v>4</v>
      </c>
      <c r="M9365">
        <v>2</v>
      </c>
      <c r="N9365">
        <v>1</v>
      </c>
      <c r="O9365">
        <v>0</v>
      </c>
      <c r="P9365" s="119" t="s">
        <v>20254</v>
      </c>
    </row>
    <row r="9366" spans="1:16" x14ac:dyDescent="0.25">
      <c r="A9366">
        <v>15505</v>
      </c>
      <c r="B9366" s="119" t="s">
        <v>5818</v>
      </c>
      <c r="C9366">
        <v>80</v>
      </c>
      <c r="E9366">
        <v>34</v>
      </c>
      <c r="F9366">
        <v>233</v>
      </c>
      <c r="G9366">
        <v>260</v>
      </c>
      <c r="H9366">
        <v>590</v>
      </c>
      <c r="I9366" s="119" t="s">
        <v>4726</v>
      </c>
      <c r="J9366" s="119" t="s">
        <v>139</v>
      </c>
      <c r="K9366" s="1">
        <v>46255.758941458334</v>
      </c>
      <c r="L9366">
        <v>7</v>
      </c>
      <c r="M9366">
        <v>3</v>
      </c>
      <c r="N9366">
        <v>5</v>
      </c>
      <c r="O9366">
        <v>1</v>
      </c>
      <c r="P9366" s="119" t="s">
        <v>20254</v>
      </c>
    </row>
    <row r="9367" spans="1:16" x14ac:dyDescent="0.25">
      <c r="A9367">
        <v>15506</v>
      </c>
      <c r="B9367" s="119" t="s">
        <v>5819</v>
      </c>
      <c r="C9367">
        <v>80</v>
      </c>
      <c r="E9367">
        <v>320</v>
      </c>
      <c r="F9367">
        <v>238</v>
      </c>
      <c r="G9367">
        <v>316</v>
      </c>
      <c r="H9367">
        <v>994</v>
      </c>
      <c r="I9367" s="119" t="s">
        <v>4726</v>
      </c>
      <c r="J9367" s="119" t="s">
        <v>139</v>
      </c>
      <c r="K9367" s="1">
        <v>46255.758941458334</v>
      </c>
      <c r="L9367">
        <v>2</v>
      </c>
      <c r="M9367">
        <v>4</v>
      </c>
      <c r="N9367">
        <v>1</v>
      </c>
      <c r="O9367">
        <v>0</v>
      </c>
      <c r="P9367" s="119" t="s">
        <v>20254</v>
      </c>
    </row>
    <row r="9368" spans="1:16" x14ac:dyDescent="0.25">
      <c r="A9368">
        <v>15507</v>
      </c>
      <c r="B9368" s="119" t="s">
        <v>5823</v>
      </c>
      <c r="C9368">
        <v>80</v>
      </c>
      <c r="E9368">
        <v>477</v>
      </c>
      <c r="F9368">
        <v>1476</v>
      </c>
      <c r="G9368">
        <v>237</v>
      </c>
      <c r="H9368">
        <v>5020</v>
      </c>
      <c r="I9368" s="119" t="s">
        <v>4726</v>
      </c>
      <c r="J9368" s="119" t="s">
        <v>222</v>
      </c>
      <c r="K9368" s="1">
        <v>46255.758941458334</v>
      </c>
      <c r="L9368">
        <v>504</v>
      </c>
      <c r="M9368">
        <v>7</v>
      </c>
      <c r="N9368">
        <v>323</v>
      </c>
      <c r="O9368">
        <v>2</v>
      </c>
      <c r="P9368" s="119" t="s">
        <v>20254</v>
      </c>
    </row>
    <row r="9369" spans="1:16" x14ac:dyDescent="0.25">
      <c r="A9369">
        <v>15508</v>
      </c>
      <c r="B9369" s="119" t="s">
        <v>5824</v>
      </c>
      <c r="C9369">
        <v>80</v>
      </c>
      <c r="E9369">
        <v>760</v>
      </c>
      <c r="F9369">
        <v>2963</v>
      </c>
      <c r="G9369">
        <v>3533</v>
      </c>
      <c r="H9369">
        <v>4182</v>
      </c>
      <c r="I9369" s="119" t="s">
        <v>4726</v>
      </c>
      <c r="J9369" s="119" t="s">
        <v>222</v>
      </c>
      <c r="K9369" s="1">
        <v>46255.758941458334</v>
      </c>
      <c r="L9369">
        <v>66</v>
      </c>
      <c r="M9369">
        <v>1849</v>
      </c>
      <c r="N9369">
        <v>23</v>
      </c>
      <c r="O9369">
        <v>290</v>
      </c>
      <c r="P9369" s="119" t="s">
        <v>20254</v>
      </c>
    </row>
    <row r="9370" spans="1:16" x14ac:dyDescent="0.25">
      <c r="A9370">
        <v>15510</v>
      </c>
      <c r="B9370" s="119" t="s">
        <v>5825</v>
      </c>
      <c r="C9370">
        <v>80</v>
      </c>
      <c r="E9370">
        <v>282</v>
      </c>
      <c r="F9370">
        <v>2095</v>
      </c>
      <c r="G9370">
        <v>279</v>
      </c>
      <c r="H9370">
        <v>3579</v>
      </c>
      <c r="I9370" s="119" t="s">
        <v>4726</v>
      </c>
      <c r="J9370" s="119" t="s">
        <v>222</v>
      </c>
      <c r="K9370" s="1">
        <v>46255.758941458334</v>
      </c>
      <c r="L9370">
        <v>0</v>
      </c>
      <c r="M9370">
        <v>10</v>
      </c>
      <c r="N9370">
        <v>0</v>
      </c>
      <c r="O9370">
        <v>2</v>
      </c>
      <c r="P9370" s="119" t="s">
        <v>20254</v>
      </c>
    </row>
    <row r="9371" spans="1:16" x14ac:dyDescent="0.25">
      <c r="A9371">
        <v>15511</v>
      </c>
      <c r="B9371" s="119" t="s">
        <v>5826</v>
      </c>
      <c r="C9371">
        <v>80</v>
      </c>
      <c r="E9371">
        <v>468</v>
      </c>
      <c r="F9371">
        <v>1955</v>
      </c>
      <c r="G9371">
        <v>442</v>
      </c>
      <c r="H9371">
        <v>3135</v>
      </c>
      <c r="I9371" s="119" t="s">
        <v>4726</v>
      </c>
      <c r="J9371" s="119" t="s">
        <v>222</v>
      </c>
      <c r="K9371" s="1">
        <v>46255.758941458334</v>
      </c>
      <c r="L9371">
        <v>400</v>
      </c>
      <c r="M9371">
        <v>8</v>
      </c>
      <c r="N9371">
        <v>0</v>
      </c>
      <c r="O9371">
        <v>0</v>
      </c>
      <c r="P9371" s="119" t="s">
        <v>20254</v>
      </c>
    </row>
    <row r="9372" spans="1:16" x14ac:dyDescent="0.25">
      <c r="A9372">
        <v>15512</v>
      </c>
      <c r="B9372" s="119" t="s">
        <v>5827</v>
      </c>
      <c r="C9372">
        <v>80</v>
      </c>
      <c r="E9372">
        <v>430</v>
      </c>
      <c r="F9372">
        <v>3227</v>
      </c>
      <c r="G9372">
        <v>4425</v>
      </c>
      <c r="H9372">
        <v>3659</v>
      </c>
      <c r="I9372" s="119" t="s">
        <v>4726</v>
      </c>
      <c r="J9372" s="119" t="s">
        <v>222</v>
      </c>
      <c r="K9372" s="1">
        <v>46255.758941458334</v>
      </c>
      <c r="L9372">
        <v>29</v>
      </c>
      <c r="M9372">
        <v>1505</v>
      </c>
      <c r="N9372">
        <v>7</v>
      </c>
      <c r="O9372">
        <v>251</v>
      </c>
      <c r="P9372" s="119" t="s">
        <v>20254</v>
      </c>
    </row>
    <row r="9373" spans="1:16" x14ac:dyDescent="0.25">
      <c r="A9373">
        <v>15513</v>
      </c>
      <c r="B9373" s="119" t="s">
        <v>5828</v>
      </c>
      <c r="C9373">
        <v>80</v>
      </c>
      <c r="E9373">
        <v>537</v>
      </c>
      <c r="F9373">
        <v>1831</v>
      </c>
      <c r="G9373">
        <v>239</v>
      </c>
      <c r="H9373">
        <v>2817</v>
      </c>
      <c r="I9373" s="119" t="s">
        <v>4726</v>
      </c>
      <c r="J9373" s="119" t="s">
        <v>222</v>
      </c>
      <c r="K9373" s="1">
        <v>46255.758941458334</v>
      </c>
      <c r="L9373">
        <v>450</v>
      </c>
      <c r="M9373">
        <v>3</v>
      </c>
      <c r="N9373">
        <v>181</v>
      </c>
      <c r="O9373">
        <v>3</v>
      </c>
      <c r="P9373" s="119" t="s">
        <v>20254</v>
      </c>
    </row>
    <row r="9374" spans="1:16" x14ac:dyDescent="0.25">
      <c r="A9374">
        <v>15514</v>
      </c>
      <c r="B9374" s="119" t="s">
        <v>5829</v>
      </c>
      <c r="C9374">
        <v>80</v>
      </c>
      <c r="E9374">
        <v>373</v>
      </c>
      <c r="F9374">
        <v>2689</v>
      </c>
      <c r="G9374">
        <v>112</v>
      </c>
      <c r="H9374">
        <v>7507</v>
      </c>
      <c r="I9374" s="119" t="s">
        <v>4726</v>
      </c>
      <c r="J9374" s="119" t="s">
        <v>24</v>
      </c>
      <c r="K9374" s="1">
        <v>46255.758941458334</v>
      </c>
      <c r="L9374">
        <v>2</v>
      </c>
      <c r="M9374">
        <v>6</v>
      </c>
      <c r="N9374">
        <v>2</v>
      </c>
      <c r="O9374">
        <v>3</v>
      </c>
      <c r="P9374" s="119" t="s">
        <v>20254</v>
      </c>
    </row>
    <row r="9375" spans="1:16" x14ac:dyDescent="0.25">
      <c r="A9375">
        <v>15515</v>
      </c>
      <c r="B9375" s="119" t="s">
        <v>5830</v>
      </c>
      <c r="C9375">
        <v>80</v>
      </c>
      <c r="E9375">
        <v>451</v>
      </c>
      <c r="F9375">
        <v>2304</v>
      </c>
      <c r="G9375">
        <v>270</v>
      </c>
      <c r="H9375">
        <v>7996</v>
      </c>
      <c r="I9375" s="119" t="s">
        <v>4726</v>
      </c>
      <c r="J9375" s="119" t="s">
        <v>24</v>
      </c>
      <c r="K9375" s="1">
        <v>46255.758941458334</v>
      </c>
      <c r="L9375">
        <v>4</v>
      </c>
      <c r="M9375">
        <v>3</v>
      </c>
      <c r="N9375">
        <v>2</v>
      </c>
      <c r="O9375">
        <v>1</v>
      </c>
      <c r="P9375" s="119" t="s">
        <v>20254</v>
      </c>
    </row>
    <row r="9376" spans="1:16" x14ac:dyDescent="0.25">
      <c r="A9376">
        <v>15517</v>
      </c>
      <c r="B9376" s="119" t="s">
        <v>5831</v>
      </c>
      <c r="C9376">
        <v>80</v>
      </c>
      <c r="E9376">
        <v>102</v>
      </c>
      <c r="F9376">
        <v>30024</v>
      </c>
      <c r="G9376">
        <v>136</v>
      </c>
      <c r="H9376">
        <v>55050</v>
      </c>
      <c r="I9376" s="119" t="s">
        <v>4726</v>
      </c>
      <c r="J9376" s="119" t="s">
        <v>24</v>
      </c>
      <c r="K9376" s="1">
        <v>46255.758941458334</v>
      </c>
      <c r="L9376">
        <v>43</v>
      </c>
      <c r="M9376">
        <v>38</v>
      </c>
      <c r="N9376">
        <v>7</v>
      </c>
      <c r="O9376">
        <v>9</v>
      </c>
      <c r="P9376" s="119" t="s">
        <v>20254</v>
      </c>
    </row>
    <row r="9377" spans="1:16" x14ac:dyDescent="0.25">
      <c r="A9377">
        <v>15518</v>
      </c>
      <c r="B9377" s="119" t="s">
        <v>5832</v>
      </c>
      <c r="C9377">
        <v>80</v>
      </c>
      <c r="E9377">
        <v>326</v>
      </c>
      <c r="F9377">
        <v>2382</v>
      </c>
      <c r="G9377">
        <v>170</v>
      </c>
      <c r="H9377">
        <v>4480</v>
      </c>
      <c r="I9377" s="119" t="s">
        <v>4726</v>
      </c>
      <c r="J9377" s="119" t="s">
        <v>24</v>
      </c>
      <c r="K9377" s="1">
        <v>46255.758941458334</v>
      </c>
      <c r="L9377">
        <v>544</v>
      </c>
      <c r="M9377">
        <v>4</v>
      </c>
      <c r="N9377">
        <v>5</v>
      </c>
      <c r="O9377">
        <v>0</v>
      </c>
      <c r="P9377" s="119" t="s">
        <v>20254</v>
      </c>
    </row>
    <row r="9378" spans="1:16" x14ac:dyDescent="0.25">
      <c r="A9378">
        <v>15519</v>
      </c>
      <c r="B9378" s="119" t="s">
        <v>5833</v>
      </c>
      <c r="C9378">
        <v>80</v>
      </c>
      <c r="E9378">
        <v>528</v>
      </c>
      <c r="F9378">
        <v>2276</v>
      </c>
      <c r="G9378">
        <v>152</v>
      </c>
      <c r="H9378">
        <v>7992</v>
      </c>
      <c r="I9378" s="119" t="s">
        <v>4726</v>
      </c>
      <c r="J9378" s="119" t="s">
        <v>24</v>
      </c>
      <c r="K9378" s="1">
        <v>46255.758941458334</v>
      </c>
      <c r="L9378">
        <v>541</v>
      </c>
      <c r="M9378">
        <v>1</v>
      </c>
      <c r="N9378">
        <v>232</v>
      </c>
      <c r="O9378">
        <v>0</v>
      </c>
      <c r="P9378" s="119" t="s">
        <v>20254</v>
      </c>
    </row>
    <row r="9379" spans="1:16" x14ac:dyDescent="0.25">
      <c r="A9379">
        <v>15520</v>
      </c>
      <c r="B9379" s="119" t="s">
        <v>5834</v>
      </c>
      <c r="C9379">
        <v>80</v>
      </c>
      <c r="E9379">
        <v>768</v>
      </c>
      <c r="F9379">
        <v>2330</v>
      </c>
      <c r="G9379">
        <v>409</v>
      </c>
      <c r="H9379">
        <v>8523</v>
      </c>
      <c r="I9379" s="119" t="s">
        <v>4726</v>
      </c>
      <c r="J9379" s="119" t="s">
        <v>24</v>
      </c>
      <c r="K9379" s="1">
        <v>46255.758941458334</v>
      </c>
      <c r="L9379">
        <v>2</v>
      </c>
      <c r="M9379">
        <v>3</v>
      </c>
      <c r="N9379">
        <v>1</v>
      </c>
      <c r="O9379">
        <v>0</v>
      </c>
      <c r="P9379" s="119" t="s">
        <v>20254</v>
      </c>
    </row>
    <row r="9380" spans="1:16" x14ac:dyDescent="0.25">
      <c r="A9380">
        <v>15521</v>
      </c>
      <c r="B9380" s="119" t="s">
        <v>5835</v>
      </c>
      <c r="C9380">
        <v>55</v>
      </c>
      <c r="E9380">
        <v>1979</v>
      </c>
      <c r="F9380">
        <v>146</v>
      </c>
      <c r="G9380">
        <v>352</v>
      </c>
      <c r="H9380">
        <v>3992</v>
      </c>
      <c r="I9380" s="119" t="s">
        <v>4726</v>
      </c>
      <c r="J9380" s="119" t="s">
        <v>22</v>
      </c>
      <c r="K9380" s="1">
        <v>46255.758941458334</v>
      </c>
      <c r="L9380">
        <v>1</v>
      </c>
      <c r="M9380">
        <v>2</v>
      </c>
      <c r="N9380">
        <v>0</v>
      </c>
      <c r="O9380">
        <v>0</v>
      </c>
      <c r="P9380" s="119" t="s">
        <v>20254</v>
      </c>
    </row>
    <row r="9381" spans="1:16" x14ac:dyDescent="0.25">
      <c r="A9381">
        <v>15522</v>
      </c>
      <c r="B9381" s="119" t="s">
        <v>5836</v>
      </c>
      <c r="C9381">
        <v>55</v>
      </c>
      <c r="E9381">
        <v>534</v>
      </c>
      <c r="F9381">
        <v>142</v>
      </c>
      <c r="G9381">
        <v>114</v>
      </c>
      <c r="H9381">
        <v>1000</v>
      </c>
      <c r="I9381" s="119" t="s">
        <v>4726</v>
      </c>
      <c r="J9381" s="119" t="s">
        <v>22</v>
      </c>
      <c r="K9381" s="1">
        <v>46255.758941458334</v>
      </c>
      <c r="L9381">
        <v>2</v>
      </c>
      <c r="M9381">
        <v>0</v>
      </c>
      <c r="N9381">
        <v>2</v>
      </c>
      <c r="O9381">
        <v>0</v>
      </c>
      <c r="P9381" s="119" t="s">
        <v>20254</v>
      </c>
    </row>
    <row r="9382" spans="1:16" x14ac:dyDescent="0.25">
      <c r="A9382">
        <v>15523</v>
      </c>
      <c r="B9382" s="119" t="s">
        <v>5837</v>
      </c>
      <c r="C9382">
        <v>55</v>
      </c>
      <c r="E9382">
        <v>621</v>
      </c>
      <c r="F9382">
        <v>102</v>
      </c>
      <c r="G9382">
        <v>250</v>
      </c>
      <c r="H9382">
        <v>1042</v>
      </c>
      <c r="I9382" s="119" t="s">
        <v>4726</v>
      </c>
      <c r="J9382" s="119" t="s">
        <v>22</v>
      </c>
      <c r="K9382" s="1">
        <v>46255.758941458334</v>
      </c>
      <c r="L9382">
        <v>98</v>
      </c>
      <c r="M9382">
        <v>0</v>
      </c>
      <c r="N9382">
        <v>1</v>
      </c>
      <c r="O9382">
        <v>0</v>
      </c>
      <c r="P9382" s="119" t="s">
        <v>20254</v>
      </c>
    </row>
    <row r="9383" spans="1:16" x14ac:dyDescent="0.25">
      <c r="A9383">
        <v>15524</v>
      </c>
      <c r="B9383" s="119" t="s">
        <v>5838</v>
      </c>
      <c r="C9383">
        <v>60</v>
      </c>
      <c r="E9383">
        <v>1064</v>
      </c>
      <c r="F9383">
        <v>118</v>
      </c>
      <c r="G9383">
        <v>415</v>
      </c>
      <c r="H9383">
        <v>998</v>
      </c>
      <c r="I9383" s="119" t="s">
        <v>4726</v>
      </c>
      <c r="J9383" s="119" t="s">
        <v>22</v>
      </c>
      <c r="K9383" s="1">
        <v>46255.758941458334</v>
      </c>
      <c r="L9383">
        <v>83</v>
      </c>
      <c r="M9383">
        <v>3</v>
      </c>
      <c r="N9383">
        <v>0</v>
      </c>
      <c r="O9383">
        <v>1</v>
      </c>
      <c r="P9383" s="119" t="s">
        <v>20254</v>
      </c>
    </row>
    <row r="9384" spans="1:16" x14ac:dyDescent="0.25">
      <c r="A9384">
        <v>15526</v>
      </c>
      <c r="B9384" s="119" t="s">
        <v>5839</v>
      </c>
      <c r="C9384">
        <v>60</v>
      </c>
      <c r="E9384">
        <v>763</v>
      </c>
      <c r="F9384">
        <v>158</v>
      </c>
      <c r="G9384">
        <v>468</v>
      </c>
      <c r="H9384">
        <v>800</v>
      </c>
      <c r="I9384" s="119" t="s">
        <v>4726</v>
      </c>
      <c r="J9384" s="119" t="s">
        <v>22</v>
      </c>
      <c r="K9384" s="1">
        <v>46255.758941458334</v>
      </c>
      <c r="L9384">
        <v>0</v>
      </c>
      <c r="M9384">
        <v>4</v>
      </c>
      <c r="N9384">
        <v>0</v>
      </c>
      <c r="O9384">
        <v>2</v>
      </c>
      <c r="P9384" s="119" t="s">
        <v>20254</v>
      </c>
    </row>
    <row r="9385" spans="1:16" x14ac:dyDescent="0.25">
      <c r="A9385">
        <v>15527</v>
      </c>
      <c r="B9385" s="119" t="s">
        <v>5840</v>
      </c>
      <c r="C9385">
        <v>60</v>
      </c>
      <c r="E9385">
        <v>540</v>
      </c>
      <c r="F9385">
        <v>142</v>
      </c>
      <c r="G9385">
        <v>284</v>
      </c>
      <c r="H9385">
        <v>694</v>
      </c>
      <c r="I9385" s="119" t="s">
        <v>4726</v>
      </c>
      <c r="J9385" s="119" t="s">
        <v>22</v>
      </c>
      <c r="K9385" s="1">
        <v>46255.758941458334</v>
      </c>
      <c r="L9385">
        <v>0</v>
      </c>
      <c r="M9385">
        <v>1</v>
      </c>
      <c r="N9385">
        <v>0</v>
      </c>
      <c r="O9385">
        <v>0</v>
      </c>
      <c r="P9385" s="119" t="s">
        <v>20254</v>
      </c>
    </row>
    <row r="9386" spans="1:16" x14ac:dyDescent="0.25">
      <c r="A9386">
        <v>15528</v>
      </c>
      <c r="B9386" s="119" t="s">
        <v>5835</v>
      </c>
      <c r="C9386">
        <v>65</v>
      </c>
      <c r="E9386">
        <v>69</v>
      </c>
      <c r="F9386">
        <v>206</v>
      </c>
      <c r="G9386">
        <v>133</v>
      </c>
      <c r="H9386">
        <v>900</v>
      </c>
      <c r="I9386" s="119" t="s">
        <v>4726</v>
      </c>
      <c r="J9386" s="119" t="s">
        <v>139</v>
      </c>
      <c r="K9386" s="1">
        <v>46255.758941458334</v>
      </c>
      <c r="L9386">
        <v>1</v>
      </c>
      <c r="M9386">
        <v>3</v>
      </c>
      <c r="N9386">
        <v>0</v>
      </c>
      <c r="O9386">
        <v>0</v>
      </c>
      <c r="P9386" s="119" t="s">
        <v>20254</v>
      </c>
    </row>
    <row r="9387" spans="1:16" x14ac:dyDescent="0.25">
      <c r="A9387">
        <v>15529</v>
      </c>
      <c r="B9387" s="119" t="s">
        <v>5838</v>
      </c>
      <c r="C9387">
        <v>65</v>
      </c>
      <c r="E9387">
        <v>5</v>
      </c>
      <c r="F9387">
        <v>195</v>
      </c>
      <c r="G9387">
        <v>139</v>
      </c>
      <c r="H9387">
        <v>2978</v>
      </c>
      <c r="I9387" s="119" t="s">
        <v>4726</v>
      </c>
      <c r="J9387" s="119" t="s">
        <v>139</v>
      </c>
      <c r="K9387" s="1">
        <v>46255.758941458334</v>
      </c>
      <c r="L9387">
        <v>0</v>
      </c>
      <c r="M9387">
        <v>5</v>
      </c>
      <c r="N9387">
        <v>0</v>
      </c>
      <c r="O9387">
        <v>0</v>
      </c>
      <c r="P9387" s="119" t="s">
        <v>20254</v>
      </c>
    </row>
    <row r="9388" spans="1:16" x14ac:dyDescent="0.25">
      <c r="A9388">
        <v>15531</v>
      </c>
      <c r="B9388" s="119" t="s">
        <v>5839</v>
      </c>
      <c r="C9388">
        <v>65</v>
      </c>
      <c r="E9388">
        <v>1077</v>
      </c>
      <c r="F9388">
        <v>476</v>
      </c>
      <c r="G9388">
        <v>159</v>
      </c>
      <c r="H9388">
        <v>3975</v>
      </c>
      <c r="I9388" s="119" t="s">
        <v>4726</v>
      </c>
      <c r="J9388" s="119" t="s">
        <v>139</v>
      </c>
      <c r="K9388" s="1">
        <v>46255.758941458334</v>
      </c>
      <c r="L9388">
        <v>1</v>
      </c>
      <c r="M9388">
        <v>4</v>
      </c>
      <c r="N9388">
        <v>0</v>
      </c>
      <c r="O9388">
        <v>0</v>
      </c>
      <c r="P9388" s="119" t="s">
        <v>20254</v>
      </c>
    </row>
    <row r="9389" spans="1:16" x14ac:dyDescent="0.25">
      <c r="A9389">
        <v>15532</v>
      </c>
      <c r="B9389" s="119" t="s">
        <v>5840</v>
      </c>
      <c r="C9389">
        <v>65</v>
      </c>
      <c r="E9389">
        <v>385</v>
      </c>
      <c r="F9389">
        <v>197</v>
      </c>
      <c r="G9389">
        <v>370</v>
      </c>
      <c r="H9389">
        <v>1385</v>
      </c>
      <c r="I9389" s="119" t="s">
        <v>4726</v>
      </c>
      <c r="J9389" s="119" t="s">
        <v>139</v>
      </c>
      <c r="K9389" s="1">
        <v>46255.758941458334</v>
      </c>
      <c r="L9389">
        <v>1</v>
      </c>
      <c r="M9389">
        <v>3</v>
      </c>
      <c r="N9389">
        <v>0</v>
      </c>
      <c r="O9389">
        <v>0</v>
      </c>
      <c r="P9389" s="119" t="s">
        <v>20254</v>
      </c>
    </row>
    <row r="9390" spans="1:16" x14ac:dyDescent="0.25">
      <c r="A9390">
        <v>15533</v>
      </c>
      <c r="B9390" s="119" t="s">
        <v>5836</v>
      </c>
      <c r="C9390">
        <v>65</v>
      </c>
      <c r="E9390">
        <v>102</v>
      </c>
      <c r="F9390">
        <v>200</v>
      </c>
      <c r="G9390">
        <v>359</v>
      </c>
      <c r="H9390">
        <v>1880</v>
      </c>
      <c r="I9390" s="119" t="s">
        <v>4726</v>
      </c>
      <c r="J9390" s="119" t="s">
        <v>139</v>
      </c>
      <c r="K9390" s="1">
        <v>46255.758941458334</v>
      </c>
      <c r="L9390">
        <v>1</v>
      </c>
      <c r="M9390">
        <v>1</v>
      </c>
      <c r="N9390">
        <v>0</v>
      </c>
      <c r="O9390">
        <v>0</v>
      </c>
      <c r="P9390" s="119" t="s">
        <v>20254</v>
      </c>
    </row>
    <row r="9391" spans="1:16" x14ac:dyDescent="0.25">
      <c r="A9391">
        <v>15534</v>
      </c>
      <c r="B9391" s="119" t="s">
        <v>5837</v>
      </c>
      <c r="C9391">
        <v>65</v>
      </c>
      <c r="E9391">
        <v>5</v>
      </c>
      <c r="F9391">
        <v>195</v>
      </c>
      <c r="G9391">
        <v>236</v>
      </c>
      <c r="H9391">
        <v>2127</v>
      </c>
      <c r="I9391" s="119" t="s">
        <v>4726</v>
      </c>
      <c r="J9391" s="119" t="s">
        <v>139</v>
      </c>
      <c r="K9391" s="1">
        <v>46255.758941458334</v>
      </c>
      <c r="L9391">
        <v>0</v>
      </c>
      <c r="M9391">
        <v>3</v>
      </c>
      <c r="N9391">
        <v>0</v>
      </c>
      <c r="O9391">
        <v>0</v>
      </c>
      <c r="P9391" s="119" t="s">
        <v>20254</v>
      </c>
    </row>
    <row r="9392" spans="1:16" x14ac:dyDescent="0.25">
      <c r="A9392">
        <v>15535</v>
      </c>
      <c r="B9392" s="119" t="s">
        <v>5841</v>
      </c>
      <c r="C9392">
        <v>70</v>
      </c>
      <c r="E9392">
        <v>1087</v>
      </c>
      <c r="F9392">
        <v>143</v>
      </c>
      <c r="G9392">
        <v>235</v>
      </c>
      <c r="H9392">
        <v>1540</v>
      </c>
      <c r="I9392" s="119" t="s">
        <v>4726</v>
      </c>
      <c r="J9392" s="119" t="s">
        <v>22</v>
      </c>
      <c r="K9392" s="1">
        <v>46255.758941458334</v>
      </c>
      <c r="L9392">
        <v>0</v>
      </c>
      <c r="M9392">
        <v>2</v>
      </c>
      <c r="N9392">
        <v>0</v>
      </c>
      <c r="O9392">
        <v>0</v>
      </c>
      <c r="P9392" s="119" t="s">
        <v>20254</v>
      </c>
    </row>
    <row r="9393" spans="1:16" x14ac:dyDescent="0.25">
      <c r="A9393">
        <v>15536</v>
      </c>
      <c r="B9393" s="119" t="s">
        <v>5842</v>
      </c>
      <c r="C9393">
        <v>70</v>
      </c>
      <c r="E9393">
        <v>536</v>
      </c>
      <c r="F9393">
        <v>151</v>
      </c>
      <c r="G9393">
        <v>256</v>
      </c>
      <c r="H9393">
        <v>1549</v>
      </c>
      <c r="I9393" s="119" t="s">
        <v>4726</v>
      </c>
      <c r="J9393" s="119" t="s">
        <v>22</v>
      </c>
      <c r="K9393" s="1">
        <v>46255.758941458334</v>
      </c>
      <c r="L9393">
        <v>0</v>
      </c>
      <c r="M9393">
        <v>0</v>
      </c>
      <c r="N9393">
        <v>0</v>
      </c>
      <c r="O9393">
        <v>0</v>
      </c>
      <c r="P9393" s="119" t="s">
        <v>20254</v>
      </c>
    </row>
    <row r="9394" spans="1:16" x14ac:dyDescent="0.25">
      <c r="A9394">
        <v>15537</v>
      </c>
      <c r="B9394" s="119" t="s">
        <v>5843</v>
      </c>
      <c r="C9394">
        <v>70</v>
      </c>
      <c r="E9394">
        <v>500</v>
      </c>
      <c r="F9394">
        <v>138</v>
      </c>
      <c r="G9394">
        <v>345</v>
      </c>
      <c r="H9394">
        <v>1994</v>
      </c>
      <c r="I9394" s="119" t="s">
        <v>4726</v>
      </c>
      <c r="J9394" s="119" t="s">
        <v>22</v>
      </c>
      <c r="K9394" s="1">
        <v>46255.758941458334</v>
      </c>
      <c r="L9394">
        <v>0</v>
      </c>
      <c r="M9394">
        <v>3</v>
      </c>
      <c r="N9394">
        <v>0</v>
      </c>
      <c r="O9394">
        <v>0</v>
      </c>
      <c r="P9394" s="119" t="s">
        <v>20254</v>
      </c>
    </row>
    <row r="9395" spans="1:16" x14ac:dyDescent="0.25">
      <c r="A9395">
        <v>15538</v>
      </c>
      <c r="B9395" s="119" t="s">
        <v>5844</v>
      </c>
      <c r="C9395">
        <v>75</v>
      </c>
      <c r="E9395">
        <v>310</v>
      </c>
      <c r="F9395">
        <v>141</v>
      </c>
      <c r="G9395">
        <v>384</v>
      </c>
      <c r="H9395">
        <v>836</v>
      </c>
      <c r="I9395" s="119" t="s">
        <v>4726</v>
      </c>
      <c r="J9395" s="119" t="s">
        <v>22</v>
      </c>
      <c r="K9395" s="1">
        <v>46255.758941458334</v>
      </c>
      <c r="L9395">
        <v>2</v>
      </c>
      <c r="M9395">
        <v>1</v>
      </c>
      <c r="N9395">
        <v>1</v>
      </c>
      <c r="O9395">
        <v>1</v>
      </c>
      <c r="P9395" s="119" t="s">
        <v>20254</v>
      </c>
    </row>
    <row r="9396" spans="1:16" x14ac:dyDescent="0.25">
      <c r="A9396">
        <v>15540</v>
      </c>
      <c r="B9396" s="119" t="s">
        <v>5845</v>
      </c>
      <c r="C9396">
        <v>75</v>
      </c>
      <c r="E9396">
        <v>101</v>
      </c>
      <c r="F9396">
        <v>122</v>
      </c>
      <c r="G9396">
        <v>601</v>
      </c>
      <c r="H9396">
        <v>809</v>
      </c>
      <c r="I9396" s="119" t="s">
        <v>4726</v>
      </c>
      <c r="J9396" s="119" t="s">
        <v>22</v>
      </c>
      <c r="K9396" s="1">
        <v>46255.758941458334</v>
      </c>
      <c r="L9396">
        <v>4</v>
      </c>
      <c r="M9396">
        <v>2</v>
      </c>
      <c r="N9396">
        <v>1</v>
      </c>
      <c r="O9396">
        <v>0</v>
      </c>
      <c r="P9396" s="119" t="s">
        <v>20254</v>
      </c>
    </row>
    <row r="9397" spans="1:16" x14ac:dyDescent="0.25">
      <c r="A9397">
        <v>15541</v>
      </c>
      <c r="B9397" s="119" t="s">
        <v>5846</v>
      </c>
      <c r="C9397">
        <v>75</v>
      </c>
      <c r="E9397">
        <v>5</v>
      </c>
      <c r="F9397">
        <v>110</v>
      </c>
      <c r="G9397">
        <v>225</v>
      </c>
      <c r="H9397">
        <v>721</v>
      </c>
      <c r="I9397" s="119" t="s">
        <v>4726</v>
      </c>
      <c r="J9397" s="119" t="s">
        <v>22</v>
      </c>
      <c r="K9397" s="1">
        <v>46255.758941458334</v>
      </c>
      <c r="L9397">
        <v>0</v>
      </c>
      <c r="M9397">
        <v>12</v>
      </c>
      <c r="N9397">
        <v>0</v>
      </c>
      <c r="O9397">
        <v>6</v>
      </c>
      <c r="P9397" s="119" t="s">
        <v>20254</v>
      </c>
    </row>
    <row r="9398" spans="1:16" x14ac:dyDescent="0.25">
      <c r="A9398">
        <v>15542</v>
      </c>
      <c r="B9398" s="119" t="s">
        <v>5841</v>
      </c>
      <c r="C9398">
        <v>80</v>
      </c>
      <c r="E9398">
        <v>56</v>
      </c>
      <c r="F9398">
        <v>234</v>
      </c>
      <c r="G9398">
        <v>395</v>
      </c>
      <c r="H9398">
        <v>1034</v>
      </c>
      <c r="I9398" s="119" t="s">
        <v>4726</v>
      </c>
      <c r="J9398" s="119" t="s">
        <v>139</v>
      </c>
      <c r="K9398" s="1">
        <v>46255.758941458334</v>
      </c>
      <c r="L9398">
        <v>2</v>
      </c>
      <c r="M9398">
        <v>2</v>
      </c>
      <c r="N9398">
        <v>1</v>
      </c>
      <c r="O9398">
        <v>1</v>
      </c>
      <c r="P9398" s="119" t="s">
        <v>20254</v>
      </c>
    </row>
    <row r="9399" spans="1:16" x14ac:dyDescent="0.25">
      <c r="A9399">
        <v>15543</v>
      </c>
      <c r="B9399" s="119" t="s">
        <v>5844</v>
      </c>
      <c r="C9399">
        <v>80</v>
      </c>
      <c r="E9399">
        <v>304</v>
      </c>
      <c r="F9399">
        <v>234</v>
      </c>
      <c r="G9399">
        <v>336</v>
      </c>
      <c r="H9399">
        <v>817</v>
      </c>
      <c r="I9399" s="119" t="s">
        <v>4726</v>
      </c>
      <c r="J9399" s="119" t="s">
        <v>139</v>
      </c>
      <c r="K9399" s="1">
        <v>46255.758941458334</v>
      </c>
      <c r="L9399">
        <v>2</v>
      </c>
      <c r="M9399">
        <v>3</v>
      </c>
      <c r="N9399">
        <v>1</v>
      </c>
      <c r="O9399">
        <v>0</v>
      </c>
      <c r="P9399" s="119" t="s">
        <v>20254</v>
      </c>
    </row>
    <row r="9400" spans="1:16" x14ac:dyDescent="0.25">
      <c r="A9400">
        <v>15545</v>
      </c>
      <c r="B9400" s="119" t="s">
        <v>5845</v>
      </c>
      <c r="C9400">
        <v>80</v>
      </c>
      <c r="E9400">
        <v>39</v>
      </c>
      <c r="F9400">
        <v>233</v>
      </c>
      <c r="G9400">
        <v>110</v>
      </c>
      <c r="H9400">
        <v>4031</v>
      </c>
      <c r="I9400" s="119" t="s">
        <v>4726</v>
      </c>
      <c r="J9400" s="119" t="s">
        <v>139</v>
      </c>
      <c r="K9400" s="1">
        <v>46255.758941458334</v>
      </c>
      <c r="L9400">
        <v>2</v>
      </c>
      <c r="M9400">
        <v>4</v>
      </c>
      <c r="N9400">
        <v>0</v>
      </c>
      <c r="O9400">
        <v>0</v>
      </c>
      <c r="P9400" s="119" t="s">
        <v>20254</v>
      </c>
    </row>
    <row r="9401" spans="1:16" x14ac:dyDescent="0.25">
      <c r="A9401">
        <v>15546</v>
      </c>
      <c r="B9401" s="119" t="s">
        <v>5846</v>
      </c>
      <c r="C9401">
        <v>80</v>
      </c>
      <c r="E9401">
        <v>20</v>
      </c>
      <c r="F9401">
        <v>233</v>
      </c>
      <c r="G9401">
        <v>246</v>
      </c>
      <c r="H9401">
        <v>800</v>
      </c>
      <c r="I9401" s="119" t="s">
        <v>4726</v>
      </c>
      <c r="J9401" s="119" t="s">
        <v>139</v>
      </c>
      <c r="K9401" s="1">
        <v>46255.758941458334</v>
      </c>
      <c r="L9401">
        <v>3</v>
      </c>
      <c r="M9401">
        <v>4</v>
      </c>
      <c r="N9401">
        <v>1</v>
      </c>
      <c r="O9401">
        <v>0</v>
      </c>
      <c r="P9401" s="119" t="s">
        <v>20254</v>
      </c>
    </row>
    <row r="9402" spans="1:16" x14ac:dyDescent="0.25">
      <c r="A9402">
        <v>15547</v>
      </c>
      <c r="B9402" s="119" t="s">
        <v>5842</v>
      </c>
      <c r="C9402">
        <v>80</v>
      </c>
      <c r="E9402">
        <v>133</v>
      </c>
      <c r="F9402">
        <v>233</v>
      </c>
      <c r="G9402">
        <v>189</v>
      </c>
      <c r="H9402">
        <v>846</v>
      </c>
      <c r="I9402" s="119" t="s">
        <v>4726</v>
      </c>
      <c r="J9402" s="119" t="s">
        <v>139</v>
      </c>
      <c r="K9402" s="1">
        <v>46255.758941458334</v>
      </c>
      <c r="L9402">
        <v>1</v>
      </c>
      <c r="M9402">
        <v>1</v>
      </c>
      <c r="N9402">
        <v>0</v>
      </c>
      <c r="O9402">
        <v>0</v>
      </c>
      <c r="P9402" s="119" t="s">
        <v>20254</v>
      </c>
    </row>
    <row r="9403" spans="1:16" x14ac:dyDescent="0.25">
      <c r="A9403">
        <v>15548</v>
      </c>
      <c r="B9403" s="119" t="s">
        <v>5843</v>
      </c>
      <c r="C9403">
        <v>80</v>
      </c>
      <c r="E9403">
        <v>39</v>
      </c>
      <c r="F9403">
        <v>234</v>
      </c>
      <c r="G9403">
        <v>395</v>
      </c>
      <c r="H9403">
        <v>800</v>
      </c>
      <c r="I9403" s="119" t="s">
        <v>4726</v>
      </c>
      <c r="J9403" s="119" t="s">
        <v>139</v>
      </c>
      <c r="K9403" s="1">
        <v>46255.758941458334</v>
      </c>
      <c r="L9403">
        <v>3</v>
      </c>
      <c r="M9403">
        <v>10</v>
      </c>
      <c r="N9403">
        <v>1</v>
      </c>
      <c r="O9403">
        <v>0</v>
      </c>
      <c r="P9403" s="119" t="s">
        <v>20254</v>
      </c>
    </row>
    <row r="9404" spans="1:16" x14ac:dyDescent="0.25">
      <c r="A9404">
        <v>15549</v>
      </c>
      <c r="B9404" s="119" t="s">
        <v>5847</v>
      </c>
      <c r="C9404">
        <v>80</v>
      </c>
      <c r="E9404">
        <v>531</v>
      </c>
      <c r="F9404">
        <v>1750</v>
      </c>
      <c r="G9404">
        <v>399</v>
      </c>
      <c r="H9404">
        <v>5664</v>
      </c>
      <c r="I9404" s="119" t="s">
        <v>4726</v>
      </c>
      <c r="J9404" s="119" t="s">
        <v>222</v>
      </c>
      <c r="K9404" s="1">
        <v>46255.758941458334</v>
      </c>
      <c r="L9404">
        <v>333</v>
      </c>
      <c r="M9404">
        <v>6</v>
      </c>
      <c r="N9404">
        <v>181</v>
      </c>
      <c r="O9404">
        <v>3</v>
      </c>
      <c r="P9404" s="119" t="s">
        <v>20254</v>
      </c>
    </row>
    <row r="9405" spans="1:16" x14ac:dyDescent="0.25">
      <c r="A9405">
        <v>15550</v>
      </c>
      <c r="B9405" s="119" t="s">
        <v>5848</v>
      </c>
      <c r="C9405">
        <v>80</v>
      </c>
      <c r="E9405">
        <v>508</v>
      </c>
      <c r="F9405">
        <v>2028</v>
      </c>
      <c r="G9405">
        <v>571</v>
      </c>
      <c r="H9405">
        <v>4177</v>
      </c>
      <c r="I9405" s="119" t="s">
        <v>4726</v>
      </c>
      <c r="J9405" s="119" t="s">
        <v>222</v>
      </c>
      <c r="K9405" s="1">
        <v>46255.758941458334</v>
      </c>
      <c r="L9405">
        <v>92</v>
      </c>
      <c r="M9405">
        <v>2</v>
      </c>
      <c r="N9405">
        <v>0</v>
      </c>
      <c r="O9405">
        <v>0</v>
      </c>
      <c r="P9405" s="119" t="s">
        <v>20254</v>
      </c>
    </row>
    <row r="9406" spans="1:16" x14ac:dyDescent="0.25">
      <c r="A9406">
        <v>15552</v>
      </c>
      <c r="B9406" s="119" t="s">
        <v>5849</v>
      </c>
      <c r="C9406">
        <v>80</v>
      </c>
      <c r="E9406">
        <v>440</v>
      </c>
      <c r="F9406">
        <v>1677</v>
      </c>
      <c r="G9406">
        <v>171</v>
      </c>
      <c r="H9406">
        <v>6495</v>
      </c>
      <c r="I9406" s="119" t="s">
        <v>4726</v>
      </c>
      <c r="J9406" s="119" t="s">
        <v>222</v>
      </c>
      <c r="K9406" s="1">
        <v>46255.758941458334</v>
      </c>
      <c r="L9406">
        <v>1</v>
      </c>
      <c r="M9406">
        <v>9</v>
      </c>
      <c r="N9406">
        <v>0</v>
      </c>
      <c r="O9406">
        <v>4</v>
      </c>
      <c r="P9406" s="119" t="s">
        <v>20254</v>
      </c>
    </row>
    <row r="9407" spans="1:16" x14ac:dyDescent="0.25">
      <c r="A9407">
        <v>15553</v>
      </c>
      <c r="B9407" s="119" t="s">
        <v>5850</v>
      </c>
      <c r="C9407">
        <v>80</v>
      </c>
      <c r="E9407">
        <v>659</v>
      </c>
      <c r="F9407">
        <v>1731</v>
      </c>
      <c r="G9407">
        <v>319</v>
      </c>
      <c r="H9407">
        <v>4598</v>
      </c>
      <c r="I9407" s="119" t="s">
        <v>4726</v>
      </c>
      <c r="J9407" s="119" t="s">
        <v>222</v>
      </c>
      <c r="K9407" s="1">
        <v>46255.758941458334</v>
      </c>
      <c r="L9407">
        <v>322</v>
      </c>
      <c r="M9407">
        <v>5</v>
      </c>
      <c r="N9407">
        <v>0</v>
      </c>
      <c r="O9407">
        <v>1</v>
      </c>
      <c r="P9407" s="119" t="s">
        <v>20254</v>
      </c>
    </row>
    <row r="9408" spans="1:16" x14ac:dyDescent="0.25">
      <c r="A9408">
        <v>15554</v>
      </c>
      <c r="B9408" s="119" t="s">
        <v>5851</v>
      </c>
      <c r="C9408">
        <v>80</v>
      </c>
      <c r="E9408">
        <v>188</v>
      </c>
      <c r="F9408">
        <v>2052</v>
      </c>
      <c r="G9408">
        <v>377</v>
      </c>
      <c r="H9408">
        <v>4929</v>
      </c>
      <c r="I9408" s="119" t="s">
        <v>4726</v>
      </c>
      <c r="J9408" s="119" t="s">
        <v>222</v>
      </c>
      <c r="K9408" s="1">
        <v>46255.758941458334</v>
      </c>
      <c r="L9408">
        <v>0</v>
      </c>
      <c r="M9408">
        <v>17</v>
      </c>
      <c r="N9408">
        <v>0</v>
      </c>
      <c r="O9408">
        <v>2</v>
      </c>
      <c r="P9408" s="119" t="s">
        <v>20254</v>
      </c>
    </row>
    <row r="9409" spans="1:16" x14ac:dyDescent="0.25">
      <c r="A9409">
        <v>15555</v>
      </c>
      <c r="B9409" s="119" t="s">
        <v>5852</v>
      </c>
      <c r="C9409">
        <v>80</v>
      </c>
      <c r="E9409">
        <v>641</v>
      </c>
      <c r="F9409">
        <v>1594</v>
      </c>
      <c r="G9409">
        <v>507</v>
      </c>
      <c r="H9409">
        <v>4651</v>
      </c>
      <c r="I9409" s="119" t="s">
        <v>4726</v>
      </c>
      <c r="J9409" s="119" t="s">
        <v>222</v>
      </c>
      <c r="K9409" s="1">
        <v>46255.758941458334</v>
      </c>
      <c r="L9409">
        <v>463</v>
      </c>
      <c r="M9409">
        <v>1</v>
      </c>
      <c r="N9409">
        <v>141</v>
      </c>
      <c r="O9409">
        <v>1</v>
      </c>
      <c r="P9409" s="119" t="s">
        <v>20254</v>
      </c>
    </row>
    <row r="9410" spans="1:16" x14ac:dyDescent="0.25">
      <c r="A9410">
        <v>15556</v>
      </c>
      <c r="B9410" s="119" t="s">
        <v>5853</v>
      </c>
      <c r="C9410">
        <v>80</v>
      </c>
      <c r="E9410">
        <v>387</v>
      </c>
      <c r="F9410">
        <v>2462</v>
      </c>
      <c r="G9410">
        <v>209</v>
      </c>
      <c r="H9410">
        <v>10195</v>
      </c>
      <c r="I9410" s="119" t="s">
        <v>4726</v>
      </c>
      <c r="J9410" s="119" t="s">
        <v>24</v>
      </c>
      <c r="K9410" s="1">
        <v>46255.758941458334</v>
      </c>
      <c r="L9410">
        <v>11</v>
      </c>
      <c r="M9410">
        <v>14</v>
      </c>
      <c r="N9410">
        <v>7</v>
      </c>
      <c r="O9410">
        <v>4</v>
      </c>
      <c r="P9410" s="119" t="s">
        <v>20254</v>
      </c>
    </row>
    <row r="9411" spans="1:16" x14ac:dyDescent="0.25">
      <c r="A9411">
        <v>15557</v>
      </c>
      <c r="B9411" s="119" t="s">
        <v>5854</v>
      </c>
      <c r="C9411">
        <v>80</v>
      </c>
      <c r="E9411">
        <v>157</v>
      </c>
      <c r="F9411">
        <v>2502</v>
      </c>
      <c r="G9411">
        <v>348</v>
      </c>
      <c r="H9411">
        <v>9547</v>
      </c>
      <c r="I9411" s="119" t="s">
        <v>4726</v>
      </c>
      <c r="J9411" s="119" t="s">
        <v>24</v>
      </c>
      <c r="K9411" s="1">
        <v>46255.758941458334</v>
      </c>
      <c r="L9411">
        <v>467</v>
      </c>
      <c r="M9411">
        <v>6</v>
      </c>
      <c r="N9411">
        <v>181</v>
      </c>
      <c r="O9411">
        <v>1</v>
      </c>
      <c r="P9411" s="119" t="s">
        <v>20254</v>
      </c>
    </row>
    <row r="9412" spans="1:16" x14ac:dyDescent="0.25">
      <c r="A9412">
        <v>15559</v>
      </c>
      <c r="B9412" s="119" t="s">
        <v>5855</v>
      </c>
      <c r="C9412">
        <v>80</v>
      </c>
      <c r="E9412">
        <v>147</v>
      </c>
      <c r="F9412">
        <v>38902</v>
      </c>
      <c r="G9412">
        <v>203</v>
      </c>
      <c r="H9412">
        <v>59909</v>
      </c>
      <c r="I9412" s="119" t="s">
        <v>4726</v>
      </c>
      <c r="J9412" s="119" t="s">
        <v>24</v>
      </c>
      <c r="K9412" s="1">
        <v>46255.758941458334</v>
      </c>
      <c r="L9412">
        <v>74</v>
      </c>
      <c r="M9412">
        <v>85</v>
      </c>
      <c r="N9412">
        <v>25</v>
      </c>
      <c r="O9412">
        <v>26</v>
      </c>
      <c r="P9412" s="119" t="s">
        <v>20254</v>
      </c>
    </row>
    <row r="9413" spans="1:16" x14ac:dyDescent="0.25">
      <c r="A9413">
        <v>15560</v>
      </c>
      <c r="B9413" s="119" t="s">
        <v>5856</v>
      </c>
      <c r="C9413">
        <v>80</v>
      </c>
      <c r="E9413">
        <v>184</v>
      </c>
      <c r="F9413">
        <v>1130</v>
      </c>
      <c r="G9413">
        <v>121</v>
      </c>
      <c r="H9413">
        <v>10500</v>
      </c>
      <c r="I9413" s="119" t="s">
        <v>4726</v>
      </c>
      <c r="J9413" s="119" t="s">
        <v>24</v>
      </c>
      <c r="K9413" s="1">
        <v>46255.758941458334</v>
      </c>
      <c r="L9413">
        <v>6</v>
      </c>
      <c r="M9413">
        <v>6</v>
      </c>
      <c r="N9413">
        <v>1</v>
      </c>
      <c r="O9413">
        <v>1</v>
      </c>
      <c r="P9413" s="119" t="s">
        <v>20254</v>
      </c>
    </row>
    <row r="9414" spans="1:16" x14ac:dyDescent="0.25">
      <c r="A9414">
        <v>15561</v>
      </c>
      <c r="B9414" s="119" t="s">
        <v>5857</v>
      </c>
      <c r="C9414">
        <v>80</v>
      </c>
      <c r="E9414">
        <v>138</v>
      </c>
      <c r="F9414">
        <v>3063</v>
      </c>
      <c r="G9414">
        <v>127</v>
      </c>
      <c r="H9414">
        <v>8063</v>
      </c>
      <c r="I9414" s="119" t="s">
        <v>4726</v>
      </c>
      <c r="J9414" s="119" t="s">
        <v>24</v>
      </c>
      <c r="K9414" s="1">
        <v>46255.758941458334</v>
      </c>
      <c r="L9414">
        <v>3</v>
      </c>
      <c r="M9414">
        <v>11</v>
      </c>
      <c r="N9414">
        <v>0</v>
      </c>
      <c r="O9414">
        <v>2</v>
      </c>
      <c r="P9414" s="119" t="s">
        <v>20254</v>
      </c>
    </row>
    <row r="9415" spans="1:16" x14ac:dyDescent="0.25">
      <c r="A9415">
        <v>15562</v>
      </c>
      <c r="B9415" s="119" t="s">
        <v>5858</v>
      </c>
      <c r="C9415">
        <v>80</v>
      </c>
      <c r="E9415">
        <v>269</v>
      </c>
      <c r="F9415">
        <v>2657</v>
      </c>
      <c r="G9415">
        <v>64</v>
      </c>
      <c r="H9415">
        <v>39943</v>
      </c>
      <c r="I9415" s="119" t="s">
        <v>4726</v>
      </c>
      <c r="J9415" s="119" t="s">
        <v>24</v>
      </c>
      <c r="K9415" s="1">
        <v>46255.758941458334</v>
      </c>
      <c r="L9415">
        <v>18</v>
      </c>
      <c r="M9415">
        <v>16</v>
      </c>
      <c r="N9415">
        <v>0</v>
      </c>
      <c r="O9415">
        <v>5</v>
      </c>
      <c r="P9415" s="119" t="s">
        <v>20254</v>
      </c>
    </row>
    <row r="9416" spans="1:16" x14ac:dyDescent="0.25">
      <c r="A9416">
        <v>15563</v>
      </c>
      <c r="B9416" s="119" t="s">
        <v>5559</v>
      </c>
      <c r="C9416">
        <v>5</v>
      </c>
      <c r="E9416">
        <v>311</v>
      </c>
      <c r="F9416">
        <v>12</v>
      </c>
      <c r="G9416">
        <v>551</v>
      </c>
      <c r="H9416">
        <v>50</v>
      </c>
      <c r="I9416" s="119" t="s">
        <v>4726</v>
      </c>
      <c r="J9416" s="119" t="s">
        <v>22</v>
      </c>
      <c r="K9416" s="1">
        <v>46255.758941458334</v>
      </c>
      <c r="L9416">
        <v>0</v>
      </c>
      <c r="M9416">
        <v>9</v>
      </c>
      <c r="N9416">
        <v>0</v>
      </c>
      <c r="O9416">
        <v>1</v>
      </c>
      <c r="P9416" s="119" t="s">
        <v>20254</v>
      </c>
    </row>
    <row r="9417" spans="1:16" x14ac:dyDescent="0.25">
      <c r="A9417">
        <v>15564</v>
      </c>
      <c r="B9417" s="119" t="s">
        <v>5544</v>
      </c>
      <c r="C9417">
        <v>5</v>
      </c>
      <c r="E9417">
        <v>249</v>
      </c>
      <c r="F9417">
        <v>31</v>
      </c>
      <c r="G9417">
        <v>488</v>
      </c>
      <c r="H9417">
        <v>90</v>
      </c>
      <c r="I9417" s="119" t="s">
        <v>4726</v>
      </c>
      <c r="J9417" s="119" t="s">
        <v>22</v>
      </c>
      <c r="K9417" s="1">
        <v>46255.758941458334</v>
      </c>
      <c r="L9417">
        <v>0</v>
      </c>
      <c r="M9417">
        <v>65</v>
      </c>
      <c r="N9417">
        <v>0</v>
      </c>
      <c r="O9417">
        <v>6</v>
      </c>
      <c r="P9417" s="119" t="s">
        <v>20254</v>
      </c>
    </row>
    <row r="9418" spans="1:16" x14ac:dyDescent="0.25">
      <c r="A9418">
        <v>15565</v>
      </c>
      <c r="B9418" s="119" t="s">
        <v>5549</v>
      </c>
      <c r="C9418">
        <v>5</v>
      </c>
      <c r="E9418">
        <v>904</v>
      </c>
      <c r="F9418">
        <v>27</v>
      </c>
      <c r="G9418">
        <v>224</v>
      </c>
      <c r="H9418">
        <v>67</v>
      </c>
      <c r="I9418" s="119" t="s">
        <v>4726</v>
      </c>
      <c r="J9418" s="119" t="s">
        <v>22</v>
      </c>
      <c r="K9418" s="1">
        <v>46255.758941458334</v>
      </c>
      <c r="L9418">
        <v>0</v>
      </c>
      <c r="M9418">
        <v>0</v>
      </c>
      <c r="N9418">
        <v>0</v>
      </c>
      <c r="O9418">
        <v>0</v>
      </c>
      <c r="P9418" s="119" t="s">
        <v>20254</v>
      </c>
    </row>
    <row r="9419" spans="1:16" x14ac:dyDescent="0.25">
      <c r="A9419">
        <v>15566</v>
      </c>
      <c r="B9419" s="119" t="s">
        <v>5554</v>
      </c>
      <c r="C9419">
        <v>5</v>
      </c>
      <c r="E9419">
        <v>732</v>
      </c>
      <c r="F9419">
        <v>38</v>
      </c>
      <c r="G9419">
        <v>432</v>
      </c>
      <c r="H9419">
        <v>89</v>
      </c>
      <c r="I9419" s="119" t="s">
        <v>4726</v>
      </c>
      <c r="J9419" s="119" t="s">
        <v>22</v>
      </c>
      <c r="K9419" s="1">
        <v>46255.758941458334</v>
      </c>
      <c r="L9419">
        <v>73</v>
      </c>
      <c r="M9419">
        <v>0</v>
      </c>
      <c r="N9419">
        <v>14</v>
      </c>
      <c r="O9419">
        <v>0</v>
      </c>
      <c r="P9419" s="119" t="s">
        <v>20254</v>
      </c>
    </row>
    <row r="9420" spans="1:16" x14ac:dyDescent="0.25">
      <c r="A9420">
        <v>15567</v>
      </c>
      <c r="B9420" s="119" t="s">
        <v>5539</v>
      </c>
      <c r="C9420">
        <v>5</v>
      </c>
      <c r="E9420">
        <v>792</v>
      </c>
      <c r="F9420">
        <v>33</v>
      </c>
      <c r="G9420">
        <v>509</v>
      </c>
      <c r="H9420">
        <v>340</v>
      </c>
      <c r="I9420" s="119" t="s">
        <v>4726</v>
      </c>
      <c r="J9420" s="119" t="s">
        <v>22</v>
      </c>
      <c r="K9420" s="1">
        <v>46255.758941458334</v>
      </c>
      <c r="L9420">
        <v>264</v>
      </c>
      <c r="M9420">
        <v>39</v>
      </c>
      <c r="N9420">
        <v>0</v>
      </c>
      <c r="O9420">
        <v>11</v>
      </c>
      <c r="P9420" s="119" t="s">
        <v>20254</v>
      </c>
    </row>
    <row r="9421" spans="1:16" x14ac:dyDescent="0.25">
      <c r="A9421">
        <v>15568</v>
      </c>
      <c r="B9421" s="119" t="s">
        <v>5564</v>
      </c>
      <c r="C9421">
        <v>5</v>
      </c>
      <c r="E9421">
        <v>2262</v>
      </c>
      <c r="F9421">
        <v>35</v>
      </c>
      <c r="G9421">
        <v>607</v>
      </c>
      <c r="H9421">
        <v>96</v>
      </c>
      <c r="I9421" s="119" t="s">
        <v>4726</v>
      </c>
      <c r="J9421" s="119" t="s">
        <v>22</v>
      </c>
      <c r="K9421" s="1">
        <v>46255.758941458334</v>
      </c>
      <c r="L9421">
        <v>67</v>
      </c>
      <c r="M9421">
        <v>0</v>
      </c>
      <c r="N9421">
        <v>0</v>
      </c>
      <c r="O9421">
        <v>0</v>
      </c>
      <c r="P9421" s="119" t="s">
        <v>20254</v>
      </c>
    </row>
    <row r="9422" spans="1:16" x14ac:dyDescent="0.25">
      <c r="A9422">
        <v>15569</v>
      </c>
      <c r="B9422" s="119" t="s">
        <v>5569</v>
      </c>
      <c r="C9422">
        <v>5</v>
      </c>
      <c r="E9422">
        <v>172</v>
      </c>
      <c r="F9422">
        <v>18</v>
      </c>
      <c r="G9422">
        <v>477</v>
      </c>
      <c r="H9422">
        <v>238</v>
      </c>
      <c r="I9422" s="119" t="s">
        <v>4726</v>
      </c>
      <c r="J9422" s="119" t="s">
        <v>22</v>
      </c>
      <c r="K9422" s="1">
        <v>46255.758941458334</v>
      </c>
      <c r="L9422">
        <v>4</v>
      </c>
      <c r="M9422">
        <v>50</v>
      </c>
      <c r="N9422">
        <v>0</v>
      </c>
      <c r="O9422">
        <v>3</v>
      </c>
      <c r="P9422" s="119" t="s">
        <v>20254</v>
      </c>
    </row>
    <row r="9423" spans="1:16" x14ac:dyDescent="0.25">
      <c r="A9423">
        <v>15570</v>
      </c>
      <c r="B9423" s="119" t="s">
        <v>5574</v>
      </c>
      <c r="C9423">
        <v>5</v>
      </c>
      <c r="E9423">
        <v>511</v>
      </c>
      <c r="F9423">
        <v>67</v>
      </c>
      <c r="G9423">
        <v>211</v>
      </c>
      <c r="H9423">
        <v>319</v>
      </c>
      <c r="I9423" s="119" t="s">
        <v>4726</v>
      </c>
      <c r="J9423" s="119" t="s">
        <v>22</v>
      </c>
      <c r="K9423" s="1">
        <v>46255.758941458334</v>
      </c>
      <c r="L9423">
        <v>0</v>
      </c>
      <c r="M9423">
        <v>0</v>
      </c>
      <c r="N9423">
        <v>0</v>
      </c>
      <c r="O9423">
        <v>0</v>
      </c>
      <c r="P9423" s="119" t="s">
        <v>20254</v>
      </c>
    </row>
    <row r="9424" spans="1:16" x14ac:dyDescent="0.25">
      <c r="A9424">
        <v>15571</v>
      </c>
      <c r="B9424" s="119" t="s">
        <v>5859</v>
      </c>
      <c r="C9424">
        <v>30</v>
      </c>
      <c r="E9424">
        <v>2225</v>
      </c>
      <c r="F9424">
        <v>97</v>
      </c>
      <c r="G9424">
        <v>134</v>
      </c>
      <c r="H9424">
        <v>607</v>
      </c>
      <c r="I9424" s="119" t="s">
        <v>4726</v>
      </c>
      <c r="J9424" s="119" t="s">
        <v>22</v>
      </c>
      <c r="K9424" s="1">
        <v>46255.758941458334</v>
      </c>
      <c r="L9424">
        <v>3</v>
      </c>
      <c r="M9424">
        <v>6</v>
      </c>
      <c r="N9424">
        <v>0</v>
      </c>
      <c r="O9424">
        <v>3</v>
      </c>
      <c r="P9424" s="119" t="s">
        <v>20254</v>
      </c>
    </row>
    <row r="9425" spans="1:16" x14ac:dyDescent="0.25">
      <c r="A9425">
        <v>15572</v>
      </c>
      <c r="B9425" s="119" t="s">
        <v>5859</v>
      </c>
      <c r="C9425">
        <v>35</v>
      </c>
      <c r="E9425">
        <v>378</v>
      </c>
      <c r="F9425">
        <v>112</v>
      </c>
      <c r="G9425">
        <v>286</v>
      </c>
      <c r="H9425">
        <v>3004</v>
      </c>
      <c r="I9425" s="119" t="s">
        <v>4726</v>
      </c>
      <c r="J9425" s="119" t="s">
        <v>139</v>
      </c>
      <c r="K9425" s="1">
        <v>46255.758941458334</v>
      </c>
      <c r="L9425">
        <v>0</v>
      </c>
      <c r="M9425">
        <v>1</v>
      </c>
      <c r="N9425">
        <v>0</v>
      </c>
      <c r="O9425">
        <v>0</v>
      </c>
      <c r="P9425" s="119" t="s">
        <v>20254</v>
      </c>
    </row>
    <row r="9426" spans="1:16" x14ac:dyDescent="0.25">
      <c r="A9426">
        <v>15573</v>
      </c>
      <c r="B9426" s="119" t="s">
        <v>5860</v>
      </c>
      <c r="C9426">
        <v>45</v>
      </c>
      <c r="E9426">
        <v>1995</v>
      </c>
      <c r="F9426">
        <v>117</v>
      </c>
      <c r="G9426">
        <v>192</v>
      </c>
      <c r="H9426">
        <v>1657</v>
      </c>
      <c r="I9426" s="119" t="s">
        <v>4726</v>
      </c>
      <c r="J9426" s="119" t="s">
        <v>22</v>
      </c>
      <c r="K9426" s="1">
        <v>46255.758941458334</v>
      </c>
      <c r="L9426">
        <v>5</v>
      </c>
      <c r="M9426">
        <v>6</v>
      </c>
      <c r="N9426">
        <v>2</v>
      </c>
      <c r="O9426">
        <v>0</v>
      </c>
      <c r="P9426" s="119" t="s">
        <v>20254</v>
      </c>
    </row>
    <row r="9427" spans="1:16" x14ac:dyDescent="0.25">
      <c r="A9427">
        <v>15574</v>
      </c>
      <c r="B9427" s="119" t="s">
        <v>5860</v>
      </c>
      <c r="C9427">
        <v>50</v>
      </c>
      <c r="E9427">
        <v>113</v>
      </c>
      <c r="F9427">
        <v>229</v>
      </c>
      <c r="G9427">
        <v>284</v>
      </c>
      <c r="H9427">
        <v>1874</v>
      </c>
      <c r="I9427" s="119" t="s">
        <v>4726</v>
      </c>
      <c r="J9427" s="119" t="s">
        <v>139</v>
      </c>
      <c r="K9427" s="1">
        <v>46255.758941458334</v>
      </c>
      <c r="L9427">
        <v>2</v>
      </c>
      <c r="M9427">
        <v>3</v>
      </c>
      <c r="N9427">
        <v>1</v>
      </c>
      <c r="O9427">
        <v>1</v>
      </c>
      <c r="P9427" s="119" t="s">
        <v>20254</v>
      </c>
    </row>
    <row r="9428" spans="1:16" x14ac:dyDescent="0.25">
      <c r="A9428">
        <v>15575</v>
      </c>
      <c r="B9428" s="119" t="s">
        <v>5861</v>
      </c>
      <c r="C9428">
        <v>30</v>
      </c>
      <c r="E9428">
        <v>727</v>
      </c>
      <c r="F9428">
        <v>122</v>
      </c>
      <c r="G9428">
        <v>288</v>
      </c>
      <c r="H9428">
        <v>1716</v>
      </c>
      <c r="I9428" s="119" t="s">
        <v>4726</v>
      </c>
      <c r="J9428" s="119" t="s">
        <v>22</v>
      </c>
      <c r="K9428" s="1">
        <v>46255.758941458334</v>
      </c>
      <c r="L9428">
        <v>6</v>
      </c>
      <c r="M9428">
        <v>5</v>
      </c>
      <c r="N9428">
        <v>0</v>
      </c>
      <c r="O9428">
        <v>1</v>
      </c>
      <c r="P9428" s="119" t="s">
        <v>20254</v>
      </c>
    </row>
    <row r="9429" spans="1:16" x14ac:dyDescent="0.25">
      <c r="A9429">
        <v>15576</v>
      </c>
      <c r="B9429" s="119" t="s">
        <v>5861</v>
      </c>
      <c r="C9429">
        <v>35</v>
      </c>
      <c r="E9429">
        <v>335</v>
      </c>
      <c r="F9429">
        <v>185</v>
      </c>
      <c r="G9429">
        <v>116</v>
      </c>
      <c r="H9429">
        <v>2400</v>
      </c>
      <c r="I9429" s="119" t="s">
        <v>4726</v>
      </c>
      <c r="J9429" s="119" t="s">
        <v>139</v>
      </c>
      <c r="K9429" s="1">
        <v>46255.758941458334</v>
      </c>
      <c r="L9429">
        <v>3</v>
      </c>
      <c r="M9429">
        <v>2</v>
      </c>
      <c r="N9429">
        <v>0</v>
      </c>
      <c r="O9429">
        <v>0</v>
      </c>
      <c r="P9429" s="119" t="s">
        <v>20254</v>
      </c>
    </row>
    <row r="9430" spans="1:16" x14ac:dyDescent="0.25">
      <c r="A9430">
        <v>15577</v>
      </c>
      <c r="B9430" s="119" t="s">
        <v>5862</v>
      </c>
      <c r="C9430">
        <v>45</v>
      </c>
      <c r="E9430">
        <v>173</v>
      </c>
      <c r="F9430">
        <v>1801</v>
      </c>
      <c r="G9430">
        <v>371</v>
      </c>
      <c r="H9430">
        <v>4387</v>
      </c>
      <c r="I9430" s="119" t="s">
        <v>4726</v>
      </c>
      <c r="J9430" s="119" t="s">
        <v>22</v>
      </c>
      <c r="K9430" s="1">
        <v>46255.758941458334</v>
      </c>
      <c r="L9430">
        <v>1</v>
      </c>
      <c r="M9430">
        <v>2</v>
      </c>
      <c r="N9430">
        <v>0</v>
      </c>
      <c r="O9430">
        <v>1</v>
      </c>
      <c r="P9430" s="119" t="s">
        <v>20254</v>
      </c>
    </row>
    <row r="9431" spans="1:16" x14ac:dyDescent="0.25">
      <c r="A9431">
        <v>15578</v>
      </c>
      <c r="B9431" s="119" t="s">
        <v>5862</v>
      </c>
      <c r="C9431">
        <v>50</v>
      </c>
      <c r="E9431">
        <v>454</v>
      </c>
      <c r="F9431">
        <v>322</v>
      </c>
      <c r="G9431">
        <v>104</v>
      </c>
      <c r="H9431">
        <v>4663</v>
      </c>
      <c r="I9431" s="119" t="s">
        <v>4726</v>
      </c>
      <c r="J9431" s="119" t="s">
        <v>139</v>
      </c>
      <c r="K9431" s="1">
        <v>46255.758941458334</v>
      </c>
      <c r="L9431">
        <v>5</v>
      </c>
      <c r="M9431">
        <v>1</v>
      </c>
      <c r="N9431">
        <v>0</v>
      </c>
      <c r="O9431">
        <v>0</v>
      </c>
      <c r="P9431" s="119" t="s">
        <v>20254</v>
      </c>
    </row>
    <row r="9432" spans="1:16" x14ac:dyDescent="0.25">
      <c r="A9432">
        <v>15579</v>
      </c>
      <c r="B9432" s="119" t="s">
        <v>5863</v>
      </c>
      <c r="C9432">
        <v>30</v>
      </c>
      <c r="E9432">
        <v>3143</v>
      </c>
      <c r="F9432">
        <v>86</v>
      </c>
      <c r="G9432">
        <v>893</v>
      </c>
      <c r="H9432">
        <v>197</v>
      </c>
      <c r="I9432" s="119" t="s">
        <v>4726</v>
      </c>
      <c r="J9432" s="119" t="s">
        <v>22</v>
      </c>
      <c r="K9432" s="1">
        <v>46255.758941458334</v>
      </c>
      <c r="L9432">
        <v>251</v>
      </c>
      <c r="M9432">
        <v>21</v>
      </c>
      <c r="N9432">
        <v>22</v>
      </c>
      <c r="O9432">
        <v>0</v>
      </c>
      <c r="P9432" s="119" t="s">
        <v>20254</v>
      </c>
    </row>
    <row r="9433" spans="1:16" x14ac:dyDescent="0.25">
      <c r="A9433">
        <v>15580</v>
      </c>
      <c r="B9433" s="119" t="s">
        <v>5863</v>
      </c>
      <c r="C9433">
        <v>35</v>
      </c>
      <c r="E9433">
        <v>197</v>
      </c>
      <c r="F9433">
        <v>80</v>
      </c>
      <c r="G9433">
        <v>515</v>
      </c>
      <c r="H9433">
        <v>175</v>
      </c>
      <c r="I9433" s="119" t="s">
        <v>4726</v>
      </c>
      <c r="J9433" s="119" t="s">
        <v>139</v>
      </c>
      <c r="K9433" s="1">
        <v>46255.758941458334</v>
      </c>
      <c r="L9433">
        <v>3</v>
      </c>
      <c r="M9433">
        <v>22</v>
      </c>
      <c r="N9433">
        <v>1</v>
      </c>
      <c r="O9433">
        <v>0</v>
      </c>
      <c r="P9433" s="119" t="s">
        <v>20254</v>
      </c>
    </row>
    <row r="9434" spans="1:16" x14ac:dyDescent="0.25">
      <c r="A9434">
        <v>15581</v>
      </c>
      <c r="B9434" s="119" t="s">
        <v>5864</v>
      </c>
      <c r="C9434">
        <v>45</v>
      </c>
      <c r="E9434">
        <v>1594</v>
      </c>
      <c r="F9434">
        <v>212</v>
      </c>
      <c r="G9434">
        <v>413</v>
      </c>
      <c r="H9434">
        <v>385</v>
      </c>
      <c r="I9434" s="119" t="s">
        <v>4726</v>
      </c>
      <c r="J9434" s="119" t="s">
        <v>22</v>
      </c>
      <c r="K9434" s="1">
        <v>46255.758941458334</v>
      </c>
      <c r="L9434">
        <v>0</v>
      </c>
      <c r="M9434">
        <v>7</v>
      </c>
      <c r="N9434">
        <v>0</v>
      </c>
      <c r="O9434">
        <v>0</v>
      </c>
      <c r="P9434" s="119" t="s">
        <v>20254</v>
      </c>
    </row>
    <row r="9435" spans="1:16" x14ac:dyDescent="0.25">
      <c r="A9435">
        <v>15582</v>
      </c>
      <c r="B9435" s="119" t="s">
        <v>5864</v>
      </c>
      <c r="C9435">
        <v>50</v>
      </c>
      <c r="E9435">
        <v>516</v>
      </c>
      <c r="F9435">
        <v>110</v>
      </c>
      <c r="G9435">
        <v>192</v>
      </c>
      <c r="H9435">
        <v>503</v>
      </c>
      <c r="I9435" s="119" t="s">
        <v>4726</v>
      </c>
      <c r="J9435" s="119" t="s">
        <v>139</v>
      </c>
      <c r="K9435" s="1">
        <v>46255.758941458334</v>
      </c>
      <c r="L9435">
        <v>2</v>
      </c>
      <c r="M9435">
        <v>0</v>
      </c>
      <c r="N9435">
        <v>2</v>
      </c>
      <c r="O9435">
        <v>0</v>
      </c>
      <c r="P9435" s="119" t="s">
        <v>20254</v>
      </c>
    </row>
    <row r="9436" spans="1:16" x14ac:dyDescent="0.25">
      <c r="A9436">
        <v>15583</v>
      </c>
      <c r="B9436" s="119" t="s">
        <v>5865</v>
      </c>
      <c r="C9436">
        <v>30</v>
      </c>
      <c r="E9436">
        <v>920</v>
      </c>
      <c r="F9436">
        <v>102</v>
      </c>
      <c r="G9436">
        <v>442</v>
      </c>
      <c r="H9436">
        <v>247</v>
      </c>
      <c r="I9436" s="119" t="s">
        <v>4726</v>
      </c>
      <c r="J9436" s="119" t="s">
        <v>22</v>
      </c>
      <c r="K9436" s="1">
        <v>46255.758941458334</v>
      </c>
      <c r="L9436">
        <v>0</v>
      </c>
      <c r="M9436">
        <v>16</v>
      </c>
      <c r="N9436">
        <v>0</v>
      </c>
      <c r="O9436">
        <v>0</v>
      </c>
      <c r="P9436" s="119" t="s">
        <v>20254</v>
      </c>
    </row>
    <row r="9437" spans="1:16" x14ac:dyDescent="0.25">
      <c r="A9437">
        <v>15584</v>
      </c>
      <c r="B9437" s="119" t="s">
        <v>5865</v>
      </c>
      <c r="C9437">
        <v>35</v>
      </c>
      <c r="E9437">
        <v>799</v>
      </c>
      <c r="F9437">
        <v>138</v>
      </c>
      <c r="G9437">
        <v>86</v>
      </c>
      <c r="H9437">
        <v>978</v>
      </c>
      <c r="I9437" s="119" t="s">
        <v>4726</v>
      </c>
      <c r="J9437" s="119" t="s">
        <v>139</v>
      </c>
      <c r="K9437" s="1">
        <v>46255.758941458334</v>
      </c>
      <c r="L9437">
        <v>0</v>
      </c>
      <c r="M9437">
        <v>1</v>
      </c>
      <c r="N9437">
        <v>0</v>
      </c>
      <c r="O9437">
        <v>0</v>
      </c>
      <c r="P9437" s="119" t="s">
        <v>20254</v>
      </c>
    </row>
    <row r="9438" spans="1:16" x14ac:dyDescent="0.25">
      <c r="A9438">
        <v>15585</v>
      </c>
      <c r="B9438" s="119" t="s">
        <v>5866</v>
      </c>
      <c r="C9438">
        <v>45</v>
      </c>
      <c r="E9438">
        <v>17906</v>
      </c>
      <c r="F9438">
        <v>120</v>
      </c>
      <c r="G9438">
        <v>493</v>
      </c>
      <c r="H9438">
        <v>205</v>
      </c>
      <c r="I9438" s="119" t="s">
        <v>4726</v>
      </c>
      <c r="J9438" s="119" t="s">
        <v>22</v>
      </c>
      <c r="K9438" s="1">
        <v>46255.758941458334</v>
      </c>
      <c r="L9438">
        <v>205</v>
      </c>
      <c r="M9438">
        <v>26</v>
      </c>
      <c r="N9438">
        <v>103</v>
      </c>
      <c r="O9438">
        <v>0</v>
      </c>
      <c r="P9438" s="119" t="s">
        <v>20254</v>
      </c>
    </row>
    <row r="9439" spans="1:16" x14ac:dyDescent="0.25">
      <c r="A9439">
        <v>15586</v>
      </c>
      <c r="B9439" s="119" t="s">
        <v>5866</v>
      </c>
      <c r="C9439">
        <v>50</v>
      </c>
      <c r="E9439">
        <v>104</v>
      </c>
      <c r="F9439">
        <v>106</v>
      </c>
      <c r="G9439">
        <v>624</v>
      </c>
      <c r="H9439">
        <v>292</v>
      </c>
      <c r="I9439" s="119" t="s">
        <v>4726</v>
      </c>
      <c r="J9439" s="119" t="s">
        <v>139</v>
      </c>
      <c r="K9439" s="1">
        <v>46255.758941458334</v>
      </c>
      <c r="L9439">
        <v>40</v>
      </c>
      <c r="M9439">
        <v>1</v>
      </c>
      <c r="N9439">
        <v>28</v>
      </c>
      <c r="O9439">
        <v>0</v>
      </c>
      <c r="P9439" s="119" t="s">
        <v>20254</v>
      </c>
    </row>
    <row r="9440" spans="1:16" x14ac:dyDescent="0.25">
      <c r="A9440">
        <v>15587</v>
      </c>
      <c r="B9440" s="119" t="s">
        <v>5867</v>
      </c>
      <c r="C9440">
        <v>30</v>
      </c>
      <c r="E9440">
        <v>586</v>
      </c>
      <c r="F9440">
        <v>81</v>
      </c>
      <c r="G9440">
        <v>558</v>
      </c>
      <c r="H9440">
        <v>283</v>
      </c>
      <c r="I9440" s="119" t="s">
        <v>4726</v>
      </c>
      <c r="J9440" s="119" t="s">
        <v>22</v>
      </c>
      <c r="K9440" s="1">
        <v>46255.758941458334</v>
      </c>
      <c r="L9440">
        <v>261</v>
      </c>
      <c r="M9440">
        <v>3</v>
      </c>
      <c r="N9440">
        <v>251</v>
      </c>
      <c r="O9440">
        <v>0</v>
      </c>
      <c r="P9440" s="119" t="s">
        <v>20254</v>
      </c>
    </row>
    <row r="9441" spans="1:16" x14ac:dyDescent="0.25">
      <c r="A9441">
        <v>15588</v>
      </c>
      <c r="B9441" s="119" t="s">
        <v>5867</v>
      </c>
      <c r="C9441">
        <v>35</v>
      </c>
      <c r="E9441">
        <v>305</v>
      </c>
      <c r="F9441">
        <v>108</v>
      </c>
      <c r="G9441">
        <v>435</v>
      </c>
      <c r="H9441">
        <v>691</v>
      </c>
      <c r="I9441" s="119" t="s">
        <v>4726</v>
      </c>
      <c r="J9441" s="119" t="s">
        <v>139</v>
      </c>
      <c r="K9441" s="1">
        <v>46255.758941458334</v>
      </c>
      <c r="L9441">
        <v>4</v>
      </c>
      <c r="M9441">
        <v>0</v>
      </c>
      <c r="N9441">
        <v>1</v>
      </c>
      <c r="O9441">
        <v>0</v>
      </c>
      <c r="P9441" s="119" t="s">
        <v>20254</v>
      </c>
    </row>
    <row r="9442" spans="1:16" x14ac:dyDescent="0.25">
      <c r="A9442">
        <v>15589</v>
      </c>
      <c r="B9442" s="119" t="s">
        <v>5868</v>
      </c>
      <c r="C9442">
        <v>45</v>
      </c>
      <c r="E9442">
        <v>13043</v>
      </c>
      <c r="F9442">
        <v>111</v>
      </c>
      <c r="G9442">
        <v>375</v>
      </c>
      <c r="H9442">
        <v>588</v>
      </c>
      <c r="I9442" s="119" t="s">
        <v>4726</v>
      </c>
      <c r="J9442" s="119" t="s">
        <v>22</v>
      </c>
      <c r="K9442" s="1">
        <v>46255.758941458334</v>
      </c>
      <c r="L9442">
        <v>57</v>
      </c>
      <c r="M9442">
        <v>3</v>
      </c>
      <c r="N9442">
        <v>50</v>
      </c>
      <c r="O9442">
        <v>0</v>
      </c>
      <c r="P9442" s="119" t="s">
        <v>20254</v>
      </c>
    </row>
    <row r="9443" spans="1:16" x14ac:dyDescent="0.25">
      <c r="A9443">
        <v>15590</v>
      </c>
      <c r="B9443" s="119" t="s">
        <v>5868</v>
      </c>
      <c r="C9443">
        <v>50</v>
      </c>
      <c r="E9443">
        <v>260</v>
      </c>
      <c r="F9443">
        <v>111</v>
      </c>
      <c r="G9443">
        <v>208</v>
      </c>
      <c r="H9443">
        <v>1011</v>
      </c>
      <c r="I9443" s="119" t="s">
        <v>4726</v>
      </c>
      <c r="J9443" s="119" t="s">
        <v>139</v>
      </c>
      <c r="K9443" s="1">
        <v>46255.758941458334</v>
      </c>
      <c r="L9443">
        <v>1</v>
      </c>
      <c r="M9443">
        <v>1</v>
      </c>
      <c r="N9443">
        <v>1</v>
      </c>
      <c r="O9443">
        <v>1</v>
      </c>
      <c r="P9443" s="119" t="s">
        <v>20254</v>
      </c>
    </row>
    <row r="9444" spans="1:16" x14ac:dyDescent="0.25">
      <c r="A9444">
        <v>15591</v>
      </c>
      <c r="B9444" s="119" t="s">
        <v>5869</v>
      </c>
      <c r="C9444">
        <v>30</v>
      </c>
      <c r="E9444">
        <v>719</v>
      </c>
      <c r="F9444">
        <v>104</v>
      </c>
      <c r="G9444">
        <v>685</v>
      </c>
      <c r="H9444">
        <v>799</v>
      </c>
      <c r="I9444" s="119" t="s">
        <v>4726</v>
      </c>
      <c r="J9444" s="119" t="s">
        <v>22</v>
      </c>
      <c r="K9444" s="1">
        <v>46255.758941458334</v>
      </c>
      <c r="L9444">
        <v>10</v>
      </c>
      <c r="M9444">
        <v>7</v>
      </c>
      <c r="N9444">
        <v>0</v>
      </c>
      <c r="O9444">
        <v>0</v>
      </c>
      <c r="P9444" s="119" t="s">
        <v>20254</v>
      </c>
    </row>
    <row r="9445" spans="1:16" x14ac:dyDescent="0.25">
      <c r="A9445">
        <v>15592</v>
      </c>
      <c r="B9445" s="119" t="s">
        <v>5869</v>
      </c>
      <c r="C9445">
        <v>35</v>
      </c>
      <c r="E9445">
        <v>263</v>
      </c>
      <c r="F9445">
        <v>152</v>
      </c>
      <c r="G9445">
        <v>189</v>
      </c>
      <c r="H9445">
        <v>939</v>
      </c>
      <c r="I9445" s="119" t="s">
        <v>4726</v>
      </c>
      <c r="J9445" s="119" t="s">
        <v>139</v>
      </c>
      <c r="K9445" s="1">
        <v>46255.758941458334</v>
      </c>
      <c r="L9445">
        <v>2</v>
      </c>
      <c r="M9445">
        <v>3</v>
      </c>
      <c r="N9445">
        <v>0</v>
      </c>
      <c r="O9445">
        <v>0</v>
      </c>
      <c r="P9445" s="119" t="s">
        <v>20254</v>
      </c>
    </row>
    <row r="9446" spans="1:16" x14ac:dyDescent="0.25">
      <c r="A9446">
        <v>15593</v>
      </c>
      <c r="B9446" s="119" t="s">
        <v>5870</v>
      </c>
      <c r="C9446">
        <v>45</v>
      </c>
      <c r="E9446">
        <v>1341</v>
      </c>
      <c r="F9446">
        <v>109</v>
      </c>
      <c r="G9446">
        <v>270</v>
      </c>
      <c r="H9446">
        <v>1388</v>
      </c>
      <c r="I9446" s="119" t="s">
        <v>4726</v>
      </c>
      <c r="J9446" s="119" t="s">
        <v>22</v>
      </c>
      <c r="K9446" s="1">
        <v>46255.758941458334</v>
      </c>
      <c r="L9446">
        <v>5</v>
      </c>
      <c r="M9446">
        <v>11</v>
      </c>
      <c r="N9446">
        <v>1</v>
      </c>
      <c r="O9446">
        <v>2</v>
      </c>
      <c r="P9446" s="119" t="s">
        <v>20254</v>
      </c>
    </row>
    <row r="9447" spans="1:16" x14ac:dyDescent="0.25">
      <c r="A9447">
        <v>15594</v>
      </c>
      <c r="B9447" s="119" t="s">
        <v>5870</v>
      </c>
      <c r="C9447">
        <v>50</v>
      </c>
      <c r="E9447">
        <v>316</v>
      </c>
      <c r="F9447">
        <v>162</v>
      </c>
      <c r="G9447">
        <v>418</v>
      </c>
      <c r="H9447">
        <v>1484</v>
      </c>
      <c r="I9447" s="119" t="s">
        <v>4726</v>
      </c>
      <c r="J9447" s="119" t="s">
        <v>139</v>
      </c>
      <c r="K9447" s="1">
        <v>46255.758941458334</v>
      </c>
      <c r="L9447">
        <v>0</v>
      </c>
      <c r="M9447">
        <v>2</v>
      </c>
      <c r="N9447">
        <v>0</v>
      </c>
      <c r="O9447">
        <v>1</v>
      </c>
      <c r="P9447" s="119" t="s">
        <v>20254</v>
      </c>
    </row>
    <row r="9448" spans="1:16" x14ac:dyDescent="0.25">
      <c r="A9448">
        <v>15595</v>
      </c>
      <c r="B9448" s="119" t="s">
        <v>5871</v>
      </c>
      <c r="C9448">
        <v>30</v>
      </c>
      <c r="E9448">
        <v>5157</v>
      </c>
      <c r="F9448">
        <v>80</v>
      </c>
      <c r="G9448">
        <v>340</v>
      </c>
      <c r="H9448">
        <v>167</v>
      </c>
      <c r="I9448" s="119" t="s">
        <v>4726</v>
      </c>
      <c r="J9448" s="119" t="s">
        <v>22</v>
      </c>
      <c r="K9448" s="1">
        <v>46255.758941458334</v>
      </c>
      <c r="L9448">
        <v>259</v>
      </c>
      <c r="M9448">
        <v>8</v>
      </c>
      <c r="N9448">
        <v>250</v>
      </c>
      <c r="O9448">
        <v>1</v>
      </c>
      <c r="P9448" s="119" t="s">
        <v>20254</v>
      </c>
    </row>
    <row r="9449" spans="1:16" x14ac:dyDescent="0.25">
      <c r="A9449">
        <v>15596</v>
      </c>
      <c r="B9449" s="119" t="s">
        <v>5871</v>
      </c>
      <c r="C9449">
        <v>35</v>
      </c>
      <c r="E9449">
        <v>46</v>
      </c>
      <c r="F9449">
        <v>159</v>
      </c>
      <c r="G9449">
        <v>286</v>
      </c>
      <c r="H9449">
        <v>334</v>
      </c>
      <c r="I9449" s="119" t="s">
        <v>4726</v>
      </c>
      <c r="J9449" s="119" t="s">
        <v>139</v>
      </c>
      <c r="K9449" s="1">
        <v>46255.758941458334</v>
      </c>
      <c r="L9449">
        <v>3</v>
      </c>
      <c r="M9449">
        <v>4</v>
      </c>
      <c r="N9449">
        <v>2</v>
      </c>
      <c r="O9449">
        <v>1</v>
      </c>
      <c r="P9449" s="119" t="s">
        <v>20254</v>
      </c>
    </row>
    <row r="9450" spans="1:16" x14ac:dyDescent="0.25">
      <c r="A9450">
        <v>15597</v>
      </c>
      <c r="B9450" s="119" t="s">
        <v>5872</v>
      </c>
      <c r="C9450">
        <v>45</v>
      </c>
      <c r="E9450">
        <v>8971</v>
      </c>
      <c r="F9450">
        <v>110</v>
      </c>
      <c r="G9450">
        <v>442</v>
      </c>
      <c r="H9450">
        <v>680</v>
      </c>
      <c r="I9450" s="119" t="s">
        <v>4726</v>
      </c>
      <c r="J9450" s="119" t="s">
        <v>22</v>
      </c>
      <c r="K9450" s="1">
        <v>46255.758941458334</v>
      </c>
      <c r="L9450">
        <v>7</v>
      </c>
      <c r="M9450">
        <v>2</v>
      </c>
      <c r="N9450">
        <v>4</v>
      </c>
      <c r="O9450">
        <v>0</v>
      </c>
      <c r="P9450" s="119" t="s">
        <v>20254</v>
      </c>
    </row>
    <row r="9451" spans="1:16" x14ac:dyDescent="0.25">
      <c r="A9451">
        <v>15598</v>
      </c>
      <c r="B9451" s="119" t="s">
        <v>5872</v>
      </c>
      <c r="C9451">
        <v>50</v>
      </c>
      <c r="E9451">
        <v>394</v>
      </c>
      <c r="F9451">
        <v>163</v>
      </c>
      <c r="G9451">
        <v>462</v>
      </c>
      <c r="H9451">
        <v>739</v>
      </c>
      <c r="I9451" s="119" t="s">
        <v>4726</v>
      </c>
      <c r="J9451" s="119" t="s">
        <v>139</v>
      </c>
      <c r="K9451" s="1">
        <v>46255.758941458334</v>
      </c>
      <c r="L9451">
        <v>1</v>
      </c>
      <c r="M9451">
        <v>3</v>
      </c>
      <c r="N9451">
        <v>1</v>
      </c>
      <c r="O9451">
        <v>1</v>
      </c>
      <c r="P9451" s="119" t="s">
        <v>20254</v>
      </c>
    </row>
    <row r="9452" spans="1:16" x14ac:dyDescent="0.25">
      <c r="A9452">
        <v>15599</v>
      </c>
      <c r="B9452" s="119" t="s">
        <v>5873</v>
      </c>
      <c r="C9452">
        <v>30</v>
      </c>
      <c r="E9452">
        <v>2679</v>
      </c>
      <c r="F9452">
        <v>70</v>
      </c>
      <c r="G9452">
        <v>366</v>
      </c>
      <c r="H9452">
        <v>349</v>
      </c>
      <c r="I9452" s="119" t="s">
        <v>4726</v>
      </c>
      <c r="J9452" s="119" t="s">
        <v>22</v>
      </c>
      <c r="K9452" s="1">
        <v>46255.758941458334</v>
      </c>
      <c r="L9452">
        <v>13</v>
      </c>
      <c r="M9452">
        <v>8</v>
      </c>
      <c r="N9452">
        <v>2</v>
      </c>
      <c r="O9452">
        <v>0</v>
      </c>
      <c r="P9452" s="119" t="s">
        <v>20254</v>
      </c>
    </row>
    <row r="9453" spans="1:16" x14ac:dyDescent="0.25">
      <c r="A9453">
        <v>15600</v>
      </c>
      <c r="B9453" s="119" t="s">
        <v>5873</v>
      </c>
      <c r="C9453">
        <v>35</v>
      </c>
      <c r="E9453">
        <v>267</v>
      </c>
      <c r="F9453">
        <v>130</v>
      </c>
      <c r="G9453">
        <v>267</v>
      </c>
      <c r="H9453">
        <v>379</v>
      </c>
      <c r="I9453" s="119" t="s">
        <v>4726</v>
      </c>
      <c r="J9453" s="119" t="s">
        <v>139</v>
      </c>
      <c r="K9453" s="1">
        <v>46255.758941458334</v>
      </c>
      <c r="L9453">
        <v>0</v>
      </c>
      <c r="M9453">
        <v>1</v>
      </c>
      <c r="N9453">
        <v>0</v>
      </c>
      <c r="O9453">
        <v>0</v>
      </c>
      <c r="P9453" s="119" t="s">
        <v>20254</v>
      </c>
    </row>
    <row r="9454" spans="1:16" x14ac:dyDescent="0.25">
      <c r="A9454">
        <v>15601</v>
      </c>
      <c r="B9454" s="119" t="s">
        <v>5874</v>
      </c>
      <c r="C9454">
        <v>45</v>
      </c>
      <c r="E9454">
        <v>7689</v>
      </c>
      <c r="F9454">
        <v>120</v>
      </c>
      <c r="G9454">
        <v>534</v>
      </c>
      <c r="H9454">
        <v>298</v>
      </c>
      <c r="I9454" s="119" t="s">
        <v>4726</v>
      </c>
      <c r="J9454" s="119" t="s">
        <v>22</v>
      </c>
      <c r="K9454" s="1">
        <v>46255.758941458334</v>
      </c>
      <c r="L9454">
        <v>0</v>
      </c>
      <c r="M9454">
        <v>12</v>
      </c>
      <c r="N9454">
        <v>0</v>
      </c>
      <c r="O9454">
        <v>0</v>
      </c>
      <c r="P9454" s="119" t="s">
        <v>20254</v>
      </c>
    </row>
    <row r="9455" spans="1:16" x14ac:dyDescent="0.25">
      <c r="A9455">
        <v>15602</v>
      </c>
      <c r="B9455" s="119" t="s">
        <v>5874</v>
      </c>
      <c r="C9455">
        <v>50</v>
      </c>
      <c r="E9455">
        <v>5</v>
      </c>
      <c r="F9455">
        <v>159</v>
      </c>
      <c r="G9455">
        <v>219</v>
      </c>
      <c r="H9455">
        <v>545</v>
      </c>
      <c r="I9455" s="119" t="s">
        <v>4726</v>
      </c>
      <c r="J9455" s="119" t="s">
        <v>139</v>
      </c>
      <c r="K9455" s="1">
        <v>46255.758941458334</v>
      </c>
      <c r="L9455">
        <v>0</v>
      </c>
      <c r="M9455">
        <v>3</v>
      </c>
      <c r="N9455">
        <v>0</v>
      </c>
      <c r="O9455">
        <v>0</v>
      </c>
      <c r="P9455" s="119" t="s">
        <v>20254</v>
      </c>
    </row>
    <row r="9456" spans="1:16" x14ac:dyDescent="0.25">
      <c r="A9456">
        <v>15603</v>
      </c>
      <c r="B9456" s="119" t="s">
        <v>5875</v>
      </c>
      <c r="C9456">
        <v>35</v>
      </c>
      <c r="E9456">
        <v>133</v>
      </c>
      <c r="F9456">
        <v>2128</v>
      </c>
      <c r="G9456">
        <v>157</v>
      </c>
      <c r="H9456">
        <v>10291</v>
      </c>
      <c r="I9456" s="119" t="s">
        <v>4726</v>
      </c>
      <c r="J9456" s="119" t="s">
        <v>222</v>
      </c>
      <c r="K9456" s="1">
        <v>46255.758941458334</v>
      </c>
      <c r="L9456">
        <v>0</v>
      </c>
      <c r="M9456">
        <v>3</v>
      </c>
      <c r="N9456">
        <v>0</v>
      </c>
      <c r="O9456">
        <v>0</v>
      </c>
      <c r="P9456" s="119" t="s">
        <v>20254</v>
      </c>
    </row>
    <row r="9457" spans="1:16" x14ac:dyDescent="0.25">
      <c r="A9457">
        <v>15604</v>
      </c>
      <c r="B9457" s="119" t="s">
        <v>5876</v>
      </c>
      <c r="C9457">
        <v>35</v>
      </c>
      <c r="E9457">
        <v>261</v>
      </c>
      <c r="F9457">
        <v>1658</v>
      </c>
      <c r="G9457">
        <v>71</v>
      </c>
      <c r="H9457">
        <v>9789</v>
      </c>
      <c r="I9457" s="119" t="s">
        <v>4726</v>
      </c>
      <c r="J9457" s="119" t="s">
        <v>222</v>
      </c>
      <c r="K9457" s="1">
        <v>46255.758941458334</v>
      </c>
      <c r="L9457">
        <v>2</v>
      </c>
      <c r="M9457">
        <v>2</v>
      </c>
      <c r="N9457">
        <v>1</v>
      </c>
      <c r="O9457">
        <v>0</v>
      </c>
      <c r="P9457" s="119" t="s">
        <v>20254</v>
      </c>
    </row>
    <row r="9458" spans="1:16" x14ac:dyDescent="0.25">
      <c r="A9458">
        <v>15605</v>
      </c>
      <c r="B9458" s="119" t="s">
        <v>5877</v>
      </c>
      <c r="C9458">
        <v>35</v>
      </c>
      <c r="E9458">
        <v>204</v>
      </c>
      <c r="F9458">
        <v>9582</v>
      </c>
      <c r="G9458">
        <v>63</v>
      </c>
      <c r="H9458">
        <v>19983</v>
      </c>
      <c r="I9458" s="119" t="s">
        <v>4726</v>
      </c>
      <c r="J9458" s="119" t="s">
        <v>222</v>
      </c>
      <c r="K9458" s="1">
        <v>46255.758941458334</v>
      </c>
      <c r="L9458">
        <v>2</v>
      </c>
      <c r="M9458">
        <v>10</v>
      </c>
      <c r="N9458">
        <v>0</v>
      </c>
      <c r="O9458">
        <v>2</v>
      </c>
      <c r="P9458" s="119" t="s">
        <v>20254</v>
      </c>
    </row>
    <row r="9459" spans="1:16" x14ac:dyDescent="0.25">
      <c r="A9459">
        <v>15607</v>
      </c>
      <c r="B9459" s="119" t="s">
        <v>5878</v>
      </c>
      <c r="C9459">
        <v>35</v>
      </c>
      <c r="E9459">
        <v>102</v>
      </c>
      <c r="F9459">
        <v>2504</v>
      </c>
      <c r="G9459">
        <v>122</v>
      </c>
      <c r="H9459">
        <v>12720</v>
      </c>
      <c r="I9459" s="119" t="s">
        <v>4726</v>
      </c>
      <c r="J9459" s="119" t="s">
        <v>222</v>
      </c>
      <c r="K9459" s="1">
        <v>46255.758941458334</v>
      </c>
      <c r="L9459">
        <v>2</v>
      </c>
      <c r="M9459">
        <v>10</v>
      </c>
      <c r="N9459">
        <v>0</v>
      </c>
      <c r="O9459">
        <v>5</v>
      </c>
      <c r="P9459" s="119" t="s">
        <v>20254</v>
      </c>
    </row>
    <row r="9460" spans="1:16" x14ac:dyDescent="0.25">
      <c r="A9460">
        <v>15608</v>
      </c>
      <c r="B9460" s="119" t="s">
        <v>5879</v>
      </c>
      <c r="C9460">
        <v>35</v>
      </c>
      <c r="E9460">
        <v>197</v>
      </c>
      <c r="F9460">
        <v>5024</v>
      </c>
      <c r="G9460">
        <v>147</v>
      </c>
      <c r="H9460">
        <v>10336</v>
      </c>
      <c r="I9460" s="119" t="s">
        <v>4726</v>
      </c>
      <c r="J9460" s="119" t="s">
        <v>222</v>
      </c>
      <c r="K9460" s="1">
        <v>46255.758941458334</v>
      </c>
      <c r="L9460">
        <v>1</v>
      </c>
      <c r="M9460">
        <v>2</v>
      </c>
      <c r="N9460">
        <v>1</v>
      </c>
      <c r="O9460">
        <v>0</v>
      </c>
      <c r="P9460" s="119" t="s">
        <v>20254</v>
      </c>
    </row>
    <row r="9461" spans="1:16" x14ac:dyDescent="0.25">
      <c r="A9461">
        <v>15609</v>
      </c>
      <c r="B9461" s="119" t="s">
        <v>5880</v>
      </c>
      <c r="C9461">
        <v>35</v>
      </c>
      <c r="E9461">
        <v>145</v>
      </c>
      <c r="F9461">
        <v>2001</v>
      </c>
      <c r="G9461">
        <v>64</v>
      </c>
      <c r="H9461">
        <v>10978</v>
      </c>
      <c r="I9461" s="119" t="s">
        <v>4726</v>
      </c>
      <c r="J9461" s="119" t="s">
        <v>222</v>
      </c>
      <c r="K9461" s="1">
        <v>46255.758941458334</v>
      </c>
      <c r="L9461">
        <v>1</v>
      </c>
      <c r="M9461">
        <v>0</v>
      </c>
      <c r="N9461">
        <v>1</v>
      </c>
      <c r="O9461">
        <v>0</v>
      </c>
      <c r="P9461" s="119" t="s">
        <v>20254</v>
      </c>
    </row>
    <row r="9462" spans="1:16" x14ac:dyDescent="0.25">
      <c r="A9462">
        <v>15610</v>
      </c>
      <c r="B9462" s="119" t="s">
        <v>5881</v>
      </c>
      <c r="C9462">
        <v>50</v>
      </c>
      <c r="E9462">
        <v>53</v>
      </c>
      <c r="F9462">
        <v>6758</v>
      </c>
      <c r="G9462">
        <v>69</v>
      </c>
      <c r="H9462">
        <v>23996</v>
      </c>
      <c r="I9462" s="119" t="s">
        <v>4726</v>
      </c>
      <c r="J9462" s="119" t="s">
        <v>222</v>
      </c>
      <c r="K9462" s="1">
        <v>46255.758941458334</v>
      </c>
      <c r="L9462">
        <v>2</v>
      </c>
      <c r="M9462">
        <v>2</v>
      </c>
      <c r="N9462">
        <v>0</v>
      </c>
      <c r="O9462">
        <v>0</v>
      </c>
      <c r="P9462" s="119" t="s">
        <v>20254</v>
      </c>
    </row>
    <row r="9463" spans="1:16" x14ac:dyDescent="0.25">
      <c r="A9463">
        <v>15611</v>
      </c>
      <c r="B9463" s="119" t="s">
        <v>5882</v>
      </c>
      <c r="C9463">
        <v>50</v>
      </c>
      <c r="E9463">
        <v>113</v>
      </c>
      <c r="F9463">
        <v>10005</v>
      </c>
      <c r="G9463">
        <v>111</v>
      </c>
      <c r="H9463">
        <v>22981</v>
      </c>
      <c r="I9463" s="119" t="s">
        <v>4726</v>
      </c>
      <c r="J9463" s="119" t="s">
        <v>222</v>
      </c>
      <c r="K9463" s="1">
        <v>46255.758941458334</v>
      </c>
      <c r="L9463">
        <v>2</v>
      </c>
      <c r="M9463">
        <v>3</v>
      </c>
      <c r="N9463">
        <v>0</v>
      </c>
      <c r="O9463">
        <v>1</v>
      </c>
      <c r="P9463" s="119" t="s">
        <v>20254</v>
      </c>
    </row>
    <row r="9464" spans="1:16" x14ac:dyDescent="0.25">
      <c r="A9464">
        <v>15612</v>
      </c>
      <c r="B9464" s="119" t="s">
        <v>5883</v>
      </c>
      <c r="C9464">
        <v>50</v>
      </c>
      <c r="E9464">
        <v>136</v>
      </c>
      <c r="F9464">
        <v>6531</v>
      </c>
      <c r="G9464">
        <v>41</v>
      </c>
      <c r="H9464">
        <v>32340</v>
      </c>
      <c r="I9464" s="119" t="s">
        <v>4726</v>
      </c>
      <c r="J9464" s="119" t="s">
        <v>222</v>
      </c>
      <c r="K9464" s="1">
        <v>46255.758941458334</v>
      </c>
      <c r="L9464">
        <v>1</v>
      </c>
      <c r="M9464">
        <v>3</v>
      </c>
      <c r="N9464">
        <v>1</v>
      </c>
      <c r="O9464">
        <v>1</v>
      </c>
      <c r="P9464" s="119" t="s">
        <v>20254</v>
      </c>
    </row>
    <row r="9465" spans="1:16" x14ac:dyDescent="0.25">
      <c r="A9465">
        <v>15614</v>
      </c>
      <c r="B9465" s="119" t="s">
        <v>5884</v>
      </c>
      <c r="C9465">
        <v>50</v>
      </c>
      <c r="E9465">
        <v>169</v>
      </c>
      <c r="F9465">
        <v>8506</v>
      </c>
      <c r="G9465">
        <v>89</v>
      </c>
      <c r="H9465">
        <v>22583</v>
      </c>
      <c r="I9465" s="119" t="s">
        <v>4726</v>
      </c>
      <c r="J9465" s="119" t="s">
        <v>222</v>
      </c>
      <c r="K9465" s="1">
        <v>46255.758941458334</v>
      </c>
      <c r="L9465">
        <v>2</v>
      </c>
      <c r="M9465">
        <v>4</v>
      </c>
      <c r="N9465">
        <v>0</v>
      </c>
      <c r="O9465">
        <v>0</v>
      </c>
      <c r="P9465" s="119" t="s">
        <v>20254</v>
      </c>
    </row>
    <row r="9466" spans="1:16" x14ac:dyDescent="0.25">
      <c r="A9466">
        <v>15615</v>
      </c>
      <c r="B9466" s="119" t="s">
        <v>5885</v>
      </c>
      <c r="C9466">
        <v>50</v>
      </c>
      <c r="E9466">
        <v>107</v>
      </c>
      <c r="F9466">
        <v>8001</v>
      </c>
      <c r="G9466">
        <v>100</v>
      </c>
      <c r="H9466">
        <v>24693</v>
      </c>
      <c r="I9466" s="119" t="s">
        <v>4726</v>
      </c>
      <c r="J9466" s="119" t="s">
        <v>222</v>
      </c>
      <c r="K9466" s="1">
        <v>46255.758941458334</v>
      </c>
      <c r="L9466">
        <v>2</v>
      </c>
      <c r="M9466">
        <v>2</v>
      </c>
      <c r="N9466">
        <v>0</v>
      </c>
      <c r="O9466">
        <v>1</v>
      </c>
      <c r="P9466" s="119" t="s">
        <v>20254</v>
      </c>
    </row>
    <row r="9467" spans="1:16" x14ac:dyDescent="0.25">
      <c r="A9467">
        <v>15616</v>
      </c>
      <c r="B9467" s="119" t="s">
        <v>5886</v>
      </c>
      <c r="C9467">
        <v>50</v>
      </c>
      <c r="E9467">
        <v>64</v>
      </c>
      <c r="F9467">
        <v>6532</v>
      </c>
      <c r="G9467">
        <v>173</v>
      </c>
      <c r="H9467">
        <v>22458</v>
      </c>
      <c r="I9467" s="119" t="s">
        <v>4726</v>
      </c>
      <c r="J9467" s="119" t="s">
        <v>222</v>
      </c>
      <c r="K9467" s="1">
        <v>46255.758941458334</v>
      </c>
      <c r="L9467">
        <v>1</v>
      </c>
      <c r="M9467">
        <v>3</v>
      </c>
      <c r="N9467">
        <v>1</v>
      </c>
      <c r="O9467">
        <v>0</v>
      </c>
      <c r="P9467" s="119" t="s">
        <v>20254</v>
      </c>
    </row>
    <row r="9468" spans="1:16" x14ac:dyDescent="0.25">
      <c r="A9468">
        <v>15617</v>
      </c>
      <c r="B9468" s="119" t="s">
        <v>5887</v>
      </c>
      <c r="C9468">
        <v>65</v>
      </c>
      <c r="E9468">
        <v>190</v>
      </c>
      <c r="F9468">
        <v>5349</v>
      </c>
      <c r="G9468">
        <v>99</v>
      </c>
      <c r="H9468">
        <v>15226</v>
      </c>
      <c r="I9468" s="119" t="s">
        <v>4726</v>
      </c>
      <c r="J9468" s="119" t="s">
        <v>222</v>
      </c>
      <c r="K9468" s="1">
        <v>46255.758941458334</v>
      </c>
      <c r="L9468">
        <v>2</v>
      </c>
      <c r="M9468">
        <v>2</v>
      </c>
      <c r="N9468">
        <v>0</v>
      </c>
      <c r="O9468">
        <v>0</v>
      </c>
      <c r="P9468" s="119" t="s">
        <v>20254</v>
      </c>
    </row>
    <row r="9469" spans="1:16" x14ac:dyDescent="0.25">
      <c r="A9469">
        <v>15618</v>
      </c>
      <c r="B9469" s="119" t="s">
        <v>5888</v>
      </c>
      <c r="C9469">
        <v>65</v>
      </c>
      <c r="E9469">
        <v>77</v>
      </c>
      <c r="F9469">
        <v>1673</v>
      </c>
      <c r="G9469">
        <v>66</v>
      </c>
      <c r="H9469">
        <v>14989</v>
      </c>
      <c r="I9469" s="119" t="s">
        <v>4726</v>
      </c>
      <c r="J9469" s="119" t="s">
        <v>222</v>
      </c>
      <c r="K9469" s="1">
        <v>46255.758941458334</v>
      </c>
      <c r="L9469">
        <v>2</v>
      </c>
      <c r="M9469">
        <v>1</v>
      </c>
      <c r="N9469">
        <v>0</v>
      </c>
      <c r="O9469">
        <v>0</v>
      </c>
      <c r="P9469" s="119" t="s">
        <v>20254</v>
      </c>
    </row>
    <row r="9470" spans="1:16" x14ac:dyDescent="0.25">
      <c r="A9470">
        <v>15620</v>
      </c>
      <c r="B9470" s="119" t="s">
        <v>5889</v>
      </c>
      <c r="C9470">
        <v>65</v>
      </c>
      <c r="E9470">
        <v>119</v>
      </c>
      <c r="F9470">
        <v>2739</v>
      </c>
      <c r="G9470">
        <v>159</v>
      </c>
      <c r="H9470">
        <v>18478</v>
      </c>
      <c r="I9470" s="119" t="s">
        <v>4726</v>
      </c>
      <c r="J9470" s="119" t="s">
        <v>222</v>
      </c>
      <c r="K9470" s="1">
        <v>46255.758941458334</v>
      </c>
      <c r="L9470">
        <v>1</v>
      </c>
      <c r="M9470">
        <v>0</v>
      </c>
      <c r="N9470">
        <v>0</v>
      </c>
      <c r="O9470">
        <v>0</v>
      </c>
      <c r="P9470" s="119" t="s">
        <v>20254</v>
      </c>
    </row>
    <row r="9471" spans="1:16" x14ac:dyDescent="0.25">
      <c r="A9471">
        <v>15621</v>
      </c>
      <c r="B9471" s="119" t="s">
        <v>5890</v>
      </c>
      <c r="C9471">
        <v>65</v>
      </c>
      <c r="E9471">
        <v>76</v>
      </c>
      <c r="F9471">
        <v>6625</v>
      </c>
      <c r="G9471">
        <v>176</v>
      </c>
      <c r="H9471">
        <v>13006</v>
      </c>
      <c r="I9471" s="119" t="s">
        <v>4726</v>
      </c>
      <c r="J9471" s="119" t="s">
        <v>222</v>
      </c>
      <c r="K9471" s="1">
        <v>46255.758941458334</v>
      </c>
      <c r="L9471">
        <v>0</v>
      </c>
      <c r="M9471">
        <v>3</v>
      </c>
      <c r="N9471">
        <v>0</v>
      </c>
      <c r="O9471">
        <v>0</v>
      </c>
      <c r="P9471" s="119" t="s">
        <v>20254</v>
      </c>
    </row>
    <row r="9472" spans="1:16" x14ac:dyDescent="0.25">
      <c r="A9472">
        <v>15622</v>
      </c>
      <c r="B9472" s="119" t="s">
        <v>5891</v>
      </c>
      <c r="C9472">
        <v>65</v>
      </c>
      <c r="E9472">
        <v>146</v>
      </c>
      <c r="F9472">
        <v>5520</v>
      </c>
      <c r="G9472">
        <v>208</v>
      </c>
      <c r="H9472">
        <v>16928</v>
      </c>
      <c r="I9472" s="119" t="s">
        <v>4726</v>
      </c>
      <c r="J9472" s="119" t="s">
        <v>222</v>
      </c>
      <c r="K9472" s="1">
        <v>46255.758941458334</v>
      </c>
      <c r="L9472">
        <v>1</v>
      </c>
      <c r="M9472">
        <v>2</v>
      </c>
      <c r="N9472">
        <v>0</v>
      </c>
      <c r="O9472">
        <v>0</v>
      </c>
      <c r="P9472" s="119" t="s">
        <v>20254</v>
      </c>
    </row>
    <row r="9473" spans="1:16" x14ac:dyDescent="0.25">
      <c r="A9473">
        <v>15623</v>
      </c>
      <c r="B9473" s="119" t="s">
        <v>5892</v>
      </c>
      <c r="C9473">
        <v>65</v>
      </c>
      <c r="E9473">
        <v>64</v>
      </c>
      <c r="F9473">
        <v>5120</v>
      </c>
      <c r="G9473">
        <v>98</v>
      </c>
      <c r="H9473">
        <v>15186</v>
      </c>
      <c r="I9473" s="119" t="s">
        <v>4726</v>
      </c>
      <c r="J9473" s="119" t="s">
        <v>222</v>
      </c>
      <c r="K9473" s="1">
        <v>46255.758941458334</v>
      </c>
      <c r="L9473">
        <v>1</v>
      </c>
      <c r="M9473">
        <v>3</v>
      </c>
      <c r="N9473">
        <v>1</v>
      </c>
      <c r="O9473">
        <v>1</v>
      </c>
      <c r="P9473" s="119" t="s">
        <v>20254</v>
      </c>
    </row>
    <row r="9474" spans="1:16" x14ac:dyDescent="0.25">
      <c r="A9474">
        <v>15624</v>
      </c>
      <c r="B9474" s="119" t="s">
        <v>5893</v>
      </c>
      <c r="C9474">
        <v>35</v>
      </c>
      <c r="E9474">
        <v>485</v>
      </c>
      <c r="F9474">
        <v>2002</v>
      </c>
      <c r="G9474">
        <v>99</v>
      </c>
      <c r="H9474">
        <v>10995</v>
      </c>
      <c r="I9474" s="119" t="s">
        <v>4726</v>
      </c>
      <c r="J9474" s="119" t="s">
        <v>222</v>
      </c>
      <c r="K9474" s="1">
        <v>46255.758941458334</v>
      </c>
      <c r="L9474">
        <v>3</v>
      </c>
      <c r="M9474">
        <v>3</v>
      </c>
      <c r="N9474">
        <v>0</v>
      </c>
      <c r="O9474">
        <v>1</v>
      </c>
      <c r="P9474" s="119" t="s">
        <v>20254</v>
      </c>
    </row>
    <row r="9475" spans="1:16" x14ac:dyDescent="0.25">
      <c r="A9475">
        <v>15625</v>
      </c>
      <c r="B9475" s="119" t="s">
        <v>5894</v>
      </c>
      <c r="C9475">
        <v>35</v>
      </c>
      <c r="E9475">
        <v>134</v>
      </c>
      <c r="F9475">
        <v>2004</v>
      </c>
      <c r="G9475">
        <v>52</v>
      </c>
      <c r="H9475">
        <v>10988</v>
      </c>
      <c r="I9475" s="119" t="s">
        <v>4726</v>
      </c>
      <c r="J9475" s="119" t="s">
        <v>222</v>
      </c>
      <c r="K9475" s="1">
        <v>46255.758941458334</v>
      </c>
      <c r="L9475">
        <v>5</v>
      </c>
      <c r="M9475">
        <v>0</v>
      </c>
      <c r="N9475">
        <v>0</v>
      </c>
      <c r="O9475">
        <v>0</v>
      </c>
      <c r="P9475" s="119" t="s">
        <v>20254</v>
      </c>
    </row>
    <row r="9476" spans="1:16" x14ac:dyDescent="0.25">
      <c r="A9476">
        <v>15626</v>
      </c>
      <c r="B9476" s="119" t="s">
        <v>5895</v>
      </c>
      <c r="C9476">
        <v>35</v>
      </c>
      <c r="E9476">
        <v>188</v>
      </c>
      <c r="F9476">
        <v>3042</v>
      </c>
      <c r="G9476">
        <v>258</v>
      </c>
      <c r="H9476">
        <v>12685</v>
      </c>
      <c r="I9476" s="119" t="s">
        <v>4726</v>
      </c>
      <c r="J9476" s="119" t="s">
        <v>222</v>
      </c>
      <c r="K9476" s="1">
        <v>46255.758941458334</v>
      </c>
      <c r="L9476">
        <v>5</v>
      </c>
      <c r="M9476">
        <v>3</v>
      </c>
      <c r="N9476">
        <v>0</v>
      </c>
      <c r="O9476">
        <v>1</v>
      </c>
      <c r="P9476" s="119" t="s">
        <v>20254</v>
      </c>
    </row>
    <row r="9477" spans="1:16" x14ac:dyDescent="0.25">
      <c r="A9477">
        <v>15628</v>
      </c>
      <c r="B9477" s="119" t="s">
        <v>5896</v>
      </c>
      <c r="C9477">
        <v>35</v>
      </c>
      <c r="E9477">
        <v>41</v>
      </c>
      <c r="F9477">
        <v>2102</v>
      </c>
      <c r="G9477">
        <v>75</v>
      </c>
      <c r="H9477">
        <v>14498</v>
      </c>
      <c r="I9477" s="119" t="s">
        <v>4726</v>
      </c>
      <c r="J9477" s="119" t="s">
        <v>222</v>
      </c>
      <c r="K9477" s="1">
        <v>46255.758941458334</v>
      </c>
      <c r="L9477">
        <v>6</v>
      </c>
      <c r="M9477">
        <v>12</v>
      </c>
      <c r="N9477">
        <v>0</v>
      </c>
      <c r="O9477">
        <v>2</v>
      </c>
      <c r="P9477" s="119" t="s">
        <v>20254</v>
      </c>
    </row>
    <row r="9478" spans="1:16" x14ac:dyDescent="0.25">
      <c r="A9478">
        <v>15629</v>
      </c>
      <c r="B9478" s="119" t="s">
        <v>5897</v>
      </c>
      <c r="C9478">
        <v>35</v>
      </c>
      <c r="E9478">
        <v>250</v>
      </c>
      <c r="F9478">
        <v>1502</v>
      </c>
      <c r="G9478">
        <v>468</v>
      </c>
      <c r="H9478">
        <v>10044</v>
      </c>
      <c r="I9478" s="119" t="s">
        <v>4726</v>
      </c>
      <c r="J9478" s="119" t="s">
        <v>222</v>
      </c>
      <c r="K9478" s="1">
        <v>46255.758941458334</v>
      </c>
      <c r="L9478">
        <v>5</v>
      </c>
      <c r="M9478">
        <v>11</v>
      </c>
      <c r="N9478">
        <v>0</v>
      </c>
      <c r="O9478">
        <v>2</v>
      </c>
      <c r="P9478" s="119" t="s">
        <v>20254</v>
      </c>
    </row>
    <row r="9479" spans="1:16" x14ac:dyDescent="0.25">
      <c r="A9479">
        <v>15630</v>
      </c>
      <c r="B9479" s="119" t="s">
        <v>5898</v>
      </c>
      <c r="C9479">
        <v>35</v>
      </c>
      <c r="E9479">
        <v>187</v>
      </c>
      <c r="F9479">
        <v>4066</v>
      </c>
      <c r="G9479">
        <v>58</v>
      </c>
      <c r="H9479">
        <v>10966</v>
      </c>
      <c r="I9479" s="119" t="s">
        <v>4726</v>
      </c>
      <c r="J9479" s="119" t="s">
        <v>222</v>
      </c>
      <c r="K9479" s="1">
        <v>46255.758941458334</v>
      </c>
      <c r="L9479">
        <v>5</v>
      </c>
      <c r="M9479">
        <v>1</v>
      </c>
      <c r="N9479">
        <v>0</v>
      </c>
      <c r="O9479">
        <v>0</v>
      </c>
      <c r="P9479" s="119" t="s">
        <v>20254</v>
      </c>
    </row>
    <row r="9480" spans="1:16" x14ac:dyDescent="0.25">
      <c r="A9480">
        <v>15631</v>
      </c>
      <c r="B9480" s="119" t="s">
        <v>5899</v>
      </c>
      <c r="C9480">
        <v>50</v>
      </c>
      <c r="E9480">
        <v>279</v>
      </c>
      <c r="F9480">
        <v>5382</v>
      </c>
      <c r="G9480">
        <v>129</v>
      </c>
      <c r="H9480">
        <v>24044</v>
      </c>
      <c r="I9480" s="119" t="s">
        <v>4726</v>
      </c>
      <c r="J9480" s="119" t="s">
        <v>222</v>
      </c>
      <c r="K9480" s="1">
        <v>46255.758941458334</v>
      </c>
      <c r="L9480">
        <v>9</v>
      </c>
      <c r="M9480">
        <v>1</v>
      </c>
      <c r="N9480">
        <v>0</v>
      </c>
      <c r="O9480">
        <v>0</v>
      </c>
      <c r="P9480" s="119" t="s">
        <v>20254</v>
      </c>
    </row>
    <row r="9481" spans="1:16" x14ac:dyDescent="0.25">
      <c r="A9481">
        <v>15632</v>
      </c>
      <c r="B9481" s="119" t="s">
        <v>5900</v>
      </c>
      <c r="C9481">
        <v>50</v>
      </c>
      <c r="E9481">
        <v>107</v>
      </c>
      <c r="F9481">
        <v>3317</v>
      </c>
      <c r="G9481">
        <v>34</v>
      </c>
      <c r="H9481">
        <v>23330</v>
      </c>
      <c r="I9481" s="119" t="s">
        <v>4726</v>
      </c>
      <c r="J9481" s="119" t="s">
        <v>222</v>
      </c>
      <c r="K9481" s="1">
        <v>46255.758941458334</v>
      </c>
      <c r="L9481">
        <v>7</v>
      </c>
      <c r="M9481">
        <v>8</v>
      </c>
      <c r="N9481">
        <v>0</v>
      </c>
      <c r="O9481">
        <v>0</v>
      </c>
      <c r="P9481" s="119" t="s">
        <v>20254</v>
      </c>
    </row>
    <row r="9482" spans="1:16" x14ac:dyDescent="0.25">
      <c r="A9482">
        <v>15633</v>
      </c>
      <c r="B9482" s="119" t="s">
        <v>5901</v>
      </c>
      <c r="C9482">
        <v>50</v>
      </c>
      <c r="E9482">
        <v>123</v>
      </c>
      <c r="F9482">
        <v>8075</v>
      </c>
      <c r="G9482">
        <v>73</v>
      </c>
      <c r="H9482">
        <v>41199</v>
      </c>
      <c r="I9482" s="119" t="s">
        <v>4726</v>
      </c>
      <c r="J9482" s="119" t="s">
        <v>222</v>
      </c>
      <c r="K9482" s="1">
        <v>46255.758941458334</v>
      </c>
      <c r="L9482">
        <v>5</v>
      </c>
      <c r="M9482">
        <v>1</v>
      </c>
      <c r="N9482">
        <v>0</v>
      </c>
      <c r="O9482">
        <v>1</v>
      </c>
      <c r="P9482" s="119" t="s">
        <v>20254</v>
      </c>
    </row>
    <row r="9483" spans="1:16" x14ac:dyDescent="0.25">
      <c r="A9483">
        <v>15635</v>
      </c>
      <c r="B9483" s="119" t="s">
        <v>5902</v>
      </c>
      <c r="C9483">
        <v>50</v>
      </c>
      <c r="E9483">
        <v>105</v>
      </c>
      <c r="F9483">
        <v>9518</v>
      </c>
      <c r="G9483">
        <v>96</v>
      </c>
      <c r="H9483">
        <v>23423</v>
      </c>
      <c r="I9483" s="119" t="s">
        <v>4726</v>
      </c>
      <c r="J9483" s="119" t="s">
        <v>222</v>
      </c>
      <c r="K9483" s="1">
        <v>46255.758941458334</v>
      </c>
      <c r="L9483">
        <v>6</v>
      </c>
      <c r="M9483">
        <v>15</v>
      </c>
      <c r="N9483">
        <v>0</v>
      </c>
      <c r="O9483">
        <v>1</v>
      </c>
      <c r="P9483" s="119" t="s">
        <v>20254</v>
      </c>
    </row>
    <row r="9484" spans="1:16" x14ac:dyDescent="0.25">
      <c r="A9484">
        <v>15636</v>
      </c>
      <c r="B9484" s="119" t="s">
        <v>5903</v>
      </c>
      <c r="C9484">
        <v>50</v>
      </c>
      <c r="E9484">
        <v>56</v>
      </c>
      <c r="F9484">
        <v>7015</v>
      </c>
      <c r="G9484">
        <v>85</v>
      </c>
      <c r="H9484">
        <v>29698</v>
      </c>
      <c r="I9484" s="119" t="s">
        <v>4726</v>
      </c>
      <c r="J9484" s="119" t="s">
        <v>222</v>
      </c>
      <c r="K9484" s="1">
        <v>46255.758941458334</v>
      </c>
      <c r="L9484">
        <v>4</v>
      </c>
      <c r="M9484">
        <v>1</v>
      </c>
      <c r="N9484">
        <v>0</v>
      </c>
      <c r="O9484">
        <v>0</v>
      </c>
      <c r="P9484" s="119" t="s">
        <v>20254</v>
      </c>
    </row>
    <row r="9485" spans="1:16" x14ac:dyDescent="0.25">
      <c r="A9485">
        <v>15637</v>
      </c>
      <c r="B9485" s="119" t="s">
        <v>5904</v>
      </c>
      <c r="C9485">
        <v>50</v>
      </c>
      <c r="E9485">
        <v>159</v>
      </c>
      <c r="F9485">
        <v>4278</v>
      </c>
      <c r="G9485">
        <v>384</v>
      </c>
      <c r="H9485">
        <v>23152</v>
      </c>
      <c r="I9485" s="119" t="s">
        <v>4726</v>
      </c>
      <c r="J9485" s="119" t="s">
        <v>222</v>
      </c>
      <c r="K9485" s="1">
        <v>46255.758941458334</v>
      </c>
      <c r="L9485">
        <v>7</v>
      </c>
      <c r="M9485">
        <v>4</v>
      </c>
      <c r="N9485">
        <v>0</v>
      </c>
      <c r="O9485">
        <v>3</v>
      </c>
      <c r="P9485" s="119" t="s">
        <v>20254</v>
      </c>
    </row>
    <row r="9486" spans="1:16" x14ac:dyDescent="0.25">
      <c r="A9486">
        <v>15638</v>
      </c>
      <c r="B9486" s="119" t="s">
        <v>5905</v>
      </c>
      <c r="C9486">
        <v>65</v>
      </c>
      <c r="E9486">
        <v>102</v>
      </c>
      <c r="F9486">
        <v>6633</v>
      </c>
      <c r="G9486">
        <v>118</v>
      </c>
      <c r="H9486">
        <v>17885</v>
      </c>
      <c r="I9486" s="119" t="s">
        <v>4726</v>
      </c>
      <c r="J9486" s="119" t="s">
        <v>222</v>
      </c>
      <c r="K9486" s="1">
        <v>46255.758941458334</v>
      </c>
      <c r="L9486">
        <v>3</v>
      </c>
      <c r="M9486">
        <v>1</v>
      </c>
      <c r="N9486">
        <v>0</v>
      </c>
      <c r="O9486">
        <v>1</v>
      </c>
      <c r="P9486" s="119" t="s">
        <v>20254</v>
      </c>
    </row>
    <row r="9487" spans="1:16" x14ac:dyDescent="0.25">
      <c r="A9487">
        <v>15639</v>
      </c>
      <c r="B9487" s="119" t="s">
        <v>5906</v>
      </c>
      <c r="C9487">
        <v>65</v>
      </c>
      <c r="E9487">
        <v>148</v>
      </c>
      <c r="F9487">
        <v>7350</v>
      </c>
      <c r="G9487">
        <v>91</v>
      </c>
      <c r="H9487">
        <v>16020</v>
      </c>
      <c r="I9487" s="119" t="s">
        <v>4726</v>
      </c>
      <c r="J9487" s="119" t="s">
        <v>222</v>
      </c>
      <c r="K9487" s="1">
        <v>46255.758941458334</v>
      </c>
      <c r="L9487">
        <v>3</v>
      </c>
      <c r="M9487">
        <v>3</v>
      </c>
      <c r="N9487">
        <v>0</v>
      </c>
      <c r="O9487">
        <v>0</v>
      </c>
      <c r="P9487" s="119" t="s">
        <v>20254</v>
      </c>
    </row>
    <row r="9488" spans="1:16" x14ac:dyDescent="0.25">
      <c r="A9488">
        <v>15641</v>
      </c>
      <c r="B9488" s="119" t="s">
        <v>5907</v>
      </c>
      <c r="C9488">
        <v>65</v>
      </c>
      <c r="E9488">
        <v>75</v>
      </c>
      <c r="F9488">
        <v>3877</v>
      </c>
      <c r="G9488">
        <v>120</v>
      </c>
      <c r="H9488">
        <v>19923</v>
      </c>
      <c r="I9488" s="119" t="s">
        <v>4726</v>
      </c>
      <c r="J9488" s="119" t="s">
        <v>222</v>
      </c>
      <c r="K9488" s="1">
        <v>46255.758941458334</v>
      </c>
      <c r="L9488">
        <v>4</v>
      </c>
      <c r="M9488">
        <v>4</v>
      </c>
      <c r="N9488">
        <v>0</v>
      </c>
      <c r="O9488">
        <v>0</v>
      </c>
      <c r="P9488" s="119" t="s">
        <v>20254</v>
      </c>
    </row>
    <row r="9489" spans="1:16" x14ac:dyDescent="0.25">
      <c r="A9489">
        <v>15642</v>
      </c>
      <c r="B9489" s="119" t="s">
        <v>5908</v>
      </c>
      <c r="C9489">
        <v>65</v>
      </c>
      <c r="E9489">
        <v>121</v>
      </c>
      <c r="F9489">
        <v>6722</v>
      </c>
      <c r="G9489">
        <v>150</v>
      </c>
      <c r="H9489">
        <v>19436</v>
      </c>
      <c r="I9489" s="119" t="s">
        <v>4726</v>
      </c>
      <c r="J9489" s="119" t="s">
        <v>222</v>
      </c>
      <c r="K9489" s="1">
        <v>46255.758941458334</v>
      </c>
      <c r="L9489">
        <v>3</v>
      </c>
      <c r="M9489">
        <v>0</v>
      </c>
      <c r="N9489">
        <v>0</v>
      </c>
      <c r="O9489">
        <v>0</v>
      </c>
      <c r="P9489" s="119" t="s">
        <v>20254</v>
      </c>
    </row>
    <row r="9490" spans="1:16" x14ac:dyDescent="0.25">
      <c r="A9490">
        <v>15643</v>
      </c>
      <c r="B9490" s="119" t="s">
        <v>5909</v>
      </c>
      <c r="C9490">
        <v>65</v>
      </c>
      <c r="E9490">
        <v>170</v>
      </c>
      <c r="F9490">
        <v>4659</v>
      </c>
      <c r="G9490">
        <v>117</v>
      </c>
      <c r="H9490">
        <v>18567</v>
      </c>
      <c r="I9490" s="119" t="s">
        <v>4726</v>
      </c>
      <c r="J9490" s="119" t="s">
        <v>222</v>
      </c>
      <c r="K9490" s="1">
        <v>46255.758941458334</v>
      </c>
      <c r="L9490">
        <v>3</v>
      </c>
      <c r="M9490">
        <v>3</v>
      </c>
      <c r="N9490">
        <v>0</v>
      </c>
      <c r="O9490">
        <v>0</v>
      </c>
      <c r="P9490" s="119" t="s">
        <v>20254</v>
      </c>
    </row>
    <row r="9491" spans="1:16" x14ac:dyDescent="0.25">
      <c r="A9491">
        <v>15644</v>
      </c>
      <c r="B9491" s="119" t="s">
        <v>5910</v>
      </c>
      <c r="C9491">
        <v>65</v>
      </c>
      <c r="E9491">
        <v>251</v>
      </c>
      <c r="F9491">
        <v>7073</v>
      </c>
      <c r="G9491">
        <v>116</v>
      </c>
      <c r="H9491">
        <v>16378</v>
      </c>
      <c r="I9491" s="119" t="s">
        <v>4726</v>
      </c>
      <c r="J9491" s="119" t="s">
        <v>222</v>
      </c>
      <c r="K9491" s="1">
        <v>46255.758941458334</v>
      </c>
      <c r="L9491">
        <v>5</v>
      </c>
      <c r="M9491">
        <v>9</v>
      </c>
      <c r="N9491">
        <v>0</v>
      </c>
      <c r="O9491">
        <v>0</v>
      </c>
      <c r="P9491" s="119" t="s">
        <v>20254</v>
      </c>
    </row>
    <row r="9492" spans="1:16" x14ac:dyDescent="0.25">
      <c r="A9492">
        <v>15645</v>
      </c>
      <c r="B9492" s="119" t="s">
        <v>5911</v>
      </c>
      <c r="C9492">
        <v>35</v>
      </c>
      <c r="E9492">
        <v>29</v>
      </c>
      <c r="F9492">
        <v>121</v>
      </c>
      <c r="G9492">
        <v>1126</v>
      </c>
      <c r="H9492">
        <v>1412</v>
      </c>
      <c r="I9492" s="119" t="s">
        <v>4726</v>
      </c>
      <c r="J9492" s="119" t="s">
        <v>222</v>
      </c>
      <c r="K9492" s="1">
        <v>46255.758941458334</v>
      </c>
      <c r="L9492">
        <v>6</v>
      </c>
      <c r="M9492">
        <v>5</v>
      </c>
      <c r="N9492">
        <v>3</v>
      </c>
      <c r="O9492">
        <v>0</v>
      </c>
      <c r="P9492" s="119" t="s">
        <v>20254</v>
      </c>
    </row>
    <row r="9493" spans="1:16" x14ac:dyDescent="0.25">
      <c r="A9493">
        <v>15646</v>
      </c>
      <c r="B9493" s="119" t="s">
        <v>5912</v>
      </c>
      <c r="C9493">
        <v>35</v>
      </c>
      <c r="E9493">
        <v>31</v>
      </c>
      <c r="F9493">
        <v>156</v>
      </c>
      <c r="G9493">
        <v>143</v>
      </c>
      <c r="H9493">
        <v>1935</v>
      </c>
      <c r="I9493" s="119" t="s">
        <v>4726</v>
      </c>
      <c r="J9493" s="119" t="s">
        <v>222</v>
      </c>
      <c r="K9493" s="1">
        <v>46255.758941458334</v>
      </c>
      <c r="L9493">
        <v>8</v>
      </c>
      <c r="M9493">
        <v>3</v>
      </c>
      <c r="N9493">
        <v>5</v>
      </c>
      <c r="O9493">
        <v>0</v>
      </c>
      <c r="P9493" s="119" t="s">
        <v>20254</v>
      </c>
    </row>
    <row r="9494" spans="1:16" x14ac:dyDescent="0.25">
      <c r="A9494">
        <v>15647</v>
      </c>
      <c r="B9494" s="119" t="s">
        <v>5913</v>
      </c>
      <c r="C9494">
        <v>35</v>
      </c>
      <c r="E9494">
        <v>148</v>
      </c>
      <c r="F9494">
        <v>431</v>
      </c>
      <c r="G9494">
        <v>118</v>
      </c>
      <c r="H9494">
        <v>3389</v>
      </c>
      <c r="I9494" s="119" t="s">
        <v>4726</v>
      </c>
      <c r="J9494" s="119" t="s">
        <v>222</v>
      </c>
      <c r="K9494" s="1">
        <v>46255.758941458334</v>
      </c>
      <c r="L9494">
        <v>0</v>
      </c>
      <c r="M9494">
        <v>1</v>
      </c>
      <c r="N9494">
        <v>0</v>
      </c>
      <c r="O9494">
        <v>0</v>
      </c>
      <c r="P9494" s="119" t="s">
        <v>20254</v>
      </c>
    </row>
    <row r="9495" spans="1:16" x14ac:dyDescent="0.25">
      <c r="A9495">
        <v>15649</v>
      </c>
      <c r="B9495" s="119" t="s">
        <v>5914</v>
      </c>
      <c r="C9495">
        <v>35</v>
      </c>
      <c r="E9495">
        <v>108</v>
      </c>
      <c r="F9495">
        <v>406</v>
      </c>
      <c r="G9495">
        <v>208</v>
      </c>
      <c r="H9495">
        <v>3845</v>
      </c>
      <c r="I9495" s="119" t="s">
        <v>4726</v>
      </c>
      <c r="J9495" s="119" t="s">
        <v>222</v>
      </c>
      <c r="K9495" s="1">
        <v>46255.758941458334</v>
      </c>
      <c r="L9495">
        <v>3</v>
      </c>
      <c r="M9495">
        <v>3</v>
      </c>
      <c r="N9495">
        <v>3</v>
      </c>
      <c r="O9495">
        <v>2</v>
      </c>
      <c r="P9495" s="119" t="s">
        <v>20254</v>
      </c>
    </row>
    <row r="9496" spans="1:16" x14ac:dyDescent="0.25">
      <c r="A9496">
        <v>15650</v>
      </c>
      <c r="B9496" s="119" t="s">
        <v>5915</v>
      </c>
      <c r="C9496">
        <v>35</v>
      </c>
      <c r="E9496">
        <v>239</v>
      </c>
      <c r="F9496">
        <v>173</v>
      </c>
      <c r="G9496">
        <v>303</v>
      </c>
      <c r="H9496">
        <v>3286</v>
      </c>
      <c r="I9496" s="119" t="s">
        <v>4726</v>
      </c>
      <c r="J9496" s="119" t="s">
        <v>222</v>
      </c>
      <c r="K9496" s="1">
        <v>46255.758941458334</v>
      </c>
      <c r="L9496">
        <v>0</v>
      </c>
      <c r="M9496">
        <v>1</v>
      </c>
      <c r="N9496">
        <v>0</v>
      </c>
      <c r="O9496">
        <v>0</v>
      </c>
      <c r="P9496" s="119" t="s">
        <v>20254</v>
      </c>
    </row>
    <row r="9497" spans="1:16" x14ac:dyDescent="0.25">
      <c r="A9497">
        <v>15651</v>
      </c>
      <c r="B9497" s="119" t="s">
        <v>5916</v>
      </c>
      <c r="C9497">
        <v>35</v>
      </c>
      <c r="E9497">
        <v>66</v>
      </c>
      <c r="F9497">
        <v>2000</v>
      </c>
      <c r="G9497">
        <v>34</v>
      </c>
      <c r="H9497">
        <v>9899</v>
      </c>
      <c r="I9497" s="119" t="s">
        <v>4726</v>
      </c>
      <c r="J9497" s="119" t="s">
        <v>222</v>
      </c>
      <c r="K9497" s="1">
        <v>46255.758941458334</v>
      </c>
      <c r="L9497">
        <v>1</v>
      </c>
      <c r="M9497">
        <v>1</v>
      </c>
      <c r="N9497">
        <v>0</v>
      </c>
      <c r="O9497">
        <v>0</v>
      </c>
      <c r="P9497" s="119" t="s">
        <v>20254</v>
      </c>
    </row>
    <row r="9498" spans="1:16" x14ac:dyDescent="0.25">
      <c r="A9498">
        <v>15652</v>
      </c>
      <c r="B9498" s="119" t="s">
        <v>5917</v>
      </c>
      <c r="C9498">
        <v>50</v>
      </c>
      <c r="E9498">
        <v>244</v>
      </c>
      <c r="F9498">
        <v>5714</v>
      </c>
      <c r="G9498">
        <v>129</v>
      </c>
      <c r="H9498">
        <v>15713</v>
      </c>
      <c r="I9498" s="119" t="s">
        <v>4726</v>
      </c>
      <c r="J9498" s="119" t="s">
        <v>222</v>
      </c>
      <c r="K9498" s="1">
        <v>46255.758941458334</v>
      </c>
      <c r="L9498">
        <v>1</v>
      </c>
      <c r="M9498">
        <v>3</v>
      </c>
      <c r="N9498">
        <v>0</v>
      </c>
      <c r="O9498">
        <v>2</v>
      </c>
      <c r="P9498" s="119" t="s">
        <v>20254</v>
      </c>
    </row>
    <row r="9499" spans="1:16" x14ac:dyDescent="0.25">
      <c r="A9499">
        <v>15653</v>
      </c>
      <c r="B9499" s="119" t="s">
        <v>5918</v>
      </c>
      <c r="C9499">
        <v>50</v>
      </c>
      <c r="E9499">
        <v>81</v>
      </c>
      <c r="F9499">
        <v>6326</v>
      </c>
      <c r="G9499">
        <v>54</v>
      </c>
      <c r="H9499">
        <v>21487</v>
      </c>
      <c r="I9499" s="119" t="s">
        <v>4726</v>
      </c>
      <c r="J9499" s="119" t="s">
        <v>222</v>
      </c>
      <c r="K9499" s="1">
        <v>46255.758941458334</v>
      </c>
      <c r="L9499">
        <v>0</v>
      </c>
      <c r="M9499">
        <v>1</v>
      </c>
      <c r="N9499">
        <v>0</v>
      </c>
      <c r="O9499">
        <v>0</v>
      </c>
      <c r="P9499" s="119" t="s">
        <v>20254</v>
      </c>
    </row>
    <row r="9500" spans="1:16" x14ac:dyDescent="0.25">
      <c r="A9500">
        <v>15654</v>
      </c>
      <c r="B9500" s="119" t="s">
        <v>5919</v>
      </c>
      <c r="C9500">
        <v>50</v>
      </c>
      <c r="E9500">
        <v>65</v>
      </c>
      <c r="F9500">
        <v>6066</v>
      </c>
      <c r="G9500">
        <v>90</v>
      </c>
      <c r="H9500">
        <v>15064</v>
      </c>
      <c r="I9500" s="119" t="s">
        <v>4726</v>
      </c>
      <c r="J9500" s="119" t="s">
        <v>222</v>
      </c>
      <c r="K9500" s="1">
        <v>46255.758941458334</v>
      </c>
      <c r="L9500">
        <v>1</v>
      </c>
      <c r="M9500">
        <v>6</v>
      </c>
      <c r="N9500">
        <v>0</v>
      </c>
      <c r="O9500">
        <v>1</v>
      </c>
      <c r="P9500" s="119" t="s">
        <v>20254</v>
      </c>
    </row>
    <row r="9501" spans="1:16" x14ac:dyDescent="0.25">
      <c r="A9501">
        <v>15656</v>
      </c>
      <c r="B9501" s="119" t="s">
        <v>5920</v>
      </c>
      <c r="C9501">
        <v>50</v>
      </c>
      <c r="E9501">
        <v>38</v>
      </c>
      <c r="F9501">
        <v>7701</v>
      </c>
      <c r="G9501">
        <v>62</v>
      </c>
      <c r="H9501">
        <v>21427</v>
      </c>
      <c r="I9501" s="119" t="s">
        <v>4726</v>
      </c>
      <c r="J9501" s="119" t="s">
        <v>222</v>
      </c>
      <c r="K9501" s="1">
        <v>46255.758941458334</v>
      </c>
      <c r="L9501">
        <v>0</v>
      </c>
      <c r="M9501">
        <v>7</v>
      </c>
      <c r="N9501">
        <v>0</v>
      </c>
      <c r="O9501">
        <v>2</v>
      </c>
      <c r="P9501" s="119" t="s">
        <v>20254</v>
      </c>
    </row>
    <row r="9502" spans="1:16" x14ac:dyDescent="0.25">
      <c r="A9502">
        <v>15657</v>
      </c>
      <c r="B9502" s="119" t="s">
        <v>5921</v>
      </c>
      <c r="C9502">
        <v>50</v>
      </c>
      <c r="E9502">
        <v>110</v>
      </c>
      <c r="F9502">
        <v>5505</v>
      </c>
      <c r="G9502">
        <v>87</v>
      </c>
      <c r="H9502">
        <v>24419</v>
      </c>
      <c r="I9502" s="119" t="s">
        <v>4726</v>
      </c>
      <c r="J9502" s="119" t="s">
        <v>222</v>
      </c>
      <c r="K9502" s="1">
        <v>46255.758941458334</v>
      </c>
      <c r="L9502">
        <v>1</v>
      </c>
      <c r="M9502">
        <v>0</v>
      </c>
      <c r="N9502">
        <v>0</v>
      </c>
      <c r="O9502">
        <v>0</v>
      </c>
      <c r="P9502" s="119" t="s">
        <v>20254</v>
      </c>
    </row>
    <row r="9503" spans="1:16" x14ac:dyDescent="0.25">
      <c r="A9503">
        <v>15658</v>
      </c>
      <c r="B9503" s="119" t="s">
        <v>5922</v>
      </c>
      <c r="C9503">
        <v>50</v>
      </c>
      <c r="E9503">
        <v>106</v>
      </c>
      <c r="F9503">
        <v>8709</v>
      </c>
      <c r="G9503">
        <v>43</v>
      </c>
      <c r="H9503">
        <v>21585</v>
      </c>
      <c r="I9503" s="119" t="s">
        <v>4726</v>
      </c>
      <c r="J9503" s="119" t="s">
        <v>222</v>
      </c>
      <c r="K9503" s="1">
        <v>46255.758941458334</v>
      </c>
      <c r="L9503">
        <v>3</v>
      </c>
      <c r="M9503">
        <v>1</v>
      </c>
      <c r="N9503">
        <v>1</v>
      </c>
      <c r="O9503">
        <v>1</v>
      </c>
      <c r="P9503" s="119" t="s">
        <v>20254</v>
      </c>
    </row>
    <row r="9504" spans="1:16" x14ac:dyDescent="0.25">
      <c r="A9504">
        <v>15659</v>
      </c>
      <c r="B9504" s="119" t="s">
        <v>5923</v>
      </c>
      <c r="C9504">
        <v>65</v>
      </c>
      <c r="E9504">
        <v>66</v>
      </c>
      <c r="F9504">
        <v>3833</v>
      </c>
      <c r="G9504">
        <v>363</v>
      </c>
      <c r="H9504">
        <v>8998</v>
      </c>
      <c r="I9504" s="119" t="s">
        <v>4726</v>
      </c>
      <c r="J9504" s="119" t="s">
        <v>222</v>
      </c>
      <c r="K9504" s="1">
        <v>46255.758941458334</v>
      </c>
      <c r="L9504">
        <v>0</v>
      </c>
      <c r="M9504">
        <v>9</v>
      </c>
      <c r="N9504">
        <v>0</v>
      </c>
      <c r="O9504">
        <v>8</v>
      </c>
      <c r="P9504" s="119" t="s">
        <v>20254</v>
      </c>
    </row>
    <row r="9505" spans="1:16" x14ac:dyDescent="0.25">
      <c r="A9505">
        <v>15660</v>
      </c>
      <c r="B9505" s="119" t="s">
        <v>5924</v>
      </c>
      <c r="C9505">
        <v>65</v>
      </c>
      <c r="E9505">
        <v>25</v>
      </c>
      <c r="F9505">
        <v>821</v>
      </c>
      <c r="G9505">
        <v>77</v>
      </c>
      <c r="H9505">
        <v>9493</v>
      </c>
      <c r="I9505" s="119" t="s">
        <v>4726</v>
      </c>
      <c r="J9505" s="119" t="s">
        <v>222</v>
      </c>
      <c r="K9505" s="1">
        <v>46255.758941458334</v>
      </c>
      <c r="L9505">
        <v>0</v>
      </c>
      <c r="M9505">
        <v>0</v>
      </c>
      <c r="N9505">
        <v>0</v>
      </c>
      <c r="O9505">
        <v>0</v>
      </c>
      <c r="P9505" s="119" t="s">
        <v>20254</v>
      </c>
    </row>
    <row r="9506" spans="1:16" x14ac:dyDescent="0.25">
      <c r="A9506">
        <v>15662</v>
      </c>
      <c r="B9506" s="119" t="s">
        <v>5925</v>
      </c>
      <c r="C9506">
        <v>65</v>
      </c>
      <c r="E9506">
        <v>51</v>
      </c>
      <c r="F9506">
        <v>720</v>
      </c>
      <c r="G9506">
        <v>164</v>
      </c>
      <c r="H9506">
        <v>10997</v>
      </c>
      <c r="I9506" s="119" t="s">
        <v>4726</v>
      </c>
      <c r="J9506" s="119" t="s">
        <v>222</v>
      </c>
      <c r="K9506" s="1">
        <v>46255.758941458334</v>
      </c>
      <c r="L9506">
        <v>0</v>
      </c>
      <c r="M9506">
        <v>1</v>
      </c>
      <c r="N9506">
        <v>0</v>
      </c>
      <c r="O9506">
        <v>0</v>
      </c>
      <c r="P9506" s="119" t="s">
        <v>20254</v>
      </c>
    </row>
    <row r="9507" spans="1:16" x14ac:dyDescent="0.25">
      <c r="A9507">
        <v>15663</v>
      </c>
      <c r="B9507" s="119" t="s">
        <v>5926</v>
      </c>
      <c r="C9507">
        <v>65</v>
      </c>
      <c r="E9507">
        <v>34</v>
      </c>
      <c r="F9507">
        <v>1149</v>
      </c>
      <c r="G9507">
        <v>190</v>
      </c>
      <c r="H9507">
        <v>9882</v>
      </c>
      <c r="I9507" s="119" t="s">
        <v>4726</v>
      </c>
      <c r="J9507" s="119" t="s">
        <v>222</v>
      </c>
      <c r="K9507" s="1">
        <v>46255.758941458334</v>
      </c>
      <c r="L9507">
        <v>0</v>
      </c>
      <c r="M9507">
        <v>1</v>
      </c>
      <c r="N9507">
        <v>0</v>
      </c>
      <c r="O9507">
        <v>0</v>
      </c>
      <c r="P9507" s="119" t="s">
        <v>20254</v>
      </c>
    </row>
    <row r="9508" spans="1:16" x14ac:dyDescent="0.25">
      <c r="A9508">
        <v>15664</v>
      </c>
      <c r="B9508" s="119" t="s">
        <v>5927</v>
      </c>
      <c r="C9508">
        <v>65</v>
      </c>
      <c r="E9508">
        <v>191</v>
      </c>
      <c r="F9508">
        <v>1519</v>
      </c>
      <c r="G9508">
        <v>155</v>
      </c>
      <c r="H9508">
        <v>9446</v>
      </c>
      <c r="I9508" s="119" t="s">
        <v>4726</v>
      </c>
      <c r="J9508" s="119" t="s">
        <v>222</v>
      </c>
      <c r="K9508" s="1">
        <v>46255.758941458334</v>
      </c>
      <c r="L9508">
        <v>0</v>
      </c>
      <c r="M9508">
        <v>1</v>
      </c>
      <c r="N9508">
        <v>0</v>
      </c>
      <c r="O9508">
        <v>0</v>
      </c>
      <c r="P9508" s="119" t="s">
        <v>20254</v>
      </c>
    </row>
    <row r="9509" spans="1:16" x14ac:dyDescent="0.25">
      <c r="A9509">
        <v>15665</v>
      </c>
      <c r="B9509" s="119" t="s">
        <v>5928</v>
      </c>
      <c r="C9509">
        <v>65</v>
      </c>
      <c r="E9509">
        <v>106</v>
      </c>
      <c r="F9509">
        <v>3001</v>
      </c>
      <c r="G9509">
        <v>240</v>
      </c>
      <c r="H9509">
        <v>9499</v>
      </c>
      <c r="I9509" s="119" t="s">
        <v>4726</v>
      </c>
      <c r="J9509" s="119" t="s">
        <v>222</v>
      </c>
      <c r="K9509" s="1">
        <v>46255.758941458334</v>
      </c>
      <c r="L9509">
        <v>0</v>
      </c>
      <c r="M9509">
        <v>2</v>
      </c>
      <c r="N9509">
        <v>0</v>
      </c>
      <c r="O9509">
        <v>0</v>
      </c>
      <c r="P9509" s="119" t="s">
        <v>20254</v>
      </c>
    </row>
    <row r="9510" spans="1:16" x14ac:dyDescent="0.25">
      <c r="A9510">
        <v>15666</v>
      </c>
      <c r="B9510" s="119" t="s">
        <v>5929</v>
      </c>
      <c r="C9510">
        <v>35</v>
      </c>
      <c r="E9510">
        <v>87</v>
      </c>
      <c r="F9510">
        <v>283</v>
      </c>
      <c r="G9510">
        <v>84</v>
      </c>
      <c r="H9510">
        <v>8700</v>
      </c>
      <c r="I9510" s="119" t="s">
        <v>4726</v>
      </c>
      <c r="J9510" s="119" t="s">
        <v>222</v>
      </c>
      <c r="K9510" s="1">
        <v>46255.758941458334</v>
      </c>
      <c r="L9510">
        <v>1</v>
      </c>
      <c r="M9510">
        <v>0</v>
      </c>
      <c r="N9510">
        <v>0</v>
      </c>
      <c r="O9510">
        <v>0</v>
      </c>
      <c r="P9510" s="119" t="s">
        <v>20254</v>
      </c>
    </row>
    <row r="9511" spans="1:16" x14ac:dyDescent="0.25">
      <c r="A9511">
        <v>15667</v>
      </c>
      <c r="B9511" s="119" t="s">
        <v>5930</v>
      </c>
      <c r="C9511">
        <v>35</v>
      </c>
      <c r="E9511">
        <v>225</v>
      </c>
      <c r="F9511">
        <v>1192</v>
      </c>
      <c r="G9511">
        <v>94</v>
      </c>
      <c r="H9511">
        <v>8270</v>
      </c>
      <c r="I9511" s="119" t="s">
        <v>4726</v>
      </c>
      <c r="J9511" s="119" t="s">
        <v>222</v>
      </c>
      <c r="K9511" s="1">
        <v>46255.758941458334</v>
      </c>
      <c r="L9511">
        <v>1</v>
      </c>
      <c r="M9511">
        <v>4</v>
      </c>
      <c r="N9511">
        <v>0</v>
      </c>
      <c r="O9511">
        <v>3</v>
      </c>
      <c r="P9511" s="119" t="s">
        <v>20254</v>
      </c>
    </row>
    <row r="9512" spans="1:16" x14ac:dyDescent="0.25">
      <c r="A9512">
        <v>15668</v>
      </c>
      <c r="B9512" s="119" t="s">
        <v>5931</v>
      </c>
      <c r="C9512">
        <v>35</v>
      </c>
      <c r="E9512">
        <v>78</v>
      </c>
      <c r="F9512">
        <v>1443</v>
      </c>
      <c r="G9512">
        <v>62</v>
      </c>
      <c r="H9512">
        <v>8543</v>
      </c>
      <c r="I9512" s="119" t="s">
        <v>4726</v>
      </c>
      <c r="J9512" s="119" t="s">
        <v>222</v>
      </c>
      <c r="K9512" s="1">
        <v>46255.758941458334</v>
      </c>
      <c r="L9512">
        <v>0</v>
      </c>
      <c r="M9512">
        <v>2</v>
      </c>
      <c r="N9512">
        <v>0</v>
      </c>
      <c r="O9512">
        <v>1</v>
      </c>
      <c r="P9512" s="119" t="s">
        <v>20254</v>
      </c>
    </row>
    <row r="9513" spans="1:16" x14ac:dyDescent="0.25">
      <c r="A9513">
        <v>15670</v>
      </c>
      <c r="B9513" s="119" t="s">
        <v>5932</v>
      </c>
      <c r="C9513">
        <v>35</v>
      </c>
      <c r="E9513">
        <v>368</v>
      </c>
      <c r="F9513">
        <v>1016</v>
      </c>
      <c r="G9513">
        <v>84</v>
      </c>
      <c r="H9513">
        <v>8343</v>
      </c>
      <c r="I9513" s="119" t="s">
        <v>4726</v>
      </c>
      <c r="J9513" s="119" t="s">
        <v>222</v>
      </c>
      <c r="K9513" s="1">
        <v>46255.758941458334</v>
      </c>
      <c r="L9513">
        <v>2</v>
      </c>
      <c r="M9513">
        <v>2</v>
      </c>
      <c r="N9513">
        <v>0</v>
      </c>
      <c r="O9513">
        <v>0</v>
      </c>
      <c r="P9513" s="119" t="s">
        <v>20254</v>
      </c>
    </row>
    <row r="9514" spans="1:16" x14ac:dyDescent="0.25">
      <c r="A9514">
        <v>15671</v>
      </c>
      <c r="B9514" s="119" t="s">
        <v>5933</v>
      </c>
      <c r="C9514">
        <v>35</v>
      </c>
      <c r="E9514">
        <v>74</v>
      </c>
      <c r="F9514">
        <v>1619</v>
      </c>
      <c r="G9514">
        <v>85</v>
      </c>
      <c r="H9514">
        <v>10903</v>
      </c>
      <c r="I9514" s="119" t="s">
        <v>4726</v>
      </c>
      <c r="J9514" s="119" t="s">
        <v>222</v>
      </c>
      <c r="K9514" s="1">
        <v>46255.758941458334</v>
      </c>
      <c r="L9514">
        <v>0</v>
      </c>
      <c r="M9514">
        <v>7</v>
      </c>
      <c r="N9514">
        <v>0</v>
      </c>
      <c r="O9514">
        <v>0</v>
      </c>
      <c r="P9514" s="119" t="s">
        <v>20254</v>
      </c>
    </row>
    <row r="9515" spans="1:16" x14ac:dyDescent="0.25">
      <c r="A9515">
        <v>15672</v>
      </c>
      <c r="B9515" s="119" t="s">
        <v>5934</v>
      </c>
      <c r="C9515">
        <v>35</v>
      </c>
      <c r="E9515">
        <v>549</v>
      </c>
      <c r="F9515">
        <v>2099</v>
      </c>
      <c r="G9515">
        <v>204</v>
      </c>
      <c r="H9515">
        <v>10999</v>
      </c>
      <c r="I9515" s="119" t="s">
        <v>4726</v>
      </c>
      <c r="J9515" s="119" t="s">
        <v>222</v>
      </c>
      <c r="K9515" s="1">
        <v>46255.758941458334</v>
      </c>
      <c r="L9515">
        <v>0</v>
      </c>
      <c r="M9515">
        <v>1</v>
      </c>
      <c r="N9515">
        <v>0</v>
      </c>
      <c r="O9515">
        <v>0</v>
      </c>
      <c r="P9515" s="119" t="s">
        <v>20254</v>
      </c>
    </row>
    <row r="9516" spans="1:16" x14ac:dyDescent="0.25">
      <c r="A9516">
        <v>15673</v>
      </c>
      <c r="B9516" s="119" t="s">
        <v>5935</v>
      </c>
      <c r="C9516">
        <v>50</v>
      </c>
      <c r="E9516">
        <v>46</v>
      </c>
      <c r="F9516">
        <v>169</v>
      </c>
      <c r="G9516">
        <v>188</v>
      </c>
      <c r="H9516">
        <v>4575</v>
      </c>
      <c r="I9516" s="119" t="s">
        <v>4726</v>
      </c>
      <c r="J9516" s="119" t="s">
        <v>222</v>
      </c>
      <c r="K9516" s="1">
        <v>46255.758941458334</v>
      </c>
      <c r="L9516">
        <v>1</v>
      </c>
      <c r="M9516">
        <v>11</v>
      </c>
      <c r="N9516">
        <v>1</v>
      </c>
      <c r="O9516">
        <v>5</v>
      </c>
      <c r="P9516" s="119" t="s">
        <v>20254</v>
      </c>
    </row>
    <row r="9517" spans="1:16" x14ac:dyDescent="0.25">
      <c r="A9517">
        <v>15674</v>
      </c>
      <c r="B9517" s="119" t="s">
        <v>5936</v>
      </c>
      <c r="C9517">
        <v>50</v>
      </c>
      <c r="E9517">
        <v>152</v>
      </c>
      <c r="F9517">
        <v>915</v>
      </c>
      <c r="G9517">
        <v>184</v>
      </c>
      <c r="H9517">
        <v>3906</v>
      </c>
      <c r="I9517" s="119" t="s">
        <v>4726</v>
      </c>
      <c r="J9517" s="119" t="s">
        <v>222</v>
      </c>
      <c r="K9517" s="1">
        <v>46255.758941458334</v>
      </c>
      <c r="L9517">
        <v>0</v>
      </c>
      <c r="M9517">
        <v>1</v>
      </c>
      <c r="N9517">
        <v>0</v>
      </c>
      <c r="O9517">
        <v>1</v>
      </c>
      <c r="P9517" s="119" t="s">
        <v>20254</v>
      </c>
    </row>
    <row r="9518" spans="1:16" x14ac:dyDescent="0.25">
      <c r="A9518">
        <v>15675</v>
      </c>
      <c r="B9518" s="119" t="s">
        <v>5937</v>
      </c>
      <c r="C9518">
        <v>50</v>
      </c>
      <c r="E9518">
        <v>67</v>
      </c>
      <c r="F9518">
        <v>1958</v>
      </c>
      <c r="G9518">
        <v>55</v>
      </c>
      <c r="H9518">
        <v>11399</v>
      </c>
      <c r="I9518" s="119" t="s">
        <v>4726</v>
      </c>
      <c r="J9518" s="119" t="s">
        <v>222</v>
      </c>
      <c r="K9518" s="1">
        <v>46255.758941458334</v>
      </c>
      <c r="L9518">
        <v>0</v>
      </c>
      <c r="M9518">
        <v>2</v>
      </c>
      <c r="N9518">
        <v>0</v>
      </c>
      <c r="O9518">
        <v>0</v>
      </c>
      <c r="P9518" s="119" t="s">
        <v>20254</v>
      </c>
    </row>
    <row r="9519" spans="1:16" x14ac:dyDescent="0.25">
      <c r="A9519">
        <v>15677</v>
      </c>
      <c r="B9519" s="119" t="s">
        <v>5938</v>
      </c>
      <c r="C9519">
        <v>50</v>
      </c>
      <c r="E9519">
        <v>144</v>
      </c>
      <c r="F9519">
        <v>1058</v>
      </c>
      <c r="G9519">
        <v>151</v>
      </c>
      <c r="H9519">
        <v>8066</v>
      </c>
      <c r="I9519" s="119" t="s">
        <v>4726</v>
      </c>
      <c r="J9519" s="119" t="s">
        <v>222</v>
      </c>
      <c r="K9519" s="1">
        <v>46255.758941458334</v>
      </c>
      <c r="L9519">
        <v>1</v>
      </c>
      <c r="M9519">
        <v>5</v>
      </c>
      <c r="N9519">
        <v>0</v>
      </c>
      <c r="O9519">
        <v>0</v>
      </c>
      <c r="P9519" s="119" t="s">
        <v>20254</v>
      </c>
    </row>
    <row r="9520" spans="1:16" x14ac:dyDescent="0.25">
      <c r="A9520">
        <v>15678</v>
      </c>
      <c r="B9520" s="119" t="s">
        <v>5939</v>
      </c>
      <c r="C9520">
        <v>50</v>
      </c>
      <c r="E9520">
        <v>118</v>
      </c>
      <c r="F9520">
        <v>277</v>
      </c>
      <c r="G9520">
        <v>32</v>
      </c>
      <c r="H9520">
        <v>29909</v>
      </c>
      <c r="I9520" s="119" t="s">
        <v>4726</v>
      </c>
      <c r="J9520" s="119" t="s">
        <v>222</v>
      </c>
      <c r="K9520" s="1">
        <v>46255.758941458334</v>
      </c>
      <c r="L9520">
        <v>2</v>
      </c>
      <c r="M9520">
        <v>1</v>
      </c>
      <c r="N9520">
        <v>0</v>
      </c>
      <c r="O9520">
        <v>0</v>
      </c>
      <c r="P9520" s="119" t="s">
        <v>20254</v>
      </c>
    </row>
    <row r="9521" spans="1:16" x14ac:dyDescent="0.25">
      <c r="A9521">
        <v>15679</v>
      </c>
      <c r="B9521" s="119" t="s">
        <v>5940</v>
      </c>
      <c r="C9521">
        <v>50</v>
      </c>
      <c r="E9521">
        <v>194</v>
      </c>
      <c r="F9521">
        <v>2093</v>
      </c>
      <c r="G9521">
        <v>103</v>
      </c>
      <c r="H9521">
        <v>17158</v>
      </c>
      <c r="I9521" s="119" t="s">
        <v>4726</v>
      </c>
      <c r="J9521" s="119" t="s">
        <v>222</v>
      </c>
      <c r="K9521" s="1">
        <v>46255.758941458334</v>
      </c>
      <c r="L9521">
        <v>0</v>
      </c>
      <c r="M9521">
        <v>1</v>
      </c>
      <c r="N9521">
        <v>0</v>
      </c>
      <c r="O9521">
        <v>0</v>
      </c>
      <c r="P9521" s="119" t="s">
        <v>20254</v>
      </c>
    </row>
    <row r="9522" spans="1:16" x14ac:dyDescent="0.25">
      <c r="A9522">
        <v>15680</v>
      </c>
      <c r="B9522" s="119" t="s">
        <v>5941</v>
      </c>
      <c r="C9522">
        <v>65</v>
      </c>
      <c r="E9522">
        <v>84</v>
      </c>
      <c r="F9522">
        <v>1546</v>
      </c>
      <c r="G9522">
        <v>127</v>
      </c>
      <c r="H9522">
        <v>6485</v>
      </c>
      <c r="I9522" s="119" t="s">
        <v>4726</v>
      </c>
      <c r="J9522" s="119" t="s">
        <v>222</v>
      </c>
      <c r="K9522" s="1">
        <v>46255.758941458334</v>
      </c>
      <c r="L9522">
        <v>0</v>
      </c>
      <c r="M9522">
        <v>2</v>
      </c>
      <c r="N9522">
        <v>0</v>
      </c>
      <c r="O9522">
        <v>0</v>
      </c>
      <c r="P9522" s="119" t="s">
        <v>20254</v>
      </c>
    </row>
    <row r="9523" spans="1:16" x14ac:dyDescent="0.25">
      <c r="A9523">
        <v>15681</v>
      </c>
      <c r="B9523" s="119" t="s">
        <v>5942</v>
      </c>
      <c r="C9523">
        <v>65</v>
      </c>
      <c r="E9523">
        <v>22</v>
      </c>
      <c r="F9523">
        <v>271</v>
      </c>
      <c r="G9523">
        <v>49</v>
      </c>
      <c r="H9523">
        <v>6544</v>
      </c>
      <c r="I9523" s="119" t="s">
        <v>4726</v>
      </c>
      <c r="J9523" s="119" t="s">
        <v>222</v>
      </c>
      <c r="K9523" s="1">
        <v>46255.758941458334</v>
      </c>
      <c r="L9523">
        <v>0</v>
      </c>
      <c r="M9523">
        <v>1</v>
      </c>
      <c r="N9523">
        <v>0</v>
      </c>
      <c r="O9523">
        <v>0</v>
      </c>
      <c r="P9523" s="119" t="s">
        <v>20254</v>
      </c>
    </row>
    <row r="9524" spans="1:16" x14ac:dyDescent="0.25">
      <c r="A9524">
        <v>15683</v>
      </c>
      <c r="B9524" s="119" t="s">
        <v>5943</v>
      </c>
      <c r="C9524">
        <v>65</v>
      </c>
      <c r="E9524">
        <v>72</v>
      </c>
      <c r="F9524">
        <v>770</v>
      </c>
      <c r="G9524">
        <v>130</v>
      </c>
      <c r="H9524">
        <v>5000</v>
      </c>
      <c r="I9524" s="119" t="s">
        <v>4726</v>
      </c>
      <c r="J9524" s="119" t="s">
        <v>222</v>
      </c>
      <c r="K9524" s="1">
        <v>46255.758941458334</v>
      </c>
      <c r="L9524">
        <v>1</v>
      </c>
      <c r="M9524">
        <v>15</v>
      </c>
      <c r="N9524">
        <v>0</v>
      </c>
      <c r="O9524">
        <v>2</v>
      </c>
      <c r="P9524" s="119" t="s">
        <v>20254</v>
      </c>
    </row>
    <row r="9525" spans="1:16" x14ac:dyDescent="0.25">
      <c r="A9525">
        <v>15684</v>
      </c>
      <c r="B9525" s="119" t="s">
        <v>5944</v>
      </c>
      <c r="C9525">
        <v>65</v>
      </c>
      <c r="E9525">
        <v>103</v>
      </c>
      <c r="F9525">
        <v>306</v>
      </c>
      <c r="G9525">
        <v>126</v>
      </c>
      <c r="H9525">
        <v>5943</v>
      </c>
      <c r="I9525" s="119" t="s">
        <v>4726</v>
      </c>
      <c r="J9525" s="119" t="s">
        <v>222</v>
      </c>
      <c r="K9525" s="1">
        <v>46255.758941458334</v>
      </c>
      <c r="L9525">
        <v>0</v>
      </c>
      <c r="M9525">
        <v>0</v>
      </c>
      <c r="N9525">
        <v>0</v>
      </c>
      <c r="O9525">
        <v>0</v>
      </c>
      <c r="P9525" s="119" t="s">
        <v>20254</v>
      </c>
    </row>
    <row r="9526" spans="1:16" x14ac:dyDescent="0.25">
      <c r="A9526">
        <v>15685</v>
      </c>
      <c r="B9526" s="119" t="s">
        <v>5945</v>
      </c>
      <c r="C9526">
        <v>65</v>
      </c>
      <c r="E9526">
        <v>239</v>
      </c>
      <c r="F9526">
        <v>3600</v>
      </c>
      <c r="G9526">
        <v>150</v>
      </c>
      <c r="H9526">
        <v>7049</v>
      </c>
      <c r="I9526" s="119" t="s">
        <v>4726</v>
      </c>
      <c r="J9526" s="119" t="s">
        <v>222</v>
      </c>
      <c r="K9526" s="1">
        <v>46255.758941458334</v>
      </c>
      <c r="L9526">
        <v>0</v>
      </c>
      <c r="M9526">
        <v>0</v>
      </c>
      <c r="N9526">
        <v>0</v>
      </c>
      <c r="O9526">
        <v>0</v>
      </c>
      <c r="P9526" s="119" t="s">
        <v>20254</v>
      </c>
    </row>
    <row r="9527" spans="1:16" x14ac:dyDescent="0.25">
      <c r="A9527">
        <v>15686</v>
      </c>
      <c r="B9527" s="119" t="s">
        <v>5946</v>
      </c>
      <c r="C9527">
        <v>65</v>
      </c>
      <c r="E9527">
        <v>145</v>
      </c>
      <c r="F9527">
        <v>1397</v>
      </c>
      <c r="G9527">
        <v>144</v>
      </c>
      <c r="H9527">
        <v>5027</v>
      </c>
      <c r="I9527" s="119" t="s">
        <v>4726</v>
      </c>
      <c r="J9527" s="119" t="s">
        <v>222</v>
      </c>
      <c r="K9527" s="1">
        <v>46255.758941458334</v>
      </c>
      <c r="L9527">
        <v>0</v>
      </c>
      <c r="M9527">
        <v>2</v>
      </c>
      <c r="N9527">
        <v>0</v>
      </c>
      <c r="O9527">
        <v>1</v>
      </c>
      <c r="P9527" s="119" t="s">
        <v>20254</v>
      </c>
    </row>
    <row r="9528" spans="1:16" x14ac:dyDescent="0.25">
      <c r="A9528">
        <v>15687</v>
      </c>
      <c r="B9528" s="119" t="s">
        <v>5947</v>
      </c>
      <c r="C9528">
        <v>35</v>
      </c>
      <c r="E9528">
        <v>297</v>
      </c>
      <c r="F9528">
        <v>458</v>
      </c>
      <c r="G9528">
        <v>56</v>
      </c>
      <c r="H9528">
        <v>9993</v>
      </c>
      <c r="I9528" s="119" t="s">
        <v>4726</v>
      </c>
      <c r="J9528" s="119" t="s">
        <v>222</v>
      </c>
      <c r="K9528" s="1">
        <v>46255.758941458334</v>
      </c>
      <c r="L9528">
        <v>1</v>
      </c>
      <c r="M9528">
        <v>13</v>
      </c>
      <c r="N9528">
        <v>0</v>
      </c>
      <c r="O9528">
        <v>0</v>
      </c>
      <c r="P9528" s="119" t="s">
        <v>20254</v>
      </c>
    </row>
    <row r="9529" spans="1:16" x14ac:dyDescent="0.25">
      <c r="A9529">
        <v>15688</v>
      </c>
      <c r="B9529" s="119" t="s">
        <v>5948</v>
      </c>
      <c r="C9529">
        <v>35</v>
      </c>
      <c r="E9529">
        <v>583</v>
      </c>
      <c r="F9529">
        <v>1003</v>
      </c>
      <c r="G9529">
        <v>27</v>
      </c>
      <c r="H9529">
        <v>3932</v>
      </c>
      <c r="I9529" s="119" t="s">
        <v>4726</v>
      </c>
      <c r="J9529" s="119" t="s">
        <v>222</v>
      </c>
      <c r="K9529" s="1">
        <v>46255.758941458334</v>
      </c>
      <c r="L9529">
        <v>4</v>
      </c>
      <c r="M9529">
        <v>4</v>
      </c>
      <c r="N9529">
        <v>1</v>
      </c>
      <c r="O9529">
        <v>1</v>
      </c>
      <c r="P9529" s="119" t="s">
        <v>20254</v>
      </c>
    </row>
    <row r="9530" spans="1:16" x14ac:dyDescent="0.25">
      <c r="A9530">
        <v>15689</v>
      </c>
      <c r="B9530" s="119" t="s">
        <v>5949</v>
      </c>
      <c r="C9530">
        <v>35</v>
      </c>
      <c r="E9530">
        <v>177</v>
      </c>
      <c r="F9530">
        <v>2563</v>
      </c>
      <c r="G9530">
        <v>111</v>
      </c>
      <c r="H9530">
        <v>12410</v>
      </c>
      <c r="I9530" s="119" t="s">
        <v>4726</v>
      </c>
      <c r="J9530" s="119" t="s">
        <v>222</v>
      </c>
      <c r="K9530" s="1">
        <v>46255.758941458334</v>
      </c>
      <c r="L9530">
        <v>0</v>
      </c>
      <c r="M9530">
        <v>5</v>
      </c>
      <c r="N9530">
        <v>0</v>
      </c>
      <c r="O9530">
        <v>1</v>
      </c>
      <c r="P9530" s="119" t="s">
        <v>20254</v>
      </c>
    </row>
    <row r="9531" spans="1:16" x14ac:dyDescent="0.25">
      <c r="A9531">
        <v>15691</v>
      </c>
      <c r="B9531" s="119" t="s">
        <v>5950</v>
      </c>
      <c r="C9531">
        <v>35</v>
      </c>
      <c r="E9531">
        <v>69</v>
      </c>
      <c r="F9531">
        <v>2100</v>
      </c>
      <c r="G9531">
        <v>84</v>
      </c>
      <c r="H9531">
        <v>14500</v>
      </c>
      <c r="I9531" s="119" t="s">
        <v>4726</v>
      </c>
      <c r="J9531" s="119" t="s">
        <v>222</v>
      </c>
      <c r="K9531" s="1">
        <v>46255.758941458334</v>
      </c>
      <c r="L9531">
        <v>0</v>
      </c>
      <c r="M9531">
        <v>7</v>
      </c>
      <c r="N9531">
        <v>0</v>
      </c>
      <c r="O9531">
        <v>1</v>
      </c>
      <c r="P9531" s="119" t="s">
        <v>20254</v>
      </c>
    </row>
    <row r="9532" spans="1:16" x14ac:dyDescent="0.25">
      <c r="A9532">
        <v>15692</v>
      </c>
      <c r="B9532" s="119" t="s">
        <v>5951</v>
      </c>
      <c r="C9532">
        <v>35</v>
      </c>
      <c r="E9532">
        <v>256</v>
      </c>
      <c r="F9532">
        <v>2004</v>
      </c>
      <c r="G9532">
        <v>68</v>
      </c>
      <c r="H9532">
        <v>10997</v>
      </c>
      <c r="I9532" s="119" t="s">
        <v>4726</v>
      </c>
      <c r="J9532" s="119" t="s">
        <v>222</v>
      </c>
      <c r="K9532" s="1">
        <v>46255.758941458334</v>
      </c>
      <c r="L9532">
        <v>1</v>
      </c>
      <c r="M9532">
        <v>3</v>
      </c>
      <c r="N9532">
        <v>0</v>
      </c>
      <c r="O9532">
        <v>0</v>
      </c>
      <c r="P9532" s="119" t="s">
        <v>20254</v>
      </c>
    </row>
    <row r="9533" spans="1:16" x14ac:dyDescent="0.25">
      <c r="A9533">
        <v>15693</v>
      </c>
      <c r="B9533" s="119" t="s">
        <v>5952</v>
      </c>
      <c r="C9533">
        <v>35</v>
      </c>
      <c r="E9533">
        <v>462</v>
      </c>
      <c r="F9533">
        <v>728</v>
      </c>
      <c r="G9533">
        <v>111</v>
      </c>
      <c r="H9533">
        <v>9990</v>
      </c>
      <c r="I9533" s="119" t="s">
        <v>4726</v>
      </c>
      <c r="J9533" s="119" t="s">
        <v>222</v>
      </c>
      <c r="K9533" s="1">
        <v>46255.758941458334</v>
      </c>
      <c r="L9533">
        <v>0</v>
      </c>
      <c r="M9533">
        <v>4</v>
      </c>
      <c r="N9533">
        <v>0</v>
      </c>
      <c r="O9533">
        <v>0</v>
      </c>
      <c r="P9533" s="119" t="s">
        <v>20254</v>
      </c>
    </row>
    <row r="9534" spans="1:16" x14ac:dyDescent="0.25">
      <c r="A9534">
        <v>15694</v>
      </c>
      <c r="B9534" s="119" t="s">
        <v>5953</v>
      </c>
      <c r="C9534">
        <v>50</v>
      </c>
      <c r="E9534">
        <v>79</v>
      </c>
      <c r="F9534">
        <v>6885</v>
      </c>
      <c r="G9534">
        <v>54</v>
      </c>
      <c r="H9534">
        <v>22898</v>
      </c>
      <c r="I9534" s="119" t="s">
        <v>4726</v>
      </c>
      <c r="J9534" s="119" t="s">
        <v>222</v>
      </c>
      <c r="K9534" s="1">
        <v>46255.758941458334</v>
      </c>
      <c r="L9534">
        <v>4</v>
      </c>
      <c r="M9534">
        <v>5</v>
      </c>
      <c r="N9534">
        <v>0</v>
      </c>
      <c r="O9534">
        <v>2</v>
      </c>
      <c r="P9534" s="119" t="s">
        <v>20254</v>
      </c>
    </row>
    <row r="9535" spans="1:16" x14ac:dyDescent="0.25">
      <c r="A9535">
        <v>15695</v>
      </c>
      <c r="B9535" s="119" t="s">
        <v>5954</v>
      </c>
      <c r="C9535">
        <v>50</v>
      </c>
      <c r="E9535">
        <v>156</v>
      </c>
      <c r="F9535">
        <v>4029</v>
      </c>
      <c r="G9535">
        <v>143</v>
      </c>
      <c r="H9535">
        <v>24799</v>
      </c>
      <c r="I9535" s="119" t="s">
        <v>4726</v>
      </c>
      <c r="J9535" s="119" t="s">
        <v>222</v>
      </c>
      <c r="K9535" s="1">
        <v>46255.758941458334</v>
      </c>
      <c r="L9535">
        <v>0</v>
      </c>
      <c r="M9535">
        <v>8</v>
      </c>
      <c r="N9535">
        <v>0</v>
      </c>
      <c r="O9535">
        <v>1</v>
      </c>
      <c r="P9535" s="119" t="s">
        <v>20254</v>
      </c>
    </row>
    <row r="9536" spans="1:16" x14ac:dyDescent="0.25">
      <c r="A9536">
        <v>15696</v>
      </c>
      <c r="B9536" s="119" t="s">
        <v>5955</v>
      </c>
      <c r="C9536">
        <v>50</v>
      </c>
      <c r="E9536">
        <v>92</v>
      </c>
      <c r="F9536">
        <v>5893</v>
      </c>
      <c r="G9536">
        <v>87</v>
      </c>
      <c r="H9536">
        <v>34723</v>
      </c>
      <c r="I9536" s="119" t="s">
        <v>4726</v>
      </c>
      <c r="J9536" s="119" t="s">
        <v>222</v>
      </c>
      <c r="K9536" s="1">
        <v>46255.758941458334</v>
      </c>
      <c r="L9536">
        <v>1</v>
      </c>
      <c r="M9536">
        <v>3</v>
      </c>
      <c r="N9536">
        <v>0</v>
      </c>
      <c r="O9536">
        <v>1</v>
      </c>
      <c r="P9536" s="119" t="s">
        <v>20254</v>
      </c>
    </row>
    <row r="9537" spans="1:16" x14ac:dyDescent="0.25">
      <c r="A9537">
        <v>15698</v>
      </c>
      <c r="B9537" s="119" t="s">
        <v>5956</v>
      </c>
      <c r="C9537">
        <v>50</v>
      </c>
      <c r="E9537">
        <v>79</v>
      </c>
      <c r="F9537">
        <v>8004</v>
      </c>
      <c r="G9537">
        <v>103</v>
      </c>
      <c r="H9537">
        <v>24992</v>
      </c>
      <c r="I9537" s="119" t="s">
        <v>4726</v>
      </c>
      <c r="J9537" s="119" t="s">
        <v>222</v>
      </c>
      <c r="K9537" s="1">
        <v>46255.758941458334</v>
      </c>
      <c r="L9537">
        <v>5</v>
      </c>
      <c r="M9537">
        <v>8</v>
      </c>
      <c r="N9537">
        <v>0</v>
      </c>
      <c r="O9537">
        <v>2</v>
      </c>
      <c r="P9537" s="119" t="s">
        <v>20254</v>
      </c>
    </row>
    <row r="9538" spans="1:16" x14ac:dyDescent="0.25">
      <c r="A9538">
        <v>15699</v>
      </c>
      <c r="B9538" s="119" t="s">
        <v>5957</v>
      </c>
      <c r="C9538">
        <v>50</v>
      </c>
      <c r="E9538">
        <v>95</v>
      </c>
      <c r="F9538">
        <v>5903</v>
      </c>
      <c r="G9538">
        <v>80</v>
      </c>
      <c r="H9538">
        <v>24983</v>
      </c>
      <c r="I9538" s="119" t="s">
        <v>4726</v>
      </c>
      <c r="J9538" s="119" t="s">
        <v>222</v>
      </c>
      <c r="K9538" s="1">
        <v>46255.758941458334</v>
      </c>
      <c r="L9538">
        <v>2</v>
      </c>
      <c r="M9538">
        <v>1</v>
      </c>
      <c r="N9538">
        <v>0</v>
      </c>
      <c r="O9538">
        <v>0</v>
      </c>
      <c r="P9538" s="119" t="s">
        <v>20254</v>
      </c>
    </row>
    <row r="9539" spans="1:16" x14ac:dyDescent="0.25">
      <c r="A9539">
        <v>15700</v>
      </c>
      <c r="B9539" s="119" t="s">
        <v>5958</v>
      </c>
      <c r="C9539">
        <v>50</v>
      </c>
      <c r="E9539">
        <v>79</v>
      </c>
      <c r="F9539">
        <v>10201</v>
      </c>
      <c r="G9539">
        <v>56</v>
      </c>
      <c r="H9539">
        <v>14520</v>
      </c>
      <c r="I9539" s="119" t="s">
        <v>4726</v>
      </c>
      <c r="J9539" s="119" t="s">
        <v>222</v>
      </c>
      <c r="K9539" s="1">
        <v>46255.758941458334</v>
      </c>
      <c r="L9539">
        <v>1</v>
      </c>
      <c r="M9539">
        <v>0</v>
      </c>
      <c r="N9539">
        <v>0</v>
      </c>
      <c r="O9539">
        <v>0</v>
      </c>
      <c r="P9539" s="119" t="s">
        <v>20254</v>
      </c>
    </row>
    <row r="9540" spans="1:16" x14ac:dyDescent="0.25">
      <c r="A9540">
        <v>15701</v>
      </c>
      <c r="B9540" s="119" t="s">
        <v>5959</v>
      </c>
      <c r="C9540">
        <v>65</v>
      </c>
      <c r="E9540">
        <v>162</v>
      </c>
      <c r="F9540">
        <v>3503</v>
      </c>
      <c r="G9540">
        <v>93</v>
      </c>
      <c r="H9540">
        <v>18543</v>
      </c>
      <c r="I9540" s="119" t="s">
        <v>4726</v>
      </c>
      <c r="J9540" s="119" t="s">
        <v>222</v>
      </c>
      <c r="K9540" s="1">
        <v>46255.758941458334</v>
      </c>
      <c r="L9540">
        <v>1</v>
      </c>
      <c r="M9540">
        <v>0</v>
      </c>
      <c r="N9540">
        <v>0</v>
      </c>
      <c r="O9540">
        <v>0</v>
      </c>
      <c r="P9540" s="119" t="s">
        <v>20254</v>
      </c>
    </row>
    <row r="9541" spans="1:16" x14ac:dyDescent="0.25">
      <c r="A9541">
        <v>15702</v>
      </c>
      <c r="B9541" s="119" t="s">
        <v>5960</v>
      </c>
      <c r="C9541">
        <v>65</v>
      </c>
      <c r="E9541">
        <v>51</v>
      </c>
      <c r="F9541">
        <v>2591</v>
      </c>
      <c r="G9541">
        <v>63</v>
      </c>
      <c r="H9541">
        <v>14490</v>
      </c>
      <c r="I9541" s="119" t="s">
        <v>4726</v>
      </c>
      <c r="J9541" s="119" t="s">
        <v>222</v>
      </c>
      <c r="K9541" s="1">
        <v>46255.758941458334</v>
      </c>
      <c r="L9541">
        <v>1</v>
      </c>
      <c r="M9541">
        <v>8</v>
      </c>
      <c r="N9541">
        <v>0</v>
      </c>
      <c r="O9541">
        <v>5</v>
      </c>
      <c r="P9541" s="119" t="s">
        <v>20254</v>
      </c>
    </row>
    <row r="9542" spans="1:16" x14ac:dyDescent="0.25">
      <c r="A9542">
        <v>15704</v>
      </c>
      <c r="B9542" s="119" t="s">
        <v>5961</v>
      </c>
      <c r="C9542">
        <v>65</v>
      </c>
      <c r="E9542">
        <v>117</v>
      </c>
      <c r="F9542">
        <v>6999</v>
      </c>
      <c r="G9542">
        <v>58</v>
      </c>
      <c r="H9542">
        <v>21595</v>
      </c>
      <c r="I9542" s="119" t="s">
        <v>4726</v>
      </c>
      <c r="J9542" s="119" t="s">
        <v>222</v>
      </c>
      <c r="K9542" s="1">
        <v>46255.758941458334</v>
      </c>
      <c r="L9542">
        <v>1</v>
      </c>
      <c r="M9542">
        <v>2</v>
      </c>
      <c r="N9542">
        <v>0</v>
      </c>
      <c r="O9542">
        <v>0</v>
      </c>
      <c r="P9542" s="119" t="s">
        <v>20254</v>
      </c>
    </row>
    <row r="9543" spans="1:16" x14ac:dyDescent="0.25">
      <c r="A9543">
        <v>15705</v>
      </c>
      <c r="B9543" s="119" t="s">
        <v>5962</v>
      </c>
      <c r="C9543">
        <v>65</v>
      </c>
      <c r="E9543">
        <v>54</v>
      </c>
      <c r="F9543">
        <v>2912</v>
      </c>
      <c r="G9543">
        <v>201</v>
      </c>
      <c r="H9543">
        <v>14496</v>
      </c>
      <c r="I9543" s="119" t="s">
        <v>4726</v>
      </c>
      <c r="J9543" s="119" t="s">
        <v>222</v>
      </c>
      <c r="K9543" s="1">
        <v>46255.758941458334</v>
      </c>
      <c r="L9543">
        <v>0</v>
      </c>
      <c r="M9543">
        <v>1</v>
      </c>
      <c r="N9543">
        <v>0</v>
      </c>
      <c r="O9543">
        <v>0</v>
      </c>
      <c r="P9543" s="119" t="s">
        <v>20254</v>
      </c>
    </row>
    <row r="9544" spans="1:16" x14ac:dyDescent="0.25">
      <c r="A9544">
        <v>15706</v>
      </c>
      <c r="B9544" s="119" t="s">
        <v>5963</v>
      </c>
      <c r="C9544">
        <v>65</v>
      </c>
      <c r="E9544">
        <v>39</v>
      </c>
      <c r="F9544">
        <v>4686</v>
      </c>
      <c r="G9544">
        <v>165</v>
      </c>
      <c r="H9544">
        <v>14997</v>
      </c>
      <c r="I9544" s="119" t="s">
        <v>4726</v>
      </c>
      <c r="J9544" s="119" t="s">
        <v>222</v>
      </c>
      <c r="K9544" s="1">
        <v>46255.758941458334</v>
      </c>
      <c r="L9544">
        <v>1</v>
      </c>
      <c r="M9544">
        <v>1</v>
      </c>
      <c r="N9544">
        <v>0</v>
      </c>
      <c r="O9544">
        <v>1</v>
      </c>
      <c r="P9544" s="119" t="s">
        <v>20254</v>
      </c>
    </row>
    <row r="9545" spans="1:16" x14ac:dyDescent="0.25">
      <c r="A9545">
        <v>15707</v>
      </c>
      <c r="B9545" s="119" t="s">
        <v>5964</v>
      </c>
      <c r="C9545">
        <v>65</v>
      </c>
      <c r="E9545">
        <v>196</v>
      </c>
      <c r="F9545">
        <v>3018</v>
      </c>
      <c r="G9545">
        <v>212</v>
      </c>
      <c r="H9545">
        <v>14497</v>
      </c>
      <c r="I9545" s="119" t="s">
        <v>4726</v>
      </c>
      <c r="J9545" s="119" t="s">
        <v>222</v>
      </c>
      <c r="K9545" s="1">
        <v>46255.758941458334</v>
      </c>
      <c r="L9545">
        <v>1</v>
      </c>
      <c r="M9545">
        <v>2</v>
      </c>
      <c r="N9545">
        <v>0</v>
      </c>
      <c r="O9545">
        <v>0</v>
      </c>
      <c r="P9545" s="119" t="s">
        <v>20254</v>
      </c>
    </row>
    <row r="9546" spans="1:16" x14ac:dyDescent="0.25">
      <c r="A9546">
        <v>15708</v>
      </c>
      <c r="B9546" s="119" t="s">
        <v>5965</v>
      </c>
      <c r="C9546">
        <v>35</v>
      </c>
      <c r="E9546">
        <v>424</v>
      </c>
      <c r="F9546">
        <v>1083</v>
      </c>
      <c r="G9546">
        <v>110</v>
      </c>
      <c r="H9546">
        <v>10570</v>
      </c>
      <c r="I9546" s="119" t="s">
        <v>4726</v>
      </c>
      <c r="J9546" s="119" t="s">
        <v>222</v>
      </c>
      <c r="K9546" s="1">
        <v>46255.758941458334</v>
      </c>
      <c r="L9546">
        <v>3</v>
      </c>
      <c r="M9546">
        <v>1</v>
      </c>
      <c r="N9546">
        <v>1</v>
      </c>
      <c r="O9546">
        <v>0</v>
      </c>
      <c r="P9546" s="119" t="s">
        <v>20254</v>
      </c>
    </row>
    <row r="9547" spans="1:16" x14ac:dyDescent="0.25">
      <c r="A9547">
        <v>15709</v>
      </c>
      <c r="B9547" s="119" t="s">
        <v>5966</v>
      </c>
      <c r="C9547">
        <v>35</v>
      </c>
      <c r="E9547">
        <v>366</v>
      </c>
      <c r="F9547">
        <v>1122</v>
      </c>
      <c r="G9547">
        <v>126</v>
      </c>
      <c r="H9547">
        <v>10859</v>
      </c>
      <c r="I9547" s="119" t="s">
        <v>4726</v>
      </c>
      <c r="J9547" s="119" t="s">
        <v>222</v>
      </c>
      <c r="K9547" s="1">
        <v>46255.758941458334</v>
      </c>
      <c r="L9547">
        <v>2</v>
      </c>
      <c r="M9547">
        <v>0</v>
      </c>
      <c r="N9547">
        <v>0</v>
      </c>
      <c r="O9547">
        <v>0</v>
      </c>
      <c r="P9547" s="119" t="s">
        <v>20254</v>
      </c>
    </row>
    <row r="9548" spans="1:16" x14ac:dyDescent="0.25">
      <c r="A9548">
        <v>15710</v>
      </c>
      <c r="B9548" s="119" t="s">
        <v>5967</v>
      </c>
      <c r="C9548">
        <v>35</v>
      </c>
      <c r="E9548">
        <v>160</v>
      </c>
      <c r="F9548">
        <v>2204</v>
      </c>
      <c r="G9548">
        <v>121</v>
      </c>
      <c r="H9548">
        <v>14650</v>
      </c>
      <c r="I9548" s="119" t="s">
        <v>4726</v>
      </c>
      <c r="J9548" s="119" t="s">
        <v>222</v>
      </c>
      <c r="K9548" s="1">
        <v>46255.758941458334</v>
      </c>
      <c r="L9548">
        <v>0</v>
      </c>
      <c r="M9548">
        <v>7</v>
      </c>
      <c r="N9548">
        <v>0</v>
      </c>
      <c r="O9548">
        <v>2</v>
      </c>
      <c r="P9548" s="119" t="s">
        <v>20254</v>
      </c>
    </row>
    <row r="9549" spans="1:16" x14ac:dyDescent="0.25">
      <c r="A9549">
        <v>15712</v>
      </c>
      <c r="B9549" s="119" t="s">
        <v>5968</v>
      </c>
      <c r="C9549">
        <v>35</v>
      </c>
      <c r="E9549">
        <v>137</v>
      </c>
      <c r="F9549">
        <v>2715</v>
      </c>
      <c r="G9549">
        <v>137</v>
      </c>
      <c r="H9549">
        <v>16293</v>
      </c>
      <c r="I9549" s="119" t="s">
        <v>4726</v>
      </c>
      <c r="J9549" s="119" t="s">
        <v>222</v>
      </c>
      <c r="K9549" s="1">
        <v>46255.758941458334</v>
      </c>
      <c r="L9549">
        <v>1</v>
      </c>
      <c r="M9549">
        <v>15</v>
      </c>
      <c r="N9549">
        <v>0</v>
      </c>
      <c r="O9549">
        <v>4</v>
      </c>
      <c r="P9549" s="119" t="s">
        <v>20254</v>
      </c>
    </row>
    <row r="9550" spans="1:16" x14ac:dyDescent="0.25">
      <c r="A9550">
        <v>15713</v>
      </c>
      <c r="B9550" s="119" t="s">
        <v>5969</v>
      </c>
      <c r="C9550">
        <v>35</v>
      </c>
      <c r="E9550">
        <v>251</v>
      </c>
      <c r="F9550">
        <v>1921</v>
      </c>
      <c r="G9550">
        <v>69</v>
      </c>
      <c r="H9550">
        <v>20908</v>
      </c>
      <c r="I9550" s="119" t="s">
        <v>4726</v>
      </c>
      <c r="J9550" s="119" t="s">
        <v>222</v>
      </c>
      <c r="K9550" s="1">
        <v>46255.758941458334</v>
      </c>
      <c r="L9550">
        <v>0</v>
      </c>
      <c r="M9550">
        <v>0</v>
      </c>
      <c r="N9550">
        <v>0</v>
      </c>
      <c r="O9550">
        <v>0</v>
      </c>
      <c r="P9550" s="119" t="s">
        <v>20254</v>
      </c>
    </row>
    <row r="9551" spans="1:16" x14ac:dyDescent="0.25">
      <c r="A9551">
        <v>15714</v>
      </c>
      <c r="B9551" s="119" t="s">
        <v>5970</v>
      </c>
      <c r="C9551">
        <v>35</v>
      </c>
      <c r="E9551">
        <v>154</v>
      </c>
      <c r="F9551">
        <v>1549</v>
      </c>
      <c r="G9551">
        <v>165</v>
      </c>
      <c r="H9551">
        <v>10994</v>
      </c>
      <c r="I9551" s="119" t="s">
        <v>4726</v>
      </c>
      <c r="J9551" s="119" t="s">
        <v>222</v>
      </c>
      <c r="K9551" s="1">
        <v>46255.758941458334</v>
      </c>
      <c r="L9551">
        <v>1</v>
      </c>
      <c r="M9551">
        <v>2</v>
      </c>
      <c r="N9551">
        <v>0</v>
      </c>
      <c r="O9551">
        <v>1</v>
      </c>
      <c r="P9551" s="119" t="s">
        <v>20254</v>
      </c>
    </row>
    <row r="9552" spans="1:16" x14ac:dyDescent="0.25">
      <c r="A9552">
        <v>15715</v>
      </c>
      <c r="B9552" s="119" t="s">
        <v>5971</v>
      </c>
      <c r="C9552">
        <v>50</v>
      </c>
      <c r="E9552">
        <v>105</v>
      </c>
      <c r="F9552">
        <v>5183</v>
      </c>
      <c r="G9552">
        <v>56</v>
      </c>
      <c r="H9552">
        <v>19998</v>
      </c>
      <c r="I9552" s="119" t="s">
        <v>4726</v>
      </c>
      <c r="J9552" s="119" t="s">
        <v>222</v>
      </c>
      <c r="K9552" s="1">
        <v>46255.758941458334</v>
      </c>
      <c r="L9552">
        <v>0</v>
      </c>
      <c r="M9552">
        <v>6</v>
      </c>
      <c r="N9552">
        <v>0</v>
      </c>
      <c r="O9552">
        <v>0</v>
      </c>
      <c r="P9552" s="119" t="s">
        <v>20254</v>
      </c>
    </row>
    <row r="9553" spans="1:16" x14ac:dyDescent="0.25">
      <c r="A9553">
        <v>15716</v>
      </c>
      <c r="B9553" s="119" t="s">
        <v>5972</v>
      </c>
      <c r="C9553">
        <v>50</v>
      </c>
      <c r="E9553">
        <v>133</v>
      </c>
      <c r="F9553">
        <v>4024</v>
      </c>
      <c r="G9553">
        <v>55</v>
      </c>
      <c r="H9553">
        <v>20989</v>
      </c>
      <c r="I9553" s="119" t="s">
        <v>4726</v>
      </c>
      <c r="J9553" s="119" t="s">
        <v>222</v>
      </c>
      <c r="K9553" s="1">
        <v>46255.758941458334</v>
      </c>
      <c r="L9553">
        <v>2</v>
      </c>
      <c r="M9553">
        <v>2</v>
      </c>
      <c r="N9553">
        <v>0</v>
      </c>
      <c r="O9553">
        <v>0</v>
      </c>
      <c r="P9553" s="119" t="s">
        <v>20254</v>
      </c>
    </row>
    <row r="9554" spans="1:16" x14ac:dyDescent="0.25">
      <c r="A9554">
        <v>15717</v>
      </c>
      <c r="B9554" s="119" t="s">
        <v>5973</v>
      </c>
      <c r="C9554">
        <v>50</v>
      </c>
      <c r="E9554">
        <v>147</v>
      </c>
      <c r="F9554">
        <v>5594</v>
      </c>
      <c r="G9554">
        <v>39</v>
      </c>
      <c r="H9554">
        <v>29991</v>
      </c>
      <c r="I9554" s="119" t="s">
        <v>4726</v>
      </c>
      <c r="J9554" s="119" t="s">
        <v>222</v>
      </c>
      <c r="K9554" s="1">
        <v>46255.758941458334</v>
      </c>
      <c r="L9554">
        <v>0</v>
      </c>
      <c r="M9554">
        <v>7</v>
      </c>
      <c r="N9554">
        <v>0</v>
      </c>
      <c r="O9554">
        <v>2</v>
      </c>
      <c r="P9554" s="119" t="s">
        <v>20254</v>
      </c>
    </row>
    <row r="9555" spans="1:16" x14ac:dyDescent="0.25">
      <c r="A9555">
        <v>15719</v>
      </c>
      <c r="B9555" s="119" t="s">
        <v>5974</v>
      </c>
      <c r="C9555">
        <v>50</v>
      </c>
      <c r="E9555">
        <v>69</v>
      </c>
      <c r="F9555">
        <v>6703</v>
      </c>
      <c r="G9555">
        <v>151</v>
      </c>
      <c r="H9555">
        <v>19940</v>
      </c>
      <c r="I9555" s="119" t="s">
        <v>4726</v>
      </c>
      <c r="J9555" s="119" t="s">
        <v>222</v>
      </c>
      <c r="K9555" s="1">
        <v>46255.758941458334</v>
      </c>
      <c r="L9555">
        <v>2</v>
      </c>
      <c r="M9555">
        <v>10</v>
      </c>
      <c r="N9555">
        <v>0</v>
      </c>
      <c r="O9555">
        <v>0</v>
      </c>
      <c r="P9555" s="119" t="s">
        <v>20254</v>
      </c>
    </row>
    <row r="9556" spans="1:16" x14ac:dyDescent="0.25">
      <c r="A9556">
        <v>15720</v>
      </c>
      <c r="B9556" s="119" t="s">
        <v>5975</v>
      </c>
      <c r="C9556">
        <v>50</v>
      </c>
      <c r="E9556">
        <v>130</v>
      </c>
      <c r="F9556">
        <v>8015</v>
      </c>
      <c r="G9556">
        <v>53</v>
      </c>
      <c r="H9556">
        <v>20999</v>
      </c>
      <c r="I9556" s="119" t="s">
        <v>4726</v>
      </c>
      <c r="J9556" s="119" t="s">
        <v>222</v>
      </c>
      <c r="K9556" s="1">
        <v>46255.758941458334</v>
      </c>
      <c r="L9556">
        <v>0</v>
      </c>
      <c r="M9556">
        <v>3</v>
      </c>
      <c r="N9556">
        <v>0</v>
      </c>
      <c r="O9556">
        <v>0</v>
      </c>
      <c r="P9556" s="119" t="s">
        <v>20254</v>
      </c>
    </row>
    <row r="9557" spans="1:16" x14ac:dyDescent="0.25">
      <c r="A9557">
        <v>15721</v>
      </c>
      <c r="B9557" s="119" t="s">
        <v>5976</v>
      </c>
      <c r="C9557">
        <v>50</v>
      </c>
      <c r="E9557">
        <v>67</v>
      </c>
      <c r="F9557">
        <v>5500</v>
      </c>
      <c r="G9557">
        <v>236</v>
      </c>
      <c r="H9557">
        <v>23436</v>
      </c>
      <c r="I9557" s="119" t="s">
        <v>4726</v>
      </c>
      <c r="J9557" s="119" t="s">
        <v>222</v>
      </c>
      <c r="K9557" s="1">
        <v>46255.758941458334</v>
      </c>
      <c r="L9557">
        <v>0</v>
      </c>
      <c r="M9557">
        <v>0</v>
      </c>
      <c r="N9557">
        <v>0</v>
      </c>
      <c r="O9557">
        <v>0</v>
      </c>
      <c r="P9557" s="119" t="s">
        <v>20254</v>
      </c>
    </row>
    <row r="9558" spans="1:16" x14ac:dyDescent="0.25">
      <c r="A9558">
        <v>15722</v>
      </c>
      <c r="B9558" s="119" t="s">
        <v>5977</v>
      </c>
      <c r="C9558">
        <v>65</v>
      </c>
      <c r="E9558">
        <v>21</v>
      </c>
      <c r="F9558">
        <v>4504</v>
      </c>
      <c r="G9558">
        <v>273</v>
      </c>
      <c r="H9558">
        <v>18975</v>
      </c>
      <c r="I9558" s="119" t="s">
        <v>4726</v>
      </c>
      <c r="J9558" s="119" t="s">
        <v>222</v>
      </c>
      <c r="K9558" s="1">
        <v>46255.758941458334</v>
      </c>
      <c r="L9558">
        <v>2</v>
      </c>
      <c r="M9558">
        <v>1</v>
      </c>
      <c r="N9558">
        <v>0</v>
      </c>
      <c r="O9558">
        <v>0</v>
      </c>
      <c r="P9558" s="119" t="s">
        <v>20254</v>
      </c>
    </row>
    <row r="9559" spans="1:16" x14ac:dyDescent="0.25">
      <c r="A9559">
        <v>15723</v>
      </c>
      <c r="B9559" s="119" t="s">
        <v>5978</v>
      </c>
      <c r="C9559">
        <v>65</v>
      </c>
      <c r="E9559">
        <v>192</v>
      </c>
      <c r="F9559">
        <v>5735</v>
      </c>
      <c r="G9559">
        <v>123</v>
      </c>
      <c r="H9559">
        <v>17927</v>
      </c>
      <c r="I9559" s="119" t="s">
        <v>4726</v>
      </c>
      <c r="J9559" s="119" t="s">
        <v>222</v>
      </c>
      <c r="K9559" s="1">
        <v>46255.758941458334</v>
      </c>
      <c r="L9559">
        <v>2</v>
      </c>
      <c r="M9559">
        <v>9</v>
      </c>
      <c r="N9559">
        <v>0</v>
      </c>
      <c r="O9559">
        <v>1</v>
      </c>
      <c r="P9559" s="119" t="s">
        <v>20254</v>
      </c>
    </row>
    <row r="9560" spans="1:16" x14ac:dyDescent="0.25">
      <c r="A9560">
        <v>15725</v>
      </c>
      <c r="B9560" s="119" t="s">
        <v>5979</v>
      </c>
      <c r="C9560">
        <v>65</v>
      </c>
      <c r="E9560">
        <v>177</v>
      </c>
      <c r="F9560">
        <v>5360</v>
      </c>
      <c r="G9560">
        <v>116</v>
      </c>
      <c r="H9560">
        <v>21277</v>
      </c>
      <c r="I9560" s="119" t="s">
        <v>4726</v>
      </c>
      <c r="J9560" s="119" t="s">
        <v>222</v>
      </c>
      <c r="K9560" s="1">
        <v>46255.758941458334</v>
      </c>
      <c r="L9560">
        <v>2</v>
      </c>
      <c r="M9560">
        <v>5</v>
      </c>
      <c r="N9560">
        <v>0</v>
      </c>
      <c r="O9560">
        <v>1</v>
      </c>
      <c r="P9560" s="119" t="s">
        <v>20254</v>
      </c>
    </row>
    <row r="9561" spans="1:16" x14ac:dyDescent="0.25">
      <c r="A9561">
        <v>15726</v>
      </c>
      <c r="B9561" s="119" t="s">
        <v>5980</v>
      </c>
      <c r="C9561">
        <v>65</v>
      </c>
      <c r="E9561">
        <v>145</v>
      </c>
      <c r="F9561">
        <v>2422</v>
      </c>
      <c r="G9561">
        <v>252</v>
      </c>
      <c r="H9561">
        <v>18485</v>
      </c>
      <c r="I9561" s="119" t="s">
        <v>4726</v>
      </c>
      <c r="J9561" s="119" t="s">
        <v>222</v>
      </c>
      <c r="K9561" s="1">
        <v>46255.758941458334</v>
      </c>
      <c r="L9561">
        <v>1</v>
      </c>
      <c r="M9561">
        <v>0</v>
      </c>
      <c r="N9561">
        <v>1</v>
      </c>
      <c r="O9561">
        <v>0</v>
      </c>
      <c r="P9561" s="119" t="s">
        <v>20254</v>
      </c>
    </row>
    <row r="9562" spans="1:16" x14ac:dyDescent="0.25">
      <c r="A9562">
        <v>15727</v>
      </c>
      <c r="B9562" s="119" t="s">
        <v>5981</v>
      </c>
      <c r="C9562">
        <v>65</v>
      </c>
      <c r="E9562">
        <v>66</v>
      </c>
      <c r="F9562">
        <v>3319</v>
      </c>
      <c r="G9562">
        <v>187</v>
      </c>
      <c r="H9562">
        <v>16068</v>
      </c>
      <c r="I9562" s="119" t="s">
        <v>4726</v>
      </c>
      <c r="J9562" s="119" t="s">
        <v>222</v>
      </c>
      <c r="K9562" s="1">
        <v>46255.758941458334</v>
      </c>
      <c r="L9562">
        <v>2</v>
      </c>
      <c r="M9562">
        <v>2</v>
      </c>
      <c r="N9562">
        <v>0</v>
      </c>
      <c r="O9562">
        <v>0</v>
      </c>
      <c r="P9562" s="119" t="s">
        <v>20254</v>
      </c>
    </row>
    <row r="9563" spans="1:16" x14ac:dyDescent="0.25">
      <c r="A9563">
        <v>15728</v>
      </c>
      <c r="B9563" s="119" t="s">
        <v>5982</v>
      </c>
      <c r="C9563">
        <v>65</v>
      </c>
      <c r="E9563">
        <v>104</v>
      </c>
      <c r="F9563">
        <v>5440</v>
      </c>
      <c r="G9563">
        <v>461</v>
      </c>
      <c r="H9563">
        <v>17998</v>
      </c>
      <c r="I9563" s="119" t="s">
        <v>4726</v>
      </c>
      <c r="J9563" s="119" t="s">
        <v>222</v>
      </c>
      <c r="K9563" s="1">
        <v>46255.758941458334</v>
      </c>
      <c r="L9563">
        <v>0</v>
      </c>
      <c r="M9563">
        <v>3</v>
      </c>
      <c r="N9563">
        <v>0</v>
      </c>
      <c r="O9563">
        <v>0</v>
      </c>
      <c r="P9563" s="119" t="s">
        <v>20254</v>
      </c>
    </row>
    <row r="9564" spans="1:16" x14ac:dyDescent="0.25">
      <c r="A9564">
        <v>15729</v>
      </c>
      <c r="B9564" s="119" t="s">
        <v>5983</v>
      </c>
      <c r="C9564">
        <v>35</v>
      </c>
      <c r="E9564">
        <v>646</v>
      </c>
      <c r="F9564">
        <v>371</v>
      </c>
      <c r="G9564">
        <v>235</v>
      </c>
      <c r="H9564">
        <v>4555</v>
      </c>
      <c r="I9564" s="119" t="s">
        <v>4726</v>
      </c>
      <c r="J9564" s="119" t="s">
        <v>222</v>
      </c>
      <c r="K9564" s="1">
        <v>46255.758941458334</v>
      </c>
      <c r="L9564">
        <v>0</v>
      </c>
      <c r="M9564">
        <v>0</v>
      </c>
      <c r="N9564">
        <v>0</v>
      </c>
      <c r="O9564">
        <v>0</v>
      </c>
      <c r="P9564" s="119" t="s">
        <v>20254</v>
      </c>
    </row>
    <row r="9565" spans="1:16" x14ac:dyDescent="0.25">
      <c r="A9565">
        <v>15730</v>
      </c>
      <c r="B9565" s="119" t="s">
        <v>5984</v>
      </c>
      <c r="C9565">
        <v>35</v>
      </c>
      <c r="E9565">
        <v>125</v>
      </c>
      <c r="F9565">
        <v>1742</v>
      </c>
      <c r="G9565">
        <v>68</v>
      </c>
      <c r="H9565">
        <v>4285</v>
      </c>
      <c r="I9565" s="119" t="s">
        <v>4726</v>
      </c>
      <c r="J9565" s="119" t="s">
        <v>222</v>
      </c>
      <c r="K9565" s="1">
        <v>46255.758941458334</v>
      </c>
      <c r="L9565">
        <v>2</v>
      </c>
      <c r="M9565">
        <v>3</v>
      </c>
      <c r="N9565">
        <v>0</v>
      </c>
      <c r="O9565">
        <v>0</v>
      </c>
      <c r="P9565" s="119" t="s">
        <v>20254</v>
      </c>
    </row>
    <row r="9566" spans="1:16" x14ac:dyDescent="0.25">
      <c r="A9566">
        <v>15731</v>
      </c>
      <c r="B9566" s="119" t="s">
        <v>5985</v>
      </c>
      <c r="C9566">
        <v>35</v>
      </c>
      <c r="E9566">
        <v>268</v>
      </c>
      <c r="F9566">
        <v>1535</v>
      </c>
      <c r="G9566">
        <v>91</v>
      </c>
      <c r="H9566">
        <v>8473</v>
      </c>
      <c r="I9566" s="119" t="s">
        <v>4726</v>
      </c>
      <c r="J9566" s="119" t="s">
        <v>222</v>
      </c>
      <c r="K9566" s="1">
        <v>46255.758941458334</v>
      </c>
      <c r="L9566">
        <v>1</v>
      </c>
      <c r="M9566">
        <v>3</v>
      </c>
      <c r="N9566">
        <v>0</v>
      </c>
      <c r="O9566">
        <v>2</v>
      </c>
      <c r="P9566" s="119" t="s">
        <v>20254</v>
      </c>
    </row>
    <row r="9567" spans="1:16" x14ac:dyDescent="0.25">
      <c r="A9567">
        <v>15733</v>
      </c>
      <c r="B9567" s="119" t="s">
        <v>5986</v>
      </c>
      <c r="C9567">
        <v>35</v>
      </c>
      <c r="E9567">
        <v>92</v>
      </c>
      <c r="F9567">
        <v>2099</v>
      </c>
      <c r="G9567">
        <v>216</v>
      </c>
      <c r="H9567">
        <v>9507</v>
      </c>
      <c r="I9567" s="119" t="s">
        <v>4726</v>
      </c>
      <c r="J9567" s="119" t="s">
        <v>222</v>
      </c>
      <c r="K9567" s="1">
        <v>46255.758941458334</v>
      </c>
      <c r="L9567">
        <v>0</v>
      </c>
      <c r="M9567">
        <v>5</v>
      </c>
      <c r="N9567">
        <v>0</v>
      </c>
      <c r="O9567">
        <v>1</v>
      </c>
      <c r="P9567" s="119" t="s">
        <v>20254</v>
      </c>
    </row>
    <row r="9568" spans="1:16" x14ac:dyDescent="0.25">
      <c r="A9568">
        <v>15734</v>
      </c>
      <c r="B9568" s="119" t="s">
        <v>5987</v>
      </c>
      <c r="C9568">
        <v>35</v>
      </c>
      <c r="E9568">
        <v>249</v>
      </c>
      <c r="F9568">
        <v>999</v>
      </c>
      <c r="G9568">
        <v>217</v>
      </c>
      <c r="H9568">
        <v>9399</v>
      </c>
      <c r="I9568" s="119" t="s">
        <v>4726</v>
      </c>
      <c r="J9568" s="119" t="s">
        <v>222</v>
      </c>
      <c r="K9568" s="1">
        <v>46255.758941458334</v>
      </c>
      <c r="L9568">
        <v>1</v>
      </c>
      <c r="M9568">
        <v>2</v>
      </c>
      <c r="N9568">
        <v>0</v>
      </c>
      <c r="O9568">
        <v>0</v>
      </c>
      <c r="P9568" s="119" t="s">
        <v>20254</v>
      </c>
    </row>
    <row r="9569" spans="1:16" x14ac:dyDescent="0.25">
      <c r="A9569">
        <v>15735</v>
      </c>
      <c r="B9569" s="119" t="s">
        <v>5988</v>
      </c>
      <c r="C9569">
        <v>35</v>
      </c>
      <c r="E9569">
        <v>160</v>
      </c>
      <c r="F9569">
        <v>2000</v>
      </c>
      <c r="G9569">
        <v>98</v>
      </c>
      <c r="H9569">
        <v>7889</v>
      </c>
      <c r="I9569" s="119" t="s">
        <v>4726</v>
      </c>
      <c r="J9569" s="119" t="s">
        <v>222</v>
      </c>
      <c r="K9569" s="1">
        <v>46255.758941458334</v>
      </c>
      <c r="L9569">
        <v>2</v>
      </c>
      <c r="M9569">
        <v>3</v>
      </c>
      <c r="N9569">
        <v>0</v>
      </c>
      <c r="O9569">
        <v>0</v>
      </c>
      <c r="P9569" s="119" t="s">
        <v>20254</v>
      </c>
    </row>
    <row r="9570" spans="1:16" x14ac:dyDescent="0.25">
      <c r="A9570">
        <v>15736</v>
      </c>
      <c r="B9570" s="119" t="s">
        <v>5989</v>
      </c>
      <c r="C9570">
        <v>50</v>
      </c>
      <c r="E9570">
        <v>146</v>
      </c>
      <c r="F9570">
        <v>4778</v>
      </c>
      <c r="G9570">
        <v>53</v>
      </c>
      <c r="H9570">
        <v>19870</v>
      </c>
      <c r="I9570" s="119" t="s">
        <v>4726</v>
      </c>
      <c r="J9570" s="119" t="s">
        <v>222</v>
      </c>
      <c r="K9570" s="1">
        <v>46255.758941458334</v>
      </c>
      <c r="L9570">
        <v>0</v>
      </c>
      <c r="M9570">
        <v>2</v>
      </c>
      <c r="N9570">
        <v>0</v>
      </c>
      <c r="O9570">
        <v>0</v>
      </c>
      <c r="P9570" s="119" t="s">
        <v>20254</v>
      </c>
    </row>
    <row r="9571" spans="1:16" x14ac:dyDescent="0.25">
      <c r="A9571">
        <v>15737</v>
      </c>
      <c r="B9571" s="119" t="s">
        <v>5990</v>
      </c>
      <c r="C9571">
        <v>50</v>
      </c>
      <c r="E9571">
        <v>70</v>
      </c>
      <c r="F9571">
        <v>6908</v>
      </c>
      <c r="G9571">
        <v>160</v>
      </c>
      <c r="H9571">
        <v>18994</v>
      </c>
      <c r="I9571" s="119" t="s">
        <v>4726</v>
      </c>
      <c r="J9571" s="119" t="s">
        <v>222</v>
      </c>
      <c r="K9571" s="1">
        <v>46255.758941458334</v>
      </c>
      <c r="L9571">
        <v>4</v>
      </c>
      <c r="M9571">
        <v>14</v>
      </c>
      <c r="N9571">
        <v>0</v>
      </c>
      <c r="O9571">
        <v>1</v>
      </c>
      <c r="P9571" s="119" t="s">
        <v>20254</v>
      </c>
    </row>
    <row r="9572" spans="1:16" x14ac:dyDescent="0.25">
      <c r="A9572">
        <v>15738</v>
      </c>
      <c r="B9572" s="119" t="s">
        <v>5991</v>
      </c>
      <c r="C9572">
        <v>50</v>
      </c>
      <c r="E9572">
        <v>64</v>
      </c>
      <c r="F9572">
        <v>6536</v>
      </c>
      <c r="G9572">
        <v>110</v>
      </c>
      <c r="H9572">
        <v>23319</v>
      </c>
      <c r="I9572" s="119" t="s">
        <v>4726</v>
      </c>
      <c r="J9572" s="119" t="s">
        <v>222</v>
      </c>
      <c r="K9572" s="1">
        <v>46255.758941458334</v>
      </c>
      <c r="L9572">
        <v>1</v>
      </c>
      <c r="M9572">
        <v>0</v>
      </c>
      <c r="N9572">
        <v>0</v>
      </c>
      <c r="O9572">
        <v>0</v>
      </c>
      <c r="P9572" s="119" t="s">
        <v>20254</v>
      </c>
    </row>
    <row r="9573" spans="1:16" x14ac:dyDescent="0.25">
      <c r="A9573">
        <v>15740</v>
      </c>
      <c r="B9573" s="119" t="s">
        <v>5992</v>
      </c>
      <c r="C9573">
        <v>50</v>
      </c>
      <c r="E9573">
        <v>43</v>
      </c>
      <c r="F9573">
        <v>4852</v>
      </c>
      <c r="G9573">
        <v>45</v>
      </c>
      <c r="H9573">
        <v>29186</v>
      </c>
      <c r="I9573" s="119" t="s">
        <v>4726</v>
      </c>
      <c r="J9573" s="119" t="s">
        <v>222</v>
      </c>
      <c r="K9573" s="1">
        <v>46255.758941458334</v>
      </c>
      <c r="L9573">
        <v>3</v>
      </c>
      <c r="M9573">
        <v>2</v>
      </c>
      <c r="N9573">
        <v>0</v>
      </c>
      <c r="O9573">
        <v>0</v>
      </c>
      <c r="P9573" s="119" t="s">
        <v>20254</v>
      </c>
    </row>
    <row r="9574" spans="1:16" x14ac:dyDescent="0.25">
      <c r="A9574">
        <v>15741</v>
      </c>
      <c r="B9574" s="119" t="s">
        <v>5993</v>
      </c>
      <c r="C9574">
        <v>50</v>
      </c>
      <c r="E9574">
        <v>113</v>
      </c>
      <c r="F9574">
        <v>6204</v>
      </c>
      <c r="G9574">
        <v>78</v>
      </c>
      <c r="H9574">
        <v>19575</v>
      </c>
      <c r="I9574" s="119" t="s">
        <v>4726</v>
      </c>
      <c r="J9574" s="119" t="s">
        <v>222</v>
      </c>
      <c r="K9574" s="1">
        <v>46255.758941458334</v>
      </c>
      <c r="L9574">
        <v>0</v>
      </c>
      <c r="M9574">
        <v>1</v>
      </c>
      <c r="N9574">
        <v>0</v>
      </c>
      <c r="O9574">
        <v>0</v>
      </c>
      <c r="P9574" s="119" t="s">
        <v>20254</v>
      </c>
    </row>
    <row r="9575" spans="1:16" x14ac:dyDescent="0.25">
      <c r="A9575">
        <v>15742</v>
      </c>
      <c r="B9575" s="119" t="s">
        <v>5994</v>
      </c>
      <c r="C9575">
        <v>50</v>
      </c>
      <c r="E9575">
        <v>55</v>
      </c>
      <c r="F9575">
        <v>6925</v>
      </c>
      <c r="G9575">
        <v>87</v>
      </c>
      <c r="H9575">
        <v>19998</v>
      </c>
      <c r="I9575" s="119" t="s">
        <v>4726</v>
      </c>
      <c r="J9575" s="119" t="s">
        <v>222</v>
      </c>
      <c r="K9575" s="1">
        <v>46255.758941458334</v>
      </c>
      <c r="L9575">
        <v>0</v>
      </c>
      <c r="M9575">
        <v>4</v>
      </c>
      <c r="N9575">
        <v>0</v>
      </c>
      <c r="O9575">
        <v>0</v>
      </c>
      <c r="P9575" s="119" t="s">
        <v>20254</v>
      </c>
    </row>
    <row r="9576" spans="1:16" x14ac:dyDescent="0.25">
      <c r="A9576">
        <v>15743</v>
      </c>
      <c r="B9576" s="119" t="s">
        <v>5995</v>
      </c>
      <c r="C9576">
        <v>65</v>
      </c>
      <c r="E9576">
        <v>102</v>
      </c>
      <c r="F9576">
        <v>8309</v>
      </c>
      <c r="G9576">
        <v>343</v>
      </c>
      <c r="H9576">
        <v>14799</v>
      </c>
      <c r="I9576" s="119" t="s">
        <v>4726</v>
      </c>
      <c r="J9576" s="119" t="s">
        <v>222</v>
      </c>
      <c r="K9576" s="1">
        <v>46255.758941458334</v>
      </c>
      <c r="L9576">
        <v>0</v>
      </c>
      <c r="M9576">
        <v>0</v>
      </c>
      <c r="N9576">
        <v>0</v>
      </c>
      <c r="O9576">
        <v>0</v>
      </c>
      <c r="P9576" s="119" t="s">
        <v>20254</v>
      </c>
    </row>
    <row r="9577" spans="1:16" x14ac:dyDescent="0.25">
      <c r="A9577">
        <v>15744</v>
      </c>
      <c r="B9577" s="119" t="s">
        <v>5996</v>
      </c>
      <c r="C9577">
        <v>65</v>
      </c>
      <c r="E9577">
        <v>230</v>
      </c>
      <c r="F9577">
        <v>4928</v>
      </c>
      <c r="G9577">
        <v>79</v>
      </c>
      <c r="H9577">
        <v>15180</v>
      </c>
      <c r="I9577" s="119" t="s">
        <v>4726</v>
      </c>
      <c r="J9577" s="119" t="s">
        <v>222</v>
      </c>
      <c r="K9577" s="1">
        <v>46255.758941458334</v>
      </c>
      <c r="L9577">
        <v>0</v>
      </c>
      <c r="M9577">
        <v>3</v>
      </c>
      <c r="N9577">
        <v>0</v>
      </c>
      <c r="O9577">
        <v>0</v>
      </c>
      <c r="P9577" s="119" t="s">
        <v>20254</v>
      </c>
    </row>
    <row r="9578" spans="1:16" x14ac:dyDescent="0.25">
      <c r="A9578">
        <v>15746</v>
      </c>
      <c r="B9578" s="119" t="s">
        <v>5997</v>
      </c>
      <c r="C9578">
        <v>65</v>
      </c>
      <c r="E9578">
        <v>101</v>
      </c>
      <c r="F9578">
        <v>5040</v>
      </c>
      <c r="G9578">
        <v>181</v>
      </c>
      <c r="H9578">
        <v>14997</v>
      </c>
      <c r="I9578" s="119" t="s">
        <v>4726</v>
      </c>
      <c r="J9578" s="119" t="s">
        <v>222</v>
      </c>
      <c r="K9578" s="1">
        <v>46255.758941458334</v>
      </c>
      <c r="L9578">
        <v>0</v>
      </c>
      <c r="M9578">
        <v>1</v>
      </c>
      <c r="N9578">
        <v>0</v>
      </c>
      <c r="O9578">
        <v>0</v>
      </c>
      <c r="P9578" s="119" t="s">
        <v>20254</v>
      </c>
    </row>
    <row r="9579" spans="1:16" x14ac:dyDescent="0.25">
      <c r="A9579">
        <v>15747</v>
      </c>
      <c r="B9579" s="119" t="s">
        <v>5998</v>
      </c>
      <c r="C9579">
        <v>65</v>
      </c>
      <c r="E9579">
        <v>128</v>
      </c>
      <c r="F9579">
        <v>4681</v>
      </c>
      <c r="G9579">
        <v>254</v>
      </c>
      <c r="H9579">
        <v>14410</v>
      </c>
      <c r="I9579" s="119" t="s">
        <v>4726</v>
      </c>
      <c r="J9579" s="119" t="s">
        <v>222</v>
      </c>
      <c r="K9579" s="1">
        <v>46255.758941458334</v>
      </c>
      <c r="L9579">
        <v>0</v>
      </c>
      <c r="M9579">
        <v>2</v>
      </c>
      <c r="N9579">
        <v>0</v>
      </c>
      <c r="O9579">
        <v>0</v>
      </c>
      <c r="P9579" s="119" t="s">
        <v>20254</v>
      </c>
    </row>
    <row r="9580" spans="1:16" x14ac:dyDescent="0.25">
      <c r="A9580">
        <v>15748</v>
      </c>
      <c r="B9580" s="119" t="s">
        <v>5999</v>
      </c>
      <c r="C9580">
        <v>65</v>
      </c>
      <c r="E9580">
        <v>189</v>
      </c>
      <c r="F9580">
        <v>5820</v>
      </c>
      <c r="G9580">
        <v>136</v>
      </c>
      <c r="H9580">
        <v>14991</v>
      </c>
      <c r="I9580" s="119" t="s">
        <v>4726</v>
      </c>
      <c r="J9580" s="119" t="s">
        <v>222</v>
      </c>
      <c r="K9580" s="1">
        <v>46255.758941458334</v>
      </c>
      <c r="L9580">
        <v>0</v>
      </c>
      <c r="M9580">
        <v>0</v>
      </c>
      <c r="N9580">
        <v>0</v>
      </c>
      <c r="O9580">
        <v>0</v>
      </c>
      <c r="P9580" s="119" t="s">
        <v>20254</v>
      </c>
    </row>
    <row r="9581" spans="1:16" x14ac:dyDescent="0.25">
      <c r="A9581">
        <v>15749</v>
      </c>
      <c r="B9581" s="119" t="s">
        <v>6000</v>
      </c>
      <c r="C9581">
        <v>65</v>
      </c>
      <c r="E9581">
        <v>94</v>
      </c>
      <c r="F9581">
        <v>3023</v>
      </c>
      <c r="G9581">
        <v>219</v>
      </c>
      <c r="H9581">
        <v>15515</v>
      </c>
      <c r="I9581" s="119" t="s">
        <v>4726</v>
      </c>
      <c r="J9581" s="119" t="s">
        <v>222</v>
      </c>
      <c r="K9581" s="1">
        <v>46255.758941458334</v>
      </c>
      <c r="L9581">
        <v>2</v>
      </c>
      <c r="M9581">
        <v>6</v>
      </c>
      <c r="N9581">
        <v>1</v>
      </c>
      <c r="O9581">
        <v>5</v>
      </c>
      <c r="P9581" s="119" t="s">
        <v>20254</v>
      </c>
    </row>
    <row r="9582" spans="1:16" x14ac:dyDescent="0.25">
      <c r="A9582">
        <v>15750</v>
      </c>
      <c r="B9582" s="119" t="s">
        <v>6001</v>
      </c>
      <c r="C9582">
        <v>35</v>
      </c>
      <c r="E9582">
        <v>87</v>
      </c>
      <c r="F9582">
        <v>490</v>
      </c>
      <c r="G9582">
        <v>42</v>
      </c>
      <c r="H9582">
        <v>9999</v>
      </c>
      <c r="I9582" s="119" t="s">
        <v>4726</v>
      </c>
      <c r="J9582" s="119" t="s">
        <v>222</v>
      </c>
      <c r="K9582" s="1">
        <v>46255.758941458334</v>
      </c>
      <c r="L9582">
        <v>4</v>
      </c>
      <c r="M9582">
        <v>4</v>
      </c>
      <c r="N9582">
        <v>1</v>
      </c>
      <c r="O9582">
        <v>1</v>
      </c>
      <c r="P9582" s="119" t="s">
        <v>20254</v>
      </c>
    </row>
    <row r="9583" spans="1:16" x14ac:dyDescent="0.25">
      <c r="A9583">
        <v>15751</v>
      </c>
      <c r="B9583" s="119" t="s">
        <v>6002</v>
      </c>
      <c r="C9583">
        <v>35</v>
      </c>
      <c r="E9583">
        <v>71</v>
      </c>
      <c r="F9583">
        <v>1502</v>
      </c>
      <c r="G9583">
        <v>120</v>
      </c>
      <c r="H9583">
        <v>9491</v>
      </c>
      <c r="I9583" s="119" t="s">
        <v>4726</v>
      </c>
      <c r="J9583" s="119" t="s">
        <v>222</v>
      </c>
      <c r="K9583" s="1">
        <v>46255.758941458334</v>
      </c>
      <c r="L9583">
        <v>6</v>
      </c>
      <c r="M9583">
        <v>6</v>
      </c>
      <c r="N9583">
        <v>0</v>
      </c>
      <c r="O9583">
        <v>1</v>
      </c>
      <c r="P9583" s="119" t="s">
        <v>20254</v>
      </c>
    </row>
    <row r="9584" spans="1:16" x14ac:dyDescent="0.25">
      <c r="A9584">
        <v>15752</v>
      </c>
      <c r="B9584" s="119" t="s">
        <v>6003</v>
      </c>
      <c r="C9584">
        <v>35</v>
      </c>
      <c r="E9584">
        <v>454</v>
      </c>
      <c r="F9584">
        <v>2004</v>
      </c>
      <c r="G9584">
        <v>133</v>
      </c>
      <c r="H9584">
        <v>14000</v>
      </c>
      <c r="I9584" s="119" t="s">
        <v>4726</v>
      </c>
      <c r="J9584" s="119" t="s">
        <v>222</v>
      </c>
      <c r="K9584" s="1">
        <v>46255.758941458334</v>
      </c>
      <c r="L9584">
        <v>6</v>
      </c>
      <c r="M9584">
        <v>4</v>
      </c>
      <c r="N9584">
        <v>0</v>
      </c>
      <c r="O9584">
        <v>1</v>
      </c>
      <c r="P9584" s="119" t="s">
        <v>20254</v>
      </c>
    </row>
    <row r="9585" spans="1:16" x14ac:dyDescent="0.25">
      <c r="A9585">
        <v>15754</v>
      </c>
      <c r="B9585" s="119" t="s">
        <v>6004</v>
      </c>
      <c r="C9585">
        <v>35</v>
      </c>
      <c r="E9585">
        <v>100</v>
      </c>
      <c r="F9585">
        <v>1291</v>
      </c>
      <c r="G9585">
        <v>165</v>
      </c>
      <c r="H9585">
        <v>13996</v>
      </c>
      <c r="I9585" s="119" t="s">
        <v>4726</v>
      </c>
      <c r="J9585" s="119" t="s">
        <v>222</v>
      </c>
      <c r="K9585" s="1">
        <v>46255.758941458334</v>
      </c>
      <c r="L9585">
        <v>6</v>
      </c>
      <c r="M9585">
        <v>13</v>
      </c>
      <c r="N9585">
        <v>0</v>
      </c>
      <c r="O9585">
        <v>1</v>
      </c>
      <c r="P9585" s="119" t="s">
        <v>20254</v>
      </c>
    </row>
    <row r="9586" spans="1:16" x14ac:dyDescent="0.25">
      <c r="A9586">
        <v>15755</v>
      </c>
      <c r="B9586" s="119" t="s">
        <v>6005</v>
      </c>
      <c r="C9586">
        <v>35</v>
      </c>
      <c r="E9586">
        <v>68</v>
      </c>
      <c r="F9586">
        <v>10492</v>
      </c>
      <c r="G9586">
        <v>69</v>
      </c>
      <c r="H9586">
        <v>10495</v>
      </c>
      <c r="I9586" s="119" t="s">
        <v>4726</v>
      </c>
      <c r="J9586" s="119" t="s">
        <v>222</v>
      </c>
      <c r="K9586" s="1">
        <v>46255.758941458334</v>
      </c>
      <c r="L9586">
        <v>4</v>
      </c>
      <c r="M9586">
        <v>3</v>
      </c>
      <c r="N9586">
        <v>0</v>
      </c>
      <c r="O9586">
        <v>3</v>
      </c>
      <c r="P9586" s="119" t="s">
        <v>20254</v>
      </c>
    </row>
    <row r="9587" spans="1:16" x14ac:dyDescent="0.25">
      <c r="A9587">
        <v>15756</v>
      </c>
      <c r="B9587" s="119" t="s">
        <v>6006</v>
      </c>
      <c r="C9587">
        <v>35</v>
      </c>
      <c r="E9587">
        <v>176</v>
      </c>
      <c r="F9587">
        <v>1174</v>
      </c>
      <c r="G9587">
        <v>55</v>
      </c>
      <c r="H9587">
        <v>9909</v>
      </c>
      <c r="I9587" s="119" t="s">
        <v>4726</v>
      </c>
      <c r="J9587" s="119" t="s">
        <v>222</v>
      </c>
      <c r="K9587" s="1">
        <v>46255.758941458334</v>
      </c>
      <c r="L9587">
        <v>5</v>
      </c>
      <c r="M9587">
        <v>11</v>
      </c>
      <c r="N9587">
        <v>0</v>
      </c>
      <c r="O9587">
        <v>2</v>
      </c>
      <c r="P9587" s="119" t="s">
        <v>20254</v>
      </c>
    </row>
    <row r="9588" spans="1:16" x14ac:dyDescent="0.25">
      <c r="A9588">
        <v>15757</v>
      </c>
      <c r="B9588" s="119" t="s">
        <v>6007</v>
      </c>
      <c r="C9588">
        <v>50</v>
      </c>
      <c r="E9588">
        <v>57</v>
      </c>
      <c r="F9588">
        <v>7827</v>
      </c>
      <c r="G9588">
        <v>116</v>
      </c>
      <c r="H9588">
        <v>24979</v>
      </c>
      <c r="I9588" s="119" t="s">
        <v>4726</v>
      </c>
      <c r="J9588" s="119" t="s">
        <v>222</v>
      </c>
      <c r="K9588" s="1">
        <v>46255.758941458334</v>
      </c>
      <c r="L9588">
        <v>6</v>
      </c>
      <c r="M9588">
        <v>0</v>
      </c>
      <c r="N9588">
        <v>0</v>
      </c>
      <c r="O9588">
        <v>0</v>
      </c>
      <c r="P9588" s="119" t="s">
        <v>20254</v>
      </c>
    </row>
    <row r="9589" spans="1:16" x14ac:dyDescent="0.25">
      <c r="A9589">
        <v>15758</v>
      </c>
      <c r="B9589" s="119" t="s">
        <v>6008</v>
      </c>
      <c r="C9589">
        <v>50</v>
      </c>
      <c r="E9589">
        <v>600</v>
      </c>
      <c r="F9589">
        <v>7209</v>
      </c>
      <c r="G9589">
        <v>113</v>
      </c>
      <c r="H9589">
        <v>24872</v>
      </c>
      <c r="I9589" s="119" t="s">
        <v>4726</v>
      </c>
      <c r="J9589" s="119" t="s">
        <v>222</v>
      </c>
      <c r="K9589" s="1">
        <v>46255.758941458334</v>
      </c>
      <c r="L9589">
        <v>6</v>
      </c>
      <c r="M9589">
        <v>4</v>
      </c>
      <c r="N9589">
        <v>0</v>
      </c>
      <c r="O9589">
        <v>1</v>
      </c>
      <c r="P9589" s="119" t="s">
        <v>20254</v>
      </c>
    </row>
    <row r="9590" spans="1:16" x14ac:dyDescent="0.25">
      <c r="A9590">
        <v>15759</v>
      </c>
      <c r="B9590" s="119" t="s">
        <v>6009</v>
      </c>
      <c r="C9590">
        <v>50</v>
      </c>
      <c r="E9590">
        <v>142</v>
      </c>
      <c r="F9590">
        <v>10115</v>
      </c>
      <c r="G9590">
        <v>203</v>
      </c>
      <c r="H9590">
        <v>34780</v>
      </c>
      <c r="I9590" s="119" t="s">
        <v>4726</v>
      </c>
      <c r="J9590" s="119" t="s">
        <v>222</v>
      </c>
      <c r="K9590" s="1">
        <v>46255.758941458334</v>
      </c>
      <c r="L9590">
        <v>7</v>
      </c>
      <c r="M9590">
        <v>4</v>
      </c>
      <c r="N9590">
        <v>1</v>
      </c>
      <c r="O9590">
        <v>1</v>
      </c>
      <c r="P9590" s="119" t="s">
        <v>20254</v>
      </c>
    </row>
    <row r="9591" spans="1:16" x14ac:dyDescent="0.25">
      <c r="A9591">
        <v>15761</v>
      </c>
      <c r="B9591" s="119" t="s">
        <v>6010</v>
      </c>
      <c r="C9591">
        <v>50</v>
      </c>
      <c r="E9591">
        <v>168</v>
      </c>
      <c r="F9591">
        <v>7801</v>
      </c>
      <c r="G9591">
        <v>246</v>
      </c>
      <c r="H9591">
        <v>24879</v>
      </c>
      <c r="I9591" s="119" t="s">
        <v>4726</v>
      </c>
      <c r="J9591" s="119" t="s">
        <v>222</v>
      </c>
      <c r="K9591" s="1">
        <v>46255.758941458334</v>
      </c>
      <c r="L9591">
        <v>4</v>
      </c>
      <c r="M9591">
        <v>18</v>
      </c>
      <c r="N9591">
        <v>0</v>
      </c>
      <c r="O9591">
        <v>1</v>
      </c>
      <c r="P9591" s="119" t="s">
        <v>20254</v>
      </c>
    </row>
    <row r="9592" spans="1:16" x14ac:dyDescent="0.25">
      <c r="A9592">
        <v>15762</v>
      </c>
      <c r="B9592" s="119" t="s">
        <v>6011</v>
      </c>
      <c r="C9592">
        <v>50</v>
      </c>
      <c r="E9592">
        <v>119</v>
      </c>
      <c r="F9592">
        <v>7800</v>
      </c>
      <c r="G9592">
        <v>65</v>
      </c>
      <c r="H9592">
        <v>33294</v>
      </c>
      <c r="I9592" s="119" t="s">
        <v>4726</v>
      </c>
      <c r="J9592" s="119" t="s">
        <v>222</v>
      </c>
      <c r="K9592" s="1">
        <v>46255.758941458334</v>
      </c>
      <c r="L9592">
        <v>9</v>
      </c>
      <c r="M9592">
        <v>7</v>
      </c>
      <c r="N9592">
        <v>1</v>
      </c>
      <c r="O9592">
        <v>2</v>
      </c>
      <c r="P9592" s="119" t="s">
        <v>20254</v>
      </c>
    </row>
    <row r="9593" spans="1:16" x14ac:dyDescent="0.25">
      <c r="A9593">
        <v>15763</v>
      </c>
      <c r="B9593" s="119" t="s">
        <v>6012</v>
      </c>
      <c r="C9593">
        <v>50</v>
      </c>
      <c r="E9593">
        <v>229</v>
      </c>
      <c r="F9593">
        <v>7982</v>
      </c>
      <c r="G9593">
        <v>322</v>
      </c>
      <c r="H9593">
        <v>24987</v>
      </c>
      <c r="I9593" s="119" t="s">
        <v>4726</v>
      </c>
      <c r="J9593" s="119" t="s">
        <v>222</v>
      </c>
      <c r="K9593" s="1">
        <v>46255.758941458334</v>
      </c>
      <c r="L9593">
        <v>6</v>
      </c>
      <c r="M9593">
        <v>3</v>
      </c>
      <c r="N9593">
        <v>0</v>
      </c>
      <c r="O9593">
        <v>0</v>
      </c>
      <c r="P9593" s="119" t="s">
        <v>20254</v>
      </c>
    </row>
    <row r="9594" spans="1:16" x14ac:dyDescent="0.25">
      <c r="A9594">
        <v>15764</v>
      </c>
      <c r="B9594" s="119" t="s">
        <v>6013</v>
      </c>
      <c r="C9594">
        <v>65</v>
      </c>
      <c r="E9594">
        <v>117</v>
      </c>
      <c r="F9594">
        <v>6505</v>
      </c>
      <c r="G9594">
        <v>110</v>
      </c>
      <c r="H9594">
        <v>17374</v>
      </c>
      <c r="I9594" s="119" t="s">
        <v>4726</v>
      </c>
      <c r="J9594" s="119" t="s">
        <v>222</v>
      </c>
      <c r="K9594" s="1">
        <v>46255.758941458334</v>
      </c>
      <c r="L9594">
        <v>5</v>
      </c>
      <c r="M9594">
        <v>4</v>
      </c>
      <c r="N9594">
        <v>0</v>
      </c>
      <c r="O9594">
        <v>0</v>
      </c>
      <c r="P9594" s="119" t="s">
        <v>20254</v>
      </c>
    </row>
    <row r="9595" spans="1:16" x14ac:dyDescent="0.25">
      <c r="A9595">
        <v>15765</v>
      </c>
      <c r="B9595" s="119" t="s">
        <v>6014</v>
      </c>
      <c r="C9595">
        <v>65</v>
      </c>
      <c r="E9595">
        <v>210</v>
      </c>
      <c r="F9595">
        <v>3542</v>
      </c>
      <c r="G9595">
        <v>60</v>
      </c>
      <c r="H9595">
        <v>16970</v>
      </c>
      <c r="I9595" s="119" t="s">
        <v>4726</v>
      </c>
      <c r="J9595" s="119" t="s">
        <v>222</v>
      </c>
      <c r="K9595" s="1">
        <v>46255.758941458334</v>
      </c>
      <c r="L9595">
        <v>5</v>
      </c>
      <c r="M9595">
        <v>8</v>
      </c>
      <c r="N9595">
        <v>0</v>
      </c>
      <c r="O9595">
        <v>2</v>
      </c>
      <c r="P9595" s="119" t="s">
        <v>20254</v>
      </c>
    </row>
    <row r="9596" spans="1:16" x14ac:dyDescent="0.25">
      <c r="A9596">
        <v>15767</v>
      </c>
      <c r="B9596" s="119" t="s">
        <v>6015</v>
      </c>
      <c r="C9596">
        <v>65</v>
      </c>
      <c r="E9596">
        <v>70</v>
      </c>
      <c r="F9596">
        <v>5621</v>
      </c>
      <c r="G9596">
        <v>42</v>
      </c>
      <c r="H9596">
        <v>22886</v>
      </c>
      <c r="I9596" s="119" t="s">
        <v>4726</v>
      </c>
      <c r="J9596" s="119" t="s">
        <v>222</v>
      </c>
      <c r="K9596" s="1">
        <v>46255.758941458334</v>
      </c>
      <c r="L9596">
        <v>6</v>
      </c>
      <c r="M9596">
        <v>3</v>
      </c>
      <c r="N9596">
        <v>0</v>
      </c>
      <c r="O9596">
        <v>0</v>
      </c>
      <c r="P9596" s="119" t="s">
        <v>20254</v>
      </c>
    </row>
    <row r="9597" spans="1:16" x14ac:dyDescent="0.25">
      <c r="A9597">
        <v>15768</v>
      </c>
      <c r="B9597" s="119" t="s">
        <v>6016</v>
      </c>
      <c r="C9597">
        <v>65</v>
      </c>
      <c r="E9597">
        <v>96</v>
      </c>
      <c r="F9597">
        <v>4873</v>
      </c>
      <c r="G9597">
        <v>138</v>
      </c>
      <c r="H9597">
        <v>14859</v>
      </c>
      <c r="I9597" s="119" t="s">
        <v>4726</v>
      </c>
      <c r="J9597" s="119" t="s">
        <v>222</v>
      </c>
      <c r="K9597" s="1">
        <v>46255.758941458334</v>
      </c>
      <c r="L9597">
        <v>5</v>
      </c>
      <c r="M9597">
        <v>7</v>
      </c>
      <c r="N9597">
        <v>0</v>
      </c>
      <c r="O9597">
        <v>3</v>
      </c>
      <c r="P9597" s="119" t="s">
        <v>20254</v>
      </c>
    </row>
    <row r="9598" spans="1:16" x14ac:dyDescent="0.25">
      <c r="A9598">
        <v>15769</v>
      </c>
      <c r="B9598" s="119" t="s">
        <v>6017</v>
      </c>
      <c r="C9598">
        <v>65</v>
      </c>
      <c r="E9598">
        <v>157</v>
      </c>
      <c r="F9598">
        <v>4976</v>
      </c>
      <c r="G9598">
        <v>73</v>
      </c>
      <c r="H9598">
        <v>17797</v>
      </c>
      <c r="I9598" s="119" t="s">
        <v>4726</v>
      </c>
      <c r="J9598" s="119" t="s">
        <v>222</v>
      </c>
      <c r="K9598" s="1">
        <v>46255.758941458334</v>
      </c>
      <c r="L9598">
        <v>1</v>
      </c>
      <c r="M9598">
        <v>1</v>
      </c>
      <c r="N9598">
        <v>0</v>
      </c>
      <c r="O9598">
        <v>0</v>
      </c>
      <c r="P9598" s="119" t="s">
        <v>20254</v>
      </c>
    </row>
    <row r="9599" spans="1:16" x14ac:dyDescent="0.25">
      <c r="A9599">
        <v>15770</v>
      </c>
      <c r="B9599" s="119" t="s">
        <v>6018</v>
      </c>
      <c r="C9599">
        <v>65</v>
      </c>
      <c r="E9599">
        <v>260</v>
      </c>
      <c r="F9599">
        <v>4401</v>
      </c>
      <c r="G9599">
        <v>184</v>
      </c>
      <c r="H9599">
        <v>17149</v>
      </c>
      <c r="I9599" s="119" t="s">
        <v>4726</v>
      </c>
      <c r="J9599" s="119" t="s">
        <v>222</v>
      </c>
      <c r="K9599" s="1">
        <v>46255.758941458334</v>
      </c>
      <c r="L9599">
        <v>8</v>
      </c>
      <c r="M9599">
        <v>2</v>
      </c>
      <c r="N9599">
        <v>0</v>
      </c>
      <c r="O9599">
        <v>0</v>
      </c>
      <c r="P9599" s="119" t="s">
        <v>20254</v>
      </c>
    </row>
    <row r="9600" spans="1:16" x14ac:dyDescent="0.25">
      <c r="A9600">
        <v>19173</v>
      </c>
      <c r="B9600" s="119" t="s">
        <v>6019</v>
      </c>
      <c r="C9600">
        <v>0</v>
      </c>
      <c r="E9600">
        <v>130337</v>
      </c>
      <c r="F9600">
        <v>2</v>
      </c>
      <c r="G9600">
        <v>20090</v>
      </c>
      <c r="H9600">
        <v>19</v>
      </c>
      <c r="I9600" s="119" t="s">
        <v>6020</v>
      </c>
      <c r="J9600" s="119" t="s">
        <v>222</v>
      </c>
      <c r="K9600" s="1">
        <v>46255.758941458334</v>
      </c>
      <c r="L9600">
        <v>1</v>
      </c>
      <c r="M9600">
        <v>8</v>
      </c>
      <c r="N9600">
        <v>0</v>
      </c>
      <c r="O9600">
        <v>6</v>
      </c>
      <c r="P9600" s="119" t="s">
        <v>20254</v>
      </c>
    </row>
    <row r="9601" spans="1:16" x14ac:dyDescent="0.25">
      <c r="A9601">
        <v>19186</v>
      </c>
      <c r="B9601" s="119" t="s">
        <v>6021</v>
      </c>
      <c r="C9601">
        <v>0</v>
      </c>
      <c r="E9601">
        <v>1834</v>
      </c>
      <c r="F9601">
        <v>938</v>
      </c>
      <c r="G9601">
        <v>2915</v>
      </c>
      <c r="H9601">
        <v>2442</v>
      </c>
      <c r="I9601" s="119" t="s">
        <v>6020</v>
      </c>
      <c r="J9601" s="119" t="s">
        <v>17</v>
      </c>
      <c r="K9601" s="1">
        <v>46255.758941458334</v>
      </c>
      <c r="L9601">
        <v>35</v>
      </c>
      <c r="M9601">
        <v>250</v>
      </c>
      <c r="N9601">
        <v>0</v>
      </c>
      <c r="O9601">
        <v>66</v>
      </c>
      <c r="P9601" s="119" t="s">
        <v>20254</v>
      </c>
    </row>
    <row r="9602" spans="1:16" x14ac:dyDescent="0.25">
      <c r="A9602">
        <v>19189</v>
      </c>
      <c r="B9602" s="119" t="s">
        <v>6022</v>
      </c>
      <c r="C9602">
        <v>0</v>
      </c>
      <c r="E9602">
        <v>1771</v>
      </c>
      <c r="F9602">
        <v>204</v>
      </c>
      <c r="G9602">
        <v>3176</v>
      </c>
      <c r="H9602">
        <v>744</v>
      </c>
      <c r="I9602" s="119" t="s">
        <v>6020</v>
      </c>
      <c r="J9602" s="119" t="s">
        <v>17</v>
      </c>
      <c r="K9602" s="1">
        <v>46255.758941458334</v>
      </c>
      <c r="L9602">
        <v>100</v>
      </c>
      <c r="M9602">
        <v>406</v>
      </c>
      <c r="N9602">
        <v>0</v>
      </c>
      <c r="O9602">
        <v>103</v>
      </c>
      <c r="P9602" s="119" t="s">
        <v>20254</v>
      </c>
    </row>
    <row r="9603" spans="1:16" x14ac:dyDescent="0.25">
      <c r="A9603">
        <v>19216</v>
      </c>
      <c r="B9603" s="119" t="s">
        <v>6023</v>
      </c>
      <c r="C9603">
        <v>0</v>
      </c>
      <c r="E9603">
        <v>2254</v>
      </c>
      <c r="F9603">
        <v>20</v>
      </c>
      <c r="G9603">
        <v>1720</v>
      </c>
      <c r="H9603">
        <v>122</v>
      </c>
      <c r="I9603" s="119" t="s">
        <v>6020</v>
      </c>
      <c r="J9603" s="119" t="s">
        <v>17</v>
      </c>
      <c r="K9603" s="1">
        <v>46255.758941458334</v>
      </c>
      <c r="L9603">
        <v>0</v>
      </c>
      <c r="M9603">
        <v>0</v>
      </c>
      <c r="N9603">
        <v>0</v>
      </c>
      <c r="O9603">
        <v>0</v>
      </c>
      <c r="P9603" s="119" t="s">
        <v>20254</v>
      </c>
    </row>
    <row r="9604" spans="1:16" x14ac:dyDescent="0.25">
      <c r="A9604">
        <v>19217</v>
      </c>
      <c r="B9604" s="119" t="s">
        <v>6024</v>
      </c>
      <c r="C9604">
        <v>0</v>
      </c>
      <c r="E9604">
        <v>118941</v>
      </c>
      <c r="F9604">
        <v>42</v>
      </c>
      <c r="G9604">
        <v>10741</v>
      </c>
      <c r="H9604">
        <v>139</v>
      </c>
      <c r="I9604" s="119" t="s">
        <v>6020</v>
      </c>
      <c r="J9604" s="119" t="s">
        <v>17</v>
      </c>
      <c r="K9604" s="1">
        <v>46255.758941458334</v>
      </c>
      <c r="L9604">
        <v>241</v>
      </c>
      <c r="M9604">
        <v>393</v>
      </c>
      <c r="N9604">
        <v>0</v>
      </c>
      <c r="O9604">
        <v>77</v>
      </c>
      <c r="P9604" s="119" t="s">
        <v>20254</v>
      </c>
    </row>
    <row r="9605" spans="1:16" x14ac:dyDescent="0.25">
      <c r="A9605">
        <v>19271</v>
      </c>
      <c r="B9605" s="119" t="s">
        <v>6025</v>
      </c>
      <c r="C9605">
        <v>0</v>
      </c>
      <c r="E9605">
        <v>5726</v>
      </c>
      <c r="F9605">
        <v>202</v>
      </c>
      <c r="G9605">
        <v>16288</v>
      </c>
      <c r="H9605">
        <v>471</v>
      </c>
      <c r="I9605" s="119" t="s">
        <v>6020</v>
      </c>
      <c r="J9605" s="119" t="s">
        <v>17</v>
      </c>
      <c r="K9605" s="1">
        <v>46255.758941458334</v>
      </c>
      <c r="L9605">
        <v>84</v>
      </c>
      <c r="M9605">
        <v>1264</v>
      </c>
      <c r="N9605">
        <v>0</v>
      </c>
      <c r="O9605">
        <v>323</v>
      </c>
      <c r="P9605" s="119" t="s">
        <v>20254</v>
      </c>
    </row>
    <row r="9606" spans="1:16" x14ac:dyDescent="0.25">
      <c r="A9606">
        <v>19337</v>
      </c>
      <c r="B9606" s="119" t="s">
        <v>6026</v>
      </c>
      <c r="C9606">
        <v>80</v>
      </c>
      <c r="D9606">
        <v>24534</v>
      </c>
      <c r="E9606">
        <v>8</v>
      </c>
      <c r="F9606">
        <v>84</v>
      </c>
      <c r="G9606">
        <v>2388</v>
      </c>
      <c r="H9606">
        <v>100</v>
      </c>
      <c r="I9606" s="119" t="s">
        <v>4611</v>
      </c>
      <c r="J9606" s="119" t="s">
        <v>22</v>
      </c>
      <c r="K9606" s="1">
        <v>46255.758941458334</v>
      </c>
      <c r="L9606">
        <v>0</v>
      </c>
      <c r="M9606">
        <v>3</v>
      </c>
      <c r="N9606">
        <v>0</v>
      </c>
      <c r="O9606">
        <v>1</v>
      </c>
      <c r="P9606" s="119" t="s">
        <v>20254</v>
      </c>
    </row>
    <row r="9607" spans="1:16" x14ac:dyDescent="0.25">
      <c r="A9607">
        <v>19338</v>
      </c>
      <c r="B9607" s="119" t="s">
        <v>6027</v>
      </c>
      <c r="C9607">
        <v>80</v>
      </c>
      <c r="D9607">
        <v>24534</v>
      </c>
      <c r="E9607">
        <v>0</v>
      </c>
      <c r="F9607">
        <v>0</v>
      </c>
      <c r="G9607">
        <v>943</v>
      </c>
      <c r="H9607">
        <v>98</v>
      </c>
      <c r="I9607" s="119" t="s">
        <v>4611</v>
      </c>
      <c r="J9607" s="119" t="s">
        <v>22</v>
      </c>
      <c r="K9607" s="1">
        <v>46255.758941458334</v>
      </c>
      <c r="L9607">
        <v>0</v>
      </c>
      <c r="M9607">
        <v>22</v>
      </c>
      <c r="N9607">
        <v>0</v>
      </c>
      <c r="O9607">
        <v>8</v>
      </c>
      <c r="P9607" s="119" t="s">
        <v>20254</v>
      </c>
    </row>
    <row r="9608" spans="1:16" x14ac:dyDescent="0.25">
      <c r="A9608">
        <v>19339</v>
      </c>
      <c r="B9608" s="119" t="s">
        <v>6028</v>
      </c>
      <c r="C9608">
        <v>80</v>
      </c>
      <c r="D9608">
        <v>24534</v>
      </c>
      <c r="E9608">
        <v>0</v>
      </c>
      <c r="F9608">
        <v>0</v>
      </c>
      <c r="G9608">
        <v>2169</v>
      </c>
      <c r="H9608">
        <v>99</v>
      </c>
      <c r="I9608" s="119" t="s">
        <v>4611</v>
      </c>
      <c r="J9608" s="119" t="s">
        <v>22</v>
      </c>
      <c r="K9608" s="1">
        <v>46255.758941458334</v>
      </c>
      <c r="L9608">
        <v>17</v>
      </c>
      <c r="M9608">
        <v>3</v>
      </c>
      <c r="N9608">
        <v>0</v>
      </c>
      <c r="O9608">
        <v>3</v>
      </c>
      <c r="P9608" s="119" t="s">
        <v>20254</v>
      </c>
    </row>
    <row r="9609" spans="1:16" x14ac:dyDescent="0.25">
      <c r="A9609">
        <v>19340</v>
      </c>
      <c r="B9609" s="119" t="s">
        <v>6029</v>
      </c>
      <c r="C9609">
        <v>80</v>
      </c>
      <c r="D9609">
        <v>24534</v>
      </c>
      <c r="E9609">
        <v>9</v>
      </c>
      <c r="F9609">
        <v>98</v>
      </c>
      <c r="G9609">
        <v>1077</v>
      </c>
      <c r="H9609">
        <v>176</v>
      </c>
      <c r="I9609" s="119" t="s">
        <v>4611</v>
      </c>
      <c r="J9609" s="119" t="s">
        <v>22</v>
      </c>
      <c r="K9609" s="1">
        <v>46255.758941458334</v>
      </c>
      <c r="L9609">
        <v>2</v>
      </c>
      <c r="M9609">
        <v>0</v>
      </c>
      <c r="N9609">
        <v>0</v>
      </c>
      <c r="O9609">
        <v>0</v>
      </c>
      <c r="P9609" s="119" t="s">
        <v>20254</v>
      </c>
    </row>
    <row r="9610" spans="1:16" x14ac:dyDescent="0.25">
      <c r="A9610">
        <v>19341</v>
      </c>
      <c r="B9610" s="119" t="s">
        <v>6030</v>
      </c>
      <c r="C9610">
        <v>80</v>
      </c>
      <c r="D9610">
        <v>24534</v>
      </c>
      <c r="E9610">
        <v>0</v>
      </c>
      <c r="F9610">
        <v>0</v>
      </c>
      <c r="G9610">
        <v>2258</v>
      </c>
      <c r="H9610">
        <v>292</v>
      </c>
      <c r="I9610" s="119" t="s">
        <v>4611</v>
      </c>
      <c r="J9610" s="119" t="s">
        <v>22</v>
      </c>
      <c r="K9610" s="1">
        <v>46255.758941458334</v>
      </c>
      <c r="L9610">
        <v>0</v>
      </c>
      <c r="M9610">
        <v>3</v>
      </c>
      <c r="N9610">
        <v>0</v>
      </c>
      <c r="O9610">
        <v>2</v>
      </c>
      <c r="P9610" s="119" t="s">
        <v>20254</v>
      </c>
    </row>
    <row r="9611" spans="1:16" x14ac:dyDescent="0.25">
      <c r="A9611">
        <v>19342</v>
      </c>
      <c r="B9611" s="119" t="s">
        <v>6031</v>
      </c>
      <c r="C9611">
        <v>80</v>
      </c>
      <c r="D9611">
        <v>24534</v>
      </c>
      <c r="E9611">
        <v>484</v>
      </c>
      <c r="F9611">
        <v>203</v>
      </c>
      <c r="G9611">
        <v>675</v>
      </c>
      <c r="H9611">
        <v>787</v>
      </c>
      <c r="I9611" s="119" t="s">
        <v>4611</v>
      </c>
      <c r="J9611" s="119" t="s">
        <v>22</v>
      </c>
      <c r="K9611" s="1">
        <v>46255.758941458334</v>
      </c>
      <c r="L9611">
        <v>0</v>
      </c>
      <c r="M9611">
        <v>0</v>
      </c>
      <c r="N9611">
        <v>0</v>
      </c>
      <c r="O9611">
        <v>0</v>
      </c>
      <c r="P9611" s="119" t="s">
        <v>20254</v>
      </c>
    </row>
    <row r="9612" spans="1:16" x14ac:dyDescent="0.25">
      <c r="A9612">
        <v>19343</v>
      </c>
      <c r="B9612" s="119" t="s">
        <v>6032</v>
      </c>
      <c r="C9612">
        <v>80</v>
      </c>
      <c r="D9612">
        <v>24534</v>
      </c>
      <c r="E9612">
        <v>0</v>
      </c>
      <c r="F9612">
        <v>0</v>
      </c>
      <c r="G9612">
        <v>912</v>
      </c>
      <c r="H9612">
        <v>433</v>
      </c>
      <c r="I9612" s="119" t="s">
        <v>4611</v>
      </c>
      <c r="J9612" s="119" t="s">
        <v>22</v>
      </c>
      <c r="K9612" s="1">
        <v>46255.758941458334</v>
      </c>
      <c r="L9612">
        <v>0</v>
      </c>
      <c r="M9612">
        <v>1</v>
      </c>
      <c r="N9612">
        <v>0</v>
      </c>
      <c r="O9612">
        <v>0</v>
      </c>
      <c r="P9612" s="119" t="s">
        <v>20254</v>
      </c>
    </row>
    <row r="9613" spans="1:16" x14ac:dyDescent="0.25">
      <c r="A9613">
        <v>19344</v>
      </c>
      <c r="B9613" s="119" t="s">
        <v>6033</v>
      </c>
      <c r="C9613">
        <v>80</v>
      </c>
      <c r="D9613">
        <v>24534</v>
      </c>
      <c r="E9613">
        <v>0</v>
      </c>
      <c r="F9613">
        <v>0</v>
      </c>
      <c r="G9613">
        <v>1292</v>
      </c>
      <c r="H9613">
        <v>139</v>
      </c>
      <c r="I9613" s="119" t="s">
        <v>4611</v>
      </c>
      <c r="J9613" s="119" t="s">
        <v>22</v>
      </c>
      <c r="K9613" s="1">
        <v>46255.758941458334</v>
      </c>
      <c r="L9613">
        <v>0</v>
      </c>
      <c r="M9613">
        <v>3</v>
      </c>
      <c r="N9613">
        <v>0</v>
      </c>
      <c r="O9613">
        <v>0</v>
      </c>
      <c r="P9613" s="119" t="s">
        <v>20254</v>
      </c>
    </row>
    <row r="9614" spans="1:16" x14ac:dyDescent="0.25">
      <c r="A9614">
        <v>19345</v>
      </c>
      <c r="B9614" s="119" t="s">
        <v>6034</v>
      </c>
      <c r="C9614">
        <v>80</v>
      </c>
      <c r="D9614">
        <v>24534</v>
      </c>
      <c r="E9614">
        <v>0</v>
      </c>
      <c r="F9614">
        <v>0</v>
      </c>
      <c r="G9614">
        <v>1906</v>
      </c>
      <c r="H9614">
        <v>459</v>
      </c>
      <c r="I9614" s="119" t="s">
        <v>4611</v>
      </c>
      <c r="J9614" s="119" t="s">
        <v>22</v>
      </c>
      <c r="K9614" s="1">
        <v>46255.758941458334</v>
      </c>
      <c r="L9614">
        <v>0</v>
      </c>
      <c r="M9614">
        <v>1</v>
      </c>
      <c r="N9614">
        <v>0</v>
      </c>
      <c r="O9614">
        <v>0</v>
      </c>
      <c r="P9614" s="119" t="s">
        <v>20254</v>
      </c>
    </row>
    <row r="9615" spans="1:16" x14ac:dyDescent="0.25">
      <c r="A9615">
        <v>19346</v>
      </c>
      <c r="B9615" s="119" t="s">
        <v>6035</v>
      </c>
      <c r="C9615">
        <v>80</v>
      </c>
      <c r="D9615">
        <v>24534</v>
      </c>
      <c r="E9615">
        <v>231</v>
      </c>
      <c r="F9615">
        <v>117</v>
      </c>
      <c r="G9615">
        <v>600</v>
      </c>
      <c r="H9615">
        <v>345</v>
      </c>
      <c r="I9615" s="119" t="s">
        <v>4611</v>
      </c>
      <c r="J9615" s="119" t="s">
        <v>22</v>
      </c>
      <c r="K9615" s="1">
        <v>46255.758941458334</v>
      </c>
      <c r="L9615">
        <v>1</v>
      </c>
      <c r="M9615">
        <v>4</v>
      </c>
      <c r="N9615">
        <v>0</v>
      </c>
      <c r="O9615">
        <v>1</v>
      </c>
      <c r="P9615" s="119" t="s">
        <v>20254</v>
      </c>
    </row>
    <row r="9616" spans="1:16" x14ac:dyDescent="0.25">
      <c r="A9616">
        <v>19347</v>
      </c>
      <c r="B9616" s="119" t="s">
        <v>6036</v>
      </c>
      <c r="C9616">
        <v>80</v>
      </c>
      <c r="D9616">
        <v>24534</v>
      </c>
      <c r="E9616">
        <v>304</v>
      </c>
      <c r="F9616">
        <v>252</v>
      </c>
      <c r="G9616">
        <v>599</v>
      </c>
      <c r="H9616">
        <v>1313</v>
      </c>
      <c r="I9616" s="119" t="s">
        <v>4611</v>
      </c>
      <c r="J9616" s="119" t="s">
        <v>22</v>
      </c>
      <c r="K9616" s="1">
        <v>46255.758941458334</v>
      </c>
      <c r="L9616">
        <v>0</v>
      </c>
      <c r="M9616">
        <v>6</v>
      </c>
      <c r="N9616">
        <v>0</v>
      </c>
      <c r="O9616">
        <v>1</v>
      </c>
      <c r="P9616" s="119" t="s">
        <v>20254</v>
      </c>
    </row>
    <row r="9617" spans="1:16" x14ac:dyDescent="0.25">
      <c r="A9617">
        <v>19348</v>
      </c>
      <c r="B9617" s="119" t="s">
        <v>6037</v>
      </c>
      <c r="C9617">
        <v>80</v>
      </c>
      <c r="D9617">
        <v>24534</v>
      </c>
      <c r="E9617">
        <v>0</v>
      </c>
      <c r="F9617">
        <v>0</v>
      </c>
      <c r="G9617">
        <v>496</v>
      </c>
      <c r="H9617">
        <v>325</v>
      </c>
      <c r="I9617" s="119" t="s">
        <v>4611</v>
      </c>
      <c r="J9617" s="119" t="s">
        <v>22</v>
      </c>
      <c r="K9617" s="1">
        <v>46255.758941458334</v>
      </c>
      <c r="L9617">
        <v>0</v>
      </c>
      <c r="M9617">
        <v>0</v>
      </c>
      <c r="N9617">
        <v>0</v>
      </c>
      <c r="O9617">
        <v>0</v>
      </c>
      <c r="P9617" s="119" t="s">
        <v>20254</v>
      </c>
    </row>
    <row r="9618" spans="1:16" x14ac:dyDescent="0.25">
      <c r="A9618">
        <v>19349</v>
      </c>
      <c r="B9618" s="119" t="s">
        <v>6038</v>
      </c>
      <c r="C9618">
        <v>80</v>
      </c>
      <c r="D9618">
        <v>24534</v>
      </c>
      <c r="E9618">
        <v>0</v>
      </c>
      <c r="F9618">
        <v>0</v>
      </c>
      <c r="G9618">
        <v>365</v>
      </c>
      <c r="H9618">
        <v>401</v>
      </c>
      <c r="I9618" s="119" t="s">
        <v>4611</v>
      </c>
      <c r="J9618" s="119" t="s">
        <v>22</v>
      </c>
      <c r="K9618" s="1">
        <v>46255.758941458334</v>
      </c>
      <c r="L9618">
        <v>0</v>
      </c>
      <c r="M9618">
        <v>1</v>
      </c>
      <c r="N9618">
        <v>0</v>
      </c>
      <c r="O9618">
        <v>0</v>
      </c>
      <c r="P9618" s="119" t="s">
        <v>20254</v>
      </c>
    </row>
    <row r="9619" spans="1:16" x14ac:dyDescent="0.25">
      <c r="A9619">
        <v>19350</v>
      </c>
      <c r="B9619" s="119" t="s">
        <v>6039</v>
      </c>
      <c r="C9619">
        <v>80</v>
      </c>
      <c r="D9619">
        <v>24534</v>
      </c>
      <c r="E9619">
        <v>0</v>
      </c>
      <c r="F9619">
        <v>0</v>
      </c>
      <c r="G9619">
        <v>3081</v>
      </c>
      <c r="H9619">
        <v>98</v>
      </c>
      <c r="I9619" s="119" t="s">
        <v>4611</v>
      </c>
      <c r="J9619" s="119" t="s">
        <v>22</v>
      </c>
      <c r="K9619" s="1">
        <v>46255.758941458334</v>
      </c>
      <c r="L9619">
        <v>0</v>
      </c>
      <c r="M9619">
        <v>21</v>
      </c>
      <c r="N9619">
        <v>0</v>
      </c>
      <c r="O9619">
        <v>7</v>
      </c>
      <c r="P9619" s="119" t="s">
        <v>20254</v>
      </c>
    </row>
    <row r="9620" spans="1:16" x14ac:dyDescent="0.25">
      <c r="A9620">
        <v>19351</v>
      </c>
      <c r="B9620" s="119" t="s">
        <v>6040</v>
      </c>
      <c r="C9620">
        <v>80</v>
      </c>
      <c r="D9620">
        <v>24534</v>
      </c>
      <c r="E9620">
        <v>0</v>
      </c>
      <c r="F9620">
        <v>0</v>
      </c>
      <c r="G9620">
        <v>1108</v>
      </c>
      <c r="H9620">
        <v>398</v>
      </c>
      <c r="I9620" s="119" t="s">
        <v>4611</v>
      </c>
      <c r="J9620" s="119" t="s">
        <v>22</v>
      </c>
      <c r="K9620" s="1">
        <v>46255.758941458334</v>
      </c>
      <c r="L9620">
        <v>0</v>
      </c>
      <c r="M9620">
        <v>3</v>
      </c>
      <c r="N9620">
        <v>0</v>
      </c>
      <c r="O9620">
        <v>0</v>
      </c>
      <c r="P9620" s="119" t="s">
        <v>20254</v>
      </c>
    </row>
    <row r="9621" spans="1:16" x14ac:dyDescent="0.25">
      <c r="A9621">
        <v>19352</v>
      </c>
      <c r="B9621" s="119" t="s">
        <v>6041</v>
      </c>
      <c r="C9621">
        <v>80</v>
      </c>
      <c r="D9621">
        <v>24534</v>
      </c>
      <c r="E9621">
        <v>0</v>
      </c>
      <c r="F9621">
        <v>0</v>
      </c>
      <c r="G9621">
        <v>2787</v>
      </c>
      <c r="H9621">
        <v>98</v>
      </c>
      <c r="I9621" s="119" t="s">
        <v>4611</v>
      </c>
      <c r="J9621" s="119" t="s">
        <v>22</v>
      </c>
      <c r="K9621" s="1">
        <v>46255.758941458334</v>
      </c>
      <c r="L9621">
        <v>0</v>
      </c>
      <c r="M9621">
        <v>5</v>
      </c>
      <c r="N9621">
        <v>0</v>
      </c>
      <c r="O9621">
        <v>1</v>
      </c>
      <c r="P9621" s="119" t="s">
        <v>20254</v>
      </c>
    </row>
    <row r="9622" spans="1:16" x14ac:dyDescent="0.25">
      <c r="A9622">
        <v>19353</v>
      </c>
      <c r="B9622" s="119" t="s">
        <v>6042</v>
      </c>
      <c r="C9622">
        <v>80</v>
      </c>
      <c r="D9622">
        <v>24534</v>
      </c>
      <c r="E9622">
        <v>6</v>
      </c>
      <c r="F9622">
        <v>117</v>
      </c>
      <c r="G9622">
        <v>2290</v>
      </c>
      <c r="H9622">
        <v>193</v>
      </c>
      <c r="I9622" s="119" t="s">
        <v>4611</v>
      </c>
      <c r="J9622" s="119" t="s">
        <v>22</v>
      </c>
      <c r="K9622" s="1">
        <v>46255.758941458334</v>
      </c>
      <c r="L9622">
        <v>3</v>
      </c>
      <c r="M9622">
        <v>1</v>
      </c>
      <c r="N9622">
        <v>0</v>
      </c>
      <c r="O9622">
        <v>0</v>
      </c>
      <c r="P9622" s="119" t="s">
        <v>20254</v>
      </c>
    </row>
    <row r="9623" spans="1:16" x14ac:dyDescent="0.25">
      <c r="A9623">
        <v>19354</v>
      </c>
      <c r="B9623" s="119" t="s">
        <v>6043</v>
      </c>
      <c r="C9623">
        <v>80</v>
      </c>
      <c r="E9623">
        <v>77</v>
      </c>
      <c r="F9623">
        <v>124362</v>
      </c>
      <c r="G9623">
        <v>72</v>
      </c>
      <c r="H9623">
        <v>294340</v>
      </c>
      <c r="I9623" s="119" t="s">
        <v>4726</v>
      </c>
      <c r="J9623" s="119" t="s">
        <v>24</v>
      </c>
      <c r="K9623" s="1">
        <v>46255.758941458334</v>
      </c>
      <c r="L9623">
        <v>2</v>
      </c>
      <c r="M9623">
        <v>0</v>
      </c>
      <c r="N9623">
        <v>2</v>
      </c>
      <c r="O9623">
        <v>0</v>
      </c>
      <c r="P9623" s="119" t="s">
        <v>20254</v>
      </c>
    </row>
    <row r="9624" spans="1:16" x14ac:dyDescent="0.25">
      <c r="A9624">
        <v>19355</v>
      </c>
      <c r="B9624" s="119" t="s">
        <v>6044</v>
      </c>
      <c r="C9624">
        <v>80</v>
      </c>
      <c r="E9624">
        <v>198</v>
      </c>
      <c r="F9624">
        <v>4808</v>
      </c>
      <c r="G9624">
        <v>398</v>
      </c>
      <c r="H9624">
        <v>8002</v>
      </c>
      <c r="I9624" s="119" t="s">
        <v>4726</v>
      </c>
      <c r="J9624" s="119" t="s">
        <v>24</v>
      </c>
      <c r="K9624" s="1">
        <v>46255.758941458334</v>
      </c>
      <c r="L9624">
        <v>19</v>
      </c>
      <c r="M9624">
        <v>37</v>
      </c>
      <c r="N9624">
        <v>7</v>
      </c>
      <c r="O9624">
        <v>7</v>
      </c>
      <c r="P9624" s="119" t="s">
        <v>20254</v>
      </c>
    </row>
    <row r="9625" spans="1:16" x14ac:dyDescent="0.25">
      <c r="A9625">
        <v>19356</v>
      </c>
      <c r="B9625" s="119" t="s">
        <v>6045</v>
      </c>
      <c r="C9625">
        <v>80</v>
      </c>
      <c r="E9625">
        <v>69</v>
      </c>
      <c r="F9625">
        <v>35255</v>
      </c>
      <c r="G9625">
        <v>88</v>
      </c>
      <c r="H9625">
        <v>52900</v>
      </c>
      <c r="I9625" s="119" t="s">
        <v>4726</v>
      </c>
      <c r="J9625" s="119" t="s">
        <v>24</v>
      </c>
      <c r="K9625" s="1">
        <v>46255.758941458334</v>
      </c>
      <c r="L9625">
        <v>7</v>
      </c>
      <c r="M9625">
        <v>9</v>
      </c>
      <c r="N9625">
        <v>2</v>
      </c>
      <c r="O9625">
        <v>3</v>
      </c>
      <c r="P9625" s="119" t="s">
        <v>20254</v>
      </c>
    </row>
    <row r="9626" spans="1:16" x14ac:dyDescent="0.25">
      <c r="A9626">
        <v>19357</v>
      </c>
      <c r="B9626" s="119" t="s">
        <v>6046</v>
      </c>
      <c r="C9626">
        <v>80</v>
      </c>
      <c r="E9626">
        <v>224</v>
      </c>
      <c r="F9626">
        <v>5155</v>
      </c>
      <c r="G9626">
        <v>154</v>
      </c>
      <c r="H9626">
        <v>14998</v>
      </c>
      <c r="I9626" s="119" t="s">
        <v>4726</v>
      </c>
      <c r="J9626" s="119" t="s">
        <v>24</v>
      </c>
      <c r="K9626" s="1">
        <v>46255.758941458334</v>
      </c>
      <c r="L9626">
        <v>38</v>
      </c>
      <c r="M9626">
        <v>20</v>
      </c>
      <c r="N9626">
        <v>10</v>
      </c>
      <c r="O9626">
        <v>3</v>
      </c>
      <c r="P9626" s="119" t="s">
        <v>20254</v>
      </c>
    </row>
    <row r="9627" spans="1:16" x14ac:dyDescent="0.25">
      <c r="A9627">
        <v>19358</v>
      </c>
      <c r="B9627" s="119" t="s">
        <v>6047</v>
      </c>
      <c r="C9627">
        <v>80</v>
      </c>
      <c r="E9627">
        <v>225</v>
      </c>
      <c r="F9627">
        <v>2802</v>
      </c>
      <c r="G9627">
        <v>641</v>
      </c>
      <c r="H9627">
        <v>4720</v>
      </c>
      <c r="I9627" s="119" t="s">
        <v>4726</v>
      </c>
      <c r="J9627" s="119" t="s">
        <v>24</v>
      </c>
      <c r="K9627" s="1">
        <v>46255.758941458334</v>
      </c>
      <c r="L9627">
        <v>60</v>
      </c>
      <c r="M9627">
        <v>54</v>
      </c>
      <c r="N9627">
        <v>3</v>
      </c>
      <c r="O9627">
        <v>11</v>
      </c>
      <c r="P9627" s="119" t="s">
        <v>20254</v>
      </c>
    </row>
    <row r="9628" spans="1:16" x14ac:dyDescent="0.25">
      <c r="A9628">
        <v>19359</v>
      </c>
      <c r="B9628" s="119" t="s">
        <v>6048</v>
      </c>
      <c r="C9628">
        <v>80</v>
      </c>
      <c r="E9628">
        <v>241</v>
      </c>
      <c r="F9628">
        <v>2490</v>
      </c>
      <c r="G9628">
        <v>211</v>
      </c>
      <c r="H9628">
        <v>5999</v>
      </c>
      <c r="I9628" s="119" t="s">
        <v>4726</v>
      </c>
      <c r="J9628" s="119" t="s">
        <v>24</v>
      </c>
      <c r="K9628" s="1">
        <v>46255.758941458334</v>
      </c>
      <c r="L9628">
        <v>17</v>
      </c>
      <c r="M9628">
        <v>33</v>
      </c>
      <c r="N9628">
        <v>4</v>
      </c>
      <c r="O9628">
        <v>4</v>
      </c>
      <c r="P9628" s="119" t="s">
        <v>20254</v>
      </c>
    </row>
    <row r="9629" spans="1:16" x14ac:dyDescent="0.25">
      <c r="A9629">
        <v>19360</v>
      </c>
      <c r="B9629" s="119" t="s">
        <v>6049</v>
      </c>
      <c r="C9629">
        <v>80</v>
      </c>
      <c r="E9629">
        <v>367</v>
      </c>
      <c r="F9629">
        <v>4403</v>
      </c>
      <c r="G9629">
        <v>489</v>
      </c>
      <c r="H9629">
        <v>8706</v>
      </c>
      <c r="I9629" s="119" t="s">
        <v>4726</v>
      </c>
      <c r="J9629" s="119" t="s">
        <v>24</v>
      </c>
      <c r="K9629" s="1">
        <v>46255.758941458334</v>
      </c>
      <c r="L9629">
        <v>24</v>
      </c>
      <c r="M9629">
        <v>46</v>
      </c>
      <c r="N9629">
        <v>8</v>
      </c>
      <c r="O9629">
        <v>6</v>
      </c>
      <c r="P9629" s="119" t="s">
        <v>20254</v>
      </c>
    </row>
    <row r="9630" spans="1:16" x14ac:dyDescent="0.25">
      <c r="A9630">
        <v>19361</v>
      </c>
      <c r="B9630" s="119" t="s">
        <v>6050</v>
      </c>
      <c r="C9630">
        <v>80</v>
      </c>
      <c r="E9630">
        <v>123</v>
      </c>
      <c r="F9630">
        <v>3311</v>
      </c>
      <c r="G9630">
        <v>215</v>
      </c>
      <c r="H9630">
        <v>9814</v>
      </c>
      <c r="I9630" s="119" t="s">
        <v>4726</v>
      </c>
      <c r="J9630" s="119" t="s">
        <v>24</v>
      </c>
      <c r="K9630" s="1">
        <v>46255.758941458334</v>
      </c>
      <c r="L9630">
        <v>40</v>
      </c>
      <c r="M9630">
        <v>18</v>
      </c>
      <c r="N9630">
        <v>7</v>
      </c>
      <c r="O9630">
        <v>0</v>
      </c>
      <c r="P9630" s="119" t="s">
        <v>20254</v>
      </c>
    </row>
    <row r="9631" spans="1:16" x14ac:dyDescent="0.25">
      <c r="A9631">
        <v>19362</v>
      </c>
      <c r="B9631" s="119" t="s">
        <v>6051</v>
      </c>
      <c r="C9631">
        <v>80</v>
      </c>
      <c r="E9631">
        <v>412</v>
      </c>
      <c r="F9631">
        <v>1651</v>
      </c>
      <c r="G9631">
        <v>176</v>
      </c>
      <c r="H9631">
        <v>9795</v>
      </c>
      <c r="I9631" s="119" t="s">
        <v>4726</v>
      </c>
      <c r="J9631" s="119" t="s">
        <v>24</v>
      </c>
      <c r="K9631" s="1">
        <v>46255.758941458334</v>
      </c>
      <c r="L9631">
        <v>349</v>
      </c>
      <c r="M9631">
        <v>5</v>
      </c>
      <c r="N9631">
        <v>4</v>
      </c>
      <c r="O9631">
        <v>0</v>
      </c>
      <c r="P9631" s="119" t="s">
        <v>20254</v>
      </c>
    </row>
    <row r="9632" spans="1:16" x14ac:dyDescent="0.25">
      <c r="A9632">
        <v>19363</v>
      </c>
      <c r="B9632" s="119" t="s">
        <v>6052</v>
      </c>
      <c r="C9632">
        <v>80</v>
      </c>
      <c r="E9632">
        <v>126</v>
      </c>
      <c r="F9632">
        <v>3001</v>
      </c>
      <c r="G9632">
        <v>719</v>
      </c>
      <c r="H9632">
        <v>6969</v>
      </c>
      <c r="I9632" s="119" t="s">
        <v>4726</v>
      </c>
      <c r="J9632" s="119" t="s">
        <v>24</v>
      </c>
      <c r="K9632" s="1">
        <v>46255.758941458334</v>
      </c>
      <c r="L9632">
        <v>44</v>
      </c>
      <c r="M9632">
        <v>47</v>
      </c>
      <c r="N9632">
        <v>8</v>
      </c>
      <c r="O9632">
        <v>6</v>
      </c>
      <c r="P9632" s="119" t="s">
        <v>20254</v>
      </c>
    </row>
    <row r="9633" spans="1:16" x14ac:dyDescent="0.25">
      <c r="A9633">
        <v>19364</v>
      </c>
      <c r="B9633" s="119" t="s">
        <v>6053</v>
      </c>
      <c r="C9633">
        <v>80</v>
      </c>
      <c r="E9633">
        <v>52</v>
      </c>
      <c r="F9633">
        <v>37573</v>
      </c>
      <c r="G9633">
        <v>101</v>
      </c>
      <c r="H9633">
        <v>58882</v>
      </c>
      <c r="I9633" s="119" t="s">
        <v>4726</v>
      </c>
      <c r="J9633" s="119" t="s">
        <v>24</v>
      </c>
      <c r="K9633" s="1">
        <v>46255.758941458334</v>
      </c>
      <c r="L9633">
        <v>10</v>
      </c>
      <c r="M9633">
        <v>7</v>
      </c>
      <c r="N9633">
        <v>2</v>
      </c>
      <c r="O9633">
        <v>1</v>
      </c>
      <c r="P9633" s="119" t="s">
        <v>20254</v>
      </c>
    </row>
    <row r="9634" spans="1:16" x14ac:dyDescent="0.25">
      <c r="A9634">
        <v>19365</v>
      </c>
      <c r="B9634" s="119" t="s">
        <v>6054</v>
      </c>
      <c r="C9634">
        <v>80</v>
      </c>
      <c r="E9634">
        <v>65</v>
      </c>
      <c r="F9634">
        <v>20201</v>
      </c>
      <c r="G9634">
        <v>76</v>
      </c>
      <c r="H9634">
        <v>62693</v>
      </c>
      <c r="I9634" s="119" t="s">
        <v>4726</v>
      </c>
      <c r="J9634" s="119" t="s">
        <v>24</v>
      </c>
      <c r="K9634" s="1">
        <v>46255.758941458334</v>
      </c>
      <c r="L9634">
        <v>1</v>
      </c>
      <c r="M9634">
        <v>1</v>
      </c>
      <c r="N9634">
        <v>0</v>
      </c>
      <c r="O9634">
        <v>0</v>
      </c>
      <c r="P9634" s="119" t="s">
        <v>20254</v>
      </c>
    </row>
    <row r="9635" spans="1:16" x14ac:dyDescent="0.25">
      <c r="A9635">
        <v>19366</v>
      </c>
      <c r="B9635" s="119" t="s">
        <v>6055</v>
      </c>
      <c r="C9635">
        <v>80</v>
      </c>
      <c r="E9635">
        <v>145</v>
      </c>
      <c r="F9635">
        <v>8335</v>
      </c>
      <c r="G9635">
        <v>236</v>
      </c>
      <c r="H9635">
        <v>14534</v>
      </c>
      <c r="I9635" s="119" t="s">
        <v>4726</v>
      </c>
      <c r="J9635" s="119" t="s">
        <v>24</v>
      </c>
      <c r="K9635" s="1">
        <v>46255.758941458334</v>
      </c>
      <c r="L9635">
        <v>6</v>
      </c>
      <c r="M9635">
        <v>22</v>
      </c>
      <c r="N9635">
        <v>2</v>
      </c>
      <c r="O9635">
        <v>5</v>
      </c>
      <c r="P9635" s="119" t="s">
        <v>20254</v>
      </c>
    </row>
    <row r="9636" spans="1:16" x14ac:dyDescent="0.25">
      <c r="A9636">
        <v>19367</v>
      </c>
      <c r="B9636" s="119" t="s">
        <v>6056</v>
      </c>
      <c r="C9636">
        <v>80</v>
      </c>
      <c r="E9636">
        <v>99</v>
      </c>
      <c r="F9636">
        <v>36901</v>
      </c>
      <c r="G9636">
        <v>39</v>
      </c>
      <c r="H9636">
        <v>118789</v>
      </c>
      <c r="I9636" s="119" t="s">
        <v>4726</v>
      </c>
      <c r="J9636" s="119" t="s">
        <v>24</v>
      </c>
      <c r="K9636" s="1">
        <v>46255.758941458334</v>
      </c>
      <c r="L9636">
        <v>0</v>
      </c>
      <c r="M9636">
        <v>0</v>
      </c>
      <c r="N9636">
        <v>0</v>
      </c>
      <c r="O9636">
        <v>0</v>
      </c>
      <c r="P9636" s="119" t="s">
        <v>20254</v>
      </c>
    </row>
    <row r="9637" spans="1:16" x14ac:dyDescent="0.25">
      <c r="A9637">
        <v>19663</v>
      </c>
      <c r="B9637" s="119" t="s">
        <v>6057</v>
      </c>
      <c r="C9637">
        <v>0</v>
      </c>
      <c r="E9637">
        <v>10420</v>
      </c>
      <c r="F9637">
        <v>2508</v>
      </c>
      <c r="G9637">
        <v>12741</v>
      </c>
      <c r="H9637">
        <v>3149</v>
      </c>
      <c r="I9637" s="119" t="s">
        <v>6020</v>
      </c>
      <c r="J9637" s="119" t="s">
        <v>24</v>
      </c>
      <c r="K9637" s="1">
        <v>46255.758941458334</v>
      </c>
      <c r="L9637">
        <v>5458</v>
      </c>
      <c r="M9637">
        <v>4410</v>
      </c>
      <c r="N9637">
        <v>758</v>
      </c>
      <c r="O9637">
        <v>549</v>
      </c>
      <c r="P9637" s="119" t="s">
        <v>20254</v>
      </c>
    </row>
    <row r="9638" spans="1:16" x14ac:dyDescent="0.25">
      <c r="A9638">
        <v>19679</v>
      </c>
      <c r="B9638" s="119" t="s">
        <v>6058</v>
      </c>
      <c r="C9638">
        <v>0</v>
      </c>
      <c r="E9638">
        <v>122574</v>
      </c>
      <c r="F9638">
        <v>58</v>
      </c>
      <c r="G9638">
        <v>306646</v>
      </c>
      <c r="H9638">
        <v>87</v>
      </c>
      <c r="I9638" s="119" t="s">
        <v>3582</v>
      </c>
      <c r="J9638" s="119" t="s">
        <v>17</v>
      </c>
      <c r="K9638" s="1">
        <v>46255.758941458334</v>
      </c>
      <c r="L9638">
        <v>36429</v>
      </c>
      <c r="M9638">
        <v>191278</v>
      </c>
      <c r="N9638">
        <v>7923</v>
      </c>
      <c r="O9638">
        <v>22330</v>
      </c>
      <c r="P9638" s="119" t="s">
        <v>20254</v>
      </c>
    </row>
    <row r="9639" spans="1:16" x14ac:dyDescent="0.25">
      <c r="A9639">
        <v>19680</v>
      </c>
      <c r="B9639" s="119" t="s">
        <v>6059</v>
      </c>
      <c r="C9639">
        <v>0</v>
      </c>
      <c r="E9639">
        <v>46900</v>
      </c>
      <c r="F9639">
        <v>32</v>
      </c>
      <c r="G9639">
        <v>238908</v>
      </c>
      <c r="H9639">
        <v>56</v>
      </c>
      <c r="I9639" s="119" t="s">
        <v>3582</v>
      </c>
      <c r="J9639" s="119" t="s">
        <v>17</v>
      </c>
      <c r="K9639" s="1">
        <v>46255.758941458334</v>
      </c>
      <c r="L9639">
        <v>14762</v>
      </c>
      <c r="M9639">
        <v>13061</v>
      </c>
      <c r="N9639">
        <v>2729</v>
      </c>
      <c r="O9639">
        <v>3597</v>
      </c>
      <c r="P9639" s="119" t="s">
        <v>20254</v>
      </c>
    </row>
    <row r="9640" spans="1:16" x14ac:dyDescent="0.25">
      <c r="A9640">
        <v>19681</v>
      </c>
      <c r="B9640" s="119" t="s">
        <v>6060</v>
      </c>
      <c r="C9640">
        <v>0</v>
      </c>
      <c r="E9640">
        <v>18694</v>
      </c>
      <c r="F9640">
        <v>221</v>
      </c>
      <c r="G9640">
        <v>282621</v>
      </c>
      <c r="H9640">
        <v>307</v>
      </c>
      <c r="I9640" s="119" t="s">
        <v>3582</v>
      </c>
      <c r="J9640" s="119" t="s">
        <v>17</v>
      </c>
      <c r="K9640" s="1">
        <v>46255.758941458334</v>
      </c>
      <c r="L9640">
        <v>31011</v>
      </c>
      <c r="M9640">
        <v>169032</v>
      </c>
      <c r="N9640">
        <v>4907</v>
      </c>
      <c r="O9640">
        <v>39383</v>
      </c>
      <c r="P9640" s="119" t="s">
        <v>20254</v>
      </c>
    </row>
    <row r="9641" spans="1:16" x14ac:dyDescent="0.25">
      <c r="A9641">
        <v>19682</v>
      </c>
      <c r="B9641" s="119" t="s">
        <v>6061</v>
      </c>
      <c r="C9641">
        <v>0</v>
      </c>
      <c r="E9641">
        <v>77264</v>
      </c>
      <c r="F9641">
        <v>43</v>
      </c>
      <c r="G9641">
        <v>1859917</v>
      </c>
      <c r="H9641">
        <v>57</v>
      </c>
      <c r="I9641" s="119" t="s">
        <v>3582</v>
      </c>
      <c r="J9641" s="119" t="s">
        <v>17</v>
      </c>
      <c r="K9641" s="1">
        <v>46255.758941458334</v>
      </c>
      <c r="L9641">
        <v>46614</v>
      </c>
      <c r="M9641">
        <v>60645</v>
      </c>
      <c r="N9641">
        <v>7217</v>
      </c>
      <c r="O9641">
        <v>17047</v>
      </c>
      <c r="P9641" s="119" t="s">
        <v>20254</v>
      </c>
    </row>
    <row r="9642" spans="1:16" x14ac:dyDescent="0.25">
      <c r="A9642">
        <v>19683</v>
      </c>
      <c r="B9642" s="119" t="s">
        <v>6062</v>
      </c>
      <c r="C9642">
        <v>0</v>
      </c>
      <c r="E9642">
        <v>60113</v>
      </c>
      <c r="F9642">
        <v>145</v>
      </c>
      <c r="G9642">
        <v>513084</v>
      </c>
      <c r="H9642">
        <v>175</v>
      </c>
      <c r="I9642" s="119" t="s">
        <v>3582</v>
      </c>
      <c r="J9642" s="119" t="s">
        <v>17</v>
      </c>
      <c r="K9642" s="1">
        <v>46255.758941458334</v>
      </c>
      <c r="L9642">
        <v>41600</v>
      </c>
      <c r="M9642">
        <v>418975</v>
      </c>
      <c r="N9642">
        <v>9877</v>
      </c>
      <c r="O9642">
        <v>95533</v>
      </c>
      <c r="P9642" s="119" t="s">
        <v>20254</v>
      </c>
    </row>
    <row r="9643" spans="1:16" x14ac:dyDescent="0.25">
      <c r="A9643">
        <v>19684</v>
      </c>
      <c r="B9643" s="119" t="s">
        <v>6063</v>
      </c>
      <c r="C9643">
        <v>0</v>
      </c>
      <c r="E9643">
        <v>1207121</v>
      </c>
      <c r="F9643">
        <v>87</v>
      </c>
      <c r="G9643">
        <v>1965798</v>
      </c>
      <c r="H9643">
        <v>92</v>
      </c>
      <c r="I9643" s="119" t="s">
        <v>3582</v>
      </c>
      <c r="J9643" s="119" t="s">
        <v>17</v>
      </c>
      <c r="K9643" s="1">
        <v>46255.758941458334</v>
      </c>
      <c r="L9643">
        <v>791198</v>
      </c>
      <c r="M9643">
        <v>843432</v>
      </c>
      <c r="N9643">
        <v>147809</v>
      </c>
      <c r="O9643">
        <v>199542</v>
      </c>
      <c r="P9643" s="119" t="s">
        <v>20254</v>
      </c>
    </row>
    <row r="9644" spans="1:16" x14ac:dyDescent="0.25">
      <c r="A9644">
        <v>19685</v>
      </c>
      <c r="B9644" s="119" t="s">
        <v>6064</v>
      </c>
      <c r="C9644">
        <v>0</v>
      </c>
      <c r="E9644">
        <v>217543</v>
      </c>
      <c r="F9644">
        <v>295</v>
      </c>
      <c r="G9644">
        <v>344227</v>
      </c>
      <c r="H9644">
        <v>317</v>
      </c>
      <c r="I9644" s="119" t="s">
        <v>3582</v>
      </c>
      <c r="J9644" s="119" t="s">
        <v>17</v>
      </c>
      <c r="K9644" s="1">
        <v>46255.758941458334</v>
      </c>
      <c r="L9644">
        <v>97735</v>
      </c>
      <c r="M9644">
        <v>216508</v>
      </c>
      <c r="N9644">
        <v>22166</v>
      </c>
      <c r="O9644">
        <v>54449</v>
      </c>
      <c r="P9644" s="119" t="s">
        <v>20254</v>
      </c>
    </row>
    <row r="9645" spans="1:16" x14ac:dyDescent="0.25">
      <c r="A9645">
        <v>19686</v>
      </c>
      <c r="B9645" s="119" t="s">
        <v>6065</v>
      </c>
      <c r="C9645">
        <v>0</v>
      </c>
      <c r="E9645">
        <v>50518</v>
      </c>
      <c r="F9645">
        <v>185</v>
      </c>
      <c r="G9645">
        <v>369089</v>
      </c>
      <c r="H9645">
        <v>234</v>
      </c>
      <c r="I9645" s="119" t="s">
        <v>3582</v>
      </c>
      <c r="J9645" s="119" t="s">
        <v>17</v>
      </c>
      <c r="K9645" s="1">
        <v>46255.758941458334</v>
      </c>
      <c r="L9645">
        <v>33609</v>
      </c>
      <c r="M9645">
        <v>188635</v>
      </c>
      <c r="N9645">
        <v>8033</v>
      </c>
      <c r="O9645">
        <v>30266</v>
      </c>
      <c r="P9645" s="119" t="s">
        <v>20254</v>
      </c>
    </row>
    <row r="9646" spans="1:16" x14ac:dyDescent="0.25">
      <c r="A9646">
        <v>19687</v>
      </c>
      <c r="B9646" s="119" t="s">
        <v>6066</v>
      </c>
      <c r="C9646">
        <v>0</v>
      </c>
      <c r="E9646">
        <v>171590</v>
      </c>
      <c r="F9646">
        <v>19</v>
      </c>
      <c r="G9646">
        <v>3862107</v>
      </c>
      <c r="H9646">
        <v>25</v>
      </c>
      <c r="I9646" s="119" t="s">
        <v>3582</v>
      </c>
      <c r="J9646" s="119" t="s">
        <v>17</v>
      </c>
      <c r="K9646" s="1">
        <v>46255.758941458334</v>
      </c>
      <c r="L9646">
        <v>36512</v>
      </c>
      <c r="M9646">
        <v>878572</v>
      </c>
      <c r="N9646">
        <v>6188</v>
      </c>
      <c r="O9646">
        <v>231482</v>
      </c>
      <c r="P9646" s="119" t="s">
        <v>20254</v>
      </c>
    </row>
    <row r="9647" spans="1:16" x14ac:dyDescent="0.25">
      <c r="A9647">
        <v>19688</v>
      </c>
      <c r="B9647" s="119" t="s">
        <v>6067</v>
      </c>
      <c r="C9647">
        <v>0</v>
      </c>
      <c r="E9647">
        <v>23811</v>
      </c>
      <c r="F9647">
        <v>159</v>
      </c>
      <c r="G9647">
        <v>460705</v>
      </c>
      <c r="H9647">
        <v>220</v>
      </c>
      <c r="I9647" s="119" t="s">
        <v>3582</v>
      </c>
      <c r="J9647" s="119" t="s">
        <v>17</v>
      </c>
      <c r="K9647" s="1">
        <v>46255.758941458334</v>
      </c>
      <c r="L9647">
        <v>25551</v>
      </c>
      <c r="M9647">
        <v>570441</v>
      </c>
      <c r="N9647">
        <v>5362</v>
      </c>
      <c r="O9647">
        <v>146024</v>
      </c>
      <c r="P9647" s="119" t="s">
        <v>20254</v>
      </c>
    </row>
    <row r="9648" spans="1:16" x14ac:dyDescent="0.25">
      <c r="A9648">
        <v>19697</v>
      </c>
      <c r="B9648" s="119" t="s">
        <v>6068</v>
      </c>
      <c r="C9648">
        <v>0</v>
      </c>
      <c r="E9648">
        <v>2601618</v>
      </c>
      <c r="F9648">
        <v>24</v>
      </c>
      <c r="G9648">
        <v>4734669</v>
      </c>
      <c r="H9648">
        <v>30</v>
      </c>
      <c r="I9648" s="119" t="s">
        <v>3582</v>
      </c>
      <c r="J9648" s="119" t="s">
        <v>17</v>
      </c>
      <c r="K9648" s="1">
        <v>46255.758941458334</v>
      </c>
      <c r="L9648">
        <v>568038</v>
      </c>
      <c r="M9648">
        <v>467870</v>
      </c>
      <c r="N9648">
        <v>129142</v>
      </c>
      <c r="O9648">
        <v>90904</v>
      </c>
      <c r="P9648" s="119" t="s">
        <v>20254</v>
      </c>
    </row>
    <row r="9649" spans="1:16" x14ac:dyDescent="0.25">
      <c r="A9649">
        <v>19698</v>
      </c>
      <c r="B9649" s="119" t="s">
        <v>6069</v>
      </c>
      <c r="C9649">
        <v>0</v>
      </c>
      <c r="E9649">
        <v>3656127</v>
      </c>
      <c r="F9649">
        <v>24</v>
      </c>
      <c r="G9649">
        <v>2882176</v>
      </c>
      <c r="H9649">
        <v>30</v>
      </c>
      <c r="I9649" s="119" t="s">
        <v>3582</v>
      </c>
      <c r="J9649" s="119" t="s">
        <v>17</v>
      </c>
      <c r="K9649" s="1">
        <v>46255.758941458334</v>
      </c>
      <c r="L9649">
        <v>230266</v>
      </c>
      <c r="M9649">
        <v>1554792</v>
      </c>
      <c r="N9649">
        <v>43677</v>
      </c>
      <c r="O9649">
        <v>720300</v>
      </c>
      <c r="P9649" s="119" t="s">
        <v>20254</v>
      </c>
    </row>
    <row r="9650" spans="1:16" x14ac:dyDescent="0.25">
      <c r="A9650">
        <v>19699</v>
      </c>
      <c r="B9650" s="119" t="s">
        <v>6070</v>
      </c>
      <c r="C9650">
        <v>0</v>
      </c>
      <c r="E9650">
        <v>804309</v>
      </c>
      <c r="F9650">
        <v>64</v>
      </c>
      <c r="G9650">
        <v>5329786</v>
      </c>
      <c r="H9650">
        <v>76</v>
      </c>
      <c r="I9650" s="119" t="s">
        <v>3582</v>
      </c>
      <c r="J9650" s="119" t="s">
        <v>17</v>
      </c>
      <c r="K9650" s="1">
        <v>46255.758941458334</v>
      </c>
      <c r="L9650">
        <v>395815</v>
      </c>
      <c r="M9650">
        <v>1660262</v>
      </c>
      <c r="N9650">
        <v>59720</v>
      </c>
      <c r="O9650">
        <v>348058</v>
      </c>
      <c r="P9650" s="119" t="s">
        <v>20254</v>
      </c>
    </row>
    <row r="9651" spans="1:16" x14ac:dyDescent="0.25">
      <c r="A9651">
        <v>19700</v>
      </c>
      <c r="B9651" s="119" t="s">
        <v>6071</v>
      </c>
      <c r="C9651">
        <v>0</v>
      </c>
      <c r="E9651">
        <v>2935757</v>
      </c>
      <c r="F9651">
        <v>42</v>
      </c>
      <c r="G9651">
        <v>32581484</v>
      </c>
      <c r="H9651">
        <v>44</v>
      </c>
      <c r="I9651" s="119" t="s">
        <v>3582</v>
      </c>
      <c r="J9651" s="119" t="s">
        <v>17</v>
      </c>
      <c r="K9651" s="1">
        <v>46255.758941458334</v>
      </c>
      <c r="L9651">
        <v>3172938</v>
      </c>
      <c r="M9651">
        <v>3480115</v>
      </c>
      <c r="N9651">
        <v>563937</v>
      </c>
      <c r="O9651">
        <v>780541</v>
      </c>
      <c r="P9651" s="119" t="s">
        <v>20254</v>
      </c>
    </row>
    <row r="9652" spans="1:16" x14ac:dyDescent="0.25">
      <c r="A9652">
        <v>19701</v>
      </c>
      <c r="B9652" s="119" t="s">
        <v>6072</v>
      </c>
      <c r="C9652">
        <v>0</v>
      </c>
      <c r="E9652">
        <v>448734</v>
      </c>
      <c r="F9652">
        <v>145</v>
      </c>
      <c r="G9652">
        <v>1120438</v>
      </c>
      <c r="H9652">
        <v>158</v>
      </c>
      <c r="I9652" s="119" t="s">
        <v>3582</v>
      </c>
      <c r="J9652" s="119" t="s">
        <v>17</v>
      </c>
      <c r="K9652" s="1">
        <v>46255.758941458334</v>
      </c>
      <c r="L9652">
        <v>295891</v>
      </c>
      <c r="M9652">
        <v>1164282</v>
      </c>
      <c r="N9652">
        <v>58266</v>
      </c>
      <c r="O9652">
        <v>195941</v>
      </c>
      <c r="P9652" s="119" t="s">
        <v>20254</v>
      </c>
    </row>
    <row r="9653" spans="1:16" x14ac:dyDescent="0.25">
      <c r="A9653">
        <v>19702</v>
      </c>
      <c r="B9653" s="119" t="s">
        <v>6073</v>
      </c>
      <c r="C9653">
        <v>0</v>
      </c>
      <c r="E9653">
        <v>175398</v>
      </c>
      <c r="F9653">
        <v>93</v>
      </c>
      <c r="G9653">
        <v>2246011</v>
      </c>
      <c r="H9653">
        <v>113</v>
      </c>
      <c r="I9653" s="119" t="s">
        <v>3582</v>
      </c>
      <c r="J9653" s="119" t="s">
        <v>17</v>
      </c>
      <c r="K9653" s="1">
        <v>46255.758941458334</v>
      </c>
      <c r="L9653">
        <v>272817</v>
      </c>
      <c r="M9653">
        <v>701401</v>
      </c>
      <c r="N9653">
        <v>72795</v>
      </c>
      <c r="O9653">
        <v>109011</v>
      </c>
      <c r="P9653" s="119" t="s">
        <v>20254</v>
      </c>
    </row>
    <row r="9654" spans="1:16" x14ac:dyDescent="0.25">
      <c r="A9654">
        <v>19703</v>
      </c>
      <c r="B9654" s="119" t="s">
        <v>6074</v>
      </c>
      <c r="C9654">
        <v>0</v>
      </c>
      <c r="E9654">
        <v>2554625</v>
      </c>
      <c r="F9654">
        <v>8</v>
      </c>
      <c r="G9654">
        <v>11677600</v>
      </c>
      <c r="H9654">
        <v>12</v>
      </c>
      <c r="I9654" s="119" t="s">
        <v>3582</v>
      </c>
      <c r="J9654" s="119" t="s">
        <v>17</v>
      </c>
      <c r="K9654" s="1">
        <v>46255.758941458334</v>
      </c>
      <c r="L9654">
        <v>434088</v>
      </c>
      <c r="M9654">
        <v>4031851</v>
      </c>
      <c r="N9654">
        <v>76309</v>
      </c>
      <c r="O9654">
        <v>1043673</v>
      </c>
      <c r="P9654" s="119" t="s">
        <v>20254</v>
      </c>
    </row>
    <row r="9655" spans="1:16" x14ac:dyDescent="0.25">
      <c r="A9655">
        <v>19704</v>
      </c>
      <c r="B9655" s="119" t="s">
        <v>6075</v>
      </c>
      <c r="C9655">
        <v>0</v>
      </c>
      <c r="E9655">
        <v>31370</v>
      </c>
      <c r="F9655">
        <v>5</v>
      </c>
      <c r="G9655">
        <v>367822</v>
      </c>
      <c r="H9655">
        <v>11</v>
      </c>
      <c r="I9655" s="119" t="s">
        <v>3582</v>
      </c>
      <c r="J9655" s="119" t="s">
        <v>17</v>
      </c>
      <c r="K9655" s="1">
        <v>46255.758941458334</v>
      </c>
      <c r="L9655">
        <v>33070</v>
      </c>
      <c r="M9655">
        <v>23925</v>
      </c>
      <c r="N9655">
        <v>5110</v>
      </c>
      <c r="O9655">
        <v>3292</v>
      </c>
      <c r="P9655" s="119" t="s">
        <v>20254</v>
      </c>
    </row>
    <row r="9656" spans="1:16" x14ac:dyDescent="0.25">
      <c r="A9656">
        <v>19709</v>
      </c>
      <c r="B9656" s="119" t="s">
        <v>6076</v>
      </c>
      <c r="C9656">
        <v>0</v>
      </c>
      <c r="E9656">
        <v>468056</v>
      </c>
      <c r="F9656">
        <v>91</v>
      </c>
      <c r="G9656">
        <v>3822828</v>
      </c>
      <c r="H9656">
        <v>98</v>
      </c>
      <c r="I9656" s="119" t="s">
        <v>3582</v>
      </c>
      <c r="J9656" s="119" t="s">
        <v>17</v>
      </c>
      <c r="K9656" s="1">
        <v>46255.758941458334</v>
      </c>
      <c r="L9656">
        <v>303381</v>
      </c>
      <c r="M9656">
        <v>448142</v>
      </c>
      <c r="N9656">
        <v>76948</v>
      </c>
      <c r="O9656">
        <v>84856</v>
      </c>
      <c r="P9656" s="119" t="s">
        <v>20254</v>
      </c>
    </row>
    <row r="9657" spans="1:16" x14ac:dyDescent="0.25">
      <c r="A9657">
        <v>19710</v>
      </c>
      <c r="B9657" s="119" t="s">
        <v>6077</v>
      </c>
      <c r="C9657">
        <v>0</v>
      </c>
      <c r="E9657">
        <v>272132</v>
      </c>
      <c r="F9657">
        <v>17</v>
      </c>
      <c r="G9657">
        <v>174091</v>
      </c>
      <c r="H9657">
        <v>38</v>
      </c>
      <c r="I9657" s="119" t="s">
        <v>3582</v>
      </c>
      <c r="J9657" s="119" t="s">
        <v>17</v>
      </c>
      <c r="K9657" s="1">
        <v>46255.758941458334</v>
      </c>
      <c r="L9657">
        <v>22058</v>
      </c>
      <c r="M9657">
        <v>28333</v>
      </c>
      <c r="N9657">
        <v>2004</v>
      </c>
      <c r="O9657">
        <v>4929</v>
      </c>
      <c r="P9657" s="119" t="s">
        <v>20254</v>
      </c>
    </row>
    <row r="9658" spans="1:16" x14ac:dyDescent="0.25">
      <c r="A9658">
        <v>19711</v>
      </c>
      <c r="B9658" s="119" t="s">
        <v>6078</v>
      </c>
      <c r="C9658">
        <v>0</v>
      </c>
      <c r="E9658">
        <v>44453</v>
      </c>
      <c r="F9658">
        <v>197</v>
      </c>
      <c r="G9658">
        <v>342655</v>
      </c>
      <c r="H9658">
        <v>279</v>
      </c>
      <c r="I9658" s="119" t="s">
        <v>3582</v>
      </c>
      <c r="J9658" s="119" t="s">
        <v>17</v>
      </c>
      <c r="K9658" s="1">
        <v>46255.758941458334</v>
      </c>
      <c r="L9658">
        <v>18293</v>
      </c>
      <c r="M9658">
        <v>177310</v>
      </c>
      <c r="N9658">
        <v>2806</v>
      </c>
      <c r="O9658">
        <v>46673</v>
      </c>
      <c r="P9658" s="119" t="s">
        <v>20254</v>
      </c>
    </row>
    <row r="9659" spans="1:16" x14ac:dyDescent="0.25">
      <c r="A9659">
        <v>19712</v>
      </c>
      <c r="B9659" s="119" t="s">
        <v>6079</v>
      </c>
      <c r="C9659">
        <v>0</v>
      </c>
      <c r="E9659">
        <v>33225</v>
      </c>
      <c r="F9659">
        <v>315</v>
      </c>
      <c r="G9659">
        <v>329689</v>
      </c>
      <c r="H9659">
        <v>368</v>
      </c>
      <c r="I9659" s="119" t="s">
        <v>3582</v>
      </c>
      <c r="J9659" s="119" t="s">
        <v>17</v>
      </c>
      <c r="K9659" s="1">
        <v>46255.758941458334</v>
      </c>
      <c r="L9659">
        <v>31722</v>
      </c>
      <c r="M9659">
        <v>63404</v>
      </c>
      <c r="N9659">
        <v>8640</v>
      </c>
      <c r="O9659">
        <v>13932</v>
      </c>
      <c r="P9659" s="119" t="s">
        <v>20254</v>
      </c>
    </row>
    <row r="9660" spans="1:16" x14ac:dyDescent="0.25">
      <c r="A9660">
        <v>19713</v>
      </c>
      <c r="B9660" s="119" t="s">
        <v>6080</v>
      </c>
      <c r="C9660">
        <v>0</v>
      </c>
      <c r="E9660">
        <v>87755</v>
      </c>
      <c r="F9660">
        <v>35</v>
      </c>
      <c r="G9660">
        <v>701464</v>
      </c>
      <c r="H9660">
        <v>37</v>
      </c>
      <c r="I9660" s="119" t="s">
        <v>3582</v>
      </c>
      <c r="J9660" s="119" t="s">
        <v>17</v>
      </c>
      <c r="K9660" s="1">
        <v>46255.758941458334</v>
      </c>
      <c r="L9660">
        <v>41131</v>
      </c>
      <c r="M9660">
        <v>79489</v>
      </c>
      <c r="N9660">
        <v>8276</v>
      </c>
      <c r="O9660">
        <v>15314</v>
      </c>
      <c r="P9660" s="119" t="s">
        <v>20254</v>
      </c>
    </row>
    <row r="9661" spans="1:16" x14ac:dyDescent="0.25">
      <c r="A9661">
        <v>19714</v>
      </c>
      <c r="B9661" s="119" t="s">
        <v>6081</v>
      </c>
      <c r="C9661">
        <v>0</v>
      </c>
      <c r="E9661">
        <v>37098</v>
      </c>
      <c r="F9661">
        <v>136</v>
      </c>
      <c r="G9661">
        <v>593789</v>
      </c>
      <c r="H9661">
        <v>180</v>
      </c>
      <c r="I9661" s="119" t="s">
        <v>3582</v>
      </c>
      <c r="J9661" s="119" t="s">
        <v>17</v>
      </c>
      <c r="K9661" s="1">
        <v>46255.758941458334</v>
      </c>
      <c r="L9661">
        <v>21177</v>
      </c>
      <c r="M9661">
        <v>168965</v>
      </c>
      <c r="N9661">
        <v>3457</v>
      </c>
      <c r="O9661">
        <v>38974</v>
      </c>
      <c r="P9661" s="119" t="s">
        <v>20254</v>
      </c>
    </row>
    <row r="9662" spans="1:16" x14ac:dyDescent="0.25">
      <c r="A9662">
        <v>19718</v>
      </c>
      <c r="B9662" s="119" t="s">
        <v>6082</v>
      </c>
      <c r="C9662">
        <v>0</v>
      </c>
      <c r="E9662">
        <v>1275579</v>
      </c>
      <c r="F9662">
        <v>7</v>
      </c>
      <c r="G9662">
        <v>3059472</v>
      </c>
      <c r="H9662">
        <v>17</v>
      </c>
      <c r="I9662" s="119" t="s">
        <v>3582</v>
      </c>
      <c r="J9662" s="119" t="s">
        <v>17</v>
      </c>
      <c r="K9662" s="1">
        <v>46255.758941458334</v>
      </c>
      <c r="L9662">
        <v>401410</v>
      </c>
      <c r="M9662">
        <v>285620</v>
      </c>
      <c r="N9662">
        <v>71546</v>
      </c>
      <c r="O9662">
        <v>47561</v>
      </c>
      <c r="P9662" s="119" t="s">
        <v>20254</v>
      </c>
    </row>
    <row r="9663" spans="1:16" x14ac:dyDescent="0.25">
      <c r="A9663">
        <v>19719</v>
      </c>
      <c r="B9663" s="119" t="s">
        <v>6083</v>
      </c>
      <c r="C9663">
        <v>0</v>
      </c>
      <c r="E9663">
        <v>2746291</v>
      </c>
      <c r="F9663">
        <v>6</v>
      </c>
      <c r="G9663">
        <v>13080037</v>
      </c>
      <c r="H9663">
        <v>7</v>
      </c>
      <c r="I9663" s="119" t="s">
        <v>3582</v>
      </c>
      <c r="J9663" s="119" t="s">
        <v>17</v>
      </c>
      <c r="K9663" s="1">
        <v>46255.758941458334</v>
      </c>
      <c r="L9663">
        <v>686902</v>
      </c>
      <c r="M9663">
        <v>232038</v>
      </c>
      <c r="N9663">
        <v>128854</v>
      </c>
      <c r="O9663">
        <v>18862</v>
      </c>
      <c r="P9663" s="119" t="s">
        <v>20254</v>
      </c>
    </row>
    <row r="9664" spans="1:16" x14ac:dyDescent="0.25">
      <c r="A9664">
        <v>19720</v>
      </c>
      <c r="B9664" s="119" t="s">
        <v>6084</v>
      </c>
      <c r="C9664">
        <v>0</v>
      </c>
      <c r="E9664">
        <v>241803</v>
      </c>
      <c r="F9664">
        <v>15</v>
      </c>
      <c r="G9664">
        <v>302580</v>
      </c>
      <c r="H9664">
        <v>24</v>
      </c>
      <c r="I9664" s="119" t="s">
        <v>3582</v>
      </c>
      <c r="J9664" s="119" t="s">
        <v>17</v>
      </c>
      <c r="K9664" s="1">
        <v>46255.758941458334</v>
      </c>
      <c r="L9664">
        <v>59826</v>
      </c>
      <c r="M9664">
        <v>41000</v>
      </c>
      <c r="N9664">
        <v>13875</v>
      </c>
      <c r="O9664">
        <v>6300</v>
      </c>
      <c r="P9664" s="119" t="s">
        <v>20254</v>
      </c>
    </row>
    <row r="9665" spans="1:16" x14ac:dyDescent="0.25">
      <c r="A9665">
        <v>19721</v>
      </c>
      <c r="B9665" s="119" t="s">
        <v>6085</v>
      </c>
      <c r="C9665">
        <v>0</v>
      </c>
      <c r="E9665">
        <v>496436</v>
      </c>
      <c r="F9665">
        <v>2923</v>
      </c>
      <c r="G9665">
        <v>2148153</v>
      </c>
      <c r="H9665">
        <v>3095</v>
      </c>
      <c r="I9665" s="119" t="s">
        <v>6020</v>
      </c>
      <c r="J9665" s="119" t="s">
        <v>24</v>
      </c>
      <c r="K9665" s="1">
        <v>46255.758941458334</v>
      </c>
      <c r="L9665">
        <v>961243</v>
      </c>
      <c r="M9665">
        <v>5461778</v>
      </c>
      <c r="N9665">
        <v>193656</v>
      </c>
      <c r="O9665">
        <v>825709</v>
      </c>
      <c r="P9665" s="119" t="s">
        <v>20254</v>
      </c>
    </row>
    <row r="9666" spans="1:16" x14ac:dyDescent="0.25">
      <c r="A9666">
        <v>19722</v>
      </c>
      <c r="B9666" s="119" t="s">
        <v>6086</v>
      </c>
      <c r="C9666">
        <v>0</v>
      </c>
      <c r="E9666">
        <v>1320771</v>
      </c>
      <c r="F9666">
        <v>29</v>
      </c>
      <c r="G9666">
        <v>27661796</v>
      </c>
      <c r="H9666">
        <v>30</v>
      </c>
      <c r="I9666" s="119" t="s">
        <v>3582</v>
      </c>
      <c r="J9666" s="119" t="s">
        <v>17</v>
      </c>
      <c r="K9666" s="1">
        <v>46255.758941458334</v>
      </c>
      <c r="L9666">
        <v>2311091</v>
      </c>
      <c r="M9666">
        <v>2754911</v>
      </c>
      <c r="N9666">
        <v>545380</v>
      </c>
      <c r="O9666">
        <v>668551</v>
      </c>
      <c r="P9666" s="119" t="s">
        <v>20254</v>
      </c>
    </row>
    <row r="9667" spans="1:16" x14ac:dyDescent="0.25">
      <c r="A9667">
        <v>19723</v>
      </c>
      <c r="B9667" s="119" t="s">
        <v>6087</v>
      </c>
      <c r="C9667">
        <v>0</v>
      </c>
      <c r="E9667">
        <v>1310621</v>
      </c>
      <c r="F9667">
        <v>7</v>
      </c>
      <c r="G9667">
        <v>3019060</v>
      </c>
      <c r="H9667">
        <v>9</v>
      </c>
      <c r="I9667" s="119" t="s">
        <v>3582</v>
      </c>
      <c r="J9667" s="119" t="s">
        <v>17</v>
      </c>
      <c r="K9667" s="1">
        <v>46255.758941458334</v>
      </c>
      <c r="L9667">
        <v>403027</v>
      </c>
      <c r="M9667">
        <v>1028734</v>
      </c>
      <c r="N9667">
        <v>82290</v>
      </c>
      <c r="O9667">
        <v>84453</v>
      </c>
      <c r="P9667" s="119" t="s">
        <v>20254</v>
      </c>
    </row>
    <row r="9668" spans="1:16" x14ac:dyDescent="0.25">
      <c r="A9668">
        <v>19724</v>
      </c>
      <c r="B9668" s="119" t="s">
        <v>6088</v>
      </c>
      <c r="C9668">
        <v>0</v>
      </c>
      <c r="E9668">
        <v>380733</v>
      </c>
      <c r="F9668">
        <v>69</v>
      </c>
      <c r="G9668">
        <v>2507173</v>
      </c>
      <c r="H9668">
        <v>76</v>
      </c>
      <c r="I9668" s="119" t="s">
        <v>3582</v>
      </c>
      <c r="J9668" s="119" t="s">
        <v>17</v>
      </c>
      <c r="K9668" s="1">
        <v>46255.758941458334</v>
      </c>
      <c r="L9668">
        <v>227591</v>
      </c>
      <c r="M9668">
        <v>2260570</v>
      </c>
      <c r="N9668">
        <v>41070</v>
      </c>
      <c r="O9668">
        <v>289824</v>
      </c>
      <c r="P9668" s="119" t="s">
        <v>20254</v>
      </c>
    </row>
    <row r="9669" spans="1:16" x14ac:dyDescent="0.25">
      <c r="A9669">
        <v>19725</v>
      </c>
      <c r="B9669" s="119" t="s">
        <v>6089</v>
      </c>
      <c r="C9669">
        <v>0</v>
      </c>
      <c r="E9669">
        <v>74921</v>
      </c>
      <c r="F9669">
        <v>98</v>
      </c>
      <c r="G9669">
        <v>1870479</v>
      </c>
      <c r="H9669">
        <v>120</v>
      </c>
      <c r="I9669" s="119" t="s">
        <v>3582</v>
      </c>
      <c r="J9669" s="119" t="s">
        <v>17</v>
      </c>
      <c r="K9669" s="1">
        <v>46255.758941458334</v>
      </c>
      <c r="L9669">
        <v>205976</v>
      </c>
      <c r="M9669">
        <v>406545</v>
      </c>
      <c r="N9669">
        <v>44771</v>
      </c>
      <c r="O9669">
        <v>61766</v>
      </c>
      <c r="P9669" s="119" t="s">
        <v>20254</v>
      </c>
    </row>
    <row r="9670" spans="1:16" x14ac:dyDescent="0.25">
      <c r="A9670">
        <v>19726</v>
      </c>
      <c r="B9670" s="119" t="s">
        <v>6090</v>
      </c>
      <c r="C9670">
        <v>0</v>
      </c>
      <c r="E9670">
        <v>881953</v>
      </c>
      <c r="F9670">
        <v>13</v>
      </c>
      <c r="G9670">
        <v>4252316</v>
      </c>
      <c r="H9670">
        <v>17</v>
      </c>
      <c r="I9670" s="119" t="s">
        <v>3582</v>
      </c>
      <c r="J9670" s="119" t="s">
        <v>17</v>
      </c>
      <c r="K9670" s="1">
        <v>46255.758941458334</v>
      </c>
      <c r="L9670">
        <v>471357</v>
      </c>
      <c r="M9670">
        <v>937063</v>
      </c>
      <c r="N9670">
        <v>108686</v>
      </c>
      <c r="O9670">
        <v>139672</v>
      </c>
      <c r="P9670" s="119" t="s">
        <v>20254</v>
      </c>
    </row>
    <row r="9671" spans="1:16" x14ac:dyDescent="0.25">
      <c r="A9671">
        <v>19727</v>
      </c>
      <c r="B9671" s="119" t="s">
        <v>6091</v>
      </c>
      <c r="C9671">
        <v>0</v>
      </c>
      <c r="E9671">
        <v>196933</v>
      </c>
      <c r="F9671">
        <v>40</v>
      </c>
      <c r="G9671">
        <v>1620436</v>
      </c>
      <c r="H9671">
        <v>56</v>
      </c>
      <c r="I9671" s="119" t="s">
        <v>3582</v>
      </c>
      <c r="J9671" s="119" t="s">
        <v>17</v>
      </c>
      <c r="K9671" s="1">
        <v>46255.758941458334</v>
      </c>
      <c r="L9671">
        <v>210204</v>
      </c>
      <c r="M9671">
        <v>537941</v>
      </c>
      <c r="N9671">
        <v>34019</v>
      </c>
      <c r="O9671">
        <v>104163</v>
      </c>
      <c r="P9671" s="119" t="s">
        <v>20254</v>
      </c>
    </row>
    <row r="9672" spans="1:16" x14ac:dyDescent="0.25">
      <c r="A9672">
        <v>19728</v>
      </c>
      <c r="B9672" s="119" t="s">
        <v>6092</v>
      </c>
      <c r="C9672">
        <v>0</v>
      </c>
      <c r="E9672">
        <v>762285</v>
      </c>
      <c r="F9672">
        <v>7</v>
      </c>
      <c r="G9672">
        <v>3507223</v>
      </c>
      <c r="H9672">
        <v>8</v>
      </c>
      <c r="I9672" s="119" t="s">
        <v>3582</v>
      </c>
      <c r="J9672" s="119" t="s">
        <v>17</v>
      </c>
      <c r="K9672" s="1">
        <v>46255.758941458334</v>
      </c>
      <c r="L9672">
        <v>450750</v>
      </c>
      <c r="M9672">
        <v>2099302</v>
      </c>
      <c r="N9672">
        <v>83201</v>
      </c>
      <c r="O9672">
        <v>524103</v>
      </c>
      <c r="P9672" s="119" t="s">
        <v>20254</v>
      </c>
    </row>
    <row r="9673" spans="1:16" x14ac:dyDescent="0.25">
      <c r="A9673">
        <v>19729</v>
      </c>
      <c r="B9673" s="119" t="s">
        <v>6093</v>
      </c>
      <c r="C9673">
        <v>0</v>
      </c>
      <c r="E9673">
        <v>1480024</v>
      </c>
      <c r="F9673">
        <v>43</v>
      </c>
      <c r="G9673">
        <v>6072763</v>
      </c>
      <c r="H9673">
        <v>44</v>
      </c>
      <c r="I9673" s="119" t="s">
        <v>3582</v>
      </c>
      <c r="J9673" s="119" t="s">
        <v>17</v>
      </c>
      <c r="K9673" s="1">
        <v>46255.758941458334</v>
      </c>
      <c r="L9673">
        <v>2245751</v>
      </c>
      <c r="M9673">
        <v>3313262</v>
      </c>
      <c r="N9673">
        <v>409402</v>
      </c>
      <c r="O9673">
        <v>683283</v>
      </c>
      <c r="P9673" s="119" t="s">
        <v>20254</v>
      </c>
    </row>
    <row r="9674" spans="1:16" x14ac:dyDescent="0.25">
      <c r="A9674">
        <v>19730</v>
      </c>
      <c r="B9674" s="119" t="s">
        <v>6094</v>
      </c>
      <c r="C9674">
        <v>0</v>
      </c>
      <c r="E9674">
        <v>256839</v>
      </c>
      <c r="F9674">
        <v>12</v>
      </c>
      <c r="G9674">
        <v>5445377</v>
      </c>
      <c r="H9674">
        <v>18</v>
      </c>
      <c r="I9674" s="119" t="s">
        <v>3582</v>
      </c>
      <c r="J9674" s="119" t="s">
        <v>17</v>
      </c>
      <c r="K9674" s="1">
        <v>46255.758941458334</v>
      </c>
      <c r="L9674">
        <v>251548</v>
      </c>
      <c r="M9674">
        <v>274104</v>
      </c>
      <c r="N9674">
        <v>47808</v>
      </c>
      <c r="O9674">
        <v>59031</v>
      </c>
      <c r="P9674" s="119" t="s">
        <v>20254</v>
      </c>
    </row>
    <row r="9675" spans="1:16" x14ac:dyDescent="0.25">
      <c r="A9675">
        <v>19731</v>
      </c>
      <c r="B9675" s="119" t="s">
        <v>6095</v>
      </c>
      <c r="C9675">
        <v>0</v>
      </c>
      <c r="E9675">
        <v>204852</v>
      </c>
      <c r="F9675">
        <v>63</v>
      </c>
      <c r="G9675">
        <v>1803940</v>
      </c>
      <c r="H9675">
        <v>89</v>
      </c>
      <c r="I9675" s="119" t="s">
        <v>3582</v>
      </c>
      <c r="J9675" s="119" t="s">
        <v>17</v>
      </c>
      <c r="K9675" s="1">
        <v>46255.758941458334</v>
      </c>
      <c r="L9675">
        <v>154304</v>
      </c>
      <c r="M9675">
        <v>384689</v>
      </c>
      <c r="N9675">
        <v>25027</v>
      </c>
      <c r="O9675">
        <v>92007</v>
      </c>
      <c r="P9675" s="119" t="s">
        <v>20254</v>
      </c>
    </row>
    <row r="9676" spans="1:16" x14ac:dyDescent="0.25">
      <c r="A9676">
        <v>19732</v>
      </c>
      <c r="B9676" s="119" t="s">
        <v>6096</v>
      </c>
      <c r="C9676">
        <v>0</v>
      </c>
      <c r="E9676">
        <v>215988</v>
      </c>
      <c r="F9676">
        <v>368</v>
      </c>
      <c r="G9676">
        <v>571853</v>
      </c>
      <c r="H9676">
        <v>376</v>
      </c>
      <c r="I9676" s="119" t="s">
        <v>3582</v>
      </c>
      <c r="J9676" s="119" t="s">
        <v>17</v>
      </c>
      <c r="K9676" s="1">
        <v>46255.758941458334</v>
      </c>
      <c r="L9676">
        <v>172083</v>
      </c>
      <c r="M9676">
        <v>848526</v>
      </c>
      <c r="N9676">
        <v>32446</v>
      </c>
      <c r="O9676">
        <v>118045</v>
      </c>
      <c r="P9676" s="119" t="s">
        <v>20254</v>
      </c>
    </row>
    <row r="9677" spans="1:16" x14ac:dyDescent="0.25">
      <c r="A9677">
        <v>19733</v>
      </c>
      <c r="B9677" s="119" t="s">
        <v>6097</v>
      </c>
      <c r="C9677">
        <v>0</v>
      </c>
      <c r="E9677">
        <v>69915</v>
      </c>
      <c r="F9677">
        <v>13</v>
      </c>
      <c r="G9677">
        <v>1483120</v>
      </c>
      <c r="H9677">
        <v>19</v>
      </c>
      <c r="I9677" s="119" t="s">
        <v>3582</v>
      </c>
      <c r="J9677" s="119" t="s">
        <v>17</v>
      </c>
      <c r="K9677" s="1">
        <v>46255.758941458334</v>
      </c>
      <c r="L9677">
        <v>37442</v>
      </c>
      <c r="M9677">
        <v>109820</v>
      </c>
      <c r="N9677">
        <v>5914</v>
      </c>
      <c r="O9677">
        <v>23778</v>
      </c>
      <c r="P9677" s="119" t="s">
        <v>20254</v>
      </c>
    </row>
    <row r="9678" spans="1:16" x14ac:dyDescent="0.25">
      <c r="A9678">
        <v>19734</v>
      </c>
      <c r="B9678" s="119" t="s">
        <v>6098</v>
      </c>
      <c r="C9678">
        <v>0</v>
      </c>
      <c r="E9678">
        <v>173160</v>
      </c>
      <c r="F9678">
        <v>29</v>
      </c>
      <c r="G9678">
        <v>278903</v>
      </c>
      <c r="H9678">
        <v>37</v>
      </c>
      <c r="I9678" s="119" t="s">
        <v>3582</v>
      </c>
      <c r="J9678" s="119" t="s">
        <v>17</v>
      </c>
      <c r="K9678" s="1">
        <v>46255.758941458334</v>
      </c>
      <c r="L9678">
        <v>45161</v>
      </c>
      <c r="M9678">
        <v>54366</v>
      </c>
      <c r="N9678">
        <v>14722</v>
      </c>
      <c r="O9678">
        <v>7751</v>
      </c>
      <c r="P9678" s="119" t="s">
        <v>20254</v>
      </c>
    </row>
    <row r="9679" spans="1:16" x14ac:dyDescent="0.25">
      <c r="A9679">
        <v>19735</v>
      </c>
      <c r="B9679" s="119" t="s">
        <v>6099</v>
      </c>
      <c r="C9679">
        <v>0</v>
      </c>
      <c r="E9679">
        <v>453168</v>
      </c>
      <c r="F9679">
        <v>168</v>
      </c>
      <c r="G9679">
        <v>1247351</v>
      </c>
      <c r="H9679">
        <v>169</v>
      </c>
      <c r="I9679" s="119" t="s">
        <v>3582</v>
      </c>
      <c r="J9679" s="119" t="s">
        <v>17</v>
      </c>
      <c r="K9679" s="1">
        <v>46255.758941458334</v>
      </c>
      <c r="L9679">
        <v>191163</v>
      </c>
      <c r="M9679">
        <v>366492</v>
      </c>
      <c r="N9679">
        <v>52368</v>
      </c>
      <c r="O9679">
        <v>83968</v>
      </c>
      <c r="P9679" s="119" t="s">
        <v>20254</v>
      </c>
    </row>
    <row r="9680" spans="1:16" x14ac:dyDescent="0.25">
      <c r="A9680">
        <v>19736</v>
      </c>
      <c r="B9680" s="119" t="s">
        <v>6100</v>
      </c>
      <c r="C9680">
        <v>0</v>
      </c>
      <c r="E9680">
        <v>35752</v>
      </c>
      <c r="F9680">
        <v>121</v>
      </c>
      <c r="G9680">
        <v>474208</v>
      </c>
      <c r="H9680">
        <v>156</v>
      </c>
      <c r="I9680" s="119" t="s">
        <v>3582</v>
      </c>
      <c r="J9680" s="119" t="s">
        <v>17</v>
      </c>
      <c r="K9680" s="1">
        <v>46255.758941458334</v>
      </c>
      <c r="L9680">
        <v>19490</v>
      </c>
      <c r="M9680">
        <v>144012</v>
      </c>
      <c r="N9680">
        <v>5067</v>
      </c>
      <c r="O9680">
        <v>18946</v>
      </c>
      <c r="P9680" s="119" t="s">
        <v>20254</v>
      </c>
    </row>
    <row r="9681" spans="1:16" x14ac:dyDescent="0.25">
      <c r="A9681">
        <v>19737</v>
      </c>
      <c r="B9681" s="119" t="s">
        <v>6101</v>
      </c>
      <c r="C9681">
        <v>0</v>
      </c>
      <c r="E9681">
        <v>93530</v>
      </c>
      <c r="F9681">
        <v>1181</v>
      </c>
      <c r="G9681">
        <v>211057</v>
      </c>
      <c r="H9681">
        <v>1417</v>
      </c>
      <c r="I9681" s="119" t="s">
        <v>3582</v>
      </c>
      <c r="J9681" s="119" t="s">
        <v>17</v>
      </c>
      <c r="K9681" s="1">
        <v>46255.758941458334</v>
      </c>
      <c r="L9681">
        <v>24274</v>
      </c>
      <c r="M9681">
        <v>122640</v>
      </c>
      <c r="N9681">
        <v>4290</v>
      </c>
      <c r="O9681">
        <v>15189</v>
      </c>
      <c r="P9681" s="119" t="s">
        <v>20254</v>
      </c>
    </row>
    <row r="9682" spans="1:16" x14ac:dyDescent="0.25">
      <c r="A9682">
        <v>19738</v>
      </c>
      <c r="B9682" s="119" t="s">
        <v>6102</v>
      </c>
      <c r="C9682">
        <v>0</v>
      </c>
      <c r="E9682">
        <v>268883</v>
      </c>
      <c r="F9682">
        <v>10</v>
      </c>
      <c r="G9682">
        <v>328255</v>
      </c>
      <c r="H9682">
        <v>12</v>
      </c>
      <c r="I9682" s="119" t="s">
        <v>3582</v>
      </c>
      <c r="J9682" s="119" t="s">
        <v>17</v>
      </c>
      <c r="K9682" s="1">
        <v>46255.758941458334</v>
      </c>
      <c r="L9682">
        <v>85284</v>
      </c>
      <c r="M9682">
        <v>35147</v>
      </c>
      <c r="N9682">
        <v>17021</v>
      </c>
      <c r="O9682">
        <v>7074</v>
      </c>
      <c r="P9682" s="119" t="s">
        <v>20254</v>
      </c>
    </row>
    <row r="9683" spans="1:16" x14ac:dyDescent="0.25">
      <c r="A9683">
        <v>19739</v>
      </c>
      <c r="B9683" s="119" t="s">
        <v>6103</v>
      </c>
      <c r="C9683">
        <v>0</v>
      </c>
      <c r="E9683">
        <v>470149</v>
      </c>
      <c r="F9683">
        <v>24</v>
      </c>
      <c r="G9683">
        <v>2396203</v>
      </c>
      <c r="H9683">
        <v>35</v>
      </c>
      <c r="I9683" s="119" t="s">
        <v>3582</v>
      </c>
      <c r="J9683" s="119" t="s">
        <v>17</v>
      </c>
      <c r="K9683" s="1">
        <v>46255.758941458334</v>
      </c>
      <c r="L9683">
        <v>260413</v>
      </c>
      <c r="M9683">
        <v>540644</v>
      </c>
      <c r="N9683">
        <v>51925</v>
      </c>
      <c r="O9683">
        <v>146132</v>
      </c>
      <c r="P9683" s="119" t="s">
        <v>20254</v>
      </c>
    </row>
    <row r="9684" spans="1:16" x14ac:dyDescent="0.25">
      <c r="A9684">
        <v>19740</v>
      </c>
      <c r="B9684" s="119" t="s">
        <v>6104</v>
      </c>
      <c r="C9684">
        <v>0</v>
      </c>
      <c r="E9684">
        <v>53007</v>
      </c>
      <c r="F9684">
        <v>51</v>
      </c>
      <c r="G9684">
        <v>641420</v>
      </c>
      <c r="H9684">
        <v>71</v>
      </c>
      <c r="I9684" s="119" t="s">
        <v>3582</v>
      </c>
      <c r="J9684" s="119" t="s">
        <v>17</v>
      </c>
      <c r="K9684" s="1">
        <v>46255.758941458334</v>
      </c>
      <c r="L9684">
        <v>33035</v>
      </c>
      <c r="M9684">
        <v>139884</v>
      </c>
      <c r="N9684">
        <v>5610</v>
      </c>
      <c r="O9684">
        <v>22225</v>
      </c>
      <c r="P9684" s="119" t="s">
        <v>20254</v>
      </c>
    </row>
    <row r="9685" spans="1:16" x14ac:dyDescent="0.25">
      <c r="A9685">
        <v>19741</v>
      </c>
      <c r="B9685" s="119" t="s">
        <v>6105</v>
      </c>
      <c r="C9685">
        <v>0</v>
      </c>
      <c r="E9685">
        <v>104651</v>
      </c>
      <c r="F9685">
        <v>8</v>
      </c>
      <c r="G9685">
        <v>8726196</v>
      </c>
      <c r="H9685">
        <v>11</v>
      </c>
      <c r="I9685" s="119" t="s">
        <v>3582</v>
      </c>
      <c r="J9685" s="119" t="s">
        <v>17</v>
      </c>
      <c r="K9685" s="1">
        <v>46255.758941458334</v>
      </c>
      <c r="L9685">
        <v>159694</v>
      </c>
      <c r="M9685">
        <v>277191</v>
      </c>
      <c r="N9685">
        <v>32400</v>
      </c>
      <c r="O9685">
        <v>58444</v>
      </c>
      <c r="P9685" s="119" t="s">
        <v>20254</v>
      </c>
    </row>
    <row r="9686" spans="1:16" x14ac:dyDescent="0.25">
      <c r="A9686">
        <v>19742</v>
      </c>
      <c r="B9686" s="119" t="s">
        <v>6106</v>
      </c>
      <c r="C9686">
        <v>0</v>
      </c>
      <c r="E9686">
        <v>4442</v>
      </c>
      <c r="F9686">
        <v>8</v>
      </c>
      <c r="G9686">
        <v>2297985</v>
      </c>
      <c r="H9686">
        <v>11</v>
      </c>
      <c r="I9686" s="119" t="s">
        <v>3582</v>
      </c>
      <c r="J9686" s="119" t="s">
        <v>17</v>
      </c>
      <c r="K9686" s="1">
        <v>46255.758941458334</v>
      </c>
      <c r="L9686">
        <v>29627</v>
      </c>
      <c r="M9686">
        <v>51707</v>
      </c>
      <c r="N9686">
        <v>6163</v>
      </c>
      <c r="O9686">
        <v>10907</v>
      </c>
      <c r="P9686" s="119" t="s">
        <v>20254</v>
      </c>
    </row>
    <row r="9687" spans="1:16" x14ac:dyDescent="0.25">
      <c r="A9687">
        <v>19743</v>
      </c>
      <c r="B9687" s="119" t="s">
        <v>6107</v>
      </c>
      <c r="C9687">
        <v>0</v>
      </c>
      <c r="E9687">
        <v>587233</v>
      </c>
      <c r="F9687">
        <v>18</v>
      </c>
      <c r="G9687">
        <v>2631832</v>
      </c>
      <c r="H9687">
        <v>25</v>
      </c>
      <c r="I9687" s="119" t="s">
        <v>3582</v>
      </c>
      <c r="J9687" s="119" t="s">
        <v>17</v>
      </c>
      <c r="K9687" s="1">
        <v>46255.758941458334</v>
      </c>
      <c r="L9687">
        <v>224457</v>
      </c>
      <c r="M9687">
        <v>433557</v>
      </c>
      <c r="N9687">
        <v>40729</v>
      </c>
      <c r="O9687">
        <v>117857</v>
      </c>
      <c r="P9687" s="119" t="s">
        <v>20254</v>
      </c>
    </row>
    <row r="9688" spans="1:16" x14ac:dyDescent="0.25">
      <c r="A9688">
        <v>19744</v>
      </c>
      <c r="B9688" s="119" t="s">
        <v>6108</v>
      </c>
      <c r="C9688">
        <v>0</v>
      </c>
      <c r="E9688">
        <v>36892</v>
      </c>
      <c r="F9688">
        <v>35</v>
      </c>
      <c r="G9688">
        <v>686627</v>
      </c>
      <c r="H9688">
        <v>48</v>
      </c>
      <c r="I9688" s="119" t="s">
        <v>3582</v>
      </c>
      <c r="J9688" s="119" t="s">
        <v>17</v>
      </c>
      <c r="K9688" s="1">
        <v>46255.758941458334</v>
      </c>
      <c r="L9688">
        <v>22142</v>
      </c>
      <c r="M9688">
        <v>85235</v>
      </c>
      <c r="N9688">
        <v>4033</v>
      </c>
      <c r="O9688">
        <v>24400</v>
      </c>
      <c r="P9688" s="119" t="s">
        <v>20254</v>
      </c>
    </row>
    <row r="9689" spans="1:16" x14ac:dyDescent="0.25">
      <c r="A9689">
        <v>19745</v>
      </c>
      <c r="B9689" s="119" t="s">
        <v>6109</v>
      </c>
      <c r="C9689">
        <v>0</v>
      </c>
      <c r="E9689">
        <v>1908041</v>
      </c>
      <c r="F9689">
        <v>100</v>
      </c>
      <c r="G9689">
        <v>12211040</v>
      </c>
      <c r="H9689">
        <v>118</v>
      </c>
      <c r="I9689" s="119" t="s">
        <v>3582</v>
      </c>
      <c r="J9689" s="119" t="s">
        <v>17</v>
      </c>
      <c r="K9689" s="1">
        <v>46255.758941458334</v>
      </c>
      <c r="L9689">
        <v>402147</v>
      </c>
      <c r="M9689">
        <v>2846892</v>
      </c>
      <c r="N9689">
        <v>38714</v>
      </c>
      <c r="O9689">
        <v>475429</v>
      </c>
      <c r="P9689" s="119" t="s">
        <v>20254</v>
      </c>
    </row>
    <row r="9690" spans="1:16" x14ac:dyDescent="0.25">
      <c r="A9690">
        <v>19746</v>
      </c>
      <c r="B9690" s="119" t="s">
        <v>6110</v>
      </c>
      <c r="C9690">
        <v>0</v>
      </c>
      <c r="E9690">
        <v>192187</v>
      </c>
      <c r="F9690">
        <v>160</v>
      </c>
      <c r="G9690">
        <v>2968790</v>
      </c>
      <c r="H9690">
        <v>174</v>
      </c>
      <c r="I9690" s="119" t="s">
        <v>3582</v>
      </c>
      <c r="J9690" s="119" t="s">
        <v>17</v>
      </c>
      <c r="K9690" s="1">
        <v>46255.758941458334</v>
      </c>
      <c r="L9690">
        <v>64401</v>
      </c>
      <c r="M9690">
        <v>1087696</v>
      </c>
      <c r="N9690">
        <v>14595</v>
      </c>
      <c r="O9690">
        <v>175509</v>
      </c>
      <c r="P9690" s="119" t="s">
        <v>20254</v>
      </c>
    </row>
    <row r="9691" spans="1:16" x14ac:dyDescent="0.25">
      <c r="A9691">
        <v>19747</v>
      </c>
      <c r="B9691" s="119" t="s">
        <v>6111</v>
      </c>
      <c r="C9691">
        <v>0</v>
      </c>
      <c r="E9691">
        <v>168042</v>
      </c>
      <c r="F9691">
        <v>20</v>
      </c>
      <c r="G9691">
        <v>5078644</v>
      </c>
      <c r="H9691">
        <v>31</v>
      </c>
      <c r="I9691" s="119" t="s">
        <v>3582</v>
      </c>
      <c r="J9691" s="119" t="s">
        <v>17</v>
      </c>
      <c r="K9691" s="1">
        <v>46255.758941458334</v>
      </c>
      <c r="L9691">
        <v>222676</v>
      </c>
      <c r="M9691">
        <v>459247</v>
      </c>
      <c r="N9691">
        <v>48513</v>
      </c>
      <c r="O9691">
        <v>86885</v>
      </c>
      <c r="P9691" s="119" t="s">
        <v>20254</v>
      </c>
    </row>
    <row r="9692" spans="1:16" x14ac:dyDescent="0.25">
      <c r="A9692">
        <v>19748</v>
      </c>
      <c r="B9692" s="119" t="s">
        <v>6112</v>
      </c>
      <c r="C9692">
        <v>0</v>
      </c>
      <c r="E9692">
        <v>21299</v>
      </c>
      <c r="F9692">
        <v>8</v>
      </c>
      <c r="G9692">
        <v>28364053</v>
      </c>
      <c r="H9692">
        <v>9</v>
      </c>
      <c r="I9692" s="119" t="s">
        <v>3582</v>
      </c>
      <c r="J9692" s="119" t="s">
        <v>17</v>
      </c>
      <c r="K9692" s="1">
        <v>46255.758941458334</v>
      </c>
      <c r="L9692">
        <v>1914222</v>
      </c>
      <c r="M9692">
        <v>2734250</v>
      </c>
      <c r="N9692">
        <v>446147</v>
      </c>
      <c r="O9692">
        <v>614199</v>
      </c>
      <c r="P9692" s="119" t="s">
        <v>20254</v>
      </c>
    </row>
    <row r="9693" spans="1:16" x14ac:dyDescent="0.25">
      <c r="A9693">
        <v>19750</v>
      </c>
      <c r="B9693" s="119" t="s">
        <v>6113</v>
      </c>
      <c r="C9693">
        <v>0</v>
      </c>
      <c r="E9693">
        <v>115265</v>
      </c>
      <c r="F9693">
        <v>15</v>
      </c>
      <c r="G9693">
        <v>486817</v>
      </c>
      <c r="H9693">
        <v>20</v>
      </c>
      <c r="I9693" s="119" t="s">
        <v>3582</v>
      </c>
      <c r="J9693" s="119" t="s">
        <v>17</v>
      </c>
      <c r="K9693" s="1">
        <v>46255.758941458334</v>
      </c>
      <c r="L9693">
        <v>52226</v>
      </c>
      <c r="M9693">
        <v>51618</v>
      </c>
      <c r="N9693">
        <v>5485</v>
      </c>
      <c r="O9693">
        <v>13805</v>
      </c>
      <c r="P9693" s="119" t="s">
        <v>20254</v>
      </c>
    </row>
    <row r="9694" spans="1:16" x14ac:dyDescent="0.25">
      <c r="A9694">
        <v>19757</v>
      </c>
      <c r="B9694" s="119" t="s">
        <v>6114</v>
      </c>
      <c r="C9694">
        <v>0</v>
      </c>
      <c r="E9694">
        <v>11526</v>
      </c>
      <c r="F9694">
        <v>21</v>
      </c>
      <c r="G9694">
        <v>210184</v>
      </c>
      <c r="H9694">
        <v>75</v>
      </c>
      <c r="I9694" s="119" t="s">
        <v>3582</v>
      </c>
      <c r="J9694" s="119" t="s">
        <v>22</v>
      </c>
      <c r="K9694" s="1">
        <v>46255.758941458334</v>
      </c>
      <c r="L9694">
        <v>4320</v>
      </c>
      <c r="M9694">
        <v>7412</v>
      </c>
      <c r="N9694">
        <v>381</v>
      </c>
      <c r="O9694">
        <v>1402</v>
      </c>
      <c r="P9694" s="119" t="s">
        <v>20254</v>
      </c>
    </row>
    <row r="9695" spans="1:16" x14ac:dyDescent="0.25">
      <c r="A9695">
        <v>19758</v>
      </c>
      <c r="B9695" s="119" t="s">
        <v>6115</v>
      </c>
      <c r="C9695">
        <v>0</v>
      </c>
      <c r="E9695">
        <v>1727</v>
      </c>
      <c r="F9695">
        <v>7</v>
      </c>
      <c r="G9695">
        <v>376933</v>
      </c>
      <c r="H9695">
        <v>27</v>
      </c>
      <c r="I9695" s="119" t="s">
        <v>3582</v>
      </c>
      <c r="J9695" s="119" t="s">
        <v>22</v>
      </c>
      <c r="K9695" s="1">
        <v>46255.758941458334</v>
      </c>
      <c r="L9695">
        <v>7668</v>
      </c>
      <c r="M9695">
        <v>13175</v>
      </c>
      <c r="N9695">
        <v>770</v>
      </c>
      <c r="O9695">
        <v>3302</v>
      </c>
      <c r="P9695" s="119" t="s">
        <v>20254</v>
      </c>
    </row>
    <row r="9696" spans="1:16" x14ac:dyDescent="0.25">
      <c r="A9696">
        <v>19759</v>
      </c>
      <c r="B9696" s="119" t="s">
        <v>6116</v>
      </c>
      <c r="C9696">
        <v>0</v>
      </c>
      <c r="E9696">
        <v>27596</v>
      </c>
      <c r="F9696">
        <v>32</v>
      </c>
      <c r="G9696">
        <v>69919</v>
      </c>
      <c r="H9696">
        <v>93</v>
      </c>
      <c r="I9696" s="119" t="s">
        <v>3582</v>
      </c>
      <c r="J9696" s="119" t="s">
        <v>22</v>
      </c>
      <c r="K9696" s="1">
        <v>46255.758941458334</v>
      </c>
      <c r="L9696">
        <v>2514</v>
      </c>
      <c r="M9696">
        <v>4168</v>
      </c>
      <c r="N9696">
        <v>265</v>
      </c>
      <c r="O9696">
        <v>398</v>
      </c>
      <c r="P9696" s="119" t="s">
        <v>20254</v>
      </c>
    </row>
    <row r="9697" spans="1:16" x14ac:dyDescent="0.25">
      <c r="A9697">
        <v>19760</v>
      </c>
      <c r="B9697" s="119" t="s">
        <v>6117</v>
      </c>
      <c r="C9697">
        <v>0</v>
      </c>
      <c r="E9697">
        <v>58245</v>
      </c>
      <c r="F9697">
        <v>37</v>
      </c>
      <c r="G9697">
        <v>23183</v>
      </c>
      <c r="H9697">
        <v>152</v>
      </c>
      <c r="I9697" s="119" t="s">
        <v>3582</v>
      </c>
      <c r="J9697" s="119" t="s">
        <v>22</v>
      </c>
      <c r="K9697" s="1">
        <v>46255.758941458334</v>
      </c>
      <c r="L9697">
        <v>2400</v>
      </c>
      <c r="M9697">
        <v>1907</v>
      </c>
      <c r="N9697">
        <v>273</v>
      </c>
      <c r="O9697">
        <v>171</v>
      </c>
      <c r="P9697" s="119" t="s">
        <v>20254</v>
      </c>
    </row>
    <row r="9698" spans="1:16" x14ac:dyDescent="0.25">
      <c r="A9698">
        <v>19761</v>
      </c>
      <c r="B9698" s="119" t="s">
        <v>6118</v>
      </c>
      <c r="C9698">
        <v>0</v>
      </c>
      <c r="E9698">
        <v>6624</v>
      </c>
      <c r="F9698">
        <v>17</v>
      </c>
      <c r="G9698">
        <v>159790</v>
      </c>
      <c r="H9698">
        <v>51</v>
      </c>
      <c r="I9698" s="119" t="s">
        <v>3582</v>
      </c>
      <c r="J9698" s="119" t="s">
        <v>22</v>
      </c>
      <c r="K9698" s="1">
        <v>46255.758941458334</v>
      </c>
      <c r="L9698">
        <v>5209</v>
      </c>
      <c r="M9698">
        <v>6834</v>
      </c>
      <c r="N9698">
        <v>1049</v>
      </c>
      <c r="O9698">
        <v>1869</v>
      </c>
      <c r="P9698" s="119" t="s">
        <v>20254</v>
      </c>
    </row>
    <row r="9699" spans="1:16" x14ac:dyDescent="0.25">
      <c r="A9699">
        <v>19762</v>
      </c>
      <c r="B9699" s="119" t="s">
        <v>6119</v>
      </c>
      <c r="C9699">
        <v>75</v>
      </c>
      <c r="E9699">
        <v>3041</v>
      </c>
      <c r="F9699">
        <v>100</v>
      </c>
      <c r="G9699">
        <v>7672</v>
      </c>
      <c r="H9699">
        <v>198</v>
      </c>
      <c r="I9699" s="119" t="s">
        <v>3582</v>
      </c>
      <c r="J9699" s="119" t="s">
        <v>22</v>
      </c>
      <c r="K9699" s="1">
        <v>46255.758941458334</v>
      </c>
      <c r="L9699">
        <v>681</v>
      </c>
      <c r="M9699">
        <v>238</v>
      </c>
      <c r="N9699">
        <v>135</v>
      </c>
      <c r="O9699">
        <v>1</v>
      </c>
      <c r="P9699" s="119" t="s">
        <v>20254</v>
      </c>
    </row>
    <row r="9700" spans="1:16" x14ac:dyDescent="0.25">
      <c r="A9700">
        <v>19763</v>
      </c>
      <c r="B9700" s="119" t="s">
        <v>6120</v>
      </c>
      <c r="C9700">
        <v>10</v>
      </c>
      <c r="E9700">
        <v>63</v>
      </c>
      <c r="F9700">
        <v>4</v>
      </c>
      <c r="G9700">
        <v>10831</v>
      </c>
      <c r="H9700">
        <v>18</v>
      </c>
      <c r="I9700" s="119" t="s">
        <v>3582</v>
      </c>
      <c r="J9700" s="119" t="s">
        <v>22</v>
      </c>
      <c r="K9700" s="1">
        <v>46255.758941458334</v>
      </c>
      <c r="L9700">
        <v>2</v>
      </c>
      <c r="M9700">
        <v>860</v>
      </c>
      <c r="N9700">
        <v>0</v>
      </c>
      <c r="O9700">
        <v>22</v>
      </c>
      <c r="P9700" s="119" t="s">
        <v>20254</v>
      </c>
    </row>
    <row r="9701" spans="1:16" x14ac:dyDescent="0.25">
      <c r="A9701">
        <v>19764</v>
      </c>
      <c r="B9701" s="119" t="s">
        <v>6121</v>
      </c>
      <c r="C9701">
        <v>55</v>
      </c>
      <c r="E9701">
        <v>2664</v>
      </c>
      <c r="F9701">
        <v>610</v>
      </c>
      <c r="G9701">
        <v>2691</v>
      </c>
      <c r="H9701">
        <v>1506</v>
      </c>
      <c r="I9701" s="119" t="s">
        <v>3582</v>
      </c>
      <c r="J9701" s="119" t="s">
        <v>22</v>
      </c>
      <c r="K9701" s="1">
        <v>46255.758941458334</v>
      </c>
      <c r="L9701">
        <v>347</v>
      </c>
      <c r="M9701">
        <v>222</v>
      </c>
      <c r="N9701">
        <v>9</v>
      </c>
      <c r="O9701">
        <v>11</v>
      </c>
      <c r="P9701" s="119" t="s">
        <v>20254</v>
      </c>
    </row>
    <row r="9702" spans="1:16" x14ac:dyDescent="0.25">
      <c r="A9702">
        <v>19765</v>
      </c>
      <c r="B9702" s="119" t="s">
        <v>6122</v>
      </c>
      <c r="C9702">
        <v>25</v>
      </c>
      <c r="E9702">
        <v>4036</v>
      </c>
      <c r="F9702">
        <v>33</v>
      </c>
      <c r="G9702">
        <v>15085</v>
      </c>
      <c r="H9702">
        <v>75</v>
      </c>
      <c r="I9702" s="119" t="s">
        <v>3582</v>
      </c>
      <c r="J9702" s="119" t="s">
        <v>22</v>
      </c>
      <c r="K9702" s="1">
        <v>46255.758941458334</v>
      </c>
      <c r="L9702">
        <v>128</v>
      </c>
      <c r="M9702">
        <v>1</v>
      </c>
      <c r="N9702">
        <v>29</v>
      </c>
      <c r="O9702">
        <v>1</v>
      </c>
      <c r="P9702" s="119" t="s">
        <v>20254</v>
      </c>
    </row>
    <row r="9703" spans="1:16" x14ac:dyDescent="0.25">
      <c r="A9703">
        <v>19766</v>
      </c>
      <c r="B9703" s="119" t="s">
        <v>6123</v>
      </c>
      <c r="C9703">
        <v>80</v>
      </c>
      <c r="E9703">
        <v>5515</v>
      </c>
      <c r="F9703">
        <v>254</v>
      </c>
      <c r="G9703">
        <v>3660</v>
      </c>
      <c r="H9703">
        <v>796</v>
      </c>
      <c r="I9703" s="119" t="s">
        <v>3582</v>
      </c>
      <c r="J9703" s="119" t="s">
        <v>139</v>
      </c>
      <c r="K9703" s="1">
        <v>46255.758941458334</v>
      </c>
      <c r="L9703">
        <v>76</v>
      </c>
      <c r="M9703">
        <v>396</v>
      </c>
      <c r="N9703">
        <v>10</v>
      </c>
      <c r="O9703">
        <v>2</v>
      </c>
      <c r="P9703" s="119" t="s">
        <v>20254</v>
      </c>
    </row>
    <row r="9704" spans="1:16" x14ac:dyDescent="0.25">
      <c r="A9704">
        <v>19767</v>
      </c>
      <c r="B9704" s="119" t="s">
        <v>6124</v>
      </c>
      <c r="C9704">
        <v>20</v>
      </c>
      <c r="E9704">
        <v>4579</v>
      </c>
      <c r="F9704">
        <v>90</v>
      </c>
      <c r="G9704">
        <v>733</v>
      </c>
      <c r="H9704">
        <v>289</v>
      </c>
      <c r="I9704" s="119" t="s">
        <v>3582</v>
      </c>
      <c r="J9704" s="119" t="s">
        <v>139</v>
      </c>
      <c r="K9704" s="1">
        <v>46255.758941458334</v>
      </c>
      <c r="L9704">
        <v>109</v>
      </c>
      <c r="M9704">
        <v>106</v>
      </c>
      <c r="N9704">
        <v>16</v>
      </c>
      <c r="O9704">
        <v>1</v>
      </c>
      <c r="P9704" s="119" t="s">
        <v>20254</v>
      </c>
    </row>
    <row r="9705" spans="1:16" x14ac:dyDescent="0.25">
      <c r="A9705">
        <v>19768</v>
      </c>
      <c r="B9705" s="119" t="s">
        <v>6125</v>
      </c>
      <c r="C9705">
        <v>50</v>
      </c>
      <c r="E9705">
        <v>1169</v>
      </c>
      <c r="F9705">
        <v>1778</v>
      </c>
      <c r="G9705">
        <v>2195</v>
      </c>
      <c r="H9705">
        <v>1779</v>
      </c>
      <c r="I9705" s="119" t="s">
        <v>3582</v>
      </c>
      <c r="J9705" s="119" t="s">
        <v>139</v>
      </c>
      <c r="K9705" s="1">
        <v>46255.758941458334</v>
      </c>
      <c r="L9705">
        <v>172</v>
      </c>
      <c r="M9705">
        <v>81</v>
      </c>
      <c r="N9705">
        <v>7</v>
      </c>
      <c r="O9705">
        <v>10</v>
      </c>
      <c r="P9705" s="119" t="s">
        <v>20254</v>
      </c>
    </row>
    <row r="9706" spans="1:16" x14ac:dyDescent="0.25">
      <c r="A9706">
        <v>19769</v>
      </c>
      <c r="B9706" s="119" t="s">
        <v>6126</v>
      </c>
      <c r="C9706">
        <v>35</v>
      </c>
      <c r="E9706">
        <v>2119</v>
      </c>
      <c r="F9706">
        <v>337</v>
      </c>
      <c r="G9706">
        <v>1450</v>
      </c>
      <c r="H9706">
        <v>724</v>
      </c>
      <c r="I9706" s="119" t="s">
        <v>3582</v>
      </c>
      <c r="J9706" s="119" t="s">
        <v>139</v>
      </c>
      <c r="K9706" s="1">
        <v>46255.758941458334</v>
      </c>
      <c r="L9706">
        <v>79</v>
      </c>
      <c r="M9706">
        <v>11</v>
      </c>
      <c r="N9706">
        <v>21</v>
      </c>
      <c r="O9706">
        <v>1</v>
      </c>
      <c r="P9706" s="119" t="s">
        <v>20254</v>
      </c>
    </row>
    <row r="9707" spans="1:16" x14ac:dyDescent="0.25">
      <c r="A9707">
        <v>19770</v>
      </c>
      <c r="B9707" s="119" t="s">
        <v>6127</v>
      </c>
      <c r="C9707">
        <v>45</v>
      </c>
      <c r="E9707">
        <v>7648</v>
      </c>
      <c r="F9707">
        <v>422</v>
      </c>
      <c r="G9707">
        <v>6236</v>
      </c>
      <c r="H9707">
        <v>633</v>
      </c>
      <c r="I9707" s="119" t="s">
        <v>3582</v>
      </c>
      <c r="J9707" s="119" t="s">
        <v>22</v>
      </c>
      <c r="K9707" s="1">
        <v>46255.758941458334</v>
      </c>
      <c r="L9707">
        <v>2518</v>
      </c>
      <c r="M9707">
        <v>546</v>
      </c>
      <c r="N9707">
        <v>235</v>
      </c>
      <c r="O9707">
        <v>59</v>
      </c>
      <c r="P9707" s="119" t="s">
        <v>20254</v>
      </c>
    </row>
    <row r="9708" spans="1:16" x14ac:dyDescent="0.25">
      <c r="A9708">
        <v>19771</v>
      </c>
      <c r="B9708" s="119" t="s">
        <v>6128</v>
      </c>
      <c r="C9708">
        <v>80</v>
      </c>
      <c r="E9708">
        <v>2564</v>
      </c>
      <c r="F9708">
        <v>279</v>
      </c>
      <c r="G9708">
        <v>2604</v>
      </c>
      <c r="H9708">
        <v>775</v>
      </c>
      <c r="I9708" s="119" t="s">
        <v>3582</v>
      </c>
      <c r="J9708" s="119" t="s">
        <v>139</v>
      </c>
      <c r="K9708" s="1">
        <v>46255.758941458334</v>
      </c>
      <c r="L9708">
        <v>242</v>
      </c>
      <c r="M9708">
        <v>59</v>
      </c>
      <c r="N9708">
        <v>115</v>
      </c>
      <c r="O9708">
        <v>0</v>
      </c>
      <c r="P9708" s="119" t="s">
        <v>20254</v>
      </c>
    </row>
    <row r="9709" spans="1:16" x14ac:dyDescent="0.25">
      <c r="A9709">
        <v>19772</v>
      </c>
      <c r="B9709" s="119" t="s">
        <v>6129</v>
      </c>
      <c r="C9709">
        <v>20</v>
      </c>
      <c r="E9709">
        <v>5932</v>
      </c>
      <c r="F9709">
        <v>128</v>
      </c>
      <c r="G9709">
        <v>7208</v>
      </c>
      <c r="H9709">
        <v>269</v>
      </c>
      <c r="I9709" s="119" t="s">
        <v>3582</v>
      </c>
      <c r="J9709" s="119" t="s">
        <v>139</v>
      </c>
      <c r="K9709" s="1">
        <v>46255.758941458334</v>
      </c>
      <c r="L9709">
        <v>26</v>
      </c>
      <c r="M9709">
        <v>183</v>
      </c>
      <c r="N9709">
        <v>9</v>
      </c>
      <c r="O9709">
        <v>10</v>
      </c>
      <c r="P9709" s="119" t="s">
        <v>20254</v>
      </c>
    </row>
    <row r="9710" spans="1:16" x14ac:dyDescent="0.25">
      <c r="A9710">
        <v>19773</v>
      </c>
      <c r="B9710" s="119" t="s">
        <v>6130</v>
      </c>
      <c r="C9710">
        <v>65</v>
      </c>
      <c r="E9710">
        <v>634</v>
      </c>
      <c r="F9710">
        <v>1001</v>
      </c>
      <c r="G9710">
        <v>1049</v>
      </c>
      <c r="H9710">
        <v>3671</v>
      </c>
      <c r="I9710" s="119" t="s">
        <v>3582</v>
      </c>
      <c r="J9710" s="119" t="s">
        <v>139</v>
      </c>
      <c r="K9710" s="1">
        <v>46255.758941458334</v>
      </c>
      <c r="L9710">
        <v>30</v>
      </c>
      <c r="M9710">
        <v>6</v>
      </c>
      <c r="N9710">
        <v>20</v>
      </c>
      <c r="O9710">
        <v>1</v>
      </c>
      <c r="P9710" s="119" t="s">
        <v>20254</v>
      </c>
    </row>
    <row r="9711" spans="1:16" x14ac:dyDescent="0.25">
      <c r="A9711">
        <v>19774</v>
      </c>
      <c r="B9711" s="119" t="s">
        <v>6131</v>
      </c>
      <c r="C9711">
        <v>50</v>
      </c>
      <c r="E9711">
        <v>1892</v>
      </c>
      <c r="F9711">
        <v>1960</v>
      </c>
      <c r="G9711">
        <v>1071</v>
      </c>
      <c r="H9711">
        <v>3060</v>
      </c>
      <c r="I9711" s="119" t="s">
        <v>3582</v>
      </c>
      <c r="J9711" s="119" t="s">
        <v>139</v>
      </c>
      <c r="K9711" s="1">
        <v>46255.758941458334</v>
      </c>
      <c r="L9711">
        <v>135</v>
      </c>
      <c r="M9711">
        <v>19</v>
      </c>
      <c r="N9711">
        <v>1</v>
      </c>
      <c r="O9711">
        <v>0</v>
      </c>
      <c r="P9711" s="119" t="s">
        <v>20254</v>
      </c>
    </row>
    <row r="9712" spans="1:16" x14ac:dyDescent="0.25">
      <c r="A9712">
        <v>19775</v>
      </c>
      <c r="B9712" s="119" t="s">
        <v>6132</v>
      </c>
      <c r="C9712">
        <v>75</v>
      </c>
      <c r="E9712">
        <v>4604</v>
      </c>
      <c r="F9712">
        <v>103</v>
      </c>
      <c r="G9712">
        <v>8634</v>
      </c>
      <c r="H9712">
        <v>199</v>
      </c>
      <c r="I9712" s="119" t="s">
        <v>3582</v>
      </c>
      <c r="J9712" s="119" t="s">
        <v>22</v>
      </c>
      <c r="K9712" s="1">
        <v>46255.758941458334</v>
      </c>
      <c r="L9712">
        <v>613</v>
      </c>
      <c r="M9712">
        <v>118</v>
      </c>
      <c r="N9712">
        <v>327</v>
      </c>
      <c r="O9712">
        <v>0</v>
      </c>
      <c r="P9712" s="119" t="s">
        <v>20254</v>
      </c>
    </row>
    <row r="9713" spans="1:16" x14ac:dyDescent="0.25">
      <c r="A9713">
        <v>19776</v>
      </c>
      <c r="B9713" s="119" t="s">
        <v>6133</v>
      </c>
      <c r="C9713">
        <v>15</v>
      </c>
      <c r="E9713">
        <v>0</v>
      </c>
      <c r="F9713">
        <v>0</v>
      </c>
      <c r="G9713">
        <v>844441</v>
      </c>
      <c r="H9713">
        <v>7</v>
      </c>
      <c r="I9713" s="119" t="s">
        <v>3582</v>
      </c>
      <c r="J9713" s="119" t="s">
        <v>22</v>
      </c>
      <c r="K9713" s="1">
        <v>46255.758941458334</v>
      </c>
      <c r="L9713">
        <v>0</v>
      </c>
      <c r="M9713">
        <v>1705</v>
      </c>
      <c r="N9713">
        <v>0</v>
      </c>
      <c r="O9713">
        <v>405</v>
      </c>
      <c r="P9713" s="119" t="s">
        <v>20254</v>
      </c>
    </row>
    <row r="9714" spans="1:16" x14ac:dyDescent="0.25">
      <c r="A9714">
        <v>19777</v>
      </c>
      <c r="B9714" s="119" t="s">
        <v>6134</v>
      </c>
      <c r="C9714">
        <v>45</v>
      </c>
      <c r="E9714">
        <v>3699</v>
      </c>
      <c r="F9714">
        <v>513</v>
      </c>
      <c r="G9714">
        <v>4139</v>
      </c>
      <c r="H9714">
        <v>792</v>
      </c>
      <c r="I9714" s="119" t="s">
        <v>3582</v>
      </c>
      <c r="J9714" s="119" t="s">
        <v>22</v>
      </c>
      <c r="K9714" s="1">
        <v>46255.758941458334</v>
      </c>
      <c r="L9714">
        <v>967</v>
      </c>
      <c r="M9714">
        <v>172</v>
      </c>
      <c r="N9714">
        <v>170</v>
      </c>
      <c r="O9714">
        <v>25</v>
      </c>
      <c r="P9714" s="119" t="s">
        <v>20254</v>
      </c>
    </row>
    <row r="9715" spans="1:16" x14ac:dyDescent="0.25">
      <c r="A9715">
        <v>19778</v>
      </c>
      <c r="B9715" s="119" t="s">
        <v>6135</v>
      </c>
      <c r="C9715">
        <v>80</v>
      </c>
      <c r="E9715">
        <v>4248</v>
      </c>
      <c r="F9715">
        <v>533</v>
      </c>
      <c r="G9715">
        <v>4828</v>
      </c>
      <c r="H9715">
        <v>800</v>
      </c>
      <c r="I9715" s="119" t="s">
        <v>3582</v>
      </c>
      <c r="J9715" s="119" t="s">
        <v>139</v>
      </c>
      <c r="K9715" s="1">
        <v>46255.758941458334</v>
      </c>
      <c r="L9715">
        <v>41</v>
      </c>
      <c r="M9715">
        <v>84</v>
      </c>
      <c r="N9715">
        <v>10</v>
      </c>
      <c r="O9715">
        <v>5</v>
      </c>
      <c r="P9715" s="119" t="s">
        <v>20254</v>
      </c>
    </row>
    <row r="9716" spans="1:16" x14ac:dyDescent="0.25">
      <c r="A9716">
        <v>19779</v>
      </c>
      <c r="B9716" s="119" t="s">
        <v>6136</v>
      </c>
      <c r="C9716">
        <v>20</v>
      </c>
      <c r="E9716">
        <v>2701</v>
      </c>
      <c r="F9716">
        <v>57</v>
      </c>
      <c r="G9716">
        <v>8277</v>
      </c>
      <c r="H9716">
        <v>280</v>
      </c>
      <c r="I9716" s="119" t="s">
        <v>3582</v>
      </c>
      <c r="J9716" s="119" t="s">
        <v>139</v>
      </c>
      <c r="K9716" s="1">
        <v>46255.758941458334</v>
      </c>
      <c r="L9716">
        <v>4</v>
      </c>
      <c r="M9716">
        <v>102</v>
      </c>
      <c r="N9716">
        <v>0</v>
      </c>
      <c r="O9716">
        <v>10</v>
      </c>
      <c r="P9716" s="119" t="s">
        <v>20254</v>
      </c>
    </row>
    <row r="9717" spans="1:16" x14ac:dyDescent="0.25">
      <c r="A9717">
        <v>19780</v>
      </c>
      <c r="B9717" s="119" t="s">
        <v>6137</v>
      </c>
      <c r="C9717">
        <v>65</v>
      </c>
      <c r="E9717">
        <v>1877</v>
      </c>
      <c r="F9717">
        <v>2200</v>
      </c>
      <c r="G9717">
        <v>1059</v>
      </c>
      <c r="H9717">
        <v>3993</v>
      </c>
      <c r="I9717" s="119" t="s">
        <v>3582</v>
      </c>
      <c r="J9717" s="119" t="s">
        <v>139</v>
      </c>
      <c r="K9717" s="1">
        <v>46255.758941458334</v>
      </c>
      <c r="L9717">
        <v>50</v>
      </c>
      <c r="M9717">
        <v>19</v>
      </c>
      <c r="N9717">
        <v>10</v>
      </c>
      <c r="O9717">
        <v>5</v>
      </c>
      <c r="P9717" s="119" t="s">
        <v>20254</v>
      </c>
    </row>
    <row r="9718" spans="1:16" x14ac:dyDescent="0.25">
      <c r="A9718">
        <v>19781</v>
      </c>
      <c r="B9718" s="119" t="s">
        <v>6138</v>
      </c>
      <c r="C9718">
        <v>50</v>
      </c>
      <c r="E9718">
        <v>1836</v>
      </c>
      <c r="F9718">
        <v>2025</v>
      </c>
      <c r="G9718">
        <v>1392</v>
      </c>
      <c r="H9718">
        <v>3026</v>
      </c>
      <c r="I9718" s="119" t="s">
        <v>3582</v>
      </c>
      <c r="J9718" s="119" t="s">
        <v>139</v>
      </c>
      <c r="K9718" s="1">
        <v>46255.758941458334</v>
      </c>
      <c r="L9718">
        <v>164</v>
      </c>
      <c r="M9718">
        <v>6</v>
      </c>
      <c r="N9718">
        <v>55</v>
      </c>
      <c r="O9718">
        <v>0</v>
      </c>
      <c r="P9718" s="119" t="s">
        <v>20254</v>
      </c>
    </row>
    <row r="9719" spans="1:16" x14ac:dyDescent="0.25">
      <c r="A9719">
        <v>19782</v>
      </c>
      <c r="B9719" s="119" t="s">
        <v>6139</v>
      </c>
      <c r="C9719">
        <v>75</v>
      </c>
      <c r="E9719">
        <v>6307</v>
      </c>
      <c r="F9719">
        <v>92</v>
      </c>
      <c r="G9719">
        <v>4552</v>
      </c>
      <c r="H9719">
        <v>287</v>
      </c>
      <c r="I9719" s="119" t="s">
        <v>3582</v>
      </c>
      <c r="J9719" s="119" t="s">
        <v>22</v>
      </c>
      <c r="K9719" s="1">
        <v>46255.758941458334</v>
      </c>
      <c r="L9719">
        <v>275</v>
      </c>
      <c r="M9719">
        <v>132</v>
      </c>
      <c r="N9719">
        <v>104</v>
      </c>
      <c r="O9719">
        <v>56</v>
      </c>
      <c r="P9719" s="119" t="s">
        <v>20254</v>
      </c>
    </row>
    <row r="9720" spans="1:16" x14ac:dyDescent="0.25">
      <c r="A9720">
        <v>19783</v>
      </c>
      <c r="B9720" s="119" t="s">
        <v>6140</v>
      </c>
      <c r="C9720">
        <v>10</v>
      </c>
      <c r="E9720">
        <v>2774</v>
      </c>
      <c r="F9720">
        <v>5</v>
      </c>
      <c r="G9720">
        <v>35758</v>
      </c>
      <c r="H9720">
        <v>6</v>
      </c>
      <c r="I9720" s="119" t="s">
        <v>3582</v>
      </c>
      <c r="J9720" s="119" t="s">
        <v>22</v>
      </c>
      <c r="K9720" s="1">
        <v>46255.758941458334</v>
      </c>
      <c r="L9720">
        <v>1</v>
      </c>
      <c r="M9720">
        <v>357</v>
      </c>
      <c r="N9720">
        <v>0</v>
      </c>
      <c r="O9720">
        <v>112</v>
      </c>
      <c r="P9720" s="119" t="s">
        <v>20254</v>
      </c>
    </row>
    <row r="9721" spans="1:16" x14ac:dyDescent="0.25">
      <c r="A9721">
        <v>19784</v>
      </c>
      <c r="B9721" s="119" t="s">
        <v>6141</v>
      </c>
      <c r="C9721">
        <v>80</v>
      </c>
      <c r="E9721">
        <v>6551</v>
      </c>
      <c r="F9721">
        <v>273</v>
      </c>
      <c r="G9721">
        <v>5237</v>
      </c>
      <c r="H9721">
        <v>721</v>
      </c>
      <c r="I9721" s="119" t="s">
        <v>3582</v>
      </c>
      <c r="J9721" s="119" t="s">
        <v>139</v>
      </c>
      <c r="K9721" s="1">
        <v>46255.758941458334</v>
      </c>
      <c r="L9721">
        <v>120</v>
      </c>
      <c r="M9721">
        <v>163</v>
      </c>
      <c r="N9721">
        <v>43</v>
      </c>
      <c r="O9721">
        <v>4</v>
      </c>
      <c r="P9721" s="119" t="s">
        <v>20254</v>
      </c>
    </row>
    <row r="9722" spans="1:16" x14ac:dyDescent="0.25">
      <c r="A9722">
        <v>19785</v>
      </c>
      <c r="B9722" s="119" t="s">
        <v>6142</v>
      </c>
      <c r="C9722">
        <v>20</v>
      </c>
      <c r="E9722">
        <v>3092</v>
      </c>
      <c r="F9722">
        <v>56</v>
      </c>
      <c r="G9722">
        <v>11368</v>
      </c>
      <c r="H9722">
        <v>275</v>
      </c>
      <c r="I9722" s="119" t="s">
        <v>3582</v>
      </c>
      <c r="J9722" s="119" t="s">
        <v>139</v>
      </c>
      <c r="K9722" s="1">
        <v>46255.758941458334</v>
      </c>
      <c r="L9722">
        <v>15</v>
      </c>
      <c r="M9722">
        <v>112</v>
      </c>
      <c r="N9722">
        <v>1</v>
      </c>
      <c r="O9722">
        <v>25</v>
      </c>
      <c r="P9722" s="119" t="s">
        <v>20254</v>
      </c>
    </row>
    <row r="9723" spans="1:16" x14ac:dyDescent="0.25">
      <c r="A9723">
        <v>19786</v>
      </c>
      <c r="B9723" s="119" t="s">
        <v>6143</v>
      </c>
      <c r="C9723">
        <v>70</v>
      </c>
      <c r="E9723">
        <v>2631</v>
      </c>
      <c r="F9723">
        <v>113</v>
      </c>
      <c r="G9723">
        <v>5207</v>
      </c>
      <c r="H9723">
        <v>219</v>
      </c>
      <c r="I9723" s="119" t="s">
        <v>3582</v>
      </c>
      <c r="J9723" s="119" t="s">
        <v>22</v>
      </c>
      <c r="K9723" s="1">
        <v>46255.758941458334</v>
      </c>
      <c r="L9723">
        <v>24</v>
      </c>
      <c r="M9723">
        <v>35</v>
      </c>
      <c r="N9723">
        <v>2</v>
      </c>
      <c r="O9723">
        <v>5</v>
      </c>
      <c r="P9723" s="119" t="s">
        <v>20254</v>
      </c>
    </row>
    <row r="9724" spans="1:16" x14ac:dyDescent="0.25">
      <c r="A9724">
        <v>19787</v>
      </c>
      <c r="B9724" s="119" t="s">
        <v>6144</v>
      </c>
      <c r="C9724">
        <v>15</v>
      </c>
      <c r="E9724">
        <v>2465</v>
      </c>
      <c r="F9724">
        <v>6</v>
      </c>
      <c r="G9724">
        <v>259499</v>
      </c>
      <c r="H9724">
        <v>7</v>
      </c>
      <c r="I9724" s="119" t="s">
        <v>3582</v>
      </c>
      <c r="J9724" s="119" t="s">
        <v>22</v>
      </c>
      <c r="K9724" s="1">
        <v>46255.758941458334</v>
      </c>
      <c r="L9724">
        <v>0</v>
      </c>
      <c r="M9724">
        <v>986</v>
      </c>
      <c r="N9724">
        <v>0</v>
      </c>
      <c r="O9724">
        <v>336</v>
      </c>
      <c r="P9724" s="119" t="s">
        <v>20254</v>
      </c>
    </row>
    <row r="9725" spans="1:16" x14ac:dyDescent="0.25">
      <c r="A9725">
        <v>19788</v>
      </c>
      <c r="B9725" s="119" t="s">
        <v>6145</v>
      </c>
      <c r="C9725">
        <v>40</v>
      </c>
      <c r="E9725">
        <v>2781</v>
      </c>
      <c r="F9725">
        <v>505</v>
      </c>
      <c r="G9725">
        <v>4842</v>
      </c>
      <c r="H9725">
        <v>797</v>
      </c>
      <c r="I9725" s="119" t="s">
        <v>3582</v>
      </c>
      <c r="J9725" s="119" t="s">
        <v>22</v>
      </c>
      <c r="K9725" s="1">
        <v>46255.758941458334</v>
      </c>
      <c r="L9725">
        <v>181</v>
      </c>
      <c r="M9725">
        <v>298</v>
      </c>
      <c r="N9725">
        <v>34</v>
      </c>
      <c r="O9725">
        <v>126</v>
      </c>
      <c r="P9725" s="119" t="s">
        <v>20254</v>
      </c>
    </row>
    <row r="9726" spans="1:16" x14ac:dyDescent="0.25">
      <c r="A9726">
        <v>19789</v>
      </c>
      <c r="B9726" s="119" t="s">
        <v>6146</v>
      </c>
      <c r="C9726">
        <v>0</v>
      </c>
      <c r="E9726">
        <v>131986</v>
      </c>
      <c r="F9726">
        <v>11</v>
      </c>
      <c r="G9726">
        <v>78175</v>
      </c>
      <c r="H9726">
        <v>20</v>
      </c>
      <c r="I9726" s="119" t="s">
        <v>3582</v>
      </c>
      <c r="J9726" s="119" t="s">
        <v>17</v>
      </c>
      <c r="K9726" s="1">
        <v>46255.758941458334</v>
      </c>
      <c r="L9726">
        <v>12137</v>
      </c>
      <c r="M9726">
        <v>33045</v>
      </c>
      <c r="N9726">
        <v>1949</v>
      </c>
      <c r="O9726">
        <v>3134</v>
      </c>
      <c r="P9726" s="119" t="s">
        <v>20254</v>
      </c>
    </row>
    <row r="9727" spans="1:16" x14ac:dyDescent="0.25">
      <c r="A9727">
        <v>19790</v>
      </c>
      <c r="B9727" s="119" t="s">
        <v>6147</v>
      </c>
      <c r="C9727">
        <v>0</v>
      </c>
      <c r="E9727">
        <v>153273</v>
      </c>
      <c r="F9727">
        <v>63</v>
      </c>
      <c r="G9727">
        <v>387347</v>
      </c>
      <c r="H9727">
        <v>77</v>
      </c>
      <c r="I9727" s="119" t="s">
        <v>3582</v>
      </c>
      <c r="J9727" s="119" t="s">
        <v>17</v>
      </c>
      <c r="K9727" s="1">
        <v>46255.758941458334</v>
      </c>
      <c r="L9727">
        <v>22652</v>
      </c>
      <c r="M9727">
        <v>108977</v>
      </c>
      <c r="N9727">
        <v>4948</v>
      </c>
      <c r="O9727">
        <v>26185</v>
      </c>
      <c r="P9727" s="119" t="s">
        <v>20254</v>
      </c>
    </row>
    <row r="9728" spans="1:16" x14ac:dyDescent="0.25">
      <c r="A9728">
        <v>19791</v>
      </c>
      <c r="B9728" s="119" t="s">
        <v>6148</v>
      </c>
      <c r="C9728">
        <v>0</v>
      </c>
      <c r="E9728">
        <v>109454</v>
      </c>
      <c r="F9728">
        <v>44</v>
      </c>
      <c r="G9728">
        <v>90237</v>
      </c>
      <c r="H9728">
        <v>58</v>
      </c>
      <c r="I9728" s="119" t="s">
        <v>3582</v>
      </c>
      <c r="J9728" s="119" t="s">
        <v>17</v>
      </c>
      <c r="K9728" s="1">
        <v>46255.758941458334</v>
      </c>
      <c r="L9728">
        <v>22978</v>
      </c>
      <c r="M9728">
        <v>48799</v>
      </c>
      <c r="N9728">
        <v>8729</v>
      </c>
      <c r="O9728">
        <v>7548</v>
      </c>
      <c r="P9728" s="119" t="s">
        <v>20254</v>
      </c>
    </row>
    <row r="9729" spans="1:16" x14ac:dyDescent="0.25">
      <c r="A9729">
        <v>19792</v>
      </c>
      <c r="B9729" s="119" t="s">
        <v>6149</v>
      </c>
      <c r="C9729">
        <v>0</v>
      </c>
      <c r="E9729">
        <v>111940</v>
      </c>
      <c r="F9729">
        <v>7</v>
      </c>
      <c r="G9729">
        <v>263552</v>
      </c>
      <c r="H9729">
        <v>12</v>
      </c>
      <c r="I9729" s="119" t="s">
        <v>3582</v>
      </c>
      <c r="J9729" s="119" t="s">
        <v>17</v>
      </c>
      <c r="K9729" s="1">
        <v>46255.758941458334</v>
      </c>
      <c r="L9729">
        <v>32112</v>
      </c>
      <c r="M9729">
        <v>30598</v>
      </c>
      <c r="N9729">
        <v>6192</v>
      </c>
      <c r="O9729">
        <v>5583</v>
      </c>
      <c r="P9729" s="119" t="s">
        <v>20254</v>
      </c>
    </row>
    <row r="9730" spans="1:16" x14ac:dyDescent="0.25">
      <c r="A9730">
        <v>19793</v>
      </c>
      <c r="B9730" s="119" t="s">
        <v>6150</v>
      </c>
      <c r="C9730">
        <v>0</v>
      </c>
      <c r="E9730">
        <v>52573</v>
      </c>
      <c r="F9730">
        <v>13</v>
      </c>
      <c r="G9730">
        <v>125029</v>
      </c>
      <c r="H9730">
        <v>43</v>
      </c>
      <c r="I9730" s="119" t="s">
        <v>3582</v>
      </c>
      <c r="J9730" s="119" t="s">
        <v>17</v>
      </c>
      <c r="K9730" s="1">
        <v>46255.758941458334</v>
      </c>
      <c r="L9730">
        <v>9111</v>
      </c>
      <c r="M9730">
        <v>22736</v>
      </c>
      <c r="N9730">
        <v>1900</v>
      </c>
      <c r="O9730">
        <v>3585</v>
      </c>
      <c r="P9730" s="119" t="s">
        <v>20254</v>
      </c>
    </row>
    <row r="9731" spans="1:16" x14ac:dyDescent="0.25">
      <c r="A9731">
        <v>19794</v>
      </c>
      <c r="B9731" s="119" t="s">
        <v>6151</v>
      </c>
      <c r="C9731">
        <v>0</v>
      </c>
      <c r="E9731">
        <v>82424</v>
      </c>
      <c r="F9731">
        <v>20</v>
      </c>
      <c r="G9731">
        <v>118796</v>
      </c>
      <c r="H9731">
        <v>44</v>
      </c>
      <c r="I9731" s="119" t="s">
        <v>3582</v>
      </c>
      <c r="J9731" s="119" t="s">
        <v>17</v>
      </c>
      <c r="K9731" s="1">
        <v>46255.758941458334</v>
      </c>
      <c r="L9731">
        <v>15028</v>
      </c>
      <c r="M9731">
        <v>29745</v>
      </c>
      <c r="N9731">
        <v>2950</v>
      </c>
      <c r="O9731">
        <v>3719</v>
      </c>
      <c r="P9731" s="119" t="s">
        <v>20254</v>
      </c>
    </row>
    <row r="9732" spans="1:16" x14ac:dyDescent="0.25">
      <c r="A9732">
        <v>19795</v>
      </c>
      <c r="B9732" s="119" t="s">
        <v>6152</v>
      </c>
      <c r="C9732">
        <v>0</v>
      </c>
      <c r="E9732">
        <v>2797</v>
      </c>
      <c r="F9732">
        <v>9</v>
      </c>
      <c r="G9732">
        <v>3810</v>
      </c>
      <c r="H9732">
        <v>40</v>
      </c>
      <c r="I9732" s="119" t="s">
        <v>3582</v>
      </c>
      <c r="J9732" s="119" t="s">
        <v>22</v>
      </c>
      <c r="K9732" s="1">
        <v>46255.758941458334</v>
      </c>
      <c r="L9732">
        <v>1573</v>
      </c>
      <c r="M9732">
        <v>349</v>
      </c>
      <c r="N9732">
        <v>570</v>
      </c>
      <c r="O9732">
        <v>70</v>
      </c>
      <c r="P9732" s="119" t="s">
        <v>20254</v>
      </c>
    </row>
    <row r="9733" spans="1:16" x14ac:dyDescent="0.25">
      <c r="A9733">
        <v>19796</v>
      </c>
      <c r="B9733" s="119" t="s">
        <v>6153</v>
      </c>
      <c r="C9733">
        <v>0</v>
      </c>
      <c r="E9733">
        <v>1070</v>
      </c>
      <c r="F9733">
        <v>8</v>
      </c>
      <c r="G9733">
        <v>5134</v>
      </c>
      <c r="H9733">
        <v>31</v>
      </c>
      <c r="I9733" s="119" t="s">
        <v>3582</v>
      </c>
      <c r="J9733" s="119" t="s">
        <v>22</v>
      </c>
      <c r="K9733" s="1">
        <v>46255.758941458334</v>
      </c>
      <c r="L9733">
        <v>1782</v>
      </c>
      <c r="M9733">
        <v>255</v>
      </c>
      <c r="N9733">
        <v>26</v>
      </c>
      <c r="O9733">
        <v>88</v>
      </c>
      <c r="P9733" s="119" t="s">
        <v>20254</v>
      </c>
    </row>
    <row r="9734" spans="1:16" x14ac:dyDescent="0.25">
      <c r="A9734">
        <v>19797</v>
      </c>
      <c r="B9734" s="119" t="s">
        <v>6154</v>
      </c>
      <c r="C9734">
        <v>0</v>
      </c>
      <c r="E9734">
        <v>1939</v>
      </c>
      <c r="F9734">
        <v>15</v>
      </c>
      <c r="G9734">
        <v>4191</v>
      </c>
      <c r="H9734">
        <v>16</v>
      </c>
      <c r="I9734" s="119" t="s">
        <v>3582</v>
      </c>
      <c r="J9734" s="119" t="s">
        <v>22</v>
      </c>
      <c r="K9734" s="1">
        <v>46255.758941458334</v>
      </c>
      <c r="L9734">
        <v>910</v>
      </c>
      <c r="M9734">
        <v>217</v>
      </c>
      <c r="N9734">
        <v>0</v>
      </c>
      <c r="O9734">
        <v>118</v>
      </c>
      <c r="P9734" s="119" t="s">
        <v>20254</v>
      </c>
    </row>
    <row r="9735" spans="1:16" x14ac:dyDescent="0.25">
      <c r="A9735">
        <v>19798</v>
      </c>
      <c r="B9735" s="119" t="s">
        <v>6155</v>
      </c>
      <c r="C9735">
        <v>0</v>
      </c>
      <c r="E9735">
        <v>9715</v>
      </c>
      <c r="F9735">
        <v>13</v>
      </c>
      <c r="G9735">
        <v>3259</v>
      </c>
      <c r="H9735">
        <v>32</v>
      </c>
      <c r="I9735" s="119" t="s">
        <v>3582</v>
      </c>
      <c r="J9735" s="119" t="s">
        <v>22</v>
      </c>
      <c r="K9735" s="1">
        <v>46255.758941458334</v>
      </c>
      <c r="L9735">
        <v>822</v>
      </c>
      <c r="M9735">
        <v>608</v>
      </c>
      <c r="N9735">
        <v>6</v>
      </c>
      <c r="O9735">
        <v>223</v>
      </c>
      <c r="P9735" s="119" t="s">
        <v>20254</v>
      </c>
    </row>
    <row r="9736" spans="1:16" x14ac:dyDescent="0.25">
      <c r="A9736">
        <v>19799</v>
      </c>
      <c r="B9736" s="119" t="s">
        <v>6156</v>
      </c>
      <c r="C9736">
        <v>0</v>
      </c>
      <c r="E9736">
        <v>2437</v>
      </c>
      <c r="F9736">
        <v>39</v>
      </c>
      <c r="G9736">
        <v>4882</v>
      </c>
      <c r="H9736">
        <v>75</v>
      </c>
      <c r="I9736" s="119" t="s">
        <v>3582</v>
      </c>
      <c r="J9736" s="119" t="s">
        <v>139</v>
      </c>
      <c r="K9736" s="1">
        <v>46255.758941458334</v>
      </c>
      <c r="L9736">
        <v>162</v>
      </c>
      <c r="M9736">
        <v>145</v>
      </c>
      <c r="N9736">
        <v>4</v>
      </c>
      <c r="O9736">
        <v>74</v>
      </c>
      <c r="P9736" s="119" t="s">
        <v>20254</v>
      </c>
    </row>
    <row r="9737" spans="1:16" x14ac:dyDescent="0.25">
      <c r="A9737">
        <v>19800</v>
      </c>
      <c r="B9737" s="119" t="s">
        <v>6157</v>
      </c>
      <c r="C9737">
        <v>0</v>
      </c>
      <c r="E9737">
        <v>5492</v>
      </c>
      <c r="F9737">
        <v>60</v>
      </c>
      <c r="G9737">
        <v>3200</v>
      </c>
      <c r="H9737">
        <v>108</v>
      </c>
      <c r="I9737" s="119" t="s">
        <v>3582</v>
      </c>
      <c r="J9737" s="119" t="s">
        <v>139</v>
      </c>
      <c r="K9737" s="1">
        <v>46255.758941458334</v>
      </c>
      <c r="L9737">
        <v>77</v>
      </c>
      <c r="M9737">
        <v>5</v>
      </c>
      <c r="N9737">
        <v>0</v>
      </c>
      <c r="O9737">
        <v>4</v>
      </c>
      <c r="P9737" s="119" t="s">
        <v>20254</v>
      </c>
    </row>
    <row r="9738" spans="1:16" x14ac:dyDescent="0.25">
      <c r="A9738">
        <v>19801</v>
      </c>
      <c r="B9738" s="119" t="s">
        <v>6158</v>
      </c>
      <c r="C9738">
        <v>0</v>
      </c>
      <c r="E9738">
        <v>1956</v>
      </c>
      <c r="F9738">
        <v>37</v>
      </c>
      <c r="G9738">
        <v>3241</v>
      </c>
      <c r="H9738">
        <v>74</v>
      </c>
      <c r="I9738" s="119" t="s">
        <v>3582</v>
      </c>
      <c r="J9738" s="119" t="s">
        <v>139</v>
      </c>
      <c r="K9738" s="1">
        <v>46255.758941458334</v>
      </c>
      <c r="L9738">
        <v>1</v>
      </c>
      <c r="M9738">
        <v>89</v>
      </c>
      <c r="N9738">
        <v>0</v>
      </c>
      <c r="O9738">
        <v>0</v>
      </c>
      <c r="P9738" s="119" t="s">
        <v>20254</v>
      </c>
    </row>
    <row r="9739" spans="1:16" x14ac:dyDescent="0.25">
      <c r="A9739">
        <v>19802</v>
      </c>
      <c r="B9739" s="119" t="s">
        <v>6159</v>
      </c>
      <c r="C9739">
        <v>0</v>
      </c>
      <c r="E9739">
        <v>2005</v>
      </c>
      <c r="F9739">
        <v>30</v>
      </c>
      <c r="G9739">
        <v>1098</v>
      </c>
      <c r="H9739">
        <v>75</v>
      </c>
      <c r="I9739" s="119" t="s">
        <v>3582</v>
      </c>
      <c r="J9739" s="119" t="s">
        <v>139</v>
      </c>
      <c r="K9739" s="1">
        <v>46255.758941458334</v>
      </c>
      <c r="L9739">
        <v>1</v>
      </c>
      <c r="M9739">
        <v>99</v>
      </c>
      <c r="N9739">
        <v>0</v>
      </c>
      <c r="O9739">
        <v>7</v>
      </c>
      <c r="P9739" s="119" t="s">
        <v>20254</v>
      </c>
    </row>
    <row r="9740" spans="1:16" x14ac:dyDescent="0.25">
      <c r="A9740">
        <v>19803</v>
      </c>
      <c r="B9740" s="119" t="s">
        <v>6160</v>
      </c>
      <c r="C9740">
        <v>0</v>
      </c>
      <c r="E9740">
        <v>1725</v>
      </c>
      <c r="F9740">
        <v>62</v>
      </c>
      <c r="G9740">
        <v>5963</v>
      </c>
      <c r="H9740">
        <v>153</v>
      </c>
      <c r="I9740" s="119" t="s">
        <v>3582</v>
      </c>
      <c r="J9740" s="119" t="s">
        <v>139</v>
      </c>
      <c r="K9740" s="1">
        <v>46255.758941458334</v>
      </c>
      <c r="L9740">
        <v>415</v>
      </c>
      <c r="M9740">
        <v>50</v>
      </c>
      <c r="N9740">
        <v>251</v>
      </c>
      <c r="O9740">
        <v>30</v>
      </c>
      <c r="P9740" s="119" t="s">
        <v>20254</v>
      </c>
    </row>
    <row r="9741" spans="1:16" x14ac:dyDescent="0.25">
      <c r="A9741">
        <v>19804</v>
      </c>
      <c r="B9741" s="119" t="s">
        <v>6161</v>
      </c>
      <c r="C9741">
        <v>0</v>
      </c>
      <c r="E9741">
        <v>4065</v>
      </c>
      <c r="F9741">
        <v>66</v>
      </c>
      <c r="G9741">
        <v>4561</v>
      </c>
      <c r="H9741">
        <v>100</v>
      </c>
      <c r="I9741" s="119" t="s">
        <v>3582</v>
      </c>
      <c r="J9741" s="119" t="s">
        <v>22</v>
      </c>
      <c r="K9741" s="1">
        <v>46255.758941458334</v>
      </c>
      <c r="L9741">
        <v>582</v>
      </c>
      <c r="M9741">
        <v>15</v>
      </c>
      <c r="N9741">
        <v>479</v>
      </c>
      <c r="O9741">
        <v>6</v>
      </c>
      <c r="P9741" s="119" t="s">
        <v>20254</v>
      </c>
    </row>
    <row r="9742" spans="1:16" x14ac:dyDescent="0.25">
      <c r="A9742">
        <v>19805</v>
      </c>
      <c r="B9742" s="119" t="s">
        <v>6162</v>
      </c>
      <c r="C9742">
        <v>0</v>
      </c>
      <c r="E9742">
        <v>329</v>
      </c>
      <c r="F9742">
        <v>9</v>
      </c>
      <c r="G9742">
        <v>6736</v>
      </c>
      <c r="H9742">
        <v>32</v>
      </c>
      <c r="I9742" s="119" t="s">
        <v>3582</v>
      </c>
      <c r="J9742" s="119" t="s">
        <v>22</v>
      </c>
      <c r="K9742" s="1">
        <v>46255.758941458334</v>
      </c>
      <c r="L9742">
        <v>2154</v>
      </c>
      <c r="M9742">
        <v>788</v>
      </c>
      <c r="N9742">
        <v>416</v>
      </c>
      <c r="O9742">
        <v>240</v>
      </c>
      <c r="P9742" s="119" t="s">
        <v>20254</v>
      </c>
    </row>
    <row r="9743" spans="1:16" x14ac:dyDescent="0.25">
      <c r="A9743">
        <v>19806</v>
      </c>
      <c r="B9743" s="119" t="s">
        <v>6163</v>
      </c>
      <c r="C9743">
        <v>0</v>
      </c>
      <c r="E9743">
        <v>2797</v>
      </c>
      <c r="F9743">
        <v>43</v>
      </c>
      <c r="G9743">
        <v>6620</v>
      </c>
      <c r="H9743">
        <v>100</v>
      </c>
      <c r="I9743" s="119" t="s">
        <v>3582</v>
      </c>
      <c r="J9743" s="119" t="s">
        <v>22</v>
      </c>
      <c r="K9743" s="1">
        <v>46255.758941458334</v>
      </c>
      <c r="L9743">
        <v>408</v>
      </c>
      <c r="M9743">
        <v>8</v>
      </c>
      <c r="N9743">
        <v>28</v>
      </c>
      <c r="O9743">
        <v>1</v>
      </c>
      <c r="P9743" s="119" t="s">
        <v>20254</v>
      </c>
    </row>
    <row r="9744" spans="1:16" x14ac:dyDescent="0.25">
      <c r="A9744">
        <v>19807</v>
      </c>
      <c r="B9744" s="119" t="s">
        <v>6164</v>
      </c>
      <c r="C9744">
        <v>0</v>
      </c>
      <c r="E9744">
        <v>6809</v>
      </c>
      <c r="F9744">
        <v>62</v>
      </c>
      <c r="G9744">
        <v>4029</v>
      </c>
      <c r="H9744">
        <v>139</v>
      </c>
      <c r="I9744" s="119" t="s">
        <v>3582</v>
      </c>
      <c r="J9744" s="119" t="s">
        <v>139</v>
      </c>
      <c r="K9744" s="1">
        <v>46255.758941458334</v>
      </c>
      <c r="L9744">
        <v>742</v>
      </c>
      <c r="M9744">
        <v>25</v>
      </c>
      <c r="N9744">
        <v>501</v>
      </c>
      <c r="O9744">
        <v>14</v>
      </c>
      <c r="P9744" s="119" t="s">
        <v>20254</v>
      </c>
    </row>
    <row r="9745" spans="1:16" x14ac:dyDescent="0.25">
      <c r="A9745">
        <v>19808</v>
      </c>
      <c r="B9745" s="119" t="s">
        <v>6165</v>
      </c>
      <c r="C9745">
        <v>0</v>
      </c>
      <c r="E9745">
        <v>7387</v>
      </c>
      <c r="F9745">
        <v>31</v>
      </c>
      <c r="G9745">
        <v>16065</v>
      </c>
      <c r="H9745">
        <v>61</v>
      </c>
      <c r="I9745" s="119" t="s">
        <v>3582</v>
      </c>
      <c r="J9745" s="119" t="s">
        <v>22</v>
      </c>
      <c r="K9745" s="1">
        <v>46255.758941458334</v>
      </c>
      <c r="L9745">
        <v>1343</v>
      </c>
      <c r="M9745">
        <v>1184</v>
      </c>
      <c r="N9745">
        <v>175</v>
      </c>
      <c r="O9745">
        <v>245</v>
      </c>
      <c r="P9745" s="119" t="s">
        <v>20254</v>
      </c>
    </row>
    <row r="9746" spans="1:16" x14ac:dyDescent="0.25">
      <c r="A9746">
        <v>19809</v>
      </c>
      <c r="B9746" s="119" t="s">
        <v>6166</v>
      </c>
      <c r="C9746">
        <v>0</v>
      </c>
      <c r="E9746">
        <v>4941</v>
      </c>
      <c r="F9746">
        <v>33</v>
      </c>
      <c r="G9746">
        <v>8937</v>
      </c>
      <c r="H9746">
        <v>159</v>
      </c>
      <c r="I9746" s="119" t="s">
        <v>3582</v>
      </c>
      <c r="J9746" s="119" t="s">
        <v>22</v>
      </c>
      <c r="K9746" s="1">
        <v>46255.758941458334</v>
      </c>
      <c r="L9746">
        <v>569</v>
      </c>
      <c r="M9746">
        <v>157</v>
      </c>
      <c r="N9746">
        <v>42</v>
      </c>
      <c r="O9746">
        <v>2</v>
      </c>
      <c r="P9746" s="119" t="s">
        <v>20254</v>
      </c>
    </row>
    <row r="9747" spans="1:16" x14ac:dyDescent="0.25">
      <c r="A9747">
        <v>19810</v>
      </c>
      <c r="B9747" s="119" t="s">
        <v>6167</v>
      </c>
      <c r="C9747">
        <v>0</v>
      </c>
      <c r="E9747">
        <v>7434</v>
      </c>
      <c r="F9747">
        <v>74</v>
      </c>
      <c r="G9747">
        <v>10019</v>
      </c>
      <c r="H9747">
        <v>150</v>
      </c>
      <c r="I9747" s="119" t="s">
        <v>3582</v>
      </c>
      <c r="J9747" s="119" t="s">
        <v>139</v>
      </c>
      <c r="K9747" s="1">
        <v>46255.758941458334</v>
      </c>
      <c r="L9747">
        <v>477</v>
      </c>
      <c r="M9747">
        <v>212</v>
      </c>
      <c r="N9747">
        <v>62</v>
      </c>
      <c r="O9747">
        <v>62</v>
      </c>
      <c r="P9747" s="119" t="s">
        <v>20254</v>
      </c>
    </row>
    <row r="9748" spans="1:16" x14ac:dyDescent="0.25">
      <c r="A9748">
        <v>19811</v>
      </c>
      <c r="B9748" s="119" t="s">
        <v>6168</v>
      </c>
      <c r="C9748">
        <v>0</v>
      </c>
      <c r="E9748">
        <v>3417</v>
      </c>
      <c r="F9748">
        <v>70</v>
      </c>
      <c r="G9748">
        <v>6300</v>
      </c>
      <c r="H9748">
        <v>167</v>
      </c>
      <c r="I9748" s="119" t="s">
        <v>3582</v>
      </c>
      <c r="J9748" s="119" t="s">
        <v>139</v>
      </c>
      <c r="K9748" s="1">
        <v>46255.758941458334</v>
      </c>
      <c r="L9748">
        <v>403</v>
      </c>
      <c r="M9748">
        <v>113</v>
      </c>
      <c r="N9748">
        <v>114</v>
      </c>
      <c r="O9748">
        <v>1</v>
      </c>
      <c r="P9748" s="119" t="s">
        <v>20254</v>
      </c>
    </row>
    <row r="9749" spans="1:16" x14ac:dyDescent="0.25">
      <c r="A9749">
        <v>19812</v>
      </c>
      <c r="B9749" s="119" t="s">
        <v>6169</v>
      </c>
      <c r="C9749">
        <v>0</v>
      </c>
      <c r="E9749">
        <v>5949</v>
      </c>
      <c r="F9749">
        <v>487</v>
      </c>
      <c r="G9749">
        <v>7548</v>
      </c>
      <c r="H9749">
        <v>700</v>
      </c>
      <c r="I9749" s="119" t="s">
        <v>3582</v>
      </c>
      <c r="J9749" s="119" t="s">
        <v>22</v>
      </c>
      <c r="K9749" s="1">
        <v>46255.758941458334</v>
      </c>
      <c r="L9749">
        <v>944</v>
      </c>
      <c r="M9749">
        <v>148</v>
      </c>
      <c r="N9749">
        <v>152</v>
      </c>
      <c r="O9749">
        <v>1</v>
      </c>
      <c r="P9749" s="119" t="s">
        <v>20254</v>
      </c>
    </row>
    <row r="9750" spans="1:16" x14ac:dyDescent="0.25">
      <c r="A9750">
        <v>19813</v>
      </c>
      <c r="B9750" s="119" t="s">
        <v>6170</v>
      </c>
      <c r="C9750">
        <v>0</v>
      </c>
      <c r="E9750">
        <v>8605</v>
      </c>
      <c r="F9750">
        <v>275</v>
      </c>
      <c r="G9750">
        <v>11247</v>
      </c>
      <c r="H9750">
        <v>552</v>
      </c>
      <c r="I9750" s="119" t="s">
        <v>3582</v>
      </c>
      <c r="J9750" s="119" t="s">
        <v>22</v>
      </c>
      <c r="K9750" s="1">
        <v>46255.758941458334</v>
      </c>
      <c r="L9750">
        <v>1480</v>
      </c>
      <c r="M9750">
        <v>1420</v>
      </c>
      <c r="N9750">
        <v>237</v>
      </c>
      <c r="O9750">
        <v>324</v>
      </c>
      <c r="P9750" s="119" t="s">
        <v>20254</v>
      </c>
    </row>
    <row r="9751" spans="1:16" x14ac:dyDescent="0.25">
      <c r="A9751">
        <v>19814</v>
      </c>
      <c r="B9751" s="119" t="s">
        <v>6171</v>
      </c>
      <c r="C9751">
        <v>0</v>
      </c>
      <c r="E9751">
        <v>9262</v>
      </c>
      <c r="F9751">
        <v>369</v>
      </c>
      <c r="G9751">
        <v>10249</v>
      </c>
      <c r="H9751">
        <v>649</v>
      </c>
      <c r="I9751" s="119" t="s">
        <v>3582</v>
      </c>
      <c r="J9751" s="119" t="s">
        <v>22</v>
      </c>
      <c r="K9751" s="1">
        <v>46255.758941458334</v>
      </c>
      <c r="L9751">
        <v>1474</v>
      </c>
      <c r="M9751">
        <v>675</v>
      </c>
      <c r="N9751">
        <v>361</v>
      </c>
      <c r="O9751">
        <v>113</v>
      </c>
      <c r="P9751" s="119" t="s">
        <v>20254</v>
      </c>
    </row>
    <row r="9752" spans="1:16" x14ac:dyDescent="0.25">
      <c r="A9752">
        <v>19815</v>
      </c>
      <c r="B9752" s="119" t="s">
        <v>6172</v>
      </c>
      <c r="C9752">
        <v>0</v>
      </c>
      <c r="E9752">
        <v>874</v>
      </c>
      <c r="F9752">
        <v>871</v>
      </c>
      <c r="G9752">
        <v>2423</v>
      </c>
      <c r="H9752">
        <v>2040</v>
      </c>
      <c r="I9752" s="119" t="s">
        <v>3582</v>
      </c>
      <c r="J9752" s="119" t="s">
        <v>139</v>
      </c>
      <c r="K9752" s="1">
        <v>46255.758941458334</v>
      </c>
      <c r="L9752">
        <v>661</v>
      </c>
      <c r="M9752">
        <v>234</v>
      </c>
      <c r="N9752">
        <v>141</v>
      </c>
      <c r="O9752">
        <v>51</v>
      </c>
      <c r="P9752" s="119" t="s">
        <v>20254</v>
      </c>
    </row>
    <row r="9753" spans="1:16" x14ac:dyDescent="0.25">
      <c r="A9753">
        <v>19816</v>
      </c>
      <c r="B9753" s="119" t="s">
        <v>6173</v>
      </c>
      <c r="C9753">
        <v>0</v>
      </c>
      <c r="E9753">
        <v>2566</v>
      </c>
      <c r="F9753">
        <v>1149</v>
      </c>
      <c r="G9753">
        <v>1544</v>
      </c>
      <c r="H9753">
        <v>2151</v>
      </c>
      <c r="I9753" s="119" t="s">
        <v>3582</v>
      </c>
      <c r="J9753" s="119" t="s">
        <v>139</v>
      </c>
      <c r="K9753" s="1">
        <v>46255.758941458334</v>
      </c>
      <c r="L9753">
        <v>68</v>
      </c>
      <c r="M9753">
        <v>40</v>
      </c>
      <c r="N9753">
        <v>18</v>
      </c>
      <c r="O9753">
        <v>0</v>
      </c>
      <c r="P9753" s="119" t="s">
        <v>20254</v>
      </c>
    </row>
    <row r="9754" spans="1:16" x14ac:dyDescent="0.25">
      <c r="A9754">
        <v>19817</v>
      </c>
      <c r="B9754" s="119" t="s">
        <v>6174</v>
      </c>
      <c r="C9754">
        <v>0</v>
      </c>
      <c r="E9754">
        <v>7232</v>
      </c>
      <c r="F9754">
        <v>166</v>
      </c>
      <c r="G9754">
        <v>4811</v>
      </c>
      <c r="H9754">
        <v>350</v>
      </c>
      <c r="I9754" s="119" t="s">
        <v>3582</v>
      </c>
      <c r="J9754" s="119" t="s">
        <v>22</v>
      </c>
      <c r="K9754" s="1">
        <v>46255.758941458334</v>
      </c>
      <c r="L9754">
        <v>332</v>
      </c>
      <c r="M9754">
        <v>144</v>
      </c>
      <c r="N9754">
        <v>86</v>
      </c>
      <c r="O9754">
        <v>28</v>
      </c>
      <c r="P9754" s="119" t="s">
        <v>20254</v>
      </c>
    </row>
    <row r="9755" spans="1:16" x14ac:dyDescent="0.25">
      <c r="A9755">
        <v>19818</v>
      </c>
      <c r="B9755" s="119" t="s">
        <v>6175</v>
      </c>
      <c r="C9755">
        <v>0</v>
      </c>
      <c r="E9755">
        <v>6232</v>
      </c>
      <c r="F9755">
        <v>132</v>
      </c>
      <c r="G9755">
        <v>4947</v>
      </c>
      <c r="H9755">
        <v>344</v>
      </c>
      <c r="I9755" s="119" t="s">
        <v>3582</v>
      </c>
      <c r="J9755" s="119" t="s">
        <v>22</v>
      </c>
      <c r="K9755" s="1">
        <v>46255.758941458334</v>
      </c>
      <c r="L9755">
        <v>151</v>
      </c>
      <c r="M9755">
        <v>172</v>
      </c>
      <c r="N9755">
        <v>34</v>
      </c>
      <c r="O9755">
        <v>1</v>
      </c>
      <c r="P9755" s="119" t="s">
        <v>20254</v>
      </c>
    </row>
    <row r="9756" spans="1:16" x14ac:dyDescent="0.25">
      <c r="A9756">
        <v>19819</v>
      </c>
      <c r="B9756" s="119" t="s">
        <v>6176</v>
      </c>
      <c r="C9756">
        <v>0</v>
      </c>
      <c r="E9756">
        <v>977</v>
      </c>
      <c r="F9756">
        <v>313</v>
      </c>
      <c r="G9756">
        <v>2163</v>
      </c>
      <c r="H9756">
        <v>2246</v>
      </c>
      <c r="I9756" s="119" t="s">
        <v>3582</v>
      </c>
      <c r="J9756" s="119" t="s">
        <v>139</v>
      </c>
      <c r="K9756" s="1">
        <v>46255.758941458334</v>
      </c>
      <c r="L9756">
        <v>267</v>
      </c>
      <c r="M9756">
        <v>131</v>
      </c>
      <c r="N9756">
        <v>82</v>
      </c>
      <c r="O9756">
        <v>38</v>
      </c>
      <c r="P9756" s="119" t="s">
        <v>20254</v>
      </c>
    </row>
    <row r="9757" spans="1:16" x14ac:dyDescent="0.25">
      <c r="A9757">
        <v>19820</v>
      </c>
      <c r="B9757" s="119" t="s">
        <v>6177</v>
      </c>
      <c r="C9757">
        <v>0</v>
      </c>
      <c r="E9757">
        <v>2253</v>
      </c>
      <c r="F9757">
        <v>1200</v>
      </c>
      <c r="G9757">
        <v>4928</v>
      </c>
      <c r="H9757">
        <v>1793</v>
      </c>
      <c r="I9757" s="119" t="s">
        <v>3582</v>
      </c>
      <c r="J9757" s="119" t="s">
        <v>139</v>
      </c>
      <c r="K9757" s="1">
        <v>46255.758941458334</v>
      </c>
      <c r="L9757">
        <v>442</v>
      </c>
      <c r="M9757">
        <v>102</v>
      </c>
      <c r="N9757">
        <v>63</v>
      </c>
      <c r="O9757">
        <v>20</v>
      </c>
      <c r="P9757" s="119" t="s">
        <v>20254</v>
      </c>
    </row>
    <row r="9758" spans="1:16" x14ac:dyDescent="0.25">
      <c r="A9758">
        <v>19821</v>
      </c>
      <c r="B9758" s="119" t="s">
        <v>6178</v>
      </c>
      <c r="C9758">
        <v>0</v>
      </c>
      <c r="E9758">
        <v>4002</v>
      </c>
      <c r="F9758">
        <v>1001</v>
      </c>
      <c r="G9758">
        <v>2009</v>
      </c>
      <c r="H9758">
        <v>1800</v>
      </c>
      <c r="I9758" s="119" t="s">
        <v>3582</v>
      </c>
      <c r="J9758" s="119" t="s">
        <v>139</v>
      </c>
      <c r="K9758" s="1">
        <v>46255.758941458334</v>
      </c>
      <c r="L9758">
        <v>176</v>
      </c>
      <c r="M9758">
        <v>259</v>
      </c>
      <c r="N9758">
        <v>21</v>
      </c>
      <c r="O9758">
        <v>40</v>
      </c>
      <c r="P9758" s="119" t="s">
        <v>20254</v>
      </c>
    </row>
    <row r="9759" spans="1:16" x14ac:dyDescent="0.25">
      <c r="A9759">
        <v>19822</v>
      </c>
      <c r="B9759" s="119" t="s">
        <v>6179</v>
      </c>
      <c r="C9759">
        <v>15</v>
      </c>
      <c r="E9759">
        <v>708</v>
      </c>
      <c r="F9759">
        <v>6</v>
      </c>
      <c r="G9759">
        <v>933254</v>
      </c>
      <c r="H9759">
        <v>7</v>
      </c>
      <c r="I9759" s="119" t="s">
        <v>3582</v>
      </c>
      <c r="J9759" s="119" t="s">
        <v>22</v>
      </c>
      <c r="K9759" s="1">
        <v>46255.758941458334</v>
      </c>
      <c r="L9759">
        <v>0</v>
      </c>
      <c r="M9759">
        <v>1414</v>
      </c>
      <c r="N9759">
        <v>0</v>
      </c>
      <c r="O9759">
        <v>266</v>
      </c>
      <c r="P9759" s="119" t="s">
        <v>20254</v>
      </c>
    </row>
    <row r="9760" spans="1:16" x14ac:dyDescent="0.25">
      <c r="A9760">
        <v>19823</v>
      </c>
      <c r="B9760" s="119" t="s">
        <v>6180</v>
      </c>
      <c r="C9760">
        <v>35</v>
      </c>
      <c r="E9760">
        <v>3203</v>
      </c>
      <c r="F9760">
        <v>148</v>
      </c>
      <c r="G9760">
        <v>3805</v>
      </c>
      <c r="H9760">
        <v>620</v>
      </c>
      <c r="I9760" s="119" t="s">
        <v>3582</v>
      </c>
      <c r="J9760" s="119" t="s">
        <v>139</v>
      </c>
      <c r="K9760" s="1">
        <v>46255.758941458334</v>
      </c>
      <c r="L9760">
        <v>225</v>
      </c>
      <c r="M9760">
        <v>21</v>
      </c>
      <c r="N9760">
        <v>41</v>
      </c>
      <c r="O9760">
        <v>19</v>
      </c>
      <c r="P9760" s="119" t="s">
        <v>20254</v>
      </c>
    </row>
    <row r="9761" spans="1:16" x14ac:dyDescent="0.25">
      <c r="A9761">
        <v>19824</v>
      </c>
      <c r="B9761" s="119" t="s">
        <v>6181</v>
      </c>
      <c r="C9761">
        <v>35</v>
      </c>
      <c r="E9761">
        <v>3193</v>
      </c>
      <c r="F9761">
        <v>364</v>
      </c>
      <c r="G9761">
        <v>3341</v>
      </c>
      <c r="H9761">
        <v>365</v>
      </c>
      <c r="I9761" s="119" t="s">
        <v>3582</v>
      </c>
      <c r="J9761" s="119" t="s">
        <v>139</v>
      </c>
      <c r="K9761" s="1">
        <v>46255.758941458334</v>
      </c>
      <c r="L9761">
        <v>258</v>
      </c>
      <c r="M9761">
        <v>83</v>
      </c>
      <c r="N9761">
        <v>66</v>
      </c>
      <c r="O9761">
        <v>17</v>
      </c>
      <c r="P9761" s="119" t="s">
        <v>20254</v>
      </c>
    </row>
    <row r="9762" spans="1:16" x14ac:dyDescent="0.25">
      <c r="A9762">
        <v>19825</v>
      </c>
      <c r="B9762" s="119" t="s">
        <v>6182</v>
      </c>
      <c r="C9762">
        <v>35</v>
      </c>
      <c r="E9762">
        <v>2658</v>
      </c>
      <c r="F9762">
        <v>313</v>
      </c>
      <c r="G9762">
        <v>5616</v>
      </c>
      <c r="H9762">
        <v>828</v>
      </c>
      <c r="I9762" s="119" t="s">
        <v>3582</v>
      </c>
      <c r="J9762" s="119" t="s">
        <v>139</v>
      </c>
      <c r="K9762" s="1">
        <v>46255.758941458334</v>
      </c>
      <c r="L9762">
        <v>300</v>
      </c>
      <c r="M9762">
        <v>167</v>
      </c>
      <c r="N9762">
        <v>80</v>
      </c>
      <c r="O9762">
        <v>99</v>
      </c>
      <c r="P9762" s="119" t="s">
        <v>20254</v>
      </c>
    </row>
    <row r="9763" spans="1:16" x14ac:dyDescent="0.25">
      <c r="A9763">
        <v>19826</v>
      </c>
      <c r="B9763" s="119" t="s">
        <v>6183</v>
      </c>
      <c r="C9763">
        <v>30</v>
      </c>
      <c r="E9763">
        <v>5782</v>
      </c>
      <c r="F9763">
        <v>13</v>
      </c>
      <c r="G9763">
        <v>3444</v>
      </c>
      <c r="H9763">
        <v>250</v>
      </c>
      <c r="I9763" s="119" t="s">
        <v>3582</v>
      </c>
      <c r="J9763" s="119" t="s">
        <v>22</v>
      </c>
      <c r="K9763" s="1">
        <v>46255.758941458334</v>
      </c>
      <c r="L9763">
        <v>2852</v>
      </c>
      <c r="M9763">
        <v>146</v>
      </c>
      <c r="N9763">
        <v>208</v>
      </c>
      <c r="O9763">
        <v>91</v>
      </c>
      <c r="P9763" s="119" t="s">
        <v>20254</v>
      </c>
    </row>
    <row r="9764" spans="1:16" x14ac:dyDescent="0.25">
      <c r="A9764">
        <v>19827</v>
      </c>
      <c r="B9764" s="119" t="s">
        <v>6184</v>
      </c>
      <c r="C9764">
        <v>25</v>
      </c>
      <c r="E9764">
        <v>5490</v>
      </c>
      <c r="F9764">
        <v>37</v>
      </c>
      <c r="G9764">
        <v>11149</v>
      </c>
      <c r="H9764">
        <v>415</v>
      </c>
      <c r="I9764" s="119" t="s">
        <v>3582</v>
      </c>
      <c r="J9764" s="119" t="s">
        <v>22</v>
      </c>
      <c r="K9764" s="1">
        <v>46255.758941458334</v>
      </c>
      <c r="L9764">
        <v>853</v>
      </c>
      <c r="M9764">
        <v>69</v>
      </c>
      <c r="N9764">
        <v>101</v>
      </c>
      <c r="O9764">
        <v>50</v>
      </c>
      <c r="P9764" s="119" t="s">
        <v>20254</v>
      </c>
    </row>
    <row r="9765" spans="1:16" x14ac:dyDescent="0.25">
      <c r="A9765">
        <v>19828</v>
      </c>
      <c r="B9765" s="119" t="s">
        <v>6185</v>
      </c>
      <c r="C9765">
        <v>30</v>
      </c>
      <c r="E9765">
        <v>26132</v>
      </c>
      <c r="F9765">
        <v>90</v>
      </c>
      <c r="G9765">
        <v>5703</v>
      </c>
      <c r="H9765">
        <v>99</v>
      </c>
      <c r="I9765" s="119" t="s">
        <v>3582</v>
      </c>
      <c r="J9765" s="119" t="s">
        <v>22</v>
      </c>
      <c r="K9765" s="1">
        <v>46255.758941458334</v>
      </c>
      <c r="L9765">
        <v>1027</v>
      </c>
      <c r="M9765">
        <v>395</v>
      </c>
      <c r="N9765">
        <v>453</v>
      </c>
      <c r="O9765">
        <v>57</v>
      </c>
      <c r="P9765" s="119" t="s">
        <v>20254</v>
      </c>
    </row>
    <row r="9766" spans="1:16" x14ac:dyDescent="0.25">
      <c r="A9766">
        <v>19829</v>
      </c>
      <c r="B9766" s="119" t="s">
        <v>6186</v>
      </c>
      <c r="C9766">
        <v>30</v>
      </c>
      <c r="E9766">
        <v>8650</v>
      </c>
      <c r="F9766">
        <v>20</v>
      </c>
      <c r="G9766">
        <v>12986</v>
      </c>
      <c r="H9766">
        <v>70</v>
      </c>
      <c r="I9766" s="119" t="s">
        <v>3582</v>
      </c>
      <c r="J9766" s="119" t="s">
        <v>22</v>
      </c>
      <c r="K9766" s="1">
        <v>46255.758941458334</v>
      </c>
      <c r="L9766">
        <v>808</v>
      </c>
      <c r="M9766">
        <v>112</v>
      </c>
      <c r="N9766">
        <v>306</v>
      </c>
      <c r="O9766">
        <v>0</v>
      </c>
      <c r="P9766" s="119" t="s">
        <v>20254</v>
      </c>
    </row>
    <row r="9767" spans="1:16" x14ac:dyDescent="0.25">
      <c r="A9767">
        <v>19830</v>
      </c>
      <c r="B9767" s="119" t="s">
        <v>6187</v>
      </c>
      <c r="C9767">
        <v>45</v>
      </c>
      <c r="E9767">
        <v>7414</v>
      </c>
      <c r="F9767">
        <v>472</v>
      </c>
      <c r="G9767">
        <v>4662</v>
      </c>
      <c r="H9767">
        <v>775</v>
      </c>
      <c r="I9767" s="119" t="s">
        <v>3582</v>
      </c>
      <c r="J9767" s="119" t="s">
        <v>22</v>
      </c>
      <c r="K9767" s="1">
        <v>46255.758941458334</v>
      </c>
      <c r="L9767">
        <v>980</v>
      </c>
      <c r="M9767">
        <v>633</v>
      </c>
      <c r="N9767">
        <v>109</v>
      </c>
      <c r="O9767">
        <v>124</v>
      </c>
      <c r="P9767" s="119" t="s">
        <v>20254</v>
      </c>
    </row>
    <row r="9768" spans="1:16" x14ac:dyDescent="0.25">
      <c r="A9768">
        <v>19831</v>
      </c>
      <c r="B9768" s="119" t="s">
        <v>6188</v>
      </c>
      <c r="C9768">
        <v>40</v>
      </c>
      <c r="E9768">
        <v>2436</v>
      </c>
      <c r="F9768">
        <v>400</v>
      </c>
      <c r="G9768">
        <v>4101</v>
      </c>
      <c r="H9768">
        <v>600</v>
      </c>
      <c r="I9768" s="119" t="s">
        <v>3582</v>
      </c>
      <c r="J9768" s="119" t="s">
        <v>22</v>
      </c>
      <c r="K9768" s="1">
        <v>46255.758941458334</v>
      </c>
      <c r="L9768">
        <v>306</v>
      </c>
      <c r="M9768">
        <v>249</v>
      </c>
      <c r="N9768">
        <v>39</v>
      </c>
      <c r="O9768">
        <v>87</v>
      </c>
      <c r="P9768" s="119" t="s">
        <v>20254</v>
      </c>
    </row>
    <row r="9769" spans="1:16" x14ac:dyDescent="0.25">
      <c r="A9769">
        <v>19832</v>
      </c>
      <c r="B9769" s="119" t="s">
        <v>6189</v>
      </c>
      <c r="C9769">
        <v>50</v>
      </c>
      <c r="E9769">
        <v>1647</v>
      </c>
      <c r="F9769">
        <v>1178</v>
      </c>
      <c r="G9769">
        <v>2054</v>
      </c>
      <c r="H9769">
        <v>3351</v>
      </c>
      <c r="I9769" s="119" t="s">
        <v>3582</v>
      </c>
      <c r="J9769" s="119" t="s">
        <v>139</v>
      </c>
      <c r="K9769" s="1">
        <v>46255.758941458334</v>
      </c>
      <c r="L9769">
        <v>130</v>
      </c>
      <c r="M9769">
        <v>69</v>
      </c>
      <c r="N9769">
        <v>14</v>
      </c>
      <c r="O9769">
        <v>6</v>
      </c>
      <c r="P9769" s="119" t="s">
        <v>20254</v>
      </c>
    </row>
    <row r="9770" spans="1:16" x14ac:dyDescent="0.25">
      <c r="A9770">
        <v>19833</v>
      </c>
      <c r="B9770" s="119" t="s">
        <v>6190</v>
      </c>
      <c r="C9770">
        <v>50</v>
      </c>
      <c r="E9770">
        <v>1049</v>
      </c>
      <c r="F9770">
        <v>807</v>
      </c>
      <c r="G9770">
        <v>2151</v>
      </c>
      <c r="H9770">
        <v>2979</v>
      </c>
      <c r="I9770" s="119" t="s">
        <v>3582</v>
      </c>
      <c r="J9770" s="119" t="s">
        <v>139</v>
      </c>
      <c r="K9770" s="1">
        <v>46255.758941458334</v>
      </c>
      <c r="L9770">
        <v>327</v>
      </c>
      <c r="M9770">
        <v>52</v>
      </c>
      <c r="N9770">
        <v>10</v>
      </c>
      <c r="O9770">
        <v>12</v>
      </c>
      <c r="P9770" s="119" t="s">
        <v>20254</v>
      </c>
    </row>
    <row r="9771" spans="1:16" x14ac:dyDescent="0.25">
      <c r="A9771">
        <v>19834</v>
      </c>
      <c r="B9771" s="119" t="s">
        <v>6191</v>
      </c>
      <c r="C9771">
        <v>40</v>
      </c>
      <c r="E9771">
        <v>3404</v>
      </c>
      <c r="F9771">
        <v>537</v>
      </c>
      <c r="G9771">
        <v>1939</v>
      </c>
      <c r="H9771">
        <v>837</v>
      </c>
      <c r="I9771" s="119" t="s">
        <v>3582</v>
      </c>
      <c r="J9771" s="119" t="s">
        <v>22</v>
      </c>
      <c r="K9771" s="1">
        <v>46255.758941458334</v>
      </c>
      <c r="L9771">
        <v>166</v>
      </c>
      <c r="M9771">
        <v>59</v>
      </c>
      <c r="N9771">
        <v>7</v>
      </c>
      <c r="O9771">
        <v>25</v>
      </c>
      <c r="P9771" s="119" t="s">
        <v>20254</v>
      </c>
    </row>
    <row r="9772" spans="1:16" x14ac:dyDescent="0.25">
      <c r="A9772">
        <v>19835</v>
      </c>
      <c r="B9772" s="119" t="s">
        <v>6192</v>
      </c>
      <c r="C9772">
        <v>50</v>
      </c>
      <c r="E9772">
        <v>886</v>
      </c>
      <c r="F9772">
        <v>1571</v>
      </c>
      <c r="G9772">
        <v>1497</v>
      </c>
      <c r="H9772">
        <v>2787</v>
      </c>
      <c r="I9772" s="119" t="s">
        <v>3582</v>
      </c>
      <c r="J9772" s="119" t="s">
        <v>139</v>
      </c>
      <c r="K9772" s="1">
        <v>46255.758941458334</v>
      </c>
      <c r="L9772">
        <v>284</v>
      </c>
      <c r="M9772">
        <v>17</v>
      </c>
      <c r="N9772">
        <v>11</v>
      </c>
      <c r="O9772">
        <v>5</v>
      </c>
      <c r="P9772" s="119" t="s">
        <v>20254</v>
      </c>
    </row>
    <row r="9773" spans="1:16" x14ac:dyDescent="0.25">
      <c r="A9773">
        <v>19836</v>
      </c>
      <c r="B9773" s="119" t="s">
        <v>6193</v>
      </c>
      <c r="C9773">
        <v>65</v>
      </c>
      <c r="E9773">
        <v>2863</v>
      </c>
      <c r="F9773">
        <v>2615</v>
      </c>
      <c r="G9773">
        <v>852</v>
      </c>
      <c r="H9773">
        <v>4702</v>
      </c>
      <c r="I9773" s="119" t="s">
        <v>3582</v>
      </c>
      <c r="J9773" s="119" t="s">
        <v>139</v>
      </c>
      <c r="K9773" s="1">
        <v>46255.758941458334</v>
      </c>
      <c r="L9773">
        <v>70</v>
      </c>
      <c r="M9773">
        <v>20</v>
      </c>
      <c r="N9773">
        <v>16</v>
      </c>
      <c r="O9773">
        <v>14</v>
      </c>
      <c r="P9773" s="119" t="s">
        <v>20254</v>
      </c>
    </row>
    <row r="9774" spans="1:16" x14ac:dyDescent="0.25">
      <c r="A9774">
        <v>19837</v>
      </c>
      <c r="B9774" s="119" t="s">
        <v>6194</v>
      </c>
      <c r="C9774">
        <v>65</v>
      </c>
      <c r="E9774">
        <v>1528</v>
      </c>
      <c r="F9774">
        <v>1802</v>
      </c>
      <c r="G9774">
        <v>2613</v>
      </c>
      <c r="H9774">
        <v>3810</v>
      </c>
      <c r="I9774" s="119" t="s">
        <v>3582</v>
      </c>
      <c r="J9774" s="119" t="s">
        <v>139</v>
      </c>
      <c r="K9774" s="1">
        <v>46255.758941458334</v>
      </c>
      <c r="L9774">
        <v>90</v>
      </c>
      <c r="M9774">
        <v>83</v>
      </c>
      <c r="N9774">
        <v>13</v>
      </c>
      <c r="O9774">
        <v>16</v>
      </c>
      <c r="P9774" s="119" t="s">
        <v>20254</v>
      </c>
    </row>
    <row r="9775" spans="1:16" x14ac:dyDescent="0.25">
      <c r="A9775">
        <v>19838</v>
      </c>
      <c r="B9775" s="119" t="s">
        <v>6195</v>
      </c>
      <c r="C9775">
        <v>55</v>
      </c>
      <c r="E9775">
        <v>2577</v>
      </c>
      <c r="F9775">
        <v>561</v>
      </c>
      <c r="G9775">
        <v>1543</v>
      </c>
      <c r="H9775">
        <v>1300</v>
      </c>
      <c r="I9775" s="119" t="s">
        <v>3582</v>
      </c>
      <c r="J9775" s="119" t="s">
        <v>22</v>
      </c>
      <c r="K9775" s="1">
        <v>46255.758941458334</v>
      </c>
      <c r="L9775">
        <v>196</v>
      </c>
      <c r="M9775">
        <v>53</v>
      </c>
      <c r="N9775">
        <v>9</v>
      </c>
      <c r="O9775">
        <v>1</v>
      </c>
      <c r="P9775" s="119" t="s">
        <v>20254</v>
      </c>
    </row>
    <row r="9776" spans="1:16" x14ac:dyDescent="0.25">
      <c r="A9776">
        <v>19839</v>
      </c>
      <c r="B9776" s="119" t="s">
        <v>6196</v>
      </c>
      <c r="C9776">
        <v>55</v>
      </c>
      <c r="E9776">
        <v>4028</v>
      </c>
      <c r="F9776">
        <v>684</v>
      </c>
      <c r="G9776">
        <v>2363</v>
      </c>
      <c r="H9776">
        <v>1465</v>
      </c>
      <c r="I9776" s="119" t="s">
        <v>3582</v>
      </c>
      <c r="J9776" s="119" t="s">
        <v>22</v>
      </c>
      <c r="K9776" s="1">
        <v>46255.758941458334</v>
      </c>
      <c r="L9776">
        <v>94</v>
      </c>
      <c r="M9776">
        <v>26</v>
      </c>
      <c r="N9776">
        <v>11</v>
      </c>
      <c r="O9776">
        <v>17</v>
      </c>
      <c r="P9776" s="119" t="s">
        <v>20254</v>
      </c>
    </row>
    <row r="9777" spans="1:16" x14ac:dyDescent="0.25">
      <c r="A9777">
        <v>19840</v>
      </c>
      <c r="B9777" s="119" t="s">
        <v>6197</v>
      </c>
      <c r="C9777">
        <v>60</v>
      </c>
      <c r="E9777">
        <v>5684</v>
      </c>
      <c r="F9777">
        <v>458</v>
      </c>
      <c r="G9777">
        <v>9711</v>
      </c>
      <c r="H9777">
        <v>949</v>
      </c>
      <c r="I9777" s="119" t="s">
        <v>3582</v>
      </c>
      <c r="J9777" s="119" t="s">
        <v>22</v>
      </c>
      <c r="K9777" s="1">
        <v>46255.758941458334</v>
      </c>
      <c r="L9777">
        <v>549</v>
      </c>
      <c r="M9777">
        <v>683</v>
      </c>
      <c r="N9777">
        <v>76</v>
      </c>
      <c r="O9777">
        <v>67</v>
      </c>
      <c r="P9777" s="119" t="s">
        <v>20254</v>
      </c>
    </row>
    <row r="9778" spans="1:16" x14ac:dyDescent="0.25">
      <c r="A9778">
        <v>19841</v>
      </c>
      <c r="B9778" s="119" t="s">
        <v>6198</v>
      </c>
      <c r="C9778">
        <v>60</v>
      </c>
      <c r="E9778">
        <v>8893</v>
      </c>
      <c r="F9778">
        <v>412</v>
      </c>
      <c r="G9778">
        <v>3964</v>
      </c>
      <c r="H9778">
        <v>1019</v>
      </c>
      <c r="I9778" s="119" t="s">
        <v>3582</v>
      </c>
      <c r="J9778" s="119" t="s">
        <v>22</v>
      </c>
      <c r="K9778" s="1">
        <v>46255.758941458334</v>
      </c>
      <c r="L9778">
        <v>645</v>
      </c>
      <c r="M9778">
        <v>373</v>
      </c>
      <c r="N9778">
        <v>10</v>
      </c>
      <c r="O9778">
        <v>162</v>
      </c>
      <c r="P9778" s="119" t="s">
        <v>20254</v>
      </c>
    </row>
    <row r="9779" spans="1:16" x14ac:dyDescent="0.25">
      <c r="A9779">
        <v>19842</v>
      </c>
      <c r="B9779" s="119" t="s">
        <v>6199</v>
      </c>
      <c r="C9779">
        <v>60</v>
      </c>
      <c r="E9779">
        <v>4970</v>
      </c>
      <c r="F9779">
        <v>510</v>
      </c>
      <c r="G9779">
        <v>12080</v>
      </c>
      <c r="H9779">
        <v>847</v>
      </c>
      <c r="I9779" s="119" t="s">
        <v>3582</v>
      </c>
      <c r="J9779" s="119" t="s">
        <v>22</v>
      </c>
      <c r="K9779" s="1">
        <v>46255.758941458334</v>
      </c>
      <c r="L9779">
        <v>721</v>
      </c>
      <c r="M9779">
        <v>370</v>
      </c>
      <c r="N9779">
        <v>121</v>
      </c>
      <c r="O9779">
        <v>47</v>
      </c>
      <c r="P9779" s="119" t="s">
        <v>20254</v>
      </c>
    </row>
    <row r="9780" spans="1:16" x14ac:dyDescent="0.25">
      <c r="A9780">
        <v>19843</v>
      </c>
      <c r="B9780" s="119" t="s">
        <v>6200</v>
      </c>
      <c r="C9780">
        <v>80</v>
      </c>
      <c r="E9780">
        <v>5710</v>
      </c>
      <c r="F9780">
        <v>153</v>
      </c>
      <c r="G9780">
        <v>3565</v>
      </c>
      <c r="H9780">
        <v>783</v>
      </c>
      <c r="I9780" s="119" t="s">
        <v>3582</v>
      </c>
      <c r="J9780" s="119" t="s">
        <v>139</v>
      </c>
      <c r="K9780" s="1">
        <v>46255.758941458334</v>
      </c>
      <c r="L9780">
        <v>62</v>
      </c>
      <c r="M9780">
        <v>171</v>
      </c>
      <c r="N9780">
        <v>30</v>
      </c>
      <c r="O9780">
        <v>45</v>
      </c>
      <c r="P9780" s="119" t="s">
        <v>20254</v>
      </c>
    </row>
    <row r="9781" spans="1:16" x14ac:dyDescent="0.25">
      <c r="A9781">
        <v>19844</v>
      </c>
      <c r="B9781" s="119" t="s">
        <v>6201</v>
      </c>
      <c r="C9781">
        <v>80</v>
      </c>
      <c r="E9781">
        <v>6812</v>
      </c>
      <c r="F9781">
        <v>228</v>
      </c>
      <c r="G9781">
        <v>3567</v>
      </c>
      <c r="H9781">
        <v>800</v>
      </c>
      <c r="I9781" s="119" t="s">
        <v>3582</v>
      </c>
      <c r="J9781" s="119" t="s">
        <v>139</v>
      </c>
      <c r="K9781" s="1">
        <v>46255.758941458334</v>
      </c>
      <c r="L9781">
        <v>35</v>
      </c>
      <c r="M9781">
        <v>176</v>
      </c>
      <c r="N9781">
        <v>0</v>
      </c>
      <c r="O9781">
        <v>57</v>
      </c>
      <c r="P9781" s="119" t="s">
        <v>20254</v>
      </c>
    </row>
    <row r="9782" spans="1:16" x14ac:dyDescent="0.25">
      <c r="A9782">
        <v>19845</v>
      </c>
      <c r="B9782" s="119" t="s">
        <v>6202</v>
      </c>
      <c r="C9782">
        <v>80</v>
      </c>
      <c r="E9782">
        <v>3903</v>
      </c>
      <c r="F9782">
        <v>320</v>
      </c>
      <c r="G9782">
        <v>1815</v>
      </c>
      <c r="H9782">
        <v>1296</v>
      </c>
      <c r="I9782" s="119" t="s">
        <v>3582</v>
      </c>
      <c r="J9782" s="119" t="s">
        <v>139</v>
      </c>
      <c r="K9782" s="1">
        <v>46255.758941458334</v>
      </c>
      <c r="L9782">
        <v>89</v>
      </c>
      <c r="M9782">
        <v>114</v>
      </c>
      <c r="N9782">
        <v>1</v>
      </c>
      <c r="O9782">
        <v>14</v>
      </c>
      <c r="P9782" s="119" t="s">
        <v>20254</v>
      </c>
    </row>
    <row r="9783" spans="1:16" x14ac:dyDescent="0.25">
      <c r="A9783">
        <v>19846</v>
      </c>
      <c r="B9783" s="119" t="s">
        <v>6203</v>
      </c>
      <c r="C9783">
        <v>70</v>
      </c>
      <c r="E9783">
        <v>2979</v>
      </c>
      <c r="F9783">
        <v>115</v>
      </c>
      <c r="G9783">
        <v>5389</v>
      </c>
      <c r="H9783">
        <v>280</v>
      </c>
      <c r="I9783" s="119" t="s">
        <v>3582</v>
      </c>
      <c r="J9783" s="119" t="s">
        <v>22</v>
      </c>
      <c r="K9783" s="1">
        <v>46255.758941458334</v>
      </c>
      <c r="L9783">
        <v>3</v>
      </c>
      <c r="M9783">
        <v>50</v>
      </c>
      <c r="N9783">
        <v>1</v>
      </c>
      <c r="O9783">
        <v>0</v>
      </c>
      <c r="P9783" s="119" t="s">
        <v>20254</v>
      </c>
    </row>
    <row r="9784" spans="1:16" x14ac:dyDescent="0.25">
      <c r="A9784">
        <v>19847</v>
      </c>
      <c r="B9784" s="119" t="s">
        <v>6204</v>
      </c>
      <c r="C9784">
        <v>70</v>
      </c>
      <c r="E9784">
        <v>2370</v>
      </c>
      <c r="F9784">
        <v>100</v>
      </c>
      <c r="G9784">
        <v>6909</v>
      </c>
      <c r="H9784">
        <v>295</v>
      </c>
      <c r="I9784" s="119" t="s">
        <v>3582</v>
      </c>
      <c r="J9784" s="119" t="s">
        <v>22</v>
      </c>
      <c r="K9784" s="1">
        <v>46255.758941458334</v>
      </c>
      <c r="L9784">
        <v>355</v>
      </c>
      <c r="M9784">
        <v>60</v>
      </c>
      <c r="N9784">
        <v>205</v>
      </c>
      <c r="O9784">
        <v>1</v>
      </c>
      <c r="P9784" s="119" t="s">
        <v>20254</v>
      </c>
    </row>
    <row r="9785" spans="1:16" x14ac:dyDescent="0.25">
      <c r="A9785">
        <v>19848</v>
      </c>
      <c r="B9785" s="119" t="s">
        <v>6205</v>
      </c>
      <c r="C9785">
        <v>75</v>
      </c>
      <c r="E9785">
        <v>2734</v>
      </c>
      <c r="F9785">
        <v>98</v>
      </c>
      <c r="G9785">
        <v>5501</v>
      </c>
      <c r="H9785">
        <v>194</v>
      </c>
      <c r="I9785" s="119" t="s">
        <v>3582</v>
      </c>
      <c r="J9785" s="119" t="s">
        <v>22</v>
      </c>
      <c r="K9785" s="1">
        <v>46255.758941458334</v>
      </c>
      <c r="L9785">
        <v>620</v>
      </c>
      <c r="M9785">
        <v>132</v>
      </c>
      <c r="N9785">
        <v>224</v>
      </c>
      <c r="O9785">
        <v>5</v>
      </c>
      <c r="P9785" s="119" t="s">
        <v>20254</v>
      </c>
    </row>
    <row r="9786" spans="1:16" x14ac:dyDescent="0.25">
      <c r="A9786">
        <v>19849</v>
      </c>
      <c r="B9786" s="119" t="s">
        <v>6206</v>
      </c>
      <c r="C9786">
        <v>0</v>
      </c>
      <c r="E9786">
        <v>521</v>
      </c>
      <c r="F9786">
        <v>1442</v>
      </c>
      <c r="G9786">
        <v>3550</v>
      </c>
      <c r="H9786">
        <v>3071</v>
      </c>
      <c r="I9786" s="119" t="s">
        <v>3582</v>
      </c>
      <c r="J9786" s="119" t="s">
        <v>139</v>
      </c>
      <c r="K9786" s="1">
        <v>46255.758941458334</v>
      </c>
      <c r="L9786">
        <v>304</v>
      </c>
      <c r="M9786">
        <v>91</v>
      </c>
      <c r="N9786">
        <v>4</v>
      </c>
      <c r="O9786">
        <v>39</v>
      </c>
      <c r="P9786" s="119" t="s">
        <v>20254</v>
      </c>
    </row>
    <row r="9787" spans="1:16" x14ac:dyDescent="0.25">
      <c r="A9787">
        <v>19850</v>
      </c>
      <c r="B9787" s="119" t="s">
        <v>6207</v>
      </c>
      <c r="C9787">
        <v>0</v>
      </c>
      <c r="E9787">
        <v>13619</v>
      </c>
      <c r="F9787">
        <v>462</v>
      </c>
      <c r="G9787">
        <v>9368</v>
      </c>
      <c r="H9787">
        <v>833</v>
      </c>
      <c r="I9787" s="119" t="s">
        <v>3582</v>
      </c>
      <c r="J9787" s="119" t="s">
        <v>22</v>
      </c>
      <c r="K9787" s="1">
        <v>46255.758941458334</v>
      </c>
      <c r="L9787">
        <v>664</v>
      </c>
      <c r="M9787">
        <v>497</v>
      </c>
      <c r="N9787">
        <v>116</v>
      </c>
      <c r="O9787">
        <v>178</v>
      </c>
      <c r="P9787" s="119" t="s">
        <v>20254</v>
      </c>
    </row>
    <row r="9788" spans="1:16" x14ac:dyDescent="0.25">
      <c r="A9788">
        <v>19851</v>
      </c>
      <c r="B9788" s="119" t="s">
        <v>6208</v>
      </c>
      <c r="C9788">
        <v>0</v>
      </c>
      <c r="E9788">
        <v>7150</v>
      </c>
      <c r="F9788">
        <v>521</v>
      </c>
      <c r="G9788">
        <v>4220</v>
      </c>
      <c r="H9788">
        <v>1149</v>
      </c>
      <c r="I9788" s="119" t="s">
        <v>3582</v>
      </c>
      <c r="J9788" s="119" t="s">
        <v>22</v>
      </c>
      <c r="K9788" s="1">
        <v>46255.758941458334</v>
      </c>
      <c r="L9788">
        <v>638</v>
      </c>
      <c r="M9788">
        <v>244</v>
      </c>
      <c r="N9788">
        <v>110</v>
      </c>
      <c r="O9788">
        <v>99</v>
      </c>
      <c r="P9788" s="119" t="s">
        <v>20254</v>
      </c>
    </row>
    <row r="9789" spans="1:16" x14ac:dyDescent="0.25">
      <c r="A9789">
        <v>19852</v>
      </c>
      <c r="B9789" s="119" t="s">
        <v>6209</v>
      </c>
      <c r="C9789">
        <v>0</v>
      </c>
      <c r="E9789">
        <v>11086</v>
      </c>
      <c r="F9789">
        <v>558</v>
      </c>
      <c r="G9789">
        <v>10360</v>
      </c>
      <c r="H9789">
        <v>940</v>
      </c>
      <c r="I9789" s="119" t="s">
        <v>3582</v>
      </c>
      <c r="J9789" s="119" t="s">
        <v>22</v>
      </c>
      <c r="K9789" s="1">
        <v>46255.758941458334</v>
      </c>
      <c r="L9789">
        <v>1230</v>
      </c>
      <c r="M9789">
        <v>650</v>
      </c>
      <c r="N9789">
        <v>248</v>
      </c>
      <c r="O9789">
        <v>46</v>
      </c>
      <c r="P9789" s="119" t="s">
        <v>20254</v>
      </c>
    </row>
    <row r="9790" spans="1:16" x14ac:dyDescent="0.25">
      <c r="A9790">
        <v>19853</v>
      </c>
      <c r="B9790" s="119" t="s">
        <v>6210</v>
      </c>
      <c r="C9790">
        <v>0</v>
      </c>
      <c r="E9790">
        <v>6787</v>
      </c>
      <c r="F9790">
        <v>157</v>
      </c>
      <c r="G9790">
        <v>22632</v>
      </c>
      <c r="H9790">
        <v>256</v>
      </c>
      <c r="I9790" s="119" t="s">
        <v>3582</v>
      </c>
      <c r="J9790" s="119" t="s">
        <v>22</v>
      </c>
      <c r="K9790" s="1">
        <v>46255.758941458334</v>
      </c>
      <c r="L9790">
        <v>1739</v>
      </c>
      <c r="M9790">
        <v>73</v>
      </c>
      <c r="N9790">
        <v>371</v>
      </c>
      <c r="O9790">
        <v>0</v>
      </c>
      <c r="P9790" s="119" t="s">
        <v>20254</v>
      </c>
    </row>
    <row r="9791" spans="1:16" x14ac:dyDescent="0.25">
      <c r="A9791">
        <v>19854</v>
      </c>
      <c r="B9791" s="119" t="s">
        <v>6211</v>
      </c>
      <c r="C9791">
        <v>0</v>
      </c>
      <c r="E9791">
        <v>4544</v>
      </c>
      <c r="F9791">
        <v>483</v>
      </c>
      <c r="G9791">
        <v>5033</v>
      </c>
      <c r="H9791">
        <v>1075</v>
      </c>
      <c r="I9791" s="119" t="s">
        <v>3582</v>
      </c>
      <c r="J9791" s="119" t="s">
        <v>139</v>
      </c>
      <c r="K9791" s="1">
        <v>46255.758941458334</v>
      </c>
      <c r="L9791">
        <v>453</v>
      </c>
      <c r="M9791">
        <v>60</v>
      </c>
      <c r="N9791">
        <v>86</v>
      </c>
      <c r="O9791">
        <v>33</v>
      </c>
      <c r="P9791" s="119" t="s">
        <v>20254</v>
      </c>
    </row>
    <row r="9792" spans="1:16" x14ac:dyDescent="0.25">
      <c r="A9792">
        <v>19855</v>
      </c>
      <c r="B9792" s="119" t="s">
        <v>6212</v>
      </c>
      <c r="C9792">
        <v>0</v>
      </c>
      <c r="E9792">
        <v>2416</v>
      </c>
      <c r="F9792">
        <v>510</v>
      </c>
      <c r="G9792">
        <v>2970</v>
      </c>
      <c r="H9792">
        <v>998</v>
      </c>
      <c r="I9792" s="119" t="s">
        <v>3582</v>
      </c>
      <c r="J9792" s="119" t="s">
        <v>139</v>
      </c>
      <c r="K9792" s="1">
        <v>46255.758941458334</v>
      </c>
      <c r="L9792">
        <v>51</v>
      </c>
      <c r="M9792">
        <v>129</v>
      </c>
      <c r="N9792">
        <v>5</v>
      </c>
      <c r="O9792">
        <v>0</v>
      </c>
      <c r="P9792" s="119" t="s">
        <v>20254</v>
      </c>
    </row>
    <row r="9793" spans="1:16" x14ac:dyDescent="0.25">
      <c r="A9793">
        <v>19856</v>
      </c>
      <c r="B9793" s="119" t="s">
        <v>6213</v>
      </c>
      <c r="C9793">
        <v>0</v>
      </c>
      <c r="E9793">
        <v>2403</v>
      </c>
      <c r="F9793">
        <v>510</v>
      </c>
      <c r="G9793">
        <v>1535</v>
      </c>
      <c r="H9793">
        <v>1007</v>
      </c>
      <c r="I9793" s="119" t="s">
        <v>3582</v>
      </c>
      <c r="J9793" s="119" t="s">
        <v>139</v>
      </c>
      <c r="K9793" s="1">
        <v>46255.758941458334</v>
      </c>
      <c r="L9793">
        <v>75</v>
      </c>
      <c r="M9793">
        <v>107</v>
      </c>
      <c r="N9793">
        <v>2</v>
      </c>
      <c r="O9793">
        <v>14</v>
      </c>
      <c r="P9793" s="119" t="s">
        <v>20254</v>
      </c>
    </row>
    <row r="9794" spans="1:16" x14ac:dyDescent="0.25">
      <c r="A9794">
        <v>19857</v>
      </c>
      <c r="B9794" s="119" t="s">
        <v>6214</v>
      </c>
      <c r="C9794">
        <v>0</v>
      </c>
      <c r="E9794">
        <v>3337</v>
      </c>
      <c r="F9794">
        <v>516</v>
      </c>
      <c r="G9794">
        <v>527</v>
      </c>
      <c r="H9794">
        <v>2577</v>
      </c>
      <c r="I9794" s="119" t="s">
        <v>3582</v>
      </c>
      <c r="J9794" s="119" t="s">
        <v>139</v>
      </c>
      <c r="K9794" s="1">
        <v>46255.758941458334</v>
      </c>
      <c r="L9794">
        <v>65</v>
      </c>
      <c r="M9794">
        <v>143</v>
      </c>
      <c r="N9794">
        <v>11</v>
      </c>
      <c r="O9794">
        <v>42</v>
      </c>
      <c r="P9794" s="119" t="s">
        <v>20254</v>
      </c>
    </row>
    <row r="9795" spans="1:16" x14ac:dyDescent="0.25">
      <c r="A9795">
        <v>19858</v>
      </c>
      <c r="B9795" s="119" t="s">
        <v>6215</v>
      </c>
      <c r="C9795">
        <v>0</v>
      </c>
      <c r="E9795">
        <v>5025</v>
      </c>
      <c r="F9795">
        <v>392</v>
      </c>
      <c r="G9795">
        <v>1260</v>
      </c>
      <c r="H9795">
        <v>993</v>
      </c>
      <c r="I9795" s="119" t="s">
        <v>3582</v>
      </c>
      <c r="J9795" s="119" t="s">
        <v>139</v>
      </c>
      <c r="K9795" s="1">
        <v>46255.758941458334</v>
      </c>
      <c r="L9795">
        <v>103</v>
      </c>
      <c r="M9795">
        <v>292</v>
      </c>
      <c r="N9795">
        <v>3</v>
      </c>
      <c r="O9795">
        <v>73</v>
      </c>
      <c r="P9795" s="119" t="s">
        <v>20254</v>
      </c>
    </row>
    <row r="9796" spans="1:16" x14ac:dyDescent="0.25">
      <c r="A9796">
        <v>19859</v>
      </c>
      <c r="B9796" s="119" t="s">
        <v>6216</v>
      </c>
      <c r="C9796">
        <v>0</v>
      </c>
      <c r="E9796">
        <v>4042</v>
      </c>
      <c r="F9796">
        <v>511</v>
      </c>
      <c r="G9796">
        <v>2497</v>
      </c>
      <c r="H9796">
        <v>1111</v>
      </c>
      <c r="I9796" s="119" t="s">
        <v>3582</v>
      </c>
      <c r="J9796" s="119" t="s">
        <v>139</v>
      </c>
      <c r="K9796" s="1">
        <v>46255.758941458334</v>
      </c>
      <c r="L9796">
        <v>456</v>
      </c>
      <c r="M9796">
        <v>143</v>
      </c>
      <c r="N9796">
        <v>44</v>
      </c>
      <c r="O9796">
        <v>32</v>
      </c>
      <c r="P9796" s="119" t="s">
        <v>20254</v>
      </c>
    </row>
    <row r="9797" spans="1:16" x14ac:dyDescent="0.25">
      <c r="A9797">
        <v>19860</v>
      </c>
      <c r="B9797" s="119" t="s">
        <v>6217</v>
      </c>
      <c r="C9797">
        <v>0</v>
      </c>
      <c r="E9797">
        <v>5756</v>
      </c>
      <c r="F9797">
        <v>445</v>
      </c>
      <c r="G9797">
        <v>1990</v>
      </c>
      <c r="H9797">
        <v>1039</v>
      </c>
      <c r="I9797" s="119" t="s">
        <v>3582</v>
      </c>
      <c r="J9797" s="119" t="s">
        <v>139</v>
      </c>
      <c r="K9797" s="1">
        <v>46255.758941458334</v>
      </c>
      <c r="L9797">
        <v>62</v>
      </c>
      <c r="M9797">
        <v>89</v>
      </c>
      <c r="N9797">
        <v>19</v>
      </c>
      <c r="O9797">
        <v>25</v>
      </c>
      <c r="P9797" s="119" t="s">
        <v>20254</v>
      </c>
    </row>
    <row r="9798" spans="1:16" x14ac:dyDescent="0.25">
      <c r="A9798">
        <v>19861</v>
      </c>
      <c r="B9798" s="119" t="s">
        <v>6218</v>
      </c>
      <c r="C9798">
        <v>0</v>
      </c>
      <c r="E9798">
        <v>6517</v>
      </c>
      <c r="F9798">
        <v>119</v>
      </c>
      <c r="G9798">
        <v>15415</v>
      </c>
      <c r="H9798">
        <v>175</v>
      </c>
      <c r="I9798" s="119" t="s">
        <v>3582</v>
      </c>
      <c r="J9798" s="119" t="s">
        <v>22</v>
      </c>
      <c r="K9798" s="1">
        <v>46255.758941458334</v>
      </c>
      <c r="L9798">
        <v>2415</v>
      </c>
      <c r="M9798">
        <v>523</v>
      </c>
      <c r="N9798">
        <v>790</v>
      </c>
      <c r="O9798">
        <v>14</v>
      </c>
      <c r="P9798" s="119" t="s">
        <v>20254</v>
      </c>
    </row>
    <row r="9799" spans="1:16" x14ac:dyDescent="0.25">
      <c r="A9799">
        <v>19862</v>
      </c>
      <c r="B9799" s="119" t="s">
        <v>6219</v>
      </c>
      <c r="C9799">
        <v>0</v>
      </c>
      <c r="E9799">
        <v>1630</v>
      </c>
      <c r="F9799">
        <v>109</v>
      </c>
      <c r="G9799">
        <v>27606</v>
      </c>
      <c r="H9799">
        <v>200</v>
      </c>
      <c r="I9799" s="119" t="s">
        <v>3582</v>
      </c>
      <c r="J9799" s="119" t="s">
        <v>22</v>
      </c>
      <c r="K9799" s="1">
        <v>46255.758941458334</v>
      </c>
      <c r="L9799">
        <v>1038</v>
      </c>
      <c r="M9799">
        <v>795</v>
      </c>
      <c r="N9799">
        <v>59</v>
      </c>
      <c r="O9799">
        <v>89</v>
      </c>
      <c r="P9799" s="119" t="s">
        <v>20254</v>
      </c>
    </row>
    <row r="9800" spans="1:16" x14ac:dyDescent="0.25">
      <c r="A9800">
        <v>19863</v>
      </c>
      <c r="B9800" s="119" t="s">
        <v>6220</v>
      </c>
      <c r="C9800">
        <v>0</v>
      </c>
      <c r="E9800">
        <v>12554</v>
      </c>
      <c r="F9800">
        <v>126</v>
      </c>
      <c r="G9800">
        <v>17067</v>
      </c>
      <c r="H9800">
        <v>225</v>
      </c>
      <c r="I9800" s="119" t="s">
        <v>3582</v>
      </c>
      <c r="J9800" s="119" t="s">
        <v>22</v>
      </c>
      <c r="K9800" s="1">
        <v>46255.758941458334</v>
      </c>
      <c r="L9800">
        <v>1720</v>
      </c>
      <c r="M9800">
        <v>526</v>
      </c>
      <c r="N9800">
        <v>228</v>
      </c>
      <c r="O9800">
        <v>6</v>
      </c>
      <c r="P9800" s="119" t="s">
        <v>20254</v>
      </c>
    </row>
    <row r="9801" spans="1:16" x14ac:dyDescent="0.25">
      <c r="A9801">
        <v>19864</v>
      </c>
      <c r="B9801" s="119" t="s">
        <v>6221</v>
      </c>
      <c r="C9801">
        <v>0</v>
      </c>
      <c r="E9801">
        <v>6694</v>
      </c>
      <c r="F9801">
        <v>176</v>
      </c>
      <c r="G9801">
        <v>22302</v>
      </c>
      <c r="H9801">
        <v>187</v>
      </c>
      <c r="I9801" s="119" t="s">
        <v>3582</v>
      </c>
      <c r="J9801" s="119" t="s">
        <v>22</v>
      </c>
      <c r="K9801" s="1">
        <v>46255.758941458334</v>
      </c>
      <c r="L9801">
        <v>1022</v>
      </c>
      <c r="M9801">
        <v>197</v>
      </c>
      <c r="N9801">
        <v>182</v>
      </c>
      <c r="O9801">
        <v>50</v>
      </c>
      <c r="P9801" s="119" t="s">
        <v>20254</v>
      </c>
    </row>
    <row r="9802" spans="1:16" x14ac:dyDescent="0.25">
      <c r="A9802">
        <v>19865</v>
      </c>
      <c r="B9802" s="119" t="s">
        <v>6222</v>
      </c>
      <c r="C9802">
        <v>0</v>
      </c>
      <c r="E9802">
        <v>9394</v>
      </c>
      <c r="F9802">
        <v>172</v>
      </c>
      <c r="G9802">
        <v>13284</v>
      </c>
      <c r="H9802">
        <v>250</v>
      </c>
      <c r="I9802" s="119" t="s">
        <v>3582</v>
      </c>
      <c r="J9802" s="119" t="s">
        <v>22</v>
      </c>
      <c r="K9802" s="1">
        <v>46255.758941458334</v>
      </c>
      <c r="L9802">
        <v>1124</v>
      </c>
      <c r="M9802">
        <v>323</v>
      </c>
      <c r="N9802">
        <v>268</v>
      </c>
      <c r="O9802">
        <v>0</v>
      </c>
      <c r="P9802" s="119" t="s">
        <v>20254</v>
      </c>
    </row>
    <row r="9803" spans="1:16" x14ac:dyDescent="0.25">
      <c r="A9803">
        <v>19866</v>
      </c>
      <c r="B9803" s="119" t="s">
        <v>6223</v>
      </c>
      <c r="C9803">
        <v>0</v>
      </c>
      <c r="E9803">
        <v>5453</v>
      </c>
      <c r="F9803">
        <v>152</v>
      </c>
      <c r="G9803">
        <v>17205</v>
      </c>
      <c r="H9803">
        <v>230</v>
      </c>
      <c r="I9803" s="119" t="s">
        <v>3582</v>
      </c>
      <c r="J9803" s="119" t="s">
        <v>22</v>
      </c>
      <c r="K9803" s="1">
        <v>46255.758941458334</v>
      </c>
      <c r="L9803">
        <v>2266</v>
      </c>
      <c r="M9803">
        <v>396</v>
      </c>
      <c r="N9803">
        <v>157</v>
      </c>
      <c r="O9803">
        <v>90</v>
      </c>
      <c r="P9803" s="119" t="s">
        <v>20254</v>
      </c>
    </row>
    <row r="9804" spans="1:16" x14ac:dyDescent="0.25">
      <c r="A9804">
        <v>19867</v>
      </c>
      <c r="B9804" s="119" t="s">
        <v>6224</v>
      </c>
      <c r="C9804">
        <v>0</v>
      </c>
      <c r="E9804">
        <v>12099</v>
      </c>
      <c r="F9804">
        <v>176</v>
      </c>
      <c r="G9804">
        <v>3803</v>
      </c>
      <c r="H9804">
        <v>325</v>
      </c>
      <c r="I9804" s="119" t="s">
        <v>3582</v>
      </c>
      <c r="J9804" s="119" t="s">
        <v>22</v>
      </c>
      <c r="K9804" s="1">
        <v>46255.758941458334</v>
      </c>
      <c r="L9804">
        <v>526</v>
      </c>
      <c r="M9804">
        <v>105</v>
      </c>
      <c r="N9804">
        <v>150</v>
      </c>
      <c r="O9804">
        <v>45</v>
      </c>
      <c r="P9804" s="119" t="s">
        <v>20254</v>
      </c>
    </row>
    <row r="9805" spans="1:16" x14ac:dyDescent="0.25">
      <c r="A9805">
        <v>19868</v>
      </c>
      <c r="B9805" s="119" t="s">
        <v>6225</v>
      </c>
      <c r="C9805">
        <v>0</v>
      </c>
      <c r="E9805">
        <v>3107</v>
      </c>
      <c r="F9805">
        <v>1000</v>
      </c>
      <c r="G9805">
        <v>2627</v>
      </c>
      <c r="H9805">
        <v>1750</v>
      </c>
      <c r="I9805" s="119" t="s">
        <v>3582</v>
      </c>
      <c r="J9805" s="119" t="s">
        <v>139</v>
      </c>
      <c r="K9805" s="1">
        <v>46255.758941458334</v>
      </c>
      <c r="L9805">
        <v>373</v>
      </c>
      <c r="M9805">
        <v>155</v>
      </c>
      <c r="N9805">
        <v>29</v>
      </c>
      <c r="O9805">
        <v>41</v>
      </c>
      <c r="P9805" s="119" t="s">
        <v>20254</v>
      </c>
    </row>
    <row r="9806" spans="1:16" x14ac:dyDescent="0.25">
      <c r="A9806">
        <v>19869</v>
      </c>
      <c r="B9806" s="119" t="s">
        <v>6226</v>
      </c>
      <c r="C9806">
        <v>0</v>
      </c>
      <c r="E9806">
        <v>2680</v>
      </c>
      <c r="F9806">
        <v>37</v>
      </c>
      <c r="G9806">
        <v>1683</v>
      </c>
      <c r="H9806">
        <v>74</v>
      </c>
      <c r="I9806" s="119" t="s">
        <v>3582</v>
      </c>
      <c r="J9806" s="119" t="s">
        <v>139</v>
      </c>
      <c r="K9806" s="1">
        <v>46255.758941458334</v>
      </c>
      <c r="L9806">
        <v>222</v>
      </c>
      <c r="M9806">
        <v>303</v>
      </c>
      <c r="N9806">
        <v>6</v>
      </c>
      <c r="O9806">
        <v>154</v>
      </c>
      <c r="P9806" s="119" t="s">
        <v>20254</v>
      </c>
    </row>
    <row r="9807" spans="1:16" x14ac:dyDescent="0.25">
      <c r="A9807">
        <v>19870</v>
      </c>
      <c r="B9807" s="119" t="s">
        <v>6227</v>
      </c>
      <c r="C9807">
        <v>0</v>
      </c>
      <c r="E9807">
        <v>4917</v>
      </c>
      <c r="F9807">
        <v>10</v>
      </c>
      <c r="G9807">
        <v>53535</v>
      </c>
      <c r="H9807">
        <v>32</v>
      </c>
      <c r="I9807" s="119" t="s">
        <v>3582</v>
      </c>
      <c r="J9807" s="119" t="s">
        <v>22</v>
      </c>
      <c r="K9807" s="1">
        <v>46255.758941458334</v>
      </c>
      <c r="L9807">
        <v>1217</v>
      </c>
      <c r="M9807">
        <v>720</v>
      </c>
      <c r="N9807">
        <v>176</v>
      </c>
      <c r="O9807">
        <v>81</v>
      </c>
      <c r="P9807" s="119" t="s">
        <v>20254</v>
      </c>
    </row>
    <row r="9808" spans="1:16" x14ac:dyDescent="0.25">
      <c r="A9808">
        <v>19871</v>
      </c>
      <c r="B9808" s="119" t="s">
        <v>6228</v>
      </c>
      <c r="C9808">
        <v>0</v>
      </c>
      <c r="E9808">
        <v>3290</v>
      </c>
      <c r="F9808">
        <v>33</v>
      </c>
      <c r="G9808">
        <v>1593</v>
      </c>
      <c r="H9808">
        <v>70</v>
      </c>
      <c r="I9808" s="119" t="s">
        <v>3582</v>
      </c>
      <c r="J9808" s="119" t="s">
        <v>139</v>
      </c>
      <c r="K9808" s="1">
        <v>46255.758941458334</v>
      </c>
      <c r="L9808">
        <v>59</v>
      </c>
      <c r="M9808">
        <v>90</v>
      </c>
      <c r="N9808">
        <v>4</v>
      </c>
      <c r="O9808">
        <v>54</v>
      </c>
      <c r="P9808" s="119" t="s">
        <v>20254</v>
      </c>
    </row>
    <row r="9809" spans="1:16" x14ac:dyDescent="0.25">
      <c r="A9809">
        <v>19872</v>
      </c>
      <c r="B9809" s="119" t="s">
        <v>6229</v>
      </c>
      <c r="C9809">
        <v>0</v>
      </c>
      <c r="E9809">
        <v>3017</v>
      </c>
      <c r="F9809">
        <v>51</v>
      </c>
      <c r="G9809">
        <v>5881</v>
      </c>
      <c r="H9809">
        <v>95</v>
      </c>
      <c r="I9809" s="119" t="s">
        <v>3582</v>
      </c>
      <c r="J9809" s="119" t="s">
        <v>22</v>
      </c>
      <c r="K9809" s="1">
        <v>46255.758941458334</v>
      </c>
      <c r="L9809">
        <v>649</v>
      </c>
      <c r="M9809">
        <v>35</v>
      </c>
      <c r="N9809">
        <v>485</v>
      </c>
      <c r="O9809">
        <v>25</v>
      </c>
      <c r="P9809" s="119" t="s">
        <v>20254</v>
      </c>
    </row>
    <row r="9810" spans="1:16" x14ac:dyDescent="0.25">
      <c r="A9810">
        <v>19873</v>
      </c>
      <c r="B9810" s="119" t="s">
        <v>6230</v>
      </c>
      <c r="C9810">
        <v>0</v>
      </c>
      <c r="E9810">
        <v>2696</v>
      </c>
      <c r="F9810">
        <v>54</v>
      </c>
      <c r="G9810">
        <v>9390</v>
      </c>
      <c r="H9810">
        <v>185</v>
      </c>
      <c r="I9810" s="119" t="s">
        <v>3582</v>
      </c>
      <c r="J9810" s="119" t="s">
        <v>139</v>
      </c>
      <c r="K9810" s="1">
        <v>46255.758941458334</v>
      </c>
      <c r="L9810">
        <v>653</v>
      </c>
      <c r="M9810">
        <v>274</v>
      </c>
      <c r="N9810">
        <v>506</v>
      </c>
      <c r="O9810">
        <v>101</v>
      </c>
      <c r="P9810" s="119" t="s">
        <v>20254</v>
      </c>
    </row>
    <row r="9811" spans="1:16" x14ac:dyDescent="0.25">
      <c r="A9811">
        <v>19874</v>
      </c>
      <c r="B9811" s="119" t="s">
        <v>6231</v>
      </c>
      <c r="C9811">
        <v>0</v>
      </c>
      <c r="E9811">
        <v>6592</v>
      </c>
      <c r="F9811">
        <v>16</v>
      </c>
      <c r="G9811">
        <v>14194</v>
      </c>
      <c r="H9811">
        <v>48</v>
      </c>
      <c r="I9811" s="119" t="s">
        <v>3582</v>
      </c>
      <c r="J9811" s="119" t="s">
        <v>22</v>
      </c>
      <c r="K9811" s="1">
        <v>46255.758941458334</v>
      </c>
      <c r="L9811">
        <v>1144</v>
      </c>
      <c r="M9811">
        <v>771</v>
      </c>
      <c r="N9811">
        <v>9</v>
      </c>
      <c r="O9811">
        <v>229</v>
      </c>
      <c r="P9811" s="119" t="s">
        <v>20254</v>
      </c>
    </row>
    <row r="9812" spans="1:16" x14ac:dyDescent="0.25">
      <c r="A9812">
        <v>19875</v>
      </c>
      <c r="B9812" s="119" t="s">
        <v>6232</v>
      </c>
      <c r="C9812">
        <v>0</v>
      </c>
      <c r="E9812">
        <v>1508</v>
      </c>
      <c r="F9812">
        <v>31</v>
      </c>
      <c r="G9812">
        <v>15281</v>
      </c>
      <c r="H9812">
        <v>163</v>
      </c>
      <c r="I9812" s="119" t="s">
        <v>3582</v>
      </c>
      <c r="J9812" s="119" t="s">
        <v>139</v>
      </c>
      <c r="K9812" s="1">
        <v>46255.758941458334</v>
      </c>
      <c r="L9812">
        <v>695</v>
      </c>
      <c r="M9812">
        <v>234</v>
      </c>
      <c r="N9812">
        <v>353</v>
      </c>
      <c r="O9812">
        <v>135</v>
      </c>
      <c r="P9812" s="119" t="s">
        <v>20254</v>
      </c>
    </row>
    <row r="9813" spans="1:16" x14ac:dyDescent="0.25">
      <c r="A9813">
        <v>19876</v>
      </c>
      <c r="B9813" s="119" t="s">
        <v>6233</v>
      </c>
      <c r="C9813">
        <v>0</v>
      </c>
      <c r="E9813">
        <v>10297</v>
      </c>
      <c r="F9813">
        <v>574</v>
      </c>
      <c r="G9813">
        <v>7254</v>
      </c>
      <c r="H9813">
        <v>934</v>
      </c>
      <c r="I9813" s="119" t="s">
        <v>3582</v>
      </c>
      <c r="J9813" s="119" t="s">
        <v>22</v>
      </c>
      <c r="K9813" s="1">
        <v>46255.758941458334</v>
      </c>
      <c r="L9813">
        <v>1103</v>
      </c>
      <c r="M9813">
        <v>662</v>
      </c>
      <c r="N9813">
        <v>159</v>
      </c>
      <c r="O9813">
        <v>84</v>
      </c>
      <c r="P9813" s="119" t="s">
        <v>20254</v>
      </c>
    </row>
    <row r="9814" spans="1:16" x14ac:dyDescent="0.25">
      <c r="A9814">
        <v>19877</v>
      </c>
      <c r="B9814" s="119" t="s">
        <v>6234</v>
      </c>
      <c r="C9814">
        <v>0</v>
      </c>
      <c r="E9814">
        <v>1582</v>
      </c>
      <c r="F9814">
        <v>1786</v>
      </c>
      <c r="G9814">
        <v>1064</v>
      </c>
      <c r="H9814">
        <v>3865</v>
      </c>
      <c r="I9814" s="119" t="s">
        <v>3582</v>
      </c>
      <c r="J9814" s="119" t="s">
        <v>139</v>
      </c>
      <c r="K9814" s="1">
        <v>46255.758941458334</v>
      </c>
      <c r="L9814">
        <v>35</v>
      </c>
      <c r="M9814">
        <v>99</v>
      </c>
      <c r="N9814">
        <v>1</v>
      </c>
      <c r="O9814">
        <v>6</v>
      </c>
      <c r="P9814" s="119" t="s">
        <v>20254</v>
      </c>
    </row>
    <row r="9815" spans="1:16" x14ac:dyDescent="0.25">
      <c r="A9815">
        <v>19878</v>
      </c>
      <c r="B9815" s="119" t="s">
        <v>6235</v>
      </c>
      <c r="C9815">
        <v>0</v>
      </c>
      <c r="E9815">
        <v>4056</v>
      </c>
      <c r="F9815">
        <v>1905</v>
      </c>
      <c r="G9815">
        <v>1912</v>
      </c>
      <c r="H9815">
        <v>3636</v>
      </c>
      <c r="I9815" s="119" t="s">
        <v>3582</v>
      </c>
      <c r="J9815" s="119" t="s">
        <v>139</v>
      </c>
      <c r="K9815" s="1">
        <v>46255.758941458334</v>
      </c>
      <c r="L9815">
        <v>356</v>
      </c>
      <c r="M9815">
        <v>58</v>
      </c>
      <c r="N9815">
        <v>22</v>
      </c>
      <c r="O9815">
        <v>0</v>
      </c>
      <c r="P9815" s="119" t="s">
        <v>20254</v>
      </c>
    </row>
    <row r="9816" spans="1:16" x14ac:dyDescent="0.25">
      <c r="A9816">
        <v>19879</v>
      </c>
      <c r="B9816" s="119" t="s">
        <v>6236</v>
      </c>
      <c r="C9816">
        <v>0</v>
      </c>
      <c r="E9816">
        <v>773</v>
      </c>
      <c r="F9816">
        <v>2300</v>
      </c>
      <c r="G9816">
        <v>2255</v>
      </c>
      <c r="H9816">
        <v>3595</v>
      </c>
      <c r="I9816" s="119" t="s">
        <v>3582</v>
      </c>
      <c r="J9816" s="119" t="s">
        <v>139</v>
      </c>
      <c r="K9816" s="1">
        <v>46255.758941458334</v>
      </c>
      <c r="L9816">
        <v>293</v>
      </c>
      <c r="M9816">
        <v>21</v>
      </c>
      <c r="N9816">
        <v>62</v>
      </c>
      <c r="O9816">
        <v>8</v>
      </c>
      <c r="P9816" s="119" t="s">
        <v>20254</v>
      </c>
    </row>
    <row r="9817" spans="1:16" x14ac:dyDescent="0.25">
      <c r="A9817">
        <v>19880</v>
      </c>
      <c r="B9817" s="119" t="s">
        <v>6237</v>
      </c>
      <c r="C9817">
        <v>0</v>
      </c>
      <c r="E9817">
        <v>757</v>
      </c>
      <c r="F9817">
        <v>1704</v>
      </c>
      <c r="G9817">
        <v>2191</v>
      </c>
      <c r="H9817">
        <v>3068</v>
      </c>
      <c r="I9817" s="119" t="s">
        <v>3582</v>
      </c>
      <c r="J9817" s="119" t="s">
        <v>222</v>
      </c>
      <c r="K9817" s="1">
        <v>46255.758941458334</v>
      </c>
      <c r="L9817">
        <v>39</v>
      </c>
      <c r="M9817">
        <v>34</v>
      </c>
      <c r="N9817">
        <v>0</v>
      </c>
      <c r="O9817">
        <v>0</v>
      </c>
      <c r="P9817" s="119" t="s">
        <v>20254</v>
      </c>
    </row>
    <row r="9818" spans="1:16" x14ac:dyDescent="0.25">
      <c r="A9818">
        <v>19881</v>
      </c>
      <c r="B9818" s="119" t="s">
        <v>6238</v>
      </c>
      <c r="C9818">
        <v>0</v>
      </c>
      <c r="E9818">
        <v>1026</v>
      </c>
      <c r="F9818">
        <v>1202</v>
      </c>
      <c r="G9818">
        <v>1687</v>
      </c>
      <c r="H9818">
        <v>2000</v>
      </c>
      <c r="I9818" s="119" t="s">
        <v>3582</v>
      </c>
      <c r="J9818" s="119" t="s">
        <v>222</v>
      </c>
      <c r="K9818" s="1">
        <v>46255.758941458334</v>
      </c>
      <c r="L9818">
        <v>530</v>
      </c>
      <c r="M9818">
        <v>21</v>
      </c>
      <c r="N9818">
        <v>0</v>
      </c>
      <c r="O9818">
        <v>5</v>
      </c>
      <c r="P9818" s="119" t="s">
        <v>20254</v>
      </c>
    </row>
    <row r="9819" spans="1:16" x14ac:dyDescent="0.25">
      <c r="A9819">
        <v>19882</v>
      </c>
      <c r="B9819" s="119" t="s">
        <v>6239</v>
      </c>
      <c r="C9819">
        <v>0</v>
      </c>
      <c r="E9819">
        <v>1539</v>
      </c>
      <c r="F9819">
        <v>1378</v>
      </c>
      <c r="G9819">
        <v>358</v>
      </c>
      <c r="H9819">
        <v>12009</v>
      </c>
      <c r="I9819" s="119" t="s">
        <v>3582</v>
      </c>
      <c r="J9819" s="119" t="s">
        <v>222</v>
      </c>
      <c r="K9819" s="1">
        <v>46255.758941458334</v>
      </c>
      <c r="L9819">
        <v>1878</v>
      </c>
      <c r="M9819">
        <v>70</v>
      </c>
      <c r="N9819">
        <v>1250</v>
      </c>
      <c r="O9819">
        <v>12</v>
      </c>
      <c r="P9819" s="119" t="s">
        <v>20254</v>
      </c>
    </row>
    <row r="9820" spans="1:16" x14ac:dyDescent="0.25">
      <c r="A9820">
        <v>19883</v>
      </c>
      <c r="B9820" s="119" t="s">
        <v>6240</v>
      </c>
      <c r="C9820">
        <v>0</v>
      </c>
      <c r="E9820">
        <v>1348</v>
      </c>
      <c r="F9820">
        <v>1457</v>
      </c>
      <c r="G9820">
        <v>2658</v>
      </c>
      <c r="H9820">
        <v>2388</v>
      </c>
      <c r="I9820" s="119" t="s">
        <v>3582</v>
      </c>
      <c r="J9820" s="119" t="s">
        <v>222</v>
      </c>
      <c r="K9820" s="1">
        <v>46255.758941458334</v>
      </c>
      <c r="L9820">
        <v>1015</v>
      </c>
      <c r="M9820">
        <v>48</v>
      </c>
      <c r="N9820">
        <v>258</v>
      </c>
      <c r="O9820">
        <v>25</v>
      </c>
      <c r="P9820" s="119" t="s">
        <v>20254</v>
      </c>
    </row>
    <row r="9821" spans="1:16" x14ac:dyDescent="0.25">
      <c r="A9821">
        <v>19884</v>
      </c>
      <c r="B9821" s="119" t="s">
        <v>6241</v>
      </c>
      <c r="C9821">
        <v>0</v>
      </c>
      <c r="E9821">
        <v>1072</v>
      </c>
      <c r="F9821">
        <v>1498</v>
      </c>
      <c r="G9821">
        <v>1400</v>
      </c>
      <c r="H9821">
        <v>2288</v>
      </c>
      <c r="I9821" s="119" t="s">
        <v>3582</v>
      </c>
      <c r="J9821" s="119" t="s">
        <v>222</v>
      </c>
      <c r="K9821" s="1">
        <v>46255.758941458334</v>
      </c>
      <c r="L9821">
        <v>870</v>
      </c>
      <c r="M9821">
        <v>68</v>
      </c>
      <c r="N9821">
        <v>15</v>
      </c>
      <c r="O9821">
        <v>8</v>
      </c>
      <c r="P9821" s="119" t="s">
        <v>20254</v>
      </c>
    </row>
    <row r="9822" spans="1:16" x14ac:dyDescent="0.25">
      <c r="A9822">
        <v>19885</v>
      </c>
      <c r="B9822" s="119" t="s">
        <v>6242</v>
      </c>
      <c r="C9822">
        <v>0</v>
      </c>
      <c r="E9822">
        <v>882</v>
      </c>
      <c r="F9822">
        <v>1414</v>
      </c>
      <c r="G9822">
        <v>1358</v>
      </c>
      <c r="H9822">
        <v>2196</v>
      </c>
      <c r="I9822" s="119" t="s">
        <v>3582</v>
      </c>
      <c r="J9822" s="119" t="s">
        <v>222</v>
      </c>
      <c r="K9822" s="1">
        <v>46255.758941458334</v>
      </c>
      <c r="L9822">
        <v>779</v>
      </c>
      <c r="M9822">
        <v>15</v>
      </c>
      <c r="N9822">
        <v>229</v>
      </c>
      <c r="O9822">
        <v>5</v>
      </c>
      <c r="P9822" s="119" t="s">
        <v>20254</v>
      </c>
    </row>
    <row r="9823" spans="1:16" x14ac:dyDescent="0.25">
      <c r="A9823">
        <v>19886</v>
      </c>
      <c r="B9823" s="119" t="s">
        <v>6243</v>
      </c>
      <c r="C9823">
        <v>0</v>
      </c>
      <c r="E9823">
        <v>680</v>
      </c>
      <c r="F9823">
        <v>1457</v>
      </c>
      <c r="G9823">
        <v>3683</v>
      </c>
      <c r="H9823">
        <v>2408</v>
      </c>
      <c r="I9823" s="119" t="s">
        <v>3582</v>
      </c>
      <c r="J9823" s="119" t="s">
        <v>222</v>
      </c>
      <c r="K9823" s="1">
        <v>46255.758941458334</v>
      </c>
      <c r="L9823">
        <v>1278</v>
      </c>
      <c r="M9823">
        <v>47</v>
      </c>
      <c r="N9823">
        <v>314</v>
      </c>
      <c r="O9823">
        <v>8</v>
      </c>
      <c r="P9823" s="119" t="s">
        <v>20254</v>
      </c>
    </row>
    <row r="9824" spans="1:16" x14ac:dyDescent="0.25">
      <c r="A9824">
        <v>19887</v>
      </c>
      <c r="B9824" s="119" t="s">
        <v>6244</v>
      </c>
      <c r="C9824">
        <v>10</v>
      </c>
      <c r="E9824">
        <v>0</v>
      </c>
      <c r="F9824">
        <v>0</v>
      </c>
      <c r="G9824">
        <v>71296</v>
      </c>
      <c r="H9824">
        <v>12</v>
      </c>
      <c r="I9824" s="119" t="s">
        <v>3582</v>
      </c>
      <c r="J9824" s="119" t="s">
        <v>22</v>
      </c>
      <c r="K9824" s="1">
        <v>46255.758941458334</v>
      </c>
      <c r="L9824">
        <v>0</v>
      </c>
      <c r="M9824">
        <v>1069</v>
      </c>
      <c r="N9824">
        <v>0</v>
      </c>
      <c r="O9824">
        <v>211</v>
      </c>
      <c r="P9824" s="119" t="s">
        <v>20254</v>
      </c>
    </row>
    <row r="9825" spans="1:16" x14ac:dyDescent="0.25">
      <c r="A9825">
        <v>19888</v>
      </c>
      <c r="B9825" s="119" t="s">
        <v>6245</v>
      </c>
      <c r="C9825">
        <v>20</v>
      </c>
      <c r="E9825">
        <v>3527</v>
      </c>
      <c r="F9825">
        <v>56</v>
      </c>
      <c r="G9825">
        <v>6084</v>
      </c>
      <c r="H9825">
        <v>270</v>
      </c>
      <c r="I9825" s="119" t="s">
        <v>3582</v>
      </c>
      <c r="J9825" s="119" t="s">
        <v>139</v>
      </c>
      <c r="K9825" s="1">
        <v>46255.758941458334</v>
      </c>
      <c r="L9825">
        <v>1</v>
      </c>
      <c r="M9825">
        <v>190</v>
      </c>
      <c r="N9825">
        <v>0</v>
      </c>
      <c r="O9825">
        <v>69</v>
      </c>
      <c r="P9825" s="119" t="s">
        <v>20254</v>
      </c>
    </row>
    <row r="9826" spans="1:16" x14ac:dyDescent="0.25">
      <c r="A9826">
        <v>19889</v>
      </c>
      <c r="B9826" s="119" t="s">
        <v>6246</v>
      </c>
      <c r="C9826">
        <v>20</v>
      </c>
      <c r="E9826">
        <v>3449</v>
      </c>
      <c r="F9826">
        <v>68</v>
      </c>
      <c r="G9826">
        <v>9229</v>
      </c>
      <c r="H9826">
        <v>275</v>
      </c>
      <c r="I9826" s="119" t="s">
        <v>3582</v>
      </c>
      <c r="J9826" s="119" t="s">
        <v>139</v>
      </c>
      <c r="K9826" s="1">
        <v>46255.758941458334</v>
      </c>
      <c r="L9826">
        <v>79</v>
      </c>
      <c r="M9826">
        <v>151</v>
      </c>
      <c r="N9826">
        <v>0</v>
      </c>
      <c r="O9826">
        <v>0</v>
      </c>
      <c r="P9826" s="119" t="s">
        <v>20254</v>
      </c>
    </row>
    <row r="9827" spans="1:16" x14ac:dyDescent="0.25">
      <c r="A9827">
        <v>19890</v>
      </c>
      <c r="B9827" s="119" t="s">
        <v>6247</v>
      </c>
      <c r="C9827">
        <v>35</v>
      </c>
      <c r="E9827">
        <v>4035</v>
      </c>
      <c r="F9827">
        <v>411</v>
      </c>
      <c r="G9827">
        <v>3688</v>
      </c>
      <c r="H9827">
        <v>800</v>
      </c>
      <c r="I9827" s="119" t="s">
        <v>3582</v>
      </c>
      <c r="J9827" s="119" t="s">
        <v>139</v>
      </c>
      <c r="K9827" s="1">
        <v>46255.758941458334</v>
      </c>
      <c r="L9827">
        <v>235</v>
      </c>
      <c r="M9827">
        <v>53</v>
      </c>
      <c r="N9827">
        <v>25</v>
      </c>
      <c r="O9827">
        <v>14</v>
      </c>
      <c r="P9827" s="119" t="s">
        <v>20254</v>
      </c>
    </row>
    <row r="9828" spans="1:16" x14ac:dyDescent="0.25">
      <c r="A9828">
        <v>19891</v>
      </c>
      <c r="B9828" s="119" t="s">
        <v>6248</v>
      </c>
      <c r="C9828">
        <v>35</v>
      </c>
      <c r="E9828">
        <v>1600</v>
      </c>
      <c r="F9828">
        <v>288</v>
      </c>
      <c r="G9828">
        <v>2081</v>
      </c>
      <c r="H9828">
        <v>795</v>
      </c>
      <c r="I9828" s="119" t="s">
        <v>3582</v>
      </c>
      <c r="J9828" s="119" t="s">
        <v>139</v>
      </c>
      <c r="K9828" s="1">
        <v>46255.758941458334</v>
      </c>
      <c r="L9828">
        <v>133</v>
      </c>
      <c r="M9828">
        <v>84</v>
      </c>
      <c r="N9828">
        <v>41</v>
      </c>
      <c r="O9828">
        <v>64</v>
      </c>
      <c r="P9828" s="119" t="s">
        <v>20254</v>
      </c>
    </row>
    <row r="9829" spans="1:16" x14ac:dyDescent="0.25">
      <c r="A9829">
        <v>19892</v>
      </c>
      <c r="B9829" s="119" t="s">
        <v>6249</v>
      </c>
      <c r="C9829">
        <v>25</v>
      </c>
      <c r="E9829">
        <v>6444</v>
      </c>
      <c r="F9829">
        <v>41</v>
      </c>
      <c r="G9829">
        <v>788</v>
      </c>
      <c r="H9829">
        <v>127</v>
      </c>
      <c r="I9829" s="119" t="s">
        <v>3582</v>
      </c>
      <c r="J9829" s="119" t="s">
        <v>22</v>
      </c>
      <c r="K9829" s="1">
        <v>46255.758941458334</v>
      </c>
      <c r="L9829">
        <v>108</v>
      </c>
      <c r="M9829">
        <v>0</v>
      </c>
      <c r="N9829">
        <v>37</v>
      </c>
      <c r="O9829">
        <v>0</v>
      </c>
      <c r="P9829" s="119" t="s">
        <v>20254</v>
      </c>
    </row>
    <row r="9830" spans="1:16" x14ac:dyDescent="0.25">
      <c r="A9830">
        <v>19893</v>
      </c>
      <c r="B9830" s="119" t="s">
        <v>6250</v>
      </c>
      <c r="C9830">
        <v>65</v>
      </c>
      <c r="E9830">
        <v>800</v>
      </c>
      <c r="F9830">
        <v>2121</v>
      </c>
      <c r="G9830">
        <v>929</v>
      </c>
      <c r="H9830">
        <v>4227</v>
      </c>
      <c r="I9830" s="119" t="s">
        <v>3582</v>
      </c>
      <c r="J9830" s="119" t="s">
        <v>139</v>
      </c>
      <c r="K9830" s="1">
        <v>46255.758941458334</v>
      </c>
      <c r="L9830">
        <v>71</v>
      </c>
      <c r="M9830">
        <v>74</v>
      </c>
      <c r="N9830">
        <v>15</v>
      </c>
      <c r="O9830">
        <v>5</v>
      </c>
      <c r="P9830" s="119" t="s">
        <v>20254</v>
      </c>
    </row>
    <row r="9831" spans="1:16" x14ac:dyDescent="0.25">
      <c r="A9831">
        <v>19894</v>
      </c>
      <c r="B9831" s="119" t="s">
        <v>6251</v>
      </c>
      <c r="C9831">
        <v>65</v>
      </c>
      <c r="E9831">
        <v>1153</v>
      </c>
      <c r="F9831">
        <v>2103</v>
      </c>
      <c r="G9831">
        <v>1295</v>
      </c>
      <c r="H9831">
        <v>2195</v>
      </c>
      <c r="I9831" s="119" t="s">
        <v>3582</v>
      </c>
      <c r="J9831" s="119" t="s">
        <v>139</v>
      </c>
      <c r="K9831" s="1">
        <v>46255.758941458334</v>
      </c>
      <c r="L9831">
        <v>30</v>
      </c>
      <c r="M9831">
        <v>70</v>
      </c>
      <c r="N9831">
        <v>13</v>
      </c>
      <c r="O9831">
        <v>44</v>
      </c>
      <c r="P9831" s="119" t="s">
        <v>20254</v>
      </c>
    </row>
    <row r="9832" spans="1:16" x14ac:dyDescent="0.25">
      <c r="A9832">
        <v>19895</v>
      </c>
      <c r="B9832" s="119" t="s">
        <v>6252</v>
      </c>
      <c r="C9832">
        <v>65</v>
      </c>
      <c r="E9832">
        <v>1539</v>
      </c>
      <c r="F9832">
        <v>1816</v>
      </c>
      <c r="G9832">
        <v>1464</v>
      </c>
      <c r="H9832">
        <v>3595</v>
      </c>
      <c r="I9832" s="119" t="s">
        <v>3582</v>
      </c>
      <c r="J9832" s="119" t="s">
        <v>139</v>
      </c>
      <c r="K9832" s="1">
        <v>46255.758941458334</v>
      </c>
      <c r="L9832">
        <v>83</v>
      </c>
      <c r="M9832">
        <v>32</v>
      </c>
      <c r="N9832">
        <v>7</v>
      </c>
      <c r="O9832">
        <v>5</v>
      </c>
      <c r="P9832" s="119" t="s">
        <v>20254</v>
      </c>
    </row>
    <row r="9833" spans="1:16" x14ac:dyDescent="0.25">
      <c r="A9833">
        <v>19896</v>
      </c>
      <c r="B9833" s="119" t="s">
        <v>6253</v>
      </c>
      <c r="C9833">
        <v>60</v>
      </c>
      <c r="E9833">
        <v>3450</v>
      </c>
      <c r="F9833">
        <v>387</v>
      </c>
      <c r="G9833">
        <v>12101</v>
      </c>
      <c r="H9833">
        <v>775</v>
      </c>
      <c r="I9833" s="119" t="s">
        <v>3582</v>
      </c>
      <c r="J9833" s="119" t="s">
        <v>22</v>
      </c>
      <c r="K9833" s="1">
        <v>46255.758941458334</v>
      </c>
      <c r="L9833">
        <v>647</v>
      </c>
      <c r="M9833">
        <v>576</v>
      </c>
      <c r="N9833">
        <v>140</v>
      </c>
      <c r="O9833">
        <v>117</v>
      </c>
      <c r="P9833" s="119" t="s">
        <v>20254</v>
      </c>
    </row>
    <row r="9834" spans="1:16" x14ac:dyDescent="0.25">
      <c r="A9834">
        <v>19897</v>
      </c>
      <c r="B9834" s="119" t="s">
        <v>6254</v>
      </c>
      <c r="C9834">
        <v>80</v>
      </c>
      <c r="E9834">
        <v>1431</v>
      </c>
      <c r="F9834">
        <v>1557</v>
      </c>
      <c r="G9834">
        <v>2229</v>
      </c>
      <c r="H9834">
        <v>2444</v>
      </c>
      <c r="I9834" s="119" t="s">
        <v>3582</v>
      </c>
      <c r="J9834" s="119" t="s">
        <v>222</v>
      </c>
      <c r="K9834" s="1">
        <v>46255.758941458334</v>
      </c>
      <c r="L9834">
        <v>661</v>
      </c>
      <c r="M9834">
        <v>135</v>
      </c>
      <c r="N9834">
        <v>8</v>
      </c>
      <c r="O9834">
        <v>4</v>
      </c>
      <c r="P9834" s="119" t="s">
        <v>20254</v>
      </c>
    </row>
    <row r="9835" spans="1:16" x14ac:dyDescent="0.25">
      <c r="A9835">
        <v>19898</v>
      </c>
      <c r="B9835" s="119" t="s">
        <v>6255</v>
      </c>
      <c r="C9835">
        <v>80</v>
      </c>
      <c r="E9835">
        <v>1216</v>
      </c>
      <c r="F9835">
        <v>1457</v>
      </c>
      <c r="G9835">
        <v>2032</v>
      </c>
      <c r="H9835">
        <v>1675</v>
      </c>
      <c r="I9835" s="119" t="s">
        <v>3582</v>
      </c>
      <c r="J9835" s="119" t="s">
        <v>222</v>
      </c>
      <c r="K9835" s="1">
        <v>46255.758941458334</v>
      </c>
      <c r="L9835">
        <v>406</v>
      </c>
      <c r="M9835">
        <v>125</v>
      </c>
      <c r="N9835">
        <v>15</v>
      </c>
      <c r="O9835">
        <v>3</v>
      </c>
      <c r="P9835" s="119" t="s">
        <v>20254</v>
      </c>
    </row>
    <row r="9836" spans="1:16" x14ac:dyDescent="0.25">
      <c r="A9836">
        <v>19899</v>
      </c>
      <c r="B9836" s="119" t="s">
        <v>6256</v>
      </c>
      <c r="C9836">
        <v>80</v>
      </c>
      <c r="E9836">
        <v>1210</v>
      </c>
      <c r="F9836">
        <v>1426</v>
      </c>
      <c r="G9836">
        <v>836</v>
      </c>
      <c r="H9836">
        <v>1994</v>
      </c>
      <c r="I9836" s="119" t="s">
        <v>3582</v>
      </c>
      <c r="J9836" s="119" t="s">
        <v>222</v>
      </c>
      <c r="K9836" s="1">
        <v>46255.758941458334</v>
      </c>
      <c r="L9836">
        <v>482</v>
      </c>
      <c r="M9836">
        <v>198</v>
      </c>
      <c r="N9836">
        <v>14</v>
      </c>
      <c r="O9836">
        <v>18</v>
      </c>
      <c r="P9836" s="119" t="s">
        <v>20254</v>
      </c>
    </row>
    <row r="9837" spans="1:16" x14ac:dyDescent="0.25">
      <c r="A9837">
        <v>19900</v>
      </c>
      <c r="B9837" s="119" t="s">
        <v>6257</v>
      </c>
      <c r="C9837">
        <v>80</v>
      </c>
      <c r="E9837">
        <v>2231</v>
      </c>
      <c r="F9837">
        <v>1426</v>
      </c>
      <c r="G9837">
        <v>2733</v>
      </c>
      <c r="H9837">
        <v>2159</v>
      </c>
      <c r="I9837" s="119" t="s">
        <v>3582</v>
      </c>
      <c r="J9837" s="119" t="s">
        <v>222</v>
      </c>
      <c r="K9837" s="1">
        <v>46255.758941458334</v>
      </c>
      <c r="L9837">
        <v>843</v>
      </c>
      <c r="M9837">
        <v>115</v>
      </c>
      <c r="N9837">
        <v>13</v>
      </c>
      <c r="O9837">
        <v>58</v>
      </c>
      <c r="P9837" s="119" t="s">
        <v>20254</v>
      </c>
    </row>
    <row r="9838" spans="1:16" x14ac:dyDescent="0.25">
      <c r="A9838">
        <v>19901</v>
      </c>
      <c r="B9838" s="119" t="s">
        <v>6258</v>
      </c>
      <c r="C9838">
        <v>80</v>
      </c>
      <c r="E9838">
        <v>1833</v>
      </c>
      <c r="F9838">
        <v>1321</v>
      </c>
      <c r="G9838">
        <v>1069</v>
      </c>
      <c r="H9838">
        <v>2119</v>
      </c>
      <c r="I9838" s="119" t="s">
        <v>3582</v>
      </c>
      <c r="J9838" s="119" t="s">
        <v>222</v>
      </c>
      <c r="K9838" s="1">
        <v>46255.758941458334</v>
      </c>
      <c r="L9838">
        <v>1200</v>
      </c>
      <c r="M9838">
        <v>47</v>
      </c>
      <c r="N9838">
        <v>57</v>
      </c>
      <c r="O9838">
        <v>4</v>
      </c>
      <c r="P9838" s="119" t="s">
        <v>20254</v>
      </c>
    </row>
    <row r="9839" spans="1:16" x14ac:dyDescent="0.25">
      <c r="A9839">
        <v>19902</v>
      </c>
      <c r="B9839" s="119" t="s">
        <v>6259</v>
      </c>
      <c r="C9839">
        <v>80</v>
      </c>
      <c r="E9839">
        <v>1799</v>
      </c>
      <c r="F9839">
        <v>1439</v>
      </c>
      <c r="G9839">
        <v>1467</v>
      </c>
      <c r="H9839">
        <v>2363</v>
      </c>
      <c r="I9839" s="119" t="s">
        <v>3582</v>
      </c>
      <c r="J9839" s="119" t="s">
        <v>222</v>
      </c>
      <c r="K9839" s="1">
        <v>46255.758941458334</v>
      </c>
      <c r="L9839">
        <v>567</v>
      </c>
      <c r="M9839">
        <v>29</v>
      </c>
      <c r="N9839">
        <v>30</v>
      </c>
      <c r="O9839">
        <v>0</v>
      </c>
      <c r="P9839" s="119" t="s">
        <v>20254</v>
      </c>
    </row>
    <row r="9840" spans="1:16" x14ac:dyDescent="0.25">
      <c r="A9840">
        <v>19903</v>
      </c>
      <c r="B9840" s="119" t="s">
        <v>6260</v>
      </c>
      <c r="C9840">
        <v>80</v>
      </c>
      <c r="E9840">
        <v>1244</v>
      </c>
      <c r="F9840">
        <v>1492</v>
      </c>
      <c r="G9840">
        <v>1899</v>
      </c>
      <c r="H9840">
        <v>2322</v>
      </c>
      <c r="I9840" s="119" t="s">
        <v>3582</v>
      </c>
      <c r="J9840" s="119" t="s">
        <v>222</v>
      </c>
      <c r="K9840" s="1">
        <v>46255.758941458334</v>
      </c>
      <c r="L9840">
        <v>605</v>
      </c>
      <c r="M9840">
        <v>103</v>
      </c>
      <c r="N9840">
        <v>44</v>
      </c>
      <c r="O9840">
        <v>8</v>
      </c>
      <c r="P9840" s="119" t="s">
        <v>20254</v>
      </c>
    </row>
    <row r="9841" spans="1:16" x14ac:dyDescent="0.25">
      <c r="A9841">
        <v>19904</v>
      </c>
      <c r="B9841" s="119" t="s">
        <v>6261</v>
      </c>
      <c r="C9841">
        <v>0</v>
      </c>
      <c r="E9841">
        <v>5259</v>
      </c>
      <c r="F9841">
        <v>517</v>
      </c>
      <c r="G9841">
        <v>3365</v>
      </c>
      <c r="H9841">
        <v>1049</v>
      </c>
      <c r="I9841" s="119" t="s">
        <v>3582</v>
      </c>
      <c r="J9841" s="119" t="s">
        <v>22</v>
      </c>
      <c r="K9841" s="1">
        <v>46255.758941458334</v>
      </c>
      <c r="L9841">
        <v>162</v>
      </c>
      <c r="M9841">
        <v>102</v>
      </c>
      <c r="N9841">
        <v>33</v>
      </c>
      <c r="O9841">
        <v>14</v>
      </c>
      <c r="P9841" s="119" t="s">
        <v>20254</v>
      </c>
    </row>
    <row r="9842" spans="1:16" x14ac:dyDescent="0.25">
      <c r="A9842">
        <v>19905</v>
      </c>
      <c r="B9842" s="119" t="s">
        <v>6262</v>
      </c>
      <c r="C9842">
        <v>0</v>
      </c>
      <c r="E9842">
        <v>6057</v>
      </c>
      <c r="F9842">
        <v>407</v>
      </c>
      <c r="G9842">
        <v>2706</v>
      </c>
      <c r="H9842">
        <v>950</v>
      </c>
      <c r="I9842" s="119" t="s">
        <v>3582</v>
      </c>
      <c r="J9842" s="119" t="s">
        <v>22</v>
      </c>
      <c r="K9842" s="1">
        <v>46255.758941458334</v>
      </c>
      <c r="L9842">
        <v>447</v>
      </c>
      <c r="M9842">
        <v>118</v>
      </c>
      <c r="N9842">
        <v>280</v>
      </c>
      <c r="O9842">
        <v>10</v>
      </c>
      <c r="P9842" s="119" t="s">
        <v>20254</v>
      </c>
    </row>
    <row r="9843" spans="1:16" x14ac:dyDescent="0.25">
      <c r="A9843">
        <v>19906</v>
      </c>
      <c r="B9843" s="119" t="s">
        <v>6263</v>
      </c>
      <c r="C9843">
        <v>0</v>
      </c>
      <c r="E9843">
        <v>5323</v>
      </c>
      <c r="F9843">
        <v>700</v>
      </c>
      <c r="G9843">
        <v>2526</v>
      </c>
      <c r="H9843">
        <v>1150</v>
      </c>
      <c r="I9843" s="119" t="s">
        <v>3582</v>
      </c>
      <c r="J9843" s="119" t="s">
        <v>22</v>
      </c>
      <c r="K9843" s="1">
        <v>46255.758941458334</v>
      </c>
      <c r="L9843">
        <v>360</v>
      </c>
      <c r="M9843">
        <v>153</v>
      </c>
      <c r="N9843">
        <v>63</v>
      </c>
      <c r="O9843">
        <v>57</v>
      </c>
      <c r="P9843" s="119" t="s">
        <v>20254</v>
      </c>
    </row>
    <row r="9844" spans="1:16" x14ac:dyDescent="0.25">
      <c r="A9844">
        <v>19907</v>
      </c>
      <c r="B9844" s="119" t="s">
        <v>6264</v>
      </c>
      <c r="C9844">
        <v>0</v>
      </c>
      <c r="E9844">
        <v>4432</v>
      </c>
      <c r="F9844">
        <v>2900</v>
      </c>
      <c r="G9844">
        <v>2515</v>
      </c>
      <c r="H9844">
        <v>3796</v>
      </c>
      <c r="I9844" s="119" t="s">
        <v>3582</v>
      </c>
      <c r="J9844" s="119" t="s">
        <v>139</v>
      </c>
      <c r="K9844" s="1">
        <v>46255.758941458334</v>
      </c>
      <c r="L9844">
        <v>84</v>
      </c>
      <c r="M9844">
        <v>45</v>
      </c>
      <c r="N9844">
        <v>12</v>
      </c>
      <c r="O9844">
        <v>2</v>
      </c>
      <c r="P9844" s="119" t="s">
        <v>20254</v>
      </c>
    </row>
    <row r="9845" spans="1:16" x14ac:dyDescent="0.25">
      <c r="A9845">
        <v>19908</v>
      </c>
      <c r="B9845" s="119" t="s">
        <v>6265</v>
      </c>
      <c r="C9845">
        <v>0</v>
      </c>
      <c r="E9845">
        <v>978</v>
      </c>
      <c r="F9845">
        <v>1985</v>
      </c>
      <c r="G9845">
        <v>2848</v>
      </c>
      <c r="H9845">
        <v>3080</v>
      </c>
      <c r="I9845" s="119" t="s">
        <v>3582</v>
      </c>
      <c r="J9845" s="119" t="s">
        <v>139</v>
      </c>
      <c r="K9845" s="1">
        <v>46255.758941458334</v>
      </c>
      <c r="L9845">
        <v>119</v>
      </c>
      <c r="M9845">
        <v>92</v>
      </c>
      <c r="N9845">
        <v>6</v>
      </c>
      <c r="O9845">
        <v>13</v>
      </c>
      <c r="P9845" s="119" t="s">
        <v>20254</v>
      </c>
    </row>
    <row r="9846" spans="1:16" x14ac:dyDescent="0.25">
      <c r="A9846">
        <v>19909</v>
      </c>
      <c r="B9846" s="119" t="s">
        <v>6266</v>
      </c>
      <c r="C9846">
        <v>0</v>
      </c>
      <c r="E9846">
        <v>3656</v>
      </c>
      <c r="F9846">
        <v>2200</v>
      </c>
      <c r="G9846">
        <v>1510</v>
      </c>
      <c r="H9846">
        <v>3399</v>
      </c>
      <c r="I9846" s="119" t="s">
        <v>3582</v>
      </c>
      <c r="J9846" s="119" t="s">
        <v>139</v>
      </c>
      <c r="K9846" s="1">
        <v>46255.758941458334</v>
      </c>
      <c r="L9846">
        <v>151</v>
      </c>
      <c r="M9846">
        <v>98</v>
      </c>
      <c r="N9846">
        <v>2</v>
      </c>
      <c r="O9846">
        <v>23</v>
      </c>
      <c r="P9846" s="119" t="s">
        <v>20254</v>
      </c>
    </row>
    <row r="9847" spans="1:16" x14ac:dyDescent="0.25">
      <c r="A9847">
        <v>19910</v>
      </c>
      <c r="B9847" s="119" t="s">
        <v>6267</v>
      </c>
      <c r="C9847">
        <v>0</v>
      </c>
      <c r="E9847">
        <v>539</v>
      </c>
      <c r="F9847">
        <v>36132</v>
      </c>
      <c r="G9847">
        <v>441</v>
      </c>
      <c r="H9847">
        <v>49138</v>
      </c>
      <c r="I9847" s="119" t="s">
        <v>3582</v>
      </c>
      <c r="J9847" s="119" t="s">
        <v>24</v>
      </c>
      <c r="K9847" s="1">
        <v>46255.758941458334</v>
      </c>
      <c r="L9847">
        <v>42</v>
      </c>
      <c r="M9847">
        <v>27</v>
      </c>
      <c r="N9847">
        <v>15</v>
      </c>
      <c r="O9847">
        <v>4</v>
      </c>
      <c r="P9847" s="119" t="s">
        <v>20254</v>
      </c>
    </row>
    <row r="9848" spans="1:16" x14ac:dyDescent="0.25">
      <c r="A9848">
        <v>19911</v>
      </c>
      <c r="B9848" s="119" t="s">
        <v>6268</v>
      </c>
      <c r="C9848">
        <v>0</v>
      </c>
      <c r="E9848">
        <v>2247</v>
      </c>
      <c r="F9848">
        <v>34103</v>
      </c>
      <c r="G9848">
        <v>599</v>
      </c>
      <c r="H9848">
        <v>50702</v>
      </c>
      <c r="I9848" s="119" t="s">
        <v>3582</v>
      </c>
      <c r="J9848" s="119" t="s">
        <v>24</v>
      </c>
      <c r="K9848" s="1">
        <v>46255.758941458334</v>
      </c>
      <c r="L9848">
        <v>63</v>
      </c>
      <c r="M9848">
        <v>30</v>
      </c>
      <c r="N9848">
        <v>39</v>
      </c>
      <c r="O9848">
        <v>3</v>
      </c>
      <c r="P9848" s="119" t="s">
        <v>20254</v>
      </c>
    </row>
    <row r="9849" spans="1:16" x14ac:dyDescent="0.25">
      <c r="A9849">
        <v>19912</v>
      </c>
      <c r="B9849" s="119" t="s">
        <v>6269</v>
      </c>
      <c r="C9849">
        <v>0</v>
      </c>
      <c r="E9849">
        <v>691</v>
      </c>
      <c r="F9849">
        <v>38575</v>
      </c>
      <c r="G9849">
        <v>814</v>
      </c>
      <c r="H9849">
        <v>49775</v>
      </c>
      <c r="I9849" s="119" t="s">
        <v>3582</v>
      </c>
      <c r="J9849" s="119" t="s">
        <v>24</v>
      </c>
      <c r="K9849" s="1">
        <v>46255.758941458334</v>
      </c>
      <c r="L9849">
        <v>86</v>
      </c>
      <c r="M9849">
        <v>83</v>
      </c>
      <c r="N9849">
        <v>6</v>
      </c>
      <c r="O9849">
        <v>26</v>
      </c>
      <c r="P9849" s="119" t="s">
        <v>20254</v>
      </c>
    </row>
    <row r="9850" spans="1:16" x14ac:dyDescent="0.25">
      <c r="A9850">
        <v>19913</v>
      </c>
      <c r="B9850" s="119" t="s">
        <v>6270</v>
      </c>
      <c r="C9850">
        <v>0</v>
      </c>
      <c r="E9850">
        <v>941</v>
      </c>
      <c r="F9850">
        <v>39543</v>
      </c>
      <c r="G9850">
        <v>1473</v>
      </c>
      <c r="H9850">
        <v>52611</v>
      </c>
      <c r="I9850" s="119" t="s">
        <v>3582</v>
      </c>
      <c r="J9850" s="119" t="s">
        <v>24</v>
      </c>
      <c r="K9850" s="1">
        <v>46255.758941458334</v>
      </c>
      <c r="L9850">
        <v>349</v>
      </c>
      <c r="M9850">
        <v>455</v>
      </c>
      <c r="N9850">
        <v>77</v>
      </c>
      <c r="O9850">
        <v>113</v>
      </c>
      <c r="P9850" s="119" t="s">
        <v>20254</v>
      </c>
    </row>
    <row r="9851" spans="1:16" x14ac:dyDescent="0.25">
      <c r="A9851">
        <v>19914</v>
      </c>
      <c r="B9851" s="119" t="s">
        <v>6271</v>
      </c>
      <c r="C9851">
        <v>0</v>
      </c>
      <c r="E9851">
        <v>192</v>
      </c>
      <c r="F9851">
        <v>30421</v>
      </c>
      <c r="G9851">
        <v>689</v>
      </c>
      <c r="H9851">
        <v>35000</v>
      </c>
      <c r="I9851" s="119" t="s">
        <v>3582</v>
      </c>
      <c r="J9851" s="119" t="s">
        <v>24</v>
      </c>
      <c r="K9851" s="1">
        <v>46255.758941458334</v>
      </c>
      <c r="L9851">
        <v>25</v>
      </c>
      <c r="M9851">
        <v>39</v>
      </c>
      <c r="N9851">
        <v>7</v>
      </c>
      <c r="O9851">
        <v>11</v>
      </c>
      <c r="P9851" s="119" t="s">
        <v>20254</v>
      </c>
    </row>
    <row r="9852" spans="1:16" x14ac:dyDescent="0.25">
      <c r="A9852">
        <v>19915</v>
      </c>
      <c r="B9852" s="119" t="s">
        <v>6272</v>
      </c>
      <c r="C9852">
        <v>0</v>
      </c>
      <c r="E9852">
        <v>398</v>
      </c>
      <c r="F9852">
        <v>15138</v>
      </c>
      <c r="G9852">
        <v>667</v>
      </c>
      <c r="H9852">
        <v>42372</v>
      </c>
      <c r="I9852" s="119" t="s">
        <v>3582</v>
      </c>
      <c r="J9852" s="119" t="s">
        <v>24</v>
      </c>
      <c r="K9852" s="1">
        <v>46255.758941458334</v>
      </c>
      <c r="L9852">
        <v>30</v>
      </c>
      <c r="M9852">
        <v>22</v>
      </c>
      <c r="N9852">
        <v>13</v>
      </c>
      <c r="O9852">
        <v>12</v>
      </c>
      <c r="P9852" s="119" t="s">
        <v>20254</v>
      </c>
    </row>
    <row r="9853" spans="1:16" x14ac:dyDescent="0.25">
      <c r="A9853">
        <v>19916</v>
      </c>
      <c r="B9853" s="119" t="s">
        <v>6273</v>
      </c>
      <c r="C9853">
        <v>0</v>
      </c>
      <c r="E9853">
        <v>830</v>
      </c>
      <c r="F9853">
        <v>37584</v>
      </c>
      <c r="G9853">
        <v>453</v>
      </c>
      <c r="H9853">
        <v>50184</v>
      </c>
      <c r="I9853" s="119" t="s">
        <v>3582</v>
      </c>
      <c r="J9853" s="119" t="s">
        <v>24</v>
      </c>
      <c r="K9853" s="1">
        <v>46255.758941458334</v>
      </c>
      <c r="L9853">
        <v>14</v>
      </c>
      <c r="M9853">
        <v>17</v>
      </c>
      <c r="N9853">
        <v>12</v>
      </c>
      <c r="O9853">
        <v>8</v>
      </c>
      <c r="P9853" s="119" t="s">
        <v>20254</v>
      </c>
    </row>
    <row r="9854" spans="1:16" x14ac:dyDescent="0.25">
      <c r="A9854">
        <v>19917</v>
      </c>
      <c r="B9854" s="119" t="s">
        <v>6274</v>
      </c>
      <c r="C9854">
        <v>80</v>
      </c>
      <c r="E9854">
        <v>199</v>
      </c>
      <c r="F9854">
        <v>21098</v>
      </c>
      <c r="G9854">
        <v>1073</v>
      </c>
      <c r="H9854">
        <v>33091</v>
      </c>
      <c r="I9854" s="119" t="s">
        <v>3582</v>
      </c>
      <c r="J9854" s="119" t="s">
        <v>24</v>
      </c>
      <c r="K9854" s="1">
        <v>46255.758941458334</v>
      </c>
      <c r="L9854">
        <v>24</v>
      </c>
      <c r="M9854">
        <v>20</v>
      </c>
      <c r="N9854">
        <v>6</v>
      </c>
      <c r="O9854">
        <v>3</v>
      </c>
      <c r="P9854" s="119" t="s">
        <v>20254</v>
      </c>
    </row>
    <row r="9855" spans="1:16" x14ac:dyDescent="0.25">
      <c r="A9855">
        <v>19918</v>
      </c>
      <c r="B9855" s="119" t="s">
        <v>6275</v>
      </c>
      <c r="C9855">
        <v>80</v>
      </c>
      <c r="E9855">
        <v>654</v>
      </c>
      <c r="F9855">
        <v>10511</v>
      </c>
      <c r="G9855">
        <v>568</v>
      </c>
      <c r="H9855">
        <v>18895</v>
      </c>
      <c r="I9855" s="119" t="s">
        <v>3582</v>
      </c>
      <c r="J9855" s="119" t="s">
        <v>24</v>
      </c>
      <c r="K9855" s="1">
        <v>46255.758941458334</v>
      </c>
      <c r="L9855">
        <v>102</v>
      </c>
      <c r="M9855">
        <v>56</v>
      </c>
      <c r="N9855">
        <v>21</v>
      </c>
      <c r="O9855">
        <v>15</v>
      </c>
      <c r="P9855" s="119" t="s">
        <v>20254</v>
      </c>
    </row>
    <row r="9856" spans="1:16" x14ac:dyDescent="0.25">
      <c r="A9856">
        <v>19919</v>
      </c>
      <c r="B9856" s="119" t="s">
        <v>6276</v>
      </c>
      <c r="C9856">
        <v>80</v>
      </c>
      <c r="E9856">
        <v>601</v>
      </c>
      <c r="F9856">
        <v>25561</v>
      </c>
      <c r="G9856">
        <v>1180</v>
      </c>
      <c r="H9856">
        <v>32498</v>
      </c>
      <c r="I9856" s="119" t="s">
        <v>3582</v>
      </c>
      <c r="J9856" s="119" t="s">
        <v>24</v>
      </c>
      <c r="K9856" s="1">
        <v>46255.758941458334</v>
      </c>
      <c r="L9856">
        <v>171</v>
      </c>
      <c r="M9856">
        <v>89</v>
      </c>
      <c r="N9856">
        <v>17</v>
      </c>
      <c r="O9856">
        <v>13</v>
      </c>
      <c r="P9856" s="119" t="s">
        <v>20254</v>
      </c>
    </row>
    <row r="9857" spans="1:16" x14ac:dyDescent="0.25">
      <c r="A9857">
        <v>19920</v>
      </c>
      <c r="B9857" s="119" t="s">
        <v>6277</v>
      </c>
      <c r="C9857">
        <v>80</v>
      </c>
      <c r="E9857">
        <v>994</v>
      </c>
      <c r="F9857">
        <v>29502</v>
      </c>
      <c r="G9857">
        <v>2409</v>
      </c>
      <c r="H9857">
        <v>36820</v>
      </c>
      <c r="I9857" s="119" t="s">
        <v>3582</v>
      </c>
      <c r="J9857" s="119" t="s">
        <v>24</v>
      </c>
      <c r="K9857" s="1">
        <v>46255.758941458334</v>
      </c>
      <c r="L9857">
        <v>450</v>
      </c>
      <c r="M9857">
        <v>1346</v>
      </c>
      <c r="N9857">
        <v>128</v>
      </c>
      <c r="O9857">
        <v>424</v>
      </c>
      <c r="P9857" s="119" t="s">
        <v>20254</v>
      </c>
    </row>
    <row r="9858" spans="1:16" x14ac:dyDescent="0.25">
      <c r="A9858">
        <v>19921</v>
      </c>
      <c r="B9858" s="119" t="s">
        <v>6278</v>
      </c>
      <c r="C9858">
        <v>80</v>
      </c>
      <c r="E9858">
        <v>264</v>
      </c>
      <c r="F9858">
        <v>23431</v>
      </c>
      <c r="G9858">
        <v>727</v>
      </c>
      <c r="H9858">
        <v>32329</v>
      </c>
      <c r="I9858" s="119" t="s">
        <v>3582</v>
      </c>
      <c r="J9858" s="119" t="s">
        <v>24</v>
      </c>
      <c r="K9858" s="1">
        <v>46255.758941458334</v>
      </c>
      <c r="L9858">
        <v>34</v>
      </c>
      <c r="M9858">
        <v>25</v>
      </c>
      <c r="N9858">
        <v>13</v>
      </c>
      <c r="O9858">
        <v>5</v>
      </c>
      <c r="P9858" s="119" t="s">
        <v>20254</v>
      </c>
    </row>
    <row r="9859" spans="1:16" x14ac:dyDescent="0.25">
      <c r="A9859">
        <v>19922</v>
      </c>
      <c r="B9859" s="119" t="s">
        <v>6279</v>
      </c>
      <c r="C9859">
        <v>80</v>
      </c>
      <c r="E9859">
        <v>523</v>
      </c>
      <c r="F9859">
        <v>10184</v>
      </c>
      <c r="G9859">
        <v>574</v>
      </c>
      <c r="H9859">
        <v>17968</v>
      </c>
      <c r="I9859" s="119" t="s">
        <v>3582</v>
      </c>
      <c r="J9859" s="119" t="s">
        <v>24</v>
      </c>
      <c r="K9859" s="1">
        <v>46255.758941458334</v>
      </c>
      <c r="L9859">
        <v>105</v>
      </c>
      <c r="M9859">
        <v>101</v>
      </c>
      <c r="N9859">
        <v>24</v>
      </c>
      <c r="O9859">
        <v>44</v>
      </c>
      <c r="P9859" s="119" t="s">
        <v>20254</v>
      </c>
    </row>
    <row r="9860" spans="1:16" x14ac:dyDescent="0.25">
      <c r="A9860">
        <v>19923</v>
      </c>
      <c r="B9860" s="119" t="s">
        <v>6280</v>
      </c>
      <c r="C9860">
        <v>80</v>
      </c>
      <c r="E9860">
        <v>329</v>
      </c>
      <c r="F9860">
        <v>21010</v>
      </c>
      <c r="G9860">
        <v>605</v>
      </c>
      <c r="H9860">
        <v>30110</v>
      </c>
      <c r="I9860" s="119" t="s">
        <v>3582</v>
      </c>
      <c r="J9860" s="119" t="s">
        <v>24</v>
      </c>
      <c r="K9860" s="1">
        <v>46255.758941458334</v>
      </c>
      <c r="L9860">
        <v>19</v>
      </c>
      <c r="M9860">
        <v>15</v>
      </c>
      <c r="N9860">
        <v>3</v>
      </c>
      <c r="O9860">
        <v>3</v>
      </c>
      <c r="P9860" s="119" t="s">
        <v>20254</v>
      </c>
    </row>
    <row r="9861" spans="1:16" x14ac:dyDescent="0.25">
      <c r="A9861">
        <v>19924</v>
      </c>
      <c r="B9861" s="119" t="s">
        <v>6281</v>
      </c>
      <c r="C9861">
        <v>0</v>
      </c>
      <c r="E9861">
        <v>61357</v>
      </c>
      <c r="F9861">
        <v>50</v>
      </c>
      <c r="G9861">
        <v>450187</v>
      </c>
      <c r="H9861">
        <v>57</v>
      </c>
      <c r="I9861" s="119" t="s">
        <v>3582</v>
      </c>
      <c r="J9861" s="119" t="s">
        <v>17</v>
      </c>
      <c r="K9861" s="1">
        <v>46255.758941458334</v>
      </c>
      <c r="L9861">
        <v>14632</v>
      </c>
      <c r="M9861">
        <v>58040</v>
      </c>
      <c r="N9861">
        <v>2135</v>
      </c>
      <c r="O9861">
        <v>10389</v>
      </c>
      <c r="P9861" s="119" t="s">
        <v>20254</v>
      </c>
    </row>
    <row r="9862" spans="1:16" x14ac:dyDescent="0.25">
      <c r="A9862">
        <v>19926</v>
      </c>
      <c r="B9862" s="119" t="s">
        <v>6282</v>
      </c>
      <c r="C9862">
        <v>30</v>
      </c>
      <c r="E9862">
        <v>7150</v>
      </c>
      <c r="F9862">
        <v>10</v>
      </c>
      <c r="G9862">
        <v>8923</v>
      </c>
      <c r="H9862">
        <v>100</v>
      </c>
      <c r="I9862" s="119" t="s">
        <v>3582</v>
      </c>
      <c r="J9862" s="119" t="s">
        <v>22</v>
      </c>
      <c r="K9862" s="1">
        <v>46255.758941458334</v>
      </c>
      <c r="L9862">
        <v>1816</v>
      </c>
      <c r="M9862">
        <v>314</v>
      </c>
      <c r="N9862">
        <v>55</v>
      </c>
      <c r="O9862">
        <v>31</v>
      </c>
      <c r="P9862" s="119" t="s">
        <v>20254</v>
      </c>
    </row>
    <row r="9863" spans="1:16" x14ac:dyDescent="0.25">
      <c r="A9863">
        <v>19927</v>
      </c>
      <c r="B9863" s="119" t="s">
        <v>6283</v>
      </c>
      <c r="C9863">
        <v>35</v>
      </c>
      <c r="E9863">
        <v>3982</v>
      </c>
      <c r="F9863">
        <v>370</v>
      </c>
      <c r="G9863">
        <v>1680</v>
      </c>
      <c r="H9863">
        <v>725</v>
      </c>
      <c r="I9863" s="119" t="s">
        <v>3582</v>
      </c>
      <c r="J9863" s="119" t="s">
        <v>139</v>
      </c>
      <c r="K9863" s="1">
        <v>46255.758941458334</v>
      </c>
      <c r="L9863">
        <v>148</v>
      </c>
      <c r="M9863">
        <v>36</v>
      </c>
      <c r="N9863">
        <v>2</v>
      </c>
      <c r="O9863">
        <v>26</v>
      </c>
      <c r="P9863" s="119" t="s">
        <v>20254</v>
      </c>
    </row>
    <row r="9864" spans="1:16" x14ac:dyDescent="0.25">
      <c r="A9864">
        <v>19928</v>
      </c>
      <c r="B9864" s="119" t="s">
        <v>6284</v>
      </c>
      <c r="C9864">
        <v>45</v>
      </c>
      <c r="E9864">
        <v>4679</v>
      </c>
      <c r="F9864">
        <v>369</v>
      </c>
      <c r="G9864">
        <v>8576</v>
      </c>
      <c r="H9864">
        <v>739</v>
      </c>
      <c r="I9864" s="119" t="s">
        <v>3582</v>
      </c>
      <c r="J9864" s="119" t="s">
        <v>22</v>
      </c>
      <c r="K9864" s="1">
        <v>46255.758941458334</v>
      </c>
      <c r="L9864">
        <v>1026</v>
      </c>
      <c r="M9864">
        <v>366</v>
      </c>
      <c r="N9864">
        <v>317</v>
      </c>
      <c r="O9864">
        <v>220</v>
      </c>
      <c r="P9864" s="119" t="s">
        <v>20254</v>
      </c>
    </row>
    <row r="9865" spans="1:16" x14ac:dyDescent="0.25">
      <c r="A9865">
        <v>19929</v>
      </c>
      <c r="B9865" s="119" t="s">
        <v>6285</v>
      </c>
      <c r="C9865">
        <v>50</v>
      </c>
      <c r="E9865">
        <v>2154</v>
      </c>
      <c r="F9865">
        <v>1670</v>
      </c>
      <c r="G9865">
        <v>1571</v>
      </c>
      <c r="H9865">
        <v>2552</v>
      </c>
      <c r="I9865" s="119" t="s">
        <v>3582</v>
      </c>
      <c r="J9865" s="119" t="s">
        <v>139</v>
      </c>
      <c r="K9865" s="1">
        <v>46255.758941458334</v>
      </c>
      <c r="L9865">
        <v>186</v>
      </c>
      <c r="M9865">
        <v>44</v>
      </c>
      <c r="N9865">
        <v>39</v>
      </c>
      <c r="O9865">
        <v>15</v>
      </c>
      <c r="P9865" s="119" t="s">
        <v>20254</v>
      </c>
    </row>
    <row r="9866" spans="1:16" x14ac:dyDescent="0.25">
      <c r="A9866">
        <v>19930</v>
      </c>
      <c r="B9866" s="119" t="s">
        <v>6286</v>
      </c>
      <c r="C9866">
        <v>0</v>
      </c>
      <c r="E9866">
        <v>4501</v>
      </c>
      <c r="F9866">
        <v>56</v>
      </c>
      <c r="G9866">
        <v>6515</v>
      </c>
      <c r="H9866">
        <v>168</v>
      </c>
      <c r="I9866" s="119" t="s">
        <v>3582</v>
      </c>
      <c r="J9866" s="119" t="s">
        <v>22</v>
      </c>
      <c r="K9866" s="1">
        <v>46255.758941458334</v>
      </c>
      <c r="L9866">
        <v>1963</v>
      </c>
      <c r="M9866">
        <v>293</v>
      </c>
      <c r="N9866">
        <v>418</v>
      </c>
      <c r="O9866">
        <v>45</v>
      </c>
      <c r="P9866" s="119" t="s">
        <v>20254</v>
      </c>
    </row>
    <row r="9867" spans="1:16" x14ac:dyDescent="0.25">
      <c r="A9867">
        <v>19931</v>
      </c>
      <c r="B9867" s="119" t="s">
        <v>6287</v>
      </c>
      <c r="C9867">
        <v>0</v>
      </c>
      <c r="E9867">
        <v>2120</v>
      </c>
      <c r="F9867">
        <v>66</v>
      </c>
      <c r="G9867">
        <v>9680</v>
      </c>
      <c r="H9867">
        <v>184</v>
      </c>
      <c r="I9867" s="119" t="s">
        <v>3582</v>
      </c>
      <c r="J9867" s="119" t="s">
        <v>139</v>
      </c>
      <c r="K9867" s="1">
        <v>46255.758941458334</v>
      </c>
      <c r="L9867">
        <v>886</v>
      </c>
      <c r="M9867">
        <v>61</v>
      </c>
      <c r="N9867">
        <v>131</v>
      </c>
      <c r="O9867">
        <v>0</v>
      </c>
      <c r="P9867" s="119" t="s">
        <v>20254</v>
      </c>
    </row>
    <row r="9868" spans="1:16" x14ac:dyDescent="0.25">
      <c r="A9868">
        <v>19932</v>
      </c>
      <c r="B9868" s="119" t="s">
        <v>6288</v>
      </c>
      <c r="C9868">
        <v>0</v>
      </c>
      <c r="E9868">
        <v>8855</v>
      </c>
      <c r="F9868">
        <v>436</v>
      </c>
      <c r="G9868">
        <v>10325</v>
      </c>
      <c r="H9868">
        <v>637</v>
      </c>
      <c r="I9868" s="119" t="s">
        <v>3582</v>
      </c>
      <c r="J9868" s="119" t="s">
        <v>22</v>
      </c>
      <c r="K9868" s="1">
        <v>46255.758941458334</v>
      </c>
      <c r="L9868">
        <v>1353</v>
      </c>
      <c r="M9868">
        <v>615</v>
      </c>
      <c r="N9868">
        <v>79</v>
      </c>
      <c r="O9868">
        <v>41</v>
      </c>
      <c r="P9868" s="119" t="s">
        <v>20254</v>
      </c>
    </row>
    <row r="9869" spans="1:16" x14ac:dyDescent="0.25">
      <c r="A9869">
        <v>19933</v>
      </c>
      <c r="B9869" s="119" t="s">
        <v>6289</v>
      </c>
      <c r="C9869">
        <v>0</v>
      </c>
      <c r="E9869">
        <v>4118</v>
      </c>
      <c r="F9869">
        <v>903</v>
      </c>
      <c r="G9869">
        <v>4147</v>
      </c>
      <c r="H9869">
        <v>2130</v>
      </c>
      <c r="I9869" s="119" t="s">
        <v>3582</v>
      </c>
      <c r="J9869" s="119" t="s">
        <v>139</v>
      </c>
      <c r="K9869" s="1">
        <v>46255.758941458334</v>
      </c>
      <c r="L9869">
        <v>297</v>
      </c>
      <c r="M9869">
        <v>100</v>
      </c>
      <c r="N9869">
        <v>43</v>
      </c>
      <c r="O9869">
        <v>11</v>
      </c>
      <c r="P9869" s="119" t="s">
        <v>20254</v>
      </c>
    </row>
    <row r="9870" spans="1:16" x14ac:dyDescent="0.25">
      <c r="A9870">
        <v>19934</v>
      </c>
      <c r="B9870" s="119" t="s">
        <v>6290</v>
      </c>
      <c r="C9870">
        <v>35</v>
      </c>
      <c r="E9870">
        <v>2064</v>
      </c>
      <c r="F9870">
        <v>507</v>
      </c>
      <c r="G9870">
        <v>684</v>
      </c>
      <c r="H9870">
        <v>2294</v>
      </c>
      <c r="I9870" s="119" t="s">
        <v>3582</v>
      </c>
      <c r="J9870" s="119" t="s">
        <v>222</v>
      </c>
      <c r="K9870" s="1">
        <v>46255.758941458334</v>
      </c>
      <c r="L9870">
        <v>38</v>
      </c>
      <c r="M9870">
        <v>16</v>
      </c>
      <c r="N9870">
        <v>3</v>
      </c>
      <c r="O9870">
        <v>0</v>
      </c>
      <c r="P9870" s="119" t="s">
        <v>20254</v>
      </c>
    </row>
    <row r="9871" spans="1:16" x14ac:dyDescent="0.25">
      <c r="A9871">
        <v>19935</v>
      </c>
      <c r="B9871" s="119" t="s">
        <v>6291</v>
      </c>
      <c r="C9871">
        <v>35</v>
      </c>
      <c r="E9871">
        <v>1550</v>
      </c>
      <c r="F9871">
        <v>906</v>
      </c>
      <c r="G9871">
        <v>1391</v>
      </c>
      <c r="H9871">
        <v>2166</v>
      </c>
      <c r="I9871" s="119" t="s">
        <v>3582</v>
      </c>
      <c r="J9871" s="119" t="s">
        <v>222</v>
      </c>
      <c r="K9871" s="1">
        <v>46255.758941458334</v>
      </c>
      <c r="L9871">
        <v>19</v>
      </c>
      <c r="M9871">
        <v>56</v>
      </c>
      <c r="N9871">
        <v>0</v>
      </c>
      <c r="O9871">
        <v>0</v>
      </c>
      <c r="P9871" s="119" t="s">
        <v>20254</v>
      </c>
    </row>
    <row r="9872" spans="1:16" x14ac:dyDescent="0.25">
      <c r="A9872">
        <v>19936</v>
      </c>
      <c r="B9872" s="119" t="s">
        <v>6292</v>
      </c>
      <c r="C9872">
        <v>35</v>
      </c>
      <c r="E9872">
        <v>1468</v>
      </c>
      <c r="F9872">
        <v>1303</v>
      </c>
      <c r="G9872">
        <v>720</v>
      </c>
      <c r="H9872">
        <v>1848</v>
      </c>
      <c r="I9872" s="119" t="s">
        <v>3582</v>
      </c>
      <c r="J9872" s="119" t="s">
        <v>222</v>
      </c>
      <c r="K9872" s="1">
        <v>46255.758941458334</v>
      </c>
      <c r="L9872">
        <v>48</v>
      </c>
      <c r="M9872">
        <v>42</v>
      </c>
      <c r="N9872">
        <v>39</v>
      </c>
      <c r="O9872">
        <v>38</v>
      </c>
      <c r="P9872" s="119" t="s">
        <v>20254</v>
      </c>
    </row>
    <row r="9873" spans="1:16" x14ac:dyDescent="0.25">
      <c r="A9873">
        <v>19937</v>
      </c>
      <c r="B9873" s="119" t="s">
        <v>6293</v>
      </c>
      <c r="C9873">
        <v>35</v>
      </c>
      <c r="E9873">
        <v>2718</v>
      </c>
      <c r="F9873">
        <v>702</v>
      </c>
      <c r="G9873">
        <v>1699</v>
      </c>
      <c r="H9873">
        <v>1644</v>
      </c>
      <c r="I9873" s="119" t="s">
        <v>3582</v>
      </c>
      <c r="J9873" s="119" t="s">
        <v>222</v>
      </c>
      <c r="K9873" s="1">
        <v>46255.758941458334</v>
      </c>
      <c r="L9873">
        <v>77</v>
      </c>
      <c r="M9873">
        <v>38</v>
      </c>
      <c r="N9873">
        <v>10</v>
      </c>
      <c r="O9873">
        <v>32</v>
      </c>
      <c r="P9873" s="119" t="s">
        <v>20254</v>
      </c>
    </row>
    <row r="9874" spans="1:16" x14ac:dyDescent="0.25">
      <c r="A9874">
        <v>19938</v>
      </c>
      <c r="B9874" s="119" t="s">
        <v>6294</v>
      </c>
      <c r="C9874">
        <v>35</v>
      </c>
      <c r="E9874">
        <v>1685</v>
      </c>
      <c r="F9874">
        <v>1000</v>
      </c>
      <c r="G9874">
        <v>885</v>
      </c>
      <c r="H9874">
        <v>2249</v>
      </c>
      <c r="I9874" s="119" t="s">
        <v>3582</v>
      </c>
      <c r="J9874" s="119" t="s">
        <v>222</v>
      </c>
      <c r="K9874" s="1">
        <v>46255.758941458334</v>
      </c>
      <c r="L9874">
        <v>62</v>
      </c>
      <c r="M9874">
        <v>20</v>
      </c>
      <c r="N9874">
        <v>0</v>
      </c>
      <c r="O9874">
        <v>0</v>
      </c>
      <c r="P9874" s="119" t="s">
        <v>20254</v>
      </c>
    </row>
    <row r="9875" spans="1:16" x14ac:dyDescent="0.25">
      <c r="A9875">
        <v>19939</v>
      </c>
      <c r="B9875" s="119" t="s">
        <v>6295</v>
      </c>
      <c r="C9875">
        <v>35</v>
      </c>
      <c r="E9875">
        <v>1841</v>
      </c>
      <c r="F9875">
        <v>1203</v>
      </c>
      <c r="G9875">
        <v>1188</v>
      </c>
      <c r="H9875">
        <v>2080</v>
      </c>
      <c r="I9875" s="119" t="s">
        <v>3582</v>
      </c>
      <c r="J9875" s="119" t="s">
        <v>222</v>
      </c>
      <c r="K9875" s="1">
        <v>46255.758941458334</v>
      </c>
      <c r="L9875">
        <v>57</v>
      </c>
      <c r="M9875">
        <v>2</v>
      </c>
      <c r="N9875">
        <v>9</v>
      </c>
      <c r="O9875">
        <v>0</v>
      </c>
      <c r="P9875" s="119" t="s">
        <v>20254</v>
      </c>
    </row>
    <row r="9876" spans="1:16" x14ac:dyDescent="0.25">
      <c r="A9876">
        <v>19940</v>
      </c>
      <c r="B9876" s="119" t="s">
        <v>6296</v>
      </c>
      <c r="C9876">
        <v>35</v>
      </c>
      <c r="E9876">
        <v>1609</v>
      </c>
      <c r="F9876">
        <v>1201</v>
      </c>
      <c r="G9876">
        <v>1618</v>
      </c>
      <c r="H9876">
        <v>1890</v>
      </c>
      <c r="I9876" s="119" t="s">
        <v>3582</v>
      </c>
      <c r="J9876" s="119" t="s">
        <v>222</v>
      </c>
      <c r="K9876" s="1">
        <v>46255.758941458334</v>
      </c>
      <c r="L9876">
        <v>61</v>
      </c>
      <c r="M9876">
        <v>1</v>
      </c>
      <c r="N9876">
        <v>11</v>
      </c>
      <c r="O9876">
        <v>1</v>
      </c>
      <c r="P9876" s="119" t="s">
        <v>20254</v>
      </c>
    </row>
    <row r="9877" spans="1:16" x14ac:dyDescent="0.25">
      <c r="A9877">
        <v>19941</v>
      </c>
      <c r="B9877" s="119" t="s">
        <v>6297</v>
      </c>
      <c r="C9877">
        <v>50</v>
      </c>
      <c r="E9877">
        <v>1230</v>
      </c>
      <c r="F9877">
        <v>4101</v>
      </c>
      <c r="G9877">
        <v>553</v>
      </c>
      <c r="H9877">
        <v>7063</v>
      </c>
      <c r="I9877" s="119" t="s">
        <v>3582</v>
      </c>
      <c r="J9877" s="119" t="s">
        <v>222</v>
      </c>
      <c r="K9877" s="1">
        <v>46255.758941458334</v>
      </c>
      <c r="L9877">
        <v>23</v>
      </c>
      <c r="M9877">
        <v>24</v>
      </c>
      <c r="N9877">
        <v>12</v>
      </c>
      <c r="O9877">
        <v>23</v>
      </c>
      <c r="P9877" s="119" t="s">
        <v>20254</v>
      </c>
    </row>
    <row r="9878" spans="1:16" x14ac:dyDescent="0.25">
      <c r="A9878">
        <v>19942</v>
      </c>
      <c r="B9878" s="119" t="s">
        <v>6298</v>
      </c>
      <c r="C9878">
        <v>50</v>
      </c>
      <c r="E9878">
        <v>1092</v>
      </c>
      <c r="F9878">
        <v>3543</v>
      </c>
      <c r="G9878">
        <v>545</v>
      </c>
      <c r="H9878">
        <v>5999</v>
      </c>
      <c r="I9878" s="119" t="s">
        <v>3582</v>
      </c>
      <c r="J9878" s="119" t="s">
        <v>222</v>
      </c>
      <c r="K9878" s="1">
        <v>46255.758941458334</v>
      </c>
      <c r="L9878">
        <v>7</v>
      </c>
      <c r="M9878">
        <v>19</v>
      </c>
      <c r="N9878">
        <v>1</v>
      </c>
      <c r="O9878">
        <v>0</v>
      </c>
      <c r="P9878" s="119" t="s">
        <v>20254</v>
      </c>
    </row>
    <row r="9879" spans="1:16" x14ac:dyDescent="0.25">
      <c r="A9879">
        <v>19943</v>
      </c>
      <c r="B9879" s="119" t="s">
        <v>6299</v>
      </c>
      <c r="C9879">
        <v>50</v>
      </c>
      <c r="E9879">
        <v>511</v>
      </c>
      <c r="F9879">
        <v>4502</v>
      </c>
      <c r="G9879">
        <v>267</v>
      </c>
      <c r="H9879">
        <v>9996</v>
      </c>
      <c r="I9879" s="119" t="s">
        <v>3582</v>
      </c>
      <c r="J9879" s="119" t="s">
        <v>222</v>
      </c>
      <c r="K9879" s="1">
        <v>46255.758941458334</v>
      </c>
      <c r="L9879">
        <v>84</v>
      </c>
      <c r="M9879">
        <v>1</v>
      </c>
      <c r="N9879">
        <v>80</v>
      </c>
      <c r="O9879">
        <v>0</v>
      </c>
      <c r="P9879" s="119" t="s">
        <v>20254</v>
      </c>
    </row>
    <row r="9880" spans="1:16" x14ac:dyDescent="0.25">
      <c r="A9880">
        <v>19944</v>
      </c>
      <c r="B9880" s="119" t="s">
        <v>6300</v>
      </c>
      <c r="C9880">
        <v>50</v>
      </c>
      <c r="E9880">
        <v>644</v>
      </c>
      <c r="F9880">
        <v>3728</v>
      </c>
      <c r="G9880">
        <v>265</v>
      </c>
      <c r="H9880">
        <v>8086</v>
      </c>
      <c r="I9880" s="119" t="s">
        <v>3582</v>
      </c>
      <c r="J9880" s="119" t="s">
        <v>222</v>
      </c>
      <c r="K9880" s="1">
        <v>46255.758941458334</v>
      </c>
      <c r="L9880">
        <v>19</v>
      </c>
      <c r="M9880">
        <v>7</v>
      </c>
      <c r="N9880">
        <v>4</v>
      </c>
      <c r="O9880">
        <v>2</v>
      </c>
      <c r="P9880" s="119" t="s">
        <v>20254</v>
      </c>
    </row>
    <row r="9881" spans="1:16" x14ac:dyDescent="0.25">
      <c r="A9881">
        <v>19945</v>
      </c>
      <c r="B9881" s="119" t="s">
        <v>6301</v>
      </c>
      <c r="C9881">
        <v>50</v>
      </c>
      <c r="E9881">
        <v>1304</v>
      </c>
      <c r="F9881">
        <v>4607</v>
      </c>
      <c r="G9881">
        <v>349</v>
      </c>
      <c r="H9881">
        <v>8057</v>
      </c>
      <c r="I9881" s="119" t="s">
        <v>3582</v>
      </c>
      <c r="J9881" s="119" t="s">
        <v>222</v>
      </c>
      <c r="K9881" s="1">
        <v>46255.758941458334</v>
      </c>
      <c r="L9881">
        <v>18</v>
      </c>
      <c r="M9881">
        <v>2</v>
      </c>
      <c r="N9881">
        <v>0</v>
      </c>
      <c r="O9881">
        <v>0</v>
      </c>
      <c r="P9881" s="119" t="s">
        <v>20254</v>
      </c>
    </row>
    <row r="9882" spans="1:16" x14ac:dyDescent="0.25">
      <c r="A9882">
        <v>19946</v>
      </c>
      <c r="B9882" s="119" t="s">
        <v>6302</v>
      </c>
      <c r="C9882">
        <v>50</v>
      </c>
      <c r="E9882">
        <v>1381</v>
      </c>
      <c r="F9882">
        <v>2601</v>
      </c>
      <c r="G9882">
        <v>407</v>
      </c>
      <c r="H9882">
        <v>5455</v>
      </c>
      <c r="I9882" s="119" t="s">
        <v>3582</v>
      </c>
      <c r="J9882" s="119" t="s">
        <v>222</v>
      </c>
      <c r="K9882" s="1">
        <v>46255.758941458334</v>
      </c>
      <c r="L9882">
        <v>7</v>
      </c>
      <c r="M9882">
        <v>17</v>
      </c>
      <c r="N9882">
        <v>6</v>
      </c>
      <c r="O9882">
        <v>16</v>
      </c>
      <c r="P9882" s="119" t="s">
        <v>20254</v>
      </c>
    </row>
    <row r="9883" spans="1:16" x14ac:dyDescent="0.25">
      <c r="A9883">
        <v>19947</v>
      </c>
      <c r="B9883" s="119" t="s">
        <v>6303</v>
      </c>
      <c r="C9883">
        <v>50</v>
      </c>
      <c r="E9883">
        <v>1695</v>
      </c>
      <c r="F9883">
        <v>5564</v>
      </c>
      <c r="G9883">
        <v>1915</v>
      </c>
      <c r="H9883">
        <v>8496</v>
      </c>
      <c r="I9883" s="119" t="s">
        <v>3582</v>
      </c>
      <c r="J9883" s="119" t="s">
        <v>222</v>
      </c>
      <c r="K9883" s="1">
        <v>46255.758941458334</v>
      </c>
      <c r="L9883">
        <v>176</v>
      </c>
      <c r="M9883">
        <v>6</v>
      </c>
      <c r="N9883">
        <v>46</v>
      </c>
      <c r="O9883">
        <v>2</v>
      </c>
      <c r="P9883" s="119" t="s">
        <v>20254</v>
      </c>
    </row>
    <row r="9884" spans="1:16" x14ac:dyDescent="0.25">
      <c r="A9884">
        <v>19948</v>
      </c>
      <c r="B9884" s="119" t="s">
        <v>6304</v>
      </c>
      <c r="C9884">
        <v>65</v>
      </c>
      <c r="E9884">
        <v>1149</v>
      </c>
      <c r="F9884">
        <v>6881</v>
      </c>
      <c r="G9884">
        <v>264</v>
      </c>
      <c r="H9884">
        <v>11878</v>
      </c>
      <c r="I9884" s="119" t="s">
        <v>3582</v>
      </c>
      <c r="J9884" s="119" t="s">
        <v>222</v>
      </c>
      <c r="K9884" s="1">
        <v>46255.758941458334</v>
      </c>
      <c r="L9884">
        <v>8</v>
      </c>
      <c r="M9884">
        <v>2</v>
      </c>
      <c r="N9884">
        <v>0</v>
      </c>
      <c r="O9884">
        <v>2</v>
      </c>
      <c r="P9884" s="119" t="s">
        <v>20254</v>
      </c>
    </row>
    <row r="9885" spans="1:16" x14ac:dyDescent="0.25">
      <c r="A9885">
        <v>19949</v>
      </c>
      <c r="B9885" s="119" t="s">
        <v>6305</v>
      </c>
      <c r="C9885">
        <v>65</v>
      </c>
      <c r="E9885">
        <v>1744</v>
      </c>
      <c r="F9885">
        <v>4194</v>
      </c>
      <c r="G9885">
        <v>340</v>
      </c>
      <c r="H9885">
        <v>10493</v>
      </c>
      <c r="I9885" s="119" t="s">
        <v>3582</v>
      </c>
      <c r="J9885" s="119" t="s">
        <v>222</v>
      </c>
      <c r="K9885" s="1">
        <v>46255.758941458334</v>
      </c>
      <c r="L9885">
        <v>0</v>
      </c>
      <c r="M9885">
        <v>0</v>
      </c>
      <c r="N9885">
        <v>0</v>
      </c>
      <c r="O9885">
        <v>0</v>
      </c>
      <c r="P9885" s="119" t="s">
        <v>20254</v>
      </c>
    </row>
    <row r="9886" spans="1:16" x14ac:dyDescent="0.25">
      <c r="A9886">
        <v>19950</v>
      </c>
      <c r="B9886" s="119" t="s">
        <v>6306</v>
      </c>
      <c r="C9886">
        <v>65</v>
      </c>
      <c r="E9886">
        <v>651</v>
      </c>
      <c r="F9886">
        <v>7198</v>
      </c>
      <c r="G9886">
        <v>432</v>
      </c>
      <c r="H9886">
        <v>9998</v>
      </c>
      <c r="I9886" s="119" t="s">
        <v>3582</v>
      </c>
      <c r="J9886" s="119" t="s">
        <v>222</v>
      </c>
      <c r="K9886" s="1">
        <v>46255.758941458334</v>
      </c>
      <c r="L9886">
        <v>3</v>
      </c>
      <c r="M9886">
        <v>0</v>
      </c>
      <c r="N9886">
        <v>2</v>
      </c>
      <c r="O9886">
        <v>0</v>
      </c>
      <c r="P9886" s="119" t="s">
        <v>20254</v>
      </c>
    </row>
    <row r="9887" spans="1:16" x14ac:dyDescent="0.25">
      <c r="A9887">
        <v>19951</v>
      </c>
      <c r="B9887" s="119" t="s">
        <v>6307</v>
      </c>
      <c r="C9887">
        <v>65</v>
      </c>
      <c r="E9887">
        <v>955</v>
      </c>
      <c r="F9887">
        <v>4620</v>
      </c>
      <c r="G9887">
        <v>155</v>
      </c>
      <c r="H9887">
        <v>8999</v>
      </c>
      <c r="I9887" s="119" t="s">
        <v>3582</v>
      </c>
      <c r="J9887" s="119" t="s">
        <v>222</v>
      </c>
      <c r="K9887" s="1">
        <v>46255.758941458334</v>
      </c>
      <c r="L9887">
        <v>1</v>
      </c>
      <c r="M9887">
        <v>6</v>
      </c>
      <c r="N9887">
        <v>1</v>
      </c>
      <c r="O9887">
        <v>3</v>
      </c>
      <c r="P9887" s="119" t="s">
        <v>20254</v>
      </c>
    </row>
    <row r="9888" spans="1:16" x14ac:dyDescent="0.25">
      <c r="A9888">
        <v>19952</v>
      </c>
      <c r="B9888" s="119" t="s">
        <v>6308</v>
      </c>
      <c r="C9888">
        <v>65</v>
      </c>
      <c r="E9888">
        <v>651</v>
      </c>
      <c r="F9888">
        <v>5301</v>
      </c>
      <c r="G9888">
        <v>489</v>
      </c>
      <c r="H9888">
        <v>10800</v>
      </c>
      <c r="I9888" s="119" t="s">
        <v>3582</v>
      </c>
      <c r="J9888" s="119" t="s">
        <v>222</v>
      </c>
      <c r="K9888" s="1">
        <v>46255.758941458334</v>
      </c>
      <c r="L9888">
        <v>1</v>
      </c>
      <c r="M9888">
        <v>0</v>
      </c>
      <c r="N9888">
        <v>0</v>
      </c>
      <c r="O9888">
        <v>0</v>
      </c>
      <c r="P9888" s="119" t="s">
        <v>20254</v>
      </c>
    </row>
    <row r="9889" spans="1:16" x14ac:dyDescent="0.25">
      <c r="A9889">
        <v>19953</v>
      </c>
      <c r="B9889" s="119" t="s">
        <v>6309</v>
      </c>
      <c r="C9889">
        <v>65</v>
      </c>
      <c r="E9889">
        <v>926</v>
      </c>
      <c r="F9889">
        <v>6065</v>
      </c>
      <c r="G9889">
        <v>308</v>
      </c>
      <c r="H9889">
        <v>11662</v>
      </c>
      <c r="I9889" s="119" t="s">
        <v>3582</v>
      </c>
      <c r="J9889" s="119" t="s">
        <v>222</v>
      </c>
      <c r="K9889" s="1">
        <v>46255.758941458334</v>
      </c>
      <c r="L9889">
        <v>1</v>
      </c>
      <c r="M9889">
        <v>1</v>
      </c>
      <c r="N9889">
        <v>0</v>
      </c>
      <c r="O9889">
        <v>0</v>
      </c>
      <c r="P9889" s="119" t="s">
        <v>20254</v>
      </c>
    </row>
    <row r="9890" spans="1:16" x14ac:dyDescent="0.25">
      <c r="A9890">
        <v>19954</v>
      </c>
      <c r="B9890" s="119" t="s">
        <v>6310</v>
      </c>
      <c r="C9890">
        <v>65</v>
      </c>
      <c r="E9890">
        <v>1049</v>
      </c>
      <c r="F9890">
        <v>4315</v>
      </c>
      <c r="G9890">
        <v>288</v>
      </c>
      <c r="H9890">
        <v>10099</v>
      </c>
      <c r="I9890" s="119" t="s">
        <v>3582</v>
      </c>
      <c r="J9890" s="119" t="s">
        <v>222</v>
      </c>
      <c r="K9890" s="1">
        <v>46255.758941458334</v>
      </c>
      <c r="L9890">
        <v>1</v>
      </c>
      <c r="M9890">
        <v>5</v>
      </c>
      <c r="N9890">
        <v>0</v>
      </c>
      <c r="O9890">
        <v>0</v>
      </c>
      <c r="P9890" s="119" t="s">
        <v>20254</v>
      </c>
    </row>
    <row r="9891" spans="1:16" x14ac:dyDescent="0.25">
      <c r="A9891">
        <v>19955</v>
      </c>
      <c r="B9891" s="119" t="s">
        <v>6311</v>
      </c>
      <c r="C9891">
        <v>35</v>
      </c>
      <c r="E9891">
        <v>2627</v>
      </c>
      <c r="F9891">
        <v>316</v>
      </c>
      <c r="G9891">
        <v>877</v>
      </c>
      <c r="H9891">
        <v>909</v>
      </c>
      <c r="I9891" s="119" t="s">
        <v>3582</v>
      </c>
      <c r="J9891" s="119" t="s">
        <v>222</v>
      </c>
      <c r="K9891" s="1">
        <v>46255.758941458334</v>
      </c>
      <c r="L9891">
        <v>3</v>
      </c>
      <c r="M9891">
        <v>40</v>
      </c>
      <c r="N9891">
        <v>0</v>
      </c>
      <c r="O9891">
        <v>1</v>
      </c>
      <c r="P9891" s="119" t="s">
        <v>20254</v>
      </c>
    </row>
    <row r="9892" spans="1:16" x14ac:dyDescent="0.25">
      <c r="A9892">
        <v>19956</v>
      </c>
      <c r="B9892" s="119" t="s">
        <v>6312</v>
      </c>
      <c r="C9892">
        <v>35</v>
      </c>
      <c r="E9892">
        <v>956</v>
      </c>
      <c r="F9892">
        <v>701</v>
      </c>
      <c r="G9892">
        <v>782</v>
      </c>
      <c r="H9892">
        <v>1970</v>
      </c>
      <c r="I9892" s="119" t="s">
        <v>3582</v>
      </c>
      <c r="J9892" s="119" t="s">
        <v>222</v>
      </c>
      <c r="K9892" s="1">
        <v>46255.758941458334</v>
      </c>
      <c r="L9892">
        <v>18</v>
      </c>
      <c r="M9892">
        <v>175</v>
      </c>
      <c r="N9892">
        <v>0</v>
      </c>
      <c r="O9892">
        <v>15</v>
      </c>
      <c r="P9892" s="119" t="s">
        <v>20254</v>
      </c>
    </row>
    <row r="9893" spans="1:16" x14ac:dyDescent="0.25">
      <c r="A9893">
        <v>19957</v>
      </c>
      <c r="B9893" s="119" t="s">
        <v>6313</v>
      </c>
      <c r="C9893">
        <v>35</v>
      </c>
      <c r="E9893">
        <v>525</v>
      </c>
      <c r="F9893">
        <v>537</v>
      </c>
      <c r="G9893">
        <v>886</v>
      </c>
      <c r="H9893">
        <v>1137</v>
      </c>
      <c r="I9893" s="119" t="s">
        <v>3582</v>
      </c>
      <c r="J9893" s="119" t="s">
        <v>222</v>
      </c>
      <c r="K9893" s="1">
        <v>46255.758941458334</v>
      </c>
      <c r="L9893">
        <v>9</v>
      </c>
      <c r="M9893">
        <v>0</v>
      </c>
      <c r="N9893">
        <v>0</v>
      </c>
      <c r="O9893">
        <v>0</v>
      </c>
      <c r="P9893" s="119" t="s">
        <v>20254</v>
      </c>
    </row>
    <row r="9894" spans="1:16" x14ac:dyDescent="0.25">
      <c r="A9894">
        <v>19958</v>
      </c>
      <c r="B9894" s="119" t="s">
        <v>6314</v>
      </c>
      <c r="C9894">
        <v>35</v>
      </c>
      <c r="E9894">
        <v>4802</v>
      </c>
      <c r="F9894">
        <v>287</v>
      </c>
      <c r="G9894">
        <v>2146</v>
      </c>
      <c r="H9894">
        <v>748</v>
      </c>
      <c r="I9894" s="119" t="s">
        <v>3582</v>
      </c>
      <c r="J9894" s="119" t="s">
        <v>222</v>
      </c>
      <c r="K9894" s="1">
        <v>46255.758941458334</v>
      </c>
      <c r="L9894">
        <v>0</v>
      </c>
      <c r="M9894">
        <v>31</v>
      </c>
      <c r="N9894">
        <v>0</v>
      </c>
      <c r="O9894">
        <v>3</v>
      </c>
      <c r="P9894" s="119" t="s">
        <v>20254</v>
      </c>
    </row>
    <row r="9895" spans="1:16" x14ac:dyDescent="0.25">
      <c r="A9895">
        <v>19959</v>
      </c>
      <c r="B9895" s="119" t="s">
        <v>6315</v>
      </c>
      <c r="C9895">
        <v>35</v>
      </c>
      <c r="E9895">
        <v>1223</v>
      </c>
      <c r="F9895">
        <v>425</v>
      </c>
      <c r="G9895">
        <v>1027</v>
      </c>
      <c r="H9895">
        <v>799</v>
      </c>
      <c r="I9895" s="119" t="s">
        <v>3582</v>
      </c>
      <c r="J9895" s="119" t="s">
        <v>222</v>
      </c>
      <c r="K9895" s="1">
        <v>46255.758941458334</v>
      </c>
      <c r="L9895">
        <v>29</v>
      </c>
      <c r="M9895">
        <v>0</v>
      </c>
      <c r="N9895">
        <v>0</v>
      </c>
      <c r="O9895">
        <v>0</v>
      </c>
      <c r="P9895" s="119" t="s">
        <v>20254</v>
      </c>
    </row>
    <row r="9896" spans="1:16" x14ac:dyDescent="0.25">
      <c r="A9896">
        <v>19960</v>
      </c>
      <c r="B9896" s="119" t="s">
        <v>6316</v>
      </c>
      <c r="C9896">
        <v>35</v>
      </c>
      <c r="E9896">
        <v>922</v>
      </c>
      <c r="F9896">
        <v>515</v>
      </c>
      <c r="G9896">
        <v>803</v>
      </c>
      <c r="H9896">
        <v>945</v>
      </c>
      <c r="I9896" s="119" t="s">
        <v>3582</v>
      </c>
      <c r="J9896" s="119" t="s">
        <v>222</v>
      </c>
      <c r="K9896" s="1">
        <v>46255.758941458334</v>
      </c>
      <c r="L9896">
        <v>8</v>
      </c>
      <c r="M9896">
        <v>0</v>
      </c>
      <c r="N9896">
        <v>0</v>
      </c>
      <c r="O9896">
        <v>0</v>
      </c>
      <c r="P9896" s="119" t="s">
        <v>20254</v>
      </c>
    </row>
    <row r="9897" spans="1:16" x14ac:dyDescent="0.25">
      <c r="A9897">
        <v>19961</v>
      </c>
      <c r="B9897" s="119" t="s">
        <v>6317</v>
      </c>
      <c r="C9897">
        <v>35</v>
      </c>
      <c r="E9897">
        <v>3296</v>
      </c>
      <c r="F9897">
        <v>354</v>
      </c>
      <c r="G9897">
        <v>1380</v>
      </c>
      <c r="H9897">
        <v>1047</v>
      </c>
      <c r="I9897" s="119" t="s">
        <v>3582</v>
      </c>
      <c r="J9897" s="119" t="s">
        <v>222</v>
      </c>
      <c r="K9897" s="1">
        <v>46255.758941458334</v>
      </c>
      <c r="L9897">
        <v>0</v>
      </c>
      <c r="M9897">
        <v>41</v>
      </c>
      <c r="N9897">
        <v>0</v>
      </c>
      <c r="O9897">
        <v>40</v>
      </c>
      <c r="P9897" s="119" t="s">
        <v>20254</v>
      </c>
    </row>
    <row r="9898" spans="1:16" x14ac:dyDescent="0.25">
      <c r="A9898">
        <v>19962</v>
      </c>
      <c r="B9898" s="119" t="s">
        <v>6318</v>
      </c>
      <c r="C9898">
        <v>50</v>
      </c>
      <c r="E9898">
        <v>1634</v>
      </c>
      <c r="F9898">
        <v>2710</v>
      </c>
      <c r="G9898">
        <v>644</v>
      </c>
      <c r="H9898">
        <v>4897</v>
      </c>
      <c r="I9898" s="119" t="s">
        <v>3582</v>
      </c>
      <c r="J9898" s="119" t="s">
        <v>222</v>
      </c>
      <c r="K9898" s="1">
        <v>46255.758941458334</v>
      </c>
      <c r="L9898">
        <v>6</v>
      </c>
      <c r="M9898">
        <v>0</v>
      </c>
      <c r="N9898">
        <v>5</v>
      </c>
      <c r="O9898">
        <v>0</v>
      </c>
      <c r="P9898" s="119" t="s">
        <v>20254</v>
      </c>
    </row>
    <row r="9899" spans="1:16" x14ac:dyDescent="0.25">
      <c r="A9899">
        <v>19963</v>
      </c>
      <c r="B9899" s="119" t="s">
        <v>6319</v>
      </c>
      <c r="C9899">
        <v>50</v>
      </c>
      <c r="E9899">
        <v>2239</v>
      </c>
      <c r="F9899">
        <v>1642</v>
      </c>
      <c r="G9899">
        <v>507</v>
      </c>
      <c r="H9899">
        <v>5483</v>
      </c>
      <c r="I9899" s="119" t="s">
        <v>3582</v>
      </c>
      <c r="J9899" s="119" t="s">
        <v>222</v>
      </c>
      <c r="K9899" s="1">
        <v>46255.758941458334</v>
      </c>
      <c r="L9899">
        <v>0</v>
      </c>
      <c r="M9899">
        <v>0</v>
      </c>
      <c r="N9899">
        <v>0</v>
      </c>
      <c r="O9899">
        <v>0</v>
      </c>
      <c r="P9899" s="119" t="s">
        <v>20254</v>
      </c>
    </row>
    <row r="9900" spans="1:16" x14ac:dyDescent="0.25">
      <c r="A9900">
        <v>19964</v>
      </c>
      <c r="B9900" s="119" t="s">
        <v>6320</v>
      </c>
      <c r="C9900">
        <v>50</v>
      </c>
      <c r="E9900">
        <v>1567</v>
      </c>
      <c r="F9900">
        <v>4752</v>
      </c>
      <c r="G9900">
        <v>251</v>
      </c>
      <c r="H9900">
        <v>9488</v>
      </c>
      <c r="I9900" s="119" t="s">
        <v>3582</v>
      </c>
      <c r="J9900" s="119" t="s">
        <v>222</v>
      </c>
      <c r="K9900" s="1">
        <v>46255.758941458334</v>
      </c>
      <c r="L9900">
        <v>114</v>
      </c>
      <c r="M9900">
        <v>42</v>
      </c>
      <c r="N9900">
        <v>83</v>
      </c>
      <c r="O9900">
        <v>42</v>
      </c>
      <c r="P9900" s="119" t="s">
        <v>20254</v>
      </c>
    </row>
    <row r="9901" spans="1:16" x14ac:dyDescent="0.25">
      <c r="A9901">
        <v>19965</v>
      </c>
      <c r="B9901" s="119" t="s">
        <v>6321</v>
      </c>
      <c r="C9901">
        <v>50</v>
      </c>
      <c r="E9901">
        <v>3028</v>
      </c>
      <c r="F9901">
        <v>1815</v>
      </c>
      <c r="G9901">
        <v>729</v>
      </c>
      <c r="H9901">
        <v>4618</v>
      </c>
      <c r="I9901" s="119" t="s">
        <v>3582</v>
      </c>
      <c r="J9901" s="119" t="s">
        <v>222</v>
      </c>
      <c r="K9901" s="1">
        <v>46255.758941458334</v>
      </c>
      <c r="L9901">
        <v>16</v>
      </c>
      <c r="M9901">
        <v>23</v>
      </c>
      <c r="N9901">
        <v>2</v>
      </c>
      <c r="O9901">
        <v>22</v>
      </c>
      <c r="P9901" s="119" t="s">
        <v>20254</v>
      </c>
    </row>
    <row r="9902" spans="1:16" x14ac:dyDescent="0.25">
      <c r="A9902">
        <v>19966</v>
      </c>
      <c r="B9902" s="119" t="s">
        <v>6322</v>
      </c>
      <c r="C9902">
        <v>50</v>
      </c>
      <c r="E9902">
        <v>799</v>
      </c>
      <c r="F9902">
        <v>3502</v>
      </c>
      <c r="G9902">
        <v>411</v>
      </c>
      <c r="H9902">
        <v>4102</v>
      </c>
      <c r="I9902" s="119" t="s">
        <v>3582</v>
      </c>
      <c r="J9902" s="119" t="s">
        <v>222</v>
      </c>
      <c r="K9902" s="1">
        <v>46255.758941458334</v>
      </c>
      <c r="L9902">
        <v>66</v>
      </c>
      <c r="M9902">
        <v>3</v>
      </c>
      <c r="N9902">
        <v>52</v>
      </c>
      <c r="O9902">
        <v>0</v>
      </c>
      <c r="P9902" s="119" t="s">
        <v>20254</v>
      </c>
    </row>
    <row r="9903" spans="1:16" x14ac:dyDescent="0.25">
      <c r="A9903">
        <v>19967</v>
      </c>
      <c r="B9903" s="119" t="s">
        <v>6323</v>
      </c>
      <c r="C9903">
        <v>50</v>
      </c>
      <c r="E9903">
        <v>630</v>
      </c>
      <c r="F9903">
        <v>3342</v>
      </c>
      <c r="G9903">
        <v>519</v>
      </c>
      <c r="H9903">
        <v>4869</v>
      </c>
      <c r="I9903" s="119" t="s">
        <v>3582</v>
      </c>
      <c r="J9903" s="119" t="s">
        <v>222</v>
      </c>
      <c r="K9903" s="1">
        <v>46255.758941458334</v>
      </c>
      <c r="L9903">
        <v>15</v>
      </c>
      <c r="M9903">
        <v>22</v>
      </c>
      <c r="N9903">
        <v>2</v>
      </c>
      <c r="O9903">
        <v>5</v>
      </c>
      <c r="P9903" s="119" t="s">
        <v>20254</v>
      </c>
    </row>
    <row r="9904" spans="1:16" x14ac:dyDescent="0.25">
      <c r="A9904">
        <v>19968</v>
      </c>
      <c r="B9904" s="119" t="s">
        <v>6324</v>
      </c>
      <c r="C9904">
        <v>50</v>
      </c>
      <c r="E9904">
        <v>999</v>
      </c>
      <c r="F9904">
        <v>2788</v>
      </c>
      <c r="G9904">
        <v>592</v>
      </c>
      <c r="H9904">
        <v>5988</v>
      </c>
      <c r="I9904" s="119" t="s">
        <v>3582</v>
      </c>
      <c r="J9904" s="119" t="s">
        <v>222</v>
      </c>
      <c r="K9904" s="1">
        <v>46255.758941458334</v>
      </c>
      <c r="L9904">
        <v>9</v>
      </c>
      <c r="M9904">
        <v>52</v>
      </c>
      <c r="N9904">
        <v>6</v>
      </c>
      <c r="O9904">
        <v>52</v>
      </c>
      <c r="P9904" s="119" t="s">
        <v>20254</v>
      </c>
    </row>
    <row r="9905" spans="1:16" x14ac:dyDescent="0.25">
      <c r="A9905">
        <v>19969</v>
      </c>
      <c r="B9905" s="119" t="s">
        <v>6325</v>
      </c>
      <c r="C9905">
        <v>65</v>
      </c>
      <c r="E9905">
        <v>1960</v>
      </c>
      <c r="F9905">
        <v>5112</v>
      </c>
      <c r="G9905">
        <v>481</v>
      </c>
      <c r="H9905">
        <v>8099</v>
      </c>
      <c r="I9905" s="119" t="s">
        <v>3582</v>
      </c>
      <c r="J9905" s="119" t="s">
        <v>222</v>
      </c>
      <c r="K9905" s="1">
        <v>46255.758941458334</v>
      </c>
      <c r="L9905">
        <v>14</v>
      </c>
      <c r="M9905">
        <v>15</v>
      </c>
      <c r="N9905">
        <v>0</v>
      </c>
      <c r="O9905">
        <v>0</v>
      </c>
      <c r="P9905" s="119" t="s">
        <v>20254</v>
      </c>
    </row>
    <row r="9906" spans="1:16" x14ac:dyDescent="0.25">
      <c r="A9906">
        <v>19970</v>
      </c>
      <c r="B9906" s="119" t="s">
        <v>6326</v>
      </c>
      <c r="C9906">
        <v>65</v>
      </c>
      <c r="E9906">
        <v>1536</v>
      </c>
      <c r="F9906">
        <v>2721</v>
      </c>
      <c r="G9906">
        <v>323</v>
      </c>
      <c r="H9906">
        <v>5937</v>
      </c>
      <c r="I9906" s="119" t="s">
        <v>3582</v>
      </c>
      <c r="J9906" s="119" t="s">
        <v>222</v>
      </c>
      <c r="K9906" s="1">
        <v>46255.758941458334</v>
      </c>
      <c r="L9906">
        <v>5</v>
      </c>
      <c r="M9906">
        <v>2</v>
      </c>
      <c r="N9906">
        <v>0</v>
      </c>
      <c r="O9906">
        <v>0</v>
      </c>
      <c r="P9906" s="119" t="s">
        <v>20254</v>
      </c>
    </row>
    <row r="9907" spans="1:16" x14ac:dyDescent="0.25">
      <c r="A9907">
        <v>19971</v>
      </c>
      <c r="B9907" s="119" t="s">
        <v>6327</v>
      </c>
      <c r="C9907">
        <v>65</v>
      </c>
      <c r="E9907">
        <v>1047</v>
      </c>
      <c r="F9907">
        <v>4546</v>
      </c>
      <c r="G9907">
        <v>369</v>
      </c>
      <c r="H9907">
        <v>9293</v>
      </c>
      <c r="I9907" s="119" t="s">
        <v>3582</v>
      </c>
      <c r="J9907" s="119" t="s">
        <v>222</v>
      </c>
      <c r="K9907" s="1">
        <v>46255.758941458334</v>
      </c>
      <c r="L9907">
        <v>38</v>
      </c>
      <c r="M9907">
        <v>31</v>
      </c>
      <c r="N9907">
        <v>25</v>
      </c>
      <c r="O9907">
        <v>28</v>
      </c>
      <c r="P9907" s="119" t="s">
        <v>20254</v>
      </c>
    </row>
    <row r="9908" spans="1:16" x14ac:dyDescent="0.25">
      <c r="A9908">
        <v>19972</v>
      </c>
      <c r="B9908" s="119" t="s">
        <v>6328</v>
      </c>
      <c r="C9908">
        <v>65</v>
      </c>
      <c r="E9908">
        <v>685</v>
      </c>
      <c r="F9908">
        <v>4438</v>
      </c>
      <c r="G9908">
        <v>444</v>
      </c>
      <c r="H9908">
        <v>7317</v>
      </c>
      <c r="I9908" s="119" t="s">
        <v>3582</v>
      </c>
      <c r="J9908" s="119" t="s">
        <v>222</v>
      </c>
      <c r="K9908" s="1">
        <v>46255.758941458334</v>
      </c>
      <c r="L9908">
        <v>23</v>
      </c>
      <c r="M9908">
        <v>9</v>
      </c>
      <c r="N9908">
        <v>14</v>
      </c>
      <c r="O9908">
        <v>2</v>
      </c>
      <c r="P9908" s="119" t="s">
        <v>20254</v>
      </c>
    </row>
    <row r="9909" spans="1:16" x14ac:dyDescent="0.25">
      <c r="A9909">
        <v>19973</v>
      </c>
      <c r="B9909" s="119" t="s">
        <v>6329</v>
      </c>
      <c r="C9909">
        <v>65</v>
      </c>
      <c r="E9909">
        <v>1295</v>
      </c>
      <c r="F9909">
        <v>3114</v>
      </c>
      <c r="G9909">
        <v>288</v>
      </c>
      <c r="H9909">
        <v>6000</v>
      </c>
      <c r="I9909" s="119" t="s">
        <v>3582</v>
      </c>
      <c r="J9909" s="119" t="s">
        <v>222</v>
      </c>
      <c r="K9909" s="1">
        <v>46255.758941458334</v>
      </c>
      <c r="L9909">
        <v>1</v>
      </c>
      <c r="M9909">
        <v>3</v>
      </c>
      <c r="N9909">
        <v>0</v>
      </c>
      <c r="O9909">
        <v>0</v>
      </c>
      <c r="P9909" s="119" t="s">
        <v>20254</v>
      </c>
    </row>
    <row r="9910" spans="1:16" x14ac:dyDescent="0.25">
      <c r="A9910">
        <v>19974</v>
      </c>
      <c r="B9910" s="119" t="s">
        <v>6330</v>
      </c>
      <c r="C9910">
        <v>65</v>
      </c>
      <c r="E9910">
        <v>1916</v>
      </c>
      <c r="F9910">
        <v>1631</v>
      </c>
      <c r="G9910">
        <v>377</v>
      </c>
      <c r="H9910">
        <v>6620</v>
      </c>
      <c r="I9910" s="119" t="s">
        <v>3582</v>
      </c>
      <c r="J9910" s="119" t="s">
        <v>222</v>
      </c>
      <c r="K9910" s="1">
        <v>46255.758941458334</v>
      </c>
      <c r="L9910">
        <v>3</v>
      </c>
      <c r="M9910">
        <v>0</v>
      </c>
      <c r="N9910">
        <v>0</v>
      </c>
      <c r="O9910">
        <v>0</v>
      </c>
      <c r="P9910" s="119" t="s">
        <v>20254</v>
      </c>
    </row>
    <row r="9911" spans="1:16" x14ac:dyDescent="0.25">
      <c r="A9911">
        <v>19975</v>
      </c>
      <c r="B9911" s="119" t="s">
        <v>6331</v>
      </c>
      <c r="C9911">
        <v>65</v>
      </c>
      <c r="E9911">
        <v>817</v>
      </c>
      <c r="F9911">
        <v>3808</v>
      </c>
      <c r="G9911">
        <v>218</v>
      </c>
      <c r="H9911">
        <v>8457</v>
      </c>
      <c r="I9911" s="119" t="s">
        <v>3582</v>
      </c>
      <c r="J9911" s="119" t="s">
        <v>222</v>
      </c>
      <c r="K9911" s="1">
        <v>46255.758941458334</v>
      </c>
      <c r="L9911">
        <v>18</v>
      </c>
      <c r="M9911">
        <v>92</v>
      </c>
      <c r="N9911">
        <v>11</v>
      </c>
      <c r="O9911">
        <v>74</v>
      </c>
      <c r="P9911" s="119" t="s">
        <v>20254</v>
      </c>
    </row>
    <row r="9912" spans="1:16" x14ac:dyDescent="0.25">
      <c r="A9912">
        <v>19976</v>
      </c>
      <c r="B9912" s="119" t="s">
        <v>6332</v>
      </c>
      <c r="C9912">
        <v>0</v>
      </c>
      <c r="E9912">
        <v>10200485</v>
      </c>
      <c r="F9912">
        <v>18752</v>
      </c>
      <c r="G9912">
        <v>139460</v>
      </c>
      <c r="H9912">
        <v>19385</v>
      </c>
      <c r="I9912" s="119" t="s">
        <v>6020</v>
      </c>
      <c r="J9912" s="119" t="s">
        <v>222</v>
      </c>
      <c r="K9912" s="1">
        <v>46255.758941458334</v>
      </c>
      <c r="L9912">
        <v>98455</v>
      </c>
      <c r="M9912">
        <v>175326</v>
      </c>
      <c r="N9912">
        <v>20440</v>
      </c>
      <c r="O9912">
        <v>42680</v>
      </c>
      <c r="P9912" s="119" t="s">
        <v>20254</v>
      </c>
    </row>
    <row r="9913" spans="1:16" x14ac:dyDescent="0.25">
      <c r="A9913">
        <v>19979</v>
      </c>
      <c r="B9913" s="119" t="s">
        <v>6333</v>
      </c>
      <c r="C9913">
        <v>0</v>
      </c>
      <c r="E9913">
        <v>1568</v>
      </c>
      <c r="F9913">
        <v>450012</v>
      </c>
      <c r="G9913">
        <v>16</v>
      </c>
      <c r="H9913">
        <v>3977335</v>
      </c>
      <c r="I9913" s="119" t="s">
        <v>6020</v>
      </c>
      <c r="J9913" s="119" t="s">
        <v>222</v>
      </c>
      <c r="K9913" s="1">
        <v>46255.758941458334</v>
      </c>
      <c r="L9913">
        <v>0</v>
      </c>
      <c r="M9913">
        <v>0</v>
      </c>
      <c r="N9913">
        <v>0</v>
      </c>
      <c r="O9913">
        <v>0</v>
      </c>
      <c r="P9913" s="119" t="s">
        <v>20254</v>
      </c>
    </row>
    <row r="9914" spans="1:16" x14ac:dyDescent="0.25">
      <c r="A9914">
        <v>20117</v>
      </c>
      <c r="B9914" s="119" t="s">
        <v>6334</v>
      </c>
      <c r="C9914">
        <v>0</v>
      </c>
      <c r="E9914">
        <v>464</v>
      </c>
      <c r="F9914">
        <v>23663</v>
      </c>
      <c r="G9914">
        <v>187</v>
      </c>
      <c r="H9914">
        <v>54073</v>
      </c>
      <c r="I9914" s="119" t="s">
        <v>6335</v>
      </c>
      <c r="J9914" s="119" t="s">
        <v>139</v>
      </c>
      <c r="K9914" s="1">
        <v>46255.758941458334</v>
      </c>
      <c r="L9914">
        <v>3</v>
      </c>
      <c r="M9914">
        <v>5</v>
      </c>
      <c r="N9914">
        <v>0</v>
      </c>
      <c r="O9914">
        <v>1</v>
      </c>
      <c r="P9914" s="119" t="s">
        <v>20254</v>
      </c>
    </row>
    <row r="9915" spans="1:16" x14ac:dyDescent="0.25">
      <c r="A9915">
        <v>20118</v>
      </c>
      <c r="B9915" s="119" t="s">
        <v>6336</v>
      </c>
      <c r="C9915">
        <v>0</v>
      </c>
      <c r="E9915">
        <v>638</v>
      </c>
      <c r="F9915">
        <v>36507</v>
      </c>
      <c r="G9915">
        <v>101</v>
      </c>
      <c r="H9915">
        <v>54302</v>
      </c>
      <c r="I9915" s="119" t="s">
        <v>6335</v>
      </c>
      <c r="J9915" s="119" t="s">
        <v>222</v>
      </c>
      <c r="K9915" s="1">
        <v>46255.758941458334</v>
      </c>
      <c r="L9915">
        <v>5</v>
      </c>
      <c r="M9915">
        <v>8</v>
      </c>
      <c r="N9915">
        <v>0</v>
      </c>
      <c r="O9915">
        <v>2</v>
      </c>
      <c r="P9915" s="119" t="s">
        <v>20254</v>
      </c>
    </row>
    <row r="9916" spans="1:16" x14ac:dyDescent="0.25">
      <c r="A9916">
        <v>20119</v>
      </c>
      <c r="B9916" s="119" t="s">
        <v>6337</v>
      </c>
      <c r="C9916">
        <v>0</v>
      </c>
      <c r="E9916">
        <v>626</v>
      </c>
      <c r="F9916">
        <v>36284</v>
      </c>
      <c r="G9916">
        <v>100</v>
      </c>
      <c r="H9916">
        <v>53402</v>
      </c>
      <c r="I9916" s="119" t="s">
        <v>6335</v>
      </c>
      <c r="J9916" s="119" t="s">
        <v>222</v>
      </c>
      <c r="K9916" s="1">
        <v>46255.758941458334</v>
      </c>
      <c r="L9916">
        <v>2</v>
      </c>
      <c r="M9916">
        <v>11</v>
      </c>
      <c r="N9916">
        <v>0</v>
      </c>
      <c r="O9916">
        <v>2</v>
      </c>
      <c r="P9916" s="119" t="s">
        <v>20254</v>
      </c>
    </row>
    <row r="9917" spans="1:16" x14ac:dyDescent="0.25">
      <c r="A9917">
        <v>20120</v>
      </c>
      <c r="B9917" s="119" t="s">
        <v>6338</v>
      </c>
      <c r="C9917">
        <v>0</v>
      </c>
      <c r="E9917">
        <v>629</v>
      </c>
      <c r="F9917">
        <v>34003</v>
      </c>
      <c r="G9917">
        <v>126</v>
      </c>
      <c r="H9917">
        <v>50000</v>
      </c>
      <c r="I9917" s="119" t="s">
        <v>6335</v>
      </c>
      <c r="J9917" s="119" t="s">
        <v>139</v>
      </c>
      <c r="K9917" s="1">
        <v>46255.758941458334</v>
      </c>
      <c r="L9917">
        <v>1</v>
      </c>
      <c r="M9917">
        <v>7</v>
      </c>
      <c r="N9917">
        <v>0</v>
      </c>
      <c r="O9917">
        <v>1</v>
      </c>
      <c r="P9917" s="119" t="s">
        <v>20254</v>
      </c>
    </row>
    <row r="9918" spans="1:16" x14ac:dyDescent="0.25">
      <c r="A9918">
        <v>20121</v>
      </c>
      <c r="B9918" s="119" t="s">
        <v>6339</v>
      </c>
      <c r="C9918">
        <v>0</v>
      </c>
      <c r="E9918">
        <v>3493</v>
      </c>
      <c r="F9918">
        <v>6302</v>
      </c>
      <c r="G9918">
        <v>167</v>
      </c>
      <c r="H9918">
        <v>9421</v>
      </c>
      <c r="I9918" s="119" t="s">
        <v>6335</v>
      </c>
      <c r="J9918" s="119" t="s">
        <v>22</v>
      </c>
      <c r="K9918" s="1">
        <v>46255.758941458334</v>
      </c>
      <c r="L9918">
        <v>3</v>
      </c>
      <c r="M9918">
        <v>13</v>
      </c>
      <c r="N9918">
        <v>2</v>
      </c>
      <c r="O9918">
        <v>4</v>
      </c>
      <c r="P9918" s="119" t="s">
        <v>20254</v>
      </c>
    </row>
    <row r="9919" spans="1:16" x14ac:dyDescent="0.25">
      <c r="A9919">
        <v>20122</v>
      </c>
      <c r="B9919" s="119" t="s">
        <v>6340</v>
      </c>
      <c r="C9919">
        <v>0</v>
      </c>
      <c r="E9919">
        <v>2415</v>
      </c>
      <c r="F9919">
        <v>8402</v>
      </c>
      <c r="G9919">
        <v>394</v>
      </c>
      <c r="H9919">
        <v>10582</v>
      </c>
      <c r="I9919" s="119" t="s">
        <v>6335</v>
      </c>
      <c r="J9919" s="119" t="s">
        <v>22</v>
      </c>
      <c r="K9919" s="1">
        <v>46255.758941458334</v>
      </c>
      <c r="L9919">
        <v>4</v>
      </c>
      <c r="M9919">
        <v>2</v>
      </c>
      <c r="N9919">
        <v>3</v>
      </c>
      <c r="O9919">
        <v>1</v>
      </c>
      <c r="P9919" s="119" t="s">
        <v>20254</v>
      </c>
    </row>
    <row r="9920" spans="1:16" x14ac:dyDescent="0.25">
      <c r="A9920">
        <v>20123</v>
      </c>
      <c r="B9920" s="119" t="s">
        <v>6341</v>
      </c>
      <c r="C9920">
        <v>0</v>
      </c>
      <c r="E9920">
        <v>1473</v>
      </c>
      <c r="F9920">
        <v>6837</v>
      </c>
      <c r="G9920">
        <v>806</v>
      </c>
      <c r="H9920">
        <v>9977</v>
      </c>
      <c r="I9920" s="119" t="s">
        <v>6335</v>
      </c>
      <c r="J9920" s="119" t="s">
        <v>22</v>
      </c>
      <c r="K9920" s="1">
        <v>46255.758941458334</v>
      </c>
      <c r="L9920">
        <v>5</v>
      </c>
      <c r="M9920">
        <v>8</v>
      </c>
      <c r="N9920">
        <v>0</v>
      </c>
      <c r="O9920">
        <v>0</v>
      </c>
      <c r="P9920" s="119" t="s">
        <v>20254</v>
      </c>
    </row>
    <row r="9921" spans="1:16" x14ac:dyDescent="0.25">
      <c r="A9921">
        <v>20124</v>
      </c>
      <c r="B9921" s="119" t="s">
        <v>6342</v>
      </c>
      <c r="C9921">
        <v>0</v>
      </c>
      <c r="E9921">
        <v>1364</v>
      </c>
      <c r="F9921">
        <v>6888</v>
      </c>
      <c r="G9921">
        <v>173</v>
      </c>
      <c r="H9921">
        <v>10582</v>
      </c>
      <c r="I9921" s="119" t="s">
        <v>6335</v>
      </c>
      <c r="J9921" s="119" t="s">
        <v>22</v>
      </c>
      <c r="K9921" s="1">
        <v>46255.758941458334</v>
      </c>
      <c r="L9921">
        <v>2</v>
      </c>
      <c r="M9921">
        <v>0</v>
      </c>
      <c r="N9921">
        <v>0</v>
      </c>
      <c r="O9921">
        <v>0</v>
      </c>
      <c r="P9921" s="119" t="s">
        <v>20254</v>
      </c>
    </row>
    <row r="9922" spans="1:16" x14ac:dyDescent="0.25">
      <c r="A9922">
        <v>20125</v>
      </c>
      <c r="B9922" s="119" t="s">
        <v>6343</v>
      </c>
      <c r="C9922">
        <v>0</v>
      </c>
      <c r="E9922">
        <v>1017</v>
      </c>
      <c r="F9922">
        <v>49552</v>
      </c>
      <c r="G9922">
        <v>286</v>
      </c>
      <c r="H9922">
        <v>79003</v>
      </c>
      <c r="I9922" s="119" t="s">
        <v>6335</v>
      </c>
      <c r="J9922" s="119" t="s">
        <v>222</v>
      </c>
      <c r="K9922" s="1">
        <v>46255.758941458334</v>
      </c>
      <c r="L9922">
        <v>3</v>
      </c>
      <c r="M9922">
        <v>8</v>
      </c>
      <c r="N9922">
        <v>0</v>
      </c>
      <c r="O9922">
        <v>1</v>
      </c>
      <c r="P9922" s="119" t="s">
        <v>20254</v>
      </c>
    </row>
    <row r="9923" spans="1:16" x14ac:dyDescent="0.25">
      <c r="A9923">
        <v>20126</v>
      </c>
      <c r="B9923" s="119" t="s">
        <v>6344</v>
      </c>
      <c r="C9923">
        <v>0</v>
      </c>
      <c r="E9923">
        <v>766</v>
      </c>
      <c r="F9923">
        <v>41068</v>
      </c>
      <c r="G9923">
        <v>129</v>
      </c>
      <c r="H9923">
        <v>55068</v>
      </c>
      <c r="I9923" s="119" t="s">
        <v>6335</v>
      </c>
      <c r="J9923" s="119" t="s">
        <v>139</v>
      </c>
      <c r="K9923" s="1">
        <v>46255.758941458334</v>
      </c>
      <c r="L9923">
        <v>3</v>
      </c>
      <c r="M9923">
        <v>4</v>
      </c>
      <c r="N9923">
        <v>1</v>
      </c>
      <c r="O9923">
        <v>0</v>
      </c>
      <c r="P9923" s="119" t="s">
        <v>20254</v>
      </c>
    </row>
    <row r="9924" spans="1:16" x14ac:dyDescent="0.25">
      <c r="A9924">
        <v>20127</v>
      </c>
      <c r="B9924" s="119" t="s">
        <v>6345</v>
      </c>
      <c r="C9924">
        <v>0</v>
      </c>
      <c r="E9924">
        <v>896</v>
      </c>
      <c r="F9924">
        <v>20508</v>
      </c>
      <c r="G9924">
        <v>107</v>
      </c>
      <c r="H9924">
        <v>40504</v>
      </c>
      <c r="I9924" s="119" t="s">
        <v>6335</v>
      </c>
      <c r="J9924" s="119" t="s">
        <v>222</v>
      </c>
      <c r="K9924" s="1">
        <v>46255.758941458334</v>
      </c>
      <c r="L9924">
        <v>9</v>
      </c>
      <c r="M9924">
        <v>8</v>
      </c>
      <c r="N9924">
        <v>3</v>
      </c>
      <c r="O9924">
        <v>0</v>
      </c>
      <c r="P9924" s="119" t="s">
        <v>20254</v>
      </c>
    </row>
    <row r="9925" spans="1:16" x14ac:dyDescent="0.25">
      <c r="A9925">
        <v>20128</v>
      </c>
      <c r="B9925" s="119" t="s">
        <v>6346</v>
      </c>
      <c r="C9925">
        <v>0</v>
      </c>
      <c r="E9925">
        <v>678</v>
      </c>
      <c r="F9925">
        <v>33257</v>
      </c>
      <c r="G9925">
        <v>76</v>
      </c>
      <c r="H9925">
        <v>49897</v>
      </c>
      <c r="I9925" s="119" t="s">
        <v>6335</v>
      </c>
      <c r="J9925" s="119" t="s">
        <v>139</v>
      </c>
      <c r="K9925" s="1">
        <v>46255.758941458334</v>
      </c>
      <c r="L9925">
        <v>3</v>
      </c>
      <c r="M9925">
        <v>5</v>
      </c>
      <c r="N9925">
        <v>0</v>
      </c>
      <c r="O9925">
        <v>0</v>
      </c>
      <c r="P9925" s="119" t="s">
        <v>20254</v>
      </c>
    </row>
    <row r="9926" spans="1:16" x14ac:dyDescent="0.25">
      <c r="A9926">
        <v>20129</v>
      </c>
      <c r="B9926" s="119" t="s">
        <v>6347</v>
      </c>
      <c r="C9926">
        <v>0</v>
      </c>
      <c r="E9926">
        <v>682</v>
      </c>
      <c r="F9926">
        <v>6451</v>
      </c>
      <c r="G9926">
        <v>291</v>
      </c>
      <c r="H9926">
        <v>9726</v>
      </c>
      <c r="I9926" s="119" t="s">
        <v>6335</v>
      </c>
      <c r="J9926" s="119" t="s">
        <v>22</v>
      </c>
      <c r="K9926" s="1">
        <v>46255.758941458334</v>
      </c>
      <c r="L9926">
        <v>5</v>
      </c>
      <c r="M9926">
        <v>11</v>
      </c>
      <c r="N9926">
        <v>1</v>
      </c>
      <c r="O9926">
        <v>3</v>
      </c>
      <c r="P9926" s="119" t="s">
        <v>20254</v>
      </c>
    </row>
    <row r="9927" spans="1:16" x14ac:dyDescent="0.25">
      <c r="A9927">
        <v>20130</v>
      </c>
      <c r="B9927" s="119" t="s">
        <v>6348</v>
      </c>
      <c r="C9927">
        <v>0</v>
      </c>
      <c r="E9927">
        <v>878</v>
      </c>
      <c r="F9927">
        <v>30014</v>
      </c>
      <c r="G9927">
        <v>173</v>
      </c>
      <c r="H9927">
        <v>59993</v>
      </c>
      <c r="I9927" s="119" t="s">
        <v>6335</v>
      </c>
      <c r="J9927" s="119" t="s">
        <v>139</v>
      </c>
      <c r="K9927" s="1">
        <v>46255.758941458334</v>
      </c>
      <c r="L9927">
        <v>11</v>
      </c>
      <c r="M9927">
        <v>10</v>
      </c>
      <c r="N9927">
        <v>0</v>
      </c>
      <c r="O9927">
        <v>0</v>
      </c>
      <c r="P9927" s="119" t="s">
        <v>20254</v>
      </c>
    </row>
    <row r="9928" spans="1:16" x14ac:dyDescent="0.25">
      <c r="A9928">
        <v>20131</v>
      </c>
      <c r="B9928" s="119" t="s">
        <v>6349</v>
      </c>
      <c r="C9928">
        <v>0</v>
      </c>
      <c r="E9928">
        <v>1208</v>
      </c>
      <c r="F9928">
        <v>30042</v>
      </c>
      <c r="G9928">
        <v>103</v>
      </c>
      <c r="H9928">
        <v>44436</v>
      </c>
      <c r="I9928" s="119" t="s">
        <v>6335</v>
      </c>
      <c r="J9928" s="119" t="s">
        <v>222</v>
      </c>
      <c r="K9928" s="1">
        <v>46255.758941458334</v>
      </c>
      <c r="L9928">
        <v>9</v>
      </c>
      <c r="M9928">
        <v>7</v>
      </c>
      <c r="N9928">
        <v>1</v>
      </c>
      <c r="O9928">
        <v>0</v>
      </c>
      <c r="P9928" s="119" t="s">
        <v>20254</v>
      </c>
    </row>
    <row r="9929" spans="1:16" x14ac:dyDescent="0.25">
      <c r="A9929">
        <v>20132</v>
      </c>
      <c r="B9929" s="119" t="s">
        <v>6350</v>
      </c>
      <c r="C9929">
        <v>0</v>
      </c>
      <c r="E9929">
        <v>689</v>
      </c>
      <c r="F9929">
        <v>40003</v>
      </c>
      <c r="G9929">
        <v>97</v>
      </c>
      <c r="H9929">
        <v>58002</v>
      </c>
      <c r="I9929" s="119" t="s">
        <v>6335</v>
      </c>
      <c r="J9929" s="119" t="s">
        <v>139</v>
      </c>
      <c r="K9929" s="1">
        <v>46255.758941458334</v>
      </c>
      <c r="L9929">
        <v>9</v>
      </c>
      <c r="M9929">
        <v>4</v>
      </c>
      <c r="N9929">
        <v>2</v>
      </c>
      <c r="O9929">
        <v>1</v>
      </c>
      <c r="P9929" s="119" t="s">
        <v>20254</v>
      </c>
    </row>
    <row r="9930" spans="1:16" x14ac:dyDescent="0.25">
      <c r="A9930">
        <v>20133</v>
      </c>
      <c r="B9930" s="119" t="s">
        <v>6351</v>
      </c>
      <c r="C9930">
        <v>0</v>
      </c>
      <c r="E9930">
        <v>933</v>
      </c>
      <c r="F9930">
        <v>7001</v>
      </c>
      <c r="G9930">
        <v>247</v>
      </c>
      <c r="H9930">
        <v>10000</v>
      </c>
      <c r="I9930" s="119" t="s">
        <v>6335</v>
      </c>
      <c r="J9930" s="119" t="s">
        <v>22</v>
      </c>
      <c r="K9930" s="1">
        <v>46255.758941458334</v>
      </c>
      <c r="L9930">
        <v>8</v>
      </c>
      <c r="M9930">
        <v>13</v>
      </c>
      <c r="N9930">
        <v>0</v>
      </c>
      <c r="O9930">
        <v>3</v>
      </c>
      <c r="P9930" s="119" t="s">
        <v>20254</v>
      </c>
    </row>
    <row r="9931" spans="1:16" x14ac:dyDescent="0.25">
      <c r="A9931">
        <v>20134</v>
      </c>
      <c r="B9931" s="119" t="s">
        <v>6352</v>
      </c>
      <c r="C9931">
        <v>0</v>
      </c>
      <c r="E9931">
        <v>871</v>
      </c>
      <c r="F9931">
        <v>38126</v>
      </c>
      <c r="G9931">
        <v>98</v>
      </c>
      <c r="H9931">
        <v>40699</v>
      </c>
      <c r="I9931" s="119" t="s">
        <v>6335</v>
      </c>
      <c r="J9931" s="119" t="s">
        <v>222</v>
      </c>
      <c r="K9931" s="1">
        <v>46255.758941458334</v>
      </c>
      <c r="L9931">
        <v>4</v>
      </c>
      <c r="M9931">
        <v>11</v>
      </c>
      <c r="N9931">
        <v>0</v>
      </c>
      <c r="O9931">
        <v>2</v>
      </c>
      <c r="P9931" s="119" t="s">
        <v>20254</v>
      </c>
    </row>
    <row r="9932" spans="1:16" x14ac:dyDescent="0.25">
      <c r="A9932">
        <v>20135</v>
      </c>
      <c r="B9932" s="119" t="s">
        <v>6353</v>
      </c>
      <c r="C9932">
        <v>0</v>
      </c>
      <c r="E9932">
        <v>1525</v>
      </c>
      <c r="F9932">
        <v>34101</v>
      </c>
      <c r="G9932">
        <v>109</v>
      </c>
      <c r="H9932">
        <v>52499</v>
      </c>
      <c r="I9932" s="119" t="s">
        <v>6335</v>
      </c>
      <c r="J9932" s="119" t="s">
        <v>139</v>
      </c>
      <c r="K9932" s="1">
        <v>46255.758941458334</v>
      </c>
      <c r="L9932">
        <v>5</v>
      </c>
      <c r="M9932">
        <v>5</v>
      </c>
      <c r="N9932">
        <v>0</v>
      </c>
      <c r="O9932">
        <v>0</v>
      </c>
      <c r="P9932" s="119" t="s">
        <v>20254</v>
      </c>
    </row>
    <row r="9933" spans="1:16" x14ac:dyDescent="0.25">
      <c r="A9933">
        <v>20136</v>
      </c>
      <c r="B9933" s="119" t="s">
        <v>6354</v>
      </c>
      <c r="C9933">
        <v>0</v>
      </c>
      <c r="E9933">
        <v>3808</v>
      </c>
      <c r="F9933">
        <v>6003</v>
      </c>
      <c r="G9933">
        <v>566</v>
      </c>
      <c r="H9933">
        <v>9387</v>
      </c>
      <c r="I9933" s="119" t="s">
        <v>6335</v>
      </c>
      <c r="J9933" s="119" t="s">
        <v>22</v>
      </c>
      <c r="K9933" s="1">
        <v>46255.758941458334</v>
      </c>
      <c r="L9933">
        <v>0</v>
      </c>
      <c r="M9933">
        <v>4</v>
      </c>
      <c r="N9933">
        <v>0</v>
      </c>
      <c r="O9933">
        <v>1</v>
      </c>
      <c r="P9933" s="119" t="s">
        <v>20254</v>
      </c>
    </row>
    <row r="9934" spans="1:16" x14ac:dyDescent="0.25">
      <c r="A9934">
        <v>20137</v>
      </c>
      <c r="B9934" s="119" t="s">
        <v>6355</v>
      </c>
      <c r="C9934">
        <v>0</v>
      </c>
      <c r="E9934">
        <v>950</v>
      </c>
      <c r="F9934">
        <v>6535</v>
      </c>
      <c r="G9934">
        <v>407</v>
      </c>
      <c r="H9934">
        <v>9742</v>
      </c>
      <c r="I9934" s="119" t="s">
        <v>6335</v>
      </c>
      <c r="J9934" s="119" t="s">
        <v>22</v>
      </c>
      <c r="K9934" s="1">
        <v>46255.758941458334</v>
      </c>
      <c r="L9934">
        <v>7</v>
      </c>
      <c r="M9934">
        <v>15</v>
      </c>
      <c r="N9934">
        <v>0</v>
      </c>
      <c r="O9934">
        <v>2</v>
      </c>
      <c r="P9934" s="119" t="s">
        <v>20254</v>
      </c>
    </row>
    <row r="9935" spans="1:16" x14ac:dyDescent="0.25">
      <c r="A9935">
        <v>20138</v>
      </c>
      <c r="B9935" s="119" t="s">
        <v>6356</v>
      </c>
      <c r="C9935">
        <v>0</v>
      </c>
      <c r="E9935">
        <v>658</v>
      </c>
      <c r="F9935">
        <v>28703</v>
      </c>
      <c r="G9935">
        <v>91</v>
      </c>
      <c r="H9935">
        <v>39901</v>
      </c>
      <c r="I9935" s="119" t="s">
        <v>6335</v>
      </c>
      <c r="J9935" s="119" t="s">
        <v>222</v>
      </c>
      <c r="K9935" s="1">
        <v>46255.758941458334</v>
      </c>
      <c r="L9935">
        <v>5</v>
      </c>
      <c r="M9935">
        <v>11</v>
      </c>
      <c r="N9935">
        <v>0</v>
      </c>
      <c r="O9935">
        <v>2</v>
      </c>
      <c r="P9935" s="119" t="s">
        <v>20254</v>
      </c>
    </row>
    <row r="9936" spans="1:16" x14ac:dyDescent="0.25">
      <c r="A9936">
        <v>20139</v>
      </c>
      <c r="B9936" s="119" t="s">
        <v>6357</v>
      </c>
      <c r="C9936">
        <v>0</v>
      </c>
      <c r="E9936">
        <v>664</v>
      </c>
      <c r="F9936">
        <v>6913</v>
      </c>
      <c r="G9936">
        <v>359</v>
      </c>
      <c r="H9936">
        <v>10001</v>
      </c>
      <c r="I9936" s="119" t="s">
        <v>6335</v>
      </c>
      <c r="J9936" s="119" t="s">
        <v>22</v>
      </c>
      <c r="K9936" s="1">
        <v>46255.758941458334</v>
      </c>
      <c r="L9936">
        <v>8</v>
      </c>
      <c r="M9936">
        <v>5</v>
      </c>
      <c r="N9936">
        <v>1</v>
      </c>
      <c r="O9936">
        <v>1</v>
      </c>
      <c r="P9936" s="119" t="s">
        <v>20254</v>
      </c>
    </row>
    <row r="9937" spans="1:16" x14ac:dyDescent="0.25">
      <c r="A9937">
        <v>20140</v>
      </c>
      <c r="B9937" s="119" t="s">
        <v>6358</v>
      </c>
      <c r="C9937">
        <v>0</v>
      </c>
      <c r="E9937">
        <v>724</v>
      </c>
      <c r="F9937">
        <v>32603</v>
      </c>
      <c r="G9937">
        <v>182</v>
      </c>
      <c r="H9937">
        <v>50000</v>
      </c>
      <c r="I9937" s="119" t="s">
        <v>6335</v>
      </c>
      <c r="J9937" s="119" t="s">
        <v>139</v>
      </c>
      <c r="K9937" s="1">
        <v>46255.758941458334</v>
      </c>
      <c r="L9937">
        <v>6</v>
      </c>
      <c r="M9937">
        <v>25</v>
      </c>
      <c r="N9937">
        <v>1</v>
      </c>
      <c r="O9937">
        <v>1</v>
      </c>
      <c r="P9937" s="119" t="s">
        <v>20254</v>
      </c>
    </row>
    <row r="9938" spans="1:16" x14ac:dyDescent="0.25">
      <c r="A9938">
        <v>20141</v>
      </c>
      <c r="B9938" s="119" t="s">
        <v>6359</v>
      </c>
      <c r="C9938">
        <v>0</v>
      </c>
      <c r="E9938">
        <v>976</v>
      </c>
      <c r="F9938">
        <v>32761</v>
      </c>
      <c r="G9938">
        <v>239</v>
      </c>
      <c r="H9938">
        <v>50149</v>
      </c>
      <c r="I9938" s="119" t="s">
        <v>6335</v>
      </c>
      <c r="J9938" s="119" t="s">
        <v>139</v>
      </c>
      <c r="K9938" s="1">
        <v>46255.758941458334</v>
      </c>
      <c r="L9938">
        <v>6</v>
      </c>
      <c r="M9938">
        <v>8</v>
      </c>
      <c r="N9938">
        <v>0</v>
      </c>
      <c r="O9938">
        <v>1</v>
      </c>
      <c r="P9938" s="119" t="s">
        <v>20254</v>
      </c>
    </row>
    <row r="9939" spans="1:16" x14ac:dyDescent="0.25">
      <c r="A9939">
        <v>20142</v>
      </c>
      <c r="B9939" s="119" t="s">
        <v>6360</v>
      </c>
      <c r="C9939">
        <v>0</v>
      </c>
      <c r="E9939">
        <v>863</v>
      </c>
      <c r="F9939">
        <v>4501</v>
      </c>
      <c r="G9939">
        <v>449</v>
      </c>
      <c r="H9939">
        <v>6781</v>
      </c>
      <c r="I9939" s="119" t="s">
        <v>6335</v>
      </c>
      <c r="J9939" s="119" t="s">
        <v>22</v>
      </c>
      <c r="K9939" s="1">
        <v>46255.758941458334</v>
      </c>
      <c r="L9939">
        <v>13</v>
      </c>
      <c r="M9939">
        <v>2</v>
      </c>
      <c r="N9939">
        <v>0</v>
      </c>
      <c r="O9939">
        <v>1</v>
      </c>
      <c r="P9939" s="119" t="s">
        <v>20254</v>
      </c>
    </row>
    <row r="9940" spans="1:16" x14ac:dyDescent="0.25">
      <c r="A9940">
        <v>20143</v>
      </c>
      <c r="B9940" s="119" t="s">
        <v>6361</v>
      </c>
      <c r="C9940">
        <v>0</v>
      </c>
      <c r="E9940">
        <v>745</v>
      </c>
      <c r="F9940">
        <v>6090</v>
      </c>
      <c r="G9940">
        <v>522</v>
      </c>
      <c r="H9940">
        <v>9481</v>
      </c>
      <c r="I9940" s="119" t="s">
        <v>6335</v>
      </c>
      <c r="J9940" s="119" t="s">
        <v>22</v>
      </c>
      <c r="K9940" s="1">
        <v>46255.758941458334</v>
      </c>
      <c r="L9940">
        <v>2</v>
      </c>
      <c r="M9940">
        <v>1</v>
      </c>
      <c r="N9940">
        <v>0</v>
      </c>
      <c r="O9940">
        <v>0</v>
      </c>
      <c r="P9940" s="119" t="s">
        <v>20254</v>
      </c>
    </row>
    <row r="9941" spans="1:16" x14ac:dyDescent="0.25">
      <c r="A9941">
        <v>20144</v>
      </c>
      <c r="B9941" s="119" t="s">
        <v>6362</v>
      </c>
      <c r="C9941">
        <v>0</v>
      </c>
      <c r="E9941">
        <v>1079</v>
      </c>
      <c r="F9941">
        <v>25037</v>
      </c>
      <c r="G9941">
        <v>153</v>
      </c>
      <c r="H9941">
        <v>44792</v>
      </c>
      <c r="I9941" s="119" t="s">
        <v>6335</v>
      </c>
      <c r="J9941" s="119" t="s">
        <v>139</v>
      </c>
      <c r="K9941" s="1">
        <v>46255.758941458334</v>
      </c>
      <c r="L9941">
        <v>6</v>
      </c>
      <c r="M9941">
        <v>9</v>
      </c>
      <c r="N9941">
        <v>1</v>
      </c>
      <c r="O9941">
        <v>1</v>
      </c>
      <c r="P9941" s="119" t="s">
        <v>20254</v>
      </c>
    </row>
    <row r="9942" spans="1:16" x14ac:dyDescent="0.25">
      <c r="A9942">
        <v>20145</v>
      </c>
      <c r="B9942" s="119" t="s">
        <v>6363</v>
      </c>
      <c r="C9942">
        <v>0</v>
      </c>
      <c r="E9942">
        <v>990</v>
      </c>
      <c r="F9942">
        <v>39607</v>
      </c>
      <c r="G9942">
        <v>82</v>
      </c>
      <c r="H9942">
        <v>79502</v>
      </c>
      <c r="I9942" s="119" t="s">
        <v>6335</v>
      </c>
      <c r="J9942" s="119" t="s">
        <v>222</v>
      </c>
      <c r="K9942" s="1">
        <v>46255.758941458334</v>
      </c>
      <c r="L9942">
        <v>17</v>
      </c>
      <c r="M9942">
        <v>8</v>
      </c>
      <c r="N9942">
        <v>1</v>
      </c>
      <c r="O9942">
        <v>1</v>
      </c>
      <c r="P9942" s="119" t="s">
        <v>20254</v>
      </c>
    </row>
    <row r="9943" spans="1:16" x14ac:dyDescent="0.25">
      <c r="A9943">
        <v>20146</v>
      </c>
      <c r="B9943" s="119" t="s">
        <v>6364</v>
      </c>
      <c r="C9943">
        <v>0</v>
      </c>
      <c r="E9943">
        <v>464</v>
      </c>
      <c r="F9943">
        <v>28369</v>
      </c>
      <c r="G9943">
        <v>236</v>
      </c>
      <c r="H9943">
        <v>50581</v>
      </c>
      <c r="I9943" s="119" t="s">
        <v>6335</v>
      </c>
      <c r="J9943" s="119" t="s">
        <v>139</v>
      </c>
      <c r="K9943" s="1">
        <v>46255.758941458334</v>
      </c>
      <c r="L9943">
        <v>14</v>
      </c>
      <c r="M9943">
        <v>10</v>
      </c>
      <c r="N9943">
        <v>3</v>
      </c>
      <c r="O9943">
        <v>1</v>
      </c>
      <c r="P9943" s="119" t="s">
        <v>20254</v>
      </c>
    </row>
    <row r="9944" spans="1:16" x14ac:dyDescent="0.25">
      <c r="A9944">
        <v>20147</v>
      </c>
      <c r="B9944" s="119" t="s">
        <v>6365</v>
      </c>
      <c r="C9944">
        <v>0</v>
      </c>
      <c r="E9944">
        <v>1439</v>
      </c>
      <c r="F9944">
        <v>75053</v>
      </c>
      <c r="G9944">
        <v>81</v>
      </c>
      <c r="H9944">
        <v>139201</v>
      </c>
      <c r="I9944" s="119" t="s">
        <v>6335</v>
      </c>
      <c r="J9944" s="119" t="s">
        <v>24</v>
      </c>
      <c r="K9944" s="1">
        <v>46255.758941458334</v>
      </c>
      <c r="L9944">
        <v>24</v>
      </c>
      <c r="M9944">
        <v>11</v>
      </c>
      <c r="N9944">
        <v>8</v>
      </c>
      <c r="O9944">
        <v>2</v>
      </c>
      <c r="P9944" s="119" t="s">
        <v>20254</v>
      </c>
    </row>
    <row r="9945" spans="1:16" x14ac:dyDescent="0.25">
      <c r="A9945">
        <v>20148</v>
      </c>
      <c r="B9945" s="119" t="s">
        <v>6366</v>
      </c>
      <c r="C9945">
        <v>0</v>
      </c>
      <c r="E9945">
        <v>734</v>
      </c>
      <c r="F9945">
        <v>50007</v>
      </c>
      <c r="G9945">
        <v>81</v>
      </c>
      <c r="H9945">
        <v>69505</v>
      </c>
      <c r="I9945" s="119" t="s">
        <v>6335</v>
      </c>
      <c r="J9945" s="119" t="s">
        <v>222</v>
      </c>
      <c r="K9945" s="1">
        <v>46255.758941458334</v>
      </c>
      <c r="L9945">
        <v>5</v>
      </c>
      <c r="M9945">
        <v>4</v>
      </c>
      <c r="N9945">
        <v>3</v>
      </c>
      <c r="O9945">
        <v>0</v>
      </c>
      <c r="P9945" s="119" t="s">
        <v>20254</v>
      </c>
    </row>
    <row r="9946" spans="1:16" x14ac:dyDescent="0.25">
      <c r="A9946">
        <v>20149</v>
      </c>
      <c r="B9946" s="119" t="s">
        <v>6367</v>
      </c>
      <c r="C9946">
        <v>0</v>
      </c>
      <c r="E9946">
        <v>778</v>
      </c>
      <c r="F9946">
        <v>6105</v>
      </c>
      <c r="G9946">
        <v>493</v>
      </c>
      <c r="H9946">
        <v>9492</v>
      </c>
      <c r="I9946" s="119" t="s">
        <v>6335</v>
      </c>
      <c r="J9946" s="119" t="s">
        <v>22</v>
      </c>
      <c r="K9946" s="1">
        <v>46255.758941458334</v>
      </c>
      <c r="L9946">
        <v>4</v>
      </c>
      <c r="M9946">
        <v>5</v>
      </c>
      <c r="N9946">
        <v>1</v>
      </c>
      <c r="O9946">
        <v>1</v>
      </c>
      <c r="P9946" s="119" t="s">
        <v>20254</v>
      </c>
    </row>
    <row r="9947" spans="1:16" x14ac:dyDescent="0.25">
      <c r="A9947">
        <v>20150</v>
      </c>
      <c r="B9947" s="119" t="s">
        <v>6368</v>
      </c>
      <c r="C9947">
        <v>0</v>
      </c>
      <c r="E9947">
        <v>2094</v>
      </c>
      <c r="F9947">
        <v>5643</v>
      </c>
      <c r="G9947">
        <v>504</v>
      </c>
      <c r="H9947">
        <v>8903</v>
      </c>
      <c r="I9947" s="119" t="s">
        <v>6335</v>
      </c>
      <c r="J9947" s="119" t="s">
        <v>22</v>
      </c>
      <c r="K9947" s="1">
        <v>46255.758941458334</v>
      </c>
      <c r="L9947">
        <v>3</v>
      </c>
      <c r="M9947">
        <v>15</v>
      </c>
      <c r="N9947">
        <v>0</v>
      </c>
      <c r="O9947">
        <v>4</v>
      </c>
      <c r="P9947" s="119" t="s">
        <v>20254</v>
      </c>
    </row>
    <row r="9948" spans="1:16" x14ac:dyDescent="0.25">
      <c r="A9948">
        <v>20151</v>
      </c>
      <c r="B9948" s="119" t="s">
        <v>6369</v>
      </c>
      <c r="C9948">
        <v>0</v>
      </c>
      <c r="E9948">
        <v>880</v>
      </c>
      <c r="F9948">
        <v>5885</v>
      </c>
      <c r="G9948">
        <v>373</v>
      </c>
      <c r="H9948">
        <v>9007</v>
      </c>
      <c r="I9948" s="119" t="s">
        <v>6335</v>
      </c>
      <c r="J9948" s="119" t="s">
        <v>22</v>
      </c>
      <c r="K9948" s="1">
        <v>46255.758941458334</v>
      </c>
      <c r="L9948">
        <v>3</v>
      </c>
      <c r="M9948">
        <v>10</v>
      </c>
      <c r="N9948">
        <v>0</v>
      </c>
      <c r="O9948">
        <v>5</v>
      </c>
      <c r="P9948" s="119" t="s">
        <v>20254</v>
      </c>
    </row>
    <row r="9949" spans="1:16" x14ac:dyDescent="0.25">
      <c r="A9949">
        <v>20152</v>
      </c>
      <c r="B9949" s="119" t="s">
        <v>6370</v>
      </c>
      <c r="C9949">
        <v>0</v>
      </c>
      <c r="E9949">
        <v>837</v>
      </c>
      <c r="F9949">
        <v>6360</v>
      </c>
      <c r="G9949">
        <v>370</v>
      </c>
      <c r="H9949">
        <v>9257</v>
      </c>
      <c r="I9949" s="119" t="s">
        <v>6335</v>
      </c>
      <c r="J9949" s="119" t="s">
        <v>22</v>
      </c>
      <c r="K9949" s="1">
        <v>46255.758941458334</v>
      </c>
      <c r="L9949">
        <v>3</v>
      </c>
      <c r="M9949">
        <v>20</v>
      </c>
      <c r="N9949">
        <v>0</v>
      </c>
      <c r="O9949">
        <v>3</v>
      </c>
      <c r="P9949" s="119" t="s">
        <v>20254</v>
      </c>
    </row>
    <row r="9950" spans="1:16" x14ac:dyDescent="0.25">
      <c r="A9950">
        <v>20153</v>
      </c>
      <c r="B9950" s="119" t="s">
        <v>6371</v>
      </c>
      <c r="C9950">
        <v>0</v>
      </c>
      <c r="E9950">
        <v>650</v>
      </c>
      <c r="F9950">
        <v>32098</v>
      </c>
      <c r="G9950">
        <v>186</v>
      </c>
      <c r="H9950">
        <v>54179</v>
      </c>
      <c r="I9950" s="119" t="s">
        <v>6335</v>
      </c>
      <c r="J9950" s="119" t="s">
        <v>139</v>
      </c>
      <c r="K9950" s="1">
        <v>46255.758941458334</v>
      </c>
      <c r="L9950">
        <v>5</v>
      </c>
      <c r="M9950">
        <v>6</v>
      </c>
      <c r="N9950">
        <v>1</v>
      </c>
      <c r="O9950">
        <v>1</v>
      </c>
      <c r="P9950" s="119" t="s">
        <v>20254</v>
      </c>
    </row>
    <row r="9951" spans="1:16" x14ac:dyDescent="0.25">
      <c r="A9951">
        <v>20154</v>
      </c>
      <c r="B9951" s="119" t="s">
        <v>6372</v>
      </c>
      <c r="C9951">
        <v>0</v>
      </c>
      <c r="E9951">
        <v>950</v>
      </c>
      <c r="F9951">
        <v>46186</v>
      </c>
      <c r="G9951">
        <v>71</v>
      </c>
      <c r="H9951">
        <v>69898</v>
      </c>
      <c r="I9951" s="119" t="s">
        <v>6335</v>
      </c>
      <c r="J9951" s="119" t="s">
        <v>222</v>
      </c>
      <c r="K9951" s="1">
        <v>46255.758941458334</v>
      </c>
      <c r="L9951">
        <v>11</v>
      </c>
      <c r="M9951">
        <v>12</v>
      </c>
      <c r="N9951">
        <v>2</v>
      </c>
      <c r="O9951">
        <v>4</v>
      </c>
      <c r="P9951" s="119" t="s">
        <v>20254</v>
      </c>
    </row>
    <row r="9952" spans="1:16" x14ac:dyDescent="0.25">
      <c r="A9952">
        <v>20155</v>
      </c>
      <c r="B9952" s="119" t="s">
        <v>6373</v>
      </c>
      <c r="C9952">
        <v>0</v>
      </c>
      <c r="E9952">
        <v>910</v>
      </c>
      <c r="F9952">
        <v>18329</v>
      </c>
      <c r="G9952">
        <v>186</v>
      </c>
      <c r="H9952">
        <v>34306</v>
      </c>
      <c r="I9952" s="119" t="s">
        <v>6335</v>
      </c>
      <c r="J9952" s="119" t="s">
        <v>139</v>
      </c>
      <c r="K9952" s="1">
        <v>46255.758941458334</v>
      </c>
      <c r="L9952">
        <v>10</v>
      </c>
      <c r="M9952">
        <v>5</v>
      </c>
      <c r="N9952">
        <v>3</v>
      </c>
      <c r="O9952">
        <v>0</v>
      </c>
      <c r="P9952" s="119" t="s">
        <v>20254</v>
      </c>
    </row>
    <row r="9953" spans="1:16" x14ac:dyDescent="0.25">
      <c r="A9953">
        <v>20156</v>
      </c>
      <c r="B9953" s="119" t="s">
        <v>6374</v>
      </c>
      <c r="C9953">
        <v>0</v>
      </c>
      <c r="E9953">
        <v>880</v>
      </c>
      <c r="F9953">
        <v>4023</v>
      </c>
      <c r="G9953">
        <v>505</v>
      </c>
      <c r="H9953">
        <v>9992</v>
      </c>
      <c r="I9953" s="119" t="s">
        <v>6335</v>
      </c>
      <c r="J9953" s="119" t="s">
        <v>22</v>
      </c>
      <c r="K9953" s="1">
        <v>46255.758941458334</v>
      </c>
      <c r="L9953">
        <v>17</v>
      </c>
      <c r="M9953">
        <v>20</v>
      </c>
      <c r="N9953">
        <v>5</v>
      </c>
      <c r="O9953">
        <v>4</v>
      </c>
      <c r="P9953" s="119" t="s">
        <v>20254</v>
      </c>
    </row>
    <row r="9954" spans="1:16" x14ac:dyDescent="0.25">
      <c r="A9954">
        <v>20157</v>
      </c>
      <c r="B9954" s="119" t="s">
        <v>6375</v>
      </c>
      <c r="C9954">
        <v>0</v>
      </c>
      <c r="E9954">
        <v>694</v>
      </c>
      <c r="F9954">
        <v>70000</v>
      </c>
      <c r="G9954">
        <v>94</v>
      </c>
      <c r="H9954">
        <v>96277</v>
      </c>
      <c r="I9954" s="119" t="s">
        <v>6335</v>
      </c>
      <c r="J9954" s="119" t="s">
        <v>222</v>
      </c>
      <c r="K9954" s="1">
        <v>46255.758941458334</v>
      </c>
      <c r="L9954">
        <v>13</v>
      </c>
      <c r="M9954">
        <v>15</v>
      </c>
      <c r="N9954">
        <v>3</v>
      </c>
      <c r="O9954">
        <v>1</v>
      </c>
      <c r="P9954" s="119" t="s">
        <v>20254</v>
      </c>
    </row>
    <row r="9955" spans="1:16" x14ac:dyDescent="0.25">
      <c r="A9955">
        <v>20158</v>
      </c>
      <c r="B9955" s="119" t="s">
        <v>6376</v>
      </c>
      <c r="C9955">
        <v>0</v>
      </c>
      <c r="E9955">
        <v>1603</v>
      </c>
      <c r="F9955">
        <v>91806</v>
      </c>
      <c r="G9955">
        <v>119</v>
      </c>
      <c r="H9955">
        <v>130896</v>
      </c>
      <c r="I9955" s="119" t="s">
        <v>6335</v>
      </c>
      <c r="J9955" s="119" t="s">
        <v>24</v>
      </c>
      <c r="K9955" s="1">
        <v>46255.758941458334</v>
      </c>
      <c r="L9955">
        <v>14</v>
      </c>
      <c r="M9955">
        <v>13</v>
      </c>
      <c r="N9955">
        <v>2</v>
      </c>
      <c r="O9955">
        <v>2</v>
      </c>
      <c r="P9955" s="119" t="s">
        <v>20254</v>
      </c>
    </row>
    <row r="9956" spans="1:16" x14ac:dyDescent="0.25">
      <c r="A9956">
        <v>20159</v>
      </c>
      <c r="B9956" s="119" t="s">
        <v>6377</v>
      </c>
      <c r="C9956">
        <v>0</v>
      </c>
      <c r="E9956">
        <v>1700</v>
      </c>
      <c r="F9956">
        <v>104377</v>
      </c>
      <c r="G9956">
        <v>99</v>
      </c>
      <c r="H9956">
        <v>179191</v>
      </c>
      <c r="I9956" s="119" t="s">
        <v>6335</v>
      </c>
      <c r="J9956" s="119" t="s">
        <v>24</v>
      </c>
      <c r="K9956" s="1">
        <v>46255.758941458334</v>
      </c>
      <c r="L9956">
        <v>15</v>
      </c>
      <c r="M9956">
        <v>8</v>
      </c>
      <c r="N9956">
        <v>3</v>
      </c>
      <c r="O9956">
        <v>1</v>
      </c>
      <c r="P9956" s="119" t="s">
        <v>20254</v>
      </c>
    </row>
    <row r="9957" spans="1:16" x14ac:dyDescent="0.25">
      <c r="A9957">
        <v>20160</v>
      </c>
      <c r="B9957" s="119" t="s">
        <v>6378</v>
      </c>
      <c r="C9957">
        <v>0</v>
      </c>
      <c r="E9957">
        <v>1902</v>
      </c>
      <c r="F9957">
        <v>3513</v>
      </c>
      <c r="G9957">
        <v>262</v>
      </c>
      <c r="H9957">
        <v>10282</v>
      </c>
      <c r="I9957" s="119" t="s">
        <v>6335</v>
      </c>
      <c r="J9957" s="119" t="s">
        <v>22</v>
      </c>
      <c r="K9957" s="1">
        <v>46255.758941458334</v>
      </c>
      <c r="L9957">
        <v>9</v>
      </c>
      <c r="M9957">
        <v>10</v>
      </c>
      <c r="N9957">
        <v>2</v>
      </c>
      <c r="O9957">
        <v>2</v>
      </c>
      <c r="P9957" s="119" t="s">
        <v>20254</v>
      </c>
    </row>
    <row r="9958" spans="1:16" x14ac:dyDescent="0.25">
      <c r="A9958">
        <v>20161</v>
      </c>
      <c r="B9958" s="119" t="s">
        <v>6379</v>
      </c>
      <c r="C9958">
        <v>0</v>
      </c>
      <c r="E9958">
        <v>1129</v>
      </c>
      <c r="F9958">
        <v>7000</v>
      </c>
      <c r="G9958">
        <v>271</v>
      </c>
      <c r="H9958">
        <v>9998</v>
      </c>
      <c r="I9958" s="119" t="s">
        <v>6335</v>
      </c>
      <c r="J9958" s="119" t="s">
        <v>22</v>
      </c>
      <c r="K9958" s="1">
        <v>46255.758941458334</v>
      </c>
      <c r="L9958">
        <v>9</v>
      </c>
      <c r="M9958">
        <v>9</v>
      </c>
      <c r="N9958">
        <v>4</v>
      </c>
      <c r="O9958">
        <v>2</v>
      </c>
      <c r="P9958" s="119" t="s">
        <v>20254</v>
      </c>
    </row>
    <row r="9959" spans="1:16" x14ac:dyDescent="0.25">
      <c r="A9959">
        <v>20162</v>
      </c>
      <c r="B9959" s="119" t="s">
        <v>6380</v>
      </c>
      <c r="C9959">
        <v>0</v>
      </c>
      <c r="E9959">
        <v>1728</v>
      </c>
      <c r="F9959">
        <v>7113</v>
      </c>
      <c r="G9959">
        <v>245</v>
      </c>
      <c r="H9959">
        <v>10611</v>
      </c>
      <c r="I9959" s="119" t="s">
        <v>6335</v>
      </c>
      <c r="J9959" s="119" t="s">
        <v>22</v>
      </c>
      <c r="K9959" s="1">
        <v>46255.758941458334</v>
      </c>
      <c r="L9959">
        <v>2</v>
      </c>
      <c r="M9959">
        <v>4</v>
      </c>
      <c r="N9959">
        <v>0</v>
      </c>
      <c r="O9959">
        <v>1</v>
      </c>
      <c r="P9959" s="119" t="s">
        <v>20254</v>
      </c>
    </row>
    <row r="9960" spans="1:16" x14ac:dyDescent="0.25">
      <c r="A9960">
        <v>20163</v>
      </c>
      <c r="B9960" s="119" t="s">
        <v>6381</v>
      </c>
      <c r="C9960">
        <v>0</v>
      </c>
      <c r="E9960">
        <v>860</v>
      </c>
      <c r="F9960">
        <v>34098</v>
      </c>
      <c r="G9960">
        <v>72</v>
      </c>
      <c r="H9960">
        <v>49895</v>
      </c>
      <c r="I9960" s="119" t="s">
        <v>6335</v>
      </c>
      <c r="J9960" s="119" t="s">
        <v>222</v>
      </c>
      <c r="K9960" s="1">
        <v>46255.758941458334</v>
      </c>
      <c r="L9960">
        <v>6</v>
      </c>
      <c r="M9960">
        <v>5</v>
      </c>
      <c r="N9960">
        <v>0</v>
      </c>
      <c r="O9960">
        <v>1</v>
      </c>
      <c r="P9960" s="119" t="s">
        <v>20254</v>
      </c>
    </row>
    <row r="9961" spans="1:16" x14ac:dyDescent="0.25">
      <c r="A9961">
        <v>20164</v>
      </c>
      <c r="B9961" s="119" t="s">
        <v>6382</v>
      </c>
      <c r="C9961">
        <v>0</v>
      </c>
      <c r="E9961">
        <v>4021</v>
      </c>
      <c r="F9961">
        <v>6618</v>
      </c>
      <c r="G9961">
        <v>200</v>
      </c>
      <c r="H9961">
        <v>10019</v>
      </c>
      <c r="I9961" s="119" t="s">
        <v>6335</v>
      </c>
      <c r="J9961" s="119" t="s">
        <v>22</v>
      </c>
      <c r="K9961" s="1">
        <v>46255.758941458334</v>
      </c>
      <c r="L9961">
        <v>7</v>
      </c>
      <c r="M9961">
        <v>6</v>
      </c>
      <c r="N9961">
        <v>1</v>
      </c>
      <c r="O9961">
        <v>0</v>
      </c>
      <c r="P9961" s="119" t="s">
        <v>20254</v>
      </c>
    </row>
    <row r="9962" spans="1:16" x14ac:dyDescent="0.25">
      <c r="A9962">
        <v>20165</v>
      </c>
      <c r="B9962" s="119" t="s">
        <v>6383</v>
      </c>
      <c r="C9962">
        <v>0</v>
      </c>
      <c r="E9962">
        <v>643</v>
      </c>
      <c r="F9962">
        <v>20241</v>
      </c>
      <c r="G9962">
        <v>122</v>
      </c>
      <c r="H9962">
        <v>52188</v>
      </c>
      <c r="I9962" s="119" t="s">
        <v>6335</v>
      </c>
      <c r="J9962" s="119" t="s">
        <v>139</v>
      </c>
      <c r="K9962" s="1">
        <v>46255.758941458334</v>
      </c>
      <c r="L9962">
        <v>8</v>
      </c>
      <c r="M9962">
        <v>5</v>
      </c>
      <c r="N9962">
        <v>0</v>
      </c>
      <c r="O9962">
        <v>0</v>
      </c>
      <c r="P9962" s="119" t="s">
        <v>20254</v>
      </c>
    </row>
    <row r="9963" spans="1:16" x14ac:dyDescent="0.25">
      <c r="A9963">
        <v>20166</v>
      </c>
      <c r="B9963" s="119" t="s">
        <v>6384</v>
      </c>
      <c r="C9963">
        <v>0</v>
      </c>
      <c r="E9963">
        <v>812</v>
      </c>
      <c r="F9963">
        <v>98990</v>
      </c>
      <c r="G9963">
        <v>40</v>
      </c>
      <c r="H9963">
        <v>138887</v>
      </c>
      <c r="I9963" s="119" t="s">
        <v>6335</v>
      </c>
      <c r="J9963" s="119" t="s">
        <v>24</v>
      </c>
      <c r="K9963" s="1">
        <v>46255.758941458334</v>
      </c>
      <c r="L9963">
        <v>19</v>
      </c>
      <c r="M9963">
        <v>8</v>
      </c>
      <c r="N9963">
        <v>5</v>
      </c>
      <c r="O9963">
        <v>0</v>
      </c>
      <c r="P9963" s="119" t="s">
        <v>20254</v>
      </c>
    </row>
    <row r="9964" spans="1:16" x14ac:dyDescent="0.25">
      <c r="A9964">
        <v>20167</v>
      </c>
      <c r="B9964" s="119" t="s">
        <v>6385</v>
      </c>
      <c r="C9964">
        <v>0</v>
      </c>
      <c r="E9964">
        <v>1150</v>
      </c>
      <c r="F9964">
        <v>31602</v>
      </c>
      <c r="G9964">
        <v>340</v>
      </c>
      <c r="H9964">
        <v>54665</v>
      </c>
      <c r="I9964" s="119" t="s">
        <v>6335</v>
      </c>
      <c r="J9964" s="119" t="s">
        <v>139</v>
      </c>
      <c r="K9964" s="1">
        <v>46255.758941458334</v>
      </c>
      <c r="L9964">
        <v>5</v>
      </c>
      <c r="M9964">
        <v>6</v>
      </c>
      <c r="N9964">
        <v>1</v>
      </c>
      <c r="O9964">
        <v>2</v>
      </c>
      <c r="P9964" s="119" t="s">
        <v>20254</v>
      </c>
    </row>
    <row r="9965" spans="1:16" x14ac:dyDescent="0.25">
      <c r="A9965">
        <v>20168</v>
      </c>
      <c r="B9965" s="119" t="s">
        <v>6386</v>
      </c>
      <c r="C9965">
        <v>0</v>
      </c>
      <c r="E9965">
        <v>682</v>
      </c>
      <c r="F9965">
        <v>40098</v>
      </c>
      <c r="G9965">
        <v>86</v>
      </c>
      <c r="H9965">
        <v>40492</v>
      </c>
      <c r="I9965" s="119" t="s">
        <v>6335</v>
      </c>
      <c r="J9965" s="119" t="s">
        <v>222</v>
      </c>
      <c r="K9965" s="1">
        <v>46255.758941458334</v>
      </c>
      <c r="L9965">
        <v>5</v>
      </c>
      <c r="M9965">
        <v>7</v>
      </c>
      <c r="N9965">
        <v>2</v>
      </c>
      <c r="O9965">
        <v>1</v>
      </c>
      <c r="P9965" s="119" t="s">
        <v>20254</v>
      </c>
    </row>
    <row r="9966" spans="1:16" x14ac:dyDescent="0.25">
      <c r="A9966">
        <v>20169</v>
      </c>
      <c r="B9966" s="119" t="s">
        <v>6387</v>
      </c>
      <c r="C9966">
        <v>0</v>
      </c>
      <c r="E9966">
        <v>920</v>
      </c>
      <c r="F9966">
        <v>40000</v>
      </c>
      <c r="G9966">
        <v>95</v>
      </c>
      <c r="H9966">
        <v>48996</v>
      </c>
      <c r="I9966" s="119" t="s">
        <v>6335</v>
      </c>
      <c r="J9966" s="119" t="s">
        <v>139</v>
      </c>
      <c r="K9966" s="1">
        <v>46255.758941458334</v>
      </c>
      <c r="L9966">
        <v>15</v>
      </c>
      <c r="M9966">
        <v>9</v>
      </c>
      <c r="N9966">
        <v>1</v>
      </c>
      <c r="O9966">
        <v>1</v>
      </c>
      <c r="P9966" s="119" t="s">
        <v>20254</v>
      </c>
    </row>
    <row r="9967" spans="1:16" x14ac:dyDescent="0.25">
      <c r="A9967">
        <v>20170</v>
      </c>
      <c r="B9967" s="119" t="s">
        <v>6388</v>
      </c>
      <c r="C9967">
        <v>0</v>
      </c>
      <c r="E9967">
        <v>934</v>
      </c>
      <c r="F9967">
        <v>121156</v>
      </c>
      <c r="G9967">
        <v>69</v>
      </c>
      <c r="H9967">
        <v>170000</v>
      </c>
      <c r="I9967" s="119" t="s">
        <v>6335</v>
      </c>
      <c r="J9967" s="119" t="s">
        <v>24</v>
      </c>
      <c r="K9967" s="1">
        <v>46255.758941458334</v>
      </c>
      <c r="L9967">
        <v>13</v>
      </c>
      <c r="M9967">
        <v>7</v>
      </c>
      <c r="N9967">
        <v>5</v>
      </c>
      <c r="O9967">
        <v>1</v>
      </c>
      <c r="P9967" s="119" t="s">
        <v>20254</v>
      </c>
    </row>
    <row r="9968" spans="1:16" x14ac:dyDescent="0.25">
      <c r="A9968">
        <v>20171</v>
      </c>
      <c r="B9968" s="119" t="s">
        <v>6389</v>
      </c>
      <c r="C9968">
        <v>0</v>
      </c>
      <c r="E9968">
        <v>344</v>
      </c>
      <c r="F9968">
        <v>33086</v>
      </c>
      <c r="G9968">
        <v>62</v>
      </c>
      <c r="H9968">
        <v>60393</v>
      </c>
      <c r="I9968" s="119" t="s">
        <v>6335</v>
      </c>
      <c r="J9968" s="119" t="s">
        <v>139</v>
      </c>
      <c r="K9968" s="1">
        <v>46255.758941458334</v>
      </c>
      <c r="L9968">
        <v>6</v>
      </c>
      <c r="M9968">
        <v>5</v>
      </c>
      <c r="N9968">
        <v>3</v>
      </c>
      <c r="O9968">
        <v>1</v>
      </c>
      <c r="P9968" s="119" t="s">
        <v>20254</v>
      </c>
    </row>
    <row r="9969" spans="1:16" x14ac:dyDescent="0.25">
      <c r="A9969">
        <v>20172</v>
      </c>
      <c r="B9969" s="119" t="s">
        <v>6390</v>
      </c>
      <c r="C9969">
        <v>0</v>
      </c>
      <c r="E9969">
        <v>1519</v>
      </c>
      <c r="F9969">
        <v>17743</v>
      </c>
      <c r="G9969">
        <v>58</v>
      </c>
      <c r="H9969">
        <v>29577</v>
      </c>
      <c r="I9969" s="119" t="s">
        <v>6335</v>
      </c>
      <c r="J9969" s="119" t="s">
        <v>22</v>
      </c>
      <c r="K9969" s="1">
        <v>46255.758941458334</v>
      </c>
      <c r="L9969">
        <v>2</v>
      </c>
      <c r="M9969">
        <v>4</v>
      </c>
      <c r="N9969">
        <v>0</v>
      </c>
      <c r="O9969">
        <v>0</v>
      </c>
      <c r="P9969" s="119" t="s">
        <v>20254</v>
      </c>
    </row>
    <row r="9970" spans="1:16" x14ac:dyDescent="0.25">
      <c r="A9970">
        <v>20173</v>
      </c>
      <c r="B9970" s="119" t="s">
        <v>6391</v>
      </c>
      <c r="C9970">
        <v>0</v>
      </c>
      <c r="E9970">
        <v>1062</v>
      </c>
      <c r="F9970">
        <v>15007</v>
      </c>
      <c r="G9970">
        <v>198</v>
      </c>
      <c r="H9970">
        <v>29401</v>
      </c>
      <c r="I9970" s="119" t="s">
        <v>6335</v>
      </c>
      <c r="J9970" s="119" t="s">
        <v>22</v>
      </c>
      <c r="K9970" s="1">
        <v>46255.758941458334</v>
      </c>
      <c r="L9970">
        <v>2</v>
      </c>
      <c r="M9970">
        <v>5</v>
      </c>
      <c r="N9970">
        <v>0</v>
      </c>
      <c r="O9970">
        <v>0</v>
      </c>
      <c r="P9970" s="119" t="s">
        <v>20254</v>
      </c>
    </row>
    <row r="9971" spans="1:16" x14ac:dyDescent="0.25">
      <c r="A9971">
        <v>20174</v>
      </c>
      <c r="B9971" s="119" t="s">
        <v>6392</v>
      </c>
      <c r="C9971">
        <v>0</v>
      </c>
      <c r="E9971">
        <v>916</v>
      </c>
      <c r="F9971">
        <v>17500</v>
      </c>
      <c r="G9971">
        <v>295</v>
      </c>
      <c r="H9971">
        <v>24704</v>
      </c>
      <c r="I9971" s="119" t="s">
        <v>6335</v>
      </c>
      <c r="J9971" s="119" t="s">
        <v>22</v>
      </c>
      <c r="K9971" s="1">
        <v>46255.758941458334</v>
      </c>
      <c r="L9971">
        <v>3</v>
      </c>
      <c r="M9971">
        <v>0</v>
      </c>
      <c r="N9971">
        <v>1</v>
      </c>
      <c r="O9971">
        <v>0</v>
      </c>
      <c r="P9971" s="119" t="s">
        <v>20254</v>
      </c>
    </row>
    <row r="9972" spans="1:16" x14ac:dyDescent="0.25">
      <c r="A9972">
        <v>20175</v>
      </c>
      <c r="B9972" s="119" t="s">
        <v>6393</v>
      </c>
      <c r="C9972">
        <v>0</v>
      </c>
      <c r="E9972">
        <v>995</v>
      </c>
      <c r="F9972">
        <v>19695</v>
      </c>
      <c r="G9972">
        <v>63</v>
      </c>
      <c r="H9972">
        <v>29783</v>
      </c>
      <c r="I9972" s="119" t="s">
        <v>6335</v>
      </c>
      <c r="J9972" s="119" t="s">
        <v>22</v>
      </c>
      <c r="K9972" s="1">
        <v>46255.758941458334</v>
      </c>
      <c r="L9972">
        <v>3</v>
      </c>
      <c r="M9972">
        <v>0</v>
      </c>
      <c r="N9972">
        <v>0</v>
      </c>
      <c r="O9972">
        <v>0</v>
      </c>
      <c r="P9972" s="119" t="s">
        <v>20254</v>
      </c>
    </row>
    <row r="9973" spans="1:16" x14ac:dyDescent="0.25">
      <c r="A9973">
        <v>20176</v>
      </c>
      <c r="B9973" s="119" t="s">
        <v>6394</v>
      </c>
      <c r="C9973">
        <v>0</v>
      </c>
      <c r="E9973">
        <v>661</v>
      </c>
      <c r="F9973">
        <v>30003</v>
      </c>
      <c r="G9973">
        <v>257</v>
      </c>
      <c r="H9973">
        <v>39999</v>
      </c>
      <c r="I9973" s="119" t="s">
        <v>6335</v>
      </c>
      <c r="J9973" s="119" t="s">
        <v>139</v>
      </c>
      <c r="K9973" s="1">
        <v>46255.758941458334</v>
      </c>
      <c r="L9973">
        <v>6</v>
      </c>
      <c r="M9973">
        <v>0</v>
      </c>
      <c r="N9973">
        <v>0</v>
      </c>
      <c r="O9973">
        <v>0</v>
      </c>
      <c r="P9973" s="119" t="s">
        <v>20254</v>
      </c>
    </row>
    <row r="9974" spans="1:16" x14ac:dyDescent="0.25">
      <c r="A9974">
        <v>20177</v>
      </c>
      <c r="B9974" s="119" t="s">
        <v>6395</v>
      </c>
      <c r="C9974">
        <v>0</v>
      </c>
      <c r="E9974">
        <v>3323</v>
      </c>
      <c r="F9974">
        <v>18053</v>
      </c>
      <c r="G9974">
        <v>53</v>
      </c>
      <c r="H9974">
        <v>28101</v>
      </c>
      <c r="I9974" s="119" t="s">
        <v>6335</v>
      </c>
      <c r="J9974" s="119" t="s">
        <v>22</v>
      </c>
      <c r="K9974" s="1">
        <v>46255.758941458334</v>
      </c>
      <c r="L9974">
        <v>1</v>
      </c>
      <c r="M9974">
        <v>1</v>
      </c>
      <c r="N9974">
        <v>0</v>
      </c>
      <c r="O9974">
        <v>0</v>
      </c>
      <c r="P9974" s="119" t="s">
        <v>20254</v>
      </c>
    </row>
    <row r="9975" spans="1:16" x14ac:dyDescent="0.25">
      <c r="A9975">
        <v>20178</v>
      </c>
      <c r="B9975" s="119" t="s">
        <v>6396</v>
      </c>
      <c r="C9975">
        <v>0</v>
      </c>
      <c r="E9975">
        <v>594</v>
      </c>
      <c r="F9975">
        <v>31500</v>
      </c>
      <c r="G9975">
        <v>64</v>
      </c>
      <c r="H9975">
        <v>40638</v>
      </c>
      <c r="I9975" s="119" t="s">
        <v>6335</v>
      </c>
      <c r="J9975" s="119" t="s">
        <v>222</v>
      </c>
      <c r="K9975" s="1">
        <v>46255.758941458334</v>
      </c>
      <c r="L9975">
        <v>7</v>
      </c>
      <c r="M9975">
        <v>11</v>
      </c>
      <c r="N9975">
        <v>1</v>
      </c>
      <c r="O9975">
        <v>1</v>
      </c>
      <c r="P9975" s="119" t="s">
        <v>20254</v>
      </c>
    </row>
    <row r="9976" spans="1:16" x14ac:dyDescent="0.25">
      <c r="A9976">
        <v>20179</v>
      </c>
      <c r="B9976" s="119" t="s">
        <v>6397</v>
      </c>
      <c r="C9976">
        <v>0</v>
      </c>
      <c r="E9976">
        <v>1604</v>
      </c>
      <c r="F9976">
        <v>20109</v>
      </c>
      <c r="G9976">
        <v>76</v>
      </c>
      <c r="H9976">
        <v>30294</v>
      </c>
      <c r="I9976" s="119" t="s">
        <v>6335</v>
      </c>
      <c r="J9976" s="119" t="s">
        <v>22</v>
      </c>
      <c r="K9976" s="1">
        <v>46255.758941458334</v>
      </c>
      <c r="L9976">
        <v>0</v>
      </c>
      <c r="M9976">
        <v>0</v>
      </c>
      <c r="N9976">
        <v>0</v>
      </c>
      <c r="O9976">
        <v>0</v>
      </c>
      <c r="P9976" s="119" t="s">
        <v>20254</v>
      </c>
    </row>
    <row r="9977" spans="1:16" x14ac:dyDescent="0.25">
      <c r="A9977">
        <v>20180</v>
      </c>
      <c r="B9977" s="119" t="s">
        <v>6398</v>
      </c>
      <c r="C9977">
        <v>0</v>
      </c>
      <c r="E9977">
        <v>1010</v>
      </c>
      <c r="F9977">
        <v>20158</v>
      </c>
      <c r="G9977">
        <v>401</v>
      </c>
      <c r="H9977">
        <v>29994</v>
      </c>
      <c r="I9977" s="119" t="s">
        <v>6335</v>
      </c>
      <c r="J9977" s="119" t="s">
        <v>22</v>
      </c>
      <c r="K9977" s="1">
        <v>46255.758941458334</v>
      </c>
      <c r="L9977">
        <v>3</v>
      </c>
      <c r="M9977">
        <v>0</v>
      </c>
      <c r="N9977">
        <v>0</v>
      </c>
      <c r="O9977">
        <v>0</v>
      </c>
      <c r="P9977" s="119" t="s">
        <v>20254</v>
      </c>
    </row>
    <row r="9978" spans="1:16" x14ac:dyDescent="0.25">
      <c r="A9978">
        <v>20181</v>
      </c>
      <c r="B9978" s="119" t="s">
        <v>6399</v>
      </c>
      <c r="C9978">
        <v>0</v>
      </c>
      <c r="E9978">
        <v>981</v>
      </c>
      <c r="F9978">
        <v>18015</v>
      </c>
      <c r="G9978">
        <v>115</v>
      </c>
      <c r="H9978">
        <v>28874</v>
      </c>
      <c r="I9978" s="119" t="s">
        <v>6335</v>
      </c>
      <c r="J9978" s="119" t="s">
        <v>22</v>
      </c>
      <c r="K9978" s="1">
        <v>46255.758941458334</v>
      </c>
      <c r="L9978">
        <v>3</v>
      </c>
      <c r="M9978">
        <v>0</v>
      </c>
      <c r="N9978">
        <v>0</v>
      </c>
      <c r="O9978">
        <v>0</v>
      </c>
      <c r="P9978" s="119" t="s">
        <v>20254</v>
      </c>
    </row>
    <row r="9979" spans="1:16" x14ac:dyDescent="0.25">
      <c r="A9979">
        <v>20182</v>
      </c>
      <c r="B9979" s="119" t="s">
        <v>6400</v>
      </c>
      <c r="C9979">
        <v>0</v>
      </c>
      <c r="E9979">
        <v>806</v>
      </c>
      <c r="F9979">
        <v>28503</v>
      </c>
      <c r="G9979">
        <v>54</v>
      </c>
      <c r="H9979">
        <v>41903</v>
      </c>
      <c r="I9979" s="119" t="s">
        <v>6335</v>
      </c>
      <c r="J9979" s="119" t="s">
        <v>222</v>
      </c>
      <c r="K9979" s="1">
        <v>46255.758941458334</v>
      </c>
      <c r="L9979">
        <v>11</v>
      </c>
      <c r="M9979">
        <v>7</v>
      </c>
      <c r="N9979">
        <v>1</v>
      </c>
      <c r="O9979">
        <v>1</v>
      </c>
      <c r="P9979" s="119" t="s">
        <v>20254</v>
      </c>
    </row>
    <row r="9980" spans="1:16" x14ac:dyDescent="0.25">
      <c r="A9980">
        <v>20183</v>
      </c>
      <c r="B9980" s="119" t="s">
        <v>6401</v>
      </c>
      <c r="C9980">
        <v>0</v>
      </c>
      <c r="E9980">
        <v>3986</v>
      </c>
      <c r="F9980">
        <v>21002</v>
      </c>
      <c r="G9980">
        <v>67</v>
      </c>
      <c r="H9980">
        <v>29994</v>
      </c>
      <c r="I9980" s="119" t="s">
        <v>6335</v>
      </c>
      <c r="J9980" s="119" t="s">
        <v>22</v>
      </c>
      <c r="K9980" s="1">
        <v>46255.758941458334</v>
      </c>
      <c r="L9980">
        <v>0</v>
      </c>
      <c r="M9980">
        <v>0</v>
      </c>
      <c r="N9980">
        <v>0</v>
      </c>
      <c r="O9980">
        <v>0</v>
      </c>
      <c r="P9980" s="119" t="s">
        <v>20254</v>
      </c>
    </row>
    <row r="9981" spans="1:16" x14ac:dyDescent="0.25">
      <c r="A9981">
        <v>20184</v>
      </c>
      <c r="B9981" s="119" t="s">
        <v>6402</v>
      </c>
      <c r="C9981">
        <v>0</v>
      </c>
      <c r="E9981">
        <v>1661</v>
      </c>
      <c r="F9981">
        <v>20500</v>
      </c>
      <c r="G9981">
        <v>96</v>
      </c>
      <c r="H9981">
        <v>30004</v>
      </c>
      <c r="I9981" s="119" t="s">
        <v>6335</v>
      </c>
      <c r="J9981" s="119" t="s">
        <v>22</v>
      </c>
      <c r="K9981" s="1">
        <v>46255.758941458334</v>
      </c>
      <c r="L9981">
        <v>3</v>
      </c>
      <c r="M9981">
        <v>5</v>
      </c>
      <c r="N9981">
        <v>0</v>
      </c>
      <c r="O9981">
        <v>1</v>
      </c>
      <c r="P9981" s="119" t="s">
        <v>20254</v>
      </c>
    </row>
    <row r="9982" spans="1:16" x14ac:dyDescent="0.25">
      <c r="A9982">
        <v>20185</v>
      </c>
      <c r="B9982" s="119" t="s">
        <v>6403</v>
      </c>
      <c r="C9982">
        <v>0</v>
      </c>
      <c r="E9982">
        <v>332</v>
      </c>
      <c r="F9982">
        <v>40310</v>
      </c>
      <c r="G9982">
        <v>63</v>
      </c>
      <c r="H9982">
        <v>50000</v>
      </c>
      <c r="I9982" s="119" t="s">
        <v>6335</v>
      </c>
      <c r="J9982" s="119" t="s">
        <v>139</v>
      </c>
      <c r="K9982" s="1">
        <v>46255.758941458334</v>
      </c>
      <c r="L9982">
        <v>3</v>
      </c>
      <c r="M9982">
        <v>5</v>
      </c>
      <c r="N9982">
        <v>0</v>
      </c>
      <c r="O9982">
        <v>1</v>
      </c>
      <c r="P9982" s="119" t="s">
        <v>20254</v>
      </c>
    </row>
    <row r="9983" spans="1:16" x14ac:dyDescent="0.25">
      <c r="A9983">
        <v>20186</v>
      </c>
      <c r="B9983" s="119" t="s">
        <v>6404</v>
      </c>
      <c r="C9983">
        <v>0</v>
      </c>
      <c r="E9983">
        <v>342</v>
      </c>
      <c r="F9983">
        <v>38571</v>
      </c>
      <c r="G9983">
        <v>170</v>
      </c>
      <c r="H9983">
        <v>56900</v>
      </c>
      <c r="I9983" s="119" t="s">
        <v>6335</v>
      </c>
      <c r="J9983" s="119" t="s">
        <v>139</v>
      </c>
      <c r="K9983" s="1">
        <v>46255.758941458334</v>
      </c>
      <c r="L9983">
        <v>2</v>
      </c>
      <c r="M9983">
        <v>4</v>
      </c>
      <c r="N9983">
        <v>1</v>
      </c>
      <c r="O9983">
        <v>2</v>
      </c>
      <c r="P9983" s="119" t="s">
        <v>20254</v>
      </c>
    </row>
    <row r="9984" spans="1:16" x14ac:dyDescent="0.25">
      <c r="A9984">
        <v>20187</v>
      </c>
      <c r="B9984" s="119" t="s">
        <v>6405</v>
      </c>
      <c r="C9984">
        <v>0</v>
      </c>
      <c r="E9984">
        <v>2701</v>
      </c>
      <c r="F9984">
        <v>19507</v>
      </c>
      <c r="G9984">
        <v>62</v>
      </c>
      <c r="H9984">
        <v>29984</v>
      </c>
      <c r="I9984" s="119" t="s">
        <v>6335</v>
      </c>
      <c r="J9984" s="119" t="s">
        <v>22</v>
      </c>
      <c r="K9984" s="1">
        <v>46255.758941458334</v>
      </c>
      <c r="L9984">
        <v>0</v>
      </c>
      <c r="M9984">
        <v>0</v>
      </c>
      <c r="N9984">
        <v>0</v>
      </c>
      <c r="O9984">
        <v>0</v>
      </c>
      <c r="P9984" s="119" t="s">
        <v>20254</v>
      </c>
    </row>
    <row r="9985" spans="1:16" x14ac:dyDescent="0.25">
      <c r="A9985">
        <v>20188</v>
      </c>
      <c r="B9985" s="119" t="s">
        <v>6406</v>
      </c>
      <c r="C9985">
        <v>0</v>
      </c>
      <c r="E9985">
        <v>661</v>
      </c>
      <c r="F9985">
        <v>31270</v>
      </c>
      <c r="G9985">
        <v>98</v>
      </c>
      <c r="H9985">
        <v>59793</v>
      </c>
      <c r="I9985" s="119" t="s">
        <v>6335</v>
      </c>
      <c r="J9985" s="119" t="s">
        <v>139</v>
      </c>
      <c r="K9985" s="1">
        <v>46255.758941458334</v>
      </c>
      <c r="L9985">
        <v>4</v>
      </c>
      <c r="M9985">
        <v>4</v>
      </c>
      <c r="N9985">
        <v>0</v>
      </c>
      <c r="O9985">
        <v>1</v>
      </c>
      <c r="P9985" s="119" t="s">
        <v>20254</v>
      </c>
    </row>
    <row r="9986" spans="1:16" x14ac:dyDescent="0.25">
      <c r="A9986">
        <v>20189</v>
      </c>
      <c r="B9986" s="119" t="s">
        <v>6407</v>
      </c>
      <c r="C9986">
        <v>0</v>
      </c>
      <c r="E9986">
        <v>798</v>
      </c>
      <c r="F9986">
        <v>18120</v>
      </c>
      <c r="G9986">
        <v>99</v>
      </c>
      <c r="H9986">
        <v>29884</v>
      </c>
      <c r="I9986" s="119" t="s">
        <v>6335</v>
      </c>
      <c r="J9986" s="119" t="s">
        <v>22</v>
      </c>
      <c r="K9986" s="1">
        <v>46255.758941458334</v>
      </c>
      <c r="L9986">
        <v>1</v>
      </c>
      <c r="M9986">
        <v>0</v>
      </c>
      <c r="N9986">
        <v>0</v>
      </c>
      <c r="O9986">
        <v>0</v>
      </c>
      <c r="P9986" s="119" t="s">
        <v>20254</v>
      </c>
    </row>
    <row r="9987" spans="1:16" x14ac:dyDescent="0.25">
      <c r="A9987">
        <v>20190</v>
      </c>
      <c r="B9987" s="119" t="s">
        <v>6408</v>
      </c>
      <c r="C9987">
        <v>0</v>
      </c>
      <c r="E9987">
        <v>704</v>
      </c>
      <c r="F9987">
        <v>35181</v>
      </c>
      <c r="G9987">
        <v>80</v>
      </c>
      <c r="H9987">
        <v>59563</v>
      </c>
      <c r="I9987" s="119" t="s">
        <v>6335</v>
      </c>
      <c r="J9987" s="119" t="s">
        <v>139</v>
      </c>
      <c r="K9987" s="1">
        <v>46255.758941458334</v>
      </c>
      <c r="L9987">
        <v>7</v>
      </c>
      <c r="M9987">
        <v>7</v>
      </c>
      <c r="N9987">
        <v>1</v>
      </c>
      <c r="O9987">
        <v>1</v>
      </c>
      <c r="P9987" s="119" t="s">
        <v>20254</v>
      </c>
    </row>
    <row r="9988" spans="1:16" x14ac:dyDescent="0.25">
      <c r="A9988">
        <v>20191</v>
      </c>
      <c r="B9988" s="119" t="s">
        <v>6409</v>
      </c>
      <c r="C9988">
        <v>0</v>
      </c>
      <c r="E9988">
        <v>1549</v>
      </c>
      <c r="F9988">
        <v>18512</v>
      </c>
      <c r="G9988">
        <v>143</v>
      </c>
      <c r="H9988">
        <v>30694</v>
      </c>
      <c r="I9988" s="119" t="s">
        <v>6335</v>
      </c>
      <c r="J9988" s="119" t="s">
        <v>22</v>
      </c>
      <c r="K9988" s="1">
        <v>46255.758941458334</v>
      </c>
      <c r="L9988">
        <v>2</v>
      </c>
      <c r="M9988">
        <v>3</v>
      </c>
      <c r="N9988">
        <v>1</v>
      </c>
      <c r="O9988">
        <v>1</v>
      </c>
      <c r="P9988" s="119" t="s">
        <v>20254</v>
      </c>
    </row>
    <row r="9989" spans="1:16" x14ac:dyDescent="0.25">
      <c r="A9989">
        <v>20192</v>
      </c>
      <c r="B9989" s="119" t="s">
        <v>6410</v>
      </c>
      <c r="C9989">
        <v>0</v>
      </c>
      <c r="E9989">
        <v>815</v>
      </c>
      <c r="F9989">
        <v>30621</v>
      </c>
      <c r="G9989">
        <v>106</v>
      </c>
      <c r="H9989">
        <v>63089</v>
      </c>
      <c r="I9989" s="119" t="s">
        <v>6335</v>
      </c>
      <c r="J9989" s="119" t="s">
        <v>139</v>
      </c>
      <c r="K9989" s="1">
        <v>46255.758941458334</v>
      </c>
      <c r="L9989">
        <v>12</v>
      </c>
      <c r="M9989">
        <v>7</v>
      </c>
      <c r="N9989">
        <v>2</v>
      </c>
      <c r="O9989">
        <v>1</v>
      </c>
      <c r="P9989" s="119" t="s">
        <v>20254</v>
      </c>
    </row>
    <row r="9990" spans="1:16" x14ac:dyDescent="0.25">
      <c r="A9990">
        <v>20193</v>
      </c>
      <c r="B9990" s="119" t="s">
        <v>6411</v>
      </c>
      <c r="C9990">
        <v>0</v>
      </c>
      <c r="E9990">
        <v>1884</v>
      </c>
      <c r="F9990">
        <v>11068</v>
      </c>
      <c r="G9990">
        <v>242</v>
      </c>
      <c r="H9990">
        <v>30163</v>
      </c>
      <c r="I9990" s="119" t="s">
        <v>6335</v>
      </c>
      <c r="J9990" s="119" t="s">
        <v>22</v>
      </c>
      <c r="K9990" s="1">
        <v>46255.758941458334</v>
      </c>
      <c r="L9990">
        <v>6</v>
      </c>
      <c r="M9990">
        <v>2</v>
      </c>
      <c r="N9990">
        <v>1</v>
      </c>
      <c r="O9990">
        <v>0</v>
      </c>
      <c r="P9990" s="119" t="s">
        <v>20254</v>
      </c>
    </row>
    <row r="9991" spans="1:16" x14ac:dyDescent="0.25">
      <c r="A9991">
        <v>20194</v>
      </c>
      <c r="B9991" s="119" t="s">
        <v>6412</v>
      </c>
      <c r="C9991">
        <v>0</v>
      </c>
      <c r="E9991">
        <v>557</v>
      </c>
      <c r="F9991">
        <v>35416</v>
      </c>
      <c r="G9991">
        <v>114</v>
      </c>
      <c r="H9991">
        <v>59992</v>
      </c>
      <c r="I9991" s="119" t="s">
        <v>6335</v>
      </c>
      <c r="J9991" s="119" t="s">
        <v>139</v>
      </c>
      <c r="K9991" s="1">
        <v>46255.758941458334</v>
      </c>
      <c r="L9991">
        <v>5</v>
      </c>
      <c r="M9991">
        <v>5</v>
      </c>
      <c r="N9991">
        <v>0</v>
      </c>
      <c r="O9991">
        <v>1</v>
      </c>
      <c r="P9991" s="119" t="s">
        <v>20254</v>
      </c>
    </row>
    <row r="9992" spans="1:16" x14ac:dyDescent="0.25">
      <c r="A9992">
        <v>20195</v>
      </c>
      <c r="B9992" s="119" t="s">
        <v>6413</v>
      </c>
      <c r="C9992">
        <v>0</v>
      </c>
      <c r="E9992">
        <v>1003</v>
      </c>
      <c r="F9992">
        <v>18872</v>
      </c>
      <c r="G9992">
        <v>282</v>
      </c>
      <c r="H9992">
        <v>29994</v>
      </c>
      <c r="I9992" s="119" t="s">
        <v>6335</v>
      </c>
      <c r="J9992" s="119" t="s">
        <v>22</v>
      </c>
      <c r="K9992" s="1">
        <v>46255.758941458334</v>
      </c>
      <c r="L9992">
        <v>0</v>
      </c>
      <c r="M9992">
        <v>0</v>
      </c>
      <c r="N9992">
        <v>0</v>
      </c>
      <c r="O9992">
        <v>0</v>
      </c>
      <c r="P9992" s="119" t="s">
        <v>20254</v>
      </c>
    </row>
    <row r="9993" spans="1:16" x14ac:dyDescent="0.25">
      <c r="A9993">
        <v>20196</v>
      </c>
      <c r="B9993" s="119" t="s">
        <v>6414</v>
      </c>
      <c r="C9993">
        <v>0</v>
      </c>
      <c r="E9993">
        <v>368</v>
      </c>
      <c r="F9993">
        <v>33014</v>
      </c>
      <c r="G9993">
        <v>210</v>
      </c>
      <c r="H9993">
        <v>59469</v>
      </c>
      <c r="I9993" s="119" t="s">
        <v>6335</v>
      </c>
      <c r="J9993" s="119" t="s">
        <v>139</v>
      </c>
      <c r="K9993" s="1">
        <v>46255.758941458334</v>
      </c>
      <c r="L9993">
        <v>3</v>
      </c>
      <c r="M9993">
        <v>5</v>
      </c>
      <c r="N9993">
        <v>0</v>
      </c>
      <c r="O9993">
        <v>1</v>
      </c>
      <c r="P9993" s="119" t="s">
        <v>20254</v>
      </c>
    </row>
    <row r="9994" spans="1:16" x14ac:dyDescent="0.25">
      <c r="A9994">
        <v>20197</v>
      </c>
      <c r="B9994" s="119" t="s">
        <v>6415</v>
      </c>
      <c r="C9994">
        <v>0</v>
      </c>
      <c r="E9994">
        <v>337</v>
      </c>
      <c r="F9994">
        <v>43107</v>
      </c>
      <c r="G9994">
        <v>175</v>
      </c>
      <c r="H9994">
        <v>59688</v>
      </c>
      <c r="I9994" s="119" t="s">
        <v>6335</v>
      </c>
      <c r="J9994" s="119" t="s">
        <v>139</v>
      </c>
      <c r="K9994" s="1">
        <v>46255.758941458334</v>
      </c>
      <c r="L9994">
        <v>3</v>
      </c>
      <c r="M9994">
        <v>5</v>
      </c>
      <c r="N9994">
        <v>0</v>
      </c>
      <c r="O9994">
        <v>0</v>
      </c>
      <c r="P9994" s="119" t="s">
        <v>20254</v>
      </c>
    </row>
    <row r="9995" spans="1:16" x14ac:dyDescent="0.25">
      <c r="A9995">
        <v>20198</v>
      </c>
      <c r="B9995" s="119" t="s">
        <v>6416</v>
      </c>
      <c r="C9995">
        <v>0</v>
      </c>
      <c r="E9995">
        <v>598</v>
      </c>
      <c r="F9995">
        <v>29514</v>
      </c>
      <c r="G9995">
        <v>126</v>
      </c>
      <c r="H9995">
        <v>39887</v>
      </c>
      <c r="I9995" s="119" t="s">
        <v>6335</v>
      </c>
      <c r="J9995" s="119" t="s">
        <v>222</v>
      </c>
      <c r="K9995" s="1">
        <v>46255.758941458334</v>
      </c>
      <c r="L9995">
        <v>6</v>
      </c>
      <c r="M9995">
        <v>9</v>
      </c>
      <c r="N9995">
        <v>0</v>
      </c>
      <c r="O9995">
        <v>2</v>
      </c>
      <c r="P9995" s="119" t="s">
        <v>20254</v>
      </c>
    </row>
    <row r="9996" spans="1:16" x14ac:dyDescent="0.25">
      <c r="A9996">
        <v>20199</v>
      </c>
      <c r="B9996" s="119" t="s">
        <v>6417</v>
      </c>
      <c r="C9996">
        <v>0</v>
      </c>
      <c r="E9996">
        <v>1417</v>
      </c>
      <c r="F9996">
        <v>19151</v>
      </c>
      <c r="G9996">
        <v>102</v>
      </c>
      <c r="H9996">
        <v>29884</v>
      </c>
      <c r="I9996" s="119" t="s">
        <v>6335</v>
      </c>
      <c r="J9996" s="119" t="s">
        <v>22</v>
      </c>
      <c r="K9996" s="1">
        <v>46255.758941458334</v>
      </c>
      <c r="L9996">
        <v>5</v>
      </c>
      <c r="M9996">
        <v>1</v>
      </c>
      <c r="N9996">
        <v>0</v>
      </c>
      <c r="O9996">
        <v>0</v>
      </c>
      <c r="P9996" s="119" t="s">
        <v>20254</v>
      </c>
    </row>
    <row r="9997" spans="1:16" x14ac:dyDescent="0.25">
      <c r="A9997">
        <v>20200</v>
      </c>
      <c r="B9997" s="119" t="s">
        <v>6418</v>
      </c>
      <c r="C9997">
        <v>0</v>
      </c>
      <c r="E9997">
        <v>601</v>
      </c>
      <c r="F9997">
        <v>25140</v>
      </c>
      <c r="G9997">
        <v>153</v>
      </c>
      <c r="H9997">
        <v>64451</v>
      </c>
      <c r="I9997" s="119" t="s">
        <v>6335</v>
      </c>
      <c r="J9997" s="119" t="s">
        <v>139</v>
      </c>
      <c r="K9997" s="1">
        <v>46255.758941458334</v>
      </c>
      <c r="L9997">
        <v>12</v>
      </c>
      <c r="M9997">
        <v>12</v>
      </c>
      <c r="N9997">
        <v>2</v>
      </c>
      <c r="O9997">
        <v>1</v>
      </c>
      <c r="P9997" s="119" t="s">
        <v>20254</v>
      </c>
    </row>
    <row r="9998" spans="1:16" x14ac:dyDescent="0.25">
      <c r="A9998">
        <v>20201</v>
      </c>
      <c r="B9998" s="119" t="s">
        <v>6419</v>
      </c>
      <c r="C9998">
        <v>0</v>
      </c>
      <c r="E9998">
        <v>1283</v>
      </c>
      <c r="F9998">
        <v>17307</v>
      </c>
      <c r="G9998">
        <v>55</v>
      </c>
      <c r="H9998">
        <v>29994</v>
      </c>
      <c r="I9998" s="119" t="s">
        <v>6335</v>
      </c>
      <c r="J9998" s="119" t="s">
        <v>22</v>
      </c>
      <c r="K9998" s="1">
        <v>46255.758941458334</v>
      </c>
      <c r="L9998">
        <v>0</v>
      </c>
      <c r="M9998">
        <v>2</v>
      </c>
      <c r="N9998">
        <v>0</v>
      </c>
      <c r="O9998">
        <v>1</v>
      </c>
      <c r="P9998" s="119" t="s">
        <v>20254</v>
      </c>
    </row>
    <row r="9999" spans="1:16" x14ac:dyDescent="0.25">
      <c r="A9999">
        <v>20202</v>
      </c>
      <c r="B9999" s="119" t="s">
        <v>6420</v>
      </c>
      <c r="C9999">
        <v>0</v>
      </c>
      <c r="E9999">
        <v>748</v>
      </c>
      <c r="F9999">
        <v>19042</v>
      </c>
      <c r="G9999">
        <v>64</v>
      </c>
      <c r="H9999">
        <v>25036</v>
      </c>
      <c r="I9999" s="119" t="s">
        <v>6335</v>
      </c>
      <c r="J9999" s="119" t="s">
        <v>22</v>
      </c>
      <c r="K9999" s="1">
        <v>46255.758941458334</v>
      </c>
      <c r="L9999">
        <v>7</v>
      </c>
      <c r="M9999">
        <v>4</v>
      </c>
      <c r="N9999">
        <v>1</v>
      </c>
      <c r="O9999">
        <v>1</v>
      </c>
      <c r="P9999" s="119" t="s">
        <v>20254</v>
      </c>
    </row>
    <row r="10000" spans="1:16" x14ac:dyDescent="0.25">
      <c r="A10000">
        <v>20203</v>
      </c>
      <c r="B10000" s="119" t="s">
        <v>6421</v>
      </c>
      <c r="C10000">
        <v>0</v>
      </c>
      <c r="E10000">
        <v>636</v>
      </c>
      <c r="F10000">
        <v>35008</v>
      </c>
      <c r="G10000">
        <v>99</v>
      </c>
      <c r="H10000">
        <v>60504</v>
      </c>
      <c r="I10000" s="119" t="s">
        <v>6335</v>
      </c>
      <c r="J10000" s="119" t="s">
        <v>222</v>
      </c>
      <c r="K10000" s="1">
        <v>46255.758941458334</v>
      </c>
      <c r="L10000">
        <v>2</v>
      </c>
      <c r="M10000">
        <v>8</v>
      </c>
      <c r="N10000">
        <v>0</v>
      </c>
      <c r="O10000">
        <v>1</v>
      </c>
      <c r="P10000" s="119" t="s">
        <v>20254</v>
      </c>
    </row>
    <row r="10001" spans="1:16" x14ac:dyDescent="0.25">
      <c r="A10001">
        <v>20204</v>
      </c>
      <c r="B10001" s="119" t="s">
        <v>6422</v>
      </c>
      <c r="C10001">
        <v>0</v>
      </c>
      <c r="E10001">
        <v>831</v>
      </c>
      <c r="F10001">
        <v>17676</v>
      </c>
      <c r="G10001">
        <v>59</v>
      </c>
      <c r="H10001">
        <v>29954</v>
      </c>
      <c r="I10001" s="119" t="s">
        <v>6335</v>
      </c>
      <c r="J10001" s="119" t="s">
        <v>22</v>
      </c>
      <c r="K10001" s="1">
        <v>46255.758941458334</v>
      </c>
      <c r="L10001">
        <v>5</v>
      </c>
      <c r="M10001">
        <v>2</v>
      </c>
      <c r="N10001">
        <v>3</v>
      </c>
      <c r="O10001">
        <v>0</v>
      </c>
      <c r="P10001" s="119" t="s">
        <v>20254</v>
      </c>
    </row>
    <row r="10002" spans="1:16" x14ac:dyDescent="0.25">
      <c r="A10002">
        <v>20205</v>
      </c>
      <c r="B10002" s="119" t="s">
        <v>6423</v>
      </c>
      <c r="C10002">
        <v>0</v>
      </c>
      <c r="E10002">
        <v>1259</v>
      </c>
      <c r="F10002">
        <v>15006</v>
      </c>
      <c r="G10002">
        <v>81</v>
      </c>
      <c r="H10002">
        <v>30014</v>
      </c>
      <c r="I10002" s="119" t="s">
        <v>6335</v>
      </c>
      <c r="J10002" s="119" t="s">
        <v>22</v>
      </c>
      <c r="K10002" s="1">
        <v>46255.758941458334</v>
      </c>
      <c r="L10002">
        <v>0</v>
      </c>
      <c r="M10002">
        <v>3</v>
      </c>
      <c r="N10002">
        <v>0</v>
      </c>
      <c r="O10002">
        <v>0</v>
      </c>
      <c r="P10002" s="119" t="s">
        <v>20254</v>
      </c>
    </row>
    <row r="10003" spans="1:16" x14ac:dyDescent="0.25">
      <c r="A10003">
        <v>20207</v>
      </c>
      <c r="B10003" s="119" t="s">
        <v>6424</v>
      </c>
      <c r="C10003">
        <v>0</v>
      </c>
      <c r="E10003">
        <v>1129</v>
      </c>
      <c r="F10003">
        <v>19016</v>
      </c>
      <c r="G10003">
        <v>74</v>
      </c>
      <c r="H10003">
        <v>29993</v>
      </c>
      <c r="I10003" s="119" t="s">
        <v>6335</v>
      </c>
      <c r="J10003" s="119" t="s">
        <v>22</v>
      </c>
      <c r="K10003" s="1">
        <v>46255.758941458334</v>
      </c>
      <c r="L10003">
        <v>1</v>
      </c>
      <c r="M10003">
        <v>0</v>
      </c>
      <c r="N10003">
        <v>0</v>
      </c>
      <c r="O10003">
        <v>0</v>
      </c>
      <c r="P10003" s="119" t="s">
        <v>20254</v>
      </c>
    </row>
    <row r="10004" spans="1:16" x14ac:dyDescent="0.25">
      <c r="A10004">
        <v>20208</v>
      </c>
      <c r="B10004" s="119" t="s">
        <v>6425</v>
      </c>
      <c r="C10004">
        <v>0</v>
      </c>
      <c r="E10004">
        <v>589</v>
      </c>
      <c r="F10004">
        <v>40757</v>
      </c>
      <c r="G10004">
        <v>108</v>
      </c>
      <c r="H10004">
        <v>58505</v>
      </c>
      <c r="I10004" s="119" t="s">
        <v>6335</v>
      </c>
      <c r="J10004" s="119" t="s">
        <v>139</v>
      </c>
      <c r="K10004" s="1">
        <v>46255.758941458334</v>
      </c>
      <c r="L10004">
        <v>3</v>
      </c>
      <c r="M10004">
        <v>8</v>
      </c>
      <c r="N10004">
        <v>0</v>
      </c>
      <c r="O10004">
        <v>2</v>
      </c>
      <c r="P10004" s="119" t="s">
        <v>20254</v>
      </c>
    </row>
    <row r="10005" spans="1:16" x14ac:dyDescent="0.25">
      <c r="A10005">
        <v>20211</v>
      </c>
      <c r="B10005" s="119" t="s">
        <v>6426</v>
      </c>
      <c r="C10005">
        <v>0</v>
      </c>
      <c r="E10005">
        <v>863</v>
      </c>
      <c r="F10005">
        <v>82002</v>
      </c>
      <c r="G10005">
        <v>110</v>
      </c>
      <c r="H10005">
        <v>109696</v>
      </c>
      <c r="I10005" s="119" t="s">
        <v>6335</v>
      </c>
      <c r="J10005" s="119" t="s">
        <v>24</v>
      </c>
      <c r="K10005" s="1">
        <v>46255.758941458334</v>
      </c>
      <c r="L10005">
        <v>10</v>
      </c>
      <c r="M10005">
        <v>8</v>
      </c>
      <c r="N10005">
        <v>3</v>
      </c>
      <c r="O10005">
        <v>1</v>
      </c>
      <c r="P10005" s="119" t="s">
        <v>20254</v>
      </c>
    </row>
    <row r="10006" spans="1:16" x14ac:dyDescent="0.25">
      <c r="A10006">
        <v>20212</v>
      </c>
      <c r="B10006" s="119" t="s">
        <v>6427</v>
      </c>
      <c r="C10006">
        <v>0</v>
      </c>
      <c r="E10006">
        <v>1198</v>
      </c>
      <c r="F10006">
        <v>18101</v>
      </c>
      <c r="G10006">
        <v>114</v>
      </c>
      <c r="H10006">
        <v>26024</v>
      </c>
      <c r="I10006" s="119" t="s">
        <v>6335</v>
      </c>
      <c r="J10006" s="119" t="s">
        <v>22</v>
      </c>
      <c r="K10006" s="1">
        <v>46255.758941458334</v>
      </c>
      <c r="L10006">
        <v>5</v>
      </c>
      <c r="M10006">
        <v>4</v>
      </c>
      <c r="N10006">
        <v>1</v>
      </c>
      <c r="O10006">
        <v>1</v>
      </c>
      <c r="P10006" s="119" t="s">
        <v>20254</v>
      </c>
    </row>
    <row r="10007" spans="1:16" x14ac:dyDescent="0.25">
      <c r="A10007">
        <v>20213</v>
      </c>
      <c r="B10007" s="119" t="s">
        <v>6428</v>
      </c>
      <c r="C10007">
        <v>0</v>
      </c>
      <c r="E10007">
        <v>1299</v>
      </c>
      <c r="F10007">
        <v>19509</v>
      </c>
      <c r="G10007">
        <v>63</v>
      </c>
      <c r="H10007">
        <v>29773</v>
      </c>
      <c r="I10007" s="119" t="s">
        <v>6335</v>
      </c>
      <c r="J10007" s="119" t="s">
        <v>22</v>
      </c>
      <c r="K10007" s="1">
        <v>46255.758941458334</v>
      </c>
      <c r="L10007">
        <v>5</v>
      </c>
      <c r="M10007">
        <v>1</v>
      </c>
      <c r="N10007">
        <v>2</v>
      </c>
      <c r="O10007">
        <v>1</v>
      </c>
      <c r="P10007" s="119" t="s">
        <v>20254</v>
      </c>
    </row>
    <row r="10008" spans="1:16" x14ac:dyDescent="0.25">
      <c r="A10008">
        <v>20214</v>
      </c>
      <c r="B10008" s="119" t="s">
        <v>6429</v>
      </c>
      <c r="C10008">
        <v>0</v>
      </c>
      <c r="E10008">
        <v>1138</v>
      </c>
      <c r="F10008">
        <v>13056</v>
      </c>
      <c r="G10008">
        <v>106</v>
      </c>
      <c r="H10008">
        <v>28297</v>
      </c>
      <c r="I10008" s="119" t="s">
        <v>6335</v>
      </c>
      <c r="J10008" s="119" t="s">
        <v>22</v>
      </c>
      <c r="K10008" s="1">
        <v>46255.758941458334</v>
      </c>
      <c r="L10008">
        <v>7</v>
      </c>
      <c r="M10008">
        <v>4</v>
      </c>
      <c r="N10008">
        <v>2</v>
      </c>
      <c r="O10008">
        <v>0</v>
      </c>
      <c r="P10008" s="119" t="s">
        <v>20254</v>
      </c>
    </row>
    <row r="10009" spans="1:16" x14ac:dyDescent="0.25">
      <c r="A10009">
        <v>20215</v>
      </c>
      <c r="B10009" s="119" t="s">
        <v>6430</v>
      </c>
      <c r="C10009">
        <v>0</v>
      </c>
      <c r="E10009">
        <v>623</v>
      </c>
      <c r="F10009">
        <v>31826</v>
      </c>
      <c r="G10009">
        <v>91</v>
      </c>
      <c r="H10009">
        <v>57907</v>
      </c>
      <c r="I10009" s="119" t="s">
        <v>6335</v>
      </c>
      <c r="J10009" s="119" t="s">
        <v>139</v>
      </c>
      <c r="K10009" s="1">
        <v>46255.758941458334</v>
      </c>
      <c r="L10009">
        <v>5</v>
      </c>
      <c r="M10009">
        <v>7</v>
      </c>
      <c r="N10009">
        <v>1</v>
      </c>
      <c r="O10009">
        <v>1</v>
      </c>
      <c r="P10009" s="119" t="s">
        <v>20254</v>
      </c>
    </row>
    <row r="10010" spans="1:16" x14ac:dyDescent="0.25">
      <c r="A10010">
        <v>20216</v>
      </c>
      <c r="B10010" s="119" t="s">
        <v>20079</v>
      </c>
      <c r="C10010">
        <v>0</v>
      </c>
      <c r="E10010">
        <v>51</v>
      </c>
      <c r="F10010">
        <v>650001</v>
      </c>
      <c r="G10010">
        <v>0</v>
      </c>
      <c r="H10010">
        <v>0</v>
      </c>
      <c r="I10010" s="119" t="s">
        <v>6335</v>
      </c>
      <c r="J10010" s="119" t="s">
        <v>139</v>
      </c>
      <c r="K10010" s="1">
        <v>46255.758941458334</v>
      </c>
      <c r="L10010">
        <v>0</v>
      </c>
      <c r="M10010">
        <v>0</v>
      </c>
      <c r="N10010">
        <v>0</v>
      </c>
      <c r="O10010">
        <v>0</v>
      </c>
      <c r="P10010" s="119" t="s">
        <v>20254</v>
      </c>
    </row>
    <row r="10011" spans="1:16" x14ac:dyDescent="0.25">
      <c r="A10011">
        <v>20217</v>
      </c>
      <c r="B10011" s="119" t="s">
        <v>6431</v>
      </c>
      <c r="C10011">
        <v>0</v>
      </c>
      <c r="E10011">
        <v>629</v>
      </c>
      <c r="F10011">
        <v>31226</v>
      </c>
      <c r="G10011">
        <v>170</v>
      </c>
      <c r="H10011">
        <v>56588</v>
      </c>
      <c r="I10011" s="119" t="s">
        <v>6335</v>
      </c>
      <c r="J10011" s="119" t="s">
        <v>139</v>
      </c>
      <c r="K10011" s="1">
        <v>46255.758941458334</v>
      </c>
      <c r="L10011">
        <v>5</v>
      </c>
      <c r="M10011">
        <v>6</v>
      </c>
      <c r="N10011">
        <v>1</v>
      </c>
      <c r="O10011">
        <v>1</v>
      </c>
      <c r="P10011" s="119" t="s">
        <v>20254</v>
      </c>
    </row>
    <row r="10012" spans="1:16" x14ac:dyDescent="0.25">
      <c r="A10012">
        <v>20218</v>
      </c>
      <c r="B10012" s="119" t="s">
        <v>6432</v>
      </c>
      <c r="C10012">
        <v>0</v>
      </c>
      <c r="E10012">
        <v>1421</v>
      </c>
      <c r="F10012">
        <v>29009</v>
      </c>
      <c r="G10012">
        <v>151</v>
      </c>
      <c r="H10012">
        <v>59998</v>
      </c>
      <c r="I10012" s="119" t="s">
        <v>6335</v>
      </c>
      <c r="J10012" s="119" t="s">
        <v>139</v>
      </c>
      <c r="K10012" s="1">
        <v>46255.758941458334</v>
      </c>
      <c r="L10012">
        <v>6</v>
      </c>
      <c r="M10012">
        <v>3</v>
      </c>
      <c r="N10012">
        <v>0</v>
      </c>
      <c r="O10012">
        <v>0</v>
      </c>
      <c r="P10012" s="119" t="s">
        <v>20254</v>
      </c>
    </row>
    <row r="10013" spans="1:16" x14ac:dyDescent="0.25">
      <c r="A10013">
        <v>20316</v>
      </c>
      <c r="B10013" s="119" t="s">
        <v>6433</v>
      </c>
      <c r="C10013">
        <v>0</v>
      </c>
      <c r="E10013">
        <v>1541317</v>
      </c>
      <c r="F10013">
        <v>51</v>
      </c>
      <c r="G10013">
        <v>3614918</v>
      </c>
      <c r="H10013">
        <v>73</v>
      </c>
      <c r="I10013" s="119" t="s">
        <v>1909</v>
      </c>
      <c r="J10013" s="119" t="s">
        <v>22</v>
      </c>
      <c r="K10013" s="1">
        <v>46255.758941458334</v>
      </c>
      <c r="L10013">
        <v>69325</v>
      </c>
      <c r="M10013">
        <v>1494749</v>
      </c>
      <c r="N10013">
        <v>16109</v>
      </c>
      <c r="O10013">
        <v>265689</v>
      </c>
      <c r="P10013" s="119" t="s">
        <v>20254</v>
      </c>
    </row>
    <row r="10014" spans="1:16" x14ac:dyDescent="0.25">
      <c r="A10014">
        <v>20317</v>
      </c>
      <c r="B10014" s="119" t="s">
        <v>6434</v>
      </c>
      <c r="C10014">
        <v>0</v>
      </c>
      <c r="E10014">
        <v>3578</v>
      </c>
      <c r="F10014">
        <v>200004</v>
      </c>
      <c r="G10014">
        <v>12</v>
      </c>
      <c r="H10014">
        <v>19999891</v>
      </c>
      <c r="I10014" s="119" t="s">
        <v>1909</v>
      </c>
      <c r="J10014" s="119" t="s">
        <v>139</v>
      </c>
      <c r="K10014" s="1">
        <v>46255.758941458334</v>
      </c>
      <c r="L10014">
        <v>0</v>
      </c>
      <c r="M10014">
        <v>0</v>
      </c>
      <c r="N10014">
        <v>0</v>
      </c>
      <c r="O10014">
        <v>0</v>
      </c>
      <c r="P10014" s="119" t="s">
        <v>20254</v>
      </c>
    </row>
    <row r="10015" spans="1:16" x14ac:dyDescent="0.25">
      <c r="A10015">
        <v>20323</v>
      </c>
      <c r="B10015" s="119" t="s">
        <v>6435</v>
      </c>
      <c r="C10015">
        <v>0</v>
      </c>
      <c r="E10015">
        <v>239164</v>
      </c>
      <c r="F10015">
        <v>402</v>
      </c>
      <c r="G10015">
        <v>1264202</v>
      </c>
      <c r="H10015">
        <v>460</v>
      </c>
      <c r="I10015" s="119" t="s">
        <v>1909</v>
      </c>
      <c r="J10015" s="119" t="s">
        <v>17</v>
      </c>
      <c r="K10015" s="1">
        <v>46255.758941458334</v>
      </c>
      <c r="L10015">
        <v>27717</v>
      </c>
      <c r="M10015">
        <v>1092854</v>
      </c>
      <c r="N10015">
        <v>5442</v>
      </c>
      <c r="O10015">
        <v>51301</v>
      </c>
      <c r="P10015" s="119" t="s">
        <v>20254</v>
      </c>
    </row>
    <row r="10016" spans="1:16" x14ac:dyDescent="0.25">
      <c r="A10016">
        <v>20356</v>
      </c>
      <c r="B10016" s="119" t="s">
        <v>6436</v>
      </c>
      <c r="C10016">
        <v>0</v>
      </c>
      <c r="E10016">
        <v>4939</v>
      </c>
      <c r="F10016">
        <v>4176</v>
      </c>
      <c r="G10016">
        <v>6108</v>
      </c>
      <c r="H10016">
        <v>9989</v>
      </c>
      <c r="I10016" s="119" t="s">
        <v>16</v>
      </c>
      <c r="J10016" s="119" t="s">
        <v>222</v>
      </c>
      <c r="K10016" s="1">
        <v>46255.758941458334</v>
      </c>
      <c r="L10016">
        <v>75</v>
      </c>
      <c r="M10016">
        <v>202</v>
      </c>
      <c r="N10016">
        <v>21</v>
      </c>
      <c r="O10016">
        <v>40</v>
      </c>
      <c r="P10016" s="119" t="s">
        <v>20254</v>
      </c>
    </row>
    <row r="10017" spans="1:16" x14ac:dyDescent="0.25">
      <c r="A10017">
        <v>20357</v>
      </c>
      <c r="B10017" s="119" t="s">
        <v>6437</v>
      </c>
      <c r="C10017">
        <v>0</v>
      </c>
      <c r="E10017">
        <v>1021</v>
      </c>
      <c r="F10017">
        <v>2676</v>
      </c>
      <c r="G10017">
        <v>968</v>
      </c>
      <c r="H10017">
        <v>4005</v>
      </c>
      <c r="I10017" s="119" t="s">
        <v>16</v>
      </c>
      <c r="J10017" s="119" t="s">
        <v>222</v>
      </c>
      <c r="K10017" s="1">
        <v>46255.758941458334</v>
      </c>
      <c r="L10017">
        <v>3</v>
      </c>
      <c r="M10017">
        <v>38</v>
      </c>
      <c r="N10017">
        <v>0</v>
      </c>
      <c r="O10017">
        <v>17</v>
      </c>
      <c r="P10017" s="119" t="s">
        <v>20254</v>
      </c>
    </row>
    <row r="10018" spans="1:16" x14ac:dyDescent="0.25">
      <c r="A10018">
        <v>20358</v>
      </c>
      <c r="B10018" s="119" t="s">
        <v>6438</v>
      </c>
      <c r="C10018">
        <v>0</v>
      </c>
      <c r="E10018">
        <v>4212</v>
      </c>
      <c r="F10018">
        <v>32291</v>
      </c>
      <c r="G10018">
        <v>3065</v>
      </c>
      <c r="H10018">
        <v>49985</v>
      </c>
      <c r="I10018" s="119" t="s">
        <v>16</v>
      </c>
      <c r="J10018" s="119" t="s">
        <v>222</v>
      </c>
      <c r="K10018" s="1">
        <v>46255.758941458334</v>
      </c>
      <c r="L10018">
        <v>93</v>
      </c>
      <c r="M10018">
        <v>114</v>
      </c>
      <c r="N10018">
        <v>27</v>
      </c>
      <c r="O10018">
        <v>25</v>
      </c>
      <c r="P10018" s="119" t="s">
        <v>20254</v>
      </c>
    </row>
    <row r="10019" spans="1:16" x14ac:dyDescent="0.25">
      <c r="A10019">
        <v>20359</v>
      </c>
      <c r="B10019" s="119" t="s">
        <v>6439</v>
      </c>
      <c r="C10019">
        <v>0</v>
      </c>
      <c r="E10019">
        <v>2389</v>
      </c>
      <c r="F10019">
        <v>3034</v>
      </c>
      <c r="G10019">
        <v>953</v>
      </c>
      <c r="H10019">
        <v>4069</v>
      </c>
      <c r="I10019" s="119" t="s">
        <v>16</v>
      </c>
      <c r="J10019" s="119" t="s">
        <v>222</v>
      </c>
      <c r="K10019" s="1">
        <v>46255.758941458334</v>
      </c>
      <c r="L10019">
        <v>95</v>
      </c>
      <c r="M10019">
        <v>309</v>
      </c>
      <c r="N10019">
        <v>42</v>
      </c>
      <c r="O10019">
        <v>72</v>
      </c>
      <c r="P10019" s="119" t="s">
        <v>20254</v>
      </c>
    </row>
    <row r="10020" spans="1:16" x14ac:dyDescent="0.25">
      <c r="A10020">
        <v>20360</v>
      </c>
      <c r="B10020" s="119" t="s">
        <v>6440</v>
      </c>
      <c r="C10020">
        <v>0</v>
      </c>
      <c r="E10020">
        <v>2090</v>
      </c>
      <c r="F10020">
        <v>986</v>
      </c>
      <c r="G10020">
        <v>509</v>
      </c>
      <c r="H10020">
        <v>1599</v>
      </c>
      <c r="I10020" s="119" t="s">
        <v>16</v>
      </c>
      <c r="J10020" s="119" t="s">
        <v>139</v>
      </c>
      <c r="K10020" s="1">
        <v>46255.758941458334</v>
      </c>
      <c r="L10020">
        <v>3</v>
      </c>
      <c r="M10020">
        <v>73</v>
      </c>
      <c r="N10020">
        <v>0</v>
      </c>
      <c r="O10020">
        <v>4</v>
      </c>
      <c r="P10020" s="119" t="s">
        <v>20254</v>
      </c>
    </row>
    <row r="10021" spans="1:16" x14ac:dyDescent="0.25">
      <c r="A10021">
        <v>20361</v>
      </c>
      <c r="B10021" s="119" t="s">
        <v>6441</v>
      </c>
      <c r="C10021">
        <v>0</v>
      </c>
      <c r="E10021">
        <v>9274</v>
      </c>
      <c r="F10021">
        <v>719</v>
      </c>
      <c r="G10021">
        <v>389</v>
      </c>
      <c r="H10021">
        <v>1419</v>
      </c>
      <c r="I10021" s="119" t="s">
        <v>16</v>
      </c>
      <c r="J10021" s="119" t="s">
        <v>139</v>
      </c>
      <c r="K10021" s="1">
        <v>46255.758941458334</v>
      </c>
      <c r="L10021">
        <v>3</v>
      </c>
      <c r="M10021">
        <v>8</v>
      </c>
      <c r="N10021">
        <v>0</v>
      </c>
      <c r="O10021">
        <v>5</v>
      </c>
      <c r="P10021" s="119" t="s">
        <v>20254</v>
      </c>
    </row>
    <row r="10022" spans="1:16" x14ac:dyDescent="0.25">
      <c r="A10022">
        <v>20362</v>
      </c>
      <c r="B10022" s="119" t="s">
        <v>6442</v>
      </c>
      <c r="C10022">
        <v>0</v>
      </c>
      <c r="E10022">
        <v>3545</v>
      </c>
      <c r="F10022">
        <v>378</v>
      </c>
      <c r="G10022">
        <v>783</v>
      </c>
      <c r="H10022">
        <v>475</v>
      </c>
      <c r="I10022" s="119" t="s">
        <v>16</v>
      </c>
      <c r="J10022" s="119" t="s">
        <v>22</v>
      </c>
      <c r="K10022" s="1">
        <v>46255.758941458334</v>
      </c>
      <c r="L10022">
        <v>260</v>
      </c>
      <c r="M10022">
        <v>50</v>
      </c>
      <c r="N10022">
        <v>71</v>
      </c>
      <c r="O10022">
        <v>10</v>
      </c>
      <c r="P10022" s="119" t="s">
        <v>20254</v>
      </c>
    </row>
    <row r="10023" spans="1:16" x14ac:dyDescent="0.25">
      <c r="A10023">
        <v>20363</v>
      </c>
      <c r="B10023" s="119" t="s">
        <v>6443</v>
      </c>
      <c r="C10023">
        <v>0</v>
      </c>
      <c r="E10023">
        <v>9165</v>
      </c>
      <c r="F10023">
        <v>264</v>
      </c>
      <c r="G10023">
        <v>750</v>
      </c>
      <c r="H10023">
        <v>549</v>
      </c>
      <c r="I10023" s="119" t="s">
        <v>16</v>
      </c>
      <c r="J10023" s="119" t="s">
        <v>22</v>
      </c>
      <c r="K10023" s="1">
        <v>46255.758941458334</v>
      </c>
      <c r="L10023">
        <v>78</v>
      </c>
      <c r="M10023">
        <v>12</v>
      </c>
      <c r="N10023">
        <v>19</v>
      </c>
      <c r="O10023">
        <v>11</v>
      </c>
      <c r="P10023" s="119" t="s">
        <v>20254</v>
      </c>
    </row>
    <row r="10024" spans="1:16" x14ac:dyDescent="0.25">
      <c r="A10024">
        <v>20364</v>
      </c>
      <c r="B10024" s="119" t="s">
        <v>6444</v>
      </c>
      <c r="C10024">
        <v>0</v>
      </c>
      <c r="E10024">
        <v>1211</v>
      </c>
      <c r="F10024">
        <v>1707</v>
      </c>
      <c r="G10024">
        <v>374</v>
      </c>
      <c r="H10024">
        <v>2817</v>
      </c>
      <c r="I10024" s="119" t="s">
        <v>16</v>
      </c>
      <c r="J10024" s="119" t="s">
        <v>222</v>
      </c>
      <c r="K10024" s="1">
        <v>46255.758941458334</v>
      </c>
      <c r="L10024">
        <v>3</v>
      </c>
      <c r="M10024">
        <v>30</v>
      </c>
      <c r="N10024">
        <v>0</v>
      </c>
      <c r="O10024">
        <v>4</v>
      </c>
      <c r="P10024" s="119" t="s">
        <v>20254</v>
      </c>
    </row>
    <row r="10025" spans="1:16" x14ac:dyDescent="0.25">
      <c r="A10025">
        <v>20365</v>
      </c>
      <c r="B10025" s="119" t="s">
        <v>6445</v>
      </c>
      <c r="C10025">
        <v>0</v>
      </c>
      <c r="E10025">
        <v>826</v>
      </c>
      <c r="F10025">
        <v>323</v>
      </c>
      <c r="G10025">
        <v>741</v>
      </c>
      <c r="H10025">
        <v>804</v>
      </c>
      <c r="I10025" s="119" t="s">
        <v>16</v>
      </c>
      <c r="J10025" s="119" t="s">
        <v>139</v>
      </c>
      <c r="K10025" s="1">
        <v>46255.758941458334</v>
      </c>
      <c r="L10025">
        <v>4</v>
      </c>
      <c r="M10025">
        <v>19</v>
      </c>
      <c r="N10025">
        <v>1</v>
      </c>
      <c r="O10025">
        <v>9</v>
      </c>
      <c r="P10025" s="119" t="s">
        <v>20254</v>
      </c>
    </row>
    <row r="10026" spans="1:16" x14ac:dyDescent="0.25">
      <c r="A10026">
        <v>20366</v>
      </c>
      <c r="B10026" s="119" t="s">
        <v>6446</v>
      </c>
      <c r="C10026">
        <v>0</v>
      </c>
      <c r="E10026">
        <v>1938</v>
      </c>
      <c r="F10026">
        <v>1260</v>
      </c>
      <c r="G10026">
        <v>911</v>
      </c>
      <c r="H10026">
        <v>5154</v>
      </c>
      <c r="I10026" s="119" t="s">
        <v>16</v>
      </c>
      <c r="J10026" s="119" t="s">
        <v>139</v>
      </c>
      <c r="K10026" s="1">
        <v>46255.758941458334</v>
      </c>
      <c r="L10026">
        <v>28</v>
      </c>
      <c r="M10026">
        <v>66</v>
      </c>
      <c r="N10026">
        <v>6</v>
      </c>
      <c r="O10026">
        <v>22</v>
      </c>
      <c r="P10026" s="119" t="s">
        <v>20254</v>
      </c>
    </row>
    <row r="10027" spans="1:16" x14ac:dyDescent="0.25">
      <c r="A10027">
        <v>20367</v>
      </c>
      <c r="B10027" s="119" t="s">
        <v>6447</v>
      </c>
      <c r="C10027">
        <v>0</v>
      </c>
      <c r="E10027">
        <v>2523</v>
      </c>
      <c r="F10027">
        <v>333</v>
      </c>
      <c r="G10027">
        <v>438</v>
      </c>
      <c r="H10027">
        <v>583</v>
      </c>
      <c r="I10027" s="119" t="s">
        <v>16</v>
      </c>
      <c r="J10027" s="119" t="s">
        <v>139</v>
      </c>
      <c r="K10027" s="1">
        <v>46255.758941458334</v>
      </c>
      <c r="L10027">
        <v>7</v>
      </c>
      <c r="M10027">
        <v>26</v>
      </c>
      <c r="N10027">
        <v>2</v>
      </c>
      <c r="O10027">
        <v>4</v>
      </c>
      <c r="P10027" s="119" t="s">
        <v>20254</v>
      </c>
    </row>
    <row r="10028" spans="1:16" x14ac:dyDescent="0.25">
      <c r="A10028">
        <v>20368</v>
      </c>
      <c r="B10028" s="119" t="s">
        <v>6448</v>
      </c>
      <c r="C10028">
        <v>0</v>
      </c>
      <c r="E10028">
        <v>2581</v>
      </c>
      <c r="F10028">
        <v>274</v>
      </c>
      <c r="G10028">
        <v>1658</v>
      </c>
      <c r="H10028">
        <v>432</v>
      </c>
      <c r="I10028" s="119" t="s">
        <v>16</v>
      </c>
      <c r="J10028" s="119" t="s">
        <v>139</v>
      </c>
      <c r="K10028" s="1">
        <v>46255.758941458334</v>
      </c>
      <c r="L10028">
        <v>7</v>
      </c>
      <c r="M10028">
        <v>30</v>
      </c>
      <c r="N10028">
        <v>4</v>
      </c>
      <c r="O10028">
        <v>15</v>
      </c>
      <c r="P10028" s="119" t="s">
        <v>20254</v>
      </c>
    </row>
    <row r="10029" spans="1:16" x14ac:dyDescent="0.25">
      <c r="A10029">
        <v>20369</v>
      </c>
      <c r="B10029" s="119" t="s">
        <v>6449</v>
      </c>
      <c r="C10029">
        <v>0</v>
      </c>
      <c r="E10029">
        <v>1115</v>
      </c>
      <c r="F10029">
        <v>504</v>
      </c>
      <c r="G10029">
        <v>3652</v>
      </c>
      <c r="H10029">
        <v>844</v>
      </c>
      <c r="I10029" s="119" t="s">
        <v>16</v>
      </c>
      <c r="J10029" s="119" t="s">
        <v>222</v>
      </c>
      <c r="K10029" s="1">
        <v>46255.758941458334</v>
      </c>
      <c r="L10029">
        <v>11</v>
      </c>
      <c r="M10029">
        <v>39</v>
      </c>
      <c r="N10029">
        <v>1</v>
      </c>
      <c r="O10029">
        <v>14</v>
      </c>
      <c r="P10029" s="119" t="s">
        <v>20254</v>
      </c>
    </row>
    <row r="10030" spans="1:16" x14ac:dyDescent="0.25">
      <c r="A10030">
        <v>20370</v>
      </c>
      <c r="B10030" s="119" t="s">
        <v>6450</v>
      </c>
      <c r="C10030">
        <v>0</v>
      </c>
      <c r="E10030">
        <v>3643</v>
      </c>
      <c r="F10030">
        <v>629</v>
      </c>
      <c r="G10030">
        <v>1504</v>
      </c>
      <c r="H10030">
        <v>1004</v>
      </c>
      <c r="I10030" s="119" t="s">
        <v>16</v>
      </c>
      <c r="J10030" s="119" t="s">
        <v>222</v>
      </c>
      <c r="K10030" s="1">
        <v>46255.758941458334</v>
      </c>
      <c r="L10030">
        <v>7</v>
      </c>
      <c r="M10030">
        <v>41</v>
      </c>
      <c r="N10030">
        <v>0</v>
      </c>
      <c r="O10030">
        <v>11</v>
      </c>
      <c r="P10030" s="119" t="s">
        <v>20254</v>
      </c>
    </row>
    <row r="10031" spans="1:16" x14ac:dyDescent="0.25">
      <c r="A10031">
        <v>20371</v>
      </c>
      <c r="B10031" s="119" t="s">
        <v>6451</v>
      </c>
      <c r="C10031">
        <v>0</v>
      </c>
      <c r="E10031">
        <v>6082</v>
      </c>
      <c r="F10031">
        <v>102</v>
      </c>
      <c r="G10031">
        <v>7339</v>
      </c>
      <c r="H10031">
        <v>148</v>
      </c>
      <c r="I10031" s="119" t="s">
        <v>16</v>
      </c>
      <c r="J10031" s="119" t="s">
        <v>139</v>
      </c>
      <c r="K10031" s="1">
        <v>46255.758941458334</v>
      </c>
      <c r="L10031">
        <v>180</v>
      </c>
      <c r="M10031">
        <v>31</v>
      </c>
      <c r="N10031">
        <v>36</v>
      </c>
      <c r="O10031">
        <v>8</v>
      </c>
      <c r="P10031" s="119" t="s">
        <v>20254</v>
      </c>
    </row>
    <row r="10032" spans="1:16" x14ac:dyDescent="0.25">
      <c r="A10032">
        <v>20372</v>
      </c>
      <c r="B10032" s="119" t="s">
        <v>6452</v>
      </c>
      <c r="C10032">
        <v>0</v>
      </c>
      <c r="E10032">
        <v>1968</v>
      </c>
      <c r="F10032">
        <v>157</v>
      </c>
      <c r="G10032">
        <v>1125</v>
      </c>
      <c r="H10032">
        <v>1092</v>
      </c>
      <c r="I10032" s="119" t="s">
        <v>16</v>
      </c>
      <c r="J10032" s="119" t="s">
        <v>139</v>
      </c>
      <c r="K10032" s="1">
        <v>46255.758941458334</v>
      </c>
      <c r="L10032">
        <v>43</v>
      </c>
      <c r="M10032">
        <v>44</v>
      </c>
      <c r="N10032">
        <v>9</v>
      </c>
      <c r="O10032">
        <v>13</v>
      </c>
      <c r="P10032" s="119" t="s">
        <v>20254</v>
      </c>
    </row>
    <row r="10033" spans="1:16" x14ac:dyDescent="0.25">
      <c r="A10033">
        <v>20373</v>
      </c>
      <c r="B10033" s="119" t="s">
        <v>6453</v>
      </c>
      <c r="C10033">
        <v>0</v>
      </c>
      <c r="E10033">
        <v>636</v>
      </c>
      <c r="F10033">
        <v>762</v>
      </c>
      <c r="G10033">
        <v>509</v>
      </c>
      <c r="H10033">
        <v>1189</v>
      </c>
      <c r="I10033" s="119" t="s">
        <v>16</v>
      </c>
      <c r="J10033" s="119" t="s">
        <v>139</v>
      </c>
      <c r="K10033" s="1">
        <v>46255.758941458334</v>
      </c>
      <c r="L10033">
        <v>6</v>
      </c>
      <c r="M10033">
        <v>34</v>
      </c>
      <c r="N10033">
        <v>0</v>
      </c>
      <c r="O10033">
        <v>11</v>
      </c>
      <c r="P10033" s="119" t="s">
        <v>20254</v>
      </c>
    </row>
    <row r="10034" spans="1:16" x14ac:dyDescent="0.25">
      <c r="A10034">
        <v>20374</v>
      </c>
      <c r="B10034" s="119" t="s">
        <v>6454</v>
      </c>
      <c r="C10034">
        <v>0</v>
      </c>
      <c r="E10034">
        <v>7841</v>
      </c>
      <c r="F10034">
        <v>161</v>
      </c>
      <c r="G10034">
        <v>1269</v>
      </c>
      <c r="H10034">
        <v>274</v>
      </c>
      <c r="I10034" s="119" t="s">
        <v>16</v>
      </c>
      <c r="J10034" s="119" t="s">
        <v>139</v>
      </c>
      <c r="K10034" s="1">
        <v>46255.758941458334</v>
      </c>
      <c r="L10034">
        <v>0</v>
      </c>
      <c r="M10034">
        <v>24</v>
      </c>
      <c r="N10034">
        <v>0</v>
      </c>
      <c r="O10034">
        <v>4</v>
      </c>
      <c r="P10034" s="119" t="s">
        <v>20254</v>
      </c>
    </row>
    <row r="10035" spans="1:16" x14ac:dyDescent="0.25">
      <c r="A10035">
        <v>20375</v>
      </c>
      <c r="B10035" s="119" t="s">
        <v>6455</v>
      </c>
      <c r="C10035">
        <v>0</v>
      </c>
      <c r="E10035">
        <v>1106</v>
      </c>
      <c r="F10035">
        <v>2955</v>
      </c>
      <c r="G10035">
        <v>497</v>
      </c>
      <c r="H10035">
        <v>4561</v>
      </c>
      <c r="I10035" s="119" t="s">
        <v>16</v>
      </c>
      <c r="J10035" s="119" t="s">
        <v>222</v>
      </c>
      <c r="K10035" s="1">
        <v>46255.758941458334</v>
      </c>
      <c r="L10035">
        <v>10</v>
      </c>
      <c r="M10035">
        <v>36</v>
      </c>
      <c r="N10035">
        <v>4</v>
      </c>
      <c r="O10035">
        <v>10</v>
      </c>
      <c r="P10035" s="119" t="s">
        <v>20254</v>
      </c>
    </row>
    <row r="10036" spans="1:16" x14ac:dyDescent="0.25">
      <c r="A10036">
        <v>20376</v>
      </c>
      <c r="B10036" s="119" t="s">
        <v>6456</v>
      </c>
      <c r="C10036">
        <v>0</v>
      </c>
      <c r="E10036">
        <v>1967</v>
      </c>
      <c r="F10036">
        <v>250</v>
      </c>
      <c r="G10036">
        <v>1477</v>
      </c>
      <c r="H10036">
        <v>400</v>
      </c>
      <c r="I10036" s="119" t="s">
        <v>16</v>
      </c>
      <c r="J10036" s="119" t="s">
        <v>139</v>
      </c>
      <c r="K10036" s="1">
        <v>46255.758941458334</v>
      </c>
      <c r="L10036">
        <v>3</v>
      </c>
      <c r="M10036">
        <v>30</v>
      </c>
      <c r="N10036">
        <v>0</v>
      </c>
      <c r="O10036">
        <v>9</v>
      </c>
      <c r="P10036" s="119" t="s">
        <v>20254</v>
      </c>
    </row>
    <row r="10037" spans="1:16" x14ac:dyDescent="0.25">
      <c r="A10037">
        <v>20377</v>
      </c>
      <c r="B10037" s="119" t="s">
        <v>6457</v>
      </c>
      <c r="C10037">
        <v>0</v>
      </c>
      <c r="E10037">
        <v>365</v>
      </c>
      <c r="F10037">
        <v>965</v>
      </c>
      <c r="G10037">
        <v>427</v>
      </c>
      <c r="H10037">
        <v>1560</v>
      </c>
      <c r="I10037" s="119" t="s">
        <v>16</v>
      </c>
      <c r="J10037" s="119" t="s">
        <v>139</v>
      </c>
      <c r="K10037" s="1">
        <v>46255.758941458334</v>
      </c>
      <c r="L10037">
        <v>2</v>
      </c>
      <c r="M10037">
        <v>8</v>
      </c>
      <c r="N10037">
        <v>0</v>
      </c>
      <c r="O10037">
        <v>6</v>
      </c>
      <c r="P10037" s="119" t="s">
        <v>20254</v>
      </c>
    </row>
    <row r="10038" spans="1:16" x14ac:dyDescent="0.25">
      <c r="A10038">
        <v>20378</v>
      </c>
      <c r="B10038" s="119" t="s">
        <v>6458</v>
      </c>
      <c r="C10038">
        <v>0</v>
      </c>
      <c r="E10038">
        <v>3235</v>
      </c>
      <c r="F10038">
        <v>43</v>
      </c>
      <c r="G10038">
        <v>1575</v>
      </c>
      <c r="H10038">
        <v>62</v>
      </c>
      <c r="I10038" s="119" t="s">
        <v>16</v>
      </c>
      <c r="J10038" s="119" t="s">
        <v>22</v>
      </c>
      <c r="K10038" s="1">
        <v>46255.758941458334</v>
      </c>
      <c r="L10038">
        <v>67</v>
      </c>
      <c r="M10038">
        <v>17</v>
      </c>
      <c r="N10038">
        <v>20</v>
      </c>
      <c r="O10038">
        <v>1</v>
      </c>
      <c r="P10038" s="119" t="s">
        <v>20254</v>
      </c>
    </row>
    <row r="10039" spans="1:16" x14ac:dyDescent="0.25">
      <c r="A10039">
        <v>20379</v>
      </c>
      <c r="B10039" s="119" t="s">
        <v>6459</v>
      </c>
      <c r="C10039">
        <v>0</v>
      </c>
      <c r="E10039">
        <v>1294</v>
      </c>
      <c r="F10039">
        <v>19</v>
      </c>
      <c r="G10039">
        <v>3226</v>
      </c>
      <c r="H10039">
        <v>29</v>
      </c>
      <c r="I10039" s="119" t="s">
        <v>16</v>
      </c>
      <c r="J10039" s="119" t="s">
        <v>22</v>
      </c>
      <c r="K10039" s="1">
        <v>46255.758941458334</v>
      </c>
      <c r="L10039">
        <v>214</v>
      </c>
      <c r="M10039">
        <v>39</v>
      </c>
      <c r="N10039">
        <v>30</v>
      </c>
      <c r="O10039">
        <v>9</v>
      </c>
      <c r="P10039" s="119" t="s">
        <v>20254</v>
      </c>
    </row>
    <row r="10040" spans="1:16" x14ac:dyDescent="0.25">
      <c r="A10040">
        <v>20380</v>
      </c>
      <c r="B10040" s="119" t="s">
        <v>6460</v>
      </c>
      <c r="C10040">
        <v>0</v>
      </c>
      <c r="E10040">
        <v>1985</v>
      </c>
      <c r="F10040">
        <v>460</v>
      </c>
      <c r="G10040">
        <v>2453</v>
      </c>
      <c r="H10040">
        <v>806</v>
      </c>
      <c r="I10040" s="119" t="s">
        <v>16</v>
      </c>
      <c r="J10040" s="119" t="s">
        <v>222</v>
      </c>
      <c r="K10040" s="1">
        <v>46255.758941458334</v>
      </c>
      <c r="L10040">
        <v>5</v>
      </c>
      <c r="M10040">
        <v>18</v>
      </c>
      <c r="N10040">
        <v>0</v>
      </c>
      <c r="O10040">
        <v>4</v>
      </c>
      <c r="P10040" s="119" t="s">
        <v>20254</v>
      </c>
    </row>
    <row r="10041" spans="1:16" x14ac:dyDescent="0.25">
      <c r="A10041">
        <v>20381</v>
      </c>
      <c r="B10041" s="119" t="s">
        <v>6461</v>
      </c>
      <c r="C10041">
        <v>0</v>
      </c>
      <c r="E10041">
        <v>5602</v>
      </c>
      <c r="F10041">
        <v>1523</v>
      </c>
      <c r="G10041">
        <v>708</v>
      </c>
      <c r="H10041">
        <v>3983</v>
      </c>
      <c r="I10041" s="119" t="s">
        <v>16</v>
      </c>
      <c r="J10041" s="119" t="s">
        <v>139</v>
      </c>
      <c r="K10041" s="1">
        <v>46255.758941458334</v>
      </c>
      <c r="L10041">
        <v>26</v>
      </c>
      <c r="M10041">
        <v>52</v>
      </c>
      <c r="N10041">
        <v>5</v>
      </c>
      <c r="O10041">
        <v>17</v>
      </c>
      <c r="P10041" s="119" t="s">
        <v>20254</v>
      </c>
    </row>
    <row r="10042" spans="1:16" x14ac:dyDescent="0.25">
      <c r="A10042">
        <v>20382</v>
      </c>
      <c r="B10042" s="119" t="s">
        <v>6462</v>
      </c>
      <c r="C10042">
        <v>0</v>
      </c>
      <c r="E10042">
        <v>5877</v>
      </c>
      <c r="F10042">
        <v>220</v>
      </c>
      <c r="G10042">
        <v>4263</v>
      </c>
      <c r="H10042">
        <v>334</v>
      </c>
      <c r="I10042" s="119" t="s">
        <v>16</v>
      </c>
      <c r="J10042" s="119" t="s">
        <v>139</v>
      </c>
      <c r="K10042" s="1">
        <v>46255.758941458334</v>
      </c>
      <c r="L10042">
        <v>3</v>
      </c>
      <c r="M10042">
        <v>21</v>
      </c>
      <c r="N10042">
        <v>0</v>
      </c>
      <c r="O10042">
        <v>10</v>
      </c>
      <c r="P10042" s="119" t="s">
        <v>20254</v>
      </c>
    </row>
    <row r="10043" spans="1:16" x14ac:dyDescent="0.25">
      <c r="A10043">
        <v>20383</v>
      </c>
      <c r="B10043" s="119" t="s">
        <v>6463</v>
      </c>
      <c r="C10043">
        <v>0</v>
      </c>
      <c r="E10043">
        <v>1070</v>
      </c>
      <c r="F10043">
        <v>3</v>
      </c>
      <c r="G10043">
        <v>6230</v>
      </c>
      <c r="H10043">
        <v>19</v>
      </c>
      <c r="I10043" s="119" t="s">
        <v>16</v>
      </c>
      <c r="J10043" s="119" t="s">
        <v>22</v>
      </c>
      <c r="K10043" s="1">
        <v>46255.758941458334</v>
      </c>
      <c r="L10043">
        <v>11</v>
      </c>
      <c r="M10043">
        <v>18</v>
      </c>
      <c r="N10043">
        <v>0</v>
      </c>
      <c r="O10043">
        <v>0</v>
      </c>
      <c r="P10043" s="119" t="s">
        <v>20254</v>
      </c>
    </row>
    <row r="10044" spans="1:16" x14ac:dyDescent="0.25">
      <c r="A10044">
        <v>20384</v>
      </c>
      <c r="B10044" s="119" t="s">
        <v>6464</v>
      </c>
      <c r="C10044">
        <v>0</v>
      </c>
      <c r="E10044">
        <v>2351</v>
      </c>
      <c r="F10044">
        <v>28</v>
      </c>
      <c r="G10044">
        <v>936</v>
      </c>
      <c r="H10044">
        <v>43</v>
      </c>
      <c r="I10044" s="119" t="s">
        <v>16</v>
      </c>
      <c r="J10044" s="119" t="s">
        <v>22</v>
      </c>
      <c r="K10044" s="1">
        <v>46255.758941458334</v>
      </c>
      <c r="L10044">
        <v>30</v>
      </c>
      <c r="M10044">
        <v>10</v>
      </c>
      <c r="N10044">
        <v>2</v>
      </c>
      <c r="O10044">
        <v>3</v>
      </c>
      <c r="P10044" s="119" t="s">
        <v>20254</v>
      </c>
    </row>
    <row r="10045" spans="1:16" x14ac:dyDescent="0.25">
      <c r="A10045">
        <v>20385</v>
      </c>
      <c r="B10045" s="119" t="s">
        <v>6465</v>
      </c>
      <c r="C10045">
        <v>0</v>
      </c>
      <c r="E10045">
        <v>7724</v>
      </c>
      <c r="F10045">
        <v>2</v>
      </c>
      <c r="G10045">
        <v>4130</v>
      </c>
      <c r="H10045">
        <v>18</v>
      </c>
      <c r="I10045" s="119" t="s">
        <v>16</v>
      </c>
      <c r="J10045" s="119" t="s">
        <v>22</v>
      </c>
      <c r="K10045" s="1">
        <v>46255.758941458334</v>
      </c>
      <c r="L10045">
        <v>19</v>
      </c>
      <c r="M10045">
        <v>23</v>
      </c>
      <c r="N10045">
        <v>0</v>
      </c>
      <c r="O10045">
        <v>1</v>
      </c>
      <c r="P10045" s="119" t="s">
        <v>20254</v>
      </c>
    </row>
    <row r="10046" spans="1:16" x14ac:dyDescent="0.25">
      <c r="A10046">
        <v>20386</v>
      </c>
      <c r="B10046" s="119" t="s">
        <v>6466</v>
      </c>
      <c r="C10046">
        <v>0</v>
      </c>
      <c r="E10046">
        <v>1171</v>
      </c>
      <c r="F10046">
        <v>438</v>
      </c>
      <c r="G10046">
        <v>1090</v>
      </c>
      <c r="H10046">
        <v>892</v>
      </c>
      <c r="I10046" s="119" t="s">
        <v>16</v>
      </c>
      <c r="J10046" s="119" t="s">
        <v>222</v>
      </c>
      <c r="K10046" s="1">
        <v>46255.758941458334</v>
      </c>
      <c r="L10046">
        <v>3</v>
      </c>
      <c r="M10046">
        <v>37</v>
      </c>
      <c r="N10046">
        <v>1</v>
      </c>
      <c r="O10046">
        <v>13</v>
      </c>
      <c r="P10046" s="119" t="s">
        <v>20254</v>
      </c>
    </row>
    <row r="10047" spans="1:16" x14ac:dyDescent="0.25">
      <c r="A10047">
        <v>20387</v>
      </c>
      <c r="B10047" s="119" t="s">
        <v>6467</v>
      </c>
      <c r="C10047">
        <v>0</v>
      </c>
      <c r="E10047">
        <v>6241</v>
      </c>
      <c r="F10047">
        <v>17</v>
      </c>
      <c r="G10047">
        <v>2879</v>
      </c>
      <c r="H10047">
        <v>36</v>
      </c>
      <c r="I10047" s="119" t="s">
        <v>16</v>
      </c>
      <c r="J10047" s="119" t="s">
        <v>22</v>
      </c>
      <c r="K10047" s="1">
        <v>46255.758941458334</v>
      </c>
      <c r="L10047">
        <v>188</v>
      </c>
      <c r="M10047">
        <v>43</v>
      </c>
      <c r="N10047">
        <v>0</v>
      </c>
      <c r="O10047">
        <v>4</v>
      </c>
      <c r="P10047" s="119" t="s">
        <v>20254</v>
      </c>
    </row>
    <row r="10048" spans="1:16" x14ac:dyDescent="0.25">
      <c r="A10048">
        <v>20388</v>
      </c>
      <c r="B10048" s="119" t="s">
        <v>6468</v>
      </c>
      <c r="C10048">
        <v>0</v>
      </c>
      <c r="E10048">
        <v>3647</v>
      </c>
      <c r="F10048">
        <v>46</v>
      </c>
      <c r="G10048">
        <v>1619</v>
      </c>
      <c r="H10048">
        <v>69</v>
      </c>
      <c r="I10048" s="119" t="s">
        <v>16</v>
      </c>
      <c r="J10048" s="119" t="s">
        <v>22</v>
      </c>
      <c r="K10048" s="1">
        <v>46255.758941458334</v>
      </c>
      <c r="L10048">
        <v>45</v>
      </c>
      <c r="M10048">
        <v>18</v>
      </c>
      <c r="N10048">
        <v>9</v>
      </c>
      <c r="O10048">
        <v>5</v>
      </c>
      <c r="P10048" s="119" t="s">
        <v>20254</v>
      </c>
    </row>
    <row r="10049" spans="1:16" x14ac:dyDescent="0.25">
      <c r="A10049">
        <v>20389</v>
      </c>
      <c r="B10049" s="119" t="s">
        <v>6469</v>
      </c>
      <c r="C10049">
        <v>0</v>
      </c>
      <c r="E10049">
        <v>1437</v>
      </c>
      <c r="F10049">
        <v>89</v>
      </c>
      <c r="G10049">
        <v>994</v>
      </c>
      <c r="H10049">
        <v>134</v>
      </c>
      <c r="I10049" s="119" t="s">
        <v>16</v>
      </c>
      <c r="J10049" s="119" t="s">
        <v>22</v>
      </c>
      <c r="K10049" s="1">
        <v>46255.758941458334</v>
      </c>
      <c r="L10049">
        <v>53</v>
      </c>
      <c r="M10049">
        <v>28</v>
      </c>
      <c r="N10049">
        <v>12</v>
      </c>
      <c r="O10049">
        <v>5</v>
      </c>
      <c r="P10049" s="119" t="s">
        <v>20254</v>
      </c>
    </row>
    <row r="10050" spans="1:16" x14ac:dyDescent="0.25">
      <c r="A10050">
        <v>20390</v>
      </c>
      <c r="B10050" s="119" t="s">
        <v>6470</v>
      </c>
      <c r="C10050">
        <v>0</v>
      </c>
      <c r="E10050">
        <v>1517</v>
      </c>
      <c r="F10050">
        <v>2848</v>
      </c>
      <c r="G10050">
        <v>235</v>
      </c>
      <c r="H10050">
        <v>7438</v>
      </c>
      <c r="I10050" s="119" t="s">
        <v>16</v>
      </c>
      <c r="J10050" s="119" t="s">
        <v>139</v>
      </c>
      <c r="K10050" s="1">
        <v>46255.758941458334</v>
      </c>
      <c r="L10050">
        <v>39</v>
      </c>
      <c r="M10050">
        <v>46</v>
      </c>
      <c r="N10050">
        <v>7</v>
      </c>
      <c r="O10050">
        <v>15</v>
      </c>
      <c r="P10050" s="119" t="s">
        <v>20254</v>
      </c>
    </row>
    <row r="10051" spans="1:16" x14ac:dyDescent="0.25">
      <c r="A10051">
        <v>20391</v>
      </c>
      <c r="B10051" s="119" t="s">
        <v>6471</v>
      </c>
      <c r="C10051">
        <v>0</v>
      </c>
      <c r="E10051">
        <v>1272</v>
      </c>
      <c r="F10051">
        <v>74</v>
      </c>
      <c r="G10051">
        <v>740</v>
      </c>
      <c r="H10051">
        <v>110</v>
      </c>
      <c r="I10051" s="119" t="s">
        <v>16</v>
      </c>
      <c r="J10051" s="119" t="s">
        <v>22</v>
      </c>
      <c r="K10051" s="1">
        <v>46255.758941458334</v>
      </c>
      <c r="L10051">
        <v>52</v>
      </c>
      <c r="M10051">
        <v>31</v>
      </c>
      <c r="N10051">
        <v>7</v>
      </c>
      <c r="O10051">
        <v>10</v>
      </c>
      <c r="P10051" s="119" t="s">
        <v>20254</v>
      </c>
    </row>
    <row r="10052" spans="1:16" x14ac:dyDescent="0.25">
      <c r="A10052">
        <v>20392</v>
      </c>
      <c r="B10052" s="119" t="s">
        <v>6472</v>
      </c>
      <c r="C10052">
        <v>0</v>
      </c>
      <c r="E10052">
        <v>2358</v>
      </c>
      <c r="F10052">
        <v>183</v>
      </c>
      <c r="G10052">
        <v>819</v>
      </c>
      <c r="H10052">
        <v>489</v>
      </c>
      <c r="I10052" s="119" t="s">
        <v>16</v>
      </c>
      <c r="J10052" s="119" t="s">
        <v>222</v>
      </c>
      <c r="K10052" s="1">
        <v>46255.758941458334</v>
      </c>
      <c r="L10052">
        <v>48</v>
      </c>
      <c r="M10052">
        <v>27</v>
      </c>
      <c r="N10052">
        <v>6</v>
      </c>
      <c r="O10052">
        <v>6</v>
      </c>
      <c r="P10052" s="119" t="s">
        <v>20254</v>
      </c>
    </row>
    <row r="10053" spans="1:16" x14ac:dyDescent="0.25">
      <c r="A10053">
        <v>20393</v>
      </c>
      <c r="B10053" s="119" t="s">
        <v>6473</v>
      </c>
      <c r="C10053">
        <v>0</v>
      </c>
      <c r="E10053">
        <v>695</v>
      </c>
      <c r="F10053">
        <v>642</v>
      </c>
      <c r="G10053">
        <v>431</v>
      </c>
      <c r="H10053">
        <v>1090</v>
      </c>
      <c r="I10053" s="119" t="s">
        <v>16</v>
      </c>
      <c r="J10053" s="119" t="s">
        <v>139</v>
      </c>
      <c r="K10053" s="1">
        <v>46255.758941458334</v>
      </c>
      <c r="L10053">
        <v>3</v>
      </c>
      <c r="M10053">
        <v>9</v>
      </c>
      <c r="N10053">
        <v>1</v>
      </c>
      <c r="O10053">
        <v>4</v>
      </c>
      <c r="P10053" s="119" t="s">
        <v>20254</v>
      </c>
    </row>
    <row r="10054" spans="1:16" x14ac:dyDescent="0.25">
      <c r="A10054">
        <v>20394</v>
      </c>
      <c r="B10054" s="119" t="s">
        <v>6474</v>
      </c>
      <c r="C10054">
        <v>0</v>
      </c>
      <c r="E10054">
        <v>484</v>
      </c>
      <c r="F10054">
        <v>3</v>
      </c>
      <c r="G10054">
        <v>5502</v>
      </c>
      <c r="H10054">
        <v>17</v>
      </c>
      <c r="I10054" s="119" t="s">
        <v>16</v>
      </c>
      <c r="J10054" s="119" t="s">
        <v>22</v>
      </c>
      <c r="K10054" s="1">
        <v>46255.758941458334</v>
      </c>
      <c r="L10054">
        <v>3</v>
      </c>
      <c r="M10054">
        <v>16</v>
      </c>
      <c r="N10054">
        <v>0</v>
      </c>
      <c r="O10054">
        <v>11</v>
      </c>
      <c r="P10054" s="119" t="s">
        <v>20254</v>
      </c>
    </row>
    <row r="10055" spans="1:16" x14ac:dyDescent="0.25">
      <c r="A10055">
        <v>20395</v>
      </c>
      <c r="B10055" s="119" t="s">
        <v>6475</v>
      </c>
      <c r="C10055">
        <v>0</v>
      </c>
      <c r="E10055">
        <v>1221</v>
      </c>
      <c r="F10055">
        <v>936</v>
      </c>
      <c r="G10055">
        <v>603</v>
      </c>
      <c r="H10055">
        <v>1665</v>
      </c>
      <c r="I10055" s="119" t="s">
        <v>16</v>
      </c>
      <c r="J10055" s="119" t="s">
        <v>222</v>
      </c>
      <c r="K10055" s="1">
        <v>46255.758941458334</v>
      </c>
      <c r="L10055">
        <v>1</v>
      </c>
      <c r="M10055">
        <v>44</v>
      </c>
      <c r="N10055">
        <v>0</v>
      </c>
      <c r="O10055">
        <v>18</v>
      </c>
      <c r="P10055" s="119" t="s">
        <v>20254</v>
      </c>
    </row>
    <row r="10056" spans="1:16" x14ac:dyDescent="0.25">
      <c r="A10056">
        <v>20397</v>
      </c>
      <c r="B10056" s="119" t="s">
        <v>6476</v>
      </c>
      <c r="C10056">
        <v>0</v>
      </c>
      <c r="E10056">
        <v>1438</v>
      </c>
      <c r="F10056">
        <v>73</v>
      </c>
      <c r="G10056">
        <v>971</v>
      </c>
      <c r="H10056">
        <v>105</v>
      </c>
      <c r="I10056" s="119" t="s">
        <v>16</v>
      </c>
      <c r="J10056" s="119" t="s">
        <v>22</v>
      </c>
      <c r="K10056" s="1">
        <v>46255.758941458334</v>
      </c>
      <c r="L10056">
        <v>42</v>
      </c>
      <c r="M10056">
        <v>23</v>
      </c>
      <c r="N10056">
        <v>7</v>
      </c>
      <c r="O10056">
        <v>10</v>
      </c>
      <c r="P10056" s="119" t="s">
        <v>20254</v>
      </c>
    </row>
    <row r="10057" spans="1:16" x14ac:dyDescent="0.25">
      <c r="A10057">
        <v>20398</v>
      </c>
      <c r="B10057" s="119" t="s">
        <v>6477</v>
      </c>
      <c r="C10057">
        <v>0</v>
      </c>
      <c r="E10057">
        <v>988</v>
      </c>
      <c r="F10057">
        <v>221</v>
      </c>
      <c r="G10057">
        <v>487</v>
      </c>
      <c r="H10057">
        <v>463</v>
      </c>
      <c r="I10057" s="119" t="s">
        <v>16</v>
      </c>
      <c r="J10057" s="119" t="s">
        <v>222</v>
      </c>
      <c r="K10057" s="1">
        <v>46255.758941458334</v>
      </c>
      <c r="L10057">
        <v>86</v>
      </c>
      <c r="M10057">
        <v>28</v>
      </c>
      <c r="N10057">
        <v>15</v>
      </c>
      <c r="O10057">
        <v>0</v>
      </c>
      <c r="P10057" s="119" t="s">
        <v>20254</v>
      </c>
    </row>
    <row r="10058" spans="1:16" x14ac:dyDescent="0.25">
      <c r="A10058">
        <v>20400</v>
      </c>
      <c r="B10058" s="119" t="s">
        <v>6478</v>
      </c>
      <c r="C10058">
        <v>0</v>
      </c>
      <c r="E10058">
        <v>322</v>
      </c>
      <c r="F10058">
        <v>7</v>
      </c>
      <c r="G10058">
        <v>3738</v>
      </c>
      <c r="H10058">
        <v>17</v>
      </c>
      <c r="I10058" s="119" t="s">
        <v>16</v>
      </c>
      <c r="J10058" s="119" t="s">
        <v>22</v>
      </c>
      <c r="K10058" s="1">
        <v>46255.758941458334</v>
      </c>
      <c r="L10058">
        <v>15</v>
      </c>
      <c r="M10058">
        <v>9</v>
      </c>
      <c r="N10058">
        <v>0</v>
      </c>
      <c r="O10058">
        <v>5</v>
      </c>
      <c r="P10058" s="119" t="s">
        <v>20254</v>
      </c>
    </row>
    <row r="10059" spans="1:16" x14ac:dyDescent="0.25">
      <c r="A10059">
        <v>20402</v>
      </c>
      <c r="B10059" s="119" t="s">
        <v>6479</v>
      </c>
      <c r="C10059">
        <v>0</v>
      </c>
      <c r="E10059">
        <v>9542</v>
      </c>
      <c r="F10059">
        <v>85</v>
      </c>
      <c r="G10059">
        <v>1745</v>
      </c>
      <c r="H10059">
        <v>147</v>
      </c>
      <c r="I10059" s="119" t="s">
        <v>16</v>
      </c>
      <c r="J10059" s="119" t="s">
        <v>139</v>
      </c>
      <c r="K10059" s="1">
        <v>46255.758941458334</v>
      </c>
      <c r="L10059">
        <v>23</v>
      </c>
      <c r="M10059">
        <v>34</v>
      </c>
      <c r="N10059">
        <v>1</v>
      </c>
      <c r="O10059">
        <v>13</v>
      </c>
      <c r="P10059" s="119" t="s">
        <v>20254</v>
      </c>
    </row>
    <row r="10060" spans="1:16" x14ac:dyDescent="0.25">
      <c r="A10060">
        <v>20403</v>
      </c>
      <c r="B10060" s="119" t="s">
        <v>6480</v>
      </c>
      <c r="C10060">
        <v>0</v>
      </c>
      <c r="E10060">
        <v>643</v>
      </c>
      <c r="F10060">
        <v>6</v>
      </c>
      <c r="G10060">
        <v>4853</v>
      </c>
      <c r="H10060">
        <v>18</v>
      </c>
      <c r="I10060" s="119" t="s">
        <v>16</v>
      </c>
      <c r="J10060" s="119" t="s">
        <v>22</v>
      </c>
      <c r="K10060" s="1">
        <v>46255.758941458334</v>
      </c>
      <c r="L10060">
        <v>14</v>
      </c>
      <c r="M10060">
        <v>30</v>
      </c>
      <c r="N10060">
        <v>0</v>
      </c>
      <c r="O10060">
        <v>5</v>
      </c>
      <c r="P10060" s="119" t="s">
        <v>20254</v>
      </c>
    </row>
    <row r="10061" spans="1:16" x14ac:dyDescent="0.25">
      <c r="A10061">
        <v>20404</v>
      </c>
      <c r="B10061" s="119" t="s">
        <v>6481</v>
      </c>
      <c r="C10061">
        <v>0</v>
      </c>
      <c r="E10061">
        <v>2744</v>
      </c>
      <c r="F10061">
        <v>320</v>
      </c>
      <c r="G10061">
        <v>2512</v>
      </c>
      <c r="H10061">
        <v>497</v>
      </c>
      <c r="I10061" s="119" t="s">
        <v>16</v>
      </c>
      <c r="J10061" s="119" t="s">
        <v>222</v>
      </c>
      <c r="K10061" s="1">
        <v>46255.758941458334</v>
      </c>
      <c r="L10061">
        <v>3</v>
      </c>
      <c r="M10061">
        <v>90</v>
      </c>
      <c r="N10061">
        <v>0</v>
      </c>
      <c r="O10061">
        <v>57</v>
      </c>
      <c r="P10061" s="119" t="s">
        <v>20254</v>
      </c>
    </row>
    <row r="10062" spans="1:16" x14ac:dyDescent="0.25">
      <c r="A10062">
        <v>20405</v>
      </c>
      <c r="B10062" s="119" t="s">
        <v>6482</v>
      </c>
      <c r="C10062">
        <v>0</v>
      </c>
      <c r="E10062">
        <v>381</v>
      </c>
      <c r="F10062">
        <v>7</v>
      </c>
      <c r="G10062">
        <v>5350</v>
      </c>
      <c r="H10062">
        <v>17</v>
      </c>
      <c r="I10062" s="119" t="s">
        <v>16</v>
      </c>
      <c r="J10062" s="119" t="s">
        <v>22</v>
      </c>
      <c r="K10062" s="1">
        <v>46255.758941458334</v>
      </c>
      <c r="L10062">
        <v>11</v>
      </c>
      <c r="M10062">
        <v>19</v>
      </c>
      <c r="N10062">
        <v>0</v>
      </c>
      <c r="O10062">
        <v>11</v>
      </c>
      <c r="P10062" s="119" t="s">
        <v>20254</v>
      </c>
    </row>
    <row r="10063" spans="1:16" x14ac:dyDescent="0.25">
      <c r="A10063">
        <v>20406</v>
      </c>
      <c r="B10063" s="119" t="s">
        <v>6483</v>
      </c>
      <c r="C10063">
        <v>0</v>
      </c>
      <c r="E10063">
        <v>1040</v>
      </c>
      <c r="F10063">
        <v>73</v>
      </c>
      <c r="G10063">
        <v>908</v>
      </c>
      <c r="H10063">
        <v>114</v>
      </c>
      <c r="I10063" s="119" t="s">
        <v>16</v>
      </c>
      <c r="J10063" s="119" t="s">
        <v>22</v>
      </c>
      <c r="K10063" s="1">
        <v>46255.758941458334</v>
      </c>
      <c r="L10063">
        <v>46</v>
      </c>
      <c r="M10063">
        <v>25</v>
      </c>
      <c r="N10063">
        <v>5</v>
      </c>
      <c r="O10063">
        <v>5</v>
      </c>
      <c r="P10063" s="119" t="s">
        <v>20254</v>
      </c>
    </row>
    <row r="10064" spans="1:16" x14ac:dyDescent="0.25">
      <c r="A10064">
        <v>20408</v>
      </c>
      <c r="B10064" s="119" t="s">
        <v>6484</v>
      </c>
      <c r="C10064">
        <v>0</v>
      </c>
      <c r="E10064">
        <v>1708</v>
      </c>
      <c r="F10064">
        <v>1718</v>
      </c>
      <c r="G10064">
        <v>609</v>
      </c>
      <c r="H10064">
        <v>2618</v>
      </c>
      <c r="I10064" s="119" t="s">
        <v>16</v>
      </c>
      <c r="J10064" s="119" t="s">
        <v>222</v>
      </c>
      <c r="K10064" s="1">
        <v>46255.758941458334</v>
      </c>
      <c r="L10064">
        <v>12</v>
      </c>
      <c r="M10064">
        <v>41</v>
      </c>
      <c r="N10064">
        <v>0</v>
      </c>
      <c r="O10064">
        <v>14</v>
      </c>
      <c r="P10064" s="119" t="s">
        <v>20254</v>
      </c>
    </row>
    <row r="10065" spans="1:16" x14ac:dyDescent="0.25">
      <c r="A10065">
        <v>20410</v>
      </c>
      <c r="B10065" s="119" t="s">
        <v>6485</v>
      </c>
      <c r="C10065">
        <v>0</v>
      </c>
      <c r="E10065">
        <v>785</v>
      </c>
      <c r="F10065">
        <v>50</v>
      </c>
      <c r="G10065">
        <v>1062</v>
      </c>
      <c r="H10065">
        <v>73</v>
      </c>
      <c r="I10065" s="119" t="s">
        <v>16</v>
      </c>
      <c r="J10065" s="119" t="s">
        <v>22</v>
      </c>
      <c r="K10065" s="1">
        <v>46255.758941458334</v>
      </c>
      <c r="L10065">
        <v>179</v>
      </c>
      <c r="M10065">
        <v>14</v>
      </c>
      <c r="N10065">
        <v>41</v>
      </c>
      <c r="O10065">
        <v>8</v>
      </c>
      <c r="P10065" s="119" t="s">
        <v>20254</v>
      </c>
    </row>
    <row r="10066" spans="1:16" x14ac:dyDescent="0.25">
      <c r="A10066">
        <v>20411</v>
      </c>
      <c r="B10066" s="119" t="s">
        <v>6486</v>
      </c>
      <c r="C10066">
        <v>0</v>
      </c>
      <c r="E10066">
        <v>897</v>
      </c>
      <c r="F10066">
        <v>2488</v>
      </c>
      <c r="G10066">
        <v>384</v>
      </c>
      <c r="H10066">
        <v>3748</v>
      </c>
      <c r="I10066" s="119" t="s">
        <v>16</v>
      </c>
      <c r="J10066" s="119" t="s">
        <v>222</v>
      </c>
      <c r="K10066" s="1">
        <v>46255.758941458334</v>
      </c>
      <c r="L10066">
        <v>5</v>
      </c>
      <c r="M10066">
        <v>19</v>
      </c>
      <c r="N10066">
        <v>3</v>
      </c>
      <c r="O10066">
        <v>6</v>
      </c>
      <c r="P10066" s="119" t="s">
        <v>20254</v>
      </c>
    </row>
    <row r="10067" spans="1:16" x14ac:dyDescent="0.25">
      <c r="A10067">
        <v>20412</v>
      </c>
      <c r="B10067" s="119" t="s">
        <v>6487</v>
      </c>
      <c r="C10067">
        <v>0</v>
      </c>
      <c r="E10067">
        <v>10140</v>
      </c>
      <c r="F10067">
        <v>4</v>
      </c>
      <c r="G10067">
        <v>6401</v>
      </c>
      <c r="H10067">
        <v>19</v>
      </c>
      <c r="I10067" s="119" t="s">
        <v>16</v>
      </c>
      <c r="J10067" s="119" t="s">
        <v>22</v>
      </c>
      <c r="K10067" s="1">
        <v>46255.758941458334</v>
      </c>
      <c r="L10067">
        <v>71</v>
      </c>
      <c r="M10067">
        <v>13</v>
      </c>
      <c r="N10067">
        <v>0</v>
      </c>
      <c r="O10067">
        <v>2</v>
      </c>
      <c r="P10067" s="119" t="s">
        <v>20254</v>
      </c>
    </row>
    <row r="10068" spans="1:16" x14ac:dyDescent="0.25">
      <c r="A10068">
        <v>20413</v>
      </c>
      <c r="B10068" s="119" t="s">
        <v>6488</v>
      </c>
      <c r="C10068">
        <v>0</v>
      </c>
      <c r="E10068">
        <v>2212</v>
      </c>
      <c r="F10068">
        <v>783</v>
      </c>
      <c r="G10068">
        <v>174</v>
      </c>
      <c r="H10068">
        <v>1661</v>
      </c>
      <c r="I10068" s="119" t="s">
        <v>16</v>
      </c>
      <c r="J10068" s="119" t="s">
        <v>139</v>
      </c>
      <c r="K10068" s="1">
        <v>46255.758941458334</v>
      </c>
      <c r="L10068">
        <v>2</v>
      </c>
      <c r="M10068">
        <v>24</v>
      </c>
      <c r="N10068">
        <v>1</v>
      </c>
      <c r="O10068">
        <v>10</v>
      </c>
      <c r="P10068" s="119" t="s">
        <v>20254</v>
      </c>
    </row>
    <row r="10069" spans="1:16" x14ac:dyDescent="0.25">
      <c r="A10069">
        <v>20414</v>
      </c>
      <c r="B10069" s="119" t="s">
        <v>6489</v>
      </c>
      <c r="C10069">
        <v>0</v>
      </c>
      <c r="E10069">
        <v>8088</v>
      </c>
      <c r="F10069">
        <v>71</v>
      </c>
      <c r="G10069">
        <v>1020</v>
      </c>
      <c r="H10069">
        <v>102</v>
      </c>
      <c r="I10069" s="119" t="s">
        <v>16</v>
      </c>
      <c r="J10069" s="119" t="s">
        <v>22</v>
      </c>
      <c r="K10069" s="1">
        <v>46255.758941458334</v>
      </c>
      <c r="L10069">
        <v>74</v>
      </c>
      <c r="M10069">
        <v>30</v>
      </c>
      <c r="N10069">
        <v>12</v>
      </c>
      <c r="O10069">
        <v>8</v>
      </c>
      <c r="P10069" s="119" t="s">
        <v>20254</v>
      </c>
    </row>
    <row r="10070" spans="1:16" x14ac:dyDescent="0.25">
      <c r="A10070">
        <v>20415</v>
      </c>
      <c r="B10070" s="119" t="s">
        <v>6490</v>
      </c>
      <c r="C10070">
        <v>0</v>
      </c>
      <c r="E10070">
        <v>801</v>
      </c>
      <c r="F10070">
        <v>56</v>
      </c>
      <c r="G10070">
        <v>463</v>
      </c>
      <c r="H10070">
        <v>496</v>
      </c>
      <c r="I10070" s="119" t="s">
        <v>16</v>
      </c>
      <c r="J10070" s="119" t="s">
        <v>22</v>
      </c>
      <c r="K10070" s="1">
        <v>46255.758941458334</v>
      </c>
      <c r="L10070">
        <v>67</v>
      </c>
      <c r="M10070">
        <v>49</v>
      </c>
      <c r="N10070">
        <v>19</v>
      </c>
      <c r="O10070">
        <v>11</v>
      </c>
      <c r="P10070" s="119" t="s">
        <v>20254</v>
      </c>
    </row>
    <row r="10071" spans="1:16" x14ac:dyDescent="0.25">
      <c r="A10071">
        <v>20416</v>
      </c>
      <c r="B10071" s="119" t="s">
        <v>6491</v>
      </c>
      <c r="C10071">
        <v>0</v>
      </c>
      <c r="E10071">
        <v>2239</v>
      </c>
      <c r="F10071">
        <v>47</v>
      </c>
      <c r="G10071">
        <v>779</v>
      </c>
      <c r="H10071">
        <v>89</v>
      </c>
      <c r="I10071" s="119" t="s">
        <v>16</v>
      </c>
      <c r="J10071" s="119" t="s">
        <v>22</v>
      </c>
      <c r="K10071" s="1">
        <v>46255.758941458334</v>
      </c>
      <c r="L10071">
        <v>136</v>
      </c>
      <c r="M10071">
        <v>5</v>
      </c>
      <c r="N10071">
        <v>1</v>
      </c>
      <c r="O10071">
        <v>0</v>
      </c>
      <c r="P10071" s="119" t="s">
        <v>20254</v>
      </c>
    </row>
    <row r="10072" spans="1:16" x14ac:dyDescent="0.25">
      <c r="A10072">
        <v>20417</v>
      </c>
      <c r="B10072" s="119" t="s">
        <v>6492</v>
      </c>
      <c r="C10072">
        <v>0</v>
      </c>
      <c r="E10072">
        <v>2377</v>
      </c>
      <c r="F10072">
        <v>644</v>
      </c>
      <c r="G10072">
        <v>407</v>
      </c>
      <c r="H10072">
        <v>1061</v>
      </c>
      <c r="I10072" s="119" t="s">
        <v>16</v>
      </c>
      <c r="J10072" s="119" t="s">
        <v>139</v>
      </c>
      <c r="K10072" s="1">
        <v>46255.758941458334</v>
      </c>
      <c r="L10072">
        <v>7</v>
      </c>
      <c r="M10072">
        <v>22</v>
      </c>
      <c r="N10072">
        <v>1</v>
      </c>
      <c r="O10072">
        <v>7</v>
      </c>
      <c r="P10072" s="119" t="s">
        <v>20254</v>
      </c>
    </row>
    <row r="10073" spans="1:16" x14ac:dyDescent="0.25">
      <c r="A10073">
        <v>20418</v>
      </c>
      <c r="B10073" s="119" t="s">
        <v>6493</v>
      </c>
      <c r="C10073">
        <v>0</v>
      </c>
      <c r="E10073">
        <v>1878</v>
      </c>
      <c r="F10073">
        <v>47</v>
      </c>
      <c r="G10073">
        <v>2234</v>
      </c>
      <c r="H10073">
        <v>111</v>
      </c>
      <c r="I10073" s="119" t="s">
        <v>16</v>
      </c>
      <c r="J10073" s="119" t="s">
        <v>139</v>
      </c>
      <c r="K10073" s="1">
        <v>46255.758941458334</v>
      </c>
      <c r="L10073">
        <v>0</v>
      </c>
      <c r="M10073">
        <v>38</v>
      </c>
      <c r="N10073">
        <v>0</v>
      </c>
      <c r="O10073">
        <v>8</v>
      </c>
      <c r="P10073" s="119" t="s">
        <v>20254</v>
      </c>
    </row>
    <row r="10074" spans="1:16" x14ac:dyDescent="0.25">
      <c r="A10074">
        <v>20419</v>
      </c>
      <c r="B10074" s="119" t="s">
        <v>6494</v>
      </c>
      <c r="C10074">
        <v>0</v>
      </c>
      <c r="E10074">
        <v>2964</v>
      </c>
      <c r="F10074">
        <v>181</v>
      </c>
      <c r="G10074">
        <v>1722</v>
      </c>
      <c r="H10074">
        <v>409</v>
      </c>
      <c r="I10074" s="119" t="s">
        <v>16</v>
      </c>
      <c r="J10074" s="119" t="s">
        <v>222</v>
      </c>
      <c r="K10074" s="1">
        <v>46255.758941458334</v>
      </c>
      <c r="L10074">
        <v>1</v>
      </c>
      <c r="M10074">
        <v>70</v>
      </c>
      <c r="N10074">
        <v>0</v>
      </c>
      <c r="O10074">
        <v>14</v>
      </c>
      <c r="P10074" s="119" t="s">
        <v>20254</v>
      </c>
    </row>
    <row r="10075" spans="1:16" x14ac:dyDescent="0.25">
      <c r="A10075">
        <v>20420</v>
      </c>
      <c r="B10075" s="119" t="s">
        <v>6495</v>
      </c>
      <c r="C10075">
        <v>0</v>
      </c>
      <c r="E10075">
        <v>2679</v>
      </c>
      <c r="F10075">
        <v>245</v>
      </c>
      <c r="G10075">
        <v>1904</v>
      </c>
      <c r="H10075">
        <v>430</v>
      </c>
      <c r="I10075" s="119" t="s">
        <v>16</v>
      </c>
      <c r="J10075" s="119" t="s">
        <v>222</v>
      </c>
      <c r="K10075" s="1">
        <v>46255.758941458334</v>
      </c>
      <c r="L10075">
        <v>1</v>
      </c>
      <c r="M10075">
        <v>46</v>
      </c>
      <c r="N10075">
        <v>0</v>
      </c>
      <c r="O10075">
        <v>11</v>
      </c>
      <c r="P10075" s="119" t="s">
        <v>20254</v>
      </c>
    </row>
    <row r="10076" spans="1:16" x14ac:dyDescent="0.25">
      <c r="A10076">
        <v>20421</v>
      </c>
      <c r="B10076" s="119" t="s">
        <v>6496</v>
      </c>
      <c r="C10076">
        <v>0</v>
      </c>
      <c r="E10076">
        <v>950</v>
      </c>
      <c r="F10076">
        <v>2213</v>
      </c>
      <c r="G10076">
        <v>559</v>
      </c>
      <c r="H10076">
        <v>3808</v>
      </c>
      <c r="I10076" s="119" t="s">
        <v>16</v>
      </c>
      <c r="J10076" s="119" t="s">
        <v>222</v>
      </c>
      <c r="K10076" s="1">
        <v>46255.758941458334</v>
      </c>
      <c r="L10076">
        <v>9</v>
      </c>
      <c r="M10076">
        <v>25</v>
      </c>
      <c r="N10076">
        <v>0</v>
      </c>
      <c r="O10076">
        <v>12</v>
      </c>
      <c r="P10076" s="119" t="s">
        <v>20254</v>
      </c>
    </row>
    <row r="10077" spans="1:16" x14ac:dyDescent="0.25">
      <c r="A10077">
        <v>20422</v>
      </c>
      <c r="B10077" s="119" t="s">
        <v>6497</v>
      </c>
      <c r="C10077">
        <v>0</v>
      </c>
      <c r="E10077">
        <v>776</v>
      </c>
      <c r="F10077">
        <v>5</v>
      </c>
      <c r="G10077">
        <v>3553</v>
      </c>
      <c r="H10077">
        <v>18</v>
      </c>
      <c r="I10077" s="119" t="s">
        <v>16</v>
      </c>
      <c r="J10077" s="119" t="s">
        <v>22</v>
      </c>
      <c r="K10077" s="1">
        <v>46255.758941458334</v>
      </c>
      <c r="L10077">
        <v>2</v>
      </c>
      <c r="M10077">
        <v>4</v>
      </c>
      <c r="N10077">
        <v>0</v>
      </c>
      <c r="O10077">
        <v>2</v>
      </c>
      <c r="P10077" s="119" t="s">
        <v>20254</v>
      </c>
    </row>
    <row r="10078" spans="1:16" x14ac:dyDescent="0.25">
      <c r="A10078">
        <v>20423</v>
      </c>
      <c r="B10078" s="119" t="s">
        <v>6498</v>
      </c>
      <c r="C10078">
        <v>0</v>
      </c>
      <c r="E10078">
        <v>1910</v>
      </c>
      <c r="F10078">
        <v>399</v>
      </c>
      <c r="G10078">
        <v>1158</v>
      </c>
      <c r="H10078">
        <v>1595</v>
      </c>
      <c r="I10078" s="119" t="s">
        <v>16</v>
      </c>
      <c r="J10078" s="119" t="s">
        <v>222</v>
      </c>
      <c r="K10078" s="1">
        <v>46255.758941458334</v>
      </c>
      <c r="L10078">
        <v>28</v>
      </c>
      <c r="M10078">
        <v>58</v>
      </c>
      <c r="N10078">
        <v>7</v>
      </c>
      <c r="O10078">
        <v>17</v>
      </c>
      <c r="P10078" s="119" t="s">
        <v>20254</v>
      </c>
    </row>
    <row r="10079" spans="1:16" x14ac:dyDescent="0.25">
      <c r="A10079">
        <v>20424</v>
      </c>
      <c r="B10079" s="119" t="s">
        <v>6499</v>
      </c>
      <c r="C10079">
        <v>0</v>
      </c>
      <c r="E10079">
        <v>148</v>
      </c>
      <c r="F10079">
        <v>1044</v>
      </c>
      <c r="G10079">
        <v>496</v>
      </c>
      <c r="H10079">
        <v>1617</v>
      </c>
      <c r="I10079" s="119" t="s">
        <v>16</v>
      </c>
      <c r="J10079" s="119" t="s">
        <v>139</v>
      </c>
      <c r="K10079" s="1">
        <v>46255.758941458334</v>
      </c>
      <c r="L10079">
        <v>5</v>
      </c>
      <c r="M10079">
        <v>15</v>
      </c>
      <c r="N10079">
        <v>0</v>
      </c>
      <c r="O10079">
        <v>7</v>
      </c>
      <c r="P10079" s="119" t="s">
        <v>20254</v>
      </c>
    </row>
    <row r="10080" spans="1:16" x14ac:dyDescent="0.25">
      <c r="A10080">
        <v>20425</v>
      </c>
      <c r="B10080" s="119" t="s">
        <v>6500</v>
      </c>
      <c r="C10080">
        <v>0</v>
      </c>
      <c r="E10080">
        <v>5041</v>
      </c>
      <c r="F10080">
        <v>35</v>
      </c>
      <c r="G10080">
        <v>2926</v>
      </c>
      <c r="H10080">
        <v>54</v>
      </c>
      <c r="I10080" s="119" t="s">
        <v>16</v>
      </c>
      <c r="J10080" s="119" t="s">
        <v>22</v>
      </c>
      <c r="K10080" s="1">
        <v>46255.758941458334</v>
      </c>
      <c r="L10080">
        <v>53</v>
      </c>
      <c r="M10080">
        <v>17</v>
      </c>
      <c r="N10080">
        <v>7</v>
      </c>
      <c r="O10080">
        <v>8</v>
      </c>
      <c r="P10080" s="119" t="s">
        <v>20254</v>
      </c>
    </row>
    <row r="10081" spans="1:16" x14ac:dyDescent="0.25">
      <c r="A10081">
        <v>20426</v>
      </c>
      <c r="B10081" s="119" t="s">
        <v>6501</v>
      </c>
      <c r="C10081">
        <v>0</v>
      </c>
      <c r="E10081">
        <v>1608</v>
      </c>
      <c r="F10081">
        <v>601</v>
      </c>
      <c r="G10081">
        <v>565</v>
      </c>
      <c r="H10081">
        <v>1097</v>
      </c>
      <c r="I10081" s="119" t="s">
        <v>16</v>
      </c>
      <c r="J10081" s="119" t="s">
        <v>222</v>
      </c>
      <c r="K10081" s="1">
        <v>46255.758941458334</v>
      </c>
      <c r="L10081">
        <v>14</v>
      </c>
      <c r="M10081">
        <v>25</v>
      </c>
      <c r="N10081">
        <v>0</v>
      </c>
      <c r="O10081">
        <v>16</v>
      </c>
      <c r="P10081" s="119" t="s">
        <v>20254</v>
      </c>
    </row>
    <row r="10082" spans="1:16" x14ac:dyDescent="0.25">
      <c r="A10082">
        <v>20427</v>
      </c>
      <c r="B10082" s="119" t="s">
        <v>6502</v>
      </c>
      <c r="C10082">
        <v>0</v>
      </c>
      <c r="E10082">
        <v>2507</v>
      </c>
      <c r="F10082">
        <v>341</v>
      </c>
      <c r="G10082">
        <v>1875</v>
      </c>
      <c r="H10082">
        <v>674</v>
      </c>
      <c r="I10082" s="119" t="s">
        <v>16</v>
      </c>
      <c r="J10082" s="119" t="s">
        <v>222</v>
      </c>
      <c r="K10082" s="1">
        <v>46255.758941458334</v>
      </c>
      <c r="L10082">
        <v>4</v>
      </c>
      <c r="M10082">
        <v>41</v>
      </c>
      <c r="N10082">
        <v>1</v>
      </c>
      <c r="O10082">
        <v>13</v>
      </c>
      <c r="P10082" s="119" t="s">
        <v>20254</v>
      </c>
    </row>
    <row r="10083" spans="1:16" x14ac:dyDescent="0.25">
      <c r="A10083">
        <v>20428</v>
      </c>
      <c r="B10083" s="119" t="s">
        <v>6503</v>
      </c>
      <c r="C10083">
        <v>0</v>
      </c>
      <c r="E10083">
        <v>1034</v>
      </c>
      <c r="F10083">
        <v>108</v>
      </c>
      <c r="G10083">
        <v>4841</v>
      </c>
      <c r="H10083">
        <v>191</v>
      </c>
      <c r="I10083" s="119" t="s">
        <v>16</v>
      </c>
      <c r="J10083" s="119" t="s">
        <v>222</v>
      </c>
      <c r="K10083" s="1">
        <v>46255.758941458334</v>
      </c>
      <c r="L10083">
        <v>3549</v>
      </c>
      <c r="M10083">
        <v>4439</v>
      </c>
      <c r="N10083">
        <v>61</v>
      </c>
      <c r="O10083">
        <v>2</v>
      </c>
      <c r="P10083" s="119" t="s">
        <v>20254</v>
      </c>
    </row>
    <row r="10084" spans="1:16" x14ac:dyDescent="0.25">
      <c r="A10084">
        <v>20429</v>
      </c>
      <c r="B10084" s="119" t="s">
        <v>6504</v>
      </c>
      <c r="C10084">
        <v>0</v>
      </c>
      <c r="E10084">
        <v>696</v>
      </c>
      <c r="F10084">
        <v>1004</v>
      </c>
      <c r="G10084">
        <v>680</v>
      </c>
      <c r="H10084">
        <v>1589</v>
      </c>
      <c r="I10084" s="119" t="s">
        <v>16</v>
      </c>
      <c r="J10084" s="119" t="s">
        <v>139</v>
      </c>
      <c r="K10084" s="1">
        <v>46255.758941458334</v>
      </c>
      <c r="L10084">
        <v>3</v>
      </c>
      <c r="M10084">
        <v>27</v>
      </c>
      <c r="N10084">
        <v>0</v>
      </c>
      <c r="O10084">
        <v>12</v>
      </c>
      <c r="P10084" s="119" t="s">
        <v>20254</v>
      </c>
    </row>
    <row r="10085" spans="1:16" x14ac:dyDescent="0.25">
      <c r="A10085">
        <v>20430</v>
      </c>
      <c r="B10085" s="119" t="s">
        <v>6505</v>
      </c>
      <c r="C10085">
        <v>0</v>
      </c>
      <c r="E10085">
        <v>1959</v>
      </c>
      <c r="F10085">
        <v>431</v>
      </c>
      <c r="G10085">
        <v>1357</v>
      </c>
      <c r="H10085">
        <v>886</v>
      </c>
      <c r="I10085" s="119" t="s">
        <v>16</v>
      </c>
      <c r="J10085" s="119" t="s">
        <v>222</v>
      </c>
      <c r="K10085" s="1">
        <v>46255.758941458334</v>
      </c>
      <c r="L10085">
        <v>7</v>
      </c>
      <c r="M10085">
        <v>49</v>
      </c>
      <c r="N10085">
        <v>1</v>
      </c>
      <c r="O10085">
        <v>8</v>
      </c>
      <c r="P10085" s="119" t="s">
        <v>20254</v>
      </c>
    </row>
    <row r="10086" spans="1:16" x14ac:dyDescent="0.25">
      <c r="A10086">
        <v>20431</v>
      </c>
      <c r="B10086" s="119" t="s">
        <v>6506</v>
      </c>
      <c r="C10086">
        <v>0</v>
      </c>
      <c r="E10086">
        <v>1861</v>
      </c>
      <c r="F10086">
        <v>451</v>
      </c>
      <c r="G10086">
        <v>299</v>
      </c>
      <c r="H10086">
        <v>751</v>
      </c>
      <c r="I10086" s="119" t="s">
        <v>16</v>
      </c>
      <c r="J10086" s="119" t="s">
        <v>139</v>
      </c>
      <c r="K10086" s="1">
        <v>46255.758941458334</v>
      </c>
      <c r="L10086">
        <v>4</v>
      </c>
      <c r="M10086">
        <v>24</v>
      </c>
      <c r="N10086">
        <v>1</v>
      </c>
      <c r="O10086">
        <v>12</v>
      </c>
      <c r="P10086" s="119" t="s">
        <v>20254</v>
      </c>
    </row>
    <row r="10087" spans="1:16" x14ac:dyDescent="0.25">
      <c r="A10087">
        <v>20432</v>
      </c>
      <c r="B10087" s="119" t="s">
        <v>6507</v>
      </c>
      <c r="C10087">
        <v>0</v>
      </c>
      <c r="E10087">
        <v>650</v>
      </c>
      <c r="F10087">
        <v>5</v>
      </c>
      <c r="G10087">
        <v>3745</v>
      </c>
      <c r="H10087">
        <v>17</v>
      </c>
      <c r="I10087" s="119" t="s">
        <v>16</v>
      </c>
      <c r="J10087" s="119" t="s">
        <v>22</v>
      </c>
      <c r="K10087" s="1">
        <v>46255.758941458334</v>
      </c>
      <c r="L10087">
        <v>11</v>
      </c>
      <c r="M10087">
        <v>9</v>
      </c>
      <c r="N10087">
        <v>0</v>
      </c>
      <c r="O10087">
        <v>0</v>
      </c>
      <c r="P10087" s="119" t="s">
        <v>20254</v>
      </c>
    </row>
    <row r="10088" spans="1:16" x14ac:dyDescent="0.25">
      <c r="A10088">
        <v>20433</v>
      </c>
      <c r="B10088" s="119" t="s">
        <v>6508</v>
      </c>
      <c r="C10088">
        <v>0</v>
      </c>
      <c r="E10088">
        <v>664</v>
      </c>
      <c r="F10088">
        <v>10</v>
      </c>
      <c r="G10088">
        <v>3888</v>
      </c>
      <c r="H10088">
        <v>25</v>
      </c>
      <c r="I10088" s="119" t="s">
        <v>16</v>
      </c>
      <c r="J10088" s="119" t="s">
        <v>22</v>
      </c>
      <c r="K10088" s="1">
        <v>46255.758941458334</v>
      </c>
      <c r="L10088">
        <v>1</v>
      </c>
      <c r="M10088">
        <v>19</v>
      </c>
      <c r="N10088">
        <v>0</v>
      </c>
      <c r="O10088">
        <v>4</v>
      </c>
      <c r="P10088" s="119" t="s">
        <v>20254</v>
      </c>
    </row>
    <row r="10089" spans="1:16" x14ac:dyDescent="0.25">
      <c r="A10089">
        <v>20434</v>
      </c>
      <c r="B10089" s="119" t="s">
        <v>6509</v>
      </c>
      <c r="C10089">
        <v>0</v>
      </c>
      <c r="E10089">
        <v>6835</v>
      </c>
      <c r="F10089">
        <v>4</v>
      </c>
      <c r="G10089">
        <v>11860</v>
      </c>
      <c r="H10089">
        <v>20</v>
      </c>
      <c r="I10089" s="119" t="s">
        <v>16</v>
      </c>
      <c r="J10089" s="119" t="s">
        <v>22</v>
      </c>
      <c r="K10089" s="1">
        <v>46255.758941458334</v>
      </c>
      <c r="L10089">
        <v>34</v>
      </c>
      <c r="M10089">
        <v>34</v>
      </c>
      <c r="N10089">
        <v>14</v>
      </c>
      <c r="O10089">
        <v>11</v>
      </c>
      <c r="P10089" s="119" t="s">
        <v>20254</v>
      </c>
    </row>
    <row r="10090" spans="1:16" x14ac:dyDescent="0.25">
      <c r="A10090">
        <v>20435</v>
      </c>
      <c r="B10090" s="119" t="s">
        <v>6510</v>
      </c>
      <c r="C10090">
        <v>0</v>
      </c>
      <c r="E10090">
        <v>1362</v>
      </c>
      <c r="F10090">
        <v>3012</v>
      </c>
      <c r="G10090">
        <v>322</v>
      </c>
      <c r="H10090">
        <v>4797</v>
      </c>
      <c r="I10090" s="119" t="s">
        <v>16</v>
      </c>
      <c r="J10090" s="119" t="s">
        <v>222</v>
      </c>
      <c r="K10090" s="1">
        <v>46255.758941458334</v>
      </c>
      <c r="L10090">
        <v>5</v>
      </c>
      <c r="M10090">
        <v>39</v>
      </c>
      <c r="N10090">
        <v>0</v>
      </c>
      <c r="O10090">
        <v>13</v>
      </c>
      <c r="P10090" s="119" t="s">
        <v>20254</v>
      </c>
    </row>
    <row r="10091" spans="1:16" x14ac:dyDescent="0.25">
      <c r="A10091">
        <v>20436</v>
      </c>
      <c r="B10091" s="119" t="s">
        <v>6511</v>
      </c>
      <c r="C10091">
        <v>0</v>
      </c>
      <c r="E10091">
        <v>5325</v>
      </c>
      <c r="F10091">
        <v>54</v>
      </c>
      <c r="G10091">
        <v>2570</v>
      </c>
      <c r="H10091">
        <v>82</v>
      </c>
      <c r="I10091" s="119" t="s">
        <v>16</v>
      </c>
      <c r="J10091" s="119" t="s">
        <v>22</v>
      </c>
      <c r="K10091" s="1">
        <v>46255.758941458334</v>
      </c>
      <c r="L10091">
        <v>42</v>
      </c>
      <c r="M10091">
        <v>12</v>
      </c>
      <c r="N10091">
        <v>9</v>
      </c>
      <c r="O10091">
        <v>6</v>
      </c>
      <c r="P10091" s="119" t="s">
        <v>20254</v>
      </c>
    </row>
    <row r="10092" spans="1:16" x14ac:dyDescent="0.25">
      <c r="A10092">
        <v>20437</v>
      </c>
      <c r="B10092" s="119" t="s">
        <v>6512</v>
      </c>
      <c r="C10092">
        <v>0</v>
      </c>
      <c r="E10092">
        <v>4551</v>
      </c>
      <c r="F10092">
        <v>37</v>
      </c>
      <c r="G10092">
        <v>1756</v>
      </c>
      <c r="H10092">
        <v>55</v>
      </c>
      <c r="I10092" s="119" t="s">
        <v>16</v>
      </c>
      <c r="J10092" s="119" t="s">
        <v>22</v>
      </c>
      <c r="K10092" s="1">
        <v>46255.758941458334</v>
      </c>
      <c r="L10092">
        <v>40</v>
      </c>
      <c r="M10092">
        <v>8</v>
      </c>
      <c r="N10092">
        <v>5</v>
      </c>
      <c r="O10092">
        <v>3</v>
      </c>
      <c r="P10092" s="119" t="s">
        <v>20254</v>
      </c>
    </row>
    <row r="10093" spans="1:16" x14ac:dyDescent="0.25">
      <c r="A10093">
        <v>20438</v>
      </c>
      <c r="B10093" s="119" t="s">
        <v>6513</v>
      </c>
      <c r="C10093">
        <v>0</v>
      </c>
      <c r="E10093">
        <v>694</v>
      </c>
      <c r="F10093">
        <v>827</v>
      </c>
      <c r="G10093">
        <v>949</v>
      </c>
      <c r="H10093">
        <v>1410</v>
      </c>
      <c r="I10093" s="119" t="s">
        <v>16</v>
      </c>
      <c r="J10093" s="119" t="s">
        <v>222</v>
      </c>
      <c r="K10093" s="1">
        <v>46255.758941458334</v>
      </c>
      <c r="L10093">
        <v>8</v>
      </c>
      <c r="M10093">
        <v>293</v>
      </c>
      <c r="N10093">
        <v>1</v>
      </c>
      <c r="O10093">
        <v>14</v>
      </c>
      <c r="P10093" s="119" t="s">
        <v>20254</v>
      </c>
    </row>
    <row r="10094" spans="1:16" x14ac:dyDescent="0.25">
      <c r="A10094">
        <v>20439</v>
      </c>
      <c r="B10094" s="119" t="s">
        <v>6514</v>
      </c>
      <c r="C10094">
        <v>0</v>
      </c>
      <c r="E10094">
        <v>63</v>
      </c>
      <c r="F10094">
        <v>127</v>
      </c>
      <c r="G10094">
        <v>1580</v>
      </c>
      <c r="H10094">
        <v>202</v>
      </c>
      <c r="I10094" s="119" t="s">
        <v>16</v>
      </c>
      <c r="J10094" s="119" t="s">
        <v>139</v>
      </c>
      <c r="K10094" s="1">
        <v>46255.758941458334</v>
      </c>
      <c r="L10094">
        <v>2</v>
      </c>
      <c r="M10094">
        <v>37</v>
      </c>
      <c r="N10094">
        <v>0</v>
      </c>
      <c r="O10094">
        <v>15</v>
      </c>
      <c r="P10094" s="119" t="s">
        <v>20254</v>
      </c>
    </row>
    <row r="10095" spans="1:16" x14ac:dyDescent="0.25">
      <c r="A10095">
        <v>20440</v>
      </c>
      <c r="B10095" s="119" t="s">
        <v>6515</v>
      </c>
      <c r="C10095">
        <v>0</v>
      </c>
      <c r="E10095">
        <v>1468</v>
      </c>
      <c r="F10095">
        <v>386</v>
      </c>
      <c r="G10095">
        <v>3065</v>
      </c>
      <c r="H10095">
        <v>650</v>
      </c>
      <c r="I10095" s="119" t="s">
        <v>16</v>
      </c>
      <c r="J10095" s="119" t="s">
        <v>222</v>
      </c>
      <c r="K10095" s="1">
        <v>46255.758941458334</v>
      </c>
      <c r="L10095">
        <v>3</v>
      </c>
      <c r="M10095">
        <v>45</v>
      </c>
      <c r="N10095">
        <v>0</v>
      </c>
      <c r="O10095">
        <v>15</v>
      </c>
      <c r="P10095" s="119" t="s">
        <v>20254</v>
      </c>
    </row>
    <row r="10096" spans="1:16" x14ac:dyDescent="0.25">
      <c r="A10096">
        <v>20441</v>
      </c>
      <c r="B10096" s="119" t="s">
        <v>6516</v>
      </c>
      <c r="C10096">
        <v>0</v>
      </c>
      <c r="E10096">
        <v>558</v>
      </c>
      <c r="F10096">
        <v>200</v>
      </c>
      <c r="G10096">
        <v>620</v>
      </c>
      <c r="H10096">
        <v>395</v>
      </c>
      <c r="I10096" s="119" t="s">
        <v>16</v>
      </c>
      <c r="J10096" s="119" t="s">
        <v>139</v>
      </c>
      <c r="K10096" s="1">
        <v>46255.758941458334</v>
      </c>
      <c r="L10096">
        <v>1</v>
      </c>
      <c r="M10096">
        <v>24</v>
      </c>
      <c r="N10096">
        <v>0</v>
      </c>
      <c r="O10096">
        <v>7</v>
      </c>
      <c r="P10096" s="119" t="s">
        <v>20254</v>
      </c>
    </row>
    <row r="10097" spans="1:16" x14ac:dyDescent="0.25">
      <c r="A10097">
        <v>20442</v>
      </c>
      <c r="B10097" s="119" t="s">
        <v>6517</v>
      </c>
      <c r="C10097">
        <v>0</v>
      </c>
      <c r="E10097">
        <v>414</v>
      </c>
      <c r="F10097">
        <v>16</v>
      </c>
      <c r="G10097">
        <v>5464</v>
      </c>
      <c r="H10097">
        <v>28</v>
      </c>
      <c r="I10097" s="119" t="s">
        <v>16</v>
      </c>
      <c r="J10097" s="119" t="s">
        <v>22</v>
      </c>
      <c r="K10097" s="1">
        <v>46255.758941458334</v>
      </c>
      <c r="L10097">
        <v>1</v>
      </c>
      <c r="M10097">
        <v>4</v>
      </c>
      <c r="N10097">
        <v>1</v>
      </c>
      <c r="O10097">
        <v>1</v>
      </c>
      <c r="P10097" s="119" t="s">
        <v>20254</v>
      </c>
    </row>
    <row r="10098" spans="1:16" x14ac:dyDescent="0.25">
      <c r="A10098">
        <v>20443</v>
      </c>
      <c r="B10098" s="119" t="s">
        <v>6518</v>
      </c>
      <c r="C10098">
        <v>0</v>
      </c>
      <c r="E10098">
        <v>1592</v>
      </c>
      <c r="F10098">
        <v>17</v>
      </c>
      <c r="G10098">
        <v>3992</v>
      </c>
      <c r="H10098">
        <v>27</v>
      </c>
      <c r="I10098" s="119" t="s">
        <v>16</v>
      </c>
      <c r="J10098" s="119" t="s">
        <v>22</v>
      </c>
      <c r="K10098" s="1">
        <v>46255.758941458334</v>
      </c>
      <c r="L10098">
        <v>54</v>
      </c>
      <c r="M10098">
        <v>11</v>
      </c>
      <c r="N10098">
        <v>7</v>
      </c>
      <c r="O10098">
        <v>4</v>
      </c>
      <c r="P10098" s="119" t="s">
        <v>20254</v>
      </c>
    </row>
    <row r="10099" spans="1:16" x14ac:dyDescent="0.25">
      <c r="A10099">
        <v>20444</v>
      </c>
      <c r="B10099" s="119" t="s">
        <v>6519</v>
      </c>
      <c r="C10099">
        <v>0</v>
      </c>
      <c r="E10099">
        <v>1446</v>
      </c>
      <c r="F10099">
        <v>26</v>
      </c>
      <c r="G10099">
        <v>2175</v>
      </c>
      <c r="H10099">
        <v>199</v>
      </c>
      <c r="I10099" s="119" t="s">
        <v>16</v>
      </c>
      <c r="J10099" s="119" t="s">
        <v>22</v>
      </c>
      <c r="K10099" s="1">
        <v>46255.758941458334</v>
      </c>
      <c r="L10099">
        <v>33</v>
      </c>
      <c r="M10099">
        <v>2</v>
      </c>
      <c r="N10099">
        <v>0</v>
      </c>
      <c r="O10099">
        <v>0</v>
      </c>
      <c r="P10099" s="119" t="s">
        <v>20254</v>
      </c>
    </row>
    <row r="10100" spans="1:16" x14ac:dyDescent="0.25">
      <c r="A10100">
        <v>20445</v>
      </c>
      <c r="B10100" s="119" t="s">
        <v>6520</v>
      </c>
      <c r="C10100">
        <v>0</v>
      </c>
      <c r="E10100">
        <v>429</v>
      </c>
      <c r="F10100">
        <v>532</v>
      </c>
      <c r="G10100">
        <v>1284</v>
      </c>
      <c r="H10100">
        <v>1024</v>
      </c>
      <c r="I10100" s="119" t="s">
        <v>16</v>
      </c>
      <c r="J10100" s="119" t="s">
        <v>222</v>
      </c>
      <c r="K10100" s="1">
        <v>46255.758941458334</v>
      </c>
      <c r="L10100">
        <v>5</v>
      </c>
      <c r="M10100">
        <v>47</v>
      </c>
      <c r="N10100">
        <v>1</v>
      </c>
      <c r="O10100">
        <v>20</v>
      </c>
      <c r="P10100" s="119" t="s">
        <v>20254</v>
      </c>
    </row>
    <row r="10101" spans="1:16" x14ac:dyDescent="0.25">
      <c r="A10101">
        <v>20446</v>
      </c>
      <c r="B10101" s="119" t="s">
        <v>6521</v>
      </c>
      <c r="C10101">
        <v>0</v>
      </c>
      <c r="E10101">
        <v>228</v>
      </c>
      <c r="F10101">
        <v>96</v>
      </c>
      <c r="G10101">
        <v>1491</v>
      </c>
      <c r="H10101">
        <v>149</v>
      </c>
      <c r="I10101" s="119" t="s">
        <v>16</v>
      </c>
      <c r="J10101" s="119" t="s">
        <v>139</v>
      </c>
      <c r="K10101" s="1">
        <v>46255.758941458334</v>
      </c>
      <c r="L10101">
        <v>108</v>
      </c>
      <c r="M10101">
        <v>31</v>
      </c>
      <c r="N10101">
        <v>38</v>
      </c>
      <c r="O10101">
        <v>10</v>
      </c>
      <c r="P10101" s="119" t="s">
        <v>20254</v>
      </c>
    </row>
    <row r="10102" spans="1:16" x14ac:dyDescent="0.25">
      <c r="A10102">
        <v>20447</v>
      </c>
      <c r="B10102" s="119" t="s">
        <v>6522</v>
      </c>
      <c r="C10102">
        <v>0</v>
      </c>
      <c r="E10102">
        <v>585</v>
      </c>
      <c r="F10102">
        <v>375</v>
      </c>
      <c r="G10102">
        <v>419</v>
      </c>
      <c r="H10102">
        <v>712</v>
      </c>
      <c r="I10102" s="119" t="s">
        <v>16</v>
      </c>
      <c r="J10102" s="119" t="s">
        <v>139</v>
      </c>
      <c r="K10102" s="1">
        <v>46255.758941458334</v>
      </c>
      <c r="L10102">
        <v>8</v>
      </c>
      <c r="M10102">
        <v>17</v>
      </c>
      <c r="N10102">
        <v>2</v>
      </c>
      <c r="O10102">
        <v>0</v>
      </c>
      <c r="P10102" s="119" t="s">
        <v>20254</v>
      </c>
    </row>
    <row r="10103" spans="1:16" x14ac:dyDescent="0.25">
      <c r="A10103">
        <v>20448</v>
      </c>
      <c r="B10103" s="119" t="s">
        <v>6523</v>
      </c>
      <c r="C10103">
        <v>0</v>
      </c>
      <c r="E10103">
        <v>2165</v>
      </c>
      <c r="F10103">
        <v>12</v>
      </c>
      <c r="G10103">
        <v>5878</v>
      </c>
      <c r="H10103">
        <v>40</v>
      </c>
      <c r="I10103" s="119" t="s">
        <v>16</v>
      </c>
      <c r="J10103" s="119" t="s">
        <v>22</v>
      </c>
      <c r="K10103" s="1">
        <v>46255.758941458334</v>
      </c>
      <c r="L10103">
        <v>2</v>
      </c>
      <c r="M10103">
        <v>13</v>
      </c>
      <c r="N10103">
        <v>0</v>
      </c>
      <c r="O10103">
        <v>4</v>
      </c>
      <c r="P10103" s="119" t="s">
        <v>20254</v>
      </c>
    </row>
    <row r="10104" spans="1:16" x14ac:dyDescent="0.25">
      <c r="A10104">
        <v>20449</v>
      </c>
      <c r="B10104" s="119" t="s">
        <v>6524</v>
      </c>
      <c r="C10104">
        <v>0</v>
      </c>
      <c r="E10104">
        <v>1020</v>
      </c>
      <c r="F10104">
        <v>67</v>
      </c>
      <c r="G10104">
        <v>1319</v>
      </c>
      <c r="H10104">
        <v>167</v>
      </c>
      <c r="I10104" s="119" t="s">
        <v>16</v>
      </c>
      <c r="J10104" s="119" t="s">
        <v>139</v>
      </c>
      <c r="K10104" s="1">
        <v>46255.758941458334</v>
      </c>
      <c r="L10104">
        <v>124</v>
      </c>
      <c r="M10104">
        <v>16</v>
      </c>
      <c r="N10104">
        <v>30</v>
      </c>
      <c r="O10104">
        <v>5</v>
      </c>
      <c r="P10104" s="119" t="s">
        <v>20254</v>
      </c>
    </row>
    <row r="10105" spans="1:16" x14ac:dyDescent="0.25">
      <c r="A10105">
        <v>20450</v>
      </c>
      <c r="B10105" s="119" t="s">
        <v>6525</v>
      </c>
      <c r="C10105">
        <v>0</v>
      </c>
      <c r="E10105">
        <v>1752</v>
      </c>
      <c r="F10105">
        <v>46</v>
      </c>
      <c r="G10105">
        <v>4605</v>
      </c>
      <c r="H10105">
        <v>108</v>
      </c>
      <c r="I10105" s="119" t="s">
        <v>16</v>
      </c>
      <c r="J10105" s="119" t="s">
        <v>139</v>
      </c>
      <c r="K10105" s="1">
        <v>46255.758941458334</v>
      </c>
      <c r="L10105">
        <v>13</v>
      </c>
      <c r="M10105">
        <v>403</v>
      </c>
      <c r="N10105">
        <v>10</v>
      </c>
      <c r="O10105">
        <v>250</v>
      </c>
      <c r="P10105" s="119" t="s">
        <v>20254</v>
      </c>
    </row>
    <row r="10106" spans="1:16" x14ac:dyDescent="0.25">
      <c r="A10106">
        <v>20451</v>
      </c>
      <c r="B10106" s="119" t="s">
        <v>6526</v>
      </c>
      <c r="C10106">
        <v>0</v>
      </c>
      <c r="E10106">
        <v>918</v>
      </c>
      <c r="F10106">
        <v>1764</v>
      </c>
      <c r="G10106">
        <v>383</v>
      </c>
      <c r="H10106">
        <v>2363</v>
      </c>
      <c r="I10106" s="119" t="s">
        <v>16</v>
      </c>
      <c r="J10106" s="119" t="s">
        <v>222</v>
      </c>
      <c r="K10106" s="1">
        <v>46255.758941458334</v>
      </c>
      <c r="L10106">
        <v>12</v>
      </c>
      <c r="M10106">
        <v>49</v>
      </c>
      <c r="N10106">
        <v>2</v>
      </c>
      <c r="O10106">
        <v>20</v>
      </c>
      <c r="P10106" s="119" t="s">
        <v>20254</v>
      </c>
    </row>
    <row r="10107" spans="1:16" x14ac:dyDescent="0.25">
      <c r="A10107">
        <v>20452</v>
      </c>
      <c r="B10107" s="119" t="s">
        <v>6527</v>
      </c>
      <c r="C10107">
        <v>0</v>
      </c>
      <c r="E10107">
        <v>2195</v>
      </c>
      <c r="F10107">
        <v>7</v>
      </c>
      <c r="G10107">
        <v>4014</v>
      </c>
      <c r="H10107">
        <v>18</v>
      </c>
      <c r="I10107" s="119" t="s">
        <v>16</v>
      </c>
      <c r="J10107" s="119" t="s">
        <v>22</v>
      </c>
      <c r="K10107" s="1">
        <v>46255.758941458334</v>
      </c>
      <c r="L10107">
        <v>10</v>
      </c>
      <c r="M10107">
        <v>14</v>
      </c>
      <c r="N10107">
        <v>1</v>
      </c>
      <c r="O10107">
        <v>6</v>
      </c>
      <c r="P10107" s="119" t="s">
        <v>20254</v>
      </c>
    </row>
    <row r="10108" spans="1:16" x14ac:dyDescent="0.25">
      <c r="A10108">
        <v>20453</v>
      </c>
      <c r="B10108" s="119" t="s">
        <v>6528</v>
      </c>
      <c r="C10108">
        <v>0</v>
      </c>
      <c r="E10108">
        <v>1132</v>
      </c>
      <c r="F10108">
        <v>82</v>
      </c>
      <c r="G10108">
        <v>816</v>
      </c>
      <c r="H10108">
        <v>693</v>
      </c>
      <c r="I10108" s="119" t="s">
        <v>16</v>
      </c>
      <c r="J10108" s="119" t="s">
        <v>139</v>
      </c>
      <c r="K10108" s="1">
        <v>46255.758941458334</v>
      </c>
      <c r="L10108">
        <v>150</v>
      </c>
      <c r="M10108">
        <v>69</v>
      </c>
      <c r="N10108">
        <v>23</v>
      </c>
      <c r="O10108">
        <v>17</v>
      </c>
      <c r="P10108" s="119" t="s">
        <v>20254</v>
      </c>
    </row>
    <row r="10109" spans="1:16" x14ac:dyDescent="0.25">
      <c r="A10109">
        <v>20454</v>
      </c>
      <c r="B10109" s="119" t="s">
        <v>6529</v>
      </c>
      <c r="C10109">
        <v>0</v>
      </c>
      <c r="E10109">
        <v>292</v>
      </c>
      <c r="F10109">
        <v>2837</v>
      </c>
      <c r="G10109">
        <v>149</v>
      </c>
      <c r="H10109">
        <v>4480</v>
      </c>
      <c r="I10109" s="119" t="s">
        <v>16</v>
      </c>
      <c r="J10109" s="119" t="s">
        <v>139</v>
      </c>
      <c r="K10109" s="1">
        <v>46255.758941458334</v>
      </c>
      <c r="L10109">
        <v>10</v>
      </c>
      <c r="M10109">
        <v>17</v>
      </c>
      <c r="N10109">
        <v>1</v>
      </c>
      <c r="O10109">
        <v>5</v>
      </c>
      <c r="P10109" s="119" t="s">
        <v>20254</v>
      </c>
    </row>
    <row r="10110" spans="1:16" x14ac:dyDescent="0.25">
      <c r="A10110">
        <v>20455</v>
      </c>
      <c r="B10110" s="119" t="s">
        <v>6530</v>
      </c>
      <c r="C10110">
        <v>0</v>
      </c>
      <c r="E10110">
        <v>1668</v>
      </c>
      <c r="F10110">
        <v>181</v>
      </c>
      <c r="G10110">
        <v>1177</v>
      </c>
      <c r="H10110">
        <v>379</v>
      </c>
      <c r="I10110" s="119" t="s">
        <v>16</v>
      </c>
      <c r="J10110" s="119" t="s">
        <v>139</v>
      </c>
      <c r="K10110" s="1">
        <v>46255.758941458334</v>
      </c>
      <c r="L10110">
        <v>7</v>
      </c>
      <c r="M10110">
        <v>10</v>
      </c>
      <c r="N10110">
        <v>0</v>
      </c>
      <c r="O10110">
        <v>6</v>
      </c>
      <c r="P10110" s="119" t="s">
        <v>20254</v>
      </c>
    </row>
    <row r="10111" spans="1:16" x14ac:dyDescent="0.25">
      <c r="A10111">
        <v>20456</v>
      </c>
      <c r="B10111" s="119" t="s">
        <v>6531</v>
      </c>
      <c r="C10111">
        <v>0</v>
      </c>
      <c r="E10111">
        <v>1548</v>
      </c>
      <c r="F10111">
        <v>554</v>
      </c>
      <c r="G10111">
        <v>1007</v>
      </c>
      <c r="H10111">
        <v>890</v>
      </c>
      <c r="I10111" s="119" t="s">
        <v>16</v>
      </c>
      <c r="J10111" s="119" t="s">
        <v>222</v>
      </c>
      <c r="K10111" s="1">
        <v>46255.758941458334</v>
      </c>
      <c r="L10111">
        <v>5</v>
      </c>
      <c r="M10111">
        <v>34</v>
      </c>
      <c r="N10111">
        <v>0</v>
      </c>
      <c r="O10111">
        <v>11</v>
      </c>
      <c r="P10111" s="119" t="s">
        <v>20254</v>
      </c>
    </row>
    <row r="10112" spans="1:16" x14ac:dyDescent="0.25">
      <c r="A10112">
        <v>20457</v>
      </c>
      <c r="B10112" s="119" t="s">
        <v>6532</v>
      </c>
      <c r="C10112">
        <v>0</v>
      </c>
      <c r="E10112">
        <v>6675</v>
      </c>
      <c r="F10112">
        <v>7</v>
      </c>
      <c r="G10112">
        <v>3983</v>
      </c>
      <c r="H10112">
        <v>19</v>
      </c>
      <c r="I10112" s="119" t="s">
        <v>16</v>
      </c>
      <c r="J10112" s="119" t="s">
        <v>22</v>
      </c>
      <c r="K10112" s="1">
        <v>46255.758941458334</v>
      </c>
      <c r="L10112">
        <v>18</v>
      </c>
      <c r="M10112">
        <v>22</v>
      </c>
      <c r="N10112">
        <v>0</v>
      </c>
      <c r="O10112">
        <v>15</v>
      </c>
      <c r="P10112" s="119" t="s">
        <v>20254</v>
      </c>
    </row>
    <row r="10113" spans="1:16" x14ac:dyDescent="0.25">
      <c r="A10113">
        <v>20458</v>
      </c>
      <c r="B10113" s="119" t="s">
        <v>6533</v>
      </c>
      <c r="C10113">
        <v>0</v>
      </c>
      <c r="E10113">
        <v>3414</v>
      </c>
      <c r="F10113">
        <v>77</v>
      </c>
      <c r="G10113">
        <v>861</v>
      </c>
      <c r="H10113">
        <v>195</v>
      </c>
      <c r="I10113" s="119" t="s">
        <v>16</v>
      </c>
      <c r="J10113" s="119" t="s">
        <v>139</v>
      </c>
      <c r="K10113" s="1">
        <v>46255.758941458334</v>
      </c>
      <c r="L10113">
        <v>15</v>
      </c>
      <c r="M10113">
        <v>0</v>
      </c>
      <c r="N10113">
        <v>3</v>
      </c>
      <c r="O10113">
        <v>0</v>
      </c>
      <c r="P10113" s="119" t="s">
        <v>20254</v>
      </c>
    </row>
    <row r="10114" spans="1:16" x14ac:dyDescent="0.25">
      <c r="A10114">
        <v>20459</v>
      </c>
      <c r="B10114" s="119" t="s">
        <v>6534</v>
      </c>
      <c r="C10114">
        <v>0</v>
      </c>
      <c r="E10114">
        <v>853</v>
      </c>
      <c r="F10114">
        <v>6</v>
      </c>
      <c r="G10114">
        <v>2618</v>
      </c>
      <c r="H10114">
        <v>18</v>
      </c>
      <c r="I10114" s="119" t="s">
        <v>16</v>
      </c>
      <c r="J10114" s="119" t="s">
        <v>22</v>
      </c>
      <c r="K10114" s="1">
        <v>46255.758941458334</v>
      </c>
      <c r="L10114">
        <v>14</v>
      </c>
      <c r="M10114">
        <v>20</v>
      </c>
      <c r="N10114">
        <v>2</v>
      </c>
      <c r="O10114">
        <v>12</v>
      </c>
      <c r="P10114" s="119" t="s">
        <v>20254</v>
      </c>
    </row>
    <row r="10115" spans="1:16" x14ac:dyDescent="0.25">
      <c r="A10115">
        <v>20460</v>
      </c>
      <c r="B10115" s="119" t="s">
        <v>6535</v>
      </c>
      <c r="C10115">
        <v>0</v>
      </c>
      <c r="E10115">
        <v>3078</v>
      </c>
      <c r="F10115">
        <v>321</v>
      </c>
      <c r="G10115">
        <v>1476</v>
      </c>
      <c r="H10115">
        <v>495</v>
      </c>
      <c r="I10115" s="119" t="s">
        <v>16</v>
      </c>
      <c r="J10115" s="119" t="s">
        <v>222</v>
      </c>
      <c r="K10115" s="1">
        <v>46255.758941458334</v>
      </c>
      <c r="L10115">
        <v>2</v>
      </c>
      <c r="M10115">
        <v>28</v>
      </c>
      <c r="N10115">
        <v>1</v>
      </c>
      <c r="O10115">
        <v>8</v>
      </c>
      <c r="P10115" s="119" t="s">
        <v>20254</v>
      </c>
    </row>
    <row r="10116" spans="1:16" x14ac:dyDescent="0.25">
      <c r="A10116">
        <v>20461</v>
      </c>
      <c r="B10116" s="119" t="s">
        <v>6536</v>
      </c>
      <c r="C10116">
        <v>0</v>
      </c>
      <c r="E10116">
        <v>494</v>
      </c>
      <c r="F10116">
        <v>5</v>
      </c>
      <c r="G10116">
        <v>3681</v>
      </c>
      <c r="H10116">
        <v>15</v>
      </c>
      <c r="I10116" s="119" t="s">
        <v>16</v>
      </c>
      <c r="J10116" s="119" t="s">
        <v>22</v>
      </c>
      <c r="K10116" s="1">
        <v>46255.758941458334</v>
      </c>
      <c r="L10116">
        <v>1</v>
      </c>
      <c r="M10116">
        <v>18</v>
      </c>
      <c r="N10116">
        <v>0</v>
      </c>
      <c r="O10116">
        <v>10</v>
      </c>
      <c r="P10116" s="119" t="s">
        <v>20254</v>
      </c>
    </row>
    <row r="10117" spans="1:16" x14ac:dyDescent="0.25">
      <c r="A10117">
        <v>20464</v>
      </c>
      <c r="B10117" s="119" t="s">
        <v>6537</v>
      </c>
      <c r="C10117">
        <v>0</v>
      </c>
      <c r="E10117">
        <v>695</v>
      </c>
      <c r="F10117">
        <v>2</v>
      </c>
      <c r="G10117">
        <v>3073</v>
      </c>
      <c r="H10117">
        <v>15</v>
      </c>
      <c r="I10117" s="119" t="s">
        <v>16</v>
      </c>
      <c r="J10117" s="119" t="s">
        <v>22</v>
      </c>
      <c r="K10117" s="1">
        <v>46255.758941458334</v>
      </c>
      <c r="L10117">
        <v>1</v>
      </c>
      <c r="M10117">
        <v>13</v>
      </c>
      <c r="N10117">
        <v>0</v>
      </c>
      <c r="O10117">
        <v>5</v>
      </c>
      <c r="P10117" s="119" t="s">
        <v>20254</v>
      </c>
    </row>
    <row r="10118" spans="1:16" x14ac:dyDescent="0.25">
      <c r="A10118">
        <v>20465</v>
      </c>
      <c r="B10118" s="119" t="s">
        <v>6538</v>
      </c>
      <c r="C10118">
        <v>0</v>
      </c>
      <c r="E10118">
        <v>2607</v>
      </c>
      <c r="F10118">
        <v>251</v>
      </c>
      <c r="G10118">
        <v>1859</v>
      </c>
      <c r="H10118">
        <v>386</v>
      </c>
      <c r="I10118" s="119" t="s">
        <v>16</v>
      </c>
      <c r="J10118" s="119" t="s">
        <v>222</v>
      </c>
      <c r="K10118" s="1">
        <v>46255.758941458334</v>
      </c>
      <c r="L10118">
        <v>104</v>
      </c>
      <c r="M10118">
        <v>25</v>
      </c>
      <c r="N10118">
        <v>23</v>
      </c>
      <c r="O10118">
        <v>5</v>
      </c>
      <c r="P10118" s="119" t="s">
        <v>20254</v>
      </c>
    </row>
    <row r="10119" spans="1:16" x14ac:dyDescent="0.25">
      <c r="A10119">
        <v>20466</v>
      </c>
      <c r="B10119" s="119" t="s">
        <v>6539</v>
      </c>
      <c r="C10119">
        <v>0</v>
      </c>
      <c r="E10119">
        <v>428</v>
      </c>
      <c r="F10119">
        <v>65</v>
      </c>
      <c r="G10119">
        <v>1817</v>
      </c>
      <c r="H10119">
        <v>99</v>
      </c>
      <c r="I10119" s="119" t="s">
        <v>16</v>
      </c>
      <c r="J10119" s="119" t="s">
        <v>139</v>
      </c>
      <c r="K10119" s="1">
        <v>46255.758941458334</v>
      </c>
      <c r="L10119">
        <v>1</v>
      </c>
      <c r="M10119">
        <v>33</v>
      </c>
      <c r="N10119">
        <v>0</v>
      </c>
      <c r="O10119">
        <v>13</v>
      </c>
      <c r="P10119" s="119" t="s">
        <v>20254</v>
      </c>
    </row>
    <row r="10120" spans="1:16" x14ac:dyDescent="0.25">
      <c r="A10120">
        <v>20467</v>
      </c>
      <c r="B10120" s="119" t="s">
        <v>6540</v>
      </c>
      <c r="C10120">
        <v>0</v>
      </c>
      <c r="E10120">
        <v>949</v>
      </c>
      <c r="F10120">
        <v>316</v>
      </c>
      <c r="G10120">
        <v>1110</v>
      </c>
      <c r="H10120">
        <v>512</v>
      </c>
      <c r="I10120" s="119" t="s">
        <v>16</v>
      </c>
      <c r="J10120" s="119" t="s">
        <v>222</v>
      </c>
      <c r="K10120" s="1">
        <v>46255.758941458334</v>
      </c>
      <c r="L10120">
        <v>2</v>
      </c>
      <c r="M10120">
        <v>26</v>
      </c>
      <c r="N10120">
        <v>0</v>
      </c>
      <c r="O10120">
        <v>18</v>
      </c>
      <c r="P10120" s="119" t="s">
        <v>20254</v>
      </c>
    </row>
    <row r="10121" spans="1:16" x14ac:dyDescent="0.25">
      <c r="A10121">
        <v>20468</v>
      </c>
      <c r="B10121" s="119" t="s">
        <v>6541</v>
      </c>
      <c r="C10121">
        <v>0</v>
      </c>
      <c r="E10121">
        <v>3671</v>
      </c>
      <c r="F10121">
        <v>27</v>
      </c>
      <c r="G10121">
        <v>2887</v>
      </c>
      <c r="H10121">
        <v>40</v>
      </c>
      <c r="I10121" s="119" t="s">
        <v>16</v>
      </c>
      <c r="J10121" s="119" t="s">
        <v>22</v>
      </c>
      <c r="K10121" s="1">
        <v>46255.758941458334</v>
      </c>
      <c r="L10121">
        <v>42</v>
      </c>
      <c r="M10121">
        <v>14</v>
      </c>
      <c r="N10121">
        <v>2</v>
      </c>
      <c r="O10121">
        <v>3</v>
      </c>
      <c r="P10121" s="119" t="s">
        <v>20254</v>
      </c>
    </row>
    <row r="10122" spans="1:16" x14ac:dyDescent="0.25">
      <c r="A10122">
        <v>20469</v>
      </c>
      <c r="B10122" s="119" t="s">
        <v>6542</v>
      </c>
      <c r="C10122">
        <v>0</v>
      </c>
      <c r="E10122">
        <v>7637</v>
      </c>
      <c r="F10122">
        <v>75</v>
      </c>
      <c r="G10122">
        <v>4003</v>
      </c>
      <c r="H10122">
        <v>149</v>
      </c>
      <c r="I10122" s="119" t="s">
        <v>16</v>
      </c>
      <c r="J10122" s="119" t="s">
        <v>139</v>
      </c>
      <c r="K10122" s="1">
        <v>46255.758941458334</v>
      </c>
      <c r="L10122">
        <v>27</v>
      </c>
      <c r="M10122">
        <v>16</v>
      </c>
      <c r="N10122">
        <v>5</v>
      </c>
      <c r="O10122">
        <v>1</v>
      </c>
      <c r="P10122" s="119" t="s">
        <v>20254</v>
      </c>
    </row>
    <row r="10123" spans="1:16" x14ac:dyDescent="0.25">
      <c r="A10123">
        <v>20470</v>
      </c>
      <c r="B10123" s="119" t="s">
        <v>6543</v>
      </c>
      <c r="C10123">
        <v>0</v>
      </c>
      <c r="E10123">
        <v>1436</v>
      </c>
      <c r="F10123">
        <v>420</v>
      </c>
      <c r="G10123">
        <v>1522</v>
      </c>
      <c r="H10123">
        <v>675</v>
      </c>
      <c r="I10123" s="119" t="s">
        <v>16</v>
      </c>
      <c r="J10123" s="119" t="s">
        <v>222</v>
      </c>
      <c r="K10123" s="1">
        <v>46255.758941458334</v>
      </c>
      <c r="L10123">
        <v>12</v>
      </c>
      <c r="M10123">
        <v>44</v>
      </c>
      <c r="N10123">
        <v>2</v>
      </c>
      <c r="O10123">
        <v>8</v>
      </c>
      <c r="P10123" s="119" t="s">
        <v>20254</v>
      </c>
    </row>
    <row r="10124" spans="1:16" x14ac:dyDescent="0.25">
      <c r="A10124">
        <v>20471</v>
      </c>
      <c r="B10124" s="119" t="s">
        <v>6544</v>
      </c>
      <c r="C10124">
        <v>0</v>
      </c>
      <c r="E10124">
        <v>2421</v>
      </c>
      <c r="F10124">
        <v>305</v>
      </c>
      <c r="G10124">
        <v>807</v>
      </c>
      <c r="H10124">
        <v>688</v>
      </c>
      <c r="I10124" s="119" t="s">
        <v>16</v>
      </c>
      <c r="J10124" s="119" t="s">
        <v>222</v>
      </c>
      <c r="K10124" s="1">
        <v>46255.758941458334</v>
      </c>
      <c r="L10124">
        <v>4</v>
      </c>
      <c r="M10124">
        <v>22</v>
      </c>
      <c r="N10124">
        <v>0</v>
      </c>
      <c r="O10124">
        <v>3</v>
      </c>
      <c r="P10124" s="119" t="s">
        <v>20254</v>
      </c>
    </row>
    <row r="10125" spans="1:16" x14ac:dyDescent="0.25">
      <c r="A10125">
        <v>20472</v>
      </c>
      <c r="B10125" s="119" t="s">
        <v>6545</v>
      </c>
      <c r="C10125">
        <v>0</v>
      </c>
      <c r="E10125">
        <v>406</v>
      </c>
      <c r="F10125">
        <v>1156</v>
      </c>
      <c r="G10125">
        <v>458</v>
      </c>
      <c r="H10125">
        <v>1787</v>
      </c>
      <c r="I10125" s="119" t="s">
        <v>16</v>
      </c>
      <c r="J10125" s="119" t="s">
        <v>139</v>
      </c>
      <c r="K10125" s="1">
        <v>46255.758941458334</v>
      </c>
      <c r="L10125">
        <v>6</v>
      </c>
      <c r="M10125">
        <v>10</v>
      </c>
      <c r="N10125">
        <v>0</v>
      </c>
      <c r="O10125">
        <v>9</v>
      </c>
      <c r="P10125" s="119" t="s">
        <v>20254</v>
      </c>
    </row>
    <row r="10126" spans="1:16" x14ac:dyDescent="0.25">
      <c r="A10126">
        <v>20473</v>
      </c>
      <c r="B10126" s="119" t="s">
        <v>6546</v>
      </c>
      <c r="C10126">
        <v>0</v>
      </c>
      <c r="E10126">
        <v>742</v>
      </c>
      <c r="F10126">
        <v>10</v>
      </c>
      <c r="G10126">
        <v>2941</v>
      </c>
      <c r="H10126">
        <v>24</v>
      </c>
      <c r="I10126" s="119" t="s">
        <v>16</v>
      </c>
      <c r="J10126" s="119" t="s">
        <v>22</v>
      </c>
      <c r="K10126" s="1">
        <v>46255.758941458334</v>
      </c>
      <c r="L10126">
        <v>1</v>
      </c>
      <c r="M10126">
        <v>2</v>
      </c>
      <c r="N10126">
        <v>0</v>
      </c>
      <c r="O10126">
        <v>0</v>
      </c>
      <c r="P10126" s="119" t="s">
        <v>20254</v>
      </c>
    </row>
    <row r="10127" spans="1:16" x14ac:dyDescent="0.25">
      <c r="A10127">
        <v>20474</v>
      </c>
      <c r="B10127" s="119" t="s">
        <v>6547</v>
      </c>
      <c r="C10127">
        <v>0</v>
      </c>
      <c r="E10127">
        <v>2401</v>
      </c>
      <c r="F10127">
        <v>150</v>
      </c>
      <c r="G10127">
        <v>2576</v>
      </c>
      <c r="H10127">
        <v>269</v>
      </c>
      <c r="I10127" s="119" t="s">
        <v>16</v>
      </c>
      <c r="J10127" s="119" t="s">
        <v>222</v>
      </c>
      <c r="K10127" s="1">
        <v>46255.758941458334</v>
      </c>
      <c r="L10127">
        <v>818</v>
      </c>
      <c r="M10127">
        <v>67</v>
      </c>
      <c r="N10127">
        <v>22</v>
      </c>
      <c r="O10127">
        <v>0</v>
      </c>
      <c r="P10127" s="119" t="s">
        <v>20254</v>
      </c>
    </row>
    <row r="10128" spans="1:16" x14ac:dyDescent="0.25">
      <c r="A10128">
        <v>20477</v>
      </c>
      <c r="B10128" s="119" t="s">
        <v>6548</v>
      </c>
      <c r="C10128">
        <v>0</v>
      </c>
      <c r="E10128">
        <v>1171</v>
      </c>
      <c r="F10128">
        <v>7</v>
      </c>
      <c r="G10128">
        <v>3226</v>
      </c>
      <c r="H10128">
        <v>19</v>
      </c>
      <c r="I10128" s="119" t="s">
        <v>16</v>
      </c>
      <c r="J10128" s="119" t="s">
        <v>22</v>
      </c>
      <c r="K10128" s="1">
        <v>46255.758941458334</v>
      </c>
      <c r="L10128">
        <v>0</v>
      </c>
      <c r="M10128">
        <v>11</v>
      </c>
      <c r="N10128">
        <v>0</v>
      </c>
      <c r="O10128">
        <v>0</v>
      </c>
      <c r="P10128" s="119" t="s">
        <v>20254</v>
      </c>
    </row>
    <row r="10129" spans="1:16" x14ac:dyDescent="0.25">
      <c r="A10129">
        <v>20478</v>
      </c>
      <c r="B10129" s="119" t="s">
        <v>6549</v>
      </c>
      <c r="C10129">
        <v>0</v>
      </c>
      <c r="E10129">
        <v>2719</v>
      </c>
      <c r="F10129">
        <v>338</v>
      </c>
      <c r="G10129">
        <v>387</v>
      </c>
      <c r="H10129">
        <v>547</v>
      </c>
      <c r="I10129" s="119" t="s">
        <v>16</v>
      </c>
      <c r="J10129" s="119" t="s">
        <v>22</v>
      </c>
      <c r="K10129" s="1">
        <v>46255.758941458334</v>
      </c>
      <c r="L10129">
        <v>46</v>
      </c>
      <c r="M10129">
        <v>5</v>
      </c>
      <c r="N10129">
        <v>6</v>
      </c>
      <c r="O10129">
        <v>2</v>
      </c>
      <c r="P10129" s="119" t="s">
        <v>20254</v>
      </c>
    </row>
    <row r="10130" spans="1:16" x14ac:dyDescent="0.25">
      <c r="A10130">
        <v>20479</v>
      </c>
      <c r="B10130" s="119" t="s">
        <v>6550</v>
      </c>
      <c r="C10130">
        <v>0</v>
      </c>
      <c r="E10130">
        <v>861</v>
      </c>
      <c r="F10130">
        <v>138</v>
      </c>
      <c r="G10130">
        <v>266</v>
      </c>
      <c r="H10130">
        <v>562</v>
      </c>
      <c r="I10130" s="119" t="s">
        <v>16</v>
      </c>
      <c r="J10130" s="119" t="s">
        <v>139</v>
      </c>
      <c r="K10130" s="1">
        <v>46255.758941458334</v>
      </c>
      <c r="L10130">
        <v>24</v>
      </c>
      <c r="M10130">
        <v>8</v>
      </c>
      <c r="N10130">
        <v>1</v>
      </c>
      <c r="O10130">
        <v>2</v>
      </c>
      <c r="P10130" s="119" t="s">
        <v>20254</v>
      </c>
    </row>
    <row r="10131" spans="1:16" x14ac:dyDescent="0.25">
      <c r="A10131">
        <v>20480</v>
      </c>
      <c r="B10131" s="119" t="s">
        <v>6551</v>
      </c>
      <c r="C10131">
        <v>0</v>
      </c>
      <c r="E10131">
        <v>13755</v>
      </c>
      <c r="F10131">
        <v>26</v>
      </c>
      <c r="G10131">
        <v>9668</v>
      </c>
      <c r="H10131">
        <v>98</v>
      </c>
      <c r="I10131" s="119" t="s">
        <v>16</v>
      </c>
      <c r="J10131" s="119" t="s">
        <v>139</v>
      </c>
      <c r="K10131" s="1">
        <v>46255.758941458334</v>
      </c>
      <c r="L10131">
        <v>2</v>
      </c>
      <c r="M10131">
        <v>95</v>
      </c>
      <c r="N10131">
        <v>1</v>
      </c>
      <c r="O10131">
        <v>6</v>
      </c>
      <c r="P10131" s="119" t="s">
        <v>20254</v>
      </c>
    </row>
    <row r="10132" spans="1:16" x14ac:dyDescent="0.25">
      <c r="A10132">
        <v>20481</v>
      </c>
      <c r="B10132" s="119" t="s">
        <v>6552</v>
      </c>
      <c r="C10132">
        <v>0</v>
      </c>
      <c r="E10132">
        <v>3244</v>
      </c>
      <c r="F10132">
        <v>377</v>
      </c>
      <c r="G10132">
        <v>892</v>
      </c>
      <c r="H10132">
        <v>455</v>
      </c>
      <c r="I10132" s="119" t="s">
        <v>16</v>
      </c>
      <c r="J10132" s="119" t="s">
        <v>22</v>
      </c>
      <c r="K10132" s="1">
        <v>46255.758941458334</v>
      </c>
      <c r="L10132">
        <v>333</v>
      </c>
      <c r="M10132">
        <v>49</v>
      </c>
      <c r="N10132">
        <v>62</v>
      </c>
      <c r="O10132">
        <v>15</v>
      </c>
      <c r="P10132" s="119" t="s">
        <v>20254</v>
      </c>
    </row>
    <row r="10133" spans="1:16" x14ac:dyDescent="0.25">
      <c r="A10133">
        <v>20482</v>
      </c>
      <c r="B10133" s="119" t="s">
        <v>6553</v>
      </c>
      <c r="C10133">
        <v>0</v>
      </c>
      <c r="E10133">
        <v>737</v>
      </c>
      <c r="F10133">
        <v>64</v>
      </c>
      <c r="G10133">
        <v>958</v>
      </c>
      <c r="H10133">
        <v>92</v>
      </c>
      <c r="I10133" s="119" t="s">
        <v>16</v>
      </c>
      <c r="J10133" s="119" t="s">
        <v>22</v>
      </c>
      <c r="K10133" s="1">
        <v>46255.758941458334</v>
      </c>
      <c r="L10133">
        <v>206</v>
      </c>
      <c r="M10133">
        <v>69</v>
      </c>
      <c r="N10133">
        <v>47</v>
      </c>
      <c r="O10133">
        <v>19</v>
      </c>
      <c r="P10133" s="119" t="s">
        <v>20254</v>
      </c>
    </row>
    <row r="10134" spans="1:16" x14ac:dyDescent="0.25">
      <c r="A10134">
        <v>20483</v>
      </c>
      <c r="B10134" s="119" t="s">
        <v>6554</v>
      </c>
      <c r="C10134">
        <v>0</v>
      </c>
      <c r="E10134">
        <v>14671</v>
      </c>
      <c r="F10134">
        <v>37</v>
      </c>
      <c r="G10134">
        <v>1721</v>
      </c>
      <c r="H10134">
        <v>57</v>
      </c>
      <c r="I10134" s="119" t="s">
        <v>16</v>
      </c>
      <c r="J10134" s="119" t="s">
        <v>22</v>
      </c>
      <c r="K10134" s="1">
        <v>46255.758941458334</v>
      </c>
      <c r="L10134">
        <v>49</v>
      </c>
      <c r="M10134">
        <v>23</v>
      </c>
      <c r="N10134">
        <v>7</v>
      </c>
      <c r="O10134">
        <v>11</v>
      </c>
      <c r="P10134" s="119" t="s">
        <v>20254</v>
      </c>
    </row>
    <row r="10135" spans="1:16" x14ac:dyDescent="0.25">
      <c r="A10135">
        <v>20484</v>
      </c>
      <c r="B10135" s="119" t="s">
        <v>6555</v>
      </c>
      <c r="C10135">
        <v>0</v>
      </c>
      <c r="E10135">
        <v>1572</v>
      </c>
      <c r="F10135">
        <v>432</v>
      </c>
      <c r="G10135">
        <v>1167</v>
      </c>
      <c r="H10135">
        <v>723</v>
      </c>
      <c r="I10135" s="119" t="s">
        <v>16</v>
      </c>
      <c r="J10135" s="119" t="s">
        <v>222</v>
      </c>
      <c r="K10135" s="1">
        <v>46255.758941458334</v>
      </c>
      <c r="L10135">
        <v>8</v>
      </c>
      <c r="M10135">
        <v>63</v>
      </c>
      <c r="N10135">
        <v>2</v>
      </c>
      <c r="O10135">
        <v>12</v>
      </c>
      <c r="P10135" s="119" t="s">
        <v>20254</v>
      </c>
    </row>
    <row r="10136" spans="1:16" x14ac:dyDescent="0.25">
      <c r="A10136">
        <v>20485</v>
      </c>
      <c r="B10136" s="119" t="s">
        <v>6556</v>
      </c>
      <c r="C10136">
        <v>0</v>
      </c>
      <c r="E10136">
        <v>2572</v>
      </c>
      <c r="F10136">
        <v>345</v>
      </c>
      <c r="G10136">
        <v>663</v>
      </c>
      <c r="H10136">
        <v>538</v>
      </c>
      <c r="I10136" s="119" t="s">
        <v>16</v>
      </c>
      <c r="J10136" s="119" t="s">
        <v>22</v>
      </c>
      <c r="K10136" s="1">
        <v>46255.758941458334</v>
      </c>
      <c r="L10136">
        <v>79</v>
      </c>
      <c r="M10136">
        <v>13</v>
      </c>
      <c r="N10136">
        <v>15</v>
      </c>
      <c r="O10136">
        <v>5</v>
      </c>
      <c r="P10136" s="119" t="s">
        <v>20254</v>
      </c>
    </row>
    <row r="10137" spans="1:16" x14ac:dyDescent="0.25">
      <c r="A10137">
        <v>20486</v>
      </c>
      <c r="B10137" s="119" t="s">
        <v>6557</v>
      </c>
      <c r="C10137">
        <v>0</v>
      </c>
      <c r="E10137">
        <v>1420</v>
      </c>
      <c r="F10137">
        <v>423</v>
      </c>
      <c r="G10137">
        <v>624</v>
      </c>
      <c r="H10137">
        <v>690</v>
      </c>
      <c r="I10137" s="119" t="s">
        <v>16</v>
      </c>
      <c r="J10137" s="119" t="s">
        <v>139</v>
      </c>
      <c r="K10137" s="1">
        <v>46255.758941458334</v>
      </c>
      <c r="L10137">
        <v>4</v>
      </c>
      <c r="M10137">
        <v>15</v>
      </c>
      <c r="N10137">
        <v>2</v>
      </c>
      <c r="O10137">
        <v>4</v>
      </c>
      <c r="P10137" s="119" t="s">
        <v>20254</v>
      </c>
    </row>
    <row r="10138" spans="1:16" x14ac:dyDescent="0.25">
      <c r="A10138">
        <v>20487</v>
      </c>
      <c r="B10138" s="119" t="s">
        <v>6558</v>
      </c>
      <c r="C10138">
        <v>0</v>
      </c>
      <c r="E10138">
        <v>248</v>
      </c>
      <c r="F10138">
        <v>846</v>
      </c>
      <c r="G10138">
        <v>646</v>
      </c>
      <c r="H10138">
        <v>1400</v>
      </c>
      <c r="I10138" s="119" t="s">
        <v>16</v>
      </c>
      <c r="J10138" s="119" t="s">
        <v>139</v>
      </c>
      <c r="K10138" s="1">
        <v>46255.758941458334</v>
      </c>
      <c r="L10138">
        <v>2</v>
      </c>
      <c r="M10138">
        <v>30</v>
      </c>
      <c r="N10138">
        <v>1</v>
      </c>
      <c r="O10138">
        <v>10</v>
      </c>
      <c r="P10138" s="119" t="s">
        <v>20254</v>
      </c>
    </row>
    <row r="10139" spans="1:16" x14ac:dyDescent="0.25">
      <c r="A10139">
        <v>20488</v>
      </c>
      <c r="B10139" s="119" t="s">
        <v>6559</v>
      </c>
      <c r="C10139">
        <v>0</v>
      </c>
      <c r="E10139">
        <v>2996</v>
      </c>
      <c r="F10139">
        <v>56</v>
      </c>
      <c r="G10139">
        <v>1674</v>
      </c>
      <c r="H10139">
        <v>85</v>
      </c>
      <c r="I10139" s="119" t="s">
        <v>16</v>
      </c>
      <c r="J10139" s="119" t="s">
        <v>22</v>
      </c>
      <c r="K10139" s="1">
        <v>46255.758941458334</v>
      </c>
      <c r="L10139">
        <v>38</v>
      </c>
      <c r="M10139">
        <v>13</v>
      </c>
      <c r="N10139">
        <v>4</v>
      </c>
      <c r="O10139">
        <v>8</v>
      </c>
      <c r="P10139" s="119" t="s">
        <v>20254</v>
      </c>
    </row>
    <row r="10140" spans="1:16" x14ac:dyDescent="0.25">
      <c r="A10140">
        <v>20489</v>
      </c>
      <c r="B10140" s="119" t="s">
        <v>6560</v>
      </c>
      <c r="C10140">
        <v>0</v>
      </c>
      <c r="E10140">
        <v>457</v>
      </c>
      <c r="F10140">
        <v>347</v>
      </c>
      <c r="G10140">
        <v>401</v>
      </c>
      <c r="H10140">
        <v>696</v>
      </c>
      <c r="I10140" s="119" t="s">
        <v>16</v>
      </c>
      <c r="J10140" s="119" t="s">
        <v>139</v>
      </c>
      <c r="K10140" s="1">
        <v>46255.758941458334</v>
      </c>
      <c r="L10140">
        <v>4</v>
      </c>
      <c r="M10140">
        <v>29</v>
      </c>
      <c r="N10140">
        <v>1</v>
      </c>
      <c r="O10140">
        <v>7</v>
      </c>
      <c r="P10140" s="119" t="s">
        <v>20254</v>
      </c>
    </row>
    <row r="10141" spans="1:16" x14ac:dyDescent="0.25">
      <c r="A10141">
        <v>20490</v>
      </c>
      <c r="B10141" s="119" t="s">
        <v>6561</v>
      </c>
      <c r="C10141">
        <v>0</v>
      </c>
      <c r="E10141">
        <v>572</v>
      </c>
      <c r="F10141">
        <v>609</v>
      </c>
      <c r="G10141">
        <v>1051</v>
      </c>
      <c r="H10141">
        <v>987</v>
      </c>
      <c r="I10141" s="119" t="s">
        <v>16</v>
      </c>
      <c r="J10141" s="119" t="s">
        <v>222</v>
      </c>
      <c r="K10141" s="1">
        <v>46255.758941458334</v>
      </c>
      <c r="L10141">
        <v>2</v>
      </c>
      <c r="M10141">
        <v>60</v>
      </c>
      <c r="N10141">
        <v>0</v>
      </c>
      <c r="O10141">
        <v>14</v>
      </c>
      <c r="P10141" s="119" t="s">
        <v>20254</v>
      </c>
    </row>
    <row r="10142" spans="1:16" x14ac:dyDescent="0.25">
      <c r="A10142">
        <v>20491</v>
      </c>
      <c r="B10142" s="119" t="s">
        <v>6562</v>
      </c>
      <c r="C10142">
        <v>0</v>
      </c>
      <c r="E10142">
        <v>3240</v>
      </c>
      <c r="F10142">
        <v>280</v>
      </c>
      <c r="G10142">
        <v>4602</v>
      </c>
      <c r="H10142">
        <v>439</v>
      </c>
      <c r="I10142" s="119" t="s">
        <v>16</v>
      </c>
      <c r="J10142" s="119" t="s">
        <v>222</v>
      </c>
      <c r="K10142" s="1">
        <v>46255.758941458334</v>
      </c>
      <c r="L10142">
        <v>0</v>
      </c>
      <c r="M10142">
        <v>68</v>
      </c>
      <c r="N10142">
        <v>0</v>
      </c>
      <c r="O10142">
        <v>19</v>
      </c>
      <c r="P10142" s="119" t="s">
        <v>20254</v>
      </c>
    </row>
    <row r="10143" spans="1:16" x14ac:dyDescent="0.25">
      <c r="A10143">
        <v>20492</v>
      </c>
      <c r="B10143" s="119" t="s">
        <v>6563</v>
      </c>
      <c r="C10143">
        <v>0</v>
      </c>
      <c r="E10143">
        <v>96</v>
      </c>
      <c r="F10143">
        <v>1063</v>
      </c>
      <c r="G10143">
        <v>477</v>
      </c>
      <c r="H10143">
        <v>1707</v>
      </c>
      <c r="I10143" s="119" t="s">
        <v>16</v>
      </c>
      <c r="J10143" s="119" t="s">
        <v>139</v>
      </c>
      <c r="K10143" s="1">
        <v>46255.758941458334</v>
      </c>
      <c r="L10143">
        <v>8</v>
      </c>
      <c r="M10143">
        <v>23</v>
      </c>
      <c r="N10143">
        <v>1</v>
      </c>
      <c r="O10143">
        <v>7</v>
      </c>
      <c r="P10143" s="119" t="s">
        <v>20254</v>
      </c>
    </row>
    <row r="10144" spans="1:16" x14ac:dyDescent="0.25">
      <c r="A10144">
        <v>20493</v>
      </c>
      <c r="B10144" s="119" t="s">
        <v>6564</v>
      </c>
      <c r="C10144">
        <v>0</v>
      </c>
      <c r="E10144">
        <v>706</v>
      </c>
      <c r="F10144">
        <v>6</v>
      </c>
      <c r="G10144">
        <v>6251</v>
      </c>
      <c r="H10144">
        <v>20</v>
      </c>
      <c r="I10144" s="119" t="s">
        <v>16</v>
      </c>
      <c r="J10144" s="119" t="s">
        <v>22</v>
      </c>
      <c r="K10144" s="1">
        <v>46255.758941458334</v>
      </c>
      <c r="L10144">
        <v>5</v>
      </c>
      <c r="M10144">
        <v>22</v>
      </c>
      <c r="N10144">
        <v>0</v>
      </c>
      <c r="O10144">
        <v>1</v>
      </c>
      <c r="P10144" s="119" t="s">
        <v>20254</v>
      </c>
    </row>
    <row r="10145" spans="1:16" x14ac:dyDescent="0.25">
      <c r="A10145">
        <v>20494</v>
      </c>
      <c r="B10145" s="119" t="s">
        <v>6565</v>
      </c>
      <c r="C10145">
        <v>0</v>
      </c>
      <c r="E10145">
        <v>169</v>
      </c>
      <c r="F10145">
        <v>317</v>
      </c>
      <c r="G10145">
        <v>824</v>
      </c>
      <c r="H10145">
        <v>521</v>
      </c>
      <c r="I10145" s="119" t="s">
        <v>16</v>
      </c>
      <c r="J10145" s="119" t="s">
        <v>139</v>
      </c>
      <c r="K10145" s="1">
        <v>46255.758941458334</v>
      </c>
      <c r="L10145">
        <v>1</v>
      </c>
      <c r="M10145">
        <v>41</v>
      </c>
      <c r="N10145">
        <v>0</v>
      </c>
      <c r="O10145">
        <v>20</v>
      </c>
      <c r="P10145" s="119" t="s">
        <v>20254</v>
      </c>
    </row>
    <row r="10146" spans="1:16" x14ac:dyDescent="0.25">
      <c r="A10146">
        <v>20495</v>
      </c>
      <c r="B10146" s="119" t="s">
        <v>6566</v>
      </c>
      <c r="C10146">
        <v>0</v>
      </c>
      <c r="E10146">
        <v>1428</v>
      </c>
      <c r="F10146">
        <v>361</v>
      </c>
      <c r="G10146">
        <v>2226</v>
      </c>
      <c r="H10146">
        <v>643</v>
      </c>
      <c r="I10146" s="119" t="s">
        <v>16</v>
      </c>
      <c r="J10146" s="119" t="s">
        <v>222</v>
      </c>
      <c r="K10146" s="1">
        <v>46255.758941458334</v>
      </c>
      <c r="L10146">
        <v>6</v>
      </c>
      <c r="M10146">
        <v>23</v>
      </c>
      <c r="N10146">
        <v>1</v>
      </c>
      <c r="O10146">
        <v>9</v>
      </c>
      <c r="P10146" s="119" t="s">
        <v>20254</v>
      </c>
    </row>
    <row r="10147" spans="1:16" x14ac:dyDescent="0.25">
      <c r="A10147">
        <v>20496</v>
      </c>
      <c r="B10147" s="119" t="s">
        <v>6567</v>
      </c>
      <c r="C10147">
        <v>0</v>
      </c>
      <c r="E10147">
        <v>1188</v>
      </c>
      <c r="F10147">
        <v>318</v>
      </c>
      <c r="G10147">
        <v>1382</v>
      </c>
      <c r="H10147">
        <v>573</v>
      </c>
      <c r="I10147" s="119" t="s">
        <v>16</v>
      </c>
      <c r="J10147" s="119" t="s">
        <v>222</v>
      </c>
      <c r="K10147" s="1">
        <v>46255.758941458334</v>
      </c>
      <c r="L10147">
        <v>4</v>
      </c>
      <c r="M10147">
        <v>31</v>
      </c>
      <c r="N10147">
        <v>0</v>
      </c>
      <c r="O10147">
        <v>4</v>
      </c>
      <c r="P10147" s="119" t="s">
        <v>20254</v>
      </c>
    </row>
    <row r="10148" spans="1:16" x14ac:dyDescent="0.25">
      <c r="A10148">
        <v>20497</v>
      </c>
      <c r="B10148" s="119" t="s">
        <v>6568</v>
      </c>
      <c r="C10148">
        <v>0</v>
      </c>
      <c r="E10148">
        <v>5956</v>
      </c>
      <c r="F10148">
        <v>34</v>
      </c>
      <c r="G10148">
        <v>2435</v>
      </c>
      <c r="H10148">
        <v>52</v>
      </c>
      <c r="I10148" s="119" t="s">
        <v>16</v>
      </c>
      <c r="J10148" s="119" t="s">
        <v>22</v>
      </c>
      <c r="K10148" s="1">
        <v>46255.758941458334</v>
      </c>
      <c r="L10148">
        <v>50</v>
      </c>
      <c r="M10148">
        <v>27</v>
      </c>
      <c r="N10148">
        <v>13</v>
      </c>
      <c r="O10148">
        <v>5</v>
      </c>
      <c r="P10148" s="119" t="s">
        <v>20254</v>
      </c>
    </row>
    <row r="10149" spans="1:16" x14ac:dyDescent="0.25">
      <c r="A10149">
        <v>20498</v>
      </c>
      <c r="B10149" s="119" t="s">
        <v>6569</v>
      </c>
      <c r="C10149">
        <v>0</v>
      </c>
      <c r="E10149">
        <v>1657</v>
      </c>
      <c r="F10149">
        <v>8</v>
      </c>
      <c r="G10149">
        <v>4875</v>
      </c>
      <c r="H10149">
        <v>18</v>
      </c>
      <c r="I10149" s="119" t="s">
        <v>16</v>
      </c>
      <c r="J10149" s="119" t="s">
        <v>22</v>
      </c>
      <c r="K10149" s="1">
        <v>46255.758941458334</v>
      </c>
      <c r="L10149">
        <v>64</v>
      </c>
      <c r="M10149">
        <v>35</v>
      </c>
      <c r="N10149">
        <v>8</v>
      </c>
      <c r="O10149">
        <v>5</v>
      </c>
      <c r="P10149" s="119" t="s">
        <v>20254</v>
      </c>
    </row>
    <row r="10150" spans="1:16" x14ac:dyDescent="0.25">
      <c r="A10150">
        <v>20499</v>
      </c>
      <c r="B10150" s="119" t="s">
        <v>6570</v>
      </c>
      <c r="C10150">
        <v>0</v>
      </c>
      <c r="E10150">
        <v>7315</v>
      </c>
      <c r="F10150">
        <v>836</v>
      </c>
      <c r="G10150">
        <v>416</v>
      </c>
      <c r="H10150">
        <v>1434</v>
      </c>
      <c r="I10150" s="119" t="s">
        <v>16</v>
      </c>
      <c r="J10150" s="119" t="s">
        <v>139</v>
      </c>
      <c r="K10150" s="1">
        <v>46255.758941458334</v>
      </c>
      <c r="L10150">
        <v>4</v>
      </c>
      <c r="M10150">
        <v>5</v>
      </c>
      <c r="N10150">
        <v>1</v>
      </c>
      <c r="O10150">
        <v>2</v>
      </c>
      <c r="P10150" s="119" t="s">
        <v>20254</v>
      </c>
    </row>
    <row r="10151" spans="1:16" x14ac:dyDescent="0.25">
      <c r="A10151">
        <v>20500</v>
      </c>
      <c r="B10151" s="119" t="s">
        <v>6571</v>
      </c>
      <c r="C10151">
        <v>0</v>
      </c>
      <c r="E10151">
        <v>495</v>
      </c>
      <c r="F10151">
        <v>7003</v>
      </c>
      <c r="G10151">
        <v>300</v>
      </c>
      <c r="H10151">
        <v>10499</v>
      </c>
      <c r="I10151" s="119" t="s">
        <v>16</v>
      </c>
      <c r="J10151" s="119" t="s">
        <v>222</v>
      </c>
      <c r="K10151" s="1">
        <v>46255.758941458334</v>
      </c>
      <c r="L10151">
        <v>13</v>
      </c>
      <c r="M10151">
        <v>33</v>
      </c>
      <c r="N10151">
        <v>3</v>
      </c>
      <c r="O10151">
        <v>6</v>
      </c>
      <c r="P10151" s="119" t="s">
        <v>20254</v>
      </c>
    </row>
    <row r="10152" spans="1:16" x14ac:dyDescent="0.25">
      <c r="A10152">
        <v>20501</v>
      </c>
      <c r="B10152" s="119" t="s">
        <v>6572</v>
      </c>
      <c r="C10152">
        <v>0</v>
      </c>
      <c r="E10152">
        <v>1460</v>
      </c>
      <c r="F10152">
        <v>906</v>
      </c>
      <c r="G10152">
        <v>1601</v>
      </c>
      <c r="H10152">
        <v>1586</v>
      </c>
      <c r="I10152" s="119" t="s">
        <v>16</v>
      </c>
      <c r="J10152" s="119" t="s">
        <v>222</v>
      </c>
      <c r="K10152" s="1">
        <v>46255.758941458334</v>
      </c>
      <c r="L10152">
        <v>4</v>
      </c>
      <c r="M10152">
        <v>31</v>
      </c>
      <c r="N10152">
        <v>0</v>
      </c>
      <c r="O10152">
        <v>14</v>
      </c>
      <c r="P10152" s="119" t="s">
        <v>20254</v>
      </c>
    </row>
    <row r="10153" spans="1:16" x14ac:dyDescent="0.25">
      <c r="A10153">
        <v>20502</v>
      </c>
      <c r="B10153" s="119" t="s">
        <v>6573</v>
      </c>
      <c r="C10153">
        <v>0</v>
      </c>
      <c r="E10153">
        <v>994</v>
      </c>
      <c r="F10153">
        <v>284</v>
      </c>
      <c r="G10153">
        <v>1181</v>
      </c>
      <c r="H10153">
        <v>513</v>
      </c>
      <c r="I10153" s="119" t="s">
        <v>16</v>
      </c>
      <c r="J10153" s="119" t="s">
        <v>139</v>
      </c>
      <c r="K10153" s="1">
        <v>46255.758941458334</v>
      </c>
      <c r="L10153">
        <v>3</v>
      </c>
      <c r="M10153">
        <v>11</v>
      </c>
      <c r="N10153">
        <v>1</v>
      </c>
      <c r="O10153">
        <v>5</v>
      </c>
      <c r="P10153" s="119" t="s">
        <v>20254</v>
      </c>
    </row>
    <row r="10154" spans="1:16" x14ac:dyDescent="0.25">
      <c r="A10154">
        <v>20503</v>
      </c>
      <c r="B10154" s="119" t="s">
        <v>6574</v>
      </c>
      <c r="C10154">
        <v>0</v>
      </c>
      <c r="E10154">
        <v>6831</v>
      </c>
      <c r="F10154">
        <v>33</v>
      </c>
      <c r="G10154">
        <v>971</v>
      </c>
      <c r="H10154">
        <v>51</v>
      </c>
      <c r="I10154" s="119" t="s">
        <v>16</v>
      </c>
      <c r="J10154" s="119" t="s">
        <v>22</v>
      </c>
      <c r="K10154" s="1">
        <v>46255.758941458334</v>
      </c>
      <c r="L10154">
        <v>53</v>
      </c>
      <c r="M10154">
        <v>12</v>
      </c>
      <c r="N10154">
        <v>16</v>
      </c>
      <c r="O10154">
        <v>4</v>
      </c>
      <c r="P10154" s="119" t="s">
        <v>20254</v>
      </c>
    </row>
    <row r="10155" spans="1:16" x14ac:dyDescent="0.25">
      <c r="A10155">
        <v>20504</v>
      </c>
      <c r="B10155" s="119" t="s">
        <v>6575</v>
      </c>
      <c r="C10155">
        <v>0</v>
      </c>
      <c r="E10155">
        <v>918</v>
      </c>
      <c r="F10155">
        <v>3121</v>
      </c>
      <c r="G10155">
        <v>247</v>
      </c>
      <c r="H10155">
        <v>9144</v>
      </c>
      <c r="I10155" s="119" t="s">
        <v>16</v>
      </c>
      <c r="J10155" s="119" t="s">
        <v>222</v>
      </c>
      <c r="K10155" s="1">
        <v>46255.758941458334</v>
      </c>
      <c r="L10155">
        <v>34</v>
      </c>
      <c r="M10155">
        <v>36</v>
      </c>
      <c r="N10155">
        <v>10</v>
      </c>
      <c r="O10155">
        <v>8</v>
      </c>
      <c r="P10155" s="119" t="s">
        <v>20254</v>
      </c>
    </row>
    <row r="10156" spans="1:16" x14ac:dyDescent="0.25">
      <c r="A10156">
        <v>20505</v>
      </c>
      <c r="B10156" s="119" t="s">
        <v>6576</v>
      </c>
      <c r="C10156">
        <v>0</v>
      </c>
      <c r="E10156">
        <v>3272</v>
      </c>
      <c r="F10156">
        <v>3</v>
      </c>
      <c r="G10156">
        <v>10738</v>
      </c>
      <c r="H10156">
        <v>9</v>
      </c>
      <c r="I10156" s="119" t="s">
        <v>16</v>
      </c>
      <c r="J10156" s="119" t="s">
        <v>22</v>
      </c>
      <c r="K10156" s="1">
        <v>46255.758941458334</v>
      </c>
      <c r="L10156">
        <v>210</v>
      </c>
      <c r="M10156">
        <v>4247</v>
      </c>
      <c r="N10156">
        <v>48</v>
      </c>
      <c r="O10156">
        <v>12</v>
      </c>
      <c r="P10156" s="119" t="s">
        <v>20254</v>
      </c>
    </row>
    <row r="10157" spans="1:16" x14ac:dyDescent="0.25">
      <c r="A10157">
        <v>20506</v>
      </c>
      <c r="B10157" s="119" t="s">
        <v>6577</v>
      </c>
      <c r="C10157">
        <v>0</v>
      </c>
      <c r="E10157">
        <v>221</v>
      </c>
      <c r="F10157">
        <v>38</v>
      </c>
      <c r="G10157">
        <v>1823</v>
      </c>
      <c r="H10157">
        <v>99</v>
      </c>
      <c r="I10157" s="119" t="s">
        <v>16</v>
      </c>
      <c r="J10157" s="119" t="s">
        <v>139</v>
      </c>
      <c r="K10157" s="1">
        <v>46255.758941458334</v>
      </c>
      <c r="L10157">
        <v>3</v>
      </c>
      <c r="M10157">
        <v>36</v>
      </c>
      <c r="N10157">
        <v>2</v>
      </c>
      <c r="O10157">
        <v>28</v>
      </c>
      <c r="P10157" s="119" t="s">
        <v>20254</v>
      </c>
    </row>
    <row r="10158" spans="1:16" x14ac:dyDescent="0.25">
      <c r="A10158">
        <v>20507</v>
      </c>
      <c r="B10158" s="119" t="s">
        <v>6578</v>
      </c>
      <c r="C10158">
        <v>0</v>
      </c>
      <c r="E10158">
        <v>1160</v>
      </c>
      <c r="F10158">
        <v>926</v>
      </c>
      <c r="G10158">
        <v>296</v>
      </c>
      <c r="H10158">
        <v>1807</v>
      </c>
      <c r="I10158" s="119" t="s">
        <v>16</v>
      </c>
      <c r="J10158" s="119" t="s">
        <v>139</v>
      </c>
      <c r="K10158" s="1">
        <v>46255.758941458334</v>
      </c>
      <c r="L10158">
        <v>4</v>
      </c>
      <c r="M10158">
        <v>14</v>
      </c>
      <c r="N10158">
        <v>2</v>
      </c>
      <c r="O10158">
        <v>8</v>
      </c>
      <c r="P10158" s="119" t="s">
        <v>20254</v>
      </c>
    </row>
    <row r="10159" spans="1:16" x14ac:dyDescent="0.25">
      <c r="A10159">
        <v>20508</v>
      </c>
      <c r="B10159" s="119" t="s">
        <v>6579</v>
      </c>
      <c r="C10159">
        <v>0</v>
      </c>
      <c r="E10159">
        <v>362</v>
      </c>
      <c r="F10159">
        <v>605</v>
      </c>
      <c r="G10159">
        <v>433</v>
      </c>
      <c r="H10159">
        <v>975</v>
      </c>
      <c r="I10159" s="119" t="s">
        <v>16</v>
      </c>
      <c r="J10159" s="119" t="s">
        <v>139</v>
      </c>
      <c r="K10159" s="1">
        <v>46255.758941458334</v>
      </c>
      <c r="L10159">
        <v>2</v>
      </c>
      <c r="M10159">
        <v>31</v>
      </c>
      <c r="N10159">
        <v>0</v>
      </c>
      <c r="O10159">
        <v>10</v>
      </c>
      <c r="P10159" s="119" t="s">
        <v>20254</v>
      </c>
    </row>
    <row r="10160" spans="1:16" x14ac:dyDescent="0.25">
      <c r="A10160">
        <v>20509</v>
      </c>
      <c r="B10160" s="119" t="s">
        <v>6580</v>
      </c>
      <c r="C10160">
        <v>0</v>
      </c>
      <c r="E10160">
        <v>1720</v>
      </c>
      <c r="F10160">
        <v>148</v>
      </c>
      <c r="G10160">
        <v>2030</v>
      </c>
      <c r="H10160">
        <v>245</v>
      </c>
      <c r="I10160" s="119" t="s">
        <v>16</v>
      </c>
      <c r="J10160" s="119" t="s">
        <v>222</v>
      </c>
      <c r="K10160" s="1">
        <v>46255.758941458334</v>
      </c>
      <c r="L10160">
        <v>50</v>
      </c>
      <c r="M10160">
        <v>36</v>
      </c>
      <c r="N10160">
        <v>8</v>
      </c>
      <c r="O10160">
        <v>1</v>
      </c>
      <c r="P10160" s="119" t="s">
        <v>20254</v>
      </c>
    </row>
    <row r="10161" spans="1:16" x14ac:dyDescent="0.25">
      <c r="A10161">
        <v>20510</v>
      </c>
      <c r="B10161" s="119" t="s">
        <v>6581</v>
      </c>
      <c r="C10161">
        <v>0</v>
      </c>
      <c r="E10161">
        <v>483</v>
      </c>
      <c r="F10161">
        <v>10</v>
      </c>
      <c r="G10161">
        <v>4705</v>
      </c>
      <c r="H10161">
        <v>20</v>
      </c>
      <c r="I10161" s="119" t="s">
        <v>16</v>
      </c>
      <c r="J10161" s="119" t="s">
        <v>22</v>
      </c>
      <c r="K10161" s="1">
        <v>46255.758941458334</v>
      </c>
      <c r="L10161">
        <v>4</v>
      </c>
      <c r="M10161">
        <v>3</v>
      </c>
      <c r="N10161">
        <v>0</v>
      </c>
      <c r="O10161">
        <v>1</v>
      </c>
      <c r="P10161" s="119" t="s">
        <v>20254</v>
      </c>
    </row>
    <row r="10162" spans="1:16" x14ac:dyDescent="0.25">
      <c r="A10162">
        <v>20511</v>
      </c>
      <c r="B10162" s="119" t="s">
        <v>6582</v>
      </c>
      <c r="C10162">
        <v>0</v>
      </c>
      <c r="E10162">
        <v>5922</v>
      </c>
      <c r="F10162">
        <v>396</v>
      </c>
      <c r="G10162">
        <v>624</v>
      </c>
      <c r="H10162">
        <v>645</v>
      </c>
      <c r="I10162" s="119" t="s">
        <v>16</v>
      </c>
      <c r="J10162" s="119" t="s">
        <v>139</v>
      </c>
      <c r="K10162" s="1">
        <v>46255.758941458334</v>
      </c>
      <c r="L10162">
        <v>3</v>
      </c>
      <c r="M10162">
        <v>24</v>
      </c>
      <c r="N10162">
        <v>1</v>
      </c>
      <c r="O10162">
        <v>0</v>
      </c>
      <c r="P10162" s="119" t="s">
        <v>20254</v>
      </c>
    </row>
    <row r="10163" spans="1:16" x14ac:dyDescent="0.25">
      <c r="A10163">
        <v>20512</v>
      </c>
      <c r="B10163" s="119" t="s">
        <v>6583</v>
      </c>
      <c r="C10163">
        <v>0</v>
      </c>
      <c r="E10163">
        <v>402</v>
      </c>
      <c r="F10163">
        <v>12</v>
      </c>
      <c r="G10163">
        <v>3104</v>
      </c>
      <c r="H10163">
        <v>24</v>
      </c>
      <c r="I10163" s="119" t="s">
        <v>16</v>
      </c>
      <c r="J10163" s="119" t="s">
        <v>22</v>
      </c>
      <c r="K10163" s="1">
        <v>46255.758941458334</v>
      </c>
      <c r="L10163">
        <v>2</v>
      </c>
      <c r="M10163">
        <v>1</v>
      </c>
      <c r="N10163">
        <v>0</v>
      </c>
      <c r="O10163">
        <v>0</v>
      </c>
      <c r="P10163" s="119" t="s">
        <v>20254</v>
      </c>
    </row>
    <row r="10164" spans="1:16" x14ac:dyDescent="0.25">
      <c r="A10164">
        <v>20513</v>
      </c>
      <c r="B10164" s="119" t="s">
        <v>6584</v>
      </c>
      <c r="C10164">
        <v>0</v>
      </c>
      <c r="E10164">
        <v>815</v>
      </c>
      <c r="F10164">
        <v>4</v>
      </c>
      <c r="G10164">
        <v>4649</v>
      </c>
      <c r="H10164">
        <v>29</v>
      </c>
      <c r="I10164" s="119" t="s">
        <v>16</v>
      </c>
      <c r="J10164" s="119" t="s">
        <v>22</v>
      </c>
      <c r="K10164" s="1">
        <v>46255.758941458334</v>
      </c>
      <c r="L10164">
        <v>18</v>
      </c>
      <c r="M10164">
        <v>9</v>
      </c>
      <c r="N10164">
        <v>0</v>
      </c>
      <c r="O10164">
        <v>0</v>
      </c>
      <c r="P10164" s="119" t="s">
        <v>20254</v>
      </c>
    </row>
    <row r="10165" spans="1:16" x14ac:dyDescent="0.25">
      <c r="A10165">
        <v>20514</v>
      </c>
      <c r="B10165" s="119" t="s">
        <v>6585</v>
      </c>
      <c r="C10165">
        <v>0</v>
      </c>
      <c r="E10165">
        <v>5728</v>
      </c>
      <c r="F10165">
        <v>23</v>
      </c>
      <c r="G10165">
        <v>3001</v>
      </c>
      <c r="H10165">
        <v>34</v>
      </c>
      <c r="I10165" s="119" t="s">
        <v>16</v>
      </c>
      <c r="J10165" s="119" t="s">
        <v>22</v>
      </c>
      <c r="K10165" s="1">
        <v>46255.758941458334</v>
      </c>
      <c r="L10165">
        <v>57</v>
      </c>
      <c r="M10165">
        <v>16</v>
      </c>
      <c r="N10165">
        <v>3</v>
      </c>
      <c r="O10165">
        <v>6</v>
      </c>
      <c r="P10165" s="119" t="s">
        <v>20254</v>
      </c>
    </row>
    <row r="10166" spans="1:16" x14ac:dyDescent="0.25">
      <c r="A10166">
        <v>20515</v>
      </c>
      <c r="B10166" s="119" t="s">
        <v>6586</v>
      </c>
      <c r="C10166">
        <v>0</v>
      </c>
      <c r="E10166">
        <v>1138</v>
      </c>
      <c r="F10166">
        <v>28</v>
      </c>
      <c r="G10166">
        <v>3994</v>
      </c>
      <c r="H10166">
        <v>59</v>
      </c>
      <c r="I10166" s="119" t="s">
        <v>16</v>
      </c>
      <c r="J10166" s="119" t="s">
        <v>22</v>
      </c>
      <c r="K10166" s="1">
        <v>46255.758941458334</v>
      </c>
      <c r="L10166">
        <v>13</v>
      </c>
      <c r="M10166">
        <v>4</v>
      </c>
      <c r="N10166">
        <v>1</v>
      </c>
      <c r="O10166">
        <v>0</v>
      </c>
      <c r="P10166" s="119" t="s">
        <v>20254</v>
      </c>
    </row>
    <row r="10167" spans="1:16" x14ac:dyDescent="0.25">
      <c r="A10167">
        <v>20517</v>
      </c>
      <c r="B10167" s="119" t="s">
        <v>6587</v>
      </c>
      <c r="C10167">
        <v>0</v>
      </c>
      <c r="E10167">
        <v>1560</v>
      </c>
      <c r="F10167">
        <v>807</v>
      </c>
      <c r="G10167">
        <v>814</v>
      </c>
      <c r="H10167">
        <v>1244</v>
      </c>
      <c r="I10167" s="119" t="s">
        <v>16</v>
      </c>
      <c r="J10167" s="119" t="s">
        <v>222</v>
      </c>
      <c r="K10167" s="1">
        <v>46255.758941458334</v>
      </c>
      <c r="L10167">
        <v>46</v>
      </c>
      <c r="M10167">
        <v>82</v>
      </c>
      <c r="N10167">
        <v>9</v>
      </c>
      <c r="O10167">
        <v>8</v>
      </c>
      <c r="P10167" s="119" t="s">
        <v>20254</v>
      </c>
    </row>
    <row r="10168" spans="1:16" x14ac:dyDescent="0.25">
      <c r="A10168">
        <v>20518</v>
      </c>
      <c r="B10168" s="119" t="s">
        <v>6588</v>
      </c>
      <c r="C10168">
        <v>0</v>
      </c>
      <c r="E10168">
        <v>1222</v>
      </c>
      <c r="F10168">
        <v>6213</v>
      </c>
      <c r="G10168">
        <v>611</v>
      </c>
      <c r="H10168">
        <v>12148</v>
      </c>
      <c r="I10168" s="119" t="s">
        <v>16</v>
      </c>
      <c r="J10168" s="119" t="s">
        <v>222</v>
      </c>
      <c r="K10168" s="1">
        <v>46255.758941458334</v>
      </c>
      <c r="L10168">
        <v>50</v>
      </c>
      <c r="M10168">
        <v>77</v>
      </c>
      <c r="N10168">
        <v>9</v>
      </c>
      <c r="O10168">
        <v>12</v>
      </c>
      <c r="P10168" s="119" t="s">
        <v>20254</v>
      </c>
    </row>
    <row r="10169" spans="1:16" x14ac:dyDescent="0.25">
      <c r="A10169">
        <v>20519</v>
      </c>
      <c r="B10169" s="119" t="s">
        <v>6589</v>
      </c>
      <c r="C10169">
        <v>0</v>
      </c>
      <c r="E10169">
        <v>896</v>
      </c>
      <c r="F10169">
        <v>108</v>
      </c>
      <c r="G10169">
        <v>703</v>
      </c>
      <c r="H10169">
        <v>177</v>
      </c>
      <c r="I10169" s="119" t="s">
        <v>16</v>
      </c>
      <c r="J10169" s="119" t="s">
        <v>139</v>
      </c>
      <c r="K10169" s="1">
        <v>46255.758941458334</v>
      </c>
      <c r="L10169">
        <v>96</v>
      </c>
      <c r="M10169">
        <v>15</v>
      </c>
      <c r="N10169">
        <v>0</v>
      </c>
      <c r="O10169">
        <v>8</v>
      </c>
      <c r="P10169" s="119" t="s">
        <v>20254</v>
      </c>
    </row>
    <row r="10170" spans="1:16" x14ac:dyDescent="0.25">
      <c r="A10170">
        <v>20520</v>
      </c>
      <c r="B10170" s="119" t="s">
        <v>6590</v>
      </c>
      <c r="C10170">
        <v>0</v>
      </c>
      <c r="E10170">
        <v>1727</v>
      </c>
      <c r="F10170">
        <v>954</v>
      </c>
      <c r="G10170">
        <v>987</v>
      </c>
      <c r="H10170">
        <v>1506</v>
      </c>
      <c r="I10170" s="119" t="s">
        <v>16</v>
      </c>
      <c r="J10170" s="119" t="s">
        <v>222</v>
      </c>
      <c r="K10170" s="1">
        <v>46255.758941458334</v>
      </c>
      <c r="L10170">
        <v>5</v>
      </c>
      <c r="M10170">
        <v>34</v>
      </c>
      <c r="N10170">
        <v>1</v>
      </c>
      <c r="O10170">
        <v>11</v>
      </c>
      <c r="P10170" s="119" t="s">
        <v>20254</v>
      </c>
    </row>
    <row r="10171" spans="1:16" x14ac:dyDescent="0.25">
      <c r="A10171">
        <v>20521</v>
      </c>
      <c r="B10171" s="119" t="s">
        <v>6591</v>
      </c>
      <c r="C10171">
        <v>0</v>
      </c>
      <c r="E10171">
        <v>1354</v>
      </c>
      <c r="F10171">
        <v>39</v>
      </c>
      <c r="G10171">
        <v>1014</v>
      </c>
      <c r="H10171">
        <v>75</v>
      </c>
      <c r="I10171" s="119" t="s">
        <v>16</v>
      </c>
      <c r="J10171" s="119" t="s">
        <v>22</v>
      </c>
      <c r="K10171" s="1">
        <v>46255.758941458334</v>
      </c>
      <c r="L10171">
        <v>4</v>
      </c>
      <c r="M10171">
        <v>7</v>
      </c>
      <c r="N10171">
        <v>2</v>
      </c>
      <c r="O10171">
        <v>1</v>
      </c>
      <c r="P10171" s="119" t="s">
        <v>20254</v>
      </c>
    </row>
    <row r="10172" spans="1:16" x14ac:dyDescent="0.25">
      <c r="A10172">
        <v>20522</v>
      </c>
      <c r="B10172" s="119" t="s">
        <v>6592</v>
      </c>
      <c r="C10172">
        <v>0</v>
      </c>
      <c r="E10172">
        <v>1066</v>
      </c>
      <c r="F10172">
        <v>3</v>
      </c>
      <c r="G10172">
        <v>4135</v>
      </c>
      <c r="H10172">
        <v>13</v>
      </c>
      <c r="I10172" s="119" t="s">
        <v>16</v>
      </c>
      <c r="J10172" s="119" t="s">
        <v>22</v>
      </c>
      <c r="K10172" s="1">
        <v>46255.758941458334</v>
      </c>
      <c r="L10172">
        <v>84</v>
      </c>
      <c r="M10172">
        <v>18</v>
      </c>
      <c r="N10172">
        <v>22</v>
      </c>
      <c r="O10172">
        <v>0</v>
      </c>
      <c r="P10172" s="119" t="s">
        <v>20254</v>
      </c>
    </row>
    <row r="10173" spans="1:16" x14ac:dyDescent="0.25">
      <c r="A10173">
        <v>20523</v>
      </c>
      <c r="B10173" s="119" t="s">
        <v>6593</v>
      </c>
      <c r="C10173">
        <v>0</v>
      </c>
      <c r="E10173">
        <v>1778</v>
      </c>
      <c r="F10173">
        <v>490</v>
      </c>
      <c r="G10173">
        <v>476</v>
      </c>
      <c r="H10173">
        <v>692</v>
      </c>
      <c r="I10173" s="119" t="s">
        <v>16</v>
      </c>
      <c r="J10173" s="119" t="s">
        <v>139</v>
      </c>
      <c r="K10173" s="1">
        <v>46255.758941458334</v>
      </c>
      <c r="L10173">
        <v>0</v>
      </c>
      <c r="M10173">
        <v>12</v>
      </c>
      <c r="N10173">
        <v>0</v>
      </c>
      <c r="O10173">
        <v>2</v>
      </c>
      <c r="P10173" s="119" t="s">
        <v>20254</v>
      </c>
    </row>
    <row r="10174" spans="1:16" x14ac:dyDescent="0.25">
      <c r="A10174">
        <v>20524</v>
      </c>
      <c r="B10174" s="119" t="s">
        <v>6594</v>
      </c>
      <c r="C10174">
        <v>0</v>
      </c>
      <c r="E10174">
        <v>7546</v>
      </c>
      <c r="F10174">
        <v>55</v>
      </c>
      <c r="G10174">
        <v>1138</v>
      </c>
      <c r="H10174">
        <v>79</v>
      </c>
      <c r="I10174" s="119" t="s">
        <v>16</v>
      </c>
      <c r="J10174" s="119" t="s">
        <v>22</v>
      </c>
      <c r="K10174" s="1">
        <v>46255.758941458334</v>
      </c>
      <c r="L10174">
        <v>21</v>
      </c>
      <c r="M10174">
        <v>10</v>
      </c>
      <c r="N10174">
        <v>1</v>
      </c>
      <c r="O10174">
        <v>4</v>
      </c>
      <c r="P10174" s="119" t="s">
        <v>20254</v>
      </c>
    </row>
    <row r="10175" spans="1:16" x14ac:dyDescent="0.25">
      <c r="A10175">
        <v>20525</v>
      </c>
      <c r="B10175" s="119" t="s">
        <v>6595</v>
      </c>
      <c r="C10175">
        <v>0</v>
      </c>
      <c r="E10175">
        <v>714</v>
      </c>
      <c r="F10175">
        <v>26</v>
      </c>
      <c r="G10175">
        <v>1176</v>
      </c>
      <c r="H10175">
        <v>42</v>
      </c>
      <c r="I10175" s="119" t="s">
        <v>16</v>
      </c>
      <c r="J10175" s="119" t="s">
        <v>22</v>
      </c>
      <c r="K10175" s="1">
        <v>46255.758941458334</v>
      </c>
      <c r="L10175">
        <v>164</v>
      </c>
      <c r="M10175">
        <v>31</v>
      </c>
      <c r="N10175">
        <v>21</v>
      </c>
      <c r="O10175">
        <v>1</v>
      </c>
      <c r="P10175" s="119" t="s">
        <v>20254</v>
      </c>
    </row>
    <row r="10176" spans="1:16" x14ac:dyDescent="0.25">
      <c r="A10176">
        <v>20527</v>
      </c>
      <c r="B10176" s="119" t="s">
        <v>6596</v>
      </c>
      <c r="C10176">
        <v>0</v>
      </c>
      <c r="E10176">
        <v>3348</v>
      </c>
      <c r="F10176">
        <v>5</v>
      </c>
      <c r="G10176">
        <v>6327</v>
      </c>
      <c r="H10176">
        <v>26</v>
      </c>
      <c r="I10176" s="119" t="s">
        <v>16</v>
      </c>
      <c r="J10176" s="119" t="s">
        <v>22</v>
      </c>
      <c r="K10176" s="1">
        <v>46255.758941458334</v>
      </c>
      <c r="L10176">
        <v>13</v>
      </c>
      <c r="M10176">
        <v>34</v>
      </c>
      <c r="N10176">
        <v>0</v>
      </c>
      <c r="O10176">
        <v>5</v>
      </c>
      <c r="P10176" s="119" t="s">
        <v>20254</v>
      </c>
    </row>
    <row r="10177" spans="1:16" x14ac:dyDescent="0.25">
      <c r="A10177">
        <v>20528</v>
      </c>
      <c r="B10177" s="119" t="s">
        <v>6597</v>
      </c>
      <c r="C10177">
        <v>0</v>
      </c>
      <c r="E10177">
        <v>1235</v>
      </c>
      <c r="F10177">
        <v>21</v>
      </c>
      <c r="G10177">
        <v>1858</v>
      </c>
      <c r="H10177">
        <v>29</v>
      </c>
      <c r="I10177" s="119" t="s">
        <v>16</v>
      </c>
      <c r="J10177" s="119" t="s">
        <v>22</v>
      </c>
      <c r="K10177" s="1">
        <v>46255.758941458334</v>
      </c>
      <c r="L10177">
        <v>55</v>
      </c>
      <c r="M10177">
        <v>6</v>
      </c>
      <c r="N10177">
        <v>10</v>
      </c>
      <c r="O10177">
        <v>5</v>
      </c>
      <c r="P10177" s="119" t="s">
        <v>20254</v>
      </c>
    </row>
    <row r="10178" spans="1:16" x14ac:dyDescent="0.25">
      <c r="A10178">
        <v>20529</v>
      </c>
      <c r="B10178" s="119" t="s">
        <v>6598</v>
      </c>
      <c r="C10178">
        <v>0</v>
      </c>
      <c r="E10178">
        <v>2268</v>
      </c>
      <c r="F10178">
        <v>52</v>
      </c>
      <c r="G10178">
        <v>662</v>
      </c>
      <c r="H10178">
        <v>200</v>
      </c>
      <c r="I10178" s="119" t="s">
        <v>16</v>
      </c>
      <c r="J10178" s="119" t="s">
        <v>139</v>
      </c>
      <c r="K10178" s="1">
        <v>46255.758941458334</v>
      </c>
      <c r="L10178">
        <v>42</v>
      </c>
      <c r="M10178">
        <v>9</v>
      </c>
      <c r="N10178">
        <v>0</v>
      </c>
      <c r="O10178">
        <v>1</v>
      </c>
      <c r="P10178" s="119" t="s">
        <v>20254</v>
      </c>
    </row>
    <row r="10179" spans="1:16" x14ac:dyDescent="0.25">
      <c r="A10179">
        <v>20530</v>
      </c>
      <c r="B10179" s="119" t="s">
        <v>6599</v>
      </c>
      <c r="C10179">
        <v>0</v>
      </c>
      <c r="E10179">
        <v>1794</v>
      </c>
      <c r="F10179">
        <v>1516</v>
      </c>
      <c r="G10179">
        <v>813</v>
      </c>
      <c r="H10179">
        <v>2982</v>
      </c>
      <c r="I10179" s="119" t="s">
        <v>16</v>
      </c>
      <c r="J10179" s="119" t="s">
        <v>222</v>
      </c>
      <c r="K10179" s="1">
        <v>46255.758941458334</v>
      </c>
      <c r="L10179">
        <v>37</v>
      </c>
      <c r="M10179">
        <v>58</v>
      </c>
      <c r="N10179">
        <v>9</v>
      </c>
      <c r="O10179">
        <v>17</v>
      </c>
      <c r="P10179" s="119" t="s">
        <v>20254</v>
      </c>
    </row>
    <row r="10180" spans="1:16" x14ac:dyDescent="0.25">
      <c r="A10180">
        <v>20532</v>
      </c>
      <c r="B10180" s="119" t="s">
        <v>6600</v>
      </c>
      <c r="C10180">
        <v>0</v>
      </c>
      <c r="E10180">
        <v>2163</v>
      </c>
      <c r="F10180">
        <v>80</v>
      </c>
      <c r="G10180">
        <v>3556</v>
      </c>
      <c r="H10180">
        <v>156</v>
      </c>
      <c r="I10180" s="119" t="s">
        <v>16</v>
      </c>
      <c r="J10180" s="119" t="s">
        <v>139</v>
      </c>
      <c r="K10180" s="1">
        <v>46255.758941458334</v>
      </c>
      <c r="L10180">
        <v>113</v>
      </c>
      <c r="M10180">
        <v>16</v>
      </c>
      <c r="N10180">
        <v>24</v>
      </c>
      <c r="O10180">
        <v>3</v>
      </c>
      <c r="P10180" s="119" t="s">
        <v>20254</v>
      </c>
    </row>
    <row r="10181" spans="1:16" x14ac:dyDescent="0.25">
      <c r="A10181">
        <v>20533</v>
      </c>
      <c r="B10181" s="119" t="s">
        <v>6601</v>
      </c>
      <c r="C10181">
        <v>0</v>
      </c>
      <c r="E10181">
        <v>3399</v>
      </c>
      <c r="F10181">
        <v>3</v>
      </c>
      <c r="G10181">
        <v>3995</v>
      </c>
      <c r="H10181">
        <v>44</v>
      </c>
      <c r="I10181" s="119" t="s">
        <v>16</v>
      </c>
      <c r="J10181" s="119" t="s">
        <v>22</v>
      </c>
      <c r="K10181" s="1">
        <v>46255.758941458334</v>
      </c>
      <c r="L10181">
        <v>5</v>
      </c>
      <c r="M10181">
        <v>21</v>
      </c>
      <c r="N10181">
        <v>1</v>
      </c>
      <c r="O10181">
        <v>0</v>
      </c>
      <c r="P10181" s="119" t="s">
        <v>20254</v>
      </c>
    </row>
    <row r="10182" spans="1:16" x14ac:dyDescent="0.25">
      <c r="A10182">
        <v>20534</v>
      </c>
      <c r="B10182" s="119" t="s">
        <v>6602</v>
      </c>
      <c r="C10182">
        <v>0</v>
      </c>
      <c r="E10182">
        <v>245</v>
      </c>
      <c r="F10182">
        <v>94</v>
      </c>
      <c r="G10182">
        <v>1083</v>
      </c>
      <c r="H10182">
        <v>196</v>
      </c>
      <c r="I10182" s="119" t="s">
        <v>16</v>
      </c>
      <c r="J10182" s="119" t="s">
        <v>139</v>
      </c>
      <c r="K10182" s="1">
        <v>46255.758941458334</v>
      </c>
      <c r="L10182">
        <v>22</v>
      </c>
      <c r="M10182">
        <v>7</v>
      </c>
      <c r="N10182">
        <v>3</v>
      </c>
      <c r="O10182">
        <v>0</v>
      </c>
      <c r="P10182" s="119" t="s">
        <v>20254</v>
      </c>
    </row>
    <row r="10183" spans="1:16" x14ac:dyDescent="0.25">
      <c r="A10183">
        <v>20535</v>
      </c>
      <c r="B10183" s="119" t="s">
        <v>6603</v>
      </c>
      <c r="C10183">
        <v>0</v>
      </c>
      <c r="E10183">
        <v>8719</v>
      </c>
      <c r="F10183">
        <v>43</v>
      </c>
      <c r="G10183">
        <v>943</v>
      </c>
      <c r="H10183">
        <v>59</v>
      </c>
      <c r="I10183" s="119" t="s">
        <v>16</v>
      </c>
      <c r="J10183" s="119" t="s">
        <v>22</v>
      </c>
      <c r="K10183" s="1">
        <v>46255.758941458334</v>
      </c>
      <c r="L10183">
        <v>67</v>
      </c>
      <c r="M10183">
        <v>25</v>
      </c>
      <c r="N10183">
        <v>14</v>
      </c>
      <c r="O10183">
        <v>12</v>
      </c>
      <c r="P10183" s="119" t="s">
        <v>20254</v>
      </c>
    </row>
    <row r="10184" spans="1:16" x14ac:dyDescent="0.25">
      <c r="A10184">
        <v>20537</v>
      </c>
      <c r="B10184" s="119" t="s">
        <v>6604</v>
      </c>
      <c r="C10184">
        <v>0</v>
      </c>
      <c r="E10184">
        <v>8724</v>
      </c>
      <c r="F10184">
        <v>200</v>
      </c>
      <c r="G10184">
        <v>1743</v>
      </c>
      <c r="H10184">
        <v>344</v>
      </c>
      <c r="I10184" s="119" t="s">
        <v>16</v>
      </c>
      <c r="J10184" s="119" t="s">
        <v>139</v>
      </c>
      <c r="K10184" s="1">
        <v>46255.758941458334</v>
      </c>
      <c r="L10184">
        <v>3</v>
      </c>
      <c r="M10184">
        <v>39</v>
      </c>
      <c r="N10184">
        <v>1</v>
      </c>
      <c r="O10184">
        <v>15</v>
      </c>
      <c r="P10184" s="119" t="s">
        <v>20254</v>
      </c>
    </row>
    <row r="10185" spans="1:16" x14ac:dyDescent="0.25">
      <c r="A10185">
        <v>20538</v>
      </c>
      <c r="B10185" s="119" t="s">
        <v>6605</v>
      </c>
      <c r="C10185">
        <v>0</v>
      </c>
      <c r="E10185">
        <v>5027</v>
      </c>
      <c r="F10185">
        <v>33</v>
      </c>
      <c r="G10185">
        <v>1699</v>
      </c>
      <c r="H10185">
        <v>95</v>
      </c>
      <c r="I10185" s="119" t="s">
        <v>16</v>
      </c>
      <c r="J10185" s="119" t="s">
        <v>139</v>
      </c>
      <c r="K10185" s="1">
        <v>46255.758941458334</v>
      </c>
      <c r="L10185">
        <v>43</v>
      </c>
      <c r="M10185">
        <v>17</v>
      </c>
      <c r="N10185">
        <v>31</v>
      </c>
      <c r="O10185">
        <v>9</v>
      </c>
      <c r="P10185" s="119" t="s">
        <v>20254</v>
      </c>
    </row>
    <row r="10186" spans="1:16" x14ac:dyDescent="0.25">
      <c r="A10186">
        <v>20539</v>
      </c>
      <c r="B10186" s="119" t="s">
        <v>6606</v>
      </c>
      <c r="C10186">
        <v>0</v>
      </c>
      <c r="E10186">
        <v>5831</v>
      </c>
      <c r="F10186">
        <v>33</v>
      </c>
      <c r="G10186">
        <v>4728</v>
      </c>
      <c r="H10186">
        <v>100</v>
      </c>
      <c r="I10186" s="119" t="s">
        <v>16</v>
      </c>
      <c r="J10186" s="119" t="s">
        <v>139</v>
      </c>
      <c r="K10186" s="1">
        <v>46255.758941458334</v>
      </c>
      <c r="L10186">
        <v>11</v>
      </c>
      <c r="M10186">
        <v>12</v>
      </c>
      <c r="N10186">
        <v>1</v>
      </c>
      <c r="O10186">
        <v>1</v>
      </c>
      <c r="P10186" s="119" t="s">
        <v>20254</v>
      </c>
    </row>
    <row r="10187" spans="1:16" x14ac:dyDescent="0.25">
      <c r="A10187">
        <v>20540</v>
      </c>
      <c r="B10187" s="119" t="s">
        <v>6607</v>
      </c>
      <c r="C10187">
        <v>0</v>
      </c>
      <c r="E10187">
        <v>3538</v>
      </c>
      <c r="F10187">
        <v>5</v>
      </c>
      <c r="G10187">
        <v>6660</v>
      </c>
      <c r="H10187">
        <v>16</v>
      </c>
      <c r="I10187" s="119" t="s">
        <v>16</v>
      </c>
      <c r="J10187" s="119" t="s">
        <v>22</v>
      </c>
      <c r="K10187" s="1">
        <v>46255.758941458334</v>
      </c>
      <c r="L10187">
        <v>118</v>
      </c>
      <c r="M10187">
        <v>57</v>
      </c>
      <c r="N10187">
        <v>5</v>
      </c>
      <c r="O10187">
        <v>3</v>
      </c>
      <c r="P10187" s="119" t="s">
        <v>20254</v>
      </c>
    </row>
    <row r="10188" spans="1:16" x14ac:dyDescent="0.25">
      <c r="A10188">
        <v>20542</v>
      </c>
      <c r="B10188" s="119" t="s">
        <v>6608</v>
      </c>
      <c r="C10188">
        <v>0</v>
      </c>
      <c r="E10188">
        <v>327</v>
      </c>
      <c r="F10188">
        <v>6</v>
      </c>
      <c r="G10188">
        <v>3260</v>
      </c>
      <c r="H10188">
        <v>18</v>
      </c>
      <c r="I10188" s="119" t="s">
        <v>16</v>
      </c>
      <c r="J10188" s="119" t="s">
        <v>22</v>
      </c>
      <c r="K10188" s="1">
        <v>46255.758941458334</v>
      </c>
      <c r="L10188">
        <v>1</v>
      </c>
      <c r="M10188">
        <v>21</v>
      </c>
      <c r="N10188">
        <v>0</v>
      </c>
      <c r="O10188">
        <v>15</v>
      </c>
      <c r="P10188" s="119" t="s">
        <v>20254</v>
      </c>
    </row>
    <row r="10189" spans="1:16" x14ac:dyDescent="0.25">
      <c r="A10189">
        <v>20543</v>
      </c>
      <c r="B10189" s="119" t="s">
        <v>6609</v>
      </c>
      <c r="C10189">
        <v>0</v>
      </c>
      <c r="E10189">
        <v>404</v>
      </c>
      <c r="F10189">
        <v>1231</v>
      </c>
      <c r="G10189">
        <v>1367</v>
      </c>
      <c r="H10189">
        <v>1963</v>
      </c>
      <c r="I10189" s="119" t="s">
        <v>16</v>
      </c>
      <c r="J10189" s="119" t="s">
        <v>222</v>
      </c>
      <c r="K10189" s="1">
        <v>46255.758941458334</v>
      </c>
      <c r="L10189">
        <v>6</v>
      </c>
      <c r="M10189">
        <v>34</v>
      </c>
      <c r="N10189">
        <v>1</v>
      </c>
      <c r="O10189">
        <v>14</v>
      </c>
      <c r="P10189" s="119" t="s">
        <v>20254</v>
      </c>
    </row>
    <row r="10190" spans="1:16" x14ac:dyDescent="0.25">
      <c r="A10190">
        <v>20544</v>
      </c>
      <c r="B10190" s="119" t="s">
        <v>6610</v>
      </c>
      <c r="C10190">
        <v>0</v>
      </c>
      <c r="E10190">
        <v>1455</v>
      </c>
      <c r="F10190">
        <v>534</v>
      </c>
      <c r="G10190">
        <v>880</v>
      </c>
      <c r="H10190">
        <v>873</v>
      </c>
      <c r="I10190" s="119" t="s">
        <v>16</v>
      </c>
      <c r="J10190" s="119" t="s">
        <v>222</v>
      </c>
      <c r="K10190" s="1">
        <v>46255.758941458334</v>
      </c>
      <c r="L10190">
        <v>4</v>
      </c>
      <c r="M10190">
        <v>30</v>
      </c>
      <c r="N10190">
        <v>1</v>
      </c>
      <c r="O10190">
        <v>8</v>
      </c>
      <c r="P10190" s="119" t="s">
        <v>20254</v>
      </c>
    </row>
    <row r="10191" spans="1:16" x14ac:dyDescent="0.25">
      <c r="A10191">
        <v>20545</v>
      </c>
      <c r="B10191" s="119" t="s">
        <v>6611</v>
      </c>
      <c r="C10191">
        <v>0</v>
      </c>
      <c r="E10191">
        <v>1643</v>
      </c>
      <c r="F10191">
        <v>339</v>
      </c>
      <c r="G10191">
        <v>1134</v>
      </c>
      <c r="H10191">
        <v>600</v>
      </c>
      <c r="I10191" s="119" t="s">
        <v>16</v>
      </c>
      <c r="J10191" s="119" t="s">
        <v>222</v>
      </c>
      <c r="K10191" s="1">
        <v>46255.758941458334</v>
      </c>
      <c r="L10191">
        <v>11</v>
      </c>
      <c r="M10191">
        <v>59</v>
      </c>
      <c r="N10191">
        <v>4</v>
      </c>
      <c r="O10191">
        <v>15</v>
      </c>
      <c r="P10191" s="119" t="s">
        <v>20254</v>
      </c>
    </row>
    <row r="10192" spans="1:16" x14ac:dyDescent="0.25">
      <c r="A10192">
        <v>20546</v>
      </c>
      <c r="B10192" s="119" t="s">
        <v>6612</v>
      </c>
      <c r="C10192">
        <v>0</v>
      </c>
      <c r="E10192">
        <v>2115</v>
      </c>
      <c r="F10192">
        <v>12</v>
      </c>
      <c r="G10192">
        <v>4665</v>
      </c>
      <c r="H10192">
        <v>28</v>
      </c>
      <c r="I10192" s="119" t="s">
        <v>16</v>
      </c>
      <c r="J10192" s="119" t="s">
        <v>22</v>
      </c>
      <c r="K10192" s="1">
        <v>46255.758941458334</v>
      </c>
      <c r="L10192">
        <v>12</v>
      </c>
      <c r="M10192">
        <v>28</v>
      </c>
      <c r="N10192">
        <v>0</v>
      </c>
      <c r="O10192">
        <v>0</v>
      </c>
      <c r="P10192" s="119" t="s">
        <v>20254</v>
      </c>
    </row>
    <row r="10193" spans="1:16" x14ac:dyDescent="0.25">
      <c r="A10193">
        <v>20547</v>
      </c>
      <c r="B10193" s="119" t="s">
        <v>6613</v>
      </c>
      <c r="C10193">
        <v>0</v>
      </c>
      <c r="E10193">
        <v>4938</v>
      </c>
      <c r="F10193">
        <v>751</v>
      </c>
      <c r="G10193">
        <v>614</v>
      </c>
      <c r="H10193">
        <v>1235</v>
      </c>
      <c r="I10193" s="119" t="s">
        <v>16</v>
      </c>
      <c r="J10193" s="119" t="s">
        <v>139</v>
      </c>
      <c r="K10193" s="1">
        <v>46255.758941458334</v>
      </c>
      <c r="L10193">
        <v>3</v>
      </c>
      <c r="M10193">
        <v>5</v>
      </c>
      <c r="N10193">
        <v>0</v>
      </c>
      <c r="O10193">
        <v>2</v>
      </c>
      <c r="P10193" s="119" t="s">
        <v>20254</v>
      </c>
    </row>
    <row r="10194" spans="1:16" x14ac:dyDescent="0.25">
      <c r="A10194">
        <v>20548</v>
      </c>
      <c r="B10194" s="119" t="s">
        <v>6614</v>
      </c>
      <c r="C10194">
        <v>0</v>
      </c>
      <c r="E10194">
        <v>1823</v>
      </c>
      <c r="F10194">
        <v>3298</v>
      </c>
      <c r="G10194">
        <v>339</v>
      </c>
      <c r="H10194">
        <v>4199</v>
      </c>
      <c r="I10194" s="119" t="s">
        <v>16</v>
      </c>
      <c r="J10194" s="119" t="s">
        <v>222</v>
      </c>
      <c r="K10194" s="1">
        <v>46255.758941458334</v>
      </c>
      <c r="L10194">
        <v>8</v>
      </c>
      <c r="M10194">
        <v>50</v>
      </c>
      <c r="N10194">
        <v>0</v>
      </c>
      <c r="O10194">
        <v>14</v>
      </c>
      <c r="P10194" s="119" t="s">
        <v>20254</v>
      </c>
    </row>
    <row r="10195" spans="1:16" x14ac:dyDescent="0.25">
      <c r="A10195">
        <v>20549</v>
      </c>
      <c r="B10195" s="119" t="s">
        <v>6615</v>
      </c>
      <c r="C10195">
        <v>0</v>
      </c>
      <c r="E10195">
        <v>1311</v>
      </c>
      <c r="F10195">
        <v>53</v>
      </c>
      <c r="G10195">
        <v>1164</v>
      </c>
      <c r="H10195">
        <v>84</v>
      </c>
      <c r="I10195" s="119" t="s">
        <v>16</v>
      </c>
      <c r="J10195" s="119" t="s">
        <v>22</v>
      </c>
      <c r="K10195" s="1">
        <v>46255.758941458334</v>
      </c>
      <c r="L10195">
        <v>41</v>
      </c>
      <c r="M10195">
        <v>0</v>
      </c>
      <c r="N10195">
        <v>7</v>
      </c>
      <c r="O10195">
        <v>0</v>
      </c>
      <c r="P10195" s="119" t="s">
        <v>20254</v>
      </c>
    </row>
    <row r="10196" spans="1:16" x14ac:dyDescent="0.25">
      <c r="A10196">
        <v>20550</v>
      </c>
      <c r="B10196" s="119" t="s">
        <v>6616</v>
      </c>
      <c r="C10196">
        <v>0</v>
      </c>
      <c r="E10196">
        <v>3425</v>
      </c>
      <c r="F10196">
        <v>109</v>
      </c>
      <c r="G10196">
        <v>2563</v>
      </c>
      <c r="H10196">
        <v>199</v>
      </c>
      <c r="I10196" s="119" t="s">
        <v>16</v>
      </c>
      <c r="J10196" s="119" t="s">
        <v>139</v>
      </c>
      <c r="K10196" s="1">
        <v>46255.758941458334</v>
      </c>
      <c r="L10196">
        <v>2</v>
      </c>
      <c r="M10196">
        <v>35</v>
      </c>
      <c r="N10196">
        <v>0</v>
      </c>
      <c r="O10196">
        <v>14</v>
      </c>
      <c r="P10196" s="119" t="s">
        <v>20254</v>
      </c>
    </row>
    <row r="10197" spans="1:16" x14ac:dyDescent="0.25">
      <c r="A10197">
        <v>20551</v>
      </c>
      <c r="B10197" s="119" t="s">
        <v>6617</v>
      </c>
      <c r="C10197">
        <v>0</v>
      </c>
      <c r="E10197">
        <v>1947</v>
      </c>
      <c r="F10197">
        <v>1253</v>
      </c>
      <c r="G10197">
        <v>726</v>
      </c>
      <c r="H10197">
        <v>2120</v>
      </c>
      <c r="I10197" s="119" t="s">
        <v>16</v>
      </c>
      <c r="J10197" s="119" t="s">
        <v>222</v>
      </c>
      <c r="K10197" s="1">
        <v>46255.758941458334</v>
      </c>
      <c r="L10197">
        <v>8</v>
      </c>
      <c r="M10197">
        <v>19</v>
      </c>
      <c r="N10197">
        <v>0</v>
      </c>
      <c r="O10197">
        <v>3</v>
      </c>
      <c r="P10197" s="119" t="s">
        <v>20254</v>
      </c>
    </row>
    <row r="10198" spans="1:16" x14ac:dyDescent="0.25">
      <c r="A10198">
        <v>20552</v>
      </c>
      <c r="B10198" s="119" t="s">
        <v>6618</v>
      </c>
      <c r="C10198">
        <v>0</v>
      </c>
      <c r="E10198">
        <v>2043</v>
      </c>
      <c r="F10198">
        <v>31</v>
      </c>
      <c r="G10198">
        <v>5656</v>
      </c>
      <c r="H10198">
        <v>81</v>
      </c>
      <c r="I10198" s="119" t="s">
        <v>16</v>
      </c>
      <c r="J10198" s="119" t="s">
        <v>139</v>
      </c>
      <c r="K10198" s="1">
        <v>46255.758941458334</v>
      </c>
      <c r="L10198">
        <v>9</v>
      </c>
      <c r="M10198">
        <v>6</v>
      </c>
      <c r="N10198">
        <v>4</v>
      </c>
      <c r="O10198">
        <v>0</v>
      </c>
      <c r="P10198" s="119" t="s">
        <v>20254</v>
      </c>
    </row>
    <row r="10199" spans="1:16" x14ac:dyDescent="0.25">
      <c r="A10199">
        <v>20553</v>
      </c>
      <c r="B10199" s="119" t="s">
        <v>6619</v>
      </c>
      <c r="C10199">
        <v>0</v>
      </c>
      <c r="E10199">
        <v>126</v>
      </c>
      <c r="F10199">
        <v>657</v>
      </c>
      <c r="G10199">
        <v>447</v>
      </c>
      <c r="H10199">
        <v>1340</v>
      </c>
      <c r="I10199" s="119" t="s">
        <v>16</v>
      </c>
      <c r="J10199" s="119" t="s">
        <v>139</v>
      </c>
      <c r="K10199" s="1">
        <v>46255.758941458334</v>
      </c>
      <c r="L10199">
        <v>1</v>
      </c>
      <c r="M10199">
        <v>12</v>
      </c>
      <c r="N10199">
        <v>0</v>
      </c>
      <c r="O10199">
        <v>8</v>
      </c>
      <c r="P10199" s="119" t="s">
        <v>20254</v>
      </c>
    </row>
    <row r="10200" spans="1:16" x14ac:dyDescent="0.25">
      <c r="A10200">
        <v>20554</v>
      </c>
      <c r="B10200" s="119" t="s">
        <v>6620</v>
      </c>
      <c r="C10200">
        <v>0</v>
      </c>
      <c r="E10200">
        <v>1268</v>
      </c>
      <c r="F10200">
        <v>3</v>
      </c>
      <c r="G10200">
        <v>5826</v>
      </c>
      <c r="H10200">
        <v>13</v>
      </c>
      <c r="I10200" s="119" t="s">
        <v>16</v>
      </c>
      <c r="J10200" s="119" t="s">
        <v>22</v>
      </c>
      <c r="K10200" s="1">
        <v>46255.758941458334</v>
      </c>
      <c r="L10200">
        <v>18</v>
      </c>
      <c r="M10200">
        <v>4</v>
      </c>
      <c r="N10200">
        <v>6</v>
      </c>
      <c r="O10200">
        <v>1</v>
      </c>
      <c r="P10200" s="119" t="s">
        <v>20254</v>
      </c>
    </row>
    <row r="10201" spans="1:16" x14ac:dyDescent="0.25">
      <c r="A10201">
        <v>20555</v>
      </c>
      <c r="B10201" s="119" t="s">
        <v>6621</v>
      </c>
      <c r="C10201">
        <v>0</v>
      </c>
      <c r="E10201">
        <v>2282</v>
      </c>
      <c r="F10201">
        <v>458</v>
      </c>
      <c r="G10201">
        <v>1096</v>
      </c>
      <c r="H10201">
        <v>884</v>
      </c>
      <c r="I10201" s="119" t="s">
        <v>16</v>
      </c>
      <c r="J10201" s="119" t="s">
        <v>222</v>
      </c>
      <c r="K10201" s="1">
        <v>46255.758941458334</v>
      </c>
      <c r="L10201">
        <v>2</v>
      </c>
      <c r="M10201">
        <v>41</v>
      </c>
      <c r="N10201">
        <v>0</v>
      </c>
      <c r="O10201">
        <v>0</v>
      </c>
      <c r="P10201" s="119" t="s">
        <v>20254</v>
      </c>
    </row>
    <row r="10202" spans="1:16" x14ac:dyDescent="0.25">
      <c r="A10202">
        <v>20556</v>
      </c>
      <c r="B10202" s="119" t="s">
        <v>6622</v>
      </c>
      <c r="C10202">
        <v>0</v>
      </c>
      <c r="E10202">
        <v>3063</v>
      </c>
      <c r="F10202">
        <v>55</v>
      </c>
      <c r="G10202">
        <v>766</v>
      </c>
      <c r="H10202">
        <v>85</v>
      </c>
      <c r="I10202" s="119" t="s">
        <v>16</v>
      </c>
      <c r="J10202" s="119" t="s">
        <v>22</v>
      </c>
      <c r="K10202" s="1">
        <v>46255.758941458334</v>
      </c>
      <c r="L10202">
        <v>12</v>
      </c>
      <c r="M10202">
        <v>9</v>
      </c>
      <c r="N10202">
        <v>5</v>
      </c>
      <c r="O10202">
        <v>5</v>
      </c>
      <c r="P10202" s="119" t="s">
        <v>20254</v>
      </c>
    </row>
    <row r="10203" spans="1:16" x14ac:dyDescent="0.25">
      <c r="A10203">
        <v>20557</v>
      </c>
      <c r="B10203" s="119" t="s">
        <v>6623</v>
      </c>
      <c r="C10203">
        <v>0</v>
      </c>
      <c r="E10203">
        <v>9790</v>
      </c>
      <c r="F10203">
        <v>96</v>
      </c>
      <c r="G10203">
        <v>3754</v>
      </c>
      <c r="H10203">
        <v>156</v>
      </c>
      <c r="I10203" s="119" t="s">
        <v>16</v>
      </c>
      <c r="J10203" s="119" t="s">
        <v>139</v>
      </c>
      <c r="K10203" s="1">
        <v>46255.758941458334</v>
      </c>
      <c r="L10203">
        <v>76</v>
      </c>
      <c r="M10203">
        <v>46</v>
      </c>
      <c r="N10203">
        <v>0</v>
      </c>
      <c r="O10203">
        <v>16</v>
      </c>
      <c r="P10203" s="119" t="s">
        <v>20254</v>
      </c>
    </row>
    <row r="10204" spans="1:16" x14ac:dyDescent="0.25">
      <c r="A10204">
        <v>20558</v>
      </c>
      <c r="B10204" s="119" t="s">
        <v>6624</v>
      </c>
      <c r="C10204">
        <v>0</v>
      </c>
      <c r="E10204">
        <v>253</v>
      </c>
      <c r="F10204">
        <v>946</v>
      </c>
      <c r="G10204">
        <v>799</v>
      </c>
      <c r="H10204">
        <v>1476</v>
      </c>
      <c r="I10204" s="119" t="s">
        <v>16</v>
      </c>
      <c r="J10204" s="119" t="s">
        <v>139</v>
      </c>
      <c r="K10204" s="1">
        <v>46255.758941458334</v>
      </c>
      <c r="L10204">
        <v>11</v>
      </c>
      <c r="M10204">
        <v>29</v>
      </c>
      <c r="N10204">
        <v>2</v>
      </c>
      <c r="O10204">
        <v>11</v>
      </c>
      <c r="P10204" s="119" t="s">
        <v>20254</v>
      </c>
    </row>
    <row r="10205" spans="1:16" x14ac:dyDescent="0.25">
      <c r="A10205">
        <v>20559</v>
      </c>
      <c r="B10205" s="119" t="s">
        <v>6625</v>
      </c>
      <c r="C10205">
        <v>0</v>
      </c>
      <c r="E10205">
        <v>152</v>
      </c>
      <c r="F10205">
        <v>2893</v>
      </c>
      <c r="G10205">
        <v>156</v>
      </c>
      <c r="H10205">
        <v>4387</v>
      </c>
      <c r="I10205" s="119" t="s">
        <v>16</v>
      </c>
      <c r="J10205" s="119" t="s">
        <v>139</v>
      </c>
      <c r="K10205" s="1">
        <v>46255.758941458334</v>
      </c>
      <c r="L10205">
        <v>6</v>
      </c>
      <c r="M10205">
        <v>26</v>
      </c>
      <c r="N10205">
        <v>3</v>
      </c>
      <c r="O10205">
        <v>7</v>
      </c>
      <c r="P10205" s="119" t="s">
        <v>20254</v>
      </c>
    </row>
    <row r="10206" spans="1:16" x14ac:dyDescent="0.25">
      <c r="A10206">
        <v>20560</v>
      </c>
      <c r="B10206" s="119" t="s">
        <v>6626</v>
      </c>
      <c r="C10206">
        <v>0</v>
      </c>
      <c r="E10206">
        <v>3021</v>
      </c>
      <c r="F10206">
        <v>14</v>
      </c>
      <c r="G10206">
        <v>3825</v>
      </c>
      <c r="H10206">
        <v>23</v>
      </c>
      <c r="I10206" s="119" t="s">
        <v>16</v>
      </c>
      <c r="J10206" s="119" t="s">
        <v>22</v>
      </c>
      <c r="K10206" s="1">
        <v>46255.758941458334</v>
      </c>
      <c r="L10206">
        <v>57</v>
      </c>
      <c r="M10206">
        <v>15</v>
      </c>
      <c r="N10206">
        <v>7</v>
      </c>
      <c r="O10206">
        <v>9</v>
      </c>
      <c r="P10206" s="119" t="s">
        <v>20254</v>
      </c>
    </row>
    <row r="10207" spans="1:16" x14ac:dyDescent="0.25">
      <c r="A10207">
        <v>20561</v>
      </c>
      <c r="B10207" s="119" t="s">
        <v>6627</v>
      </c>
      <c r="C10207">
        <v>0</v>
      </c>
      <c r="E10207">
        <v>4884</v>
      </c>
      <c r="F10207">
        <v>46</v>
      </c>
      <c r="G10207">
        <v>2001</v>
      </c>
      <c r="H10207">
        <v>110</v>
      </c>
      <c r="I10207" s="119" t="s">
        <v>16</v>
      </c>
      <c r="J10207" s="119" t="s">
        <v>139</v>
      </c>
      <c r="K10207" s="1">
        <v>46255.758941458334</v>
      </c>
      <c r="L10207">
        <v>0</v>
      </c>
      <c r="M10207">
        <v>39</v>
      </c>
      <c r="N10207">
        <v>0</v>
      </c>
      <c r="O10207">
        <v>16</v>
      </c>
      <c r="P10207" s="119" t="s">
        <v>20254</v>
      </c>
    </row>
    <row r="10208" spans="1:16" x14ac:dyDescent="0.25">
      <c r="A10208">
        <v>20562</v>
      </c>
      <c r="B10208" s="119" t="s">
        <v>6628</v>
      </c>
      <c r="C10208">
        <v>0</v>
      </c>
      <c r="E10208">
        <v>10330</v>
      </c>
      <c r="F10208">
        <v>580</v>
      </c>
      <c r="G10208">
        <v>578</v>
      </c>
      <c r="H10208">
        <v>996</v>
      </c>
      <c r="I10208" s="119" t="s">
        <v>16</v>
      </c>
      <c r="J10208" s="119" t="s">
        <v>139</v>
      </c>
      <c r="K10208" s="1">
        <v>46255.758941458334</v>
      </c>
      <c r="L10208">
        <v>0</v>
      </c>
      <c r="M10208">
        <v>8</v>
      </c>
      <c r="N10208">
        <v>0</v>
      </c>
      <c r="O10208">
        <v>4</v>
      </c>
      <c r="P10208" s="119" t="s">
        <v>20254</v>
      </c>
    </row>
    <row r="10209" spans="1:16" x14ac:dyDescent="0.25">
      <c r="A10209">
        <v>20563</v>
      </c>
      <c r="B10209" s="119" t="s">
        <v>6629</v>
      </c>
      <c r="C10209">
        <v>0</v>
      </c>
      <c r="E10209">
        <v>1855</v>
      </c>
      <c r="F10209">
        <v>64</v>
      </c>
      <c r="G10209">
        <v>835</v>
      </c>
      <c r="H10209">
        <v>99</v>
      </c>
      <c r="I10209" s="119" t="s">
        <v>16</v>
      </c>
      <c r="J10209" s="119" t="s">
        <v>22</v>
      </c>
      <c r="K10209" s="1">
        <v>46255.758941458334</v>
      </c>
      <c r="L10209">
        <v>30</v>
      </c>
      <c r="M10209">
        <v>17</v>
      </c>
      <c r="N10209">
        <v>0</v>
      </c>
      <c r="O10209">
        <v>5</v>
      </c>
      <c r="P10209" s="119" t="s">
        <v>20254</v>
      </c>
    </row>
    <row r="10210" spans="1:16" x14ac:dyDescent="0.25">
      <c r="A10210">
        <v>20564</v>
      </c>
      <c r="B10210" s="119" t="s">
        <v>6630</v>
      </c>
      <c r="C10210">
        <v>0</v>
      </c>
      <c r="E10210">
        <v>1037</v>
      </c>
      <c r="F10210">
        <v>42</v>
      </c>
      <c r="G10210">
        <v>7992</v>
      </c>
      <c r="H10210">
        <v>100</v>
      </c>
      <c r="I10210" s="119" t="s">
        <v>16</v>
      </c>
      <c r="J10210" s="119" t="s">
        <v>139</v>
      </c>
      <c r="K10210" s="1">
        <v>46255.758941458334</v>
      </c>
      <c r="L10210">
        <v>19</v>
      </c>
      <c r="M10210">
        <v>19</v>
      </c>
      <c r="N10210">
        <v>14</v>
      </c>
      <c r="O10210">
        <v>1</v>
      </c>
      <c r="P10210" s="119" t="s">
        <v>20254</v>
      </c>
    </row>
    <row r="10211" spans="1:16" x14ac:dyDescent="0.25">
      <c r="A10211">
        <v>20565</v>
      </c>
      <c r="B10211" s="119" t="s">
        <v>6631</v>
      </c>
      <c r="C10211">
        <v>0</v>
      </c>
      <c r="E10211">
        <v>406</v>
      </c>
      <c r="F10211">
        <v>881</v>
      </c>
      <c r="G10211">
        <v>726</v>
      </c>
      <c r="H10211">
        <v>2239</v>
      </c>
      <c r="I10211" s="119" t="s">
        <v>16</v>
      </c>
      <c r="J10211" s="119" t="s">
        <v>222</v>
      </c>
      <c r="K10211" s="1">
        <v>46255.758941458334</v>
      </c>
      <c r="L10211">
        <v>7</v>
      </c>
      <c r="M10211">
        <v>24</v>
      </c>
      <c r="N10211">
        <v>0</v>
      </c>
      <c r="O10211">
        <v>16</v>
      </c>
      <c r="P10211" s="119" t="s">
        <v>20254</v>
      </c>
    </row>
    <row r="10212" spans="1:16" x14ac:dyDescent="0.25">
      <c r="A10212">
        <v>20566</v>
      </c>
      <c r="B10212" s="119" t="s">
        <v>6632</v>
      </c>
      <c r="C10212">
        <v>0</v>
      </c>
      <c r="E10212">
        <v>331</v>
      </c>
      <c r="F10212">
        <v>209</v>
      </c>
      <c r="G10212">
        <v>1118</v>
      </c>
      <c r="H10212">
        <v>324</v>
      </c>
      <c r="I10212" s="119" t="s">
        <v>16</v>
      </c>
      <c r="J10212" s="119" t="s">
        <v>139</v>
      </c>
      <c r="K10212" s="1">
        <v>46255.758941458334</v>
      </c>
      <c r="L10212">
        <v>2</v>
      </c>
      <c r="M10212">
        <v>29</v>
      </c>
      <c r="N10212">
        <v>1</v>
      </c>
      <c r="O10212">
        <v>10</v>
      </c>
      <c r="P10212" s="119" t="s">
        <v>20254</v>
      </c>
    </row>
    <row r="10213" spans="1:16" x14ac:dyDescent="0.25">
      <c r="A10213">
        <v>20567</v>
      </c>
      <c r="B10213" s="119" t="s">
        <v>6633</v>
      </c>
      <c r="C10213">
        <v>0</v>
      </c>
      <c r="E10213">
        <v>3693</v>
      </c>
      <c r="F10213">
        <v>304</v>
      </c>
      <c r="G10213">
        <v>367</v>
      </c>
      <c r="H10213">
        <v>404</v>
      </c>
      <c r="I10213" s="119" t="s">
        <v>16</v>
      </c>
      <c r="J10213" s="119" t="s">
        <v>22</v>
      </c>
      <c r="K10213" s="1">
        <v>46255.758941458334</v>
      </c>
      <c r="L10213">
        <v>102</v>
      </c>
      <c r="M10213">
        <v>7</v>
      </c>
      <c r="N10213">
        <v>21</v>
      </c>
      <c r="O10213">
        <v>2</v>
      </c>
      <c r="P10213" s="119" t="s">
        <v>20254</v>
      </c>
    </row>
    <row r="10214" spans="1:16" x14ac:dyDescent="0.25">
      <c r="A10214">
        <v>20568</v>
      </c>
      <c r="B10214" s="119" t="s">
        <v>6634</v>
      </c>
      <c r="C10214">
        <v>0</v>
      </c>
      <c r="E10214">
        <v>915</v>
      </c>
      <c r="F10214">
        <v>60</v>
      </c>
      <c r="G10214">
        <v>518</v>
      </c>
      <c r="H10214">
        <v>188</v>
      </c>
      <c r="I10214" s="119" t="s">
        <v>16</v>
      </c>
      <c r="J10214" s="119" t="s">
        <v>139</v>
      </c>
      <c r="K10214" s="1">
        <v>46255.758941458334</v>
      </c>
      <c r="L10214">
        <v>9</v>
      </c>
      <c r="M10214">
        <v>7</v>
      </c>
      <c r="N10214">
        <v>0</v>
      </c>
      <c r="O10214">
        <v>0</v>
      </c>
      <c r="P10214" s="119" t="s">
        <v>20254</v>
      </c>
    </row>
    <row r="10215" spans="1:16" x14ac:dyDescent="0.25">
      <c r="A10215">
        <v>20569</v>
      </c>
      <c r="B10215" s="119" t="s">
        <v>6635</v>
      </c>
      <c r="C10215">
        <v>0</v>
      </c>
      <c r="E10215">
        <v>2073</v>
      </c>
      <c r="F10215">
        <v>54</v>
      </c>
      <c r="G10215">
        <v>893</v>
      </c>
      <c r="H10215">
        <v>78</v>
      </c>
      <c r="I10215" s="119" t="s">
        <v>16</v>
      </c>
      <c r="J10215" s="119" t="s">
        <v>22</v>
      </c>
      <c r="K10215" s="1">
        <v>46255.758941458334</v>
      </c>
      <c r="L10215">
        <v>165</v>
      </c>
      <c r="M10215">
        <v>14</v>
      </c>
      <c r="N10215">
        <v>32</v>
      </c>
      <c r="O10215">
        <v>6</v>
      </c>
      <c r="P10215" s="119" t="s">
        <v>20254</v>
      </c>
    </row>
    <row r="10216" spans="1:16" x14ac:dyDescent="0.25">
      <c r="A10216">
        <v>20570</v>
      </c>
      <c r="B10216" s="119" t="s">
        <v>6636</v>
      </c>
      <c r="C10216">
        <v>0</v>
      </c>
      <c r="E10216">
        <v>1262</v>
      </c>
      <c r="F10216">
        <v>526</v>
      </c>
      <c r="G10216">
        <v>991</v>
      </c>
      <c r="H10216">
        <v>967</v>
      </c>
      <c r="I10216" s="119" t="s">
        <v>16</v>
      </c>
      <c r="J10216" s="119" t="s">
        <v>222</v>
      </c>
      <c r="K10216" s="1">
        <v>46255.758941458334</v>
      </c>
      <c r="L10216">
        <v>2</v>
      </c>
      <c r="M10216">
        <v>24</v>
      </c>
      <c r="N10216">
        <v>1</v>
      </c>
      <c r="O10216">
        <v>6</v>
      </c>
      <c r="P10216" s="119" t="s">
        <v>20254</v>
      </c>
    </row>
    <row r="10217" spans="1:16" x14ac:dyDescent="0.25">
      <c r="A10217">
        <v>20571</v>
      </c>
      <c r="B10217" s="119" t="s">
        <v>6637</v>
      </c>
      <c r="C10217">
        <v>0</v>
      </c>
      <c r="E10217">
        <v>4154</v>
      </c>
      <c r="F10217">
        <v>413</v>
      </c>
      <c r="G10217">
        <v>698</v>
      </c>
      <c r="H10217">
        <v>1697</v>
      </c>
      <c r="I10217" s="119" t="s">
        <v>16</v>
      </c>
      <c r="J10217" s="119" t="s">
        <v>222</v>
      </c>
      <c r="K10217" s="1">
        <v>46255.758941458334</v>
      </c>
      <c r="L10217">
        <v>3</v>
      </c>
      <c r="M10217">
        <v>32</v>
      </c>
      <c r="N10217">
        <v>1</v>
      </c>
      <c r="O10217">
        <v>13</v>
      </c>
      <c r="P10217" s="119" t="s">
        <v>20254</v>
      </c>
    </row>
    <row r="10218" spans="1:16" x14ac:dyDescent="0.25">
      <c r="A10218">
        <v>20572</v>
      </c>
      <c r="B10218" s="119" t="s">
        <v>6638</v>
      </c>
      <c r="C10218">
        <v>0</v>
      </c>
      <c r="E10218">
        <v>1232</v>
      </c>
      <c r="F10218">
        <v>59</v>
      </c>
      <c r="G10218">
        <v>743</v>
      </c>
      <c r="H10218">
        <v>88</v>
      </c>
      <c r="I10218" s="119" t="s">
        <v>16</v>
      </c>
      <c r="J10218" s="119" t="s">
        <v>22</v>
      </c>
      <c r="K10218" s="1">
        <v>46255.758941458334</v>
      </c>
      <c r="L10218">
        <v>42</v>
      </c>
      <c r="M10218">
        <v>15</v>
      </c>
      <c r="N10218">
        <v>11</v>
      </c>
      <c r="O10218">
        <v>5</v>
      </c>
      <c r="P10218" s="119" t="s">
        <v>20254</v>
      </c>
    </row>
    <row r="10219" spans="1:16" x14ac:dyDescent="0.25">
      <c r="A10219">
        <v>20573</v>
      </c>
      <c r="B10219" s="119" t="s">
        <v>6639</v>
      </c>
      <c r="C10219">
        <v>0</v>
      </c>
      <c r="E10219">
        <v>1716</v>
      </c>
      <c r="F10219">
        <v>57</v>
      </c>
      <c r="G10219">
        <v>1072</v>
      </c>
      <c r="H10219">
        <v>85</v>
      </c>
      <c r="I10219" s="119" t="s">
        <v>16</v>
      </c>
      <c r="J10219" s="119" t="s">
        <v>22</v>
      </c>
      <c r="K10219" s="1">
        <v>46255.758941458334</v>
      </c>
      <c r="L10219">
        <v>83</v>
      </c>
      <c r="M10219">
        <v>10</v>
      </c>
      <c r="N10219">
        <v>25</v>
      </c>
      <c r="O10219">
        <v>5</v>
      </c>
      <c r="P10219" s="119" t="s">
        <v>20254</v>
      </c>
    </row>
    <row r="10220" spans="1:16" x14ac:dyDescent="0.25">
      <c r="A10220">
        <v>20574</v>
      </c>
      <c r="B10220" s="119" t="s">
        <v>6640</v>
      </c>
      <c r="C10220">
        <v>0</v>
      </c>
      <c r="E10220">
        <v>1439</v>
      </c>
      <c r="F10220">
        <v>90</v>
      </c>
      <c r="G10220">
        <v>693</v>
      </c>
      <c r="H10220">
        <v>135</v>
      </c>
      <c r="I10220" s="119" t="s">
        <v>16</v>
      </c>
      <c r="J10220" s="119" t="s">
        <v>22</v>
      </c>
      <c r="K10220" s="1">
        <v>46255.758941458334</v>
      </c>
      <c r="L10220">
        <v>38</v>
      </c>
      <c r="M10220">
        <v>31</v>
      </c>
      <c r="N10220">
        <v>5</v>
      </c>
      <c r="O10220">
        <v>12</v>
      </c>
      <c r="P10220" s="119" t="s">
        <v>20254</v>
      </c>
    </row>
    <row r="10221" spans="1:16" x14ac:dyDescent="0.25">
      <c r="A10221">
        <v>20575</v>
      </c>
      <c r="B10221" s="119" t="s">
        <v>6641</v>
      </c>
      <c r="C10221">
        <v>0</v>
      </c>
      <c r="E10221">
        <v>1345</v>
      </c>
      <c r="F10221">
        <v>7</v>
      </c>
      <c r="G10221">
        <v>4790</v>
      </c>
      <c r="H10221">
        <v>17</v>
      </c>
      <c r="I10221" s="119" t="s">
        <v>16</v>
      </c>
      <c r="J10221" s="119" t="s">
        <v>22</v>
      </c>
      <c r="K10221" s="1">
        <v>46255.758941458334</v>
      </c>
      <c r="L10221">
        <v>60</v>
      </c>
      <c r="M10221">
        <v>13</v>
      </c>
      <c r="N10221">
        <v>0</v>
      </c>
      <c r="O10221">
        <v>5</v>
      </c>
      <c r="P10221" s="119" t="s">
        <v>20254</v>
      </c>
    </row>
    <row r="10222" spans="1:16" x14ac:dyDescent="0.25">
      <c r="A10222">
        <v>20576</v>
      </c>
      <c r="B10222" s="119" t="s">
        <v>6642</v>
      </c>
      <c r="C10222">
        <v>0</v>
      </c>
      <c r="E10222">
        <v>2949</v>
      </c>
      <c r="F10222">
        <v>72</v>
      </c>
      <c r="G10222">
        <v>486</v>
      </c>
      <c r="H10222">
        <v>107</v>
      </c>
      <c r="I10222" s="119" t="s">
        <v>16</v>
      </c>
      <c r="J10222" s="119" t="s">
        <v>22</v>
      </c>
      <c r="K10222" s="1">
        <v>46255.758941458334</v>
      </c>
      <c r="L10222">
        <v>49</v>
      </c>
      <c r="M10222">
        <v>22</v>
      </c>
      <c r="N10222">
        <v>13</v>
      </c>
      <c r="O10222">
        <v>10</v>
      </c>
      <c r="P10222" s="119" t="s">
        <v>20254</v>
      </c>
    </row>
    <row r="10223" spans="1:16" x14ac:dyDescent="0.25">
      <c r="A10223">
        <v>20577</v>
      </c>
      <c r="B10223" s="119" t="s">
        <v>6643</v>
      </c>
      <c r="C10223">
        <v>0</v>
      </c>
      <c r="E10223">
        <v>1439</v>
      </c>
      <c r="F10223">
        <v>356</v>
      </c>
      <c r="G10223">
        <v>805</v>
      </c>
      <c r="H10223">
        <v>1322</v>
      </c>
      <c r="I10223" s="119" t="s">
        <v>16</v>
      </c>
      <c r="J10223" s="119" t="s">
        <v>222</v>
      </c>
      <c r="K10223" s="1">
        <v>46255.758941458334</v>
      </c>
      <c r="L10223">
        <v>24</v>
      </c>
      <c r="M10223">
        <v>57</v>
      </c>
      <c r="N10223">
        <v>3</v>
      </c>
      <c r="O10223">
        <v>15</v>
      </c>
      <c r="P10223" s="119" t="s">
        <v>20254</v>
      </c>
    </row>
    <row r="10224" spans="1:16" x14ac:dyDescent="0.25">
      <c r="A10224">
        <v>20578</v>
      </c>
      <c r="B10224" s="119" t="s">
        <v>6644</v>
      </c>
      <c r="C10224">
        <v>0</v>
      </c>
      <c r="E10224">
        <v>1135</v>
      </c>
      <c r="F10224">
        <v>7</v>
      </c>
      <c r="G10224">
        <v>3643</v>
      </c>
      <c r="H10224">
        <v>16</v>
      </c>
      <c r="I10224" s="119" t="s">
        <v>16</v>
      </c>
      <c r="J10224" s="119" t="s">
        <v>22</v>
      </c>
      <c r="K10224" s="1">
        <v>46255.758941458334</v>
      </c>
      <c r="L10224">
        <v>31</v>
      </c>
      <c r="M10224">
        <v>13</v>
      </c>
      <c r="N10224">
        <v>1</v>
      </c>
      <c r="O10224">
        <v>2</v>
      </c>
      <c r="P10224" s="119" t="s">
        <v>20254</v>
      </c>
    </row>
    <row r="10225" spans="1:16" x14ac:dyDescent="0.25">
      <c r="A10225">
        <v>20579</v>
      </c>
      <c r="B10225" s="119" t="s">
        <v>6645</v>
      </c>
      <c r="C10225">
        <v>0</v>
      </c>
      <c r="E10225">
        <v>3092</v>
      </c>
      <c r="F10225">
        <v>103</v>
      </c>
      <c r="G10225">
        <v>398</v>
      </c>
      <c r="H10225">
        <v>365</v>
      </c>
      <c r="I10225" s="119" t="s">
        <v>16</v>
      </c>
      <c r="J10225" s="119" t="s">
        <v>22</v>
      </c>
      <c r="K10225" s="1">
        <v>46255.758941458334</v>
      </c>
      <c r="L10225">
        <v>169</v>
      </c>
      <c r="M10225">
        <v>15</v>
      </c>
      <c r="N10225">
        <v>0</v>
      </c>
      <c r="O10225">
        <v>1</v>
      </c>
      <c r="P10225" s="119" t="s">
        <v>20254</v>
      </c>
    </row>
    <row r="10226" spans="1:16" x14ac:dyDescent="0.25">
      <c r="A10226">
        <v>20580</v>
      </c>
      <c r="B10226" s="119" t="s">
        <v>6646</v>
      </c>
      <c r="C10226">
        <v>0</v>
      </c>
      <c r="E10226">
        <v>5241</v>
      </c>
      <c r="F10226">
        <v>227</v>
      </c>
      <c r="G10226">
        <v>2988</v>
      </c>
      <c r="H10226">
        <v>360</v>
      </c>
      <c r="I10226" s="119" t="s">
        <v>16</v>
      </c>
      <c r="J10226" s="119" t="s">
        <v>139</v>
      </c>
      <c r="K10226" s="1">
        <v>46255.758941458334</v>
      </c>
      <c r="L10226">
        <v>6</v>
      </c>
      <c r="M10226">
        <v>22</v>
      </c>
      <c r="N10226">
        <v>1</v>
      </c>
      <c r="O10226">
        <v>10</v>
      </c>
      <c r="P10226" s="119" t="s">
        <v>20254</v>
      </c>
    </row>
    <row r="10227" spans="1:16" x14ac:dyDescent="0.25">
      <c r="A10227">
        <v>20581</v>
      </c>
      <c r="B10227" s="119" t="s">
        <v>6647</v>
      </c>
      <c r="C10227">
        <v>0</v>
      </c>
      <c r="E10227">
        <v>7147</v>
      </c>
      <c r="F10227">
        <v>629</v>
      </c>
      <c r="G10227">
        <v>457</v>
      </c>
      <c r="H10227">
        <v>1084</v>
      </c>
      <c r="I10227" s="119" t="s">
        <v>16</v>
      </c>
      <c r="J10227" s="119" t="s">
        <v>139</v>
      </c>
      <c r="K10227" s="1">
        <v>46255.758941458334</v>
      </c>
      <c r="L10227">
        <v>3</v>
      </c>
      <c r="M10227">
        <v>7</v>
      </c>
      <c r="N10227">
        <v>0</v>
      </c>
      <c r="O10227">
        <v>3</v>
      </c>
      <c r="P10227" s="119" t="s">
        <v>20254</v>
      </c>
    </row>
    <row r="10228" spans="1:16" x14ac:dyDescent="0.25">
      <c r="A10228">
        <v>20582</v>
      </c>
      <c r="B10228" s="119" t="s">
        <v>6648</v>
      </c>
      <c r="C10228">
        <v>0</v>
      </c>
      <c r="E10228">
        <v>1336</v>
      </c>
      <c r="F10228">
        <v>5557</v>
      </c>
      <c r="G10228">
        <v>1288</v>
      </c>
      <c r="H10228">
        <v>9995</v>
      </c>
      <c r="I10228" s="119" t="s">
        <v>16</v>
      </c>
      <c r="J10228" s="119" t="s">
        <v>222</v>
      </c>
      <c r="K10228" s="1">
        <v>46255.758941458334</v>
      </c>
      <c r="L10228">
        <v>24</v>
      </c>
      <c r="M10228">
        <v>86</v>
      </c>
      <c r="N10228">
        <v>1</v>
      </c>
      <c r="O10228">
        <v>15</v>
      </c>
      <c r="P10228" s="119" t="s">
        <v>20254</v>
      </c>
    </row>
    <row r="10229" spans="1:16" x14ac:dyDescent="0.25">
      <c r="A10229">
        <v>20583</v>
      </c>
      <c r="B10229" s="119" t="s">
        <v>6649</v>
      </c>
      <c r="C10229">
        <v>0</v>
      </c>
      <c r="E10229">
        <v>5431</v>
      </c>
      <c r="F10229">
        <v>8</v>
      </c>
      <c r="G10229">
        <v>3125</v>
      </c>
      <c r="H10229">
        <v>19</v>
      </c>
      <c r="I10229" s="119" t="s">
        <v>16</v>
      </c>
      <c r="J10229" s="119" t="s">
        <v>22</v>
      </c>
      <c r="K10229" s="1">
        <v>46255.758941458334</v>
      </c>
      <c r="L10229">
        <v>24</v>
      </c>
      <c r="M10229">
        <v>11</v>
      </c>
      <c r="N10229">
        <v>0</v>
      </c>
      <c r="O10229">
        <v>9</v>
      </c>
      <c r="P10229" s="119" t="s">
        <v>20254</v>
      </c>
    </row>
    <row r="10230" spans="1:16" x14ac:dyDescent="0.25">
      <c r="A10230">
        <v>20584</v>
      </c>
      <c r="B10230" s="119" t="s">
        <v>6650</v>
      </c>
      <c r="C10230">
        <v>0</v>
      </c>
      <c r="E10230">
        <v>269</v>
      </c>
      <c r="F10230">
        <v>814</v>
      </c>
      <c r="G10230">
        <v>351</v>
      </c>
      <c r="H10230">
        <v>1390</v>
      </c>
      <c r="I10230" s="119" t="s">
        <v>16</v>
      </c>
      <c r="J10230" s="119" t="s">
        <v>139</v>
      </c>
      <c r="K10230" s="1">
        <v>46255.758941458334</v>
      </c>
      <c r="L10230">
        <v>1</v>
      </c>
      <c r="M10230">
        <v>13</v>
      </c>
      <c r="N10230">
        <v>0</v>
      </c>
      <c r="O10230">
        <v>13</v>
      </c>
      <c r="P10230" s="119" t="s">
        <v>20254</v>
      </c>
    </row>
    <row r="10231" spans="1:16" x14ac:dyDescent="0.25">
      <c r="A10231">
        <v>20585</v>
      </c>
      <c r="B10231" s="119" t="s">
        <v>6651</v>
      </c>
      <c r="C10231">
        <v>0</v>
      </c>
      <c r="E10231">
        <v>5127</v>
      </c>
      <c r="F10231">
        <v>10</v>
      </c>
      <c r="G10231">
        <v>4027</v>
      </c>
      <c r="H10231">
        <v>14</v>
      </c>
      <c r="I10231" s="119" t="s">
        <v>16</v>
      </c>
      <c r="J10231" s="119" t="s">
        <v>22</v>
      </c>
      <c r="K10231" s="1">
        <v>46255.758941458334</v>
      </c>
      <c r="L10231">
        <v>43</v>
      </c>
      <c r="M10231">
        <v>6</v>
      </c>
      <c r="N10231">
        <v>0</v>
      </c>
      <c r="O10231">
        <v>0</v>
      </c>
      <c r="P10231" s="119" t="s">
        <v>20254</v>
      </c>
    </row>
    <row r="10232" spans="1:16" x14ac:dyDescent="0.25">
      <c r="A10232">
        <v>20587</v>
      </c>
      <c r="B10232" s="119" t="s">
        <v>6652</v>
      </c>
      <c r="C10232">
        <v>0</v>
      </c>
      <c r="E10232">
        <v>1627</v>
      </c>
      <c r="F10232">
        <v>711</v>
      </c>
      <c r="G10232">
        <v>896</v>
      </c>
      <c r="H10232">
        <v>1474</v>
      </c>
      <c r="I10232" s="119" t="s">
        <v>16</v>
      </c>
      <c r="J10232" s="119" t="s">
        <v>222</v>
      </c>
      <c r="K10232" s="1">
        <v>46255.758941458334</v>
      </c>
      <c r="L10232">
        <v>5</v>
      </c>
      <c r="M10232">
        <v>31</v>
      </c>
      <c r="N10232">
        <v>3</v>
      </c>
      <c r="O10232">
        <v>4</v>
      </c>
      <c r="P10232" s="119" t="s">
        <v>20254</v>
      </c>
    </row>
    <row r="10233" spans="1:16" x14ac:dyDescent="0.25">
      <c r="A10233">
        <v>20588</v>
      </c>
      <c r="B10233" s="119" t="s">
        <v>6653</v>
      </c>
      <c r="C10233">
        <v>0</v>
      </c>
      <c r="E10233">
        <v>192</v>
      </c>
      <c r="F10233">
        <v>3</v>
      </c>
      <c r="G10233">
        <v>4050</v>
      </c>
      <c r="H10233">
        <v>17</v>
      </c>
      <c r="I10233" s="119" t="s">
        <v>16</v>
      </c>
      <c r="J10233" s="119" t="s">
        <v>22</v>
      </c>
      <c r="K10233" s="1">
        <v>46255.758941458334</v>
      </c>
      <c r="L10233">
        <v>2</v>
      </c>
      <c r="M10233">
        <v>52</v>
      </c>
      <c r="N10233">
        <v>0</v>
      </c>
      <c r="O10233">
        <v>3</v>
      </c>
      <c r="P10233" s="119" t="s">
        <v>20254</v>
      </c>
    </row>
    <row r="10234" spans="1:16" x14ac:dyDescent="0.25">
      <c r="A10234">
        <v>20589</v>
      </c>
      <c r="B10234" s="119" t="s">
        <v>6654</v>
      </c>
      <c r="C10234">
        <v>0</v>
      </c>
      <c r="E10234">
        <v>13978</v>
      </c>
      <c r="F10234">
        <v>29</v>
      </c>
      <c r="G10234">
        <v>3809</v>
      </c>
      <c r="H10234">
        <v>100</v>
      </c>
      <c r="I10234" s="119" t="s">
        <v>16</v>
      </c>
      <c r="J10234" s="119" t="s">
        <v>139</v>
      </c>
      <c r="K10234" s="1">
        <v>46255.758941458334</v>
      </c>
      <c r="L10234">
        <v>101</v>
      </c>
      <c r="M10234">
        <v>11</v>
      </c>
      <c r="N10234">
        <v>15</v>
      </c>
      <c r="O10234">
        <v>4</v>
      </c>
      <c r="P10234" s="119" t="s">
        <v>20254</v>
      </c>
    </row>
    <row r="10235" spans="1:16" x14ac:dyDescent="0.25">
      <c r="A10235">
        <v>20590</v>
      </c>
      <c r="B10235" s="119" t="s">
        <v>6655</v>
      </c>
      <c r="C10235">
        <v>0</v>
      </c>
      <c r="E10235">
        <v>7447</v>
      </c>
      <c r="F10235">
        <v>138</v>
      </c>
      <c r="G10235">
        <v>1625</v>
      </c>
      <c r="H10235">
        <v>222</v>
      </c>
      <c r="I10235" s="119" t="s">
        <v>16</v>
      </c>
      <c r="J10235" s="119" t="s">
        <v>139</v>
      </c>
      <c r="K10235" s="1">
        <v>46255.758941458334</v>
      </c>
      <c r="L10235">
        <v>4</v>
      </c>
      <c r="M10235">
        <v>91</v>
      </c>
      <c r="N10235">
        <v>0</v>
      </c>
      <c r="O10235">
        <v>53</v>
      </c>
      <c r="P10235" s="119" t="s">
        <v>20254</v>
      </c>
    </row>
    <row r="10236" spans="1:16" x14ac:dyDescent="0.25">
      <c r="A10236">
        <v>20591</v>
      </c>
      <c r="B10236" s="119" t="s">
        <v>6656</v>
      </c>
      <c r="C10236">
        <v>0</v>
      </c>
      <c r="E10236">
        <v>427</v>
      </c>
      <c r="F10236">
        <v>106</v>
      </c>
      <c r="G10236">
        <v>1175</v>
      </c>
      <c r="H10236">
        <v>168</v>
      </c>
      <c r="I10236" s="119" t="s">
        <v>16</v>
      </c>
      <c r="J10236" s="119" t="s">
        <v>139</v>
      </c>
      <c r="K10236" s="1">
        <v>46255.758941458334</v>
      </c>
      <c r="L10236">
        <v>92</v>
      </c>
      <c r="M10236">
        <v>35</v>
      </c>
      <c r="N10236">
        <v>1</v>
      </c>
      <c r="O10236">
        <v>19</v>
      </c>
      <c r="P10236" s="119" t="s">
        <v>20254</v>
      </c>
    </row>
    <row r="10237" spans="1:16" x14ac:dyDescent="0.25">
      <c r="A10237">
        <v>20592</v>
      </c>
      <c r="B10237" s="119" t="s">
        <v>6657</v>
      </c>
      <c r="C10237">
        <v>0</v>
      </c>
      <c r="E10237">
        <v>156</v>
      </c>
      <c r="F10237">
        <v>43</v>
      </c>
      <c r="G10237">
        <v>1515</v>
      </c>
      <c r="H10237">
        <v>101</v>
      </c>
      <c r="I10237" s="119" t="s">
        <v>16</v>
      </c>
      <c r="J10237" s="119" t="s">
        <v>139</v>
      </c>
      <c r="K10237" s="1">
        <v>46255.758941458334</v>
      </c>
      <c r="L10237">
        <v>7</v>
      </c>
      <c r="M10237">
        <v>55</v>
      </c>
      <c r="N10237">
        <v>1</v>
      </c>
      <c r="O10237">
        <v>42</v>
      </c>
      <c r="P10237" s="119" t="s">
        <v>20254</v>
      </c>
    </row>
    <row r="10238" spans="1:16" x14ac:dyDescent="0.25">
      <c r="A10238">
        <v>20593</v>
      </c>
      <c r="B10238" s="119" t="s">
        <v>6658</v>
      </c>
      <c r="C10238">
        <v>0</v>
      </c>
      <c r="E10238">
        <v>1121</v>
      </c>
      <c r="F10238">
        <v>375</v>
      </c>
      <c r="G10238">
        <v>3572</v>
      </c>
      <c r="H10238">
        <v>587</v>
      </c>
      <c r="I10238" s="119" t="s">
        <v>16</v>
      </c>
      <c r="J10238" s="119" t="s">
        <v>222</v>
      </c>
      <c r="K10238" s="1">
        <v>46255.758941458334</v>
      </c>
      <c r="L10238">
        <v>3</v>
      </c>
      <c r="M10238">
        <v>55</v>
      </c>
      <c r="N10238">
        <v>2</v>
      </c>
      <c r="O10238">
        <v>28</v>
      </c>
      <c r="P10238" s="119" t="s">
        <v>20254</v>
      </c>
    </row>
    <row r="10239" spans="1:16" x14ac:dyDescent="0.25">
      <c r="A10239">
        <v>20594</v>
      </c>
      <c r="B10239" s="119" t="s">
        <v>6659</v>
      </c>
      <c r="C10239">
        <v>0</v>
      </c>
      <c r="E10239">
        <v>634</v>
      </c>
      <c r="F10239">
        <v>545</v>
      </c>
      <c r="G10239">
        <v>764</v>
      </c>
      <c r="H10239">
        <v>848</v>
      </c>
      <c r="I10239" s="119" t="s">
        <v>16</v>
      </c>
      <c r="J10239" s="119" t="s">
        <v>222</v>
      </c>
      <c r="K10239" s="1">
        <v>46255.758941458334</v>
      </c>
      <c r="L10239">
        <v>6</v>
      </c>
      <c r="M10239">
        <v>56</v>
      </c>
      <c r="N10239">
        <v>1</v>
      </c>
      <c r="O10239">
        <v>22</v>
      </c>
      <c r="P10239" s="119" t="s">
        <v>20254</v>
      </c>
    </row>
    <row r="10240" spans="1:16" x14ac:dyDescent="0.25">
      <c r="A10240">
        <v>20595</v>
      </c>
      <c r="B10240" s="119" t="s">
        <v>6660</v>
      </c>
      <c r="C10240">
        <v>0</v>
      </c>
      <c r="E10240">
        <v>1616</v>
      </c>
      <c r="F10240">
        <v>209</v>
      </c>
      <c r="G10240">
        <v>2076</v>
      </c>
      <c r="H10240">
        <v>436</v>
      </c>
      <c r="I10240" s="119" t="s">
        <v>16</v>
      </c>
      <c r="J10240" s="119" t="s">
        <v>222</v>
      </c>
      <c r="K10240" s="1">
        <v>46255.758941458334</v>
      </c>
      <c r="L10240">
        <v>1</v>
      </c>
      <c r="M10240">
        <v>37</v>
      </c>
      <c r="N10240">
        <v>0</v>
      </c>
      <c r="O10240">
        <v>10</v>
      </c>
      <c r="P10240" s="119" t="s">
        <v>20254</v>
      </c>
    </row>
    <row r="10241" spans="1:16" x14ac:dyDescent="0.25">
      <c r="A10241">
        <v>20597</v>
      </c>
      <c r="B10241" s="119" t="s">
        <v>6661</v>
      </c>
      <c r="C10241">
        <v>0</v>
      </c>
      <c r="E10241">
        <v>40</v>
      </c>
      <c r="F10241">
        <v>4</v>
      </c>
      <c r="G10241">
        <v>8715</v>
      </c>
      <c r="H10241">
        <v>18</v>
      </c>
      <c r="I10241" s="119" t="s">
        <v>16</v>
      </c>
      <c r="J10241" s="119" t="s">
        <v>22</v>
      </c>
      <c r="K10241" s="1">
        <v>46255.758941458334</v>
      </c>
      <c r="L10241">
        <v>14</v>
      </c>
      <c r="M10241">
        <v>50</v>
      </c>
      <c r="N10241">
        <v>0</v>
      </c>
      <c r="O10241">
        <v>13</v>
      </c>
      <c r="P10241" s="119" t="s">
        <v>20254</v>
      </c>
    </row>
    <row r="10242" spans="1:16" x14ac:dyDescent="0.25">
      <c r="A10242">
        <v>20599</v>
      </c>
      <c r="B10242" s="119" t="s">
        <v>6662</v>
      </c>
      <c r="C10242">
        <v>0</v>
      </c>
      <c r="E10242">
        <v>1854</v>
      </c>
      <c r="F10242">
        <v>27</v>
      </c>
      <c r="G10242">
        <v>1960</v>
      </c>
      <c r="H10242">
        <v>40</v>
      </c>
      <c r="I10242" s="119" t="s">
        <v>16</v>
      </c>
      <c r="J10242" s="119" t="s">
        <v>22</v>
      </c>
      <c r="K10242" s="1">
        <v>46255.758941458334</v>
      </c>
      <c r="L10242">
        <v>32</v>
      </c>
      <c r="M10242">
        <v>9</v>
      </c>
      <c r="N10242">
        <v>2</v>
      </c>
      <c r="O10242">
        <v>6</v>
      </c>
      <c r="P10242" s="119" t="s">
        <v>20254</v>
      </c>
    </row>
    <row r="10243" spans="1:16" x14ac:dyDescent="0.25">
      <c r="A10243">
        <v>20600</v>
      </c>
      <c r="B10243" s="119" t="s">
        <v>6663</v>
      </c>
      <c r="C10243">
        <v>0</v>
      </c>
      <c r="E10243">
        <v>3058</v>
      </c>
      <c r="F10243">
        <v>44</v>
      </c>
      <c r="G10243">
        <v>933</v>
      </c>
      <c r="H10243">
        <v>120</v>
      </c>
      <c r="I10243" s="119" t="s">
        <v>16</v>
      </c>
      <c r="J10243" s="119" t="s">
        <v>139</v>
      </c>
      <c r="K10243" s="1">
        <v>46255.758941458334</v>
      </c>
      <c r="L10243">
        <v>12</v>
      </c>
      <c r="M10243">
        <v>33</v>
      </c>
      <c r="N10243">
        <v>11</v>
      </c>
      <c r="O10243">
        <v>12</v>
      </c>
      <c r="P10243" s="119" t="s">
        <v>20254</v>
      </c>
    </row>
    <row r="10244" spans="1:16" x14ac:dyDescent="0.25">
      <c r="A10244">
        <v>20601</v>
      </c>
      <c r="B10244" s="119" t="s">
        <v>6664</v>
      </c>
      <c r="C10244">
        <v>0</v>
      </c>
      <c r="E10244">
        <v>316</v>
      </c>
      <c r="F10244">
        <v>5</v>
      </c>
      <c r="G10244">
        <v>3971</v>
      </c>
      <c r="H10244">
        <v>18</v>
      </c>
      <c r="I10244" s="119" t="s">
        <v>16</v>
      </c>
      <c r="J10244" s="119" t="s">
        <v>22</v>
      </c>
      <c r="K10244" s="1">
        <v>46255.758941458334</v>
      </c>
      <c r="L10244">
        <v>87</v>
      </c>
      <c r="M10244">
        <v>24</v>
      </c>
      <c r="N10244">
        <v>1</v>
      </c>
      <c r="O10244">
        <v>0</v>
      </c>
      <c r="P10244" s="119" t="s">
        <v>20254</v>
      </c>
    </row>
    <row r="10245" spans="1:16" x14ac:dyDescent="0.25">
      <c r="A10245">
        <v>20602</v>
      </c>
      <c r="B10245" s="119" t="s">
        <v>6665</v>
      </c>
      <c r="C10245">
        <v>0</v>
      </c>
      <c r="E10245">
        <v>372</v>
      </c>
      <c r="F10245">
        <v>1172</v>
      </c>
      <c r="G10245">
        <v>499</v>
      </c>
      <c r="H10245">
        <v>1871</v>
      </c>
      <c r="I10245" s="119" t="s">
        <v>16</v>
      </c>
      <c r="J10245" s="119" t="s">
        <v>222</v>
      </c>
      <c r="K10245" s="1">
        <v>46255.758941458334</v>
      </c>
      <c r="L10245">
        <v>2</v>
      </c>
      <c r="M10245">
        <v>30</v>
      </c>
      <c r="N10245">
        <v>0</v>
      </c>
      <c r="O10245">
        <v>10</v>
      </c>
      <c r="P10245" s="119" t="s">
        <v>20254</v>
      </c>
    </row>
    <row r="10246" spans="1:16" x14ac:dyDescent="0.25">
      <c r="A10246">
        <v>20603</v>
      </c>
      <c r="B10246" s="119" t="s">
        <v>6666</v>
      </c>
      <c r="C10246">
        <v>0</v>
      </c>
      <c r="E10246">
        <v>1719</v>
      </c>
      <c r="F10246">
        <v>7</v>
      </c>
      <c r="G10246">
        <v>3450</v>
      </c>
      <c r="H10246">
        <v>17</v>
      </c>
      <c r="I10246" s="119" t="s">
        <v>16</v>
      </c>
      <c r="J10246" s="119" t="s">
        <v>22</v>
      </c>
      <c r="K10246" s="1">
        <v>46255.758941458334</v>
      </c>
      <c r="L10246">
        <v>33</v>
      </c>
      <c r="M10246">
        <v>8</v>
      </c>
      <c r="N10246">
        <v>0</v>
      </c>
      <c r="O10246">
        <v>1</v>
      </c>
      <c r="P10246" s="119" t="s">
        <v>20254</v>
      </c>
    </row>
    <row r="10247" spans="1:16" x14ac:dyDescent="0.25">
      <c r="A10247">
        <v>20604</v>
      </c>
      <c r="B10247" s="119" t="s">
        <v>6667</v>
      </c>
      <c r="C10247">
        <v>0</v>
      </c>
      <c r="E10247">
        <v>1339</v>
      </c>
      <c r="F10247">
        <v>400</v>
      </c>
      <c r="G10247">
        <v>701</v>
      </c>
      <c r="H10247">
        <v>1863</v>
      </c>
      <c r="I10247" s="119" t="s">
        <v>16</v>
      </c>
      <c r="J10247" s="119" t="s">
        <v>139</v>
      </c>
      <c r="K10247" s="1">
        <v>46255.758941458334</v>
      </c>
      <c r="L10247">
        <v>39</v>
      </c>
      <c r="M10247">
        <v>56</v>
      </c>
      <c r="N10247">
        <v>10</v>
      </c>
      <c r="O10247">
        <v>15</v>
      </c>
      <c r="P10247" s="119" t="s">
        <v>20254</v>
      </c>
    </row>
    <row r="10248" spans="1:16" x14ac:dyDescent="0.25">
      <c r="A10248">
        <v>20605</v>
      </c>
      <c r="B10248" s="119" t="s">
        <v>6668</v>
      </c>
      <c r="C10248">
        <v>0</v>
      </c>
      <c r="E10248">
        <v>433</v>
      </c>
      <c r="F10248">
        <v>212</v>
      </c>
      <c r="G10248">
        <v>682</v>
      </c>
      <c r="H10248">
        <v>398</v>
      </c>
      <c r="I10248" s="119" t="s">
        <v>16</v>
      </c>
      <c r="J10248" s="119" t="s">
        <v>139</v>
      </c>
      <c r="K10248" s="1">
        <v>46255.758941458334</v>
      </c>
      <c r="L10248">
        <v>1</v>
      </c>
      <c r="M10248">
        <v>53</v>
      </c>
      <c r="N10248">
        <v>0</v>
      </c>
      <c r="O10248">
        <v>20</v>
      </c>
      <c r="P10248" s="119" t="s">
        <v>20254</v>
      </c>
    </row>
    <row r="10249" spans="1:16" x14ac:dyDescent="0.25">
      <c r="A10249">
        <v>20606</v>
      </c>
      <c r="B10249" s="119" t="s">
        <v>6669</v>
      </c>
      <c r="C10249">
        <v>0</v>
      </c>
      <c r="E10249">
        <v>2050</v>
      </c>
      <c r="F10249">
        <v>10</v>
      </c>
      <c r="G10249">
        <v>4628</v>
      </c>
      <c r="H10249">
        <v>19</v>
      </c>
      <c r="I10249" s="119" t="s">
        <v>16</v>
      </c>
      <c r="J10249" s="119" t="s">
        <v>22</v>
      </c>
      <c r="K10249" s="1">
        <v>46255.758941458334</v>
      </c>
      <c r="L10249">
        <v>233</v>
      </c>
      <c r="M10249">
        <v>45</v>
      </c>
      <c r="N10249">
        <v>29</v>
      </c>
      <c r="O10249">
        <v>7</v>
      </c>
      <c r="P10249" s="119" t="s">
        <v>20254</v>
      </c>
    </row>
    <row r="10250" spans="1:16" x14ac:dyDescent="0.25">
      <c r="A10250">
        <v>20607</v>
      </c>
      <c r="B10250" s="119" t="s">
        <v>6670</v>
      </c>
      <c r="C10250">
        <v>0</v>
      </c>
      <c r="E10250">
        <v>2291</v>
      </c>
      <c r="F10250">
        <v>11</v>
      </c>
      <c r="G10250">
        <v>4487</v>
      </c>
      <c r="H10250">
        <v>21</v>
      </c>
      <c r="I10250" s="119" t="s">
        <v>16</v>
      </c>
      <c r="J10250" s="119" t="s">
        <v>22</v>
      </c>
      <c r="K10250" s="1">
        <v>46255.758941458334</v>
      </c>
      <c r="L10250">
        <v>67</v>
      </c>
      <c r="M10250">
        <v>63</v>
      </c>
      <c r="N10250">
        <v>7</v>
      </c>
      <c r="O10250">
        <v>11</v>
      </c>
      <c r="P10250" s="119" t="s">
        <v>20254</v>
      </c>
    </row>
    <row r="10251" spans="1:16" x14ac:dyDescent="0.25">
      <c r="A10251">
        <v>20608</v>
      </c>
      <c r="B10251" s="119" t="s">
        <v>6671</v>
      </c>
      <c r="C10251">
        <v>0</v>
      </c>
      <c r="E10251">
        <v>3548</v>
      </c>
      <c r="F10251">
        <v>23</v>
      </c>
      <c r="G10251">
        <v>3116</v>
      </c>
      <c r="H10251">
        <v>34</v>
      </c>
      <c r="I10251" s="119" t="s">
        <v>16</v>
      </c>
      <c r="J10251" s="119" t="s">
        <v>22</v>
      </c>
      <c r="K10251" s="1">
        <v>46255.758941458334</v>
      </c>
      <c r="L10251">
        <v>38</v>
      </c>
      <c r="M10251">
        <v>14</v>
      </c>
      <c r="N10251">
        <v>7</v>
      </c>
      <c r="O10251">
        <v>6</v>
      </c>
      <c r="P10251" s="119" t="s">
        <v>20254</v>
      </c>
    </row>
    <row r="10252" spans="1:16" x14ac:dyDescent="0.25">
      <c r="A10252">
        <v>20609</v>
      </c>
      <c r="B10252" s="119" t="s">
        <v>6672</v>
      </c>
      <c r="C10252">
        <v>0</v>
      </c>
      <c r="E10252">
        <v>4559</v>
      </c>
      <c r="F10252">
        <v>246</v>
      </c>
      <c r="G10252">
        <v>3010</v>
      </c>
      <c r="H10252">
        <v>399</v>
      </c>
      <c r="I10252" s="119" t="s">
        <v>16</v>
      </c>
      <c r="J10252" s="119" t="s">
        <v>139</v>
      </c>
      <c r="K10252" s="1">
        <v>46255.758941458334</v>
      </c>
      <c r="L10252">
        <v>3</v>
      </c>
      <c r="M10252">
        <v>41</v>
      </c>
      <c r="N10252">
        <v>2</v>
      </c>
      <c r="O10252">
        <v>12</v>
      </c>
      <c r="P10252" s="119" t="s">
        <v>20254</v>
      </c>
    </row>
    <row r="10253" spans="1:16" x14ac:dyDescent="0.25">
      <c r="A10253">
        <v>20610</v>
      </c>
      <c r="B10253" s="119" t="s">
        <v>6673</v>
      </c>
      <c r="C10253">
        <v>0</v>
      </c>
      <c r="E10253">
        <v>1263</v>
      </c>
      <c r="F10253">
        <v>1054</v>
      </c>
      <c r="G10253">
        <v>1048</v>
      </c>
      <c r="H10253">
        <v>1735</v>
      </c>
      <c r="I10253" s="119" t="s">
        <v>16</v>
      </c>
      <c r="J10253" s="119" t="s">
        <v>222</v>
      </c>
      <c r="K10253" s="1">
        <v>46255.758941458334</v>
      </c>
      <c r="L10253">
        <v>4</v>
      </c>
      <c r="M10253">
        <v>19</v>
      </c>
      <c r="N10253">
        <v>0</v>
      </c>
      <c r="O10253">
        <v>13</v>
      </c>
      <c r="P10253" s="119" t="s">
        <v>20254</v>
      </c>
    </row>
    <row r="10254" spans="1:16" x14ac:dyDescent="0.25">
      <c r="A10254">
        <v>20611</v>
      </c>
      <c r="B10254" s="119" t="s">
        <v>6674</v>
      </c>
      <c r="C10254">
        <v>0</v>
      </c>
      <c r="E10254">
        <v>2334</v>
      </c>
      <c r="F10254">
        <v>159</v>
      </c>
      <c r="G10254">
        <v>1395</v>
      </c>
      <c r="H10254">
        <v>394</v>
      </c>
      <c r="I10254" s="119" t="s">
        <v>16</v>
      </c>
      <c r="J10254" s="119" t="s">
        <v>139</v>
      </c>
      <c r="K10254" s="1">
        <v>46255.758941458334</v>
      </c>
      <c r="L10254">
        <v>3</v>
      </c>
      <c r="M10254">
        <v>15</v>
      </c>
      <c r="N10254">
        <v>0</v>
      </c>
      <c r="O10254">
        <v>4</v>
      </c>
      <c r="P10254" s="119" t="s">
        <v>20254</v>
      </c>
    </row>
    <row r="10255" spans="1:16" x14ac:dyDescent="0.25">
      <c r="A10255">
        <v>20612</v>
      </c>
      <c r="B10255" s="119" t="s">
        <v>6675</v>
      </c>
      <c r="C10255">
        <v>0</v>
      </c>
      <c r="E10255">
        <v>516</v>
      </c>
      <c r="F10255">
        <v>1359</v>
      </c>
      <c r="G10255">
        <v>390</v>
      </c>
      <c r="H10255">
        <v>2272</v>
      </c>
      <c r="I10255" s="119" t="s">
        <v>16</v>
      </c>
      <c r="J10255" s="119" t="s">
        <v>139</v>
      </c>
      <c r="K10255" s="1">
        <v>46255.758941458334</v>
      </c>
      <c r="L10255">
        <v>2</v>
      </c>
      <c r="M10255">
        <v>23</v>
      </c>
      <c r="N10255">
        <v>0</v>
      </c>
      <c r="O10255">
        <v>7</v>
      </c>
      <c r="P10255" s="119" t="s">
        <v>20254</v>
      </c>
    </row>
    <row r="10256" spans="1:16" x14ac:dyDescent="0.25">
      <c r="A10256">
        <v>20613</v>
      </c>
      <c r="B10256" s="119" t="s">
        <v>6676</v>
      </c>
      <c r="C10256">
        <v>0</v>
      </c>
      <c r="E10256">
        <v>11184</v>
      </c>
      <c r="F10256">
        <v>221</v>
      </c>
      <c r="G10256">
        <v>1463</v>
      </c>
      <c r="H10256">
        <v>399</v>
      </c>
      <c r="I10256" s="119" t="s">
        <v>16</v>
      </c>
      <c r="J10256" s="119" t="s">
        <v>139</v>
      </c>
      <c r="K10256" s="1">
        <v>46255.758941458334</v>
      </c>
      <c r="L10256">
        <v>3</v>
      </c>
      <c r="M10256">
        <v>30</v>
      </c>
      <c r="N10256">
        <v>0</v>
      </c>
      <c r="O10256">
        <v>7</v>
      </c>
      <c r="P10256" s="119" t="s">
        <v>20254</v>
      </c>
    </row>
    <row r="10257" spans="1:16" x14ac:dyDescent="0.25">
      <c r="A10257">
        <v>20614</v>
      </c>
      <c r="B10257" s="119" t="s">
        <v>6677</v>
      </c>
      <c r="C10257">
        <v>0</v>
      </c>
      <c r="E10257">
        <v>4268</v>
      </c>
      <c r="F10257">
        <v>153</v>
      </c>
      <c r="G10257">
        <v>3289</v>
      </c>
      <c r="H10257">
        <v>292</v>
      </c>
      <c r="I10257" s="119" t="s">
        <v>16</v>
      </c>
      <c r="J10257" s="119" t="s">
        <v>139</v>
      </c>
      <c r="K10257" s="1">
        <v>46255.758941458334</v>
      </c>
      <c r="L10257">
        <v>3</v>
      </c>
      <c r="M10257">
        <v>150</v>
      </c>
      <c r="N10257">
        <v>2</v>
      </c>
      <c r="O10257">
        <v>131</v>
      </c>
      <c r="P10257" s="119" t="s">
        <v>20254</v>
      </c>
    </row>
    <row r="10258" spans="1:16" x14ac:dyDescent="0.25">
      <c r="A10258">
        <v>20615</v>
      </c>
      <c r="B10258" s="119" t="s">
        <v>6678</v>
      </c>
      <c r="C10258">
        <v>0</v>
      </c>
      <c r="E10258">
        <v>4037</v>
      </c>
      <c r="F10258">
        <v>36</v>
      </c>
      <c r="G10258">
        <v>2037</v>
      </c>
      <c r="H10258">
        <v>82</v>
      </c>
      <c r="I10258" s="119" t="s">
        <v>16</v>
      </c>
      <c r="J10258" s="119" t="s">
        <v>139</v>
      </c>
      <c r="K10258" s="1">
        <v>46255.758941458334</v>
      </c>
      <c r="L10258">
        <v>2</v>
      </c>
      <c r="M10258">
        <v>15</v>
      </c>
      <c r="N10258">
        <v>1</v>
      </c>
      <c r="O10258">
        <v>2</v>
      </c>
      <c r="P10258" s="119" t="s">
        <v>20254</v>
      </c>
    </row>
    <row r="10259" spans="1:16" x14ac:dyDescent="0.25">
      <c r="A10259">
        <v>20616</v>
      </c>
      <c r="B10259" s="119" t="s">
        <v>6679</v>
      </c>
      <c r="C10259">
        <v>0</v>
      </c>
      <c r="E10259">
        <v>2059</v>
      </c>
      <c r="F10259">
        <v>148</v>
      </c>
      <c r="G10259">
        <v>660</v>
      </c>
      <c r="H10259">
        <v>434</v>
      </c>
      <c r="I10259" s="119" t="s">
        <v>16</v>
      </c>
      <c r="J10259" s="119" t="s">
        <v>139</v>
      </c>
      <c r="K10259" s="1">
        <v>46255.758941458334</v>
      </c>
      <c r="L10259">
        <v>3</v>
      </c>
      <c r="M10259">
        <v>8</v>
      </c>
      <c r="N10259">
        <v>1</v>
      </c>
      <c r="O10259">
        <v>0</v>
      </c>
      <c r="P10259" s="119" t="s">
        <v>20254</v>
      </c>
    </row>
    <row r="10260" spans="1:16" x14ac:dyDescent="0.25">
      <c r="A10260">
        <v>20617</v>
      </c>
      <c r="B10260" s="119" t="s">
        <v>6680</v>
      </c>
      <c r="C10260">
        <v>0</v>
      </c>
      <c r="E10260">
        <v>132</v>
      </c>
      <c r="F10260">
        <v>110</v>
      </c>
      <c r="G10260">
        <v>1187</v>
      </c>
      <c r="H10260">
        <v>197</v>
      </c>
      <c r="I10260" s="119" t="s">
        <v>16</v>
      </c>
      <c r="J10260" s="119" t="s">
        <v>139</v>
      </c>
      <c r="K10260" s="1">
        <v>46255.758941458334</v>
      </c>
      <c r="L10260">
        <v>9</v>
      </c>
      <c r="M10260">
        <v>27</v>
      </c>
      <c r="N10260">
        <v>1</v>
      </c>
      <c r="O10260">
        <v>2</v>
      </c>
      <c r="P10260" s="119" t="s">
        <v>20254</v>
      </c>
    </row>
    <row r="10261" spans="1:16" x14ac:dyDescent="0.25">
      <c r="A10261">
        <v>20618</v>
      </c>
      <c r="B10261" s="119" t="s">
        <v>6681</v>
      </c>
      <c r="C10261">
        <v>0</v>
      </c>
      <c r="E10261">
        <v>598</v>
      </c>
      <c r="F10261">
        <v>367</v>
      </c>
      <c r="G10261">
        <v>697</v>
      </c>
      <c r="H10261">
        <v>624</v>
      </c>
      <c r="I10261" s="119" t="s">
        <v>16</v>
      </c>
      <c r="J10261" s="119" t="s">
        <v>139</v>
      </c>
      <c r="K10261" s="1">
        <v>46255.758941458334</v>
      </c>
      <c r="L10261">
        <v>6</v>
      </c>
      <c r="M10261">
        <v>24</v>
      </c>
      <c r="N10261">
        <v>0</v>
      </c>
      <c r="O10261">
        <v>13</v>
      </c>
      <c r="P10261" s="119" t="s">
        <v>20254</v>
      </c>
    </row>
    <row r="10262" spans="1:16" x14ac:dyDescent="0.25">
      <c r="A10262">
        <v>20619</v>
      </c>
      <c r="B10262" s="119" t="s">
        <v>6682</v>
      </c>
      <c r="C10262">
        <v>0</v>
      </c>
      <c r="E10262">
        <v>5402</v>
      </c>
      <c r="F10262">
        <v>823</v>
      </c>
      <c r="G10262">
        <v>946</v>
      </c>
      <c r="H10262">
        <v>1322</v>
      </c>
      <c r="I10262" s="119" t="s">
        <v>16</v>
      </c>
      <c r="J10262" s="119" t="s">
        <v>139</v>
      </c>
      <c r="K10262" s="1">
        <v>46255.758941458334</v>
      </c>
      <c r="L10262">
        <v>6</v>
      </c>
      <c r="M10262">
        <v>7</v>
      </c>
      <c r="N10262">
        <v>0</v>
      </c>
      <c r="O10262">
        <v>6</v>
      </c>
      <c r="P10262" s="119" t="s">
        <v>20254</v>
      </c>
    </row>
    <row r="10263" spans="1:16" x14ac:dyDescent="0.25">
      <c r="A10263">
        <v>20620</v>
      </c>
      <c r="B10263" s="119" t="s">
        <v>6683</v>
      </c>
      <c r="C10263">
        <v>0</v>
      </c>
      <c r="E10263">
        <v>1342</v>
      </c>
      <c r="F10263">
        <v>55</v>
      </c>
      <c r="G10263">
        <v>933</v>
      </c>
      <c r="H10263">
        <v>84</v>
      </c>
      <c r="I10263" s="119" t="s">
        <v>16</v>
      </c>
      <c r="J10263" s="119" t="s">
        <v>139</v>
      </c>
      <c r="K10263" s="1">
        <v>46255.758941458334</v>
      </c>
      <c r="L10263">
        <v>22</v>
      </c>
      <c r="M10263">
        <v>17</v>
      </c>
      <c r="N10263">
        <v>0</v>
      </c>
      <c r="O10263">
        <v>0</v>
      </c>
      <c r="P10263" s="119" t="s">
        <v>20254</v>
      </c>
    </row>
    <row r="10264" spans="1:16" x14ac:dyDescent="0.25">
      <c r="A10264">
        <v>20621</v>
      </c>
      <c r="B10264" s="119" t="s">
        <v>6684</v>
      </c>
      <c r="C10264">
        <v>0</v>
      </c>
      <c r="E10264">
        <v>88</v>
      </c>
      <c r="F10264">
        <v>329</v>
      </c>
      <c r="G10264">
        <v>963</v>
      </c>
      <c r="H10264">
        <v>531</v>
      </c>
      <c r="I10264" s="119" t="s">
        <v>16</v>
      </c>
      <c r="J10264" s="119" t="s">
        <v>139</v>
      </c>
      <c r="K10264" s="1">
        <v>46255.758941458334</v>
      </c>
      <c r="L10264">
        <v>2</v>
      </c>
      <c r="M10264">
        <v>26</v>
      </c>
      <c r="N10264">
        <v>0</v>
      </c>
      <c r="O10264">
        <v>12</v>
      </c>
      <c r="P10264" s="119" t="s">
        <v>20254</v>
      </c>
    </row>
    <row r="10265" spans="1:16" x14ac:dyDescent="0.25">
      <c r="A10265">
        <v>20622</v>
      </c>
      <c r="B10265" s="119" t="s">
        <v>6685</v>
      </c>
      <c r="C10265">
        <v>0</v>
      </c>
      <c r="E10265">
        <v>7940</v>
      </c>
      <c r="F10265">
        <v>919</v>
      </c>
      <c r="G10265">
        <v>323</v>
      </c>
      <c r="H10265">
        <v>1501</v>
      </c>
      <c r="I10265" s="119" t="s">
        <v>16</v>
      </c>
      <c r="J10265" s="119" t="s">
        <v>139</v>
      </c>
      <c r="K10265" s="1">
        <v>46255.758941458334</v>
      </c>
      <c r="L10265">
        <v>9</v>
      </c>
      <c r="M10265">
        <v>13</v>
      </c>
      <c r="N10265">
        <v>2</v>
      </c>
      <c r="O10265">
        <v>4</v>
      </c>
      <c r="P10265" s="119" t="s">
        <v>20254</v>
      </c>
    </row>
    <row r="10266" spans="1:16" x14ac:dyDescent="0.25">
      <c r="A10266">
        <v>20623</v>
      </c>
      <c r="B10266" s="119" t="s">
        <v>6686</v>
      </c>
      <c r="C10266">
        <v>0</v>
      </c>
      <c r="E10266">
        <v>6063</v>
      </c>
      <c r="F10266">
        <v>169</v>
      </c>
      <c r="G10266">
        <v>1073</v>
      </c>
      <c r="H10266">
        <v>268</v>
      </c>
      <c r="I10266" s="119" t="s">
        <v>16</v>
      </c>
      <c r="J10266" s="119" t="s">
        <v>139</v>
      </c>
      <c r="K10266" s="1">
        <v>46255.758941458334</v>
      </c>
      <c r="L10266">
        <v>8</v>
      </c>
      <c r="M10266">
        <v>186</v>
      </c>
      <c r="N10266">
        <v>2</v>
      </c>
      <c r="O10266">
        <v>24</v>
      </c>
      <c r="P10266" s="119" t="s">
        <v>20254</v>
      </c>
    </row>
    <row r="10267" spans="1:16" x14ac:dyDescent="0.25">
      <c r="A10267">
        <v>20624</v>
      </c>
      <c r="B10267" s="119" t="s">
        <v>6687</v>
      </c>
      <c r="C10267">
        <v>0</v>
      </c>
      <c r="E10267">
        <v>3111</v>
      </c>
      <c r="F10267">
        <v>100</v>
      </c>
      <c r="G10267">
        <v>561</v>
      </c>
      <c r="H10267">
        <v>394</v>
      </c>
      <c r="I10267" s="119" t="s">
        <v>16</v>
      </c>
      <c r="J10267" s="119" t="s">
        <v>139</v>
      </c>
      <c r="K10267" s="1">
        <v>46255.758941458334</v>
      </c>
      <c r="L10267">
        <v>7</v>
      </c>
      <c r="M10267">
        <v>5</v>
      </c>
      <c r="N10267">
        <v>0</v>
      </c>
      <c r="O10267">
        <v>2</v>
      </c>
      <c r="P10267" s="119" t="s">
        <v>20254</v>
      </c>
    </row>
    <row r="10268" spans="1:16" x14ac:dyDescent="0.25">
      <c r="A10268">
        <v>20625</v>
      </c>
      <c r="B10268" s="119" t="s">
        <v>6688</v>
      </c>
      <c r="C10268">
        <v>0</v>
      </c>
      <c r="E10268">
        <v>5266</v>
      </c>
      <c r="F10268">
        <v>244</v>
      </c>
      <c r="G10268">
        <v>432</v>
      </c>
      <c r="H10268">
        <v>442</v>
      </c>
      <c r="I10268" s="119" t="s">
        <v>16</v>
      </c>
      <c r="J10268" s="119" t="s">
        <v>139</v>
      </c>
      <c r="K10268" s="1">
        <v>46255.758941458334</v>
      </c>
      <c r="L10268">
        <v>5</v>
      </c>
      <c r="M10268">
        <v>18</v>
      </c>
      <c r="N10268">
        <v>1</v>
      </c>
      <c r="O10268">
        <v>9</v>
      </c>
      <c r="P10268" s="119" t="s">
        <v>20254</v>
      </c>
    </row>
    <row r="10269" spans="1:16" x14ac:dyDescent="0.25">
      <c r="A10269">
        <v>20626</v>
      </c>
      <c r="B10269" s="119" t="s">
        <v>6689</v>
      </c>
      <c r="C10269">
        <v>0</v>
      </c>
      <c r="E10269">
        <v>257</v>
      </c>
      <c r="F10269">
        <v>26</v>
      </c>
      <c r="G10269">
        <v>1610</v>
      </c>
      <c r="H10269">
        <v>84</v>
      </c>
      <c r="I10269" s="119" t="s">
        <v>16</v>
      </c>
      <c r="J10269" s="119" t="s">
        <v>139</v>
      </c>
      <c r="K10269" s="1">
        <v>46255.758941458334</v>
      </c>
      <c r="L10269">
        <v>3</v>
      </c>
      <c r="M10269">
        <v>23</v>
      </c>
      <c r="N10269">
        <v>1</v>
      </c>
      <c r="O10269">
        <v>9</v>
      </c>
      <c r="P10269" s="119" t="s">
        <v>20254</v>
      </c>
    </row>
    <row r="10270" spans="1:16" x14ac:dyDescent="0.25">
      <c r="A10270">
        <v>20627</v>
      </c>
      <c r="B10270" s="119" t="s">
        <v>6690</v>
      </c>
      <c r="C10270">
        <v>0</v>
      </c>
      <c r="E10270">
        <v>6240</v>
      </c>
      <c r="F10270">
        <v>82</v>
      </c>
      <c r="G10270">
        <v>5274</v>
      </c>
      <c r="H10270">
        <v>164</v>
      </c>
      <c r="I10270" s="119" t="s">
        <v>16</v>
      </c>
      <c r="J10270" s="119" t="s">
        <v>139</v>
      </c>
      <c r="K10270" s="1">
        <v>46255.758941458334</v>
      </c>
      <c r="L10270">
        <v>6</v>
      </c>
      <c r="M10270">
        <v>2</v>
      </c>
      <c r="N10270">
        <v>3</v>
      </c>
      <c r="O10270">
        <v>0</v>
      </c>
      <c r="P10270" s="119" t="s">
        <v>20254</v>
      </c>
    </row>
    <row r="10271" spans="1:16" x14ac:dyDescent="0.25">
      <c r="A10271">
        <v>20628</v>
      </c>
      <c r="B10271" s="119" t="s">
        <v>6691</v>
      </c>
      <c r="C10271">
        <v>0</v>
      </c>
      <c r="E10271">
        <v>378</v>
      </c>
      <c r="F10271">
        <v>752</v>
      </c>
      <c r="G10271">
        <v>392</v>
      </c>
      <c r="H10271">
        <v>1247</v>
      </c>
      <c r="I10271" s="119" t="s">
        <v>16</v>
      </c>
      <c r="J10271" s="119" t="s">
        <v>139</v>
      </c>
      <c r="K10271" s="1">
        <v>46255.758941458334</v>
      </c>
      <c r="L10271">
        <v>3</v>
      </c>
      <c r="M10271">
        <v>22</v>
      </c>
      <c r="N10271">
        <v>0</v>
      </c>
      <c r="O10271">
        <v>9</v>
      </c>
      <c r="P10271" s="119" t="s">
        <v>20254</v>
      </c>
    </row>
    <row r="10272" spans="1:16" x14ac:dyDescent="0.25">
      <c r="A10272">
        <v>20629</v>
      </c>
      <c r="B10272" s="119" t="s">
        <v>6692</v>
      </c>
      <c r="C10272">
        <v>0</v>
      </c>
      <c r="E10272">
        <v>4021</v>
      </c>
      <c r="F10272">
        <v>1225</v>
      </c>
      <c r="G10272">
        <v>646</v>
      </c>
      <c r="H10272">
        <v>1695</v>
      </c>
      <c r="I10272" s="119" t="s">
        <v>16</v>
      </c>
      <c r="J10272" s="119" t="s">
        <v>139</v>
      </c>
      <c r="K10272" s="1">
        <v>46255.758941458334</v>
      </c>
      <c r="L10272">
        <v>38</v>
      </c>
      <c r="M10272">
        <v>52</v>
      </c>
      <c r="N10272">
        <v>6</v>
      </c>
      <c r="O10272">
        <v>18</v>
      </c>
      <c r="P10272" s="119" t="s">
        <v>20254</v>
      </c>
    </row>
    <row r="10273" spans="1:16" x14ac:dyDescent="0.25">
      <c r="A10273">
        <v>20630</v>
      </c>
      <c r="B10273" s="119" t="s">
        <v>6693</v>
      </c>
      <c r="C10273">
        <v>0</v>
      </c>
      <c r="E10273">
        <v>11582</v>
      </c>
      <c r="F10273">
        <v>42</v>
      </c>
      <c r="G10273">
        <v>6550</v>
      </c>
      <c r="H10273">
        <v>112</v>
      </c>
      <c r="I10273" s="119" t="s">
        <v>16</v>
      </c>
      <c r="J10273" s="119" t="s">
        <v>139</v>
      </c>
      <c r="K10273" s="1">
        <v>46255.758941458334</v>
      </c>
      <c r="L10273">
        <v>1</v>
      </c>
      <c r="M10273">
        <v>35</v>
      </c>
      <c r="N10273">
        <v>0</v>
      </c>
      <c r="O10273">
        <v>6</v>
      </c>
      <c r="P10273" s="119" t="s">
        <v>20254</v>
      </c>
    </row>
    <row r="10274" spans="1:16" x14ac:dyDescent="0.25">
      <c r="A10274">
        <v>20631</v>
      </c>
      <c r="B10274" s="119" t="s">
        <v>6694</v>
      </c>
      <c r="C10274">
        <v>0</v>
      </c>
      <c r="E10274">
        <v>323</v>
      </c>
      <c r="F10274">
        <v>2853</v>
      </c>
      <c r="G10274">
        <v>193</v>
      </c>
      <c r="H10274">
        <v>4575</v>
      </c>
      <c r="I10274" s="119" t="s">
        <v>16</v>
      </c>
      <c r="J10274" s="119" t="s">
        <v>139</v>
      </c>
      <c r="K10274" s="1">
        <v>46255.758941458334</v>
      </c>
      <c r="L10274">
        <v>13</v>
      </c>
      <c r="M10274">
        <v>19</v>
      </c>
      <c r="N10274">
        <v>1</v>
      </c>
      <c r="O10274">
        <v>0</v>
      </c>
      <c r="P10274" s="119" t="s">
        <v>20254</v>
      </c>
    </row>
    <row r="10275" spans="1:16" x14ac:dyDescent="0.25">
      <c r="A10275">
        <v>20632</v>
      </c>
      <c r="B10275" s="119" t="s">
        <v>6695</v>
      </c>
      <c r="C10275">
        <v>0</v>
      </c>
      <c r="E10275">
        <v>5281</v>
      </c>
      <c r="F10275">
        <v>217</v>
      </c>
      <c r="G10275">
        <v>781</v>
      </c>
      <c r="H10275">
        <v>1662</v>
      </c>
      <c r="I10275" s="119" t="s">
        <v>16</v>
      </c>
      <c r="J10275" s="119" t="s">
        <v>139</v>
      </c>
      <c r="K10275" s="1">
        <v>46255.758941458334</v>
      </c>
      <c r="L10275">
        <v>143</v>
      </c>
      <c r="M10275">
        <v>49</v>
      </c>
      <c r="N10275">
        <v>40</v>
      </c>
      <c r="O10275">
        <v>16</v>
      </c>
      <c r="P10275" s="119" t="s">
        <v>20254</v>
      </c>
    </row>
    <row r="10276" spans="1:16" x14ac:dyDescent="0.25">
      <c r="A10276">
        <v>20633</v>
      </c>
      <c r="B10276" s="119" t="s">
        <v>6696</v>
      </c>
      <c r="C10276">
        <v>0</v>
      </c>
      <c r="E10276">
        <v>221</v>
      </c>
      <c r="F10276">
        <v>349</v>
      </c>
      <c r="G10276">
        <v>607</v>
      </c>
      <c r="H10276">
        <v>567</v>
      </c>
      <c r="I10276" s="119" t="s">
        <v>16</v>
      </c>
      <c r="J10276" s="119" t="s">
        <v>139</v>
      </c>
      <c r="K10276" s="1">
        <v>46255.758941458334</v>
      </c>
      <c r="L10276">
        <v>2</v>
      </c>
      <c r="M10276">
        <v>23</v>
      </c>
      <c r="N10276">
        <v>0</v>
      </c>
      <c r="O10276">
        <v>5</v>
      </c>
      <c r="P10276" s="119" t="s">
        <v>20254</v>
      </c>
    </row>
    <row r="10277" spans="1:16" x14ac:dyDescent="0.25">
      <c r="A10277">
        <v>20634</v>
      </c>
      <c r="B10277" s="119" t="s">
        <v>6697</v>
      </c>
      <c r="C10277">
        <v>0</v>
      </c>
      <c r="E10277">
        <v>4503</v>
      </c>
      <c r="F10277">
        <v>170</v>
      </c>
      <c r="G10277">
        <v>2798</v>
      </c>
      <c r="H10277">
        <v>383</v>
      </c>
      <c r="I10277" s="119" t="s">
        <v>16</v>
      </c>
      <c r="J10277" s="119" t="s">
        <v>139</v>
      </c>
      <c r="K10277" s="1">
        <v>46255.758941458334</v>
      </c>
      <c r="L10277">
        <v>4</v>
      </c>
      <c r="M10277">
        <v>22</v>
      </c>
      <c r="N10277">
        <v>0</v>
      </c>
      <c r="O10277">
        <v>9</v>
      </c>
      <c r="P10277" s="119" t="s">
        <v>20254</v>
      </c>
    </row>
    <row r="10278" spans="1:16" x14ac:dyDescent="0.25">
      <c r="A10278">
        <v>20635</v>
      </c>
      <c r="B10278" s="119" t="s">
        <v>6698</v>
      </c>
      <c r="C10278">
        <v>0</v>
      </c>
      <c r="E10278">
        <v>343</v>
      </c>
      <c r="F10278">
        <v>604</v>
      </c>
      <c r="G10278">
        <v>807</v>
      </c>
      <c r="H10278">
        <v>1030</v>
      </c>
      <c r="I10278" s="119" t="s">
        <v>16</v>
      </c>
      <c r="J10278" s="119" t="s">
        <v>139</v>
      </c>
      <c r="K10278" s="1">
        <v>46255.758941458334</v>
      </c>
      <c r="L10278">
        <v>2</v>
      </c>
      <c r="M10278">
        <v>14</v>
      </c>
      <c r="N10278">
        <v>0</v>
      </c>
      <c r="O10278">
        <v>13</v>
      </c>
      <c r="P10278" s="119" t="s">
        <v>20254</v>
      </c>
    </row>
    <row r="10279" spans="1:16" x14ac:dyDescent="0.25">
      <c r="A10279">
        <v>20636</v>
      </c>
      <c r="B10279" s="119" t="s">
        <v>6699</v>
      </c>
      <c r="C10279">
        <v>0</v>
      </c>
      <c r="E10279">
        <v>14796</v>
      </c>
      <c r="F10279">
        <v>259</v>
      </c>
      <c r="G10279">
        <v>813</v>
      </c>
      <c r="H10279">
        <v>417</v>
      </c>
      <c r="I10279" s="119" t="s">
        <v>16</v>
      </c>
      <c r="J10279" s="119" t="s">
        <v>139</v>
      </c>
      <c r="K10279" s="1">
        <v>46255.758941458334</v>
      </c>
      <c r="L10279">
        <v>5</v>
      </c>
      <c r="M10279">
        <v>26</v>
      </c>
      <c r="N10279">
        <v>1</v>
      </c>
      <c r="O10279">
        <v>7</v>
      </c>
      <c r="P10279" s="119" t="s">
        <v>20254</v>
      </c>
    </row>
    <row r="10280" spans="1:16" x14ac:dyDescent="0.25">
      <c r="A10280">
        <v>20637</v>
      </c>
      <c r="B10280" s="119" t="s">
        <v>6700</v>
      </c>
      <c r="C10280">
        <v>0</v>
      </c>
      <c r="E10280">
        <v>2322</v>
      </c>
      <c r="F10280">
        <v>307</v>
      </c>
      <c r="G10280">
        <v>1260</v>
      </c>
      <c r="H10280">
        <v>495</v>
      </c>
      <c r="I10280" s="119" t="s">
        <v>16</v>
      </c>
      <c r="J10280" s="119" t="s">
        <v>139</v>
      </c>
      <c r="K10280" s="1">
        <v>46255.758941458334</v>
      </c>
      <c r="L10280">
        <v>3</v>
      </c>
      <c r="M10280">
        <v>13</v>
      </c>
      <c r="N10280">
        <v>1</v>
      </c>
      <c r="O10280">
        <v>4</v>
      </c>
      <c r="P10280" s="119" t="s">
        <v>20254</v>
      </c>
    </row>
    <row r="10281" spans="1:16" x14ac:dyDescent="0.25">
      <c r="A10281">
        <v>20638</v>
      </c>
      <c r="B10281" s="119" t="s">
        <v>6701</v>
      </c>
      <c r="C10281">
        <v>0</v>
      </c>
      <c r="E10281">
        <v>9658</v>
      </c>
      <c r="F10281">
        <v>121</v>
      </c>
      <c r="G10281">
        <v>2154</v>
      </c>
      <c r="H10281">
        <v>197</v>
      </c>
      <c r="I10281" s="119" t="s">
        <v>16</v>
      </c>
      <c r="J10281" s="119" t="s">
        <v>139</v>
      </c>
      <c r="K10281" s="1">
        <v>46255.758941458334</v>
      </c>
      <c r="L10281">
        <v>11</v>
      </c>
      <c r="M10281">
        <v>19</v>
      </c>
      <c r="N10281">
        <v>0</v>
      </c>
      <c r="O10281">
        <v>11</v>
      </c>
      <c r="P10281" s="119" t="s">
        <v>20254</v>
      </c>
    </row>
    <row r="10282" spans="1:16" x14ac:dyDescent="0.25">
      <c r="A10282">
        <v>20639</v>
      </c>
      <c r="B10282" s="119" t="s">
        <v>6702</v>
      </c>
      <c r="C10282">
        <v>0</v>
      </c>
      <c r="E10282">
        <v>2793</v>
      </c>
      <c r="F10282">
        <v>104</v>
      </c>
      <c r="G10282">
        <v>941</v>
      </c>
      <c r="H10282">
        <v>196</v>
      </c>
      <c r="I10282" s="119" t="s">
        <v>16</v>
      </c>
      <c r="J10282" s="119" t="s">
        <v>139</v>
      </c>
      <c r="K10282" s="1">
        <v>46255.758941458334</v>
      </c>
      <c r="L10282">
        <v>19</v>
      </c>
      <c r="M10282">
        <v>9</v>
      </c>
      <c r="N10282">
        <v>6</v>
      </c>
      <c r="O10282">
        <v>2</v>
      </c>
      <c r="P10282" s="119" t="s">
        <v>20254</v>
      </c>
    </row>
    <row r="10283" spans="1:16" x14ac:dyDescent="0.25">
      <c r="A10283">
        <v>20640</v>
      </c>
      <c r="B10283" s="119" t="s">
        <v>6703</v>
      </c>
      <c r="C10283">
        <v>0</v>
      </c>
      <c r="E10283">
        <v>400</v>
      </c>
      <c r="F10283">
        <v>1227</v>
      </c>
      <c r="G10283">
        <v>390</v>
      </c>
      <c r="H10283">
        <v>1997</v>
      </c>
      <c r="I10283" s="119" t="s">
        <v>16</v>
      </c>
      <c r="J10283" s="119" t="s">
        <v>139</v>
      </c>
      <c r="K10283" s="1">
        <v>46255.758941458334</v>
      </c>
      <c r="L10283">
        <v>7</v>
      </c>
      <c r="M10283">
        <v>20</v>
      </c>
      <c r="N10283">
        <v>0</v>
      </c>
      <c r="O10283">
        <v>16</v>
      </c>
      <c r="P10283" s="119" t="s">
        <v>20254</v>
      </c>
    </row>
    <row r="10284" spans="1:16" x14ac:dyDescent="0.25">
      <c r="A10284">
        <v>20641</v>
      </c>
      <c r="B10284" s="119" t="s">
        <v>6704</v>
      </c>
      <c r="C10284">
        <v>0</v>
      </c>
      <c r="E10284">
        <v>265</v>
      </c>
      <c r="F10284">
        <v>314</v>
      </c>
      <c r="G10284">
        <v>826</v>
      </c>
      <c r="H10284">
        <v>555</v>
      </c>
      <c r="I10284" s="119" t="s">
        <v>16</v>
      </c>
      <c r="J10284" s="119" t="s">
        <v>139</v>
      </c>
      <c r="K10284" s="1">
        <v>46255.758941458334</v>
      </c>
      <c r="L10284">
        <v>10</v>
      </c>
      <c r="M10284">
        <v>35</v>
      </c>
      <c r="N10284">
        <v>3</v>
      </c>
      <c r="O10284">
        <v>13</v>
      </c>
      <c r="P10284" s="119" t="s">
        <v>20254</v>
      </c>
    </row>
    <row r="10285" spans="1:16" x14ac:dyDescent="0.25">
      <c r="A10285">
        <v>20642</v>
      </c>
      <c r="B10285" s="119" t="s">
        <v>6705</v>
      </c>
      <c r="C10285">
        <v>0</v>
      </c>
      <c r="E10285">
        <v>2901</v>
      </c>
      <c r="F10285">
        <v>41</v>
      </c>
      <c r="G10285">
        <v>1311</v>
      </c>
      <c r="H10285">
        <v>81</v>
      </c>
      <c r="I10285" s="119" t="s">
        <v>16</v>
      </c>
      <c r="J10285" s="119" t="s">
        <v>139</v>
      </c>
      <c r="K10285" s="1">
        <v>46255.758941458334</v>
      </c>
      <c r="L10285">
        <v>0</v>
      </c>
      <c r="M10285">
        <v>2</v>
      </c>
      <c r="N10285">
        <v>0</v>
      </c>
      <c r="O10285">
        <v>0</v>
      </c>
      <c r="P10285" s="119" t="s">
        <v>20254</v>
      </c>
    </row>
    <row r="10286" spans="1:16" x14ac:dyDescent="0.25">
      <c r="A10286">
        <v>20643</v>
      </c>
      <c r="B10286" s="119" t="s">
        <v>6706</v>
      </c>
      <c r="C10286">
        <v>0</v>
      </c>
      <c r="E10286">
        <v>6226</v>
      </c>
      <c r="F10286">
        <v>28</v>
      </c>
      <c r="G10286">
        <v>9253</v>
      </c>
      <c r="H10286">
        <v>99</v>
      </c>
      <c r="I10286" s="119" t="s">
        <v>16</v>
      </c>
      <c r="J10286" s="119" t="s">
        <v>139</v>
      </c>
      <c r="K10286" s="1">
        <v>46255.758941458334</v>
      </c>
      <c r="L10286">
        <v>1</v>
      </c>
      <c r="M10286">
        <v>15</v>
      </c>
      <c r="N10286">
        <v>1</v>
      </c>
      <c r="O10286">
        <v>2</v>
      </c>
      <c r="P10286" s="119" t="s">
        <v>20254</v>
      </c>
    </row>
    <row r="10287" spans="1:16" x14ac:dyDescent="0.25">
      <c r="A10287">
        <v>20644</v>
      </c>
      <c r="B10287" s="119" t="s">
        <v>6707</v>
      </c>
      <c r="C10287">
        <v>0</v>
      </c>
      <c r="E10287">
        <v>333</v>
      </c>
      <c r="F10287">
        <v>262</v>
      </c>
      <c r="G10287">
        <v>917</v>
      </c>
      <c r="H10287">
        <v>426</v>
      </c>
      <c r="I10287" s="119" t="s">
        <v>16</v>
      </c>
      <c r="J10287" s="119" t="s">
        <v>139</v>
      </c>
      <c r="K10287" s="1">
        <v>46255.758941458334</v>
      </c>
      <c r="L10287">
        <v>3</v>
      </c>
      <c r="M10287">
        <v>27</v>
      </c>
      <c r="N10287">
        <v>1</v>
      </c>
      <c r="O10287">
        <v>6</v>
      </c>
      <c r="P10287" s="119" t="s">
        <v>20254</v>
      </c>
    </row>
    <row r="10288" spans="1:16" x14ac:dyDescent="0.25">
      <c r="A10288">
        <v>20645</v>
      </c>
      <c r="B10288" s="119" t="s">
        <v>6708</v>
      </c>
      <c r="C10288">
        <v>0</v>
      </c>
      <c r="E10288">
        <v>644</v>
      </c>
      <c r="F10288">
        <v>352</v>
      </c>
      <c r="G10288">
        <v>856</v>
      </c>
      <c r="H10288">
        <v>556</v>
      </c>
      <c r="I10288" s="119" t="s">
        <v>16</v>
      </c>
      <c r="J10288" s="119" t="s">
        <v>139</v>
      </c>
      <c r="K10288" s="1">
        <v>46255.758941458334</v>
      </c>
      <c r="L10288">
        <v>3</v>
      </c>
      <c r="M10288">
        <v>43</v>
      </c>
      <c r="N10288">
        <v>1</v>
      </c>
      <c r="O10288">
        <v>25</v>
      </c>
      <c r="P10288" s="119" t="s">
        <v>20254</v>
      </c>
    </row>
    <row r="10289" spans="1:16" x14ac:dyDescent="0.25">
      <c r="A10289">
        <v>20646</v>
      </c>
      <c r="B10289" s="119" t="s">
        <v>6709</v>
      </c>
      <c r="C10289">
        <v>0</v>
      </c>
      <c r="E10289">
        <v>2162</v>
      </c>
      <c r="F10289">
        <v>393</v>
      </c>
      <c r="G10289">
        <v>6035</v>
      </c>
      <c r="H10289">
        <v>688</v>
      </c>
      <c r="I10289" s="119" t="s">
        <v>16</v>
      </c>
      <c r="J10289" s="119" t="s">
        <v>222</v>
      </c>
      <c r="K10289" s="1">
        <v>46255.758941458334</v>
      </c>
      <c r="L10289">
        <v>3</v>
      </c>
      <c r="M10289">
        <v>41</v>
      </c>
      <c r="N10289">
        <v>0</v>
      </c>
      <c r="O10289">
        <v>8</v>
      </c>
      <c r="P10289" s="119" t="s">
        <v>20254</v>
      </c>
    </row>
    <row r="10290" spans="1:16" x14ac:dyDescent="0.25">
      <c r="A10290">
        <v>20647</v>
      </c>
      <c r="B10290" s="119" t="s">
        <v>6710</v>
      </c>
      <c r="C10290">
        <v>0</v>
      </c>
      <c r="E10290">
        <v>1954</v>
      </c>
      <c r="F10290">
        <v>2003</v>
      </c>
      <c r="G10290">
        <v>674</v>
      </c>
      <c r="H10290">
        <v>3196</v>
      </c>
      <c r="I10290" s="119" t="s">
        <v>16</v>
      </c>
      <c r="J10290" s="119" t="s">
        <v>222</v>
      </c>
      <c r="K10290" s="1">
        <v>46255.758941458334</v>
      </c>
      <c r="L10290">
        <v>3</v>
      </c>
      <c r="M10290">
        <v>20</v>
      </c>
      <c r="N10290">
        <v>0</v>
      </c>
      <c r="O10290">
        <v>4</v>
      </c>
      <c r="P10290" s="119" t="s">
        <v>20254</v>
      </c>
    </row>
    <row r="10291" spans="1:16" x14ac:dyDescent="0.25">
      <c r="A10291">
        <v>20648</v>
      </c>
      <c r="B10291" s="119" t="s">
        <v>6711</v>
      </c>
      <c r="C10291">
        <v>0</v>
      </c>
      <c r="E10291">
        <v>1757</v>
      </c>
      <c r="F10291">
        <v>152</v>
      </c>
      <c r="G10291">
        <v>5916</v>
      </c>
      <c r="H10291">
        <v>240</v>
      </c>
      <c r="I10291" s="119" t="s">
        <v>16</v>
      </c>
      <c r="J10291" s="119" t="s">
        <v>222</v>
      </c>
      <c r="K10291" s="1">
        <v>46255.758941458334</v>
      </c>
      <c r="L10291">
        <v>176</v>
      </c>
      <c r="M10291">
        <v>148</v>
      </c>
      <c r="N10291">
        <v>39</v>
      </c>
      <c r="O10291">
        <v>8</v>
      </c>
      <c r="P10291" s="119" t="s">
        <v>20254</v>
      </c>
    </row>
    <row r="10292" spans="1:16" x14ac:dyDescent="0.25">
      <c r="A10292">
        <v>20649</v>
      </c>
      <c r="B10292" s="119" t="s">
        <v>6712</v>
      </c>
      <c r="C10292">
        <v>0</v>
      </c>
      <c r="E10292">
        <v>3193</v>
      </c>
      <c r="F10292">
        <v>801</v>
      </c>
      <c r="G10292">
        <v>1637</v>
      </c>
      <c r="H10292">
        <v>1233</v>
      </c>
      <c r="I10292" s="119" t="s">
        <v>16</v>
      </c>
      <c r="J10292" s="119" t="s">
        <v>222</v>
      </c>
      <c r="K10292" s="1">
        <v>46255.758941458334</v>
      </c>
      <c r="L10292">
        <v>3</v>
      </c>
      <c r="M10292">
        <v>36</v>
      </c>
      <c r="N10292">
        <v>2</v>
      </c>
      <c r="O10292">
        <v>18</v>
      </c>
      <c r="P10292" s="119" t="s">
        <v>20254</v>
      </c>
    </row>
    <row r="10293" spans="1:16" x14ac:dyDescent="0.25">
      <c r="A10293">
        <v>20650</v>
      </c>
      <c r="B10293" s="119" t="s">
        <v>6713</v>
      </c>
      <c r="C10293">
        <v>0</v>
      </c>
      <c r="E10293">
        <v>733</v>
      </c>
      <c r="F10293">
        <v>1190</v>
      </c>
      <c r="G10293">
        <v>598</v>
      </c>
      <c r="H10293">
        <v>3490</v>
      </c>
      <c r="I10293" s="119" t="s">
        <v>16</v>
      </c>
      <c r="J10293" s="119" t="s">
        <v>222</v>
      </c>
      <c r="K10293" s="1">
        <v>46255.758941458334</v>
      </c>
      <c r="L10293">
        <v>28</v>
      </c>
      <c r="M10293">
        <v>54</v>
      </c>
      <c r="N10293">
        <v>6</v>
      </c>
      <c r="O10293">
        <v>12</v>
      </c>
      <c r="P10293" s="119" t="s">
        <v>20254</v>
      </c>
    </row>
    <row r="10294" spans="1:16" x14ac:dyDescent="0.25">
      <c r="A10294">
        <v>20651</v>
      </c>
      <c r="B10294" s="119" t="s">
        <v>6714</v>
      </c>
      <c r="C10294">
        <v>0</v>
      </c>
      <c r="E10294">
        <v>1559</v>
      </c>
      <c r="F10294">
        <v>137</v>
      </c>
      <c r="G10294">
        <v>2807</v>
      </c>
      <c r="H10294">
        <v>286</v>
      </c>
      <c r="I10294" s="119" t="s">
        <v>16</v>
      </c>
      <c r="J10294" s="119" t="s">
        <v>222</v>
      </c>
      <c r="K10294" s="1">
        <v>46255.758941458334</v>
      </c>
      <c r="L10294">
        <v>104</v>
      </c>
      <c r="M10294">
        <v>65</v>
      </c>
      <c r="N10294">
        <v>47</v>
      </c>
      <c r="O10294">
        <v>1</v>
      </c>
      <c r="P10294" s="119" t="s">
        <v>20254</v>
      </c>
    </row>
    <row r="10295" spans="1:16" x14ac:dyDescent="0.25">
      <c r="A10295">
        <v>20652</v>
      </c>
      <c r="B10295" s="119" t="s">
        <v>6715</v>
      </c>
      <c r="C10295">
        <v>0</v>
      </c>
      <c r="E10295">
        <v>735</v>
      </c>
      <c r="F10295">
        <v>455</v>
      </c>
      <c r="G10295">
        <v>1643</v>
      </c>
      <c r="H10295">
        <v>842</v>
      </c>
      <c r="I10295" s="119" t="s">
        <v>16</v>
      </c>
      <c r="J10295" s="119" t="s">
        <v>222</v>
      </c>
      <c r="K10295" s="1">
        <v>46255.758941458334</v>
      </c>
      <c r="L10295">
        <v>2</v>
      </c>
      <c r="M10295">
        <v>34</v>
      </c>
      <c r="N10295">
        <v>0</v>
      </c>
      <c r="O10295">
        <v>17</v>
      </c>
      <c r="P10295" s="119" t="s">
        <v>20254</v>
      </c>
    </row>
    <row r="10296" spans="1:16" x14ac:dyDescent="0.25">
      <c r="A10296">
        <v>20653</v>
      </c>
      <c r="B10296" s="119" t="s">
        <v>6716</v>
      </c>
      <c r="C10296">
        <v>0</v>
      </c>
      <c r="E10296">
        <v>883</v>
      </c>
      <c r="F10296">
        <v>1518</v>
      </c>
      <c r="G10296">
        <v>603</v>
      </c>
      <c r="H10296">
        <v>2389</v>
      </c>
      <c r="I10296" s="119" t="s">
        <v>16</v>
      </c>
      <c r="J10296" s="119" t="s">
        <v>222</v>
      </c>
      <c r="K10296" s="1">
        <v>46255.758941458334</v>
      </c>
      <c r="L10296">
        <v>14</v>
      </c>
      <c r="M10296">
        <v>30</v>
      </c>
      <c r="N10296">
        <v>1</v>
      </c>
      <c r="O10296">
        <v>14</v>
      </c>
      <c r="P10296" s="119" t="s">
        <v>20254</v>
      </c>
    </row>
    <row r="10297" spans="1:16" x14ac:dyDescent="0.25">
      <c r="A10297">
        <v>20654</v>
      </c>
      <c r="B10297" s="119" t="s">
        <v>6717</v>
      </c>
      <c r="C10297">
        <v>0</v>
      </c>
      <c r="E10297">
        <v>431</v>
      </c>
      <c r="F10297">
        <v>407</v>
      </c>
      <c r="G10297">
        <v>1106</v>
      </c>
      <c r="H10297">
        <v>641</v>
      </c>
      <c r="I10297" s="119" t="s">
        <v>16</v>
      </c>
      <c r="J10297" s="119" t="s">
        <v>222</v>
      </c>
      <c r="K10297" s="1">
        <v>46255.758941458334</v>
      </c>
      <c r="L10297">
        <v>4</v>
      </c>
      <c r="M10297">
        <v>30</v>
      </c>
      <c r="N10297">
        <v>1</v>
      </c>
      <c r="O10297">
        <v>12</v>
      </c>
      <c r="P10297" s="119" t="s">
        <v>20254</v>
      </c>
    </row>
    <row r="10298" spans="1:16" x14ac:dyDescent="0.25">
      <c r="A10298">
        <v>20655</v>
      </c>
      <c r="B10298" s="119" t="s">
        <v>6718</v>
      </c>
      <c r="C10298">
        <v>0</v>
      </c>
      <c r="E10298">
        <v>794</v>
      </c>
      <c r="F10298">
        <v>868</v>
      </c>
      <c r="G10298">
        <v>1670</v>
      </c>
      <c r="H10298">
        <v>1776</v>
      </c>
      <c r="I10298" s="119" t="s">
        <v>16</v>
      </c>
      <c r="J10298" s="119" t="s">
        <v>222</v>
      </c>
      <c r="K10298" s="1">
        <v>46255.758941458334</v>
      </c>
      <c r="L10298">
        <v>40</v>
      </c>
      <c r="M10298">
        <v>61</v>
      </c>
      <c r="N10298">
        <v>7</v>
      </c>
      <c r="O10298">
        <v>16</v>
      </c>
      <c r="P10298" s="119" t="s">
        <v>20254</v>
      </c>
    </row>
    <row r="10299" spans="1:16" x14ac:dyDescent="0.25">
      <c r="A10299">
        <v>20656</v>
      </c>
      <c r="B10299" s="119" t="s">
        <v>6719</v>
      </c>
      <c r="C10299">
        <v>0</v>
      </c>
      <c r="E10299">
        <v>809</v>
      </c>
      <c r="F10299">
        <v>711</v>
      </c>
      <c r="G10299">
        <v>881</v>
      </c>
      <c r="H10299">
        <v>1215</v>
      </c>
      <c r="I10299" s="119" t="s">
        <v>16</v>
      </c>
      <c r="J10299" s="119" t="s">
        <v>222</v>
      </c>
      <c r="K10299" s="1">
        <v>46255.758941458334</v>
      </c>
      <c r="L10299">
        <v>5</v>
      </c>
      <c r="M10299">
        <v>45</v>
      </c>
      <c r="N10299">
        <v>1</v>
      </c>
      <c r="O10299">
        <v>13</v>
      </c>
      <c r="P10299" s="119" t="s">
        <v>20254</v>
      </c>
    </row>
    <row r="10300" spans="1:16" x14ac:dyDescent="0.25">
      <c r="A10300">
        <v>20657</v>
      </c>
      <c r="B10300" s="119" t="s">
        <v>6720</v>
      </c>
      <c r="C10300">
        <v>0</v>
      </c>
      <c r="E10300">
        <v>732</v>
      </c>
      <c r="F10300">
        <v>159</v>
      </c>
      <c r="G10300">
        <v>1134</v>
      </c>
      <c r="H10300">
        <v>291</v>
      </c>
      <c r="I10300" s="119" t="s">
        <v>16</v>
      </c>
      <c r="J10300" s="119" t="s">
        <v>222</v>
      </c>
      <c r="K10300" s="1">
        <v>46255.758941458334</v>
      </c>
      <c r="L10300">
        <v>39</v>
      </c>
      <c r="M10300">
        <v>15</v>
      </c>
      <c r="N10300">
        <v>27</v>
      </c>
      <c r="O10300">
        <v>4</v>
      </c>
      <c r="P10300" s="119" t="s">
        <v>20254</v>
      </c>
    </row>
    <row r="10301" spans="1:16" x14ac:dyDescent="0.25">
      <c r="A10301">
        <v>20658</v>
      </c>
      <c r="B10301" s="119" t="s">
        <v>6721</v>
      </c>
      <c r="C10301">
        <v>0</v>
      </c>
      <c r="E10301">
        <v>1994</v>
      </c>
      <c r="F10301">
        <v>800</v>
      </c>
      <c r="G10301">
        <v>446</v>
      </c>
      <c r="H10301">
        <v>1540</v>
      </c>
      <c r="I10301" s="119" t="s">
        <v>16</v>
      </c>
      <c r="J10301" s="119" t="s">
        <v>222</v>
      </c>
      <c r="K10301" s="1">
        <v>46255.758941458334</v>
      </c>
      <c r="L10301">
        <v>108</v>
      </c>
      <c r="M10301">
        <v>44</v>
      </c>
      <c r="N10301">
        <v>19</v>
      </c>
      <c r="O10301">
        <v>27</v>
      </c>
      <c r="P10301" s="119" t="s">
        <v>20254</v>
      </c>
    </row>
    <row r="10302" spans="1:16" x14ac:dyDescent="0.25">
      <c r="A10302">
        <v>20659</v>
      </c>
      <c r="B10302" s="119" t="s">
        <v>6722</v>
      </c>
      <c r="C10302">
        <v>0</v>
      </c>
      <c r="E10302">
        <v>2916</v>
      </c>
      <c r="F10302">
        <v>26</v>
      </c>
      <c r="G10302">
        <v>1985</v>
      </c>
      <c r="H10302">
        <v>38</v>
      </c>
      <c r="I10302" s="119" t="s">
        <v>16</v>
      </c>
      <c r="J10302" s="119" t="s">
        <v>22</v>
      </c>
      <c r="K10302" s="1">
        <v>46255.758941458334</v>
      </c>
      <c r="L10302">
        <v>75</v>
      </c>
      <c r="M10302">
        <v>25</v>
      </c>
      <c r="N10302">
        <v>20</v>
      </c>
      <c r="O10302">
        <v>9</v>
      </c>
      <c r="P10302" s="119" t="s">
        <v>20254</v>
      </c>
    </row>
    <row r="10303" spans="1:16" x14ac:dyDescent="0.25">
      <c r="A10303">
        <v>20660</v>
      </c>
      <c r="B10303" s="119" t="s">
        <v>6723</v>
      </c>
      <c r="C10303">
        <v>0</v>
      </c>
      <c r="E10303">
        <v>3268</v>
      </c>
      <c r="F10303">
        <v>18</v>
      </c>
      <c r="G10303">
        <v>6650</v>
      </c>
      <c r="H10303">
        <v>28</v>
      </c>
      <c r="I10303" s="119" t="s">
        <v>16</v>
      </c>
      <c r="J10303" s="119" t="s">
        <v>22</v>
      </c>
      <c r="K10303" s="1">
        <v>46255.758941458334</v>
      </c>
      <c r="L10303">
        <v>62</v>
      </c>
      <c r="M10303">
        <v>8</v>
      </c>
      <c r="N10303">
        <v>10</v>
      </c>
      <c r="O10303">
        <v>3</v>
      </c>
      <c r="P10303" s="119" t="s">
        <v>20254</v>
      </c>
    </row>
    <row r="10304" spans="1:16" x14ac:dyDescent="0.25">
      <c r="A10304">
        <v>20661</v>
      </c>
      <c r="B10304" s="119" t="s">
        <v>6724</v>
      </c>
      <c r="C10304">
        <v>0</v>
      </c>
      <c r="E10304">
        <v>431</v>
      </c>
      <c r="F10304">
        <v>5</v>
      </c>
      <c r="G10304">
        <v>8919</v>
      </c>
      <c r="H10304">
        <v>28</v>
      </c>
      <c r="I10304" s="119" t="s">
        <v>16</v>
      </c>
      <c r="J10304" s="119" t="s">
        <v>22</v>
      </c>
      <c r="K10304" s="1">
        <v>46255.758941458334</v>
      </c>
      <c r="L10304">
        <v>3</v>
      </c>
      <c r="M10304">
        <v>10</v>
      </c>
      <c r="N10304">
        <v>0</v>
      </c>
      <c r="O10304">
        <v>0</v>
      </c>
      <c r="P10304" s="119" t="s">
        <v>20254</v>
      </c>
    </row>
    <row r="10305" spans="1:16" x14ac:dyDescent="0.25">
      <c r="A10305">
        <v>20662</v>
      </c>
      <c r="B10305" s="119" t="s">
        <v>6725</v>
      </c>
      <c r="C10305">
        <v>0</v>
      </c>
      <c r="E10305">
        <v>101</v>
      </c>
      <c r="F10305">
        <v>3</v>
      </c>
      <c r="G10305">
        <v>5010</v>
      </c>
      <c r="H10305">
        <v>29</v>
      </c>
      <c r="I10305" s="119" t="s">
        <v>16</v>
      </c>
      <c r="J10305" s="119" t="s">
        <v>22</v>
      </c>
      <c r="K10305" s="1">
        <v>46255.758941458334</v>
      </c>
      <c r="L10305">
        <v>2</v>
      </c>
      <c r="M10305">
        <v>36</v>
      </c>
      <c r="N10305">
        <v>0</v>
      </c>
      <c r="O10305">
        <v>0</v>
      </c>
      <c r="P10305" s="119" t="s">
        <v>20254</v>
      </c>
    </row>
    <row r="10306" spans="1:16" x14ac:dyDescent="0.25">
      <c r="A10306">
        <v>20663</v>
      </c>
      <c r="B10306" s="119" t="s">
        <v>6726</v>
      </c>
      <c r="C10306">
        <v>0</v>
      </c>
      <c r="E10306">
        <v>1801</v>
      </c>
      <c r="F10306">
        <v>15</v>
      </c>
      <c r="G10306">
        <v>3785</v>
      </c>
      <c r="H10306">
        <v>30</v>
      </c>
      <c r="I10306" s="119" t="s">
        <v>16</v>
      </c>
      <c r="J10306" s="119" t="s">
        <v>22</v>
      </c>
      <c r="K10306" s="1">
        <v>46255.758941458334</v>
      </c>
      <c r="L10306">
        <v>34</v>
      </c>
      <c r="M10306">
        <v>24</v>
      </c>
      <c r="N10306">
        <v>1</v>
      </c>
      <c r="O10306">
        <v>16</v>
      </c>
      <c r="P10306" s="119" t="s">
        <v>20254</v>
      </c>
    </row>
    <row r="10307" spans="1:16" x14ac:dyDescent="0.25">
      <c r="A10307">
        <v>20664</v>
      </c>
      <c r="B10307" s="119" t="s">
        <v>6727</v>
      </c>
      <c r="C10307">
        <v>0</v>
      </c>
      <c r="E10307">
        <v>3214</v>
      </c>
      <c r="F10307">
        <v>44</v>
      </c>
      <c r="G10307">
        <v>1410</v>
      </c>
      <c r="H10307">
        <v>66</v>
      </c>
      <c r="I10307" s="119" t="s">
        <v>16</v>
      </c>
      <c r="J10307" s="119" t="s">
        <v>22</v>
      </c>
      <c r="K10307" s="1">
        <v>46255.758941458334</v>
      </c>
      <c r="L10307">
        <v>43</v>
      </c>
      <c r="M10307">
        <v>20</v>
      </c>
      <c r="N10307">
        <v>6</v>
      </c>
      <c r="O10307">
        <v>7</v>
      </c>
      <c r="P10307" s="119" t="s">
        <v>20254</v>
      </c>
    </row>
    <row r="10308" spans="1:16" x14ac:dyDescent="0.25">
      <c r="A10308">
        <v>20665</v>
      </c>
      <c r="B10308" s="119" t="s">
        <v>6728</v>
      </c>
      <c r="C10308">
        <v>0</v>
      </c>
      <c r="E10308">
        <v>9483</v>
      </c>
      <c r="F10308">
        <v>27</v>
      </c>
      <c r="G10308">
        <v>3042</v>
      </c>
      <c r="H10308">
        <v>34</v>
      </c>
      <c r="I10308" s="119" t="s">
        <v>16</v>
      </c>
      <c r="J10308" s="119" t="s">
        <v>22</v>
      </c>
      <c r="K10308" s="1">
        <v>46255.758941458334</v>
      </c>
      <c r="L10308">
        <v>67</v>
      </c>
      <c r="M10308">
        <v>18</v>
      </c>
      <c r="N10308">
        <v>11</v>
      </c>
      <c r="O10308">
        <v>9</v>
      </c>
      <c r="P10308" s="119" t="s">
        <v>20254</v>
      </c>
    </row>
    <row r="10309" spans="1:16" x14ac:dyDescent="0.25">
      <c r="A10309">
        <v>20666</v>
      </c>
      <c r="B10309" s="119" t="s">
        <v>6729</v>
      </c>
      <c r="C10309">
        <v>0</v>
      </c>
      <c r="E10309">
        <v>1294</v>
      </c>
      <c r="F10309">
        <v>25</v>
      </c>
      <c r="G10309">
        <v>2571</v>
      </c>
      <c r="H10309">
        <v>37</v>
      </c>
      <c r="I10309" s="119" t="s">
        <v>16</v>
      </c>
      <c r="J10309" s="119" t="s">
        <v>22</v>
      </c>
      <c r="K10309" s="1">
        <v>46255.758941458334</v>
      </c>
      <c r="L10309">
        <v>30</v>
      </c>
      <c r="M10309">
        <v>11</v>
      </c>
      <c r="N10309">
        <v>9</v>
      </c>
      <c r="O10309">
        <v>6</v>
      </c>
      <c r="P10309" s="119" t="s">
        <v>20254</v>
      </c>
    </row>
    <row r="10310" spans="1:16" x14ac:dyDescent="0.25">
      <c r="A10310">
        <v>20667</v>
      </c>
      <c r="B10310" s="119" t="s">
        <v>6730</v>
      </c>
      <c r="C10310">
        <v>0</v>
      </c>
      <c r="E10310">
        <v>399</v>
      </c>
      <c r="F10310">
        <v>5</v>
      </c>
      <c r="G10310">
        <v>5844</v>
      </c>
      <c r="H10310">
        <v>19</v>
      </c>
      <c r="I10310" s="119" t="s">
        <v>16</v>
      </c>
      <c r="J10310" s="119" t="s">
        <v>22</v>
      </c>
      <c r="K10310" s="1">
        <v>46255.758941458334</v>
      </c>
      <c r="L10310">
        <v>25</v>
      </c>
      <c r="M10310">
        <v>22</v>
      </c>
      <c r="N10310">
        <v>0</v>
      </c>
      <c r="O10310">
        <v>12</v>
      </c>
      <c r="P10310" s="119" t="s">
        <v>20254</v>
      </c>
    </row>
    <row r="10311" spans="1:16" x14ac:dyDescent="0.25">
      <c r="A10311">
        <v>20668</v>
      </c>
      <c r="B10311" s="119" t="s">
        <v>6731</v>
      </c>
      <c r="C10311">
        <v>0</v>
      </c>
      <c r="E10311">
        <v>2308</v>
      </c>
      <c r="F10311">
        <v>9</v>
      </c>
      <c r="G10311">
        <v>8575</v>
      </c>
      <c r="H10311">
        <v>19</v>
      </c>
      <c r="I10311" s="119" t="s">
        <v>16</v>
      </c>
      <c r="J10311" s="119" t="s">
        <v>22</v>
      </c>
      <c r="K10311" s="1">
        <v>46255.758941458334</v>
      </c>
      <c r="L10311">
        <v>390</v>
      </c>
      <c r="M10311">
        <v>52</v>
      </c>
      <c r="N10311">
        <v>82</v>
      </c>
      <c r="O10311">
        <v>12</v>
      </c>
      <c r="P10311" s="119" t="s">
        <v>20254</v>
      </c>
    </row>
    <row r="10312" spans="1:16" x14ac:dyDescent="0.25">
      <c r="A10312">
        <v>20669</v>
      </c>
      <c r="B10312" s="119" t="s">
        <v>6732</v>
      </c>
      <c r="C10312">
        <v>0</v>
      </c>
      <c r="E10312">
        <v>14</v>
      </c>
      <c r="F10312">
        <v>4</v>
      </c>
      <c r="G10312">
        <v>2862</v>
      </c>
      <c r="H10312">
        <v>19</v>
      </c>
      <c r="I10312" s="119" t="s">
        <v>16</v>
      </c>
      <c r="J10312" s="119" t="s">
        <v>22</v>
      </c>
      <c r="K10312" s="1">
        <v>46255.758941458334</v>
      </c>
      <c r="L10312">
        <v>0</v>
      </c>
      <c r="M10312">
        <v>12</v>
      </c>
      <c r="N10312">
        <v>0</v>
      </c>
      <c r="O10312">
        <v>1</v>
      </c>
      <c r="P10312" s="119" t="s">
        <v>20254</v>
      </c>
    </row>
    <row r="10313" spans="1:16" x14ac:dyDescent="0.25">
      <c r="A10313">
        <v>20671</v>
      </c>
      <c r="B10313" s="119" t="s">
        <v>6733</v>
      </c>
      <c r="C10313">
        <v>0</v>
      </c>
      <c r="E10313">
        <v>576</v>
      </c>
      <c r="F10313">
        <v>52</v>
      </c>
      <c r="G10313">
        <v>976</v>
      </c>
      <c r="H10313">
        <v>83</v>
      </c>
      <c r="I10313" s="119" t="s">
        <v>16</v>
      </c>
      <c r="J10313" s="119" t="s">
        <v>22</v>
      </c>
      <c r="K10313" s="1">
        <v>46255.758941458334</v>
      </c>
      <c r="L10313">
        <v>30</v>
      </c>
      <c r="M10313">
        <v>10</v>
      </c>
      <c r="N10313">
        <v>5</v>
      </c>
      <c r="O10313">
        <v>7</v>
      </c>
      <c r="P10313" s="119" t="s">
        <v>20254</v>
      </c>
    </row>
    <row r="10314" spans="1:16" x14ac:dyDescent="0.25">
      <c r="A10314">
        <v>20672</v>
      </c>
      <c r="B10314" s="119" t="s">
        <v>6734</v>
      </c>
      <c r="C10314">
        <v>0</v>
      </c>
      <c r="E10314">
        <v>224</v>
      </c>
      <c r="F10314">
        <v>4</v>
      </c>
      <c r="G10314">
        <v>4511</v>
      </c>
      <c r="H10314">
        <v>15</v>
      </c>
      <c r="I10314" s="119" t="s">
        <v>16</v>
      </c>
      <c r="J10314" s="119" t="s">
        <v>22</v>
      </c>
      <c r="K10314" s="1">
        <v>46255.758941458334</v>
      </c>
      <c r="L10314">
        <v>13</v>
      </c>
      <c r="M10314">
        <v>67</v>
      </c>
      <c r="N10314">
        <v>0</v>
      </c>
      <c r="O10314">
        <v>12</v>
      </c>
      <c r="P10314" s="119" t="s">
        <v>20254</v>
      </c>
    </row>
    <row r="10315" spans="1:16" x14ac:dyDescent="0.25">
      <c r="A10315">
        <v>20673</v>
      </c>
      <c r="B10315" s="119" t="s">
        <v>6735</v>
      </c>
      <c r="C10315">
        <v>0</v>
      </c>
      <c r="E10315">
        <v>3897</v>
      </c>
      <c r="F10315">
        <v>428</v>
      </c>
      <c r="G10315">
        <v>419</v>
      </c>
      <c r="H10315">
        <v>621</v>
      </c>
      <c r="I10315" s="119" t="s">
        <v>16</v>
      </c>
      <c r="J10315" s="119" t="s">
        <v>22</v>
      </c>
      <c r="K10315" s="1">
        <v>46255.758941458334</v>
      </c>
      <c r="L10315">
        <v>78</v>
      </c>
      <c r="M10315">
        <v>31</v>
      </c>
      <c r="N10315">
        <v>18</v>
      </c>
      <c r="O10315">
        <v>14</v>
      </c>
      <c r="P10315" s="119" t="s">
        <v>20254</v>
      </c>
    </row>
    <row r="10316" spans="1:16" x14ac:dyDescent="0.25">
      <c r="A10316">
        <v>20674</v>
      </c>
      <c r="B10316" s="119" t="s">
        <v>6736</v>
      </c>
      <c r="C10316">
        <v>0</v>
      </c>
      <c r="E10316">
        <v>3819</v>
      </c>
      <c r="F10316">
        <v>252</v>
      </c>
      <c r="G10316">
        <v>1539</v>
      </c>
      <c r="H10316">
        <v>385</v>
      </c>
      <c r="I10316" s="119" t="s">
        <v>16</v>
      </c>
      <c r="J10316" s="119" t="s">
        <v>22</v>
      </c>
      <c r="K10316" s="1">
        <v>46255.758941458334</v>
      </c>
      <c r="L10316">
        <v>320</v>
      </c>
      <c r="M10316">
        <v>250</v>
      </c>
      <c r="N10316">
        <v>78</v>
      </c>
      <c r="O10316">
        <v>11</v>
      </c>
      <c r="P10316" s="119" t="s">
        <v>20254</v>
      </c>
    </row>
    <row r="10317" spans="1:16" x14ac:dyDescent="0.25">
      <c r="A10317">
        <v>20675</v>
      </c>
      <c r="B10317" s="119" t="s">
        <v>6737</v>
      </c>
      <c r="C10317">
        <v>0</v>
      </c>
      <c r="E10317">
        <v>1638</v>
      </c>
      <c r="F10317">
        <v>9</v>
      </c>
      <c r="G10317">
        <v>3367</v>
      </c>
      <c r="H10317">
        <v>19</v>
      </c>
      <c r="I10317" s="119" t="s">
        <v>16</v>
      </c>
      <c r="J10317" s="119" t="s">
        <v>22</v>
      </c>
      <c r="K10317" s="1">
        <v>46255.758941458334</v>
      </c>
      <c r="L10317">
        <v>38</v>
      </c>
      <c r="M10317">
        <v>42</v>
      </c>
      <c r="N10317">
        <v>1</v>
      </c>
      <c r="O10317">
        <v>5</v>
      </c>
      <c r="P10317" s="119" t="s">
        <v>20254</v>
      </c>
    </row>
    <row r="10318" spans="1:16" x14ac:dyDescent="0.25">
      <c r="A10318">
        <v>20676</v>
      </c>
      <c r="B10318" s="119" t="s">
        <v>6738</v>
      </c>
      <c r="C10318">
        <v>0</v>
      </c>
      <c r="E10318">
        <v>1668</v>
      </c>
      <c r="F10318">
        <v>6</v>
      </c>
      <c r="G10318">
        <v>3770</v>
      </c>
      <c r="H10318">
        <v>17</v>
      </c>
      <c r="I10318" s="119" t="s">
        <v>16</v>
      </c>
      <c r="J10318" s="119" t="s">
        <v>22</v>
      </c>
      <c r="K10318" s="1">
        <v>46255.758941458334</v>
      </c>
      <c r="L10318">
        <v>7</v>
      </c>
      <c r="M10318">
        <v>15</v>
      </c>
      <c r="N10318">
        <v>0</v>
      </c>
      <c r="O10318">
        <v>1</v>
      </c>
      <c r="P10318" s="119" t="s">
        <v>20254</v>
      </c>
    </row>
    <row r="10319" spans="1:16" x14ac:dyDescent="0.25">
      <c r="A10319">
        <v>20677</v>
      </c>
      <c r="B10319" s="119" t="s">
        <v>6739</v>
      </c>
      <c r="C10319">
        <v>0</v>
      </c>
      <c r="E10319">
        <v>3720</v>
      </c>
      <c r="F10319">
        <v>11</v>
      </c>
      <c r="G10319">
        <v>6916</v>
      </c>
      <c r="H10319">
        <v>44</v>
      </c>
      <c r="I10319" s="119" t="s">
        <v>16</v>
      </c>
      <c r="J10319" s="119" t="s">
        <v>22</v>
      </c>
      <c r="K10319" s="1">
        <v>46255.758941458334</v>
      </c>
      <c r="L10319">
        <v>8</v>
      </c>
      <c r="M10319">
        <v>34</v>
      </c>
      <c r="N10319">
        <v>1</v>
      </c>
      <c r="O10319">
        <v>0</v>
      </c>
      <c r="P10319" s="119" t="s">
        <v>20254</v>
      </c>
    </row>
    <row r="10320" spans="1:16" x14ac:dyDescent="0.25">
      <c r="A10320">
        <v>20679</v>
      </c>
      <c r="B10320" s="119" t="s">
        <v>6740</v>
      </c>
      <c r="C10320">
        <v>0</v>
      </c>
      <c r="E10320">
        <v>5</v>
      </c>
      <c r="F10320">
        <v>1</v>
      </c>
      <c r="G10320">
        <v>5091</v>
      </c>
      <c r="H10320">
        <v>34</v>
      </c>
      <c r="I10320" s="119" t="s">
        <v>16</v>
      </c>
      <c r="J10320" s="119" t="s">
        <v>22</v>
      </c>
      <c r="K10320" s="1">
        <v>46255.758941458334</v>
      </c>
      <c r="L10320">
        <v>24</v>
      </c>
      <c r="M10320">
        <v>22</v>
      </c>
      <c r="N10320">
        <v>0</v>
      </c>
      <c r="O10320">
        <v>9</v>
      </c>
      <c r="P10320" s="119" t="s">
        <v>20254</v>
      </c>
    </row>
    <row r="10321" spans="1:16" x14ac:dyDescent="0.25">
      <c r="A10321">
        <v>20680</v>
      </c>
      <c r="B10321" s="119" t="s">
        <v>6741</v>
      </c>
      <c r="C10321">
        <v>0</v>
      </c>
      <c r="E10321">
        <v>1582</v>
      </c>
      <c r="F10321">
        <v>15</v>
      </c>
      <c r="G10321">
        <v>2934</v>
      </c>
      <c r="H10321">
        <v>24</v>
      </c>
      <c r="I10321" s="119" t="s">
        <v>16</v>
      </c>
      <c r="J10321" s="119" t="s">
        <v>22</v>
      </c>
      <c r="K10321" s="1">
        <v>46255.758941458334</v>
      </c>
      <c r="L10321">
        <v>83</v>
      </c>
      <c r="M10321">
        <v>28</v>
      </c>
      <c r="N10321">
        <v>19</v>
      </c>
      <c r="O10321">
        <v>9</v>
      </c>
      <c r="P10321" s="119" t="s">
        <v>20254</v>
      </c>
    </row>
    <row r="10322" spans="1:16" x14ac:dyDescent="0.25">
      <c r="A10322">
        <v>20681</v>
      </c>
      <c r="B10322" s="119" t="s">
        <v>6742</v>
      </c>
      <c r="C10322">
        <v>0</v>
      </c>
      <c r="E10322">
        <v>11784</v>
      </c>
      <c r="F10322">
        <v>22</v>
      </c>
      <c r="G10322">
        <v>2700</v>
      </c>
      <c r="H10322">
        <v>30</v>
      </c>
      <c r="I10322" s="119" t="s">
        <v>16</v>
      </c>
      <c r="J10322" s="119" t="s">
        <v>22</v>
      </c>
      <c r="K10322" s="1">
        <v>46255.758941458334</v>
      </c>
      <c r="L10322">
        <v>241</v>
      </c>
      <c r="M10322">
        <v>50</v>
      </c>
      <c r="N10322">
        <v>52</v>
      </c>
      <c r="O10322">
        <v>25</v>
      </c>
      <c r="P10322" s="119" t="s">
        <v>20254</v>
      </c>
    </row>
    <row r="10323" spans="1:16" x14ac:dyDescent="0.25">
      <c r="A10323">
        <v>20682</v>
      </c>
      <c r="B10323" s="119" t="s">
        <v>6743</v>
      </c>
      <c r="C10323">
        <v>0</v>
      </c>
      <c r="E10323">
        <v>1357</v>
      </c>
      <c r="F10323">
        <v>27</v>
      </c>
      <c r="G10323">
        <v>2588</v>
      </c>
      <c r="H10323">
        <v>40</v>
      </c>
      <c r="I10323" s="119" t="s">
        <v>16</v>
      </c>
      <c r="J10323" s="119" t="s">
        <v>22</v>
      </c>
      <c r="K10323" s="1">
        <v>46255.758941458334</v>
      </c>
      <c r="L10323">
        <v>18</v>
      </c>
      <c r="M10323">
        <v>9</v>
      </c>
      <c r="N10323">
        <v>2</v>
      </c>
      <c r="O10323">
        <v>4</v>
      </c>
      <c r="P10323" s="119" t="s">
        <v>20254</v>
      </c>
    </row>
    <row r="10324" spans="1:16" x14ac:dyDescent="0.25">
      <c r="A10324">
        <v>20683</v>
      </c>
      <c r="B10324" s="119" t="s">
        <v>6744</v>
      </c>
      <c r="C10324">
        <v>0</v>
      </c>
      <c r="E10324">
        <v>2118</v>
      </c>
      <c r="F10324">
        <v>28</v>
      </c>
      <c r="G10324">
        <v>2625</v>
      </c>
      <c r="H10324">
        <v>41</v>
      </c>
      <c r="I10324" s="119" t="s">
        <v>16</v>
      </c>
      <c r="J10324" s="119" t="s">
        <v>22</v>
      </c>
      <c r="K10324" s="1">
        <v>46255.758941458334</v>
      </c>
      <c r="L10324">
        <v>77</v>
      </c>
      <c r="M10324">
        <v>33</v>
      </c>
      <c r="N10324">
        <v>14</v>
      </c>
      <c r="O10324">
        <v>11</v>
      </c>
      <c r="P10324" s="119" t="s">
        <v>20254</v>
      </c>
    </row>
    <row r="10325" spans="1:16" x14ac:dyDescent="0.25">
      <c r="A10325">
        <v>20684</v>
      </c>
      <c r="B10325" s="119" t="s">
        <v>6745</v>
      </c>
      <c r="C10325">
        <v>0</v>
      </c>
      <c r="E10325">
        <v>3167</v>
      </c>
      <c r="F10325">
        <v>7</v>
      </c>
      <c r="G10325">
        <v>3898</v>
      </c>
      <c r="H10325">
        <v>18</v>
      </c>
      <c r="I10325" s="119" t="s">
        <v>16</v>
      </c>
      <c r="J10325" s="119" t="s">
        <v>22</v>
      </c>
      <c r="K10325" s="1">
        <v>46255.758941458334</v>
      </c>
      <c r="L10325">
        <v>25</v>
      </c>
      <c r="M10325">
        <v>20</v>
      </c>
      <c r="N10325">
        <v>5</v>
      </c>
      <c r="O10325">
        <v>11</v>
      </c>
      <c r="P10325" s="119" t="s">
        <v>20254</v>
      </c>
    </row>
    <row r="10326" spans="1:16" x14ac:dyDescent="0.25">
      <c r="A10326">
        <v>20685</v>
      </c>
      <c r="B10326" s="119" t="s">
        <v>6746</v>
      </c>
      <c r="C10326">
        <v>0</v>
      </c>
      <c r="E10326">
        <v>3476</v>
      </c>
      <c r="F10326">
        <v>7</v>
      </c>
      <c r="G10326">
        <v>3746</v>
      </c>
      <c r="H10326">
        <v>17</v>
      </c>
      <c r="I10326" s="119" t="s">
        <v>16</v>
      </c>
      <c r="J10326" s="119" t="s">
        <v>22</v>
      </c>
      <c r="K10326" s="1">
        <v>46255.758941458334</v>
      </c>
      <c r="L10326">
        <v>26</v>
      </c>
      <c r="M10326">
        <v>26</v>
      </c>
      <c r="N10326">
        <v>4</v>
      </c>
      <c r="O10326">
        <v>12</v>
      </c>
      <c r="P10326" s="119" t="s">
        <v>20254</v>
      </c>
    </row>
    <row r="10327" spans="1:16" x14ac:dyDescent="0.25">
      <c r="A10327">
        <v>20686</v>
      </c>
      <c r="B10327" s="119" t="s">
        <v>6747</v>
      </c>
      <c r="C10327">
        <v>0</v>
      </c>
      <c r="E10327">
        <v>1205</v>
      </c>
      <c r="F10327">
        <v>20</v>
      </c>
      <c r="G10327">
        <v>2371</v>
      </c>
      <c r="H10327">
        <v>31</v>
      </c>
      <c r="I10327" s="119" t="s">
        <v>16</v>
      </c>
      <c r="J10327" s="119" t="s">
        <v>22</v>
      </c>
      <c r="K10327" s="1">
        <v>46255.758941458334</v>
      </c>
      <c r="L10327">
        <v>56</v>
      </c>
      <c r="M10327">
        <v>9</v>
      </c>
      <c r="N10327">
        <v>2</v>
      </c>
      <c r="O10327">
        <v>4</v>
      </c>
      <c r="P10327" s="119" t="s">
        <v>20254</v>
      </c>
    </row>
    <row r="10328" spans="1:16" x14ac:dyDescent="0.25">
      <c r="A10328">
        <v>20687</v>
      </c>
      <c r="B10328" s="119" t="s">
        <v>6748</v>
      </c>
      <c r="C10328">
        <v>0</v>
      </c>
      <c r="E10328">
        <v>6500</v>
      </c>
      <c r="F10328">
        <v>5</v>
      </c>
      <c r="G10328">
        <v>4775</v>
      </c>
      <c r="H10328">
        <v>19</v>
      </c>
      <c r="I10328" s="119" t="s">
        <v>16</v>
      </c>
      <c r="J10328" s="119" t="s">
        <v>22</v>
      </c>
      <c r="K10328" s="1">
        <v>46255.758941458334</v>
      </c>
      <c r="L10328">
        <v>4</v>
      </c>
      <c r="M10328">
        <v>27</v>
      </c>
      <c r="N10328">
        <v>0</v>
      </c>
      <c r="O10328">
        <v>0</v>
      </c>
      <c r="P10328" s="119" t="s">
        <v>20254</v>
      </c>
    </row>
    <row r="10329" spans="1:16" x14ac:dyDescent="0.25">
      <c r="A10329">
        <v>20688</v>
      </c>
      <c r="B10329" s="119" t="s">
        <v>6749</v>
      </c>
      <c r="C10329">
        <v>0</v>
      </c>
      <c r="E10329">
        <v>801</v>
      </c>
      <c r="F10329">
        <v>4</v>
      </c>
      <c r="G10329">
        <v>6706</v>
      </c>
      <c r="H10329">
        <v>15</v>
      </c>
      <c r="I10329" s="119" t="s">
        <v>16</v>
      </c>
      <c r="J10329" s="119" t="s">
        <v>22</v>
      </c>
      <c r="K10329" s="1">
        <v>46255.758941458334</v>
      </c>
      <c r="L10329">
        <v>74</v>
      </c>
      <c r="M10329">
        <v>37</v>
      </c>
      <c r="N10329">
        <v>3</v>
      </c>
      <c r="O10329">
        <v>17</v>
      </c>
      <c r="P10329" s="119" t="s">
        <v>20254</v>
      </c>
    </row>
    <row r="10330" spans="1:16" x14ac:dyDescent="0.25">
      <c r="A10330">
        <v>20690</v>
      </c>
      <c r="B10330" s="119" t="s">
        <v>6750</v>
      </c>
      <c r="C10330">
        <v>0</v>
      </c>
      <c r="E10330">
        <v>2192</v>
      </c>
      <c r="F10330">
        <v>33</v>
      </c>
      <c r="G10330">
        <v>1731</v>
      </c>
      <c r="H10330">
        <v>51</v>
      </c>
      <c r="I10330" s="119" t="s">
        <v>16</v>
      </c>
      <c r="J10330" s="119" t="s">
        <v>22</v>
      </c>
      <c r="K10330" s="1">
        <v>46255.758941458334</v>
      </c>
      <c r="L10330">
        <v>27</v>
      </c>
      <c r="M10330">
        <v>16</v>
      </c>
      <c r="N10330">
        <v>2</v>
      </c>
      <c r="O10330">
        <v>8</v>
      </c>
      <c r="P10330" s="119" t="s">
        <v>20254</v>
      </c>
    </row>
    <row r="10331" spans="1:16" x14ac:dyDescent="0.25">
      <c r="A10331">
        <v>20691</v>
      </c>
      <c r="B10331" s="119" t="s">
        <v>6751</v>
      </c>
      <c r="C10331">
        <v>0</v>
      </c>
      <c r="E10331">
        <v>2227</v>
      </c>
      <c r="F10331">
        <v>8</v>
      </c>
      <c r="G10331">
        <v>2925</v>
      </c>
      <c r="H10331">
        <v>18</v>
      </c>
      <c r="I10331" s="119" t="s">
        <v>16</v>
      </c>
      <c r="J10331" s="119" t="s">
        <v>22</v>
      </c>
      <c r="K10331" s="1">
        <v>46255.758941458334</v>
      </c>
      <c r="L10331">
        <v>39</v>
      </c>
      <c r="M10331">
        <v>17</v>
      </c>
      <c r="N10331">
        <v>1</v>
      </c>
      <c r="O10331">
        <v>11</v>
      </c>
      <c r="P10331" s="119" t="s">
        <v>20254</v>
      </c>
    </row>
    <row r="10332" spans="1:16" x14ac:dyDescent="0.25">
      <c r="A10332">
        <v>20692</v>
      </c>
      <c r="B10332" s="119" t="s">
        <v>6752</v>
      </c>
      <c r="C10332">
        <v>0</v>
      </c>
      <c r="E10332">
        <v>932</v>
      </c>
      <c r="F10332">
        <v>10</v>
      </c>
      <c r="G10332">
        <v>4416</v>
      </c>
      <c r="H10332">
        <v>19</v>
      </c>
      <c r="I10332" s="119" t="s">
        <v>16</v>
      </c>
      <c r="J10332" s="119" t="s">
        <v>22</v>
      </c>
      <c r="K10332" s="1">
        <v>46255.758941458334</v>
      </c>
      <c r="L10332">
        <v>44</v>
      </c>
      <c r="M10332">
        <v>26</v>
      </c>
      <c r="N10332">
        <v>12</v>
      </c>
      <c r="O10332">
        <v>13</v>
      </c>
      <c r="P10332" s="119" t="s">
        <v>20254</v>
      </c>
    </row>
    <row r="10333" spans="1:16" x14ac:dyDescent="0.25">
      <c r="A10333">
        <v>20693</v>
      </c>
      <c r="B10333" s="119" t="s">
        <v>6753</v>
      </c>
      <c r="C10333">
        <v>0</v>
      </c>
      <c r="E10333">
        <v>651</v>
      </c>
      <c r="F10333">
        <v>4</v>
      </c>
      <c r="G10333">
        <v>4015</v>
      </c>
      <c r="H10333">
        <v>19</v>
      </c>
      <c r="I10333" s="119" t="s">
        <v>16</v>
      </c>
      <c r="J10333" s="119" t="s">
        <v>22</v>
      </c>
      <c r="K10333" s="1">
        <v>46255.758941458334</v>
      </c>
      <c r="L10333">
        <v>0</v>
      </c>
      <c r="M10333">
        <v>10</v>
      </c>
      <c r="N10333">
        <v>0</v>
      </c>
      <c r="O10333">
        <v>2</v>
      </c>
      <c r="P10333" s="119" t="s">
        <v>20254</v>
      </c>
    </row>
    <row r="10334" spans="1:16" x14ac:dyDescent="0.25">
      <c r="A10334">
        <v>20694</v>
      </c>
      <c r="B10334" s="119" t="s">
        <v>6754</v>
      </c>
      <c r="C10334">
        <v>0</v>
      </c>
      <c r="E10334">
        <v>1952</v>
      </c>
      <c r="F10334">
        <v>5</v>
      </c>
      <c r="G10334">
        <v>4275</v>
      </c>
      <c r="H10334">
        <v>37</v>
      </c>
      <c r="I10334" s="119" t="s">
        <v>16</v>
      </c>
      <c r="J10334" s="119" t="s">
        <v>22</v>
      </c>
      <c r="K10334" s="1">
        <v>46255.758941458334</v>
      </c>
      <c r="L10334">
        <v>2</v>
      </c>
      <c r="M10334">
        <v>25</v>
      </c>
      <c r="N10334">
        <v>0</v>
      </c>
      <c r="O10334">
        <v>3</v>
      </c>
      <c r="P10334" s="119" t="s">
        <v>20254</v>
      </c>
    </row>
    <row r="10335" spans="1:16" x14ac:dyDescent="0.25">
      <c r="A10335">
        <v>20695</v>
      </c>
      <c r="B10335" s="119" t="s">
        <v>6755</v>
      </c>
      <c r="C10335">
        <v>0</v>
      </c>
      <c r="E10335">
        <v>812</v>
      </c>
      <c r="F10335">
        <v>24</v>
      </c>
      <c r="G10335">
        <v>1216</v>
      </c>
      <c r="H10335">
        <v>36</v>
      </c>
      <c r="I10335" s="119" t="s">
        <v>16</v>
      </c>
      <c r="J10335" s="119" t="s">
        <v>22</v>
      </c>
      <c r="K10335" s="1">
        <v>46255.758941458334</v>
      </c>
      <c r="L10335">
        <v>117</v>
      </c>
      <c r="M10335">
        <v>23</v>
      </c>
      <c r="N10335">
        <v>39</v>
      </c>
      <c r="O10335">
        <v>6</v>
      </c>
      <c r="P10335" s="119" t="s">
        <v>20254</v>
      </c>
    </row>
    <row r="10336" spans="1:16" x14ac:dyDescent="0.25">
      <c r="A10336">
        <v>20696</v>
      </c>
      <c r="B10336" s="119" t="s">
        <v>6756</v>
      </c>
      <c r="C10336">
        <v>0</v>
      </c>
      <c r="E10336">
        <v>4236</v>
      </c>
      <c r="F10336">
        <v>6</v>
      </c>
      <c r="G10336">
        <v>3556</v>
      </c>
      <c r="H10336">
        <v>17</v>
      </c>
      <c r="I10336" s="119" t="s">
        <v>16</v>
      </c>
      <c r="J10336" s="119" t="s">
        <v>22</v>
      </c>
      <c r="K10336" s="1">
        <v>46255.758941458334</v>
      </c>
      <c r="L10336">
        <v>18</v>
      </c>
      <c r="M10336">
        <v>36</v>
      </c>
      <c r="N10336">
        <v>0</v>
      </c>
      <c r="O10336">
        <v>11</v>
      </c>
      <c r="P10336" s="119" t="s">
        <v>20254</v>
      </c>
    </row>
    <row r="10337" spans="1:16" x14ac:dyDescent="0.25">
      <c r="A10337">
        <v>20697</v>
      </c>
      <c r="B10337" s="119" t="s">
        <v>6757</v>
      </c>
      <c r="C10337">
        <v>0</v>
      </c>
      <c r="E10337">
        <v>1935</v>
      </c>
      <c r="F10337">
        <v>26</v>
      </c>
      <c r="G10337">
        <v>2640</v>
      </c>
      <c r="H10337">
        <v>43</v>
      </c>
      <c r="I10337" s="119" t="s">
        <v>16</v>
      </c>
      <c r="J10337" s="119" t="s">
        <v>22</v>
      </c>
      <c r="K10337" s="1">
        <v>46255.758941458334</v>
      </c>
      <c r="L10337">
        <v>482</v>
      </c>
      <c r="M10337">
        <v>11</v>
      </c>
      <c r="N10337">
        <v>222</v>
      </c>
      <c r="O10337">
        <v>8</v>
      </c>
      <c r="P10337" s="119" t="s">
        <v>20254</v>
      </c>
    </row>
    <row r="10338" spans="1:16" x14ac:dyDescent="0.25">
      <c r="A10338">
        <v>20698</v>
      </c>
      <c r="B10338" s="119" t="s">
        <v>6758</v>
      </c>
      <c r="C10338">
        <v>0</v>
      </c>
      <c r="E10338">
        <v>4954</v>
      </c>
      <c r="F10338">
        <v>40</v>
      </c>
      <c r="G10338">
        <v>970</v>
      </c>
      <c r="H10338">
        <v>68</v>
      </c>
      <c r="I10338" s="119" t="s">
        <v>16</v>
      </c>
      <c r="J10338" s="119" t="s">
        <v>22</v>
      </c>
      <c r="K10338" s="1">
        <v>46255.758941458334</v>
      </c>
      <c r="L10338">
        <v>44</v>
      </c>
      <c r="M10338">
        <v>25</v>
      </c>
      <c r="N10338">
        <v>2</v>
      </c>
      <c r="O10338">
        <v>2</v>
      </c>
      <c r="P10338" s="119" t="s">
        <v>20254</v>
      </c>
    </row>
    <row r="10339" spans="1:16" x14ac:dyDescent="0.25">
      <c r="A10339">
        <v>20699</v>
      </c>
      <c r="B10339" s="119" t="s">
        <v>6759</v>
      </c>
      <c r="C10339">
        <v>0</v>
      </c>
      <c r="E10339">
        <v>980</v>
      </c>
      <c r="F10339">
        <v>24</v>
      </c>
      <c r="G10339">
        <v>2358</v>
      </c>
      <c r="H10339">
        <v>36</v>
      </c>
      <c r="I10339" s="119" t="s">
        <v>16</v>
      </c>
      <c r="J10339" s="119" t="s">
        <v>22</v>
      </c>
      <c r="K10339" s="1">
        <v>46255.758941458334</v>
      </c>
      <c r="L10339">
        <v>179</v>
      </c>
      <c r="M10339">
        <v>23</v>
      </c>
      <c r="N10339">
        <v>35</v>
      </c>
      <c r="O10339">
        <v>7</v>
      </c>
      <c r="P10339" s="119" t="s">
        <v>20254</v>
      </c>
    </row>
    <row r="10340" spans="1:16" x14ac:dyDescent="0.25">
      <c r="A10340">
        <v>20700</v>
      </c>
      <c r="B10340" s="119" t="s">
        <v>6760</v>
      </c>
      <c r="C10340">
        <v>0</v>
      </c>
      <c r="E10340">
        <v>6164</v>
      </c>
      <c r="F10340">
        <v>17</v>
      </c>
      <c r="G10340">
        <v>6230</v>
      </c>
      <c r="H10340">
        <v>20</v>
      </c>
      <c r="I10340" s="119" t="s">
        <v>16</v>
      </c>
      <c r="J10340" s="119" t="s">
        <v>22</v>
      </c>
      <c r="K10340" s="1">
        <v>46255.758941458334</v>
      </c>
      <c r="L10340">
        <v>720</v>
      </c>
      <c r="M10340">
        <v>48</v>
      </c>
      <c r="N10340">
        <v>145</v>
      </c>
      <c r="O10340">
        <v>15</v>
      </c>
      <c r="P10340" s="119" t="s">
        <v>20254</v>
      </c>
    </row>
    <row r="10341" spans="1:16" x14ac:dyDescent="0.25">
      <c r="A10341">
        <v>20701</v>
      </c>
      <c r="B10341" s="119" t="s">
        <v>6761</v>
      </c>
      <c r="C10341">
        <v>0</v>
      </c>
      <c r="E10341">
        <v>456</v>
      </c>
      <c r="F10341">
        <v>6</v>
      </c>
      <c r="G10341">
        <v>3537</v>
      </c>
      <c r="H10341">
        <v>17</v>
      </c>
      <c r="I10341" s="119" t="s">
        <v>16</v>
      </c>
      <c r="J10341" s="119" t="s">
        <v>22</v>
      </c>
      <c r="K10341" s="1">
        <v>46255.758941458334</v>
      </c>
      <c r="L10341">
        <v>6</v>
      </c>
      <c r="M10341">
        <v>46</v>
      </c>
      <c r="N10341">
        <v>0</v>
      </c>
      <c r="O10341">
        <v>9</v>
      </c>
      <c r="P10341" s="119" t="s">
        <v>20254</v>
      </c>
    </row>
    <row r="10342" spans="1:16" x14ac:dyDescent="0.25">
      <c r="A10342">
        <v>20702</v>
      </c>
      <c r="B10342" s="119" t="s">
        <v>6762</v>
      </c>
      <c r="C10342">
        <v>0</v>
      </c>
      <c r="E10342">
        <v>263</v>
      </c>
      <c r="F10342">
        <v>7</v>
      </c>
      <c r="G10342">
        <v>3547</v>
      </c>
      <c r="H10342">
        <v>17</v>
      </c>
      <c r="I10342" s="119" t="s">
        <v>16</v>
      </c>
      <c r="J10342" s="119" t="s">
        <v>22</v>
      </c>
      <c r="K10342" s="1">
        <v>46255.758941458334</v>
      </c>
      <c r="L10342">
        <v>11</v>
      </c>
      <c r="M10342">
        <v>7</v>
      </c>
      <c r="N10342">
        <v>0</v>
      </c>
      <c r="O10342">
        <v>1</v>
      </c>
      <c r="P10342" s="119" t="s">
        <v>20254</v>
      </c>
    </row>
    <row r="10343" spans="1:16" x14ac:dyDescent="0.25">
      <c r="A10343">
        <v>20703</v>
      </c>
      <c r="B10343" s="119" t="s">
        <v>6763</v>
      </c>
      <c r="C10343">
        <v>0</v>
      </c>
      <c r="E10343">
        <v>1161</v>
      </c>
      <c r="F10343">
        <v>25</v>
      </c>
      <c r="G10343">
        <v>1702</v>
      </c>
      <c r="H10343">
        <v>37</v>
      </c>
      <c r="I10343" s="119" t="s">
        <v>16</v>
      </c>
      <c r="J10343" s="119" t="s">
        <v>22</v>
      </c>
      <c r="K10343" s="1">
        <v>46255.758941458334</v>
      </c>
      <c r="L10343">
        <v>61</v>
      </c>
      <c r="M10343">
        <v>17</v>
      </c>
      <c r="N10343">
        <v>15</v>
      </c>
      <c r="O10343">
        <v>1</v>
      </c>
      <c r="P10343" s="119" t="s">
        <v>20254</v>
      </c>
    </row>
    <row r="10344" spans="1:16" x14ac:dyDescent="0.25">
      <c r="A10344">
        <v>20704</v>
      </c>
      <c r="B10344" s="119" t="s">
        <v>6764</v>
      </c>
      <c r="C10344">
        <v>0</v>
      </c>
      <c r="E10344">
        <v>2074</v>
      </c>
      <c r="F10344">
        <v>24</v>
      </c>
      <c r="G10344">
        <v>1768</v>
      </c>
      <c r="H10344">
        <v>37</v>
      </c>
      <c r="I10344" s="119" t="s">
        <v>16</v>
      </c>
      <c r="J10344" s="119" t="s">
        <v>22</v>
      </c>
      <c r="K10344" s="1">
        <v>46255.758941458334</v>
      </c>
      <c r="L10344">
        <v>65</v>
      </c>
      <c r="M10344">
        <v>29</v>
      </c>
      <c r="N10344">
        <v>6</v>
      </c>
      <c r="O10344">
        <v>11</v>
      </c>
      <c r="P10344" s="119" t="s">
        <v>20254</v>
      </c>
    </row>
    <row r="10345" spans="1:16" x14ac:dyDescent="0.25">
      <c r="A10345">
        <v>20705</v>
      </c>
      <c r="B10345" s="119" t="s">
        <v>6765</v>
      </c>
      <c r="C10345">
        <v>0</v>
      </c>
      <c r="E10345">
        <v>311</v>
      </c>
      <c r="F10345">
        <v>2</v>
      </c>
      <c r="G10345">
        <v>5203</v>
      </c>
      <c r="H10345">
        <v>21</v>
      </c>
      <c r="I10345" s="119" t="s">
        <v>16</v>
      </c>
      <c r="J10345" s="119" t="s">
        <v>22</v>
      </c>
      <c r="K10345" s="1">
        <v>46255.758941458334</v>
      </c>
      <c r="L10345">
        <v>0</v>
      </c>
      <c r="M10345">
        <v>28</v>
      </c>
      <c r="N10345">
        <v>0</v>
      </c>
      <c r="O10345">
        <v>0</v>
      </c>
      <c r="P10345" s="119" t="s">
        <v>20254</v>
      </c>
    </row>
    <row r="10346" spans="1:16" x14ac:dyDescent="0.25">
      <c r="A10346">
        <v>20706</v>
      </c>
      <c r="B10346" s="119" t="s">
        <v>6766</v>
      </c>
      <c r="C10346">
        <v>0</v>
      </c>
      <c r="E10346">
        <v>3229</v>
      </c>
      <c r="F10346">
        <v>20</v>
      </c>
      <c r="G10346">
        <v>1797</v>
      </c>
      <c r="H10346">
        <v>30</v>
      </c>
      <c r="I10346" s="119" t="s">
        <v>16</v>
      </c>
      <c r="J10346" s="119" t="s">
        <v>22</v>
      </c>
      <c r="K10346" s="1">
        <v>46255.758941458334</v>
      </c>
      <c r="L10346">
        <v>82</v>
      </c>
      <c r="M10346">
        <v>25</v>
      </c>
      <c r="N10346">
        <v>26</v>
      </c>
      <c r="O10346">
        <v>9</v>
      </c>
      <c r="P10346" s="119" t="s">
        <v>20254</v>
      </c>
    </row>
    <row r="10347" spans="1:16" x14ac:dyDescent="0.25">
      <c r="A10347">
        <v>20707</v>
      </c>
      <c r="B10347" s="119" t="s">
        <v>6767</v>
      </c>
      <c r="C10347">
        <v>0</v>
      </c>
      <c r="E10347">
        <v>289</v>
      </c>
      <c r="F10347">
        <v>5</v>
      </c>
      <c r="G10347">
        <v>3503</v>
      </c>
      <c r="H10347">
        <v>17</v>
      </c>
      <c r="I10347" s="119" t="s">
        <v>16</v>
      </c>
      <c r="J10347" s="119" t="s">
        <v>22</v>
      </c>
      <c r="K10347" s="1">
        <v>46255.758941458334</v>
      </c>
      <c r="L10347">
        <v>7</v>
      </c>
      <c r="M10347">
        <v>22</v>
      </c>
      <c r="N10347">
        <v>2</v>
      </c>
      <c r="O10347">
        <v>0</v>
      </c>
      <c r="P10347" s="119" t="s">
        <v>20254</v>
      </c>
    </row>
    <row r="10348" spans="1:16" x14ac:dyDescent="0.25">
      <c r="A10348">
        <v>20708</v>
      </c>
      <c r="B10348" s="119" t="s">
        <v>6768</v>
      </c>
      <c r="C10348">
        <v>0</v>
      </c>
      <c r="E10348">
        <v>2950</v>
      </c>
      <c r="F10348">
        <v>26</v>
      </c>
      <c r="G10348">
        <v>2024</v>
      </c>
      <c r="H10348">
        <v>38</v>
      </c>
      <c r="I10348" s="119" t="s">
        <v>16</v>
      </c>
      <c r="J10348" s="119" t="s">
        <v>22</v>
      </c>
      <c r="K10348" s="1">
        <v>46255.758941458334</v>
      </c>
      <c r="L10348">
        <v>25</v>
      </c>
      <c r="M10348">
        <v>7</v>
      </c>
      <c r="N10348">
        <v>1</v>
      </c>
      <c r="O10348">
        <v>1</v>
      </c>
      <c r="P10348" s="119" t="s">
        <v>20254</v>
      </c>
    </row>
    <row r="10349" spans="1:16" x14ac:dyDescent="0.25">
      <c r="A10349">
        <v>20709</v>
      </c>
      <c r="B10349" s="119" t="s">
        <v>6769</v>
      </c>
      <c r="C10349">
        <v>0</v>
      </c>
      <c r="E10349">
        <v>2720</v>
      </c>
      <c r="F10349">
        <v>9</v>
      </c>
      <c r="G10349">
        <v>5036</v>
      </c>
      <c r="H10349">
        <v>18</v>
      </c>
      <c r="I10349" s="119" t="s">
        <v>16</v>
      </c>
      <c r="J10349" s="119" t="s">
        <v>22</v>
      </c>
      <c r="K10349" s="1">
        <v>46255.758941458334</v>
      </c>
      <c r="L10349">
        <v>343</v>
      </c>
      <c r="M10349">
        <v>37</v>
      </c>
      <c r="N10349">
        <v>15</v>
      </c>
      <c r="O10349">
        <v>9</v>
      </c>
      <c r="P10349" s="119" t="s">
        <v>20254</v>
      </c>
    </row>
    <row r="10350" spans="1:16" x14ac:dyDescent="0.25">
      <c r="A10350">
        <v>20710</v>
      </c>
      <c r="B10350" s="119" t="s">
        <v>6770</v>
      </c>
      <c r="C10350">
        <v>0</v>
      </c>
      <c r="E10350">
        <v>3014</v>
      </c>
      <c r="F10350">
        <v>31</v>
      </c>
      <c r="G10350">
        <v>1397</v>
      </c>
      <c r="H10350">
        <v>46</v>
      </c>
      <c r="I10350" s="119" t="s">
        <v>16</v>
      </c>
      <c r="J10350" s="119" t="s">
        <v>22</v>
      </c>
      <c r="K10350" s="1">
        <v>46255.758941458334</v>
      </c>
      <c r="L10350">
        <v>48</v>
      </c>
      <c r="M10350">
        <v>15</v>
      </c>
      <c r="N10350">
        <v>11</v>
      </c>
      <c r="O10350">
        <v>10</v>
      </c>
      <c r="P10350" s="119" t="s">
        <v>20254</v>
      </c>
    </row>
    <row r="10351" spans="1:16" x14ac:dyDescent="0.25">
      <c r="A10351">
        <v>20711</v>
      </c>
      <c r="B10351" s="119" t="s">
        <v>6771</v>
      </c>
      <c r="C10351">
        <v>0</v>
      </c>
      <c r="E10351">
        <v>1368</v>
      </c>
      <c r="F10351">
        <v>13</v>
      </c>
      <c r="G10351">
        <v>3226</v>
      </c>
      <c r="H10351">
        <v>25</v>
      </c>
      <c r="I10351" s="119" t="s">
        <v>16</v>
      </c>
      <c r="J10351" s="119" t="s">
        <v>22</v>
      </c>
      <c r="K10351" s="1">
        <v>46255.758941458334</v>
      </c>
      <c r="L10351">
        <v>53</v>
      </c>
      <c r="M10351">
        <v>29</v>
      </c>
      <c r="N10351">
        <v>7</v>
      </c>
      <c r="O10351">
        <v>2</v>
      </c>
      <c r="P10351" s="119" t="s">
        <v>20254</v>
      </c>
    </row>
    <row r="10352" spans="1:16" x14ac:dyDescent="0.25">
      <c r="A10352">
        <v>20712</v>
      </c>
      <c r="B10352" s="119" t="s">
        <v>6772</v>
      </c>
      <c r="C10352">
        <v>0</v>
      </c>
      <c r="E10352">
        <v>9119</v>
      </c>
      <c r="F10352">
        <v>11</v>
      </c>
      <c r="G10352">
        <v>4142</v>
      </c>
      <c r="H10352">
        <v>32</v>
      </c>
      <c r="I10352" s="119" t="s">
        <v>16</v>
      </c>
      <c r="J10352" s="119" t="s">
        <v>22</v>
      </c>
      <c r="K10352" s="1">
        <v>46255.758941458334</v>
      </c>
      <c r="L10352">
        <v>1</v>
      </c>
      <c r="M10352">
        <v>5</v>
      </c>
      <c r="N10352">
        <v>0</v>
      </c>
      <c r="O10352">
        <v>1</v>
      </c>
      <c r="P10352" s="119" t="s">
        <v>20254</v>
      </c>
    </row>
    <row r="10353" spans="1:16" x14ac:dyDescent="0.25">
      <c r="A10353">
        <v>20713</v>
      </c>
      <c r="B10353" s="119" t="s">
        <v>6773</v>
      </c>
      <c r="C10353">
        <v>0</v>
      </c>
      <c r="E10353">
        <v>5504</v>
      </c>
      <c r="F10353">
        <v>19</v>
      </c>
      <c r="G10353">
        <v>2207</v>
      </c>
      <c r="H10353">
        <v>46</v>
      </c>
      <c r="I10353" s="119" t="s">
        <v>16</v>
      </c>
      <c r="J10353" s="119" t="s">
        <v>22</v>
      </c>
      <c r="K10353" s="1">
        <v>46255.758941458334</v>
      </c>
      <c r="L10353">
        <v>0</v>
      </c>
      <c r="M10353">
        <v>7</v>
      </c>
      <c r="N10353">
        <v>0</v>
      </c>
      <c r="O10353">
        <v>0</v>
      </c>
      <c r="P10353" s="119" t="s">
        <v>20254</v>
      </c>
    </row>
    <row r="10354" spans="1:16" x14ac:dyDescent="0.25">
      <c r="A10354">
        <v>20714</v>
      </c>
      <c r="B10354" s="119" t="s">
        <v>6774</v>
      </c>
      <c r="C10354">
        <v>0</v>
      </c>
      <c r="E10354">
        <v>3875</v>
      </c>
      <c r="F10354">
        <v>28</v>
      </c>
      <c r="G10354">
        <v>2247</v>
      </c>
      <c r="H10354">
        <v>42</v>
      </c>
      <c r="I10354" s="119" t="s">
        <v>16</v>
      </c>
      <c r="J10354" s="119" t="s">
        <v>22</v>
      </c>
      <c r="K10354" s="1">
        <v>46255.758941458334</v>
      </c>
      <c r="L10354">
        <v>2</v>
      </c>
      <c r="M10354">
        <v>14</v>
      </c>
      <c r="N10354">
        <v>0</v>
      </c>
      <c r="O10354">
        <v>3</v>
      </c>
      <c r="P10354" s="119" t="s">
        <v>20254</v>
      </c>
    </row>
    <row r="10355" spans="1:16" x14ac:dyDescent="0.25">
      <c r="A10355">
        <v>20715</v>
      </c>
      <c r="B10355" s="119" t="s">
        <v>6775</v>
      </c>
      <c r="C10355">
        <v>0</v>
      </c>
      <c r="E10355">
        <v>2007</v>
      </c>
      <c r="F10355">
        <v>5</v>
      </c>
      <c r="G10355">
        <v>4328</v>
      </c>
      <c r="H10355">
        <v>18</v>
      </c>
      <c r="I10355" s="119" t="s">
        <v>16</v>
      </c>
      <c r="J10355" s="119" t="s">
        <v>22</v>
      </c>
      <c r="K10355" s="1">
        <v>46255.758941458334</v>
      </c>
      <c r="L10355">
        <v>2</v>
      </c>
      <c r="M10355">
        <v>14</v>
      </c>
      <c r="N10355">
        <v>0</v>
      </c>
      <c r="O10355">
        <v>3</v>
      </c>
      <c r="P10355" s="119" t="s">
        <v>20254</v>
      </c>
    </row>
    <row r="10356" spans="1:16" x14ac:dyDescent="0.25">
      <c r="A10356">
        <v>20716</v>
      </c>
      <c r="B10356" s="119" t="s">
        <v>6776</v>
      </c>
      <c r="C10356">
        <v>0</v>
      </c>
      <c r="E10356">
        <v>2738</v>
      </c>
      <c r="F10356">
        <v>31</v>
      </c>
      <c r="G10356">
        <v>1438</v>
      </c>
      <c r="H10356">
        <v>52</v>
      </c>
      <c r="I10356" s="119" t="s">
        <v>16</v>
      </c>
      <c r="J10356" s="119" t="s">
        <v>22</v>
      </c>
      <c r="K10356" s="1">
        <v>46255.758941458334</v>
      </c>
      <c r="L10356">
        <v>34</v>
      </c>
      <c r="M10356">
        <v>31</v>
      </c>
      <c r="N10356">
        <v>1</v>
      </c>
      <c r="O10356">
        <v>0</v>
      </c>
      <c r="P10356" s="119" t="s">
        <v>20254</v>
      </c>
    </row>
    <row r="10357" spans="1:16" x14ac:dyDescent="0.25">
      <c r="A10357">
        <v>20717</v>
      </c>
      <c r="B10357" s="119" t="s">
        <v>6777</v>
      </c>
      <c r="C10357">
        <v>0</v>
      </c>
      <c r="E10357">
        <v>1807</v>
      </c>
      <c r="F10357">
        <v>20</v>
      </c>
      <c r="G10357">
        <v>3545</v>
      </c>
      <c r="H10357">
        <v>30</v>
      </c>
      <c r="I10357" s="119" t="s">
        <v>16</v>
      </c>
      <c r="J10357" s="119" t="s">
        <v>22</v>
      </c>
      <c r="K10357" s="1">
        <v>46255.758941458334</v>
      </c>
      <c r="L10357">
        <v>85</v>
      </c>
      <c r="M10357">
        <v>35</v>
      </c>
      <c r="N10357">
        <v>18</v>
      </c>
      <c r="O10357">
        <v>9</v>
      </c>
      <c r="P10357" s="119" t="s">
        <v>20254</v>
      </c>
    </row>
    <row r="10358" spans="1:16" x14ac:dyDescent="0.25">
      <c r="A10358">
        <v>20718</v>
      </c>
      <c r="B10358" s="119" t="s">
        <v>6778</v>
      </c>
      <c r="C10358">
        <v>0</v>
      </c>
      <c r="E10358">
        <v>5684</v>
      </c>
      <c r="F10358">
        <v>25</v>
      </c>
      <c r="G10358">
        <v>5109</v>
      </c>
      <c r="H10358">
        <v>26</v>
      </c>
      <c r="I10358" s="119" t="s">
        <v>16</v>
      </c>
      <c r="J10358" s="119" t="s">
        <v>22</v>
      </c>
      <c r="K10358" s="1">
        <v>46255.758941458334</v>
      </c>
      <c r="L10358">
        <v>891</v>
      </c>
      <c r="M10358">
        <v>30</v>
      </c>
      <c r="N10358">
        <v>152</v>
      </c>
      <c r="O10358">
        <v>11</v>
      </c>
      <c r="P10358" s="119" t="s">
        <v>20254</v>
      </c>
    </row>
    <row r="10359" spans="1:16" x14ac:dyDescent="0.25">
      <c r="A10359">
        <v>20720</v>
      </c>
      <c r="B10359" s="119" t="s">
        <v>6779</v>
      </c>
      <c r="C10359">
        <v>0</v>
      </c>
      <c r="E10359">
        <v>2477</v>
      </c>
      <c r="F10359">
        <v>7</v>
      </c>
      <c r="G10359">
        <v>3141</v>
      </c>
      <c r="H10359">
        <v>19</v>
      </c>
      <c r="I10359" s="119" t="s">
        <v>16</v>
      </c>
      <c r="J10359" s="119" t="s">
        <v>22</v>
      </c>
      <c r="K10359" s="1">
        <v>46255.758941458334</v>
      </c>
      <c r="L10359">
        <v>10</v>
      </c>
      <c r="M10359">
        <v>24</v>
      </c>
      <c r="N10359">
        <v>1</v>
      </c>
      <c r="O10359">
        <v>12</v>
      </c>
      <c r="P10359" s="119" t="s">
        <v>20254</v>
      </c>
    </row>
    <row r="10360" spans="1:16" x14ac:dyDescent="0.25">
      <c r="A10360">
        <v>20721</v>
      </c>
      <c r="B10360" s="119" t="s">
        <v>6780</v>
      </c>
      <c r="C10360">
        <v>0</v>
      </c>
      <c r="E10360">
        <v>3875</v>
      </c>
      <c r="F10360">
        <v>6</v>
      </c>
      <c r="G10360">
        <v>5016</v>
      </c>
      <c r="H10360">
        <v>18</v>
      </c>
      <c r="I10360" s="119" t="s">
        <v>16</v>
      </c>
      <c r="J10360" s="119" t="s">
        <v>22</v>
      </c>
      <c r="K10360" s="1">
        <v>46255.758941458334</v>
      </c>
      <c r="L10360">
        <v>10</v>
      </c>
      <c r="M10360">
        <v>18</v>
      </c>
      <c r="N10360">
        <v>0</v>
      </c>
      <c r="O10360">
        <v>4</v>
      </c>
      <c r="P10360" s="119" t="s">
        <v>20254</v>
      </c>
    </row>
    <row r="10361" spans="1:16" x14ac:dyDescent="0.25">
      <c r="A10361">
        <v>20722</v>
      </c>
      <c r="B10361" s="119" t="s">
        <v>6781</v>
      </c>
      <c r="C10361">
        <v>0</v>
      </c>
      <c r="E10361">
        <v>3827</v>
      </c>
      <c r="F10361">
        <v>6</v>
      </c>
      <c r="G10361">
        <v>3927</v>
      </c>
      <c r="H10361">
        <v>20</v>
      </c>
      <c r="I10361" s="119" t="s">
        <v>16</v>
      </c>
      <c r="J10361" s="119" t="s">
        <v>22</v>
      </c>
      <c r="K10361" s="1">
        <v>46255.758941458334</v>
      </c>
      <c r="L10361">
        <v>14</v>
      </c>
      <c r="M10361">
        <v>31</v>
      </c>
      <c r="N10361">
        <v>0</v>
      </c>
      <c r="O10361">
        <v>5</v>
      </c>
      <c r="P10361" s="119" t="s">
        <v>20254</v>
      </c>
    </row>
    <row r="10362" spans="1:16" x14ac:dyDescent="0.25">
      <c r="A10362">
        <v>20723</v>
      </c>
      <c r="B10362" s="119" t="s">
        <v>6782</v>
      </c>
      <c r="C10362">
        <v>0</v>
      </c>
      <c r="E10362">
        <v>550</v>
      </c>
      <c r="F10362">
        <v>2</v>
      </c>
      <c r="G10362">
        <v>4893</v>
      </c>
      <c r="H10362">
        <v>17</v>
      </c>
      <c r="I10362" s="119" t="s">
        <v>16</v>
      </c>
      <c r="J10362" s="119" t="s">
        <v>22</v>
      </c>
      <c r="K10362" s="1">
        <v>46255.758941458334</v>
      </c>
      <c r="L10362">
        <v>19</v>
      </c>
      <c r="M10362">
        <v>10</v>
      </c>
      <c r="N10362">
        <v>0</v>
      </c>
      <c r="O10362">
        <v>3</v>
      </c>
      <c r="P10362" s="119" t="s">
        <v>20254</v>
      </c>
    </row>
    <row r="10363" spans="1:16" x14ac:dyDescent="0.25">
      <c r="A10363">
        <v>20724</v>
      </c>
      <c r="B10363" s="119" t="s">
        <v>6783</v>
      </c>
      <c r="C10363">
        <v>0</v>
      </c>
      <c r="E10363">
        <v>4889</v>
      </c>
      <c r="F10363">
        <v>43</v>
      </c>
      <c r="G10363">
        <v>1652</v>
      </c>
      <c r="H10363">
        <v>64</v>
      </c>
      <c r="I10363" s="119" t="s">
        <v>16</v>
      </c>
      <c r="J10363" s="119" t="s">
        <v>22</v>
      </c>
      <c r="K10363" s="1">
        <v>46255.758941458334</v>
      </c>
      <c r="L10363">
        <v>24</v>
      </c>
      <c r="M10363">
        <v>6</v>
      </c>
      <c r="N10363">
        <v>2</v>
      </c>
      <c r="O10363">
        <v>2</v>
      </c>
      <c r="P10363" s="119" t="s">
        <v>20254</v>
      </c>
    </row>
    <row r="10364" spans="1:16" x14ac:dyDescent="0.25">
      <c r="A10364">
        <v>20725</v>
      </c>
      <c r="B10364" s="119" t="s">
        <v>6784</v>
      </c>
      <c r="C10364">
        <v>0</v>
      </c>
      <c r="E10364">
        <v>1103</v>
      </c>
      <c r="F10364">
        <v>4</v>
      </c>
      <c r="G10364">
        <v>1286</v>
      </c>
      <c r="H10364">
        <v>19</v>
      </c>
      <c r="I10364" s="119" t="s">
        <v>16</v>
      </c>
      <c r="J10364" s="119" t="s">
        <v>22</v>
      </c>
      <c r="K10364" s="1">
        <v>46255.758941458334</v>
      </c>
      <c r="L10364">
        <v>14</v>
      </c>
      <c r="M10364">
        <v>25</v>
      </c>
      <c r="N10364">
        <v>0</v>
      </c>
      <c r="O10364">
        <v>4</v>
      </c>
      <c r="P10364" s="119" t="s">
        <v>20254</v>
      </c>
    </row>
    <row r="10365" spans="1:16" x14ac:dyDescent="0.25">
      <c r="A10365">
        <v>20726</v>
      </c>
      <c r="B10365" s="119" t="s">
        <v>6785</v>
      </c>
      <c r="C10365">
        <v>0</v>
      </c>
      <c r="E10365">
        <v>686</v>
      </c>
      <c r="F10365">
        <v>5</v>
      </c>
      <c r="G10365">
        <v>4233</v>
      </c>
      <c r="H10365">
        <v>20</v>
      </c>
      <c r="I10365" s="119" t="s">
        <v>16</v>
      </c>
      <c r="J10365" s="119" t="s">
        <v>22</v>
      </c>
      <c r="K10365" s="1">
        <v>46255.758941458334</v>
      </c>
      <c r="L10365">
        <v>7</v>
      </c>
      <c r="M10365">
        <v>35</v>
      </c>
      <c r="N10365">
        <v>0</v>
      </c>
      <c r="O10365">
        <v>21</v>
      </c>
      <c r="P10365" s="119" t="s">
        <v>20254</v>
      </c>
    </row>
    <row r="10366" spans="1:16" x14ac:dyDescent="0.25">
      <c r="A10366">
        <v>20727</v>
      </c>
      <c r="B10366" s="119" t="s">
        <v>6786</v>
      </c>
      <c r="C10366">
        <v>0</v>
      </c>
      <c r="E10366">
        <v>5727</v>
      </c>
      <c r="F10366">
        <v>7</v>
      </c>
      <c r="G10366">
        <v>3113</v>
      </c>
      <c r="H10366">
        <v>42</v>
      </c>
      <c r="I10366" s="119" t="s">
        <v>16</v>
      </c>
      <c r="J10366" s="119" t="s">
        <v>22</v>
      </c>
      <c r="K10366" s="1">
        <v>46255.758941458334</v>
      </c>
      <c r="L10366">
        <v>17</v>
      </c>
      <c r="M10366">
        <v>22</v>
      </c>
      <c r="N10366">
        <v>0</v>
      </c>
      <c r="O10366">
        <v>0</v>
      </c>
      <c r="P10366" s="119" t="s">
        <v>20254</v>
      </c>
    </row>
    <row r="10367" spans="1:16" x14ac:dyDescent="0.25">
      <c r="A10367">
        <v>20728</v>
      </c>
      <c r="B10367" s="119" t="s">
        <v>6787</v>
      </c>
      <c r="C10367">
        <v>0</v>
      </c>
      <c r="E10367">
        <v>1794</v>
      </c>
      <c r="F10367">
        <v>27</v>
      </c>
      <c r="G10367">
        <v>2929</v>
      </c>
      <c r="H10367">
        <v>39</v>
      </c>
      <c r="I10367" s="119" t="s">
        <v>16</v>
      </c>
      <c r="J10367" s="119" t="s">
        <v>22</v>
      </c>
      <c r="K10367" s="1">
        <v>46255.758941458334</v>
      </c>
      <c r="L10367">
        <v>32</v>
      </c>
      <c r="M10367">
        <v>16</v>
      </c>
      <c r="N10367">
        <v>2</v>
      </c>
      <c r="O10367">
        <v>2</v>
      </c>
      <c r="P10367" s="119" t="s">
        <v>20254</v>
      </c>
    </row>
    <row r="10368" spans="1:16" x14ac:dyDescent="0.25">
      <c r="A10368">
        <v>20729</v>
      </c>
      <c r="B10368" s="119" t="s">
        <v>6788</v>
      </c>
      <c r="C10368">
        <v>0</v>
      </c>
      <c r="E10368">
        <v>2037</v>
      </c>
      <c r="F10368">
        <v>4</v>
      </c>
      <c r="G10368">
        <v>5388</v>
      </c>
      <c r="H10368">
        <v>37</v>
      </c>
      <c r="I10368" s="119" t="s">
        <v>16</v>
      </c>
      <c r="J10368" s="119" t="s">
        <v>22</v>
      </c>
      <c r="K10368" s="1">
        <v>46255.758941458334</v>
      </c>
      <c r="L10368">
        <v>3</v>
      </c>
      <c r="M10368">
        <v>23</v>
      </c>
      <c r="N10368">
        <v>0</v>
      </c>
      <c r="O10368">
        <v>4</v>
      </c>
      <c r="P10368" s="119" t="s">
        <v>20254</v>
      </c>
    </row>
    <row r="10369" spans="1:16" x14ac:dyDescent="0.25">
      <c r="A10369">
        <v>20730</v>
      </c>
      <c r="B10369" s="119" t="s">
        <v>6789</v>
      </c>
      <c r="C10369">
        <v>0</v>
      </c>
      <c r="E10369">
        <v>936</v>
      </c>
      <c r="F10369">
        <v>7</v>
      </c>
      <c r="G10369">
        <v>3325</v>
      </c>
      <c r="H10369">
        <v>18</v>
      </c>
      <c r="I10369" s="119" t="s">
        <v>16</v>
      </c>
      <c r="J10369" s="119" t="s">
        <v>22</v>
      </c>
      <c r="K10369" s="1">
        <v>46255.758941458334</v>
      </c>
      <c r="L10369">
        <v>15</v>
      </c>
      <c r="M10369">
        <v>18</v>
      </c>
      <c r="N10369">
        <v>5</v>
      </c>
      <c r="O10369">
        <v>6</v>
      </c>
      <c r="P10369" s="119" t="s">
        <v>20254</v>
      </c>
    </row>
    <row r="10370" spans="1:16" x14ac:dyDescent="0.25">
      <c r="A10370">
        <v>20731</v>
      </c>
      <c r="B10370" s="119" t="s">
        <v>6790</v>
      </c>
      <c r="C10370">
        <v>0</v>
      </c>
      <c r="E10370">
        <v>1454</v>
      </c>
      <c r="F10370">
        <v>8</v>
      </c>
      <c r="G10370">
        <v>3591</v>
      </c>
      <c r="H10370">
        <v>18</v>
      </c>
      <c r="I10370" s="119" t="s">
        <v>16</v>
      </c>
      <c r="J10370" s="119" t="s">
        <v>22</v>
      </c>
      <c r="K10370" s="1">
        <v>46255.758941458334</v>
      </c>
      <c r="L10370">
        <v>44</v>
      </c>
      <c r="M10370">
        <v>21</v>
      </c>
      <c r="N10370">
        <v>3</v>
      </c>
      <c r="O10370">
        <v>9</v>
      </c>
      <c r="P10370" s="119" t="s">
        <v>20254</v>
      </c>
    </row>
    <row r="10371" spans="1:16" x14ac:dyDescent="0.25">
      <c r="A10371">
        <v>20732</v>
      </c>
      <c r="B10371" s="119" t="s">
        <v>6791</v>
      </c>
      <c r="C10371">
        <v>0</v>
      </c>
      <c r="E10371">
        <v>2150</v>
      </c>
      <c r="F10371">
        <v>8</v>
      </c>
      <c r="G10371">
        <v>7111</v>
      </c>
      <c r="H10371">
        <v>18</v>
      </c>
      <c r="I10371" s="119" t="s">
        <v>16</v>
      </c>
      <c r="J10371" s="119" t="s">
        <v>22</v>
      </c>
      <c r="K10371" s="1">
        <v>46255.758941458334</v>
      </c>
      <c r="L10371">
        <v>12</v>
      </c>
      <c r="M10371">
        <v>15</v>
      </c>
      <c r="N10371">
        <v>0</v>
      </c>
      <c r="O10371">
        <v>7</v>
      </c>
      <c r="P10371" s="119" t="s">
        <v>20254</v>
      </c>
    </row>
    <row r="10372" spans="1:16" x14ac:dyDescent="0.25">
      <c r="A10372">
        <v>20733</v>
      </c>
      <c r="B10372" s="119" t="s">
        <v>6792</v>
      </c>
      <c r="C10372">
        <v>0</v>
      </c>
      <c r="E10372">
        <v>2831</v>
      </c>
      <c r="F10372">
        <v>26</v>
      </c>
      <c r="G10372">
        <v>2792</v>
      </c>
      <c r="H10372">
        <v>38</v>
      </c>
      <c r="I10372" s="119" t="s">
        <v>16</v>
      </c>
      <c r="J10372" s="119" t="s">
        <v>22</v>
      </c>
      <c r="K10372" s="1">
        <v>46255.758941458334</v>
      </c>
      <c r="L10372">
        <v>88</v>
      </c>
      <c r="M10372">
        <v>29</v>
      </c>
      <c r="N10372">
        <v>18</v>
      </c>
      <c r="O10372">
        <v>8</v>
      </c>
      <c r="P10372" s="119" t="s">
        <v>20254</v>
      </c>
    </row>
    <row r="10373" spans="1:16" x14ac:dyDescent="0.25">
      <c r="A10373">
        <v>20734</v>
      </c>
      <c r="B10373" s="119" t="s">
        <v>6793</v>
      </c>
      <c r="C10373">
        <v>0</v>
      </c>
      <c r="E10373">
        <v>2153</v>
      </c>
      <c r="F10373">
        <v>8</v>
      </c>
      <c r="G10373">
        <v>3335</v>
      </c>
      <c r="H10373">
        <v>19</v>
      </c>
      <c r="I10373" s="119" t="s">
        <v>16</v>
      </c>
      <c r="J10373" s="119" t="s">
        <v>22</v>
      </c>
      <c r="K10373" s="1">
        <v>46255.758941458334</v>
      </c>
      <c r="L10373">
        <v>26</v>
      </c>
      <c r="M10373">
        <v>13</v>
      </c>
      <c r="N10373">
        <v>3</v>
      </c>
      <c r="O10373">
        <v>0</v>
      </c>
      <c r="P10373" s="119" t="s">
        <v>20254</v>
      </c>
    </row>
    <row r="10374" spans="1:16" x14ac:dyDescent="0.25">
      <c r="A10374">
        <v>20736</v>
      </c>
      <c r="B10374" s="119" t="s">
        <v>6794</v>
      </c>
      <c r="C10374">
        <v>0</v>
      </c>
      <c r="E10374">
        <v>2702</v>
      </c>
      <c r="F10374">
        <v>10</v>
      </c>
      <c r="G10374">
        <v>3590</v>
      </c>
      <c r="H10374">
        <v>20</v>
      </c>
      <c r="I10374" s="119" t="s">
        <v>16</v>
      </c>
      <c r="J10374" s="119" t="s">
        <v>22</v>
      </c>
      <c r="K10374" s="1">
        <v>46255.758941458334</v>
      </c>
      <c r="L10374">
        <v>83</v>
      </c>
      <c r="M10374">
        <v>49</v>
      </c>
      <c r="N10374">
        <v>12</v>
      </c>
      <c r="O10374">
        <v>5</v>
      </c>
      <c r="P10374" s="119" t="s">
        <v>20254</v>
      </c>
    </row>
    <row r="10375" spans="1:16" x14ac:dyDescent="0.25">
      <c r="A10375">
        <v>20737</v>
      </c>
      <c r="B10375" s="119" t="s">
        <v>6795</v>
      </c>
      <c r="C10375">
        <v>0</v>
      </c>
      <c r="E10375">
        <v>7040</v>
      </c>
      <c r="F10375">
        <v>17</v>
      </c>
      <c r="G10375">
        <v>5043</v>
      </c>
      <c r="H10375">
        <v>27</v>
      </c>
      <c r="I10375" s="119" t="s">
        <v>16</v>
      </c>
      <c r="J10375" s="119" t="s">
        <v>22</v>
      </c>
      <c r="K10375" s="1">
        <v>46255.758941458334</v>
      </c>
      <c r="L10375">
        <v>70</v>
      </c>
      <c r="M10375">
        <v>24</v>
      </c>
      <c r="N10375">
        <v>15</v>
      </c>
      <c r="O10375">
        <v>12</v>
      </c>
      <c r="P10375" s="119" t="s">
        <v>20254</v>
      </c>
    </row>
    <row r="10376" spans="1:16" x14ac:dyDescent="0.25">
      <c r="A10376">
        <v>20738</v>
      </c>
      <c r="B10376" s="119" t="s">
        <v>6796</v>
      </c>
      <c r="C10376">
        <v>0</v>
      </c>
      <c r="E10376">
        <v>3334</v>
      </c>
      <c r="F10376">
        <v>56</v>
      </c>
      <c r="G10376">
        <v>647</v>
      </c>
      <c r="H10376">
        <v>88</v>
      </c>
      <c r="I10376" s="119" t="s">
        <v>16</v>
      </c>
      <c r="J10376" s="119" t="s">
        <v>22</v>
      </c>
      <c r="K10376" s="1">
        <v>46255.758941458334</v>
      </c>
      <c r="L10376">
        <v>22</v>
      </c>
      <c r="M10376">
        <v>15</v>
      </c>
      <c r="N10376">
        <v>4</v>
      </c>
      <c r="O10376">
        <v>5</v>
      </c>
      <c r="P10376" s="119" t="s">
        <v>20254</v>
      </c>
    </row>
    <row r="10377" spans="1:16" x14ac:dyDescent="0.25">
      <c r="A10377">
        <v>20739</v>
      </c>
      <c r="B10377" s="119" t="s">
        <v>6797</v>
      </c>
      <c r="C10377">
        <v>0</v>
      </c>
      <c r="E10377">
        <v>2351</v>
      </c>
      <c r="F10377">
        <v>5</v>
      </c>
      <c r="G10377">
        <v>4871</v>
      </c>
      <c r="H10377">
        <v>19</v>
      </c>
      <c r="I10377" s="119" t="s">
        <v>16</v>
      </c>
      <c r="J10377" s="119" t="s">
        <v>22</v>
      </c>
      <c r="K10377" s="1">
        <v>46255.758941458334</v>
      </c>
      <c r="L10377">
        <v>13</v>
      </c>
      <c r="M10377">
        <v>18</v>
      </c>
      <c r="N10377">
        <v>0</v>
      </c>
      <c r="O10377">
        <v>2</v>
      </c>
      <c r="P10377" s="119" t="s">
        <v>20254</v>
      </c>
    </row>
    <row r="10378" spans="1:16" x14ac:dyDescent="0.25">
      <c r="A10378">
        <v>20740</v>
      </c>
      <c r="B10378" s="119" t="s">
        <v>6798</v>
      </c>
      <c r="C10378">
        <v>0</v>
      </c>
      <c r="E10378">
        <v>1546</v>
      </c>
      <c r="F10378">
        <v>7</v>
      </c>
      <c r="G10378">
        <v>5095</v>
      </c>
      <c r="H10378">
        <v>16</v>
      </c>
      <c r="I10378" s="119" t="s">
        <v>16</v>
      </c>
      <c r="J10378" s="119" t="s">
        <v>22</v>
      </c>
      <c r="K10378" s="1">
        <v>46255.758941458334</v>
      </c>
      <c r="L10378">
        <v>61</v>
      </c>
      <c r="M10378">
        <v>96</v>
      </c>
      <c r="N10378">
        <v>11</v>
      </c>
      <c r="O10378">
        <v>20</v>
      </c>
      <c r="P10378" s="119" t="s">
        <v>20254</v>
      </c>
    </row>
    <row r="10379" spans="1:16" x14ac:dyDescent="0.25">
      <c r="A10379">
        <v>20741</v>
      </c>
      <c r="B10379" s="119" t="s">
        <v>6799</v>
      </c>
      <c r="C10379">
        <v>0</v>
      </c>
      <c r="E10379">
        <v>1632</v>
      </c>
      <c r="F10379">
        <v>3</v>
      </c>
      <c r="G10379">
        <v>4923</v>
      </c>
      <c r="H10379">
        <v>18</v>
      </c>
      <c r="I10379" s="119" t="s">
        <v>16</v>
      </c>
      <c r="J10379" s="119" t="s">
        <v>22</v>
      </c>
      <c r="K10379" s="1">
        <v>46255.758941458334</v>
      </c>
      <c r="L10379">
        <v>57</v>
      </c>
      <c r="M10379">
        <v>16</v>
      </c>
      <c r="N10379">
        <v>2</v>
      </c>
      <c r="O10379">
        <v>0</v>
      </c>
      <c r="P10379" s="119" t="s">
        <v>20254</v>
      </c>
    </row>
    <row r="10380" spans="1:16" x14ac:dyDescent="0.25">
      <c r="A10380">
        <v>20742</v>
      </c>
      <c r="B10380" s="119" t="s">
        <v>6800</v>
      </c>
      <c r="C10380">
        <v>0</v>
      </c>
      <c r="E10380">
        <v>9370</v>
      </c>
      <c r="F10380">
        <v>25</v>
      </c>
      <c r="G10380">
        <v>4464</v>
      </c>
      <c r="H10380">
        <v>119</v>
      </c>
      <c r="I10380" s="119" t="s">
        <v>16</v>
      </c>
      <c r="J10380" s="119" t="s">
        <v>22</v>
      </c>
      <c r="K10380" s="1">
        <v>46255.758941458334</v>
      </c>
      <c r="L10380">
        <v>8</v>
      </c>
      <c r="M10380">
        <v>13</v>
      </c>
      <c r="N10380">
        <v>0</v>
      </c>
      <c r="O10380">
        <v>2</v>
      </c>
      <c r="P10380" s="119" t="s">
        <v>20254</v>
      </c>
    </row>
    <row r="10381" spans="1:16" x14ac:dyDescent="0.25">
      <c r="A10381">
        <v>20743</v>
      </c>
      <c r="B10381" s="119" t="s">
        <v>6801</v>
      </c>
      <c r="C10381">
        <v>0</v>
      </c>
      <c r="E10381">
        <v>3285</v>
      </c>
      <c r="F10381">
        <v>60</v>
      </c>
      <c r="G10381">
        <v>1725</v>
      </c>
      <c r="H10381">
        <v>90</v>
      </c>
      <c r="I10381" s="119" t="s">
        <v>16</v>
      </c>
      <c r="J10381" s="119" t="s">
        <v>22</v>
      </c>
      <c r="K10381" s="1">
        <v>46255.758941458334</v>
      </c>
      <c r="L10381">
        <v>62</v>
      </c>
      <c r="M10381">
        <v>18</v>
      </c>
      <c r="N10381">
        <v>8</v>
      </c>
      <c r="O10381">
        <v>8</v>
      </c>
      <c r="P10381" s="119" t="s">
        <v>20254</v>
      </c>
    </row>
    <row r="10382" spans="1:16" x14ac:dyDescent="0.25">
      <c r="A10382">
        <v>20744</v>
      </c>
      <c r="B10382" s="119" t="s">
        <v>6802</v>
      </c>
      <c r="C10382">
        <v>0</v>
      </c>
      <c r="E10382">
        <v>1514</v>
      </c>
      <c r="F10382">
        <v>20</v>
      </c>
      <c r="G10382">
        <v>2910</v>
      </c>
      <c r="H10382">
        <v>30</v>
      </c>
      <c r="I10382" s="119" t="s">
        <v>16</v>
      </c>
      <c r="J10382" s="119" t="s">
        <v>22</v>
      </c>
      <c r="K10382" s="1">
        <v>46255.758941458334</v>
      </c>
      <c r="L10382">
        <v>39</v>
      </c>
      <c r="M10382">
        <v>14</v>
      </c>
      <c r="N10382">
        <v>5</v>
      </c>
      <c r="O10382">
        <v>8</v>
      </c>
      <c r="P10382" s="119" t="s">
        <v>20254</v>
      </c>
    </row>
    <row r="10383" spans="1:16" x14ac:dyDescent="0.25">
      <c r="A10383">
        <v>20745</v>
      </c>
      <c r="B10383" s="119" t="s">
        <v>6803</v>
      </c>
      <c r="C10383">
        <v>0</v>
      </c>
      <c r="E10383">
        <v>694</v>
      </c>
      <c r="F10383">
        <v>9</v>
      </c>
      <c r="G10383">
        <v>4177</v>
      </c>
      <c r="H10383">
        <v>19</v>
      </c>
      <c r="I10383" s="119" t="s">
        <v>16</v>
      </c>
      <c r="J10383" s="119" t="s">
        <v>22</v>
      </c>
      <c r="K10383" s="1">
        <v>46255.758941458334</v>
      </c>
      <c r="L10383">
        <v>38</v>
      </c>
      <c r="M10383">
        <v>34</v>
      </c>
      <c r="N10383">
        <v>0</v>
      </c>
      <c r="O10383">
        <v>8</v>
      </c>
      <c r="P10383" s="119" t="s">
        <v>20254</v>
      </c>
    </row>
    <row r="10384" spans="1:16" x14ac:dyDescent="0.25">
      <c r="A10384">
        <v>20746</v>
      </c>
      <c r="B10384" s="119" t="s">
        <v>6804</v>
      </c>
      <c r="C10384">
        <v>0</v>
      </c>
      <c r="E10384">
        <v>654</v>
      </c>
      <c r="F10384">
        <v>8</v>
      </c>
      <c r="G10384">
        <v>3333</v>
      </c>
      <c r="H10384">
        <v>20</v>
      </c>
      <c r="I10384" s="119" t="s">
        <v>16</v>
      </c>
      <c r="J10384" s="119" t="s">
        <v>22</v>
      </c>
      <c r="K10384" s="1">
        <v>46255.758941458334</v>
      </c>
      <c r="L10384">
        <v>54</v>
      </c>
      <c r="M10384">
        <v>17</v>
      </c>
      <c r="N10384">
        <v>0</v>
      </c>
      <c r="O10384">
        <v>3</v>
      </c>
      <c r="P10384" s="119" t="s">
        <v>20254</v>
      </c>
    </row>
    <row r="10385" spans="1:16" x14ac:dyDescent="0.25">
      <c r="A10385">
        <v>20747</v>
      </c>
      <c r="B10385" s="119" t="s">
        <v>6805</v>
      </c>
      <c r="C10385">
        <v>0</v>
      </c>
      <c r="E10385">
        <v>1260</v>
      </c>
      <c r="F10385">
        <v>88</v>
      </c>
      <c r="G10385">
        <v>1191</v>
      </c>
      <c r="H10385">
        <v>136</v>
      </c>
      <c r="I10385" s="119" t="s">
        <v>16</v>
      </c>
      <c r="J10385" s="119" t="s">
        <v>139</v>
      </c>
      <c r="K10385" s="1">
        <v>46255.758941458334</v>
      </c>
      <c r="L10385">
        <v>3</v>
      </c>
      <c r="M10385">
        <v>32</v>
      </c>
      <c r="N10385">
        <v>0</v>
      </c>
      <c r="O10385">
        <v>14</v>
      </c>
      <c r="P10385" s="119" t="s">
        <v>20254</v>
      </c>
    </row>
    <row r="10386" spans="1:16" x14ac:dyDescent="0.25">
      <c r="A10386">
        <v>20748</v>
      </c>
      <c r="B10386" s="119" t="s">
        <v>6806</v>
      </c>
      <c r="C10386">
        <v>0</v>
      </c>
      <c r="E10386">
        <v>11109</v>
      </c>
      <c r="F10386">
        <v>94</v>
      </c>
      <c r="G10386">
        <v>1820</v>
      </c>
      <c r="H10386">
        <v>158</v>
      </c>
      <c r="I10386" s="119" t="s">
        <v>16</v>
      </c>
      <c r="J10386" s="119" t="s">
        <v>139</v>
      </c>
      <c r="K10386" s="1">
        <v>46255.758941458334</v>
      </c>
      <c r="L10386">
        <v>11</v>
      </c>
      <c r="M10386">
        <v>8</v>
      </c>
      <c r="N10386">
        <v>0</v>
      </c>
      <c r="O10386">
        <v>5</v>
      </c>
      <c r="P10386" s="119" t="s">
        <v>20254</v>
      </c>
    </row>
    <row r="10387" spans="1:16" x14ac:dyDescent="0.25">
      <c r="A10387">
        <v>20749</v>
      </c>
      <c r="B10387" s="119" t="s">
        <v>6807</v>
      </c>
      <c r="C10387">
        <v>0</v>
      </c>
      <c r="E10387">
        <v>2676</v>
      </c>
      <c r="F10387">
        <v>520</v>
      </c>
      <c r="G10387">
        <v>1166</v>
      </c>
      <c r="H10387">
        <v>834</v>
      </c>
      <c r="I10387" s="119" t="s">
        <v>16</v>
      </c>
      <c r="J10387" s="119" t="s">
        <v>139</v>
      </c>
      <c r="K10387" s="1">
        <v>46255.758941458334</v>
      </c>
      <c r="L10387">
        <v>1</v>
      </c>
      <c r="M10387">
        <v>17</v>
      </c>
      <c r="N10387">
        <v>0</v>
      </c>
      <c r="O10387">
        <v>4</v>
      </c>
      <c r="P10387" s="119" t="s">
        <v>20254</v>
      </c>
    </row>
    <row r="10388" spans="1:16" x14ac:dyDescent="0.25">
      <c r="A10388">
        <v>20750</v>
      </c>
      <c r="B10388" s="119" t="s">
        <v>6808</v>
      </c>
      <c r="C10388">
        <v>0</v>
      </c>
      <c r="E10388">
        <v>348</v>
      </c>
      <c r="F10388">
        <v>118</v>
      </c>
      <c r="G10388">
        <v>1083</v>
      </c>
      <c r="H10388">
        <v>272</v>
      </c>
      <c r="I10388" s="119" t="s">
        <v>16</v>
      </c>
      <c r="J10388" s="119" t="s">
        <v>139</v>
      </c>
      <c r="K10388" s="1">
        <v>46255.758941458334</v>
      </c>
      <c r="L10388">
        <v>1</v>
      </c>
      <c r="M10388">
        <v>13</v>
      </c>
      <c r="N10388">
        <v>0</v>
      </c>
      <c r="O10388">
        <v>3</v>
      </c>
      <c r="P10388" s="119" t="s">
        <v>20254</v>
      </c>
    </row>
    <row r="10389" spans="1:16" x14ac:dyDescent="0.25">
      <c r="A10389">
        <v>20751</v>
      </c>
      <c r="B10389" s="119" t="s">
        <v>6809</v>
      </c>
      <c r="C10389">
        <v>0</v>
      </c>
      <c r="E10389">
        <v>1326</v>
      </c>
      <c r="F10389">
        <v>513</v>
      </c>
      <c r="G10389">
        <v>2807</v>
      </c>
      <c r="H10389">
        <v>794</v>
      </c>
      <c r="I10389" s="119" t="s">
        <v>16</v>
      </c>
      <c r="J10389" s="119" t="s">
        <v>222</v>
      </c>
      <c r="K10389" s="1">
        <v>46255.758941458334</v>
      </c>
      <c r="L10389">
        <v>4</v>
      </c>
      <c r="M10389">
        <v>25</v>
      </c>
      <c r="N10389">
        <v>1</v>
      </c>
      <c r="O10389">
        <v>14</v>
      </c>
      <c r="P10389" s="119" t="s">
        <v>20254</v>
      </c>
    </row>
    <row r="10390" spans="1:16" x14ac:dyDescent="0.25">
      <c r="A10390">
        <v>20752</v>
      </c>
      <c r="B10390" s="119" t="s">
        <v>6810</v>
      </c>
      <c r="C10390">
        <v>0</v>
      </c>
      <c r="E10390">
        <v>2170</v>
      </c>
      <c r="F10390">
        <v>151</v>
      </c>
      <c r="G10390">
        <v>3741</v>
      </c>
      <c r="H10390">
        <v>245</v>
      </c>
      <c r="I10390" s="119" t="s">
        <v>16</v>
      </c>
      <c r="J10390" s="119" t="s">
        <v>222</v>
      </c>
      <c r="K10390" s="1">
        <v>46255.758941458334</v>
      </c>
      <c r="L10390">
        <v>286</v>
      </c>
      <c r="M10390">
        <v>42</v>
      </c>
      <c r="N10390">
        <v>15</v>
      </c>
      <c r="O10390">
        <v>3</v>
      </c>
      <c r="P10390" s="119" t="s">
        <v>20254</v>
      </c>
    </row>
    <row r="10391" spans="1:16" x14ac:dyDescent="0.25">
      <c r="A10391">
        <v>20753</v>
      </c>
      <c r="B10391" s="119" t="s">
        <v>6811</v>
      </c>
      <c r="C10391">
        <v>0</v>
      </c>
      <c r="E10391">
        <v>2653</v>
      </c>
      <c r="F10391">
        <v>114</v>
      </c>
      <c r="G10391">
        <v>8174</v>
      </c>
      <c r="H10391">
        <v>212</v>
      </c>
      <c r="I10391" s="119" t="s">
        <v>16</v>
      </c>
      <c r="J10391" s="119" t="s">
        <v>222</v>
      </c>
      <c r="K10391" s="1">
        <v>46255.758941458334</v>
      </c>
      <c r="L10391">
        <v>2514</v>
      </c>
      <c r="M10391">
        <v>47</v>
      </c>
      <c r="N10391">
        <v>58</v>
      </c>
      <c r="O10391">
        <v>3</v>
      </c>
      <c r="P10391" s="119" t="s">
        <v>20254</v>
      </c>
    </row>
    <row r="10392" spans="1:16" x14ac:dyDescent="0.25">
      <c r="A10392">
        <v>20754</v>
      </c>
      <c r="B10392" s="119" t="s">
        <v>6812</v>
      </c>
      <c r="C10392">
        <v>0</v>
      </c>
      <c r="E10392">
        <v>1154</v>
      </c>
      <c r="F10392">
        <v>22</v>
      </c>
      <c r="G10392">
        <v>2554</v>
      </c>
      <c r="H10392">
        <v>33</v>
      </c>
      <c r="I10392" s="119" t="s">
        <v>16</v>
      </c>
      <c r="J10392" s="119" t="s">
        <v>22</v>
      </c>
      <c r="K10392" s="1">
        <v>46255.758941458334</v>
      </c>
      <c r="L10392">
        <v>45</v>
      </c>
      <c r="M10392">
        <v>11</v>
      </c>
      <c r="N10392">
        <v>6</v>
      </c>
      <c r="O10392">
        <v>2</v>
      </c>
      <c r="P10392" s="119" t="s">
        <v>20254</v>
      </c>
    </row>
    <row r="10393" spans="1:16" x14ac:dyDescent="0.25">
      <c r="A10393">
        <v>20755</v>
      </c>
      <c r="B10393" s="119" t="s">
        <v>6813</v>
      </c>
      <c r="C10393">
        <v>0</v>
      </c>
      <c r="E10393">
        <v>653</v>
      </c>
      <c r="F10393">
        <v>10</v>
      </c>
      <c r="G10393">
        <v>5657</v>
      </c>
      <c r="H10393">
        <v>19</v>
      </c>
      <c r="I10393" s="119" t="s">
        <v>16</v>
      </c>
      <c r="J10393" s="119" t="s">
        <v>22</v>
      </c>
      <c r="K10393" s="1">
        <v>46255.758941458334</v>
      </c>
      <c r="L10393">
        <v>66</v>
      </c>
      <c r="M10393">
        <v>48</v>
      </c>
      <c r="N10393">
        <v>15</v>
      </c>
      <c r="O10393">
        <v>14</v>
      </c>
      <c r="P10393" s="119" t="s">
        <v>20254</v>
      </c>
    </row>
    <row r="10394" spans="1:16" x14ac:dyDescent="0.25">
      <c r="A10394">
        <v>20756</v>
      </c>
      <c r="B10394" s="119" t="s">
        <v>6814</v>
      </c>
      <c r="C10394">
        <v>0</v>
      </c>
      <c r="E10394">
        <v>1793</v>
      </c>
      <c r="F10394">
        <v>3</v>
      </c>
      <c r="G10394">
        <v>4765</v>
      </c>
      <c r="H10394">
        <v>15</v>
      </c>
      <c r="I10394" s="119" t="s">
        <v>16</v>
      </c>
      <c r="J10394" s="119" t="s">
        <v>22</v>
      </c>
      <c r="K10394" s="1">
        <v>46255.758941458334</v>
      </c>
      <c r="L10394">
        <v>35</v>
      </c>
      <c r="M10394">
        <v>10</v>
      </c>
      <c r="N10394">
        <v>15</v>
      </c>
      <c r="O10394">
        <v>4</v>
      </c>
      <c r="P10394" s="119" t="s">
        <v>20254</v>
      </c>
    </row>
    <row r="10395" spans="1:16" x14ac:dyDescent="0.25">
      <c r="A10395">
        <v>20757</v>
      </c>
      <c r="B10395" s="119" t="s">
        <v>6815</v>
      </c>
      <c r="C10395">
        <v>0</v>
      </c>
      <c r="E10395">
        <v>1569</v>
      </c>
      <c r="F10395">
        <v>10</v>
      </c>
      <c r="G10395">
        <v>3548</v>
      </c>
      <c r="H10395">
        <v>28</v>
      </c>
      <c r="I10395" s="119" t="s">
        <v>16</v>
      </c>
      <c r="J10395" s="119" t="s">
        <v>22</v>
      </c>
      <c r="K10395" s="1">
        <v>46255.758941458334</v>
      </c>
      <c r="L10395">
        <v>21</v>
      </c>
      <c r="M10395">
        <v>14</v>
      </c>
      <c r="N10395">
        <v>0</v>
      </c>
      <c r="O10395">
        <v>1</v>
      </c>
      <c r="P10395" s="119" t="s">
        <v>20254</v>
      </c>
    </row>
    <row r="10396" spans="1:16" x14ac:dyDescent="0.25">
      <c r="A10396">
        <v>20758</v>
      </c>
      <c r="B10396" s="119" t="s">
        <v>6816</v>
      </c>
      <c r="C10396">
        <v>0</v>
      </c>
      <c r="E10396">
        <v>2152</v>
      </c>
      <c r="F10396">
        <v>10</v>
      </c>
      <c r="G10396">
        <v>7688</v>
      </c>
      <c r="H10396">
        <v>20</v>
      </c>
      <c r="I10396" s="119" t="s">
        <v>16</v>
      </c>
      <c r="J10396" s="119" t="s">
        <v>22</v>
      </c>
      <c r="K10396" s="1">
        <v>46255.758941458334</v>
      </c>
      <c r="L10396">
        <v>44</v>
      </c>
      <c r="M10396">
        <v>13</v>
      </c>
      <c r="N10396">
        <v>4</v>
      </c>
      <c r="O10396">
        <v>2</v>
      </c>
      <c r="P10396" s="119" t="s">
        <v>20254</v>
      </c>
    </row>
    <row r="10397" spans="1:16" x14ac:dyDescent="0.25">
      <c r="A10397">
        <v>20759</v>
      </c>
      <c r="B10397" s="119" t="s">
        <v>6817</v>
      </c>
      <c r="C10397">
        <v>0</v>
      </c>
      <c r="E10397">
        <v>1208</v>
      </c>
      <c r="F10397">
        <v>4</v>
      </c>
      <c r="G10397">
        <v>4486</v>
      </c>
      <c r="H10397">
        <v>31</v>
      </c>
      <c r="I10397" s="119" t="s">
        <v>16</v>
      </c>
      <c r="J10397" s="119" t="s">
        <v>22</v>
      </c>
      <c r="K10397" s="1">
        <v>46255.758941458334</v>
      </c>
      <c r="L10397">
        <v>73</v>
      </c>
      <c r="M10397">
        <v>20</v>
      </c>
      <c r="N10397">
        <v>66</v>
      </c>
      <c r="O10397">
        <v>4</v>
      </c>
      <c r="P10397" s="119" t="s">
        <v>20254</v>
      </c>
    </row>
    <row r="10398" spans="1:16" x14ac:dyDescent="0.25">
      <c r="A10398">
        <v>20800</v>
      </c>
      <c r="B10398" s="119" t="s">
        <v>6818</v>
      </c>
      <c r="C10398">
        <v>0</v>
      </c>
      <c r="E10398">
        <v>547</v>
      </c>
      <c r="F10398">
        <v>1500773</v>
      </c>
      <c r="G10398">
        <v>2</v>
      </c>
      <c r="H10398">
        <v>12500000</v>
      </c>
      <c r="I10398" s="119" t="s">
        <v>6020</v>
      </c>
      <c r="J10398" s="119" t="s">
        <v>17</v>
      </c>
      <c r="K10398" s="1">
        <v>46255.758941458334</v>
      </c>
      <c r="L10398">
        <v>0</v>
      </c>
      <c r="M10398">
        <v>0</v>
      </c>
      <c r="N10398">
        <v>0</v>
      </c>
      <c r="O10398">
        <v>0</v>
      </c>
      <c r="P10398" s="119" t="s">
        <v>20254</v>
      </c>
    </row>
    <row r="10399" spans="1:16" x14ac:dyDescent="0.25">
      <c r="A10399">
        <v>20801</v>
      </c>
      <c r="B10399" s="119" t="s">
        <v>6819</v>
      </c>
      <c r="C10399">
        <v>0</v>
      </c>
      <c r="E10399">
        <v>939</v>
      </c>
      <c r="F10399">
        <v>10033</v>
      </c>
      <c r="G10399">
        <v>156</v>
      </c>
      <c r="H10399">
        <v>40000</v>
      </c>
      <c r="I10399" s="119" t="s">
        <v>6020</v>
      </c>
      <c r="J10399" s="119" t="s">
        <v>17</v>
      </c>
      <c r="K10399" s="1">
        <v>46255.758941458334</v>
      </c>
      <c r="L10399">
        <v>0</v>
      </c>
      <c r="M10399">
        <v>0</v>
      </c>
      <c r="N10399">
        <v>0</v>
      </c>
      <c r="O10399">
        <v>0</v>
      </c>
      <c r="P10399" s="119" t="s">
        <v>20254</v>
      </c>
    </row>
    <row r="10400" spans="1:16" x14ac:dyDescent="0.25">
      <c r="A10400">
        <v>20802</v>
      </c>
      <c r="B10400" s="119" t="s">
        <v>6820</v>
      </c>
      <c r="C10400">
        <v>0</v>
      </c>
      <c r="E10400">
        <v>153</v>
      </c>
      <c r="F10400">
        <v>350136</v>
      </c>
      <c r="G10400">
        <v>5</v>
      </c>
      <c r="H10400">
        <v>2999999</v>
      </c>
      <c r="I10400" s="119" t="s">
        <v>6020</v>
      </c>
      <c r="J10400" s="119" t="s">
        <v>17</v>
      </c>
      <c r="K10400" s="1">
        <v>46255.758941458334</v>
      </c>
      <c r="L10400">
        <v>0</v>
      </c>
      <c r="M10400">
        <v>0</v>
      </c>
      <c r="N10400">
        <v>0</v>
      </c>
      <c r="O10400">
        <v>0</v>
      </c>
      <c r="P10400" s="119" t="s">
        <v>20254</v>
      </c>
    </row>
    <row r="10401" spans="1:16" x14ac:dyDescent="0.25">
      <c r="A10401">
        <v>20839</v>
      </c>
      <c r="B10401" s="119" t="s">
        <v>6821</v>
      </c>
      <c r="C10401">
        <v>0</v>
      </c>
      <c r="E10401">
        <v>1200</v>
      </c>
      <c r="F10401">
        <v>15050</v>
      </c>
      <c r="G10401">
        <v>230</v>
      </c>
      <c r="H10401">
        <v>46000</v>
      </c>
      <c r="I10401" s="119" t="s">
        <v>6020</v>
      </c>
      <c r="J10401" s="119" t="s">
        <v>17</v>
      </c>
      <c r="K10401" s="1">
        <v>46255.758941458334</v>
      </c>
      <c r="L10401">
        <v>0</v>
      </c>
      <c r="M10401">
        <v>2</v>
      </c>
      <c r="N10401">
        <v>0</v>
      </c>
      <c r="O10401">
        <v>0</v>
      </c>
      <c r="P10401" s="119" t="s">
        <v>20254</v>
      </c>
    </row>
    <row r="10402" spans="1:16" x14ac:dyDescent="0.25">
      <c r="A10402">
        <v>20853</v>
      </c>
      <c r="B10402" s="119" t="s">
        <v>6822</v>
      </c>
      <c r="C10402">
        <v>0</v>
      </c>
      <c r="E10402">
        <v>413</v>
      </c>
      <c r="F10402">
        <v>581695</v>
      </c>
      <c r="G10402">
        <v>7</v>
      </c>
      <c r="H10402">
        <v>3490000</v>
      </c>
      <c r="I10402" s="119" t="s">
        <v>6020</v>
      </c>
      <c r="J10402" s="119" t="s">
        <v>17</v>
      </c>
      <c r="K10402" s="1">
        <v>46255.758941458334</v>
      </c>
      <c r="L10402">
        <v>0</v>
      </c>
      <c r="M10402">
        <v>0</v>
      </c>
      <c r="N10402">
        <v>0</v>
      </c>
      <c r="O10402">
        <v>0</v>
      </c>
      <c r="P10402" s="119" t="s">
        <v>20254</v>
      </c>
    </row>
    <row r="10403" spans="1:16" x14ac:dyDescent="0.25">
      <c r="A10403">
        <v>21119</v>
      </c>
      <c r="B10403" s="119" t="s">
        <v>6823</v>
      </c>
      <c r="C10403">
        <v>0</v>
      </c>
      <c r="E10403">
        <v>3016</v>
      </c>
      <c r="F10403">
        <v>3400</v>
      </c>
      <c r="G10403">
        <v>322</v>
      </c>
      <c r="H10403">
        <v>3892</v>
      </c>
      <c r="I10403" s="119" t="s">
        <v>1807</v>
      </c>
      <c r="J10403" s="119" t="s">
        <v>17</v>
      </c>
      <c r="K10403" s="1">
        <v>46255.758941458334</v>
      </c>
      <c r="L10403">
        <v>3</v>
      </c>
      <c r="M10403">
        <v>12</v>
      </c>
      <c r="N10403">
        <v>0</v>
      </c>
      <c r="O10403">
        <v>0</v>
      </c>
      <c r="P10403" s="119" t="s">
        <v>20254</v>
      </c>
    </row>
    <row r="10404" spans="1:16" x14ac:dyDescent="0.25">
      <c r="A10404">
        <v>21156</v>
      </c>
      <c r="B10404" s="119" t="s">
        <v>6824</v>
      </c>
      <c r="C10404">
        <v>0</v>
      </c>
      <c r="E10404">
        <v>64490</v>
      </c>
      <c r="F10404">
        <v>729</v>
      </c>
      <c r="G10404">
        <v>9911</v>
      </c>
      <c r="H10404">
        <v>926</v>
      </c>
      <c r="I10404" s="119" t="s">
        <v>1807</v>
      </c>
      <c r="J10404" s="119" t="s">
        <v>17</v>
      </c>
      <c r="K10404" s="1">
        <v>46255.758941458334</v>
      </c>
      <c r="L10404">
        <v>5817</v>
      </c>
      <c r="M10404">
        <v>203</v>
      </c>
      <c r="N10404">
        <v>2330</v>
      </c>
      <c r="O10404">
        <v>54</v>
      </c>
      <c r="P10404" s="119" t="s">
        <v>20254</v>
      </c>
    </row>
    <row r="10405" spans="1:16" x14ac:dyDescent="0.25">
      <c r="A10405">
        <v>21157</v>
      </c>
      <c r="B10405" s="119" t="s">
        <v>6825</v>
      </c>
      <c r="C10405">
        <v>0</v>
      </c>
      <c r="E10405">
        <v>53726</v>
      </c>
      <c r="F10405">
        <v>742</v>
      </c>
      <c r="G10405">
        <v>18276</v>
      </c>
      <c r="H10405">
        <v>839</v>
      </c>
      <c r="I10405" s="119" t="s">
        <v>1807</v>
      </c>
      <c r="J10405" s="119" t="s">
        <v>17</v>
      </c>
      <c r="K10405" s="1">
        <v>46255.758941458334</v>
      </c>
      <c r="L10405">
        <v>3811</v>
      </c>
      <c r="M10405">
        <v>3647</v>
      </c>
      <c r="N10405">
        <v>1715</v>
      </c>
      <c r="O10405">
        <v>0</v>
      </c>
      <c r="P10405" s="119" t="s">
        <v>20254</v>
      </c>
    </row>
    <row r="10406" spans="1:16" x14ac:dyDescent="0.25">
      <c r="A10406">
        <v>21158</v>
      </c>
      <c r="B10406" s="119" t="s">
        <v>6826</v>
      </c>
      <c r="C10406">
        <v>0</v>
      </c>
      <c r="E10406">
        <v>54481</v>
      </c>
      <c r="F10406">
        <v>694</v>
      </c>
      <c r="G10406">
        <v>8177</v>
      </c>
      <c r="H10406">
        <v>967</v>
      </c>
      <c r="I10406" s="119" t="s">
        <v>1807</v>
      </c>
      <c r="J10406" s="119" t="s">
        <v>17</v>
      </c>
      <c r="K10406" s="1">
        <v>46255.758941458334</v>
      </c>
      <c r="L10406">
        <v>6403</v>
      </c>
      <c r="M10406">
        <v>271</v>
      </c>
      <c r="N10406">
        <v>1604</v>
      </c>
      <c r="O10406">
        <v>1</v>
      </c>
      <c r="P10406" s="119" t="s">
        <v>20254</v>
      </c>
    </row>
    <row r="10407" spans="1:16" x14ac:dyDescent="0.25">
      <c r="A10407">
        <v>21159</v>
      </c>
      <c r="B10407" s="119" t="s">
        <v>6827</v>
      </c>
      <c r="C10407">
        <v>0</v>
      </c>
      <c r="E10407">
        <v>30946</v>
      </c>
      <c r="F10407">
        <v>742</v>
      </c>
      <c r="G10407">
        <v>20570</v>
      </c>
      <c r="H10407">
        <v>995</v>
      </c>
      <c r="I10407" s="119" t="s">
        <v>1807</v>
      </c>
      <c r="J10407" s="119" t="s">
        <v>17</v>
      </c>
      <c r="K10407" s="1">
        <v>46255.758941458334</v>
      </c>
      <c r="L10407">
        <v>2651</v>
      </c>
      <c r="M10407">
        <v>113</v>
      </c>
      <c r="N10407">
        <v>1544</v>
      </c>
      <c r="O10407">
        <v>2</v>
      </c>
      <c r="P10407" s="119" t="s">
        <v>20254</v>
      </c>
    </row>
    <row r="10408" spans="1:16" x14ac:dyDescent="0.25">
      <c r="A10408">
        <v>21160</v>
      </c>
      <c r="B10408" s="119" t="s">
        <v>6828</v>
      </c>
      <c r="C10408">
        <v>0</v>
      </c>
      <c r="E10408">
        <v>53297</v>
      </c>
      <c r="F10408">
        <v>760</v>
      </c>
      <c r="G10408">
        <v>22721</v>
      </c>
      <c r="H10408">
        <v>838</v>
      </c>
      <c r="I10408" s="119" t="s">
        <v>1807</v>
      </c>
      <c r="J10408" s="119" t="s">
        <v>17</v>
      </c>
      <c r="K10408" s="1">
        <v>46255.758941458334</v>
      </c>
      <c r="L10408">
        <v>3511</v>
      </c>
      <c r="M10408">
        <v>265</v>
      </c>
      <c r="N10408">
        <v>1285</v>
      </c>
      <c r="O10408">
        <v>0</v>
      </c>
      <c r="P10408" s="119" t="s">
        <v>20254</v>
      </c>
    </row>
    <row r="10409" spans="1:16" x14ac:dyDescent="0.25">
      <c r="A10409">
        <v>21161</v>
      </c>
      <c r="B10409" s="119" t="s">
        <v>6829</v>
      </c>
      <c r="C10409">
        <v>0</v>
      </c>
      <c r="E10409">
        <v>407536</v>
      </c>
      <c r="F10409">
        <v>750</v>
      </c>
      <c r="G10409">
        <v>10016</v>
      </c>
      <c r="H10409">
        <v>897</v>
      </c>
      <c r="I10409" s="119" t="s">
        <v>1807</v>
      </c>
      <c r="J10409" s="119" t="s">
        <v>17</v>
      </c>
      <c r="K10409" s="1">
        <v>46255.758941458334</v>
      </c>
      <c r="L10409">
        <v>4954</v>
      </c>
      <c r="M10409">
        <v>553</v>
      </c>
      <c r="N10409">
        <v>1351</v>
      </c>
      <c r="O10409">
        <v>3</v>
      </c>
      <c r="P10409" s="119" t="s">
        <v>20254</v>
      </c>
    </row>
    <row r="10410" spans="1:16" x14ac:dyDescent="0.25">
      <c r="A10410">
        <v>21259</v>
      </c>
      <c r="B10410" s="119" t="s">
        <v>6830</v>
      </c>
      <c r="C10410">
        <v>0</v>
      </c>
      <c r="E10410">
        <v>132494</v>
      </c>
      <c r="F10410">
        <v>761</v>
      </c>
      <c r="G10410">
        <v>38920</v>
      </c>
      <c r="H10410">
        <v>857</v>
      </c>
      <c r="I10410" s="119" t="s">
        <v>1807</v>
      </c>
      <c r="J10410" s="119" t="s">
        <v>17</v>
      </c>
      <c r="K10410" s="1">
        <v>46255.758941458334</v>
      </c>
      <c r="L10410">
        <v>40577</v>
      </c>
      <c r="M10410">
        <v>47240</v>
      </c>
      <c r="N10410">
        <v>10003</v>
      </c>
      <c r="O10410">
        <v>3942</v>
      </c>
      <c r="P10410" s="119" t="s">
        <v>20254</v>
      </c>
    </row>
    <row r="10411" spans="1:16" x14ac:dyDescent="0.25">
      <c r="A10411">
        <v>21260</v>
      </c>
      <c r="B10411" s="119" t="s">
        <v>6831</v>
      </c>
      <c r="C10411">
        <v>0</v>
      </c>
      <c r="E10411">
        <v>34269</v>
      </c>
      <c r="F10411">
        <v>749</v>
      </c>
      <c r="G10411">
        <v>24564</v>
      </c>
      <c r="H10411">
        <v>1048</v>
      </c>
      <c r="I10411" s="119" t="s">
        <v>1807</v>
      </c>
      <c r="J10411" s="119" t="s">
        <v>17</v>
      </c>
      <c r="K10411" s="1">
        <v>46255.758941458334</v>
      </c>
      <c r="L10411">
        <v>6373</v>
      </c>
      <c r="M10411">
        <v>2340</v>
      </c>
      <c r="N10411">
        <v>2170</v>
      </c>
      <c r="O10411">
        <v>0</v>
      </c>
      <c r="P10411" s="119" t="s">
        <v>20254</v>
      </c>
    </row>
    <row r="10412" spans="1:16" x14ac:dyDescent="0.25">
      <c r="A10412">
        <v>21261</v>
      </c>
      <c r="B10412" s="119" t="s">
        <v>6832</v>
      </c>
      <c r="C10412">
        <v>0</v>
      </c>
      <c r="E10412">
        <v>131054</v>
      </c>
      <c r="F10412">
        <v>746</v>
      </c>
      <c r="G10412">
        <v>19421</v>
      </c>
      <c r="H10412">
        <v>929</v>
      </c>
      <c r="I10412" s="119" t="s">
        <v>1807</v>
      </c>
      <c r="J10412" s="119" t="s">
        <v>17</v>
      </c>
      <c r="K10412" s="1">
        <v>46255.758941458334</v>
      </c>
      <c r="L10412">
        <v>3465</v>
      </c>
      <c r="M10412">
        <v>604</v>
      </c>
      <c r="N10412">
        <v>1544</v>
      </c>
      <c r="O10412">
        <v>0</v>
      </c>
      <c r="P10412" s="119" t="s">
        <v>20254</v>
      </c>
    </row>
    <row r="10413" spans="1:16" x14ac:dyDescent="0.25">
      <c r="A10413">
        <v>21262</v>
      </c>
      <c r="B10413" s="119" t="s">
        <v>6833</v>
      </c>
      <c r="C10413">
        <v>0</v>
      </c>
      <c r="E10413">
        <v>74017</v>
      </c>
      <c r="F10413">
        <v>740</v>
      </c>
      <c r="G10413">
        <v>23119</v>
      </c>
      <c r="H10413">
        <v>936</v>
      </c>
      <c r="I10413" s="119" t="s">
        <v>1807</v>
      </c>
      <c r="J10413" s="119" t="s">
        <v>17</v>
      </c>
      <c r="K10413" s="1">
        <v>46255.758941458334</v>
      </c>
      <c r="L10413">
        <v>5748</v>
      </c>
      <c r="M10413">
        <v>1557</v>
      </c>
      <c r="N10413">
        <v>1889</v>
      </c>
      <c r="O10413">
        <v>0</v>
      </c>
      <c r="P10413" s="119" t="s">
        <v>20254</v>
      </c>
    </row>
    <row r="10414" spans="1:16" x14ac:dyDescent="0.25">
      <c r="A10414">
        <v>21263</v>
      </c>
      <c r="B10414" s="119" t="s">
        <v>6834</v>
      </c>
      <c r="C10414">
        <v>0</v>
      </c>
      <c r="E10414">
        <v>59488</v>
      </c>
      <c r="F10414">
        <v>754</v>
      </c>
      <c r="G10414">
        <v>32647</v>
      </c>
      <c r="H10414">
        <v>888</v>
      </c>
      <c r="I10414" s="119" t="s">
        <v>1807</v>
      </c>
      <c r="J10414" s="119" t="s">
        <v>17</v>
      </c>
      <c r="K10414" s="1">
        <v>46255.758941458334</v>
      </c>
      <c r="L10414">
        <v>5050</v>
      </c>
      <c r="M10414">
        <v>743</v>
      </c>
      <c r="N10414">
        <v>1657</v>
      </c>
      <c r="O10414">
        <v>1</v>
      </c>
      <c r="P10414" s="119" t="s">
        <v>20254</v>
      </c>
    </row>
    <row r="10415" spans="1:16" x14ac:dyDescent="0.25">
      <c r="A10415">
        <v>21264</v>
      </c>
      <c r="B10415" s="119" t="s">
        <v>6835</v>
      </c>
      <c r="C10415">
        <v>0</v>
      </c>
      <c r="E10415">
        <v>130910</v>
      </c>
      <c r="F10415">
        <v>641</v>
      </c>
      <c r="G10415">
        <v>22754</v>
      </c>
      <c r="H10415">
        <v>929</v>
      </c>
      <c r="I10415" s="119" t="s">
        <v>1807</v>
      </c>
      <c r="J10415" s="119" t="s">
        <v>17</v>
      </c>
      <c r="K10415" s="1">
        <v>46255.758941458334</v>
      </c>
      <c r="L10415">
        <v>4442</v>
      </c>
      <c r="M10415">
        <v>476</v>
      </c>
      <c r="N10415">
        <v>2321</v>
      </c>
      <c r="O10415">
        <v>0</v>
      </c>
      <c r="P10415" s="119" t="s">
        <v>20254</v>
      </c>
    </row>
    <row r="10416" spans="1:16" x14ac:dyDescent="0.25">
      <c r="A10416">
        <v>21291</v>
      </c>
      <c r="B10416" s="119" t="s">
        <v>6836</v>
      </c>
      <c r="C10416">
        <v>0</v>
      </c>
      <c r="E10416">
        <v>8</v>
      </c>
      <c r="F10416">
        <v>320042</v>
      </c>
      <c r="G10416">
        <v>0</v>
      </c>
      <c r="H10416">
        <v>0</v>
      </c>
      <c r="I10416" s="119" t="s">
        <v>1909</v>
      </c>
      <c r="J10416" s="119" t="s">
        <v>17</v>
      </c>
      <c r="K10416" s="1">
        <v>46255.758941458334</v>
      </c>
      <c r="L10416">
        <v>0</v>
      </c>
      <c r="M10416">
        <v>0</v>
      </c>
      <c r="N10416">
        <v>0</v>
      </c>
      <c r="O10416">
        <v>0</v>
      </c>
      <c r="P10416" s="119" t="s">
        <v>20254</v>
      </c>
    </row>
    <row r="10417" spans="1:16" x14ac:dyDescent="0.25">
      <c r="A10417">
        <v>21318</v>
      </c>
      <c r="B10417" s="119" t="s">
        <v>6837</v>
      </c>
      <c r="C10417">
        <v>0</v>
      </c>
      <c r="E10417">
        <v>110</v>
      </c>
      <c r="F10417">
        <v>1212563</v>
      </c>
      <c r="G10417">
        <v>1</v>
      </c>
      <c r="H10417">
        <v>100000000</v>
      </c>
      <c r="I10417" s="119" t="s">
        <v>1909</v>
      </c>
      <c r="J10417" s="119" t="s">
        <v>17</v>
      </c>
      <c r="K10417" s="1">
        <v>46255.758941458334</v>
      </c>
      <c r="L10417">
        <v>0</v>
      </c>
      <c r="M10417">
        <v>0</v>
      </c>
      <c r="N10417">
        <v>0</v>
      </c>
      <c r="O10417">
        <v>0</v>
      </c>
      <c r="P10417" s="119" t="s">
        <v>20254</v>
      </c>
    </row>
    <row r="10418" spans="1:16" x14ac:dyDescent="0.25">
      <c r="A10418">
        <v>21319</v>
      </c>
      <c r="B10418" s="119" t="s">
        <v>6838</v>
      </c>
      <c r="C10418">
        <v>0</v>
      </c>
      <c r="E10418">
        <v>785</v>
      </c>
      <c r="F10418">
        <v>980001</v>
      </c>
      <c r="G10418">
        <v>0</v>
      </c>
      <c r="H10418">
        <v>0</v>
      </c>
      <c r="I10418" s="119" t="s">
        <v>1909</v>
      </c>
      <c r="J10418" s="119" t="s">
        <v>17</v>
      </c>
      <c r="K10418" s="1">
        <v>46255.758941458334</v>
      </c>
      <c r="L10418">
        <v>0</v>
      </c>
      <c r="M10418">
        <v>0</v>
      </c>
      <c r="N10418">
        <v>0</v>
      </c>
      <c r="O10418">
        <v>0</v>
      </c>
      <c r="P10418" s="119" t="s">
        <v>20254</v>
      </c>
    </row>
    <row r="10419" spans="1:16" x14ac:dyDescent="0.25">
      <c r="A10419">
        <v>21320</v>
      </c>
      <c r="B10419" s="119" t="s">
        <v>6839</v>
      </c>
      <c r="C10419">
        <v>0</v>
      </c>
      <c r="E10419">
        <v>47</v>
      </c>
      <c r="F10419">
        <v>210952</v>
      </c>
      <c r="G10419">
        <v>0</v>
      </c>
      <c r="H10419">
        <v>0</v>
      </c>
      <c r="I10419" s="119" t="s">
        <v>1909</v>
      </c>
      <c r="J10419" s="119" t="s">
        <v>17</v>
      </c>
      <c r="K10419" s="1">
        <v>46255.758941458334</v>
      </c>
      <c r="L10419">
        <v>0</v>
      </c>
      <c r="M10419">
        <v>0</v>
      </c>
      <c r="N10419">
        <v>0</v>
      </c>
      <c r="O10419">
        <v>0</v>
      </c>
      <c r="P10419" s="119" t="s">
        <v>20254</v>
      </c>
    </row>
    <row r="10420" spans="1:16" x14ac:dyDescent="0.25">
      <c r="A10420">
        <v>21321</v>
      </c>
      <c r="B10420" s="119" t="s">
        <v>6840</v>
      </c>
      <c r="C10420">
        <v>0</v>
      </c>
      <c r="E10420">
        <v>549</v>
      </c>
      <c r="F10420">
        <v>340002</v>
      </c>
      <c r="G10420">
        <v>0</v>
      </c>
      <c r="H10420">
        <v>0</v>
      </c>
      <c r="I10420" s="119" t="s">
        <v>1909</v>
      </c>
      <c r="J10420" s="119" t="s">
        <v>17</v>
      </c>
      <c r="K10420" s="1">
        <v>46255.758941458334</v>
      </c>
      <c r="L10420">
        <v>0</v>
      </c>
      <c r="M10420">
        <v>0</v>
      </c>
      <c r="N10420">
        <v>0</v>
      </c>
      <c r="O10420">
        <v>0</v>
      </c>
      <c r="P10420" s="119" t="s">
        <v>20254</v>
      </c>
    </row>
    <row r="10421" spans="1:16" x14ac:dyDescent="0.25">
      <c r="A10421">
        <v>21651</v>
      </c>
      <c r="B10421" s="119" t="s">
        <v>20080</v>
      </c>
      <c r="C10421">
        <v>70</v>
      </c>
      <c r="E10421">
        <v>128</v>
      </c>
      <c r="F10421">
        <v>501195</v>
      </c>
      <c r="G10421">
        <v>0</v>
      </c>
      <c r="H10421">
        <v>0</v>
      </c>
      <c r="I10421" s="119" t="s">
        <v>4726</v>
      </c>
      <c r="J10421" s="119" t="s">
        <v>22</v>
      </c>
      <c r="K10421" s="1">
        <v>46255.758941458334</v>
      </c>
      <c r="L10421">
        <v>0</v>
      </c>
      <c r="M10421">
        <v>0</v>
      </c>
      <c r="N10421">
        <v>0</v>
      </c>
      <c r="O10421">
        <v>0</v>
      </c>
      <c r="P10421" s="119" t="s">
        <v>20254</v>
      </c>
    </row>
    <row r="10422" spans="1:16" x14ac:dyDescent="0.25">
      <c r="A10422">
        <v>21653</v>
      </c>
      <c r="B10422" s="119" t="s">
        <v>6841</v>
      </c>
      <c r="C10422">
        <v>0</v>
      </c>
      <c r="E10422">
        <v>11135</v>
      </c>
      <c r="F10422">
        <v>15</v>
      </c>
      <c r="G10422">
        <v>3146</v>
      </c>
      <c r="H10422">
        <v>109</v>
      </c>
      <c r="I10422" s="119" t="s">
        <v>6020</v>
      </c>
      <c r="J10422" s="119" t="s">
        <v>17</v>
      </c>
      <c r="K10422" s="1">
        <v>46255.758941458334</v>
      </c>
      <c r="L10422">
        <v>0</v>
      </c>
      <c r="M10422">
        <v>3</v>
      </c>
      <c r="N10422">
        <v>0</v>
      </c>
      <c r="O10422">
        <v>2</v>
      </c>
      <c r="P10422" s="119" t="s">
        <v>20254</v>
      </c>
    </row>
    <row r="10423" spans="1:16" x14ac:dyDescent="0.25">
      <c r="A10423">
        <v>21654</v>
      </c>
      <c r="B10423" s="119" t="s">
        <v>6842</v>
      </c>
      <c r="C10423">
        <v>0</v>
      </c>
      <c r="E10423">
        <v>13485</v>
      </c>
      <c r="F10423">
        <v>37</v>
      </c>
      <c r="G10423">
        <v>1742</v>
      </c>
      <c r="H10423">
        <v>77</v>
      </c>
      <c r="I10423" s="119" t="s">
        <v>6020</v>
      </c>
      <c r="J10423" s="119" t="s">
        <v>17</v>
      </c>
      <c r="K10423" s="1">
        <v>46255.758941458334</v>
      </c>
      <c r="L10423">
        <v>139</v>
      </c>
      <c r="M10423">
        <v>14</v>
      </c>
      <c r="N10423">
        <v>8</v>
      </c>
      <c r="O10423">
        <v>3</v>
      </c>
      <c r="P10423" s="119" t="s">
        <v>20254</v>
      </c>
    </row>
    <row r="10424" spans="1:16" x14ac:dyDescent="0.25">
      <c r="A10424">
        <v>21655</v>
      </c>
      <c r="B10424" s="119" t="s">
        <v>6843</v>
      </c>
      <c r="C10424">
        <v>0</v>
      </c>
      <c r="E10424">
        <v>8849</v>
      </c>
      <c r="F10424">
        <v>39</v>
      </c>
      <c r="G10424">
        <v>2401</v>
      </c>
      <c r="H10424">
        <v>95</v>
      </c>
      <c r="I10424" s="119" t="s">
        <v>6020</v>
      </c>
      <c r="J10424" s="119" t="s">
        <v>17</v>
      </c>
      <c r="K10424" s="1">
        <v>46255.758941458334</v>
      </c>
      <c r="L10424">
        <v>64</v>
      </c>
      <c r="M10424">
        <v>3</v>
      </c>
      <c r="N10424">
        <v>8</v>
      </c>
      <c r="O10424">
        <v>3</v>
      </c>
      <c r="P10424" s="119" t="s">
        <v>20254</v>
      </c>
    </row>
    <row r="10425" spans="1:16" x14ac:dyDescent="0.25">
      <c r="A10425">
        <v>21656</v>
      </c>
      <c r="B10425" s="119" t="s">
        <v>6844</v>
      </c>
      <c r="C10425">
        <v>0</v>
      </c>
      <c r="E10425">
        <v>5216</v>
      </c>
      <c r="F10425">
        <v>130</v>
      </c>
      <c r="G10425">
        <v>556</v>
      </c>
      <c r="H10425">
        <v>209</v>
      </c>
      <c r="I10425" s="119" t="s">
        <v>6020</v>
      </c>
      <c r="J10425" s="119" t="s">
        <v>17</v>
      </c>
      <c r="K10425" s="1">
        <v>46255.758941458334</v>
      </c>
      <c r="L10425">
        <v>44</v>
      </c>
      <c r="M10425">
        <v>9</v>
      </c>
      <c r="N10425">
        <v>10</v>
      </c>
      <c r="O10425">
        <v>6</v>
      </c>
      <c r="P10425" s="119" t="s">
        <v>20254</v>
      </c>
    </row>
    <row r="10426" spans="1:16" x14ac:dyDescent="0.25">
      <c r="A10426">
        <v>21657</v>
      </c>
      <c r="B10426" s="119" t="s">
        <v>6845</v>
      </c>
      <c r="C10426">
        <v>0</v>
      </c>
      <c r="E10426">
        <v>8411</v>
      </c>
      <c r="F10426">
        <v>249</v>
      </c>
      <c r="G10426">
        <v>147</v>
      </c>
      <c r="H10426">
        <v>565</v>
      </c>
      <c r="I10426" s="119" t="s">
        <v>6020</v>
      </c>
      <c r="J10426" s="119" t="s">
        <v>17</v>
      </c>
      <c r="K10426" s="1">
        <v>46255.758941458334</v>
      </c>
      <c r="L10426">
        <v>250</v>
      </c>
      <c r="M10426">
        <v>3</v>
      </c>
      <c r="N10426">
        <v>0</v>
      </c>
      <c r="O10426">
        <v>0</v>
      </c>
      <c r="P10426" s="119" t="s">
        <v>20254</v>
      </c>
    </row>
    <row r="10427" spans="1:16" x14ac:dyDescent="0.25">
      <c r="A10427">
        <v>21658</v>
      </c>
      <c r="B10427" s="119" t="s">
        <v>6846</v>
      </c>
      <c r="C10427">
        <v>0</v>
      </c>
      <c r="E10427">
        <v>20775</v>
      </c>
      <c r="F10427">
        <v>66</v>
      </c>
      <c r="G10427">
        <v>27174</v>
      </c>
      <c r="H10427">
        <v>200</v>
      </c>
      <c r="I10427" s="119" t="s">
        <v>6020</v>
      </c>
      <c r="J10427" s="119" t="s">
        <v>17</v>
      </c>
      <c r="K10427" s="1">
        <v>46255.758941458334</v>
      </c>
      <c r="L10427">
        <v>768</v>
      </c>
      <c r="M10427">
        <v>15</v>
      </c>
      <c r="N10427">
        <v>39</v>
      </c>
      <c r="O10427">
        <v>0</v>
      </c>
      <c r="P10427" s="119" t="s">
        <v>20254</v>
      </c>
    </row>
    <row r="10428" spans="1:16" x14ac:dyDescent="0.25">
      <c r="A10428">
        <v>21659</v>
      </c>
      <c r="B10428" s="119" t="s">
        <v>6847</v>
      </c>
      <c r="C10428">
        <v>0</v>
      </c>
      <c r="E10428">
        <v>6787</v>
      </c>
      <c r="F10428">
        <v>28</v>
      </c>
      <c r="G10428">
        <v>8750</v>
      </c>
      <c r="H10428">
        <v>96</v>
      </c>
      <c r="I10428" s="119" t="s">
        <v>6020</v>
      </c>
      <c r="J10428" s="119" t="s">
        <v>17</v>
      </c>
      <c r="K10428" s="1">
        <v>46255.758941458334</v>
      </c>
      <c r="L10428">
        <v>257</v>
      </c>
      <c r="M10428">
        <v>8</v>
      </c>
      <c r="N10428">
        <v>15</v>
      </c>
      <c r="O10428">
        <v>5</v>
      </c>
      <c r="P10428" s="119" t="s">
        <v>20254</v>
      </c>
    </row>
    <row r="10429" spans="1:16" x14ac:dyDescent="0.25">
      <c r="A10429">
        <v>21660</v>
      </c>
      <c r="B10429" s="119" t="s">
        <v>6848</v>
      </c>
      <c r="C10429">
        <v>0</v>
      </c>
      <c r="E10429">
        <v>1927</v>
      </c>
      <c r="F10429">
        <v>17</v>
      </c>
      <c r="G10429">
        <v>3648</v>
      </c>
      <c r="H10429">
        <v>52</v>
      </c>
      <c r="I10429" s="119" t="s">
        <v>6020</v>
      </c>
      <c r="J10429" s="119" t="s">
        <v>17</v>
      </c>
      <c r="K10429" s="1">
        <v>46255.758941458334</v>
      </c>
      <c r="L10429">
        <v>516</v>
      </c>
      <c r="M10429">
        <v>48</v>
      </c>
      <c r="N10429">
        <v>43</v>
      </c>
      <c r="O10429">
        <v>4</v>
      </c>
      <c r="P10429" s="119" t="s">
        <v>20254</v>
      </c>
    </row>
    <row r="10430" spans="1:16" x14ac:dyDescent="0.25">
      <c r="A10430">
        <v>21661</v>
      </c>
      <c r="B10430" s="119" t="s">
        <v>6849</v>
      </c>
      <c r="C10430">
        <v>0</v>
      </c>
      <c r="E10430">
        <v>28213</v>
      </c>
      <c r="F10430">
        <v>19</v>
      </c>
      <c r="G10430">
        <v>5413</v>
      </c>
      <c r="H10430">
        <v>98</v>
      </c>
      <c r="I10430" s="119" t="s">
        <v>6020</v>
      </c>
      <c r="J10430" s="119" t="s">
        <v>17</v>
      </c>
      <c r="K10430" s="1">
        <v>46255.758941458334</v>
      </c>
      <c r="L10430">
        <v>48</v>
      </c>
      <c r="M10430">
        <v>62</v>
      </c>
      <c r="N10430">
        <v>0</v>
      </c>
      <c r="O10430">
        <v>22</v>
      </c>
      <c r="P10430" s="119" t="s">
        <v>20254</v>
      </c>
    </row>
    <row r="10431" spans="1:16" x14ac:dyDescent="0.25">
      <c r="A10431">
        <v>21662</v>
      </c>
      <c r="B10431" s="119" t="s">
        <v>6850</v>
      </c>
      <c r="C10431">
        <v>0</v>
      </c>
      <c r="E10431">
        <v>556</v>
      </c>
      <c r="F10431">
        <v>17</v>
      </c>
      <c r="G10431">
        <v>8667</v>
      </c>
      <c r="H10431">
        <v>55</v>
      </c>
      <c r="I10431" s="119" t="s">
        <v>6020</v>
      </c>
      <c r="J10431" s="119" t="s">
        <v>17</v>
      </c>
      <c r="K10431" s="1">
        <v>46255.758941458334</v>
      </c>
      <c r="L10431">
        <v>215</v>
      </c>
      <c r="M10431">
        <v>10</v>
      </c>
      <c r="N10431">
        <v>16</v>
      </c>
      <c r="O10431">
        <v>5</v>
      </c>
      <c r="P10431" s="119" t="s">
        <v>20254</v>
      </c>
    </row>
    <row r="10432" spans="1:16" x14ac:dyDescent="0.25">
      <c r="A10432">
        <v>21663</v>
      </c>
      <c r="B10432" s="119" t="s">
        <v>6851</v>
      </c>
      <c r="C10432">
        <v>0</v>
      </c>
      <c r="E10432">
        <v>3373</v>
      </c>
      <c r="F10432">
        <v>23</v>
      </c>
      <c r="G10432">
        <v>11498</v>
      </c>
      <c r="H10432">
        <v>63</v>
      </c>
      <c r="I10432" s="119" t="s">
        <v>6020</v>
      </c>
      <c r="J10432" s="119" t="s">
        <v>17</v>
      </c>
      <c r="K10432" s="1">
        <v>46255.758941458334</v>
      </c>
      <c r="L10432">
        <v>732</v>
      </c>
      <c r="M10432">
        <v>5</v>
      </c>
      <c r="N10432">
        <v>113</v>
      </c>
      <c r="O10432">
        <v>1</v>
      </c>
      <c r="P10432" s="119" t="s">
        <v>20254</v>
      </c>
    </row>
    <row r="10433" spans="1:16" x14ac:dyDescent="0.25">
      <c r="A10433">
        <v>21664</v>
      </c>
      <c r="B10433" s="119" t="s">
        <v>6852</v>
      </c>
      <c r="C10433">
        <v>0</v>
      </c>
      <c r="E10433">
        <v>18252</v>
      </c>
      <c r="F10433">
        <v>14</v>
      </c>
      <c r="G10433">
        <v>16832</v>
      </c>
      <c r="H10433">
        <v>49</v>
      </c>
      <c r="I10433" s="119" t="s">
        <v>6020</v>
      </c>
      <c r="J10433" s="119" t="s">
        <v>17</v>
      </c>
      <c r="K10433" s="1">
        <v>46255.758941458334</v>
      </c>
      <c r="L10433">
        <v>451</v>
      </c>
      <c r="M10433">
        <v>84</v>
      </c>
      <c r="N10433">
        <v>39</v>
      </c>
      <c r="O10433">
        <v>1</v>
      </c>
      <c r="P10433" s="119" t="s">
        <v>20254</v>
      </c>
    </row>
    <row r="10434" spans="1:16" x14ac:dyDescent="0.25">
      <c r="A10434">
        <v>21665</v>
      </c>
      <c r="B10434" s="119" t="s">
        <v>6853</v>
      </c>
      <c r="C10434">
        <v>0</v>
      </c>
      <c r="E10434">
        <v>2986</v>
      </c>
      <c r="F10434">
        <v>25</v>
      </c>
      <c r="G10434">
        <v>13086</v>
      </c>
      <c r="H10434">
        <v>45</v>
      </c>
      <c r="I10434" s="119" t="s">
        <v>6020</v>
      </c>
      <c r="J10434" s="119" t="s">
        <v>17</v>
      </c>
      <c r="K10434" s="1">
        <v>46255.758941458334</v>
      </c>
      <c r="L10434">
        <v>219</v>
      </c>
      <c r="M10434">
        <v>377</v>
      </c>
      <c r="N10434">
        <v>15</v>
      </c>
      <c r="O10434">
        <v>327</v>
      </c>
      <c r="P10434" s="119" t="s">
        <v>20254</v>
      </c>
    </row>
    <row r="10435" spans="1:16" x14ac:dyDescent="0.25">
      <c r="A10435">
        <v>21666</v>
      </c>
      <c r="B10435" s="119" t="s">
        <v>6854</v>
      </c>
      <c r="C10435">
        <v>0</v>
      </c>
      <c r="E10435">
        <v>8255</v>
      </c>
      <c r="F10435">
        <v>29</v>
      </c>
      <c r="G10435">
        <v>50049</v>
      </c>
      <c r="H10435">
        <v>30</v>
      </c>
      <c r="I10435" s="119" t="s">
        <v>6020</v>
      </c>
      <c r="J10435" s="119" t="s">
        <v>17</v>
      </c>
      <c r="K10435" s="1">
        <v>46255.758941458334</v>
      </c>
      <c r="L10435">
        <v>0</v>
      </c>
      <c r="M10435">
        <v>4357</v>
      </c>
      <c r="N10435">
        <v>0</v>
      </c>
      <c r="O10435">
        <v>645</v>
      </c>
      <c r="P10435" s="119" t="s">
        <v>20254</v>
      </c>
    </row>
    <row r="10436" spans="1:16" x14ac:dyDescent="0.25">
      <c r="A10436">
        <v>21667</v>
      </c>
      <c r="B10436" s="119" t="s">
        <v>6855</v>
      </c>
      <c r="C10436">
        <v>0</v>
      </c>
      <c r="E10436">
        <v>4025</v>
      </c>
      <c r="F10436">
        <v>18</v>
      </c>
      <c r="G10436">
        <v>35332</v>
      </c>
      <c r="H10436">
        <v>53</v>
      </c>
      <c r="I10436" s="119" t="s">
        <v>6020</v>
      </c>
      <c r="J10436" s="119" t="s">
        <v>17</v>
      </c>
      <c r="K10436" s="1">
        <v>46255.758941458334</v>
      </c>
      <c r="L10436">
        <v>810</v>
      </c>
      <c r="M10436">
        <v>1148</v>
      </c>
      <c r="N10436">
        <v>63</v>
      </c>
      <c r="O10436">
        <v>1145</v>
      </c>
      <c r="P10436" s="119" t="s">
        <v>20254</v>
      </c>
    </row>
    <row r="10437" spans="1:16" x14ac:dyDescent="0.25">
      <c r="A10437">
        <v>21668</v>
      </c>
      <c r="B10437" s="119" t="s">
        <v>6856</v>
      </c>
      <c r="C10437">
        <v>0</v>
      </c>
      <c r="E10437">
        <v>6712</v>
      </c>
      <c r="F10437">
        <v>40</v>
      </c>
      <c r="G10437">
        <v>9226</v>
      </c>
      <c r="H10437">
        <v>108</v>
      </c>
      <c r="I10437" s="119" t="s">
        <v>6020</v>
      </c>
      <c r="J10437" s="119" t="s">
        <v>17</v>
      </c>
      <c r="K10437" s="1">
        <v>46255.758941458334</v>
      </c>
      <c r="L10437">
        <v>678</v>
      </c>
      <c r="M10437">
        <v>23</v>
      </c>
      <c r="N10437">
        <v>47</v>
      </c>
      <c r="O10437">
        <v>22</v>
      </c>
      <c r="P10437" s="119" t="s">
        <v>20254</v>
      </c>
    </row>
    <row r="10438" spans="1:16" x14ac:dyDescent="0.25">
      <c r="A10438">
        <v>21669</v>
      </c>
      <c r="B10438" s="119" t="s">
        <v>6857</v>
      </c>
      <c r="C10438">
        <v>0</v>
      </c>
      <c r="E10438">
        <v>18203</v>
      </c>
      <c r="F10438">
        <v>15</v>
      </c>
      <c r="G10438">
        <v>17678</v>
      </c>
      <c r="H10438">
        <v>90</v>
      </c>
      <c r="I10438" s="119" t="s">
        <v>6020</v>
      </c>
      <c r="J10438" s="119" t="s">
        <v>17</v>
      </c>
      <c r="K10438" s="1">
        <v>46255.758941458334</v>
      </c>
      <c r="L10438">
        <v>384</v>
      </c>
      <c r="M10438">
        <v>72</v>
      </c>
      <c r="N10438">
        <v>20</v>
      </c>
      <c r="O10438">
        <v>43</v>
      </c>
      <c r="P10438" s="119" t="s">
        <v>20254</v>
      </c>
    </row>
    <row r="10439" spans="1:16" x14ac:dyDescent="0.25">
      <c r="A10439">
        <v>21670</v>
      </c>
      <c r="B10439" s="119" t="s">
        <v>6858</v>
      </c>
      <c r="C10439">
        <v>0</v>
      </c>
      <c r="E10439">
        <v>6030</v>
      </c>
      <c r="F10439">
        <v>73</v>
      </c>
      <c r="G10439">
        <v>4925</v>
      </c>
      <c r="H10439">
        <v>105</v>
      </c>
      <c r="I10439" s="119" t="s">
        <v>6020</v>
      </c>
      <c r="J10439" s="119" t="s">
        <v>17</v>
      </c>
      <c r="K10439" s="1">
        <v>46255.758941458334</v>
      </c>
      <c r="L10439">
        <v>216</v>
      </c>
      <c r="M10439">
        <v>7</v>
      </c>
      <c r="N10439">
        <v>43</v>
      </c>
      <c r="O10439">
        <v>0</v>
      </c>
      <c r="P10439" s="119" t="s">
        <v>20254</v>
      </c>
    </row>
    <row r="10440" spans="1:16" x14ac:dyDescent="0.25">
      <c r="A10440">
        <v>21671</v>
      </c>
      <c r="B10440" s="119" t="s">
        <v>6859</v>
      </c>
      <c r="C10440">
        <v>0</v>
      </c>
      <c r="E10440">
        <v>5732</v>
      </c>
      <c r="F10440">
        <v>14</v>
      </c>
      <c r="G10440">
        <v>4612</v>
      </c>
      <c r="H10440">
        <v>48</v>
      </c>
      <c r="I10440" s="119" t="s">
        <v>6020</v>
      </c>
      <c r="J10440" s="119" t="s">
        <v>17</v>
      </c>
      <c r="K10440" s="1">
        <v>46255.758941458334</v>
      </c>
      <c r="L10440">
        <v>551</v>
      </c>
      <c r="M10440">
        <v>186</v>
      </c>
      <c r="N10440">
        <v>44</v>
      </c>
      <c r="O10440">
        <v>81</v>
      </c>
      <c r="P10440" s="119" t="s">
        <v>20254</v>
      </c>
    </row>
    <row r="10441" spans="1:16" x14ac:dyDescent="0.25">
      <c r="A10441">
        <v>21672</v>
      </c>
      <c r="B10441" s="119" t="s">
        <v>6860</v>
      </c>
      <c r="C10441">
        <v>0</v>
      </c>
      <c r="E10441">
        <v>6807</v>
      </c>
      <c r="F10441">
        <v>17</v>
      </c>
      <c r="G10441">
        <v>58169</v>
      </c>
      <c r="H10441">
        <v>32</v>
      </c>
      <c r="I10441" s="119" t="s">
        <v>6020</v>
      </c>
      <c r="J10441" s="119" t="s">
        <v>17</v>
      </c>
      <c r="K10441" s="1">
        <v>46255.758941458334</v>
      </c>
      <c r="L10441">
        <v>1533</v>
      </c>
      <c r="M10441">
        <v>113</v>
      </c>
      <c r="N10441">
        <v>63</v>
      </c>
      <c r="O10441">
        <v>21</v>
      </c>
      <c r="P10441" s="119" t="s">
        <v>20254</v>
      </c>
    </row>
    <row r="10442" spans="1:16" x14ac:dyDescent="0.25">
      <c r="A10442">
        <v>21673</v>
      </c>
      <c r="B10442" s="119" t="s">
        <v>6861</v>
      </c>
      <c r="C10442">
        <v>0</v>
      </c>
      <c r="E10442">
        <v>10424</v>
      </c>
      <c r="F10442">
        <v>22</v>
      </c>
      <c r="G10442">
        <v>62055</v>
      </c>
      <c r="H10442">
        <v>40</v>
      </c>
      <c r="I10442" s="119" t="s">
        <v>6020</v>
      </c>
      <c r="J10442" s="119" t="s">
        <v>17</v>
      </c>
      <c r="K10442" s="1">
        <v>46255.758941458334</v>
      </c>
      <c r="L10442">
        <v>0</v>
      </c>
      <c r="M10442">
        <v>185</v>
      </c>
      <c r="N10442">
        <v>0</v>
      </c>
      <c r="O10442">
        <v>59</v>
      </c>
      <c r="P10442" s="119" t="s">
        <v>20254</v>
      </c>
    </row>
    <row r="10443" spans="1:16" x14ac:dyDescent="0.25">
      <c r="A10443">
        <v>21674</v>
      </c>
      <c r="B10443" s="119" t="s">
        <v>6862</v>
      </c>
      <c r="C10443">
        <v>0</v>
      </c>
      <c r="E10443">
        <v>2483</v>
      </c>
      <c r="F10443">
        <v>26</v>
      </c>
      <c r="G10443">
        <v>19495</v>
      </c>
      <c r="H10443">
        <v>74</v>
      </c>
      <c r="I10443" s="119" t="s">
        <v>6020</v>
      </c>
      <c r="J10443" s="119" t="s">
        <v>17</v>
      </c>
      <c r="K10443" s="1">
        <v>46255.758941458334</v>
      </c>
      <c r="L10443">
        <v>410</v>
      </c>
      <c r="M10443">
        <v>105</v>
      </c>
      <c r="N10443">
        <v>16</v>
      </c>
      <c r="O10443">
        <v>57</v>
      </c>
      <c r="P10443" s="119" t="s">
        <v>20254</v>
      </c>
    </row>
    <row r="10444" spans="1:16" x14ac:dyDescent="0.25">
      <c r="A10444">
        <v>21675</v>
      </c>
      <c r="B10444" s="119" t="s">
        <v>6863</v>
      </c>
      <c r="C10444">
        <v>0</v>
      </c>
      <c r="E10444">
        <v>33</v>
      </c>
      <c r="F10444">
        <v>26</v>
      </c>
      <c r="G10444">
        <v>923137</v>
      </c>
      <c r="H10444">
        <v>30</v>
      </c>
      <c r="I10444" s="119" t="s">
        <v>6020</v>
      </c>
      <c r="J10444" s="119" t="s">
        <v>17</v>
      </c>
      <c r="K10444" s="1">
        <v>46255.758941458334</v>
      </c>
      <c r="L10444">
        <v>0</v>
      </c>
      <c r="M10444">
        <v>69847</v>
      </c>
      <c r="N10444">
        <v>0</v>
      </c>
      <c r="O10444">
        <v>59467</v>
      </c>
      <c r="P10444" s="119" t="s">
        <v>20254</v>
      </c>
    </row>
    <row r="10445" spans="1:16" x14ac:dyDescent="0.25">
      <c r="A10445">
        <v>21676</v>
      </c>
      <c r="B10445" s="119" t="s">
        <v>6864</v>
      </c>
      <c r="C10445">
        <v>0</v>
      </c>
      <c r="E10445">
        <v>5097</v>
      </c>
      <c r="F10445">
        <v>66</v>
      </c>
      <c r="G10445">
        <v>818</v>
      </c>
      <c r="H10445">
        <v>72</v>
      </c>
      <c r="I10445" s="119" t="s">
        <v>6020</v>
      </c>
      <c r="J10445" s="119" t="s">
        <v>17</v>
      </c>
      <c r="K10445" s="1">
        <v>46255.758941458334</v>
      </c>
      <c r="L10445">
        <v>32</v>
      </c>
      <c r="M10445">
        <v>7</v>
      </c>
      <c r="N10445">
        <v>8</v>
      </c>
      <c r="O10445">
        <v>7</v>
      </c>
      <c r="P10445" s="119" t="s">
        <v>20254</v>
      </c>
    </row>
    <row r="10446" spans="1:16" x14ac:dyDescent="0.25">
      <c r="A10446">
        <v>21677</v>
      </c>
      <c r="B10446" s="119" t="s">
        <v>6864</v>
      </c>
      <c r="C10446">
        <v>0</v>
      </c>
      <c r="E10446">
        <v>106</v>
      </c>
      <c r="F10446">
        <v>38</v>
      </c>
      <c r="G10446">
        <v>32222</v>
      </c>
      <c r="H10446">
        <v>64</v>
      </c>
      <c r="I10446" s="119" t="s">
        <v>6020</v>
      </c>
      <c r="J10446" s="119" t="s">
        <v>17</v>
      </c>
      <c r="K10446" s="1">
        <v>46255.758941458334</v>
      </c>
      <c r="L10446">
        <v>297</v>
      </c>
      <c r="M10446">
        <v>40</v>
      </c>
      <c r="N10446">
        <v>140</v>
      </c>
      <c r="O10446">
        <v>38</v>
      </c>
      <c r="P10446" s="119" t="s">
        <v>20254</v>
      </c>
    </row>
    <row r="10447" spans="1:16" x14ac:dyDescent="0.25">
      <c r="A10447">
        <v>21678</v>
      </c>
      <c r="B10447" s="119" t="s">
        <v>6865</v>
      </c>
      <c r="C10447">
        <v>0</v>
      </c>
      <c r="E10447">
        <v>7451</v>
      </c>
      <c r="F10447">
        <v>34</v>
      </c>
      <c r="G10447">
        <v>11041</v>
      </c>
      <c r="H10447">
        <v>105</v>
      </c>
      <c r="I10447" s="119" t="s">
        <v>6020</v>
      </c>
      <c r="J10447" s="119" t="s">
        <v>17</v>
      </c>
      <c r="K10447" s="1">
        <v>46255.758941458334</v>
      </c>
      <c r="L10447">
        <v>1604</v>
      </c>
      <c r="M10447">
        <v>32</v>
      </c>
      <c r="N10447">
        <v>129</v>
      </c>
      <c r="O10447">
        <v>1</v>
      </c>
      <c r="P10447" s="119" t="s">
        <v>20254</v>
      </c>
    </row>
    <row r="10448" spans="1:16" x14ac:dyDescent="0.25">
      <c r="A10448">
        <v>21679</v>
      </c>
      <c r="B10448" s="119" t="s">
        <v>6866</v>
      </c>
      <c r="C10448">
        <v>0</v>
      </c>
      <c r="E10448">
        <v>39021</v>
      </c>
      <c r="F10448">
        <v>51</v>
      </c>
      <c r="G10448">
        <v>29554</v>
      </c>
      <c r="H10448">
        <v>151</v>
      </c>
      <c r="I10448" s="119" t="s">
        <v>6020</v>
      </c>
      <c r="J10448" s="119" t="s">
        <v>17</v>
      </c>
      <c r="K10448" s="1">
        <v>46255.758941458334</v>
      </c>
      <c r="L10448">
        <v>1634</v>
      </c>
      <c r="M10448">
        <v>106</v>
      </c>
      <c r="N10448">
        <v>641</v>
      </c>
      <c r="O10448">
        <v>3</v>
      </c>
      <c r="P10448" s="119" t="s">
        <v>20254</v>
      </c>
    </row>
    <row r="10449" spans="1:16" x14ac:dyDescent="0.25">
      <c r="A10449">
        <v>21680</v>
      </c>
      <c r="B10449" s="119" t="s">
        <v>6867</v>
      </c>
      <c r="C10449">
        <v>0</v>
      </c>
      <c r="E10449">
        <v>6766</v>
      </c>
      <c r="F10449">
        <v>60</v>
      </c>
      <c r="G10449">
        <v>37295</v>
      </c>
      <c r="H10449">
        <v>61</v>
      </c>
      <c r="I10449" s="119" t="s">
        <v>6020</v>
      </c>
      <c r="J10449" s="119" t="s">
        <v>17</v>
      </c>
      <c r="K10449" s="1">
        <v>46255.758941458334</v>
      </c>
      <c r="L10449">
        <v>1868</v>
      </c>
      <c r="M10449">
        <v>86</v>
      </c>
      <c r="N10449">
        <v>467</v>
      </c>
      <c r="O10449">
        <v>0</v>
      </c>
      <c r="P10449" s="119" t="s">
        <v>20254</v>
      </c>
    </row>
    <row r="10450" spans="1:16" x14ac:dyDescent="0.25">
      <c r="A10450">
        <v>21681</v>
      </c>
      <c r="B10450" s="119" t="s">
        <v>6868</v>
      </c>
      <c r="C10450">
        <v>0</v>
      </c>
      <c r="E10450">
        <v>13419</v>
      </c>
      <c r="F10450">
        <v>86</v>
      </c>
      <c r="G10450">
        <v>23496</v>
      </c>
      <c r="H10450">
        <v>140</v>
      </c>
      <c r="I10450" s="119" t="s">
        <v>6020</v>
      </c>
      <c r="J10450" s="119" t="s">
        <v>17</v>
      </c>
      <c r="K10450" s="1">
        <v>46255.758941458334</v>
      </c>
      <c r="L10450">
        <v>2848</v>
      </c>
      <c r="M10450">
        <v>82</v>
      </c>
      <c r="N10450">
        <v>992</v>
      </c>
      <c r="O10450">
        <v>8</v>
      </c>
      <c r="P10450" s="119" t="s">
        <v>20254</v>
      </c>
    </row>
    <row r="10451" spans="1:16" x14ac:dyDescent="0.25">
      <c r="A10451">
        <v>21682</v>
      </c>
      <c r="B10451" s="119" t="s">
        <v>6869</v>
      </c>
      <c r="C10451">
        <v>0</v>
      </c>
      <c r="E10451">
        <v>12631</v>
      </c>
      <c r="F10451">
        <v>39</v>
      </c>
      <c r="G10451">
        <v>11806</v>
      </c>
      <c r="H10451">
        <v>70</v>
      </c>
      <c r="I10451" s="119" t="s">
        <v>6020</v>
      </c>
      <c r="J10451" s="119" t="s">
        <v>17</v>
      </c>
      <c r="K10451" s="1">
        <v>46255.758941458334</v>
      </c>
      <c r="L10451">
        <v>799</v>
      </c>
      <c r="M10451">
        <v>16</v>
      </c>
      <c r="N10451">
        <v>91</v>
      </c>
      <c r="O10451">
        <v>2</v>
      </c>
      <c r="P10451" s="119" t="s">
        <v>20254</v>
      </c>
    </row>
    <row r="10452" spans="1:16" x14ac:dyDescent="0.25">
      <c r="A10452">
        <v>21683</v>
      </c>
      <c r="B10452" s="119" t="s">
        <v>6870</v>
      </c>
      <c r="C10452">
        <v>0</v>
      </c>
      <c r="E10452">
        <v>109038</v>
      </c>
      <c r="F10452">
        <v>62</v>
      </c>
      <c r="G10452">
        <v>150808</v>
      </c>
      <c r="H10452">
        <v>63</v>
      </c>
      <c r="I10452" s="119" t="s">
        <v>6020</v>
      </c>
      <c r="J10452" s="119" t="s">
        <v>17</v>
      </c>
      <c r="K10452" s="1">
        <v>46255.758941458334</v>
      </c>
      <c r="L10452">
        <v>69999</v>
      </c>
      <c r="M10452">
        <v>9321</v>
      </c>
      <c r="N10452">
        <v>13492</v>
      </c>
      <c r="O10452">
        <v>2503</v>
      </c>
      <c r="P10452" s="119" t="s">
        <v>20254</v>
      </c>
    </row>
    <row r="10453" spans="1:16" x14ac:dyDescent="0.25">
      <c r="A10453">
        <v>21684</v>
      </c>
      <c r="B10453" s="119" t="s">
        <v>6871</v>
      </c>
      <c r="C10453">
        <v>0</v>
      </c>
      <c r="E10453">
        <v>19135</v>
      </c>
      <c r="F10453">
        <v>20</v>
      </c>
      <c r="G10453">
        <v>26334</v>
      </c>
      <c r="H10453">
        <v>52</v>
      </c>
      <c r="I10453" s="119" t="s">
        <v>6020</v>
      </c>
      <c r="J10453" s="119" t="s">
        <v>17</v>
      </c>
      <c r="K10453" s="1">
        <v>46255.758941458334</v>
      </c>
      <c r="L10453">
        <v>3</v>
      </c>
      <c r="M10453">
        <v>3113</v>
      </c>
      <c r="N10453">
        <v>0</v>
      </c>
      <c r="O10453">
        <v>0</v>
      </c>
      <c r="P10453" s="119" t="s">
        <v>20254</v>
      </c>
    </row>
    <row r="10454" spans="1:16" x14ac:dyDescent="0.25">
      <c r="A10454">
        <v>21685</v>
      </c>
      <c r="B10454" s="119" t="s">
        <v>6872</v>
      </c>
      <c r="C10454">
        <v>0</v>
      </c>
      <c r="E10454">
        <v>161</v>
      </c>
      <c r="F10454">
        <v>12</v>
      </c>
      <c r="G10454">
        <v>13670</v>
      </c>
      <c r="H10454">
        <v>36</v>
      </c>
      <c r="I10454" s="119" t="s">
        <v>6020</v>
      </c>
      <c r="J10454" s="119" t="s">
        <v>17</v>
      </c>
      <c r="K10454" s="1">
        <v>46255.758941458334</v>
      </c>
      <c r="L10454">
        <v>499</v>
      </c>
      <c r="M10454">
        <v>322</v>
      </c>
      <c r="N10454">
        <v>139</v>
      </c>
      <c r="O10454">
        <v>165</v>
      </c>
      <c r="P10454" s="119" t="s">
        <v>20254</v>
      </c>
    </row>
    <row r="10455" spans="1:16" x14ac:dyDescent="0.25">
      <c r="A10455">
        <v>21686</v>
      </c>
      <c r="B10455" s="119" t="s">
        <v>6873</v>
      </c>
      <c r="C10455">
        <v>0</v>
      </c>
      <c r="E10455">
        <v>6769</v>
      </c>
      <c r="F10455">
        <v>19</v>
      </c>
      <c r="G10455">
        <v>13218</v>
      </c>
      <c r="H10455">
        <v>76</v>
      </c>
      <c r="I10455" s="119" t="s">
        <v>6020</v>
      </c>
      <c r="J10455" s="119" t="s">
        <v>17</v>
      </c>
      <c r="K10455" s="1">
        <v>46255.758941458334</v>
      </c>
      <c r="L10455">
        <v>729</v>
      </c>
      <c r="M10455">
        <v>957</v>
      </c>
      <c r="N10455">
        <v>189</v>
      </c>
      <c r="O10455">
        <v>86</v>
      </c>
      <c r="P10455" s="119" t="s">
        <v>20254</v>
      </c>
    </row>
    <row r="10456" spans="1:16" x14ac:dyDescent="0.25">
      <c r="A10456">
        <v>21687</v>
      </c>
      <c r="B10456" s="119" t="s">
        <v>6874</v>
      </c>
      <c r="C10456">
        <v>0</v>
      </c>
      <c r="E10456">
        <v>3233</v>
      </c>
      <c r="F10456">
        <v>34</v>
      </c>
      <c r="G10456">
        <v>856</v>
      </c>
      <c r="H10456">
        <v>93</v>
      </c>
      <c r="I10456" s="119" t="s">
        <v>6020</v>
      </c>
      <c r="J10456" s="119" t="s">
        <v>17</v>
      </c>
      <c r="K10456" s="1">
        <v>46255.758941458334</v>
      </c>
      <c r="L10456">
        <v>301</v>
      </c>
      <c r="M10456">
        <v>9</v>
      </c>
      <c r="N10456">
        <v>26</v>
      </c>
      <c r="O10456">
        <v>4</v>
      </c>
      <c r="P10456" s="119" t="s">
        <v>20254</v>
      </c>
    </row>
    <row r="10457" spans="1:16" x14ac:dyDescent="0.25">
      <c r="A10457">
        <v>21688</v>
      </c>
      <c r="B10457" s="119" t="s">
        <v>6875</v>
      </c>
      <c r="C10457">
        <v>0</v>
      </c>
      <c r="E10457">
        <v>18236</v>
      </c>
      <c r="F10457">
        <v>106</v>
      </c>
      <c r="G10457">
        <v>8501</v>
      </c>
      <c r="H10457">
        <v>133</v>
      </c>
      <c r="I10457" s="119" t="s">
        <v>6020</v>
      </c>
      <c r="J10457" s="119" t="s">
        <v>17</v>
      </c>
      <c r="K10457" s="1">
        <v>46255.758941458334</v>
      </c>
      <c r="L10457">
        <v>426</v>
      </c>
      <c r="M10457">
        <v>8</v>
      </c>
      <c r="N10457">
        <v>67</v>
      </c>
      <c r="O10457">
        <v>0</v>
      </c>
      <c r="P10457" s="119" t="s">
        <v>20254</v>
      </c>
    </row>
    <row r="10458" spans="1:16" x14ac:dyDescent="0.25">
      <c r="A10458">
        <v>21689</v>
      </c>
      <c r="B10458" s="119" t="s">
        <v>6876</v>
      </c>
      <c r="C10458">
        <v>0</v>
      </c>
      <c r="E10458">
        <v>120600</v>
      </c>
      <c r="F10458">
        <v>77</v>
      </c>
      <c r="G10458">
        <v>216040</v>
      </c>
      <c r="H10458">
        <v>80</v>
      </c>
      <c r="I10458" s="119" t="s">
        <v>6020</v>
      </c>
      <c r="J10458" s="119" t="s">
        <v>17</v>
      </c>
      <c r="K10458" s="1">
        <v>46255.758941458334</v>
      </c>
      <c r="L10458">
        <v>59249</v>
      </c>
      <c r="M10458">
        <v>15289</v>
      </c>
      <c r="N10458">
        <v>10143</v>
      </c>
      <c r="O10458">
        <v>4384</v>
      </c>
      <c r="P10458" s="119" t="s">
        <v>20254</v>
      </c>
    </row>
    <row r="10459" spans="1:16" x14ac:dyDescent="0.25">
      <c r="A10459">
        <v>21690</v>
      </c>
      <c r="B10459" s="119" t="s">
        <v>6877</v>
      </c>
      <c r="C10459">
        <v>0</v>
      </c>
      <c r="E10459">
        <v>8903</v>
      </c>
      <c r="F10459">
        <v>69</v>
      </c>
      <c r="G10459">
        <v>8040</v>
      </c>
      <c r="H10459">
        <v>99</v>
      </c>
      <c r="I10459" s="119" t="s">
        <v>6020</v>
      </c>
      <c r="J10459" s="119" t="s">
        <v>17</v>
      </c>
      <c r="K10459" s="1">
        <v>46255.758941458334</v>
      </c>
      <c r="L10459">
        <v>351</v>
      </c>
      <c r="M10459">
        <v>4</v>
      </c>
      <c r="N10459">
        <v>17</v>
      </c>
      <c r="O10459">
        <v>0</v>
      </c>
      <c r="P10459" s="119" t="s">
        <v>20254</v>
      </c>
    </row>
    <row r="10460" spans="1:16" x14ac:dyDescent="0.25">
      <c r="A10460">
        <v>21691</v>
      </c>
      <c r="B10460" s="119" t="s">
        <v>6878</v>
      </c>
      <c r="C10460">
        <v>0</v>
      </c>
      <c r="E10460">
        <v>13834</v>
      </c>
      <c r="F10460">
        <v>97</v>
      </c>
      <c r="G10460">
        <v>3645</v>
      </c>
      <c r="H10460">
        <v>175</v>
      </c>
      <c r="I10460" s="119" t="s">
        <v>6020</v>
      </c>
      <c r="J10460" s="119" t="s">
        <v>17</v>
      </c>
      <c r="K10460" s="1">
        <v>46255.758941458334</v>
      </c>
      <c r="L10460">
        <v>66</v>
      </c>
      <c r="M10460">
        <v>2</v>
      </c>
      <c r="N10460">
        <v>16</v>
      </c>
      <c r="O10460">
        <v>0</v>
      </c>
      <c r="P10460" s="119" t="s">
        <v>20254</v>
      </c>
    </row>
    <row r="10461" spans="1:16" x14ac:dyDescent="0.25">
      <c r="A10461">
        <v>21692</v>
      </c>
      <c r="B10461" s="119" t="s">
        <v>6879</v>
      </c>
      <c r="C10461">
        <v>0</v>
      </c>
      <c r="E10461">
        <v>4981</v>
      </c>
      <c r="F10461">
        <v>93</v>
      </c>
      <c r="G10461">
        <v>1408</v>
      </c>
      <c r="H10461">
        <v>180</v>
      </c>
      <c r="I10461" s="119" t="s">
        <v>6020</v>
      </c>
      <c r="J10461" s="119" t="s">
        <v>17</v>
      </c>
      <c r="K10461" s="1">
        <v>46255.758941458334</v>
      </c>
      <c r="L10461">
        <v>606</v>
      </c>
      <c r="M10461">
        <v>2</v>
      </c>
      <c r="N10461">
        <v>21</v>
      </c>
      <c r="O10461">
        <v>2</v>
      </c>
      <c r="P10461" s="119" t="s">
        <v>20254</v>
      </c>
    </row>
    <row r="10462" spans="1:16" x14ac:dyDescent="0.25">
      <c r="A10462">
        <v>21693</v>
      </c>
      <c r="B10462" s="119" t="s">
        <v>6880</v>
      </c>
      <c r="C10462">
        <v>0</v>
      </c>
      <c r="E10462">
        <v>10248</v>
      </c>
      <c r="F10462">
        <v>189</v>
      </c>
      <c r="G10462">
        <v>1839</v>
      </c>
      <c r="H10462">
        <v>198</v>
      </c>
      <c r="I10462" s="119" t="s">
        <v>6020</v>
      </c>
      <c r="J10462" s="119" t="s">
        <v>17</v>
      </c>
      <c r="K10462" s="1">
        <v>46255.758941458334</v>
      </c>
      <c r="L10462">
        <v>163</v>
      </c>
      <c r="M10462">
        <v>10</v>
      </c>
      <c r="N10462">
        <v>35</v>
      </c>
      <c r="O10462">
        <v>1</v>
      </c>
      <c r="P10462" s="119" t="s">
        <v>20254</v>
      </c>
    </row>
    <row r="10463" spans="1:16" x14ac:dyDescent="0.25">
      <c r="A10463">
        <v>21694</v>
      </c>
      <c r="B10463" s="119" t="s">
        <v>6881</v>
      </c>
      <c r="C10463">
        <v>0</v>
      </c>
      <c r="E10463">
        <v>12505</v>
      </c>
      <c r="F10463">
        <v>60</v>
      </c>
      <c r="G10463">
        <v>5805</v>
      </c>
      <c r="H10463">
        <v>98</v>
      </c>
      <c r="I10463" s="119" t="s">
        <v>6020</v>
      </c>
      <c r="J10463" s="119" t="s">
        <v>17</v>
      </c>
      <c r="K10463" s="1">
        <v>46255.758941458334</v>
      </c>
      <c r="L10463">
        <v>543</v>
      </c>
      <c r="M10463">
        <v>21</v>
      </c>
      <c r="N10463">
        <v>19</v>
      </c>
      <c r="O10463">
        <v>8</v>
      </c>
      <c r="P10463" s="119" t="s">
        <v>20254</v>
      </c>
    </row>
    <row r="10464" spans="1:16" x14ac:dyDescent="0.25">
      <c r="A10464">
        <v>21695</v>
      </c>
      <c r="B10464" s="119" t="s">
        <v>6882</v>
      </c>
      <c r="C10464">
        <v>0</v>
      </c>
      <c r="E10464">
        <v>14382</v>
      </c>
      <c r="F10464">
        <v>49</v>
      </c>
      <c r="G10464">
        <v>21517</v>
      </c>
      <c r="H10464">
        <v>69</v>
      </c>
      <c r="I10464" s="119" t="s">
        <v>6020</v>
      </c>
      <c r="J10464" s="119" t="s">
        <v>17</v>
      </c>
      <c r="K10464" s="1">
        <v>46255.758941458334</v>
      </c>
      <c r="L10464">
        <v>8917</v>
      </c>
      <c r="M10464">
        <v>371</v>
      </c>
      <c r="N10464">
        <v>642</v>
      </c>
      <c r="O10464">
        <v>270</v>
      </c>
      <c r="P10464" s="119" t="s">
        <v>20254</v>
      </c>
    </row>
    <row r="10465" spans="1:16" x14ac:dyDescent="0.25">
      <c r="A10465">
        <v>22325</v>
      </c>
      <c r="B10465" s="119" t="s">
        <v>6883</v>
      </c>
      <c r="C10465">
        <v>0</v>
      </c>
      <c r="E10465">
        <v>407</v>
      </c>
      <c r="F10465">
        <v>11</v>
      </c>
      <c r="G10465">
        <v>1241</v>
      </c>
      <c r="H10465">
        <v>139</v>
      </c>
      <c r="I10465" s="119" t="s">
        <v>6020</v>
      </c>
      <c r="J10465" s="119" t="s">
        <v>17</v>
      </c>
      <c r="K10465" s="1">
        <v>46255.758941458334</v>
      </c>
      <c r="L10465">
        <v>0</v>
      </c>
      <c r="M10465">
        <v>3</v>
      </c>
      <c r="N10465">
        <v>0</v>
      </c>
      <c r="O10465">
        <v>3</v>
      </c>
      <c r="P10465" s="119" t="s">
        <v>20254</v>
      </c>
    </row>
    <row r="10466" spans="1:16" x14ac:dyDescent="0.25">
      <c r="A10466">
        <v>22326</v>
      </c>
      <c r="B10466" s="119" t="s">
        <v>6884</v>
      </c>
      <c r="C10466">
        <v>0</v>
      </c>
      <c r="E10466">
        <v>1482</v>
      </c>
      <c r="F10466">
        <v>62</v>
      </c>
      <c r="G10466">
        <v>418</v>
      </c>
      <c r="H10466">
        <v>286</v>
      </c>
      <c r="I10466" s="119" t="s">
        <v>6020</v>
      </c>
      <c r="J10466" s="119" t="s">
        <v>17</v>
      </c>
      <c r="K10466" s="1">
        <v>46255.758941458334</v>
      </c>
      <c r="L10466">
        <v>0</v>
      </c>
      <c r="M10466">
        <v>3</v>
      </c>
      <c r="N10466">
        <v>0</v>
      </c>
      <c r="O10466">
        <v>2</v>
      </c>
      <c r="P10466" s="119" t="s">
        <v>20254</v>
      </c>
    </row>
    <row r="10467" spans="1:16" x14ac:dyDescent="0.25">
      <c r="A10467">
        <v>22327</v>
      </c>
      <c r="B10467" s="119" t="s">
        <v>6885</v>
      </c>
      <c r="C10467">
        <v>0</v>
      </c>
      <c r="E10467">
        <v>902</v>
      </c>
      <c r="F10467">
        <v>98</v>
      </c>
      <c r="G10467">
        <v>1213</v>
      </c>
      <c r="H10467">
        <v>120</v>
      </c>
      <c r="I10467" s="119" t="s">
        <v>6020</v>
      </c>
      <c r="J10467" s="119" t="s">
        <v>17</v>
      </c>
      <c r="K10467" s="1">
        <v>46255.758941458334</v>
      </c>
      <c r="L10467">
        <v>27</v>
      </c>
      <c r="M10467">
        <v>1</v>
      </c>
      <c r="N10467">
        <v>10</v>
      </c>
      <c r="O10467">
        <v>1</v>
      </c>
      <c r="P10467" s="119" t="s">
        <v>20254</v>
      </c>
    </row>
    <row r="10468" spans="1:16" x14ac:dyDescent="0.25">
      <c r="A10468">
        <v>22328</v>
      </c>
      <c r="B10468" s="119" t="s">
        <v>6886</v>
      </c>
      <c r="C10468">
        <v>0</v>
      </c>
      <c r="E10468">
        <v>3817</v>
      </c>
      <c r="F10468">
        <v>46</v>
      </c>
      <c r="G10468">
        <v>597</v>
      </c>
      <c r="H10468">
        <v>150</v>
      </c>
      <c r="I10468" s="119" t="s">
        <v>6020</v>
      </c>
      <c r="J10468" s="119" t="s">
        <v>17</v>
      </c>
      <c r="K10468" s="1">
        <v>46255.758941458334</v>
      </c>
      <c r="L10468">
        <v>0</v>
      </c>
      <c r="M10468">
        <v>4</v>
      </c>
      <c r="N10468">
        <v>0</v>
      </c>
      <c r="O10468">
        <v>1</v>
      </c>
      <c r="P10468" s="119" t="s">
        <v>20254</v>
      </c>
    </row>
    <row r="10469" spans="1:16" x14ac:dyDescent="0.25">
      <c r="A10469">
        <v>22329</v>
      </c>
      <c r="B10469" s="119" t="s">
        <v>6887</v>
      </c>
      <c r="C10469">
        <v>0</v>
      </c>
      <c r="E10469">
        <v>6017</v>
      </c>
      <c r="F10469">
        <v>92</v>
      </c>
      <c r="G10469">
        <v>765</v>
      </c>
      <c r="H10469">
        <v>117</v>
      </c>
      <c r="I10469" s="119" t="s">
        <v>6020</v>
      </c>
      <c r="J10469" s="119" t="s">
        <v>17</v>
      </c>
      <c r="K10469" s="1">
        <v>46255.758941458334</v>
      </c>
      <c r="L10469">
        <v>23</v>
      </c>
      <c r="M10469">
        <v>0</v>
      </c>
      <c r="N10469">
        <v>7</v>
      </c>
      <c r="O10469">
        <v>0</v>
      </c>
      <c r="P10469" s="119" t="s">
        <v>20254</v>
      </c>
    </row>
    <row r="10470" spans="1:16" x14ac:dyDescent="0.25">
      <c r="A10470">
        <v>22330</v>
      </c>
      <c r="B10470" s="119" t="s">
        <v>6888</v>
      </c>
      <c r="C10470">
        <v>0</v>
      </c>
      <c r="E10470">
        <v>2115</v>
      </c>
      <c r="F10470">
        <v>86</v>
      </c>
      <c r="G10470">
        <v>920</v>
      </c>
      <c r="H10470">
        <v>497</v>
      </c>
      <c r="I10470" s="119" t="s">
        <v>6020</v>
      </c>
      <c r="J10470" s="119" t="s">
        <v>17</v>
      </c>
      <c r="K10470" s="1">
        <v>46255.758941458334</v>
      </c>
      <c r="L10470">
        <v>0</v>
      </c>
      <c r="M10470">
        <v>2</v>
      </c>
      <c r="N10470">
        <v>0</v>
      </c>
      <c r="O10470">
        <v>0</v>
      </c>
      <c r="P10470" s="119" t="s">
        <v>20254</v>
      </c>
    </row>
    <row r="10471" spans="1:16" x14ac:dyDescent="0.25">
      <c r="A10471">
        <v>22331</v>
      </c>
      <c r="B10471" s="119" t="s">
        <v>6889</v>
      </c>
      <c r="C10471">
        <v>0</v>
      </c>
      <c r="E10471">
        <v>90590</v>
      </c>
      <c r="F10471">
        <v>70</v>
      </c>
      <c r="G10471">
        <v>8194</v>
      </c>
      <c r="H10471">
        <v>86</v>
      </c>
      <c r="I10471" s="119" t="s">
        <v>6020</v>
      </c>
      <c r="J10471" s="119" t="s">
        <v>17</v>
      </c>
      <c r="K10471" s="1">
        <v>46255.758941458334</v>
      </c>
      <c r="L10471">
        <v>10883</v>
      </c>
      <c r="M10471">
        <v>606</v>
      </c>
      <c r="N10471">
        <v>1930</v>
      </c>
      <c r="O10471">
        <v>362</v>
      </c>
      <c r="P10471" s="119" t="s">
        <v>20254</v>
      </c>
    </row>
    <row r="10472" spans="1:16" x14ac:dyDescent="0.25">
      <c r="A10472">
        <v>22332</v>
      </c>
      <c r="B10472" s="119" t="s">
        <v>6890</v>
      </c>
      <c r="C10472">
        <v>11</v>
      </c>
      <c r="E10472">
        <v>2093</v>
      </c>
      <c r="F10472">
        <v>90209</v>
      </c>
      <c r="G10472">
        <v>139</v>
      </c>
      <c r="H10472">
        <v>299999</v>
      </c>
      <c r="I10472" s="119" t="s">
        <v>1807</v>
      </c>
      <c r="J10472" s="119" t="s">
        <v>22</v>
      </c>
      <c r="K10472" s="1">
        <v>46255.758941458334</v>
      </c>
      <c r="L10472">
        <v>3</v>
      </c>
      <c r="M10472">
        <v>0</v>
      </c>
      <c r="N10472">
        <v>1</v>
      </c>
      <c r="O10472">
        <v>0</v>
      </c>
      <c r="P10472" s="119" t="s">
        <v>20254</v>
      </c>
    </row>
    <row r="10473" spans="1:16" x14ac:dyDescent="0.25">
      <c r="A10473">
        <v>22333</v>
      </c>
      <c r="B10473" s="119" t="s">
        <v>6891</v>
      </c>
      <c r="C10473">
        <v>40</v>
      </c>
      <c r="E10473">
        <v>306</v>
      </c>
      <c r="F10473">
        <v>11701</v>
      </c>
      <c r="G10473">
        <v>282</v>
      </c>
      <c r="H10473">
        <v>21701</v>
      </c>
      <c r="I10473" s="119" t="s">
        <v>1807</v>
      </c>
      <c r="J10473" s="119" t="s">
        <v>139</v>
      </c>
      <c r="K10473" s="1">
        <v>46255.758941458334</v>
      </c>
      <c r="L10473">
        <v>0</v>
      </c>
      <c r="M10473">
        <v>1</v>
      </c>
      <c r="N10473">
        <v>0</v>
      </c>
      <c r="O10473">
        <v>0</v>
      </c>
      <c r="P10473" s="119" t="s">
        <v>20254</v>
      </c>
    </row>
    <row r="10474" spans="1:16" x14ac:dyDescent="0.25">
      <c r="A10474">
        <v>22334</v>
      </c>
      <c r="B10474" s="119" t="s">
        <v>6892</v>
      </c>
      <c r="C10474">
        <v>60</v>
      </c>
      <c r="E10474">
        <v>1105</v>
      </c>
      <c r="F10474">
        <v>13684</v>
      </c>
      <c r="G10474">
        <v>119</v>
      </c>
      <c r="H10474">
        <v>115000</v>
      </c>
      <c r="I10474" s="119" t="s">
        <v>1807</v>
      </c>
      <c r="J10474" s="119" t="s">
        <v>222</v>
      </c>
      <c r="K10474" s="1">
        <v>46255.758941458334</v>
      </c>
      <c r="L10474">
        <v>0</v>
      </c>
      <c r="M10474">
        <v>0</v>
      </c>
      <c r="N10474">
        <v>0</v>
      </c>
      <c r="O10474">
        <v>0</v>
      </c>
      <c r="P10474" s="119" t="s">
        <v>20254</v>
      </c>
    </row>
    <row r="10475" spans="1:16" x14ac:dyDescent="0.25">
      <c r="A10475">
        <v>23046</v>
      </c>
      <c r="B10475" s="119" t="s">
        <v>6893</v>
      </c>
      <c r="C10475">
        <v>0</v>
      </c>
      <c r="E10475">
        <v>0</v>
      </c>
      <c r="F10475">
        <v>0</v>
      </c>
      <c r="G10475">
        <v>0</v>
      </c>
      <c r="H10475">
        <v>0</v>
      </c>
      <c r="I10475" s="119" t="s">
        <v>6894</v>
      </c>
      <c r="J10475" s="119" t="s">
        <v>17</v>
      </c>
      <c r="K10475" s="1">
        <v>46255.758941458334</v>
      </c>
      <c r="L10475">
        <v>0</v>
      </c>
      <c r="M10475">
        <v>0</v>
      </c>
      <c r="N10475">
        <v>0</v>
      </c>
      <c r="O10475">
        <v>0</v>
      </c>
      <c r="P10475" s="119" t="s">
        <v>20254</v>
      </c>
    </row>
    <row r="10476" spans="1:16" x14ac:dyDescent="0.25">
      <c r="A10476">
        <v>23092</v>
      </c>
      <c r="B10476" s="119" t="s">
        <v>6895</v>
      </c>
      <c r="C10476">
        <v>15</v>
      </c>
      <c r="E10476">
        <v>1065</v>
      </c>
      <c r="F10476">
        <v>44</v>
      </c>
      <c r="G10476">
        <v>1026</v>
      </c>
      <c r="H10476">
        <v>75</v>
      </c>
      <c r="I10476" s="119" t="s">
        <v>4611</v>
      </c>
      <c r="J10476" s="119" t="s">
        <v>22</v>
      </c>
      <c r="K10476" s="1">
        <v>46255.758941458334</v>
      </c>
      <c r="L10476">
        <v>0</v>
      </c>
      <c r="M10476">
        <v>0</v>
      </c>
      <c r="N10476">
        <v>0</v>
      </c>
      <c r="O10476">
        <v>0</v>
      </c>
      <c r="P10476" s="119" t="s">
        <v>20254</v>
      </c>
    </row>
    <row r="10477" spans="1:16" x14ac:dyDescent="0.25">
      <c r="A10477">
        <v>23093</v>
      </c>
      <c r="B10477" s="119" t="s">
        <v>6896</v>
      </c>
      <c r="C10477">
        <v>15</v>
      </c>
      <c r="E10477">
        <v>693</v>
      </c>
      <c r="F10477">
        <v>85</v>
      </c>
      <c r="G10477">
        <v>141</v>
      </c>
      <c r="H10477">
        <v>767</v>
      </c>
      <c r="I10477" s="119" t="s">
        <v>4611</v>
      </c>
      <c r="J10477" s="119" t="s">
        <v>139</v>
      </c>
      <c r="K10477" s="1">
        <v>46255.758941458334</v>
      </c>
      <c r="L10477">
        <v>0</v>
      </c>
      <c r="M10477">
        <v>6</v>
      </c>
      <c r="N10477">
        <v>0</v>
      </c>
      <c r="O10477">
        <v>0</v>
      </c>
      <c r="P10477" s="119" t="s">
        <v>20254</v>
      </c>
    </row>
    <row r="10478" spans="1:16" x14ac:dyDescent="0.25">
      <c r="A10478">
        <v>23094</v>
      </c>
      <c r="B10478" s="119" t="s">
        <v>6897</v>
      </c>
      <c r="C10478">
        <v>15</v>
      </c>
      <c r="E10478">
        <v>1073</v>
      </c>
      <c r="F10478">
        <v>43</v>
      </c>
      <c r="G10478">
        <v>731</v>
      </c>
      <c r="H10478">
        <v>72</v>
      </c>
      <c r="I10478" s="119" t="s">
        <v>4611</v>
      </c>
      <c r="J10478" s="119" t="s">
        <v>17</v>
      </c>
      <c r="K10478" s="1">
        <v>46255.758941458334</v>
      </c>
      <c r="L10478">
        <v>0</v>
      </c>
      <c r="M10478">
        <v>0</v>
      </c>
      <c r="N10478">
        <v>0</v>
      </c>
      <c r="O10478">
        <v>0</v>
      </c>
      <c r="P10478" s="119" t="s">
        <v>20254</v>
      </c>
    </row>
    <row r="10479" spans="1:16" x14ac:dyDescent="0.25">
      <c r="A10479">
        <v>23095</v>
      </c>
      <c r="B10479" s="119" t="s">
        <v>6898</v>
      </c>
      <c r="C10479">
        <v>80</v>
      </c>
      <c r="E10479">
        <v>186</v>
      </c>
      <c r="F10479">
        <v>2757712</v>
      </c>
      <c r="G10479">
        <v>2</v>
      </c>
      <c r="H10479">
        <v>6300000</v>
      </c>
      <c r="I10479" s="119" t="s">
        <v>4611</v>
      </c>
      <c r="J10479" s="119" t="s">
        <v>24</v>
      </c>
      <c r="K10479" s="1">
        <v>46255.758941458334</v>
      </c>
      <c r="L10479">
        <v>0</v>
      </c>
      <c r="M10479">
        <v>0</v>
      </c>
      <c r="N10479">
        <v>0</v>
      </c>
      <c r="O10479">
        <v>0</v>
      </c>
      <c r="P10479" s="119" t="s">
        <v>20254</v>
      </c>
    </row>
    <row r="10480" spans="1:16" x14ac:dyDescent="0.25">
      <c r="A10480">
        <v>23096</v>
      </c>
      <c r="B10480" s="119" t="s">
        <v>6899</v>
      </c>
      <c r="C10480">
        <v>80</v>
      </c>
      <c r="E10480">
        <v>131</v>
      </c>
      <c r="F10480">
        <v>1035953</v>
      </c>
      <c r="G10480">
        <v>7</v>
      </c>
      <c r="H10480">
        <v>1609567</v>
      </c>
      <c r="I10480" s="119" t="s">
        <v>4611</v>
      </c>
      <c r="J10480" s="119" t="s">
        <v>24</v>
      </c>
      <c r="K10480" s="1">
        <v>46255.758941458334</v>
      </c>
      <c r="L10480">
        <v>1</v>
      </c>
      <c r="M10480">
        <v>0</v>
      </c>
      <c r="N10480">
        <v>0</v>
      </c>
      <c r="O10480">
        <v>0</v>
      </c>
      <c r="P10480" s="119" t="s">
        <v>20254</v>
      </c>
    </row>
    <row r="10481" spans="1:16" x14ac:dyDescent="0.25">
      <c r="A10481">
        <v>23097</v>
      </c>
      <c r="B10481" s="119" t="s">
        <v>6900</v>
      </c>
      <c r="C10481">
        <v>80</v>
      </c>
      <c r="E10481">
        <v>102</v>
      </c>
      <c r="F10481">
        <v>1310871</v>
      </c>
      <c r="G10481">
        <v>5</v>
      </c>
      <c r="H10481">
        <v>4000000</v>
      </c>
      <c r="I10481" s="119" t="s">
        <v>4611</v>
      </c>
      <c r="J10481" s="119" t="s">
        <v>24</v>
      </c>
      <c r="K10481" s="1">
        <v>46255.758941458334</v>
      </c>
      <c r="L10481">
        <v>36</v>
      </c>
      <c r="M10481">
        <v>1</v>
      </c>
      <c r="N10481">
        <v>1</v>
      </c>
      <c r="O10481">
        <v>1</v>
      </c>
      <c r="P10481" s="119" t="s">
        <v>20254</v>
      </c>
    </row>
    <row r="10482" spans="1:16" x14ac:dyDescent="0.25">
      <c r="A10482">
        <v>23098</v>
      </c>
      <c r="B10482" s="119" t="s">
        <v>6901</v>
      </c>
      <c r="C10482">
        <v>80</v>
      </c>
      <c r="E10482">
        <v>41</v>
      </c>
      <c r="F10482">
        <v>1310730</v>
      </c>
      <c r="G10482">
        <v>17</v>
      </c>
      <c r="H10482">
        <v>1989488</v>
      </c>
      <c r="I10482" s="119" t="s">
        <v>4611</v>
      </c>
      <c r="J10482" s="119" t="s">
        <v>24</v>
      </c>
      <c r="K10482" s="1">
        <v>46255.758941458334</v>
      </c>
      <c r="L10482">
        <v>0</v>
      </c>
      <c r="M10482">
        <v>0</v>
      </c>
      <c r="N10482">
        <v>0</v>
      </c>
      <c r="O10482">
        <v>0</v>
      </c>
      <c r="P10482" s="119" t="s">
        <v>20254</v>
      </c>
    </row>
    <row r="10483" spans="1:16" x14ac:dyDescent="0.25">
      <c r="A10483">
        <v>23136</v>
      </c>
      <c r="B10483" s="119" t="s">
        <v>6902</v>
      </c>
      <c r="C10483">
        <v>14</v>
      </c>
      <c r="E10483">
        <v>516</v>
      </c>
      <c r="F10483">
        <v>556</v>
      </c>
      <c r="G10483">
        <v>1477</v>
      </c>
      <c r="H10483">
        <v>1055</v>
      </c>
      <c r="I10483" s="119" t="s">
        <v>4611</v>
      </c>
      <c r="J10483" s="119" t="s">
        <v>139</v>
      </c>
      <c r="K10483" s="1">
        <v>46255.758941458334</v>
      </c>
      <c r="L10483">
        <v>1</v>
      </c>
      <c r="M10483">
        <v>98</v>
      </c>
      <c r="N10483">
        <v>0</v>
      </c>
      <c r="O10483">
        <v>15</v>
      </c>
      <c r="P10483" s="119" t="s">
        <v>20254</v>
      </c>
    </row>
    <row r="10484" spans="1:16" x14ac:dyDescent="0.25">
      <c r="A10484">
        <v>23137</v>
      </c>
      <c r="B10484" s="119" t="s">
        <v>6902</v>
      </c>
      <c r="C10484">
        <v>20</v>
      </c>
      <c r="E10484">
        <v>5809</v>
      </c>
      <c r="F10484">
        <v>129</v>
      </c>
      <c r="G10484">
        <v>1958</v>
      </c>
      <c r="H10484">
        <v>229</v>
      </c>
      <c r="I10484" s="119" t="s">
        <v>4611</v>
      </c>
      <c r="J10484" s="119" t="s">
        <v>139</v>
      </c>
      <c r="K10484" s="1">
        <v>46255.758941458334</v>
      </c>
      <c r="L10484">
        <v>1</v>
      </c>
      <c r="M10484">
        <v>26</v>
      </c>
      <c r="N10484">
        <v>1</v>
      </c>
      <c r="O10484">
        <v>8</v>
      </c>
      <c r="P10484" s="119" t="s">
        <v>20254</v>
      </c>
    </row>
    <row r="10485" spans="1:16" x14ac:dyDescent="0.25">
      <c r="A10485">
        <v>23138</v>
      </c>
      <c r="B10485" s="119" t="s">
        <v>6903</v>
      </c>
      <c r="C10485">
        <v>26</v>
      </c>
      <c r="E10485">
        <v>3631</v>
      </c>
      <c r="F10485">
        <v>330</v>
      </c>
      <c r="G10485">
        <v>15865</v>
      </c>
      <c r="H10485">
        <v>629</v>
      </c>
      <c r="I10485" s="119" t="s">
        <v>4611</v>
      </c>
      <c r="J10485" s="119" t="s">
        <v>139</v>
      </c>
      <c r="K10485" s="1">
        <v>46255.758941458334</v>
      </c>
      <c r="L10485">
        <v>0</v>
      </c>
      <c r="M10485">
        <v>25</v>
      </c>
      <c r="N10485">
        <v>0</v>
      </c>
      <c r="O10485">
        <v>1</v>
      </c>
      <c r="P10485" s="119" t="s">
        <v>20254</v>
      </c>
    </row>
    <row r="10486" spans="1:16" x14ac:dyDescent="0.25">
      <c r="A10486">
        <v>23139</v>
      </c>
      <c r="B10486" s="119" t="s">
        <v>6903</v>
      </c>
      <c r="C10486">
        <v>32</v>
      </c>
      <c r="E10486">
        <v>437</v>
      </c>
      <c r="F10486">
        <v>299</v>
      </c>
      <c r="G10486">
        <v>1165</v>
      </c>
      <c r="H10486">
        <v>1288</v>
      </c>
      <c r="I10486" s="119" t="s">
        <v>4611</v>
      </c>
      <c r="J10486" s="119" t="s">
        <v>139</v>
      </c>
      <c r="K10486" s="1">
        <v>46255.758941458334</v>
      </c>
      <c r="L10486">
        <v>15</v>
      </c>
      <c r="M10486">
        <v>33</v>
      </c>
      <c r="N10486">
        <v>3</v>
      </c>
      <c r="O10486">
        <v>3</v>
      </c>
      <c r="P10486" s="119" t="s">
        <v>20254</v>
      </c>
    </row>
    <row r="10487" spans="1:16" x14ac:dyDescent="0.25">
      <c r="A10487">
        <v>23140</v>
      </c>
      <c r="B10487" s="119" t="s">
        <v>6903</v>
      </c>
      <c r="C10487">
        <v>44</v>
      </c>
      <c r="E10487">
        <v>5087</v>
      </c>
      <c r="F10487">
        <v>192</v>
      </c>
      <c r="G10487">
        <v>1253</v>
      </c>
      <c r="H10487">
        <v>747</v>
      </c>
      <c r="I10487" s="119" t="s">
        <v>4611</v>
      </c>
      <c r="J10487" s="119" t="s">
        <v>139</v>
      </c>
      <c r="K10487" s="1">
        <v>46255.758941458334</v>
      </c>
      <c r="L10487">
        <v>16</v>
      </c>
      <c r="M10487">
        <v>17</v>
      </c>
      <c r="N10487">
        <v>3</v>
      </c>
      <c r="O10487">
        <v>1</v>
      </c>
      <c r="P10487" s="119" t="s">
        <v>20254</v>
      </c>
    </row>
    <row r="10488" spans="1:16" x14ac:dyDescent="0.25">
      <c r="A10488">
        <v>23141</v>
      </c>
      <c r="B10488" s="119" t="s">
        <v>6903</v>
      </c>
      <c r="C10488">
        <v>56</v>
      </c>
      <c r="E10488">
        <v>0</v>
      </c>
      <c r="F10488">
        <v>0</v>
      </c>
      <c r="G10488">
        <v>1159</v>
      </c>
      <c r="H10488">
        <v>592</v>
      </c>
      <c r="I10488" s="119" t="s">
        <v>4611</v>
      </c>
      <c r="J10488" s="119" t="s">
        <v>139</v>
      </c>
      <c r="K10488" s="1">
        <v>46255.758941458334</v>
      </c>
      <c r="L10488">
        <v>0</v>
      </c>
      <c r="M10488">
        <v>15</v>
      </c>
      <c r="N10488">
        <v>0</v>
      </c>
      <c r="O10488">
        <v>2</v>
      </c>
      <c r="P10488" s="119" t="s">
        <v>20254</v>
      </c>
    </row>
    <row r="10489" spans="1:16" x14ac:dyDescent="0.25">
      <c r="A10489">
        <v>23142</v>
      </c>
      <c r="B10489" s="119" t="s">
        <v>6903</v>
      </c>
      <c r="C10489">
        <v>38</v>
      </c>
      <c r="E10489">
        <v>863</v>
      </c>
      <c r="F10489">
        <v>260</v>
      </c>
      <c r="G10489">
        <v>108</v>
      </c>
      <c r="H10489">
        <v>2961</v>
      </c>
      <c r="I10489" s="119" t="s">
        <v>4611</v>
      </c>
      <c r="J10489" s="119" t="s">
        <v>139</v>
      </c>
      <c r="K10489" s="1">
        <v>46255.758941458334</v>
      </c>
      <c r="L10489">
        <v>8</v>
      </c>
      <c r="M10489">
        <v>15</v>
      </c>
      <c r="N10489">
        <v>0</v>
      </c>
      <c r="O10489">
        <v>2</v>
      </c>
      <c r="P10489" s="119" t="s">
        <v>20254</v>
      </c>
    </row>
    <row r="10490" spans="1:16" x14ac:dyDescent="0.25">
      <c r="A10490">
        <v>23143</v>
      </c>
      <c r="B10490" s="119" t="s">
        <v>6903</v>
      </c>
      <c r="C10490">
        <v>50</v>
      </c>
      <c r="E10490">
        <v>1547</v>
      </c>
      <c r="F10490">
        <v>212</v>
      </c>
      <c r="G10490">
        <v>901</v>
      </c>
      <c r="H10490">
        <v>319</v>
      </c>
      <c r="I10490" s="119" t="s">
        <v>4611</v>
      </c>
      <c r="J10490" s="119" t="s">
        <v>139</v>
      </c>
      <c r="K10490" s="1">
        <v>46255.758941458334</v>
      </c>
      <c r="L10490">
        <v>3</v>
      </c>
      <c r="M10490">
        <v>10</v>
      </c>
      <c r="N10490">
        <v>0</v>
      </c>
      <c r="O10490">
        <v>1</v>
      </c>
      <c r="P10490" s="119" t="s">
        <v>20254</v>
      </c>
    </row>
    <row r="10491" spans="1:16" x14ac:dyDescent="0.25">
      <c r="A10491">
        <v>23144</v>
      </c>
      <c r="B10491" s="119" t="s">
        <v>6904</v>
      </c>
      <c r="C10491">
        <v>80</v>
      </c>
      <c r="E10491">
        <v>0</v>
      </c>
      <c r="F10491">
        <v>0</v>
      </c>
      <c r="G10491">
        <v>64558</v>
      </c>
      <c r="H10491">
        <v>311</v>
      </c>
      <c r="I10491" s="119" t="s">
        <v>4611</v>
      </c>
      <c r="J10491" s="119" t="s">
        <v>139</v>
      </c>
      <c r="K10491" s="1">
        <v>46255.758941458334</v>
      </c>
      <c r="L10491">
        <v>0</v>
      </c>
      <c r="M10491">
        <v>75</v>
      </c>
      <c r="N10491">
        <v>0</v>
      </c>
      <c r="O10491">
        <v>17</v>
      </c>
      <c r="P10491" s="119" t="s">
        <v>20254</v>
      </c>
    </row>
    <row r="10492" spans="1:16" x14ac:dyDescent="0.25">
      <c r="A10492">
        <v>23145</v>
      </c>
      <c r="B10492" s="119" t="s">
        <v>6905</v>
      </c>
      <c r="C10492">
        <v>45</v>
      </c>
      <c r="E10492">
        <v>0</v>
      </c>
      <c r="F10492">
        <v>0</v>
      </c>
      <c r="G10492">
        <v>763</v>
      </c>
      <c r="H10492">
        <v>196</v>
      </c>
      <c r="I10492" s="119" t="s">
        <v>4611</v>
      </c>
      <c r="J10492" s="119" t="s">
        <v>139</v>
      </c>
      <c r="K10492" s="1">
        <v>46255.758941458334</v>
      </c>
      <c r="L10492">
        <v>0</v>
      </c>
      <c r="M10492">
        <v>3</v>
      </c>
      <c r="N10492">
        <v>0</v>
      </c>
      <c r="O10492">
        <v>1</v>
      </c>
      <c r="P10492" s="119" t="s">
        <v>20254</v>
      </c>
    </row>
    <row r="10493" spans="1:16" x14ac:dyDescent="0.25">
      <c r="A10493">
        <v>23146</v>
      </c>
      <c r="B10493" s="119" t="s">
        <v>6904</v>
      </c>
      <c r="C10493">
        <v>68</v>
      </c>
      <c r="E10493">
        <v>1658</v>
      </c>
      <c r="F10493">
        <v>550</v>
      </c>
      <c r="G10493">
        <v>187</v>
      </c>
      <c r="H10493">
        <v>9498</v>
      </c>
      <c r="I10493" s="119" t="s">
        <v>4611</v>
      </c>
      <c r="J10493" s="119" t="s">
        <v>139</v>
      </c>
      <c r="K10493" s="1">
        <v>46255.758941458334</v>
      </c>
      <c r="L10493">
        <v>19</v>
      </c>
      <c r="M10493">
        <v>9</v>
      </c>
      <c r="N10493">
        <v>16</v>
      </c>
      <c r="O10493">
        <v>4</v>
      </c>
      <c r="P10493" s="119" t="s">
        <v>20254</v>
      </c>
    </row>
    <row r="10494" spans="1:16" x14ac:dyDescent="0.25">
      <c r="A10494">
        <v>23147</v>
      </c>
      <c r="B10494" s="119" t="s">
        <v>6906</v>
      </c>
      <c r="C10494">
        <v>33</v>
      </c>
      <c r="E10494">
        <v>1</v>
      </c>
      <c r="F10494">
        <v>160</v>
      </c>
      <c r="G10494">
        <v>430</v>
      </c>
      <c r="H10494">
        <v>247</v>
      </c>
      <c r="I10494" s="119" t="s">
        <v>4611</v>
      </c>
      <c r="J10494" s="119" t="s">
        <v>139</v>
      </c>
      <c r="K10494" s="1">
        <v>46255.758941458334</v>
      </c>
      <c r="L10494">
        <v>0</v>
      </c>
      <c r="M10494">
        <v>8</v>
      </c>
      <c r="N10494">
        <v>0</v>
      </c>
      <c r="O10494">
        <v>1</v>
      </c>
      <c r="P10494" s="119" t="s">
        <v>20254</v>
      </c>
    </row>
    <row r="10495" spans="1:16" x14ac:dyDescent="0.25">
      <c r="A10495">
        <v>23148</v>
      </c>
      <c r="B10495" s="119" t="s">
        <v>6904</v>
      </c>
      <c r="C10495">
        <v>62</v>
      </c>
      <c r="E10495">
        <v>538</v>
      </c>
      <c r="F10495">
        <v>2102</v>
      </c>
      <c r="G10495">
        <v>307</v>
      </c>
      <c r="H10495">
        <v>4999</v>
      </c>
      <c r="I10495" s="119" t="s">
        <v>4611</v>
      </c>
      <c r="J10495" s="119" t="s">
        <v>139</v>
      </c>
      <c r="K10495" s="1">
        <v>46255.758941458334</v>
      </c>
      <c r="L10495">
        <v>14</v>
      </c>
      <c r="M10495">
        <v>15</v>
      </c>
      <c r="N10495">
        <v>6</v>
      </c>
      <c r="O10495">
        <v>1</v>
      </c>
      <c r="P10495" s="119" t="s">
        <v>20254</v>
      </c>
    </row>
    <row r="10496" spans="1:16" x14ac:dyDescent="0.25">
      <c r="A10496">
        <v>23149</v>
      </c>
      <c r="B10496" s="119" t="s">
        <v>6904</v>
      </c>
      <c r="C10496">
        <v>74</v>
      </c>
      <c r="E10496">
        <v>3</v>
      </c>
      <c r="F10496">
        <v>290</v>
      </c>
      <c r="G10496">
        <v>103</v>
      </c>
      <c r="H10496">
        <v>1391</v>
      </c>
      <c r="I10496" s="119" t="s">
        <v>4611</v>
      </c>
      <c r="J10496" s="119" t="s">
        <v>139</v>
      </c>
      <c r="K10496" s="1">
        <v>46255.758941458334</v>
      </c>
      <c r="L10496">
        <v>0</v>
      </c>
      <c r="M10496">
        <v>8</v>
      </c>
      <c r="N10496">
        <v>0</v>
      </c>
      <c r="O10496">
        <v>1</v>
      </c>
      <c r="P10496" s="119" t="s">
        <v>20254</v>
      </c>
    </row>
    <row r="10497" spans="1:16" x14ac:dyDescent="0.25">
      <c r="A10497">
        <v>23150</v>
      </c>
      <c r="B10497" s="119" t="s">
        <v>6906</v>
      </c>
      <c r="C10497">
        <v>27</v>
      </c>
      <c r="E10497">
        <v>1008</v>
      </c>
      <c r="F10497">
        <v>136</v>
      </c>
      <c r="G10497">
        <v>258</v>
      </c>
      <c r="H10497">
        <v>821</v>
      </c>
      <c r="I10497" s="119" t="s">
        <v>4611</v>
      </c>
      <c r="J10497" s="119" t="s">
        <v>139</v>
      </c>
      <c r="K10497" s="1">
        <v>46255.758941458334</v>
      </c>
      <c r="L10497">
        <v>0</v>
      </c>
      <c r="M10497">
        <v>7</v>
      </c>
      <c r="N10497">
        <v>0</v>
      </c>
      <c r="O10497">
        <v>3</v>
      </c>
      <c r="P10497" s="119" t="s">
        <v>20254</v>
      </c>
    </row>
    <row r="10498" spans="1:16" x14ac:dyDescent="0.25">
      <c r="A10498">
        <v>23151</v>
      </c>
      <c r="B10498" s="119" t="s">
        <v>6906</v>
      </c>
      <c r="C10498">
        <v>39</v>
      </c>
      <c r="E10498">
        <v>5</v>
      </c>
      <c r="F10498">
        <v>175</v>
      </c>
      <c r="G10498">
        <v>270</v>
      </c>
      <c r="H10498">
        <v>514</v>
      </c>
      <c r="I10498" s="119" t="s">
        <v>4611</v>
      </c>
      <c r="J10498" s="119" t="s">
        <v>139</v>
      </c>
      <c r="K10498" s="1">
        <v>46255.758941458334</v>
      </c>
      <c r="L10498">
        <v>0</v>
      </c>
      <c r="M10498">
        <v>5</v>
      </c>
      <c r="N10498">
        <v>0</v>
      </c>
      <c r="O10498">
        <v>1</v>
      </c>
      <c r="P10498" s="119" t="s">
        <v>20254</v>
      </c>
    </row>
    <row r="10499" spans="1:16" x14ac:dyDescent="0.25">
      <c r="A10499">
        <v>23152</v>
      </c>
      <c r="B10499" s="119" t="s">
        <v>6907</v>
      </c>
      <c r="C10499">
        <v>69</v>
      </c>
      <c r="E10499">
        <v>0</v>
      </c>
      <c r="F10499">
        <v>0</v>
      </c>
      <c r="G10499">
        <v>252</v>
      </c>
      <c r="H10499">
        <v>529</v>
      </c>
      <c r="I10499" s="119" t="s">
        <v>4611</v>
      </c>
      <c r="J10499" s="119" t="s">
        <v>139</v>
      </c>
      <c r="K10499" s="1">
        <v>46255.758941458334</v>
      </c>
      <c r="L10499">
        <v>0</v>
      </c>
      <c r="M10499">
        <v>5</v>
      </c>
      <c r="N10499">
        <v>0</v>
      </c>
      <c r="O10499">
        <v>0</v>
      </c>
      <c r="P10499" s="119" t="s">
        <v>20254</v>
      </c>
    </row>
    <row r="10500" spans="1:16" x14ac:dyDescent="0.25">
      <c r="A10500">
        <v>23153</v>
      </c>
      <c r="B10500" s="119" t="s">
        <v>6906</v>
      </c>
      <c r="C10500">
        <v>57</v>
      </c>
      <c r="E10500">
        <v>0</v>
      </c>
      <c r="F10500">
        <v>0</v>
      </c>
      <c r="G10500">
        <v>322</v>
      </c>
      <c r="H10500">
        <v>420</v>
      </c>
      <c r="I10500" s="119" t="s">
        <v>4611</v>
      </c>
      <c r="J10500" s="119" t="s">
        <v>139</v>
      </c>
      <c r="K10500" s="1">
        <v>46255.758941458334</v>
      </c>
      <c r="L10500">
        <v>0</v>
      </c>
      <c r="M10500">
        <v>5</v>
      </c>
      <c r="N10500">
        <v>0</v>
      </c>
      <c r="O10500">
        <v>0</v>
      </c>
      <c r="P10500" s="119" t="s">
        <v>20254</v>
      </c>
    </row>
    <row r="10501" spans="1:16" x14ac:dyDescent="0.25">
      <c r="A10501">
        <v>23154</v>
      </c>
      <c r="B10501" s="119" t="s">
        <v>6907</v>
      </c>
      <c r="C10501">
        <v>80</v>
      </c>
      <c r="E10501">
        <v>0</v>
      </c>
      <c r="F10501">
        <v>0</v>
      </c>
      <c r="G10501">
        <v>81765</v>
      </c>
      <c r="H10501">
        <v>311</v>
      </c>
      <c r="I10501" s="119" t="s">
        <v>4611</v>
      </c>
      <c r="J10501" s="119" t="s">
        <v>139</v>
      </c>
      <c r="K10501" s="1">
        <v>46255.758941458334</v>
      </c>
      <c r="L10501">
        <v>0</v>
      </c>
      <c r="M10501">
        <v>34</v>
      </c>
      <c r="N10501">
        <v>0</v>
      </c>
      <c r="O10501">
        <v>10</v>
      </c>
      <c r="P10501" s="119" t="s">
        <v>20254</v>
      </c>
    </row>
    <row r="10502" spans="1:16" x14ac:dyDescent="0.25">
      <c r="A10502">
        <v>23155</v>
      </c>
      <c r="B10502" s="119" t="s">
        <v>6906</v>
      </c>
      <c r="C10502">
        <v>51</v>
      </c>
      <c r="E10502">
        <v>0</v>
      </c>
      <c r="F10502">
        <v>0</v>
      </c>
      <c r="G10502">
        <v>607</v>
      </c>
      <c r="H10502">
        <v>212</v>
      </c>
      <c r="I10502" s="119" t="s">
        <v>4611</v>
      </c>
      <c r="J10502" s="119" t="s">
        <v>139</v>
      </c>
      <c r="K10502" s="1">
        <v>46255.758941458334</v>
      </c>
      <c r="L10502">
        <v>0</v>
      </c>
      <c r="M10502">
        <v>5</v>
      </c>
      <c r="N10502">
        <v>0</v>
      </c>
      <c r="O10502">
        <v>3</v>
      </c>
      <c r="P10502" s="119" t="s">
        <v>20254</v>
      </c>
    </row>
    <row r="10503" spans="1:16" x14ac:dyDescent="0.25">
      <c r="A10503">
        <v>23156</v>
      </c>
      <c r="B10503" s="119" t="s">
        <v>6907</v>
      </c>
      <c r="C10503">
        <v>63</v>
      </c>
      <c r="E10503">
        <v>0</v>
      </c>
      <c r="F10503">
        <v>0</v>
      </c>
      <c r="G10503">
        <v>119</v>
      </c>
      <c r="H10503">
        <v>644</v>
      </c>
      <c r="I10503" s="119" t="s">
        <v>4611</v>
      </c>
      <c r="J10503" s="119" t="s">
        <v>139</v>
      </c>
      <c r="K10503" s="1">
        <v>46255.758941458334</v>
      </c>
      <c r="L10503">
        <v>0</v>
      </c>
      <c r="M10503">
        <v>2</v>
      </c>
      <c r="N10503">
        <v>0</v>
      </c>
      <c r="O10503">
        <v>1</v>
      </c>
      <c r="P10503" s="119" t="s">
        <v>20254</v>
      </c>
    </row>
    <row r="10504" spans="1:16" x14ac:dyDescent="0.25">
      <c r="A10504">
        <v>23157</v>
      </c>
      <c r="B10504" s="119" t="s">
        <v>6907</v>
      </c>
      <c r="C10504">
        <v>75</v>
      </c>
      <c r="E10504">
        <v>0</v>
      </c>
      <c r="F10504">
        <v>0</v>
      </c>
      <c r="G10504">
        <v>637</v>
      </c>
      <c r="H10504">
        <v>292</v>
      </c>
      <c r="I10504" s="119" t="s">
        <v>4611</v>
      </c>
      <c r="J10504" s="119" t="s">
        <v>139</v>
      </c>
      <c r="K10504" s="1">
        <v>46255.758941458334</v>
      </c>
      <c r="L10504">
        <v>0</v>
      </c>
      <c r="M10504">
        <v>4</v>
      </c>
      <c r="N10504">
        <v>0</v>
      </c>
      <c r="O10504">
        <v>1</v>
      </c>
      <c r="P10504" s="119" t="s">
        <v>20254</v>
      </c>
    </row>
    <row r="10505" spans="1:16" x14ac:dyDescent="0.25">
      <c r="A10505">
        <v>23158</v>
      </c>
      <c r="B10505" s="119" t="s">
        <v>6903</v>
      </c>
      <c r="C10505">
        <v>39</v>
      </c>
      <c r="E10505">
        <v>1184</v>
      </c>
      <c r="F10505">
        <v>6539</v>
      </c>
      <c r="G10505">
        <v>71</v>
      </c>
      <c r="H10505">
        <v>36969</v>
      </c>
      <c r="I10505" s="119" t="s">
        <v>4611</v>
      </c>
      <c r="J10505" s="119" t="s">
        <v>222</v>
      </c>
      <c r="K10505" s="1">
        <v>46255.758941458334</v>
      </c>
      <c r="L10505">
        <v>5</v>
      </c>
      <c r="M10505">
        <v>12</v>
      </c>
      <c r="N10505">
        <v>3</v>
      </c>
      <c r="O10505">
        <v>3</v>
      </c>
      <c r="P10505" s="119" t="s">
        <v>20254</v>
      </c>
    </row>
    <row r="10506" spans="1:16" x14ac:dyDescent="0.25">
      <c r="A10506">
        <v>23159</v>
      </c>
      <c r="B10506" s="119" t="s">
        <v>6906</v>
      </c>
      <c r="C10506">
        <v>47</v>
      </c>
      <c r="E10506">
        <v>216</v>
      </c>
      <c r="F10506">
        <v>337</v>
      </c>
      <c r="G10506">
        <v>907</v>
      </c>
      <c r="H10506">
        <v>1448</v>
      </c>
      <c r="I10506" s="119" t="s">
        <v>4611</v>
      </c>
      <c r="J10506" s="119" t="s">
        <v>222</v>
      </c>
      <c r="K10506" s="1">
        <v>46255.758941458334</v>
      </c>
      <c r="L10506">
        <v>0</v>
      </c>
      <c r="M10506">
        <v>3</v>
      </c>
      <c r="N10506">
        <v>0</v>
      </c>
      <c r="O10506">
        <v>1</v>
      </c>
      <c r="P10506" s="119" t="s">
        <v>20254</v>
      </c>
    </row>
    <row r="10507" spans="1:16" x14ac:dyDescent="0.25">
      <c r="A10507">
        <v>23160</v>
      </c>
      <c r="B10507" s="119" t="s">
        <v>6903</v>
      </c>
      <c r="C10507">
        <v>53</v>
      </c>
      <c r="E10507">
        <v>724</v>
      </c>
      <c r="F10507">
        <v>1197</v>
      </c>
      <c r="G10507">
        <v>111</v>
      </c>
      <c r="H10507">
        <v>2869</v>
      </c>
      <c r="I10507" s="119" t="s">
        <v>4611</v>
      </c>
      <c r="J10507" s="119" t="s">
        <v>222</v>
      </c>
      <c r="K10507" s="1">
        <v>46255.758941458334</v>
      </c>
      <c r="L10507">
        <v>0</v>
      </c>
      <c r="M10507">
        <v>3</v>
      </c>
      <c r="N10507">
        <v>0</v>
      </c>
      <c r="O10507">
        <v>0</v>
      </c>
      <c r="P10507" s="119" t="s">
        <v>20254</v>
      </c>
    </row>
    <row r="10508" spans="1:16" x14ac:dyDescent="0.25">
      <c r="A10508">
        <v>23161</v>
      </c>
      <c r="B10508" s="119" t="s">
        <v>6906</v>
      </c>
      <c r="C10508">
        <v>54</v>
      </c>
      <c r="E10508">
        <v>205</v>
      </c>
      <c r="F10508">
        <v>412</v>
      </c>
      <c r="G10508">
        <v>300</v>
      </c>
      <c r="H10508">
        <v>2364</v>
      </c>
      <c r="I10508" s="119" t="s">
        <v>4611</v>
      </c>
      <c r="J10508" s="119" t="s">
        <v>222</v>
      </c>
      <c r="K10508" s="1">
        <v>46255.758941458334</v>
      </c>
      <c r="L10508">
        <v>6</v>
      </c>
      <c r="M10508">
        <v>3</v>
      </c>
      <c r="N10508">
        <v>1</v>
      </c>
      <c r="O10508">
        <v>1</v>
      </c>
      <c r="P10508" s="119" t="s">
        <v>20254</v>
      </c>
    </row>
    <row r="10509" spans="1:16" x14ac:dyDescent="0.25">
      <c r="A10509">
        <v>23162</v>
      </c>
      <c r="B10509" s="119" t="s">
        <v>6908</v>
      </c>
      <c r="C10509">
        <v>55</v>
      </c>
      <c r="E10509">
        <v>176</v>
      </c>
      <c r="F10509">
        <v>1568</v>
      </c>
      <c r="G10509">
        <v>100</v>
      </c>
      <c r="H10509">
        <v>7750</v>
      </c>
      <c r="I10509" s="119" t="s">
        <v>4611</v>
      </c>
      <c r="J10509" s="119" t="s">
        <v>222</v>
      </c>
      <c r="K10509" s="1">
        <v>46255.758941458334</v>
      </c>
      <c r="L10509">
        <v>0</v>
      </c>
      <c r="M10509">
        <v>6</v>
      </c>
      <c r="N10509">
        <v>0</v>
      </c>
      <c r="O10509">
        <v>1</v>
      </c>
      <c r="P10509" s="119" t="s">
        <v>20254</v>
      </c>
    </row>
    <row r="10510" spans="1:16" x14ac:dyDescent="0.25">
      <c r="A10510">
        <v>23163</v>
      </c>
      <c r="B10510" s="119" t="s">
        <v>6903</v>
      </c>
      <c r="C10510">
        <v>60</v>
      </c>
      <c r="E10510">
        <v>1369</v>
      </c>
      <c r="F10510">
        <v>943</v>
      </c>
      <c r="G10510">
        <v>1020</v>
      </c>
      <c r="H10510">
        <v>2884</v>
      </c>
      <c r="I10510" s="119" t="s">
        <v>4611</v>
      </c>
      <c r="J10510" s="119" t="s">
        <v>222</v>
      </c>
      <c r="K10510" s="1">
        <v>46255.758941458334</v>
      </c>
      <c r="L10510">
        <v>1</v>
      </c>
      <c r="M10510">
        <v>35</v>
      </c>
      <c r="N10510">
        <v>0</v>
      </c>
      <c r="O10510">
        <v>7</v>
      </c>
      <c r="P10510" s="119" t="s">
        <v>20254</v>
      </c>
    </row>
    <row r="10511" spans="1:16" x14ac:dyDescent="0.25">
      <c r="A10511">
        <v>23164</v>
      </c>
      <c r="B10511" s="119" t="s">
        <v>6907</v>
      </c>
      <c r="C10511">
        <v>61</v>
      </c>
      <c r="E10511">
        <v>111</v>
      </c>
      <c r="F10511">
        <v>372</v>
      </c>
      <c r="G10511">
        <v>648</v>
      </c>
      <c r="H10511">
        <v>4000</v>
      </c>
      <c r="I10511" s="119" t="s">
        <v>4611</v>
      </c>
      <c r="J10511" s="119" t="s">
        <v>222</v>
      </c>
      <c r="K10511" s="1">
        <v>46255.758941458334</v>
      </c>
      <c r="L10511">
        <v>2</v>
      </c>
      <c r="M10511">
        <v>25</v>
      </c>
      <c r="N10511">
        <v>0</v>
      </c>
      <c r="O10511">
        <v>1</v>
      </c>
      <c r="P10511" s="119" t="s">
        <v>20254</v>
      </c>
    </row>
    <row r="10512" spans="1:16" x14ac:dyDescent="0.25">
      <c r="A10512">
        <v>23165</v>
      </c>
      <c r="B10512" s="119" t="s">
        <v>6909</v>
      </c>
      <c r="C10512">
        <v>62</v>
      </c>
      <c r="E10512">
        <v>450</v>
      </c>
      <c r="F10512">
        <v>405</v>
      </c>
      <c r="G10512">
        <v>1925</v>
      </c>
      <c r="H10512">
        <v>1898</v>
      </c>
      <c r="I10512" s="119" t="s">
        <v>4611</v>
      </c>
      <c r="J10512" s="119" t="s">
        <v>222</v>
      </c>
      <c r="K10512" s="1">
        <v>46255.758941458334</v>
      </c>
      <c r="L10512">
        <v>0</v>
      </c>
      <c r="M10512">
        <v>1</v>
      </c>
      <c r="N10512">
        <v>0</v>
      </c>
      <c r="O10512">
        <v>0</v>
      </c>
      <c r="P10512" s="119" t="s">
        <v>20254</v>
      </c>
    </row>
    <row r="10513" spans="1:16" x14ac:dyDescent="0.25">
      <c r="A10513">
        <v>23166</v>
      </c>
      <c r="B10513" s="119" t="s">
        <v>6904</v>
      </c>
      <c r="C10513">
        <v>67</v>
      </c>
      <c r="E10513">
        <v>549</v>
      </c>
      <c r="F10513">
        <v>2031</v>
      </c>
      <c r="G10513">
        <v>331</v>
      </c>
      <c r="H10513">
        <v>10108</v>
      </c>
      <c r="I10513" s="119" t="s">
        <v>4611</v>
      </c>
      <c r="J10513" s="119" t="s">
        <v>222</v>
      </c>
      <c r="K10513" s="1">
        <v>46255.758941458334</v>
      </c>
      <c r="L10513">
        <v>0</v>
      </c>
      <c r="M10513">
        <v>6</v>
      </c>
      <c r="N10513">
        <v>0</v>
      </c>
      <c r="O10513">
        <v>0</v>
      </c>
      <c r="P10513" s="119" t="s">
        <v>20254</v>
      </c>
    </row>
    <row r="10514" spans="1:16" x14ac:dyDescent="0.25">
      <c r="A10514">
        <v>23167</v>
      </c>
      <c r="B10514" s="119" t="s">
        <v>6907</v>
      </c>
      <c r="C10514">
        <v>68</v>
      </c>
      <c r="E10514">
        <v>1310</v>
      </c>
      <c r="F10514">
        <v>1195</v>
      </c>
      <c r="G10514">
        <v>80</v>
      </c>
      <c r="H10514">
        <v>6015</v>
      </c>
      <c r="I10514" s="119" t="s">
        <v>4611</v>
      </c>
      <c r="J10514" s="119" t="s">
        <v>222</v>
      </c>
      <c r="K10514" s="1">
        <v>46255.758941458334</v>
      </c>
      <c r="L10514">
        <v>2</v>
      </c>
      <c r="M10514">
        <v>3</v>
      </c>
      <c r="N10514">
        <v>0</v>
      </c>
      <c r="O10514">
        <v>0</v>
      </c>
      <c r="P10514" s="119" t="s">
        <v>20254</v>
      </c>
    </row>
    <row r="10515" spans="1:16" x14ac:dyDescent="0.25">
      <c r="A10515">
        <v>23168</v>
      </c>
      <c r="B10515" s="119" t="s">
        <v>6909</v>
      </c>
      <c r="C10515">
        <v>69</v>
      </c>
      <c r="E10515">
        <v>1670</v>
      </c>
      <c r="F10515">
        <v>1550</v>
      </c>
      <c r="G10515">
        <v>81</v>
      </c>
      <c r="H10515">
        <v>9599</v>
      </c>
      <c r="I10515" s="119" t="s">
        <v>4611</v>
      </c>
      <c r="J10515" s="119" t="s">
        <v>222</v>
      </c>
      <c r="K10515" s="1">
        <v>46255.758941458334</v>
      </c>
      <c r="L10515">
        <v>2</v>
      </c>
      <c r="M10515">
        <v>2</v>
      </c>
      <c r="N10515">
        <v>1</v>
      </c>
      <c r="O10515">
        <v>0</v>
      </c>
      <c r="P10515" s="119" t="s">
        <v>20254</v>
      </c>
    </row>
    <row r="10516" spans="1:16" x14ac:dyDescent="0.25">
      <c r="A10516">
        <v>23169</v>
      </c>
      <c r="B10516" s="119" t="s">
        <v>6910</v>
      </c>
      <c r="C10516">
        <v>70</v>
      </c>
      <c r="E10516">
        <v>525</v>
      </c>
      <c r="F10516">
        <v>2108</v>
      </c>
      <c r="G10516">
        <v>226</v>
      </c>
      <c r="H10516">
        <v>4997</v>
      </c>
      <c r="I10516" s="119" t="s">
        <v>4611</v>
      </c>
      <c r="J10516" s="119" t="s">
        <v>222</v>
      </c>
      <c r="K10516" s="1">
        <v>46255.758941458334</v>
      </c>
      <c r="L10516">
        <v>0</v>
      </c>
      <c r="M10516">
        <v>3</v>
      </c>
      <c r="N10516">
        <v>0</v>
      </c>
      <c r="O10516">
        <v>1</v>
      </c>
      <c r="P10516" s="119" t="s">
        <v>20254</v>
      </c>
    </row>
    <row r="10517" spans="1:16" x14ac:dyDescent="0.25">
      <c r="A10517">
        <v>23170</v>
      </c>
      <c r="B10517" s="119" t="s">
        <v>6904</v>
      </c>
      <c r="C10517">
        <v>74</v>
      </c>
      <c r="E10517">
        <v>744</v>
      </c>
      <c r="F10517">
        <v>10005</v>
      </c>
      <c r="G10517">
        <v>9</v>
      </c>
      <c r="H10517">
        <v>49998</v>
      </c>
      <c r="I10517" s="119" t="s">
        <v>4611</v>
      </c>
      <c r="J10517" s="119" t="s">
        <v>222</v>
      </c>
      <c r="K10517" s="1">
        <v>46255.758941458334</v>
      </c>
      <c r="L10517">
        <v>0</v>
      </c>
      <c r="M10517">
        <v>0</v>
      </c>
      <c r="N10517">
        <v>0</v>
      </c>
      <c r="O10517">
        <v>0</v>
      </c>
      <c r="P10517" s="119" t="s">
        <v>20254</v>
      </c>
    </row>
    <row r="10518" spans="1:16" x14ac:dyDescent="0.25">
      <c r="A10518">
        <v>23171</v>
      </c>
      <c r="B10518" s="119" t="s">
        <v>6907</v>
      </c>
      <c r="C10518">
        <v>75</v>
      </c>
      <c r="E10518">
        <v>876</v>
      </c>
      <c r="F10518">
        <v>1048</v>
      </c>
      <c r="G10518">
        <v>66</v>
      </c>
      <c r="H10518">
        <v>4292</v>
      </c>
      <c r="I10518" s="119" t="s">
        <v>4611</v>
      </c>
      <c r="J10518" s="119" t="s">
        <v>222</v>
      </c>
      <c r="K10518" s="1">
        <v>46255.758941458334</v>
      </c>
      <c r="L10518">
        <v>5</v>
      </c>
      <c r="M10518">
        <v>3</v>
      </c>
      <c r="N10518">
        <v>1</v>
      </c>
      <c r="O10518">
        <v>1</v>
      </c>
      <c r="P10518" s="119" t="s">
        <v>20254</v>
      </c>
    </row>
    <row r="10519" spans="1:16" x14ac:dyDescent="0.25">
      <c r="A10519">
        <v>23172</v>
      </c>
      <c r="B10519" s="119" t="s">
        <v>6909</v>
      </c>
      <c r="C10519">
        <v>76</v>
      </c>
      <c r="E10519">
        <v>1245</v>
      </c>
      <c r="F10519">
        <v>1706</v>
      </c>
      <c r="G10519">
        <v>654</v>
      </c>
      <c r="H10519">
        <v>2344</v>
      </c>
      <c r="I10519" s="119" t="s">
        <v>4611</v>
      </c>
      <c r="J10519" s="119" t="s">
        <v>222</v>
      </c>
      <c r="K10519" s="1">
        <v>46255.758941458334</v>
      </c>
      <c r="L10519">
        <v>469</v>
      </c>
      <c r="M10519">
        <v>42</v>
      </c>
      <c r="N10519">
        <v>94</v>
      </c>
      <c r="O10519">
        <v>3</v>
      </c>
      <c r="P10519" s="119" t="s">
        <v>20254</v>
      </c>
    </row>
    <row r="10520" spans="1:16" x14ac:dyDescent="0.25">
      <c r="A10520">
        <v>23173</v>
      </c>
      <c r="B10520" s="119" t="s">
        <v>6910</v>
      </c>
      <c r="C10520">
        <v>77</v>
      </c>
      <c r="E10520">
        <v>3387</v>
      </c>
      <c r="F10520">
        <v>1880</v>
      </c>
      <c r="G10520">
        <v>619</v>
      </c>
      <c r="H10520">
        <v>2380</v>
      </c>
      <c r="I10520" s="119" t="s">
        <v>4611</v>
      </c>
      <c r="J10520" s="119" t="s">
        <v>222</v>
      </c>
      <c r="K10520" s="1">
        <v>46255.758941458334</v>
      </c>
      <c r="L10520">
        <v>429</v>
      </c>
      <c r="M10520">
        <v>54</v>
      </c>
      <c r="N10520">
        <v>80</v>
      </c>
      <c r="O10520">
        <v>13</v>
      </c>
      <c r="P10520" s="119" t="s">
        <v>20254</v>
      </c>
    </row>
    <row r="10521" spans="1:16" x14ac:dyDescent="0.25">
      <c r="A10521">
        <v>23174</v>
      </c>
      <c r="B10521" s="119" t="s">
        <v>6904</v>
      </c>
      <c r="C10521">
        <v>80</v>
      </c>
      <c r="E10521">
        <v>1189</v>
      </c>
      <c r="F10521">
        <v>1901</v>
      </c>
      <c r="G10521">
        <v>1363</v>
      </c>
      <c r="H10521">
        <v>2100</v>
      </c>
      <c r="I10521" s="119" t="s">
        <v>4611</v>
      </c>
      <c r="J10521" s="119" t="s">
        <v>222</v>
      </c>
      <c r="K10521" s="1">
        <v>46255.758941458334</v>
      </c>
      <c r="L10521">
        <v>822</v>
      </c>
      <c r="M10521">
        <v>150</v>
      </c>
      <c r="N10521">
        <v>207</v>
      </c>
      <c r="O10521">
        <v>31</v>
      </c>
      <c r="P10521" s="119" t="s">
        <v>20254</v>
      </c>
    </row>
    <row r="10522" spans="1:16" x14ac:dyDescent="0.25">
      <c r="A10522">
        <v>23175</v>
      </c>
      <c r="B10522" s="119" t="s">
        <v>6907</v>
      </c>
      <c r="C10522">
        <v>80</v>
      </c>
      <c r="E10522">
        <v>1373</v>
      </c>
      <c r="F10522">
        <v>1830</v>
      </c>
      <c r="G10522">
        <v>1016</v>
      </c>
      <c r="H10522">
        <v>2322</v>
      </c>
      <c r="I10522" s="119" t="s">
        <v>4611</v>
      </c>
      <c r="J10522" s="119" t="s">
        <v>222</v>
      </c>
      <c r="K10522" s="1">
        <v>46255.758941458334</v>
      </c>
      <c r="L10522">
        <v>671</v>
      </c>
      <c r="M10522">
        <v>44</v>
      </c>
      <c r="N10522">
        <v>83</v>
      </c>
      <c r="O10522">
        <v>11</v>
      </c>
      <c r="P10522" s="119" t="s">
        <v>20254</v>
      </c>
    </row>
    <row r="10523" spans="1:16" x14ac:dyDescent="0.25">
      <c r="A10523">
        <v>23176</v>
      </c>
      <c r="B10523" s="119" t="s">
        <v>6909</v>
      </c>
      <c r="C10523">
        <v>80</v>
      </c>
      <c r="E10523">
        <v>1296</v>
      </c>
      <c r="F10523">
        <v>1834</v>
      </c>
      <c r="G10523">
        <v>844</v>
      </c>
      <c r="H10523">
        <v>2209</v>
      </c>
      <c r="I10523" s="119" t="s">
        <v>4611</v>
      </c>
      <c r="J10523" s="119" t="s">
        <v>222</v>
      </c>
      <c r="K10523" s="1">
        <v>46255.758941458334</v>
      </c>
      <c r="L10523">
        <v>519</v>
      </c>
      <c r="M10523">
        <v>69</v>
      </c>
      <c r="N10523">
        <v>147</v>
      </c>
      <c r="O10523">
        <v>2</v>
      </c>
      <c r="P10523" s="119" t="s">
        <v>20254</v>
      </c>
    </row>
    <row r="10524" spans="1:16" x14ac:dyDescent="0.25">
      <c r="A10524">
        <v>23177</v>
      </c>
      <c r="B10524" s="119" t="s">
        <v>6910</v>
      </c>
      <c r="C10524">
        <v>80</v>
      </c>
      <c r="E10524">
        <v>2316</v>
      </c>
      <c r="F10524">
        <v>1852</v>
      </c>
      <c r="G10524">
        <v>952</v>
      </c>
      <c r="H10524">
        <v>2217</v>
      </c>
      <c r="I10524" s="119" t="s">
        <v>4611</v>
      </c>
      <c r="J10524" s="119" t="s">
        <v>222</v>
      </c>
      <c r="K10524" s="1">
        <v>46255.758941458334</v>
      </c>
      <c r="L10524">
        <v>713</v>
      </c>
      <c r="M10524">
        <v>66</v>
      </c>
      <c r="N10524">
        <v>166</v>
      </c>
      <c r="O10524">
        <v>9</v>
      </c>
      <c r="P10524" s="119" t="s">
        <v>20254</v>
      </c>
    </row>
    <row r="10525" spans="1:16" x14ac:dyDescent="0.25">
      <c r="A10525">
        <v>23178</v>
      </c>
      <c r="B10525" s="119" t="s">
        <v>6906</v>
      </c>
      <c r="C10525">
        <v>40</v>
      </c>
      <c r="E10525">
        <v>1457</v>
      </c>
      <c r="F10525">
        <v>5209</v>
      </c>
      <c r="G10525">
        <v>62</v>
      </c>
      <c r="H10525">
        <v>34686</v>
      </c>
      <c r="I10525" s="119" t="s">
        <v>4611</v>
      </c>
      <c r="J10525" s="119" t="s">
        <v>222</v>
      </c>
      <c r="K10525" s="1">
        <v>46255.758941458334</v>
      </c>
      <c r="L10525">
        <v>3</v>
      </c>
      <c r="M10525">
        <v>2</v>
      </c>
      <c r="N10525">
        <v>1</v>
      </c>
      <c r="O10525">
        <v>0</v>
      </c>
      <c r="P10525" s="119" t="s">
        <v>20254</v>
      </c>
    </row>
    <row r="10526" spans="1:16" x14ac:dyDescent="0.25">
      <c r="A10526">
        <v>23179</v>
      </c>
      <c r="B10526" s="119" t="s">
        <v>6903</v>
      </c>
      <c r="C10526">
        <v>46</v>
      </c>
      <c r="E10526">
        <v>393</v>
      </c>
      <c r="F10526">
        <v>1150</v>
      </c>
      <c r="G10526">
        <v>5197</v>
      </c>
      <c r="H10526">
        <v>2096</v>
      </c>
      <c r="I10526" s="119" t="s">
        <v>4611</v>
      </c>
      <c r="J10526" s="119" t="s">
        <v>222</v>
      </c>
      <c r="K10526" s="1">
        <v>46255.758941458334</v>
      </c>
      <c r="L10526">
        <v>0</v>
      </c>
      <c r="M10526">
        <v>5</v>
      </c>
      <c r="N10526">
        <v>0</v>
      </c>
      <c r="O10526">
        <v>2</v>
      </c>
      <c r="P10526" s="119" t="s">
        <v>20254</v>
      </c>
    </row>
    <row r="10527" spans="1:16" x14ac:dyDescent="0.25">
      <c r="A10527">
        <v>23180</v>
      </c>
      <c r="B10527" s="119" t="s">
        <v>6904</v>
      </c>
      <c r="C10527">
        <v>62</v>
      </c>
      <c r="E10527">
        <v>740</v>
      </c>
      <c r="F10527">
        <v>170663</v>
      </c>
      <c r="G10527">
        <v>51</v>
      </c>
      <c r="H10527">
        <v>289999</v>
      </c>
      <c r="I10527" s="119" t="s">
        <v>4611</v>
      </c>
      <c r="J10527" s="119" t="s">
        <v>24</v>
      </c>
      <c r="K10527" s="1">
        <v>46255.758941458334</v>
      </c>
      <c r="L10527">
        <v>0</v>
      </c>
      <c r="M10527">
        <v>3</v>
      </c>
      <c r="N10527">
        <v>0</v>
      </c>
      <c r="O10527">
        <v>3</v>
      </c>
      <c r="P10527" s="119" t="s">
        <v>20254</v>
      </c>
    </row>
    <row r="10528" spans="1:16" x14ac:dyDescent="0.25">
      <c r="A10528">
        <v>23181</v>
      </c>
      <c r="B10528" s="119" t="s">
        <v>6909</v>
      </c>
      <c r="C10528">
        <v>64</v>
      </c>
      <c r="E10528">
        <v>983</v>
      </c>
      <c r="F10528">
        <v>4820</v>
      </c>
      <c r="G10528">
        <v>432</v>
      </c>
      <c r="H10528">
        <v>10039</v>
      </c>
      <c r="I10528" s="119" t="s">
        <v>4611</v>
      </c>
      <c r="J10528" s="119" t="s">
        <v>24</v>
      </c>
      <c r="K10528" s="1">
        <v>46255.758941458334</v>
      </c>
      <c r="L10528">
        <v>1</v>
      </c>
      <c r="M10528">
        <v>5</v>
      </c>
      <c r="N10528">
        <v>0</v>
      </c>
      <c r="O10528">
        <v>1</v>
      </c>
      <c r="P10528" s="119" t="s">
        <v>20254</v>
      </c>
    </row>
    <row r="10529" spans="1:16" x14ac:dyDescent="0.25">
      <c r="A10529">
        <v>23182</v>
      </c>
      <c r="B10529" s="119" t="s">
        <v>6904</v>
      </c>
      <c r="C10529">
        <v>78</v>
      </c>
      <c r="E10529">
        <v>1323</v>
      </c>
      <c r="F10529">
        <v>2302</v>
      </c>
      <c r="G10529">
        <v>711</v>
      </c>
      <c r="H10529">
        <v>4617</v>
      </c>
      <c r="I10529" s="119" t="s">
        <v>4611</v>
      </c>
      <c r="J10529" s="119" t="s">
        <v>24</v>
      </c>
      <c r="K10529" s="1">
        <v>46255.758941458334</v>
      </c>
      <c r="L10529">
        <v>382</v>
      </c>
      <c r="M10529">
        <v>186</v>
      </c>
      <c r="N10529">
        <v>172</v>
      </c>
      <c r="O10529">
        <v>42</v>
      </c>
      <c r="P10529" s="119" t="s">
        <v>20254</v>
      </c>
    </row>
    <row r="10530" spans="1:16" x14ac:dyDescent="0.25">
      <c r="A10530">
        <v>23183</v>
      </c>
      <c r="B10530" s="119" t="s">
        <v>6904</v>
      </c>
      <c r="C10530">
        <v>80</v>
      </c>
      <c r="E10530">
        <v>636</v>
      </c>
      <c r="F10530">
        <v>12704</v>
      </c>
      <c r="G10530">
        <v>490</v>
      </c>
      <c r="H10530">
        <v>17031</v>
      </c>
      <c r="I10530" s="119" t="s">
        <v>4611</v>
      </c>
      <c r="J10530" s="119" t="s">
        <v>24</v>
      </c>
      <c r="K10530" s="1">
        <v>46255.758941458334</v>
      </c>
      <c r="L10530">
        <v>374</v>
      </c>
      <c r="M10530">
        <v>341</v>
      </c>
      <c r="N10530">
        <v>153</v>
      </c>
      <c r="O10530">
        <v>75</v>
      </c>
      <c r="P10530" s="119" t="s">
        <v>20254</v>
      </c>
    </row>
    <row r="10531" spans="1:16" x14ac:dyDescent="0.25">
      <c r="A10531">
        <v>23184</v>
      </c>
      <c r="B10531" s="119" t="s">
        <v>6904</v>
      </c>
      <c r="C10531">
        <v>70</v>
      </c>
      <c r="E10531">
        <v>407</v>
      </c>
      <c r="F10531">
        <v>7483</v>
      </c>
      <c r="G10531">
        <v>48</v>
      </c>
      <c r="H10531">
        <v>40796</v>
      </c>
      <c r="I10531" s="119" t="s">
        <v>4611</v>
      </c>
      <c r="J10531" s="119" t="s">
        <v>24</v>
      </c>
      <c r="K10531" s="1">
        <v>46255.758941458334</v>
      </c>
      <c r="L10531">
        <v>60</v>
      </c>
      <c r="M10531">
        <v>17</v>
      </c>
      <c r="N10531">
        <v>23</v>
      </c>
      <c r="O10531">
        <v>6</v>
      </c>
      <c r="P10531" s="119" t="s">
        <v>20254</v>
      </c>
    </row>
    <row r="10532" spans="1:16" x14ac:dyDescent="0.25">
      <c r="A10532">
        <v>23185</v>
      </c>
      <c r="B10532" s="119" t="s">
        <v>6910</v>
      </c>
      <c r="C10532">
        <v>65</v>
      </c>
      <c r="E10532">
        <v>1372</v>
      </c>
      <c r="F10532">
        <v>972</v>
      </c>
      <c r="G10532">
        <v>369</v>
      </c>
      <c r="H10532">
        <v>6655</v>
      </c>
      <c r="I10532" s="119" t="s">
        <v>4611</v>
      </c>
      <c r="J10532" s="119" t="s">
        <v>24</v>
      </c>
      <c r="K10532" s="1">
        <v>46255.758941458334</v>
      </c>
      <c r="L10532">
        <v>1</v>
      </c>
      <c r="M10532">
        <v>5</v>
      </c>
      <c r="N10532">
        <v>0</v>
      </c>
      <c r="O10532">
        <v>0</v>
      </c>
      <c r="P10532" s="119" t="s">
        <v>20254</v>
      </c>
    </row>
    <row r="10533" spans="1:16" x14ac:dyDescent="0.25">
      <c r="A10533">
        <v>23186</v>
      </c>
      <c r="B10533" s="119" t="s">
        <v>6907</v>
      </c>
      <c r="C10533">
        <v>63</v>
      </c>
      <c r="E10533">
        <v>999</v>
      </c>
      <c r="F10533">
        <v>2935</v>
      </c>
      <c r="G10533">
        <v>210</v>
      </c>
      <c r="H10533">
        <v>10019</v>
      </c>
      <c r="I10533" s="119" t="s">
        <v>4611</v>
      </c>
      <c r="J10533" s="119" t="s">
        <v>24</v>
      </c>
      <c r="K10533" s="1">
        <v>46255.758941458334</v>
      </c>
      <c r="L10533">
        <v>3</v>
      </c>
      <c r="M10533">
        <v>4</v>
      </c>
      <c r="N10533">
        <v>0</v>
      </c>
      <c r="O10533">
        <v>1</v>
      </c>
      <c r="P10533" s="119" t="s">
        <v>20254</v>
      </c>
    </row>
    <row r="10534" spans="1:16" x14ac:dyDescent="0.25">
      <c r="A10534">
        <v>23187</v>
      </c>
      <c r="B10534" s="119" t="s">
        <v>6907</v>
      </c>
      <c r="C10534">
        <v>71</v>
      </c>
      <c r="E10534">
        <v>344</v>
      </c>
      <c r="F10534">
        <v>1986</v>
      </c>
      <c r="G10534">
        <v>318</v>
      </c>
      <c r="H10534">
        <v>6898</v>
      </c>
      <c r="I10534" s="119" t="s">
        <v>4611</v>
      </c>
      <c r="J10534" s="119" t="s">
        <v>24</v>
      </c>
      <c r="K10534" s="1">
        <v>46255.758941458334</v>
      </c>
      <c r="L10534">
        <v>177</v>
      </c>
      <c r="M10534">
        <v>11</v>
      </c>
      <c r="N10534">
        <v>51</v>
      </c>
      <c r="O10534">
        <v>2</v>
      </c>
      <c r="P10534" s="119" t="s">
        <v>20254</v>
      </c>
    </row>
    <row r="10535" spans="1:16" x14ac:dyDescent="0.25">
      <c r="A10535">
        <v>23188</v>
      </c>
      <c r="B10535" s="119" t="s">
        <v>6910</v>
      </c>
      <c r="C10535">
        <v>73</v>
      </c>
      <c r="E10535">
        <v>359</v>
      </c>
      <c r="F10535">
        <v>2787</v>
      </c>
      <c r="G10535">
        <v>163</v>
      </c>
      <c r="H10535">
        <v>21410</v>
      </c>
      <c r="I10535" s="119" t="s">
        <v>4611</v>
      </c>
      <c r="J10535" s="119" t="s">
        <v>24</v>
      </c>
      <c r="K10535" s="1">
        <v>46255.758941458334</v>
      </c>
      <c r="L10535">
        <v>0</v>
      </c>
      <c r="M10535">
        <v>2</v>
      </c>
      <c r="N10535">
        <v>0</v>
      </c>
      <c r="O10535">
        <v>0</v>
      </c>
      <c r="P10535" s="119" t="s">
        <v>20254</v>
      </c>
    </row>
    <row r="10536" spans="1:16" x14ac:dyDescent="0.25">
      <c r="A10536">
        <v>23189</v>
      </c>
      <c r="B10536" s="119" t="s">
        <v>6911</v>
      </c>
      <c r="C10536">
        <v>74</v>
      </c>
      <c r="E10536">
        <v>1980</v>
      </c>
      <c r="F10536">
        <v>7783</v>
      </c>
      <c r="G10536">
        <v>154</v>
      </c>
      <c r="H10536">
        <v>18582</v>
      </c>
      <c r="I10536" s="119" t="s">
        <v>4611</v>
      </c>
      <c r="J10536" s="119" t="s">
        <v>24</v>
      </c>
      <c r="K10536" s="1">
        <v>46255.758941458334</v>
      </c>
      <c r="L10536">
        <v>0</v>
      </c>
      <c r="M10536">
        <v>0</v>
      </c>
      <c r="N10536">
        <v>0</v>
      </c>
      <c r="O10536">
        <v>0</v>
      </c>
      <c r="P10536" s="119" t="s">
        <v>20254</v>
      </c>
    </row>
    <row r="10537" spans="1:16" x14ac:dyDescent="0.25">
      <c r="A10537">
        <v>23190</v>
      </c>
      <c r="B10537" s="119" t="s">
        <v>6907</v>
      </c>
      <c r="C10537">
        <v>80</v>
      </c>
      <c r="E10537">
        <v>910</v>
      </c>
      <c r="F10537">
        <v>1390</v>
      </c>
      <c r="G10537">
        <v>1257</v>
      </c>
      <c r="H10537">
        <v>3260</v>
      </c>
      <c r="I10537" s="119" t="s">
        <v>4611</v>
      </c>
      <c r="J10537" s="119" t="s">
        <v>24</v>
      </c>
      <c r="K10537" s="1">
        <v>46255.758941458334</v>
      </c>
      <c r="L10537">
        <v>509</v>
      </c>
      <c r="M10537">
        <v>66</v>
      </c>
      <c r="N10537">
        <v>70</v>
      </c>
      <c r="O10537">
        <v>22</v>
      </c>
      <c r="P10537" s="119" t="s">
        <v>20254</v>
      </c>
    </row>
    <row r="10538" spans="1:16" x14ac:dyDescent="0.25">
      <c r="A10538">
        <v>23191</v>
      </c>
      <c r="B10538" s="119" t="s">
        <v>6910</v>
      </c>
      <c r="C10538">
        <v>80</v>
      </c>
      <c r="E10538">
        <v>916</v>
      </c>
      <c r="F10538">
        <v>2583</v>
      </c>
      <c r="G10538">
        <v>766</v>
      </c>
      <c r="H10538">
        <v>3268</v>
      </c>
      <c r="I10538" s="119" t="s">
        <v>4611</v>
      </c>
      <c r="J10538" s="119" t="s">
        <v>24</v>
      </c>
      <c r="K10538" s="1">
        <v>46255.758941458334</v>
      </c>
      <c r="L10538">
        <v>357</v>
      </c>
      <c r="M10538">
        <v>18</v>
      </c>
      <c r="N10538">
        <v>31</v>
      </c>
      <c r="O10538">
        <v>7</v>
      </c>
      <c r="P10538" s="119" t="s">
        <v>20254</v>
      </c>
    </row>
    <row r="10539" spans="1:16" x14ac:dyDescent="0.25">
      <c r="A10539">
        <v>23192</v>
      </c>
      <c r="B10539" s="119" t="s">
        <v>6911</v>
      </c>
      <c r="C10539">
        <v>80</v>
      </c>
      <c r="E10539">
        <v>565</v>
      </c>
      <c r="F10539">
        <v>2192</v>
      </c>
      <c r="G10539">
        <v>691</v>
      </c>
      <c r="H10539">
        <v>3447</v>
      </c>
      <c r="I10539" s="119" t="s">
        <v>4611</v>
      </c>
      <c r="J10539" s="119" t="s">
        <v>24</v>
      </c>
      <c r="K10539" s="1">
        <v>46255.758941458334</v>
      </c>
      <c r="L10539">
        <v>381</v>
      </c>
      <c r="M10539">
        <v>39</v>
      </c>
      <c r="N10539">
        <v>17</v>
      </c>
      <c r="O10539">
        <v>10</v>
      </c>
      <c r="P10539" s="119" t="s">
        <v>20254</v>
      </c>
    </row>
    <row r="10540" spans="1:16" x14ac:dyDescent="0.25">
      <c r="A10540">
        <v>23193</v>
      </c>
      <c r="B10540" s="119" t="s">
        <v>6909</v>
      </c>
      <c r="C10540">
        <v>72</v>
      </c>
      <c r="E10540">
        <v>890</v>
      </c>
      <c r="F10540">
        <v>101269</v>
      </c>
      <c r="G10540">
        <v>14</v>
      </c>
      <c r="H10540">
        <v>165099</v>
      </c>
      <c r="I10540" s="119" t="s">
        <v>4611</v>
      </c>
      <c r="J10540" s="119" t="s">
        <v>24</v>
      </c>
      <c r="K10540" s="1">
        <v>46255.758941458334</v>
      </c>
      <c r="L10540">
        <v>1</v>
      </c>
      <c r="M10540">
        <v>0</v>
      </c>
      <c r="N10540">
        <v>0</v>
      </c>
      <c r="O10540">
        <v>0</v>
      </c>
      <c r="P10540" s="119" t="s">
        <v>20254</v>
      </c>
    </row>
    <row r="10541" spans="1:16" x14ac:dyDescent="0.25">
      <c r="A10541">
        <v>23194</v>
      </c>
      <c r="B10541" s="119" t="s">
        <v>6909</v>
      </c>
      <c r="C10541">
        <v>80</v>
      </c>
      <c r="E10541">
        <v>969</v>
      </c>
      <c r="F10541">
        <v>2410</v>
      </c>
      <c r="G10541">
        <v>1263</v>
      </c>
      <c r="H10541">
        <v>3391</v>
      </c>
      <c r="I10541" s="119" t="s">
        <v>4611</v>
      </c>
      <c r="J10541" s="119" t="s">
        <v>24</v>
      </c>
      <c r="K10541" s="1">
        <v>46255.758941458334</v>
      </c>
      <c r="L10541">
        <v>225</v>
      </c>
      <c r="M10541">
        <v>140</v>
      </c>
      <c r="N10541">
        <v>16</v>
      </c>
      <c r="O10541">
        <v>24</v>
      </c>
      <c r="P10541" s="119" t="s">
        <v>20254</v>
      </c>
    </row>
    <row r="10542" spans="1:16" x14ac:dyDescent="0.25">
      <c r="A10542">
        <v>23195</v>
      </c>
      <c r="B10542" s="119" t="s">
        <v>6911</v>
      </c>
      <c r="C10542">
        <v>66</v>
      </c>
      <c r="E10542">
        <v>1018</v>
      </c>
      <c r="F10542">
        <v>1614</v>
      </c>
      <c r="G10542">
        <v>368</v>
      </c>
      <c r="H10542">
        <v>9995</v>
      </c>
      <c r="I10542" s="119" t="s">
        <v>4611</v>
      </c>
      <c r="J10542" s="119" t="s">
        <v>24</v>
      </c>
      <c r="K10542" s="1">
        <v>46255.758941458334</v>
      </c>
      <c r="L10542">
        <v>1</v>
      </c>
      <c r="M10542">
        <v>7</v>
      </c>
      <c r="N10542">
        <v>0</v>
      </c>
      <c r="O10542">
        <v>1</v>
      </c>
      <c r="P10542" s="119" t="s">
        <v>20254</v>
      </c>
    </row>
    <row r="10543" spans="1:16" x14ac:dyDescent="0.25">
      <c r="A10543">
        <v>23197</v>
      </c>
      <c r="B10543" s="119" t="s">
        <v>6907</v>
      </c>
      <c r="C10543">
        <v>79</v>
      </c>
      <c r="E10543">
        <v>874</v>
      </c>
      <c r="F10543">
        <v>2065</v>
      </c>
      <c r="G10543">
        <v>494</v>
      </c>
      <c r="H10543">
        <v>3216</v>
      </c>
      <c r="I10543" s="119" t="s">
        <v>4611</v>
      </c>
      <c r="J10543" s="119" t="s">
        <v>24</v>
      </c>
      <c r="K10543" s="1">
        <v>46255.758941458334</v>
      </c>
      <c r="L10543">
        <v>277</v>
      </c>
      <c r="M10543">
        <v>21</v>
      </c>
      <c r="N10543">
        <v>63</v>
      </c>
      <c r="O10543">
        <v>6</v>
      </c>
      <c r="P10543" s="119" t="s">
        <v>20254</v>
      </c>
    </row>
    <row r="10544" spans="1:16" x14ac:dyDescent="0.25">
      <c r="A10544">
        <v>23199</v>
      </c>
      <c r="B10544" s="119" t="s">
        <v>6912</v>
      </c>
      <c r="C10544">
        <v>62</v>
      </c>
      <c r="E10544">
        <v>1102</v>
      </c>
      <c r="F10544">
        <v>220135</v>
      </c>
      <c r="G10544">
        <v>26</v>
      </c>
      <c r="H10544">
        <v>450000</v>
      </c>
      <c r="I10544" s="119" t="s">
        <v>4611</v>
      </c>
      <c r="J10544" s="119" t="s">
        <v>24</v>
      </c>
      <c r="K10544" s="1">
        <v>46255.758941458334</v>
      </c>
      <c r="L10544">
        <v>3</v>
      </c>
      <c r="M10544">
        <v>3</v>
      </c>
      <c r="N10544">
        <v>0</v>
      </c>
      <c r="O10544">
        <v>0</v>
      </c>
      <c r="P10544" s="119" t="s">
        <v>20254</v>
      </c>
    </row>
    <row r="10545" spans="1:16" x14ac:dyDescent="0.25">
      <c r="A10545">
        <v>23200</v>
      </c>
      <c r="B10545" s="119" t="s">
        <v>6912</v>
      </c>
      <c r="C10545">
        <v>70</v>
      </c>
      <c r="E10545">
        <v>467</v>
      </c>
      <c r="F10545">
        <v>67462</v>
      </c>
      <c r="G10545">
        <v>71</v>
      </c>
      <c r="H10545">
        <v>88306</v>
      </c>
      <c r="I10545" s="119" t="s">
        <v>4611</v>
      </c>
      <c r="J10545" s="119" t="s">
        <v>24</v>
      </c>
      <c r="K10545" s="1">
        <v>46255.758941458334</v>
      </c>
      <c r="L10545">
        <v>79</v>
      </c>
      <c r="M10545">
        <v>26</v>
      </c>
      <c r="N10545">
        <v>14</v>
      </c>
      <c r="O10545">
        <v>4</v>
      </c>
      <c r="P10545" s="119" t="s">
        <v>20254</v>
      </c>
    </row>
    <row r="10546" spans="1:16" x14ac:dyDescent="0.25">
      <c r="A10546">
        <v>23201</v>
      </c>
      <c r="B10546" s="119" t="s">
        <v>6912</v>
      </c>
      <c r="C10546">
        <v>78</v>
      </c>
      <c r="E10546">
        <v>807</v>
      </c>
      <c r="F10546">
        <v>3001</v>
      </c>
      <c r="G10546">
        <v>535</v>
      </c>
      <c r="H10546">
        <v>8999</v>
      </c>
      <c r="I10546" s="119" t="s">
        <v>4611</v>
      </c>
      <c r="J10546" s="119" t="s">
        <v>24</v>
      </c>
      <c r="K10546" s="1">
        <v>46255.758941458334</v>
      </c>
      <c r="L10546">
        <v>190</v>
      </c>
      <c r="M10546">
        <v>267</v>
      </c>
      <c r="N10546">
        <v>51</v>
      </c>
      <c r="O10546">
        <v>55</v>
      </c>
      <c r="P10546" s="119" t="s">
        <v>20254</v>
      </c>
    </row>
    <row r="10547" spans="1:16" x14ac:dyDescent="0.25">
      <c r="A10547">
        <v>23202</v>
      </c>
      <c r="B10547" s="119" t="s">
        <v>6912</v>
      </c>
      <c r="C10547">
        <v>80</v>
      </c>
      <c r="E10547">
        <v>306</v>
      </c>
      <c r="F10547">
        <v>32005</v>
      </c>
      <c r="G10547">
        <v>515</v>
      </c>
      <c r="H10547">
        <v>42092</v>
      </c>
      <c r="I10547" s="119" t="s">
        <v>4611</v>
      </c>
      <c r="J10547" s="119" t="s">
        <v>24</v>
      </c>
      <c r="K10547" s="1">
        <v>46255.758941458334</v>
      </c>
      <c r="L10547">
        <v>268</v>
      </c>
      <c r="M10547">
        <v>278</v>
      </c>
      <c r="N10547">
        <v>49</v>
      </c>
      <c r="O10547">
        <v>64</v>
      </c>
      <c r="P10547" s="119" t="s">
        <v>20254</v>
      </c>
    </row>
    <row r="10548" spans="1:16" x14ac:dyDescent="0.25">
      <c r="A10548">
        <v>23203</v>
      </c>
      <c r="B10548" s="119" t="s">
        <v>6913</v>
      </c>
      <c r="C10548">
        <v>63</v>
      </c>
      <c r="E10548">
        <v>955</v>
      </c>
      <c r="F10548">
        <v>8618</v>
      </c>
      <c r="G10548">
        <v>198</v>
      </c>
      <c r="H10548">
        <v>20563</v>
      </c>
      <c r="I10548" s="119" t="s">
        <v>4611</v>
      </c>
      <c r="J10548" s="119" t="s">
        <v>24</v>
      </c>
      <c r="K10548" s="1">
        <v>46255.758941458334</v>
      </c>
      <c r="L10548">
        <v>1</v>
      </c>
      <c r="M10548">
        <v>6</v>
      </c>
      <c r="N10548">
        <v>0</v>
      </c>
      <c r="O10548">
        <v>2</v>
      </c>
      <c r="P10548" s="119" t="s">
        <v>20254</v>
      </c>
    </row>
    <row r="10549" spans="1:16" x14ac:dyDescent="0.25">
      <c r="A10549">
        <v>23204</v>
      </c>
      <c r="B10549" s="119" t="s">
        <v>6913</v>
      </c>
      <c r="C10549">
        <v>71</v>
      </c>
      <c r="E10549">
        <v>201</v>
      </c>
      <c r="F10549">
        <v>3005</v>
      </c>
      <c r="G10549">
        <v>415</v>
      </c>
      <c r="H10549">
        <v>7893</v>
      </c>
      <c r="I10549" s="119" t="s">
        <v>4611</v>
      </c>
      <c r="J10549" s="119" t="s">
        <v>24</v>
      </c>
      <c r="K10549" s="1">
        <v>46255.758941458334</v>
      </c>
      <c r="L10549">
        <v>15</v>
      </c>
      <c r="M10549">
        <v>20</v>
      </c>
      <c r="N10549">
        <v>2</v>
      </c>
      <c r="O10549">
        <v>3</v>
      </c>
      <c r="P10549" s="119" t="s">
        <v>20254</v>
      </c>
    </row>
    <row r="10550" spans="1:16" x14ac:dyDescent="0.25">
      <c r="A10550">
        <v>23205</v>
      </c>
      <c r="B10550" s="119" t="s">
        <v>6913</v>
      </c>
      <c r="C10550">
        <v>79</v>
      </c>
      <c r="E10550">
        <v>545</v>
      </c>
      <c r="F10550">
        <v>2124</v>
      </c>
      <c r="G10550">
        <v>1267</v>
      </c>
      <c r="H10550">
        <v>3299</v>
      </c>
      <c r="I10550" s="119" t="s">
        <v>4611</v>
      </c>
      <c r="J10550" s="119" t="s">
        <v>24</v>
      </c>
      <c r="K10550" s="1">
        <v>46255.758941458334</v>
      </c>
      <c r="L10550">
        <v>311</v>
      </c>
      <c r="M10550">
        <v>28</v>
      </c>
      <c r="N10550">
        <v>21</v>
      </c>
      <c r="O10550">
        <v>5</v>
      </c>
      <c r="P10550" s="119" t="s">
        <v>20254</v>
      </c>
    </row>
    <row r="10551" spans="1:16" x14ac:dyDescent="0.25">
      <c r="A10551">
        <v>23206</v>
      </c>
      <c r="B10551" s="119" t="s">
        <v>6913</v>
      </c>
      <c r="C10551">
        <v>80</v>
      </c>
      <c r="E10551">
        <v>1102</v>
      </c>
      <c r="F10551">
        <v>2619</v>
      </c>
      <c r="G10551">
        <v>1252</v>
      </c>
      <c r="H10551">
        <v>4050</v>
      </c>
      <c r="I10551" s="119" t="s">
        <v>4611</v>
      </c>
      <c r="J10551" s="119" t="s">
        <v>24</v>
      </c>
      <c r="K10551" s="1">
        <v>46255.758941458334</v>
      </c>
      <c r="L10551">
        <v>261</v>
      </c>
      <c r="M10551">
        <v>175</v>
      </c>
      <c r="N10551">
        <v>25</v>
      </c>
      <c r="O10551">
        <v>38</v>
      </c>
      <c r="P10551" s="119" t="s">
        <v>20254</v>
      </c>
    </row>
    <row r="10552" spans="1:16" x14ac:dyDescent="0.25">
      <c r="A10552">
        <v>23207</v>
      </c>
      <c r="B10552" s="119" t="s">
        <v>6914</v>
      </c>
      <c r="C10552">
        <v>64</v>
      </c>
      <c r="E10552">
        <v>1186</v>
      </c>
      <c r="F10552">
        <v>10822</v>
      </c>
      <c r="G10552">
        <v>312</v>
      </c>
      <c r="H10552">
        <v>29976</v>
      </c>
      <c r="I10552" s="119" t="s">
        <v>4611</v>
      </c>
      <c r="J10552" s="119" t="s">
        <v>24</v>
      </c>
      <c r="K10552" s="1">
        <v>46255.758941458334</v>
      </c>
      <c r="L10552">
        <v>11</v>
      </c>
      <c r="M10552">
        <v>1</v>
      </c>
      <c r="N10552">
        <v>0</v>
      </c>
      <c r="O10552">
        <v>0</v>
      </c>
      <c r="P10552" s="119" t="s">
        <v>20254</v>
      </c>
    </row>
    <row r="10553" spans="1:16" x14ac:dyDescent="0.25">
      <c r="A10553">
        <v>23208</v>
      </c>
      <c r="B10553" s="119" t="s">
        <v>6914</v>
      </c>
      <c r="C10553">
        <v>72</v>
      </c>
      <c r="E10553">
        <v>356</v>
      </c>
      <c r="F10553">
        <v>280069</v>
      </c>
      <c r="G10553">
        <v>3</v>
      </c>
      <c r="H10553">
        <v>509923</v>
      </c>
      <c r="I10553" s="119" t="s">
        <v>4611</v>
      </c>
      <c r="J10553" s="119" t="s">
        <v>24</v>
      </c>
      <c r="K10553" s="1">
        <v>46255.758941458334</v>
      </c>
      <c r="L10553">
        <v>0</v>
      </c>
      <c r="M10553">
        <v>0</v>
      </c>
      <c r="N10553">
        <v>0</v>
      </c>
      <c r="O10553">
        <v>0</v>
      </c>
      <c r="P10553" s="119" t="s">
        <v>20254</v>
      </c>
    </row>
    <row r="10554" spans="1:16" x14ac:dyDescent="0.25">
      <c r="A10554">
        <v>23209</v>
      </c>
      <c r="B10554" s="119" t="s">
        <v>6914</v>
      </c>
      <c r="C10554">
        <v>80</v>
      </c>
      <c r="E10554">
        <v>414</v>
      </c>
      <c r="F10554">
        <v>2802</v>
      </c>
      <c r="G10554">
        <v>1380</v>
      </c>
      <c r="H10554">
        <v>4498</v>
      </c>
      <c r="I10554" s="119" t="s">
        <v>4611</v>
      </c>
      <c r="J10554" s="119" t="s">
        <v>24</v>
      </c>
      <c r="K10554" s="1">
        <v>46255.758941458334</v>
      </c>
      <c r="L10554">
        <v>107</v>
      </c>
      <c r="M10554">
        <v>265</v>
      </c>
      <c r="N10554">
        <v>15</v>
      </c>
      <c r="O10554">
        <v>65</v>
      </c>
      <c r="P10554" s="119" t="s">
        <v>20254</v>
      </c>
    </row>
    <row r="10555" spans="1:16" x14ac:dyDescent="0.25">
      <c r="A10555">
        <v>23210</v>
      </c>
      <c r="B10555" s="119" t="s">
        <v>6915</v>
      </c>
      <c r="C10555">
        <v>65</v>
      </c>
      <c r="E10555">
        <v>1510</v>
      </c>
      <c r="F10555">
        <v>3133</v>
      </c>
      <c r="G10555">
        <v>429</v>
      </c>
      <c r="H10555">
        <v>11160</v>
      </c>
      <c r="I10555" s="119" t="s">
        <v>4611</v>
      </c>
      <c r="J10555" s="119" t="s">
        <v>24</v>
      </c>
      <c r="K10555" s="1">
        <v>46255.758941458334</v>
      </c>
      <c r="L10555">
        <v>8</v>
      </c>
      <c r="M10555">
        <v>4</v>
      </c>
      <c r="N10555">
        <v>0</v>
      </c>
      <c r="O10555">
        <v>0</v>
      </c>
      <c r="P10555" s="119" t="s">
        <v>20254</v>
      </c>
    </row>
    <row r="10556" spans="1:16" x14ac:dyDescent="0.25">
      <c r="A10556">
        <v>23211</v>
      </c>
      <c r="B10556" s="119" t="s">
        <v>6915</v>
      </c>
      <c r="C10556">
        <v>73</v>
      </c>
      <c r="E10556">
        <v>367</v>
      </c>
      <c r="F10556">
        <v>14029</v>
      </c>
      <c r="G10556">
        <v>138</v>
      </c>
      <c r="H10556">
        <v>35856</v>
      </c>
      <c r="I10556" s="119" t="s">
        <v>4611</v>
      </c>
      <c r="J10556" s="119" t="s">
        <v>24</v>
      </c>
      <c r="K10556" s="1">
        <v>46255.758941458334</v>
      </c>
      <c r="L10556">
        <v>0</v>
      </c>
      <c r="M10556">
        <v>1</v>
      </c>
      <c r="N10556">
        <v>0</v>
      </c>
      <c r="O10556">
        <v>0</v>
      </c>
      <c r="P10556" s="119" t="s">
        <v>20254</v>
      </c>
    </row>
    <row r="10557" spans="1:16" x14ac:dyDescent="0.25">
      <c r="A10557">
        <v>23212</v>
      </c>
      <c r="B10557" s="119" t="s">
        <v>6915</v>
      </c>
      <c r="C10557">
        <v>80</v>
      </c>
      <c r="E10557">
        <v>581</v>
      </c>
      <c r="F10557">
        <v>2005</v>
      </c>
      <c r="G10557">
        <v>2700</v>
      </c>
      <c r="H10557">
        <v>3239</v>
      </c>
      <c r="I10557" s="119" t="s">
        <v>4611</v>
      </c>
      <c r="J10557" s="119" t="s">
        <v>24</v>
      </c>
      <c r="K10557" s="1">
        <v>46255.758941458334</v>
      </c>
      <c r="L10557">
        <v>430</v>
      </c>
      <c r="M10557">
        <v>101</v>
      </c>
      <c r="N10557">
        <v>18</v>
      </c>
      <c r="O10557">
        <v>46</v>
      </c>
      <c r="P10557" s="119" t="s">
        <v>20254</v>
      </c>
    </row>
    <row r="10558" spans="1:16" x14ac:dyDescent="0.25">
      <c r="A10558">
        <v>23213</v>
      </c>
      <c r="B10558" s="119" t="s">
        <v>6916</v>
      </c>
      <c r="C10558">
        <v>66</v>
      </c>
      <c r="E10558">
        <v>912</v>
      </c>
      <c r="F10558">
        <v>4181</v>
      </c>
      <c r="G10558">
        <v>713</v>
      </c>
      <c r="H10558">
        <v>10498</v>
      </c>
      <c r="I10558" s="119" t="s">
        <v>4611</v>
      </c>
      <c r="J10558" s="119" t="s">
        <v>24</v>
      </c>
      <c r="K10558" s="1">
        <v>46255.758941458334</v>
      </c>
      <c r="L10558">
        <v>32</v>
      </c>
      <c r="M10558">
        <v>2</v>
      </c>
      <c r="N10558">
        <v>0</v>
      </c>
      <c r="O10558">
        <v>0</v>
      </c>
      <c r="P10558" s="119" t="s">
        <v>20254</v>
      </c>
    </row>
    <row r="10559" spans="1:16" x14ac:dyDescent="0.25">
      <c r="A10559">
        <v>23214</v>
      </c>
      <c r="B10559" s="119" t="s">
        <v>6916</v>
      </c>
      <c r="C10559">
        <v>74</v>
      </c>
      <c r="E10559">
        <v>322</v>
      </c>
      <c r="F10559">
        <v>10030</v>
      </c>
      <c r="G10559">
        <v>71</v>
      </c>
      <c r="H10559">
        <v>69085</v>
      </c>
      <c r="I10559" s="119" t="s">
        <v>4611</v>
      </c>
      <c r="J10559" s="119" t="s">
        <v>24</v>
      </c>
      <c r="K10559" s="1">
        <v>46255.758941458334</v>
      </c>
      <c r="L10559">
        <v>0</v>
      </c>
      <c r="M10559">
        <v>0</v>
      </c>
      <c r="N10559">
        <v>0</v>
      </c>
      <c r="O10559">
        <v>0</v>
      </c>
      <c r="P10559" s="119" t="s">
        <v>20254</v>
      </c>
    </row>
    <row r="10560" spans="1:16" x14ac:dyDescent="0.25">
      <c r="A10560">
        <v>23215</v>
      </c>
      <c r="B10560" s="119" t="s">
        <v>6916</v>
      </c>
      <c r="C10560">
        <v>80</v>
      </c>
      <c r="E10560">
        <v>590</v>
      </c>
      <c r="F10560">
        <v>2207</v>
      </c>
      <c r="G10560">
        <v>1373</v>
      </c>
      <c r="H10560">
        <v>3178</v>
      </c>
      <c r="I10560" s="119" t="s">
        <v>4611</v>
      </c>
      <c r="J10560" s="119" t="s">
        <v>24</v>
      </c>
      <c r="K10560" s="1">
        <v>46255.758941458334</v>
      </c>
      <c r="L10560">
        <v>444</v>
      </c>
      <c r="M10560">
        <v>105</v>
      </c>
      <c r="N10560">
        <v>14</v>
      </c>
      <c r="O10560">
        <v>16</v>
      </c>
      <c r="P10560" s="119" t="s">
        <v>20254</v>
      </c>
    </row>
    <row r="10561" spans="1:16" x14ac:dyDescent="0.25">
      <c r="A10561">
        <v>23218</v>
      </c>
      <c r="B10561" s="119" t="s">
        <v>6917</v>
      </c>
      <c r="C10561">
        <v>14</v>
      </c>
      <c r="E10561">
        <v>843</v>
      </c>
      <c r="F10561">
        <v>142</v>
      </c>
      <c r="G10561">
        <v>3515</v>
      </c>
      <c r="H10561">
        <v>701</v>
      </c>
      <c r="I10561" s="119" t="s">
        <v>4611</v>
      </c>
      <c r="J10561" s="119" t="s">
        <v>139</v>
      </c>
      <c r="K10561" s="1">
        <v>46255.758941458334</v>
      </c>
      <c r="L10561">
        <v>0</v>
      </c>
      <c r="M10561">
        <v>88</v>
      </c>
      <c r="N10561">
        <v>0</v>
      </c>
      <c r="O10561">
        <v>19</v>
      </c>
      <c r="P10561" s="119" t="s">
        <v>20254</v>
      </c>
    </row>
    <row r="10562" spans="1:16" x14ac:dyDescent="0.25">
      <c r="A10562">
        <v>23219</v>
      </c>
      <c r="B10562" s="119" t="s">
        <v>6917</v>
      </c>
      <c r="C10562">
        <v>20</v>
      </c>
      <c r="E10562">
        <v>3264</v>
      </c>
      <c r="F10562">
        <v>126</v>
      </c>
      <c r="G10562">
        <v>1723</v>
      </c>
      <c r="H10562">
        <v>583</v>
      </c>
      <c r="I10562" s="119" t="s">
        <v>4611</v>
      </c>
      <c r="J10562" s="119" t="s">
        <v>139</v>
      </c>
      <c r="K10562" s="1">
        <v>46255.758941458334</v>
      </c>
      <c r="L10562">
        <v>2</v>
      </c>
      <c r="M10562">
        <v>34</v>
      </c>
      <c r="N10562">
        <v>0</v>
      </c>
      <c r="O10562">
        <v>7</v>
      </c>
      <c r="P10562" s="119" t="s">
        <v>20254</v>
      </c>
    </row>
    <row r="10563" spans="1:16" x14ac:dyDescent="0.25">
      <c r="A10563">
        <v>23220</v>
      </c>
      <c r="B10563" s="119" t="s">
        <v>6918</v>
      </c>
      <c r="C10563">
        <v>26</v>
      </c>
      <c r="E10563">
        <v>248</v>
      </c>
      <c r="F10563">
        <v>1311</v>
      </c>
      <c r="G10563">
        <v>2130</v>
      </c>
      <c r="H10563">
        <v>2955</v>
      </c>
      <c r="I10563" s="119" t="s">
        <v>4611</v>
      </c>
      <c r="J10563" s="119" t="s">
        <v>139</v>
      </c>
      <c r="K10563" s="1">
        <v>46255.758941458334</v>
      </c>
      <c r="L10563">
        <v>0</v>
      </c>
      <c r="M10563">
        <v>34</v>
      </c>
      <c r="N10563">
        <v>0</v>
      </c>
      <c r="O10563">
        <v>3</v>
      </c>
      <c r="P10563" s="119" t="s">
        <v>20254</v>
      </c>
    </row>
    <row r="10564" spans="1:16" x14ac:dyDescent="0.25">
      <c r="A10564">
        <v>23221</v>
      </c>
      <c r="B10564" s="119" t="s">
        <v>6918</v>
      </c>
      <c r="C10564">
        <v>32</v>
      </c>
      <c r="E10564">
        <v>1775</v>
      </c>
      <c r="F10564">
        <v>2555</v>
      </c>
      <c r="G10564">
        <v>617</v>
      </c>
      <c r="H10564">
        <v>6297</v>
      </c>
      <c r="I10564" s="119" t="s">
        <v>4611</v>
      </c>
      <c r="J10564" s="119" t="s">
        <v>139</v>
      </c>
      <c r="K10564" s="1">
        <v>46255.758941458334</v>
      </c>
      <c r="L10564">
        <v>15</v>
      </c>
      <c r="M10564">
        <v>34</v>
      </c>
      <c r="N10564">
        <v>4</v>
      </c>
      <c r="O10564">
        <v>5</v>
      </c>
      <c r="P10564" s="119" t="s">
        <v>20254</v>
      </c>
    </row>
    <row r="10565" spans="1:16" x14ac:dyDescent="0.25">
      <c r="A10565">
        <v>23222</v>
      </c>
      <c r="B10565" s="119" t="s">
        <v>6918</v>
      </c>
      <c r="C10565">
        <v>38</v>
      </c>
      <c r="E10565">
        <v>89</v>
      </c>
      <c r="F10565">
        <v>484</v>
      </c>
      <c r="G10565">
        <v>293</v>
      </c>
      <c r="H10565">
        <v>2183</v>
      </c>
      <c r="I10565" s="119" t="s">
        <v>4611</v>
      </c>
      <c r="J10565" s="119" t="s">
        <v>139</v>
      </c>
      <c r="K10565" s="1">
        <v>46255.758941458334</v>
      </c>
      <c r="L10565">
        <v>0</v>
      </c>
      <c r="M10565">
        <v>42</v>
      </c>
      <c r="N10565">
        <v>0</v>
      </c>
      <c r="O10565">
        <v>0</v>
      </c>
      <c r="P10565" s="119" t="s">
        <v>20254</v>
      </c>
    </row>
    <row r="10566" spans="1:16" x14ac:dyDescent="0.25">
      <c r="A10566">
        <v>23223</v>
      </c>
      <c r="B10566" s="119" t="s">
        <v>6919</v>
      </c>
      <c r="C10566">
        <v>27</v>
      </c>
      <c r="E10566">
        <v>798</v>
      </c>
      <c r="F10566">
        <v>112</v>
      </c>
      <c r="G10566">
        <v>932</v>
      </c>
      <c r="H10566">
        <v>934</v>
      </c>
      <c r="I10566" s="119" t="s">
        <v>4611</v>
      </c>
      <c r="J10566" s="119" t="s">
        <v>139</v>
      </c>
      <c r="K10566" s="1">
        <v>46255.758941458334</v>
      </c>
      <c r="L10566">
        <v>10</v>
      </c>
      <c r="M10566">
        <v>27</v>
      </c>
      <c r="N10566">
        <v>2</v>
      </c>
      <c r="O10566">
        <v>2</v>
      </c>
      <c r="P10566" s="119" t="s">
        <v>20254</v>
      </c>
    </row>
    <row r="10567" spans="1:16" x14ac:dyDescent="0.25">
      <c r="A10567">
        <v>23224</v>
      </c>
      <c r="B10567" s="119" t="s">
        <v>6919</v>
      </c>
      <c r="C10567">
        <v>33</v>
      </c>
      <c r="E10567">
        <v>746</v>
      </c>
      <c r="F10567">
        <v>256</v>
      </c>
      <c r="G10567">
        <v>935</v>
      </c>
      <c r="H10567">
        <v>468</v>
      </c>
      <c r="I10567" s="119" t="s">
        <v>4611</v>
      </c>
      <c r="J10567" s="119" t="s">
        <v>139</v>
      </c>
      <c r="K10567" s="1">
        <v>46255.758941458334</v>
      </c>
      <c r="L10567">
        <v>0</v>
      </c>
      <c r="M10567">
        <v>12</v>
      </c>
      <c r="N10567">
        <v>0</v>
      </c>
      <c r="O10567">
        <v>2</v>
      </c>
      <c r="P10567" s="119" t="s">
        <v>20254</v>
      </c>
    </row>
    <row r="10568" spans="1:16" x14ac:dyDescent="0.25">
      <c r="A10568">
        <v>23225</v>
      </c>
      <c r="B10568" s="119" t="s">
        <v>6919</v>
      </c>
      <c r="C10568">
        <v>39</v>
      </c>
      <c r="E10568">
        <v>322</v>
      </c>
      <c r="F10568">
        <v>135</v>
      </c>
      <c r="G10568">
        <v>1496</v>
      </c>
      <c r="H10568">
        <v>634</v>
      </c>
      <c r="I10568" s="119" t="s">
        <v>4611</v>
      </c>
      <c r="J10568" s="119" t="s">
        <v>139</v>
      </c>
      <c r="K10568" s="1">
        <v>46255.758941458334</v>
      </c>
      <c r="L10568">
        <v>6</v>
      </c>
      <c r="M10568">
        <v>26</v>
      </c>
      <c r="N10568">
        <v>0</v>
      </c>
      <c r="O10568">
        <v>3</v>
      </c>
      <c r="P10568" s="119" t="s">
        <v>20254</v>
      </c>
    </row>
    <row r="10569" spans="1:16" x14ac:dyDescent="0.25">
      <c r="A10569">
        <v>23226</v>
      </c>
      <c r="B10569" s="119" t="s">
        <v>6920</v>
      </c>
      <c r="C10569">
        <v>45</v>
      </c>
      <c r="E10569">
        <v>24</v>
      </c>
      <c r="F10569">
        <v>124</v>
      </c>
      <c r="G10569">
        <v>728</v>
      </c>
      <c r="H10569">
        <v>186</v>
      </c>
      <c r="I10569" s="119" t="s">
        <v>4611</v>
      </c>
      <c r="J10569" s="119" t="s">
        <v>139</v>
      </c>
      <c r="K10569" s="1">
        <v>46255.758941458334</v>
      </c>
      <c r="L10569">
        <v>0</v>
      </c>
      <c r="M10569">
        <v>0</v>
      </c>
      <c r="N10569">
        <v>0</v>
      </c>
      <c r="O10569">
        <v>0</v>
      </c>
      <c r="P10569" s="119" t="s">
        <v>20254</v>
      </c>
    </row>
    <row r="10570" spans="1:16" x14ac:dyDescent="0.25">
      <c r="A10570">
        <v>23227</v>
      </c>
      <c r="B10570" s="119" t="s">
        <v>6918</v>
      </c>
      <c r="C10570">
        <v>44</v>
      </c>
      <c r="E10570">
        <v>1519</v>
      </c>
      <c r="F10570">
        <v>764</v>
      </c>
      <c r="G10570">
        <v>296</v>
      </c>
      <c r="H10570">
        <v>4579</v>
      </c>
      <c r="I10570" s="119" t="s">
        <v>4611</v>
      </c>
      <c r="J10570" s="119" t="s">
        <v>139</v>
      </c>
      <c r="K10570" s="1">
        <v>46255.758941458334</v>
      </c>
      <c r="L10570">
        <v>9</v>
      </c>
      <c r="M10570">
        <v>18</v>
      </c>
      <c r="N10570">
        <v>2</v>
      </c>
      <c r="O10570">
        <v>1</v>
      </c>
      <c r="P10570" s="119" t="s">
        <v>20254</v>
      </c>
    </row>
    <row r="10571" spans="1:16" x14ac:dyDescent="0.25">
      <c r="A10571">
        <v>23228</v>
      </c>
      <c r="B10571" s="119" t="s">
        <v>6918</v>
      </c>
      <c r="C10571">
        <v>50</v>
      </c>
      <c r="E10571">
        <v>403</v>
      </c>
      <c r="F10571">
        <v>250</v>
      </c>
      <c r="G10571">
        <v>240</v>
      </c>
      <c r="H10571">
        <v>1059</v>
      </c>
      <c r="I10571" s="119" t="s">
        <v>4611</v>
      </c>
      <c r="J10571" s="119" t="s">
        <v>139</v>
      </c>
      <c r="K10571" s="1">
        <v>46255.758941458334</v>
      </c>
      <c r="L10571">
        <v>0</v>
      </c>
      <c r="M10571">
        <v>23</v>
      </c>
      <c r="N10571">
        <v>0</v>
      </c>
      <c r="O10571">
        <v>0</v>
      </c>
      <c r="P10571" s="119" t="s">
        <v>20254</v>
      </c>
    </row>
    <row r="10572" spans="1:16" x14ac:dyDescent="0.25">
      <c r="A10572">
        <v>23229</v>
      </c>
      <c r="B10572" s="119" t="s">
        <v>6918</v>
      </c>
      <c r="C10572">
        <v>56</v>
      </c>
      <c r="E10572">
        <v>403</v>
      </c>
      <c r="F10572">
        <v>336</v>
      </c>
      <c r="G10572">
        <v>313</v>
      </c>
      <c r="H10572">
        <v>2852</v>
      </c>
      <c r="I10572" s="119" t="s">
        <v>4611</v>
      </c>
      <c r="J10572" s="119" t="s">
        <v>139</v>
      </c>
      <c r="K10572" s="1">
        <v>46255.758941458334</v>
      </c>
      <c r="L10572">
        <v>3</v>
      </c>
      <c r="M10572">
        <v>17</v>
      </c>
      <c r="N10572">
        <v>1</v>
      </c>
      <c r="O10572">
        <v>3</v>
      </c>
      <c r="P10572" s="119" t="s">
        <v>20254</v>
      </c>
    </row>
    <row r="10573" spans="1:16" x14ac:dyDescent="0.25">
      <c r="A10573">
        <v>23230</v>
      </c>
      <c r="B10573" s="119" t="s">
        <v>6919</v>
      </c>
      <c r="C10573">
        <v>51</v>
      </c>
      <c r="E10573">
        <v>21</v>
      </c>
      <c r="F10573">
        <v>136</v>
      </c>
      <c r="G10573">
        <v>825</v>
      </c>
      <c r="H10573">
        <v>355</v>
      </c>
      <c r="I10573" s="119" t="s">
        <v>4611</v>
      </c>
      <c r="J10573" s="119" t="s">
        <v>139</v>
      </c>
      <c r="K10573" s="1">
        <v>46255.758941458334</v>
      </c>
      <c r="L10573">
        <v>10</v>
      </c>
      <c r="M10573">
        <v>9</v>
      </c>
      <c r="N10573">
        <v>0</v>
      </c>
      <c r="O10573">
        <v>5</v>
      </c>
      <c r="P10573" s="119" t="s">
        <v>20254</v>
      </c>
    </row>
    <row r="10574" spans="1:16" x14ac:dyDescent="0.25">
      <c r="A10574">
        <v>23231</v>
      </c>
      <c r="B10574" s="119" t="s">
        <v>6919</v>
      </c>
      <c r="C10574">
        <v>57</v>
      </c>
      <c r="E10574">
        <v>0</v>
      </c>
      <c r="F10574">
        <v>0</v>
      </c>
      <c r="G10574">
        <v>337</v>
      </c>
      <c r="H10574">
        <v>1377</v>
      </c>
      <c r="I10574" s="119" t="s">
        <v>4611</v>
      </c>
      <c r="J10574" s="119" t="s">
        <v>139</v>
      </c>
      <c r="K10574" s="1">
        <v>46255.758941458334</v>
      </c>
      <c r="L10574">
        <v>2</v>
      </c>
      <c r="M10574">
        <v>7</v>
      </c>
      <c r="N10574">
        <v>0</v>
      </c>
      <c r="O10574">
        <v>3</v>
      </c>
      <c r="P10574" s="119" t="s">
        <v>20254</v>
      </c>
    </row>
    <row r="10575" spans="1:16" x14ac:dyDescent="0.25">
      <c r="A10575">
        <v>23232</v>
      </c>
      <c r="B10575" s="119" t="s">
        <v>6912</v>
      </c>
      <c r="C10575">
        <v>62</v>
      </c>
      <c r="E10575">
        <v>374</v>
      </c>
      <c r="F10575">
        <v>2990</v>
      </c>
      <c r="G10575">
        <v>202</v>
      </c>
      <c r="H10575">
        <v>13385</v>
      </c>
      <c r="I10575" s="119" t="s">
        <v>4611</v>
      </c>
      <c r="J10575" s="119" t="s">
        <v>139</v>
      </c>
      <c r="K10575" s="1">
        <v>46255.758941458334</v>
      </c>
      <c r="L10575">
        <v>10</v>
      </c>
      <c r="M10575">
        <v>7</v>
      </c>
      <c r="N10575">
        <v>3</v>
      </c>
      <c r="O10575">
        <v>0</v>
      </c>
      <c r="P10575" s="119" t="s">
        <v>20254</v>
      </c>
    </row>
    <row r="10576" spans="1:16" x14ac:dyDescent="0.25">
      <c r="A10576">
        <v>23233</v>
      </c>
      <c r="B10576" s="119" t="s">
        <v>6912</v>
      </c>
      <c r="C10576">
        <v>68</v>
      </c>
      <c r="E10576">
        <v>1414</v>
      </c>
      <c r="F10576">
        <v>4105</v>
      </c>
      <c r="G10576">
        <v>75</v>
      </c>
      <c r="H10576">
        <v>20465</v>
      </c>
      <c r="I10576" s="119" t="s">
        <v>4611</v>
      </c>
      <c r="J10576" s="119" t="s">
        <v>139</v>
      </c>
      <c r="K10576" s="1">
        <v>46255.758941458334</v>
      </c>
      <c r="L10576">
        <v>31</v>
      </c>
      <c r="M10576">
        <v>4</v>
      </c>
      <c r="N10576">
        <v>2</v>
      </c>
      <c r="O10576">
        <v>0</v>
      </c>
      <c r="P10576" s="119" t="s">
        <v>20254</v>
      </c>
    </row>
    <row r="10577" spans="1:16" x14ac:dyDescent="0.25">
      <c r="A10577">
        <v>23234</v>
      </c>
      <c r="B10577" s="119" t="s">
        <v>6912</v>
      </c>
      <c r="C10577">
        <v>74</v>
      </c>
      <c r="E10577">
        <v>972</v>
      </c>
      <c r="F10577">
        <v>1272</v>
      </c>
      <c r="G10577">
        <v>253</v>
      </c>
      <c r="H10577">
        <v>8452</v>
      </c>
      <c r="I10577" s="119" t="s">
        <v>4611</v>
      </c>
      <c r="J10577" s="119" t="s">
        <v>139</v>
      </c>
      <c r="K10577" s="1">
        <v>46255.758941458334</v>
      </c>
      <c r="L10577">
        <v>6</v>
      </c>
      <c r="M10577">
        <v>12</v>
      </c>
      <c r="N10577">
        <v>1</v>
      </c>
      <c r="O10577">
        <v>3</v>
      </c>
      <c r="P10577" s="119" t="s">
        <v>20254</v>
      </c>
    </row>
    <row r="10578" spans="1:16" x14ac:dyDescent="0.25">
      <c r="A10578">
        <v>23235</v>
      </c>
      <c r="B10578" s="119" t="s">
        <v>6912</v>
      </c>
      <c r="C10578">
        <v>80</v>
      </c>
      <c r="E10578">
        <v>0</v>
      </c>
      <c r="F10578">
        <v>0</v>
      </c>
      <c r="G10578">
        <v>2245</v>
      </c>
      <c r="H10578">
        <v>279</v>
      </c>
      <c r="I10578" s="119" t="s">
        <v>4611</v>
      </c>
      <c r="J10578" s="119" t="s">
        <v>139</v>
      </c>
      <c r="K10578" s="1">
        <v>46255.758941458334</v>
      </c>
      <c r="L10578">
        <v>0</v>
      </c>
      <c r="M10578">
        <v>139</v>
      </c>
      <c r="N10578">
        <v>0</v>
      </c>
      <c r="O10578">
        <v>56</v>
      </c>
      <c r="P10578" s="119" t="s">
        <v>20254</v>
      </c>
    </row>
    <row r="10579" spans="1:16" x14ac:dyDescent="0.25">
      <c r="A10579">
        <v>23236</v>
      </c>
      <c r="B10579" s="119" t="s">
        <v>6913</v>
      </c>
      <c r="C10579">
        <v>63</v>
      </c>
      <c r="E10579">
        <v>655</v>
      </c>
      <c r="F10579">
        <v>254</v>
      </c>
      <c r="G10579">
        <v>209</v>
      </c>
      <c r="H10579">
        <v>2491</v>
      </c>
      <c r="I10579" s="119" t="s">
        <v>4611</v>
      </c>
      <c r="J10579" s="119" t="s">
        <v>139</v>
      </c>
      <c r="K10579" s="1">
        <v>46255.758941458334</v>
      </c>
      <c r="L10579">
        <v>8</v>
      </c>
      <c r="M10579">
        <v>5</v>
      </c>
      <c r="N10579">
        <v>1</v>
      </c>
      <c r="O10579">
        <v>2</v>
      </c>
      <c r="P10579" s="119" t="s">
        <v>20254</v>
      </c>
    </row>
    <row r="10580" spans="1:16" x14ac:dyDescent="0.25">
      <c r="A10580">
        <v>23237</v>
      </c>
      <c r="B10580" s="119" t="s">
        <v>6913</v>
      </c>
      <c r="C10580">
        <v>69</v>
      </c>
      <c r="E10580">
        <v>50</v>
      </c>
      <c r="F10580">
        <v>206</v>
      </c>
      <c r="G10580">
        <v>75</v>
      </c>
      <c r="H10580">
        <v>3392</v>
      </c>
      <c r="I10580" s="119" t="s">
        <v>4611</v>
      </c>
      <c r="J10580" s="119" t="s">
        <v>139</v>
      </c>
      <c r="K10580" s="1">
        <v>46255.758941458334</v>
      </c>
      <c r="L10580">
        <v>7</v>
      </c>
      <c r="M10580">
        <v>6</v>
      </c>
      <c r="N10580">
        <v>2</v>
      </c>
      <c r="O10580">
        <v>5</v>
      </c>
      <c r="P10580" s="119" t="s">
        <v>20254</v>
      </c>
    </row>
    <row r="10581" spans="1:16" x14ac:dyDescent="0.25">
      <c r="A10581">
        <v>23238</v>
      </c>
      <c r="B10581" s="119" t="s">
        <v>6913</v>
      </c>
      <c r="C10581">
        <v>75</v>
      </c>
      <c r="E10581">
        <v>0</v>
      </c>
      <c r="F10581">
        <v>0</v>
      </c>
      <c r="G10581">
        <v>645</v>
      </c>
      <c r="H10581">
        <v>237</v>
      </c>
      <c r="I10581" s="119" t="s">
        <v>4611</v>
      </c>
      <c r="J10581" s="119" t="s">
        <v>139</v>
      </c>
      <c r="K10581" s="1">
        <v>46255.758941458334</v>
      </c>
      <c r="L10581">
        <v>0</v>
      </c>
      <c r="M10581">
        <v>13</v>
      </c>
      <c r="N10581">
        <v>0</v>
      </c>
      <c r="O10581">
        <v>1</v>
      </c>
      <c r="P10581" s="119" t="s">
        <v>20254</v>
      </c>
    </row>
    <row r="10582" spans="1:16" x14ac:dyDescent="0.25">
      <c r="A10582">
        <v>23239</v>
      </c>
      <c r="B10582" s="119" t="s">
        <v>6913</v>
      </c>
      <c r="C10582">
        <v>80</v>
      </c>
      <c r="E10582">
        <v>0</v>
      </c>
      <c r="F10582">
        <v>0</v>
      </c>
      <c r="G10582">
        <v>10676</v>
      </c>
      <c r="H10582">
        <v>233</v>
      </c>
      <c r="I10582" s="119" t="s">
        <v>4611</v>
      </c>
      <c r="J10582" s="119" t="s">
        <v>139</v>
      </c>
      <c r="K10582" s="1">
        <v>46255.758941458334</v>
      </c>
      <c r="L10582">
        <v>0</v>
      </c>
      <c r="M10582">
        <v>14</v>
      </c>
      <c r="N10582">
        <v>0</v>
      </c>
      <c r="O10582">
        <v>4</v>
      </c>
      <c r="P10582" s="119" t="s">
        <v>20254</v>
      </c>
    </row>
    <row r="10583" spans="1:16" x14ac:dyDescent="0.25">
      <c r="A10583">
        <v>23240</v>
      </c>
      <c r="B10583" s="119" t="s">
        <v>6918</v>
      </c>
      <c r="C10583">
        <v>39</v>
      </c>
      <c r="E10583">
        <v>3472</v>
      </c>
      <c r="F10583">
        <v>8607</v>
      </c>
      <c r="G10583">
        <v>623</v>
      </c>
      <c r="H10583">
        <v>20902</v>
      </c>
      <c r="I10583" s="119" t="s">
        <v>4611</v>
      </c>
      <c r="J10583" s="119" t="s">
        <v>222</v>
      </c>
      <c r="K10583" s="1">
        <v>46255.758941458334</v>
      </c>
      <c r="L10583">
        <v>11</v>
      </c>
      <c r="M10583">
        <v>17</v>
      </c>
      <c r="N10583">
        <v>0</v>
      </c>
      <c r="O10583">
        <v>3</v>
      </c>
      <c r="P10583" s="119" t="s">
        <v>20254</v>
      </c>
    </row>
    <row r="10584" spans="1:16" x14ac:dyDescent="0.25">
      <c r="A10584">
        <v>23241</v>
      </c>
      <c r="B10584" s="119" t="s">
        <v>6919</v>
      </c>
      <c r="C10584">
        <v>40</v>
      </c>
      <c r="E10584">
        <v>2589</v>
      </c>
      <c r="F10584">
        <v>4129</v>
      </c>
      <c r="G10584">
        <v>487</v>
      </c>
      <c r="H10584">
        <v>10483</v>
      </c>
      <c r="I10584" s="119" t="s">
        <v>4611</v>
      </c>
      <c r="J10584" s="119" t="s">
        <v>222</v>
      </c>
      <c r="K10584" s="1">
        <v>46255.758941458334</v>
      </c>
      <c r="L10584">
        <v>0</v>
      </c>
      <c r="M10584">
        <v>1</v>
      </c>
      <c r="N10584">
        <v>0</v>
      </c>
      <c r="O10584">
        <v>1</v>
      </c>
      <c r="P10584" s="119" t="s">
        <v>20254</v>
      </c>
    </row>
    <row r="10585" spans="1:16" x14ac:dyDescent="0.25">
      <c r="A10585">
        <v>23242</v>
      </c>
      <c r="B10585" s="119" t="s">
        <v>6918</v>
      </c>
      <c r="C10585">
        <v>46</v>
      </c>
      <c r="E10585">
        <v>962</v>
      </c>
      <c r="F10585">
        <v>3853</v>
      </c>
      <c r="G10585">
        <v>1317</v>
      </c>
      <c r="H10585">
        <v>7597</v>
      </c>
      <c r="I10585" s="119" t="s">
        <v>4611</v>
      </c>
      <c r="J10585" s="119" t="s">
        <v>222</v>
      </c>
      <c r="K10585" s="1">
        <v>46255.758941458334</v>
      </c>
      <c r="L10585">
        <v>2</v>
      </c>
      <c r="M10585">
        <v>15</v>
      </c>
      <c r="N10585">
        <v>0</v>
      </c>
      <c r="O10585">
        <v>1</v>
      </c>
      <c r="P10585" s="119" t="s">
        <v>20254</v>
      </c>
    </row>
    <row r="10586" spans="1:16" x14ac:dyDescent="0.25">
      <c r="A10586">
        <v>23243</v>
      </c>
      <c r="B10586" s="119" t="s">
        <v>6918</v>
      </c>
      <c r="C10586">
        <v>53</v>
      </c>
      <c r="E10586">
        <v>2519</v>
      </c>
      <c r="F10586">
        <v>1311</v>
      </c>
      <c r="G10586">
        <v>1078</v>
      </c>
      <c r="H10586">
        <v>6811</v>
      </c>
      <c r="I10586" s="119" t="s">
        <v>4611</v>
      </c>
      <c r="J10586" s="119" t="s">
        <v>222</v>
      </c>
      <c r="K10586" s="1">
        <v>46255.758941458334</v>
      </c>
      <c r="L10586">
        <v>3</v>
      </c>
      <c r="M10586">
        <v>5</v>
      </c>
      <c r="N10586">
        <v>0</v>
      </c>
      <c r="O10586">
        <v>1</v>
      </c>
      <c r="P10586" s="119" t="s">
        <v>20254</v>
      </c>
    </row>
    <row r="10587" spans="1:16" x14ac:dyDescent="0.25">
      <c r="A10587">
        <v>23244</v>
      </c>
      <c r="B10587" s="119" t="s">
        <v>6918</v>
      </c>
      <c r="C10587">
        <v>60</v>
      </c>
      <c r="E10587">
        <v>634</v>
      </c>
      <c r="F10587">
        <v>3156</v>
      </c>
      <c r="G10587">
        <v>246</v>
      </c>
      <c r="H10587">
        <v>9840</v>
      </c>
      <c r="I10587" s="119" t="s">
        <v>4611</v>
      </c>
      <c r="J10587" s="119" t="s">
        <v>222</v>
      </c>
      <c r="K10587" s="1">
        <v>46255.758941458334</v>
      </c>
      <c r="L10587">
        <v>1</v>
      </c>
      <c r="M10587">
        <v>25</v>
      </c>
      <c r="N10587">
        <v>0</v>
      </c>
      <c r="O10587">
        <v>6</v>
      </c>
      <c r="P10587" s="119" t="s">
        <v>20254</v>
      </c>
    </row>
    <row r="10588" spans="1:16" x14ac:dyDescent="0.25">
      <c r="A10588">
        <v>23245</v>
      </c>
      <c r="B10588" s="119" t="s">
        <v>6919</v>
      </c>
      <c r="C10588">
        <v>47</v>
      </c>
      <c r="E10588">
        <v>800</v>
      </c>
      <c r="F10588">
        <v>1030</v>
      </c>
      <c r="G10588">
        <v>2680</v>
      </c>
      <c r="H10588">
        <v>2448</v>
      </c>
      <c r="I10588" s="119" t="s">
        <v>4611</v>
      </c>
      <c r="J10588" s="119" t="s">
        <v>222</v>
      </c>
      <c r="K10588" s="1">
        <v>46255.758941458334</v>
      </c>
      <c r="L10588">
        <v>0</v>
      </c>
      <c r="M10588">
        <v>0</v>
      </c>
      <c r="N10588">
        <v>0</v>
      </c>
      <c r="O10588">
        <v>0</v>
      </c>
      <c r="P10588" s="119" t="s">
        <v>20254</v>
      </c>
    </row>
    <row r="10589" spans="1:16" x14ac:dyDescent="0.25">
      <c r="A10589">
        <v>23246</v>
      </c>
      <c r="B10589" s="119" t="s">
        <v>6919</v>
      </c>
      <c r="C10589">
        <v>54</v>
      </c>
      <c r="E10589">
        <v>442</v>
      </c>
      <c r="F10589">
        <v>742</v>
      </c>
      <c r="G10589">
        <v>326</v>
      </c>
      <c r="H10589">
        <v>3000</v>
      </c>
      <c r="I10589" s="119" t="s">
        <v>4611</v>
      </c>
      <c r="J10589" s="119" t="s">
        <v>222</v>
      </c>
      <c r="K10589" s="1">
        <v>46255.758941458334</v>
      </c>
      <c r="L10589">
        <v>1</v>
      </c>
      <c r="M10589">
        <v>2</v>
      </c>
      <c r="N10589">
        <v>0</v>
      </c>
      <c r="O10589">
        <v>0</v>
      </c>
      <c r="P10589" s="119" t="s">
        <v>20254</v>
      </c>
    </row>
    <row r="10590" spans="1:16" x14ac:dyDescent="0.25">
      <c r="A10590">
        <v>23247</v>
      </c>
      <c r="B10590" s="119" t="s">
        <v>6921</v>
      </c>
      <c r="C10590">
        <v>55</v>
      </c>
      <c r="E10590">
        <v>952</v>
      </c>
      <c r="F10590">
        <v>794</v>
      </c>
      <c r="G10590">
        <v>1285</v>
      </c>
      <c r="H10590">
        <v>4150</v>
      </c>
      <c r="I10590" s="119" t="s">
        <v>4611</v>
      </c>
      <c r="J10590" s="119" t="s">
        <v>222</v>
      </c>
      <c r="K10590" s="1">
        <v>46255.758941458334</v>
      </c>
      <c r="L10590">
        <v>1</v>
      </c>
      <c r="M10590">
        <v>19</v>
      </c>
      <c r="N10590">
        <v>0</v>
      </c>
      <c r="O10590">
        <v>1</v>
      </c>
      <c r="P10590" s="119" t="s">
        <v>20254</v>
      </c>
    </row>
    <row r="10591" spans="1:16" x14ac:dyDescent="0.25">
      <c r="A10591">
        <v>23248</v>
      </c>
      <c r="B10591" s="119" t="s">
        <v>6912</v>
      </c>
      <c r="C10591">
        <v>67</v>
      </c>
      <c r="E10591">
        <v>3254</v>
      </c>
      <c r="F10591">
        <v>6827</v>
      </c>
      <c r="G10591">
        <v>88</v>
      </c>
      <c r="H10591">
        <v>32530</v>
      </c>
      <c r="I10591" s="119" t="s">
        <v>4611</v>
      </c>
      <c r="J10591" s="119" t="s">
        <v>222</v>
      </c>
      <c r="K10591" s="1">
        <v>46255.758941458334</v>
      </c>
      <c r="L10591">
        <v>37</v>
      </c>
      <c r="M10591">
        <v>2</v>
      </c>
      <c r="N10591">
        <v>0</v>
      </c>
      <c r="O10591">
        <v>0</v>
      </c>
      <c r="P10591" s="119" t="s">
        <v>20254</v>
      </c>
    </row>
    <row r="10592" spans="1:16" x14ac:dyDescent="0.25">
      <c r="A10592">
        <v>23249</v>
      </c>
      <c r="B10592" s="119" t="s">
        <v>6912</v>
      </c>
      <c r="C10592">
        <v>74</v>
      </c>
      <c r="E10592">
        <v>1772</v>
      </c>
      <c r="F10592">
        <v>6651</v>
      </c>
      <c r="G10592">
        <v>101</v>
      </c>
      <c r="H10592">
        <v>28195</v>
      </c>
      <c r="I10592" s="119" t="s">
        <v>4611</v>
      </c>
      <c r="J10592" s="119" t="s">
        <v>222</v>
      </c>
      <c r="K10592" s="1">
        <v>46255.758941458334</v>
      </c>
      <c r="L10592">
        <v>13</v>
      </c>
      <c r="M10592">
        <v>3</v>
      </c>
      <c r="N10592">
        <v>0</v>
      </c>
      <c r="O10592">
        <v>0</v>
      </c>
      <c r="P10592" s="119" t="s">
        <v>20254</v>
      </c>
    </row>
    <row r="10593" spans="1:16" x14ac:dyDescent="0.25">
      <c r="A10593">
        <v>23250</v>
      </c>
      <c r="B10593" s="119" t="s">
        <v>6912</v>
      </c>
      <c r="C10593">
        <v>80</v>
      </c>
      <c r="E10593">
        <v>1687</v>
      </c>
      <c r="F10593">
        <v>1696</v>
      </c>
      <c r="G10593">
        <v>790</v>
      </c>
      <c r="H10593">
        <v>2464</v>
      </c>
      <c r="I10593" s="119" t="s">
        <v>4611</v>
      </c>
      <c r="J10593" s="119" t="s">
        <v>222</v>
      </c>
      <c r="K10593" s="1">
        <v>46255.758941458334</v>
      </c>
      <c r="L10593">
        <v>505</v>
      </c>
      <c r="M10593">
        <v>192</v>
      </c>
      <c r="N10593">
        <v>299</v>
      </c>
      <c r="O10593">
        <v>52</v>
      </c>
      <c r="P10593" s="119" t="s">
        <v>20254</v>
      </c>
    </row>
    <row r="10594" spans="1:16" x14ac:dyDescent="0.25">
      <c r="A10594">
        <v>23251</v>
      </c>
      <c r="B10594" s="119" t="s">
        <v>6913</v>
      </c>
      <c r="C10594">
        <v>61</v>
      </c>
      <c r="E10594">
        <v>883</v>
      </c>
      <c r="F10594">
        <v>889</v>
      </c>
      <c r="G10594">
        <v>56</v>
      </c>
      <c r="H10594">
        <v>8984</v>
      </c>
      <c r="I10594" s="119" t="s">
        <v>4611</v>
      </c>
      <c r="J10594" s="119" t="s">
        <v>222</v>
      </c>
      <c r="K10594" s="1">
        <v>46255.758941458334</v>
      </c>
      <c r="L10594">
        <v>1</v>
      </c>
      <c r="M10594">
        <v>14</v>
      </c>
      <c r="N10594">
        <v>0</v>
      </c>
      <c r="O10594">
        <v>3</v>
      </c>
      <c r="P10594" s="119" t="s">
        <v>20254</v>
      </c>
    </row>
    <row r="10595" spans="1:16" x14ac:dyDescent="0.25">
      <c r="A10595">
        <v>23252</v>
      </c>
      <c r="B10595" s="119" t="s">
        <v>6913</v>
      </c>
      <c r="C10595">
        <v>68</v>
      </c>
      <c r="E10595">
        <v>2823</v>
      </c>
      <c r="F10595">
        <v>1892</v>
      </c>
      <c r="G10595">
        <v>112</v>
      </c>
      <c r="H10595">
        <v>10092</v>
      </c>
      <c r="I10595" s="119" t="s">
        <v>4611</v>
      </c>
      <c r="J10595" s="119" t="s">
        <v>222</v>
      </c>
      <c r="K10595" s="1">
        <v>46255.758941458334</v>
      </c>
      <c r="L10595">
        <v>1</v>
      </c>
      <c r="M10595">
        <v>3</v>
      </c>
      <c r="N10595">
        <v>1</v>
      </c>
      <c r="O10595">
        <v>2</v>
      </c>
      <c r="P10595" s="119" t="s">
        <v>20254</v>
      </c>
    </row>
    <row r="10596" spans="1:16" x14ac:dyDescent="0.25">
      <c r="A10596">
        <v>23253</v>
      </c>
      <c r="B10596" s="119" t="s">
        <v>6913</v>
      </c>
      <c r="C10596">
        <v>75</v>
      </c>
      <c r="E10596">
        <v>756</v>
      </c>
      <c r="F10596">
        <v>1403</v>
      </c>
      <c r="G10596">
        <v>444</v>
      </c>
      <c r="H10596">
        <v>2402</v>
      </c>
      <c r="I10596" s="119" t="s">
        <v>4611</v>
      </c>
      <c r="J10596" s="119" t="s">
        <v>222</v>
      </c>
      <c r="K10596" s="1">
        <v>46255.758941458334</v>
      </c>
      <c r="L10596">
        <v>256</v>
      </c>
      <c r="M10596">
        <v>4</v>
      </c>
      <c r="N10596">
        <v>251</v>
      </c>
      <c r="O10596">
        <v>0</v>
      </c>
      <c r="P10596" s="119" t="s">
        <v>20254</v>
      </c>
    </row>
    <row r="10597" spans="1:16" x14ac:dyDescent="0.25">
      <c r="A10597">
        <v>23254</v>
      </c>
      <c r="B10597" s="119" t="s">
        <v>6913</v>
      </c>
      <c r="C10597">
        <v>80</v>
      </c>
      <c r="E10597">
        <v>1472</v>
      </c>
      <c r="F10597">
        <v>1830</v>
      </c>
      <c r="G10597">
        <v>1109</v>
      </c>
      <c r="H10597">
        <v>2300</v>
      </c>
      <c r="I10597" s="119" t="s">
        <v>4611</v>
      </c>
      <c r="J10597" s="119" t="s">
        <v>222</v>
      </c>
      <c r="K10597" s="1">
        <v>46255.758941458334</v>
      </c>
      <c r="L10597">
        <v>579</v>
      </c>
      <c r="M10597">
        <v>53</v>
      </c>
      <c r="N10597">
        <v>361</v>
      </c>
      <c r="O10597">
        <v>20</v>
      </c>
      <c r="P10597" s="119" t="s">
        <v>20254</v>
      </c>
    </row>
    <row r="10598" spans="1:16" x14ac:dyDescent="0.25">
      <c r="A10598">
        <v>23255</v>
      </c>
      <c r="B10598" s="119" t="s">
        <v>6914</v>
      </c>
      <c r="C10598">
        <v>62</v>
      </c>
      <c r="E10598">
        <v>1455</v>
      </c>
      <c r="F10598">
        <v>2465</v>
      </c>
      <c r="G10598">
        <v>64</v>
      </c>
      <c r="H10598">
        <v>10383</v>
      </c>
      <c r="I10598" s="119" t="s">
        <v>4611</v>
      </c>
      <c r="J10598" s="119" t="s">
        <v>222</v>
      </c>
      <c r="K10598" s="1">
        <v>46255.758941458334</v>
      </c>
      <c r="L10598">
        <v>1</v>
      </c>
      <c r="M10598">
        <v>3</v>
      </c>
      <c r="N10598">
        <v>0</v>
      </c>
      <c r="O10598">
        <v>1</v>
      </c>
      <c r="P10598" s="119" t="s">
        <v>20254</v>
      </c>
    </row>
    <row r="10599" spans="1:16" x14ac:dyDescent="0.25">
      <c r="A10599">
        <v>23256</v>
      </c>
      <c r="B10599" s="119" t="s">
        <v>6914</v>
      </c>
      <c r="C10599">
        <v>69</v>
      </c>
      <c r="E10599">
        <v>2716</v>
      </c>
      <c r="F10599">
        <v>4304</v>
      </c>
      <c r="G10599">
        <v>307</v>
      </c>
      <c r="H10599">
        <v>10490</v>
      </c>
      <c r="I10599" s="119" t="s">
        <v>4611</v>
      </c>
      <c r="J10599" s="119" t="s">
        <v>222</v>
      </c>
      <c r="K10599" s="1">
        <v>46255.758941458334</v>
      </c>
      <c r="L10599">
        <v>0</v>
      </c>
      <c r="M10599">
        <v>3</v>
      </c>
      <c r="N10599">
        <v>0</v>
      </c>
      <c r="O10599">
        <v>1</v>
      </c>
      <c r="P10599" s="119" t="s">
        <v>20254</v>
      </c>
    </row>
    <row r="10600" spans="1:16" x14ac:dyDescent="0.25">
      <c r="A10600">
        <v>23257</v>
      </c>
      <c r="B10600" s="119" t="s">
        <v>6914</v>
      </c>
      <c r="C10600">
        <v>76</v>
      </c>
      <c r="E10600">
        <v>1635</v>
      </c>
      <c r="F10600">
        <v>1850</v>
      </c>
      <c r="G10600">
        <v>766</v>
      </c>
      <c r="H10600">
        <v>2222</v>
      </c>
      <c r="I10600" s="119" t="s">
        <v>4611</v>
      </c>
      <c r="J10600" s="119" t="s">
        <v>222</v>
      </c>
      <c r="K10600" s="1">
        <v>46255.758941458334</v>
      </c>
      <c r="L10600">
        <v>864</v>
      </c>
      <c r="M10600">
        <v>68</v>
      </c>
      <c r="N10600">
        <v>118</v>
      </c>
      <c r="O10600">
        <v>20</v>
      </c>
      <c r="P10600" s="119" t="s">
        <v>20254</v>
      </c>
    </row>
    <row r="10601" spans="1:16" x14ac:dyDescent="0.25">
      <c r="A10601">
        <v>23258</v>
      </c>
      <c r="B10601" s="119" t="s">
        <v>6914</v>
      </c>
      <c r="C10601">
        <v>80</v>
      </c>
      <c r="E10601">
        <v>1686</v>
      </c>
      <c r="F10601">
        <v>1836</v>
      </c>
      <c r="G10601">
        <v>831</v>
      </c>
      <c r="H10601">
        <v>2322</v>
      </c>
      <c r="I10601" s="119" t="s">
        <v>4611</v>
      </c>
      <c r="J10601" s="119" t="s">
        <v>222</v>
      </c>
      <c r="K10601" s="1">
        <v>46255.758941458334</v>
      </c>
      <c r="L10601">
        <v>759</v>
      </c>
      <c r="M10601">
        <v>76</v>
      </c>
      <c r="N10601">
        <v>98</v>
      </c>
      <c r="O10601">
        <v>14</v>
      </c>
      <c r="P10601" s="119" t="s">
        <v>20254</v>
      </c>
    </row>
    <row r="10602" spans="1:16" x14ac:dyDescent="0.25">
      <c r="A10602">
        <v>23259</v>
      </c>
      <c r="B10602" s="119" t="s">
        <v>6915</v>
      </c>
      <c r="C10602">
        <v>70</v>
      </c>
      <c r="E10602">
        <v>1701</v>
      </c>
      <c r="F10602">
        <v>1817</v>
      </c>
      <c r="G10602">
        <v>163</v>
      </c>
      <c r="H10602">
        <v>7898</v>
      </c>
      <c r="I10602" s="119" t="s">
        <v>4611</v>
      </c>
      <c r="J10602" s="119" t="s">
        <v>222</v>
      </c>
      <c r="K10602" s="1">
        <v>46255.758941458334</v>
      </c>
      <c r="L10602">
        <v>18</v>
      </c>
      <c r="M10602">
        <v>2</v>
      </c>
      <c r="N10602">
        <v>0</v>
      </c>
      <c r="O10602">
        <v>0</v>
      </c>
      <c r="P10602" s="119" t="s">
        <v>20254</v>
      </c>
    </row>
    <row r="10603" spans="1:16" x14ac:dyDescent="0.25">
      <c r="A10603">
        <v>23260</v>
      </c>
      <c r="B10603" s="119" t="s">
        <v>6915</v>
      </c>
      <c r="C10603">
        <v>77</v>
      </c>
      <c r="E10603">
        <v>1946</v>
      </c>
      <c r="F10603">
        <v>1614</v>
      </c>
      <c r="G10603">
        <v>829</v>
      </c>
      <c r="H10603">
        <v>2246</v>
      </c>
      <c r="I10603" s="119" t="s">
        <v>4611</v>
      </c>
      <c r="J10603" s="119" t="s">
        <v>222</v>
      </c>
      <c r="K10603" s="1">
        <v>46255.758941458334</v>
      </c>
      <c r="L10603">
        <v>491</v>
      </c>
      <c r="M10603">
        <v>80</v>
      </c>
      <c r="N10603">
        <v>49</v>
      </c>
      <c r="O10603">
        <v>24</v>
      </c>
      <c r="P10603" s="119" t="s">
        <v>20254</v>
      </c>
    </row>
    <row r="10604" spans="1:16" x14ac:dyDescent="0.25">
      <c r="A10604">
        <v>23261</v>
      </c>
      <c r="B10604" s="119" t="s">
        <v>6915</v>
      </c>
      <c r="C10604">
        <v>80</v>
      </c>
      <c r="E10604">
        <v>2059</v>
      </c>
      <c r="F10604">
        <v>1506</v>
      </c>
      <c r="G10604">
        <v>894</v>
      </c>
      <c r="H10604">
        <v>2290</v>
      </c>
      <c r="I10604" s="119" t="s">
        <v>4611</v>
      </c>
      <c r="J10604" s="119" t="s">
        <v>222</v>
      </c>
      <c r="K10604" s="1">
        <v>46255.758941458334</v>
      </c>
      <c r="L10604">
        <v>858</v>
      </c>
      <c r="M10604">
        <v>102</v>
      </c>
      <c r="N10604">
        <v>486</v>
      </c>
      <c r="O10604">
        <v>9</v>
      </c>
      <c r="P10604" s="119" t="s">
        <v>20254</v>
      </c>
    </row>
    <row r="10605" spans="1:16" x14ac:dyDescent="0.25">
      <c r="A10605">
        <v>23267</v>
      </c>
      <c r="B10605" s="119" t="s">
        <v>6922</v>
      </c>
      <c r="C10605">
        <v>20</v>
      </c>
      <c r="E10605">
        <v>476</v>
      </c>
      <c r="F10605">
        <v>5357</v>
      </c>
      <c r="G10605">
        <v>65</v>
      </c>
      <c r="H10605">
        <v>28550</v>
      </c>
      <c r="I10605" s="119" t="s">
        <v>4611</v>
      </c>
      <c r="J10605" s="119" t="s">
        <v>139</v>
      </c>
      <c r="K10605" s="1">
        <v>46255.758941458334</v>
      </c>
      <c r="L10605">
        <v>1</v>
      </c>
      <c r="M10605">
        <v>1</v>
      </c>
      <c r="N10605">
        <v>0</v>
      </c>
      <c r="O10605">
        <v>0</v>
      </c>
      <c r="P10605" s="119" t="s">
        <v>20254</v>
      </c>
    </row>
    <row r="10606" spans="1:16" x14ac:dyDescent="0.25">
      <c r="A10606">
        <v>24127</v>
      </c>
      <c r="B10606" s="119" t="s">
        <v>6923</v>
      </c>
      <c r="C10606">
        <v>0</v>
      </c>
      <c r="E10606">
        <v>637</v>
      </c>
      <c r="F10606">
        <v>12</v>
      </c>
      <c r="G10606">
        <v>8986</v>
      </c>
      <c r="H10606">
        <v>40</v>
      </c>
      <c r="I10606" s="119" t="s">
        <v>6020</v>
      </c>
      <c r="J10606" s="119" t="s">
        <v>17</v>
      </c>
      <c r="K10606" s="1">
        <v>46255.758941458334</v>
      </c>
      <c r="L10606">
        <v>2</v>
      </c>
      <c r="M10606">
        <v>0</v>
      </c>
      <c r="N10606">
        <v>1</v>
      </c>
      <c r="O10606">
        <v>0</v>
      </c>
      <c r="P10606" s="119" t="s">
        <v>20254</v>
      </c>
    </row>
    <row r="10607" spans="1:16" x14ac:dyDescent="0.25">
      <c r="A10607">
        <v>24149</v>
      </c>
      <c r="B10607" s="119" t="s">
        <v>6924</v>
      </c>
      <c r="C10607">
        <v>0</v>
      </c>
      <c r="E10607">
        <v>0</v>
      </c>
      <c r="F10607">
        <v>0</v>
      </c>
      <c r="G10607">
        <v>101028</v>
      </c>
      <c r="H10607">
        <v>8</v>
      </c>
      <c r="I10607" s="119" t="s">
        <v>6020</v>
      </c>
      <c r="J10607" s="119" t="s">
        <v>17</v>
      </c>
      <c r="K10607" s="1">
        <v>46255.758941458334</v>
      </c>
      <c r="L10607">
        <v>0</v>
      </c>
      <c r="M10607">
        <v>1224</v>
      </c>
      <c r="N10607">
        <v>0</v>
      </c>
      <c r="O10607">
        <v>220</v>
      </c>
      <c r="P10607" s="119" t="s">
        <v>20254</v>
      </c>
    </row>
    <row r="10608" spans="1:16" x14ac:dyDescent="0.25">
      <c r="A10608">
        <v>24214</v>
      </c>
      <c r="B10608" s="119" t="s">
        <v>6925</v>
      </c>
      <c r="C10608">
        <v>0</v>
      </c>
      <c r="E10608">
        <v>320</v>
      </c>
      <c r="F10608">
        <v>12168</v>
      </c>
      <c r="G10608">
        <v>66</v>
      </c>
      <c r="H10608">
        <v>14000</v>
      </c>
      <c r="I10608" s="119" t="s">
        <v>6020</v>
      </c>
      <c r="J10608" s="119" t="s">
        <v>17</v>
      </c>
      <c r="K10608" s="1">
        <v>46255.758941458334</v>
      </c>
      <c r="L10608">
        <v>8</v>
      </c>
      <c r="M10608">
        <v>3</v>
      </c>
      <c r="N10608">
        <v>3</v>
      </c>
      <c r="O10608">
        <v>0</v>
      </c>
      <c r="P10608" s="119" t="s">
        <v>20254</v>
      </c>
    </row>
    <row r="10609" spans="1:16" x14ac:dyDescent="0.25">
      <c r="A10609">
        <v>24223</v>
      </c>
      <c r="B10609" s="119" t="s">
        <v>6926</v>
      </c>
      <c r="C10609">
        <v>0</v>
      </c>
      <c r="E10609">
        <v>10185</v>
      </c>
      <c r="F10609">
        <v>160</v>
      </c>
      <c r="G10609">
        <v>10026</v>
      </c>
      <c r="H10609">
        <v>439</v>
      </c>
      <c r="I10609" s="119" t="s">
        <v>6020</v>
      </c>
      <c r="J10609" s="119" t="s">
        <v>17</v>
      </c>
      <c r="K10609" s="1">
        <v>46255.758941458334</v>
      </c>
      <c r="L10609">
        <v>62</v>
      </c>
      <c r="M10609">
        <v>445</v>
      </c>
      <c r="N10609">
        <v>8</v>
      </c>
      <c r="O10609">
        <v>45</v>
      </c>
      <c r="P10609" s="119" t="s">
        <v>20254</v>
      </c>
    </row>
    <row r="10610" spans="1:16" x14ac:dyDescent="0.25">
      <c r="A10610">
        <v>24234</v>
      </c>
      <c r="B10610" s="119" t="s">
        <v>6927</v>
      </c>
      <c r="C10610">
        <v>0</v>
      </c>
      <c r="E10610">
        <v>39236</v>
      </c>
      <c r="F10610">
        <v>69</v>
      </c>
      <c r="G10610">
        <v>142077</v>
      </c>
      <c r="H10610">
        <v>129</v>
      </c>
      <c r="I10610" s="119" t="s">
        <v>6020</v>
      </c>
      <c r="J10610" s="119" t="s">
        <v>17</v>
      </c>
      <c r="K10610" s="1">
        <v>46255.758941458334</v>
      </c>
      <c r="L10610">
        <v>69</v>
      </c>
      <c r="M10610">
        <v>1229</v>
      </c>
      <c r="N10610">
        <v>0</v>
      </c>
      <c r="O10610">
        <v>329</v>
      </c>
      <c r="P10610" s="119" t="s">
        <v>20254</v>
      </c>
    </row>
    <row r="10611" spans="1:16" x14ac:dyDescent="0.25">
      <c r="A10611">
        <v>24242</v>
      </c>
      <c r="B10611" s="119" t="s">
        <v>6928</v>
      </c>
      <c r="C10611">
        <v>0</v>
      </c>
      <c r="E10611">
        <v>0</v>
      </c>
      <c r="F10611">
        <v>0</v>
      </c>
      <c r="G10611">
        <v>24004</v>
      </c>
      <c r="H10611">
        <v>128</v>
      </c>
      <c r="I10611" s="119" t="s">
        <v>6020</v>
      </c>
      <c r="J10611" s="119" t="s">
        <v>139</v>
      </c>
      <c r="K10611" s="1">
        <v>46255.758941458334</v>
      </c>
      <c r="L10611">
        <v>0</v>
      </c>
      <c r="M10611">
        <v>25</v>
      </c>
      <c r="N10611">
        <v>0</v>
      </c>
      <c r="O10611">
        <v>2</v>
      </c>
      <c r="P10611" s="119" t="s">
        <v>20254</v>
      </c>
    </row>
    <row r="10612" spans="1:16" x14ac:dyDescent="0.25">
      <c r="A10612">
        <v>24243</v>
      </c>
      <c r="B10612" s="119" t="s">
        <v>6929</v>
      </c>
      <c r="C10612">
        <v>0</v>
      </c>
      <c r="E10612">
        <v>0</v>
      </c>
      <c r="F10612">
        <v>0</v>
      </c>
      <c r="G10612">
        <v>6383</v>
      </c>
      <c r="H10612">
        <v>128</v>
      </c>
      <c r="I10612" s="119" t="s">
        <v>6020</v>
      </c>
      <c r="J10612" s="119" t="s">
        <v>139</v>
      </c>
      <c r="K10612" s="1">
        <v>46255.758941458334</v>
      </c>
      <c r="L10612">
        <v>0</v>
      </c>
      <c r="M10612">
        <v>17</v>
      </c>
      <c r="N10612">
        <v>0</v>
      </c>
      <c r="O10612">
        <v>1</v>
      </c>
      <c r="P10612" s="119" t="s">
        <v>20254</v>
      </c>
    </row>
    <row r="10613" spans="1:16" x14ac:dyDescent="0.25">
      <c r="A10613">
        <v>24244</v>
      </c>
      <c r="B10613" s="119" t="s">
        <v>6930</v>
      </c>
      <c r="C10613">
        <v>0</v>
      </c>
      <c r="E10613">
        <v>338</v>
      </c>
      <c r="F10613">
        <v>250</v>
      </c>
      <c r="G10613">
        <v>383</v>
      </c>
      <c r="H10613">
        <v>649</v>
      </c>
      <c r="I10613" s="119" t="s">
        <v>6020</v>
      </c>
      <c r="J10613" s="119" t="s">
        <v>139</v>
      </c>
      <c r="K10613" s="1">
        <v>46255.758941458334</v>
      </c>
      <c r="L10613">
        <v>0</v>
      </c>
      <c r="M10613">
        <v>2</v>
      </c>
      <c r="N10613">
        <v>0</v>
      </c>
      <c r="O10613">
        <v>0</v>
      </c>
      <c r="P10613" s="119" t="s">
        <v>20254</v>
      </c>
    </row>
    <row r="10614" spans="1:16" x14ac:dyDescent="0.25">
      <c r="A10614">
        <v>24245</v>
      </c>
      <c r="B10614" s="119" t="s">
        <v>6931</v>
      </c>
      <c r="C10614">
        <v>0</v>
      </c>
      <c r="E10614">
        <v>0</v>
      </c>
      <c r="F10614">
        <v>0</v>
      </c>
      <c r="G10614">
        <v>1436</v>
      </c>
      <c r="H10614">
        <v>128</v>
      </c>
      <c r="I10614" s="119" t="s">
        <v>6020</v>
      </c>
      <c r="J10614" s="119" t="s">
        <v>139</v>
      </c>
      <c r="K10614" s="1">
        <v>46255.758941458334</v>
      </c>
      <c r="L10614">
        <v>0</v>
      </c>
      <c r="M10614">
        <v>3</v>
      </c>
      <c r="N10614">
        <v>0</v>
      </c>
      <c r="O10614">
        <v>0</v>
      </c>
      <c r="P10614" s="119" t="s">
        <v>20254</v>
      </c>
    </row>
    <row r="10615" spans="1:16" x14ac:dyDescent="0.25">
      <c r="A10615">
        <v>24249</v>
      </c>
      <c r="B10615" s="119" t="s">
        <v>6932</v>
      </c>
      <c r="C10615">
        <v>0</v>
      </c>
      <c r="E10615">
        <v>1072</v>
      </c>
      <c r="F10615">
        <v>4</v>
      </c>
      <c r="G10615">
        <v>115133</v>
      </c>
      <c r="H10615">
        <v>13</v>
      </c>
      <c r="I10615" s="119" t="s">
        <v>6020</v>
      </c>
      <c r="J10615" s="119" t="s">
        <v>17</v>
      </c>
      <c r="K10615" s="1">
        <v>46255.758941458334</v>
      </c>
      <c r="L10615">
        <v>1199</v>
      </c>
      <c r="M10615">
        <v>850</v>
      </c>
      <c r="N10615">
        <v>209</v>
      </c>
      <c r="O10615">
        <v>202</v>
      </c>
      <c r="P10615" s="119" t="s">
        <v>20254</v>
      </c>
    </row>
    <row r="10616" spans="1:16" x14ac:dyDescent="0.25">
      <c r="A10616">
        <v>24250</v>
      </c>
      <c r="B10616" s="119" t="s">
        <v>6933</v>
      </c>
      <c r="C10616">
        <v>0</v>
      </c>
      <c r="E10616">
        <v>8678</v>
      </c>
      <c r="F10616">
        <v>35</v>
      </c>
      <c r="G10616">
        <v>6723</v>
      </c>
      <c r="H10616">
        <v>311</v>
      </c>
      <c r="I10616" s="119" t="s">
        <v>6020</v>
      </c>
      <c r="J10616" s="119" t="s">
        <v>17</v>
      </c>
      <c r="K10616" s="1">
        <v>46255.758941458334</v>
      </c>
      <c r="L10616">
        <v>21</v>
      </c>
      <c r="M10616">
        <v>206</v>
      </c>
      <c r="N10616">
        <v>0</v>
      </c>
      <c r="O10616">
        <v>17</v>
      </c>
      <c r="P10616" s="119" t="s">
        <v>20254</v>
      </c>
    </row>
    <row r="10617" spans="1:16" x14ac:dyDescent="0.25">
      <c r="A10617">
        <v>24251</v>
      </c>
      <c r="B10617" s="119" t="s">
        <v>6934</v>
      </c>
      <c r="C10617">
        <v>0</v>
      </c>
      <c r="E10617">
        <v>15637</v>
      </c>
      <c r="F10617">
        <v>10</v>
      </c>
      <c r="G10617">
        <v>35619</v>
      </c>
      <c r="H10617">
        <v>30</v>
      </c>
      <c r="I10617" s="119" t="s">
        <v>6020</v>
      </c>
      <c r="J10617" s="119" t="s">
        <v>17</v>
      </c>
      <c r="K10617" s="1">
        <v>46255.758941458334</v>
      </c>
      <c r="L10617">
        <v>54</v>
      </c>
      <c r="M10617">
        <v>203</v>
      </c>
      <c r="N10617">
        <v>0</v>
      </c>
      <c r="O10617">
        <v>32</v>
      </c>
      <c r="P10617" s="119" t="s">
        <v>20254</v>
      </c>
    </row>
    <row r="10618" spans="1:16" x14ac:dyDescent="0.25">
      <c r="A10618">
        <v>24272</v>
      </c>
      <c r="B10618" s="119" t="s">
        <v>6935</v>
      </c>
      <c r="C10618">
        <v>0</v>
      </c>
      <c r="E10618">
        <v>286102</v>
      </c>
      <c r="F10618">
        <v>34</v>
      </c>
      <c r="G10618">
        <v>346403</v>
      </c>
      <c r="H10618">
        <v>35</v>
      </c>
      <c r="I10618" s="119" t="s">
        <v>3582</v>
      </c>
      <c r="J10618" s="119" t="s">
        <v>22</v>
      </c>
      <c r="K10618" s="1">
        <v>46255.758941458334</v>
      </c>
      <c r="L10618">
        <v>347981</v>
      </c>
      <c r="M10618">
        <v>56309</v>
      </c>
      <c r="N10618">
        <v>63147</v>
      </c>
      <c r="O10618">
        <v>14513</v>
      </c>
      <c r="P10618" s="119" t="s">
        <v>20254</v>
      </c>
    </row>
    <row r="10619" spans="1:16" x14ac:dyDescent="0.25">
      <c r="A10619">
        <v>24273</v>
      </c>
      <c r="B10619" s="119" t="s">
        <v>6936</v>
      </c>
      <c r="C10619">
        <v>0</v>
      </c>
      <c r="E10619">
        <v>194786</v>
      </c>
      <c r="F10619">
        <v>137</v>
      </c>
      <c r="G10619">
        <v>82230</v>
      </c>
      <c r="H10619">
        <v>148</v>
      </c>
      <c r="I10619" s="119" t="s">
        <v>3582</v>
      </c>
      <c r="J10619" s="119" t="s">
        <v>22</v>
      </c>
      <c r="K10619" s="1">
        <v>46255.758941458334</v>
      </c>
      <c r="L10619">
        <v>149750</v>
      </c>
      <c r="M10619">
        <v>93416</v>
      </c>
      <c r="N10619">
        <v>31811</v>
      </c>
      <c r="O10619">
        <v>16271</v>
      </c>
      <c r="P10619" s="119" t="s">
        <v>20254</v>
      </c>
    </row>
    <row r="10620" spans="1:16" x14ac:dyDescent="0.25">
      <c r="A10620">
        <v>24274</v>
      </c>
      <c r="B10620" s="119" t="s">
        <v>6937</v>
      </c>
      <c r="C10620">
        <v>0</v>
      </c>
      <c r="E10620">
        <v>113608</v>
      </c>
      <c r="F10620">
        <v>465</v>
      </c>
      <c r="G10620">
        <v>240993</v>
      </c>
      <c r="H10620">
        <v>539</v>
      </c>
      <c r="I10620" s="119" t="s">
        <v>3582</v>
      </c>
      <c r="J10620" s="119" t="s">
        <v>22</v>
      </c>
      <c r="K10620" s="1">
        <v>46255.758941458334</v>
      </c>
      <c r="L10620">
        <v>69217</v>
      </c>
      <c r="M10620">
        <v>271842</v>
      </c>
      <c r="N10620">
        <v>11054</v>
      </c>
      <c r="O10620">
        <v>50657</v>
      </c>
      <c r="P10620" s="119" t="s">
        <v>20254</v>
      </c>
    </row>
    <row r="10621" spans="1:16" x14ac:dyDescent="0.25">
      <c r="A10621">
        <v>24275</v>
      </c>
      <c r="B10621" s="119" t="s">
        <v>6938</v>
      </c>
      <c r="C10621">
        <v>0</v>
      </c>
      <c r="E10621">
        <v>65719</v>
      </c>
      <c r="F10621">
        <v>601</v>
      </c>
      <c r="G10621">
        <v>202501</v>
      </c>
      <c r="H10621">
        <v>700</v>
      </c>
      <c r="I10621" s="119" t="s">
        <v>3582</v>
      </c>
      <c r="J10621" s="119" t="s">
        <v>22</v>
      </c>
      <c r="K10621" s="1">
        <v>46255.758941458334</v>
      </c>
      <c r="L10621">
        <v>48027</v>
      </c>
      <c r="M10621">
        <v>217759</v>
      </c>
      <c r="N10621">
        <v>11763</v>
      </c>
      <c r="O10621">
        <v>60361</v>
      </c>
      <c r="P10621" s="119" t="s">
        <v>20254</v>
      </c>
    </row>
    <row r="10622" spans="1:16" x14ac:dyDescent="0.25">
      <c r="A10622">
        <v>24276</v>
      </c>
      <c r="B10622" s="119" t="s">
        <v>6939</v>
      </c>
      <c r="C10622">
        <v>0</v>
      </c>
      <c r="E10622">
        <v>883928</v>
      </c>
      <c r="F10622">
        <v>136</v>
      </c>
      <c r="G10622">
        <v>654075</v>
      </c>
      <c r="H10622">
        <v>137</v>
      </c>
      <c r="I10622" s="119" t="s">
        <v>3582</v>
      </c>
      <c r="J10622" s="119" t="s">
        <v>22</v>
      </c>
      <c r="K10622" s="1">
        <v>46255.758941458334</v>
      </c>
      <c r="L10622">
        <v>1250833</v>
      </c>
      <c r="M10622">
        <v>515741</v>
      </c>
      <c r="N10622">
        <v>212409</v>
      </c>
      <c r="O10622">
        <v>152745</v>
      </c>
      <c r="P10622" s="119" t="s">
        <v>20254</v>
      </c>
    </row>
    <row r="10623" spans="1:16" x14ac:dyDescent="0.25">
      <c r="A10623">
        <v>24277</v>
      </c>
      <c r="B10623" s="119" t="s">
        <v>6940</v>
      </c>
      <c r="C10623">
        <v>0</v>
      </c>
      <c r="E10623">
        <v>200515</v>
      </c>
      <c r="F10623">
        <v>1583</v>
      </c>
      <c r="G10623">
        <v>480468</v>
      </c>
      <c r="H10623">
        <v>1617</v>
      </c>
      <c r="I10623" s="119" t="s">
        <v>3582</v>
      </c>
      <c r="J10623" s="119" t="s">
        <v>222</v>
      </c>
      <c r="K10623" s="1">
        <v>46255.758941458334</v>
      </c>
      <c r="L10623">
        <v>72090</v>
      </c>
      <c r="M10623">
        <v>780543</v>
      </c>
      <c r="N10623">
        <v>13754</v>
      </c>
      <c r="O10623">
        <v>94882</v>
      </c>
      <c r="P10623" s="119" t="s">
        <v>20254</v>
      </c>
    </row>
    <row r="10624" spans="1:16" x14ac:dyDescent="0.25">
      <c r="A10624">
        <v>24278</v>
      </c>
      <c r="B10624" s="119" t="s">
        <v>6941</v>
      </c>
      <c r="C10624">
        <v>0</v>
      </c>
      <c r="E10624">
        <v>23475</v>
      </c>
      <c r="F10624">
        <v>4</v>
      </c>
      <c r="G10624">
        <v>2164347</v>
      </c>
      <c r="H10624">
        <v>5</v>
      </c>
      <c r="I10624" s="119" t="s">
        <v>3582</v>
      </c>
      <c r="J10624" s="119" t="s">
        <v>22</v>
      </c>
      <c r="K10624" s="1">
        <v>46255.758941458334</v>
      </c>
      <c r="L10624">
        <v>0</v>
      </c>
      <c r="M10624">
        <v>31337</v>
      </c>
      <c r="N10624">
        <v>0</v>
      </c>
      <c r="O10624">
        <v>7473</v>
      </c>
      <c r="P10624" s="119" t="s">
        <v>20254</v>
      </c>
    </row>
    <row r="10625" spans="1:16" x14ac:dyDescent="0.25">
      <c r="A10625">
        <v>24279</v>
      </c>
      <c r="B10625" s="119" t="s">
        <v>6942</v>
      </c>
      <c r="C10625">
        <v>0</v>
      </c>
      <c r="E10625">
        <v>36558</v>
      </c>
      <c r="F10625">
        <v>7</v>
      </c>
      <c r="G10625">
        <v>505174</v>
      </c>
      <c r="H10625">
        <v>12</v>
      </c>
      <c r="I10625" s="119" t="s">
        <v>3582</v>
      </c>
      <c r="J10625" s="119" t="s">
        <v>22</v>
      </c>
      <c r="K10625" s="1">
        <v>46255.758941458334</v>
      </c>
      <c r="L10625">
        <v>217511</v>
      </c>
      <c r="M10625">
        <v>46097</v>
      </c>
      <c r="N10625">
        <v>28699</v>
      </c>
      <c r="O10625">
        <v>7878</v>
      </c>
      <c r="P10625" s="119" t="s">
        <v>20254</v>
      </c>
    </row>
    <row r="10626" spans="1:16" x14ac:dyDescent="0.25">
      <c r="A10626">
        <v>24280</v>
      </c>
      <c r="B10626" s="119" t="s">
        <v>6943</v>
      </c>
      <c r="C10626">
        <v>0</v>
      </c>
      <c r="E10626">
        <v>45978</v>
      </c>
      <c r="F10626">
        <v>138</v>
      </c>
      <c r="G10626">
        <v>219453</v>
      </c>
      <c r="H10626">
        <v>208</v>
      </c>
      <c r="I10626" s="119" t="s">
        <v>3582</v>
      </c>
      <c r="J10626" s="119" t="s">
        <v>22</v>
      </c>
      <c r="K10626" s="1">
        <v>46255.758941458334</v>
      </c>
      <c r="L10626">
        <v>42337</v>
      </c>
      <c r="M10626">
        <v>334323</v>
      </c>
      <c r="N10626">
        <v>9749</v>
      </c>
      <c r="O10626">
        <v>99110</v>
      </c>
      <c r="P10626" s="119" t="s">
        <v>20254</v>
      </c>
    </row>
    <row r="10627" spans="1:16" x14ac:dyDescent="0.25">
      <c r="A10627">
        <v>24281</v>
      </c>
      <c r="B10627" s="119" t="s">
        <v>6944</v>
      </c>
      <c r="C10627">
        <v>0</v>
      </c>
      <c r="E10627">
        <v>36352</v>
      </c>
      <c r="F10627">
        <v>251</v>
      </c>
      <c r="G10627">
        <v>240649</v>
      </c>
      <c r="H10627">
        <v>319</v>
      </c>
      <c r="I10627" s="119" t="s">
        <v>3582</v>
      </c>
      <c r="J10627" s="119" t="s">
        <v>22</v>
      </c>
      <c r="K10627" s="1">
        <v>46255.758941458334</v>
      </c>
      <c r="L10627">
        <v>34461</v>
      </c>
      <c r="M10627">
        <v>290926</v>
      </c>
      <c r="N10627">
        <v>6183</v>
      </c>
      <c r="O10627">
        <v>87261</v>
      </c>
      <c r="P10627" s="119" t="s">
        <v>20254</v>
      </c>
    </row>
    <row r="10628" spans="1:16" x14ac:dyDescent="0.25">
      <c r="A10628">
        <v>24282</v>
      </c>
      <c r="B10628" s="119" t="s">
        <v>6945</v>
      </c>
      <c r="C10628">
        <v>0</v>
      </c>
      <c r="E10628">
        <v>1233290</v>
      </c>
      <c r="F10628">
        <v>52</v>
      </c>
      <c r="G10628">
        <v>12770343</v>
      </c>
      <c r="H10628">
        <v>53</v>
      </c>
      <c r="I10628" s="119" t="s">
        <v>3582</v>
      </c>
      <c r="J10628" s="119" t="s">
        <v>22</v>
      </c>
      <c r="K10628" s="1">
        <v>46255.758941458334</v>
      </c>
      <c r="L10628">
        <v>1103034</v>
      </c>
      <c r="M10628">
        <v>701914</v>
      </c>
      <c r="N10628">
        <v>235934</v>
      </c>
      <c r="O10628">
        <v>136664</v>
      </c>
      <c r="P10628" s="119" t="s">
        <v>20254</v>
      </c>
    </row>
    <row r="10629" spans="1:16" x14ac:dyDescent="0.25">
      <c r="A10629">
        <v>24283</v>
      </c>
      <c r="B10629" s="119" t="s">
        <v>6946</v>
      </c>
      <c r="C10629">
        <v>0</v>
      </c>
      <c r="E10629">
        <v>49903</v>
      </c>
      <c r="F10629">
        <v>1621</v>
      </c>
      <c r="G10629">
        <v>131752</v>
      </c>
      <c r="H10629">
        <v>1900</v>
      </c>
      <c r="I10629" s="119" t="s">
        <v>3582</v>
      </c>
      <c r="J10629" s="119" t="s">
        <v>222</v>
      </c>
      <c r="K10629" s="1">
        <v>46255.758941458334</v>
      </c>
      <c r="L10629">
        <v>61856</v>
      </c>
      <c r="M10629">
        <v>173773</v>
      </c>
      <c r="N10629">
        <v>14037</v>
      </c>
      <c r="O10629">
        <v>28205</v>
      </c>
      <c r="P10629" s="119" t="s">
        <v>20254</v>
      </c>
    </row>
    <row r="10630" spans="1:16" x14ac:dyDescent="0.25">
      <c r="A10630">
        <v>24284</v>
      </c>
      <c r="B10630" s="119" t="s">
        <v>6947</v>
      </c>
      <c r="C10630">
        <v>0</v>
      </c>
      <c r="E10630">
        <v>12654</v>
      </c>
      <c r="F10630">
        <v>4</v>
      </c>
      <c r="G10630">
        <v>2416714</v>
      </c>
      <c r="H10630">
        <v>5</v>
      </c>
      <c r="I10630" s="119" t="s">
        <v>3582</v>
      </c>
      <c r="J10630" s="119" t="s">
        <v>22</v>
      </c>
      <c r="K10630" s="1">
        <v>46255.758941458334</v>
      </c>
      <c r="L10630">
        <v>0</v>
      </c>
      <c r="M10630">
        <v>40535</v>
      </c>
      <c r="N10630">
        <v>0</v>
      </c>
      <c r="O10630">
        <v>6674</v>
      </c>
      <c r="P10630" s="119" t="s">
        <v>20254</v>
      </c>
    </row>
    <row r="10631" spans="1:16" x14ac:dyDescent="0.25">
      <c r="A10631">
        <v>24285</v>
      </c>
      <c r="B10631" s="119" t="s">
        <v>6948</v>
      </c>
      <c r="C10631">
        <v>0</v>
      </c>
      <c r="E10631">
        <v>26411</v>
      </c>
      <c r="F10631">
        <v>9</v>
      </c>
      <c r="G10631">
        <v>260300</v>
      </c>
      <c r="H10631">
        <v>13</v>
      </c>
      <c r="I10631" s="119" t="s">
        <v>3582</v>
      </c>
      <c r="J10631" s="119" t="s">
        <v>22</v>
      </c>
      <c r="K10631" s="1">
        <v>46255.758941458334</v>
      </c>
      <c r="L10631">
        <v>86055</v>
      </c>
      <c r="M10631">
        <v>96456</v>
      </c>
      <c r="N10631">
        <v>17501</v>
      </c>
      <c r="O10631">
        <v>21450</v>
      </c>
      <c r="P10631" s="119" t="s">
        <v>20254</v>
      </c>
    </row>
    <row r="10632" spans="1:16" x14ac:dyDescent="0.25">
      <c r="A10632">
        <v>24286</v>
      </c>
      <c r="B10632" s="119" t="s">
        <v>6949</v>
      </c>
      <c r="C10632">
        <v>0</v>
      </c>
      <c r="E10632">
        <v>53439</v>
      </c>
      <c r="F10632">
        <v>185</v>
      </c>
      <c r="G10632">
        <v>241754</v>
      </c>
      <c r="H10632">
        <v>213</v>
      </c>
      <c r="I10632" s="119" t="s">
        <v>3582</v>
      </c>
      <c r="J10632" s="119" t="s">
        <v>22</v>
      </c>
      <c r="K10632" s="1">
        <v>46255.758941458334</v>
      </c>
      <c r="L10632">
        <v>57905</v>
      </c>
      <c r="M10632">
        <v>270164</v>
      </c>
      <c r="N10632">
        <v>7931</v>
      </c>
      <c r="O10632">
        <v>54127</v>
      </c>
      <c r="P10632" s="119" t="s">
        <v>20254</v>
      </c>
    </row>
    <row r="10633" spans="1:16" x14ac:dyDescent="0.25">
      <c r="A10633">
        <v>24287</v>
      </c>
      <c r="B10633" s="119" t="s">
        <v>6950</v>
      </c>
      <c r="C10633">
        <v>0</v>
      </c>
      <c r="E10633">
        <v>25225</v>
      </c>
      <c r="F10633">
        <v>263</v>
      </c>
      <c r="G10633">
        <v>162652</v>
      </c>
      <c r="H10633">
        <v>308</v>
      </c>
      <c r="I10633" s="119" t="s">
        <v>3582</v>
      </c>
      <c r="J10633" s="119" t="s">
        <v>22</v>
      </c>
      <c r="K10633" s="1">
        <v>46255.758941458334</v>
      </c>
      <c r="L10633">
        <v>34467</v>
      </c>
      <c r="M10633">
        <v>233189</v>
      </c>
      <c r="N10633">
        <v>7760</v>
      </c>
      <c r="O10633">
        <v>84042</v>
      </c>
      <c r="P10633" s="119" t="s">
        <v>20254</v>
      </c>
    </row>
    <row r="10634" spans="1:16" x14ac:dyDescent="0.25">
      <c r="A10634">
        <v>24288</v>
      </c>
      <c r="B10634" s="119" t="s">
        <v>6951</v>
      </c>
      <c r="C10634">
        <v>0</v>
      </c>
      <c r="E10634">
        <v>915893</v>
      </c>
      <c r="F10634">
        <v>51</v>
      </c>
      <c r="G10634">
        <v>929884</v>
      </c>
      <c r="H10634">
        <v>54</v>
      </c>
      <c r="I10634" s="119" t="s">
        <v>3582</v>
      </c>
      <c r="J10634" s="119" t="s">
        <v>22</v>
      </c>
      <c r="K10634" s="1">
        <v>46255.758941458334</v>
      </c>
      <c r="L10634">
        <v>1043548</v>
      </c>
      <c r="M10634">
        <v>346702</v>
      </c>
      <c r="N10634">
        <v>215968</v>
      </c>
      <c r="O10634">
        <v>68578</v>
      </c>
      <c r="P10634" s="119" t="s">
        <v>20254</v>
      </c>
    </row>
    <row r="10635" spans="1:16" x14ac:dyDescent="0.25">
      <c r="A10635">
        <v>24289</v>
      </c>
      <c r="B10635" s="119" t="s">
        <v>6952</v>
      </c>
      <c r="C10635">
        <v>0</v>
      </c>
      <c r="E10635">
        <v>40057</v>
      </c>
      <c r="F10635">
        <v>1902</v>
      </c>
      <c r="G10635">
        <v>106584</v>
      </c>
      <c r="H10635">
        <v>2038</v>
      </c>
      <c r="I10635" s="119" t="s">
        <v>3582</v>
      </c>
      <c r="J10635" s="119" t="s">
        <v>222</v>
      </c>
      <c r="K10635" s="1">
        <v>46255.758941458334</v>
      </c>
      <c r="L10635">
        <v>67573</v>
      </c>
      <c r="M10635">
        <v>208062</v>
      </c>
      <c r="N10635">
        <v>10180</v>
      </c>
      <c r="O10635">
        <v>36163</v>
      </c>
      <c r="P10635" s="119" t="s">
        <v>20254</v>
      </c>
    </row>
    <row r="10636" spans="1:16" x14ac:dyDescent="0.25">
      <c r="A10636">
        <v>24290</v>
      </c>
      <c r="B10636" s="119" t="s">
        <v>6953</v>
      </c>
      <c r="C10636">
        <v>0</v>
      </c>
      <c r="E10636">
        <v>41673</v>
      </c>
      <c r="F10636">
        <v>4</v>
      </c>
      <c r="G10636">
        <v>2125559</v>
      </c>
      <c r="H10636">
        <v>5</v>
      </c>
      <c r="I10636" s="119" t="s">
        <v>3582</v>
      </c>
      <c r="J10636" s="119" t="s">
        <v>22</v>
      </c>
      <c r="K10636" s="1">
        <v>46255.758941458334</v>
      </c>
      <c r="L10636">
        <v>0</v>
      </c>
      <c r="M10636">
        <v>135955</v>
      </c>
      <c r="N10636">
        <v>0</v>
      </c>
      <c r="O10636">
        <v>37115</v>
      </c>
      <c r="P10636" s="119" t="s">
        <v>20254</v>
      </c>
    </row>
    <row r="10637" spans="1:16" x14ac:dyDescent="0.25">
      <c r="A10637">
        <v>24291</v>
      </c>
      <c r="B10637" s="119" t="s">
        <v>6954</v>
      </c>
      <c r="C10637">
        <v>0</v>
      </c>
      <c r="E10637">
        <v>17370</v>
      </c>
      <c r="F10637">
        <v>8</v>
      </c>
      <c r="G10637">
        <v>493626</v>
      </c>
      <c r="H10637">
        <v>13</v>
      </c>
      <c r="I10637" s="119" t="s">
        <v>3582</v>
      </c>
      <c r="J10637" s="119" t="s">
        <v>22</v>
      </c>
      <c r="K10637" s="1">
        <v>46255.758941458334</v>
      </c>
      <c r="L10637">
        <v>144238</v>
      </c>
      <c r="M10637">
        <v>97643</v>
      </c>
      <c r="N10637">
        <v>28884</v>
      </c>
      <c r="O10637">
        <v>20549</v>
      </c>
      <c r="P10637" s="119" t="s">
        <v>20254</v>
      </c>
    </row>
    <row r="10638" spans="1:16" x14ac:dyDescent="0.25">
      <c r="A10638">
        <v>24292</v>
      </c>
      <c r="B10638" s="119" t="s">
        <v>6955</v>
      </c>
      <c r="C10638">
        <v>0</v>
      </c>
      <c r="E10638">
        <v>47649</v>
      </c>
      <c r="F10638">
        <v>140</v>
      </c>
      <c r="G10638">
        <v>230670</v>
      </c>
      <c r="H10638">
        <v>207</v>
      </c>
      <c r="I10638" s="119" t="s">
        <v>3582</v>
      </c>
      <c r="J10638" s="119" t="s">
        <v>22</v>
      </c>
      <c r="K10638" s="1">
        <v>46255.758941458334</v>
      </c>
      <c r="L10638">
        <v>55724</v>
      </c>
      <c r="M10638">
        <v>219727</v>
      </c>
      <c r="N10638">
        <v>10226</v>
      </c>
      <c r="O10638">
        <v>42114</v>
      </c>
      <c r="P10638" s="119" t="s">
        <v>20254</v>
      </c>
    </row>
    <row r="10639" spans="1:16" x14ac:dyDescent="0.25">
      <c r="A10639">
        <v>24293</v>
      </c>
      <c r="B10639" s="119" t="s">
        <v>6956</v>
      </c>
      <c r="C10639">
        <v>0</v>
      </c>
      <c r="E10639">
        <v>37506</v>
      </c>
      <c r="F10639">
        <v>225</v>
      </c>
      <c r="G10639">
        <v>210493</v>
      </c>
      <c r="H10639">
        <v>226</v>
      </c>
      <c r="I10639" s="119" t="s">
        <v>3582</v>
      </c>
      <c r="J10639" s="119" t="s">
        <v>22</v>
      </c>
      <c r="K10639" s="1">
        <v>46255.758941458334</v>
      </c>
      <c r="L10639">
        <v>44889</v>
      </c>
      <c r="M10639">
        <v>253789</v>
      </c>
      <c r="N10639">
        <v>9295</v>
      </c>
      <c r="O10639">
        <v>48029</v>
      </c>
      <c r="P10639" s="119" t="s">
        <v>20254</v>
      </c>
    </row>
    <row r="10640" spans="1:16" x14ac:dyDescent="0.25">
      <c r="A10640">
        <v>24294</v>
      </c>
      <c r="B10640" s="119" t="s">
        <v>6957</v>
      </c>
      <c r="C10640">
        <v>0</v>
      </c>
      <c r="E10640">
        <v>210715</v>
      </c>
      <c r="F10640">
        <v>51</v>
      </c>
      <c r="G10640">
        <v>1517255</v>
      </c>
      <c r="H10640">
        <v>53</v>
      </c>
      <c r="I10640" s="119" t="s">
        <v>3582</v>
      </c>
      <c r="J10640" s="119" t="s">
        <v>22</v>
      </c>
      <c r="K10640" s="1">
        <v>46255.758941458334</v>
      </c>
      <c r="L10640">
        <v>1014440</v>
      </c>
      <c r="M10640">
        <v>574640</v>
      </c>
      <c r="N10640">
        <v>241806</v>
      </c>
      <c r="O10640">
        <v>76770</v>
      </c>
      <c r="P10640" s="119" t="s">
        <v>20254</v>
      </c>
    </row>
    <row r="10641" spans="1:16" x14ac:dyDescent="0.25">
      <c r="A10641">
        <v>24295</v>
      </c>
      <c r="B10641" s="119" t="s">
        <v>6958</v>
      </c>
      <c r="C10641">
        <v>0</v>
      </c>
      <c r="E10641">
        <v>45039</v>
      </c>
      <c r="F10641">
        <v>2005</v>
      </c>
      <c r="G10641">
        <v>207555</v>
      </c>
      <c r="H10641">
        <v>2274</v>
      </c>
      <c r="I10641" s="119" t="s">
        <v>3582</v>
      </c>
      <c r="J10641" s="119" t="s">
        <v>222</v>
      </c>
      <c r="K10641" s="1">
        <v>46255.758941458334</v>
      </c>
      <c r="L10641">
        <v>57415</v>
      </c>
      <c r="M10641">
        <v>291038</v>
      </c>
      <c r="N10641">
        <v>12148</v>
      </c>
      <c r="O10641">
        <v>85524</v>
      </c>
      <c r="P10641" s="119" t="s">
        <v>20254</v>
      </c>
    </row>
    <row r="10642" spans="1:16" x14ac:dyDescent="0.25">
      <c r="A10642">
        <v>24296</v>
      </c>
      <c r="B10642" s="119" t="s">
        <v>6959</v>
      </c>
      <c r="C10642">
        <v>0</v>
      </c>
      <c r="E10642">
        <v>13917</v>
      </c>
      <c r="F10642">
        <v>4</v>
      </c>
      <c r="G10642">
        <v>8804180</v>
      </c>
      <c r="H10642">
        <v>5</v>
      </c>
      <c r="I10642" s="119" t="s">
        <v>3582</v>
      </c>
      <c r="J10642" s="119" t="s">
        <v>22</v>
      </c>
      <c r="K10642" s="1">
        <v>46255.758941458334</v>
      </c>
      <c r="L10642">
        <v>0</v>
      </c>
      <c r="M10642">
        <v>88080</v>
      </c>
      <c r="N10642">
        <v>0</v>
      </c>
      <c r="O10642">
        <v>24616</v>
      </c>
      <c r="P10642" s="119" t="s">
        <v>20254</v>
      </c>
    </row>
    <row r="10643" spans="1:16" x14ac:dyDescent="0.25">
      <c r="A10643">
        <v>24297</v>
      </c>
      <c r="B10643" s="119" t="s">
        <v>6960</v>
      </c>
      <c r="C10643">
        <v>0</v>
      </c>
      <c r="E10643">
        <v>125617</v>
      </c>
      <c r="F10643">
        <v>8</v>
      </c>
      <c r="G10643">
        <v>463535</v>
      </c>
      <c r="H10643">
        <v>17</v>
      </c>
      <c r="I10643" s="119" t="s">
        <v>3582</v>
      </c>
      <c r="J10643" s="119" t="s">
        <v>22</v>
      </c>
      <c r="K10643" s="1">
        <v>46255.758941458334</v>
      </c>
      <c r="L10643">
        <v>119569</v>
      </c>
      <c r="M10643">
        <v>65523</v>
      </c>
      <c r="N10643">
        <v>18001</v>
      </c>
      <c r="O10643">
        <v>16619</v>
      </c>
      <c r="P10643" s="119" t="s">
        <v>20254</v>
      </c>
    </row>
    <row r="10644" spans="1:16" x14ac:dyDescent="0.25">
      <c r="A10644">
        <v>24298</v>
      </c>
      <c r="B10644" s="119" t="s">
        <v>6961</v>
      </c>
      <c r="C10644">
        <v>0</v>
      </c>
      <c r="E10644">
        <v>56073</v>
      </c>
      <c r="F10644">
        <v>137</v>
      </c>
      <c r="G10644">
        <v>216413</v>
      </c>
      <c r="H10644">
        <v>198</v>
      </c>
      <c r="I10644" s="119" t="s">
        <v>3582</v>
      </c>
      <c r="J10644" s="119" t="s">
        <v>22</v>
      </c>
      <c r="K10644" s="1">
        <v>46255.758941458334</v>
      </c>
      <c r="L10644">
        <v>56542</v>
      </c>
      <c r="M10644">
        <v>353843</v>
      </c>
      <c r="N10644">
        <v>7425</v>
      </c>
      <c r="O10644">
        <v>89158</v>
      </c>
      <c r="P10644" s="119" t="s">
        <v>20254</v>
      </c>
    </row>
    <row r="10645" spans="1:16" x14ac:dyDescent="0.25">
      <c r="A10645">
        <v>24299</v>
      </c>
      <c r="B10645" s="119" t="s">
        <v>6962</v>
      </c>
      <c r="C10645">
        <v>0</v>
      </c>
      <c r="E10645">
        <v>358994</v>
      </c>
      <c r="F10645">
        <v>53</v>
      </c>
      <c r="G10645">
        <v>3027520</v>
      </c>
      <c r="H10645">
        <v>54</v>
      </c>
      <c r="I10645" s="119" t="s">
        <v>3582</v>
      </c>
      <c r="J10645" s="119" t="s">
        <v>22</v>
      </c>
      <c r="K10645" s="1">
        <v>46255.758941458334</v>
      </c>
      <c r="L10645">
        <v>1252362</v>
      </c>
      <c r="M10645">
        <v>1462272</v>
      </c>
      <c r="N10645">
        <v>257310</v>
      </c>
      <c r="O10645">
        <v>397837</v>
      </c>
      <c r="P10645" s="119" t="s">
        <v>20254</v>
      </c>
    </row>
    <row r="10646" spans="1:16" x14ac:dyDescent="0.25">
      <c r="A10646">
        <v>24300</v>
      </c>
      <c r="B10646" s="119" t="s">
        <v>6963</v>
      </c>
      <c r="C10646">
        <v>0</v>
      </c>
      <c r="E10646">
        <v>23488</v>
      </c>
      <c r="F10646">
        <v>1563</v>
      </c>
      <c r="G10646">
        <v>153953</v>
      </c>
      <c r="H10646">
        <v>1601</v>
      </c>
      <c r="I10646" s="119" t="s">
        <v>3582</v>
      </c>
      <c r="J10646" s="119" t="s">
        <v>222</v>
      </c>
      <c r="K10646" s="1">
        <v>46255.758941458334</v>
      </c>
      <c r="L10646">
        <v>68995</v>
      </c>
      <c r="M10646">
        <v>196275</v>
      </c>
      <c r="N10646">
        <v>12211</v>
      </c>
      <c r="O10646">
        <v>43946</v>
      </c>
      <c r="P10646" s="119" t="s">
        <v>20254</v>
      </c>
    </row>
    <row r="10647" spans="1:16" x14ac:dyDescent="0.25">
      <c r="A10647">
        <v>24301</v>
      </c>
      <c r="B10647" s="119" t="s">
        <v>6964</v>
      </c>
      <c r="C10647">
        <v>0</v>
      </c>
      <c r="E10647">
        <v>87754</v>
      </c>
      <c r="F10647">
        <v>24</v>
      </c>
      <c r="G10647">
        <v>42838</v>
      </c>
      <c r="H10647">
        <v>27</v>
      </c>
      <c r="I10647" s="119" t="s">
        <v>3582</v>
      </c>
      <c r="J10647" s="119" t="s">
        <v>222</v>
      </c>
      <c r="K10647" s="1">
        <v>46255.758941458334</v>
      </c>
      <c r="L10647">
        <v>5795</v>
      </c>
      <c r="M10647">
        <v>2000</v>
      </c>
      <c r="N10647">
        <v>701</v>
      </c>
      <c r="O10647">
        <v>919</v>
      </c>
      <c r="P10647" s="119" t="s">
        <v>20254</v>
      </c>
    </row>
    <row r="10648" spans="1:16" x14ac:dyDescent="0.25">
      <c r="A10648">
        <v>24302</v>
      </c>
      <c r="B10648" s="119" t="s">
        <v>6965</v>
      </c>
      <c r="C10648">
        <v>0</v>
      </c>
      <c r="E10648">
        <v>52315</v>
      </c>
      <c r="F10648">
        <v>27</v>
      </c>
      <c r="G10648">
        <v>47700</v>
      </c>
      <c r="H10648">
        <v>31</v>
      </c>
      <c r="I10648" s="119" t="s">
        <v>3582</v>
      </c>
      <c r="J10648" s="119" t="s">
        <v>222</v>
      </c>
      <c r="K10648" s="1">
        <v>46255.758941458334</v>
      </c>
      <c r="L10648">
        <v>6205</v>
      </c>
      <c r="M10648">
        <v>1845</v>
      </c>
      <c r="N10648">
        <v>692</v>
      </c>
      <c r="O10648">
        <v>104</v>
      </c>
      <c r="P10648" s="119" t="s">
        <v>20254</v>
      </c>
    </row>
    <row r="10649" spans="1:16" x14ac:dyDescent="0.25">
      <c r="A10649">
        <v>24303</v>
      </c>
      <c r="B10649" s="119" t="s">
        <v>6966</v>
      </c>
      <c r="C10649">
        <v>0</v>
      </c>
      <c r="E10649">
        <v>63466</v>
      </c>
      <c r="F10649">
        <v>100</v>
      </c>
      <c r="G10649">
        <v>96596</v>
      </c>
      <c r="H10649">
        <v>147</v>
      </c>
      <c r="I10649" s="119" t="s">
        <v>3582</v>
      </c>
      <c r="J10649" s="119" t="s">
        <v>222</v>
      </c>
      <c r="K10649" s="1">
        <v>46255.758941458334</v>
      </c>
      <c r="L10649">
        <v>4926</v>
      </c>
      <c r="M10649">
        <v>3543</v>
      </c>
      <c r="N10649">
        <v>1037</v>
      </c>
      <c r="O10649">
        <v>736</v>
      </c>
      <c r="P10649" s="119" t="s">
        <v>20254</v>
      </c>
    </row>
    <row r="10650" spans="1:16" x14ac:dyDescent="0.25">
      <c r="A10650">
        <v>24304</v>
      </c>
      <c r="B10650" s="119" t="s">
        <v>6967</v>
      </c>
      <c r="C10650">
        <v>0</v>
      </c>
      <c r="E10650">
        <v>80634</v>
      </c>
      <c r="F10650">
        <v>394</v>
      </c>
      <c r="G10650">
        <v>62768</v>
      </c>
      <c r="H10650">
        <v>509</v>
      </c>
      <c r="I10650" s="119" t="s">
        <v>3582</v>
      </c>
      <c r="J10650" s="119" t="s">
        <v>222</v>
      </c>
      <c r="K10650" s="1">
        <v>46255.758941458334</v>
      </c>
      <c r="L10650">
        <v>28276</v>
      </c>
      <c r="M10650">
        <v>31823</v>
      </c>
      <c r="N10650">
        <v>5199</v>
      </c>
      <c r="O10650">
        <v>6494</v>
      </c>
      <c r="P10650" s="119" t="s">
        <v>20254</v>
      </c>
    </row>
    <row r="10651" spans="1:16" x14ac:dyDescent="0.25">
      <c r="A10651">
        <v>24305</v>
      </c>
      <c r="B10651" s="119" t="s">
        <v>6968</v>
      </c>
      <c r="C10651">
        <v>0</v>
      </c>
      <c r="E10651">
        <v>10980</v>
      </c>
      <c r="F10651">
        <v>7063</v>
      </c>
      <c r="G10651">
        <v>19526</v>
      </c>
      <c r="H10651">
        <v>8885</v>
      </c>
      <c r="I10651" s="119" t="s">
        <v>3582</v>
      </c>
      <c r="J10651" s="119" t="s">
        <v>24</v>
      </c>
      <c r="K10651" s="1">
        <v>46255.758941458334</v>
      </c>
      <c r="L10651">
        <v>11537</v>
      </c>
      <c r="M10651">
        <v>28174</v>
      </c>
      <c r="N10651">
        <v>2727</v>
      </c>
      <c r="O10651">
        <v>7508</v>
      </c>
      <c r="P10651" s="119" t="s">
        <v>20254</v>
      </c>
    </row>
    <row r="10652" spans="1:16" x14ac:dyDescent="0.25">
      <c r="A10652">
        <v>24306</v>
      </c>
      <c r="B10652" s="119" t="s">
        <v>6969</v>
      </c>
      <c r="C10652">
        <v>0</v>
      </c>
      <c r="E10652">
        <v>30821</v>
      </c>
      <c r="F10652">
        <v>28</v>
      </c>
      <c r="G10652">
        <v>76595</v>
      </c>
      <c r="H10652">
        <v>41</v>
      </c>
      <c r="I10652" s="119" t="s">
        <v>3582</v>
      </c>
      <c r="J10652" s="119" t="s">
        <v>222</v>
      </c>
      <c r="K10652" s="1">
        <v>46255.758941458334</v>
      </c>
      <c r="L10652">
        <v>5615</v>
      </c>
      <c r="M10652">
        <v>597</v>
      </c>
      <c r="N10652">
        <v>701</v>
      </c>
      <c r="O10652">
        <v>104</v>
      </c>
      <c r="P10652" s="119" t="s">
        <v>20254</v>
      </c>
    </row>
    <row r="10653" spans="1:16" x14ac:dyDescent="0.25">
      <c r="A10653">
        <v>24307</v>
      </c>
      <c r="B10653" s="119" t="s">
        <v>6970</v>
      </c>
      <c r="C10653">
        <v>0</v>
      </c>
      <c r="E10653">
        <v>40841</v>
      </c>
      <c r="F10653">
        <v>110</v>
      </c>
      <c r="G10653">
        <v>16080</v>
      </c>
      <c r="H10653">
        <v>191</v>
      </c>
      <c r="I10653" s="119" t="s">
        <v>3582</v>
      </c>
      <c r="J10653" s="119" t="s">
        <v>222</v>
      </c>
      <c r="K10653" s="1">
        <v>46255.758941458334</v>
      </c>
      <c r="L10653">
        <v>2518</v>
      </c>
      <c r="M10653">
        <v>1733</v>
      </c>
      <c r="N10653">
        <v>324</v>
      </c>
      <c r="O10653">
        <v>303</v>
      </c>
      <c r="P10653" s="119" t="s">
        <v>20254</v>
      </c>
    </row>
    <row r="10654" spans="1:16" x14ac:dyDescent="0.25">
      <c r="A10654">
        <v>24308</v>
      </c>
      <c r="B10654" s="119" t="s">
        <v>6971</v>
      </c>
      <c r="C10654">
        <v>0</v>
      </c>
      <c r="E10654">
        <v>11576</v>
      </c>
      <c r="F10654">
        <v>253</v>
      </c>
      <c r="G10654">
        <v>32892</v>
      </c>
      <c r="H10654">
        <v>385</v>
      </c>
      <c r="I10654" s="119" t="s">
        <v>3582</v>
      </c>
      <c r="J10654" s="119" t="s">
        <v>222</v>
      </c>
      <c r="K10654" s="1">
        <v>46255.758941458334</v>
      </c>
      <c r="L10654">
        <v>3326</v>
      </c>
      <c r="M10654">
        <v>4492</v>
      </c>
      <c r="N10654">
        <v>755</v>
      </c>
      <c r="O10654">
        <v>643</v>
      </c>
      <c r="P10654" s="119" t="s">
        <v>20254</v>
      </c>
    </row>
    <row r="10655" spans="1:16" x14ac:dyDescent="0.25">
      <c r="A10655">
        <v>24309</v>
      </c>
      <c r="B10655" s="119" t="s">
        <v>6972</v>
      </c>
      <c r="C10655">
        <v>0</v>
      </c>
      <c r="E10655">
        <v>485</v>
      </c>
      <c r="F10655">
        <v>43</v>
      </c>
      <c r="G10655">
        <v>897426</v>
      </c>
      <c r="H10655">
        <v>50</v>
      </c>
      <c r="I10655" s="119" t="s">
        <v>3582</v>
      </c>
      <c r="J10655" s="119" t="s">
        <v>222</v>
      </c>
      <c r="K10655" s="1">
        <v>46255.758941458334</v>
      </c>
      <c r="L10655">
        <v>0</v>
      </c>
      <c r="M10655">
        <v>7898</v>
      </c>
      <c r="N10655">
        <v>0</v>
      </c>
      <c r="O10655">
        <v>2606</v>
      </c>
      <c r="P10655" s="119" t="s">
        <v>20254</v>
      </c>
    </row>
    <row r="10656" spans="1:16" x14ac:dyDescent="0.25">
      <c r="A10656">
        <v>24310</v>
      </c>
      <c r="B10656" s="119" t="s">
        <v>6973</v>
      </c>
      <c r="C10656">
        <v>0</v>
      </c>
      <c r="E10656">
        <v>9727</v>
      </c>
      <c r="F10656">
        <v>6009</v>
      </c>
      <c r="G10656">
        <v>7654</v>
      </c>
      <c r="H10656">
        <v>6992</v>
      </c>
      <c r="I10656" s="119" t="s">
        <v>3582</v>
      </c>
      <c r="J10656" s="119" t="s">
        <v>24</v>
      </c>
      <c r="K10656" s="1">
        <v>46255.758941458334</v>
      </c>
      <c r="L10656">
        <v>5398</v>
      </c>
      <c r="M10656">
        <v>2790</v>
      </c>
      <c r="N10656">
        <v>1106</v>
      </c>
      <c r="O10656">
        <v>707</v>
      </c>
      <c r="P10656" s="119" t="s">
        <v>20254</v>
      </c>
    </row>
    <row r="10657" spans="1:16" x14ac:dyDescent="0.25">
      <c r="A10657">
        <v>24311</v>
      </c>
      <c r="B10657" s="119" t="s">
        <v>6974</v>
      </c>
      <c r="C10657">
        <v>0</v>
      </c>
      <c r="E10657">
        <v>11320</v>
      </c>
      <c r="F10657">
        <v>112</v>
      </c>
      <c r="G10657">
        <v>26801</v>
      </c>
      <c r="H10657">
        <v>238</v>
      </c>
      <c r="I10657" s="119" t="s">
        <v>3582</v>
      </c>
      <c r="J10657" s="119" t="s">
        <v>222</v>
      </c>
      <c r="K10657" s="1">
        <v>46255.758941458334</v>
      </c>
      <c r="L10657">
        <v>1642</v>
      </c>
      <c r="M10657">
        <v>2527</v>
      </c>
      <c r="N10657">
        <v>175</v>
      </c>
      <c r="O10657">
        <v>1352</v>
      </c>
      <c r="P10657" s="119" t="s">
        <v>20254</v>
      </c>
    </row>
    <row r="10658" spans="1:16" x14ac:dyDescent="0.25">
      <c r="A10658">
        <v>24312</v>
      </c>
      <c r="B10658" s="119" t="s">
        <v>6975</v>
      </c>
      <c r="C10658">
        <v>0</v>
      </c>
      <c r="E10658">
        <v>42925</v>
      </c>
      <c r="F10658">
        <v>890</v>
      </c>
      <c r="G10658">
        <v>14087</v>
      </c>
      <c r="H10658">
        <v>1281</v>
      </c>
      <c r="I10658" s="119" t="s">
        <v>3582</v>
      </c>
      <c r="J10658" s="119" t="s">
        <v>222</v>
      </c>
      <c r="K10658" s="1">
        <v>46255.758941458334</v>
      </c>
      <c r="L10658">
        <v>2153</v>
      </c>
      <c r="M10658">
        <v>2196</v>
      </c>
      <c r="N10658">
        <v>426</v>
      </c>
      <c r="O10658">
        <v>458</v>
      </c>
      <c r="P10658" s="119" t="s">
        <v>20254</v>
      </c>
    </row>
    <row r="10659" spans="1:16" x14ac:dyDescent="0.25">
      <c r="A10659">
        <v>24313</v>
      </c>
      <c r="B10659" s="119" t="s">
        <v>6976</v>
      </c>
      <c r="C10659">
        <v>0</v>
      </c>
      <c r="E10659">
        <v>7540</v>
      </c>
      <c r="F10659">
        <v>460</v>
      </c>
      <c r="G10659">
        <v>15973</v>
      </c>
      <c r="H10659">
        <v>788</v>
      </c>
      <c r="I10659" s="119" t="s">
        <v>3582</v>
      </c>
      <c r="J10659" s="119" t="s">
        <v>222</v>
      </c>
      <c r="K10659" s="1">
        <v>46255.758941458334</v>
      </c>
      <c r="L10659">
        <v>2768</v>
      </c>
      <c r="M10659">
        <v>5719</v>
      </c>
      <c r="N10659">
        <v>497</v>
      </c>
      <c r="O10659">
        <v>965</v>
      </c>
      <c r="P10659" s="119" t="s">
        <v>20254</v>
      </c>
    </row>
    <row r="10660" spans="1:16" x14ac:dyDescent="0.25">
      <c r="A10660">
        <v>24314</v>
      </c>
      <c r="B10660" s="119" t="s">
        <v>6977</v>
      </c>
      <c r="C10660">
        <v>0</v>
      </c>
      <c r="E10660">
        <v>390</v>
      </c>
      <c r="F10660">
        <v>44</v>
      </c>
      <c r="G10660">
        <v>1486750</v>
      </c>
      <c r="H10660">
        <v>50</v>
      </c>
      <c r="I10660" s="119" t="s">
        <v>3582</v>
      </c>
      <c r="J10660" s="119" t="s">
        <v>222</v>
      </c>
      <c r="K10660" s="1">
        <v>46255.758941458334</v>
      </c>
      <c r="L10660">
        <v>0</v>
      </c>
      <c r="M10660">
        <v>5818</v>
      </c>
      <c r="N10660">
        <v>0</v>
      </c>
      <c r="O10660">
        <v>2007</v>
      </c>
      <c r="P10660" s="119" t="s">
        <v>20254</v>
      </c>
    </row>
    <row r="10661" spans="1:16" x14ac:dyDescent="0.25">
      <c r="A10661">
        <v>24315</v>
      </c>
      <c r="B10661" s="119" t="s">
        <v>6978</v>
      </c>
      <c r="C10661">
        <v>0</v>
      </c>
      <c r="E10661">
        <v>9117</v>
      </c>
      <c r="F10661">
        <v>2878</v>
      </c>
      <c r="G10661">
        <v>14994</v>
      </c>
      <c r="H10661">
        <v>3169</v>
      </c>
      <c r="I10661" s="119" t="s">
        <v>3582</v>
      </c>
      <c r="J10661" s="119" t="s">
        <v>24</v>
      </c>
      <c r="K10661" s="1">
        <v>46255.758941458334</v>
      </c>
      <c r="L10661">
        <v>6828</v>
      </c>
      <c r="M10661">
        <v>6666</v>
      </c>
      <c r="N10661">
        <v>1650</v>
      </c>
      <c r="O10661">
        <v>1192</v>
      </c>
      <c r="P10661" s="119" t="s">
        <v>20254</v>
      </c>
    </row>
    <row r="10662" spans="1:16" x14ac:dyDescent="0.25">
      <c r="A10662">
        <v>24316</v>
      </c>
      <c r="B10662" s="119" t="s">
        <v>6979</v>
      </c>
      <c r="C10662">
        <v>0</v>
      </c>
      <c r="E10662">
        <v>25382</v>
      </c>
      <c r="F10662">
        <v>73</v>
      </c>
      <c r="G10662">
        <v>40966</v>
      </c>
      <c r="H10662">
        <v>98</v>
      </c>
      <c r="I10662" s="119" t="s">
        <v>3582</v>
      </c>
      <c r="J10662" s="119" t="s">
        <v>222</v>
      </c>
      <c r="K10662" s="1">
        <v>46255.758941458334</v>
      </c>
      <c r="L10662">
        <v>4236</v>
      </c>
      <c r="M10662">
        <v>585</v>
      </c>
      <c r="N10662">
        <v>819</v>
      </c>
      <c r="O10662">
        <v>97</v>
      </c>
      <c r="P10662" s="119" t="s">
        <v>20254</v>
      </c>
    </row>
    <row r="10663" spans="1:16" x14ac:dyDescent="0.25">
      <c r="A10663">
        <v>24317</v>
      </c>
      <c r="B10663" s="119" t="s">
        <v>6980</v>
      </c>
      <c r="C10663">
        <v>0</v>
      </c>
      <c r="E10663">
        <v>43411</v>
      </c>
      <c r="F10663">
        <v>611</v>
      </c>
      <c r="G10663">
        <v>15668</v>
      </c>
      <c r="H10663">
        <v>719</v>
      </c>
      <c r="I10663" s="119" t="s">
        <v>3582</v>
      </c>
      <c r="J10663" s="119" t="s">
        <v>222</v>
      </c>
      <c r="K10663" s="1">
        <v>46255.758941458334</v>
      </c>
      <c r="L10663">
        <v>3109</v>
      </c>
      <c r="M10663">
        <v>2344</v>
      </c>
      <c r="N10663">
        <v>617</v>
      </c>
      <c r="O10663">
        <v>334</v>
      </c>
      <c r="P10663" s="119" t="s">
        <v>20254</v>
      </c>
    </row>
    <row r="10664" spans="1:16" x14ac:dyDescent="0.25">
      <c r="A10664">
        <v>24318</v>
      </c>
      <c r="B10664" s="119" t="s">
        <v>6981</v>
      </c>
      <c r="C10664">
        <v>0</v>
      </c>
      <c r="E10664">
        <v>14745</v>
      </c>
      <c r="F10664">
        <v>5324</v>
      </c>
      <c r="G10664">
        <v>7965</v>
      </c>
      <c r="H10664">
        <v>6974</v>
      </c>
      <c r="I10664" s="119" t="s">
        <v>3582</v>
      </c>
      <c r="J10664" s="119" t="s">
        <v>222</v>
      </c>
      <c r="K10664" s="1">
        <v>46255.758941458334</v>
      </c>
      <c r="L10664">
        <v>3720</v>
      </c>
      <c r="M10664">
        <v>2898</v>
      </c>
      <c r="N10664">
        <v>1001</v>
      </c>
      <c r="O10664">
        <v>825</v>
      </c>
      <c r="P10664" s="119" t="s">
        <v>20254</v>
      </c>
    </row>
    <row r="10665" spans="1:16" x14ac:dyDescent="0.25">
      <c r="A10665">
        <v>24319</v>
      </c>
      <c r="B10665" s="119" t="s">
        <v>6982</v>
      </c>
      <c r="C10665">
        <v>0</v>
      </c>
      <c r="E10665">
        <v>51</v>
      </c>
      <c r="F10665">
        <v>43</v>
      </c>
      <c r="G10665">
        <v>3163716</v>
      </c>
      <c r="H10665">
        <v>50</v>
      </c>
      <c r="I10665" s="119" t="s">
        <v>3582</v>
      </c>
      <c r="J10665" s="119" t="s">
        <v>222</v>
      </c>
      <c r="K10665" s="1">
        <v>46255.758941458334</v>
      </c>
      <c r="L10665">
        <v>0</v>
      </c>
      <c r="M10665">
        <v>46339</v>
      </c>
      <c r="N10665">
        <v>0</v>
      </c>
      <c r="O10665">
        <v>15485</v>
      </c>
      <c r="P10665" s="119" t="s">
        <v>20254</v>
      </c>
    </row>
    <row r="10666" spans="1:16" x14ac:dyDescent="0.25">
      <c r="A10666">
        <v>24320</v>
      </c>
      <c r="B10666" s="119" t="s">
        <v>6983</v>
      </c>
      <c r="C10666">
        <v>0</v>
      </c>
      <c r="E10666">
        <v>33218</v>
      </c>
      <c r="F10666">
        <v>2397</v>
      </c>
      <c r="G10666">
        <v>76673</v>
      </c>
      <c r="H10666">
        <v>2460</v>
      </c>
      <c r="I10666" s="119" t="s">
        <v>3582</v>
      </c>
      <c r="J10666" s="119" t="s">
        <v>24</v>
      </c>
      <c r="K10666" s="1">
        <v>46255.758941458334</v>
      </c>
      <c r="L10666">
        <v>10688</v>
      </c>
      <c r="M10666">
        <v>6493</v>
      </c>
      <c r="N10666">
        <v>2049</v>
      </c>
      <c r="O10666">
        <v>1639</v>
      </c>
      <c r="P10666" s="119" t="s">
        <v>20254</v>
      </c>
    </row>
    <row r="10667" spans="1:16" x14ac:dyDescent="0.25">
      <c r="A10667">
        <v>24321</v>
      </c>
      <c r="B10667" s="119" t="s">
        <v>6984</v>
      </c>
      <c r="C10667">
        <v>0</v>
      </c>
      <c r="E10667">
        <v>12369</v>
      </c>
      <c r="F10667">
        <v>409</v>
      </c>
      <c r="G10667">
        <v>19424</v>
      </c>
      <c r="H10667">
        <v>548</v>
      </c>
      <c r="I10667" s="119" t="s">
        <v>3582</v>
      </c>
      <c r="J10667" s="119" t="s">
        <v>222</v>
      </c>
      <c r="K10667" s="1">
        <v>46255.758941458334</v>
      </c>
      <c r="L10667">
        <v>2310</v>
      </c>
      <c r="M10667">
        <v>3475</v>
      </c>
      <c r="N10667">
        <v>362</v>
      </c>
      <c r="O10667">
        <v>388</v>
      </c>
      <c r="P10667" s="119" t="s">
        <v>20254</v>
      </c>
    </row>
    <row r="10668" spans="1:16" x14ac:dyDescent="0.25">
      <c r="A10668">
        <v>24322</v>
      </c>
      <c r="B10668" s="119" t="s">
        <v>6985</v>
      </c>
      <c r="C10668">
        <v>0</v>
      </c>
      <c r="E10668">
        <v>52628</v>
      </c>
      <c r="F10668">
        <v>342</v>
      </c>
      <c r="G10668">
        <v>8854</v>
      </c>
      <c r="H10668">
        <v>551</v>
      </c>
      <c r="I10668" s="119" t="s">
        <v>3582</v>
      </c>
      <c r="J10668" s="119" t="s">
        <v>222</v>
      </c>
      <c r="K10668" s="1">
        <v>46255.758941458334</v>
      </c>
      <c r="L10668">
        <v>1100</v>
      </c>
      <c r="M10668">
        <v>699</v>
      </c>
      <c r="N10668">
        <v>225</v>
      </c>
      <c r="O10668">
        <v>202</v>
      </c>
      <c r="P10668" s="119" t="s">
        <v>20254</v>
      </c>
    </row>
    <row r="10669" spans="1:16" x14ac:dyDescent="0.25">
      <c r="A10669">
        <v>24323</v>
      </c>
      <c r="B10669" s="119" t="s">
        <v>6986</v>
      </c>
      <c r="C10669">
        <v>0</v>
      </c>
      <c r="E10669">
        <v>28014</v>
      </c>
      <c r="F10669">
        <v>142</v>
      </c>
      <c r="G10669">
        <v>40092</v>
      </c>
      <c r="H10669">
        <v>164</v>
      </c>
      <c r="I10669" s="119" t="s">
        <v>3582</v>
      </c>
      <c r="J10669" s="119" t="s">
        <v>222</v>
      </c>
      <c r="K10669" s="1">
        <v>46255.758941458334</v>
      </c>
      <c r="L10669">
        <v>2880</v>
      </c>
      <c r="M10669">
        <v>905</v>
      </c>
      <c r="N10669">
        <v>644</v>
      </c>
      <c r="O10669">
        <v>137</v>
      </c>
      <c r="P10669" s="119" t="s">
        <v>20254</v>
      </c>
    </row>
    <row r="10670" spans="1:16" x14ac:dyDescent="0.25">
      <c r="A10670">
        <v>24324</v>
      </c>
      <c r="B10670" s="119" t="s">
        <v>6987</v>
      </c>
      <c r="C10670">
        <v>0</v>
      </c>
      <c r="E10670">
        <v>129818</v>
      </c>
      <c r="F10670">
        <v>426</v>
      </c>
      <c r="G10670">
        <v>36008</v>
      </c>
      <c r="H10670">
        <v>427</v>
      </c>
      <c r="I10670" s="119" t="s">
        <v>3582</v>
      </c>
      <c r="J10670" s="119" t="s">
        <v>222</v>
      </c>
      <c r="K10670" s="1">
        <v>46255.758941458334</v>
      </c>
      <c r="L10670">
        <v>25441</v>
      </c>
      <c r="M10670">
        <v>22887</v>
      </c>
      <c r="N10670">
        <v>4450</v>
      </c>
      <c r="O10670">
        <v>8900</v>
      </c>
      <c r="P10670" s="119" t="s">
        <v>20254</v>
      </c>
    </row>
    <row r="10671" spans="1:16" x14ac:dyDescent="0.25">
      <c r="A10671">
        <v>24325</v>
      </c>
      <c r="B10671" s="119" t="s">
        <v>6988</v>
      </c>
      <c r="C10671">
        <v>0</v>
      </c>
      <c r="E10671">
        <v>16589</v>
      </c>
      <c r="F10671">
        <v>6924</v>
      </c>
      <c r="G10671">
        <v>12205</v>
      </c>
      <c r="H10671">
        <v>7543</v>
      </c>
      <c r="I10671" s="119" t="s">
        <v>3582</v>
      </c>
      <c r="J10671" s="119" t="s">
        <v>24</v>
      </c>
      <c r="K10671" s="1">
        <v>46255.758941458334</v>
      </c>
      <c r="L10671">
        <v>12250</v>
      </c>
      <c r="M10671">
        <v>3179</v>
      </c>
      <c r="N10671">
        <v>4110</v>
      </c>
      <c r="O10671">
        <v>665</v>
      </c>
      <c r="P10671" s="119" t="s">
        <v>20254</v>
      </c>
    </row>
    <row r="10672" spans="1:16" x14ac:dyDescent="0.25">
      <c r="A10672">
        <v>24326</v>
      </c>
      <c r="B10672" s="119" t="s">
        <v>6989</v>
      </c>
      <c r="C10672">
        <v>0</v>
      </c>
      <c r="E10672">
        <v>16490</v>
      </c>
      <c r="F10672">
        <v>52</v>
      </c>
      <c r="G10672">
        <v>27340</v>
      </c>
      <c r="H10672">
        <v>89</v>
      </c>
      <c r="I10672" s="119" t="s">
        <v>3582</v>
      </c>
      <c r="J10672" s="119" t="s">
        <v>222</v>
      </c>
      <c r="K10672" s="1">
        <v>46255.758941458334</v>
      </c>
      <c r="L10672">
        <v>3274</v>
      </c>
      <c r="M10672">
        <v>1385</v>
      </c>
      <c r="N10672">
        <v>943</v>
      </c>
      <c r="O10672">
        <v>91</v>
      </c>
      <c r="P10672" s="119" t="s">
        <v>20254</v>
      </c>
    </row>
    <row r="10673" spans="1:16" x14ac:dyDescent="0.25">
      <c r="A10673">
        <v>24327</v>
      </c>
      <c r="B10673" s="119" t="s">
        <v>6990</v>
      </c>
      <c r="C10673">
        <v>0</v>
      </c>
      <c r="E10673">
        <v>48137</v>
      </c>
      <c r="F10673">
        <v>160</v>
      </c>
      <c r="G10673">
        <v>15048</v>
      </c>
      <c r="H10673">
        <v>248</v>
      </c>
      <c r="I10673" s="119" t="s">
        <v>3582</v>
      </c>
      <c r="J10673" s="119" t="s">
        <v>222</v>
      </c>
      <c r="K10673" s="1">
        <v>46255.758941458334</v>
      </c>
      <c r="L10673">
        <v>2016</v>
      </c>
      <c r="M10673">
        <v>1684</v>
      </c>
      <c r="N10673">
        <v>445</v>
      </c>
      <c r="O10673">
        <v>505</v>
      </c>
      <c r="P10673" s="119" t="s">
        <v>20254</v>
      </c>
    </row>
    <row r="10674" spans="1:16" x14ac:dyDescent="0.25">
      <c r="A10674">
        <v>24328</v>
      </c>
      <c r="B10674" s="119" t="s">
        <v>6991</v>
      </c>
      <c r="C10674">
        <v>0</v>
      </c>
      <c r="E10674">
        <v>6079</v>
      </c>
      <c r="F10674">
        <v>67</v>
      </c>
      <c r="G10674">
        <v>29273</v>
      </c>
      <c r="H10674">
        <v>84</v>
      </c>
      <c r="I10674" s="119" t="s">
        <v>3582</v>
      </c>
      <c r="J10674" s="119" t="s">
        <v>222</v>
      </c>
      <c r="K10674" s="1">
        <v>46255.758941458334</v>
      </c>
      <c r="L10674">
        <v>5306</v>
      </c>
      <c r="M10674">
        <v>1775</v>
      </c>
      <c r="N10674">
        <v>1110</v>
      </c>
      <c r="O10674">
        <v>813</v>
      </c>
      <c r="P10674" s="119" t="s">
        <v>20254</v>
      </c>
    </row>
    <row r="10675" spans="1:16" x14ac:dyDescent="0.25">
      <c r="A10675">
        <v>24329</v>
      </c>
      <c r="B10675" s="119" t="s">
        <v>6992</v>
      </c>
      <c r="C10675">
        <v>0</v>
      </c>
      <c r="E10675">
        <v>288</v>
      </c>
      <c r="F10675">
        <v>43</v>
      </c>
      <c r="G10675">
        <v>4623106</v>
      </c>
      <c r="H10675">
        <v>50</v>
      </c>
      <c r="I10675" s="119" t="s">
        <v>3582</v>
      </c>
      <c r="J10675" s="119" t="s">
        <v>222</v>
      </c>
      <c r="K10675" s="1">
        <v>46255.758941458334</v>
      </c>
      <c r="L10675">
        <v>0</v>
      </c>
      <c r="M10675">
        <v>30628</v>
      </c>
      <c r="N10675">
        <v>0</v>
      </c>
      <c r="O10675">
        <v>7168</v>
      </c>
      <c r="P10675" s="119" t="s">
        <v>20254</v>
      </c>
    </row>
    <row r="10676" spans="1:16" x14ac:dyDescent="0.25">
      <c r="A10676">
        <v>24330</v>
      </c>
      <c r="B10676" s="119" t="s">
        <v>6993</v>
      </c>
      <c r="C10676">
        <v>0</v>
      </c>
      <c r="E10676">
        <v>36089</v>
      </c>
      <c r="F10676">
        <v>4549</v>
      </c>
      <c r="G10676">
        <v>56649</v>
      </c>
      <c r="H10676">
        <v>5002</v>
      </c>
      <c r="I10676" s="119" t="s">
        <v>3582</v>
      </c>
      <c r="J10676" s="119" t="s">
        <v>24</v>
      </c>
      <c r="K10676" s="1">
        <v>46255.758941458334</v>
      </c>
      <c r="L10676">
        <v>10750</v>
      </c>
      <c r="M10676">
        <v>98829</v>
      </c>
      <c r="N10676">
        <v>1615</v>
      </c>
      <c r="O10676">
        <v>12374</v>
      </c>
      <c r="P10676" s="119" t="s">
        <v>20254</v>
      </c>
    </row>
    <row r="10677" spans="1:16" x14ac:dyDescent="0.25">
      <c r="A10677">
        <v>24331</v>
      </c>
      <c r="B10677" s="119" t="s">
        <v>6994</v>
      </c>
      <c r="C10677">
        <v>0</v>
      </c>
      <c r="E10677">
        <v>63486</v>
      </c>
      <c r="F10677">
        <v>66</v>
      </c>
      <c r="G10677">
        <v>24768</v>
      </c>
      <c r="H10677">
        <v>97</v>
      </c>
      <c r="I10677" s="119" t="s">
        <v>3582</v>
      </c>
      <c r="J10677" s="119" t="s">
        <v>222</v>
      </c>
      <c r="K10677" s="1">
        <v>46255.758941458334</v>
      </c>
      <c r="L10677">
        <v>2339</v>
      </c>
      <c r="M10677">
        <v>3775</v>
      </c>
      <c r="N10677">
        <v>512</v>
      </c>
      <c r="O10677">
        <v>116</v>
      </c>
      <c r="P10677" s="119" t="s">
        <v>20254</v>
      </c>
    </row>
    <row r="10678" spans="1:16" x14ac:dyDescent="0.25">
      <c r="A10678">
        <v>24332</v>
      </c>
      <c r="B10678" s="119" t="s">
        <v>6995</v>
      </c>
      <c r="C10678">
        <v>0</v>
      </c>
      <c r="E10678">
        <v>35184</v>
      </c>
      <c r="F10678">
        <v>78</v>
      </c>
      <c r="G10678">
        <v>14422</v>
      </c>
      <c r="H10678">
        <v>133</v>
      </c>
      <c r="I10678" s="119" t="s">
        <v>3582</v>
      </c>
      <c r="J10678" s="119" t="s">
        <v>222</v>
      </c>
      <c r="K10678" s="1">
        <v>46255.758941458334</v>
      </c>
      <c r="L10678">
        <v>1754</v>
      </c>
      <c r="M10678">
        <v>672</v>
      </c>
      <c r="N10678">
        <v>188</v>
      </c>
      <c r="O10678">
        <v>292</v>
      </c>
      <c r="P10678" s="119" t="s">
        <v>20254</v>
      </c>
    </row>
    <row r="10679" spans="1:16" x14ac:dyDescent="0.25">
      <c r="A10679">
        <v>24333</v>
      </c>
      <c r="B10679" s="119" t="s">
        <v>6996</v>
      </c>
      <c r="C10679">
        <v>0</v>
      </c>
      <c r="E10679">
        <v>36165</v>
      </c>
      <c r="F10679">
        <v>40</v>
      </c>
      <c r="G10679">
        <v>55037</v>
      </c>
      <c r="H10679">
        <v>50</v>
      </c>
      <c r="I10679" s="119" t="s">
        <v>3582</v>
      </c>
      <c r="J10679" s="119" t="s">
        <v>222</v>
      </c>
      <c r="K10679" s="1">
        <v>46255.758941458334</v>
      </c>
      <c r="L10679">
        <v>3084</v>
      </c>
      <c r="M10679">
        <v>1291</v>
      </c>
      <c r="N10679">
        <v>1087</v>
      </c>
      <c r="O10679">
        <v>576</v>
      </c>
      <c r="P10679" s="119" t="s">
        <v>20254</v>
      </c>
    </row>
    <row r="10680" spans="1:16" x14ac:dyDescent="0.25">
      <c r="A10680">
        <v>24334</v>
      </c>
      <c r="B10680" s="119" t="s">
        <v>6997</v>
      </c>
      <c r="C10680">
        <v>0</v>
      </c>
      <c r="E10680">
        <v>556</v>
      </c>
      <c r="F10680">
        <v>43</v>
      </c>
      <c r="G10680">
        <v>303490</v>
      </c>
      <c r="H10680">
        <v>50</v>
      </c>
      <c r="I10680" s="119" t="s">
        <v>3582</v>
      </c>
      <c r="J10680" s="119" t="s">
        <v>222</v>
      </c>
      <c r="K10680" s="1">
        <v>46255.758941458334</v>
      </c>
      <c r="L10680">
        <v>25961</v>
      </c>
      <c r="M10680">
        <v>113421</v>
      </c>
      <c r="N10680">
        <v>3388</v>
      </c>
      <c r="O10680">
        <v>12985</v>
      </c>
      <c r="P10680" s="119" t="s">
        <v>20254</v>
      </c>
    </row>
    <row r="10681" spans="1:16" x14ac:dyDescent="0.25">
      <c r="A10681">
        <v>24335</v>
      </c>
      <c r="B10681" s="119" t="s">
        <v>6998</v>
      </c>
      <c r="C10681">
        <v>0</v>
      </c>
      <c r="E10681">
        <v>105659</v>
      </c>
      <c r="F10681">
        <v>116</v>
      </c>
      <c r="G10681">
        <v>339015</v>
      </c>
      <c r="H10681">
        <v>200</v>
      </c>
      <c r="I10681" s="119" t="s">
        <v>3582</v>
      </c>
      <c r="J10681" s="119" t="s">
        <v>24</v>
      </c>
      <c r="K10681" s="1">
        <v>46255.758941458334</v>
      </c>
      <c r="L10681">
        <v>11035</v>
      </c>
      <c r="M10681">
        <v>31244</v>
      </c>
      <c r="N10681">
        <v>2325</v>
      </c>
      <c r="O10681">
        <v>4711</v>
      </c>
      <c r="P10681" s="119" t="s">
        <v>20254</v>
      </c>
    </row>
    <row r="10682" spans="1:16" x14ac:dyDescent="0.25">
      <c r="A10682">
        <v>24336</v>
      </c>
      <c r="B10682" s="119" t="s">
        <v>6999</v>
      </c>
      <c r="C10682">
        <v>0</v>
      </c>
      <c r="E10682">
        <v>40167</v>
      </c>
      <c r="F10682">
        <v>24</v>
      </c>
      <c r="G10682">
        <v>29791</v>
      </c>
      <c r="H10682">
        <v>45</v>
      </c>
      <c r="I10682" s="119" t="s">
        <v>3582</v>
      </c>
      <c r="J10682" s="119" t="s">
        <v>222</v>
      </c>
      <c r="K10682" s="1">
        <v>46255.758941458334</v>
      </c>
      <c r="L10682">
        <v>4191</v>
      </c>
      <c r="M10682">
        <v>1061</v>
      </c>
      <c r="N10682">
        <v>588</v>
      </c>
      <c r="O10682">
        <v>234</v>
      </c>
      <c r="P10682" s="119" t="s">
        <v>20254</v>
      </c>
    </row>
    <row r="10683" spans="1:16" x14ac:dyDescent="0.25">
      <c r="A10683">
        <v>24337</v>
      </c>
      <c r="B10683" s="119" t="s">
        <v>7000</v>
      </c>
      <c r="C10683">
        <v>0</v>
      </c>
      <c r="E10683">
        <v>58235</v>
      </c>
      <c r="F10683">
        <v>27</v>
      </c>
      <c r="G10683">
        <v>190802</v>
      </c>
      <c r="H10683">
        <v>46</v>
      </c>
      <c r="I10683" s="119" t="s">
        <v>3582</v>
      </c>
      <c r="J10683" s="119" t="s">
        <v>222</v>
      </c>
      <c r="K10683" s="1">
        <v>46255.758941458334</v>
      </c>
      <c r="L10683">
        <v>2762</v>
      </c>
      <c r="M10683">
        <v>428</v>
      </c>
      <c r="N10683">
        <v>559</v>
      </c>
      <c r="O10683">
        <v>173</v>
      </c>
      <c r="P10683" s="119" t="s">
        <v>20254</v>
      </c>
    </row>
    <row r="10684" spans="1:16" x14ac:dyDescent="0.25">
      <c r="A10684">
        <v>24338</v>
      </c>
      <c r="B10684" s="119" t="s">
        <v>7001</v>
      </c>
      <c r="C10684">
        <v>0</v>
      </c>
      <c r="E10684">
        <v>9817</v>
      </c>
      <c r="F10684">
        <v>52</v>
      </c>
      <c r="G10684">
        <v>66747</v>
      </c>
      <c r="H10684">
        <v>64</v>
      </c>
      <c r="I10684" s="119" t="s">
        <v>3582</v>
      </c>
      <c r="J10684" s="119" t="s">
        <v>222</v>
      </c>
      <c r="K10684" s="1">
        <v>46255.758941458334</v>
      </c>
      <c r="L10684">
        <v>3844</v>
      </c>
      <c r="M10684">
        <v>3237</v>
      </c>
      <c r="N10684">
        <v>909</v>
      </c>
      <c r="O10684">
        <v>973</v>
      </c>
      <c r="P10684" s="119" t="s">
        <v>20254</v>
      </c>
    </row>
    <row r="10685" spans="1:16" x14ac:dyDescent="0.25">
      <c r="A10685">
        <v>24339</v>
      </c>
      <c r="B10685" s="119" t="s">
        <v>7002</v>
      </c>
      <c r="C10685">
        <v>0</v>
      </c>
      <c r="E10685">
        <v>119287</v>
      </c>
      <c r="F10685">
        <v>270</v>
      </c>
      <c r="G10685">
        <v>43744</v>
      </c>
      <c r="H10685">
        <v>409</v>
      </c>
      <c r="I10685" s="119" t="s">
        <v>3582</v>
      </c>
      <c r="J10685" s="119" t="s">
        <v>222</v>
      </c>
      <c r="K10685" s="1">
        <v>46255.758941458334</v>
      </c>
      <c r="L10685">
        <v>31093</v>
      </c>
      <c r="M10685">
        <v>27540</v>
      </c>
      <c r="N10685">
        <v>7774</v>
      </c>
      <c r="O10685">
        <v>7812</v>
      </c>
      <c r="P10685" s="119" t="s">
        <v>20254</v>
      </c>
    </row>
    <row r="10686" spans="1:16" x14ac:dyDescent="0.25">
      <c r="A10686">
        <v>24340</v>
      </c>
      <c r="B10686" s="119" t="s">
        <v>7003</v>
      </c>
      <c r="C10686">
        <v>0</v>
      </c>
      <c r="E10686">
        <v>11245</v>
      </c>
      <c r="F10686">
        <v>6802</v>
      </c>
      <c r="G10686">
        <v>11742</v>
      </c>
      <c r="H10686">
        <v>8598</v>
      </c>
      <c r="I10686" s="119" t="s">
        <v>3582</v>
      </c>
      <c r="J10686" s="119" t="s">
        <v>24</v>
      </c>
      <c r="K10686" s="1">
        <v>46255.758941458334</v>
      </c>
      <c r="L10686">
        <v>10334</v>
      </c>
      <c r="M10686">
        <v>3863</v>
      </c>
      <c r="N10686">
        <v>2872</v>
      </c>
      <c r="O10686">
        <v>618</v>
      </c>
      <c r="P10686" s="119" t="s">
        <v>20254</v>
      </c>
    </row>
    <row r="10687" spans="1:16" x14ac:dyDescent="0.25">
      <c r="A10687">
        <v>24341</v>
      </c>
      <c r="B10687" s="119" t="s">
        <v>7004</v>
      </c>
      <c r="C10687">
        <v>0</v>
      </c>
      <c r="E10687">
        <v>2123541</v>
      </c>
      <c r="F10687">
        <v>51</v>
      </c>
      <c r="G10687">
        <v>3441776</v>
      </c>
      <c r="H10687">
        <v>52</v>
      </c>
      <c r="I10687" s="119" t="s">
        <v>3582</v>
      </c>
      <c r="J10687" s="119" t="s">
        <v>22</v>
      </c>
      <c r="K10687" s="1">
        <v>46255.758941458334</v>
      </c>
      <c r="L10687">
        <v>971584</v>
      </c>
      <c r="M10687">
        <v>648670</v>
      </c>
      <c r="N10687">
        <v>199651</v>
      </c>
      <c r="O10687">
        <v>183715</v>
      </c>
      <c r="P10687" s="119" t="s">
        <v>20254</v>
      </c>
    </row>
    <row r="10688" spans="1:16" x14ac:dyDescent="0.25">
      <c r="A10688">
        <v>24342</v>
      </c>
      <c r="B10688" s="119" t="s">
        <v>7005</v>
      </c>
      <c r="C10688">
        <v>0</v>
      </c>
      <c r="E10688">
        <v>6722</v>
      </c>
      <c r="F10688">
        <v>5</v>
      </c>
      <c r="G10688">
        <v>1549389</v>
      </c>
      <c r="H10688">
        <v>6</v>
      </c>
      <c r="I10688" s="119" t="s">
        <v>3582</v>
      </c>
      <c r="J10688" s="119" t="s">
        <v>22</v>
      </c>
      <c r="K10688" s="1">
        <v>46255.758941458334</v>
      </c>
      <c r="L10688">
        <v>0</v>
      </c>
      <c r="M10688">
        <v>31193</v>
      </c>
      <c r="N10688">
        <v>0</v>
      </c>
      <c r="O10688">
        <v>8022</v>
      </c>
      <c r="P10688" s="119" t="s">
        <v>20254</v>
      </c>
    </row>
    <row r="10689" spans="1:16" x14ac:dyDescent="0.25">
      <c r="A10689">
        <v>24343</v>
      </c>
      <c r="B10689" s="119" t="s">
        <v>7006</v>
      </c>
      <c r="C10689">
        <v>0</v>
      </c>
      <c r="E10689">
        <v>97636</v>
      </c>
      <c r="F10689">
        <v>11</v>
      </c>
      <c r="G10689">
        <v>237114</v>
      </c>
      <c r="H10689">
        <v>12</v>
      </c>
      <c r="I10689" s="119" t="s">
        <v>3582</v>
      </c>
      <c r="J10689" s="119" t="s">
        <v>22</v>
      </c>
      <c r="K10689" s="1">
        <v>46255.758941458334</v>
      </c>
      <c r="L10689">
        <v>134899</v>
      </c>
      <c r="M10689">
        <v>164630</v>
      </c>
      <c r="N10689">
        <v>24702</v>
      </c>
      <c r="O10689">
        <v>7643</v>
      </c>
      <c r="P10689" s="119" t="s">
        <v>20254</v>
      </c>
    </row>
    <row r="10690" spans="1:16" x14ac:dyDescent="0.25">
      <c r="A10690">
        <v>24344</v>
      </c>
      <c r="B10690" s="119" t="s">
        <v>7007</v>
      </c>
      <c r="C10690">
        <v>0</v>
      </c>
      <c r="E10690">
        <v>24895</v>
      </c>
      <c r="F10690">
        <v>202</v>
      </c>
      <c r="G10690">
        <v>352019</v>
      </c>
      <c r="H10690">
        <v>267</v>
      </c>
      <c r="I10690" s="119" t="s">
        <v>3582</v>
      </c>
      <c r="J10690" s="119" t="s">
        <v>22</v>
      </c>
      <c r="K10690" s="1">
        <v>46255.758941458334</v>
      </c>
      <c r="L10690">
        <v>48115</v>
      </c>
      <c r="M10690">
        <v>162154</v>
      </c>
      <c r="N10690">
        <v>8586</v>
      </c>
      <c r="O10690">
        <v>24052</v>
      </c>
      <c r="P10690" s="119" t="s">
        <v>20254</v>
      </c>
    </row>
    <row r="10691" spans="1:16" x14ac:dyDescent="0.25">
      <c r="A10691">
        <v>24345</v>
      </c>
      <c r="B10691" s="119" t="s">
        <v>7008</v>
      </c>
      <c r="C10691">
        <v>0</v>
      </c>
      <c r="E10691">
        <v>77533</v>
      </c>
      <c r="F10691">
        <v>326</v>
      </c>
      <c r="G10691">
        <v>271700</v>
      </c>
      <c r="H10691">
        <v>402</v>
      </c>
      <c r="I10691" s="119" t="s">
        <v>3582</v>
      </c>
      <c r="J10691" s="119" t="s">
        <v>22</v>
      </c>
      <c r="K10691" s="1">
        <v>46255.758941458334</v>
      </c>
      <c r="L10691">
        <v>38442</v>
      </c>
      <c r="M10691">
        <v>202895</v>
      </c>
      <c r="N10691">
        <v>6844</v>
      </c>
      <c r="O10691">
        <v>39638</v>
      </c>
      <c r="P10691" s="119" t="s">
        <v>20254</v>
      </c>
    </row>
    <row r="10692" spans="1:16" x14ac:dyDescent="0.25">
      <c r="A10692">
        <v>24346</v>
      </c>
      <c r="B10692" s="119" t="s">
        <v>7009</v>
      </c>
      <c r="C10692">
        <v>0</v>
      </c>
      <c r="E10692">
        <v>14761</v>
      </c>
      <c r="F10692">
        <v>4</v>
      </c>
      <c r="G10692">
        <v>8605699</v>
      </c>
      <c r="H10692">
        <v>5</v>
      </c>
      <c r="I10692" s="119" t="s">
        <v>3582</v>
      </c>
      <c r="J10692" s="119" t="s">
        <v>22</v>
      </c>
      <c r="K10692" s="1">
        <v>46255.758941458334</v>
      </c>
      <c r="L10692">
        <v>0</v>
      </c>
      <c r="M10692">
        <v>67601</v>
      </c>
      <c r="N10692">
        <v>0</v>
      </c>
      <c r="O10692">
        <v>18074</v>
      </c>
      <c r="P10692" s="119" t="s">
        <v>20254</v>
      </c>
    </row>
    <row r="10693" spans="1:16" x14ac:dyDescent="0.25">
      <c r="A10693">
        <v>24347</v>
      </c>
      <c r="B10693" s="119" t="s">
        <v>7010</v>
      </c>
      <c r="C10693">
        <v>0</v>
      </c>
      <c r="E10693">
        <v>39486</v>
      </c>
      <c r="F10693">
        <v>7</v>
      </c>
      <c r="G10693">
        <v>1214565</v>
      </c>
      <c r="H10693">
        <v>11</v>
      </c>
      <c r="I10693" s="119" t="s">
        <v>3582</v>
      </c>
      <c r="J10693" s="119" t="s">
        <v>22</v>
      </c>
      <c r="K10693" s="1">
        <v>46255.758941458334</v>
      </c>
      <c r="L10693">
        <v>121517</v>
      </c>
      <c r="M10693">
        <v>53796</v>
      </c>
      <c r="N10693">
        <v>25769</v>
      </c>
      <c r="O10693">
        <v>9409</v>
      </c>
      <c r="P10693" s="119" t="s">
        <v>20254</v>
      </c>
    </row>
    <row r="10694" spans="1:16" x14ac:dyDescent="0.25">
      <c r="A10694">
        <v>24348</v>
      </c>
      <c r="B10694" s="119" t="s">
        <v>7011</v>
      </c>
      <c r="C10694">
        <v>0</v>
      </c>
      <c r="E10694">
        <v>65409</v>
      </c>
      <c r="F10694">
        <v>147</v>
      </c>
      <c r="G10694">
        <v>209534</v>
      </c>
      <c r="H10694">
        <v>203</v>
      </c>
      <c r="I10694" s="119" t="s">
        <v>3582</v>
      </c>
      <c r="J10694" s="119" t="s">
        <v>22</v>
      </c>
      <c r="K10694" s="1">
        <v>46255.758941458334</v>
      </c>
      <c r="L10694">
        <v>48139</v>
      </c>
      <c r="M10694">
        <v>335943</v>
      </c>
      <c r="N10694">
        <v>8389</v>
      </c>
      <c r="O10694">
        <v>79684</v>
      </c>
      <c r="P10694" s="119" t="s">
        <v>20254</v>
      </c>
    </row>
    <row r="10695" spans="1:16" x14ac:dyDescent="0.25">
      <c r="A10695">
        <v>24349</v>
      </c>
      <c r="B10695" s="119" t="s">
        <v>7012</v>
      </c>
      <c r="C10695">
        <v>0</v>
      </c>
      <c r="E10695">
        <v>33610</v>
      </c>
      <c r="F10695">
        <v>252</v>
      </c>
      <c r="G10695">
        <v>321702</v>
      </c>
      <c r="H10695">
        <v>316</v>
      </c>
      <c r="I10695" s="119" t="s">
        <v>3582</v>
      </c>
      <c r="J10695" s="119" t="s">
        <v>22</v>
      </c>
      <c r="K10695" s="1">
        <v>46255.758941458334</v>
      </c>
      <c r="L10695">
        <v>40471</v>
      </c>
      <c r="M10695">
        <v>191661</v>
      </c>
      <c r="N10695">
        <v>7636</v>
      </c>
      <c r="O10695">
        <v>48424</v>
      </c>
      <c r="P10695" s="119" t="s">
        <v>20254</v>
      </c>
    </row>
    <row r="10696" spans="1:16" x14ac:dyDescent="0.25">
      <c r="A10696">
        <v>24350</v>
      </c>
      <c r="B10696" s="119" t="s">
        <v>7013</v>
      </c>
      <c r="C10696">
        <v>0</v>
      </c>
      <c r="E10696">
        <v>2006989</v>
      </c>
      <c r="F10696">
        <v>52</v>
      </c>
      <c r="G10696">
        <v>6541467</v>
      </c>
      <c r="H10696">
        <v>53</v>
      </c>
      <c r="I10696" s="119" t="s">
        <v>3582</v>
      </c>
      <c r="J10696" s="119" t="s">
        <v>22</v>
      </c>
      <c r="K10696" s="1">
        <v>46255.758941458334</v>
      </c>
      <c r="L10696">
        <v>1185293</v>
      </c>
      <c r="M10696">
        <v>534361</v>
      </c>
      <c r="N10696">
        <v>261490</v>
      </c>
      <c r="O10696">
        <v>96375</v>
      </c>
      <c r="P10696" s="119" t="s">
        <v>20254</v>
      </c>
    </row>
    <row r="10697" spans="1:16" x14ac:dyDescent="0.25">
      <c r="A10697">
        <v>24351</v>
      </c>
      <c r="B10697" s="119" t="s">
        <v>7014</v>
      </c>
      <c r="C10697">
        <v>0</v>
      </c>
      <c r="E10697">
        <v>67849</v>
      </c>
      <c r="F10697">
        <v>1589</v>
      </c>
      <c r="G10697">
        <v>156543</v>
      </c>
      <c r="H10697">
        <v>1789</v>
      </c>
      <c r="I10697" s="119" t="s">
        <v>3582</v>
      </c>
      <c r="J10697" s="119" t="s">
        <v>222</v>
      </c>
      <c r="K10697" s="1">
        <v>46255.758941458334</v>
      </c>
      <c r="L10697">
        <v>76929</v>
      </c>
      <c r="M10697">
        <v>230877</v>
      </c>
      <c r="N10697">
        <v>11784</v>
      </c>
      <c r="O10697">
        <v>31120</v>
      </c>
      <c r="P10697" s="119" t="s">
        <v>20254</v>
      </c>
    </row>
    <row r="10698" spans="1:16" x14ac:dyDescent="0.25">
      <c r="A10698">
        <v>24352</v>
      </c>
      <c r="B10698" s="119" t="s">
        <v>7015</v>
      </c>
      <c r="C10698">
        <v>0</v>
      </c>
      <c r="E10698">
        <v>31704</v>
      </c>
      <c r="F10698">
        <v>4</v>
      </c>
      <c r="G10698">
        <v>2985760</v>
      </c>
      <c r="H10698">
        <v>5</v>
      </c>
      <c r="I10698" s="119" t="s">
        <v>3582</v>
      </c>
      <c r="J10698" s="119" t="s">
        <v>22</v>
      </c>
      <c r="K10698" s="1">
        <v>46255.758941458334</v>
      </c>
      <c r="L10698">
        <v>0</v>
      </c>
      <c r="M10698">
        <v>22024</v>
      </c>
      <c r="N10698">
        <v>0</v>
      </c>
      <c r="O10698">
        <v>6404</v>
      </c>
      <c r="P10698" s="119" t="s">
        <v>20254</v>
      </c>
    </row>
    <row r="10699" spans="1:16" x14ac:dyDescent="0.25">
      <c r="A10699">
        <v>24353</v>
      </c>
      <c r="B10699" s="119" t="s">
        <v>7016</v>
      </c>
      <c r="C10699">
        <v>0</v>
      </c>
      <c r="E10699">
        <v>156696</v>
      </c>
      <c r="F10699">
        <v>12</v>
      </c>
      <c r="G10699">
        <v>80089</v>
      </c>
      <c r="H10699">
        <v>14</v>
      </c>
      <c r="I10699" s="119" t="s">
        <v>3582</v>
      </c>
      <c r="J10699" s="119" t="s">
        <v>22</v>
      </c>
      <c r="K10699" s="1">
        <v>46255.758941458334</v>
      </c>
      <c r="L10699">
        <v>102535</v>
      </c>
      <c r="M10699">
        <v>28263</v>
      </c>
      <c r="N10699">
        <v>19642</v>
      </c>
      <c r="O10699">
        <v>4826</v>
      </c>
      <c r="P10699" s="119" t="s">
        <v>20254</v>
      </c>
    </row>
    <row r="10700" spans="1:16" x14ac:dyDescent="0.25">
      <c r="A10700">
        <v>24354</v>
      </c>
      <c r="B10700" s="119" t="s">
        <v>7017</v>
      </c>
      <c r="C10700">
        <v>0</v>
      </c>
      <c r="E10700">
        <v>42248</v>
      </c>
      <c r="F10700">
        <v>207</v>
      </c>
      <c r="G10700">
        <v>188939</v>
      </c>
      <c r="H10700">
        <v>275</v>
      </c>
      <c r="I10700" s="119" t="s">
        <v>3582</v>
      </c>
      <c r="J10700" s="119" t="s">
        <v>22</v>
      </c>
      <c r="K10700" s="1">
        <v>46255.758941458334</v>
      </c>
      <c r="L10700">
        <v>45334</v>
      </c>
      <c r="M10700">
        <v>171808</v>
      </c>
      <c r="N10700">
        <v>7367</v>
      </c>
      <c r="O10700">
        <v>52724</v>
      </c>
      <c r="P10700" s="119" t="s">
        <v>20254</v>
      </c>
    </row>
    <row r="10701" spans="1:16" x14ac:dyDescent="0.25">
      <c r="A10701">
        <v>24355</v>
      </c>
      <c r="B10701" s="119" t="s">
        <v>7018</v>
      </c>
      <c r="C10701">
        <v>0</v>
      </c>
      <c r="E10701">
        <v>22812</v>
      </c>
      <c r="F10701">
        <v>264</v>
      </c>
      <c r="G10701">
        <v>201197</v>
      </c>
      <c r="H10701">
        <v>343</v>
      </c>
      <c r="I10701" s="119" t="s">
        <v>3582</v>
      </c>
      <c r="J10701" s="119" t="s">
        <v>22</v>
      </c>
      <c r="K10701" s="1">
        <v>46255.758941458334</v>
      </c>
      <c r="L10701">
        <v>43533</v>
      </c>
      <c r="M10701">
        <v>128122</v>
      </c>
      <c r="N10701">
        <v>7600</v>
      </c>
      <c r="O10701">
        <v>26559</v>
      </c>
      <c r="P10701" s="119" t="s">
        <v>20254</v>
      </c>
    </row>
    <row r="10702" spans="1:16" x14ac:dyDescent="0.25">
      <c r="A10702">
        <v>24356</v>
      </c>
      <c r="B10702" s="119" t="s">
        <v>7019</v>
      </c>
      <c r="C10702">
        <v>0</v>
      </c>
      <c r="E10702">
        <v>1480161</v>
      </c>
      <c r="F10702">
        <v>52</v>
      </c>
      <c r="G10702">
        <v>6586327</v>
      </c>
      <c r="H10702">
        <v>53</v>
      </c>
      <c r="I10702" s="119" t="s">
        <v>3582</v>
      </c>
      <c r="J10702" s="119" t="s">
        <v>22</v>
      </c>
      <c r="K10702" s="1">
        <v>46255.758941458334</v>
      </c>
      <c r="L10702">
        <v>1221437</v>
      </c>
      <c r="M10702">
        <v>715922</v>
      </c>
      <c r="N10702">
        <v>205298</v>
      </c>
      <c r="O10702">
        <v>149347</v>
      </c>
      <c r="P10702" s="119" t="s">
        <v>20254</v>
      </c>
    </row>
    <row r="10703" spans="1:16" x14ac:dyDescent="0.25">
      <c r="A10703">
        <v>24357</v>
      </c>
      <c r="B10703" s="119" t="s">
        <v>7020</v>
      </c>
      <c r="C10703">
        <v>0</v>
      </c>
      <c r="E10703">
        <v>64437</v>
      </c>
      <c r="F10703">
        <v>1296</v>
      </c>
      <c r="G10703">
        <v>208674</v>
      </c>
      <c r="H10703">
        <v>1297</v>
      </c>
      <c r="I10703" s="119" t="s">
        <v>3582</v>
      </c>
      <c r="J10703" s="119" t="s">
        <v>222</v>
      </c>
      <c r="K10703" s="1">
        <v>46255.758941458334</v>
      </c>
      <c r="L10703">
        <v>72189</v>
      </c>
      <c r="M10703">
        <v>256942</v>
      </c>
      <c r="N10703">
        <v>14151</v>
      </c>
      <c r="O10703">
        <v>51013</v>
      </c>
      <c r="P10703" s="119" t="s">
        <v>20254</v>
      </c>
    </row>
    <row r="10704" spans="1:16" x14ac:dyDescent="0.25">
      <c r="A10704">
        <v>24358</v>
      </c>
      <c r="B10704" s="119" t="s">
        <v>7021</v>
      </c>
      <c r="C10704">
        <v>0</v>
      </c>
      <c r="E10704">
        <v>73156</v>
      </c>
      <c r="F10704">
        <v>1868</v>
      </c>
      <c r="G10704">
        <v>72632</v>
      </c>
      <c r="H10704">
        <v>2087</v>
      </c>
      <c r="I10704" s="119" t="s">
        <v>3582</v>
      </c>
      <c r="J10704" s="119" t="s">
        <v>222</v>
      </c>
      <c r="K10704" s="1">
        <v>46255.758941458334</v>
      </c>
      <c r="L10704">
        <v>56609</v>
      </c>
      <c r="M10704">
        <v>112897</v>
      </c>
      <c r="N10704">
        <v>9870</v>
      </c>
      <c r="O10704">
        <v>28491</v>
      </c>
      <c r="P10704" s="119" t="s">
        <v>20254</v>
      </c>
    </row>
    <row r="10705" spans="1:16" x14ac:dyDescent="0.25">
      <c r="A10705">
        <v>24359</v>
      </c>
      <c r="B10705" s="119" t="s">
        <v>7022</v>
      </c>
      <c r="C10705">
        <v>0</v>
      </c>
      <c r="E10705">
        <v>129874</v>
      </c>
      <c r="F10705">
        <v>178</v>
      </c>
      <c r="G10705">
        <v>100886</v>
      </c>
      <c r="H10705">
        <v>189</v>
      </c>
      <c r="I10705" s="119" t="s">
        <v>3582</v>
      </c>
      <c r="J10705" s="119" t="s">
        <v>22</v>
      </c>
      <c r="K10705" s="1">
        <v>46255.758941458334</v>
      </c>
      <c r="L10705">
        <v>55355</v>
      </c>
      <c r="M10705">
        <v>44475</v>
      </c>
      <c r="N10705">
        <v>10542</v>
      </c>
      <c r="O10705">
        <v>7429</v>
      </c>
      <c r="P10705" s="119" t="s">
        <v>20254</v>
      </c>
    </row>
    <row r="10706" spans="1:16" x14ac:dyDescent="0.25">
      <c r="A10706">
        <v>24360</v>
      </c>
      <c r="B10706" s="119" t="s">
        <v>7023</v>
      </c>
      <c r="C10706">
        <v>0</v>
      </c>
      <c r="E10706">
        <v>83372</v>
      </c>
      <c r="F10706">
        <v>1650</v>
      </c>
      <c r="G10706">
        <v>29163</v>
      </c>
      <c r="H10706">
        <v>2180</v>
      </c>
      <c r="I10706" s="119" t="s">
        <v>3582</v>
      </c>
      <c r="J10706" s="119" t="s">
        <v>22</v>
      </c>
      <c r="K10706" s="1">
        <v>46255.758941458334</v>
      </c>
      <c r="L10706">
        <v>20842</v>
      </c>
      <c r="M10706">
        <v>12343</v>
      </c>
      <c r="N10706">
        <v>4194</v>
      </c>
      <c r="O10706">
        <v>1812</v>
      </c>
      <c r="P10706" s="119" t="s">
        <v>20254</v>
      </c>
    </row>
    <row r="10707" spans="1:16" x14ac:dyDescent="0.25">
      <c r="A10707">
        <v>24363</v>
      </c>
      <c r="B10707" s="119" t="s">
        <v>7024</v>
      </c>
      <c r="C10707">
        <v>0</v>
      </c>
      <c r="E10707">
        <v>40268</v>
      </c>
      <c r="F10707">
        <v>267</v>
      </c>
      <c r="G10707">
        <v>201281</v>
      </c>
      <c r="H10707">
        <v>335</v>
      </c>
      <c r="I10707" s="119" t="s">
        <v>3582</v>
      </c>
      <c r="J10707" s="119" t="s">
        <v>22</v>
      </c>
      <c r="K10707" s="1">
        <v>46255.758941458334</v>
      </c>
      <c r="L10707">
        <v>43873</v>
      </c>
      <c r="M10707">
        <v>212648</v>
      </c>
      <c r="N10707">
        <v>8653</v>
      </c>
      <c r="O10707">
        <v>46348</v>
      </c>
      <c r="P10707" s="119" t="s">
        <v>20254</v>
      </c>
    </row>
    <row r="10708" spans="1:16" x14ac:dyDescent="0.25">
      <c r="A10708">
        <v>24366</v>
      </c>
      <c r="B10708" s="119" t="s">
        <v>7025</v>
      </c>
      <c r="C10708">
        <v>0</v>
      </c>
      <c r="E10708">
        <v>23000</v>
      </c>
      <c r="F10708">
        <v>2538</v>
      </c>
      <c r="G10708">
        <v>6527</v>
      </c>
      <c r="H10708">
        <v>3857</v>
      </c>
      <c r="I10708" s="119" t="s">
        <v>3582</v>
      </c>
      <c r="J10708" s="119" t="s">
        <v>222</v>
      </c>
      <c r="K10708" s="1">
        <v>46255.758941458334</v>
      </c>
      <c r="L10708">
        <v>3495</v>
      </c>
      <c r="M10708">
        <v>1328</v>
      </c>
      <c r="N10708">
        <v>643</v>
      </c>
      <c r="O10708">
        <v>141</v>
      </c>
      <c r="P10708" s="119" t="s">
        <v>20254</v>
      </c>
    </row>
    <row r="10709" spans="1:16" x14ac:dyDescent="0.25">
      <c r="A10709">
        <v>24370</v>
      </c>
      <c r="B10709" s="119" t="s">
        <v>7026</v>
      </c>
      <c r="C10709">
        <v>0</v>
      </c>
      <c r="E10709">
        <v>12308</v>
      </c>
      <c r="F10709">
        <v>2641</v>
      </c>
      <c r="G10709">
        <v>15798</v>
      </c>
      <c r="H10709">
        <v>3041</v>
      </c>
      <c r="I10709" s="119" t="s">
        <v>3582</v>
      </c>
      <c r="J10709" s="119" t="s">
        <v>222</v>
      </c>
      <c r="K10709" s="1">
        <v>46255.758941458334</v>
      </c>
      <c r="L10709">
        <v>667</v>
      </c>
      <c r="M10709">
        <v>1157</v>
      </c>
      <c r="N10709">
        <v>205</v>
      </c>
      <c r="O10709">
        <v>302</v>
      </c>
      <c r="P10709" s="119" t="s">
        <v>20254</v>
      </c>
    </row>
    <row r="10710" spans="1:16" x14ac:dyDescent="0.25">
      <c r="A10710">
        <v>24415</v>
      </c>
      <c r="B10710" s="119" t="s">
        <v>7027</v>
      </c>
      <c r="C10710">
        <v>0</v>
      </c>
      <c r="E10710">
        <v>0</v>
      </c>
      <c r="F10710">
        <v>0</v>
      </c>
      <c r="G10710">
        <v>67708</v>
      </c>
      <c r="H10710">
        <v>11</v>
      </c>
      <c r="I10710" s="119" t="s">
        <v>6020</v>
      </c>
      <c r="J10710" s="119" t="s">
        <v>17</v>
      </c>
      <c r="K10710" s="1">
        <v>46255.758941458334</v>
      </c>
      <c r="L10710">
        <v>0</v>
      </c>
      <c r="M10710">
        <v>2652</v>
      </c>
      <c r="N10710">
        <v>0</v>
      </c>
      <c r="O10710">
        <v>540</v>
      </c>
      <c r="P10710" s="119" t="s">
        <v>20254</v>
      </c>
    </row>
    <row r="10711" spans="1:16" x14ac:dyDescent="0.25">
      <c r="A10711">
        <v>24417</v>
      </c>
      <c r="B10711" s="119" t="s">
        <v>7028</v>
      </c>
      <c r="C10711">
        <v>0</v>
      </c>
      <c r="E10711">
        <v>0</v>
      </c>
      <c r="F10711">
        <v>0</v>
      </c>
      <c r="G10711">
        <v>10080</v>
      </c>
      <c r="H10711">
        <v>33</v>
      </c>
      <c r="I10711" s="119" t="s">
        <v>6020</v>
      </c>
      <c r="J10711" s="119" t="s">
        <v>17</v>
      </c>
      <c r="K10711" s="1">
        <v>46255.758941458334</v>
      </c>
      <c r="L10711">
        <v>0</v>
      </c>
      <c r="M10711">
        <v>10</v>
      </c>
      <c r="N10711">
        <v>0</v>
      </c>
      <c r="O10711">
        <v>1</v>
      </c>
      <c r="P10711" s="119" t="s">
        <v>20254</v>
      </c>
    </row>
    <row r="10712" spans="1:16" x14ac:dyDescent="0.25">
      <c r="A10712">
        <v>24419</v>
      </c>
      <c r="B10712" s="119" t="s">
        <v>7029</v>
      </c>
      <c r="C10712">
        <v>0</v>
      </c>
      <c r="E10712">
        <v>5057</v>
      </c>
      <c r="F10712">
        <v>285</v>
      </c>
      <c r="G10712">
        <v>40526</v>
      </c>
      <c r="H10712">
        <v>343</v>
      </c>
      <c r="I10712" s="119" t="s">
        <v>6020</v>
      </c>
      <c r="J10712" s="119" t="s">
        <v>17</v>
      </c>
      <c r="K10712" s="1">
        <v>46255.758941458334</v>
      </c>
      <c r="L10712">
        <v>397</v>
      </c>
      <c r="M10712">
        <v>4721</v>
      </c>
      <c r="N10712">
        <v>21</v>
      </c>
      <c r="O10712">
        <v>1253</v>
      </c>
      <c r="P10712" s="119" t="s">
        <v>20254</v>
      </c>
    </row>
    <row r="10713" spans="1:16" x14ac:dyDescent="0.25">
      <c r="A10713">
        <v>24454</v>
      </c>
      <c r="B10713" s="119" t="s">
        <v>7030</v>
      </c>
      <c r="C10713">
        <v>0</v>
      </c>
      <c r="E10713">
        <v>7818</v>
      </c>
      <c r="F10713">
        <v>137</v>
      </c>
      <c r="G10713">
        <v>6773</v>
      </c>
      <c r="H10713">
        <v>501</v>
      </c>
      <c r="I10713" s="119" t="s">
        <v>6020</v>
      </c>
      <c r="J10713" s="119" t="s">
        <v>17</v>
      </c>
      <c r="K10713" s="1">
        <v>46255.758941458334</v>
      </c>
      <c r="L10713">
        <v>124</v>
      </c>
      <c r="M10713">
        <v>938</v>
      </c>
      <c r="N10713">
        <v>10</v>
      </c>
      <c r="O10713">
        <v>182</v>
      </c>
      <c r="P10713" s="119" t="s">
        <v>20254</v>
      </c>
    </row>
    <row r="10714" spans="1:16" x14ac:dyDescent="0.25">
      <c r="A10714">
        <v>24455</v>
      </c>
      <c r="B10714" s="119" t="s">
        <v>7031</v>
      </c>
      <c r="C10714">
        <v>0</v>
      </c>
      <c r="E10714">
        <v>8479</v>
      </c>
      <c r="F10714">
        <v>1235</v>
      </c>
      <c r="G10714">
        <v>842</v>
      </c>
      <c r="H10714">
        <v>5834</v>
      </c>
      <c r="I10714" s="119" t="s">
        <v>6020</v>
      </c>
      <c r="J10714" s="119" t="s">
        <v>17</v>
      </c>
      <c r="K10714" s="1">
        <v>46255.758941458334</v>
      </c>
      <c r="L10714">
        <v>72</v>
      </c>
      <c r="M10714">
        <v>249</v>
      </c>
      <c r="N10714">
        <v>2</v>
      </c>
      <c r="O10714">
        <v>48</v>
      </c>
      <c r="P10714" s="119" t="s">
        <v>20254</v>
      </c>
    </row>
    <row r="10715" spans="1:16" x14ac:dyDescent="0.25">
      <c r="A10715">
        <v>24464</v>
      </c>
      <c r="B10715" s="119" t="s">
        <v>7032</v>
      </c>
      <c r="C10715">
        <v>0</v>
      </c>
      <c r="E10715">
        <v>32026</v>
      </c>
      <c r="F10715">
        <v>14</v>
      </c>
      <c r="G10715">
        <v>45311</v>
      </c>
      <c r="H10715">
        <v>58</v>
      </c>
      <c r="I10715" s="119" t="s">
        <v>7033</v>
      </c>
      <c r="J10715" s="119" t="s">
        <v>22</v>
      </c>
      <c r="K10715" s="1">
        <v>46255.758941458334</v>
      </c>
      <c r="L10715">
        <v>1940</v>
      </c>
      <c r="M10715">
        <v>1737</v>
      </c>
      <c r="N10715">
        <v>268</v>
      </c>
      <c r="O10715">
        <v>548</v>
      </c>
      <c r="P10715" s="119" t="s">
        <v>20254</v>
      </c>
    </row>
    <row r="10716" spans="1:16" x14ac:dyDescent="0.25">
      <c r="A10716">
        <v>24465</v>
      </c>
      <c r="B10716" s="119" t="s">
        <v>7034</v>
      </c>
      <c r="C10716">
        <v>0</v>
      </c>
      <c r="E10716">
        <v>23897</v>
      </c>
      <c r="F10716">
        <v>18</v>
      </c>
      <c r="G10716">
        <v>16013</v>
      </c>
      <c r="H10716">
        <v>48</v>
      </c>
      <c r="I10716" s="119" t="s">
        <v>7033</v>
      </c>
      <c r="J10716" s="119" t="s">
        <v>22</v>
      </c>
      <c r="K10716" s="1">
        <v>46255.758941458334</v>
      </c>
      <c r="L10716">
        <v>3257</v>
      </c>
      <c r="M10716">
        <v>1607</v>
      </c>
      <c r="N10716">
        <v>219</v>
      </c>
      <c r="O10716">
        <v>273</v>
      </c>
      <c r="P10716" s="119" t="s">
        <v>20254</v>
      </c>
    </row>
    <row r="10717" spans="1:16" x14ac:dyDescent="0.25">
      <c r="A10717">
        <v>24466</v>
      </c>
      <c r="B10717" s="119" t="s">
        <v>7035</v>
      </c>
      <c r="C10717">
        <v>0</v>
      </c>
      <c r="E10717">
        <v>34032</v>
      </c>
      <c r="F10717">
        <v>21</v>
      </c>
      <c r="G10717">
        <v>109880</v>
      </c>
      <c r="H10717">
        <v>41</v>
      </c>
      <c r="I10717" s="119" t="s">
        <v>7033</v>
      </c>
      <c r="J10717" s="119" t="s">
        <v>22</v>
      </c>
      <c r="K10717" s="1">
        <v>46255.758941458334</v>
      </c>
      <c r="L10717">
        <v>4425</v>
      </c>
      <c r="M10717">
        <v>7841</v>
      </c>
      <c r="N10717">
        <v>875</v>
      </c>
      <c r="O10717">
        <v>743</v>
      </c>
      <c r="P10717" s="119" t="s">
        <v>20254</v>
      </c>
    </row>
    <row r="10718" spans="1:16" x14ac:dyDescent="0.25">
      <c r="A10718">
        <v>24467</v>
      </c>
      <c r="B10718" s="119" t="s">
        <v>7036</v>
      </c>
      <c r="C10718">
        <v>0</v>
      </c>
      <c r="E10718">
        <v>26575</v>
      </c>
      <c r="F10718">
        <v>343</v>
      </c>
      <c r="G10718">
        <v>117283</v>
      </c>
      <c r="H10718">
        <v>586</v>
      </c>
      <c r="I10718" s="119" t="s">
        <v>7033</v>
      </c>
      <c r="J10718" s="119" t="s">
        <v>22</v>
      </c>
      <c r="K10718" s="1">
        <v>46255.758941458334</v>
      </c>
      <c r="L10718">
        <v>3183</v>
      </c>
      <c r="M10718">
        <v>7314</v>
      </c>
      <c r="N10718">
        <v>1078</v>
      </c>
      <c r="O10718">
        <v>3467</v>
      </c>
      <c r="P10718" s="119" t="s">
        <v>20254</v>
      </c>
    </row>
    <row r="10719" spans="1:16" x14ac:dyDescent="0.25">
      <c r="A10719">
        <v>24468</v>
      </c>
      <c r="B10719" s="119" t="s">
        <v>7037</v>
      </c>
      <c r="C10719">
        <v>20</v>
      </c>
      <c r="E10719">
        <v>22994</v>
      </c>
      <c r="F10719">
        <v>43</v>
      </c>
      <c r="G10719">
        <v>41610</v>
      </c>
      <c r="H10719">
        <v>58</v>
      </c>
      <c r="I10719" s="119" t="s">
        <v>7033</v>
      </c>
      <c r="J10719" s="119" t="s">
        <v>22</v>
      </c>
      <c r="K10719" s="1">
        <v>46255.758941458334</v>
      </c>
      <c r="L10719">
        <v>3966</v>
      </c>
      <c r="M10719">
        <v>2270</v>
      </c>
      <c r="N10719">
        <v>783</v>
      </c>
      <c r="O10719">
        <v>1246</v>
      </c>
      <c r="P10719" s="119" t="s">
        <v>20254</v>
      </c>
    </row>
    <row r="10720" spans="1:16" x14ac:dyDescent="0.25">
      <c r="A10720">
        <v>24469</v>
      </c>
      <c r="B10720" s="119" t="s">
        <v>7038</v>
      </c>
      <c r="C10720">
        <v>20</v>
      </c>
      <c r="E10720">
        <v>11667</v>
      </c>
      <c r="F10720">
        <v>45</v>
      </c>
      <c r="G10720">
        <v>16304</v>
      </c>
      <c r="H10720">
        <v>71</v>
      </c>
      <c r="I10720" s="119" t="s">
        <v>7033</v>
      </c>
      <c r="J10720" s="119" t="s">
        <v>22</v>
      </c>
      <c r="K10720" s="1">
        <v>46255.758941458334</v>
      </c>
      <c r="L10720">
        <v>3625</v>
      </c>
      <c r="M10720">
        <v>2958</v>
      </c>
      <c r="N10720">
        <v>469</v>
      </c>
      <c r="O10720">
        <v>904</v>
      </c>
      <c r="P10720" s="119" t="s">
        <v>20254</v>
      </c>
    </row>
    <row r="10721" spans="1:16" x14ac:dyDescent="0.25">
      <c r="A10721">
        <v>24470</v>
      </c>
      <c r="B10721" s="119" t="s">
        <v>7039</v>
      </c>
      <c r="C10721">
        <v>20</v>
      </c>
      <c r="E10721">
        <v>28091</v>
      </c>
      <c r="F10721">
        <v>43</v>
      </c>
      <c r="G10721">
        <v>44940</v>
      </c>
      <c r="H10721">
        <v>59</v>
      </c>
      <c r="I10721" s="119" t="s">
        <v>7033</v>
      </c>
      <c r="J10721" s="119" t="s">
        <v>22</v>
      </c>
      <c r="K10721" s="1">
        <v>46255.758941458334</v>
      </c>
      <c r="L10721">
        <v>4116</v>
      </c>
      <c r="M10721">
        <v>2704</v>
      </c>
      <c r="N10721">
        <v>569</v>
      </c>
      <c r="O10721">
        <v>756</v>
      </c>
      <c r="P10721" s="119" t="s">
        <v>20254</v>
      </c>
    </row>
    <row r="10722" spans="1:16" x14ac:dyDescent="0.25">
      <c r="A10722">
        <v>24471</v>
      </c>
      <c r="B10722" s="119" t="s">
        <v>7040</v>
      </c>
      <c r="C10722">
        <v>20</v>
      </c>
      <c r="E10722">
        <v>21698</v>
      </c>
      <c r="F10722">
        <v>1171</v>
      </c>
      <c r="G10722">
        <v>7774</v>
      </c>
      <c r="H10722">
        <v>1521</v>
      </c>
      <c r="I10722" s="119" t="s">
        <v>7033</v>
      </c>
      <c r="J10722" s="119" t="s">
        <v>22</v>
      </c>
      <c r="K10722" s="1">
        <v>46255.758941458334</v>
      </c>
      <c r="L10722">
        <v>3034</v>
      </c>
      <c r="M10722">
        <v>1942</v>
      </c>
      <c r="N10722">
        <v>643</v>
      </c>
      <c r="O10722">
        <v>326</v>
      </c>
      <c r="P10722" s="119" t="s">
        <v>20254</v>
      </c>
    </row>
    <row r="10723" spans="1:16" x14ac:dyDescent="0.25">
      <c r="A10723">
        <v>24472</v>
      </c>
      <c r="B10723" s="119" t="s">
        <v>7041</v>
      </c>
      <c r="C10723">
        <v>35</v>
      </c>
      <c r="E10723">
        <v>25389</v>
      </c>
      <c r="F10723">
        <v>44</v>
      </c>
      <c r="G10723">
        <v>20326</v>
      </c>
      <c r="H10723">
        <v>69</v>
      </c>
      <c r="I10723" s="119" t="s">
        <v>7033</v>
      </c>
      <c r="J10723" s="119" t="s">
        <v>22</v>
      </c>
      <c r="K10723" s="1">
        <v>46255.758941458334</v>
      </c>
      <c r="L10723">
        <v>3111</v>
      </c>
      <c r="M10723">
        <v>580</v>
      </c>
      <c r="N10723">
        <v>350</v>
      </c>
      <c r="O10723">
        <v>216</v>
      </c>
      <c r="P10723" s="119" t="s">
        <v>20254</v>
      </c>
    </row>
    <row r="10724" spans="1:16" x14ac:dyDescent="0.25">
      <c r="A10724">
        <v>24473</v>
      </c>
      <c r="B10724" s="119" t="s">
        <v>7042</v>
      </c>
      <c r="C10724">
        <v>65</v>
      </c>
      <c r="E10724">
        <v>5614</v>
      </c>
      <c r="F10724">
        <v>130</v>
      </c>
      <c r="G10724">
        <v>148112</v>
      </c>
      <c r="H10724">
        <v>135</v>
      </c>
      <c r="I10724" s="119" t="s">
        <v>7033</v>
      </c>
      <c r="J10724" s="119" t="s">
        <v>139</v>
      </c>
      <c r="K10724" s="1">
        <v>46255.758941458334</v>
      </c>
      <c r="L10724">
        <v>85202</v>
      </c>
      <c r="M10724">
        <v>33319</v>
      </c>
      <c r="N10724">
        <v>28847</v>
      </c>
      <c r="O10724">
        <v>6603</v>
      </c>
      <c r="P10724" s="119" t="s">
        <v>20254</v>
      </c>
    </row>
    <row r="10725" spans="1:16" x14ac:dyDescent="0.25">
      <c r="A10725">
        <v>24474</v>
      </c>
      <c r="B10725" s="119" t="s">
        <v>7043</v>
      </c>
      <c r="C10725">
        <v>65</v>
      </c>
      <c r="E10725">
        <v>7227</v>
      </c>
      <c r="F10725">
        <v>130</v>
      </c>
      <c r="G10725">
        <v>158238</v>
      </c>
      <c r="H10725">
        <v>137</v>
      </c>
      <c r="I10725" s="119" t="s">
        <v>7033</v>
      </c>
      <c r="J10725" s="119" t="s">
        <v>139</v>
      </c>
      <c r="K10725" s="1">
        <v>46255.758941458334</v>
      </c>
      <c r="L10725">
        <v>88422</v>
      </c>
      <c r="M10725">
        <v>170919</v>
      </c>
      <c r="N10725">
        <v>29405</v>
      </c>
      <c r="O10725">
        <v>130521</v>
      </c>
      <c r="P10725" s="119" t="s">
        <v>20254</v>
      </c>
    </row>
    <row r="10726" spans="1:16" x14ac:dyDescent="0.25">
      <c r="A10726">
        <v>24475</v>
      </c>
      <c r="B10726" s="119" t="s">
        <v>7044</v>
      </c>
      <c r="C10726">
        <v>65</v>
      </c>
      <c r="E10726">
        <v>3339</v>
      </c>
      <c r="F10726">
        <v>130</v>
      </c>
      <c r="G10726">
        <v>150733</v>
      </c>
      <c r="H10726">
        <v>133</v>
      </c>
      <c r="I10726" s="119" t="s">
        <v>7033</v>
      </c>
      <c r="J10726" s="119" t="s">
        <v>139</v>
      </c>
      <c r="K10726" s="1">
        <v>46255.758941458334</v>
      </c>
      <c r="L10726">
        <v>87986</v>
      </c>
      <c r="M10726">
        <v>27433</v>
      </c>
      <c r="N10726">
        <v>34189</v>
      </c>
      <c r="O10726">
        <v>2688</v>
      </c>
      <c r="P10726" s="119" t="s">
        <v>20254</v>
      </c>
    </row>
    <row r="10727" spans="1:16" x14ac:dyDescent="0.25">
      <c r="A10727">
        <v>24476</v>
      </c>
      <c r="B10727" s="119" t="s">
        <v>7045</v>
      </c>
      <c r="C10727">
        <v>65</v>
      </c>
      <c r="E10727">
        <v>0</v>
      </c>
      <c r="F10727">
        <v>0</v>
      </c>
      <c r="G10727">
        <v>83587</v>
      </c>
      <c r="H10727">
        <v>130</v>
      </c>
      <c r="I10727" s="119" t="s">
        <v>7033</v>
      </c>
      <c r="J10727" s="119" t="s">
        <v>139</v>
      </c>
      <c r="K10727" s="1">
        <v>46255.758941458334</v>
      </c>
      <c r="L10727">
        <v>16387</v>
      </c>
      <c r="M10727">
        <v>40455</v>
      </c>
      <c r="N10727">
        <v>0</v>
      </c>
      <c r="O10727">
        <v>4957</v>
      </c>
      <c r="P10727" s="119" t="s">
        <v>20254</v>
      </c>
    </row>
    <row r="10728" spans="1:16" x14ac:dyDescent="0.25">
      <c r="A10728">
        <v>24477</v>
      </c>
      <c r="B10728" s="119" t="s">
        <v>7046</v>
      </c>
      <c r="C10728">
        <v>0</v>
      </c>
      <c r="E10728">
        <v>0</v>
      </c>
      <c r="F10728">
        <v>0</v>
      </c>
      <c r="G10728">
        <v>37192</v>
      </c>
      <c r="H10728">
        <v>19</v>
      </c>
      <c r="I10728" s="119" t="s">
        <v>7033</v>
      </c>
      <c r="J10728" s="119" t="s">
        <v>139</v>
      </c>
      <c r="K10728" s="1">
        <v>46255.758941458334</v>
      </c>
      <c r="L10728">
        <v>0</v>
      </c>
      <c r="M10728">
        <v>236</v>
      </c>
      <c r="N10728">
        <v>0</v>
      </c>
      <c r="O10728">
        <v>101</v>
      </c>
      <c r="P10728" s="119" t="s">
        <v>20254</v>
      </c>
    </row>
    <row r="10729" spans="1:16" x14ac:dyDescent="0.25">
      <c r="A10729">
        <v>24478</v>
      </c>
      <c r="B10729" s="119" t="s">
        <v>7047</v>
      </c>
      <c r="C10729">
        <v>20</v>
      </c>
      <c r="E10729">
        <v>0</v>
      </c>
      <c r="F10729">
        <v>0</v>
      </c>
      <c r="G10729">
        <v>2811</v>
      </c>
      <c r="H10729">
        <v>64</v>
      </c>
      <c r="I10729" s="119" t="s">
        <v>7033</v>
      </c>
      <c r="J10729" s="119" t="s">
        <v>139</v>
      </c>
      <c r="K10729" s="1">
        <v>46255.758941458334</v>
      </c>
      <c r="L10729">
        <v>0</v>
      </c>
      <c r="M10729">
        <v>64</v>
      </c>
      <c r="N10729">
        <v>0</v>
      </c>
      <c r="O10729">
        <v>20</v>
      </c>
      <c r="P10729" s="119" t="s">
        <v>20254</v>
      </c>
    </row>
    <row r="10730" spans="1:16" x14ac:dyDescent="0.25">
      <c r="A10730">
        <v>24479</v>
      </c>
      <c r="B10730" s="119" t="s">
        <v>7048</v>
      </c>
      <c r="C10730">
        <v>35</v>
      </c>
      <c r="E10730">
        <v>0</v>
      </c>
      <c r="F10730">
        <v>0</v>
      </c>
      <c r="G10730">
        <v>5706</v>
      </c>
      <c r="H10730">
        <v>80</v>
      </c>
      <c r="I10730" s="119" t="s">
        <v>7033</v>
      </c>
      <c r="J10730" s="119" t="s">
        <v>139</v>
      </c>
      <c r="K10730" s="1">
        <v>46255.758941458334</v>
      </c>
      <c r="L10730">
        <v>0</v>
      </c>
      <c r="M10730">
        <v>1464</v>
      </c>
      <c r="N10730">
        <v>0</v>
      </c>
      <c r="O10730">
        <v>1427</v>
      </c>
      <c r="P10730" s="119" t="s">
        <v>20254</v>
      </c>
    </row>
    <row r="10731" spans="1:16" x14ac:dyDescent="0.25">
      <c r="A10731">
        <v>24480</v>
      </c>
      <c r="B10731" s="119" t="s">
        <v>7049</v>
      </c>
      <c r="C10731">
        <v>0</v>
      </c>
      <c r="E10731">
        <v>0</v>
      </c>
      <c r="F10731">
        <v>0</v>
      </c>
      <c r="G10731">
        <v>21945</v>
      </c>
      <c r="H10731">
        <v>19</v>
      </c>
      <c r="I10731" s="119" t="s">
        <v>7033</v>
      </c>
      <c r="J10731" s="119" t="s">
        <v>139</v>
      </c>
      <c r="K10731" s="1">
        <v>46255.758941458334</v>
      </c>
      <c r="L10731">
        <v>0</v>
      </c>
      <c r="M10731">
        <v>234</v>
      </c>
      <c r="N10731">
        <v>0</v>
      </c>
      <c r="O10731">
        <v>150</v>
      </c>
      <c r="P10731" s="119" t="s">
        <v>20254</v>
      </c>
    </row>
    <row r="10732" spans="1:16" x14ac:dyDescent="0.25">
      <c r="A10732">
        <v>24481</v>
      </c>
      <c r="B10732" s="119" t="s">
        <v>7050</v>
      </c>
      <c r="C10732">
        <v>20</v>
      </c>
      <c r="E10732">
        <v>0</v>
      </c>
      <c r="F10732">
        <v>0</v>
      </c>
      <c r="G10732">
        <v>10216</v>
      </c>
      <c r="H10732">
        <v>57</v>
      </c>
      <c r="I10732" s="119" t="s">
        <v>7033</v>
      </c>
      <c r="J10732" s="119" t="s">
        <v>139</v>
      </c>
      <c r="K10732" s="1">
        <v>46255.758941458334</v>
      </c>
      <c r="L10732">
        <v>0</v>
      </c>
      <c r="M10732">
        <v>152</v>
      </c>
      <c r="N10732">
        <v>0</v>
      </c>
      <c r="O10732">
        <v>76</v>
      </c>
      <c r="P10732" s="119" t="s">
        <v>20254</v>
      </c>
    </row>
    <row r="10733" spans="1:16" x14ac:dyDescent="0.25">
      <c r="A10733">
        <v>24482</v>
      </c>
      <c r="B10733" s="119" t="s">
        <v>7051</v>
      </c>
      <c r="C10733">
        <v>35</v>
      </c>
      <c r="E10733">
        <v>0</v>
      </c>
      <c r="F10733">
        <v>0</v>
      </c>
      <c r="G10733">
        <v>29355</v>
      </c>
      <c r="H10733">
        <v>80</v>
      </c>
      <c r="I10733" s="119" t="s">
        <v>7033</v>
      </c>
      <c r="J10733" s="119" t="s">
        <v>139</v>
      </c>
      <c r="K10733" s="1">
        <v>46255.758941458334</v>
      </c>
      <c r="L10733">
        <v>0</v>
      </c>
      <c r="M10733">
        <v>188</v>
      </c>
      <c r="N10733">
        <v>0</v>
      </c>
      <c r="O10733">
        <v>47</v>
      </c>
      <c r="P10733" s="119" t="s">
        <v>20254</v>
      </c>
    </row>
    <row r="10734" spans="1:16" x14ac:dyDescent="0.25">
      <c r="A10734">
        <v>24483</v>
      </c>
      <c r="B10734" s="119" t="s">
        <v>7052</v>
      </c>
      <c r="C10734">
        <v>0</v>
      </c>
      <c r="E10734">
        <v>2190</v>
      </c>
      <c r="F10734">
        <v>22</v>
      </c>
      <c r="G10734">
        <v>3750</v>
      </c>
      <c r="H10734">
        <v>34</v>
      </c>
      <c r="I10734" s="119" t="s">
        <v>7033</v>
      </c>
      <c r="J10734" s="119" t="s">
        <v>139</v>
      </c>
      <c r="K10734" s="1">
        <v>46255.758941458334</v>
      </c>
      <c r="L10734">
        <v>685</v>
      </c>
      <c r="M10734">
        <v>84</v>
      </c>
      <c r="N10734">
        <v>105</v>
      </c>
      <c r="O10734">
        <v>18</v>
      </c>
      <c r="P10734" s="119" t="s">
        <v>20254</v>
      </c>
    </row>
    <row r="10735" spans="1:16" x14ac:dyDescent="0.25">
      <c r="A10735">
        <v>24484</v>
      </c>
      <c r="B10735" s="119" t="s">
        <v>7053</v>
      </c>
      <c r="C10735">
        <v>20</v>
      </c>
      <c r="E10735">
        <v>0</v>
      </c>
      <c r="F10735">
        <v>0</v>
      </c>
      <c r="G10735">
        <v>5405</v>
      </c>
      <c r="H10735">
        <v>57</v>
      </c>
      <c r="I10735" s="119" t="s">
        <v>7033</v>
      </c>
      <c r="J10735" s="119" t="s">
        <v>139</v>
      </c>
      <c r="K10735" s="1">
        <v>46255.758941458334</v>
      </c>
      <c r="L10735">
        <v>0</v>
      </c>
      <c r="M10735">
        <v>134</v>
      </c>
      <c r="N10735">
        <v>0</v>
      </c>
      <c r="O10735">
        <v>48</v>
      </c>
      <c r="P10735" s="119" t="s">
        <v>20254</v>
      </c>
    </row>
    <row r="10736" spans="1:16" x14ac:dyDescent="0.25">
      <c r="A10736">
        <v>24485</v>
      </c>
      <c r="B10736" s="119" t="s">
        <v>7054</v>
      </c>
      <c r="C10736">
        <v>0</v>
      </c>
      <c r="E10736">
        <v>0</v>
      </c>
      <c r="F10736">
        <v>0</v>
      </c>
      <c r="G10736">
        <v>7905</v>
      </c>
      <c r="H10736">
        <v>20</v>
      </c>
      <c r="I10736" s="119" t="s">
        <v>7033</v>
      </c>
      <c r="J10736" s="119" t="s">
        <v>139</v>
      </c>
      <c r="K10736" s="1">
        <v>46255.758941458334</v>
      </c>
      <c r="L10736">
        <v>0</v>
      </c>
      <c r="M10736">
        <v>343</v>
      </c>
      <c r="N10736">
        <v>0</v>
      </c>
      <c r="O10736">
        <v>67</v>
      </c>
      <c r="P10736" s="119" t="s">
        <v>20254</v>
      </c>
    </row>
    <row r="10737" spans="1:16" x14ac:dyDescent="0.25">
      <c r="A10737">
        <v>24486</v>
      </c>
      <c r="B10737" s="119" t="s">
        <v>7055</v>
      </c>
      <c r="C10737">
        <v>20</v>
      </c>
      <c r="E10737">
        <v>0</v>
      </c>
      <c r="F10737">
        <v>0</v>
      </c>
      <c r="G10737">
        <v>7933</v>
      </c>
      <c r="H10737">
        <v>57</v>
      </c>
      <c r="I10737" s="119" t="s">
        <v>7033</v>
      </c>
      <c r="J10737" s="119" t="s">
        <v>139</v>
      </c>
      <c r="K10737" s="1">
        <v>46255.758941458334</v>
      </c>
      <c r="L10737">
        <v>0</v>
      </c>
      <c r="M10737">
        <v>54</v>
      </c>
      <c r="N10737">
        <v>0</v>
      </c>
      <c r="O10737">
        <v>44</v>
      </c>
      <c r="P10737" s="119" t="s">
        <v>20254</v>
      </c>
    </row>
    <row r="10738" spans="1:16" x14ac:dyDescent="0.25">
      <c r="A10738">
        <v>24487</v>
      </c>
      <c r="B10738" s="119" t="s">
        <v>7056</v>
      </c>
      <c r="C10738">
        <v>35</v>
      </c>
      <c r="E10738">
        <v>0</v>
      </c>
      <c r="F10738">
        <v>0</v>
      </c>
      <c r="G10738">
        <v>42617</v>
      </c>
      <c r="H10738">
        <v>80</v>
      </c>
      <c r="I10738" s="119" t="s">
        <v>7033</v>
      </c>
      <c r="J10738" s="119" t="s">
        <v>139</v>
      </c>
      <c r="K10738" s="1">
        <v>46255.758941458334</v>
      </c>
      <c r="L10738">
        <v>0</v>
      </c>
      <c r="M10738">
        <v>148</v>
      </c>
      <c r="N10738">
        <v>0</v>
      </c>
      <c r="O10738">
        <v>67</v>
      </c>
      <c r="P10738" s="119" t="s">
        <v>20254</v>
      </c>
    </row>
    <row r="10739" spans="1:16" x14ac:dyDescent="0.25">
      <c r="A10739">
        <v>24488</v>
      </c>
      <c r="B10739" s="119" t="s">
        <v>7057</v>
      </c>
      <c r="C10739">
        <v>0</v>
      </c>
      <c r="E10739">
        <v>2962</v>
      </c>
      <c r="F10739">
        <v>100</v>
      </c>
      <c r="G10739">
        <v>1641</v>
      </c>
      <c r="H10739">
        <v>176</v>
      </c>
      <c r="I10739" s="119" t="s">
        <v>7033</v>
      </c>
      <c r="J10739" s="119" t="s">
        <v>139</v>
      </c>
      <c r="K10739" s="1">
        <v>46255.758941458334</v>
      </c>
      <c r="L10739">
        <v>83</v>
      </c>
      <c r="M10739">
        <v>16</v>
      </c>
      <c r="N10739">
        <v>15</v>
      </c>
      <c r="O10739">
        <v>3</v>
      </c>
      <c r="P10739" s="119" t="s">
        <v>20254</v>
      </c>
    </row>
    <row r="10740" spans="1:16" x14ac:dyDescent="0.25">
      <c r="A10740">
        <v>24489</v>
      </c>
      <c r="B10740" s="119" t="s">
        <v>7058</v>
      </c>
      <c r="C10740">
        <v>20</v>
      </c>
      <c r="E10740">
        <v>0</v>
      </c>
      <c r="F10740">
        <v>0</v>
      </c>
      <c r="G10740">
        <v>13316</v>
      </c>
      <c r="H10740">
        <v>57</v>
      </c>
      <c r="I10740" s="119" t="s">
        <v>7033</v>
      </c>
      <c r="J10740" s="119" t="s">
        <v>139</v>
      </c>
      <c r="K10740" s="1">
        <v>46255.758941458334</v>
      </c>
      <c r="L10740">
        <v>0</v>
      </c>
      <c r="M10740">
        <v>212</v>
      </c>
      <c r="N10740">
        <v>0</v>
      </c>
      <c r="O10740">
        <v>96</v>
      </c>
      <c r="P10740" s="119" t="s">
        <v>20254</v>
      </c>
    </row>
    <row r="10741" spans="1:16" x14ac:dyDescent="0.25">
      <c r="A10741">
        <v>24490</v>
      </c>
      <c r="B10741" s="119" t="s">
        <v>7059</v>
      </c>
      <c r="C10741">
        <v>35</v>
      </c>
      <c r="E10741">
        <v>0</v>
      </c>
      <c r="F10741">
        <v>0</v>
      </c>
      <c r="G10741">
        <v>14372</v>
      </c>
      <c r="H10741">
        <v>80</v>
      </c>
      <c r="I10741" s="119" t="s">
        <v>7033</v>
      </c>
      <c r="J10741" s="119" t="s">
        <v>139</v>
      </c>
      <c r="K10741" s="1">
        <v>46255.758941458334</v>
      </c>
      <c r="L10741">
        <v>0</v>
      </c>
      <c r="M10741">
        <v>79</v>
      </c>
      <c r="N10741">
        <v>0</v>
      </c>
      <c r="O10741">
        <v>19</v>
      </c>
      <c r="P10741" s="119" t="s">
        <v>20254</v>
      </c>
    </row>
    <row r="10742" spans="1:16" x14ac:dyDescent="0.25">
      <c r="A10742">
        <v>24492</v>
      </c>
      <c r="B10742" s="119" t="s">
        <v>7060</v>
      </c>
      <c r="C10742">
        <v>65</v>
      </c>
      <c r="E10742">
        <v>1540</v>
      </c>
      <c r="F10742">
        <v>137</v>
      </c>
      <c r="G10742">
        <v>810</v>
      </c>
      <c r="H10742">
        <v>1593</v>
      </c>
      <c r="I10742" s="119" t="s">
        <v>7033</v>
      </c>
      <c r="J10742" s="119" t="s">
        <v>139</v>
      </c>
      <c r="K10742" s="1">
        <v>46255.758941458334</v>
      </c>
      <c r="L10742">
        <v>462</v>
      </c>
      <c r="M10742">
        <v>86</v>
      </c>
      <c r="N10742">
        <v>14</v>
      </c>
      <c r="O10742">
        <v>11</v>
      </c>
      <c r="P10742" s="119" t="s">
        <v>20254</v>
      </c>
    </row>
    <row r="10743" spans="1:16" x14ac:dyDescent="0.25">
      <c r="A10743">
        <v>24493</v>
      </c>
      <c r="B10743" s="119" t="s">
        <v>7061</v>
      </c>
      <c r="C10743">
        <v>65</v>
      </c>
      <c r="E10743">
        <v>1899</v>
      </c>
      <c r="F10743">
        <v>141</v>
      </c>
      <c r="G10743">
        <v>1114</v>
      </c>
      <c r="H10743">
        <v>210</v>
      </c>
      <c r="I10743" s="119" t="s">
        <v>7033</v>
      </c>
      <c r="J10743" s="119" t="s">
        <v>139</v>
      </c>
      <c r="K10743" s="1">
        <v>46255.758941458334</v>
      </c>
      <c r="L10743">
        <v>387</v>
      </c>
      <c r="M10743">
        <v>36</v>
      </c>
      <c r="N10743">
        <v>199</v>
      </c>
      <c r="O10743">
        <v>1</v>
      </c>
      <c r="P10743" s="119" t="s">
        <v>20254</v>
      </c>
    </row>
    <row r="10744" spans="1:16" x14ac:dyDescent="0.25">
      <c r="A10744">
        <v>24494</v>
      </c>
      <c r="B10744" s="119" t="s">
        <v>7062</v>
      </c>
      <c r="C10744">
        <v>65</v>
      </c>
      <c r="E10744">
        <v>5013</v>
      </c>
      <c r="F10744">
        <v>155</v>
      </c>
      <c r="G10744">
        <v>579</v>
      </c>
      <c r="H10744">
        <v>248</v>
      </c>
      <c r="I10744" s="119" t="s">
        <v>7033</v>
      </c>
      <c r="J10744" s="119" t="s">
        <v>139</v>
      </c>
      <c r="K10744" s="1">
        <v>46255.758941458334</v>
      </c>
      <c r="L10744">
        <v>246</v>
      </c>
      <c r="M10744">
        <v>28</v>
      </c>
      <c r="N10744">
        <v>63</v>
      </c>
      <c r="O10744">
        <v>2</v>
      </c>
      <c r="P10744" s="119" t="s">
        <v>20254</v>
      </c>
    </row>
    <row r="10745" spans="1:16" x14ac:dyDescent="0.25">
      <c r="A10745">
        <v>24495</v>
      </c>
      <c r="B10745" s="119" t="s">
        <v>7063</v>
      </c>
      <c r="C10745">
        <v>65</v>
      </c>
      <c r="E10745">
        <v>3848</v>
      </c>
      <c r="F10745">
        <v>144</v>
      </c>
      <c r="G10745">
        <v>794</v>
      </c>
      <c r="H10745">
        <v>235</v>
      </c>
      <c r="I10745" s="119" t="s">
        <v>7033</v>
      </c>
      <c r="J10745" s="119" t="s">
        <v>139</v>
      </c>
      <c r="K10745" s="1">
        <v>46255.758941458334</v>
      </c>
      <c r="L10745">
        <v>241</v>
      </c>
      <c r="M10745">
        <v>66</v>
      </c>
      <c r="N10745">
        <v>39</v>
      </c>
      <c r="O10745">
        <v>5</v>
      </c>
      <c r="P10745" s="119" t="s">
        <v>20254</v>
      </c>
    </row>
    <row r="10746" spans="1:16" x14ac:dyDescent="0.25">
      <c r="A10746">
        <v>24496</v>
      </c>
      <c r="B10746" s="119" t="s">
        <v>7064</v>
      </c>
      <c r="C10746">
        <v>80</v>
      </c>
      <c r="E10746">
        <v>3738</v>
      </c>
      <c r="F10746">
        <v>3449</v>
      </c>
      <c r="G10746">
        <v>6242</v>
      </c>
      <c r="H10746">
        <v>4532</v>
      </c>
      <c r="I10746" s="119" t="s">
        <v>7033</v>
      </c>
      <c r="J10746" s="119" t="s">
        <v>24</v>
      </c>
      <c r="K10746" s="1">
        <v>46255.758941458334</v>
      </c>
      <c r="L10746">
        <v>830</v>
      </c>
      <c r="M10746">
        <v>765</v>
      </c>
      <c r="N10746">
        <v>78</v>
      </c>
      <c r="O10746">
        <v>233</v>
      </c>
      <c r="P10746" s="119" t="s">
        <v>20254</v>
      </c>
    </row>
    <row r="10747" spans="1:16" x14ac:dyDescent="0.25">
      <c r="A10747">
        <v>24497</v>
      </c>
      <c r="B10747" s="119" t="s">
        <v>7065</v>
      </c>
      <c r="C10747">
        <v>80</v>
      </c>
      <c r="E10747">
        <v>2301</v>
      </c>
      <c r="F10747">
        <v>3097</v>
      </c>
      <c r="G10747">
        <v>2620</v>
      </c>
      <c r="H10747">
        <v>3906</v>
      </c>
      <c r="I10747" s="119" t="s">
        <v>7033</v>
      </c>
      <c r="J10747" s="119" t="s">
        <v>24</v>
      </c>
      <c r="K10747" s="1">
        <v>46255.758941458334</v>
      </c>
      <c r="L10747">
        <v>88</v>
      </c>
      <c r="M10747">
        <v>130</v>
      </c>
      <c r="N10747">
        <v>21</v>
      </c>
      <c r="O10747">
        <v>21</v>
      </c>
      <c r="P10747" s="119" t="s">
        <v>20254</v>
      </c>
    </row>
    <row r="10748" spans="1:16" x14ac:dyDescent="0.25">
      <c r="A10748">
        <v>24498</v>
      </c>
      <c r="B10748" s="119" t="s">
        <v>7066</v>
      </c>
      <c r="C10748">
        <v>80</v>
      </c>
      <c r="E10748">
        <v>5419</v>
      </c>
      <c r="F10748">
        <v>4509</v>
      </c>
      <c r="G10748">
        <v>1584</v>
      </c>
      <c r="H10748">
        <v>8739</v>
      </c>
      <c r="I10748" s="119" t="s">
        <v>7033</v>
      </c>
      <c r="J10748" s="119" t="s">
        <v>24</v>
      </c>
      <c r="K10748" s="1">
        <v>46255.758941458334</v>
      </c>
      <c r="L10748">
        <v>1155</v>
      </c>
      <c r="M10748">
        <v>1470</v>
      </c>
      <c r="N10748">
        <v>231</v>
      </c>
      <c r="O10748">
        <v>233</v>
      </c>
      <c r="P10748" s="119" t="s">
        <v>20254</v>
      </c>
    </row>
    <row r="10749" spans="1:16" x14ac:dyDescent="0.25">
      <c r="A10749">
        <v>24499</v>
      </c>
      <c r="B10749" s="119" t="s">
        <v>7067</v>
      </c>
      <c r="C10749">
        <v>80</v>
      </c>
      <c r="E10749">
        <v>2113</v>
      </c>
      <c r="F10749">
        <v>3349</v>
      </c>
      <c r="G10749">
        <v>5310</v>
      </c>
      <c r="H10749">
        <v>4568</v>
      </c>
      <c r="I10749" s="119" t="s">
        <v>7033</v>
      </c>
      <c r="J10749" s="119" t="s">
        <v>24</v>
      </c>
      <c r="K10749" s="1">
        <v>46255.758941458334</v>
      </c>
      <c r="L10749">
        <v>386</v>
      </c>
      <c r="M10749">
        <v>913</v>
      </c>
      <c r="N10749">
        <v>64</v>
      </c>
      <c r="O10749">
        <v>161</v>
      </c>
      <c r="P10749" s="119" t="s">
        <v>20254</v>
      </c>
    </row>
    <row r="10750" spans="1:16" x14ac:dyDescent="0.25">
      <c r="A10750">
        <v>24500</v>
      </c>
      <c r="B10750" s="119" t="s">
        <v>7068</v>
      </c>
      <c r="C10750">
        <v>0</v>
      </c>
      <c r="E10750">
        <v>16397</v>
      </c>
      <c r="F10750">
        <v>48</v>
      </c>
      <c r="G10750">
        <v>71282</v>
      </c>
      <c r="H10750">
        <v>82</v>
      </c>
      <c r="I10750" s="119" t="s">
        <v>7033</v>
      </c>
      <c r="J10750" s="119" t="s">
        <v>22</v>
      </c>
      <c r="K10750" s="1">
        <v>46255.758941458334</v>
      </c>
      <c r="L10750">
        <v>2368</v>
      </c>
      <c r="M10750">
        <v>2816</v>
      </c>
      <c r="N10750">
        <v>713</v>
      </c>
      <c r="O10750">
        <v>305</v>
      </c>
      <c r="P10750" s="119" t="s">
        <v>20254</v>
      </c>
    </row>
    <row r="10751" spans="1:16" x14ac:dyDescent="0.25">
      <c r="A10751">
        <v>24501</v>
      </c>
      <c r="B10751" s="119" t="s">
        <v>7069</v>
      </c>
      <c r="C10751">
        <v>20</v>
      </c>
      <c r="E10751">
        <v>30594</v>
      </c>
      <c r="F10751">
        <v>45</v>
      </c>
      <c r="G10751">
        <v>52044</v>
      </c>
      <c r="H10751">
        <v>61</v>
      </c>
      <c r="I10751" s="119" t="s">
        <v>7033</v>
      </c>
      <c r="J10751" s="119" t="s">
        <v>22</v>
      </c>
      <c r="K10751" s="1">
        <v>46255.758941458334</v>
      </c>
      <c r="L10751">
        <v>3568</v>
      </c>
      <c r="M10751">
        <v>2202</v>
      </c>
      <c r="N10751">
        <v>439</v>
      </c>
      <c r="O10751">
        <v>727</v>
      </c>
      <c r="P10751" s="119" t="s">
        <v>20254</v>
      </c>
    </row>
    <row r="10752" spans="1:16" x14ac:dyDescent="0.25">
      <c r="A10752">
        <v>24502</v>
      </c>
      <c r="B10752" s="119" t="s">
        <v>7070</v>
      </c>
      <c r="C10752">
        <v>20</v>
      </c>
      <c r="E10752">
        <v>13668</v>
      </c>
      <c r="F10752">
        <v>1101</v>
      </c>
      <c r="G10752">
        <v>49141</v>
      </c>
      <c r="H10752">
        <v>1631</v>
      </c>
      <c r="I10752" s="119" t="s">
        <v>7033</v>
      </c>
      <c r="J10752" s="119" t="s">
        <v>222</v>
      </c>
      <c r="K10752" s="1">
        <v>46255.758941458334</v>
      </c>
      <c r="L10752">
        <v>8322</v>
      </c>
      <c r="M10752">
        <v>29878</v>
      </c>
      <c r="N10752">
        <v>2122</v>
      </c>
      <c r="O10752">
        <v>2522</v>
      </c>
      <c r="P10752" s="119" t="s">
        <v>20254</v>
      </c>
    </row>
    <row r="10753" spans="1:16" x14ac:dyDescent="0.25">
      <c r="A10753">
        <v>24503</v>
      </c>
      <c r="B10753" s="119" t="s">
        <v>7071</v>
      </c>
      <c r="C10753">
        <v>35</v>
      </c>
      <c r="E10753">
        <v>19922</v>
      </c>
      <c r="F10753">
        <v>2428</v>
      </c>
      <c r="G10753">
        <v>9910</v>
      </c>
      <c r="H10753">
        <v>3194</v>
      </c>
      <c r="I10753" s="119" t="s">
        <v>7033</v>
      </c>
      <c r="J10753" s="119" t="s">
        <v>22</v>
      </c>
      <c r="K10753" s="1">
        <v>46255.758941458334</v>
      </c>
      <c r="L10753">
        <v>2532</v>
      </c>
      <c r="M10753">
        <v>1664</v>
      </c>
      <c r="N10753">
        <v>638</v>
      </c>
      <c r="O10753">
        <v>419</v>
      </c>
      <c r="P10753" s="119" t="s">
        <v>20254</v>
      </c>
    </row>
    <row r="10754" spans="1:16" x14ac:dyDescent="0.25">
      <c r="A10754">
        <v>24504</v>
      </c>
      <c r="B10754" s="119" t="s">
        <v>7072</v>
      </c>
      <c r="C10754">
        <v>35</v>
      </c>
      <c r="E10754">
        <v>19367</v>
      </c>
      <c r="F10754">
        <v>41</v>
      </c>
      <c r="G10754">
        <v>29651</v>
      </c>
      <c r="H10754">
        <v>75</v>
      </c>
      <c r="I10754" s="119" t="s">
        <v>7033</v>
      </c>
      <c r="J10754" s="119" t="s">
        <v>22</v>
      </c>
      <c r="K10754" s="1">
        <v>46255.758941458334</v>
      </c>
      <c r="L10754">
        <v>4090</v>
      </c>
      <c r="M10754">
        <v>2570</v>
      </c>
      <c r="N10754">
        <v>149</v>
      </c>
      <c r="O10754">
        <v>434</v>
      </c>
      <c r="P10754" s="119" t="s">
        <v>20254</v>
      </c>
    </row>
    <row r="10755" spans="1:16" x14ac:dyDescent="0.25">
      <c r="A10755">
        <v>24505</v>
      </c>
      <c r="B10755" s="119" t="s">
        <v>7073</v>
      </c>
      <c r="C10755">
        <v>35</v>
      </c>
      <c r="E10755">
        <v>0</v>
      </c>
      <c r="F10755">
        <v>0</v>
      </c>
      <c r="G10755">
        <v>1484</v>
      </c>
      <c r="H10755">
        <v>288</v>
      </c>
      <c r="I10755" s="119" t="s">
        <v>7033</v>
      </c>
      <c r="J10755" s="119" t="s">
        <v>22</v>
      </c>
      <c r="K10755" s="1">
        <v>46255.758941458334</v>
      </c>
      <c r="L10755">
        <v>0</v>
      </c>
      <c r="M10755">
        <v>4</v>
      </c>
      <c r="N10755">
        <v>0</v>
      </c>
      <c r="O10755">
        <v>1</v>
      </c>
      <c r="P10755" s="119" t="s">
        <v>20254</v>
      </c>
    </row>
    <row r="10756" spans="1:16" x14ac:dyDescent="0.25">
      <c r="A10756">
        <v>24506</v>
      </c>
      <c r="B10756" s="119" t="s">
        <v>7074</v>
      </c>
      <c r="C10756">
        <v>35</v>
      </c>
      <c r="E10756">
        <v>32076</v>
      </c>
      <c r="F10756">
        <v>53</v>
      </c>
      <c r="G10756">
        <v>41716</v>
      </c>
      <c r="H10756">
        <v>80</v>
      </c>
      <c r="I10756" s="119" t="s">
        <v>7033</v>
      </c>
      <c r="J10756" s="119" t="s">
        <v>22</v>
      </c>
      <c r="K10756" s="1">
        <v>46255.758941458334</v>
      </c>
      <c r="L10756">
        <v>1706</v>
      </c>
      <c r="M10756">
        <v>734</v>
      </c>
      <c r="N10756">
        <v>149</v>
      </c>
      <c r="O10756">
        <v>298</v>
      </c>
      <c r="P10756" s="119" t="s">
        <v>20254</v>
      </c>
    </row>
    <row r="10757" spans="1:16" x14ac:dyDescent="0.25">
      <c r="A10757">
        <v>24507</v>
      </c>
      <c r="B10757" s="119" t="s">
        <v>7075</v>
      </c>
      <c r="C10757">
        <v>35</v>
      </c>
      <c r="E10757">
        <v>18704</v>
      </c>
      <c r="F10757">
        <v>42</v>
      </c>
      <c r="G10757">
        <v>31169</v>
      </c>
      <c r="H10757">
        <v>78</v>
      </c>
      <c r="I10757" s="119" t="s">
        <v>7033</v>
      </c>
      <c r="J10757" s="119" t="s">
        <v>22</v>
      </c>
      <c r="K10757" s="1">
        <v>46255.758941458334</v>
      </c>
      <c r="L10757">
        <v>1063</v>
      </c>
      <c r="M10757">
        <v>548</v>
      </c>
      <c r="N10757">
        <v>150</v>
      </c>
      <c r="O10757">
        <v>43</v>
      </c>
      <c r="P10757" s="119" t="s">
        <v>20254</v>
      </c>
    </row>
    <row r="10758" spans="1:16" x14ac:dyDescent="0.25">
      <c r="A10758">
        <v>24508</v>
      </c>
      <c r="B10758" s="119" t="s">
        <v>7076</v>
      </c>
      <c r="C10758">
        <v>80</v>
      </c>
      <c r="E10758">
        <v>15281</v>
      </c>
      <c r="F10758">
        <v>950</v>
      </c>
      <c r="G10758">
        <v>35161</v>
      </c>
      <c r="H10758">
        <v>1012</v>
      </c>
      <c r="I10758" s="119" t="s">
        <v>7033</v>
      </c>
      <c r="J10758" s="119" t="s">
        <v>222</v>
      </c>
      <c r="K10758" s="1">
        <v>46255.758941458334</v>
      </c>
      <c r="L10758">
        <v>22288</v>
      </c>
      <c r="M10758">
        <v>6869</v>
      </c>
      <c r="N10758">
        <v>4713</v>
      </c>
      <c r="O10758">
        <v>2236</v>
      </c>
      <c r="P10758" s="119" t="s">
        <v>20254</v>
      </c>
    </row>
    <row r="10759" spans="1:16" x14ac:dyDescent="0.25">
      <c r="A10759">
        <v>24509</v>
      </c>
      <c r="B10759" s="119" t="s">
        <v>7077</v>
      </c>
      <c r="C10759">
        <v>65</v>
      </c>
      <c r="E10759">
        <v>5385</v>
      </c>
      <c r="F10759">
        <v>130</v>
      </c>
      <c r="G10759">
        <v>131681</v>
      </c>
      <c r="H10759">
        <v>134</v>
      </c>
      <c r="I10759" s="119" t="s">
        <v>7033</v>
      </c>
      <c r="J10759" s="119" t="s">
        <v>139</v>
      </c>
      <c r="K10759" s="1">
        <v>46255.758941458334</v>
      </c>
      <c r="L10759">
        <v>82187</v>
      </c>
      <c r="M10759">
        <v>23865</v>
      </c>
      <c r="N10759">
        <v>30398</v>
      </c>
      <c r="O10759">
        <v>3904</v>
      </c>
      <c r="P10759" s="119" t="s">
        <v>20254</v>
      </c>
    </row>
    <row r="10760" spans="1:16" x14ac:dyDescent="0.25">
      <c r="A10760">
        <v>24510</v>
      </c>
      <c r="B10760" s="119" t="s">
        <v>7078</v>
      </c>
      <c r="C10760">
        <v>80</v>
      </c>
      <c r="E10760">
        <v>17592</v>
      </c>
      <c r="F10760">
        <v>960</v>
      </c>
      <c r="G10760">
        <v>63998</v>
      </c>
      <c r="H10760">
        <v>1111</v>
      </c>
      <c r="I10760" s="119" t="s">
        <v>7033</v>
      </c>
      <c r="J10760" s="119" t="s">
        <v>222</v>
      </c>
      <c r="K10760" s="1">
        <v>46255.758941458334</v>
      </c>
      <c r="L10760">
        <v>24994</v>
      </c>
      <c r="M10760">
        <v>50748</v>
      </c>
      <c r="N10760">
        <v>5878</v>
      </c>
      <c r="O10760">
        <v>14289</v>
      </c>
      <c r="P10760" s="119" t="s">
        <v>20254</v>
      </c>
    </row>
    <row r="10761" spans="1:16" x14ac:dyDescent="0.25">
      <c r="A10761">
        <v>24511</v>
      </c>
      <c r="B10761" s="119" t="s">
        <v>7079</v>
      </c>
      <c r="C10761">
        <v>65</v>
      </c>
      <c r="E10761">
        <v>1711</v>
      </c>
      <c r="F10761">
        <v>130</v>
      </c>
      <c r="G10761">
        <v>111601</v>
      </c>
      <c r="H10761">
        <v>137</v>
      </c>
      <c r="I10761" s="119" t="s">
        <v>7033</v>
      </c>
      <c r="J10761" s="119" t="s">
        <v>139</v>
      </c>
      <c r="K10761" s="1">
        <v>46255.758941458334</v>
      </c>
      <c r="L10761">
        <v>86379</v>
      </c>
      <c r="M10761">
        <v>47218</v>
      </c>
      <c r="N10761">
        <v>26928</v>
      </c>
      <c r="O10761">
        <v>13114</v>
      </c>
      <c r="P10761" s="119" t="s">
        <v>20254</v>
      </c>
    </row>
    <row r="10762" spans="1:16" x14ac:dyDescent="0.25">
      <c r="A10762">
        <v>24512</v>
      </c>
      <c r="B10762" s="119" t="s">
        <v>7080</v>
      </c>
      <c r="C10762">
        <v>80</v>
      </c>
      <c r="E10762">
        <v>13144</v>
      </c>
      <c r="F10762">
        <v>976</v>
      </c>
      <c r="G10762">
        <v>37007</v>
      </c>
      <c r="H10762">
        <v>1009</v>
      </c>
      <c r="I10762" s="119" t="s">
        <v>7033</v>
      </c>
      <c r="J10762" s="119" t="s">
        <v>222</v>
      </c>
      <c r="K10762" s="1">
        <v>46255.758941458334</v>
      </c>
      <c r="L10762">
        <v>20675</v>
      </c>
      <c r="M10762">
        <v>7632</v>
      </c>
      <c r="N10762">
        <v>5543</v>
      </c>
      <c r="O10762">
        <v>874</v>
      </c>
      <c r="P10762" s="119" t="s">
        <v>20254</v>
      </c>
    </row>
    <row r="10763" spans="1:16" x14ac:dyDescent="0.25">
      <c r="A10763">
        <v>24513</v>
      </c>
      <c r="B10763" s="119" t="s">
        <v>7081</v>
      </c>
      <c r="C10763">
        <v>65</v>
      </c>
      <c r="E10763">
        <v>3306</v>
      </c>
      <c r="F10763">
        <v>18514</v>
      </c>
      <c r="G10763">
        <v>358</v>
      </c>
      <c r="H10763">
        <v>30124</v>
      </c>
      <c r="I10763" s="119" t="s">
        <v>7033</v>
      </c>
      <c r="J10763" s="119" t="s">
        <v>139</v>
      </c>
      <c r="K10763" s="1">
        <v>46255.758941458334</v>
      </c>
      <c r="L10763">
        <v>9</v>
      </c>
      <c r="M10763">
        <v>18</v>
      </c>
      <c r="N10763">
        <v>7</v>
      </c>
      <c r="O10763">
        <v>0</v>
      </c>
      <c r="P10763" s="119" t="s">
        <v>20254</v>
      </c>
    </row>
    <row r="10764" spans="1:16" x14ac:dyDescent="0.25">
      <c r="A10764">
        <v>24514</v>
      </c>
      <c r="B10764" s="119" t="s">
        <v>7082</v>
      </c>
      <c r="C10764">
        <v>80</v>
      </c>
      <c r="E10764">
        <v>579</v>
      </c>
      <c r="F10764">
        <v>115675</v>
      </c>
      <c r="G10764">
        <v>129</v>
      </c>
      <c r="H10764">
        <v>192923</v>
      </c>
      <c r="I10764" s="119" t="s">
        <v>7033</v>
      </c>
      <c r="J10764" s="119" t="s">
        <v>222</v>
      </c>
      <c r="K10764" s="1">
        <v>46255.758941458334</v>
      </c>
      <c r="L10764">
        <v>24</v>
      </c>
      <c r="M10764">
        <v>17</v>
      </c>
      <c r="N10764">
        <v>2</v>
      </c>
      <c r="O10764">
        <v>2</v>
      </c>
      <c r="P10764" s="119" t="s">
        <v>20254</v>
      </c>
    </row>
    <row r="10765" spans="1:16" x14ac:dyDescent="0.25">
      <c r="A10765">
        <v>24515</v>
      </c>
      <c r="B10765" s="119" t="s">
        <v>7083</v>
      </c>
      <c r="C10765">
        <v>80</v>
      </c>
      <c r="E10765">
        <v>18300</v>
      </c>
      <c r="F10765">
        <v>936</v>
      </c>
      <c r="G10765">
        <v>23681</v>
      </c>
      <c r="H10765">
        <v>1010</v>
      </c>
      <c r="I10765" s="119" t="s">
        <v>7033</v>
      </c>
      <c r="J10765" s="119" t="s">
        <v>222</v>
      </c>
      <c r="K10765" s="1">
        <v>46255.758941458334</v>
      </c>
      <c r="L10765">
        <v>21391</v>
      </c>
      <c r="M10765">
        <v>3863</v>
      </c>
      <c r="N10765">
        <v>5534</v>
      </c>
      <c r="O10765">
        <v>668</v>
      </c>
      <c r="P10765" s="119" t="s">
        <v>20254</v>
      </c>
    </row>
    <row r="10766" spans="1:16" x14ac:dyDescent="0.25">
      <c r="A10766">
        <v>24516</v>
      </c>
      <c r="B10766" s="119" t="s">
        <v>7084</v>
      </c>
      <c r="C10766">
        <v>80</v>
      </c>
      <c r="E10766">
        <v>11253</v>
      </c>
      <c r="F10766">
        <v>948</v>
      </c>
      <c r="G10766">
        <v>32623</v>
      </c>
      <c r="H10766">
        <v>999</v>
      </c>
      <c r="I10766" s="119" t="s">
        <v>7033</v>
      </c>
      <c r="J10766" s="119" t="s">
        <v>222</v>
      </c>
      <c r="K10766" s="1">
        <v>46255.758941458334</v>
      </c>
      <c r="L10766">
        <v>22046</v>
      </c>
      <c r="M10766">
        <v>47575</v>
      </c>
      <c r="N10766">
        <v>6102</v>
      </c>
      <c r="O10766">
        <v>6315</v>
      </c>
      <c r="P10766" s="119" t="s">
        <v>20254</v>
      </c>
    </row>
    <row r="10767" spans="1:16" x14ac:dyDescent="0.25">
      <c r="A10767">
        <v>24517</v>
      </c>
      <c r="B10767" s="119" t="s">
        <v>7085</v>
      </c>
      <c r="C10767">
        <v>65</v>
      </c>
      <c r="E10767">
        <v>0</v>
      </c>
      <c r="F10767">
        <v>0</v>
      </c>
      <c r="G10767">
        <v>77424</v>
      </c>
      <c r="H10767">
        <v>130</v>
      </c>
      <c r="I10767" s="119" t="s">
        <v>7033</v>
      </c>
      <c r="J10767" s="119" t="s">
        <v>139</v>
      </c>
      <c r="K10767" s="1">
        <v>46255.758941458334</v>
      </c>
      <c r="L10767">
        <v>16129</v>
      </c>
      <c r="M10767">
        <v>29862</v>
      </c>
      <c r="N10767">
        <v>0</v>
      </c>
      <c r="O10767">
        <v>4523</v>
      </c>
      <c r="P10767" s="119" t="s">
        <v>20254</v>
      </c>
    </row>
    <row r="10768" spans="1:16" x14ac:dyDescent="0.25">
      <c r="A10768">
        <v>24518</v>
      </c>
      <c r="B10768" s="119" t="s">
        <v>7086</v>
      </c>
      <c r="C10768">
        <v>80</v>
      </c>
      <c r="E10768">
        <v>10124</v>
      </c>
      <c r="F10768">
        <v>968</v>
      </c>
      <c r="G10768">
        <v>16353</v>
      </c>
      <c r="H10768">
        <v>1028</v>
      </c>
      <c r="I10768" s="119" t="s">
        <v>7033</v>
      </c>
      <c r="J10768" s="119" t="s">
        <v>222</v>
      </c>
      <c r="K10768" s="1">
        <v>46255.758941458334</v>
      </c>
      <c r="L10768">
        <v>21457</v>
      </c>
      <c r="M10768">
        <v>16314</v>
      </c>
      <c r="N10768">
        <v>5760</v>
      </c>
      <c r="O10768">
        <v>298</v>
      </c>
      <c r="P10768" s="119" t="s">
        <v>20254</v>
      </c>
    </row>
    <row r="10769" spans="1:16" x14ac:dyDescent="0.25">
      <c r="A10769">
        <v>24519</v>
      </c>
      <c r="B10769" s="119" t="s">
        <v>7087</v>
      </c>
      <c r="C10769">
        <v>65</v>
      </c>
      <c r="E10769">
        <v>12055</v>
      </c>
      <c r="F10769">
        <v>130</v>
      </c>
      <c r="G10769">
        <v>107107</v>
      </c>
      <c r="H10769">
        <v>133</v>
      </c>
      <c r="I10769" s="119" t="s">
        <v>7033</v>
      </c>
      <c r="J10769" s="119" t="s">
        <v>139</v>
      </c>
      <c r="K10769" s="1">
        <v>46255.758941458334</v>
      </c>
      <c r="L10769">
        <v>76681</v>
      </c>
      <c r="M10769">
        <v>23098</v>
      </c>
      <c r="N10769">
        <v>30891</v>
      </c>
      <c r="O10769">
        <v>3623</v>
      </c>
      <c r="P10769" s="119" t="s">
        <v>20254</v>
      </c>
    </row>
    <row r="10770" spans="1:16" x14ac:dyDescent="0.25">
      <c r="A10770">
        <v>24520</v>
      </c>
      <c r="B10770" s="119" t="s">
        <v>7088</v>
      </c>
      <c r="C10770">
        <v>80</v>
      </c>
      <c r="E10770">
        <v>16303</v>
      </c>
      <c r="F10770">
        <v>939</v>
      </c>
      <c r="G10770">
        <v>18403</v>
      </c>
      <c r="H10770">
        <v>1011</v>
      </c>
      <c r="I10770" s="119" t="s">
        <v>7033</v>
      </c>
      <c r="J10770" s="119" t="s">
        <v>222</v>
      </c>
      <c r="K10770" s="1">
        <v>46255.758941458334</v>
      </c>
      <c r="L10770">
        <v>21987</v>
      </c>
      <c r="M10770">
        <v>3163</v>
      </c>
      <c r="N10770">
        <v>3989</v>
      </c>
      <c r="O10770">
        <v>587</v>
      </c>
      <c r="P10770" s="119" t="s">
        <v>20254</v>
      </c>
    </row>
    <row r="10771" spans="1:16" x14ac:dyDescent="0.25">
      <c r="A10771">
        <v>24521</v>
      </c>
      <c r="B10771" s="119" t="s">
        <v>7089</v>
      </c>
      <c r="C10771">
        <v>65</v>
      </c>
      <c r="E10771">
        <v>9351</v>
      </c>
      <c r="F10771">
        <v>131</v>
      </c>
      <c r="G10771">
        <v>157565</v>
      </c>
      <c r="H10771">
        <v>168</v>
      </c>
      <c r="I10771" s="119" t="s">
        <v>7033</v>
      </c>
      <c r="J10771" s="119" t="s">
        <v>139</v>
      </c>
      <c r="K10771" s="1">
        <v>46255.758941458334</v>
      </c>
      <c r="L10771">
        <v>93634</v>
      </c>
      <c r="M10771">
        <v>79021</v>
      </c>
      <c r="N10771">
        <v>25881</v>
      </c>
      <c r="O10771">
        <v>11911</v>
      </c>
      <c r="P10771" s="119" t="s">
        <v>20254</v>
      </c>
    </row>
    <row r="10772" spans="1:16" x14ac:dyDescent="0.25">
      <c r="A10772">
        <v>24522</v>
      </c>
      <c r="B10772" s="119" t="s">
        <v>7090</v>
      </c>
      <c r="C10772">
        <v>80</v>
      </c>
      <c r="E10772">
        <v>13028</v>
      </c>
      <c r="F10772">
        <v>971</v>
      </c>
      <c r="G10772">
        <v>25841</v>
      </c>
      <c r="H10772">
        <v>1134</v>
      </c>
      <c r="I10772" s="119" t="s">
        <v>7033</v>
      </c>
      <c r="J10772" s="119" t="s">
        <v>222</v>
      </c>
      <c r="K10772" s="1">
        <v>46255.758941458334</v>
      </c>
      <c r="L10772">
        <v>20890</v>
      </c>
      <c r="M10772">
        <v>8265</v>
      </c>
      <c r="N10772">
        <v>5829</v>
      </c>
      <c r="O10772">
        <v>1002</v>
      </c>
      <c r="P10772" s="119" t="s">
        <v>20254</v>
      </c>
    </row>
    <row r="10773" spans="1:16" x14ac:dyDescent="0.25">
      <c r="A10773">
        <v>24523</v>
      </c>
      <c r="B10773" s="119" t="s">
        <v>7091</v>
      </c>
      <c r="C10773">
        <v>65</v>
      </c>
      <c r="E10773">
        <v>0</v>
      </c>
      <c r="F10773">
        <v>0</v>
      </c>
      <c r="G10773">
        <v>84283</v>
      </c>
      <c r="H10773">
        <v>130</v>
      </c>
      <c r="I10773" s="119" t="s">
        <v>7033</v>
      </c>
      <c r="J10773" s="119" t="s">
        <v>139</v>
      </c>
      <c r="K10773" s="1">
        <v>46255.758941458334</v>
      </c>
      <c r="L10773">
        <v>16051</v>
      </c>
      <c r="M10773">
        <v>36593</v>
      </c>
      <c r="N10773">
        <v>0</v>
      </c>
      <c r="O10773">
        <v>2835</v>
      </c>
      <c r="P10773" s="119" t="s">
        <v>20254</v>
      </c>
    </row>
    <row r="10774" spans="1:16" x14ac:dyDescent="0.25">
      <c r="A10774">
        <v>24524</v>
      </c>
      <c r="B10774" s="119" t="s">
        <v>7092</v>
      </c>
      <c r="C10774">
        <v>80</v>
      </c>
      <c r="E10774">
        <v>11705</v>
      </c>
      <c r="F10774">
        <v>946</v>
      </c>
      <c r="G10774">
        <v>21388</v>
      </c>
      <c r="H10774">
        <v>1012</v>
      </c>
      <c r="I10774" s="119" t="s">
        <v>7033</v>
      </c>
      <c r="J10774" s="119" t="s">
        <v>222</v>
      </c>
      <c r="K10774" s="1">
        <v>46255.758941458334</v>
      </c>
      <c r="L10774">
        <v>19525</v>
      </c>
      <c r="M10774">
        <v>91842</v>
      </c>
      <c r="N10774">
        <v>3923</v>
      </c>
      <c r="O10774">
        <v>666</v>
      </c>
      <c r="P10774" s="119" t="s">
        <v>20254</v>
      </c>
    </row>
    <row r="10775" spans="1:16" x14ac:dyDescent="0.25">
      <c r="A10775">
        <v>24525</v>
      </c>
      <c r="B10775" s="119" t="s">
        <v>7093</v>
      </c>
      <c r="C10775">
        <v>35</v>
      </c>
      <c r="E10775">
        <v>0</v>
      </c>
      <c r="F10775">
        <v>0</v>
      </c>
      <c r="G10775">
        <v>3054</v>
      </c>
      <c r="H10775">
        <v>108</v>
      </c>
      <c r="I10775" s="119" t="s">
        <v>7033</v>
      </c>
      <c r="J10775" s="119" t="s">
        <v>22</v>
      </c>
      <c r="K10775" s="1">
        <v>46255.758941458334</v>
      </c>
      <c r="L10775">
        <v>261</v>
      </c>
      <c r="M10775">
        <v>3</v>
      </c>
      <c r="N10775">
        <v>250</v>
      </c>
      <c r="O10775">
        <v>0</v>
      </c>
      <c r="P10775" s="119" t="s">
        <v>20254</v>
      </c>
    </row>
    <row r="10776" spans="1:16" x14ac:dyDescent="0.25">
      <c r="A10776">
        <v>24526</v>
      </c>
      <c r="B10776" s="119" t="s">
        <v>7094</v>
      </c>
      <c r="C10776">
        <v>35</v>
      </c>
      <c r="E10776">
        <v>20690</v>
      </c>
      <c r="F10776">
        <v>42</v>
      </c>
      <c r="G10776">
        <v>36191</v>
      </c>
      <c r="H10776">
        <v>81</v>
      </c>
      <c r="I10776" s="119" t="s">
        <v>7033</v>
      </c>
      <c r="J10776" s="119" t="s">
        <v>22</v>
      </c>
      <c r="K10776" s="1">
        <v>46255.758941458334</v>
      </c>
      <c r="L10776">
        <v>4446</v>
      </c>
      <c r="M10776">
        <v>609</v>
      </c>
      <c r="N10776">
        <v>86</v>
      </c>
      <c r="O10776">
        <v>13</v>
      </c>
      <c r="P10776" s="119" t="s">
        <v>20254</v>
      </c>
    </row>
    <row r="10777" spans="1:16" x14ac:dyDescent="0.25">
      <c r="A10777">
        <v>24527</v>
      </c>
      <c r="B10777" s="119" t="s">
        <v>7095</v>
      </c>
      <c r="C10777">
        <v>35</v>
      </c>
      <c r="E10777">
        <v>14838</v>
      </c>
      <c r="F10777">
        <v>120</v>
      </c>
      <c r="G10777">
        <v>10960</v>
      </c>
      <c r="H10777">
        <v>265</v>
      </c>
      <c r="I10777" s="119" t="s">
        <v>7033</v>
      </c>
      <c r="J10777" s="119" t="s">
        <v>22</v>
      </c>
      <c r="K10777" s="1">
        <v>46255.758941458334</v>
      </c>
      <c r="L10777">
        <v>2892</v>
      </c>
      <c r="M10777">
        <v>446</v>
      </c>
      <c r="N10777">
        <v>490</v>
      </c>
      <c r="O10777">
        <v>41</v>
      </c>
      <c r="P10777" s="119" t="s">
        <v>20254</v>
      </c>
    </row>
    <row r="10778" spans="1:16" x14ac:dyDescent="0.25">
      <c r="A10778">
        <v>24528</v>
      </c>
      <c r="B10778" s="119" t="s">
        <v>7096</v>
      </c>
      <c r="C10778">
        <v>35</v>
      </c>
      <c r="E10778">
        <v>0</v>
      </c>
      <c r="F10778">
        <v>0</v>
      </c>
      <c r="G10778">
        <v>1482</v>
      </c>
      <c r="H10778">
        <v>84</v>
      </c>
      <c r="I10778" s="119" t="s">
        <v>7033</v>
      </c>
      <c r="J10778" s="119" t="s">
        <v>22</v>
      </c>
      <c r="K10778" s="1">
        <v>46255.758941458334</v>
      </c>
      <c r="L10778">
        <v>250</v>
      </c>
      <c r="M10778">
        <v>6</v>
      </c>
      <c r="N10778">
        <v>250</v>
      </c>
      <c r="O10778">
        <v>0</v>
      </c>
      <c r="P10778" s="119" t="s">
        <v>20254</v>
      </c>
    </row>
    <row r="10779" spans="1:16" x14ac:dyDescent="0.25">
      <c r="A10779">
        <v>24529</v>
      </c>
      <c r="B10779" s="119" t="s">
        <v>7097</v>
      </c>
      <c r="C10779">
        <v>35</v>
      </c>
      <c r="E10779">
        <v>0</v>
      </c>
      <c r="F10779">
        <v>0</v>
      </c>
      <c r="G10779">
        <v>2041</v>
      </c>
      <c r="H10779">
        <v>40</v>
      </c>
      <c r="I10779" s="119" t="s">
        <v>7033</v>
      </c>
      <c r="J10779" s="119" t="s">
        <v>22</v>
      </c>
      <c r="K10779" s="1">
        <v>46255.758941458334</v>
      </c>
      <c r="L10779">
        <v>240</v>
      </c>
      <c r="M10779">
        <v>25</v>
      </c>
      <c r="N10779">
        <v>0</v>
      </c>
      <c r="O10779">
        <v>2</v>
      </c>
      <c r="P10779" s="119" t="s">
        <v>20254</v>
      </c>
    </row>
    <row r="10780" spans="1:16" x14ac:dyDescent="0.25">
      <c r="A10780">
        <v>24530</v>
      </c>
      <c r="B10780" s="119" t="s">
        <v>7098</v>
      </c>
      <c r="C10780">
        <v>35</v>
      </c>
      <c r="E10780">
        <v>0</v>
      </c>
      <c r="F10780">
        <v>0</v>
      </c>
      <c r="G10780">
        <v>1260</v>
      </c>
      <c r="H10780">
        <v>83</v>
      </c>
      <c r="I10780" s="119" t="s">
        <v>7033</v>
      </c>
      <c r="J10780" s="119" t="s">
        <v>22</v>
      </c>
      <c r="K10780" s="1">
        <v>46255.758941458334</v>
      </c>
      <c r="L10780">
        <v>250</v>
      </c>
      <c r="M10780">
        <v>12</v>
      </c>
      <c r="N10780">
        <v>250</v>
      </c>
      <c r="O10780">
        <v>6</v>
      </c>
      <c r="P10780" s="119" t="s">
        <v>20254</v>
      </c>
    </row>
    <row r="10781" spans="1:16" x14ac:dyDescent="0.25">
      <c r="A10781">
        <v>24531</v>
      </c>
      <c r="B10781" s="119" t="s">
        <v>7099</v>
      </c>
      <c r="C10781">
        <v>65</v>
      </c>
      <c r="E10781">
        <v>0</v>
      </c>
      <c r="F10781">
        <v>0</v>
      </c>
      <c r="G10781">
        <v>79410</v>
      </c>
      <c r="H10781">
        <v>130</v>
      </c>
      <c r="I10781" s="119" t="s">
        <v>7033</v>
      </c>
      <c r="J10781" s="119" t="s">
        <v>139</v>
      </c>
      <c r="K10781" s="1">
        <v>46255.758941458334</v>
      </c>
      <c r="L10781">
        <v>17408</v>
      </c>
      <c r="M10781">
        <v>34374</v>
      </c>
      <c r="N10781">
        <v>0</v>
      </c>
      <c r="O10781">
        <v>7753</v>
      </c>
      <c r="P10781" s="119" t="s">
        <v>20254</v>
      </c>
    </row>
    <row r="10782" spans="1:16" x14ac:dyDescent="0.25">
      <c r="A10782">
        <v>24532</v>
      </c>
      <c r="B10782" s="119" t="s">
        <v>7100</v>
      </c>
      <c r="C10782">
        <v>80</v>
      </c>
      <c r="E10782">
        <v>9750</v>
      </c>
      <c r="F10782">
        <v>921</v>
      </c>
      <c r="G10782">
        <v>18853</v>
      </c>
      <c r="H10782">
        <v>947</v>
      </c>
      <c r="I10782" s="119" t="s">
        <v>7033</v>
      </c>
      <c r="J10782" s="119" t="s">
        <v>222</v>
      </c>
      <c r="K10782" s="1">
        <v>46255.758941458334</v>
      </c>
      <c r="L10782">
        <v>19221</v>
      </c>
      <c r="M10782">
        <v>60363</v>
      </c>
      <c r="N10782">
        <v>5843</v>
      </c>
      <c r="O10782">
        <v>15097</v>
      </c>
      <c r="P10782" s="119" t="s">
        <v>20254</v>
      </c>
    </row>
    <row r="10783" spans="1:16" x14ac:dyDescent="0.25">
      <c r="A10783">
        <v>24533</v>
      </c>
      <c r="B10783" s="119" t="s">
        <v>7101</v>
      </c>
      <c r="C10783">
        <v>80</v>
      </c>
      <c r="E10783">
        <v>8244</v>
      </c>
      <c r="F10783">
        <v>926</v>
      </c>
      <c r="G10783">
        <v>17342</v>
      </c>
      <c r="H10783">
        <v>982</v>
      </c>
      <c r="I10783" s="119" t="s">
        <v>7033</v>
      </c>
      <c r="J10783" s="119" t="s">
        <v>222</v>
      </c>
      <c r="K10783" s="1">
        <v>46255.758941458334</v>
      </c>
      <c r="L10783">
        <v>26976</v>
      </c>
      <c r="M10783">
        <v>10324</v>
      </c>
      <c r="N10783">
        <v>6027</v>
      </c>
      <c r="O10783">
        <v>937</v>
      </c>
      <c r="P10783" s="119" t="s">
        <v>20254</v>
      </c>
    </row>
    <row r="10784" spans="1:16" x14ac:dyDescent="0.25">
      <c r="A10784">
        <v>24534</v>
      </c>
      <c r="B10784" s="119" t="s">
        <v>7102</v>
      </c>
      <c r="C10784">
        <v>0</v>
      </c>
      <c r="E10784">
        <v>15282</v>
      </c>
      <c r="F10784">
        <v>18</v>
      </c>
      <c r="G10784">
        <v>76828</v>
      </c>
      <c r="H10784">
        <v>41</v>
      </c>
      <c r="I10784" s="119" t="s">
        <v>7033</v>
      </c>
      <c r="J10784" s="119" t="s">
        <v>22</v>
      </c>
      <c r="K10784" s="1">
        <v>46255.758941458334</v>
      </c>
      <c r="L10784">
        <v>2533</v>
      </c>
      <c r="M10784">
        <v>2235</v>
      </c>
      <c r="N10784">
        <v>221</v>
      </c>
      <c r="O10784">
        <v>1005</v>
      </c>
      <c r="P10784" s="119" t="s">
        <v>20254</v>
      </c>
    </row>
    <row r="10785" spans="1:16" x14ac:dyDescent="0.25">
      <c r="A10785">
        <v>24535</v>
      </c>
      <c r="B10785" s="119" t="s">
        <v>7103</v>
      </c>
      <c r="C10785">
        <v>20</v>
      </c>
      <c r="E10785">
        <v>29131</v>
      </c>
      <c r="F10785">
        <v>43</v>
      </c>
      <c r="G10785">
        <v>48007</v>
      </c>
      <c r="H10785">
        <v>60</v>
      </c>
      <c r="I10785" s="119" t="s">
        <v>7033</v>
      </c>
      <c r="J10785" s="119" t="s">
        <v>22</v>
      </c>
      <c r="K10785" s="1">
        <v>46255.758941458334</v>
      </c>
      <c r="L10785">
        <v>6591</v>
      </c>
      <c r="M10785">
        <v>3174</v>
      </c>
      <c r="N10785">
        <v>3540</v>
      </c>
      <c r="O10785">
        <v>312</v>
      </c>
      <c r="P10785" s="119" t="s">
        <v>20254</v>
      </c>
    </row>
    <row r="10786" spans="1:16" x14ac:dyDescent="0.25">
      <c r="A10786">
        <v>24536</v>
      </c>
      <c r="B10786" s="119" t="s">
        <v>7104</v>
      </c>
      <c r="C10786">
        <v>0</v>
      </c>
      <c r="E10786">
        <v>1405</v>
      </c>
      <c r="F10786">
        <v>79</v>
      </c>
      <c r="G10786">
        <v>956</v>
      </c>
      <c r="H10786">
        <v>195</v>
      </c>
      <c r="I10786" s="119" t="s">
        <v>7033</v>
      </c>
      <c r="J10786" s="119" t="s">
        <v>139</v>
      </c>
      <c r="K10786" s="1">
        <v>46255.758941458334</v>
      </c>
      <c r="L10786">
        <v>1</v>
      </c>
      <c r="M10786">
        <v>36</v>
      </c>
      <c r="N10786">
        <v>0</v>
      </c>
      <c r="O10786">
        <v>0</v>
      </c>
      <c r="P10786" s="119" t="s">
        <v>20254</v>
      </c>
    </row>
    <row r="10787" spans="1:16" x14ac:dyDescent="0.25">
      <c r="A10787">
        <v>24537</v>
      </c>
      <c r="B10787" s="119" t="s">
        <v>7105</v>
      </c>
      <c r="C10787">
        <v>20</v>
      </c>
      <c r="E10787">
        <v>5429</v>
      </c>
      <c r="F10787">
        <v>58</v>
      </c>
      <c r="G10787">
        <v>1109</v>
      </c>
      <c r="H10787">
        <v>578</v>
      </c>
      <c r="I10787" s="119" t="s">
        <v>7033</v>
      </c>
      <c r="J10787" s="119" t="s">
        <v>139</v>
      </c>
      <c r="K10787" s="1">
        <v>46255.758941458334</v>
      </c>
      <c r="L10787">
        <v>5</v>
      </c>
      <c r="M10787">
        <v>68</v>
      </c>
      <c r="N10787">
        <v>0</v>
      </c>
      <c r="O10787">
        <v>9</v>
      </c>
      <c r="P10787" s="119" t="s">
        <v>20254</v>
      </c>
    </row>
    <row r="10788" spans="1:16" x14ac:dyDescent="0.25">
      <c r="A10788">
        <v>24538</v>
      </c>
      <c r="B10788" s="119" t="s">
        <v>7106</v>
      </c>
      <c r="C10788">
        <v>35</v>
      </c>
      <c r="E10788">
        <v>0</v>
      </c>
      <c r="F10788">
        <v>0</v>
      </c>
      <c r="G10788">
        <v>6886</v>
      </c>
      <c r="H10788">
        <v>80</v>
      </c>
      <c r="I10788" s="119" t="s">
        <v>7033</v>
      </c>
      <c r="J10788" s="119" t="s">
        <v>139</v>
      </c>
      <c r="K10788" s="1">
        <v>46255.758941458334</v>
      </c>
      <c r="L10788">
        <v>0</v>
      </c>
      <c r="M10788">
        <v>138</v>
      </c>
      <c r="N10788">
        <v>0</v>
      </c>
      <c r="O10788">
        <v>63</v>
      </c>
      <c r="P10788" s="119" t="s">
        <v>20254</v>
      </c>
    </row>
    <row r="10789" spans="1:16" x14ac:dyDescent="0.25">
      <c r="A10789">
        <v>24539</v>
      </c>
      <c r="B10789" s="119" t="s">
        <v>7107</v>
      </c>
      <c r="C10789">
        <v>35</v>
      </c>
      <c r="E10789">
        <v>0</v>
      </c>
      <c r="F10789">
        <v>0</v>
      </c>
      <c r="G10789">
        <v>2386</v>
      </c>
      <c r="H10789">
        <v>80</v>
      </c>
      <c r="I10789" s="119" t="s">
        <v>7033</v>
      </c>
      <c r="J10789" s="119" t="s">
        <v>139</v>
      </c>
      <c r="K10789" s="1">
        <v>46255.758941458334</v>
      </c>
      <c r="L10789">
        <v>0</v>
      </c>
      <c r="M10789">
        <v>79</v>
      </c>
      <c r="N10789">
        <v>0</v>
      </c>
      <c r="O10789">
        <v>28</v>
      </c>
      <c r="P10789" s="119" t="s">
        <v>20254</v>
      </c>
    </row>
    <row r="10790" spans="1:16" x14ac:dyDescent="0.25">
      <c r="A10790">
        <v>24540</v>
      </c>
      <c r="B10790" s="119" t="s">
        <v>7108</v>
      </c>
      <c r="C10790">
        <v>65</v>
      </c>
      <c r="E10790">
        <v>2046</v>
      </c>
      <c r="F10790">
        <v>136</v>
      </c>
      <c r="G10790">
        <v>444</v>
      </c>
      <c r="H10790">
        <v>392</v>
      </c>
      <c r="I10790" s="119" t="s">
        <v>7033</v>
      </c>
      <c r="J10790" s="119" t="s">
        <v>139</v>
      </c>
      <c r="K10790" s="1">
        <v>46255.758941458334</v>
      </c>
      <c r="L10790">
        <v>137</v>
      </c>
      <c r="M10790">
        <v>210</v>
      </c>
      <c r="N10790">
        <v>24</v>
      </c>
      <c r="O10790">
        <v>8</v>
      </c>
      <c r="P10790" s="119" t="s">
        <v>20254</v>
      </c>
    </row>
    <row r="10791" spans="1:16" x14ac:dyDescent="0.25">
      <c r="A10791">
        <v>24541</v>
      </c>
      <c r="B10791" s="119" t="s">
        <v>7109</v>
      </c>
      <c r="C10791">
        <v>65</v>
      </c>
      <c r="E10791">
        <v>6790</v>
      </c>
      <c r="F10791">
        <v>191</v>
      </c>
      <c r="G10791">
        <v>418</v>
      </c>
      <c r="H10791">
        <v>288</v>
      </c>
      <c r="I10791" s="119" t="s">
        <v>7033</v>
      </c>
      <c r="J10791" s="119" t="s">
        <v>139</v>
      </c>
      <c r="K10791" s="1">
        <v>46255.758941458334</v>
      </c>
      <c r="L10791">
        <v>627</v>
      </c>
      <c r="M10791">
        <v>38</v>
      </c>
      <c r="N10791">
        <v>45</v>
      </c>
      <c r="O10791">
        <v>7</v>
      </c>
      <c r="P10791" s="119" t="s">
        <v>20254</v>
      </c>
    </row>
    <row r="10792" spans="1:16" x14ac:dyDescent="0.25">
      <c r="A10792">
        <v>24542</v>
      </c>
      <c r="B10792" s="119" t="s">
        <v>7110</v>
      </c>
      <c r="C10792">
        <v>65</v>
      </c>
      <c r="E10792">
        <v>814</v>
      </c>
      <c r="F10792">
        <v>131</v>
      </c>
      <c r="G10792">
        <v>2771</v>
      </c>
      <c r="H10792">
        <v>517</v>
      </c>
      <c r="I10792" s="119" t="s">
        <v>7033</v>
      </c>
      <c r="J10792" s="119" t="s">
        <v>139</v>
      </c>
      <c r="K10792" s="1">
        <v>46255.758941458334</v>
      </c>
      <c r="L10792">
        <v>56</v>
      </c>
      <c r="M10792">
        <v>5</v>
      </c>
      <c r="N10792">
        <v>45</v>
      </c>
      <c r="O10792">
        <v>5</v>
      </c>
      <c r="P10792" s="119" t="s">
        <v>20254</v>
      </c>
    </row>
    <row r="10793" spans="1:16" x14ac:dyDescent="0.25">
      <c r="A10793">
        <v>24543</v>
      </c>
      <c r="B10793" s="119" t="s">
        <v>7111</v>
      </c>
      <c r="C10793">
        <v>80</v>
      </c>
      <c r="E10793">
        <v>4475</v>
      </c>
      <c r="F10793">
        <v>3721</v>
      </c>
      <c r="G10793">
        <v>3529</v>
      </c>
      <c r="H10793">
        <v>5206</v>
      </c>
      <c r="I10793" s="119" t="s">
        <v>7033</v>
      </c>
      <c r="J10793" s="119" t="s">
        <v>24</v>
      </c>
      <c r="K10793" s="1">
        <v>46255.758941458334</v>
      </c>
      <c r="L10793">
        <v>396</v>
      </c>
      <c r="M10793">
        <v>570</v>
      </c>
      <c r="N10793">
        <v>96</v>
      </c>
      <c r="O10793">
        <v>83</v>
      </c>
      <c r="P10793" s="119" t="s">
        <v>20254</v>
      </c>
    </row>
    <row r="10794" spans="1:16" x14ac:dyDescent="0.25">
      <c r="A10794">
        <v>24544</v>
      </c>
      <c r="B10794" s="119" t="s">
        <v>7112</v>
      </c>
      <c r="C10794">
        <v>80</v>
      </c>
      <c r="E10794">
        <v>3353</v>
      </c>
      <c r="F10794">
        <v>3713</v>
      </c>
      <c r="G10794">
        <v>3272</v>
      </c>
      <c r="H10794">
        <v>5048</v>
      </c>
      <c r="I10794" s="119" t="s">
        <v>7033</v>
      </c>
      <c r="J10794" s="119" t="s">
        <v>24</v>
      </c>
      <c r="K10794" s="1">
        <v>46255.758941458334</v>
      </c>
      <c r="L10794">
        <v>377</v>
      </c>
      <c r="M10794">
        <v>442</v>
      </c>
      <c r="N10794">
        <v>45</v>
      </c>
      <c r="O10794">
        <v>133</v>
      </c>
      <c r="P10794" s="119" t="s">
        <v>20254</v>
      </c>
    </row>
    <row r="10795" spans="1:16" x14ac:dyDescent="0.25">
      <c r="A10795">
        <v>24545</v>
      </c>
      <c r="B10795" s="119" t="s">
        <v>7113</v>
      </c>
      <c r="C10795">
        <v>80</v>
      </c>
      <c r="E10795">
        <v>3668</v>
      </c>
      <c r="F10795">
        <v>3628</v>
      </c>
      <c r="G10795">
        <v>3589</v>
      </c>
      <c r="H10795">
        <v>5760</v>
      </c>
      <c r="I10795" s="119" t="s">
        <v>7033</v>
      </c>
      <c r="J10795" s="119" t="s">
        <v>24</v>
      </c>
      <c r="K10795" s="1">
        <v>46255.758941458334</v>
      </c>
      <c r="L10795">
        <v>445</v>
      </c>
      <c r="M10795">
        <v>747</v>
      </c>
      <c r="N10795">
        <v>85</v>
      </c>
      <c r="O10795">
        <v>241</v>
      </c>
      <c r="P10795" s="119" t="s">
        <v>20254</v>
      </c>
    </row>
    <row r="10796" spans="1:16" x14ac:dyDescent="0.25">
      <c r="A10796">
        <v>24546</v>
      </c>
      <c r="B10796" s="119" t="s">
        <v>7114</v>
      </c>
      <c r="C10796">
        <v>39</v>
      </c>
      <c r="E10796">
        <v>882</v>
      </c>
      <c r="F10796">
        <v>143</v>
      </c>
      <c r="G10796">
        <v>3836</v>
      </c>
      <c r="H10796">
        <v>262</v>
      </c>
      <c r="I10796" s="119" t="s">
        <v>7033</v>
      </c>
      <c r="J10796" s="119" t="s">
        <v>222</v>
      </c>
      <c r="K10796" s="1">
        <v>46255.758941458334</v>
      </c>
      <c r="L10796">
        <v>81</v>
      </c>
      <c r="M10796">
        <v>75</v>
      </c>
      <c r="N10796">
        <v>29</v>
      </c>
      <c r="O10796">
        <v>3</v>
      </c>
      <c r="P10796" s="119" t="s">
        <v>19712</v>
      </c>
    </row>
    <row r="10797" spans="1:16" x14ac:dyDescent="0.25">
      <c r="A10797">
        <v>24547</v>
      </c>
      <c r="B10797" s="119" t="s">
        <v>7115</v>
      </c>
      <c r="C10797">
        <v>0</v>
      </c>
      <c r="E10797">
        <v>5621</v>
      </c>
      <c r="F10797">
        <v>116</v>
      </c>
      <c r="G10797">
        <v>10968</v>
      </c>
      <c r="H10797">
        <v>271</v>
      </c>
      <c r="I10797" s="119" t="s">
        <v>7033</v>
      </c>
      <c r="J10797" s="119" t="s">
        <v>139</v>
      </c>
      <c r="K10797" s="1">
        <v>46255.758941458334</v>
      </c>
      <c r="L10797">
        <v>0</v>
      </c>
      <c r="M10797">
        <v>166</v>
      </c>
      <c r="N10797">
        <v>0</v>
      </c>
      <c r="O10797">
        <v>105</v>
      </c>
      <c r="P10797" s="119" t="s">
        <v>19712</v>
      </c>
    </row>
    <row r="10798" spans="1:16" x14ac:dyDescent="0.25">
      <c r="A10798">
        <v>24548</v>
      </c>
      <c r="B10798" s="119" t="s">
        <v>7116</v>
      </c>
      <c r="C10798">
        <v>60</v>
      </c>
      <c r="E10798">
        <v>2589</v>
      </c>
      <c r="F10798">
        <v>701</v>
      </c>
      <c r="G10798">
        <v>15063</v>
      </c>
      <c r="H10798">
        <v>1298</v>
      </c>
      <c r="I10798" s="119" t="s">
        <v>7033</v>
      </c>
      <c r="J10798" s="119" t="s">
        <v>24</v>
      </c>
      <c r="K10798" s="1">
        <v>46255.758941458334</v>
      </c>
      <c r="L10798">
        <v>1101</v>
      </c>
      <c r="M10798">
        <v>2912</v>
      </c>
      <c r="N10798">
        <v>327</v>
      </c>
      <c r="O10798">
        <v>375</v>
      </c>
      <c r="P10798" s="119" t="s">
        <v>19712</v>
      </c>
    </row>
    <row r="10799" spans="1:16" x14ac:dyDescent="0.25">
      <c r="A10799">
        <v>24549</v>
      </c>
      <c r="B10799" s="119" t="s">
        <v>7117</v>
      </c>
      <c r="C10799">
        <v>0</v>
      </c>
      <c r="E10799">
        <v>8083</v>
      </c>
      <c r="F10799">
        <v>118</v>
      </c>
      <c r="G10799">
        <v>7787</v>
      </c>
      <c r="H10799">
        <v>187</v>
      </c>
      <c r="I10799" s="119" t="s">
        <v>7033</v>
      </c>
      <c r="J10799" s="119" t="s">
        <v>139</v>
      </c>
      <c r="K10799" s="1">
        <v>46255.758941458334</v>
      </c>
      <c r="L10799">
        <v>757</v>
      </c>
      <c r="M10799">
        <v>56</v>
      </c>
      <c r="N10799">
        <v>12</v>
      </c>
      <c r="O10799">
        <v>53</v>
      </c>
      <c r="P10799" s="119" t="s">
        <v>19714</v>
      </c>
    </row>
    <row r="10800" spans="1:16" x14ac:dyDescent="0.25">
      <c r="A10800">
        <v>24550</v>
      </c>
      <c r="B10800" s="119" t="s">
        <v>7118</v>
      </c>
      <c r="C10800">
        <v>39</v>
      </c>
      <c r="E10800">
        <v>1181</v>
      </c>
      <c r="F10800">
        <v>191</v>
      </c>
      <c r="G10800">
        <v>5545</v>
      </c>
      <c r="H10800">
        <v>264</v>
      </c>
      <c r="I10800" s="119" t="s">
        <v>7033</v>
      </c>
      <c r="J10800" s="119" t="s">
        <v>222</v>
      </c>
      <c r="K10800" s="1">
        <v>46255.758941458334</v>
      </c>
      <c r="L10800">
        <v>404</v>
      </c>
      <c r="M10800">
        <v>36</v>
      </c>
      <c r="N10800">
        <v>76</v>
      </c>
      <c r="O10800">
        <v>5</v>
      </c>
      <c r="P10800" s="119" t="s">
        <v>19714</v>
      </c>
    </row>
    <row r="10801" spans="1:16" x14ac:dyDescent="0.25">
      <c r="A10801">
        <v>24551</v>
      </c>
      <c r="B10801" s="119" t="s">
        <v>7119</v>
      </c>
      <c r="C10801">
        <v>60</v>
      </c>
      <c r="E10801">
        <v>2928</v>
      </c>
      <c r="F10801">
        <v>341</v>
      </c>
      <c r="G10801">
        <v>11275</v>
      </c>
      <c r="H10801">
        <v>491</v>
      </c>
      <c r="I10801" s="119" t="s">
        <v>7033</v>
      </c>
      <c r="J10801" s="119" t="s">
        <v>24</v>
      </c>
      <c r="K10801" s="1">
        <v>46255.758941458334</v>
      </c>
      <c r="L10801">
        <v>1556</v>
      </c>
      <c r="M10801">
        <v>1949</v>
      </c>
      <c r="N10801">
        <v>559</v>
      </c>
      <c r="O10801">
        <v>575</v>
      </c>
      <c r="P10801" s="119" t="s">
        <v>19714</v>
      </c>
    </row>
    <row r="10802" spans="1:16" x14ac:dyDescent="0.25">
      <c r="A10802">
        <v>24552</v>
      </c>
      <c r="B10802" s="119" t="s">
        <v>7120</v>
      </c>
      <c r="C10802">
        <v>0</v>
      </c>
      <c r="E10802">
        <v>11002</v>
      </c>
      <c r="F10802">
        <v>130</v>
      </c>
      <c r="G10802">
        <v>19452</v>
      </c>
      <c r="H10802">
        <v>368</v>
      </c>
      <c r="I10802" s="119" t="s">
        <v>7033</v>
      </c>
      <c r="J10802" s="119" t="s">
        <v>139</v>
      </c>
      <c r="K10802" s="1">
        <v>46255.758941458334</v>
      </c>
      <c r="L10802">
        <v>0</v>
      </c>
      <c r="M10802">
        <v>134</v>
      </c>
      <c r="N10802">
        <v>0</v>
      </c>
      <c r="O10802">
        <v>110</v>
      </c>
      <c r="P10802" s="119" t="s">
        <v>19712</v>
      </c>
    </row>
    <row r="10803" spans="1:16" x14ac:dyDescent="0.25">
      <c r="A10803">
        <v>24553</v>
      </c>
      <c r="B10803" s="119" t="s">
        <v>7121</v>
      </c>
      <c r="C10803">
        <v>39</v>
      </c>
      <c r="E10803">
        <v>537</v>
      </c>
      <c r="F10803">
        <v>109</v>
      </c>
      <c r="G10803">
        <v>13781</v>
      </c>
      <c r="H10803">
        <v>375</v>
      </c>
      <c r="I10803" s="119" t="s">
        <v>7033</v>
      </c>
      <c r="J10803" s="119" t="s">
        <v>222</v>
      </c>
      <c r="K10803" s="1">
        <v>46255.758941458334</v>
      </c>
      <c r="L10803">
        <v>288</v>
      </c>
      <c r="M10803">
        <v>205</v>
      </c>
      <c r="N10803">
        <v>10</v>
      </c>
      <c r="O10803">
        <v>132</v>
      </c>
      <c r="P10803" s="119" t="s">
        <v>19712</v>
      </c>
    </row>
    <row r="10804" spans="1:16" x14ac:dyDescent="0.25">
      <c r="A10804">
        <v>24554</v>
      </c>
      <c r="B10804" s="119" t="s">
        <v>7122</v>
      </c>
      <c r="C10804">
        <v>60</v>
      </c>
      <c r="E10804">
        <v>1931</v>
      </c>
      <c r="F10804">
        <v>733</v>
      </c>
      <c r="G10804">
        <v>23988</v>
      </c>
      <c r="H10804">
        <v>1204</v>
      </c>
      <c r="I10804" s="119" t="s">
        <v>7033</v>
      </c>
      <c r="J10804" s="119" t="s">
        <v>24</v>
      </c>
      <c r="K10804" s="1">
        <v>46255.758941458334</v>
      </c>
      <c r="L10804">
        <v>1040</v>
      </c>
      <c r="M10804">
        <v>25296</v>
      </c>
      <c r="N10804">
        <v>305</v>
      </c>
      <c r="O10804">
        <v>9588</v>
      </c>
      <c r="P10804" s="119" t="s">
        <v>19712</v>
      </c>
    </row>
    <row r="10805" spans="1:16" x14ac:dyDescent="0.25">
      <c r="A10805">
        <v>24555</v>
      </c>
      <c r="B10805" s="119" t="s">
        <v>7123</v>
      </c>
      <c r="C10805">
        <v>60</v>
      </c>
      <c r="E10805">
        <v>10433</v>
      </c>
      <c r="F10805">
        <v>413</v>
      </c>
      <c r="G10805">
        <v>5594</v>
      </c>
      <c r="H10805">
        <v>414</v>
      </c>
      <c r="I10805" s="119" t="s">
        <v>7033</v>
      </c>
      <c r="J10805" s="119" t="s">
        <v>24</v>
      </c>
      <c r="K10805" s="1">
        <v>46255.758941458334</v>
      </c>
      <c r="L10805">
        <v>820</v>
      </c>
      <c r="M10805">
        <v>118</v>
      </c>
      <c r="N10805">
        <v>151</v>
      </c>
      <c r="O10805">
        <v>26</v>
      </c>
      <c r="P10805" s="119" t="s">
        <v>19714</v>
      </c>
    </row>
    <row r="10806" spans="1:16" x14ac:dyDescent="0.25">
      <c r="A10806">
        <v>24556</v>
      </c>
      <c r="B10806" s="119" t="s">
        <v>7124</v>
      </c>
      <c r="C10806">
        <v>39</v>
      </c>
      <c r="E10806">
        <v>3622</v>
      </c>
      <c r="F10806">
        <v>253</v>
      </c>
      <c r="G10806">
        <v>2046</v>
      </c>
      <c r="H10806">
        <v>254</v>
      </c>
      <c r="I10806" s="119" t="s">
        <v>7033</v>
      </c>
      <c r="J10806" s="119" t="s">
        <v>222</v>
      </c>
      <c r="K10806" s="1">
        <v>46255.758941458334</v>
      </c>
      <c r="L10806">
        <v>271</v>
      </c>
      <c r="M10806">
        <v>32</v>
      </c>
      <c r="N10806">
        <v>70</v>
      </c>
      <c r="O10806">
        <v>2</v>
      </c>
      <c r="P10806" s="119" t="s">
        <v>19714</v>
      </c>
    </row>
    <row r="10807" spans="1:16" x14ac:dyDescent="0.25">
      <c r="A10807">
        <v>24557</v>
      </c>
      <c r="B10807" s="119" t="s">
        <v>7125</v>
      </c>
      <c r="C10807">
        <v>0</v>
      </c>
      <c r="E10807">
        <v>8234</v>
      </c>
      <c r="F10807">
        <v>142</v>
      </c>
      <c r="G10807">
        <v>4152</v>
      </c>
      <c r="H10807">
        <v>199</v>
      </c>
      <c r="I10807" s="119" t="s">
        <v>7033</v>
      </c>
      <c r="J10807" s="119" t="s">
        <v>139</v>
      </c>
      <c r="K10807" s="1">
        <v>46255.758941458334</v>
      </c>
      <c r="L10807">
        <v>97</v>
      </c>
      <c r="M10807">
        <v>64</v>
      </c>
      <c r="N10807">
        <v>12</v>
      </c>
      <c r="O10807">
        <v>61</v>
      </c>
      <c r="P10807" s="119" t="s">
        <v>19714</v>
      </c>
    </row>
    <row r="10808" spans="1:16" x14ac:dyDescent="0.25">
      <c r="A10808">
        <v>24558</v>
      </c>
      <c r="B10808" s="119" t="s">
        <v>7126</v>
      </c>
      <c r="C10808">
        <v>0</v>
      </c>
      <c r="E10808">
        <v>9383</v>
      </c>
      <c r="F10808">
        <v>76</v>
      </c>
      <c r="G10808">
        <v>18223</v>
      </c>
      <c r="H10808">
        <v>168</v>
      </c>
      <c r="I10808" s="119" t="s">
        <v>7033</v>
      </c>
      <c r="J10808" s="119" t="s">
        <v>139</v>
      </c>
      <c r="K10808" s="1">
        <v>46255.758941458334</v>
      </c>
      <c r="L10808">
        <v>56</v>
      </c>
      <c r="M10808">
        <v>124</v>
      </c>
      <c r="N10808">
        <v>6</v>
      </c>
      <c r="O10808">
        <v>114</v>
      </c>
      <c r="P10808" s="119" t="s">
        <v>19712</v>
      </c>
    </row>
    <row r="10809" spans="1:16" x14ac:dyDescent="0.25">
      <c r="A10809">
        <v>24559</v>
      </c>
      <c r="B10809" s="119" t="s">
        <v>7127</v>
      </c>
      <c r="C10809">
        <v>39</v>
      </c>
      <c r="E10809">
        <v>7061</v>
      </c>
      <c r="F10809">
        <v>155</v>
      </c>
      <c r="G10809">
        <v>2796</v>
      </c>
      <c r="H10809">
        <v>193</v>
      </c>
      <c r="I10809" s="119" t="s">
        <v>7033</v>
      </c>
      <c r="J10809" s="119" t="s">
        <v>222</v>
      </c>
      <c r="K10809" s="1">
        <v>46255.758941458334</v>
      </c>
      <c r="L10809">
        <v>398</v>
      </c>
      <c r="M10809">
        <v>59</v>
      </c>
      <c r="N10809">
        <v>39</v>
      </c>
      <c r="O10809">
        <v>6</v>
      </c>
      <c r="P10809" s="119" t="s">
        <v>19712</v>
      </c>
    </row>
    <row r="10810" spans="1:16" x14ac:dyDescent="0.25">
      <c r="A10810">
        <v>24560</v>
      </c>
      <c r="B10810" s="119" t="s">
        <v>7128</v>
      </c>
      <c r="C10810">
        <v>60</v>
      </c>
      <c r="E10810">
        <v>3312</v>
      </c>
      <c r="F10810">
        <v>302</v>
      </c>
      <c r="G10810">
        <v>21612</v>
      </c>
      <c r="H10810">
        <v>866</v>
      </c>
      <c r="I10810" s="119" t="s">
        <v>7033</v>
      </c>
      <c r="J10810" s="119" t="s">
        <v>24</v>
      </c>
      <c r="K10810" s="1">
        <v>46255.758941458334</v>
      </c>
      <c r="L10810">
        <v>1238</v>
      </c>
      <c r="M10810">
        <v>9010</v>
      </c>
      <c r="N10810">
        <v>307</v>
      </c>
      <c r="O10810">
        <v>3174</v>
      </c>
      <c r="P10810" s="119" t="s">
        <v>19712</v>
      </c>
    </row>
    <row r="10811" spans="1:16" x14ac:dyDescent="0.25">
      <c r="A10811">
        <v>24561</v>
      </c>
      <c r="B10811" s="119" t="s">
        <v>7129</v>
      </c>
      <c r="C10811">
        <v>60</v>
      </c>
      <c r="E10811">
        <v>25352</v>
      </c>
      <c r="F10811">
        <v>300</v>
      </c>
      <c r="G10811">
        <v>150030</v>
      </c>
      <c r="H10811">
        <v>386</v>
      </c>
      <c r="I10811" s="119" t="s">
        <v>7033</v>
      </c>
      <c r="J10811" s="119" t="s">
        <v>24</v>
      </c>
      <c r="K10811" s="1">
        <v>46255.758941458334</v>
      </c>
      <c r="L10811">
        <v>1334</v>
      </c>
      <c r="M10811">
        <v>1916</v>
      </c>
      <c r="N10811">
        <v>313</v>
      </c>
      <c r="O10811">
        <v>239</v>
      </c>
      <c r="P10811" s="119" t="s">
        <v>20259</v>
      </c>
    </row>
    <row r="10812" spans="1:16" x14ac:dyDescent="0.25">
      <c r="A10812">
        <v>24562</v>
      </c>
      <c r="B10812" s="119" t="s">
        <v>7130</v>
      </c>
      <c r="C10812">
        <v>60</v>
      </c>
      <c r="E10812">
        <v>809</v>
      </c>
      <c r="F10812">
        <v>50440</v>
      </c>
      <c r="G10812">
        <v>1224</v>
      </c>
      <c r="H10812">
        <v>58243</v>
      </c>
      <c r="I10812" s="119" t="s">
        <v>7033</v>
      </c>
      <c r="J10812" s="119" t="s">
        <v>24</v>
      </c>
      <c r="K10812" s="1">
        <v>46255.758941458334</v>
      </c>
      <c r="L10812">
        <v>333</v>
      </c>
      <c r="M10812">
        <v>598</v>
      </c>
      <c r="N10812">
        <v>76</v>
      </c>
      <c r="O10812">
        <v>154</v>
      </c>
      <c r="P10812" s="119" t="s">
        <v>20259</v>
      </c>
    </row>
    <row r="10813" spans="1:16" x14ac:dyDescent="0.25">
      <c r="A10813">
        <v>24563</v>
      </c>
      <c r="B10813" s="119" t="s">
        <v>7131</v>
      </c>
      <c r="C10813">
        <v>39</v>
      </c>
      <c r="E10813">
        <v>923</v>
      </c>
      <c r="F10813">
        <v>130</v>
      </c>
      <c r="G10813">
        <v>22829</v>
      </c>
      <c r="H10813">
        <v>205</v>
      </c>
      <c r="I10813" s="119" t="s">
        <v>7033</v>
      </c>
      <c r="J10813" s="119" t="s">
        <v>222</v>
      </c>
      <c r="K10813" s="1">
        <v>46255.758941458334</v>
      </c>
      <c r="L10813">
        <v>14</v>
      </c>
      <c r="M10813">
        <v>21</v>
      </c>
      <c r="N10813">
        <v>14</v>
      </c>
      <c r="O10813">
        <v>9</v>
      </c>
      <c r="P10813" s="119" t="s">
        <v>20259</v>
      </c>
    </row>
    <row r="10814" spans="1:16" x14ac:dyDescent="0.25">
      <c r="A10814">
        <v>24564</v>
      </c>
      <c r="B10814" s="119" t="s">
        <v>7132</v>
      </c>
      <c r="C10814">
        <v>0</v>
      </c>
      <c r="E10814">
        <v>6953</v>
      </c>
      <c r="F10814">
        <v>103</v>
      </c>
      <c r="G10814">
        <v>3979</v>
      </c>
      <c r="H10814">
        <v>182</v>
      </c>
      <c r="I10814" s="119" t="s">
        <v>7033</v>
      </c>
      <c r="J10814" s="119" t="s">
        <v>139</v>
      </c>
      <c r="K10814" s="1">
        <v>46255.758941458334</v>
      </c>
      <c r="L10814">
        <v>72</v>
      </c>
      <c r="M10814">
        <v>19</v>
      </c>
      <c r="N10814">
        <v>0</v>
      </c>
      <c r="O10814">
        <v>7</v>
      </c>
      <c r="P10814" s="119" t="s">
        <v>20259</v>
      </c>
    </row>
    <row r="10815" spans="1:16" x14ac:dyDescent="0.25">
      <c r="A10815">
        <v>24565</v>
      </c>
      <c r="B10815" s="119" t="s">
        <v>7133</v>
      </c>
      <c r="C10815">
        <v>0</v>
      </c>
      <c r="E10815">
        <v>13458</v>
      </c>
      <c r="F10815">
        <v>153</v>
      </c>
      <c r="G10815">
        <v>2282</v>
      </c>
      <c r="H10815">
        <v>159</v>
      </c>
      <c r="I10815" s="119" t="s">
        <v>7033</v>
      </c>
      <c r="J10815" s="119" t="s">
        <v>139</v>
      </c>
      <c r="K10815" s="1">
        <v>46255.758941458334</v>
      </c>
      <c r="L10815">
        <v>62</v>
      </c>
      <c r="M10815">
        <v>10</v>
      </c>
      <c r="N10815">
        <v>22</v>
      </c>
      <c r="O10815">
        <v>5</v>
      </c>
      <c r="P10815" s="119" t="s">
        <v>19714</v>
      </c>
    </row>
    <row r="10816" spans="1:16" x14ac:dyDescent="0.25">
      <c r="A10816">
        <v>24566</v>
      </c>
      <c r="B10816" s="119" t="s">
        <v>7134</v>
      </c>
      <c r="C10816">
        <v>39</v>
      </c>
      <c r="E10816">
        <v>1716</v>
      </c>
      <c r="F10816">
        <v>242</v>
      </c>
      <c r="G10816">
        <v>1327</v>
      </c>
      <c r="H10816">
        <v>243</v>
      </c>
      <c r="I10816" s="119" t="s">
        <v>7033</v>
      </c>
      <c r="J10816" s="119" t="s">
        <v>222</v>
      </c>
      <c r="K10816" s="1">
        <v>46255.758941458334</v>
      </c>
      <c r="L10816">
        <v>124</v>
      </c>
      <c r="M10816">
        <v>16</v>
      </c>
      <c r="N10816">
        <v>40</v>
      </c>
      <c r="O10816">
        <v>5</v>
      </c>
      <c r="P10816" s="119" t="s">
        <v>19714</v>
      </c>
    </row>
    <row r="10817" spans="1:16" x14ac:dyDescent="0.25">
      <c r="A10817">
        <v>24567</v>
      </c>
      <c r="B10817" s="119" t="s">
        <v>7135</v>
      </c>
      <c r="C10817">
        <v>60</v>
      </c>
      <c r="E10817">
        <v>2336</v>
      </c>
      <c r="F10817">
        <v>779</v>
      </c>
      <c r="G10817">
        <v>10435</v>
      </c>
      <c r="H10817">
        <v>1513</v>
      </c>
      <c r="I10817" s="119" t="s">
        <v>7033</v>
      </c>
      <c r="J10817" s="119" t="s">
        <v>24</v>
      </c>
      <c r="K10817" s="1">
        <v>46255.758941458334</v>
      </c>
      <c r="L10817">
        <v>747</v>
      </c>
      <c r="M10817">
        <v>9017</v>
      </c>
      <c r="N10817">
        <v>195</v>
      </c>
      <c r="O10817">
        <v>631</v>
      </c>
      <c r="P10817" s="119" t="s">
        <v>19714</v>
      </c>
    </row>
    <row r="10818" spans="1:16" x14ac:dyDescent="0.25">
      <c r="A10818">
        <v>24568</v>
      </c>
      <c r="B10818" s="119" t="s">
        <v>7136</v>
      </c>
      <c r="C10818">
        <v>0</v>
      </c>
      <c r="E10818">
        <v>4465</v>
      </c>
      <c r="F10818">
        <v>140</v>
      </c>
      <c r="G10818">
        <v>18748</v>
      </c>
      <c r="H10818">
        <v>211</v>
      </c>
      <c r="I10818" s="119" t="s">
        <v>7033</v>
      </c>
      <c r="J10818" s="119" t="s">
        <v>139</v>
      </c>
      <c r="K10818" s="1">
        <v>46255.758941458334</v>
      </c>
      <c r="L10818">
        <v>74</v>
      </c>
      <c r="M10818">
        <v>106</v>
      </c>
      <c r="N10818">
        <v>3</v>
      </c>
      <c r="O10818">
        <v>58</v>
      </c>
      <c r="P10818" s="119" t="s">
        <v>19714</v>
      </c>
    </row>
    <row r="10819" spans="1:16" x14ac:dyDescent="0.25">
      <c r="A10819">
        <v>24569</v>
      </c>
      <c r="B10819" s="119" t="s">
        <v>7137</v>
      </c>
      <c r="C10819">
        <v>39</v>
      </c>
      <c r="E10819">
        <v>1446</v>
      </c>
      <c r="F10819">
        <v>197</v>
      </c>
      <c r="G10819">
        <v>1796</v>
      </c>
      <c r="H10819">
        <v>307</v>
      </c>
      <c r="I10819" s="119" t="s">
        <v>7033</v>
      </c>
      <c r="J10819" s="119" t="s">
        <v>222</v>
      </c>
      <c r="K10819" s="1">
        <v>46255.758941458334</v>
      </c>
      <c r="L10819">
        <v>265</v>
      </c>
      <c r="M10819">
        <v>13</v>
      </c>
      <c r="N10819">
        <v>35</v>
      </c>
      <c r="O10819">
        <v>5</v>
      </c>
      <c r="P10819" s="119" t="s">
        <v>19714</v>
      </c>
    </row>
    <row r="10820" spans="1:16" x14ac:dyDescent="0.25">
      <c r="A10820">
        <v>24570</v>
      </c>
      <c r="B10820" s="119" t="s">
        <v>7138</v>
      </c>
      <c r="C10820">
        <v>60</v>
      </c>
      <c r="E10820">
        <v>2439</v>
      </c>
      <c r="F10820">
        <v>477</v>
      </c>
      <c r="G10820">
        <v>13395</v>
      </c>
      <c r="H10820">
        <v>664</v>
      </c>
      <c r="I10820" s="119" t="s">
        <v>7033</v>
      </c>
      <c r="J10820" s="119" t="s">
        <v>24</v>
      </c>
      <c r="K10820" s="1">
        <v>46255.758941458334</v>
      </c>
      <c r="L10820">
        <v>802</v>
      </c>
      <c r="M10820">
        <v>3800</v>
      </c>
      <c r="N10820">
        <v>156</v>
      </c>
      <c r="O10820">
        <v>737</v>
      </c>
      <c r="P10820" s="119" t="s">
        <v>19714</v>
      </c>
    </row>
    <row r="10821" spans="1:16" x14ac:dyDescent="0.25">
      <c r="A10821">
        <v>24571</v>
      </c>
      <c r="B10821" s="119" t="s">
        <v>7139</v>
      </c>
      <c r="C10821">
        <v>60</v>
      </c>
      <c r="E10821">
        <v>1186</v>
      </c>
      <c r="F10821">
        <v>274</v>
      </c>
      <c r="G10821">
        <v>6585</v>
      </c>
      <c r="H10821">
        <v>319</v>
      </c>
      <c r="I10821" s="119" t="s">
        <v>7033</v>
      </c>
      <c r="J10821" s="119" t="s">
        <v>24</v>
      </c>
      <c r="K10821" s="1">
        <v>46255.758941458334</v>
      </c>
      <c r="L10821">
        <v>735</v>
      </c>
      <c r="M10821">
        <v>954</v>
      </c>
      <c r="N10821">
        <v>145</v>
      </c>
      <c r="O10821">
        <v>640</v>
      </c>
      <c r="P10821" s="119" t="s">
        <v>19714</v>
      </c>
    </row>
    <row r="10822" spans="1:16" x14ac:dyDescent="0.25">
      <c r="A10822">
        <v>24572</v>
      </c>
      <c r="B10822" s="119" t="s">
        <v>7140</v>
      </c>
      <c r="C10822">
        <v>60</v>
      </c>
      <c r="E10822">
        <v>2478</v>
      </c>
      <c r="F10822">
        <v>492</v>
      </c>
      <c r="G10822">
        <v>16852</v>
      </c>
      <c r="H10822">
        <v>897</v>
      </c>
      <c r="I10822" s="119" t="s">
        <v>7033</v>
      </c>
      <c r="J10822" s="119" t="s">
        <v>24</v>
      </c>
      <c r="K10822" s="1">
        <v>46255.758941458334</v>
      </c>
      <c r="L10822">
        <v>984</v>
      </c>
      <c r="M10822">
        <v>5298</v>
      </c>
      <c r="N10822">
        <v>201</v>
      </c>
      <c r="O10822">
        <v>1059</v>
      </c>
      <c r="P10822" s="119" t="s">
        <v>19714</v>
      </c>
    </row>
    <row r="10823" spans="1:16" x14ac:dyDescent="0.25">
      <c r="A10823">
        <v>24573</v>
      </c>
      <c r="B10823" s="119" t="s">
        <v>7141</v>
      </c>
      <c r="C10823">
        <v>0</v>
      </c>
      <c r="E10823">
        <v>15371</v>
      </c>
      <c r="F10823">
        <v>140</v>
      </c>
      <c r="G10823">
        <v>10176</v>
      </c>
      <c r="H10823">
        <v>275</v>
      </c>
      <c r="I10823" s="119" t="s">
        <v>7033</v>
      </c>
      <c r="J10823" s="119" t="s">
        <v>139</v>
      </c>
      <c r="K10823" s="1">
        <v>46255.758941458334</v>
      </c>
      <c r="L10823">
        <v>1</v>
      </c>
      <c r="M10823">
        <v>190</v>
      </c>
      <c r="N10823">
        <v>0</v>
      </c>
      <c r="O10823">
        <v>87</v>
      </c>
      <c r="P10823" s="119" t="s">
        <v>20259</v>
      </c>
    </row>
    <row r="10824" spans="1:16" x14ac:dyDescent="0.25">
      <c r="A10824">
        <v>24574</v>
      </c>
      <c r="B10824" s="119" t="s">
        <v>7142</v>
      </c>
      <c r="C10824">
        <v>39</v>
      </c>
      <c r="E10824">
        <v>9084</v>
      </c>
      <c r="F10824">
        <v>176</v>
      </c>
      <c r="G10824">
        <v>2430</v>
      </c>
      <c r="H10824">
        <v>300</v>
      </c>
      <c r="I10824" s="119" t="s">
        <v>7033</v>
      </c>
      <c r="J10824" s="119" t="s">
        <v>222</v>
      </c>
      <c r="K10824" s="1">
        <v>46255.758941458334</v>
      </c>
      <c r="L10824">
        <v>970</v>
      </c>
      <c r="M10824">
        <v>86</v>
      </c>
      <c r="N10824">
        <v>45</v>
      </c>
      <c r="O10824">
        <v>4</v>
      </c>
      <c r="P10824" s="119" t="s">
        <v>20259</v>
      </c>
    </row>
    <row r="10825" spans="1:16" x14ac:dyDescent="0.25">
      <c r="A10825">
        <v>24575</v>
      </c>
      <c r="B10825" s="119" t="s">
        <v>7143</v>
      </c>
      <c r="C10825">
        <v>60</v>
      </c>
      <c r="E10825">
        <v>3580</v>
      </c>
      <c r="F10825">
        <v>999</v>
      </c>
      <c r="G10825">
        <v>18746</v>
      </c>
      <c r="H10825">
        <v>1555</v>
      </c>
      <c r="I10825" s="119" t="s">
        <v>7033</v>
      </c>
      <c r="J10825" s="119" t="s">
        <v>24</v>
      </c>
      <c r="K10825" s="1">
        <v>46255.758941458334</v>
      </c>
      <c r="L10825">
        <v>936</v>
      </c>
      <c r="M10825">
        <v>16096</v>
      </c>
      <c r="N10825">
        <v>221</v>
      </c>
      <c r="O10825">
        <v>3314</v>
      </c>
      <c r="P10825" s="119" t="s">
        <v>20259</v>
      </c>
    </row>
    <row r="10826" spans="1:16" x14ac:dyDescent="0.25">
      <c r="A10826">
        <v>24576</v>
      </c>
      <c r="B10826" s="119" t="s">
        <v>7144</v>
      </c>
      <c r="C10826">
        <v>0</v>
      </c>
      <c r="E10826">
        <v>8865</v>
      </c>
      <c r="F10826">
        <v>120</v>
      </c>
      <c r="G10826">
        <v>23837</v>
      </c>
      <c r="H10826">
        <v>195</v>
      </c>
      <c r="I10826" s="119" t="s">
        <v>7033</v>
      </c>
      <c r="J10826" s="119" t="s">
        <v>139</v>
      </c>
      <c r="K10826" s="1">
        <v>46255.758941458334</v>
      </c>
      <c r="L10826">
        <v>30</v>
      </c>
      <c r="M10826">
        <v>20</v>
      </c>
      <c r="N10826">
        <v>19</v>
      </c>
      <c r="O10826">
        <v>1</v>
      </c>
      <c r="P10826" s="119" t="s">
        <v>20259</v>
      </c>
    </row>
    <row r="10827" spans="1:16" x14ac:dyDescent="0.25">
      <c r="A10827">
        <v>24577</v>
      </c>
      <c r="B10827" s="119" t="s">
        <v>7145</v>
      </c>
      <c r="C10827">
        <v>39</v>
      </c>
      <c r="E10827">
        <v>1878</v>
      </c>
      <c r="F10827">
        <v>146</v>
      </c>
      <c r="G10827">
        <v>10440</v>
      </c>
      <c r="H10827">
        <v>237</v>
      </c>
      <c r="I10827" s="119" t="s">
        <v>7033</v>
      </c>
      <c r="J10827" s="119" t="s">
        <v>222</v>
      </c>
      <c r="K10827" s="1">
        <v>46255.758941458334</v>
      </c>
      <c r="L10827">
        <v>216</v>
      </c>
      <c r="M10827">
        <v>24</v>
      </c>
      <c r="N10827">
        <v>56</v>
      </c>
      <c r="O10827">
        <v>4</v>
      </c>
      <c r="P10827" s="119" t="s">
        <v>20259</v>
      </c>
    </row>
    <row r="10828" spans="1:16" x14ac:dyDescent="0.25">
      <c r="A10828">
        <v>24578</v>
      </c>
      <c r="B10828" s="119" t="s">
        <v>7146</v>
      </c>
      <c r="C10828">
        <v>60</v>
      </c>
      <c r="E10828">
        <v>51</v>
      </c>
      <c r="F10828">
        <v>220</v>
      </c>
      <c r="G10828">
        <v>13792</v>
      </c>
      <c r="H10828">
        <v>411</v>
      </c>
      <c r="I10828" s="119" t="s">
        <v>7033</v>
      </c>
      <c r="J10828" s="119" t="s">
        <v>24</v>
      </c>
      <c r="K10828" s="1">
        <v>46255.758941458334</v>
      </c>
      <c r="L10828">
        <v>735</v>
      </c>
      <c r="M10828">
        <v>4355</v>
      </c>
      <c r="N10828">
        <v>67</v>
      </c>
      <c r="O10828">
        <v>1716</v>
      </c>
      <c r="P10828" s="119" t="s">
        <v>20259</v>
      </c>
    </row>
    <row r="10829" spans="1:16" x14ac:dyDescent="0.25">
      <c r="A10829">
        <v>24579</v>
      </c>
      <c r="B10829" s="119" t="s">
        <v>7147</v>
      </c>
      <c r="C10829">
        <v>39</v>
      </c>
      <c r="E10829">
        <v>1732</v>
      </c>
      <c r="F10829">
        <v>142</v>
      </c>
      <c r="G10829">
        <v>4431</v>
      </c>
      <c r="H10829">
        <v>200</v>
      </c>
      <c r="I10829" s="119" t="s">
        <v>7033</v>
      </c>
      <c r="J10829" s="119" t="s">
        <v>222</v>
      </c>
      <c r="K10829" s="1">
        <v>46255.758941458334</v>
      </c>
      <c r="L10829">
        <v>322</v>
      </c>
      <c r="M10829">
        <v>17</v>
      </c>
      <c r="N10829">
        <v>63</v>
      </c>
      <c r="O10829">
        <v>13</v>
      </c>
      <c r="P10829" s="119" t="s">
        <v>20259</v>
      </c>
    </row>
    <row r="10830" spans="1:16" x14ac:dyDescent="0.25">
      <c r="A10830">
        <v>24580</v>
      </c>
      <c r="B10830" s="119" t="s">
        <v>7148</v>
      </c>
      <c r="C10830">
        <v>60</v>
      </c>
      <c r="E10830">
        <v>1283</v>
      </c>
      <c r="F10830">
        <v>257</v>
      </c>
      <c r="G10830">
        <v>10922</v>
      </c>
      <c r="H10830">
        <v>258</v>
      </c>
      <c r="I10830" s="119" t="s">
        <v>7033</v>
      </c>
      <c r="J10830" s="119" t="s">
        <v>24</v>
      </c>
      <c r="K10830" s="1">
        <v>46255.758941458334</v>
      </c>
      <c r="L10830">
        <v>977</v>
      </c>
      <c r="M10830">
        <v>9197</v>
      </c>
      <c r="N10830">
        <v>215</v>
      </c>
      <c r="O10830">
        <v>3298</v>
      </c>
      <c r="P10830" s="119" t="s">
        <v>20259</v>
      </c>
    </row>
    <row r="10831" spans="1:16" x14ac:dyDescent="0.25">
      <c r="A10831">
        <v>24581</v>
      </c>
      <c r="B10831" s="119" t="s">
        <v>7149</v>
      </c>
      <c r="C10831">
        <v>39</v>
      </c>
      <c r="E10831">
        <v>2280</v>
      </c>
      <c r="F10831">
        <v>140</v>
      </c>
      <c r="G10831">
        <v>4075</v>
      </c>
      <c r="H10831">
        <v>206</v>
      </c>
      <c r="I10831" s="119" t="s">
        <v>7033</v>
      </c>
      <c r="J10831" s="119" t="s">
        <v>222</v>
      </c>
      <c r="K10831" s="1">
        <v>46255.758941458334</v>
      </c>
      <c r="L10831">
        <v>165</v>
      </c>
      <c r="M10831">
        <v>59</v>
      </c>
      <c r="N10831">
        <v>38</v>
      </c>
      <c r="O10831">
        <v>9</v>
      </c>
      <c r="P10831" s="119" t="s">
        <v>20259</v>
      </c>
    </row>
    <row r="10832" spans="1:16" x14ac:dyDescent="0.25">
      <c r="A10832">
        <v>24582</v>
      </c>
      <c r="B10832" s="119" t="s">
        <v>7150</v>
      </c>
      <c r="C10832">
        <v>60</v>
      </c>
      <c r="E10832">
        <v>3869</v>
      </c>
      <c r="F10832">
        <v>259</v>
      </c>
      <c r="G10832">
        <v>67539</v>
      </c>
      <c r="H10832">
        <v>378</v>
      </c>
      <c r="I10832" s="119" t="s">
        <v>7033</v>
      </c>
      <c r="J10832" s="119" t="s">
        <v>24</v>
      </c>
      <c r="K10832" s="1">
        <v>46255.758941458334</v>
      </c>
      <c r="L10832">
        <v>1291</v>
      </c>
      <c r="M10832">
        <v>17196</v>
      </c>
      <c r="N10832">
        <v>286</v>
      </c>
      <c r="O10832">
        <v>198</v>
      </c>
      <c r="P10832" s="119" t="s">
        <v>20259</v>
      </c>
    </row>
    <row r="10833" spans="1:16" x14ac:dyDescent="0.25">
      <c r="A10833">
        <v>24583</v>
      </c>
      <c r="B10833" s="119" t="s">
        <v>7151</v>
      </c>
      <c r="C10833">
        <v>60</v>
      </c>
      <c r="E10833">
        <v>5940</v>
      </c>
      <c r="F10833">
        <v>541</v>
      </c>
      <c r="G10833">
        <v>6415</v>
      </c>
      <c r="H10833">
        <v>1294</v>
      </c>
      <c r="I10833" s="119" t="s">
        <v>7033</v>
      </c>
      <c r="J10833" s="119" t="s">
        <v>24</v>
      </c>
      <c r="K10833" s="1">
        <v>46255.758941458334</v>
      </c>
      <c r="L10833">
        <v>560</v>
      </c>
      <c r="M10833">
        <v>1209</v>
      </c>
      <c r="N10833">
        <v>68</v>
      </c>
      <c r="O10833">
        <v>259</v>
      </c>
      <c r="P10833" s="119" t="s">
        <v>20259</v>
      </c>
    </row>
    <row r="10834" spans="1:16" x14ac:dyDescent="0.25">
      <c r="A10834">
        <v>24584</v>
      </c>
      <c r="B10834" s="119" t="s">
        <v>7152</v>
      </c>
      <c r="C10834">
        <v>60</v>
      </c>
      <c r="E10834">
        <v>2260</v>
      </c>
      <c r="F10834">
        <v>413</v>
      </c>
      <c r="G10834">
        <v>7139</v>
      </c>
      <c r="H10834">
        <v>1013</v>
      </c>
      <c r="I10834" s="119" t="s">
        <v>7033</v>
      </c>
      <c r="J10834" s="119" t="s">
        <v>24</v>
      </c>
      <c r="K10834" s="1">
        <v>46255.758941458334</v>
      </c>
      <c r="L10834">
        <v>208</v>
      </c>
      <c r="M10834">
        <v>2468</v>
      </c>
      <c r="N10834">
        <v>93</v>
      </c>
      <c r="O10834">
        <v>1330</v>
      </c>
      <c r="P10834" s="119" t="s">
        <v>20259</v>
      </c>
    </row>
    <row r="10835" spans="1:16" x14ac:dyDescent="0.25">
      <c r="A10835">
        <v>24585</v>
      </c>
      <c r="B10835" s="119" t="s">
        <v>7153</v>
      </c>
      <c r="C10835">
        <v>0</v>
      </c>
      <c r="E10835">
        <v>17896</v>
      </c>
      <c r="F10835">
        <v>83</v>
      </c>
      <c r="G10835">
        <v>13563</v>
      </c>
      <c r="H10835">
        <v>283</v>
      </c>
      <c r="I10835" s="119" t="s">
        <v>7033</v>
      </c>
      <c r="J10835" s="119" t="s">
        <v>139</v>
      </c>
      <c r="K10835" s="1">
        <v>46255.758941458334</v>
      </c>
      <c r="L10835">
        <v>164</v>
      </c>
      <c r="M10835">
        <v>4</v>
      </c>
      <c r="N10835">
        <v>95</v>
      </c>
      <c r="O10835">
        <v>1</v>
      </c>
      <c r="P10835" s="119" t="s">
        <v>20259</v>
      </c>
    </row>
    <row r="10836" spans="1:16" x14ac:dyDescent="0.25">
      <c r="A10836">
        <v>24586</v>
      </c>
      <c r="B10836" s="119" t="s">
        <v>7154</v>
      </c>
      <c r="C10836">
        <v>39</v>
      </c>
      <c r="E10836">
        <v>2126</v>
      </c>
      <c r="F10836">
        <v>152</v>
      </c>
      <c r="G10836">
        <v>9087</v>
      </c>
      <c r="H10836">
        <v>191</v>
      </c>
      <c r="I10836" s="119" t="s">
        <v>7033</v>
      </c>
      <c r="J10836" s="119" t="s">
        <v>222</v>
      </c>
      <c r="K10836" s="1">
        <v>46255.758941458334</v>
      </c>
      <c r="L10836">
        <v>193</v>
      </c>
      <c r="M10836">
        <v>15</v>
      </c>
      <c r="N10836">
        <v>55</v>
      </c>
      <c r="O10836">
        <v>1</v>
      </c>
      <c r="P10836" s="119" t="s">
        <v>20259</v>
      </c>
    </row>
    <row r="10837" spans="1:16" x14ac:dyDescent="0.25">
      <c r="A10837">
        <v>24587</v>
      </c>
      <c r="B10837" s="119" t="s">
        <v>7155</v>
      </c>
      <c r="C10837">
        <v>0</v>
      </c>
      <c r="E10837">
        <v>4334</v>
      </c>
      <c r="F10837">
        <v>1581</v>
      </c>
      <c r="G10837">
        <v>304</v>
      </c>
      <c r="H10837">
        <v>3174</v>
      </c>
      <c r="I10837" s="119" t="s">
        <v>7033</v>
      </c>
      <c r="J10837" s="119" t="s">
        <v>139</v>
      </c>
      <c r="K10837" s="1">
        <v>46255.758941458334</v>
      </c>
      <c r="L10837">
        <v>0</v>
      </c>
      <c r="M10837">
        <v>20</v>
      </c>
      <c r="N10837">
        <v>0</v>
      </c>
      <c r="O10837">
        <v>6</v>
      </c>
      <c r="P10837" s="119" t="s">
        <v>19714</v>
      </c>
    </row>
    <row r="10838" spans="1:16" x14ac:dyDescent="0.25">
      <c r="A10838">
        <v>24588</v>
      </c>
      <c r="B10838" s="119" t="s">
        <v>7156</v>
      </c>
      <c r="C10838">
        <v>39</v>
      </c>
      <c r="E10838">
        <v>2904</v>
      </c>
      <c r="F10838">
        <v>243</v>
      </c>
      <c r="G10838">
        <v>1488</v>
      </c>
      <c r="H10838">
        <v>325</v>
      </c>
      <c r="I10838" s="119" t="s">
        <v>7033</v>
      </c>
      <c r="J10838" s="119" t="s">
        <v>222</v>
      </c>
      <c r="K10838" s="1">
        <v>46255.758941458334</v>
      </c>
      <c r="L10838">
        <v>97</v>
      </c>
      <c r="M10838">
        <v>37</v>
      </c>
      <c r="N10838">
        <v>34</v>
      </c>
      <c r="O10838">
        <v>5</v>
      </c>
      <c r="P10838" s="119" t="s">
        <v>19714</v>
      </c>
    </row>
    <row r="10839" spans="1:16" x14ac:dyDescent="0.25">
      <c r="A10839">
        <v>24589</v>
      </c>
      <c r="B10839" s="119" t="s">
        <v>7157</v>
      </c>
      <c r="C10839">
        <v>60</v>
      </c>
      <c r="E10839">
        <v>5177</v>
      </c>
      <c r="F10839">
        <v>1319</v>
      </c>
      <c r="G10839">
        <v>4424</v>
      </c>
      <c r="H10839">
        <v>2294</v>
      </c>
      <c r="I10839" s="119" t="s">
        <v>7033</v>
      </c>
      <c r="J10839" s="119" t="s">
        <v>24</v>
      </c>
      <c r="K10839" s="1">
        <v>46255.758941458334</v>
      </c>
      <c r="L10839">
        <v>147</v>
      </c>
      <c r="M10839">
        <v>1233</v>
      </c>
      <c r="N10839">
        <v>49</v>
      </c>
      <c r="O10839">
        <v>258</v>
      </c>
      <c r="P10839" s="119" t="s">
        <v>19714</v>
      </c>
    </row>
    <row r="10840" spans="1:16" x14ac:dyDescent="0.25">
      <c r="A10840">
        <v>24590</v>
      </c>
      <c r="B10840" s="119" t="s">
        <v>7158</v>
      </c>
      <c r="C10840">
        <v>39</v>
      </c>
      <c r="E10840">
        <v>3715</v>
      </c>
      <c r="F10840">
        <v>152</v>
      </c>
      <c r="G10840">
        <v>2493</v>
      </c>
      <c r="H10840">
        <v>199</v>
      </c>
      <c r="I10840" s="119" t="s">
        <v>7033</v>
      </c>
      <c r="J10840" s="119" t="s">
        <v>222</v>
      </c>
      <c r="K10840" s="1">
        <v>46255.758941458334</v>
      </c>
      <c r="L10840">
        <v>66</v>
      </c>
      <c r="M10840">
        <v>9</v>
      </c>
      <c r="N10840">
        <v>32</v>
      </c>
      <c r="O10840">
        <v>3</v>
      </c>
      <c r="P10840" s="119" t="s">
        <v>20259</v>
      </c>
    </row>
    <row r="10841" spans="1:16" x14ac:dyDescent="0.25">
      <c r="A10841">
        <v>24591</v>
      </c>
      <c r="B10841" s="119" t="s">
        <v>7159</v>
      </c>
      <c r="C10841">
        <v>60</v>
      </c>
      <c r="E10841">
        <v>2554</v>
      </c>
      <c r="F10841">
        <v>31505</v>
      </c>
      <c r="G10841">
        <v>1725</v>
      </c>
      <c r="H10841">
        <v>32028</v>
      </c>
      <c r="I10841" s="119" t="s">
        <v>7033</v>
      </c>
      <c r="J10841" s="119" t="s">
        <v>24</v>
      </c>
      <c r="K10841" s="1">
        <v>46255.758941458334</v>
      </c>
      <c r="L10841">
        <v>309</v>
      </c>
      <c r="M10841">
        <v>216</v>
      </c>
      <c r="N10841">
        <v>69</v>
      </c>
      <c r="O10841">
        <v>35</v>
      </c>
      <c r="P10841" s="119" t="s">
        <v>20259</v>
      </c>
    </row>
    <row r="10842" spans="1:16" x14ac:dyDescent="0.25">
      <c r="A10842">
        <v>24592</v>
      </c>
      <c r="B10842" s="119" t="s">
        <v>7160</v>
      </c>
      <c r="C10842">
        <v>60</v>
      </c>
      <c r="E10842">
        <v>676</v>
      </c>
      <c r="F10842">
        <v>283</v>
      </c>
      <c r="G10842">
        <v>14818</v>
      </c>
      <c r="H10842">
        <v>497</v>
      </c>
      <c r="I10842" s="119" t="s">
        <v>7033</v>
      </c>
      <c r="J10842" s="119" t="s">
        <v>24</v>
      </c>
      <c r="K10842" s="1">
        <v>46255.758941458334</v>
      </c>
      <c r="L10842">
        <v>799</v>
      </c>
      <c r="M10842">
        <v>1975</v>
      </c>
      <c r="N10842">
        <v>154</v>
      </c>
      <c r="O10842">
        <v>504</v>
      </c>
      <c r="P10842" s="119" t="s">
        <v>19714</v>
      </c>
    </row>
    <row r="10843" spans="1:16" x14ac:dyDescent="0.25">
      <c r="A10843">
        <v>24593</v>
      </c>
      <c r="B10843" s="119" t="s">
        <v>7161</v>
      </c>
      <c r="C10843">
        <v>39</v>
      </c>
      <c r="E10843">
        <v>1221</v>
      </c>
      <c r="F10843">
        <v>194</v>
      </c>
      <c r="G10843">
        <v>2047</v>
      </c>
      <c r="H10843">
        <v>238</v>
      </c>
      <c r="I10843" s="119" t="s">
        <v>7033</v>
      </c>
      <c r="J10843" s="119" t="s">
        <v>222</v>
      </c>
      <c r="K10843" s="1">
        <v>46255.758941458334</v>
      </c>
      <c r="L10843">
        <v>342</v>
      </c>
      <c r="M10843">
        <v>46</v>
      </c>
      <c r="N10843">
        <v>49</v>
      </c>
      <c r="O10843">
        <v>2</v>
      </c>
      <c r="P10843" s="119" t="s">
        <v>19714</v>
      </c>
    </row>
    <row r="10844" spans="1:16" x14ac:dyDescent="0.25">
      <c r="A10844">
        <v>24594</v>
      </c>
      <c r="B10844" s="119" t="s">
        <v>7162</v>
      </c>
      <c r="C10844">
        <v>60</v>
      </c>
      <c r="E10844">
        <v>1331</v>
      </c>
      <c r="F10844">
        <v>394</v>
      </c>
      <c r="G10844">
        <v>1745</v>
      </c>
      <c r="H10844">
        <v>415</v>
      </c>
      <c r="I10844" s="119" t="s">
        <v>7033</v>
      </c>
      <c r="J10844" s="119" t="s">
        <v>24</v>
      </c>
      <c r="K10844" s="1">
        <v>46255.758941458334</v>
      </c>
      <c r="L10844">
        <v>758</v>
      </c>
      <c r="M10844">
        <v>36</v>
      </c>
      <c r="N10844">
        <v>112</v>
      </c>
      <c r="O10844">
        <v>7</v>
      </c>
      <c r="P10844" s="119" t="s">
        <v>19714</v>
      </c>
    </row>
    <row r="10845" spans="1:16" x14ac:dyDescent="0.25">
      <c r="A10845">
        <v>24595</v>
      </c>
      <c r="B10845" s="119" t="s">
        <v>7163</v>
      </c>
      <c r="C10845">
        <v>0</v>
      </c>
      <c r="E10845">
        <v>6599</v>
      </c>
      <c r="F10845">
        <v>134</v>
      </c>
      <c r="G10845">
        <v>18929</v>
      </c>
      <c r="H10845">
        <v>229</v>
      </c>
      <c r="I10845" s="119" t="s">
        <v>7033</v>
      </c>
      <c r="J10845" s="119" t="s">
        <v>139</v>
      </c>
      <c r="K10845" s="1">
        <v>46255.758941458334</v>
      </c>
      <c r="L10845">
        <v>86</v>
      </c>
      <c r="M10845">
        <v>72</v>
      </c>
      <c r="N10845">
        <v>12</v>
      </c>
      <c r="O10845">
        <v>71</v>
      </c>
      <c r="P10845" s="119" t="s">
        <v>19714</v>
      </c>
    </row>
    <row r="10846" spans="1:16" x14ac:dyDescent="0.25">
      <c r="A10846">
        <v>24596</v>
      </c>
      <c r="B10846" s="119" t="s">
        <v>7164</v>
      </c>
      <c r="C10846">
        <v>39</v>
      </c>
      <c r="E10846">
        <v>1663</v>
      </c>
      <c r="F10846">
        <v>161</v>
      </c>
      <c r="G10846">
        <v>3106</v>
      </c>
      <c r="H10846">
        <v>232</v>
      </c>
      <c r="I10846" s="119" t="s">
        <v>7033</v>
      </c>
      <c r="J10846" s="119" t="s">
        <v>222</v>
      </c>
      <c r="K10846" s="1">
        <v>46255.758941458334</v>
      </c>
      <c r="L10846">
        <v>433</v>
      </c>
      <c r="M10846">
        <v>47</v>
      </c>
      <c r="N10846">
        <v>39</v>
      </c>
      <c r="O10846">
        <v>3</v>
      </c>
      <c r="P10846" s="119" t="s">
        <v>19714</v>
      </c>
    </row>
    <row r="10847" spans="1:16" x14ac:dyDescent="0.25">
      <c r="A10847">
        <v>24597</v>
      </c>
      <c r="B10847" s="119" t="s">
        <v>7165</v>
      </c>
      <c r="C10847">
        <v>60</v>
      </c>
      <c r="E10847">
        <v>1204</v>
      </c>
      <c r="F10847">
        <v>590</v>
      </c>
      <c r="G10847">
        <v>6694</v>
      </c>
      <c r="H10847">
        <v>993</v>
      </c>
      <c r="I10847" s="119" t="s">
        <v>7033</v>
      </c>
      <c r="J10847" s="119" t="s">
        <v>24</v>
      </c>
      <c r="K10847" s="1">
        <v>46255.758941458334</v>
      </c>
      <c r="L10847">
        <v>644</v>
      </c>
      <c r="M10847">
        <v>2244</v>
      </c>
      <c r="N10847">
        <v>168</v>
      </c>
      <c r="O10847">
        <v>631</v>
      </c>
      <c r="P10847" s="119" t="s">
        <v>19714</v>
      </c>
    </row>
    <row r="10848" spans="1:16" x14ac:dyDescent="0.25">
      <c r="A10848">
        <v>24598</v>
      </c>
      <c r="B10848" s="119" t="s">
        <v>7166</v>
      </c>
      <c r="C10848">
        <v>39</v>
      </c>
      <c r="E10848">
        <v>4083</v>
      </c>
      <c r="F10848">
        <v>151</v>
      </c>
      <c r="G10848">
        <v>9274</v>
      </c>
      <c r="H10848">
        <v>260</v>
      </c>
      <c r="I10848" s="119" t="s">
        <v>7033</v>
      </c>
      <c r="J10848" s="119" t="s">
        <v>222</v>
      </c>
      <c r="K10848" s="1">
        <v>46255.758941458334</v>
      </c>
      <c r="L10848">
        <v>142</v>
      </c>
      <c r="M10848">
        <v>11</v>
      </c>
      <c r="N10848">
        <v>44</v>
      </c>
      <c r="O10848">
        <v>10</v>
      </c>
      <c r="P10848" s="119" t="s">
        <v>20259</v>
      </c>
    </row>
    <row r="10849" spans="1:16" x14ac:dyDescent="0.25">
      <c r="A10849">
        <v>24599</v>
      </c>
      <c r="B10849" s="119" t="s">
        <v>7167</v>
      </c>
      <c r="C10849">
        <v>60</v>
      </c>
      <c r="E10849">
        <v>4596</v>
      </c>
      <c r="F10849">
        <v>300</v>
      </c>
      <c r="G10849">
        <v>56268</v>
      </c>
      <c r="H10849">
        <v>339</v>
      </c>
      <c r="I10849" s="119" t="s">
        <v>7033</v>
      </c>
      <c r="J10849" s="119" t="s">
        <v>24</v>
      </c>
      <c r="K10849" s="1">
        <v>46255.758941458334</v>
      </c>
      <c r="L10849">
        <v>669</v>
      </c>
      <c r="M10849">
        <v>18558</v>
      </c>
      <c r="N10849">
        <v>131</v>
      </c>
      <c r="O10849">
        <v>13946</v>
      </c>
      <c r="P10849" s="119" t="s">
        <v>20259</v>
      </c>
    </row>
    <row r="10850" spans="1:16" x14ac:dyDescent="0.25">
      <c r="A10850">
        <v>24600</v>
      </c>
      <c r="B10850" s="119" t="s">
        <v>7168</v>
      </c>
      <c r="C10850">
        <v>60</v>
      </c>
      <c r="E10850">
        <v>1461</v>
      </c>
      <c r="F10850">
        <v>261</v>
      </c>
      <c r="G10850">
        <v>24783</v>
      </c>
      <c r="H10850">
        <v>352</v>
      </c>
      <c r="I10850" s="119" t="s">
        <v>7033</v>
      </c>
      <c r="J10850" s="119" t="s">
        <v>24</v>
      </c>
      <c r="K10850" s="1">
        <v>46255.758941458334</v>
      </c>
      <c r="L10850">
        <v>740</v>
      </c>
      <c r="M10850">
        <v>1594</v>
      </c>
      <c r="N10850">
        <v>127</v>
      </c>
      <c r="O10850">
        <v>287</v>
      </c>
      <c r="P10850" s="119" t="s">
        <v>20259</v>
      </c>
    </row>
    <row r="10851" spans="1:16" x14ac:dyDescent="0.25">
      <c r="A10851">
        <v>24601</v>
      </c>
      <c r="B10851" s="119" t="s">
        <v>7169</v>
      </c>
      <c r="C10851">
        <v>60</v>
      </c>
      <c r="E10851">
        <v>2062</v>
      </c>
      <c r="F10851">
        <v>390</v>
      </c>
      <c r="G10851">
        <v>8151</v>
      </c>
      <c r="H10851">
        <v>499</v>
      </c>
      <c r="I10851" s="119" t="s">
        <v>7033</v>
      </c>
      <c r="J10851" s="119" t="s">
        <v>24</v>
      </c>
      <c r="K10851" s="1">
        <v>46255.758941458334</v>
      </c>
      <c r="L10851">
        <v>570</v>
      </c>
      <c r="M10851">
        <v>2316</v>
      </c>
      <c r="N10851">
        <v>108</v>
      </c>
      <c r="O10851">
        <v>204</v>
      </c>
      <c r="P10851" s="119" t="s">
        <v>19714</v>
      </c>
    </row>
    <row r="10852" spans="1:16" x14ac:dyDescent="0.25">
      <c r="A10852">
        <v>24602</v>
      </c>
      <c r="B10852" s="119" t="s">
        <v>7170</v>
      </c>
      <c r="C10852">
        <v>39</v>
      </c>
      <c r="E10852">
        <v>3375</v>
      </c>
      <c r="F10852">
        <v>193</v>
      </c>
      <c r="G10852">
        <v>2784</v>
      </c>
      <c r="H10852">
        <v>194</v>
      </c>
      <c r="I10852" s="119" t="s">
        <v>7033</v>
      </c>
      <c r="J10852" s="119" t="s">
        <v>222</v>
      </c>
      <c r="K10852" s="1">
        <v>46255.758941458334</v>
      </c>
      <c r="L10852">
        <v>376</v>
      </c>
      <c r="M10852">
        <v>16</v>
      </c>
      <c r="N10852">
        <v>74</v>
      </c>
      <c r="O10852">
        <v>5</v>
      </c>
      <c r="P10852" s="119" t="s">
        <v>19714</v>
      </c>
    </row>
    <row r="10853" spans="1:16" x14ac:dyDescent="0.25">
      <c r="A10853">
        <v>24603</v>
      </c>
      <c r="B10853" s="119" t="s">
        <v>7171</v>
      </c>
      <c r="C10853">
        <v>0</v>
      </c>
      <c r="E10853">
        <v>15357</v>
      </c>
      <c r="F10853">
        <v>104</v>
      </c>
      <c r="G10853">
        <v>11454</v>
      </c>
      <c r="H10853">
        <v>114</v>
      </c>
      <c r="I10853" s="119" t="s">
        <v>7033</v>
      </c>
      <c r="J10853" s="119" t="s">
        <v>139</v>
      </c>
      <c r="K10853" s="1">
        <v>46255.758941458334</v>
      </c>
      <c r="L10853">
        <v>274</v>
      </c>
      <c r="M10853">
        <v>135</v>
      </c>
      <c r="N10853">
        <v>20</v>
      </c>
      <c r="O10853">
        <v>124</v>
      </c>
      <c r="P10853" s="119" t="s">
        <v>19712</v>
      </c>
    </row>
    <row r="10854" spans="1:16" x14ac:dyDescent="0.25">
      <c r="A10854">
        <v>24604</v>
      </c>
      <c r="B10854" s="119" t="s">
        <v>7172</v>
      </c>
      <c r="C10854">
        <v>39</v>
      </c>
      <c r="E10854">
        <v>7461</v>
      </c>
      <c r="F10854">
        <v>156</v>
      </c>
      <c r="G10854">
        <v>3854</v>
      </c>
      <c r="H10854">
        <v>236</v>
      </c>
      <c r="I10854" s="119" t="s">
        <v>7033</v>
      </c>
      <c r="J10854" s="119" t="s">
        <v>222</v>
      </c>
      <c r="K10854" s="1">
        <v>46255.758941458334</v>
      </c>
      <c r="L10854">
        <v>360</v>
      </c>
      <c r="M10854">
        <v>6</v>
      </c>
      <c r="N10854">
        <v>55</v>
      </c>
      <c r="O10854">
        <v>0</v>
      </c>
      <c r="P10854" s="119" t="s">
        <v>19712</v>
      </c>
    </row>
    <row r="10855" spans="1:16" x14ac:dyDescent="0.25">
      <c r="A10855">
        <v>24605</v>
      </c>
      <c r="B10855" s="119" t="s">
        <v>7173</v>
      </c>
      <c r="C10855">
        <v>60</v>
      </c>
      <c r="E10855">
        <v>3768</v>
      </c>
      <c r="F10855">
        <v>300</v>
      </c>
      <c r="G10855">
        <v>17156</v>
      </c>
      <c r="H10855">
        <v>552</v>
      </c>
      <c r="I10855" s="119" t="s">
        <v>7033</v>
      </c>
      <c r="J10855" s="119" t="s">
        <v>24</v>
      </c>
      <c r="K10855" s="1">
        <v>46255.758941458334</v>
      </c>
      <c r="L10855">
        <v>1141</v>
      </c>
      <c r="M10855">
        <v>2203</v>
      </c>
      <c r="N10855">
        <v>272</v>
      </c>
      <c r="O10855">
        <v>515</v>
      </c>
      <c r="P10855" s="119" t="s">
        <v>19712</v>
      </c>
    </row>
    <row r="10856" spans="1:16" x14ac:dyDescent="0.25">
      <c r="A10856">
        <v>24606</v>
      </c>
      <c r="B10856" s="119" t="s">
        <v>7174</v>
      </c>
      <c r="C10856">
        <v>39</v>
      </c>
      <c r="E10856">
        <v>801</v>
      </c>
      <c r="F10856">
        <v>136</v>
      </c>
      <c r="G10856">
        <v>3974</v>
      </c>
      <c r="H10856">
        <v>207</v>
      </c>
      <c r="I10856" s="119" t="s">
        <v>7033</v>
      </c>
      <c r="J10856" s="119" t="s">
        <v>222</v>
      </c>
      <c r="K10856" s="1">
        <v>46255.758941458334</v>
      </c>
      <c r="L10856">
        <v>405</v>
      </c>
      <c r="M10856">
        <v>22</v>
      </c>
      <c r="N10856">
        <v>62</v>
      </c>
      <c r="O10856">
        <v>6</v>
      </c>
      <c r="P10856" s="119" t="s">
        <v>19714</v>
      </c>
    </row>
    <row r="10857" spans="1:16" x14ac:dyDescent="0.25">
      <c r="A10857">
        <v>24607</v>
      </c>
      <c r="B10857" s="119" t="s">
        <v>7175</v>
      </c>
      <c r="C10857">
        <v>60</v>
      </c>
      <c r="E10857">
        <v>2150</v>
      </c>
      <c r="F10857">
        <v>5001</v>
      </c>
      <c r="G10857">
        <v>24630</v>
      </c>
      <c r="H10857">
        <v>5002</v>
      </c>
      <c r="I10857" s="119" t="s">
        <v>7033</v>
      </c>
      <c r="J10857" s="119" t="s">
        <v>24</v>
      </c>
      <c r="K10857" s="1">
        <v>46255.758941458334</v>
      </c>
      <c r="L10857">
        <v>2662</v>
      </c>
      <c r="M10857">
        <v>8411</v>
      </c>
      <c r="N10857">
        <v>920</v>
      </c>
      <c r="O10857">
        <v>808</v>
      </c>
      <c r="P10857" s="119" t="s">
        <v>19714</v>
      </c>
    </row>
    <row r="10858" spans="1:16" x14ac:dyDescent="0.25">
      <c r="A10858">
        <v>24608</v>
      </c>
      <c r="B10858" s="119" t="s">
        <v>7176</v>
      </c>
      <c r="C10858">
        <v>39</v>
      </c>
      <c r="E10858">
        <v>2</v>
      </c>
      <c r="F10858">
        <v>109</v>
      </c>
      <c r="G10858">
        <v>15368</v>
      </c>
      <c r="H10858">
        <v>206</v>
      </c>
      <c r="I10858" s="119" t="s">
        <v>7033</v>
      </c>
      <c r="J10858" s="119" t="s">
        <v>222</v>
      </c>
      <c r="K10858" s="1">
        <v>46255.758941458334</v>
      </c>
      <c r="L10858">
        <v>121</v>
      </c>
      <c r="M10858">
        <v>34</v>
      </c>
      <c r="N10858">
        <v>1</v>
      </c>
      <c r="O10858">
        <v>20</v>
      </c>
      <c r="P10858" s="119" t="s">
        <v>19712</v>
      </c>
    </row>
    <row r="10859" spans="1:16" x14ac:dyDescent="0.25">
      <c r="A10859">
        <v>24609</v>
      </c>
      <c r="B10859" s="119" t="s">
        <v>7177</v>
      </c>
      <c r="C10859">
        <v>60</v>
      </c>
      <c r="E10859">
        <v>1233</v>
      </c>
      <c r="F10859">
        <v>32424</v>
      </c>
      <c r="G10859">
        <v>1830</v>
      </c>
      <c r="H10859">
        <v>41194</v>
      </c>
      <c r="I10859" s="119" t="s">
        <v>7033</v>
      </c>
      <c r="J10859" s="119" t="s">
        <v>24</v>
      </c>
      <c r="K10859" s="1">
        <v>46255.758941458334</v>
      </c>
      <c r="L10859">
        <v>276</v>
      </c>
      <c r="M10859">
        <v>443</v>
      </c>
      <c r="N10859">
        <v>70</v>
      </c>
      <c r="O10859">
        <v>114</v>
      </c>
      <c r="P10859" s="119" t="s">
        <v>19712</v>
      </c>
    </row>
    <row r="10860" spans="1:16" x14ac:dyDescent="0.25">
      <c r="A10860">
        <v>24610</v>
      </c>
      <c r="B10860" s="119" t="s">
        <v>7178</v>
      </c>
      <c r="C10860">
        <v>0</v>
      </c>
      <c r="E10860">
        <v>8233</v>
      </c>
      <c r="F10860">
        <v>106</v>
      </c>
      <c r="G10860">
        <v>4337</v>
      </c>
      <c r="H10860">
        <v>215</v>
      </c>
      <c r="I10860" s="119" t="s">
        <v>7033</v>
      </c>
      <c r="J10860" s="119" t="s">
        <v>139</v>
      </c>
      <c r="K10860" s="1">
        <v>46255.758941458334</v>
      </c>
      <c r="L10860">
        <v>68</v>
      </c>
      <c r="M10860">
        <v>66</v>
      </c>
      <c r="N10860">
        <v>3</v>
      </c>
      <c r="O10860">
        <v>12</v>
      </c>
      <c r="P10860" s="119" t="s">
        <v>20259</v>
      </c>
    </row>
    <row r="10861" spans="1:16" x14ac:dyDescent="0.25">
      <c r="A10861">
        <v>24611</v>
      </c>
      <c r="B10861" s="119" t="s">
        <v>7179</v>
      </c>
      <c r="C10861">
        <v>39</v>
      </c>
      <c r="E10861">
        <v>7258</v>
      </c>
      <c r="F10861">
        <v>149</v>
      </c>
      <c r="G10861">
        <v>2902</v>
      </c>
      <c r="H10861">
        <v>258</v>
      </c>
      <c r="I10861" s="119" t="s">
        <v>7033</v>
      </c>
      <c r="J10861" s="119" t="s">
        <v>222</v>
      </c>
      <c r="K10861" s="1">
        <v>46255.758941458334</v>
      </c>
      <c r="L10861">
        <v>127</v>
      </c>
      <c r="M10861">
        <v>5</v>
      </c>
      <c r="N10861">
        <v>40</v>
      </c>
      <c r="O10861">
        <v>2</v>
      </c>
      <c r="P10861" s="119" t="s">
        <v>20259</v>
      </c>
    </row>
    <row r="10862" spans="1:16" x14ac:dyDescent="0.25">
      <c r="A10862">
        <v>24612</v>
      </c>
      <c r="B10862" s="119" t="s">
        <v>7180</v>
      </c>
      <c r="C10862">
        <v>60</v>
      </c>
      <c r="E10862">
        <v>2238</v>
      </c>
      <c r="F10862">
        <v>574</v>
      </c>
      <c r="G10862">
        <v>8440</v>
      </c>
      <c r="H10862">
        <v>1066</v>
      </c>
      <c r="I10862" s="119" t="s">
        <v>7033</v>
      </c>
      <c r="J10862" s="119" t="s">
        <v>24</v>
      </c>
      <c r="K10862" s="1">
        <v>46255.758941458334</v>
      </c>
      <c r="L10862">
        <v>973</v>
      </c>
      <c r="M10862">
        <v>3234</v>
      </c>
      <c r="N10862">
        <v>109</v>
      </c>
      <c r="O10862">
        <v>1453</v>
      </c>
      <c r="P10862" s="119" t="s">
        <v>20259</v>
      </c>
    </row>
    <row r="10863" spans="1:16" x14ac:dyDescent="0.25">
      <c r="A10863">
        <v>24613</v>
      </c>
      <c r="B10863" s="119" t="s">
        <v>7181</v>
      </c>
      <c r="C10863">
        <v>0</v>
      </c>
      <c r="E10863">
        <v>9164</v>
      </c>
      <c r="F10863">
        <v>120</v>
      </c>
      <c r="G10863">
        <v>15260</v>
      </c>
      <c r="H10863">
        <v>214</v>
      </c>
      <c r="I10863" s="119" t="s">
        <v>7033</v>
      </c>
      <c r="J10863" s="119" t="s">
        <v>139</v>
      </c>
      <c r="K10863" s="1">
        <v>46255.758941458334</v>
      </c>
      <c r="L10863">
        <v>11</v>
      </c>
      <c r="M10863">
        <v>149</v>
      </c>
      <c r="N10863">
        <v>0</v>
      </c>
      <c r="O10863">
        <v>91</v>
      </c>
      <c r="P10863" s="119" t="s">
        <v>20259</v>
      </c>
    </row>
    <row r="10864" spans="1:16" x14ac:dyDescent="0.25">
      <c r="A10864">
        <v>24614</v>
      </c>
      <c r="B10864" s="119" t="s">
        <v>7182</v>
      </c>
      <c r="C10864">
        <v>39</v>
      </c>
      <c r="E10864">
        <v>1061</v>
      </c>
      <c r="F10864">
        <v>158</v>
      </c>
      <c r="G10864">
        <v>13407</v>
      </c>
      <c r="H10864">
        <v>347</v>
      </c>
      <c r="I10864" s="119" t="s">
        <v>7033</v>
      </c>
      <c r="J10864" s="119" t="s">
        <v>222</v>
      </c>
      <c r="K10864" s="1">
        <v>46255.758941458334</v>
      </c>
      <c r="L10864">
        <v>11</v>
      </c>
      <c r="M10864">
        <v>299</v>
      </c>
      <c r="N10864">
        <v>6</v>
      </c>
      <c r="O10864">
        <v>112</v>
      </c>
      <c r="P10864" s="119" t="s">
        <v>20259</v>
      </c>
    </row>
    <row r="10865" spans="1:16" x14ac:dyDescent="0.25">
      <c r="A10865">
        <v>24615</v>
      </c>
      <c r="B10865" s="119" t="s">
        <v>7183</v>
      </c>
      <c r="C10865">
        <v>60</v>
      </c>
      <c r="E10865">
        <v>1457</v>
      </c>
      <c r="F10865">
        <v>12631</v>
      </c>
      <c r="G10865">
        <v>17856</v>
      </c>
      <c r="H10865">
        <v>16820</v>
      </c>
      <c r="I10865" s="119" t="s">
        <v>7033</v>
      </c>
      <c r="J10865" s="119" t="s">
        <v>24</v>
      </c>
      <c r="K10865" s="1">
        <v>46255.758941458334</v>
      </c>
      <c r="L10865">
        <v>1355</v>
      </c>
      <c r="M10865">
        <v>6950</v>
      </c>
      <c r="N10865">
        <v>404</v>
      </c>
      <c r="O10865">
        <v>1899</v>
      </c>
      <c r="P10865" s="119" t="s">
        <v>20259</v>
      </c>
    </row>
    <row r="10866" spans="1:16" x14ac:dyDescent="0.25">
      <c r="A10866">
        <v>24616</v>
      </c>
      <c r="B10866" s="119" t="s">
        <v>7184</v>
      </c>
      <c r="C10866">
        <v>0</v>
      </c>
      <c r="E10866">
        <v>9293</v>
      </c>
      <c r="F10866">
        <v>131</v>
      </c>
      <c r="G10866">
        <v>7300</v>
      </c>
      <c r="H10866">
        <v>223</v>
      </c>
      <c r="I10866" s="119" t="s">
        <v>7033</v>
      </c>
      <c r="J10866" s="119" t="s">
        <v>139</v>
      </c>
      <c r="K10866" s="1">
        <v>46255.758941458334</v>
      </c>
      <c r="L10866">
        <v>46</v>
      </c>
      <c r="M10866">
        <v>203</v>
      </c>
      <c r="N10866">
        <v>0</v>
      </c>
      <c r="O10866">
        <v>153</v>
      </c>
      <c r="P10866" s="119" t="s">
        <v>20259</v>
      </c>
    </row>
    <row r="10867" spans="1:16" x14ac:dyDescent="0.25">
      <c r="A10867">
        <v>24617</v>
      </c>
      <c r="B10867" s="119" t="s">
        <v>7185</v>
      </c>
      <c r="C10867">
        <v>39</v>
      </c>
      <c r="E10867">
        <v>5136</v>
      </c>
      <c r="F10867">
        <v>187</v>
      </c>
      <c r="G10867">
        <v>4182</v>
      </c>
      <c r="H10867">
        <v>297</v>
      </c>
      <c r="I10867" s="119" t="s">
        <v>7033</v>
      </c>
      <c r="J10867" s="119" t="s">
        <v>222</v>
      </c>
      <c r="K10867" s="1">
        <v>46255.758941458334</v>
      </c>
      <c r="L10867">
        <v>299</v>
      </c>
      <c r="M10867">
        <v>140</v>
      </c>
      <c r="N10867">
        <v>24</v>
      </c>
      <c r="O10867">
        <v>8</v>
      </c>
      <c r="P10867" s="119" t="s">
        <v>20259</v>
      </c>
    </row>
    <row r="10868" spans="1:16" x14ac:dyDescent="0.25">
      <c r="A10868">
        <v>24618</v>
      </c>
      <c r="B10868" s="119" t="s">
        <v>7186</v>
      </c>
      <c r="C10868">
        <v>60</v>
      </c>
      <c r="E10868">
        <v>7789</v>
      </c>
      <c r="F10868">
        <v>2358</v>
      </c>
      <c r="G10868">
        <v>24334</v>
      </c>
      <c r="H10868">
        <v>2982</v>
      </c>
      <c r="I10868" s="119" t="s">
        <v>7033</v>
      </c>
      <c r="J10868" s="119" t="s">
        <v>24</v>
      </c>
      <c r="K10868" s="1">
        <v>46255.758941458334</v>
      </c>
      <c r="L10868">
        <v>2390</v>
      </c>
      <c r="M10868">
        <v>33145</v>
      </c>
      <c r="N10868">
        <v>409</v>
      </c>
      <c r="O10868">
        <v>10732</v>
      </c>
      <c r="P10868" s="119" t="s">
        <v>20259</v>
      </c>
    </row>
    <row r="10869" spans="1:16" x14ac:dyDescent="0.25">
      <c r="A10869">
        <v>24619</v>
      </c>
      <c r="B10869" s="119" t="s">
        <v>7187</v>
      </c>
      <c r="C10869">
        <v>0</v>
      </c>
      <c r="E10869">
        <v>8055</v>
      </c>
      <c r="F10869">
        <v>118</v>
      </c>
      <c r="G10869">
        <v>23479</v>
      </c>
      <c r="H10869">
        <v>201</v>
      </c>
      <c r="I10869" s="119" t="s">
        <v>7033</v>
      </c>
      <c r="J10869" s="119" t="s">
        <v>139</v>
      </c>
      <c r="K10869" s="1">
        <v>46255.758941458334</v>
      </c>
      <c r="L10869">
        <v>105</v>
      </c>
      <c r="M10869">
        <v>89</v>
      </c>
      <c r="N10869">
        <v>9</v>
      </c>
      <c r="O10869">
        <v>84</v>
      </c>
      <c r="P10869" s="119" t="s">
        <v>20259</v>
      </c>
    </row>
    <row r="10870" spans="1:16" x14ac:dyDescent="0.25">
      <c r="A10870">
        <v>24620</v>
      </c>
      <c r="B10870" s="119" t="s">
        <v>7188</v>
      </c>
      <c r="C10870">
        <v>39</v>
      </c>
      <c r="E10870">
        <v>2808</v>
      </c>
      <c r="F10870">
        <v>147</v>
      </c>
      <c r="G10870">
        <v>4444</v>
      </c>
      <c r="H10870">
        <v>213</v>
      </c>
      <c r="I10870" s="119" t="s">
        <v>7033</v>
      </c>
      <c r="J10870" s="119" t="s">
        <v>222</v>
      </c>
      <c r="K10870" s="1">
        <v>46255.758941458334</v>
      </c>
      <c r="L10870">
        <v>249</v>
      </c>
      <c r="M10870">
        <v>11</v>
      </c>
      <c r="N10870">
        <v>53</v>
      </c>
      <c r="O10870">
        <v>0</v>
      </c>
      <c r="P10870" s="119" t="s">
        <v>20259</v>
      </c>
    </row>
    <row r="10871" spans="1:16" x14ac:dyDescent="0.25">
      <c r="A10871">
        <v>24621</v>
      </c>
      <c r="B10871" s="119" t="s">
        <v>7189</v>
      </c>
      <c r="C10871">
        <v>60</v>
      </c>
      <c r="E10871">
        <v>1523</v>
      </c>
      <c r="F10871">
        <v>257</v>
      </c>
      <c r="G10871">
        <v>6087</v>
      </c>
      <c r="H10871">
        <v>320</v>
      </c>
      <c r="I10871" s="119" t="s">
        <v>7033</v>
      </c>
      <c r="J10871" s="119" t="s">
        <v>24</v>
      </c>
      <c r="K10871" s="1">
        <v>46255.758941458334</v>
      </c>
      <c r="L10871">
        <v>345</v>
      </c>
      <c r="M10871">
        <v>249</v>
      </c>
      <c r="N10871">
        <v>56</v>
      </c>
      <c r="O10871">
        <v>65</v>
      </c>
      <c r="P10871" s="119" t="s">
        <v>20259</v>
      </c>
    </row>
    <row r="10872" spans="1:16" x14ac:dyDescent="0.25">
      <c r="A10872">
        <v>24622</v>
      </c>
      <c r="B10872" s="119" t="s">
        <v>7190</v>
      </c>
      <c r="C10872">
        <v>0</v>
      </c>
      <c r="E10872">
        <v>18160</v>
      </c>
      <c r="F10872">
        <v>125</v>
      </c>
      <c r="G10872">
        <v>5553</v>
      </c>
      <c r="H10872">
        <v>319</v>
      </c>
      <c r="I10872" s="119" t="s">
        <v>7033</v>
      </c>
      <c r="J10872" s="119" t="s">
        <v>139</v>
      </c>
      <c r="K10872" s="1">
        <v>46255.758941458334</v>
      </c>
      <c r="L10872">
        <v>0</v>
      </c>
      <c r="M10872">
        <v>67</v>
      </c>
      <c r="N10872">
        <v>0</v>
      </c>
      <c r="O10872">
        <v>63</v>
      </c>
      <c r="P10872" s="119" t="s">
        <v>20259</v>
      </c>
    </row>
    <row r="10873" spans="1:16" x14ac:dyDescent="0.25">
      <c r="A10873">
        <v>24623</v>
      </c>
      <c r="B10873" s="119" t="s">
        <v>7191</v>
      </c>
      <c r="C10873">
        <v>39</v>
      </c>
      <c r="E10873">
        <v>3404</v>
      </c>
      <c r="F10873">
        <v>150</v>
      </c>
      <c r="G10873">
        <v>5917</v>
      </c>
      <c r="H10873">
        <v>197</v>
      </c>
      <c r="I10873" s="119" t="s">
        <v>7033</v>
      </c>
      <c r="J10873" s="119" t="s">
        <v>222</v>
      </c>
      <c r="K10873" s="1">
        <v>46255.758941458334</v>
      </c>
      <c r="L10873">
        <v>249</v>
      </c>
      <c r="M10873">
        <v>13</v>
      </c>
      <c r="N10873">
        <v>46</v>
      </c>
      <c r="O10873">
        <v>4</v>
      </c>
      <c r="P10873" s="119" t="s">
        <v>20259</v>
      </c>
    </row>
    <row r="10874" spans="1:16" x14ac:dyDescent="0.25">
      <c r="A10874">
        <v>24624</v>
      </c>
      <c r="B10874" s="119" t="s">
        <v>7192</v>
      </c>
      <c r="C10874">
        <v>60</v>
      </c>
      <c r="E10874">
        <v>10367</v>
      </c>
      <c r="F10874">
        <v>704</v>
      </c>
      <c r="G10874">
        <v>16322</v>
      </c>
      <c r="H10874">
        <v>1236</v>
      </c>
      <c r="I10874" s="119" t="s">
        <v>7033</v>
      </c>
      <c r="J10874" s="119" t="s">
        <v>24</v>
      </c>
      <c r="K10874" s="1">
        <v>46255.758941458334</v>
      </c>
      <c r="L10874">
        <v>1236</v>
      </c>
      <c r="M10874">
        <v>7772</v>
      </c>
      <c r="N10874">
        <v>401</v>
      </c>
      <c r="O10874">
        <v>1458</v>
      </c>
      <c r="P10874" s="119" t="s">
        <v>20259</v>
      </c>
    </row>
    <row r="10875" spans="1:16" x14ac:dyDescent="0.25">
      <c r="A10875">
        <v>24625</v>
      </c>
      <c r="B10875" s="119" t="s">
        <v>7193</v>
      </c>
      <c r="C10875">
        <v>0</v>
      </c>
      <c r="E10875">
        <v>11822</v>
      </c>
      <c r="F10875">
        <v>96</v>
      </c>
      <c r="G10875">
        <v>7588</v>
      </c>
      <c r="H10875">
        <v>200</v>
      </c>
      <c r="I10875" s="119" t="s">
        <v>7033</v>
      </c>
      <c r="J10875" s="119" t="s">
        <v>139</v>
      </c>
      <c r="K10875" s="1">
        <v>46255.758941458334</v>
      </c>
      <c r="L10875">
        <v>15</v>
      </c>
      <c r="M10875">
        <v>21</v>
      </c>
      <c r="N10875">
        <v>9</v>
      </c>
      <c r="O10875">
        <v>2</v>
      </c>
      <c r="P10875" s="119" t="s">
        <v>20259</v>
      </c>
    </row>
    <row r="10876" spans="1:16" x14ac:dyDescent="0.25">
      <c r="A10876">
        <v>24626</v>
      </c>
      <c r="B10876" s="119" t="s">
        <v>7194</v>
      </c>
      <c r="C10876">
        <v>39</v>
      </c>
      <c r="E10876">
        <v>3921</v>
      </c>
      <c r="F10876">
        <v>151</v>
      </c>
      <c r="G10876">
        <v>3078</v>
      </c>
      <c r="H10876">
        <v>218</v>
      </c>
      <c r="I10876" s="119" t="s">
        <v>7033</v>
      </c>
      <c r="J10876" s="119" t="s">
        <v>222</v>
      </c>
      <c r="K10876" s="1">
        <v>46255.758941458334</v>
      </c>
      <c r="L10876">
        <v>175</v>
      </c>
      <c r="M10876">
        <v>16</v>
      </c>
      <c r="N10876">
        <v>40</v>
      </c>
      <c r="O10876">
        <v>1</v>
      </c>
      <c r="P10876" s="119" t="s">
        <v>20259</v>
      </c>
    </row>
    <row r="10877" spans="1:16" x14ac:dyDescent="0.25">
      <c r="A10877">
        <v>24627</v>
      </c>
      <c r="B10877" s="119" t="s">
        <v>7195</v>
      </c>
      <c r="C10877">
        <v>60</v>
      </c>
      <c r="E10877">
        <v>4926</v>
      </c>
      <c r="F10877">
        <v>257</v>
      </c>
      <c r="G10877">
        <v>6589</v>
      </c>
      <c r="H10877">
        <v>312</v>
      </c>
      <c r="I10877" s="119" t="s">
        <v>7033</v>
      </c>
      <c r="J10877" s="119" t="s">
        <v>24</v>
      </c>
      <c r="K10877" s="1">
        <v>46255.758941458334</v>
      </c>
      <c r="L10877">
        <v>407</v>
      </c>
      <c r="M10877">
        <v>1141</v>
      </c>
      <c r="N10877">
        <v>81</v>
      </c>
      <c r="O10877">
        <v>4</v>
      </c>
      <c r="P10877" s="119" t="s">
        <v>20259</v>
      </c>
    </row>
    <row r="10878" spans="1:16" x14ac:dyDescent="0.25">
      <c r="A10878">
        <v>24628</v>
      </c>
      <c r="B10878" s="119" t="s">
        <v>7196</v>
      </c>
      <c r="C10878">
        <v>0</v>
      </c>
      <c r="E10878">
        <v>10592</v>
      </c>
      <c r="F10878">
        <v>118</v>
      </c>
      <c r="G10878">
        <v>3716</v>
      </c>
      <c r="H10878">
        <v>145</v>
      </c>
      <c r="I10878" s="119" t="s">
        <v>7033</v>
      </c>
      <c r="J10878" s="119" t="s">
        <v>139</v>
      </c>
      <c r="K10878" s="1">
        <v>46255.758941458334</v>
      </c>
      <c r="L10878">
        <v>7</v>
      </c>
      <c r="M10878">
        <v>147</v>
      </c>
      <c r="N10878">
        <v>7</v>
      </c>
      <c r="O10878">
        <v>137</v>
      </c>
      <c r="P10878" s="119" t="s">
        <v>20259</v>
      </c>
    </row>
    <row r="10879" spans="1:16" x14ac:dyDescent="0.25">
      <c r="A10879">
        <v>24629</v>
      </c>
      <c r="B10879" s="119" t="s">
        <v>7197</v>
      </c>
      <c r="C10879">
        <v>39</v>
      </c>
      <c r="E10879">
        <v>3464</v>
      </c>
      <c r="F10879">
        <v>148</v>
      </c>
      <c r="G10879">
        <v>2267</v>
      </c>
      <c r="H10879">
        <v>192</v>
      </c>
      <c r="I10879" s="119" t="s">
        <v>7033</v>
      </c>
      <c r="J10879" s="119" t="s">
        <v>222</v>
      </c>
      <c r="K10879" s="1">
        <v>46255.758941458334</v>
      </c>
      <c r="L10879">
        <v>162</v>
      </c>
      <c r="M10879">
        <v>11</v>
      </c>
      <c r="N10879">
        <v>60</v>
      </c>
      <c r="O10879">
        <v>4</v>
      </c>
      <c r="P10879" s="119" t="s">
        <v>20259</v>
      </c>
    </row>
    <row r="10880" spans="1:16" x14ac:dyDescent="0.25">
      <c r="A10880">
        <v>24630</v>
      </c>
      <c r="B10880" s="119" t="s">
        <v>7198</v>
      </c>
      <c r="C10880">
        <v>60</v>
      </c>
      <c r="E10880">
        <v>527</v>
      </c>
      <c r="F10880">
        <v>256</v>
      </c>
      <c r="G10880">
        <v>18246</v>
      </c>
      <c r="H10880">
        <v>267</v>
      </c>
      <c r="I10880" s="119" t="s">
        <v>7033</v>
      </c>
      <c r="J10880" s="119" t="s">
        <v>24</v>
      </c>
      <c r="K10880" s="1">
        <v>46255.758941458334</v>
      </c>
      <c r="L10880">
        <v>650</v>
      </c>
      <c r="M10880">
        <v>2628</v>
      </c>
      <c r="N10880">
        <v>128</v>
      </c>
      <c r="O10880">
        <v>182</v>
      </c>
      <c r="P10880" s="119" t="s">
        <v>20259</v>
      </c>
    </row>
    <row r="10881" spans="1:16" x14ac:dyDescent="0.25">
      <c r="A10881">
        <v>24631</v>
      </c>
      <c r="B10881" s="119" t="s">
        <v>7199</v>
      </c>
      <c r="C10881">
        <v>0</v>
      </c>
      <c r="E10881">
        <v>7729</v>
      </c>
      <c r="F10881">
        <v>118</v>
      </c>
      <c r="G10881">
        <v>5465</v>
      </c>
      <c r="H10881">
        <v>289</v>
      </c>
      <c r="I10881" s="119" t="s">
        <v>7033</v>
      </c>
      <c r="J10881" s="119" t="s">
        <v>139</v>
      </c>
      <c r="K10881" s="1">
        <v>46255.758941458334</v>
      </c>
      <c r="L10881">
        <v>13</v>
      </c>
      <c r="M10881">
        <v>115</v>
      </c>
      <c r="N10881">
        <v>0</v>
      </c>
      <c r="O10881">
        <v>0</v>
      </c>
      <c r="P10881" s="119" t="s">
        <v>20259</v>
      </c>
    </row>
    <row r="10882" spans="1:16" x14ac:dyDescent="0.25">
      <c r="A10882">
        <v>24632</v>
      </c>
      <c r="B10882" s="119" t="s">
        <v>7200</v>
      </c>
      <c r="C10882">
        <v>60</v>
      </c>
      <c r="E10882">
        <v>0</v>
      </c>
      <c r="F10882">
        <v>0</v>
      </c>
      <c r="G10882">
        <v>15622</v>
      </c>
      <c r="H10882">
        <v>415</v>
      </c>
      <c r="I10882" s="119" t="s">
        <v>7033</v>
      </c>
      <c r="J10882" s="119" t="s">
        <v>24</v>
      </c>
      <c r="K10882" s="1">
        <v>46255.758941458334</v>
      </c>
      <c r="L10882">
        <v>98</v>
      </c>
      <c r="M10882">
        <v>4093</v>
      </c>
      <c r="N10882">
        <v>11</v>
      </c>
      <c r="O10882">
        <v>96</v>
      </c>
      <c r="P10882" s="119" t="s">
        <v>20259</v>
      </c>
    </row>
    <row r="10883" spans="1:16" x14ac:dyDescent="0.25">
      <c r="A10883">
        <v>24633</v>
      </c>
      <c r="B10883" s="119" t="s">
        <v>7201</v>
      </c>
      <c r="C10883">
        <v>39</v>
      </c>
      <c r="E10883">
        <v>2614</v>
      </c>
      <c r="F10883">
        <v>152</v>
      </c>
      <c r="G10883">
        <v>2546</v>
      </c>
      <c r="H10883">
        <v>195</v>
      </c>
      <c r="I10883" s="119" t="s">
        <v>7033</v>
      </c>
      <c r="J10883" s="119" t="s">
        <v>222</v>
      </c>
      <c r="K10883" s="1">
        <v>46255.758941458334</v>
      </c>
      <c r="L10883">
        <v>149</v>
      </c>
      <c r="M10883">
        <v>18</v>
      </c>
      <c r="N10883">
        <v>56</v>
      </c>
      <c r="O10883">
        <v>9</v>
      </c>
      <c r="P10883" s="119" t="s">
        <v>20259</v>
      </c>
    </row>
    <row r="10884" spans="1:16" x14ac:dyDescent="0.25">
      <c r="A10884">
        <v>24634</v>
      </c>
      <c r="B10884" s="119" t="s">
        <v>7202</v>
      </c>
      <c r="C10884">
        <v>0</v>
      </c>
      <c r="E10884">
        <v>8179</v>
      </c>
      <c r="F10884">
        <v>92</v>
      </c>
      <c r="G10884">
        <v>2322</v>
      </c>
      <c r="H10884">
        <v>227</v>
      </c>
      <c r="I10884" s="119" t="s">
        <v>7033</v>
      </c>
      <c r="J10884" s="119" t="s">
        <v>139</v>
      </c>
      <c r="K10884" s="1">
        <v>46255.758941458334</v>
      </c>
      <c r="L10884">
        <v>0</v>
      </c>
      <c r="M10884">
        <v>62</v>
      </c>
      <c r="N10884">
        <v>0</v>
      </c>
      <c r="O10884">
        <v>54</v>
      </c>
      <c r="P10884" s="119" t="s">
        <v>19714</v>
      </c>
    </row>
    <row r="10885" spans="1:16" x14ac:dyDescent="0.25">
      <c r="A10885">
        <v>24635</v>
      </c>
      <c r="B10885" s="119" t="s">
        <v>7203</v>
      </c>
      <c r="C10885">
        <v>39</v>
      </c>
      <c r="E10885">
        <v>1983</v>
      </c>
      <c r="F10885">
        <v>191</v>
      </c>
      <c r="G10885">
        <v>3359</v>
      </c>
      <c r="H10885">
        <v>251</v>
      </c>
      <c r="I10885" s="119" t="s">
        <v>7033</v>
      </c>
      <c r="J10885" s="119" t="s">
        <v>222</v>
      </c>
      <c r="K10885" s="1">
        <v>46255.758941458334</v>
      </c>
      <c r="L10885">
        <v>400</v>
      </c>
      <c r="M10885">
        <v>8</v>
      </c>
      <c r="N10885">
        <v>58</v>
      </c>
      <c r="O10885">
        <v>3</v>
      </c>
      <c r="P10885" s="119" t="s">
        <v>19714</v>
      </c>
    </row>
    <row r="10886" spans="1:16" x14ac:dyDescent="0.25">
      <c r="A10886">
        <v>24636</v>
      </c>
      <c r="B10886" s="119" t="s">
        <v>7204</v>
      </c>
      <c r="C10886">
        <v>60</v>
      </c>
      <c r="E10886">
        <v>627</v>
      </c>
      <c r="F10886">
        <v>302</v>
      </c>
      <c r="G10886">
        <v>3417</v>
      </c>
      <c r="H10886">
        <v>384</v>
      </c>
      <c r="I10886" s="119" t="s">
        <v>7033</v>
      </c>
      <c r="J10886" s="119" t="s">
        <v>24</v>
      </c>
      <c r="K10886" s="1">
        <v>46255.758941458334</v>
      </c>
      <c r="L10886">
        <v>542</v>
      </c>
      <c r="M10886">
        <v>54</v>
      </c>
      <c r="N10886">
        <v>108</v>
      </c>
      <c r="O10886">
        <v>13</v>
      </c>
      <c r="P10886" s="119" t="s">
        <v>19714</v>
      </c>
    </row>
    <row r="10887" spans="1:16" x14ac:dyDescent="0.25">
      <c r="A10887">
        <v>24637</v>
      </c>
      <c r="B10887" s="119" t="s">
        <v>7205</v>
      </c>
      <c r="C10887">
        <v>0</v>
      </c>
      <c r="E10887">
        <v>9446</v>
      </c>
      <c r="F10887">
        <v>170</v>
      </c>
      <c r="G10887">
        <v>2082</v>
      </c>
      <c r="H10887">
        <v>196</v>
      </c>
      <c r="I10887" s="119" t="s">
        <v>7033</v>
      </c>
      <c r="J10887" s="119" t="s">
        <v>139</v>
      </c>
      <c r="K10887" s="1">
        <v>46255.758941458334</v>
      </c>
      <c r="L10887">
        <v>42</v>
      </c>
      <c r="M10887">
        <v>5</v>
      </c>
      <c r="N10887">
        <v>9</v>
      </c>
      <c r="O10887">
        <v>2</v>
      </c>
      <c r="P10887" s="119" t="s">
        <v>19714</v>
      </c>
    </row>
    <row r="10888" spans="1:16" x14ac:dyDescent="0.25">
      <c r="A10888">
        <v>24638</v>
      </c>
      <c r="B10888" s="119" t="s">
        <v>7206</v>
      </c>
      <c r="C10888">
        <v>39</v>
      </c>
      <c r="E10888">
        <v>2737</v>
      </c>
      <c r="F10888">
        <v>244</v>
      </c>
      <c r="G10888">
        <v>1444</v>
      </c>
      <c r="H10888">
        <v>278</v>
      </c>
      <c r="I10888" s="119" t="s">
        <v>7033</v>
      </c>
      <c r="J10888" s="119" t="s">
        <v>222</v>
      </c>
      <c r="K10888" s="1">
        <v>46255.758941458334</v>
      </c>
      <c r="L10888">
        <v>104</v>
      </c>
      <c r="M10888">
        <v>20</v>
      </c>
      <c r="N10888">
        <v>38</v>
      </c>
      <c r="O10888">
        <v>2</v>
      </c>
      <c r="P10888" s="119" t="s">
        <v>19714</v>
      </c>
    </row>
    <row r="10889" spans="1:16" x14ac:dyDescent="0.25">
      <c r="A10889">
        <v>24639</v>
      </c>
      <c r="B10889" s="119" t="s">
        <v>7207</v>
      </c>
      <c r="C10889">
        <v>60</v>
      </c>
      <c r="E10889">
        <v>1946</v>
      </c>
      <c r="F10889">
        <v>41939</v>
      </c>
      <c r="G10889">
        <v>1040</v>
      </c>
      <c r="H10889">
        <v>57236</v>
      </c>
      <c r="I10889" s="119" t="s">
        <v>7033</v>
      </c>
      <c r="J10889" s="119" t="s">
        <v>24</v>
      </c>
      <c r="K10889" s="1">
        <v>46255.758941458334</v>
      </c>
      <c r="L10889">
        <v>206</v>
      </c>
      <c r="M10889">
        <v>331</v>
      </c>
      <c r="N10889">
        <v>51</v>
      </c>
      <c r="O10889">
        <v>70</v>
      </c>
      <c r="P10889" s="119" t="s">
        <v>19714</v>
      </c>
    </row>
    <row r="10890" spans="1:16" x14ac:dyDescent="0.25">
      <c r="A10890">
        <v>24640</v>
      </c>
      <c r="B10890" s="119" t="s">
        <v>7208</v>
      </c>
      <c r="C10890">
        <v>0</v>
      </c>
      <c r="E10890">
        <v>10591</v>
      </c>
      <c r="F10890">
        <v>73</v>
      </c>
      <c r="G10890">
        <v>2278</v>
      </c>
      <c r="H10890">
        <v>175</v>
      </c>
      <c r="I10890" s="119" t="s">
        <v>7033</v>
      </c>
      <c r="J10890" s="119" t="s">
        <v>139</v>
      </c>
      <c r="K10890" s="1">
        <v>46255.758941458334</v>
      </c>
      <c r="L10890">
        <v>773</v>
      </c>
      <c r="M10890">
        <v>2</v>
      </c>
      <c r="N10890">
        <v>16</v>
      </c>
      <c r="O10890">
        <v>0</v>
      </c>
      <c r="P10890" s="119" t="s">
        <v>19712</v>
      </c>
    </row>
    <row r="10891" spans="1:16" x14ac:dyDescent="0.25">
      <c r="A10891">
        <v>24641</v>
      </c>
      <c r="B10891" s="119" t="s">
        <v>7209</v>
      </c>
      <c r="C10891">
        <v>39</v>
      </c>
      <c r="E10891">
        <v>5740</v>
      </c>
      <c r="F10891">
        <v>146</v>
      </c>
      <c r="G10891">
        <v>7856</v>
      </c>
      <c r="H10891">
        <v>198</v>
      </c>
      <c r="I10891" s="119" t="s">
        <v>7033</v>
      </c>
      <c r="J10891" s="119" t="s">
        <v>222</v>
      </c>
      <c r="K10891" s="1">
        <v>46255.758941458334</v>
      </c>
      <c r="L10891">
        <v>89</v>
      </c>
      <c r="M10891">
        <v>12</v>
      </c>
      <c r="N10891">
        <v>36</v>
      </c>
      <c r="O10891">
        <v>5</v>
      </c>
      <c r="P10891" s="119" t="s">
        <v>19712</v>
      </c>
    </row>
    <row r="10892" spans="1:16" x14ac:dyDescent="0.25">
      <c r="A10892">
        <v>24642</v>
      </c>
      <c r="B10892" s="119" t="s">
        <v>7210</v>
      </c>
      <c r="C10892">
        <v>60</v>
      </c>
      <c r="E10892">
        <v>2295</v>
      </c>
      <c r="F10892">
        <v>274</v>
      </c>
      <c r="G10892">
        <v>15676</v>
      </c>
      <c r="H10892">
        <v>373</v>
      </c>
      <c r="I10892" s="119" t="s">
        <v>7033</v>
      </c>
      <c r="J10892" s="119" t="s">
        <v>24</v>
      </c>
      <c r="K10892" s="1">
        <v>46255.758941458334</v>
      </c>
      <c r="L10892">
        <v>53</v>
      </c>
      <c r="M10892">
        <v>13</v>
      </c>
      <c r="N10892">
        <v>12</v>
      </c>
      <c r="O10892">
        <v>6</v>
      </c>
      <c r="P10892" s="119" t="s">
        <v>19712</v>
      </c>
    </row>
    <row r="10893" spans="1:16" x14ac:dyDescent="0.25">
      <c r="A10893">
        <v>24643</v>
      </c>
      <c r="B10893" s="119" t="s">
        <v>7211</v>
      </c>
      <c r="C10893">
        <v>0</v>
      </c>
      <c r="E10893">
        <v>7256</v>
      </c>
      <c r="F10893">
        <v>129</v>
      </c>
      <c r="G10893">
        <v>1518</v>
      </c>
      <c r="H10893">
        <v>250</v>
      </c>
      <c r="I10893" s="119" t="s">
        <v>7033</v>
      </c>
      <c r="J10893" s="119" t="s">
        <v>139</v>
      </c>
      <c r="K10893" s="1">
        <v>46255.758941458334</v>
      </c>
      <c r="L10893">
        <v>181</v>
      </c>
      <c r="M10893">
        <v>14</v>
      </c>
      <c r="N10893">
        <v>81</v>
      </c>
      <c r="O10893">
        <v>12</v>
      </c>
      <c r="P10893" s="119" t="s">
        <v>19712</v>
      </c>
    </row>
    <row r="10894" spans="1:16" x14ac:dyDescent="0.25">
      <c r="A10894">
        <v>24644</v>
      </c>
      <c r="B10894" s="119" t="s">
        <v>7212</v>
      </c>
      <c r="C10894">
        <v>39</v>
      </c>
      <c r="E10894">
        <v>3160</v>
      </c>
      <c r="F10894">
        <v>162</v>
      </c>
      <c r="G10894">
        <v>1624</v>
      </c>
      <c r="H10894">
        <v>184</v>
      </c>
      <c r="I10894" s="119" t="s">
        <v>7033</v>
      </c>
      <c r="J10894" s="119" t="s">
        <v>222</v>
      </c>
      <c r="K10894" s="1">
        <v>46255.758941458334</v>
      </c>
      <c r="L10894">
        <v>119</v>
      </c>
      <c r="M10894">
        <v>5</v>
      </c>
      <c r="N10894">
        <v>45</v>
      </c>
      <c r="O10894">
        <v>2</v>
      </c>
      <c r="P10894" s="119" t="s">
        <v>19712</v>
      </c>
    </row>
    <row r="10895" spans="1:16" x14ac:dyDescent="0.25">
      <c r="A10895">
        <v>24645</v>
      </c>
      <c r="B10895" s="119" t="s">
        <v>7213</v>
      </c>
      <c r="C10895">
        <v>60</v>
      </c>
      <c r="E10895">
        <v>872</v>
      </c>
      <c r="F10895">
        <v>352</v>
      </c>
      <c r="G10895">
        <v>6821</v>
      </c>
      <c r="H10895">
        <v>413</v>
      </c>
      <c r="I10895" s="119" t="s">
        <v>7033</v>
      </c>
      <c r="J10895" s="119" t="s">
        <v>24</v>
      </c>
      <c r="K10895" s="1">
        <v>46255.758941458334</v>
      </c>
      <c r="L10895">
        <v>52</v>
      </c>
      <c r="M10895">
        <v>5</v>
      </c>
      <c r="N10895">
        <v>14</v>
      </c>
      <c r="O10895">
        <v>4</v>
      </c>
      <c r="P10895" s="119" t="s">
        <v>19712</v>
      </c>
    </row>
    <row r="10896" spans="1:16" x14ac:dyDescent="0.25">
      <c r="A10896">
        <v>24646</v>
      </c>
      <c r="B10896" s="119" t="s">
        <v>7214</v>
      </c>
      <c r="C10896">
        <v>0</v>
      </c>
      <c r="E10896">
        <v>11517</v>
      </c>
      <c r="F10896">
        <v>117</v>
      </c>
      <c r="G10896">
        <v>30607</v>
      </c>
      <c r="H10896">
        <v>150</v>
      </c>
      <c r="I10896" s="119" t="s">
        <v>7033</v>
      </c>
      <c r="J10896" s="119" t="s">
        <v>139</v>
      </c>
      <c r="K10896" s="1">
        <v>46255.758941458334</v>
      </c>
      <c r="L10896">
        <v>89</v>
      </c>
      <c r="M10896">
        <v>51</v>
      </c>
      <c r="N10896">
        <v>37</v>
      </c>
      <c r="O10896">
        <v>49</v>
      </c>
      <c r="P10896" s="119" t="s">
        <v>19712</v>
      </c>
    </row>
    <row r="10897" spans="1:16" x14ac:dyDescent="0.25">
      <c r="A10897">
        <v>24647</v>
      </c>
      <c r="B10897" s="119" t="s">
        <v>7215</v>
      </c>
      <c r="C10897">
        <v>39</v>
      </c>
      <c r="E10897">
        <v>1333</v>
      </c>
      <c r="F10897">
        <v>144</v>
      </c>
      <c r="G10897">
        <v>6892</v>
      </c>
      <c r="H10897">
        <v>195</v>
      </c>
      <c r="I10897" s="119" t="s">
        <v>7033</v>
      </c>
      <c r="J10897" s="119" t="s">
        <v>222</v>
      </c>
      <c r="K10897" s="1">
        <v>46255.758941458334</v>
      </c>
      <c r="L10897">
        <v>487</v>
      </c>
      <c r="M10897">
        <v>10</v>
      </c>
      <c r="N10897">
        <v>82</v>
      </c>
      <c r="O10897">
        <v>2</v>
      </c>
      <c r="P10897" s="119" t="s">
        <v>19712</v>
      </c>
    </row>
    <row r="10898" spans="1:16" x14ac:dyDescent="0.25">
      <c r="A10898">
        <v>24648</v>
      </c>
      <c r="B10898" s="119" t="s">
        <v>7216</v>
      </c>
      <c r="C10898">
        <v>60</v>
      </c>
      <c r="E10898">
        <v>14578</v>
      </c>
      <c r="F10898">
        <v>300</v>
      </c>
      <c r="G10898">
        <v>14174</v>
      </c>
      <c r="H10898">
        <v>301</v>
      </c>
      <c r="I10898" s="119" t="s">
        <v>7033</v>
      </c>
      <c r="J10898" s="119" t="s">
        <v>24</v>
      </c>
      <c r="K10898" s="1">
        <v>46255.758941458334</v>
      </c>
      <c r="L10898">
        <v>450</v>
      </c>
      <c r="M10898">
        <v>10</v>
      </c>
      <c r="N10898">
        <v>125</v>
      </c>
      <c r="O10898">
        <v>6</v>
      </c>
      <c r="P10898" s="119" t="s">
        <v>19712</v>
      </c>
    </row>
    <row r="10899" spans="1:16" x14ac:dyDescent="0.25">
      <c r="A10899">
        <v>24649</v>
      </c>
      <c r="B10899" s="119" t="s">
        <v>7217</v>
      </c>
      <c r="C10899">
        <v>0</v>
      </c>
      <c r="E10899">
        <v>7446</v>
      </c>
      <c r="F10899">
        <v>123</v>
      </c>
      <c r="G10899">
        <v>4553</v>
      </c>
      <c r="H10899">
        <v>196</v>
      </c>
      <c r="I10899" s="119" t="s">
        <v>7033</v>
      </c>
      <c r="J10899" s="119" t="s">
        <v>139</v>
      </c>
      <c r="K10899" s="1">
        <v>46255.758941458334</v>
      </c>
      <c r="L10899">
        <v>49</v>
      </c>
      <c r="M10899">
        <v>3</v>
      </c>
      <c r="N10899">
        <v>23</v>
      </c>
      <c r="O10899">
        <v>0</v>
      </c>
      <c r="P10899" s="119" t="s">
        <v>19712</v>
      </c>
    </row>
    <row r="10900" spans="1:16" x14ac:dyDescent="0.25">
      <c r="A10900">
        <v>24650</v>
      </c>
      <c r="B10900" s="119" t="s">
        <v>7218</v>
      </c>
      <c r="C10900">
        <v>39</v>
      </c>
      <c r="E10900">
        <v>2477</v>
      </c>
      <c r="F10900">
        <v>131</v>
      </c>
      <c r="G10900">
        <v>25962</v>
      </c>
      <c r="H10900">
        <v>215</v>
      </c>
      <c r="I10900" s="119" t="s">
        <v>7033</v>
      </c>
      <c r="J10900" s="119" t="s">
        <v>222</v>
      </c>
      <c r="K10900" s="1">
        <v>46255.758941458334</v>
      </c>
      <c r="L10900">
        <v>121</v>
      </c>
      <c r="M10900">
        <v>25</v>
      </c>
      <c r="N10900">
        <v>18</v>
      </c>
      <c r="O10900">
        <v>3</v>
      </c>
      <c r="P10900" s="119" t="s">
        <v>19712</v>
      </c>
    </row>
    <row r="10901" spans="1:16" x14ac:dyDescent="0.25">
      <c r="A10901">
        <v>24651</v>
      </c>
      <c r="B10901" s="119" t="s">
        <v>7219</v>
      </c>
      <c r="C10901">
        <v>60</v>
      </c>
      <c r="E10901">
        <v>1081</v>
      </c>
      <c r="F10901">
        <v>3087</v>
      </c>
      <c r="G10901">
        <v>222</v>
      </c>
      <c r="H10901">
        <v>16691</v>
      </c>
      <c r="I10901" s="119" t="s">
        <v>7033</v>
      </c>
      <c r="J10901" s="119" t="s">
        <v>24</v>
      </c>
      <c r="K10901" s="1">
        <v>46255.758941458334</v>
      </c>
      <c r="L10901">
        <v>185</v>
      </c>
      <c r="M10901">
        <v>36</v>
      </c>
      <c r="N10901">
        <v>46</v>
      </c>
      <c r="O10901">
        <v>8</v>
      </c>
      <c r="P10901" s="119" t="s">
        <v>19712</v>
      </c>
    </row>
    <row r="10902" spans="1:16" x14ac:dyDescent="0.25">
      <c r="A10902">
        <v>24652</v>
      </c>
      <c r="B10902" s="119" t="s">
        <v>7220</v>
      </c>
      <c r="C10902">
        <v>0</v>
      </c>
      <c r="E10902">
        <v>2583</v>
      </c>
      <c r="F10902">
        <v>100</v>
      </c>
      <c r="G10902">
        <v>8918</v>
      </c>
      <c r="H10902">
        <v>189</v>
      </c>
      <c r="I10902" s="119" t="s">
        <v>7033</v>
      </c>
      <c r="J10902" s="119" t="s">
        <v>139</v>
      </c>
      <c r="K10902" s="1">
        <v>46255.758941458334</v>
      </c>
      <c r="L10902">
        <v>234</v>
      </c>
      <c r="M10902">
        <v>16</v>
      </c>
      <c r="N10902">
        <v>72</v>
      </c>
      <c r="O10902">
        <v>0</v>
      </c>
      <c r="P10902" s="119" t="s">
        <v>19712</v>
      </c>
    </row>
    <row r="10903" spans="1:16" x14ac:dyDescent="0.25">
      <c r="A10903">
        <v>24653</v>
      </c>
      <c r="B10903" s="119" t="s">
        <v>7221</v>
      </c>
      <c r="C10903">
        <v>39</v>
      </c>
      <c r="E10903">
        <v>4578</v>
      </c>
      <c r="F10903">
        <v>149</v>
      </c>
      <c r="G10903">
        <v>11231</v>
      </c>
      <c r="H10903">
        <v>210</v>
      </c>
      <c r="I10903" s="119" t="s">
        <v>7033</v>
      </c>
      <c r="J10903" s="119" t="s">
        <v>222</v>
      </c>
      <c r="K10903" s="1">
        <v>46255.758941458334</v>
      </c>
      <c r="L10903">
        <v>27</v>
      </c>
      <c r="M10903">
        <v>10</v>
      </c>
      <c r="N10903">
        <v>7</v>
      </c>
      <c r="O10903">
        <v>1</v>
      </c>
      <c r="P10903" s="119" t="s">
        <v>19712</v>
      </c>
    </row>
    <row r="10904" spans="1:16" x14ac:dyDescent="0.25">
      <c r="A10904">
        <v>24654</v>
      </c>
      <c r="B10904" s="119" t="s">
        <v>7222</v>
      </c>
      <c r="C10904">
        <v>60</v>
      </c>
      <c r="E10904">
        <v>1940</v>
      </c>
      <c r="F10904">
        <v>333</v>
      </c>
      <c r="G10904">
        <v>2783</v>
      </c>
      <c r="H10904">
        <v>414</v>
      </c>
      <c r="I10904" s="119" t="s">
        <v>7033</v>
      </c>
      <c r="J10904" s="119" t="s">
        <v>24</v>
      </c>
      <c r="K10904" s="1">
        <v>46255.758941458334</v>
      </c>
      <c r="L10904">
        <v>104</v>
      </c>
      <c r="M10904">
        <v>6</v>
      </c>
      <c r="N10904">
        <v>26</v>
      </c>
      <c r="O10904">
        <v>2</v>
      </c>
      <c r="P10904" s="119" t="s">
        <v>19712</v>
      </c>
    </row>
    <row r="10905" spans="1:16" x14ac:dyDescent="0.25">
      <c r="A10905">
        <v>24655</v>
      </c>
      <c r="B10905" s="119" t="s">
        <v>7223</v>
      </c>
      <c r="C10905">
        <v>60</v>
      </c>
      <c r="E10905">
        <v>10331</v>
      </c>
      <c r="F10905">
        <v>300</v>
      </c>
      <c r="G10905">
        <v>11606</v>
      </c>
      <c r="H10905">
        <v>338</v>
      </c>
      <c r="I10905" s="119" t="s">
        <v>7033</v>
      </c>
      <c r="J10905" s="119" t="s">
        <v>24</v>
      </c>
      <c r="K10905" s="1">
        <v>46255.758941458334</v>
      </c>
      <c r="L10905">
        <v>247</v>
      </c>
      <c r="M10905">
        <v>11</v>
      </c>
      <c r="N10905">
        <v>49</v>
      </c>
      <c r="O10905">
        <v>3</v>
      </c>
      <c r="P10905" s="119" t="s">
        <v>19712</v>
      </c>
    </row>
    <row r="10906" spans="1:16" x14ac:dyDescent="0.25">
      <c r="A10906">
        <v>24656</v>
      </c>
      <c r="B10906" s="119" t="s">
        <v>7224</v>
      </c>
      <c r="C10906">
        <v>39</v>
      </c>
      <c r="E10906">
        <v>3329</v>
      </c>
      <c r="F10906">
        <v>150</v>
      </c>
      <c r="G10906">
        <v>8474</v>
      </c>
      <c r="H10906">
        <v>247</v>
      </c>
      <c r="I10906" s="119" t="s">
        <v>7033</v>
      </c>
      <c r="J10906" s="119" t="s">
        <v>222</v>
      </c>
      <c r="K10906" s="1">
        <v>46255.758941458334</v>
      </c>
      <c r="L10906">
        <v>126</v>
      </c>
      <c r="M10906">
        <v>13</v>
      </c>
      <c r="N10906">
        <v>41</v>
      </c>
      <c r="O10906">
        <v>1</v>
      </c>
      <c r="P10906" s="119" t="s">
        <v>19712</v>
      </c>
    </row>
    <row r="10907" spans="1:16" x14ac:dyDescent="0.25">
      <c r="A10907">
        <v>24657</v>
      </c>
      <c r="B10907" s="119" t="s">
        <v>7225</v>
      </c>
      <c r="C10907">
        <v>0</v>
      </c>
      <c r="E10907">
        <v>6399</v>
      </c>
      <c r="F10907">
        <v>108</v>
      </c>
      <c r="G10907">
        <v>21900</v>
      </c>
      <c r="H10907">
        <v>516</v>
      </c>
      <c r="I10907" s="119" t="s">
        <v>7033</v>
      </c>
      <c r="J10907" s="119" t="s">
        <v>139</v>
      </c>
      <c r="K10907" s="1">
        <v>46255.758941458334</v>
      </c>
      <c r="L10907">
        <v>0</v>
      </c>
      <c r="M10907">
        <v>76</v>
      </c>
      <c r="N10907">
        <v>0</v>
      </c>
      <c r="O10907">
        <v>57</v>
      </c>
      <c r="P10907" s="119" t="s">
        <v>19712</v>
      </c>
    </row>
    <row r="10908" spans="1:16" x14ac:dyDescent="0.25">
      <c r="A10908">
        <v>24658</v>
      </c>
      <c r="B10908" s="119" t="s">
        <v>7226</v>
      </c>
      <c r="C10908">
        <v>60</v>
      </c>
      <c r="E10908">
        <v>7604</v>
      </c>
      <c r="F10908">
        <v>300</v>
      </c>
      <c r="G10908">
        <v>23714</v>
      </c>
      <c r="H10908">
        <v>326</v>
      </c>
      <c r="I10908" s="119" t="s">
        <v>7033</v>
      </c>
      <c r="J10908" s="119" t="s">
        <v>24</v>
      </c>
      <c r="K10908" s="1">
        <v>46255.758941458334</v>
      </c>
      <c r="L10908">
        <v>318</v>
      </c>
      <c r="M10908">
        <v>58</v>
      </c>
      <c r="N10908">
        <v>73</v>
      </c>
      <c r="O10908">
        <v>10</v>
      </c>
      <c r="P10908" s="119" t="s">
        <v>19712</v>
      </c>
    </row>
    <row r="10909" spans="1:16" x14ac:dyDescent="0.25">
      <c r="A10909">
        <v>24659</v>
      </c>
      <c r="B10909" s="119" t="s">
        <v>7227</v>
      </c>
      <c r="C10909">
        <v>39</v>
      </c>
      <c r="E10909">
        <v>3094</v>
      </c>
      <c r="F10909">
        <v>153</v>
      </c>
      <c r="G10909">
        <v>4222</v>
      </c>
      <c r="H10909">
        <v>241</v>
      </c>
      <c r="I10909" s="119" t="s">
        <v>7033</v>
      </c>
      <c r="J10909" s="119" t="s">
        <v>222</v>
      </c>
      <c r="K10909" s="1">
        <v>46255.758941458334</v>
      </c>
      <c r="L10909">
        <v>159</v>
      </c>
      <c r="M10909">
        <v>20</v>
      </c>
      <c r="N10909">
        <v>51</v>
      </c>
      <c r="O10909">
        <v>8</v>
      </c>
      <c r="P10909" s="119" t="s">
        <v>19712</v>
      </c>
    </row>
    <row r="10910" spans="1:16" x14ac:dyDescent="0.25">
      <c r="A10910">
        <v>24660</v>
      </c>
      <c r="B10910" s="119" t="s">
        <v>7228</v>
      </c>
      <c r="C10910">
        <v>0</v>
      </c>
      <c r="E10910">
        <v>7714</v>
      </c>
      <c r="F10910">
        <v>120</v>
      </c>
      <c r="G10910">
        <v>8224</v>
      </c>
      <c r="H10910">
        <v>196</v>
      </c>
      <c r="I10910" s="119" t="s">
        <v>7033</v>
      </c>
      <c r="J10910" s="119" t="s">
        <v>139</v>
      </c>
      <c r="K10910" s="1">
        <v>46255.758941458334</v>
      </c>
      <c r="L10910">
        <v>161</v>
      </c>
      <c r="M10910">
        <v>77</v>
      </c>
      <c r="N10910">
        <v>42</v>
      </c>
      <c r="O10910">
        <v>75</v>
      </c>
      <c r="P10910" s="119" t="s">
        <v>19712</v>
      </c>
    </row>
    <row r="10911" spans="1:16" x14ac:dyDescent="0.25">
      <c r="A10911">
        <v>24661</v>
      </c>
      <c r="B10911" s="119" t="s">
        <v>7229</v>
      </c>
      <c r="C10911">
        <v>60</v>
      </c>
      <c r="E10911">
        <v>3653</v>
      </c>
      <c r="F10911">
        <v>433</v>
      </c>
      <c r="G10911">
        <v>2837</v>
      </c>
      <c r="H10911">
        <v>457</v>
      </c>
      <c r="I10911" s="119" t="s">
        <v>7033</v>
      </c>
      <c r="J10911" s="119" t="s">
        <v>24</v>
      </c>
      <c r="K10911" s="1">
        <v>46255.758941458334</v>
      </c>
      <c r="L10911">
        <v>89</v>
      </c>
      <c r="M10911">
        <v>5</v>
      </c>
      <c r="N10911">
        <v>19</v>
      </c>
      <c r="O10911">
        <v>1</v>
      </c>
      <c r="P10911" s="119" t="s">
        <v>19712</v>
      </c>
    </row>
    <row r="10912" spans="1:16" x14ac:dyDescent="0.25">
      <c r="A10912">
        <v>24662</v>
      </c>
      <c r="B10912" s="119" t="s">
        <v>7230</v>
      </c>
      <c r="C10912">
        <v>39</v>
      </c>
      <c r="E10912">
        <v>2824</v>
      </c>
      <c r="F10912">
        <v>160</v>
      </c>
      <c r="G10912">
        <v>3239</v>
      </c>
      <c r="H10912">
        <v>200</v>
      </c>
      <c r="I10912" s="119" t="s">
        <v>7033</v>
      </c>
      <c r="J10912" s="119" t="s">
        <v>222</v>
      </c>
      <c r="K10912" s="1">
        <v>46255.758941458334</v>
      </c>
      <c r="L10912">
        <v>108</v>
      </c>
      <c r="M10912">
        <v>10</v>
      </c>
      <c r="N10912">
        <v>34</v>
      </c>
      <c r="O10912">
        <v>4</v>
      </c>
      <c r="P10912" s="119" t="s">
        <v>19712</v>
      </c>
    </row>
    <row r="10913" spans="1:16" x14ac:dyDescent="0.25">
      <c r="A10913">
        <v>24663</v>
      </c>
      <c r="B10913" s="119" t="s">
        <v>7231</v>
      </c>
      <c r="C10913">
        <v>0</v>
      </c>
      <c r="E10913">
        <v>12898</v>
      </c>
      <c r="F10913">
        <v>96</v>
      </c>
      <c r="G10913">
        <v>8220</v>
      </c>
      <c r="H10913">
        <v>159</v>
      </c>
      <c r="I10913" s="119" t="s">
        <v>7033</v>
      </c>
      <c r="J10913" s="119" t="s">
        <v>139</v>
      </c>
      <c r="K10913" s="1">
        <v>46255.758941458334</v>
      </c>
      <c r="L10913">
        <v>41</v>
      </c>
      <c r="M10913">
        <v>7</v>
      </c>
      <c r="N10913">
        <v>9</v>
      </c>
      <c r="O10913">
        <v>1</v>
      </c>
      <c r="P10913" s="119" t="s">
        <v>19712</v>
      </c>
    </row>
    <row r="10914" spans="1:16" x14ac:dyDescent="0.25">
      <c r="A10914">
        <v>24664</v>
      </c>
      <c r="B10914" s="119" t="s">
        <v>7232</v>
      </c>
      <c r="C10914">
        <v>60</v>
      </c>
      <c r="E10914">
        <v>2282</v>
      </c>
      <c r="F10914">
        <v>1860</v>
      </c>
      <c r="G10914">
        <v>8279</v>
      </c>
      <c r="H10914">
        <v>2657</v>
      </c>
      <c r="I10914" s="119" t="s">
        <v>7033</v>
      </c>
      <c r="J10914" s="119" t="s">
        <v>24</v>
      </c>
      <c r="K10914" s="1">
        <v>46255.758941458334</v>
      </c>
      <c r="L10914">
        <v>155</v>
      </c>
      <c r="M10914">
        <v>124</v>
      </c>
      <c r="N10914">
        <v>25</v>
      </c>
      <c r="O10914">
        <v>38</v>
      </c>
      <c r="P10914" s="119" t="s">
        <v>19712</v>
      </c>
    </row>
    <row r="10915" spans="1:16" x14ac:dyDescent="0.25">
      <c r="A10915">
        <v>24665</v>
      </c>
      <c r="B10915" s="119" t="s">
        <v>7233</v>
      </c>
      <c r="C10915">
        <v>39</v>
      </c>
      <c r="E10915">
        <v>1856</v>
      </c>
      <c r="F10915">
        <v>150</v>
      </c>
      <c r="G10915">
        <v>4194</v>
      </c>
      <c r="H10915">
        <v>315</v>
      </c>
      <c r="I10915" s="119" t="s">
        <v>7033</v>
      </c>
      <c r="J10915" s="119" t="s">
        <v>222</v>
      </c>
      <c r="K10915" s="1">
        <v>46255.758941458334</v>
      </c>
      <c r="L10915">
        <v>34</v>
      </c>
      <c r="M10915">
        <v>4</v>
      </c>
      <c r="N10915">
        <v>13</v>
      </c>
      <c r="O10915">
        <v>1</v>
      </c>
      <c r="P10915" s="119" t="s">
        <v>19712</v>
      </c>
    </row>
    <row r="10916" spans="1:16" x14ac:dyDescent="0.25">
      <c r="A10916">
        <v>24666</v>
      </c>
      <c r="B10916" s="119" t="s">
        <v>7234</v>
      </c>
      <c r="C10916">
        <v>0</v>
      </c>
      <c r="E10916">
        <v>6248</v>
      </c>
      <c r="F10916">
        <v>120</v>
      </c>
      <c r="G10916">
        <v>2087</v>
      </c>
      <c r="H10916">
        <v>347</v>
      </c>
      <c r="I10916" s="119" t="s">
        <v>7033</v>
      </c>
      <c r="J10916" s="119" t="s">
        <v>139</v>
      </c>
      <c r="K10916" s="1">
        <v>46255.758941458334</v>
      </c>
      <c r="L10916">
        <v>75</v>
      </c>
      <c r="M10916">
        <v>7</v>
      </c>
      <c r="N10916">
        <v>0</v>
      </c>
      <c r="O10916">
        <v>0</v>
      </c>
      <c r="P10916" s="119" t="s">
        <v>19712</v>
      </c>
    </row>
    <row r="10917" spans="1:16" x14ac:dyDescent="0.25">
      <c r="A10917">
        <v>24667</v>
      </c>
      <c r="B10917" s="119" t="s">
        <v>7235</v>
      </c>
      <c r="C10917">
        <v>60</v>
      </c>
      <c r="E10917">
        <v>1420</v>
      </c>
      <c r="F10917">
        <v>256</v>
      </c>
      <c r="G10917">
        <v>32704</v>
      </c>
      <c r="H10917">
        <v>297</v>
      </c>
      <c r="I10917" s="119" t="s">
        <v>7033</v>
      </c>
      <c r="J10917" s="119" t="s">
        <v>24</v>
      </c>
      <c r="K10917" s="1">
        <v>46255.758941458334</v>
      </c>
      <c r="L10917">
        <v>97</v>
      </c>
      <c r="M10917">
        <v>8</v>
      </c>
      <c r="N10917">
        <v>25</v>
      </c>
      <c r="O10917">
        <v>2</v>
      </c>
      <c r="P10917" s="119" t="s">
        <v>19712</v>
      </c>
    </row>
    <row r="10918" spans="1:16" x14ac:dyDescent="0.25">
      <c r="A10918">
        <v>24668</v>
      </c>
      <c r="B10918" s="119" t="s">
        <v>7236</v>
      </c>
      <c r="C10918">
        <v>39</v>
      </c>
      <c r="E10918">
        <v>2357</v>
      </c>
      <c r="F10918">
        <v>148</v>
      </c>
      <c r="G10918">
        <v>2506</v>
      </c>
      <c r="H10918">
        <v>207</v>
      </c>
      <c r="I10918" s="119" t="s">
        <v>7033</v>
      </c>
      <c r="J10918" s="119" t="s">
        <v>222</v>
      </c>
      <c r="K10918" s="1">
        <v>46255.758941458334</v>
      </c>
      <c r="L10918">
        <v>106</v>
      </c>
      <c r="M10918">
        <v>1</v>
      </c>
      <c r="N10918">
        <v>41</v>
      </c>
      <c r="O10918">
        <v>1</v>
      </c>
      <c r="P10918" s="119" t="s">
        <v>19712</v>
      </c>
    </row>
    <row r="10919" spans="1:16" x14ac:dyDescent="0.25">
      <c r="A10919">
        <v>24669</v>
      </c>
      <c r="B10919" s="119" t="s">
        <v>7237</v>
      </c>
      <c r="C10919">
        <v>0</v>
      </c>
      <c r="E10919">
        <v>10127</v>
      </c>
      <c r="F10919">
        <v>79</v>
      </c>
      <c r="G10919">
        <v>7296</v>
      </c>
      <c r="H10919">
        <v>183</v>
      </c>
      <c r="I10919" s="119" t="s">
        <v>7033</v>
      </c>
      <c r="J10919" s="119" t="s">
        <v>139</v>
      </c>
      <c r="K10919" s="1">
        <v>46255.758941458334</v>
      </c>
      <c r="L10919">
        <v>2</v>
      </c>
      <c r="M10919">
        <v>2</v>
      </c>
      <c r="N10919">
        <v>2</v>
      </c>
      <c r="O10919">
        <v>0</v>
      </c>
      <c r="P10919" s="119" t="s">
        <v>19712</v>
      </c>
    </row>
    <row r="10920" spans="1:16" x14ac:dyDescent="0.25">
      <c r="A10920">
        <v>24670</v>
      </c>
      <c r="B10920" s="119" t="s">
        <v>7238</v>
      </c>
      <c r="C10920">
        <v>0</v>
      </c>
      <c r="E10920">
        <v>8906</v>
      </c>
      <c r="F10920">
        <v>67</v>
      </c>
      <c r="G10920">
        <v>2064</v>
      </c>
      <c r="H10920">
        <v>166</v>
      </c>
      <c r="I10920" s="119" t="s">
        <v>7033</v>
      </c>
      <c r="J10920" s="119" t="s">
        <v>139</v>
      </c>
      <c r="K10920" s="1">
        <v>46255.758941458334</v>
      </c>
      <c r="L10920">
        <v>259</v>
      </c>
      <c r="M10920">
        <v>2</v>
      </c>
      <c r="N10920">
        <v>0</v>
      </c>
      <c r="O10920">
        <v>0</v>
      </c>
      <c r="P10920" s="119" t="s">
        <v>19712</v>
      </c>
    </row>
    <row r="10921" spans="1:16" x14ac:dyDescent="0.25">
      <c r="A10921">
        <v>24671</v>
      </c>
      <c r="B10921" s="119" t="s">
        <v>7239</v>
      </c>
      <c r="C10921">
        <v>39</v>
      </c>
      <c r="E10921">
        <v>1527</v>
      </c>
      <c r="F10921">
        <v>135</v>
      </c>
      <c r="G10921">
        <v>3083</v>
      </c>
      <c r="H10921">
        <v>298</v>
      </c>
      <c r="I10921" s="119" t="s">
        <v>7033</v>
      </c>
      <c r="J10921" s="119" t="s">
        <v>222</v>
      </c>
      <c r="K10921" s="1">
        <v>46255.758941458334</v>
      </c>
      <c r="L10921">
        <v>1</v>
      </c>
      <c r="M10921">
        <v>5</v>
      </c>
      <c r="N10921">
        <v>1</v>
      </c>
      <c r="O10921">
        <v>1</v>
      </c>
      <c r="P10921" s="119" t="s">
        <v>19712</v>
      </c>
    </row>
    <row r="10922" spans="1:16" x14ac:dyDescent="0.25">
      <c r="A10922">
        <v>24672</v>
      </c>
      <c r="B10922" s="119" t="s">
        <v>7240</v>
      </c>
      <c r="C10922">
        <v>60</v>
      </c>
      <c r="E10922">
        <v>4458</v>
      </c>
      <c r="F10922">
        <v>332</v>
      </c>
      <c r="G10922">
        <v>5546</v>
      </c>
      <c r="H10922">
        <v>431</v>
      </c>
      <c r="I10922" s="119" t="s">
        <v>7033</v>
      </c>
      <c r="J10922" s="119" t="s">
        <v>24</v>
      </c>
      <c r="K10922" s="1">
        <v>46255.758941458334</v>
      </c>
      <c r="L10922">
        <v>141</v>
      </c>
      <c r="M10922">
        <v>79</v>
      </c>
      <c r="N10922">
        <v>35</v>
      </c>
      <c r="O10922">
        <v>18</v>
      </c>
      <c r="P10922" s="119" t="s">
        <v>19712</v>
      </c>
    </row>
    <row r="10923" spans="1:16" x14ac:dyDescent="0.25">
      <c r="A10923">
        <v>24673</v>
      </c>
      <c r="B10923" s="119" t="s">
        <v>7241</v>
      </c>
      <c r="C10923">
        <v>0</v>
      </c>
      <c r="E10923">
        <v>6773</v>
      </c>
      <c r="F10923">
        <v>84</v>
      </c>
      <c r="G10923">
        <v>5695</v>
      </c>
      <c r="H10923">
        <v>118</v>
      </c>
      <c r="I10923" s="119" t="s">
        <v>7033</v>
      </c>
      <c r="J10923" s="119" t="s">
        <v>139</v>
      </c>
      <c r="K10923" s="1">
        <v>46255.758941458334</v>
      </c>
      <c r="L10923">
        <v>15</v>
      </c>
      <c r="M10923">
        <v>0</v>
      </c>
      <c r="N10923">
        <v>9</v>
      </c>
      <c r="O10923">
        <v>0</v>
      </c>
      <c r="P10923" s="119" t="s">
        <v>19712</v>
      </c>
    </row>
    <row r="10924" spans="1:16" x14ac:dyDescent="0.25">
      <c r="A10924">
        <v>24674</v>
      </c>
      <c r="B10924" s="119" t="s">
        <v>7242</v>
      </c>
      <c r="C10924">
        <v>39</v>
      </c>
      <c r="E10924">
        <v>2220</v>
      </c>
      <c r="F10924">
        <v>143</v>
      </c>
      <c r="G10924">
        <v>4509</v>
      </c>
      <c r="H10924">
        <v>194</v>
      </c>
      <c r="I10924" s="119" t="s">
        <v>7033</v>
      </c>
      <c r="J10924" s="119" t="s">
        <v>222</v>
      </c>
      <c r="K10924" s="1">
        <v>46255.758941458334</v>
      </c>
      <c r="L10924">
        <v>104</v>
      </c>
      <c r="M10924">
        <v>7</v>
      </c>
      <c r="N10924">
        <v>41</v>
      </c>
      <c r="O10924">
        <v>3</v>
      </c>
      <c r="P10924" s="119" t="s">
        <v>19712</v>
      </c>
    </row>
    <row r="10925" spans="1:16" x14ac:dyDescent="0.25">
      <c r="A10925">
        <v>24675</v>
      </c>
      <c r="B10925" s="119" t="s">
        <v>7243</v>
      </c>
      <c r="C10925">
        <v>60</v>
      </c>
      <c r="E10925">
        <v>1641</v>
      </c>
      <c r="F10925">
        <v>283</v>
      </c>
      <c r="G10925">
        <v>8531</v>
      </c>
      <c r="H10925">
        <v>372</v>
      </c>
      <c r="I10925" s="119" t="s">
        <v>7033</v>
      </c>
      <c r="J10925" s="119" t="s">
        <v>24</v>
      </c>
      <c r="K10925" s="1">
        <v>46255.758941458334</v>
      </c>
      <c r="L10925">
        <v>69</v>
      </c>
      <c r="M10925">
        <v>46</v>
      </c>
      <c r="N10925">
        <v>20</v>
      </c>
      <c r="O10925">
        <v>6</v>
      </c>
      <c r="P10925" s="119" t="s">
        <v>19712</v>
      </c>
    </row>
    <row r="10926" spans="1:16" x14ac:dyDescent="0.25">
      <c r="A10926">
        <v>24676</v>
      </c>
      <c r="B10926" s="119" t="s">
        <v>7244</v>
      </c>
      <c r="C10926">
        <v>0</v>
      </c>
      <c r="E10926">
        <v>3920</v>
      </c>
      <c r="F10926">
        <v>72</v>
      </c>
      <c r="G10926">
        <v>3504</v>
      </c>
      <c r="H10926">
        <v>123</v>
      </c>
      <c r="I10926" s="119" t="s">
        <v>7033</v>
      </c>
      <c r="J10926" s="119" t="s">
        <v>139</v>
      </c>
      <c r="K10926" s="1">
        <v>46255.758941458334</v>
      </c>
      <c r="L10926">
        <v>279</v>
      </c>
      <c r="M10926">
        <v>2</v>
      </c>
      <c r="N10926">
        <v>0</v>
      </c>
      <c r="O10926">
        <v>1</v>
      </c>
      <c r="P10926" s="119" t="s">
        <v>19712</v>
      </c>
    </row>
    <row r="10927" spans="1:16" x14ac:dyDescent="0.25">
      <c r="A10927">
        <v>24677</v>
      </c>
      <c r="B10927" s="119" t="s">
        <v>7245</v>
      </c>
      <c r="C10927">
        <v>39</v>
      </c>
      <c r="E10927">
        <v>1615</v>
      </c>
      <c r="F10927">
        <v>141</v>
      </c>
      <c r="G10927">
        <v>916</v>
      </c>
      <c r="H10927">
        <v>206</v>
      </c>
      <c r="I10927" s="119" t="s">
        <v>7033</v>
      </c>
      <c r="J10927" s="119" t="s">
        <v>222</v>
      </c>
      <c r="K10927" s="1">
        <v>46255.758941458334</v>
      </c>
      <c r="L10927">
        <v>85</v>
      </c>
      <c r="M10927">
        <v>7</v>
      </c>
      <c r="N10927">
        <v>40</v>
      </c>
      <c r="O10927">
        <v>2</v>
      </c>
      <c r="P10927" s="119" t="s">
        <v>19712</v>
      </c>
    </row>
    <row r="10928" spans="1:16" x14ac:dyDescent="0.25">
      <c r="A10928">
        <v>24678</v>
      </c>
      <c r="B10928" s="119" t="s">
        <v>7246</v>
      </c>
      <c r="C10928">
        <v>60</v>
      </c>
      <c r="E10928">
        <v>2889</v>
      </c>
      <c r="F10928">
        <v>1646</v>
      </c>
      <c r="G10928">
        <v>9920</v>
      </c>
      <c r="H10928">
        <v>1942</v>
      </c>
      <c r="I10928" s="119" t="s">
        <v>7033</v>
      </c>
      <c r="J10928" s="119" t="s">
        <v>24</v>
      </c>
      <c r="K10928" s="1">
        <v>46255.758941458334</v>
      </c>
      <c r="L10928">
        <v>500</v>
      </c>
      <c r="M10928">
        <v>352</v>
      </c>
      <c r="N10928">
        <v>90</v>
      </c>
      <c r="O10928">
        <v>199</v>
      </c>
      <c r="P10928" s="119" t="s">
        <v>19712</v>
      </c>
    </row>
    <row r="10929" spans="1:16" x14ac:dyDescent="0.25">
      <c r="A10929">
        <v>24679</v>
      </c>
      <c r="B10929" s="119" t="s">
        <v>7247</v>
      </c>
      <c r="C10929">
        <v>0</v>
      </c>
      <c r="E10929">
        <v>8776</v>
      </c>
      <c r="F10929">
        <v>74</v>
      </c>
      <c r="G10929">
        <v>3259</v>
      </c>
      <c r="H10929">
        <v>150</v>
      </c>
      <c r="I10929" s="119" t="s">
        <v>7033</v>
      </c>
      <c r="J10929" s="119" t="s">
        <v>139</v>
      </c>
      <c r="K10929" s="1">
        <v>46255.758941458334</v>
      </c>
      <c r="L10929">
        <v>250</v>
      </c>
      <c r="M10929">
        <v>3</v>
      </c>
      <c r="N10929">
        <v>0</v>
      </c>
      <c r="O10929">
        <v>0</v>
      </c>
      <c r="P10929" s="119" t="s">
        <v>19712</v>
      </c>
    </row>
    <row r="10930" spans="1:16" x14ac:dyDescent="0.25">
      <c r="A10930">
        <v>24680</v>
      </c>
      <c r="B10930" s="119" t="s">
        <v>7248</v>
      </c>
      <c r="C10930">
        <v>39</v>
      </c>
      <c r="E10930">
        <v>1045</v>
      </c>
      <c r="F10930">
        <v>152</v>
      </c>
      <c r="G10930">
        <v>2718</v>
      </c>
      <c r="H10930">
        <v>200</v>
      </c>
      <c r="I10930" s="119" t="s">
        <v>7033</v>
      </c>
      <c r="J10930" s="119" t="s">
        <v>222</v>
      </c>
      <c r="K10930" s="1">
        <v>46255.758941458334</v>
      </c>
      <c r="L10930">
        <v>109</v>
      </c>
      <c r="M10930">
        <v>13</v>
      </c>
      <c r="N10930">
        <v>39</v>
      </c>
      <c r="O10930">
        <v>10</v>
      </c>
      <c r="P10930" s="119" t="s">
        <v>19712</v>
      </c>
    </row>
    <row r="10931" spans="1:16" x14ac:dyDescent="0.25">
      <c r="A10931">
        <v>24681</v>
      </c>
      <c r="B10931" s="119" t="s">
        <v>7249</v>
      </c>
      <c r="C10931">
        <v>60</v>
      </c>
      <c r="E10931">
        <v>1677</v>
      </c>
      <c r="F10931">
        <v>280</v>
      </c>
      <c r="G10931">
        <v>38342</v>
      </c>
      <c r="H10931">
        <v>299</v>
      </c>
      <c r="I10931" s="119" t="s">
        <v>7033</v>
      </c>
      <c r="J10931" s="119" t="s">
        <v>24</v>
      </c>
      <c r="K10931" s="1">
        <v>46255.758941458334</v>
      </c>
      <c r="L10931">
        <v>139</v>
      </c>
      <c r="M10931">
        <v>208</v>
      </c>
      <c r="N10931">
        <v>45</v>
      </c>
      <c r="O10931">
        <v>0</v>
      </c>
      <c r="P10931" s="119" t="s">
        <v>19712</v>
      </c>
    </row>
    <row r="10932" spans="1:16" x14ac:dyDescent="0.25">
      <c r="A10932">
        <v>24682</v>
      </c>
      <c r="B10932" s="119" t="s">
        <v>7250</v>
      </c>
      <c r="C10932">
        <v>0</v>
      </c>
      <c r="E10932">
        <v>6308</v>
      </c>
      <c r="F10932">
        <v>93</v>
      </c>
      <c r="G10932">
        <v>5047</v>
      </c>
      <c r="H10932">
        <v>190</v>
      </c>
      <c r="I10932" s="119" t="s">
        <v>7033</v>
      </c>
      <c r="J10932" s="119" t="s">
        <v>139</v>
      </c>
      <c r="K10932" s="1">
        <v>46255.758941458334</v>
      </c>
      <c r="L10932">
        <v>0</v>
      </c>
      <c r="M10932">
        <v>2</v>
      </c>
      <c r="N10932">
        <v>0</v>
      </c>
      <c r="O10932">
        <v>1</v>
      </c>
      <c r="P10932" s="119" t="s">
        <v>19712</v>
      </c>
    </row>
    <row r="10933" spans="1:16" x14ac:dyDescent="0.25">
      <c r="A10933">
        <v>24683</v>
      </c>
      <c r="B10933" s="119" t="s">
        <v>7251</v>
      </c>
      <c r="C10933">
        <v>39</v>
      </c>
      <c r="E10933">
        <v>2522</v>
      </c>
      <c r="F10933">
        <v>136</v>
      </c>
      <c r="G10933">
        <v>3055</v>
      </c>
      <c r="H10933">
        <v>198</v>
      </c>
      <c r="I10933" s="119" t="s">
        <v>7033</v>
      </c>
      <c r="J10933" s="119" t="s">
        <v>222</v>
      </c>
      <c r="K10933" s="1">
        <v>46255.758941458334</v>
      </c>
      <c r="L10933">
        <v>80</v>
      </c>
      <c r="M10933">
        <v>4</v>
      </c>
      <c r="N10933">
        <v>32</v>
      </c>
      <c r="O10933">
        <v>1</v>
      </c>
      <c r="P10933" s="119" t="s">
        <v>19712</v>
      </c>
    </row>
    <row r="10934" spans="1:16" x14ac:dyDescent="0.25">
      <c r="A10934">
        <v>24684</v>
      </c>
      <c r="B10934" s="119" t="s">
        <v>7252</v>
      </c>
      <c r="C10934">
        <v>60</v>
      </c>
      <c r="E10934">
        <v>6945</v>
      </c>
      <c r="F10934">
        <v>277</v>
      </c>
      <c r="G10934">
        <v>29001</v>
      </c>
      <c r="H10934">
        <v>414</v>
      </c>
      <c r="I10934" s="119" t="s">
        <v>7033</v>
      </c>
      <c r="J10934" s="119" t="s">
        <v>24</v>
      </c>
      <c r="K10934" s="1">
        <v>46255.758941458334</v>
      </c>
      <c r="L10934">
        <v>109</v>
      </c>
      <c r="M10934">
        <v>12</v>
      </c>
      <c r="N10934">
        <v>21</v>
      </c>
      <c r="O10934">
        <v>3</v>
      </c>
      <c r="P10934" s="119" t="s">
        <v>19712</v>
      </c>
    </row>
    <row r="10935" spans="1:16" x14ac:dyDescent="0.25">
      <c r="A10935">
        <v>24685</v>
      </c>
      <c r="B10935" s="119" t="s">
        <v>7253</v>
      </c>
      <c r="C10935">
        <v>0</v>
      </c>
      <c r="E10935">
        <v>3345</v>
      </c>
      <c r="F10935">
        <v>78</v>
      </c>
      <c r="G10935">
        <v>4468</v>
      </c>
      <c r="H10935">
        <v>258</v>
      </c>
      <c r="I10935" s="119" t="s">
        <v>7033</v>
      </c>
      <c r="J10935" s="119" t="s">
        <v>139</v>
      </c>
      <c r="K10935" s="1">
        <v>46255.758941458334</v>
      </c>
      <c r="L10935">
        <v>0</v>
      </c>
      <c r="M10935">
        <v>52</v>
      </c>
      <c r="N10935">
        <v>0</v>
      </c>
      <c r="O10935">
        <v>52</v>
      </c>
      <c r="P10935" s="119" t="s">
        <v>20260</v>
      </c>
    </row>
    <row r="10936" spans="1:16" x14ac:dyDescent="0.25">
      <c r="A10936">
        <v>24686</v>
      </c>
      <c r="B10936" s="119" t="s">
        <v>7254</v>
      </c>
      <c r="C10936">
        <v>39</v>
      </c>
      <c r="E10936">
        <v>2975</v>
      </c>
      <c r="F10936">
        <v>201</v>
      </c>
      <c r="G10936">
        <v>3273</v>
      </c>
      <c r="H10936">
        <v>304</v>
      </c>
      <c r="I10936" s="119" t="s">
        <v>7033</v>
      </c>
      <c r="J10936" s="119" t="s">
        <v>222</v>
      </c>
      <c r="K10936" s="1">
        <v>46255.758941458334</v>
      </c>
      <c r="L10936">
        <v>245</v>
      </c>
      <c r="M10936">
        <v>64</v>
      </c>
      <c r="N10936">
        <v>55</v>
      </c>
      <c r="O10936">
        <v>5</v>
      </c>
      <c r="P10936" s="119" t="s">
        <v>20260</v>
      </c>
    </row>
    <row r="10937" spans="1:16" x14ac:dyDescent="0.25">
      <c r="A10937">
        <v>24687</v>
      </c>
      <c r="B10937" s="119" t="s">
        <v>7255</v>
      </c>
      <c r="C10937">
        <v>60</v>
      </c>
      <c r="E10937">
        <v>8108</v>
      </c>
      <c r="F10937">
        <v>312</v>
      </c>
      <c r="G10937">
        <v>9248</v>
      </c>
      <c r="H10937">
        <v>599</v>
      </c>
      <c r="I10937" s="119" t="s">
        <v>7033</v>
      </c>
      <c r="J10937" s="119" t="s">
        <v>24</v>
      </c>
      <c r="K10937" s="1">
        <v>46255.758941458334</v>
      </c>
      <c r="L10937">
        <v>1352</v>
      </c>
      <c r="M10937">
        <v>3470</v>
      </c>
      <c r="N10937">
        <v>288</v>
      </c>
      <c r="O10937">
        <v>920</v>
      </c>
      <c r="P10937" s="119" t="s">
        <v>20260</v>
      </c>
    </row>
    <row r="10938" spans="1:16" x14ac:dyDescent="0.25">
      <c r="A10938">
        <v>24688</v>
      </c>
      <c r="B10938" s="119" t="s">
        <v>7256</v>
      </c>
      <c r="C10938">
        <v>60</v>
      </c>
      <c r="E10938">
        <v>2105</v>
      </c>
      <c r="F10938">
        <v>266</v>
      </c>
      <c r="G10938">
        <v>6105</v>
      </c>
      <c r="H10938">
        <v>330</v>
      </c>
      <c r="I10938" s="119" t="s">
        <v>7033</v>
      </c>
      <c r="J10938" s="119" t="s">
        <v>24</v>
      </c>
      <c r="K10938" s="1">
        <v>46255.758941458334</v>
      </c>
      <c r="L10938">
        <v>1221</v>
      </c>
      <c r="M10938">
        <v>756</v>
      </c>
      <c r="N10938">
        <v>233</v>
      </c>
      <c r="O10938">
        <v>87</v>
      </c>
      <c r="P10938" s="119" t="s">
        <v>20260</v>
      </c>
    </row>
    <row r="10939" spans="1:16" x14ac:dyDescent="0.25">
      <c r="A10939">
        <v>24689</v>
      </c>
      <c r="B10939" s="119" t="s">
        <v>7257</v>
      </c>
      <c r="C10939">
        <v>0</v>
      </c>
      <c r="E10939">
        <v>5206</v>
      </c>
      <c r="F10939">
        <v>89</v>
      </c>
      <c r="G10939">
        <v>4634</v>
      </c>
      <c r="H10939">
        <v>127</v>
      </c>
      <c r="I10939" s="119" t="s">
        <v>7033</v>
      </c>
      <c r="J10939" s="119" t="s">
        <v>139</v>
      </c>
      <c r="K10939" s="1">
        <v>46255.758941458334</v>
      </c>
      <c r="L10939">
        <v>43</v>
      </c>
      <c r="M10939">
        <v>58</v>
      </c>
      <c r="N10939">
        <v>7</v>
      </c>
      <c r="O10939">
        <v>3</v>
      </c>
      <c r="P10939" s="119" t="s">
        <v>20260</v>
      </c>
    </row>
    <row r="10940" spans="1:16" x14ac:dyDescent="0.25">
      <c r="A10940">
        <v>24690</v>
      </c>
      <c r="B10940" s="119" t="s">
        <v>7258</v>
      </c>
      <c r="C10940">
        <v>39</v>
      </c>
      <c r="E10940">
        <v>3001</v>
      </c>
      <c r="F10940">
        <v>198</v>
      </c>
      <c r="G10940">
        <v>3575</v>
      </c>
      <c r="H10940">
        <v>299</v>
      </c>
      <c r="I10940" s="119" t="s">
        <v>7033</v>
      </c>
      <c r="J10940" s="119" t="s">
        <v>222</v>
      </c>
      <c r="K10940" s="1">
        <v>46255.758941458334</v>
      </c>
      <c r="L10940">
        <v>277</v>
      </c>
      <c r="M10940">
        <v>57</v>
      </c>
      <c r="N10940">
        <v>44</v>
      </c>
      <c r="O10940">
        <v>2</v>
      </c>
      <c r="P10940" s="119" t="s">
        <v>20260</v>
      </c>
    </row>
    <row r="10941" spans="1:16" x14ac:dyDescent="0.25">
      <c r="A10941">
        <v>24691</v>
      </c>
      <c r="B10941" s="119" t="s">
        <v>7259</v>
      </c>
      <c r="C10941">
        <v>60</v>
      </c>
      <c r="E10941">
        <v>6100</v>
      </c>
      <c r="F10941">
        <v>728</v>
      </c>
      <c r="G10941">
        <v>14715</v>
      </c>
      <c r="H10941">
        <v>1178</v>
      </c>
      <c r="I10941" s="119" t="s">
        <v>7033</v>
      </c>
      <c r="J10941" s="119" t="s">
        <v>24</v>
      </c>
      <c r="K10941" s="1">
        <v>46255.758941458334</v>
      </c>
      <c r="L10941">
        <v>1368</v>
      </c>
      <c r="M10941">
        <v>13357</v>
      </c>
      <c r="N10941">
        <v>229</v>
      </c>
      <c r="O10941">
        <v>2434</v>
      </c>
      <c r="P10941" s="119" t="s">
        <v>20261</v>
      </c>
    </row>
    <row r="10942" spans="1:16" x14ac:dyDescent="0.25">
      <c r="A10942">
        <v>24692</v>
      </c>
      <c r="B10942" s="119" t="s">
        <v>7260</v>
      </c>
      <c r="C10942">
        <v>39</v>
      </c>
      <c r="E10942">
        <v>1895</v>
      </c>
      <c r="F10942">
        <v>236</v>
      </c>
      <c r="G10942">
        <v>3672</v>
      </c>
      <c r="H10942">
        <v>329</v>
      </c>
      <c r="I10942" s="119" t="s">
        <v>7033</v>
      </c>
      <c r="J10942" s="119" t="s">
        <v>222</v>
      </c>
      <c r="K10942" s="1">
        <v>46255.758941458334</v>
      </c>
      <c r="L10942">
        <v>470</v>
      </c>
      <c r="M10942">
        <v>33</v>
      </c>
      <c r="N10942">
        <v>62</v>
      </c>
      <c r="O10942">
        <v>9</v>
      </c>
      <c r="P10942" s="119" t="s">
        <v>20261</v>
      </c>
    </row>
    <row r="10943" spans="1:16" x14ac:dyDescent="0.25">
      <c r="A10943">
        <v>24693</v>
      </c>
      <c r="B10943" s="119" t="s">
        <v>7261</v>
      </c>
      <c r="C10943">
        <v>0</v>
      </c>
      <c r="E10943">
        <v>3316</v>
      </c>
      <c r="F10943">
        <v>86</v>
      </c>
      <c r="G10943">
        <v>32139</v>
      </c>
      <c r="H10943">
        <v>220</v>
      </c>
      <c r="I10943" s="119" t="s">
        <v>7033</v>
      </c>
      <c r="J10943" s="119" t="s">
        <v>139</v>
      </c>
      <c r="K10943" s="1">
        <v>46255.758941458334</v>
      </c>
      <c r="L10943">
        <v>0</v>
      </c>
      <c r="M10943">
        <v>51</v>
      </c>
      <c r="N10943">
        <v>0</v>
      </c>
      <c r="O10943">
        <v>2</v>
      </c>
      <c r="P10943" s="119" t="s">
        <v>20261</v>
      </c>
    </row>
    <row r="10944" spans="1:16" x14ac:dyDescent="0.25">
      <c r="A10944">
        <v>24694</v>
      </c>
      <c r="B10944" s="119" t="s">
        <v>7262</v>
      </c>
      <c r="C10944">
        <v>0</v>
      </c>
      <c r="E10944">
        <v>8537</v>
      </c>
      <c r="F10944">
        <v>74</v>
      </c>
      <c r="G10944">
        <v>13726</v>
      </c>
      <c r="H10944">
        <v>112</v>
      </c>
      <c r="I10944" s="119" t="s">
        <v>7033</v>
      </c>
      <c r="J10944" s="119" t="s">
        <v>139</v>
      </c>
      <c r="K10944" s="1">
        <v>46255.758941458334</v>
      </c>
      <c r="L10944">
        <v>247</v>
      </c>
      <c r="M10944">
        <v>125</v>
      </c>
      <c r="N10944">
        <v>2</v>
      </c>
      <c r="O10944">
        <v>51</v>
      </c>
      <c r="P10944" s="119" t="s">
        <v>20260</v>
      </c>
    </row>
    <row r="10945" spans="1:16" x14ac:dyDescent="0.25">
      <c r="A10945">
        <v>24695</v>
      </c>
      <c r="B10945" s="119" t="s">
        <v>7263</v>
      </c>
      <c r="C10945">
        <v>39</v>
      </c>
      <c r="E10945">
        <v>1151</v>
      </c>
      <c r="F10945">
        <v>154</v>
      </c>
      <c r="G10945">
        <v>2217</v>
      </c>
      <c r="H10945">
        <v>260</v>
      </c>
      <c r="I10945" s="119" t="s">
        <v>7033</v>
      </c>
      <c r="J10945" s="119" t="s">
        <v>222</v>
      </c>
      <c r="K10945" s="1">
        <v>46255.758941458334</v>
      </c>
      <c r="L10945">
        <v>55</v>
      </c>
      <c r="M10945">
        <v>7</v>
      </c>
      <c r="N10945">
        <v>21</v>
      </c>
      <c r="O10945">
        <v>0</v>
      </c>
      <c r="P10945" s="119" t="s">
        <v>20260</v>
      </c>
    </row>
    <row r="10946" spans="1:16" x14ac:dyDescent="0.25">
      <c r="A10946">
        <v>24696</v>
      </c>
      <c r="B10946" s="119" t="s">
        <v>7264</v>
      </c>
      <c r="C10946">
        <v>60</v>
      </c>
      <c r="E10946">
        <v>0</v>
      </c>
      <c r="F10946">
        <v>0</v>
      </c>
      <c r="G10946">
        <v>10889</v>
      </c>
      <c r="H10946">
        <v>292</v>
      </c>
      <c r="I10946" s="119" t="s">
        <v>7033</v>
      </c>
      <c r="J10946" s="119" t="s">
        <v>24</v>
      </c>
      <c r="K10946" s="1">
        <v>46255.758941458334</v>
      </c>
      <c r="L10946">
        <v>945</v>
      </c>
      <c r="M10946">
        <v>1707</v>
      </c>
      <c r="N10946">
        <v>0</v>
      </c>
      <c r="O10946">
        <v>93</v>
      </c>
      <c r="P10946" s="119" t="s">
        <v>20260</v>
      </c>
    </row>
    <row r="10947" spans="1:16" x14ac:dyDescent="0.25">
      <c r="A10947">
        <v>24697</v>
      </c>
      <c r="B10947" s="119" t="s">
        <v>7265</v>
      </c>
      <c r="C10947">
        <v>0</v>
      </c>
      <c r="E10947">
        <v>3885</v>
      </c>
      <c r="F10947">
        <v>86</v>
      </c>
      <c r="G10947">
        <v>5168</v>
      </c>
      <c r="H10947">
        <v>132</v>
      </c>
      <c r="I10947" s="119" t="s">
        <v>7033</v>
      </c>
      <c r="J10947" s="119" t="s">
        <v>139</v>
      </c>
      <c r="K10947" s="1">
        <v>46255.758941458334</v>
      </c>
      <c r="L10947">
        <v>73</v>
      </c>
      <c r="M10947">
        <v>100</v>
      </c>
      <c r="N10947">
        <v>3</v>
      </c>
      <c r="O10947">
        <v>98</v>
      </c>
      <c r="P10947" s="119" t="s">
        <v>20262</v>
      </c>
    </row>
    <row r="10948" spans="1:16" x14ac:dyDescent="0.25">
      <c r="A10948">
        <v>24698</v>
      </c>
      <c r="B10948" s="119" t="s">
        <v>7266</v>
      </c>
      <c r="C10948">
        <v>39</v>
      </c>
      <c r="E10948">
        <v>677</v>
      </c>
      <c r="F10948">
        <v>214</v>
      </c>
      <c r="G10948">
        <v>2930</v>
      </c>
      <c r="H10948">
        <v>296</v>
      </c>
      <c r="I10948" s="119" t="s">
        <v>7033</v>
      </c>
      <c r="J10948" s="119" t="s">
        <v>222</v>
      </c>
      <c r="K10948" s="1">
        <v>46255.758941458334</v>
      </c>
      <c r="L10948">
        <v>118</v>
      </c>
      <c r="M10948">
        <v>22</v>
      </c>
      <c r="N10948">
        <v>26</v>
      </c>
      <c r="O10948">
        <v>8</v>
      </c>
      <c r="P10948" s="119" t="s">
        <v>20262</v>
      </c>
    </row>
    <row r="10949" spans="1:16" x14ac:dyDescent="0.25">
      <c r="A10949">
        <v>24699</v>
      </c>
      <c r="B10949" s="119" t="s">
        <v>7267</v>
      </c>
      <c r="C10949">
        <v>60</v>
      </c>
      <c r="E10949">
        <v>1542</v>
      </c>
      <c r="F10949">
        <v>278</v>
      </c>
      <c r="G10949">
        <v>6983</v>
      </c>
      <c r="H10949">
        <v>418</v>
      </c>
      <c r="I10949" s="119" t="s">
        <v>7033</v>
      </c>
      <c r="J10949" s="119" t="s">
        <v>24</v>
      </c>
      <c r="K10949" s="1">
        <v>46255.758941458334</v>
      </c>
      <c r="L10949">
        <v>2163</v>
      </c>
      <c r="M10949">
        <v>2716</v>
      </c>
      <c r="N10949">
        <v>1482</v>
      </c>
      <c r="O10949">
        <v>1680</v>
      </c>
      <c r="P10949" s="119" t="s">
        <v>20262</v>
      </c>
    </row>
    <row r="10950" spans="1:16" x14ac:dyDescent="0.25">
      <c r="A10950">
        <v>24700</v>
      </c>
      <c r="B10950" s="119" t="s">
        <v>7268</v>
      </c>
      <c r="C10950">
        <v>0</v>
      </c>
      <c r="E10950">
        <v>1856</v>
      </c>
      <c r="F10950">
        <v>92</v>
      </c>
      <c r="G10950">
        <v>62801</v>
      </c>
      <c r="H10950">
        <v>209</v>
      </c>
      <c r="I10950" s="119" t="s">
        <v>7033</v>
      </c>
      <c r="J10950" s="119" t="s">
        <v>139</v>
      </c>
      <c r="K10950" s="1">
        <v>46255.758941458334</v>
      </c>
      <c r="L10950">
        <v>24</v>
      </c>
      <c r="M10950">
        <v>6</v>
      </c>
      <c r="N10950">
        <v>0</v>
      </c>
      <c r="O10950">
        <v>0</v>
      </c>
      <c r="P10950" s="119" t="s">
        <v>20261</v>
      </c>
    </row>
    <row r="10951" spans="1:16" x14ac:dyDescent="0.25">
      <c r="A10951">
        <v>24701</v>
      </c>
      <c r="B10951" s="119" t="s">
        <v>7269</v>
      </c>
      <c r="C10951">
        <v>39</v>
      </c>
      <c r="E10951">
        <v>3312</v>
      </c>
      <c r="F10951">
        <v>226</v>
      </c>
      <c r="G10951">
        <v>4047</v>
      </c>
      <c r="H10951">
        <v>228</v>
      </c>
      <c r="I10951" s="119" t="s">
        <v>7033</v>
      </c>
      <c r="J10951" s="119" t="s">
        <v>222</v>
      </c>
      <c r="K10951" s="1">
        <v>46255.758941458334</v>
      </c>
      <c r="L10951">
        <v>559</v>
      </c>
      <c r="M10951">
        <v>35</v>
      </c>
      <c r="N10951">
        <v>41</v>
      </c>
      <c r="O10951">
        <v>7</v>
      </c>
      <c r="P10951" s="119" t="s">
        <v>20261</v>
      </c>
    </row>
    <row r="10952" spans="1:16" x14ac:dyDescent="0.25">
      <c r="A10952">
        <v>24702</v>
      </c>
      <c r="B10952" s="119" t="s">
        <v>7270</v>
      </c>
      <c r="C10952">
        <v>60</v>
      </c>
      <c r="E10952">
        <v>3274</v>
      </c>
      <c r="F10952">
        <v>572</v>
      </c>
      <c r="G10952">
        <v>19066</v>
      </c>
      <c r="H10952">
        <v>1057</v>
      </c>
      <c r="I10952" s="119" t="s">
        <v>7033</v>
      </c>
      <c r="J10952" s="119" t="s">
        <v>24</v>
      </c>
      <c r="K10952" s="1">
        <v>46255.758941458334</v>
      </c>
      <c r="L10952">
        <v>1183</v>
      </c>
      <c r="M10952">
        <v>9355</v>
      </c>
      <c r="N10952">
        <v>277</v>
      </c>
      <c r="O10952">
        <v>2273</v>
      </c>
      <c r="P10952" s="119" t="s">
        <v>20261</v>
      </c>
    </row>
    <row r="10953" spans="1:16" x14ac:dyDescent="0.25">
      <c r="A10953">
        <v>24703</v>
      </c>
      <c r="B10953" s="119" t="s">
        <v>7271</v>
      </c>
      <c r="C10953">
        <v>60</v>
      </c>
      <c r="E10953">
        <v>3869</v>
      </c>
      <c r="F10953">
        <v>4985</v>
      </c>
      <c r="G10953">
        <v>9359</v>
      </c>
      <c r="H10953">
        <v>4986</v>
      </c>
      <c r="I10953" s="119" t="s">
        <v>7033</v>
      </c>
      <c r="J10953" s="119" t="s">
        <v>24</v>
      </c>
      <c r="K10953" s="1">
        <v>46255.758941458334</v>
      </c>
      <c r="L10953">
        <v>1886</v>
      </c>
      <c r="M10953">
        <v>2436</v>
      </c>
      <c r="N10953">
        <v>809</v>
      </c>
      <c r="O10953">
        <v>656</v>
      </c>
      <c r="P10953" s="119" t="s">
        <v>20261</v>
      </c>
    </row>
    <row r="10954" spans="1:16" x14ac:dyDescent="0.25">
      <c r="A10954">
        <v>24704</v>
      </c>
      <c r="B10954" s="119" t="s">
        <v>7272</v>
      </c>
      <c r="C10954">
        <v>39</v>
      </c>
      <c r="E10954">
        <v>2200</v>
      </c>
      <c r="F10954">
        <v>284</v>
      </c>
      <c r="G10954">
        <v>9561</v>
      </c>
      <c r="H10954">
        <v>441</v>
      </c>
      <c r="I10954" s="119" t="s">
        <v>7033</v>
      </c>
      <c r="J10954" s="119" t="s">
        <v>222</v>
      </c>
      <c r="K10954" s="1">
        <v>46255.758941458334</v>
      </c>
      <c r="L10954">
        <v>701</v>
      </c>
      <c r="M10954">
        <v>178</v>
      </c>
      <c r="N10954">
        <v>84</v>
      </c>
      <c r="O10954">
        <v>21</v>
      </c>
      <c r="P10954" s="119" t="s">
        <v>20261</v>
      </c>
    </row>
    <row r="10955" spans="1:16" x14ac:dyDescent="0.25">
      <c r="A10955">
        <v>24705</v>
      </c>
      <c r="B10955" s="119" t="s">
        <v>7273</v>
      </c>
      <c r="C10955">
        <v>0</v>
      </c>
      <c r="E10955">
        <v>5412</v>
      </c>
      <c r="F10955">
        <v>85</v>
      </c>
      <c r="G10955">
        <v>46494</v>
      </c>
      <c r="H10955">
        <v>250</v>
      </c>
      <c r="I10955" s="119" t="s">
        <v>7033</v>
      </c>
      <c r="J10955" s="119" t="s">
        <v>139</v>
      </c>
      <c r="K10955" s="1">
        <v>46255.758941458334</v>
      </c>
      <c r="L10955">
        <v>0</v>
      </c>
      <c r="M10955">
        <v>167</v>
      </c>
      <c r="N10955">
        <v>0</v>
      </c>
      <c r="O10955">
        <v>34</v>
      </c>
      <c r="P10955" s="119" t="s">
        <v>20261</v>
      </c>
    </row>
    <row r="10956" spans="1:16" x14ac:dyDescent="0.25">
      <c r="A10956">
        <v>24706</v>
      </c>
      <c r="B10956" s="119" t="s">
        <v>7274</v>
      </c>
      <c r="C10956">
        <v>0</v>
      </c>
      <c r="E10956">
        <v>6551</v>
      </c>
      <c r="F10956">
        <v>97</v>
      </c>
      <c r="G10956">
        <v>3938</v>
      </c>
      <c r="H10956">
        <v>165</v>
      </c>
      <c r="I10956" s="119" t="s">
        <v>7033</v>
      </c>
      <c r="J10956" s="119" t="s">
        <v>139</v>
      </c>
      <c r="K10956" s="1">
        <v>46255.758941458334</v>
      </c>
      <c r="L10956">
        <v>74</v>
      </c>
      <c r="M10956">
        <v>40</v>
      </c>
      <c r="N10956">
        <v>21</v>
      </c>
      <c r="O10956">
        <v>39</v>
      </c>
      <c r="P10956" s="119" t="s">
        <v>20260</v>
      </c>
    </row>
    <row r="10957" spans="1:16" x14ac:dyDescent="0.25">
      <c r="A10957">
        <v>24707</v>
      </c>
      <c r="B10957" s="119" t="s">
        <v>7275</v>
      </c>
      <c r="C10957">
        <v>39</v>
      </c>
      <c r="E10957">
        <v>2344</v>
      </c>
      <c r="F10957">
        <v>163</v>
      </c>
      <c r="G10957">
        <v>2923</v>
      </c>
      <c r="H10957">
        <v>299</v>
      </c>
      <c r="I10957" s="119" t="s">
        <v>7033</v>
      </c>
      <c r="J10957" s="119" t="s">
        <v>222</v>
      </c>
      <c r="K10957" s="1">
        <v>46255.758941458334</v>
      </c>
      <c r="L10957">
        <v>143</v>
      </c>
      <c r="M10957">
        <v>85</v>
      </c>
      <c r="N10957">
        <v>45</v>
      </c>
      <c r="O10957">
        <v>3</v>
      </c>
      <c r="P10957" s="119" t="s">
        <v>20260</v>
      </c>
    </row>
    <row r="10958" spans="1:16" x14ac:dyDescent="0.25">
      <c r="A10958">
        <v>24708</v>
      </c>
      <c r="B10958" s="119" t="s">
        <v>7276</v>
      </c>
      <c r="C10958">
        <v>60</v>
      </c>
      <c r="E10958">
        <v>1079</v>
      </c>
      <c r="F10958">
        <v>256</v>
      </c>
      <c r="G10958">
        <v>12182</v>
      </c>
      <c r="H10958">
        <v>381</v>
      </c>
      <c r="I10958" s="119" t="s">
        <v>7033</v>
      </c>
      <c r="J10958" s="119" t="s">
        <v>24</v>
      </c>
      <c r="K10958" s="1">
        <v>46255.758941458334</v>
      </c>
      <c r="L10958">
        <v>711</v>
      </c>
      <c r="M10958">
        <v>1125</v>
      </c>
      <c r="N10958">
        <v>128</v>
      </c>
      <c r="O10958">
        <v>176</v>
      </c>
      <c r="P10958" s="119" t="s">
        <v>20260</v>
      </c>
    </row>
    <row r="10959" spans="1:16" x14ac:dyDescent="0.25">
      <c r="A10959">
        <v>24709</v>
      </c>
      <c r="B10959" s="119" t="s">
        <v>7277</v>
      </c>
      <c r="C10959">
        <v>0</v>
      </c>
      <c r="E10959">
        <v>12491</v>
      </c>
      <c r="F10959">
        <v>100</v>
      </c>
      <c r="G10959">
        <v>7782</v>
      </c>
      <c r="H10959">
        <v>173</v>
      </c>
      <c r="I10959" s="119" t="s">
        <v>7033</v>
      </c>
      <c r="J10959" s="119" t="s">
        <v>139</v>
      </c>
      <c r="K10959" s="1">
        <v>46255.758941458334</v>
      </c>
      <c r="L10959">
        <v>8</v>
      </c>
      <c r="M10959">
        <v>89</v>
      </c>
      <c r="N10959">
        <v>0</v>
      </c>
      <c r="O10959">
        <v>45</v>
      </c>
      <c r="P10959" s="119" t="s">
        <v>20262</v>
      </c>
    </row>
    <row r="10960" spans="1:16" x14ac:dyDescent="0.25">
      <c r="A10960">
        <v>24710</v>
      </c>
      <c r="B10960" s="119" t="s">
        <v>7278</v>
      </c>
      <c r="C10960">
        <v>39</v>
      </c>
      <c r="E10960">
        <v>2372</v>
      </c>
      <c r="F10960">
        <v>203</v>
      </c>
      <c r="G10960">
        <v>1925</v>
      </c>
      <c r="H10960">
        <v>310</v>
      </c>
      <c r="I10960" s="119" t="s">
        <v>7033</v>
      </c>
      <c r="J10960" s="119" t="s">
        <v>222</v>
      </c>
      <c r="K10960" s="1">
        <v>46255.758941458334</v>
      </c>
      <c r="L10960">
        <v>54</v>
      </c>
      <c r="M10960">
        <v>40</v>
      </c>
      <c r="N10960">
        <v>5</v>
      </c>
      <c r="O10960">
        <v>2</v>
      </c>
      <c r="P10960" s="119" t="s">
        <v>20262</v>
      </c>
    </row>
    <row r="10961" spans="1:16" x14ac:dyDescent="0.25">
      <c r="A10961">
        <v>24711</v>
      </c>
      <c r="B10961" s="119" t="s">
        <v>7279</v>
      </c>
      <c r="C10961">
        <v>60</v>
      </c>
      <c r="E10961">
        <v>8728</v>
      </c>
      <c r="F10961">
        <v>272</v>
      </c>
      <c r="G10961">
        <v>10081</v>
      </c>
      <c r="H10961">
        <v>370</v>
      </c>
      <c r="I10961" s="119" t="s">
        <v>7033</v>
      </c>
      <c r="J10961" s="119" t="s">
        <v>24</v>
      </c>
      <c r="K10961" s="1">
        <v>46255.758941458334</v>
      </c>
      <c r="L10961">
        <v>1136</v>
      </c>
      <c r="M10961">
        <v>2918</v>
      </c>
      <c r="N10961">
        <v>286</v>
      </c>
      <c r="O10961">
        <v>843</v>
      </c>
      <c r="P10961" s="119" t="s">
        <v>20262</v>
      </c>
    </row>
    <row r="10962" spans="1:16" x14ac:dyDescent="0.25">
      <c r="A10962">
        <v>24712</v>
      </c>
      <c r="B10962" s="119" t="s">
        <v>7280</v>
      </c>
      <c r="C10962">
        <v>0</v>
      </c>
      <c r="E10962">
        <v>3844</v>
      </c>
      <c r="F10962">
        <v>80</v>
      </c>
      <c r="G10962">
        <v>4849</v>
      </c>
      <c r="H10962">
        <v>158</v>
      </c>
      <c r="I10962" s="119" t="s">
        <v>7033</v>
      </c>
      <c r="J10962" s="119" t="s">
        <v>139</v>
      </c>
      <c r="K10962" s="1">
        <v>46255.758941458334</v>
      </c>
      <c r="L10962">
        <v>0</v>
      </c>
      <c r="M10962">
        <v>39</v>
      </c>
      <c r="N10962">
        <v>0</v>
      </c>
      <c r="O10962">
        <v>30</v>
      </c>
      <c r="P10962" s="119" t="s">
        <v>20262</v>
      </c>
    </row>
    <row r="10963" spans="1:16" x14ac:dyDescent="0.25">
      <c r="A10963">
        <v>24713</v>
      </c>
      <c r="B10963" s="119" t="s">
        <v>7281</v>
      </c>
      <c r="C10963">
        <v>39</v>
      </c>
      <c r="E10963">
        <v>1733</v>
      </c>
      <c r="F10963">
        <v>183</v>
      </c>
      <c r="G10963">
        <v>5995</v>
      </c>
      <c r="H10963">
        <v>390</v>
      </c>
      <c r="I10963" s="119" t="s">
        <v>7033</v>
      </c>
      <c r="J10963" s="119" t="s">
        <v>222</v>
      </c>
      <c r="K10963" s="1">
        <v>46255.758941458334</v>
      </c>
      <c r="L10963">
        <v>204</v>
      </c>
      <c r="M10963">
        <v>2128</v>
      </c>
      <c r="N10963">
        <v>14</v>
      </c>
      <c r="O10963">
        <v>1</v>
      </c>
      <c r="P10963" s="119" t="s">
        <v>20262</v>
      </c>
    </row>
    <row r="10964" spans="1:16" x14ac:dyDescent="0.25">
      <c r="A10964">
        <v>24714</v>
      </c>
      <c r="B10964" s="119" t="s">
        <v>7282</v>
      </c>
      <c r="C10964">
        <v>60</v>
      </c>
      <c r="E10964">
        <v>6502</v>
      </c>
      <c r="F10964">
        <v>300</v>
      </c>
      <c r="G10964">
        <v>42063</v>
      </c>
      <c r="H10964">
        <v>342</v>
      </c>
      <c r="I10964" s="119" t="s">
        <v>7033</v>
      </c>
      <c r="J10964" s="119" t="s">
        <v>24</v>
      </c>
      <c r="K10964" s="1">
        <v>46255.758941458334</v>
      </c>
      <c r="L10964">
        <v>1785</v>
      </c>
      <c r="M10964">
        <v>138209</v>
      </c>
      <c r="N10964">
        <v>358</v>
      </c>
      <c r="O10964">
        <v>204</v>
      </c>
      <c r="P10964" s="119" t="s">
        <v>20262</v>
      </c>
    </row>
    <row r="10965" spans="1:16" x14ac:dyDescent="0.25">
      <c r="A10965">
        <v>24715</v>
      </c>
      <c r="B10965" s="119" t="s">
        <v>7283</v>
      </c>
      <c r="C10965">
        <v>0</v>
      </c>
      <c r="E10965">
        <v>6009</v>
      </c>
      <c r="F10965">
        <v>110</v>
      </c>
      <c r="G10965">
        <v>3337</v>
      </c>
      <c r="H10965">
        <v>233</v>
      </c>
      <c r="I10965" s="119" t="s">
        <v>7033</v>
      </c>
      <c r="J10965" s="119" t="s">
        <v>139</v>
      </c>
      <c r="K10965" s="1">
        <v>46255.758941458334</v>
      </c>
      <c r="L10965">
        <v>272</v>
      </c>
      <c r="M10965">
        <v>4</v>
      </c>
      <c r="N10965">
        <v>262</v>
      </c>
      <c r="O10965">
        <v>1</v>
      </c>
      <c r="P10965" s="119" t="s">
        <v>20261</v>
      </c>
    </row>
    <row r="10966" spans="1:16" x14ac:dyDescent="0.25">
      <c r="A10966">
        <v>24716</v>
      </c>
      <c r="B10966" s="119" t="s">
        <v>7284</v>
      </c>
      <c r="C10966">
        <v>39</v>
      </c>
      <c r="E10966">
        <v>4157</v>
      </c>
      <c r="F10966">
        <v>253</v>
      </c>
      <c r="G10966">
        <v>3353</v>
      </c>
      <c r="H10966">
        <v>346</v>
      </c>
      <c r="I10966" s="119" t="s">
        <v>7033</v>
      </c>
      <c r="J10966" s="119" t="s">
        <v>222</v>
      </c>
      <c r="K10966" s="1">
        <v>46255.758941458334</v>
      </c>
      <c r="L10966">
        <v>335</v>
      </c>
      <c r="M10966">
        <v>104</v>
      </c>
      <c r="N10966">
        <v>50</v>
      </c>
      <c r="O10966">
        <v>1</v>
      </c>
      <c r="P10966" s="119" t="s">
        <v>20261</v>
      </c>
    </row>
    <row r="10967" spans="1:16" x14ac:dyDescent="0.25">
      <c r="A10967">
        <v>24717</v>
      </c>
      <c r="B10967" s="119" t="s">
        <v>7285</v>
      </c>
      <c r="C10967">
        <v>60</v>
      </c>
      <c r="E10967">
        <v>3424</v>
      </c>
      <c r="F10967">
        <v>446</v>
      </c>
      <c r="G10967">
        <v>4558</v>
      </c>
      <c r="H10967">
        <v>596</v>
      </c>
      <c r="I10967" s="119" t="s">
        <v>7033</v>
      </c>
      <c r="J10967" s="119" t="s">
        <v>24</v>
      </c>
      <c r="K10967" s="1">
        <v>46255.758941458334</v>
      </c>
      <c r="L10967">
        <v>819</v>
      </c>
      <c r="M10967">
        <v>800</v>
      </c>
      <c r="N10967">
        <v>144</v>
      </c>
      <c r="O10967">
        <v>71</v>
      </c>
      <c r="P10967" s="119" t="s">
        <v>20261</v>
      </c>
    </row>
    <row r="10968" spans="1:16" x14ac:dyDescent="0.25">
      <c r="A10968">
        <v>24718</v>
      </c>
      <c r="B10968" s="119" t="s">
        <v>7286</v>
      </c>
      <c r="C10968">
        <v>0</v>
      </c>
      <c r="E10968">
        <v>6453</v>
      </c>
      <c r="F10968">
        <v>64</v>
      </c>
      <c r="G10968">
        <v>3009</v>
      </c>
      <c r="H10968">
        <v>183</v>
      </c>
      <c r="I10968" s="119" t="s">
        <v>7033</v>
      </c>
      <c r="J10968" s="119" t="s">
        <v>139</v>
      </c>
      <c r="K10968" s="1">
        <v>46255.758941458334</v>
      </c>
      <c r="L10968">
        <v>340</v>
      </c>
      <c r="M10968">
        <v>2</v>
      </c>
      <c r="N10968">
        <v>11</v>
      </c>
      <c r="O10968">
        <v>1</v>
      </c>
      <c r="P10968" s="119" t="s">
        <v>20260</v>
      </c>
    </row>
    <row r="10969" spans="1:16" x14ac:dyDescent="0.25">
      <c r="A10969">
        <v>24719</v>
      </c>
      <c r="B10969" s="119" t="s">
        <v>7287</v>
      </c>
      <c r="C10969">
        <v>39</v>
      </c>
      <c r="E10969">
        <v>2620</v>
      </c>
      <c r="F10969">
        <v>178</v>
      </c>
      <c r="G10969">
        <v>1308</v>
      </c>
      <c r="H10969">
        <v>250</v>
      </c>
      <c r="I10969" s="119" t="s">
        <v>7033</v>
      </c>
      <c r="J10969" s="119" t="s">
        <v>222</v>
      </c>
      <c r="K10969" s="1">
        <v>46255.758941458334</v>
      </c>
      <c r="L10969">
        <v>119</v>
      </c>
      <c r="M10969">
        <v>5</v>
      </c>
      <c r="N10969">
        <v>34</v>
      </c>
      <c r="O10969">
        <v>1</v>
      </c>
      <c r="P10969" s="119" t="s">
        <v>20260</v>
      </c>
    </row>
    <row r="10970" spans="1:16" x14ac:dyDescent="0.25">
      <c r="A10970">
        <v>24720</v>
      </c>
      <c r="B10970" s="119" t="s">
        <v>7288</v>
      </c>
      <c r="C10970">
        <v>60</v>
      </c>
      <c r="E10970">
        <v>4991</v>
      </c>
      <c r="F10970">
        <v>901</v>
      </c>
      <c r="G10970">
        <v>3328</v>
      </c>
      <c r="H10970">
        <v>919</v>
      </c>
      <c r="I10970" s="119" t="s">
        <v>7033</v>
      </c>
      <c r="J10970" s="119" t="s">
        <v>24</v>
      </c>
      <c r="K10970" s="1">
        <v>46255.758941458334</v>
      </c>
      <c r="L10970">
        <v>139</v>
      </c>
      <c r="M10970">
        <v>178</v>
      </c>
      <c r="N10970">
        <v>48</v>
      </c>
      <c r="O10970">
        <v>47</v>
      </c>
      <c r="P10970" s="119" t="s">
        <v>20260</v>
      </c>
    </row>
    <row r="10971" spans="1:16" x14ac:dyDescent="0.25">
      <c r="A10971">
        <v>24721</v>
      </c>
      <c r="B10971" s="119" t="s">
        <v>7289</v>
      </c>
      <c r="C10971">
        <v>0</v>
      </c>
      <c r="E10971">
        <v>11381</v>
      </c>
      <c r="F10971">
        <v>80</v>
      </c>
      <c r="G10971">
        <v>26117</v>
      </c>
      <c r="H10971">
        <v>158</v>
      </c>
      <c r="I10971" s="119" t="s">
        <v>7033</v>
      </c>
      <c r="J10971" s="119" t="s">
        <v>139</v>
      </c>
      <c r="K10971" s="1">
        <v>46255.758941458334</v>
      </c>
      <c r="L10971">
        <v>0</v>
      </c>
      <c r="M10971">
        <v>145</v>
      </c>
      <c r="N10971">
        <v>0</v>
      </c>
      <c r="O10971">
        <v>86</v>
      </c>
      <c r="P10971" s="119" t="s">
        <v>20260</v>
      </c>
    </row>
    <row r="10972" spans="1:16" x14ac:dyDescent="0.25">
      <c r="A10972">
        <v>24722</v>
      </c>
      <c r="B10972" s="119" t="s">
        <v>7290</v>
      </c>
      <c r="C10972">
        <v>39</v>
      </c>
      <c r="E10972">
        <v>2634</v>
      </c>
      <c r="F10972">
        <v>164</v>
      </c>
      <c r="G10972">
        <v>5089</v>
      </c>
      <c r="H10972">
        <v>298</v>
      </c>
      <c r="I10972" s="119" t="s">
        <v>7033</v>
      </c>
      <c r="J10972" s="119" t="s">
        <v>222</v>
      </c>
      <c r="K10972" s="1">
        <v>46255.758941458334</v>
      </c>
      <c r="L10972">
        <v>111</v>
      </c>
      <c r="M10972">
        <v>65</v>
      </c>
      <c r="N10972">
        <v>34</v>
      </c>
      <c r="O10972">
        <v>4</v>
      </c>
      <c r="P10972" s="119" t="s">
        <v>20260</v>
      </c>
    </row>
    <row r="10973" spans="1:16" x14ac:dyDescent="0.25">
      <c r="A10973">
        <v>24723</v>
      </c>
      <c r="B10973" s="119" t="s">
        <v>7291</v>
      </c>
      <c r="C10973">
        <v>60</v>
      </c>
      <c r="E10973">
        <v>5040</v>
      </c>
      <c r="F10973">
        <v>759</v>
      </c>
      <c r="G10973">
        <v>36434</v>
      </c>
      <c r="H10973">
        <v>1278</v>
      </c>
      <c r="I10973" s="119" t="s">
        <v>7033</v>
      </c>
      <c r="J10973" s="119" t="s">
        <v>24</v>
      </c>
      <c r="K10973" s="1">
        <v>46255.758941458334</v>
      </c>
      <c r="L10973">
        <v>1124</v>
      </c>
      <c r="M10973">
        <v>5719</v>
      </c>
      <c r="N10973">
        <v>267</v>
      </c>
      <c r="O10973">
        <v>2131</v>
      </c>
      <c r="P10973" s="119" t="s">
        <v>20260</v>
      </c>
    </row>
    <row r="10974" spans="1:16" x14ac:dyDescent="0.25">
      <c r="A10974">
        <v>24724</v>
      </c>
      <c r="B10974" s="119" t="s">
        <v>7292</v>
      </c>
      <c r="C10974">
        <v>0</v>
      </c>
      <c r="E10974">
        <v>1698</v>
      </c>
      <c r="F10974">
        <v>84</v>
      </c>
      <c r="G10974">
        <v>5201</v>
      </c>
      <c r="H10974">
        <v>117</v>
      </c>
      <c r="I10974" s="119" t="s">
        <v>7033</v>
      </c>
      <c r="J10974" s="119" t="s">
        <v>139</v>
      </c>
      <c r="K10974" s="1">
        <v>46255.758941458334</v>
      </c>
      <c r="L10974">
        <v>68</v>
      </c>
      <c r="M10974">
        <v>93</v>
      </c>
      <c r="N10974">
        <v>19</v>
      </c>
      <c r="O10974">
        <v>77</v>
      </c>
      <c r="P10974" s="119" t="s">
        <v>20260</v>
      </c>
    </row>
    <row r="10975" spans="1:16" x14ac:dyDescent="0.25">
      <c r="A10975">
        <v>24725</v>
      </c>
      <c r="B10975" s="119" t="s">
        <v>7293</v>
      </c>
      <c r="C10975">
        <v>39</v>
      </c>
      <c r="E10975">
        <v>2080</v>
      </c>
      <c r="F10975">
        <v>194</v>
      </c>
      <c r="G10975">
        <v>4518</v>
      </c>
      <c r="H10975">
        <v>293</v>
      </c>
      <c r="I10975" s="119" t="s">
        <v>7033</v>
      </c>
      <c r="J10975" s="119" t="s">
        <v>222</v>
      </c>
      <c r="K10975" s="1">
        <v>46255.758941458334</v>
      </c>
      <c r="L10975">
        <v>380</v>
      </c>
      <c r="M10975">
        <v>12</v>
      </c>
      <c r="N10975">
        <v>47</v>
      </c>
      <c r="O10975">
        <v>2</v>
      </c>
      <c r="P10975" s="119" t="s">
        <v>20260</v>
      </c>
    </row>
    <row r="10976" spans="1:16" x14ac:dyDescent="0.25">
      <c r="A10976">
        <v>24726</v>
      </c>
      <c r="B10976" s="119" t="s">
        <v>7294</v>
      </c>
      <c r="C10976">
        <v>60</v>
      </c>
      <c r="E10976">
        <v>6214</v>
      </c>
      <c r="F10976">
        <v>1744</v>
      </c>
      <c r="G10976">
        <v>10050</v>
      </c>
      <c r="H10976">
        <v>2593</v>
      </c>
      <c r="I10976" s="119" t="s">
        <v>7033</v>
      </c>
      <c r="J10976" s="119" t="s">
        <v>24</v>
      </c>
      <c r="K10976" s="1">
        <v>46255.758941458334</v>
      </c>
      <c r="L10976">
        <v>1433</v>
      </c>
      <c r="M10976">
        <v>4699</v>
      </c>
      <c r="N10976">
        <v>642</v>
      </c>
      <c r="O10976">
        <v>1050</v>
      </c>
      <c r="P10976" s="119" t="s">
        <v>20260</v>
      </c>
    </row>
    <row r="10977" spans="1:16" x14ac:dyDescent="0.25">
      <c r="A10977">
        <v>24727</v>
      </c>
      <c r="B10977" s="119" t="s">
        <v>7295</v>
      </c>
      <c r="C10977">
        <v>0</v>
      </c>
      <c r="E10977">
        <v>6934</v>
      </c>
      <c r="F10977">
        <v>81</v>
      </c>
      <c r="G10977">
        <v>14663</v>
      </c>
      <c r="H10977">
        <v>148</v>
      </c>
      <c r="I10977" s="119" t="s">
        <v>7033</v>
      </c>
      <c r="J10977" s="119" t="s">
        <v>139</v>
      </c>
      <c r="K10977" s="1">
        <v>46255.758941458334</v>
      </c>
      <c r="L10977">
        <v>0</v>
      </c>
      <c r="M10977">
        <v>81</v>
      </c>
      <c r="N10977">
        <v>0</v>
      </c>
      <c r="O10977">
        <v>79</v>
      </c>
      <c r="P10977" s="119" t="s">
        <v>20262</v>
      </c>
    </row>
    <row r="10978" spans="1:16" x14ac:dyDescent="0.25">
      <c r="A10978">
        <v>24728</v>
      </c>
      <c r="B10978" s="119" t="s">
        <v>7296</v>
      </c>
      <c r="C10978">
        <v>39</v>
      </c>
      <c r="E10978">
        <v>1377</v>
      </c>
      <c r="F10978">
        <v>209</v>
      </c>
      <c r="G10978">
        <v>7690</v>
      </c>
      <c r="H10978">
        <v>293</v>
      </c>
      <c r="I10978" s="119" t="s">
        <v>7033</v>
      </c>
      <c r="J10978" s="119" t="s">
        <v>222</v>
      </c>
      <c r="K10978" s="1">
        <v>46255.758941458334</v>
      </c>
      <c r="L10978">
        <v>396</v>
      </c>
      <c r="M10978">
        <v>85</v>
      </c>
      <c r="N10978">
        <v>79</v>
      </c>
      <c r="O10978">
        <v>5</v>
      </c>
      <c r="P10978" s="119" t="s">
        <v>20262</v>
      </c>
    </row>
    <row r="10979" spans="1:16" x14ac:dyDescent="0.25">
      <c r="A10979">
        <v>24729</v>
      </c>
      <c r="B10979" s="119" t="s">
        <v>7297</v>
      </c>
      <c r="C10979">
        <v>60</v>
      </c>
      <c r="E10979">
        <v>3640</v>
      </c>
      <c r="F10979">
        <v>2039</v>
      </c>
      <c r="G10979">
        <v>5299</v>
      </c>
      <c r="H10979">
        <v>3451</v>
      </c>
      <c r="I10979" s="119" t="s">
        <v>7033</v>
      </c>
      <c r="J10979" s="119" t="s">
        <v>24</v>
      </c>
      <c r="K10979" s="1">
        <v>46255.758941458334</v>
      </c>
      <c r="L10979">
        <v>673</v>
      </c>
      <c r="M10979">
        <v>1737</v>
      </c>
      <c r="N10979">
        <v>145</v>
      </c>
      <c r="O10979">
        <v>645</v>
      </c>
      <c r="P10979" s="119" t="s">
        <v>20262</v>
      </c>
    </row>
    <row r="10980" spans="1:16" x14ac:dyDescent="0.25">
      <c r="A10980">
        <v>24730</v>
      </c>
      <c r="B10980" s="119" t="s">
        <v>7298</v>
      </c>
      <c r="C10980">
        <v>0</v>
      </c>
      <c r="E10980">
        <v>2371</v>
      </c>
      <c r="F10980">
        <v>75</v>
      </c>
      <c r="G10980">
        <v>13064</v>
      </c>
      <c r="H10980">
        <v>145</v>
      </c>
      <c r="I10980" s="119" t="s">
        <v>7033</v>
      </c>
      <c r="J10980" s="119" t="s">
        <v>139</v>
      </c>
      <c r="K10980" s="1">
        <v>46255.758941458334</v>
      </c>
      <c r="L10980">
        <v>257</v>
      </c>
      <c r="M10980">
        <v>155</v>
      </c>
      <c r="N10980">
        <v>0</v>
      </c>
      <c r="O10980">
        <v>119</v>
      </c>
      <c r="P10980" s="119" t="s">
        <v>20260</v>
      </c>
    </row>
    <row r="10981" spans="1:16" x14ac:dyDescent="0.25">
      <c r="A10981">
        <v>24731</v>
      </c>
      <c r="B10981" s="119" t="s">
        <v>7299</v>
      </c>
      <c r="C10981">
        <v>39</v>
      </c>
      <c r="E10981">
        <v>910</v>
      </c>
      <c r="F10981">
        <v>145</v>
      </c>
      <c r="G10981">
        <v>6089</v>
      </c>
      <c r="H10981">
        <v>299</v>
      </c>
      <c r="I10981" s="119" t="s">
        <v>7033</v>
      </c>
      <c r="J10981" s="119" t="s">
        <v>222</v>
      </c>
      <c r="K10981" s="1">
        <v>46255.758941458334</v>
      </c>
      <c r="L10981">
        <v>160</v>
      </c>
      <c r="M10981">
        <v>65</v>
      </c>
      <c r="N10981">
        <v>18</v>
      </c>
      <c r="O10981">
        <v>9</v>
      </c>
      <c r="P10981" s="119" t="s">
        <v>20260</v>
      </c>
    </row>
    <row r="10982" spans="1:16" x14ac:dyDescent="0.25">
      <c r="A10982">
        <v>24732</v>
      </c>
      <c r="B10982" s="119" t="s">
        <v>7300</v>
      </c>
      <c r="C10982">
        <v>60</v>
      </c>
      <c r="E10982">
        <v>7459</v>
      </c>
      <c r="F10982">
        <v>4361</v>
      </c>
      <c r="G10982">
        <v>8841</v>
      </c>
      <c r="H10982">
        <v>5598</v>
      </c>
      <c r="I10982" s="119" t="s">
        <v>7033</v>
      </c>
      <c r="J10982" s="119" t="s">
        <v>24</v>
      </c>
      <c r="K10982" s="1">
        <v>46255.758941458334</v>
      </c>
      <c r="L10982">
        <v>1558</v>
      </c>
      <c r="M10982">
        <v>2465</v>
      </c>
      <c r="N10982">
        <v>537</v>
      </c>
      <c r="O10982">
        <v>620</v>
      </c>
      <c r="P10982" s="119" t="s">
        <v>20260</v>
      </c>
    </row>
    <row r="10983" spans="1:16" x14ac:dyDescent="0.25">
      <c r="A10983">
        <v>24733</v>
      </c>
      <c r="B10983" s="119" t="s">
        <v>7301</v>
      </c>
      <c r="C10983">
        <v>0</v>
      </c>
      <c r="E10983">
        <v>14837</v>
      </c>
      <c r="F10983">
        <v>87</v>
      </c>
      <c r="G10983">
        <v>14262</v>
      </c>
      <c r="H10983">
        <v>220</v>
      </c>
      <c r="I10983" s="119" t="s">
        <v>7033</v>
      </c>
      <c r="J10983" s="119" t="s">
        <v>139</v>
      </c>
      <c r="K10983" s="1">
        <v>46255.758941458334</v>
      </c>
      <c r="L10983">
        <v>143</v>
      </c>
      <c r="M10983">
        <v>4</v>
      </c>
      <c r="N10983">
        <v>4</v>
      </c>
      <c r="O10983">
        <v>0</v>
      </c>
      <c r="P10983" s="119" t="s">
        <v>20261</v>
      </c>
    </row>
    <row r="10984" spans="1:16" x14ac:dyDescent="0.25">
      <c r="A10984">
        <v>24734</v>
      </c>
      <c r="B10984" s="119" t="s">
        <v>7302</v>
      </c>
      <c r="C10984">
        <v>39</v>
      </c>
      <c r="E10984">
        <v>1104</v>
      </c>
      <c r="F10984">
        <v>235</v>
      </c>
      <c r="G10984">
        <v>3200</v>
      </c>
      <c r="H10984">
        <v>321</v>
      </c>
      <c r="I10984" s="119" t="s">
        <v>7033</v>
      </c>
      <c r="J10984" s="119" t="s">
        <v>222</v>
      </c>
      <c r="K10984" s="1">
        <v>46255.758941458334</v>
      </c>
      <c r="L10984">
        <v>224</v>
      </c>
      <c r="M10984">
        <v>83</v>
      </c>
      <c r="N10984">
        <v>52</v>
      </c>
      <c r="O10984">
        <v>9</v>
      </c>
      <c r="P10984" s="119" t="s">
        <v>20261</v>
      </c>
    </row>
    <row r="10985" spans="1:16" x14ac:dyDescent="0.25">
      <c r="A10985">
        <v>24735</v>
      </c>
      <c r="B10985" s="119" t="s">
        <v>7303</v>
      </c>
      <c r="C10985">
        <v>60</v>
      </c>
      <c r="E10985">
        <v>10168</v>
      </c>
      <c r="F10985">
        <v>2501</v>
      </c>
      <c r="G10985">
        <v>4132</v>
      </c>
      <c r="H10985">
        <v>2899</v>
      </c>
      <c r="I10985" s="119" t="s">
        <v>7033</v>
      </c>
      <c r="J10985" s="119" t="s">
        <v>24</v>
      </c>
      <c r="K10985" s="1">
        <v>46255.758941458334</v>
      </c>
      <c r="L10985">
        <v>611</v>
      </c>
      <c r="M10985">
        <v>109</v>
      </c>
      <c r="N10985">
        <v>148</v>
      </c>
      <c r="O10985">
        <v>19</v>
      </c>
      <c r="P10985" s="119" t="s">
        <v>20261</v>
      </c>
    </row>
    <row r="10986" spans="1:16" x14ac:dyDescent="0.25">
      <c r="A10986">
        <v>24736</v>
      </c>
      <c r="B10986" s="119" t="s">
        <v>7304</v>
      </c>
      <c r="C10986">
        <v>0</v>
      </c>
      <c r="E10986">
        <v>7327</v>
      </c>
      <c r="F10986">
        <v>115</v>
      </c>
      <c r="G10986">
        <v>85276</v>
      </c>
      <c r="H10986">
        <v>202</v>
      </c>
      <c r="I10986" s="119" t="s">
        <v>7033</v>
      </c>
      <c r="J10986" s="119" t="s">
        <v>139</v>
      </c>
      <c r="K10986" s="1">
        <v>46255.758941458334</v>
      </c>
      <c r="L10986">
        <v>14</v>
      </c>
      <c r="M10986">
        <v>3</v>
      </c>
      <c r="N10986">
        <v>0</v>
      </c>
      <c r="O10986">
        <v>0</v>
      </c>
      <c r="P10986" s="119" t="s">
        <v>20261</v>
      </c>
    </row>
    <row r="10987" spans="1:16" x14ac:dyDescent="0.25">
      <c r="A10987">
        <v>24737</v>
      </c>
      <c r="B10987" s="119" t="s">
        <v>7305</v>
      </c>
      <c r="C10987">
        <v>39</v>
      </c>
      <c r="E10987">
        <v>632</v>
      </c>
      <c r="F10987">
        <v>228</v>
      </c>
      <c r="G10987">
        <v>3683</v>
      </c>
      <c r="H10987">
        <v>341</v>
      </c>
      <c r="I10987" s="119" t="s">
        <v>7033</v>
      </c>
      <c r="J10987" s="119" t="s">
        <v>222</v>
      </c>
      <c r="K10987" s="1">
        <v>46255.758941458334</v>
      </c>
      <c r="L10987">
        <v>422</v>
      </c>
      <c r="M10987">
        <v>12</v>
      </c>
      <c r="N10987">
        <v>42</v>
      </c>
      <c r="O10987">
        <v>5</v>
      </c>
      <c r="P10987" s="119" t="s">
        <v>20261</v>
      </c>
    </row>
    <row r="10988" spans="1:16" x14ac:dyDescent="0.25">
      <c r="A10988">
        <v>24738</v>
      </c>
      <c r="B10988" s="119" t="s">
        <v>7306</v>
      </c>
      <c r="C10988">
        <v>60</v>
      </c>
      <c r="E10988">
        <v>3045</v>
      </c>
      <c r="F10988">
        <v>570</v>
      </c>
      <c r="G10988">
        <v>3704</v>
      </c>
      <c r="H10988">
        <v>578</v>
      </c>
      <c r="I10988" s="119" t="s">
        <v>7033</v>
      </c>
      <c r="J10988" s="119" t="s">
        <v>24</v>
      </c>
      <c r="K10988" s="1">
        <v>46255.758941458334</v>
      </c>
      <c r="L10988">
        <v>840</v>
      </c>
      <c r="M10988">
        <v>1133</v>
      </c>
      <c r="N10988">
        <v>152</v>
      </c>
      <c r="O10988">
        <v>69</v>
      </c>
      <c r="P10988" s="119" t="s">
        <v>20261</v>
      </c>
    </row>
    <row r="10989" spans="1:16" x14ac:dyDescent="0.25">
      <c r="A10989">
        <v>24739</v>
      </c>
      <c r="B10989" s="119" t="s">
        <v>7307</v>
      </c>
      <c r="C10989">
        <v>0</v>
      </c>
      <c r="E10989">
        <v>4546</v>
      </c>
      <c r="F10989">
        <v>91</v>
      </c>
      <c r="G10989">
        <v>27737</v>
      </c>
      <c r="H10989">
        <v>135</v>
      </c>
      <c r="I10989" s="119" t="s">
        <v>7033</v>
      </c>
      <c r="J10989" s="119" t="s">
        <v>139</v>
      </c>
      <c r="K10989" s="1">
        <v>46255.758941458334</v>
      </c>
      <c r="L10989">
        <v>67</v>
      </c>
      <c r="M10989">
        <v>41</v>
      </c>
      <c r="N10989">
        <v>12</v>
      </c>
      <c r="O10989">
        <v>15</v>
      </c>
      <c r="P10989" s="119" t="s">
        <v>20262</v>
      </c>
    </row>
    <row r="10990" spans="1:16" x14ac:dyDescent="0.25">
      <c r="A10990">
        <v>24740</v>
      </c>
      <c r="B10990" s="119" t="s">
        <v>7308</v>
      </c>
      <c r="C10990">
        <v>39</v>
      </c>
      <c r="E10990">
        <v>1098</v>
      </c>
      <c r="F10990">
        <v>145</v>
      </c>
      <c r="G10990">
        <v>5754</v>
      </c>
      <c r="H10990">
        <v>358</v>
      </c>
      <c r="I10990" s="119" t="s">
        <v>7033</v>
      </c>
      <c r="J10990" s="119" t="s">
        <v>222</v>
      </c>
      <c r="K10990" s="1">
        <v>46255.758941458334</v>
      </c>
      <c r="L10990">
        <v>48</v>
      </c>
      <c r="M10990">
        <v>74</v>
      </c>
      <c r="N10990">
        <v>0</v>
      </c>
      <c r="O10990">
        <v>8</v>
      </c>
      <c r="P10990" s="119" t="s">
        <v>20262</v>
      </c>
    </row>
    <row r="10991" spans="1:16" x14ac:dyDescent="0.25">
      <c r="A10991">
        <v>24741</v>
      </c>
      <c r="B10991" s="119" t="s">
        <v>7309</v>
      </c>
      <c r="C10991">
        <v>60</v>
      </c>
      <c r="E10991">
        <v>1312</v>
      </c>
      <c r="F10991">
        <v>3559</v>
      </c>
      <c r="G10991">
        <v>2006</v>
      </c>
      <c r="H10991">
        <v>5943</v>
      </c>
      <c r="I10991" s="119" t="s">
        <v>7033</v>
      </c>
      <c r="J10991" s="119" t="s">
        <v>24</v>
      </c>
      <c r="K10991" s="1">
        <v>46255.758941458334</v>
      </c>
      <c r="L10991">
        <v>446</v>
      </c>
      <c r="M10991">
        <v>143</v>
      </c>
      <c r="N10991">
        <v>84</v>
      </c>
      <c r="O10991">
        <v>32</v>
      </c>
      <c r="P10991" s="119" t="s">
        <v>20262</v>
      </c>
    </row>
    <row r="10992" spans="1:16" x14ac:dyDescent="0.25">
      <c r="A10992">
        <v>24742</v>
      </c>
      <c r="B10992" s="119" t="s">
        <v>7310</v>
      </c>
      <c r="C10992">
        <v>0</v>
      </c>
      <c r="E10992">
        <v>2973</v>
      </c>
      <c r="F10992">
        <v>76</v>
      </c>
      <c r="G10992">
        <v>3178</v>
      </c>
      <c r="H10992">
        <v>205</v>
      </c>
      <c r="I10992" s="119" t="s">
        <v>7033</v>
      </c>
      <c r="J10992" s="119" t="s">
        <v>139</v>
      </c>
      <c r="K10992" s="1">
        <v>46255.758941458334</v>
      </c>
      <c r="L10992">
        <v>0</v>
      </c>
      <c r="M10992">
        <v>1</v>
      </c>
      <c r="N10992">
        <v>0</v>
      </c>
      <c r="O10992">
        <v>0</v>
      </c>
      <c r="P10992" s="119" t="s">
        <v>20262</v>
      </c>
    </row>
    <row r="10993" spans="1:16" x14ac:dyDescent="0.25">
      <c r="A10993">
        <v>24743</v>
      </c>
      <c r="B10993" s="119" t="s">
        <v>7311</v>
      </c>
      <c r="C10993">
        <v>39</v>
      </c>
      <c r="E10993">
        <v>1506</v>
      </c>
      <c r="F10993">
        <v>212</v>
      </c>
      <c r="G10993">
        <v>659</v>
      </c>
      <c r="H10993">
        <v>312</v>
      </c>
      <c r="I10993" s="119" t="s">
        <v>7033</v>
      </c>
      <c r="J10993" s="119" t="s">
        <v>222</v>
      </c>
      <c r="K10993" s="1">
        <v>46255.758941458334</v>
      </c>
      <c r="L10993">
        <v>66</v>
      </c>
      <c r="M10993">
        <v>13</v>
      </c>
      <c r="N10993">
        <v>12</v>
      </c>
      <c r="O10993">
        <v>4</v>
      </c>
      <c r="P10993" s="119" t="s">
        <v>20262</v>
      </c>
    </row>
    <row r="10994" spans="1:16" x14ac:dyDescent="0.25">
      <c r="A10994">
        <v>24744</v>
      </c>
      <c r="B10994" s="119" t="s">
        <v>7312</v>
      </c>
      <c r="C10994">
        <v>60</v>
      </c>
      <c r="E10994">
        <v>3766</v>
      </c>
      <c r="F10994">
        <v>321</v>
      </c>
      <c r="G10994">
        <v>7180</v>
      </c>
      <c r="H10994">
        <v>665</v>
      </c>
      <c r="I10994" s="119" t="s">
        <v>7033</v>
      </c>
      <c r="J10994" s="119" t="s">
        <v>24</v>
      </c>
      <c r="K10994" s="1">
        <v>46255.758941458334</v>
      </c>
      <c r="L10994">
        <v>55</v>
      </c>
      <c r="M10994">
        <v>401</v>
      </c>
      <c r="N10994">
        <v>13</v>
      </c>
      <c r="O10994">
        <v>63</v>
      </c>
      <c r="P10994" s="119" t="s">
        <v>20262</v>
      </c>
    </row>
    <row r="10995" spans="1:16" x14ac:dyDescent="0.25">
      <c r="A10995">
        <v>24745</v>
      </c>
      <c r="B10995" s="119" t="s">
        <v>7313</v>
      </c>
      <c r="C10995">
        <v>0</v>
      </c>
      <c r="E10995">
        <v>4754</v>
      </c>
      <c r="F10995">
        <v>125</v>
      </c>
      <c r="G10995">
        <v>280</v>
      </c>
      <c r="H10995">
        <v>312</v>
      </c>
      <c r="I10995" s="119" t="s">
        <v>7033</v>
      </c>
      <c r="J10995" s="119" t="s">
        <v>139</v>
      </c>
      <c r="K10995" s="1">
        <v>46255.758941458334</v>
      </c>
      <c r="L10995">
        <v>0</v>
      </c>
      <c r="M10995">
        <v>5</v>
      </c>
      <c r="N10995">
        <v>0</v>
      </c>
      <c r="O10995">
        <v>0</v>
      </c>
      <c r="P10995" s="119" t="s">
        <v>20262</v>
      </c>
    </row>
    <row r="10996" spans="1:16" x14ac:dyDescent="0.25">
      <c r="A10996">
        <v>24746</v>
      </c>
      <c r="B10996" s="119" t="s">
        <v>7314</v>
      </c>
      <c r="C10996">
        <v>39</v>
      </c>
      <c r="E10996">
        <v>3756</v>
      </c>
      <c r="F10996">
        <v>229</v>
      </c>
      <c r="G10996">
        <v>752</v>
      </c>
      <c r="H10996">
        <v>293</v>
      </c>
      <c r="I10996" s="119" t="s">
        <v>7033</v>
      </c>
      <c r="J10996" s="119" t="s">
        <v>222</v>
      </c>
      <c r="K10996" s="1">
        <v>46255.758941458334</v>
      </c>
      <c r="L10996">
        <v>87</v>
      </c>
      <c r="M10996">
        <v>15</v>
      </c>
      <c r="N10996">
        <v>17</v>
      </c>
      <c r="O10996">
        <v>0</v>
      </c>
      <c r="P10996" s="119" t="s">
        <v>20262</v>
      </c>
    </row>
    <row r="10997" spans="1:16" x14ac:dyDescent="0.25">
      <c r="A10997">
        <v>24747</v>
      </c>
      <c r="B10997" s="119" t="s">
        <v>7315</v>
      </c>
      <c r="C10997">
        <v>60</v>
      </c>
      <c r="E10997">
        <v>5656</v>
      </c>
      <c r="F10997">
        <v>297</v>
      </c>
      <c r="G10997">
        <v>5859</v>
      </c>
      <c r="H10997">
        <v>805</v>
      </c>
      <c r="I10997" s="119" t="s">
        <v>7033</v>
      </c>
      <c r="J10997" s="119" t="s">
        <v>24</v>
      </c>
      <c r="K10997" s="1">
        <v>46255.758941458334</v>
      </c>
      <c r="L10997">
        <v>61</v>
      </c>
      <c r="M10997">
        <v>379</v>
      </c>
      <c r="N10997">
        <v>28</v>
      </c>
      <c r="O10997">
        <v>135</v>
      </c>
      <c r="P10997" s="119" t="s">
        <v>20262</v>
      </c>
    </row>
    <row r="10998" spans="1:16" x14ac:dyDescent="0.25">
      <c r="A10998">
        <v>24748</v>
      </c>
      <c r="B10998" s="119" t="s">
        <v>7316</v>
      </c>
      <c r="C10998">
        <v>0</v>
      </c>
      <c r="E10998">
        <v>3273</v>
      </c>
      <c r="F10998">
        <v>55</v>
      </c>
      <c r="G10998">
        <v>577</v>
      </c>
      <c r="H10998">
        <v>150</v>
      </c>
      <c r="I10998" s="119" t="s">
        <v>7033</v>
      </c>
      <c r="J10998" s="119" t="s">
        <v>139</v>
      </c>
      <c r="K10998" s="1">
        <v>46255.758941458334</v>
      </c>
      <c r="L10998">
        <v>167</v>
      </c>
      <c r="M10998">
        <v>8</v>
      </c>
      <c r="N10998">
        <v>0</v>
      </c>
      <c r="O10998">
        <v>1</v>
      </c>
      <c r="P10998" s="119" t="s">
        <v>20260</v>
      </c>
    </row>
    <row r="10999" spans="1:16" x14ac:dyDescent="0.25">
      <c r="A10999">
        <v>24749</v>
      </c>
      <c r="B10999" s="119" t="s">
        <v>7317</v>
      </c>
      <c r="C10999">
        <v>39</v>
      </c>
      <c r="E10999">
        <v>3253</v>
      </c>
      <c r="F10999">
        <v>138</v>
      </c>
      <c r="G10999">
        <v>1417</v>
      </c>
      <c r="H10999">
        <v>359</v>
      </c>
      <c r="I10999" s="119" t="s">
        <v>7033</v>
      </c>
      <c r="J10999" s="119" t="s">
        <v>222</v>
      </c>
      <c r="K10999" s="1">
        <v>46255.758941458334</v>
      </c>
      <c r="L10999">
        <v>46</v>
      </c>
      <c r="M10999">
        <v>10</v>
      </c>
      <c r="N10999">
        <v>13</v>
      </c>
      <c r="O10999">
        <v>0</v>
      </c>
      <c r="P10999" s="119" t="s">
        <v>20260</v>
      </c>
    </row>
    <row r="11000" spans="1:16" x14ac:dyDescent="0.25">
      <c r="A11000">
        <v>24750</v>
      </c>
      <c r="B11000" s="119" t="s">
        <v>7318</v>
      </c>
      <c r="C11000">
        <v>60</v>
      </c>
      <c r="E11000">
        <v>3544</v>
      </c>
      <c r="F11000">
        <v>445</v>
      </c>
      <c r="G11000">
        <v>6617</v>
      </c>
      <c r="H11000">
        <v>724</v>
      </c>
      <c r="I11000" s="119" t="s">
        <v>7033</v>
      </c>
      <c r="J11000" s="119" t="s">
        <v>24</v>
      </c>
      <c r="K11000" s="1">
        <v>46255.758941458334</v>
      </c>
      <c r="L11000">
        <v>80</v>
      </c>
      <c r="M11000">
        <v>288</v>
      </c>
      <c r="N11000">
        <v>18</v>
      </c>
      <c r="O11000">
        <v>38</v>
      </c>
      <c r="P11000" s="119" t="s">
        <v>20260</v>
      </c>
    </row>
    <row r="11001" spans="1:16" x14ac:dyDescent="0.25">
      <c r="A11001">
        <v>24751</v>
      </c>
      <c r="B11001" s="119" t="s">
        <v>7319</v>
      </c>
      <c r="C11001">
        <v>0</v>
      </c>
      <c r="E11001">
        <v>8930</v>
      </c>
      <c r="F11001">
        <v>150</v>
      </c>
      <c r="G11001">
        <v>454</v>
      </c>
      <c r="H11001">
        <v>231</v>
      </c>
      <c r="I11001" s="119" t="s">
        <v>7033</v>
      </c>
      <c r="J11001" s="119" t="s">
        <v>139</v>
      </c>
      <c r="K11001" s="1">
        <v>46255.758941458334</v>
      </c>
      <c r="L11001">
        <v>22</v>
      </c>
      <c r="M11001">
        <v>1</v>
      </c>
      <c r="N11001">
        <v>0</v>
      </c>
      <c r="O11001">
        <v>1</v>
      </c>
      <c r="P11001" s="119" t="s">
        <v>20261</v>
      </c>
    </row>
    <row r="11002" spans="1:16" x14ac:dyDescent="0.25">
      <c r="A11002">
        <v>24752</v>
      </c>
      <c r="B11002" s="119" t="s">
        <v>7320</v>
      </c>
      <c r="C11002">
        <v>39</v>
      </c>
      <c r="E11002">
        <v>7068</v>
      </c>
      <c r="F11002">
        <v>299</v>
      </c>
      <c r="G11002">
        <v>603</v>
      </c>
      <c r="H11002">
        <v>315</v>
      </c>
      <c r="I11002" s="119" t="s">
        <v>7033</v>
      </c>
      <c r="J11002" s="119" t="s">
        <v>222</v>
      </c>
      <c r="K11002" s="1">
        <v>46255.758941458334</v>
      </c>
      <c r="L11002">
        <v>60</v>
      </c>
      <c r="M11002">
        <v>3</v>
      </c>
      <c r="N11002">
        <v>16</v>
      </c>
      <c r="O11002">
        <v>2</v>
      </c>
      <c r="P11002" s="119" t="s">
        <v>20261</v>
      </c>
    </row>
    <row r="11003" spans="1:16" x14ac:dyDescent="0.25">
      <c r="A11003">
        <v>24753</v>
      </c>
      <c r="B11003" s="119" t="s">
        <v>7321</v>
      </c>
      <c r="C11003">
        <v>60</v>
      </c>
      <c r="E11003">
        <v>3888</v>
      </c>
      <c r="F11003">
        <v>591</v>
      </c>
      <c r="G11003">
        <v>6978</v>
      </c>
      <c r="H11003">
        <v>888</v>
      </c>
      <c r="I11003" s="119" t="s">
        <v>7033</v>
      </c>
      <c r="J11003" s="119" t="s">
        <v>24</v>
      </c>
      <c r="K11003" s="1">
        <v>46255.758941458334</v>
      </c>
      <c r="L11003">
        <v>76</v>
      </c>
      <c r="M11003">
        <v>18</v>
      </c>
      <c r="N11003">
        <v>24</v>
      </c>
      <c r="O11003">
        <v>4</v>
      </c>
      <c r="P11003" s="119" t="s">
        <v>20261</v>
      </c>
    </row>
    <row r="11004" spans="1:16" x14ac:dyDescent="0.25">
      <c r="A11004">
        <v>24754</v>
      </c>
      <c r="B11004" s="119" t="s">
        <v>7322</v>
      </c>
      <c r="C11004">
        <v>0</v>
      </c>
      <c r="E11004">
        <v>7457</v>
      </c>
      <c r="F11004">
        <v>956</v>
      </c>
      <c r="G11004">
        <v>631</v>
      </c>
      <c r="H11004">
        <v>2088</v>
      </c>
      <c r="I11004" s="119" t="s">
        <v>7033</v>
      </c>
      <c r="J11004" s="119" t="s">
        <v>139</v>
      </c>
      <c r="K11004" s="1">
        <v>46255.758941458334</v>
      </c>
      <c r="L11004">
        <v>0</v>
      </c>
      <c r="M11004">
        <v>10</v>
      </c>
      <c r="N11004">
        <v>0</v>
      </c>
      <c r="O11004">
        <v>0</v>
      </c>
      <c r="P11004" s="119" t="s">
        <v>20262</v>
      </c>
    </row>
    <row r="11005" spans="1:16" x14ac:dyDescent="0.25">
      <c r="A11005">
        <v>24755</v>
      </c>
      <c r="B11005" s="119" t="s">
        <v>7323</v>
      </c>
      <c r="C11005">
        <v>39</v>
      </c>
      <c r="E11005">
        <v>2902</v>
      </c>
      <c r="F11005">
        <v>286</v>
      </c>
      <c r="G11005">
        <v>695</v>
      </c>
      <c r="H11005">
        <v>442</v>
      </c>
      <c r="I11005" s="119" t="s">
        <v>7033</v>
      </c>
      <c r="J11005" s="119" t="s">
        <v>222</v>
      </c>
      <c r="K11005" s="1">
        <v>46255.758941458334</v>
      </c>
      <c r="L11005">
        <v>27</v>
      </c>
      <c r="M11005">
        <v>40</v>
      </c>
      <c r="N11005">
        <v>3</v>
      </c>
      <c r="O11005">
        <v>7</v>
      </c>
      <c r="P11005" s="119" t="s">
        <v>20262</v>
      </c>
    </row>
    <row r="11006" spans="1:16" x14ac:dyDescent="0.25">
      <c r="A11006">
        <v>24756</v>
      </c>
      <c r="B11006" s="119" t="s">
        <v>7324</v>
      </c>
      <c r="C11006">
        <v>60</v>
      </c>
      <c r="E11006">
        <v>1234</v>
      </c>
      <c r="F11006">
        <v>26049</v>
      </c>
      <c r="G11006">
        <v>445</v>
      </c>
      <c r="H11006">
        <v>33675</v>
      </c>
      <c r="I11006" s="119" t="s">
        <v>7033</v>
      </c>
      <c r="J11006" s="119" t="s">
        <v>24</v>
      </c>
      <c r="K11006" s="1">
        <v>46255.758941458334</v>
      </c>
      <c r="L11006">
        <v>130</v>
      </c>
      <c r="M11006">
        <v>102</v>
      </c>
      <c r="N11006">
        <v>22</v>
      </c>
      <c r="O11006">
        <v>18</v>
      </c>
      <c r="P11006" s="119" t="s">
        <v>20262</v>
      </c>
    </row>
    <row r="11007" spans="1:16" x14ac:dyDescent="0.25">
      <c r="A11007">
        <v>24757</v>
      </c>
      <c r="B11007" s="119" t="s">
        <v>7325</v>
      </c>
      <c r="C11007">
        <v>60</v>
      </c>
      <c r="E11007">
        <v>4591</v>
      </c>
      <c r="F11007">
        <v>421</v>
      </c>
      <c r="G11007">
        <v>10283</v>
      </c>
      <c r="H11007">
        <v>1540</v>
      </c>
      <c r="I11007" s="119" t="s">
        <v>7033</v>
      </c>
      <c r="J11007" s="119" t="s">
        <v>24</v>
      </c>
      <c r="K11007" s="1">
        <v>46255.758941458334</v>
      </c>
      <c r="L11007">
        <v>75</v>
      </c>
      <c r="M11007">
        <v>1693</v>
      </c>
      <c r="N11007">
        <v>5</v>
      </c>
      <c r="O11007">
        <v>378</v>
      </c>
      <c r="P11007" s="119" t="s">
        <v>20260</v>
      </c>
    </row>
    <row r="11008" spans="1:16" x14ac:dyDescent="0.25">
      <c r="A11008">
        <v>24758</v>
      </c>
      <c r="B11008" s="119" t="s">
        <v>7326</v>
      </c>
      <c r="C11008">
        <v>39</v>
      </c>
      <c r="E11008">
        <v>4863</v>
      </c>
      <c r="F11008">
        <v>122</v>
      </c>
      <c r="G11008">
        <v>542</v>
      </c>
      <c r="H11008">
        <v>309</v>
      </c>
      <c r="I11008" s="119" t="s">
        <v>7033</v>
      </c>
      <c r="J11008" s="119" t="s">
        <v>222</v>
      </c>
      <c r="K11008" s="1">
        <v>46255.758941458334</v>
      </c>
      <c r="L11008">
        <v>19</v>
      </c>
      <c r="M11008">
        <v>4</v>
      </c>
      <c r="N11008">
        <v>1</v>
      </c>
      <c r="O11008">
        <v>1</v>
      </c>
      <c r="P11008" s="119" t="s">
        <v>20260</v>
      </c>
    </row>
    <row r="11009" spans="1:16" x14ac:dyDescent="0.25">
      <c r="A11009">
        <v>24759</v>
      </c>
      <c r="B11009" s="119" t="s">
        <v>7327</v>
      </c>
      <c r="C11009">
        <v>0</v>
      </c>
      <c r="E11009">
        <v>15488</v>
      </c>
      <c r="F11009">
        <v>95</v>
      </c>
      <c r="G11009">
        <v>1015</v>
      </c>
      <c r="H11009">
        <v>287</v>
      </c>
      <c r="I11009" s="119" t="s">
        <v>7033</v>
      </c>
      <c r="J11009" s="119" t="s">
        <v>139</v>
      </c>
      <c r="K11009" s="1">
        <v>46255.758941458334</v>
      </c>
      <c r="L11009">
        <v>0</v>
      </c>
      <c r="M11009">
        <v>6</v>
      </c>
      <c r="N11009">
        <v>0</v>
      </c>
      <c r="O11009">
        <v>0</v>
      </c>
      <c r="P11009" s="119" t="s">
        <v>20260</v>
      </c>
    </row>
    <row r="11010" spans="1:16" x14ac:dyDescent="0.25">
      <c r="A11010">
        <v>24760</v>
      </c>
      <c r="B11010" s="119" t="s">
        <v>7328</v>
      </c>
      <c r="C11010">
        <v>0</v>
      </c>
      <c r="E11010">
        <v>5087</v>
      </c>
      <c r="F11010">
        <v>100</v>
      </c>
      <c r="G11010">
        <v>1548</v>
      </c>
      <c r="H11010">
        <v>164</v>
      </c>
      <c r="I11010" s="119" t="s">
        <v>7033</v>
      </c>
      <c r="J11010" s="119" t="s">
        <v>139</v>
      </c>
      <c r="K11010" s="1">
        <v>46255.758941458334</v>
      </c>
      <c r="L11010">
        <v>16</v>
      </c>
      <c r="M11010">
        <v>0</v>
      </c>
      <c r="N11010">
        <v>0</v>
      </c>
      <c r="O11010">
        <v>0</v>
      </c>
      <c r="P11010" s="119" t="s">
        <v>20260</v>
      </c>
    </row>
    <row r="11011" spans="1:16" x14ac:dyDescent="0.25">
      <c r="A11011">
        <v>24761</v>
      </c>
      <c r="B11011" s="119" t="s">
        <v>7329</v>
      </c>
      <c r="C11011">
        <v>39</v>
      </c>
      <c r="E11011">
        <v>2742</v>
      </c>
      <c r="F11011">
        <v>161</v>
      </c>
      <c r="G11011">
        <v>831</v>
      </c>
      <c r="H11011">
        <v>295</v>
      </c>
      <c r="I11011" s="119" t="s">
        <v>7033</v>
      </c>
      <c r="J11011" s="119" t="s">
        <v>222</v>
      </c>
      <c r="K11011" s="1">
        <v>46255.758941458334</v>
      </c>
      <c r="L11011">
        <v>23</v>
      </c>
      <c r="M11011">
        <v>9</v>
      </c>
      <c r="N11011">
        <v>12</v>
      </c>
      <c r="O11011">
        <v>0</v>
      </c>
      <c r="P11011" s="119" t="s">
        <v>20260</v>
      </c>
    </row>
    <row r="11012" spans="1:16" x14ac:dyDescent="0.25">
      <c r="A11012">
        <v>24762</v>
      </c>
      <c r="B11012" s="119" t="s">
        <v>7330</v>
      </c>
      <c r="C11012">
        <v>60</v>
      </c>
      <c r="E11012">
        <v>1615</v>
      </c>
      <c r="F11012">
        <v>22589</v>
      </c>
      <c r="G11012">
        <v>2442</v>
      </c>
      <c r="H11012">
        <v>27891</v>
      </c>
      <c r="I11012" s="119" t="s">
        <v>7033</v>
      </c>
      <c r="J11012" s="119" t="s">
        <v>24</v>
      </c>
      <c r="K11012" s="1">
        <v>46255.758941458334</v>
      </c>
      <c r="L11012">
        <v>406</v>
      </c>
      <c r="M11012">
        <v>688</v>
      </c>
      <c r="N11012">
        <v>131</v>
      </c>
      <c r="O11012">
        <v>147</v>
      </c>
      <c r="P11012" s="119" t="s">
        <v>20260</v>
      </c>
    </row>
    <row r="11013" spans="1:16" x14ac:dyDescent="0.25">
      <c r="A11013">
        <v>24763</v>
      </c>
      <c r="B11013" s="119" t="s">
        <v>7331</v>
      </c>
      <c r="C11013">
        <v>0</v>
      </c>
      <c r="E11013">
        <v>5658</v>
      </c>
      <c r="F11013">
        <v>63</v>
      </c>
      <c r="G11013">
        <v>6871</v>
      </c>
      <c r="H11013">
        <v>100</v>
      </c>
      <c r="I11013" s="119" t="s">
        <v>7033</v>
      </c>
      <c r="J11013" s="119" t="s">
        <v>139</v>
      </c>
      <c r="K11013" s="1">
        <v>46255.758941458334</v>
      </c>
      <c r="L11013">
        <v>514</v>
      </c>
      <c r="M11013">
        <v>3</v>
      </c>
      <c r="N11013">
        <v>0</v>
      </c>
      <c r="O11013">
        <v>1</v>
      </c>
      <c r="P11013" s="119" t="s">
        <v>20262</v>
      </c>
    </row>
    <row r="11014" spans="1:16" x14ac:dyDescent="0.25">
      <c r="A11014">
        <v>24764</v>
      </c>
      <c r="B11014" s="119" t="s">
        <v>7332</v>
      </c>
      <c r="C11014">
        <v>39</v>
      </c>
      <c r="E11014">
        <v>1145</v>
      </c>
      <c r="F11014">
        <v>131</v>
      </c>
      <c r="G11014">
        <v>5060</v>
      </c>
      <c r="H11014">
        <v>287</v>
      </c>
      <c r="I11014" s="119" t="s">
        <v>7033</v>
      </c>
      <c r="J11014" s="119" t="s">
        <v>222</v>
      </c>
      <c r="K11014" s="1">
        <v>46255.758941458334</v>
      </c>
      <c r="L11014">
        <v>342</v>
      </c>
      <c r="M11014">
        <v>89</v>
      </c>
      <c r="N11014">
        <v>53</v>
      </c>
      <c r="O11014">
        <v>7</v>
      </c>
      <c r="P11014" s="119" t="s">
        <v>20262</v>
      </c>
    </row>
    <row r="11015" spans="1:16" x14ac:dyDescent="0.25">
      <c r="A11015">
        <v>24765</v>
      </c>
      <c r="B11015" s="119" t="s">
        <v>7333</v>
      </c>
      <c r="C11015">
        <v>60</v>
      </c>
      <c r="E11015">
        <v>2809</v>
      </c>
      <c r="F11015">
        <v>285</v>
      </c>
      <c r="G11015">
        <v>22954</v>
      </c>
      <c r="H11015">
        <v>675</v>
      </c>
      <c r="I11015" s="119" t="s">
        <v>7033</v>
      </c>
      <c r="J11015" s="119" t="s">
        <v>24</v>
      </c>
      <c r="K11015" s="1">
        <v>46255.758941458334</v>
      </c>
      <c r="L11015">
        <v>3003</v>
      </c>
      <c r="M11015">
        <v>7925</v>
      </c>
      <c r="N11015">
        <v>1140</v>
      </c>
      <c r="O11015">
        <v>1644</v>
      </c>
      <c r="P11015" s="119" t="s">
        <v>20262</v>
      </c>
    </row>
    <row r="11016" spans="1:16" x14ac:dyDescent="0.25">
      <c r="A11016">
        <v>24766</v>
      </c>
      <c r="B11016" s="119" t="s">
        <v>7334</v>
      </c>
      <c r="C11016">
        <v>0</v>
      </c>
      <c r="E11016">
        <v>4888</v>
      </c>
      <c r="F11016">
        <v>88</v>
      </c>
      <c r="G11016">
        <v>5564</v>
      </c>
      <c r="H11016">
        <v>140</v>
      </c>
      <c r="I11016" s="119" t="s">
        <v>7033</v>
      </c>
      <c r="J11016" s="119" t="s">
        <v>139</v>
      </c>
      <c r="K11016" s="1">
        <v>46255.758941458334</v>
      </c>
      <c r="L11016">
        <v>29</v>
      </c>
      <c r="M11016">
        <v>78</v>
      </c>
      <c r="N11016">
        <v>0</v>
      </c>
      <c r="O11016">
        <v>67</v>
      </c>
      <c r="P11016" s="119" t="s">
        <v>20260</v>
      </c>
    </row>
    <row r="11017" spans="1:16" x14ac:dyDescent="0.25">
      <c r="A11017">
        <v>24767</v>
      </c>
      <c r="B11017" s="119" t="s">
        <v>7335</v>
      </c>
      <c r="C11017">
        <v>39</v>
      </c>
      <c r="E11017">
        <v>2070</v>
      </c>
      <c r="F11017">
        <v>175</v>
      </c>
      <c r="G11017">
        <v>3361</v>
      </c>
      <c r="H11017">
        <v>296</v>
      </c>
      <c r="I11017" s="119" t="s">
        <v>7033</v>
      </c>
      <c r="J11017" s="119" t="s">
        <v>222</v>
      </c>
      <c r="K11017" s="1">
        <v>46255.758941458334</v>
      </c>
      <c r="L11017">
        <v>180</v>
      </c>
      <c r="M11017">
        <v>25</v>
      </c>
      <c r="N11017">
        <v>63</v>
      </c>
      <c r="O11017">
        <v>3</v>
      </c>
      <c r="P11017" s="119" t="s">
        <v>20260</v>
      </c>
    </row>
    <row r="11018" spans="1:16" x14ac:dyDescent="0.25">
      <c r="A11018">
        <v>24768</v>
      </c>
      <c r="B11018" s="119" t="s">
        <v>7336</v>
      </c>
      <c r="C11018">
        <v>60</v>
      </c>
      <c r="E11018">
        <v>313</v>
      </c>
      <c r="F11018">
        <v>255</v>
      </c>
      <c r="G11018">
        <v>8401</v>
      </c>
      <c r="H11018">
        <v>323</v>
      </c>
      <c r="I11018" s="119" t="s">
        <v>7033</v>
      </c>
      <c r="J11018" s="119" t="s">
        <v>24</v>
      </c>
      <c r="K11018" s="1">
        <v>46255.758941458334</v>
      </c>
      <c r="L11018">
        <v>1265</v>
      </c>
      <c r="M11018">
        <v>4123</v>
      </c>
      <c r="N11018">
        <v>688</v>
      </c>
      <c r="O11018">
        <v>1652</v>
      </c>
      <c r="P11018" s="119" t="s">
        <v>20260</v>
      </c>
    </row>
    <row r="11019" spans="1:16" x14ac:dyDescent="0.25">
      <c r="A11019">
        <v>24769</v>
      </c>
      <c r="B11019" s="119" t="s">
        <v>7337</v>
      </c>
      <c r="C11019">
        <v>0</v>
      </c>
      <c r="E11019">
        <v>4461</v>
      </c>
      <c r="F11019">
        <v>76</v>
      </c>
      <c r="G11019">
        <v>8740</v>
      </c>
      <c r="H11019">
        <v>124</v>
      </c>
      <c r="I11019" s="119" t="s">
        <v>7033</v>
      </c>
      <c r="J11019" s="119" t="s">
        <v>139</v>
      </c>
      <c r="K11019" s="1">
        <v>46255.758941458334</v>
      </c>
      <c r="L11019">
        <v>1788</v>
      </c>
      <c r="M11019">
        <v>134</v>
      </c>
      <c r="N11019">
        <v>2</v>
      </c>
      <c r="O11019">
        <v>119</v>
      </c>
      <c r="P11019" s="119" t="s">
        <v>20262</v>
      </c>
    </row>
    <row r="11020" spans="1:16" x14ac:dyDescent="0.25">
      <c r="A11020">
        <v>24770</v>
      </c>
      <c r="B11020" s="119" t="s">
        <v>7338</v>
      </c>
      <c r="C11020">
        <v>39</v>
      </c>
      <c r="E11020">
        <v>2360</v>
      </c>
      <c r="F11020">
        <v>216</v>
      </c>
      <c r="G11020">
        <v>1166</v>
      </c>
      <c r="H11020">
        <v>316</v>
      </c>
      <c r="I11020" s="119" t="s">
        <v>7033</v>
      </c>
      <c r="J11020" s="119" t="s">
        <v>222</v>
      </c>
      <c r="K11020" s="1">
        <v>46255.758941458334</v>
      </c>
      <c r="L11020">
        <v>144</v>
      </c>
      <c r="M11020">
        <v>52</v>
      </c>
      <c r="N11020">
        <v>37</v>
      </c>
      <c r="O11020">
        <v>1</v>
      </c>
      <c r="P11020" s="119" t="s">
        <v>20262</v>
      </c>
    </row>
    <row r="11021" spans="1:16" x14ac:dyDescent="0.25">
      <c r="A11021">
        <v>24771</v>
      </c>
      <c r="B11021" s="119" t="s">
        <v>7339</v>
      </c>
      <c r="C11021">
        <v>60</v>
      </c>
      <c r="E11021">
        <v>2155</v>
      </c>
      <c r="F11021">
        <v>296</v>
      </c>
      <c r="G11021">
        <v>6608</v>
      </c>
      <c r="H11021">
        <v>322</v>
      </c>
      <c r="I11021" s="119" t="s">
        <v>7033</v>
      </c>
      <c r="J11021" s="119" t="s">
        <v>24</v>
      </c>
      <c r="K11021" s="1">
        <v>46255.758941458334</v>
      </c>
      <c r="L11021">
        <v>761</v>
      </c>
      <c r="M11021">
        <v>1402</v>
      </c>
      <c r="N11021">
        <v>147</v>
      </c>
      <c r="O11021">
        <v>84</v>
      </c>
      <c r="P11021" s="119" t="s">
        <v>20262</v>
      </c>
    </row>
    <row r="11022" spans="1:16" x14ac:dyDescent="0.25">
      <c r="A11022">
        <v>24772</v>
      </c>
      <c r="B11022" s="119" t="s">
        <v>7340</v>
      </c>
      <c r="C11022">
        <v>35</v>
      </c>
      <c r="E11022">
        <v>10291</v>
      </c>
      <c r="F11022">
        <v>918</v>
      </c>
      <c r="G11022">
        <v>13698</v>
      </c>
      <c r="H11022">
        <v>1077</v>
      </c>
      <c r="I11022" s="119" t="s">
        <v>7033</v>
      </c>
      <c r="J11022" s="119" t="s">
        <v>222</v>
      </c>
      <c r="K11022" s="1">
        <v>46255.758941458334</v>
      </c>
      <c r="L11022">
        <v>7547</v>
      </c>
      <c r="M11022">
        <v>1658</v>
      </c>
      <c r="N11022">
        <v>1115</v>
      </c>
      <c r="O11022">
        <v>1059</v>
      </c>
      <c r="P11022" s="119" t="s">
        <v>20254</v>
      </c>
    </row>
    <row r="11023" spans="1:16" x14ac:dyDescent="0.25">
      <c r="A11023">
        <v>24773</v>
      </c>
      <c r="B11023" s="119" t="s">
        <v>7341</v>
      </c>
      <c r="C11023">
        <v>50</v>
      </c>
      <c r="E11023">
        <v>5222</v>
      </c>
      <c r="F11023">
        <v>1732</v>
      </c>
      <c r="G11023">
        <v>20348</v>
      </c>
      <c r="H11023">
        <v>1817</v>
      </c>
      <c r="I11023" s="119" t="s">
        <v>7033</v>
      </c>
      <c r="J11023" s="119" t="s">
        <v>222</v>
      </c>
      <c r="K11023" s="1">
        <v>46255.758941458334</v>
      </c>
      <c r="L11023">
        <v>3067</v>
      </c>
      <c r="M11023">
        <v>1240</v>
      </c>
      <c r="N11023">
        <v>609</v>
      </c>
      <c r="O11023">
        <v>226</v>
      </c>
      <c r="P11023" s="119" t="s">
        <v>20254</v>
      </c>
    </row>
    <row r="11024" spans="1:16" x14ac:dyDescent="0.25">
      <c r="A11024">
        <v>24774</v>
      </c>
      <c r="B11024" s="119" t="s">
        <v>7342</v>
      </c>
      <c r="C11024">
        <v>0</v>
      </c>
      <c r="E11024">
        <v>4632</v>
      </c>
      <c r="F11024">
        <v>84</v>
      </c>
      <c r="G11024">
        <v>7812</v>
      </c>
      <c r="H11024">
        <v>120</v>
      </c>
      <c r="I11024" s="119" t="s">
        <v>7033</v>
      </c>
      <c r="J11024" s="119" t="s">
        <v>139</v>
      </c>
      <c r="K11024" s="1">
        <v>46255.758941458334</v>
      </c>
      <c r="L11024">
        <v>13</v>
      </c>
      <c r="M11024">
        <v>64</v>
      </c>
      <c r="N11024">
        <v>3</v>
      </c>
      <c r="O11024">
        <v>63</v>
      </c>
      <c r="P11024" s="119" t="s">
        <v>20260</v>
      </c>
    </row>
    <row r="11025" spans="1:16" x14ac:dyDescent="0.25">
      <c r="A11025">
        <v>24775</v>
      </c>
      <c r="B11025" s="119" t="s">
        <v>7343</v>
      </c>
      <c r="C11025">
        <v>39</v>
      </c>
      <c r="E11025">
        <v>603</v>
      </c>
      <c r="F11025">
        <v>132</v>
      </c>
      <c r="G11025">
        <v>4578</v>
      </c>
      <c r="H11025">
        <v>273</v>
      </c>
      <c r="I11025" s="119" t="s">
        <v>7033</v>
      </c>
      <c r="J11025" s="119" t="s">
        <v>222</v>
      </c>
      <c r="K11025" s="1">
        <v>46255.758941458334</v>
      </c>
      <c r="L11025">
        <v>264</v>
      </c>
      <c r="M11025">
        <v>61</v>
      </c>
      <c r="N11025">
        <v>33</v>
      </c>
      <c r="O11025">
        <v>44</v>
      </c>
      <c r="P11025" s="119" t="s">
        <v>20260</v>
      </c>
    </row>
    <row r="11026" spans="1:16" x14ac:dyDescent="0.25">
      <c r="A11026">
        <v>24776</v>
      </c>
      <c r="B11026" s="119" t="s">
        <v>7344</v>
      </c>
      <c r="C11026">
        <v>60</v>
      </c>
      <c r="E11026">
        <v>431</v>
      </c>
      <c r="F11026">
        <v>255</v>
      </c>
      <c r="G11026">
        <v>11208</v>
      </c>
      <c r="H11026">
        <v>375</v>
      </c>
      <c r="I11026" s="119" t="s">
        <v>7033</v>
      </c>
      <c r="J11026" s="119" t="s">
        <v>24</v>
      </c>
      <c r="K11026" s="1">
        <v>46255.758941458334</v>
      </c>
      <c r="L11026">
        <v>798</v>
      </c>
      <c r="M11026">
        <v>895</v>
      </c>
      <c r="N11026">
        <v>198</v>
      </c>
      <c r="O11026">
        <v>171</v>
      </c>
      <c r="P11026" s="119" t="s">
        <v>20260</v>
      </c>
    </row>
    <row r="11027" spans="1:16" x14ac:dyDescent="0.25">
      <c r="A11027">
        <v>24777</v>
      </c>
      <c r="B11027" s="119" t="s">
        <v>7345</v>
      </c>
      <c r="C11027">
        <v>0</v>
      </c>
      <c r="E11027">
        <v>4511</v>
      </c>
      <c r="F11027">
        <v>74</v>
      </c>
      <c r="G11027">
        <v>12235</v>
      </c>
      <c r="H11027">
        <v>111</v>
      </c>
      <c r="I11027" s="119" t="s">
        <v>7033</v>
      </c>
      <c r="J11027" s="119" t="s">
        <v>139</v>
      </c>
      <c r="K11027" s="1">
        <v>46255.758941458334</v>
      </c>
      <c r="L11027">
        <v>37</v>
      </c>
      <c r="M11027">
        <v>118</v>
      </c>
      <c r="N11027">
        <v>9</v>
      </c>
      <c r="O11027">
        <v>114</v>
      </c>
      <c r="P11027" s="119" t="s">
        <v>20260</v>
      </c>
    </row>
    <row r="11028" spans="1:16" x14ac:dyDescent="0.25">
      <c r="A11028">
        <v>24778</v>
      </c>
      <c r="B11028" s="119" t="s">
        <v>7346</v>
      </c>
      <c r="C11028">
        <v>39</v>
      </c>
      <c r="E11028">
        <v>1296</v>
      </c>
      <c r="F11028">
        <v>167</v>
      </c>
      <c r="G11028">
        <v>5429</v>
      </c>
      <c r="H11028">
        <v>356</v>
      </c>
      <c r="I11028" s="119" t="s">
        <v>7033</v>
      </c>
      <c r="J11028" s="119" t="s">
        <v>222</v>
      </c>
      <c r="K11028" s="1">
        <v>46255.758941458334</v>
      </c>
      <c r="L11028">
        <v>228</v>
      </c>
      <c r="M11028">
        <v>111</v>
      </c>
      <c r="N11028">
        <v>82</v>
      </c>
      <c r="O11028">
        <v>2</v>
      </c>
      <c r="P11028" s="119" t="s">
        <v>20260</v>
      </c>
    </row>
    <row r="11029" spans="1:16" x14ac:dyDescent="0.25">
      <c r="A11029">
        <v>24779</v>
      </c>
      <c r="B11029" s="119" t="s">
        <v>7347</v>
      </c>
      <c r="C11029">
        <v>60</v>
      </c>
      <c r="E11029">
        <v>200</v>
      </c>
      <c r="F11029">
        <v>217</v>
      </c>
      <c r="G11029">
        <v>12026</v>
      </c>
      <c r="H11029">
        <v>261</v>
      </c>
      <c r="I11029" s="119" t="s">
        <v>7033</v>
      </c>
      <c r="J11029" s="119" t="s">
        <v>24</v>
      </c>
      <c r="K11029" s="1">
        <v>46255.758941458334</v>
      </c>
      <c r="L11029">
        <v>1209</v>
      </c>
      <c r="M11029">
        <v>1513</v>
      </c>
      <c r="N11029">
        <v>409</v>
      </c>
      <c r="O11029">
        <v>1263</v>
      </c>
      <c r="P11029" s="119" t="s">
        <v>20260</v>
      </c>
    </row>
    <row r="11030" spans="1:16" x14ac:dyDescent="0.25">
      <c r="A11030">
        <v>24780</v>
      </c>
      <c r="B11030" s="119" t="s">
        <v>7348</v>
      </c>
      <c r="C11030">
        <v>0</v>
      </c>
      <c r="E11030">
        <v>11366</v>
      </c>
      <c r="F11030">
        <v>87</v>
      </c>
      <c r="G11030">
        <v>1592</v>
      </c>
      <c r="H11030">
        <v>147</v>
      </c>
      <c r="I11030" s="119" t="s">
        <v>7033</v>
      </c>
      <c r="J11030" s="119" t="s">
        <v>139</v>
      </c>
      <c r="K11030" s="1">
        <v>46255.758941458334</v>
      </c>
      <c r="L11030">
        <v>0</v>
      </c>
      <c r="M11030">
        <v>19</v>
      </c>
      <c r="N11030">
        <v>0</v>
      </c>
      <c r="O11030">
        <v>12</v>
      </c>
      <c r="P11030" s="119" t="s">
        <v>20260</v>
      </c>
    </row>
    <row r="11031" spans="1:16" x14ac:dyDescent="0.25">
      <c r="A11031">
        <v>24781</v>
      </c>
      <c r="B11031" s="119" t="s">
        <v>7349</v>
      </c>
      <c r="C11031">
        <v>39</v>
      </c>
      <c r="E11031">
        <v>3647</v>
      </c>
      <c r="F11031">
        <v>206</v>
      </c>
      <c r="G11031">
        <v>572</v>
      </c>
      <c r="H11031">
        <v>296</v>
      </c>
      <c r="I11031" s="119" t="s">
        <v>7033</v>
      </c>
      <c r="J11031" s="119" t="s">
        <v>222</v>
      </c>
      <c r="K11031" s="1">
        <v>46255.758941458334</v>
      </c>
      <c r="L11031">
        <v>56</v>
      </c>
      <c r="M11031">
        <v>15</v>
      </c>
      <c r="N11031">
        <v>14</v>
      </c>
      <c r="O11031">
        <v>8</v>
      </c>
      <c r="P11031" s="119" t="s">
        <v>20260</v>
      </c>
    </row>
    <row r="11032" spans="1:16" x14ac:dyDescent="0.25">
      <c r="A11032">
        <v>24782</v>
      </c>
      <c r="B11032" s="119" t="s">
        <v>7350</v>
      </c>
      <c r="C11032">
        <v>60</v>
      </c>
      <c r="E11032">
        <v>7823</v>
      </c>
      <c r="F11032">
        <v>570</v>
      </c>
      <c r="G11032">
        <v>5637</v>
      </c>
      <c r="H11032">
        <v>699</v>
      </c>
      <c r="I11032" s="119" t="s">
        <v>7033</v>
      </c>
      <c r="J11032" s="119" t="s">
        <v>24</v>
      </c>
      <c r="K11032" s="1">
        <v>46255.758941458334</v>
      </c>
      <c r="L11032">
        <v>331</v>
      </c>
      <c r="M11032">
        <v>313</v>
      </c>
      <c r="N11032">
        <v>33</v>
      </c>
      <c r="O11032">
        <v>101</v>
      </c>
      <c r="P11032" s="119" t="s">
        <v>20260</v>
      </c>
    </row>
    <row r="11033" spans="1:16" x14ac:dyDescent="0.25">
      <c r="A11033">
        <v>24786</v>
      </c>
      <c r="B11033" s="119" t="s">
        <v>7351</v>
      </c>
      <c r="C11033">
        <v>0</v>
      </c>
      <c r="E11033">
        <v>8747</v>
      </c>
      <c r="F11033">
        <v>120</v>
      </c>
      <c r="G11033">
        <v>115884</v>
      </c>
      <c r="H11033">
        <v>231</v>
      </c>
      <c r="I11033" s="119" t="s">
        <v>7033</v>
      </c>
      <c r="J11033" s="119" t="s">
        <v>139</v>
      </c>
      <c r="K11033" s="1">
        <v>46255.758941458334</v>
      </c>
      <c r="L11033">
        <v>68</v>
      </c>
      <c r="M11033">
        <v>6</v>
      </c>
      <c r="N11033">
        <v>10</v>
      </c>
      <c r="O11033">
        <v>1</v>
      </c>
      <c r="P11033" s="119" t="s">
        <v>20261</v>
      </c>
    </row>
    <row r="11034" spans="1:16" x14ac:dyDescent="0.25">
      <c r="A11034">
        <v>24787</v>
      </c>
      <c r="B11034" s="119" t="s">
        <v>7352</v>
      </c>
      <c r="C11034">
        <v>39</v>
      </c>
      <c r="E11034">
        <v>3458</v>
      </c>
      <c r="F11034">
        <v>244</v>
      </c>
      <c r="G11034">
        <v>2856</v>
      </c>
      <c r="H11034">
        <v>308</v>
      </c>
      <c r="I11034" s="119" t="s">
        <v>7033</v>
      </c>
      <c r="J11034" s="119" t="s">
        <v>222</v>
      </c>
      <c r="K11034" s="1">
        <v>46255.758941458334</v>
      </c>
      <c r="L11034">
        <v>248</v>
      </c>
      <c r="M11034">
        <v>15</v>
      </c>
      <c r="N11034">
        <v>36</v>
      </c>
      <c r="O11034">
        <v>2</v>
      </c>
      <c r="P11034" s="119" t="s">
        <v>20261</v>
      </c>
    </row>
    <row r="11035" spans="1:16" x14ac:dyDescent="0.25">
      <c r="A11035">
        <v>24788</v>
      </c>
      <c r="B11035" s="119" t="s">
        <v>7353</v>
      </c>
      <c r="C11035">
        <v>60</v>
      </c>
      <c r="E11035">
        <v>1299</v>
      </c>
      <c r="F11035">
        <v>533</v>
      </c>
      <c r="G11035">
        <v>1842</v>
      </c>
      <c r="H11035">
        <v>608</v>
      </c>
      <c r="I11035" s="119" t="s">
        <v>7033</v>
      </c>
      <c r="J11035" s="119" t="s">
        <v>24</v>
      </c>
      <c r="K11035" s="1">
        <v>46255.758941458334</v>
      </c>
      <c r="L11035">
        <v>1018</v>
      </c>
      <c r="M11035">
        <v>139</v>
      </c>
      <c r="N11035">
        <v>213</v>
      </c>
      <c r="O11035">
        <v>18</v>
      </c>
      <c r="P11035" s="119" t="s">
        <v>20261</v>
      </c>
    </row>
    <row r="11036" spans="1:16" x14ac:dyDescent="0.25">
      <c r="A11036">
        <v>24789</v>
      </c>
      <c r="B11036" s="119" t="s">
        <v>7354</v>
      </c>
      <c r="C11036">
        <v>0</v>
      </c>
      <c r="E11036">
        <v>3080</v>
      </c>
      <c r="F11036">
        <v>87</v>
      </c>
      <c r="G11036">
        <v>1472</v>
      </c>
      <c r="H11036">
        <v>270</v>
      </c>
      <c r="I11036" s="119" t="s">
        <v>7033</v>
      </c>
      <c r="J11036" s="119" t="s">
        <v>139</v>
      </c>
      <c r="K11036" s="1">
        <v>46255.758941458334</v>
      </c>
      <c r="L11036">
        <v>1</v>
      </c>
      <c r="M11036">
        <v>10</v>
      </c>
      <c r="N11036">
        <v>0</v>
      </c>
      <c r="O11036">
        <v>0</v>
      </c>
      <c r="P11036" s="119" t="s">
        <v>20262</v>
      </c>
    </row>
    <row r="11037" spans="1:16" x14ac:dyDescent="0.25">
      <c r="A11037">
        <v>24790</v>
      </c>
      <c r="B11037" s="119" t="s">
        <v>7355</v>
      </c>
      <c r="C11037">
        <v>39</v>
      </c>
      <c r="E11037">
        <v>3735</v>
      </c>
      <c r="F11037">
        <v>267</v>
      </c>
      <c r="G11037">
        <v>413</v>
      </c>
      <c r="H11037">
        <v>297</v>
      </c>
      <c r="I11037" s="119" t="s">
        <v>7033</v>
      </c>
      <c r="J11037" s="119" t="s">
        <v>222</v>
      </c>
      <c r="K11037" s="1">
        <v>46255.758941458334</v>
      </c>
      <c r="L11037">
        <v>98</v>
      </c>
      <c r="M11037">
        <v>14</v>
      </c>
      <c r="N11037">
        <v>28</v>
      </c>
      <c r="O11037">
        <v>2</v>
      </c>
      <c r="P11037" s="119" t="s">
        <v>20262</v>
      </c>
    </row>
    <row r="11038" spans="1:16" x14ac:dyDescent="0.25">
      <c r="A11038">
        <v>24791</v>
      </c>
      <c r="B11038" s="119" t="s">
        <v>7356</v>
      </c>
      <c r="C11038">
        <v>60</v>
      </c>
      <c r="E11038">
        <v>1785</v>
      </c>
      <c r="F11038">
        <v>2032</v>
      </c>
      <c r="G11038">
        <v>5010</v>
      </c>
      <c r="H11038">
        <v>3067</v>
      </c>
      <c r="I11038" s="119" t="s">
        <v>7033</v>
      </c>
      <c r="J11038" s="119" t="s">
        <v>24</v>
      </c>
      <c r="K11038" s="1">
        <v>46255.758941458334</v>
      </c>
      <c r="L11038">
        <v>89</v>
      </c>
      <c r="M11038">
        <v>362</v>
      </c>
      <c r="N11038">
        <v>26</v>
      </c>
      <c r="O11038">
        <v>8</v>
      </c>
      <c r="P11038" s="119" t="s">
        <v>20262</v>
      </c>
    </row>
    <row r="11039" spans="1:16" x14ac:dyDescent="0.25">
      <c r="A11039">
        <v>24792</v>
      </c>
      <c r="B11039" s="119" t="s">
        <v>7357</v>
      </c>
      <c r="C11039">
        <v>0</v>
      </c>
      <c r="E11039">
        <v>7277</v>
      </c>
      <c r="F11039">
        <v>88</v>
      </c>
      <c r="G11039">
        <v>517</v>
      </c>
      <c r="H11039">
        <v>120</v>
      </c>
      <c r="I11039" s="119" t="s">
        <v>7033</v>
      </c>
      <c r="J11039" s="119" t="s">
        <v>139</v>
      </c>
      <c r="K11039" s="1">
        <v>46255.758941458334</v>
      </c>
      <c r="L11039">
        <v>12</v>
      </c>
      <c r="M11039">
        <v>2</v>
      </c>
      <c r="N11039">
        <v>9</v>
      </c>
      <c r="O11039">
        <v>0</v>
      </c>
      <c r="P11039" s="119" t="s">
        <v>20262</v>
      </c>
    </row>
    <row r="11040" spans="1:16" x14ac:dyDescent="0.25">
      <c r="A11040">
        <v>24793</v>
      </c>
      <c r="B11040" s="119" t="s">
        <v>7358</v>
      </c>
      <c r="C11040">
        <v>39</v>
      </c>
      <c r="E11040">
        <v>4863</v>
      </c>
      <c r="F11040">
        <v>215</v>
      </c>
      <c r="G11040">
        <v>1076</v>
      </c>
      <c r="H11040">
        <v>292</v>
      </c>
      <c r="I11040" s="119" t="s">
        <v>7033</v>
      </c>
      <c r="J11040" s="119" t="s">
        <v>222</v>
      </c>
      <c r="K11040" s="1">
        <v>46255.758941458334</v>
      </c>
      <c r="L11040">
        <v>71</v>
      </c>
      <c r="M11040">
        <v>8</v>
      </c>
      <c r="N11040">
        <v>16</v>
      </c>
      <c r="O11040">
        <v>0</v>
      </c>
      <c r="P11040" s="119" t="s">
        <v>20262</v>
      </c>
    </row>
    <row r="11041" spans="1:16" x14ac:dyDescent="0.25">
      <c r="A11041">
        <v>24794</v>
      </c>
      <c r="B11041" s="119" t="s">
        <v>7359</v>
      </c>
      <c r="C11041">
        <v>60</v>
      </c>
      <c r="E11041">
        <v>5599</v>
      </c>
      <c r="F11041">
        <v>351</v>
      </c>
      <c r="G11041">
        <v>7631</v>
      </c>
      <c r="H11041">
        <v>399</v>
      </c>
      <c r="I11041" s="119" t="s">
        <v>7033</v>
      </c>
      <c r="J11041" s="119" t="s">
        <v>24</v>
      </c>
      <c r="K11041" s="1">
        <v>46255.758941458334</v>
      </c>
      <c r="L11041">
        <v>47</v>
      </c>
      <c r="M11041">
        <v>10</v>
      </c>
      <c r="N11041">
        <v>13</v>
      </c>
      <c r="O11041">
        <v>2</v>
      </c>
      <c r="P11041" s="119" t="s">
        <v>20262</v>
      </c>
    </row>
    <row r="11042" spans="1:16" x14ac:dyDescent="0.25">
      <c r="A11042">
        <v>24795</v>
      </c>
      <c r="B11042" s="119" t="s">
        <v>7360</v>
      </c>
      <c r="C11042">
        <v>0</v>
      </c>
      <c r="E11042">
        <v>8241</v>
      </c>
      <c r="F11042">
        <v>99</v>
      </c>
      <c r="G11042">
        <v>4252</v>
      </c>
      <c r="H11042">
        <v>158</v>
      </c>
      <c r="I11042" s="119" t="s">
        <v>7033</v>
      </c>
      <c r="J11042" s="119" t="s">
        <v>139</v>
      </c>
      <c r="K11042" s="1">
        <v>46255.758941458334</v>
      </c>
      <c r="L11042">
        <v>9</v>
      </c>
      <c r="M11042">
        <v>34</v>
      </c>
      <c r="N11042">
        <v>0</v>
      </c>
      <c r="O11042">
        <v>30</v>
      </c>
      <c r="P11042" s="119" t="s">
        <v>20262</v>
      </c>
    </row>
    <row r="11043" spans="1:16" x14ac:dyDescent="0.25">
      <c r="A11043">
        <v>24796</v>
      </c>
      <c r="B11043" s="119" t="s">
        <v>7361</v>
      </c>
      <c r="C11043">
        <v>39</v>
      </c>
      <c r="E11043">
        <v>813</v>
      </c>
      <c r="F11043">
        <v>224</v>
      </c>
      <c r="G11043">
        <v>2769</v>
      </c>
      <c r="H11043">
        <v>318</v>
      </c>
      <c r="I11043" s="119" t="s">
        <v>7033</v>
      </c>
      <c r="J11043" s="119" t="s">
        <v>222</v>
      </c>
      <c r="K11043" s="1">
        <v>46255.758941458334</v>
      </c>
      <c r="L11043">
        <v>134</v>
      </c>
      <c r="M11043">
        <v>23</v>
      </c>
      <c r="N11043">
        <v>36</v>
      </c>
      <c r="O11043">
        <v>9</v>
      </c>
      <c r="P11043" s="119" t="s">
        <v>20262</v>
      </c>
    </row>
    <row r="11044" spans="1:16" x14ac:dyDescent="0.25">
      <c r="A11044">
        <v>24797</v>
      </c>
      <c r="B11044" s="119" t="s">
        <v>7362</v>
      </c>
      <c r="C11044">
        <v>60</v>
      </c>
      <c r="E11044">
        <v>943</v>
      </c>
      <c r="F11044">
        <v>266</v>
      </c>
      <c r="G11044">
        <v>18133</v>
      </c>
      <c r="H11044">
        <v>532</v>
      </c>
      <c r="I11044" s="119" t="s">
        <v>7033</v>
      </c>
      <c r="J11044" s="119" t="s">
        <v>24</v>
      </c>
      <c r="K11044" s="1">
        <v>46255.758941458334</v>
      </c>
      <c r="L11044">
        <v>1202</v>
      </c>
      <c r="M11044">
        <v>3637</v>
      </c>
      <c r="N11044">
        <v>265</v>
      </c>
      <c r="O11044">
        <v>1241</v>
      </c>
      <c r="P11044" s="119" t="s">
        <v>20262</v>
      </c>
    </row>
    <row r="11045" spans="1:16" x14ac:dyDescent="0.25">
      <c r="A11045">
        <v>24798</v>
      </c>
      <c r="B11045" s="119" t="s">
        <v>7363</v>
      </c>
      <c r="C11045">
        <v>0</v>
      </c>
      <c r="E11045">
        <v>554</v>
      </c>
      <c r="F11045">
        <v>109</v>
      </c>
      <c r="G11045">
        <v>490</v>
      </c>
      <c r="H11045">
        <v>593</v>
      </c>
      <c r="I11045" s="119" t="s">
        <v>7033</v>
      </c>
      <c r="J11045" s="119" t="s">
        <v>139</v>
      </c>
      <c r="K11045" s="1">
        <v>46255.758941458334</v>
      </c>
      <c r="L11045">
        <v>0</v>
      </c>
      <c r="M11045">
        <v>21</v>
      </c>
      <c r="N11045">
        <v>0</v>
      </c>
      <c r="O11045">
        <v>2</v>
      </c>
      <c r="P11045" s="119" t="s">
        <v>20260</v>
      </c>
    </row>
    <row r="11046" spans="1:16" x14ac:dyDescent="0.25">
      <c r="A11046">
        <v>24799</v>
      </c>
      <c r="B11046" s="119" t="s">
        <v>7364</v>
      </c>
      <c r="C11046">
        <v>39</v>
      </c>
      <c r="E11046">
        <v>4588</v>
      </c>
      <c r="F11046">
        <v>237</v>
      </c>
      <c r="G11046">
        <v>1098</v>
      </c>
      <c r="H11046">
        <v>342</v>
      </c>
      <c r="I11046" s="119" t="s">
        <v>7033</v>
      </c>
      <c r="J11046" s="119" t="s">
        <v>222</v>
      </c>
      <c r="K11046" s="1">
        <v>46255.758941458334</v>
      </c>
      <c r="L11046">
        <v>52</v>
      </c>
      <c r="M11046">
        <v>14</v>
      </c>
      <c r="N11046">
        <v>18</v>
      </c>
      <c r="O11046">
        <v>2</v>
      </c>
      <c r="P11046" s="119" t="s">
        <v>20260</v>
      </c>
    </row>
    <row r="11047" spans="1:16" x14ac:dyDescent="0.25">
      <c r="A11047">
        <v>24800</v>
      </c>
      <c r="B11047" s="119" t="s">
        <v>7365</v>
      </c>
      <c r="C11047">
        <v>60</v>
      </c>
      <c r="E11047">
        <v>2912</v>
      </c>
      <c r="F11047">
        <v>17079</v>
      </c>
      <c r="G11047">
        <v>718</v>
      </c>
      <c r="H11047">
        <v>24061</v>
      </c>
      <c r="I11047" s="119" t="s">
        <v>7033</v>
      </c>
      <c r="J11047" s="119" t="s">
        <v>24</v>
      </c>
      <c r="K11047" s="1">
        <v>46255.758941458334</v>
      </c>
      <c r="L11047">
        <v>338</v>
      </c>
      <c r="M11047">
        <v>171</v>
      </c>
      <c r="N11047">
        <v>75</v>
      </c>
      <c r="O11047">
        <v>38</v>
      </c>
      <c r="P11047" s="119" t="s">
        <v>20260</v>
      </c>
    </row>
    <row r="11048" spans="1:16" x14ac:dyDescent="0.25">
      <c r="A11048">
        <v>24801</v>
      </c>
      <c r="B11048" s="119" t="s">
        <v>7366</v>
      </c>
      <c r="C11048">
        <v>0</v>
      </c>
      <c r="E11048">
        <v>2139</v>
      </c>
      <c r="F11048">
        <v>996</v>
      </c>
      <c r="G11048">
        <v>1431</v>
      </c>
      <c r="H11048">
        <v>1792</v>
      </c>
      <c r="I11048" s="119" t="s">
        <v>7033</v>
      </c>
      <c r="J11048" s="119" t="s">
        <v>139</v>
      </c>
      <c r="K11048" s="1">
        <v>46255.758941458334</v>
      </c>
      <c r="L11048">
        <v>32</v>
      </c>
      <c r="M11048">
        <v>40</v>
      </c>
      <c r="N11048">
        <v>9</v>
      </c>
      <c r="O11048">
        <v>4</v>
      </c>
      <c r="P11048" s="119" t="s">
        <v>20260</v>
      </c>
    </row>
    <row r="11049" spans="1:16" x14ac:dyDescent="0.25">
      <c r="A11049">
        <v>24802</v>
      </c>
      <c r="B11049" s="119" t="s">
        <v>7367</v>
      </c>
      <c r="C11049">
        <v>39</v>
      </c>
      <c r="E11049">
        <v>2479</v>
      </c>
      <c r="F11049">
        <v>246</v>
      </c>
      <c r="G11049">
        <v>1940</v>
      </c>
      <c r="H11049">
        <v>398</v>
      </c>
      <c r="I11049" s="119" t="s">
        <v>7033</v>
      </c>
      <c r="J11049" s="119" t="s">
        <v>222</v>
      </c>
      <c r="K11049" s="1">
        <v>46255.758941458334</v>
      </c>
      <c r="L11049">
        <v>42</v>
      </c>
      <c r="M11049">
        <v>57</v>
      </c>
      <c r="N11049">
        <v>6</v>
      </c>
      <c r="O11049">
        <v>2</v>
      </c>
      <c r="P11049" s="119" t="s">
        <v>20260</v>
      </c>
    </row>
    <row r="11050" spans="1:16" x14ac:dyDescent="0.25">
      <c r="A11050">
        <v>24803</v>
      </c>
      <c r="B11050" s="119" t="s">
        <v>7368</v>
      </c>
      <c r="C11050">
        <v>60</v>
      </c>
      <c r="E11050">
        <v>1852</v>
      </c>
      <c r="F11050">
        <v>20966</v>
      </c>
      <c r="G11050">
        <v>634</v>
      </c>
      <c r="H11050">
        <v>26067</v>
      </c>
      <c r="I11050" s="119" t="s">
        <v>7033</v>
      </c>
      <c r="J11050" s="119" t="s">
        <v>24</v>
      </c>
      <c r="K11050" s="1">
        <v>46255.758941458334</v>
      </c>
      <c r="L11050">
        <v>185</v>
      </c>
      <c r="M11050">
        <v>118</v>
      </c>
      <c r="N11050">
        <v>24</v>
      </c>
      <c r="O11050">
        <v>17</v>
      </c>
      <c r="P11050" s="119" t="s">
        <v>20260</v>
      </c>
    </row>
    <row r="11051" spans="1:16" x14ac:dyDescent="0.25">
      <c r="A11051">
        <v>24804</v>
      </c>
      <c r="B11051" s="119" t="s">
        <v>7369</v>
      </c>
      <c r="C11051">
        <v>0</v>
      </c>
      <c r="E11051">
        <v>4114</v>
      </c>
      <c r="F11051">
        <v>83</v>
      </c>
      <c r="G11051">
        <v>1103</v>
      </c>
      <c r="H11051">
        <v>222</v>
      </c>
      <c r="I11051" s="119" t="s">
        <v>7033</v>
      </c>
      <c r="J11051" s="119" t="s">
        <v>139</v>
      </c>
      <c r="K11051" s="1">
        <v>46255.758941458334</v>
      </c>
      <c r="L11051">
        <v>0</v>
      </c>
      <c r="M11051">
        <v>3</v>
      </c>
      <c r="N11051">
        <v>0</v>
      </c>
      <c r="O11051">
        <v>1</v>
      </c>
      <c r="P11051" s="119" t="s">
        <v>20260</v>
      </c>
    </row>
    <row r="11052" spans="1:16" x14ac:dyDescent="0.25">
      <c r="A11052">
        <v>24805</v>
      </c>
      <c r="B11052" s="119" t="s">
        <v>7370</v>
      </c>
      <c r="C11052">
        <v>39</v>
      </c>
      <c r="E11052">
        <v>1220</v>
      </c>
      <c r="F11052">
        <v>244</v>
      </c>
      <c r="G11052">
        <v>901</v>
      </c>
      <c r="H11052">
        <v>359</v>
      </c>
      <c r="I11052" s="119" t="s">
        <v>7033</v>
      </c>
      <c r="J11052" s="119" t="s">
        <v>222</v>
      </c>
      <c r="K11052" s="1">
        <v>46255.758941458334</v>
      </c>
      <c r="L11052">
        <v>100</v>
      </c>
      <c r="M11052">
        <v>23</v>
      </c>
      <c r="N11052">
        <v>28</v>
      </c>
      <c r="O11052">
        <v>9</v>
      </c>
      <c r="P11052" s="119" t="s">
        <v>20260</v>
      </c>
    </row>
    <row r="11053" spans="1:16" x14ac:dyDescent="0.25">
      <c r="A11053">
        <v>24806</v>
      </c>
      <c r="B11053" s="119" t="s">
        <v>7371</v>
      </c>
      <c r="C11053">
        <v>60</v>
      </c>
      <c r="E11053">
        <v>6172</v>
      </c>
      <c r="F11053">
        <v>35105</v>
      </c>
      <c r="G11053">
        <v>1173</v>
      </c>
      <c r="H11053">
        <v>46848</v>
      </c>
      <c r="I11053" s="119" t="s">
        <v>7033</v>
      </c>
      <c r="J11053" s="119" t="s">
        <v>24</v>
      </c>
      <c r="K11053" s="1">
        <v>46255.758941458334</v>
      </c>
      <c r="L11053">
        <v>197</v>
      </c>
      <c r="M11053">
        <v>263</v>
      </c>
      <c r="N11053">
        <v>46</v>
      </c>
      <c r="O11053">
        <v>67</v>
      </c>
      <c r="P11053" s="119" t="s">
        <v>20260</v>
      </c>
    </row>
    <row r="11054" spans="1:16" x14ac:dyDescent="0.25">
      <c r="A11054">
        <v>24807</v>
      </c>
      <c r="B11054" s="119" t="s">
        <v>7372</v>
      </c>
      <c r="C11054">
        <v>0</v>
      </c>
      <c r="E11054">
        <v>10785</v>
      </c>
      <c r="F11054">
        <v>92</v>
      </c>
      <c r="G11054">
        <v>7032</v>
      </c>
      <c r="H11054">
        <v>123</v>
      </c>
      <c r="I11054" s="119" t="s">
        <v>7033</v>
      </c>
      <c r="J11054" s="119" t="s">
        <v>139</v>
      </c>
      <c r="K11054" s="1">
        <v>46255.758941458334</v>
      </c>
      <c r="L11054">
        <v>60</v>
      </c>
      <c r="M11054">
        <v>7</v>
      </c>
      <c r="N11054">
        <v>15</v>
      </c>
      <c r="O11054">
        <v>4</v>
      </c>
      <c r="P11054" s="119" t="s">
        <v>19712</v>
      </c>
    </row>
    <row r="11055" spans="1:16" x14ac:dyDescent="0.25">
      <c r="A11055">
        <v>24808</v>
      </c>
      <c r="B11055" s="119" t="s">
        <v>7373</v>
      </c>
      <c r="C11055">
        <v>35</v>
      </c>
      <c r="E11055">
        <v>2766</v>
      </c>
      <c r="F11055">
        <v>138</v>
      </c>
      <c r="G11055">
        <v>700</v>
      </c>
      <c r="H11055">
        <v>338</v>
      </c>
      <c r="I11055" s="119" t="s">
        <v>7033</v>
      </c>
      <c r="J11055" s="119" t="s">
        <v>222</v>
      </c>
      <c r="K11055" s="1">
        <v>46255.758941458334</v>
      </c>
      <c r="L11055">
        <v>65</v>
      </c>
      <c r="M11055">
        <v>9</v>
      </c>
      <c r="N11055">
        <v>39</v>
      </c>
      <c r="O11055">
        <v>0</v>
      </c>
      <c r="P11055" s="119" t="s">
        <v>19712</v>
      </c>
    </row>
    <row r="11056" spans="1:16" x14ac:dyDescent="0.25">
      <c r="A11056">
        <v>24809</v>
      </c>
      <c r="B11056" s="119" t="s">
        <v>7374</v>
      </c>
      <c r="C11056">
        <v>60</v>
      </c>
      <c r="E11056">
        <v>1009</v>
      </c>
      <c r="F11056">
        <v>258</v>
      </c>
      <c r="G11056">
        <v>17917</v>
      </c>
      <c r="H11056">
        <v>305</v>
      </c>
      <c r="I11056" s="119" t="s">
        <v>7033</v>
      </c>
      <c r="J11056" s="119" t="s">
        <v>24</v>
      </c>
      <c r="K11056" s="1">
        <v>46255.758941458334</v>
      </c>
      <c r="L11056">
        <v>99</v>
      </c>
      <c r="M11056">
        <v>10</v>
      </c>
      <c r="N11056">
        <v>25</v>
      </c>
      <c r="O11056">
        <v>4</v>
      </c>
      <c r="P11056" s="119" t="s">
        <v>19712</v>
      </c>
    </row>
    <row r="11057" spans="1:16" x14ac:dyDescent="0.25">
      <c r="A11057">
        <v>24810</v>
      </c>
      <c r="B11057" s="119" t="s">
        <v>7375</v>
      </c>
      <c r="C11057">
        <v>0</v>
      </c>
      <c r="E11057">
        <v>5358</v>
      </c>
      <c r="F11057">
        <v>156</v>
      </c>
      <c r="G11057">
        <v>321</v>
      </c>
      <c r="H11057">
        <v>229</v>
      </c>
      <c r="I11057" s="119" t="s">
        <v>7033</v>
      </c>
      <c r="J11057" s="119" t="s">
        <v>139</v>
      </c>
      <c r="K11057" s="1">
        <v>46255.758941458334</v>
      </c>
      <c r="L11057">
        <v>28</v>
      </c>
      <c r="M11057">
        <v>2</v>
      </c>
      <c r="N11057">
        <v>5</v>
      </c>
      <c r="O11057">
        <v>0</v>
      </c>
      <c r="P11057" s="119" t="s">
        <v>20261</v>
      </c>
    </row>
    <row r="11058" spans="1:16" x14ac:dyDescent="0.25">
      <c r="A11058">
        <v>24811</v>
      </c>
      <c r="B11058" s="119" t="s">
        <v>7376</v>
      </c>
      <c r="C11058">
        <v>39</v>
      </c>
      <c r="E11058">
        <v>5700</v>
      </c>
      <c r="F11058">
        <v>298</v>
      </c>
      <c r="G11058">
        <v>582</v>
      </c>
      <c r="H11058">
        <v>299</v>
      </c>
      <c r="I11058" s="119" t="s">
        <v>7033</v>
      </c>
      <c r="J11058" s="119" t="s">
        <v>222</v>
      </c>
      <c r="K11058" s="1">
        <v>46255.758941458334</v>
      </c>
      <c r="L11058">
        <v>89</v>
      </c>
      <c r="M11058">
        <v>34</v>
      </c>
      <c r="N11058">
        <v>27</v>
      </c>
      <c r="O11058">
        <v>10</v>
      </c>
      <c r="P11058" s="119" t="s">
        <v>20261</v>
      </c>
    </row>
    <row r="11059" spans="1:16" x14ac:dyDescent="0.25">
      <c r="A11059">
        <v>24812</v>
      </c>
      <c r="B11059" s="119" t="s">
        <v>7377</v>
      </c>
      <c r="C11059">
        <v>60</v>
      </c>
      <c r="E11059">
        <v>1993</v>
      </c>
      <c r="F11059">
        <v>13604</v>
      </c>
      <c r="G11059">
        <v>592</v>
      </c>
      <c r="H11059">
        <v>20476</v>
      </c>
      <c r="I11059" s="119" t="s">
        <v>7033</v>
      </c>
      <c r="J11059" s="119" t="s">
        <v>24</v>
      </c>
      <c r="K11059" s="1">
        <v>46255.758941458334</v>
      </c>
      <c r="L11059">
        <v>325</v>
      </c>
      <c r="M11059">
        <v>64</v>
      </c>
      <c r="N11059">
        <v>148</v>
      </c>
      <c r="O11059">
        <v>20</v>
      </c>
      <c r="P11059" s="119" t="s">
        <v>20261</v>
      </c>
    </row>
    <row r="11060" spans="1:16" x14ac:dyDescent="0.25">
      <c r="A11060">
        <v>24813</v>
      </c>
      <c r="B11060" s="119" t="s">
        <v>7378</v>
      </c>
      <c r="C11060">
        <v>0</v>
      </c>
      <c r="E11060">
        <v>2269</v>
      </c>
      <c r="F11060">
        <v>579</v>
      </c>
      <c r="G11060">
        <v>723</v>
      </c>
      <c r="H11060">
        <v>899</v>
      </c>
      <c r="I11060" s="119" t="s">
        <v>7033</v>
      </c>
      <c r="J11060" s="119" t="s">
        <v>139</v>
      </c>
      <c r="K11060" s="1">
        <v>46255.758941458334</v>
      </c>
      <c r="L11060">
        <v>32</v>
      </c>
      <c r="M11060">
        <v>34</v>
      </c>
      <c r="N11060">
        <v>5</v>
      </c>
      <c r="O11060">
        <v>3</v>
      </c>
      <c r="P11060" s="119" t="s">
        <v>20261</v>
      </c>
    </row>
    <row r="11061" spans="1:16" x14ac:dyDescent="0.25">
      <c r="A11061">
        <v>24814</v>
      </c>
      <c r="B11061" s="119" t="s">
        <v>7379</v>
      </c>
      <c r="C11061">
        <v>39</v>
      </c>
      <c r="E11061">
        <v>2417</v>
      </c>
      <c r="F11061">
        <v>311</v>
      </c>
      <c r="G11061">
        <v>767</v>
      </c>
      <c r="H11061">
        <v>385</v>
      </c>
      <c r="I11061" s="119" t="s">
        <v>7033</v>
      </c>
      <c r="J11061" s="119" t="s">
        <v>222</v>
      </c>
      <c r="K11061" s="1">
        <v>46255.758941458334</v>
      </c>
      <c r="L11061">
        <v>100</v>
      </c>
      <c r="M11061">
        <v>37</v>
      </c>
      <c r="N11061">
        <v>11</v>
      </c>
      <c r="O11061">
        <v>7</v>
      </c>
      <c r="P11061" s="119" t="s">
        <v>20261</v>
      </c>
    </row>
    <row r="11062" spans="1:16" x14ac:dyDescent="0.25">
      <c r="A11062">
        <v>24815</v>
      </c>
      <c r="B11062" s="119" t="s">
        <v>7380</v>
      </c>
      <c r="C11062">
        <v>60</v>
      </c>
      <c r="E11062">
        <v>1254</v>
      </c>
      <c r="F11062">
        <v>36981</v>
      </c>
      <c r="G11062">
        <v>1498</v>
      </c>
      <c r="H11062">
        <v>45849</v>
      </c>
      <c r="I11062" s="119" t="s">
        <v>7033</v>
      </c>
      <c r="J11062" s="119" t="s">
        <v>24</v>
      </c>
      <c r="K11062" s="1">
        <v>46255.758941458334</v>
      </c>
      <c r="L11062">
        <v>306</v>
      </c>
      <c r="M11062">
        <v>211</v>
      </c>
      <c r="N11062">
        <v>15</v>
      </c>
      <c r="O11062">
        <v>65</v>
      </c>
      <c r="P11062" s="119" t="s">
        <v>20261</v>
      </c>
    </row>
    <row r="11063" spans="1:16" x14ac:dyDescent="0.25">
      <c r="A11063">
        <v>24816</v>
      </c>
      <c r="B11063" s="119" t="s">
        <v>7381</v>
      </c>
      <c r="C11063">
        <v>0</v>
      </c>
      <c r="E11063">
        <v>2768</v>
      </c>
      <c r="F11063">
        <v>277</v>
      </c>
      <c r="G11063">
        <v>245</v>
      </c>
      <c r="H11063">
        <v>745</v>
      </c>
      <c r="I11063" s="119" t="s">
        <v>7033</v>
      </c>
      <c r="J11063" s="119" t="s">
        <v>139</v>
      </c>
      <c r="K11063" s="1">
        <v>46255.758941458334</v>
      </c>
      <c r="L11063">
        <v>0</v>
      </c>
      <c r="M11063">
        <v>13</v>
      </c>
      <c r="N11063">
        <v>0</v>
      </c>
      <c r="O11063">
        <v>0</v>
      </c>
      <c r="P11063" s="119" t="s">
        <v>20261</v>
      </c>
    </row>
    <row r="11064" spans="1:16" x14ac:dyDescent="0.25">
      <c r="A11064">
        <v>24817</v>
      </c>
      <c r="B11064" s="119" t="s">
        <v>7382</v>
      </c>
      <c r="C11064">
        <v>39</v>
      </c>
      <c r="E11064">
        <v>2973</v>
      </c>
      <c r="F11064">
        <v>233</v>
      </c>
      <c r="G11064">
        <v>1245</v>
      </c>
      <c r="H11064">
        <v>312</v>
      </c>
      <c r="I11064" s="119" t="s">
        <v>7033</v>
      </c>
      <c r="J11064" s="119" t="s">
        <v>222</v>
      </c>
      <c r="K11064" s="1">
        <v>46255.758941458334</v>
      </c>
      <c r="L11064">
        <v>100</v>
      </c>
      <c r="M11064">
        <v>20</v>
      </c>
      <c r="N11064">
        <v>25</v>
      </c>
      <c r="O11064">
        <v>4</v>
      </c>
      <c r="P11064" s="119" t="s">
        <v>20261</v>
      </c>
    </row>
    <row r="11065" spans="1:16" x14ac:dyDescent="0.25">
      <c r="A11065">
        <v>24818</v>
      </c>
      <c r="B11065" s="119" t="s">
        <v>7383</v>
      </c>
      <c r="C11065">
        <v>60</v>
      </c>
      <c r="E11065">
        <v>1659</v>
      </c>
      <c r="F11065">
        <v>12901</v>
      </c>
      <c r="G11065">
        <v>1222</v>
      </c>
      <c r="H11065">
        <v>17448</v>
      </c>
      <c r="I11065" s="119" t="s">
        <v>7033</v>
      </c>
      <c r="J11065" s="119" t="s">
        <v>24</v>
      </c>
      <c r="K11065" s="1">
        <v>46255.758941458334</v>
      </c>
      <c r="L11065">
        <v>497</v>
      </c>
      <c r="M11065">
        <v>131</v>
      </c>
      <c r="N11065">
        <v>42</v>
      </c>
      <c r="O11065">
        <v>14</v>
      </c>
      <c r="P11065" s="119" t="s">
        <v>20261</v>
      </c>
    </row>
    <row r="11066" spans="1:16" x14ac:dyDescent="0.25">
      <c r="A11066">
        <v>24819</v>
      </c>
      <c r="B11066" s="119" t="s">
        <v>7384</v>
      </c>
      <c r="C11066">
        <v>0</v>
      </c>
      <c r="E11066">
        <v>4457</v>
      </c>
      <c r="F11066">
        <v>188</v>
      </c>
      <c r="G11066">
        <v>3217</v>
      </c>
      <c r="H11066">
        <v>349</v>
      </c>
      <c r="I11066" s="119" t="s">
        <v>7033</v>
      </c>
      <c r="J11066" s="119" t="s">
        <v>139</v>
      </c>
      <c r="K11066" s="1">
        <v>46255.758941458334</v>
      </c>
      <c r="L11066">
        <v>250</v>
      </c>
      <c r="M11066">
        <v>22</v>
      </c>
      <c r="N11066">
        <v>250</v>
      </c>
      <c r="O11066">
        <v>7</v>
      </c>
      <c r="P11066" s="119" t="s">
        <v>20262</v>
      </c>
    </row>
    <row r="11067" spans="1:16" x14ac:dyDescent="0.25">
      <c r="A11067">
        <v>24820</v>
      </c>
      <c r="B11067" s="119" t="s">
        <v>7385</v>
      </c>
      <c r="C11067">
        <v>39</v>
      </c>
      <c r="E11067">
        <v>1122</v>
      </c>
      <c r="F11067">
        <v>209</v>
      </c>
      <c r="G11067">
        <v>1750</v>
      </c>
      <c r="H11067">
        <v>306</v>
      </c>
      <c r="I11067" s="119" t="s">
        <v>7033</v>
      </c>
      <c r="J11067" s="119" t="s">
        <v>222</v>
      </c>
      <c r="K11067" s="1">
        <v>46255.758941458334</v>
      </c>
      <c r="L11067">
        <v>76</v>
      </c>
      <c r="M11067">
        <v>20</v>
      </c>
      <c r="N11067">
        <v>18</v>
      </c>
      <c r="O11067">
        <v>6</v>
      </c>
      <c r="P11067" s="119" t="s">
        <v>20262</v>
      </c>
    </row>
    <row r="11068" spans="1:16" x14ac:dyDescent="0.25">
      <c r="A11068">
        <v>24821</v>
      </c>
      <c r="B11068" s="119" t="s">
        <v>7386</v>
      </c>
      <c r="C11068">
        <v>60</v>
      </c>
      <c r="E11068">
        <v>1674</v>
      </c>
      <c r="F11068">
        <v>20828</v>
      </c>
      <c r="G11068">
        <v>899</v>
      </c>
      <c r="H11068">
        <v>28561</v>
      </c>
      <c r="I11068" s="119" t="s">
        <v>7033</v>
      </c>
      <c r="J11068" s="119" t="s">
        <v>24</v>
      </c>
      <c r="K11068" s="1">
        <v>46255.758941458334</v>
      </c>
      <c r="L11068">
        <v>124</v>
      </c>
      <c r="M11068">
        <v>83</v>
      </c>
      <c r="N11068">
        <v>11</v>
      </c>
      <c r="O11068">
        <v>14</v>
      </c>
      <c r="P11068" s="119" t="s">
        <v>20262</v>
      </c>
    </row>
    <row r="11069" spans="1:16" x14ac:dyDescent="0.25">
      <c r="A11069">
        <v>24822</v>
      </c>
      <c r="B11069" s="119" t="s">
        <v>7387</v>
      </c>
      <c r="C11069">
        <v>0</v>
      </c>
      <c r="E11069">
        <v>19030</v>
      </c>
      <c r="F11069">
        <v>100</v>
      </c>
      <c r="G11069">
        <v>1121</v>
      </c>
      <c r="H11069">
        <v>125</v>
      </c>
      <c r="I11069" s="119" t="s">
        <v>7033</v>
      </c>
      <c r="J11069" s="119" t="s">
        <v>139</v>
      </c>
      <c r="K11069" s="1">
        <v>46255.758941458334</v>
      </c>
      <c r="L11069">
        <v>52</v>
      </c>
      <c r="M11069">
        <v>4</v>
      </c>
      <c r="N11069">
        <v>9</v>
      </c>
      <c r="O11069">
        <v>2</v>
      </c>
      <c r="P11069" s="119" t="s">
        <v>20262</v>
      </c>
    </row>
    <row r="11070" spans="1:16" x14ac:dyDescent="0.25">
      <c r="A11070">
        <v>24823</v>
      </c>
      <c r="B11070" s="119" t="s">
        <v>7388</v>
      </c>
      <c r="C11070">
        <v>39</v>
      </c>
      <c r="E11070">
        <v>2381</v>
      </c>
      <c r="F11070">
        <v>232</v>
      </c>
      <c r="G11070">
        <v>784</v>
      </c>
      <c r="H11070">
        <v>297</v>
      </c>
      <c r="I11070" s="119" t="s">
        <v>7033</v>
      </c>
      <c r="J11070" s="119" t="s">
        <v>222</v>
      </c>
      <c r="K11070" s="1">
        <v>46255.758941458334</v>
      </c>
      <c r="L11070">
        <v>76</v>
      </c>
      <c r="M11070">
        <v>12</v>
      </c>
      <c r="N11070">
        <v>13</v>
      </c>
      <c r="O11070">
        <v>5</v>
      </c>
      <c r="P11070" s="119" t="s">
        <v>20262</v>
      </c>
    </row>
    <row r="11071" spans="1:16" x14ac:dyDescent="0.25">
      <c r="A11071">
        <v>24824</v>
      </c>
      <c r="B11071" s="119" t="s">
        <v>7389</v>
      </c>
      <c r="C11071">
        <v>60</v>
      </c>
      <c r="E11071">
        <v>2525</v>
      </c>
      <c r="F11071">
        <v>32568</v>
      </c>
      <c r="G11071">
        <v>467</v>
      </c>
      <c r="H11071">
        <v>35029</v>
      </c>
      <c r="I11071" s="119" t="s">
        <v>7033</v>
      </c>
      <c r="J11071" s="119" t="s">
        <v>24</v>
      </c>
      <c r="K11071" s="1">
        <v>46255.758941458334</v>
      </c>
      <c r="L11071">
        <v>213</v>
      </c>
      <c r="M11071">
        <v>119</v>
      </c>
      <c r="N11071">
        <v>37</v>
      </c>
      <c r="O11071">
        <v>41</v>
      </c>
      <c r="P11071" s="119" t="s">
        <v>20262</v>
      </c>
    </row>
    <row r="11072" spans="1:16" x14ac:dyDescent="0.25">
      <c r="A11072">
        <v>24825</v>
      </c>
      <c r="B11072" s="119" t="s">
        <v>7390</v>
      </c>
      <c r="C11072">
        <v>0</v>
      </c>
      <c r="E11072">
        <v>9542</v>
      </c>
      <c r="F11072">
        <v>117</v>
      </c>
      <c r="G11072">
        <v>876</v>
      </c>
      <c r="H11072">
        <v>141</v>
      </c>
      <c r="I11072" s="119" t="s">
        <v>7033</v>
      </c>
      <c r="J11072" s="119" t="s">
        <v>139</v>
      </c>
      <c r="K11072" s="1">
        <v>46255.758941458334</v>
      </c>
      <c r="L11072">
        <v>43</v>
      </c>
      <c r="M11072">
        <v>15</v>
      </c>
      <c r="N11072">
        <v>9</v>
      </c>
      <c r="O11072">
        <v>0</v>
      </c>
      <c r="P11072" s="119" t="s">
        <v>20262</v>
      </c>
    </row>
    <row r="11073" spans="1:16" x14ac:dyDescent="0.25">
      <c r="A11073">
        <v>24826</v>
      </c>
      <c r="B11073" s="119" t="s">
        <v>7391</v>
      </c>
      <c r="C11073">
        <v>39</v>
      </c>
      <c r="E11073">
        <v>1844</v>
      </c>
      <c r="F11073">
        <v>225</v>
      </c>
      <c r="G11073">
        <v>999</v>
      </c>
      <c r="H11073">
        <v>303</v>
      </c>
      <c r="I11073" s="119" t="s">
        <v>7033</v>
      </c>
      <c r="J11073" s="119" t="s">
        <v>222</v>
      </c>
      <c r="K11073" s="1">
        <v>46255.758941458334</v>
      </c>
      <c r="L11073">
        <v>74</v>
      </c>
      <c r="M11073">
        <v>10</v>
      </c>
      <c r="N11073">
        <v>18</v>
      </c>
      <c r="O11073">
        <v>1</v>
      </c>
      <c r="P11073" s="119" t="s">
        <v>20262</v>
      </c>
    </row>
    <row r="11074" spans="1:16" x14ac:dyDescent="0.25">
      <c r="A11074">
        <v>24827</v>
      </c>
      <c r="B11074" s="119" t="s">
        <v>7392</v>
      </c>
      <c r="C11074">
        <v>60</v>
      </c>
      <c r="E11074">
        <v>2070</v>
      </c>
      <c r="F11074">
        <v>504</v>
      </c>
      <c r="G11074">
        <v>3494</v>
      </c>
      <c r="H11074">
        <v>1159</v>
      </c>
      <c r="I11074" s="119" t="s">
        <v>7033</v>
      </c>
      <c r="J11074" s="119" t="s">
        <v>24</v>
      </c>
      <c r="K11074" s="1">
        <v>46255.758941458334</v>
      </c>
      <c r="L11074">
        <v>312</v>
      </c>
      <c r="M11074">
        <v>261</v>
      </c>
      <c r="N11074">
        <v>249</v>
      </c>
      <c r="O11074">
        <v>29</v>
      </c>
      <c r="P11074" s="119" t="s">
        <v>20262</v>
      </c>
    </row>
    <row r="11075" spans="1:16" x14ac:dyDescent="0.25">
      <c r="A11075">
        <v>24828</v>
      </c>
      <c r="B11075" s="119" t="s">
        <v>7393</v>
      </c>
      <c r="C11075">
        <v>0</v>
      </c>
      <c r="E11075">
        <v>4455</v>
      </c>
      <c r="F11075">
        <v>430</v>
      </c>
      <c r="G11075">
        <v>453</v>
      </c>
      <c r="H11075">
        <v>1293</v>
      </c>
      <c r="I11075" s="119" t="s">
        <v>7033</v>
      </c>
      <c r="J11075" s="119" t="s">
        <v>139</v>
      </c>
      <c r="K11075" s="1">
        <v>46255.758941458334</v>
      </c>
      <c r="L11075">
        <v>0</v>
      </c>
      <c r="M11075">
        <v>9</v>
      </c>
      <c r="N11075">
        <v>0</v>
      </c>
      <c r="O11075">
        <v>2</v>
      </c>
      <c r="P11075" s="119" t="s">
        <v>20261</v>
      </c>
    </row>
    <row r="11076" spans="1:16" x14ac:dyDescent="0.25">
      <c r="A11076">
        <v>24829</v>
      </c>
      <c r="B11076" s="119" t="s">
        <v>7394</v>
      </c>
      <c r="C11076">
        <v>39</v>
      </c>
      <c r="E11076">
        <v>5228</v>
      </c>
      <c r="F11076">
        <v>269</v>
      </c>
      <c r="G11076">
        <v>949</v>
      </c>
      <c r="H11076">
        <v>405</v>
      </c>
      <c r="I11076" s="119" t="s">
        <v>7033</v>
      </c>
      <c r="J11076" s="119" t="s">
        <v>222</v>
      </c>
      <c r="K11076" s="1">
        <v>46255.758941458334</v>
      </c>
      <c r="L11076">
        <v>47</v>
      </c>
      <c r="M11076">
        <v>10</v>
      </c>
      <c r="N11076">
        <v>9</v>
      </c>
      <c r="O11076">
        <v>5</v>
      </c>
      <c r="P11076" s="119" t="s">
        <v>20261</v>
      </c>
    </row>
    <row r="11077" spans="1:16" x14ac:dyDescent="0.25">
      <c r="A11077">
        <v>24830</v>
      </c>
      <c r="B11077" s="119" t="s">
        <v>7395</v>
      </c>
      <c r="C11077">
        <v>60</v>
      </c>
      <c r="E11077">
        <v>2299</v>
      </c>
      <c r="F11077">
        <v>33790</v>
      </c>
      <c r="G11077">
        <v>1004</v>
      </c>
      <c r="H11077">
        <v>39997</v>
      </c>
      <c r="I11077" s="119" t="s">
        <v>7033</v>
      </c>
      <c r="J11077" s="119" t="s">
        <v>24</v>
      </c>
      <c r="K11077" s="1">
        <v>46255.758941458334</v>
      </c>
      <c r="L11077">
        <v>263</v>
      </c>
      <c r="M11077">
        <v>201</v>
      </c>
      <c r="N11077">
        <v>15</v>
      </c>
      <c r="O11077">
        <v>29</v>
      </c>
      <c r="P11077" s="119" t="s">
        <v>20261</v>
      </c>
    </row>
    <row r="11078" spans="1:16" x14ac:dyDescent="0.25">
      <c r="A11078">
        <v>24831</v>
      </c>
      <c r="B11078" s="119" t="s">
        <v>7396</v>
      </c>
      <c r="C11078">
        <v>0</v>
      </c>
      <c r="E11078">
        <v>774</v>
      </c>
      <c r="F11078">
        <v>185</v>
      </c>
      <c r="G11078">
        <v>1081</v>
      </c>
      <c r="H11078">
        <v>399</v>
      </c>
      <c r="I11078" s="119" t="s">
        <v>7033</v>
      </c>
      <c r="J11078" s="119" t="s">
        <v>139</v>
      </c>
      <c r="K11078" s="1">
        <v>46255.758941458334</v>
      </c>
      <c r="L11078">
        <v>0</v>
      </c>
      <c r="M11078">
        <v>57</v>
      </c>
      <c r="N11078">
        <v>0</v>
      </c>
      <c r="O11078">
        <v>5</v>
      </c>
      <c r="P11078" s="119" t="s">
        <v>20262</v>
      </c>
    </row>
    <row r="11079" spans="1:16" x14ac:dyDescent="0.25">
      <c r="A11079">
        <v>24832</v>
      </c>
      <c r="B11079" s="119" t="s">
        <v>7397</v>
      </c>
      <c r="C11079">
        <v>39</v>
      </c>
      <c r="E11079">
        <v>2159</v>
      </c>
      <c r="F11079">
        <v>229</v>
      </c>
      <c r="G11079">
        <v>828</v>
      </c>
      <c r="H11079">
        <v>331</v>
      </c>
      <c r="I11079" s="119" t="s">
        <v>7033</v>
      </c>
      <c r="J11079" s="119" t="s">
        <v>222</v>
      </c>
      <c r="K11079" s="1">
        <v>46255.758941458334</v>
      </c>
      <c r="L11079">
        <v>93</v>
      </c>
      <c r="M11079">
        <v>26</v>
      </c>
      <c r="N11079">
        <v>27</v>
      </c>
      <c r="O11079">
        <v>1</v>
      </c>
      <c r="P11079" s="119" t="s">
        <v>20262</v>
      </c>
    </row>
    <row r="11080" spans="1:16" x14ac:dyDescent="0.25">
      <c r="A11080">
        <v>24833</v>
      </c>
      <c r="B11080" s="119" t="s">
        <v>7398</v>
      </c>
      <c r="C11080">
        <v>60</v>
      </c>
      <c r="E11080">
        <v>3029</v>
      </c>
      <c r="F11080">
        <v>28921</v>
      </c>
      <c r="G11080">
        <v>511</v>
      </c>
      <c r="H11080">
        <v>35718</v>
      </c>
      <c r="I11080" s="119" t="s">
        <v>7033</v>
      </c>
      <c r="J11080" s="119" t="s">
        <v>24</v>
      </c>
      <c r="K11080" s="1">
        <v>46255.758941458334</v>
      </c>
      <c r="L11080">
        <v>335</v>
      </c>
      <c r="M11080">
        <v>228</v>
      </c>
      <c r="N11080">
        <v>56</v>
      </c>
      <c r="O11080">
        <v>58</v>
      </c>
      <c r="P11080" s="119" t="s">
        <v>20262</v>
      </c>
    </row>
    <row r="11081" spans="1:16" x14ac:dyDescent="0.25">
      <c r="A11081">
        <v>24834</v>
      </c>
      <c r="B11081" s="119" t="s">
        <v>7399</v>
      </c>
      <c r="C11081">
        <v>0</v>
      </c>
      <c r="E11081">
        <v>2068</v>
      </c>
      <c r="F11081">
        <v>1397</v>
      </c>
      <c r="G11081">
        <v>811</v>
      </c>
      <c r="H11081">
        <v>2097</v>
      </c>
      <c r="I11081" s="119" t="s">
        <v>7033</v>
      </c>
      <c r="J11081" s="119" t="s">
        <v>139</v>
      </c>
      <c r="K11081" s="1">
        <v>46255.758941458334</v>
      </c>
      <c r="L11081">
        <v>16</v>
      </c>
      <c r="M11081">
        <v>31</v>
      </c>
      <c r="N11081">
        <v>0</v>
      </c>
      <c r="O11081">
        <v>5</v>
      </c>
      <c r="P11081" s="119" t="s">
        <v>20260</v>
      </c>
    </row>
    <row r="11082" spans="1:16" x14ac:dyDescent="0.25">
      <c r="A11082">
        <v>24835</v>
      </c>
      <c r="B11082" s="119" t="s">
        <v>7400</v>
      </c>
      <c r="C11082">
        <v>39</v>
      </c>
      <c r="E11082">
        <v>3291</v>
      </c>
      <c r="F11082">
        <v>1202</v>
      </c>
      <c r="G11082">
        <v>624</v>
      </c>
      <c r="H11082">
        <v>2379</v>
      </c>
      <c r="I11082" s="119" t="s">
        <v>7033</v>
      </c>
      <c r="J11082" s="119" t="s">
        <v>222</v>
      </c>
      <c r="K11082" s="1">
        <v>46255.758941458334</v>
      </c>
      <c r="L11082">
        <v>0</v>
      </c>
      <c r="M11082">
        <v>96</v>
      </c>
      <c r="N11082">
        <v>0</v>
      </c>
      <c r="O11082">
        <v>28</v>
      </c>
      <c r="P11082" s="119" t="s">
        <v>20260</v>
      </c>
    </row>
    <row r="11083" spans="1:16" x14ac:dyDescent="0.25">
      <c r="A11083">
        <v>24836</v>
      </c>
      <c r="B11083" s="119" t="s">
        <v>7401</v>
      </c>
      <c r="C11083">
        <v>60</v>
      </c>
      <c r="E11083">
        <v>2169</v>
      </c>
      <c r="F11083">
        <v>29107</v>
      </c>
      <c r="G11083">
        <v>11901</v>
      </c>
      <c r="H11083">
        <v>36668</v>
      </c>
      <c r="I11083" s="119" t="s">
        <v>7033</v>
      </c>
      <c r="J11083" s="119" t="s">
        <v>24</v>
      </c>
      <c r="K11083" s="1">
        <v>46255.758941458334</v>
      </c>
      <c r="L11083">
        <v>952</v>
      </c>
      <c r="M11083">
        <v>5286</v>
      </c>
      <c r="N11083">
        <v>197</v>
      </c>
      <c r="O11083">
        <v>1084</v>
      </c>
      <c r="P11083" s="119" t="s">
        <v>20260</v>
      </c>
    </row>
    <row r="11084" spans="1:16" x14ac:dyDescent="0.25">
      <c r="A11084">
        <v>24837</v>
      </c>
      <c r="B11084" s="119" t="s">
        <v>7402</v>
      </c>
      <c r="C11084">
        <v>0</v>
      </c>
      <c r="E11084">
        <v>9574</v>
      </c>
      <c r="F11084">
        <v>129</v>
      </c>
      <c r="G11084">
        <v>388</v>
      </c>
      <c r="H11084">
        <v>477</v>
      </c>
      <c r="I11084" s="119" t="s">
        <v>7033</v>
      </c>
      <c r="J11084" s="119" t="s">
        <v>139</v>
      </c>
      <c r="K11084" s="1">
        <v>46255.758941458334</v>
      </c>
      <c r="L11084">
        <v>0</v>
      </c>
      <c r="M11084">
        <v>6</v>
      </c>
      <c r="N11084">
        <v>0</v>
      </c>
      <c r="O11084">
        <v>3</v>
      </c>
      <c r="P11084" s="119" t="s">
        <v>20261</v>
      </c>
    </row>
    <row r="11085" spans="1:16" x14ac:dyDescent="0.25">
      <c r="A11085">
        <v>24838</v>
      </c>
      <c r="B11085" s="119" t="s">
        <v>7403</v>
      </c>
      <c r="C11085">
        <v>39</v>
      </c>
      <c r="E11085">
        <v>3143</v>
      </c>
      <c r="F11085">
        <v>259</v>
      </c>
      <c r="G11085">
        <v>1151</v>
      </c>
      <c r="H11085">
        <v>466</v>
      </c>
      <c r="I11085" s="119" t="s">
        <v>7033</v>
      </c>
      <c r="J11085" s="119" t="s">
        <v>222</v>
      </c>
      <c r="K11085" s="1">
        <v>46255.758941458334</v>
      </c>
      <c r="L11085">
        <v>17</v>
      </c>
      <c r="M11085">
        <v>2</v>
      </c>
      <c r="N11085">
        <v>6</v>
      </c>
      <c r="O11085">
        <v>1</v>
      </c>
      <c r="P11085" s="119" t="s">
        <v>20261</v>
      </c>
    </row>
    <row r="11086" spans="1:16" x14ac:dyDescent="0.25">
      <c r="A11086">
        <v>24839</v>
      </c>
      <c r="B11086" s="119" t="s">
        <v>7404</v>
      </c>
      <c r="C11086">
        <v>60</v>
      </c>
      <c r="E11086">
        <v>2782</v>
      </c>
      <c r="F11086">
        <v>31114</v>
      </c>
      <c r="G11086">
        <v>3245</v>
      </c>
      <c r="H11086">
        <v>39647</v>
      </c>
      <c r="I11086" s="119" t="s">
        <v>7033</v>
      </c>
      <c r="J11086" s="119" t="s">
        <v>24</v>
      </c>
      <c r="K11086" s="1">
        <v>46255.758941458334</v>
      </c>
      <c r="L11086">
        <v>497</v>
      </c>
      <c r="M11086">
        <v>1039</v>
      </c>
      <c r="N11086">
        <v>93</v>
      </c>
      <c r="O11086">
        <v>234</v>
      </c>
      <c r="P11086" s="119" t="s">
        <v>20261</v>
      </c>
    </row>
    <row r="11087" spans="1:16" x14ac:dyDescent="0.25">
      <c r="A11087">
        <v>24861</v>
      </c>
      <c r="B11087" s="119" t="s">
        <v>7405</v>
      </c>
      <c r="C11087">
        <v>0</v>
      </c>
      <c r="E11087">
        <v>2434</v>
      </c>
      <c r="F11087">
        <v>120</v>
      </c>
      <c r="G11087">
        <v>4570</v>
      </c>
      <c r="H11087">
        <v>188</v>
      </c>
      <c r="I11087" s="119" t="s">
        <v>7033</v>
      </c>
      <c r="J11087" s="119" t="s">
        <v>139</v>
      </c>
      <c r="K11087" s="1">
        <v>46255.758941458334</v>
      </c>
      <c r="L11087">
        <v>38</v>
      </c>
      <c r="M11087">
        <v>11</v>
      </c>
      <c r="N11087">
        <v>24</v>
      </c>
      <c r="O11087">
        <v>1</v>
      </c>
      <c r="P11087" s="119" t="s">
        <v>20259</v>
      </c>
    </row>
    <row r="11088" spans="1:16" x14ac:dyDescent="0.25">
      <c r="A11088">
        <v>24862</v>
      </c>
      <c r="B11088" s="119" t="s">
        <v>7406</v>
      </c>
      <c r="C11088">
        <v>0</v>
      </c>
      <c r="E11088">
        <v>3463</v>
      </c>
      <c r="F11088">
        <v>81</v>
      </c>
      <c r="G11088">
        <v>23629</v>
      </c>
      <c r="H11088">
        <v>167</v>
      </c>
      <c r="I11088" s="119" t="s">
        <v>7033</v>
      </c>
      <c r="J11088" s="119" t="s">
        <v>139</v>
      </c>
      <c r="K11088" s="1">
        <v>46255.758941458334</v>
      </c>
      <c r="L11088">
        <v>2183</v>
      </c>
      <c r="M11088">
        <v>26</v>
      </c>
      <c r="N11088">
        <v>141</v>
      </c>
      <c r="O11088">
        <v>0</v>
      </c>
      <c r="P11088" s="119" t="s">
        <v>19712</v>
      </c>
    </row>
    <row r="11089" spans="1:16" x14ac:dyDescent="0.25">
      <c r="A11089">
        <v>24863</v>
      </c>
      <c r="B11089" s="119" t="s">
        <v>7407</v>
      </c>
      <c r="C11089">
        <v>0</v>
      </c>
      <c r="E11089">
        <v>3038</v>
      </c>
      <c r="F11089">
        <v>116</v>
      </c>
      <c r="G11089">
        <v>2215</v>
      </c>
      <c r="H11089">
        <v>182</v>
      </c>
      <c r="I11089" s="119" t="s">
        <v>7033</v>
      </c>
      <c r="J11089" s="119" t="s">
        <v>139</v>
      </c>
      <c r="K11089" s="1">
        <v>46255.758941458334</v>
      </c>
      <c r="L11089">
        <v>37</v>
      </c>
      <c r="M11089">
        <v>6</v>
      </c>
      <c r="N11089">
        <v>11</v>
      </c>
      <c r="O11089">
        <v>4</v>
      </c>
      <c r="P11089" s="119" t="s">
        <v>19714</v>
      </c>
    </row>
    <row r="11090" spans="1:16" x14ac:dyDescent="0.25">
      <c r="A11090">
        <v>24864</v>
      </c>
      <c r="B11090" s="119" t="s">
        <v>7408</v>
      </c>
      <c r="C11090">
        <v>39</v>
      </c>
      <c r="E11090">
        <v>3631</v>
      </c>
      <c r="F11090">
        <v>250</v>
      </c>
      <c r="G11090">
        <v>1439</v>
      </c>
      <c r="H11090">
        <v>398</v>
      </c>
      <c r="I11090" s="119" t="s">
        <v>7033</v>
      </c>
      <c r="J11090" s="119" t="s">
        <v>222</v>
      </c>
      <c r="K11090" s="1">
        <v>46255.758941458334</v>
      </c>
      <c r="L11090">
        <v>20</v>
      </c>
      <c r="M11090">
        <v>45</v>
      </c>
      <c r="N11090">
        <v>18</v>
      </c>
      <c r="O11090">
        <v>16</v>
      </c>
      <c r="P11090" s="119" t="s">
        <v>19714</v>
      </c>
    </row>
    <row r="11091" spans="1:16" x14ac:dyDescent="0.25">
      <c r="A11091">
        <v>24865</v>
      </c>
      <c r="B11091" s="119" t="s">
        <v>7409</v>
      </c>
      <c r="C11091">
        <v>60</v>
      </c>
      <c r="E11091">
        <v>1190</v>
      </c>
      <c r="F11091">
        <v>36137</v>
      </c>
      <c r="G11091">
        <v>704</v>
      </c>
      <c r="H11091">
        <v>49887</v>
      </c>
      <c r="I11091" s="119" t="s">
        <v>7033</v>
      </c>
      <c r="J11091" s="119" t="s">
        <v>24</v>
      </c>
      <c r="K11091" s="1">
        <v>46255.758941458334</v>
      </c>
      <c r="L11091">
        <v>315</v>
      </c>
      <c r="M11091">
        <v>420</v>
      </c>
      <c r="N11091">
        <v>51</v>
      </c>
      <c r="O11091">
        <v>105</v>
      </c>
      <c r="P11091" s="119" t="s">
        <v>19714</v>
      </c>
    </row>
    <row r="11092" spans="1:16" x14ac:dyDescent="0.25">
      <c r="A11092">
        <v>24866</v>
      </c>
      <c r="B11092" s="119" t="s">
        <v>7410</v>
      </c>
      <c r="C11092">
        <v>0</v>
      </c>
      <c r="E11092">
        <v>1365</v>
      </c>
      <c r="F11092">
        <v>241</v>
      </c>
      <c r="G11092">
        <v>1426</v>
      </c>
      <c r="H11092">
        <v>325</v>
      </c>
      <c r="I11092" s="119" t="s">
        <v>7033</v>
      </c>
      <c r="J11092" s="119" t="s">
        <v>139</v>
      </c>
      <c r="K11092" s="1">
        <v>46255.758941458334</v>
      </c>
      <c r="L11092">
        <v>21</v>
      </c>
      <c r="M11092">
        <v>8</v>
      </c>
      <c r="N11092">
        <v>8</v>
      </c>
      <c r="O11092">
        <v>3</v>
      </c>
      <c r="P11092" s="119" t="s">
        <v>19712</v>
      </c>
    </row>
    <row r="11093" spans="1:16" x14ac:dyDescent="0.25">
      <c r="A11093">
        <v>24867</v>
      </c>
      <c r="B11093" s="119" t="s">
        <v>7411</v>
      </c>
      <c r="C11093">
        <v>39</v>
      </c>
      <c r="E11093">
        <v>1580</v>
      </c>
      <c r="F11093">
        <v>229</v>
      </c>
      <c r="G11093">
        <v>2014</v>
      </c>
      <c r="H11093">
        <v>803</v>
      </c>
      <c r="I11093" s="119" t="s">
        <v>7033</v>
      </c>
      <c r="J11093" s="119" t="s">
        <v>222</v>
      </c>
      <c r="K11093" s="1">
        <v>46255.758941458334</v>
      </c>
      <c r="L11093">
        <v>4</v>
      </c>
      <c r="M11093">
        <v>58</v>
      </c>
      <c r="N11093">
        <v>0</v>
      </c>
      <c r="O11093">
        <v>25</v>
      </c>
      <c r="P11093" s="119" t="s">
        <v>19712</v>
      </c>
    </row>
    <row r="11094" spans="1:16" x14ac:dyDescent="0.25">
      <c r="A11094">
        <v>24868</v>
      </c>
      <c r="B11094" s="119" t="s">
        <v>7412</v>
      </c>
      <c r="C11094">
        <v>60</v>
      </c>
      <c r="E11094">
        <v>3320</v>
      </c>
      <c r="F11094">
        <v>39202</v>
      </c>
      <c r="G11094">
        <v>1456</v>
      </c>
      <c r="H11094">
        <v>47579</v>
      </c>
      <c r="I11094" s="119" t="s">
        <v>7033</v>
      </c>
      <c r="J11094" s="119" t="s">
        <v>24</v>
      </c>
      <c r="K11094" s="1">
        <v>46255.758941458334</v>
      </c>
      <c r="L11094">
        <v>363</v>
      </c>
      <c r="M11094">
        <v>1175</v>
      </c>
      <c r="N11094">
        <v>76</v>
      </c>
      <c r="O11094">
        <v>324</v>
      </c>
      <c r="P11094" s="119" t="s">
        <v>19712</v>
      </c>
    </row>
    <row r="11095" spans="1:16" x14ac:dyDescent="0.25">
      <c r="A11095">
        <v>24869</v>
      </c>
      <c r="B11095" s="119" t="s">
        <v>7413</v>
      </c>
      <c r="C11095">
        <v>0</v>
      </c>
      <c r="E11095">
        <v>0</v>
      </c>
      <c r="F11095">
        <v>0</v>
      </c>
      <c r="G11095">
        <v>44068</v>
      </c>
      <c r="H11095">
        <v>6</v>
      </c>
      <c r="I11095" s="119" t="s">
        <v>7033</v>
      </c>
      <c r="J11095" s="119" t="s">
        <v>17</v>
      </c>
      <c r="K11095" s="1">
        <v>46255.758941458334</v>
      </c>
      <c r="L11095">
        <v>0</v>
      </c>
      <c r="M11095">
        <v>111</v>
      </c>
      <c r="N11095">
        <v>0</v>
      </c>
      <c r="O11095">
        <v>44</v>
      </c>
      <c r="P11095" s="119" t="s">
        <v>20254</v>
      </c>
    </row>
    <row r="11096" spans="1:16" x14ac:dyDescent="0.25">
      <c r="A11096">
        <v>24870</v>
      </c>
      <c r="B11096" s="119" t="s">
        <v>7414</v>
      </c>
      <c r="C11096">
        <v>50</v>
      </c>
      <c r="E11096">
        <v>0</v>
      </c>
      <c r="F11096">
        <v>0</v>
      </c>
      <c r="G11096">
        <v>60441</v>
      </c>
      <c r="H11096">
        <v>60</v>
      </c>
      <c r="I11096" s="119" t="s">
        <v>7033</v>
      </c>
      <c r="J11096" s="119" t="s">
        <v>22</v>
      </c>
      <c r="K11096" s="1">
        <v>46255.758941458334</v>
      </c>
      <c r="L11096">
        <v>0</v>
      </c>
      <c r="M11096">
        <v>10596</v>
      </c>
      <c r="N11096">
        <v>0</v>
      </c>
      <c r="O11096">
        <v>2946</v>
      </c>
      <c r="P11096" s="119" t="s">
        <v>20254</v>
      </c>
    </row>
    <row r="11097" spans="1:16" x14ac:dyDescent="0.25">
      <c r="A11097">
        <v>24871</v>
      </c>
      <c r="B11097" s="119" t="s">
        <v>7415</v>
      </c>
      <c r="C11097">
        <v>50</v>
      </c>
      <c r="E11097">
        <v>0</v>
      </c>
      <c r="F11097">
        <v>0</v>
      </c>
      <c r="G11097">
        <v>124764</v>
      </c>
      <c r="H11097">
        <v>53</v>
      </c>
      <c r="I11097" s="119" t="s">
        <v>7033</v>
      </c>
      <c r="J11097" s="119" t="s">
        <v>22</v>
      </c>
      <c r="K11097" s="1">
        <v>46255.758941458334</v>
      </c>
      <c r="L11097">
        <v>0</v>
      </c>
      <c r="M11097">
        <v>6128</v>
      </c>
      <c r="N11097">
        <v>0</v>
      </c>
      <c r="O11097">
        <v>1287</v>
      </c>
      <c r="P11097" s="119" t="s">
        <v>20254</v>
      </c>
    </row>
    <row r="11098" spans="1:16" x14ac:dyDescent="0.25">
      <c r="A11098">
        <v>24872</v>
      </c>
      <c r="B11098" s="119" t="s">
        <v>7416</v>
      </c>
      <c r="C11098">
        <v>50</v>
      </c>
      <c r="E11098">
        <v>892</v>
      </c>
      <c r="F11098">
        <v>46</v>
      </c>
      <c r="G11098">
        <v>45691</v>
      </c>
      <c r="H11098">
        <v>97</v>
      </c>
      <c r="I11098" s="119" t="s">
        <v>7033</v>
      </c>
      <c r="J11098" s="119" t="s">
        <v>22</v>
      </c>
      <c r="K11098" s="1">
        <v>46255.758941458334</v>
      </c>
      <c r="L11098">
        <v>218</v>
      </c>
      <c r="M11098">
        <v>2496</v>
      </c>
      <c r="N11098">
        <v>47</v>
      </c>
      <c r="O11098">
        <v>911</v>
      </c>
      <c r="P11098" s="119" t="s">
        <v>20254</v>
      </c>
    </row>
    <row r="11099" spans="1:16" x14ac:dyDescent="0.25">
      <c r="A11099">
        <v>24873</v>
      </c>
      <c r="B11099" s="119" t="s">
        <v>7417</v>
      </c>
      <c r="C11099">
        <v>50</v>
      </c>
      <c r="E11099">
        <v>0</v>
      </c>
      <c r="F11099">
        <v>0</v>
      </c>
      <c r="G11099">
        <v>160279</v>
      </c>
      <c r="H11099">
        <v>53</v>
      </c>
      <c r="I11099" s="119" t="s">
        <v>7033</v>
      </c>
      <c r="J11099" s="119" t="s">
        <v>22</v>
      </c>
      <c r="K11099" s="1">
        <v>46255.758941458334</v>
      </c>
      <c r="L11099">
        <v>0</v>
      </c>
      <c r="M11099">
        <v>7464</v>
      </c>
      <c r="N11099">
        <v>0</v>
      </c>
      <c r="O11099">
        <v>3234</v>
      </c>
      <c r="P11099" s="119" t="s">
        <v>20254</v>
      </c>
    </row>
    <row r="11100" spans="1:16" x14ac:dyDescent="0.25">
      <c r="A11100">
        <v>24874</v>
      </c>
      <c r="B11100" s="119" t="s">
        <v>7418</v>
      </c>
      <c r="C11100">
        <v>50</v>
      </c>
      <c r="E11100">
        <v>13139</v>
      </c>
      <c r="F11100">
        <v>80</v>
      </c>
      <c r="G11100">
        <v>17360</v>
      </c>
      <c r="H11100">
        <v>97</v>
      </c>
      <c r="I11100" s="119" t="s">
        <v>7033</v>
      </c>
      <c r="J11100" s="119" t="s">
        <v>22</v>
      </c>
      <c r="K11100" s="1">
        <v>46255.758941458334</v>
      </c>
      <c r="L11100">
        <v>1349</v>
      </c>
      <c r="M11100">
        <v>702</v>
      </c>
      <c r="N11100">
        <v>402</v>
      </c>
      <c r="O11100">
        <v>415</v>
      </c>
      <c r="P11100" s="119" t="s">
        <v>20254</v>
      </c>
    </row>
    <row r="11101" spans="1:16" x14ac:dyDescent="0.25">
      <c r="A11101">
        <v>24875</v>
      </c>
      <c r="B11101" s="119" t="s">
        <v>7419</v>
      </c>
      <c r="C11101">
        <v>50</v>
      </c>
      <c r="E11101">
        <v>0</v>
      </c>
      <c r="F11101">
        <v>0</v>
      </c>
      <c r="G11101">
        <v>134611</v>
      </c>
      <c r="H11101">
        <v>53</v>
      </c>
      <c r="I11101" s="119" t="s">
        <v>7033</v>
      </c>
      <c r="J11101" s="119" t="s">
        <v>22</v>
      </c>
      <c r="K11101" s="1">
        <v>46255.758941458334</v>
      </c>
      <c r="L11101">
        <v>0</v>
      </c>
      <c r="M11101">
        <v>7499</v>
      </c>
      <c r="N11101">
        <v>0</v>
      </c>
      <c r="O11101">
        <v>3260</v>
      </c>
      <c r="P11101" s="119" t="s">
        <v>20254</v>
      </c>
    </row>
    <row r="11102" spans="1:16" x14ac:dyDescent="0.25">
      <c r="A11102">
        <v>24876</v>
      </c>
      <c r="B11102" s="119" t="s">
        <v>7420</v>
      </c>
      <c r="C11102">
        <v>50</v>
      </c>
      <c r="E11102">
        <v>0</v>
      </c>
      <c r="F11102">
        <v>0</v>
      </c>
      <c r="G11102">
        <v>76800</v>
      </c>
      <c r="H11102">
        <v>53</v>
      </c>
      <c r="I11102" s="119" t="s">
        <v>7033</v>
      </c>
      <c r="J11102" s="119" t="s">
        <v>22</v>
      </c>
      <c r="K11102" s="1">
        <v>46255.758941458334</v>
      </c>
      <c r="L11102">
        <v>0</v>
      </c>
      <c r="M11102">
        <v>5135</v>
      </c>
      <c r="N11102">
        <v>0</v>
      </c>
      <c r="O11102">
        <v>1020</v>
      </c>
      <c r="P11102" s="119" t="s">
        <v>20254</v>
      </c>
    </row>
    <row r="11103" spans="1:16" x14ac:dyDescent="0.25">
      <c r="A11103">
        <v>24877</v>
      </c>
      <c r="B11103" s="119" t="s">
        <v>7421</v>
      </c>
      <c r="C11103">
        <v>50</v>
      </c>
      <c r="E11103">
        <v>0</v>
      </c>
      <c r="F11103">
        <v>0</v>
      </c>
      <c r="G11103">
        <v>130818</v>
      </c>
      <c r="H11103">
        <v>106</v>
      </c>
      <c r="I11103" s="119" t="s">
        <v>7033</v>
      </c>
      <c r="J11103" s="119" t="s">
        <v>139</v>
      </c>
      <c r="K11103" s="1">
        <v>46255.758941458334</v>
      </c>
      <c r="L11103">
        <v>0</v>
      </c>
      <c r="M11103">
        <v>474</v>
      </c>
      <c r="N11103">
        <v>0</v>
      </c>
      <c r="O11103">
        <v>126</v>
      </c>
      <c r="P11103" s="119" t="s">
        <v>20254</v>
      </c>
    </row>
    <row r="11104" spans="1:16" x14ac:dyDescent="0.25">
      <c r="A11104">
        <v>24878</v>
      </c>
      <c r="B11104" s="119" t="s">
        <v>7422</v>
      </c>
      <c r="C11104">
        <v>50</v>
      </c>
      <c r="E11104">
        <v>0</v>
      </c>
      <c r="F11104">
        <v>0</v>
      </c>
      <c r="G11104">
        <v>34311</v>
      </c>
      <c r="H11104">
        <v>106</v>
      </c>
      <c r="I11104" s="119" t="s">
        <v>7033</v>
      </c>
      <c r="J11104" s="119" t="s">
        <v>139</v>
      </c>
      <c r="K11104" s="1">
        <v>46255.758941458334</v>
      </c>
      <c r="L11104">
        <v>0</v>
      </c>
      <c r="M11104">
        <v>72</v>
      </c>
      <c r="N11104">
        <v>0</v>
      </c>
      <c r="O11104">
        <v>14</v>
      </c>
      <c r="P11104" s="119" t="s">
        <v>20254</v>
      </c>
    </row>
    <row r="11105" spans="1:16" x14ac:dyDescent="0.25">
      <c r="A11105">
        <v>24879</v>
      </c>
      <c r="B11105" s="119" t="s">
        <v>7423</v>
      </c>
      <c r="C11105">
        <v>50</v>
      </c>
      <c r="E11105">
        <v>0</v>
      </c>
      <c r="F11105">
        <v>0</v>
      </c>
      <c r="G11105">
        <v>11549</v>
      </c>
      <c r="H11105">
        <v>106</v>
      </c>
      <c r="I11105" s="119" t="s">
        <v>7033</v>
      </c>
      <c r="J11105" s="119" t="s">
        <v>139</v>
      </c>
      <c r="K11105" s="1">
        <v>46255.758941458334</v>
      </c>
      <c r="L11105">
        <v>0</v>
      </c>
      <c r="M11105">
        <v>26</v>
      </c>
      <c r="N11105">
        <v>0</v>
      </c>
      <c r="O11105">
        <v>4</v>
      </c>
      <c r="P11105" s="119" t="s">
        <v>20254</v>
      </c>
    </row>
    <row r="11106" spans="1:16" x14ac:dyDescent="0.25">
      <c r="A11106">
        <v>24880</v>
      </c>
      <c r="B11106" s="119" t="s">
        <v>7424</v>
      </c>
      <c r="C11106">
        <v>50</v>
      </c>
      <c r="E11106">
        <v>0</v>
      </c>
      <c r="F11106">
        <v>0</v>
      </c>
      <c r="G11106">
        <v>64821</v>
      </c>
      <c r="H11106">
        <v>106</v>
      </c>
      <c r="I11106" s="119" t="s">
        <v>7033</v>
      </c>
      <c r="J11106" s="119" t="s">
        <v>139</v>
      </c>
      <c r="K11106" s="1">
        <v>46255.758941458334</v>
      </c>
      <c r="L11106">
        <v>0</v>
      </c>
      <c r="M11106">
        <v>113</v>
      </c>
      <c r="N11106">
        <v>0</v>
      </c>
      <c r="O11106">
        <v>10</v>
      </c>
      <c r="P11106" s="119" t="s">
        <v>20254</v>
      </c>
    </row>
    <row r="11107" spans="1:16" x14ac:dyDescent="0.25">
      <c r="A11107">
        <v>24881</v>
      </c>
      <c r="B11107" s="119" t="s">
        <v>7425</v>
      </c>
      <c r="C11107">
        <v>50</v>
      </c>
      <c r="E11107">
        <v>0</v>
      </c>
      <c r="F11107">
        <v>0</v>
      </c>
      <c r="G11107">
        <v>86401</v>
      </c>
      <c r="H11107">
        <v>106</v>
      </c>
      <c r="I11107" s="119" t="s">
        <v>7033</v>
      </c>
      <c r="J11107" s="119" t="s">
        <v>139</v>
      </c>
      <c r="K11107" s="1">
        <v>46255.758941458334</v>
      </c>
      <c r="L11107">
        <v>0</v>
      </c>
      <c r="M11107">
        <v>122</v>
      </c>
      <c r="N11107">
        <v>0</v>
      </c>
      <c r="O11107">
        <v>3</v>
      </c>
      <c r="P11107" s="119" t="s">
        <v>20254</v>
      </c>
    </row>
    <row r="11108" spans="1:16" x14ac:dyDescent="0.25">
      <c r="A11108">
        <v>24882</v>
      </c>
      <c r="B11108" s="119" t="s">
        <v>7426</v>
      </c>
      <c r="C11108">
        <v>50</v>
      </c>
      <c r="E11108">
        <v>0</v>
      </c>
      <c r="F11108">
        <v>0</v>
      </c>
      <c r="G11108">
        <v>51359</v>
      </c>
      <c r="H11108">
        <v>106</v>
      </c>
      <c r="I11108" s="119" t="s">
        <v>7033</v>
      </c>
      <c r="J11108" s="119" t="s">
        <v>139</v>
      </c>
      <c r="K11108" s="1">
        <v>46255.758941458334</v>
      </c>
      <c r="L11108">
        <v>0</v>
      </c>
      <c r="M11108">
        <v>98</v>
      </c>
      <c r="N11108">
        <v>0</v>
      </c>
      <c r="O11108">
        <v>41</v>
      </c>
      <c r="P11108" s="119" t="s">
        <v>20254</v>
      </c>
    </row>
    <row r="11109" spans="1:16" x14ac:dyDescent="0.25">
      <c r="A11109">
        <v>24883</v>
      </c>
      <c r="B11109" s="119" t="s">
        <v>7427</v>
      </c>
      <c r="C11109">
        <v>50</v>
      </c>
      <c r="E11109">
        <v>0</v>
      </c>
      <c r="F11109">
        <v>0</v>
      </c>
      <c r="G11109">
        <v>11540</v>
      </c>
      <c r="H11109">
        <v>106</v>
      </c>
      <c r="I11109" s="119" t="s">
        <v>7033</v>
      </c>
      <c r="J11109" s="119" t="s">
        <v>139</v>
      </c>
      <c r="K11109" s="1">
        <v>46255.758941458334</v>
      </c>
      <c r="L11109">
        <v>0</v>
      </c>
      <c r="M11109">
        <v>70</v>
      </c>
      <c r="N11109">
        <v>0</v>
      </c>
      <c r="O11109">
        <v>33</v>
      </c>
      <c r="P11109" s="119" t="s">
        <v>20254</v>
      </c>
    </row>
    <row r="11110" spans="1:16" x14ac:dyDescent="0.25">
      <c r="A11110">
        <v>24884</v>
      </c>
      <c r="B11110" s="119" t="s">
        <v>7428</v>
      </c>
      <c r="C11110">
        <v>0</v>
      </c>
      <c r="E11110">
        <v>18178</v>
      </c>
      <c r="F11110">
        <v>1002</v>
      </c>
      <c r="G11110">
        <v>32501</v>
      </c>
      <c r="H11110">
        <v>1005</v>
      </c>
      <c r="I11110" s="119" t="s">
        <v>7033</v>
      </c>
      <c r="J11110" s="119" t="s">
        <v>222</v>
      </c>
      <c r="K11110" s="1">
        <v>46255.758941458334</v>
      </c>
      <c r="L11110">
        <v>4381</v>
      </c>
      <c r="M11110">
        <v>1145</v>
      </c>
      <c r="N11110">
        <v>879</v>
      </c>
      <c r="O11110">
        <v>178</v>
      </c>
      <c r="P11110" s="119" t="s">
        <v>20254</v>
      </c>
    </row>
    <row r="11111" spans="1:16" x14ac:dyDescent="0.25">
      <c r="A11111">
        <v>24885</v>
      </c>
      <c r="B11111" s="119" t="s">
        <v>7429</v>
      </c>
      <c r="C11111">
        <v>20</v>
      </c>
      <c r="E11111">
        <v>654</v>
      </c>
      <c r="F11111">
        <v>29</v>
      </c>
      <c r="G11111">
        <v>17731</v>
      </c>
      <c r="H11111">
        <v>30</v>
      </c>
      <c r="I11111" s="119" t="s">
        <v>7033</v>
      </c>
      <c r="J11111" s="119" t="s">
        <v>22</v>
      </c>
      <c r="K11111" s="1">
        <v>46255.758941458334</v>
      </c>
      <c r="L11111">
        <v>617</v>
      </c>
      <c r="M11111">
        <v>517</v>
      </c>
      <c r="N11111">
        <v>293</v>
      </c>
      <c r="O11111">
        <v>363</v>
      </c>
      <c r="P11111" s="119" t="s">
        <v>20254</v>
      </c>
    </row>
    <row r="11112" spans="1:16" x14ac:dyDescent="0.25">
      <c r="A11112">
        <v>24886</v>
      </c>
      <c r="B11112" s="119" t="s">
        <v>7430</v>
      </c>
      <c r="C11112">
        <v>20</v>
      </c>
      <c r="E11112">
        <v>842</v>
      </c>
      <c r="F11112">
        <v>29</v>
      </c>
      <c r="G11112">
        <v>22701</v>
      </c>
      <c r="H11112">
        <v>31</v>
      </c>
      <c r="I11112" s="119" t="s">
        <v>7033</v>
      </c>
      <c r="J11112" s="119" t="s">
        <v>22</v>
      </c>
      <c r="K11112" s="1">
        <v>46255.758941458334</v>
      </c>
      <c r="L11112">
        <v>578</v>
      </c>
      <c r="M11112">
        <v>26</v>
      </c>
      <c r="N11112">
        <v>288</v>
      </c>
      <c r="O11112">
        <v>14</v>
      </c>
      <c r="P11112" s="119" t="s">
        <v>20254</v>
      </c>
    </row>
    <row r="11113" spans="1:16" x14ac:dyDescent="0.25">
      <c r="A11113">
        <v>24887</v>
      </c>
      <c r="B11113" s="119" t="s">
        <v>7431</v>
      </c>
      <c r="C11113">
        <v>20</v>
      </c>
      <c r="E11113">
        <v>617</v>
      </c>
      <c r="F11113">
        <v>29</v>
      </c>
      <c r="G11113">
        <v>21289</v>
      </c>
      <c r="H11113">
        <v>30</v>
      </c>
      <c r="I11113" s="119" t="s">
        <v>7033</v>
      </c>
      <c r="J11113" s="119" t="s">
        <v>22</v>
      </c>
      <c r="K11113" s="1">
        <v>46255.758941458334</v>
      </c>
      <c r="L11113">
        <v>629</v>
      </c>
      <c r="M11113">
        <v>732</v>
      </c>
      <c r="N11113">
        <v>320</v>
      </c>
      <c r="O11113">
        <v>188</v>
      </c>
      <c r="P11113" s="119" t="s">
        <v>20254</v>
      </c>
    </row>
    <row r="11114" spans="1:16" x14ac:dyDescent="0.25">
      <c r="A11114">
        <v>24888</v>
      </c>
      <c r="B11114" s="119" t="s">
        <v>7432</v>
      </c>
      <c r="C11114">
        <v>20</v>
      </c>
      <c r="E11114">
        <v>615</v>
      </c>
      <c r="F11114">
        <v>29</v>
      </c>
      <c r="G11114">
        <v>15753</v>
      </c>
      <c r="H11114">
        <v>32</v>
      </c>
      <c r="I11114" s="119" t="s">
        <v>7033</v>
      </c>
      <c r="J11114" s="119" t="s">
        <v>22</v>
      </c>
      <c r="K11114" s="1">
        <v>46255.758941458334</v>
      </c>
      <c r="L11114">
        <v>595</v>
      </c>
      <c r="M11114">
        <v>37</v>
      </c>
      <c r="N11114">
        <v>332</v>
      </c>
      <c r="O11114">
        <v>10</v>
      </c>
      <c r="P11114" s="119" t="s">
        <v>20254</v>
      </c>
    </row>
    <row r="11115" spans="1:16" x14ac:dyDescent="0.25">
      <c r="A11115">
        <v>24889</v>
      </c>
      <c r="B11115" s="119" t="s">
        <v>7433</v>
      </c>
      <c r="C11115">
        <v>20</v>
      </c>
      <c r="E11115">
        <v>46551</v>
      </c>
      <c r="F11115">
        <v>42</v>
      </c>
      <c r="G11115">
        <v>74294</v>
      </c>
      <c r="H11115">
        <v>62</v>
      </c>
      <c r="I11115" s="119" t="s">
        <v>7033</v>
      </c>
      <c r="J11115" s="119" t="s">
        <v>22</v>
      </c>
      <c r="K11115" s="1">
        <v>46255.758941458334</v>
      </c>
      <c r="L11115">
        <v>5259</v>
      </c>
      <c r="M11115">
        <v>2292</v>
      </c>
      <c r="N11115">
        <v>652</v>
      </c>
      <c r="O11115">
        <v>639</v>
      </c>
      <c r="P11115" s="119" t="s">
        <v>20254</v>
      </c>
    </row>
    <row r="11116" spans="1:16" x14ac:dyDescent="0.25">
      <c r="A11116">
        <v>24890</v>
      </c>
      <c r="B11116" s="119" t="s">
        <v>7434</v>
      </c>
      <c r="C11116">
        <v>20</v>
      </c>
      <c r="E11116">
        <v>854</v>
      </c>
      <c r="F11116">
        <v>29</v>
      </c>
      <c r="G11116">
        <v>22416</v>
      </c>
      <c r="H11116">
        <v>31</v>
      </c>
      <c r="I11116" s="119" t="s">
        <v>7033</v>
      </c>
      <c r="J11116" s="119" t="s">
        <v>22</v>
      </c>
      <c r="K11116" s="1">
        <v>46255.758941458334</v>
      </c>
      <c r="L11116">
        <v>597</v>
      </c>
      <c r="M11116">
        <v>7</v>
      </c>
      <c r="N11116">
        <v>304</v>
      </c>
      <c r="O11116">
        <v>4</v>
      </c>
      <c r="P11116" s="119" t="s">
        <v>20254</v>
      </c>
    </row>
    <row r="11117" spans="1:16" x14ac:dyDescent="0.25">
      <c r="A11117">
        <v>24891</v>
      </c>
      <c r="B11117" s="119" t="s">
        <v>7435</v>
      </c>
      <c r="C11117">
        <v>50</v>
      </c>
      <c r="E11117">
        <v>0</v>
      </c>
      <c r="F11117">
        <v>0</v>
      </c>
      <c r="G11117">
        <v>9782</v>
      </c>
      <c r="H11117">
        <v>106</v>
      </c>
      <c r="I11117" s="119" t="s">
        <v>7033</v>
      </c>
      <c r="J11117" s="119" t="s">
        <v>139</v>
      </c>
      <c r="K11117" s="1">
        <v>46255.758941458334</v>
      </c>
      <c r="L11117">
        <v>0</v>
      </c>
      <c r="M11117">
        <v>30</v>
      </c>
      <c r="N11117">
        <v>0</v>
      </c>
      <c r="O11117">
        <v>9</v>
      </c>
      <c r="P11117" s="119" t="s">
        <v>20254</v>
      </c>
    </row>
    <row r="11118" spans="1:16" x14ac:dyDescent="0.25">
      <c r="A11118">
        <v>24892</v>
      </c>
      <c r="B11118" s="119" t="s">
        <v>7436</v>
      </c>
      <c r="C11118">
        <v>50</v>
      </c>
      <c r="E11118">
        <v>0</v>
      </c>
      <c r="F11118">
        <v>0</v>
      </c>
      <c r="G11118">
        <v>67458</v>
      </c>
      <c r="H11118">
        <v>106</v>
      </c>
      <c r="I11118" s="119" t="s">
        <v>7033</v>
      </c>
      <c r="J11118" s="119" t="s">
        <v>139</v>
      </c>
      <c r="K11118" s="1">
        <v>46255.758941458334</v>
      </c>
      <c r="L11118">
        <v>0</v>
      </c>
      <c r="M11118">
        <v>396</v>
      </c>
      <c r="N11118">
        <v>0</v>
      </c>
      <c r="O11118">
        <v>41</v>
      </c>
      <c r="P11118" s="119" t="s">
        <v>20254</v>
      </c>
    </row>
    <row r="11119" spans="1:16" x14ac:dyDescent="0.25">
      <c r="A11119">
        <v>24893</v>
      </c>
      <c r="B11119" s="119" t="s">
        <v>7437</v>
      </c>
      <c r="C11119">
        <v>50</v>
      </c>
      <c r="E11119">
        <v>0</v>
      </c>
      <c r="F11119">
        <v>0</v>
      </c>
      <c r="G11119">
        <v>6180</v>
      </c>
      <c r="H11119">
        <v>106</v>
      </c>
      <c r="I11119" s="119" t="s">
        <v>7033</v>
      </c>
      <c r="J11119" s="119" t="s">
        <v>139</v>
      </c>
      <c r="K11119" s="1">
        <v>46255.758941458334</v>
      </c>
      <c r="L11119">
        <v>0</v>
      </c>
      <c r="M11119">
        <v>228</v>
      </c>
      <c r="N11119">
        <v>0</v>
      </c>
      <c r="O11119">
        <v>1</v>
      </c>
      <c r="P11119" s="119" t="s">
        <v>20254</v>
      </c>
    </row>
    <row r="11120" spans="1:16" x14ac:dyDescent="0.25">
      <c r="A11120">
        <v>24894</v>
      </c>
      <c r="B11120" s="119" t="s">
        <v>7438</v>
      </c>
      <c r="C11120">
        <v>50</v>
      </c>
      <c r="E11120">
        <v>0</v>
      </c>
      <c r="F11120">
        <v>0</v>
      </c>
      <c r="G11120">
        <v>88262</v>
      </c>
      <c r="H11120">
        <v>106</v>
      </c>
      <c r="I11120" s="119" t="s">
        <v>7033</v>
      </c>
      <c r="J11120" s="119" t="s">
        <v>139</v>
      </c>
      <c r="K11120" s="1">
        <v>46255.758941458334</v>
      </c>
      <c r="L11120">
        <v>0</v>
      </c>
      <c r="M11120">
        <v>243</v>
      </c>
      <c r="N11120">
        <v>0</v>
      </c>
      <c r="O11120">
        <v>38</v>
      </c>
      <c r="P11120" s="119" t="s">
        <v>20254</v>
      </c>
    </row>
    <row r="11121" spans="1:16" x14ac:dyDescent="0.25">
      <c r="A11121">
        <v>24895</v>
      </c>
      <c r="B11121" s="119" t="s">
        <v>7439</v>
      </c>
      <c r="C11121">
        <v>50</v>
      </c>
      <c r="E11121">
        <v>565</v>
      </c>
      <c r="F11121">
        <v>9117</v>
      </c>
      <c r="G11121">
        <v>34</v>
      </c>
      <c r="H11121">
        <v>68732</v>
      </c>
      <c r="I11121" s="119" t="s">
        <v>7033</v>
      </c>
      <c r="J11121" s="119" t="s">
        <v>139</v>
      </c>
      <c r="K11121" s="1">
        <v>46255.758941458334</v>
      </c>
      <c r="L11121">
        <v>12</v>
      </c>
      <c r="M11121">
        <v>7</v>
      </c>
      <c r="N11121">
        <v>5</v>
      </c>
      <c r="O11121">
        <v>4</v>
      </c>
      <c r="P11121" s="119" t="s">
        <v>20254</v>
      </c>
    </row>
    <row r="11122" spans="1:16" x14ac:dyDescent="0.25">
      <c r="A11122">
        <v>24896</v>
      </c>
      <c r="B11122" s="119" t="s">
        <v>7440</v>
      </c>
      <c r="C11122">
        <v>20</v>
      </c>
      <c r="E11122">
        <v>0</v>
      </c>
      <c r="F11122">
        <v>0</v>
      </c>
      <c r="G11122">
        <v>12630</v>
      </c>
      <c r="H11122">
        <v>57</v>
      </c>
      <c r="I11122" s="119" t="s">
        <v>7033</v>
      </c>
      <c r="J11122" s="119" t="s">
        <v>139</v>
      </c>
      <c r="K11122" s="1">
        <v>46255.758941458334</v>
      </c>
      <c r="L11122">
        <v>0</v>
      </c>
      <c r="M11122">
        <v>231</v>
      </c>
      <c r="N11122">
        <v>0</v>
      </c>
      <c r="O11122">
        <v>56</v>
      </c>
      <c r="P11122" s="119" t="s">
        <v>20254</v>
      </c>
    </row>
    <row r="11123" spans="1:16" x14ac:dyDescent="0.25">
      <c r="A11123">
        <v>24897</v>
      </c>
      <c r="B11123" s="119" t="s">
        <v>7441</v>
      </c>
      <c r="C11123">
        <v>35</v>
      </c>
      <c r="E11123">
        <v>0</v>
      </c>
      <c r="F11123">
        <v>0</v>
      </c>
      <c r="G11123">
        <v>52820</v>
      </c>
      <c r="H11123">
        <v>80</v>
      </c>
      <c r="I11123" s="119" t="s">
        <v>7033</v>
      </c>
      <c r="J11123" s="119" t="s">
        <v>139</v>
      </c>
      <c r="K11123" s="1">
        <v>46255.758941458334</v>
      </c>
      <c r="L11123">
        <v>0</v>
      </c>
      <c r="M11123">
        <v>186</v>
      </c>
      <c r="N11123">
        <v>0</v>
      </c>
      <c r="O11123">
        <v>39</v>
      </c>
      <c r="P11123" s="119" t="s">
        <v>20254</v>
      </c>
    </row>
    <row r="11124" spans="1:16" x14ac:dyDescent="0.25">
      <c r="A11124">
        <v>24898</v>
      </c>
      <c r="B11124" s="119" t="s">
        <v>7442</v>
      </c>
      <c r="C11124">
        <v>20</v>
      </c>
      <c r="E11124">
        <v>1551</v>
      </c>
      <c r="F11124">
        <v>109</v>
      </c>
      <c r="G11124">
        <v>942</v>
      </c>
      <c r="H11124">
        <v>200</v>
      </c>
      <c r="I11124" s="119" t="s">
        <v>7033</v>
      </c>
      <c r="J11124" s="119" t="s">
        <v>222</v>
      </c>
      <c r="K11124" s="1">
        <v>46255.758941458334</v>
      </c>
      <c r="L11124">
        <v>38</v>
      </c>
      <c r="M11124">
        <v>5</v>
      </c>
      <c r="N11124">
        <v>4</v>
      </c>
      <c r="O11124">
        <v>0</v>
      </c>
      <c r="P11124" s="119" t="s">
        <v>20254</v>
      </c>
    </row>
    <row r="11125" spans="1:16" x14ac:dyDescent="0.25">
      <c r="A11125">
        <v>24899</v>
      </c>
      <c r="B11125" s="119" t="s">
        <v>7443</v>
      </c>
      <c r="C11125">
        <v>20</v>
      </c>
      <c r="E11125">
        <v>2036</v>
      </c>
      <c r="F11125">
        <v>411</v>
      </c>
      <c r="G11125">
        <v>962</v>
      </c>
      <c r="H11125">
        <v>699</v>
      </c>
      <c r="I11125" s="119" t="s">
        <v>7033</v>
      </c>
      <c r="J11125" s="119" t="s">
        <v>222</v>
      </c>
      <c r="K11125" s="1">
        <v>46255.758941458334</v>
      </c>
      <c r="L11125">
        <v>0</v>
      </c>
      <c r="M11125">
        <v>10</v>
      </c>
      <c r="N11125">
        <v>0</v>
      </c>
      <c r="O11125">
        <v>3</v>
      </c>
      <c r="P11125" s="119" t="s">
        <v>20254</v>
      </c>
    </row>
    <row r="11126" spans="1:16" x14ac:dyDescent="0.25">
      <c r="A11126">
        <v>24900</v>
      </c>
      <c r="B11126" s="119" t="s">
        <v>7444</v>
      </c>
      <c r="C11126">
        <v>20</v>
      </c>
      <c r="E11126">
        <v>711</v>
      </c>
      <c r="F11126">
        <v>179</v>
      </c>
      <c r="G11126">
        <v>704</v>
      </c>
      <c r="H11126">
        <v>206</v>
      </c>
      <c r="I11126" s="119" t="s">
        <v>7033</v>
      </c>
      <c r="J11126" s="119" t="s">
        <v>222</v>
      </c>
      <c r="K11126" s="1">
        <v>46255.758941458334</v>
      </c>
      <c r="L11126">
        <v>29</v>
      </c>
      <c r="M11126">
        <v>6</v>
      </c>
      <c r="N11126">
        <v>10</v>
      </c>
      <c r="O11126">
        <v>0</v>
      </c>
      <c r="P11126" s="119" t="s">
        <v>20254</v>
      </c>
    </row>
    <row r="11127" spans="1:16" x14ac:dyDescent="0.25">
      <c r="A11127">
        <v>24901</v>
      </c>
      <c r="B11127" s="119" t="s">
        <v>7445</v>
      </c>
      <c r="C11127">
        <v>20</v>
      </c>
      <c r="E11127">
        <v>2613</v>
      </c>
      <c r="F11127">
        <v>175</v>
      </c>
      <c r="G11127">
        <v>1386</v>
      </c>
      <c r="H11127">
        <v>1026</v>
      </c>
      <c r="I11127" s="119" t="s">
        <v>7033</v>
      </c>
      <c r="J11127" s="119" t="s">
        <v>222</v>
      </c>
      <c r="K11127" s="1">
        <v>46255.758941458334</v>
      </c>
      <c r="L11127">
        <v>37</v>
      </c>
      <c r="M11127">
        <v>20</v>
      </c>
      <c r="N11127">
        <v>9</v>
      </c>
      <c r="O11127">
        <v>4</v>
      </c>
      <c r="P11127" s="119" t="s">
        <v>20254</v>
      </c>
    </row>
    <row r="11128" spans="1:16" x14ac:dyDescent="0.25">
      <c r="A11128">
        <v>24902</v>
      </c>
      <c r="B11128" s="119" t="s">
        <v>7446</v>
      </c>
      <c r="C11128">
        <v>20</v>
      </c>
      <c r="E11128">
        <v>822</v>
      </c>
      <c r="F11128">
        <v>103</v>
      </c>
      <c r="G11128">
        <v>721</v>
      </c>
      <c r="H11128">
        <v>498</v>
      </c>
      <c r="I11128" s="119" t="s">
        <v>7033</v>
      </c>
      <c r="J11128" s="119" t="s">
        <v>222</v>
      </c>
      <c r="K11128" s="1">
        <v>46255.758941458334</v>
      </c>
      <c r="L11128">
        <v>50</v>
      </c>
      <c r="M11128">
        <v>1</v>
      </c>
      <c r="N11128">
        <v>1</v>
      </c>
      <c r="O11128">
        <v>0</v>
      </c>
      <c r="P11128" s="119" t="s">
        <v>20254</v>
      </c>
    </row>
    <row r="11129" spans="1:16" x14ac:dyDescent="0.25">
      <c r="A11129">
        <v>24903</v>
      </c>
      <c r="B11129" s="119" t="s">
        <v>7447</v>
      </c>
      <c r="C11129">
        <v>20</v>
      </c>
      <c r="E11129">
        <v>2184</v>
      </c>
      <c r="F11129">
        <v>4682</v>
      </c>
      <c r="G11129">
        <v>504</v>
      </c>
      <c r="H11129">
        <v>6700</v>
      </c>
      <c r="I11129" s="119" t="s">
        <v>7033</v>
      </c>
      <c r="J11129" s="119" t="s">
        <v>222</v>
      </c>
      <c r="K11129" s="1">
        <v>46255.758941458334</v>
      </c>
      <c r="L11129">
        <v>20</v>
      </c>
      <c r="M11129">
        <v>5</v>
      </c>
      <c r="N11129">
        <v>2</v>
      </c>
      <c r="O11129">
        <v>1</v>
      </c>
      <c r="P11129" s="119" t="s">
        <v>20254</v>
      </c>
    </row>
    <row r="11130" spans="1:16" x14ac:dyDescent="0.25">
      <c r="A11130">
        <v>24904</v>
      </c>
      <c r="B11130" s="119" t="s">
        <v>7448</v>
      </c>
      <c r="C11130">
        <v>20</v>
      </c>
      <c r="E11130">
        <v>1220</v>
      </c>
      <c r="F11130">
        <v>152</v>
      </c>
      <c r="G11130">
        <v>909</v>
      </c>
      <c r="H11130">
        <v>269</v>
      </c>
      <c r="I11130" s="119" t="s">
        <v>7033</v>
      </c>
      <c r="J11130" s="119" t="s">
        <v>222</v>
      </c>
      <c r="K11130" s="1">
        <v>46255.758941458334</v>
      </c>
      <c r="L11130">
        <v>61</v>
      </c>
      <c r="M11130">
        <v>0</v>
      </c>
      <c r="N11130">
        <v>0</v>
      </c>
      <c r="O11130">
        <v>0</v>
      </c>
      <c r="P11130" s="119" t="s">
        <v>20254</v>
      </c>
    </row>
    <row r="11131" spans="1:16" x14ac:dyDescent="0.25">
      <c r="A11131">
        <v>24905</v>
      </c>
      <c r="B11131" s="119" t="s">
        <v>7449</v>
      </c>
      <c r="C11131">
        <v>35</v>
      </c>
      <c r="E11131">
        <v>1432</v>
      </c>
      <c r="F11131">
        <v>325</v>
      </c>
      <c r="G11131">
        <v>950</v>
      </c>
      <c r="H11131">
        <v>425</v>
      </c>
      <c r="I11131" s="119" t="s">
        <v>7033</v>
      </c>
      <c r="J11131" s="119" t="s">
        <v>222</v>
      </c>
      <c r="K11131" s="1">
        <v>46255.758941458334</v>
      </c>
      <c r="L11131">
        <v>213</v>
      </c>
      <c r="M11131">
        <v>19</v>
      </c>
      <c r="N11131">
        <v>3</v>
      </c>
      <c r="O11131">
        <v>1</v>
      </c>
      <c r="P11131" s="119" t="s">
        <v>20254</v>
      </c>
    </row>
    <row r="11132" spans="1:16" x14ac:dyDescent="0.25">
      <c r="A11132">
        <v>24906</v>
      </c>
      <c r="B11132" s="119" t="s">
        <v>7450</v>
      </c>
      <c r="C11132">
        <v>35</v>
      </c>
      <c r="E11132">
        <v>4812</v>
      </c>
      <c r="F11132">
        <v>463</v>
      </c>
      <c r="G11132">
        <v>535</v>
      </c>
      <c r="H11132">
        <v>792</v>
      </c>
      <c r="I11132" s="119" t="s">
        <v>7033</v>
      </c>
      <c r="J11132" s="119" t="s">
        <v>222</v>
      </c>
      <c r="K11132" s="1">
        <v>46255.758941458334</v>
      </c>
      <c r="L11132">
        <v>27</v>
      </c>
      <c r="M11132">
        <v>7</v>
      </c>
      <c r="N11132">
        <v>18</v>
      </c>
      <c r="O11132">
        <v>0</v>
      </c>
      <c r="P11132" s="119" t="s">
        <v>20254</v>
      </c>
    </row>
    <row r="11133" spans="1:16" x14ac:dyDescent="0.25">
      <c r="A11133">
        <v>24907</v>
      </c>
      <c r="B11133" s="119" t="s">
        <v>7451</v>
      </c>
      <c r="C11133">
        <v>35</v>
      </c>
      <c r="E11133">
        <v>125</v>
      </c>
      <c r="F11133">
        <v>120</v>
      </c>
      <c r="G11133">
        <v>825</v>
      </c>
      <c r="H11133">
        <v>341</v>
      </c>
      <c r="I11133" s="119" t="s">
        <v>7033</v>
      </c>
      <c r="J11133" s="119" t="s">
        <v>222</v>
      </c>
      <c r="K11133" s="1">
        <v>46255.758941458334</v>
      </c>
      <c r="L11133">
        <v>37</v>
      </c>
      <c r="M11133">
        <v>4</v>
      </c>
      <c r="N11133">
        <v>12</v>
      </c>
      <c r="O11133">
        <v>0</v>
      </c>
      <c r="P11133" s="119" t="s">
        <v>20254</v>
      </c>
    </row>
    <row r="11134" spans="1:16" x14ac:dyDescent="0.25">
      <c r="A11134">
        <v>24908</v>
      </c>
      <c r="B11134" s="119" t="s">
        <v>7452</v>
      </c>
      <c r="C11134">
        <v>35</v>
      </c>
      <c r="E11134">
        <v>1902</v>
      </c>
      <c r="F11134">
        <v>229</v>
      </c>
      <c r="G11134">
        <v>653</v>
      </c>
      <c r="H11134">
        <v>408</v>
      </c>
      <c r="I11134" s="119" t="s">
        <v>7033</v>
      </c>
      <c r="J11134" s="119" t="s">
        <v>222</v>
      </c>
      <c r="K11134" s="1">
        <v>46255.758941458334</v>
      </c>
      <c r="L11134">
        <v>11</v>
      </c>
      <c r="M11134">
        <v>4</v>
      </c>
      <c r="N11134">
        <v>6</v>
      </c>
      <c r="O11134">
        <v>4</v>
      </c>
      <c r="P11134" s="119" t="s">
        <v>20254</v>
      </c>
    </row>
    <row r="11135" spans="1:16" x14ac:dyDescent="0.25">
      <c r="A11135">
        <v>24909</v>
      </c>
      <c r="B11135" s="119" t="s">
        <v>7453</v>
      </c>
      <c r="C11135">
        <v>35</v>
      </c>
      <c r="E11135">
        <v>0</v>
      </c>
      <c r="F11135">
        <v>0</v>
      </c>
      <c r="G11135">
        <v>879</v>
      </c>
      <c r="H11135">
        <v>136</v>
      </c>
      <c r="I11135" s="119" t="s">
        <v>7033</v>
      </c>
      <c r="J11135" s="119" t="s">
        <v>222</v>
      </c>
      <c r="K11135" s="1">
        <v>46255.758941458334</v>
      </c>
      <c r="L11135">
        <v>0</v>
      </c>
      <c r="M11135">
        <v>16</v>
      </c>
      <c r="N11135">
        <v>0</v>
      </c>
      <c r="O11135">
        <v>3</v>
      </c>
      <c r="P11135" s="119" t="s">
        <v>20254</v>
      </c>
    </row>
    <row r="11136" spans="1:16" x14ac:dyDescent="0.25">
      <c r="A11136">
        <v>24910</v>
      </c>
      <c r="B11136" s="119" t="s">
        <v>7454</v>
      </c>
      <c r="C11136">
        <v>35</v>
      </c>
      <c r="E11136">
        <v>2005</v>
      </c>
      <c r="F11136">
        <v>1433</v>
      </c>
      <c r="G11136">
        <v>692</v>
      </c>
      <c r="H11136">
        <v>2170</v>
      </c>
      <c r="I11136" s="119" t="s">
        <v>7033</v>
      </c>
      <c r="J11136" s="119" t="s">
        <v>222</v>
      </c>
      <c r="K11136" s="1">
        <v>46255.758941458334</v>
      </c>
      <c r="L11136">
        <v>39</v>
      </c>
      <c r="M11136">
        <v>5</v>
      </c>
      <c r="N11136">
        <v>4</v>
      </c>
      <c r="O11136">
        <v>0</v>
      </c>
      <c r="P11136" s="119" t="s">
        <v>20254</v>
      </c>
    </row>
    <row r="11137" spans="1:16" x14ac:dyDescent="0.25">
      <c r="A11137">
        <v>24911</v>
      </c>
      <c r="B11137" s="119" t="s">
        <v>7455</v>
      </c>
      <c r="C11137">
        <v>35</v>
      </c>
      <c r="E11137">
        <v>0</v>
      </c>
      <c r="F11137">
        <v>0</v>
      </c>
      <c r="G11137">
        <v>2467</v>
      </c>
      <c r="H11137">
        <v>193</v>
      </c>
      <c r="I11137" s="119" t="s">
        <v>7033</v>
      </c>
      <c r="J11137" s="119" t="s">
        <v>222</v>
      </c>
      <c r="K11137" s="1">
        <v>46255.758941458334</v>
      </c>
      <c r="L11137">
        <v>0</v>
      </c>
      <c r="M11137">
        <v>24</v>
      </c>
      <c r="N11137">
        <v>0</v>
      </c>
      <c r="O11137">
        <v>2</v>
      </c>
      <c r="P11137" s="119" t="s">
        <v>20254</v>
      </c>
    </row>
    <row r="11138" spans="1:16" x14ac:dyDescent="0.25">
      <c r="A11138">
        <v>24912</v>
      </c>
      <c r="B11138" s="119" t="s">
        <v>7456</v>
      </c>
      <c r="C11138">
        <v>50</v>
      </c>
      <c r="E11138">
        <v>2125</v>
      </c>
      <c r="F11138">
        <v>370</v>
      </c>
      <c r="G11138">
        <v>569</v>
      </c>
      <c r="H11138">
        <v>738</v>
      </c>
      <c r="I11138" s="119" t="s">
        <v>7033</v>
      </c>
      <c r="J11138" s="119" t="s">
        <v>222</v>
      </c>
      <c r="K11138" s="1">
        <v>46255.758941458334</v>
      </c>
      <c r="L11138">
        <v>29</v>
      </c>
      <c r="M11138">
        <v>1</v>
      </c>
      <c r="N11138">
        <v>27</v>
      </c>
      <c r="O11138">
        <v>0</v>
      </c>
      <c r="P11138" s="119" t="s">
        <v>20254</v>
      </c>
    </row>
    <row r="11139" spans="1:16" x14ac:dyDescent="0.25">
      <c r="A11139">
        <v>24913</v>
      </c>
      <c r="B11139" s="119" t="s">
        <v>7457</v>
      </c>
      <c r="C11139">
        <v>50</v>
      </c>
      <c r="E11139">
        <v>0</v>
      </c>
      <c r="F11139">
        <v>0</v>
      </c>
      <c r="G11139">
        <v>4280</v>
      </c>
      <c r="H11139">
        <v>174</v>
      </c>
      <c r="I11139" s="119" t="s">
        <v>7033</v>
      </c>
      <c r="J11139" s="119" t="s">
        <v>222</v>
      </c>
      <c r="K11139" s="1">
        <v>46255.758941458334</v>
      </c>
      <c r="L11139">
        <v>32</v>
      </c>
      <c r="M11139">
        <v>71</v>
      </c>
      <c r="N11139">
        <v>0</v>
      </c>
      <c r="O11139">
        <v>13</v>
      </c>
      <c r="P11139" s="119" t="s">
        <v>20254</v>
      </c>
    </row>
    <row r="11140" spans="1:16" x14ac:dyDescent="0.25">
      <c r="A11140">
        <v>24914</v>
      </c>
      <c r="B11140" s="119" t="s">
        <v>7458</v>
      </c>
      <c r="C11140">
        <v>50</v>
      </c>
      <c r="E11140">
        <v>946</v>
      </c>
      <c r="F11140">
        <v>1006</v>
      </c>
      <c r="G11140">
        <v>999</v>
      </c>
      <c r="H11140">
        <v>2219</v>
      </c>
      <c r="I11140" s="119" t="s">
        <v>7033</v>
      </c>
      <c r="J11140" s="119" t="s">
        <v>222</v>
      </c>
      <c r="K11140" s="1">
        <v>46255.758941458334</v>
      </c>
      <c r="L11140">
        <v>72</v>
      </c>
      <c r="M11140">
        <v>4</v>
      </c>
      <c r="N11140">
        <v>50</v>
      </c>
      <c r="O11140">
        <v>0</v>
      </c>
      <c r="P11140" s="119" t="s">
        <v>20254</v>
      </c>
    </row>
    <row r="11141" spans="1:16" x14ac:dyDescent="0.25">
      <c r="A11141">
        <v>24915</v>
      </c>
      <c r="B11141" s="119" t="s">
        <v>7459</v>
      </c>
      <c r="C11141">
        <v>50</v>
      </c>
      <c r="E11141">
        <v>0</v>
      </c>
      <c r="F11141">
        <v>0</v>
      </c>
      <c r="G11141">
        <v>37780</v>
      </c>
      <c r="H11141">
        <v>159</v>
      </c>
      <c r="I11141" s="119" t="s">
        <v>7033</v>
      </c>
      <c r="J11141" s="119" t="s">
        <v>222</v>
      </c>
      <c r="K11141" s="1">
        <v>46255.758941458334</v>
      </c>
      <c r="L11141">
        <v>0</v>
      </c>
      <c r="M11141">
        <v>306</v>
      </c>
      <c r="N11141">
        <v>0</v>
      </c>
      <c r="O11141">
        <v>35</v>
      </c>
      <c r="P11141" s="119" t="s">
        <v>20254</v>
      </c>
    </row>
    <row r="11142" spans="1:16" x14ac:dyDescent="0.25">
      <c r="A11142">
        <v>24916</v>
      </c>
      <c r="B11142" s="119" t="s">
        <v>7460</v>
      </c>
      <c r="C11142">
        <v>50</v>
      </c>
      <c r="E11142">
        <v>0</v>
      </c>
      <c r="F11142">
        <v>0</v>
      </c>
      <c r="G11142">
        <v>3281</v>
      </c>
      <c r="H11142">
        <v>159</v>
      </c>
      <c r="I11142" s="119" t="s">
        <v>7033</v>
      </c>
      <c r="J11142" s="119" t="s">
        <v>222</v>
      </c>
      <c r="K11142" s="1">
        <v>46255.758941458334</v>
      </c>
      <c r="L11142">
        <v>0</v>
      </c>
      <c r="M11142">
        <v>265</v>
      </c>
      <c r="N11142">
        <v>0</v>
      </c>
      <c r="O11142">
        <v>58</v>
      </c>
      <c r="P11142" s="119" t="s">
        <v>20254</v>
      </c>
    </row>
    <row r="11143" spans="1:16" x14ac:dyDescent="0.25">
      <c r="A11143">
        <v>24917</v>
      </c>
      <c r="B11143" s="119" t="s">
        <v>7461</v>
      </c>
      <c r="C11143">
        <v>50</v>
      </c>
      <c r="E11143">
        <v>1434</v>
      </c>
      <c r="F11143">
        <v>480</v>
      </c>
      <c r="G11143">
        <v>1105</v>
      </c>
      <c r="H11143">
        <v>682</v>
      </c>
      <c r="I11143" s="119" t="s">
        <v>7033</v>
      </c>
      <c r="J11143" s="119" t="s">
        <v>222</v>
      </c>
      <c r="K11143" s="1">
        <v>46255.758941458334</v>
      </c>
      <c r="L11143">
        <v>264</v>
      </c>
      <c r="M11143">
        <v>59</v>
      </c>
      <c r="N11143">
        <v>37</v>
      </c>
      <c r="O11143">
        <v>13</v>
      </c>
      <c r="P11143" s="119" t="s">
        <v>20254</v>
      </c>
    </row>
    <row r="11144" spans="1:16" x14ac:dyDescent="0.25">
      <c r="A11144">
        <v>24918</v>
      </c>
      <c r="B11144" s="119" t="s">
        <v>7462</v>
      </c>
      <c r="C11144">
        <v>50</v>
      </c>
      <c r="E11144">
        <v>0</v>
      </c>
      <c r="F11144">
        <v>0</v>
      </c>
      <c r="G11144">
        <v>5487</v>
      </c>
      <c r="H11144">
        <v>159</v>
      </c>
      <c r="I11144" s="119" t="s">
        <v>7033</v>
      </c>
      <c r="J11144" s="119" t="s">
        <v>222</v>
      </c>
      <c r="K11144" s="1">
        <v>46255.758941458334</v>
      </c>
      <c r="L11144">
        <v>0</v>
      </c>
      <c r="M11144">
        <v>67</v>
      </c>
      <c r="N11144">
        <v>0</v>
      </c>
      <c r="O11144">
        <v>16</v>
      </c>
      <c r="P11144" s="119" t="s">
        <v>20254</v>
      </c>
    </row>
    <row r="11145" spans="1:16" x14ac:dyDescent="0.25">
      <c r="A11145">
        <v>24919</v>
      </c>
      <c r="B11145" s="119" t="s">
        <v>7463</v>
      </c>
      <c r="C11145">
        <v>65</v>
      </c>
      <c r="E11145">
        <v>2476</v>
      </c>
      <c r="F11145">
        <v>812</v>
      </c>
      <c r="G11145">
        <v>831</v>
      </c>
      <c r="H11145">
        <v>1705</v>
      </c>
      <c r="I11145" s="119" t="s">
        <v>7033</v>
      </c>
      <c r="J11145" s="119" t="s">
        <v>222</v>
      </c>
      <c r="K11145" s="1">
        <v>46255.758941458334</v>
      </c>
      <c r="L11145">
        <v>161</v>
      </c>
      <c r="M11145">
        <v>44</v>
      </c>
      <c r="N11145">
        <v>37</v>
      </c>
      <c r="O11145">
        <v>1</v>
      </c>
      <c r="P11145" s="119" t="s">
        <v>20254</v>
      </c>
    </row>
    <row r="11146" spans="1:16" x14ac:dyDescent="0.25">
      <c r="A11146">
        <v>24920</v>
      </c>
      <c r="B11146" s="119" t="s">
        <v>7464</v>
      </c>
      <c r="C11146">
        <v>65</v>
      </c>
      <c r="E11146">
        <v>2857</v>
      </c>
      <c r="F11146">
        <v>833</v>
      </c>
      <c r="G11146">
        <v>1171</v>
      </c>
      <c r="H11146">
        <v>1674</v>
      </c>
      <c r="I11146" s="119" t="s">
        <v>7033</v>
      </c>
      <c r="J11146" s="119" t="s">
        <v>222</v>
      </c>
      <c r="K11146" s="1">
        <v>46255.758941458334</v>
      </c>
      <c r="L11146">
        <v>27</v>
      </c>
      <c r="M11146">
        <v>117</v>
      </c>
      <c r="N11146">
        <v>3</v>
      </c>
      <c r="O11146">
        <v>66</v>
      </c>
      <c r="P11146" s="119" t="s">
        <v>20254</v>
      </c>
    </row>
    <row r="11147" spans="1:16" x14ac:dyDescent="0.25">
      <c r="A11147">
        <v>24921</v>
      </c>
      <c r="B11147" s="119" t="s">
        <v>7465</v>
      </c>
      <c r="C11147">
        <v>65</v>
      </c>
      <c r="E11147">
        <v>1921</v>
      </c>
      <c r="F11147">
        <v>856</v>
      </c>
      <c r="G11147">
        <v>531</v>
      </c>
      <c r="H11147">
        <v>1654</v>
      </c>
      <c r="I11147" s="119" t="s">
        <v>7033</v>
      </c>
      <c r="J11147" s="119" t="s">
        <v>222</v>
      </c>
      <c r="K11147" s="1">
        <v>46255.758941458334</v>
      </c>
      <c r="L11147">
        <v>100</v>
      </c>
      <c r="M11147">
        <v>40</v>
      </c>
      <c r="N11147">
        <v>11</v>
      </c>
      <c r="O11147">
        <v>12</v>
      </c>
      <c r="P11147" s="119" t="s">
        <v>20254</v>
      </c>
    </row>
    <row r="11148" spans="1:16" x14ac:dyDescent="0.25">
      <c r="A11148">
        <v>24922</v>
      </c>
      <c r="B11148" s="119" t="s">
        <v>7466</v>
      </c>
      <c r="C11148">
        <v>65</v>
      </c>
      <c r="E11148">
        <v>2435</v>
      </c>
      <c r="F11148">
        <v>522</v>
      </c>
      <c r="G11148">
        <v>783</v>
      </c>
      <c r="H11148">
        <v>1691</v>
      </c>
      <c r="I11148" s="119" t="s">
        <v>7033</v>
      </c>
      <c r="J11148" s="119" t="s">
        <v>222</v>
      </c>
      <c r="K11148" s="1">
        <v>46255.758941458334</v>
      </c>
      <c r="L11148">
        <v>0</v>
      </c>
      <c r="M11148">
        <v>58</v>
      </c>
      <c r="N11148">
        <v>0</v>
      </c>
      <c r="O11148">
        <v>6</v>
      </c>
      <c r="P11148" s="119" t="s">
        <v>20254</v>
      </c>
    </row>
    <row r="11149" spans="1:16" x14ac:dyDescent="0.25">
      <c r="A11149">
        <v>24923</v>
      </c>
      <c r="B11149" s="119" t="s">
        <v>7467</v>
      </c>
      <c r="C11149">
        <v>65</v>
      </c>
      <c r="E11149">
        <v>1437</v>
      </c>
      <c r="F11149">
        <v>1570</v>
      </c>
      <c r="G11149">
        <v>844</v>
      </c>
      <c r="H11149">
        <v>2270</v>
      </c>
      <c r="I11149" s="119" t="s">
        <v>7033</v>
      </c>
      <c r="J11149" s="119" t="s">
        <v>222</v>
      </c>
      <c r="K11149" s="1">
        <v>46255.758941458334</v>
      </c>
      <c r="L11149">
        <v>104</v>
      </c>
      <c r="M11149">
        <v>52</v>
      </c>
      <c r="N11149">
        <v>24</v>
      </c>
      <c r="O11149">
        <v>6</v>
      </c>
      <c r="P11149" s="119" t="s">
        <v>20254</v>
      </c>
    </row>
    <row r="11150" spans="1:16" x14ac:dyDescent="0.25">
      <c r="A11150">
        <v>24924</v>
      </c>
      <c r="B11150" s="119" t="s">
        <v>7468</v>
      </c>
      <c r="C11150">
        <v>65</v>
      </c>
      <c r="E11150">
        <v>945</v>
      </c>
      <c r="F11150">
        <v>2768</v>
      </c>
      <c r="G11150">
        <v>985</v>
      </c>
      <c r="H11150">
        <v>3362</v>
      </c>
      <c r="I11150" s="119" t="s">
        <v>7033</v>
      </c>
      <c r="J11150" s="119" t="s">
        <v>222</v>
      </c>
      <c r="K11150" s="1">
        <v>46255.758941458334</v>
      </c>
      <c r="L11150">
        <v>138</v>
      </c>
      <c r="M11150">
        <v>103</v>
      </c>
      <c r="N11150">
        <v>29</v>
      </c>
      <c r="O11150">
        <v>7</v>
      </c>
      <c r="P11150" s="119" t="s">
        <v>20254</v>
      </c>
    </row>
    <row r="11151" spans="1:16" x14ac:dyDescent="0.25">
      <c r="A11151">
        <v>24925</v>
      </c>
      <c r="B11151" s="119" t="s">
        <v>7469</v>
      </c>
      <c r="C11151">
        <v>65</v>
      </c>
      <c r="E11151">
        <v>985</v>
      </c>
      <c r="F11151">
        <v>607</v>
      </c>
      <c r="G11151">
        <v>581</v>
      </c>
      <c r="H11151">
        <v>1668</v>
      </c>
      <c r="I11151" s="119" t="s">
        <v>7033</v>
      </c>
      <c r="J11151" s="119" t="s">
        <v>222</v>
      </c>
      <c r="K11151" s="1">
        <v>46255.758941458334</v>
      </c>
      <c r="L11151">
        <v>4</v>
      </c>
      <c r="M11151">
        <v>8</v>
      </c>
      <c r="N11151">
        <v>0</v>
      </c>
      <c r="O11151">
        <v>0</v>
      </c>
      <c r="P11151" s="119" t="s">
        <v>20254</v>
      </c>
    </row>
    <row r="11152" spans="1:16" x14ac:dyDescent="0.25">
      <c r="A11152">
        <v>24936</v>
      </c>
      <c r="B11152" s="119" t="s">
        <v>7470</v>
      </c>
      <c r="C11152">
        <v>3</v>
      </c>
      <c r="E11152">
        <v>968</v>
      </c>
      <c r="F11152">
        <v>4401</v>
      </c>
      <c r="G11152">
        <v>141</v>
      </c>
      <c r="H11152">
        <v>9970</v>
      </c>
      <c r="I11152" s="119" t="s">
        <v>4726</v>
      </c>
      <c r="J11152" s="119" t="s">
        <v>22</v>
      </c>
      <c r="K11152" s="1">
        <v>46255.758941458334</v>
      </c>
      <c r="L11152">
        <v>3</v>
      </c>
      <c r="M11152">
        <v>1</v>
      </c>
      <c r="N11152">
        <v>1</v>
      </c>
      <c r="O11152">
        <v>0</v>
      </c>
      <c r="P11152" s="119" t="s">
        <v>20254</v>
      </c>
    </row>
    <row r="11153" spans="1:16" x14ac:dyDescent="0.25">
      <c r="A11153">
        <v>24937</v>
      </c>
      <c r="B11153" s="119" t="s">
        <v>7471</v>
      </c>
      <c r="C11153">
        <v>3</v>
      </c>
      <c r="E11153">
        <v>1238</v>
      </c>
      <c r="F11153">
        <v>352</v>
      </c>
      <c r="G11153">
        <v>256</v>
      </c>
      <c r="H11153">
        <v>2579</v>
      </c>
      <c r="I11153" s="119" t="s">
        <v>4726</v>
      </c>
      <c r="J11153" s="119" t="s">
        <v>22</v>
      </c>
      <c r="K11153" s="1">
        <v>46255.758941458334</v>
      </c>
      <c r="L11153">
        <v>1</v>
      </c>
      <c r="M11153">
        <v>2</v>
      </c>
      <c r="N11153">
        <v>0</v>
      </c>
      <c r="O11153">
        <v>0</v>
      </c>
      <c r="P11153" s="119" t="s">
        <v>20254</v>
      </c>
    </row>
    <row r="11154" spans="1:16" x14ac:dyDescent="0.25">
      <c r="A11154">
        <v>24938</v>
      </c>
      <c r="B11154" s="119" t="s">
        <v>7472</v>
      </c>
      <c r="C11154">
        <v>3</v>
      </c>
      <c r="E11154">
        <v>474</v>
      </c>
      <c r="F11154">
        <v>250</v>
      </c>
      <c r="G11154">
        <v>134</v>
      </c>
      <c r="H11154">
        <v>3884</v>
      </c>
      <c r="I11154" s="119" t="s">
        <v>4726</v>
      </c>
      <c r="J11154" s="119" t="s">
        <v>22</v>
      </c>
      <c r="K11154" s="1">
        <v>46255.758941458334</v>
      </c>
      <c r="L11154">
        <v>2</v>
      </c>
      <c r="M11154">
        <v>1</v>
      </c>
      <c r="N11154">
        <v>0</v>
      </c>
      <c r="O11154">
        <v>0</v>
      </c>
      <c r="P11154" s="119" t="s">
        <v>20254</v>
      </c>
    </row>
    <row r="11155" spans="1:16" x14ac:dyDescent="0.25">
      <c r="A11155">
        <v>24939</v>
      </c>
      <c r="B11155" s="119" t="s">
        <v>7473</v>
      </c>
      <c r="C11155">
        <v>3</v>
      </c>
      <c r="E11155">
        <v>1518</v>
      </c>
      <c r="F11155">
        <v>2134</v>
      </c>
      <c r="G11155">
        <v>247</v>
      </c>
      <c r="H11155">
        <v>3974</v>
      </c>
      <c r="I11155" s="119" t="s">
        <v>4726</v>
      </c>
      <c r="J11155" s="119" t="s">
        <v>22</v>
      </c>
      <c r="K11155" s="1">
        <v>46255.758941458334</v>
      </c>
      <c r="L11155">
        <v>2</v>
      </c>
      <c r="M11155">
        <v>2</v>
      </c>
      <c r="N11155">
        <v>0</v>
      </c>
      <c r="O11155">
        <v>0</v>
      </c>
      <c r="P11155" s="119" t="s">
        <v>20254</v>
      </c>
    </row>
    <row r="11156" spans="1:16" x14ac:dyDescent="0.25">
      <c r="A11156">
        <v>24940</v>
      </c>
      <c r="B11156" s="119" t="s">
        <v>7474</v>
      </c>
      <c r="C11156">
        <v>3</v>
      </c>
      <c r="E11156">
        <v>391</v>
      </c>
      <c r="F11156">
        <v>57</v>
      </c>
      <c r="G11156">
        <v>260</v>
      </c>
      <c r="H11156">
        <v>424</v>
      </c>
      <c r="I11156" s="119" t="s">
        <v>4726</v>
      </c>
      <c r="J11156" s="119" t="s">
        <v>22</v>
      </c>
      <c r="K11156" s="1">
        <v>46255.758941458334</v>
      </c>
      <c r="L11156">
        <v>1</v>
      </c>
      <c r="M11156">
        <v>2</v>
      </c>
      <c r="N11156">
        <v>0</v>
      </c>
      <c r="O11156">
        <v>0</v>
      </c>
      <c r="P11156" s="119" t="s">
        <v>20254</v>
      </c>
    </row>
    <row r="11157" spans="1:16" x14ac:dyDescent="0.25">
      <c r="A11157">
        <v>24941</v>
      </c>
      <c r="B11157" s="119" t="s">
        <v>7475</v>
      </c>
      <c r="C11157">
        <v>3</v>
      </c>
      <c r="E11157">
        <v>1651</v>
      </c>
      <c r="F11157">
        <v>5657</v>
      </c>
      <c r="G11157">
        <v>140</v>
      </c>
      <c r="H11157">
        <v>16174</v>
      </c>
      <c r="I11157" s="119" t="s">
        <v>4726</v>
      </c>
      <c r="J11157" s="119" t="s">
        <v>22</v>
      </c>
      <c r="K11157" s="1">
        <v>46255.758941458334</v>
      </c>
      <c r="L11157">
        <v>2</v>
      </c>
      <c r="M11157">
        <v>2</v>
      </c>
      <c r="N11157">
        <v>1</v>
      </c>
      <c r="O11157">
        <v>1</v>
      </c>
      <c r="P11157" s="119" t="s">
        <v>20254</v>
      </c>
    </row>
    <row r="11158" spans="1:16" x14ac:dyDescent="0.25">
      <c r="A11158">
        <v>24942</v>
      </c>
      <c r="B11158" s="119" t="s">
        <v>7476</v>
      </c>
      <c r="C11158">
        <v>3</v>
      </c>
      <c r="E11158">
        <v>665</v>
      </c>
      <c r="F11158">
        <v>1714</v>
      </c>
      <c r="G11158">
        <v>58</v>
      </c>
      <c r="H11158">
        <v>9989</v>
      </c>
      <c r="I11158" s="119" t="s">
        <v>4726</v>
      </c>
      <c r="J11158" s="119" t="s">
        <v>22</v>
      </c>
      <c r="K11158" s="1">
        <v>46255.758941458334</v>
      </c>
      <c r="L11158">
        <v>3</v>
      </c>
      <c r="M11158">
        <v>2</v>
      </c>
      <c r="N11158">
        <v>0</v>
      </c>
      <c r="O11158">
        <v>0</v>
      </c>
      <c r="P11158" s="119" t="s">
        <v>20254</v>
      </c>
    </row>
    <row r="11159" spans="1:16" x14ac:dyDescent="0.25">
      <c r="A11159">
        <v>24943</v>
      </c>
      <c r="B11159" s="119" t="s">
        <v>7477</v>
      </c>
      <c r="C11159">
        <v>3</v>
      </c>
      <c r="E11159">
        <v>228</v>
      </c>
      <c r="F11159">
        <v>116</v>
      </c>
      <c r="G11159">
        <v>176</v>
      </c>
      <c r="H11159">
        <v>1684</v>
      </c>
      <c r="I11159" s="119" t="s">
        <v>4726</v>
      </c>
      <c r="J11159" s="119" t="s">
        <v>22</v>
      </c>
      <c r="K11159" s="1">
        <v>46255.758941458334</v>
      </c>
      <c r="L11159">
        <v>2</v>
      </c>
      <c r="M11159">
        <v>0</v>
      </c>
      <c r="N11159">
        <v>0</v>
      </c>
      <c r="O11159">
        <v>0</v>
      </c>
      <c r="P11159" s="119" t="s">
        <v>20254</v>
      </c>
    </row>
    <row r="11160" spans="1:16" x14ac:dyDescent="0.25">
      <c r="A11160">
        <v>24944</v>
      </c>
      <c r="B11160" s="119" t="s">
        <v>7478</v>
      </c>
      <c r="C11160">
        <v>3</v>
      </c>
      <c r="E11160">
        <v>678</v>
      </c>
      <c r="F11160">
        <v>1508</v>
      </c>
      <c r="G11160">
        <v>76</v>
      </c>
      <c r="H11160">
        <v>10001</v>
      </c>
      <c r="I11160" s="119" t="s">
        <v>4726</v>
      </c>
      <c r="J11160" s="119" t="s">
        <v>22</v>
      </c>
      <c r="K11160" s="1">
        <v>46255.758941458334</v>
      </c>
      <c r="L11160">
        <v>7</v>
      </c>
      <c r="M11160">
        <v>3</v>
      </c>
      <c r="N11160">
        <v>2</v>
      </c>
      <c r="O11160">
        <v>1</v>
      </c>
      <c r="P11160" s="119" t="s">
        <v>20254</v>
      </c>
    </row>
    <row r="11161" spans="1:16" x14ac:dyDescent="0.25">
      <c r="A11161">
        <v>24945</v>
      </c>
      <c r="B11161" s="119" t="s">
        <v>7479</v>
      </c>
      <c r="C11161">
        <v>3</v>
      </c>
      <c r="E11161">
        <v>659</v>
      </c>
      <c r="F11161">
        <v>911</v>
      </c>
      <c r="G11161">
        <v>211</v>
      </c>
      <c r="H11161">
        <v>4455</v>
      </c>
      <c r="I11161" s="119" t="s">
        <v>4726</v>
      </c>
      <c r="J11161" s="119" t="s">
        <v>22</v>
      </c>
      <c r="K11161" s="1">
        <v>46255.758941458334</v>
      </c>
      <c r="L11161">
        <v>5</v>
      </c>
      <c r="M11161">
        <v>2</v>
      </c>
      <c r="N11161">
        <v>1</v>
      </c>
      <c r="O11161">
        <v>1</v>
      </c>
      <c r="P11161" s="119" t="s">
        <v>20254</v>
      </c>
    </row>
    <row r="11162" spans="1:16" x14ac:dyDescent="0.25">
      <c r="A11162">
        <v>24946</v>
      </c>
      <c r="B11162" s="119" t="s">
        <v>7480</v>
      </c>
      <c r="C11162">
        <v>3</v>
      </c>
      <c r="E11162">
        <v>1402</v>
      </c>
      <c r="F11162">
        <v>1305</v>
      </c>
      <c r="G11162">
        <v>66</v>
      </c>
      <c r="H11162">
        <v>7507</v>
      </c>
      <c r="I11162" s="119" t="s">
        <v>4726</v>
      </c>
      <c r="J11162" s="119" t="s">
        <v>22</v>
      </c>
      <c r="K11162" s="1">
        <v>46255.758941458334</v>
      </c>
      <c r="L11162">
        <v>0</v>
      </c>
      <c r="M11162">
        <v>2</v>
      </c>
      <c r="N11162">
        <v>0</v>
      </c>
      <c r="O11162">
        <v>0</v>
      </c>
      <c r="P11162" s="119" t="s">
        <v>20254</v>
      </c>
    </row>
    <row r="11163" spans="1:16" x14ac:dyDescent="0.25">
      <c r="A11163">
        <v>24947</v>
      </c>
      <c r="B11163" s="119" t="s">
        <v>7481</v>
      </c>
      <c r="C11163">
        <v>3</v>
      </c>
      <c r="E11163">
        <v>66</v>
      </c>
      <c r="F11163">
        <v>13</v>
      </c>
      <c r="G11163">
        <v>297</v>
      </c>
      <c r="H11163">
        <v>974</v>
      </c>
      <c r="I11163" s="119" t="s">
        <v>4726</v>
      </c>
      <c r="J11163" s="119" t="s">
        <v>22</v>
      </c>
      <c r="K11163" s="1">
        <v>46255.758941458334</v>
      </c>
      <c r="L11163">
        <v>0</v>
      </c>
      <c r="M11163">
        <v>1</v>
      </c>
      <c r="N11163">
        <v>0</v>
      </c>
      <c r="O11163">
        <v>0</v>
      </c>
      <c r="P11163" s="119" t="s">
        <v>20254</v>
      </c>
    </row>
    <row r="11164" spans="1:16" x14ac:dyDescent="0.25">
      <c r="A11164">
        <v>24950</v>
      </c>
      <c r="B11164" s="119" t="s">
        <v>7482</v>
      </c>
      <c r="C11164">
        <v>3</v>
      </c>
      <c r="E11164">
        <v>37</v>
      </c>
      <c r="F11164">
        <v>10</v>
      </c>
      <c r="G11164">
        <v>191</v>
      </c>
      <c r="H11164">
        <v>129</v>
      </c>
      <c r="I11164" s="119" t="s">
        <v>4726</v>
      </c>
      <c r="J11164" s="119" t="s">
        <v>22</v>
      </c>
      <c r="K11164" s="1">
        <v>46255.758941458334</v>
      </c>
      <c r="L11164">
        <v>1</v>
      </c>
      <c r="M11164">
        <v>2</v>
      </c>
      <c r="N11164">
        <v>1</v>
      </c>
      <c r="O11164">
        <v>0</v>
      </c>
      <c r="P11164" s="119" t="s">
        <v>20254</v>
      </c>
    </row>
    <row r="11165" spans="1:16" x14ac:dyDescent="0.25">
      <c r="A11165">
        <v>24951</v>
      </c>
      <c r="B11165" s="119" t="s">
        <v>7483</v>
      </c>
      <c r="C11165">
        <v>3</v>
      </c>
      <c r="E11165">
        <v>616</v>
      </c>
      <c r="F11165">
        <v>14</v>
      </c>
      <c r="G11165">
        <v>296</v>
      </c>
      <c r="H11165">
        <v>387</v>
      </c>
      <c r="I11165" s="119" t="s">
        <v>4726</v>
      </c>
      <c r="J11165" s="119" t="s">
        <v>22</v>
      </c>
      <c r="K11165" s="1">
        <v>46255.758941458334</v>
      </c>
      <c r="L11165">
        <v>0</v>
      </c>
      <c r="M11165">
        <v>2</v>
      </c>
      <c r="N11165">
        <v>0</v>
      </c>
      <c r="O11165">
        <v>0</v>
      </c>
      <c r="P11165" s="119" t="s">
        <v>20254</v>
      </c>
    </row>
    <row r="11166" spans="1:16" x14ac:dyDescent="0.25">
      <c r="A11166">
        <v>24956</v>
      </c>
      <c r="B11166" s="119" t="s">
        <v>7484</v>
      </c>
      <c r="C11166">
        <v>62</v>
      </c>
      <c r="D11166">
        <v>24570</v>
      </c>
      <c r="E11166">
        <v>142</v>
      </c>
      <c r="F11166">
        <v>53031</v>
      </c>
      <c r="G11166">
        <v>12</v>
      </c>
      <c r="H11166">
        <v>410330</v>
      </c>
      <c r="I11166" s="119" t="s">
        <v>4726</v>
      </c>
      <c r="J11166" s="119" t="s">
        <v>24</v>
      </c>
      <c r="K11166" s="1">
        <v>46255.758941458334</v>
      </c>
      <c r="L11166">
        <v>0</v>
      </c>
      <c r="M11166">
        <v>0</v>
      </c>
      <c r="N11166">
        <v>0</v>
      </c>
      <c r="O11166">
        <v>0</v>
      </c>
      <c r="P11166" s="119" t="s">
        <v>20254</v>
      </c>
    </row>
    <row r="11167" spans="1:16" x14ac:dyDescent="0.25">
      <c r="A11167">
        <v>24957</v>
      </c>
      <c r="B11167" s="119" t="s">
        <v>7485</v>
      </c>
      <c r="C11167">
        <v>70</v>
      </c>
      <c r="D11167">
        <v>24600</v>
      </c>
      <c r="E11167">
        <v>123</v>
      </c>
      <c r="F11167">
        <v>17305</v>
      </c>
      <c r="G11167">
        <v>20</v>
      </c>
      <c r="H11167">
        <v>90888</v>
      </c>
      <c r="I11167" s="119" t="s">
        <v>4726</v>
      </c>
      <c r="J11167" s="119" t="s">
        <v>24</v>
      </c>
      <c r="K11167" s="1">
        <v>46255.758941458334</v>
      </c>
      <c r="L11167">
        <v>1</v>
      </c>
      <c r="M11167">
        <v>3</v>
      </c>
      <c r="N11167">
        <v>0</v>
      </c>
      <c r="O11167">
        <v>3</v>
      </c>
      <c r="P11167" s="119" t="s">
        <v>20254</v>
      </c>
    </row>
    <row r="11168" spans="1:16" x14ac:dyDescent="0.25">
      <c r="A11168">
        <v>24958</v>
      </c>
      <c r="B11168" s="119" t="s">
        <v>7486</v>
      </c>
      <c r="C11168">
        <v>78</v>
      </c>
      <c r="D11168">
        <v>24618</v>
      </c>
      <c r="E11168">
        <v>537</v>
      </c>
      <c r="F11168">
        <v>3301</v>
      </c>
      <c r="G11168">
        <v>241</v>
      </c>
      <c r="H11168">
        <v>7865</v>
      </c>
      <c r="I11168" s="119" t="s">
        <v>4726</v>
      </c>
      <c r="J11168" s="119" t="s">
        <v>24</v>
      </c>
      <c r="K11168" s="1">
        <v>46255.758941458334</v>
      </c>
      <c r="L11168">
        <v>3</v>
      </c>
      <c r="M11168">
        <v>15</v>
      </c>
      <c r="N11168">
        <v>1</v>
      </c>
      <c r="O11168">
        <v>4</v>
      </c>
      <c r="P11168" s="119" t="s">
        <v>20254</v>
      </c>
    </row>
    <row r="11169" spans="1:16" x14ac:dyDescent="0.25">
      <c r="A11169">
        <v>24959</v>
      </c>
      <c r="B11169" s="119" t="s">
        <v>7487</v>
      </c>
      <c r="C11169">
        <v>80</v>
      </c>
      <c r="D11169">
        <v>24561</v>
      </c>
      <c r="E11169">
        <v>408</v>
      </c>
      <c r="F11169">
        <v>3001</v>
      </c>
      <c r="G11169">
        <v>249</v>
      </c>
      <c r="H11169">
        <v>9050</v>
      </c>
      <c r="I11169" s="119" t="s">
        <v>4726</v>
      </c>
      <c r="J11169" s="119" t="s">
        <v>24</v>
      </c>
      <c r="K11169" s="1">
        <v>46255.758941458334</v>
      </c>
      <c r="L11169">
        <v>13</v>
      </c>
      <c r="M11169">
        <v>7</v>
      </c>
      <c r="N11169">
        <v>0</v>
      </c>
      <c r="O11169">
        <v>4</v>
      </c>
      <c r="P11169" s="119" t="s">
        <v>20254</v>
      </c>
    </row>
    <row r="11170" spans="1:16" x14ac:dyDescent="0.25">
      <c r="A11170">
        <v>24960</v>
      </c>
      <c r="B11170" s="119" t="s">
        <v>7488</v>
      </c>
      <c r="C11170">
        <v>0</v>
      </c>
      <c r="E11170">
        <v>332</v>
      </c>
      <c r="F11170">
        <v>10</v>
      </c>
      <c r="G11170">
        <v>591</v>
      </c>
      <c r="H11170">
        <v>587</v>
      </c>
      <c r="I11170" s="119" t="s">
        <v>4726</v>
      </c>
      <c r="J11170" s="119" t="s">
        <v>22</v>
      </c>
      <c r="K11170" s="1">
        <v>46255.758941458334</v>
      </c>
      <c r="L11170">
        <v>3</v>
      </c>
      <c r="M11170">
        <v>1</v>
      </c>
      <c r="N11170">
        <v>0</v>
      </c>
      <c r="O11170">
        <v>0</v>
      </c>
      <c r="P11170" s="119" t="s">
        <v>20254</v>
      </c>
    </row>
    <row r="11171" spans="1:16" x14ac:dyDescent="0.25">
      <c r="A11171">
        <v>24961</v>
      </c>
      <c r="B11171" s="119" t="s">
        <v>7488</v>
      </c>
      <c r="C11171">
        <v>6</v>
      </c>
      <c r="E11171">
        <v>807</v>
      </c>
      <c r="F11171">
        <v>15</v>
      </c>
      <c r="G11171">
        <v>427</v>
      </c>
      <c r="H11171">
        <v>115</v>
      </c>
      <c r="I11171" s="119" t="s">
        <v>4726</v>
      </c>
      <c r="J11171" s="119" t="s">
        <v>22</v>
      </c>
      <c r="K11171" s="1">
        <v>46255.758941458334</v>
      </c>
      <c r="L11171">
        <v>2</v>
      </c>
      <c r="M11171">
        <v>0</v>
      </c>
      <c r="N11171">
        <v>0</v>
      </c>
      <c r="O11171">
        <v>0</v>
      </c>
      <c r="P11171" s="119" t="s">
        <v>20254</v>
      </c>
    </row>
    <row r="11172" spans="1:16" x14ac:dyDescent="0.25">
      <c r="A11172">
        <v>24962</v>
      </c>
      <c r="B11172" s="119" t="s">
        <v>7488</v>
      </c>
      <c r="C11172">
        <v>11</v>
      </c>
      <c r="E11172">
        <v>442</v>
      </c>
      <c r="F11172">
        <v>19</v>
      </c>
      <c r="G11172">
        <v>89</v>
      </c>
      <c r="H11172">
        <v>1695</v>
      </c>
      <c r="I11172" s="119" t="s">
        <v>4726</v>
      </c>
      <c r="J11172" s="119" t="s">
        <v>22</v>
      </c>
      <c r="K11172" s="1">
        <v>46255.758941458334</v>
      </c>
      <c r="L11172">
        <v>0</v>
      </c>
      <c r="M11172">
        <v>2</v>
      </c>
      <c r="N11172">
        <v>0</v>
      </c>
      <c r="O11172">
        <v>1</v>
      </c>
      <c r="P11172" s="119" t="s">
        <v>20254</v>
      </c>
    </row>
    <row r="11173" spans="1:16" x14ac:dyDescent="0.25">
      <c r="A11173">
        <v>24963</v>
      </c>
      <c r="B11173" s="119" t="s">
        <v>7488</v>
      </c>
      <c r="C11173">
        <v>16</v>
      </c>
      <c r="E11173">
        <v>262</v>
      </c>
      <c r="F11173">
        <v>24</v>
      </c>
      <c r="G11173">
        <v>636</v>
      </c>
      <c r="H11173">
        <v>164</v>
      </c>
      <c r="I11173" s="119" t="s">
        <v>4726</v>
      </c>
      <c r="J11173" s="119" t="s">
        <v>22</v>
      </c>
      <c r="K11173" s="1">
        <v>46255.758941458334</v>
      </c>
      <c r="L11173">
        <v>1</v>
      </c>
      <c r="M11173">
        <v>1</v>
      </c>
      <c r="N11173">
        <v>0</v>
      </c>
      <c r="O11173">
        <v>1</v>
      </c>
      <c r="P11173" s="119" t="s">
        <v>20254</v>
      </c>
    </row>
    <row r="11174" spans="1:16" x14ac:dyDescent="0.25">
      <c r="A11174">
        <v>24964</v>
      </c>
      <c r="B11174" s="119" t="s">
        <v>7489</v>
      </c>
      <c r="C11174">
        <v>21</v>
      </c>
      <c r="E11174">
        <v>0</v>
      </c>
      <c r="F11174">
        <v>0</v>
      </c>
      <c r="G11174">
        <v>526</v>
      </c>
      <c r="H11174">
        <v>150</v>
      </c>
      <c r="I11174" s="119" t="s">
        <v>4726</v>
      </c>
      <c r="J11174" s="119" t="s">
        <v>22</v>
      </c>
      <c r="K11174" s="1">
        <v>46255.758941458334</v>
      </c>
      <c r="L11174">
        <v>0</v>
      </c>
      <c r="M11174">
        <v>1</v>
      </c>
      <c r="N11174">
        <v>0</v>
      </c>
      <c r="O11174">
        <v>0</v>
      </c>
      <c r="P11174" s="119" t="s">
        <v>20254</v>
      </c>
    </row>
    <row r="11175" spans="1:16" x14ac:dyDescent="0.25">
      <c r="A11175">
        <v>24965</v>
      </c>
      <c r="B11175" s="119" t="s">
        <v>7489</v>
      </c>
      <c r="C11175">
        <v>26</v>
      </c>
      <c r="E11175">
        <v>244</v>
      </c>
      <c r="F11175">
        <v>29</v>
      </c>
      <c r="G11175">
        <v>394</v>
      </c>
      <c r="H11175">
        <v>397</v>
      </c>
      <c r="I11175" s="119" t="s">
        <v>4726</v>
      </c>
      <c r="J11175" s="119" t="s">
        <v>22</v>
      </c>
      <c r="K11175" s="1">
        <v>46255.758941458334</v>
      </c>
      <c r="L11175">
        <v>0</v>
      </c>
      <c r="M11175">
        <v>4</v>
      </c>
      <c r="N11175">
        <v>0</v>
      </c>
      <c r="O11175">
        <v>2</v>
      </c>
      <c r="P11175" s="119" t="s">
        <v>20254</v>
      </c>
    </row>
    <row r="11176" spans="1:16" x14ac:dyDescent="0.25">
      <c r="A11176">
        <v>24966</v>
      </c>
      <c r="B11176" s="119" t="s">
        <v>7489</v>
      </c>
      <c r="C11176">
        <v>31</v>
      </c>
      <c r="E11176">
        <v>0</v>
      </c>
      <c r="F11176">
        <v>0</v>
      </c>
      <c r="G11176">
        <v>172</v>
      </c>
      <c r="H11176">
        <v>130</v>
      </c>
      <c r="I11176" s="119" t="s">
        <v>4726</v>
      </c>
      <c r="J11176" s="119" t="s">
        <v>22</v>
      </c>
      <c r="K11176" s="1">
        <v>46255.758941458334</v>
      </c>
      <c r="L11176">
        <v>0</v>
      </c>
      <c r="M11176">
        <v>0</v>
      </c>
      <c r="N11176">
        <v>0</v>
      </c>
      <c r="O11176">
        <v>0</v>
      </c>
      <c r="P11176" s="119" t="s">
        <v>20254</v>
      </c>
    </row>
    <row r="11177" spans="1:16" x14ac:dyDescent="0.25">
      <c r="A11177">
        <v>24967</v>
      </c>
      <c r="B11177" s="119" t="s">
        <v>7489</v>
      </c>
      <c r="C11177">
        <v>36</v>
      </c>
      <c r="E11177">
        <v>356</v>
      </c>
      <c r="F11177">
        <v>43</v>
      </c>
      <c r="G11177">
        <v>127</v>
      </c>
      <c r="H11177">
        <v>144</v>
      </c>
      <c r="I11177" s="119" t="s">
        <v>4726</v>
      </c>
      <c r="J11177" s="119" t="s">
        <v>22</v>
      </c>
      <c r="K11177" s="1">
        <v>46255.758941458334</v>
      </c>
      <c r="L11177">
        <v>5</v>
      </c>
      <c r="M11177">
        <v>3</v>
      </c>
      <c r="N11177">
        <v>0</v>
      </c>
      <c r="O11177">
        <v>2</v>
      </c>
      <c r="P11177" s="119" t="s">
        <v>20254</v>
      </c>
    </row>
    <row r="11178" spans="1:16" x14ac:dyDescent="0.25">
      <c r="A11178">
        <v>24968</v>
      </c>
      <c r="B11178" s="119" t="s">
        <v>7489</v>
      </c>
      <c r="C11178">
        <v>41</v>
      </c>
      <c r="E11178">
        <v>450</v>
      </c>
      <c r="F11178">
        <v>46</v>
      </c>
      <c r="G11178">
        <v>46</v>
      </c>
      <c r="H11178">
        <v>342</v>
      </c>
      <c r="I11178" s="119" t="s">
        <v>4726</v>
      </c>
      <c r="J11178" s="119" t="s">
        <v>22</v>
      </c>
      <c r="K11178" s="1">
        <v>46255.758941458334</v>
      </c>
      <c r="L11178">
        <v>2</v>
      </c>
      <c r="M11178">
        <v>6</v>
      </c>
      <c r="N11178">
        <v>0</v>
      </c>
      <c r="O11178">
        <v>1</v>
      </c>
      <c r="P11178" s="119" t="s">
        <v>20254</v>
      </c>
    </row>
    <row r="11179" spans="1:16" x14ac:dyDescent="0.25">
      <c r="A11179">
        <v>24969</v>
      </c>
      <c r="B11179" s="119" t="s">
        <v>7489</v>
      </c>
      <c r="C11179">
        <v>46</v>
      </c>
      <c r="E11179">
        <v>157</v>
      </c>
      <c r="F11179">
        <v>50</v>
      </c>
      <c r="G11179">
        <v>80</v>
      </c>
      <c r="H11179">
        <v>150</v>
      </c>
      <c r="I11179" s="119" t="s">
        <v>4726</v>
      </c>
      <c r="J11179" s="119" t="s">
        <v>22</v>
      </c>
      <c r="K11179" s="1">
        <v>46255.758941458334</v>
      </c>
      <c r="L11179">
        <v>1</v>
      </c>
      <c r="M11179">
        <v>2</v>
      </c>
      <c r="N11179">
        <v>1</v>
      </c>
      <c r="O11179">
        <v>1</v>
      </c>
      <c r="P11179" s="119" t="s">
        <v>20254</v>
      </c>
    </row>
    <row r="11180" spans="1:16" x14ac:dyDescent="0.25">
      <c r="A11180">
        <v>24970</v>
      </c>
      <c r="B11180" s="119" t="s">
        <v>7489</v>
      </c>
      <c r="C11180">
        <v>51</v>
      </c>
      <c r="E11180">
        <v>505</v>
      </c>
      <c r="F11180">
        <v>59</v>
      </c>
      <c r="G11180">
        <v>124</v>
      </c>
      <c r="H11180">
        <v>236</v>
      </c>
      <c r="I11180" s="119" t="s">
        <v>4726</v>
      </c>
      <c r="J11180" s="119" t="s">
        <v>22</v>
      </c>
      <c r="K11180" s="1">
        <v>46255.758941458334</v>
      </c>
      <c r="L11180">
        <v>3</v>
      </c>
      <c r="M11180">
        <v>0</v>
      </c>
      <c r="N11180">
        <v>1</v>
      </c>
      <c r="O11180">
        <v>0</v>
      </c>
      <c r="P11180" s="119" t="s">
        <v>20254</v>
      </c>
    </row>
    <row r="11181" spans="1:16" x14ac:dyDescent="0.25">
      <c r="A11181">
        <v>24971</v>
      </c>
      <c r="B11181" s="119" t="s">
        <v>7489</v>
      </c>
      <c r="C11181">
        <v>56</v>
      </c>
      <c r="E11181">
        <v>550</v>
      </c>
      <c r="F11181">
        <v>61</v>
      </c>
      <c r="G11181">
        <v>84</v>
      </c>
      <c r="H11181">
        <v>141</v>
      </c>
      <c r="I11181" s="119" t="s">
        <v>4726</v>
      </c>
      <c r="J11181" s="119" t="s">
        <v>22</v>
      </c>
      <c r="K11181" s="1">
        <v>46255.758941458334</v>
      </c>
      <c r="L11181">
        <v>0</v>
      </c>
      <c r="M11181">
        <v>1</v>
      </c>
      <c r="N11181">
        <v>0</v>
      </c>
      <c r="O11181">
        <v>1</v>
      </c>
      <c r="P11181" s="119" t="s">
        <v>20254</v>
      </c>
    </row>
    <row r="11182" spans="1:16" x14ac:dyDescent="0.25">
      <c r="A11182">
        <v>24972</v>
      </c>
      <c r="B11182" s="119" t="s">
        <v>7490</v>
      </c>
      <c r="C11182">
        <v>61</v>
      </c>
      <c r="E11182">
        <v>168</v>
      </c>
      <c r="F11182">
        <v>62</v>
      </c>
      <c r="G11182">
        <v>75</v>
      </c>
      <c r="H11182">
        <v>147</v>
      </c>
      <c r="I11182" s="119" t="s">
        <v>4726</v>
      </c>
      <c r="J11182" s="119" t="s">
        <v>22</v>
      </c>
      <c r="K11182" s="1">
        <v>46255.758941458334</v>
      </c>
      <c r="L11182">
        <v>2</v>
      </c>
      <c r="M11182">
        <v>1</v>
      </c>
      <c r="N11182">
        <v>1</v>
      </c>
      <c r="O11182">
        <v>0</v>
      </c>
      <c r="P11182" s="119" t="s">
        <v>20254</v>
      </c>
    </row>
    <row r="11183" spans="1:16" x14ac:dyDescent="0.25">
      <c r="A11183">
        <v>24973</v>
      </c>
      <c r="B11183" s="119" t="s">
        <v>7490</v>
      </c>
      <c r="C11183">
        <v>66</v>
      </c>
      <c r="E11183">
        <v>9</v>
      </c>
      <c r="F11183">
        <v>65</v>
      </c>
      <c r="G11183">
        <v>77</v>
      </c>
      <c r="H11183">
        <v>164</v>
      </c>
      <c r="I11183" s="119" t="s">
        <v>4726</v>
      </c>
      <c r="J11183" s="119" t="s">
        <v>22</v>
      </c>
      <c r="K11183" s="1">
        <v>46255.758941458334</v>
      </c>
      <c r="L11183">
        <v>0</v>
      </c>
      <c r="M11183">
        <v>0</v>
      </c>
      <c r="N11183">
        <v>0</v>
      </c>
      <c r="O11183">
        <v>0</v>
      </c>
      <c r="P11183" s="119" t="s">
        <v>20254</v>
      </c>
    </row>
    <row r="11184" spans="1:16" x14ac:dyDescent="0.25">
      <c r="A11184">
        <v>24974</v>
      </c>
      <c r="B11184" s="119" t="s">
        <v>7490</v>
      </c>
      <c r="C11184">
        <v>71</v>
      </c>
      <c r="E11184">
        <v>0</v>
      </c>
      <c r="F11184">
        <v>0</v>
      </c>
      <c r="G11184">
        <v>143</v>
      </c>
      <c r="H11184">
        <v>107</v>
      </c>
      <c r="I11184" s="119" t="s">
        <v>4726</v>
      </c>
      <c r="J11184" s="119" t="s">
        <v>22</v>
      </c>
      <c r="K11184" s="1">
        <v>46255.758941458334</v>
      </c>
      <c r="L11184">
        <v>0</v>
      </c>
      <c r="M11184">
        <v>2</v>
      </c>
      <c r="N11184">
        <v>0</v>
      </c>
      <c r="O11184">
        <v>0</v>
      </c>
      <c r="P11184" s="119" t="s">
        <v>20254</v>
      </c>
    </row>
    <row r="11185" spans="1:16" x14ac:dyDescent="0.25">
      <c r="A11185">
        <v>24975</v>
      </c>
      <c r="B11185" s="119" t="s">
        <v>7490</v>
      </c>
      <c r="C11185">
        <v>76</v>
      </c>
      <c r="E11185">
        <v>52</v>
      </c>
      <c r="F11185">
        <v>66</v>
      </c>
      <c r="G11185">
        <v>752</v>
      </c>
      <c r="H11185">
        <v>75</v>
      </c>
      <c r="I11185" s="119" t="s">
        <v>4726</v>
      </c>
      <c r="J11185" s="119" t="s">
        <v>22</v>
      </c>
      <c r="K11185" s="1">
        <v>46255.758941458334</v>
      </c>
      <c r="L11185">
        <v>0</v>
      </c>
      <c r="M11185">
        <v>6</v>
      </c>
      <c r="N11185">
        <v>0</v>
      </c>
      <c r="O11185">
        <v>2</v>
      </c>
      <c r="P11185" s="119" t="s">
        <v>20254</v>
      </c>
    </row>
    <row r="11186" spans="1:16" x14ac:dyDescent="0.25">
      <c r="A11186">
        <v>24976</v>
      </c>
      <c r="B11186" s="119" t="s">
        <v>7490</v>
      </c>
      <c r="C11186">
        <v>80</v>
      </c>
      <c r="E11186">
        <v>0</v>
      </c>
      <c r="F11186">
        <v>0</v>
      </c>
      <c r="G11186">
        <v>1696</v>
      </c>
      <c r="H11186">
        <v>79</v>
      </c>
      <c r="I11186" s="119" t="s">
        <v>4726</v>
      </c>
      <c r="J11186" s="119" t="s">
        <v>22</v>
      </c>
      <c r="K11186" s="1">
        <v>46255.758941458334</v>
      </c>
      <c r="L11186">
        <v>0</v>
      </c>
      <c r="M11186">
        <v>2</v>
      </c>
      <c r="N11186">
        <v>0</v>
      </c>
      <c r="O11186">
        <v>0</v>
      </c>
      <c r="P11186" s="119" t="s">
        <v>20254</v>
      </c>
    </row>
    <row r="11187" spans="1:16" x14ac:dyDescent="0.25">
      <c r="A11187">
        <v>24977</v>
      </c>
      <c r="B11187" s="119" t="s">
        <v>7491</v>
      </c>
      <c r="C11187">
        <v>14</v>
      </c>
      <c r="D11187">
        <v>24610</v>
      </c>
      <c r="E11187">
        <v>243</v>
      </c>
      <c r="F11187">
        <v>87</v>
      </c>
      <c r="G11187">
        <v>316</v>
      </c>
      <c r="H11187">
        <v>1760</v>
      </c>
      <c r="I11187" s="119" t="s">
        <v>4726</v>
      </c>
      <c r="J11187" s="119" t="s">
        <v>139</v>
      </c>
      <c r="K11187" s="1">
        <v>46255.758941458334</v>
      </c>
      <c r="L11187">
        <v>5</v>
      </c>
      <c r="M11187">
        <v>2</v>
      </c>
      <c r="N11187">
        <v>1</v>
      </c>
      <c r="O11187">
        <v>1</v>
      </c>
      <c r="P11187" s="119" t="s">
        <v>20254</v>
      </c>
    </row>
    <row r="11188" spans="1:16" x14ac:dyDescent="0.25">
      <c r="A11188">
        <v>24978</v>
      </c>
      <c r="B11188" s="119" t="s">
        <v>7492</v>
      </c>
      <c r="C11188">
        <v>20</v>
      </c>
      <c r="D11188">
        <v>24613</v>
      </c>
      <c r="E11188">
        <v>294</v>
      </c>
      <c r="F11188">
        <v>294</v>
      </c>
      <c r="G11188">
        <v>174</v>
      </c>
      <c r="H11188">
        <v>2150</v>
      </c>
      <c r="I11188" s="119" t="s">
        <v>4726</v>
      </c>
      <c r="J11188" s="119" t="s">
        <v>139</v>
      </c>
      <c r="K11188" s="1">
        <v>46255.758941458334</v>
      </c>
      <c r="L11188">
        <v>0</v>
      </c>
      <c r="M11188">
        <v>2</v>
      </c>
      <c r="N11188">
        <v>0</v>
      </c>
      <c r="O11188">
        <v>0</v>
      </c>
      <c r="P11188" s="119" t="s">
        <v>20254</v>
      </c>
    </row>
    <row r="11189" spans="1:16" x14ac:dyDescent="0.25">
      <c r="A11189">
        <v>24979</v>
      </c>
      <c r="B11189" s="119" t="s">
        <v>7493</v>
      </c>
      <c r="C11189">
        <v>26</v>
      </c>
      <c r="D11189">
        <v>24616</v>
      </c>
      <c r="E11189">
        <v>81</v>
      </c>
      <c r="F11189">
        <v>73</v>
      </c>
      <c r="G11189">
        <v>153</v>
      </c>
      <c r="H11189">
        <v>447</v>
      </c>
      <c r="I11189" s="119" t="s">
        <v>4726</v>
      </c>
      <c r="J11189" s="119" t="s">
        <v>139</v>
      </c>
      <c r="K11189" s="1">
        <v>46255.758941458334</v>
      </c>
      <c r="L11189">
        <v>1</v>
      </c>
      <c r="M11189">
        <v>2</v>
      </c>
      <c r="N11189">
        <v>0</v>
      </c>
      <c r="O11189">
        <v>0</v>
      </c>
      <c r="P11189" s="119" t="s">
        <v>20254</v>
      </c>
    </row>
    <row r="11190" spans="1:16" x14ac:dyDescent="0.25">
      <c r="A11190">
        <v>24980</v>
      </c>
      <c r="B11190" s="119" t="s">
        <v>7494</v>
      </c>
      <c r="C11190">
        <v>32</v>
      </c>
      <c r="D11190">
        <v>24646</v>
      </c>
      <c r="E11190">
        <v>179</v>
      </c>
      <c r="F11190">
        <v>87</v>
      </c>
      <c r="G11190">
        <v>88</v>
      </c>
      <c r="H11190">
        <v>2086</v>
      </c>
      <c r="I11190" s="119" t="s">
        <v>4726</v>
      </c>
      <c r="J11190" s="119" t="s">
        <v>139</v>
      </c>
      <c r="K11190" s="1">
        <v>46255.758941458334</v>
      </c>
      <c r="L11190">
        <v>0</v>
      </c>
      <c r="M11190">
        <v>0</v>
      </c>
      <c r="N11190">
        <v>0</v>
      </c>
      <c r="O11190">
        <v>0</v>
      </c>
      <c r="P11190" s="119" t="s">
        <v>20254</v>
      </c>
    </row>
    <row r="11191" spans="1:16" x14ac:dyDescent="0.25">
      <c r="A11191">
        <v>24981</v>
      </c>
      <c r="B11191" s="119" t="s">
        <v>7495</v>
      </c>
      <c r="C11191">
        <v>38</v>
      </c>
      <c r="D11191">
        <v>24660</v>
      </c>
      <c r="E11191">
        <v>142</v>
      </c>
      <c r="F11191">
        <v>86</v>
      </c>
      <c r="G11191">
        <v>109</v>
      </c>
      <c r="H11191">
        <v>560</v>
      </c>
      <c r="I11191" s="119" t="s">
        <v>4726</v>
      </c>
      <c r="J11191" s="119" t="s">
        <v>139</v>
      </c>
      <c r="K11191" s="1">
        <v>46255.758941458334</v>
      </c>
      <c r="L11191">
        <v>1</v>
      </c>
      <c r="M11191">
        <v>2</v>
      </c>
      <c r="N11191">
        <v>0</v>
      </c>
      <c r="O11191">
        <v>2</v>
      </c>
      <c r="P11191" s="119" t="s">
        <v>20254</v>
      </c>
    </row>
    <row r="11192" spans="1:16" x14ac:dyDescent="0.25">
      <c r="A11192">
        <v>24982</v>
      </c>
      <c r="B11192" s="119" t="s">
        <v>7496</v>
      </c>
      <c r="C11192">
        <v>44</v>
      </c>
      <c r="D11192">
        <v>24622</v>
      </c>
      <c r="E11192">
        <v>104</v>
      </c>
      <c r="F11192">
        <v>101</v>
      </c>
      <c r="G11192">
        <v>68</v>
      </c>
      <c r="H11192">
        <v>995</v>
      </c>
      <c r="I11192" s="119" t="s">
        <v>4726</v>
      </c>
      <c r="J11192" s="119" t="s">
        <v>139</v>
      </c>
      <c r="K11192" s="1">
        <v>46255.758941458334</v>
      </c>
      <c r="L11192">
        <v>2</v>
      </c>
      <c r="M11192">
        <v>2</v>
      </c>
      <c r="N11192">
        <v>0</v>
      </c>
      <c r="O11192">
        <v>1</v>
      </c>
      <c r="P11192" s="119" t="s">
        <v>20254</v>
      </c>
    </row>
    <row r="11193" spans="1:16" x14ac:dyDescent="0.25">
      <c r="A11193">
        <v>24983</v>
      </c>
      <c r="B11193" s="119" t="s">
        <v>7497</v>
      </c>
      <c r="C11193">
        <v>50</v>
      </c>
      <c r="D11193">
        <v>24634</v>
      </c>
      <c r="E11193">
        <v>70</v>
      </c>
      <c r="F11193">
        <v>177</v>
      </c>
      <c r="G11193">
        <v>68</v>
      </c>
      <c r="H11193">
        <v>1032</v>
      </c>
      <c r="I11193" s="119" t="s">
        <v>4726</v>
      </c>
      <c r="J11193" s="119" t="s">
        <v>139</v>
      </c>
      <c r="K11193" s="1">
        <v>46255.758941458334</v>
      </c>
      <c r="L11193">
        <v>2</v>
      </c>
      <c r="M11193">
        <v>1</v>
      </c>
      <c r="N11193">
        <v>0</v>
      </c>
      <c r="O11193">
        <v>0</v>
      </c>
      <c r="P11193" s="119" t="s">
        <v>20254</v>
      </c>
    </row>
    <row r="11194" spans="1:16" x14ac:dyDescent="0.25">
      <c r="A11194">
        <v>24984</v>
      </c>
      <c r="B11194" s="119" t="s">
        <v>7498</v>
      </c>
      <c r="C11194">
        <v>56</v>
      </c>
      <c r="D11194">
        <v>24595</v>
      </c>
      <c r="E11194">
        <v>267</v>
      </c>
      <c r="F11194">
        <v>152</v>
      </c>
      <c r="G11194">
        <v>63</v>
      </c>
      <c r="H11194">
        <v>342</v>
      </c>
      <c r="I11194" s="119" t="s">
        <v>4726</v>
      </c>
      <c r="J11194" s="119" t="s">
        <v>139</v>
      </c>
      <c r="K11194" s="1">
        <v>46255.758941458334</v>
      </c>
      <c r="L11194">
        <v>2</v>
      </c>
      <c r="M11194">
        <v>1</v>
      </c>
      <c r="N11194">
        <v>0</v>
      </c>
      <c r="O11194">
        <v>1</v>
      </c>
      <c r="P11194" s="119" t="s">
        <v>20254</v>
      </c>
    </row>
    <row r="11195" spans="1:16" x14ac:dyDescent="0.25">
      <c r="A11195">
        <v>24985</v>
      </c>
      <c r="B11195" s="119" t="s">
        <v>7499</v>
      </c>
      <c r="C11195">
        <v>62</v>
      </c>
      <c r="D11195">
        <v>24610</v>
      </c>
      <c r="E11195">
        <v>0</v>
      </c>
      <c r="F11195">
        <v>0</v>
      </c>
      <c r="G11195">
        <v>139</v>
      </c>
      <c r="H11195">
        <v>710</v>
      </c>
      <c r="I11195" s="119" t="s">
        <v>4726</v>
      </c>
      <c r="J11195" s="119" t="s">
        <v>139</v>
      </c>
      <c r="K11195" s="1">
        <v>46255.758941458334</v>
      </c>
      <c r="L11195">
        <v>0</v>
      </c>
      <c r="M11195">
        <v>0</v>
      </c>
      <c r="N11195">
        <v>0</v>
      </c>
      <c r="O11195">
        <v>0</v>
      </c>
      <c r="P11195" s="119" t="s">
        <v>20254</v>
      </c>
    </row>
    <row r="11196" spans="1:16" x14ac:dyDescent="0.25">
      <c r="A11196">
        <v>24986</v>
      </c>
      <c r="B11196" s="119" t="s">
        <v>7500</v>
      </c>
      <c r="C11196">
        <v>68</v>
      </c>
      <c r="D11196">
        <v>24552</v>
      </c>
      <c r="E11196">
        <v>0</v>
      </c>
      <c r="F11196">
        <v>0</v>
      </c>
      <c r="G11196">
        <v>599</v>
      </c>
      <c r="H11196">
        <v>344</v>
      </c>
      <c r="I11196" s="119" t="s">
        <v>4726</v>
      </c>
      <c r="J11196" s="119" t="s">
        <v>139</v>
      </c>
      <c r="K11196" s="1">
        <v>46255.758941458334</v>
      </c>
      <c r="L11196">
        <v>0</v>
      </c>
      <c r="M11196">
        <v>0</v>
      </c>
      <c r="N11196">
        <v>0</v>
      </c>
      <c r="O11196">
        <v>0</v>
      </c>
      <c r="P11196" s="119" t="s">
        <v>20254</v>
      </c>
    </row>
    <row r="11197" spans="1:16" x14ac:dyDescent="0.25">
      <c r="A11197">
        <v>24987</v>
      </c>
      <c r="B11197" s="119" t="s">
        <v>7501</v>
      </c>
      <c r="C11197">
        <v>74</v>
      </c>
      <c r="D11197">
        <v>24573</v>
      </c>
      <c r="E11197">
        <v>0</v>
      </c>
      <c r="F11197">
        <v>0</v>
      </c>
      <c r="G11197">
        <v>125</v>
      </c>
      <c r="H11197">
        <v>217</v>
      </c>
      <c r="I11197" s="119" t="s">
        <v>4726</v>
      </c>
      <c r="J11197" s="119" t="s">
        <v>139</v>
      </c>
      <c r="K11197" s="1">
        <v>46255.758941458334</v>
      </c>
      <c r="L11197">
        <v>0</v>
      </c>
      <c r="M11197">
        <v>0</v>
      </c>
      <c r="N11197">
        <v>0</v>
      </c>
      <c r="O11197">
        <v>0</v>
      </c>
      <c r="P11197" s="119" t="s">
        <v>20254</v>
      </c>
    </row>
    <row r="11198" spans="1:16" x14ac:dyDescent="0.25">
      <c r="A11198">
        <v>24988</v>
      </c>
      <c r="B11198" s="119" t="s">
        <v>7502</v>
      </c>
      <c r="C11198">
        <v>80</v>
      </c>
      <c r="D11198">
        <v>24558</v>
      </c>
      <c r="E11198">
        <v>0</v>
      </c>
      <c r="F11198">
        <v>0</v>
      </c>
      <c r="G11198">
        <v>1267</v>
      </c>
      <c r="H11198">
        <v>167</v>
      </c>
      <c r="I11198" s="119" t="s">
        <v>4726</v>
      </c>
      <c r="J11198" s="119" t="s">
        <v>139</v>
      </c>
      <c r="K11198" s="1">
        <v>46255.758941458334</v>
      </c>
      <c r="L11198">
        <v>0</v>
      </c>
      <c r="M11198">
        <v>3</v>
      </c>
      <c r="N11198">
        <v>0</v>
      </c>
      <c r="O11198">
        <v>0</v>
      </c>
      <c r="P11198" s="119" t="s">
        <v>20254</v>
      </c>
    </row>
    <row r="11199" spans="1:16" x14ac:dyDescent="0.25">
      <c r="A11199">
        <v>24989</v>
      </c>
      <c r="B11199" s="119" t="s">
        <v>7503</v>
      </c>
      <c r="C11199">
        <v>39</v>
      </c>
      <c r="D11199">
        <v>24602</v>
      </c>
      <c r="E11199">
        <v>99</v>
      </c>
      <c r="F11199">
        <v>736</v>
      </c>
      <c r="G11199">
        <v>53</v>
      </c>
      <c r="H11199">
        <v>10234</v>
      </c>
      <c r="I11199" s="119" t="s">
        <v>4726</v>
      </c>
      <c r="J11199" s="119" t="s">
        <v>222</v>
      </c>
      <c r="K11199" s="1">
        <v>46255.758941458334</v>
      </c>
      <c r="L11199">
        <v>1</v>
      </c>
      <c r="M11199">
        <v>0</v>
      </c>
      <c r="N11199">
        <v>0</v>
      </c>
      <c r="O11199">
        <v>0</v>
      </c>
      <c r="P11199" s="119" t="s">
        <v>20254</v>
      </c>
    </row>
    <row r="11200" spans="1:16" x14ac:dyDescent="0.25">
      <c r="A11200">
        <v>24990</v>
      </c>
      <c r="B11200" s="119" t="s">
        <v>7504</v>
      </c>
      <c r="C11200">
        <v>46</v>
      </c>
      <c r="D11200">
        <v>24656</v>
      </c>
      <c r="E11200">
        <v>405</v>
      </c>
      <c r="F11200">
        <v>212</v>
      </c>
      <c r="G11200">
        <v>218</v>
      </c>
      <c r="H11200">
        <v>3817</v>
      </c>
      <c r="I11200" s="119" t="s">
        <v>4726</v>
      </c>
      <c r="J11200" s="119" t="s">
        <v>222</v>
      </c>
      <c r="K11200" s="1">
        <v>46255.758941458334</v>
      </c>
      <c r="L11200">
        <v>3</v>
      </c>
      <c r="M11200">
        <v>4</v>
      </c>
      <c r="N11200">
        <v>0</v>
      </c>
      <c r="O11200">
        <v>1</v>
      </c>
      <c r="P11200" s="119" t="s">
        <v>20254</v>
      </c>
    </row>
    <row r="11201" spans="1:16" x14ac:dyDescent="0.25">
      <c r="A11201">
        <v>24991</v>
      </c>
      <c r="B11201" s="119" t="s">
        <v>7505</v>
      </c>
      <c r="C11201">
        <v>53</v>
      </c>
      <c r="D11201">
        <v>24559</v>
      </c>
      <c r="E11201">
        <v>95</v>
      </c>
      <c r="F11201">
        <v>379</v>
      </c>
      <c r="G11201">
        <v>71</v>
      </c>
      <c r="H11201">
        <v>4379</v>
      </c>
      <c r="I11201" s="119" t="s">
        <v>4726</v>
      </c>
      <c r="J11201" s="119" t="s">
        <v>222</v>
      </c>
      <c r="K11201" s="1">
        <v>46255.758941458334</v>
      </c>
      <c r="L11201">
        <v>2</v>
      </c>
      <c r="M11201">
        <v>4</v>
      </c>
      <c r="N11201">
        <v>1</v>
      </c>
      <c r="O11201">
        <v>2</v>
      </c>
      <c r="P11201" s="119" t="s">
        <v>20254</v>
      </c>
    </row>
    <row r="11202" spans="1:16" x14ac:dyDescent="0.25">
      <c r="A11202">
        <v>24992</v>
      </c>
      <c r="B11202" s="119" t="s">
        <v>7506</v>
      </c>
      <c r="C11202">
        <v>60</v>
      </c>
      <c r="D11202">
        <v>24550</v>
      </c>
      <c r="E11202">
        <v>223</v>
      </c>
      <c r="F11202">
        <v>613</v>
      </c>
      <c r="G11202">
        <v>146</v>
      </c>
      <c r="H11202">
        <v>3499</v>
      </c>
      <c r="I11202" s="119" t="s">
        <v>4726</v>
      </c>
      <c r="J11202" s="119" t="s">
        <v>222</v>
      </c>
      <c r="K11202" s="1">
        <v>46255.758941458334</v>
      </c>
      <c r="L11202">
        <v>3</v>
      </c>
      <c r="M11202">
        <v>4</v>
      </c>
      <c r="N11202">
        <v>1</v>
      </c>
      <c r="O11202">
        <v>4</v>
      </c>
      <c r="P11202" s="119" t="s">
        <v>20254</v>
      </c>
    </row>
    <row r="11203" spans="1:16" x14ac:dyDescent="0.25">
      <c r="A11203">
        <v>24993</v>
      </c>
      <c r="B11203" s="119" t="s">
        <v>7507</v>
      </c>
      <c r="C11203">
        <v>67</v>
      </c>
      <c r="D11203">
        <v>24577</v>
      </c>
      <c r="E11203">
        <v>173</v>
      </c>
      <c r="F11203">
        <v>438</v>
      </c>
      <c r="G11203">
        <v>170</v>
      </c>
      <c r="H11203">
        <v>3996</v>
      </c>
      <c r="I11203" s="119" t="s">
        <v>4726</v>
      </c>
      <c r="J11203" s="119" t="s">
        <v>222</v>
      </c>
      <c r="K11203" s="1">
        <v>46255.758941458334</v>
      </c>
      <c r="L11203">
        <v>1</v>
      </c>
      <c r="M11203">
        <v>1</v>
      </c>
      <c r="N11203">
        <v>0</v>
      </c>
      <c r="O11203">
        <v>1</v>
      </c>
      <c r="P11203" s="119" t="s">
        <v>20254</v>
      </c>
    </row>
    <row r="11204" spans="1:16" x14ac:dyDescent="0.25">
      <c r="A11204">
        <v>24994</v>
      </c>
      <c r="B11204" s="119" t="s">
        <v>7508</v>
      </c>
      <c r="C11204">
        <v>74</v>
      </c>
      <c r="D11204">
        <v>24606</v>
      </c>
      <c r="E11204">
        <v>407</v>
      </c>
      <c r="F11204">
        <v>1529</v>
      </c>
      <c r="G11204">
        <v>66</v>
      </c>
      <c r="H11204">
        <v>3200</v>
      </c>
      <c r="I11204" s="119" t="s">
        <v>4726</v>
      </c>
      <c r="J11204" s="119" t="s">
        <v>222</v>
      </c>
      <c r="K11204" s="1">
        <v>46255.758941458334</v>
      </c>
      <c r="L11204">
        <v>424</v>
      </c>
      <c r="M11204">
        <v>5</v>
      </c>
      <c r="N11204">
        <v>0</v>
      </c>
      <c r="O11204">
        <v>0</v>
      </c>
      <c r="P11204" s="119" t="s">
        <v>20254</v>
      </c>
    </row>
    <row r="11205" spans="1:16" x14ac:dyDescent="0.25">
      <c r="A11205">
        <v>24995</v>
      </c>
      <c r="B11205" s="119" t="s">
        <v>7509</v>
      </c>
      <c r="C11205">
        <v>80</v>
      </c>
      <c r="D11205">
        <v>24553</v>
      </c>
      <c r="E11205">
        <v>910</v>
      </c>
      <c r="F11205">
        <v>2115</v>
      </c>
      <c r="G11205">
        <v>1138</v>
      </c>
      <c r="H11205">
        <v>2213</v>
      </c>
      <c r="I11205" s="119" t="s">
        <v>4726</v>
      </c>
      <c r="J11205" s="119" t="s">
        <v>222</v>
      </c>
      <c r="K11205" s="1">
        <v>46255.758941458334</v>
      </c>
      <c r="L11205">
        <v>457</v>
      </c>
      <c r="M11205">
        <v>15</v>
      </c>
      <c r="N11205">
        <v>44</v>
      </c>
      <c r="O11205">
        <v>1</v>
      </c>
      <c r="P11205" s="119" t="s">
        <v>20254</v>
      </c>
    </row>
    <row r="11206" spans="1:16" x14ac:dyDescent="0.25">
      <c r="A11206">
        <v>24996</v>
      </c>
      <c r="B11206" s="119" t="s">
        <v>7510</v>
      </c>
      <c r="C11206">
        <v>62</v>
      </c>
      <c r="D11206">
        <v>24570</v>
      </c>
      <c r="E11206">
        <v>114</v>
      </c>
      <c r="F11206">
        <v>43909</v>
      </c>
      <c r="G11206">
        <v>8</v>
      </c>
      <c r="H11206">
        <v>290000</v>
      </c>
      <c r="I11206" s="119" t="s">
        <v>4726</v>
      </c>
      <c r="J11206" s="119" t="s">
        <v>24</v>
      </c>
      <c r="K11206" s="1">
        <v>46255.758941458334</v>
      </c>
      <c r="L11206">
        <v>1</v>
      </c>
      <c r="M11206">
        <v>0</v>
      </c>
      <c r="N11206">
        <v>0</v>
      </c>
      <c r="O11206">
        <v>0</v>
      </c>
      <c r="P11206" s="119" t="s">
        <v>20254</v>
      </c>
    </row>
    <row r="11207" spans="1:16" x14ac:dyDescent="0.25">
      <c r="A11207">
        <v>24997</v>
      </c>
      <c r="B11207" s="119" t="s">
        <v>7511</v>
      </c>
      <c r="C11207">
        <v>70</v>
      </c>
      <c r="D11207">
        <v>24600</v>
      </c>
      <c r="E11207">
        <v>44</v>
      </c>
      <c r="F11207">
        <v>35339</v>
      </c>
      <c r="G11207">
        <v>19</v>
      </c>
      <c r="H11207">
        <v>89998</v>
      </c>
      <c r="I11207" s="119" t="s">
        <v>4726</v>
      </c>
      <c r="J11207" s="119" t="s">
        <v>24</v>
      </c>
      <c r="K11207" s="1">
        <v>46255.758941458334</v>
      </c>
      <c r="L11207">
        <v>1</v>
      </c>
      <c r="M11207">
        <v>0</v>
      </c>
      <c r="N11207">
        <v>1</v>
      </c>
      <c r="O11207">
        <v>0</v>
      </c>
      <c r="P11207" s="119" t="s">
        <v>20254</v>
      </c>
    </row>
    <row r="11208" spans="1:16" x14ac:dyDescent="0.25">
      <c r="A11208">
        <v>24998</v>
      </c>
      <c r="B11208" s="119" t="s">
        <v>7512</v>
      </c>
      <c r="C11208">
        <v>78</v>
      </c>
      <c r="D11208">
        <v>24618</v>
      </c>
      <c r="E11208">
        <v>46</v>
      </c>
      <c r="F11208">
        <v>3812</v>
      </c>
      <c r="G11208">
        <v>663</v>
      </c>
      <c r="H11208">
        <v>9061</v>
      </c>
      <c r="I11208" s="119" t="s">
        <v>4726</v>
      </c>
      <c r="J11208" s="119" t="s">
        <v>24</v>
      </c>
      <c r="K11208" s="1">
        <v>46255.758941458334</v>
      </c>
      <c r="L11208">
        <v>4</v>
      </c>
      <c r="M11208">
        <v>17</v>
      </c>
      <c r="N11208">
        <v>0</v>
      </c>
      <c r="O11208">
        <v>1</v>
      </c>
      <c r="P11208" s="119" t="s">
        <v>20254</v>
      </c>
    </row>
    <row r="11209" spans="1:16" x14ac:dyDescent="0.25">
      <c r="A11209">
        <v>24999</v>
      </c>
      <c r="B11209" s="119" t="s">
        <v>7513</v>
      </c>
      <c r="C11209">
        <v>80</v>
      </c>
      <c r="D11209">
        <v>24561</v>
      </c>
      <c r="E11209">
        <v>138</v>
      </c>
      <c r="F11209">
        <v>8410</v>
      </c>
      <c r="G11209">
        <v>240</v>
      </c>
      <c r="H11209">
        <v>9066</v>
      </c>
      <c r="I11209" s="119" t="s">
        <v>4726</v>
      </c>
      <c r="J11209" s="119" t="s">
        <v>24</v>
      </c>
      <c r="K11209" s="1">
        <v>46255.758941458334</v>
      </c>
      <c r="L11209">
        <v>17</v>
      </c>
      <c r="M11209">
        <v>16</v>
      </c>
      <c r="N11209">
        <v>2</v>
      </c>
      <c r="O11209">
        <v>4</v>
      </c>
      <c r="P11209" s="119" t="s">
        <v>20254</v>
      </c>
    </row>
    <row r="11210" spans="1:16" x14ac:dyDescent="0.25">
      <c r="A11210">
        <v>25000</v>
      </c>
      <c r="B11210" s="119" t="s">
        <v>7514</v>
      </c>
      <c r="C11210">
        <v>1</v>
      </c>
      <c r="E11210">
        <v>1262</v>
      </c>
      <c r="F11210">
        <v>10</v>
      </c>
      <c r="G11210">
        <v>329</v>
      </c>
      <c r="H11210">
        <v>231</v>
      </c>
      <c r="I11210" s="119" t="s">
        <v>4726</v>
      </c>
      <c r="J11210" s="119" t="s">
        <v>22</v>
      </c>
      <c r="K11210" s="1">
        <v>46255.758941458334</v>
      </c>
      <c r="L11210">
        <v>5</v>
      </c>
      <c r="M11210">
        <v>2</v>
      </c>
      <c r="N11210">
        <v>2</v>
      </c>
      <c r="O11210">
        <v>0</v>
      </c>
      <c r="P11210" s="119" t="s">
        <v>20254</v>
      </c>
    </row>
    <row r="11211" spans="1:16" x14ac:dyDescent="0.25">
      <c r="A11211">
        <v>25001</v>
      </c>
      <c r="B11211" s="119" t="s">
        <v>7514</v>
      </c>
      <c r="C11211">
        <v>6</v>
      </c>
      <c r="E11211">
        <v>197</v>
      </c>
      <c r="F11211">
        <v>14</v>
      </c>
      <c r="G11211">
        <v>281</v>
      </c>
      <c r="H11211">
        <v>469</v>
      </c>
      <c r="I11211" s="119" t="s">
        <v>4726</v>
      </c>
      <c r="J11211" s="119" t="s">
        <v>22</v>
      </c>
      <c r="K11211" s="1">
        <v>46255.758941458334</v>
      </c>
      <c r="L11211">
        <v>0</v>
      </c>
      <c r="M11211">
        <v>2</v>
      </c>
      <c r="N11211">
        <v>0</v>
      </c>
      <c r="O11211">
        <v>0</v>
      </c>
      <c r="P11211" s="119" t="s">
        <v>20254</v>
      </c>
    </row>
    <row r="11212" spans="1:16" x14ac:dyDescent="0.25">
      <c r="A11212">
        <v>25002</v>
      </c>
      <c r="B11212" s="119" t="s">
        <v>7514</v>
      </c>
      <c r="C11212">
        <v>11</v>
      </c>
      <c r="E11212">
        <v>1226</v>
      </c>
      <c r="F11212">
        <v>21</v>
      </c>
      <c r="G11212">
        <v>192</v>
      </c>
      <c r="H11212">
        <v>809</v>
      </c>
      <c r="I11212" s="119" t="s">
        <v>4726</v>
      </c>
      <c r="J11212" s="119" t="s">
        <v>22</v>
      </c>
      <c r="K11212" s="1">
        <v>46255.758941458334</v>
      </c>
      <c r="L11212">
        <v>1</v>
      </c>
      <c r="M11212">
        <v>1</v>
      </c>
      <c r="N11212">
        <v>1</v>
      </c>
      <c r="O11212">
        <v>0</v>
      </c>
      <c r="P11212" s="119" t="s">
        <v>20254</v>
      </c>
    </row>
    <row r="11213" spans="1:16" x14ac:dyDescent="0.25">
      <c r="A11213">
        <v>25003</v>
      </c>
      <c r="B11213" s="119" t="s">
        <v>7514</v>
      </c>
      <c r="C11213">
        <v>16</v>
      </c>
      <c r="E11213">
        <v>0</v>
      </c>
      <c r="F11213">
        <v>0</v>
      </c>
      <c r="G11213">
        <v>635</v>
      </c>
      <c r="H11213">
        <v>84</v>
      </c>
      <c r="I11213" s="119" t="s">
        <v>4726</v>
      </c>
      <c r="J11213" s="119" t="s">
        <v>22</v>
      </c>
      <c r="K11213" s="1">
        <v>46255.758941458334</v>
      </c>
      <c r="L11213">
        <v>0</v>
      </c>
      <c r="M11213">
        <v>4</v>
      </c>
      <c r="N11213">
        <v>0</v>
      </c>
      <c r="O11213">
        <v>1</v>
      </c>
      <c r="P11213" s="119" t="s">
        <v>20254</v>
      </c>
    </row>
    <row r="11214" spans="1:16" x14ac:dyDescent="0.25">
      <c r="A11214">
        <v>25004</v>
      </c>
      <c r="B11214" s="119" t="s">
        <v>7515</v>
      </c>
      <c r="C11214">
        <v>21</v>
      </c>
      <c r="E11214">
        <v>0</v>
      </c>
      <c r="F11214">
        <v>0</v>
      </c>
      <c r="G11214">
        <v>348</v>
      </c>
      <c r="H11214">
        <v>346</v>
      </c>
      <c r="I11214" s="119" t="s">
        <v>4726</v>
      </c>
      <c r="J11214" s="119" t="s">
        <v>22</v>
      </c>
      <c r="K11214" s="1">
        <v>46255.758941458334</v>
      </c>
      <c r="L11214">
        <v>0</v>
      </c>
      <c r="M11214">
        <v>3</v>
      </c>
      <c r="N11214">
        <v>0</v>
      </c>
      <c r="O11214">
        <v>1</v>
      </c>
      <c r="P11214" s="119" t="s">
        <v>20254</v>
      </c>
    </row>
    <row r="11215" spans="1:16" x14ac:dyDescent="0.25">
      <c r="A11215">
        <v>25005</v>
      </c>
      <c r="B11215" s="119" t="s">
        <v>7515</v>
      </c>
      <c r="C11215">
        <v>26</v>
      </c>
      <c r="E11215">
        <v>534</v>
      </c>
      <c r="F11215">
        <v>96</v>
      </c>
      <c r="G11215">
        <v>350</v>
      </c>
      <c r="H11215">
        <v>291</v>
      </c>
      <c r="I11215" s="119" t="s">
        <v>4726</v>
      </c>
      <c r="J11215" s="119" t="s">
        <v>22</v>
      </c>
      <c r="K11215" s="1">
        <v>46255.758941458334</v>
      </c>
      <c r="L11215">
        <v>2</v>
      </c>
      <c r="M11215">
        <v>3</v>
      </c>
      <c r="N11215">
        <v>1</v>
      </c>
      <c r="O11215">
        <v>0</v>
      </c>
      <c r="P11215" s="119" t="s">
        <v>20254</v>
      </c>
    </row>
    <row r="11216" spans="1:16" x14ac:dyDescent="0.25">
      <c r="A11216">
        <v>25006</v>
      </c>
      <c r="B11216" s="119" t="s">
        <v>7515</v>
      </c>
      <c r="C11216">
        <v>31</v>
      </c>
      <c r="E11216">
        <v>1189</v>
      </c>
      <c r="F11216">
        <v>44</v>
      </c>
      <c r="G11216">
        <v>75</v>
      </c>
      <c r="H11216">
        <v>544</v>
      </c>
      <c r="I11216" s="119" t="s">
        <v>4726</v>
      </c>
      <c r="J11216" s="119" t="s">
        <v>22</v>
      </c>
      <c r="K11216" s="1">
        <v>46255.758941458334</v>
      </c>
      <c r="L11216">
        <v>0</v>
      </c>
      <c r="M11216">
        <v>3</v>
      </c>
      <c r="N11216">
        <v>0</v>
      </c>
      <c r="O11216">
        <v>1</v>
      </c>
      <c r="P11216" s="119" t="s">
        <v>20254</v>
      </c>
    </row>
    <row r="11217" spans="1:16" x14ac:dyDescent="0.25">
      <c r="A11217">
        <v>25007</v>
      </c>
      <c r="B11217" s="119" t="s">
        <v>7515</v>
      </c>
      <c r="C11217">
        <v>36</v>
      </c>
      <c r="E11217">
        <v>1735</v>
      </c>
      <c r="F11217">
        <v>55</v>
      </c>
      <c r="G11217">
        <v>143</v>
      </c>
      <c r="H11217">
        <v>193</v>
      </c>
      <c r="I11217" s="119" t="s">
        <v>4726</v>
      </c>
      <c r="J11217" s="119" t="s">
        <v>22</v>
      </c>
      <c r="K11217" s="1">
        <v>46255.758941458334</v>
      </c>
      <c r="L11217">
        <v>1</v>
      </c>
      <c r="M11217">
        <v>2</v>
      </c>
      <c r="N11217">
        <v>0</v>
      </c>
      <c r="O11217">
        <v>1</v>
      </c>
      <c r="P11217" s="119" t="s">
        <v>20254</v>
      </c>
    </row>
    <row r="11218" spans="1:16" x14ac:dyDescent="0.25">
      <c r="A11218">
        <v>25008</v>
      </c>
      <c r="B11218" s="119" t="s">
        <v>7515</v>
      </c>
      <c r="C11218">
        <v>41</v>
      </c>
      <c r="E11218">
        <v>442</v>
      </c>
      <c r="F11218">
        <v>90</v>
      </c>
      <c r="G11218">
        <v>116</v>
      </c>
      <c r="H11218">
        <v>488</v>
      </c>
      <c r="I11218" s="119" t="s">
        <v>4726</v>
      </c>
      <c r="J11218" s="119" t="s">
        <v>22</v>
      </c>
      <c r="K11218" s="1">
        <v>46255.758941458334</v>
      </c>
      <c r="L11218">
        <v>1</v>
      </c>
      <c r="M11218">
        <v>3</v>
      </c>
      <c r="N11218">
        <v>0</v>
      </c>
      <c r="O11218">
        <v>1</v>
      </c>
      <c r="P11218" s="119" t="s">
        <v>20254</v>
      </c>
    </row>
    <row r="11219" spans="1:16" x14ac:dyDescent="0.25">
      <c r="A11219">
        <v>25009</v>
      </c>
      <c r="B11219" s="119" t="s">
        <v>7515</v>
      </c>
      <c r="C11219">
        <v>46</v>
      </c>
      <c r="E11219">
        <v>772</v>
      </c>
      <c r="F11219">
        <v>79</v>
      </c>
      <c r="G11219">
        <v>50</v>
      </c>
      <c r="H11219">
        <v>258</v>
      </c>
      <c r="I11219" s="119" t="s">
        <v>4726</v>
      </c>
      <c r="J11219" s="119" t="s">
        <v>22</v>
      </c>
      <c r="K11219" s="1">
        <v>46255.758941458334</v>
      </c>
      <c r="L11219">
        <v>4</v>
      </c>
      <c r="M11219">
        <v>1</v>
      </c>
      <c r="N11219">
        <v>2</v>
      </c>
      <c r="O11219">
        <v>1</v>
      </c>
      <c r="P11219" s="119" t="s">
        <v>20254</v>
      </c>
    </row>
    <row r="11220" spans="1:16" x14ac:dyDescent="0.25">
      <c r="A11220">
        <v>25010</v>
      </c>
      <c r="B11220" s="119" t="s">
        <v>7515</v>
      </c>
      <c r="C11220">
        <v>51</v>
      </c>
      <c r="E11220">
        <v>583</v>
      </c>
      <c r="F11220">
        <v>61</v>
      </c>
      <c r="G11220">
        <v>114</v>
      </c>
      <c r="H11220">
        <v>185</v>
      </c>
      <c r="I11220" s="119" t="s">
        <v>4726</v>
      </c>
      <c r="J11220" s="119" t="s">
        <v>22</v>
      </c>
      <c r="K11220" s="1">
        <v>46255.758941458334</v>
      </c>
      <c r="L11220">
        <v>1</v>
      </c>
      <c r="M11220">
        <v>2</v>
      </c>
      <c r="N11220">
        <v>0</v>
      </c>
      <c r="O11220">
        <v>1</v>
      </c>
      <c r="P11220" s="119" t="s">
        <v>20254</v>
      </c>
    </row>
    <row r="11221" spans="1:16" x14ac:dyDescent="0.25">
      <c r="A11221">
        <v>25011</v>
      </c>
      <c r="B11221" s="119" t="s">
        <v>7515</v>
      </c>
      <c r="C11221">
        <v>56</v>
      </c>
      <c r="E11221">
        <v>1155</v>
      </c>
      <c r="F11221">
        <v>64</v>
      </c>
      <c r="G11221">
        <v>140</v>
      </c>
      <c r="H11221">
        <v>218</v>
      </c>
      <c r="I11221" s="119" t="s">
        <v>4726</v>
      </c>
      <c r="J11221" s="119" t="s">
        <v>22</v>
      </c>
      <c r="K11221" s="1">
        <v>46255.758941458334</v>
      </c>
      <c r="L11221">
        <v>0</v>
      </c>
      <c r="M11221">
        <v>0</v>
      </c>
      <c r="N11221">
        <v>0</v>
      </c>
      <c r="O11221">
        <v>0</v>
      </c>
      <c r="P11221" s="119" t="s">
        <v>20254</v>
      </c>
    </row>
    <row r="11222" spans="1:16" x14ac:dyDescent="0.25">
      <c r="A11222">
        <v>25012</v>
      </c>
      <c r="B11222" s="119" t="s">
        <v>7516</v>
      </c>
      <c r="C11222">
        <v>61</v>
      </c>
      <c r="E11222">
        <v>263</v>
      </c>
      <c r="F11222">
        <v>62</v>
      </c>
      <c r="G11222">
        <v>302</v>
      </c>
      <c r="H11222">
        <v>162</v>
      </c>
      <c r="I11222" s="119" t="s">
        <v>4726</v>
      </c>
      <c r="J11222" s="119" t="s">
        <v>22</v>
      </c>
      <c r="K11222" s="1">
        <v>46255.758941458334</v>
      </c>
      <c r="L11222">
        <v>1</v>
      </c>
      <c r="M11222">
        <v>2</v>
      </c>
      <c r="N11222">
        <v>0</v>
      </c>
      <c r="O11222">
        <v>1</v>
      </c>
      <c r="P11222" s="119" t="s">
        <v>20254</v>
      </c>
    </row>
    <row r="11223" spans="1:16" x14ac:dyDescent="0.25">
      <c r="A11223">
        <v>25013</v>
      </c>
      <c r="B11223" s="119" t="s">
        <v>7516</v>
      </c>
      <c r="C11223">
        <v>66</v>
      </c>
      <c r="E11223">
        <v>0</v>
      </c>
      <c r="F11223">
        <v>0</v>
      </c>
      <c r="G11223">
        <v>224</v>
      </c>
      <c r="H11223">
        <v>95</v>
      </c>
      <c r="I11223" s="119" t="s">
        <v>4726</v>
      </c>
      <c r="J11223" s="119" t="s">
        <v>22</v>
      </c>
      <c r="K11223" s="1">
        <v>46255.758941458334</v>
      </c>
      <c r="L11223">
        <v>0</v>
      </c>
      <c r="M11223">
        <v>1</v>
      </c>
      <c r="N11223">
        <v>0</v>
      </c>
      <c r="O11223">
        <v>1</v>
      </c>
      <c r="P11223" s="119" t="s">
        <v>20254</v>
      </c>
    </row>
    <row r="11224" spans="1:16" x14ac:dyDescent="0.25">
      <c r="A11224">
        <v>25014</v>
      </c>
      <c r="B11224" s="119" t="s">
        <v>7516</v>
      </c>
      <c r="C11224">
        <v>71</v>
      </c>
      <c r="E11224">
        <v>189</v>
      </c>
      <c r="F11224">
        <v>69</v>
      </c>
      <c r="G11224">
        <v>119</v>
      </c>
      <c r="H11224">
        <v>134</v>
      </c>
      <c r="I11224" s="119" t="s">
        <v>4726</v>
      </c>
      <c r="J11224" s="119" t="s">
        <v>22</v>
      </c>
      <c r="K11224" s="1">
        <v>46255.758941458334</v>
      </c>
      <c r="L11224">
        <v>0</v>
      </c>
      <c r="M11224">
        <v>5</v>
      </c>
      <c r="N11224">
        <v>0</v>
      </c>
      <c r="O11224">
        <v>2</v>
      </c>
      <c r="P11224" s="119" t="s">
        <v>20254</v>
      </c>
    </row>
    <row r="11225" spans="1:16" x14ac:dyDescent="0.25">
      <c r="A11225">
        <v>25015</v>
      </c>
      <c r="B11225" s="119" t="s">
        <v>7516</v>
      </c>
      <c r="C11225">
        <v>76</v>
      </c>
      <c r="E11225">
        <v>0</v>
      </c>
      <c r="F11225">
        <v>0</v>
      </c>
      <c r="G11225">
        <v>2081</v>
      </c>
      <c r="H11225">
        <v>75</v>
      </c>
      <c r="I11225" s="119" t="s">
        <v>4726</v>
      </c>
      <c r="J11225" s="119" t="s">
        <v>22</v>
      </c>
      <c r="K11225" s="1">
        <v>46255.758941458334</v>
      </c>
      <c r="L11225">
        <v>0</v>
      </c>
      <c r="M11225">
        <v>15</v>
      </c>
      <c r="N11225">
        <v>0</v>
      </c>
      <c r="O11225">
        <v>4</v>
      </c>
      <c r="P11225" s="119" t="s">
        <v>20254</v>
      </c>
    </row>
    <row r="11226" spans="1:16" x14ac:dyDescent="0.25">
      <c r="A11226">
        <v>25016</v>
      </c>
      <c r="B11226" s="119" t="s">
        <v>7516</v>
      </c>
      <c r="C11226">
        <v>80</v>
      </c>
      <c r="E11226">
        <v>50</v>
      </c>
      <c r="F11226">
        <v>68</v>
      </c>
      <c r="G11226">
        <v>1774</v>
      </c>
      <c r="H11226">
        <v>78</v>
      </c>
      <c r="I11226" s="119" t="s">
        <v>4726</v>
      </c>
      <c r="J11226" s="119" t="s">
        <v>22</v>
      </c>
      <c r="K11226" s="1">
        <v>46255.758941458334</v>
      </c>
      <c r="L11226">
        <v>0</v>
      </c>
      <c r="M11226">
        <v>6</v>
      </c>
      <c r="N11226">
        <v>0</v>
      </c>
      <c r="O11226">
        <v>0</v>
      </c>
      <c r="P11226" s="119" t="s">
        <v>20254</v>
      </c>
    </row>
    <row r="11227" spans="1:16" x14ac:dyDescent="0.25">
      <c r="A11227">
        <v>25017</v>
      </c>
      <c r="B11227" s="119" t="s">
        <v>7517</v>
      </c>
      <c r="C11227">
        <v>14</v>
      </c>
      <c r="D11227">
        <v>24610</v>
      </c>
      <c r="E11227">
        <v>525</v>
      </c>
      <c r="F11227">
        <v>55</v>
      </c>
      <c r="G11227">
        <v>510</v>
      </c>
      <c r="H11227">
        <v>162</v>
      </c>
      <c r="I11227" s="119" t="s">
        <v>4726</v>
      </c>
      <c r="J11227" s="119" t="s">
        <v>139</v>
      </c>
      <c r="K11227" s="1">
        <v>46255.758941458334</v>
      </c>
      <c r="L11227">
        <v>0</v>
      </c>
      <c r="M11227">
        <v>0</v>
      </c>
      <c r="N11227">
        <v>0</v>
      </c>
      <c r="O11227">
        <v>0</v>
      </c>
      <c r="P11227" s="119" t="s">
        <v>20254</v>
      </c>
    </row>
    <row r="11228" spans="1:16" x14ac:dyDescent="0.25">
      <c r="A11228">
        <v>25018</v>
      </c>
      <c r="B11228" s="119" t="s">
        <v>7518</v>
      </c>
      <c r="C11228">
        <v>20</v>
      </c>
      <c r="D11228">
        <v>24613</v>
      </c>
      <c r="E11228">
        <v>167</v>
      </c>
      <c r="F11228">
        <v>456</v>
      </c>
      <c r="G11228">
        <v>156</v>
      </c>
      <c r="H11228">
        <v>3725</v>
      </c>
      <c r="I11228" s="119" t="s">
        <v>4726</v>
      </c>
      <c r="J11228" s="119" t="s">
        <v>139</v>
      </c>
      <c r="K11228" s="1">
        <v>46255.758941458334</v>
      </c>
      <c r="L11228">
        <v>1</v>
      </c>
      <c r="M11228">
        <v>0</v>
      </c>
      <c r="N11228">
        <v>1</v>
      </c>
      <c r="O11228">
        <v>0</v>
      </c>
      <c r="P11228" s="119" t="s">
        <v>20254</v>
      </c>
    </row>
    <row r="11229" spans="1:16" x14ac:dyDescent="0.25">
      <c r="A11229">
        <v>25019</v>
      </c>
      <c r="B11229" s="119" t="s">
        <v>7519</v>
      </c>
      <c r="C11229">
        <v>26</v>
      </c>
      <c r="D11229">
        <v>24616</v>
      </c>
      <c r="E11229">
        <v>376</v>
      </c>
      <c r="F11229">
        <v>82</v>
      </c>
      <c r="G11229">
        <v>229</v>
      </c>
      <c r="H11229">
        <v>566</v>
      </c>
      <c r="I11229" s="119" t="s">
        <v>4726</v>
      </c>
      <c r="J11229" s="119" t="s">
        <v>139</v>
      </c>
      <c r="K11229" s="1">
        <v>46255.758941458334</v>
      </c>
      <c r="L11229">
        <v>1</v>
      </c>
      <c r="M11229">
        <v>1</v>
      </c>
      <c r="N11229">
        <v>0</v>
      </c>
      <c r="O11229">
        <v>1</v>
      </c>
      <c r="P11229" s="119" t="s">
        <v>20254</v>
      </c>
    </row>
    <row r="11230" spans="1:16" x14ac:dyDescent="0.25">
      <c r="A11230">
        <v>25020</v>
      </c>
      <c r="B11230" s="119" t="s">
        <v>7520</v>
      </c>
      <c r="C11230">
        <v>32</v>
      </c>
      <c r="D11230">
        <v>24646</v>
      </c>
      <c r="E11230">
        <v>208</v>
      </c>
      <c r="F11230">
        <v>88</v>
      </c>
      <c r="G11230">
        <v>52</v>
      </c>
      <c r="H11230">
        <v>5278</v>
      </c>
      <c r="I11230" s="119" t="s">
        <v>4726</v>
      </c>
      <c r="J11230" s="119" t="s">
        <v>139</v>
      </c>
      <c r="K11230" s="1">
        <v>46255.758941458334</v>
      </c>
      <c r="L11230">
        <v>2</v>
      </c>
      <c r="M11230">
        <v>1</v>
      </c>
      <c r="N11230">
        <v>0</v>
      </c>
      <c r="O11230">
        <v>0</v>
      </c>
      <c r="P11230" s="119" t="s">
        <v>20254</v>
      </c>
    </row>
    <row r="11231" spans="1:16" x14ac:dyDescent="0.25">
      <c r="A11231">
        <v>25021</v>
      </c>
      <c r="B11231" s="119" t="s">
        <v>7521</v>
      </c>
      <c r="C11231">
        <v>38</v>
      </c>
      <c r="D11231">
        <v>24660</v>
      </c>
      <c r="E11231">
        <v>323</v>
      </c>
      <c r="F11231">
        <v>97</v>
      </c>
      <c r="G11231">
        <v>243</v>
      </c>
      <c r="H11231">
        <v>1492</v>
      </c>
      <c r="I11231" s="119" t="s">
        <v>4726</v>
      </c>
      <c r="J11231" s="119" t="s">
        <v>139</v>
      </c>
      <c r="K11231" s="1">
        <v>46255.758941458334</v>
      </c>
      <c r="L11231">
        <v>2</v>
      </c>
      <c r="M11231">
        <v>2</v>
      </c>
      <c r="N11231">
        <v>0</v>
      </c>
      <c r="O11231">
        <v>0</v>
      </c>
      <c r="P11231" s="119" t="s">
        <v>20254</v>
      </c>
    </row>
    <row r="11232" spans="1:16" x14ac:dyDescent="0.25">
      <c r="A11232">
        <v>25022</v>
      </c>
      <c r="B11232" s="119" t="s">
        <v>7522</v>
      </c>
      <c r="C11232">
        <v>44</v>
      </c>
      <c r="D11232">
        <v>24622</v>
      </c>
      <c r="E11232">
        <v>61</v>
      </c>
      <c r="F11232">
        <v>95</v>
      </c>
      <c r="G11232">
        <v>169</v>
      </c>
      <c r="H11232">
        <v>523</v>
      </c>
      <c r="I11232" s="119" t="s">
        <v>4726</v>
      </c>
      <c r="J11232" s="119" t="s">
        <v>139</v>
      </c>
      <c r="K11232" s="1">
        <v>46255.758941458334</v>
      </c>
      <c r="L11232">
        <v>1</v>
      </c>
      <c r="M11232">
        <v>0</v>
      </c>
      <c r="N11232">
        <v>0</v>
      </c>
      <c r="O11232">
        <v>0</v>
      </c>
      <c r="P11232" s="119" t="s">
        <v>20254</v>
      </c>
    </row>
    <row r="11233" spans="1:16" x14ac:dyDescent="0.25">
      <c r="A11233">
        <v>25023</v>
      </c>
      <c r="B11233" s="119" t="s">
        <v>7523</v>
      </c>
      <c r="C11233">
        <v>50</v>
      </c>
      <c r="D11233">
        <v>24634</v>
      </c>
      <c r="E11233">
        <v>612</v>
      </c>
      <c r="F11233">
        <v>185</v>
      </c>
      <c r="G11233">
        <v>210</v>
      </c>
      <c r="H11233">
        <v>1586</v>
      </c>
      <c r="I11233" s="119" t="s">
        <v>4726</v>
      </c>
      <c r="J11233" s="119" t="s">
        <v>139</v>
      </c>
      <c r="K11233" s="1">
        <v>46255.758941458334</v>
      </c>
      <c r="L11233">
        <v>0</v>
      </c>
      <c r="M11233">
        <v>1</v>
      </c>
      <c r="N11233">
        <v>0</v>
      </c>
      <c r="O11233">
        <v>0</v>
      </c>
      <c r="P11233" s="119" t="s">
        <v>20254</v>
      </c>
    </row>
    <row r="11234" spans="1:16" x14ac:dyDescent="0.25">
      <c r="A11234">
        <v>25024</v>
      </c>
      <c r="B11234" s="119" t="s">
        <v>7524</v>
      </c>
      <c r="C11234">
        <v>56</v>
      </c>
      <c r="D11234">
        <v>24595</v>
      </c>
      <c r="E11234">
        <v>457</v>
      </c>
      <c r="F11234">
        <v>122</v>
      </c>
      <c r="G11234">
        <v>156</v>
      </c>
      <c r="H11234">
        <v>497</v>
      </c>
      <c r="I11234" s="119" t="s">
        <v>4726</v>
      </c>
      <c r="J11234" s="119" t="s">
        <v>139</v>
      </c>
      <c r="K11234" s="1">
        <v>46255.758941458334</v>
      </c>
      <c r="L11234">
        <v>0</v>
      </c>
      <c r="M11234">
        <v>1</v>
      </c>
      <c r="N11234">
        <v>0</v>
      </c>
      <c r="O11234">
        <v>0</v>
      </c>
      <c r="P11234" s="119" t="s">
        <v>20254</v>
      </c>
    </row>
    <row r="11235" spans="1:16" x14ac:dyDescent="0.25">
      <c r="A11235">
        <v>25025</v>
      </c>
      <c r="B11235" s="119" t="s">
        <v>7525</v>
      </c>
      <c r="C11235">
        <v>62</v>
      </c>
      <c r="D11235">
        <v>24610</v>
      </c>
      <c r="E11235">
        <v>69</v>
      </c>
      <c r="F11235">
        <v>214</v>
      </c>
      <c r="G11235">
        <v>53</v>
      </c>
      <c r="H11235">
        <v>4984</v>
      </c>
      <c r="I11235" s="119" t="s">
        <v>4726</v>
      </c>
      <c r="J11235" s="119" t="s">
        <v>139</v>
      </c>
      <c r="K11235" s="1">
        <v>46255.758941458334</v>
      </c>
      <c r="L11235">
        <v>1</v>
      </c>
      <c r="M11235">
        <v>1</v>
      </c>
      <c r="N11235">
        <v>0</v>
      </c>
      <c r="O11235">
        <v>0</v>
      </c>
      <c r="P11235" s="119" t="s">
        <v>20254</v>
      </c>
    </row>
    <row r="11236" spans="1:16" x14ac:dyDescent="0.25">
      <c r="A11236">
        <v>25026</v>
      </c>
      <c r="B11236" s="119" t="s">
        <v>7526</v>
      </c>
      <c r="C11236">
        <v>68</v>
      </c>
      <c r="D11236">
        <v>24603</v>
      </c>
      <c r="E11236">
        <v>244</v>
      </c>
      <c r="F11236">
        <v>137</v>
      </c>
      <c r="G11236">
        <v>36</v>
      </c>
      <c r="H11236">
        <v>979</v>
      </c>
      <c r="I11236" s="119" t="s">
        <v>4726</v>
      </c>
      <c r="J11236" s="119" t="s">
        <v>139</v>
      </c>
      <c r="K11236" s="1">
        <v>46255.758941458334</v>
      </c>
      <c r="L11236">
        <v>0</v>
      </c>
      <c r="M11236">
        <v>1</v>
      </c>
      <c r="N11236">
        <v>0</v>
      </c>
      <c r="O11236">
        <v>1</v>
      </c>
      <c r="P11236" s="119" t="s">
        <v>20254</v>
      </c>
    </row>
    <row r="11237" spans="1:16" x14ac:dyDescent="0.25">
      <c r="A11237">
        <v>25027</v>
      </c>
      <c r="B11237" s="119" t="s">
        <v>7527</v>
      </c>
      <c r="C11237">
        <v>74</v>
      </c>
      <c r="D11237">
        <v>24573</v>
      </c>
      <c r="E11237">
        <v>221</v>
      </c>
      <c r="F11237">
        <v>141</v>
      </c>
      <c r="G11237">
        <v>366</v>
      </c>
      <c r="H11237">
        <v>241</v>
      </c>
      <c r="I11237" s="119" t="s">
        <v>4726</v>
      </c>
      <c r="J11237" s="119" t="s">
        <v>139</v>
      </c>
      <c r="K11237" s="1">
        <v>46255.758941458334</v>
      </c>
      <c r="L11237">
        <v>0</v>
      </c>
      <c r="M11237">
        <v>3</v>
      </c>
      <c r="N11237">
        <v>0</v>
      </c>
      <c r="O11237">
        <v>2</v>
      </c>
      <c r="P11237" s="119" t="s">
        <v>20254</v>
      </c>
    </row>
    <row r="11238" spans="1:16" x14ac:dyDescent="0.25">
      <c r="A11238">
        <v>25028</v>
      </c>
      <c r="B11238" s="119" t="s">
        <v>7528</v>
      </c>
      <c r="C11238">
        <v>80</v>
      </c>
      <c r="D11238">
        <v>24558</v>
      </c>
      <c r="E11238">
        <v>0</v>
      </c>
      <c r="F11238">
        <v>0</v>
      </c>
      <c r="G11238">
        <v>2150</v>
      </c>
      <c r="H11238">
        <v>156</v>
      </c>
      <c r="I11238" s="119" t="s">
        <v>4726</v>
      </c>
      <c r="J11238" s="119" t="s">
        <v>139</v>
      </c>
      <c r="K11238" s="1">
        <v>46255.758941458334</v>
      </c>
      <c r="L11238">
        <v>0</v>
      </c>
      <c r="M11238">
        <v>7</v>
      </c>
      <c r="N11238">
        <v>0</v>
      </c>
      <c r="O11238">
        <v>0</v>
      </c>
      <c r="P11238" s="119" t="s">
        <v>20254</v>
      </c>
    </row>
    <row r="11239" spans="1:16" x14ac:dyDescent="0.25">
      <c r="A11239">
        <v>25029</v>
      </c>
      <c r="B11239" s="119" t="s">
        <v>7529</v>
      </c>
      <c r="C11239">
        <v>39</v>
      </c>
      <c r="D11239">
        <v>24602</v>
      </c>
      <c r="E11239">
        <v>121</v>
      </c>
      <c r="F11239">
        <v>219</v>
      </c>
      <c r="G11239">
        <v>209</v>
      </c>
      <c r="H11239">
        <v>3395</v>
      </c>
      <c r="I11239" s="119" t="s">
        <v>4726</v>
      </c>
      <c r="J11239" s="119" t="s">
        <v>222</v>
      </c>
      <c r="K11239" s="1">
        <v>46255.758941458334</v>
      </c>
      <c r="L11239">
        <v>2</v>
      </c>
      <c r="M11239">
        <v>1</v>
      </c>
      <c r="N11239">
        <v>2</v>
      </c>
      <c r="O11239">
        <v>0</v>
      </c>
      <c r="P11239" s="119" t="s">
        <v>20254</v>
      </c>
    </row>
    <row r="11240" spans="1:16" x14ac:dyDescent="0.25">
      <c r="A11240">
        <v>25030</v>
      </c>
      <c r="B11240" s="119" t="s">
        <v>7530</v>
      </c>
      <c r="C11240">
        <v>46</v>
      </c>
      <c r="D11240">
        <v>24656</v>
      </c>
      <c r="E11240">
        <v>246</v>
      </c>
      <c r="F11240">
        <v>293</v>
      </c>
      <c r="G11240">
        <v>186</v>
      </c>
      <c r="H11240">
        <v>2580</v>
      </c>
      <c r="I11240" s="119" t="s">
        <v>4726</v>
      </c>
      <c r="J11240" s="119" t="s">
        <v>222</v>
      </c>
      <c r="K11240" s="1">
        <v>46255.758941458334</v>
      </c>
      <c r="L11240">
        <v>0</v>
      </c>
      <c r="M11240">
        <v>4</v>
      </c>
      <c r="N11240">
        <v>0</v>
      </c>
      <c r="O11240">
        <v>0</v>
      </c>
      <c r="P11240" s="119" t="s">
        <v>20254</v>
      </c>
    </row>
    <row r="11241" spans="1:16" x14ac:dyDescent="0.25">
      <c r="A11241">
        <v>25031</v>
      </c>
      <c r="B11241" s="119" t="s">
        <v>7531</v>
      </c>
      <c r="C11241">
        <v>53</v>
      </c>
      <c r="D11241">
        <v>24559</v>
      </c>
      <c r="E11241">
        <v>199</v>
      </c>
      <c r="F11241">
        <v>352</v>
      </c>
      <c r="G11241">
        <v>107</v>
      </c>
      <c r="H11241">
        <v>4957</v>
      </c>
      <c r="I11241" s="119" t="s">
        <v>4726</v>
      </c>
      <c r="J11241" s="119" t="s">
        <v>222</v>
      </c>
      <c r="K11241" s="1">
        <v>46255.758941458334</v>
      </c>
      <c r="L11241">
        <v>1</v>
      </c>
      <c r="M11241">
        <v>3</v>
      </c>
      <c r="N11241">
        <v>0</v>
      </c>
      <c r="O11241">
        <v>0</v>
      </c>
      <c r="P11241" s="119" t="s">
        <v>20254</v>
      </c>
    </row>
    <row r="11242" spans="1:16" x14ac:dyDescent="0.25">
      <c r="A11242">
        <v>25032</v>
      </c>
      <c r="B11242" s="119" t="s">
        <v>7532</v>
      </c>
      <c r="C11242">
        <v>60</v>
      </c>
      <c r="D11242">
        <v>24550</v>
      </c>
      <c r="E11242">
        <v>264</v>
      </c>
      <c r="F11242">
        <v>480</v>
      </c>
      <c r="G11242">
        <v>283</v>
      </c>
      <c r="H11242">
        <v>2400</v>
      </c>
      <c r="I11242" s="119" t="s">
        <v>4726</v>
      </c>
      <c r="J11242" s="119" t="s">
        <v>222</v>
      </c>
      <c r="K11242" s="1">
        <v>46255.758941458334</v>
      </c>
      <c r="L11242">
        <v>3</v>
      </c>
      <c r="M11242">
        <v>2</v>
      </c>
      <c r="N11242">
        <v>1</v>
      </c>
      <c r="O11242">
        <v>0</v>
      </c>
      <c r="P11242" s="119" t="s">
        <v>20254</v>
      </c>
    </row>
    <row r="11243" spans="1:16" x14ac:dyDescent="0.25">
      <c r="A11243">
        <v>25033</v>
      </c>
      <c r="B11243" s="119" t="s">
        <v>7533</v>
      </c>
      <c r="C11243">
        <v>67</v>
      </c>
      <c r="D11243">
        <v>24577</v>
      </c>
      <c r="E11243">
        <v>71</v>
      </c>
      <c r="F11243">
        <v>520</v>
      </c>
      <c r="G11243">
        <v>114</v>
      </c>
      <c r="H11243">
        <v>2481</v>
      </c>
      <c r="I11243" s="119" t="s">
        <v>4726</v>
      </c>
      <c r="J11243" s="119" t="s">
        <v>222</v>
      </c>
      <c r="K11243" s="1">
        <v>46255.758941458334</v>
      </c>
      <c r="L11243">
        <v>1</v>
      </c>
      <c r="M11243">
        <v>5</v>
      </c>
      <c r="N11243">
        <v>1</v>
      </c>
      <c r="O11243">
        <v>1</v>
      </c>
      <c r="P11243" s="119" t="s">
        <v>20254</v>
      </c>
    </row>
    <row r="11244" spans="1:16" x14ac:dyDescent="0.25">
      <c r="A11244">
        <v>25034</v>
      </c>
      <c r="B11244" s="119" t="s">
        <v>7534</v>
      </c>
      <c r="C11244">
        <v>74</v>
      </c>
      <c r="D11244">
        <v>24606</v>
      </c>
      <c r="E11244">
        <v>270</v>
      </c>
      <c r="F11244">
        <v>1752</v>
      </c>
      <c r="G11244">
        <v>111</v>
      </c>
      <c r="H11244">
        <v>2705</v>
      </c>
      <c r="I11244" s="119" t="s">
        <v>4726</v>
      </c>
      <c r="J11244" s="119" t="s">
        <v>222</v>
      </c>
      <c r="K11244" s="1">
        <v>46255.758941458334</v>
      </c>
      <c r="L11244">
        <v>2</v>
      </c>
      <c r="M11244">
        <v>1</v>
      </c>
      <c r="N11244">
        <v>0</v>
      </c>
      <c r="O11244">
        <v>0</v>
      </c>
      <c r="P11244" s="119" t="s">
        <v>20254</v>
      </c>
    </row>
    <row r="11245" spans="1:16" x14ac:dyDescent="0.25">
      <c r="A11245">
        <v>25035</v>
      </c>
      <c r="B11245" s="119" t="s">
        <v>7535</v>
      </c>
      <c r="C11245">
        <v>80</v>
      </c>
      <c r="D11245">
        <v>24553</v>
      </c>
      <c r="E11245">
        <v>1151</v>
      </c>
      <c r="F11245">
        <v>1872</v>
      </c>
      <c r="G11245">
        <v>1830</v>
      </c>
      <c r="H11245">
        <v>2217</v>
      </c>
      <c r="I11245" s="119" t="s">
        <v>4726</v>
      </c>
      <c r="J11245" s="119" t="s">
        <v>222</v>
      </c>
      <c r="K11245" s="1">
        <v>46255.758941458334</v>
      </c>
      <c r="L11245">
        <v>1399</v>
      </c>
      <c r="M11245">
        <v>30</v>
      </c>
      <c r="N11245">
        <v>476</v>
      </c>
      <c r="O11245">
        <v>2</v>
      </c>
      <c r="P11245" s="119" t="s">
        <v>20254</v>
      </c>
    </row>
    <row r="11246" spans="1:16" x14ac:dyDescent="0.25">
      <c r="A11246">
        <v>25036</v>
      </c>
      <c r="B11246" s="119" t="s">
        <v>7536</v>
      </c>
      <c r="C11246">
        <v>62</v>
      </c>
      <c r="D11246">
        <v>24570</v>
      </c>
      <c r="E11246">
        <v>79</v>
      </c>
      <c r="F11246">
        <v>18902</v>
      </c>
      <c r="G11246">
        <v>30</v>
      </c>
      <c r="H11246">
        <v>56969</v>
      </c>
      <c r="I11246" s="119" t="s">
        <v>4726</v>
      </c>
      <c r="J11246" s="119" t="s">
        <v>24</v>
      </c>
      <c r="K11246" s="1">
        <v>46255.758941458334</v>
      </c>
      <c r="L11246">
        <v>1</v>
      </c>
      <c r="M11246">
        <v>0</v>
      </c>
      <c r="N11246">
        <v>1</v>
      </c>
      <c r="O11246">
        <v>0</v>
      </c>
      <c r="P11246" s="119" t="s">
        <v>20254</v>
      </c>
    </row>
    <row r="11247" spans="1:16" x14ac:dyDescent="0.25">
      <c r="A11247">
        <v>25037</v>
      </c>
      <c r="B11247" s="119" t="s">
        <v>7537</v>
      </c>
      <c r="C11247">
        <v>70</v>
      </c>
      <c r="D11247">
        <v>24600</v>
      </c>
      <c r="E11247">
        <v>61</v>
      </c>
      <c r="F11247">
        <v>14992</v>
      </c>
      <c r="G11247">
        <v>26</v>
      </c>
      <c r="H11247">
        <v>54997</v>
      </c>
      <c r="I11247" s="119" t="s">
        <v>4726</v>
      </c>
      <c r="J11247" s="119" t="s">
        <v>24</v>
      </c>
      <c r="K11247" s="1">
        <v>46255.758941458334</v>
      </c>
      <c r="L11247">
        <v>1</v>
      </c>
      <c r="M11247">
        <v>3</v>
      </c>
      <c r="N11247">
        <v>1</v>
      </c>
      <c r="O11247">
        <v>0</v>
      </c>
      <c r="P11247" s="119" t="s">
        <v>20254</v>
      </c>
    </row>
    <row r="11248" spans="1:16" x14ac:dyDescent="0.25">
      <c r="A11248">
        <v>25038</v>
      </c>
      <c r="B11248" s="119" t="s">
        <v>7538</v>
      </c>
      <c r="C11248">
        <v>78</v>
      </c>
      <c r="D11248">
        <v>24618</v>
      </c>
      <c r="E11248">
        <v>206</v>
      </c>
      <c r="F11248">
        <v>3437</v>
      </c>
      <c r="G11248">
        <v>169</v>
      </c>
      <c r="H11248">
        <v>8018</v>
      </c>
      <c r="I11248" s="119" t="s">
        <v>4726</v>
      </c>
      <c r="J11248" s="119" t="s">
        <v>24</v>
      </c>
      <c r="K11248" s="1">
        <v>46255.758941458334</v>
      </c>
      <c r="L11248">
        <v>9</v>
      </c>
      <c r="M11248">
        <v>15</v>
      </c>
      <c r="N11248">
        <v>4</v>
      </c>
      <c r="O11248">
        <v>3</v>
      </c>
      <c r="P11248" s="119" t="s">
        <v>20254</v>
      </c>
    </row>
    <row r="11249" spans="1:16" x14ac:dyDescent="0.25">
      <c r="A11249">
        <v>25039</v>
      </c>
      <c r="B11249" s="119" t="s">
        <v>7539</v>
      </c>
      <c r="C11249">
        <v>80</v>
      </c>
      <c r="D11249">
        <v>24561</v>
      </c>
      <c r="E11249">
        <v>787</v>
      </c>
      <c r="F11249">
        <v>3397</v>
      </c>
      <c r="G11249">
        <v>196</v>
      </c>
      <c r="H11249">
        <v>8958</v>
      </c>
      <c r="I11249" s="119" t="s">
        <v>4726</v>
      </c>
      <c r="J11249" s="119" t="s">
        <v>24</v>
      </c>
      <c r="K11249" s="1">
        <v>46255.758941458334</v>
      </c>
      <c r="L11249">
        <v>18</v>
      </c>
      <c r="M11249">
        <v>12</v>
      </c>
      <c r="N11249">
        <v>2</v>
      </c>
      <c r="O11249">
        <v>0</v>
      </c>
      <c r="P11249" s="119" t="s">
        <v>20254</v>
      </c>
    </row>
    <row r="11250" spans="1:16" x14ac:dyDescent="0.25">
      <c r="A11250">
        <v>25040</v>
      </c>
      <c r="B11250" s="119" t="s">
        <v>7540</v>
      </c>
      <c r="C11250">
        <v>1</v>
      </c>
      <c r="E11250">
        <v>1230</v>
      </c>
      <c r="F11250">
        <v>12</v>
      </c>
      <c r="G11250">
        <v>143</v>
      </c>
      <c r="H11250">
        <v>112</v>
      </c>
      <c r="I11250" s="119" t="s">
        <v>4726</v>
      </c>
      <c r="J11250" s="119" t="s">
        <v>22</v>
      </c>
      <c r="K11250" s="1">
        <v>46255.758941458334</v>
      </c>
      <c r="L11250">
        <v>3</v>
      </c>
      <c r="M11250">
        <v>0</v>
      </c>
      <c r="N11250">
        <v>1</v>
      </c>
      <c r="O11250">
        <v>0</v>
      </c>
      <c r="P11250" s="119" t="s">
        <v>20254</v>
      </c>
    </row>
    <row r="11251" spans="1:16" x14ac:dyDescent="0.25">
      <c r="A11251">
        <v>25041</v>
      </c>
      <c r="B11251" s="119" t="s">
        <v>7540</v>
      </c>
      <c r="C11251">
        <v>6</v>
      </c>
      <c r="E11251">
        <v>498</v>
      </c>
      <c r="F11251">
        <v>15</v>
      </c>
      <c r="G11251">
        <v>351</v>
      </c>
      <c r="H11251">
        <v>78</v>
      </c>
      <c r="I11251" s="119" t="s">
        <v>4726</v>
      </c>
      <c r="J11251" s="119" t="s">
        <v>22</v>
      </c>
      <c r="K11251" s="1">
        <v>46255.758941458334</v>
      </c>
      <c r="L11251">
        <v>1</v>
      </c>
      <c r="M11251">
        <v>3</v>
      </c>
      <c r="N11251">
        <v>0</v>
      </c>
      <c r="O11251">
        <v>1</v>
      </c>
      <c r="P11251" s="119" t="s">
        <v>20254</v>
      </c>
    </row>
    <row r="11252" spans="1:16" x14ac:dyDescent="0.25">
      <c r="A11252">
        <v>25042</v>
      </c>
      <c r="B11252" s="119" t="s">
        <v>7540</v>
      </c>
      <c r="C11252">
        <v>11</v>
      </c>
      <c r="E11252">
        <v>0</v>
      </c>
      <c r="F11252">
        <v>0</v>
      </c>
      <c r="G11252">
        <v>400</v>
      </c>
      <c r="H11252">
        <v>77</v>
      </c>
      <c r="I11252" s="119" t="s">
        <v>4726</v>
      </c>
      <c r="J11252" s="119" t="s">
        <v>22</v>
      </c>
      <c r="K11252" s="1">
        <v>46255.758941458334</v>
      </c>
      <c r="L11252">
        <v>0</v>
      </c>
      <c r="M11252">
        <v>5</v>
      </c>
      <c r="N11252">
        <v>0</v>
      </c>
      <c r="O11252">
        <v>1</v>
      </c>
      <c r="P11252" s="119" t="s">
        <v>20254</v>
      </c>
    </row>
    <row r="11253" spans="1:16" x14ac:dyDescent="0.25">
      <c r="A11253">
        <v>25043</v>
      </c>
      <c r="B11253" s="119" t="s">
        <v>7540</v>
      </c>
      <c r="C11253">
        <v>16</v>
      </c>
      <c r="E11253">
        <v>0</v>
      </c>
      <c r="F11253">
        <v>0</v>
      </c>
      <c r="G11253">
        <v>185</v>
      </c>
      <c r="H11253">
        <v>76</v>
      </c>
      <c r="I11253" s="119" t="s">
        <v>4726</v>
      </c>
      <c r="J11253" s="119" t="s">
        <v>22</v>
      </c>
      <c r="K11253" s="1">
        <v>46255.758941458334</v>
      </c>
      <c r="L11253">
        <v>0</v>
      </c>
      <c r="M11253">
        <v>2</v>
      </c>
      <c r="N11253">
        <v>0</v>
      </c>
      <c r="O11253">
        <v>0</v>
      </c>
      <c r="P11253" s="119" t="s">
        <v>20254</v>
      </c>
    </row>
    <row r="11254" spans="1:16" x14ac:dyDescent="0.25">
      <c r="A11254">
        <v>25044</v>
      </c>
      <c r="B11254" s="119" t="s">
        <v>7541</v>
      </c>
      <c r="C11254">
        <v>21</v>
      </c>
      <c r="E11254">
        <v>0</v>
      </c>
      <c r="F11254">
        <v>0</v>
      </c>
      <c r="G11254">
        <v>244</v>
      </c>
      <c r="H11254">
        <v>82</v>
      </c>
      <c r="I11254" s="119" t="s">
        <v>4726</v>
      </c>
      <c r="J11254" s="119" t="s">
        <v>22</v>
      </c>
      <c r="K11254" s="1">
        <v>46255.758941458334</v>
      </c>
      <c r="L11254">
        <v>0</v>
      </c>
      <c r="M11254">
        <v>2</v>
      </c>
      <c r="N11254">
        <v>0</v>
      </c>
      <c r="O11254">
        <v>1</v>
      </c>
      <c r="P11254" s="119" t="s">
        <v>20254</v>
      </c>
    </row>
    <row r="11255" spans="1:16" x14ac:dyDescent="0.25">
      <c r="A11255">
        <v>25045</v>
      </c>
      <c r="B11255" s="119" t="s">
        <v>7541</v>
      </c>
      <c r="C11255">
        <v>26</v>
      </c>
      <c r="E11255">
        <v>1</v>
      </c>
      <c r="F11255">
        <v>29</v>
      </c>
      <c r="G11255">
        <v>245</v>
      </c>
      <c r="H11255">
        <v>95</v>
      </c>
      <c r="I11255" s="119" t="s">
        <v>4726</v>
      </c>
      <c r="J11255" s="119" t="s">
        <v>22</v>
      </c>
      <c r="K11255" s="1">
        <v>46255.758941458334</v>
      </c>
      <c r="L11255">
        <v>67</v>
      </c>
      <c r="M11255">
        <v>0</v>
      </c>
      <c r="N11255">
        <v>0</v>
      </c>
      <c r="O11255">
        <v>0</v>
      </c>
      <c r="P11255" s="119" t="s">
        <v>20254</v>
      </c>
    </row>
    <row r="11256" spans="1:16" x14ac:dyDescent="0.25">
      <c r="A11256">
        <v>25046</v>
      </c>
      <c r="B11256" s="119" t="s">
        <v>7541</v>
      </c>
      <c r="C11256">
        <v>31</v>
      </c>
      <c r="E11256">
        <v>772</v>
      </c>
      <c r="F11256">
        <v>37</v>
      </c>
      <c r="G11256">
        <v>156</v>
      </c>
      <c r="H11256">
        <v>99</v>
      </c>
      <c r="I11256" s="119" t="s">
        <v>4726</v>
      </c>
      <c r="J11256" s="119" t="s">
        <v>22</v>
      </c>
      <c r="K11256" s="1">
        <v>46255.758941458334</v>
      </c>
      <c r="L11256">
        <v>1</v>
      </c>
      <c r="M11256">
        <v>0</v>
      </c>
      <c r="N11256">
        <v>0</v>
      </c>
      <c r="O11256">
        <v>0</v>
      </c>
      <c r="P11256" s="119" t="s">
        <v>20254</v>
      </c>
    </row>
    <row r="11257" spans="1:16" x14ac:dyDescent="0.25">
      <c r="A11257">
        <v>25047</v>
      </c>
      <c r="B11257" s="119" t="s">
        <v>7541</v>
      </c>
      <c r="C11257">
        <v>36</v>
      </c>
      <c r="E11257">
        <v>638</v>
      </c>
      <c r="F11257">
        <v>45</v>
      </c>
      <c r="G11257">
        <v>127</v>
      </c>
      <c r="H11257">
        <v>98</v>
      </c>
      <c r="I11257" s="119" t="s">
        <v>4726</v>
      </c>
      <c r="J11257" s="119" t="s">
        <v>22</v>
      </c>
      <c r="K11257" s="1">
        <v>46255.758941458334</v>
      </c>
      <c r="L11257">
        <v>2</v>
      </c>
      <c r="M11257">
        <v>1</v>
      </c>
      <c r="N11257">
        <v>0</v>
      </c>
      <c r="O11257">
        <v>0</v>
      </c>
      <c r="P11257" s="119" t="s">
        <v>20254</v>
      </c>
    </row>
    <row r="11258" spans="1:16" x14ac:dyDescent="0.25">
      <c r="A11258">
        <v>25048</v>
      </c>
      <c r="B11258" s="119" t="s">
        <v>7541</v>
      </c>
      <c r="C11258">
        <v>41</v>
      </c>
      <c r="E11258">
        <v>227</v>
      </c>
      <c r="F11258">
        <v>46</v>
      </c>
      <c r="G11258">
        <v>108</v>
      </c>
      <c r="H11258">
        <v>103</v>
      </c>
      <c r="I11258" s="119" t="s">
        <v>4726</v>
      </c>
      <c r="J11258" s="119" t="s">
        <v>22</v>
      </c>
      <c r="K11258" s="1">
        <v>46255.758941458334</v>
      </c>
      <c r="L11258">
        <v>3</v>
      </c>
      <c r="M11258">
        <v>2</v>
      </c>
      <c r="N11258">
        <v>1</v>
      </c>
      <c r="O11258">
        <v>0</v>
      </c>
      <c r="P11258" s="119" t="s">
        <v>20254</v>
      </c>
    </row>
    <row r="11259" spans="1:16" x14ac:dyDescent="0.25">
      <c r="A11259">
        <v>25049</v>
      </c>
      <c r="B11259" s="119" t="s">
        <v>7541</v>
      </c>
      <c r="C11259">
        <v>46</v>
      </c>
      <c r="E11259">
        <v>369</v>
      </c>
      <c r="F11259">
        <v>52</v>
      </c>
      <c r="G11259">
        <v>104</v>
      </c>
      <c r="H11259">
        <v>151</v>
      </c>
      <c r="I11259" s="119" t="s">
        <v>4726</v>
      </c>
      <c r="J11259" s="119" t="s">
        <v>22</v>
      </c>
      <c r="K11259" s="1">
        <v>46255.758941458334</v>
      </c>
      <c r="L11259">
        <v>3</v>
      </c>
      <c r="M11259">
        <v>0</v>
      </c>
      <c r="N11259">
        <v>0</v>
      </c>
      <c r="O11259">
        <v>0</v>
      </c>
      <c r="P11259" s="119" t="s">
        <v>20254</v>
      </c>
    </row>
    <row r="11260" spans="1:16" x14ac:dyDescent="0.25">
      <c r="A11260">
        <v>25050</v>
      </c>
      <c r="B11260" s="119" t="s">
        <v>7541</v>
      </c>
      <c r="C11260">
        <v>51</v>
      </c>
      <c r="E11260">
        <v>931</v>
      </c>
      <c r="F11260">
        <v>67</v>
      </c>
      <c r="G11260">
        <v>151</v>
      </c>
      <c r="H11260">
        <v>126</v>
      </c>
      <c r="I11260" s="119" t="s">
        <v>4726</v>
      </c>
      <c r="J11260" s="119" t="s">
        <v>22</v>
      </c>
      <c r="K11260" s="1">
        <v>46255.758941458334</v>
      </c>
      <c r="L11260">
        <v>3</v>
      </c>
      <c r="M11260">
        <v>3</v>
      </c>
      <c r="N11260">
        <v>1</v>
      </c>
      <c r="O11260">
        <v>2</v>
      </c>
      <c r="P11260" s="119" t="s">
        <v>20254</v>
      </c>
    </row>
    <row r="11261" spans="1:16" x14ac:dyDescent="0.25">
      <c r="A11261">
        <v>25051</v>
      </c>
      <c r="B11261" s="119" t="s">
        <v>7541</v>
      </c>
      <c r="C11261">
        <v>56</v>
      </c>
      <c r="E11261">
        <v>567</v>
      </c>
      <c r="F11261">
        <v>69</v>
      </c>
      <c r="G11261">
        <v>94</v>
      </c>
      <c r="H11261">
        <v>87</v>
      </c>
      <c r="I11261" s="119" t="s">
        <v>4726</v>
      </c>
      <c r="J11261" s="119" t="s">
        <v>22</v>
      </c>
      <c r="K11261" s="1">
        <v>46255.758941458334</v>
      </c>
      <c r="L11261">
        <v>0</v>
      </c>
      <c r="M11261">
        <v>0</v>
      </c>
      <c r="N11261">
        <v>0</v>
      </c>
      <c r="O11261">
        <v>0</v>
      </c>
      <c r="P11261" s="119" t="s">
        <v>20254</v>
      </c>
    </row>
    <row r="11262" spans="1:16" x14ac:dyDescent="0.25">
      <c r="A11262">
        <v>25052</v>
      </c>
      <c r="B11262" s="119" t="s">
        <v>7542</v>
      </c>
      <c r="C11262">
        <v>61</v>
      </c>
      <c r="E11262">
        <v>425</v>
      </c>
      <c r="F11262">
        <v>64</v>
      </c>
      <c r="G11262">
        <v>52</v>
      </c>
      <c r="H11262">
        <v>160</v>
      </c>
      <c r="I11262" s="119" t="s">
        <v>4726</v>
      </c>
      <c r="J11262" s="119" t="s">
        <v>22</v>
      </c>
      <c r="K11262" s="1">
        <v>46255.758941458334</v>
      </c>
      <c r="L11262">
        <v>2</v>
      </c>
      <c r="M11262">
        <v>0</v>
      </c>
      <c r="N11262">
        <v>0</v>
      </c>
      <c r="O11262">
        <v>0</v>
      </c>
      <c r="P11262" s="119" t="s">
        <v>20254</v>
      </c>
    </row>
    <row r="11263" spans="1:16" x14ac:dyDescent="0.25">
      <c r="A11263">
        <v>25053</v>
      </c>
      <c r="B11263" s="119" t="s">
        <v>7542</v>
      </c>
      <c r="C11263">
        <v>66</v>
      </c>
      <c r="E11263">
        <v>0</v>
      </c>
      <c r="F11263">
        <v>0</v>
      </c>
      <c r="G11263">
        <v>236</v>
      </c>
      <c r="H11263">
        <v>90</v>
      </c>
      <c r="I11263" s="119" t="s">
        <v>4726</v>
      </c>
      <c r="J11263" s="119" t="s">
        <v>22</v>
      </c>
      <c r="K11263" s="1">
        <v>46255.758941458334</v>
      </c>
      <c r="L11263">
        <v>0</v>
      </c>
      <c r="M11263">
        <v>0</v>
      </c>
      <c r="N11263">
        <v>0</v>
      </c>
      <c r="O11263">
        <v>0</v>
      </c>
      <c r="P11263" s="119" t="s">
        <v>20254</v>
      </c>
    </row>
    <row r="11264" spans="1:16" x14ac:dyDescent="0.25">
      <c r="A11264">
        <v>25054</v>
      </c>
      <c r="B11264" s="119" t="s">
        <v>7542</v>
      </c>
      <c r="C11264">
        <v>71</v>
      </c>
      <c r="E11264">
        <v>0</v>
      </c>
      <c r="F11264">
        <v>0</v>
      </c>
      <c r="G11264">
        <v>385</v>
      </c>
      <c r="H11264">
        <v>75</v>
      </c>
      <c r="I11264" s="119" t="s">
        <v>4726</v>
      </c>
      <c r="J11264" s="119" t="s">
        <v>22</v>
      </c>
      <c r="K11264" s="1">
        <v>46255.758941458334</v>
      </c>
      <c r="L11264">
        <v>0</v>
      </c>
      <c r="M11264">
        <v>0</v>
      </c>
      <c r="N11264">
        <v>0</v>
      </c>
      <c r="O11264">
        <v>0</v>
      </c>
      <c r="P11264" s="119" t="s">
        <v>20254</v>
      </c>
    </row>
    <row r="11265" spans="1:16" x14ac:dyDescent="0.25">
      <c r="A11265">
        <v>25055</v>
      </c>
      <c r="B11265" s="119" t="s">
        <v>7542</v>
      </c>
      <c r="C11265">
        <v>76</v>
      </c>
      <c r="E11265">
        <v>0</v>
      </c>
      <c r="F11265">
        <v>0</v>
      </c>
      <c r="G11265">
        <v>2597</v>
      </c>
      <c r="H11265">
        <v>75</v>
      </c>
      <c r="I11265" s="119" t="s">
        <v>4726</v>
      </c>
      <c r="J11265" s="119" t="s">
        <v>22</v>
      </c>
      <c r="K11265" s="1">
        <v>46255.758941458334</v>
      </c>
      <c r="L11265">
        <v>0</v>
      </c>
      <c r="M11265">
        <v>9</v>
      </c>
      <c r="N11265">
        <v>0</v>
      </c>
      <c r="O11265">
        <v>3</v>
      </c>
      <c r="P11265" s="119" t="s">
        <v>20254</v>
      </c>
    </row>
    <row r="11266" spans="1:16" x14ac:dyDescent="0.25">
      <c r="A11266">
        <v>25056</v>
      </c>
      <c r="B11266" s="119" t="s">
        <v>7542</v>
      </c>
      <c r="C11266">
        <v>80</v>
      </c>
      <c r="E11266">
        <v>0</v>
      </c>
      <c r="F11266">
        <v>0</v>
      </c>
      <c r="G11266">
        <v>2128</v>
      </c>
      <c r="H11266">
        <v>78</v>
      </c>
      <c r="I11266" s="119" t="s">
        <v>4726</v>
      </c>
      <c r="J11266" s="119" t="s">
        <v>22</v>
      </c>
      <c r="K11266" s="1">
        <v>46255.758941458334</v>
      </c>
      <c r="L11266">
        <v>0</v>
      </c>
      <c r="M11266">
        <v>8</v>
      </c>
      <c r="N11266">
        <v>0</v>
      </c>
      <c r="O11266">
        <v>2</v>
      </c>
      <c r="P11266" s="119" t="s">
        <v>20254</v>
      </c>
    </row>
    <row r="11267" spans="1:16" x14ac:dyDescent="0.25">
      <c r="A11267">
        <v>25057</v>
      </c>
      <c r="B11267" s="119" t="s">
        <v>7543</v>
      </c>
      <c r="C11267">
        <v>14</v>
      </c>
      <c r="D11267">
        <v>24610</v>
      </c>
      <c r="E11267">
        <v>367</v>
      </c>
      <c r="F11267">
        <v>60</v>
      </c>
      <c r="G11267">
        <v>122</v>
      </c>
      <c r="H11267">
        <v>105</v>
      </c>
      <c r="I11267" s="119" t="s">
        <v>4726</v>
      </c>
      <c r="J11267" s="119" t="s">
        <v>139</v>
      </c>
      <c r="K11267" s="1">
        <v>46255.758941458334</v>
      </c>
      <c r="L11267">
        <v>0</v>
      </c>
      <c r="M11267">
        <v>0</v>
      </c>
      <c r="N11267">
        <v>0</v>
      </c>
      <c r="O11267">
        <v>0</v>
      </c>
      <c r="P11267" s="119" t="s">
        <v>20254</v>
      </c>
    </row>
    <row r="11268" spans="1:16" x14ac:dyDescent="0.25">
      <c r="A11268">
        <v>25058</v>
      </c>
      <c r="B11268" s="119" t="s">
        <v>7544</v>
      </c>
      <c r="C11268">
        <v>20</v>
      </c>
      <c r="D11268">
        <v>24613</v>
      </c>
      <c r="E11268">
        <v>296</v>
      </c>
      <c r="F11268">
        <v>62</v>
      </c>
      <c r="G11268">
        <v>230</v>
      </c>
      <c r="H11268">
        <v>693</v>
      </c>
      <c r="I11268" s="119" t="s">
        <v>4726</v>
      </c>
      <c r="J11268" s="119" t="s">
        <v>139</v>
      </c>
      <c r="K11268" s="1">
        <v>46255.758941458334</v>
      </c>
      <c r="L11268">
        <v>1</v>
      </c>
      <c r="M11268">
        <v>0</v>
      </c>
      <c r="N11268">
        <v>0</v>
      </c>
      <c r="O11268">
        <v>0</v>
      </c>
      <c r="P11268" s="119" t="s">
        <v>20254</v>
      </c>
    </row>
    <row r="11269" spans="1:16" x14ac:dyDescent="0.25">
      <c r="A11269">
        <v>25059</v>
      </c>
      <c r="B11269" s="119" t="s">
        <v>7545</v>
      </c>
      <c r="C11269">
        <v>26</v>
      </c>
      <c r="D11269">
        <v>24616</v>
      </c>
      <c r="E11269">
        <v>99</v>
      </c>
      <c r="F11269">
        <v>57</v>
      </c>
      <c r="G11269">
        <v>106</v>
      </c>
      <c r="H11269">
        <v>258</v>
      </c>
      <c r="I11269" s="119" t="s">
        <v>4726</v>
      </c>
      <c r="J11269" s="119" t="s">
        <v>139</v>
      </c>
      <c r="K11269" s="1">
        <v>46255.758941458334</v>
      </c>
      <c r="L11269">
        <v>5</v>
      </c>
      <c r="M11269">
        <v>2</v>
      </c>
      <c r="N11269">
        <v>0</v>
      </c>
      <c r="O11269">
        <v>0</v>
      </c>
      <c r="P11269" s="119" t="s">
        <v>20254</v>
      </c>
    </row>
    <row r="11270" spans="1:16" x14ac:dyDescent="0.25">
      <c r="A11270">
        <v>25060</v>
      </c>
      <c r="B11270" s="119" t="s">
        <v>7546</v>
      </c>
      <c r="C11270">
        <v>32</v>
      </c>
      <c r="D11270">
        <v>24646</v>
      </c>
      <c r="E11270">
        <v>90</v>
      </c>
      <c r="F11270">
        <v>79</v>
      </c>
      <c r="G11270">
        <v>241</v>
      </c>
      <c r="H11270">
        <v>359</v>
      </c>
      <c r="I11270" s="119" t="s">
        <v>4726</v>
      </c>
      <c r="J11270" s="119" t="s">
        <v>139</v>
      </c>
      <c r="K11270" s="1">
        <v>46255.758941458334</v>
      </c>
      <c r="L11270">
        <v>0</v>
      </c>
      <c r="M11270">
        <v>1</v>
      </c>
      <c r="N11270">
        <v>0</v>
      </c>
      <c r="O11270">
        <v>0</v>
      </c>
      <c r="P11270" s="119" t="s">
        <v>20254</v>
      </c>
    </row>
    <row r="11271" spans="1:16" x14ac:dyDescent="0.25">
      <c r="A11271">
        <v>25061</v>
      </c>
      <c r="B11271" s="119" t="s">
        <v>7547</v>
      </c>
      <c r="C11271">
        <v>38</v>
      </c>
      <c r="D11271">
        <v>24660</v>
      </c>
      <c r="E11271">
        <v>33</v>
      </c>
      <c r="F11271">
        <v>85</v>
      </c>
      <c r="G11271">
        <v>79</v>
      </c>
      <c r="H11271">
        <v>184</v>
      </c>
      <c r="I11271" s="119" t="s">
        <v>4726</v>
      </c>
      <c r="J11271" s="119" t="s">
        <v>139</v>
      </c>
      <c r="K11271" s="1">
        <v>46255.758941458334</v>
      </c>
      <c r="L11271">
        <v>0</v>
      </c>
      <c r="M11271">
        <v>0</v>
      </c>
      <c r="N11271">
        <v>0</v>
      </c>
      <c r="O11271">
        <v>0</v>
      </c>
      <c r="P11271" s="119" t="s">
        <v>20254</v>
      </c>
    </row>
    <row r="11272" spans="1:16" x14ac:dyDescent="0.25">
      <c r="A11272">
        <v>25062</v>
      </c>
      <c r="B11272" s="119" t="s">
        <v>7548</v>
      </c>
      <c r="C11272">
        <v>44</v>
      </c>
      <c r="D11272">
        <v>24622</v>
      </c>
      <c r="E11272">
        <v>2</v>
      </c>
      <c r="F11272">
        <v>105</v>
      </c>
      <c r="G11272">
        <v>72</v>
      </c>
      <c r="H11272">
        <v>259</v>
      </c>
      <c r="I11272" s="119" t="s">
        <v>4726</v>
      </c>
      <c r="J11272" s="119" t="s">
        <v>139</v>
      </c>
      <c r="K11272" s="1">
        <v>46255.758941458334</v>
      </c>
      <c r="L11272">
        <v>0</v>
      </c>
      <c r="M11272">
        <v>0</v>
      </c>
      <c r="N11272">
        <v>0</v>
      </c>
      <c r="O11272">
        <v>0</v>
      </c>
      <c r="P11272" s="119" t="s">
        <v>20254</v>
      </c>
    </row>
    <row r="11273" spans="1:16" x14ac:dyDescent="0.25">
      <c r="A11273">
        <v>25063</v>
      </c>
      <c r="B11273" s="119" t="s">
        <v>7549</v>
      </c>
      <c r="C11273">
        <v>50</v>
      </c>
      <c r="D11273">
        <v>24634</v>
      </c>
      <c r="E11273">
        <v>296</v>
      </c>
      <c r="F11273">
        <v>169</v>
      </c>
      <c r="G11273">
        <v>88</v>
      </c>
      <c r="H11273">
        <v>300</v>
      </c>
      <c r="I11273" s="119" t="s">
        <v>4726</v>
      </c>
      <c r="J11273" s="119" t="s">
        <v>139</v>
      </c>
      <c r="K11273" s="1">
        <v>46255.758941458334</v>
      </c>
      <c r="L11273">
        <v>1</v>
      </c>
      <c r="M11273">
        <v>0</v>
      </c>
      <c r="N11273">
        <v>0</v>
      </c>
      <c r="O11273">
        <v>0</v>
      </c>
      <c r="P11273" s="119" t="s">
        <v>20254</v>
      </c>
    </row>
    <row r="11274" spans="1:16" x14ac:dyDescent="0.25">
      <c r="A11274">
        <v>25064</v>
      </c>
      <c r="B11274" s="119" t="s">
        <v>7550</v>
      </c>
      <c r="C11274">
        <v>56</v>
      </c>
      <c r="D11274">
        <v>24595</v>
      </c>
      <c r="E11274">
        <v>219</v>
      </c>
      <c r="F11274">
        <v>116</v>
      </c>
      <c r="G11274">
        <v>62</v>
      </c>
      <c r="H11274">
        <v>150</v>
      </c>
      <c r="I11274" s="119" t="s">
        <v>4726</v>
      </c>
      <c r="J11274" s="119" t="s">
        <v>139</v>
      </c>
      <c r="K11274" s="1">
        <v>46255.758941458334</v>
      </c>
      <c r="L11274">
        <v>1</v>
      </c>
      <c r="M11274">
        <v>0</v>
      </c>
      <c r="N11274">
        <v>1</v>
      </c>
      <c r="O11274">
        <v>0</v>
      </c>
      <c r="P11274" s="119" t="s">
        <v>20254</v>
      </c>
    </row>
    <row r="11275" spans="1:16" x14ac:dyDescent="0.25">
      <c r="A11275">
        <v>25065</v>
      </c>
      <c r="B11275" s="119" t="s">
        <v>7551</v>
      </c>
      <c r="C11275">
        <v>62</v>
      </c>
      <c r="D11275">
        <v>24610</v>
      </c>
      <c r="E11275">
        <v>8</v>
      </c>
      <c r="F11275">
        <v>124</v>
      </c>
      <c r="G11275">
        <v>71</v>
      </c>
      <c r="H11275">
        <v>177</v>
      </c>
      <c r="I11275" s="119" t="s">
        <v>4726</v>
      </c>
      <c r="J11275" s="119" t="s">
        <v>139</v>
      </c>
      <c r="K11275" s="1">
        <v>46255.758941458334</v>
      </c>
      <c r="L11275">
        <v>0</v>
      </c>
      <c r="M11275">
        <v>0</v>
      </c>
      <c r="N11275">
        <v>0</v>
      </c>
      <c r="O11275">
        <v>0</v>
      </c>
      <c r="P11275" s="119" t="s">
        <v>20254</v>
      </c>
    </row>
    <row r="11276" spans="1:16" x14ac:dyDescent="0.25">
      <c r="A11276">
        <v>25066</v>
      </c>
      <c r="B11276" s="119" t="s">
        <v>7552</v>
      </c>
      <c r="C11276">
        <v>68</v>
      </c>
      <c r="D11276">
        <v>24603</v>
      </c>
      <c r="E11276">
        <v>332</v>
      </c>
      <c r="F11276">
        <v>135</v>
      </c>
      <c r="G11276">
        <v>44</v>
      </c>
      <c r="H11276">
        <v>221</v>
      </c>
      <c r="I11276" s="119" t="s">
        <v>4726</v>
      </c>
      <c r="J11276" s="119" t="s">
        <v>139</v>
      </c>
      <c r="K11276" s="1">
        <v>46255.758941458334</v>
      </c>
      <c r="L11276">
        <v>0</v>
      </c>
      <c r="M11276">
        <v>2</v>
      </c>
      <c r="N11276">
        <v>0</v>
      </c>
      <c r="O11276">
        <v>0</v>
      </c>
      <c r="P11276" s="119" t="s">
        <v>20254</v>
      </c>
    </row>
    <row r="11277" spans="1:16" x14ac:dyDescent="0.25">
      <c r="A11277">
        <v>25067</v>
      </c>
      <c r="B11277" s="119" t="s">
        <v>7553</v>
      </c>
      <c r="C11277">
        <v>74</v>
      </c>
      <c r="D11277">
        <v>24573</v>
      </c>
      <c r="E11277">
        <v>218</v>
      </c>
      <c r="F11277">
        <v>144</v>
      </c>
      <c r="G11277">
        <v>257</v>
      </c>
      <c r="H11277">
        <v>170</v>
      </c>
      <c r="I11277" s="119" t="s">
        <v>4726</v>
      </c>
      <c r="J11277" s="119" t="s">
        <v>139</v>
      </c>
      <c r="K11277" s="1">
        <v>46255.758941458334</v>
      </c>
      <c r="L11277">
        <v>2</v>
      </c>
      <c r="M11277">
        <v>0</v>
      </c>
      <c r="N11277">
        <v>0</v>
      </c>
      <c r="O11277">
        <v>0</v>
      </c>
      <c r="P11277" s="119" t="s">
        <v>20254</v>
      </c>
    </row>
    <row r="11278" spans="1:16" x14ac:dyDescent="0.25">
      <c r="A11278">
        <v>25068</v>
      </c>
      <c r="B11278" s="119" t="s">
        <v>7554</v>
      </c>
      <c r="C11278">
        <v>80</v>
      </c>
      <c r="D11278">
        <v>24558</v>
      </c>
      <c r="E11278">
        <v>63</v>
      </c>
      <c r="F11278">
        <v>145</v>
      </c>
      <c r="G11278">
        <v>1082</v>
      </c>
      <c r="H11278">
        <v>156</v>
      </c>
      <c r="I11278" s="119" t="s">
        <v>4726</v>
      </c>
      <c r="J11278" s="119" t="s">
        <v>139</v>
      </c>
      <c r="K11278" s="1">
        <v>46255.758941458334</v>
      </c>
      <c r="L11278">
        <v>0</v>
      </c>
      <c r="M11278">
        <v>3</v>
      </c>
      <c r="N11278">
        <v>0</v>
      </c>
      <c r="O11278">
        <v>0</v>
      </c>
      <c r="P11278" s="119" t="s">
        <v>20254</v>
      </c>
    </row>
    <row r="11279" spans="1:16" x14ac:dyDescent="0.25">
      <c r="A11279">
        <v>25069</v>
      </c>
      <c r="B11279" s="119" t="s">
        <v>7555</v>
      </c>
      <c r="C11279">
        <v>39</v>
      </c>
      <c r="D11279">
        <v>24602</v>
      </c>
      <c r="E11279">
        <v>242</v>
      </c>
      <c r="F11279">
        <v>238</v>
      </c>
      <c r="G11279">
        <v>112</v>
      </c>
      <c r="H11279">
        <v>1831</v>
      </c>
      <c r="I11279" s="119" t="s">
        <v>4726</v>
      </c>
      <c r="J11279" s="119" t="s">
        <v>222</v>
      </c>
      <c r="K11279" s="1">
        <v>46255.758941458334</v>
      </c>
      <c r="L11279">
        <v>1</v>
      </c>
      <c r="M11279">
        <v>3</v>
      </c>
      <c r="N11279">
        <v>0</v>
      </c>
      <c r="O11279">
        <v>1</v>
      </c>
      <c r="P11279" s="119" t="s">
        <v>20254</v>
      </c>
    </row>
    <row r="11280" spans="1:16" x14ac:dyDescent="0.25">
      <c r="A11280">
        <v>25070</v>
      </c>
      <c r="B11280" s="119" t="s">
        <v>7556</v>
      </c>
      <c r="C11280">
        <v>46</v>
      </c>
      <c r="D11280">
        <v>24656</v>
      </c>
      <c r="E11280">
        <v>123</v>
      </c>
      <c r="F11280">
        <v>155</v>
      </c>
      <c r="G11280">
        <v>265</v>
      </c>
      <c r="H11280">
        <v>1840</v>
      </c>
      <c r="I11280" s="119" t="s">
        <v>4726</v>
      </c>
      <c r="J11280" s="119" t="s">
        <v>222</v>
      </c>
      <c r="K11280" s="1">
        <v>46255.758941458334</v>
      </c>
      <c r="L11280">
        <v>3</v>
      </c>
      <c r="M11280">
        <v>1</v>
      </c>
      <c r="N11280">
        <v>0</v>
      </c>
      <c r="O11280">
        <v>0</v>
      </c>
      <c r="P11280" s="119" t="s">
        <v>20254</v>
      </c>
    </row>
    <row r="11281" spans="1:16" x14ac:dyDescent="0.25">
      <c r="A11281">
        <v>25071</v>
      </c>
      <c r="B11281" s="119" t="s">
        <v>7557</v>
      </c>
      <c r="C11281">
        <v>53</v>
      </c>
      <c r="D11281">
        <v>24559</v>
      </c>
      <c r="E11281">
        <v>422</v>
      </c>
      <c r="F11281">
        <v>190</v>
      </c>
      <c r="G11281">
        <v>112</v>
      </c>
      <c r="H11281">
        <v>1675</v>
      </c>
      <c r="I11281" s="119" t="s">
        <v>4726</v>
      </c>
      <c r="J11281" s="119" t="s">
        <v>222</v>
      </c>
      <c r="K11281" s="1">
        <v>46255.758941458334</v>
      </c>
      <c r="L11281">
        <v>1</v>
      </c>
      <c r="M11281">
        <v>3</v>
      </c>
      <c r="N11281">
        <v>1</v>
      </c>
      <c r="O11281">
        <v>1</v>
      </c>
      <c r="P11281" s="119" t="s">
        <v>20254</v>
      </c>
    </row>
    <row r="11282" spans="1:16" x14ac:dyDescent="0.25">
      <c r="A11282">
        <v>25072</v>
      </c>
      <c r="B11282" s="119" t="s">
        <v>7558</v>
      </c>
      <c r="C11282">
        <v>60</v>
      </c>
      <c r="D11282">
        <v>24550</v>
      </c>
      <c r="E11282">
        <v>314</v>
      </c>
      <c r="F11282">
        <v>188</v>
      </c>
      <c r="G11282">
        <v>809</v>
      </c>
      <c r="H11282">
        <v>1673</v>
      </c>
      <c r="I11282" s="119" t="s">
        <v>4726</v>
      </c>
      <c r="J11282" s="119" t="s">
        <v>222</v>
      </c>
      <c r="K11282" s="1">
        <v>46255.758941458334</v>
      </c>
      <c r="L11282">
        <v>6</v>
      </c>
      <c r="M11282">
        <v>8</v>
      </c>
      <c r="N11282">
        <v>2</v>
      </c>
      <c r="O11282">
        <v>2</v>
      </c>
      <c r="P11282" s="119" t="s">
        <v>20254</v>
      </c>
    </row>
    <row r="11283" spans="1:16" x14ac:dyDescent="0.25">
      <c r="A11283">
        <v>25073</v>
      </c>
      <c r="B11283" s="119" t="s">
        <v>7559</v>
      </c>
      <c r="C11283">
        <v>67</v>
      </c>
      <c r="D11283">
        <v>24577</v>
      </c>
      <c r="E11283">
        <v>173</v>
      </c>
      <c r="F11283">
        <v>417</v>
      </c>
      <c r="G11283">
        <v>56</v>
      </c>
      <c r="H11283">
        <v>1960</v>
      </c>
      <c r="I11283" s="119" t="s">
        <v>4726</v>
      </c>
      <c r="J11283" s="119" t="s">
        <v>222</v>
      </c>
      <c r="K11283" s="1">
        <v>46255.758941458334</v>
      </c>
      <c r="L11283">
        <v>1</v>
      </c>
      <c r="M11283">
        <v>3</v>
      </c>
      <c r="N11283">
        <v>1</v>
      </c>
      <c r="O11283">
        <v>0</v>
      </c>
      <c r="P11283" s="119" t="s">
        <v>20254</v>
      </c>
    </row>
    <row r="11284" spans="1:16" x14ac:dyDescent="0.25">
      <c r="A11284">
        <v>25074</v>
      </c>
      <c r="B11284" s="119" t="s">
        <v>7560</v>
      </c>
      <c r="C11284">
        <v>74</v>
      </c>
      <c r="D11284">
        <v>24606</v>
      </c>
      <c r="E11284">
        <v>790</v>
      </c>
      <c r="F11284">
        <v>1820</v>
      </c>
      <c r="G11284">
        <v>54</v>
      </c>
      <c r="H11284">
        <v>2518</v>
      </c>
      <c r="I11284" s="119" t="s">
        <v>4726</v>
      </c>
      <c r="J11284" s="119" t="s">
        <v>222</v>
      </c>
      <c r="K11284" s="1">
        <v>46255.758941458334</v>
      </c>
      <c r="L11284">
        <v>165</v>
      </c>
      <c r="M11284">
        <v>1</v>
      </c>
      <c r="N11284">
        <v>0</v>
      </c>
      <c r="O11284">
        <v>0</v>
      </c>
      <c r="P11284" s="119" t="s">
        <v>20254</v>
      </c>
    </row>
    <row r="11285" spans="1:16" x14ac:dyDescent="0.25">
      <c r="A11285">
        <v>25075</v>
      </c>
      <c r="B11285" s="119" t="s">
        <v>7561</v>
      </c>
      <c r="C11285">
        <v>80</v>
      </c>
      <c r="D11285">
        <v>24553</v>
      </c>
      <c r="E11285">
        <v>1104</v>
      </c>
      <c r="F11285">
        <v>1852</v>
      </c>
      <c r="G11285">
        <v>1167</v>
      </c>
      <c r="H11285">
        <v>2490</v>
      </c>
      <c r="I11285" s="119" t="s">
        <v>4726</v>
      </c>
      <c r="J11285" s="119" t="s">
        <v>222</v>
      </c>
      <c r="K11285" s="1">
        <v>46255.758941458334</v>
      </c>
      <c r="L11285">
        <v>1226</v>
      </c>
      <c r="M11285">
        <v>41</v>
      </c>
      <c r="N11285">
        <v>713</v>
      </c>
      <c r="O11285">
        <v>35</v>
      </c>
      <c r="P11285" s="119" t="s">
        <v>20254</v>
      </c>
    </row>
    <row r="11286" spans="1:16" x14ac:dyDescent="0.25">
      <c r="A11286">
        <v>25076</v>
      </c>
      <c r="B11286" s="119" t="s">
        <v>7562</v>
      </c>
      <c r="C11286">
        <v>62</v>
      </c>
      <c r="D11286">
        <v>24570</v>
      </c>
      <c r="E11286">
        <v>130</v>
      </c>
      <c r="F11286">
        <v>120707</v>
      </c>
      <c r="G11286">
        <v>16</v>
      </c>
      <c r="H11286">
        <v>199500</v>
      </c>
      <c r="I11286" s="119" t="s">
        <v>4726</v>
      </c>
      <c r="J11286" s="119" t="s">
        <v>24</v>
      </c>
      <c r="K11286" s="1">
        <v>46255.758941458334</v>
      </c>
      <c r="L11286">
        <v>0</v>
      </c>
      <c r="M11286">
        <v>1</v>
      </c>
      <c r="N11286">
        <v>0</v>
      </c>
      <c r="O11286">
        <v>0</v>
      </c>
      <c r="P11286" s="119" t="s">
        <v>20254</v>
      </c>
    </row>
    <row r="11287" spans="1:16" x14ac:dyDescent="0.25">
      <c r="A11287">
        <v>25077</v>
      </c>
      <c r="B11287" s="119" t="s">
        <v>7563</v>
      </c>
      <c r="C11287">
        <v>70</v>
      </c>
      <c r="D11287">
        <v>24600</v>
      </c>
      <c r="E11287">
        <v>63</v>
      </c>
      <c r="F11287">
        <v>57501</v>
      </c>
      <c r="G11287">
        <v>22</v>
      </c>
      <c r="H11287">
        <v>129496</v>
      </c>
      <c r="I11287" s="119" t="s">
        <v>4726</v>
      </c>
      <c r="J11287" s="119" t="s">
        <v>24</v>
      </c>
      <c r="K11287" s="1">
        <v>46255.758941458334</v>
      </c>
      <c r="L11287">
        <v>0</v>
      </c>
      <c r="M11287">
        <v>2</v>
      </c>
      <c r="N11287">
        <v>0</v>
      </c>
      <c r="O11287">
        <v>0</v>
      </c>
      <c r="P11287" s="119" t="s">
        <v>20254</v>
      </c>
    </row>
    <row r="11288" spans="1:16" x14ac:dyDescent="0.25">
      <c r="A11288">
        <v>25078</v>
      </c>
      <c r="B11288" s="119" t="s">
        <v>7564</v>
      </c>
      <c r="C11288">
        <v>78</v>
      </c>
      <c r="D11288">
        <v>24618</v>
      </c>
      <c r="E11288">
        <v>115</v>
      </c>
      <c r="F11288">
        <v>3555</v>
      </c>
      <c r="G11288">
        <v>2259</v>
      </c>
      <c r="H11288">
        <v>5889</v>
      </c>
      <c r="I11288" s="119" t="s">
        <v>4726</v>
      </c>
      <c r="J11288" s="119" t="s">
        <v>24</v>
      </c>
      <c r="K11288" s="1">
        <v>46255.758941458334</v>
      </c>
      <c r="L11288">
        <v>8</v>
      </c>
      <c r="M11288">
        <v>62</v>
      </c>
      <c r="N11288">
        <v>2</v>
      </c>
      <c r="O11288">
        <v>7</v>
      </c>
      <c r="P11288" s="119" t="s">
        <v>20254</v>
      </c>
    </row>
    <row r="11289" spans="1:16" x14ac:dyDescent="0.25">
      <c r="A11289">
        <v>25079</v>
      </c>
      <c r="B11289" s="119" t="s">
        <v>7565</v>
      </c>
      <c r="C11289">
        <v>80</v>
      </c>
      <c r="D11289">
        <v>24561</v>
      </c>
      <c r="E11289">
        <v>20</v>
      </c>
      <c r="F11289">
        <v>3572</v>
      </c>
      <c r="G11289">
        <v>525</v>
      </c>
      <c r="H11289">
        <v>6456</v>
      </c>
      <c r="I11289" s="119" t="s">
        <v>4726</v>
      </c>
      <c r="J11289" s="119" t="s">
        <v>24</v>
      </c>
      <c r="K11289" s="1">
        <v>46255.758941458334</v>
      </c>
      <c r="L11289">
        <v>8</v>
      </c>
      <c r="M11289">
        <v>6</v>
      </c>
      <c r="N11289">
        <v>1</v>
      </c>
      <c r="O11289">
        <v>3</v>
      </c>
      <c r="P11289" s="119" t="s">
        <v>20254</v>
      </c>
    </row>
    <row r="11290" spans="1:16" x14ac:dyDescent="0.25">
      <c r="A11290">
        <v>25080</v>
      </c>
      <c r="B11290" s="119" t="s">
        <v>7566</v>
      </c>
      <c r="C11290">
        <v>1</v>
      </c>
      <c r="E11290">
        <v>911</v>
      </c>
      <c r="F11290">
        <v>18</v>
      </c>
      <c r="G11290">
        <v>614</v>
      </c>
      <c r="H11290">
        <v>917</v>
      </c>
      <c r="I11290" s="119" t="s">
        <v>4726</v>
      </c>
      <c r="J11290" s="119" t="s">
        <v>22</v>
      </c>
      <c r="K11290" s="1">
        <v>46255.758941458334</v>
      </c>
      <c r="L11290">
        <v>2</v>
      </c>
      <c r="M11290">
        <v>3</v>
      </c>
      <c r="N11290">
        <v>1</v>
      </c>
      <c r="O11290">
        <v>0</v>
      </c>
      <c r="P11290" s="119" t="s">
        <v>20254</v>
      </c>
    </row>
    <row r="11291" spans="1:16" x14ac:dyDescent="0.25">
      <c r="A11291">
        <v>25081</v>
      </c>
      <c r="B11291" s="119" t="s">
        <v>7566</v>
      </c>
      <c r="C11291">
        <v>6</v>
      </c>
      <c r="E11291">
        <v>24</v>
      </c>
      <c r="F11291">
        <v>20</v>
      </c>
      <c r="G11291">
        <v>368</v>
      </c>
      <c r="H11291">
        <v>129</v>
      </c>
      <c r="I11291" s="119" t="s">
        <v>4726</v>
      </c>
      <c r="J11291" s="119" t="s">
        <v>22</v>
      </c>
      <c r="K11291" s="1">
        <v>46255.758941458334</v>
      </c>
      <c r="L11291">
        <v>6</v>
      </c>
      <c r="M11291">
        <v>5</v>
      </c>
      <c r="N11291">
        <v>3</v>
      </c>
      <c r="O11291">
        <v>0</v>
      </c>
      <c r="P11291" s="119" t="s">
        <v>20254</v>
      </c>
    </row>
    <row r="11292" spans="1:16" x14ac:dyDescent="0.25">
      <c r="A11292">
        <v>25082</v>
      </c>
      <c r="B11292" s="119" t="s">
        <v>7566</v>
      </c>
      <c r="C11292">
        <v>11</v>
      </c>
      <c r="E11292">
        <v>735</v>
      </c>
      <c r="F11292">
        <v>25</v>
      </c>
      <c r="G11292">
        <v>499</v>
      </c>
      <c r="H11292">
        <v>220</v>
      </c>
      <c r="I11292" s="119" t="s">
        <v>4726</v>
      </c>
      <c r="J11292" s="119" t="s">
        <v>22</v>
      </c>
      <c r="K11292" s="1">
        <v>46255.758941458334</v>
      </c>
      <c r="L11292">
        <v>0</v>
      </c>
      <c r="M11292">
        <v>3</v>
      </c>
      <c r="N11292">
        <v>0</v>
      </c>
      <c r="O11292">
        <v>0</v>
      </c>
      <c r="P11292" s="119" t="s">
        <v>20254</v>
      </c>
    </row>
    <row r="11293" spans="1:16" x14ac:dyDescent="0.25">
      <c r="A11293">
        <v>25083</v>
      </c>
      <c r="B11293" s="119" t="s">
        <v>7566</v>
      </c>
      <c r="C11293">
        <v>16</v>
      </c>
      <c r="E11293">
        <v>0</v>
      </c>
      <c r="F11293">
        <v>0</v>
      </c>
      <c r="G11293">
        <v>698</v>
      </c>
      <c r="H11293">
        <v>161</v>
      </c>
      <c r="I11293" s="119" t="s">
        <v>4726</v>
      </c>
      <c r="J11293" s="119" t="s">
        <v>22</v>
      </c>
      <c r="K11293" s="1">
        <v>46255.758941458334</v>
      </c>
      <c r="L11293">
        <v>0</v>
      </c>
      <c r="M11293">
        <v>0</v>
      </c>
      <c r="N11293">
        <v>0</v>
      </c>
      <c r="O11293">
        <v>0</v>
      </c>
      <c r="P11293" s="119" t="s">
        <v>20254</v>
      </c>
    </row>
    <row r="11294" spans="1:16" x14ac:dyDescent="0.25">
      <c r="A11294">
        <v>25084</v>
      </c>
      <c r="B11294" s="119" t="s">
        <v>7567</v>
      </c>
      <c r="C11294">
        <v>21</v>
      </c>
      <c r="E11294">
        <v>281</v>
      </c>
      <c r="F11294">
        <v>105</v>
      </c>
      <c r="G11294">
        <v>209</v>
      </c>
      <c r="H11294">
        <v>405</v>
      </c>
      <c r="I11294" s="119" t="s">
        <v>4726</v>
      </c>
      <c r="J11294" s="119" t="s">
        <v>22</v>
      </c>
      <c r="K11294" s="1">
        <v>46255.758941458334</v>
      </c>
      <c r="L11294">
        <v>2</v>
      </c>
      <c r="M11294">
        <v>6</v>
      </c>
      <c r="N11294">
        <v>0</v>
      </c>
      <c r="O11294">
        <v>2</v>
      </c>
      <c r="P11294" s="119" t="s">
        <v>20254</v>
      </c>
    </row>
    <row r="11295" spans="1:16" x14ac:dyDescent="0.25">
      <c r="A11295">
        <v>25085</v>
      </c>
      <c r="B11295" s="119" t="s">
        <v>7567</v>
      </c>
      <c r="C11295">
        <v>26</v>
      </c>
      <c r="E11295">
        <v>541</v>
      </c>
      <c r="F11295">
        <v>54</v>
      </c>
      <c r="G11295">
        <v>105</v>
      </c>
      <c r="H11295">
        <v>194</v>
      </c>
      <c r="I11295" s="119" t="s">
        <v>4726</v>
      </c>
      <c r="J11295" s="119" t="s">
        <v>22</v>
      </c>
      <c r="K11295" s="1">
        <v>46255.758941458334</v>
      </c>
      <c r="L11295">
        <v>2</v>
      </c>
      <c r="M11295">
        <v>0</v>
      </c>
      <c r="N11295">
        <v>0</v>
      </c>
      <c r="O11295">
        <v>0</v>
      </c>
      <c r="P11295" s="119" t="s">
        <v>20254</v>
      </c>
    </row>
    <row r="11296" spans="1:16" x14ac:dyDescent="0.25">
      <c r="A11296">
        <v>25086</v>
      </c>
      <c r="B11296" s="119" t="s">
        <v>7567</v>
      </c>
      <c r="C11296">
        <v>31</v>
      </c>
      <c r="E11296">
        <v>1417</v>
      </c>
      <c r="F11296">
        <v>59</v>
      </c>
      <c r="G11296">
        <v>124</v>
      </c>
      <c r="H11296">
        <v>183</v>
      </c>
      <c r="I11296" s="119" t="s">
        <v>4726</v>
      </c>
      <c r="J11296" s="119" t="s">
        <v>22</v>
      </c>
      <c r="K11296" s="1">
        <v>46255.758941458334</v>
      </c>
      <c r="L11296">
        <v>3</v>
      </c>
      <c r="M11296">
        <v>0</v>
      </c>
      <c r="N11296">
        <v>1</v>
      </c>
      <c r="O11296">
        <v>0</v>
      </c>
      <c r="P11296" s="119" t="s">
        <v>20254</v>
      </c>
    </row>
    <row r="11297" spans="1:16" x14ac:dyDescent="0.25">
      <c r="A11297">
        <v>25087</v>
      </c>
      <c r="B11297" s="119" t="s">
        <v>7567</v>
      </c>
      <c r="C11297">
        <v>36</v>
      </c>
      <c r="E11297">
        <v>347</v>
      </c>
      <c r="F11297">
        <v>65</v>
      </c>
      <c r="G11297">
        <v>116</v>
      </c>
      <c r="H11297">
        <v>237</v>
      </c>
      <c r="I11297" s="119" t="s">
        <v>4726</v>
      </c>
      <c r="J11297" s="119" t="s">
        <v>22</v>
      </c>
      <c r="K11297" s="1">
        <v>46255.758941458334</v>
      </c>
      <c r="L11297">
        <v>5</v>
      </c>
      <c r="M11297">
        <v>3</v>
      </c>
      <c r="N11297">
        <v>0</v>
      </c>
      <c r="O11297">
        <v>0</v>
      </c>
      <c r="P11297" s="119" t="s">
        <v>20254</v>
      </c>
    </row>
    <row r="11298" spans="1:16" x14ac:dyDescent="0.25">
      <c r="A11298">
        <v>25088</v>
      </c>
      <c r="B11298" s="119" t="s">
        <v>7567</v>
      </c>
      <c r="C11298">
        <v>41</v>
      </c>
      <c r="E11298">
        <v>861</v>
      </c>
      <c r="F11298">
        <v>99</v>
      </c>
      <c r="G11298">
        <v>118</v>
      </c>
      <c r="H11298">
        <v>189</v>
      </c>
      <c r="I11298" s="119" t="s">
        <v>4726</v>
      </c>
      <c r="J11298" s="119" t="s">
        <v>22</v>
      </c>
      <c r="K11298" s="1">
        <v>46255.758941458334</v>
      </c>
      <c r="L11298">
        <v>2</v>
      </c>
      <c r="M11298">
        <v>2</v>
      </c>
      <c r="N11298">
        <v>0</v>
      </c>
      <c r="O11298">
        <v>0</v>
      </c>
      <c r="P11298" s="119" t="s">
        <v>20254</v>
      </c>
    </row>
    <row r="11299" spans="1:16" x14ac:dyDescent="0.25">
      <c r="A11299">
        <v>25089</v>
      </c>
      <c r="B11299" s="119" t="s">
        <v>7567</v>
      </c>
      <c r="C11299">
        <v>46</v>
      </c>
      <c r="E11299">
        <v>1279</v>
      </c>
      <c r="F11299">
        <v>80</v>
      </c>
      <c r="G11299">
        <v>149</v>
      </c>
      <c r="H11299">
        <v>116</v>
      </c>
      <c r="I11299" s="119" t="s">
        <v>4726</v>
      </c>
      <c r="J11299" s="119" t="s">
        <v>22</v>
      </c>
      <c r="K11299" s="1">
        <v>46255.758941458334</v>
      </c>
      <c r="L11299">
        <v>3</v>
      </c>
      <c r="M11299">
        <v>2</v>
      </c>
      <c r="N11299">
        <v>0</v>
      </c>
      <c r="O11299">
        <v>0</v>
      </c>
      <c r="P11299" s="119" t="s">
        <v>20254</v>
      </c>
    </row>
    <row r="11300" spans="1:16" x14ac:dyDescent="0.25">
      <c r="A11300">
        <v>25090</v>
      </c>
      <c r="B11300" s="119" t="s">
        <v>7567</v>
      </c>
      <c r="C11300">
        <v>51</v>
      </c>
      <c r="E11300">
        <v>470</v>
      </c>
      <c r="F11300">
        <v>97</v>
      </c>
      <c r="G11300">
        <v>106</v>
      </c>
      <c r="H11300">
        <v>185</v>
      </c>
      <c r="I11300" s="119" t="s">
        <v>4726</v>
      </c>
      <c r="J11300" s="119" t="s">
        <v>22</v>
      </c>
      <c r="K11300" s="1">
        <v>46255.758941458334</v>
      </c>
      <c r="L11300">
        <v>4</v>
      </c>
      <c r="M11300">
        <v>4</v>
      </c>
      <c r="N11300">
        <v>0</v>
      </c>
      <c r="O11300">
        <v>1</v>
      </c>
      <c r="P11300" s="119" t="s">
        <v>20254</v>
      </c>
    </row>
    <row r="11301" spans="1:16" x14ac:dyDescent="0.25">
      <c r="A11301">
        <v>25091</v>
      </c>
      <c r="B11301" s="119" t="s">
        <v>7567</v>
      </c>
      <c r="C11301">
        <v>56</v>
      </c>
      <c r="E11301">
        <v>464</v>
      </c>
      <c r="F11301">
        <v>90</v>
      </c>
      <c r="G11301">
        <v>51</v>
      </c>
      <c r="H11301">
        <v>120</v>
      </c>
      <c r="I11301" s="119" t="s">
        <v>4726</v>
      </c>
      <c r="J11301" s="119" t="s">
        <v>22</v>
      </c>
      <c r="K11301" s="1">
        <v>46255.758941458334</v>
      </c>
      <c r="L11301">
        <v>4</v>
      </c>
      <c r="M11301">
        <v>0</v>
      </c>
      <c r="N11301">
        <v>0</v>
      </c>
      <c r="O11301">
        <v>0</v>
      </c>
      <c r="P11301" s="119" t="s">
        <v>20254</v>
      </c>
    </row>
    <row r="11302" spans="1:16" x14ac:dyDescent="0.25">
      <c r="A11302">
        <v>25092</v>
      </c>
      <c r="B11302" s="119" t="s">
        <v>7568</v>
      </c>
      <c r="C11302">
        <v>61</v>
      </c>
      <c r="E11302">
        <v>728</v>
      </c>
      <c r="F11302">
        <v>99</v>
      </c>
      <c r="G11302">
        <v>93</v>
      </c>
      <c r="H11302">
        <v>210</v>
      </c>
      <c r="I11302" s="119" t="s">
        <v>4726</v>
      </c>
      <c r="J11302" s="119" t="s">
        <v>22</v>
      </c>
      <c r="K11302" s="1">
        <v>46255.758941458334</v>
      </c>
      <c r="L11302">
        <v>2</v>
      </c>
      <c r="M11302">
        <v>2</v>
      </c>
      <c r="N11302">
        <v>1</v>
      </c>
      <c r="O11302">
        <v>0</v>
      </c>
      <c r="P11302" s="119" t="s">
        <v>20254</v>
      </c>
    </row>
    <row r="11303" spans="1:16" x14ac:dyDescent="0.25">
      <c r="A11303">
        <v>25093</v>
      </c>
      <c r="B11303" s="119" t="s">
        <v>7568</v>
      </c>
      <c r="C11303">
        <v>66</v>
      </c>
      <c r="E11303">
        <v>236</v>
      </c>
      <c r="F11303">
        <v>103</v>
      </c>
      <c r="G11303">
        <v>193</v>
      </c>
      <c r="H11303">
        <v>479</v>
      </c>
      <c r="I11303" s="119" t="s">
        <v>4726</v>
      </c>
      <c r="J11303" s="119" t="s">
        <v>22</v>
      </c>
      <c r="K11303" s="1">
        <v>46255.758941458334</v>
      </c>
      <c r="L11303">
        <v>1</v>
      </c>
      <c r="M11303">
        <v>2</v>
      </c>
      <c r="N11303">
        <v>0</v>
      </c>
      <c r="O11303">
        <v>0</v>
      </c>
      <c r="P11303" s="119" t="s">
        <v>20254</v>
      </c>
    </row>
    <row r="11304" spans="1:16" x14ac:dyDescent="0.25">
      <c r="A11304">
        <v>25094</v>
      </c>
      <c r="B11304" s="119" t="s">
        <v>7568</v>
      </c>
      <c r="C11304">
        <v>71</v>
      </c>
      <c r="E11304">
        <v>0</v>
      </c>
      <c r="F11304">
        <v>0</v>
      </c>
      <c r="G11304">
        <v>226</v>
      </c>
      <c r="H11304">
        <v>271</v>
      </c>
      <c r="I11304" s="119" t="s">
        <v>4726</v>
      </c>
      <c r="J11304" s="119" t="s">
        <v>22</v>
      </c>
      <c r="K11304" s="1">
        <v>46255.758941458334</v>
      </c>
      <c r="L11304">
        <v>0</v>
      </c>
      <c r="M11304">
        <v>1</v>
      </c>
      <c r="N11304">
        <v>0</v>
      </c>
      <c r="O11304">
        <v>1</v>
      </c>
      <c r="P11304" s="119" t="s">
        <v>20254</v>
      </c>
    </row>
    <row r="11305" spans="1:16" x14ac:dyDescent="0.25">
      <c r="A11305">
        <v>25095</v>
      </c>
      <c r="B11305" s="119" t="s">
        <v>7568</v>
      </c>
      <c r="C11305">
        <v>76</v>
      </c>
      <c r="E11305">
        <v>0</v>
      </c>
      <c r="F11305">
        <v>0</v>
      </c>
      <c r="G11305">
        <v>1865</v>
      </c>
      <c r="H11305">
        <v>112</v>
      </c>
      <c r="I11305" s="119" t="s">
        <v>4726</v>
      </c>
      <c r="J11305" s="119" t="s">
        <v>22</v>
      </c>
      <c r="K11305" s="1">
        <v>46255.758941458334</v>
      </c>
      <c r="L11305">
        <v>0</v>
      </c>
      <c r="M11305">
        <v>8</v>
      </c>
      <c r="N11305">
        <v>0</v>
      </c>
      <c r="O11305">
        <v>1</v>
      </c>
      <c r="P11305" s="119" t="s">
        <v>20254</v>
      </c>
    </row>
    <row r="11306" spans="1:16" x14ac:dyDescent="0.25">
      <c r="A11306">
        <v>25096</v>
      </c>
      <c r="B11306" s="119" t="s">
        <v>7568</v>
      </c>
      <c r="C11306">
        <v>80</v>
      </c>
      <c r="E11306">
        <v>0</v>
      </c>
      <c r="F11306">
        <v>0</v>
      </c>
      <c r="G11306">
        <v>1129</v>
      </c>
      <c r="H11306">
        <v>124</v>
      </c>
      <c r="I11306" s="119" t="s">
        <v>4726</v>
      </c>
      <c r="J11306" s="119" t="s">
        <v>22</v>
      </c>
      <c r="K11306" s="1">
        <v>46255.758941458334</v>
      </c>
      <c r="L11306">
        <v>0</v>
      </c>
      <c r="M11306">
        <v>6</v>
      </c>
      <c r="N11306">
        <v>0</v>
      </c>
      <c r="O11306">
        <v>1</v>
      </c>
      <c r="P11306" s="119" t="s">
        <v>20254</v>
      </c>
    </row>
    <row r="11307" spans="1:16" x14ac:dyDescent="0.25">
      <c r="A11307">
        <v>25097</v>
      </c>
      <c r="B11307" s="119" t="s">
        <v>7569</v>
      </c>
      <c r="C11307">
        <v>14</v>
      </c>
      <c r="D11307">
        <v>24610</v>
      </c>
      <c r="E11307">
        <v>39</v>
      </c>
      <c r="F11307">
        <v>70</v>
      </c>
      <c r="G11307">
        <v>284</v>
      </c>
      <c r="H11307">
        <v>293</v>
      </c>
      <c r="I11307" s="119" t="s">
        <v>4726</v>
      </c>
      <c r="J11307" s="119" t="s">
        <v>139</v>
      </c>
      <c r="K11307" s="1">
        <v>46255.758941458334</v>
      </c>
      <c r="L11307">
        <v>6</v>
      </c>
      <c r="M11307">
        <v>1</v>
      </c>
      <c r="N11307">
        <v>0</v>
      </c>
      <c r="O11307">
        <v>0</v>
      </c>
      <c r="P11307" s="119" t="s">
        <v>20254</v>
      </c>
    </row>
    <row r="11308" spans="1:16" x14ac:dyDescent="0.25">
      <c r="A11308">
        <v>25098</v>
      </c>
      <c r="B11308" s="119" t="s">
        <v>7570</v>
      </c>
      <c r="C11308">
        <v>20</v>
      </c>
      <c r="D11308">
        <v>24613</v>
      </c>
      <c r="E11308">
        <v>365</v>
      </c>
      <c r="F11308">
        <v>149</v>
      </c>
      <c r="G11308">
        <v>147</v>
      </c>
      <c r="H11308">
        <v>1993</v>
      </c>
      <c r="I11308" s="119" t="s">
        <v>4726</v>
      </c>
      <c r="J11308" s="119" t="s">
        <v>139</v>
      </c>
      <c r="K11308" s="1">
        <v>46255.758941458334</v>
      </c>
      <c r="L11308">
        <v>1</v>
      </c>
      <c r="M11308">
        <v>2</v>
      </c>
      <c r="N11308">
        <v>0</v>
      </c>
      <c r="O11308">
        <v>2</v>
      </c>
      <c r="P11308" s="119" t="s">
        <v>20254</v>
      </c>
    </row>
    <row r="11309" spans="1:16" x14ac:dyDescent="0.25">
      <c r="A11309">
        <v>25099</v>
      </c>
      <c r="B11309" s="119" t="s">
        <v>7571</v>
      </c>
      <c r="C11309">
        <v>26</v>
      </c>
      <c r="D11309">
        <v>24616</v>
      </c>
      <c r="E11309">
        <v>240</v>
      </c>
      <c r="F11309">
        <v>113</v>
      </c>
      <c r="G11309">
        <v>623</v>
      </c>
      <c r="H11309">
        <v>510</v>
      </c>
      <c r="I11309" s="119" t="s">
        <v>4726</v>
      </c>
      <c r="J11309" s="119" t="s">
        <v>139</v>
      </c>
      <c r="K11309" s="1">
        <v>46255.758941458334</v>
      </c>
      <c r="L11309">
        <v>5</v>
      </c>
      <c r="M11309">
        <v>1</v>
      </c>
      <c r="N11309">
        <v>2</v>
      </c>
      <c r="O11309">
        <v>1</v>
      </c>
      <c r="P11309" s="119" t="s">
        <v>20254</v>
      </c>
    </row>
    <row r="11310" spans="1:16" x14ac:dyDescent="0.25">
      <c r="A11310">
        <v>25100</v>
      </c>
      <c r="B11310" s="119" t="s">
        <v>7572</v>
      </c>
      <c r="C11310">
        <v>32</v>
      </c>
      <c r="D11310">
        <v>24646</v>
      </c>
      <c r="E11310">
        <v>517</v>
      </c>
      <c r="F11310">
        <v>170</v>
      </c>
      <c r="G11310">
        <v>157</v>
      </c>
      <c r="H11310">
        <v>1562</v>
      </c>
      <c r="I11310" s="119" t="s">
        <v>4726</v>
      </c>
      <c r="J11310" s="119" t="s">
        <v>139</v>
      </c>
      <c r="K11310" s="1">
        <v>46255.758941458334</v>
      </c>
      <c r="L11310">
        <v>0</v>
      </c>
      <c r="M11310">
        <v>6</v>
      </c>
      <c r="N11310">
        <v>0</v>
      </c>
      <c r="O11310">
        <v>4</v>
      </c>
      <c r="P11310" s="119" t="s">
        <v>20254</v>
      </c>
    </row>
    <row r="11311" spans="1:16" x14ac:dyDescent="0.25">
      <c r="A11311">
        <v>25101</v>
      </c>
      <c r="B11311" s="119" t="s">
        <v>7573</v>
      </c>
      <c r="C11311">
        <v>38</v>
      </c>
      <c r="D11311">
        <v>24660</v>
      </c>
      <c r="E11311">
        <v>33</v>
      </c>
      <c r="F11311">
        <v>130</v>
      </c>
      <c r="G11311">
        <v>123</v>
      </c>
      <c r="H11311">
        <v>332</v>
      </c>
      <c r="I11311" s="119" t="s">
        <v>4726</v>
      </c>
      <c r="J11311" s="119" t="s">
        <v>139</v>
      </c>
      <c r="K11311" s="1">
        <v>46255.758941458334</v>
      </c>
      <c r="L11311">
        <v>2</v>
      </c>
      <c r="M11311">
        <v>0</v>
      </c>
      <c r="N11311">
        <v>1</v>
      </c>
      <c r="O11311">
        <v>0</v>
      </c>
      <c r="P11311" s="119" t="s">
        <v>20254</v>
      </c>
    </row>
    <row r="11312" spans="1:16" x14ac:dyDescent="0.25">
      <c r="A11312">
        <v>25102</v>
      </c>
      <c r="B11312" s="119" t="s">
        <v>7574</v>
      </c>
      <c r="C11312">
        <v>44</v>
      </c>
      <c r="D11312">
        <v>24622</v>
      </c>
      <c r="E11312">
        <v>93</v>
      </c>
      <c r="F11312">
        <v>150</v>
      </c>
      <c r="G11312">
        <v>62</v>
      </c>
      <c r="H11312">
        <v>990</v>
      </c>
      <c r="I11312" s="119" t="s">
        <v>4726</v>
      </c>
      <c r="J11312" s="119" t="s">
        <v>139</v>
      </c>
      <c r="K11312" s="1">
        <v>46255.758941458334</v>
      </c>
      <c r="L11312">
        <v>0</v>
      </c>
      <c r="M11312">
        <v>1</v>
      </c>
      <c r="N11312">
        <v>0</v>
      </c>
      <c r="O11312">
        <v>1</v>
      </c>
      <c r="P11312" s="119" t="s">
        <v>20254</v>
      </c>
    </row>
    <row r="11313" spans="1:16" x14ac:dyDescent="0.25">
      <c r="A11313">
        <v>25103</v>
      </c>
      <c r="B11313" s="119" t="s">
        <v>7575</v>
      </c>
      <c r="C11313">
        <v>50</v>
      </c>
      <c r="D11313">
        <v>24634</v>
      </c>
      <c r="E11313">
        <v>99</v>
      </c>
      <c r="F11313">
        <v>179</v>
      </c>
      <c r="G11313">
        <v>112</v>
      </c>
      <c r="H11313">
        <v>595</v>
      </c>
      <c r="I11313" s="119" t="s">
        <v>4726</v>
      </c>
      <c r="J11313" s="119" t="s">
        <v>139</v>
      </c>
      <c r="K11313" s="1">
        <v>46255.758941458334</v>
      </c>
      <c r="L11313">
        <v>1</v>
      </c>
      <c r="M11313">
        <v>0</v>
      </c>
      <c r="N11313">
        <v>1</v>
      </c>
      <c r="O11313">
        <v>0</v>
      </c>
      <c r="P11313" s="119" t="s">
        <v>20254</v>
      </c>
    </row>
    <row r="11314" spans="1:16" x14ac:dyDescent="0.25">
      <c r="A11314">
        <v>25104</v>
      </c>
      <c r="B11314" s="119" t="s">
        <v>7576</v>
      </c>
      <c r="C11314">
        <v>56</v>
      </c>
      <c r="D11314">
        <v>24595</v>
      </c>
      <c r="E11314">
        <v>48</v>
      </c>
      <c r="F11314">
        <v>179</v>
      </c>
      <c r="G11314">
        <v>59</v>
      </c>
      <c r="H11314">
        <v>394</v>
      </c>
      <c r="I11314" s="119" t="s">
        <v>4726</v>
      </c>
      <c r="J11314" s="119" t="s">
        <v>139</v>
      </c>
      <c r="K11314" s="1">
        <v>46255.758941458334</v>
      </c>
      <c r="L11314">
        <v>0</v>
      </c>
      <c r="M11314">
        <v>0</v>
      </c>
      <c r="N11314">
        <v>0</v>
      </c>
      <c r="O11314">
        <v>0</v>
      </c>
      <c r="P11314" s="119" t="s">
        <v>20254</v>
      </c>
    </row>
    <row r="11315" spans="1:16" x14ac:dyDescent="0.25">
      <c r="A11315">
        <v>25105</v>
      </c>
      <c r="B11315" s="119" t="s">
        <v>7577</v>
      </c>
      <c r="C11315">
        <v>62</v>
      </c>
      <c r="D11315">
        <v>24610</v>
      </c>
      <c r="E11315">
        <v>275</v>
      </c>
      <c r="F11315">
        <v>168</v>
      </c>
      <c r="G11315">
        <v>88</v>
      </c>
      <c r="H11315">
        <v>4196</v>
      </c>
      <c r="I11315" s="119" t="s">
        <v>4726</v>
      </c>
      <c r="J11315" s="119" t="s">
        <v>139</v>
      </c>
      <c r="K11315" s="1">
        <v>46255.758941458334</v>
      </c>
      <c r="L11315">
        <v>0</v>
      </c>
      <c r="M11315">
        <v>1</v>
      </c>
      <c r="N11315">
        <v>0</v>
      </c>
      <c r="O11315">
        <v>1</v>
      </c>
      <c r="P11315" s="119" t="s">
        <v>20254</v>
      </c>
    </row>
    <row r="11316" spans="1:16" x14ac:dyDescent="0.25">
      <c r="A11316">
        <v>25106</v>
      </c>
      <c r="B11316" s="119" t="s">
        <v>7578</v>
      </c>
      <c r="C11316">
        <v>68</v>
      </c>
      <c r="D11316">
        <v>24603</v>
      </c>
      <c r="E11316">
        <v>0</v>
      </c>
      <c r="F11316">
        <v>0</v>
      </c>
      <c r="G11316">
        <v>161</v>
      </c>
      <c r="H11316">
        <v>298</v>
      </c>
      <c r="I11316" s="119" t="s">
        <v>4726</v>
      </c>
      <c r="J11316" s="119" t="s">
        <v>139</v>
      </c>
      <c r="K11316" s="1">
        <v>46255.758941458334</v>
      </c>
      <c r="L11316">
        <v>0</v>
      </c>
      <c r="M11316">
        <v>0</v>
      </c>
      <c r="N11316">
        <v>0</v>
      </c>
      <c r="O11316">
        <v>0</v>
      </c>
      <c r="P11316" s="119" t="s">
        <v>20254</v>
      </c>
    </row>
    <row r="11317" spans="1:16" x14ac:dyDescent="0.25">
      <c r="A11317">
        <v>25107</v>
      </c>
      <c r="B11317" s="119" t="s">
        <v>7579</v>
      </c>
      <c r="C11317">
        <v>74</v>
      </c>
      <c r="D11317">
        <v>24573</v>
      </c>
      <c r="E11317">
        <v>0</v>
      </c>
      <c r="F11317">
        <v>0</v>
      </c>
      <c r="G11317">
        <v>102</v>
      </c>
      <c r="H11317">
        <v>462</v>
      </c>
      <c r="I11317" s="119" t="s">
        <v>4726</v>
      </c>
      <c r="J11317" s="119" t="s">
        <v>139</v>
      </c>
      <c r="K11317" s="1">
        <v>46255.758941458334</v>
      </c>
      <c r="L11317">
        <v>0</v>
      </c>
      <c r="M11317">
        <v>1</v>
      </c>
      <c r="N11317">
        <v>0</v>
      </c>
      <c r="O11317">
        <v>1</v>
      </c>
      <c r="P11317" s="119" t="s">
        <v>20254</v>
      </c>
    </row>
    <row r="11318" spans="1:16" x14ac:dyDescent="0.25">
      <c r="A11318">
        <v>25108</v>
      </c>
      <c r="B11318" s="119" t="s">
        <v>7580</v>
      </c>
      <c r="C11318">
        <v>80</v>
      </c>
      <c r="D11318">
        <v>24558</v>
      </c>
      <c r="E11318">
        <v>20</v>
      </c>
      <c r="F11318">
        <v>211</v>
      </c>
      <c r="G11318">
        <v>1523</v>
      </c>
      <c r="H11318">
        <v>233</v>
      </c>
      <c r="I11318" s="119" t="s">
        <v>4726</v>
      </c>
      <c r="J11318" s="119" t="s">
        <v>139</v>
      </c>
      <c r="K11318" s="1">
        <v>46255.758941458334</v>
      </c>
      <c r="L11318">
        <v>0</v>
      </c>
      <c r="M11318">
        <v>4</v>
      </c>
      <c r="N11318">
        <v>0</v>
      </c>
      <c r="O11318">
        <v>0</v>
      </c>
      <c r="P11318" s="119" t="s">
        <v>20254</v>
      </c>
    </row>
    <row r="11319" spans="1:16" x14ac:dyDescent="0.25">
      <c r="A11319">
        <v>25109</v>
      </c>
      <c r="B11319" s="119" t="s">
        <v>7581</v>
      </c>
      <c r="C11319">
        <v>39</v>
      </c>
      <c r="D11319">
        <v>24602</v>
      </c>
      <c r="E11319">
        <v>240</v>
      </c>
      <c r="F11319">
        <v>332</v>
      </c>
      <c r="G11319">
        <v>73</v>
      </c>
      <c r="H11319">
        <v>9300</v>
      </c>
      <c r="I11319" s="119" t="s">
        <v>4726</v>
      </c>
      <c r="J11319" s="119" t="s">
        <v>222</v>
      </c>
      <c r="K11319" s="1">
        <v>46255.758941458334</v>
      </c>
      <c r="L11319">
        <v>0</v>
      </c>
      <c r="M11319">
        <v>1</v>
      </c>
      <c r="N11319">
        <v>0</v>
      </c>
      <c r="O11319">
        <v>0</v>
      </c>
      <c r="P11319" s="119" t="s">
        <v>20254</v>
      </c>
    </row>
    <row r="11320" spans="1:16" x14ac:dyDescent="0.25">
      <c r="A11320">
        <v>25110</v>
      </c>
      <c r="B11320" s="119" t="s">
        <v>7582</v>
      </c>
      <c r="C11320">
        <v>46</v>
      </c>
      <c r="D11320">
        <v>24656</v>
      </c>
      <c r="E11320">
        <v>44</v>
      </c>
      <c r="F11320">
        <v>1134</v>
      </c>
      <c r="G11320">
        <v>193</v>
      </c>
      <c r="H11320">
        <v>2331</v>
      </c>
      <c r="I11320" s="119" t="s">
        <v>4726</v>
      </c>
      <c r="J11320" s="119" t="s">
        <v>222</v>
      </c>
      <c r="K11320" s="1">
        <v>46255.758941458334</v>
      </c>
      <c r="L11320">
        <v>0</v>
      </c>
      <c r="M11320">
        <v>3</v>
      </c>
      <c r="N11320">
        <v>0</v>
      </c>
      <c r="O11320">
        <v>0</v>
      </c>
      <c r="P11320" s="119" t="s">
        <v>20254</v>
      </c>
    </row>
    <row r="11321" spans="1:16" x14ac:dyDescent="0.25">
      <c r="A11321">
        <v>25111</v>
      </c>
      <c r="B11321" s="119" t="s">
        <v>7583</v>
      </c>
      <c r="C11321">
        <v>53</v>
      </c>
      <c r="D11321">
        <v>24559</v>
      </c>
      <c r="E11321">
        <v>99</v>
      </c>
      <c r="F11321">
        <v>1378</v>
      </c>
      <c r="G11321">
        <v>214</v>
      </c>
      <c r="H11321">
        <v>2578</v>
      </c>
      <c r="I11321" s="119" t="s">
        <v>4726</v>
      </c>
      <c r="J11321" s="119" t="s">
        <v>222</v>
      </c>
      <c r="K11321" s="1">
        <v>46255.758941458334</v>
      </c>
      <c r="L11321">
        <v>1</v>
      </c>
      <c r="M11321">
        <v>0</v>
      </c>
      <c r="N11321">
        <v>0</v>
      </c>
      <c r="O11321">
        <v>0</v>
      </c>
      <c r="P11321" s="119" t="s">
        <v>20254</v>
      </c>
    </row>
    <row r="11322" spans="1:16" x14ac:dyDescent="0.25">
      <c r="A11322">
        <v>25112</v>
      </c>
      <c r="B11322" s="119" t="s">
        <v>7584</v>
      </c>
      <c r="C11322">
        <v>60</v>
      </c>
      <c r="D11322">
        <v>24550</v>
      </c>
      <c r="E11322">
        <v>23</v>
      </c>
      <c r="F11322">
        <v>278</v>
      </c>
      <c r="G11322">
        <v>97</v>
      </c>
      <c r="H11322">
        <v>7875</v>
      </c>
      <c r="I11322" s="119" t="s">
        <v>4726</v>
      </c>
      <c r="J11322" s="119" t="s">
        <v>222</v>
      </c>
      <c r="K11322" s="1">
        <v>46255.758941458334</v>
      </c>
      <c r="L11322">
        <v>4</v>
      </c>
      <c r="M11322">
        <v>3</v>
      </c>
      <c r="N11322">
        <v>0</v>
      </c>
      <c r="O11322">
        <v>0</v>
      </c>
      <c r="P11322" s="119" t="s">
        <v>20254</v>
      </c>
    </row>
    <row r="11323" spans="1:16" x14ac:dyDescent="0.25">
      <c r="A11323">
        <v>25113</v>
      </c>
      <c r="B11323" s="119" t="s">
        <v>7585</v>
      </c>
      <c r="C11323">
        <v>67</v>
      </c>
      <c r="D11323">
        <v>24577</v>
      </c>
      <c r="E11323">
        <v>56</v>
      </c>
      <c r="F11323">
        <v>555</v>
      </c>
      <c r="G11323">
        <v>249</v>
      </c>
      <c r="H11323">
        <v>3000</v>
      </c>
      <c r="I11323" s="119" t="s">
        <v>4726</v>
      </c>
      <c r="J11323" s="119" t="s">
        <v>222</v>
      </c>
      <c r="K11323" s="1">
        <v>46255.758941458334</v>
      </c>
      <c r="L11323">
        <v>1</v>
      </c>
      <c r="M11323">
        <v>2</v>
      </c>
      <c r="N11323">
        <v>0</v>
      </c>
      <c r="O11323">
        <v>0</v>
      </c>
      <c r="P11323" s="119" t="s">
        <v>20254</v>
      </c>
    </row>
    <row r="11324" spans="1:16" x14ac:dyDescent="0.25">
      <c r="A11324">
        <v>25114</v>
      </c>
      <c r="B11324" s="119" t="s">
        <v>7586</v>
      </c>
      <c r="C11324">
        <v>74</v>
      </c>
      <c r="D11324">
        <v>24606</v>
      </c>
      <c r="E11324">
        <v>286</v>
      </c>
      <c r="F11324">
        <v>1873</v>
      </c>
      <c r="G11324">
        <v>133</v>
      </c>
      <c r="H11324">
        <v>2657</v>
      </c>
      <c r="I11324" s="119" t="s">
        <v>4726</v>
      </c>
      <c r="J11324" s="119" t="s">
        <v>222</v>
      </c>
      <c r="K11324" s="1">
        <v>46255.758941458334</v>
      </c>
      <c r="L11324">
        <v>143</v>
      </c>
      <c r="M11324">
        <v>5</v>
      </c>
      <c r="N11324">
        <v>1</v>
      </c>
      <c r="O11324">
        <v>5</v>
      </c>
      <c r="P11324" s="119" t="s">
        <v>20254</v>
      </c>
    </row>
    <row r="11325" spans="1:16" x14ac:dyDescent="0.25">
      <c r="A11325">
        <v>25115</v>
      </c>
      <c r="B11325" s="119" t="s">
        <v>7587</v>
      </c>
      <c r="C11325">
        <v>80</v>
      </c>
      <c r="D11325">
        <v>24553</v>
      </c>
      <c r="E11325">
        <v>1061</v>
      </c>
      <c r="F11325">
        <v>1872</v>
      </c>
      <c r="G11325">
        <v>2475</v>
      </c>
      <c r="H11325">
        <v>2380</v>
      </c>
      <c r="I11325" s="119" t="s">
        <v>4726</v>
      </c>
      <c r="J11325" s="119" t="s">
        <v>222</v>
      </c>
      <c r="K11325" s="1">
        <v>46255.758941458334</v>
      </c>
      <c r="L11325">
        <v>769</v>
      </c>
      <c r="M11325">
        <v>23</v>
      </c>
      <c r="N11325">
        <v>335</v>
      </c>
      <c r="O11325">
        <v>12</v>
      </c>
      <c r="P11325" s="119" t="s">
        <v>20254</v>
      </c>
    </row>
    <row r="11326" spans="1:16" x14ac:dyDescent="0.25">
      <c r="A11326">
        <v>25116</v>
      </c>
      <c r="B11326" s="119" t="s">
        <v>7588</v>
      </c>
      <c r="C11326">
        <v>62</v>
      </c>
      <c r="D11326">
        <v>24570</v>
      </c>
      <c r="E11326">
        <v>255</v>
      </c>
      <c r="F11326">
        <v>3450</v>
      </c>
      <c r="G11326">
        <v>24</v>
      </c>
      <c r="H11326">
        <v>44411</v>
      </c>
      <c r="I11326" s="119" t="s">
        <v>4726</v>
      </c>
      <c r="J11326" s="119" t="s">
        <v>24</v>
      </c>
      <c r="K11326" s="1">
        <v>46255.758941458334</v>
      </c>
      <c r="L11326">
        <v>0</v>
      </c>
      <c r="M11326">
        <v>0</v>
      </c>
      <c r="N11326">
        <v>0</v>
      </c>
      <c r="O11326">
        <v>0</v>
      </c>
      <c r="P11326" s="119" t="s">
        <v>20254</v>
      </c>
    </row>
    <row r="11327" spans="1:16" x14ac:dyDescent="0.25">
      <c r="A11327">
        <v>25117</v>
      </c>
      <c r="B11327" s="119" t="s">
        <v>7589</v>
      </c>
      <c r="C11327">
        <v>70</v>
      </c>
      <c r="D11327">
        <v>24600</v>
      </c>
      <c r="E11327">
        <v>141</v>
      </c>
      <c r="F11327">
        <v>9020</v>
      </c>
      <c r="G11327">
        <v>39</v>
      </c>
      <c r="H11327">
        <v>48014</v>
      </c>
      <c r="I11327" s="119" t="s">
        <v>4726</v>
      </c>
      <c r="J11327" s="119" t="s">
        <v>24</v>
      </c>
      <c r="K11327" s="1">
        <v>46255.758941458334</v>
      </c>
      <c r="L11327">
        <v>0</v>
      </c>
      <c r="M11327">
        <v>1</v>
      </c>
      <c r="N11327">
        <v>0</v>
      </c>
      <c r="O11327">
        <v>0</v>
      </c>
      <c r="P11327" s="119" t="s">
        <v>20254</v>
      </c>
    </row>
    <row r="11328" spans="1:16" x14ac:dyDescent="0.25">
      <c r="A11328">
        <v>25118</v>
      </c>
      <c r="B11328" s="119" t="s">
        <v>7590</v>
      </c>
      <c r="C11328">
        <v>78</v>
      </c>
      <c r="D11328">
        <v>24618</v>
      </c>
      <c r="E11328">
        <v>185</v>
      </c>
      <c r="F11328">
        <v>3310</v>
      </c>
      <c r="G11328">
        <v>239</v>
      </c>
      <c r="H11328">
        <v>6010</v>
      </c>
      <c r="I11328" s="119" t="s">
        <v>4726</v>
      </c>
      <c r="J11328" s="119" t="s">
        <v>24</v>
      </c>
      <c r="K11328" s="1">
        <v>46255.758941458334</v>
      </c>
      <c r="L11328">
        <v>3</v>
      </c>
      <c r="M11328">
        <v>6</v>
      </c>
      <c r="N11328">
        <v>1</v>
      </c>
      <c r="O11328">
        <v>3</v>
      </c>
      <c r="P11328" s="119" t="s">
        <v>20254</v>
      </c>
    </row>
    <row r="11329" spans="1:16" x14ac:dyDescent="0.25">
      <c r="A11329">
        <v>25119</v>
      </c>
      <c r="B11329" s="119" t="s">
        <v>7591</v>
      </c>
      <c r="C11329">
        <v>80</v>
      </c>
      <c r="D11329">
        <v>24561</v>
      </c>
      <c r="E11329">
        <v>207</v>
      </c>
      <c r="F11329">
        <v>2304</v>
      </c>
      <c r="G11329">
        <v>183</v>
      </c>
      <c r="H11329">
        <v>6580</v>
      </c>
      <c r="I11329" s="119" t="s">
        <v>4726</v>
      </c>
      <c r="J11329" s="119" t="s">
        <v>24</v>
      </c>
      <c r="K11329" s="1">
        <v>46255.758941458334</v>
      </c>
      <c r="L11329">
        <v>56</v>
      </c>
      <c r="M11329">
        <v>17</v>
      </c>
      <c r="N11329">
        <v>1</v>
      </c>
      <c r="O11329">
        <v>1</v>
      </c>
      <c r="P11329" s="119" t="s">
        <v>20254</v>
      </c>
    </row>
    <row r="11330" spans="1:16" x14ac:dyDescent="0.25">
      <c r="A11330">
        <v>25120</v>
      </c>
      <c r="B11330" s="119" t="s">
        <v>7592</v>
      </c>
      <c r="C11330">
        <v>1</v>
      </c>
      <c r="E11330">
        <v>449</v>
      </c>
      <c r="F11330">
        <v>13</v>
      </c>
      <c r="G11330">
        <v>134</v>
      </c>
      <c r="H11330">
        <v>506</v>
      </c>
      <c r="I11330" s="119" t="s">
        <v>4726</v>
      </c>
      <c r="J11330" s="119" t="s">
        <v>22</v>
      </c>
      <c r="K11330" s="1">
        <v>46255.758941458334</v>
      </c>
      <c r="L11330">
        <v>1</v>
      </c>
      <c r="M11330">
        <v>1</v>
      </c>
      <c r="N11330">
        <v>0</v>
      </c>
      <c r="O11330">
        <v>0</v>
      </c>
      <c r="P11330" s="119" t="s">
        <v>20254</v>
      </c>
    </row>
    <row r="11331" spans="1:16" x14ac:dyDescent="0.25">
      <c r="A11331">
        <v>25121</v>
      </c>
      <c r="B11331" s="119" t="s">
        <v>7592</v>
      </c>
      <c r="C11331">
        <v>6</v>
      </c>
      <c r="E11331">
        <v>0</v>
      </c>
      <c r="F11331">
        <v>0</v>
      </c>
      <c r="G11331">
        <v>245</v>
      </c>
      <c r="H11331">
        <v>109</v>
      </c>
      <c r="I11331" s="119" t="s">
        <v>4726</v>
      </c>
      <c r="J11331" s="119" t="s">
        <v>22</v>
      </c>
      <c r="K11331" s="1">
        <v>46255.758941458334</v>
      </c>
      <c r="L11331">
        <v>0</v>
      </c>
      <c r="M11331">
        <v>0</v>
      </c>
      <c r="N11331">
        <v>0</v>
      </c>
      <c r="O11331">
        <v>0</v>
      </c>
      <c r="P11331" s="119" t="s">
        <v>20254</v>
      </c>
    </row>
    <row r="11332" spans="1:16" x14ac:dyDescent="0.25">
      <c r="A11332">
        <v>25122</v>
      </c>
      <c r="B11332" s="119" t="s">
        <v>7592</v>
      </c>
      <c r="C11332">
        <v>11</v>
      </c>
      <c r="E11332">
        <v>0</v>
      </c>
      <c r="F11332">
        <v>0</v>
      </c>
      <c r="G11332">
        <v>256</v>
      </c>
      <c r="H11332">
        <v>130</v>
      </c>
      <c r="I11332" s="119" t="s">
        <v>4726</v>
      </c>
      <c r="J11332" s="119" t="s">
        <v>22</v>
      </c>
      <c r="K11332" s="1">
        <v>46255.758941458334</v>
      </c>
      <c r="L11332">
        <v>0</v>
      </c>
      <c r="M11332">
        <v>2</v>
      </c>
      <c r="N11332">
        <v>0</v>
      </c>
      <c r="O11332">
        <v>2</v>
      </c>
      <c r="P11332" s="119" t="s">
        <v>20254</v>
      </c>
    </row>
    <row r="11333" spans="1:16" x14ac:dyDescent="0.25">
      <c r="A11333">
        <v>25123</v>
      </c>
      <c r="B11333" s="119" t="s">
        <v>7592</v>
      </c>
      <c r="C11333">
        <v>16</v>
      </c>
      <c r="E11333">
        <v>308</v>
      </c>
      <c r="F11333">
        <v>50</v>
      </c>
      <c r="G11333">
        <v>151</v>
      </c>
      <c r="H11333">
        <v>109</v>
      </c>
      <c r="I11333" s="119" t="s">
        <v>4726</v>
      </c>
      <c r="J11333" s="119" t="s">
        <v>22</v>
      </c>
      <c r="K11333" s="1">
        <v>46255.758941458334</v>
      </c>
      <c r="L11333">
        <v>1</v>
      </c>
      <c r="M11333">
        <v>1</v>
      </c>
      <c r="N11333">
        <v>0</v>
      </c>
      <c r="O11333">
        <v>1</v>
      </c>
      <c r="P11333" s="119" t="s">
        <v>20254</v>
      </c>
    </row>
    <row r="11334" spans="1:16" x14ac:dyDescent="0.25">
      <c r="A11334">
        <v>25124</v>
      </c>
      <c r="B11334" s="119" t="s">
        <v>7593</v>
      </c>
      <c r="C11334">
        <v>21</v>
      </c>
      <c r="E11334">
        <v>225</v>
      </c>
      <c r="F11334">
        <v>43</v>
      </c>
      <c r="G11334">
        <v>211</v>
      </c>
      <c r="H11334">
        <v>117</v>
      </c>
      <c r="I11334" s="119" t="s">
        <v>4726</v>
      </c>
      <c r="J11334" s="119" t="s">
        <v>22</v>
      </c>
      <c r="K11334" s="1">
        <v>46255.758941458334</v>
      </c>
      <c r="L11334">
        <v>1</v>
      </c>
      <c r="M11334">
        <v>1</v>
      </c>
      <c r="N11334">
        <v>0</v>
      </c>
      <c r="O11334">
        <v>1</v>
      </c>
      <c r="P11334" s="119" t="s">
        <v>20254</v>
      </c>
    </row>
    <row r="11335" spans="1:16" x14ac:dyDescent="0.25">
      <c r="A11335">
        <v>25125</v>
      </c>
      <c r="B11335" s="119" t="s">
        <v>7593</v>
      </c>
      <c r="C11335">
        <v>26</v>
      </c>
      <c r="E11335">
        <v>0</v>
      </c>
      <c r="F11335">
        <v>0</v>
      </c>
      <c r="G11335">
        <v>87</v>
      </c>
      <c r="H11335">
        <v>125</v>
      </c>
      <c r="I11335" s="119" t="s">
        <v>4726</v>
      </c>
      <c r="J11335" s="119" t="s">
        <v>22</v>
      </c>
      <c r="K11335" s="1">
        <v>46255.758941458334</v>
      </c>
      <c r="L11335">
        <v>0</v>
      </c>
      <c r="M11335">
        <v>3</v>
      </c>
      <c r="N11335">
        <v>0</v>
      </c>
      <c r="O11335">
        <v>0</v>
      </c>
      <c r="P11335" s="119" t="s">
        <v>20254</v>
      </c>
    </row>
    <row r="11336" spans="1:16" x14ac:dyDescent="0.25">
      <c r="A11336">
        <v>25126</v>
      </c>
      <c r="B11336" s="119" t="s">
        <v>7593</v>
      </c>
      <c r="C11336">
        <v>31</v>
      </c>
      <c r="E11336">
        <v>751</v>
      </c>
      <c r="F11336">
        <v>56</v>
      </c>
      <c r="G11336">
        <v>138</v>
      </c>
      <c r="H11336">
        <v>186</v>
      </c>
      <c r="I11336" s="119" t="s">
        <v>4726</v>
      </c>
      <c r="J11336" s="119" t="s">
        <v>22</v>
      </c>
      <c r="K11336" s="1">
        <v>46255.758941458334</v>
      </c>
      <c r="L11336">
        <v>3</v>
      </c>
      <c r="M11336">
        <v>0</v>
      </c>
      <c r="N11336">
        <v>0</v>
      </c>
      <c r="O11336">
        <v>0</v>
      </c>
      <c r="P11336" s="119" t="s">
        <v>20254</v>
      </c>
    </row>
    <row r="11337" spans="1:16" x14ac:dyDescent="0.25">
      <c r="A11337">
        <v>25127</v>
      </c>
      <c r="B11337" s="119" t="s">
        <v>7593</v>
      </c>
      <c r="C11337">
        <v>36</v>
      </c>
      <c r="E11337">
        <v>216</v>
      </c>
      <c r="F11337">
        <v>63</v>
      </c>
      <c r="G11337">
        <v>166</v>
      </c>
      <c r="H11337">
        <v>144</v>
      </c>
      <c r="I11337" s="119" t="s">
        <v>4726</v>
      </c>
      <c r="J11337" s="119" t="s">
        <v>22</v>
      </c>
      <c r="K11337" s="1">
        <v>46255.758941458334</v>
      </c>
      <c r="L11337">
        <v>1</v>
      </c>
      <c r="M11337">
        <v>4</v>
      </c>
      <c r="N11337">
        <v>0</v>
      </c>
      <c r="O11337">
        <v>0</v>
      </c>
      <c r="P11337" s="119" t="s">
        <v>20254</v>
      </c>
    </row>
    <row r="11338" spans="1:16" x14ac:dyDescent="0.25">
      <c r="A11338">
        <v>25128</v>
      </c>
      <c r="B11338" s="119" t="s">
        <v>7593</v>
      </c>
      <c r="C11338">
        <v>41</v>
      </c>
      <c r="E11338">
        <v>213</v>
      </c>
      <c r="F11338">
        <v>68</v>
      </c>
      <c r="G11338">
        <v>158</v>
      </c>
      <c r="H11338">
        <v>131</v>
      </c>
      <c r="I11338" s="119" t="s">
        <v>4726</v>
      </c>
      <c r="J11338" s="119" t="s">
        <v>22</v>
      </c>
      <c r="K11338" s="1">
        <v>46255.758941458334</v>
      </c>
      <c r="L11338">
        <v>1</v>
      </c>
      <c r="M11338">
        <v>2</v>
      </c>
      <c r="N11338">
        <v>0</v>
      </c>
      <c r="O11338">
        <v>0</v>
      </c>
      <c r="P11338" s="119" t="s">
        <v>20254</v>
      </c>
    </row>
    <row r="11339" spans="1:16" x14ac:dyDescent="0.25">
      <c r="A11339">
        <v>25129</v>
      </c>
      <c r="B11339" s="119" t="s">
        <v>7593</v>
      </c>
      <c r="C11339">
        <v>46</v>
      </c>
      <c r="E11339">
        <v>338</v>
      </c>
      <c r="F11339">
        <v>78</v>
      </c>
      <c r="G11339">
        <v>82</v>
      </c>
      <c r="H11339">
        <v>165</v>
      </c>
      <c r="I11339" s="119" t="s">
        <v>4726</v>
      </c>
      <c r="J11339" s="119" t="s">
        <v>22</v>
      </c>
      <c r="K11339" s="1">
        <v>46255.758941458334</v>
      </c>
      <c r="L11339">
        <v>2</v>
      </c>
      <c r="M11339">
        <v>0</v>
      </c>
      <c r="N11339">
        <v>0</v>
      </c>
      <c r="O11339">
        <v>0</v>
      </c>
      <c r="P11339" s="119" t="s">
        <v>20254</v>
      </c>
    </row>
    <row r="11340" spans="1:16" x14ac:dyDescent="0.25">
      <c r="A11340">
        <v>25130</v>
      </c>
      <c r="B11340" s="119" t="s">
        <v>7593</v>
      </c>
      <c r="C11340">
        <v>51</v>
      </c>
      <c r="E11340">
        <v>667</v>
      </c>
      <c r="F11340">
        <v>89</v>
      </c>
      <c r="G11340">
        <v>94</v>
      </c>
      <c r="H11340">
        <v>189</v>
      </c>
      <c r="I11340" s="119" t="s">
        <v>4726</v>
      </c>
      <c r="J11340" s="119" t="s">
        <v>22</v>
      </c>
      <c r="K11340" s="1">
        <v>46255.758941458334</v>
      </c>
      <c r="L11340">
        <v>3</v>
      </c>
      <c r="M11340">
        <v>0</v>
      </c>
      <c r="N11340">
        <v>1</v>
      </c>
      <c r="O11340">
        <v>0</v>
      </c>
      <c r="P11340" s="119" t="s">
        <v>20254</v>
      </c>
    </row>
    <row r="11341" spans="1:16" x14ac:dyDescent="0.25">
      <c r="A11341">
        <v>25131</v>
      </c>
      <c r="B11341" s="119" t="s">
        <v>7593</v>
      </c>
      <c r="C11341">
        <v>56</v>
      </c>
      <c r="E11341">
        <v>419</v>
      </c>
      <c r="F11341">
        <v>89</v>
      </c>
      <c r="G11341">
        <v>90</v>
      </c>
      <c r="H11341">
        <v>112</v>
      </c>
      <c r="I11341" s="119" t="s">
        <v>4726</v>
      </c>
      <c r="J11341" s="119" t="s">
        <v>22</v>
      </c>
      <c r="K11341" s="1">
        <v>46255.758941458334</v>
      </c>
      <c r="L11341">
        <v>0</v>
      </c>
      <c r="M11341">
        <v>3</v>
      </c>
      <c r="N11341">
        <v>0</v>
      </c>
      <c r="O11341">
        <v>0</v>
      </c>
      <c r="P11341" s="119" t="s">
        <v>20254</v>
      </c>
    </row>
    <row r="11342" spans="1:16" x14ac:dyDescent="0.25">
      <c r="A11342">
        <v>25132</v>
      </c>
      <c r="B11342" s="119" t="s">
        <v>7594</v>
      </c>
      <c r="C11342">
        <v>61</v>
      </c>
      <c r="E11342">
        <v>171</v>
      </c>
      <c r="F11342">
        <v>92</v>
      </c>
      <c r="G11342">
        <v>120</v>
      </c>
      <c r="H11342">
        <v>117</v>
      </c>
      <c r="I11342" s="119" t="s">
        <v>4726</v>
      </c>
      <c r="J11342" s="119" t="s">
        <v>22</v>
      </c>
      <c r="K11342" s="1">
        <v>46255.758941458334</v>
      </c>
      <c r="L11342">
        <v>2</v>
      </c>
      <c r="M11342">
        <v>0</v>
      </c>
      <c r="N11342">
        <v>0</v>
      </c>
      <c r="O11342">
        <v>0</v>
      </c>
      <c r="P11342" s="119" t="s">
        <v>20254</v>
      </c>
    </row>
    <row r="11343" spans="1:16" x14ac:dyDescent="0.25">
      <c r="A11343">
        <v>25133</v>
      </c>
      <c r="B11343" s="119" t="s">
        <v>7594</v>
      </c>
      <c r="C11343">
        <v>66</v>
      </c>
      <c r="E11343">
        <v>0</v>
      </c>
      <c r="F11343">
        <v>0</v>
      </c>
      <c r="G11343">
        <v>259</v>
      </c>
      <c r="H11343">
        <v>109</v>
      </c>
      <c r="I11343" s="119" t="s">
        <v>4726</v>
      </c>
      <c r="J11343" s="119" t="s">
        <v>22</v>
      </c>
      <c r="K11343" s="1">
        <v>46255.758941458334</v>
      </c>
      <c r="L11343">
        <v>0</v>
      </c>
      <c r="M11343">
        <v>3</v>
      </c>
      <c r="N11343">
        <v>0</v>
      </c>
      <c r="O11343">
        <v>1</v>
      </c>
      <c r="P11343" s="119" t="s">
        <v>20254</v>
      </c>
    </row>
    <row r="11344" spans="1:16" x14ac:dyDescent="0.25">
      <c r="A11344">
        <v>25134</v>
      </c>
      <c r="B11344" s="119" t="s">
        <v>7594</v>
      </c>
      <c r="C11344">
        <v>71</v>
      </c>
      <c r="E11344">
        <v>0</v>
      </c>
      <c r="F11344">
        <v>0</v>
      </c>
      <c r="G11344">
        <v>242</v>
      </c>
      <c r="H11344">
        <v>108</v>
      </c>
      <c r="I11344" s="119" t="s">
        <v>4726</v>
      </c>
      <c r="J11344" s="119" t="s">
        <v>22</v>
      </c>
      <c r="K11344" s="1">
        <v>46255.758941458334</v>
      </c>
      <c r="L11344">
        <v>0</v>
      </c>
      <c r="M11344">
        <v>2</v>
      </c>
      <c r="N11344">
        <v>0</v>
      </c>
      <c r="O11344">
        <v>1</v>
      </c>
      <c r="P11344" s="119" t="s">
        <v>20254</v>
      </c>
    </row>
    <row r="11345" spans="1:16" x14ac:dyDescent="0.25">
      <c r="A11345">
        <v>25135</v>
      </c>
      <c r="B11345" s="119" t="s">
        <v>7594</v>
      </c>
      <c r="C11345">
        <v>76</v>
      </c>
      <c r="E11345">
        <v>0</v>
      </c>
      <c r="F11345">
        <v>0</v>
      </c>
      <c r="G11345">
        <v>8748</v>
      </c>
      <c r="H11345">
        <v>112</v>
      </c>
      <c r="I11345" s="119" t="s">
        <v>4726</v>
      </c>
      <c r="J11345" s="119" t="s">
        <v>22</v>
      </c>
      <c r="K11345" s="1">
        <v>46255.758941458334</v>
      </c>
      <c r="L11345">
        <v>0</v>
      </c>
      <c r="M11345">
        <v>19</v>
      </c>
      <c r="N11345">
        <v>0</v>
      </c>
      <c r="O11345">
        <v>7</v>
      </c>
      <c r="P11345" s="119" t="s">
        <v>20254</v>
      </c>
    </row>
    <row r="11346" spans="1:16" x14ac:dyDescent="0.25">
      <c r="A11346">
        <v>25136</v>
      </c>
      <c r="B11346" s="119" t="s">
        <v>7594</v>
      </c>
      <c r="C11346">
        <v>80</v>
      </c>
      <c r="E11346">
        <v>0</v>
      </c>
      <c r="F11346">
        <v>0</v>
      </c>
      <c r="G11346">
        <v>7768</v>
      </c>
      <c r="H11346">
        <v>117</v>
      </c>
      <c r="I11346" s="119" t="s">
        <v>4726</v>
      </c>
      <c r="J11346" s="119" t="s">
        <v>22</v>
      </c>
      <c r="K11346" s="1">
        <v>46255.758941458334</v>
      </c>
      <c r="L11346">
        <v>0</v>
      </c>
      <c r="M11346">
        <v>4</v>
      </c>
      <c r="N11346">
        <v>0</v>
      </c>
      <c r="O11346">
        <v>0</v>
      </c>
      <c r="P11346" s="119" t="s">
        <v>20254</v>
      </c>
    </row>
    <row r="11347" spans="1:16" x14ac:dyDescent="0.25">
      <c r="A11347">
        <v>25137</v>
      </c>
      <c r="B11347" s="119" t="s">
        <v>7595</v>
      </c>
      <c r="C11347">
        <v>14</v>
      </c>
      <c r="D11347">
        <v>24610</v>
      </c>
      <c r="E11347">
        <v>339</v>
      </c>
      <c r="F11347">
        <v>83</v>
      </c>
      <c r="G11347">
        <v>139</v>
      </c>
      <c r="H11347">
        <v>382</v>
      </c>
      <c r="I11347" s="119" t="s">
        <v>4726</v>
      </c>
      <c r="J11347" s="119" t="s">
        <v>139</v>
      </c>
      <c r="K11347" s="1">
        <v>46255.758941458334</v>
      </c>
      <c r="L11347">
        <v>8</v>
      </c>
      <c r="M11347">
        <v>4</v>
      </c>
      <c r="N11347">
        <v>1</v>
      </c>
      <c r="O11347">
        <v>1</v>
      </c>
      <c r="P11347" s="119" t="s">
        <v>20254</v>
      </c>
    </row>
    <row r="11348" spans="1:16" x14ac:dyDescent="0.25">
      <c r="A11348">
        <v>25138</v>
      </c>
      <c r="B11348" s="119" t="s">
        <v>7596</v>
      </c>
      <c r="C11348">
        <v>20</v>
      </c>
      <c r="D11348">
        <v>24613</v>
      </c>
      <c r="E11348">
        <v>131</v>
      </c>
      <c r="F11348">
        <v>111</v>
      </c>
      <c r="G11348">
        <v>62</v>
      </c>
      <c r="H11348">
        <v>4000</v>
      </c>
      <c r="I11348" s="119" t="s">
        <v>4726</v>
      </c>
      <c r="J11348" s="119" t="s">
        <v>139</v>
      </c>
      <c r="K11348" s="1">
        <v>46255.758941458334</v>
      </c>
      <c r="L11348">
        <v>1</v>
      </c>
      <c r="M11348">
        <v>1</v>
      </c>
      <c r="N11348">
        <v>0</v>
      </c>
      <c r="O11348">
        <v>0</v>
      </c>
      <c r="P11348" s="119" t="s">
        <v>20254</v>
      </c>
    </row>
    <row r="11349" spans="1:16" x14ac:dyDescent="0.25">
      <c r="A11349">
        <v>25139</v>
      </c>
      <c r="B11349" s="119" t="s">
        <v>7597</v>
      </c>
      <c r="C11349">
        <v>26</v>
      </c>
      <c r="D11349">
        <v>24616</v>
      </c>
      <c r="E11349">
        <v>244</v>
      </c>
      <c r="F11349">
        <v>99</v>
      </c>
      <c r="G11349">
        <v>211</v>
      </c>
      <c r="H11349">
        <v>149</v>
      </c>
      <c r="I11349" s="119" t="s">
        <v>4726</v>
      </c>
      <c r="J11349" s="119" t="s">
        <v>139</v>
      </c>
      <c r="K11349" s="1">
        <v>46255.758941458334</v>
      </c>
      <c r="L11349">
        <v>2</v>
      </c>
      <c r="M11349">
        <v>2</v>
      </c>
      <c r="N11349">
        <v>0</v>
      </c>
      <c r="O11349">
        <v>1</v>
      </c>
      <c r="P11349" s="119" t="s">
        <v>20254</v>
      </c>
    </row>
    <row r="11350" spans="1:16" x14ac:dyDescent="0.25">
      <c r="A11350">
        <v>25140</v>
      </c>
      <c r="B11350" s="119" t="s">
        <v>7598</v>
      </c>
      <c r="C11350">
        <v>32</v>
      </c>
      <c r="D11350">
        <v>24646</v>
      </c>
      <c r="E11350">
        <v>5</v>
      </c>
      <c r="F11350">
        <v>113</v>
      </c>
      <c r="G11350">
        <v>22</v>
      </c>
      <c r="H11350">
        <v>10000</v>
      </c>
      <c r="I11350" s="119" t="s">
        <v>4726</v>
      </c>
      <c r="J11350" s="119" t="s">
        <v>139</v>
      </c>
      <c r="K11350" s="1">
        <v>46255.758941458334</v>
      </c>
      <c r="L11350">
        <v>0</v>
      </c>
      <c r="M11350">
        <v>1</v>
      </c>
      <c r="N11350">
        <v>0</v>
      </c>
      <c r="O11350">
        <v>0</v>
      </c>
      <c r="P11350" s="119" t="s">
        <v>20254</v>
      </c>
    </row>
    <row r="11351" spans="1:16" x14ac:dyDescent="0.25">
      <c r="A11351">
        <v>25141</v>
      </c>
      <c r="B11351" s="119" t="s">
        <v>7599</v>
      </c>
      <c r="C11351">
        <v>38</v>
      </c>
      <c r="D11351">
        <v>24660</v>
      </c>
      <c r="E11351">
        <v>45</v>
      </c>
      <c r="F11351">
        <v>128</v>
      </c>
      <c r="G11351">
        <v>73</v>
      </c>
      <c r="H11351">
        <v>210</v>
      </c>
      <c r="I11351" s="119" t="s">
        <v>4726</v>
      </c>
      <c r="J11351" s="119" t="s">
        <v>139</v>
      </c>
      <c r="K11351" s="1">
        <v>46255.758941458334</v>
      </c>
      <c r="L11351">
        <v>4</v>
      </c>
      <c r="M11351">
        <v>1</v>
      </c>
      <c r="N11351">
        <v>1</v>
      </c>
      <c r="O11351">
        <v>0</v>
      </c>
      <c r="P11351" s="119" t="s">
        <v>20254</v>
      </c>
    </row>
    <row r="11352" spans="1:16" x14ac:dyDescent="0.25">
      <c r="A11352">
        <v>25142</v>
      </c>
      <c r="B11352" s="119" t="s">
        <v>7600</v>
      </c>
      <c r="C11352">
        <v>44</v>
      </c>
      <c r="D11352">
        <v>24622</v>
      </c>
      <c r="E11352">
        <v>182</v>
      </c>
      <c r="F11352">
        <v>253</v>
      </c>
      <c r="G11352">
        <v>786</v>
      </c>
      <c r="H11352">
        <v>401</v>
      </c>
      <c r="I11352" s="119" t="s">
        <v>4726</v>
      </c>
      <c r="J11352" s="119" t="s">
        <v>139</v>
      </c>
      <c r="K11352" s="1">
        <v>46255.758941458334</v>
      </c>
      <c r="L11352">
        <v>3</v>
      </c>
      <c r="M11352">
        <v>0</v>
      </c>
      <c r="N11352">
        <v>1</v>
      </c>
      <c r="O11352">
        <v>0</v>
      </c>
      <c r="P11352" s="119" t="s">
        <v>20254</v>
      </c>
    </row>
    <row r="11353" spans="1:16" x14ac:dyDescent="0.25">
      <c r="A11353">
        <v>25143</v>
      </c>
      <c r="B11353" s="119" t="s">
        <v>7601</v>
      </c>
      <c r="C11353">
        <v>50</v>
      </c>
      <c r="D11353">
        <v>24634</v>
      </c>
      <c r="E11353">
        <v>268</v>
      </c>
      <c r="F11353">
        <v>162</v>
      </c>
      <c r="G11353">
        <v>104</v>
      </c>
      <c r="H11353">
        <v>325</v>
      </c>
      <c r="I11353" s="119" t="s">
        <v>4726</v>
      </c>
      <c r="J11353" s="119" t="s">
        <v>139</v>
      </c>
      <c r="K11353" s="1">
        <v>46255.758941458334</v>
      </c>
      <c r="L11353">
        <v>0</v>
      </c>
      <c r="M11353">
        <v>0</v>
      </c>
      <c r="N11353">
        <v>0</v>
      </c>
      <c r="O11353">
        <v>0</v>
      </c>
      <c r="P11353" s="119" t="s">
        <v>20254</v>
      </c>
    </row>
    <row r="11354" spans="1:16" x14ac:dyDescent="0.25">
      <c r="A11354">
        <v>25144</v>
      </c>
      <c r="B11354" s="119" t="s">
        <v>7602</v>
      </c>
      <c r="C11354">
        <v>56</v>
      </c>
      <c r="D11354">
        <v>24595</v>
      </c>
      <c r="E11354">
        <v>227</v>
      </c>
      <c r="F11354">
        <v>176</v>
      </c>
      <c r="G11354">
        <v>90</v>
      </c>
      <c r="H11354">
        <v>419</v>
      </c>
      <c r="I11354" s="119" t="s">
        <v>4726</v>
      </c>
      <c r="J11354" s="119" t="s">
        <v>139</v>
      </c>
      <c r="K11354" s="1">
        <v>46255.758941458334</v>
      </c>
      <c r="L11354">
        <v>0</v>
      </c>
      <c r="M11354">
        <v>0</v>
      </c>
      <c r="N11354">
        <v>0</v>
      </c>
      <c r="O11354">
        <v>0</v>
      </c>
      <c r="P11354" s="119" t="s">
        <v>20254</v>
      </c>
    </row>
    <row r="11355" spans="1:16" x14ac:dyDescent="0.25">
      <c r="A11355">
        <v>25145</v>
      </c>
      <c r="B11355" s="119" t="s">
        <v>7603</v>
      </c>
      <c r="C11355">
        <v>62</v>
      </c>
      <c r="D11355">
        <v>24610</v>
      </c>
      <c r="E11355">
        <v>0</v>
      </c>
      <c r="F11355">
        <v>0</v>
      </c>
      <c r="G11355">
        <v>128</v>
      </c>
      <c r="H11355">
        <v>206</v>
      </c>
      <c r="I11355" s="119" t="s">
        <v>4726</v>
      </c>
      <c r="J11355" s="119" t="s">
        <v>139</v>
      </c>
      <c r="K11355" s="1">
        <v>46255.758941458334</v>
      </c>
      <c r="L11355">
        <v>0</v>
      </c>
      <c r="M11355">
        <v>0</v>
      </c>
      <c r="N11355">
        <v>0</v>
      </c>
      <c r="O11355">
        <v>0</v>
      </c>
      <c r="P11355" s="119" t="s">
        <v>20254</v>
      </c>
    </row>
    <row r="11356" spans="1:16" x14ac:dyDescent="0.25">
      <c r="A11356">
        <v>25146</v>
      </c>
      <c r="B11356" s="119" t="s">
        <v>7604</v>
      </c>
      <c r="C11356">
        <v>68</v>
      </c>
      <c r="D11356">
        <v>24603</v>
      </c>
      <c r="E11356">
        <v>0</v>
      </c>
      <c r="F11356">
        <v>0</v>
      </c>
      <c r="G11356">
        <v>126</v>
      </c>
      <c r="H11356">
        <v>407</v>
      </c>
      <c r="I11356" s="119" t="s">
        <v>4726</v>
      </c>
      <c r="J11356" s="119" t="s">
        <v>139</v>
      </c>
      <c r="K11356" s="1">
        <v>46255.758941458334</v>
      </c>
      <c r="L11356">
        <v>0</v>
      </c>
      <c r="M11356">
        <v>0</v>
      </c>
      <c r="N11356">
        <v>0</v>
      </c>
      <c r="O11356">
        <v>0</v>
      </c>
      <c r="P11356" s="119" t="s">
        <v>20254</v>
      </c>
    </row>
    <row r="11357" spans="1:16" x14ac:dyDescent="0.25">
      <c r="A11357">
        <v>25147</v>
      </c>
      <c r="B11357" s="119" t="s">
        <v>7605</v>
      </c>
      <c r="C11357">
        <v>74</v>
      </c>
      <c r="D11357">
        <v>24573</v>
      </c>
      <c r="E11357">
        <v>0</v>
      </c>
      <c r="F11357">
        <v>0</v>
      </c>
      <c r="G11357">
        <v>388</v>
      </c>
      <c r="H11357">
        <v>216</v>
      </c>
      <c r="I11357" s="119" t="s">
        <v>4726</v>
      </c>
      <c r="J11357" s="119" t="s">
        <v>139</v>
      </c>
      <c r="K11357" s="1">
        <v>46255.758941458334</v>
      </c>
      <c r="L11357">
        <v>0</v>
      </c>
      <c r="M11357">
        <v>0</v>
      </c>
      <c r="N11357">
        <v>0</v>
      </c>
      <c r="O11357">
        <v>0</v>
      </c>
      <c r="P11357" s="119" t="s">
        <v>20254</v>
      </c>
    </row>
    <row r="11358" spans="1:16" x14ac:dyDescent="0.25">
      <c r="A11358">
        <v>25148</v>
      </c>
      <c r="B11358" s="119" t="s">
        <v>7606</v>
      </c>
      <c r="C11358">
        <v>80</v>
      </c>
      <c r="D11358">
        <v>24558</v>
      </c>
      <c r="E11358">
        <v>0</v>
      </c>
      <c r="F11358">
        <v>0</v>
      </c>
      <c r="G11358">
        <v>7676</v>
      </c>
      <c r="H11358">
        <v>233</v>
      </c>
      <c r="I11358" s="119" t="s">
        <v>4726</v>
      </c>
      <c r="J11358" s="119" t="s">
        <v>139</v>
      </c>
      <c r="K11358" s="1">
        <v>46255.758941458334</v>
      </c>
      <c r="L11358">
        <v>0</v>
      </c>
      <c r="M11358">
        <v>8</v>
      </c>
      <c r="N11358">
        <v>0</v>
      </c>
      <c r="O11358">
        <v>4</v>
      </c>
      <c r="P11358" s="119" t="s">
        <v>20254</v>
      </c>
    </row>
    <row r="11359" spans="1:16" x14ac:dyDescent="0.25">
      <c r="A11359">
        <v>25149</v>
      </c>
      <c r="B11359" s="119" t="s">
        <v>7607</v>
      </c>
      <c r="C11359">
        <v>39</v>
      </c>
      <c r="D11359">
        <v>24602</v>
      </c>
      <c r="E11359">
        <v>249</v>
      </c>
      <c r="F11359">
        <v>206</v>
      </c>
      <c r="G11359">
        <v>148</v>
      </c>
      <c r="H11359">
        <v>1849</v>
      </c>
      <c r="I11359" s="119" t="s">
        <v>4726</v>
      </c>
      <c r="J11359" s="119" t="s">
        <v>222</v>
      </c>
      <c r="K11359" s="1">
        <v>46255.758941458334</v>
      </c>
      <c r="L11359">
        <v>0</v>
      </c>
      <c r="M11359">
        <v>1</v>
      </c>
      <c r="N11359">
        <v>0</v>
      </c>
      <c r="O11359">
        <v>0</v>
      </c>
      <c r="P11359" s="119" t="s">
        <v>20254</v>
      </c>
    </row>
    <row r="11360" spans="1:16" x14ac:dyDescent="0.25">
      <c r="A11360">
        <v>25150</v>
      </c>
      <c r="B11360" s="119" t="s">
        <v>7608</v>
      </c>
      <c r="C11360">
        <v>46</v>
      </c>
      <c r="D11360">
        <v>24656</v>
      </c>
      <c r="E11360">
        <v>13</v>
      </c>
      <c r="F11360">
        <v>223</v>
      </c>
      <c r="G11360">
        <v>169</v>
      </c>
      <c r="H11360">
        <v>1719</v>
      </c>
      <c r="I11360" s="119" t="s">
        <v>4726</v>
      </c>
      <c r="J11360" s="119" t="s">
        <v>222</v>
      </c>
      <c r="K11360" s="1">
        <v>46255.758941458334</v>
      </c>
      <c r="L11360">
        <v>5</v>
      </c>
      <c r="M11360">
        <v>3</v>
      </c>
      <c r="N11360">
        <v>1</v>
      </c>
      <c r="O11360">
        <v>1</v>
      </c>
      <c r="P11360" s="119" t="s">
        <v>20254</v>
      </c>
    </row>
    <row r="11361" spans="1:16" x14ac:dyDescent="0.25">
      <c r="A11361">
        <v>25151</v>
      </c>
      <c r="B11361" s="119" t="s">
        <v>7609</v>
      </c>
      <c r="C11361">
        <v>53</v>
      </c>
      <c r="D11361">
        <v>24559</v>
      </c>
      <c r="E11361">
        <v>269</v>
      </c>
      <c r="F11361">
        <v>267</v>
      </c>
      <c r="G11361">
        <v>302</v>
      </c>
      <c r="H11361">
        <v>1843</v>
      </c>
      <c r="I11361" s="119" t="s">
        <v>4726</v>
      </c>
      <c r="J11361" s="119" t="s">
        <v>222</v>
      </c>
      <c r="K11361" s="1">
        <v>46255.758941458334</v>
      </c>
      <c r="L11361">
        <v>0</v>
      </c>
      <c r="M11361">
        <v>4</v>
      </c>
      <c r="N11361">
        <v>0</v>
      </c>
      <c r="O11361">
        <v>1</v>
      </c>
      <c r="P11361" s="119" t="s">
        <v>20254</v>
      </c>
    </row>
    <row r="11362" spans="1:16" x14ac:dyDescent="0.25">
      <c r="A11362">
        <v>25152</v>
      </c>
      <c r="B11362" s="119" t="s">
        <v>7610</v>
      </c>
      <c r="C11362">
        <v>60</v>
      </c>
      <c r="D11362">
        <v>24550</v>
      </c>
      <c r="E11362">
        <v>52</v>
      </c>
      <c r="F11362">
        <v>282</v>
      </c>
      <c r="G11362">
        <v>162</v>
      </c>
      <c r="H11362">
        <v>1759</v>
      </c>
      <c r="I11362" s="119" t="s">
        <v>4726</v>
      </c>
      <c r="J11362" s="119" t="s">
        <v>222</v>
      </c>
      <c r="K11362" s="1">
        <v>46255.758941458334</v>
      </c>
      <c r="L11362">
        <v>3</v>
      </c>
      <c r="M11362">
        <v>3</v>
      </c>
      <c r="N11362">
        <v>0</v>
      </c>
      <c r="O11362">
        <v>0</v>
      </c>
      <c r="P11362" s="119" t="s">
        <v>20254</v>
      </c>
    </row>
    <row r="11363" spans="1:16" x14ac:dyDescent="0.25">
      <c r="A11363">
        <v>25153</v>
      </c>
      <c r="B11363" s="119" t="s">
        <v>7611</v>
      </c>
      <c r="C11363">
        <v>67</v>
      </c>
      <c r="D11363">
        <v>24577</v>
      </c>
      <c r="E11363">
        <v>224</v>
      </c>
      <c r="F11363">
        <v>323</v>
      </c>
      <c r="G11363">
        <v>167</v>
      </c>
      <c r="H11363">
        <v>1721</v>
      </c>
      <c r="I11363" s="119" t="s">
        <v>4726</v>
      </c>
      <c r="J11363" s="119" t="s">
        <v>222</v>
      </c>
      <c r="K11363" s="1">
        <v>46255.758941458334</v>
      </c>
      <c r="L11363">
        <v>0</v>
      </c>
      <c r="M11363">
        <v>6</v>
      </c>
      <c r="N11363">
        <v>0</v>
      </c>
      <c r="O11363">
        <v>2</v>
      </c>
      <c r="P11363" s="119" t="s">
        <v>20254</v>
      </c>
    </row>
    <row r="11364" spans="1:16" x14ac:dyDescent="0.25">
      <c r="A11364">
        <v>25154</v>
      </c>
      <c r="B11364" s="119" t="s">
        <v>7612</v>
      </c>
      <c r="C11364">
        <v>74</v>
      </c>
      <c r="D11364">
        <v>24606</v>
      </c>
      <c r="E11364">
        <v>621</v>
      </c>
      <c r="F11364">
        <v>1017</v>
      </c>
      <c r="G11364">
        <v>48</v>
      </c>
      <c r="H11364">
        <v>2500</v>
      </c>
      <c r="I11364" s="119" t="s">
        <v>4726</v>
      </c>
      <c r="J11364" s="119" t="s">
        <v>222</v>
      </c>
      <c r="K11364" s="1">
        <v>46255.758941458334</v>
      </c>
      <c r="L11364">
        <v>305</v>
      </c>
      <c r="M11364">
        <v>0</v>
      </c>
      <c r="N11364">
        <v>0</v>
      </c>
      <c r="O11364">
        <v>0</v>
      </c>
      <c r="P11364" s="119" t="s">
        <v>20254</v>
      </c>
    </row>
    <row r="11365" spans="1:16" x14ac:dyDescent="0.25">
      <c r="A11365">
        <v>25155</v>
      </c>
      <c r="B11365" s="119" t="s">
        <v>7613</v>
      </c>
      <c r="C11365">
        <v>80</v>
      </c>
      <c r="D11365">
        <v>24553</v>
      </c>
      <c r="E11365">
        <v>1351</v>
      </c>
      <c r="F11365">
        <v>1902</v>
      </c>
      <c r="G11365">
        <v>1345</v>
      </c>
      <c r="H11365">
        <v>2200</v>
      </c>
      <c r="I11365" s="119" t="s">
        <v>4726</v>
      </c>
      <c r="J11365" s="119" t="s">
        <v>222</v>
      </c>
      <c r="K11365" s="1">
        <v>46255.758941458334</v>
      </c>
      <c r="L11365">
        <v>777</v>
      </c>
      <c r="M11365">
        <v>17</v>
      </c>
      <c r="N11365">
        <v>119</v>
      </c>
      <c r="O11365">
        <v>2</v>
      </c>
      <c r="P11365" s="119" t="s">
        <v>20254</v>
      </c>
    </row>
    <row r="11366" spans="1:16" x14ac:dyDescent="0.25">
      <c r="A11366">
        <v>25156</v>
      </c>
      <c r="B11366" s="119" t="s">
        <v>7614</v>
      </c>
      <c r="C11366">
        <v>62</v>
      </c>
      <c r="D11366">
        <v>24570</v>
      </c>
      <c r="E11366">
        <v>66</v>
      </c>
      <c r="F11366">
        <v>43787</v>
      </c>
      <c r="G11366">
        <v>26</v>
      </c>
      <c r="H11366">
        <v>113481</v>
      </c>
      <c r="I11366" s="119" t="s">
        <v>4726</v>
      </c>
      <c r="J11366" s="119" t="s">
        <v>24</v>
      </c>
      <c r="K11366" s="1">
        <v>46255.758941458334</v>
      </c>
      <c r="L11366">
        <v>3</v>
      </c>
      <c r="M11366">
        <v>3</v>
      </c>
      <c r="N11366">
        <v>1</v>
      </c>
      <c r="O11366">
        <v>0</v>
      </c>
      <c r="P11366" s="119" t="s">
        <v>20254</v>
      </c>
    </row>
    <row r="11367" spans="1:16" x14ac:dyDescent="0.25">
      <c r="A11367">
        <v>25157</v>
      </c>
      <c r="B11367" s="119" t="s">
        <v>7615</v>
      </c>
      <c r="C11367">
        <v>70</v>
      </c>
      <c r="D11367">
        <v>24600</v>
      </c>
      <c r="E11367">
        <v>73</v>
      </c>
      <c r="F11367">
        <v>97005</v>
      </c>
      <c r="G11367">
        <v>2</v>
      </c>
      <c r="H11367">
        <v>399996</v>
      </c>
      <c r="I11367" s="119" t="s">
        <v>4726</v>
      </c>
      <c r="J11367" s="119" t="s">
        <v>24</v>
      </c>
      <c r="K11367" s="1">
        <v>46255.758941458334</v>
      </c>
      <c r="L11367">
        <v>0</v>
      </c>
      <c r="M11367">
        <v>4</v>
      </c>
      <c r="N11367">
        <v>0</v>
      </c>
      <c r="O11367">
        <v>1</v>
      </c>
      <c r="P11367" s="119" t="s">
        <v>20254</v>
      </c>
    </row>
    <row r="11368" spans="1:16" x14ac:dyDescent="0.25">
      <c r="A11368">
        <v>25158</v>
      </c>
      <c r="B11368" s="119" t="s">
        <v>7616</v>
      </c>
      <c r="C11368">
        <v>78</v>
      </c>
      <c r="D11368">
        <v>24618</v>
      </c>
      <c r="E11368">
        <v>195</v>
      </c>
      <c r="F11368">
        <v>3521</v>
      </c>
      <c r="G11368">
        <v>286</v>
      </c>
      <c r="H11368">
        <v>10006</v>
      </c>
      <c r="I11368" s="119" t="s">
        <v>4726</v>
      </c>
      <c r="J11368" s="119" t="s">
        <v>24</v>
      </c>
      <c r="K11368" s="1">
        <v>46255.758941458334</v>
      </c>
      <c r="L11368">
        <v>5</v>
      </c>
      <c r="M11368">
        <v>21</v>
      </c>
      <c r="N11368">
        <v>1</v>
      </c>
      <c r="O11368">
        <v>2</v>
      </c>
      <c r="P11368" s="119" t="s">
        <v>20254</v>
      </c>
    </row>
    <row r="11369" spans="1:16" x14ac:dyDescent="0.25">
      <c r="A11369">
        <v>25159</v>
      </c>
      <c r="B11369" s="119" t="s">
        <v>7617</v>
      </c>
      <c r="C11369">
        <v>80</v>
      </c>
      <c r="D11369">
        <v>24561</v>
      </c>
      <c r="E11369">
        <v>189</v>
      </c>
      <c r="F11369">
        <v>2704</v>
      </c>
      <c r="G11369">
        <v>101</v>
      </c>
      <c r="H11369">
        <v>15080</v>
      </c>
      <c r="I11369" s="119" t="s">
        <v>4726</v>
      </c>
      <c r="J11369" s="119" t="s">
        <v>24</v>
      </c>
      <c r="K11369" s="1">
        <v>46255.758941458334</v>
      </c>
      <c r="L11369">
        <v>10</v>
      </c>
      <c r="M11369">
        <v>5</v>
      </c>
      <c r="N11369">
        <v>2</v>
      </c>
      <c r="O11369">
        <v>1</v>
      </c>
      <c r="P11369" s="119" t="s">
        <v>20254</v>
      </c>
    </row>
    <row r="11370" spans="1:16" x14ac:dyDescent="0.25">
      <c r="A11370">
        <v>25160</v>
      </c>
      <c r="B11370" s="119" t="s">
        <v>7618</v>
      </c>
      <c r="C11370">
        <v>1</v>
      </c>
      <c r="E11370">
        <v>403</v>
      </c>
      <c r="F11370">
        <v>3017</v>
      </c>
      <c r="G11370">
        <v>1</v>
      </c>
      <c r="H11370">
        <v>1000000</v>
      </c>
      <c r="I11370" s="119" t="s">
        <v>4726</v>
      </c>
      <c r="J11370" s="119" t="s">
        <v>22</v>
      </c>
      <c r="K11370" s="1">
        <v>46255.758941458334</v>
      </c>
      <c r="L11370">
        <v>5</v>
      </c>
      <c r="M11370">
        <v>0</v>
      </c>
      <c r="N11370">
        <v>0</v>
      </c>
      <c r="O11370">
        <v>0</v>
      </c>
      <c r="P11370" s="119" t="s">
        <v>20254</v>
      </c>
    </row>
    <row r="11371" spans="1:16" x14ac:dyDescent="0.25">
      <c r="A11371">
        <v>25161</v>
      </c>
      <c r="B11371" s="119" t="s">
        <v>7618</v>
      </c>
      <c r="C11371">
        <v>6</v>
      </c>
      <c r="E11371">
        <v>38</v>
      </c>
      <c r="F11371">
        <v>21</v>
      </c>
      <c r="G11371">
        <v>36</v>
      </c>
      <c r="H11371">
        <v>1013</v>
      </c>
      <c r="I11371" s="119" t="s">
        <v>4726</v>
      </c>
      <c r="J11371" s="119" t="s">
        <v>22</v>
      </c>
      <c r="K11371" s="1">
        <v>46255.758941458334</v>
      </c>
      <c r="L11371">
        <v>1</v>
      </c>
      <c r="M11371">
        <v>2</v>
      </c>
      <c r="N11371">
        <v>0</v>
      </c>
      <c r="O11371">
        <v>0</v>
      </c>
      <c r="P11371" s="119" t="s">
        <v>20254</v>
      </c>
    </row>
    <row r="11372" spans="1:16" x14ac:dyDescent="0.25">
      <c r="A11372">
        <v>25162</v>
      </c>
      <c r="B11372" s="119" t="s">
        <v>7618</v>
      </c>
      <c r="C11372">
        <v>11</v>
      </c>
      <c r="E11372">
        <v>206</v>
      </c>
      <c r="F11372">
        <v>29</v>
      </c>
      <c r="G11372">
        <v>74</v>
      </c>
      <c r="H11372">
        <v>4967</v>
      </c>
      <c r="I11372" s="119" t="s">
        <v>4726</v>
      </c>
      <c r="J11372" s="119" t="s">
        <v>22</v>
      </c>
      <c r="K11372" s="1">
        <v>46255.758941458334</v>
      </c>
      <c r="L11372">
        <v>0</v>
      </c>
      <c r="M11372">
        <v>1</v>
      </c>
      <c r="N11372">
        <v>0</v>
      </c>
      <c r="O11372">
        <v>0</v>
      </c>
      <c r="P11372" s="119" t="s">
        <v>20254</v>
      </c>
    </row>
    <row r="11373" spans="1:16" x14ac:dyDescent="0.25">
      <c r="A11373">
        <v>25163</v>
      </c>
      <c r="B11373" s="119" t="s">
        <v>7618</v>
      </c>
      <c r="C11373">
        <v>16</v>
      </c>
      <c r="E11373">
        <v>0</v>
      </c>
      <c r="F11373">
        <v>0</v>
      </c>
      <c r="G11373">
        <v>273</v>
      </c>
      <c r="H11373">
        <v>124</v>
      </c>
      <c r="I11373" s="119" t="s">
        <v>4726</v>
      </c>
      <c r="J11373" s="119" t="s">
        <v>22</v>
      </c>
      <c r="K11373" s="1">
        <v>46255.758941458334</v>
      </c>
      <c r="L11373">
        <v>0</v>
      </c>
      <c r="M11373">
        <v>1</v>
      </c>
      <c r="N11373">
        <v>0</v>
      </c>
      <c r="O11373">
        <v>0</v>
      </c>
      <c r="P11373" s="119" t="s">
        <v>20254</v>
      </c>
    </row>
    <row r="11374" spans="1:16" x14ac:dyDescent="0.25">
      <c r="A11374">
        <v>25164</v>
      </c>
      <c r="B11374" s="119" t="s">
        <v>7618</v>
      </c>
      <c r="C11374">
        <v>21</v>
      </c>
      <c r="E11374">
        <v>268</v>
      </c>
      <c r="F11374">
        <v>44</v>
      </c>
      <c r="G11374">
        <v>40</v>
      </c>
      <c r="H11374">
        <v>624</v>
      </c>
      <c r="I11374" s="119" t="s">
        <v>4726</v>
      </c>
      <c r="J11374" s="119" t="s">
        <v>22</v>
      </c>
      <c r="K11374" s="1">
        <v>46255.758941458334</v>
      </c>
      <c r="L11374">
        <v>0</v>
      </c>
      <c r="M11374">
        <v>0</v>
      </c>
      <c r="N11374">
        <v>0</v>
      </c>
      <c r="O11374">
        <v>0</v>
      </c>
      <c r="P11374" s="119" t="s">
        <v>20254</v>
      </c>
    </row>
    <row r="11375" spans="1:16" x14ac:dyDescent="0.25">
      <c r="A11375">
        <v>25165</v>
      </c>
      <c r="B11375" s="119" t="s">
        <v>7618</v>
      </c>
      <c r="C11375">
        <v>26</v>
      </c>
      <c r="E11375">
        <v>0</v>
      </c>
      <c r="F11375">
        <v>0</v>
      </c>
      <c r="G11375">
        <v>251</v>
      </c>
      <c r="H11375">
        <v>146</v>
      </c>
      <c r="I11375" s="119" t="s">
        <v>4726</v>
      </c>
      <c r="J11375" s="119" t="s">
        <v>22</v>
      </c>
      <c r="K11375" s="1">
        <v>46255.758941458334</v>
      </c>
      <c r="L11375">
        <v>0</v>
      </c>
      <c r="M11375">
        <v>0</v>
      </c>
      <c r="N11375">
        <v>0</v>
      </c>
      <c r="O11375">
        <v>0</v>
      </c>
      <c r="P11375" s="119" t="s">
        <v>20254</v>
      </c>
    </row>
    <row r="11376" spans="1:16" x14ac:dyDescent="0.25">
      <c r="A11376">
        <v>25166</v>
      </c>
      <c r="B11376" s="119" t="s">
        <v>7618</v>
      </c>
      <c r="C11376">
        <v>31</v>
      </c>
      <c r="E11376">
        <v>100</v>
      </c>
      <c r="F11376">
        <v>49</v>
      </c>
      <c r="G11376">
        <v>102</v>
      </c>
      <c r="H11376">
        <v>221</v>
      </c>
      <c r="I11376" s="119" t="s">
        <v>4726</v>
      </c>
      <c r="J11376" s="119" t="s">
        <v>22</v>
      </c>
      <c r="K11376" s="1">
        <v>46255.758941458334</v>
      </c>
      <c r="L11376">
        <v>0</v>
      </c>
      <c r="M11376">
        <v>1</v>
      </c>
      <c r="N11376">
        <v>0</v>
      </c>
      <c r="O11376">
        <v>0</v>
      </c>
      <c r="P11376" s="119" t="s">
        <v>20254</v>
      </c>
    </row>
    <row r="11377" spans="1:16" x14ac:dyDescent="0.25">
      <c r="A11377">
        <v>25167</v>
      </c>
      <c r="B11377" s="119" t="s">
        <v>7618</v>
      </c>
      <c r="C11377">
        <v>36</v>
      </c>
      <c r="E11377">
        <v>249</v>
      </c>
      <c r="F11377">
        <v>65</v>
      </c>
      <c r="G11377">
        <v>137</v>
      </c>
      <c r="H11377">
        <v>122</v>
      </c>
      <c r="I11377" s="119" t="s">
        <v>4726</v>
      </c>
      <c r="J11377" s="119" t="s">
        <v>22</v>
      </c>
      <c r="K11377" s="1">
        <v>46255.758941458334</v>
      </c>
      <c r="L11377">
        <v>0</v>
      </c>
      <c r="M11377">
        <v>1</v>
      </c>
      <c r="N11377">
        <v>0</v>
      </c>
      <c r="O11377">
        <v>0</v>
      </c>
      <c r="P11377" s="119" t="s">
        <v>20254</v>
      </c>
    </row>
    <row r="11378" spans="1:16" x14ac:dyDescent="0.25">
      <c r="A11378">
        <v>25168</v>
      </c>
      <c r="B11378" s="119" t="s">
        <v>7618</v>
      </c>
      <c r="C11378">
        <v>41</v>
      </c>
      <c r="E11378">
        <v>422</v>
      </c>
      <c r="F11378">
        <v>69</v>
      </c>
      <c r="G11378">
        <v>116</v>
      </c>
      <c r="H11378">
        <v>199</v>
      </c>
      <c r="I11378" s="119" t="s">
        <v>4726</v>
      </c>
      <c r="J11378" s="119" t="s">
        <v>22</v>
      </c>
      <c r="K11378" s="1">
        <v>46255.758941458334</v>
      </c>
      <c r="L11378">
        <v>1</v>
      </c>
      <c r="M11378">
        <v>3</v>
      </c>
      <c r="N11378">
        <v>0</v>
      </c>
      <c r="O11378">
        <v>0</v>
      </c>
      <c r="P11378" s="119" t="s">
        <v>20254</v>
      </c>
    </row>
    <row r="11379" spans="1:16" x14ac:dyDescent="0.25">
      <c r="A11379">
        <v>25169</v>
      </c>
      <c r="B11379" s="119" t="s">
        <v>7618</v>
      </c>
      <c r="C11379">
        <v>46</v>
      </c>
      <c r="E11379">
        <v>573</v>
      </c>
      <c r="F11379">
        <v>76</v>
      </c>
      <c r="G11379">
        <v>62</v>
      </c>
      <c r="H11379">
        <v>255</v>
      </c>
      <c r="I11379" s="119" t="s">
        <v>4726</v>
      </c>
      <c r="J11379" s="119" t="s">
        <v>22</v>
      </c>
      <c r="K11379" s="1">
        <v>46255.758941458334</v>
      </c>
      <c r="L11379">
        <v>2</v>
      </c>
      <c r="M11379">
        <v>0</v>
      </c>
      <c r="N11379">
        <v>0</v>
      </c>
      <c r="O11379">
        <v>0</v>
      </c>
      <c r="P11379" s="119" t="s">
        <v>20254</v>
      </c>
    </row>
    <row r="11380" spans="1:16" x14ac:dyDescent="0.25">
      <c r="A11380">
        <v>25170</v>
      </c>
      <c r="B11380" s="119" t="s">
        <v>7618</v>
      </c>
      <c r="C11380">
        <v>51</v>
      </c>
      <c r="E11380">
        <v>258</v>
      </c>
      <c r="F11380">
        <v>81</v>
      </c>
      <c r="G11380">
        <v>79</v>
      </c>
      <c r="H11380">
        <v>266</v>
      </c>
      <c r="I11380" s="119" t="s">
        <v>4726</v>
      </c>
      <c r="J11380" s="119" t="s">
        <v>22</v>
      </c>
      <c r="K11380" s="1">
        <v>46255.758941458334</v>
      </c>
      <c r="L11380">
        <v>3</v>
      </c>
      <c r="M11380">
        <v>1</v>
      </c>
      <c r="N11380">
        <v>0</v>
      </c>
      <c r="O11380">
        <v>0</v>
      </c>
      <c r="P11380" s="119" t="s">
        <v>20254</v>
      </c>
    </row>
    <row r="11381" spans="1:16" x14ac:dyDescent="0.25">
      <c r="A11381">
        <v>25171</v>
      </c>
      <c r="B11381" s="119" t="s">
        <v>7618</v>
      </c>
      <c r="C11381">
        <v>56</v>
      </c>
      <c r="E11381">
        <v>324</v>
      </c>
      <c r="F11381">
        <v>89</v>
      </c>
      <c r="G11381">
        <v>58</v>
      </c>
      <c r="H11381">
        <v>125</v>
      </c>
      <c r="I11381" s="119" t="s">
        <v>4726</v>
      </c>
      <c r="J11381" s="119" t="s">
        <v>22</v>
      </c>
      <c r="K11381" s="1">
        <v>46255.758941458334</v>
      </c>
      <c r="L11381">
        <v>1</v>
      </c>
      <c r="M11381">
        <v>0</v>
      </c>
      <c r="N11381">
        <v>1</v>
      </c>
      <c r="O11381">
        <v>0</v>
      </c>
      <c r="P11381" s="119" t="s">
        <v>20254</v>
      </c>
    </row>
    <row r="11382" spans="1:16" x14ac:dyDescent="0.25">
      <c r="A11382">
        <v>25172</v>
      </c>
      <c r="B11382" s="119" t="s">
        <v>7618</v>
      </c>
      <c r="C11382">
        <v>61</v>
      </c>
      <c r="E11382">
        <v>216</v>
      </c>
      <c r="F11382">
        <v>92</v>
      </c>
      <c r="G11382">
        <v>247</v>
      </c>
      <c r="H11382">
        <v>155</v>
      </c>
      <c r="I11382" s="119" t="s">
        <v>4726</v>
      </c>
      <c r="J11382" s="119" t="s">
        <v>22</v>
      </c>
      <c r="K11382" s="1">
        <v>46255.758941458334</v>
      </c>
      <c r="L11382">
        <v>0</v>
      </c>
      <c r="M11382">
        <v>0</v>
      </c>
      <c r="N11382">
        <v>0</v>
      </c>
      <c r="O11382">
        <v>0</v>
      </c>
      <c r="P11382" s="119" t="s">
        <v>20254</v>
      </c>
    </row>
    <row r="11383" spans="1:16" x14ac:dyDescent="0.25">
      <c r="A11383">
        <v>25173</v>
      </c>
      <c r="B11383" s="119" t="s">
        <v>7618</v>
      </c>
      <c r="C11383">
        <v>66</v>
      </c>
      <c r="E11383">
        <v>0</v>
      </c>
      <c r="F11383">
        <v>0</v>
      </c>
      <c r="G11383">
        <v>312</v>
      </c>
      <c r="H11383">
        <v>120</v>
      </c>
      <c r="I11383" s="119" t="s">
        <v>4726</v>
      </c>
      <c r="J11383" s="119" t="s">
        <v>22</v>
      </c>
      <c r="K11383" s="1">
        <v>46255.758941458334</v>
      </c>
      <c r="L11383">
        <v>0</v>
      </c>
      <c r="M11383">
        <v>0</v>
      </c>
      <c r="N11383">
        <v>0</v>
      </c>
      <c r="O11383">
        <v>0</v>
      </c>
      <c r="P11383" s="119" t="s">
        <v>20254</v>
      </c>
    </row>
    <row r="11384" spans="1:16" x14ac:dyDescent="0.25">
      <c r="A11384">
        <v>25174</v>
      </c>
      <c r="B11384" s="119" t="s">
        <v>7618</v>
      </c>
      <c r="C11384">
        <v>71</v>
      </c>
      <c r="E11384">
        <v>0</v>
      </c>
      <c r="F11384">
        <v>0</v>
      </c>
      <c r="G11384">
        <v>404</v>
      </c>
      <c r="H11384">
        <v>121</v>
      </c>
      <c r="I11384" s="119" t="s">
        <v>4726</v>
      </c>
      <c r="J11384" s="119" t="s">
        <v>22</v>
      </c>
      <c r="K11384" s="1">
        <v>46255.758941458334</v>
      </c>
      <c r="L11384">
        <v>0</v>
      </c>
      <c r="M11384">
        <v>4</v>
      </c>
      <c r="N11384">
        <v>0</v>
      </c>
      <c r="O11384">
        <v>3</v>
      </c>
      <c r="P11384" s="119" t="s">
        <v>20254</v>
      </c>
    </row>
    <row r="11385" spans="1:16" x14ac:dyDescent="0.25">
      <c r="A11385">
        <v>25175</v>
      </c>
      <c r="B11385" s="119" t="s">
        <v>7618</v>
      </c>
      <c r="C11385">
        <v>76</v>
      </c>
      <c r="E11385">
        <v>0</v>
      </c>
      <c r="F11385">
        <v>0</v>
      </c>
      <c r="G11385">
        <v>8261</v>
      </c>
      <c r="H11385">
        <v>112</v>
      </c>
      <c r="I11385" s="119" t="s">
        <v>4726</v>
      </c>
      <c r="J11385" s="119" t="s">
        <v>22</v>
      </c>
      <c r="K11385" s="1">
        <v>46255.758941458334</v>
      </c>
      <c r="L11385">
        <v>0</v>
      </c>
      <c r="M11385">
        <v>16</v>
      </c>
      <c r="N11385">
        <v>0</v>
      </c>
      <c r="O11385">
        <v>6</v>
      </c>
      <c r="P11385" s="119" t="s">
        <v>20254</v>
      </c>
    </row>
    <row r="11386" spans="1:16" x14ac:dyDescent="0.25">
      <c r="A11386">
        <v>25176</v>
      </c>
      <c r="B11386" s="119" t="s">
        <v>7618</v>
      </c>
      <c r="C11386">
        <v>80</v>
      </c>
      <c r="E11386">
        <v>0</v>
      </c>
      <c r="F11386">
        <v>0</v>
      </c>
      <c r="G11386">
        <v>6042</v>
      </c>
      <c r="H11386">
        <v>117</v>
      </c>
      <c r="I11386" s="119" t="s">
        <v>4726</v>
      </c>
      <c r="J11386" s="119" t="s">
        <v>22</v>
      </c>
      <c r="K11386" s="1">
        <v>46255.758941458334</v>
      </c>
      <c r="L11386">
        <v>0</v>
      </c>
      <c r="M11386">
        <v>8</v>
      </c>
      <c r="N11386">
        <v>0</v>
      </c>
      <c r="O11386">
        <v>4</v>
      </c>
      <c r="P11386" s="119" t="s">
        <v>20254</v>
      </c>
    </row>
    <row r="11387" spans="1:16" x14ac:dyDescent="0.25">
      <c r="A11387">
        <v>25177</v>
      </c>
      <c r="B11387" s="119" t="s">
        <v>7618</v>
      </c>
      <c r="C11387">
        <v>14</v>
      </c>
      <c r="D11387">
        <v>24610</v>
      </c>
      <c r="E11387">
        <v>855</v>
      </c>
      <c r="F11387">
        <v>68</v>
      </c>
      <c r="G11387">
        <v>150</v>
      </c>
      <c r="H11387">
        <v>350</v>
      </c>
      <c r="I11387" s="119" t="s">
        <v>4726</v>
      </c>
      <c r="J11387" s="119" t="s">
        <v>139</v>
      </c>
      <c r="K11387" s="1">
        <v>46255.758941458334</v>
      </c>
      <c r="L11387">
        <v>4</v>
      </c>
      <c r="M11387">
        <v>1</v>
      </c>
      <c r="N11387">
        <v>0</v>
      </c>
      <c r="O11387">
        <v>0</v>
      </c>
      <c r="P11387" s="119" t="s">
        <v>20254</v>
      </c>
    </row>
    <row r="11388" spans="1:16" x14ac:dyDescent="0.25">
      <c r="A11388">
        <v>25178</v>
      </c>
      <c r="B11388" s="119" t="s">
        <v>7618</v>
      </c>
      <c r="C11388">
        <v>20</v>
      </c>
      <c r="D11388">
        <v>24613</v>
      </c>
      <c r="E11388">
        <v>39</v>
      </c>
      <c r="F11388">
        <v>116</v>
      </c>
      <c r="G11388">
        <v>72</v>
      </c>
      <c r="H11388">
        <v>2474</v>
      </c>
      <c r="I11388" s="119" t="s">
        <v>4726</v>
      </c>
      <c r="J11388" s="119" t="s">
        <v>139</v>
      </c>
      <c r="K11388" s="1">
        <v>46255.758941458334</v>
      </c>
      <c r="L11388">
        <v>0</v>
      </c>
      <c r="M11388">
        <v>1</v>
      </c>
      <c r="N11388">
        <v>0</v>
      </c>
      <c r="O11388">
        <v>1</v>
      </c>
      <c r="P11388" s="119" t="s">
        <v>20254</v>
      </c>
    </row>
    <row r="11389" spans="1:16" x14ac:dyDescent="0.25">
      <c r="A11389">
        <v>25179</v>
      </c>
      <c r="B11389" s="119" t="s">
        <v>7618</v>
      </c>
      <c r="C11389">
        <v>26</v>
      </c>
      <c r="D11389">
        <v>24616</v>
      </c>
      <c r="E11389">
        <v>0</v>
      </c>
      <c r="F11389">
        <v>0</v>
      </c>
      <c r="G11389">
        <v>285</v>
      </c>
      <c r="H11389">
        <v>208</v>
      </c>
      <c r="I11389" s="119" t="s">
        <v>4726</v>
      </c>
      <c r="J11389" s="119" t="s">
        <v>139</v>
      </c>
      <c r="K11389" s="1">
        <v>46255.758941458334</v>
      </c>
      <c r="L11389">
        <v>0</v>
      </c>
      <c r="M11389">
        <v>1</v>
      </c>
      <c r="N11389">
        <v>0</v>
      </c>
      <c r="O11389">
        <v>0</v>
      </c>
      <c r="P11389" s="119" t="s">
        <v>20254</v>
      </c>
    </row>
    <row r="11390" spans="1:16" x14ac:dyDescent="0.25">
      <c r="A11390">
        <v>25180</v>
      </c>
      <c r="B11390" s="119" t="s">
        <v>7618</v>
      </c>
      <c r="C11390">
        <v>32</v>
      </c>
      <c r="D11390">
        <v>24646</v>
      </c>
      <c r="E11390">
        <v>338</v>
      </c>
      <c r="F11390">
        <v>201</v>
      </c>
      <c r="G11390">
        <v>44</v>
      </c>
      <c r="H11390">
        <v>1999</v>
      </c>
      <c r="I11390" s="119" t="s">
        <v>4726</v>
      </c>
      <c r="J11390" s="119" t="s">
        <v>139</v>
      </c>
      <c r="K11390" s="1">
        <v>46255.758941458334</v>
      </c>
      <c r="L11390">
        <v>0</v>
      </c>
      <c r="M11390">
        <v>0</v>
      </c>
      <c r="N11390">
        <v>0</v>
      </c>
      <c r="O11390">
        <v>0</v>
      </c>
      <c r="P11390" s="119" t="s">
        <v>20254</v>
      </c>
    </row>
    <row r="11391" spans="1:16" x14ac:dyDescent="0.25">
      <c r="A11391">
        <v>25181</v>
      </c>
      <c r="B11391" s="119" t="s">
        <v>7618</v>
      </c>
      <c r="C11391">
        <v>38</v>
      </c>
      <c r="D11391">
        <v>24660</v>
      </c>
      <c r="E11391">
        <v>271</v>
      </c>
      <c r="F11391">
        <v>129</v>
      </c>
      <c r="G11391">
        <v>42</v>
      </c>
      <c r="H11391">
        <v>666</v>
      </c>
      <c r="I11391" s="119" t="s">
        <v>4726</v>
      </c>
      <c r="J11391" s="119" t="s">
        <v>139</v>
      </c>
      <c r="K11391" s="1">
        <v>46255.758941458334</v>
      </c>
      <c r="L11391">
        <v>0</v>
      </c>
      <c r="M11391">
        <v>1</v>
      </c>
      <c r="N11391">
        <v>0</v>
      </c>
      <c r="O11391">
        <v>0</v>
      </c>
      <c r="P11391" s="119" t="s">
        <v>20254</v>
      </c>
    </row>
    <row r="11392" spans="1:16" x14ac:dyDescent="0.25">
      <c r="A11392">
        <v>25182</v>
      </c>
      <c r="B11392" s="119" t="s">
        <v>7618</v>
      </c>
      <c r="C11392">
        <v>44</v>
      </c>
      <c r="D11392">
        <v>24622</v>
      </c>
      <c r="E11392">
        <v>149</v>
      </c>
      <c r="F11392">
        <v>200</v>
      </c>
      <c r="G11392">
        <v>48</v>
      </c>
      <c r="H11392">
        <v>400</v>
      </c>
      <c r="I11392" s="119" t="s">
        <v>4726</v>
      </c>
      <c r="J11392" s="119" t="s">
        <v>139</v>
      </c>
      <c r="K11392" s="1">
        <v>46255.758941458334</v>
      </c>
      <c r="L11392">
        <v>0</v>
      </c>
      <c r="M11392">
        <v>1</v>
      </c>
      <c r="N11392">
        <v>0</v>
      </c>
      <c r="O11392">
        <v>0</v>
      </c>
      <c r="P11392" s="119" t="s">
        <v>20254</v>
      </c>
    </row>
    <row r="11393" spans="1:16" x14ac:dyDescent="0.25">
      <c r="A11393">
        <v>25183</v>
      </c>
      <c r="B11393" s="119" t="s">
        <v>7618</v>
      </c>
      <c r="C11393">
        <v>50</v>
      </c>
      <c r="D11393">
        <v>24634</v>
      </c>
      <c r="E11393">
        <v>55</v>
      </c>
      <c r="F11393">
        <v>166</v>
      </c>
      <c r="G11393">
        <v>73</v>
      </c>
      <c r="H11393">
        <v>1557</v>
      </c>
      <c r="I11393" s="119" t="s">
        <v>4726</v>
      </c>
      <c r="J11393" s="119" t="s">
        <v>139</v>
      </c>
      <c r="K11393" s="1">
        <v>46255.758941458334</v>
      </c>
      <c r="L11393">
        <v>0</v>
      </c>
      <c r="M11393">
        <v>3</v>
      </c>
      <c r="N11393">
        <v>0</v>
      </c>
      <c r="O11393">
        <v>0</v>
      </c>
      <c r="P11393" s="119" t="s">
        <v>20254</v>
      </c>
    </row>
    <row r="11394" spans="1:16" x14ac:dyDescent="0.25">
      <c r="A11394">
        <v>25184</v>
      </c>
      <c r="B11394" s="119" t="s">
        <v>7618</v>
      </c>
      <c r="C11394">
        <v>56</v>
      </c>
      <c r="D11394">
        <v>24595</v>
      </c>
      <c r="E11394">
        <v>247</v>
      </c>
      <c r="F11394">
        <v>174</v>
      </c>
      <c r="G11394">
        <v>56</v>
      </c>
      <c r="H11394">
        <v>472</v>
      </c>
      <c r="I11394" s="119" t="s">
        <v>4726</v>
      </c>
      <c r="J11394" s="119" t="s">
        <v>139</v>
      </c>
      <c r="K11394" s="1">
        <v>46255.758941458334</v>
      </c>
      <c r="L11394">
        <v>1</v>
      </c>
      <c r="M11394">
        <v>0</v>
      </c>
      <c r="N11394">
        <v>0</v>
      </c>
      <c r="O11394">
        <v>0</v>
      </c>
      <c r="P11394" s="119" t="s">
        <v>20254</v>
      </c>
    </row>
    <row r="11395" spans="1:16" x14ac:dyDescent="0.25">
      <c r="A11395">
        <v>25185</v>
      </c>
      <c r="B11395" s="119" t="s">
        <v>7618</v>
      </c>
      <c r="C11395">
        <v>62</v>
      </c>
      <c r="D11395">
        <v>24610</v>
      </c>
      <c r="E11395">
        <v>5</v>
      </c>
      <c r="F11395">
        <v>188</v>
      </c>
      <c r="G11395">
        <v>40</v>
      </c>
      <c r="H11395">
        <v>780</v>
      </c>
      <c r="I11395" s="119" t="s">
        <v>4726</v>
      </c>
      <c r="J11395" s="119" t="s">
        <v>139</v>
      </c>
      <c r="K11395" s="1">
        <v>46255.758941458334</v>
      </c>
      <c r="L11395">
        <v>0</v>
      </c>
      <c r="M11395">
        <v>0</v>
      </c>
      <c r="N11395">
        <v>0</v>
      </c>
      <c r="O11395">
        <v>0</v>
      </c>
      <c r="P11395" s="119" t="s">
        <v>20254</v>
      </c>
    </row>
    <row r="11396" spans="1:16" x14ac:dyDescent="0.25">
      <c r="A11396">
        <v>25186</v>
      </c>
      <c r="B11396" s="119" t="s">
        <v>7618</v>
      </c>
      <c r="C11396">
        <v>68</v>
      </c>
      <c r="D11396">
        <v>24603</v>
      </c>
      <c r="E11396">
        <v>0</v>
      </c>
      <c r="F11396">
        <v>0</v>
      </c>
      <c r="G11396">
        <v>186</v>
      </c>
      <c r="H11396">
        <v>227</v>
      </c>
      <c r="I11396" s="119" t="s">
        <v>4726</v>
      </c>
      <c r="J11396" s="119" t="s">
        <v>139</v>
      </c>
      <c r="K11396" s="1">
        <v>46255.758941458334</v>
      </c>
      <c r="L11396">
        <v>0</v>
      </c>
      <c r="M11396">
        <v>0</v>
      </c>
      <c r="N11396">
        <v>0</v>
      </c>
      <c r="O11396">
        <v>0</v>
      </c>
      <c r="P11396" s="119" t="s">
        <v>20254</v>
      </c>
    </row>
    <row r="11397" spans="1:16" x14ac:dyDescent="0.25">
      <c r="A11397">
        <v>25187</v>
      </c>
      <c r="B11397" s="119" t="s">
        <v>7618</v>
      </c>
      <c r="C11397">
        <v>74</v>
      </c>
      <c r="D11397">
        <v>24573</v>
      </c>
      <c r="E11397">
        <v>4</v>
      </c>
      <c r="F11397">
        <v>216</v>
      </c>
      <c r="G11397">
        <v>97</v>
      </c>
      <c r="H11397">
        <v>1000</v>
      </c>
      <c r="I11397" s="119" t="s">
        <v>4726</v>
      </c>
      <c r="J11397" s="119" t="s">
        <v>139</v>
      </c>
      <c r="K11397" s="1">
        <v>46255.758941458334</v>
      </c>
      <c r="L11397">
        <v>0</v>
      </c>
      <c r="M11397">
        <v>0</v>
      </c>
      <c r="N11397">
        <v>0</v>
      </c>
      <c r="O11397">
        <v>0</v>
      </c>
      <c r="P11397" s="119" t="s">
        <v>20254</v>
      </c>
    </row>
    <row r="11398" spans="1:16" x14ac:dyDescent="0.25">
      <c r="A11398">
        <v>25188</v>
      </c>
      <c r="B11398" s="119" t="s">
        <v>7618</v>
      </c>
      <c r="C11398">
        <v>80</v>
      </c>
      <c r="D11398">
        <v>24558</v>
      </c>
      <c r="E11398">
        <v>0</v>
      </c>
      <c r="F11398">
        <v>0</v>
      </c>
      <c r="G11398">
        <v>3773</v>
      </c>
      <c r="H11398">
        <v>233</v>
      </c>
      <c r="I11398" s="119" t="s">
        <v>4726</v>
      </c>
      <c r="J11398" s="119" t="s">
        <v>139</v>
      </c>
      <c r="K11398" s="1">
        <v>46255.758941458334</v>
      </c>
      <c r="L11398">
        <v>0</v>
      </c>
      <c r="M11398">
        <v>5</v>
      </c>
      <c r="N11398">
        <v>0</v>
      </c>
      <c r="O11398">
        <v>0</v>
      </c>
      <c r="P11398" s="119" t="s">
        <v>20254</v>
      </c>
    </row>
    <row r="11399" spans="1:16" x14ac:dyDescent="0.25">
      <c r="A11399">
        <v>25189</v>
      </c>
      <c r="B11399" s="119" t="s">
        <v>7619</v>
      </c>
      <c r="C11399">
        <v>39</v>
      </c>
      <c r="D11399">
        <v>24602</v>
      </c>
      <c r="E11399">
        <v>35</v>
      </c>
      <c r="F11399">
        <v>271</v>
      </c>
      <c r="G11399">
        <v>39</v>
      </c>
      <c r="H11399">
        <v>5545</v>
      </c>
      <c r="I11399" s="119" t="s">
        <v>4726</v>
      </c>
      <c r="J11399" s="119" t="s">
        <v>222</v>
      </c>
      <c r="K11399" s="1">
        <v>46255.758941458334</v>
      </c>
      <c r="L11399">
        <v>0</v>
      </c>
      <c r="M11399">
        <v>3</v>
      </c>
      <c r="N11399">
        <v>0</v>
      </c>
      <c r="O11399">
        <v>0</v>
      </c>
      <c r="P11399" s="119" t="s">
        <v>20254</v>
      </c>
    </row>
    <row r="11400" spans="1:16" x14ac:dyDescent="0.25">
      <c r="A11400">
        <v>25190</v>
      </c>
      <c r="B11400" s="119" t="s">
        <v>7620</v>
      </c>
      <c r="C11400">
        <v>46</v>
      </c>
      <c r="D11400">
        <v>24656</v>
      </c>
      <c r="E11400">
        <v>58</v>
      </c>
      <c r="F11400">
        <v>223</v>
      </c>
      <c r="G11400">
        <v>63</v>
      </c>
      <c r="H11400">
        <v>2680</v>
      </c>
      <c r="I11400" s="119" t="s">
        <v>4726</v>
      </c>
      <c r="J11400" s="119" t="s">
        <v>222</v>
      </c>
      <c r="K11400" s="1">
        <v>46255.758941458334</v>
      </c>
      <c r="L11400">
        <v>1</v>
      </c>
      <c r="M11400">
        <v>4</v>
      </c>
      <c r="N11400">
        <v>1</v>
      </c>
      <c r="O11400">
        <v>1</v>
      </c>
      <c r="P11400" s="119" t="s">
        <v>20254</v>
      </c>
    </row>
    <row r="11401" spans="1:16" x14ac:dyDescent="0.25">
      <c r="A11401">
        <v>25191</v>
      </c>
      <c r="B11401" s="119" t="s">
        <v>7621</v>
      </c>
      <c r="C11401">
        <v>53</v>
      </c>
      <c r="D11401">
        <v>24559</v>
      </c>
      <c r="E11401">
        <v>159</v>
      </c>
      <c r="F11401">
        <v>332</v>
      </c>
      <c r="G11401">
        <v>122</v>
      </c>
      <c r="H11401">
        <v>2921</v>
      </c>
      <c r="I11401" s="119" t="s">
        <v>4726</v>
      </c>
      <c r="J11401" s="119" t="s">
        <v>222</v>
      </c>
      <c r="K11401" s="1">
        <v>46255.758941458334</v>
      </c>
      <c r="L11401">
        <v>0</v>
      </c>
      <c r="M11401">
        <v>3</v>
      </c>
      <c r="N11401">
        <v>0</v>
      </c>
      <c r="O11401">
        <v>0</v>
      </c>
      <c r="P11401" s="119" t="s">
        <v>20254</v>
      </c>
    </row>
    <row r="11402" spans="1:16" x14ac:dyDescent="0.25">
      <c r="A11402">
        <v>25192</v>
      </c>
      <c r="B11402" s="119" t="s">
        <v>7622</v>
      </c>
      <c r="C11402">
        <v>60</v>
      </c>
      <c r="D11402">
        <v>24550</v>
      </c>
      <c r="E11402">
        <v>6</v>
      </c>
      <c r="F11402">
        <v>276</v>
      </c>
      <c r="G11402">
        <v>87</v>
      </c>
      <c r="H11402">
        <v>4534</v>
      </c>
      <c r="I11402" s="119" t="s">
        <v>4726</v>
      </c>
      <c r="J11402" s="119" t="s">
        <v>222</v>
      </c>
      <c r="K11402" s="1">
        <v>46255.758941458334</v>
      </c>
      <c r="L11402">
        <v>1</v>
      </c>
      <c r="M11402">
        <v>2</v>
      </c>
      <c r="N11402">
        <v>0</v>
      </c>
      <c r="O11402">
        <v>1</v>
      </c>
      <c r="P11402" s="119" t="s">
        <v>20254</v>
      </c>
    </row>
    <row r="11403" spans="1:16" x14ac:dyDescent="0.25">
      <c r="A11403">
        <v>25193</v>
      </c>
      <c r="B11403" s="119" t="s">
        <v>7623</v>
      </c>
      <c r="C11403">
        <v>67</v>
      </c>
      <c r="D11403">
        <v>24577</v>
      </c>
      <c r="E11403">
        <v>116</v>
      </c>
      <c r="F11403">
        <v>496</v>
      </c>
      <c r="G11403">
        <v>32</v>
      </c>
      <c r="H11403">
        <v>4295</v>
      </c>
      <c r="I11403" s="119" t="s">
        <v>4726</v>
      </c>
      <c r="J11403" s="119" t="s">
        <v>222</v>
      </c>
      <c r="K11403" s="1">
        <v>46255.758941458334</v>
      </c>
      <c r="L11403">
        <v>1</v>
      </c>
      <c r="M11403">
        <v>4</v>
      </c>
      <c r="N11403">
        <v>0</v>
      </c>
      <c r="O11403">
        <v>2</v>
      </c>
      <c r="P11403" s="119" t="s">
        <v>20254</v>
      </c>
    </row>
    <row r="11404" spans="1:16" x14ac:dyDescent="0.25">
      <c r="A11404">
        <v>25194</v>
      </c>
      <c r="B11404" s="119" t="s">
        <v>7624</v>
      </c>
      <c r="C11404">
        <v>74</v>
      </c>
      <c r="D11404">
        <v>24606</v>
      </c>
      <c r="E11404">
        <v>457</v>
      </c>
      <c r="F11404">
        <v>1247</v>
      </c>
      <c r="G11404">
        <v>139</v>
      </c>
      <c r="H11404">
        <v>5528</v>
      </c>
      <c r="I11404" s="119" t="s">
        <v>4726</v>
      </c>
      <c r="J11404" s="119" t="s">
        <v>222</v>
      </c>
      <c r="K11404" s="1">
        <v>46255.758941458334</v>
      </c>
      <c r="L11404">
        <v>207</v>
      </c>
      <c r="M11404">
        <v>2</v>
      </c>
      <c r="N11404">
        <v>0</v>
      </c>
      <c r="O11404">
        <v>0</v>
      </c>
      <c r="P11404" s="119" t="s">
        <v>20254</v>
      </c>
    </row>
    <row r="11405" spans="1:16" x14ac:dyDescent="0.25">
      <c r="A11405">
        <v>25195</v>
      </c>
      <c r="B11405" s="119" t="s">
        <v>7625</v>
      </c>
      <c r="C11405">
        <v>80</v>
      </c>
      <c r="D11405">
        <v>24553</v>
      </c>
      <c r="E11405">
        <v>1535</v>
      </c>
      <c r="F11405">
        <v>1922</v>
      </c>
      <c r="G11405">
        <v>825</v>
      </c>
      <c r="H11405">
        <v>2318</v>
      </c>
      <c r="I11405" s="119" t="s">
        <v>4726</v>
      </c>
      <c r="J11405" s="119" t="s">
        <v>222</v>
      </c>
      <c r="K11405" s="1">
        <v>46255.758941458334</v>
      </c>
      <c r="L11405">
        <v>601</v>
      </c>
      <c r="M11405">
        <v>14</v>
      </c>
      <c r="N11405">
        <v>320</v>
      </c>
      <c r="O11405">
        <v>6</v>
      </c>
      <c r="P11405" s="119" t="s">
        <v>20254</v>
      </c>
    </row>
    <row r="11406" spans="1:16" x14ac:dyDescent="0.25">
      <c r="A11406">
        <v>25196</v>
      </c>
      <c r="B11406" s="119" t="s">
        <v>7626</v>
      </c>
      <c r="C11406">
        <v>62</v>
      </c>
      <c r="D11406">
        <v>24570</v>
      </c>
      <c r="E11406">
        <v>39</v>
      </c>
      <c r="F11406">
        <v>37639</v>
      </c>
      <c r="G11406">
        <v>14</v>
      </c>
      <c r="H11406">
        <v>111893</v>
      </c>
      <c r="I11406" s="119" t="s">
        <v>4726</v>
      </c>
      <c r="J11406" s="119" t="s">
        <v>24</v>
      </c>
      <c r="K11406" s="1">
        <v>46255.758941458334</v>
      </c>
      <c r="L11406">
        <v>2</v>
      </c>
      <c r="M11406">
        <v>0</v>
      </c>
      <c r="N11406">
        <v>0</v>
      </c>
      <c r="O11406">
        <v>0</v>
      </c>
      <c r="P11406" s="119" t="s">
        <v>20254</v>
      </c>
    </row>
    <row r="11407" spans="1:16" x14ac:dyDescent="0.25">
      <c r="A11407">
        <v>25197</v>
      </c>
      <c r="B11407" s="119" t="s">
        <v>7627</v>
      </c>
      <c r="C11407">
        <v>70</v>
      </c>
      <c r="D11407">
        <v>24600</v>
      </c>
      <c r="E11407">
        <v>52</v>
      </c>
      <c r="F11407">
        <v>52002</v>
      </c>
      <c r="G11407">
        <v>22</v>
      </c>
      <c r="H11407">
        <v>101846</v>
      </c>
      <c r="I11407" s="119" t="s">
        <v>4726</v>
      </c>
      <c r="J11407" s="119" t="s">
        <v>24</v>
      </c>
      <c r="K11407" s="1">
        <v>46255.758941458334</v>
      </c>
      <c r="L11407">
        <v>0</v>
      </c>
      <c r="M11407">
        <v>0</v>
      </c>
      <c r="N11407">
        <v>0</v>
      </c>
      <c r="O11407">
        <v>0</v>
      </c>
      <c r="P11407" s="119" t="s">
        <v>20254</v>
      </c>
    </row>
    <row r="11408" spans="1:16" x14ac:dyDescent="0.25">
      <c r="A11408">
        <v>25198</v>
      </c>
      <c r="B11408" s="119" t="s">
        <v>7628</v>
      </c>
      <c r="C11408">
        <v>78</v>
      </c>
      <c r="D11408">
        <v>24618</v>
      </c>
      <c r="E11408">
        <v>267</v>
      </c>
      <c r="F11408">
        <v>3859</v>
      </c>
      <c r="G11408">
        <v>277</v>
      </c>
      <c r="H11408">
        <v>7381</v>
      </c>
      <c r="I11408" s="119" t="s">
        <v>4726</v>
      </c>
      <c r="J11408" s="119" t="s">
        <v>24</v>
      </c>
      <c r="K11408" s="1">
        <v>46255.758941458334</v>
      </c>
      <c r="L11408">
        <v>6</v>
      </c>
      <c r="M11408">
        <v>14</v>
      </c>
      <c r="N11408">
        <v>0</v>
      </c>
      <c r="O11408">
        <v>4</v>
      </c>
      <c r="P11408" s="119" t="s">
        <v>20254</v>
      </c>
    </row>
    <row r="11409" spans="1:16" x14ac:dyDescent="0.25">
      <c r="A11409">
        <v>25199</v>
      </c>
      <c r="B11409" s="119" t="s">
        <v>7629</v>
      </c>
      <c r="C11409">
        <v>80</v>
      </c>
      <c r="D11409">
        <v>24561</v>
      </c>
      <c r="E11409">
        <v>129</v>
      </c>
      <c r="F11409">
        <v>2292</v>
      </c>
      <c r="G11409">
        <v>488</v>
      </c>
      <c r="H11409">
        <v>7199</v>
      </c>
      <c r="I11409" s="119" t="s">
        <v>4726</v>
      </c>
      <c r="J11409" s="119" t="s">
        <v>24</v>
      </c>
      <c r="K11409" s="1">
        <v>46255.758941458334</v>
      </c>
      <c r="L11409">
        <v>4</v>
      </c>
      <c r="M11409">
        <v>9</v>
      </c>
      <c r="N11409">
        <v>1</v>
      </c>
      <c r="O11409">
        <v>1</v>
      </c>
      <c r="P11409" s="119" t="s">
        <v>20254</v>
      </c>
    </row>
    <row r="11410" spans="1:16" x14ac:dyDescent="0.25">
      <c r="A11410">
        <v>25200</v>
      </c>
      <c r="B11410" s="119" t="s">
        <v>7630</v>
      </c>
      <c r="C11410">
        <v>1</v>
      </c>
      <c r="E11410">
        <v>446</v>
      </c>
      <c r="F11410">
        <v>13</v>
      </c>
      <c r="G11410">
        <v>579</v>
      </c>
      <c r="H11410">
        <v>148</v>
      </c>
      <c r="I11410" s="119" t="s">
        <v>4726</v>
      </c>
      <c r="J11410" s="119" t="s">
        <v>22</v>
      </c>
      <c r="K11410" s="1">
        <v>46255.758941458334</v>
      </c>
      <c r="L11410">
        <v>6</v>
      </c>
      <c r="M11410">
        <v>3</v>
      </c>
      <c r="N11410">
        <v>2</v>
      </c>
      <c r="O11410">
        <v>0</v>
      </c>
      <c r="P11410" s="119" t="s">
        <v>20254</v>
      </c>
    </row>
    <row r="11411" spans="1:16" x14ac:dyDescent="0.25">
      <c r="A11411">
        <v>25201</v>
      </c>
      <c r="B11411" s="119" t="s">
        <v>7630</v>
      </c>
      <c r="C11411">
        <v>6</v>
      </c>
      <c r="E11411">
        <v>783</v>
      </c>
      <c r="F11411">
        <v>20</v>
      </c>
      <c r="G11411">
        <v>77</v>
      </c>
      <c r="H11411">
        <v>100</v>
      </c>
      <c r="I11411" s="119" t="s">
        <v>4726</v>
      </c>
      <c r="J11411" s="119" t="s">
        <v>22</v>
      </c>
      <c r="K11411" s="1">
        <v>46255.758941458334</v>
      </c>
      <c r="L11411">
        <v>2</v>
      </c>
      <c r="M11411">
        <v>0</v>
      </c>
      <c r="N11411">
        <v>2</v>
      </c>
      <c r="O11411">
        <v>0</v>
      </c>
      <c r="P11411" s="119" t="s">
        <v>20254</v>
      </c>
    </row>
    <row r="11412" spans="1:16" x14ac:dyDescent="0.25">
      <c r="A11412">
        <v>25202</v>
      </c>
      <c r="B11412" s="119" t="s">
        <v>7630</v>
      </c>
      <c r="C11412">
        <v>11</v>
      </c>
      <c r="E11412">
        <v>832</v>
      </c>
      <c r="F11412">
        <v>29</v>
      </c>
      <c r="G11412">
        <v>103</v>
      </c>
      <c r="H11412">
        <v>296</v>
      </c>
      <c r="I11412" s="119" t="s">
        <v>4726</v>
      </c>
      <c r="J11412" s="119" t="s">
        <v>22</v>
      </c>
      <c r="K11412" s="1">
        <v>46255.758941458334</v>
      </c>
      <c r="L11412">
        <v>6</v>
      </c>
      <c r="M11412">
        <v>0</v>
      </c>
      <c r="N11412">
        <v>1</v>
      </c>
      <c r="O11412">
        <v>0</v>
      </c>
      <c r="P11412" s="119" t="s">
        <v>20254</v>
      </c>
    </row>
    <row r="11413" spans="1:16" x14ac:dyDescent="0.25">
      <c r="A11413">
        <v>25203</v>
      </c>
      <c r="B11413" s="119" t="s">
        <v>7630</v>
      </c>
      <c r="C11413">
        <v>16</v>
      </c>
      <c r="E11413">
        <v>0</v>
      </c>
      <c r="F11413">
        <v>0</v>
      </c>
      <c r="G11413">
        <v>285</v>
      </c>
      <c r="H11413">
        <v>99</v>
      </c>
      <c r="I11413" s="119" t="s">
        <v>4726</v>
      </c>
      <c r="J11413" s="119" t="s">
        <v>22</v>
      </c>
      <c r="K11413" s="1">
        <v>46255.758941458334</v>
      </c>
      <c r="L11413">
        <v>0</v>
      </c>
      <c r="M11413">
        <v>1</v>
      </c>
      <c r="N11413">
        <v>0</v>
      </c>
      <c r="O11413">
        <v>1</v>
      </c>
      <c r="P11413" s="119" t="s">
        <v>20254</v>
      </c>
    </row>
    <row r="11414" spans="1:16" x14ac:dyDescent="0.25">
      <c r="A11414">
        <v>25204</v>
      </c>
      <c r="B11414" s="119" t="s">
        <v>7631</v>
      </c>
      <c r="C11414">
        <v>21</v>
      </c>
      <c r="E11414">
        <v>0</v>
      </c>
      <c r="F11414">
        <v>0</v>
      </c>
      <c r="G11414">
        <v>328</v>
      </c>
      <c r="H11414">
        <v>100</v>
      </c>
      <c r="I11414" s="119" t="s">
        <v>4726</v>
      </c>
      <c r="J11414" s="119" t="s">
        <v>22</v>
      </c>
      <c r="K11414" s="1">
        <v>46255.758941458334</v>
      </c>
      <c r="L11414">
        <v>0</v>
      </c>
      <c r="M11414">
        <v>1</v>
      </c>
      <c r="N11414">
        <v>0</v>
      </c>
      <c r="O11414">
        <v>0</v>
      </c>
      <c r="P11414" s="119" t="s">
        <v>20254</v>
      </c>
    </row>
    <row r="11415" spans="1:16" x14ac:dyDescent="0.25">
      <c r="A11415">
        <v>25205</v>
      </c>
      <c r="B11415" s="119" t="s">
        <v>7631</v>
      </c>
      <c r="C11415">
        <v>26</v>
      </c>
      <c r="E11415">
        <v>0</v>
      </c>
      <c r="F11415">
        <v>0</v>
      </c>
      <c r="G11415">
        <v>204</v>
      </c>
      <c r="H11415">
        <v>100</v>
      </c>
      <c r="I11415" s="119" t="s">
        <v>4726</v>
      </c>
      <c r="J11415" s="119" t="s">
        <v>22</v>
      </c>
      <c r="K11415" s="1">
        <v>46255.758941458334</v>
      </c>
      <c r="L11415">
        <v>0</v>
      </c>
      <c r="M11415">
        <v>4</v>
      </c>
      <c r="N11415">
        <v>0</v>
      </c>
      <c r="O11415">
        <v>3</v>
      </c>
      <c r="P11415" s="119" t="s">
        <v>20254</v>
      </c>
    </row>
    <row r="11416" spans="1:16" x14ac:dyDescent="0.25">
      <c r="A11416">
        <v>25206</v>
      </c>
      <c r="B11416" s="119" t="s">
        <v>7631</v>
      </c>
      <c r="C11416">
        <v>31</v>
      </c>
      <c r="E11416">
        <v>159</v>
      </c>
      <c r="F11416">
        <v>56</v>
      </c>
      <c r="G11416">
        <v>87</v>
      </c>
      <c r="H11416">
        <v>300</v>
      </c>
      <c r="I11416" s="119" t="s">
        <v>4726</v>
      </c>
      <c r="J11416" s="119" t="s">
        <v>22</v>
      </c>
      <c r="K11416" s="1">
        <v>46255.758941458334</v>
      </c>
      <c r="L11416">
        <v>4</v>
      </c>
      <c r="M11416">
        <v>0</v>
      </c>
      <c r="N11416">
        <v>0</v>
      </c>
      <c r="O11416">
        <v>0</v>
      </c>
      <c r="P11416" s="119" t="s">
        <v>20254</v>
      </c>
    </row>
    <row r="11417" spans="1:16" x14ac:dyDescent="0.25">
      <c r="A11417">
        <v>25207</v>
      </c>
      <c r="B11417" s="119" t="s">
        <v>7631</v>
      </c>
      <c r="C11417">
        <v>36</v>
      </c>
      <c r="E11417">
        <v>292</v>
      </c>
      <c r="F11417">
        <v>67</v>
      </c>
      <c r="G11417">
        <v>181</v>
      </c>
      <c r="H11417">
        <v>110</v>
      </c>
      <c r="I11417" s="119" t="s">
        <v>4726</v>
      </c>
      <c r="J11417" s="119" t="s">
        <v>22</v>
      </c>
      <c r="K11417" s="1">
        <v>46255.758941458334</v>
      </c>
      <c r="L11417">
        <v>2</v>
      </c>
      <c r="M11417">
        <v>1</v>
      </c>
      <c r="N11417">
        <v>1</v>
      </c>
      <c r="O11417">
        <v>0</v>
      </c>
      <c r="P11417" s="119" t="s">
        <v>20254</v>
      </c>
    </row>
    <row r="11418" spans="1:16" x14ac:dyDescent="0.25">
      <c r="A11418">
        <v>25208</v>
      </c>
      <c r="B11418" s="119" t="s">
        <v>7631</v>
      </c>
      <c r="C11418">
        <v>41</v>
      </c>
      <c r="E11418">
        <v>112</v>
      </c>
      <c r="F11418">
        <v>68</v>
      </c>
      <c r="G11418">
        <v>129</v>
      </c>
      <c r="H11418">
        <v>100</v>
      </c>
      <c r="I11418" s="119" t="s">
        <v>4726</v>
      </c>
      <c r="J11418" s="119" t="s">
        <v>22</v>
      </c>
      <c r="K11418" s="1">
        <v>46255.758941458334</v>
      </c>
      <c r="L11418">
        <v>2</v>
      </c>
      <c r="M11418">
        <v>1</v>
      </c>
      <c r="N11418">
        <v>1</v>
      </c>
      <c r="O11418">
        <v>0</v>
      </c>
      <c r="P11418" s="119" t="s">
        <v>20254</v>
      </c>
    </row>
    <row r="11419" spans="1:16" x14ac:dyDescent="0.25">
      <c r="A11419">
        <v>25209</v>
      </c>
      <c r="B11419" s="119" t="s">
        <v>7631</v>
      </c>
      <c r="C11419">
        <v>46</v>
      </c>
      <c r="E11419">
        <v>238</v>
      </c>
      <c r="F11419">
        <v>75</v>
      </c>
      <c r="G11419">
        <v>112</v>
      </c>
      <c r="H11419">
        <v>239</v>
      </c>
      <c r="I11419" s="119" t="s">
        <v>4726</v>
      </c>
      <c r="J11419" s="119" t="s">
        <v>22</v>
      </c>
      <c r="K11419" s="1">
        <v>46255.758941458334</v>
      </c>
      <c r="L11419">
        <v>0</v>
      </c>
      <c r="M11419">
        <v>4</v>
      </c>
      <c r="N11419">
        <v>0</v>
      </c>
      <c r="O11419">
        <v>1</v>
      </c>
      <c r="P11419" s="119" t="s">
        <v>20254</v>
      </c>
    </row>
    <row r="11420" spans="1:16" x14ac:dyDescent="0.25">
      <c r="A11420">
        <v>25210</v>
      </c>
      <c r="B11420" s="119" t="s">
        <v>7631</v>
      </c>
      <c r="C11420">
        <v>51</v>
      </c>
      <c r="E11420">
        <v>868</v>
      </c>
      <c r="F11420">
        <v>86</v>
      </c>
      <c r="G11420">
        <v>100</v>
      </c>
      <c r="H11420">
        <v>171</v>
      </c>
      <c r="I11420" s="119" t="s">
        <v>4726</v>
      </c>
      <c r="J11420" s="119" t="s">
        <v>22</v>
      </c>
      <c r="K11420" s="1">
        <v>46255.758941458334</v>
      </c>
      <c r="L11420">
        <v>1</v>
      </c>
      <c r="M11420">
        <v>0</v>
      </c>
      <c r="N11420">
        <v>1</v>
      </c>
      <c r="O11420">
        <v>0</v>
      </c>
      <c r="P11420" s="119" t="s">
        <v>20254</v>
      </c>
    </row>
    <row r="11421" spans="1:16" x14ac:dyDescent="0.25">
      <c r="A11421">
        <v>25211</v>
      </c>
      <c r="B11421" s="119" t="s">
        <v>7631</v>
      </c>
      <c r="C11421">
        <v>56</v>
      </c>
      <c r="E11421">
        <v>826</v>
      </c>
      <c r="F11421">
        <v>90</v>
      </c>
      <c r="G11421">
        <v>112</v>
      </c>
      <c r="H11421">
        <v>162</v>
      </c>
      <c r="I11421" s="119" t="s">
        <v>4726</v>
      </c>
      <c r="J11421" s="119" t="s">
        <v>22</v>
      </c>
      <c r="K11421" s="1">
        <v>46255.758941458334</v>
      </c>
      <c r="L11421">
        <v>0</v>
      </c>
      <c r="M11421">
        <v>3</v>
      </c>
      <c r="N11421">
        <v>0</v>
      </c>
      <c r="O11421">
        <v>1</v>
      </c>
      <c r="P11421" s="119" t="s">
        <v>20254</v>
      </c>
    </row>
    <row r="11422" spans="1:16" x14ac:dyDescent="0.25">
      <c r="A11422">
        <v>25212</v>
      </c>
      <c r="B11422" s="119" t="s">
        <v>7632</v>
      </c>
      <c r="C11422">
        <v>61</v>
      </c>
      <c r="E11422">
        <v>212</v>
      </c>
      <c r="F11422">
        <v>94</v>
      </c>
      <c r="G11422">
        <v>67</v>
      </c>
      <c r="H11422">
        <v>187</v>
      </c>
      <c r="I11422" s="119" t="s">
        <v>4726</v>
      </c>
      <c r="J11422" s="119" t="s">
        <v>22</v>
      </c>
      <c r="K11422" s="1">
        <v>46255.758941458334</v>
      </c>
      <c r="L11422">
        <v>1</v>
      </c>
      <c r="M11422">
        <v>1</v>
      </c>
      <c r="N11422">
        <v>0</v>
      </c>
      <c r="O11422">
        <v>0</v>
      </c>
      <c r="P11422" s="119" t="s">
        <v>20254</v>
      </c>
    </row>
    <row r="11423" spans="1:16" x14ac:dyDescent="0.25">
      <c r="A11423">
        <v>25213</v>
      </c>
      <c r="B11423" s="119" t="s">
        <v>7632</v>
      </c>
      <c r="C11423">
        <v>66</v>
      </c>
      <c r="E11423">
        <v>0</v>
      </c>
      <c r="F11423">
        <v>0</v>
      </c>
      <c r="G11423">
        <v>333</v>
      </c>
      <c r="H11423">
        <v>102</v>
      </c>
      <c r="I11423" s="119" t="s">
        <v>4726</v>
      </c>
      <c r="J11423" s="119" t="s">
        <v>22</v>
      </c>
      <c r="K11423" s="1">
        <v>46255.758941458334</v>
      </c>
      <c r="L11423">
        <v>0</v>
      </c>
      <c r="M11423">
        <v>0</v>
      </c>
      <c r="N11423">
        <v>0</v>
      </c>
      <c r="O11423">
        <v>0</v>
      </c>
      <c r="P11423" s="119" t="s">
        <v>20254</v>
      </c>
    </row>
    <row r="11424" spans="1:16" x14ac:dyDescent="0.25">
      <c r="A11424">
        <v>25214</v>
      </c>
      <c r="B11424" s="119" t="s">
        <v>7632</v>
      </c>
      <c r="C11424">
        <v>71</v>
      </c>
      <c r="E11424">
        <v>0</v>
      </c>
      <c r="F11424">
        <v>0</v>
      </c>
      <c r="G11424">
        <v>363</v>
      </c>
      <c r="H11424">
        <v>105</v>
      </c>
      <c r="I11424" s="119" t="s">
        <v>4726</v>
      </c>
      <c r="J11424" s="119" t="s">
        <v>22</v>
      </c>
      <c r="K11424" s="1">
        <v>46255.758941458334</v>
      </c>
      <c r="L11424">
        <v>0</v>
      </c>
      <c r="M11424">
        <v>0</v>
      </c>
      <c r="N11424">
        <v>0</v>
      </c>
      <c r="O11424">
        <v>0</v>
      </c>
      <c r="P11424" s="119" t="s">
        <v>20254</v>
      </c>
    </row>
    <row r="11425" spans="1:16" x14ac:dyDescent="0.25">
      <c r="A11425">
        <v>25215</v>
      </c>
      <c r="B11425" s="119" t="s">
        <v>7632</v>
      </c>
      <c r="C11425">
        <v>76</v>
      </c>
      <c r="E11425">
        <v>0</v>
      </c>
      <c r="F11425">
        <v>0</v>
      </c>
      <c r="G11425">
        <v>6689</v>
      </c>
      <c r="H11425">
        <v>112</v>
      </c>
      <c r="I11425" s="119" t="s">
        <v>4726</v>
      </c>
      <c r="J11425" s="119" t="s">
        <v>22</v>
      </c>
      <c r="K11425" s="1">
        <v>46255.758941458334</v>
      </c>
      <c r="L11425">
        <v>0</v>
      </c>
      <c r="M11425">
        <v>18</v>
      </c>
      <c r="N11425">
        <v>0</v>
      </c>
      <c r="O11425">
        <v>6</v>
      </c>
      <c r="P11425" s="119" t="s">
        <v>20254</v>
      </c>
    </row>
    <row r="11426" spans="1:16" x14ac:dyDescent="0.25">
      <c r="A11426">
        <v>25216</v>
      </c>
      <c r="B11426" s="119" t="s">
        <v>7632</v>
      </c>
      <c r="C11426">
        <v>80</v>
      </c>
      <c r="E11426">
        <v>0</v>
      </c>
      <c r="F11426">
        <v>0</v>
      </c>
      <c r="G11426">
        <v>4879</v>
      </c>
      <c r="H11426">
        <v>117</v>
      </c>
      <c r="I11426" s="119" t="s">
        <v>4726</v>
      </c>
      <c r="J11426" s="119" t="s">
        <v>22</v>
      </c>
      <c r="K11426" s="1">
        <v>46255.758941458334</v>
      </c>
      <c r="L11426">
        <v>0</v>
      </c>
      <c r="M11426">
        <v>14</v>
      </c>
      <c r="N11426">
        <v>0</v>
      </c>
      <c r="O11426">
        <v>5</v>
      </c>
      <c r="P11426" s="119" t="s">
        <v>20254</v>
      </c>
    </row>
    <row r="11427" spans="1:16" x14ac:dyDescent="0.25">
      <c r="A11427">
        <v>25217</v>
      </c>
      <c r="B11427" s="119" t="s">
        <v>7633</v>
      </c>
      <c r="C11427">
        <v>14</v>
      </c>
      <c r="D11427">
        <v>24610</v>
      </c>
      <c r="E11427">
        <v>247</v>
      </c>
      <c r="F11427">
        <v>68</v>
      </c>
      <c r="G11427">
        <v>92</v>
      </c>
      <c r="H11427">
        <v>1940</v>
      </c>
      <c r="I11427" s="119" t="s">
        <v>4726</v>
      </c>
      <c r="J11427" s="119" t="s">
        <v>139</v>
      </c>
      <c r="K11427" s="1">
        <v>46255.758941458334</v>
      </c>
      <c r="L11427">
        <v>6</v>
      </c>
      <c r="M11427">
        <v>2</v>
      </c>
      <c r="N11427">
        <v>0</v>
      </c>
      <c r="O11427">
        <v>1</v>
      </c>
      <c r="P11427" s="119" t="s">
        <v>20254</v>
      </c>
    </row>
    <row r="11428" spans="1:16" x14ac:dyDescent="0.25">
      <c r="A11428">
        <v>25218</v>
      </c>
      <c r="B11428" s="119" t="s">
        <v>7634</v>
      </c>
      <c r="C11428">
        <v>20</v>
      </c>
      <c r="D11428">
        <v>24613</v>
      </c>
      <c r="E11428">
        <v>57</v>
      </c>
      <c r="F11428">
        <v>85</v>
      </c>
      <c r="G11428">
        <v>234</v>
      </c>
      <c r="H11428">
        <v>283</v>
      </c>
      <c r="I11428" s="119" t="s">
        <v>4726</v>
      </c>
      <c r="J11428" s="119" t="s">
        <v>139</v>
      </c>
      <c r="K11428" s="1">
        <v>46255.758941458334</v>
      </c>
      <c r="L11428">
        <v>1</v>
      </c>
      <c r="M11428">
        <v>2</v>
      </c>
      <c r="N11428">
        <v>0</v>
      </c>
      <c r="O11428">
        <v>1</v>
      </c>
      <c r="P11428" s="119" t="s">
        <v>20254</v>
      </c>
    </row>
    <row r="11429" spans="1:16" x14ac:dyDescent="0.25">
      <c r="A11429">
        <v>25219</v>
      </c>
      <c r="B11429" s="119" t="s">
        <v>7635</v>
      </c>
      <c r="C11429">
        <v>26</v>
      </c>
      <c r="D11429">
        <v>24616</v>
      </c>
      <c r="E11429">
        <v>193</v>
      </c>
      <c r="F11429">
        <v>99</v>
      </c>
      <c r="G11429">
        <v>165</v>
      </c>
      <c r="H11429">
        <v>382</v>
      </c>
      <c r="I11429" s="119" t="s">
        <v>4726</v>
      </c>
      <c r="J11429" s="119" t="s">
        <v>139</v>
      </c>
      <c r="K11429" s="1">
        <v>46255.758941458334</v>
      </c>
      <c r="L11429">
        <v>1</v>
      </c>
      <c r="M11429">
        <v>0</v>
      </c>
      <c r="N11429">
        <v>0</v>
      </c>
      <c r="O11429">
        <v>0</v>
      </c>
      <c r="P11429" s="119" t="s">
        <v>20254</v>
      </c>
    </row>
    <row r="11430" spans="1:16" x14ac:dyDescent="0.25">
      <c r="A11430">
        <v>25220</v>
      </c>
      <c r="B11430" s="119" t="s">
        <v>7636</v>
      </c>
      <c r="C11430">
        <v>32</v>
      </c>
      <c r="D11430">
        <v>24646</v>
      </c>
      <c r="E11430">
        <v>0</v>
      </c>
      <c r="F11430">
        <v>0</v>
      </c>
      <c r="G11430">
        <v>116</v>
      </c>
      <c r="H11430">
        <v>339</v>
      </c>
      <c r="I11430" s="119" t="s">
        <v>4726</v>
      </c>
      <c r="J11430" s="119" t="s">
        <v>139</v>
      </c>
      <c r="K11430" s="1">
        <v>46255.758941458334</v>
      </c>
      <c r="L11430">
        <v>0</v>
      </c>
      <c r="M11430">
        <v>2</v>
      </c>
      <c r="N11430">
        <v>0</v>
      </c>
      <c r="O11430">
        <v>0</v>
      </c>
      <c r="P11430" s="119" t="s">
        <v>20254</v>
      </c>
    </row>
    <row r="11431" spans="1:16" x14ac:dyDescent="0.25">
      <c r="A11431">
        <v>25221</v>
      </c>
      <c r="B11431" s="119" t="s">
        <v>7637</v>
      </c>
      <c r="C11431">
        <v>38</v>
      </c>
      <c r="D11431">
        <v>24660</v>
      </c>
      <c r="E11431">
        <v>15</v>
      </c>
      <c r="F11431">
        <v>129</v>
      </c>
      <c r="G11431">
        <v>93</v>
      </c>
      <c r="H11431">
        <v>324</v>
      </c>
      <c r="I11431" s="119" t="s">
        <v>4726</v>
      </c>
      <c r="J11431" s="119" t="s">
        <v>139</v>
      </c>
      <c r="K11431" s="1">
        <v>46255.758941458334</v>
      </c>
      <c r="L11431">
        <v>6</v>
      </c>
      <c r="M11431">
        <v>1</v>
      </c>
      <c r="N11431">
        <v>1</v>
      </c>
      <c r="O11431">
        <v>0</v>
      </c>
      <c r="P11431" s="119" t="s">
        <v>20254</v>
      </c>
    </row>
    <row r="11432" spans="1:16" x14ac:dyDescent="0.25">
      <c r="A11432">
        <v>25222</v>
      </c>
      <c r="B11432" s="119" t="s">
        <v>7638</v>
      </c>
      <c r="C11432">
        <v>44</v>
      </c>
      <c r="D11432">
        <v>24622</v>
      </c>
      <c r="E11432">
        <v>308</v>
      </c>
      <c r="F11432">
        <v>145</v>
      </c>
      <c r="G11432">
        <v>87</v>
      </c>
      <c r="H11432">
        <v>1719</v>
      </c>
      <c r="I11432" s="119" t="s">
        <v>4726</v>
      </c>
      <c r="J11432" s="119" t="s">
        <v>139</v>
      </c>
      <c r="K11432" s="1">
        <v>46255.758941458334</v>
      </c>
      <c r="L11432">
        <v>2</v>
      </c>
      <c r="M11432">
        <v>2</v>
      </c>
      <c r="N11432">
        <v>0</v>
      </c>
      <c r="O11432">
        <v>0</v>
      </c>
      <c r="P11432" s="119" t="s">
        <v>20254</v>
      </c>
    </row>
    <row r="11433" spans="1:16" x14ac:dyDescent="0.25">
      <c r="A11433">
        <v>25223</v>
      </c>
      <c r="B11433" s="119" t="s">
        <v>7639</v>
      </c>
      <c r="C11433">
        <v>50</v>
      </c>
      <c r="D11433">
        <v>24634</v>
      </c>
      <c r="E11433">
        <v>258</v>
      </c>
      <c r="F11433">
        <v>161</v>
      </c>
      <c r="G11433">
        <v>74</v>
      </c>
      <c r="H11433">
        <v>730</v>
      </c>
      <c r="I11433" s="119" t="s">
        <v>4726</v>
      </c>
      <c r="J11433" s="119" t="s">
        <v>139</v>
      </c>
      <c r="K11433" s="1">
        <v>46255.758941458334</v>
      </c>
      <c r="L11433">
        <v>1</v>
      </c>
      <c r="M11433">
        <v>0</v>
      </c>
      <c r="N11433">
        <v>0</v>
      </c>
      <c r="O11433">
        <v>0</v>
      </c>
      <c r="P11433" s="119" t="s">
        <v>20254</v>
      </c>
    </row>
    <row r="11434" spans="1:16" x14ac:dyDescent="0.25">
      <c r="A11434">
        <v>25224</v>
      </c>
      <c r="B11434" s="119" t="s">
        <v>7640</v>
      </c>
      <c r="C11434">
        <v>56</v>
      </c>
      <c r="D11434">
        <v>24595</v>
      </c>
      <c r="E11434">
        <v>19</v>
      </c>
      <c r="F11434">
        <v>173</v>
      </c>
      <c r="G11434">
        <v>207</v>
      </c>
      <c r="H11434">
        <v>359</v>
      </c>
      <c r="I11434" s="119" t="s">
        <v>4726</v>
      </c>
      <c r="J11434" s="119" t="s">
        <v>139</v>
      </c>
      <c r="K11434" s="1">
        <v>46255.758941458334</v>
      </c>
      <c r="L11434">
        <v>1</v>
      </c>
      <c r="M11434">
        <v>0</v>
      </c>
      <c r="N11434">
        <v>0</v>
      </c>
      <c r="O11434">
        <v>0</v>
      </c>
      <c r="P11434" s="119" t="s">
        <v>20254</v>
      </c>
    </row>
    <row r="11435" spans="1:16" x14ac:dyDescent="0.25">
      <c r="A11435">
        <v>25225</v>
      </c>
      <c r="B11435" s="119" t="s">
        <v>7641</v>
      </c>
      <c r="C11435">
        <v>62</v>
      </c>
      <c r="D11435">
        <v>24610</v>
      </c>
      <c r="E11435">
        <v>0</v>
      </c>
      <c r="F11435">
        <v>0</v>
      </c>
      <c r="G11435">
        <v>49</v>
      </c>
      <c r="H11435">
        <v>275</v>
      </c>
      <c r="I11435" s="119" t="s">
        <v>4726</v>
      </c>
      <c r="J11435" s="119" t="s">
        <v>139</v>
      </c>
      <c r="K11435" s="1">
        <v>46255.758941458334</v>
      </c>
      <c r="L11435">
        <v>0</v>
      </c>
      <c r="M11435">
        <v>0</v>
      </c>
      <c r="N11435">
        <v>0</v>
      </c>
      <c r="O11435">
        <v>0</v>
      </c>
      <c r="P11435" s="119" t="s">
        <v>20254</v>
      </c>
    </row>
    <row r="11436" spans="1:16" x14ac:dyDescent="0.25">
      <c r="A11436">
        <v>25226</v>
      </c>
      <c r="B11436" s="119" t="s">
        <v>7642</v>
      </c>
      <c r="C11436">
        <v>68</v>
      </c>
      <c r="D11436">
        <v>24603</v>
      </c>
      <c r="E11436">
        <v>231</v>
      </c>
      <c r="F11436">
        <v>203</v>
      </c>
      <c r="G11436">
        <v>58</v>
      </c>
      <c r="H11436">
        <v>295</v>
      </c>
      <c r="I11436" s="119" t="s">
        <v>4726</v>
      </c>
      <c r="J11436" s="119" t="s">
        <v>139</v>
      </c>
      <c r="K11436" s="1">
        <v>46255.758941458334</v>
      </c>
      <c r="L11436">
        <v>3</v>
      </c>
      <c r="M11436">
        <v>0</v>
      </c>
      <c r="N11436">
        <v>0</v>
      </c>
      <c r="O11436">
        <v>0</v>
      </c>
      <c r="P11436" s="119" t="s">
        <v>20254</v>
      </c>
    </row>
    <row r="11437" spans="1:16" x14ac:dyDescent="0.25">
      <c r="A11437">
        <v>25227</v>
      </c>
      <c r="B11437" s="119" t="s">
        <v>7643</v>
      </c>
      <c r="C11437">
        <v>74</v>
      </c>
      <c r="D11437">
        <v>24573</v>
      </c>
      <c r="E11437">
        <v>0</v>
      </c>
      <c r="F11437">
        <v>0</v>
      </c>
      <c r="G11437">
        <v>387</v>
      </c>
      <c r="H11437">
        <v>216</v>
      </c>
      <c r="I11437" s="119" t="s">
        <v>4726</v>
      </c>
      <c r="J11437" s="119" t="s">
        <v>139</v>
      </c>
      <c r="K11437" s="1">
        <v>46255.758941458334</v>
      </c>
      <c r="L11437">
        <v>0</v>
      </c>
      <c r="M11437">
        <v>1</v>
      </c>
      <c r="N11437">
        <v>0</v>
      </c>
      <c r="O11437">
        <v>1</v>
      </c>
      <c r="P11437" s="119" t="s">
        <v>20254</v>
      </c>
    </row>
    <row r="11438" spans="1:16" x14ac:dyDescent="0.25">
      <c r="A11438">
        <v>25228</v>
      </c>
      <c r="B11438" s="119" t="s">
        <v>7644</v>
      </c>
      <c r="C11438">
        <v>80</v>
      </c>
      <c r="D11438">
        <v>24558</v>
      </c>
      <c r="E11438">
        <v>0</v>
      </c>
      <c r="F11438">
        <v>0</v>
      </c>
      <c r="G11438">
        <v>3954</v>
      </c>
      <c r="H11438">
        <v>233</v>
      </c>
      <c r="I11438" s="119" t="s">
        <v>4726</v>
      </c>
      <c r="J11438" s="119" t="s">
        <v>139</v>
      </c>
      <c r="K11438" s="1">
        <v>46255.758941458334</v>
      </c>
      <c r="L11438">
        <v>0</v>
      </c>
      <c r="M11438">
        <v>10</v>
      </c>
      <c r="N11438">
        <v>0</v>
      </c>
      <c r="O11438">
        <v>2</v>
      </c>
      <c r="P11438" s="119" t="s">
        <v>20254</v>
      </c>
    </row>
    <row r="11439" spans="1:16" x14ac:dyDescent="0.25">
      <c r="A11439">
        <v>25229</v>
      </c>
      <c r="B11439" s="119" t="s">
        <v>7645</v>
      </c>
      <c r="C11439">
        <v>39</v>
      </c>
      <c r="D11439">
        <v>24602</v>
      </c>
      <c r="E11439">
        <v>145</v>
      </c>
      <c r="F11439">
        <v>279</v>
      </c>
      <c r="G11439">
        <v>119</v>
      </c>
      <c r="H11439">
        <v>1974</v>
      </c>
      <c r="I11439" s="119" t="s">
        <v>4726</v>
      </c>
      <c r="J11439" s="119" t="s">
        <v>222</v>
      </c>
      <c r="K11439" s="1">
        <v>46255.758941458334</v>
      </c>
      <c r="L11439">
        <v>0</v>
      </c>
      <c r="M11439">
        <v>3</v>
      </c>
      <c r="N11439">
        <v>0</v>
      </c>
      <c r="O11439">
        <v>0</v>
      </c>
      <c r="P11439" s="119" t="s">
        <v>20254</v>
      </c>
    </row>
    <row r="11440" spans="1:16" x14ac:dyDescent="0.25">
      <c r="A11440">
        <v>25230</v>
      </c>
      <c r="B11440" s="119" t="s">
        <v>7646</v>
      </c>
      <c r="C11440">
        <v>46</v>
      </c>
      <c r="D11440">
        <v>24656</v>
      </c>
      <c r="E11440">
        <v>45</v>
      </c>
      <c r="F11440">
        <v>227</v>
      </c>
      <c r="G11440">
        <v>184</v>
      </c>
      <c r="H11440">
        <v>1866</v>
      </c>
      <c r="I11440" s="119" t="s">
        <v>4726</v>
      </c>
      <c r="J11440" s="119" t="s">
        <v>222</v>
      </c>
      <c r="K11440" s="1">
        <v>46255.758941458334</v>
      </c>
      <c r="L11440">
        <v>3</v>
      </c>
      <c r="M11440">
        <v>1</v>
      </c>
      <c r="N11440">
        <v>0</v>
      </c>
      <c r="O11440">
        <v>0</v>
      </c>
      <c r="P11440" s="119" t="s">
        <v>20254</v>
      </c>
    </row>
    <row r="11441" spans="1:16" x14ac:dyDescent="0.25">
      <c r="A11441">
        <v>25231</v>
      </c>
      <c r="B11441" s="119" t="s">
        <v>7647</v>
      </c>
      <c r="C11441">
        <v>53</v>
      </c>
      <c r="D11441">
        <v>24559</v>
      </c>
      <c r="E11441">
        <v>111</v>
      </c>
      <c r="F11441">
        <v>260</v>
      </c>
      <c r="G11441">
        <v>212</v>
      </c>
      <c r="H11441">
        <v>270</v>
      </c>
      <c r="I11441" s="119" t="s">
        <v>4726</v>
      </c>
      <c r="J11441" s="119" t="s">
        <v>222</v>
      </c>
      <c r="K11441" s="1">
        <v>46255.758941458334</v>
      </c>
      <c r="L11441">
        <v>0</v>
      </c>
      <c r="M11441">
        <v>2</v>
      </c>
      <c r="N11441">
        <v>0</v>
      </c>
      <c r="O11441">
        <v>0</v>
      </c>
      <c r="P11441" s="119" t="s">
        <v>20254</v>
      </c>
    </row>
    <row r="11442" spans="1:16" x14ac:dyDescent="0.25">
      <c r="A11442">
        <v>25232</v>
      </c>
      <c r="B11442" s="119" t="s">
        <v>7648</v>
      </c>
      <c r="C11442">
        <v>60</v>
      </c>
      <c r="D11442">
        <v>24550</v>
      </c>
      <c r="E11442">
        <v>93</v>
      </c>
      <c r="F11442">
        <v>1000</v>
      </c>
      <c r="G11442">
        <v>147</v>
      </c>
      <c r="H11442">
        <v>1800</v>
      </c>
      <c r="I11442" s="119" t="s">
        <v>4726</v>
      </c>
      <c r="J11442" s="119" t="s">
        <v>222</v>
      </c>
      <c r="K11442" s="1">
        <v>46255.758941458334</v>
      </c>
      <c r="L11442">
        <v>0</v>
      </c>
      <c r="M11442">
        <v>0</v>
      </c>
      <c r="N11442">
        <v>0</v>
      </c>
      <c r="O11442">
        <v>0</v>
      </c>
      <c r="P11442" s="119" t="s">
        <v>20254</v>
      </c>
    </row>
    <row r="11443" spans="1:16" x14ac:dyDescent="0.25">
      <c r="A11443">
        <v>25233</v>
      </c>
      <c r="B11443" s="119" t="s">
        <v>7649</v>
      </c>
      <c r="C11443">
        <v>67</v>
      </c>
      <c r="D11443">
        <v>24577</v>
      </c>
      <c r="E11443">
        <v>253</v>
      </c>
      <c r="F11443">
        <v>372</v>
      </c>
      <c r="G11443">
        <v>105</v>
      </c>
      <c r="H11443">
        <v>2732</v>
      </c>
      <c r="I11443" s="119" t="s">
        <v>4726</v>
      </c>
      <c r="J11443" s="119" t="s">
        <v>222</v>
      </c>
      <c r="K11443" s="1">
        <v>46255.758941458334</v>
      </c>
      <c r="L11443">
        <v>0</v>
      </c>
      <c r="M11443">
        <v>2</v>
      </c>
      <c r="N11443">
        <v>0</v>
      </c>
      <c r="O11443">
        <v>1</v>
      </c>
      <c r="P11443" s="119" t="s">
        <v>20254</v>
      </c>
    </row>
    <row r="11444" spans="1:16" x14ac:dyDescent="0.25">
      <c r="A11444">
        <v>25234</v>
      </c>
      <c r="B11444" s="119" t="s">
        <v>7650</v>
      </c>
      <c r="C11444">
        <v>74</v>
      </c>
      <c r="D11444">
        <v>24606</v>
      </c>
      <c r="E11444">
        <v>457</v>
      </c>
      <c r="F11444">
        <v>1488</v>
      </c>
      <c r="G11444">
        <v>88</v>
      </c>
      <c r="H11444">
        <v>2999</v>
      </c>
      <c r="I11444" s="119" t="s">
        <v>4726</v>
      </c>
      <c r="J11444" s="119" t="s">
        <v>222</v>
      </c>
      <c r="K11444" s="1">
        <v>46255.758941458334</v>
      </c>
      <c r="L11444">
        <v>283</v>
      </c>
      <c r="M11444">
        <v>2</v>
      </c>
      <c r="N11444">
        <v>0</v>
      </c>
      <c r="O11444">
        <v>0</v>
      </c>
      <c r="P11444" s="119" t="s">
        <v>20254</v>
      </c>
    </row>
    <row r="11445" spans="1:16" x14ac:dyDescent="0.25">
      <c r="A11445">
        <v>25235</v>
      </c>
      <c r="B11445" s="119" t="s">
        <v>7651</v>
      </c>
      <c r="C11445">
        <v>80</v>
      </c>
      <c r="D11445">
        <v>24553</v>
      </c>
      <c r="E11445">
        <v>1606</v>
      </c>
      <c r="F11445">
        <v>1882</v>
      </c>
      <c r="G11445">
        <v>1330</v>
      </c>
      <c r="H11445">
        <v>2389</v>
      </c>
      <c r="I11445" s="119" t="s">
        <v>4726</v>
      </c>
      <c r="J11445" s="119" t="s">
        <v>222</v>
      </c>
      <c r="K11445" s="1">
        <v>46255.758941458334</v>
      </c>
      <c r="L11445">
        <v>615</v>
      </c>
      <c r="M11445">
        <v>32</v>
      </c>
      <c r="N11445">
        <v>329</v>
      </c>
      <c r="O11445">
        <v>12</v>
      </c>
      <c r="P11445" s="119" t="s">
        <v>20254</v>
      </c>
    </row>
    <row r="11446" spans="1:16" x14ac:dyDescent="0.25">
      <c r="A11446">
        <v>25236</v>
      </c>
      <c r="B11446" s="119" t="s">
        <v>7652</v>
      </c>
      <c r="C11446">
        <v>62</v>
      </c>
      <c r="D11446">
        <v>24570</v>
      </c>
      <c r="E11446">
        <v>30</v>
      </c>
      <c r="F11446">
        <v>8923</v>
      </c>
      <c r="G11446">
        <v>5</v>
      </c>
      <c r="H11446">
        <v>99991</v>
      </c>
      <c r="I11446" s="119" t="s">
        <v>4726</v>
      </c>
      <c r="J11446" s="119" t="s">
        <v>24</v>
      </c>
      <c r="K11446" s="1">
        <v>46255.758941458334</v>
      </c>
      <c r="L11446">
        <v>0</v>
      </c>
      <c r="M11446">
        <v>0</v>
      </c>
      <c r="N11446">
        <v>0</v>
      </c>
      <c r="O11446">
        <v>0</v>
      </c>
      <c r="P11446" s="119" t="s">
        <v>20254</v>
      </c>
    </row>
    <row r="11447" spans="1:16" x14ac:dyDescent="0.25">
      <c r="A11447">
        <v>25237</v>
      </c>
      <c r="B11447" s="119" t="s">
        <v>7653</v>
      </c>
      <c r="C11447">
        <v>70</v>
      </c>
      <c r="D11447">
        <v>24600</v>
      </c>
      <c r="E11447">
        <v>72</v>
      </c>
      <c r="F11447">
        <v>12235</v>
      </c>
      <c r="G11447">
        <v>17</v>
      </c>
      <c r="H11447">
        <v>69996</v>
      </c>
      <c r="I11447" s="119" t="s">
        <v>4726</v>
      </c>
      <c r="J11447" s="119" t="s">
        <v>24</v>
      </c>
      <c r="K11447" s="1">
        <v>46255.758941458334</v>
      </c>
      <c r="L11447">
        <v>0</v>
      </c>
      <c r="M11447">
        <v>1</v>
      </c>
      <c r="N11447">
        <v>0</v>
      </c>
      <c r="O11447">
        <v>0</v>
      </c>
      <c r="P11447" s="119" t="s">
        <v>20254</v>
      </c>
    </row>
    <row r="11448" spans="1:16" x14ac:dyDescent="0.25">
      <c r="A11448">
        <v>25238</v>
      </c>
      <c r="B11448" s="119" t="s">
        <v>7654</v>
      </c>
      <c r="C11448">
        <v>78</v>
      </c>
      <c r="D11448">
        <v>24618</v>
      </c>
      <c r="E11448">
        <v>302</v>
      </c>
      <c r="F11448">
        <v>2906</v>
      </c>
      <c r="G11448">
        <v>268</v>
      </c>
      <c r="H11448">
        <v>8799</v>
      </c>
      <c r="I11448" s="119" t="s">
        <v>4726</v>
      </c>
      <c r="J11448" s="119" t="s">
        <v>24</v>
      </c>
      <c r="K11448" s="1">
        <v>46255.758941458334</v>
      </c>
      <c r="L11448">
        <v>3</v>
      </c>
      <c r="M11448">
        <v>13</v>
      </c>
      <c r="N11448">
        <v>0</v>
      </c>
      <c r="O11448">
        <v>0</v>
      </c>
      <c r="P11448" s="119" t="s">
        <v>20254</v>
      </c>
    </row>
    <row r="11449" spans="1:16" x14ac:dyDescent="0.25">
      <c r="A11449">
        <v>25239</v>
      </c>
      <c r="B11449" s="119" t="s">
        <v>7655</v>
      </c>
      <c r="C11449">
        <v>80</v>
      </c>
      <c r="D11449">
        <v>24561</v>
      </c>
      <c r="E11449">
        <v>428</v>
      </c>
      <c r="F11449">
        <v>3517</v>
      </c>
      <c r="G11449">
        <v>141</v>
      </c>
      <c r="H11449">
        <v>8467</v>
      </c>
      <c r="I11449" s="119" t="s">
        <v>4726</v>
      </c>
      <c r="J11449" s="119" t="s">
        <v>24</v>
      </c>
      <c r="K11449" s="1">
        <v>46255.758941458334</v>
      </c>
      <c r="L11449">
        <v>17</v>
      </c>
      <c r="M11449">
        <v>6</v>
      </c>
      <c r="N11449">
        <v>0</v>
      </c>
      <c r="O11449">
        <v>2</v>
      </c>
      <c r="P11449" s="119" t="s">
        <v>20254</v>
      </c>
    </row>
    <row r="11450" spans="1:16" x14ac:dyDescent="0.25">
      <c r="A11450">
        <v>25240</v>
      </c>
      <c r="B11450" s="119" t="s">
        <v>7656</v>
      </c>
      <c r="C11450">
        <v>1</v>
      </c>
      <c r="E11450">
        <v>753</v>
      </c>
      <c r="F11450">
        <v>10</v>
      </c>
      <c r="G11450">
        <v>93</v>
      </c>
      <c r="H11450">
        <v>777</v>
      </c>
      <c r="I11450" s="119" t="s">
        <v>4726</v>
      </c>
      <c r="J11450" s="119" t="s">
        <v>22</v>
      </c>
      <c r="K11450" s="1">
        <v>46255.758941458334</v>
      </c>
      <c r="L11450">
        <v>3</v>
      </c>
      <c r="M11450">
        <v>2</v>
      </c>
      <c r="N11450">
        <v>1</v>
      </c>
      <c r="O11450">
        <v>1</v>
      </c>
      <c r="P11450" s="119" t="s">
        <v>20254</v>
      </c>
    </row>
    <row r="11451" spans="1:16" x14ac:dyDescent="0.25">
      <c r="A11451">
        <v>25241</v>
      </c>
      <c r="B11451" s="119" t="s">
        <v>7656</v>
      </c>
      <c r="C11451">
        <v>6</v>
      </c>
      <c r="E11451">
        <v>1314</v>
      </c>
      <c r="F11451">
        <v>14</v>
      </c>
      <c r="G11451">
        <v>80</v>
      </c>
      <c r="H11451">
        <v>87</v>
      </c>
      <c r="I11451" s="119" t="s">
        <v>4726</v>
      </c>
      <c r="J11451" s="119" t="s">
        <v>22</v>
      </c>
      <c r="K11451" s="1">
        <v>46255.758941458334</v>
      </c>
      <c r="L11451">
        <v>2</v>
      </c>
      <c r="M11451">
        <v>1</v>
      </c>
      <c r="N11451">
        <v>1</v>
      </c>
      <c r="O11451">
        <v>0</v>
      </c>
      <c r="P11451" s="119" t="s">
        <v>20254</v>
      </c>
    </row>
    <row r="11452" spans="1:16" x14ac:dyDescent="0.25">
      <c r="A11452">
        <v>25242</v>
      </c>
      <c r="B11452" s="119" t="s">
        <v>7656</v>
      </c>
      <c r="C11452">
        <v>11</v>
      </c>
      <c r="E11452">
        <v>826</v>
      </c>
      <c r="F11452">
        <v>19</v>
      </c>
      <c r="G11452">
        <v>288</v>
      </c>
      <c r="H11452">
        <v>620</v>
      </c>
      <c r="I11452" s="119" t="s">
        <v>4726</v>
      </c>
      <c r="J11452" s="119" t="s">
        <v>22</v>
      </c>
      <c r="K11452" s="1">
        <v>46255.758941458334</v>
      </c>
      <c r="L11452">
        <v>3</v>
      </c>
      <c r="M11452">
        <v>1</v>
      </c>
      <c r="N11452">
        <v>0</v>
      </c>
      <c r="O11452">
        <v>0</v>
      </c>
      <c r="P11452" s="119" t="s">
        <v>20254</v>
      </c>
    </row>
    <row r="11453" spans="1:16" x14ac:dyDescent="0.25">
      <c r="A11453">
        <v>25243</v>
      </c>
      <c r="B11453" s="119" t="s">
        <v>7656</v>
      </c>
      <c r="C11453">
        <v>16</v>
      </c>
      <c r="E11453">
        <v>2</v>
      </c>
      <c r="F11453">
        <v>21</v>
      </c>
      <c r="G11453">
        <v>88</v>
      </c>
      <c r="H11453">
        <v>100</v>
      </c>
      <c r="I11453" s="119" t="s">
        <v>4726</v>
      </c>
      <c r="J11453" s="119" t="s">
        <v>22</v>
      </c>
      <c r="K11453" s="1">
        <v>46255.758941458334</v>
      </c>
      <c r="L11453">
        <v>0</v>
      </c>
      <c r="M11453">
        <v>1</v>
      </c>
      <c r="N11453">
        <v>0</v>
      </c>
      <c r="O11453">
        <v>0</v>
      </c>
      <c r="P11453" s="119" t="s">
        <v>20254</v>
      </c>
    </row>
    <row r="11454" spans="1:16" x14ac:dyDescent="0.25">
      <c r="A11454">
        <v>25244</v>
      </c>
      <c r="B11454" s="119" t="s">
        <v>7657</v>
      </c>
      <c r="C11454">
        <v>21</v>
      </c>
      <c r="E11454">
        <v>94</v>
      </c>
      <c r="F11454">
        <v>27</v>
      </c>
      <c r="G11454">
        <v>101</v>
      </c>
      <c r="H11454">
        <v>250</v>
      </c>
      <c r="I11454" s="119" t="s">
        <v>4726</v>
      </c>
      <c r="J11454" s="119" t="s">
        <v>22</v>
      </c>
      <c r="K11454" s="1">
        <v>46255.758941458334</v>
      </c>
      <c r="L11454">
        <v>0</v>
      </c>
      <c r="M11454">
        <v>2</v>
      </c>
      <c r="N11454">
        <v>0</v>
      </c>
      <c r="O11454">
        <v>1</v>
      </c>
      <c r="P11454" s="119" t="s">
        <v>20254</v>
      </c>
    </row>
    <row r="11455" spans="1:16" x14ac:dyDescent="0.25">
      <c r="A11455">
        <v>25245</v>
      </c>
      <c r="B11455" s="119" t="s">
        <v>7657</v>
      </c>
      <c r="C11455">
        <v>26</v>
      </c>
      <c r="E11455">
        <v>0</v>
      </c>
      <c r="F11455">
        <v>0</v>
      </c>
      <c r="G11455">
        <v>275</v>
      </c>
      <c r="H11455">
        <v>80</v>
      </c>
      <c r="I11455" s="119" t="s">
        <v>4726</v>
      </c>
      <c r="J11455" s="119" t="s">
        <v>22</v>
      </c>
      <c r="K11455" s="1">
        <v>46255.758941458334</v>
      </c>
      <c r="L11455">
        <v>0</v>
      </c>
      <c r="M11455">
        <v>2</v>
      </c>
      <c r="N11455">
        <v>0</v>
      </c>
      <c r="O11455">
        <v>1</v>
      </c>
      <c r="P11455" s="119" t="s">
        <v>20254</v>
      </c>
    </row>
    <row r="11456" spans="1:16" x14ac:dyDescent="0.25">
      <c r="A11456">
        <v>25246</v>
      </c>
      <c r="B11456" s="119" t="s">
        <v>7657</v>
      </c>
      <c r="C11456">
        <v>31</v>
      </c>
      <c r="E11456">
        <v>678</v>
      </c>
      <c r="F11456">
        <v>37</v>
      </c>
      <c r="G11456">
        <v>58</v>
      </c>
      <c r="H11456">
        <v>136</v>
      </c>
      <c r="I11456" s="119" t="s">
        <v>4726</v>
      </c>
      <c r="J11456" s="119" t="s">
        <v>22</v>
      </c>
      <c r="K11456" s="1">
        <v>46255.758941458334</v>
      </c>
      <c r="L11456">
        <v>1</v>
      </c>
      <c r="M11456">
        <v>0</v>
      </c>
      <c r="N11456">
        <v>0</v>
      </c>
      <c r="O11456">
        <v>0</v>
      </c>
      <c r="P11456" s="119" t="s">
        <v>20254</v>
      </c>
    </row>
    <row r="11457" spans="1:16" x14ac:dyDescent="0.25">
      <c r="A11457">
        <v>25247</v>
      </c>
      <c r="B11457" s="119" t="s">
        <v>7657</v>
      </c>
      <c r="C11457">
        <v>36</v>
      </c>
      <c r="E11457">
        <v>225</v>
      </c>
      <c r="F11457">
        <v>42</v>
      </c>
      <c r="G11457">
        <v>457</v>
      </c>
      <c r="H11457">
        <v>100</v>
      </c>
      <c r="I11457" s="119" t="s">
        <v>4726</v>
      </c>
      <c r="J11457" s="119" t="s">
        <v>22</v>
      </c>
      <c r="K11457" s="1">
        <v>46255.758941458334</v>
      </c>
      <c r="L11457">
        <v>6</v>
      </c>
      <c r="M11457">
        <v>2</v>
      </c>
      <c r="N11457">
        <v>2</v>
      </c>
      <c r="O11457">
        <v>0</v>
      </c>
      <c r="P11457" s="119" t="s">
        <v>20254</v>
      </c>
    </row>
    <row r="11458" spans="1:16" x14ac:dyDescent="0.25">
      <c r="A11458">
        <v>25248</v>
      </c>
      <c r="B11458" s="119" t="s">
        <v>7657</v>
      </c>
      <c r="C11458">
        <v>41</v>
      </c>
      <c r="E11458">
        <v>71</v>
      </c>
      <c r="F11458">
        <v>45</v>
      </c>
      <c r="G11458">
        <v>305</v>
      </c>
      <c r="H11458">
        <v>187</v>
      </c>
      <c r="I11458" s="119" t="s">
        <v>4726</v>
      </c>
      <c r="J11458" s="119" t="s">
        <v>22</v>
      </c>
      <c r="K11458" s="1">
        <v>46255.758941458334</v>
      </c>
      <c r="L11458">
        <v>2</v>
      </c>
      <c r="M11458">
        <v>0</v>
      </c>
      <c r="N11458">
        <v>0</v>
      </c>
      <c r="O11458">
        <v>0</v>
      </c>
      <c r="P11458" s="119" t="s">
        <v>20254</v>
      </c>
    </row>
    <row r="11459" spans="1:16" x14ac:dyDescent="0.25">
      <c r="A11459">
        <v>25249</v>
      </c>
      <c r="B11459" s="119" t="s">
        <v>7657</v>
      </c>
      <c r="C11459">
        <v>46</v>
      </c>
      <c r="E11459">
        <v>351</v>
      </c>
      <c r="F11459">
        <v>54</v>
      </c>
      <c r="G11459">
        <v>115</v>
      </c>
      <c r="H11459">
        <v>147</v>
      </c>
      <c r="I11459" s="119" t="s">
        <v>4726</v>
      </c>
      <c r="J11459" s="119" t="s">
        <v>22</v>
      </c>
      <c r="K11459" s="1">
        <v>46255.758941458334</v>
      </c>
      <c r="L11459">
        <v>1</v>
      </c>
      <c r="M11459">
        <v>0</v>
      </c>
      <c r="N11459">
        <v>0</v>
      </c>
      <c r="O11459">
        <v>0</v>
      </c>
      <c r="P11459" s="119" t="s">
        <v>20254</v>
      </c>
    </row>
    <row r="11460" spans="1:16" x14ac:dyDescent="0.25">
      <c r="A11460">
        <v>25250</v>
      </c>
      <c r="B11460" s="119" t="s">
        <v>7657</v>
      </c>
      <c r="C11460">
        <v>51</v>
      </c>
      <c r="E11460">
        <v>874</v>
      </c>
      <c r="F11460">
        <v>61</v>
      </c>
      <c r="G11460">
        <v>149</v>
      </c>
      <c r="H11460">
        <v>96</v>
      </c>
      <c r="I11460" s="119" t="s">
        <v>4726</v>
      </c>
      <c r="J11460" s="119" t="s">
        <v>22</v>
      </c>
      <c r="K11460" s="1">
        <v>46255.758941458334</v>
      </c>
      <c r="L11460">
        <v>0</v>
      </c>
      <c r="M11460">
        <v>0</v>
      </c>
      <c r="N11460">
        <v>0</v>
      </c>
      <c r="O11460">
        <v>0</v>
      </c>
      <c r="P11460" s="119" t="s">
        <v>20254</v>
      </c>
    </row>
    <row r="11461" spans="1:16" x14ac:dyDescent="0.25">
      <c r="A11461">
        <v>25251</v>
      </c>
      <c r="B11461" s="119" t="s">
        <v>7657</v>
      </c>
      <c r="C11461">
        <v>56</v>
      </c>
      <c r="E11461">
        <v>245</v>
      </c>
      <c r="F11461">
        <v>58</v>
      </c>
      <c r="G11461">
        <v>129</v>
      </c>
      <c r="H11461">
        <v>108</v>
      </c>
      <c r="I11461" s="119" t="s">
        <v>4726</v>
      </c>
      <c r="J11461" s="119" t="s">
        <v>22</v>
      </c>
      <c r="K11461" s="1">
        <v>46255.758941458334</v>
      </c>
      <c r="L11461">
        <v>1</v>
      </c>
      <c r="M11461">
        <v>0</v>
      </c>
      <c r="N11461">
        <v>0</v>
      </c>
      <c r="O11461">
        <v>0</v>
      </c>
      <c r="P11461" s="119" t="s">
        <v>20254</v>
      </c>
    </row>
    <row r="11462" spans="1:16" x14ac:dyDescent="0.25">
      <c r="A11462">
        <v>25252</v>
      </c>
      <c r="B11462" s="119" t="s">
        <v>7658</v>
      </c>
      <c r="C11462">
        <v>61</v>
      </c>
      <c r="E11462">
        <v>493</v>
      </c>
      <c r="F11462">
        <v>72</v>
      </c>
      <c r="G11462">
        <v>93</v>
      </c>
      <c r="H11462">
        <v>109</v>
      </c>
      <c r="I11462" s="119" t="s">
        <v>4726</v>
      </c>
      <c r="J11462" s="119" t="s">
        <v>22</v>
      </c>
      <c r="K11462" s="1">
        <v>46255.758941458334</v>
      </c>
      <c r="L11462">
        <v>4</v>
      </c>
      <c r="M11462">
        <v>0</v>
      </c>
      <c r="N11462">
        <v>2</v>
      </c>
      <c r="O11462">
        <v>0</v>
      </c>
      <c r="P11462" s="119" t="s">
        <v>20254</v>
      </c>
    </row>
    <row r="11463" spans="1:16" x14ac:dyDescent="0.25">
      <c r="A11463">
        <v>25253</v>
      </c>
      <c r="B11463" s="119" t="s">
        <v>7658</v>
      </c>
      <c r="C11463">
        <v>66</v>
      </c>
      <c r="E11463">
        <v>0</v>
      </c>
      <c r="F11463">
        <v>0</v>
      </c>
      <c r="G11463">
        <v>265</v>
      </c>
      <c r="H11463">
        <v>89</v>
      </c>
      <c r="I11463" s="119" t="s">
        <v>4726</v>
      </c>
      <c r="J11463" s="119" t="s">
        <v>22</v>
      </c>
      <c r="K11463" s="1">
        <v>46255.758941458334</v>
      </c>
      <c r="L11463">
        <v>0</v>
      </c>
      <c r="M11463">
        <v>0</v>
      </c>
      <c r="N11463">
        <v>0</v>
      </c>
      <c r="O11463">
        <v>0</v>
      </c>
      <c r="P11463" s="119" t="s">
        <v>20254</v>
      </c>
    </row>
    <row r="11464" spans="1:16" x14ac:dyDescent="0.25">
      <c r="A11464">
        <v>25254</v>
      </c>
      <c r="B11464" s="119" t="s">
        <v>7658</v>
      </c>
      <c r="C11464">
        <v>71</v>
      </c>
      <c r="E11464">
        <v>0</v>
      </c>
      <c r="F11464">
        <v>0</v>
      </c>
      <c r="G11464">
        <v>316</v>
      </c>
      <c r="H11464">
        <v>92</v>
      </c>
      <c r="I11464" s="119" t="s">
        <v>4726</v>
      </c>
      <c r="J11464" s="119" t="s">
        <v>22</v>
      </c>
      <c r="K11464" s="1">
        <v>46255.758941458334</v>
      </c>
      <c r="L11464">
        <v>0</v>
      </c>
      <c r="M11464">
        <v>1</v>
      </c>
      <c r="N11464">
        <v>0</v>
      </c>
      <c r="O11464">
        <v>0</v>
      </c>
      <c r="P11464" s="119" t="s">
        <v>20254</v>
      </c>
    </row>
    <row r="11465" spans="1:16" x14ac:dyDescent="0.25">
      <c r="A11465">
        <v>25255</v>
      </c>
      <c r="B11465" s="119" t="s">
        <v>7658</v>
      </c>
      <c r="C11465">
        <v>76</v>
      </c>
      <c r="E11465">
        <v>0</v>
      </c>
      <c r="F11465">
        <v>0</v>
      </c>
      <c r="G11465">
        <v>1949</v>
      </c>
      <c r="H11465">
        <v>75</v>
      </c>
      <c r="I11465" s="119" t="s">
        <v>4726</v>
      </c>
      <c r="J11465" s="119" t="s">
        <v>22</v>
      </c>
      <c r="K11465" s="1">
        <v>46255.758941458334</v>
      </c>
      <c r="L11465">
        <v>0</v>
      </c>
      <c r="M11465">
        <v>7</v>
      </c>
      <c r="N11465">
        <v>0</v>
      </c>
      <c r="O11465">
        <v>1</v>
      </c>
      <c r="P11465" s="119" t="s">
        <v>20254</v>
      </c>
    </row>
    <row r="11466" spans="1:16" x14ac:dyDescent="0.25">
      <c r="A11466">
        <v>25256</v>
      </c>
      <c r="B11466" s="119" t="s">
        <v>7658</v>
      </c>
      <c r="C11466">
        <v>80</v>
      </c>
      <c r="E11466">
        <v>1</v>
      </c>
      <c r="F11466">
        <v>67</v>
      </c>
      <c r="G11466">
        <v>1349</v>
      </c>
      <c r="H11466">
        <v>78</v>
      </c>
      <c r="I11466" s="119" t="s">
        <v>4726</v>
      </c>
      <c r="J11466" s="119" t="s">
        <v>22</v>
      </c>
      <c r="K11466" s="1">
        <v>46255.758941458334</v>
      </c>
      <c r="L11466">
        <v>0</v>
      </c>
      <c r="M11466">
        <v>6</v>
      </c>
      <c r="N11466">
        <v>0</v>
      </c>
      <c r="O11466">
        <v>0</v>
      </c>
      <c r="P11466" s="119" t="s">
        <v>20254</v>
      </c>
    </row>
    <row r="11467" spans="1:16" x14ac:dyDescent="0.25">
      <c r="A11467">
        <v>25257</v>
      </c>
      <c r="B11467" s="119" t="s">
        <v>7659</v>
      </c>
      <c r="C11467">
        <v>14</v>
      </c>
      <c r="D11467">
        <v>24610</v>
      </c>
      <c r="E11467">
        <v>1977</v>
      </c>
      <c r="F11467">
        <v>51</v>
      </c>
      <c r="G11467">
        <v>113</v>
      </c>
      <c r="H11467">
        <v>209</v>
      </c>
      <c r="I11467" s="119" t="s">
        <v>4726</v>
      </c>
      <c r="J11467" s="119" t="s">
        <v>139</v>
      </c>
      <c r="K11467" s="1">
        <v>46255.758941458334</v>
      </c>
      <c r="L11467">
        <v>6</v>
      </c>
      <c r="M11467">
        <v>0</v>
      </c>
      <c r="N11467">
        <v>1</v>
      </c>
      <c r="O11467">
        <v>0</v>
      </c>
      <c r="P11467" s="119" t="s">
        <v>20254</v>
      </c>
    </row>
    <row r="11468" spans="1:16" x14ac:dyDescent="0.25">
      <c r="A11468">
        <v>25258</v>
      </c>
      <c r="B11468" s="119" t="s">
        <v>7660</v>
      </c>
      <c r="C11468">
        <v>20</v>
      </c>
      <c r="D11468">
        <v>24613</v>
      </c>
      <c r="E11468">
        <v>46</v>
      </c>
      <c r="F11468">
        <v>59</v>
      </c>
      <c r="G11468">
        <v>102</v>
      </c>
      <c r="H11468">
        <v>811</v>
      </c>
      <c r="I11468" s="119" t="s">
        <v>4726</v>
      </c>
      <c r="J11468" s="119" t="s">
        <v>139</v>
      </c>
      <c r="K11468" s="1">
        <v>46255.758941458334</v>
      </c>
      <c r="L11468">
        <v>1</v>
      </c>
      <c r="M11468">
        <v>1</v>
      </c>
      <c r="N11468">
        <v>0</v>
      </c>
      <c r="O11468">
        <v>0</v>
      </c>
      <c r="P11468" s="119" t="s">
        <v>20254</v>
      </c>
    </row>
    <row r="11469" spans="1:16" x14ac:dyDescent="0.25">
      <c r="A11469">
        <v>25259</v>
      </c>
      <c r="B11469" s="119" t="s">
        <v>7661</v>
      </c>
      <c r="C11469">
        <v>26</v>
      </c>
      <c r="D11469">
        <v>24616</v>
      </c>
      <c r="E11469">
        <v>143</v>
      </c>
      <c r="F11469">
        <v>69</v>
      </c>
      <c r="G11469">
        <v>122</v>
      </c>
      <c r="H11469">
        <v>237</v>
      </c>
      <c r="I11469" s="119" t="s">
        <v>4726</v>
      </c>
      <c r="J11469" s="119" t="s">
        <v>139</v>
      </c>
      <c r="K11469" s="1">
        <v>46255.758941458334</v>
      </c>
      <c r="L11469">
        <v>2</v>
      </c>
      <c r="M11469">
        <v>2</v>
      </c>
      <c r="N11469">
        <v>0</v>
      </c>
      <c r="O11469">
        <v>1</v>
      </c>
      <c r="P11469" s="119" t="s">
        <v>20254</v>
      </c>
    </row>
    <row r="11470" spans="1:16" x14ac:dyDescent="0.25">
      <c r="A11470">
        <v>25260</v>
      </c>
      <c r="B11470" s="119" t="s">
        <v>7662</v>
      </c>
      <c r="C11470">
        <v>32</v>
      </c>
      <c r="D11470">
        <v>24646</v>
      </c>
      <c r="E11470">
        <v>35</v>
      </c>
      <c r="F11470">
        <v>80</v>
      </c>
      <c r="G11470">
        <v>59</v>
      </c>
      <c r="H11470">
        <v>842</v>
      </c>
      <c r="I11470" s="119" t="s">
        <v>4726</v>
      </c>
      <c r="J11470" s="119" t="s">
        <v>139</v>
      </c>
      <c r="K11470" s="1">
        <v>46255.758941458334</v>
      </c>
      <c r="L11470">
        <v>1</v>
      </c>
      <c r="M11470">
        <v>0</v>
      </c>
      <c r="N11470">
        <v>0</v>
      </c>
      <c r="O11470">
        <v>0</v>
      </c>
      <c r="P11470" s="119" t="s">
        <v>20254</v>
      </c>
    </row>
    <row r="11471" spans="1:16" x14ac:dyDescent="0.25">
      <c r="A11471">
        <v>25261</v>
      </c>
      <c r="B11471" s="119" t="s">
        <v>7663</v>
      </c>
      <c r="C11471">
        <v>38</v>
      </c>
      <c r="D11471">
        <v>24660</v>
      </c>
      <c r="E11471">
        <v>46</v>
      </c>
      <c r="F11471">
        <v>85</v>
      </c>
      <c r="G11471">
        <v>131</v>
      </c>
      <c r="H11471">
        <v>188</v>
      </c>
      <c r="I11471" s="119" t="s">
        <v>4726</v>
      </c>
      <c r="J11471" s="119" t="s">
        <v>139</v>
      </c>
      <c r="K11471" s="1">
        <v>46255.758941458334</v>
      </c>
      <c r="L11471">
        <v>0</v>
      </c>
      <c r="M11471">
        <v>0</v>
      </c>
      <c r="N11471">
        <v>0</v>
      </c>
      <c r="O11471">
        <v>0</v>
      </c>
      <c r="P11471" s="119" t="s">
        <v>20254</v>
      </c>
    </row>
    <row r="11472" spans="1:16" x14ac:dyDescent="0.25">
      <c r="A11472">
        <v>25262</v>
      </c>
      <c r="B11472" s="119" t="s">
        <v>7664</v>
      </c>
      <c r="C11472">
        <v>44</v>
      </c>
      <c r="D11472">
        <v>24622</v>
      </c>
      <c r="E11472">
        <v>72</v>
      </c>
      <c r="F11472">
        <v>95</v>
      </c>
      <c r="G11472">
        <v>59</v>
      </c>
      <c r="H11472">
        <v>310</v>
      </c>
      <c r="I11472" s="119" t="s">
        <v>4726</v>
      </c>
      <c r="J11472" s="119" t="s">
        <v>139</v>
      </c>
      <c r="K11472" s="1">
        <v>46255.758941458334</v>
      </c>
      <c r="L11472">
        <v>2</v>
      </c>
      <c r="M11472">
        <v>1</v>
      </c>
      <c r="N11472">
        <v>0</v>
      </c>
      <c r="O11472">
        <v>0</v>
      </c>
      <c r="P11472" s="119" t="s">
        <v>20254</v>
      </c>
    </row>
    <row r="11473" spans="1:16" x14ac:dyDescent="0.25">
      <c r="A11473">
        <v>25263</v>
      </c>
      <c r="B11473" s="119" t="s">
        <v>7665</v>
      </c>
      <c r="C11473">
        <v>50</v>
      </c>
      <c r="D11473">
        <v>24634</v>
      </c>
      <c r="E11473">
        <v>508</v>
      </c>
      <c r="F11473">
        <v>157</v>
      </c>
      <c r="G11473">
        <v>69</v>
      </c>
      <c r="H11473">
        <v>555</v>
      </c>
      <c r="I11473" s="119" t="s">
        <v>4726</v>
      </c>
      <c r="J11473" s="119" t="s">
        <v>139</v>
      </c>
      <c r="K11473" s="1">
        <v>46255.758941458334</v>
      </c>
      <c r="L11473">
        <v>0</v>
      </c>
      <c r="M11473">
        <v>1</v>
      </c>
      <c r="N11473">
        <v>0</v>
      </c>
      <c r="O11473">
        <v>0</v>
      </c>
      <c r="P11473" s="119" t="s">
        <v>20254</v>
      </c>
    </row>
    <row r="11474" spans="1:16" x14ac:dyDescent="0.25">
      <c r="A11474">
        <v>25264</v>
      </c>
      <c r="B11474" s="119" t="s">
        <v>7666</v>
      </c>
      <c r="C11474">
        <v>56</v>
      </c>
      <c r="D11474">
        <v>24595</v>
      </c>
      <c r="E11474">
        <v>84</v>
      </c>
      <c r="F11474">
        <v>121</v>
      </c>
      <c r="G11474">
        <v>96</v>
      </c>
      <c r="H11474">
        <v>180</v>
      </c>
      <c r="I11474" s="119" t="s">
        <v>4726</v>
      </c>
      <c r="J11474" s="119" t="s">
        <v>139</v>
      </c>
      <c r="K11474" s="1">
        <v>46255.758941458334</v>
      </c>
      <c r="L11474">
        <v>0</v>
      </c>
      <c r="M11474">
        <v>0</v>
      </c>
      <c r="N11474">
        <v>0</v>
      </c>
      <c r="O11474">
        <v>0</v>
      </c>
      <c r="P11474" s="119" t="s">
        <v>20254</v>
      </c>
    </row>
    <row r="11475" spans="1:16" x14ac:dyDescent="0.25">
      <c r="A11475">
        <v>25265</v>
      </c>
      <c r="B11475" s="119" t="s">
        <v>7667</v>
      </c>
      <c r="C11475">
        <v>62</v>
      </c>
      <c r="D11475">
        <v>24610</v>
      </c>
      <c r="E11475">
        <v>4</v>
      </c>
      <c r="F11475">
        <v>125</v>
      </c>
      <c r="G11475">
        <v>77</v>
      </c>
      <c r="H11475">
        <v>1278</v>
      </c>
      <c r="I11475" s="119" t="s">
        <v>4726</v>
      </c>
      <c r="J11475" s="119" t="s">
        <v>139</v>
      </c>
      <c r="K11475" s="1">
        <v>46255.758941458334</v>
      </c>
      <c r="L11475">
        <v>1</v>
      </c>
      <c r="M11475">
        <v>0</v>
      </c>
      <c r="N11475">
        <v>0</v>
      </c>
      <c r="O11475">
        <v>0</v>
      </c>
      <c r="P11475" s="119" t="s">
        <v>20254</v>
      </c>
    </row>
    <row r="11476" spans="1:16" x14ac:dyDescent="0.25">
      <c r="A11476">
        <v>25266</v>
      </c>
      <c r="B11476" s="119" t="s">
        <v>7668</v>
      </c>
      <c r="C11476">
        <v>68</v>
      </c>
      <c r="D11476">
        <v>24603</v>
      </c>
      <c r="E11476">
        <v>0</v>
      </c>
      <c r="F11476">
        <v>0</v>
      </c>
      <c r="G11476">
        <v>257</v>
      </c>
      <c r="H11476">
        <v>198</v>
      </c>
      <c r="I11476" s="119" t="s">
        <v>4726</v>
      </c>
      <c r="J11476" s="119" t="s">
        <v>139</v>
      </c>
      <c r="K11476" s="1">
        <v>46255.758941458334</v>
      </c>
      <c r="L11476">
        <v>0</v>
      </c>
      <c r="M11476">
        <v>0</v>
      </c>
      <c r="N11476">
        <v>0</v>
      </c>
      <c r="O11476">
        <v>0</v>
      </c>
      <c r="P11476" s="119" t="s">
        <v>20254</v>
      </c>
    </row>
    <row r="11477" spans="1:16" x14ac:dyDescent="0.25">
      <c r="A11477">
        <v>25267</v>
      </c>
      <c r="B11477" s="119" t="s">
        <v>7669</v>
      </c>
      <c r="C11477">
        <v>74</v>
      </c>
      <c r="D11477">
        <v>24573</v>
      </c>
      <c r="E11477">
        <v>233</v>
      </c>
      <c r="F11477">
        <v>126</v>
      </c>
      <c r="G11477">
        <v>139</v>
      </c>
      <c r="H11477">
        <v>144</v>
      </c>
      <c r="I11477" s="119" t="s">
        <v>4726</v>
      </c>
      <c r="J11477" s="119" t="s">
        <v>139</v>
      </c>
      <c r="K11477" s="1">
        <v>46255.758941458334</v>
      </c>
      <c r="L11477">
        <v>0</v>
      </c>
      <c r="M11477">
        <v>1</v>
      </c>
      <c r="N11477">
        <v>0</v>
      </c>
      <c r="O11477">
        <v>0</v>
      </c>
      <c r="P11477" s="119" t="s">
        <v>20254</v>
      </c>
    </row>
    <row r="11478" spans="1:16" x14ac:dyDescent="0.25">
      <c r="A11478">
        <v>25268</v>
      </c>
      <c r="B11478" s="119" t="s">
        <v>7670</v>
      </c>
      <c r="C11478">
        <v>80</v>
      </c>
      <c r="D11478">
        <v>24558</v>
      </c>
      <c r="E11478">
        <v>17</v>
      </c>
      <c r="F11478">
        <v>133</v>
      </c>
      <c r="G11478">
        <v>2185</v>
      </c>
      <c r="H11478">
        <v>156</v>
      </c>
      <c r="I11478" s="119" t="s">
        <v>4726</v>
      </c>
      <c r="J11478" s="119" t="s">
        <v>139</v>
      </c>
      <c r="K11478" s="1">
        <v>46255.758941458334</v>
      </c>
      <c r="L11478">
        <v>0</v>
      </c>
      <c r="M11478">
        <v>2</v>
      </c>
      <c r="N11478">
        <v>0</v>
      </c>
      <c r="O11478">
        <v>1</v>
      </c>
      <c r="P11478" s="119" t="s">
        <v>20254</v>
      </c>
    </row>
    <row r="11479" spans="1:16" x14ac:dyDescent="0.25">
      <c r="A11479">
        <v>25269</v>
      </c>
      <c r="B11479" s="119" t="s">
        <v>7671</v>
      </c>
      <c r="C11479">
        <v>39</v>
      </c>
      <c r="D11479">
        <v>24602</v>
      </c>
      <c r="E11479">
        <v>92</v>
      </c>
      <c r="F11479">
        <v>147</v>
      </c>
      <c r="G11479">
        <v>67</v>
      </c>
      <c r="H11479">
        <v>1964</v>
      </c>
      <c r="I11479" s="119" t="s">
        <v>4726</v>
      </c>
      <c r="J11479" s="119" t="s">
        <v>222</v>
      </c>
      <c r="K11479" s="1">
        <v>46255.758941458334</v>
      </c>
      <c r="L11479">
        <v>1</v>
      </c>
      <c r="M11479">
        <v>6</v>
      </c>
      <c r="N11479">
        <v>0</v>
      </c>
      <c r="O11479">
        <v>0</v>
      </c>
      <c r="P11479" s="119" t="s">
        <v>20254</v>
      </c>
    </row>
    <row r="11480" spans="1:16" x14ac:dyDescent="0.25">
      <c r="A11480">
        <v>25270</v>
      </c>
      <c r="B11480" s="119" t="s">
        <v>7672</v>
      </c>
      <c r="C11480">
        <v>46</v>
      </c>
      <c r="D11480">
        <v>24656</v>
      </c>
      <c r="E11480">
        <v>45</v>
      </c>
      <c r="F11480">
        <v>151</v>
      </c>
      <c r="G11480">
        <v>100</v>
      </c>
      <c r="H11480">
        <v>1978</v>
      </c>
      <c r="I11480" s="119" t="s">
        <v>4726</v>
      </c>
      <c r="J11480" s="119" t="s">
        <v>222</v>
      </c>
      <c r="K11480" s="1">
        <v>46255.758941458334</v>
      </c>
      <c r="L11480">
        <v>3</v>
      </c>
      <c r="M11480">
        <v>3</v>
      </c>
      <c r="N11480">
        <v>0</v>
      </c>
      <c r="O11480">
        <v>1</v>
      </c>
      <c r="P11480" s="119" t="s">
        <v>20254</v>
      </c>
    </row>
    <row r="11481" spans="1:16" x14ac:dyDescent="0.25">
      <c r="A11481">
        <v>25271</v>
      </c>
      <c r="B11481" s="119" t="s">
        <v>7673</v>
      </c>
      <c r="C11481">
        <v>53</v>
      </c>
      <c r="D11481">
        <v>24559</v>
      </c>
      <c r="E11481">
        <v>86</v>
      </c>
      <c r="F11481">
        <v>218</v>
      </c>
      <c r="G11481">
        <v>131</v>
      </c>
      <c r="H11481">
        <v>1989</v>
      </c>
      <c r="I11481" s="119" t="s">
        <v>4726</v>
      </c>
      <c r="J11481" s="119" t="s">
        <v>222</v>
      </c>
      <c r="K11481" s="1">
        <v>46255.758941458334</v>
      </c>
      <c r="L11481">
        <v>0</v>
      </c>
      <c r="M11481">
        <v>0</v>
      </c>
      <c r="N11481">
        <v>0</v>
      </c>
      <c r="O11481">
        <v>0</v>
      </c>
      <c r="P11481" s="119" t="s">
        <v>20254</v>
      </c>
    </row>
    <row r="11482" spans="1:16" x14ac:dyDescent="0.25">
      <c r="A11482">
        <v>25272</v>
      </c>
      <c r="B11482" s="119" t="s">
        <v>7674</v>
      </c>
      <c r="C11482">
        <v>60</v>
      </c>
      <c r="D11482">
        <v>24550</v>
      </c>
      <c r="E11482">
        <v>46</v>
      </c>
      <c r="F11482">
        <v>187</v>
      </c>
      <c r="G11482">
        <v>155</v>
      </c>
      <c r="H11482">
        <v>1982</v>
      </c>
      <c r="I11482" s="119" t="s">
        <v>4726</v>
      </c>
      <c r="J11482" s="119" t="s">
        <v>222</v>
      </c>
      <c r="K11482" s="1">
        <v>46255.758941458334</v>
      </c>
      <c r="L11482">
        <v>5</v>
      </c>
      <c r="M11482">
        <v>4</v>
      </c>
      <c r="N11482">
        <v>1</v>
      </c>
      <c r="O11482">
        <v>1</v>
      </c>
      <c r="P11482" s="119" t="s">
        <v>20254</v>
      </c>
    </row>
    <row r="11483" spans="1:16" x14ac:dyDescent="0.25">
      <c r="A11483">
        <v>25273</v>
      </c>
      <c r="B11483" s="119" t="s">
        <v>7675</v>
      </c>
      <c r="C11483">
        <v>67</v>
      </c>
      <c r="D11483">
        <v>24577</v>
      </c>
      <c r="E11483">
        <v>240</v>
      </c>
      <c r="F11483">
        <v>477</v>
      </c>
      <c r="G11483">
        <v>98</v>
      </c>
      <c r="H11483">
        <v>2272</v>
      </c>
      <c r="I11483" s="119" t="s">
        <v>4726</v>
      </c>
      <c r="J11483" s="119" t="s">
        <v>222</v>
      </c>
      <c r="K11483" s="1">
        <v>46255.758941458334</v>
      </c>
      <c r="L11483">
        <v>1</v>
      </c>
      <c r="M11483">
        <v>3</v>
      </c>
      <c r="N11483">
        <v>0</v>
      </c>
      <c r="O11483">
        <v>0</v>
      </c>
      <c r="P11483" s="119" t="s">
        <v>20254</v>
      </c>
    </row>
    <row r="11484" spans="1:16" x14ac:dyDescent="0.25">
      <c r="A11484">
        <v>25274</v>
      </c>
      <c r="B11484" s="119" t="s">
        <v>7676</v>
      </c>
      <c r="C11484">
        <v>74</v>
      </c>
      <c r="D11484">
        <v>24606</v>
      </c>
      <c r="E11484">
        <v>465</v>
      </c>
      <c r="F11484">
        <v>1149</v>
      </c>
      <c r="G11484">
        <v>96</v>
      </c>
      <c r="H11484">
        <v>2499</v>
      </c>
      <c r="I11484" s="119" t="s">
        <v>4726</v>
      </c>
      <c r="J11484" s="119" t="s">
        <v>222</v>
      </c>
      <c r="K11484" s="1">
        <v>46255.758941458334</v>
      </c>
      <c r="L11484">
        <v>264</v>
      </c>
      <c r="M11484">
        <v>0</v>
      </c>
      <c r="N11484">
        <v>141</v>
      </c>
      <c r="O11484">
        <v>0</v>
      </c>
      <c r="P11484" s="119" t="s">
        <v>20254</v>
      </c>
    </row>
    <row r="11485" spans="1:16" x14ac:dyDescent="0.25">
      <c r="A11485">
        <v>25275</v>
      </c>
      <c r="B11485" s="119" t="s">
        <v>7677</v>
      </c>
      <c r="C11485">
        <v>80</v>
      </c>
      <c r="D11485">
        <v>24553</v>
      </c>
      <c r="E11485">
        <v>1490</v>
      </c>
      <c r="F11485">
        <v>1902</v>
      </c>
      <c r="G11485">
        <v>1244</v>
      </c>
      <c r="H11485">
        <v>2256</v>
      </c>
      <c r="I11485" s="119" t="s">
        <v>4726</v>
      </c>
      <c r="J11485" s="119" t="s">
        <v>222</v>
      </c>
      <c r="K11485" s="1">
        <v>46255.758941458334</v>
      </c>
      <c r="L11485">
        <v>676</v>
      </c>
      <c r="M11485">
        <v>4</v>
      </c>
      <c r="N11485">
        <v>292</v>
      </c>
      <c r="O11485">
        <v>1</v>
      </c>
      <c r="P11485" s="119" t="s">
        <v>20254</v>
      </c>
    </row>
    <row r="11486" spans="1:16" x14ac:dyDescent="0.25">
      <c r="A11486">
        <v>25276</v>
      </c>
      <c r="B11486" s="119" t="s">
        <v>7678</v>
      </c>
      <c r="C11486">
        <v>62</v>
      </c>
      <c r="D11486">
        <v>24570</v>
      </c>
      <c r="E11486">
        <v>71</v>
      </c>
      <c r="F11486">
        <v>28245</v>
      </c>
      <c r="G11486">
        <v>14</v>
      </c>
      <c r="H11486">
        <v>108243</v>
      </c>
      <c r="I11486" s="119" t="s">
        <v>4726</v>
      </c>
      <c r="J11486" s="119" t="s">
        <v>24</v>
      </c>
      <c r="K11486" s="1">
        <v>46255.758941458334</v>
      </c>
      <c r="L11486">
        <v>2</v>
      </c>
      <c r="M11486">
        <v>0</v>
      </c>
      <c r="N11486">
        <v>0</v>
      </c>
      <c r="O11486">
        <v>0</v>
      </c>
      <c r="P11486" s="119" t="s">
        <v>20254</v>
      </c>
    </row>
    <row r="11487" spans="1:16" x14ac:dyDescent="0.25">
      <c r="A11487">
        <v>25277</v>
      </c>
      <c r="B11487" s="119" t="s">
        <v>7679</v>
      </c>
      <c r="C11487">
        <v>70</v>
      </c>
      <c r="D11487">
        <v>24600</v>
      </c>
      <c r="E11487">
        <v>44</v>
      </c>
      <c r="F11487">
        <v>20122</v>
      </c>
      <c r="G11487">
        <v>31</v>
      </c>
      <c r="H11487">
        <v>69999</v>
      </c>
      <c r="I11487" s="119" t="s">
        <v>4726</v>
      </c>
      <c r="J11487" s="119" t="s">
        <v>24</v>
      </c>
      <c r="K11487" s="1">
        <v>46255.758941458334</v>
      </c>
      <c r="L11487">
        <v>3</v>
      </c>
      <c r="M11487">
        <v>2</v>
      </c>
      <c r="N11487">
        <v>3</v>
      </c>
      <c r="O11487">
        <v>1</v>
      </c>
      <c r="P11487" s="119" t="s">
        <v>20254</v>
      </c>
    </row>
    <row r="11488" spans="1:16" x14ac:dyDescent="0.25">
      <c r="A11488">
        <v>25278</v>
      </c>
      <c r="B11488" s="119" t="s">
        <v>7680</v>
      </c>
      <c r="C11488">
        <v>78</v>
      </c>
      <c r="D11488">
        <v>24618</v>
      </c>
      <c r="E11488">
        <v>397</v>
      </c>
      <c r="F11488">
        <v>3633</v>
      </c>
      <c r="G11488">
        <v>620</v>
      </c>
      <c r="H11488">
        <v>8651</v>
      </c>
      <c r="I11488" s="119" t="s">
        <v>4726</v>
      </c>
      <c r="J11488" s="119" t="s">
        <v>24</v>
      </c>
      <c r="K11488" s="1">
        <v>46255.758941458334</v>
      </c>
      <c r="L11488">
        <v>7</v>
      </c>
      <c r="M11488">
        <v>4</v>
      </c>
      <c r="N11488">
        <v>4</v>
      </c>
      <c r="O11488">
        <v>2</v>
      </c>
      <c r="P11488" s="119" t="s">
        <v>20254</v>
      </c>
    </row>
    <row r="11489" spans="1:16" x14ac:dyDescent="0.25">
      <c r="A11489">
        <v>25279</v>
      </c>
      <c r="B11489" s="119" t="s">
        <v>7681</v>
      </c>
      <c r="C11489">
        <v>80</v>
      </c>
      <c r="D11489">
        <v>24561</v>
      </c>
      <c r="E11489">
        <v>429</v>
      </c>
      <c r="F11489">
        <v>3600</v>
      </c>
      <c r="G11489">
        <v>239</v>
      </c>
      <c r="H11489">
        <v>8572</v>
      </c>
      <c r="I11489" s="119" t="s">
        <v>4726</v>
      </c>
      <c r="J11489" s="119" t="s">
        <v>24</v>
      </c>
      <c r="K11489" s="1">
        <v>46255.758941458334</v>
      </c>
      <c r="L11489">
        <v>39</v>
      </c>
      <c r="M11489">
        <v>32</v>
      </c>
      <c r="N11489">
        <v>13</v>
      </c>
      <c r="O11489">
        <v>4</v>
      </c>
      <c r="P11489" s="119" t="s">
        <v>20254</v>
      </c>
    </row>
    <row r="11490" spans="1:16" x14ac:dyDescent="0.25">
      <c r="A11490">
        <v>25280</v>
      </c>
      <c r="B11490" s="119" t="s">
        <v>7682</v>
      </c>
      <c r="C11490">
        <v>1</v>
      </c>
      <c r="E11490">
        <v>161</v>
      </c>
      <c r="F11490">
        <v>9</v>
      </c>
      <c r="G11490">
        <v>81</v>
      </c>
      <c r="H11490">
        <v>1810</v>
      </c>
      <c r="I11490" s="119" t="s">
        <v>4726</v>
      </c>
      <c r="J11490" s="119" t="s">
        <v>22</v>
      </c>
      <c r="K11490" s="1">
        <v>46255.758941458334</v>
      </c>
      <c r="L11490">
        <v>4</v>
      </c>
      <c r="M11490">
        <v>1</v>
      </c>
      <c r="N11490">
        <v>0</v>
      </c>
      <c r="O11490">
        <v>1</v>
      </c>
      <c r="P11490" s="119" t="s">
        <v>20254</v>
      </c>
    </row>
    <row r="11491" spans="1:16" x14ac:dyDescent="0.25">
      <c r="A11491">
        <v>25281</v>
      </c>
      <c r="B11491" s="119" t="s">
        <v>7682</v>
      </c>
      <c r="C11491">
        <v>6</v>
      </c>
      <c r="E11491">
        <v>491</v>
      </c>
      <c r="F11491">
        <v>19</v>
      </c>
      <c r="G11491">
        <v>126</v>
      </c>
      <c r="H11491">
        <v>319</v>
      </c>
      <c r="I11491" s="119" t="s">
        <v>4726</v>
      </c>
      <c r="J11491" s="119" t="s">
        <v>22</v>
      </c>
      <c r="K11491" s="1">
        <v>46255.758941458334</v>
      </c>
      <c r="L11491">
        <v>2</v>
      </c>
      <c r="M11491">
        <v>3</v>
      </c>
      <c r="N11491">
        <v>0</v>
      </c>
      <c r="O11491">
        <v>1</v>
      </c>
      <c r="P11491" s="119" t="s">
        <v>20254</v>
      </c>
    </row>
    <row r="11492" spans="1:16" x14ac:dyDescent="0.25">
      <c r="A11492">
        <v>25282</v>
      </c>
      <c r="B11492" s="119" t="s">
        <v>7682</v>
      </c>
      <c r="C11492">
        <v>11</v>
      </c>
      <c r="E11492">
        <v>535</v>
      </c>
      <c r="F11492">
        <v>19</v>
      </c>
      <c r="G11492">
        <v>257</v>
      </c>
      <c r="H11492">
        <v>1020</v>
      </c>
      <c r="I11492" s="119" t="s">
        <v>4726</v>
      </c>
      <c r="J11492" s="119" t="s">
        <v>22</v>
      </c>
      <c r="K11492" s="1">
        <v>46255.758941458334</v>
      </c>
      <c r="L11492">
        <v>3</v>
      </c>
      <c r="M11492">
        <v>4</v>
      </c>
      <c r="N11492">
        <v>1</v>
      </c>
      <c r="O11492">
        <v>1</v>
      </c>
      <c r="P11492" s="119" t="s">
        <v>20254</v>
      </c>
    </row>
    <row r="11493" spans="1:16" x14ac:dyDescent="0.25">
      <c r="A11493">
        <v>25283</v>
      </c>
      <c r="B11493" s="119" t="s">
        <v>7682</v>
      </c>
      <c r="C11493">
        <v>16</v>
      </c>
      <c r="E11493">
        <v>950</v>
      </c>
      <c r="F11493">
        <v>24</v>
      </c>
      <c r="G11493">
        <v>137</v>
      </c>
      <c r="H11493">
        <v>176</v>
      </c>
      <c r="I11493" s="119" t="s">
        <v>4726</v>
      </c>
      <c r="J11493" s="119" t="s">
        <v>22</v>
      </c>
      <c r="K11493" s="1">
        <v>46255.758941458334</v>
      </c>
      <c r="L11493">
        <v>2</v>
      </c>
      <c r="M11493">
        <v>4</v>
      </c>
      <c r="N11493">
        <v>2</v>
      </c>
      <c r="O11493">
        <v>1</v>
      </c>
      <c r="P11493" s="119" t="s">
        <v>20254</v>
      </c>
    </row>
    <row r="11494" spans="1:16" x14ac:dyDescent="0.25">
      <c r="A11494">
        <v>25284</v>
      </c>
      <c r="B11494" s="119" t="s">
        <v>7683</v>
      </c>
      <c r="C11494">
        <v>21</v>
      </c>
      <c r="E11494">
        <v>0</v>
      </c>
      <c r="F11494">
        <v>0</v>
      </c>
      <c r="G11494">
        <v>505</v>
      </c>
      <c r="H11494">
        <v>197</v>
      </c>
      <c r="I11494" s="119" t="s">
        <v>4726</v>
      </c>
      <c r="J11494" s="119" t="s">
        <v>22</v>
      </c>
      <c r="K11494" s="1">
        <v>46255.758941458334</v>
      </c>
      <c r="L11494">
        <v>0</v>
      </c>
      <c r="M11494">
        <v>1</v>
      </c>
      <c r="N11494">
        <v>0</v>
      </c>
      <c r="O11494">
        <v>0</v>
      </c>
      <c r="P11494" s="119" t="s">
        <v>20254</v>
      </c>
    </row>
    <row r="11495" spans="1:16" x14ac:dyDescent="0.25">
      <c r="A11495">
        <v>25285</v>
      </c>
      <c r="B11495" s="119" t="s">
        <v>7683</v>
      </c>
      <c r="C11495">
        <v>26</v>
      </c>
      <c r="E11495">
        <v>147</v>
      </c>
      <c r="F11495">
        <v>29</v>
      </c>
      <c r="G11495">
        <v>123</v>
      </c>
      <c r="H11495">
        <v>103</v>
      </c>
      <c r="I11495" s="119" t="s">
        <v>4726</v>
      </c>
      <c r="J11495" s="119" t="s">
        <v>22</v>
      </c>
      <c r="K11495" s="1">
        <v>46255.758941458334</v>
      </c>
      <c r="L11495">
        <v>0</v>
      </c>
      <c r="M11495">
        <v>0</v>
      </c>
      <c r="N11495">
        <v>0</v>
      </c>
      <c r="O11495">
        <v>0</v>
      </c>
      <c r="P11495" s="119" t="s">
        <v>20254</v>
      </c>
    </row>
    <row r="11496" spans="1:16" x14ac:dyDescent="0.25">
      <c r="A11496">
        <v>25286</v>
      </c>
      <c r="B11496" s="119" t="s">
        <v>7683</v>
      </c>
      <c r="C11496">
        <v>31</v>
      </c>
      <c r="E11496">
        <v>0</v>
      </c>
      <c r="F11496">
        <v>0</v>
      </c>
      <c r="G11496">
        <v>97</v>
      </c>
      <c r="H11496">
        <v>222</v>
      </c>
      <c r="I11496" s="119" t="s">
        <v>4726</v>
      </c>
      <c r="J11496" s="119" t="s">
        <v>22</v>
      </c>
      <c r="K11496" s="1">
        <v>46255.758941458334</v>
      </c>
      <c r="L11496">
        <v>0</v>
      </c>
      <c r="M11496">
        <v>2</v>
      </c>
      <c r="N11496">
        <v>0</v>
      </c>
      <c r="O11496">
        <v>2</v>
      </c>
      <c r="P11496" s="119" t="s">
        <v>20254</v>
      </c>
    </row>
    <row r="11497" spans="1:16" x14ac:dyDescent="0.25">
      <c r="A11497">
        <v>25287</v>
      </c>
      <c r="B11497" s="119" t="s">
        <v>7683</v>
      </c>
      <c r="C11497">
        <v>36</v>
      </c>
      <c r="E11497">
        <v>262</v>
      </c>
      <c r="F11497">
        <v>44</v>
      </c>
      <c r="G11497">
        <v>154</v>
      </c>
      <c r="H11497">
        <v>174</v>
      </c>
      <c r="I11497" s="119" t="s">
        <v>4726</v>
      </c>
      <c r="J11497" s="119" t="s">
        <v>22</v>
      </c>
      <c r="K11497" s="1">
        <v>46255.758941458334</v>
      </c>
      <c r="L11497">
        <v>2</v>
      </c>
      <c r="M11497">
        <v>0</v>
      </c>
      <c r="N11497">
        <v>1</v>
      </c>
      <c r="O11497">
        <v>0</v>
      </c>
      <c r="P11497" s="119" t="s">
        <v>20254</v>
      </c>
    </row>
    <row r="11498" spans="1:16" x14ac:dyDescent="0.25">
      <c r="A11498">
        <v>25288</v>
      </c>
      <c r="B11498" s="119" t="s">
        <v>7683</v>
      </c>
      <c r="C11498">
        <v>41</v>
      </c>
      <c r="E11498">
        <v>109</v>
      </c>
      <c r="F11498">
        <v>45</v>
      </c>
      <c r="G11498">
        <v>98</v>
      </c>
      <c r="H11498">
        <v>245</v>
      </c>
      <c r="I11498" s="119" t="s">
        <v>4726</v>
      </c>
      <c r="J11498" s="119" t="s">
        <v>22</v>
      </c>
      <c r="K11498" s="1">
        <v>46255.758941458334</v>
      </c>
      <c r="L11498">
        <v>1</v>
      </c>
      <c r="M11498">
        <v>0</v>
      </c>
      <c r="N11498">
        <v>1</v>
      </c>
      <c r="O11498">
        <v>0</v>
      </c>
      <c r="P11498" s="119" t="s">
        <v>20254</v>
      </c>
    </row>
    <row r="11499" spans="1:16" x14ac:dyDescent="0.25">
      <c r="A11499">
        <v>25289</v>
      </c>
      <c r="B11499" s="119" t="s">
        <v>7683</v>
      </c>
      <c r="C11499">
        <v>46</v>
      </c>
      <c r="E11499">
        <v>392</v>
      </c>
      <c r="F11499">
        <v>51</v>
      </c>
      <c r="G11499">
        <v>95</v>
      </c>
      <c r="H11499">
        <v>224</v>
      </c>
      <c r="I11499" s="119" t="s">
        <v>4726</v>
      </c>
      <c r="J11499" s="119" t="s">
        <v>22</v>
      </c>
      <c r="K11499" s="1">
        <v>46255.758941458334</v>
      </c>
      <c r="L11499">
        <v>2</v>
      </c>
      <c r="M11499">
        <v>0</v>
      </c>
      <c r="N11499">
        <v>0</v>
      </c>
      <c r="O11499">
        <v>0</v>
      </c>
      <c r="P11499" s="119" t="s">
        <v>20254</v>
      </c>
    </row>
    <row r="11500" spans="1:16" x14ac:dyDescent="0.25">
      <c r="A11500">
        <v>25290</v>
      </c>
      <c r="B11500" s="119" t="s">
        <v>7683</v>
      </c>
      <c r="C11500">
        <v>51</v>
      </c>
      <c r="E11500">
        <v>1517</v>
      </c>
      <c r="F11500">
        <v>77</v>
      </c>
      <c r="G11500">
        <v>102</v>
      </c>
      <c r="H11500">
        <v>200</v>
      </c>
      <c r="I11500" s="119" t="s">
        <v>4726</v>
      </c>
      <c r="J11500" s="119" t="s">
        <v>22</v>
      </c>
      <c r="K11500" s="1">
        <v>46255.758941458334</v>
      </c>
      <c r="L11500">
        <v>3</v>
      </c>
      <c r="M11500">
        <v>0</v>
      </c>
      <c r="N11500">
        <v>1</v>
      </c>
      <c r="O11500">
        <v>0</v>
      </c>
      <c r="P11500" s="119" t="s">
        <v>20254</v>
      </c>
    </row>
    <row r="11501" spans="1:16" x14ac:dyDescent="0.25">
      <c r="A11501">
        <v>25291</v>
      </c>
      <c r="B11501" s="119" t="s">
        <v>7683</v>
      </c>
      <c r="C11501">
        <v>56</v>
      </c>
      <c r="E11501">
        <v>614</v>
      </c>
      <c r="F11501">
        <v>61</v>
      </c>
      <c r="G11501">
        <v>104</v>
      </c>
      <c r="H11501">
        <v>161</v>
      </c>
      <c r="I11501" s="119" t="s">
        <v>4726</v>
      </c>
      <c r="J11501" s="119" t="s">
        <v>22</v>
      </c>
      <c r="K11501" s="1">
        <v>46255.758941458334</v>
      </c>
      <c r="L11501">
        <v>2</v>
      </c>
      <c r="M11501">
        <v>0</v>
      </c>
      <c r="N11501">
        <v>1</v>
      </c>
      <c r="O11501">
        <v>0</v>
      </c>
      <c r="P11501" s="119" t="s">
        <v>20254</v>
      </c>
    </row>
    <row r="11502" spans="1:16" x14ac:dyDescent="0.25">
      <c r="A11502">
        <v>25292</v>
      </c>
      <c r="B11502" s="119" t="s">
        <v>7684</v>
      </c>
      <c r="C11502">
        <v>61</v>
      </c>
      <c r="E11502">
        <v>1187</v>
      </c>
      <c r="F11502">
        <v>77</v>
      </c>
      <c r="G11502">
        <v>66</v>
      </c>
      <c r="H11502">
        <v>153</v>
      </c>
      <c r="I11502" s="119" t="s">
        <v>4726</v>
      </c>
      <c r="J11502" s="119" t="s">
        <v>22</v>
      </c>
      <c r="K11502" s="1">
        <v>46255.758941458334</v>
      </c>
      <c r="L11502">
        <v>2</v>
      </c>
      <c r="M11502">
        <v>1</v>
      </c>
      <c r="N11502">
        <v>0</v>
      </c>
      <c r="O11502">
        <v>0</v>
      </c>
      <c r="P11502" s="119" t="s">
        <v>20254</v>
      </c>
    </row>
    <row r="11503" spans="1:16" x14ac:dyDescent="0.25">
      <c r="A11503">
        <v>25293</v>
      </c>
      <c r="B11503" s="119" t="s">
        <v>7684</v>
      </c>
      <c r="C11503">
        <v>66</v>
      </c>
      <c r="E11503">
        <v>0</v>
      </c>
      <c r="F11503">
        <v>0</v>
      </c>
      <c r="G11503">
        <v>204</v>
      </c>
      <c r="H11503">
        <v>194</v>
      </c>
      <c r="I11503" s="119" t="s">
        <v>4726</v>
      </c>
      <c r="J11503" s="119" t="s">
        <v>22</v>
      </c>
      <c r="K11503" s="1">
        <v>46255.758941458334</v>
      </c>
      <c r="L11503">
        <v>0</v>
      </c>
      <c r="M11503">
        <v>3</v>
      </c>
      <c r="N11503">
        <v>0</v>
      </c>
      <c r="O11503">
        <v>2</v>
      </c>
      <c r="P11503" s="119" t="s">
        <v>20254</v>
      </c>
    </row>
    <row r="11504" spans="1:16" x14ac:dyDescent="0.25">
      <c r="A11504">
        <v>25294</v>
      </c>
      <c r="B11504" s="119" t="s">
        <v>7684</v>
      </c>
      <c r="C11504">
        <v>71</v>
      </c>
      <c r="E11504">
        <v>0</v>
      </c>
      <c r="F11504">
        <v>0</v>
      </c>
      <c r="G11504">
        <v>435</v>
      </c>
      <c r="H11504">
        <v>107</v>
      </c>
      <c r="I11504" s="119" t="s">
        <v>4726</v>
      </c>
      <c r="J11504" s="119" t="s">
        <v>22</v>
      </c>
      <c r="K11504" s="1">
        <v>46255.758941458334</v>
      </c>
      <c r="L11504">
        <v>0</v>
      </c>
      <c r="M11504">
        <v>0</v>
      </c>
      <c r="N11504">
        <v>0</v>
      </c>
      <c r="O11504">
        <v>0</v>
      </c>
      <c r="P11504" s="119" t="s">
        <v>20254</v>
      </c>
    </row>
    <row r="11505" spans="1:16" x14ac:dyDescent="0.25">
      <c r="A11505">
        <v>25295</v>
      </c>
      <c r="B11505" s="119" t="s">
        <v>7684</v>
      </c>
      <c r="C11505">
        <v>76</v>
      </c>
      <c r="E11505">
        <v>442</v>
      </c>
      <c r="F11505">
        <v>64</v>
      </c>
      <c r="G11505">
        <v>1680</v>
      </c>
      <c r="H11505">
        <v>75</v>
      </c>
      <c r="I11505" s="119" t="s">
        <v>4726</v>
      </c>
      <c r="J11505" s="119" t="s">
        <v>22</v>
      </c>
      <c r="K11505" s="1">
        <v>46255.758941458334</v>
      </c>
      <c r="L11505">
        <v>0</v>
      </c>
      <c r="M11505">
        <v>15</v>
      </c>
      <c r="N11505">
        <v>0</v>
      </c>
      <c r="O11505">
        <v>3</v>
      </c>
      <c r="P11505" s="119" t="s">
        <v>20254</v>
      </c>
    </row>
    <row r="11506" spans="1:16" x14ac:dyDescent="0.25">
      <c r="A11506">
        <v>25296</v>
      </c>
      <c r="B11506" s="119" t="s">
        <v>7684</v>
      </c>
      <c r="C11506">
        <v>80</v>
      </c>
      <c r="E11506">
        <v>0</v>
      </c>
      <c r="F11506">
        <v>0</v>
      </c>
      <c r="G11506">
        <v>2054</v>
      </c>
      <c r="H11506">
        <v>78</v>
      </c>
      <c r="I11506" s="119" t="s">
        <v>4726</v>
      </c>
      <c r="J11506" s="119" t="s">
        <v>22</v>
      </c>
      <c r="K11506" s="1">
        <v>46255.758941458334</v>
      </c>
      <c r="L11506">
        <v>0</v>
      </c>
      <c r="M11506">
        <v>6</v>
      </c>
      <c r="N11506">
        <v>0</v>
      </c>
      <c r="O11506">
        <v>1</v>
      </c>
      <c r="P11506" s="119" t="s">
        <v>20254</v>
      </c>
    </row>
    <row r="11507" spans="1:16" x14ac:dyDescent="0.25">
      <c r="A11507">
        <v>25297</v>
      </c>
      <c r="B11507" s="119" t="s">
        <v>7685</v>
      </c>
      <c r="C11507">
        <v>14</v>
      </c>
      <c r="D11507">
        <v>24610</v>
      </c>
      <c r="E11507">
        <v>2324</v>
      </c>
      <c r="F11507">
        <v>63</v>
      </c>
      <c r="G11507">
        <v>549</v>
      </c>
      <c r="H11507">
        <v>251</v>
      </c>
      <c r="I11507" s="119" t="s">
        <v>4726</v>
      </c>
      <c r="J11507" s="119" t="s">
        <v>139</v>
      </c>
      <c r="K11507" s="1">
        <v>46255.758941458334</v>
      </c>
      <c r="L11507">
        <v>1</v>
      </c>
      <c r="M11507">
        <v>4</v>
      </c>
      <c r="N11507">
        <v>0</v>
      </c>
      <c r="O11507">
        <v>2</v>
      </c>
      <c r="P11507" s="119" t="s">
        <v>20254</v>
      </c>
    </row>
    <row r="11508" spans="1:16" x14ac:dyDescent="0.25">
      <c r="A11508">
        <v>25298</v>
      </c>
      <c r="B11508" s="119" t="s">
        <v>7686</v>
      </c>
      <c r="C11508">
        <v>20</v>
      </c>
      <c r="D11508">
        <v>24613</v>
      </c>
      <c r="E11508">
        <v>273</v>
      </c>
      <c r="F11508">
        <v>111</v>
      </c>
      <c r="G11508">
        <v>197</v>
      </c>
      <c r="H11508">
        <v>1510</v>
      </c>
      <c r="I11508" s="119" t="s">
        <v>4726</v>
      </c>
      <c r="J11508" s="119" t="s">
        <v>139</v>
      </c>
      <c r="K11508" s="1">
        <v>46255.758941458334</v>
      </c>
      <c r="L11508">
        <v>3</v>
      </c>
      <c r="M11508">
        <v>8</v>
      </c>
      <c r="N11508">
        <v>0</v>
      </c>
      <c r="O11508">
        <v>1</v>
      </c>
      <c r="P11508" s="119" t="s">
        <v>20254</v>
      </c>
    </row>
    <row r="11509" spans="1:16" x14ac:dyDescent="0.25">
      <c r="A11509">
        <v>25299</v>
      </c>
      <c r="B11509" s="119" t="s">
        <v>7687</v>
      </c>
      <c r="C11509">
        <v>26</v>
      </c>
      <c r="D11509">
        <v>24616</v>
      </c>
      <c r="E11509">
        <v>57</v>
      </c>
      <c r="F11509">
        <v>71</v>
      </c>
      <c r="G11509">
        <v>250</v>
      </c>
      <c r="H11509">
        <v>467</v>
      </c>
      <c r="I11509" s="119" t="s">
        <v>4726</v>
      </c>
      <c r="J11509" s="119" t="s">
        <v>139</v>
      </c>
      <c r="K11509" s="1">
        <v>46255.758941458334</v>
      </c>
      <c r="L11509">
        <v>5</v>
      </c>
      <c r="M11509">
        <v>4</v>
      </c>
      <c r="N11509">
        <v>0</v>
      </c>
      <c r="O11509">
        <v>0</v>
      </c>
      <c r="P11509" s="119" t="s">
        <v>20254</v>
      </c>
    </row>
    <row r="11510" spans="1:16" x14ac:dyDescent="0.25">
      <c r="A11510">
        <v>25300</v>
      </c>
      <c r="B11510" s="119" t="s">
        <v>7688</v>
      </c>
      <c r="C11510">
        <v>32</v>
      </c>
      <c r="D11510">
        <v>24646</v>
      </c>
      <c r="E11510">
        <v>69</v>
      </c>
      <c r="F11510">
        <v>109</v>
      </c>
      <c r="G11510">
        <v>198</v>
      </c>
      <c r="H11510">
        <v>1586</v>
      </c>
      <c r="I11510" s="119" t="s">
        <v>4726</v>
      </c>
      <c r="J11510" s="119" t="s">
        <v>139</v>
      </c>
      <c r="K11510" s="1">
        <v>46255.758941458334</v>
      </c>
      <c r="L11510">
        <v>4</v>
      </c>
      <c r="M11510">
        <v>2</v>
      </c>
      <c r="N11510">
        <v>0</v>
      </c>
      <c r="O11510">
        <v>0</v>
      </c>
      <c r="P11510" s="119" t="s">
        <v>20254</v>
      </c>
    </row>
    <row r="11511" spans="1:16" x14ac:dyDescent="0.25">
      <c r="A11511">
        <v>25301</v>
      </c>
      <c r="B11511" s="119" t="s">
        <v>7689</v>
      </c>
      <c r="C11511">
        <v>38</v>
      </c>
      <c r="D11511">
        <v>24660</v>
      </c>
      <c r="E11511">
        <v>31</v>
      </c>
      <c r="F11511">
        <v>85</v>
      </c>
      <c r="G11511">
        <v>76</v>
      </c>
      <c r="H11511">
        <v>228</v>
      </c>
      <c r="I11511" s="119" t="s">
        <v>4726</v>
      </c>
      <c r="J11511" s="119" t="s">
        <v>139</v>
      </c>
      <c r="K11511" s="1">
        <v>46255.758941458334</v>
      </c>
      <c r="L11511">
        <v>2</v>
      </c>
      <c r="M11511">
        <v>1</v>
      </c>
      <c r="N11511">
        <v>0</v>
      </c>
      <c r="O11511">
        <v>0</v>
      </c>
      <c r="P11511" s="119" t="s">
        <v>20254</v>
      </c>
    </row>
    <row r="11512" spans="1:16" x14ac:dyDescent="0.25">
      <c r="A11512">
        <v>25302</v>
      </c>
      <c r="B11512" s="119" t="s">
        <v>7690</v>
      </c>
      <c r="C11512">
        <v>44</v>
      </c>
      <c r="D11512">
        <v>24622</v>
      </c>
      <c r="E11512">
        <v>0</v>
      </c>
      <c r="F11512">
        <v>0</v>
      </c>
      <c r="G11512">
        <v>48</v>
      </c>
      <c r="H11512">
        <v>717</v>
      </c>
      <c r="I11512" s="119" t="s">
        <v>4726</v>
      </c>
      <c r="J11512" s="119" t="s">
        <v>139</v>
      </c>
      <c r="K11512" s="1">
        <v>46255.758941458334</v>
      </c>
      <c r="L11512">
        <v>4</v>
      </c>
      <c r="M11512">
        <v>0</v>
      </c>
      <c r="N11512">
        <v>0</v>
      </c>
      <c r="O11512">
        <v>0</v>
      </c>
      <c r="P11512" s="119" t="s">
        <v>20254</v>
      </c>
    </row>
    <row r="11513" spans="1:16" x14ac:dyDescent="0.25">
      <c r="A11513">
        <v>25303</v>
      </c>
      <c r="B11513" s="119" t="s">
        <v>7691</v>
      </c>
      <c r="C11513">
        <v>50</v>
      </c>
      <c r="D11513">
        <v>24634</v>
      </c>
      <c r="E11513">
        <v>527</v>
      </c>
      <c r="F11513">
        <v>121</v>
      </c>
      <c r="G11513">
        <v>125</v>
      </c>
      <c r="H11513">
        <v>3855</v>
      </c>
      <c r="I11513" s="119" t="s">
        <v>4726</v>
      </c>
      <c r="J11513" s="119" t="s">
        <v>139</v>
      </c>
      <c r="K11513" s="1">
        <v>46255.758941458334</v>
      </c>
      <c r="L11513">
        <v>5</v>
      </c>
      <c r="M11513">
        <v>3</v>
      </c>
      <c r="N11513">
        <v>1</v>
      </c>
      <c r="O11513">
        <v>0</v>
      </c>
      <c r="P11513" s="119" t="s">
        <v>20254</v>
      </c>
    </row>
    <row r="11514" spans="1:16" x14ac:dyDescent="0.25">
      <c r="A11514">
        <v>25304</v>
      </c>
      <c r="B11514" s="119" t="s">
        <v>7692</v>
      </c>
      <c r="C11514">
        <v>56</v>
      </c>
      <c r="D11514">
        <v>24595</v>
      </c>
      <c r="E11514">
        <v>380</v>
      </c>
      <c r="F11514">
        <v>117</v>
      </c>
      <c r="G11514">
        <v>74</v>
      </c>
      <c r="H11514">
        <v>214</v>
      </c>
      <c r="I11514" s="119" t="s">
        <v>4726</v>
      </c>
      <c r="J11514" s="119" t="s">
        <v>139</v>
      </c>
      <c r="K11514" s="1">
        <v>46255.758941458334</v>
      </c>
      <c r="L11514">
        <v>0</v>
      </c>
      <c r="M11514">
        <v>0</v>
      </c>
      <c r="N11514">
        <v>0</v>
      </c>
      <c r="O11514">
        <v>0</v>
      </c>
      <c r="P11514" s="119" t="s">
        <v>20254</v>
      </c>
    </row>
    <row r="11515" spans="1:16" x14ac:dyDescent="0.25">
      <c r="A11515">
        <v>25305</v>
      </c>
      <c r="B11515" s="119" t="s">
        <v>7693</v>
      </c>
      <c r="C11515">
        <v>62</v>
      </c>
      <c r="D11515">
        <v>24610</v>
      </c>
      <c r="E11515">
        <v>0</v>
      </c>
      <c r="F11515">
        <v>0</v>
      </c>
      <c r="G11515">
        <v>67</v>
      </c>
      <c r="H11515">
        <v>1198</v>
      </c>
      <c r="I11515" s="119" t="s">
        <v>4726</v>
      </c>
      <c r="J11515" s="119" t="s">
        <v>139</v>
      </c>
      <c r="K11515" s="1">
        <v>46255.758941458334</v>
      </c>
      <c r="L11515">
        <v>1</v>
      </c>
      <c r="M11515">
        <v>2</v>
      </c>
      <c r="N11515">
        <v>0</v>
      </c>
      <c r="O11515">
        <v>0</v>
      </c>
      <c r="P11515" s="119" t="s">
        <v>20254</v>
      </c>
    </row>
    <row r="11516" spans="1:16" x14ac:dyDescent="0.25">
      <c r="A11516">
        <v>25306</v>
      </c>
      <c r="B11516" s="119" t="s">
        <v>7694</v>
      </c>
      <c r="C11516">
        <v>68</v>
      </c>
      <c r="D11516">
        <v>24603</v>
      </c>
      <c r="E11516">
        <v>0</v>
      </c>
      <c r="F11516">
        <v>0</v>
      </c>
      <c r="G11516">
        <v>229</v>
      </c>
      <c r="H11516">
        <v>184</v>
      </c>
      <c r="I11516" s="119" t="s">
        <v>4726</v>
      </c>
      <c r="J11516" s="119" t="s">
        <v>139</v>
      </c>
      <c r="K11516" s="1">
        <v>46255.758941458334</v>
      </c>
      <c r="L11516">
        <v>0</v>
      </c>
      <c r="M11516">
        <v>1</v>
      </c>
      <c r="N11516">
        <v>0</v>
      </c>
      <c r="O11516">
        <v>1</v>
      </c>
      <c r="P11516" s="119" t="s">
        <v>20254</v>
      </c>
    </row>
    <row r="11517" spans="1:16" x14ac:dyDescent="0.25">
      <c r="A11517">
        <v>25307</v>
      </c>
      <c r="B11517" s="119" t="s">
        <v>7695</v>
      </c>
      <c r="C11517">
        <v>74</v>
      </c>
      <c r="D11517">
        <v>24573</v>
      </c>
      <c r="E11517">
        <v>134</v>
      </c>
      <c r="F11517">
        <v>134</v>
      </c>
      <c r="G11517">
        <v>91</v>
      </c>
      <c r="H11517">
        <v>211</v>
      </c>
      <c r="I11517" s="119" t="s">
        <v>4726</v>
      </c>
      <c r="J11517" s="119" t="s">
        <v>139</v>
      </c>
      <c r="K11517" s="1">
        <v>46255.758941458334</v>
      </c>
      <c r="L11517">
        <v>0</v>
      </c>
      <c r="M11517">
        <v>0</v>
      </c>
      <c r="N11517">
        <v>0</v>
      </c>
      <c r="O11517">
        <v>0</v>
      </c>
      <c r="P11517" s="119" t="s">
        <v>20254</v>
      </c>
    </row>
    <row r="11518" spans="1:16" x14ac:dyDescent="0.25">
      <c r="A11518">
        <v>25308</v>
      </c>
      <c r="B11518" s="119" t="s">
        <v>7696</v>
      </c>
      <c r="C11518">
        <v>80</v>
      </c>
      <c r="D11518">
        <v>24558</v>
      </c>
      <c r="E11518">
        <v>0</v>
      </c>
      <c r="F11518">
        <v>0</v>
      </c>
      <c r="G11518">
        <v>2826</v>
      </c>
      <c r="H11518">
        <v>156</v>
      </c>
      <c r="I11518" s="119" t="s">
        <v>4726</v>
      </c>
      <c r="J11518" s="119" t="s">
        <v>139</v>
      </c>
      <c r="K11518" s="1">
        <v>46255.758941458334</v>
      </c>
      <c r="L11518">
        <v>0</v>
      </c>
      <c r="M11518">
        <v>5</v>
      </c>
      <c r="N11518">
        <v>0</v>
      </c>
      <c r="O11518">
        <v>0</v>
      </c>
      <c r="P11518" s="119" t="s">
        <v>20254</v>
      </c>
    </row>
    <row r="11519" spans="1:16" x14ac:dyDescent="0.25">
      <c r="A11519">
        <v>25309</v>
      </c>
      <c r="B11519" s="119" t="s">
        <v>7697</v>
      </c>
      <c r="C11519">
        <v>39</v>
      </c>
      <c r="D11519">
        <v>24602</v>
      </c>
      <c r="E11519">
        <v>444</v>
      </c>
      <c r="F11519">
        <v>218</v>
      </c>
      <c r="G11519">
        <v>109</v>
      </c>
      <c r="H11519">
        <v>2969</v>
      </c>
      <c r="I11519" s="119" t="s">
        <v>4726</v>
      </c>
      <c r="J11519" s="119" t="s">
        <v>222</v>
      </c>
      <c r="K11519" s="1">
        <v>46255.758941458334</v>
      </c>
      <c r="L11519">
        <v>2</v>
      </c>
      <c r="M11519">
        <v>3</v>
      </c>
      <c r="N11519">
        <v>0</v>
      </c>
      <c r="O11519">
        <v>1</v>
      </c>
      <c r="P11519" s="119" t="s">
        <v>20254</v>
      </c>
    </row>
    <row r="11520" spans="1:16" x14ac:dyDescent="0.25">
      <c r="A11520">
        <v>25310</v>
      </c>
      <c r="B11520" s="119" t="s">
        <v>7698</v>
      </c>
      <c r="C11520">
        <v>46</v>
      </c>
      <c r="D11520">
        <v>24656</v>
      </c>
      <c r="E11520">
        <v>114</v>
      </c>
      <c r="F11520">
        <v>165</v>
      </c>
      <c r="G11520">
        <v>180</v>
      </c>
      <c r="H11520">
        <v>1632</v>
      </c>
      <c r="I11520" s="119" t="s">
        <v>4726</v>
      </c>
      <c r="J11520" s="119" t="s">
        <v>222</v>
      </c>
      <c r="K11520" s="1">
        <v>46255.758941458334</v>
      </c>
      <c r="L11520">
        <v>0</v>
      </c>
      <c r="M11520">
        <v>2</v>
      </c>
      <c r="N11520">
        <v>0</v>
      </c>
      <c r="O11520">
        <v>0</v>
      </c>
      <c r="P11520" s="119" t="s">
        <v>20254</v>
      </c>
    </row>
    <row r="11521" spans="1:16" x14ac:dyDescent="0.25">
      <c r="A11521">
        <v>25311</v>
      </c>
      <c r="B11521" s="119" t="s">
        <v>7699</v>
      </c>
      <c r="C11521">
        <v>53</v>
      </c>
      <c r="D11521">
        <v>24559</v>
      </c>
      <c r="E11521">
        <v>82</v>
      </c>
      <c r="F11521">
        <v>314</v>
      </c>
      <c r="G11521">
        <v>138</v>
      </c>
      <c r="H11521">
        <v>1683</v>
      </c>
      <c r="I11521" s="119" t="s">
        <v>4726</v>
      </c>
      <c r="J11521" s="119" t="s">
        <v>222</v>
      </c>
      <c r="K11521" s="1">
        <v>46255.758941458334</v>
      </c>
      <c r="L11521">
        <v>6</v>
      </c>
      <c r="M11521">
        <v>4</v>
      </c>
      <c r="N11521">
        <v>1</v>
      </c>
      <c r="O11521">
        <v>1</v>
      </c>
      <c r="P11521" s="119" t="s">
        <v>20254</v>
      </c>
    </row>
    <row r="11522" spans="1:16" x14ac:dyDescent="0.25">
      <c r="A11522">
        <v>25312</v>
      </c>
      <c r="B11522" s="119" t="s">
        <v>7700</v>
      </c>
      <c r="C11522">
        <v>60</v>
      </c>
      <c r="D11522">
        <v>24550</v>
      </c>
      <c r="E11522">
        <v>119</v>
      </c>
      <c r="F11522">
        <v>192</v>
      </c>
      <c r="G11522">
        <v>268</v>
      </c>
      <c r="H11522">
        <v>1575</v>
      </c>
      <c r="I11522" s="119" t="s">
        <v>4726</v>
      </c>
      <c r="J11522" s="119" t="s">
        <v>222</v>
      </c>
      <c r="K11522" s="1">
        <v>46255.758941458334</v>
      </c>
      <c r="L11522">
        <v>2</v>
      </c>
      <c r="M11522">
        <v>17</v>
      </c>
      <c r="N11522">
        <v>0</v>
      </c>
      <c r="O11522">
        <v>4</v>
      </c>
      <c r="P11522" s="119" t="s">
        <v>20254</v>
      </c>
    </row>
    <row r="11523" spans="1:16" x14ac:dyDescent="0.25">
      <c r="A11523">
        <v>25313</v>
      </c>
      <c r="B11523" s="119" t="s">
        <v>7701</v>
      </c>
      <c r="C11523">
        <v>67</v>
      </c>
      <c r="D11523">
        <v>24577</v>
      </c>
      <c r="E11523">
        <v>99</v>
      </c>
      <c r="F11523">
        <v>466</v>
      </c>
      <c r="G11523">
        <v>95</v>
      </c>
      <c r="H11523">
        <v>2061</v>
      </c>
      <c r="I11523" s="119" t="s">
        <v>4726</v>
      </c>
      <c r="J11523" s="119" t="s">
        <v>222</v>
      </c>
      <c r="K11523" s="1">
        <v>46255.758941458334</v>
      </c>
      <c r="L11523">
        <v>2</v>
      </c>
      <c r="M11523">
        <v>1</v>
      </c>
      <c r="N11523">
        <v>0</v>
      </c>
      <c r="O11523">
        <v>0</v>
      </c>
      <c r="P11523" s="119" t="s">
        <v>20254</v>
      </c>
    </row>
    <row r="11524" spans="1:16" x14ac:dyDescent="0.25">
      <c r="A11524">
        <v>25314</v>
      </c>
      <c r="B11524" s="119" t="s">
        <v>7702</v>
      </c>
      <c r="C11524">
        <v>74</v>
      </c>
      <c r="D11524">
        <v>24606</v>
      </c>
      <c r="E11524">
        <v>1121</v>
      </c>
      <c r="F11524">
        <v>1434</v>
      </c>
      <c r="G11524">
        <v>73</v>
      </c>
      <c r="H11524">
        <v>2747</v>
      </c>
      <c r="I11524" s="119" t="s">
        <v>4726</v>
      </c>
      <c r="J11524" s="119" t="s">
        <v>222</v>
      </c>
      <c r="K11524" s="1">
        <v>46255.758941458334</v>
      </c>
      <c r="L11524">
        <v>294</v>
      </c>
      <c r="M11524">
        <v>0</v>
      </c>
      <c r="N11524">
        <v>152</v>
      </c>
      <c r="O11524">
        <v>0</v>
      </c>
      <c r="P11524" s="119" t="s">
        <v>20254</v>
      </c>
    </row>
    <row r="11525" spans="1:16" x14ac:dyDescent="0.25">
      <c r="A11525">
        <v>25315</v>
      </c>
      <c r="B11525" s="119" t="s">
        <v>7703</v>
      </c>
      <c r="C11525">
        <v>80</v>
      </c>
      <c r="D11525">
        <v>24553</v>
      </c>
      <c r="E11525">
        <v>712</v>
      </c>
      <c r="F11525">
        <v>1861</v>
      </c>
      <c r="G11525">
        <v>1371</v>
      </c>
      <c r="H11525">
        <v>2178</v>
      </c>
      <c r="I11525" s="119" t="s">
        <v>4726</v>
      </c>
      <c r="J11525" s="119" t="s">
        <v>222</v>
      </c>
      <c r="K11525" s="1">
        <v>46255.758941458334</v>
      </c>
      <c r="L11525">
        <v>1118</v>
      </c>
      <c r="M11525">
        <v>116</v>
      </c>
      <c r="N11525">
        <v>579</v>
      </c>
      <c r="O11525">
        <v>21</v>
      </c>
      <c r="P11525" s="119" t="s">
        <v>20254</v>
      </c>
    </row>
    <row r="11526" spans="1:16" x14ac:dyDescent="0.25">
      <c r="A11526">
        <v>25316</v>
      </c>
      <c r="B11526" s="119" t="s">
        <v>7704</v>
      </c>
      <c r="C11526">
        <v>62</v>
      </c>
      <c r="D11526">
        <v>24570</v>
      </c>
      <c r="E11526">
        <v>56</v>
      </c>
      <c r="F11526">
        <v>10005</v>
      </c>
      <c r="G11526">
        <v>20</v>
      </c>
      <c r="H11526">
        <v>99991</v>
      </c>
      <c r="I11526" s="119" t="s">
        <v>4726</v>
      </c>
      <c r="J11526" s="119" t="s">
        <v>24</v>
      </c>
      <c r="K11526" s="1">
        <v>46255.758941458334</v>
      </c>
      <c r="L11526">
        <v>0</v>
      </c>
      <c r="M11526">
        <v>0</v>
      </c>
      <c r="N11526">
        <v>0</v>
      </c>
      <c r="O11526">
        <v>0</v>
      </c>
      <c r="P11526" s="119" t="s">
        <v>20254</v>
      </c>
    </row>
    <row r="11527" spans="1:16" x14ac:dyDescent="0.25">
      <c r="A11527">
        <v>25317</v>
      </c>
      <c r="B11527" s="119" t="s">
        <v>7705</v>
      </c>
      <c r="C11527">
        <v>70</v>
      </c>
      <c r="D11527">
        <v>24600</v>
      </c>
      <c r="E11527">
        <v>46</v>
      </c>
      <c r="F11527">
        <v>12535</v>
      </c>
      <c r="G11527">
        <v>15</v>
      </c>
      <c r="H11527">
        <v>68885</v>
      </c>
      <c r="I11527" s="119" t="s">
        <v>4726</v>
      </c>
      <c r="J11527" s="119" t="s">
        <v>24</v>
      </c>
      <c r="K11527" s="1">
        <v>46255.758941458334</v>
      </c>
      <c r="L11527">
        <v>0</v>
      </c>
      <c r="M11527">
        <v>0</v>
      </c>
      <c r="N11527">
        <v>0</v>
      </c>
      <c r="O11527">
        <v>0</v>
      </c>
      <c r="P11527" s="119" t="s">
        <v>20254</v>
      </c>
    </row>
    <row r="11528" spans="1:16" x14ac:dyDescent="0.25">
      <c r="A11528">
        <v>25318</v>
      </c>
      <c r="B11528" s="119" t="s">
        <v>7706</v>
      </c>
      <c r="C11528">
        <v>78</v>
      </c>
      <c r="D11528">
        <v>24618</v>
      </c>
      <c r="E11528">
        <v>273</v>
      </c>
      <c r="F11528">
        <v>2673</v>
      </c>
      <c r="G11528">
        <v>378</v>
      </c>
      <c r="H11528">
        <v>5714</v>
      </c>
      <c r="I11528" s="119" t="s">
        <v>4726</v>
      </c>
      <c r="J11528" s="119" t="s">
        <v>24</v>
      </c>
      <c r="K11528" s="1">
        <v>46255.758941458334</v>
      </c>
      <c r="L11528">
        <v>4</v>
      </c>
      <c r="M11528">
        <v>5</v>
      </c>
      <c r="N11528">
        <v>2</v>
      </c>
      <c r="O11528">
        <v>0</v>
      </c>
      <c r="P11528" s="119" t="s">
        <v>20254</v>
      </c>
    </row>
    <row r="11529" spans="1:16" x14ac:dyDescent="0.25">
      <c r="A11529">
        <v>25319</v>
      </c>
      <c r="B11529" s="119" t="s">
        <v>7707</v>
      </c>
      <c r="C11529">
        <v>80</v>
      </c>
      <c r="D11529">
        <v>24561</v>
      </c>
      <c r="E11529">
        <v>104</v>
      </c>
      <c r="F11529">
        <v>2520</v>
      </c>
      <c r="G11529">
        <v>384</v>
      </c>
      <c r="H11529">
        <v>5653</v>
      </c>
      <c r="I11529" s="119" t="s">
        <v>4726</v>
      </c>
      <c r="J11529" s="119" t="s">
        <v>24</v>
      </c>
      <c r="K11529" s="1">
        <v>46255.758941458334</v>
      </c>
      <c r="L11529">
        <v>3</v>
      </c>
      <c r="M11529">
        <v>19</v>
      </c>
      <c r="N11529">
        <v>0</v>
      </c>
      <c r="O11529">
        <v>5</v>
      </c>
      <c r="P11529" s="119" t="s">
        <v>20254</v>
      </c>
    </row>
    <row r="11530" spans="1:16" x14ac:dyDescent="0.25">
      <c r="A11530">
        <v>25320</v>
      </c>
      <c r="B11530" s="119" t="s">
        <v>7708</v>
      </c>
      <c r="C11530">
        <v>1</v>
      </c>
      <c r="E11530">
        <v>587</v>
      </c>
      <c r="F11530">
        <v>35</v>
      </c>
      <c r="G11530">
        <v>156</v>
      </c>
      <c r="H11530">
        <v>108</v>
      </c>
      <c r="I11530" s="119" t="s">
        <v>4726</v>
      </c>
      <c r="J11530" s="119" t="s">
        <v>22</v>
      </c>
      <c r="K11530" s="1">
        <v>46255.758941458334</v>
      </c>
      <c r="L11530">
        <v>0</v>
      </c>
      <c r="M11530">
        <v>1</v>
      </c>
      <c r="N11530">
        <v>0</v>
      </c>
      <c r="O11530">
        <v>0</v>
      </c>
      <c r="P11530" s="119" t="s">
        <v>20254</v>
      </c>
    </row>
    <row r="11531" spans="1:16" x14ac:dyDescent="0.25">
      <c r="A11531">
        <v>25321</v>
      </c>
      <c r="B11531" s="119" t="s">
        <v>7708</v>
      </c>
      <c r="C11531">
        <v>6</v>
      </c>
      <c r="E11531">
        <v>13</v>
      </c>
      <c r="F11531">
        <v>18</v>
      </c>
      <c r="G11531">
        <v>72</v>
      </c>
      <c r="H11531">
        <v>414</v>
      </c>
      <c r="I11531" s="119" t="s">
        <v>4726</v>
      </c>
      <c r="J11531" s="119" t="s">
        <v>22</v>
      </c>
      <c r="K11531" s="1">
        <v>46255.758941458334</v>
      </c>
      <c r="L11531">
        <v>2</v>
      </c>
      <c r="M11531">
        <v>2</v>
      </c>
      <c r="N11531">
        <v>1</v>
      </c>
      <c r="O11531">
        <v>1</v>
      </c>
      <c r="P11531" s="119" t="s">
        <v>20254</v>
      </c>
    </row>
    <row r="11532" spans="1:16" x14ac:dyDescent="0.25">
      <c r="A11532">
        <v>25322</v>
      </c>
      <c r="B11532" s="119" t="s">
        <v>7708</v>
      </c>
      <c r="C11532">
        <v>11</v>
      </c>
      <c r="E11532">
        <v>248</v>
      </c>
      <c r="F11532">
        <v>29</v>
      </c>
      <c r="G11532">
        <v>348</v>
      </c>
      <c r="H11532">
        <v>110</v>
      </c>
      <c r="I11532" s="119" t="s">
        <v>4726</v>
      </c>
      <c r="J11532" s="119" t="s">
        <v>22</v>
      </c>
      <c r="K11532" s="1">
        <v>46255.758941458334</v>
      </c>
      <c r="L11532">
        <v>4</v>
      </c>
      <c r="M11532">
        <v>0</v>
      </c>
      <c r="N11532">
        <v>1</v>
      </c>
      <c r="O11532">
        <v>0</v>
      </c>
      <c r="P11532" s="119" t="s">
        <v>20254</v>
      </c>
    </row>
    <row r="11533" spans="1:16" x14ac:dyDescent="0.25">
      <c r="A11533">
        <v>25323</v>
      </c>
      <c r="B11533" s="119" t="s">
        <v>7708</v>
      </c>
      <c r="C11533">
        <v>16</v>
      </c>
      <c r="E11533">
        <v>161</v>
      </c>
      <c r="F11533">
        <v>36</v>
      </c>
      <c r="G11533">
        <v>179</v>
      </c>
      <c r="H11533">
        <v>120</v>
      </c>
      <c r="I11533" s="119" t="s">
        <v>4726</v>
      </c>
      <c r="J11533" s="119" t="s">
        <v>22</v>
      </c>
      <c r="K11533" s="1">
        <v>46255.758941458334</v>
      </c>
      <c r="L11533">
        <v>4</v>
      </c>
      <c r="M11533">
        <v>2</v>
      </c>
      <c r="N11533">
        <v>0</v>
      </c>
      <c r="O11533">
        <v>1</v>
      </c>
      <c r="P11533" s="119" t="s">
        <v>20254</v>
      </c>
    </row>
    <row r="11534" spans="1:16" x14ac:dyDescent="0.25">
      <c r="A11534">
        <v>25324</v>
      </c>
      <c r="B11534" s="119" t="s">
        <v>7709</v>
      </c>
      <c r="C11534">
        <v>21</v>
      </c>
      <c r="E11534">
        <v>860</v>
      </c>
      <c r="F11534">
        <v>43</v>
      </c>
      <c r="G11534">
        <v>242</v>
      </c>
      <c r="H11534">
        <v>143</v>
      </c>
      <c r="I11534" s="119" t="s">
        <v>4726</v>
      </c>
      <c r="J11534" s="119" t="s">
        <v>22</v>
      </c>
      <c r="K11534" s="1">
        <v>46255.758941458334</v>
      </c>
      <c r="L11534">
        <v>1</v>
      </c>
      <c r="M11534">
        <v>3</v>
      </c>
      <c r="N11534">
        <v>0</v>
      </c>
      <c r="O11534">
        <v>0</v>
      </c>
      <c r="P11534" s="119" t="s">
        <v>20254</v>
      </c>
    </row>
    <row r="11535" spans="1:16" x14ac:dyDescent="0.25">
      <c r="A11535">
        <v>25325</v>
      </c>
      <c r="B11535" s="119" t="s">
        <v>7709</v>
      </c>
      <c r="C11535">
        <v>26</v>
      </c>
      <c r="E11535">
        <v>0</v>
      </c>
      <c r="F11535">
        <v>0</v>
      </c>
      <c r="G11535">
        <v>110</v>
      </c>
      <c r="H11535">
        <v>140</v>
      </c>
      <c r="I11535" s="119" t="s">
        <v>4726</v>
      </c>
      <c r="J11535" s="119" t="s">
        <v>22</v>
      </c>
      <c r="K11535" s="1">
        <v>46255.758941458334</v>
      </c>
      <c r="L11535">
        <v>0</v>
      </c>
      <c r="M11535">
        <v>0</v>
      </c>
      <c r="N11535">
        <v>0</v>
      </c>
      <c r="O11535">
        <v>0</v>
      </c>
      <c r="P11535" s="119" t="s">
        <v>20254</v>
      </c>
    </row>
    <row r="11536" spans="1:16" x14ac:dyDescent="0.25">
      <c r="A11536">
        <v>25326</v>
      </c>
      <c r="B11536" s="119" t="s">
        <v>7709</v>
      </c>
      <c r="C11536">
        <v>31</v>
      </c>
      <c r="E11536">
        <v>115</v>
      </c>
      <c r="F11536">
        <v>56</v>
      </c>
      <c r="G11536">
        <v>157</v>
      </c>
      <c r="H11536">
        <v>155</v>
      </c>
      <c r="I11536" s="119" t="s">
        <v>4726</v>
      </c>
      <c r="J11536" s="119" t="s">
        <v>22</v>
      </c>
      <c r="K11536" s="1">
        <v>46255.758941458334</v>
      </c>
      <c r="L11536">
        <v>3</v>
      </c>
      <c r="M11536">
        <v>0</v>
      </c>
      <c r="N11536">
        <v>0</v>
      </c>
      <c r="O11536">
        <v>0</v>
      </c>
      <c r="P11536" s="119" t="s">
        <v>20254</v>
      </c>
    </row>
    <row r="11537" spans="1:16" x14ac:dyDescent="0.25">
      <c r="A11537">
        <v>25327</v>
      </c>
      <c r="B11537" s="119" t="s">
        <v>7709</v>
      </c>
      <c r="C11537">
        <v>36</v>
      </c>
      <c r="E11537">
        <v>925</v>
      </c>
      <c r="F11537">
        <v>63</v>
      </c>
      <c r="G11537">
        <v>94</v>
      </c>
      <c r="H11537">
        <v>200</v>
      </c>
      <c r="I11537" s="119" t="s">
        <v>4726</v>
      </c>
      <c r="J11537" s="119" t="s">
        <v>22</v>
      </c>
      <c r="K11537" s="1">
        <v>46255.758941458334</v>
      </c>
      <c r="L11537">
        <v>1</v>
      </c>
      <c r="M11537">
        <v>0</v>
      </c>
      <c r="N11537">
        <v>0</v>
      </c>
      <c r="O11537">
        <v>0</v>
      </c>
      <c r="P11537" s="119" t="s">
        <v>20254</v>
      </c>
    </row>
    <row r="11538" spans="1:16" x14ac:dyDescent="0.25">
      <c r="A11538">
        <v>25328</v>
      </c>
      <c r="B11538" s="119" t="s">
        <v>7709</v>
      </c>
      <c r="C11538">
        <v>41</v>
      </c>
      <c r="E11538">
        <v>353</v>
      </c>
      <c r="F11538">
        <v>73</v>
      </c>
      <c r="G11538">
        <v>117</v>
      </c>
      <c r="H11538">
        <v>123</v>
      </c>
      <c r="I11538" s="119" t="s">
        <v>4726</v>
      </c>
      <c r="J11538" s="119" t="s">
        <v>22</v>
      </c>
      <c r="K11538" s="1">
        <v>46255.758941458334</v>
      </c>
      <c r="L11538">
        <v>1</v>
      </c>
      <c r="M11538">
        <v>0</v>
      </c>
      <c r="N11538">
        <v>0</v>
      </c>
      <c r="O11538">
        <v>0</v>
      </c>
      <c r="P11538" s="119" t="s">
        <v>20254</v>
      </c>
    </row>
    <row r="11539" spans="1:16" x14ac:dyDescent="0.25">
      <c r="A11539">
        <v>25329</v>
      </c>
      <c r="B11539" s="119" t="s">
        <v>7709</v>
      </c>
      <c r="C11539">
        <v>46</v>
      </c>
      <c r="E11539">
        <v>298</v>
      </c>
      <c r="F11539">
        <v>77</v>
      </c>
      <c r="G11539">
        <v>107</v>
      </c>
      <c r="H11539">
        <v>209</v>
      </c>
      <c r="I11539" s="119" t="s">
        <v>4726</v>
      </c>
      <c r="J11539" s="119" t="s">
        <v>22</v>
      </c>
      <c r="K11539" s="1">
        <v>46255.758941458334</v>
      </c>
      <c r="L11539">
        <v>1</v>
      </c>
      <c r="M11539">
        <v>0</v>
      </c>
      <c r="N11539">
        <v>0</v>
      </c>
      <c r="O11539">
        <v>0</v>
      </c>
      <c r="P11539" s="119" t="s">
        <v>20254</v>
      </c>
    </row>
    <row r="11540" spans="1:16" x14ac:dyDescent="0.25">
      <c r="A11540">
        <v>25330</v>
      </c>
      <c r="B11540" s="119" t="s">
        <v>7709</v>
      </c>
      <c r="C11540">
        <v>51</v>
      </c>
      <c r="E11540">
        <v>321</v>
      </c>
      <c r="F11540">
        <v>81</v>
      </c>
      <c r="G11540">
        <v>101</v>
      </c>
      <c r="H11540">
        <v>213</v>
      </c>
      <c r="I11540" s="119" t="s">
        <v>4726</v>
      </c>
      <c r="J11540" s="119" t="s">
        <v>22</v>
      </c>
      <c r="K11540" s="1">
        <v>46255.758941458334</v>
      </c>
      <c r="L11540">
        <v>2</v>
      </c>
      <c r="M11540">
        <v>0</v>
      </c>
      <c r="N11540">
        <v>2</v>
      </c>
      <c r="O11540">
        <v>0</v>
      </c>
      <c r="P11540" s="119" t="s">
        <v>20254</v>
      </c>
    </row>
    <row r="11541" spans="1:16" x14ac:dyDescent="0.25">
      <c r="A11541">
        <v>25331</v>
      </c>
      <c r="B11541" s="119" t="s">
        <v>7709</v>
      </c>
      <c r="C11541">
        <v>56</v>
      </c>
      <c r="E11541">
        <v>292</v>
      </c>
      <c r="F11541">
        <v>91</v>
      </c>
      <c r="G11541">
        <v>95</v>
      </c>
      <c r="H11541">
        <v>190</v>
      </c>
      <c r="I11541" s="119" t="s">
        <v>4726</v>
      </c>
      <c r="J11541" s="119" t="s">
        <v>22</v>
      </c>
      <c r="K11541" s="1">
        <v>46255.758941458334</v>
      </c>
      <c r="L11541">
        <v>1</v>
      </c>
      <c r="M11541">
        <v>0</v>
      </c>
      <c r="N11541">
        <v>0</v>
      </c>
      <c r="O11541">
        <v>0</v>
      </c>
      <c r="P11541" s="119" t="s">
        <v>20254</v>
      </c>
    </row>
    <row r="11542" spans="1:16" x14ac:dyDescent="0.25">
      <c r="A11542">
        <v>25332</v>
      </c>
      <c r="B11542" s="119" t="s">
        <v>7710</v>
      </c>
      <c r="C11542">
        <v>61</v>
      </c>
      <c r="E11542">
        <v>212</v>
      </c>
      <c r="F11542">
        <v>92</v>
      </c>
      <c r="G11542">
        <v>143</v>
      </c>
      <c r="H11542">
        <v>115</v>
      </c>
      <c r="I11542" s="119" t="s">
        <v>4726</v>
      </c>
      <c r="J11542" s="119" t="s">
        <v>22</v>
      </c>
      <c r="K11542" s="1">
        <v>46255.758941458334</v>
      </c>
      <c r="L11542">
        <v>1</v>
      </c>
      <c r="M11542">
        <v>0</v>
      </c>
      <c r="N11542">
        <v>0</v>
      </c>
      <c r="O11542">
        <v>0</v>
      </c>
      <c r="P11542" s="119" t="s">
        <v>20254</v>
      </c>
    </row>
    <row r="11543" spans="1:16" x14ac:dyDescent="0.25">
      <c r="A11543">
        <v>25333</v>
      </c>
      <c r="B11543" s="119" t="s">
        <v>7710</v>
      </c>
      <c r="C11543">
        <v>66</v>
      </c>
      <c r="E11543">
        <v>0</v>
      </c>
      <c r="F11543">
        <v>0</v>
      </c>
      <c r="G11543">
        <v>188</v>
      </c>
      <c r="H11543">
        <v>110</v>
      </c>
      <c r="I11543" s="119" t="s">
        <v>4726</v>
      </c>
      <c r="J11543" s="119" t="s">
        <v>22</v>
      </c>
      <c r="K11543" s="1">
        <v>46255.758941458334</v>
      </c>
      <c r="L11543">
        <v>0</v>
      </c>
      <c r="M11543">
        <v>1</v>
      </c>
      <c r="N11543">
        <v>0</v>
      </c>
      <c r="O11543">
        <v>1</v>
      </c>
      <c r="P11543" s="119" t="s">
        <v>20254</v>
      </c>
    </row>
    <row r="11544" spans="1:16" x14ac:dyDescent="0.25">
      <c r="A11544">
        <v>25334</v>
      </c>
      <c r="B11544" s="119" t="s">
        <v>7710</v>
      </c>
      <c r="C11544">
        <v>71</v>
      </c>
      <c r="E11544">
        <v>0</v>
      </c>
      <c r="F11544">
        <v>0</v>
      </c>
      <c r="G11544">
        <v>252</v>
      </c>
      <c r="H11544">
        <v>110</v>
      </c>
      <c r="I11544" s="119" t="s">
        <v>4726</v>
      </c>
      <c r="J11544" s="119" t="s">
        <v>22</v>
      </c>
      <c r="K11544" s="1">
        <v>46255.758941458334</v>
      </c>
      <c r="L11544">
        <v>0</v>
      </c>
      <c r="M11544">
        <v>1</v>
      </c>
      <c r="N11544">
        <v>0</v>
      </c>
      <c r="O11544">
        <v>1</v>
      </c>
      <c r="P11544" s="119" t="s">
        <v>20254</v>
      </c>
    </row>
    <row r="11545" spans="1:16" x14ac:dyDescent="0.25">
      <c r="A11545">
        <v>25335</v>
      </c>
      <c r="B11545" s="119" t="s">
        <v>7710</v>
      </c>
      <c r="C11545">
        <v>76</v>
      </c>
      <c r="E11545">
        <v>0</v>
      </c>
      <c r="F11545">
        <v>0</v>
      </c>
      <c r="G11545">
        <v>7834</v>
      </c>
      <c r="H11545">
        <v>112</v>
      </c>
      <c r="I11545" s="119" t="s">
        <v>4726</v>
      </c>
      <c r="J11545" s="119" t="s">
        <v>22</v>
      </c>
      <c r="K11545" s="1">
        <v>46255.758941458334</v>
      </c>
      <c r="L11545">
        <v>0</v>
      </c>
      <c r="M11545">
        <v>7</v>
      </c>
      <c r="N11545">
        <v>0</v>
      </c>
      <c r="O11545">
        <v>2</v>
      </c>
      <c r="P11545" s="119" t="s">
        <v>20254</v>
      </c>
    </row>
    <row r="11546" spans="1:16" x14ac:dyDescent="0.25">
      <c r="A11546">
        <v>25336</v>
      </c>
      <c r="B11546" s="119" t="s">
        <v>7710</v>
      </c>
      <c r="C11546">
        <v>80</v>
      </c>
      <c r="E11546">
        <v>0</v>
      </c>
      <c r="F11546">
        <v>0</v>
      </c>
      <c r="G11546">
        <v>5674</v>
      </c>
      <c r="H11546">
        <v>117</v>
      </c>
      <c r="I11546" s="119" t="s">
        <v>4726</v>
      </c>
      <c r="J11546" s="119" t="s">
        <v>22</v>
      </c>
      <c r="K11546" s="1">
        <v>46255.758941458334</v>
      </c>
      <c r="L11546">
        <v>0</v>
      </c>
      <c r="M11546">
        <v>9</v>
      </c>
      <c r="N11546">
        <v>0</v>
      </c>
      <c r="O11546">
        <v>4</v>
      </c>
      <c r="P11546" s="119" t="s">
        <v>20254</v>
      </c>
    </row>
    <row r="11547" spans="1:16" x14ac:dyDescent="0.25">
      <c r="A11547">
        <v>25337</v>
      </c>
      <c r="B11547" s="119" t="s">
        <v>7711</v>
      </c>
      <c r="C11547">
        <v>14</v>
      </c>
      <c r="D11547">
        <v>24610</v>
      </c>
      <c r="E11547">
        <v>22</v>
      </c>
      <c r="F11547">
        <v>70</v>
      </c>
      <c r="G11547">
        <v>216</v>
      </c>
      <c r="H11547">
        <v>170</v>
      </c>
      <c r="I11547" s="119" t="s">
        <v>4726</v>
      </c>
      <c r="J11547" s="119" t="s">
        <v>139</v>
      </c>
      <c r="K11547" s="1">
        <v>46255.758941458334</v>
      </c>
      <c r="L11547">
        <v>4</v>
      </c>
      <c r="M11547">
        <v>2</v>
      </c>
      <c r="N11547">
        <v>0</v>
      </c>
      <c r="O11547">
        <v>0</v>
      </c>
      <c r="P11547" s="119" t="s">
        <v>20254</v>
      </c>
    </row>
    <row r="11548" spans="1:16" x14ac:dyDescent="0.25">
      <c r="A11548">
        <v>25338</v>
      </c>
      <c r="B11548" s="119" t="s">
        <v>7712</v>
      </c>
      <c r="C11548">
        <v>20</v>
      </c>
      <c r="D11548">
        <v>24613</v>
      </c>
      <c r="E11548">
        <v>57</v>
      </c>
      <c r="F11548">
        <v>114</v>
      </c>
      <c r="G11548">
        <v>47</v>
      </c>
      <c r="H11548">
        <v>3496</v>
      </c>
      <c r="I11548" s="119" t="s">
        <v>4726</v>
      </c>
      <c r="J11548" s="119" t="s">
        <v>139</v>
      </c>
      <c r="K11548" s="1">
        <v>46255.758941458334</v>
      </c>
      <c r="L11548">
        <v>3</v>
      </c>
      <c r="M11548">
        <v>0</v>
      </c>
      <c r="N11548">
        <v>0</v>
      </c>
      <c r="O11548">
        <v>0</v>
      </c>
      <c r="P11548" s="119" t="s">
        <v>20254</v>
      </c>
    </row>
    <row r="11549" spans="1:16" x14ac:dyDescent="0.25">
      <c r="A11549">
        <v>25339</v>
      </c>
      <c r="B11549" s="119" t="s">
        <v>7713</v>
      </c>
      <c r="C11549">
        <v>26</v>
      </c>
      <c r="D11549">
        <v>24616</v>
      </c>
      <c r="E11549">
        <v>1657</v>
      </c>
      <c r="F11549">
        <v>100</v>
      </c>
      <c r="G11549">
        <v>78</v>
      </c>
      <c r="H11549">
        <v>299</v>
      </c>
      <c r="I11549" s="119" t="s">
        <v>4726</v>
      </c>
      <c r="J11549" s="119" t="s">
        <v>139</v>
      </c>
      <c r="K11549" s="1">
        <v>46255.758941458334</v>
      </c>
      <c r="L11549">
        <v>2</v>
      </c>
      <c r="M11549">
        <v>0</v>
      </c>
      <c r="N11549">
        <v>1</v>
      </c>
      <c r="O11549">
        <v>0</v>
      </c>
      <c r="P11549" s="119" t="s">
        <v>20254</v>
      </c>
    </row>
    <row r="11550" spans="1:16" x14ac:dyDescent="0.25">
      <c r="A11550">
        <v>25340</v>
      </c>
      <c r="B11550" s="119" t="s">
        <v>7714</v>
      </c>
      <c r="C11550">
        <v>32</v>
      </c>
      <c r="D11550">
        <v>24646</v>
      </c>
      <c r="E11550">
        <v>60</v>
      </c>
      <c r="F11550">
        <v>113</v>
      </c>
      <c r="G11550">
        <v>137</v>
      </c>
      <c r="H11550">
        <v>212</v>
      </c>
      <c r="I11550" s="119" t="s">
        <v>4726</v>
      </c>
      <c r="J11550" s="119" t="s">
        <v>139</v>
      </c>
      <c r="K11550" s="1">
        <v>46255.758941458334</v>
      </c>
      <c r="L11550">
        <v>3</v>
      </c>
      <c r="M11550">
        <v>2</v>
      </c>
      <c r="N11550">
        <v>1</v>
      </c>
      <c r="O11550">
        <v>0</v>
      </c>
      <c r="P11550" s="119" t="s">
        <v>20254</v>
      </c>
    </row>
    <row r="11551" spans="1:16" x14ac:dyDescent="0.25">
      <c r="A11551">
        <v>25341</v>
      </c>
      <c r="B11551" s="119" t="s">
        <v>7715</v>
      </c>
      <c r="C11551">
        <v>38</v>
      </c>
      <c r="D11551">
        <v>24660</v>
      </c>
      <c r="E11551">
        <v>15</v>
      </c>
      <c r="F11551">
        <v>128</v>
      </c>
      <c r="G11551">
        <v>134</v>
      </c>
      <c r="H11551">
        <v>159</v>
      </c>
      <c r="I11551" s="119" t="s">
        <v>4726</v>
      </c>
      <c r="J11551" s="119" t="s">
        <v>139</v>
      </c>
      <c r="K11551" s="1">
        <v>46255.758941458334</v>
      </c>
      <c r="L11551">
        <v>0</v>
      </c>
      <c r="M11551">
        <v>0</v>
      </c>
      <c r="N11551">
        <v>0</v>
      </c>
      <c r="O11551">
        <v>0</v>
      </c>
      <c r="P11551" s="119" t="s">
        <v>20254</v>
      </c>
    </row>
    <row r="11552" spans="1:16" x14ac:dyDescent="0.25">
      <c r="A11552">
        <v>25342</v>
      </c>
      <c r="B11552" s="119" t="s">
        <v>7716</v>
      </c>
      <c r="C11552">
        <v>44</v>
      </c>
      <c r="D11552">
        <v>24622</v>
      </c>
      <c r="E11552">
        <v>303</v>
      </c>
      <c r="F11552">
        <v>152</v>
      </c>
      <c r="G11552">
        <v>34</v>
      </c>
      <c r="H11552">
        <v>5034</v>
      </c>
      <c r="I11552" s="119" t="s">
        <v>4726</v>
      </c>
      <c r="J11552" s="119" t="s">
        <v>139</v>
      </c>
      <c r="K11552" s="1">
        <v>46255.758941458334</v>
      </c>
      <c r="L11552">
        <v>0</v>
      </c>
      <c r="M11552">
        <v>2</v>
      </c>
      <c r="N11552">
        <v>0</v>
      </c>
      <c r="O11552">
        <v>0</v>
      </c>
      <c r="P11552" s="119" t="s">
        <v>20254</v>
      </c>
    </row>
    <row r="11553" spans="1:16" x14ac:dyDescent="0.25">
      <c r="A11553">
        <v>25343</v>
      </c>
      <c r="B11553" s="119" t="s">
        <v>7717</v>
      </c>
      <c r="C11553">
        <v>50</v>
      </c>
      <c r="D11553">
        <v>24634</v>
      </c>
      <c r="E11553">
        <v>589</v>
      </c>
      <c r="F11553">
        <v>170</v>
      </c>
      <c r="G11553">
        <v>63</v>
      </c>
      <c r="H11553">
        <v>591</v>
      </c>
      <c r="I11553" s="119" t="s">
        <v>4726</v>
      </c>
      <c r="J11553" s="119" t="s">
        <v>139</v>
      </c>
      <c r="K11553" s="1">
        <v>46255.758941458334</v>
      </c>
      <c r="L11553">
        <v>5</v>
      </c>
      <c r="M11553">
        <v>0</v>
      </c>
      <c r="N11553">
        <v>0</v>
      </c>
      <c r="O11553">
        <v>0</v>
      </c>
      <c r="P11553" s="119" t="s">
        <v>20254</v>
      </c>
    </row>
    <row r="11554" spans="1:16" x14ac:dyDescent="0.25">
      <c r="A11554">
        <v>25344</v>
      </c>
      <c r="B11554" s="119" t="s">
        <v>7718</v>
      </c>
      <c r="C11554">
        <v>56</v>
      </c>
      <c r="D11554">
        <v>24595</v>
      </c>
      <c r="E11554">
        <v>51</v>
      </c>
      <c r="F11554">
        <v>176</v>
      </c>
      <c r="G11554">
        <v>91</v>
      </c>
      <c r="H11554">
        <v>246</v>
      </c>
      <c r="I11554" s="119" t="s">
        <v>4726</v>
      </c>
      <c r="J11554" s="119" t="s">
        <v>139</v>
      </c>
      <c r="K11554" s="1">
        <v>46255.758941458334</v>
      </c>
      <c r="L11554">
        <v>1</v>
      </c>
      <c r="M11554">
        <v>0</v>
      </c>
      <c r="N11554">
        <v>0</v>
      </c>
      <c r="O11554">
        <v>0</v>
      </c>
      <c r="P11554" s="119" t="s">
        <v>20254</v>
      </c>
    </row>
    <row r="11555" spans="1:16" x14ac:dyDescent="0.25">
      <c r="A11555">
        <v>25345</v>
      </c>
      <c r="B11555" s="119" t="s">
        <v>7719</v>
      </c>
      <c r="C11555">
        <v>62</v>
      </c>
      <c r="D11555">
        <v>24610</v>
      </c>
      <c r="E11555">
        <v>0</v>
      </c>
      <c r="F11555">
        <v>0</v>
      </c>
      <c r="G11555">
        <v>120</v>
      </c>
      <c r="H11555">
        <v>193</v>
      </c>
      <c r="I11555" s="119" t="s">
        <v>4726</v>
      </c>
      <c r="J11555" s="119" t="s">
        <v>139</v>
      </c>
      <c r="K11555" s="1">
        <v>46255.758941458334</v>
      </c>
      <c r="L11555">
        <v>0</v>
      </c>
      <c r="M11555">
        <v>0</v>
      </c>
      <c r="N11555">
        <v>0</v>
      </c>
      <c r="O11555">
        <v>0</v>
      </c>
      <c r="P11555" s="119" t="s">
        <v>20254</v>
      </c>
    </row>
    <row r="11556" spans="1:16" x14ac:dyDescent="0.25">
      <c r="A11556">
        <v>25346</v>
      </c>
      <c r="B11556" s="119" t="s">
        <v>7720</v>
      </c>
      <c r="C11556">
        <v>68</v>
      </c>
      <c r="D11556">
        <v>24603</v>
      </c>
      <c r="E11556">
        <v>0</v>
      </c>
      <c r="F11556">
        <v>0</v>
      </c>
      <c r="G11556">
        <v>290</v>
      </c>
      <c r="H11556">
        <v>202</v>
      </c>
      <c r="I11556" s="119" t="s">
        <v>4726</v>
      </c>
      <c r="J11556" s="119" t="s">
        <v>139</v>
      </c>
      <c r="K11556" s="1">
        <v>46255.758941458334</v>
      </c>
      <c r="L11556">
        <v>0</v>
      </c>
      <c r="M11556">
        <v>0</v>
      </c>
      <c r="N11556">
        <v>0</v>
      </c>
      <c r="O11556">
        <v>0</v>
      </c>
      <c r="P11556" s="119" t="s">
        <v>20254</v>
      </c>
    </row>
    <row r="11557" spans="1:16" x14ac:dyDescent="0.25">
      <c r="A11557">
        <v>25347</v>
      </c>
      <c r="B11557" s="119" t="s">
        <v>7721</v>
      </c>
      <c r="C11557">
        <v>74</v>
      </c>
      <c r="D11557">
        <v>24573</v>
      </c>
      <c r="E11557">
        <v>0</v>
      </c>
      <c r="F11557">
        <v>0</v>
      </c>
      <c r="G11557">
        <v>261</v>
      </c>
      <c r="H11557">
        <v>216</v>
      </c>
      <c r="I11557" s="119" t="s">
        <v>4726</v>
      </c>
      <c r="J11557" s="119" t="s">
        <v>139</v>
      </c>
      <c r="K11557" s="1">
        <v>46255.758941458334</v>
      </c>
      <c r="L11557">
        <v>0</v>
      </c>
      <c r="M11557">
        <v>0</v>
      </c>
      <c r="N11557">
        <v>0</v>
      </c>
      <c r="O11557">
        <v>0</v>
      </c>
      <c r="P11557" s="119" t="s">
        <v>20254</v>
      </c>
    </row>
    <row r="11558" spans="1:16" x14ac:dyDescent="0.25">
      <c r="A11558">
        <v>25348</v>
      </c>
      <c r="B11558" s="119" t="s">
        <v>7722</v>
      </c>
      <c r="C11558">
        <v>80</v>
      </c>
      <c r="D11558">
        <v>24558</v>
      </c>
      <c r="E11558">
        <v>0</v>
      </c>
      <c r="F11558">
        <v>0</v>
      </c>
      <c r="G11558">
        <v>4243</v>
      </c>
      <c r="H11558">
        <v>233</v>
      </c>
      <c r="I11558" s="119" t="s">
        <v>4726</v>
      </c>
      <c r="J11558" s="119" t="s">
        <v>139</v>
      </c>
      <c r="K11558" s="1">
        <v>46255.758941458334</v>
      </c>
      <c r="L11558">
        <v>0</v>
      </c>
      <c r="M11558">
        <v>8</v>
      </c>
      <c r="N11558">
        <v>0</v>
      </c>
      <c r="O11558">
        <v>4</v>
      </c>
      <c r="P11558" s="119" t="s">
        <v>20254</v>
      </c>
    </row>
    <row r="11559" spans="1:16" x14ac:dyDescent="0.25">
      <c r="A11559">
        <v>25349</v>
      </c>
      <c r="B11559" s="119" t="s">
        <v>7723</v>
      </c>
      <c r="C11559">
        <v>39</v>
      </c>
      <c r="D11559">
        <v>24602</v>
      </c>
      <c r="E11559">
        <v>15</v>
      </c>
      <c r="F11559">
        <v>202</v>
      </c>
      <c r="G11559">
        <v>123</v>
      </c>
      <c r="H11559">
        <v>2061</v>
      </c>
      <c r="I11559" s="119" t="s">
        <v>4726</v>
      </c>
      <c r="J11559" s="119" t="s">
        <v>222</v>
      </c>
      <c r="K11559" s="1">
        <v>46255.758941458334</v>
      </c>
      <c r="L11559">
        <v>3</v>
      </c>
      <c r="M11559">
        <v>0</v>
      </c>
      <c r="N11559">
        <v>0</v>
      </c>
      <c r="O11559">
        <v>0</v>
      </c>
      <c r="P11559" s="119" t="s">
        <v>20254</v>
      </c>
    </row>
    <row r="11560" spans="1:16" x14ac:dyDescent="0.25">
      <c r="A11560">
        <v>25350</v>
      </c>
      <c r="B11560" s="119" t="s">
        <v>7724</v>
      </c>
      <c r="C11560">
        <v>46</v>
      </c>
      <c r="D11560">
        <v>24656</v>
      </c>
      <c r="E11560">
        <v>9</v>
      </c>
      <c r="F11560">
        <v>223</v>
      </c>
      <c r="G11560">
        <v>120</v>
      </c>
      <c r="H11560">
        <v>1994</v>
      </c>
      <c r="I11560" s="119" t="s">
        <v>4726</v>
      </c>
      <c r="J11560" s="119" t="s">
        <v>222</v>
      </c>
      <c r="K11560" s="1">
        <v>46255.758941458334</v>
      </c>
      <c r="L11560">
        <v>1</v>
      </c>
      <c r="M11560">
        <v>6</v>
      </c>
      <c r="N11560">
        <v>0</v>
      </c>
      <c r="O11560">
        <v>2</v>
      </c>
      <c r="P11560" s="119" t="s">
        <v>20254</v>
      </c>
    </row>
    <row r="11561" spans="1:16" x14ac:dyDescent="0.25">
      <c r="A11561">
        <v>25351</v>
      </c>
      <c r="B11561" s="119" t="s">
        <v>7725</v>
      </c>
      <c r="C11561">
        <v>53</v>
      </c>
      <c r="D11561">
        <v>24559</v>
      </c>
      <c r="E11561">
        <v>16</v>
      </c>
      <c r="F11561">
        <v>250</v>
      </c>
      <c r="G11561">
        <v>81</v>
      </c>
      <c r="H11561">
        <v>2013</v>
      </c>
      <c r="I11561" s="119" t="s">
        <v>4726</v>
      </c>
      <c r="J11561" s="119" t="s">
        <v>222</v>
      </c>
      <c r="K11561" s="1">
        <v>46255.758941458334</v>
      </c>
      <c r="L11561">
        <v>1</v>
      </c>
      <c r="M11561">
        <v>0</v>
      </c>
      <c r="N11561">
        <v>0</v>
      </c>
      <c r="O11561">
        <v>0</v>
      </c>
      <c r="P11561" s="119" t="s">
        <v>20254</v>
      </c>
    </row>
    <row r="11562" spans="1:16" x14ac:dyDescent="0.25">
      <c r="A11562">
        <v>25352</v>
      </c>
      <c r="B11562" s="119" t="s">
        <v>7726</v>
      </c>
      <c r="C11562">
        <v>60</v>
      </c>
      <c r="D11562">
        <v>24550</v>
      </c>
      <c r="E11562">
        <v>11</v>
      </c>
      <c r="F11562">
        <v>276</v>
      </c>
      <c r="G11562">
        <v>183</v>
      </c>
      <c r="H11562">
        <v>1989</v>
      </c>
      <c r="I11562" s="119" t="s">
        <v>4726</v>
      </c>
      <c r="J11562" s="119" t="s">
        <v>222</v>
      </c>
      <c r="K11562" s="1">
        <v>46255.758941458334</v>
      </c>
      <c r="L11562">
        <v>5</v>
      </c>
      <c r="M11562">
        <v>10</v>
      </c>
      <c r="N11562">
        <v>1</v>
      </c>
      <c r="O11562">
        <v>3</v>
      </c>
      <c r="P11562" s="119" t="s">
        <v>20254</v>
      </c>
    </row>
    <row r="11563" spans="1:16" x14ac:dyDescent="0.25">
      <c r="A11563">
        <v>25353</v>
      </c>
      <c r="B11563" s="119" t="s">
        <v>7727</v>
      </c>
      <c r="C11563">
        <v>67</v>
      </c>
      <c r="D11563">
        <v>24577</v>
      </c>
      <c r="E11563">
        <v>176</v>
      </c>
      <c r="F11563">
        <v>338</v>
      </c>
      <c r="G11563">
        <v>106</v>
      </c>
      <c r="H11563">
        <v>2096</v>
      </c>
      <c r="I11563" s="119" t="s">
        <v>4726</v>
      </c>
      <c r="J11563" s="119" t="s">
        <v>222</v>
      </c>
      <c r="K11563" s="1">
        <v>46255.758941458334</v>
      </c>
      <c r="L11563">
        <v>0</v>
      </c>
      <c r="M11563">
        <v>1</v>
      </c>
      <c r="N11563">
        <v>0</v>
      </c>
      <c r="O11563">
        <v>0</v>
      </c>
      <c r="P11563" s="119" t="s">
        <v>20254</v>
      </c>
    </row>
    <row r="11564" spans="1:16" x14ac:dyDescent="0.25">
      <c r="A11564">
        <v>25354</v>
      </c>
      <c r="B11564" s="119" t="s">
        <v>7728</v>
      </c>
      <c r="C11564">
        <v>74</v>
      </c>
      <c r="D11564">
        <v>24606</v>
      </c>
      <c r="E11564">
        <v>545</v>
      </c>
      <c r="F11564">
        <v>1092</v>
      </c>
      <c r="G11564">
        <v>52</v>
      </c>
      <c r="H11564">
        <v>2859</v>
      </c>
      <c r="I11564" s="119" t="s">
        <v>4726</v>
      </c>
      <c r="J11564" s="119" t="s">
        <v>222</v>
      </c>
      <c r="K11564" s="1">
        <v>46255.758941458334</v>
      </c>
      <c r="L11564">
        <v>334</v>
      </c>
      <c r="M11564">
        <v>0</v>
      </c>
      <c r="N11564">
        <v>0</v>
      </c>
      <c r="O11564">
        <v>0</v>
      </c>
      <c r="P11564" s="119" t="s">
        <v>20254</v>
      </c>
    </row>
    <row r="11565" spans="1:16" x14ac:dyDescent="0.25">
      <c r="A11565">
        <v>25355</v>
      </c>
      <c r="B11565" s="119" t="s">
        <v>7729</v>
      </c>
      <c r="C11565">
        <v>80</v>
      </c>
      <c r="D11565">
        <v>24553</v>
      </c>
      <c r="E11565">
        <v>1095</v>
      </c>
      <c r="F11565">
        <v>1892</v>
      </c>
      <c r="G11565">
        <v>1640</v>
      </c>
      <c r="H11565">
        <v>2387</v>
      </c>
      <c r="I11565" s="119" t="s">
        <v>4726</v>
      </c>
      <c r="J11565" s="119" t="s">
        <v>222</v>
      </c>
      <c r="K11565" s="1">
        <v>46255.758941458334</v>
      </c>
      <c r="L11565">
        <v>601</v>
      </c>
      <c r="M11565">
        <v>11</v>
      </c>
      <c r="N11565">
        <v>307</v>
      </c>
      <c r="O11565">
        <v>3</v>
      </c>
      <c r="P11565" s="119" t="s">
        <v>20254</v>
      </c>
    </row>
    <row r="11566" spans="1:16" x14ac:dyDescent="0.25">
      <c r="A11566">
        <v>25356</v>
      </c>
      <c r="B11566" s="119" t="s">
        <v>7730</v>
      </c>
      <c r="C11566">
        <v>62</v>
      </c>
      <c r="D11566">
        <v>24570</v>
      </c>
      <c r="E11566">
        <v>65</v>
      </c>
      <c r="F11566">
        <v>17745</v>
      </c>
      <c r="G11566">
        <v>18</v>
      </c>
      <c r="H11566">
        <v>89999</v>
      </c>
      <c r="I11566" s="119" t="s">
        <v>4726</v>
      </c>
      <c r="J11566" s="119" t="s">
        <v>24</v>
      </c>
      <c r="K11566" s="1">
        <v>46255.758941458334</v>
      </c>
      <c r="L11566">
        <v>0</v>
      </c>
      <c r="M11566">
        <v>0</v>
      </c>
      <c r="N11566">
        <v>0</v>
      </c>
      <c r="O11566">
        <v>0</v>
      </c>
      <c r="P11566" s="119" t="s">
        <v>20254</v>
      </c>
    </row>
    <row r="11567" spans="1:16" x14ac:dyDescent="0.25">
      <c r="A11567">
        <v>25357</v>
      </c>
      <c r="B11567" s="119" t="s">
        <v>7731</v>
      </c>
      <c r="C11567">
        <v>70</v>
      </c>
      <c r="D11567">
        <v>24600</v>
      </c>
      <c r="E11567">
        <v>37</v>
      </c>
      <c r="F11567">
        <v>17729</v>
      </c>
      <c r="G11567">
        <v>36</v>
      </c>
      <c r="H11567">
        <v>89999</v>
      </c>
      <c r="I11567" s="119" t="s">
        <v>4726</v>
      </c>
      <c r="J11567" s="119" t="s">
        <v>24</v>
      </c>
      <c r="K11567" s="1">
        <v>46255.758941458334</v>
      </c>
      <c r="L11567">
        <v>0</v>
      </c>
      <c r="M11567">
        <v>2</v>
      </c>
      <c r="N11567">
        <v>0</v>
      </c>
      <c r="O11567">
        <v>2</v>
      </c>
      <c r="P11567" s="119" t="s">
        <v>20254</v>
      </c>
    </row>
    <row r="11568" spans="1:16" x14ac:dyDescent="0.25">
      <c r="A11568">
        <v>25358</v>
      </c>
      <c r="B11568" s="119" t="s">
        <v>7732</v>
      </c>
      <c r="C11568">
        <v>78</v>
      </c>
      <c r="D11568">
        <v>24618</v>
      </c>
      <c r="E11568">
        <v>346</v>
      </c>
      <c r="F11568">
        <v>3304</v>
      </c>
      <c r="G11568">
        <v>175</v>
      </c>
      <c r="H11568">
        <v>8999</v>
      </c>
      <c r="I11568" s="119" t="s">
        <v>4726</v>
      </c>
      <c r="J11568" s="119" t="s">
        <v>24</v>
      </c>
      <c r="K11568" s="1">
        <v>46255.758941458334</v>
      </c>
      <c r="L11568">
        <v>4</v>
      </c>
      <c r="M11568">
        <v>8</v>
      </c>
      <c r="N11568">
        <v>0</v>
      </c>
      <c r="O11568">
        <v>1</v>
      </c>
      <c r="P11568" s="119" t="s">
        <v>20254</v>
      </c>
    </row>
    <row r="11569" spans="1:16" x14ac:dyDescent="0.25">
      <c r="A11569">
        <v>25359</v>
      </c>
      <c r="B11569" s="119" t="s">
        <v>7733</v>
      </c>
      <c r="C11569">
        <v>80</v>
      </c>
      <c r="D11569">
        <v>24561</v>
      </c>
      <c r="E11569">
        <v>341</v>
      </c>
      <c r="F11569">
        <v>2907</v>
      </c>
      <c r="G11569">
        <v>297</v>
      </c>
      <c r="H11569">
        <v>9495</v>
      </c>
      <c r="I11569" s="119" t="s">
        <v>4726</v>
      </c>
      <c r="J11569" s="119" t="s">
        <v>24</v>
      </c>
      <c r="K11569" s="1">
        <v>46255.758941458334</v>
      </c>
      <c r="L11569">
        <v>58</v>
      </c>
      <c r="M11569">
        <v>11</v>
      </c>
      <c r="N11569">
        <v>24</v>
      </c>
      <c r="O11569">
        <v>1</v>
      </c>
      <c r="P11569" s="119" t="s">
        <v>20254</v>
      </c>
    </row>
    <row r="11570" spans="1:16" x14ac:dyDescent="0.25">
      <c r="A11570">
        <v>25360</v>
      </c>
      <c r="B11570" s="119" t="s">
        <v>7734</v>
      </c>
      <c r="C11570">
        <v>1</v>
      </c>
      <c r="E11570">
        <v>1236</v>
      </c>
      <c r="F11570">
        <v>12</v>
      </c>
      <c r="G11570">
        <v>202</v>
      </c>
      <c r="H11570">
        <v>529</v>
      </c>
      <c r="I11570" s="119" t="s">
        <v>4726</v>
      </c>
      <c r="J11570" s="119" t="s">
        <v>22</v>
      </c>
      <c r="K11570" s="1">
        <v>46255.758941458334</v>
      </c>
      <c r="L11570">
        <v>4</v>
      </c>
      <c r="M11570">
        <v>1</v>
      </c>
      <c r="N11570">
        <v>0</v>
      </c>
      <c r="O11570">
        <v>0</v>
      </c>
      <c r="P11570" s="119" t="s">
        <v>20254</v>
      </c>
    </row>
    <row r="11571" spans="1:16" x14ac:dyDescent="0.25">
      <c r="A11571">
        <v>25361</v>
      </c>
      <c r="B11571" s="119" t="s">
        <v>7734</v>
      </c>
      <c r="C11571">
        <v>6</v>
      </c>
      <c r="E11571">
        <v>746</v>
      </c>
      <c r="F11571">
        <v>15</v>
      </c>
      <c r="G11571">
        <v>262</v>
      </c>
      <c r="H11571">
        <v>100</v>
      </c>
      <c r="I11571" s="119" t="s">
        <v>4726</v>
      </c>
      <c r="J11571" s="119" t="s">
        <v>22</v>
      </c>
      <c r="K11571" s="1">
        <v>46255.758941458334</v>
      </c>
      <c r="L11571">
        <v>0</v>
      </c>
      <c r="M11571">
        <v>0</v>
      </c>
      <c r="N11571">
        <v>0</v>
      </c>
      <c r="O11571">
        <v>0</v>
      </c>
      <c r="P11571" s="119" t="s">
        <v>20254</v>
      </c>
    </row>
    <row r="11572" spans="1:16" x14ac:dyDescent="0.25">
      <c r="A11572">
        <v>25362</v>
      </c>
      <c r="B11572" s="119" t="s">
        <v>7734</v>
      </c>
      <c r="C11572">
        <v>11</v>
      </c>
      <c r="E11572">
        <v>891</v>
      </c>
      <c r="F11572">
        <v>19</v>
      </c>
      <c r="G11572">
        <v>181</v>
      </c>
      <c r="H11572">
        <v>187</v>
      </c>
      <c r="I11572" s="119" t="s">
        <v>4726</v>
      </c>
      <c r="J11572" s="119" t="s">
        <v>22</v>
      </c>
      <c r="K11572" s="1">
        <v>46255.758941458334</v>
      </c>
      <c r="L11572">
        <v>1</v>
      </c>
      <c r="M11572">
        <v>0</v>
      </c>
      <c r="N11572">
        <v>1</v>
      </c>
      <c r="O11572">
        <v>0</v>
      </c>
      <c r="P11572" s="119" t="s">
        <v>20254</v>
      </c>
    </row>
    <row r="11573" spans="1:16" x14ac:dyDescent="0.25">
      <c r="A11573">
        <v>25363</v>
      </c>
      <c r="B11573" s="119" t="s">
        <v>7734</v>
      </c>
      <c r="C11573">
        <v>16</v>
      </c>
      <c r="E11573">
        <v>249</v>
      </c>
      <c r="F11573">
        <v>22</v>
      </c>
      <c r="G11573">
        <v>196</v>
      </c>
      <c r="H11573">
        <v>109</v>
      </c>
      <c r="I11573" s="119" t="s">
        <v>4726</v>
      </c>
      <c r="J11573" s="119" t="s">
        <v>22</v>
      </c>
      <c r="K11573" s="1">
        <v>46255.758941458334</v>
      </c>
      <c r="L11573">
        <v>0</v>
      </c>
      <c r="M11573">
        <v>2</v>
      </c>
      <c r="N11573">
        <v>0</v>
      </c>
      <c r="O11573">
        <v>1</v>
      </c>
      <c r="P11573" s="119" t="s">
        <v>20254</v>
      </c>
    </row>
    <row r="11574" spans="1:16" x14ac:dyDescent="0.25">
      <c r="A11574">
        <v>25364</v>
      </c>
      <c r="B11574" s="119" t="s">
        <v>7735</v>
      </c>
      <c r="C11574">
        <v>21</v>
      </c>
      <c r="E11574">
        <v>0</v>
      </c>
      <c r="F11574">
        <v>0</v>
      </c>
      <c r="G11574">
        <v>185</v>
      </c>
      <c r="H11574">
        <v>85</v>
      </c>
      <c r="I11574" s="119" t="s">
        <v>4726</v>
      </c>
      <c r="J11574" s="119" t="s">
        <v>22</v>
      </c>
      <c r="K11574" s="1">
        <v>46255.758941458334</v>
      </c>
      <c r="L11574">
        <v>0</v>
      </c>
      <c r="M11574">
        <v>2</v>
      </c>
      <c r="N11574">
        <v>0</v>
      </c>
      <c r="O11574">
        <v>0</v>
      </c>
      <c r="P11574" s="119" t="s">
        <v>20254</v>
      </c>
    </row>
    <row r="11575" spans="1:16" x14ac:dyDescent="0.25">
      <c r="A11575">
        <v>25365</v>
      </c>
      <c r="B11575" s="119" t="s">
        <v>7735</v>
      </c>
      <c r="C11575">
        <v>26</v>
      </c>
      <c r="E11575">
        <v>250</v>
      </c>
      <c r="F11575">
        <v>29</v>
      </c>
      <c r="G11575">
        <v>145</v>
      </c>
      <c r="H11575">
        <v>100</v>
      </c>
      <c r="I11575" s="119" t="s">
        <v>4726</v>
      </c>
      <c r="J11575" s="119" t="s">
        <v>22</v>
      </c>
      <c r="K11575" s="1">
        <v>46255.758941458334</v>
      </c>
      <c r="L11575">
        <v>0</v>
      </c>
      <c r="M11575">
        <v>0</v>
      </c>
      <c r="N11575">
        <v>0</v>
      </c>
      <c r="O11575">
        <v>0</v>
      </c>
      <c r="P11575" s="119" t="s">
        <v>20254</v>
      </c>
    </row>
    <row r="11576" spans="1:16" x14ac:dyDescent="0.25">
      <c r="A11576">
        <v>25366</v>
      </c>
      <c r="B11576" s="119" t="s">
        <v>7735</v>
      </c>
      <c r="C11576">
        <v>31</v>
      </c>
      <c r="E11576">
        <v>197</v>
      </c>
      <c r="F11576">
        <v>37</v>
      </c>
      <c r="G11576">
        <v>109</v>
      </c>
      <c r="H11576">
        <v>119</v>
      </c>
      <c r="I11576" s="119" t="s">
        <v>4726</v>
      </c>
      <c r="J11576" s="119" t="s">
        <v>22</v>
      </c>
      <c r="K11576" s="1">
        <v>46255.758941458334</v>
      </c>
      <c r="L11576">
        <v>2</v>
      </c>
      <c r="M11576">
        <v>0</v>
      </c>
      <c r="N11576">
        <v>0</v>
      </c>
      <c r="O11576">
        <v>0</v>
      </c>
      <c r="P11576" s="119" t="s">
        <v>20254</v>
      </c>
    </row>
    <row r="11577" spans="1:16" x14ac:dyDescent="0.25">
      <c r="A11577">
        <v>25367</v>
      </c>
      <c r="B11577" s="119" t="s">
        <v>7735</v>
      </c>
      <c r="C11577">
        <v>36</v>
      </c>
      <c r="E11577">
        <v>366</v>
      </c>
      <c r="F11577">
        <v>44</v>
      </c>
      <c r="G11577">
        <v>132</v>
      </c>
      <c r="H11577">
        <v>110</v>
      </c>
      <c r="I11577" s="119" t="s">
        <v>4726</v>
      </c>
      <c r="J11577" s="119" t="s">
        <v>22</v>
      </c>
      <c r="K11577" s="1">
        <v>46255.758941458334</v>
      </c>
      <c r="L11577">
        <v>5</v>
      </c>
      <c r="M11577">
        <v>0</v>
      </c>
      <c r="N11577">
        <v>0</v>
      </c>
      <c r="O11577">
        <v>0</v>
      </c>
      <c r="P11577" s="119" t="s">
        <v>20254</v>
      </c>
    </row>
    <row r="11578" spans="1:16" x14ac:dyDescent="0.25">
      <c r="A11578">
        <v>25368</v>
      </c>
      <c r="B11578" s="119" t="s">
        <v>7735</v>
      </c>
      <c r="C11578">
        <v>41</v>
      </c>
      <c r="E11578">
        <v>199</v>
      </c>
      <c r="F11578">
        <v>45</v>
      </c>
      <c r="G11578">
        <v>132</v>
      </c>
      <c r="H11578">
        <v>221</v>
      </c>
      <c r="I11578" s="119" t="s">
        <v>4726</v>
      </c>
      <c r="J11578" s="119" t="s">
        <v>22</v>
      </c>
      <c r="K11578" s="1">
        <v>46255.758941458334</v>
      </c>
      <c r="L11578">
        <v>1</v>
      </c>
      <c r="M11578">
        <v>1</v>
      </c>
      <c r="N11578">
        <v>0</v>
      </c>
      <c r="O11578">
        <v>0</v>
      </c>
      <c r="P11578" s="119" t="s">
        <v>20254</v>
      </c>
    </row>
    <row r="11579" spans="1:16" x14ac:dyDescent="0.25">
      <c r="A11579">
        <v>25369</v>
      </c>
      <c r="B11579" s="119" t="s">
        <v>7735</v>
      </c>
      <c r="C11579">
        <v>46</v>
      </c>
      <c r="E11579">
        <v>357</v>
      </c>
      <c r="F11579">
        <v>53</v>
      </c>
      <c r="G11579">
        <v>103</v>
      </c>
      <c r="H11579">
        <v>140</v>
      </c>
      <c r="I11579" s="119" t="s">
        <v>4726</v>
      </c>
      <c r="J11579" s="119" t="s">
        <v>22</v>
      </c>
      <c r="K11579" s="1">
        <v>46255.758941458334</v>
      </c>
      <c r="L11579">
        <v>4</v>
      </c>
      <c r="M11579">
        <v>0</v>
      </c>
      <c r="N11579">
        <v>2</v>
      </c>
      <c r="O11579">
        <v>0</v>
      </c>
      <c r="P11579" s="119" t="s">
        <v>20254</v>
      </c>
    </row>
    <row r="11580" spans="1:16" x14ac:dyDescent="0.25">
      <c r="A11580">
        <v>25370</v>
      </c>
      <c r="B11580" s="119" t="s">
        <v>7735</v>
      </c>
      <c r="C11580">
        <v>51</v>
      </c>
      <c r="E11580">
        <v>465</v>
      </c>
      <c r="F11580">
        <v>58</v>
      </c>
      <c r="G11580">
        <v>102</v>
      </c>
      <c r="H11580">
        <v>157</v>
      </c>
      <c r="I11580" s="119" t="s">
        <v>4726</v>
      </c>
      <c r="J11580" s="119" t="s">
        <v>22</v>
      </c>
      <c r="K11580" s="1">
        <v>46255.758941458334</v>
      </c>
      <c r="L11580">
        <v>1</v>
      </c>
      <c r="M11580">
        <v>0</v>
      </c>
      <c r="N11580">
        <v>0</v>
      </c>
      <c r="O11580">
        <v>0</v>
      </c>
      <c r="P11580" s="119" t="s">
        <v>20254</v>
      </c>
    </row>
    <row r="11581" spans="1:16" x14ac:dyDescent="0.25">
      <c r="A11581">
        <v>25371</v>
      </c>
      <c r="B11581" s="119" t="s">
        <v>7735</v>
      </c>
      <c r="C11581">
        <v>56</v>
      </c>
      <c r="E11581">
        <v>614</v>
      </c>
      <c r="F11581">
        <v>63</v>
      </c>
      <c r="G11581">
        <v>109</v>
      </c>
      <c r="H11581">
        <v>220</v>
      </c>
      <c r="I11581" s="119" t="s">
        <v>4726</v>
      </c>
      <c r="J11581" s="119" t="s">
        <v>22</v>
      </c>
      <c r="K11581" s="1">
        <v>46255.758941458334</v>
      </c>
      <c r="L11581">
        <v>2</v>
      </c>
      <c r="M11581">
        <v>0</v>
      </c>
      <c r="N11581">
        <v>0</v>
      </c>
      <c r="O11581">
        <v>0</v>
      </c>
      <c r="P11581" s="119" t="s">
        <v>20254</v>
      </c>
    </row>
    <row r="11582" spans="1:16" x14ac:dyDescent="0.25">
      <c r="A11582">
        <v>25372</v>
      </c>
      <c r="B11582" s="119" t="s">
        <v>7736</v>
      </c>
      <c r="C11582">
        <v>61</v>
      </c>
      <c r="E11582">
        <v>333</v>
      </c>
      <c r="F11582">
        <v>62</v>
      </c>
      <c r="G11582">
        <v>58</v>
      </c>
      <c r="H11582">
        <v>193</v>
      </c>
      <c r="I11582" s="119" t="s">
        <v>4726</v>
      </c>
      <c r="J11582" s="119" t="s">
        <v>22</v>
      </c>
      <c r="K11582" s="1">
        <v>46255.758941458334</v>
      </c>
      <c r="L11582">
        <v>1</v>
      </c>
      <c r="M11582">
        <v>2</v>
      </c>
      <c r="N11582">
        <v>0</v>
      </c>
      <c r="O11582">
        <v>0</v>
      </c>
      <c r="P11582" s="119" t="s">
        <v>20254</v>
      </c>
    </row>
    <row r="11583" spans="1:16" x14ac:dyDescent="0.25">
      <c r="A11583">
        <v>25373</v>
      </c>
      <c r="B11583" s="119" t="s">
        <v>7736</v>
      </c>
      <c r="C11583">
        <v>66</v>
      </c>
      <c r="E11583">
        <v>0</v>
      </c>
      <c r="F11583">
        <v>0</v>
      </c>
      <c r="G11583">
        <v>353</v>
      </c>
      <c r="H11583">
        <v>79</v>
      </c>
      <c r="I11583" s="119" t="s">
        <v>4726</v>
      </c>
      <c r="J11583" s="119" t="s">
        <v>22</v>
      </c>
      <c r="K11583" s="1">
        <v>46255.758941458334</v>
      </c>
      <c r="L11583">
        <v>0</v>
      </c>
      <c r="M11583">
        <v>1</v>
      </c>
      <c r="N11583">
        <v>0</v>
      </c>
      <c r="O11583">
        <v>1</v>
      </c>
      <c r="P11583" s="119" t="s">
        <v>20254</v>
      </c>
    </row>
    <row r="11584" spans="1:16" x14ac:dyDescent="0.25">
      <c r="A11584">
        <v>25374</v>
      </c>
      <c r="B11584" s="119" t="s">
        <v>7736</v>
      </c>
      <c r="C11584">
        <v>71</v>
      </c>
      <c r="E11584">
        <v>0</v>
      </c>
      <c r="F11584">
        <v>0</v>
      </c>
      <c r="G11584">
        <v>146</v>
      </c>
      <c r="H11584">
        <v>85</v>
      </c>
      <c r="I11584" s="119" t="s">
        <v>4726</v>
      </c>
      <c r="J11584" s="119" t="s">
        <v>22</v>
      </c>
      <c r="K11584" s="1">
        <v>46255.758941458334</v>
      </c>
      <c r="L11584">
        <v>0</v>
      </c>
      <c r="M11584">
        <v>0</v>
      </c>
      <c r="N11584">
        <v>0</v>
      </c>
      <c r="O11584">
        <v>0</v>
      </c>
      <c r="P11584" s="119" t="s">
        <v>20254</v>
      </c>
    </row>
    <row r="11585" spans="1:16" x14ac:dyDescent="0.25">
      <c r="A11585">
        <v>25375</v>
      </c>
      <c r="B11585" s="119" t="s">
        <v>7736</v>
      </c>
      <c r="C11585">
        <v>76</v>
      </c>
      <c r="E11585">
        <v>0</v>
      </c>
      <c r="F11585">
        <v>0</v>
      </c>
      <c r="G11585">
        <v>2962</v>
      </c>
      <c r="H11585">
        <v>75</v>
      </c>
      <c r="I11585" s="119" t="s">
        <v>4726</v>
      </c>
      <c r="J11585" s="119" t="s">
        <v>22</v>
      </c>
      <c r="K11585" s="1">
        <v>46255.758941458334</v>
      </c>
      <c r="L11585">
        <v>0</v>
      </c>
      <c r="M11585">
        <v>10</v>
      </c>
      <c r="N11585">
        <v>0</v>
      </c>
      <c r="O11585">
        <v>4</v>
      </c>
      <c r="P11585" s="119" t="s">
        <v>20254</v>
      </c>
    </row>
    <row r="11586" spans="1:16" x14ac:dyDescent="0.25">
      <c r="A11586">
        <v>25376</v>
      </c>
      <c r="B11586" s="119" t="s">
        <v>7736</v>
      </c>
      <c r="C11586">
        <v>80</v>
      </c>
      <c r="E11586">
        <v>135</v>
      </c>
      <c r="F11586">
        <v>68</v>
      </c>
      <c r="G11586">
        <v>1861</v>
      </c>
      <c r="H11586">
        <v>78</v>
      </c>
      <c r="I11586" s="119" t="s">
        <v>4726</v>
      </c>
      <c r="J11586" s="119" t="s">
        <v>22</v>
      </c>
      <c r="K11586" s="1">
        <v>46255.758941458334</v>
      </c>
      <c r="L11586">
        <v>0</v>
      </c>
      <c r="M11586">
        <v>1</v>
      </c>
      <c r="N11586">
        <v>0</v>
      </c>
      <c r="O11586">
        <v>0</v>
      </c>
      <c r="P11586" s="119" t="s">
        <v>20254</v>
      </c>
    </row>
    <row r="11587" spans="1:16" x14ac:dyDescent="0.25">
      <c r="A11587">
        <v>25377</v>
      </c>
      <c r="B11587" s="119" t="s">
        <v>7737</v>
      </c>
      <c r="C11587">
        <v>14</v>
      </c>
      <c r="D11587">
        <v>24610</v>
      </c>
      <c r="E11587">
        <v>238</v>
      </c>
      <c r="F11587">
        <v>45</v>
      </c>
      <c r="G11587">
        <v>153</v>
      </c>
      <c r="H11587">
        <v>189</v>
      </c>
      <c r="I11587" s="119" t="s">
        <v>4726</v>
      </c>
      <c r="J11587" s="119" t="s">
        <v>139</v>
      </c>
      <c r="K11587" s="1">
        <v>46255.758941458334</v>
      </c>
      <c r="L11587">
        <v>4</v>
      </c>
      <c r="M11587">
        <v>1</v>
      </c>
      <c r="N11587">
        <v>1</v>
      </c>
      <c r="O11587">
        <v>0</v>
      </c>
      <c r="P11587" s="119" t="s">
        <v>20254</v>
      </c>
    </row>
    <row r="11588" spans="1:16" x14ac:dyDescent="0.25">
      <c r="A11588">
        <v>25378</v>
      </c>
      <c r="B11588" s="119" t="s">
        <v>7738</v>
      </c>
      <c r="C11588">
        <v>20</v>
      </c>
      <c r="D11588">
        <v>24613</v>
      </c>
      <c r="E11588">
        <v>247</v>
      </c>
      <c r="F11588">
        <v>58</v>
      </c>
      <c r="G11588">
        <v>105</v>
      </c>
      <c r="H11588">
        <v>734</v>
      </c>
      <c r="I11588" s="119" t="s">
        <v>4726</v>
      </c>
      <c r="J11588" s="119" t="s">
        <v>139</v>
      </c>
      <c r="K11588" s="1">
        <v>46255.758941458334</v>
      </c>
      <c r="L11588">
        <v>1</v>
      </c>
      <c r="M11588">
        <v>1</v>
      </c>
      <c r="N11588">
        <v>0</v>
      </c>
      <c r="O11588">
        <v>0</v>
      </c>
      <c r="P11588" s="119" t="s">
        <v>20254</v>
      </c>
    </row>
    <row r="11589" spans="1:16" x14ac:dyDescent="0.25">
      <c r="A11589">
        <v>25379</v>
      </c>
      <c r="B11589" s="119" t="s">
        <v>7739</v>
      </c>
      <c r="C11589">
        <v>26</v>
      </c>
      <c r="D11589">
        <v>24616</v>
      </c>
      <c r="E11589">
        <v>0</v>
      </c>
      <c r="F11589">
        <v>0</v>
      </c>
      <c r="G11589">
        <v>161</v>
      </c>
      <c r="H11589">
        <v>285</v>
      </c>
      <c r="I11589" s="119" t="s">
        <v>4726</v>
      </c>
      <c r="J11589" s="119" t="s">
        <v>139</v>
      </c>
      <c r="K11589" s="1">
        <v>46255.758941458334</v>
      </c>
      <c r="L11589">
        <v>202</v>
      </c>
      <c r="M11589">
        <v>4</v>
      </c>
      <c r="N11589">
        <v>0</v>
      </c>
      <c r="O11589">
        <v>0</v>
      </c>
      <c r="P11589" s="119" t="s">
        <v>20254</v>
      </c>
    </row>
    <row r="11590" spans="1:16" x14ac:dyDescent="0.25">
      <c r="A11590">
        <v>25380</v>
      </c>
      <c r="B11590" s="119" t="s">
        <v>7740</v>
      </c>
      <c r="C11590">
        <v>32</v>
      </c>
      <c r="D11590">
        <v>24646</v>
      </c>
      <c r="E11590">
        <v>255</v>
      </c>
      <c r="F11590">
        <v>77</v>
      </c>
      <c r="G11590">
        <v>49</v>
      </c>
      <c r="H11590">
        <v>740</v>
      </c>
      <c r="I11590" s="119" t="s">
        <v>4726</v>
      </c>
      <c r="J11590" s="119" t="s">
        <v>139</v>
      </c>
      <c r="K11590" s="1">
        <v>46255.758941458334</v>
      </c>
      <c r="L11590">
        <v>0</v>
      </c>
      <c r="M11590">
        <v>1</v>
      </c>
      <c r="N11590">
        <v>0</v>
      </c>
      <c r="O11590">
        <v>0</v>
      </c>
      <c r="P11590" s="119" t="s">
        <v>20254</v>
      </c>
    </row>
    <row r="11591" spans="1:16" x14ac:dyDescent="0.25">
      <c r="A11591">
        <v>25381</v>
      </c>
      <c r="B11591" s="119" t="s">
        <v>7741</v>
      </c>
      <c r="C11591">
        <v>38</v>
      </c>
      <c r="D11591">
        <v>24660</v>
      </c>
      <c r="E11591">
        <v>0</v>
      </c>
      <c r="F11591">
        <v>0</v>
      </c>
      <c r="G11591">
        <v>19</v>
      </c>
      <c r="H11591">
        <v>1344</v>
      </c>
      <c r="I11591" s="119" t="s">
        <v>4726</v>
      </c>
      <c r="J11591" s="119" t="s">
        <v>139</v>
      </c>
      <c r="K11591" s="1">
        <v>46255.758941458334</v>
      </c>
      <c r="L11591">
        <v>0</v>
      </c>
      <c r="M11591">
        <v>0</v>
      </c>
      <c r="N11591">
        <v>0</v>
      </c>
      <c r="O11591">
        <v>0</v>
      </c>
      <c r="P11591" s="119" t="s">
        <v>20254</v>
      </c>
    </row>
    <row r="11592" spans="1:16" x14ac:dyDescent="0.25">
      <c r="A11592">
        <v>25382</v>
      </c>
      <c r="B11592" s="119" t="s">
        <v>7742</v>
      </c>
      <c r="C11592">
        <v>44</v>
      </c>
      <c r="D11592">
        <v>24622</v>
      </c>
      <c r="E11592">
        <v>245</v>
      </c>
      <c r="F11592">
        <v>95</v>
      </c>
      <c r="G11592">
        <v>56</v>
      </c>
      <c r="H11592">
        <v>197</v>
      </c>
      <c r="I11592" s="119" t="s">
        <v>4726</v>
      </c>
      <c r="J11592" s="119" t="s">
        <v>139</v>
      </c>
      <c r="K11592" s="1">
        <v>46255.758941458334</v>
      </c>
      <c r="L11592">
        <v>2</v>
      </c>
      <c r="M11592">
        <v>1</v>
      </c>
      <c r="N11592">
        <v>0</v>
      </c>
      <c r="O11592">
        <v>0</v>
      </c>
      <c r="P11592" s="119" t="s">
        <v>20254</v>
      </c>
    </row>
    <row r="11593" spans="1:16" x14ac:dyDescent="0.25">
      <c r="A11593">
        <v>25383</v>
      </c>
      <c r="B11593" s="119" t="s">
        <v>7743</v>
      </c>
      <c r="C11593">
        <v>50</v>
      </c>
      <c r="D11593">
        <v>24634</v>
      </c>
      <c r="E11593">
        <v>267</v>
      </c>
      <c r="F11593">
        <v>154</v>
      </c>
      <c r="G11593">
        <v>68</v>
      </c>
      <c r="H11593">
        <v>250</v>
      </c>
      <c r="I11593" s="119" t="s">
        <v>4726</v>
      </c>
      <c r="J11593" s="119" t="s">
        <v>139</v>
      </c>
      <c r="K11593" s="1">
        <v>46255.758941458334</v>
      </c>
      <c r="L11593">
        <v>0</v>
      </c>
      <c r="M11593">
        <v>1</v>
      </c>
      <c r="N11593">
        <v>0</v>
      </c>
      <c r="O11593">
        <v>1</v>
      </c>
      <c r="P11593" s="119" t="s">
        <v>20254</v>
      </c>
    </row>
    <row r="11594" spans="1:16" x14ac:dyDescent="0.25">
      <c r="A11594">
        <v>25384</v>
      </c>
      <c r="B11594" s="119" t="s">
        <v>7744</v>
      </c>
      <c r="C11594">
        <v>56</v>
      </c>
      <c r="D11594">
        <v>24595</v>
      </c>
      <c r="E11594">
        <v>85</v>
      </c>
      <c r="F11594">
        <v>122</v>
      </c>
      <c r="G11594">
        <v>140</v>
      </c>
      <c r="H11594">
        <v>295</v>
      </c>
      <c r="I11594" s="119" t="s">
        <v>4726</v>
      </c>
      <c r="J11594" s="119" t="s">
        <v>139</v>
      </c>
      <c r="K11594" s="1">
        <v>46255.758941458334</v>
      </c>
      <c r="L11594">
        <v>0</v>
      </c>
      <c r="M11594">
        <v>1</v>
      </c>
      <c r="N11594">
        <v>0</v>
      </c>
      <c r="O11594">
        <v>0</v>
      </c>
      <c r="P11594" s="119" t="s">
        <v>20254</v>
      </c>
    </row>
    <row r="11595" spans="1:16" x14ac:dyDescent="0.25">
      <c r="A11595">
        <v>25385</v>
      </c>
      <c r="B11595" s="119" t="s">
        <v>7745</v>
      </c>
      <c r="C11595">
        <v>62</v>
      </c>
      <c r="D11595">
        <v>24610</v>
      </c>
      <c r="E11595">
        <v>5</v>
      </c>
      <c r="F11595">
        <v>125</v>
      </c>
      <c r="G11595">
        <v>94</v>
      </c>
      <c r="H11595">
        <v>247</v>
      </c>
      <c r="I11595" s="119" t="s">
        <v>4726</v>
      </c>
      <c r="J11595" s="119" t="s">
        <v>139</v>
      </c>
      <c r="K11595" s="1">
        <v>46255.758941458334</v>
      </c>
      <c r="L11595">
        <v>0</v>
      </c>
      <c r="M11595">
        <v>1</v>
      </c>
      <c r="N11595">
        <v>0</v>
      </c>
      <c r="O11595">
        <v>0</v>
      </c>
      <c r="P11595" s="119" t="s">
        <v>20254</v>
      </c>
    </row>
    <row r="11596" spans="1:16" x14ac:dyDescent="0.25">
      <c r="A11596">
        <v>25386</v>
      </c>
      <c r="B11596" s="119" t="s">
        <v>7746</v>
      </c>
      <c r="C11596">
        <v>68</v>
      </c>
      <c r="D11596">
        <v>24603</v>
      </c>
      <c r="E11596">
        <v>90</v>
      </c>
      <c r="F11596">
        <v>135</v>
      </c>
      <c r="G11596">
        <v>94</v>
      </c>
      <c r="H11596">
        <v>232</v>
      </c>
      <c r="I11596" s="119" t="s">
        <v>4726</v>
      </c>
      <c r="J11596" s="119" t="s">
        <v>139</v>
      </c>
      <c r="K11596" s="1">
        <v>46255.758941458334</v>
      </c>
      <c r="L11596">
        <v>1</v>
      </c>
      <c r="M11596">
        <v>1</v>
      </c>
      <c r="N11596">
        <v>0</v>
      </c>
      <c r="O11596">
        <v>1</v>
      </c>
      <c r="P11596" s="119" t="s">
        <v>20254</v>
      </c>
    </row>
    <row r="11597" spans="1:16" x14ac:dyDescent="0.25">
      <c r="A11597">
        <v>25387</v>
      </c>
      <c r="B11597" s="119" t="s">
        <v>7747</v>
      </c>
      <c r="C11597">
        <v>74</v>
      </c>
      <c r="D11597">
        <v>24573</v>
      </c>
      <c r="E11597">
        <v>0</v>
      </c>
      <c r="F11597">
        <v>0</v>
      </c>
      <c r="G11597">
        <v>103</v>
      </c>
      <c r="H11597">
        <v>201</v>
      </c>
      <c r="I11597" s="119" t="s">
        <v>4726</v>
      </c>
      <c r="J11597" s="119" t="s">
        <v>139</v>
      </c>
      <c r="K11597" s="1">
        <v>46255.758941458334</v>
      </c>
      <c r="L11597">
        <v>0</v>
      </c>
      <c r="M11597">
        <v>0</v>
      </c>
      <c r="N11597">
        <v>0</v>
      </c>
      <c r="O11597">
        <v>0</v>
      </c>
      <c r="P11597" s="119" t="s">
        <v>20254</v>
      </c>
    </row>
    <row r="11598" spans="1:16" x14ac:dyDescent="0.25">
      <c r="A11598">
        <v>25388</v>
      </c>
      <c r="B11598" s="119" t="s">
        <v>7748</v>
      </c>
      <c r="C11598">
        <v>80</v>
      </c>
      <c r="D11598">
        <v>24558</v>
      </c>
      <c r="E11598">
        <v>0</v>
      </c>
      <c r="F11598">
        <v>0</v>
      </c>
      <c r="G11598">
        <v>2523</v>
      </c>
      <c r="H11598">
        <v>156</v>
      </c>
      <c r="I11598" s="119" t="s">
        <v>4726</v>
      </c>
      <c r="J11598" s="119" t="s">
        <v>139</v>
      </c>
      <c r="K11598" s="1">
        <v>46255.758941458334</v>
      </c>
      <c r="L11598">
        <v>0</v>
      </c>
      <c r="M11598">
        <v>2</v>
      </c>
      <c r="N11598">
        <v>0</v>
      </c>
      <c r="O11598">
        <v>0</v>
      </c>
      <c r="P11598" s="119" t="s">
        <v>20254</v>
      </c>
    </row>
    <row r="11599" spans="1:16" x14ac:dyDescent="0.25">
      <c r="A11599">
        <v>25389</v>
      </c>
      <c r="B11599" s="119" t="s">
        <v>7749</v>
      </c>
      <c r="C11599">
        <v>39</v>
      </c>
      <c r="D11599">
        <v>24602</v>
      </c>
      <c r="E11599">
        <v>215</v>
      </c>
      <c r="F11599">
        <v>272</v>
      </c>
      <c r="G11599">
        <v>127</v>
      </c>
      <c r="H11599">
        <v>1862</v>
      </c>
      <c r="I11599" s="119" t="s">
        <v>4726</v>
      </c>
      <c r="J11599" s="119" t="s">
        <v>222</v>
      </c>
      <c r="K11599" s="1">
        <v>46255.758941458334</v>
      </c>
      <c r="L11599">
        <v>0</v>
      </c>
      <c r="M11599">
        <v>5</v>
      </c>
      <c r="N11599">
        <v>0</v>
      </c>
      <c r="O11599">
        <v>0</v>
      </c>
      <c r="P11599" s="119" t="s">
        <v>20254</v>
      </c>
    </row>
    <row r="11600" spans="1:16" x14ac:dyDescent="0.25">
      <c r="A11600">
        <v>25390</v>
      </c>
      <c r="B11600" s="119" t="s">
        <v>7750</v>
      </c>
      <c r="C11600">
        <v>46</v>
      </c>
      <c r="D11600">
        <v>24656</v>
      </c>
      <c r="E11600">
        <v>190</v>
      </c>
      <c r="F11600">
        <v>150</v>
      </c>
      <c r="G11600">
        <v>295</v>
      </c>
      <c r="H11600">
        <v>1841</v>
      </c>
      <c r="I11600" s="119" t="s">
        <v>4726</v>
      </c>
      <c r="J11600" s="119" t="s">
        <v>222</v>
      </c>
      <c r="K11600" s="1">
        <v>46255.758941458334</v>
      </c>
      <c r="L11600">
        <v>3</v>
      </c>
      <c r="M11600">
        <v>3</v>
      </c>
      <c r="N11600">
        <v>0</v>
      </c>
      <c r="O11600">
        <v>1</v>
      </c>
      <c r="P11600" s="119" t="s">
        <v>20254</v>
      </c>
    </row>
    <row r="11601" spans="1:16" x14ac:dyDescent="0.25">
      <c r="A11601">
        <v>25391</v>
      </c>
      <c r="B11601" s="119" t="s">
        <v>7751</v>
      </c>
      <c r="C11601">
        <v>53</v>
      </c>
      <c r="D11601">
        <v>24559</v>
      </c>
      <c r="E11601">
        <v>114</v>
      </c>
      <c r="F11601">
        <v>217</v>
      </c>
      <c r="G11601">
        <v>127</v>
      </c>
      <c r="H11601">
        <v>1817</v>
      </c>
      <c r="I11601" s="119" t="s">
        <v>4726</v>
      </c>
      <c r="J11601" s="119" t="s">
        <v>222</v>
      </c>
      <c r="K11601" s="1">
        <v>46255.758941458334</v>
      </c>
      <c r="L11601">
        <v>0</v>
      </c>
      <c r="M11601">
        <v>2</v>
      </c>
      <c r="N11601">
        <v>0</v>
      </c>
      <c r="O11601">
        <v>2</v>
      </c>
      <c r="P11601" s="119" t="s">
        <v>20254</v>
      </c>
    </row>
    <row r="11602" spans="1:16" x14ac:dyDescent="0.25">
      <c r="A11602">
        <v>25392</v>
      </c>
      <c r="B11602" s="119" t="s">
        <v>7752</v>
      </c>
      <c r="C11602">
        <v>60</v>
      </c>
      <c r="D11602">
        <v>24550</v>
      </c>
      <c r="E11602">
        <v>253</v>
      </c>
      <c r="F11602">
        <v>192</v>
      </c>
      <c r="G11602">
        <v>188</v>
      </c>
      <c r="H11602">
        <v>1843</v>
      </c>
      <c r="I11602" s="119" t="s">
        <v>4726</v>
      </c>
      <c r="J11602" s="119" t="s">
        <v>222</v>
      </c>
      <c r="K11602" s="1">
        <v>46255.758941458334</v>
      </c>
      <c r="L11602">
        <v>5</v>
      </c>
      <c r="M11602">
        <v>9</v>
      </c>
      <c r="N11602">
        <v>1</v>
      </c>
      <c r="O11602">
        <v>3</v>
      </c>
      <c r="P11602" s="119" t="s">
        <v>20254</v>
      </c>
    </row>
    <row r="11603" spans="1:16" x14ac:dyDescent="0.25">
      <c r="A11603">
        <v>25393</v>
      </c>
      <c r="B11603" s="119" t="s">
        <v>7753</v>
      </c>
      <c r="C11603">
        <v>67</v>
      </c>
      <c r="D11603">
        <v>24577</v>
      </c>
      <c r="E11603">
        <v>229</v>
      </c>
      <c r="F11603">
        <v>365</v>
      </c>
      <c r="G11603">
        <v>79</v>
      </c>
      <c r="H11603">
        <v>1846</v>
      </c>
      <c r="I11603" s="119" t="s">
        <v>4726</v>
      </c>
      <c r="J11603" s="119" t="s">
        <v>222</v>
      </c>
      <c r="K11603" s="1">
        <v>46255.758941458334</v>
      </c>
      <c r="L11603">
        <v>0</v>
      </c>
      <c r="M11603">
        <v>4</v>
      </c>
      <c r="N11603">
        <v>0</v>
      </c>
      <c r="O11603">
        <v>0</v>
      </c>
      <c r="P11603" s="119" t="s">
        <v>20254</v>
      </c>
    </row>
    <row r="11604" spans="1:16" x14ac:dyDescent="0.25">
      <c r="A11604">
        <v>25394</v>
      </c>
      <c r="B11604" s="119" t="s">
        <v>7754</v>
      </c>
      <c r="C11604">
        <v>74</v>
      </c>
      <c r="D11604">
        <v>24606</v>
      </c>
      <c r="E11604">
        <v>1257</v>
      </c>
      <c r="F11604">
        <v>1076</v>
      </c>
      <c r="G11604">
        <v>51</v>
      </c>
      <c r="H11604">
        <v>2497</v>
      </c>
      <c r="I11604" s="119" t="s">
        <v>4726</v>
      </c>
      <c r="J11604" s="119" t="s">
        <v>222</v>
      </c>
      <c r="K11604" s="1">
        <v>46255.758941458334</v>
      </c>
      <c r="L11604">
        <v>384</v>
      </c>
      <c r="M11604">
        <v>0</v>
      </c>
      <c r="N11604">
        <v>0</v>
      </c>
      <c r="O11604">
        <v>0</v>
      </c>
      <c r="P11604" s="119" t="s">
        <v>20254</v>
      </c>
    </row>
    <row r="11605" spans="1:16" x14ac:dyDescent="0.25">
      <c r="A11605">
        <v>25395</v>
      </c>
      <c r="B11605" s="119" t="s">
        <v>7755</v>
      </c>
      <c r="C11605">
        <v>80</v>
      </c>
      <c r="D11605">
        <v>24553</v>
      </c>
      <c r="E11605">
        <v>952</v>
      </c>
      <c r="F11605">
        <v>1912</v>
      </c>
      <c r="G11605">
        <v>1323</v>
      </c>
      <c r="H11605">
        <v>2288</v>
      </c>
      <c r="I11605" s="119" t="s">
        <v>4726</v>
      </c>
      <c r="J11605" s="119" t="s">
        <v>222</v>
      </c>
      <c r="K11605" s="1">
        <v>46255.758941458334</v>
      </c>
      <c r="L11605">
        <v>786</v>
      </c>
      <c r="M11605">
        <v>10</v>
      </c>
      <c r="N11605">
        <v>113</v>
      </c>
      <c r="O11605">
        <v>2</v>
      </c>
      <c r="P11605" s="119" t="s">
        <v>20254</v>
      </c>
    </row>
    <row r="11606" spans="1:16" x14ac:dyDescent="0.25">
      <c r="A11606">
        <v>25396</v>
      </c>
      <c r="B11606" s="119" t="s">
        <v>7756</v>
      </c>
      <c r="C11606">
        <v>62</v>
      </c>
      <c r="D11606">
        <v>24570</v>
      </c>
      <c r="E11606">
        <v>71</v>
      </c>
      <c r="F11606">
        <v>20013</v>
      </c>
      <c r="G11606">
        <v>17</v>
      </c>
      <c r="H11606">
        <v>82991</v>
      </c>
      <c r="I11606" s="119" t="s">
        <v>4726</v>
      </c>
      <c r="J11606" s="119" t="s">
        <v>24</v>
      </c>
      <c r="K11606" s="1">
        <v>46255.758941458334</v>
      </c>
      <c r="L11606">
        <v>0</v>
      </c>
      <c r="M11606">
        <v>2</v>
      </c>
      <c r="N11606">
        <v>0</v>
      </c>
      <c r="O11606">
        <v>0</v>
      </c>
      <c r="P11606" s="119" t="s">
        <v>20254</v>
      </c>
    </row>
    <row r="11607" spans="1:16" x14ac:dyDescent="0.25">
      <c r="A11607">
        <v>25397</v>
      </c>
      <c r="B11607" s="119" t="s">
        <v>7757</v>
      </c>
      <c r="C11607">
        <v>70</v>
      </c>
      <c r="D11607">
        <v>24600</v>
      </c>
      <c r="E11607">
        <v>29</v>
      </c>
      <c r="F11607">
        <v>16176</v>
      </c>
      <c r="G11607">
        <v>23</v>
      </c>
      <c r="H11607">
        <v>67999</v>
      </c>
      <c r="I11607" s="119" t="s">
        <v>4726</v>
      </c>
      <c r="J11607" s="119" t="s">
        <v>24</v>
      </c>
      <c r="K11607" s="1">
        <v>46255.758941458334</v>
      </c>
      <c r="L11607">
        <v>0</v>
      </c>
      <c r="M11607">
        <v>0</v>
      </c>
      <c r="N11607">
        <v>0</v>
      </c>
      <c r="O11607">
        <v>0</v>
      </c>
      <c r="P11607" s="119" t="s">
        <v>20254</v>
      </c>
    </row>
    <row r="11608" spans="1:16" x14ac:dyDescent="0.25">
      <c r="A11608">
        <v>25398</v>
      </c>
      <c r="B11608" s="119" t="s">
        <v>7758</v>
      </c>
      <c r="C11608">
        <v>78</v>
      </c>
      <c r="D11608">
        <v>24618</v>
      </c>
      <c r="E11608">
        <v>125</v>
      </c>
      <c r="F11608">
        <v>3628</v>
      </c>
      <c r="G11608">
        <v>201</v>
      </c>
      <c r="H11608">
        <v>8845</v>
      </c>
      <c r="I11608" s="119" t="s">
        <v>4726</v>
      </c>
      <c r="J11608" s="119" t="s">
        <v>24</v>
      </c>
      <c r="K11608" s="1">
        <v>46255.758941458334</v>
      </c>
      <c r="L11608">
        <v>5</v>
      </c>
      <c r="M11608">
        <v>14</v>
      </c>
      <c r="N11608">
        <v>0</v>
      </c>
      <c r="O11608">
        <v>4</v>
      </c>
      <c r="P11608" s="119" t="s">
        <v>20254</v>
      </c>
    </row>
    <row r="11609" spans="1:16" x14ac:dyDescent="0.25">
      <c r="A11609">
        <v>25399</v>
      </c>
      <c r="B11609" s="119" t="s">
        <v>7759</v>
      </c>
      <c r="C11609">
        <v>80</v>
      </c>
      <c r="D11609">
        <v>24561</v>
      </c>
      <c r="E11609">
        <v>219</v>
      </c>
      <c r="F11609">
        <v>2815</v>
      </c>
      <c r="G11609">
        <v>190</v>
      </c>
      <c r="H11609">
        <v>8991</v>
      </c>
      <c r="I11609" s="119" t="s">
        <v>4726</v>
      </c>
      <c r="J11609" s="119" t="s">
        <v>24</v>
      </c>
      <c r="K11609" s="1">
        <v>46255.758941458334</v>
      </c>
      <c r="L11609">
        <v>54</v>
      </c>
      <c r="M11609">
        <v>7</v>
      </c>
      <c r="N11609">
        <v>0</v>
      </c>
      <c r="O11609">
        <v>3</v>
      </c>
      <c r="P11609" s="119" t="s">
        <v>20254</v>
      </c>
    </row>
    <row r="11610" spans="1:16" x14ac:dyDescent="0.25">
      <c r="A11610">
        <v>25400</v>
      </c>
      <c r="B11610" s="119" t="s">
        <v>7760</v>
      </c>
      <c r="C11610">
        <v>1</v>
      </c>
      <c r="E11610">
        <v>335</v>
      </c>
      <c r="F11610">
        <v>30</v>
      </c>
      <c r="G11610">
        <v>350</v>
      </c>
      <c r="H11610">
        <v>84</v>
      </c>
      <c r="I11610" s="119" t="s">
        <v>4726</v>
      </c>
      <c r="J11610" s="119" t="s">
        <v>22</v>
      </c>
      <c r="K11610" s="1">
        <v>46255.758941458334</v>
      </c>
      <c r="L11610">
        <v>0</v>
      </c>
      <c r="M11610">
        <v>0</v>
      </c>
      <c r="N11610">
        <v>0</v>
      </c>
      <c r="O11610">
        <v>0</v>
      </c>
      <c r="P11610" s="119" t="s">
        <v>20254</v>
      </c>
    </row>
    <row r="11611" spans="1:16" x14ac:dyDescent="0.25">
      <c r="A11611">
        <v>25401</v>
      </c>
      <c r="B11611" s="119" t="s">
        <v>7760</v>
      </c>
      <c r="C11611">
        <v>6</v>
      </c>
      <c r="E11611">
        <v>42</v>
      </c>
      <c r="F11611">
        <v>13</v>
      </c>
      <c r="G11611">
        <v>162</v>
      </c>
      <c r="H11611">
        <v>250</v>
      </c>
      <c r="I11611" s="119" t="s">
        <v>4726</v>
      </c>
      <c r="J11611" s="119" t="s">
        <v>22</v>
      </c>
      <c r="K11611" s="1">
        <v>46255.758941458334</v>
      </c>
      <c r="L11611">
        <v>3</v>
      </c>
      <c r="M11611">
        <v>0</v>
      </c>
      <c r="N11611">
        <v>0</v>
      </c>
      <c r="O11611">
        <v>0</v>
      </c>
      <c r="P11611" s="119" t="s">
        <v>20254</v>
      </c>
    </row>
    <row r="11612" spans="1:16" x14ac:dyDescent="0.25">
      <c r="A11612">
        <v>25402</v>
      </c>
      <c r="B11612" s="119" t="s">
        <v>7760</v>
      </c>
      <c r="C11612">
        <v>11</v>
      </c>
      <c r="E11612">
        <v>0</v>
      </c>
      <c r="F11612">
        <v>0</v>
      </c>
      <c r="G11612">
        <v>93</v>
      </c>
      <c r="H11612">
        <v>200</v>
      </c>
      <c r="I11612" s="119" t="s">
        <v>4726</v>
      </c>
      <c r="J11612" s="119" t="s">
        <v>22</v>
      </c>
      <c r="K11612" s="1">
        <v>46255.758941458334</v>
      </c>
      <c r="L11612">
        <v>0</v>
      </c>
      <c r="M11612">
        <v>1</v>
      </c>
      <c r="N11612">
        <v>0</v>
      </c>
      <c r="O11612">
        <v>0</v>
      </c>
      <c r="P11612" s="119" t="s">
        <v>20254</v>
      </c>
    </row>
    <row r="11613" spans="1:16" x14ac:dyDescent="0.25">
      <c r="A11613">
        <v>25403</v>
      </c>
      <c r="B11613" s="119" t="s">
        <v>7760</v>
      </c>
      <c r="C11613">
        <v>16</v>
      </c>
      <c r="E11613">
        <v>0</v>
      </c>
      <c r="F11613">
        <v>0</v>
      </c>
      <c r="G11613">
        <v>266</v>
      </c>
      <c r="H11613">
        <v>82</v>
      </c>
      <c r="I11613" s="119" t="s">
        <v>4726</v>
      </c>
      <c r="J11613" s="119" t="s">
        <v>22</v>
      </c>
      <c r="K11613" s="1">
        <v>46255.758941458334</v>
      </c>
      <c r="L11613">
        <v>0</v>
      </c>
      <c r="M11613">
        <v>2</v>
      </c>
      <c r="N11613">
        <v>0</v>
      </c>
      <c r="O11613">
        <v>0</v>
      </c>
      <c r="P11613" s="119" t="s">
        <v>20254</v>
      </c>
    </row>
    <row r="11614" spans="1:16" x14ac:dyDescent="0.25">
      <c r="A11614">
        <v>25404</v>
      </c>
      <c r="B11614" s="119" t="s">
        <v>7761</v>
      </c>
      <c r="C11614">
        <v>21</v>
      </c>
      <c r="E11614">
        <v>0</v>
      </c>
      <c r="F11614">
        <v>0</v>
      </c>
      <c r="G11614">
        <v>141</v>
      </c>
      <c r="H11614">
        <v>195</v>
      </c>
      <c r="I11614" s="119" t="s">
        <v>4726</v>
      </c>
      <c r="J11614" s="119" t="s">
        <v>22</v>
      </c>
      <c r="K11614" s="1">
        <v>46255.758941458334</v>
      </c>
      <c r="L11614">
        <v>0</v>
      </c>
      <c r="M11614">
        <v>2</v>
      </c>
      <c r="N11614">
        <v>0</v>
      </c>
      <c r="O11614">
        <v>0</v>
      </c>
      <c r="P11614" s="119" t="s">
        <v>20254</v>
      </c>
    </row>
    <row r="11615" spans="1:16" x14ac:dyDescent="0.25">
      <c r="A11615">
        <v>25405</v>
      </c>
      <c r="B11615" s="119" t="s">
        <v>7761</v>
      </c>
      <c r="C11615">
        <v>26</v>
      </c>
      <c r="E11615">
        <v>0</v>
      </c>
      <c r="F11615">
        <v>0</v>
      </c>
      <c r="G11615">
        <v>277</v>
      </c>
      <c r="H11615">
        <v>148</v>
      </c>
      <c r="I11615" s="119" t="s">
        <v>4726</v>
      </c>
      <c r="J11615" s="119" t="s">
        <v>22</v>
      </c>
      <c r="K11615" s="1">
        <v>46255.758941458334</v>
      </c>
      <c r="L11615">
        <v>0</v>
      </c>
      <c r="M11615">
        <v>2</v>
      </c>
      <c r="N11615">
        <v>0</v>
      </c>
      <c r="O11615">
        <v>2</v>
      </c>
      <c r="P11615" s="119" t="s">
        <v>20254</v>
      </c>
    </row>
    <row r="11616" spans="1:16" x14ac:dyDescent="0.25">
      <c r="A11616">
        <v>25406</v>
      </c>
      <c r="B11616" s="119" t="s">
        <v>7761</v>
      </c>
      <c r="C11616">
        <v>31</v>
      </c>
      <c r="E11616">
        <v>989</v>
      </c>
      <c r="F11616">
        <v>37</v>
      </c>
      <c r="G11616">
        <v>169</v>
      </c>
      <c r="H11616">
        <v>226</v>
      </c>
      <c r="I11616" s="119" t="s">
        <v>4726</v>
      </c>
      <c r="J11616" s="119" t="s">
        <v>22</v>
      </c>
      <c r="K11616" s="1">
        <v>46255.758941458334</v>
      </c>
      <c r="L11616">
        <v>0</v>
      </c>
      <c r="M11616">
        <v>0</v>
      </c>
      <c r="N11616">
        <v>0</v>
      </c>
      <c r="O11616">
        <v>0</v>
      </c>
      <c r="P11616" s="119" t="s">
        <v>20254</v>
      </c>
    </row>
    <row r="11617" spans="1:16" x14ac:dyDescent="0.25">
      <c r="A11617">
        <v>25407</v>
      </c>
      <c r="B11617" s="119" t="s">
        <v>7761</v>
      </c>
      <c r="C11617">
        <v>36</v>
      </c>
      <c r="E11617">
        <v>425</v>
      </c>
      <c r="F11617">
        <v>46</v>
      </c>
      <c r="G11617">
        <v>114</v>
      </c>
      <c r="H11617">
        <v>165</v>
      </c>
      <c r="I11617" s="119" t="s">
        <v>4726</v>
      </c>
      <c r="J11617" s="119" t="s">
        <v>22</v>
      </c>
      <c r="K11617" s="1">
        <v>46255.758941458334</v>
      </c>
      <c r="L11617">
        <v>1</v>
      </c>
      <c r="M11617">
        <v>0</v>
      </c>
      <c r="N11617">
        <v>0</v>
      </c>
      <c r="O11617">
        <v>0</v>
      </c>
      <c r="P11617" s="119" t="s">
        <v>20254</v>
      </c>
    </row>
    <row r="11618" spans="1:16" x14ac:dyDescent="0.25">
      <c r="A11618">
        <v>25408</v>
      </c>
      <c r="B11618" s="119" t="s">
        <v>7761</v>
      </c>
      <c r="C11618">
        <v>41</v>
      </c>
      <c r="E11618">
        <v>179</v>
      </c>
      <c r="F11618">
        <v>45</v>
      </c>
      <c r="G11618">
        <v>140</v>
      </c>
      <c r="H11618">
        <v>132</v>
      </c>
      <c r="I11618" s="119" t="s">
        <v>4726</v>
      </c>
      <c r="J11618" s="119" t="s">
        <v>22</v>
      </c>
      <c r="K11618" s="1">
        <v>46255.758941458334</v>
      </c>
      <c r="L11618">
        <v>5</v>
      </c>
      <c r="M11618">
        <v>1</v>
      </c>
      <c r="N11618">
        <v>1</v>
      </c>
      <c r="O11618">
        <v>0</v>
      </c>
      <c r="P11618" s="119" t="s">
        <v>20254</v>
      </c>
    </row>
    <row r="11619" spans="1:16" x14ac:dyDescent="0.25">
      <c r="A11619">
        <v>25409</v>
      </c>
      <c r="B11619" s="119" t="s">
        <v>7761</v>
      </c>
      <c r="C11619">
        <v>46</v>
      </c>
      <c r="E11619">
        <v>1445</v>
      </c>
      <c r="F11619">
        <v>57</v>
      </c>
      <c r="G11619">
        <v>82</v>
      </c>
      <c r="H11619">
        <v>146</v>
      </c>
      <c r="I11619" s="119" t="s">
        <v>4726</v>
      </c>
      <c r="J11619" s="119" t="s">
        <v>22</v>
      </c>
      <c r="K11619" s="1">
        <v>46255.758941458334</v>
      </c>
      <c r="L11619">
        <v>0</v>
      </c>
      <c r="M11619">
        <v>0</v>
      </c>
      <c r="N11619">
        <v>0</v>
      </c>
      <c r="O11619">
        <v>0</v>
      </c>
      <c r="P11619" s="119" t="s">
        <v>20254</v>
      </c>
    </row>
    <row r="11620" spans="1:16" x14ac:dyDescent="0.25">
      <c r="A11620">
        <v>25410</v>
      </c>
      <c r="B11620" s="119" t="s">
        <v>7761</v>
      </c>
      <c r="C11620">
        <v>51</v>
      </c>
      <c r="E11620">
        <v>730</v>
      </c>
      <c r="F11620">
        <v>68</v>
      </c>
      <c r="G11620">
        <v>115</v>
      </c>
      <c r="H11620">
        <v>370</v>
      </c>
      <c r="I11620" s="119" t="s">
        <v>4726</v>
      </c>
      <c r="J11620" s="119" t="s">
        <v>22</v>
      </c>
      <c r="K11620" s="1">
        <v>46255.758941458334</v>
      </c>
      <c r="L11620">
        <v>5</v>
      </c>
      <c r="M11620">
        <v>0</v>
      </c>
      <c r="N11620">
        <v>1</v>
      </c>
      <c r="O11620">
        <v>0</v>
      </c>
      <c r="P11620" s="119" t="s">
        <v>20254</v>
      </c>
    </row>
    <row r="11621" spans="1:16" x14ac:dyDescent="0.25">
      <c r="A11621">
        <v>25411</v>
      </c>
      <c r="B11621" s="119" t="s">
        <v>7761</v>
      </c>
      <c r="C11621">
        <v>56</v>
      </c>
      <c r="E11621">
        <v>122</v>
      </c>
      <c r="F11621">
        <v>58</v>
      </c>
      <c r="G11621">
        <v>121</v>
      </c>
      <c r="H11621">
        <v>80</v>
      </c>
      <c r="I11621" s="119" t="s">
        <v>4726</v>
      </c>
      <c r="J11621" s="119" t="s">
        <v>22</v>
      </c>
      <c r="K11621" s="1">
        <v>46255.758941458334</v>
      </c>
      <c r="L11621">
        <v>2</v>
      </c>
      <c r="M11621">
        <v>1</v>
      </c>
      <c r="N11621">
        <v>0</v>
      </c>
      <c r="O11621">
        <v>0</v>
      </c>
      <c r="P11621" s="119" t="s">
        <v>20254</v>
      </c>
    </row>
    <row r="11622" spans="1:16" x14ac:dyDescent="0.25">
      <c r="A11622">
        <v>25412</v>
      </c>
      <c r="B11622" s="119" t="s">
        <v>7762</v>
      </c>
      <c r="C11622">
        <v>61</v>
      </c>
      <c r="E11622">
        <v>252</v>
      </c>
      <c r="F11622">
        <v>62</v>
      </c>
      <c r="G11622">
        <v>125</v>
      </c>
      <c r="H11622">
        <v>113</v>
      </c>
      <c r="I11622" s="119" t="s">
        <v>4726</v>
      </c>
      <c r="J11622" s="119" t="s">
        <v>22</v>
      </c>
      <c r="K11622" s="1">
        <v>46255.758941458334</v>
      </c>
      <c r="L11622">
        <v>1</v>
      </c>
      <c r="M11622">
        <v>0</v>
      </c>
      <c r="N11622">
        <v>0</v>
      </c>
      <c r="O11622">
        <v>0</v>
      </c>
      <c r="P11622" s="119" t="s">
        <v>20254</v>
      </c>
    </row>
    <row r="11623" spans="1:16" x14ac:dyDescent="0.25">
      <c r="A11623">
        <v>25413</v>
      </c>
      <c r="B11623" s="119" t="s">
        <v>7762</v>
      </c>
      <c r="C11623">
        <v>66</v>
      </c>
      <c r="E11623">
        <v>0</v>
      </c>
      <c r="F11623">
        <v>0</v>
      </c>
      <c r="G11623">
        <v>300</v>
      </c>
      <c r="H11623">
        <v>80</v>
      </c>
      <c r="I11623" s="119" t="s">
        <v>4726</v>
      </c>
      <c r="J11623" s="119" t="s">
        <v>22</v>
      </c>
      <c r="K11623" s="1">
        <v>46255.758941458334</v>
      </c>
      <c r="L11623">
        <v>0</v>
      </c>
      <c r="M11623">
        <v>0</v>
      </c>
      <c r="N11623">
        <v>0</v>
      </c>
      <c r="O11623">
        <v>0</v>
      </c>
      <c r="P11623" s="119" t="s">
        <v>20254</v>
      </c>
    </row>
    <row r="11624" spans="1:16" x14ac:dyDescent="0.25">
      <c r="A11624">
        <v>25414</v>
      </c>
      <c r="B11624" s="119" t="s">
        <v>7762</v>
      </c>
      <c r="C11624">
        <v>71</v>
      </c>
      <c r="E11624">
        <v>0</v>
      </c>
      <c r="F11624">
        <v>0</v>
      </c>
      <c r="G11624">
        <v>294</v>
      </c>
      <c r="H11624">
        <v>92</v>
      </c>
      <c r="I11624" s="119" t="s">
        <v>4726</v>
      </c>
      <c r="J11624" s="119" t="s">
        <v>22</v>
      </c>
      <c r="K11624" s="1">
        <v>46255.758941458334</v>
      </c>
      <c r="L11624">
        <v>0</v>
      </c>
      <c r="M11624">
        <v>0</v>
      </c>
      <c r="N11624">
        <v>0</v>
      </c>
      <c r="O11624">
        <v>0</v>
      </c>
      <c r="P11624" s="119" t="s">
        <v>20254</v>
      </c>
    </row>
    <row r="11625" spans="1:16" x14ac:dyDescent="0.25">
      <c r="A11625">
        <v>25415</v>
      </c>
      <c r="B11625" s="119" t="s">
        <v>7762</v>
      </c>
      <c r="C11625">
        <v>76</v>
      </c>
      <c r="E11625">
        <v>0</v>
      </c>
      <c r="F11625">
        <v>0</v>
      </c>
      <c r="G11625">
        <v>2288</v>
      </c>
      <c r="H11625">
        <v>75</v>
      </c>
      <c r="I11625" s="119" t="s">
        <v>4726</v>
      </c>
      <c r="J11625" s="119" t="s">
        <v>22</v>
      </c>
      <c r="K11625" s="1">
        <v>46255.758941458334</v>
      </c>
      <c r="L11625">
        <v>0</v>
      </c>
      <c r="M11625">
        <v>18</v>
      </c>
      <c r="N11625">
        <v>0</v>
      </c>
      <c r="O11625">
        <v>5</v>
      </c>
      <c r="P11625" s="119" t="s">
        <v>20254</v>
      </c>
    </row>
    <row r="11626" spans="1:16" x14ac:dyDescent="0.25">
      <c r="A11626">
        <v>25416</v>
      </c>
      <c r="B11626" s="119" t="s">
        <v>7762</v>
      </c>
      <c r="C11626">
        <v>80</v>
      </c>
      <c r="E11626">
        <v>0</v>
      </c>
      <c r="F11626">
        <v>0</v>
      </c>
      <c r="G11626">
        <v>1950</v>
      </c>
      <c r="H11626">
        <v>78</v>
      </c>
      <c r="I11626" s="119" t="s">
        <v>4726</v>
      </c>
      <c r="J11626" s="119" t="s">
        <v>22</v>
      </c>
      <c r="K11626" s="1">
        <v>46255.758941458334</v>
      </c>
      <c r="L11626">
        <v>0</v>
      </c>
      <c r="M11626">
        <v>3</v>
      </c>
      <c r="N11626">
        <v>0</v>
      </c>
      <c r="O11626">
        <v>0</v>
      </c>
      <c r="P11626" s="119" t="s">
        <v>20254</v>
      </c>
    </row>
    <row r="11627" spans="1:16" x14ac:dyDescent="0.25">
      <c r="A11627">
        <v>25417</v>
      </c>
      <c r="B11627" s="119" t="s">
        <v>7763</v>
      </c>
      <c r="C11627">
        <v>14</v>
      </c>
      <c r="D11627">
        <v>24610</v>
      </c>
      <c r="E11627">
        <v>580</v>
      </c>
      <c r="F11627">
        <v>57</v>
      </c>
      <c r="G11627">
        <v>217</v>
      </c>
      <c r="H11627">
        <v>252</v>
      </c>
      <c r="I11627" s="119" t="s">
        <v>4726</v>
      </c>
      <c r="J11627" s="119" t="s">
        <v>139</v>
      </c>
      <c r="K11627" s="1">
        <v>46255.758941458334</v>
      </c>
      <c r="L11627">
        <v>0</v>
      </c>
      <c r="M11627">
        <v>0</v>
      </c>
      <c r="N11627">
        <v>0</v>
      </c>
      <c r="O11627">
        <v>0</v>
      </c>
      <c r="P11627" s="119" t="s">
        <v>20254</v>
      </c>
    </row>
    <row r="11628" spans="1:16" x14ac:dyDescent="0.25">
      <c r="A11628">
        <v>25418</v>
      </c>
      <c r="B11628" s="119" t="s">
        <v>7764</v>
      </c>
      <c r="C11628">
        <v>20</v>
      </c>
      <c r="D11628">
        <v>24613</v>
      </c>
      <c r="E11628">
        <v>98</v>
      </c>
      <c r="F11628">
        <v>72</v>
      </c>
      <c r="G11628">
        <v>268</v>
      </c>
      <c r="H11628">
        <v>2003</v>
      </c>
      <c r="I11628" s="119" t="s">
        <v>4726</v>
      </c>
      <c r="J11628" s="119" t="s">
        <v>139</v>
      </c>
      <c r="K11628" s="1">
        <v>46255.758941458334</v>
      </c>
      <c r="L11628">
        <v>2</v>
      </c>
      <c r="M11628">
        <v>1</v>
      </c>
      <c r="N11628">
        <v>0</v>
      </c>
      <c r="O11628">
        <v>0</v>
      </c>
      <c r="P11628" s="119" t="s">
        <v>20254</v>
      </c>
    </row>
    <row r="11629" spans="1:16" x14ac:dyDescent="0.25">
      <c r="A11629">
        <v>25419</v>
      </c>
      <c r="B11629" s="119" t="s">
        <v>7765</v>
      </c>
      <c r="C11629">
        <v>26</v>
      </c>
      <c r="D11629">
        <v>24616</v>
      </c>
      <c r="E11629">
        <v>6093</v>
      </c>
      <c r="F11629">
        <v>69</v>
      </c>
      <c r="G11629">
        <v>87</v>
      </c>
      <c r="H11629">
        <v>567</v>
      </c>
      <c r="I11629" s="119" t="s">
        <v>4726</v>
      </c>
      <c r="J11629" s="119" t="s">
        <v>139</v>
      </c>
      <c r="K11629" s="1">
        <v>46255.758941458334</v>
      </c>
      <c r="L11629">
        <v>5</v>
      </c>
      <c r="M11629">
        <v>1</v>
      </c>
      <c r="N11629">
        <v>1</v>
      </c>
      <c r="O11629">
        <v>1</v>
      </c>
      <c r="P11629" s="119" t="s">
        <v>20254</v>
      </c>
    </row>
    <row r="11630" spans="1:16" x14ac:dyDescent="0.25">
      <c r="A11630">
        <v>25420</v>
      </c>
      <c r="B11630" s="119" t="s">
        <v>7766</v>
      </c>
      <c r="C11630">
        <v>32</v>
      </c>
      <c r="D11630">
        <v>24646</v>
      </c>
      <c r="E11630">
        <v>177</v>
      </c>
      <c r="F11630">
        <v>101</v>
      </c>
      <c r="G11630">
        <v>188</v>
      </c>
      <c r="H11630">
        <v>625</v>
      </c>
      <c r="I11630" s="119" t="s">
        <v>4726</v>
      </c>
      <c r="J11630" s="119" t="s">
        <v>139</v>
      </c>
      <c r="K11630" s="1">
        <v>46255.758941458334</v>
      </c>
      <c r="L11630">
        <v>1</v>
      </c>
      <c r="M11630">
        <v>1</v>
      </c>
      <c r="N11630">
        <v>0</v>
      </c>
      <c r="O11630">
        <v>0</v>
      </c>
      <c r="P11630" s="119" t="s">
        <v>20254</v>
      </c>
    </row>
    <row r="11631" spans="1:16" x14ac:dyDescent="0.25">
      <c r="A11631">
        <v>25421</v>
      </c>
      <c r="B11631" s="119" t="s">
        <v>7767</v>
      </c>
      <c r="C11631">
        <v>38</v>
      </c>
      <c r="D11631">
        <v>24660</v>
      </c>
      <c r="E11631">
        <v>47</v>
      </c>
      <c r="F11631">
        <v>87</v>
      </c>
      <c r="G11631">
        <v>86</v>
      </c>
      <c r="H11631">
        <v>595</v>
      </c>
      <c r="I11631" s="119" t="s">
        <v>4726</v>
      </c>
      <c r="J11631" s="119" t="s">
        <v>139</v>
      </c>
      <c r="K11631" s="1">
        <v>46255.758941458334</v>
      </c>
      <c r="L11631">
        <v>1</v>
      </c>
      <c r="M11631">
        <v>0</v>
      </c>
      <c r="N11631">
        <v>0</v>
      </c>
      <c r="O11631">
        <v>0</v>
      </c>
      <c r="P11631" s="119" t="s">
        <v>20254</v>
      </c>
    </row>
    <row r="11632" spans="1:16" x14ac:dyDescent="0.25">
      <c r="A11632">
        <v>25422</v>
      </c>
      <c r="B11632" s="119" t="s">
        <v>7768</v>
      </c>
      <c r="C11632">
        <v>44</v>
      </c>
      <c r="D11632">
        <v>24622</v>
      </c>
      <c r="E11632">
        <v>127</v>
      </c>
      <c r="F11632">
        <v>95</v>
      </c>
      <c r="G11632">
        <v>63</v>
      </c>
      <c r="H11632">
        <v>300</v>
      </c>
      <c r="I11632" s="119" t="s">
        <v>4726</v>
      </c>
      <c r="J11632" s="119" t="s">
        <v>139</v>
      </c>
      <c r="K11632" s="1">
        <v>46255.758941458334</v>
      </c>
      <c r="L11632">
        <v>1</v>
      </c>
      <c r="M11632">
        <v>0</v>
      </c>
      <c r="N11632">
        <v>0</v>
      </c>
      <c r="O11632">
        <v>0</v>
      </c>
      <c r="P11632" s="119" t="s">
        <v>20254</v>
      </c>
    </row>
    <row r="11633" spans="1:16" x14ac:dyDescent="0.25">
      <c r="A11633">
        <v>25423</v>
      </c>
      <c r="B11633" s="119" t="s">
        <v>7769</v>
      </c>
      <c r="C11633">
        <v>50</v>
      </c>
      <c r="D11633">
        <v>24634</v>
      </c>
      <c r="E11633">
        <v>542</v>
      </c>
      <c r="F11633">
        <v>109</v>
      </c>
      <c r="G11633">
        <v>229</v>
      </c>
      <c r="H11633">
        <v>395</v>
      </c>
      <c r="I11633" s="119" t="s">
        <v>4726</v>
      </c>
      <c r="J11633" s="119" t="s">
        <v>139</v>
      </c>
      <c r="K11633" s="1">
        <v>46255.758941458334</v>
      </c>
      <c r="L11633">
        <v>1</v>
      </c>
      <c r="M11633">
        <v>1</v>
      </c>
      <c r="N11633">
        <v>0</v>
      </c>
      <c r="O11633">
        <v>0</v>
      </c>
      <c r="P11633" s="119" t="s">
        <v>20254</v>
      </c>
    </row>
    <row r="11634" spans="1:16" x14ac:dyDescent="0.25">
      <c r="A11634">
        <v>25424</v>
      </c>
      <c r="B11634" s="119" t="s">
        <v>7770</v>
      </c>
      <c r="C11634">
        <v>56</v>
      </c>
      <c r="D11634">
        <v>24595</v>
      </c>
      <c r="E11634">
        <v>566</v>
      </c>
      <c r="F11634">
        <v>119</v>
      </c>
      <c r="G11634">
        <v>64</v>
      </c>
      <c r="H11634">
        <v>219</v>
      </c>
      <c r="I11634" s="119" t="s">
        <v>4726</v>
      </c>
      <c r="J11634" s="119" t="s">
        <v>139</v>
      </c>
      <c r="K11634" s="1">
        <v>46255.758941458334</v>
      </c>
      <c r="L11634">
        <v>1</v>
      </c>
      <c r="M11634">
        <v>0</v>
      </c>
      <c r="N11634">
        <v>0</v>
      </c>
      <c r="O11634">
        <v>0</v>
      </c>
      <c r="P11634" s="119" t="s">
        <v>20254</v>
      </c>
    </row>
    <row r="11635" spans="1:16" x14ac:dyDescent="0.25">
      <c r="A11635">
        <v>25425</v>
      </c>
      <c r="B11635" s="119" t="s">
        <v>7771</v>
      </c>
      <c r="C11635">
        <v>62</v>
      </c>
      <c r="D11635">
        <v>24610</v>
      </c>
      <c r="E11635">
        <v>0</v>
      </c>
      <c r="F11635">
        <v>0</v>
      </c>
      <c r="G11635">
        <v>184</v>
      </c>
      <c r="H11635">
        <v>193</v>
      </c>
      <c r="I11635" s="119" t="s">
        <v>4726</v>
      </c>
      <c r="J11635" s="119" t="s">
        <v>139</v>
      </c>
      <c r="K11635" s="1">
        <v>46255.758941458334</v>
      </c>
      <c r="L11635">
        <v>0</v>
      </c>
      <c r="M11635">
        <v>0</v>
      </c>
      <c r="N11635">
        <v>0</v>
      </c>
      <c r="O11635">
        <v>0</v>
      </c>
      <c r="P11635" s="119" t="s">
        <v>20254</v>
      </c>
    </row>
    <row r="11636" spans="1:16" x14ac:dyDescent="0.25">
      <c r="A11636">
        <v>25426</v>
      </c>
      <c r="B11636" s="119" t="s">
        <v>7772</v>
      </c>
      <c r="C11636">
        <v>68</v>
      </c>
      <c r="D11636">
        <v>24603</v>
      </c>
      <c r="E11636">
        <v>0</v>
      </c>
      <c r="F11636">
        <v>0</v>
      </c>
      <c r="G11636">
        <v>140</v>
      </c>
      <c r="H11636">
        <v>200</v>
      </c>
      <c r="I11636" s="119" t="s">
        <v>4726</v>
      </c>
      <c r="J11636" s="119" t="s">
        <v>139</v>
      </c>
      <c r="K11636" s="1">
        <v>46255.758941458334</v>
      </c>
      <c r="L11636">
        <v>0</v>
      </c>
      <c r="M11636">
        <v>0</v>
      </c>
      <c r="N11636">
        <v>0</v>
      </c>
      <c r="O11636">
        <v>0</v>
      </c>
      <c r="P11636" s="119" t="s">
        <v>20254</v>
      </c>
    </row>
    <row r="11637" spans="1:16" x14ac:dyDescent="0.25">
      <c r="A11637">
        <v>25427</v>
      </c>
      <c r="B11637" s="119" t="s">
        <v>7773</v>
      </c>
      <c r="C11637">
        <v>74</v>
      </c>
      <c r="D11637">
        <v>24573</v>
      </c>
      <c r="E11637">
        <v>275</v>
      </c>
      <c r="F11637">
        <v>145</v>
      </c>
      <c r="G11637">
        <v>121</v>
      </c>
      <c r="H11637">
        <v>191</v>
      </c>
      <c r="I11637" s="119" t="s">
        <v>4726</v>
      </c>
      <c r="J11637" s="119" t="s">
        <v>139</v>
      </c>
      <c r="K11637" s="1">
        <v>46255.758941458334</v>
      </c>
      <c r="L11637">
        <v>208</v>
      </c>
      <c r="M11637">
        <v>0</v>
      </c>
      <c r="N11637">
        <v>0</v>
      </c>
      <c r="O11637">
        <v>0</v>
      </c>
      <c r="P11637" s="119" t="s">
        <v>20254</v>
      </c>
    </row>
    <row r="11638" spans="1:16" x14ac:dyDescent="0.25">
      <c r="A11638">
        <v>25428</v>
      </c>
      <c r="B11638" s="119" t="s">
        <v>7774</v>
      </c>
      <c r="C11638">
        <v>80</v>
      </c>
      <c r="D11638">
        <v>24558</v>
      </c>
      <c r="E11638">
        <v>0</v>
      </c>
      <c r="F11638">
        <v>0</v>
      </c>
      <c r="G11638">
        <v>3189</v>
      </c>
      <c r="H11638">
        <v>156</v>
      </c>
      <c r="I11638" s="119" t="s">
        <v>4726</v>
      </c>
      <c r="J11638" s="119" t="s">
        <v>139</v>
      </c>
      <c r="K11638" s="1">
        <v>46255.758941458334</v>
      </c>
      <c r="L11638">
        <v>0</v>
      </c>
      <c r="M11638">
        <v>3</v>
      </c>
      <c r="N11638">
        <v>0</v>
      </c>
      <c r="O11638">
        <v>1</v>
      </c>
      <c r="P11638" s="119" t="s">
        <v>20254</v>
      </c>
    </row>
    <row r="11639" spans="1:16" x14ac:dyDescent="0.25">
      <c r="A11639">
        <v>25429</v>
      </c>
      <c r="B11639" s="119" t="s">
        <v>7775</v>
      </c>
      <c r="C11639">
        <v>39</v>
      </c>
      <c r="D11639">
        <v>24602</v>
      </c>
      <c r="E11639">
        <v>232</v>
      </c>
      <c r="F11639">
        <v>353</v>
      </c>
      <c r="G11639">
        <v>141</v>
      </c>
      <c r="H11639">
        <v>1902</v>
      </c>
      <c r="I11639" s="119" t="s">
        <v>4726</v>
      </c>
      <c r="J11639" s="119" t="s">
        <v>222</v>
      </c>
      <c r="K11639" s="1">
        <v>46255.758941458334</v>
      </c>
      <c r="L11639">
        <v>1</v>
      </c>
      <c r="M11639">
        <v>2</v>
      </c>
      <c r="N11639">
        <v>0</v>
      </c>
      <c r="O11639">
        <v>0</v>
      </c>
      <c r="P11639" s="119" t="s">
        <v>20254</v>
      </c>
    </row>
    <row r="11640" spans="1:16" x14ac:dyDescent="0.25">
      <c r="A11640">
        <v>25430</v>
      </c>
      <c r="B11640" s="119" t="s">
        <v>7776</v>
      </c>
      <c r="C11640">
        <v>46</v>
      </c>
      <c r="D11640">
        <v>24656</v>
      </c>
      <c r="E11640">
        <v>433</v>
      </c>
      <c r="F11640">
        <v>152</v>
      </c>
      <c r="G11640">
        <v>254</v>
      </c>
      <c r="H11640">
        <v>1750</v>
      </c>
      <c r="I11640" s="119" t="s">
        <v>4726</v>
      </c>
      <c r="J11640" s="119" t="s">
        <v>222</v>
      </c>
      <c r="K11640" s="1">
        <v>46255.758941458334</v>
      </c>
      <c r="L11640">
        <v>2</v>
      </c>
      <c r="M11640">
        <v>6</v>
      </c>
      <c r="N11640">
        <v>0</v>
      </c>
      <c r="O11640">
        <v>3</v>
      </c>
      <c r="P11640" s="119" t="s">
        <v>20254</v>
      </c>
    </row>
    <row r="11641" spans="1:16" x14ac:dyDescent="0.25">
      <c r="A11641">
        <v>25431</v>
      </c>
      <c r="B11641" s="119" t="s">
        <v>7777</v>
      </c>
      <c r="C11641">
        <v>53</v>
      </c>
      <c r="D11641">
        <v>24559</v>
      </c>
      <c r="E11641">
        <v>110</v>
      </c>
      <c r="F11641">
        <v>215</v>
      </c>
      <c r="G11641">
        <v>174</v>
      </c>
      <c r="H11641">
        <v>1792</v>
      </c>
      <c r="I11641" s="119" t="s">
        <v>4726</v>
      </c>
      <c r="J11641" s="119" t="s">
        <v>222</v>
      </c>
      <c r="K11641" s="1">
        <v>46255.758941458334</v>
      </c>
      <c r="L11641">
        <v>0</v>
      </c>
      <c r="M11641">
        <v>0</v>
      </c>
      <c r="N11641">
        <v>0</v>
      </c>
      <c r="O11641">
        <v>0</v>
      </c>
      <c r="P11641" s="119" t="s">
        <v>20254</v>
      </c>
    </row>
    <row r="11642" spans="1:16" x14ac:dyDescent="0.25">
      <c r="A11642">
        <v>25432</v>
      </c>
      <c r="B11642" s="119" t="s">
        <v>7778</v>
      </c>
      <c r="C11642">
        <v>60</v>
      </c>
      <c r="D11642">
        <v>24550</v>
      </c>
      <c r="E11642">
        <v>4</v>
      </c>
      <c r="F11642">
        <v>485</v>
      </c>
      <c r="G11642">
        <v>166</v>
      </c>
      <c r="H11642">
        <v>1792</v>
      </c>
      <c r="I11642" s="119" t="s">
        <v>4726</v>
      </c>
      <c r="J11642" s="119" t="s">
        <v>222</v>
      </c>
      <c r="K11642" s="1">
        <v>46255.758941458334</v>
      </c>
      <c r="L11642">
        <v>2</v>
      </c>
      <c r="M11642">
        <v>2</v>
      </c>
      <c r="N11642">
        <v>2</v>
      </c>
      <c r="O11642">
        <v>1</v>
      </c>
      <c r="P11642" s="119" t="s">
        <v>20254</v>
      </c>
    </row>
    <row r="11643" spans="1:16" x14ac:dyDescent="0.25">
      <c r="A11643">
        <v>25433</v>
      </c>
      <c r="B11643" s="119" t="s">
        <v>7779</v>
      </c>
      <c r="C11643">
        <v>67</v>
      </c>
      <c r="D11643">
        <v>24577</v>
      </c>
      <c r="E11643">
        <v>149</v>
      </c>
      <c r="F11643">
        <v>338</v>
      </c>
      <c r="G11643">
        <v>69</v>
      </c>
      <c r="H11643">
        <v>1917</v>
      </c>
      <c r="I11643" s="119" t="s">
        <v>4726</v>
      </c>
      <c r="J11643" s="119" t="s">
        <v>222</v>
      </c>
      <c r="K11643" s="1">
        <v>46255.758941458334</v>
      </c>
      <c r="L11643">
        <v>0</v>
      </c>
      <c r="M11643">
        <v>5</v>
      </c>
      <c r="N11643">
        <v>0</v>
      </c>
      <c r="O11643">
        <v>0</v>
      </c>
      <c r="P11643" s="119" t="s">
        <v>20254</v>
      </c>
    </row>
    <row r="11644" spans="1:16" x14ac:dyDescent="0.25">
      <c r="A11644">
        <v>25434</v>
      </c>
      <c r="B11644" s="119" t="s">
        <v>7780</v>
      </c>
      <c r="C11644">
        <v>74</v>
      </c>
      <c r="D11644">
        <v>24606</v>
      </c>
      <c r="E11644">
        <v>547</v>
      </c>
      <c r="F11644">
        <v>1630</v>
      </c>
      <c r="G11644">
        <v>30</v>
      </c>
      <c r="H11644">
        <v>3242</v>
      </c>
      <c r="I11644" s="119" t="s">
        <v>4726</v>
      </c>
      <c r="J11644" s="119" t="s">
        <v>222</v>
      </c>
      <c r="K11644" s="1">
        <v>46255.758941458334</v>
      </c>
      <c r="L11644">
        <v>307</v>
      </c>
      <c r="M11644">
        <v>0</v>
      </c>
      <c r="N11644">
        <v>1</v>
      </c>
      <c r="O11644">
        <v>0</v>
      </c>
      <c r="P11644" s="119" t="s">
        <v>20254</v>
      </c>
    </row>
    <row r="11645" spans="1:16" x14ac:dyDescent="0.25">
      <c r="A11645">
        <v>25435</v>
      </c>
      <c r="B11645" s="119" t="s">
        <v>7781</v>
      </c>
      <c r="C11645">
        <v>80</v>
      </c>
      <c r="D11645">
        <v>24553</v>
      </c>
      <c r="E11645">
        <v>922</v>
      </c>
      <c r="F11645">
        <v>1902</v>
      </c>
      <c r="G11645">
        <v>1261</v>
      </c>
      <c r="H11645">
        <v>2267</v>
      </c>
      <c r="I11645" s="119" t="s">
        <v>4726</v>
      </c>
      <c r="J11645" s="119" t="s">
        <v>222</v>
      </c>
      <c r="K11645" s="1">
        <v>46255.758941458334</v>
      </c>
      <c r="L11645">
        <v>240</v>
      </c>
      <c r="M11645">
        <v>16</v>
      </c>
      <c r="N11645">
        <v>47</v>
      </c>
      <c r="O11645">
        <v>2</v>
      </c>
      <c r="P11645" s="119" t="s">
        <v>20254</v>
      </c>
    </row>
    <row r="11646" spans="1:16" x14ac:dyDescent="0.25">
      <c r="A11646">
        <v>25436</v>
      </c>
      <c r="B11646" s="119" t="s">
        <v>7782</v>
      </c>
      <c r="C11646">
        <v>62</v>
      </c>
      <c r="D11646">
        <v>24570</v>
      </c>
      <c r="E11646">
        <v>114</v>
      </c>
      <c r="F11646">
        <v>12010</v>
      </c>
      <c r="G11646">
        <v>22</v>
      </c>
      <c r="H11646">
        <v>89975</v>
      </c>
      <c r="I11646" s="119" t="s">
        <v>4726</v>
      </c>
      <c r="J11646" s="119" t="s">
        <v>24</v>
      </c>
      <c r="K11646" s="1">
        <v>46255.758941458334</v>
      </c>
      <c r="L11646">
        <v>0</v>
      </c>
      <c r="M11646">
        <v>0</v>
      </c>
      <c r="N11646">
        <v>0</v>
      </c>
      <c r="O11646">
        <v>0</v>
      </c>
      <c r="P11646" s="119" t="s">
        <v>20254</v>
      </c>
    </row>
    <row r="11647" spans="1:16" x14ac:dyDescent="0.25">
      <c r="A11647">
        <v>25437</v>
      </c>
      <c r="B11647" s="119" t="s">
        <v>7783</v>
      </c>
      <c r="C11647">
        <v>70</v>
      </c>
      <c r="D11647">
        <v>24600</v>
      </c>
      <c r="E11647">
        <v>70</v>
      </c>
      <c r="F11647">
        <v>15302</v>
      </c>
      <c r="G11647">
        <v>30</v>
      </c>
      <c r="H11647">
        <v>49796</v>
      </c>
      <c r="I11647" s="119" t="s">
        <v>4726</v>
      </c>
      <c r="J11647" s="119" t="s">
        <v>24</v>
      </c>
      <c r="K11647" s="1">
        <v>46255.758941458334</v>
      </c>
      <c r="L11647">
        <v>0</v>
      </c>
      <c r="M11647">
        <v>0</v>
      </c>
      <c r="N11647">
        <v>0</v>
      </c>
      <c r="O11647">
        <v>0</v>
      </c>
      <c r="P11647" s="119" t="s">
        <v>20254</v>
      </c>
    </row>
    <row r="11648" spans="1:16" x14ac:dyDescent="0.25">
      <c r="A11648">
        <v>25438</v>
      </c>
      <c r="B11648" s="119" t="s">
        <v>7784</v>
      </c>
      <c r="C11648">
        <v>78</v>
      </c>
      <c r="D11648">
        <v>24618</v>
      </c>
      <c r="E11648">
        <v>235</v>
      </c>
      <c r="F11648">
        <v>3321</v>
      </c>
      <c r="G11648">
        <v>292</v>
      </c>
      <c r="H11648">
        <v>7485</v>
      </c>
      <c r="I11648" s="119" t="s">
        <v>4726</v>
      </c>
      <c r="J11648" s="119" t="s">
        <v>24</v>
      </c>
      <c r="K11648" s="1">
        <v>46255.758941458334</v>
      </c>
      <c r="L11648">
        <v>3</v>
      </c>
      <c r="M11648">
        <v>5</v>
      </c>
      <c r="N11648">
        <v>1</v>
      </c>
      <c r="O11648">
        <v>2</v>
      </c>
      <c r="P11648" s="119" t="s">
        <v>20254</v>
      </c>
    </row>
    <row r="11649" spans="1:16" x14ac:dyDescent="0.25">
      <c r="A11649">
        <v>25439</v>
      </c>
      <c r="B11649" s="119" t="s">
        <v>7785</v>
      </c>
      <c r="C11649">
        <v>80</v>
      </c>
      <c r="D11649">
        <v>24561</v>
      </c>
      <c r="E11649">
        <v>148</v>
      </c>
      <c r="F11649">
        <v>2935</v>
      </c>
      <c r="G11649">
        <v>182</v>
      </c>
      <c r="H11649">
        <v>6699</v>
      </c>
      <c r="I11649" s="119" t="s">
        <v>4726</v>
      </c>
      <c r="J11649" s="119" t="s">
        <v>24</v>
      </c>
      <c r="K11649" s="1">
        <v>46255.758941458334</v>
      </c>
      <c r="L11649">
        <v>5</v>
      </c>
      <c r="M11649">
        <v>22</v>
      </c>
      <c r="N11649">
        <v>1</v>
      </c>
      <c r="O11649">
        <v>3</v>
      </c>
      <c r="P11649" s="119" t="s">
        <v>20254</v>
      </c>
    </row>
    <row r="11650" spans="1:16" x14ac:dyDescent="0.25">
      <c r="A11650">
        <v>25440</v>
      </c>
      <c r="B11650" s="119" t="s">
        <v>7786</v>
      </c>
      <c r="C11650">
        <v>1</v>
      </c>
      <c r="E11650">
        <v>427</v>
      </c>
      <c r="F11650">
        <v>15</v>
      </c>
      <c r="G11650">
        <v>455</v>
      </c>
      <c r="H11650">
        <v>69</v>
      </c>
      <c r="I11650" s="119" t="s">
        <v>4726</v>
      </c>
      <c r="J11650" s="119" t="s">
        <v>22</v>
      </c>
      <c r="K11650" s="1">
        <v>46255.758941458334</v>
      </c>
      <c r="L11650">
        <v>0</v>
      </c>
      <c r="M11650">
        <v>0</v>
      </c>
      <c r="N11650">
        <v>0</v>
      </c>
      <c r="O11650">
        <v>0</v>
      </c>
      <c r="P11650" s="119" t="s">
        <v>20254</v>
      </c>
    </row>
    <row r="11651" spans="1:16" x14ac:dyDescent="0.25">
      <c r="A11651">
        <v>25441</v>
      </c>
      <c r="B11651" s="119" t="s">
        <v>7786</v>
      </c>
      <c r="C11651">
        <v>6</v>
      </c>
      <c r="E11651">
        <v>0</v>
      </c>
      <c r="F11651">
        <v>0</v>
      </c>
      <c r="G11651">
        <v>368</v>
      </c>
      <c r="H11651">
        <v>84</v>
      </c>
      <c r="I11651" s="119" t="s">
        <v>4726</v>
      </c>
      <c r="J11651" s="119" t="s">
        <v>22</v>
      </c>
      <c r="K11651" s="1">
        <v>46255.758941458334</v>
      </c>
      <c r="L11651">
        <v>0</v>
      </c>
      <c r="M11651">
        <v>2</v>
      </c>
      <c r="N11651">
        <v>0</v>
      </c>
      <c r="O11651">
        <v>0</v>
      </c>
      <c r="P11651" s="119" t="s">
        <v>20254</v>
      </c>
    </row>
    <row r="11652" spans="1:16" x14ac:dyDescent="0.25">
      <c r="A11652">
        <v>25442</v>
      </c>
      <c r="B11652" s="119" t="s">
        <v>7786</v>
      </c>
      <c r="C11652">
        <v>11</v>
      </c>
      <c r="E11652">
        <v>0</v>
      </c>
      <c r="F11652">
        <v>0</v>
      </c>
      <c r="G11652">
        <v>362</v>
      </c>
      <c r="H11652">
        <v>80</v>
      </c>
      <c r="I11652" s="119" t="s">
        <v>4726</v>
      </c>
      <c r="J11652" s="119" t="s">
        <v>22</v>
      </c>
      <c r="K11652" s="1">
        <v>46255.758941458334</v>
      </c>
      <c r="L11652">
        <v>0</v>
      </c>
      <c r="M11652">
        <v>0</v>
      </c>
      <c r="N11652">
        <v>0</v>
      </c>
      <c r="O11652">
        <v>0</v>
      </c>
      <c r="P11652" s="119" t="s">
        <v>20254</v>
      </c>
    </row>
    <row r="11653" spans="1:16" x14ac:dyDescent="0.25">
      <c r="A11653">
        <v>25443</v>
      </c>
      <c r="B11653" s="119" t="s">
        <v>7786</v>
      </c>
      <c r="C11653">
        <v>16</v>
      </c>
      <c r="E11653">
        <v>0</v>
      </c>
      <c r="F11653">
        <v>0</v>
      </c>
      <c r="G11653">
        <v>313</v>
      </c>
      <c r="H11653">
        <v>79</v>
      </c>
      <c r="I11653" s="119" t="s">
        <v>4726</v>
      </c>
      <c r="J11653" s="119" t="s">
        <v>22</v>
      </c>
      <c r="K11653" s="1">
        <v>46255.758941458334</v>
      </c>
      <c r="L11653">
        <v>0</v>
      </c>
      <c r="M11653">
        <v>2</v>
      </c>
      <c r="N11653">
        <v>0</v>
      </c>
      <c r="O11653">
        <v>0</v>
      </c>
      <c r="P11653" s="119" t="s">
        <v>20254</v>
      </c>
    </row>
    <row r="11654" spans="1:16" x14ac:dyDescent="0.25">
      <c r="A11654">
        <v>25444</v>
      </c>
      <c r="B11654" s="119" t="s">
        <v>7787</v>
      </c>
      <c r="C11654">
        <v>21</v>
      </c>
      <c r="E11654">
        <v>50</v>
      </c>
      <c r="F11654">
        <v>40</v>
      </c>
      <c r="G11654">
        <v>91</v>
      </c>
      <c r="H11654">
        <v>100</v>
      </c>
      <c r="I11654" s="119" t="s">
        <v>4726</v>
      </c>
      <c r="J11654" s="119" t="s">
        <v>22</v>
      </c>
      <c r="K11654" s="1">
        <v>46255.758941458334</v>
      </c>
      <c r="L11654">
        <v>0</v>
      </c>
      <c r="M11654">
        <v>1</v>
      </c>
      <c r="N11654">
        <v>0</v>
      </c>
      <c r="O11654">
        <v>1</v>
      </c>
      <c r="P11654" s="119" t="s">
        <v>20254</v>
      </c>
    </row>
    <row r="11655" spans="1:16" x14ac:dyDescent="0.25">
      <c r="A11655">
        <v>25445</v>
      </c>
      <c r="B11655" s="119" t="s">
        <v>7787</v>
      </c>
      <c r="C11655">
        <v>26</v>
      </c>
      <c r="E11655">
        <v>0</v>
      </c>
      <c r="F11655">
        <v>0</v>
      </c>
      <c r="G11655">
        <v>200</v>
      </c>
      <c r="H11655">
        <v>80</v>
      </c>
      <c r="I11655" s="119" t="s">
        <v>4726</v>
      </c>
      <c r="J11655" s="119" t="s">
        <v>22</v>
      </c>
      <c r="K11655" s="1">
        <v>46255.758941458334</v>
      </c>
      <c r="L11655">
        <v>0</v>
      </c>
      <c r="M11655">
        <v>1</v>
      </c>
      <c r="N11655">
        <v>0</v>
      </c>
      <c r="O11655">
        <v>0</v>
      </c>
      <c r="P11655" s="119" t="s">
        <v>20254</v>
      </c>
    </row>
    <row r="11656" spans="1:16" x14ac:dyDescent="0.25">
      <c r="A11656">
        <v>25446</v>
      </c>
      <c r="B11656" s="119" t="s">
        <v>7787</v>
      </c>
      <c r="C11656">
        <v>31</v>
      </c>
      <c r="E11656">
        <v>247</v>
      </c>
      <c r="F11656">
        <v>56</v>
      </c>
      <c r="G11656">
        <v>166</v>
      </c>
      <c r="H11656">
        <v>92</v>
      </c>
      <c r="I11656" s="119" t="s">
        <v>4726</v>
      </c>
      <c r="J11656" s="119" t="s">
        <v>22</v>
      </c>
      <c r="K11656" s="1">
        <v>46255.758941458334</v>
      </c>
      <c r="L11656">
        <v>1</v>
      </c>
      <c r="M11656">
        <v>0</v>
      </c>
      <c r="N11656">
        <v>0</v>
      </c>
      <c r="O11656">
        <v>0</v>
      </c>
      <c r="P11656" s="119" t="s">
        <v>20254</v>
      </c>
    </row>
    <row r="11657" spans="1:16" x14ac:dyDescent="0.25">
      <c r="A11657">
        <v>25447</v>
      </c>
      <c r="B11657" s="119" t="s">
        <v>7787</v>
      </c>
      <c r="C11657">
        <v>36</v>
      </c>
      <c r="E11657">
        <v>966</v>
      </c>
      <c r="F11657">
        <v>64</v>
      </c>
      <c r="G11657">
        <v>151</v>
      </c>
      <c r="H11657">
        <v>99</v>
      </c>
      <c r="I11657" s="119" t="s">
        <v>4726</v>
      </c>
      <c r="J11657" s="119" t="s">
        <v>22</v>
      </c>
      <c r="K11657" s="1">
        <v>46255.758941458334</v>
      </c>
      <c r="L11657">
        <v>5</v>
      </c>
      <c r="M11657">
        <v>0</v>
      </c>
      <c r="N11657">
        <v>0</v>
      </c>
      <c r="O11657">
        <v>0</v>
      </c>
      <c r="P11657" s="119" t="s">
        <v>20254</v>
      </c>
    </row>
    <row r="11658" spans="1:16" x14ac:dyDescent="0.25">
      <c r="A11658">
        <v>25448</v>
      </c>
      <c r="B11658" s="119" t="s">
        <v>7787</v>
      </c>
      <c r="C11658">
        <v>41</v>
      </c>
      <c r="E11658">
        <v>323</v>
      </c>
      <c r="F11658">
        <v>69</v>
      </c>
      <c r="G11658">
        <v>111</v>
      </c>
      <c r="H11658">
        <v>112</v>
      </c>
      <c r="I11658" s="119" t="s">
        <v>4726</v>
      </c>
      <c r="J11658" s="119" t="s">
        <v>22</v>
      </c>
      <c r="K11658" s="1">
        <v>46255.758941458334</v>
      </c>
      <c r="L11658">
        <v>5</v>
      </c>
      <c r="M11658">
        <v>0</v>
      </c>
      <c r="N11658">
        <v>1</v>
      </c>
      <c r="O11658">
        <v>0</v>
      </c>
      <c r="P11658" s="119" t="s">
        <v>20254</v>
      </c>
    </row>
    <row r="11659" spans="1:16" x14ac:dyDescent="0.25">
      <c r="A11659">
        <v>25449</v>
      </c>
      <c r="B11659" s="119" t="s">
        <v>7787</v>
      </c>
      <c r="C11659">
        <v>46</v>
      </c>
      <c r="E11659">
        <v>344</v>
      </c>
      <c r="F11659">
        <v>80</v>
      </c>
      <c r="G11659">
        <v>58</v>
      </c>
      <c r="H11659">
        <v>277</v>
      </c>
      <c r="I11659" s="119" t="s">
        <v>4726</v>
      </c>
      <c r="J11659" s="119" t="s">
        <v>22</v>
      </c>
      <c r="K11659" s="1">
        <v>46255.758941458334</v>
      </c>
      <c r="L11659">
        <v>0</v>
      </c>
      <c r="M11659">
        <v>0</v>
      </c>
      <c r="N11659">
        <v>0</v>
      </c>
      <c r="O11659">
        <v>0</v>
      </c>
      <c r="P11659" s="119" t="s">
        <v>20254</v>
      </c>
    </row>
    <row r="11660" spans="1:16" x14ac:dyDescent="0.25">
      <c r="A11660">
        <v>25450</v>
      </c>
      <c r="B11660" s="119" t="s">
        <v>7787</v>
      </c>
      <c r="C11660">
        <v>51</v>
      </c>
      <c r="E11660">
        <v>857</v>
      </c>
      <c r="F11660">
        <v>89</v>
      </c>
      <c r="G11660">
        <v>95</v>
      </c>
      <c r="H11660">
        <v>285</v>
      </c>
      <c r="I11660" s="119" t="s">
        <v>4726</v>
      </c>
      <c r="J11660" s="119" t="s">
        <v>22</v>
      </c>
      <c r="K11660" s="1">
        <v>46255.758941458334</v>
      </c>
      <c r="L11660">
        <v>3</v>
      </c>
      <c r="M11660">
        <v>0</v>
      </c>
      <c r="N11660">
        <v>0</v>
      </c>
      <c r="O11660">
        <v>0</v>
      </c>
      <c r="P11660" s="119" t="s">
        <v>20254</v>
      </c>
    </row>
    <row r="11661" spans="1:16" x14ac:dyDescent="0.25">
      <c r="A11661">
        <v>25451</v>
      </c>
      <c r="B11661" s="119" t="s">
        <v>7787</v>
      </c>
      <c r="C11661">
        <v>56</v>
      </c>
      <c r="E11661">
        <v>540</v>
      </c>
      <c r="F11661">
        <v>92</v>
      </c>
      <c r="G11661">
        <v>119</v>
      </c>
      <c r="H11661">
        <v>180</v>
      </c>
      <c r="I11661" s="119" t="s">
        <v>4726</v>
      </c>
      <c r="J11661" s="119" t="s">
        <v>22</v>
      </c>
      <c r="K11661" s="1">
        <v>46255.758941458334</v>
      </c>
      <c r="L11661">
        <v>3</v>
      </c>
      <c r="M11661">
        <v>0</v>
      </c>
      <c r="N11661">
        <v>0</v>
      </c>
      <c r="O11661">
        <v>0</v>
      </c>
      <c r="P11661" s="119" t="s">
        <v>20254</v>
      </c>
    </row>
    <row r="11662" spans="1:16" x14ac:dyDescent="0.25">
      <c r="A11662">
        <v>25452</v>
      </c>
      <c r="B11662" s="119" t="s">
        <v>7788</v>
      </c>
      <c r="C11662">
        <v>61</v>
      </c>
      <c r="E11662">
        <v>187</v>
      </c>
      <c r="F11662">
        <v>92</v>
      </c>
      <c r="G11662">
        <v>174</v>
      </c>
      <c r="H11662">
        <v>114</v>
      </c>
      <c r="I11662" s="119" t="s">
        <v>4726</v>
      </c>
      <c r="J11662" s="119" t="s">
        <v>22</v>
      </c>
      <c r="K11662" s="1">
        <v>46255.758941458334</v>
      </c>
      <c r="L11662">
        <v>0</v>
      </c>
      <c r="M11662">
        <v>0</v>
      </c>
      <c r="N11662">
        <v>0</v>
      </c>
      <c r="O11662">
        <v>0</v>
      </c>
      <c r="P11662" s="119" t="s">
        <v>20254</v>
      </c>
    </row>
    <row r="11663" spans="1:16" x14ac:dyDescent="0.25">
      <c r="A11663">
        <v>25453</v>
      </c>
      <c r="B11663" s="119" t="s">
        <v>7788</v>
      </c>
      <c r="C11663">
        <v>66</v>
      </c>
      <c r="E11663">
        <v>0</v>
      </c>
      <c r="F11663">
        <v>0</v>
      </c>
      <c r="G11663">
        <v>294</v>
      </c>
      <c r="H11663">
        <v>99</v>
      </c>
      <c r="I11663" s="119" t="s">
        <v>4726</v>
      </c>
      <c r="J11663" s="119" t="s">
        <v>22</v>
      </c>
      <c r="K11663" s="1">
        <v>46255.758941458334</v>
      </c>
      <c r="L11663">
        <v>0</v>
      </c>
      <c r="M11663">
        <v>0</v>
      </c>
      <c r="N11663">
        <v>0</v>
      </c>
      <c r="O11663">
        <v>0</v>
      </c>
      <c r="P11663" s="119" t="s">
        <v>20254</v>
      </c>
    </row>
    <row r="11664" spans="1:16" x14ac:dyDescent="0.25">
      <c r="A11664">
        <v>25454</v>
      </c>
      <c r="B11664" s="119" t="s">
        <v>7788</v>
      </c>
      <c r="C11664">
        <v>71</v>
      </c>
      <c r="E11664">
        <v>0</v>
      </c>
      <c r="F11664">
        <v>0</v>
      </c>
      <c r="G11664">
        <v>377</v>
      </c>
      <c r="H11664">
        <v>105</v>
      </c>
      <c r="I11664" s="119" t="s">
        <v>4726</v>
      </c>
      <c r="J11664" s="119" t="s">
        <v>22</v>
      </c>
      <c r="K11664" s="1">
        <v>46255.758941458334</v>
      </c>
      <c r="L11664">
        <v>0</v>
      </c>
      <c r="M11664">
        <v>0</v>
      </c>
      <c r="N11664">
        <v>0</v>
      </c>
      <c r="O11664">
        <v>0</v>
      </c>
      <c r="P11664" s="119" t="s">
        <v>20254</v>
      </c>
    </row>
    <row r="11665" spans="1:16" x14ac:dyDescent="0.25">
      <c r="A11665">
        <v>25455</v>
      </c>
      <c r="B11665" s="119" t="s">
        <v>7788</v>
      </c>
      <c r="C11665">
        <v>76</v>
      </c>
      <c r="E11665">
        <v>0</v>
      </c>
      <c r="F11665">
        <v>0</v>
      </c>
      <c r="G11665">
        <v>6390</v>
      </c>
      <c r="H11665">
        <v>112</v>
      </c>
      <c r="I11665" s="119" t="s">
        <v>4726</v>
      </c>
      <c r="J11665" s="119" t="s">
        <v>22</v>
      </c>
      <c r="K11665" s="1">
        <v>46255.758941458334</v>
      </c>
      <c r="L11665">
        <v>0</v>
      </c>
      <c r="M11665">
        <v>9</v>
      </c>
      <c r="N11665">
        <v>0</v>
      </c>
      <c r="O11665">
        <v>4</v>
      </c>
      <c r="P11665" s="119" t="s">
        <v>20254</v>
      </c>
    </row>
    <row r="11666" spans="1:16" x14ac:dyDescent="0.25">
      <c r="A11666">
        <v>25456</v>
      </c>
      <c r="B11666" s="119" t="s">
        <v>7788</v>
      </c>
      <c r="C11666">
        <v>80</v>
      </c>
      <c r="E11666">
        <v>0</v>
      </c>
      <c r="F11666">
        <v>0</v>
      </c>
      <c r="G11666">
        <v>5349</v>
      </c>
      <c r="H11666">
        <v>117</v>
      </c>
      <c r="I11666" s="119" t="s">
        <v>4726</v>
      </c>
      <c r="J11666" s="119" t="s">
        <v>22</v>
      </c>
      <c r="K11666" s="1">
        <v>46255.758941458334</v>
      </c>
      <c r="L11666">
        <v>0</v>
      </c>
      <c r="M11666">
        <v>4</v>
      </c>
      <c r="N11666">
        <v>0</v>
      </c>
      <c r="O11666">
        <v>0</v>
      </c>
      <c r="P11666" s="119" t="s">
        <v>20254</v>
      </c>
    </row>
    <row r="11667" spans="1:16" x14ac:dyDescent="0.25">
      <c r="A11667">
        <v>25457</v>
      </c>
      <c r="B11667" s="119" t="s">
        <v>7789</v>
      </c>
      <c r="C11667">
        <v>14</v>
      </c>
      <c r="D11667">
        <v>24610</v>
      </c>
      <c r="E11667">
        <v>212</v>
      </c>
      <c r="F11667">
        <v>66</v>
      </c>
      <c r="G11667">
        <v>210</v>
      </c>
      <c r="H11667">
        <v>124</v>
      </c>
      <c r="I11667" s="119" t="s">
        <v>4726</v>
      </c>
      <c r="J11667" s="119" t="s">
        <v>139</v>
      </c>
      <c r="K11667" s="1">
        <v>46255.758941458334</v>
      </c>
      <c r="L11667">
        <v>1</v>
      </c>
      <c r="M11667">
        <v>0</v>
      </c>
      <c r="N11667">
        <v>0</v>
      </c>
      <c r="O11667">
        <v>0</v>
      </c>
      <c r="P11667" s="119" t="s">
        <v>20254</v>
      </c>
    </row>
    <row r="11668" spans="1:16" x14ac:dyDescent="0.25">
      <c r="A11668">
        <v>25458</v>
      </c>
      <c r="B11668" s="119" t="s">
        <v>7790</v>
      </c>
      <c r="C11668">
        <v>20</v>
      </c>
      <c r="D11668">
        <v>24613</v>
      </c>
      <c r="E11668">
        <v>8</v>
      </c>
      <c r="F11668">
        <v>85</v>
      </c>
      <c r="G11668">
        <v>146</v>
      </c>
      <c r="H11668">
        <v>455</v>
      </c>
      <c r="I11668" s="119" t="s">
        <v>4726</v>
      </c>
      <c r="J11668" s="119" t="s">
        <v>139</v>
      </c>
      <c r="K11668" s="1">
        <v>46255.758941458334</v>
      </c>
      <c r="L11668">
        <v>1</v>
      </c>
      <c r="M11668">
        <v>0</v>
      </c>
      <c r="N11668">
        <v>0</v>
      </c>
      <c r="O11668">
        <v>0</v>
      </c>
      <c r="P11668" s="119" t="s">
        <v>20254</v>
      </c>
    </row>
    <row r="11669" spans="1:16" x14ac:dyDescent="0.25">
      <c r="A11669">
        <v>25459</v>
      </c>
      <c r="B11669" s="119" t="s">
        <v>7791</v>
      </c>
      <c r="C11669">
        <v>26</v>
      </c>
      <c r="D11669">
        <v>24616</v>
      </c>
      <c r="E11669">
        <v>0</v>
      </c>
      <c r="F11669">
        <v>0</v>
      </c>
      <c r="G11669">
        <v>228</v>
      </c>
      <c r="H11669">
        <v>350</v>
      </c>
      <c r="I11669" s="119" t="s">
        <v>4726</v>
      </c>
      <c r="J11669" s="119" t="s">
        <v>139</v>
      </c>
      <c r="K11669" s="1">
        <v>46255.758941458334</v>
      </c>
      <c r="L11669">
        <v>0</v>
      </c>
      <c r="M11669">
        <v>1</v>
      </c>
      <c r="N11669">
        <v>0</v>
      </c>
      <c r="O11669">
        <v>0</v>
      </c>
      <c r="P11669" s="119" t="s">
        <v>20254</v>
      </c>
    </row>
    <row r="11670" spans="1:16" x14ac:dyDescent="0.25">
      <c r="A11670">
        <v>25460</v>
      </c>
      <c r="B11670" s="119" t="s">
        <v>7792</v>
      </c>
      <c r="C11670">
        <v>32</v>
      </c>
      <c r="D11670">
        <v>24646</v>
      </c>
      <c r="E11670">
        <v>189</v>
      </c>
      <c r="F11670">
        <v>113</v>
      </c>
      <c r="G11670">
        <v>44</v>
      </c>
      <c r="H11670">
        <v>706</v>
      </c>
      <c r="I11670" s="119" t="s">
        <v>4726</v>
      </c>
      <c r="J11670" s="119" t="s">
        <v>139</v>
      </c>
      <c r="K11670" s="1">
        <v>46255.758941458334</v>
      </c>
      <c r="L11670">
        <v>0</v>
      </c>
      <c r="M11670">
        <v>0</v>
      </c>
      <c r="N11670">
        <v>0</v>
      </c>
      <c r="O11670">
        <v>0</v>
      </c>
      <c r="P11670" s="119" t="s">
        <v>20254</v>
      </c>
    </row>
    <row r="11671" spans="1:16" x14ac:dyDescent="0.25">
      <c r="A11671">
        <v>25461</v>
      </c>
      <c r="B11671" s="119" t="s">
        <v>7793</v>
      </c>
      <c r="C11671">
        <v>38</v>
      </c>
      <c r="D11671">
        <v>24660</v>
      </c>
      <c r="E11671">
        <v>126</v>
      </c>
      <c r="F11671">
        <v>133</v>
      </c>
      <c r="G11671">
        <v>115</v>
      </c>
      <c r="H11671">
        <v>216</v>
      </c>
      <c r="I11671" s="119" t="s">
        <v>4726</v>
      </c>
      <c r="J11671" s="119" t="s">
        <v>139</v>
      </c>
      <c r="K11671" s="1">
        <v>46255.758941458334</v>
      </c>
      <c r="L11671">
        <v>0</v>
      </c>
      <c r="M11671">
        <v>0</v>
      </c>
      <c r="N11671">
        <v>0</v>
      </c>
      <c r="O11671">
        <v>0</v>
      </c>
      <c r="P11671" s="119" t="s">
        <v>20254</v>
      </c>
    </row>
    <row r="11672" spans="1:16" x14ac:dyDescent="0.25">
      <c r="A11672">
        <v>25462</v>
      </c>
      <c r="B11672" s="119" t="s">
        <v>7794</v>
      </c>
      <c r="C11672">
        <v>44</v>
      </c>
      <c r="D11672">
        <v>24622</v>
      </c>
      <c r="E11672">
        <v>100</v>
      </c>
      <c r="F11672">
        <v>144</v>
      </c>
      <c r="G11672">
        <v>73</v>
      </c>
      <c r="H11672">
        <v>536</v>
      </c>
      <c r="I11672" s="119" t="s">
        <v>4726</v>
      </c>
      <c r="J11672" s="119" t="s">
        <v>139</v>
      </c>
      <c r="K11672" s="1">
        <v>46255.758941458334</v>
      </c>
      <c r="L11672">
        <v>0</v>
      </c>
      <c r="M11672">
        <v>2</v>
      </c>
      <c r="N11672">
        <v>0</v>
      </c>
      <c r="O11672">
        <v>0</v>
      </c>
      <c r="P11672" s="119" t="s">
        <v>20254</v>
      </c>
    </row>
    <row r="11673" spans="1:16" x14ac:dyDescent="0.25">
      <c r="A11673">
        <v>25463</v>
      </c>
      <c r="B11673" s="119" t="s">
        <v>7795</v>
      </c>
      <c r="C11673">
        <v>50</v>
      </c>
      <c r="D11673">
        <v>24634</v>
      </c>
      <c r="E11673">
        <v>251</v>
      </c>
      <c r="F11673">
        <v>161</v>
      </c>
      <c r="G11673">
        <v>76</v>
      </c>
      <c r="H11673">
        <v>299</v>
      </c>
      <c r="I11673" s="119" t="s">
        <v>4726</v>
      </c>
      <c r="J11673" s="119" t="s">
        <v>139</v>
      </c>
      <c r="K11673" s="1">
        <v>46255.758941458334</v>
      </c>
      <c r="L11673">
        <v>1</v>
      </c>
      <c r="M11673">
        <v>0</v>
      </c>
      <c r="N11673">
        <v>1</v>
      </c>
      <c r="O11673">
        <v>0</v>
      </c>
      <c r="P11673" s="119" t="s">
        <v>20254</v>
      </c>
    </row>
    <row r="11674" spans="1:16" x14ac:dyDescent="0.25">
      <c r="A11674">
        <v>25464</v>
      </c>
      <c r="B11674" s="119" t="s">
        <v>7796</v>
      </c>
      <c r="C11674">
        <v>56</v>
      </c>
      <c r="D11674">
        <v>24595</v>
      </c>
      <c r="E11674">
        <v>0</v>
      </c>
      <c r="F11674">
        <v>0</v>
      </c>
      <c r="G11674">
        <v>118</v>
      </c>
      <c r="H11674">
        <v>211</v>
      </c>
      <c r="I11674" s="119" t="s">
        <v>4726</v>
      </c>
      <c r="J11674" s="119" t="s">
        <v>139</v>
      </c>
      <c r="K11674" s="1">
        <v>46255.758941458334</v>
      </c>
      <c r="L11674">
        <v>0</v>
      </c>
      <c r="M11674">
        <v>0</v>
      </c>
      <c r="N11674">
        <v>0</v>
      </c>
      <c r="O11674">
        <v>0</v>
      </c>
      <c r="P11674" s="119" t="s">
        <v>20254</v>
      </c>
    </row>
    <row r="11675" spans="1:16" x14ac:dyDescent="0.25">
      <c r="A11675">
        <v>25465</v>
      </c>
      <c r="B11675" s="119" t="s">
        <v>7797</v>
      </c>
      <c r="C11675">
        <v>62</v>
      </c>
      <c r="D11675">
        <v>24610</v>
      </c>
      <c r="E11675">
        <v>0</v>
      </c>
      <c r="F11675">
        <v>0</v>
      </c>
      <c r="G11675">
        <v>249</v>
      </c>
      <c r="H11675">
        <v>188</v>
      </c>
      <c r="I11675" s="119" t="s">
        <v>4726</v>
      </c>
      <c r="J11675" s="119" t="s">
        <v>139</v>
      </c>
      <c r="K11675" s="1">
        <v>46255.758941458334</v>
      </c>
      <c r="L11675">
        <v>0</v>
      </c>
      <c r="M11675">
        <v>0</v>
      </c>
      <c r="N11675">
        <v>0</v>
      </c>
      <c r="O11675">
        <v>0</v>
      </c>
      <c r="P11675" s="119" t="s">
        <v>20254</v>
      </c>
    </row>
    <row r="11676" spans="1:16" x14ac:dyDescent="0.25">
      <c r="A11676">
        <v>25466</v>
      </c>
      <c r="B11676" s="119" t="s">
        <v>7798</v>
      </c>
      <c r="C11676">
        <v>68</v>
      </c>
      <c r="D11676">
        <v>24603</v>
      </c>
      <c r="E11676">
        <v>0</v>
      </c>
      <c r="F11676">
        <v>0</v>
      </c>
      <c r="G11676">
        <v>220</v>
      </c>
      <c r="H11676">
        <v>202</v>
      </c>
      <c r="I11676" s="119" t="s">
        <v>4726</v>
      </c>
      <c r="J11676" s="119" t="s">
        <v>139</v>
      </c>
      <c r="K11676" s="1">
        <v>46255.758941458334</v>
      </c>
      <c r="L11676">
        <v>0</v>
      </c>
      <c r="M11676">
        <v>0</v>
      </c>
      <c r="N11676">
        <v>0</v>
      </c>
      <c r="O11676">
        <v>0</v>
      </c>
      <c r="P11676" s="119" t="s">
        <v>20254</v>
      </c>
    </row>
    <row r="11677" spans="1:16" x14ac:dyDescent="0.25">
      <c r="A11677">
        <v>25467</v>
      </c>
      <c r="B11677" s="119" t="s">
        <v>7799</v>
      </c>
      <c r="C11677">
        <v>74</v>
      </c>
      <c r="D11677">
        <v>24573</v>
      </c>
      <c r="E11677">
        <v>0</v>
      </c>
      <c r="F11677">
        <v>0</v>
      </c>
      <c r="G11677">
        <v>440</v>
      </c>
      <c r="H11677">
        <v>216</v>
      </c>
      <c r="I11677" s="119" t="s">
        <v>4726</v>
      </c>
      <c r="J11677" s="119" t="s">
        <v>139</v>
      </c>
      <c r="K11677" s="1">
        <v>46255.758941458334</v>
      </c>
      <c r="L11677">
        <v>0</v>
      </c>
      <c r="M11677">
        <v>0</v>
      </c>
      <c r="N11677">
        <v>0</v>
      </c>
      <c r="O11677">
        <v>0</v>
      </c>
      <c r="P11677" s="119" t="s">
        <v>20254</v>
      </c>
    </row>
    <row r="11678" spans="1:16" x14ac:dyDescent="0.25">
      <c r="A11678">
        <v>25468</v>
      </c>
      <c r="B11678" s="119" t="s">
        <v>7800</v>
      </c>
      <c r="C11678">
        <v>80</v>
      </c>
      <c r="D11678">
        <v>24558</v>
      </c>
      <c r="E11678">
        <v>0</v>
      </c>
      <c r="F11678">
        <v>0</v>
      </c>
      <c r="G11678">
        <v>3901</v>
      </c>
      <c r="H11678">
        <v>233</v>
      </c>
      <c r="I11678" s="119" t="s">
        <v>4726</v>
      </c>
      <c r="J11678" s="119" t="s">
        <v>139</v>
      </c>
      <c r="K11678" s="1">
        <v>46255.758941458334</v>
      </c>
      <c r="L11678">
        <v>0</v>
      </c>
      <c r="M11678">
        <v>10</v>
      </c>
      <c r="N11678">
        <v>0</v>
      </c>
      <c r="O11678">
        <v>4</v>
      </c>
      <c r="P11678" s="119" t="s">
        <v>20254</v>
      </c>
    </row>
    <row r="11679" spans="1:16" x14ac:dyDescent="0.25">
      <c r="A11679">
        <v>25469</v>
      </c>
      <c r="B11679" s="119" t="s">
        <v>7801</v>
      </c>
      <c r="C11679">
        <v>39</v>
      </c>
      <c r="D11679">
        <v>24602</v>
      </c>
      <c r="E11679">
        <v>197</v>
      </c>
      <c r="F11679">
        <v>199</v>
      </c>
      <c r="G11679">
        <v>130</v>
      </c>
      <c r="H11679">
        <v>1588</v>
      </c>
      <c r="I11679" s="119" t="s">
        <v>4726</v>
      </c>
      <c r="J11679" s="119" t="s">
        <v>222</v>
      </c>
      <c r="K11679" s="1">
        <v>46255.758941458334</v>
      </c>
      <c r="L11679">
        <v>1</v>
      </c>
      <c r="M11679">
        <v>0</v>
      </c>
      <c r="N11679">
        <v>0</v>
      </c>
      <c r="O11679">
        <v>0</v>
      </c>
      <c r="P11679" s="119" t="s">
        <v>20254</v>
      </c>
    </row>
    <row r="11680" spans="1:16" x14ac:dyDescent="0.25">
      <c r="A11680">
        <v>25470</v>
      </c>
      <c r="B11680" s="119" t="s">
        <v>7802</v>
      </c>
      <c r="C11680">
        <v>46</v>
      </c>
      <c r="D11680">
        <v>24656</v>
      </c>
      <c r="E11680">
        <v>56</v>
      </c>
      <c r="F11680">
        <v>215</v>
      </c>
      <c r="G11680">
        <v>136</v>
      </c>
      <c r="H11680">
        <v>1614</v>
      </c>
      <c r="I11680" s="119" t="s">
        <v>4726</v>
      </c>
      <c r="J11680" s="119" t="s">
        <v>222</v>
      </c>
      <c r="K11680" s="1">
        <v>46255.758941458334</v>
      </c>
      <c r="L11680">
        <v>2</v>
      </c>
      <c r="M11680">
        <v>1</v>
      </c>
      <c r="N11680">
        <v>1</v>
      </c>
      <c r="O11680">
        <v>0</v>
      </c>
      <c r="P11680" s="119" t="s">
        <v>20254</v>
      </c>
    </row>
    <row r="11681" spans="1:16" x14ac:dyDescent="0.25">
      <c r="A11681">
        <v>25471</v>
      </c>
      <c r="B11681" s="119" t="s">
        <v>7803</v>
      </c>
      <c r="C11681">
        <v>53</v>
      </c>
      <c r="D11681">
        <v>24559</v>
      </c>
      <c r="E11681">
        <v>269</v>
      </c>
      <c r="F11681">
        <v>258</v>
      </c>
      <c r="G11681">
        <v>219</v>
      </c>
      <c r="H11681">
        <v>1843</v>
      </c>
      <c r="I11681" s="119" t="s">
        <v>4726</v>
      </c>
      <c r="J11681" s="119" t="s">
        <v>222</v>
      </c>
      <c r="K11681" s="1">
        <v>46255.758941458334</v>
      </c>
      <c r="L11681">
        <v>1</v>
      </c>
      <c r="M11681">
        <v>0</v>
      </c>
      <c r="N11681">
        <v>0</v>
      </c>
      <c r="O11681">
        <v>0</v>
      </c>
      <c r="P11681" s="119" t="s">
        <v>20254</v>
      </c>
    </row>
    <row r="11682" spans="1:16" x14ac:dyDescent="0.25">
      <c r="A11682">
        <v>25472</v>
      </c>
      <c r="B11682" s="119" t="s">
        <v>7804</v>
      </c>
      <c r="C11682">
        <v>60</v>
      </c>
      <c r="D11682">
        <v>24550</v>
      </c>
      <c r="E11682">
        <v>59</v>
      </c>
      <c r="F11682">
        <v>304</v>
      </c>
      <c r="G11682">
        <v>183</v>
      </c>
      <c r="H11682">
        <v>1585</v>
      </c>
      <c r="I11682" s="119" t="s">
        <v>4726</v>
      </c>
      <c r="J11682" s="119" t="s">
        <v>222</v>
      </c>
      <c r="K11682" s="1">
        <v>46255.758941458334</v>
      </c>
      <c r="L11682">
        <v>5</v>
      </c>
      <c r="M11682">
        <v>3</v>
      </c>
      <c r="N11682">
        <v>2</v>
      </c>
      <c r="O11682">
        <v>2</v>
      </c>
      <c r="P11682" s="119" t="s">
        <v>20254</v>
      </c>
    </row>
    <row r="11683" spans="1:16" x14ac:dyDescent="0.25">
      <c r="A11683">
        <v>25473</v>
      </c>
      <c r="B11683" s="119" t="s">
        <v>7805</v>
      </c>
      <c r="C11683">
        <v>67</v>
      </c>
      <c r="D11683">
        <v>24577</v>
      </c>
      <c r="E11683">
        <v>386</v>
      </c>
      <c r="F11683">
        <v>472</v>
      </c>
      <c r="G11683">
        <v>84</v>
      </c>
      <c r="H11683">
        <v>2370</v>
      </c>
      <c r="I11683" s="119" t="s">
        <v>4726</v>
      </c>
      <c r="J11683" s="119" t="s">
        <v>222</v>
      </c>
      <c r="K11683" s="1">
        <v>46255.758941458334</v>
      </c>
      <c r="L11683">
        <v>85</v>
      </c>
      <c r="M11683">
        <v>7</v>
      </c>
      <c r="N11683">
        <v>0</v>
      </c>
      <c r="O11683">
        <v>0</v>
      </c>
      <c r="P11683" s="119" t="s">
        <v>20254</v>
      </c>
    </row>
    <row r="11684" spans="1:16" x14ac:dyDescent="0.25">
      <c r="A11684">
        <v>25474</v>
      </c>
      <c r="B11684" s="119" t="s">
        <v>7806</v>
      </c>
      <c r="C11684">
        <v>74</v>
      </c>
      <c r="D11684">
        <v>24606</v>
      </c>
      <c r="E11684">
        <v>737</v>
      </c>
      <c r="F11684">
        <v>1226</v>
      </c>
      <c r="G11684">
        <v>180</v>
      </c>
      <c r="H11684">
        <v>2416</v>
      </c>
      <c r="I11684" s="119" t="s">
        <v>4726</v>
      </c>
      <c r="J11684" s="119" t="s">
        <v>222</v>
      </c>
      <c r="K11684" s="1">
        <v>46255.758941458334</v>
      </c>
      <c r="L11684">
        <v>466</v>
      </c>
      <c r="M11684">
        <v>0</v>
      </c>
      <c r="N11684">
        <v>204</v>
      </c>
      <c r="O11684">
        <v>0</v>
      </c>
      <c r="P11684" s="119" t="s">
        <v>20254</v>
      </c>
    </row>
    <row r="11685" spans="1:16" x14ac:dyDescent="0.25">
      <c r="A11685">
        <v>25475</v>
      </c>
      <c r="B11685" s="119" t="s">
        <v>7807</v>
      </c>
      <c r="C11685">
        <v>80</v>
      </c>
      <c r="D11685">
        <v>24553</v>
      </c>
      <c r="E11685">
        <v>932</v>
      </c>
      <c r="F11685">
        <v>1900</v>
      </c>
      <c r="G11685">
        <v>1276</v>
      </c>
      <c r="H11685">
        <v>2180</v>
      </c>
      <c r="I11685" s="119" t="s">
        <v>4726</v>
      </c>
      <c r="J11685" s="119" t="s">
        <v>222</v>
      </c>
      <c r="K11685" s="1">
        <v>46255.758941458334</v>
      </c>
      <c r="L11685">
        <v>806</v>
      </c>
      <c r="M11685">
        <v>15</v>
      </c>
      <c r="N11685">
        <v>472</v>
      </c>
      <c r="O11685">
        <v>6</v>
      </c>
      <c r="P11685" s="119" t="s">
        <v>20254</v>
      </c>
    </row>
    <row r="11686" spans="1:16" x14ac:dyDescent="0.25">
      <c r="A11686">
        <v>25476</v>
      </c>
      <c r="B11686" s="119" t="s">
        <v>7808</v>
      </c>
      <c r="C11686">
        <v>62</v>
      </c>
      <c r="D11686">
        <v>24570</v>
      </c>
      <c r="E11686">
        <v>49</v>
      </c>
      <c r="F11686">
        <v>6613</v>
      </c>
      <c r="G11686">
        <v>41</v>
      </c>
      <c r="H11686">
        <v>64309</v>
      </c>
      <c r="I11686" s="119" t="s">
        <v>4726</v>
      </c>
      <c r="J11686" s="119" t="s">
        <v>24</v>
      </c>
      <c r="K11686" s="1">
        <v>46255.758941458334</v>
      </c>
      <c r="L11686">
        <v>5</v>
      </c>
      <c r="M11686">
        <v>0</v>
      </c>
      <c r="N11686">
        <v>0</v>
      </c>
      <c r="O11686">
        <v>0</v>
      </c>
      <c r="P11686" s="119" t="s">
        <v>20254</v>
      </c>
    </row>
    <row r="11687" spans="1:16" x14ac:dyDescent="0.25">
      <c r="A11687">
        <v>25477</v>
      </c>
      <c r="B11687" s="119" t="s">
        <v>7809</v>
      </c>
      <c r="C11687">
        <v>70</v>
      </c>
      <c r="D11687">
        <v>24600</v>
      </c>
      <c r="E11687">
        <v>56</v>
      </c>
      <c r="F11687">
        <v>8935</v>
      </c>
      <c r="G11687">
        <v>24</v>
      </c>
      <c r="H11687">
        <v>50000</v>
      </c>
      <c r="I11687" s="119" t="s">
        <v>4726</v>
      </c>
      <c r="J11687" s="119" t="s">
        <v>24</v>
      </c>
      <c r="K11687" s="1">
        <v>46255.758941458334</v>
      </c>
      <c r="L11687">
        <v>5</v>
      </c>
      <c r="M11687">
        <v>0</v>
      </c>
      <c r="N11687">
        <v>5</v>
      </c>
      <c r="O11687">
        <v>0</v>
      </c>
      <c r="P11687" s="119" t="s">
        <v>20254</v>
      </c>
    </row>
    <row r="11688" spans="1:16" x14ac:dyDescent="0.25">
      <c r="A11688">
        <v>25478</v>
      </c>
      <c r="B11688" s="119" t="s">
        <v>7810</v>
      </c>
      <c r="C11688">
        <v>78</v>
      </c>
      <c r="D11688">
        <v>24618</v>
      </c>
      <c r="E11688">
        <v>503</v>
      </c>
      <c r="F11688">
        <v>3305</v>
      </c>
      <c r="G11688">
        <v>197</v>
      </c>
      <c r="H11688">
        <v>7996</v>
      </c>
      <c r="I11688" s="119" t="s">
        <v>4726</v>
      </c>
      <c r="J11688" s="119" t="s">
        <v>24</v>
      </c>
      <c r="K11688" s="1">
        <v>46255.758941458334</v>
      </c>
      <c r="L11688">
        <v>10</v>
      </c>
      <c r="M11688">
        <v>17</v>
      </c>
      <c r="N11688">
        <v>1</v>
      </c>
      <c r="O11688">
        <v>3</v>
      </c>
      <c r="P11688" s="119" t="s">
        <v>20254</v>
      </c>
    </row>
    <row r="11689" spans="1:16" x14ac:dyDescent="0.25">
      <c r="A11689">
        <v>25479</v>
      </c>
      <c r="B11689" s="119" t="s">
        <v>7811</v>
      </c>
      <c r="C11689">
        <v>80</v>
      </c>
      <c r="D11689">
        <v>24561</v>
      </c>
      <c r="E11689">
        <v>373</v>
      </c>
      <c r="F11689">
        <v>2888</v>
      </c>
      <c r="G11689">
        <v>202</v>
      </c>
      <c r="H11689">
        <v>9577</v>
      </c>
      <c r="I11689" s="119" t="s">
        <v>4726</v>
      </c>
      <c r="J11689" s="119" t="s">
        <v>24</v>
      </c>
      <c r="K11689" s="1">
        <v>46255.758941458334</v>
      </c>
      <c r="L11689">
        <v>3</v>
      </c>
      <c r="M11689">
        <v>7</v>
      </c>
      <c r="N11689">
        <v>0</v>
      </c>
      <c r="O11689">
        <v>2</v>
      </c>
      <c r="P11689" s="119" t="s">
        <v>20254</v>
      </c>
    </row>
    <row r="11690" spans="1:16" x14ac:dyDescent="0.25">
      <c r="A11690">
        <v>25480</v>
      </c>
      <c r="B11690" s="119" t="s">
        <v>7812</v>
      </c>
      <c r="C11690">
        <v>1</v>
      </c>
      <c r="E11690">
        <v>855</v>
      </c>
      <c r="F11690">
        <v>12400</v>
      </c>
      <c r="G11690">
        <v>16</v>
      </c>
      <c r="H11690">
        <v>69993</v>
      </c>
      <c r="I11690" s="119" t="s">
        <v>4726</v>
      </c>
      <c r="J11690" s="119" t="s">
        <v>22</v>
      </c>
      <c r="K11690" s="1">
        <v>46255.758941458334</v>
      </c>
      <c r="L11690">
        <v>2</v>
      </c>
      <c r="M11690">
        <v>5</v>
      </c>
      <c r="N11690">
        <v>0</v>
      </c>
      <c r="O11690">
        <v>0</v>
      </c>
      <c r="P11690" s="119" t="s">
        <v>20254</v>
      </c>
    </row>
    <row r="11691" spans="1:16" x14ac:dyDescent="0.25">
      <c r="A11691">
        <v>25481</v>
      </c>
      <c r="B11691" s="119" t="s">
        <v>7812</v>
      </c>
      <c r="C11691">
        <v>6</v>
      </c>
      <c r="E11691">
        <v>515</v>
      </c>
      <c r="F11691">
        <v>20</v>
      </c>
      <c r="G11691">
        <v>126</v>
      </c>
      <c r="H11691">
        <v>164</v>
      </c>
      <c r="I11691" s="119" t="s">
        <v>4726</v>
      </c>
      <c r="J11691" s="119" t="s">
        <v>22</v>
      </c>
      <c r="K11691" s="1">
        <v>46255.758941458334</v>
      </c>
      <c r="L11691">
        <v>0</v>
      </c>
      <c r="M11691">
        <v>2</v>
      </c>
      <c r="N11691">
        <v>0</v>
      </c>
      <c r="O11691">
        <v>0</v>
      </c>
      <c r="P11691" s="119" t="s">
        <v>20254</v>
      </c>
    </row>
    <row r="11692" spans="1:16" x14ac:dyDescent="0.25">
      <c r="A11692">
        <v>25482</v>
      </c>
      <c r="B11692" s="119" t="s">
        <v>7812</v>
      </c>
      <c r="C11692">
        <v>11</v>
      </c>
      <c r="E11692">
        <v>840</v>
      </c>
      <c r="F11692">
        <v>31</v>
      </c>
      <c r="G11692">
        <v>686</v>
      </c>
      <c r="H11692">
        <v>110</v>
      </c>
      <c r="I11692" s="119" t="s">
        <v>4726</v>
      </c>
      <c r="J11692" s="119" t="s">
        <v>22</v>
      </c>
      <c r="K11692" s="1">
        <v>46255.758941458334</v>
      </c>
      <c r="L11692">
        <v>4</v>
      </c>
      <c r="M11692">
        <v>0</v>
      </c>
      <c r="N11692">
        <v>1</v>
      </c>
      <c r="O11692">
        <v>0</v>
      </c>
      <c r="P11692" s="119" t="s">
        <v>20254</v>
      </c>
    </row>
    <row r="11693" spans="1:16" x14ac:dyDescent="0.25">
      <c r="A11693">
        <v>25483</v>
      </c>
      <c r="B11693" s="119" t="s">
        <v>7812</v>
      </c>
      <c r="C11693">
        <v>16</v>
      </c>
      <c r="E11693">
        <v>1</v>
      </c>
      <c r="F11693">
        <v>31</v>
      </c>
      <c r="G11693">
        <v>51</v>
      </c>
      <c r="H11693">
        <v>129</v>
      </c>
      <c r="I11693" s="119" t="s">
        <v>4726</v>
      </c>
      <c r="J11693" s="119" t="s">
        <v>22</v>
      </c>
      <c r="K11693" s="1">
        <v>46255.758941458334</v>
      </c>
      <c r="L11693">
        <v>0</v>
      </c>
      <c r="M11693">
        <v>3</v>
      </c>
      <c r="N11693">
        <v>0</v>
      </c>
      <c r="O11693">
        <v>0</v>
      </c>
      <c r="P11693" s="119" t="s">
        <v>20254</v>
      </c>
    </row>
    <row r="11694" spans="1:16" x14ac:dyDescent="0.25">
      <c r="A11694">
        <v>25484</v>
      </c>
      <c r="B11694" s="119" t="s">
        <v>7813</v>
      </c>
      <c r="C11694">
        <v>21</v>
      </c>
      <c r="E11694">
        <v>337</v>
      </c>
      <c r="F11694">
        <v>43</v>
      </c>
      <c r="G11694">
        <v>100</v>
      </c>
      <c r="H11694">
        <v>139</v>
      </c>
      <c r="I11694" s="119" t="s">
        <v>4726</v>
      </c>
      <c r="J11694" s="119" t="s">
        <v>22</v>
      </c>
      <c r="K11694" s="1">
        <v>46255.758941458334</v>
      </c>
      <c r="L11694">
        <v>3</v>
      </c>
      <c r="M11694">
        <v>0</v>
      </c>
      <c r="N11694">
        <v>0</v>
      </c>
      <c r="O11694">
        <v>0</v>
      </c>
      <c r="P11694" s="119" t="s">
        <v>20254</v>
      </c>
    </row>
    <row r="11695" spans="1:16" x14ac:dyDescent="0.25">
      <c r="A11695">
        <v>25485</v>
      </c>
      <c r="B11695" s="119" t="s">
        <v>7813</v>
      </c>
      <c r="C11695">
        <v>26</v>
      </c>
      <c r="E11695">
        <v>0</v>
      </c>
      <c r="F11695">
        <v>0</v>
      </c>
      <c r="G11695">
        <v>274</v>
      </c>
      <c r="H11695">
        <v>106</v>
      </c>
      <c r="I11695" s="119" t="s">
        <v>4726</v>
      </c>
      <c r="J11695" s="119" t="s">
        <v>22</v>
      </c>
      <c r="K11695" s="1">
        <v>46255.758941458334</v>
      </c>
      <c r="L11695">
        <v>0</v>
      </c>
      <c r="M11695">
        <v>0</v>
      </c>
      <c r="N11695">
        <v>0</v>
      </c>
      <c r="O11695">
        <v>0</v>
      </c>
      <c r="P11695" s="119" t="s">
        <v>20254</v>
      </c>
    </row>
    <row r="11696" spans="1:16" x14ac:dyDescent="0.25">
      <c r="A11696">
        <v>25486</v>
      </c>
      <c r="B11696" s="119" t="s">
        <v>7813</v>
      </c>
      <c r="C11696">
        <v>31</v>
      </c>
      <c r="E11696">
        <v>784</v>
      </c>
      <c r="F11696">
        <v>56</v>
      </c>
      <c r="G11696">
        <v>95</v>
      </c>
      <c r="H11696">
        <v>122</v>
      </c>
      <c r="I11696" s="119" t="s">
        <v>4726</v>
      </c>
      <c r="J11696" s="119" t="s">
        <v>22</v>
      </c>
      <c r="K11696" s="1">
        <v>46255.758941458334</v>
      </c>
      <c r="L11696">
        <v>1</v>
      </c>
      <c r="M11696">
        <v>0</v>
      </c>
      <c r="N11696">
        <v>0</v>
      </c>
      <c r="O11696">
        <v>0</v>
      </c>
      <c r="P11696" s="119" t="s">
        <v>20254</v>
      </c>
    </row>
    <row r="11697" spans="1:16" x14ac:dyDescent="0.25">
      <c r="A11697">
        <v>25487</v>
      </c>
      <c r="B11697" s="119" t="s">
        <v>7813</v>
      </c>
      <c r="C11697">
        <v>36</v>
      </c>
      <c r="E11697">
        <v>146</v>
      </c>
      <c r="F11697">
        <v>63</v>
      </c>
      <c r="G11697">
        <v>128</v>
      </c>
      <c r="H11697">
        <v>118</v>
      </c>
      <c r="I11697" s="119" t="s">
        <v>4726</v>
      </c>
      <c r="J11697" s="119" t="s">
        <v>22</v>
      </c>
      <c r="K11697" s="1">
        <v>46255.758941458334</v>
      </c>
      <c r="L11697">
        <v>2</v>
      </c>
      <c r="M11697">
        <v>0</v>
      </c>
      <c r="N11697">
        <v>1</v>
      </c>
      <c r="O11697">
        <v>0</v>
      </c>
      <c r="P11697" s="119" t="s">
        <v>20254</v>
      </c>
    </row>
    <row r="11698" spans="1:16" x14ac:dyDescent="0.25">
      <c r="A11698">
        <v>25488</v>
      </c>
      <c r="B11698" s="119" t="s">
        <v>7813</v>
      </c>
      <c r="C11698">
        <v>41</v>
      </c>
      <c r="E11698">
        <v>155</v>
      </c>
      <c r="F11698">
        <v>68</v>
      </c>
      <c r="G11698">
        <v>99</v>
      </c>
      <c r="H11698">
        <v>105</v>
      </c>
      <c r="I11698" s="119" t="s">
        <v>4726</v>
      </c>
      <c r="J11698" s="119" t="s">
        <v>22</v>
      </c>
      <c r="K11698" s="1">
        <v>46255.758941458334</v>
      </c>
      <c r="L11698">
        <v>2</v>
      </c>
      <c r="M11698">
        <v>0</v>
      </c>
      <c r="N11698">
        <v>0</v>
      </c>
      <c r="O11698">
        <v>0</v>
      </c>
      <c r="P11698" s="119" t="s">
        <v>20254</v>
      </c>
    </row>
    <row r="11699" spans="1:16" x14ac:dyDescent="0.25">
      <c r="A11699">
        <v>25489</v>
      </c>
      <c r="B11699" s="119" t="s">
        <v>7813</v>
      </c>
      <c r="C11699">
        <v>46</v>
      </c>
      <c r="E11699">
        <v>204</v>
      </c>
      <c r="F11699">
        <v>75</v>
      </c>
      <c r="G11699">
        <v>91</v>
      </c>
      <c r="H11699">
        <v>176</v>
      </c>
      <c r="I11699" s="119" t="s">
        <v>4726</v>
      </c>
      <c r="J11699" s="119" t="s">
        <v>22</v>
      </c>
      <c r="K11699" s="1">
        <v>46255.758941458334</v>
      </c>
      <c r="L11699">
        <v>4</v>
      </c>
      <c r="M11699">
        <v>0</v>
      </c>
      <c r="N11699">
        <v>1</v>
      </c>
      <c r="O11699">
        <v>0</v>
      </c>
      <c r="P11699" s="119" t="s">
        <v>20254</v>
      </c>
    </row>
    <row r="11700" spans="1:16" x14ac:dyDescent="0.25">
      <c r="A11700">
        <v>25490</v>
      </c>
      <c r="B11700" s="119" t="s">
        <v>7813</v>
      </c>
      <c r="C11700">
        <v>51</v>
      </c>
      <c r="E11700">
        <v>601</v>
      </c>
      <c r="F11700">
        <v>96</v>
      </c>
      <c r="G11700">
        <v>81</v>
      </c>
      <c r="H11700">
        <v>190</v>
      </c>
      <c r="I11700" s="119" t="s">
        <v>4726</v>
      </c>
      <c r="J11700" s="119" t="s">
        <v>22</v>
      </c>
      <c r="K11700" s="1">
        <v>46255.758941458334</v>
      </c>
      <c r="L11700">
        <v>1</v>
      </c>
      <c r="M11700">
        <v>0</v>
      </c>
      <c r="N11700">
        <v>1</v>
      </c>
      <c r="O11700">
        <v>0</v>
      </c>
      <c r="P11700" s="119" t="s">
        <v>20254</v>
      </c>
    </row>
    <row r="11701" spans="1:16" x14ac:dyDescent="0.25">
      <c r="A11701">
        <v>25491</v>
      </c>
      <c r="B11701" s="119" t="s">
        <v>7813</v>
      </c>
      <c r="C11701">
        <v>56</v>
      </c>
      <c r="E11701">
        <v>149</v>
      </c>
      <c r="F11701">
        <v>88</v>
      </c>
      <c r="G11701">
        <v>78</v>
      </c>
      <c r="H11701">
        <v>187</v>
      </c>
      <c r="I11701" s="119" t="s">
        <v>4726</v>
      </c>
      <c r="J11701" s="119" t="s">
        <v>22</v>
      </c>
      <c r="K11701" s="1">
        <v>46255.758941458334</v>
      </c>
      <c r="L11701">
        <v>0</v>
      </c>
      <c r="M11701">
        <v>2</v>
      </c>
      <c r="N11701">
        <v>0</v>
      </c>
      <c r="O11701">
        <v>0</v>
      </c>
      <c r="P11701" s="119" t="s">
        <v>20254</v>
      </c>
    </row>
    <row r="11702" spans="1:16" x14ac:dyDescent="0.25">
      <c r="A11702">
        <v>25492</v>
      </c>
      <c r="B11702" s="119" t="s">
        <v>7814</v>
      </c>
      <c r="C11702">
        <v>61</v>
      </c>
      <c r="E11702">
        <v>149</v>
      </c>
      <c r="F11702">
        <v>92</v>
      </c>
      <c r="G11702">
        <v>131</v>
      </c>
      <c r="H11702">
        <v>137</v>
      </c>
      <c r="I11702" s="119" t="s">
        <v>4726</v>
      </c>
      <c r="J11702" s="119" t="s">
        <v>22</v>
      </c>
      <c r="K11702" s="1">
        <v>46255.758941458334</v>
      </c>
      <c r="L11702">
        <v>1</v>
      </c>
      <c r="M11702">
        <v>0</v>
      </c>
      <c r="N11702">
        <v>0</v>
      </c>
      <c r="O11702">
        <v>0</v>
      </c>
      <c r="P11702" s="119" t="s">
        <v>20254</v>
      </c>
    </row>
    <row r="11703" spans="1:16" x14ac:dyDescent="0.25">
      <c r="A11703">
        <v>25493</v>
      </c>
      <c r="B11703" s="119" t="s">
        <v>7814</v>
      </c>
      <c r="C11703">
        <v>66</v>
      </c>
      <c r="E11703">
        <v>0</v>
      </c>
      <c r="F11703">
        <v>0</v>
      </c>
      <c r="G11703">
        <v>308</v>
      </c>
      <c r="H11703">
        <v>106</v>
      </c>
      <c r="I11703" s="119" t="s">
        <v>4726</v>
      </c>
      <c r="J11703" s="119" t="s">
        <v>22</v>
      </c>
      <c r="K11703" s="1">
        <v>46255.758941458334</v>
      </c>
      <c r="L11703">
        <v>0</v>
      </c>
      <c r="M11703">
        <v>1</v>
      </c>
      <c r="N11703">
        <v>0</v>
      </c>
      <c r="O11703">
        <v>1</v>
      </c>
      <c r="P11703" s="119" t="s">
        <v>20254</v>
      </c>
    </row>
    <row r="11704" spans="1:16" x14ac:dyDescent="0.25">
      <c r="A11704">
        <v>25494</v>
      </c>
      <c r="B11704" s="119" t="s">
        <v>7814</v>
      </c>
      <c r="C11704">
        <v>71</v>
      </c>
      <c r="E11704">
        <v>0</v>
      </c>
      <c r="F11704">
        <v>0</v>
      </c>
      <c r="G11704">
        <v>375</v>
      </c>
      <c r="H11704">
        <v>105</v>
      </c>
      <c r="I11704" s="119" t="s">
        <v>4726</v>
      </c>
      <c r="J11704" s="119" t="s">
        <v>22</v>
      </c>
      <c r="K11704" s="1">
        <v>46255.758941458334</v>
      </c>
      <c r="L11704">
        <v>0</v>
      </c>
      <c r="M11704">
        <v>0</v>
      </c>
      <c r="N11704">
        <v>0</v>
      </c>
      <c r="O11704">
        <v>0</v>
      </c>
      <c r="P11704" s="119" t="s">
        <v>20254</v>
      </c>
    </row>
    <row r="11705" spans="1:16" x14ac:dyDescent="0.25">
      <c r="A11705">
        <v>25495</v>
      </c>
      <c r="B11705" s="119" t="s">
        <v>7814</v>
      </c>
      <c r="C11705">
        <v>76</v>
      </c>
      <c r="E11705">
        <v>0</v>
      </c>
      <c r="F11705">
        <v>0</v>
      </c>
      <c r="G11705">
        <v>6344</v>
      </c>
      <c r="H11705">
        <v>112</v>
      </c>
      <c r="I11705" s="119" t="s">
        <v>4726</v>
      </c>
      <c r="J11705" s="119" t="s">
        <v>22</v>
      </c>
      <c r="K11705" s="1">
        <v>46255.758941458334</v>
      </c>
      <c r="L11705">
        <v>0</v>
      </c>
      <c r="M11705">
        <v>11</v>
      </c>
      <c r="N11705">
        <v>0</v>
      </c>
      <c r="O11705">
        <v>3</v>
      </c>
      <c r="P11705" s="119" t="s">
        <v>20254</v>
      </c>
    </row>
    <row r="11706" spans="1:16" x14ac:dyDescent="0.25">
      <c r="A11706">
        <v>25496</v>
      </c>
      <c r="B11706" s="119" t="s">
        <v>7814</v>
      </c>
      <c r="C11706">
        <v>80</v>
      </c>
      <c r="E11706">
        <v>0</v>
      </c>
      <c r="F11706">
        <v>0</v>
      </c>
      <c r="G11706">
        <v>4901</v>
      </c>
      <c r="H11706">
        <v>117</v>
      </c>
      <c r="I11706" s="119" t="s">
        <v>4726</v>
      </c>
      <c r="J11706" s="119" t="s">
        <v>22</v>
      </c>
      <c r="K11706" s="1">
        <v>46255.758941458334</v>
      </c>
      <c r="L11706">
        <v>0</v>
      </c>
      <c r="M11706">
        <v>5</v>
      </c>
      <c r="N11706">
        <v>0</v>
      </c>
      <c r="O11706">
        <v>1</v>
      </c>
      <c r="P11706" s="119" t="s">
        <v>20254</v>
      </c>
    </row>
    <row r="11707" spans="1:16" x14ac:dyDescent="0.25">
      <c r="A11707">
        <v>25497</v>
      </c>
      <c r="B11707" s="119" t="s">
        <v>7815</v>
      </c>
      <c r="C11707">
        <v>14</v>
      </c>
      <c r="D11707">
        <v>24610</v>
      </c>
      <c r="E11707">
        <v>116</v>
      </c>
      <c r="F11707">
        <v>75</v>
      </c>
      <c r="G11707">
        <v>191</v>
      </c>
      <c r="H11707">
        <v>128</v>
      </c>
      <c r="I11707" s="119" t="s">
        <v>4726</v>
      </c>
      <c r="J11707" s="119" t="s">
        <v>139</v>
      </c>
      <c r="K11707" s="1">
        <v>46255.758941458334</v>
      </c>
      <c r="L11707">
        <v>6</v>
      </c>
      <c r="M11707">
        <v>0</v>
      </c>
      <c r="N11707">
        <v>1</v>
      </c>
      <c r="O11707">
        <v>0</v>
      </c>
      <c r="P11707" s="119" t="s">
        <v>20254</v>
      </c>
    </row>
    <row r="11708" spans="1:16" x14ac:dyDescent="0.25">
      <c r="A11708">
        <v>25498</v>
      </c>
      <c r="B11708" s="119" t="s">
        <v>7816</v>
      </c>
      <c r="C11708">
        <v>20</v>
      </c>
      <c r="D11708">
        <v>24613</v>
      </c>
      <c r="E11708">
        <v>32</v>
      </c>
      <c r="F11708">
        <v>105</v>
      </c>
      <c r="G11708">
        <v>67</v>
      </c>
      <c r="H11708">
        <v>593</v>
      </c>
      <c r="I11708" s="119" t="s">
        <v>4726</v>
      </c>
      <c r="J11708" s="119" t="s">
        <v>139</v>
      </c>
      <c r="K11708" s="1">
        <v>46255.758941458334</v>
      </c>
      <c r="L11708">
        <v>0</v>
      </c>
      <c r="M11708">
        <v>0</v>
      </c>
      <c r="N11708">
        <v>0</v>
      </c>
      <c r="O11708">
        <v>0</v>
      </c>
      <c r="P11708" s="119" t="s">
        <v>20254</v>
      </c>
    </row>
    <row r="11709" spans="1:16" x14ac:dyDescent="0.25">
      <c r="A11709">
        <v>25499</v>
      </c>
      <c r="B11709" s="119" t="s">
        <v>7817</v>
      </c>
      <c r="C11709">
        <v>26</v>
      </c>
      <c r="D11709">
        <v>24616</v>
      </c>
      <c r="E11709">
        <v>17</v>
      </c>
      <c r="F11709">
        <v>99</v>
      </c>
      <c r="G11709">
        <v>75</v>
      </c>
      <c r="H11709">
        <v>385</v>
      </c>
      <c r="I11709" s="119" t="s">
        <v>4726</v>
      </c>
      <c r="J11709" s="119" t="s">
        <v>139</v>
      </c>
      <c r="K11709" s="1">
        <v>46255.758941458334</v>
      </c>
      <c r="L11709">
        <v>1</v>
      </c>
      <c r="M11709">
        <v>0</v>
      </c>
      <c r="N11709">
        <v>0</v>
      </c>
      <c r="O11709">
        <v>0</v>
      </c>
      <c r="P11709" s="119" t="s">
        <v>20254</v>
      </c>
    </row>
    <row r="11710" spans="1:16" x14ac:dyDescent="0.25">
      <c r="A11710">
        <v>25500</v>
      </c>
      <c r="B11710" s="119" t="s">
        <v>7818</v>
      </c>
      <c r="C11710">
        <v>32</v>
      </c>
      <c r="D11710">
        <v>24646</v>
      </c>
      <c r="E11710">
        <v>236</v>
      </c>
      <c r="F11710">
        <v>113</v>
      </c>
      <c r="G11710">
        <v>53</v>
      </c>
      <c r="H11710">
        <v>595</v>
      </c>
      <c r="I11710" s="119" t="s">
        <v>4726</v>
      </c>
      <c r="J11710" s="119" t="s">
        <v>139</v>
      </c>
      <c r="K11710" s="1">
        <v>46255.758941458334</v>
      </c>
      <c r="L11710">
        <v>0</v>
      </c>
      <c r="M11710">
        <v>0</v>
      </c>
      <c r="N11710">
        <v>0</v>
      </c>
      <c r="O11710">
        <v>0</v>
      </c>
      <c r="P11710" s="119" t="s">
        <v>20254</v>
      </c>
    </row>
    <row r="11711" spans="1:16" x14ac:dyDescent="0.25">
      <c r="A11711">
        <v>25501</v>
      </c>
      <c r="B11711" s="119" t="s">
        <v>7819</v>
      </c>
      <c r="C11711">
        <v>38</v>
      </c>
      <c r="D11711">
        <v>24660</v>
      </c>
      <c r="E11711">
        <v>29</v>
      </c>
      <c r="F11711">
        <v>128</v>
      </c>
      <c r="G11711">
        <v>145</v>
      </c>
      <c r="H11711">
        <v>198</v>
      </c>
      <c r="I11711" s="119" t="s">
        <v>4726</v>
      </c>
      <c r="J11711" s="119" t="s">
        <v>139</v>
      </c>
      <c r="K11711" s="1">
        <v>46255.758941458334</v>
      </c>
      <c r="L11711">
        <v>2</v>
      </c>
      <c r="M11711">
        <v>1</v>
      </c>
      <c r="N11711">
        <v>0</v>
      </c>
      <c r="O11711">
        <v>1</v>
      </c>
      <c r="P11711" s="119" t="s">
        <v>20254</v>
      </c>
    </row>
    <row r="11712" spans="1:16" x14ac:dyDescent="0.25">
      <c r="A11712">
        <v>25502</v>
      </c>
      <c r="B11712" s="119" t="s">
        <v>7820</v>
      </c>
      <c r="C11712">
        <v>44</v>
      </c>
      <c r="D11712">
        <v>24622</v>
      </c>
      <c r="E11712">
        <v>0</v>
      </c>
      <c r="F11712">
        <v>0</v>
      </c>
      <c r="G11712">
        <v>103</v>
      </c>
      <c r="H11712">
        <v>313</v>
      </c>
      <c r="I11712" s="119" t="s">
        <v>4726</v>
      </c>
      <c r="J11712" s="119" t="s">
        <v>139</v>
      </c>
      <c r="K11712" s="1">
        <v>46255.758941458334</v>
      </c>
      <c r="L11712">
        <v>0</v>
      </c>
      <c r="M11712">
        <v>0</v>
      </c>
      <c r="N11712">
        <v>0</v>
      </c>
      <c r="O11712">
        <v>0</v>
      </c>
      <c r="P11712" s="119" t="s">
        <v>20254</v>
      </c>
    </row>
    <row r="11713" spans="1:16" x14ac:dyDescent="0.25">
      <c r="A11713">
        <v>25503</v>
      </c>
      <c r="B11713" s="119" t="s">
        <v>7821</v>
      </c>
      <c r="C11713">
        <v>50</v>
      </c>
      <c r="D11713">
        <v>24634</v>
      </c>
      <c r="E11713">
        <v>295</v>
      </c>
      <c r="F11713">
        <v>160</v>
      </c>
      <c r="G11713">
        <v>351</v>
      </c>
      <c r="H11713">
        <v>250</v>
      </c>
      <c r="I11713" s="119" t="s">
        <v>4726</v>
      </c>
      <c r="J11713" s="119" t="s">
        <v>139</v>
      </c>
      <c r="K11713" s="1">
        <v>46255.758941458334</v>
      </c>
      <c r="L11713">
        <v>0</v>
      </c>
      <c r="M11713">
        <v>0</v>
      </c>
      <c r="N11713">
        <v>0</v>
      </c>
      <c r="O11713">
        <v>0</v>
      </c>
      <c r="P11713" s="119" t="s">
        <v>20254</v>
      </c>
    </row>
    <row r="11714" spans="1:16" x14ac:dyDescent="0.25">
      <c r="A11714">
        <v>25504</v>
      </c>
      <c r="B11714" s="119" t="s">
        <v>7822</v>
      </c>
      <c r="C11714">
        <v>56</v>
      </c>
      <c r="D11714">
        <v>24595</v>
      </c>
      <c r="E11714">
        <v>352</v>
      </c>
      <c r="F11714">
        <v>175</v>
      </c>
      <c r="G11714">
        <v>215</v>
      </c>
      <c r="H11714">
        <v>227</v>
      </c>
      <c r="I11714" s="119" t="s">
        <v>4726</v>
      </c>
      <c r="J11714" s="119" t="s">
        <v>139</v>
      </c>
      <c r="K11714" s="1">
        <v>46255.758941458334</v>
      </c>
      <c r="L11714">
        <v>2</v>
      </c>
      <c r="M11714">
        <v>3</v>
      </c>
      <c r="N11714">
        <v>2</v>
      </c>
      <c r="O11714">
        <v>0</v>
      </c>
      <c r="P11714" s="119" t="s">
        <v>20254</v>
      </c>
    </row>
    <row r="11715" spans="1:16" x14ac:dyDescent="0.25">
      <c r="A11715">
        <v>25505</v>
      </c>
      <c r="B11715" s="119" t="s">
        <v>7823</v>
      </c>
      <c r="C11715">
        <v>62</v>
      </c>
      <c r="D11715">
        <v>24610</v>
      </c>
      <c r="E11715">
        <v>0</v>
      </c>
      <c r="F11715">
        <v>0</v>
      </c>
      <c r="G11715">
        <v>187</v>
      </c>
      <c r="H11715">
        <v>194</v>
      </c>
      <c r="I11715" s="119" t="s">
        <v>4726</v>
      </c>
      <c r="J11715" s="119" t="s">
        <v>139</v>
      </c>
      <c r="K11715" s="1">
        <v>46255.758941458334</v>
      </c>
      <c r="L11715">
        <v>0</v>
      </c>
      <c r="M11715">
        <v>0</v>
      </c>
      <c r="N11715">
        <v>0</v>
      </c>
      <c r="O11715">
        <v>0</v>
      </c>
      <c r="P11715" s="119" t="s">
        <v>20254</v>
      </c>
    </row>
    <row r="11716" spans="1:16" x14ac:dyDescent="0.25">
      <c r="A11716">
        <v>25506</v>
      </c>
      <c r="B11716" s="119" t="s">
        <v>7824</v>
      </c>
      <c r="C11716">
        <v>68</v>
      </c>
      <c r="D11716">
        <v>24603</v>
      </c>
      <c r="E11716">
        <v>0</v>
      </c>
      <c r="F11716">
        <v>0</v>
      </c>
      <c r="G11716">
        <v>291</v>
      </c>
      <c r="H11716">
        <v>202</v>
      </c>
      <c r="I11716" s="119" t="s">
        <v>4726</v>
      </c>
      <c r="J11716" s="119" t="s">
        <v>139</v>
      </c>
      <c r="K11716" s="1">
        <v>46255.758941458334</v>
      </c>
      <c r="L11716">
        <v>0</v>
      </c>
      <c r="M11716">
        <v>1</v>
      </c>
      <c r="N11716">
        <v>0</v>
      </c>
      <c r="O11716">
        <v>1</v>
      </c>
      <c r="P11716" s="119" t="s">
        <v>20254</v>
      </c>
    </row>
    <row r="11717" spans="1:16" x14ac:dyDescent="0.25">
      <c r="A11717">
        <v>25507</v>
      </c>
      <c r="B11717" s="119" t="s">
        <v>7825</v>
      </c>
      <c r="C11717">
        <v>74</v>
      </c>
      <c r="D11717">
        <v>24573</v>
      </c>
      <c r="E11717">
        <v>0</v>
      </c>
      <c r="F11717">
        <v>0</v>
      </c>
      <c r="G11717">
        <v>269</v>
      </c>
      <c r="H11717">
        <v>216</v>
      </c>
      <c r="I11717" s="119" t="s">
        <v>4726</v>
      </c>
      <c r="J11717" s="119" t="s">
        <v>139</v>
      </c>
      <c r="K11717" s="1">
        <v>46255.758941458334</v>
      </c>
      <c r="L11717">
        <v>0</v>
      </c>
      <c r="M11717">
        <v>0</v>
      </c>
      <c r="N11717">
        <v>0</v>
      </c>
      <c r="O11717">
        <v>0</v>
      </c>
      <c r="P11717" s="119" t="s">
        <v>20254</v>
      </c>
    </row>
    <row r="11718" spans="1:16" x14ac:dyDescent="0.25">
      <c r="A11718">
        <v>25508</v>
      </c>
      <c r="B11718" s="119" t="s">
        <v>7826</v>
      </c>
      <c r="C11718">
        <v>80</v>
      </c>
      <c r="D11718">
        <v>24558</v>
      </c>
      <c r="E11718">
        <v>0</v>
      </c>
      <c r="F11718">
        <v>0</v>
      </c>
      <c r="G11718">
        <v>3609</v>
      </c>
      <c r="H11718">
        <v>233</v>
      </c>
      <c r="I11718" s="119" t="s">
        <v>4726</v>
      </c>
      <c r="J11718" s="119" t="s">
        <v>139</v>
      </c>
      <c r="K11718" s="1">
        <v>46255.758941458334</v>
      </c>
      <c r="L11718">
        <v>0</v>
      </c>
      <c r="M11718">
        <v>6</v>
      </c>
      <c r="N11718">
        <v>0</v>
      </c>
      <c r="O11718">
        <v>2</v>
      </c>
      <c r="P11718" s="119" t="s">
        <v>20254</v>
      </c>
    </row>
    <row r="11719" spans="1:16" x14ac:dyDescent="0.25">
      <c r="A11719">
        <v>25509</v>
      </c>
      <c r="B11719" s="119" t="s">
        <v>7827</v>
      </c>
      <c r="C11719">
        <v>39</v>
      </c>
      <c r="D11719">
        <v>24602</v>
      </c>
      <c r="E11719">
        <v>50</v>
      </c>
      <c r="F11719">
        <v>296</v>
      </c>
      <c r="G11719">
        <v>164</v>
      </c>
      <c r="H11719">
        <v>1680</v>
      </c>
      <c r="I11719" s="119" t="s">
        <v>4726</v>
      </c>
      <c r="J11719" s="119" t="s">
        <v>222</v>
      </c>
      <c r="K11719" s="1">
        <v>46255.758941458334</v>
      </c>
      <c r="L11719">
        <v>3</v>
      </c>
      <c r="M11719">
        <v>4</v>
      </c>
      <c r="N11719">
        <v>0</v>
      </c>
      <c r="O11719">
        <v>0</v>
      </c>
      <c r="P11719" s="119" t="s">
        <v>20254</v>
      </c>
    </row>
    <row r="11720" spans="1:16" x14ac:dyDescent="0.25">
      <c r="A11720">
        <v>25510</v>
      </c>
      <c r="B11720" s="119" t="s">
        <v>7828</v>
      </c>
      <c r="C11720">
        <v>46</v>
      </c>
      <c r="D11720">
        <v>24656</v>
      </c>
      <c r="E11720">
        <v>18</v>
      </c>
      <c r="F11720">
        <v>223</v>
      </c>
      <c r="G11720">
        <v>206</v>
      </c>
      <c r="H11720">
        <v>1536</v>
      </c>
      <c r="I11720" s="119" t="s">
        <v>4726</v>
      </c>
      <c r="J11720" s="119" t="s">
        <v>222</v>
      </c>
      <c r="K11720" s="1">
        <v>46255.758941458334</v>
      </c>
      <c r="L11720">
        <v>2</v>
      </c>
      <c r="M11720">
        <v>5</v>
      </c>
      <c r="N11720">
        <v>0</v>
      </c>
      <c r="O11720">
        <v>0</v>
      </c>
      <c r="P11720" s="119" t="s">
        <v>20254</v>
      </c>
    </row>
    <row r="11721" spans="1:16" x14ac:dyDescent="0.25">
      <c r="A11721">
        <v>25511</v>
      </c>
      <c r="B11721" s="119" t="s">
        <v>7829</v>
      </c>
      <c r="C11721">
        <v>53</v>
      </c>
      <c r="D11721">
        <v>24559</v>
      </c>
      <c r="E11721">
        <v>11</v>
      </c>
      <c r="F11721">
        <v>252</v>
      </c>
      <c r="G11721">
        <v>137</v>
      </c>
      <c r="H11721">
        <v>1533</v>
      </c>
      <c r="I11721" s="119" t="s">
        <v>4726</v>
      </c>
      <c r="J11721" s="119" t="s">
        <v>222</v>
      </c>
      <c r="K11721" s="1">
        <v>46255.758941458334</v>
      </c>
      <c r="L11721">
        <v>1</v>
      </c>
      <c r="M11721">
        <v>1</v>
      </c>
      <c r="N11721">
        <v>0</v>
      </c>
      <c r="O11721">
        <v>1</v>
      </c>
      <c r="P11721" s="119" t="s">
        <v>20254</v>
      </c>
    </row>
    <row r="11722" spans="1:16" x14ac:dyDescent="0.25">
      <c r="A11722">
        <v>25512</v>
      </c>
      <c r="B11722" s="119" t="s">
        <v>7830</v>
      </c>
      <c r="C11722">
        <v>60</v>
      </c>
      <c r="D11722">
        <v>24550</v>
      </c>
      <c r="E11722">
        <v>59</v>
      </c>
      <c r="F11722">
        <v>280</v>
      </c>
      <c r="G11722">
        <v>216</v>
      </c>
      <c r="H11722">
        <v>1527</v>
      </c>
      <c r="I11722" s="119" t="s">
        <v>4726</v>
      </c>
      <c r="J11722" s="119" t="s">
        <v>222</v>
      </c>
      <c r="K11722" s="1">
        <v>46255.758941458334</v>
      </c>
      <c r="L11722">
        <v>3</v>
      </c>
      <c r="M11722">
        <v>4</v>
      </c>
      <c r="N11722">
        <v>0</v>
      </c>
      <c r="O11722">
        <v>1</v>
      </c>
      <c r="P11722" s="119" t="s">
        <v>20254</v>
      </c>
    </row>
    <row r="11723" spans="1:16" x14ac:dyDescent="0.25">
      <c r="A11723">
        <v>25513</v>
      </c>
      <c r="B11723" s="119" t="s">
        <v>7831</v>
      </c>
      <c r="C11723">
        <v>67</v>
      </c>
      <c r="D11723">
        <v>24577</v>
      </c>
      <c r="E11723">
        <v>193</v>
      </c>
      <c r="F11723">
        <v>461</v>
      </c>
      <c r="G11723">
        <v>76</v>
      </c>
      <c r="H11723">
        <v>1760</v>
      </c>
      <c r="I11723" s="119" t="s">
        <v>4726</v>
      </c>
      <c r="J11723" s="119" t="s">
        <v>222</v>
      </c>
      <c r="K11723" s="1">
        <v>46255.758941458334</v>
      </c>
      <c r="L11723">
        <v>0</v>
      </c>
      <c r="M11723">
        <v>1</v>
      </c>
      <c r="N11723">
        <v>0</v>
      </c>
      <c r="O11723">
        <v>0</v>
      </c>
      <c r="P11723" s="119" t="s">
        <v>20254</v>
      </c>
    </row>
    <row r="11724" spans="1:16" x14ac:dyDescent="0.25">
      <c r="A11724">
        <v>25514</v>
      </c>
      <c r="B11724" s="119" t="s">
        <v>7832</v>
      </c>
      <c r="C11724">
        <v>74</v>
      </c>
      <c r="D11724">
        <v>24606</v>
      </c>
      <c r="E11724">
        <v>382</v>
      </c>
      <c r="F11724">
        <v>1043</v>
      </c>
      <c r="G11724">
        <v>80</v>
      </c>
      <c r="H11724">
        <v>2516</v>
      </c>
      <c r="I11724" s="119" t="s">
        <v>4726</v>
      </c>
      <c r="J11724" s="119" t="s">
        <v>222</v>
      </c>
      <c r="K11724" s="1">
        <v>46255.758941458334</v>
      </c>
      <c r="L11724">
        <v>412</v>
      </c>
      <c r="M11724">
        <v>0</v>
      </c>
      <c r="N11724">
        <v>0</v>
      </c>
      <c r="O11724">
        <v>0</v>
      </c>
      <c r="P11724" s="119" t="s">
        <v>20254</v>
      </c>
    </row>
    <row r="11725" spans="1:16" x14ac:dyDescent="0.25">
      <c r="A11725">
        <v>25515</v>
      </c>
      <c r="B11725" s="119" t="s">
        <v>7833</v>
      </c>
      <c r="C11725">
        <v>80</v>
      </c>
      <c r="D11725">
        <v>24553</v>
      </c>
      <c r="E11725">
        <v>717</v>
      </c>
      <c r="F11725">
        <v>1882</v>
      </c>
      <c r="G11725">
        <v>794</v>
      </c>
      <c r="H11725">
        <v>2450</v>
      </c>
      <c r="I11725" s="119" t="s">
        <v>4726</v>
      </c>
      <c r="J11725" s="119" t="s">
        <v>222</v>
      </c>
      <c r="K11725" s="1">
        <v>46255.758941458334</v>
      </c>
      <c r="L11725">
        <v>988</v>
      </c>
      <c r="M11725">
        <v>25</v>
      </c>
      <c r="N11725">
        <v>483</v>
      </c>
      <c r="O11725">
        <v>14</v>
      </c>
      <c r="P11725" s="119" t="s">
        <v>20254</v>
      </c>
    </row>
    <row r="11726" spans="1:16" x14ac:dyDescent="0.25">
      <c r="A11726">
        <v>25516</v>
      </c>
      <c r="B11726" s="119" t="s">
        <v>7834</v>
      </c>
      <c r="C11726">
        <v>62</v>
      </c>
      <c r="D11726">
        <v>24570</v>
      </c>
      <c r="E11726">
        <v>79</v>
      </c>
      <c r="F11726">
        <v>37559</v>
      </c>
      <c r="G11726">
        <v>20</v>
      </c>
      <c r="H11726">
        <v>90297</v>
      </c>
      <c r="I11726" s="119" t="s">
        <v>4726</v>
      </c>
      <c r="J11726" s="119" t="s">
        <v>24</v>
      </c>
      <c r="K11726" s="1">
        <v>46255.758941458334</v>
      </c>
      <c r="L11726">
        <v>1</v>
      </c>
      <c r="M11726">
        <v>2</v>
      </c>
      <c r="N11726">
        <v>0</v>
      </c>
      <c r="O11726">
        <v>2</v>
      </c>
      <c r="P11726" s="119" t="s">
        <v>20254</v>
      </c>
    </row>
    <row r="11727" spans="1:16" x14ac:dyDescent="0.25">
      <c r="A11727">
        <v>25517</v>
      </c>
      <c r="B11727" s="119" t="s">
        <v>7835</v>
      </c>
      <c r="C11727">
        <v>70</v>
      </c>
      <c r="D11727">
        <v>24600</v>
      </c>
      <c r="E11727">
        <v>76</v>
      </c>
      <c r="F11727">
        <v>44923</v>
      </c>
      <c r="G11727">
        <v>18</v>
      </c>
      <c r="H11727">
        <v>119992</v>
      </c>
      <c r="I11727" s="119" t="s">
        <v>4726</v>
      </c>
      <c r="J11727" s="119" t="s">
        <v>24</v>
      </c>
      <c r="K11727" s="1">
        <v>46255.758941458334</v>
      </c>
      <c r="L11727">
        <v>0</v>
      </c>
      <c r="M11727">
        <v>5</v>
      </c>
      <c r="N11727">
        <v>0</v>
      </c>
      <c r="O11727">
        <v>0</v>
      </c>
      <c r="P11727" s="119" t="s">
        <v>20254</v>
      </c>
    </row>
    <row r="11728" spans="1:16" x14ac:dyDescent="0.25">
      <c r="A11728">
        <v>25518</v>
      </c>
      <c r="B11728" s="119" t="s">
        <v>7836</v>
      </c>
      <c r="C11728">
        <v>78</v>
      </c>
      <c r="D11728">
        <v>24618</v>
      </c>
      <c r="E11728">
        <v>311</v>
      </c>
      <c r="F11728">
        <v>3712</v>
      </c>
      <c r="G11728">
        <v>305</v>
      </c>
      <c r="H11728">
        <v>8497</v>
      </c>
      <c r="I11728" s="119" t="s">
        <v>4726</v>
      </c>
      <c r="J11728" s="119" t="s">
        <v>24</v>
      </c>
      <c r="K11728" s="1">
        <v>46255.758941458334</v>
      </c>
      <c r="L11728">
        <v>2</v>
      </c>
      <c r="M11728">
        <v>21</v>
      </c>
      <c r="N11728">
        <v>0</v>
      </c>
      <c r="O11728">
        <v>5</v>
      </c>
      <c r="P11728" s="119" t="s">
        <v>20254</v>
      </c>
    </row>
    <row r="11729" spans="1:16" x14ac:dyDescent="0.25">
      <c r="A11729">
        <v>25519</v>
      </c>
      <c r="B11729" s="119" t="s">
        <v>7837</v>
      </c>
      <c r="C11729">
        <v>80</v>
      </c>
      <c r="D11729">
        <v>24561</v>
      </c>
      <c r="E11729">
        <v>143</v>
      </c>
      <c r="F11729">
        <v>2677</v>
      </c>
      <c r="G11729">
        <v>308</v>
      </c>
      <c r="H11729">
        <v>8969</v>
      </c>
      <c r="I11729" s="119" t="s">
        <v>4726</v>
      </c>
      <c r="J11729" s="119" t="s">
        <v>24</v>
      </c>
      <c r="K11729" s="1">
        <v>46255.758941458334</v>
      </c>
      <c r="L11729">
        <v>5</v>
      </c>
      <c r="M11729">
        <v>5</v>
      </c>
      <c r="N11729">
        <v>1</v>
      </c>
      <c r="O11729">
        <v>2</v>
      </c>
      <c r="P11729" s="119" t="s">
        <v>20254</v>
      </c>
    </row>
    <row r="11730" spans="1:16" x14ac:dyDescent="0.25">
      <c r="A11730">
        <v>25520</v>
      </c>
      <c r="B11730" s="119" t="s">
        <v>7838</v>
      </c>
      <c r="C11730">
        <v>1</v>
      </c>
      <c r="E11730">
        <v>1268</v>
      </c>
      <c r="F11730">
        <v>16</v>
      </c>
      <c r="G11730">
        <v>247</v>
      </c>
      <c r="H11730">
        <v>989</v>
      </c>
      <c r="I11730" s="119" t="s">
        <v>4726</v>
      </c>
      <c r="J11730" s="119" t="s">
        <v>22</v>
      </c>
      <c r="K11730" s="1">
        <v>46255.758941458334</v>
      </c>
      <c r="L11730">
        <v>2</v>
      </c>
      <c r="M11730">
        <v>6</v>
      </c>
      <c r="N11730">
        <v>0</v>
      </c>
      <c r="O11730">
        <v>0</v>
      </c>
      <c r="P11730" s="119" t="s">
        <v>20254</v>
      </c>
    </row>
    <row r="11731" spans="1:16" x14ac:dyDescent="0.25">
      <c r="A11731">
        <v>25521</v>
      </c>
      <c r="B11731" s="119" t="s">
        <v>7838</v>
      </c>
      <c r="C11731">
        <v>6</v>
      </c>
      <c r="E11731">
        <v>0</v>
      </c>
      <c r="F11731">
        <v>0</v>
      </c>
      <c r="G11731">
        <v>228</v>
      </c>
      <c r="H11731">
        <v>112</v>
      </c>
      <c r="I11731" s="119" t="s">
        <v>4726</v>
      </c>
      <c r="J11731" s="119" t="s">
        <v>22</v>
      </c>
      <c r="K11731" s="1">
        <v>46255.758941458334</v>
      </c>
      <c r="L11731">
        <v>0</v>
      </c>
      <c r="M11731">
        <v>3</v>
      </c>
      <c r="N11731">
        <v>0</v>
      </c>
      <c r="O11731">
        <v>1</v>
      </c>
      <c r="P11731" s="119" t="s">
        <v>20254</v>
      </c>
    </row>
    <row r="11732" spans="1:16" x14ac:dyDescent="0.25">
      <c r="A11732">
        <v>25522</v>
      </c>
      <c r="B11732" s="119" t="s">
        <v>7838</v>
      </c>
      <c r="C11732">
        <v>11</v>
      </c>
      <c r="E11732">
        <v>3</v>
      </c>
      <c r="F11732">
        <v>25</v>
      </c>
      <c r="G11732">
        <v>591</v>
      </c>
      <c r="H11732">
        <v>767</v>
      </c>
      <c r="I11732" s="119" t="s">
        <v>4726</v>
      </c>
      <c r="J11732" s="119" t="s">
        <v>22</v>
      </c>
      <c r="K11732" s="1">
        <v>46255.758941458334</v>
      </c>
      <c r="L11732">
        <v>0</v>
      </c>
      <c r="M11732">
        <v>0</v>
      </c>
      <c r="N11732">
        <v>0</v>
      </c>
      <c r="O11732">
        <v>0</v>
      </c>
      <c r="P11732" s="119" t="s">
        <v>20254</v>
      </c>
    </row>
    <row r="11733" spans="1:16" x14ac:dyDescent="0.25">
      <c r="A11733">
        <v>25523</v>
      </c>
      <c r="B11733" s="119" t="s">
        <v>7838</v>
      </c>
      <c r="C11733">
        <v>16</v>
      </c>
      <c r="E11733">
        <v>0</v>
      </c>
      <c r="F11733">
        <v>0</v>
      </c>
      <c r="G11733">
        <v>619</v>
      </c>
      <c r="H11733">
        <v>123</v>
      </c>
      <c r="I11733" s="119" t="s">
        <v>4726</v>
      </c>
      <c r="J11733" s="119" t="s">
        <v>22</v>
      </c>
      <c r="K11733" s="1">
        <v>46255.758941458334</v>
      </c>
      <c r="L11733">
        <v>0</v>
      </c>
      <c r="M11733">
        <v>1</v>
      </c>
      <c r="N11733">
        <v>0</v>
      </c>
      <c r="O11733">
        <v>0</v>
      </c>
      <c r="P11733" s="119" t="s">
        <v>20254</v>
      </c>
    </row>
    <row r="11734" spans="1:16" x14ac:dyDescent="0.25">
      <c r="A11734">
        <v>25524</v>
      </c>
      <c r="B11734" s="119" t="s">
        <v>7839</v>
      </c>
      <c r="C11734">
        <v>21</v>
      </c>
      <c r="E11734">
        <v>0</v>
      </c>
      <c r="F11734">
        <v>0</v>
      </c>
      <c r="G11734">
        <v>183</v>
      </c>
      <c r="H11734">
        <v>239</v>
      </c>
      <c r="I11734" s="119" t="s">
        <v>4726</v>
      </c>
      <c r="J11734" s="119" t="s">
        <v>22</v>
      </c>
      <c r="K11734" s="1">
        <v>46255.758941458334</v>
      </c>
      <c r="L11734">
        <v>0</v>
      </c>
      <c r="M11734">
        <v>1</v>
      </c>
      <c r="N11734">
        <v>0</v>
      </c>
      <c r="O11734">
        <v>0</v>
      </c>
      <c r="P11734" s="119" t="s">
        <v>20254</v>
      </c>
    </row>
    <row r="11735" spans="1:16" x14ac:dyDescent="0.25">
      <c r="A11735">
        <v>25525</v>
      </c>
      <c r="B11735" s="119" t="s">
        <v>7839</v>
      </c>
      <c r="C11735">
        <v>26</v>
      </c>
      <c r="E11735">
        <v>0</v>
      </c>
      <c r="F11735">
        <v>0</v>
      </c>
      <c r="G11735">
        <v>314</v>
      </c>
      <c r="H11735">
        <v>113</v>
      </c>
      <c r="I11735" s="119" t="s">
        <v>4726</v>
      </c>
      <c r="J11735" s="119" t="s">
        <v>22</v>
      </c>
      <c r="K11735" s="1">
        <v>46255.758941458334</v>
      </c>
      <c r="L11735">
        <v>0</v>
      </c>
      <c r="M11735">
        <v>2</v>
      </c>
      <c r="N11735">
        <v>0</v>
      </c>
      <c r="O11735">
        <v>0</v>
      </c>
      <c r="P11735" s="119" t="s">
        <v>20254</v>
      </c>
    </row>
    <row r="11736" spans="1:16" x14ac:dyDescent="0.25">
      <c r="A11736">
        <v>25526</v>
      </c>
      <c r="B11736" s="119" t="s">
        <v>7839</v>
      </c>
      <c r="C11736">
        <v>31</v>
      </c>
      <c r="E11736">
        <v>0</v>
      </c>
      <c r="F11736">
        <v>0</v>
      </c>
      <c r="G11736">
        <v>169</v>
      </c>
      <c r="H11736">
        <v>798</v>
      </c>
      <c r="I11736" s="119" t="s">
        <v>4726</v>
      </c>
      <c r="J11736" s="119" t="s">
        <v>22</v>
      </c>
      <c r="K11736" s="1">
        <v>46255.758941458334</v>
      </c>
      <c r="L11736">
        <v>0</v>
      </c>
      <c r="M11736">
        <v>3</v>
      </c>
      <c r="N11736">
        <v>0</v>
      </c>
      <c r="O11736">
        <v>1</v>
      </c>
      <c r="P11736" s="119" t="s">
        <v>20254</v>
      </c>
    </row>
    <row r="11737" spans="1:16" x14ac:dyDescent="0.25">
      <c r="A11737">
        <v>25527</v>
      </c>
      <c r="B11737" s="119" t="s">
        <v>7839</v>
      </c>
      <c r="C11737">
        <v>36</v>
      </c>
      <c r="E11737">
        <v>900</v>
      </c>
      <c r="F11737">
        <v>64</v>
      </c>
      <c r="G11737">
        <v>113</v>
      </c>
      <c r="H11737">
        <v>223</v>
      </c>
      <c r="I11737" s="119" t="s">
        <v>4726</v>
      </c>
      <c r="J11737" s="119" t="s">
        <v>22</v>
      </c>
      <c r="K11737" s="1">
        <v>46255.758941458334</v>
      </c>
      <c r="L11737">
        <v>4</v>
      </c>
      <c r="M11737">
        <v>2</v>
      </c>
      <c r="N11737">
        <v>1</v>
      </c>
      <c r="O11737">
        <v>0</v>
      </c>
      <c r="P11737" s="119" t="s">
        <v>20254</v>
      </c>
    </row>
    <row r="11738" spans="1:16" x14ac:dyDescent="0.25">
      <c r="A11738">
        <v>25528</v>
      </c>
      <c r="B11738" s="119" t="s">
        <v>7839</v>
      </c>
      <c r="C11738">
        <v>41</v>
      </c>
      <c r="E11738">
        <v>458</v>
      </c>
      <c r="F11738">
        <v>77</v>
      </c>
      <c r="G11738">
        <v>164</v>
      </c>
      <c r="H11738">
        <v>541</v>
      </c>
      <c r="I11738" s="119" t="s">
        <v>4726</v>
      </c>
      <c r="J11738" s="119" t="s">
        <v>22</v>
      </c>
      <c r="K11738" s="1">
        <v>46255.758941458334</v>
      </c>
      <c r="L11738">
        <v>3</v>
      </c>
      <c r="M11738">
        <v>2</v>
      </c>
      <c r="N11738">
        <v>1</v>
      </c>
      <c r="O11738">
        <v>0</v>
      </c>
      <c r="P11738" s="119" t="s">
        <v>20254</v>
      </c>
    </row>
    <row r="11739" spans="1:16" x14ac:dyDescent="0.25">
      <c r="A11739">
        <v>25529</v>
      </c>
      <c r="B11739" s="119" t="s">
        <v>7839</v>
      </c>
      <c r="C11739">
        <v>46</v>
      </c>
      <c r="E11739">
        <v>492</v>
      </c>
      <c r="F11739">
        <v>78</v>
      </c>
      <c r="G11739">
        <v>67</v>
      </c>
      <c r="H11739">
        <v>409</v>
      </c>
      <c r="I11739" s="119" t="s">
        <v>4726</v>
      </c>
      <c r="J11739" s="119" t="s">
        <v>22</v>
      </c>
      <c r="K11739" s="1">
        <v>46255.758941458334</v>
      </c>
      <c r="L11739">
        <v>0</v>
      </c>
      <c r="M11739">
        <v>1</v>
      </c>
      <c r="N11739">
        <v>0</v>
      </c>
      <c r="O11739">
        <v>1</v>
      </c>
      <c r="P11739" s="119" t="s">
        <v>20254</v>
      </c>
    </row>
    <row r="11740" spans="1:16" x14ac:dyDescent="0.25">
      <c r="A11740">
        <v>25530</v>
      </c>
      <c r="B11740" s="119" t="s">
        <v>7839</v>
      </c>
      <c r="C11740">
        <v>51</v>
      </c>
      <c r="E11740">
        <v>733</v>
      </c>
      <c r="F11740">
        <v>87</v>
      </c>
      <c r="G11740">
        <v>141</v>
      </c>
      <c r="H11740">
        <v>287</v>
      </c>
      <c r="I11740" s="119" t="s">
        <v>4726</v>
      </c>
      <c r="J11740" s="119" t="s">
        <v>22</v>
      </c>
      <c r="K11740" s="1">
        <v>46255.758941458334</v>
      </c>
      <c r="L11740">
        <v>1</v>
      </c>
      <c r="M11740">
        <v>2</v>
      </c>
      <c r="N11740">
        <v>0</v>
      </c>
      <c r="O11740">
        <v>0</v>
      </c>
      <c r="P11740" s="119" t="s">
        <v>20254</v>
      </c>
    </row>
    <row r="11741" spans="1:16" x14ac:dyDescent="0.25">
      <c r="A11741">
        <v>25531</v>
      </c>
      <c r="B11741" s="119" t="s">
        <v>7839</v>
      </c>
      <c r="C11741">
        <v>56</v>
      </c>
      <c r="E11741">
        <v>450</v>
      </c>
      <c r="F11741">
        <v>98</v>
      </c>
      <c r="G11741">
        <v>90</v>
      </c>
      <c r="H11741">
        <v>209</v>
      </c>
      <c r="I11741" s="119" t="s">
        <v>4726</v>
      </c>
      <c r="J11741" s="119" t="s">
        <v>22</v>
      </c>
      <c r="K11741" s="1">
        <v>46255.758941458334</v>
      </c>
      <c r="L11741">
        <v>1</v>
      </c>
      <c r="M11741">
        <v>0</v>
      </c>
      <c r="N11741">
        <v>0</v>
      </c>
      <c r="O11741">
        <v>0</v>
      </c>
      <c r="P11741" s="119" t="s">
        <v>20254</v>
      </c>
    </row>
    <row r="11742" spans="1:16" x14ac:dyDescent="0.25">
      <c r="A11742">
        <v>25532</v>
      </c>
      <c r="B11742" s="119" t="s">
        <v>7840</v>
      </c>
      <c r="C11742">
        <v>61</v>
      </c>
      <c r="E11742">
        <v>435</v>
      </c>
      <c r="F11742">
        <v>93</v>
      </c>
      <c r="G11742">
        <v>73</v>
      </c>
      <c r="H11742">
        <v>370</v>
      </c>
      <c r="I11742" s="119" t="s">
        <v>4726</v>
      </c>
      <c r="J11742" s="119" t="s">
        <v>22</v>
      </c>
      <c r="K11742" s="1">
        <v>46255.758941458334</v>
      </c>
      <c r="L11742">
        <v>1</v>
      </c>
      <c r="M11742">
        <v>2</v>
      </c>
      <c r="N11742">
        <v>0</v>
      </c>
      <c r="O11742">
        <v>0</v>
      </c>
      <c r="P11742" s="119" t="s">
        <v>20254</v>
      </c>
    </row>
    <row r="11743" spans="1:16" x14ac:dyDescent="0.25">
      <c r="A11743">
        <v>25533</v>
      </c>
      <c r="B11743" s="119" t="s">
        <v>7840</v>
      </c>
      <c r="C11743">
        <v>66</v>
      </c>
      <c r="E11743">
        <v>20</v>
      </c>
      <c r="F11743">
        <v>86</v>
      </c>
      <c r="G11743">
        <v>88</v>
      </c>
      <c r="H11743">
        <v>184</v>
      </c>
      <c r="I11743" s="119" t="s">
        <v>4726</v>
      </c>
      <c r="J11743" s="119" t="s">
        <v>22</v>
      </c>
      <c r="K11743" s="1">
        <v>46255.758941458334</v>
      </c>
      <c r="L11743">
        <v>0</v>
      </c>
      <c r="M11743">
        <v>0</v>
      </c>
      <c r="N11743">
        <v>0</v>
      </c>
      <c r="O11743">
        <v>0</v>
      </c>
      <c r="P11743" s="119" t="s">
        <v>20254</v>
      </c>
    </row>
    <row r="11744" spans="1:16" x14ac:dyDescent="0.25">
      <c r="A11744">
        <v>25534</v>
      </c>
      <c r="B11744" s="119" t="s">
        <v>7840</v>
      </c>
      <c r="C11744">
        <v>71</v>
      </c>
      <c r="E11744">
        <v>0</v>
      </c>
      <c r="F11744">
        <v>0</v>
      </c>
      <c r="G11744">
        <v>217</v>
      </c>
      <c r="H11744">
        <v>113</v>
      </c>
      <c r="I11744" s="119" t="s">
        <v>4726</v>
      </c>
      <c r="J11744" s="119" t="s">
        <v>22</v>
      </c>
      <c r="K11744" s="1">
        <v>46255.758941458334</v>
      </c>
      <c r="L11744">
        <v>0</v>
      </c>
      <c r="M11744">
        <v>0</v>
      </c>
      <c r="N11744">
        <v>0</v>
      </c>
      <c r="O11744">
        <v>0</v>
      </c>
      <c r="P11744" s="119" t="s">
        <v>20254</v>
      </c>
    </row>
    <row r="11745" spans="1:16" x14ac:dyDescent="0.25">
      <c r="A11745">
        <v>25535</v>
      </c>
      <c r="B11745" s="119" t="s">
        <v>7840</v>
      </c>
      <c r="C11745">
        <v>76</v>
      </c>
      <c r="E11745">
        <v>0</v>
      </c>
      <c r="F11745">
        <v>0</v>
      </c>
      <c r="G11745">
        <v>2258</v>
      </c>
      <c r="H11745">
        <v>112</v>
      </c>
      <c r="I11745" s="119" t="s">
        <v>4726</v>
      </c>
      <c r="J11745" s="119" t="s">
        <v>22</v>
      </c>
      <c r="K11745" s="1">
        <v>46255.758941458334</v>
      </c>
      <c r="L11745">
        <v>0</v>
      </c>
      <c r="M11745">
        <v>10</v>
      </c>
      <c r="N11745">
        <v>0</v>
      </c>
      <c r="O11745">
        <v>1</v>
      </c>
      <c r="P11745" s="119" t="s">
        <v>20254</v>
      </c>
    </row>
    <row r="11746" spans="1:16" x14ac:dyDescent="0.25">
      <c r="A11746">
        <v>25536</v>
      </c>
      <c r="B11746" s="119" t="s">
        <v>7840</v>
      </c>
      <c r="C11746">
        <v>80</v>
      </c>
      <c r="E11746">
        <v>0</v>
      </c>
      <c r="F11746">
        <v>0</v>
      </c>
      <c r="G11746">
        <v>4986</v>
      </c>
      <c r="H11746">
        <v>117</v>
      </c>
      <c r="I11746" s="119" t="s">
        <v>4726</v>
      </c>
      <c r="J11746" s="119" t="s">
        <v>22</v>
      </c>
      <c r="K11746" s="1">
        <v>46255.758941458334</v>
      </c>
      <c r="L11746">
        <v>0</v>
      </c>
      <c r="M11746">
        <v>8</v>
      </c>
      <c r="N11746">
        <v>0</v>
      </c>
      <c r="O11746">
        <v>0</v>
      </c>
      <c r="P11746" s="119" t="s">
        <v>20254</v>
      </c>
    </row>
    <row r="11747" spans="1:16" x14ac:dyDescent="0.25">
      <c r="A11747">
        <v>25537</v>
      </c>
      <c r="B11747" s="119" t="s">
        <v>7841</v>
      </c>
      <c r="C11747">
        <v>14</v>
      </c>
      <c r="D11747">
        <v>24610</v>
      </c>
      <c r="E11747">
        <v>0</v>
      </c>
      <c r="F11747">
        <v>0</v>
      </c>
      <c r="G11747">
        <v>549</v>
      </c>
      <c r="H11747">
        <v>233</v>
      </c>
      <c r="I11747" s="119" t="s">
        <v>4726</v>
      </c>
      <c r="J11747" s="119" t="s">
        <v>139</v>
      </c>
      <c r="K11747" s="1">
        <v>46255.758941458334</v>
      </c>
      <c r="L11747">
        <v>0</v>
      </c>
      <c r="M11747">
        <v>4</v>
      </c>
      <c r="N11747">
        <v>0</v>
      </c>
      <c r="O11747">
        <v>1</v>
      </c>
      <c r="P11747" s="119" t="s">
        <v>20254</v>
      </c>
    </row>
    <row r="11748" spans="1:16" x14ac:dyDescent="0.25">
      <c r="A11748">
        <v>25538</v>
      </c>
      <c r="B11748" s="119" t="s">
        <v>7842</v>
      </c>
      <c r="C11748">
        <v>20</v>
      </c>
      <c r="D11748">
        <v>24613</v>
      </c>
      <c r="E11748">
        <v>94</v>
      </c>
      <c r="F11748">
        <v>97</v>
      </c>
      <c r="G11748">
        <v>72</v>
      </c>
      <c r="H11748">
        <v>4871</v>
      </c>
      <c r="I11748" s="119" t="s">
        <v>4726</v>
      </c>
      <c r="J11748" s="119" t="s">
        <v>139</v>
      </c>
      <c r="K11748" s="1">
        <v>46255.758941458334</v>
      </c>
      <c r="L11748">
        <v>2</v>
      </c>
      <c r="M11748">
        <v>1</v>
      </c>
      <c r="N11748">
        <v>0</v>
      </c>
      <c r="O11748">
        <v>0</v>
      </c>
      <c r="P11748" s="119" t="s">
        <v>20254</v>
      </c>
    </row>
    <row r="11749" spans="1:16" x14ac:dyDescent="0.25">
      <c r="A11749">
        <v>25539</v>
      </c>
      <c r="B11749" s="119" t="s">
        <v>7843</v>
      </c>
      <c r="C11749">
        <v>26</v>
      </c>
      <c r="D11749">
        <v>24616</v>
      </c>
      <c r="E11749">
        <v>66</v>
      </c>
      <c r="F11749">
        <v>93</v>
      </c>
      <c r="G11749">
        <v>139</v>
      </c>
      <c r="H11749">
        <v>1491</v>
      </c>
      <c r="I11749" s="119" t="s">
        <v>4726</v>
      </c>
      <c r="J11749" s="119" t="s">
        <v>139</v>
      </c>
      <c r="K11749" s="1">
        <v>46255.758941458334</v>
      </c>
      <c r="L11749">
        <v>1</v>
      </c>
      <c r="M11749">
        <v>3</v>
      </c>
      <c r="N11749">
        <v>0</v>
      </c>
      <c r="O11749">
        <v>0</v>
      </c>
      <c r="P11749" s="119" t="s">
        <v>20254</v>
      </c>
    </row>
    <row r="11750" spans="1:16" x14ac:dyDescent="0.25">
      <c r="A11750">
        <v>25540</v>
      </c>
      <c r="B11750" s="119" t="s">
        <v>7844</v>
      </c>
      <c r="C11750">
        <v>32</v>
      </c>
      <c r="D11750">
        <v>24646</v>
      </c>
      <c r="E11750">
        <v>326</v>
      </c>
      <c r="F11750">
        <v>332</v>
      </c>
      <c r="G11750">
        <v>180</v>
      </c>
      <c r="H11750">
        <v>1835</v>
      </c>
      <c r="I11750" s="119" t="s">
        <v>4726</v>
      </c>
      <c r="J11750" s="119" t="s">
        <v>139</v>
      </c>
      <c r="K11750" s="1">
        <v>46255.758941458334</v>
      </c>
      <c r="L11750">
        <v>1</v>
      </c>
      <c r="M11750">
        <v>3</v>
      </c>
      <c r="N11750">
        <v>0</v>
      </c>
      <c r="O11750">
        <v>0</v>
      </c>
      <c r="P11750" s="119" t="s">
        <v>20254</v>
      </c>
    </row>
    <row r="11751" spans="1:16" x14ac:dyDescent="0.25">
      <c r="A11751">
        <v>25541</v>
      </c>
      <c r="B11751" s="119" t="s">
        <v>7845</v>
      </c>
      <c r="C11751">
        <v>38</v>
      </c>
      <c r="D11751">
        <v>24660</v>
      </c>
      <c r="E11751">
        <v>41</v>
      </c>
      <c r="F11751">
        <v>128</v>
      </c>
      <c r="G11751">
        <v>116</v>
      </c>
      <c r="H11751">
        <v>255</v>
      </c>
      <c r="I11751" s="119" t="s">
        <v>4726</v>
      </c>
      <c r="J11751" s="119" t="s">
        <v>139</v>
      </c>
      <c r="K11751" s="1">
        <v>46255.758941458334</v>
      </c>
      <c r="L11751">
        <v>2</v>
      </c>
      <c r="M11751">
        <v>0</v>
      </c>
      <c r="N11751">
        <v>1</v>
      </c>
      <c r="O11751">
        <v>0</v>
      </c>
      <c r="P11751" s="119" t="s">
        <v>20254</v>
      </c>
    </row>
    <row r="11752" spans="1:16" x14ac:dyDescent="0.25">
      <c r="A11752">
        <v>25542</v>
      </c>
      <c r="B11752" s="119" t="s">
        <v>7846</v>
      </c>
      <c r="C11752">
        <v>44</v>
      </c>
      <c r="D11752">
        <v>24622</v>
      </c>
      <c r="E11752">
        <v>34</v>
      </c>
      <c r="F11752">
        <v>142</v>
      </c>
      <c r="G11752">
        <v>61</v>
      </c>
      <c r="H11752">
        <v>9655</v>
      </c>
      <c r="I11752" s="119" t="s">
        <v>4726</v>
      </c>
      <c r="J11752" s="119" t="s">
        <v>139</v>
      </c>
      <c r="K11752" s="1">
        <v>46255.758941458334</v>
      </c>
      <c r="L11752">
        <v>0</v>
      </c>
      <c r="M11752">
        <v>0</v>
      </c>
      <c r="N11752">
        <v>0</v>
      </c>
      <c r="O11752">
        <v>0</v>
      </c>
      <c r="P11752" s="119" t="s">
        <v>20254</v>
      </c>
    </row>
    <row r="11753" spans="1:16" x14ac:dyDescent="0.25">
      <c r="A11753">
        <v>25543</v>
      </c>
      <c r="B11753" s="119" t="s">
        <v>7847</v>
      </c>
      <c r="C11753">
        <v>50</v>
      </c>
      <c r="D11753">
        <v>24634</v>
      </c>
      <c r="E11753">
        <v>285</v>
      </c>
      <c r="F11753">
        <v>162</v>
      </c>
      <c r="G11753">
        <v>169</v>
      </c>
      <c r="H11753">
        <v>4015</v>
      </c>
      <c r="I11753" s="119" t="s">
        <v>4726</v>
      </c>
      <c r="J11753" s="119" t="s">
        <v>139</v>
      </c>
      <c r="K11753" s="1">
        <v>46255.758941458334</v>
      </c>
      <c r="L11753">
        <v>0</v>
      </c>
      <c r="M11753">
        <v>5</v>
      </c>
      <c r="N11753">
        <v>0</v>
      </c>
      <c r="O11753">
        <v>5</v>
      </c>
      <c r="P11753" s="119" t="s">
        <v>20254</v>
      </c>
    </row>
    <row r="11754" spans="1:16" x14ac:dyDescent="0.25">
      <c r="A11754">
        <v>25544</v>
      </c>
      <c r="B11754" s="119" t="s">
        <v>7848</v>
      </c>
      <c r="C11754">
        <v>56</v>
      </c>
      <c r="D11754">
        <v>24595</v>
      </c>
      <c r="E11754">
        <v>30</v>
      </c>
      <c r="F11754">
        <v>149</v>
      </c>
      <c r="G11754">
        <v>129</v>
      </c>
      <c r="H11754">
        <v>307</v>
      </c>
      <c r="I11754" s="119" t="s">
        <v>4726</v>
      </c>
      <c r="J11754" s="119" t="s">
        <v>139</v>
      </c>
      <c r="K11754" s="1">
        <v>46255.758941458334</v>
      </c>
      <c r="L11754">
        <v>0</v>
      </c>
      <c r="M11754">
        <v>0</v>
      </c>
      <c r="N11754">
        <v>0</v>
      </c>
      <c r="O11754">
        <v>0</v>
      </c>
      <c r="P11754" s="119" t="s">
        <v>20254</v>
      </c>
    </row>
    <row r="11755" spans="1:16" x14ac:dyDescent="0.25">
      <c r="A11755">
        <v>25545</v>
      </c>
      <c r="B11755" s="119" t="s">
        <v>7849</v>
      </c>
      <c r="C11755">
        <v>62</v>
      </c>
      <c r="D11755">
        <v>24610</v>
      </c>
      <c r="E11755">
        <v>0</v>
      </c>
      <c r="F11755">
        <v>0</v>
      </c>
      <c r="G11755">
        <v>99</v>
      </c>
      <c r="H11755">
        <v>518</v>
      </c>
      <c r="I11755" s="119" t="s">
        <v>4726</v>
      </c>
      <c r="J11755" s="119" t="s">
        <v>139</v>
      </c>
      <c r="K11755" s="1">
        <v>46255.758941458334</v>
      </c>
      <c r="L11755">
        <v>0</v>
      </c>
      <c r="M11755">
        <v>1</v>
      </c>
      <c r="N11755">
        <v>0</v>
      </c>
      <c r="O11755">
        <v>0</v>
      </c>
      <c r="P11755" s="119" t="s">
        <v>20254</v>
      </c>
    </row>
    <row r="11756" spans="1:16" x14ac:dyDescent="0.25">
      <c r="A11756">
        <v>25546</v>
      </c>
      <c r="B11756" s="119" t="s">
        <v>7850</v>
      </c>
      <c r="C11756">
        <v>68</v>
      </c>
      <c r="D11756">
        <v>24603</v>
      </c>
      <c r="E11756">
        <v>0</v>
      </c>
      <c r="F11756">
        <v>0</v>
      </c>
      <c r="G11756">
        <v>203</v>
      </c>
      <c r="H11756">
        <v>237</v>
      </c>
      <c r="I11756" s="119" t="s">
        <v>4726</v>
      </c>
      <c r="J11756" s="119" t="s">
        <v>139</v>
      </c>
      <c r="K11756" s="1">
        <v>46255.758941458334</v>
      </c>
      <c r="L11756">
        <v>0</v>
      </c>
      <c r="M11756">
        <v>1</v>
      </c>
      <c r="N11756">
        <v>0</v>
      </c>
      <c r="O11756">
        <v>0</v>
      </c>
      <c r="P11756" s="119" t="s">
        <v>20254</v>
      </c>
    </row>
    <row r="11757" spans="1:16" x14ac:dyDescent="0.25">
      <c r="A11757">
        <v>25547</v>
      </c>
      <c r="B11757" s="119" t="s">
        <v>7851</v>
      </c>
      <c r="C11757">
        <v>74</v>
      </c>
      <c r="D11757">
        <v>24573</v>
      </c>
      <c r="E11757">
        <v>0</v>
      </c>
      <c r="F11757">
        <v>0</v>
      </c>
      <c r="G11757">
        <v>309</v>
      </c>
      <c r="H11757">
        <v>216</v>
      </c>
      <c r="I11757" s="119" t="s">
        <v>4726</v>
      </c>
      <c r="J11757" s="119" t="s">
        <v>139</v>
      </c>
      <c r="K11757" s="1">
        <v>46255.758941458334</v>
      </c>
      <c r="L11757">
        <v>0</v>
      </c>
      <c r="M11757">
        <v>0</v>
      </c>
      <c r="N11757">
        <v>0</v>
      </c>
      <c r="O11757">
        <v>0</v>
      </c>
      <c r="P11757" s="119" t="s">
        <v>20254</v>
      </c>
    </row>
    <row r="11758" spans="1:16" x14ac:dyDescent="0.25">
      <c r="A11758">
        <v>25548</v>
      </c>
      <c r="B11758" s="119" t="s">
        <v>7852</v>
      </c>
      <c r="C11758">
        <v>80</v>
      </c>
      <c r="D11758">
        <v>24558</v>
      </c>
      <c r="E11758">
        <v>0</v>
      </c>
      <c r="F11758">
        <v>0</v>
      </c>
      <c r="G11758">
        <v>5353</v>
      </c>
      <c r="H11758">
        <v>233</v>
      </c>
      <c r="I11758" s="119" t="s">
        <v>4726</v>
      </c>
      <c r="J11758" s="119" t="s">
        <v>139</v>
      </c>
      <c r="K11758" s="1">
        <v>46255.758941458334</v>
      </c>
      <c r="L11758">
        <v>0</v>
      </c>
      <c r="M11758">
        <v>10</v>
      </c>
      <c r="N11758">
        <v>0</v>
      </c>
      <c r="O11758">
        <v>3</v>
      </c>
      <c r="P11758" s="119" t="s">
        <v>20254</v>
      </c>
    </row>
    <row r="11759" spans="1:16" x14ac:dyDescent="0.25">
      <c r="A11759">
        <v>25549</v>
      </c>
      <c r="B11759" s="119" t="s">
        <v>7853</v>
      </c>
      <c r="C11759">
        <v>39</v>
      </c>
      <c r="D11759">
        <v>24602</v>
      </c>
      <c r="E11759">
        <v>126</v>
      </c>
      <c r="F11759">
        <v>713</v>
      </c>
      <c r="G11759">
        <v>123</v>
      </c>
      <c r="H11759">
        <v>5649</v>
      </c>
      <c r="I11759" s="119" t="s">
        <v>4726</v>
      </c>
      <c r="J11759" s="119" t="s">
        <v>222</v>
      </c>
      <c r="K11759" s="1">
        <v>46255.758941458334</v>
      </c>
      <c r="L11759">
        <v>1</v>
      </c>
      <c r="M11759">
        <v>6</v>
      </c>
      <c r="N11759">
        <v>1</v>
      </c>
      <c r="O11759">
        <v>1</v>
      </c>
      <c r="P11759" s="119" t="s">
        <v>20254</v>
      </c>
    </row>
    <row r="11760" spans="1:16" x14ac:dyDescent="0.25">
      <c r="A11760">
        <v>25550</v>
      </c>
      <c r="B11760" s="119" t="s">
        <v>7854</v>
      </c>
      <c r="C11760">
        <v>46</v>
      </c>
      <c r="D11760">
        <v>24656</v>
      </c>
      <c r="E11760">
        <v>19</v>
      </c>
      <c r="F11760">
        <v>1100</v>
      </c>
      <c r="G11760">
        <v>168</v>
      </c>
      <c r="H11760">
        <v>2000</v>
      </c>
      <c r="I11760" s="119" t="s">
        <v>4726</v>
      </c>
      <c r="J11760" s="119" t="s">
        <v>222</v>
      </c>
      <c r="K11760" s="1">
        <v>46255.758941458334</v>
      </c>
      <c r="L11760">
        <v>0</v>
      </c>
      <c r="M11760">
        <v>5</v>
      </c>
      <c r="N11760">
        <v>0</v>
      </c>
      <c r="O11760">
        <v>0</v>
      </c>
      <c r="P11760" s="119" t="s">
        <v>20254</v>
      </c>
    </row>
    <row r="11761" spans="1:16" x14ac:dyDescent="0.25">
      <c r="A11761">
        <v>25551</v>
      </c>
      <c r="B11761" s="119" t="s">
        <v>7855</v>
      </c>
      <c r="C11761">
        <v>53</v>
      </c>
      <c r="D11761">
        <v>24559</v>
      </c>
      <c r="E11761">
        <v>232</v>
      </c>
      <c r="F11761">
        <v>706</v>
      </c>
      <c r="G11761">
        <v>225</v>
      </c>
      <c r="H11761">
        <v>2008</v>
      </c>
      <c r="I11761" s="119" t="s">
        <v>4726</v>
      </c>
      <c r="J11761" s="119" t="s">
        <v>222</v>
      </c>
      <c r="K11761" s="1">
        <v>46255.758941458334</v>
      </c>
      <c r="L11761">
        <v>3</v>
      </c>
      <c r="M11761">
        <v>5</v>
      </c>
      <c r="N11761">
        <v>0</v>
      </c>
      <c r="O11761">
        <v>4</v>
      </c>
      <c r="P11761" s="119" t="s">
        <v>20254</v>
      </c>
    </row>
    <row r="11762" spans="1:16" x14ac:dyDescent="0.25">
      <c r="A11762">
        <v>25552</v>
      </c>
      <c r="B11762" s="119" t="s">
        <v>7856</v>
      </c>
      <c r="C11762">
        <v>60</v>
      </c>
      <c r="D11762">
        <v>24550</v>
      </c>
      <c r="E11762">
        <v>30</v>
      </c>
      <c r="F11762">
        <v>282</v>
      </c>
      <c r="G11762">
        <v>249</v>
      </c>
      <c r="H11762">
        <v>2530</v>
      </c>
      <c r="I11762" s="119" t="s">
        <v>4726</v>
      </c>
      <c r="J11762" s="119" t="s">
        <v>222</v>
      </c>
      <c r="K11762" s="1">
        <v>46255.758941458334</v>
      </c>
      <c r="L11762">
        <v>2</v>
      </c>
      <c r="M11762">
        <v>6</v>
      </c>
      <c r="N11762">
        <v>1</v>
      </c>
      <c r="O11762">
        <v>3</v>
      </c>
      <c r="P11762" s="119" t="s">
        <v>20254</v>
      </c>
    </row>
    <row r="11763" spans="1:16" x14ac:dyDescent="0.25">
      <c r="A11763">
        <v>25553</v>
      </c>
      <c r="B11763" s="119" t="s">
        <v>7857</v>
      </c>
      <c r="C11763">
        <v>67</v>
      </c>
      <c r="D11763">
        <v>24577</v>
      </c>
      <c r="E11763">
        <v>134</v>
      </c>
      <c r="F11763">
        <v>375</v>
      </c>
      <c r="G11763">
        <v>142</v>
      </c>
      <c r="H11763">
        <v>3166</v>
      </c>
      <c r="I11763" s="119" t="s">
        <v>4726</v>
      </c>
      <c r="J11763" s="119" t="s">
        <v>222</v>
      </c>
      <c r="K11763" s="1">
        <v>46255.758941458334</v>
      </c>
      <c r="L11763">
        <v>0</v>
      </c>
      <c r="M11763">
        <v>1</v>
      </c>
      <c r="N11763">
        <v>0</v>
      </c>
      <c r="O11763">
        <v>0</v>
      </c>
      <c r="P11763" s="119" t="s">
        <v>20254</v>
      </c>
    </row>
    <row r="11764" spans="1:16" x14ac:dyDescent="0.25">
      <c r="A11764">
        <v>25554</v>
      </c>
      <c r="B11764" s="119" t="s">
        <v>7858</v>
      </c>
      <c r="C11764">
        <v>74</v>
      </c>
      <c r="D11764">
        <v>24606</v>
      </c>
      <c r="E11764">
        <v>357</v>
      </c>
      <c r="F11764">
        <v>1774</v>
      </c>
      <c r="G11764">
        <v>138</v>
      </c>
      <c r="H11764">
        <v>2696</v>
      </c>
      <c r="I11764" s="119" t="s">
        <v>4726</v>
      </c>
      <c r="J11764" s="119" t="s">
        <v>222</v>
      </c>
      <c r="K11764" s="1">
        <v>46255.758941458334</v>
      </c>
      <c r="L11764">
        <v>447</v>
      </c>
      <c r="M11764">
        <v>1</v>
      </c>
      <c r="N11764">
        <v>1</v>
      </c>
      <c r="O11764">
        <v>0</v>
      </c>
      <c r="P11764" s="119" t="s">
        <v>20254</v>
      </c>
    </row>
    <row r="11765" spans="1:16" x14ac:dyDescent="0.25">
      <c r="A11765">
        <v>25555</v>
      </c>
      <c r="B11765" s="119" t="s">
        <v>7859</v>
      </c>
      <c r="C11765">
        <v>80</v>
      </c>
      <c r="D11765">
        <v>24553</v>
      </c>
      <c r="E11765">
        <v>1467</v>
      </c>
      <c r="F11765">
        <v>1882</v>
      </c>
      <c r="G11765">
        <v>1785</v>
      </c>
      <c r="H11765">
        <v>2400</v>
      </c>
      <c r="I11765" s="119" t="s">
        <v>4726</v>
      </c>
      <c r="J11765" s="119" t="s">
        <v>222</v>
      </c>
      <c r="K11765" s="1">
        <v>46255.758941458334</v>
      </c>
      <c r="L11765">
        <v>750</v>
      </c>
      <c r="M11765">
        <v>30</v>
      </c>
      <c r="N11765">
        <v>227</v>
      </c>
      <c r="O11765">
        <v>15</v>
      </c>
      <c r="P11765" s="119" t="s">
        <v>20254</v>
      </c>
    </row>
    <row r="11766" spans="1:16" x14ac:dyDescent="0.25">
      <c r="A11766">
        <v>25556</v>
      </c>
      <c r="B11766" s="119" t="s">
        <v>7860</v>
      </c>
      <c r="C11766">
        <v>62</v>
      </c>
      <c r="D11766">
        <v>24570</v>
      </c>
      <c r="E11766">
        <v>117</v>
      </c>
      <c r="F11766">
        <v>40706</v>
      </c>
      <c r="G11766">
        <v>9</v>
      </c>
      <c r="H11766">
        <v>218000</v>
      </c>
      <c r="I11766" s="119" t="s">
        <v>4726</v>
      </c>
      <c r="J11766" s="119" t="s">
        <v>24</v>
      </c>
      <c r="K11766" s="1">
        <v>46255.758941458334</v>
      </c>
      <c r="L11766">
        <v>2</v>
      </c>
      <c r="M11766">
        <v>0</v>
      </c>
      <c r="N11766">
        <v>0</v>
      </c>
      <c r="O11766">
        <v>0</v>
      </c>
      <c r="P11766" s="119" t="s">
        <v>20254</v>
      </c>
    </row>
    <row r="11767" spans="1:16" x14ac:dyDescent="0.25">
      <c r="A11767">
        <v>25557</v>
      </c>
      <c r="B11767" s="119" t="s">
        <v>7861</v>
      </c>
      <c r="C11767">
        <v>70</v>
      </c>
      <c r="D11767">
        <v>24600</v>
      </c>
      <c r="E11767">
        <v>61</v>
      </c>
      <c r="F11767">
        <v>70556</v>
      </c>
      <c r="G11767">
        <v>19</v>
      </c>
      <c r="H11767">
        <v>149998</v>
      </c>
      <c r="I11767" s="119" t="s">
        <v>4726</v>
      </c>
      <c r="J11767" s="119" t="s">
        <v>24</v>
      </c>
      <c r="K11767" s="1">
        <v>46255.758941458334</v>
      </c>
      <c r="L11767">
        <v>2</v>
      </c>
      <c r="M11767">
        <v>0</v>
      </c>
      <c r="N11767">
        <v>0</v>
      </c>
      <c r="O11767">
        <v>0</v>
      </c>
      <c r="P11767" s="119" t="s">
        <v>20254</v>
      </c>
    </row>
    <row r="11768" spans="1:16" x14ac:dyDescent="0.25">
      <c r="A11768">
        <v>25558</v>
      </c>
      <c r="B11768" s="119" t="s">
        <v>7862</v>
      </c>
      <c r="C11768">
        <v>78</v>
      </c>
      <c r="D11768">
        <v>24618</v>
      </c>
      <c r="E11768">
        <v>705</v>
      </c>
      <c r="F11768">
        <v>3407</v>
      </c>
      <c r="G11768">
        <v>408</v>
      </c>
      <c r="H11768">
        <v>9444</v>
      </c>
      <c r="I11768" s="119" t="s">
        <v>4726</v>
      </c>
      <c r="J11768" s="119" t="s">
        <v>24</v>
      </c>
      <c r="K11768" s="1">
        <v>46255.758941458334</v>
      </c>
      <c r="L11768">
        <v>3</v>
      </c>
      <c r="M11768">
        <v>3</v>
      </c>
      <c r="N11768">
        <v>0</v>
      </c>
      <c r="O11768">
        <v>0</v>
      </c>
      <c r="P11768" s="119" t="s">
        <v>20254</v>
      </c>
    </row>
    <row r="11769" spans="1:16" x14ac:dyDescent="0.25">
      <c r="A11769">
        <v>25559</v>
      </c>
      <c r="B11769" s="119" t="s">
        <v>7863</v>
      </c>
      <c r="C11769">
        <v>80</v>
      </c>
      <c r="D11769">
        <v>24561</v>
      </c>
      <c r="E11769">
        <v>496</v>
      </c>
      <c r="F11769">
        <v>3279</v>
      </c>
      <c r="G11769">
        <v>450</v>
      </c>
      <c r="H11769">
        <v>8978</v>
      </c>
      <c r="I11769" s="119" t="s">
        <v>4726</v>
      </c>
      <c r="J11769" s="119" t="s">
        <v>24</v>
      </c>
      <c r="K11769" s="1">
        <v>46255.758941458334</v>
      </c>
      <c r="L11769">
        <v>29</v>
      </c>
      <c r="M11769">
        <v>17</v>
      </c>
      <c r="N11769">
        <v>2</v>
      </c>
      <c r="O11769">
        <v>2</v>
      </c>
      <c r="P11769" s="119" t="s">
        <v>20254</v>
      </c>
    </row>
    <row r="11770" spans="1:16" x14ac:dyDescent="0.25">
      <c r="A11770">
        <v>25560</v>
      </c>
      <c r="B11770" s="119" t="s">
        <v>7864</v>
      </c>
      <c r="C11770">
        <v>1</v>
      </c>
      <c r="E11770">
        <v>660</v>
      </c>
      <c r="F11770">
        <v>25</v>
      </c>
      <c r="G11770">
        <v>420</v>
      </c>
      <c r="H11770">
        <v>618</v>
      </c>
      <c r="I11770" s="119" t="s">
        <v>4726</v>
      </c>
      <c r="J11770" s="119" t="s">
        <v>22</v>
      </c>
      <c r="K11770" s="1">
        <v>46255.758941458334</v>
      </c>
      <c r="L11770">
        <v>6</v>
      </c>
      <c r="M11770">
        <v>4</v>
      </c>
      <c r="N11770">
        <v>0</v>
      </c>
      <c r="O11770">
        <v>0</v>
      </c>
      <c r="P11770" s="119" t="s">
        <v>20254</v>
      </c>
    </row>
    <row r="11771" spans="1:16" x14ac:dyDescent="0.25">
      <c r="A11771">
        <v>25561</v>
      </c>
      <c r="B11771" s="119" t="s">
        <v>7864</v>
      </c>
      <c r="C11771">
        <v>6</v>
      </c>
      <c r="E11771">
        <v>27</v>
      </c>
      <c r="F11771">
        <v>13</v>
      </c>
      <c r="G11771">
        <v>419</v>
      </c>
      <c r="H11771">
        <v>682</v>
      </c>
      <c r="I11771" s="119" t="s">
        <v>4726</v>
      </c>
      <c r="J11771" s="119" t="s">
        <v>22</v>
      </c>
      <c r="K11771" s="1">
        <v>46255.758941458334</v>
      </c>
      <c r="L11771">
        <v>3</v>
      </c>
      <c r="M11771">
        <v>2</v>
      </c>
      <c r="N11771">
        <v>0</v>
      </c>
      <c r="O11771">
        <v>0</v>
      </c>
      <c r="P11771" s="119" t="s">
        <v>20254</v>
      </c>
    </row>
    <row r="11772" spans="1:16" x14ac:dyDescent="0.25">
      <c r="A11772">
        <v>25562</v>
      </c>
      <c r="B11772" s="119" t="s">
        <v>7864</v>
      </c>
      <c r="C11772">
        <v>11</v>
      </c>
      <c r="E11772">
        <v>507</v>
      </c>
      <c r="F11772">
        <v>17</v>
      </c>
      <c r="G11772">
        <v>538</v>
      </c>
      <c r="H11772">
        <v>948</v>
      </c>
      <c r="I11772" s="119" t="s">
        <v>4726</v>
      </c>
      <c r="J11772" s="119" t="s">
        <v>22</v>
      </c>
      <c r="K11772" s="1">
        <v>46255.758941458334</v>
      </c>
      <c r="L11772">
        <v>0</v>
      </c>
      <c r="M11772">
        <v>6</v>
      </c>
      <c r="N11772">
        <v>0</v>
      </c>
      <c r="O11772">
        <v>2</v>
      </c>
      <c r="P11772" s="119" t="s">
        <v>20254</v>
      </c>
    </row>
    <row r="11773" spans="1:16" x14ac:dyDescent="0.25">
      <c r="A11773">
        <v>25563</v>
      </c>
      <c r="B11773" s="119" t="s">
        <v>7864</v>
      </c>
      <c r="C11773">
        <v>16</v>
      </c>
      <c r="E11773">
        <v>385</v>
      </c>
      <c r="F11773">
        <v>51</v>
      </c>
      <c r="G11773">
        <v>1087</v>
      </c>
      <c r="H11773">
        <v>124</v>
      </c>
      <c r="I11773" s="119" t="s">
        <v>4726</v>
      </c>
      <c r="J11773" s="119" t="s">
        <v>22</v>
      </c>
      <c r="K11773" s="1">
        <v>46255.758941458334</v>
      </c>
      <c r="L11773">
        <v>6</v>
      </c>
      <c r="M11773">
        <v>4</v>
      </c>
      <c r="N11773">
        <v>2</v>
      </c>
      <c r="O11773">
        <v>0</v>
      </c>
      <c r="P11773" s="119" t="s">
        <v>20254</v>
      </c>
    </row>
    <row r="11774" spans="1:16" x14ac:dyDescent="0.25">
      <c r="A11774">
        <v>25564</v>
      </c>
      <c r="B11774" s="119" t="s">
        <v>7865</v>
      </c>
      <c r="C11774">
        <v>21</v>
      </c>
      <c r="E11774">
        <v>2</v>
      </c>
      <c r="F11774">
        <v>25</v>
      </c>
      <c r="G11774">
        <v>342</v>
      </c>
      <c r="H11774">
        <v>1312</v>
      </c>
      <c r="I11774" s="119" t="s">
        <v>4726</v>
      </c>
      <c r="J11774" s="119" t="s">
        <v>22</v>
      </c>
      <c r="K11774" s="1">
        <v>46255.758941458334</v>
      </c>
      <c r="L11774">
        <v>0</v>
      </c>
      <c r="M11774">
        <v>1</v>
      </c>
      <c r="N11774">
        <v>0</v>
      </c>
      <c r="O11774">
        <v>0</v>
      </c>
      <c r="P11774" s="119" t="s">
        <v>20254</v>
      </c>
    </row>
    <row r="11775" spans="1:16" x14ac:dyDescent="0.25">
      <c r="A11775">
        <v>25565</v>
      </c>
      <c r="B11775" s="119" t="s">
        <v>7865</v>
      </c>
      <c r="C11775">
        <v>26</v>
      </c>
      <c r="E11775">
        <v>752</v>
      </c>
      <c r="F11775">
        <v>39</v>
      </c>
      <c r="G11775">
        <v>113</v>
      </c>
      <c r="H11775">
        <v>205</v>
      </c>
      <c r="I11775" s="119" t="s">
        <v>4726</v>
      </c>
      <c r="J11775" s="119" t="s">
        <v>22</v>
      </c>
      <c r="K11775" s="1">
        <v>46255.758941458334</v>
      </c>
      <c r="L11775">
        <v>3</v>
      </c>
      <c r="M11775">
        <v>1</v>
      </c>
      <c r="N11775">
        <v>1</v>
      </c>
      <c r="O11775">
        <v>0</v>
      </c>
      <c r="P11775" s="119" t="s">
        <v>20254</v>
      </c>
    </row>
    <row r="11776" spans="1:16" x14ac:dyDescent="0.25">
      <c r="A11776">
        <v>25566</v>
      </c>
      <c r="B11776" s="119" t="s">
        <v>7865</v>
      </c>
      <c r="C11776">
        <v>31</v>
      </c>
      <c r="E11776">
        <v>606</v>
      </c>
      <c r="F11776">
        <v>42</v>
      </c>
      <c r="G11776">
        <v>127</v>
      </c>
      <c r="H11776">
        <v>692</v>
      </c>
      <c r="I11776" s="119" t="s">
        <v>4726</v>
      </c>
      <c r="J11776" s="119" t="s">
        <v>22</v>
      </c>
      <c r="K11776" s="1">
        <v>46255.758941458334</v>
      </c>
      <c r="L11776">
        <v>5</v>
      </c>
      <c r="M11776">
        <v>1</v>
      </c>
      <c r="N11776">
        <v>0</v>
      </c>
      <c r="O11776">
        <v>0</v>
      </c>
      <c r="P11776" s="119" t="s">
        <v>20254</v>
      </c>
    </row>
    <row r="11777" spans="1:16" x14ac:dyDescent="0.25">
      <c r="A11777">
        <v>25567</v>
      </c>
      <c r="B11777" s="119" t="s">
        <v>7865</v>
      </c>
      <c r="C11777">
        <v>36</v>
      </c>
      <c r="E11777">
        <v>710</v>
      </c>
      <c r="F11777">
        <v>48</v>
      </c>
      <c r="G11777">
        <v>96</v>
      </c>
      <c r="H11777">
        <v>319</v>
      </c>
      <c r="I11777" s="119" t="s">
        <v>4726</v>
      </c>
      <c r="J11777" s="119" t="s">
        <v>22</v>
      </c>
      <c r="K11777" s="1">
        <v>46255.758941458334</v>
      </c>
      <c r="L11777">
        <v>4</v>
      </c>
      <c r="M11777">
        <v>3</v>
      </c>
      <c r="N11777">
        <v>0</v>
      </c>
      <c r="O11777">
        <v>0</v>
      </c>
      <c r="P11777" s="119" t="s">
        <v>20254</v>
      </c>
    </row>
    <row r="11778" spans="1:16" x14ac:dyDescent="0.25">
      <c r="A11778">
        <v>25568</v>
      </c>
      <c r="B11778" s="119" t="s">
        <v>7865</v>
      </c>
      <c r="C11778">
        <v>41</v>
      </c>
      <c r="E11778">
        <v>648</v>
      </c>
      <c r="F11778">
        <v>62</v>
      </c>
      <c r="G11778">
        <v>128</v>
      </c>
      <c r="H11778">
        <v>375</v>
      </c>
      <c r="I11778" s="119" t="s">
        <v>4726</v>
      </c>
      <c r="J11778" s="119" t="s">
        <v>22</v>
      </c>
      <c r="K11778" s="1">
        <v>46255.758941458334</v>
      </c>
      <c r="L11778">
        <v>3</v>
      </c>
      <c r="M11778">
        <v>1</v>
      </c>
      <c r="N11778">
        <v>0</v>
      </c>
      <c r="O11778">
        <v>0</v>
      </c>
      <c r="P11778" s="119" t="s">
        <v>20254</v>
      </c>
    </row>
    <row r="11779" spans="1:16" x14ac:dyDescent="0.25">
      <c r="A11779">
        <v>25569</v>
      </c>
      <c r="B11779" s="119" t="s">
        <v>7865</v>
      </c>
      <c r="C11779">
        <v>46</v>
      </c>
      <c r="E11779">
        <v>566</v>
      </c>
      <c r="F11779">
        <v>64</v>
      </c>
      <c r="G11779">
        <v>56</v>
      </c>
      <c r="H11779">
        <v>160</v>
      </c>
      <c r="I11779" s="119" t="s">
        <v>4726</v>
      </c>
      <c r="J11779" s="119" t="s">
        <v>22</v>
      </c>
      <c r="K11779" s="1">
        <v>46255.758941458334</v>
      </c>
      <c r="L11779">
        <v>2</v>
      </c>
      <c r="M11779">
        <v>1</v>
      </c>
      <c r="N11779">
        <v>0</v>
      </c>
      <c r="O11779">
        <v>1</v>
      </c>
      <c r="P11779" s="119" t="s">
        <v>20254</v>
      </c>
    </row>
    <row r="11780" spans="1:16" x14ac:dyDescent="0.25">
      <c r="A11780">
        <v>25570</v>
      </c>
      <c r="B11780" s="119" t="s">
        <v>7865</v>
      </c>
      <c r="C11780">
        <v>51</v>
      </c>
      <c r="E11780">
        <v>720</v>
      </c>
      <c r="F11780">
        <v>59</v>
      </c>
      <c r="G11780">
        <v>114</v>
      </c>
      <c r="H11780">
        <v>247</v>
      </c>
      <c r="I11780" s="119" t="s">
        <v>4726</v>
      </c>
      <c r="J11780" s="119" t="s">
        <v>22</v>
      </c>
      <c r="K11780" s="1">
        <v>46255.758941458334</v>
      </c>
      <c r="L11780">
        <v>1</v>
      </c>
      <c r="M11780">
        <v>0</v>
      </c>
      <c r="N11780">
        <v>1</v>
      </c>
      <c r="O11780">
        <v>0</v>
      </c>
      <c r="P11780" s="119" t="s">
        <v>20254</v>
      </c>
    </row>
    <row r="11781" spans="1:16" x14ac:dyDescent="0.25">
      <c r="A11781">
        <v>25571</v>
      </c>
      <c r="B11781" s="119" t="s">
        <v>7865</v>
      </c>
      <c r="C11781">
        <v>56</v>
      </c>
      <c r="E11781">
        <v>927</v>
      </c>
      <c r="F11781">
        <v>60</v>
      </c>
      <c r="G11781">
        <v>84</v>
      </c>
      <c r="H11781">
        <v>100</v>
      </c>
      <c r="I11781" s="119" t="s">
        <v>4726</v>
      </c>
      <c r="J11781" s="119" t="s">
        <v>22</v>
      </c>
      <c r="K11781" s="1">
        <v>46255.758941458334</v>
      </c>
      <c r="L11781">
        <v>1</v>
      </c>
      <c r="M11781">
        <v>2</v>
      </c>
      <c r="N11781">
        <v>0</v>
      </c>
      <c r="O11781">
        <v>1</v>
      </c>
      <c r="P11781" s="119" t="s">
        <v>20254</v>
      </c>
    </row>
    <row r="11782" spans="1:16" x14ac:dyDescent="0.25">
      <c r="A11782">
        <v>25572</v>
      </c>
      <c r="B11782" s="119" t="s">
        <v>7866</v>
      </c>
      <c r="C11782">
        <v>61</v>
      </c>
      <c r="E11782">
        <v>576</v>
      </c>
      <c r="F11782">
        <v>73</v>
      </c>
      <c r="G11782">
        <v>107</v>
      </c>
      <c r="H11782">
        <v>168</v>
      </c>
      <c r="I11782" s="119" t="s">
        <v>4726</v>
      </c>
      <c r="J11782" s="119" t="s">
        <v>22</v>
      </c>
      <c r="K11782" s="1">
        <v>46255.758941458334</v>
      </c>
      <c r="L11782">
        <v>2</v>
      </c>
      <c r="M11782">
        <v>0</v>
      </c>
      <c r="N11782">
        <v>0</v>
      </c>
      <c r="O11782">
        <v>0</v>
      </c>
      <c r="P11782" s="119" t="s">
        <v>20254</v>
      </c>
    </row>
    <row r="11783" spans="1:16" x14ac:dyDescent="0.25">
      <c r="A11783">
        <v>25573</v>
      </c>
      <c r="B11783" s="119" t="s">
        <v>7866</v>
      </c>
      <c r="C11783">
        <v>66</v>
      </c>
      <c r="E11783">
        <v>0</v>
      </c>
      <c r="F11783">
        <v>0</v>
      </c>
      <c r="G11783">
        <v>273</v>
      </c>
      <c r="H11783">
        <v>128</v>
      </c>
      <c r="I11783" s="119" t="s">
        <v>4726</v>
      </c>
      <c r="J11783" s="119" t="s">
        <v>22</v>
      </c>
      <c r="K11783" s="1">
        <v>46255.758941458334</v>
      </c>
      <c r="L11783">
        <v>0</v>
      </c>
      <c r="M11783">
        <v>0</v>
      </c>
      <c r="N11783">
        <v>0</v>
      </c>
      <c r="O11783">
        <v>0</v>
      </c>
      <c r="P11783" s="119" t="s">
        <v>20254</v>
      </c>
    </row>
    <row r="11784" spans="1:16" x14ac:dyDescent="0.25">
      <c r="A11784">
        <v>25574</v>
      </c>
      <c r="B11784" s="119" t="s">
        <v>7866</v>
      </c>
      <c r="C11784">
        <v>71</v>
      </c>
      <c r="E11784">
        <v>58</v>
      </c>
      <c r="F11784">
        <v>70</v>
      </c>
      <c r="G11784">
        <v>145</v>
      </c>
      <c r="H11784">
        <v>124</v>
      </c>
      <c r="I11784" s="119" t="s">
        <v>4726</v>
      </c>
      <c r="J11784" s="119" t="s">
        <v>22</v>
      </c>
      <c r="K11784" s="1">
        <v>46255.758941458334</v>
      </c>
      <c r="L11784">
        <v>2</v>
      </c>
      <c r="M11784">
        <v>0</v>
      </c>
      <c r="N11784">
        <v>1</v>
      </c>
      <c r="O11784">
        <v>0</v>
      </c>
      <c r="P11784" s="119" t="s">
        <v>20254</v>
      </c>
    </row>
    <row r="11785" spans="1:16" x14ac:dyDescent="0.25">
      <c r="A11785">
        <v>25575</v>
      </c>
      <c r="B11785" s="119" t="s">
        <v>7866</v>
      </c>
      <c r="C11785">
        <v>76</v>
      </c>
      <c r="E11785">
        <v>0</v>
      </c>
      <c r="F11785">
        <v>0</v>
      </c>
      <c r="G11785">
        <v>2824</v>
      </c>
      <c r="H11785">
        <v>75</v>
      </c>
      <c r="I11785" s="119" t="s">
        <v>4726</v>
      </c>
      <c r="J11785" s="119" t="s">
        <v>22</v>
      </c>
      <c r="K11785" s="1">
        <v>46255.758941458334</v>
      </c>
      <c r="L11785">
        <v>0</v>
      </c>
      <c r="M11785">
        <v>7</v>
      </c>
      <c r="N11785">
        <v>0</v>
      </c>
      <c r="O11785">
        <v>2</v>
      </c>
      <c r="P11785" s="119" t="s">
        <v>20254</v>
      </c>
    </row>
    <row r="11786" spans="1:16" x14ac:dyDescent="0.25">
      <c r="A11786">
        <v>25576</v>
      </c>
      <c r="B11786" s="119" t="s">
        <v>7866</v>
      </c>
      <c r="C11786">
        <v>80</v>
      </c>
      <c r="E11786">
        <v>0</v>
      </c>
      <c r="F11786">
        <v>0</v>
      </c>
      <c r="G11786">
        <v>2895</v>
      </c>
      <c r="H11786">
        <v>78</v>
      </c>
      <c r="I11786" s="119" t="s">
        <v>4726</v>
      </c>
      <c r="J11786" s="119" t="s">
        <v>22</v>
      </c>
      <c r="K11786" s="1">
        <v>46255.758941458334</v>
      </c>
      <c r="L11786">
        <v>0</v>
      </c>
      <c r="M11786">
        <v>3</v>
      </c>
      <c r="N11786">
        <v>0</v>
      </c>
      <c r="O11786">
        <v>0</v>
      </c>
      <c r="P11786" s="119" t="s">
        <v>20254</v>
      </c>
    </row>
    <row r="11787" spans="1:16" x14ac:dyDescent="0.25">
      <c r="A11787">
        <v>25577</v>
      </c>
      <c r="B11787" s="119" t="s">
        <v>7867</v>
      </c>
      <c r="C11787">
        <v>14</v>
      </c>
      <c r="D11787">
        <v>24610</v>
      </c>
      <c r="E11787">
        <v>57</v>
      </c>
      <c r="F11787">
        <v>57</v>
      </c>
      <c r="G11787">
        <v>425</v>
      </c>
      <c r="H11787">
        <v>188</v>
      </c>
      <c r="I11787" s="119" t="s">
        <v>4726</v>
      </c>
      <c r="J11787" s="119" t="s">
        <v>139</v>
      </c>
      <c r="K11787" s="1">
        <v>46255.758941458334</v>
      </c>
      <c r="L11787">
        <v>0</v>
      </c>
      <c r="M11787">
        <v>0</v>
      </c>
      <c r="N11787">
        <v>0</v>
      </c>
      <c r="O11787">
        <v>0</v>
      </c>
      <c r="P11787" s="119" t="s">
        <v>20254</v>
      </c>
    </row>
    <row r="11788" spans="1:16" x14ac:dyDescent="0.25">
      <c r="A11788">
        <v>25578</v>
      </c>
      <c r="B11788" s="119" t="s">
        <v>7868</v>
      </c>
      <c r="C11788">
        <v>20</v>
      </c>
      <c r="D11788">
        <v>24613</v>
      </c>
      <c r="E11788">
        <v>131</v>
      </c>
      <c r="F11788">
        <v>472</v>
      </c>
      <c r="G11788">
        <v>252</v>
      </c>
      <c r="H11788">
        <v>3113</v>
      </c>
      <c r="I11788" s="119" t="s">
        <v>4726</v>
      </c>
      <c r="J11788" s="119" t="s">
        <v>139</v>
      </c>
      <c r="K11788" s="1">
        <v>46255.758941458334</v>
      </c>
      <c r="L11788">
        <v>6</v>
      </c>
      <c r="M11788">
        <v>4</v>
      </c>
      <c r="N11788">
        <v>1</v>
      </c>
      <c r="O11788">
        <v>1</v>
      </c>
      <c r="P11788" s="119" t="s">
        <v>20254</v>
      </c>
    </row>
    <row r="11789" spans="1:16" x14ac:dyDescent="0.25">
      <c r="A11789">
        <v>25579</v>
      </c>
      <c r="B11789" s="119" t="s">
        <v>7869</v>
      </c>
      <c r="C11789">
        <v>26</v>
      </c>
      <c r="D11789">
        <v>24616</v>
      </c>
      <c r="E11789">
        <v>91</v>
      </c>
      <c r="F11789">
        <v>75</v>
      </c>
      <c r="G11789">
        <v>239</v>
      </c>
      <c r="H11789">
        <v>360</v>
      </c>
      <c r="I11789" s="119" t="s">
        <v>4726</v>
      </c>
      <c r="J11789" s="119" t="s">
        <v>139</v>
      </c>
      <c r="K11789" s="1">
        <v>46255.758941458334</v>
      </c>
      <c r="L11789">
        <v>3</v>
      </c>
      <c r="M11789">
        <v>2</v>
      </c>
      <c r="N11789">
        <v>1</v>
      </c>
      <c r="O11789">
        <v>0</v>
      </c>
      <c r="P11789" s="119" t="s">
        <v>20254</v>
      </c>
    </row>
    <row r="11790" spans="1:16" x14ac:dyDescent="0.25">
      <c r="A11790">
        <v>25580</v>
      </c>
      <c r="B11790" s="119" t="s">
        <v>7870</v>
      </c>
      <c r="C11790">
        <v>32</v>
      </c>
      <c r="D11790">
        <v>24646</v>
      </c>
      <c r="E11790">
        <v>299</v>
      </c>
      <c r="F11790">
        <v>202</v>
      </c>
      <c r="G11790">
        <v>63</v>
      </c>
      <c r="H11790">
        <v>2902</v>
      </c>
      <c r="I11790" s="119" t="s">
        <v>4726</v>
      </c>
      <c r="J11790" s="119" t="s">
        <v>139</v>
      </c>
      <c r="K11790" s="1">
        <v>46255.758941458334</v>
      </c>
      <c r="L11790">
        <v>2</v>
      </c>
      <c r="M11790">
        <v>1</v>
      </c>
      <c r="N11790">
        <v>0</v>
      </c>
      <c r="O11790">
        <v>0</v>
      </c>
      <c r="P11790" s="119" t="s">
        <v>20254</v>
      </c>
    </row>
    <row r="11791" spans="1:16" x14ac:dyDescent="0.25">
      <c r="A11791">
        <v>25581</v>
      </c>
      <c r="B11791" s="119" t="s">
        <v>7871</v>
      </c>
      <c r="C11791">
        <v>38</v>
      </c>
      <c r="D11791">
        <v>24660</v>
      </c>
      <c r="E11791">
        <v>156</v>
      </c>
      <c r="F11791">
        <v>102</v>
      </c>
      <c r="G11791">
        <v>44</v>
      </c>
      <c r="H11791">
        <v>1420</v>
      </c>
      <c r="I11791" s="119" t="s">
        <v>4726</v>
      </c>
      <c r="J11791" s="119" t="s">
        <v>139</v>
      </c>
      <c r="K11791" s="1">
        <v>46255.758941458334</v>
      </c>
      <c r="L11791">
        <v>5</v>
      </c>
      <c r="M11791">
        <v>0</v>
      </c>
      <c r="N11791">
        <v>0</v>
      </c>
      <c r="O11791">
        <v>0</v>
      </c>
      <c r="P11791" s="119" t="s">
        <v>20254</v>
      </c>
    </row>
    <row r="11792" spans="1:16" x14ac:dyDescent="0.25">
      <c r="A11792">
        <v>25582</v>
      </c>
      <c r="B11792" s="119" t="s">
        <v>7872</v>
      </c>
      <c r="C11792">
        <v>44</v>
      </c>
      <c r="D11792">
        <v>24622</v>
      </c>
      <c r="E11792">
        <v>88</v>
      </c>
      <c r="F11792">
        <v>135</v>
      </c>
      <c r="G11792">
        <v>56</v>
      </c>
      <c r="H11792">
        <v>2224</v>
      </c>
      <c r="I11792" s="119" t="s">
        <v>4726</v>
      </c>
      <c r="J11792" s="119" t="s">
        <v>139</v>
      </c>
      <c r="K11792" s="1">
        <v>46255.758941458334</v>
      </c>
      <c r="L11792">
        <v>1</v>
      </c>
      <c r="M11792">
        <v>2</v>
      </c>
      <c r="N11792">
        <v>0</v>
      </c>
      <c r="O11792">
        <v>0</v>
      </c>
      <c r="P11792" s="119" t="s">
        <v>20254</v>
      </c>
    </row>
    <row r="11793" spans="1:16" x14ac:dyDescent="0.25">
      <c r="A11793">
        <v>25583</v>
      </c>
      <c r="B11793" s="119" t="s">
        <v>7873</v>
      </c>
      <c r="C11793">
        <v>50</v>
      </c>
      <c r="D11793">
        <v>24634</v>
      </c>
      <c r="E11793">
        <v>619</v>
      </c>
      <c r="F11793">
        <v>186</v>
      </c>
      <c r="G11793">
        <v>49</v>
      </c>
      <c r="H11793">
        <v>1683</v>
      </c>
      <c r="I11793" s="119" t="s">
        <v>4726</v>
      </c>
      <c r="J11793" s="119" t="s">
        <v>139</v>
      </c>
      <c r="K11793" s="1">
        <v>46255.758941458334</v>
      </c>
      <c r="L11793">
        <v>3</v>
      </c>
      <c r="M11793">
        <v>1</v>
      </c>
      <c r="N11793">
        <v>0</v>
      </c>
      <c r="O11793">
        <v>1</v>
      </c>
      <c r="P11793" s="119" t="s">
        <v>20254</v>
      </c>
    </row>
    <row r="11794" spans="1:16" x14ac:dyDescent="0.25">
      <c r="A11794">
        <v>25584</v>
      </c>
      <c r="B11794" s="119" t="s">
        <v>7874</v>
      </c>
      <c r="C11794">
        <v>56</v>
      </c>
      <c r="D11794">
        <v>24595</v>
      </c>
      <c r="E11794">
        <v>320</v>
      </c>
      <c r="F11794">
        <v>140</v>
      </c>
      <c r="G11794">
        <v>42</v>
      </c>
      <c r="H11794">
        <v>837</v>
      </c>
      <c r="I11794" s="119" t="s">
        <v>4726</v>
      </c>
      <c r="J11794" s="119" t="s">
        <v>139</v>
      </c>
      <c r="K11794" s="1">
        <v>46255.758941458334</v>
      </c>
      <c r="L11794">
        <v>3</v>
      </c>
      <c r="M11794">
        <v>4</v>
      </c>
      <c r="N11794">
        <v>0</v>
      </c>
      <c r="O11794">
        <v>4</v>
      </c>
      <c r="P11794" s="119" t="s">
        <v>20254</v>
      </c>
    </row>
    <row r="11795" spans="1:16" x14ac:dyDescent="0.25">
      <c r="A11795">
        <v>25585</v>
      </c>
      <c r="B11795" s="119" t="s">
        <v>7875</v>
      </c>
      <c r="C11795">
        <v>62</v>
      </c>
      <c r="D11795">
        <v>24610</v>
      </c>
      <c r="E11795">
        <v>922</v>
      </c>
      <c r="F11795">
        <v>144</v>
      </c>
      <c r="G11795">
        <v>58</v>
      </c>
      <c r="H11795">
        <v>648</v>
      </c>
      <c r="I11795" s="119" t="s">
        <v>4726</v>
      </c>
      <c r="J11795" s="119" t="s">
        <v>139</v>
      </c>
      <c r="K11795" s="1">
        <v>46255.758941458334</v>
      </c>
      <c r="L11795">
        <v>1</v>
      </c>
      <c r="M11795">
        <v>3</v>
      </c>
      <c r="N11795">
        <v>0</v>
      </c>
      <c r="O11795">
        <v>2</v>
      </c>
      <c r="P11795" s="119" t="s">
        <v>20254</v>
      </c>
    </row>
    <row r="11796" spans="1:16" x14ac:dyDescent="0.25">
      <c r="A11796">
        <v>25586</v>
      </c>
      <c r="B11796" s="119" t="s">
        <v>7876</v>
      </c>
      <c r="C11796">
        <v>68</v>
      </c>
      <c r="D11796">
        <v>24603</v>
      </c>
      <c r="E11796">
        <v>218</v>
      </c>
      <c r="F11796">
        <v>116</v>
      </c>
      <c r="G11796">
        <v>52</v>
      </c>
      <c r="H11796">
        <v>135</v>
      </c>
      <c r="I11796" s="119" t="s">
        <v>4726</v>
      </c>
      <c r="J11796" s="119" t="s">
        <v>139</v>
      </c>
      <c r="K11796" s="1">
        <v>46255.758941458334</v>
      </c>
      <c r="L11796">
        <v>0</v>
      </c>
      <c r="M11796">
        <v>0</v>
      </c>
      <c r="N11796">
        <v>0</v>
      </c>
      <c r="O11796">
        <v>0</v>
      </c>
      <c r="P11796" s="119" t="s">
        <v>20254</v>
      </c>
    </row>
    <row r="11797" spans="1:16" x14ac:dyDescent="0.25">
      <c r="A11797">
        <v>25587</v>
      </c>
      <c r="B11797" s="119" t="s">
        <v>7877</v>
      </c>
      <c r="C11797">
        <v>74</v>
      </c>
      <c r="D11797">
        <v>24573</v>
      </c>
      <c r="E11797">
        <v>0</v>
      </c>
      <c r="F11797">
        <v>0</v>
      </c>
      <c r="G11797">
        <v>180</v>
      </c>
      <c r="H11797">
        <v>190</v>
      </c>
      <c r="I11797" s="119" t="s">
        <v>4726</v>
      </c>
      <c r="J11797" s="119" t="s">
        <v>139</v>
      </c>
      <c r="K11797" s="1">
        <v>46255.758941458334</v>
      </c>
      <c r="L11797">
        <v>0</v>
      </c>
      <c r="M11797">
        <v>0</v>
      </c>
      <c r="N11797">
        <v>0</v>
      </c>
      <c r="O11797">
        <v>0</v>
      </c>
      <c r="P11797" s="119" t="s">
        <v>20254</v>
      </c>
    </row>
    <row r="11798" spans="1:16" x14ac:dyDescent="0.25">
      <c r="A11798">
        <v>25588</v>
      </c>
      <c r="B11798" s="119" t="s">
        <v>7878</v>
      </c>
      <c r="C11798">
        <v>80</v>
      </c>
      <c r="D11798">
        <v>24558</v>
      </c>
      <c r="E11798">
        <v>0</v>
      </c>
      <c r="F11798">
        <v>0</v>
      </c>
      <c r="G11798">
        <v>3169</v>
      </c>
      <c r="H11798">
        <v>156</v>
      </c>
      <c r="I11798" s="119" t="s">
        <v>4726</v>
      </c>
      <c r="J11798" s="119" t="s">
        <v>139</v>
      </c>
      <c r="K11798" s="1">
        <v>46255.758941458334</v>
      </c>
      <c r="L11798">
        <v>0</v>
      </c>
      <c r="M11798">
        <v>5</v>
      </c>
      <c r="N11798">
        <v>0</v>
      </c>
      <c r="O11798">
        <v>2</v>
      </c>
      <c r="P11798" s="119" t="s">
        <v>20254</v>
      </c>
    </row>
    <row r="11799" spans="1:16" x14ac:dyDescent="0.25">
      <c r="A11799">
        <v>25589</v>
      </c>
      <c r="B11799" s="119" t="s">
        <v>7879</v>
      </c>
      <c r="C11799">
        <v>39</v>
      </c>
      <c r="D11799">
        <v>24602</v>
      </c>
      <c r="E11799">
        <v>424</v>
      </c>
      <c r="F11799">
        <v>260</v>
      </c>
      <c r="G11799">
        <v>157</v>
      </c>
      <c r="H11799">
        <v>8516</v>
      </c>
      <c r="I11799" s="119" t="s">
        <v>4726</v>
      </c>
      <c r="J11799" s="119" t="s">
        <v>222</v>
      </c>
      <c r="K11799" s="1">
        <v>46255.758941458334</v>
      </c>
      <c r="L11799">
        <v>5</v>
      </c>
      <c r="M11799">
        <v>6</v>
      </c>
      <c r="N11799">
        <v>0</v>
      </c>
      <c r="O11799">
        <v>1</v>
      </c>
      <c r="P11799" s="119" t="s">
        <v>20254</v>
      </c>
    </row>
    <row r="11800" spans="1:16" x14ac:dyDescent="0.25">
      <c r="A11800">
        <v>25590</v>
      </c>
      <c r="B11800" s="119" t="s">
        <v>7880</v>
      </c>
      <c r="C11800">
        <v>46</v>
      </c>
      <c r="D11800">
        <v>24656</v>
      </c>
      <c r="E11800">
        <v>329</v>
      </c>
      <c r="F11800">
        <v>153</v>
      </c>
      <c r="G11800">
        <v>186</v>
      </c>
      <c r="H11800">
        <v>2838</v>
      </c>
      <c r="I11800" s="119" t="s">
        <v>4726</v>
      </c>
      <c r="J11800" s="119" t="s">
        <v>222</v>
      </c>
      <c r="K11800" s="1">
        <v>46255.758941458334</v>
      </c>
      <c r="L11800">
        <v>1</v>
      </c>
      <c r="M11800">
        <v>3</v>
      </c>
      <c r="N11800">
        <v>0</v>
      </c>
      <c r="O11800">
        <v>1</v>
      </c>
      <c r="P11800" s="119" t="s">
        <v>20254</v>
      </c>
    </row>
    <row r="11801" spans="1:16" x14ac:dyDescent="0.25">
      <c r="A11801">
        <v>25591</v>
      </c>
      <c r="B11801" s="119" t="s">
        <v>7881</v>
      </c>
      <c r="C11801">
        <v>53</v>
      </c>
      <c r="D11801">
        <v>24559</v>
      </c>
      <c r="E11801">
        <v>120</v>
      </c>
      <c r="F11801">
        <v>517</v>
      </c>
      <c r="G11801">
        <v>228</v>
      </c>
      <c r="H11801">
        <v>3688</v>
      </c>
      <c r="I11801" s="119" t="s">
        <v>4726</v>
      </c>
      <c r="J11801" s="119" t="s">
        <v>222</v>
      </c>
      <c r="K11801" s="1">
        <v>46255.758941458334</v>
      </c>
      <c r="L11801">
        <v>2</v>
      </c>
      <c r="M11801">
        <v>3</v>
      </c>
      <c r="N11801">
        <v>0</v>
      </c>
      <c r="O11801">
        <v>2</v>
      </c>
      <c r="P11801" s="119" t="s">
        <v>20254</v>
      </c>
    </row>
    <row r="11802" spans="1:16" x14ac:dyDescent="0.25">
      <c r="A11802">
        <v>25592</v>
      </c>
      <c r="B11802" s="119" t="s">
        <v>7882</v>
      </c>
      <c r="C11802">
        <v>60</v>
      </c>
      <c r="D11802">
        <v>24550</v>
      </c>
      <c r="E11802">
        <v>67</v>
      </c>
      <c r="F11802">
        <v>912</v>
      </c>
      <c r="G11802">
        <v>175</v>
      </c>
      <c r="H11802">
        <v>2201</v>
      </c>
      <c r="I11802" s="119" t="s">
        <v>4726</v>
      </c>
      <c r="J11802" s="119" t="s">
        <v>222</v>
      </c>
      <c r="K11802" s="1">
        <v>46255.758941458334</v>
      </c>
      <c r="L11802">
        <v>5</v>
      </c>
      <c r="M11802">
        <v>1</v>
      </c>
      <c r="N11802">
        <v>0</v>
      </c>
      <c r="O11802">
        <v>0</v>
      </c>
      <c r="P11802" s="119" t="s">
        <v>20254</v>
      </c>
    </row>
    <row r="11803" spans="1:16" x14ac:dyDescent="0.25">
      <c r="A11803">
        <v>25593</v>
      </c>
      <c r="B11803" s="119" t="s">
        <v>7883</v>
      </c>
      <c r="C11803">
        <v>67</v>
      </c>
      <c r="D11803">
        <v>24577</v>
      </c>
      <c r="E11803">
        <v>4</v>
      </c>
      <c r="F11803">
        <v>198</v>
      </c>
      <c r="G11803">
        <v>143</v>
      </c>
      <c r="H11803">
        <v>3094</v>
      </c>
      <c r="I11803" s="119" t="s">
        <v>4726</v>
      </c>
      <c r="J11803" s="119" t="s">
        <v>222</v>
      </c>
      <c r="K11803" s="1">
        <v>46255.758941458334</v>
      </c>
      <c r="L11803">
        <v>6</v>
      </c>
      <c r="M11803">
        <v>4</v>
      </c>
      <c r="N11803">
        <v>1</v>
      </c>
      <c r="O11803">
        <v>2</v>
      </c>
      <c r="P11803" s="119" t="s">
        <v>20254</v>
      </c>
    </row>
    <row r="11804" spans="1:16" x14ac:dyDescent="0.25">
      <c r="A11804">
        <v>25594</v>
      </c>
      <c r="B11804" s="119" t="s">
        <v>7884</v>
      </c>
      <c r="C11804">
        <v>74</v>
      </c>
      <c r="D11804">
        <v>24606</v>
      </c>
      <c r="E11804">
        <v>488</v>
      </c>
      <c r="F11804">
        <v>1861</v>
      </c>
      <c r="G11804">
        <v>170</v>
      </c>
      <c r="H11804">
        <v>2358</v>
      </c>
      <c r="I11804" s="119" t="s">
        <v>4726</v>
      </c>
      <c r="J11804" s="119" t="s">
        <v>222</v>
      </c>
      <c r="K11804" s="1">
        <v>46255.758941458334</v>
      </c>
      <c r="L11804">
        <v>123</v>
      </c>
      <c r="M11804">
        <v>0</v>
      </c>
      <c r="N11804">
        <v>89</v>
      </c>
      <c r="O11804">
        <v>0</v>
      </c>
      <c r="P11804" s="119" t="s">
        <v>20254</v>
      </c>
    </row>
    <row r="11805" spans="1:16" x14ac:dyDescent="0.25">
      <c r="A11805">
        <v>25595</v>
      </c>
      <c r="B11805" s="119" t="s">
        <v>7885</v>
      </c>
      <c r="C11805">
        <v>80</v>
      </c>
      <c r="D11805">
        <v>24553</v>
      </c>
      <c r="E11805">
        <v>1951</v>
      </c>
      <c r="F11805">
        <v>1892</v>
      </c>
      <c r="G11805">
        <v>2269</v>
      </c>
      <c r="H11805">
        <v>2459</v>
      </c>
      <c r="I11805" s="119" t="s">
        <v>4726</v>
      </c>
      <c r="J11805" s="119" t="s">
        <v>222</v>
      </c>
      <c r="K11805" s="1">
        <v>46255.758941458334</v>
      </c>
      <c r="L11805">
        <v>618</v>
      </c>
      <c r="M11805">
        <v>45</v>
      </c>
      <c r="N11805">
        <v>323</v>
      </c>
      <c r="O11805">
        <v>32</v>
      </c>
      <c r="P11805" s="119" t="s">
        <v>20254</v>
      </c>
    </row>
    <row r="11806" spans="1:16" x14ac:dyDescent="0.25">
      <c r="A11806">
        <v>25596</v>
      </c>
      <c r="B11806" s="119" t="s">
        <v>7886</v>
      </c>
      <c r="C11806">
        <v>62</v>
      </c>
      <c r="D11806">
        <v>24570</v>
      </c>
      <c r="E11806">
        <v>60</v>
      </c>
      <c r="F11806">
        <v>17731</v>
      </c>
      <c r="G11806">
        <v>26</v>
      </c>
      <c r="H11806">
        <v>74496</v>
      </c>
      <c r="I11806" s="119" t="s">
        <v>4726</v>
      </c>
      <c r="J11806" s="119" t="s">
        <v>24</v>
      </c>
      <c r="K11806" s="1">
        <v>46255.758941458334</v>
      </c>
      <c r="L11806">
        <v>0</v>
      </c>
      <c r="M11806">
        <v>0</v>
      </c>
      <c r="N11806">
        <v>0</v>
      </c>
      <c r="O11806">
        <v>0</v>
      </c>
      <c r="P11806" s="119" t="s">
        <v>20254</v>
      </c>
    </row>
    <row r="11807" spans="1:16" x14ac:dyDescent="0.25">
      <c r="A11807">
        <v>25597</v>
      </c>
      <c r="B11807" s="119" t="s">
        <v>7887</v>
      </c>
      <c r="C11807">
        <v>70</v>
      </c>
      <c r="D11807">
        <v>24600</v>
      </c>
      <c r="E11807">
        <v>31</v>
      </c>
      <c r="F11807">
        <v>13220</v>
      </c>
      <c r="G11807">
        <v>28</v>
      </c>
      <c r="H11807">
        <v>60060</v>
      </c>
      <c r="I11807" s="119" t="s">
        <v>4726</v>
      </c>
      <c r="J11807" s="119" t="s">
        <v>24</v>
      </c>
      <c r="K11807" s="1">
        <v>46255.758941458334</v>
      </c>
      <c r="L11807">
        <v>0</v>
      </c>
      <c r="M11807">
        <v>0</v>
      </c>
      <c r="N11807">
        <v>0</v>
      </c>
      <c r="O11807">
        <v>0</v>
      </c>
      <c r="P11807" s="119" t="s">
        <v>20254</v>
      </c>
    </row>
    <row r="11808" spans="1:16" x14ac:dyDescent="0.25">
      <c r="A11808">
        <v>25598</v>
      </c>
      <c r="B11808" s="119" t="s">
        <v>7888</v>
      </c>
      <c r="C11808">
        <v>78</v>
      </c>
      <c r="D11808">
        <v>24618</v>
      </c>
      <c r="E11808">
        <v>60</v>
      </c>
      <c r="F11808">
        <v>3217</v>
      </c>
      <c r="G11808">
        <v>307</v>
      </c>
      <c r="H11808">
        <v>5492</v>
      </c>
      <c r="I11808" s="119" t="s">
        <v>4726</v>
      </c>
      <c r="J11808" s="119" t="s">
        <v>24</v>
      </c>
      <c r="K11808" s="1">
        <v>46255.758941458334</v>
      </c>
      <c r="L11808">
        <v>3</v>
      </c>
      <c r="M11808">
        <v>9</v>
      </c>
      <c r="N11808">
        <v>0</v>
      </c>
      <c r="O11808">
        <v>0</v>
      </c>
      <c r="P11808" s="119" t="s">
        <v>20254</v>
      </c>
    </row>
    <row r="11809" spans="1:16" x14ac:dyDescent="0.25">
      <c r="A11809">
        <v>25599</v>
      </c>
      <c r="B11809" s="119" t="s">
        <v>7889</v>
      </c>
      <c r="C11809">
        <v>80</v>
      </c>
      <c r="D11809">
        <v>24561</v>
      </c>
      <c r="E11809">
        <v>167</v>
      </c>
      <c r="F11809">
        <v>1788</v>
      </c>
      <c r="G11809">
        <v>263</v>
      </c>
      <c r="H11809">
        <v>5398</v>
      </c>
      <c r="I11809" s="119" t="s">
        <v>4726</v>
      </c>
      <c r="J11809" s="119" t="s">
        <v>24</v>
      </c>
      <c r="K11809" s="1">
        <v>46255.758941458334</v>
      </c>
      <c r="L11809">
        <v>12</v>
      </c>
      <c r="M11809">
        <v>18</v>
      </c>
      <c r="N11809">
        <v>1</v>
      </c>
      <c r="O11809">
        <v>5</v>
      </c>
      <c r="P11809" s="119" t="s">
        <v>20254</v>
      </c>
    </row>
    <row r="11810" spans="1:16" x14ac:dyDescent="0.25">
      <c r="A11810">
        <v>25600</v>
      </c>
      <c r="B11810" s="119" t="s">
        <v>7890</v>
      </c>
      <c r="C11810">
        <v>1</v>
      </c>
      <c r="E11810">
        <v>260</v>
      </c>
      <c r="F11810">
        <v>9</v>
      </c>
      <c r="G11810">
        <v>143</v>
      </c>
      <c r="H11810">
        <v>108</v>
      </c>
      <c r="I11810" s="119" t="s">
        <v>4726</v>
      </c>
      <c r="J11810" s="119" t="s">
        <v>22</v>
      </c>
      <c r="K11810" s="1">
        <v>46255.758941458334</v>
      </c>
      <c r="L11810">
        <v>3</v>
      </c>
      <c r="M11810">
        <v>0</v>
      </c>
      <c r="N11810">
        <v>0</v>
      </c>
      <c r="O11810">
        <v>0</v>
      </c>
      <c r="P11810" s="119" t="s">
        <v>20254</v>
      </c>
    </row>
    <row r="11811" spans="1:16" x14ac:dyDescent="0.25">
      <c r="A11811">
        <v>25601</v>
      </c>
      <c r="B11811" s="119" t="s">
        <v>7890</v>
      </c>
      <c r="C11811">
        <v>6</v>
      </c>
      <c r="E11811">
        <v>915</v>
      </c>
      <c r="F11811">
        <v>15</v>
      </c>
      <c r="G11811">
        <v>172</v>
      </c>
      <c r="H11811">
        <v>90</v>
      </c>
      <c r="I11811" s="119" t="s">
        <v>4726</v>
      </c>
      <c r="J11811" s="119" t="s">
        <v>22</v>
      </c>
      <c r="K11811" s="1">
        <v>46255.758941458334</v>
      </c>
      <c r="L11811">
        <v>3</v>
      </c>
      <c r="M11811">
        <v>1</v>
      </c>
      <c r="N11811">
        <v>1</v>
      </c>
      <c r="O11811">
        <v>0</v>
      </c>
      <c r="P11811" s="119" t="s">
        <v>20254</v>
      </c>
    </row>
    <row r="11812" spans="1:16" x14ac:dyDescent="0.25">
      <c r="A11812">
        <v>25602</v>
      </c>
      <c r="B11812" s="119" t="s">
        <v>7890</v>
      </c>
      <c r="C11812">
        <v>11</v>
      </c>
      <c r="E11812">
        <v>1155</v>
      </c>
      <c r="F11812">
        <v>19</v>
      </c>
      <c r="G11812">
        <v>159</v>
      </c>
      <c r="H11812">
        <v>107</v>
      </c>
      <c r="I11812" s="119" t="s">
        <v>4726</v>
      </c>
      <c r="J11812" s="119" t="s">
        <v>22</v>
      </c>
      <c r="K11812" s="1">
        <v>46255.758941458334</v>
      </c>
      <c r="L11812">
        <v>3</v>
      </c>
      <c r="M11812">
        <v>0</v>
      </c>
      <c r="N11812">
        <v>0</v>
      </c>
      <c r="O11812">
        <v>0</v>
      </c>
      <c r="P11812" s="119" t="s">
        <v>20254</v>
      </c>
    </row>
    <row r="11813" spans="1:16" x14ac:dyDescent="0.25">
      <c r="A11813">
        <v>25603</v>
      </c>
      <c r="B11813" s="119" t="s">
        <v>7890</v>
      </c>
      <c r="C11813">
        <v>16</v>
      </c>
      <c r="E11813">
        <v>0</v>
      </c>
      <c r="F11813">
        <v>0</v>
      </c>
      <c r="G11813">
        <v>382</v>
      </c>
      <c r="H11813">
        <v>75</v>
      </c>
      <c r="I11813" s="119" t="s">
        <v>4726</v>
      </c>
      <c r="J11813" s="119" t="s">
        <v>22</v>
      </c>
      <c r="K11813" s="1">
        <v>46255.758941458334</v>
      </c>
      <c r="L11813">
        <v>0</v>
      </c>
      <c r="M11813">
        <v>2</v>
      </c>
      <c r="N11813">
        <v>0</v>
      </c>
      <c r="O11813">
        <v>0</v>
      </c>
      <c r="P11813" s="119" t="s">
        <v>20254</v>
      </c>
    </row>
    <row r="11814" spans="1:16" x14ac:dyDescent="0.25">
      <c r="A11814">
        <v>25604</v>
      </c>
      <c r="B11814" s="119" t="s">
        <v>7891</v>
      </c>
      <c r="C11814">
        <v>21</v>
      </c>
      <c r="E11814">
        <v>0</v>
      </c>
      <c r="F11814">
        <v>0</v>
      </c>
      <c r="G11814">
        <v>261</v>
      </c>
      <c r="H11814">
        <v>76</v>
      </c>
      <c r="I11814" s="119" t="s">
        <v>4726</v>
      </c>
      <c r="J11814" s="119" t="s">
        <v>22</v>
      </c>
      <c r="K11814" s="1">
        <v>46255.758941458334</v>
      </c>
      <c r="L11814">
        <v>0</v>
      </c>
      <c r="M11814">
        <v>3</v>
      </c>
      <c r="N11814">
        <v>0</v>
      </c>
      <c r="O11814">
        <v>2</v>
      </c>
      <c r="P11814" s="119" t="s">
        <v>20254</v>
      </c>
    </row>
    <row r="11815" spans="1:16" x14ac:dyDescent="0.25">
      <c r="A11815">
        <v>25605</v>
      </c>
      <c r="B11815" s="119" t="s">
        <v>7891</v>
      </c>
      <c r="C11815">
        <v>26</v>
      </c>
      <c r="E11815">
        <v>1051</v>
      </c>
      <c r="F11815">
        <v>33</v>
      </c>
      <c r="G11815">
        <v>122</v>
      </c>
      <c r="H11815">
        <v>96</v>
      </c>
      <c r="I11815" s="119" t="s">
        <v>4726</v>
      </c>
      <c r="J11815" s="119" t="s">
        <v>22</v>
      </c>
      <c r="K11815" s="1">
        <v>46255.758941458334</v>
      </c>
      <c r="L11815">
        <v>1</v>
      </c>
      <c r="M11815">
        <v>0</v>
      </c>
      <c r="N11815">
        <v>1</v>
      </c>
      <c r="O11815">
        <v>0</v>
      </c>
      <c r="P11815" s="119" t="s">
        <v>20254</v>
      </c>
    </row>
    <row r="11816" spans="1:16" x14ac:dyDescent="0.25">
      <c r="A11816">
        <v>25606</v>
      </c>
      <c r="B11816" s="119" t="s">
        <v>7891</v>
      </c>
      <c r="C11816">
        <v>31</v>
      </c>
      <c r="E11816">
        <v>622</v>
      </c>
      <c r="F11816">
        <v>38</v>
      </c>
      <c r="G11816">
        <v>97</v>
      </c>
      <c r="H11816">
        <v>94</v>
      </c>
      <c r="I11816" s="119" t="s">
        <v>4726</v>
      </c>
      <c r="J11816" s="119" t="s">
        <v>22</v>
      </c>
      <c r="K11816" s="1">
        <v>46255.758941458334</v>
      </c>
      <c r="L11816">
        <v>0</v>
      </c>
      <c r="M11816">
        <v>0</v>
      </c>
      <c r="N11816">
        <v>0</v>
      </c>
      <c r="O11816">
        <v>0</v>
      </c>
      <c r="P11816" s="119" t="s">
        <v>20254</v>
      </c>
    </row>
    <row r="11817" spans="1:16" x14ac:dyDescent="0.25">
      <c r="A11817">
        <v>25607</v>
      </c>
      <c r="B11817" s="119" t="s">
        <v>7891</v>
      </c>
      <c r="C11817">
        <v>36</v>
      </c>
      <c r="E11817">
        <v>550</v>
      </c>
      <c r="F11817">
        <v>44</v>
      </c>
      <c r="G11817">
        <v>137</v>
      </c>
      <c r="H11817">
        <v>87</v>
      </c>
      <c r="I11817" s="119" t="s">
        <v>4726</v>
      </c>
      <c r="J11817" s="119" t="s">
        <v>22</v>
      </c>
      <c r="K11817" s="1">
        <v>46255.758941458334</v>
      </c>
      <c r="L11817">
        <v>4</v>
      </c>
      <c r="M11817">
        <v>1</v>
      </c>
      <c r="N11817">
        <v>0</v>
      </c>
      <c r="O11817">
        <v>0</v>
      </c>
      <c r="P11817" s="119" t="s">
        <v>20254</v>
      </c>
    </row>
    <row r="11818" spans="1:16" x14ac:dyDescent="0.25">
      <c r="A11818">
        <v>25608</v>
      </c>
      <c r="B11818" s="119" t="s">
        <v>7891</v>
      </c>
      <c r="C11818">
        <v>41</v>
      </c>
      <c r="E11818">
        <v>200</v>
      </c>
      <c r="F11818">
        <v>45</v>
      </c>
      <c r="G11818">
        <v>141</v>
      </c>
      <c r="H11818">
        <v>122</v>
      </c>
      <c r="I11818" s="119" t="s">
        <v>4726</v>
      </c>
      <c r="J11818" s="119" t="s">
        <v>22</v>
      </c>
      <c r="K11818" s="1">
        <v>46255.758941458334</v>
      </c>
      <c r="L11818">
        <v>2</v>
      </c>
      <c r="M11818">
        <v>0</v>
      </c>
      <c r="N11818">
        <v>0</v>
      </c>
      <c r="O11818">
        <v>0</v>
      </c>
      <c r="P11818" s="119" t="s">
        <v>20254</v>
      </c>
    </row>
    <row r="11819" spans="1:16" x14ac:dyDescent="0.25">
      <c r="A11819">
        <v>25609</v>
      </c>
      <c r="B11819" s="119" t="s">
        <v>7891</v>
      </c>
      <c r="C11819">
        <v>46</v>
      </c>
      <c r="E11819">
        <v>307</v>
      </c>
      <c r="F11819">
        <v>52</v>
      </c>
      <c r="G11819">
        <v>85</v>
      </c>
      <c r="H11819">
        <v>105</v>
      </c>
      <c r="I11819" s="119" t="s">
        <v>4726</v>
      </c>
      <c r="J11819" s="119" t="s">
        <v>22</v>
      </c>
      <c r="K11819" s="1">
        <v>46255.758941458334</v>
      </c>
      <c r="L11819">
        <v>1</v>
      </c>
      <c r="M11819">
        <v>0</v>
      </c>
      <c r="N11819">
        <v>1</v>
      </c>
      <c r="O11819">
        <v>0</v>
      </c>
      <c r="P11819" s="119" t="s">
        <v>20254</v>
      </c>
    </row>
    <row r="11820" spans="1:16" x14ac:dyDescent="0.25">
      <c r="A11820">
        <v>25610</v>
      </c>
      <c r="B11820" s="119" t="s">
        <v>7891</v>
      </c>
      <c r="C11820">
        <v>51</v>
      </c>
      <c r="E11820">
        <v>1327</v>
      </c>
      <c r="F11820">
        <v>74</v>
      </c>
      <c r="G11820">
        <v>113</v>
      </c>
      <c r="H11820">
        <v>139</v>
      </c>
      <c r="I11820" s="119" t="s">
        <v>4726</v>
      </c>
      <c r="J11820" s="119" t="s">
        <v>22</v>
      </c>
      <c r="K11820" s="1">
        <v>46255.758941458334</v>
      </c>
      <c r="L11820">
        <v>2</v>
      </c>
      <c r="M11820">
        <v>0</v>
      </c>
      <c r="N11820">
        <v>1</v>
      </c>
      <c r="O11820">
        <v>0</v>
      </c>
      <c r="P11820" s="119" t="s">
        <v>20254</v>
      </c>
    </row>
    <row r="11821" spans="1:16" x14ac:dyDescent="0.25">
      <c r="A11821">
        <v>25611</v>
      </c>
      <c r="B11821" s="119" t="s">
        <v>7891</v>
      </c>
      <c r="C11821">
        <v>56</v>
      </c>
      <c r="E11821">
        <v>359</v>
      </c>
      <c r="F11821">
        <v>60</v>
      </c>
      <c r="G11821">
        <v>92</v>
      </c>
      <c r="H11821">
        <v>100</v>
      </c>
      <c r="I11821" s="119" t="s">
        <v>4726</v>
      </c>
      <c r="J11821" s="119" t="s">
        <v>22</v>
      </c>
      <c r="K11821" s="1">
        <v>46255.758941458334</v>
      </c>
      <c r="L11821">
        <v>4</v>
      </c>
      <c r="M11821">
        <v>1</v>
      </c>
      <c r="N11821">
        <v>0</v>
      </c>
      <c r="O11821">
        <v>1</v>
      </c>
      <c r="P11821" s="119" t="s">
        <v>20254</v>
      </c>
    </row>
    <row r="11822" spans="1:16" x14ac:dyDescent="0.25">
      <c r="A11822">
        <v>25612</v>
      </c>
      <c r="B11822" s="119" t="s">
        <v>7892</v>
      </c>
      <c r="C11822">
        <v>61</v>
      </c>
      <c r="E11822">
        <v>643</v>
      </c>
      <c r="F11822">
        <v>79</v>
      </c>
      <c r="G11822">
        <v>82</v>
      </c>
      <c r="H11822">
        <v>91</v>
      </c>
      <c r="I11822" s="119" t="s">
        <v>4726</v>
      </c>
      <c r="J11822" s="119" t="s">
        <v>22</v>
      </c>
      <c r="K11822" s="1">
        <v>46255.758941458334</v>
      </c>
      <c r="L11822">
        <v>1</v>
      </c>
      <c r="M11822">
        <v>0</v>
      </c>
      <c r="N11822">
        <v>0</v>
      </c>
      <c r="O11822">
        <v>0</v>
      </c>
      <c r="P11822" s="119" t="s">
        <v>20254</v>
      </c>
    </row>
    <row r="11823" spans="1:16" x14ac:dyDescent="0.25">
      <c r="A11823">
        <v>25613</v>
      </c>
      <c r="B11823" s="119" t="s">
        <v>7892</v>
      </c>
      <c r="C11823">
        <v>66</v>
      </c>
      <c r="E11823">
        <v>15</v>
      </c>
      <c r="F11823">
        <v>98</v>
      </c>
      <c r="G11823">
        <v>143</v>
      </c>
      <c r="H11823">
        <v>99</v>
      </c>
      <c r="I11823" s="119" t="s">
        <v>4726</v>
      </c>
      <c r="J11823" s="119" t="s">
        <v>22</v>
      </c>
      <c r="K11823" s="1">
        <v>46255.758941458334</v>
      </c>
      <c r="L11823">
        <v>2</v>
      </c>
      <c r="M11823">
        <v>0</v>
      </c>
      <c r="N11823">
        <v>0</v>
      </c>
      <c r="O11823">
        <v>0</v>
      </c>
      <c r="P11823" s="119" t="s">
        <v>20254</v>
      </c>
    </row>
    <row r="11824" spans="1:16" x14ac:dyDescent="0.25">
      <c r="A11824">
        <v>25614</v>
      </c>
      <c r="B11824" s="119" t="s">
        <v>7892</v>
      </c>
      <c r="C11824">
        <v>71</v>
      </c>
      <c r="E11824">
        <v>0</v>
      </c>
      <c r="F11824">
        <v>0</v>
      </c>
      <c r="G11824">
        <v>242</v>
      </c>
      <c r="H11824">
        <v>78</v>
      </c>
      <c r="I11824" s="119" t="s">
        <v>4726</v>
      </c>
      <c r="J11824" s="119" t="s">
        <v>22</v>
      </c>
      <c r="K11824" s="1">
        <v>46255.758941458334</v>
      </c>
      <c r="L11824">
        <v>0</v>
      </c>
      <c r="M11824">
        <v>0</v>
      </c>
      <c r="N11824">
        <v>0</v>
      </c>
      <c r="O11824">
        <v>0</v>
      </c>
      <c r="P11824" s="119" t="s">
        <v>20254</v>
      </c>
    </row>
    <row r="11825" spans="1:16" x14ac:dyDescent="0.25">
      <c r="A11825">
        <v>25615</v>
      </c>
      <c r="B11825" s="119" t="s">
        <v>7892</v>
      </c>
      <c r="C11825">
        <v>76</v>
      </c>
      <c r="E11825">
        <v>0</v>
      </c>
      <c r="F11825">
        <v>0</v>
      </c>
      <c r="G11825">
        <v>3498</v>
      </c>
      <c r="H11825">
        <v>75</v>
      </c>
      <c r="I11825" s="119" t="s">
        <v>4726</v>
      </c>
      <c r="J11825" s="119" t="s">
        <v>22</v>
      </c>
      <c r="K11825" s="1">
        <v>46255.758941458334</v>
      </c>
      <c r="L11825">
        <v>0</v>
      </c>
      <c r="M11825">
        <v>9</v>
      </c>
      <c r="N11825">
        <v>0</v>
      </c>
      <c r="O11825">
        <v>0</v>
      </c>
      <c r="P11825" s="119" t="s">
        <v>20254</v>
      </c>
    </row>
    <row r="11826" spans="1:16" x14ac:dyDescent="0.25">
      <c r="A11826">
        <v>25616</v>
      </c>
      <c r="B11826" s="119" t="s">
        <v>7892</v>
      </c>
      <c r="C11826">
        <v>80</v>
      </c>
      <c r="E11826">
        <v>0</v>
      </c>
      <c r="F11826">
        <v>0</v>
      </c>
      <c r="G11826">
        <v>2420</v>
      </c>
      <c r="H11826">
        <v>78</v>
      </c>
      <c r="I11826" s="119" t="s">
        <v>4726</v>
      </c>
      <c r="J11826" s="119" t="s">
        <v>22</v>
      </c>
      <c r="K11826" s="1">
        <v>46255.758941458334</v>
      </c>
      <c r="L11826">
        <v>0</v>
      </c>
      <c r="M11826">
        <v>6</v>
      </c>
      <c r="N11826">
        <v>0</v>
      </c>
      <c r="O11826">
        <v>0</v>
      </c>
      <c r="P11826" s="119" t="s">
        <v>20254</v>
      </c>
    </row>
    <row r="11827" spans="1:16" x14ac:dyDescent="0.25">
      <c r="A11827">
        <v>25617</v>
      </c>
      <c r="B11827" s="119" t="s">
        <v>7893</v>
      </c>
      <c r="C11827">
        <v>14</v>
      </c>
      <c r="D11827">
        <v>24610</v>
      </c>
      <c r="E11827">
        <v>241</v>
      </c>
      <c r="F11827">
        <v>45</v>
      </c>
      <c r="G11827">
        <v>72</v>
      </c>
      <c r="H11827">
        <v>162</v>
      </c>
      <c r="I11827" s="119" t="s">
        <v>4726</v>
      </c>
      <c r="J11827" s="119" t="s">
        <v>139</v>
      </c>
      <c r="K11827" s="1">
        <v>46255.758941458334</v>
      </c>
      <c r="L11827">
        <v>7</v>
      </c>
      <c r="M11827">
        <v>0</v>
      </c>
      <c r="N11827">
        <v>0</v>
      </c>
      <c r="O11827">
        <v>0</v>
      </c>
      <c r="P11827" s="119" t="s">
        <v>20254</v>
      </c>
    </row>
    <row r="11828" spans="1:16" x14ac:dyDescent="0.25">
      <c r="A11828">
        <v>25618</v>
      </c>
      <c r="B11828" s="119" t="s">
        <v>7894</v>
      </c>
      <c r="C11828">
        <v>20</v>
      </c>
      <c r="D11828">
        <v>24613</v>
      </c>
      <c r="E11828">
        <v>248</v>
      </c>
      <c r="F11828">
        <v>57</v>
      </c>
      <c r="G11828">
        <v>166</v>
      </c>
      <c r="H11828">
        <v>198</v>
      </c>
      <c r="I11828" s="119" t="s">
        <v>4726</v>
      </c>
      <c r="J11828" s="119" t="s">
        <v>139</v>
      </c>
      <c r="K11828" s="1">
        <v>46255.758941458334</v>
      </c>
      <c r="L11828">
        <v>1</v>
      </c>
      <c r="M11828">
        <v>0</v>
      </c>
      <c r="N11828">
        <v>1</v>
      </c>
      <c r="O11828">
        <v>0</v>
      </c>
      <c r="P11828" s="119" t="s">
        <v>20254</v>
      </c>
    </row>
    <row r="11829" spans="1:16" x14ac:dyDescent="0.25">
      <c r="A11829">
        <v>25619</v>
      </c>
      <c r="B11829" s="119" t="s">
        <v>7895</v>
      </c>
      <c r="C11829">
        <v>26</v>
      </c>
      <c r="D11829">
        <v>24616</v>
      </c>
      <c r="E11829">
        <v>1835</v>
      </c>
      <c r="F11829">
        <v>67</v>
      </c>
      <c r="G11829">
        <v>172</v>
      </c>
      <c r="H11829">
        <v>260</v>
      </c>
      <c r="I11829" s="119" t="s">
        <v>4726</v>
      </c>
      <c r="J11829" s="119" t="s">
        <v>139</v>
      </c>
      <c r="K11829" s="1">
        <v>46255.758941458334</v>
      </c>
      <c r="L11829">
        <v>4</v>
      </c>
      <c r="M11829">
        <v>0</v>
      </c>
      <c r="N11829">
        <v>1</v>
      </c>
      <c r="O11829">
        <v>0</v>
      </c>
      <c r="P11829" s="119" t="s">
        <v>20254</v>
      </c>
    </row>
    <row r="11830" spans="1:16" x14ac:dyDescent="0.25">
      <c r="A11830">
        <v>25620</v>
      </c>
      <c r="B11830" s="119" t="s">
        <v>7896</v>
      </c>
      <c r="C11830">
        <v>32</v>
      </c>
      <c r="D11830">
        <v>24646</v>
      </c>
      <c r="E11830">
        <v>118</v>
      </c>
      <c r="F11830">
        <v>80</v>
      </c>
      <c r="G11830">
        <v>136</v>
      </c>
      <c r="H11830">
        <v>387</v>
      </c>
      <c r="I11830" s="119" t="s">
        <v>4726</v>
      </c>
      <c r="J11830" s="119" t="s">
        <v>139</v>
      </c>
      <c r="K11830" s="1">
        <v>46255.758941458334</v>
      </c>
      <c r="L11830">
        <v>0</v>
      </c>
      <c r="M11830">
        <v>1</v>
      </c>
      <c r="N11830">
        <v>0</v>
      </c>
      <c r="O11830">
        <v>1</v>
      </c>
      <c r="P11830" s="119" t="s">
        <v>20254</v>
      </c>
    </row>
    <row r="11831" spans="1:16" x14ac:dyDescent="0.25">
      <c r="A11831">
        <v>25621</v>
      </c>
      <c r="B11831" s="119" t="s">
        <v>7897</v>
      </c>
      <c r="C11831">
        <v>38</v>
      </c>
      <c r="D11831">
        <v>24660</v>
      </c>
      <c r="E11831">
        <v>250</v>
      </c>
      <c r="F11831">
        <v>87</v>
      </c>
      <c r="G11831">
        <v>56</v>
      </c>
      <c r="H11831">
        <v>129</v>
      </c>
      <c r="I11831" s="119" t="s">
        <v>4726</v>
      </c>
      <c r="J11831" s="119" t="s">
        <v>139</v>
      </c>
      <c r="K11831" s="1">
        <v>46255.758941458334</v>
      </c>
      <c r="L11831">
        <v>0</v>
      </c>
      <c r="M11831">
        <v>1</v>
      </c>
      <c r="N11831">
        <v>0</v>
      </c>
      <c r="O11831">
        <v>0</v>
      </c>
      <c r="P11831" s="119" t="s">
        <v>20254</v>
      </c>
    </row>
    <row r="11832" spans="1:16" x14ac:dyDescent="0.25">
      <c r="A11832">
        <v>25622</v>
      </c>
      <c r="B11832" s="119" t="s">
        <v>7898</v>
      </c>
      <c r="C11832">
        <v>44</v>
      </c>
      <c r="D11832">
        <v>24622</v>
      </c>
      <c r="E11832">
        <v>0</v>
      </c>
      <c r="F11832">
        <v>0</v>
      </c>
      <c r="G11832">
        <v>26</v>
      </c>
      <c r="H11832">
        <v>294</v>
      </c>
      <c r="I11832" s="119" t="s">
        <v>4726</v>
      </c>
      <c r="J11832" s="119" t="s">
        <v>139</v>
      </c>
      <c r="K11832" s="1">
        <v>46255.758941458334</v>
      </c>
      <c r="L11832">
        <v>0</v>
      </c>
      <c r="M11832">
        <v>0</v>
      </c>
      <c r="N11832">
        <v>0</v>
      </c>
      <c r="O11832">
        <v>0</v>
      </c>
      <c r="P11832" s="119" t="s">
        <v>20254</v>
      </c>
    </row>
    <row r="11833" spans="1:16" x14ac:dyDescent="0.25">
      <c r="A11833">
        <v>25623</v>
      </c>
      <c r="B11833" s="119" t="s">
        <v>7899</v>
      </c>
      <c r="C11833">
        <v>50</v>
      </c>
      <c r="D11833">
        <v>24634</v>
      </c>
      <c r="E11833">
        <v>564</v>
      </c>
      <c r="F11833">
        <v>112</v>
      </c>
      <c r="G11833">
        <v>84</v>
      </c>
      <c r="H11833">
        <v>212</v>
      </c>
      <c r="I11833" s="119" t="s">
        <v>4726</v>
      </c>
      <c r="J11833" s="119" t="s">
        <v>139</v>
      </c>
      <c r="K11833" s="1">
        <v>46255.758941458334</v>
      </c>
      <c r="L11833">
        <v>0</v>
      </c>
      <c r="M11833">
        <v>0</v>
      </c>
      <c r="N11833">
        <v>0</v>
      </c>
      <c r="O11833">
        <v>0</v>
      </c>
      <c r="P11833" s="119" t="s">
        <v>20254</v>
      </c>
    </row>
    <row r="11834" spans="1:16" x14ac:dyDescent="0.25">
      <c r="A11834">
        <v>25624</v>
      </c>
      <c r="B11834" s="119" t="s">
        <v>7900</v>
      </c>
      <c r="C11834">
        <v>56</v>
      </c>
      <c r="D11834">
        <v>24595</v>
      </c>
      <c r="E11834">
        <v>5</v>
      </c>
      <c r="F11834">
        <v>121</v>
      </c>
      <c r="G11834">
        <v>130</v>
      </c>
      <c r="H11834">
        <v>245</v>
      </c>
      <c r="I11834" s="119" t="s">
        <v>4726</v>
      </c>
      <c r="J11834" s="119" t="s">
        <v>139</v>
      </c>
      <c r="K11834" s="1">
        <v>46255.758941458334</v>
      </c>
      <c r="L11834">
        <v>1</v>
      </c>
      <c r="M11834">
        <v>0</v>
      </c>
      <c r="N11834">
        <v>0</v>
      </c>
      <c r="O11834">
        <v>0</v>
      </c>
      <c r="P11834" s="119" t="s">
        <v>20254</v>
      </c>
    </row>
    <row r="11835" spans="1:16" x14ac:dyDescent="0.25">
      <c r="A11835">
        <v>25625</v>
      </c>
      <c r="B11835" s="119" t="s">
        <v>7901</v>
      </c>
      <c r="C11835">
        <v>62</v>
      </c>
      <c r="D11835">
        <v>24610</v>
      </c>
      <c r="E11835">
        <v>4</v>
      </c>
      <c r="F11835">
        <v>125</v>
      </c>
      <c r="G11835">
        <v>86</v>
      </c>
      <c r="H11835">
        <v>5385</v>
      </c>
      <c r="I11835" s="119" t="s">
        <v>4726</v>
      </c>
      <c r="J11835" s="119" t="s">
        <v>139</v>
      </c>
      <c r="K11835" s="1">
        <v>46255.758941458334</v>
      </c>
      <c r="L11835">
        <v>0</v>
      </c>
      <c r="M11835">
        <v>2</v>
      </c>
      <c r="N11835">
        <v>0</v>
      </c>
      <c r="O11835">
        <v>0</v>
      </c>
      <c r="P11835" s="119" t="s">
        <v>20254</v>
      </c>
    </row>
    <row r="11836" spans="1:16" x14ac:dyDescent="0.25">
      <c r="A11836">
        <v>25626</v>
      </c>
      <c r="B11836" s="119" t="s">
        <v>7902</v>
      </c>
      <c r="C11836">
        <v>68</v>
      </c>
      <c r="D11836">
        <v>24603</v>
      </c>
      <c r="E11836">
        <v>243</v>
      </c>
      <c r="F11836">
        <v>149</v>
      </c>
      <c r="G11836">
        <v>71</v>
      </c>
      <c r="H11836">
        <v>177</v>
      </c>
      <c r="I11836" s="119" t="s">
        <v>4726</v>
      </c>
      <c r="J11836" s="119" t="s">
        <v>139</v>
      </c>
      <c r="K11836" s="1">
        <v>46255.758941458334</v>
      </c>
      <c r="L11836">
        <v>0</v>
      </c>
      <c r="M11836">
        <v>0</v>
      </c>
      <c r="N11836">
        <v>0</v>
      </c>
      <c r="O11836">
        <v>0</v>
      </c>
      <c r="P11836" s="119" t="s">
        <v>20254</v>
      </c>
    </row>
    <row r="11837" spans="1:16" x14ac:dyDescent="0.25">
      <c r="A11837">
        <v>25627</v>
      </c>
      <c r="B11837" s="119" t="s">
        <v>7903</v>
      </c>
      <c r="C11837">
        <v>74</v>
      </c>
      <c r="D11837">
        <v>24573</v>
      </c>
      <c r="E11837">
        <v>670</v>
      </c>
      <c r="F11837">
        <v>144</v>
      </c>
      <c r="G11837">
        <v>101</v>
      </c>
      <c r="H11837">
        <v>199</v>
      </c>
      <c r="I11837" s="119" t="s">
        <v>4726</v>
      </c>
      <c r="J11837" s="119" t="s">
        <v>139</v>
      </c>
      <c r="K11837" s="1">
        <v>46255.758941458334</v>
      </c>
      <c r="L11837">
        <v>3</v>
      </c>
      <c r="M11837">
        <v>0</v>
      </c>
      <c r="N11837">
        <v>0</v>
      </c>
      <c r="O11837">
        <v>0</v>
      </c>
      <c r="P11837" s="119" t="s">
        <v>20254</v>
      </c>
    </row>
    <row r="11838" spans="1:16" x14ac:dyDescent="0.25">
      <c r="A11838">
        <v>25628</v>
      </c>
      <c r="B11838" s="119" t="s">
        <v>7904</v>
      </c>
      <c r="C11838">
        <v>80</v>
      </c>
      <c r="D11838">
        <v>24558</v>
      </c>
      <c r="E11838">
        <v>0</v>
      </c>
      <c r="F11838">
        <v>0</v>
      </c>
      <c r="G11838">
        <v>2799</v>
      </c>
      <c r="H11838">
        <v>156</v>
      </c>
      <c r="I11838" s="119" t="s">
        <v>4726</v>
      </c>
      <c r="J11838" s="119" t="s">
        <v>139</v>
      </c>
      <c r="K11838" s="1">
        <v>46255.758941458334</v>
      </c>
      <c r="L11838">
        <v>0</v>
      </c>
      <c r="M11838">
        <v>7</v>
      </c>
      <c r="N11838">
        <v>0</v>
      </c>
      <c r="O11838">
        <v>0</v>
      </c>
      <c r="P11838" s="119" t="s">
        <v>20254</v>
      </c>
    </row>
    <row r="11839" spans="1:16" x14ac:dyDescent="0.25">
      <c r="A11839">
        <v>25629</v>
      </c>
      <c r="B11839" s="119" t="s">
        <v>7905</v>
      </c>
      <c r="C11839">
        <v>39</v>
      </c>
      <c r="D11839">
        <v>24602</v>
      </c>
      <c r="E11839">
        <v>170</v>
      </c>
      <c r="F11839">
        <v>168</v>
      </c>
      <c r="G11839">
        <v>187</v>
      </c>
      <c r="H11839">
        <v>1759</v>
      </c>
      <c r="I11839" s="119" t="s">
        <v>4726</v>
      </c>
      <c r="J11839" s="119" t="s">
        <v>222</v>
      </c>
      <c r="K11839" s="1">
        <v>46255.758941458334</v>
      </c>
      <c r="L11839">
        <v>0</v>
      </c>
      <c r="M11839">
        <v>0</v>
      </c>
      <c r="N11839">
        <v>0</v>
      </c>
      <c r="O11839">
        <v>0</v>
      </c>
      <c r="P11839" s="119" t="s">
        <v>20254</v>
      </c>
    </row>
    <row r="11840" spans="1:16" x14ac:dyDescent="0.25">
      <c r="A11840">
        <v>25630</v>
      </c>
      <c r="B11840" s="119" t="s">
        <v>7906</v>
      </c>
      <c r="C11840">
        <v>46</v>
      </c>
      <c r="D11840">
        <v>24656</v>
      </c>
      <c r="E11840">
        <v>33</v>
      </c>
      <c r="F11840">
        <v>149</v>
      </c>
      <c r="G11840">
        <v>251</v>
      </c>
      <c r="H11840">
        <v>1759</v>
      </c>
      <c r="I11840" s="119" t="s">
        <v>4726</v>
      </c>
      <c r="J11840" s="119" t="s">
        <v>222</v>
      </c>
      <c r="K11840" s="1">
        <v>46255.758941458334</v>
      </c>
      <c r="L11840">
        <v>3</v>
      </c>
      <c r="M11840">
        <v>5</v>
      </c>
      <c r="N11840">
        <v>1</v>
      </c>
      <c r="O11840">
        <v>0</v>
      </c>
      <c r="P11840" s="119" t="s">
        <v>20254</v>
      </c>
    </row>
    <row r="11841" spans="1:16" x14ac:dyDescent="0.25">
      <c r="A11841">
        <v>25631</v>
      </c>
      <c r="B11841" s="119" t="s">
        <v>7907</v>
      </c>
      <c r="C11841">
        <v>53</v>
      </c>
      <c r="D11841">
        <v>24559</v>
      </c>
      <c r="E11841">
        <v>19</v>
      </c>
      <c r="F11841">
        <v>169</v>
      </c>
      <c r="G11841">
        <v>113</v>
      </c>
      <c r="H11841">
        <v>1761</v>
      </c>
      <c r="I11841" s="119" t="s">
        <v>4726</v>
      </c>
      <c r="J11841" s="119" t="s">
        <v>222</v>
      </c>
      <c r="K11841" s="1">
        <v>46255.758941458334</v>
      </c>
      <c r="L11841">
        <v>1</v>
      </c>
      <c r="M11841">
        <v>2</v>
      </c>
      <c r="N11841">
        <v>0</v>
      </c>
      <c r="O11841">
        <v>0</v>
      </c>
      <c r="P11841" s="119" t="s">
        <v>20254</v>
      </c>
    </row>
    <row r="11842" spans="1:16" x14ac:dyDescent="0.25">
      <c r="A11842">
        <v>25632</v>
      </c>
      <c r="B11842" s="119" t="s">
        <v>7908</v>
      </c>
      <c r="C11842">
        <v>60</v>
      </c>
      <c r="D11842">
        <v>24550</v>
      </c>
      <c r="E11842">
        <v>21</v>
      </c>
      <c r="F11842">
        <v>185</v>
      </c>
      <c r="G11842">
        <v>565</v>
      </c>
      <c r="H11842">
        <v>1700</v>
      </c>
      <c r="I11842" s="119" t="s">
        <v>4726</v>
      </c>
      <c r="J11842" s="119" t="s">
        <v>222</v>
      </c>
      <c r="K11842" s="1">
        <v>46255.758941458334</v>
      </c>
      <c r="L11842">
        <v>3</v>
      </c>
      <c r="M11842">
        <v>1</v>
      </c>
      <c r="N11842">
        <v>0</v>
      </c>
      <c r="O11842">
        <v>1</v>
      </c>
      <c r="P11842" s="119" t="s">
        <v>20254</v>
      </c>
    </row>
    <row r="11843" spans="1:16" x14ac:dyDescent="0.25">
      <c r="A11843">
        <v>25633</v>
      </c>
      <c r="B11843" s="119" t="s">
        <v>7909</v>
      </c>
      <c r="C11843">
        <v>67</v>
      </c>
      <c r="D11843">
        <v>24577</v>
      </c>
      <c r="E11843">
        <v>183</v>
      </c>
      <c r="F11843">
        <v>278</v>
      </c>
      <c r="G11843">
        <v>87</v>
      </c>
      <c r="H11843">
        <v>1877</v>
      </c>
      <c r="I11843" s="119" t="s">
        <v>4726</v>
      </c>
      <c r="J11843" s="119" t="s">
        <v>222</v>
      </c>
      <c r="K11843" s="1">
        <v>46255.758941458334</v>
      </c>
      <c r="L11843">
        <v>1</v>
      </c>
      <c r="M11843">
        <v>0</v>
      </c>
      <c r="N11843">
        <v>0</v>
      </c>
      <c r="O11843">
        <v>0</v>
      </c>
      <c r="P11843" s="119" t="s">
        <v>20254</v>
      </c>
    </row>
    <row r="11844" spans="1:16" x14ac:dyDescent="0.25">
      <c r="A11844">
        <v>25634</v>
      </c>
      <c r="B11844" s="119" t="s">
        <v>7910</v>
      </c>
      <c r="C11844">
        <v>74</v>
      </c>
      <c r="D11844">
        <v>24606</v>
      </c>
      <c r="E11844">
        <v>604</v>
      </c>
      <c r="F11844">
        <v>1420</v>
      </c>
      <c r="G11844">
        <v>79</v>
      </c>
      <c r="H11844">
        <v>2649</v>
      </c>
      <c r="I11844" s="119" t="s">
        <v>4726</v>
      </c>
      <c r="J11844" s="119" t="s">
        <v>222</v>
      </c>
      <c r="K11844" s="1">
        <v>46255.758941458334</v>
      </c>
      <c r="L11844">
        <v>322</v>
      </c>
      <c r="M11844">
        <v>1</v>
      </c>
      <c r="N11844">
        <v>141</v>
      </c>
      <c r="O11844">
        <v>0</v>
      </c>
      <c r="P11844" s="119" t="s">
        <v>20254</v>
      </c>
    </row>
    <row r="11845" spans="1:16" x14ac:dyDescent="0.25">
      <c r="A11845">
        <v>25635</v>
      </c>
      <c r="B11845" s="119" t="s">
        <v>7911</v>
      </c>
      <c r="C11845">
        <v>80</v>
      </c>
      <c r="D11845">
        <v>24553</v>
      </c>
      <c r="E11845">
        <v>1828</v>
      </c>
      <c r="F11845">
        <v>1902</v>
      </c>
      <c r="G11845">
        <v>800</v>
      </c>
      <c r="H11845">
        <v>2221</v>
      </c>
      <c r="I11845" s="119" t="s">
        <v>4726</v>
      </c>
      <c r="J11845" s="119" t="s">
        <v>222</v>
      </c>
      <c r="K11845" s="1">
        <v>46255.758941458334</v>
      </c>
      <c r="L11845">
        <v>415</v>
      </c>
      <c r="M11845">
        <v>17</v>
      </c>
      <c r="N11845">
        <v>65</v>
      </c>
      <c r="O11845">
        <v>6</v>
      </c>
      <c r="P11845" s="119" t="s">
        <v>20254</v>
      </c>
    </row>
    <row r="11846" spans="1:16" x14ac:dyDescent="0.25">
      <c r="A11846">
        <v>25636</v>
      </c>
      <c r="B11846" s="119" t="s">
        <v>7912</v>
      </c>
      <c r="C11846">
        <v>62</v>
      </c>
      <c r="D11846">
        <v>24570</v>
      </c>
      <c r="E11846">
        <v>73</v>
      </c>
      <c r="F11846">
        <v>30017</v>
      </c>
      <c r="G11846">
        <v>16</v>
      </c>
      <c r="H11846">
        <v>72323</v>
      </c>
      <c r="I11846" s="119" t="s">
        <v>4726</v>
      </c>
      <c r="J11846" s="119" t="s">
        <v>24</v>
      </c>
      <c r="K11846" s="1">
        <v>46255.758941458334</v>
      </c>
      <c r="L11846">
        <v>0</v>
      </c>
      <c r="M11846">
        <v>3</v>
      </c>
      <c r="N11846">
        <v>0</v>
      </c>
      <c r="O11846">
        <v>2</v>
      </c>
      <c r="P11846" s="119" t="s">
        <v>20254</v>
      </c>
    </row>
    <row r="11847" spans="1:16" x14ac:dyDescent="0.25">
      <c r="A11847">
        <v>25637</v>
      </c>
      <c r="B11847" s="119" t="s">
        <v>7913</v>
      </c>
      <c r="C11847">
        <v>70</v>
      </c>
      <c r="D11847">
        <v>24600</v>
      </c>
      <c r="E11847">
        <v>66</v>
      </c>
      <c r="F11847">
        <v>58464</v>
      </c>
      <c r="G11847">
        <v>13</v>
      </c>
      <c r="H11847">
        <v>139997</v>
      </c>
      <c r="I11847" s="119" t="s">
        <v>4726</v>
      </c>
      <c r="J11847" s="119" t="s">
        <v>24</v>
      </c>
      <c r="K11847" s="1">
        <v>46255.758941458334</v>
      </c>
      <c r="L11847">
        <v>0</v>
      </c>
      <c r="M11847">
        <v>2</v>
      </c>
      <c r="N11847">
        <v>0</v>
      </c>
      <c r="O11847">
        <v>1</v>
      </c>
      <c r="P11847" s="119" t="s">
        <v>20254</v>
      </c>
    </row>
    <row r="11848" spans="1:16" x14ac:dyDescent="0.25">
      <c r="A11848">
        <v>25638</v>
      </c>
      <c r="B11848" s="119" t="s">
        <v>7914</v>
      </c>
      <c r="C11848">
        <v>78</v>
      </c>
      <c r="D11848">
        <v>24618</v>
      </c>
      <c r="E11848">
        <v>536</v>
      </c>
      <c r="F11848">
        <v>2563</v>
      </c>
      <c r="G11848">
        <v>237</v>
      </c>
      <c r="H11848">
        <v>7963</v>
      </c>
      <c r="I11848" s="119" t="s">
        <v>4726</v>
      </c>
      <c r="J11848" s="119" t="s">
        <v>24</v>
      </c>
      <c r="K11848" s="1">
        <v>46255.758941458334</v>
      </c>
      <c r="L11848">
        <v>3</v>
      </c>
      <c r="M11848">
        <v>4</v>
      </c>
      <c r="N11848">
        <v>1</v>
      </c>
      <c r="O11848">
        <v>0</v>
      </c>
      <c r="P11848" s="119" t="s">
        <v>20254</v>
      </c>
    </row>
    <row r="11849" spans="1:16" x14ac:dyDescent="0.25">
      <c r="A11849">
        <v>25639</v>
      </c>
      <c r="B11849" s="119" t="s">
        <v>7915</v>
      </c>
      <c r="C11849">
        <v>80</v>
      </c>
      <c r="D11849">
        <v>24561</v>
      </c>
      <c r="E11849">
        <v>413</v>
      </c>
      <c r="F11849">
        <v>2736</v>
      </c>
      <c r="G11849">
        <v>176</v>
      </c>
      <c r="H11849">
        <v>7799</v>
      </c>
      <c r="I11849" s="119" t="s">
        <v>4726</v>
      </c>
      <c r="J11849" s="119" t="s">
        <v>24</v>
      </c>
      <c r="K11849" s="1">
        <v>46255.758941458334</v>
      </c>
      <c r="L11849">
        <v>35</v>
      </c>
      <c r="M11849">
        <v>13</v>
      </c>
      <c r="N11849">
        <v>10</v>
      </c>
      <c r="O11849">
        <v>2</v>
      </c>
      <c r="P11849" s="119" t="s">
        <v>20254</v>
      </c>
    </row>
    <row r="11850" spans="1:16" x14ac:dyDescent="0.25">
      <c r="A11850">
        <v>25640</v>
      </c>
      <c r="B11850" s="119" t="s">
        <v>7916</v>
      </c>
      <c r="C11850">
        <v>1</v>
      </c>
      <c r="E11850">
        <v>572</v>
      </c>
      <c r="F11850">
        <v>2654</v>
      </c>
      <c r="G11850">
        <v>11</v>
      </c>
      <c r="H11850">
        <v>20222</v>
      </c>
      <c r="I11850" s="119" t="s">
        <v>4726</v>
      </c>
      <c r="J11850" s="119" t="s">
        <v>22</v>
      </c>
      <c r="K11850" s="1">
        <v>46255.758941458334</v>
      </c>
      <c r="L11850">
        <v>0</v>
      </c>
      <c r="M11850">
        <v>0</v>
      </c>
      <c r="N11850">
        <v>0</v>
      </c>
      <c r="O11850">
        <v>0</v>
      </c>
      <c r="P11850" s="119" t="s">
        <v>20254</v>
      </c>
    </row>
    <row r="11851" spans="1:16" x14ac:dyDescent="0.25">
      <c r="A11851">
        <v>25641</v>
      </c>
      <c r="B11851" s="119" t="s">
        <v>7916</v>
      </c>
      <c r="C11851">
        <v>6</v>
      </c>
      <c r="E11851">
        <v>309</v>
      </c>
      <c r="F11851">
        <v>20</v>
      </c>
      <c r="G11851">
        <v>80</v>
      </c>
      <c r="H11851">
        <v>97</v>
      </c>
      <c r="I11851" s="119" t="s">
        <v>4726</v>
      </c>
      <c r="J11851" s="119" t="s">
        <v>22</v>
      </c>
      <c r="K11851" s="1">
        <v>46255.758941458334</v>
      </c>
      <c r="L11851">
        <v>2</v>
      </c>
      <c r="M11851">
        <v>1</v>
      </c>
      <c r="N11851">
        <v>2</v>
      </c>
      <c r="O11851">
        <v>0</v>
      </c>
      <c r="P11851" s="119" t="s">
        <v>20254</v>
      </c>
    </row>
    <row r="11852" spans="1:16" x14ac:dyDescent="0.25">
      <c r="A11852">
        <v>25642</v>
      </c>
      <c r="B11852" s="119" t="s">
        <v>7916</v>
      </c>
      <c r="C11852">
        <v>11</v>
      </c>
      <c r="E11852">
        <v>270</v>
      </c>
      <c r="F11852">
        <v>27</v>
      </c>
      <c r="G11852">
        <v>142</v>
      </c>
      <c r="H11852">
        <v>205</v>
      </c>
      <c r="I11852" s="119" t="s">
        <v>4726</v>
      </c>
      <c r="J11852" s="119" t="s">
        <v>22</v>
      </c>
      <c r="K11852" s="1">
        <v>46255.758941458334</v>
      </c>
      <c r="L11852">
        <v>0</v>
      </c>
      <c r="M11852">
        <v>0</v>
      </c>
      <c r="N11852">
        <v>0</v>
      </c>
      <c r="O11852">
        <v>0</v>
      </c>
      <c r="P11852" s="119" t="s">
        <v>20254</v>
      </c>
    </row>
    <row r="11853" spans="1:16" x14ac:dyDescent="0.25">
      <c r="A11853">
        <v>25643</v>
      </c>
      <c r="B11853" s="119" t="s">
        <v>7916</v>
      </c>
      <c r="C11853">
        <v>16</v>
      </c>
      <c r="E11853">
        <v>0</v>
      </c>
      <c r="F11853">
        <v>0</v>
      </c>
      <c r="G11853">
        <v>231</v>
      </c>
      <c r="H11853">
        <v>96</v>
      </c>
      <c r="I11853" s="119" t="s">
        <v>4726</v>
      </c>
      <c r="J11853" s="119" t="s">
        <v>22</v>
      </c>
      <c r="K11853" s="1">
        <v>46255.758941458334</v>
      </c>
      <c r="L11853">
        <v>0</v>
      </c>
      <c r="M11853">
        <v>0</v>
      </c>
      <c r="N11853">
        <v>0</v>
      </c>
      <c r="O11853">
        <v>0</v>
      </c>
      <c r="P11853" s="119" t="s">
        <v>20254</v>
      </c>
    </row>
    <row r="11854" spans="1:16" x14ac:dyDescent="0.25">
      <c r="A11854">
        <v>25644</v>
      </c>
      <c r="B11854" s="119" t="s">
        <v>7917</v>
      </c>
      <c r="C11854">
        <v>21</v>
      </c>
      <c r="E11854">
        <v>69</v>
      </c>
      <c r="F11854">
        <v>43</v>
      </c>
      <c r="G11854">
        <v>9</v>
      </c>
      <c r="H11854">
        <v>10039</v>
      </c>
      <c r="I11854" s="119" t="s">
        <v>4726</v>
      </c>
      <c r="J11854" s="119" t="s">
        <v>22</v>
      </c>
      <c r="K11854" s="1">
        <v>46255.758941458334</v>
      </c>
      <c r="L11854">
        <v>1</v>
      </c>
      <c r="M11854">
        <v>0</v>
      </c>
      <c r="N11854">
        <v>0</v>
      </c>
      <c r="O11854">
        <v>0</v>
      </c>
      <c r="P11854" s="119" t="s">
        <v>20254</v>
      </c>
    </row>
    <row r="11855" spans="1:16" x14ac:dyDescent="0.25">
      <c r="A11855">
        <v>25645</v>
      </c>
      <c r="B11855" s="119" t="s">
        <v>7917</v>
      </c>
      <c r="C11855">
        <v>26</v>
      </c>
      <c r="E11855">
        <v>0</v>
      </c>
      <c r="F11855">
        <v>0</v>
      </c>
      <c r="G11855">
        <v>261</v>
      </c>
      <c r="H11855">
        <v>95</v>
      </c>
      <c r="I11855" s="119" t="s">
        <v>4726</v>
      </c>
      <c r="J11855" s="119" t="s">
        <v>22</v>
      </c>
      <c r="K11855" s="1">
        <v>46255.758941458334</v>
      </c>
      <c r="L11855">
        <v>0</v>
      </c>
      <c r="M11855">
        <v>3</v>
      </c>
      <c r="N11855">
        <v>0</v>
      </c>
      <c r="O11855">
        <v>2</v>
      </c>
      <c r="P11855" s="119" t="s">
        <v>20254</v>
      </c>
    </row>
    <row r="11856" spans="1:16" x14ac:dyDescent="0.25">
      <c r="A11856">
        <v>25646</v>
      </c>
      <c r="B11856" s="119" t="s">
        <v>7917</v>
      </c>
      <c r="C11856">
        <v>31</v>
      </c>
      <c r="E11856">
        <v>117</v>
      </c>
      <c r="F11856">
        <v>56</v>
      </c>
      <c r="G11856">
        <v>106</v>
      </c>
      <c r="H11856">
        <v>99</v>
      </c>
      <c r="I11856" s="119" t="s">
        <v>4726</v>
      </c>
      <c r="J11856" s="119" t="s">
        <v>22</v>
      </c>
      <c r="K11856" s="1">
        <v>46255.758941458334</v>
      </c>
      <c r="L11856">
        <v>0</v>
      </c>
      <c r="M11856">
        <v>1</v>
      </c>
      <c r="N11856">
        <v>0</v>
      </c>
      <c r="O11856">
        <v>0</v>
      </c>
      <c r="P11856" s="119" t="s">
        <v>20254</v>
      </c>
    </row>
    <row r="11857" spans="1:16" x14ac:dyDescent="0.25">
      <c r="A11857">
        <v>25647</v>
      </c>
      <c r="B11857" s="119" t="s">
        <v>7917</v>
      </c>
      <c r="C11857">
        <v>36</v>
      </c>
      <c r="E11857">
        <v>162</v>
      </c>
      <c r="F11857">
        <v>63</v>
      </c>
      <c r="G11857">
        <v>154</v>
      </c>
      <c r="H11857">
        <v>100</v>
      </c>
      <c r="I11857" s="119" t="s">
        <v>4726</v>
      </c>
      <c r="J11857" s="119" t="s">
        <v>22</v>
      </c>
      <c r="K11857" s="1">
        <v>46255.758941458334</v>
      </c>
      <c r="L11857">
        <v>3</v>
      </c>
      <c r="M11857">
        <v>2</v>
      </c>
      <c r="N11857">
        <v>0</v>
      </c>
      <c r="O11857">
        <v>0</v>
      </c>
      <c r="P11857" s="119" t="s">
        <v>20254</v>
      </c>
    </row>
    <row r="11858" spans="1:16" x14ac:dyDescent="0.25">
      <c r="A11858">
        <v>25648</v>
      </c>
      <c r="B11858" s="119" t="s">
        <v>7917</v>
      </c>
      <c r="C11858">
        <v>41</v>
      </c>
      <c r="E11858">
        <v>167</v>
      </c>
      <c r="F11858">
        <v>68</v>
      </c>
      <c r="G11858">
        <v>120</v>
      </c>
      <c r="H11858">
        <v>100</v>
      </c>
      <c r="I11858" s="119" t="s">
        <v>4726</v>
      </c>
      <c r="J11858" s="119" t="s">
        <v>22</v>
      </c>
      <c r="K11858" s="1">
        <v>46255.758941458334</v>
      </c>
      <c r="L11858">
        <v>2</v>
      </c>
      <c r="M11858">
        <v>2</v>
      </c>
      <c r="N11858">
        <v>1</v>
      </c>
      <c r="O11858">
        <v>1</v>
      </c>
      <c r="P11858" s="119" t="s">
        <v>20254</v>
      </c>
    </row>
    <row r="11859" spans="1:16" x14ac:dyDescent="0.25">
      <c r="A11859">
        <v>25649</v>
      </c>
      <c r="B11859" s="119" t="s">
        <v>7917</v>
      </c>
      <c r="C11859">
        <v>46</v>
      </c>
      <c r="E11859">
        <v>156</v>
      </c>
      <c r="F11859">
        <v>75</v>
      </c>
      <c r="G11859">
        <v>85</v>
      </c>
      <c r="H11859">
        <v>286</v>
      </c>
      <c r="I11859" s="119" t="s">
        <v>4726</v>
      </c>
      <c r="J11859" s="119" t="s">
        <v>22</v>
      </c>
      <c r="K11859" s="1">
        <v>46255.758941458334</v>
      </c>
      <c r="L11859">
        <v>1</v>
      </c>
      <c r="M11859">
        <v>0</v>
      </c>
      <c r="N11859">
        <v>0</v>
      </c>
      <c r="O11859">
        <v>0</v>
      </c>
      <c r="P11859" s="119" t="s">
        <v>20254</v>
      </c>
    </row>
    <row r="11860" spans="1:16" x14ac:dyDescent="0.25">
      <c r="A11860">
        <v>25650</v>
      </c>
      <c r="B11860" s="119" t="s">
        <v>7917</v>
      </c>
      <c r="C11860">
        <v>51</v>
      </c>
      <c r="E11860">
        <v>456</v>
      </c>
      <c r="F11860">
        <v>91</v>
      </c>
      <c r="G11860">
        <v>91</v>
      </c>
      <c r="H11860">
        <v>189</v>
      </c>
      <c r="I11860" s="119" t="s">
        <v>4726</v>
      </c>
      <c r="J11860" s="119" t="s">
        <v>22</v>
      </c>
      <c r="K11860" s="1">
        <v>46255.758941458334</v>
      </c>
      <c r="L11860">
        <v>2</v>
      </c>
      <c r="M11860">
        <v>0</v>
      </c>
      <c r="N11860">
        <v>0</v>
      </c>
      <c r="O11860">
        <v>0</v>
      </c>
      <c r="P11860" s="119" t="s">
        <v>20254</v>
      </c>
    </row>
    <row r="11861" spans="1:16" x14ac:dyDescent="0.25">
      <c r="A11861">
        <v>25651</v>
      </c>
      <c r="B11861" s="119" t="s">
        <v>7917</v>
      </c>
      <c r="C11861">
        <v>56</v>
      </c>
      <c r="E11861">
        <v>148</v>
      </c>
      <c r="F11861">
        <v>88</v>
      </c>
      <c r="G11861">
        <v>79</v>
      </c>
      <c r="H11861">
        <v>138</v>
      </c>
      <c r="I11861" s="119" t="s">
        <v>4726</v>
      </c>
      <c r="J11861" s="119" t="s">
        <v>22</v>
      </c>
      <c r="K11861" s="1">
        <v>46255.758941458334</v>
      </c>
      <c r="L11861">
        <v>4</v>
      </c>
      <c r="M11861">
        <v>2</v>
      </c>
      <c r="N11861">
        <v>0</v>
      </c>
      <c r="O11861">
        <v>0</v>
      </c>
      <c r="P11861" s="119" t="s">
        <v>20254</v>
      </c>
    </row>
    <row r="11862" spans="1:16" x14ac:dyDescent="0.25">
      <c r="A11862">
        <v>25652</v>
      </c>
      <c r="B11862" s="119" t="s">
        <v>7918</v>
      </c>
      <c r="C11862">
        <v>61</v>
      </c>
      <c r="E11862">
        <v>179</v>
      </c>
      <c r="F11862">
        <v>92</v>
      </c>
      <c r="G11862">
        <v>133</v>
      </c>
      <c r="H11862">
        <v>109</v>
      </c>
      <c r="I11862" s="119" t="s">
        <v>4726</v>
      </c>
      <c r="J11862" s="119" t="s">
        <v>22</v>
      </c>
      <c r="K11862" s="1">
        <v>46255.758941458334</v>
      </c>
      <c r="L11862">
        <v>0</v>
      </c>
      <c r="M11862">
        <v>0</v>
      </c>
      <c r="N11862">
        <v>0</v>
      </c>
      <c r="O11862">
        <v>0</v>
      </c>
      <c r="P11862" s="119" t="s">
        <v>20254</v>
      </c>
    </row>
    <row r="11863" spans="1:16" x14ac:dyDescent="0.25">
      <c r="A11863">
        <v>25653</v>
      </c>
      <c r="B11863" s="119" t="s">
        <v>7918</v>
      </c>
      <c r="C11863">
        <v>66</v>
      </c>
      <c r="E11863">
        <v>0</v>
      </c>
      <c r="F11863">
        <v>0</v>
      </c>
      <c r="G11863">
        <v>259</v>
      </c>
      <c r="H11863">
        <v>99</v>
      </c>
      <c r="I11863" s="119" t="s">
        <v>4726</v>
      </c>
      <c r="J11863" s="119" t="s">
        <v>22</v>
      </c>
      <c r="K11863" s="1">
        <v>46255.758941458334</v>
      </c>
      <c r="L11863">
        <v>0</v>
      </c>
      <c r="M11863">
        <v>0</v>
      </c>
      <c r="N11863">
        <v>0</v>
      </c>
      <c r="O11863">
        <v>0</v>
      </c>
      <c r="P11863" s="119" t="s">
        <v>20254</v>
      </c>
    </row>
    <row r="11864" spans="1:16" x14ac:dyDescent="0.25">
      <c r="A11864">
        <v>25654</v>
      </c>
      <c r="B11864" s="119" t="s">
        <v>7918</v>
      </c>
      <c r="C11864">
        <v>71</v>
      </c>
      <c r="E11864">
        <v>0</v>
      </c>
      <c r="F11864">
        <v>0</v>
      </c>
      <c r="G11864">
        <v>280</v>
      </c>
      <c r="H11864">
        <v>105</v>
      </c>
      <c r="I11864" s="119" t="s">
        <v>4726</v>
      </c>
      <c r="J11864" s="119" t="s">
        <v>22</v>
      </c>
      <c r="K11864" s="1">
        <v>46255.758941458334</v>
      </c>
      <c r="L11864">
        <v>0</v>
      </c>
      <c r="M11864">
        <v>0</v>
      </c>
      <c r="N11864">
        <v>0</v>
      </c>
      <c r="O11864">
        <v>0</v>
      </c>
      <c r="P11864" s="119" t="s">
        <v>20254</v>
      </c>
    </row>
    <row r="11865" spans="1:16" x14ac:dyDescent="0.25">
      <c r="A11865">
        <v>25655</v>
      </c>
      <c r="B11865" s="119" t="s">
        <v>7918</v>
      </c>
      <c r="C11865">
        <v>76</v>
      </c>
      <c r="E11865">
        <v>0</v>
      </c>
      <c r="F11865">
        <v>0</v>
      </c>
      <c r="G11865">
        <v>6064</v>
      </c>
      <c r="H11865">
        <v>112</v>
      </c>
      <c r="I11865" s="119" t="s">
        <v>4726</v>
      </c>
      <c r="J11865" s="119" t="s">
        <v>22</v>
      </c>
      <c r="K11865" s="1">
        <v>46255.758941458334</v>
      </c>
      <c r="L11865">
        <v>0</v>
      </c>
      <c r="M11865">
        <v>10</v>
      </c>
      <c r="N11865">
        <v>0</v>
      </c>
      <c r="O11865">
        <v>1</v>
      </c>
      <c r="P11865" s="119" t="s">
        <v>20254</v>
      </c>
    </row>
    <row r="11866" spans="1:16" x14ac:dyDescent="0.25">
      <c r="A11866">
        <v>25656</v>
      </c>
      <c r="B11866" s="119" t="s">
        <v>7918</v>
      </c>
      <c r="C11866">
        <v>80</v>
      </c>
      <c r="E11866">
        <v>0</v>
      </c>
      <c r="F11866">
        <v>0</v>
      </c>
      <c r="G11866">
        <v>5250</v>
      </c>
      <c r="H11866">
        <v>117</v>
      </c>
      <c r="I11866" s="119" t="s">
        <v>4726</v>
      </c>
      <c r="J11866" s="119" t="s">
        <v>22</v>
      </c>
      <c r="K11866" s="1">
        <v>46255.758941458334</v>
      </c>
      <c r="L11866">
        <v>0</v>
      </c>
      <c r="M11866">
        <v>12</v>
      </c>
      <c r="N11866">
        <v>0</v>
      </c>
      <c r="O11866">
        <v>3</v>
      </c>
      <c r="P11866" s="119" t="s">
        <v>20254</v>
      </c>
    </row>
    <row r="11867" spans="1:16" x14ac:dyDescent="0.25">
      <c r="A11867">
        <v>25657</v>
      </c>
      <c r="B11867" s="119" t="s">
        <v>7919</v>
      </c>
      <c r="C11867">
        <v>14</v>
      </c>
      <c r="D11867">
        <v>24610</v>
      </c>
      <c r="E11867">
        <v>0</v>
      </c>
      <c r="F11867">
        <v>0</v>
      </c>
      <c r="G11867">
        <v>248</v>
      </c>
      <c r="H11867">
        <v>152</v>
      </c>
      <c r="I11867" s="119" t="s">
        <v>4726</v>
      </c>
      <c r="J11867" s="119" t="s">
        <v>139</v>
      </c>
      <c r="K11867" s="1">
        <v>46255.758941458334</v>
      </c>
      <c r="L11867">
        <v>0</v>
      </c>
      <c r="M11867">
        <v>2</v>
      </c>
      <c r="N11867">
        <v>0</v>
      </c>
      <c r="O11867">
        <v>0</v>
      </c>
      <c r="P11867" s="119" t="s">
        <v>20254</v>
      </c>
    </row>
    <row r="11868" spans="1:16" x14ac:dyDescent="0.25">
      <c r="A11868">
        <v>25658</v>
      </c>
      <c r="B11868" s="119" t="s">
        <v>7920</v>
      </c>
      <c r="C11868">
        <v>20</v>
      </c>
      <c r="D11868">
        <v>24613</v>
      </c>
      <c r="E11868">
        <v>0</v>
      </c>
      <c r="F11868">
        <v>0</v>
      </c>
      <c r="G11868">
        <v>99</v>
      </c>
      <c r="H11868">
        <v>660</v>
      </c>
      <c r="I11868" s="119" t="s">
        <v>4726</v>
      </c>
      <c r="J11868" s="119" t="s">
        <v>139</v>
      </c>
      <c r="K11868" s="1">
        <v>46255.758941458334</v>
      </c>
      <c r="L11868">
        <v>0</v>
      </c>
      <c r="M11868">
        <v>1</v>
      </c>
      <c r="N11868">
        <v>0</v>
      </c>
      <c r="O11868">
        <v>0</v>
      </c>
      <c r="P11868" s="119" t="s">
        <v>20254</v>
      </c>
    </row>
    <row r="11869" spans="1:16" x14ac:dyDescent="0.25">
      <c r="A11869">
        <v>25659</v>
      </c>
      <c r="B11869" s="119" t="s">
        <v>7921</v>
      </c>
      <c r="C11869">
        <v>26</v>
      </c>
      <c r="D11869">
        <v>24616</v>
      </c>
      <c r="E11869">
        <v>0</v>
      </c>
      <c r="F11869">
        <v>0</v>
      </c>
      <c r="G11869">
        <v>254</v>
      </c>
      <c r="H11869">
        <v>184</v>
      </c>
      <c r="I11869" s="119" t="s">
        <v>4726</v>
      </c>
      <c r="J11869" s="119" t="s">
        <v>139</v>
      </c>
      <c r="K11869" s="1">
        <v>46255.758941458334</v>
      </c>
      <c r="L11869">
        <v>0</v>
      </c>
      <c r="M11869">
        <v>1</v>
      </c>
      <c r="N11869">
        <v>0</v>
      </c>
      <c r="O11869">
        <v>0</v>
      </c>
      <c r="P11869" s="119" t="s">
        <v>20254</v>
      </c>
    </row>
    <row r="11870" spans="1:16" x14ac:dyDescent="0.25">
      <c r="A11870">
        <v>25660</v>
      </c>
      <c r="B11870" s="119" t="s">
        <v>7922</v>
      </c>
      <c r="C11870">
        <v>32</v>
      </c>
      <c r="D11870">
        <v>24646</v>
      </c>
      <c r="E11870">
        <v>91</v>
      </c>
      <c r="F11870">
        <v>118</v>
      </c>
      <c r="G11870">
        <v>55</v>
      </c>
      <c r="H11870">
        <v>895</v>
      </c>
      <c r="I11870" s="119" t="s">
        <v>4726</v>
      </c>
      <c r="J11870" s="119" t="s">
        <v>139</v>
      </c>
      <c r="K11870" s="1">
        <v>46255.758941458334</v>
      </c>
      <c r="L11870">
        <v>2</v>
      </c>
      <c r="M11870">
        <v>2</v>
      </c>
      <c r="N11870">
        <v>0</v>
      </c>
      <c r="O11870">
        <v>0</v>
      </c>
      <c r="P11870" s="119" t="s">
        <v>20254</v>
      </c>
    </row>
    <row r="11871" spans="1:16" x14ac:dyDescent="0.25">
      <c r="A11871">
        <v>25661</v>
      </c>
      <c r="B11871" s="119" t="s">
        <v>7923</v>
      </c>
      <c r="C11871">
        <v>38</v>
      </c>
      <c r="D11871">
        <v>24660</v>
      </c>
      <c r="E11871">
        <v>22</v>
      </c>
      <c r="F11871">
        <v>128</v>
      </c>
      <c r="G11871">
        <v>125</v>
      </c>
      <c r="H11871">
        <v>184</v>
      </c>
      <c r="I11871" s="119" t="s">
        <v>4726</v>
      </c>
      <c r="J11871" s="119" t="s">
        <v>139</v>
      </c>
      <c r="K11871" s="1">
        <v>46255.758941458334</v>
      </c>
      <c r="L11871">
        <v>2</v>
      </c>
      <c r="M11871">
        <v>0</v>
      </c>
      <c r="N11871">
        <v>0</v>
      </c>
      <c r="O11871">
        <v>0</v>
      </c>
      <c r="P11871" s="119" t="s">
        <v>20254</v>
      </c>
    </row>
    <row r="11872" spans="1:16" x14ac:dyDescent="0.25">
      <c r="A11872">
        <v>25662</v>
      </c>
      <c r="B11872" s="119" t="s">
        <v>7924</v>
      </c>
      <c r="C11872">
        <v>44</v>
      </c>
      <c r="D11872">
        <v>24622</v>
      </c>
      <c r="E11872">
        <v>151</v>
      </c>
      <c r="F11872">
        <v>144</v>
      </c>
      <c r="G11872">
        <v>36</v>
      </c>
      <c r="H11872">
        <v>654</v>
      </c>
      <c r="I11872" s="119" t="s">
        <v>4726</v>
      </c>
      <c r="J11872" s="119" t="s">
        <v>139</v>
      </c>
      <c r="K11872" s="1">
        <v>46255.758941458334</v>
      </c>
      <c r="L11872">
        <v>0</v>
      </c>
      <c r="M11872">
        <v>0</v>
      </c>
      <c r="N11872">
        <v>0</v>
      </c>
      <c r="O11872">
        <v>0</v>
      </c>
      <c r="P11872" s="119" t="s">
        <v>20254</v>
      </c>
    </row>
    <row r="11873" spans="1:16" x14ac:dyDescent="0.25">
      <c r="A11873">
        <v>25663</v>
      </c>
      <c r="B11873" s="119" t="s">
        <v>7925</v>
      </c>
      <c r="C11873">
        <v>50</v>
      </c>
      <c r="D11873">
        <v>24634</v>
      </c>
      <c r="E11873">
        <v>274</v>
      </c>
      <c r="F11873">
        <v>161</v>
      </c>
      <c r="G11873">
        <v>74</v>
      </c>
      <c r="H11873">
        <v>558</v>
      </c>
      <c r="I11873" s="119" t="s">
        <v>4726</v>
      </c>
      <c r="J11873" s="119" t="s">
        <v>139</v>
      </c>
      <c r="K11873" s="1">
        <v>46255.758941458334</v>
      </c>
      <c r="L11873">
        <v>3</v>
      </c>
      <c r="M11873">
        <v>0</v>
      </c>
      <c r="N11873">
        <v>0</v>
      </c>
      <c r="O11873">
        <v>0</v>
      </c>
      <c r="P11873" s="119" t="s">
        <v>20254</v>
      </c>
    </row>
    <row r="11874" spans="1:16" x14ac:dyDescent="0.25">
      <c r="A11874">
        <v>25664</v>
      </c>
      <c r="B11874" s="119" t="s">
        <v>7926</v>
      </c>
      <c r="C11874">
        <v>56</v>
      </c>
      <c r="D11874">
        <v>24595</v>
      </c>
      <c r="E11874">
        <v>171</v>
      </c>
      <c r="F11874">
        <v>173</v>
      </c>
      <c r="G11874">
        <v>47</v>
      </c>
      <c r="H11874">
        <v>243</v>
      </c>
      <c r="I11874" s="119" t="s">
        <v>4726</v>
      </c>
      <c r="J11874" s="119" t="s">
        <v>139</v>
      </c>
      <c r="K11874" s="1">
        <v>46255.758941458334</v>
      </c>
      <c r="L11874">
        <v>0</v>
      </c>
      <c r="M11874">
        <v>0</v>
      </c>
      <c r="N11874">
        <v>0</v>
      </c>
      <c r="O11874">
        <v>0</v>
      </c>
      <c r="P11874" s="119" t="s">
        <v>20254</v>
      </c>
    </row>
    <row r="11875" spans="1:16" x14ac:dyDescent="0.25">
      <c r="A11875">
        <v>25665</v>
      </c>
      <c r="B11875" s="119" t="s">
        <v>7927</v>
      </c>
      <c r="C11875">
        <v>62</v>
      </c>
      <c r="D11875">
        <v>24610</v>
      </c>
      <c r="E11875">
        <v>0</v>
      </c>
      <c r="F11875">
        <v>0</v>
      </c>
      <c r="G11875">
        <v>175</v>
      </c>
      <c r="H11875">
        <v>200</v>
      </c>
      <c r="I11875" s="119" t="s">
        <v>4726</v>
      </c>
      <c r="J11875" s="119" t="s">
        <v>139</v>
      </c>
      <c r="K11875" s="1">
        <v>46255.758941458334</v>
      </c>
      <c r="L11875">
        <v>0</v>
      </c>
      <c r="M11875">
        <v>0</v>
      </c>
      <c r="N11875">
        <v>0</v>
      </c>
      <c r="O11875">
        <v>0</v>
      </c>
      <c r="P11875" s="119" t="s">
        <v>20254</v>
      </c>
    </row>
    <row r="11876" spans="1:16" x14ac:dyDescent="0.25">
      <c r="A11876">
        <v>25666</v>
      </c>
      <c r="B11876" s="119" t="s">
        <v>7928</v>
      </c>
      <c r="C11876">
        <v>68</v>
      </c>
      <c r="D11876">
        <v>24603</v>
      </c>
      <c r="E11876">
        <v>0</v>
      </c>
      <c r="F11876">
        <v>0</v>
      </c>
      <c r="G11876">
        <v>218</v>
      </c>
      <c r="H11876">
        <v>202</v>
      </c>
      <c r="I11876" s="119" t="s">
        <v>4726</v>
      </c>
      <c r="J11876" s="119" t="s">
        <v>139</v>
      </c>
      <c r="K11876" s="1">
        <v>46255.758941458334</v>
      </c>
      <c r="L11876">
        <v>0</v>
      </c>
      <c r="M11876">
        <v>0</v>
      </c>
      <c r="N11876">
        <v>0</v>
      </c>
      <c r="O11876">
        <v>0</v>
      </c>
      <c r="P11876" s="119" t="s">
        <v>20254</v>
      </c>
    </row>
    <row r="11877" spans="1:16" x14ac:dyDescent="0.25">
      <c r="A11877">
        <v>25667</v>
      </c>
      <c r="B11877" s="119" t="s">
        <v>7929</v>
      </c>
      <c r="C11877">
        <v>74</v>
      </c>
      <c r="D11877">
        <v>24573</v>
      </c>
      <c r="E11877">
        <v>0</v>
      </c>
      <c r="F11877">
        <v>0</v>
      </c>
      <c r="G11877">
        <v>441</v>
      </c>
      <c r="H11877">
        <v>216</v>
      </c>
      <c r="I11877" s="119" t="s">
        <v>4726</v>
      </c>
      <c r="J11877" s="119" t="s">
        <v>139</v>
      </c>
      <c r="K11877" s="1">
        <v>46255.758941458334</v>
      </c>
      <c r="L11877">
        <v>0</v>
      </c>
      <c r="M11877">
        <v>0</v>
      </c>
      <c r="N11877">
        <v>0</v>
      </c>
      <c r="O11877">
        <v>0</v>
      </c>
      <c r="P11877" s="119" t="s">
        <v>20254</v>
      </c>
    </row>
    <row r="11878" spans="1:16" x14ac:dyDescent="0.25">
      <c r="A11878">
        <v>25668</v>
      </c>
      <c r="B11878" s="119" t="s">
        <v>7930</v>
      </c>
      <c r="C11878">
        <v>80</v>
      </c>
      <c r="D11878">
        <v>24558</v>
      </c>
      <c r="E11878">
        <v>0</v>
      </c>
      <c r="F11878">
        <v>0</v>
      </c>
      <c r="G11878">
        <v>4718</v>
      </c>
      <c r="H11878">
        <v>233</v>
      </c>
      <c r="I11878" s="119" t="s">
        <v>4726</v>
      </c>
      <c r="J11878" s="119" t="s">
        <v>139</v>
      </c>
      <c r="K11878" s="1">
        <v>46255.758941458334</v>
      </c>
      <c r="L11878">
        <v>0</v>
      </c>
      <c r="M11878">
        <v>6</v>
      </c>
      <c r="N11878">
        <v>0</v>
      </c>
      <c r="O11878">
        <v>2</v>
      </c>
      <c r="P11878" s="119" t="s">
        <v>20254</v>
      </c>
    </row>
    <row r="11879" spans="1:16" x14ac:dyDescent="0.25">
      <c r="A11879">
        <v>25669</v>
      </c>
      <c r="B11879" s="119" t="s">
        <v>7931</v>
      </c>
      <c r="C11879">
        <v>39</v>
      </c>
      <c r="D11879">
        <v>24602</v>
      </c>
      <c r="E11879">
        <v>182</v>
      </c>
      <c r="F11879">
        <v>218</v>
      </c>
      <c r="G11879">
        <v>72</v>
      </c>
      <c r="H11879">
        <v>1893</v>
      </c>
      <c r="I11879" s="119" t="s">
        <v>4726</v>
      </c>
      <c r="J11879" s="119" t="s">
        <v>222</v>
      </c>
      <c r="K11879" s="1">
        <v>46255.758941458334</v>
      </c>
      <c r="L11879">
        <v>0</v>
      </c>
      <c r="M11879">
        <v>2</v>
      </c>
      <c r="N11879">
        <v>0</v>
      </c>
      <c r="O11879">
        <v>0</v>
      </c>
      <c r="P11879" s="119" t="s">
        <v>20254</v>
      </c>
    </row>
    <row r="11880" spans="1:16" x14ac:dyDescent="0.25">
      <c r="A11880">
        <v>25670</v>
      </c>
      <c r="B11880" s="119" t="s">
        <v>7932</v>
      </c>
      <c r="C11880">
        <v>46</v>
      </c>
      <c r="D11880">
        <v>24656</v>
      </c>
      <c r="E11880">
        <v>44</v>
      </c>
      <c r="F11880">
        <v>198</v>
      </c>
      <c r="G11880">
        <v>101</v>
      </c>
      <c r="H11880">
        <v>1887</v>
      </c>
      <c r="I11880" s="119" t="s">
        <v>4726</v>
      </c>
      <c r="J11880" s="119" t="s">
        <v>222</v>
      </c>
      <c r="K11880" s="1">
        <v>46255.758941458334</v>
      </c>
      <c r="L11880">
        <v>0</v>
      </c>
      <c r="M11880">
        <v>1</v>
      </c>
      <c r="N11880">
        <v>0</v>
      </c>
      <c r="O11880">
        <v>0</v>
      </c>
      <c r="P11880" s="119" t="s">
        <v>20254</v>
      </c>
    </row>
    <row r="11881" spans="1:16" x14ac:dyDescent="0.25">
      <c r="A11881">
        <v>25671</v>
      </c>
      <c r="B11881" s="119" t="s">
        <v>7933</v>
      </c>
      <c r="C11881">
        <v>53</v>
      </c>
      <c r="D11881">
        <v>24559</v>
      </c>
      <c r="E11881">
        <v>43</v>
      </c>
      <c r="F11881">
        <v>260</v>
      </c>
      <c r="G11881">
        <v>105</v>
      </c>
      <c r="H11881">
        <v>1857</v>
      </c>
      <c r="I11881" s="119" t="s">
        <v>4726</v>
      </c>
      <c r="J11881" s="119" t="s">
        <v>222</v>
      </c>
      <c r="K11881" s="1">
        <v>46255.758941458334</v>
      </c>
      <c r="L11881">
        <v>3</v>
      </c>
      <c r="M11881">
        <v>1</v>
      </c>
      <c r="N11881">
        <v>0</v>
      </c>
      <c r="O11881">
        <v>0</v>
      </c>
      <c r="P11881" s="119" t="s">
        <v>20254</v>
      </c>
    </row>
    <row r="11882" spans="1:16" x14ac:dyDescent="0.25">
      <c r="A11882">
        <v>25672</v>
      </c>
      <c r="B11882" s="119" t="s">
        <v>7934</v>
      </c>
      <c r="C11882">
        <v>60</v>
      </c>
      <c r="D11882">
        <v>24550</v>
      </c>
      <c r="E11882">
        <v>135</v>
      </c>
      <c r="F11882">
        <v>282</v>
      </c>
      <c r="G11882">
        <v>242</v>
      </c>
      <c r="H11882">
        <v>2000</v>
      </c>
      <c r="I11882" s="119" t="s">
        <v>4726</v>
      </c>
      <c r="J11882" s="119" t="s">
        <v>222</v>
      </c>
      <c r="K11882" s="1">
        <v>46255.758941458334</v>
      </c>
      <c r="L11882">
        <v>2</v>
      </c>
      <c r="M11882">
        <v>3</v>
      </c>
      <c r="N11882">
        <v>1</v>
      </c>
      <c r="O11882">
        <v>0</v>
      </c>
      <c r="P11882" s="119" t="s">
        <v>20254</v>
      </c>
    </row>
    <row r="11883" spans="1:16" x14ac:dyDescent="0.25">
      <c r="A11883">
        <v>25673</v>
      </c>
      <c r="B11883" s="119" t="s">
        <v>7935</v>
      </c>
      <c r="C11883">
        <v>67</v>
      </c>
      <c r="D11883">
        <v>24577</v>
      </c>
      <c r="E11883">
        <v>248</v>
      </c>
      <c r="F11883">
        <v>470</v>
      </c>
      <c r="G11883">
        <v>64</v>
      </c>
      <c r="H11883">
        <v>1854</v>
      </c>
      <c r="I11883" s="119" t="s">
        <v>4726</v>
      </c>
      <c r="J11883" s="119" t="s">
        <v>222</v>
      </c>
      <c r="K11883" s="1">
        <v>46255.758941458334</v>
      </c>
      <c r="L11883">
        <v>0</v>
      </c>
      <c r="M11883">
        <v>6</v>
      </c>
      <c r="N11883">
        <v>0</v>
      </c>
      <c r="O11883">
        <v>1</v>
      </c>
      <c r="P11883" s="119" t="s">
        <v>20254</v>
      </c>
    </row>
    <row r="11884" spans="1:16" x14ac:dyDescent="0.25">
      <c r="A11884">
        <v>25674</v>
      </c>
      <c r="B11884" s="119" t="s">
        <v>7936</v>
      </c>
      <c r="C11884">
        <v>74</v>
      </c>
      <c r="D11884">
        <v>24606</v>
      </c>
      <c r="E11884">
        <v>676</v>
      </c>
      <c r="F11884">
        <v>1541</v>
      </c>
      <c r="G11884">
        <v>59</v>
      </c>
      <c r="H11884">
        <v>2682</v>
      </c>
      <c r="I11884" s="119" t="s">
        <v>4726</v>
      </c>
      <c r="J11884" s="119" t="s">
        <v>222</v>
      </c>
      <c r="K11884" s="1">
        <v>46255.758941458334</v>
      </c>
      <c r="L11884">
        <v>282</v>
      </c>
      <c r="M11884">
        <v>0</v>
      </c>
      <c r="N11884">
        <v>0</v>
      </c>
      <c r="O11884">
        <v>0</v>
      </c>
      <c r="P11884" s="119" t="s">
        <v>20254</v>
      </c>
    </row>
    <row r="11885" spans="1:16" x14ac:dyDescent="0.25">
      <c r="A11885">
        <v>25675</v>
      </c>
      <c r="B11885" s="119" t="s">
        <v>7937</v>
      </c>
      <c r="C11885">
        <v>80</v>
      </c>
      <c r="D11885">
        <v>24553</v>
      </c>
      <c r="E11885">
        <v>817</v>
      </c>
      <c r="F11885">
        <v>1902</v>
      </c>
      <c r="G11885">
        <v>1070</v>
      </c>
      <c r="H11885">
        <v>2200</v>
      </c>
      <c r="I11885" s="119" t="s">
        <v>4726</v>
      </c>
      <c r="J11885" s="119" t="s">
        <v>222</v>
      </c>
      <c r="K11885" s="1">
        <v>46255.758941458334</v>
      </c>
      <c r="L11885">
        <v>1096</v>
      </c>
      <c r="M11885">
        <v>16</v>
      </c>
      <c r="N11885">
        <v>450</v>
      </c>
      <c r="O11885">
        <v>3</v>
      </c>
      <c r="P11885" s="119" t="s">
        <v>20254</v>
      </c>
    </row>
    <row r="11886" spans="1:16" x14ac:dyDescent="0.25">
      <c r="A11886">
        <v>25676</v>
      </c>
      <c r="B11886" s="119" t="s">
        <v>7938</v>
      </c>
      <c r="C11886">
        <v>62</v>
      </c>
      <c r="D11886">
        <v>24570</v>
      </c>
      <c r="E11886">
        <v>84</v>
      </c>
      <c r="F11886">
        <v>8028</v>
      </c>
      <c r="G11886">
        <v>34</v>
      </c>
      <c r="H11886">
        <v>28020</v>
      </c>
      <c r="I11886" s="119" t="s">
        <v>4726</v>
      </c>
      <c r="J11886" s="119" t="s">
        <v>24</v>
      </c>
      <c r="K11886" s="1">
        <v>46255.758941458334</v>
      </c>
      <c r="L11886">
        <v>1</v>
      </c>
      <c r="M11886">
        <v>1</v>
      </c>
      <c r="N11886">
        <v>0</v>
      </c>
      <c r="O11886">
        <v>1</v>
      </c>
      <c r="P11886" s="119" t="s">
        <v>20254</v>
      </c>
    </row>
    <row r="11887" spans="1:16" x14ac:dyDescent="0.25">
      <c r="A11887">
        <v>25677</v>
      </c>
      <c r="B11887" s="119" t="s">
        <v>7939</v>
      </c>
      <c r="C11887">
        <v>70</v>
      </c>
      <c r="D11887">
        <v>24600</v>
      </c>
      <c r="E11887">
        <v>69</v>
      </c>
      <c r="F11887">
        <v>3932</v>
      </c>
      <c r="G11887">
        <v>24</v>
      </c>
      <c r="H11887">
        <v>119999</v>
      </c>
      <c r="I11887" s="119" t="s">
        <v>4726</v>
      </c>
      <c r="J11887" s="119" t="s">
        <v>24</v>
      </c>
      <c r="K11887" s="1">
        <v>46255.758941458334</v>
      </c>
      <c r="L11887">
        <v>0</v>
      </c>
      <c r="M11887">
        <v>0</v>
      </c>
      <c r="N11887">
        <v>0</v>
      </c>
      <c r="O11887">
        <v>0</v>
      </c>
      <c r="P11887" s="119" t="s">
        <v>20254</v>
      </c>
    </row>
    <row r="11888" spans="1:16" x14ac:dyDescent="0.25">
      <c r="A11888">
        <v>25678</v>
      </c>
      <c r="B11888" s="119" t="s">
        <v>7940</v>
      </c>
      <c r="C11888">
        <v>78</v>
      </c>
      <c r="D11888">
        <v>24618</v>
      </c>
      <c r="E11888">
        <v>262</v>
      </c>
      <c r="F11888">
        <v>3422</v>
      </c>
      <c r="G11888">
        <v>291</v>
      </c>
      <c r="H11888">
        <v>7495</v>
      </c>
      <c r="I11888" s="119" t="s">
        <v>4726</v>
      </c>
      <c r="J11888" s="119" t="s">
        <v>24</v>
      </c>
      <c r="K11888" s="1">
        <v>46255.758941458334</v>
      </c>
      <c r="L11888">
        <v>8</v>
      </c>
      <c r="M11888">
        <v>8</v>
      </c>
      <c r="N11888">
        <v>0</v>
      </c>
      <c r="O11888">
        <v>3</v>
      </c>
      <c r="P11888" s="119" t="s">
        <v>20254</v>
      </c>
    </row>
    <row r="11889" spans="1:16" x14ac:dyDescent="0.25">
      <c r="A11889">
        <v>25679</v>
      </c>
      <c r="B11889" s="119" t="s">
        <v>7941</v>
      </c>
      <c r="C11889">
        <v>80</v>
      </c>
      <c r="D11889">
        <v>24561</v>
      </c>
      <c r="E11889">
        <v>192</v>
      </c>
      <c r="F11889">
        <v>2687</v>
      </c>
      <c r="G11889">
        <v>373</v>
      </c>
      <c r="H11889">
        <v>7496</v>
      </c>
      <c r="I11889" s="119" t="s">
        <v>4726</v>
      </c>
      <c r="J11889" s="119" t="s">
        <v>24</v>
      </c>
      <c r="K11889" s="1">
        <v>46255.758941458334</v>
      </c>
      <c r="L11889">
        <v>8</v>
      </c>
      <c r="M11889">
        <v>14</v>
      </c>
      <c r="N11889">
        <v>1</v>
      </c>
      <c r="O11889">
        <v>2</v>
      </c>
      <c r="P11889" s="119" t="s">
        <v>20254</v>
      </c>
    </row>
    <row r="11890" spans="1:16" x14ac:dyDescent="0.25">
      <c r="A11890">
        <v>25680</v>
      </c>
      <c r="B11890" s="119" t="s">
        <v>7942</v>
      </c>
      <c r="C11890">
        <v>1</v>
      </c>
      <c r="E11890">
        <v>789</v>
      </c>
      <c r="F11890">
        <v>11</v>
      </c>
      <c r="G11890">
        <v>147</v>
      </c>
      <c r="H11890">
        <v>113</v>
      </c>
      <c r="I11890" s="119" t="s">
        <v>4726</v>
      </c>
      <c r="J11890" s="119" t="s">
        <v>22</v>
      </c>
      <c r="K11890" s="1">
        <v>46255.758941458334</v>
      </c>
      <c r="L11890">
        <v>3</v>
      </c>
      <c r="M11890">
        <v>0</v>
      </c>
      <c r="N11890">
        <v>0</v>
      </c>
      <c r="O11890">
        <v>0</v>
      </c>
      <c r="P11890" s="119" t="s">
        <v>20254</v>
      </c>
    </row>
    <row r="11891" spans="1:16" x14ac:dyDescent="0.25">
      <c r="A11891">
        <v>25681</v>
      </c>
      <c r="B11891" s="119" t="s">
        <v>7942</v>
      </c>
      <c r="C11891">
        <v>6</v>
      </c>
      <c r="E11891">
        <v>15</v>
      </c>
      <c r="F11891">
        <v>20</v>
      </c>
      <c r="G11891">
        <v>216</v>
      </c>
      <c r="H11891">
        <v>99</v>
      </c>
      <c r="I11891" s="119" t="s">
        <v>4726</v>
      </c>
      <c r="J11891" s="119" t="s">
        <v>22</v>
      </c>
      <c r="K11891" s="1">
        <v>46255.758941458334</v>
      </c>
      <c r="L11891">
        <v>3</v>
      </c>
      <c r="M11891">
        <v>0</v>
      </c>
      <c r="N11891">
        <v>0</v>
      </c>
      <c r="O11891">
        <v>0</v>
      </c>
      <c r="P11891" s="119" t="s">
        <v>20254</v>
      </c>
    </row>
    <row r="11892" spans="1:16" x14ac:dyDescent="0.25">
      <c r="A11892">
        <v>25682</v>
      </c>
      <c r="B11892" s="119" t="s">
        <v>7942</v>
      </c>
      <c r="C11892">
        <v>11</v>
      </c>
      <c r="E11892">
        <v>22</v>
      </c>
      <c r="F11892">
        <v>17</v>
      </c>
      <c r="G11892">
        <v>72</v>
      </c>
      <c r="H11892">
        <v>97</v>
      </c>
      <c r="I11892" s="119" t="s">
        <v>4726</v>
      </c>
      <c r="J11892" s="119" t="s">
        <v>22</v>
      </c>
      <c r="K11892" s="1">
        <v>46255.758941458334</v>
      </c>
      <c r="L11892">
        <v>0</v>
      </c>
      <c r="M11892">
        <v>0</v>
      </c>
      <c r="N11892">
        <v>0</v>
      </c>
      <c r="O11892">
        <v>0</v>
      </c>
      <c r="P11892" s="119" t="s">
        <v>20254</v>
      </c>
    </row>
    <row r="11893" spans="1:16" x14ac:dyDescent="0.25">
      <c r="A11893">
        <v>25683</v>
      </c>
      <c r="B11893" s="119" t="s">
        <v>7942</v>
      </c>
      <c r="C11893">
        <v>16</v>
      </c>
      <c r="E11893">
        <v>1204</v>
      </c>
      <c r="F11893">
        <v>24</v>
      </c>
      <c r="G11893">
        <v>130</v>
      </c>
      <c r="H11893">
        <v>98</v>
      </c>
      <c r="I11893" s="119" t="s">
        <v>4726</v>
      </c>
      <c r="J11893" s="119" t="s">
        <v>22</v>
      </c>
      <c r="K11893" s="1">
        <v>46255.758941458334</v>
      </c>
      <c r="L11893">
        <v>4</v>
      </c>
      <c r="M11893">
        <v>1</v>
      </c>
      <c r="N11893">
        <v>1</v>
      </c>
      <c r="O11893">
        <v>0</v>
      </c>
      <c r="P11893" s="119" t="s">
        <v>20254</v>
      </c>
    </row>
    <row r="11894" spans="1:16" x14ac:dyDescent="0.25">
      <c r="A11894">
        <v>25684</v>
      </c>
      <c r="B11894" s="119" t="s">
        <v>7943</v>
      </c>
      <c r="C11894">
        <v>21</v>
      </c>
      <c r="E11894">
        <v>383</v>
      </c>
      <c r="F11894">
        <v>30</v>
      </c>
      <c r="G11894">
        <v>123</v>
      </c>
      <c r="H11894">
        <v>151</v>
      </c>
      <c r="I11894" s="119" t="s">
        <v>4726</v>
      </c>
      <c r="J11894" s="119" t="s">
        <v>22</v>
      </c>
      <c r="K11894" s="1">
        <v>46255.758941458334</v>
      </c>
      <c r="L11894">
        <v>6</v>
      </c>
      <c r="M11894">
        <v>2</v>
      </c>
      <c r="N11894">
        <v>1</v>
      </c>
      <c r="O11894">
        <v>0</v>
      </c>
      <c r="P11894" s="119" t="s">
        <v>20254</v>
      </c>
    </row>
    <row r="11895" spans="1:16" x14ac:dyDescent="0.25">
      <c r="A11895">
        <v>25685</v>
      </c>
      <c r="B11895" s="119" t="s">
        <v>7943</v>
      </c>
      <c r="C11895">
        <v>26</v>
      </c>
      <c r="E11895">
        <v>390</v>
      </c>
      <c r="F11895">
        <v>82</v>
      </c>
      <c r="G11895">
        <v>139</v>
      </c>
      <c r="H11895">
        <v>152</v>
      </c>
      <c r="I11895" s="119" t="s">
        <v>4726</v>
      </c>
      <c r="J11895" s="119" t="s">
        <v>22</v>
      </c>
      <c r="K11895" s="1">
        <v>46255.758941458334</v>
      </c>
      <c r="L11895">
        <v>0</v>
      </c>
      <c r="M11895">
        <v>1</v>
      </c>
      <c r="N11895">
        <v>0</v>
      </c>
      <c r="O11895">
        <v>0</v>
      </c>
      <c r="P11895" s="119" t="s">
        <v>20254</v>
      </c>
    </row>
    <row r="11896" spans="1:16" x14ac:dyDescent="0.25">
      <c r="A11896">
        <v>25686</v>
      </c>
      <c r="B11896" s="119" t="s">
        <v>7943</v>
      </c>
      <c r="C11896">
        <v>31</v>
      </c>
      <c r="E11896">
        <v>331</v>
      </c>
      <c r="F11896">
        <v>89</v>
      </c>
      <c r="G11896">
        <v>130</v>
      </c>
      <c r="H11896">
        <v>149</v>
      </c>
      <c r="I11896" s="119" t="s">
        <v>4726</v>
      </c>
      <c r="J11896" s="119" t="s">
        <v>22</v>
      </c>
      <c r="K11896" s="1">
        <v>46255.758941458334</v>
      </c>
      <c r="L11896">
        <v>1</v>
      </c>
      <c r="M11896">
        <v>0</v>
      </c>
      <c r="N11896">
        <v>0</v>
      </c>
      <c r="O11896">
        <v>0</v>
      </c>
      <c r="P11896" s="119" t="s">
        <v>20254</v>
      </c>
    </row>
    <row r="11897" spans="1:16" x14ac:dyDescent="0.25">
      <c r="A11897">
        <v>25687</v>
      </c>
      <c r="B11897" s="119" t="s">
        <v>7943</v>
      </c>
      <c r="C11897">
        <v>36</v>
      </c>
      <c r="E11897">
        <v>683</v>
      </c>
      <c r="F11897">
        <v>46</v>
      </c>
      <c r="G11897">
        <v>145</v>
      </c>
      <c r="H11897">
        <v>128</v>
      </c>
      <c r="I11897" s="119" t="s">
        <v>4726</v>
      </c>
      <c r="J11897" s="119" t="s">
        <v>22</v>
      </c>
      <c r="K11897" s="1">
        <v>46255.758941458334</v>
      </c>
      <c r="L11897">
        <v>2</v>
      </c>
      <c r="M11897">
        <v>0</v>
      </c>
      <c r="N11897">
        <v>0</v>
      </c>
      <c r="O11897">
        <v>0</v>
      </c>
      <c r="P11897" s="119" t="s">
        <v>20254</v>
      </c>
    </row>
    <row r="11898" spans="1:16" x14ac:dyDescent="0.25">
      <c r="A11898">
        <v>25688</v>
      </c>
      <c r="B11898" s="119" t="s">
        <v>7943</v>
      </c>
      <c r="C11898">
        <v>41</v>
      </c>
      <c r="E11898">
        <v>438</v>
      </c>
      <c r="F11898">
        <v>95</v>
      </c>
      <c r="G11898">
        <v>96</v>
      </c>
      <c r="H11898">
        <v>100</v>
      </c>
      <c r="I11898" s="119" t="s">
        <v>4726</v>
      </c>
      <c r="J11898" s="119" t="s">
        <v>22</v>
      </c>
      <c r="K11898" s="1">
        <v>46255.758941458334</v>
      </c>
      <c r="L11898">
        <v>2</v>
      </c>
      <c r="M11898">
        <v>0</v>
      </c>
      <c r="N11898">
        <v>2</v>
      </c>
      <c r="O11898">
        <v>0</v>
      </c>
      <c r="P11898" s="119" t="s">
        <v>20254</v>
      </c>
    </row>
    <row r="11899" spans="1:16" x14ac:dyDescent="0.25">
      <c r="A11899">
        <v>25689</v>
      </c>
      <c r="B11899" s="119" t="s">
        <v>7943</v>
      </c>
      <c r="C11899">
        <v>46</v>
      </c>
      <c r="E11899">
        <v>829</v>
      </c>
      <c r="F11899">
        <v>63</v>
      </c>
      <c r="G11899">
        <v>120</v>
      </c>
      <c r="H11899">
        <v>144</v>
      </c>
      <c r="I11899" s="119" t="s">
        <v>4726</v>
      </c>
      <c r="J11899" s="119" t="s">
        <v>22</v>
      </c>
      <c r="K11899" s="1">
        <v>46255.758941458334</v>
      </c>
      <c r="L11899">
        <v>3</v>
      </c>
      <c r="M11899">
        <v>0</v>
      </c>
      <c r="N11899">
        <v>0</v>
      </c>
      <c r="O11899">
        <v>0</v>
      </c>
      <c r="P11899" s="119" t="s">
        <v>20254</v>
      </c>
    </row>
    <row r="11900" spans="1:16" x14ac:dyDescent="0.25">
      <c r="A11900">
        <v>25690</v>
      </c>
      <c r="B11900" s="119" t="s">
        <v>7943</v>
      </c>
      <c r="C11900">
        <v>51</v>
      </c>
      <c r="E11900">
        <v>730</v>
      </c>
      <c r="F11900">
        <v>61</v>
      </c>
      <c r="G11900">
        <v>115</v>
      </c>
      <c r="H11900">
        <v>98</v>
      </c>
      <c r="I11900" s="119" t="s">
        <v>4726</v>
      </c>
      <c r="J11900" s="119" t="s">
        <v>22</v>
      </c>
      <c r="K11900" s="1">
        <v>46255.758941458334</v>
      </c>
      <c r="L11900">
        <v>2</v>
      </c>
      <c r="M11900">
        <v>0</v>
      </c>
      <c r="N11900">
        <v>0</v>
      </c>
      <c r="O11900">
        <v>0</v>
      </c>
      <c r="P11900" s="119" t="s">
        <v>20254</v>
      </c>
    </row>
    <row r="11901" spans="1:16" x14ac:dyDescent="0.25">
      <c r="A11901">
        <v>25691</v>
      </c>
      <c r="B11901" s="119" t="s">
        <v>7943</v>
      </c>
      <c r="C11901">
        <v>56</v>
      </c>
      <c r="E11901">
        <v>463</v>
      </c>
      <c r="F11901">
        <v>62</v>
      </c>
      <c r="G11901">
        <v>120</v>
      </c>
      <c r="H11901">
        <v>209</v>
      </c>
      <c r="I11901" s="119" t="s">
        <v>4726</v>
      </c>
      <c r="J11901" s="119" t="s">
        <v>22</v>
      </c>
      <c r="K11901" s="1">
        <v>46255.758941458334</v>
      </c>
      <c r="L11901">
        <v>1</v>
      </c>
      <c r="M11901">
        <v>3</v>
      </c>
      <c r="N11901">
        <v>0</v>
      </c>
      <c r="O11901">
        <v>1</v>
      </c>
      <c r="P11901" s="119" t="s">
        <v>20254</v>
      </c>
    </row>
    <row r="11902" spans="1:16" x14ac:dyDescent="0.25">
      <c r="A11902">
        <v>25692</v>
      </c>
      <c r="B11902" s="119" t="s">
        <v>7944</v>
      </c>
      <c r="C11902">
        <v>61</v>
      </c>
      <c r="E11902">
        <v>460</v>
      </c>
      <c r="F11902">
        <v>70</v>
      </c>
      <c r="G11902">
        <v>138</v>
      </c>
      <c r="H11902">
        <v>100</v>
      </c>
      <c r="I11902" s="119" t="s">
        <v>4726</v>
      </c>
      <c r="J11902" s="119" t="s">
        <v>22</v>
      </c>
      <c r="K11902" s="1">
        <v>46255.758941458334</v>
      </c>
      <c r="L11902">
        <v>1</v>
      </c>
      <c r="M11902">
        <v>0</v>
      </c>
      <c r="N11902">
        <v>1</v>
      </c>
      <c r="O11902">
        <v>0</v>
      </c>
      <c r="P11902" s="119" t="s">
        <v>20254</v>
      </c>
    </row>
    <row r="11903" spans="1:16" x14ac:dyDescent="0.25">
      <c r="A11903">
        <v>25693</v>
      </c>
      <c r="B11903" s="119" t="s">
        <v>7944</v>
      </c>
      <c r="C11903">
        <v>66</v>
      </c>
      <c r="E11903">
        <v>119</v>
      </c>
      <c r="F11903">
        <v>66</v>
      </c>
      <c r="G11903">
        <v>226</v>
      </c>
      <c r="H11903">
        <v>95</v>
      </c>
      <c r="I11903" s="119" t="s">
        <v>4726</v>
      </c>
      <c r="J11903" s="119" t="s">
        <v>22</v>
      </c>
      <c r="K11903" s="1">
        <v>46255.758941458334</v>
      </c>
      <c r="L11903">
        <v>0</v>
      </c>
      <c r="M11903">
        <v>0</v>
      </c>
      <c r="N11903">
        <v>0</v>
      </c>
      <c r="O11903">
        <v>0</v>
      </c>
      <c r="P11903" s="119" t="s">
        <v>20254</v>
      </c>
    </row>
    <row r="11904" spans="1:16" x14ac:dyDescent="0.25">
      <c r="A11904">
        <v>25694</v>
      </c>
      <c r="B11904" s="119" t="s">
        <v>7944</v>
      </c>
      <c r="C11904">
        <v>71</v>
      </c>
      <c r="E11904">
        <v>38</v>
      </c>
      <c r="F11904">
        <v>69</v>
      </c>
      <c r="G11904">
        <v>166</v>
      </c>
      <c r="H11904">
        <v>70</v>
      </c>
      <c r="I11904" s="119" t="s">
        <v>4726</v>
      </c>
      <c r="J11904" s="119" t="s">
        <v>22</v>
      </c>
      <c r="K11904" s="1">
        <v>46255.758941458334</v>
      </c>
      <c r="L11904">
        <v>0</v>
      </c>
      <c r="M11904">
        <v>3</v>
      </c>
      <c r="N11904">
        <v>0</v>
      </c>
      <c r="O11904">
        <v>1</v>
      </c>
      <c r="P11904" s="119" t="s">
        <v>20254</v>
      </c>
    </row>
    <row r="11905" spans="1:16" x14ac:dyDescent="0.25">
      <c r="A11905">
        <v>25695</v>
      </c>
      <c r="B11905" s="119" t="s">
        <v>7944</v>
      </c>
      <c r="C11905">
        <v>76</v>
      </c>
      <c r="E11905">
        <v>28</v>
      </c>
      <c r="F11905">
        <v>66</v>
      </c>
      <c r="G11905">
        <v>1966</v>
      </c>
      <c r="H11905">
        <v>75</v>
      </c>
      <c r="I11905" s="119" t="s">
        <v>4726</v>
      </c>
      <c r="J11905" s="119" t="s">
        <v>22</v>
      </c>
      <c r="K11905" s="1">
        <v>46255.758941458334</v>
      </c>
      <c r="L11905">
        <v>0</v>
      </c>
      <c r="M11905">
        <v>5</v>
      </c>
      <c r="N11905">
        <v>0</v>
      </c>
      <c r="O11905">
        <v>0</v>
      </c>
      <c r="P11905" s="119" t="s">
        <v>20254</v>
      </c>
    </row>
    <row r="11906" spans="1:16" x14ac:dyDescent="0.25">
      <c r="A11906">
        <v>25696</v>
      </c>
      <c r="B11906" s="119" t="s">
        <v>7944</v>
      </c>
      <c r="C11906">
        <v>80</v>
      </c>
      <c r="E11906">
        <v>519</v>
      </c>
      <c r="F11906">
        <v>69</v>
      </c>
      <c r="G11906">
        <v>1911</v>
      </c>
      <c r="H11906">
        <v>78</v>
      </c>
      <c r="I11906" s="119" t="s">
        <v>4726</v>
      </c>
      <c r="J11906" s="119" t="s">
        <v>22</v>
      </c>
      <c r="K11906" s="1">
        <v>46255.758941458334</v>
      </c>
      <c r="L11906">
        <v>0</v>
      </c>
      <c r="M11906">
        <v>3</v>
      </c>
      <c r="N11906">
        <v>0</v>
      </c>
      <c r="O11906">
        <v>0</v>
      </c>
      <c r="P11906" s="119" t="s">
        <v>20254</v>
      </c>
    </row>
    <row r="11907" spans="1:16" x14ac:dyDescent="0.25">
      <c r="A11907">
        <v>25697</v>
      </c>
      <c r="B11907" s="119" t="s">
        <v>7945</v>
      </c>
      <c r="C11907">
        <v>14</v>
      </c>
      <c r="D11907">
        <v>24610</v>
      </c>
      <c r="E11907">
        <v>360</v>
      </c>
      <c r="F11907">
        <v>46</v>
      </c>
      <c r="G11907">
        <v>65</v>
      </c>
      <c r="H11907">
        <v>297</v>
      </c>
      <c r="I11907" s="119" t="s">
        <v>4726</v>
      </c>
      <c r="J11907" s="119" t="s">
        <v>139</v>
      </c>
      <c r="K11907" s="1">
        <v>46255.758941458334</v>
      </c>
      <c r="L11907">
        <v>7</v>
      </c>
      <c r="M11907">
        <v>1</v>
      </c>
      <c r="N11907">
        <v>2</v>
      </c>
      <c r="O11907">
        <v>0</v>
      </c>
      <c r="P11907" s="119" t="s">
        <v>20254</v>
      </c>
    </row>
    <row r="11908" spans="1:16" x14ac:dyDescent="0.25">
      <c r="A11908">
        <v>25698</v>
      </c>
      <c r="B11908" s="119" t="s">
        <v>7946</v>
      </c>
      <c r="C11908">
        <v>20</v>
      </c>
      <c r="D11908">
        <v>24613</v>
      </c>
      <c r="E11908">
        <v>65</v>
      </c>
      <c r="F11908">
        <v>69</v>
      </c>
      <c r="G11908">
        <v>116</v>
      </c>
      <c r="H11908">
        <v>773</v>
      </c>
      <c r="I11908" s="119" t="s">
        <v>4726</v>
      </c>
      <c r="J11908" s="119" t="s">
        <v>139</v>
      </c>
      <c r="K11908" s="1">
        <v>46255.758941458334</v>
      </c>
      <c r="L11908">
        <v>2</v>
      </c>
      <c r="M11908">
        <v>1</v>
      </c>
      <c r="N11908">
        <v>0</v>
      </c>
      <c r="O11908">
        <v>0</v>
      </c>
      <c r="P11908" s="119" t="s">
        <v>20254</v>
      </c>
    </row>
    <row r="11909" spans="1:16" x14ac:dyDescent="0.25">
      <c r="A11909">
        <v>25699</v>
      </c>
      <c r="B11909" s="119" t="s">
        <v>7947</v>
      </c>
      <c r="C11909">
        <v>26</v>
      </c>
      <c r="D11909">
        <v>24616</v>
      </c>
      <c r="E11909">
        <v>330</v>
      </c>
      <c r="F11909">
        <v>70</v>
      </c>
      <c r="G11909">
        <v>137</v>
      </c>
      <c r="H11909">
        <v>239</v>
      </c>
      <c r="I11909" s="119" t="s">
        <v>4726</v>
      </c>
      <c r="J11909" s="119" t="s">
        <v>139</v>
      </c>
      <c r="K11909" s="1">
        <v>46255.758941458334</v>
      </c>
      <c r="L11909">
        <v>3</v>
      </c>
      <c r="M11909">
        <v>3</v>
      </c>
      <c r="N11909">
        <v>0</v>
      </c>
      <c r="O11909">
        <v>0</v>
      </c>
      <c r="P11909" s="119" t="s">
        <v>20254</v>
      </c>
    </row>
    <row r="11910" spans="1:16" x14ac:dyDescent="0.25">
      <c r="A11910">
        <v>25700</v>
      </c>
      <c r="B11910" s="119" t="s">
        <v>7948</v>
      </c>
      <c r="C11910">
        <v>32</v>
      </c>
      <c r="D11910">
        <v>24646</v>
      </c>
      <c r="E11910">
        <v>268</v>
      </c>
      <c r="F11910">
        <v>124</v>
      </c>
      <c r="G11910">
        <v>92</v>
      </c>
      <c r="H11910">
        <v>399</v>
      </c>
      <c r="I11910" s="119" t="s">
        <v>4726</v>
      </c>
      <c r="J11910" s="119" t="s">
        <v>139</v>
      </c>
      <c r="K11910" s="1">
        <v>46255.758941458334</v>
      </c>
      <c r="L11910">
        <v>1</v>
      </c>
      <c r="M11910">
        <v>1</v>
      </c>
      <c r="N11910">
        <v>0</v>
      </c>
      <c r="O11910">
        <v>0</v>
      </c>
      <c r="P11910" s="119" t="s">
        <v>20254</v>
      </c>
    </row>
    <row r="11911" spans="1:16" x14ac:dyDescent="0.25">
      <c r="A11911">
        <v>25701</v>
      </c>
      <c r="B11911" s="119" t="s">
        <v>7949</v>
      </c>
      <c r="C11911">
        <v>38</v>
      </c>
      <c r="D11911">
        <v>24660</v>
      </c>
      <c r="E11911">
        <v>311</v>
      </c>
      <c r="F11911">
        <v>87</v>
      </c>
      <c r="G11911">
        <v>86</v>
      </c>
      <c r="H11911">
        <v>199</v>
      </c>
      <c r="I11911" s="119" t="s">
        <v>4726</v>
      </c>
      <c r="J11911" s="119" t="s">
        <v>139</v>
      </c>
      <c r="K11911" s="1">
        <v>46255.758941458334</v>
      </c>
      <c r="L11911">
        <v>2</v>
      </c>
      <c r="M11911">
        <v>0</v>
      </c>
      <c r="N11911">
        <v>1</v>
      </c>
      <c r="O11911">
        <v>0</v>
      </c>
      <c r="P11911" s="119" t="s">
        <v>20254</v>
      </c>
    </row>
    <row r="11912" spans="1:16" x14ac:dyDescent="0.25">
      <c r="A11912">
        <v>25702</v>
      </c>
      <c r="B11912" s="119" t="s">
        <v>7950</v>
      </c>
      <c r="C11912">
        <v>44</v>
      </c>
      <c r="D11912">
        <v>24622</v>
      </c>
      <c r="E11912">
        <v>93</v>
      </c>
      <c r="F11912">
        <v>145</v>
      </c>
      <c r="G11912">
        <v>100</v>
      </c>
      <c r="H11912">
        <v>296</v>
      </c>
      <c r="I11912" s="119" t="s">
        <v>4726</v>
      </c>
      <c r="J11912" s="119" t="s">
        <v>139</v>
      </c>
      <c r="K11912" s="1">
        <v>46255.758941458334</v>
      </c>
      <c r="L11912">
        <v>0</v>
      </c>
      <c r="M11912">
        <v>0</v>
      </c>
      <c r="N11912">
        <v>0</v>
      </c>
      <c r="O11912">
        <v>0</v>
      </c>
      <c r="P11912" s="119" t="s">
        <v>20254</v>
      </c>
    </row>
    <row r="11913" spans="1:16" x14ac:dyDescent="0.25">
      <c r="A11913">
        <v>25703</v>
      </c>
      <c r="B11913" s="119" t="s">
        <v>7951</v>
      </c>
      <c r="C11913">
        <v>50</v>
      </c>
      <c r="D11913">
        <v>24634</v>
      </c>
      <c r="E11913">
        <v>277</v>
      </c>
      <c r="F11913">
        <v>180</v>
      </c>
      <c r="G11913">
        <v>95</v>
      </c>
      <c r="H11913">
        <v>381</v>
      </c>
      <c r="I11913" s="119" t="s">
        <v>4726</v>
      </c>
      <c r="J11913" s="119" t="s">
        <v>139</v>
      </c>
      <c r="K11913" s="1">
        <v>46255.758941458334</v>
      </c>
      <c r="L11913">
        <v>2</v>
      </c>
      <c r="M11913">
        <v>1</v>
      </c>
      <c r="N11913">
        <v>0</v>
      </c>
      <c r="O11913">
        <v>0</v>
      </c>
      <c r="P11913" s="119" t="s">
        <v>20254</v>
      </c>
    </row>
    <row r="11914" spans="1:16" x14ac:dyDescent="0.25">
      <c r="A11914">
        <v>25704</v>
      </c>
      <c r="B11914" s="119" t="s">
        <v>7952</v>
      </c>
      <c r="C11914">
        <v>56</v>
      </c>
      <c r="D11914">
        <v>24595</v>
      </c>
      <c r="E11914">
        <v>241</v>
      </c>
      <c r="F11914">
        <v>118</v>
      </c>
      <c r="G11914">
        <v>86</v>
      </c>
      <c r="H11914">
        <v>279</v>
      </c>
      <c r="I11914" s="119" t="s">
        <v>4726</v>
      </c>
      <c r="J11914" s="119" t="s">
        <v>139</v>
      </c>
      <c r="K11914" s="1">
        <v>46255.758941458334</v>
      </c>
      <c r="L11914">
        <v>0</v>
      </c>
      <c r="M11914">
        <v>0</v>
      </c>
      <c r="N11914">
        <v>0</v>
      </c>
      <c r="O11914">
        <v>0</v>
      </c>
      <c r="P11914" s="119" t="s">
        <v>20254</v>
      </c>
    </row>
    <row r="11915" spans="1:16" x14ac:dyDescent="0.25">
      <c r="A11915">
        <v>25705</v>
      </c>
      <c r="B11915" s="119" t="s">
        <v>7953</v>
      </c>
      <c r="C11915">
        <v>62</v>
      </c>
      <c r="D11915">
        <v>24610</v>
      </c>
      <c r="E11915">
        <v>98</v>
      </c>
      <c r="F11915">
        <v>126</v>
      </c>
      <c r="G11915">
        <v>175</v>
      </c>
      <c r="H11915">
        <v>185</v>
      </c>
      <c r="I11915" s="119" t="s">
        <v>4726</v>
      </c>
      <c r="J11915" s="119" t="s">
        <v>139</v>
      </c>
      <c r="K11915" s="1">
        <v>46255.758941458334</v>
      </c>
      <c r="L11915">
        <v>0</v>
      </c>
      <c r="M11915">
        <v>1</v>
      </c>
      <c r="N11915">
        <v>0</v>
      </c>
      <c r="O11915">
        <v>0</v>
      </c>
      <c r="P11915" s="119" t="s">
        <v>20254</v>
      </c>
    </row>
    <row r="11916" spans="1:16" x14ac:dyDescent="0.25">
      <c r="A11916">
        <v>25706</v>
      </c>
      <c r="B11916" s="119" t="s">
        <v>7954</v>
      </c>
      <c r="C11916">
        <v>68</v>
      </c>
      <c r="D11916">
        <v>24603</v>
      </c>
      <c r="E11916">
        <v>0</v>
      </c>
      <c r="F11916">
        <v>0</v>
      </c>
      <c r="G11916">
        <v>285</v>
      </c>
      <c r="H11916">
        <v>174</v>
      </c>
      <c r="I11916" s="119" t="s">
        <v>4726</v>
      </c>
      <c r="J11916" s="119" t="s">
        <v>139</v>
      </c>
      <c r="K11916" s="1">
        <v>46255.758941458334</v>
      </c>
      <c r="L11916">
        <v>0</v>
      </c>
      <c r="M11916">
        <v>0</v>
      </c>
      <c r="N11916">
        <v>0</v>
      </c>
      <c r="O11916">
        <v>0</v>
      </c>
      <c r="P11916" s="119" t="s">
        <v>20254</v>
      </c>
    </row>
    <row r="11917" spans="1:16" x14ac:dyDescent="0.25">
      <c r="A11917">
        <v>25707</v>
      </c>
      <c r="B11917" s="119" t="s">
        <v>7955</v>
      </c>
      <c r="C11917">
        <v>74</v>
      </c>
      <c r="D11917">
        <v>24573</v>
      </c>
      <c r="E11917">
        <v>2</v>
      </c>
      <c r="F11917">
        <v>135</v>
      </c>
      <c r="G11917">
        <v>157</v>
      </c>
      <c r="H11917">
        <v>197</v>
      </c>
      <c r="I11917" s="119" t="s">
        <v>4726</v>
      </c>
      <c r="J11917" s="119" t="s">
        <v>139</v>
      </c>
      <c r="K11917" s="1">
        <v>46255.758941458334</v>
      </c>
      <c r="L11917">
        <v>0</v>
      </c>
      <c r="M11917">
        <v>0</v>
      </c>
      <c r="N11917">
        <v>0</v>
      </c>
      <c r="O11917">
        <v>0</v>
      </c>
      <c r="P11917" s="119" t="s">
        <v>20254</v>
      </c>
    </row>
    <row r="11918" spans="1:16" x14ac:dyDescent="0.25">
      <c r="A11918">
        <v>25708</v>
      </c>
      <c r="B11918" s="119" t="s">
        <v>7956</v>
      </c>
      <c r="C11918">
        <v>80</v>
      </c>
      <c r="D11918">
        <v>24558</v>
      </c>
      <c r="E11918">
        <v>93</v>
      </c>
      <c r="F11918">
        <v>150</v>
      </c>
      <c r="G11918">
        <v>2182</v>
      </c>
      <c r="H11918">
        <v>156</v>
      </c>
      <c r="I11918" s="119" t="s">
        <v>4726</v>
      </c>
      <c r="J11918" s="119" t="s">
        <v>139</v>
      </c>
      <c r="K11918" s="1">
        <v>46255.758941458334</v>
      </c>
      <c r="L11918">
        <v>0</v>
      </c>
      <c r="M11918">
        <v>5</v>
      </c>
      <c r="N11918">
        <v>0</v>
      </c>
      <c r="O11918">
        <v>0</v>
      </c>
      <c r="P11918" s="119" t="s">
        <v>20254</v>
      </c>
    </row>
    <row r="11919" spans="1:16" x14ac:dyDescent="0.25">
      <c r="A11919">
        <v>25709</v>
      </c>
      <c r="B11919" s="119" t="s">
        <v>7957</v>
      </c>
      <c r="C11919">
        <v>39</v>
      </c>
      <c r="D11919">
        <v>24602</v>
      </c>
      <c r="E11919">
        <v>43</v>
      </c>
      <c r="F11919">
        <v>165</v>
      </c>
      <c r="G11919">
        <v>144</v>
      </c>
      <c r="H11919">
        <v>1774</v>
      </c>
      <c r="I11919" s="119" t="s">
        <v>4726</v>
      </c>
      <c r="J11919" s="119" t="s">
        <v>222</v>
      </c>
      <c r="K11919" s="1">
        <v>46255.758941458334</v>
      </c>
      <c r="L11919">
        <v>1</v>
      </c>
      <c r="M11919">
        <v>1</v>
      </c>
      <c r="N11919">
        <v>0</v>
      </c>
      <c r="O11919">
        <v>0</v>
      </c>
      <c r="P11919" s="119" t="s">
        <v>20254</v>
      </c>
    </row>
    <row r="11920" spans="1:16" x14ac:dyDescent="0.25">
      <c r="A11920">
        <v>25710</v>
      </c>
      <c r="B11920" s="119" t="s">
        <v>7958</v>
      </c>
      <c r="C11920">
        <v>46</v>
      </c>
      <c r="D11920">
        <v>24656</v>
      </c>
      <c r="E11920">
        <v>86</v>
      </c>
      <c r="F11920">
        <v>707</v>
      </c>
      <c r="G11920">
        <v>120</v>
      </c>
      <c r="H11920">
        <v>1599</v>
      </c>
      <c r="I11920" s="119" t="s">
        <v>4726</v>
      </c>
      <c r="J11920" s="119" t="s">
        <v>222</v>
      </c>
      <c r="K11920" s="1">
        <v>46255.758941458334</v>
      </c>
      <c r="L11920">
        <v>1</v>
      </c>
      <c r="M11920">
        <v>0</v>
      </c>
      <c r="N11920">
        <v>0</v>
      </c>
      <c r="O11920">
        <v>0</v>
      </c>
      <c r="P11920" s="119" t="s">
        <v>20254</v>
      </c>
    </row>
    <row r="11921" spans="1:16" x14ac:dyDescent="0.25">
      <c r="A11921">
        <v>25711</v>
      </c>
      <c r="B11921" s="119" t="s">
        <v>7959</v>
      </c>
      <c r="C11921">
        <v>53</v>
      </c>
      <c r="D11921">
        <v>24559</v>
      </c>
      <c r="E11921">
        <v>12</v>
      </c>
      <c r="F11921">
        <v>168</v>
      </c>
      <c r="G11921">
        <v>194</v>
      </c>
      <c r="H11921">
        <v>1563</v>
      </c>
      <c r="I11921" s="119" t="s">
        <v>4726</v>
      </c>
      <c r="J11921" s="119" t="s">
        <v>222</v>
      </c>
      <c r="K11921" s="1">
        <v>46255.758941458334</v>
      </c>
      <c r="L11921">
        <v>3</v>
      </c>
      <c r="M11921">
        <v>4</v>
      </c>
      <c r="N11921">
        <v>1</v>
      </c>
      <c r="O11921">
        <v>1</v>
      </c>
      <c r="P11921" s="119" t="s">
        <v>20254</v>
      </c>
    </row>
    <row r="11922" spans="1:16" x14ac:dyDescent="0.25">
      <c r="A11922">
        <v>25712</v>
      </c>
      <c r="B11922" s="119" t="s">
        <v>7960</v>
      </c>
      <c r="C11922">
        <v>60</v>
      </c>
      <c r="D11922">
        <v>24550</v>
      </c>
      <c r="E11922">
        <v>84</v>
      </c>
      <c r="F11922">
        <v>186</v>
      </c>
      <c r="G11922">
        <v>898</v>
      </c>
      <c r="H11922">
        <v>1799</v>
      </c>
      <c r="I11922" s="119" t="s">
        <v>4726</v>
      </c>
      <c r="J11922" s="119" t="s">
        <v>222</v>
      </c>
      <c r="K11922" s="1">
        <v>46255.758941458334</v>
      </c>
      <c r="L11922">
        <v>2</v>
      </c>
      <c r="M11922">
        <v>0</v>
      </c>
      <c r="N11922">
        <v>2</v>
      </c>
      <c r="O11922">
        <v>0</v>
      </c>
      <c r="P11922" s="119" t="s">
        <v>20254</v>
      </c>
    </row>
    <row r="11923" spans="1:16" x14ac:dyDescent="0.25">
      <c r="A11923">
        <v>25713</v>
      </c>
      <c r="B11923" s="119" t="s">
        <v>7961</v>
      </c>
      <c r="C11923">
        <v>67</v>
      </c>
      <c r="D11923">
        <v>24577</v>
      </c>
      <c r="E11923">
        <v>178</v>
      </c>
      <c r="F11923">
        <v>443</v>
      </c>
      <c r="G11923">
        <v>89</v>
      </c>
      <c r="H11923">
        <v>2544</v>
      </c>
      <c r="I11923" s="119" t="s">
        <v>4726</v>
      </c>
      <c r="J11923" s="119" t="s">
        <v>222</v>
      </c>
      <c r="K11923" s="1">
        <v>46255.758941458334</v>
      </c>
      <c r="L11923">
        <v>1</v>
      </c>
      <c r="M11923">
        <v>0</v>
      </c>
      <c r="N11923">
        <v>0</v>
      </c>
      <c r="O11923">
        <v>0</v>
      </c>
      <c r="P11923" s="119" t="s">
        <v>20254</v>
      </c>
    </row>
    <row r="11924" spans="1:16" x14ac:dyDescent="0.25">
      <c r="A11924">
        <v>25714</v>
      </c>
      <c r="B11924" s="119" t="s">
        <v>7962</v>
      </c>
      <c r="C11924">
        <v>74</v>
      </c>
      <c r="D11924">
        <v>24606</v>
      </c>
      <c r="E11924">
        <v>1040</v>
      </c>
      <c r="F11924">
        <v>1369</v>
      </c>
      <c r="G11924">
        <v>83</v>
      </c>
      <c r="H11924">
        <v>2222</v>
      </c>
      <c r="I11924" s="119" t="s">
        <v>4726</v>
      </c>
      <c r="J11924" s="119" t="s">
        <v>222</v>
      </c>
      <c r="K11924" s="1">
        <v>46255.758941458334</v>
      </c>
      <c r="L11924">
        <v>283</v>
      </c>
      <c r="M11924">
        <v>2</v>
      </c>
      <c r="N11924">
        <v>0</v>
      </c>
      <c r="O11924">
        <v>1</v>
      </c>
      <c r="P11924" s="119" t="s">
        <v>20254</v>
      </c>
    </row>
    <row r="11925" spans="1:16" x14ac:dyDescent="0.25">
      <c r="A11925">
        <v>25715</v>
      </c>
      <c r="B11925" s="119" t="s">
        <v>7963</v>
      </c>
      <c r="C11925">
        <v>80</v>
      </c>
      <c r="D11925">
        <v>24553</v>
      </c>
      <c r="E11925">
        <v>702</v>
      </c>
      <c r="F11925">
        <v>1832</v>
      </c>
      <c r="G11925">
        <v>1130</v>
      </c>
      <c r="H11925">
        <v>2113</v>
      </c>
      <c r="I11925" s="119" t="s">
        <v>4726</v>
      </c>
      <c r="J11925" s="119" t="s">
        <v>222</v>
      </c>
      <c r="K11925" s="1">
        <v>46255.758941458334</v>
      </c>
      <c r="L11925">
        <v>633</v>
      </c>
      <c r="M11925">
        <v>28</v>
      </c>
      <c r="N11925">
        <v>533</v>
      </c>
      <c r="O11925">
        <v>5</v>
      </c>
      <c r="P11925" s="119" t="s">
        <v>20254</v>
      </c>
    </row>
    <row r="11926" spans="1:16" x14ac:dyDescent="0.25">
      <c r="A11926">
        <v>25815</v>
      </c>
      <c r="B11926" s="119" t="s">
        <v>7964</v>
      </c>
      <c r="C11926">
        <v>0</v>
      </c>
      <c r="E11926">
        <v>1299</v>
      </c>
      <c r="F11926">
        <v>42</v>
      </c>
      <c r="G11926">
        <v>407</v>
      </c>
      <c r="H11926">
        <v>89</v>
      </c>
      <c r="I11926" s="119" t="s">
        <v>4726</v>
      </c>
      <c r="J11926" s="119" t="s">
        <v>22</v>
      </c>
      <c r="K11926" s="1">
        <v>46255.758941458334</v>
      </c>
      <c r="L11926">
        <v>4</v>
      </c>
      <c r="M11926">
        <v>0</v>
      </c>
      <c r="N11926">
        <v>4</v>
      </c>
      <c r="O11926">
        <v>0</v>
      </c>
      <c r="P11926" s="119" t="s">
        <v>20254</v>
      </c>
    </row>
    <row r="11927" spans="1:16" x14ac:dyDescent="0.25">
      <c r="A11927">
        <v>25816</v>
      </c>
      <c r="B11927" s="119" t="s">
        <v>7964</v>
      </c>
      <c r="C11927">
        <v>6</v>
      </c>
      <c r="E11927">
        <v>1722</v>
      </c>
      <c r="F11927">
        <v>95</v>
      </c>
      <c r="G11927">
        <v>520</v>
      </c>
      <c r="H11927">
        <v>166</v>
      </c>
      <c r="I11927" s="119" t="s">
        <v>4726</v>
      </c>
      <c r="J11927" s="119" t="s">
        <v>22</v>
      </c>
      <c r="K11927" s="1">
        <v>46255.758941458334</v>
      </c>
      <c r="L11927">
        <v>0</v>
      </c>
      <c r="M11927">
        <v>4</v>
      </c>
      <c r="N11927">
        <v>0</v>
      </c>
      <c r="O11927">
        <v>2</v>
      </c>
      <c r="P11927" s="119" t="s">
        <v>20254</v>
      </c>
    </row>
    <row r="11928" spans="1:16" x14ac:dyDescent="0.25">
      <c r="A11928">
        <v>25817</v>
      </c>
      <c r="B11928" s="119" t="s">
        <v>7964</v>
      </c>
      <c r="C11928">
        <v>11</v>
      </c>
      <c r="E11928">
        <v>1111</v>
      </c>
      <c r="F11928">
        <v>542</v>
      </c>
      <c r="G11928">
        <v>281</v>
      </c>
      <c r="H11928">
        <v>1539</v>
      </c>
      <c r="I11928" s="119" t="s">
        <v>4726</v>
      </c>
      <c r="J11928" s="119" t="s">
        <v>22</v>
      </c>
      <c r="K11928" s="1">
        <v>46255.758941458334</v>
      </c>
      <c r="L11928">
        <v>0</v>
      </c>
      <c r="M11928">
        <v>9</v>
      </c>
      <c r="N11928">
        <v>0</v>
      </c>
      <c r="O11928">
        <v>4</v>
      </c>
      <c r="P11928" s="119" t="s">
        <v>20254</v>
      </c>
    </row>
    <row r="11929" spans="1:16" x14ac:dyDescent="0.25">
      <c r="A11929">
        <v>25818</v>
      </c>
      <c r="B11929" s="119" t="s">
        <v>5616</v>
      </c>
      <c r="C11929">
        <v>21</v>
      </c>
      <c r="E11929">
        <v>5480</v>
      </c>
      <c r="F11929">
        <v>86</v>
      </c>
      <c r="G11929">
        <v>399</v>
      </c>
      <c r="H11929">
        <v>1481</v>
      </c>
      <c r="I11929" s="119" t="s">
        <v>4726</v>
      </c>
      <c r="J11929" s="119" t="s">
        <v>22</v>
      </c>
      <c r="K11929" s="1">
        <v>46255.758941458334</v>
      </c>
      <c r="L11929">
        <v>8</v>
      </c>
      <c r="M11929">
        <v>16</v>
      </c>
      <c r="N11929">
        <v>0</v>
      </c>
      <c r="O11929">
        <v>4</v>
      </c>
      <c r="P11929" s="119" t="s">
        <v>20254</v>
      </c>
    </row>
    <row r="11930" spans="1:16" x14ac:dyDescent="0.25">
      <c r="A11930">
        <v>25819</v>
      </c>
      <c r="B11930" s="119" t="s">
        <v>5616</v>
      </c>
      <c r="C11930">
        <v>26</v>
      </c>
      <c r="E11930">
        <v>0</v>
      </c>
      <c r="F11930">
        <v>0</v>
      </c>
      <c r="G11930">
        <v>374</v>
      </c>
      <c r="H11930">
        <v>90</v>
      </c>
      <c r="I11930" s="119" t="s">
        <v>4726</v>
      </c>
      <c r="J11930" s="119" t="s">
        <v>22</v>
      </c>
      <c r="K11930" s="1">
        <v>46255.758941458334</v>
      </c>
      <c r="L11930">
        <v>0</v>
      </c>
      <c r="M11930">
        <v>6</v>
      </c>
      <c r="N11930">
        <v>0</v>
      </c>
      <c r="O11930">
        <v>0</v>
      </c>
      <c r="P11930" s="119" t="s">
        <v>20254</v>
      </c>
    </row>
    <row r="11931" spans="1:16" x14ac:dyDescent="0.25">
      <c r="A11931">
        <v>25820</v>
      </c>
      <c r="B11931" s="119" t="s">
        <v>5616</v>
      </c>
      <c r="C11931">
        <v>31</v>
      </c>
      <c r="E11931">
        <v>1969</v>
      </c>
      <c r="F11931">
        <v>50</v>
      </c>
      <c r="G11931">
        <v>455</v>
      </c>
      <c r="H11931">
        <v>77</v>
      </c>
      <c r="I11931" s="119" t="s">
        <v>4726</v>
      </c>
      <c r="J11931" s="119" t="s">
        <v>22</v>
      </c>
      <c r="K11931" s="1">
        <v>46255.758941458334</v>
      </c>
      <c r="L11931">
        <v>3</v>
      </c>
      <c r="M11931">
        <v>0</v>
      </c>
      <c r="N11931">
        <v>0</v>
      </c>
      <c r="O11931">
        <v>0</v>
      </c>
      <c r="P11931" s="119" t="s">
        <v>20254</v>
      </c>
    </row>
    <row r="11932" spans="1:16" x14ac:dyDescent="0.25">
      <c r="A11932">
        <v>25821</v>
      </c>
      <c r="B11932" s="119" t="s">
        <v>5616</v>
      </c>
      <c r="C11932">
        <v>36</v>
      </c>
      <c r="E11932">
        <v>276</v>
      </c>
      <c r="F11932">
        <v>42</v>
      </c>
      <c r="G11932">
        <v>87</v>
      </c>
      <c r="H11932">
        <v>232</v>
      </c>
      <c r="I11932" s="119" t="s">
        <v>4726</v>
      </c>
      <c r="J11932" s="119" t="s">
        <v>22</v>
      </c>
      <c r="K11932" s="1">
        <v>46255.758941458334</v>
      </c>
      <c r="L11932">
        <v>8</v>
      </c>
      <c r="M11932">
        <v>4</v>
      </c>
      <c r="N11932">
        <v>1</v>
      </c>
      <c r="O11932">
        <v>0</v>
      </c>
      <c r="P11932" s="119" t="s">
        <v>20254</v>
      </c>
    </row>
    <row r="11933" spans="1:16" x14ac:dyDescent="0.25">
      <c r="A11933">
        <v>25822</v>
      </c>
      <c r="B11933" s="119" t="s">
        <v>5616</v>
      </c>
      <c r="C11933">
        <v>41</v>
      </c>
      <c r="E11933">
        <v>2386</v>
      </c>
      <c r="F11933">
        <v>46</v>
      </c>
      <c r="G11933">
        <v>930</v>
      </c>
      <c r="H11933">
        <v>908</v>
      </c>
      <c r="I11933" s="119" t="s">
        <v>4726</v>
      </c>
      <c r="J11933" s="119" t="s">
        <v>22</v>
      </c>
      <c r="K11933" s="1">
        <v>46255.758941458334</v>
      </c>
      <c r="L11933">
        <v>5</v>
      </c>
      <c r="M11933">
        <v>8</v>
      </c>
      <c r="N11933">
        <v>0</v>
      </c>
      <c r="O11933">
        <v>2</v>
      </c>
      <c r="P11933" s="119" t="s">
        <v>20254</v>
      </c>
    </row>
    <row r="11934" spans="1:16" x14ac:dyDescent="0.25">
      <c r="A11934">
        <v>25823</v>
      </c>
      <c r="B11934" s="119" t="s">
        <v>5616</v>
      </c>
      <c r="C11934">
        <v>46</v>
      </c>
      <c r="E11934">
        <v>949</v>
      </c>
      <c r="F11934">
        <v>52</v>
      </c>
      <c r="G11934">
        <v>470</v>
      </c>
      <c r="H11934">
        <v>97</v>
      </c>
      <c r="I11934" s="119" t="s">
        <v>4726</v>
      </c>
      <c r="J11934" s="119" t="s">
        <v>22</v>
      </c>
      <c r="K11934" s="1">
        <v>46255.758941458334</v>
      </c>
      <c r="L11934">
        <v>1</v>
      </c>
      <c r="M11934">
        <v>0</v>
      </c>
      <c r="N11934">
        <v>0</v>
      </c>
      <c r="O11934">
        <v>0</v>
      </c>
      <c r="P11934" s="119" t="s">
        <v>20254</v>
      </c>
    </row>
    <row r="11935" spans="1:16" x14ac:dyDescent="0.25">
      <c r="A11935">
        <v>25824</v>
      </c>
      <c r="B11935" s="119" t="s">
        <v>5616</v>
      </c>
      <c r="C11935">
        <v>51</v>
      </c>
      <c r="E11935">
        <v>1431</v>
      </c>
      <c r="F11935">
        <v>75</v>
      </c>
      <c r="G11935">
        <v>274</v>
      </c>
      <c r="H11935">
        <v>107</v>
      </c>
      <c r="I11935" s="119" t="s">
        <v>4726</v>
      </c>
      <c r="J11935" s="119" t="s">
        <v>22</v>
      </c>
      <c r="K11935" s="1">
        <v>46255.758941458334</v>
      </c>
      <c r="L11935">
        <v>9</v>
      </c>
      <c r="M11935">
        <v>2</v>
      </c>
      <c r="N11935">
        <v>1</v>
      </c>
      <c r="O11935">
        <v>0</v>
      </c>
      <c r="P11935" s="119" t="s">
        <v>20254</v>
      </c>
    </row>
    <row r="11936" spans="1:16" x14ac:dyDescent="0.25">
      <c r="A11936">
        <v>25825</v>
      </c>
      <c r="B11936" s="119" t="s">
        <v>5616</v>
      </c>
      <c r="C11936">
        <v>56</v>
      </c>
      <c r="E11936">
        <v>740</v>
      </c>
      <c r="F11936">
        <v>58</v>
      </c>
      <c r="G11936">
        <v>122</v>
      </c>
      <c r="H11936">
        <v>157</v>
      </c>
      <c r="I11936" s="119" t="s">
        <v>4726</v>
      </c>
      <c r="J11936" s="119" t="s">
        <v>22</v>
      </c>
      <c r="K11936" s="1">
        <v>46255.758941458334</v>
      </c>
      <c r="L11936">
        <v>5</v>
      </c>
      <c r="M11936">
        <v>2</v>
      </c>
      <c r="N11936">
        <v>2</v>
      </c>
      <c r="O11936">
        <v>0</v>
      </c>
      <c r="P11936" s="119" t="s">
        <v>20254</v>
      </c>
    </row>
    <row r="11937" spans="1:16" x14ac:dyDescent="0.25">
      <c r="A11937">
        <v>25826</v>
      </c>
      <c r="B11937" s="119" t="s">
        <v>7965</v>
      </c>
      <c r="C11937">
        <v>61</v>
      </c>
      <c r="E11937">
        <v>0</v>
      </c>
      <c r="F11937">
        <v>0</v>
      </c>
      <c r="G11937">
        <v>423</v>
      </c>
      <c r="H11937">
        <v>222</v>
      </c>
      <c r="I11937" s="119" t="s">
        <v>4726</v>
      </c>
      <c r="J11937" s="119" t="s">
        <v>22</v>
      </c>
      <c r="K11937" s="1">
        <v>46255.758941458334</v>
      </c>
      <c r="L11937">
        <v>0</v>
      </c>
      <c r="M11937">
        <v>10</v>
      </c>
      <c r="N11937">
        <v>0</v>
      </c>
      <c r="O11937">
        <v>2</v>
      </c>
      <c r="P11937" s="119" t="s">
        <v>20254</v>
      </c>
    </row>
    <row r="11938" spans="1:16" x14ac:dyDescent="0.25">
      <c r="A11938">
        <v>25827</v>
      </c>
      <c r="B11938" s="119" t="s">
        <v>7965</v>
      </c>
      <c r="C11938">
        <v>66</v>
      </c>
      <c r="E11938">
        <v>0</v>
      </c>
      <c r="F11938">
        <v>0</v>
      </c>
      <c r="G11938">
        <v>627</v>
      </c>
      <c r="H11938">
        <v>96</v>
      </c>
      <c r="I11938" s="119" t="s">
        <v>4726</v>
      </c>
      <c r="J11938" s="119" t="s">
        <v>22</v>
      </c>
      <c r="K11938" s="1">
        <v>46255.758941458334</v>
      </c>
      <c r="L11938">
        <v>0</v>
      </c>
      <c r="M11938">
        <v>1</v>
      </c>
      <c r="N11938">
        <v>0</v>
      </c>
      <c r="O11938">
        <v>0</v>
      </c>
      <c r="P11938" s="119" t="s">
        <v>20254</v>
      </c>
    </row>
    <row r="11939" spans="1:16" x14ac:dyDescent="0.25">
      <c r="A11939">
        <v>25828</v>
      </c>
      <c r="B11939" s="119" t="s">
        <v>7965</v>
      </c>
      <c r="C11939">
        <v>71</v>
      </c>
      <c r="E11939">
        <v>0</v>
      </c>
      <c r="F11939">
        <v>0</v>
      </c>
      <c r="G11939">
        <v>411</v>
      </c>
      <c r="H11939">
        <v>96</v>
      </c>
      <c r="I11939" s="119" t="s">
        <v>4726</v>
      </c>
      <c r="J11939" s="119" t="s">
        <v>22</v>
      </c>
      <c r="K11939" s="1">
        <v>46255.758941458334</v>
      </c>
      <c r="L11939">
        <v>0</v>
      </c>
      <c r="M11939">
        <v>5</v>
      </c>
      <c r="N11939">
        <v>0</v>
      </c>
      <c r="O11939">
        <v>2</v>
      </c>
      <c r="P11939" s="119" t="s">
        <v>20254</v>
      </c>
    </row>
    <row r="11940" spans="1:16" x14ac:dyDescent="0.25">
      <c r="A11940">
        <v>25829</v>
      </c>
      <c r="B11940" s="119" t="s">
        <v>7965</v>
      </c>
      <c r="C11940">
        <v>76</v>
      </c>
      <c r="E11940">
        <v>0</v>
      </c>
      <c r="F11940">
        <v>0</v>
      </c>
      <c r="G11940">
        <v>3334</v>
      </c>
      <c r="H11940">
        <v>75</v>
      </c>
      <c r="I11940" s="119" t="s">
        <v>4726</v>
      </c>
      <c r="J11940" s="119" t="s">
        <v>22</v>
      </c>
      <c r="K11940" s="1">
        <v>46255.758941458334</v>
      </c>
      <c r="L11940">
        <v>0</v>
      </c>
      <c r="M11940">
        <v>11</v>
      </c>
      <c r="N11940">
        <v>0</v>
      </c>
      <c r="O11940">
        <v>1</v>
      </c>
      <c r="P11940" s="119" t="s">
        <v>20254</v>
      </c>
    </row>
    <row r="11941" spans="1:16" x14ac:dyDescent="0.25">
      <c r="A11941">
        <v>25830</v>
      </c>
      <c r="B11941" s="119" t="s">
        <v>7965</v>
      </c>
      <c r="C11941">
        <v>80</v>
      </c>
      <c r="E11941">
        <v>0</v>
      </c>
      <c r="F11941">
        <v>0</v>
      </c>
      <c r="G11941">
        <v>2962</v>
      </c>
      <c r="H11941">
        <v>78</v>
      </c>
      <c r="I11941" s="119" t="s">
        <v>4726</v>
      </c>
      <c r="J11941" s="119" t="s">
        <v>22</v>
      </c>
      <c r="K11941" s="1">
        <v>46255.758941458334</v>
      </c>
      <c r="L11941">
        <v>0</v>
      </c>
      <c r="M11941">
        <v>6</v>
      </c>
      <c r="N11941">
        <v>0</v>
      </c>
      <c r="O11941">
        <v>1</v>
      </c>
      <c r="P11941" s="119" t="s">
        <v>20254</v>
      </c>
    </row>
    <row r="11942" spans="1:16" x14ac:dyDescent="0.25">
      <c r="A11942">
        <v>25831</v>
      </c>
      <c r="B11942" s="119" t="s">
        <v>7964</v>
      </c>
      <c r="C11942">
        <v>16</v>
      </c>
      <c r="E11942">
        <v>50</v>
      </c>
      <c r="F11942">
        <v>69</v>
      </c>
      <c r="G11942">
        <v>442</v>
      </c>
      <c r="H11942">
        <v>367</v>
      </c>
      <c r="I11942" s="119" t="s">
        <v>4726</v>
      </c>
      <c r="J11942" s="119" t="s">
        <v>22</v>
      </c>
      <c r="K11942" s="1">
        <v>46255.758941458334</v>
      </c>
      <c r="L11942">
        <v>0</v>
      </c>
      <c r="M11942">
        <v>1</v>
      </c>
      <c r="N11942">
        <v>0</v>
      </c>
      <c r="O11942">
        <v>1</v>
      </c>
      <c r="P11942" s="119" t="s">
        <v>20254</v>
      </c>
    </row>
    <row r="11943" spans="1:16" x14ac:dyDescent="0.25">
      <c r="A11943">
        <v>25832</v>
      </c>
      <c r="B11943" s="119" t="s">
        <v>7966</v>
      </c>
      <c r="C11943">
        <v>0</v>
      </c>
      <c r="E11943">
        <v>827</v>
      </c>
      <c r="F11943">
        <v>27</v>
      </c>
      <c r="G11943">
        <v>273</v>
      </c>
      <c r="H11943">
        <v>94</v>
      </c>
      <c r="I11943" s="119" t="s">
        <v>4726</v>
      </c>
      <c r="J11943" s="119" t="s">
        <v>22</v>
      </c>
      <c r="K11943" s="1">
        <v>46255.758941458334</v>
      </c>
      <c r="L11943">
        <v>0</v>
      </c>
      <c r="M11943">
        <v>0</v>
      </c>
      <c r="N11943">
        <v>0</v>
      </c>
      <c r="O11943">
        <v>0</v>
      </c>
      <c r="P11943" s="119" t="s">
        <v>20254</v>
      </c>
    </row>
    <row r="11944" spans="1:16" x14ac:dyDescent="0.25">
      <c r="A11944">
        <v>25833</v>
      </c>
      <c r="B11944" s="119" t="s">
        <v>7966</v>
      </c>
      <c r="C11944">
        <v>7</v>
      </c>
      <c r="E11944">
        <v>550</v>
      </c>
      <c r="F11944">
        <v>19</v>
      </c>
      <c r="G11944">
        <v>569</v>
      </c>
      <c r="H11944">
        <v>69</v>
      </c>
      <c r="I11944" s="119" t="s">
        <v>4726</v>
      </c>
      <c r="J11944" s="119" t="s">
        <v>22</v>
      </c>
      <c r="K11944" s="1">
        <v>46255.758941458334</v>
      </c>
      <c r="L11944">
        <v>0</v>
      </c>
      <c r="M11944">
        <v>1</v>
      </c>
      <c r="N11944">
        <v>0</v>
      </c>
      <c r="O11944">
        <v>0</v>
      </c>
      <c r="P11944" s="119" t="s">
        <v>20254</v>
      </c>
    </row>
    <row r="11945" spans="1:16" x14ac:dyDescent="0.25">
      <c r="A11945">
        <v>25834</v>
      </c>
      <c r="B11945" s="119" t="s">
        <v>7966</v>
      </c>
      <c r="C11945">
        <v>17</v>
      </c>
      <c r="E11945">
        <v>0</v>
      </c>
      <c r="F11945">
        <v>0</v>
      </c>
      <c r="G11945">
        <v>556</v>
      </c>
      <c r="H11945">
        <v>100</v>
      </c>
      <c r="I11945" s="119" t="s">
        <v>4726</v>
      </c>
      <c r="J11945" s="119" t="s">
        <v>22</v>
      </c>
      <c r="K11945" s="1">
        <v>46255.758941458334</v>
      </c>
      <c r="L11945">
        <v>0</v>
      </c>
      <c r="M11945">
        <v>9</v>
      </c>
      <c r="N11945">
        <v>0</v>
      </c>
      <c r="O11945">
        <v>2</v>
      </c>
      <c r="P11945" s="119" t="s">
        <v>20254</v>
      </c>
    </row>
    <row r="11946" spans="1:16" x14ac:dyDescent="0.25">
      <c r="A11946">
        <v>25835</v>
      </c>
      <c r="B11946" s="119" t="s">
        <v>5617</v>
      </c>
      <c r="C11946">
        <v>22</v>
      </c>
      <c r="E11946">
        <v>726</v>
      </c>
      <c r="F11946">
        <v>35</v>
      </c>
      <c r="G11946">
        <v>682</v>
      </c>
      <c r="H11946">
        <v>935</v>
      </c>
      <c r="I11946" s="119" t="s">
        <v>4726</v>
      </c>
      <c r="J11946" s="119" t="s">
        <v>22</v>
      </c>
      <c r="K11946" s="1">
        <v>46255.758941458334</v>
      </c>
      <c r="L11946">
        <v>13</v>
      </c>
      <c r="M11946">
        <v>18</v>
      </c>
      <c r="N11946">
        <v>3</v>
      </c>
      <c r="O11946">
        <v>3</v>
      </c>
      <c r="P11946" s="119" t="s">
        <v>20254</v>
      </c>
    </row>
    <row r="11947" spans="1:16" x14ac:dyDescent="0.25">
      <c r="A11947">
        <v>25836</v>
      </c>
      <c r="B11947" s="119" t="s">
        <v>5617</v>
      </c>
      <c r="C11947">
        <v>27</v>
      </c>
      <c r="E11947">
        <v>364</v>
      </c>
      <c r="F11947">
        <v>33</v>
      </c>
      <c r="G11947">
        <v>173</v>
      </c>
      <c r="H11947">
        <v>318</v>
      </c>
      <c r="I11947" s="119" t="s">
        <v>4726</v>
      </c>
      <c r="J11947" s="119" t="s">
        <v>22</v>
      </c>
      <c r="K11947" s="1">
        <v>46255.758941458334</v>
      </c>
      <c r="L11947">
        <v>7</v>
      </c>
      <c r="M11947">
        <v>3</v>
      </c>
      <c r="N11947">
        <v>2</v>
      </c>
      <c r="O11947">
        <v>0</v>
      </c>
      <c r="P11947" s="119" t="s">
        <v>20254</v>
      </c>
    </row>
    <row r="11948" spans="1:16" x14ac:dyDescent="0.25">
      <c r="A11948">
        <v>25837</v>
      </c>
      <c r="B11948" s="119" t="s">
        <v>5617</v>
      </c>
      <c r="C11948">
        <v>32</v>
      </c>
      <c r="E11948">
        <v>815</v>
      </c>
      <c r="F11948">
        <v>38</v>
      </c>
      <c r="G11948">
        <v>145</v>
      </c>
      <c r="H11948">
        <v>83</v>
      </c>
      <c r="I11948" s="119" t="s">
        <v>4726</v>
      </c>
      <c r="J11948" s="119" t="s">
        <v>22</v>
      </c>
      <c r="K11948" s="1">
        <v>46255.758941458334</v>
      </c>
      <c r="L11948">
        <v>12</v>
      </c>
      <c r="M11948">
        <v>6</v>
      </c>
      <c r="N11948">
        <v>3</v>
      </c>
      <c r="O11948">
        <v>0</v>
      </c>
      <c r="P11948" s="119" t="s">
        <v>20254</v>
      </c>
    </row>
    <row r="11949" spans="1:16" x14ac:dyDescent="0.25">
      <c r="A11949">
        <v>25838</v>
      </c>
      <c r="B11949" s="119" t="s">
        <v>5617</v>
      </c>
      <c r="C11949">
        <v>37</v>
      </c>
      <c r="E11949">
        <v>1995</v>
      </c>
      <c r="F11949">
        <v>42</v>
      </c>
      <c r="G11949">
        <v>113</v>
      </c>
      <c r="H11949">
        <v>126</v>
      </c>
      <c r="I11949" s="119" t="s">
        <v>4726</v>
      </c>
      <c r="J11949" s="119" t="s">
        <v>22</v>
      </c>
      <c r="K11949" s="1">
        <v>46255.758941458334</v>
      </c>
      <c r="L11949">
        <v>8</v>
      </c>
      <c r="M11949">
        <v>3</v>
      </c>
      <c r="N11949">
        <v>2</v>
      </c>
      <c r="O11949">
        <v>0</v>
      </c>
      <c r="P11949" s="119" t="s">
        <v>20254</v>
      </c>
    </row>
    <row r="11950" spans="1:16" x14ac:dyDescent="0.25">
      <c r="A11950">
        <v>25839</v>
      </c>
      <c r="B11950" s="119" t="s">
        <v>5617</v>
      </c>
      <c r="C11950">
        <v>42</v>
      </c>
      <c r="E11950">
        <v>72</v>
      </c>
      <c r="F11950">
        <v>46</v>
      </c>
      <c r="G11950">
        <v>163</v>
      </c>
      <c r="H11950">
        <v>739</v>
      </c>
      <c r="I11950" s="119" t="s">
        <v>4726</v>
      </c>
      <c r="J11950" s="119" t="s">
        <v>22</v>
      </c>
      <c r="K11950" s="1">
        <v>46255.758941458334</v>
      </c>
      <c r="L11950">
        <v>8</v>
      </c>
      <c r="M11950">
        <v>4</v>
      </c>
      <c r="N11950">
        <v>0</v>
      </c>
      <c r="O11950">
        <v>0</v>
      </c>
      <c r="P11950" s="119" t="s">
        <v>20254</v>
      </c>
    </row>
    <row r="11951" spans="1:16" x14ac:dyDescent="0.25">
      <c r="A11951">
        <v>25840</v>
      </c>
      <c r="B11951" s="119" t="s">
        <v>5617</v>
      </c>
      <c r="C11951">
        <v>47</v>
      </c>
      <c r="E11951">
        <v>634</v>
      </c>
      <c r="F11951">
        <v>70</v>
      </c>
      <c r="G11951">
        <v>427</v>
      </c>
      <c r="H11951">
        <v>105</v>
      </c>
      <c r="I11951" s="119" t="s">
        <v>4726</v>
      </c>
      <c r="J11951" s="119" t="s">
        <v>22</v>
      </c>
      <c r="K11951" s="1">
        <v>46255.758941458334</v>
      </c>
      <c r="L11951">
        <v>6</v>
      </c>
      <c r="M11951">
        <v>1</v>
      </c>
      <c r="N11951">
        <v>2</v>
      </c>
      <c r="O11951">
        <v>0</v>
      </c>
      <c r="P11951" s="119" t="s">
        <v>20254</v>
      </c>
    </row>
    <row r="11952" spans="1:16" x14ac:dyDescent="0.25">
      <c r="A11952">
        <v>25841</v>
      </c>
      <c r="B11952" s="119" t="s">
        <v>5617</v>
      </c>
      <c r="C11952">
        <v>52</v>
      </c>
      <c r="E11952">
        <v>1160</v>
      </c>
      <c r="F11952">
        <v>77</v>
      </c>
      <c r="G11952">
        <v>258</v>
      </c>
      <c r="H11952">
        <v>99</v>
      </c>
      <c r="I11952" s="119" t="s">
        <v>4726</v>
      </c>
      <c r="J11952" s="119" t="s">
        <v>22</v>
      </c>
      <c r="K11952" s="1">
        <v>46255.758941458334</v>
      </c>
      <c r="L11952">
        <v>7</v>
      </c>
      <c r="M11952">
        <v>1</v>
      </c>
      <c r="N11952">
        <v>2</v>
      </c>
      <c r="O11952">
        <v>1</v>
      </c>
      <c r="P11952" s="119" t="s">
        <v>20254</v>
      </c>
    </row>
    <row r="11953" spans="1:16" x14ac:dyDescent="0.25">
      <c r="A11953">
        <v>25842</v>
      </c>
      <c r="B11953" s="119" t="s">
        <v>5617</v>
      </c>
      <c r="C11953">
        <v>57</v>
      </c>
      <c r="E11953">
        <v>18</v>
      </c>
      <c r="F11953">
        <v>53</v>
      </c>
      <c r="G11953">
        <v>124</v>
      </c>
      <c r="H11953">
        <v>151</v>
      </c>
      <c r="I11953" s="119" t="s">
        <v>4726</v>
      </c>
      <c r="J11953" s="119" t="s">
        <v>22</v>
      </c>
      <c r="K11953" s="1">
        <v>46255.758941458334</v>
      </c>
      <c r="L11953">
        <v>0</v>
      </c>
      <c r="M11953">
        <v>3</v>
      </c>
      <c r="N11953">
        <v>0</v>
      </c>
      <c r="O11953">
        <v>0</v>
      </c>
      <c r="P11953" s="119" t="s">
        <v>20254</v>
      </c>
    </row>
    <row r="11954" spans="1:16" x14ac:dyDescent="0.25">
      <c r="A11954">
        <v>25843</v>
      </c>
      <c r="B11954" s="119" t="s">
        <v>7967</v>
      </c>
      <c r="C11954">
        <v>62</v>
      </c>
      <c r="E11954">
        <v>0</v>
      </c>
      <c r="F11954">
        <v>0</v>
      </c>
      <c r="G11954">
        <v>388</v>
      </c>
      <c r="H11954">
        <v>77</v>
      </c>
      <c r="I11954" s="119" t="s">
        <v>4726</v>
      </c>
      <c r="J11954" s="119" t="s">
        <v>22</v>
      </c>
      <c r="K11954" s="1">
        <v>46255.758941458334</v>
      </c>
      <c r="L11954">
        <v>0</v>
      </c>
      <c r="M11954">
        <v>7</v>
      </c>
      <c r="N11954">
        <v>0</v>
      </c>
      <c r="O11954">
        <v>1</v>
      </c>
      <c r="P11954" s="119" t="s">
        <v>20254</v>
      </c>
    </row>
    <row r="11955" spans="1:16" x14ac:dyDescent="0.25">
      <c r="A11955">
        <v>25844</v>
      </c>
      <c r="B11955" s="119" t="s">
        <v>7967</v>
      </c>
      <c r="C11955">
        <v>67</v>
      </c>
      <c r="E11955">
        <v>0</v>
      </c>
      <c r="F11955">
        <v>0</v>
      </c>
      <c r="G11955">
        <v>1032</v>
      </c>
      <c r="H11955">
        <v>76</v>
      </c>
      <c r="I11955" s="119" t="s">
        <v>4726</v>
      </c>
      <c r="J11955" s="119" t="s">
        <v>22</v>
      </c>
      <c r="K11955" s="1">
        <v>46255.758941458334</v>
      </c>
      <c r="L11955">
        <v>0</v>
      </c>
      <c r="M11955">
        <v>0</v>
      </c>
      <c r="N11955">
        <v>0</v>
      </c>
      <c r="O11955">
        <v>0</v>
      </c>
      <c r="P11955" s="119" t="s">
        <v>20254</v>
      </c>
    </row>
    <row r="11956" spans="1:16" x14ac:dyDescent="0.25">
      <c r="A11956">
        <v>25845</v>
      </c>
      <c r="B11956" s="119" t="s">
        <v>7967</v>
      </c>
      <c r="C11956">
        <v>72</v>
      </c>
      <c r="E11956">
        <v>0</v>
      </c>
      <c r="F11956">
        <v>0</v>
      </c>
      <c r="G11956">
        <v>1056</v>
      </c>
      <c r="H11956">
        <v>83</v>
      </c>
      <c r="I11956" s="119" t="s">
        <v>4726</v>
      </c>
      <c r="J11956" s="119" t="s">
        <v>22</v>
      </c>
      <c r="K11956" s="1">
        <v>46255.758941458334</v>
      </c>
      <c r="L11956">
        <v>0</v>
      </c>
      <c r="M11956">
        <v>5</v>
      </c>
      <c r="N11956">
        <v>0</v>
      </c>
      <c r="O11956">
        <v>0</v>
      </c>
      <c r="P11956" s="119" t="s">
        <v>20254</v>
      </c>
    </row>
    <row r="11957" spans="1:16" x14ac:dyDescent="0.25">
      <c r="A11957">
        <v>25846</v>
      </c>
      <c r="B11957" s="119" t="s">
        <v>7967</v>
      </c>
      <c r="C11957">
        <v>77</v>
      </c>
      <c r="E11957">
        <v>0</v>
      </c>
      <c r="F11957">
        <v>0</v>
      </c>
      <c r="G11957">
        <v>3912</v>
      </c>
      <c r="H11957">
        <v>75</v>
      </c>
      <c r="I11957" s="119" t="s">
        <v>4726</v>
      </c>
      <c r="J11957" s="119" t="s">
        <v>22</v>
      </c>
      <c r="K11957" s="1">
        <v>46255.758941458334</v>
      </c>
      <c r="L11957">
        <v>0</v>
      </c>
      <c r="M11957">
        <v>41</v>
      </c>
      <c r="N11957">
        <v>0</v>
      </c>
      <c r="O11957">
        <v>2</v>
      </c>
      <c r="P11957" s="119" t="s">
        <v>20254</v>
      </c>
    </row>
    <row r="11958" spans="1:16" x14ac:dyDescent="0.25">
      <c r="A11958">
        <v>25847</v>
      </c>
      <c r="B11958" s="119" t="s">
        <v>7967</v>
      </c>
      <c r="C11958">
        <v>80</v>
      </c>
      <c r="E11958">
        <v>0</v>
      </c>
      <c r="F11958">
        <v>0</v>
      </c>
      <c r="G11958">
        <v>3008</v>
      </c>
      <c r="H11958">
        <v>78</v>
      </c>
      <c r="I11958" s="119" t="s">
        <v>4726</v>
      </c>
      <c r="J11958" s="119" t="s">
        <v>22</v>
      </c>
      <c r="K11958" s="1">
        <v>46255.758941458334</v>
      </c>
      <c r="L11958">
        <v>0</v>
      </c>
      <c r="M11958">
        <v>4</v>
      </c>
      <c r="N11958">
        <v>0</v>
      </c>
      <c r="O11958">
        <v>0</v>
      </c>
      <c r="P11958" s="119" t="s">
        <v>20254</v>
      </c>
    </row>
    <row r="11959" spans="1:16" x14ac:dyDescent="0.25">
      <c r="A11959">
        <v>25848</v>
      </c>
      <c r="B11959" s="119" t="s">
        <v>7966</v>
      </c>
      <c r="C11959">
        <v>12</v>
      </c>
      <c r="E11959">
        <v>788</v>
      </c>
      <c r="F11959">
        <v>38</v>
      </c>
      <c r="G11959">
        <v>360</v>
      </c>
      <c r="H11959">
        <v>72</v>
      </c>
      <c r="I11959" s="119" t="s">
        <v>4726</v>
      </c>
      <c r="J11959" s="119" t="s">
        <v>22</v>
      </c>
      <c r="K11959" s="1">
        <v>46255.758941458334</v>
      </c>
      <c r="L11959">
        <v>0</v>
      </c>
      <c r="M11959">
        <v>0</v>
      </c>
      <c r="N11959">
        <v>0</v>
      </c>
      <c r="O11959">
        <v>0</v>
      </c>
      <c r="P11959" s="119" t="s">
        <v>20254</v>
      </c>
    </row>
    <row r="11960" spans="1:16" x14ac:dyDescent="0.25">
      <c r="A11960">
        <v>25849</v>
      </c>
      <c r="B11960" s="119" t="s">
        <v>7968</v>
      </c>
      <c r="C11960">
        <v>0</v>
      </c>
      <c r="E11960">
        <v>1094</v>
      </c>
      <c r="F11960">
        <v>23</v>
      </c>
      <c r="G11960">
        <v>284</v>
      </c>
      <c r="H11960">
        <v>69</v>
      </c>
      <c r="I11960" s="119" t="s">
        <v>4726</v>
      </c>
      <c r="J11960" s="119" t="s">
        <v>22</v>
      </c>
      <c r="K11960" s="1">
        <v>46255.758941458334</v>
      </c>
      <c r="L11960">
        <v>0</v>
      </c>
      <c r="M11960">
        <v>1</v>
      </c>
      <c r="N11960">
        <v>0</v>
      </c>
      <c r="O11960">
        <v>0</v>
      </c>
      <c r="P11960" s="119" t="s">
        <v>20254</v>
      </c>
    </row>
    <row r="11961" spans="1:16" x14ac:dyDescent="0.25">
      <c r="A11961">
        <v>25850</v>
      </c>
      <c r="B11961" s="119" t="s">
        <v>7968</v>
      </c>
      <c r="C11961">
        <v>8</v>
      </c>
      <c r="E11961">
        <v>1674</v>
      </c>
      <c r="F11961">
        <v>33</v>
      </c>
      <c r="G11961">
        <v>217</v>
      </c>
      <c r="H11961">
        <v>118</v>
      </c>
      <c r="I11961" s="119" t="s">
        <v>4726</v>
      </c>
      <c r="J11961" s="119" t="s">
        <v>22</v>
      </c>
      <c r="K11961" s="1">
        <v>46255.758941458334</v>
      </c>
      <c r="L11961">
        <v>0</v>
      </c>
      <c r="M11961">
        <v>3</v>
      </c>
      <c r="N11961">
        <v>0</v>
      </c>
      <c r="O11961">
        <v>1</v>
      </c>
      <c r="P11961" s="119" t="s">
        <v>20254</v>
      </c>
    </row>
    <row r="11962" spans="1:16" x14ac:dyDescent="0.25">
      <c r="A11962">
        <v>25851</v>
      </c>
      <c r="B11962" s="119" t="s">
        <v>7968</v>
      </c>
      <c r="C11962">
        <v>13</v>
      </c>
      <c r="E11962">
        <v>225</v>
      </c>
      <c r="F11962">
        <v>22</v>
      </c>
      <c r="G11962">
        <v>475</v>
      </c>
      <c r="H11962">
        <v>80</v>
      </c>
      <c r="I11962" s="119" t="s">
        <v>4726</v>
      </c>
      <c r="J11962" s="119" t="s">
        <v>22</v>
      </c>
      <c r="K11962" s="1">
        <v>46255.758941458334</v>
      </c>
      <c r="L11962">
        <v>16</v>
      </c>
      <c r="M11962">
        <v>7</v>
      </c>
      <c r="N11962">
        <v>5</v>
      </c>
      <c r="O11962">
        <v>2</v>
      </c>
      <c r="P11962" s="119" t="s">
        <v>20254</v>
      </c>
    </row>
    <row r="11963" spans="1:16" x14ac:dyDescent="0.25">
      <c r="A11963">
        <v>25852</v>
      </c>
      <c r="B11963" s="119" t="s">
        <v>7968</v>
      </c>
      <c r="C11963">
        <v>18</v>
      </c>
      <c r="E11963">
        <v>83</v>
      </c>
      <c r="F11963">
        <v>26</v>
      </c>
      <c r="G11963">
        <v>450</v>
      </c>
      <c r="H11963">
        <v>60</v>
      </c>
      <c r="I11963" s="119" t="s">
        <v>4726</v>
      </c>
      <c r="J11963" s="119" t="s">
        <v>22</v>
      </c>
      <c r="K11963" s="1">
        <v>46255.758941458334</v>
      </c>
      <c r="L11963">
        <v>0</v>
      </c>
      <c r="M11963">
        <v>0</v>
      </c>
      <c r="N11963">
        <v>0</v>
      </c>
      <c r="O11963">
        <v>0</v>
      </c>
      <c r="P11963" s="119" t="s">
        <v>20254</v>
      </c>
    </row>
    <row r="11964" spans="1:16" x14ac:dyDescent="0.25">
      <c r="A11964">
        <v>25853</v>
      </c>
      <c r="B11964" s="119" t="s">
        <v>5618</v>
      </c>
      <c r="C11964">
        <v>23</v>
      </c>
      <c r="E11964">
        <v>0</v>
      </c>
      <c r="F11964">
        <v>0</v>
      </c>
      <c r="G11964">
        <v>586</v>
      </c>
      <c r="H11964">
        <v>99</v>
      </c>
      <c r="I11964" s="119" t="s">
        <v>4726</v>
      </c>
      <c r="J11964" s="119" t="s">
        <v>22</v>
      </c>
      <c r="K11964" s="1">
        <v>46255.758941458334</v>
      </c>
      <c r="L11964">
        <v>0</v>
      </c>
      <c r="M11964">
        <v>10</v>
      </c>
      <c r="N11964">
        <v>0</v>
      </c>
      <c r="O11964">
        <v>2</v>
      </c>
      <c r="P11964" s="119" t="s">
        <v>20254</v>
      </c>
    </row>
    <row r="11965" spans="1:16" x14ac:dyDescent="0.25">
      <c r="A11965">
        <v>25854</v>
      </c>
      <c r="B11965" s="119" t="s">
        <v>5618</v>
      </c>
      <c r="C11965">
        <v>28</v>
      </c>
      <c r="E11965">
        <v>0</v>
      </c>
      <c r="F11965">
        <v>0</v>
      </c>
      <c r="G11965">
        <v>415</v>
      </c>
      <c r="H11965">
        <v>67</v>
      </c>
      <c r="I11965" s="119" t="s">
        <v>4726</v>
      </c>
      <c r="J11965" s="119" t="s">
        <v>22</v>
      </c>
      <c r="K11965" s="1">
        <v>46255.758941458334</v>
      </c>
      <c r="L11965">
        <v>0</v>
      </c>
      <c r="M11965">
        <v>12</v>
      </c>
      <c r="N11965">
        <v>0</v>
      </c>
      <c r="O11965">
        <v>4</v>
      </c>
      <c r="P11965" s="119" t="s">
        <v>20254</v>
      </c>
    </row>
    <row r="11966" spans="1:16" x14ac:dyDescent="0.25">
      <c r="A11966">
        <v>25855</v>
      </c>
      <c r="B11966" s="119" t="s">
        <v>5618</v>
      </c>
      <c r="C11966">
        <v>38</v>
      </c>
      <c r="E11966">
        <v>1293</v>
      </c>
      <c r="F11966">
        <v>44</v>
      </c>
      <c r="G11966">
        <v>328</v>
      </c>
      <c r="H11966">
        <v>89</v>
      </c>
      <c r="I11966" s="119" t="s">
        <v>4726</v>
      </c>
      <c r="J11966" s="119" t="s">
        <v>22</v>
      </c>
      <c r="K11966" s="1">
        <v>46255.758941458334</v>
      </c>
      <c r="L11966">
        <v>8</v>
      </c>
      <c r="M11966">
        <v>1</v>
      </c>
      <c r="N11966">
        <v>3</v>
      </c>
      <c r="O11966">
        <v>0</v>
      </c>
      <c r="P11966" s="119" t="s">
        <v>20254</v>
      </c>
    </row>
    <row r="11967" spans="1:16" x14ac:dyDescent="0.25">
      <c r="A11967">
        <v>25856</v>
      </c>
      <c r="B11967" s="119" t="s">
        <v>5618</v>
      </c>
      <c r="C11967">
        <v>43</v>
      </c>
      <c r="E11967">
        <v>706</v>
      </c>
      <c r="F11967">
        <v>70</v>
      </c>
      <c r="G11967">
        <v>188</v>
      </c>
      <c r="H11967">
        <v>100</v>
      </c>
      <c r="I11967" s="119" t="s">
        <v>4726</v>
      </c>
      <c r="J11967" s="119" t="s">
        <v>22</v>
      </c>
      <c r="K11967" s="1">
        <v>46255.758941458334</v>
      </c>
      <c r="L11967">
        <v>10</v>
      </c>
      <c r="M11967">
        <v>2</v>
      </c>
      <c r="N11967">
        <v>0</v>
      </c>
      <c r="O11967">
        <v>1</v>
      </c>
      <c r="P11967" s="119" t="s">
        <v>20254</v>
      </c>
    </row>
    <row r="11968" spans="1:16" x14ac:dyDescent="0.25">
      <c r="A11968">
        <v>25857</v>
      </c>
      <c r="B11968" s="119" t="s">
        <v>5618</v>
      </c>
      <c r="C11968">
        <v>48</v>
      </c>
      <c r="E11968">
        <v>1258</v>
      </c>
      <c r="F11968">
        <v>56</v>
      </c>
      <c r="G11968">
        <v>182</v>
      </c>
      <c r="H11968">
        <v>99</v>
      </c>
      <c r="I11968" s="119" t="s">
        <v>4726</v>
      </c>
      <c r="J11968" s="119" t="s">
        <v>22</v>
      </c>
      <c r="K11968" s="1">
        <v>46255.758941458334</v>
      </c>
      <c r="L11968">
        <v>12</v>
      </c>
      <c r="M11968">
        <v>2</v>
      </c>
      <c r="N11968">
        <v>1</v>
      </c>
      <c r="O11968">
        <v>0</v>
      </c>
      <c r="P11968" s="119" t="s">
        <v>20254</v>
      </c>
    </row>
    <row r="11969" spans="1:16" x14ac:dyDescent="0.25">
      <c r="A11969">
        <v>25858</v>
      </c>
      <c r="B11969" s="119" t="s">
        <v>5618</v>
      </c>
      <c r="C11969">
        <v>53</v>
      </c>
      <c r="E11969">
        <v>586</v>
      </c>
      <c r="F11969">
        <v>56</v>
      </c>
      <c r="G11969">
        <v>205</v>
      </c>
      <c r="H11969">
        <v>89</v>
      </c>
      <c r="I11969" s="119" t="s">
        <v>4726</v>
      </c>
      <c r="J11969" s="119" t="s">
        <v>22</v>
      </c>
      <c r="K11969" s="1">
        <v>46255.758941458334</v>
      </c>
      <c r="L11969">
        <v>9</v>
      </c>
      <c r="M11969">
        <v>3</v>
      </c>
      <c r="N11969">
        <v>0</v>
      </c>
      <c r="O11969">
        <v>0</v>
      </c>
      <c r="P11969" s="119" t="s">
        <v>20254</v>
      </c>
    </row>
    <row r="11970" spans="1:16" x14ac:dyDescent="0.25">
      <c r="A11970">
        <v>25859</v>
      </c>
      <c r="B11970" s="119" t="s">
        <v>5618</v>
      </c>
      <c r="C11970">
        <v>58</v>
      </c>
      <c r="E11970">
        <v>0</v>
      </c>
      <c r="F11970">
        <v>0</v>
      </c>
      <c r="G11970">
        <v>356</v>
      </c>
      <c r="H11970">
        <v>95</v>
      </c>
      <c r="I11970" s="119" t="s">
        <v>4726</v>
      </c>
      <c r="J11970" s="119" t="s">
        <v>22</v>
      </c>
      <c r="K11970" s="1">
        <v>46255.758941458334</v>
      </c>
      <c r="L11970">
        <v>0</v>
      </c>
      <c r="M11970">
        <v>31</v>
      </c>
      <c r="N11970">
        <v>0</v>
      </c>
      <c r="O11970">
        <v>29</v>
      </c>
      <c r="P11970" s="119" t="s">
        <v>20254</v>
      </c>
    </row>
    <row r="11971" spans="1:16" x14ac:dyDescent="0.25">
      <c r="A11971">
        <v>25860</v>
      </c>
      <c r="B11971" s="119" t="s">
        <v>5618</v>
      </c>
      <c r="C11971">
        <v>63</v>
      </c>
      <c r="E11971">
        <v>32</v>
      </c>
      <c r="F11971">
        <v>56</v>
      </c>
      <c r="G11971">
        <v>131</v>
      </c>
      <c r="H11971">
        <v>4749</v>
      </c>
      <c r="I11971" s="119" t="s">
        <v>4726</v>
      </c>
      <c r="J11971" s="119" t="s">
        <v>22</v>
      </c>
      <c r="K11971" s="1">
        <v>46255.758941458334</v>
      </c>
      <c r="L11971">
        <v>2</v>
      </c>
      <c r="M11971">
        <v>8</v>
      </c>
      <c r="N11971">
        <v>2</v>
      </c>
      <c r="O11971">
        <v>2</v>
      </c>
      <c r="P11971" s="119" t="s">
        <v>20254</v>
      </c>
    </row>
    <row r="11972" spans="1:16" x14ac:dyDescent="0.25">
      <c r="A11972">
        <v>25861</v>
      </c>
      <c r="B11972" s="119" t="s">
        <v>7969</v>
      </c>
      <c r="C11972">
        <v>68</v>
      </c>
      <c r="E11972">
        <v>0</v>
      </c>
      <c r="F11972">
        <v>0</v>
      </c>
      <c r="G11972">
        <v>627</v>
      </c>
      <c r="H11972">
        <v>79</v>
      </c>
      <c r="I11972" s="119" t="s">
        <v>4726</v>
      </c>
      <c r="J11972" s="119" t="s">
        <v>22</v>
      </c>
      <c r="K11972" s="1">
        <v>46255.758941458334</v>
      </c>
      <c r="L11972">
        <v>0</v>
      </c>
      <c r="M11972">
        <v>0</v>
      </c>
      <c r="N11972">
        <v>0</v>
      </c>
      <c r="O11972">
        <v>0</v>
      </c>
      <c r="P11972" s="119" t="s">
        <v>20254</v>
      </c>
    </row>
    <row r="11973" spans="1:16" x14ac:dyDescent="0.25">
      <c r="A11973">
        <v>25862</v>
      </c>
      <c r="B11973" s="119" t="s">
        <v>7969</v>
      </c>
      <c r="C11973">
        <v>73</v>
      </c>
      <c r="E11973">
        <v>0</v>
      </c>
      <c r="F11973">
        <v>0</v>
      </c>
      <c r="G11973">
        <v>644</v>
      </c>
      <c r="H11973">
        <v>88</v>
      </c>
      <c r="I11973" s="119" t="s">
        <v>4726</v>
      </c>
      <c r="J11973" s="119" t="s">
        <v>22</v>
      </c>
      <c r="K11973" s="1">
        <v>46255.758941458334</v>
      </c>
      <c r="L11973">
        <v>0</v>
      </c>
      <c r="M11973">
        <v>0</v>
      </c>
      <c r="N11973">
        <v>0</v>
      </c>
      <c r="O11973">
        <v>0</v>
      </c>
      <c r="P11973" s="119" t="s">
        <v>20254</v>
      </c>
    </row>
    <row r="11974" spans="1:16" x14ac:dyDescent="0.25">
      <c r="A11974">
        <v>25863</v>
      </c>
      <c r="B11974" s="119" t="s">
        <v>7969</v>
      </c>
      <c r="C11974">
        <v>78</v>
      </c>
      <c r="E11974">
        <v>0</v>
      </c>
      <c r="F11974">
        <v>0</v>
      </c>
      <c r="G11974">
        <v>5138</v>
      </c>
      <c r="H11974">
        <v>76</v>
      </c>
      <c r="I11974" s="119" t="s">
        <v>4726</v>
      </c>
      <c r="J11974" s="119" t="s">
        <v>22</v>
      </c>
      <c r="K11974" s="1">
        <v>46255.758941458334</v>
      </c>
      <c r="L11974">
        <v>0</v>
      </c>
      <c r="M11974">
        <v>6</v>
      </c>
      <c r="N11974">
        <v>0</v>
      </c>
      <c r="O11974">
        <v>3</v>
      </c>
      <c r="P11974" s="119" t="s">
        <v>20254</v>
      </c>
    </row>
    <row r="11975" spans="1:16" x14ac:dyDescent="0.25">
      <c r="A11975">
        <v>25864</v>
      </c>
      <c r="B11975" s="119" t="s">
        <v>5618</v>
      </c>
      <c r="C11975">
        <v>33</v>
      </c>
      <c r="E11975">
        <v>532</v>
      </c>
      <c r="F11975">
        <v>39</v>
      </c>
      <c r="G11975">
        <v>129</v>
      </c>
      <c r="H11975">
        <v>137</v>
      </c>
      <c r="I11975" s="119" t="s">
        <v>4726</v>
      </c>
      <c r="J11975" s="119" t="s">
        <v>22</v>
      </c>
      <c r="K11975" s="1">
        <v>46255.758941458334</v>
      </c>
      <c r="L11975">
        <v>7</v>
      </c>
      <c r="M11975">
        <v>3</v>
      </c>
      <c r="N11975">
        <v>1</v>
      </c>
      <c r="O11975">
        <v>1</v>
      </c>
      <c r="P11975" s="119" t="s">
        <v>20254</v>
      </c>
    </row>
    <row r="11976" spans="1:16" x14ac:dyDescent="0.25">
      <c r="A11976">
        <v>25865</v>
      </c>
      <c r="B11976" s="119" t="s">
        <v>7969</v>
      </c>
      <c r="C11976">
        <v>80</v>
      </c>
      <c r="E11976">
        <v>0</v>
      </c>
      <c r="F11976">
        <v>0</v>
      </c>
      <c r="G11976">
        <v>2492</v>
      </c>
      <c r="H11976">
        <v>78</v>
      </c>
      <c r="I11976" s="119" t="s">
        <v>4726</v>
      </c>
      <c r="J11976" s="119" t="s">
        <v>22</v>
      </c>
      <c r="K11976" s="1">
        <v>46255.758941458334</v>
      </c>
      <c r="L11976">
        <v>0</v>
      </c>
      <c r="M11976">
        <v>3</v>
      </c>
      <c r="N11976">
        <v>0</v>
      </c>
      <c r="O11976">
        <v>1</v>
      </c>
      <c r="P11976" s="119" t="s">
        <v>20254</v>
      </c>
    </row>
    <row r="11977" spans="1:16" x14ac:dyDescent="0.25">
      <c r="A11977">
        <v>25866</v>
      </c>
      <c r="B11977" s="119" t="s">
        <v>7964</v>
      </c>
      <c r="C11977">
        <v>0</v>
      </c>
      <c r="E11977">
        <v>1373</v>
      </c>
      <c r="F11977">
        <v>164</v>
      </c>
      <c r="G11977">
        <v>178</v>
      </c>
      <c r="H11977">
        <v>442</v>
      </c>
      <c r="I11977" s="119" t="s">
        <v>4726</v>
      </c>
      <c r="J11977" s="119" t="s">
        <v>22</v>
      </c>
      <c r="K11977" s="1">
        <v>46255.758941458334</v>
      </c>
      <c r="L11977">
        <v>0</v>
      </c>
      <c r="M11977">
        <v>2</v>
      </c>
      <c r="N11977">
        <v>0</v>
      </c>
      <c r="O11977">
        <v>1</v>
      </c>
      <c r="P11977" s="119" t="s">
        <v>20254</v>
      </c>
    </row>
    <row r="11978" spans="1:16" x14ac:dyDescent="0.25">
      <c r="A11978">
        <v>25867</v>
      </c>
      <c r="B11978" s="119" t="s">
        <v>7964</v>
      </c>
      <c r="C11978">
        <v>9</v>
      </c>
      <c r="E11978">
        <v>1729</v>
      </c>
      <c r="F11978">
        <v>100</v>
      </c>
      <c r="G11978">
        <v>352</v>
      </c>
      <c r="H11978">
        <v>363</v>
      </c>
      <c r="I11978" s="119" t="s">
        <v>4726</v>
      </c>
      <c r="J11978" s="119" t="s">
        <v>22</v>
      </c>
      <c r="K11978" s="1">
        <v>46255.758941458334</v>
      </c>
      <c r="L11978">
        <v>0</v>
      </c>
      <c r="M11978">
        <v>6</v>
      </c>
      <c r="N11978">
        <v>0</v>
      </c>
      <c r="O11978">
        <v>2</v>
      </c>
      <c r="P11978" s="119" t="s">
        <v>20254</v>
      </c>
    </row>
    <row r="11979" spans="1:16" x14ac:dyDescent="0.25">
      <c r="A11979">
        <v>25868</v>
      </c>
      <c r="B11979" s="119" t="s">
        <v>7964</v>
      </c>
      <c r="C11979">
        <v>14</v>
      </c>
      <c r="E11979">
        <v>2473</v>
      </c>
      <c r="F11979">
        <v>23</v>
      </c>
      <c r="G11979">
        <v>409</v>
      </c>
      <c r="H11979">
        <v>344</v>
      </c>
      <c r="I11979" s="119" t="s">
        <v>4726</v>
      </c>
      <c r="J11979" s="119" t="s">
        <v>22</v>
      </c>
      <c r="K11979" s="1">
        <v>46255.758941458334</v>
      </c>
      <c r="L11979">
        <v>15</v>
      </c>
      <c r="M11979">
        <v>7</v>
      </c>
      <c r="N11979">
        <v>3</v>
      </c>
      <c r="O11979">
        <v>1</v>
      </c>
      <c r="P11979" s="119" t="s">
        <v>20254</v>
      </c>
    </row>
    <row r="11980" spans="1:16" x14ac:dyDescent="0.25">
      <c r="A11980">
        <v>25869</v>
      </c>
      <c r="B11980" s="119" t="s">
        <v>7964</v>
      </c>
      <c r="C11980">
        <v>19</v>
      </c>
      <c r="E11980">
        <v>1339</v>
      </c>
      <c r="F11980">
        <v>61</v>
      </c>
      <c r="G11980">
        <v>236</v>
      </c>
      <c r="H11980">
        <v>120</v>
      </c>
      <c r="I11980" s="119" t="s">
        <v>4726</v>
      </c>
      <c r="J11980" s="119" t="s">
        <v>22</v>
      </c>
      <c r="K11980" s="1">
        <v>46255.758941458334</v>
      </c>
      <c r="L11980">
        <v>0</v>
      </c>
      <c r="M11980">
        <v>0</v>
      </c>
      <c r="N11980">
        <v>0</v>
      </c>
      <c r="O11980">
        <v>0</v>
      </c>
      <c r="P11980" s="119" t="s">
        <v>20254</v>
      </c>
    </row>
    <row r="11981" spans="1:16" x14ac:dyDescent="0.25">
      <c r="A11981">
        <v>25870</v>
      </c>
      <c r="B11981" s="119" t="s">
        <v>5616</v>
      </c>
      <c r="C11981">
        <v>24</v>
      </c>
      <c r="E11981">
        <v>0</v>
      </c>
      <c r="F11981">
        <v>0</v>
      </c>
      <c r="G11981">
        <v>1647</v>
      </c>
      <c r="H11981">
        <v>109</v>
      </c>
      <c r="I11981" s="119" t="s">
        <v>4726</v>
      </c>
      <c r="J11981" s="119" t="s">
        <v>22</v>
      </c>
      <c r="K11981" s="1">
        <v>46255.758941458334</v>
      </c>
      <c r="L11981">
        <v>0</v>
      </c>
      <c r="M11981">
        <v>18</v>
      </c>
      <c r="N11981">
        <v>0</v>
      </c>
      <c r="O11981">
        <v>1</v>
      </c>
      <c r="P11981" s="119" t="s">
        <v>20254</v>
      </c>
    </row>
    <row r="11982" spans="1:16" x14ac:dyDescent="0.25">
      <c r="A11982">
        <v>25871</v>
      </c>
      <c r="B11982" s="119" t="s">
        <v>5543</v>
      </c>
      <c r="C11982">
        <v>29</v>
      </c>
      <c r="E11982">
        <v>343</v>
      </c>
      <c r="F11982">
        <v>36</v>
      </c>
      <c r="G11982">
        <v>630</v>
      </c>
      <c r="H11982">
        <v>121</v>
      </c>
      <c r="I11982" s="119" t="s">
        <v>4726</v>
      </c>
      <c r="J11982" s="119" t="s">
        <v>22</v>
      </c>
      <c r="K11982" s="1">
        <v>46255.758941458334</v>
      </c>
      <c r="L11982">
        <v>7</v>
      </c>
      <c r="M11982">
        <v>0</v>
      </c>
      <c r="N11982">
        <v>2</v>
      </c>
      <c r="O11982">
        <v>0</v>
      </c>
      <c r="P11982" s="119" t="s">
        <v>20254</v>
      </c>
    </row>
    <row r="11983" spans="1:16" x14ac:dyDescent="0.25">
      <c r="A11983">
        <v>25872</v>
      </c>
      <c r="B11983" s="119" t="s">
        <v>5616</v>
      </c>
      <c r="C11983">
        <v>34</v>
      </c>
      <c r="E11983">
        <v>1190</v>
      </c>
      <c r="F11983">
        <v>40</v>
      </c>
      <c r="G11983">
        <v>806</v>
      </c>
      <c r="H11983">
        <v>224</v>
      </c>
      <c r="I11983" s="119" t="s">
        <v>4726</v>
      </c>
      <c r="J11983" s="119" t="s">
        <v>22</v>
      </c>
      <c r="K11983" s="1">
        <v>46255.758941458334</v>
      </c>
      <c r="L11983">
        <v>13</v>
      </c>
      <c r="M11983">
        <v>0</v>
      </c>
      <c r="N11983">
        <v>5</v>
      </c>
      <c r="O11983">
        <v>0</v>
      </c>
      <c r="P11983" s="119" t="s">
        <v>20254</v>
      </c>
    </row>
    <row r="11984" spans="1:16" x14ac:dyDescent="0.25">
      <c r="A11984">
        <v>25873</v>
      </c>
      <c r="B11984" s="119" t="s">
        <v>5616</v>
      </c>
      <c r="C11984">
        <v>39</v>
      </c>
      <c r="E11984">
        <v>5</v>
      </c>
      <c r="F11984">
        <v>41</v>
      </c>
      <c r="G11984">
        <v>163</v>
      </c>
      <c r="H11984">
        <v>148</v>
      </c>
      <c r="I11984" s="119" t="s">
        <v>4726</v>
      </c>
      <c r="J11984" s="119" t="s">
        <v>22</v>
      </c>
      <c r="K11984" s="1">
        <v>46255.758941458334</v>
      </c>
      <c r="L11984">
        <v>0</v>
      </c>
      <c r="M11984">
        <v>7</v>
      </c>
      <c r="N11984">
        <v>0</v>
      </c>
      <c r="O11984">
        <v>1</v>
      </c>
      <c r="P11984" s="119" t="s">
        <v>20254</v>
      </c>
    </row>
    <row r="11985" spans="1:16" x14ac:dyDescent="0.25">
      <c r="A11985">
        <v>25874</v>
      </c>
      <c r="B11985" s="119" t="s">
        <v>5616</v>
      </c>
      <c r="C11985">
        <v>44</v>
      </c>
      <c r="E11985">
        <v>2940</v>
      </c>
      <c r="F11985">
        <v>53</v>
      </c>
      <c r="G11985">
        <v>1050</v>
      </c>
      <c r="H11985">
        <v>202</v>
      </c>
      <c r="I11985" s="119" t="s">
        <v>4726</v>
      </c>
      <c r="J11985" s="119" t="s">
        <v>22</v>
      </c>
      <c r="K11985" s="1">
        <v>46255.758941458334</v>
      </c>
      <c r="L11985">
        <v>13</v>
      </c>
      <c r="M11985">
        <v>4</v>
      </c>
      <c r="N11985">
        <v>1</v>
      </c>
      <c r="O11985">
        <v>0</v>
      </c>
      <c r="P11985" s="119" t="s">
        <v>20254</v>
      </c>
    </row>
    <row r="11986" spans="1:16" x14ac:dyDescent="0.25">
      <c r="A11986">
        <v>25875</v>
      </c>
      <c r="B11986" s="119" t="s">
        <v>5616</v>
      </c>
      <c r="C11986">
        <v>49</v>
      </c>
      <c r="E11986">
        <v>519</v>
      </c>
      <c r="F11986">
        <v>54</v>
      </c>
      <c r="G11986">
        <v>346</v>
      </c>
      <c r="H11986">
        <v>344</v>
      </c>
      <c r="I11986" s="119" t="s">
        <v>4726</v>
      </c>
      <c r="J11986" s="119" t="s">
        <v>22</v>
      </c>
      <c r="K11986" s="1">
        <v>46255.758941458334</v>
      </c>
      <c r="L11986">
        <v>8</v>
      </c>
      <c r="M11986">
        <v>6</v>
      </c>
      <c r="N11986">
        <v>3</v>
      </c>
      <c r="O11986">
        <v>0</v>
      </c>
      <c r="P11986" s="119" t="s">
        <v>20254</v>
      </c>
    </row>
    <row r="11987" spans="1:16" x14ac:dyDescent="0.25">
      <c r="A11987">
        <v>25876</v>
      </c>
      <c r="B11987" s="119" t="s">
        <v>5616</v>
      </c>
      <c r="C11987">
        <v>54</v>
      </c>
      <c r="E11987">
        <v>762</v>
      </c>
      <c r="F11987">
        <v>59</v>
      </c>
      <c r="G11987">
        <v>253</v>
      </c>
      <c r="H11987">
        <v>99</v>
      </c>
      <c r="I11987" s="119" t="s">
        <v>4726</v>
      </c>
      <c r="J11987" s="119" t="s">
        <v>22</v>
      </c>
      <c r="K11987" s="1">
        <v>46255.758941458334</v>
      </c>
      <c r="L11987">
        <v>4</v>
      </c>
      <c r="M11987">
        <v>4</v>
      </c>
      <c r="N11987">
        <v>2</v>
      </c>
      <c r="O11987">
        <v>0</v>
      </c>
      <c r="P11987" s="119" t="s">
        <v>20254</v>
      </c>
    </row>
    <row r="11988" spans="1:16" x14ac:dyDescent="0.25">
      <c r="A11988">
        <v>25877</v>
      </c>
      <c r="B11988" s="119" t="s">
        <v>5616</v>
      </c>
      <c r="C11988">
        <v>59</v>
      </c>
      <c r="E11988">
        <v>0</v>
      </c>
      <c r="F11988">
        <v>0</v>
      </c>
      <c r="G11988">
        <v>1074</v>
      </c>
      <c r="H11988">
        <v>90</v>
      </c>
      <c r="I11988" s="119" t="s">
        <v>4726</v>
      </c>
      <c r="J11988" s="119" t="s">
        <v>22</v>
      </c>
      <c r="K11988" s="1">
        <v>46255.758941458334</v>
      </c>
      <c r="L11988">
        <v>0</v>
      </c>
      <c r="M11988">
        <v>22</v>
      </c>
      <c r="N11988">
        <v>0</v>
      </c>
      <c r="O11988">
        <v>21</v>
      </c>
      <c r="P11988" s="119" t="s">
        <v>20254</v>
      </c>
    </row>
    <row r="11989" spans="1:16" x14ac:dyDescent="0.25">
      <c r="A11989">
        <v>25878</v>
      </c>
      <c r="B11989" s="119" t="s">
        <v>5616</v>
      </c>
      <c r="C11989">
        <v>64</v>
      </c>
      <c r="E11989">
        <v>0</v>
      </c>
      <c r="F11989">
        <v>0</v>
      </c>
      <c r="G11989">
        <v>715</v>
      </c>
      <c r="H11989">
        <v>74</v>
      </c>
      <c r="I11989" s="119" t="s">
        <v>4726</v>
      </c>
      <c r="J11989" s="119" t="s">
        <v>22</v>
      </c>
      <c r="K11989" s="1">
        <v>46255.758941458334</v>
      </c>
      <c r="L11989">
        <v>0</v>
      </c>
      <c r="M11989">
        <v>3</v>
      </c>
      <c r="N11989">
        <v>0</v>
      </c>
      <c r="O11989">
        <v>1</v>
      </c>
      <c r="P11989" s="119" t="s">
        <v>20254</v>
      </c>
    </row>
    <row r="11990" spans="1:16" x14ac:dyDescent="0.25">
      <c r="A11990">
        <v>25879</v>
      </c>
      <c r="B11990" s="119" t="s">
        <v>7965</v>
      </c>
      <c r="C11990">
        <v>69</v>
      </c>
      <c r="E11990">
        <v>9</v>
      </c>
      <c r="F11990">
        <v>69</v>
      </c>
      <c r="G11990">
        <v>847</v>
      </c>
      <c r="H11990">
        <v>242</v>
      </c>
      <c r="I11990" s="119" t="s">
        <v>4726</v>
      </c>
      <c r="J11990" s="119" t="s">
        <v>22</v>
      </c>
      <c r="K11990" s="1">
        <v>46255.758941458334</v>
      </c>
      <c r="L11990">
        <v>0</v>
      </c>
      <c r="M11990">
        <v>4</v>
      </c>
      <c r="N11990">
        <v>0</v>
      </c>
      <c r="O11990">
        <v>0</v>
      </c>
      <c r="P11990" s="119" t="s">
        <v>20254</v>
      </c>
    </row>
    <row r="11991" spans="1:16" x14ac:dyDescent="0.25">
      <c r="A11991">
        <v>25880</v>
      </c>
      <c r="B11991" s="119" t="s">
        <v>7965</v>
      </c>
      <c r="C11991">
        <v>74</v>
      </c>
      <c r="E11991">
        <v>0</v>
      </c>
      <c r="F11991">
        <v>0</v>
      </c>
      <c r="G11991">
        <v>1424</v>
      </c>
      <c r="H11991">
        <v>84</v>
      </c>
      <c r="I11991" s="119" t="s">
        <v>4726</v>
      </c>
      <c r="J11991" s="119" t="s">
        <v>22</v>
      </c>
      <c r="K11991" s="1">
        <v>46255.758941458334</v>
      </c>
      <c r="L11991">
        <v>0</v>
      </c>
      <c r="M11991">
        <v>2</v>
      </c>
      <c r="N11991">
        <v>0</v>
      </c>
      <c r="O11991">
        <v>1</v>
      </c>
      <c r="P11991" s="119" t="s">
        <v>20254</v>
      </c>
    </row>
    <row r="11992" spans="1:16" x14ac:dyDescent="0.25">
      <c r="A11992">
        <v>25881</v>
      </c>
      <c r="B11992" s="119" t="s">
        <v>7965</v>
      </c>
      <c r="C11992">
        <v>79</v>
      </c>
      <c r="E11992">
        <v>100</v>
      </c>
      <c r="F11992">
        <v>66</v>
      </c>
      <c r="G11992">
        <v>2719</v>
      </c>
      <c r="H11992">
        <v>77</v>
      </c>
      <c r="I11992" s="119" t="s">
        <v>4726</v>
      </c>
      <c r="J11992" s="119" t="s">
        <v>22</v>
      </c>
      <c r="K11992" s="1">
        <v>46255.758941458334</v>
      </c>
      <c r="L11992">
        <v>0</v>
      </c>
      <c r="M11992">
        <v>7</v>
      </c>
      <c r="N11992">
        <v>0</v>
      </c>
      <c r="O11992">
        <v>1</v>
      </c>
      <c r="P11992" s="119" t="s">
        <v>20254</v>
      </c>
    </row>
    <row r="11993" spans="1:16" x14ac:dyDescent="0.25">
      <c r="A11993">
        <v>25882</v>
      </c>
      <c r="B11993" s="119" t="s">
        <v>7965</v>
      </c>
      <c r="C11993">
        <v>80</v>
      </c>
      <c r="E11993">
        <v>201</v>
      </c>
      <c r="F11993">
        <v>69</v>
      </c>
      <c r="G11993">
        <v>2080</v>
      </c>
      <c r="H11993">
        <v>78</v>
      </c>
      <c r="I11993" s="119" t="s">
        <v>4726</v>
      </c>
      <c r="J11993" s="119" t="s">
        <v>22</v>
      </c>
      <c r="K11993" s="1">
        <v>46255.758941458334</v>
      </c>
      <c r="L11993">
        <v>0</v>
      </c>
      <c r="M11993">
        <v>28</v>
      </c>
      <c r="N11993">
        <v>0</v>
      </c>
      <c r="O11993">
        <v>1</v>
      </c>
      <c r="P11993" s="119" t="s">
        <v>20254</v>
      </c>
    </row>
    <row r="11994" spans="1:16" x14ac:dyDescent="0.25">
      <c r="A11994">
        <v>25883</v>
      </c>
      <c r="B11994" s="119" t="s">
        <v>7970</v>
      </c>
      <c r="C11994">
        <v>80</v>
      </c>
      <c r="D11994">
        <v>24634</v>
      </c>
      <c r="E11994">
        <v>9</v>
      </c>
      <c r="F11994">
        <v>133</v>
      </c>
      <c r="G11994">
        <v>1875</v>
      </c>
      <c r="H11994">
        <v>156</v>
      </c>
      <c r="I11994" s="119" t="s">
        <v>4726</v>
      </c>
      <c r="J11994" s="119" t="s">
        <v>139</v>
      </c>
      <c r="K11994" s="1">
        <v>46255.758941458334</v>
      </c>
      <c r="L11994">
        <v>0</v>
      </c>
      <c r="M11994">
        <v>4</v>
      </c>
      <c r="N11994">
        <v>0</v>
      </c>
      <c r="O11994">
        <v>2</v>
      </c>
      <c r="P11994" s="119" t="s">
        <v>20254</v>
      </c>
    </row>
    <row r="11995" spans="1:16" x14ac:dyDescent="0.25">
      <c r="A11995">
        <v>25884</v>
      </c>
      <c r="B11995" s="119" t="s">
        <v>7970</v>
      </c>
      <c r="C11995">
        <v>74</v>
      </c>
      <c r="D11995">
        <v>24634</v>
      </c>
      <c r="E11995">
        <v>0</v>
      </c>
      <c r="F11995">
        <v>0</v>
      </c>
      <c r="G11995">
        <v>297</v>
      </c>
      <c r="H11995">
        <v>219</v>
      </c>
      <c r="I11995" s="119" t="s">
        <v>4726</v>
      </c>
      <c r="J11995" s="119" t="s">
        <v>139</v>
      </c>
      <c r="K11995" s="1">
        <v>46255.758941458334</v>
      </c>
      <c r="L11995">
        <v>0</v>
      </c>
      <c r="M11995">
        <v>1</v>
      </c>
      <c r="N11995">
        <v>0</v>
      </c>
      <c r="O11995">
        <v>1</v>
      </c>
      <c r="P11995" s="119" t="s">
        <v>20254</v>
      </c>
    </row>
    <row r="11996" spans="1:16" x14ac:dyDescent="0.25">
      <c r="A11996">
        <v>25885</v>
      </c>
      <c r="B11996" s="119" t="s">
        <v>7971</v>
      </c>
      <c r="C11996">
        <v>68</v>
      </c>
      <c r="D11996">
        <v>24552</v>
      </c>
      <c r="E11996">
        <v>446</v>
      </c>
      <c r="F11996">
        <v>115</v>
      </c>
      <c r="G11996">
        <v>255</v>
      </c>
      <c r="H11996">
        <v>204</v>
      </c>
      <c r="I11996" s="119" t="s">
        <v>4726</v>
      </c>
      <c r="J11996" s="119" t="s">
        <v>139</v>
      </c>
      <c r="K11996" s="1">
        <v>46255.758941458334</v>
      </c>
      <c r="L11996">
        <v>0</v>
      </c>
      <c r="M11996">
        <v>3</v>
      </c>
      <c r="N11996">
        <v>0</v>
      </c>
      <c r="O11996">
        <v>0</v>
      </c>
      <c r="P11996" s="119" t="s">
        <v>20254</v>
      </c>
    </row>
    <row r="11997" spans="1:16" x14ac:dyDescent="0.25">
      <c r="A11997">
        <v>25886</v>
      </c>
      <c r="B11997" s="119" t="s">
        <v>7972</v>
      </c>
      <c r="C11997">
        <v>62</v>
      </c>
      <c r="D11997">
        <v>24603</v>
      </c>
      <c r="E11997">
        <v>835</v>
      </c>
      <c r="F11997">
        <v>240</v>
      </c>
      <c r="G11997">
        <v>994</v>
      </c>
      <c r="H11997">
        <v>1067</v>
      </c>
      <c r="I11997" s="119" t="s">
        <v>4726</v>
      </c>
      <c r="J11997" s="119" t="s">
        <v>139</v>
      </c>
      <c r="K11997" s="1">
        <v>46255.758941458334</v>
      </c>
      <c r="L11997">
        <v>8</v>
      </c>
      <c r="M11997">
        <v>9</v>
      </c>
      <c r="N11997">
        <v>4</v>
      </c>
      <c r="O11997">
        <v>0</v>
      </c>
      <c r="P11997" s="119" t="s">
        <v>20254</v>
      </c>
    </row>
    <row r="11998" spans="1:16" x14ac:dyDescent="0.25">
      <c r="A11998">
        <v>25887</v>
      </c>
      <c r="B11998" s="119" t="s">
        <v>7973</v>
      </c>
      <c r="C11998">
        <v>56</v>
      </c>
      <c r="D11998">
        <v>24628</v>
      </c>
      <c r="E11998">
        <v>0</v>
      </c>
      <c r="F11998">
        <v>0</v>
      </c>
      <c r="G11998">
        <v>289</v>
      </c>
      <c r="H11998">
        <v>316</v>
      </c>
      <c r="I11998" s="119" t="s">
        <v>4726</v>
      </c>
      <c r="J11998" s="119" t="s">
        <v>139</v>
      </c>
      <c r="K11998" s="1">
        <v>46255.758941458334</v>
      </c>
      <c r="L11998">
        <v>0</v>
      </c>
      <c r="M11998">
        <v>7</v>
      </c>
      <c r="N11998">
        <v>0</v>
      </c>
      <c r="O11998">
        <v>2</v>
      </c>
      <c r="P11998" s="119" t="s">
        <v>20254</v>
      </c>
    </row>
    <row r="11999" spans="1:16" x14ac:dyDescent="0.25">
      <c r="A11999">
        <v>25888</v>
      </c>
      <c r="B11999" s="119" t="s">
        <v>7974</v>
      </c>
      <c r="C11999">
        <v>50</v>
      </c>
      <c r="D11999">
        <v>24552</v>
      </c>
      <c r="E11999">
        <v>358</v>
      </c>
      <c r="F11999">
        <v>174</v>
      </c>
      <c r="G11999">
        <v>562</v>
      </c>
      <c r="H11999">
        <v>300</v>
      </c>
      <c r="I11999" s="119" t="s">
        <v>4726</v>
      </c>
      <c r="J11999" s="119" t="s">
        <v>139</v>
      </c>
      <c r="K11999" s="1">
        <v>46255.758941458334</v>
      </c>
      <c r="L11999">
        <v>16</v>
      </c>
      <c r="M11999">
        <v>16</v>
      </c>
      <c r="N11999">
        <v>2</v>
      </c>
      <c r="O11999">
        <v>4</v>
      </c>
      <c r="P11999" s="119" t="s">
        <v>20254</v>
      </c>
    </row>
    <row r="12000" spans="1:16" x14ac:dyDescent="0.25">
      <c r="A12000">
        <v>25889</v>
      </c>
      <c r="B12000" s="119" t="s">
        <v>7975</v>
      </c>
      <c r="C12000">
        <v>44</v>
      </c>
      <c r="D12000">
        <v>24576</v>
      </c>
      <c r="E12000">
        <v>1935</v>
      </c>
      <c r="F12000">
        <v>110</v>
      </c>
      <c r="G12000">
        <v>490</v>
      </c>
      <c r="H12000">
        <v>970</v>
      </c>
      <c r="I12000" s="119" t="s">
        <v>4726</v>
      </c>
      <c r="J12000" s="119" t="s">
        <v>139</v>
      </c>
      <c r="K12000" s="1">
        <v>46255.758941458334</v>
      </c>
      <c r="L12000">
        <v>15</v>
      </c>
      <c r="M12000">
        <v>2</v>
      </c>
      <c r="N12000">
        <v>5</v>
      </c>
      <c r="O12000">
        <v>0</v>
      </c>
      <c r="P12000" s="119" t="s">
        <v>20254</v>
      </c>
    </row>
    <row r="12001" spans="1:16" x14ac:dyDescent="0.25">
      <c r="A12001">
        <v>25890</v>
      </c>
      <c r="B12001" s="119" t="s">
        <v>7976</v>
      </c>
      <c r="C12001">
        <v>38</v>
      </c>
      <c r="D12001">
        <v>24660</v>
      </c>
      <c r="E12001">
        <v>1028</v>
      </c>
      <c r="F12001">
        <v>93</v>
      </c>
      <c r="G12001">
        <v>406</v>
      </c>
      <c r="H12001">
        <v>787</v>
      </c>
      <c r="I12001" s="119" t="s">
        <v>4726</v>
      </c>
      <c r="J12001" s="119" t="s">
        <v>139</v>
      </c>
      <c r="K12001" s="1">
        <v>46255.758941458334</v>
      </c>
      <c r="L12001">
        <v>18</v>
      </c>
      <c r="M12001">
        <v>8</v>
      </c>
      <c r="N12001">
        <v>4</v>
      </c>
      <c r="O12001">
        <v>2</v>
      </c>
      <c r="P12001" s="119" t="s">
        <v>20254</v>
      </c>
    </row>
    <row r="12002" spans="1:16" x14ac:dyDescent="0.25">
      <c r="A12002">
        <v>25891</v>
      </c>
      <c r="B12002" s="119" t="s">
        <v>7977</v>
      </c>
      <c r="C12002">
        <v>32</v>
      </c>
      <c r="D12002">
        <v>24549</v>
      </c>
      <c r="E12002">
        <v>446</v>
      </c>
      <c r="F12002">
        <v>102</v>
      </c>
      <c r="G12002">
        <v>570</v>
      </c>
      <c r="H12002">
        <v>161</v>
      </c>
      <c r="I12002" s="119" t="s">
        <v>4726</v>
      </c>
      <c r="J12002" s="119" t="s">
        <v>139</v>
      </c>
      <c r="K12002" s="1">
        <v>46255.758941458334</v>
      </c>
      <c r="L12002">
        <v>0</v>
      </c>
      <c r="M12002">
        <v>3</v>
      </c>
      <c r="N12002">
        <v>0</v>
      </c>
      <c r="O12002">
        <v>1</v>
      </c>
      <c r="P12002" s="119" t="s">
        <v>20254</v>
      </c>
    </row>
    <row r="12003" spans="1:16" x14ac:dyDescent="0.25">
      <c r="A12003">
        <v>25892</v>
      </c>
      <c r="B12003" s="119" t="s">
        <v>7978</v>
      </c>
      <c r="C12003">
        <v>26</v>
      </c>
      <c r="D12003">
        <v>24557</v>
      </c>
      <c r="E12003">
        <v>650</v>
      </c>
      <c r="F12003">
        <v>99</v>
      </c>
      <c r="G12003">
        <v>864</v>
      </c>
      <c r="H12003">
        <v>147</v>
      </c>
      <c r="I12003" s="119" t="s">
        <v>4726</v>
      </c>
      <c r="J12003" s="119" t="s">
        <v>139</v>
      </c>
      <c r="K12003" s="1">
        <v>46255.758941458334</v>
      </c>
      <c r="L12003">
        <v>22</v>
      </c>
      <c r="M12003">
        <v>1</v>
      </c>
      <c r="N12003">
        <v>9</v>
      </c>
      <c r="O12003">
        <v>0</v>
      </c>
      <c r="P12003" s="119" t="s">
        <v>20254</v>
      </c>
    </row>
    <row r="12004" spans="1:16" x14ac:dyDescent="0.25">
      <c r="A12004">
        <v>25893</v>
      </c>
      <c r="B12004" s="119" t="s">
        <v>7979</v>
      </c>
      <c r="C12004">
        <v>20</v>
      </c>
      <c r="D12004">
        <v>24634</v>
      </c>
      <c r="E12004">
        <v>4596</v>
      </c>
      <c r="F12004">
        <v>117</v>
      </c>
      <c r="G12004">
        <v>2037</v>
      </c>
      <c r="H12004">
        <v>179</v>
      </c>
      <c r="I12004" s="119" t="s">
        <v>4726</v>
      </c>
      <c r="J12004" s="119" t="s">
        <v>139</v>
      </c>
      <c r="K12004" s="1">
        <v>46255.758941458334</v>
      </c>
      <c r="L12004">
        <v>29</v>
      </c>
      <c r="M12004">
        <v>42</v>
      </c>
      <c r="N12004">
        <v>8</v>
      </c>
      <c r="O12004">
        <v>10</v>
      </c>
      <c r="P12004" s="119" t="s">
        <v>20254</v>
      </c>
    </row>
    <row r="12005" spans="1:16" x14ac:dyDescent="0.25">
      <c r="A12005">
        <v>25894</v>
      </c>
      <c r="B12005" s="119" t="s">
        <v>7980</v>
      </c>
      <c r="C12005">
        <v>14</v>
      </c>
      <c r="D12005">
        <v>24613</v>
      </c>
      <c r="E12005">
        <v>529</v>
      </c>
      <c r="F12005">
        <v>84</v>
      </c>
      <c r="G12005">
        <v>2269</v>
      </c>
      <c r="H12005">
        <v>123</v>
      </c>
      <c r="I12005" s="119" t="s">
        <v>4726</v>
      </c>
      <c r="J12005" s="119" t="s">
        <v>139</v>
      </c>
      <c r="K12005" s="1">
        <v>46255.758941458334</v>
      </c>
      <c r="L12005">
        <v>49</v>
      </c>
      <c r="M12005">
        <v>45</v>
      </c>
      <c r="N12005">
        <v>8</v>
      </c>
      <c r="O12005">
        <v>18</v>
      </c>
      <c r="P12005" s="119" t="s">
        <v>20254</v>
      </c>
    </row>
    <row r="12006" spans="1:16" x14ac:dyDescent="0.25">
      <c r="A12006">
        <v>25895</v>
      </c>
      <c r="B12006" s="119" t="s">
        <v>7981</v>
      </c>
      <c r="C12006">
        <v>27</v>
      </c>
      <c r="D12006">
        <v>24625</v>
      </c>
      <c r="E12006">
        <v>2531</v>
      </c>
      <c r="F12006">
        <v>68</v>
      </c>
      <c r="G12006">
        <v>903</v>
      </c>
      <c r="H12006">
        <v>582</v>
      </c>
      <c r="I12006" s="119" t="s">
        <v>4726</v>
      </c>
      <c r="J12006" s="119" t="s">
        <v>139</v>
      </c>
      <c r="K12006" s="1">
        <v>46255.758941458334</v>
      </c>
      <c r="L12006">
        <v>16</v>
      </c>
      <c r="M12006">
        <v>12</v>
      </c>
      <c r="N12006">
        <v>3</v>
      </c>
      <c r="O12006">
        <v>1</v>
      </c>
      <c r="P12006" s="119" t="s">
        <v>20254</v>
      </c>
    </row>
    <row r="12007" spans="1:16" x14ac:dyDescent="0.25">
      <c r="A12007">
        <v>25896</v>
      </c>
      <c r="B12007" s="119" t="s">
        <v>7982</v>
      </c>
      <c r="C12007">
        <v>33</v>
      </c>
      <c r="D12007">
        <v>24547</v>
      </c>
      <c r="E12007">
        <v>555</v>
      </c>
      <c r="F12007">
        <v>84</v>
      </c>
      <c r="G12007">
        <v>534</v>
      </c>
      <c r="H12007">
        <v>127</v>
      </c>
      <c r="I12007" s="119" t="s">
        <v>4726</v>
      </c>
      <c r="J12007" s="119" t="s">
        <v>139</v>
      </c>
      <c r="K12007" s="1">
        <v>46255.758941458334</v>
      </c>
      <c r="L12007">
        <v>9</v>
      </c>
      <c r="M12007">
        <v>8</v>
      </c>
      <c r="N12007">
        <v>3</v>
      </c>
      <c r="O12007">
        <v>3</v>
      </c>
      <c r="P12007" s="119" t="s">
        <v>20254</v>
      </c>
    </row>
    <row r="12008" spans="1:16" x14ac:dyDescent="0.25">
      <c r="A12008">
        <v>25897</v>
      </c>
      <c r="B12008" s="119" t="s">
        <v>7983</v>
      </c>
      <c r="C12008">
        <v>39</v>
      </c>
      <c r="D12008">
        <v>24634</v>
      </c>
      <c r="E12008">
        <v>384</v>
      </c>
      <c r="F12008">
        <v>108</v>
      </c>
      <c r="G12008">
        <v>571</v>
      </c>
      <c r="H12008">
        <v>594</v>
      </c>
      <c r="I12008" s="119" t="s">
        <v>4726</v>
      </c>
      <c r="J12008" s="119" t="s">
        <v>139</v>
      </c>
      <c r="K12008" s="1">
        <v>46255.758941458334</v>
      </c>
      <c r="L12008">
        <v>19</v>
      </c>
      <c r="M12008">
        <v>8</v>
      </c>
      <c r="N12008">
        <v>1</v>
      </c>
      <c r="O12008">
        <v>1</v>
      </c>
      <c r="P12008" s="119" t="s">
        <v>20254</v>
      </c>
    </row>
    <row r="12009" spans="1:16" x14ac:dyDescent="0.25">
      <c r="A12009">
        <v>25898</v>
      </c>
      <c r="B12009" s="119" t="s">
        <v>7984</v>
      </c>
      <c r="C12009">
        <v>45</v>
      </c>
      <c r="D12009">
        <v>24557</v>
      </c>
      <c r="E12009">
        <v>955</v>
      </c>
      <c r="F12009">
        <v>119</v>
      </c>
      <c r="G12009">
        <v>400</v>
      </c>
      <c r="H12009">
        <v>182</v>
      </c>
      <c r="I12009" s="119" t="s">
        <v>4726</v>
      </c>
      <c r="J12009" s="119" t="s">
        <v>139</v>
      </c>
      <c r="K12009" s="1">
        <v>46255.758941458334</v>
      </c>
      <c r="L12009">
        <v>7</v>
      </c>
      <c r="M12009">
        <v>5</v>
      </c>
      <c r="N12009">
        <v>0</v>
      </c>
      <c r="O12009">
        <v>5</v>
      </c>
      <c r="P12009" s="119" t="s">
        <v>20254</v>
      </c>
    </row>
    <row r="12010" spans="1:16" x14ac:dyDescent="0.25">
      <c r="A12010">
        <v>25899</v>
      </c>
      <c r="B12010" s="119" t="s">
        <v>7981</v>
      </c>
      <c r="C12010">
        <v>51</v>
      </c>
      <c r="D12010">
        <v>24625</v>
      </c>
      <c r="E12010">
        <v>1355</v>
      </c>
      <c r="F12010">
        <v>107</v>
      </c>
      <c r="G12010">
        <v>574</v>
      </c>
      <c r="H12010">
        <v>353</v>
      </c>
      <c r="I12010" s="119" t="s">
        <v>4726</v>
      </c>
      <c r="J12010" s="119" t="s">
        <v>139</v>
      </c>
      <c r="K12010" s="1">
        <v>46255.758941458334</v>
      </c>
      <c r="L12010">
        <v>14</v>
      </c>
      <c r="M12010">
        <v>4</v>
      </c>
      <c r="N12010">
        <v>8</v>
      </c>
      <c r="O12010">
        <v>2</v>
      </c>
      <c r="P12010" s="119" t="s">
        <v>20254</v>
      </c>
    </row>
    <row r="12011" spans="1:16" x14ac:dyDescent="0.25">
      <c r="A12011">
        <v>25900</v>
      </c>
      <c r="B12011" s="119" t="s">
        <v>7983</v>
      </c>
      <c r="C12011">
        <v>57</v>
      </c>
      <c r="D12011">
        <v>24634</v>
      </c>
      <c r="E12011">
        <v>505</v>
      </c>
      <c r="F12011">
        <v>135</v>
      </c>
      <c r="G12011">
        <v>300</v>
      </c>
      <c r="H12011">
        <v>220</v>
      </c>
      <c r="I12011" s="119" t="s">
        <v>4726</v>
      </c>
      <c r="J12011" s="119" t="s">
        <v>139</v>
      </c>
      <c r="K12011" s="1">
        <v>46255.758941458334</v>
      </c>
      <c r="L12011">
        <v>0</v>
      </c>
      <c r="M12011">
        <v>0</v>
      </c>
      <c r="N12011">
        <v>0</v>
      </c>
      <c r="O12011">
        <v>0</v>
      </c>
      <c r="P12011" s="119" t="s">
        <v>20254</v>
      </c>
    </row>
    <row r="12012" spans="1:16" x14ac:dyDescent="0.25">
      <c r="A12012">
        <v>25901</v>
      </c>
      <c r="B12012" s="119" t="s">
        <v>7985</v>
      </c>
      <c r="C12012">
        <v>63</v>
      </c>
      <c r="D12012">
        <v>24625</v>
      </c>
      <c r="E12012">
        <v>0</v>
      </c>
      <c r="F12012">
        <v>0</v>
      </c>
      <c r="G12012">
        <v>311</v>
      </c>
      <c r="H12012">
        <v>251</v>
      </c>
      <c r="I12012" s="119" t="s">
        <v>4726</v>
      </c>
      <c r="J12012" s="119" t="s">
        <v>139</v>
      </c>
      <c r="K12012" s="1">
        <v>46255.758941458334</v>
      </c>
      <c r="L12012">
        <v>0</v>
      </c>
      <c r="M12012">
        <v>3</v>
      </c>
      <c r="N12012">
        <v>0</v>
      </c>
      <c r="O12012">
        <v>1</v>
      </c>
      <c r="P12012" s="119" t="s">
        <v>20254</v>
      </c>
    </row>
    <row r="12013" spans="1:16" x14ac:dyDescent="0.25">
      <c r="A12013">
        <v>25902</v>
      </c>
      <c r="B12013" s="119" t="s">
        <v>7986</v>
      </c>
      <c r="C12013">
        <v>69</v>
      </c>
      <c r="D12013">
        <v>24634</v>
      </c>
      <c r="E12013">
        <v>8</v>
      </c>
      <c r="F12013">
        <v>119</v>
      </c>
      <c r="G12013">
        <v>464</v>
      </c>
      <c r="H12013">
        <v>218</v>
      </c>
      <c r="I12013" s="119" t="s">
        <v>4726</v>
      </c>
      <c r="J12013" s="119" t="s">
        <v>139</v>
      </c>
      <c r="K12013" s="1">
        <v>46255.758941458334</v>
      </c>
      <c r="L12013">
        <v>0</v>
      </c>
      <c r="M12013">
        <v>2</v>
      </c>
      <c r="N12013">
        <v>0</v>
      </c>
      <c r="O12013">
        <v>0</v>
      </c>
      <c r="P12013" s="119" t="s">
        <v>20254</v>
      </c>
    </row>
    <row r="12014" spans="1:16" x14ac:dyDescent="0.25">
      <c r="A12014">
        <v>25903</v>
      </c>
      <c r="B12014" s="119" t="s">
        <v>7987</v>
      </c>
      <c r="C12014">
        <v>75</v>
      </c>
      <c r="D12014">
        <v>24557</v>
      </c>
      <c r="E12014">
        <v>244</v>
      </c>
      <c r="F12014">
        <v>146</v>
      </c>
      <c r="G12014">
        <v>311</v>
      </c>
      <c r="H12014">
        <v>175</v>
      </c>
      <c r="I12014" s="119" t="s">
        <v>4726</v>
      </c>
      <c r="J12014" s="119" t="s">
        <v>139</v>
      </c>
      <c r="K12014" s="1">
        <v>46255.758941458334</v>
      </c>
      <c r="L12014">
        <v>22</v>
      </c>
      <c r="M12014">
        <v>2</v>
      </c>
      <c r="N12014">
        <v>6</v>
      </c>
      <c r="O12014">
        <v>2</v>
      </c>
      <c r="P12014" s="119" t="s">
        <v>20254</v>
      </c>
    </row>
    <row r="12015" spans="1:16" x14ac:dyDescent="0.25">
      <c r="A12015">
        <v>25904</v>
      </c>
      <c r="B12015" s="119" t="s">
        <v>7988</v>
      </c>
      <c r="C12015">
        <v>80</v>
      </c>
      <c r="D12015">
        <v>24646</v>
      </c>
      <c r="E12015">
        <v>20</v>
      </c>
      <c r="F12015">
        <v>134</v>
      </c>
      <c r="G12015">
        <v>3526</v>
      </c>
      <c r="H12015">
        <v>156</v>
      </c>
      <c r="I12015" s="119" t="s">
        <v>4726</v>
      </c>
      <c r="J12015" s="119" t="s">
        <v>139</v>
      </c>
      <c r="K12015" s="1">
        <v>46255.758941458334</v>
      </c>
      <c r="L12015">
        <v>0</v>
      </c>
      <c r="M12015">
        <v>14</v>
      </c>
      <c r="N12015">
        <v>0</v>
      </c>
      <c r="O12015">
        <v>3</v>
      </c>
      <c r="P12015" s="119" t="s">
        <v>20254</v>
      </c>
    </row>
    <row r="12016" spans="1:16" x14ac:dyDescent="0.25">
      <c r="A12016">
        <v>25905</v>
      </c>
      <c r="B12016" s="119" t="s">
        <v>7989</v>
      </c>
      <c r="C12016">
        <v>40</v>
      </c>
      <c r="D12016">
        <v>24552</v>
      </c>
      <c r="E12016">
        <v>1761</v>
      </c>
      <c r="F12016">
        <v>137</v>
      </c>
      <c r="G12016">
        <v>357</v>
      </c>
      <c r="H12016">
        <v>412</v>
      </c>
      <c r="I12016" s="119" t="s">
        <v>4726</v>
      </c>
      <c r="J12016" s="119" t="s">
        <v>139</v>
      </c>
      <c r="K12016" s="1">
        <v>46255.758941458334</v>
      </c>
      <c r="L12016">
        <v>13</v>
      </c>
      <c r="M12016">
        <v>7</v>
      </c>
      <c r="N12016">
        <v>3</v>
      </c>
      <c r="O12016">
        <v>2</v>
      </c>
      <c r="P12016" s="119" t="s">
        <v>20254</v>
      </c>
    </row>
    <row r="12017" spans="1:16" x14ac:dyDescent="0.25">
      <c r="A12017">
        <v>25906</v>
      </c>
      <c r="B12017" s="119" t="s">
        <v>7990</v>
      </c>
      <c r="C12017">
        <v>46</v>
      </c>
      <c r="D12017">
        <v>24625</v>
      </c>
      <c r="E12017">
        <v>39</v>
      </c>
      <c r="F12017">
        <v>112</v>
      </c>
      <c r="G12017">
        <v>417</v>
      </c>
      <c r="H12017">
        <v>159</v>
      </c>
      <c r="I12017" s="119" t="s">
        <v>4726</v>
      </c>
      <c r="J12017" s="119" t="s">
        <v>139</v>
      </c>
      <c r="K12017" s="1">
        <v>46255.758941458334</v>
      </c>
      <c r="L12017">
        <v>13</v>
      </c>
      <c r="M12017">
        <v>2</v>
      </c>
      <c r="N12017">
        <v>5</v>
      </c>
      <c r="O12017">
        <v>0</v>
      </c>
      <c r="P12017" s="119" t="s">
        <v>20254</v>
      </c>
    </row>
    <row r="12018" spans="1:16" x14ac:dyDescent="0.25">
      <c r="A12018">
        <v>25907</v>
      </c>
      <c r="B12018" s="119" t="s">
        <v>7991</v>
      </c>
      <c r="C12018">
        <v>52</v>
      </c>
      <c r="D12018">
        <v>24634</v>
      </c>
      <c r="E12018">
        <v>586</v>
      </c>
      <c r="F12018">
        <v>125</v>
      </c>
      <c r="G12018">
        <v>455</v>
      </c>
      <c r="H12018">
        <v>183</v>
      </c>
      <c r="I12018" s="119" t="s">
        <v>4726</v>
      </c>
      <c r="J12018" s="119" t="s">
        <v>139</v>
      </c>
      <c r="K12018" s="1">
        <v>46255.758941458334</v>
      </c>
      <c r="L12018">
        <v>12</v>
      </c>
      <c r="M12018">
        <v>0</v>
      </c>
      <c r="N12018">
        <v>0</v>
      </c>
      <c r="O12018">
        <v>0</v>
      </c>
      <c r="P12018" s="119" t="s">
        <v>20254</v>
      </c>
    </row>
    <row r="12019" spans="1:16" x14ac:dyDescent="0.25">
      <c r="A12019">
        <v>25908</v>
      </c>
      <c r="B12019" s="119" t="s">
        <v>7992</v>
      </c>
      <c r="C12019">
        <v>58</v>
      </c>
      <c r="D12019">
        <v>24631</v>
      </c>
      <c r="E12019">
        <v>18</v>
      </c>
      <c r="F12019">
        <v>114</v>
      </c>
      <c r="G12019">
        <v>144</v>
      </c>
      <c r="H12019">
        <v>118</v>
      </c>
      <c r="I12019" s="119" t="s">
        <v>4726</v>
      </c>
      <c r="J12019" s="119" t="s">
        <v>139</v>
      </c>
      <c r="K12019" s="1">
        <v>46255.758941458334</v>
      </c>
      <c r="L12019">
        <v>0</v>
      </c>
      <c r="M12019">
        <v>7</v>
      </c>
      <c r="N12019">
        <v>0</v>
      </c>
      <c r="O12019">
        <v>0</v>
      </c>
      <c r="P12019" s="119" t="s">
        <v>20254</v>
      </c>
    </row>
    <row r="12020" spans="1:16" x14ac:dyDescent="0.25">
      <c r="A12020">
        <v>25909</v>
      </c>
      <c r="B12020" s="119" t="s">
        <v>7993</v>
      </c>
      <c r="C12020">
        <v>64</v>
      </c>
      <c r="D12020">
        <v>24646</v>
      </c>
      <c r="E12020">
        <v>0</v>
      </c>
      <c r="F12020">
        <v>0</v>
      </c>
      <c r="G12020">
        <v>754</v>
      </c>
      <c r="H12020">
        <v>163</v>
      </c>
      <c r="I12020" s="119" t="s">
        <v>4726</v>
      </c>
      <c r="J12020" s="119" t="s">
        <v>139</v>
      </c>
      <c r="K12020" s="1">
        <v>46255.758941458334</v>
      </c>
      <c r="L12020">
        <v>0</v>
      </c>
      <c r="M12020">
        <v>0</v>
      </c>
      <c r="N12020">
        <v>0</v>
      </c>
      <c r="O12020">
        <v>0</v>
      </c>
      <c r="P12020" s="119" t="s">
        <v>20254</v>
      </c>
    </row>
    <row r="12021" spans="1:16" x14ac:dyDescent="0.25">
      <c r="A12021">
        <v>25910</v>
      </c>
      <c r="B12021" s="119" t="s">
        <v>7994</v>
      </c>
      <c r="C12021">
        <v>70</v>
      </c>
      <c r="D12021">
        <v>24547</v>
      </c>
      <c r="E12021">
        <v>0</v>
      </c>
      <c r="F12021">
        <v>0</v>
      </c>
      <c r="G12021">
        <v>267</v>
      </c>
      <c r="H12021">
        <v>452</v>
      </c>
      <c r="I12021" s="119" t="s">
        <v>4726</v>
      </c>
      <c r="J12021" s="119" t="s">
        <v>139</v>
      </c>
      <c r="K12021" s="1">
        <v>46255.758941458334</v>
      </c>
      <c r="L12021">
        <v>0</v>
      </c>
      <c r="M12021">
        <v>1</v>
      </c>
      <c r="N12021">
        <v>0</v>
      </c>
      <c r="O12021">
        <v>0</v>
      </c>
      <c r="P12021" s="119" t="s">
        <v>20254</v>
      </c>
    </row>
    <row r="12022" spans="1:16" x14ac:dyDescent="0.25">
      <c r="A12022">
        <v>25911</v>
      </c>
      <c r="B12022" s="119" t="s">
        <v>7995</v>
      </c>
      <c r="C12022">
        <v>76</v>
      </c>
      <c r="D12022">
        <v>24628</v>
      </c>
      <c r="E12022">
        <v>0</v>
      </c>
      <c r="F12022">
        <v>0</v>
      </c>
      <c r="G12022">
        <v>3029</v>
      </c>
      <c r="H12022">
        <v>149</v>
      </c>
      <c r="I12022" s="119" t="s">
        <v>4726</v>
      </c>
      <c r="J12022" s="119" t="s">
        <v>139</v>
      </c>
      <c r="K12022" s="1">
        <v>46255.758941458334</v>
      </c>
      <c r="L12022">
        <v>0</v>
      </c>
      <c r="M12022">
        <v>3</v>
      </c>
      <c r="N12022">
        <v>0</v>
      </c>
      <c r="O12022">
        <v>1</v>
      </c>
      <c r="P12022" s="119" t="s">
        <v>20254</v>
      </c>
    </row>
    <row r="12023" spans="1:16" x14ac:dyDescent="0.25">
      <c r="A12023">
        <v>25912</v>
      </c>
      <c r="B12023" s="119" t="s">
        <v>7996</v>
      </c>
      <c r="C12023">
        <v>80</v>
      </c>
      <c r="D12023">
        <v>24622</v>
      </c>
      <c r="E12023">
        <v>41</v>
      </c>
      <c r="F12023">
        <v>133</v>
      </c>
      <c r="G12023">
        <v>2472</v>
      </c>
      <c r="H12023">
        <v>156</v>
      </c>
      <c r="I12023" s="119" t="s">
        <v>4726</v>
      </c>
      <c r="J12023" s="119" t="s">
        <v>139</v>
      </c>
      <c r="K12023" s="1">
        <v>46255.758941458334</v>
      </c>
      <c r="L12023">
        <v>0</v>
      </c>
      <c r="M12023">
        <v>2</v>
      </c>
      <c r="N12023">
        <v>0</v>
      </c>
      <c r="O12023">
        <v>0</v>
      </c>
      <c r="P12023" s="119" t="s">
        <v>20254</v>
      </c>
    </row>
    <row r="12024" spans="1:16" x14ac:dyDescent="0.25">
      <c r="A12024">
        <v>25913</v>
      </c>
      <c r="B12024" s="119" t="s">
        <v>7997</v>
      </c>
      <c r="C12024">
        <v>80</v>
      </c>
      <c r="D12024">
        <v>24646</v>
      </c>
      <c r="E12024">
        <v>0</v>
      </c>
      <c r="F12024">
        <v>0</v>
      </c>
      <c r="G12024">
        <v>3267</v>
      </c>
      <c r="H12024">
        <v>156</v>
      </c>
      <c r="I12024" s="119" t="s">
        <v>4726</v>
      </c>
      <c r="J12024" s="119" t="s">
        <v>139</v>
      </c>
      <c r="K12024" s="1">
        <v>46255.758941458334</v>
      </c>
      <c r="L12024">
        <v>0</v>
      </c>
      <c r="M12024">
        <v>20</v>
      </c>
      <c r="N12024">
        <v>0</v>
      </c>
      <c r="O12024">
        <v>2</v>
      </c>
      <c r="P12024" s="119" t="s">
        <v>20254</v>
      </c>
    </row>
    <row r="12025" spans="1:16" x14ac:dyDescent="0.25">
      <c r="A12025">
        <v>25914</v>
      </c>
      <c r="B12025" s="119" t="s">
        <v>7998</v>
      </c>
      <c r="C12025">
        <v>77</v>
      </c>
      <c r="D12025">
        <v>24610</v>
      </c>
      <c r="E12025">
        <v>1</v>
      </c>
      <c r="F12025">
        <v>127</v>
      </c>
      <c r="G12025">
        <v>1047</v>
      </c>
      <c r="H12025">
        <v>149</v>
      </c>
      <c r="I12025" s="119" t="s">
        <v>4726</v>
      </c>
      <c r="J12025" s="119" t="s">
        <v>139</v>
      </c>
      <c r="K12025" s="1">
        <v>46255.758941458334</v>
      </c>
      <c r="L12025">
        <v>0</v>
      </c>
      <c r="M12025">
        <v>4</v>
      </c>
      <c r="N12025">
        <v>0</v>
      </c>
      <c r="O12025">
        <v>1</v>
      </c>
      <c r="P12025" s="119" t="s">
        <v>20254</v>
      </c>
    </row>
    <row r="12026" spans="1:16" x14ac:dyDescent="0.25">
      <c r="A12026">
        <v>25915</v>
      </c>
      <c r="B12026" s="119" t="s">
        <v>7999</v>
      </c>
      <c r="C12026">
        <v>71</v>
      </c>
      <c r="D12026">
        <v>24619</v>
      </c>
      <c r="E12026">
        <v>7</v>
      </c>
      <c r="F12026">
        <v>222</v>
      </c>
      <c r="G12026">
        <v>305</v>
      </c>
      <c r="H12026">
        <v>448</v>
      </c>
      <c r="I12026" s="119" t="s">
        <v>4726</v>
      </c>
      <c r="J12026" s="119" t="s">
        <v>139</v>
      </c>
      <c r="K12026" s="1">
        <v>46255.758941458334</v>
      </c>
      <c r="L12026">
        <v>0</v>
      </c>
      <c r="M12026">
        <v>4</v>
      </c>
      <c r="N12026">
        <v>0</v>
      </c>
      <c r="O12026">
        <v>1</v>
      </c>
      <c r="P12026" s="119" t="s">
        <v>20254</v>
      </c>
    </row>
    <row r="12027" spans="1:16" x14ac:dyDescent="0.25">
      <c r="A12027">
        <v>25916</v>
      </c>
      <c r="B12027" s="119" t="s">
        <v>7970</v>
      </c>
      <c r="C12027">
        <v>65</v>
      </c>
      <c r="D12027">
        <v>24634</v>
      </c>
      <c r="E12027">
        <v>1</v>
      </c>
      <c r="F12027">
        <v>114</v>
      </c>
      <c r="G12027">
        <v>320</v>
      </c>
      <c r="H12027">
        <v>210</v>
      </c>
      <c r="I12027" s="119" t="s">
        <v>4726</v>
      </c>
      <c r="J12027" s="119" t="s">
        <v>139</v>
      </c>
      <c r="K12027" s="1">
        <v>46255.758941458334</v>
      </c>
      <c r="L12027">
        <v>0</v>
      </c>
      <c r="M12027">
        <v>0</v>
      </c>
      <c r="N12027">
        <v>0</v>
      </c>
      <c r="O12027">
        <v>0</v>
      </c>
      <c r="P12027" s="119" t="s">
        <v>20254</v>
      </c>
    </row>
    <row r="12028" spans="1:16" x14ac:dyDescent="0.25">
      <c r="A12028">
        <v>25917</v>
      </c>
      <c r="B12028" s="119" t="s">
        <v>8000</v>
      </c>
      <c r="C12028">
        <v>59</v>
      </c>
      <c r="D12028">
        <v>24616</v>
      </c>
      <c r="E12028">
        <v>0</v>
      </c>
      <c r="F12028">
        <v>0</v>
      </c>
      <c r="G12028">
        <v>576</v>
      </c>
      <c r="H12028">
        <v>412</v>
      </c>
      <c r="I12028" s="119" t="s">
        <v>4726</v>
      </c>
      <c r="J12028" s="119" t="s">
        <v>139</v>
      </c>
      <c r="K12028" s="1">
        <v>46255.758941458334</v>
      </c>
      <c r="L12028">
        <v>0</v>
      </c>
      <c r="M12028">
        <v>8</v>
      </c>
      <c r="N12028">
        <v>0</v>
      </c>
      <c r="O12028">
        <v>4</v>
      </c>
      <c r="P12028" s="119" t="s">
        <v>20254</v>
      </c>
    </row>
    <row r="12029" spans="1:16" x14ac:dyDescent="0.25">
      <c r="A12029">
        <v>25918</v>
      </c>
      <c r="B12029" s="119" t="s">
        <v>7974</v>
      </c>
      <c r="C12029">
        <v>53</v>
      </c>
      <c r="D12029">
        <v>24552</v>
      </c>
      <c r="E12029">
        <v>0</v>
      </c>
      <c r="F12029">
        <v>0</v>
      </c>
      <c r="G12029">
        <v>419</v>
      </c>
      <c r="H12029">
        <v>444</v>
      </c>
      <c r="I12029" s="119" t="s">
        <v>4726</v>
      </c>
      <c r="J12029" s="119" t="s">
        <v>139</v>
      </c>
      <c r="K12029" s="1">
        <v>46255.758941458334</v>
      </c>
      <c r="L12029">
        <v>11</v>
      </c>
      <c r="M12029">
        <v>4</v>
      </c>
      <c r="N12029">
        <v>2</v>
      </c>
      <c r="O12029">
        <v>2</v>
      </c>
      <c r="P12029" s="119" t="s">
        <v>20254</v>
      </c>
    </row>
    <row r="12030" spans="1:16" x14ac:dyDescent="0.25">
      <c r="A12030">
        <v>25919</v>
      </c>
      <c r="B12030" s="119" t="s">
        <v>8001</v>
      </c>
      <c r="C12030">
        <v>66</v>
      </c>
      <c r="D12030">
        <v>24613</v>
      </c>
      <c r="E12030">
        <v>0</v>
      </c>
      <c r="F12030">
        <v>0</v>
      </c>
      <c r="G12030">
        <v>319</v>
      </c>
      <c r="H12030">
        <v>160</v>
      </c>
      <c r="I12030" s="119" t="s">
        <v>4726</v>
      </c>
      <c r="J12030" s="119" t="s">
        <v>139</v>
      </c>
      <c r="K12030" s="1">
        <v>46255.758941458334</v>
      </c>
      <c r="L12030">
        <v>0</v>
      </c>
      <c r="M12030">
        <v>0</v>
      </c>
      <c r="N12030">
        <v>0</v>
      </c>
      <c r="O12030">
        <v>0</v>
      </c>
      <c r="P12030" s="119" t="s">
        <v>20254</v>
      </c>
    </row>
    <row r="12031" spans="1:16" x14ac:dyDescent="0.25">
      <c r="A12031">
        <v>25920</v>
      </c>
      <c r="B12031" s="119" t="s">
        <v>8002</v>
      </c>
      <c r="C12031">
        <v>72</v>
      </c>
      <c r="D12031">
        <v>24660</v>
      </c>
      <c r="E12031">
        <v>0</v>
      </c>
      <c r="F12031">
        <v>0</v>
      </c>
      <c r="G12031">
        <v>401</v>
      </c>
      <c r="H12031">
        <v>199</v>
      </c>
      <c r="I12031" s="119" t="s">
        <v>4726</v>
      </c>
      <c r="J12031" s="119" t="s">
        <v>139</v>
      </c>
      <c r="K12031" s="1">
        <v>46255.758941458334</v>
      </c>
      <c r="L12031">
        <v>0</v>
      </c>
      <c r="M12031">
        <v>3</v>
      </c>
      <c r="N12031">
        <v>0</v>
      </c>
      <c r="O12031">
        <v>1</v>
      </c>
      <c r="P12031" s="119" t="s">
        <v>20254</v>
      </c>
    </row>
    <row r="12032" spans="1:16" x14ac:dyDescent="0.25">
      <c r="A12032">
        <v>25921</v>
      </c>
      <c r="B12032" s="119" t="s">
        <v>8003</v>
      </c>
      <c r="C12032">
        <v>78</v>
      </c>
      <c r="D12032">
        <v>24619</v>
      </c>
      <c r="E12032">
        <v>0</v>
      </c>
      <c r="F12032">
        <v>0</v>
      </c>
      <c r="G12032">
        <v>1788</v>
      </c>
      <c r="H12032">
        <v>152</v>
      </c>
      <c r="I12032" s="119" t="s">
        <v>4726</v>
      </c>
      <c r="J12032" s="119" t="s">
        <v>139</v>
      </c>
      <c r="K12032" s="1">
        <v>46255.758941458334</v>
      </c>
      <c r="L12032">
        <v>0</v>
      </c>
      <c r="M12032">
        <v>6</v>
      </c>
      <c r="N12032">
        <v>0</v>
      </c>
      <c r="O12032">
        <v>2</v>
      </c>
      <c r="P12032" s="119" t="s">
        <v>20254</v>
      </c>
    </row>
    <row r="12033" spans="1:16" x14ac:dyDescent="0.25">
      <c r="A12033">
        <v>25922</v>
      </c>
      <c r="B12033" s="119" t="s">
        <v>8004</v>
      </c>
      <c r="C12033">
        <v>80</v>
      </c>
      <c r="D12033">
        <v>24628</v>
      </c>
      <c r="E12033">
        <v>1</v>
      </c>
      <c r="F12033">
        <v>133</v>
      </c>
      <c r="G12033">
        <v>686</v>
      </c>
      <c r="H12033">
        <v>156</v>
      </c>
      <c r="I12033" s="119" t="s">
        <v>4726</v>
      </c>
      <c r="J12033" s="119" t="s">
        <v>139</v>
      </c>
      <c r="K12033" s="1">
        <v>46255.758941458334</v>
      </c>
      <c r="L12033">
        <v>0</v>
      </c>
      <c r="M12033">
        <v>4</v>
      </c>
      <c r="N12033">
        <v>0</v>
      </c>
      <c r="O12033">
        <v>1</v>
      </c>
      <c r="P12033" s="119" t="s">
        <v>20254</v>
      </c>
    </row>
    <row r="12034" spans="1:16" x14ac:dyDescent="0.25">
      <c r="A12034">
        <v>25923</v>
      </c>
      <c r="B12034" s="119" t="s">
        <v>8005</v>
      </c>
      <c r="C12034">
        <v>80</v>
      </c>
      <c r="D12034">
        <v>24623</v>
      </c>
      <c r="E12034">
        <v>1299</v>
      </c>
      <c r="F12034">
        <v>1651</v>
      </c>
      <c r="G12034">
        <v>2618</v>
      </c>
      <c r="H12034">
        <v>2397</v>
      </c>
      <c r="I12034" s="119" t="s">
        <v>4726</v>
      </c>
      <c r="J12034" s="119" t="s">
        <v>222</v>
      </c>
      <c r="K12034" s="1">
        <v>46255.758941458334</v>
      </c>
      <c r="L12034">
        <v>1510</v>
      </c>
      <c r="M12034">
        <v>62</v>
      </c>
      <c r="N12034">
        <v>638</v>
      </c>
      <c r="O12034">
        <v>20</v>
      </c>
      <c r="P12034" s="119" t="s">
        <v>20254</v>
      </c>
    </row>
    <row r="12035" spans="1:16" x14ac:dyDescent="0.25">
      <c r="A12035">
        <v>25924</v>
      </c>
      <c r="B12035" s="119" t="s">
        <v>7972</v>
      </c>
      <c r="C12035">
        <v>74</v>
      </c>
      <c r="D12035">
        <v>24604</v>
      </c>
      <c r="E12035">
        <v>87</v>
      </c>
      <c r="F12035">
        <v>1600</v>
      </c>
      <c r="G12035">
        <v>128</v>
      </c>
      <c r="H12035">
        <v>7000</v>
      </c>
      <c r="I12035" s="119" t="s">
        <v>4726</v>
      </c>
      <c r="J12035" s="119" t="s">
        <v>222</v>
      </c>
      <c r="K12035" s="1">
        <v>46255.758941458334</v>
      </c>
      <c r="L12035">
        <v>383</v>
      </c>
      <c r="M12035">
        <v>3</v>
      </c>
      <c r="N12035">
        <v>51</v>
      </c>
      <c r="O12035">
        <v>1</v>
      </c>
      <c r="P12035" s="119" t="s">
        <v>20254</v>
      </c>
    </row>
    <row r="12036" spans="1:16" x14ac:dyDescent="0.25">
      <c r="A12036">
        <v>25925</v>
      </c>
      <c r="B12036" s="119" t="s">
        <v>8005</v>
      </c>
      <c r="C12036">
        <v>67</v>
      </c>
      <c r="D12036">
        <v>24623</v>
      </c>
      <c r="E12036">
        <v>87</v>
      </c>
      <c r="F12036">
        <v>1999</v>
      </c>
      <c r="G12036">
        <v>90</v>
      </c>
      <c r="H12036">
        <v>4000</v>
      </c>
      <c r="I12036" s="119" t="s">
        <v>4726</v>
      </c>
      <c r="J12036" s="119" t="s">
        <v>222</v>
      </c>
      <c r="K12036" s="1">
        <v>46255.758941458334</v>
      </c>
      <c r="L12036">
        <v>2</v>
      </c>
      <c r="M12036">
        <v>2</v>
      </c>
      <c r="N12036">
        <v>0</v>
      </c>
      <c r="O12036">
        <v>1</v>
      </c>
      <c r="P12036" s="119" t="s">
        <v>20254</v>
      </c>
    </row>
    <row r="12037" spans="1:16" x14ac:dyDescent="0.25">
      <c r="A12037">
        <v>25926</v>
      </c>
      <c r="B12037" s="119" t="s">
        <v>8006</v>
      </c>
      <c r="C12037">
        <v>60</v>
      </c>
      <c r="D12037">
        <v>24614</v>
      </c>
      <c r="E12037">
        <v>157</v>
      </c>
      <c r="F12037">
        <v>4770</v>
      </c>
      <c r="G12037">
        <v>183</v>
      </c>
      <c r="H12037">
        <v>14580</v>
      </c>
      <c r="I12037" s="119" t="s">
        <v>4726</v>
      </c>
      <c r="J12037" s="119" t="s">
        <v>222</v>
      </c>
      <c r="K12037" s="1">
        <v>46255.758941458334</v>
      </c>
      <c r="L12037">
        <v>32</v>
      </c>
      <c r="M12037">
        <v>22</v>
      </c>
      <c r="N12037">
        <v>20</v>
      </c>
      <c r="O12037">
        <v>6</v>
      </c>
      <c r="P12037" s="119" t="s">
        <v>20254</v>
      </c>
    </row>
    <row r="12038" spans="1:16" x14ac:dyDescent="0.25">
      <c r="A12038">
        <v>25927</v>
      </c>
      <c r="B12038" s="119" t="s">
        <v>8007</v>
      </c>
      <c r="C12038">
        <v>53</v>
      </c>
      <c r="D12038">
        <v>24606</v>
      </c>
      <c r="E12038">
        <v>160</v>
      </c>
      <c r="F12038">
        <v>1703</v>
      </c>
      <c r="G12038">
        <v>346</v>
      </c>
      <c r="H12038">
        <v>3903</v>
      </c>
      <c r="I12038" s="119" t="s">
        <v>4726</v>
      </c>
      <c r="J12038" s="119" t="s">
        <v>222</v>
      </c>
      <c r="K12038" s="1">
        <v>46255.758941458334</v>
      </c>
      <c r="L12038">
        <v>1</v>
      </c>
      <c r="M12038">
        <v>0</v>
      </c>
      <c r="N12038">
        <v>0</v>
      </c>
      <c r="O12038">
        <v>0</v>
      </c>
      <c r="P12038" s="119" t="s">
        <v>20254</v>
      </c>
    </row>
    <row r="12039" spans="1:16" x14ac:dyDescent="0.25">
      <c r="A12039">
        <v>25928</v>
      </c>
      <c r="B12039" s="119" t="s">
        <v>7975</v>
      </c>
      <c r="C12039">
        <v>46</v>
      </c>
      <c r="D12039">
        <v>24577</v>
      </c>
      <c r="E12039">
        <v>147</v>
      </c>
      <c r="F12039">
        <v>1500</v>
      </c>
      <c r="G12039">
        <v>742</v>
      </c>
      <c r="H12039">
        <v>2600</v>
      </c>
      <c r="I12039" s="119" t="s">
        <v>4726</v>
      </c>
      <c r="J12039" s="119" t="s">
        <v>222</v>
      </c>
      <c r="K12039" s="1">
        <v>46255.758941458334</v>
      </c>
      <c r="L12039">
        <v>1</v>
      </c>
      <c r="M12039">
        <v>2</v>
      </c>
      <c r="N12039">
        <v>0</v>
      </c>
      <c r="O12039">
        <v>1</v>
      </c>
      <c r="P12039" s="119" t="s">
        <v>20254</v>
      </c>
    </row>
    <row r="12040" spans="1:16" x14ac:dyDescent="0.25">
      <c r="A12040">
        <v>25929</v>
      </c>
      <c r="B12040" s="119" t="s">
        <v>8008</v>
      </c>
      <c r="C12040">
        <v>39</v>
      </c>
      <c r="D12040">
        <v>24593</v>
      </c>
      <c r="E12040">
        <v>231</v>
      </c>
      <c r="F12040">
        <v>501</v>
      </c>
      <c r="G12040">
        <v>111</v>
      </c>
      <c r="H12040">
        <v>5700</v>
      </c>
      <c r="I12040" s="119" t="s">
        <v>4726</v>
      </c>
      <c r="J12040" s="119" t="s">
        <v>222</v>
      </c>
      <c r="K12040" s="1">
        <v>46255.758941458334</v>
      </c>
      <c r="L12040">
        <v>5</v>
      </c>
      <c r="M12040">
        <v>12</v>
      </c>
      <c r="N12040">
        <v>0</v>
      </c>
      <c r="O12040">
        <v>2</v>
      </c>
      <c r="P12040" s="119" t="s">
        <v>20254</v>
      </c>
    </row>
    <row r="12041" spans="1:16" x14ac:dyDescent="0.25">
      <c r="A12041">
        <v>25930</v>
      </c>
      <c r="B12041" s="119" t="s">
        <v>8009</v>
      </c>
      <c r="C12041">
        <v>80</v>
      </c>
      <c r="D12041">
        <v>24611</v>
      </c>
      <c r="E12041">
        <v>757</v>
      </c>
      <c r="F12041">
        <v>1743</v>
      </c>
      <c r="G12041">
        <v>2447</v>
      </c>
      <c r="H12041">
        <v>2243</v>
      </c>
      <c r="I12041" s="119" t="s">
        <v>4726</v>
      </c>
      <c r="J12041" s="119" t="s">
        <v>222</v>
      </c>
      <c r="K12041" s="1">
        <v>46255.758941458334</v>
      </c>
      <c r="L12041">
        <v>561</v>
      </c>
      <c r="M12041">
        <v>184</v>
      </c>
      <c r="N12041">
        <v>51</v>
      </c>
      <c r="O12041">
        <v>72</v>
      </c>
      <c r="P12041" s="119" t="s">
        <v>20254</v>
      </c>
    </row>
    <row r="12042" spans="1:16" x14ac:dyDescent="0.25">
      <c r="A12042">
        <v>25931</v>
      </c>
      <c r="B12042" s="119" t="s">
        <v>7985</v>
      </c>
      <c r="C12042">
        <v>75</v>
      </c>
      <c r="D12042">
        <v>24626</v>
      </c>
      <c r="E12042">
        <v>471</v>
      </c>
      <c r="F12042">
        <v>1610</v>
      </c>
      <c r="G12042">
        <v>62</v>
      </c>
      <c r="H12042">
        <v>2566</v>
      </c>
      <c r="I12042" s="119" t="s">
        <v>4726</v>
      </c>
      <c r="J12042" s="119" t="s">
        <v>222</v>
      </c>
      <c r="K12042" s="1">
        <v>46255.758941458334</v>
      </c>
      <c r="L12042">
        <v>80</v>
      </c>
      <c r="M12042">
        <v>8</v>
      </c>
      <c r="N12042">
        <v>2</v>
      </c>
      <c r="O12042">
        <v>0</v>
      </c>
      <c r="P12042" s="119" t="s">
        <v>20254</v>
      </c>
    </row>
    <row r="12043" spans="1:16" x14ac:dyDescent="0.25">
      <c r="A12043">
        <v>25932</v>
      </c>
      <c r="B12043" s="119" t="s">
        <v>8010</v>
      </c>
      <c r="C12043">
        <v>68</v>
      </c>
      <c r="D12043">
        <v>24598</v>
      </c>
      <c r="E12043">
        <v>1176</v>
      </c>
      <c r="F12043">
        <v>1621</v>
      </c>
      <c r="G12043">
        <v>93</v>
      </c>
      <c r="H12043">
        <v>3538</v>
      </c>
      <c r="I12043" s="119" t="s">
        <v>4726</v>
      </c>
      <c r="J12043" s="119" t="s">
        <v>222</v>
      </c>
      <c r="K12043" s="1">
        <v>46255.758941458334</v>
      </c>
      <c r="L12043">
        <v>322</v>
      </c>
      <c r="M12043">
        <v>4</v>
      </c>
      <c r="N12043">
        <v>140</v>
      </c>
      <c r="O12043">
        <v>3</v>
      </c>
      <c r="P12043" s="119" t="s">
        <v>20254</v>
      </c>
    </row>
    <row r="12044" spans="1:16" x14ac:dyDescent="0.25">
      <c r="A12044">
        <v>25933</v>
      </c>
      <c r="B12044" s="119" t="s">
        <v>8011</v>
      </c>
      <c r="C12044">
        <v>61</v>
      </c>
      <c r="D12044">
        <v>24606</v>
      </c>
      <c r="E12044">
        <v>80</v>
      </c>
      <c r="F12044">
        <v>690</v>
      </c>
      <c r="G12044">
        <v>91</v>
      </c>
      <c r="H12044">
        <v>6661</v>
      </c>
      <c r="I12044" s="119" t="s">
        <v>4726</v>
      </c>
      <c r="J12044" s="119" t="s">
        <v>222</v>
      </c>
      <c r="K12044" s="1">
        <v>46255.758941458334</v>
      </c>
      <c r="L12044">
        <v>6</v>
      </c>
      <c r="M12044">
        <v>3</v>
      </c>
      <c r="N12044">
        <v>1</v>
      </c>
      <c r="O12044">
        <v>0</v>
      </c>
      <c r="P12044" s="119" t="s">
        <v>20254</v>
      </c>
    </row>
    <row r="12045" spans="1:16" x14ac:dyDescent="0.25">
      <c r="A12045">
        <v>25934</v>
      </c>
      <c r="B12045" s="119" t="s">
        <v>8012</v>
      </c>
      <c r="C12045">
        <v>54</v>
      </c>
      <c r="D12045">
        <v>24617</v>
      </c>
      <c r="E12045">
        <v>433</v>
      </c>
      <c r="F12045">
        <v>687</v>
      </c>
      <c r="G12045">
        <v>134</v>
      </c>
      <c r="H12045">
        <v>9923</v>
      </c>
      <c r="I12045" s="119" t="s">
        <v>4726</v>
      </c>
      <c r="J12045" s="119" t="s">
        <v>222</v>
      </c>
      <c r="K12045" s="1">
        <v>46255.758941458334</v>
      </c>
      <c r="L12045">
        <v>2</v>
      </c>
      <c r="M12045">
        <v>3</v>
      </c>
      <c r="N12045">
        <v>1</v>
      </c>
      <c r="O12045">
        <v>2</v>
      </c>
      <c r="P12045" s="119" t="s">
        <v>20254</v>
      </c>
    </row>
    <row r="12046" spans="1:16" x14ac:dyDescent="0.25">
      <c r="A12046">
        <v>25935</v>
      </c>
      <c r="B12046" s="119" t="s">
        <v>8013</v>
      </c>
      <c r="C12046">
        <v>47</v>
      </c>
      <c r="D12046">
        <v>24659</v>
      </c>
      <c r="E12046">
        <v>157</v>
      </c>
      <c r="F12046">
        <v>1090</v>
      </c>
      <c r="G12046">
        <v>256</v>
      </c>
      <c r="H12046">
        <v>2220</v>
      </c>
      <c r="I12046" s="119" t="s">
        <v>4726</v>
      </c>
      <c r="J12046" s="119" t="s">
        <v>222</v>
      </c>
      <c r="K12046" s="1">
        <v>46255.758941458334</v>
      </c>
      <c r="L12046">
        <v>0</v>
      </c>
      <c r="M12046">
        <v>6</v>
      </c>
      <c r="N12046">
        <v>0</v>
      </c>
      <c r="O12046">
        <v>6</v>
      </c>
      <c r="P12046" s="119" t="s">
        <v>20254</v>
      </c>
    </row>
    <row r="12047" spans="1:16" x14ac:dyDescent="0.25">
      <c r="A12047">
        <v>25936</v>
      </c>
      <c r="B12047" s="119" t="s">
        <v>8013</v>
      </c>
      <c r="C12047">
        <v>40</v>
      </c>
      <c r="D12047">
        <v>24659</v>
      </c>
      <c r="E12047">
        <v>845</v>
      </c>
      <c r="F12047">
        <v>5720</v>
      </c>
      <c r="G12047">
        <v>97</v>
      </c>
      <c r="H12047">
        <v>21350</v>
      </c>
      <c r="I12047" s="119" t="s">
        <v>4726</v>
      </c>
      <c r="J12047" s="119" t="s">
        <v>222</v>
      </c>
      <c r="K12047" s="1">
        <v>46255.758941458334</v>
      </c>
      <c r="L12047">
        <v>23</v>
      </c>
      <c r="M12047">
        <v>8</v>
      </c>
      <c r="N12047">
        <v>9</v>
      </c>
      <c r="O12047">
        <v>2</v>
      </c>
      <c r="P12047" s="119" t="s">
        <v>20254</v>
      </c>
    </row>
    <row r="12048" spans="1:16" x14ac:dyDescent="0.25">
      <c r="A12048">
        <v>25937</v>
      </c>
      <c r="B12048" s="119" t="s">
        <v>8014</v>
      </c>
      <c r="C12048">
        <v>55</v>
      </c>
      <c r="D12048">
        <v>24606</v>
      </c>
      <c r="E12048">
        <v>94</v>
      </c>
      <c r="F12048">
        <v>803</v>
      </c>
      <c r="G12048">
        <v>218</v>
      </c>
      <c r="H12048">
        <v>3103</v>
      </c>
      <c r="I12048" s="119" t="s">
        <v>4726</v>
      </c>
      <c r="J12048" s="119" t="s">
        <v>222</v>
      </c>
      <c r="K12048" s="1">
        <v>46255.758941458334</v>
      </c>
      <c r="L12048">
        <v>1</v>
      </c>
      <c r="M12048">
        <v>2</v>
      </c>
      <c r="N12048">
        <v>0</v>
      </c>
      <c r="O12048">
        <v>0</v>
      </c>
      <c r="P12048" s="119" t="s">
        <v>20254</v>
      </c>
    </row>
    <row r="12049" spans="1:16" x14ac:dyDescent="0.25">
      <c r="A12049">
        <v>25938</v>
      </c>
      <c r="B12049" s="119" t="s">
        <v>7996</v>
      </c>
      <c r="C12049">
        <v>62</v>
      </c>
      <c r="D12049">
        <v>24623</v>
      </c>
      <c r="E12049">
        <v>236</v>
      </c>
      <c r="F12049">
        <v>478</v>
      </c>
      <c r="G12049">
        <v>239</v>
      </c>
      <c r="H12049">
        <v>3241</v>
      </c>
      <c r="I12049" s="119" t="s">
        <v>4726</v>
      </c>
      <c r="J12049" s="119" t="s">
        <v>222</v>
      </c>
      <c r="K12049" s="1">
        <v>46255.758941458334</v>
      </c>
      <c r="L12049">
        <v>3</v>
      </c>
      <c r="M12049">
        <v>3</v>
      </c>
      <c r="N12049">
        <v>1</v>
      </c>
      <c r="O12049">
        <v>1</v>
      </c>
      <c r="P12049" s="119" t="s">
        <v>20254</v>
      </c>
    </row>
    <row r="12050" spans="1:16" x14ac:dyDescent="0.25">
      <c r="A12050">
        <v>25939</v>
      </c>
      <c r="B12050" s="119" t="s">
        <v>8015</v>
      </c>
      <c r="C12050">
        <v>69</v>
      </c>
      <c r="D12050">
        <v>24579</v>
      </c>
      <c r="E12050">
        <v>1128</v>
      </c>
      <c r="F12050">
        <v>1586</v>
      </c>
      <c r="G12050">
        <v>104</v>
      </c>
      <c r="H12050">
        <v>3895</v>
      </c>
      <c r="I12050" s="119" t="s">
        <v>4726</v>
      </c>
      <c r="J12050" s="119" t="s">
        <v>222</v>
      </c>
      <c r="K12050" s="1">
        <v>46255.758941458334</v>
      </c>
      <c r="L12050">
        <v>515</v>
      </c>
      <c r="M12050">
        <v>2</v>
      </c>
      <c r="N12050">
        <v>51</v>
      </c>
      <c r="O12050">
        <v>0</v>
      </c>
      <c r="P12050" s="119" t="s">
        <v>20254</v>
      </c>
    </row>
    <row r="12051" spans="1:16" x14ac:dyDescent="0.25">
      <c r="A12051">
        <v>25940</v>
      </c>
      <c r="B12051" s="119" t="s">
        <v>8016</v>
      </c>
      <c r="C12051">
        <v>76</v>
      </c>
      <c r="D12051">
        <v>24550</v>
      </c>
      <c r="E12051">
        <v>770</v>
      </c>
      <c r="F12051">
        <v>1729</v>
      </c>
      <c r="G12051">
        <v>1561</v>
      </c>
      <c r="H12051">
        <v>2115</v>
      </c>
      <c r="I12051" s="119" t="s">
        <v>4726</v>
      </c>
      <c r="J12051" s="119" t="s">
        <v>222</v>
      </c>
      <c r="K12051" s="1">
        <v>46255.758941458334</v>
      </c>
      <c r="L12051">
        <v>1276</v>
      </c>
      <c r="M12051">
        <v>67</v>
      </c>
      <c r="N12051">
        <v>479</v>
      </c>
      <c r="O12051">
        <v>15</v>
      </c>
      <c r="P12051" s="119" t="s">
        <v>20254</v>
      </c>
    </row>
    <row r="12052" spans="1:16" x14ac:dyDescent="0.25">
      <c r="A12052">
        <v>25941</v>
      </c>
      <c r="B12052" s="119" t="s">
        <v>8017</v>
      </c>
      <c r="C12052">
        <v>80</v>
      </c>
      <c r="D12052">
        <v>24581</v>
      </c>
      <c r="E12052">
        <v>1354</v>
      </c>
      <c r="F12052">
        <v>1860</v>
      </c>
      <c r="G12052">
        <v>2601</v>
      </c>
      <c r="H12052">
        <v>2215</v>
      </c>
      <c r="I12052" s="119" t="s">
        <v>4726</v>
      </c>
      <c r="J12052" s="119" t="s">
        <v>222</v>
      </c>
      <c r="K12052" s="1">
        <v>46255.758941458334</v>
      </c>
      <c r="L12052">
        <v>1065</v>
      </c>
      <c r="M12052">
        <v>99</v>
      </c>
      <c r="N12052">
        <v>294</v>
      </c>
      <c r="O12052">
        <v>2</v>
      </c>
      <c r="P12052" s="119" t="s">
        <v>20254</v>
      </c>
    </row>
    <row r="12053" spans="1:16" x14ac:dyDescent="0.25">
      <c r="A12053">
        <v>25942</v>
      </c>
      <c r="B12053" s="119" t="s">
        <v>8018</v>
      </c>
      <c r="C12053">
        <v>70</v>
      </c>
      <c r="D12053">
        <v>24659</v>
      </c>
      <c r="E12053">
        <v>104</v>
      </c>
      <c r="F12053">
        <v>1122</v>
      </c>
      <c r="G12053">
        <v>60</v>
      </c>
      <c r="H12053">
        <v>11799</v>
      </c>
      <c r="I12053" s="119" t="s">
        <v>4726</v>
      </c>
      <c r="J12053" s="119" t="s">
        <v>222</v>
      </c>
      <c r="K12053" s="1">
        <v>46255.758941458334</v>
      </c>
      <c r="L12053">
        <v>12</v>
      </c>
      <c r="M12053">
        <v>2</v>
      </c>
      <c r="N12053">
        <v>0</v>
      </c>
      <c r="O12053">
        <v>1</v>
      </c>
      <c r="P12053" s="119" t="s">
        <v>20254</v>
      </c>
    </row>
    <row r="12054" spans="1:16" x14ac:dyDescent="0.25">
      <c r="A12054">
        <v>25943</v>
      </c>
      <c r="B12054" s="119" t="s">
        <v>8019</v>
      </c>
      <c r="C12054">
        <v>77</v>
      </c>
      <c r="D12054">
        <v>24574</v>
      </c>
      <c r="E12054">
        <v>956</v>
      </c>
      <c r="F12054">
        <v>1850</v>
      </c>
      <c r="G12054">
        <v>3315</v>
      </c>
      <c r="H12054">
        <v>2150</v>
      </c>
      <c r="I12054" s="119" t="s">
        <v>4726</v>
      </c>
      <c r="J12054" s="119" t="s">
        <v>222</v>
      </c>
      <c r="K12054" s="1">
        <v>46255.758941458334</v>
      </c>
      <c r="L12054">
        <v>1145</v>
      </c>
      <c r="M12054">
        <v>68</v>
      </c>
      <c r="N12054">
        <v>374</v>
      </c>
      <c r="O12054">
        <v>7</v>
      </c>
      <c r="P12054" s="119" t="s">
        <v>20254</v>
      </c>
    </row>
    <row r="12055" spans="1:16" x14ac:dyDescent="0.25">
      <c r="A12055">
        <v>25944</v>
      </c>
      <c r="B12055" s="119" t="s">
        <v>8020</v>
      </c>
      <c r="C12055">
        <v>80</v>
      </c>
      <c r="D12055">
        <v>24617</v>
      </c>
      <c r="E12055">
        <v>1132</v>
      </c>
      <c r="F12055">
        <v>1622</v>
      </c>
      <c r="G12055">
        <v>2217</v>
      </c>
      <c r="H12055">
        <v>2200</v>
      </c>
      <c r="I12055" s="119" t="s">
        <v>4726</v>
      </c>
      <c r="J12055" s="119" t="s">
        <v>222</v>
      </c>
      <c r="K12055" s="1">
        <v>46255.758941458334</v>
      </c>
      <c r="L12055">
        <v>1243</v>
      </c>
      <c r="M12055">
        <v>217</v>
      </c>
      <c r="N12055">
        <v>370</v>
      </c>
      <c r="O12055">
        <v>3</v>
      </c>
      <c r="P12055" s="119" t="s">
        <v>20254</v>
      </c>
    </row>
    <row r="12056" spans="1:16" x14ac:dyDescent="0.25">
      <c r="A12056">
        <v>25945</v>
      </c>
      <c r="B12056" s="119" t="s">
        <v>8011</v>
      </c>
      <c r="C12056">
        <v>71</v>
      </c>
      <c r="D12056">
        <v>24606</v>
      </c>
      <c r="E12056">
        <v>534</v>
      </c>
      <c r="F12056">
        <v>1520</v>
      </c>
      <c r="G12056">
        <v>581</v>
      </c>
      <c r="H12056">
        <v>4088</v>
      </c>
      <c r="I12056" s="119" t="s">
        <v>4726</v>
      </c>
      <c r="J12056" s="119" t="s">
        <v>222</v>
      </c>
      <c r="K12056" s="1">
        <v>46255.758941458334</v>
      </c>
      <c r="L12056">
        <v>323</v>
      </c>
      <c r="M12056">
        <v>0</v>
      </c>
      <c r="N12056">
        <v>141</v>
      </c>
      <c r="O12056">
        <v>0</v>
      </c>
      <c r="P12056" s="119" t="s">
        <v>20254</v>
      </c>
    </row>
    <row r="12057" spans="1:16" x14ac:dyDescent="0.25">
      <c r="A12057">
        <v>25946</v>
      </c>
      <c r="B12057" s="119" t="s">
        <v>8004</v>
      </c>
      <c r="C12057">
        <v>78</v>
      </c>
      <c r="D12057">
        <v>24629</v>
      </c>
      <c r="E12057">
        <v>1429</v>
      </c>
      <c r="F12057">
        <v>1840</v>
      </c>
      <c r="G12057">
        <v>2057</v>
      </c>
      <c r="H12057">
        <v>2281</v>
      </c>
      <c r="I12057" s="119" t="s">
        <v>4726</v>
      </c>
      <c r="J12057" s="119" t="s">
        <v>222</v>
      </c>
      <c r="K12057" s="1">
        <v>46255.758941458334</v>
      </c>
      <c r="L12057">
        <v>474</v>
      </c>
      <c r="M12057">
        <v>106</v>
      </c>
      <c r="N12057">
        <v>46</v>
      </c>
      <c r="O12057">
        <v>3</v>
      </c>
      <c r="P12057" s="119" t="s">
        <v>20254</v>
      </c>
    </row>
    <row r="12058" spans="1:16" x14ac:dyDescent="0.25">
      <c r="A12058">
        <v>25947</v>
      </c>
      <c r="B12058" s="119" t="s">
        <v>8021</v>
      </c>
      <c r="C12058">
        <v>80</v>
      </c>
      <c r="D12058">
        <v>24550</v>
      </c>
      <c r="E12058">
        <v>963</v>
      </c>
      <c r="F12058">
        <v>1920</v>
      </c>
      <c r="G12058">
        <v>2042</v>
      </c>
      <c r="H12058">
        <v>2235</v>
      </c>
      <c r="I12058" s="119" t="s">
        <v>4726</v>
      </c>
      <c r="J12058" s="119" t="s">
        <v>222</v>
      </c>
      <c r="K12058" s="1">
        <v>46255.758941458334</v>
      </c>
      <c r="L12058">
        <v>900</v>
      </c>
      <c r="M12058">
        <v>406</v>
      </c>
      <c r="N12058">
        <v>338</v>
      </c>
      <c r="O12058">
        <v>131</v>
      </c>
      <c r="P12058" s="119" t="s">
        <v>20254</v>
      </c>
    </row>
    <row r="12059" spans="1:16" x14ac:dyDescent="0.25">
      <c r="A12059">
        <v>25948</v>
      </c>
      <c r="B12059" s="119" t="s">
        <v>8022</v>
      </c>
      <c r="C12059">
        <v>72</v>
      </c>
      <c r="D12059">
        <v>24556</v>
      </c>
      <c r="E12059">
        <v>440</v>
      </c>
      <c r="F12059">
        <v>1700</v>
      </c>
      <c r="G12059">
        <v>267</v>
      </c>
      <c r="H12059">
        <v>8594</v>
      </c>
      <c r="I12059" s="119" t="s">
        <v>4726</v>
      </c>
      <c r="J12059" s="119" t="s">
        <v>222</v>
      </c>
      <c r="K12059" s="1">
        <v>46255.758941458334</v>
      </c>
      <c r="L12059">
        <v>513</v>
      </c>
      <c r="M12059">
        <v>1</v>
      </c>
      <c r="N12059">
        <v>51</v>
      </c>
      <c r="O12059">
        <v>0</v>
      </c>
      <c r="P12059" s="119" t="s">
        <v>20254</v>
      </c>
    </row>
    <row r="12060" spans="1:16" x14ac:dyDescent="0.25">
      <c r="A12060">
        <v>25949</v>
      </c>
      <c r="B12060" s="119" t="s">
        <v>8015</v>
      </c>
      <c r="C12060">
        <v>79</v>
      </c>
      <c r="D12060">
        <v>24579</v>
      </c>
      <c r="E12060">
        <v>2094</v>
      </c>
      <c r="F12060">
        <v>1710</v>
      </c>
      <c r="G12060">
        <v>3527</v>
      </c>
      <c r="H12060">
        <v>2110</v>
      </c>
      <c r="I12060" s="119" t="s">
        <v>4726</v>
      </c>
      <c r="J12060" s="119" t="s">
        <v>222</v>
      </c>
      <c r="K12060" s="1">
        <v>46255.758941458334</v>
      </c>
      <c r="L12060">
        <v>1083</v>
      </c>
      <c r="M12060">
        <v>133</v>
      </c>
      <c r="N12060">
        <v>344</v>
      </c>
      <c r="O12060">
        <v>9</v>
      </c>
      <c r="P12060" s="119" t="s">
        <v>20254</v>
      </c>
    </row>
    <row r="12061" spans="1:16" x14ac:dyDescent="0.25">
      <c r="A12061">
        <v>25950</v>
      </c>
      <c r="B12061" s="119" t="s">
        <v>7996</v>
      </c>
      <c r="C12061">
        <v>80</v>
      </c>
      <c r="D12061">
        <v>24623</v>
      </c>
      <c r="E12061">
        <v>2023</v>
      </c>
      <c r="F12061">
        <v>1681</v>
      </c>
      <c r="G12061">
        <v>1568</v>
      </c>
      <c r="H12061">
        <v>2300</v>
      </c>
      <c r="I12061" s="119" t="s">
        <v>4726</v>
      </c>
      <c r="J12061" s="119" t="s">
        <v>222</v>
      </c>
      <c r="K12061" s="1">
        <v>46255.758941458334</v>
      </c>
      <c r="L12061">
        <v>653</v>
      </c>
      <c r="M12061">
        <v>32</v>
      </c>
      <c r="N12061">
        <v>422</v>
      </c>
      <c r="O12061">
        <v>11</v>
      </c>
      <c r="P12061" s="119" t="s">
        <v>20254</v>
      </c>
    </row>
    <row r="12062" spans="1:16" x14ac:dyDescent="0.25">
      <c r="A12062">
        <v>25952</v>
      </c>
      <c r="B12062" s="119" t="s">
        <v>7999</v>
      </c>
      <c r="C12062">
        <v>78</v>
      </c>
      <c r="D12062">
        <v>24621</v>
      </c>
      <c r="E12062">
        <v>162</v>
      </c>
      <c r="F12062">
        <v>2207</v>
      </c>
      <c r="G12062">
        <v>1055</v>
      </c>
      <c r="H12062">
        <v>3500</v>
      </c>
      <c r="I12062" s="119" t="s">
        <v>4726</v>
      </c>
      <c r="J12062" s="119" t="s">
        <v>24</v>
      </c>
      <c r="K12062" s="1">
        <v>46255.758941458334</v>
      </c>
      <c r="L12062">
        <v>401</v>
      </c>
      <c r="M12062">
        <v>108</v>
      </c>
      <c r="N12062">
        <v>21</v>
      </c>
      <c r="O12062">
        <v>24</v>
      </c>
      <c r="P12062" s="119" t="s">
        <v>20254</v>
      </c>
    </row>
    <row r="12063" spans="1:16" x14ac:dyDescent="0.25">
      <c r="A12063">
        <v>25953</v>
      </c>
      <c r="B12063" s="119" t="s">
        <v>8023</v>
      </c>
      <c r="C12063">
        <v>70</v>
      </c>
      <c r="D12063">
        <v>24583</v>
      </c>
      <c r="E12063">
        <v>139</v>
      </c>
      <c r="F12063">
        <v>2499</v>
      </c>
      <c r="G12063">
        <v>350</v>
      </c>
      <c r="H12063">
        <v>12187</v>
      </c>
      <c r="I12063" s="119" t="s">
        <v>4726</v>
      </c>
      <c r="J12063" s="119" t="s">
        <v>24</v>
      </c>
      <c r="K12063" s="1">
        <v>46255.758941458334</v>
      </c>
      <c r="L12063">
        <v>7</v>
      </c>
      <c r="M12063">
        <v>13</v>
      </c>
      <c r="N12063">
        <v>2</v>
      </c>
      <c r="O12063">
        <v>3</v>
      </c>
      <c r="P12063" s="119" t="s">
        <v>20254</v>
      </c>
    </row>
    <row r="12064" spans="1:16" x14ac:dyDescent="0.25">
      <c r="A12064">
        <v>25954</v>
      </c>
      <c r="B12064" s="119" t="s">
        <v>8005</v>
      </c>
      <c r="C12064">
        <v>62</v>
      </c>
      <c r="D12064">
        <v>24624</v>
      </c>
      <c r="E12064">
        <v>107</v>
      </c>
      <c r="F12064">
        <v>80068</v>
      </c>
      <c r="G12064">
        <v>52</v>
      </c>
      <c r="H12064">
        <v>199999</v>
      </c>
      <c r="I12064" s="119" t="s">
        <v>4726</v>
      </c>
      <c r="J12064" s="119" t="s">
        <v>24</v>
      </c>
      <c r="K12064" s="1">
        <v>46255.758941458334</v>
      </c>
      <c r="L12064">
        <v>2</v>
      </c>
      <c r="M12064">
        <v>1</v>
      </c>
      <c r="N12064">
        <v>0</v>
      </c>
      <c r="O12064">
        <v>0</v>
      </c>
      <c r="P12064" s="119" t="s">
        <v>20254</v>
      </c>
    </row>
    <row r="12065" spans="1:16" x14ac:dyDescent="0.25">
      <c r="A12065">
        <v>25955</v>
      </c>
      <c r="B12065" s="119" t="s">
        <v>8024</v>
      </c>
      <c r="C12065">
        <v>63</v>
      </c>
      <c r="D12065">
        <v>24572</v>
      </c>
      <c r="E12065">
        <v>76</v>
      </c>
      <c r="F12065">
        <v>10002</v>
      </c>
      <c r="G12065">
        <v>51</v>
      </c>
      <c r="H12065">
        <v>79694</v>
      </c>
      <c r="I12065" s="119" t="s">
        <v>4726</v>
      </c>
      <c r="J12065" s="119" t="s">
        <v>24</v>
      </c>
      <c r="K12065" s="1">
        <v>46255.758941458334</v>
      </c>
      <c r="L12065">
        <v>1</v>
      </c>
      <c r="M12065">
        <v>0</v>
      </c>
      <c r="N12065">
        <v>0</v>
      </c>
      <c r="O12065">
        <v>0</v>
      </c>
      <c r="P12065" s="119" t="s">
        <v>20254</v>
      </c>
    </row>
    <row r="12066" spans="1:16" x14ac:dyDescent="0.25">
      <c r="A12066">
        <v>25956</v>
      </c>
      <c r="B12066" s="119" t="s">
        <v>8025</v>
      </c>
      <c r="C12066">
        <v>71</v>
      </c>
      <c r="D12066">
        <v>24571</v>
      </c>
      <c r="E12066">
        <v>631</v>
      </c>
      <c r="F12066">
        <v>1394</v>
      </c>
      <c r="G12066">
        <v>151</v>
      </c>
      <c r="H12066">
        <v>5249</v>
      </c>
      <c r="I12066" s="119" t="s">
        <v>4726</v>
      </c>
      <c r="J12066" s="119" t="s">
        <v>24</v>
      </c>
      <c r="K12066" s="1">
        <v>46255.758941458334</v>
      </c>
      <c r="L12066">
        <v>250</v>
      </c>
      <c r="M12066">
        <v>15</v>
      </c>
      <c r="N12066">
        <v>3</v>
      </c>
      <c r="O12066">
        <v>4</v>
      </c>
      <c r="P12066" s="119" t="s">
        <v>20254</v>
      </c>
    </row>
    <row r="12067" spans="1:16" x14ac:dyDescent="0.25">
      <c r="A12067">
        <v>25957</v>
      </c>
      <c r="B12067" s="119" t="s">
        <v>7987</v>
      </c>
      <c r="C12067">
        <v>79</v>
      </c>
      <c r="D12067">
        <v>24555</v>
      </c>
      <c r="E12067">
        <v>583</v>
      </c>
      <c r="F12067">
        <v>2258</v>
      </c>
      <c r="G12067">
        <v>576</v>
      </c>
      <c r="H12067">
        <v>3207</v>
      </c>
      <c r="I12067" s="119" t="s">
        <v>4726</v>
      </c>
      <c r="J12067" s="119" t="s">
        <v>24</v>
      </c>
      <c r="K12067" s="1">
        <v>46255.758941458334</v>
      </c>
      <c r="L12067">
        <v>619</v>
      </c>
      <c r="M12067">
        <v>14</v>
      </c>
      <c r="N12067">
        <v>18</v>
      </c>
      <c r="O12067">
        <v>6</v>
      </c>
      <c r="P12067" s="119" t="s">
        <v>20254</v>
      </c>
    </row>
    <row r="12068" spans="1:16" x14ac:dyDescent="0.25">
      <c r="A12068">
        <v>25958</v>
      </c>
      <c r="B12068" s="119" t="s">
        <v>8026</v>
      </c>
      <c r="C12068">
        <v>80</v>
      </c>
      <c r="D12068">
        <v>24594</v>
      </c>
      <c r="E12068">
        <v>1374</v>
      </c>
      <c r="F12068">
        <v>2305</v>
      </c>
      <c r="G12068">
        <v>7669</v>
      </c>
      <c r="H12068">
        <v>3302</v>
      </c>
      <c r="I12068" s="119" t="s">
        <v>4726</v>
      </c>
      <c r="J12068" s="119" t="s">
        <v>24</v>
      </c>
      <c r="K12068" s="1">
        <v>46255.758941458334</v>
      </c>
      <c r="L12068">
        <v>544</v>
      </c>
      <c r="M12068">
        <v>175</v>
      </c>
      <c r="N12068">
        <v>282</v>
      </c>
      <c r="O12068">
        <v>57</v>
      </c>
      <c r="P12068" s="119" t="s">
        <v>20254</v>
      </c>
    </row>
    <row r="12069" spans="1:16" x14ac:dyDescent="0.25">
      <c r="A12069">
        <v>25959</v>
      </c>
      <c r="B12069" s="119" t="s">
        <v>8027</v>
      </c>
      <c r="C12069">
        <v>64</v>
      </c>
      <c r="D12069">
        <v>24600</v>
      </c>
      <c r="E12069">
        <v>40</v>
      </c>
      <c r="F12069">
        <v>9100</v>
      </c>
      <c r="G12069">
        <v>63</v>
      </c>
      <c r="H12069">
        <v>15000</v>
      </c>
      <c r="I12069" s="119" t="s">
        <v>4726</v>
      </c>
      <c r="J12069" s="119" t="s">
        <v>24</v>
      </c>
      <c r="K12069" s="1">
        <v>46255.758941458334</v>
      </c>
      <c r="L12069">
        <v>1</v>
      </c>
      <c r="M12069">
        <v>4</v>
      </c>
      <c r="N12069">
        <v>0</v>
      </c>
      <c r="O12069">
        <v>4</v>
      </c>
      <c r="P12069" s="119" t="s">
        <v>20254</v>
      </c>
    </row>
    <row r="12070" spans="1:16" x14ac:dyDescent="0.25">
      <c r="A12070">
        <v>25960</v>
      </c>
      <c r="B12070" s="119" t="s">
        <v>8028</v>
      </c>
      <c r="C12070">
        <v>72</v>
      </c>
      <c r="D12070">
        <v>24570</v>
      </c>
      <c r="E12070">
        <v>52</v>
      </c>
      <c r="F12070">
        <v>38235</v>
      </c>
      <c r="G12070">
        <v>12</v>
      </c>
      <c r="H12070">
        <v>149999</v>
      </c>
      <c r="I12070" s="119" t="s">
        <v>4726</v>
      </c>
      <c r="J12070" s="119" t="s">
        <v>24</v>
      </c>
      <c r="K12070" s="1">
        <v>46255.758941458334</v>
      </c>
      <c r="L12070">
        <v>1</v>
      </c>
      <c r="M12070">
        <v>1</v>
      </c>
      <c r="N12070">
        <v>0</v>
      </c>
      <c r="O12070">
        <v>1</v>
      </c>
      <c r="P12070" s="119" t="s">
        <v>20254</v>
      </c>
    </row>
    <row r="12071" spans="1:16" x14ac:dyDescent="0.25">
      <c r="A12071">
        <v>25961</v>
      </c>
      <c r="B12071" s="119" t="s">
        <v>8029</v>
      </c>
      <c r="C12071">
        <v>80</v>
      </c>
      <c r="D12071">
        <v>24636</v>
      </c>
      <c r="E12071">
        <v>1258</v>
      </c>
      <c r="F12071">
        <v>2351</v>
      </c>
      <c r="G12071">
        <v>6743</v>
      </c>
      <c r="H12071">
        <v>3396</v>
      </c>
      <c r="I12071" s="119" t="s">
        <v>4726</v>
      </c>
      <c r="J12071" s="119" t="s">
        <v>24</v>
      </c>
      <c r="K12071" s="1">
        <v>46255.758941458334</v>
      </c>
      <c r="L12071">
        <v>553</v>
      </c>
      <c r="M12071">
        <v>187</v>
      </c>
      <c r="N12071">
        <v>45</v>
      </c>
      <c r="O12071">
        <v>54</v>
      </c>
      <c r="P12071" s="119" t="s">
        <v>20254</v>
      </c>
    </row>
    <row r="12072" spans="1:16" x14ac:dyDescent="0.25">
      <c r="A12072">
        <v>25962</v>
      </c>
      <c r="B12072" s="119" t="s">
        <v>8005</v>
      </c>
      <c r="C12072">
        <v>65</v>
      </c>
      <c r="D12072">
        <v>24624</v>
      </c>
      <c r="E12072">
        <v>127</v>
      </c>
      <c r="F12072">
        <v>40061</v>
      </c>
      <c r="G12072">
        <v>23</v>
      </c>
      <c r="H12072">
        <v>109998</v>
      </c>
      <c r="I12072" s="119" t="s">
        <v>4726</v>
      </c>
      <c r="J12072" s="119" t="s">
        <v>24</v>
      </c>
      <c r="K12072" s="1">
        <v>46255.758941458334</v>
      </c>
      <c r="L12072">
        <v>1</v>
      </c>
      <c r="M12072">
        <v>0</v>
      </c>
      <c r="N12072">
        <v>0</v>
      </c>
      <c r="O12072">
        <v>0</v>
      </c>
      <c r="P12072" s="119" t="s">
        <v>20254</v>
      </c>
    </row>
    <row r="12073" spans="1:16" x14ac:dyDescent="0.25">
      <c r="A12073">
        <v>25963</v>
      </c>
      <c r="B12073" s="119" t="s">
        <v>8030</v>
      </c>
      <c r="C12073">
        <v>73</v>
      </c>
      <c r="D12073">
        <v>24570</v>
      </c>
      <c r="E12073">
        <v>119</v>
      </c>
      <c r="F12073">
        <v>120096</v>
      </c>
      <c r="G12073">
        <v>16</v>
      </c>
      <c r="H12073">
        <v>468293</v>
      </c>
      <c r="I12073" s="119" t="s">
        <v>4726</v>
      </c>
      <c r="J12073" s="119" t="s">
        <v>24</v>
      </c>
      <c r="K12073" s="1">
        <v>46255.758941458334</v>
      </c>
      <c r="L12073">
        <v>1</v>
      </c>
      <c r="M12073">
        <v>0</v>
      </c>
      <c r="N12073">
        <v>0</v>
      </c>
      <c r="O12073">
        <v>0</v>
      </c>
      <c r="P12073" s="119" t="s">
        <v>20254</v>
      </c>
    </row>
    <row r="12074" spans="1:16" x14ac:dyDescent="0.25">
      <c r="A12074">
        <v>25964</v>
      </c>
      <c r="B12074" s="119" t="s">
        <v>8031</v>
      </c>
      <c r="C12074">
        <v>80</v>
      </c>
      <c r="D12074">
        <v>24578</v>
      </c>
      <c r="E12074">
        <v>1022</v>
      </c>
      <c r="F12074">
        <v>1980</v>
      </c>
      <c r="G12074">
        <v>1918</v>
      </c>
      <c r="H12074">
        <v>3251</v>
      </c>
      <c r="I12074" s="119" t="s">
        <v>4726</v>
      </c>
      <c r="J12074" s="119" t="s">
        <v>24</v>
      </c>
      <c r="K12074" s="1">
        <v>46255.758941458334</v>
      </c>
      <c r="L12074">
        <v>316</v>
      </c>
      <c r="M12074">
        <v>135</v>
      </c>
      <c r="N12074">
        <v>67</v>
      </c>
      <c r="O12074">
        <v>58</v>
      </c>
      <c r="P12074" s="119" t="s">
        <v>20254</v>
      </c>
    </row>
    <row r="12075" spans="1:16" x14ac:dyDescent="0.25">
      <c r="A12075">
        <v>25965</v>
      </c>
      <c r="B12075" s="119" t="s">
        <v>8032</v>
      </c>
      <c r="C12075">
        <v>66</v>
      </c>
      <c r="D12075">
        <v>24592</v>
      </c>
      <c r="E12075">
        <v>49</v>
      </c>
      <c r="F12075">
        <v>10006</v>
      </c>
      <c r="G12075">
        <v>62</v>
      </c>
      <c r="H12075">
        <v>34999</v>
      </c>
      <c r="I12075" s="119" t="s">
        <v>4726</v>
      </c>
      <c r="J12075" s="119" t="s">
        <v>24</v>
      </c>
      <c r="K12075" s="1">
        <v>46255.758941458334</v>
      </c>
      <c r="L12075">
        <v>1</v>
      </c>
      <c r="M12075">
        <v>1</v>
      </c>
      <c r="N12075">
        <v>0</v>
      </c>
      <c r="O12075">
        <v>0</v>
      </c>
      <c r="P12075" s="119" t="s">
        <v>20254</v>
      </c>
    </row>
    <row r="12076" spans="1:16" x14ac:dyDescent="0.25">
      <c r="A12076">
        <v>25966</v>
      </c>
      <c r="B12076" s="119" t="s">
        <v>8033</v>
      </c>
      <c r="C12076">
        <v>74</v>
      </c>
      <c r="D12076">
        <v>24548</v>
      </c>
      <c r="E12076">
        <v>19</v>
      </c>
      <c r="F12076">
        <v>10015</v>
      </c>
      <c r="G12076">
        <v>61</v>
      </c>
      <c r="H12076">
        <v>45000</v>
      </c>
      <c r="I12076" s="119" t="s">
        <v>4726</v>
      </c>
      <c r="J12076" s="119" t="s">
        <v>24</v>
      </c>
      <c r="K12076" s="1">
        <v>46255.758941458334</v>
      </c>
      <c r="L12076">
        <v>1</v>
      </c>
      <c r="M12076">
        <v>4</v>
      </c>
      <c r="N12076">
        <v>0</v>
      </c>
      <c r="O12076">
        <v>0</v>
      </c>
      <c r="P12076" s="119" t="s">
        <v>20254</v>
      </c>
    </row>
    <row r="12077" spans="1:16" x14ac:dyDescent="0.25">
      <c r="A12077">
        <v>25967</v>
      </c>
      <c r="B12077" s="119" t="s">
        <v>8034</v>
      </c>
      <c r="C12077">
        <v>80</v>
      </c>
      <c r="D12077">
        <v>24627</v>
      </c>
      <c r="E12077">
        <v>1069</v>
      </c>
      <c r="F12077">
        <v>2290</v>
      </c>
      <c r="G12077">
        <v>8398</v>
      </c>
      <c r="H12077">
        <v>3210</v>
      </c>
      <c r="I12077" s="119" t="s">
        <v>4726</v>
      </c>
      <c r="J12077" s="119" t="s">
        <v>24</v>
      </c>
      <c r="K12077" s="1">
        <v>46255.758941458334</v>
      </c>
      <c r="L12077">
        <v>392</v>
      </c>
      <c r="M12077">
        <v>267</v>
      </c>
      <c r="N12077">
        <v>86</v>
      </c>
      <c r="O12077">
        <v>135</v>
      </c>
      <c r="P12077" s="119" t="s">
        <v>20254</v>
      </c>
    </row>
    <row r="12078" spans="1:16" x14ac:dyDescent="0.25">
      <c r="A12078">
        <v>25968</v>
      </c>
      <c r="B12078" s="119" t="s">
        <v>8027</v>
      </c>
      <c r="C12078">
        <v>75</v>
      </c>
      <c r="D12078">
        <v>24600</v>
      </c>
      <c r="E12078">
        <v>206</v>
      </c>
      <c r="F12078">
        <v>1666</v>
      </c>
      <c r="G12078">
        <v>220</v>
      </c>
      <c r="H12078">
        <v>4006</v>
      </c>
      <c r="I12078" s="119" t="s">
        <v>4726</v>
      </c>
      <c r="J12078" s="119" t="s">
        <v>24</v>
      </c>
      <c r="K12078" s="1">
        <v>46255.758941458334</v>
      </c>
      <c r="L12078">
        <v>54</v>
      </c>
      <c r="M12078">
        <v>2</v>
      </c>
      <c r="N12078">
        <v>1</v>
      </c>
      <c r="O12078">
        <v>0</v>
      </c>
      <c r="P12078" s="119" t="s">
        <v>20254</v>
      </c>
    </row>
    <row r="12079" spans="1:16" x14ac:dyDescent="0.25">
      <c r="A12079">
        <v>25969</v>
      </c>
      <c r="B12079" s="119" t="s">
        <v>8035</v>
      </c>
      <c r="C12079">
        <v>80</v>
      </c>
      <c r="D12079">
        <v>24632</v>
      </c>
      <c r="E12079">
        <v>1176</v>
      </c>
      <c r="F12079">
        <v>2376</v>
      </c>
      <c r="G12079">
        <v>4486</v>
      </c>
      <c r="H12079">
        <v>3224</v>
      </c>
      <c r="I12079" s="119" t="s">
        <v>4726</v>
      </c>
      <c r="J12079" s="119" t="s">
        <v>24</v>
      </c>
      <c r="K12079" s="1">
        <v>46255.758941458334</v>
      </c>
      <c r="L12079">
        <v>453</v>
      </c>
      <c r="M12079">
        <v>121</v>
      </c>
      <c r="N12079">
        <v>81</v>
      </c>
      <c r="O12079">
        <v>45</v>
      </c>
      <c r="P12079" s="119" t="s">
        <v>20254</v>
      </c>
    </row>
    <row r="12080" spans="1:16" x14ac:dyDescent="0.25">
      <c r="A12080">
        <v>25970</v>
      </c>
      <c r="B12080" s="119" t="s">
        <v>8021</v>
      </c>
      <c r="C12080">
        <v>76</v>
      </c>
      <c r="D12080">
        <v>24551</v>
      </c>
      <c r="E12080">
        <v>597</v>
      </c>
      <c r="F12080">
        <v>2157</v>
      </c>
      <c r="G12080">
        <v>4106</v>
      </c>
      <c r="H12080">
        <v>3213</v>
      </c>
      <c r="I12080" s="119" t="s">
        <v>4726</v>
      </c>
      <c r="J12080" s="119" t="s">
        <v>24</v>
      </c>
      <c r="K12080" s="1">
        <v>46255.758941458334</v>
      </c>
      <c r="L12080">
        <v>645</v>
      </c>
      <c r="M12080">
        <v>35</v>
      </c>
      <c r="N12080">
        <v>199</v>
      </c>
      <c r="O12080">
        <v>8</v>
      </c>
      <c r="P12080" s="119" t="s">
        <v>20254</v>
      </c>
    </row>
    <row r="12081" spans="1:16" x14ac:dyDescent="0.25">
      <c r="A12081">
        <v>25971</v>
      </c>
      <c r="B12081" s="119" t="s">
        <v>8036</v>
      </c>
      <c r="C12081">
        <v>80</v>
      </c>
      <c r="D12081">
        <v>24615</v>
      </c>
      <c r="E12081">
        <v>818</v>
      </c>
      <c r="F12081">
        <v>16440</v>
      </c>
      <c r="G12081">
        <v>726</v>
      </c>
      <c r="H12081">
        <v>20000</v>
      </c>
      <c r="I12081" s="119" t="s">
        <v>4726</v>
      </c>
      <c r="J12081" s="119" t="s">
        <v>24</v>
      </c>
      <c r="K12081" s="1">
        <v>46255.758941458334</v>
      </c>
      <c r="L12081">
        <v>544</v>
      </c>
      <c r="M12081">
        <v>456</v>
      </c>
      <c r="N12081">
        <v>90</v>
      </c>
      <c r="O12081">
        <v>115</v>
      </c>
      <c r="P12081" s="119" t="s">
        <v>20254</v>
      </c>
    </row>
    <row r="12082" spans="1:16" x14ac:dyDescent="0.25">
      <c r="A12082">
        <v>25972</v>
      </c>
      <c r="B12082" s="119" t="s">
        <v>8037</v>
      </c>
      <c r="C12082">
        <v>62</v>
      </c>
      <c r="D12082">
        <v>24570</v>
      </c>
      <c r="E12082">
        <v>501</v>
      </c>
      <c r="F12082">
        <v>3031</v>
      </c>
      <c r="G12082">
        <v>28</v>
      </c>
      <c r="H12082">
        <v>99929</v>
      </c>
      <c r="I12082" s="119" t="s">
        <v>4726</v>
      </c>
      <c r="J12082" s="119" t="s">
        <v>24</v>
      </c>
      <c r="K12082" s="1">
        <v>46255.758941458334</v>
      </c>
      <c r="L12082">
        <v>0</v>
      </c>
      <c r="M12082">
        <v>0</v>
      </c>
      <c r="N12082">
        <v>0</v>
      </c>
      <c r="O12082">
        <v>0</v>
      </c>
      <c r="P12082" s="119" t="s">
        <v>20254</v>
      </c>
    </row>
    <row r="12083" spans="1:16" x14ac:dyDescent="0.25">
      <c r="A12083">
        <v>25973</v>
      </c>
      <c r="B12083" s="119" t="s">
        <v>8038</v>
      </c>
      <c r="C12083">
        <v>70</v>
      </c>
      <c r="D12083">
        <v>24630</v>
      </c>
      <c r="E12083">
        <v>703</v>
      </c>
      <c r="F12083">
        <v>1454</v>
      </c>
      <c r="G12083">
        <v>373</v>
      </c>
      <c r="H12083">
        <v>6197</v>
      </c>
      <c r="I12083" s="119" t="s">
        <v>4726</v>
      </c>
      <c r="J12083" s="119" t="s">
        <v>24</v>
      </c>
      <c r="K12083" s="1">
        <v>46255.758941458334</v>
      </c>
      <c r="L12083">
        <v>300</v>
      </c>
      <c r="M12083">
        <v>9</v>
      </c>
      <c r="N12083">
        <v>154</v>
      </c>
      <c r="O12083">
        <v>1</v>
      </c>
      <c r="P12083" s="119" t="s">
        <v>20254</v>
      </c>
    </row>
    <row r="12084" spans="1:16" x14ac:dyDescent="0.25">
      <c r="A12084">
        <v>25974</v>
      </c>
      <c r="B12084" s="119" t="s">
        <v>8039</v>
      </c>
      <c r="C12084">
        <v>78</v>
      </c>
      <c r="D12084">
        <v>24615</v>
      </c>
      <c r="E12084">
        <v>313</v>
      </c>
      <c r="F12084">
        <v>16415</v>
      </c>
      <c r="G12084">
        <v>726</v>
      </c>
      <c r="H12084">
        <v>18000</v>
      </c>
      <c r="I12084" s="119" t="s">
        <v>4726</v>
      </c>
      <c r="J12084" s="119" t="s">
        <v>24</v>
      </c>
      <c r="K12084" s="1">
        <v>46255.758941458334</v>
      </c>
      <c r="L12084">
        <v>383</v>
      </c>
      <c r="M12084">
        <v>72</v>
      </c>
      <c r="N12084">
        <v>59</v>
      </c>
      <c r="O12084">
        <v>11</v>
      </c>
      <c r="P12084" s="119" t="s">
        <v>20254</v>
      </c>
    </row>
    <row r="12085" spans="1:16" x14ac:dyDescent="0.25">
      <c r="A12085">
        <v>25975</v>
      </c>
      <c r="B12085" s="119" t="s">
        <v>8040</v>
      </c>
      <c r="C12085">
        <v>80</v>
      </c>
      <c r="D12085">
        <v>24560</v>
      </c>
      <c r="E12085">
        <v>668</v>
      </c>
      <c r="F12085">
        <v>2304</v>
      </c>
      <c r="G12085">
        <v>2555</v>
      </c>
      <c r="H12085">
        <v>3262</v>
      </c>
      <c r="I12085" s="119" t="s">
        <v>4726</v>
      </c>
      <c r="J12085" s="119" t="s">
        <v>24</v>
      </c>
      <c r="K12085" s="1">
        <v>46255.758941458334</v>
      </c>
      <c r="L12085">
        <v>609</v>
      </c>
      <c r="M12085">
        <v>129</v>
      </c>
      <c r="N12085">
        <v>109</v>
      </c>
      <c r="O12085">
        <v>14</v>
      </c>
      <c r="P12085" s="119" t="s">
        <v>20254</v>
      </c>
    </row>
    <row r="12086" spans="1:16" x14ac:dyDescent="0.25">
      <c r="A12086">
        <v>25976</v>
      </c>
      <c r="B12086" s="119" t="s">
        <v>8041</v>
      </c>
      <c r="C12086">
        <v>63</v>
      </c>
      <c r="D12086">
        <v>24551</v>
      </c>
      <c r="E12086">
        <v>112</v>
      </c>
      <c r="F12086">
        <v>3545</v>
      </c>
      <c r="G12086">
        <v>38</v>
      </c>
      <c r="H12086">
        <v>19998</v>
      </c>
      <c r="I12086" s="119" t="s">
        <v>4726</v>
      </c>
      <c r="J12086" s="119" t="s">
        <v>24</v>
      </c>
      <c r="K12086" s="1">
        <v>46255.758941458334</v>
      </c>
      <c r="L12086">
        <v>1</v>
      </c>
      <c r="M12086">
        <v>0</v>
      </c>
      <c r="N12086">
        <v>0</v>
      </c>
      <c r="O12086">
        <v>0</v>
      </c>
      <c r="P12086" s="119" t="s">
        <v>20254</v>
      </c>
    </row>
    <row r="12087" spans="1:16" x14ac:dyDescent="0.25">
      <c r="A12087">
        <v>25977</v>
      </c>
      <c r="B12087" s="119" t="s">
        <v>8042</v>
      </c>
      <c r="C12087">
        <v>71</v>
      </c>
      <c r="D12087">
        <v>24554</v>
      </c>
      <c r="E12087">
        <v>233</v>
      </c>
      <c r="F12087">
        <v>2404</v>
      </c>
      <c r="G12087">
        <v>292</v>
      </c>
      <c r="H12087">
        <v>3462</v>
      </c>
      <c r="I12087" s="119" t="s">
        <v>4726</v>
      </c>
      <c r="J12087" s="119" t="s">
        <v>24</v>
      </c>
      <c r="K12087" s="1">
        <v>46255.758941458334</v>
      </c>
      <c r="L12087">
        <v>472</v>
      </c>
      <c r="M12087">
        <v>5</v>
      </c>
      <c r="N12087">
        <v>181</v>
      </c>
      <c r="O12087">
        <v>0</v>
      </c>
      <c r="P12087" s="119" t="s">
        <v>20254</v>
      </c>
    </row>
    <row r="12088" spans="1:16" x14ac:dyDescent="0.25">
      <c r="A12088">
        <v>25978</v>
      </c>
      <c r="B12088" s="119" t="s">
        <v>8043</v>
      </c>
      <c r="C12088">
        <v>79</v>
      </c>
      <c r="D12088">
        <v>24561</v>
      </c>
      <c r="E12088">
        <v>538</v>
      </c>
      <c r="F12088">
        <v>2279</v>
      </c>
      <c r="G12088">
        <v>2362</v>
      </c>
      <c r="H12088">
        <v>3198</v>
      </c>
      <c r="I12088" s="119" t="s">
        <v>4726</v>
      </c>
      <c r="J12088" s="119" t="s">
        <v>24</v>
      </c>
      <c r="K12088" s="1">
        <v>46255.758941458334</v>
      </c>
      <c r="L12088">
        <v>459</v>
      </c>
      <c r="M12088">
        <v>15</v>
      </c>
      <c r="N12088">
        <v>26</v>
      </c>
      <c r="O12088">
        <v>3</v>
      </c>
      <c r="P12088" s="119" t="s">
        <v>20254</v>
      </c>
    </row>
    <row r="12089" spans="1:16" x14ac:dyDescent="0.25">
      <c r="A12089">
        <v>25979</v>
      </c>
      <c r="B12089" s="119" t="s">
        <v>8044</v>
      </c>
      <c r="C12089">
        <v>80</v>
      </c>
      <c r="D12089">
        <v>24607</v>
      </c>
      <c r="E12089">
        <v>961</v>
      </c>
      <c r="F12089">
        <v>7000</v>
      </c>
      <c r="G12089">
        <v>1471</v>
      </c>
      <c r="H12089">
        <v>7001</v>
      </c>
      <c r="I12089" s="119" t="s">
        <v>4726</v>
      </c>
      <c r="J12089" s="119" t="s">
        <v>24</v>
      </c>
      <c r="K12089" s="1">
        <v>46255.758941458334</v>
      </c>
      <c r="L12089">
        <v>854</v>
      </c>
      <c r="M12089">
        <v>256</v>
      </c>
      <c r="N12089">
        <v>357</v>
      </c>
      <c r="O12089">
        <v>37</v>
      </c>
      <c r="P12089" s="119" t="s">
        <v>20254</v>
      </c>
    </row>
    <row r="12090" spans="1:16" x14ac:dyDescent="0.25">
      <c r="A12090">
        <v>25980</v>
      </c>
      <c r="B12090" s="119" t="s">
        <v>8045</v>
      </c>
      <c r="C12090">
        <v>64</v>
      </c>
      <c r="D12090">
        <v>24575</v>
      </c>
      <c r="E12090">
        <v>183</v>
      </c>
      <c r="F12090">
        <v>1559</v>
      </c>
      <c r="G12090">
        <v>53</v>
      </c>
      <c r="H12090">
        <v>19418</v>
      </c>
      <c r="I12090" s="119" t="s">
        <v>4726</v>
      </c>
      <c r="J12090" s="119" t="s">
        <v>24</v>
      </c>
      <c r="K12090" s="1">
        <v>46255.758941458334</v>
      </c>
      <c r="L12090">
        <v>22</v>
      </c>
      <c r="M12090">
        <v>0</v>
      </c>
      <c r="N12090">
        <v>0</v>
      </c>
      <c r="O12090">
        <v>0</v>
      </c>
      <c r="P12090" s="119" t="s">
        <v>20254</v>
      </c>
    </row>
    <row r="12091" spans="1:16" x14ac:dyDescent="0.25">
      <c r="A12091">
        <v>25981</v>
      </c>
      <c r="B12091" s="119" t="s">
        <v>8046</v>
      </c>
      <c r="C12091">
        <v>72</v>
      </c>
      <c r="D12091">
        <v>24618</v>
      </c>
      <c r="E12091">
        <v>30</v>
      </c>
      <c r="F12091">
        <v>12158</v>
      </c>
      <c r="G12091">
        <v>12</v>
      </c>
      <c r="H12091">
        <v>41414</v>
      </c>
      <c r="I12091" s="119" t="s">
        <v>4726</v>
      </c>
      <c r="J12091" s="119" t="s">
        <v>24</v>
      </c>
      <c r="K12091" s="1">
        <v>46255.758941458334</v>
      </c>
      <c r="L12091">
        <v>0</v>
      </c>
      <c r="M12091">
        <v>0</v>
      </c>
      <c r="N12091">
        <v>0</v>
      </c>
      <c r="O12091">
        <v>0</v>
      </c>
      <c r="P12091" s="119" t="s">
        <v>20254</v>
      </c>
    </row>
    <row r="12092" spans="1:16" x14ac:dyDescent="0.25">
      <c r="A12092">
        <v>25983</v>
      </c>
      <c r="B12092" s="119" t="s">
        <v>8047</v>
      </c>
      <c r="C12092">
        <v>65</v>
      </c>
      <c r="D12092">
        <v>24548</v>
      </c>
      <c r="E12092">
        <v>144</v>
      </c>
      <c r="F12092">
        <v>10933</v>
      </c>
      <c r="G12092">
        <v>10</v>
      </c>
      <c r="H12092">
        <v>47998</v>
      </c>
      <c r="I12092" s="119" t="s">
        <v>4726</v>
      </c>
      <c r="J12092" s="119" t="s">
        <v>24</v>
      </c>
      <c r="K12092" s="1">
        <v>46255.758941458334</v>
      </c>
      <c r="L12092">
        <v>0</v>
      </c>
      <c r="M12092">
        <v>1</v>
      </c>
      <c r="N12092">
        <v>0</v>
      </c>
      <c r="O12092">
        <v>0</v>
      </c>
      <c r="P12092" s="119" t="s">
        <v>20254</v>
      </c>
    </row>
    <row r="12093" spans="1:16" x14ac:dyDescent="0.25">
      <c r="A12093">
        <v>25984</v>
      </c>
      <c r="B12093" s="119" t="s">
        <v>8048</v>
      </c>
      <c r="C12093">
        <v>73</v>
      </c>
      <c r="D12093">
        <v>24605</v>
      </c>
      <c r="E12093">
        <v>37</v>
      </c>
      <c r="F12093">
        <v>15573</v>
      </c>
      <c r="G12093">
        <v>24</v>
      </c>
      <c r="H12093">
        <v>65572</v>
      </c>
      <c r="I12093" s="119" t="s">
        <v>4726</v>
      </c>
      <c r="J12093" s="119" t="s">
        <v>24</v>
      </c>
      <c r="K12093" s="1">
        <v>46255.758941458334</v>
      </c>
      <c r="L12093">
        <v>0</v>
      </c>
      <c r="M12093">
        <v>1</v>
      </c>
      <c r="N12093">
        <v>0</v>
      </c>
      <c r="O12093">
        <v>0</v>
      </c>
      <c r="P12093" s="119" t="s">
        <v>20254</v>
      </c>
    </row>
    <row r="12094" spans="1:16" x14ac:dyDescent="0.25">
      <c r="A12094">
        <v>25985</v>
      </c>
      <c r="B12094" s="119" t="s">
        <v>8049</v>
      </c>
      <c r="C12094">
        <v>80</v>
      </c>
      <c r="D12094">
        <v>24648</v>
      </c>
      <c r="E12094">
        <v>622</v>
      </c>
      <c r="F12094">
        <v>2395</v>
      </c>
      <c r="G12094">
        <v>1116</v>
      </c>
      <c r="H12094">
        <v>3189</v>
      </c>
      <c r="I12094" s="119" t="s">
        <v>4726</v>
      </c>
      <c r="J12094" s="119" t="s">
        <v>24</v>
      </c>
      <c r="K12094" s="1">
        <v>46255.758941458334</v>
      </c>
      <c r="L12094">
        <v>520</v>
      </c>
      <c r="M12094">
        <v>70</v>
      </c>
      <c r="N12094">
        <v>44</v>
      </c>
      <c r="O12094">
        <v>19</v>
      </c>
      <c r="P12094" s="119" t="s">
        <v>20254</v>
      </c>
    </row>
    <row r="12095" spans="1:16" x14ac:dyDescent="0.25">
      <c r="A12095">
        <v>25986</v>
      </c>
      <c r="B12095" s="119" t="s">
        <v>8050</v>
      </c>
      <c r="C12095">
        <v>66</v>
      </c>
      <c r="D12095">
        <v>24580</v>
      </c>
      <c r="E12095">
        <v>9</v>
      </c>
      <c r="F12095">
        <v>1222</v>
      </c>
      <c r="G12095">
        <v>73</v>
      </c>
      <c r="H12095">
        <v>10612</v>
      </c>
      <c r="I12095" s="119" t="s">
        <v>4726</v>
      </c>
      <c r="J12095" s="119" t="s">
        <v>24</v>
      </c>
      <c r="K12095" s="1">
        <v>46255.758941458334</v>
      </c>
      <c r="L12095">
        <v>0</v>
      </c>
      <c r="M12095">
        <v>2</v>
      </c>
      <c r="N12095">
        <v>0</v>
      </c>
      <c r="O12095">
        <v>0</v>
      </c>
      <c r="P12095" s="119" t="s">
        <v>20254</v>
      </c>
    </row>
    <row r="12096" spans="1:16" x14ac:dyDescent="0.25">
      <c r="A12096">
        <v>25987</v>
      </c>
      <c r="B12096" s="119" t="s">
        <v>8051</v>
      </c>
      <c r="C12096">
        <v>74</v>
      </c>
      <c r="D12096">
        <v>24655</v>
      </c>
      <c r="E12096">
        <v>42</v>
      </c>
      <c r="F12096">
        <v>2603</v>
      </c>
      <c r="G12096">
        <v>82</v>
      </c>
      <c r="H12096">
        <v>13374</v>
      </c>
      <c r="I12096" s="119" t="s">
        <v>4726</v>
      </c>
      <c r="J12096" s="119" t="s">
        <v>24</v>
      </c>
      <c r="K12096" s="1">
        <v>46255.758941458334</v>
      </c>
      <c r="L12096">
        <v>0</v>
      </c>
      <c r="M12096">
        <v>0</v>
      </c>
      <c r="N12096">
        <v>0</v>
      </c>
      <c r="O12096">
        <v>0</v>
      </c>
      <c r="P12096" s="119" t="s">
        <v>20254</v>
      </c>
    </row>
    <row r="12097" spans="1:16" x14ac:dyDescent="0.25">
      <c r="A12097">
        <v>25988</v>
      </c>
      <c r="B12097" s="119" t="s">
        <v>8052</v>
      </c>
      <c r="C12097">
        <v>80</v>
      </c>
      <c r="D12097">
        <v>24612</v>
      </c>
      <c r="E12097">
        <v>440</v>
      </c>
      <c r="F12097">
        <v>2296</v>
      </c>
      <c r="G12097">
        <v>1847</v>
      </c>
      <c r="H12097">
        <v>3298</v>
      </c>
      <c r="I12097" s="119" t="s">
        <v>4726</v>
      </c>
      <c r="J12097" s="119" t="s">
        <v>24</v>
      </c>
      <c r="K12097" s="1">
        <v>46255.758941458334</v>
      </c>
      <c r="L12097">
        <v>384</v>
      </c>
      <c r="M12097">
        <v>120</v>
      </c>
      <c r="N12097">
        <v>46</v>
      </c>
      <c r="O12097">
        <v>26</v>
      </c>
      <c r="P12097" s="119" t="s">
        <v>20254</v>
      </c>
    </row>
    <row r="12098" spans="1:16" x14ac:dyDescent="0.25">
      <c r="A12098">
        <v>25989</v>
      </c>
      <c r="B12098" s="119" t="s">
        <v>8053</v>
      </c>
      <c r="C12098">
        <v>75</v>
      </c>
      <c r="D12098">
        <v>24560</v>
      </c>
      <c r="E12098">
        <v>287</v>
      </c>
      <c r="F12098">
        <v>1877</v>
      </c>
      <c r="G12098">
        <v>270</v>
      </c>
      <c r="H12098">
        <v>4970</v>
      </c>
      <c r="I12098" s="119" t="s">
        <v>4726</v>
      </c>
      <c r="J12098" s="119" t="s">
        <v>24</v>
      </c>
      <c r="K12098" s="1">
        <v>46255.758941458334</v>
      </c>
      <c r="L12098">
        <v>170</v>
      </c>
      <c r="M12098">
        <v>7</v>
      </c>
      <c r="N12098">
        <v>0</v>
      </c>
      <c r="O12098">
        <v>1</v>
      </c>
      <c r="P12098" s="119" t="s">
        <v>20254</v>
      </c>
    </row>
    <row r="12099" spans="1:16" x14ac:dyDescent="0.25">
      <c r="A12099">
        <v>25990</v>
      </c>
      <c r="B12099" s="119" t="s">
        <v>8054</v>
      </c>
      <c r="C12099">
        <v>80</v>
      </c>
      <c r="D12099">
        <v>24571</v>
      </c>
      <c r="E12099">
        <v>664</v>
      </c>
      <c r="F12099">
        <v>2578</v>
      </c>
      <c r="G12099">
        <v>2227</v>
      </c>
      <c r="H12099">
        <v>3638</v>
      </c>
      <c r="I12099" s="119" t="s">
        <v>4726</v>
      </c>
      <c r="J12099" s="119" t="s">
        <v>24</v>
      </c>
      <c r="K12099" s="1">
        <v>46255.758941458334</v>
      </c>
      <c r="L12099">
        <v>689</v>
      </c>
      <c r="M12099">
        <v>660</v>
      </c>
      <c r="N12099">
        <v>393</v>
      </c>
      <c r="O12099">
        <v>72</v>
      </c>
      <c r="P12099" s="119" t="s">
        <v>20254</v>
      </c>
    </row>
    <row r="12100" spans="1:16" x14ac:dyDescent="0.25">
      <c r="A12100">
        <v>25991</v>
      </c>
      <c r="B12100" s="119" t="s">
        <v>8055</v>
      </c>
      <c r="C12100">
        <v>76</v>
      </c>
      <c r="D12100">
        <v>24624</v>
      </c>
      <c r="E12100">
        <v>495</v>
      </c>
      <c r="F12100">
        <v>2398</v>
      </c>
      <c r="G12100">
        <v>4179</v>
      </c>
      <c r="H12100">
        <v>3309</v>
      </c>
      <c r="I12100" s="119" t="s">
        <v>4726</v>
      </c>
      <c r="J12100" s="119" t="s">
        <v>24</v>
      </c>
      <c r="K12100" s="1">
        <v>46255.758941458334</v>
      </c>
      <c r="L12100">
        <v>437</v>
      </c>
      <c r="M12100">
        <v>145</v>
      </c>
      <c r="N12100">
        <v>26</v>
      </c>
      <c r="O12100">
        <v>49</v>
      </c>
      <c r="P12100" s="119" t="s">
        <v>20254</v>
      </c>
    </row>
    <row r="12101" spans="1:16" x14ac:dyDescent="0.25">
      <c r="A12101">
        <v>25992</v>
      </c>
      <c r="B12101" s="119" t="s">
        <v>8056</v>
      </c>
      <c r="C12101">
        <v>80</v>
      </c>
      <c r="D12101">
        <v>24554</v>
      </c>
      <c r="E12101">
        <v>501</v>
      </c>
      <c r="F12101">
        <v>2301</v>
      </c>
      <c r="G12101">
        <v>1141</v>
      </c>
      <c r="H12101">
        <v>3281</v>
      </c>
      <c r="I12101" s="119" t="s">
        <v>4726</v>
      </c>
      <c r="J12101" s="119" t="s">
        <v>24</v>
      </c>
      <c r="K12101" s="1">
        <v>46255.758941458334</v>
      </c>
      <c r="L12101">
        <v>444</v>
      </c>
      <c r="M12101">
        <v>196</v>
      </c>
      <c r="N12101">
        <v>216</v>
      </c>
      <c r="O12101">
        <v>78</v>
      </c>
      <c r="P12101" s="119" t="s">
        <v>20254</v>
      </c>
    </row>
    <row r="12102" spans="1:16" x14ac:dyDescent="0.25">
      <c r="A12102">
        <v>25993</v>
      </c>
      <c r="B12102" s="119" t="s">
        <v>8057</v>
      </c>
      <c r="C12102">
        <v>1</v>
      </c>
      <c r="E12102">
        <v>326</v>
      </c>
      <c r="F12102">
        <v>17</v>
      </c>
      <c r="G12102">
        <v>291</v>
      </c>
      <c r="H12102">
        <v>86</v>
      </c>
      <c r="I12102" s="119" t="s">
        <v>4726</v>
      </c>
      <c r="J12102" s="119" t="s">
        <v>22</v>
      </c>
      <c r="K12102" s="1">
        <v>46255.758941458334</v>
      </c>
      <c r="L12102">
        <v>0</v>
      </c>
      <c r="M12102">
        <v>1</v>
      </c>
      <c r="N12102">
        <v>0</v>
      </c>
      <c r="O12102">
        <v>0</v>
      </c>
      <c r="P12102" s="119" t="s">
        <v>20254</v>
      </c>
    </row>
    <row r="12103" spans="1:16" x14ac:dyDescent="0.25">
      <c r="A12103">
        <v>25994</v>
      </c>
      <c r="B12103" s="119" t="s">
        <v>8057</v>
      </c>
      <c r="C12103">
        <v>6</v>
      </c>
      <c r="E12103">
        <v>1926</v>
      </c>
      <c r="F12103">
        <v>18</v>
      </c>
      <c r="G12103">
        <v>379</v>
      </c>
      <c r="H12103">
        <v>62</v>
      </c>
      <c r="I12103" s="119" t="s">
        <v>4726</v>
      </c>
      <c r="J12103" s="119" t="s">
        <v>22</v>
      </c>
      <c r="K12103" s="1">
        <v>46255.758941458334</v>
      </c>
      <c r="L12103">
        <v>0</v>
      </c>
      <c r="M12103">
        <v>0</v>
      </c>
      <c r="N12103">
        <v>0</v>
      </c>
      <c r="O12103">
        <v>0</v>
      </c>
      <c r="P12103" s="119" t="s">
        <v>20254</v>
      </c>
    </row>
    <row r="12104" spans="1:16" x14ac:dyDescent="0.25">
      <c r="A12104">
        <v>25995</v>
      </c>
      <c r="B12104" s="119" t="s">
        <v>8057</v>
      </c>
      <c r="C12104">
        <v>11</v>
      </c>
      <c r="E12104">
        <v>590</v>
      </c>
      <c r="F12104">
        <v>21</v>
      </c>
      <c r="G12104">
        <v>821</v>
      </c>
      <c r="H12104">
        <v>722</v>
      </c>
      <c r="I12104" s="119" t="s">
        <v>4726</v>
      </c>
      <c r="J12104" s="119" t="s">
        <v>22</v>
      </c>
      <c r="K12104" s="1">
        <v>46255.758941458334</v>
      </c>
      <c r="L12104">
        <v>19</v>
      </c>
      <c r="M12104">
        <v>13</v>
      </c>
      <c r="N12104">
        <v>5</v>
      </c>
      <c r="O12104">
        <v>4</v>
      </c>
      <c r="P12104" s="119" t="s">
        <v>20254</v>
      </c>
    </row>
    <row r="12105" spans="1:16" x14ac:dyDescent="0.25">
      <c r="A12105">
        <v>25996</v>
      </c>
      <c r="B12105" s="119" t="s">
        <v>8057</v>
      </c>
      <c r="C12105">
        <v>16</v>
      </c>
      <c r="E12105">
        <v>345</v>
      </c>
      <c r="F12105">
        <v>25</v>
      </c>
      <c r="G12105">
        <v>352</v>
      </c>
      <c r="H12105">
        <v>44</v>
      </c>
      <c r="I12105" s="119" t="s">
        <v>4726</v>
      </c>
      <c r="J12105" s="119" t="s">
        <v>22</v>
      </c>
      <c r="K12105" s="1">
        <v>46255.758941458334</v>
      </c>
      <c r="L12105">
        <v>8</v>
      </c>
      <c r="M12105">
        <v>0</v>
      </c>
      <c r="N12105">
        <v>0</v>
      </c>
      <c r="O12105">
        <v>0</v>
      </c>
      <c r="P12105" s="119" t="s">
        <v>20254</v>
      </c>
    </row>
    <row r="12106" spans="1:16" x14ac:dyDescent="0.25">
      <c r="A12106">
        <v>25997</v>
      </c>
      <c r="B12106" s="119" t="s">
        <v>8058</v>
      </c>
      <c r="C12106">
        <v>0</v>
      </c>
      <c r="E12106">
        <v>447</v>
      </c>
      <c r="F12106">
        <v>14</v>
      </c>
      <c r="G12106">
        <v>195</v>
      </c>
      <c r="H12106">
        <v>170</v>
      </c>
      <c r="I12106" s="119" t="s">
        <v>4726</v>
      </c>
      <c r="J12106" s="119" t="s">
        <v>22</v>
      </c>
      <c r="K12106" s="1">
        <v>46255.758941458334</v>
      </c>
      <c r="L12106">
        <v>0</v>
      </c>
      <c r="M12106">
        <v>0</v>
      </c>
      <c r="N12106">
        <v>0</v>
      </c>
      <c r="O12106">
        <v>0</v>
      </c>
      <c r="P12106" s="119" t="s">
        <v>20254</v>
      </c>
    </row>
    <row r="12107" spans="1:16" x14ac:dyDescent="0.25">
      <c r="A12107">
        <v>25998</v>
      </c>
      <c r="B12107" s="119" t="s">
        <v>8058</v>
      </c>
      <c r="C12107">
        <v>7</v>
      </c>
      <c r="E12107">
        <v>266</v>
      </c>
      <c r="F12107">
        <v>15</v>
      </c>
      <c r="G12107">
        <v>367</v>
      </c>
      <c r="H12107">
        <v>66</v>
      </c>
      <c r="I12107" s="119" t="s">
        <v>4726</v>
      </c>
      <c r="J12107" s="119" t="s">
        <v>22</v>
      </c>
      <c r="K12107" s="1">
        <v>46255.758941458334</v>
      </c>
      <c r="L12107">
        <v>19</v>
      </c>
      <c r="M12107">
        <v>2</v>
      </c>
      <c r="N12107">
        <v>7</v>
      </c>
      <c r="O12107">
        <v>1</v>
      </c>
      <c r="P12107" s="119" t="s">
        <v>20254</v>
      </c>
    </row>
    <row r="12108" spans="1:16" x14ac:dyDescent="0.25">
      <c r="A12108">
        <v>25999</v>
      </c>
      <c r="B12108" s="119" t="s">
        <v>8058</v>
      </c>
      <c r="C12108">
        <v>12</v>
      </c>
      <c r="E12108">
        <v>2</v>
      </c>
      <c r="F12108">
        <v>18</v>
      </c>
      <c r="G12108">
        <v>338</v>
      </c>
      <c r="H12108">
        <v>90</v>
      </c>
      <c r="I12108" s="119" t="s">
        <v>4726</v>
      </c>
      <c r="J12108" s="119" t="s">
        <v>22</v>
      </c>
      <c r="K12108" s="1">
        <v>46255.758941458334</v>
      </c>
      <c r="L12108">
        <v>0</v>
      </c>
      <c r="M12108">
        <v>3</v>
      </c>
      <c r="N12108">
        <v>0</v>
      </c>
      <c r="O12108">
        <v>0</v>
      </c>
      <c r="P12108" s="119" t="s">
        <v>20254</v>
      </c>
    </row>
    <row r="12109" spans="1:16" x14ac:dyDescent="0.25">
      <c r="A12109">
        <v>26000</v>
      </c>
      <c r="B12109" s="119" t="s">
        <v>8058</v>
      </c>
      <c r="C12109">
        <v>17</v>
      </c>
      <c r="E12109">
        <v>2</v>
      </c>
      <c r="F12109">
        <v>25</v>
      </c>
      <c r="G12109">
        <v>117</v>
      </c>
      <c r="H12109">
        <v>163</v>
      </c>
      <c r="I12109" s="119" t="s">
        <v>4726</v>
      </c>
      <c r="J12109" s="119" t="s">
        <v>22</v>
      </c>
      <c r="K12109" s="1">
        <v>46255.758941458334</v>
      </c>
      <c r="L12109">
        <v>0</v>
      </c>
      <c r="M12109">
        <v>0</v>
      </c>
      <c r="N12109">
        <v>0</v>
      </c>
      <c r="O12109">
        <v>0</v>
      </c>
      <c r="P12109" s="119" t="s">
        <v>20254</v>
      </c>
    </row>
    <row r="12110" spans="1:16" x14ac:dyDescent="0.25">
      <c r="A12110">
        <v>26001</v>
      </c>
      <c r="B12110" s="119" t="s">
        <v>8059</v>
      </c>
      <c r="C12110">
        <v>0</v>
      </c>
      <c r="E12110">
        <v>713</v>
      </c>
      <c r="F12110">
        <v>10</v>
      </c>
      <c r="G12110">
        <v>209</v>
      </c>
      <c r="H12110">
        <v>77</v>
      </c>
      <c r="I12110" s="119" t="s">
        <v>4726</v>
      </c>
      <c r="J12110" s="119" t="s">
        <v>22</v>
      </c>
      <c r="K12110" s="1">
        <v>46255.758941458334</v>
      </c>
      <c r="L12110">
        <v>0</v>
      </c>
      <c r="M12110">
        <v>0</v>
      </c>
      <c r="N12110">
        <v>0</v>
      </c>
      <c r="O12110">
        <v>0</v>
      </c>
      <c r="P12110" s="119" t="s">
        <v>20254</v>
      </c>
    </row>
    <row r="12111" spans="1:16" x14ac:dyDescent="0.25">
      <c r="A12111">
        <v>26002</v>
      </c>
      <c r="B12111" s="119" t="s">
        <v>8059</v>
      </c>
      <c r="C12111">
        <v>8</v>
      </c>
      <c r="E12111">
        <v>3228</v>
      </c>
      <c r="F12111">
        <v>17</v>
      </c>
      <c r="G12111">
        <v>218</v>
      </c>
      <c r="H12111">
        <v>74</v>
      </c>
      <c r="I12111" s="119" t="s">
        <v>4726</v>
      </c>
      <c r="J12111" s="119" t="s">
        <v>22</v>
      </c>
      <c r="K12111" s="1">
        <v>46255.758941458334</v>
      </c>
      <c r="L12111">
        <v>0</v>
      </c>
      <c r="M12111">
        <v>0</v>
      </c>
      <c r="N12111">
        <v>0</v>
      </c>
      <c r="O12111">
        <v>0</v>
      </c>
      <c r="P12111" s="119" t="s">
        <v>20254</v>
      </c>
    </row>
    <row r="12112" spans="1:16" x14ac:dyDescent="0.25">
      <c r="A12112">
        <v>26003</v>
      </c>
      <c r="B12112" s="119" t="s">
        <v>8059</v>
      </c>
      <c r="C12112">
        <v>13</v>
      </c>
      <c r="E12112">
        <v>250</v>
      </c>
      <c r="F12112">
        <v>19</v>
      </c>
      <c r="G12112">
        <v>95</v>
      </c>
      <c r="H12112">
        <v>1868</v>
      </c>
      <c r="I12112" s="119" t="s">
        <v>4726</v>
      </c>
      <c r="J12112" s="119" t="s">
        <v>22</v>
      </c>
      <c r="K12112" s="1">
        <v>46255.758941458334</v>
      </c>
      <c r="L12112">
        <v>0</v>
      </c>
      <c r="M12112">
        <v>10</v>
      </c>
      <c r="N12112">
        <v>0</v>
      </c>
      <c r="O12112">
        <v>3</v>
      </c>
      <c r="P12112" s="119" t="s">
        <v>20254</v>
      </c>
    </row>
    <row r="12113" spans="1:16" x14ac:dyDescent="0.25">
      <c r="A12113">
        <v>26004</v>
      </c>
      <c r="B12113" s="119" t="s">
        <v>8059</v>
      </c>
      <c r="C12113">
        <v>18</v>
      </c>
      <c r="E12113">
        <v>0</v>
      </c>
      <c r="F12113">
        <v>0</v>
      </c>
      <c r="G12113">
        <v>408</v>
      </c>
      <c r="H12113">
        <v>71</v>
      </c>
      <c r="I12113" s="119" t="s">
        <v>4726</v>
      </c>
      <c r="J12113" s="119" t="s">
        <v>22</v>
      </c>
      <c r="K12113" s="1">
        <v>46255.758941458334</v>
      </c>
      <c r="L12113">
        <v>0</v>
      </c>
      <c r="M12113">
        <v>2</v>
      </c>
      <c r="N12113">
        <v>0</v>
      </c>
      <c r="O12113">
        <v>0</v>
      </c>
      <c r="P12113" s="119" t="s">
        <v>20254</v>
      </c>
    </row>
    <row r="12114" spans="1:16" x14ac:dyDescent="0.25">
      <c r="A12114">
        <v>26005</v>
      </c>
      <c r="B12114" s="119" t="s">
        <v>8057</v>
      </c>
      <c r="C12114">
        <v>0</v>
      </c>
      <c r="E12114">
        <v>793</v>
      </c>
      <c r="F12114">
        <v>17</v>
      </c>
      <c r="G12114">
        <v>400</v>
      </c>
      <c r="H12114">
        <v>84</v>
      </c>
      <c r="I12114" s="119" t="s">
        <v>4726</v>
      </c>
      <c r="J12114" s="119" t="s">
        <v>22</v>
      </c>
      <c r="K12114" s="1">
        <v>46255.758941458334</v>
      </c>
      <c r="L12114">
        <v>0</v>
      </c>
      <c r="M12114">
        <v>1</v>
      </c>
      <c r="N12114">
        <v>0</v>
      </c>
      <c r="O12114">
        <v>1</v>
      </c>
      <c r="P12114" s="119" t="s">
        <v>20254</v>
      </c>
    </row>
    <row r="12115" spans="1:16" x14ac:dyDescent="0.25">
      <c r="A12115">
        <v>26006</v>
      </c>
      <c r="B12115" s="119" t="s">
        <v>8057</v>
      </c>
      <c r="C12115">
        <v>9</v>
      </c>
      <c r="E12115">
        <v>554</v>
      </c>
      <c r="F12115">
        <v>25</v>
      </c>
      <c r="G12115">
        <v>383</v>
      </c>
      <c r="H12115">
        <v>90</v>
      </c>
      <c r="I12115" s="119" t="s">
        <v>4726</v>
      </c>
      <c r="J12115" s="119" t="s">
        <v>22</v>
      </c>
      <c r="K12115" s="1">
        <v>46255.758941458334</v>
      </c>
      <c r="L12115">
        <v>0</v>
      </c>
      <c r="M12115">
        <v>0</v>
      </c>
      <c r="N12115">
        <v>0</v>
      </c>
      <c r="O12115">
        <v>0</v>
      </c>
      <c r="P12115" s="119" t="s">
        <v>20254</v>
      </c>
    </row>
    <row r="12116" spans="1:16" x14ac:dyDescent="0.25">
      <c r="A12116">
        <v>26007</v>
      </c>
      <c r="B12116" s="119" t="s">
        <v>8057</v>
      </c>
      <c r="C12116">
        <v>14</v>
      </c>
      <c r="E12116">
        <v>687</v>
      </c>
      <c r="F12116">
        <v>23</v>
      </c>
      <c r="G12116">
        <v>1358</v>
      </c>
      <c r="H12116">
        <v>115</v>
      </c>
      <c r="I12116" s="119" t="s">
        <v>4726</v>
      </c>
      <c r="J12116" s="119" t="s">
        <v>22</v>
      </c>
      <c r="K12116" s="1">
        <v>46255.758941458334</v>
      </c>
      <c r="L12116">
        <v>11</v>
      </c>
      <c r="M12116">
        <v>3</v>
      </c>
      <c r="N12116">
        <v>3</v>
      </c>
      <c r="O12116">
        <v>0</v>
      </c>
      <c r="P12116" s="119" t="s">
        <v>20254</v>
      </c>
    </row>
    <row r="12117" spans="1:16" x14ac:dyDescent="0.25">
      <c r="A12117">
        <v>26008</v>
      </c>
      <c r="B12117" s="119" t="s">
        <v>8057</v>
      </c>
      <c r="C12117">
        <v>19</v>
      </c>
      <c r="E12117">
        <v>584</v>
      </c>
      <c r="F12117">
        <v>29</v>
      </c>
      <c r="G12117">
        <v>294</v>
      </c>
      <c r="H12117">
        <v>44</v>
      </c>
      <c r="I12117" s="119" t="s">
        <v>4726</v>
      </c>
      <c r="J12117" s="119" t="s">
        <v>22</v>
      </c>
      <c r="K12117" s="1">
        <v>46255.758941458334</v>
      </c>
      <c r="L12117">
        <v>13</v>
      </c>
      <c r="M12117">
        <v>0</v>
      </c>
      <c r="N12117">
        <v>2</v>
      </c>
      <c r="O12117">
        <v>0</v>
      </c>
      <c r="P12117" s="119" t="s">
        <v>20254</v>
      </c>
    </row>
    <row r="12118" spans="1:16" x14ac:dyDescent="0.25">
      <c r="A12118">
        <v>26009</v>
      </c>
      <c r="B12118" s="119" t="s">
        <v>5598</v>
      </c>
      <c r="C12118">
        <v>21</v>
      </c>
      <c r="E12118">
        <v>180</v>
      </c>
      <c r="F12118">
        <v>30</v>
      </c>
      <c r="G12118">
        <v>398</v>
      </c>
      <c r="H12118">
        <v>48</v>
      </c>
      <c r="I12118" s="119" t="s">
        <v>4726</v>
      </c>
      <c r="J12118" s="119" t="s">
        <v>22</v>
      </c>
      <c r="K12118" s="1">
        <v>46255.758941458334</v>
      </c>
      <c r="L12118">
        <v>0</v>
      </c>
      <c r="M12118">
        <v>5</v>
      </c>
      <c r="N12118">
        <v>0</v>
      </c>
      <c r="O12118">
        <v>1</v>
      </c>
      <c r="P12118" s="119" t="s">
        <v>20254</v>
      </c>
    </row>
    <row r="12119" spans="1:16" x14ac:dyDescent="0.25">
      <c r="A12119">
        <v>26010</v>
      </c>
      <c r="B12119" s="119" t="s">
        <v>5598</v>
      </c>
      <c r="C12119">
        <v>26</v>
      </c>
      <c r="E12119">
        <v>0</v>
      </c>
      <c r="F12119">
        <v>0</v>
      </c>
      <c r="G12119">
        <v>739</v>
      </c>
      <c r="H12119">
        <v>78</v>
      </c>
      <c r="I12119" s="119" t="s">
        <v>4726</v>
      </c>
      <c r="J12119" s="119" t="s">
        <v>22</v>
      </c>
      <c r="K12119" s="1">
        <v>46255.758941458334</v>
      </c>
      <c r="L12119">
        <v>0</v>
      </c>
      <c r="M12119">
        <v>0</v>
      </c>
      <c r="N12119">
        <v>0</v>
      </c>
      <c r="O12119">
        <v>0</v>
      </c>
      <c r="P12119" s="119" t="s">
        <v>20254</v>
      </c>
    </row>
    <row r="12120" spans="1:16" x14ac:dyDescent="0.25">
      <c r="A12120">
        <v>26011</v>
      </c>
      <c r="B12120" s="119" t="s">
        <v>5598</v>
      </c>
      <c r="C12120">
        <v>31</v>
      </c>
      <c r="E12120">
        <v>2149</v>
      </c>
      <c r="F12120">
        <v>39</v>
      </c>
      <c r="G12120">
        <v>333</v>
      </c>
      <c r="H12120">
        <v>72</v>
      </c>
      <c r="I12120" s="119" t="s">
        <v>4726</v>
      </c>
      <c r="J12120" s="119" t="s">
        <v>22</v>
      </c>
      <c r="K12120" s="1">
        <v>46255.758941458334</v>
      </c>
      <c r="L12120">
        <v>16</v>
      </c>
      <c r="M12120">
        <v>2</v>
      </c>
      <c r="N12120">
        <v>5</v>
      </c>
      <c r="O12120">
        <v>0</v>
      </c>
      <c r="P12120" s="119" t="s">
        <v>20254</v>
      </c>
    </row>
    <row r="12121" spans="1:16" x14ac:dyDescent="0.25">
      <c r="A12121">
        <v>26012</v>
      </c>
      <c r="B12121" s="119" t="s">
        <v>5598</v>
      </c>
      <c r="C12121">
        <v>36</v>
      </c>
      <c r="E12121">
        <v>1230</v>
      </c>
      <c r="F12121">
        <v>45</v>
      </c>
      <c r="G12121">
        <v>184</v>
      </c>
      <c r="H12121">
        <v>70</v>
      </c>
      <c r="I12121" s="119" t="s">
        <v>4726</v>
      </c>
      <c r="J12121" s="119" t="s">
        <v>22</v>
      </c>
      <c r="K12121" s="1">
        <v>46255.758941458334</v>
      </c>
      <c r="L12121">
        <v>4</v>
      </c>
      <c r="M12121">
        <v>2</v>
      </c>
      <c r="N12121">
        <v>1</v>
      </c>
      <c r="O12121">
        <v>0</v>
      </c>
      <c r="P12121" s="119" t="s">
        <v>20254</v>
      </c>
    </row>
    <row r="12122" spans="1:16" x14ac:dyDescent="0.25">
      <c r="A12122">
        <v>26013</v>
      </c>
      <c r="B12122" s="119" t="s">
        <v>5599</v>
      </c>
      <c r="C12122">
        <v>22</v>
      </c>
      <c r="E12122">
        <v>0</v>
      </c>
      <c r="F12122">
        <v>0</v>
      </c>
      <c r="G12122">
        <v>725</v>
      </c>
      <c r="H12122">
        <v>87</v>
      </c>
      <c r="I12122" s="119" t="s">
        <v>4726</v>
      </c>
      <c r="J12122" s="119" t="s">
        <v>22</v>
      </c>
      <c r="K12122" s="1">
        <v>46255.758941458334</v>
      </c>
      <c r="L12122">
        <v>0</v>
      </c>
      <c r="M12122">
        <v>6</v>
      </c>
      <c r="N12122">
        <v>0</v>
      </c>
      <c r="O12122">
        <v>3</v>
      </c>
      <c r="P12122" s="119" t="s">
        <v>20254</v>
      </c>
    </row>
    <row r="12123" spans="1:16" x14ac:dyDescent="0.25">
      <c r="A12123">
        <v>26014</v>
      </c>
      <c r="B12123" s="119" t="s">
        <v>5599</v>
      </c>
      <c r="C12123">
        <v>27</v>
      </c>
      <c r="E12123">
        <v>0</v>
      </c>
      <c r="F12123">
        <v>0</v>
      </c>
      <c r="G12123">
        <v>519</v>
      </c>
      <c r="H12123">
        <v>55</v>
      </c>
      <c r="I12123" s="119" t="s">
        <v>4726</v>
      </c>
      <c r="J12123" s="119" t="s">
        <v>22</v>
      </c>
      <c r="K12123" s="1">
        <v>46255.758941458334</v>
      </c>
      <c r="L12123">
        <v>0</v>
      </c>
      <c r="M12123">
        <v>4</v>
      </c>
      <c r="N12123">
        <v>0</v>
      </c>
      <c r="O12123">
        <v>0</v>
      </c>
      <c r="P12123" s="119" t="s">
        <v>20254</v>
      </c>
    </row>
    <row r="12124" spans="1:16" x14ac:dyDescent="0.25">
      <c r="A12124">
        <v>26015</v>
      </c>
      <c r="B12124" s="119" t="s">
        <v>5599</v>
      </c>
      <c r="C12124">
        <v>32</v>
      </c>
      <c r="E12124">
        <v>272</v>
      </c>
      <c r="F12124">
        <v>39</v>
      </c>
      <c r="G12124">
        <v>125</v>
      </c>
      <c r="H12124">
        <v>76</v>
      </c>
      <c r="I12124" s="119" t="s">
        <v>4726</v>
      </c>
      <c r="J12124" s="119" t="s">
        <v>22</v>
      </c>
      <c r="K12124" s="1">
        <v>46255.758941458334</v>
      </c>
      <c r="L12124">
        <v>8</v>
      </c>
      <c r="M12124">
        <v>0</v>
      </c>
      <c r="N12124">
        <v>2</v>
      </c>
      <c r="O12124">
        <v>0</v>
      </c>
      <c r="P12124" s="119" t="s">
        <v>20254</v>
      </c>
    </row>
    <row r="12125" spans="1:16" x14ac:dyDescent="0.25">
      <c r="A12125">
        <v>26016</v>
      </c>
      <c r="B12125" s="119" t="s">
        <v>5599</v>
      </c>
      <c r="C12125">
        <v>37</v>
      </c>
      <c r="E12125">
        <v>1316</v>
      </c>
      <c r="F12125">
        <v>50</v>
      </c>
      <c r="G12125">
        <v>236</v>
      </c>
      <c r="H12125">
        <v>52</v>
      </c>
      <c r="I12125" s="119" t="s">
        <v>4726</v>
      </c>
      <c r="J12125" s="119" t="s">
        <v>22</v>
      </c>
      <c r="K12125" s="1">
        <v>46255.758941458334</v>
      </c>
      <c r="L12125">
        <v>8</v>
      </c>
      <c r="M12125">
        <v>0</v>
      </c>
      <c r="N12125">
        <v>2</v>
      </c>
      <c r="O12125">
        <v>0</v>
      </c>
      <c r="P12125" s="119" t="s">
        <v>20254</v>
      </c>
    </row>
    <row r="12126" spans="1:16" x14ac:dyDescent="0.25">
      <c r="A12126">
        <v>26017</v>
      </c>
      <c r="B12126" s="119" t="s">
        <v>5600</v>
      </c>
      <c r="C12126">
        <v>23</v>
      </c>
      <c r="E12126">
        <v>737</v>
      </c>
      <c r="F12126">
        <v>38</v>
      </c>
      <c r="G12126">
        <v>291</v>
      </c>
      <c r="H12126">
        <v>196</v>
      </c>
      <c r="I12126" s="119" t="s">
        <v>4726</v>
      </c>
      <c r="J12126" s="119" t="s">
        <v>22</v>
      </c>
      <c r="K12126" s="1">
        <v>46255.758941458334</v>
      </c>
      <c r="L12126">
        <v>9</v>
      </c>
      <c r="M12126">
        <v>2</v>
      </c>
      <c r="N12126">
        <v>2</v>
      </c>
      <c r="O12126">
        <v>0</v>
      </c>
      <c r="P12126" s="119" t="s">
        <v>20254</v>
      </c>
    </row>
    <row r="12127" spans="1:16" x14ac:dyDescent="0.25">
      <c r="A12127">
        <v>26018</v>
      </c>
      <c r="B12127" s="119" t="s">
        <v>5600</v>
      </c>
      <c r="C12127">
        <v>28</v>
      </c>
      <c r="E12127">
        <v>229</v>
      </c>
      <c r="F12127">
        <v>35</v>
      </c>
      <c r="G12127">
        <v>545</v>
      </c>
      <c r="H12127">
        <v>80</v>
      </c>
      <c r="I12127" s="119" t="s">
        <v>4726</v>
      </c>
      <c r="J12127" s="119" t="s">
        <v>22</v>
      </c>
      <c r="K12127" s="1">
        <v>46255.758941458334</v>
      </c>
      <c r="L12127">
        <v>7</v>
      </c>
      <c r="M12127">
        <v>3</v>
      </c>
      <c r="N12127">
        <v>1</v>
      </c>
      <c r="O12127">
        <v>1</v>
      </c>
      <c r="P12127" s="119" t="s">
        <v>20254</v>
      </c>
    </row>
    <row r="12128" spans="1:16" x14ac:dyDescent="0.25">
      <c r="A12128">
        <v>26019</v>
      </c>
      <c r="B12128" s="119" t="s">
        <v>5600</v>
      </c>
      <c r="C12128">
        <v>33</v>
      </c>
      <c r="E12128">
        <v>479</v>
      </c>
      <c r="F12128">
        <v>42</v>
      </c>
      <c r="G12128">
        <v>357</v>
      </c>
      <c r="H12128">
        <v>66</v>
      </c>
      <c r="I12128" s="119" t="s">
        <v>4726</v>
      </c>
      <c r="J12128" s="119" t="s">
        <v>22</v>
      </c>
      <c r="K12128" s="1">
        <v>46255.758941458334</v>
      </c>
      <c r="L12128">
        <v>10</v>
      </c>
      <c r="M12128">
        <v>1</v>
      </c>
      <c r="N12128">
        <v>2</v>
      </c>
      <c r="O12128">
        <v>0</v>
      </c>
      <c r="P12128" s="119" t="s">
        <v>20254</v>
      </c>
    </row>
    <row r="12129" spans="1:16" x14ac:dyDescent="0.25">
      <c r="A12129">
        <v>26020</v>
      </c>
      <c r="B12129" s="119" t="s">
        <v>5600</v>
      </c>
      <c r="C12129">
        <v>38</v>
      </c>
      <c r="E12129">
        <v>1107</v>
      </c>
      <c r="F12129">
        <v>51</v>
      </c>
      <c r="G12129">
        <v>271</v>
      </c>
      <c r="H12129">
        <v>66</v>
      </c>
      <c r="I12129" s="119" t="s">
        <v>4726</v>
      </c>
      <c r="J12129" s="119" t="s">
        <v>22</v>
      </c>
      <c r="K12129" s="1">
        <v>46255.758941458334</v>
      </c>
      <c r="L12129">
        <v>16</v>
      </c>
      <c r="M12129">
        <v>1</v>
      </c>
      <c r="N12129">
        <v>4</v>
      </c>
      <c r="O12129">
        <v>0</v>
      </c>
      <c r="P12129" s="119" t="s">
        <v>20254</v>
      </c>
    </row>
    <row r="12130" spans="1:16" x14ac:dyDescent="0.25">
      <c r="A12130">
        <v>26021</v>
      </c>
      <c r="B12130" s="119" t="s">
        <v>5600</v>
      </c>
      <c r="C12130">
        <v>43</v>
      </c>
      <c r="E12130">
        <v>781</v>
      </c>
      <c r="F12130">
        <v>54</v>
      </c>
      <c r="G12130">
        <v>82</v>
      </c>
      <c r="H12130">
        <v>70</v>
      </c>
      <c r="I12130" s="119" t="s">
        <v>4726</v>
      </c>
      <c r="J12130" s="119" t="s">
        <v>22</v>
      </c>
      <c r="K12130" s="1">
        <v>46255.758941458334</v>
      </c>
      <c r="L12130">
        <v>8</v>
      </c>
      <c r="M12130">
        <v>0</v>
      </c>
      <c r="N12130">
        <v>1</v>
      </c>
      <c r="O12130">
        <v>0</v>
      </c>
      <c r="P12130" s="119" t="s">
        <v>20254</v>
      </c>
    </row>
    <row r="12131" spans="1:16" x14ac:dyDescent="0.25">
      <c r="A12131">
        <v>26022</v>
      </c>
      <c r="B12131" s="119" t="s">
        <v>5598</v>
      </c>
      <c r="C12131">
        <v>24</v>
      </c>
      <c r="E12131">
        <v>0</v>
      </c>
      <c r="F12131">
        <v>0</v>
      </c>
      <c r="G12131">
        <v>473</v>
      </c>
      <c r="H12131">
        <v>59</v>
      </c>
      <c r="I12131" s="119" t="s">
        <v>4726</v>
      </c>
      <c r="J12131" s="119" t="s">
        <v>22</v>
      </c>
      <c r="K12131" s="1">
        <v>46255.758941458334</v>
      </c>
      <c r="L12131">
        <v>0</v>
      </c>
      <c r="M12131">
        <v>6</v>
      </c>
      <c r="N12131">
        <v>0</v>
      </c>
      <c r="O12131">
        <v>0</v>
      </c>
      <c r="P12131" s="119" t="s">
        <v>20254</v>
      </c>
    </row>
    <row r="12132" spans="1:16" x14ac:dyDescent="0.25">
      <c r="A12132">
        <v>26023</v>
      </c>
      <c r="B12132" s="119" t="s">
        <v>5553</v>
      </c>
      <c r="C12132">
        <v>29</v>
      </c>
      <c r="E12132">
        <v>1</v>
      </c>
      <c r="F12132">
        <v>33</v>
      </c>
      <c r="G12132">
        <v>195</v>
      </c>
      <c r="H12132">
        <v>85</v>
      </c>
      <c r="I12132" s="119" t="s">
        <v>4726</v>
      </c>
      <c r="J12132" s="119" t="s">
        <v>22</v>
      </c>
      <c r="K12132" s="1">
        <v>46255.758941458334</v>
      </c>
      <c r="L12132">
        <v>0</v>
      </c>
      <c r="M12132">
        <v>0</v>
      </c>
      <c r="N12132">
        <v>0</v>
      </c>
      <c r="O12132">
        <v>0</v>
      </c>
      <c r="P12132" s="119" t="s">
        <v>20254</v>
      </c>
    </row>
    <row r="12133" spans="1:16" x14ac:dyDescent="0.25">
      <c r="A12133">
        <v>26024</v>
      </c>
      <c r="B12133" s="119" t="s">
        <v>5598</v>
      </c>
      <c r="C12133">
        <v>34</v>
      </c>
      <c r="E12133">
        <v>591</v>
      </c>
      <c r="F12133">
        <v>42</v>
      </c>
      <c r="G12133">
        <v>189</v>
      </c>
      <c r="H12133">
        <v>45</v>
      </c>
      <c r="I12133" s="119" t="s">
        <v>4726</v>
      </c>
      <c r="J12133" s="119" t="s">
        <v>22</v>
      </c>
      <c r="K12133" s="1">
        <v>46255.758941458334</v>
      </c>
      <c r="L12133">
        <v>5</v>
      </c>
      <c r="M12133">
        <v>2</v>
      </c>
      <c r="N12133">
        <v>2</v>
      </c>
      <c r="O12133">
        <v>0</v>
      </c>
      <c r="P12133" s="119" t="s">
        <v>20254</v>
      </c>
    </row>
    <row r="12134" spans="1:16" x14ac:dyDescent="0.25">
      <c r="A12134">
        <v>26025</v>
      </c>
      <c r="B12134" s="119" t="s">
        <v>5598</v>
      </c>
      <c r="C12134">
        <v>39</v>
      </c>
      <c r="E12134">
        <v>4472</v>
      </c>
      <c r="F12134">
        <v>51</v>
      </c>
      <c r="G12134">
        <v>296</v>
      </c>
      <c r="H12134">
        <v>53</v>
      </c>
      <c r="I12134" s="119" t="s">
        <v>4726</v>
      </c>
      <c r="J12134" s="119" t="s">
        <v>22</v>
      </c>
      <c r="K12134" s="1">
        <v>46255.758941458334</v>
      </c>
      <c r="L12134">
        <v>13</v>
      </c>
      <c r="M12134">
        <v>2</v>
      </c>
      <c r="N12134">
        <v>2</v>
      </c>
      <c r="O12134">
        <v>0</v>
      </c>
      <c r="P12134" s="119" t="s">
        <v>20254</v>
      </c>
    </row>
    <row r="12135" spans="1:16" x14ac:dyDescent="0.25">
      <c r="A12135">
        <v>26026</v>
      </c>
      <c r="B12135" s="119" t="s">
        <v>5598</v>
      </c>
      <c r="C12135">
        <v>44</v>
      </c>
      <c r="E12135">
        <v>928</v>
      </c>
      <c r="F12135">
        <v>50</v>
      </c>
      <c r="G12135">
        <v>340</v>
      </c>
      <c r="H12135">
        <v>90</v>
      </c>
      <c r="I12135" s="119" t="s">
        <v>4726</v>
      </c>
      <c r="J12135" s="119" t="s">
        <v>22</v>
      </c>
      <c r="K12135" s="1">
        <v>46255.758941458334</v>
      </c>
      <c r="L12135">
        <v>12</v>
      </c>
      <c r="M12135">
        <v>1</v>
      </c>
      <c r="N12135">
        <v>1</v>
      </c>
      <c r="O12135">
        <v>0</v>
      </c>
      <c r="P12135" s="119" t="s">
        <v>20254</v>
      </c>
    </row>
    <row r="12136" spans="1:16" x14ac:dyDescent="0.25">
      <c r="A12136">
        <v>26027</v>
      </c>
      <c r="B12136" s="119" t="s">
        <v>5598</v>
      </c>
      <c r="C12136">
        <v>41</v>
      </c>
      <c r="E12136">
        <v>170</v>
      </c>
      <c r="F12136">
        <v>45</v>
      </c>
      <c r="G12136">
        <v>213</v>
      </c>
      <c r="H12136">
        <v>83</v>
      </c>
      <c r="I12136" s="119" t="s">
        <v>4726</v>
      </c>
      <c r="J12136" s="119" t="s">
        <v>22</v>
      </c>
      <c r="K12136" s="1">
        <v>46255.758941458334</v>
      </c>
      <c r="L12136">
        <v>12</v>
      </c>
      <c r="M12136">
        <v>5</v>
      </c>
      <c r="N12136">
        <v>4</v>
      </c>
      <c r="O12136">
        <v>1</v>
      </c>
      <c r="P12136" s="119" t="s">
        <v>20254</v>
      </c>
    </row>
    <row r="12137" spans="1:16" x14ac:dyDescent="0.25">
      <c r="A12137">
        <v>26028</v>
      </c>
      <c r="B12137" s="119" t="s">
        <v>5598</v>
      </c>
      <c r="C12137">
        <v>46</v>
      </c>
      <c r="E12137">
        <v>1326</v>
      </c>
      <c r="F12137">
        <v>56</v>
      </c>
      <c r="G12137">
        <v>294</v>
      </c>
      <c r="H12137">
        <v>94</v>
      </c>
      <c r="I12137" s="119" t="s">
        <v>4726</v>
      </c>
      <c r="J12137" s="119" t="s">
        <v>22</v>
      </c>
      <c r="K12137" s="1">
        <v>46255.758941458334</v>
      </c>
      <c r="L12137">
        <v>10</v>
      </c>
      <c r="M12137">
        <v>2</v>
      </c>
      <c r="N12137">
        <v>2</v>
      </c>
      <c r="O12137">
        <v>0</v>
      </c>
      <c r="P12137" s="119" t="s">
        <v>20254</v>
      </c>
    </row>
    <row r="12138" spans="1:16" x14ac:dyDescent="0.25">
      <c r="A12138">
        <v>26029</v>
      </c>
      <c r="B12138" s="119" t="s">
        <v>5598</v>
      </c>
      <c r="C12138">
        <v>51</v>
      </c>
      <c r="E12138">
        <v>1230</v>
      </c>
      <c r="F12138">
        <v>72</v>
      </c>
      <c r="G12138">
        <v>329</v>
      </c>
      <c r="H12138">
        <v>96</v>
      </c>
      <c r="I12138" s="119" t="s">
        <v>4726</v>
      </c>
      <c r="J12138" s="119" t="s">
        <v>22</v>
      </c>
      <c r="K12138" s="1">
        <v>46255.758941458334</v>
      </c>
      <c r="L12138">
        <v>10</v>
      </c>
      <c r="M12138">
        <v>3</v>
      </c>
      <c r="N12138">
        <v>2</v>
      </c>
      <c r="O12138">
        <v>0</v>
      </c>
      <c r="P12138" s="119" t="s">
        <v>20254</v>
      </c>
    </row>
    <row r="12139" spans="1:16" x14ac:dyDescent="0.25">
      <c r="A12139">
        <v>26030</v>
      </c>
      <c r="B12139" s="119" t="s">
        <v>5598</v>
      </c>
      <c r="C12139">
        <v>56</v>
      </c>
      <c r="E12139">
        <v>191</v>
      </c>
      <c r="F12139">
        <v>58</v>
      </c>
      <c r="G12139">
        <v>318</v>
      </c>
      <c r="H12139">
        <v>59</v>
      </c>
      <c r="I12139" s="119" t="s">
        <v>4726</v>
      </c>
      <c r="J12139" s="119" t="s">
        <v>22</v>
      </c>
      <c r="K12139" s="1">
        <v>46255.758941458334</v>
      </c>
      <c r="L12139">
        <v>13</v>
      </c>
      <c r="M12139">
        <v>2</v>
      </c>
      <c r="N12139">
        <v>2</v>
      </c>
      <c r="O12139">
        <v>1</v>
      </c>
      <c r="P12139" s="119" t="s">
        <v>20254</v>
      </c>
    </row>
    <row r="12140" spans="1:16" x14ac:dyDescent="0.25">
      <c r="A12140">
        <v>26031</v>
      </c>
      <c r="B12140" s="119" t="s">
        <v>5599</v>
      </c>
      <c r="C12140">
        <v>42</v>
      </c>
      <c r="E12140">
        <v>1440</v>
      </c>
      <c r="F12140">
        <v>50</v>
      </c>
      <c r="G12140">
        <v>382</v>
      </c>
      <c r="H12140">
        <v>85</v>
      </c>
      <c r="I12140" s="119" t="s">
        <v>4726</v>
      </c>
      <c r="J12140" s="119" t="s">
        <v>22</v>
      </c>
      <c r="K12140" s="1">
        <v>46255.758941458334</v>
      </c>
      <c r="L12140">
        <v>16</v>
      </c>
      <c r="M12140">
        <v>1</v>
      </c>
      <c r="N12140">
        <v>3</v>
      </c>
      <c r="O12140">
        <v>0</v>
      </c>
      <c r="P12140" s="119" t="s">
        <v>20254</v>
      </c>
    </row>
    <row r="12141" spans="1:16" x14ac:dyDescent="0.25">
      <c r="A12141">
        <v>26032</v>
      </c>
      <c r="B12141" s="119" t="s">
        <v>5599</v>
      </c>
      <c r="C12141">
        <v>47</v>
      </c>
      <c r="E12141">
        <v>917</v>
      </c>
      <c r="F12141">
        <v>54</v>
      </c>
      <c r="G12141">
        <v>269</v>
      </c>
      <c r="H12141">
        <v>82</v>
      </c>
      <c r="I12141" s="119" t="s">
        <v>4726</v>
      </c>
      <c r="J12141" s="119" t="s">
        <v>22</v>
      </c>
      <c r="K12141" s="1">
        <v>46255.758941458334</v>
      </c>
      <c r="L12141">
        <v>13</v>
      </c>
      <c r="M12141">
        <v>0</v>
      </c>
      <c r="N12141">
        <v>3</v>
      </c>
      <c r="O12141">
        <v>0</v>
      </c>
      <c r="P12141" s="119" t="s">
        <v>20254</v>
      </c>
    </row>
    <row r="12142" spans="1:16" x14ac:dyDescent="0.25">
      <c r="A12142">
        <v>26033</v>
      </c>
      <c r="B12142" s="119" t="s">
        <v>5599</v>
      </c>
      <c r="C12142">
        <v>52</v>
      </c>
      <c r="E12142">
        <v>1715</v>
      </c>
      <c r="F12142">
        <v>63</v>
      </c>
      <c r="G12142">
        <v>277</v>
      </c>
      <c r="H12142">
        <v>99</v>
      </c>
      <c r="I12142" s="119" t="s">
        <v>4726</v>
      </c>
      <c r="J12142" s="119" t="s">
        <v>22</v>
      </c>
      <c r="K12142" s="1">
        <v>46255.758941458334</v>
      </c>
      <c r="L12142">
        <v>12</v>
      </c>
      <c r="M12142">
        <v>1</v>
      </c>
      <c r="N12142">
        <v>2</v>
      </c>
      <c r="O12142">
        <v>0</v>
      </c>
      <c r="P12142" s="119" t="s">
        <v>20254</v>
      </c>
    </row>
    <row r="12143" spans="1:16" x14ac:dyDescent="0.25">
      <c r="A12143">
        <v>26034</v>
      </c>
      <c r="B12143" s="119" t="s">
        <v>5599</v>
      </c>
      <c r="C12143">
        <v>57</v>
      </c>
      <c r="E12143">
        <v>181</v>
      </c>
      <c r="F12143">
        <v>58</v>
      </c>
      <c r="G12143">
        <v>202</v>
      </c>
      <c r="H12143">
        <v>97</v>
      </c>
      <c r="I12143" s="119" t="s">
        <v>4726</v>
      </c>
      <c r="J12143" s="119" t="s">
        <v>22</v>
      </c>
      <c r="K12143" s="1">
        <v>46255.758941458334</v>
      </c>
      <c r="L12143">
        <v>9</v>
      </c>
      <c r="M12143">
        <v>0</v>
      </c>
      <c r="N12143">
        <v>0</v>
      </c>
      <c r="O12143">
        <v>0</v>
      </c>
      <c r="P12143" s="119" t="s">
        <v>20254</v>
      </c>
    </row>
    <row r="12144" spans="1:16" x14ac:dyDescent="0.25">
      <c r="A12144">
        <v>26035</v>
      </c>
      <c r="B12144" s="119" t="s">
        <v>5600</v>
      </c>
      <c r="C12144">
        <v>48</v>
      </c>
      <c r="E12144">
        <v>621</v>
      </c>
      <c r="F12144">
        <v>55</v>
      </c>
      <c r="G12144">
        <v>223</v>
      </c>
      <c r="H12144">
        <v>79</v>
      </c>
      <c r="I12144" s="119" t="s">
        <v>4726</v>
      </c>
      <c r="J12144" s="119" t="s">
        <v>22</v>
      </c>
      <c r="K12144" s="1">
        <v>46255.758941458334</v>
      </c>
      <c r="L12144">
        <v>8</v>
      </c>
      <c r="M12144">
        <v>1</v>
      </c>
      <c r="N12144">
        <v>2</v>
      </c>
      <c r="O12144">
        <v>0</v>
      </c>
      <c r="P12144" s="119" t="s">
        <v>20254</v>
      </c>
    </row>
    <row r="12145" spans="1:16" x14ac:dyDescent="0.25">
      <c r="A12145">
        <v>26036</v>
      </c>
      <c r="B12145" s="119" t="s">
        <v>5600</v>
      </c>
      <c r="C12145">
        <v>53</v>
      </c>
      <c r="E12145">
        <v>863</v>
      </c>
      <c r="F12145">
        <v>61</v>
      </c>
      <c r="G12145">
        <v>233</v>
      </c>
      <c r="H12145">
        <v>94</v>
      </c>
      <c r="I12145" s="119" t="s">
        <v>4726</v>
      </c>
      <c r="J12145" s="119" t="s">
        <v>22</v>
      </c>
      <c r="K12145" s="1">
        <v>46255.758941458334</v>
      </c>
      <c r="L12145">
        <v>7</v>
      </c>
      <c r="M12145">
        <v>0</v>
      </c>
      <c r="N12145">
        <v>0</v>
      </c>
      <c r="O12145">
        <v>0</v>
      </c>
      <c r="P12145" s="119" t="s">
        <v>20254</v>
      </c>
    </row>
    <row r="12146" spans="1:16" x14ac:dyDescent="0.25">
      <c r="A12146">
        <v>26037</v>
      </c>
      <c r="B12146" s="119" t="s">
        <v>5600</v>
      </c>
      <c r="C12146">
        <v>58</v>
      </c>
      <c r="E12146">
        <v>951</v>
      </c>
      <c r="F12146">
        <v>59</v>
      </c>
      <c r="G12146">
        <v>416</v>
      </c>
      <c r="H12146">
        <v>85</v>
      </c>
      <c r="I12146" s="119" t="s">
        <v>4726</v>
      </c>
      <c r="J12146" s="119" t="s">
        <v>22</v>
      </c>
      <c r="K12146" s="1">
        <v>46255.758941458334</v>
      </c>
      <c r="L12146">
        <v>11</v>
      </c>
      <c r="M12146">
        <v>0</v>
      </c>
      <c r="N12146">
        <v>1</v>
      </c>
      <c r="O12146">
        <v>0</v>
      </c>
      <c r="P12146" s="119" t="s">
        <v>20254</v>
      </c>
    </row>
    <row r="12147" spans="1:16" x14ac:dyDescent="0.25">
      <c r="A12147">
        <v>26038</v>
      </c>
      <c r="B12147" s="119" t="s">
        <v>5600</v>
      </c>
      <c r="C12147">
        <v>63</v>
      </c>
      <c r="E12147">
        <v>0</v>
      </c>
      <c r="F12147">
        <v>0</v>
      </c>
      <c r="G12147">
        <v>501</v>
      </c>
      <c r="H12147">
        <v>81</v>
      </c>
      <c r="I12147" s="119" t="s">
        <v>4726</v>
      </c>
      <c r="J12147" s="119" t="s">
        <v>22</v>
      </c>
      <c r="K12147" s="1">
        <v>46255.758941458334</v>
      </c>
      <c r="L12147">
        <v>0</v>
      </c>
      <c r="M12147">
        <v>3</v>
      </c>
      <c r="N12147">
        <v>0</v>
      </c>
      <c r="O12147">
        <v>1</v>
      </c>
      <c r="P12147" s="119" t="s">
        <v>20254</v>
      </c>
    </row>
    <row r="12148" spans="1:16" x14ac:dyDescent="0.25">
      <c r="A12148">
        <v>26039</v>
      </c>
      <c r="B12148" s="119" t="s">
        <v>5598</v>
      </c>
      <c r="C12148">
        <v>49</v>
      </c>
      <c r="E12148">
        <v>524</v>
      </c>
      <c r="F12148">
        <v>71</v>
      </c>
      <c r="G12148">
        <v>159</v>
      </c>
      <c r="H12148">
        <v>100</v>
      </c>
      <c r="I12148" s="119" t="s">
        <v>4726</v>
      </c>
      <c r="J12148" s="119" t="s">
        <v>22</v>
      </c>
      <c r="K12148" s="1">
        <v>46255.758941458334</v>
      </c>
      <c r="L12148">
        <v>17</v>
      </c>
      <c r="M12148">
        <v>3</v>
      </c>
      <c r="N12148">
        <v>5</v>
      </c>
      <c r="O12148">
        <v>0</v>
      </c>
      <c r="P12148" s="119" t="s">
        <v>20254</v>
      </c>
    </row>
    <row r="12149" spans="1:16" x14ac:dyDescent="0.25">
      <c r="A12149">
        <v>26040</v>
      </c>
      <c r="B12149" s="119" t="s">
        <v>5598</v>
      </c>
      <c r="C12149">
        <v>54</v>
      </c>
      <c r="E12149">
        <v>630</v>
      </c>
      <c r="F12149">
        <v>58</v>
      </c>
      <c r="G12149">
        <v>115</v>
      </c>
      <c r="H12149">
        <v>100</v>
      </c>
      <c r="I12149" s="119" t="s">
        <v>4726</v>
      </c>
      <c r="J12149" s="119" t="s">
        <v>22</v>
      </c>
      <c r="K12149" s="1">
        <v>46255.758941458334</v>
      </c>
      <c r="L12149">
        <v>9</v>
      </c>
      <c r="M12149">
        <v>2</v>
      </c>
      <c r="N12149">
        <v>0</v>
      </c>
      <c r="O12149">
        <v>0</v>
      </c>
      <c r="P12149" s="119" t="s">
        <v>20254</v>
      </c>
    </row>
    <row r="12150" spans="1:16" x14ac:dyDescent="0.25">
      <c r="A12150">
        <v>26041</v>
      </c>
      <c r="B12150" s="119" t="s">
        <v>5598</v>
      </c>
      <c r="C12150">
        <v>59</v>
      </c>
      <c r="E12150">
        <v>0</v>
      </c>
      <c r="F12150">
        <v>0</v>
      </c>
      <c r="G12150">
        <v>228</v>
      </c>
      <c r="H12150">
        <v>88</v>
      </c>
      <c r="I12150" s="119" t="s">
        <v>4726</v>
      </c>
      <c r="J12150" s="119" t="s">
        <v>22</v>
      </c>
      <c r="K12150" s="1">
        <v>46255.758941458334</v>
      </c>
      <c r="L12150">
        <v>0</v>
      </c>
      <c r="M12150">
        <v>1</v>
      </c>
      <c r="N12150">
        <v>0</v>
      </c>
      <c r="O12150">
        <v>0</v>
      </c>
      <c r="P12150" s="119" t="s">
        <v>20254</v>
      </c>
    </row>
    <row r="12151" spans="1:16" x14ac:dyDescent="0.25">
      <c r="A12151">
        <v>26042</v>
      </c>
      <c r="B12151" s="119" t="s">
        <v>5598</v>
      </c>
      <c r="C12151">
        <v>64</v>
      </c>
      <c r="E12151">
        <v>0</v>
      </c>
      <c r="F12151">
        <v>0</v>
      </c>
      <c r="G12151">
        <v>2118</v>
      </c>
      <c r="H12151">
        <v>78</v>
      </c>
      <c r="I12151" s="119" t="s">
        <v>4726</v>
      </c>
      <c r="J12151" s="119" t="s">
        <v>22</v>
      </c>
      <c r="K12151" s="1">
        <v>46255.758941458334</v>
      </c>
      <c r="L12151">
        <v>0</v>
      </c>
      <c r="M12151">
        <v>3</v>
      </c>
      <c r="N12151">
        <v>0</v>
      </c>
      <c r="O12151">
        <v>2</v>
      </c>
      <c r="P12151" s="119" t="s">
        <v>20254</v>
      </c>
    </row>
    <row r="12152" spans="1:16" x14ac:dyDescent="0.25">
      <c r="A12152">
        <v>26043</v>
      </c>
      <c r="B12152" s="119" t="s">
        <v>8060</v>
      </c>
      <c r="C12152">
        <v>61</v>
      </c>
      <c r="E12152">
        <v>934</v>
      </c>
      <c r="F12152">
        <v>62</v>
      </c>
      <c r="G12152">
        <v>282</v>
      </c>
      <c r="H12152">
        <v>93</v>
      </c>
      <c r="I12152" s="119" t="s">
        <v>4726</v>
      </c>
      <c r="J12152" s="119" t="s">
        <v>22</v>
      </c>
      <c r="K12152" s="1">
        <v>46255.758941458334</v>
      </c>
      <c r="L12152">
        <v>7</v>
      </c>
      <c r="M12152">
        <v>1</v>
      </c>
      <c r="N12152">
        <v>3</v>
      </c>
      <c r="O12152">
        <v>0</v>
      </c>
      <c r="P12152" s="119" t="s">
        <v>20254</v>
      </c>
    </row>
    <row r="12153" spans="1:16" x14ac:dyDescent="0.25">
      <c r="A12153">
        <v>26044</v>
      </c>
      <c r="B12153" s="119" t="s">
        <v>8060</v>
      </c>
      <c r="C12153">
        <v>66</v>
      </c>
      <c r="E12153">
        <v>791</v>
      </c>
      <c r="F12153">
        <v>66</v>
      </c>
      <c r="G12153">
        <v>451</v>
      </c>
      <c r="H12153">
        <v>77</v>
      </c>
      <c r="I12153" s="119" t="s">
        <v>4726</v>
      </c>
      <c r="J12153" s="119" t="s">
        <v>22</v>
      </c>
      <c r="K12153" s="1">
        <v>46255.758941458334</v>
      </c>
      <c r="L12153">
        <v>8</v>
      </c>
      <c r="M12153">
        <v>2</v>
      </c>
      <c r="N12153">
        <v>0</v>
      </c>
      <c r="O12153">
        <v>0</v>
      </c>
      <c r="P12153" s="119" t="s">
        <v>20254</v>
      </c>
    </row>
    <row r="12154" spans="1:16" x14ac:dyDescent="0.25">
      <c r="A12154">
        <v>26045</v>
      </c>
      <c r="B12154" s="119" t="s">
        <v>8060</v>
      </c>
      <c r="C12154">
        <v>71</v>
      </c>
      <c r="E12154">
        <v>0</v>
      </c>
      <c r="F12154">
        <v>0</v>
      </c>
      <c r="G12154">
        <v>620</v>
      </c>
      <c r="H12154">
        <v>69</v>
      </c>
      <c r="I12154" s="119" t="s">
        <v>4726</v>
      </c>
      <c r="J12154" s="119" t="s">
        <v>22</v>
      </c>
      <c r="K12154" s="1">
        <v>46255.758941458334</v>
      </c>
      <c r="L12154">
        <v>0</v>
      </c>
      <c r="M12154">
        <v>2</v>
      </c>
      <c r="N12154">
        <v>0</v>
      </c>
      <c r="O12154">
        <v>0</v>
      </c>
      <c r="P12154" s="119" t="s">
        <v>20254</v>
      </c>
    </row>
    <row r="12155" spans="1:16" x14ac:dyDescent="0.25">
      <c r="A12155">
        <v>26046</v>
      </c>
      <c r="B12155" s="119" t="s">
        <v>8060</v>
      </c>
      <c r="C12155">
        <v>76</v>
      </c>
      <c r="E12155">
        <v>41</v>
      </c>
      <c r="F12155">
        <v>65</v>
      </c>
      <c r="G12155">
        <v>4433</v>
      </c>
      <c r="H12155">
        <v>75</v>
      </c>
      <c r="I12155" s="119" t="s">
        <v>4726</v>
      </c>
      <c r="J12155" s="119" t="s">
        <v>22</v>
      </c>
      <c r="K12155" s="1">
        <v>46255.758941458334</v>
      </c>
      <c r="L12155">
        <v>0</v>
      </c>
      <c r="M12155">
        <v>5</v>
      </c>
      <c r="N12155">
        <v>0</v>
      </c>
      <c r="O12155">
        <v>0</v>
      </c>
      <c r="P12155" s="119" t="s">
        <v>20254</v>
      </c>
    </row>
    <row r="12156" spans="1:16" x14ac:dyDescent="0.25">
      <c r="A12156">
        <v>26047</v>
      </c>
      <c r="B12156" s="119" t="s">
        <v>8060</v>
      </c>
      <c r="C12156">
        <v>80</v>
      </c>
      <c r="E12156">
        <v>451</v>
      </c>
      <c r="F12156">
        <v>67</v>
      </c>
      <c r="G12156">
        <v>3647</v>
      </c>
      <c r="H12156">
        <v>78</v>
      </c>
      <c r="I12156" s="119" t="s">
        <v>4726</v>
      </c>
      <c r="J12156" s="119" t="s">
        <v>22</v>
      </c>
      <c r="K12156" s="1">
        <v>46255.758941458334</v>
      </c>
      <c r="L12156">
        <v>0</v>
      </c>
      <c r="M12156">
        <v>4</v>
      </c>
      <c r="N12156">
        <v>0</v>
      </c>
      <c r="O12156">
        <v>2</v>
      </c>
      <c r="P12156" s="119" t="s">
        <v>20254</v>
      </c>
    </row>
    <row r="12157" spans="1:16" x14ac:dyDescent="0.25">
      <c r="A12157">
        <v>26048</v>
      </c>
      <c r="B12157" s="119" t="s">
        <v>8061</v>
      </c>
      <c r="C12157">
        <v>62</v>
      </c>
      <c r="E12157">
        <v>0</v>
      </c>
      <c r="F12157">
        <v>0</v>
      </c>
      <c r="G12157">
        <v>550</v>
      </c>
      <c r="H12157">
        <v>76</v>
      </c>
      <c r="I12157" s="119" t="s">
        <v>4726</v>
      </c>
      <c r="J12157" s="119" t="s">
        <v>22</v>
      </c>
      <c r="K12157" s="1">
        <v>46255.758941458334</v>
      </c>
      <c r="L12157">
        <v>0</v>
      </c>
      <c r="M12157">
        <v>12</v>
      </c>
      <c r="N12157">
        <v>0</v>
      </c>
      <c r="O12157">
        <v>11</v>
      </c>
      <c r="P12157" s="119" t="s">
        <v>20254</v>
      </c>
    </row>
    <row r="12158" spans="1:16" x14ac:dyDescent="0.25">
      <c r="A12158">
        <v>26049</v>
      </c>
      <c r="B12158" s="119" t="s">
        <v>8061</v>
      </c>
      <c r="C12158">
        <v>67</v>
      </c>
      <c r="E12158">
        <v>0</v>
      </c>
      <c r="F12158">
        <v>0</v>
      </c>
      <c r="G12158">
        <v>507</v>
      </c>
      <c r="H12158">
        <v>90</v>
      </c>
      <c r="I12158" s="119" t="s">
        <v>4726</v>
      </c>
      <c r="J12158" s="119" t="s">
        <v>22</v>
      </c>
      <c r="K12158" s="1">
        <v>46255.758941458334</v>
      </c>
      <c r="L12158">
        <v>0</v>
      </c>
      <c r="M12158">
        <v>0</v>
      </c>
      <c r="N12158">
        <v>0</v>
      </c>
      <c r="O12158">
        <v>0</v>
      </c>
      <c r="P12158" s="119" t="s">
        <v>20254</v>
      </c>
    </row>
    <row r="12159" spans="1:16" x14ac:dyDescent="0.25">
      <c r="A12159">
        <v>26050</v>
      </c>
      <c r="B12159" s="119" t="s">
        <v>8061</v>
      </c>
      <c r="C12159">
        <v>72</v>
      </c>
      <c r="E12159">
        <v>0</v>
      </c>
      <c r="F12159">
        <v>0</v>
      </c>
      <c r="G12159">
        <v>839</v>
      </c>
      <c r="H12159">
        <v>70</v>
      </c>
      <c r="I12159" s="119" t="s">
        <v>4726</v>
      </c>
      <c r="J12159" s="119" t="s">
        <v>22</v>
      </c>
      <c r="K12159" s="1">
        <v>46255.758941458334</v>
      </c>
      <c r="L12159">
        <v>0</v>
      </c>
      <c r="M12159">
        <v>1</v>
      </c>
      <c r="N12159">
        <v>0</v>
      </c>
      <c r="O12159">
        <v>0</v>
      </c>
      <c r="P12159" s="119" t="s">
        <v>20254</v>
      </c>
    </row>
    <row r="12160" spans="1:16" x14ac:dyDescent="0.25">
      <c r="A12160">
        <v>26051</v>
      </c>
      <c r="B12160" s="119" t="s">
        <v>8061</v>
      </c>
      <c r="C12160">
        <v>77</v>
      </c>
      <c r="E12160">
        <v>0</v>
      </c>
      <c r="F12160">
        <v>0</v>
      </c>
      <c r="G12160">
        <v>3879</v>
      </c>
      <c r="H12160">
        <v>75</v>
      </c>
      <c r="I12160" s="119" t="s">
        <v>4726</v>
      </c>
      <c r="J12160" s="119" t="s">
        <v>22</v>
      </c>
      <c r="K12160" s="1">
        <v>46255.758941458334</v>
      </c>
      <c r="L12160">
        <v>0</v>
      </c>
      <c r="M12160">
        <v>6</v>
      </c>
      <c r="N12160">
        <v>0</v>
      </c>
      <c r="O12160">
        <v>1</v>
      </c>
      <c r="P12160" s="119" t="s">
        <v>20254</v>
      </c>
    </row>
    <row r="12161" spans="1:16" x14ac:dyDescent="0.25">
      <c r="A12161">
        <v>26052</v>
      </c>
      <c r="B12161" s="119" t="s">
        <v>8061</v>
      </c>
      <c r="C12161">
        <v>80</v>
      </c>
      <c r="E12161">
        <v>0</v>
      </c>
      <c r="F12161">
        <v>0</v>
      </c>
      <c r="G12161">
        <v>4440</v>
      </c>
      <c r="H12161">
        <v>78</v>
      </c>
      <c r="I12161" s="119" t="s">
        <v>4726</v>
      </c>
      <c r="J12161" s="119" t="s">
        <v>22</v>
      </c>
      <c r="K12161" s="1">
        <v>46255.758941458334</v>
      </c>
      <c r="L12161">
        <v>0</v>
      </c>
      <c r="M12161">
        <v>8</v>
      </c>
      <c r="N12161">
        <v>0</v>
      </c>
      <c r="O12161">
        <v>1</v>
      </c>
      <c r="P12161" s="119" t="s">
        <v>20254</v>
      </c>
    </row>
    <row r="12162" spans="1:16" x14ac:dyDescent="0.25">
      <c r="A12162">
        <v>26053</v>
      </c>
      <c r="B12162" s="119" t="s">
        <v>8062</v>
      </c>
      <c r="C12162">
        <v>68</v>
      </c>
      <c r="E12162">
        <v>0</v>
      </c>
      <c r="F12162">
        <v>0</v>
      </c>
      <c r="G12162">
        <v>715</v>
      </c>
      <c r="H12162">
        <v>72</v>
      </c>
      <c r="I12162" s="119" t="s">
        <v>4726</v>
      </c>
      <c r="J12162" s="119" t="s">
        <v>22</v>
      </c>
      <c r="K12162" s="1">
        <v>46255.758941458334</v>
      </c>
      <c r="L12162">
        <v>0</v>
      </c>
      <c r="M12162">
        <v>2</v>
      </c>
      <c r="N12162">
        <v>0</v>
      </c>
      <c r="O12162">
        <v>0</v>
      </c>
      <c r="P12162" s="119" t="s">
        <v>20254</v>
      </c>
    </row>
    <row r="12163" spans="1:16" x14ac:dyDescent="0.25">
      <c r="A12163">
        <v>26054</v>
      </c>
      <c r="B12163" s="119" t="s">
        <v>8062</v>
      </c>
      <c r="C12163">
        <v>73</v>
      </c>
      <c r="E12163">
        <v>0</v>
      </c>
      <c r="F12163">
        <v>0</v>
      </c>
      <c r="G12163">
        <v>767</v>
      </c>
      <c r="H12163">
        <v>72</v>
      </c>
      <c r="I12163" s="119" t="s">
        <v>4726</v>
      </c>
      <c r="J12163" s="119" t="s">
        <v>22</v>
      </c>
      <c r="K12163" s="1">
        <v>46255.758941458334</v>
      </c>
      <c r="L12163">
        <v>0</v>
      </c>
      <c r="M12163">
        <v>3</v>
      </c>
      <c r="N12163">
        <v>0</v>
      </c>
      <c r="O12163">
        <v>0</v>
      </c>
      <c r="P12163" s="119" t="s">
        <v>20254</v>
      </c>
    </row>
    <row r="12164" spans="1:16" x14ac:dyDescent="0.25">
      <c r="A12164">
        <v>26055</v>
      </c>
      <c r="B12164" s="119" t="s">
        <v>8062</v>
      </c>
      <c r="C12164">
        <v>78</v>
      </c>
      <c r="E12164">
        <v>0</v>
      </c>
      <c r="F12164">
        <v>0</v>
      </c>
      <c r="G12164">
        <v>5058</v>
      </c>
      <c r="H12164">
        <v>76</v>
      </c>
      <c r="I12164" s="119" t="s">
        <v>4726</v>
      </c>
      <c r="J12164" s="119" t="s">
        <v>22</v>
      </c>
      <c r="K12164" s="1">
        <v>46255.758941458334</v>
      </c>
      <c r="L12164">
        <v>0</v>
      </c>
      <c r="M12164">
        <v>12</v>
      </c>
      <c r="N12164">
        <v>0</v>
      </c>
      <c r="O12164">
        <v>0</v>
      </c>
      <c r="P12164" s="119" t="s">
        <v>20254</v>
      </c>
    </row>
    <row r="12165" spans="1:16" x14ac:dyDescent="0.25">
      <c r="A12165">
        <v>26056</v>
      </c>
      <c r="B12165" s="119" t="s">
        <v>8062</v>
      </c>
      <c r="C12165">
        <v>80</v>
      </c>
      <c r="E12165">
        <v>251</v>
      </c>
      <c r="F12165">
        <v>67</v>
      </c>
      <c r="G12165">
        <v>3531</v>
      </c>
      <c r="H12165">
        <v>78</v>
      </c>
      <c r="I12165" s="119" t="s">
        <v>4726</v>
      </c>
      <c r="J12165" s="119" t="s">
        <v>22</v>
      </c>
      <c r="K12165" s="1">
        <v>46255.758941458334</v>
      </c>
      <c r="L12165">
        <v>0</v>
      </c>
      <c r="M12165">
        <v>6</v>
      </c>
      <c r="N12165">
        <v>0</v>
      </c>
      <c r="O12165">
        <v>4</v>
      </c>
      <c r="P12165" s="119" t="s">
        <v>20254</v>
      </c>
    </row>
    <row r="12166" spans="1:16" x14ac:dyDescent="0.25">
      <c r="A12166">
        <v>26057</v>
      </c>
      <c r="B12166" s="119" t="s">
        <v>8060</v>
      </c>
      <c r="C12166">
        <v>69</v>
      </c>
      <c r="E12166">
        <v>0</v>
      </c>
      <c r="F12166">
        <v>0</v>
      </c>
      <c r="G12166">
        <v>318</v>
      </c>
      <c r="H12166">
        <v>95</v>
      </c>
      <c r="I12166" s="119" t="s">
        <v>4726</v>
      </c>
      <c r="J12166" s="119" t="s">
        <v>22</v>
      </c>
      <c r="K12166" s="1">
        <v>46255.758941458334</v>
      </c>
      <c r="L12166">
        <v>0</v>
      </c>
      <c r="M12166">
        <v>1</v>
      </c>
      <c r="N12166">
        <v>0</v>
      </c>
      <c r="O12166">
        <v>0</v>
      </c>
      <c r="P12166" s="119" t="s">
        <v>20254</v>
      </c>
    </row>
    <row r="12167" spans="1:16" x14ac:dyDescent="0.25">
      <c r="A12167">
        <v>26058</v>
      </c>
      <c r="B12167" s="119" t="s">
        <v>8060</v>
      </c>
      <c r="C12167">
        <v>74</v>
      </c>
      <c r="E12167">
        <v>25</v>
      </c>
      <c r="F12167">
        <v>62</v>
      </c>
      <c r="G12167">
        <v>813</v>
      </c>
      <c r="H12167">
        <v>72</v>
      </c>
      <c r="I12167" s="119" t="s">
        <v>4726</v>
      </c>
      <c r="J12167" s="119" t="s">
        <v>22</v>
      </c>
      <c r="K12167" s="1">
        <v>46255.758941458334</v>
      </c>
      <c r="L12167">
        <v>0</v>
      </c>
      <c r="M12167">
        <v>2</v>
      </c>
      <c r="N12167">
        <v>0</v>
      </c>
      <c r="O12167">
        <v>0</v>
      </c>
      <c r="P12167" s="119" t="s">
        <v>20254</v>
      </c>
    </row>
    <row r="12168" spans="1:16" x14ac:dyDescent="0.25">
      <c r="A12168">
        <v>26059</v>
      </c>
      <c r="B12168" s="119" t="s">
        <v>8060</v>
      </c>
      <c r="C12168">
        <v>79</v>
      </c>
      <c r="E12168">
        <v>249</v>
      </c>
      <c r="F12168">
        <v>66</v>
      </c>
      <c r="G12168">
        <v>3971</v>
      </c>
      <c r="H12168">
        <v>77</v>
      </c>
      <c r="I12168" s="119" t="s">
        <v>4726</v>
      </c>
      <c r="J12168" s="119" t="s">
        <v>22</v>
      </c>
      <c r="K12168" s="1">
        <v>46255.758941458334</v>
      </c>
      <c r="L12168">
        <v>0</v>
      </c>
      <c r="M12168">
        <v>9</v>
      </c>
      <c r="N12168">
        <v>0</v>
      </c>
      <c r="O12168">
        <v>1</v>
      </c>
      <c r="P12168" s="119" t="s">
        <v>20254</v>
      </c>
    </row>
    <row r="12169" spans="1:16" x14ac:dyDescent="0.25">
      <c r="A12169">
        <v>26060</v>
      </c>
      <c r="B12169" s="119" t="s">
        <v>8060</v>
      </c>
      <c r="C12169">
        <v>80</v>
      </c>
      <c r="E12169">
        <v>39</v>
      </c>
      <c r="F12169">
        <v>69</v>
      </c>
      <c r="G12169">
        <v>4087</v>
      </c>
      <c r="H12169">
        <v>78</v>
      </c>
      <c r="I12169" s="119" t="s">
        <v>4726</v>
      </c>
      <c r="J12169" s="119" t="s">
        <v>22</v>
      </c>
      <c r="K12169" s="1">
        <v>46255.758941458334</v>
      </c>
      <c r="L12169">
        <v>0</v>
      </c>
      <c r="M12169">
        <v>4</v>
      </c>
      <c r="N12169">
        <v>0</v>
      </c>
      <c r="O12169">
        <v>1</v>
      </c>
      <c r="P12169" s="119" t="s">
        <v>20254</v>
      </c>
    </row>
    <row r="12170" spans="1:16" x14ac:dyDescent="0.25">
      <c r="A12170">
        <v>26061</v>
      </c>
      <c r="B12170" s="119" t="s">
        <v>8063</v>
      </c>
      <c r="C12170">
        <v>14</v>
      </c>
      <c r="D12170">
        <v>24610</v>
      </c>
      <c r="E12170">
        <v>1014</v>
      </c>
      <c r="F12170">
        <v>50</v>
      </c>
      <c r="G12170">
        <v>1296</v>
      </c>
      <c r="H12170">
        <v>94</v>
      </c>
      <c r="I12170" s="119" t="s">
        <v>4726</v>
      </c>
      <c r="J12170" s="119" t="s">
        <v>139</v>
      </c>
      <c r="K12170" s="1">
        <v>46255.758941458334</v>
      </c>
      <c r="L12170">
        <v>58</v>
      </c>
      <c r="M12170">
        <v>3</v>
      </c>
      <c r="N12170">
        <v>11</v>
      </c>
      <c r="O12170">
        <v>2</v>
      </c>
      <c r="P12170" s="119" t="s">
        <v>20254</v>
      </c>
    </row>
    <row r="12171" spans="1:16" x14ac:dyDescent="0.25">
      <c r="A12171">
        <v>26062</v>
      </c>
      <c r="B12171" s="119" t="s">
        <v>8064</v>
      </c>
      <c r="C12171">
        <v>20</v>
      </c>
      <c r="D12171">
        <v>24619</v>
      </c>
      <c r="E12171">
        <v>7553</v>
      </c>
      <c r="F12171">
        <v>62</v>
      </c>
      <c r="G12171">
        <v>1017</v>
      </c>
      <c r="H12171">
        <v>110</v>
      </c>
      <c r="I12171" s="119" t="s">
        <v>4726</v>
      </c>
      <c r="J12171" s="119" t="s">
        <v>139</v>
      </c>
      <c r="K12171" s="1">
        <v>46255.758941458334</v>
      </c>
      <c r="L12171">
        <v>26</v>
      </c>
      <c r="M12171">
        <v>2</v>
      </c>
      <c r="N12171">
        <v>11</v>
      </c>
      <c r="O12171">
        <v>0</v>
      </c>
      <c r="P12171" s="119" t="s">
        <v>20254</v>
      </c>
    </row>
    <row r="12172" spans="1:16" x14ac:dyDescent="0.25">
      <c r="A12172">
        <v>26063</v>
      </c>
      <c r="B12172" s="119" t="s">
        <v>8065</v>
      </c>
      <c r="C12172">
        <v>26</v>
      </c>
      <c r="D12172">
        <v>24619</v>
      </c>
      <c r="E12172">
        <v>6151</v>
      </c>
      <c r="F12172">
        <v>71</v>
      </c>
      <c r="G12172">
        <v>336</v>
      </c>
      <c r="H12172">
        <v>127</v>
      </c>
      <c r="I12172" s="119" t="s">
        <v>4726</v>
      </c>
      <c r="J12172" s="119" t="s">
        <v>139</v>
      </c>
      <c r="K12172" s="1">
        <v>46255.758941458334</v>
      </c>
      <c r="L12172">
        <v>38</v>
      </c>
      <c r="M12172">
        <v>0</v>
      </c>
      <c r="N12172">
        <v>8</v>
      </c>
      <c r="O12172">
        <v>0</v>
      </c>
      <c r="P12172" s="119" t="s">
        <v>20254</v>
      </c>
    </row>
    <row r="12173" spans="1:16" x14ac:dyDescent="0.25">
      <c r="A12173">
        <v>26064</v>
      </c>
      <c r="B12173" s="119" t="s">
        <v>8066</v>
      </c>
      <c r="C12173">
        <v>32</v>
      </c>
      <c r="D12173">
        <v>24557</v>
      </c>
      <c r="E12173">
        <v>352</v>
      </c>
      <c r="F12173">
        <v>89</v>
      </c>
      <c r="G12173">
        <v>294</v>
      </c>
      <c r="H12173">
        <v>159</v>
      </c>
      <c r="I12173" s="119" t="s">
        <v>4726</v>
      </c>
      <c r="J12173" s="119" t="s">
        <v>139</v>
      </c>
      <c r="K12173" s="1">
        <v>46255.758941458334</v>
      </c>
      <c r="L12173">
        <v>10</v>
      </c>
      <c r="M12173">
        <v>4</v>
      </c>
      <c r="N12173">
        <v>2</v>
      </c>
      <c r="O12173">
        <v>2</v>
      </c>
      <c r="P12173" s="119" t="s">
        <v>20254</v>
      </c>
    </row>
    <row r="12174" spans="1:16" x14ac:dyDescent="0.25">
      <c r="A12174">
        <v>26065</v>
      </c>
      <c r="B12174" s="119" t="s">
        <v>8067</v>
      </c>
      <c r="C12174">
        <v>27</v>
      </c>
      <c r="D12174">
        <v>24549</v>
      </c>
      <c r="E12174">
        <v>2202</v>
      </c>
      <c r="F12174">
        <v>102</v>
      </c>
      <c r="G12174">
        <v>484</v>
      </c>
      <c r="H12174">
        <v>146</v>
      </c>
      <c r="I12174" s="119" t="s">
        <v>4726</v>
      </c>
      <c r="J12174" s="119" t="s">
        <v>139</v>
      </c>
      <c r="K12174" s="1">
        <v>46255.758941458334</v>
      </c>
      <c r="L12174">
        <v>20</v>
      </c>
      <c r="M12174">
        <v>2</v>
      </c>
      <c r="N12174">
        <v>7</v>
      </c>
      <c r="O12174">
        <v>0</v>
      </c>
      <c r="P12174" s="119" t="s">
        <v>20254</v>
      </c>
    </row>
    <row r="12175" spans="1:16" x14ac:dyDescent="0.25">
      <c r="A12175">
        <v>26066</v>
      </c>
      <c r="B12175" s="119" t="s">
        <v>8068</v>
      </c>
      <c r="C12175">
        <v>33</v>
      </c>
      <c r="D12175">
        <v>24568</v>
      </c>
      <c r="E12175">
        <v>74</v>
      </c>
      <c r="F12175">
        <v>80</v>
      </c>
      <c r="G12175">
        <v>77</v>
      </c>
      <c r="H12175">
        <v>183</v>
      </c>
      <c r="I12175" s="119" t="s">
        <v>4726</v>
      </c>
      <c r="J12175" s="119" t="s">
        <v>139</v>
      </c>
      <c r="K12175" s="1">
        <v>46255.758941458334</v>
      </c>
      <c r="L12175">
        <v>17</v>
      </c>
      <c r="M12175">
        <v>5</v>
      </c>
      <c r="N12175">
        <v>3</v>
      </c>
      <c r="O12175">
        <v>1</v>
      </c>
      <c r="P12175" s="119" t="s">
        <v>20254</v>
      </c>
    </row>
    <row r="12176" spans="1:16" x14ac:dyDescent="0.25">
      <c r="A12176">
        <v>26067</v>
      </c>
      <c r="B12176" s="119" t="s">
        <v>8069</v>
      </c>
      <c r="C12176">
        <v>40</v>
      </c>
      <c r="D12176">
        <v>24660</v>
      </c>
      <c r="E12176">
        <v>14</v>
      </c>
      <c r="F12176">
        <v>90</v>
      </c>
      <c r="G12176">
        <v>382</v>
      </c>
      <c r="H12176">
        <v>128</v>
      </c>
      <c r="I12176" s="119" t="s">
        <v>4726</v>
      </c>
      <c r="J12176" s="119" t="s">
        <v>139</v>
      </c>
      <c r="K12176" s="1">
        <v>46255.758941458334</v>
      </c>
      <c r="L12176">
        <v>17</v>
      </c>
      <c r="M12176">
        <v>3</v>
      </c>
      <c r="N12176">
        <v>2</v>
      </c>
      <c r="O12176">
        <v>1</v>
      </c>
      <c r="P12176" s="119" t="s">
        <v>20254</v>
      </c>
    </row>
    <row r="12177" spans="1:16" x14ac:dyDescent="0.25">
      <c r="A12177">
        <v>26068</v>
      </c>
      <c r="B12177" s="119" t="s">
        <v>8070</v>
      </c>
      <c r="C12177">
        <v>38</v>
      </c>
      <c r="D12177">
        <v>24613</v>
      </c>
      <c r="E12177">
        <v>19</v>
      </c>
      <c r="F12177">
        <v>79</v>
      </c>
      <c r="G12177">
        <v>121</v>
      </c>
      <c r="H12177">
        <v>196</v>
      </c>
      <c r="I12177" s="119" t="s">
        <v>4726</v>
      </c>
      <c r="J12177" s="119" t="s">
        <v>139</v>
      </c>
      <c r="K12177" s="1">
        <v>46255.758941458334</v>
      </c>
      <c r="L12177">
        <v>5</v>
      </c>
      <c r="M12177">
        <v>3</v>
      </c>
      <c r="N12177">
        <v>0</v>
      </c>
      <c r="O12177">
        <v>0</v>
      </c>
      <c r="P12177" s="119" t="s">
        <v>20254</v>
      </c>
    </row>
    <row r="12178" spans="1:16" x14ac:dyDescent="0.25">
      <c r="A12178">
        <v>26069</v>
      </c>
      <c r="B12178" s="119" t="s">
        <v>8071</v>
      </c>
      <c r="C12178">
        <v>44</v>
      </c>
      <c r="D12178">
        <v>24573</v>
      </c>
      <c r="E12178">
        <v>51</v>
      </c>
      <c r="F12178">
        <v>95</v>
      </c>
      <c r="G12178">
        <v>200</v>
      </c>
      <c r="H12178">
        <v>131</v>
      </c>
      <c r="I12178" s="119" t="s">
        <v>4726</v>
      </c>
      <c r="J12178" s="119" t="s">
        <v>139</v>
      </c>
      <c r="K12178" s="1">
        <v>46255.758941458334</v>
      </c>
      <c r="L12178">
        <v>16</v>
      </c>
      <c r="M12178">
        <v>1</v>
      </c>
      <c r="N12178">
        <v>3</v>
      </c>
      <c r="O12178">
        <v>0</v>
      </c>
      <c r="P12178" s="119" t="s">
        <v>20254</v>
      </c>
    </row>
    <row r="12179" spans="1:16" x14ac:dyDescent="0.25">
      <c r="A12179">
        <v>26070</v>
      </c>
      <c r="B12179" s="119" t="s">
        <v>8072</v>
      </c>
      <c r="C12179">
        <v>50</v>
      </c>
      <c r="D12179">
        <v>24568</v>
      </c>
      <c r="E12179">
        <v>121</v>
      </c>
      <c r="F12179">
        <v>106</v>
      </c>
      <c r="G12179">
        <v>613</v>
      </c>
      <c r="H12179">
        <v>159</v>
      </c>
      <c r="I12179" s="119" t="s">
        <v>4726</v>
      </c>
      <c r="J12179" s="119" t="s">
        <v>139</v>
      </c>
      <c r="K12179" s="1">
        <v>46255.758941458334</v>
      </c>
      <c r="L12179">
        <v>5</v>
      </c>
      <c r="M12179">
        <v>4</v>
      </c>
      <c r="N12179">
        <v>2</v>
      </c>
      <c r="O12179">
        <v>2</v>
      </c>
      <c r="P12179" s="119" t="s">
        <v>20254</v>
      </c>
    </row>
    <row r="12180" spans="1:16" x14ac:dyDescent="0.25">
      <c r="A12180">
        <v>26071</v>
      </c>
      <c r="B12180" s="119" t="s">
        <v>8071</v>
      </c>
      <c r="C12180">
        <v>56</v>
      </c>
      <c r="D12180">
        <v>24573</v>
      </c>
      <c r="E12180">
        <v>0</v>
      </c>
      <c r="F12180">
        <v>0</v>
      </c>
      <c r="G12180">
        <v>236</v>
      </c>
      <c r="H12180">
        <v>216</v>
      </c>
      <c r="I12180" s="119" t="s">
        <v>4726</v>
      </c>
      <c r="J12180" s="119" t="s">
        <v>139</v>
      </c>
      <c r="K12180" s="1">
        <v>46255.758941458334</v>
      </c>
      <c r="L12180">
        <v>0</v>
      </c>
      <c r="M12180">
        <v>2</v>
      </c>
      <c r="N12180">
        <v>0</v>
      </c>
      <c r="O12180">
        <v>0</v>
      </c>
      <c r="P12180" s="119" t="s">
        <v>20254</v>
      </c>
    </row>
    <row r="12181" spans="1:16" x14ac:dyDescent="0.25">
      <c r="A12181">
        <v>26072</v>
      </c>
      <c r="B12181" s="119" t="s">
        <v>8073</v>
      </c>
      <c r="C12181">
        <v>39</v>
      </c>
      <c r="D12181">
        <v>24646</v>
      </c>
      <c r="E12181">
        <v>154</v>
      </c>
      <c r="F12181">
        <v>88</v>
      </c>
      <c r="G12181">
        <v>529</v>
      </c>
      <c r="H12181">
        <v>123</v>
      </c>
      <c r="I12181" s="119" t="s">
        <v>4726</v>
      </c>
      <c r="J12181" s="119" t="s">
        <v>139</v>
      </c>
      <c r="K12181" s="1">
        <v>46255.758941458334</v>
      </c>
      <c r="L12181">
        <v>11</v>
      </c>
      <c r="M12181">
        <v>1</v>
      </c>
      <c r="N12181">
        <v>1</v>
      </c>
      <c r="O12181">
        <v>0</v>
      </c>
      <c r="P12181" s="119" t="s">
        <v>20254</v>
      </c>
    </row>
    <row r="12182" spans="1:16" x14ac:dyDescent="0.25">
      <c r="A12182">
        <v>26073</v>
      </c>
      <c r="B12182" s="119" t="s">
        <v>8074</v>
      </c>
      <c r="C12182">
        <v>45</v>
      </c>
      <c r="D12182">
        <v>24631</v>
      </c>
      <c r="E12182">
        <v>710</v>
      </c>
      <c r="F12182">
        <v>99</v>
      </c>
      <c r="G12182">
        <v>231</v>
      </c>
      <c r="H12182">
        <v>141</v>
      </c>
      <c r="I12182" s="119" t="s">
        <v>4726</v>
      </c>
      <c r="J12182" s="119" t="s">
        <v>139</v>
      </c>
      <c r="K12182" s="1">
        <v>46255.758941458334</v>
      </c>
      <c r="L12182">
        <v>21</v>
      </c>
      <c r="M12182">
        <v>1</v>
      </c>
      <c r="N12182">
        <v>3</v>
      </c>
      <c r="O12182">
        <v>0</v>
      </c>
      <c r="P12182" s="119" t="s">
        <v>20254</v>
      </c>
    </row>
    <row r="12183" spans="1:16" x14ac:dyDescent="0.25">
      <c r="A12183">
        <v>26074</v>
      </c>
      <c r="B12183" s="119" t="s">
        <v>8075</v>
      </c>
      <c r="C12183">
        <v>51</v>
      </c>
      <c r="D12183">
        <v>24576</v>
      </c>
      <c r="E12183">
        <v>1316</v>
      </c>
      <c r="F12183">
        <v>109</v>
      </c>
      <c r="G12183">
        <v>336</v>
      </c>
      <c r="H12183">
        <v>148</v>
      </c>
      <c r="I12183" s="119" t="s">
        <v>4726</v>
      </c>
      <c r="J12183" s="119" t="s">
        <v>139</v>
      </c>
      <c r="K12183" s="1">
        <v>46255.758941458334</v>
      </c>
      <c r="L12183">
        <v>17</v>
      </c>
      <c r="M12183">
        <v>0</v>
      </c>
      <c r="N12183">
        <v>3</v>
      </c>
      <c r="O12183">
        <v>0</v>
      </c>
      <c r="P12183" s="119" t="s">
        <v>20254</v>
      </c>
    </row>
    <row r="12184" spans="1:16" x14ac:dyDescent="0.25">
      <c r="A12184">
        <v>26075</v>
      </c>
      <c r="B12184" s="119" t="s">
        <v>8068</v>
      </c>
      <c r="C12184">
        <v>57</v>
      </c>
      <c r="D12184">
        <v>24568</v>
      </c>
      <c r="E12184">
        <v>126</v>
      </c>
      <c r="F12184">
        <v>118</v>
      </c>
      <c r="G12184">
        <v>131</v>
      </c>
      <c r="H12184">
        <v>212</v>
      </c>
      <c r="I12184" s="119" t="s">
        <v>4726</v>
      </c>
      <c r="J12184" s="119" t="s">
        <v>139</v>
      </c>
      <c r="K12184" s="1">
        <v>46255.758941458334</v>
      </c>
      <c r="L12184">
        <v>14</v>
      </c>
      <c r="M12184">
        <v>1</v>
      </c>
      <c r="N12184">
        <v>6</v>
      </c>
      <c r="O12184">
        <v>1</v>
      </c>
      <c r="P12184" s="119" t="s">
        <v>20254</v>
      </c>
    </row>
    <row r="12185" spans="1:16" x14ac:dyDescent="0.25">
      <c r="A12185">
        <v>26076</v>
      </c>
      <c r="B12185" s="119" t="s">
        <v>8076</v>
      </c>
      <c r="C12185">
        <v>46</v>
      </c>
      <c r="D12185">
        <v>24631</v>
      </c>
      <c r="E12185">
        <v>25</v>
      </c>
      <c r="F12185">
        <v>101</v>
      </c>
      <c r="G12185">
        <v>229</v>
      </c>
      <c r="H12185">
        <v>300</v>
      </c>
      <c r="I12185" s="119" t="s">
        <v>4726</v>
      </c>
      <c r="J12185" s="119" t="s">
        <v>139</v>
      </c>
      <c r="K12185" s="1">
        <v>46255.758941458334</v>
      </c>
      <c r="L12185">
        <v>16</v>
      </c>
      <c r="M12185">
        <v>1</v>
      </c>
      <c r="N12185">
        <v>5</v>
      </c>
      <c r="O12185">
        <v>0</v>
      </c>
      <c r="P12185" s="119" t="s">
        <v>20254</v>
      </c>
    </row>
    <row r="12186" spans="1:16" x14ac:dyDescent="0.25">
      <c r="A12186">
        <v>26077</v>
      </c>
      <c r="B12186" s="119" t="s">
        <v>8077</v>
      </c>
      <c r="C12186">
        <v>52</v>
      </c>
      <c r="D12186">
        <v>24634</v>
      </c>
      <c r="E12186">
        <v>85</v>
      </c>
      <c r="F12186">
        <v>119</v>
      </c>
      <c r="G12186">
        <v>417</v>
      </c>
      <c r="H12186">
        <v>200</v>
      </c>
      <c r="I12186" s="119" t="s">
        <v>4726</v>
      </c>
      <c r="J12186" s="119" t="s">
        <v>139</v>
      </c>
      <c r="K12186" s="1">
        <v>46255.758941458334</v>
      </c>
      <c r="L12186">
        <v>9</v>
      </c>
      <c r="M12186">
        <v>0</v>
      </c>
      <c r="N12186">
        <v>5</v>
      </c>
      <c r="O12186">
        <v>0</v>
      </c>
      <c r="P12186" s="119" t="s">
        <v>20254</v>
      </c>
    </row>
    <row r="12187" spans="1:16" x14ac:dyDescent="0.25">
      <c r="A12187">
        <v>26078</v>
      </c>
      <c r="B12187" s="119" t="s">
        <v>8078</v>
      </c>
      <c r="C12187">
        <v>58</v>
      </c>
      <c r="D12187">
        <v>24552</v>
      </c>
      <c r="E12187">
        <v>10</v>
      </c>
      <c r="F12187">
        <v>101</v>
      </c>
      <c r="G12187">
        <v>184</v>
      </c>
      <c r="H12187">
        <v>118</v>
      </c>
      <c r="I12187" s="119" t="s">
        <v>4726</v>
      </c>
      <c r="J12187" s="119" t="s">
        <v>139</v>
      </c>
      <c r="K12187" s="1">
        <v>46255.758941458334</v>
      </c>
      <c r="L12187">
        <v>0</v>
      </c>
      <c r="M12187">
        <v>1</v>
      </c>
      <c r="N12187">
        <v>0</v>
      </c>
      <c r="O12187">
        <v>0</v>
      </c>
      <c r="P12187" s="119" t="s">
        <v>20254</v>
      </c>
    </row>
    <row r="12188" spans="1:16" x14ac:dyDescent="0.25">
      <c r="A12188">
        <v>26079</v>
      </c>
      <c r="B12188" s="119" t="s">
        <v>5591</v>
      </c>
      <c r="C12188">
        <v>58</v>
      </c>
      <c r="E12188">
        <v>776</v>
      </c>
      <c r="F12188">
        <v>59</v>
      </c>
      <c r="G12188">
        <v>224</v>
      </c>
      <c r="H12188">
        <v>93</v>
      </c>
      <c r="I12188" s="119" t="s">
        <v>4726</v>
      </c>
      <c r="J12188" s="119" t="s">
        <v>22</v>
      </c>
      <c r="K12188" s="1">
        <v>46255.758941458334</v>
      </c>
      <c r="L12188">
        <v>19</v>
      </c>
      <c r="M12188">
        <v>6</v>
      </c>
      <c r="N12188">
        <v>4</v>
      </c>
      <c r="O12188">
        <v>5</v>
      </c>
      <c r="P12188" s="119" t="s">
        <v>20254</v>
      </c>
    </row>
    <row r="12189" spans="1:16" x14ac:dyDescent="0.25">
      <c r="A12189">
        <v>26080</v>
      </c>
      <c r="B12189" s="119" t="s">
        <v>8079</v>
      </c>
      <c r="C12189">
        <v>53</v>
      </c>
      <c r="D12189">
        <v>24622</v>
      </c>
      <c r="E12189">
        <v>11</v>
      </c>
      <c r="F12189">
        <v>116</v>
      </c>
      <c r="G12189">
        <v>224</v>
      </c>
      <c r="H12189">
        <v>180</v>
      </c>
      <c r="I12189" s="119" t="s">
        <v>4726</v>
      </c>
      <c r="J12189" s="119" t="s">
        <v>139</v>
      </c>
      <c r="K12189" s="1">
        <v>46255.758941458334</v>
      </c>
      <c r="L12189">
        <v>13</v>
      </c>
      <c r="M12189">
        <v>0</v>
      </c>
      <c r="N12189">
        <v>2</v>
      </c>
      <c r="O12189">
        <v>0</v>
      </c>
      <c r="P12189" s="119" t="s">
        <v>20254</v>
      </c>
    </row>
    <row r="12190" spans="1:16" x14ac:dyDescent="0.25">
      <c r="A12190">
        <v>26081</v>
      </c>
      <c r="B12190" s="119" t="s">
        <v>8080</v>
      </c>
      <c r="C12190">
        <v>59</v>
      </c>
      <c r="D12190">
        <v>24616</v>
      </c>
      <c r="E12190">
        <v>0</v>
      </c>
      <c r="F12190">
        <v>0</v>
      </c>
      <c r="G12190">
        <v>514</v>
      </c>
      <c r="H12190">
        <v>189</v>
      </c>
      <c r="I12190" s="119" t="s">
        <v>4726</v>
      </c>
      <c r="J12190" s="119" t="s">
        <v>139</v>
      </c>
      <c r="K12190" s="1">
        <v>46255.758941458334</v>
      </c>
      <c r="L12190">
        <v>0</v>
      </c>
      <c r="M12190">
        <v>1</v>
      </c>
      <c r="N12190">
        <v>0</v>
      </c>
      <c r="O12190">
        <v>0</v>
      </c>
      <c r="P12190" s="119" t="s">
        <v>20254</v>
      </c>
    </row>
    <row r="12191" spans="1:16" x14ac:dyDescent="0.25">
      <c r="A12191">
        <v>26082</v>
      </c>
      <c r="B12191" s="119" t="s">
        <v>5609</v>
      </c>
      <c r="C12191">
        <v>58</v>
      </c>
      <c r="E12191">
        <v>0</v>
      </c>
      <c r="F12191">
        <v>0</v>
      </c>
      <c r="G12191">
        <v>328</v>
      </c>
      <c r="H12191">
        <v>78</v>
      </c>
      <c r="I12191" s="119" t="s">
        <v>4726</v>
      </c>
      <c r="J12191" s="119" t="s">
        <v>22</v>
      </c>
      <c r="K12191" s="1">
        <v>46255.758941458334</v>
      </c>
      <c r="L12191">
        <v>0</v>
      </c>
      <c r="M12191">
        <v>2</v>
      </c>
      <c r="N12191">
        <v>0</v>
      </c>
      <c r="O12191">
        <v>0</v>
      </c>
      <c r="P12191" s="119" t="s">
        <v>20254</v>
      </c>
    </row>
    <row r="12192" spans="1:16" x14ac:dyDescent="0.25">
      <c r="A12192">
        <v>26083</v>
      </c>
      <c r="B12192" s="119" t="s">
        <v>8037</v>
      </c>
      <c r="C12192">
        <v>62</v>
      </c>
      <c r="D12192">
        <v>24568</v>
      </c>
      <c r="E12192">
        <v>1</v>
      </c>
      <c r="F12192">
        <v>107</v>
      </c>
      <c r="G12192">
        <v>504</v>
      </c>
      <c r="H12192">
        <v>130</v>
      </c>
      <c r="I12192" s="119" t="s">
        <v>4726</v>
      </c>
      <c r="J12192" s="119" t="s">
        <v>139</v>
      </c>
      <c r="K12192" s="1">
        <v>46255.758941458334</v>
      </c>
      <c r="L12192">
        <v>0</v>
      </c>
      <c r="M12192">
        <v>2</v>
      </c>
      <c r="N12192">
        <v>0</v>
      </c>
      <c r="O12192">
        <v>0</v>
      </c>
      <c r="P12192" s="119" t="s">
        <v>20254</v>
      </c>
    </row>
    <row r="12193" spans="1:16" x14ac:dyDescent="0.25">
      <c r="A12193">
        <v>26084</v>
      </c>
      <c r="B12193" s="119" t="s">
        <v>8081</v>
      </c>
      <c r="C12193">
        <v>63</v>
      </c>
      <c r="D12193">
        <v>24660</v>
      </c>
      <c r="E12193">
        <v>0</v>
      </c>
      <c r="F12193">
        <v>0</v>
      </c>
      <c r="G12193">
        <v>573</v>
      </c>
      <c r="H12193">
        <v>199</v>
      </c>
      <c r="I12193" s="119" t="s">
        <v>4726</v>
      </c>
      <c r="J12193" s="119" t="s">
        <v>139</v>
      </c>
      <c r="K12193" s="1">
        <v>46255.758941458334</v>
      </c>
      <c r="L12193">
        <v>0</v>
      </c>
      <c r="M12193">
        <v>3</v>
      </c>
      <c r="N12193">
        <v>0</v>
      </c>
      <c r="O12193">
        <v>1</v>
      </c>
      <c r="P12193" s="119" t="s">
        <v>20254</v>
      </c>
    </row>
    <row r="12194" spans="1:16" x14ac:dyDescent="0.25">
      <c r="A12194">
        <v>26085</v>
      </c>
      <c r="B12194" s="119" t="s">
        <v>8082</v>
      </c>
      <c r="C12194">
        <v>68</v>
      </c>
      <c r="D12194">
        <v>24631</v>
      </c>
      <c r="E12194">
        <v>0</v>
      </c>
      <c r="F12194">
        <v>0</v>
      </c>
      <c r="G12194">
        <v>334</v>
      </c>
      <c r="H12194">
        <v>152</v>
      </c>
      <c r="I12194" s="119" t="s">
        <v>4726</v>
      </c>
      <c r="J12194" s="119" t="s">
        <v>139</v>
      </c>
      <c r="K12194" s="1">
        <v>46255.758941458334</v>
      </c>
      <c r="L12194">
        <v>0</v>
      </c>
      <c r="M12194">
        <v>1</v>
      </c>
      <c r="N12194">
        <v>0</v>
      </c>
      <c r="O12194">
        <v>0</v>
      </c>
      <c r="P12194" s="119" t="s">
        <v>20254</v>
      </c>
    </row>
    <row r="12195" spans="1:16" x14ac:dyDescent="0.25">
      <c r="A12195">
        <v>26086</v>
      </c>
      <c r="B12195" s="119" t="s">
        <v>8083</v>
      </c>
      <c r="C12195">
        <v>74</v>
      </c>
      <c r="D12195">
        <v>24549</v>
      </c>
      <c r="E12195">
        <v>0</v>
      </c>
      <c r="F12195">
        <v>0</v>
      </c>
      <c r="G12195">
        <v>497</v>
      </c>
      <c r="H12195">
        <v>148</v>
      </c>
      <c r="I12195" s="119" t="s">
        <v>4726</v>
      </c>
      <c r="J12195" s="119" t="s">
        <v>139</v>
      </c>
      <c r="K12195" s="1">
        <v>46255.758941458334</v>
      </c>
      <c r="L12195">
        <v>0</v>
      </c>
      <c r="M12195">
        <v>2</v>
      </c>
      <c r="N12195">
        <v>0</v>
      </c>
      <c r="O12195">
        <v>0</v>
      </c>
      <c r="P12195" s="119" t="s">
        <v>20254</v>
      </c>
    </row>
    <row r="12196" spans="1:16" x14ac:dyDescent="0.25">
      <c r="A12196">
        <v>26087</v>
      </c>
      <c r="B12196" s="119" t="s">
        <v>8084</v>
      </c>
      <c r="C12196">
        <v>80</v>
      </c>
      <c r="D12196">
        <v>24616</v>
      </c>
      <c r="E12196">
        <v>0</v>
      </c>
      <c r="F12196">
        <v>0</v>
      </c>
      <c r="G12196">
        <v>3748</v>
      </c>
      <c r="H12196">
        <v>156</v>
      </c>
      <c r="I12196" s="119" t="s">
        <v>4726</v>
      </c>
      <c r="J12196" s="119" t="s">
        <v>139</v>
      </c>
      <c r="K12196" s="1">
        <v>46255.758941458334</v>
      </c>
      <c r="L12196">
        <v>0</v>
      </c>
      <c r="M12196">
        <v>11</v>
      </c>
      <c r="N12196">
        <v>0</v>
      </c>
      <c r="O12196">
        <v>4</v>
      </c>
      <c r="P12196" s="119" t="s">
        <v>20254</v>
      </c>
    </row>
    <row r="12197" spans="1:16" x14ac:dyDescent="0.25">
      <c r="A12197">
        <v>26088</v>
      </c>
      <c r="B12197" s="119" t="s">
        <v>8085</v>
      </c>
      <c r="C12197">
        <v>63</v>
      </c>
      <c r="D12197">
        <v>24613</v>
      </c>
      <c r="E12197">
        <v>0</v>
      </c>
      <c r="F12197">
        <v>0</v>
      </c>
      <c r="G12197">
        <v>660</v>
      </c>
      <c r="H12197">
        <v>136</v>
      </c>
      <c r="I12197" s="119" t="s">
        <v>4726</v>
      </c>
      <c r="J12197" s="119" t="s">
        <v>139</v>
      </c>
      <c r="K12197" s="1">
        <v>46255.758941458334</v>
      </c>
      <c r="L12197">
        <v>0</v>
      </c>
      <c r="M12197">
        <v>4</v>
      </c>
      <c r="N12197">
        <v>0</v>
      </c>
      <c r="O12197">
        <v>1</v>
      </c>
      <c r="P12197" s="119" t="s">
        <v>20254</v>
      </c>
    </row>
    <row r="12198" spans="1:16" x14ac:dyDescent="0.25">
      <c r="A12198">
        <v>26089</v>
      </c>
      <c r="B12198" s="119" t="s">
        <v>8086</v>
      </c>
      <c r="C12198">
        <v>69</v>
      </c>
      <c r="D12198">
        <v>24558</v>
      </c>
      <c r="E12198">
        <v>0</v>
      </c>
      <c r="F12198">
        <v>0</v>
      </c>
      <c r="G12198">
        <v>638</v>
      </c>
      <c r="H12198">
        <v>150</v>
      </c>
      <c r="I12198" s="119" t="s">
        <v>4726</v>
      </c>
      <c r="J12198" s="119" t="s">
        <v>139</v>
      </c>
      <c r="K12198" s="1">
        <v>46255.758941458334</v>
      </c>
      <c r="L12198">
        <v>0</v>
      </c>
      <c r="M12198">
        <v>0</v>
      </c>
      <c r="N12198">
        <v>0</v>
      </c>
      <c r="O12198">
        <v>0</v>
      </c>
      <c r="P12198" s="119" t="s">
        <v>20254</v>
      </c>
    </row>
    <row r="12199" spans="1:16" x14ac:dyDescent="0.25">
      <c r="A12199">
        <v>26090</v>
      </c>
      <c r="B12199" s="119" t="s">
        <v>8087</v>
      </c>
      <c r="C12199">
        <v>75</v>
      </c>
      <c r="D12199">
        <v>24646</v>
      </c>
      <c r="E12199">
        <v>0</v>
      </c>
      <c r="F12199">
        <v>0</v>
      </c>
      <c r="G12199">
        <v>816</v>
      </c>
      <c r="H12199">
        <v>202</v>
      </c>
      <c r="I12199" s="119" t="s">
        <v>4726</v>
      </c>
      <c r="J12199" s="119" t="s">
        <v>139</v>
      </c>
      <c r="K12199" s="1">
        <v>46255.758941458334</v>
      </c>
      <c r="L12199">
        <v>0</v>
      </c>
      <c r="M12199">
        <v>2</v>
      </c>
      <c r="N12199">
        <v>0</v>
      </c>
      <c r="O12199">
        <v>0</v>
      </c>
      <c r="P12199" s="119" t="s">
        <v>20254</v>
      </c>
    </row>
    <row r="12200" spans="1:16" x14ac:dyDescent="0.25">
      <c r="A12200">
        <v>26091</v>
      </c>
      <c r="B12200" s="119" t="s">
        <v>8088</v>
      </c>
      <c r="C12200">
        <v>80</v>
      </c>
      <c r="D12200">
        <v>24595</v>
      </c>
      <c r="E12200">
        <v>204</v>
      </c>
      <c r="F12200">
        <v>150</v>
      </c>
      <c r="G12200">
        <v>3406</v>
      </c>
      <c r="H12200">
        <v>156</v>
      </c>
      <c r="I12200" s="119" t="s">
        <v>4726</v>
      </c>
      <c r="J12200" s="119" t="s">
        <v>139</v>
      </c>
      <c r="K12200" s="1">
        <v>46255.758941458334</v>
      </c>
      <c r="L12200">
        <v>0</v>
      </c>
      <c r="M12200">
        <v>7</v>
      </c>
      <c r="N12200">
        <v>0</v>
      </c>
      <c r="O12200">
        <v>1</v>
      </c>
      <c r="P12200" s="119" t="s">
        <v>20254</v>
      </c>
    </row>
    <row r="12201" spans="1:16" x14ac:dyDescent="0.25">
      <c r="A12201">
        <v>26092</v>
      </c>
      <c r="B12201" s="119" t="s">
        <v>8089</v>
      </c>
      <c r="C12201">
        <v>64</v>
      </c>
      <c r="D12201">
        <v>24568</v>
      </c>
      <c r="E12201">
        <v>0</v>
      </c>
      <c r="F12201">
        <v>0</v>
      </c>
      <c r="G12201">
        <v>325</v>
      </c>
      <c r="H12201">
        <v>147</v>
      </c>
      <c r="I12201" s="119" t="s">
        <v>4726</v>
      </c>
      <c r="J12201" s="119" t="s">
        <v>139</v>
      </c>
      <c r="K12201" s="1">
        <v>46255.758941458334</v>
      </c>
      <c r="L12201">
        <v>0</v>
      </c>
      <c r="M12201">
        <v>1</v>
      </c>
      <c r="N12201">
        <v>0</v>
      </c>
      <c r="O12201">
        <v>0</v>
      </c>
      <c r="P12201" s="119" t="s">
        <v>20254</v>
      </c>
    </row>
    <row r="12202" spans="1:16" x14ac:dyDescent="0.25">
      <c r="A12202">
        <v>26093</v>
      </c>
      <c r="B12202" s="119" t="s">
        <v>8090</v>
      </c>
      <c r="C12202">
        <v>70</v>
      </c>
      <c r="D12202">
        <v>24657</v>
      </c>
      <c r="E12202">
        <v>0</v>
      </c>
      <c r="F12202">
        <v>0</v>
      </c>
      <c r="G12202">
        <v>611</v>
      </c>
      <c r="H12202">
        <v>210</v>
      </c>
      <c r="I12202" s="119" t="s">
        <v>4726</v>
      </c>
      <c r="J12202" s="119" t="s">
        <v>139</v>
      </c>
      <c r="K12202" s="1">
        <v>46255.758941458334</v>
      </c>
      <c r="L12202">
        <v>0</v>
      </c>
      <c r="M12202">
        <v>2</v>
      </c>
      <c r="N12202">
        <v>0</v>
      </c>
      <c r="O12202">
        <v>2</v>
      </c>
      <c r="P12202" s="119" t="s">
        <v>20254</v>
      </c>
    </row>
    <row r="12203" spans="1:16" x14ac:dyDescent="0.25">
      <c r="A12203">
        <v>26094</v>
      </c>
      <c r="B12203" s="119" t="s">
        <v>8091</v>
      </c>
      <c r="C12203">
        <v>76</v>
      </c>
      <c r="D12203">
        <v>24619</v>
      </c>
      <c r="E12203">
        <v>0</v>
      </c>
      <c r="F12203">
        <v>0</v>
      </c>
      <c r="G12203">
        <v>4598</v>
      </c>
      <c r="H12203">
        <v>149</v>
      </c>
      <c r="I12203" s="119" t="s">
        <v>4726</v>
      </c>
      <c r="J12203" s="119" t="s">
        <v>139</v>
      </c>
      <c r="K12203" s="1">
        <v>46255.758941458334</v>
      </c>
      <c r="L12203">
        <v>0</v>
      </c>
      <c r="M12203">
        <v>9</v>
      </c>
      <c r="N12203">
        <v>0</v>
      </c>
      <c r="O12203">
        <v>2</v>
      </c>
      <c r="P12203" s="119" t="s">
        <v>20254</v>
      </c>
    </row>
    <row r="12204" spans="1:16" x14ac:dyDescent="0.25">
      <c r="A12204">
        <v>26095</v>
      </c>
      <c r="B12204" s="119" t="s">
        <v>8090</v>
      </c>
      <c r="C12204">
        <v>80</v>
      </c>
      <c r="D12204">
        <v>24657</v>
      </c>
      <c r="E12204">
        <v>10</v>
      </c>
      <c r="F12204">
        <v>133</v>
      </c>
      <c r="G12204">
        <v>7094</v>
      </c>
      <c r="H12204">
        <v>156</v>
      </c>
      <c r="I12204" s="119" t="s">
        <v>4726</v>
      </c>
      <c r="J12204" s="119" t="s">
        <v>139</v>
      </c>
      <c r="K12204" s="1">
        <v>46255.758941458334</v>
      </c>
      <c r="L12204">
        <v>0</v>
      </c>
      <c r="M12204">
        <v>3</v>
      </c>
      <c r="N12204">
        <v>0</v>
      </c>
      <c r="O12204">
        <v>1</v>
      </c>
      <c r="P12204" s="119" t="s">
        <v>20254</v>
      </c>
    </row>
    <row r="12205" spans="1:16" x14ac:dyDescent="0.25">
      <c r="A12205">
        <v>26096</v>
      </c>
      <c r="B12205" s="119" t="s">
        <v>8092</v>
      </c>
      <c r="C12205">
        <v>65</v>
      </c>
      <c r="D12205">
        <v>24634</v>
      </c>
      <c r="E12205">
        <v>0</v>
      </c>
      <c r="F12205">
        <v>0</v>
      </c>
      <c r="G12205">
        <v>363</v>
      </c>
      <c r="H12205">
        <v>170</v>
      </c>
      <c r="I12205" s="119" t="s">
        <v>4726</v>
      </c>
      <c r="J12205" s="119" t="s">
        <v>139</v>
      </c>
      <c r="K12205" s="1">
        <v>46255.758941458334</v>
      </c>
      <c r="L12205">
        <v>0</v>
      </c>
      <c r="M12205">
        <v>1</v>
      </c>
      <c r="N12205">
        <v>0</v>
      </c>
      <c r="O12205">
        <v>0</v>
      </c>
      <c r="P12205" s="119" t="s">
        <v>20254</v>
      </c>
    </row>
    <row r="12206" spans="1:16" x14ac:dyDescent="0.25">
      <c r="A12206">
        <v>26097</v>
      </c>
      <c r="B12206" s="119" t="s">
        <v>8082</v>
      </c>
      <c r="C12206">
        <v>71</v>
      </c>
      <c r="D12206">
        <v>24631</v>
      </c>
      <c r="E12206">
        <v>0</v>
      </c>
      <c r="F12206">
        <v>0</v>
      </c>
      <c r="G12206">
        <v>324</v>
      </c>
      <c r="H12206">
        <v>222</v>
      </c>
      <c r="I12206" s="119" t="s">
        <v>4726</v>
      </c>
      <c r="J12206" s="119" t="s">
        <v>139</v>
      </c>
      <c r="K12206" s="1">
        <v>46255.758941458334</v>
      </c>
      <c r="L12206">
        <v>0</v>
      </c>
      <c r="M12206">
        <v>5</v>
      </c>
      <c r="N12206">
        <v>0</v>
      </c>
      <c r="O12206">
        <v>1</v>
      </c>
      <c r="P12206" s="119" t="s">
        <v>20254</v>
      </c>
    </row>
    <row r="12207" spans="1:16" x14ac:dyDescent="0.25">
      <c r="A12207">
        <v>26098</v>
      </c>
      <c r="B12207" s="119" t="s">
        <v>8039</v>
      </c>
      <c r="C12207">
        <v>77</v>
      </c>
      <c r="D12207">
        <v>24613</v>
      </c>
      <c r="E12207">
        <v>12</v>
      </c>
      <c r="F12207">
        <v>127</v>
      </c>
      <c r="G12207">
        <v>2997</v>
      </c>
      <c r="H12207">
        <v>149</v>
      </c>
      <c r="I12207" s="119" t="s">
        <v>4726</v>
      </c>
      <c r="J12207" s="119" t="s">
        <v>139</v>
      </c>
      <c r="K12207" s="1">
        <v>46255.758941458334</v>
      </c>
      <c r="L12207">
        <v>0</v>
      </c>
      <c r="M12207">
        <v>7</v>
      </c>
      <c r="N12207">
        <v>0</v>
      </c>
      <c r="O12207">
        <v>2</v>
      </c>
      <c r="P12207" s="119" t="s">
        <v>20254</v>
      </c>
    </row>
    <row r="12208" spans="1:16" x14ac:dyDescent="0.25">
      <c r="A12208">
        <v>26099</v>
      </c>
      <c r="B12208" s="119" t="s">
        <v>8082</v>
      </c>
      <c r="C12208">
        <v>80</v>
      </c>
      <c r="D12208">
        <v>24631</v>
      </c>
      <c r="E12208">
        <v>2</v>
      </c>
      <c r="F12208">
        <v>133</v>
      </c>
      <c r="G12208">
        <v>5955</v>
      </c>
      <c r="H12208">
        <v>156</v>
      </c>
      <c r="I12208" s="119" t="s">
        <v>4726</v>
      </c>
      <c r="J12208" s="119" t="s">
        <v>139</v>
      </c>
      <c r="K12208" s="1">
        <v>46255.758941458334</v>
      </c>
      <c r="L12208">
        <v>0</v>
      </c>
      <c r="M12208">
        <v>8</v>
      </c>
      <c r="N12208">
        <v>0</v>
      </c>
      <c r="O12208">
        <v>3</v>
      </c>
      <c r="P12208" s="119" t="s">
        <v>20254</v>
      </c>
    </row>
    <row r="12209" spans="1:16" x14ac:dyDescent="0.25">
      <c r="A12209">
        <v>26100</v>
      </c>
      <c r="B12209" s="119" t="s">
        <v>8085</v>
      </c>
      <c r="C12209">
        <v>66</v>
      </c>
      <c r="D12209">
        <v>24613</v>
      </c>
      <c r="E12209">
        <v>0</v>
      </c>
      <c r="F12209">
        <v>0</v>
      </c>
      <c r="G12209">
        <v>478</v>
      </c>
      <c r="H12209">
        <v>146</v>
      </c>
      <c r="I12209" s="119" t="s">
        <v>4726</v>
      </c>
      <c r="J12209" s="119" t="s">
        <v>139</v>
      </c>
      <c r="K12209" s="1">
        <v>46255.758941458334</v>
      </c>
      <c r="L12209">
        <v>0</v>
      </c>
      <c r="M12209">
        <v>2</v>
      </c>
      <c r="N12209">
        <v>0</v>
      </c>
      <c r="O12209">
        <v>0</v>
      </c>
      <c r="P12209" s="119" t="s">
        <v>20254</v>
      </c>
    </row>
    <row r="12210" spans="1:16" x14ac:dyDescent="0.25">
      <c r="A12210">
        <v>26101</v>
      </c>
      <c r="B12210" s="119" t="s">
        <v>8051</v>
      </c>
      <c r="C12210">
        <v>72</v>
      </c>
      <c r="D12210">
        <v>24657</v>
      </c>
      <c r="E12210">
        <v>0</v>
      </c>
      <c r="F12210">
        <v>0</v>
      </c>
      <c r="G12210">
        <v>554</v>
      </c>
      <c r="H12210">
        <v>160</v>
      </c>
      <c r="I12210" s="119" t="s">
        <v>4726</v>
      </c>
      <c r="J12210" s="119" t="s">
        <v>139</v>
      </c>
      <c r="K12210" s="1">
        <v>46255.758941458334</v>
      </c>
      <c r="L12210">
        <v>0</v>
      </c>
      <c r="M12210">
        <v>3</v>
      </c>
      <c r="N12210">
        <v>0</v>
      </c>
      <c r="O12210">
        <v>1</v>
      </c>
      <c r="P12210" s="119" t="s">
        <v>20254</v>
      </c>
    </row>
    <row r="12211" spans="1:16" x14ac:dyDescent="0.25">
      <c r="A12211">
        <v>26102</v>
      </c>
      <c r="B12211" s="119" t="s">
        <v>8087</v>
      </c>
      <c r="C12211">
        <v>78</v>
      </c>
      <c r="D12211">
        <v>24646</v>
      </c>
      <c r="E12211">
        <v>0</v>
      </c>
      <c r="F12211">
        <v>0</v>
      </c>
      <c r="G12211">
        <v>4672</v>
      </c>
      <c r="H12211">
        <v>151</v>
      </c>
      <c r="I12211" s="119" t="s">
        <v>4726</v>
      </c>
      <c r="J12211" s="119" t="s">
        <v>139</v>
      </c>
      <c r="K12211" s="1">
        <v>46255.758941458334</v>
      </c>
      <c r="L12211">
        <v>0</v>
      </c>
      <c r="M12211">
        <v>8</v>
      </c>
      <c r="N12211">
        <v>0</v>
      </c>
      <c r="O12211">
        <v>5</v>
      </c>
      <c r="P12211" s="119" t="s">
        <v>20254</v>
      </c>
    </row>
    <row r="12212" spans="1:16" x14ac:dyDescent="0.25">
      <c r="A12212">
        <v>26103</v>
      </c>
      <c r="B12212" s="119" t="s">
        <v>8093</v>
      </c>
      <c r="C12212">
        <v>80</v>
      </c>
      <c r="D12212">
        <v>24628</v>
      </c>
      <c r="E12212">
        <v>168</v>
      </c>
      <c r="F12212">
        <v>134</v>
      </c>
      <c r="G12212">
        <v>6992</v>
      </c>
      <c r="H12212">
        <v>156</v>
      </c>
      <c r="I12212" s="119" t="s">
        <v>4726</v>
      </c>
      <c r="J12212" s="119" t="s">
        <v>139</v>
      </c>
      <c r="K12212" s="1">
        <v>46255.758941458334</v>
      </c>
      <c r="L12212">
        <v>0</v>
      </c>
      <c r="M12212">
        <v>10</v>
      </c>
      <c r="N12212">
        <v>0</v>
      </c>
      <c r="O12212">
        <v>4</v>
      </c>
      <c r="P12212" s="119" t="s">
        <v>20254</v>
      </c>
    </row>
    <row r="12213" spans="1:16" x14ac:dyDescent="0.25">
      <c r="A12213">
        <v>26104</v>
      </c>
      <c r="B12213" s="119" t="s">
        <v>8094</v>
      </c>
      <c r="C12213">
        <v>39</v>
      </c>
      <c r="D12213">
        <v>24635</v>
      </c>
      <c r="E12213">
        <v>211</v>
      </c>
      <c r="F12213">
        <v>316</v>
      </c>
      <c r="G12213">
        <v>356</v>
      </c>
      <c r="H12213">
        <v>1104</v>
      </c>
      <c r="I12213" s="119" t="s">
        <v>4726</v>
      </c>
      <c r="J12213" s="119" t="s">
        <v>222</v>
      </c>
      <c r="K12213" s="1">
        <v>46255.758941458334</v>
      </c>
      <c r="L12213">
        <v>0</v>
      </c>
      <c r="M12213">
        <v>1</v>
      </c>
      <c r="N12213">
        <v>0</v>
      </c>
      <c r="O12213">
        <v>0</v>
      </c>
      <c r="P12213" s="119" t="s">
        <v>20254</v>
      </c>
    </row>
    <row r="12214" spans="1:16" x14ac:dyDescent="0.25">
      <c r="A12214">
        <v>26105</v>
      </c>
      <c r="B12214" s="119" t="s">
        <v>8065</v>
      </c>
      <c r="C12214">
        <v>46</v>
      </c>
      <c r="D12214">
        <v>24620</v>
      </c>
      <c r="E12214">
        <v>262</v>
      </c>
      <c r="F12214">
        <v>208</v>
      </c>
      <c r="G12214">
        <v>228</v>
      </c>
      <c r="H12214">
        <v>985</v>
      </c>
      <c r="I12214" s="119" t="s">
        <v>4726</v>
      </c>
      <c r="J12214" s="119" t="s">
        <v>222</v>
      </c>
      <c r="K12214" s="1">
        <v>46255.758941458334</v>
      </c>
      <c r="L12214">
        <v>0</v>
      </c>
      <c r="M12214">
        <v>3</v>
      </c>
      <c r="N12214">
        <v>0</v>
      </c>
      <c r="O12214">
        <v>1</v>
      </c>
      <c r="P12214" s="119" t="s">
        <v>20254</v>
      </c>
    </row>
    <row r="12215" spans="1:16" x14ac:dyDescent="0.25">
      <c r="A12215">
        <v>26106</v>
      </c>
      <c r="B12215" s="119" t="s">
        <v>8095</v>
      </c>
      <c r="C12215">
        <v>53</v>
      </c>
      <c r="D12215">
        <v>24629</v>
      </c>
      <c r="E12215">
        <v>519</v>
      </c>
      <c r="F12215">
        <v>397</v>
      </c>
      <c r="G12215">
        <v>414</v>
      </c>
      <c r="H12215">
        <v>1196</v>
      </c>
      <c r="I12215" s="119" t="s">
        <v>4726</v>
      </c>
      <c r="J12215" s="119" t="s">
        <v>222</v>
      </c>
      <c r="K12215" s="1">
        <v>46255.758941458334</v>
      </c>
      <c r="L12215">
        <v>0</v>
      </c>
      <c r="M12215">
        <v>1</v>
      </c>
      <c r="N12215">
        <v>0</v>
      </c>
      <c r="O12215">
        <v>0</v>
      </c>
      <c r="P12215" s="119" t="s">
        <v>20254</v>
      </c>
    </row>
    <row r="12216" spans="1:16" x14ac:dyDescent="0.25">
      <c r="A12216">
        <v>26107</v>
      </c>
      <c r="B12216" s="119" t="s">
        <v>8096</v>
      </c>
      <c r="C12216">
        <v>40</v>
      </c>
      <c r="D12216">
        <v>24546</v>
      </c>
      <c r="E12216">
        <v>1102</v>
      </c>
      <c r="F12216">
        <v>394</v>
      </c>
      <c r="G12216">
        <v>403</v>
      </c>
      <c r="H12216">
        <v>1500</v>
      </c>
      <c r="I12216" s="119" t="s">
        <v>4726</v>
      </c>
      <c r="J12216" s="119" t="s">
        <v>222</v>
      </c>
      <c r="K12216" s="1">
        <v>46255.758941458334</v>
      </c>
      <c r="L12216">
        <v>0</v>
      </c>
      <c r="M12216">
        <v>10</v>
      </c>
      <c r="N12216">
        <v>0</v>
      </c>
      <c r="O12216">
        <v>0</v>
      </c>
      <c r="P12216" s="119" t="s">
        <v>20254</v>
      </c>
    </row>
    <row r="12217" spans="1:16" x14ac:dyDescent="0.25">
      <c r="A12217">
        <v>26108</v>
      </c>
      <c r="B12217" s="119" t="s">
        <v>8097</v>
      </c>
      <c r="C12217">
        <v>47</v>
      </c>
      <c r="D12217">
        <v>24623</v>
      </c>
      <c r="E12217">
        <v>106</v>
      </c>
      <c r="F12217">
        <v>487</v>
      </c>
      <c r="G12217">
        <v>288</v>
      </c>
      <c r="H12217">
        <v>1185</v>
      </c>
      <c r="I12217" s="119" t="s">
        <v>4726</v>
      </c>
      <c r="J12217" s="119" t="s">
        <v>222</v>
      </c>
      <c r="K12217" s="1">
        <v>46255.758941458334</v>
      </c>
      <c r="L12217">
        <v>0</v>
      </c>
      <c r="M12217">
        <v>2</v>
      </c>
      <c r="N12217">
        <v>0</v>
      </c>
      <c r="O12217">
        <v>0</v>
      </c>
      <c r="P12217" s="119" t="s">
        <v>20254</v>
      </c>
    </row>
    <row r="12218" spans="1:16" x14ac:dyDescent="0.25">
      <c r="A12218">
        <v>26109</v>
      </c>
      <c r="B12218" s="119" t="s">
        <v>8098</v>
      </c>
      <c r="C12218">
        <v>54</v>
      </c>
      <c r="D12218">
        <v>24614</v>
      </c>
      <c r="E12218">
        <v>67</v>
      </c>
      <c r="F12218">
        <v>167</v>
      </c>
      <c r="G12218">
        <v>55</v>
      </c>
      <c r="H12218">
        <v>1263</v>
      </c>
      <c r="I12218" s="119" t="s">
        <v>4726</v>
      </c>
      <c r="J12218" s="119" t="s">
        <v>222</v>
      </c>
      <c r="K12218" s="1">
        <v>46255.758941458334</v>
      </c>
      <c r="L12218">
        <v>3</v>
      </c>
      <c r="M12218">
        <v>1</v>
      </c>
      <c r="N12218">
        <v>0</v>
      </c>
      <c r="O12218">
        <v>1</v>
      </c>
      <c r="P12218" s="119" t="s">
        <v>20254</v>
      </c>
    </row>
    <row r="12219" spans="1:16" x14ac:dyDescent="0.25">
      <c r="A12219">
        <v>26110</v>
      </c>
      <c r="B12219" s="119" t="s">
        <v>8099</v>
      </c>
      <c r="C12219">
        <v>55</v>
      </c>
      <c r="D12219">
        <v>24623</v>
      </c>
      <c r="E12219">
        <v>59</v>
      </c>
      <c r="F12219">
        <v>180</v>
      </c>
      <c r="G12219">
        <v>0</v>
      </c>
      <c r="H12219">
        <v>0</v>
      </c>
      <c r="I12219" s="119" t="s">
        <v>4726</v>
      </c>
      <c r="J12219" s="119" t="s">
        <v>222</v>
      </c>
      <c r="K12219" s="1">
        <v>46255.758941458334</v>
      </c>
      <c r="L12219">
        <v>1</v>
      </c>
      <c r="M12219">
        <v>4</v>
      </c>
      <c r="N12219">
        <v>0</v>
      </c>
      <c r="O12219">
        <v>1</v>
      </c>
      <c r="P12219" s="119" t="s">
        <v>20254</v>
      </c>
    </row>
    <row r="12220" spans="1:16" x14ac:dyDescent="0.25">
      <c r="A12220">
        <v>26111</v>
      </c>
      <c r="B12220" s="119" t="s">
        <v>8048</v>
      </c>
      <c r="C12220">
        <v>60</v>
      </c>
      <c r="D12220">
        <v>24604</v>
      </c>
      <c r="E12220">
        <v>18</v>
      </c>
      <c r="F12220">
        <v>185</v>
      </c>
      <c r="G12220">
        <v>107</v>
      </c>
      <c r="H12220">
        <v>3100</v>
      </c>
      <c r="I12220" s="119" t="s">
        <v>4726</v>
      </c>
      <c r="J12220" s="119" t="s">
        <v>222</v>
      </c>
      <c r="K12220" s="1">
        <v>46255.758941458334</v>
      </c>
      <c r="L12220">
        <v>7</v>
      </c>
      <c r="M12220">
        <v>9</v>
      </c>
      <c r="N12220">
        <v>1</v>
      </c>
      <c r="O12220">
        <v>1</v>
      </c>
      <c r="P12220" s="119" t="s">
        <v>20254</v>
      </c>
    </row>
    <row r="12221" spans="1:16" x14ac:dyDescent="0.25">
      <c r="A12221">
        <v>26112</v>
      </c>
      <c r="B12221" s="119" t="s">
        <v>8047</v>
      </c>
      <c r="C12221">
        <v>67</v>
      </c>
      <c r="D12221">
        <v>24546</v>
      </c>
      <c r="E12221">
        <v>246</v>
      </c>
      <c r="F12221">
        <v>725</v>
      </c>
      <c r="G12221">
        <v>169</v>
      </c>
      <c r="H12221">
        <v>1521</v>
      </c>
      <c r="I12221" s="119" t="s">
        <v>4726</v>
      </c>
      <c r="J12221" s="119" t="s">
        <v>222</v>
      </c>
      <c r="K12221" s="1">
        <v>46255.758941458334</v>
      </c>
      <c r="L12221">
        <v>0</v>
      </c>
      <c r="M12221">
        <v>1</v>
      </c>
      <c r="N12221">
        <v>0</v>
      </c>
      <c r="O12221">
        <v>0</v>
      </c>
      <c r="P12221" s="119" t="s">
        <v>20254</v>
      </c>
    </row>
    <row r="12222" spans="1:16" x14ac:dyDescent="0.25">
      <c r="A12222">
        <v>26113</v>
      </c>
      <c r="B12222" s="119" t="s">
        <v>8100</v>
      </c>
      <c r="C12222">
        <v>74</v>
      </c>
      <c r="D12222">
        <v>24623</v>
      </c>
      <c r="E12222">
        <v>685</v>
      </c>
      <c r="F12222">
        <v>1383</v>
      </c>
      <c r="G12222">
        <v>260</v>
      </c>
      <c r="H12222">
        <v>2538</v>
      </c>
      <c r="I12222" s="119" t="s">
        <v>4726</v>
      </c>
      <c r="J12222" s="119" t="s">
        <v>222</v>
      </c>
      <c r="K12222" s="1">
        <v>46255.758941458334</v>
      </c>
      <c r="L12222">
        <v>286</v>
      </c>
      <c r="M12222">
        <v>1</v>
      </c>
      <c r="N12222">
        <v>0</v>
      </c>
      <c r="O12222">
        <v>0</v>
      </c>
      <c r="P12222" s="119" t="s">
        <v>20254</v>
      </c>
    </row>
    <row r="12223" spans="1:16" x14ac:dyDescent="0.25">
      <c r="A12223">
        <v>26114</v>
      </c>
      <c r="B12223" s="119" t="s">
        <v>8101</v>
      </c>
      <c r="C12223">
        <v>80</v>
      </c>
      <c r="D12223">
        <v>24602</v>
      </c>
      <c r="E12223">
        <v>1636</v>
      </c>
      <c r="F12223">
        <v>1900</v>
      </c>
      <c r="G12223">
        <v>1898</v>
      </c>
      <c r="H12223">
        <v>2100</v>
      </c>
      <c r="I12223" s="119" t="s">
        <v>4726</v>
      </c>
      <c r="J12223" s="119" t="s">
        <v>222</v>
      </c>
      <c r="K12223" s="1">
        <v>46255.758941458334</v>
      </c>
      <c r="L12223">
        <v>1210</v>
      </c>
      <c r="M12223">
        <v>39</v>
      </c>
      <c r="N12223">
        <v>47</v>
      </c>
      <c r="O12223">
        <v>8</v>
      </c>
      <c r="P12223" s="119" t="s">
        <v>20254</v>
      </c>
    </row>
    <row r="12224" spans="1:16" x14ac:dyDescent="0.25">
      <c r="A12224">
        <v>26115</v>
      </c>
      <c r="B12224" s="119" t="s">
        <v>8102</v>
      </c>
      <c r="C12224">
        <v>61</v>
      </c>
      <c r="D12224">
        <v>24577</v>
      </c>
      <c r="E12224">
        <v>30</v>
      </c>
      <c r="F12224">
        <v>192</v>
      </c>
      <c r="G12224">
        <v>60</v>
      </c>
      <c r="H12224">
        <v>1989</v>
      </c>
      <c r="I12224" s="119" t="s">
        <v>4726</v>
      </c>
      <c r="J12224" s="119" t="s">
        <v>222</v>
      </c>
      <c r="K12224" s="1">
        <v>46255.758941458334</v>
      </c>
      <c r="L12224">
        <v>2</v>
      </c>
      <c r="M12224">
        <v>2</v>
      </c>
      <c r="N12224">
        <v>0</v>
      </c>
      <c r="O12224">
        <v>0</v>
      </c>
      <c r="P12224" s="119" t="s">
        <v>20254</v>
      </c>
    </row>
    <row r="12225" spans="1:16" x14ac:dyDescent="0.25">
      <c r="A12225">
        <v>26116</v>
      </c>
      <c r="B12225" s="119" t="s">
        <v>8086</v>
      </c>
      <c r="C12225">
        <v>68</v>
      </c>
      <c r="D12225">
        <v>24559</v>
      </c>
      <c r="E12225">
        <v>653</v>
      </c>
      <c r="F12225">
        <v>1765</v>
      </c>
      <c r="G12225">
        <v>82</v>
      </c>
      <c r="H12225">
        <v>2894</v>
      </c>
      <c r="I12225" s="119" t="s">
        <v>4726</v>
      </c>
      <c r="J12225" s="119" t="s">
        <v>222</v>
      </c>
      <c r="K12225" s="1">
        <v>46255.758941458334</v>
      </c>
      <c r="L12225">
        <v>182</v>
      </c>
      <c r="M12225">
        <v>1</v>
      </c>
      <c r="N12225">
        <v>0</v>
      </c>
      <c r="O12225">
        <v>0</v>
      </c>
      <c r="P12225" s="119" t="s">
        <v>20254</v>
      </c>
    </row>
    <row r="12226" spans="1:16" x14ac:dyDescent="0.25">
      <c r="A12226">
        <v>26117</v>
      </c>
      <c r="B12226" s="119" t="s">
        <v>8093</v>
      </c>
      <c r="C12226">
        <v>75</v>
      </c>
      <c r="D12226">
        <v>24629</v>
      </c>
      <c r="E12226">
        <v>672</v>
      </c>
      <c r="F12226">
        <v>1770</v>
      </c>
      <c r="G12226">
        <v>462</v>
      </c>
      <c r="H12226">
        <v>2536</v>
      </c>
      <c r="I12226" s="119" t="s">
        <v>4726</v>
      </c>
      <c r="J12226" s="119" t="s">
        <v>222</v>
      </c>
      <c r="K12226" s="1">
        <v>46255.758941458334</v>
      </c>
      <c r="L12226">
        <v>544</v>
      </c>
      <c r="M12226">
        <v>1</v>
      </c>
      <c r="N12226">
        <v>3</v>
      </c>
      <c r="O12226">
        <v>0</v>
      </c>
      <c r="P12226" s="119" t="s">
        <v>20254</v>
      </c>
    </row>
    <row r="12227" spans="1:16" x14ac:dyDescent="0.25">
      <c r="A12227">
        <v>26118</v>
      </c>
      <c r="B12227" s="119" t="s">
        <v>8042</v>
      </c>
      <c r="C12227">
        <v>80</v>
      </c>
      <c r="D12227">
        <v>24553</v>
      </c>
      <c r="E12227">
        <v>1492</v>
      </c>
      <c r="F12227">
        <v>1840</v>
      </c>
      <c r="G12227">
        <v>1383</v>
      </c>
      <c r="H12227">
        <v>2339</v>
      </c>
      <c r="I12227" s="119" t="s">
        <v>4726</v>
      </c>
      <c r="J12227" s="119" t="s">
        <v>222</v>
      </c>
      <c r="K12227" s="1">
        <v>46255.758941458334</v>
      </c>
      <c r="L12227">
        <v>1052</v>
      </c>
      <c r="M12227">
        <v>77</v>
      </c>
      <c r="N12227">
        <v>577</v>
      </c>
      <c r="O12227">
        <v>51</v>
      </c>
      <c r="P12227" s="119" t="s">
        <v>20254</v>
      </c>
    </row>
    <row r="12228" spans="1:16" x14ac:dyDescent="0.25">
      <c r="A12228">
        <v>26119</v>
      </c>
      <c r="B12228" s="119" t="s">
        <v>8103</v>
      </c>
      <c r="C12228">
        <v>62</v>
      </c>
      <c r="D12228">
        <v>24647</v>
      </c>
      <c r="E12228">
        <v>17</v>
      </c>
      <c r="F12228">
        <v>189</v>
      </c>
      <c r="G12228">
        <v>613</v>
      </c>
      <c r="H12228">
        <v>2000</v>
      </c>
      <c r="I12228" s="119" t="s">
        <v>4726</v>
      </c>
      <c r="J12228" s="119" t="s">
        <v>222</v>
      </c>
      <c r="K12228" s="1">
        <v>46255.758941458334</v>
      </c>
      <c r="L12228">
        <v>3</v>
      </c>
      <c r="M12228">
        <v>1</v>
      </c>
      <c r="N12228">
        <v>1</v>
      </c>
      <c r="O12228">
        <v>0</v>
      </c>
      <c r="P12228" s="119" t="s">
        <v>20254</v>
      </c>
    </row>
    <row r="12229" spans="1:16" x14ac:dyDescent="0.25">
      <c r="A12229">
        <v>26120</v>
      </c>
      <c r="B12229" s="119" t="s">
        <v>8046</v>
      </c>
      <c r="C12229">
        <v>69</v>
      </c>
      <c r="D12229">
        <v>24617</v>
      </c>
      <c r="E12229">
        <v>487</v>
      </c>
      <c r="F12229">
        <v>1505</v>
      </c>
      <c r="G12229">
        <v>32</v>
      </c>
      <c r="H12229">
        <v>2655</v>
      </c>
      <c r="I12229" s="119" t="s">
        <v>4726</v>
      </c>
      <c r="J12229" s="119" t="s">
        <v>222</v>
      </c>
      <c r="K12229" s="1">
        <v>46255.758941458334</v>
      </c>
      <c r="L12229">
        <v>442</v>
      </c>
      <c r="M12229">
        <v>2</v>
      </c>
      <c r="N12229">
        <v>140</v>
      </c>
      <c r="O12229">
        <v>0</v>
      </c>
      <c r="P12229" s="119" t="s">
        <v>20254</v>
      </c>
    </row>
    <row r="12230" spans="1:16" x14ac:dyDescent="0.25">
      <c r="A12230">
        <v>26121</v>
      </c>
      <c r="B12230" s="119" t="s">
        <v>8104</v>
      </c>
      <c r="C12230">
        <v>76</v>
      </c>
      <c r="D12230">
        <v>24556</v>
      </c>
      <c r="E12230">
        <v>2616</v>
      </c>
      <c r="F12230">
        <v>1810</v>
      </c>
      <c r="G12230">
        <v>1165</v>
      </c>
      <c r="H12230">
        <v>2486</v>
      </c>
      <c r="I12230" s="119" t="s">
        <v>4726</v>
      </c>
      <c r="J12230" s="119" t="s">
        <v>222</v>
      </c>
      <c r="K12230" s="1">
        <v>46255.758941458334</v>
      </c>
      <c r="L12230">
        <v>717</v>
      </c>
      <c r="M12230">
        <v>83</v>
      </c>
      <c r="N12230">
        <v>297</v>
      </c>
      <c r="O12230">
        <v>18</v>
      </c>
      <c r="P12230" s="119" t="s">
        <v>20254</v>
      </c>
    </row>
    <row r="12231" spans="1:16" x14ac:dyDescent="0.25">
      <c r="A12231">
        <v>26122</v>
      </c>
      <c r="B12231" s="119" t="s">
        <v>8105</v>
      </c>
      <c r="C12231">
        <v>80</v>
      </c>
      <c r="D12231">
        <v>24629</v>
      </c>
      <c r="E12231">
        <v>1196</v>
      </c>
      <c r="F12231">
        <v>1906</v>
      </c>
      <c r="G12231">
        <v>2264</v>
      </c>
      <c r="H12231">
        <v>2180</v>
      </c>
      <c r="I12231" s="119" t="s">
        <v>4726</v>
      </c>
      <c r="J12231" s="119" t="s">
        <v>222</v>
      </c>
      <c r="K12231" s="1">
        <v>46255.758941458334</v>
      </c>
      <c r="L12231">
        <v>367</v>
      </c>
      <c r="M12231">
        <v>61</v>
      </c>
      <c r="N12231">
        <v>87</v>
      </c>
      <c r="O12231">
        <v>20</v>
      </c>
      <c r="P12231" s="119" t="s">
        <v>20254</v>
      </c>
    </row>
    <row r="12232" spans="1:16" x14ac:dyDescent="0.25">
      <c r="A12232">
        <v>26123</v>
      </c>
      <c r="B12232" s="119" t="s">
        <v>8101</v>
      </c>
      <c r="C12232">
        <v>70</v>
      </c>
      <c r="D12232">
        <v>24602</v>
      </c>
      <c r="E12232">
        <v>653</v>
      </c>
      <c r="F12232">
        <v>923</v>
      </c>
      <c r="G12232">
        <v>241</v>
      </c>
      <c r="H12232">
        <v>3416</v>
      </c>
      <c r="I12232" s="119" t="s">
        <v>4726</v>
      </c>
      <c r="J12232" s="119" t="s">
        <v>222</v>
      </c>
      <c r="K12232" s="1">
        <v>46255.758941458334</v>
      </c>
      <c r="L12232">
        <v>504</v>
      </c>
      <c r="M12232">
        <v>4</v>
      </c>
      <c r="N12232">
        <v>0</v>
      </c>
      <c r="O12232">
        <v>1</v>
      </c>
      <c r="P12232" s="119" t="s">
        <v>20254</v>
      </c>
    </row>
    <row r="12233" spans="1:16" x14ac:dyDescent="0.25">
      <c r="A12233">
        <v>26124</v>
      </c>
      <c r="B12233" s="119" t="s">
        <v>8106</v>
      </c>
      <c r="C12233">
        <v>77</v>
      </c>
      <c r="D12233">
        <v>24656</v>
      </c>
      <c r="E12233">
        <v>1582</v>
      </c>
      <c r="F12233">
        <v>1900</v>
      </c>
      <c r="G12233">
        <v>1524</v>
      </c>
      <c r="H12233">
        <v>2222</v>
      </c>
      <c r="I12233" s="119" t="s">
        <v>4726</v>
      </c>
      <c r="J12233" s="119" t="s">
        <v>222</v>
      </c>
      <c r="K12233" s="1">
        <v>46255.758941458334</v>
      </c>
      <c r="L12233">
        <v>1604</v>
      </c>
      <c r="M12233">
        <v>67</v>
      </c>
      <c r="N12233">
        <v>442</v>
      </c>
      <c r="O12233">
        <v>25</v>
      </c>
      <c r="P12233" s="119" t="s">
        <v>20254</v>
      </c>
    </row>
    <row r="12234" spans="1:16" x14ac:dyDescent="0.25">
      <c r="A12234">
        <v>26125</v>
      </c>
      <c r="B12234" s="119" t="s">
        <v>8039</v>
      </c>
      <c r="C12234">
        <v>80</v>
      </c>
      <c r="D12234">
        <v>24614</v>
      </c>
      <c r="E12234">
        <v>1639</v>
      </c>
      <c r="F12234">
        <v>1870</v>
      </c>
      <c r="G12234">
        <v>2120</v>
      </c>
      <c r="H12234">
        <v>2429</v>
      </c>
      <c r="I12234" s="119" t="s">
        <v>4726</v>
      </c>
      <c r="J12234" s="119" t="s">
        <v>222</v>
      </c>
      <c r="K12234" s="1">
        <v>46255.758941458334</v>
      </c>
      <c r="L12234">
        <v>269</v>
      </c>
      <c r="M12234">
        <v>277</v>
      </c>
      <c r="N12234">
        <v>57</v>
      </c>
      <c r="O12234">
        <v>222</v>
      </c>
      <c r="P12234" s="119" t="s">
        <v>20254</v>
      </c>
    </row>
    <row r="12235" spans="1:16" x14ac:dyDescent="0.25">
      <c r="A12235">
        <v>26126</v>
      </c>
      <c r="B12235" s="119" t="s">
        <v>8107</v>
      </c>
      <c r="C12235">
        <v>71</v>
      </c>
      <c r="D12235">
        <v>24556</v>
      </c>
      <c r="E12235">
        <v>848</v>
      </c>
      <c r="F12235">
        <v>1413</v>
      </c>
      <c r="G12235">
        <v>84</v>
      </c>
      <c r="H12235">
        <v>2498</v>
      </c>
      <c r="I12235" s="119" t="s">
        <v>4726</v>
      </c>
      <c r="J12235" s="119" t="s">
        <v>222</v>
      </c>
      <c r="K12235" s="1">
        <v>46255.758941458334</v>
      </c>
      <c r="L12235">
        <v>322</v>
      </c>
      <c r="M12235">
        <v>2</v>
      </c>
      <c r="N12235">
        <v>141</v>
      </c>
      <c r="O12235">
        <v>0</v>
      </c>
      <c r="P12235" s="119" t="s">
        <v>20254</v>
      </c>
    </row>
    <row r="12236" spans="1:16" x14ac:dyDescent="0.25">
      <c r="A12236">
        <v>26127</v>
      </c>
      <c r="B12236" s="119" t="s">
        <v>8108</v>
      </c>
      <c r="C12236">
        <v>78</v>
      </c>
      <c r="D12236">
        <v>24546</v>
      </c>
      <c r="E12236">
        <v>2090</v>
      </c>
      <c r="F12236">
        <v>1341</v>
      </c>
      <c r="G12236">
        <v>1184</v>
      </c>
      <c r="H12236">
        <v>1995</v>
      </c>
      <c r="I12236" s="119" t="s">
        <v>4726</v>
      </c>
      <c r="J12236" s="119" t="s">
        <v>222</v>
      </c>
      <c r="K12236" s="1">
        <v>46255.758941458334</v>
      </c>
      <c r="L12236">
        <v>992</v>
      </c>
      <c r="M12236">
        <v>55</v>
      </c>
      <c r="N12236">
        <v>273</v>
      </c>
      <c r="O12236">
        <v>12</v>
      </c>
      <c r="P12236" s="119" t="s">
        <v>20254</v>
      </c>
    </row>
    <row r="12237" spans="1:16" x14ac:dyDescent="0.25">
      <c r="A12237">
        <v>26128</v>
      </c>
      <c r="B12237" s="119" t="s">
        <v>8055</v>
      </c>
      <c r="C12237">
        <v>80</v>
      </c>
      <c r="D12237">
        <v>24623</v>
      </c>
      <c r="E12237">
        <v>1033</v>
      </c>
      <c r="F12237">
        <v>1830</v>
      </c>
      <c r="G12237">
        <v>3042</v>
      </c>
      <c r="H12237">
        <v>2126</v>
      </c>
      <c r="I12237" s="119" t="s">
        <v>4726</v>
      </c>
      <c r="J12237" s="119" t="s">
        <v>222</v>
      </c>
      <c r="K12237" s="1">
        <v>46255.758941458334</v>
      </c>
      <c r="L12237">
        <v>462</v>
      </c>
      <c r="M12237">
        <v>184</v>
      </c>
      <c r="N12237">
        <v>82</v>
      </c>
      <c r="O12237">
        <v>9</v>
      </c>
      <c r="P12237" s="119" t="s">
        <v>20254</v>
      </c>
    </row>
    <row r="12238" spans="1:16" x14ac:dyDescent="0.25">
      <c r="A12238">
        <v>26129</v>
      </c>
      <c r="B12238" s="119" t="s">
        <v>8109</v>
      </c>
      <c r="C12238">
        <v>72</v>
      </c>
      <c r="D12238">
        <v>24546</v>
      </c>
      <c r="E12238">
        <v>653</v>
      </c>
      <c r="F12238">
        <v>1744</v>
      </c>
      <c r="G12238">
        <v>54</v>
      </c>
      <c r="H12238">
        <v>2625</v>
      </c>
      <c r="I12238" s="119" t="s">
        <v>4726</v>
      </c>
      <c r="J12238" s="119" t="s">
        <v>222</v>
      </c>
      <c r="K12238" s="1">
        <v>46255.758941458334</v>
      </c>
      <c r="L12238">
        <v>463</v>
      </c>
      <c r="M12238">
        <v>0</v>
      </c>
      <c r="N12238">
        <v>0</v>
      </c>
      <c r="O12238">
        <v>0</v>
      </c>
      <c r="P12238" s="119" t="s">
        <v>20254</v>
      </c>
    </row>
    <row r="12239" spans="1:16" x14ac:dyDescent="0.25">
      <c r="A12239">
        <v>26130</v>
      </c>
      <c r="B12239" s="119" t="s">
        <v>8110</v>
      </c>
      <c r="C12239">
        <v>79</v>
      </c>
      <c r="D12239">
        <v>24633</v>
      </c>
      <c r="E12239">
        <v>1460</v>
      </c>
      <c r="F12239">
        <v>1910</v>
      </c>
      <c r="G12239">
        <v>1476</v>
      </c>
      <c r="H12239">
        <v>2298</v>
      </c>
      <c r="I12239" s="119" t="s">
        <v>4726</v>
      </c>
      <c r="J12239" s="119" t="s">
        <v>222</v>
      </c>
      <c r="K12239" s="1">
        <v>46255.758941458334</v>
      </c>
      <c r="L12239">
        <v>366</v>
      </c>
      <c r="M12239">
        <v>56</v>
      </c>
      <c r="N12239">
        <v>50</v>
      </c>
      <c r="O12239">
        <v>24</v>
      </c>
      <c r="P12239" s="119" t="s">
        <v>20254</v>
      </c>
    </row>
    <row r="12240" spans="1:16" x14ac:dyDescent="0.25">
      <c r="A12240">
        <v>26131</v>
      </c>
      <c r="B12240" s="119" t="s">
        <v>8111</v>
      </c>
      <c r="C12240">
        <v>80</v>
      </c>
      <c r="D12240">
        <v>24604</v>
      </c>
      <c r="E12240">
        <v>1760</v>
      </c>
      <c r="F12240">
        <v>1852</v>
      </c>
      <c r="G12240">
        <v>1876</v>
      </c>
      <c r="H12240">
        <v>2052</v>
      </c>
      <c r="I12240" s="119" t="s">
        <v>4726</v>
      </c>
      <c r="J12240" s="119" t="s">
        <v>222</v>
      </c>
      <c r="K12240" s="1">
        <v>46255.758941458334</v>
      </c>
      <c r="L12240">
        <v>407</v>
      </c>
      <c r="M12240">
        <v>42</v>
      </c>
      <c r="N12240">
        <v>202</v>
      </c>
      <c r="O12240">
        <v>3</v>
      </c>
      <c r="P12240" s="119" t="s">
        <v>20254</v>
      </c>
    </row>
    <row r="12241" spans="1:16" x14ac:dyDescent="0.25">
      <c r="A12241">
        <v>26132</v>
      </c>
      <c r="B12241" s="119" t="s">
        <v>8112</v>
      </c>
      <c r="C12241">
        <v>62</v>
      </c>
      <c r="D12241">
        <v>24561</v>
      </c>
      <c r="E12241">
        <v>190</v>
      </c>
      <c r="F12241">
        <v>30472</v>
      </c>
      <c r="G12241">
        <v>30</v>
      </c>
      <c r="H12241">
        <v>107444</v>
      </c>
      <c r="I12241" s="119" t="s">
        <v>4726</v>
      </c>
      <c r="J12241" s="119" t="s">
        <v>24</v>
      </c>
      <c r="K12241" s="1">
        <v>46255.758941458334</v>
      </c>
      <c r="L12241">
        <v>2</v>
      </c>
      <c r="M12241">
        <v>0</v>
      </c>
      <c r="N12241">
        <v>1</v>
      </c>
      <c r="O12241">
        <v>0</v>
      </c>
      <c r="P12241" s="119" t="s">
        <v>20254</v>
      </c>
    </row>
    <row r="12242" spans="1:16" x14ac:dyDescent="0.25">
      <c r="A12242">
        <v>26133</v>
      </c>
      <c r="B12242" s="119" t="s">
        <v>8113</v>
      </c>
      <c r="C12242">
        <v>70</v>
      </c>
      <c r="D12242">
        <v>24570</v>
      </c>
      <c r="E12242">
        <v>83</v>
      </c>
      <c r="F12242">
        <v>2572</v>
      </c>
      <c r="G12242">
        <v>443</v>
      </c>
      <c r="H12242">
        <v>10431</v>
      </c>
      <c r="I12242" s="119" t="s">
        <v>4726</v>
      </c>
      <c r="J12242" s="119" t="s">
        <v>24</v>
      </c>
      <c r="K12242" s="1">
        <v>46255.758941458334</v>
      </c>
      <c r="L12242">
        <v>14</v>
      </c>
      <c r="M12242">
        <v>22</v>
      </c>
      <c r="N12242">
        <v>5</v>
      </c>
      <c r="O12242">
        <v>3</v>
      </c>
      <c r="P12242" s="119" t="s">
        <v>20254</v>
      </c>
    </row>
    <row r="12243" spans="1:16" x14ac:dyDescent="0.25">
      <c r="A12243">
        <v>26134</v>
      </c>
      <c r="B12243" s="119" t="s">
        <v>8112</v>
      </c>
      <c r="C12243">
        <v>78</v>
      </c>
      <c r="D12243">
        <v>24561</v>
      </c>
      <c r="E12243">
        <v>906</v>
      </c>
      <c r="F12243">
        <v>2173</v>
      </c>
      <c r="G12243">
        <v>2933</v>
      </c>
      <c r="H12243">
        <v>3272</v>
      </c>
      <c r="I12243" s="119" t="s">
        <v>4726</v>
      </c>
      <c r="J12243" s="119" t="s">
        <v>24</v>
      </c>
      <c r="K12243" s="1">
        <v>46255.758941458334</v>
      </c>
      <c r="L12243">
        <v>158</v>
      </c>
      <c r="M12243">
        <v>154</v>
      </c>
      <c r="N12243">
        <v>24</v>
      </c>
      <c r="O12243">
        <v>31</v>
      </c>
      <c r="P12243" s="119" t="s">
        <v>20254</v>
      </c>
    </row>
    <row r="12244" spans="1:16" x14ac:dyDescent="0.25">
      <c r="A12244">
        <v>26135</v>
      </c>
      <c r="B12244" s="119" t="s">
        <v>8114</v>
      </c>
      <c r="C12244">
        <v>80</v>
      </c>
      <c r="D12244">
        <v>24580</v>
      </c>
      <c r="E12244">
        <v>1063</v>
      </c>
      <c r="F12244">
        <v>2145</v>
      </c>
      <c r="G12244">
        <v>3517</v>
      </c>
      <c r="H12244">
        <v>3214</v>
      </c>
      <c r="I12244" s="119" t="s">
        <v>4726</v>
      </c>
      <c r="J12244" s="119" t="s">
        <v>24</v>
      </c>
      <c r="K12244" s="1">
        <v>46255.758941458334</v>
      </c>
      <c r="L12244">
        <v>388</v>
      </c>
      <c r="M12244">
        <v>250</v>
      </c>
      <c r="N12244">
        <v>62</v>
      </c>
      <c r="O12244">
        <v>65</v>
      </c>
      <c r="P12244" s="119" t="s">
        <v>20254</v>
      </c>
    </row>
    <row r="12245" spans="1:16" x14ac:dyDescent="0.25">
      <c r="A12245">
        <v>26136</v>
      </c>
      <c r="B12245" s="119" t="s">
        <v>8115</v>
      </c>
      <c r="C12245">
        <v>63</v>
      </c>
      <c r="D12245">
        <v>24582</v>
      </c>
      <c r="E12245">
        <v>244</v>
      </c>
      <c r="F12245">
        <v>23127</v>
      </c>
      <c r="G12245">
        <v>40</v>
      </c>
      <c r="H12245">
        <v>96119</v>
      </c>
      <c r="I12245" s="119" t="s">
        <v>4726</v>
      </c>
      <c r="J12245" s="119" t="s">
        <v>24</v>
      </c>
      <c r="K12245" s="1">
        <v>46255.758941458334</v>
      </c>
      <c r="L12245">
        <v>1</v>
      </c>
      <c r="M12245">
        <v>0</v>
      </c>
      <c r="N12245">
        <v>1</v>
      </c>
      <c r="O12245">
        <v>0</v>
      </c>
      <c r="P12245" s="119" t="s">
        <v>20254</v>
      </c>
    </row>
    <row r="12246" spans="1:16" x14ac:dyDescent="0.25">
      <c r="A12246">
        <v>26137</v>
      </c>
      <c r="B12246" s="119" t="s">
        <v>8116</v>
      </c>
      <c r="C12246">
        <v>71</v>
      </c>
      <c r="D12246">
        <v>24583</v>
      </c>
      <c r="E12246">
        <v>468</v>
      </c>
      <c r="F12246">
        <v>2136</v>
      </c>
      <c r="G12246">
        <v>724</v>
      </c>
      <c r="H12246">
        <v>5058</v>
      </c>
      <c r="I12246" s="119" t="s">
        <v>4726</v>
      </c>
      <c r="J12246" s="119" t="s">
        <v>24</v>
      </c>
      <c r="K12246" s="1">
        <v>46255.758941458334</v>
      </c>
      <c r="L12246">
        <v>807</v>
      </c>
      <c r="M12246">
        <v>7</v>
      </c>
      <c r="N12246">
        <v>184</v>
      </c>
      <c r="O12246">
        <v>1</v>
      </c>
      <c r="P12246" s="119" t="s">
        <v>20254</v>
      </c>
    </row>
    <row r="12247" spans="1:16" x14ac:dyDescent="0.25">
      <c r="A12247">
        <v>26138</v>
      </c>
      <c r="B12247" s="119" t="s">
        <v>8117</v>
      </c>
      <c r="C12247">
        <v>79</v>
      </c>
      <c r="D12247">
        <v>24605</v>
      </c>
      <c r="E12247">
        <v>388</v>
      </c>
      <c r="F12247">
        <v>2178</v>
      </c>
      <c r="G12247">
        <v>1595</v>
      </c>
      <c r="H12247">
        <v>3246</v>
      </c>
      <c r="I12247" s="119" t="s">
        <v>4726</v>
      </c>
      <c r="J12247" s="119" t="s">
        <v>24</v>
      </c>
      <c r="K12247" s="1">
        <v>46255.758941458334</v>
      </c>
      <c r="L12247">
        <v>506</v>
      </c>
      <c r="M12247">
        <v>60</v>
      </c>
      <c r="N12247">
        <v>20</v>
      </c>
      <c r="O12247">
        <v>29</v>
      </c>
      <c r="P12247" s="119" t="s">
        <v>20254</v>
      </c>
    </row>
    <row r="12248" spans="1:16" x14ac:dyDescent="0.25">
      <c r="A12248">
        <v>26139</v>
      </c>
      <c r="B12248" s="119" t="s">
        <v>8118</v>
      </c>
      <c r="C12248">
        <v>80</v>
      </c>
      <c r="D12248">
        <v>24621</v>
      </c>
      <c r="E12248">
        <v>915</v>
      </c>
      <c r="F12248">
        <v>2157</v>
      </c>
      <c r="G12248">
        <v>3744</v>
      </c>
      <c r="H12248">
        <v>3244</v>
      </c>
      <c r="I12248" s="119" t="s">
        <v>4726</v>
      </c>
      <c r="J12248" s="119" t="s">
        <v>24</v>
      </c>
      <c r="K12248" s="1">
        <v>46255.758941458334</v>
      </c>
      <c r="L12248">
        <v>348</v>
      </c>
      <c r="M12248">
        <v>187</v>
      </c>
      <c r="N12248">
        <v>25</v>
      </c>
      <c r="O12248">
        <v>117</v>
      </c>
      <c r="P12248" s="119" t="s">
        <v>20254</v>
      </c>
    </row>
    <row r="12249" spans="1:16" x14ac:dyDescent="0.25">
      <c r="A12249">
        <v>26140</v>
      </c>
      <c r="B12249" s="119" t="s">
        <v>8119</v>
      </c>
      <c r="C12249">
        <v>64</v>
      </c>
      <c r="D12249">
        <v>24555</v>
      </c>
      <c r="E12249">
        <v>178</v>
      </c>
      <c r="F12249">
        <v>5186</v>
      </c>
      <c r="G12249">
        <v>47</v>
      </c>
      <c r="H12249">
        <v>33232</v>
      </c>
      <c r="I12249" s="119" t="s">
        <v>4726</v>
      </c>
      <c r="J12249" s="119" t="s">
        <v>24</v>
      </c>
      <c r="K12249" s="1">
        <v>46255.758941458334</v>
      </c>
      <c r="L12249">
        <v>1</v>
      </c>
      <c r="M12249">
        <v>2</v>
      </c>
      <c r="N12249">
        <v>1</v>
      </c>
      <c r="O12249">
        <v>0</v>
      </c>
      <c r="P12249" s="119" t="s">
        <v>20254</v>
      </c>
    </row>
    <row r="12250" spans="1:16" x14ac:dyDescent="0.25">
      <c r="A12250">
        <v>26141</v>
      </c>
      <c r="B12250" s="119" t="s">
        <v>8120</v>
      </c>
      <c r="C12250">
        <v>72</v>
      </c>
      <c r="D12250">
        <v>24570</v>
      </c>
      <c r="E12250">
        <v>242</v>
      </c>
      <c r="F12250">
        <v>46242</v>
      </c>
      <c r="G12250">
        <v>38</v>
      </c>
      <c r="H12250">
        <v>104091</v>
      </c>
      <c r="I12250" s="119" t="s">
        <v>4726</v>
      </c>
      <c r="J12250" s="119" t="s">
        <v>24</v>
      </c>
      <c r="K12250" s="1">
        <v>46255.758941458334</v>
      </c>
      <c r="L12250">
        <v>1</v>
      </c>
      <c r="M12250">
        <v>0</v>
      </c>
      <c r="N12250">
        <v>1</v>
      </c>
      <c r="O12250">
        <v>0</v>
      </c>
      <c r="P12250" s="119" t="s">
        <v>20254</v>
      </c>
    </row>
    <row r="12251" spans="1:16" x14ac:dyDescent="0.25">
      <c r="A12251">
        <v>26143</v>
      </c>
      <c r="B12251" s="119" t="s">
        <v>8121</v>
      </c>
      <c r="C12251">
        <v>65</v>
      </c>
      <c r="D12251">
        <v>24636</v>
      </c>
      <c r="E12251">
        <v>70</v>
      </c>
      <c r="F12251">
        <v>31267</v>
      </c>
      <c r="G12251">
        <v>30</v>
      </c>
      <c r="H12251">
        <v>99999</v>
      </c>
      <c r="I12251" s="119" t="s">
        <v>4726</v>
      </c>
      <c r="J12251" s="119" t="s">
        <v>24</v>
      </c>
      <c r="K12251" s="1">
        <v>46255.758941458334</v>
      </c>
      <c r="L12251">
        <v>1</v>
      </c>
      <c r="M12251">
        <v>1</v>
      </c>
      <c r="N12251">
        <v>1</v>
      </c>
      <c r="O12251">
        <v>0</v>
      </c>
      <c r="P12251" s="119" t="s">
        <v>20254</v>
      </c>
    </row>
    <row r="12252" spans="1:16" x14ac:dyDescent="0.25">
      <c r="A12252">
        <v>26144</v>
      </c>
      <c r="B12252" s="119" t="s">
        <v>8122</v>
      </c>
      <c r="C12252">
        <v>73</v>
      </c>
      <c r="D12252">
        <v>24572</v>
      </c>
      <c r="E12252">
        <v>143</v>
      </c>
      <c r="F12252">
        <v>130002</v>
      </c>
      <c r="G12252">
        <v>15</v>
      </c>
      <c r="H12252">
        <v>367144</v>
      </c>
      <c r="I12252" s="119" t="s">
        <v>4726</v>
      </c>
      <c r="J12252" s="119" t="s">
        <v>24</v>
      </c>
      <c r="K12252" s="1">
        <v>46255.758941458334</v>
      </c>
      <c r="L12252">
        <v>0</v>
      </c>
      <c r="M12252">
        <v>0</v>
      </c>
      <c r="N12252">
        <v>0</v>
      </c>
      <c r="O12252">
        <v>0</v>
      </c>
      <c r="P12252" s="119" t="s">
        <v>20254</v>
      </c>
    </row>
    <row r="12253" spans="1:16" x14ac:dyDescent="0.25">
      <c r="A12253">
        <v>26145</v>
      </c>
      <c r="B12253" s="119" t="s">
        <v>8123</v>
      </c>
      <c r="C12253">
        <v>80</v>
      </c>
      <c r="D12253">
        <v>24572</v>
      </c>
      <c r="E12253">
        <v>1509</v>
      </c>
      <c r="F12253">
        <v>2149</v>
      </c>
      <c r="G12253">
        <v>1120</v>
      </c>
      <c r="H12253">
        <v>3197</v>
      </c>
      <c r="I12253" s="119" t="s">
        <v>4726</v>
      </c>
      <c r="J12253" s="119" t="s">
        <v>24</v>
      </c>
      <c r="K12253" s="1">
        <v>46255.758941458334</v>
      </c>
      <c r="L12253">
        <v>674</v>
      </c>
      <c r="M12253">
        <v>128</v>
      </c>
      <c r="N12253">
        <v>34</v>
      </c>
      <c r="O12253">
        <v>29</v>
      </c>
      <c r="P12253" s="119" t="s">
        <v>20254</v>
      </c>
    </row>
    <row r="12254" spans="1:16" x14ac:dyDescent="0.25">
      <c r="A12254">
        <v>26146</v>
      </c>
      <c r="B12254" s="119" t="s">
        <v>8124</v>
      </c>
      <c r="C12254">
        <v>66</v>
      </c>
      <c r="D12254">
        <v>24594</v>
      </c>
      <c r="E12254">
        <v>379</v>
      </c>
      <c r="F12254">
        <v>15001</v>
      </c>
      <c r="G12254">
        <v>70</v>
      </c>
      <c r="H12254">
        <v>32494</v>
      </c>
      <c r="I12254" s="119" t="s">
        <v>4726</v>
      </c>
      <c r="J12254" s="119" t="s">
        <v>24</v>
      </c>
      <c r="K12254" s="1">
        <v>46255.758941458334</v>
      </c>
      <c r="L12254">
        <v>1</v>
      </c>
      <c r="M12254">
        <v>1</v>
      </c>
      <c r="N12254">
        <v>1</v>
      </c>
      <c r="O12254">
        <v>0</v>
      </c>
      <c r="P12254" s="119" t="s">
        <v>20254</v>
      </c>
    </row>
    <row r="12255" spans="1:16" x14ac:dyDescent="0.25">
      <c r="A12255">
        <v>26147</v>
      </c>
      <c r="B12255" s="119" t="s">
        <v>8125</v>
      </c>
      <c r="C12255">
        <v>74</v>
      </c>
      <c r="D12255">
        <v>24555</v>
      </c>
      <c r="E12255">
        <v>31</v>
      </c>
      <c r="F12255">
        <v>10000</v>
      </c>
      <c r="G12255">
        <v>66</v>
      </c>
      <c r="H12255">
        <v>43889</v>
      </c>
      <c r="I12255" s="119" t="s">
        <v>4726</v>
      </c>
      <c r="J12255" s="119" t="s">
        <v>24</v>
      </c>
      <c r="K12255" s="1">
        <v>46255.758941458334</v>
      </c>
      <c r="L12255">
        <v>0</v>
      </c>
      <c r="M12255">
        <v>0</v>
      </c>
      <c r="N12255">
        <v>0</v>
      </c>
      <c r="O12255">
        <v>0</v>
      </c>
      <c r="P12255" s="119" t="s">
        <v>20254</v>
      </c>
    </row>
    <row r="12256" spans="1:16" x14ac:dyDescent="0.25">
      <c r="A12256">
        <v>26148</v>
      </c>
      <c r="B12256" s="119" t="s">
        <v>8126</v>
      </c>
      <c r="C12256">
        <v>80</v>
      </c>
      <c r="D12256">
        <v>24601</v>
      </c>
      <c r="E12256">
        <v>710</v>
      </c>
      <c r="F12256">
        <v>2302</v>
      </c>
      <c r="G12256">
        <v>3046</v>
      </c>
      <c r="H12256">
        <v>3250</v>
      </c>
      <c r="I12256" s="119" t="s">
        <v>4726</v>
      </c>
      <c r="J12256" s="119" t="s">
        <v>24</v>
      </c>
      <c r="K12256" s="1">
        <v>46255.758941458334</v>
      </c>
      <c r="L12256">
        <v>487</v>
      </c>
      <c r="M12256">
        <v>100</v>
      </c>
      <c r="N12256">
        <v>213</v>
      </c>
      <c r="O12256">
        <v>26</v>
      </c>
      <c r="P12256" s="119" t="s">
        <v>20254</v>
      </c>
    </row>
    <row r="12257" spans="1:16" x14ac:dyDescent="0.25">
      <c r="A12257">
        <v>26149</v>
      </c>
      <c r="B12257" s="119" t="s">
        <v>8127</v>
      </c>
      <c r="C12257">
        <v>75</v>
      </c>
      <c r="D12257">
        <v>24612</v>
      </c>
      <c r="E12257">
        <v>267</v>
      </c>
      <c r="F12257">
        <v>2006</v>
      </c>
      <c r="G12257">
        <v>606</v>
      </c>
      <c r="H12257">
        <v>3698</v>
      </c>
      <c r="I12257" s="119" t="s">
        <v>4726</v>
      </c>
      <c r="J12257" s="119" t="s">
        <v>24</v>
      </c>
      <c r="K12257" s="1">
        <v>46255.758941458334</v>
      </c>
      <c r="L12257">
        <v>569</v>
      </c>
      <c r="M12257">
        <v>1</v>
      </c>
      <c r="N12257">
        <v>152</v>
      </c>
      <c r="O12257">
        <v>1</v>
      </c>
      <c r="P12257" s="119" t="s">
        <v>20254</v>
      </c>
    </row>
    <row r="12258" spans="1:16" x14ac:dyDescent="0.25">
      <c r="A12258">
        <v>26150</v>
      </c>
      <c r="B12258" s="119" t="s">
        <v>8128</v>
      </c>
      <c r="C12258">
        <v>80</v>
      </c>
      <c r="D12258">
        <v>24570</v>
      </c>
      <c r="E12258">
        <v>587</v>
      </c>
      <c r="F12258">
        <v>2129</v>
      </c>
      <c r="G12258">
        <v>2653</v>
      </c>
      <c r="H12258">
        <v>3173</v>
      </c>
      <c r="I12258" s="119" t="s">
        <v>4726</v>
      </c>
      <c r="J12258" s="119" t="s">
        <v>24</v>
      </c>
      <c r="K12258" s="1">
        <v>46255.758941458334</v>
      </c>
      <c r="L12258">
        <v>260</v>
      </c>
      <c r="M12258">
        <v>362</v>
      </c>
      <c r="N12258">
        <v>53</v>
      </c>
      <c r="O12258">
        <v>30</v>
      </c>
      <c r="P12258" s="119" t="s">
        <v>20254</v>
      </c>
    </row>
    <row r="12259" spans="1:16" x14ac:dyDescent="0.25">
      <c r="A12259">
        <v>26151</v>
      </c>
      <c r="B12259" s="119" t="s">
        <v>8129</v>
      </c>
      <c r="C12259">
        <v>76</v>
      </c>
      <c r="D12259">
        <v>24636</v>
      </c>
      <c r="E12259">
        <v>410</v>
      </c>
      <c r="F12259">
        <v>2163</v>
      </c>
      <c r="G12259">
        <v>2623</v>
      </c>
      <c r="H12259">
        <v>3288</v>
      </c>
      <c r="I12259" s="119" t="s">
        <v>4726</v>
      </c>
      <c r="J12259" s="119" t="s">
        <v>24</v>
      </c>
      <c r="K12259" s="1">
        <v>46255.758941458334</v>
      </c>
      <c r="L12259">
        <v>770</v>
      </c>
      <c r="M12259">
        <v>122</v>
      </c>
      <c r="N12259">
        <v>18</v>
      </c>
      <c r="O12259">
        <v>85</v>
      </c>
      <c r="P12259" s="119" t="s">
        <v>20254</v>
      </c>
    </row>
    <row r="12260" spans="1:16" x14ac:dyDescent="0.25">
      <c r="A12260">
        <v>26152</v>
      </c>
      <c r="B12260" s="119" t="s">
        <v>8130</v>
      </c>
      <c r="C12260">
        <v>80</v>
      </c>
      <c r="D12260">
        <v>24618</v>
      </c>
      <c r="E12260">
        <v>673</v>
      </c>
      <c r="F12260">
        <v>3677</v>
      </c>
      <c r="G12260">
        <v>1619</v>
      </c>
      <c r="H12260">
        <v>5835</v>
      </c>
      <c r="I12260" s="119" t="s">
        <v>4726</v>
      </c>
      <c r="J12260" s="119" t="s">
        <v>24</v>
      </c>
      <c r="K12260" s="1">
        <v>46255.758941458334</v>
      </c>
      <c r="L12260">
        <v>312</v>
      </c>
      <c r="M12260">
        <v>2337</v>
      </c>
      <c r="N12260">
        <v>63</v>
      </c>
      <c r="O12260">
        <v>155</v>
      </c>
      <c r="P12260" s="119" t="s">
        <v>20254</v>
      </c>
    </row>
    <row r="12261" spans="1:16" x14ac:dyDescent="0.25">
      <c r="A12261">
        <v>26153</v>
      </c>
      <c r="B12261" s="119" t="s">
        <v>8131</v>
      </c>
      <c r="C12261">
        <v>1</v>
      </c>
      <c r="E12261">
        <v>643</v>
      </c>
      <c r="F12261">
        <v>22</v>
      </c>
      <c r="G12261">
        <v>895</v>
      </c>
      <c r="H12261">
        <v>58</v>
      </c>
      <c r="I12261" s="119" t="s">
        <v>4726</v>
      </c>
      <c r="J12261" s="119" t="s">
        <v>22</v>
      </c>
      <c r="K12261" s="1">
        <v>46255.758941458334</v>
      </c>
      <c r="L12261">
        <v>0</v>
      </c>
      <c r="M12261">
        <v>1</v>
      </c>
      <c r="N12261">
        <v>0</v>
      </c>
      <c r="O12261">
        <v>1</v>
      </c>
      <c r="P12261" s="119" t="s">
        <v>20254</v>
      </c>
    </row>
    <row r="12262" spans="1:16" x14ac:dyDescent="0.25">
      <c r="A12262">
        <v>26154</v>
      </c>
      <c r="B12262" s="119" t="s">
        <v>8131</v>
      </c>
      <c r="C12262">
        <v>6</v>
      </c>
      <c r="E12262">
        <v>8</v>
      </c>
      <c r="F12262">
        <v>12</v>
      </c>
      <c r="G12262">
        <v>1005</v>
      </c>
      <c r="H12262">
        <v>546</v>
      </c>
      <c r="I12262" s="119" t="s">
        <v>4726</v>
      </c>
      <c r="J12262" s="119" t="s">
        <v>22</v>
      </c>
      <c r="K12262" s="1">
        <v>46255.758941458334</v>
      </c>
      <c r="L12262">
        <v>0</v>
      </c>
      <c r="M12262">
        <v>19</v>
      </c>
      <c r="N12262">
        <v>0</v>
      </c>
      <c r="O12262">
        <v>4</v>
      </c>
      <c r="P12262" s="119" t="s">
        <v>20254</v>
      </c>
    </row>
    <row r="12263" spans="1:16" x14ac:dyDescent="0.25">
      <c r="A12263">
        <v>26155</v>
      </c>
      <c r="B12263" s="119" t="s">
        <v>8131</v>
      </c>
      <c r="C12263">
        <v>11</v>
      </c>
      <c r="E12263">
        <v>6425</v>
      </c>
      <c r="F12263">
        <v>189</v>
      </c>
      <c r="G12263">
        <v>3410</v>
      </c>
      <c r="H12263">
        <v>830</v>
      </c>
      <c r="I12263" s="119" t="s">
        <v>4726</v>
      </c>
      <c r="J12263" s="119" t="s">
        <v>22</v>
      </c>
      <c r="K12263" s="1">
        <v>46255.758941458334</v>
      </c>
      <c r="L12263">
        <v>26</v>
      </c>
      <c r="M12263">
        <v>64</v>
      </c>
      <c r="N12263">
        <v>4</v>
      </c>
      <c r="O12263">
        <v>9</v>
      </c>
      <c r="P12263" s="119" t="s">
        <v>20254</v>
      </c>
    </row>
    <row r="12264" spans="1:16" x14ac:dyDescent="0.25">
      <c r="A12264">
        <v>26156</v>
      </c>
      <c r="B12264" s="119" t="s">
        <v>8131</v>
      </c>
      <c r="C12264">
        <v>16</v>
      </c>
      <c r="E12264">
        <v>473</v>
      </c>
      <c r="F12264">
        <v>26</v>
      </c>
      <c r="G12264">
        <v>906</v>
      </c>
      <c r="H12264">
        <v>610</v>
      </c>
      <c r="I12264" s="119" t="s">
        <v>4726</v>
      </c>
      <c r="J12264" s="119" t="s">
        <v>22</v>
      </c>
      <c r="K12264" s="1">
        <v>46255.758941458334</v>
      </c>
      <c r="L12264">
        <v>10</v>
      </c>
      <c r="M12264">
        <v>16</v>
      </c>
      <c r="N12264">
        <v>3</v>
      </c>
      <c r="O12264">
        <v>3</v>
      </c>
      <c r="P12264" s="119" t="s">
        <v>20254</v>
      </c>
    </row>
    <row r="12265" spans="1:16" x14ac:dyDescent="0.25">
      <c r="A12265">
        <v>26157</v>
      </c>
      <c r="B12265" s="119" t="s">
        <v>8132</v>
      </c>
      <c r="C12265">
        <v>0</v>
      </c>
      <c r="E12265">
        <v>5891</v>
      </c>
      <c r="F12265">
        <v>26</v>
      </c>
      <c r="G12265">
        <v>352</v>
      </c>
      <c r="H12265">
        <v>76</v>
      </c>
      <c r="I12265" s="119" t="s">
        <v>4726</v>
      </c>
      <c r="J12265" s="119" t="s">
        <v>22</v>
      </c>
      <c r="K12265" s="1">
        <v>46255.758941458334</v>
      </c>
      <c r="L12265">
        <v>9</v>
      </c>
      <c r="M12265">
        <v>1</v>
      </c>
      <c r="N12265">
        <v>3</v>
      </c>
      <c r="O12265">
        <v>0</v>
      </c>
      <c r="P12265" s="119" t="s">
        <v>20254</v>
      </c>
    </row>
    <row r="12266" spans="1:16" x14ac:dyDescent="0.25">
      <c r="A12266">
        <v>26158</v>
      </c>
      <c r="B12266" s="119" t="s">
        <v>8132</v>
      </c>
      <c r="C12266">
        <v>7</v>
      </c>
      <c r="E12266">
        <v>690</v>
      </c>
      <c r="F12266">
        <v>19</v>
      </c>
      <c r="G12266">
        <v>759</v>
      </c>
      <c r="H12266">
        <v>54</v>
      </c>
      <c r="I12266" s="119" t="s">
        <v>4726</v>
      </c>
      <c r="J12266" s="119" t="s">
        <v>22</v>
      </c>
      <c r="K12266" s="1">
        <v>46255.758941458334</v>
      </c>
      <c r="L12266">
        <v>0</v>
      </c>
      <c r="M12266">
        <v>0</v>
      </c>
      <c r="N12266">
        <v>0</v>
      </c>
      <c r="O12266">
        <v>0</v>
      </c>
      <c r="P12266" s="119" t="s">
        <v>20254</v>
      </c>
    </row>
    <row r="12267" spans="1:16" x14ac:dyDescent="0.25">
      <c r="A12267">
        <v>26159</v>
      </c>
      <c r="B12267" s="119" t="s">
        <v>8132</v>
      </c>
      <c r="C12267">
        <v>12</v>
      </c>
      <c r="E12267">
        <v>4165</v>
      </c>
      <c r="F12267">
        <v>32</v>
      </c>
      <c r="G12267">
        <v>561</v>
      </c>
      <c r="H12267">
        <v>55</v>
      </c>
      <c r="I12267" s="119" t="s">
        <v>4726</v>
      </c>
      <c r="J12267" s="119" t="s">
        <v>22</v>
      </c>
      <c r="K12267" s="1">
        <v>46255.758941458334</v>
      </c>
      <c r="L12267">
        <v>0</v>
      </c>
      <c r="M12267">
        <v>3</v>
      </c>
      <c r="N12267">
        <v>0</v>
      </c>
      <c r="O12267">
        <v>1</v>
      </c>
      <c r="P12267" s="119" t="s">
        <v>20254</v>
      </c>
    </row>
    <row r="12268" spans="1:16" x14ac:dyDescent="0.25">
      <c r="A12268">
        <v>26160</v>
      </c>
      <c r="B12268" s="119" t="s">
        <v>8132</v>
      </c>
      <c r="C12268">
        <v>17</v>
      </c>
      <c r="E12268">
        <v>796</v>
      </c>
      <c r="F12268">
        <v>29</v>
      </c>
      <c r="G12268">
        <v>944</v>
      </c>
      <c r="H12268">
        <v>53</v>
      </c>
      <c r="I12268" s="119" t="s">
        <v>4726</v>
      </c>
      <c r="J12268" s="119" t="s">
        <v>22</v>
      </c>
      <c r="K12268" s="1">
        <v>46255.758941458334</v>
      </c>
      <c r="L12268">
        <v>0</v>
      </c>
      <c r="M12268">
        <v>0</v>
      </c>
      <c r="N12268">
        <v>0</v>
      </c>
      <c r="O12268">
        <v>0</v>
      </c>
      <c r="P12268" s="119" t="s">
        <v>20254</v>
      </c>
    </row>
    <row r="12269" spans="1:16" x14ac:dyDescent="0.25">
      <c r="A12269">
        <v>26161</v>
      </c>
      <c r="B12269" s="119" t="s">
        <v>8133</v>
      </c>
      <c r="C12269">
        <v>0</v>
      </c>
      <c r="E12269">
        <v>1673</v>
      </c>
      <c r="F12269">
        <v>22</v>
      </c>
      <c r="G12269">
        <v>301</v>
      </c>
      <c r="H12269">
        <v>57</v>
      </c>
      <c r="I12269" s="119" t="s">
        <v>4726</v>
      </c>
      <c r="J12269" s="119" t="s">
        <v>22</v>
      </c>
      <c r="K12269" s="1">
        <v>46255.758941458334</v>
      </c>
      <c r="L12269">
        <v>0</v>
      </c>
      <c r="M12269">
        <v>1</v>
      </c>
      <c r="N12269">
        <v>0</v>
      </c>
      <c r="O12269">
        <v>0</v>
      </c>
      <c r="P12269" s="119" t="s">
        <v>20254</v>
      </c>
    </row>
    <row r="12270" spans="1:16" x14ac:dyDescent="0.25">
      <c r="A12270">
        <v>26162</v>
      </c>
      <c r="B12270" s="119" t="s">
        <v>8133</v>
      </c>
      <c r="C12270">
        <v>8</v>
      </c>
      <c r="E12270">
        <v>555</v>
      </c>
      <c r="F12270">
        <v>24</v>
      </c>
      <c r="G12270">
        <v>279</v>
      </c>
      <c r="H12270">
        <v>79</v>
      </c>
      <c r="I12270" s="119" t="s">
        <v>4726</v>
      </c>
      <c r="J12270" s="119" t="s">
        <v>22</v>
      </c>
      <c r="K12270" s="1">
        <v>46255.758941458334</v>
      </c>
      <c r="L12270">
        <v>22</v>
      </c>
      <c r="M12270">
        <v>0</v>
      </c>
      <c r="N12270">
        <v>1</v>
      </c>
      <c r="O12270">
        <v>0</v>
      </c>
      <c r="P12270" s="119" t="s">
        <v>20254</v>
      </c>
    </row>
    <row r="12271" spans="1:16" x14ac:dyDescent="0.25">
      <c r="A12271">
        <v>26163</v>
      </c>
      <c r="B12271" s="119" t="s">
        <v>8133</v>
      </c>
      <c r="C12271">
        <v>13</v>
      </c>
      <c r="E12271">
        <v>0</v>
      </c>
      <c r="F12271">
        <v>0</v>
      </c>
      <c r="G12271">
        <v>505</v>
      </c>
      <c r="H12271">
        <v>52</v>
      </c>
      <c r="I12271" s="119" t="s">
        <v>4726</v>
      </c>
      <c r="J12271" s="119" t="s">
        <v>22</v>
      </c>
      <c r="K12271" s="1">
        <v>46255.758941458334</v>
      </c>
      <c r="L12271">
        <v>0</v>
      </c>
      <c r="M12271">
        <v>7</v>
      </c>
      <c r="N12271">
        <v>0</v>
      </c>
      <c r="O12271">
        <v>1</v>
      </c>
      <c r="P12271" s="119" t="s">
        <v>20254</v>
      </c>
    </row>
    <row r="12272" spans="1:16" x14ac:dyDescent="0.25">
      <c r="A12272">
        <v>26164</v>
      </c>
      <c r="B12272" s="119" t="s">
        <v>8133</v>
      </c>
      <c r="C12272">
        <v>18</v>
      </c>
      <c r="E12272">
        <v>3560</v>
      </c>
      <c r="F12272">
        <v>37</v>
      </c>
      <c r="G12272">
        <v>368</v>
      </c>
      <c r="H12272">
        <v>55</v>
      </c>
      <c r="I12272" s="119" t="s">
        <v>4726</v>
      </c>
      <c r="J12272" s="119" t="s">
        <v>22</v>
      </c>
      <c r="K12272" s="1">
        <v>46255.758941458334</v>
      </c>
      <c r="L12272">
        <v>15</v>
      </c>
      <c r="M12272">
        <v>2</v>
      </c>
      <c r="N12272">
        <v>1</v>
      </c>
      <c r="O12272">
        <v>0</v>
      </c>
      <c r="P12272" s="119" t="s">
        <v>20254</v>
      </c>
    </row>
    <row r="12273" spans="1:16" x14ac:dyDescent="0.25">
      <c r="A12273">
        <v>26165</v>
      </c>
      <c r="B12273" s="119" t="s">
        <v>8131</v>
      </c>
      <c r="C12273">
        <v>0</v>
      </c>
      <c r="E12273">
        <v>4250</v>
      </c>
      <c r="F12273">
        <v>36</v>
      </c>
      <c r="G12273">
        <v>1198</v>
      </c>
      <c r="H12273">
        <v>82</v>
      </c>
      <c r="I12273" s="119" t="s">
        <v>4726</v>
      </c>
      <c r="J12273" s="119" t="s">
        <v>22</v>
      </c>
      <c r="K12273" s="1">
        <v>46255.758941458334</v>
      </c>
      <c r="L12273">
        <v>0</v>
      </c>
      <c r="M12273">
        <v>4</v>
      </c>
      <c r="N12273">
        <v>0</v>
      </c>
      <c r="O12273">
        <v>0</v>
      </c>
      <c r="P12273" s="119" t="s">
        <v>20254</v>
      </c>
    </row>
    <row r="12274" spans="1:16" x14ac:dyDescent="0.25">
      <c r="A12274">
        <v>26166</v>
      </c>
      <c r="B12274" s="119" t="s">
        <v>8131</v>
      </c>
      <c r="C12274">
        <v>9</v>
      </c>
      <c r="E12274">
        <v>1985</v>
      </c>
      <c r="F12274">
        <v>30</v>
      </c>
      <c r="G12274">
        <v>1023</v>
      </c>
      <c r="H12274">
        <v>65</v>
      </c>
      <c r="I12274" s="119" t="s">
        <v>4726</v>
      </c>
      <c r="J12274" s="119" t="s">
        <v>22</v>
      </c>
      <c r="K12274" s="1">
        <v>46255.758941458334</v>
      </c>
      <c r="L12274">
        <v>0</v>
      </c>
      <c r="M12274">
        <v>2</v>
      </c>
      <c r="N12274">
        <v>0</v>
      </c>
      <c r="O12274">
        <v>0</v>
      </c>
      <c r="P12274" s="119" t="s">
        <v>20254</v>
      </c>
    </row>
    <row r="12275" spans="1:16" x14ac:dyDescent="0.25">
      <c r="A12275">
        <v>26167</v>
      </c>
      <c r="B12275" s="119" t="s">
        <v>8131</v>
      </c>
      <c r="C12275">
        <v>14</v>
      </c>
      <c r="E12275">
        <v>1435</v>
      </c>
      <c r="F12275">
        <v>28</v>
      </c>
      <c r="G12275">
        <v>561</v>
      </c>
      <c r="H12275">
        <v>50</v>
      </c>
      <c r="I12275" s="119" t="s">
        <v>4726</v>
      </c>
      <c r="J12275" s="119" t="s">
        <v>22</v>
      </c>
      <c r="K12275" s="1">
        <v>46255.758941458334</v>
      </c>
      <c r="L12275">
        <v>0</v>
      </c>
      <c r="M12275">
        <v>1</v>
      </c>
      <c r="N12275">
        <v>0</v>
      </c>
      <c r="O12275">
        <v>0</v>
      </c>
      <c r="P12275" s="119" t="s">
        <v>20254</v>
      </c>
    </row>
    <row r="12276" spans="1:16" x14ac:dyDescent="0.25">
      <c r="A12276">
        <v>26168</v>
      </c>
      <c r="B12276" s="119" t="s">
        <v>8131</v>
      </c>
      <c r="C12276">
        <v>19</v>
      </c>
      <c r="E12276">
        <v>464</v>
      </c>
      <c r="F12276">
        <v>31</v>
      </c>
      <c r="G12276">
        <v>676</v>
      </c>
      <c r="H12276">
        <v>300</v>
      </c>
      <c r="I12276" s="119" t="s">
        <v>4726</v>
      </c>
      <c r="J12276" s="119" t="s">
        <v>22</v>
      </c>
      <c r="K12276" s="1">
        <v>46255.758941458334</v>
      </c>
      <c r="L12276">
        <v>17</v>
      </c>
      <c r="M12276">
        <v>4</v>
      </c>
      <c r="N12276">
        <v>6</v>
      </c>
      <c r="O12276">
        <v>1</v>
      </c>
      <c r="P12276" s="119" t="s">
        <v>20254</v>
      </c>
    </row>
    <row r="12277" spans="1:16" x14ac:dyDescent="0.25">
      <c r="A12277">
        <v>26169</v>
      </c>
      <c r="B12277" s="119" t="s">
        <v>5580</v>
      </c>
      <c r="C12277">
        <v>21</v>
      </c>
      <c r="E12277">
        <v>6841</v>
      </c>
      <c r="F12277">
        <v>43</v>
      </c>
      <c r="G12277">
        <v>975</v>
      </c>
      <c r="H12277">
        <v>593</v>
      </c>
      <c r="I12277" s="119" t="s">
        <v>4726</v>
      </c>
      <c r="J12277" s="119" t="s">
        <v>22</v>
      </c>
      <c r="K12277" s="1">
        <v>46255.758941458334</v>
      </c>
      <c r="L12277">
        <v>16</v>
      </c>
      <c r="M12277">
        <v>16</v>
      </c>
      <c r="N12277">
        <v>2</v>
      </c>
      <c r="O12277">
        <v>4</v>
      </c>
      <c r="P12277" s="119" t="s">
        <v>20254</v>
      </c>
    </row>
    <row r="12278" spans="1:16" x14ac:dyDescent="0.25">
      <c r="A12278">
        <v>26170</v>
      </c>
      <c r="B12278" s="119" t="s">
        <v>5580</v>
      </c>
      <c r="C12278">
        <v>26</v>
      </c>
      <c r="E12278">
        <v>0</v>
      </c>
      <c r="F12278">
        <v>0</v>
      </c>
      <c r="G12278">
        <v>480</v>
      </c>
      <c r="H12278">
        <v>88</v>
      </c>
      <c r="I12278" s="119" t="s">
        <v>4726</v>
      </c>
      <c r="J12278" s="119" t="s">
        <v>22</v>
      </c>
      <c r="K12278" s="1">
        <v>46255.758941458334</v>
      </c>
      <c r="L12278">
        <v>0</v>
      </c>
      <c r="M12278">
        <v>8</v>
      </c>
      <c r="N12278">
        <v>0</v>
      </c>
      <c r="O12278">
        <v>2</v>
      </c>
      <c r="P12278" s="119" t="s">
        <v>20254</v>
      </c>
    </row>
    <row r="12279" spans="1:16" x14ac:dyDescent="0.25">
      <c r="A12279">
        <v>26171</v>
      </c>
      <c r="B12279" s="119" t="s">
        <v>5580</v>
      </c>
      <c r="C12279">
        <v>31</v>
      </c>
      <c r="E12279">
        <v>2329</v>
      </c>
      <c r="F12279">
        <v>57</v>
      </c>
      <c r="G12279">
        <v>800</v>
      </c>
      <c r="H12279">
        <v>88</v>
      </c>
      <c r="I12279" s="119" t="s">
        <v>4726</v>
      </c>
      <c r="J12279" s="119" t="s">
        <v>22</v>
      </c>
      <c r="K12279" s="1">
        <v>46255.758941458334</v>
      </c>
      <c r="L12279">
        <v>2</v>
      </c>
      <c r="M12279">
        <v>8</v>
      </c>
      <c r="N12279">
        <v>2</v>
      </c>
      <c r="O12279">
        <v>0</v>
      </c>
      <c r="P12279" s="119" t="s">
        <v>20254</v>
      </c>
    </row>
    <row r="12280" spans="1:16" x14ac:dyDescent="0.25">
      <c r="A12280">
        <v>26172</v>
      </c>
      <c r="B12280" s="119" t="s">
        <v>5580</v>
      </c>
      <c r="C12280">
        <v>36</v>
      </c>
      <c r="E12280">
        <v>507</v>
      </c>
      <c r="F12280">
        <v>44</v>
      </c>
      <c r="G12280">
        <v>201</v>
      </c>
      <c r="H12280">
        <v>239</v>
      </c>
      <c r="I12280" s="119" t="s">
        <v>4726</v>
      </c>
      <c r="J12280" s="119" t="s">
        <v>22</v>
      </c>
      <c r="K12280" s="1">
        <v>46255.758941458334</v>
      </c>
      <c r="L12280">
        <v>9</v>
      </c>
      <c r="M12280">
        <v>3</v>
      </c>
      <c r="N12280">
        <v>2</v>
      </c>
      <c r="O12280">
        <v>0</v>
      </c>
      <c r="P12280" s="119" t="s">
        <v>20254</v>
      </c>
    </row>
    <row r="12281" spans="1:16" x14ac:dyDescent="0.25">
      <c r="A12281">
        <v>26173</v>
      </c>
      <c r="B12281" s="119" t="s">
        <v>5581</v>
      </c>
      <c r="C12281">
        <v>22</v>
      </c>
      <c r="E12281">
        <v>82</v>
      </c>
      <c r="F12281">
        <v>35</v>
      </c>
      <c r="G12281">
        <v>1179</v>
      </c>
      <c r="H12281">
        <v>410</v>
      </c>
      <c r="I12281" s="119" t="s">
        <v>4726</v>
      </c>
      <c r="J12281" s="119" t="s">
        <v>22</v>
      </c>
      <c r="K12281" s="1">
        <v>46255.758941458334</v>
      </c>
      <c r="L12281">
        <v>15</v>
      </c>
      <c r="M12281">
        <v>26</v>
      </c>
      <c r="N12281">
        <v>4</v>
      </c>
      <c r="O12281">
        <v>9</v>
      </c>
      <c r="P12281" s="119" t="s">
        <v>20254</v>
      </c>
    </row>
    <row r="12282" spans="1:16" x14ac:dyDescent="0.25">
      <c r="A12282">
        <v>26174</v>
      </c>
      <c r="B12282" s="119" t="s">
        <v>5581</v>
      </c>
      <c r="C12282">
        <v>27</v>
      </c>
      <c r="E12282">
        <v>3400</v>
      </c>
      <c r="F12282">
        <v>39</v>
      </c>
      <c r="G12282">
        <v>342</v>
      </c>
      <c r="H12282">
        <v>70</v>
      </c>
      <c r="I12282" s="119" t="s">
        <v>4726</v>
      </c>
      <c r="J12282" s="119" t="s">
        <v>22</v>
      </c>
      <c r="K12282" s="1">
        <v>46255.758941458334</v>
      </c>
      <c r="L12282">
        <v>5</v>
      </c>
      <c r="M12282">
        <v>3</v>
      </c>
      <c r="N12282">
        <v>0</v>
      </c>
      <c r="O12282">
        <v>3</v>
      </c>
      <c r="P12282" s="119" t="s">
        <v>20254</v>
      </c>
    </row>
    <row r="12283" spans="1:16" x14ac:dyDescent="0.25">
      <c r="A12283">
        <v>26175</v>
      </c>
      <c r="B12283" s="119" t="s">
        <v>5581</v>
      </c>
      <c r="C12283">
        <v>32</v>
      </c>
      <c r="E12283">
        <v>970</v>
      </c>
      <c r="F12283">
        <v>38</v>
      </c>
      <c r="G12283">
        <v>273</v>
      </c>
      <c r="H12283">
        <v>94</v>
      </c>
      <c r="I12283" s="119" t="s">
        <v>4726</v>
      </c>
      <c r="J12283" s="119" t="s">
        <v>22</v>
      </c>
      <c r="K12283" s="1">
        <v>46255.758941458334</v>
      </c>
      <c r="L12283">
        <v>18</v>
      </c>
      <c r="M12283">
        <v>1</v>
      </c>
      <c r="N12283">
        <v>6</v>
      </c>
      <c r="O12283">
        <v>0</v>
      </c>
      <c r="P12283" s="119" t="s">
        <v>20254</v>
      </c>
    </row>
    <row r="12284" spans="1:16" x14ac:dyDescent="0.25">
      <c r="A12284">
        <v>26176</v>
      </c>
      <c r="B12284" s="119" t="s">
        <v>5581</v>
      </c>
      <c r="C12284">
        <v>37</v>
      </c>
      <c r="E12284">
        <v>1701</v>
      </c>
      <c r="F12284">
        <v>54</v>
      </c>
      <c r="G12284">
        <v>323</v>
      </c>
      <c r="H12284">
        <v>86</v>
      </c>
      <c r="I12284" s="119" t="s">
        <v>4726</v>
      </c>
      <c r="J12284" s="119" t="s">
        <v>22</v>
      </c>
      <c r="K12284" s="1">
        <v>46255.758941458334</v>
      </c>
      <c r="L12284">
        <v>2</v>
      </c>
      <c r="M12284">
        <v>1</v>
      </c>
      <c r="N12284">
        <v>0</v>
      </c>
      <c r="O12284">
        <v>0</v>
      </c>
      <c r="P12284" s="119" t="s">
        <v>20254</v>
      </c>
    </row>
    <row r="12285" spans="1:16" x14ac:dyDescent="0.25">
      <c r="A12285">
        <v>26177</v>
      </c>
      <c r="B12285" s="119" t="s">
        <v>5582</v>
      </c>
      <c r="C12285">
        <v>23</v>
      </c>
      <c r="E12285">
        <v>197</v>
      </c>
      <c r="F12285">
        <v>30</v>
      </c>
      <c r="G12285">
        <v>88</v>
      </c>
      <c r="H12285">
        <v>128</v>
      </c>
      <c r="I12285" s="119" t="s">
        <v>4726</v>
      </c>
      <c r="J12285" s="119" t="s">
        <v>22</v>
      </c>
      <c r="K12285" s="1">
        <v>46255.758941458334</v>
      </c>
      <c r="L12285">
        <v>1</v>
      </c>
      <c r="M12285">
        <v>6</v>
      </c>
      <c r="N12285">
        <v>0</v>
      </c>
      <c r="O12285">
        <v>1</v>
      </c>
      <c r="P12285" s="119" t="s">
        <v>20254</v>
      </c>
    </row>
    <row r="12286" spans="1:16" x14ac:dyDescent="0.25">
      <c r="A12286">
        <v>26178</v>
      </c>
      <c r="B12286" s="119" t="s">
        <v>5582</v>
      </c>
      <c r="C12286">
        <v>28</v>
      </c>
      <c r="E12286">
        <v>439</v>
      </c>
      <c r="F12286">
        <v>38</v>
      </c>
      <c r="G12286">
        <v>334</v>
      </c>
      <c r="H12286">
        <v>69</v>
      </c>
      <c r="I12286" s="119" t="s">
        <v>4726</v>
      </c>
      <c r="J12286" s="119" t="s">
        <v>22</v>
      </c>
      <c r="K12286" s="1">
        <v>46255.758941458334</v>
      </c>
      <c r="L12286">
        <v>16</v>
      </c>
      <c r="M12286">
        <v>9</v>
      </c>
      <c r="N12286">
        <v>2</v>
      </c>
      <c r="O12286">
        <v>6</v>
      </c>
      <c r="P12286" s="119" t="s">
        <v>20254</v>
      </c>
    </row>
    <row r="12287" spans="1:16" x14ac:dyDescent="0.25">
      <c r="A12287">
        <v>26179</v>
      </c>
      <c r="B12287" s="119" t="s">
        <v>5582</v>
      </c>
      <c r="C12287">
        <v>33</v>
      </c>
      <c r="E12287">
        <v>0</v>
      </c>
      <c r="F12287">
        <v>0</v>
      </c>
      <c r="G12287">
        <v>546</v>
      </c>
      <c r="H12287">
        <v>85</v>
      </c>
      <c r="I12287" s="119" t="s">
        <v>4726</v>
      </c>
      <c r="J12287" s="119" t="s">
        <v>22</v>
      </c>
      <c r="K12287" s="1">
        <v>46255.758941458334</v>
      </c>
      <c r="L12287">
        <v>0</v>
      </c>
      <c r="M12287">
        <v>3</v>
      </c>
      <c r="N12287">
        <v>0</v>
      </c>
      <c r="O12287">
        <v>0</v>
      </c>
      <c r="P12287" s="119" t="s">
        <v>20254</v>
      </c>
    </row>
    <row r="12288" spans="1:16" x14ac:dyDescent="0.25">
      <c r="A12288">
        <v>26180</v>
      </c>
      <c r="B12288" s="119" t="s">
        <v>5582</v>
      </c>
      <c r="C12288">
        <v>38</v>
      </c>
      <c r="E12288">
        <v>1612</v>
      </c>
      <c r="F12288">
        <v>48</v>
      </c>
      <c r="G12288">
        <v>359</v>
      </c>
      <c r="H12288">
        <v>72</v>
      </c>
      <c r="I12288" s="119" t="s">
        <v>4726</v>
      </c>
      <c r="J12288" s="119" t="s">
        <v>22</v>
      </c>
      <c r="K12288" s="1">
        <v>46255.758941458334</v>
      </c>
      <c r="L12288">
        <v>16</v>
      </c>
      <c r="M12288">
        <v>2</v>
      </c>
      <c r="N12288">
        <v>7</v>
      </c>
      <c r="O12288">
        <v>0</v>
      </c>
      <c r="P12288" s="119" t="s">
        <v>20254</v>
      </c>
    </row>
    <row r="12289" spans="1:16" x14ac:dyDescent="0.25">
      <c r="A12289">
        <v>26181</v>
      </c>
      <c r="B12289" s="119" t="s">
        <v>5582</v>
      </c>
      <c r="C12289">
        <v>43</v>
      </c>
      <c r="E12289">
        <v>556</v>
      </c>
      <c r="F12289">
        <v>48</v>
      </c>
      <c r="G12289">
        <v>336</v>
      </c>
      <c r="H12289">
        <v>80</v>
      </c>
      <c r="I12289" s="119" t="s">
        <v>4726</v>
      </c>
      <c r="J12289" s="119" t="s">
        <v>22</v>
      </c>
      <c r="K12289" s="1">
        <v>46255.758941458334</v>
      </c>
      <c r="L12289">
        <v>18</v>
      </c>
      <c r="M12289">
        <v>3</v>
      </c>
      <c r="N12289">
        <v>3</v>
      </c>
      <c r="O12289">
        <v>2</v>
      </c>
      <c r="P12289" s="119" t="s">
        <v>20254</v>
      </c>
    </row>
    <row r="12290" spans="1:16" x14ac:dyDescent="0.25">
      <c r="A12290">
        <v>26182</v>
      </c>
      <c r="B12290" s="119" t="s">
        <v>5580</v>
      </c>
      <c r="C12290">
        <v>24</v>
      </c>
      <c r="E12290">
        <v>2322</v>
      </c>
      <c r="F12290">
        <v>90</v>
      </c>
      <c r="G12290">
        <v>909</v>
      </c>
      <c r="H12290">
        <v>458</v>
      </c>
      <c r="I12290" s="119" t="s">
        <v>4726</v>
      </c>
      <c r="J12290" s="119" t="s">
        <v>22</v>
      </c>
      <c r="K12290" s="1">
        <v>46255.758941458334</v>
      </c>
      <c r="L12290">
        <v>9</v>
      </c>
      <c r="M12290">
        <v>19</v>
      </c>
      <c r="N12290">
        <v>3</v>
      </c>
      <c r="O12290">
        <v>11</v>
      </c>
      <c r="P12290" s="119" t="s">
        <v>20254</v>
      </c>
    </row>
    <row r="12291" spans="1:16" x14ac:dyDescent="0.25">
      <c r="A12291">
        <v>26183</v>
      </c>
      <c r="B12291" s="119" t="s">
        <v>5563</v>
      </c>
      <c r="C12291">
        <v>29</v>
      </c>
      <c r="E12291">
        <v>198</v>
      </c>
      <c r="F12291">
        <v>35</v>
      </c>
      <c r="G12291">
        <v>218</v>
      </c>
      <c r="H12291">
        <v>77</v>
      </c>
      <c r="I12291" s="119" t="s">
        <v>4726</v>
      </c>
      <c r="J12291" s="119" t="s">
        <v>22</v>
      </c>
      <c r="K12291" s="1">
        <v>46255.758941458334</v>
      </c>
      <c r="L12291">
        <v>0</v>
      </c>
      <c r="M12291">
        <v>4</v>
      </c>
      <c r="N12291">
        <v>0</v>
      </c>
      <c r="O12291">
        <v>1</v>
      </c>
      <c r="P12291" s="119" t="s">
        <v>20254</v>
      </c>
    </row>
    <row r="12292" spans="1:16" x14ac:dyDescent="0.25">
      <c r="A12292">
        <v>26184</v>
      </c>
      <c r="B12292" s="119" t="s">
        <v>5580</v>
      </c>
      <c r="C12292">
        <v>34</v>
      </c>
      <c r="E12292">
        <v>948</v>
      </c>
      <c r="F12292">
        <v>53</v>
      </c>
      <c r="G12292">
        <v>346</v>
      </c>
      <c r="H12292">
        <v>79</v>
      </c>
      <c r="I12292" s="119" t="s">
        <v>4726</v>
      </c>
      <c r="J12292" s="119" t="s">
        <v>22</v>
      </c>
      <c r="K12292" s="1">
        <v>46255.758941458334</v>
      </c>
      <c r="L12292">
        <v>12</v>
      </c>
      <c r="M12292">
        <v>0</v>
      </c>
      <c r="N12292">
        <v>1</v>
      </c>
      <c r="O12292">
        <v>0</v>
      </c>
      <c r="P12292" s="119" t="s">
        <v>20254</v>
      </c>
    </row>
    <row r="12293" spans="1:16" x14ac:dyDescent="0.25">
      <c r="A12293">
        <v>26185</v>
      </c>
      <c r="B12293" s="119" t="s">
        <v>5580</v>
      </c>
      <c r="C12293">
        <v>39</v>
      </c>
      <c r="E12293">
        <v>1176</v>
      </c>
      <c r="F12293">
        <v>44</v>
      </c>
      <c r="G12293">
        <v>162</v>
      </c>
      <c r="H12293">
        <v>138</v>
      </c>
      <c r="I12293" s="119" t="s">
        <v>4726</v>
      </c>
      <c r="J12293" s="119" t="s">
        <v>22</v>
      </c>
      <c r="K12293" s="1">
        <v>46255.758941458334</v>
      </c>
      <c r="L12293">
        <v>11</v>
      </c>
      <c r="M12293">
        <v>2</v>
      </c>
      <c r="N12293">
        <v>5</v>
      </c>
      <c r="O12293">
        <v>0</v>
      </c>
      <c r="P12293" s="119" t="s">
        <v>20254</v>
      </c>
    </row>
    <row r="12294" spans="1:16" x14ac:dyDescent="0.25">
      <c r="A12294">
        <v>26186</v>
      </c>
      <c r="B12294" s="119" t="s">
        <v>5580</v>
      </c>
      <c r="C12294">
        <v>44</v>
      </c>
      <c r="E12294">
        <v>3159</v>
      </c>
      <c r="F12294">
        <v>66</v>
      </c>
      <c r="G12294">
        <v>763</v>
      </c>
      <c r="H12294">
        <v>97</v>
      </c>
      <c r="I12294" s="119" t="s">
        <v>4726</v>
      </c>
      <c r="J12294" s="119" t="s">
        <v>22</v>
      </c>
      <c r="K12294" s="1">
        <v>46255.758941458334</v>
      </c>
      <c r="L12294">
        <v>10</v>
      </c>
      <c r="M12294">
        <v>2</v>
      </c>
      <c r="N12294">
        <v>4</v>
      </c>
      <c r="O12294">
        <v>1</v>
      </c>
      <c r="P12294" s="119" t="s">
        <v>20254</v>
      </c>
    </row>
    <row r="12295" spans="1:16" x14ac:dyDescent="0.25">
      <c r="A12295">
        <v>26187</v>
      </c>
      <c r="B12295" s="119" t="s">
        <v>5580</v>
      </c>
      <c r="C12295">
        <v>41</v>
      </c>
      <c r="E12295">
        <v>1822</v>
      </c>
      <c r="F12295">
        <v>52</v>
      </c>
      <c r="G12295">
        <v>812</v>
      </c>
      <c r="H12295">
        <v>430</v>
      </c>
      <c r="I12295" s="119" t="s">
        <v>4726</v>
      </c>
      <c r="J12295" s="119" t="s">
        <v>22</v>
      </c>
      <c r="K12295" s="1">
        <v>46255.758941458334</v>
      </c>
      <c r="L12295">
        <v>9</v>
      </c>
      <c r="M12295">
        <v>6</v>
      </c>
      <c r="N12295">
        <v>1</v>
      </c>
      <c r="O12295">
        <v>2</v>
      </c>
      <c r="P12295" s="119" t="s">
        <v>20254</v>
      </c>
    </row>
    <row r="12296" spans="1:16" x14ac:dyDescent="0.25">
      <c r="A12296">
        <v>26188</v>
      </c>
      <c r="B12296" s="119" t="s">
        <v>5580</v>
      </c>
      <c r="C12296">
        <v>46</v>
      </c>
      <c r="E12296">
        <v>1657</v>
      </c>
      <c r="F12296">
        <v>51</v>
      </c>
      <c r="G12296">
        <v>235</v>
      </c>
      <c r="H12296">
        <v>198</v>
      </c>
      <c r="I12296" s="119" t="s">
        <v>4726</v>
      </c>
      <c r="J12296" s="119" t="s">
        <v>22</v>
      </c>
      <c r="K12296" s="1">
        <v>46255.758941458334</v>
      </c>
      <c r="L12296">
        <v>13</v>
      </c>
      <c r="M12296">
        <v>5</v>
      </c>
      <c r="N12296">
        <v>3</v>
      </c>
      <c r="O12296">
        <v>1</v>
      </c>
      <c r="P12296" s="119" t="s">
        <v>20254</v>
      </c>
    </row>
    <row r="12297" spans="1:16" x14ac:dyDescent="0.25">
      <c r="A12297">
        <v>26189</v>
      </c>
      <c r="B12297" s="119" t="s">
        <v>5580</v>
      </c>
      <c r="C12297">
        <v>51</v>
      </c>
      <c r="E12297">
        <v>2246</v>
      </c>
      <c r="F12297">
        <v>76</v>
      </c>
      <c r="G12297">
        <v>288</v>
      </c>
      <c r="H12297">
        <v>110</v>
      </c>
      <c r="I12297" s="119" t="s">
        <v>4726</v>
      </c>
      <c r="J12297" s="119" t="s">
        <v>22</v>
      </c>
      <c r="K12297" s="1">
        <v>46255.758941458334</v>
      </c>
      <c r="L12297">
        <v>10</v>
      </c>
      <c r="M12297">
        <v>2</v>
      </c>
      <c r="N12297">
        <v>0</v>
      </c>
      <c r="O12297">
        <v>0</v>
      </c>
      <c r="P12297" s="119" t="s">
        <v>20254</v>
      </c>
    </row>
    <row r="12298" spans="1:16" x14ac:dyDescent="0.25">
      <c r="A12298">
        <v>26190</v>
      </c>
      <c r="B12298" s="119" t="s">
        <v>5580</v>
      </c>
      <c r="C12298">
        <v>56</v>
      </c>
      <c r="E12298">
        <v>1528</v>
      </c>
      <c r="F12298">
        <v>64</v>
      </c>
      <c r="G12298">
        <v>201</v>
      </c>
      <c r="H12298">
        <v>94</v>
      </c>
      <c r="I12298" s="119" t="s">
        <v>4726</v>
      </c>
      <c r="J12298" s="119" t="s">
        <v>22</v>
      </c>
      <c r="K12298" s="1">
        <v>46255.758941458334</v>
      </c>
      <c r="L12298">
        <v>9</v>
      </c>
      <c r="M12298">
        <v>0</v>
      </c>
      <c r="N12298">
        <v>1</v>
      </c>
      <c r="O12298">
        <v>0</v>
      </c>
      <c r="P12298" s="119" t="s">
        <v>20254</v>
      </c>
    </row>
    <row r="12299" spans="1:16" x14ac:dyDescent="0.25">
      <c r="A12299">
        <v>26191</v>
      </c>
      <c r="B12299" s="119" t="s">
        <v>5581</v>
      </c>
      <c r="C12299">
        <v>42</v>
      </c>
      <c r="E12299">
        <v>1416</v>
      </c>
      <c r="F12299">
        <v>58</v>
      </c>
      <c r="G12299">
        <v>349</v>
      </c>
      <c r="H12299">
        <v>87</v>
      </c>
      <c r="I12299" s="119" t="s">
        <v>4726</v>
      </c>
      <c r="J12299" s="119" t="s">
        <v>22</v>
      </c>
      <c r="K12299" s="1">
        <v>46255.758941458334</v>
      </c>
      <c r="L12299">
        <v>13</v>
      </c>
      <c r="M12299">
        <v>0</v>
      </c>
      <c r="N12299">
        <v>1</v>
      </c>
      <c r="O12299">
        <v>0</v>
      </c>
      <c r="P12299" s="119" t="s">
        <v>20254</v>
      </c>
    </row>
    <row r="12300" spans="1:16" x14ac:dyDescent="0.25">
      <c r="A12300">
        <v>26192</v>
      </c>
      <c r="B12300" s="119" t="s">
        <v>5581</v>
      </c>
      <c r="C12300">
        <v>47</v>
      </c>
      <c r="E12300">
        <v>612</v>
      </c>
      <c r="F12300">
        <v>52</v>
      </c>
      <c r="G12300">
        <v>176</v>
      </c>
      <c r="H12300">
        <v>112</v>
      </c>
      <c r="I12300" s="119" t="s">
        <v>4726</v>
      </c>
      <c r="J12300" s="119" t="s">
        <v>22</v>
      </c>
      <c r="K12300" s="1">
        <v>46255.758941458334</v>
      </c>
      <c r="L12300">
        <v>7</v>
      </c>
      <c r="M12300">
        <v>3</v>
      </c>
      <c r="N12300">
        <v>1</v>
      </c>
      <c r="O12300">
        <v>0</v>
      </c>
      <c r="P12300" s="119" t="s">
        <v>20254</v>
      </c>
    </row>
    <row r="12301" spans="1:16" x14ac:dyDescent="0.25">
      <c r="A12301">
        <v>26193</v>
      </c>
      <c r="B12301" s="119" t="s">
        <v>5581</v>
      </c>
      <c r="C12301">
        <v>52</v>
      </c>
      <c r="E12301">
        <v>1021</v>
      </c>
      <c r="F12301">
        <v>74</v>
      </c>
      <c r="G12301">
        <v>253</v>
      </c>
      <c r="H12301">
        <v>138</v>
      </c>
      <c r="I12301" s="119" t="s">
        <v>4726</v>
      </c>
      <c r="J12301" s="119" t="s">
        <v>22</v>
      </c>
      <c r="K12301" s="1">
        <v>46255.758941458334</v>
      </c>
      <c r="L12301">
        <v>7</v>
      </c>
      <c r="M12301">
        <v>2</v>
      </c>
      <c r="N12301">
        <v>1</v>
      </c>
      <c r="O12301">
        <v>0</v>
      </c>
      <c r="P12301" s="119" t="s">
        <v>20254</v>
      </c>
    </row>
    <row r="12302" spans="1:16" x14ac:dyDescent="0.25">
      <c r="A12302">
        <v>26194</v>
      </c>
      <c r="B12302" s="119" t="s">
        <v>5581</v>
      </c>
      <c r="C12302">
        <v>57</v>
      </c>
      <c r="E12302">
        <v>846</v>
      </c>
      <c r="F12302">
        <v>58</v>
      </c>
      <c r="G12302">
        <v>262</v>
      </c>
      <c r="H12302">
        <v>95</v>
      </c>
      <c r="I12302" s="119" t="s">
        <v>4726</v>
      </c>
      <c r="J12302" s="119" t="s">
        <v>22</v>
      </c>
      <c r="K12302" s="1">
        <v>46255.758941458334</v>
      </c>
      <c r="L12302">
        <v>10</v>
      </c>
      <c r="M12302">
        <v>9</v>
      </c>
      <c r="N12302">
        <v>1</v>
      </c>
      <c r="O12302">
        <v>7</v>
      </c>
      <c r="P12302" s="119" t="s">
        <v>20254</v>
      </c>
    </row>
    <row r="12303" spans="1:16" x14ac:dyDescent="0.25">
      <c r="A12303">
        <v>26195</v>
      </c>
      <c r="B12303" s="119" t="s">
        <v>5582</v>
      </c>
      <c r="C12303">
        <v>48</v>
      </c>
      <c r="E12303">
        <v>1007</v>
      </c>
      <c r="F12303">
        <v>57</v>
      </c>
      <c r="G12303">
        <v>200</v>
      </c>
      <c r="H12303">
        <v>77</v>
      </c>
      <c r="I12303" s="119" t="s">
        <v>4726</v>
      </c>
      <c r="J12303" s="119" t="s">
        <v>22</v>
      </c>
      <c r="K12303" s="1">
        <v>46255.758941458334</v>
      </c>
      <c r="L12303">
        <v>14</v>
      </c>
      <c r="M12303">
        <v>1</v>
      </c>
      <c r="N12303">
        <v>2</v>
      </c>
      <c r="O12303">
        <v>0</v>
      </c>
      <c r="P12303" s="119" t="s">
        <v>20254</v>
      </c>
    </row>
    <row r="12304" spans="1:16" x14ac:dyDescent="0.25">
      <c r="A12304">
        <v>26196</v>
      </c>
      <c r="B12304" s="119" t="s">
        <v>5582</v>
      </c>
      <c r="C12304">
        <v>53</v>
      </c>
      <c r="E12304">
        <v>425</v>
      </c>
      <c r="F12304">
        <v>58</v>
      </c>
      <c r="G12304">
        <v>443</v>
      </c>
      <c r="H12304">
        <v>89</v>
      </c>
      <c r="I12304" s="119" t="s">
        <v>4726</v>
      </c>
      <c r="J12304" s="119" t="s">
        <v>22</v>
      </c>
      <c r="K12304" s="1">
        <v>46255.758941458334</v>
      </c>
      <c r="L12304">
        <v>6</v>
      </c>
      <c r="M12304">
        <v>2</v>
      </c>
      <c r="N12304">
        <v>1</v>
      </c>
      <c r="O12304">
        <v>2</v>
      </c>
      <c r="P12304" s="119" t="s">
        <v>20254</v>
      </c>
    </row>
    <row r="12305" spans="1:16" x14ac:dyDescent="0.25">
      <c r="A12305">
        <v>26197</v>
      </c>
      <c r="B12305" s="119" t="s">
        <v>5582</v>
      </c>
      <c r="C12305">
        <v>58</v>
      </c>
      <c r="E12305">
        <v>1260</v>
      </c>
      <c r="F12305">
        <v>64</v>
      </c>
      <c r="G12305">
        <v>213</v>
      </c>
      <c r="H12305">
        <v>114</v>
      </c>
      <c r="I12305" s="119" t="s">
        <v>4726</v>
      </c>
      <c r="J12305" s="119" t="s">
        <v>22</v>
      </c>
      <c r="K12305" s="1">
        <v>46255.758941458334</v>
      </c>
      <c r="L12305">
        <v>12</v>
      </c>
      <c r="M12305">
        <v>5</v>
      </c>
      <c r="N12305">
        <v>2</v>
      </c>
      <c r="O12305">
        <v>3</v>
      </c>
      <c r="P12305" s="119" t="s">
        <v>20254</v>
      </c>
    </row>
    <row r="12306" spans="1:16" x14ac:dyDescent="0.25">
      <c r="A12306">
        <v>26198</v>
      </c>
      <c r="B12306" s="119" t="s">
        <v>5582</v>
      </c>
      <c r="C12306">
        <v>63</v>
      </c>
      <c r="E12306">
        <v>0</v>
      </c>
      <c r="F12306">
        <v>0</v>
      </c>
      <c r="G12306">
        <v>978</v>
      </c>
      <c r="H12306">
        <v>73</v>
      </c>
      <c r="I12306" s="119" t="s">
        <v>4726</v>
      </c>
      <c r="J12306" s="119" t="s">
        <v>22</v>
      </c>
      <c r="K12306" s="1">
        <v>46255.758941458334</v>
      </c>
      <c r="L12306">
        <v>0</v>
      </c>
      <c r="M12306">
        <v>2</v>
      </c>
      <c r="N12306">
        <v>0</v>
      </c>
      <c r="O12306">
        <v>1</v>
      </c>
      <c r="P12306" s="119" t="s">
        <v>20254</v>
      </c>
    </row>
    <row r="12307" spans="1:16" x14ac:dyDescent="0.25">
      <c r="A12307">
        <v>26199</v>
      </c>
      <c r="B12307" s="119" t="s">
        <v>5580</v>
      </c>
      <c r="C12307">
        <v>49</v>
      </c>
      <c r="E12307">
        <v>939</v>
      </c>
      <c r="F12307">
        <v>62</v>
      </c>
      <c r="G12307">
        <v>329</v>
      </c>
      <c r="H12307">
        <v>96</v>
      </c>
      <c r="I12307" s="119" t="s">
        <v>4726</v>
      </c>
      <c r="J12307" s="119" t="s">
        <v>22</v>
      </c>
      <c r="K12307" s="1">
        <v>46255.758941458334</v>
      </c>
      <c r="L12307">
        <v>6</v>
      </c>
      <c r="M12307">
        <v>3</v>
      </c>
      <c r="N12307">
        <v>0</v>
      </c>
      <c r="O12307">
        <v>0</v>
      </c>
      <c r="P12307" s="119" t="s">
        <v>20254</v>
      </c>
    </row>
    <row r="12308" spans="1:16" x14ac:dyDescent="0.25">
      <c r="A12308">
        <v>26200</v>
      </c>
      <c r="B12308" s="119" t="s">
        <v>5580</v>
      </c>
      <c r="C12308">
        <v>54</v>
      </c>
      <c r="E12308">
        <v>1812</v>
      </c>
      <c r="F12308">
        <v>72</v>
      </c>
      <c r="G12308">
        <v>226</v>
      </c>
      <c r="H12308">
        <v>129</v>
      </c>
      <c r="I12308" s="119" t="s">
        <v>4726</v>
      </c>
      <c r="J12308" s="119" t="s">
        <v>22</v>
      </c>
      <c r="K12308" s="1">
        <v>46255.758941458334</v>
      </c>
      <c r="L12308">
        <v>8</v>
      </c>
      <c r="M12308">
        <v>3</v>
      </c>
      <c r="N12308">
        <v>3</v>
      </c>
      <c r="O12308">
        <v>1</v>
      </c>
      <c r="P12308" s="119" t="s">
        <v>20254</v>
      </c>
    </row>
    <row r="12309" spans="1:16" x14ac:dyDescent="0.25">
      <c r="A12309">
        <v>26201</v>
      </c>
      <c r="B12309" s="119" t="s">
        <v>5580</v>
      </c>
      <c r="C12309">
        <v>59</v>
      </c>
      <c r="E12309">
        <v>657</v>
      </c>
      <c r="F12309">
        <v>60</v>
      </c>
      <c r="G12309">
        <v>294</v>
      </c>
      <c r="H12309">
        <v>91</v>
      </c>
      <c r="I12309" s="119" t="s">
        <v>4726</v>
      </c>
      <c r="J12309" s="119" t="s">
        <v>22</v>
      </c>
      <c r="K12309" s="1">
        <v>46255.758941458334</v>
      </c>
      <c r="L12309">
        <v>15</v>
      </c>
      <c r="M12309">
        <v>5</v>
      </c>
      <c r="N12309">
        <v>0</v>
      </c>
      <c r="O12309">
        <v>4</v>
      </c>
      <c r="P12309" s="119" t="s">
        <v>20254</v>
      </c>
    </row>
    <row r="12310" spans="1:16" x14ac:dyDescent="0.25">
      <c r="A12310">
        <v>26202</v>
      </c>
      <c r="B12310" s="119" t="s">
        <v>5580</v>
      </c>
      <c r="C12310">
        <v>64</v>
      </c>
      <c r="E12310">
        <v>2</v>
      </c>
      <c r="F12310">
        <v>55</v>
      </c>
      <c r="G12310">
        <v>1553</v>
      </c>
      <c r="H12310">
        <v>98</v>
      </c>
      <c r="I12310" s="119" t="s">
        <v>4726</v>
      </c>
      <c r="J12310" s="119" t="s">
        <v>22</v>
      </c>
      <c r="K12310" s="1">
        <v>46255.758941458334</v>
      </c>
      <c r="L12310">
        <v>0</v>
      </c>
      <c r="M12310">
        <v>0</v>
      </c>
      <c r="N12310">
        <v>0</v>
      </c>
      <c r="O12310">
        <v>0</v>
      </c>
      <c r="P12310" s="119" t="s">
        <v>20254</v>
      </c>
    </row>
    <row r="12311" spans="1:16" x14ac:dyDescent="0.25">
      <c r="A12311">
        <v>26203</v>
      </c>
      <c r="B12311" s="119" t="s">
        <v>8134</v>
      </c>
      <c r="C12311">
        <v>61</v>
      </c>
      <c r="E12311">
        <v>259</v>
      </c>
      <c r="F12311">
        <v>62</v>
      </c>
      <c r="G12311">
        <v>422</v>
      </c>
      <c r="H12311">
        <v>455</v>
      </c>
      <c r="I12311" s="119" t="s">
        <v>4726</v>
      </c>
      <c r="J12311" s="119" t="s">
        <v>22</v>
      </c>
      <c r="K12311" s="1">
        <v>46255.758941458334</v>
      </c>
      <c r="L12311">
        <v>15</v>
      </c>
      <c r="M12311">
        <v>8</v>
      </c>
      <c r="N12311">
        <v>4</v>
      </c>
      <c r="O12311">
        <v>1</v>
      </c>
      <c r="P12311" s="119" t="s">
        <v>20254</v>
      </c>
    </row>
    <row r="12312" spans="1:16" x14ac:dyDescent="0.25">
      <c r="A12312">
        <v>26204</v>
      </c>
      <c r="B12312" s="119" t="s">
        <v>8134</v>
      </c>
      <c r="C12312">
        <v>66</v>
      </c>
      <c r="E12312">
        <v>0</v>
      </c>
      <c r="F12312">
        <v>0</v>
      </c>
      <c r="G12312">
        <v>492</v>
      </c>
      <c r="H12312">
        <v>197</v>
      </c>
      <c r="I12312" s="119" t="s">
        <v>4726</v>
      </c>
      <c r="J12312" s="119" t="s">
        <v>22</v>
      </c>
      <c r="K12312" s="1">
        <v>46255.758941458334</v>
      </c>
      <c r="L12312">
        <v>0</v>
      </c>
      <c r="M12312">
        <v>2</v>
      </c>
      <c r="N12312">
        <v>0</v>
      </c>
      <c r="O12312">
        <v>0</v>
      </c>
      <c r="P12312" s="119" t="s">
        <v>20254</v>
      </c>
    </row>
    <row r="12313" spans="1:16" x14ac:dyDescent="0.25">
      <c r="A12313">
        <v>26205</v>
      </c>
      <c r="B12313" s="119" t="s">
        <v>8134</v>
      </c>
      <c r="C12313">
        <v>71</v>
      </c>
      <c r="E12313">
        <v>4</v>
      </c>
      <c r="F12313">
        <v>70</v>
      </c>
      <c r="G12313">
        <v>490</v>
      </c>
      <c r="H12313">
        <v>133</v>
      </c>
      <c r="I12313" s="119" t="s">
        <v>4726</v>
      </c>
      <c r="J12313" s="119" t="s">
        <v>22</v>
      </c>
      <c r="K12313" s="1">
        <v>46255.758941458334</v>
      </c>
      <c r="L12313">
        <v>0</v>
      </c>
      <c r="M12313">
        <v>1</v>
      </c>
      <c r="N12313">
        <v>0</v>
      </c>
      <c r="O12313">
        <v>1</v>
      </c>
      <c r="P12313" s="119" t="s">
        <v>20254</v>
      </c>
    </row>
    <row r="12314" spans="1:16" x14ac:dyDescent="0.25">
      <c r="A12314">
        <v>26206</v>
      </c>
      <c r="B12314" s="119" t="s">
        <v>8134</v>
      </c>
      <c r="C12314">
        <v>76</v>
      </c>
      <c r="E12314">
        <v>0</v>
      </c>
      <c r="F12314">
        <v>0</v>
      </c>
      <c r="G12314">
        <v>3967</v>
      </c>
      <c r="H12314">
        <v>75</v>
      </c>
      <c r="I12314" s="119" t="s">
        <v>4726</v>
      </c>
      <c r="J12314" s="119" t="s">
        <v>22</v>
      </c>
      <c r="K12314" s="1">
        <v>46255.758941458334</v>
      </c>
      <c r="L12314">
        <v>0</v>
      </c>
      <c r="M12314">
        <v>8</v>
      </c>
      <c r="N12314">
        <v>0</v>
      </c>
      <c r="O12314">
        <v>0</v>
      </c>
      <c r="P12314" s="119" t="s">
        <v>20254</v>
      </c>
    </row>
    <row r="12315" spans="1:16" x14ac:dyDescent="0.25">
      <c r="A12315">
        <v>26207</v>
      </c>
      <c r="B12315" s="119" t="s">
        <v>8134</v>
      </c>
      <c r="C12315">
        <v>80</v>
      </c>
      <c r="E12315">
        <v>0</v>
      </c>
      <c r="F12315">
        <v>0</v>
      </c>
      <c r="G12315">
        <v>2448</v>
      </c>
      <c r="H12315">
        <v>81</v>
      </c>
      <c r="I12315" s="119" t="s">
        <v>4726</v>
      </c>
      <c r="J12315" s="119" t="s">
        <v>22</v>
      </c>
      <c r="K12315" s="1">
        <v>46255.758941458334</v>
      </c>
      <c r="L12315">
        <v>0</v>
      </c>
      <c r="M12315">
        <v>6</v>
      </c>
      <c r="N12315">
        <v>0</v>
      </c>
      <c r="O12315">
        <v>1</v>
      </c>
      <c r="P12315" s="119" t="s">
        <v>20254</v>
      </c>
    </row>
    <row r="12316" spans="1:16" x14ac:dyDescent="0.25">
      <c r="A12316">
        <v>26208</v>
      </c>
      <c r="B12316" s="119" t="s">
        <v>8135</v>
      </c>
      <c r="C12316">
        <v>62</v>
      </c>
      <c r="E12316">
        <v>305</v>
      </c>
      <c r="F12316">
        <v>63</v>
      </c>
      <c r="G12316">
        <v>176</v>
      </c>
      <c r="H12316">
        <v>100</v>
      </c>
      <c r="I12316" s="119" t="s">
        <v>4726</v>
      </c>
      <c r="J12316" s="119" t="s">
        <v>22</v>
      </c>
      <c r="K12316" s="1">
        <v>46255.758941458334</v>
      </c>
      <c r="L12316">
        <v>17</v>
      </c>
      <c r="M12316">
        <v>4</v>
      </c>
      <c r="N12316">
        <v>4</v>
      </c>
      <c r="O12316">
        <v>1</v>
      </c>
      <c r="P12316" s="119" t="s">
        <v>20254</v>
      </c>
    </row>
    <row r="12317" spans="1:16" x14ac:dyDescent="0.25">
      <c r="A12317">
        <v>26209</v>
      </c>
      <c r="B12317" s="119" t="s">
        <v>8135</v>
      </c>
      <c r="C12317">
        <v>67</v>
      </c>
      <c r="E12317">
        <v>0</v>
      </c>
      <c r="F12317">
        <v>0</v>
      </c>
      <c r="G12317">
        <v>855</v>
      </c>
      <c r="H12317">
        <v>79</v>
      </c>
      <c r="I12317" s="119" t="s">
        <v>4726</v>
      </c>
      <c r="J12317" s="119" t="s">
        <v>22</v>
      </c>
      <c r="K12317" s="1">
        <v>46255.758941458334</v>
      </c>
      <c r="L12317">
        <v>0</v>
      </c>
      <c r="M12317">
        <v>1</v>
      </c>
      <c r="N12317">
        <v>0</v>
      </c>
      <c r="O12317">
        <v>0</v>
      </c>
      <c r="P12317" s="119" t="s">
        <v>20254</v>
      </c>
    </row>
    <row r="12318" spans="1:16" x14ac:dyDescent="0.25">
      <c r="A12318">
        <v>26210</v>
      </c>
      <c r="B12318" s="119" t="s">
        <v>8135</v>
      </c>
      <c r="C12318">
        <v>72</v>
      </c>
      <c r="E12318">
        <v>0</v>
      </c>
      <c r="F12318">
        <v>0</v>
      </c>
      <c r="G12318">
        <v>904</v>
      </c>
      <c r="H12318">
        <v>71</v>
      </c>
      <c r="I12318" s="119" t="s">
        <v>4726</v>
      </c>
      <c r="J12318" s="119" t="s">
        <v>22</v>
      </c>
      <c r="K12318" s="1">
        <v>46255.758941458334</v>
      </c>
      <c r="L12318">
        <v>0</v>
      </c>
      <c r="M12318">
        <v>1</v>
      </c>
      <c r="N12318">
        <v>0</v>
      </c>
      <c r="O12318">
        <v>1</v>
      </c>
      <c r="P12318" s="119" t="s">
        <v>20254</v>
      </c>
    </row>
    <row r="12319" spans="1:16" x14ac:dyDescent="0.25">
      <c r="A12319">
        <v>26211</v>
      </c>
      <c r="B12319" s="119" t="s">
        <v>8135</v>
      </c>
      <c r="C12319">
        <v>77</v>
      </c>
      <c r="E12319">
        <v>0</v>
      </c>
      <c r="F12319">
        <v>0</v>
      </c>
      <c r="G12319">
        <v>5571</v>
      </c>
      <c r="H12319">
        <v>75</v>
      </c>
      <c r="I12319" s="119" t="s">
        <v>4726</v>
      </c>
      <c r="J12319" s="119" t="s">
        <v>22</v>
      </c>
      <c r="K12319" s="1">
        <v>46255.758941458334</v>
      </c>
      <c r="L12319">
        <v>0</v>
      </c>
      <c r="M12319">
        <v>8</v>
      </c>
      <c r="N12319">
        <v>0</v>
      </c>
      <c r="O12319">
        <v>0</v>
      </c>
      <c r="P12319" s="119" t="s">
        <v>20254</v>
      </c>
    </row>
    <row r="12320" spans="1:16" x14ac:dyDescent="0.25">
      <c r="A12320">
        <v>26212</v>
      </c>
      <c r="B12320" s="119" t="s">
        <v>8135</v>
      </c>
      <c r="C12320">
        <v>80</v>
      </c>
      <c r="E12320">
        <v>0</v>
      </c>
      <c r="F12320">
        <v>0</v>
      </c>
      <c r="G12320">
        <v>5787</v>
      </c>
      <c r="H12320">
        <v>78</v>
      </c>
      <c r="I12320" s="119" t="s">
        <v>4726</v>
      </c>
      <c r="J12320" s="119" t="s">
        <v>22</v>
      </c>
      <c r="K12320" s="1">
        <v>46255.758941458334</v>
      </c>
      <c r="L12320">
        <v>0</v>
      </c>
      <c r="M12320">
        <v>3</v>
      </c>
      <c r="N12320">
        <v>0</v>
      </c>
      <c r="O12320">
        <v>1</v>
      </c>
      <c r="P12320" s="119" t="s">
        <v>20254</v>
      </c>
    </row>
    <row r="12321" spans="1:16" x14ac:dyDescent="0.25">
      <c r="A12321">
        <v>26213</v>
      </c>
      <c r="B12321" s="119" t="s">
        <v>8136</v>
      </c>
      <c r="C12321">
        <v>68</v>
      </c>
      <c r="E12321">
        <v>0</v>
      </c>
      <c r="F12321">
        <v>0</v>
      </c>
      <c r="G12321">
        <v>427</v>
      </c>
      <c r="H12321">
        <v>83</v>
      </c>
      <c r="I12321" s="119" t="s">
        <v>4726</v>
      </c>
      <c r="J12321" s="119" t="s">
        <v>22</v>
      </c>
      <c r="K12321" s="1">
        <v>46255.758941458334</v>
      </c>
      <c r="L12321">
        <v>0</v>
      </c>
      <c r="M12321">
        <v>1</v>
      </c>
      <c r="N12321">
        <v>0</v>
      </c>
      <c r="O12321">
        <v>0</v>
      </c>
      <c r="P12321" s="119" t="s">
        <v>20254</v>
      </c>
    </row>
    <row r="12322" spans="1:16" x14ac:dyDescent="0.25">
      <c r="A12322">
        <v>26214</v>
      </c>
      <c r="B12322" s="119" t="s">
        <v>8136</v>
      </c>
      <c r="C12322">
        <v>73</v>
      </c>
      <c r="E12322">
        <v>475</v>
      </c>
      <c r="F12322">
        <v>70</v>
      </c>
      <c r="G12322">
        <v>561</v>
      </c>
      <c r="H12322">
        <v>72</v>
      </c>
      <c r="I12322" s="119" t="s">
        <v>4726</v>
      </c>
      <c r="J12322" s="119" t="s">
        <v>22</v>
      </c>
      <c r="K12322" s="1">
        <v>46255.758941458334</v>
      </c>
      <c r="L12322">
        <v>0</v>
      </c>
      <c r="M12322">
        <v>4</v>
      </c>
      <c r="N12322">
        <v>0</v>
      </c>
      <c r="O12322">
        <v>2</v>
      </c>
      <c r="P12322" s="119" t="s">
        <v>20254</v>
      </c>
    </row>
    <row r="12323" spans="1:16" x14ac:dyDescent="0.25">
      <c r="A12323">
        <v>26215</v>
      </c>
      <c r="B12323" s="119" t="s">
        <v>8136</v>
      </c>
      <c r="C12323">
        <v>78</v>
      </c>
      <c r="E12323">
        <v>0</v>
      </c>
      <c r="F12323">
        <v>0</v>
      </c>
      <c r="G12323">
        <v>6659</v>
      </c>
      <c r="H12323">
        <v>76</v>
      </c>
      <c r="I12323" s="119" t="s">
        <v>4726</v>
      </c>
      <c r="J12323" s="119" t="s">
        <v>22</v>
      </c>
      <c r="K12323" s="1">
        <v>46255.758941458334</v>
      </c>
      <c r="L12323">
        <v>0</v>
      </c>
      <c r="M12323">
        <v>5</v>
      </c>
      <c r="N12323">
        <v>0</v>
      </c>
      <c r="O12323">
        <v>1</v>
      </c>
      <c r="P12323" s="119" t="s">
        <v>20254</v>
      </c>
    </row>
    <row r="12324" spans="1:16" x14ac:dyDescent="0.25">
      <c r="A12324">
        <v>26216</v>
      </c>
      <c r="B12324" s="119" t="s">
        <v>8137</v>
      </c>
      <c r="C12324">
        <v>62</v>
      </c>
      <c r="D12324">
        <v>24599</v>
      </c>
      <c r="E12324">
        <v>156</v>
      </c>
      <c r="F12324">
        <v>72508</v>
      </c>
      <c r="G12324">
        <v>18</v>
      </c>
      <c r="H12324">
        <v>178692</v>
      </c>
      <c r="I12324" s="119" t="s">
        <v>4726</v>
      </c>
      <c r="J12324" s="119" t="s">
        <v>24</v>
      </c>
      <c r="K12324" s="1">
        <v>46255.758941458334</v>
      </c>
      <c r="L12324">
        <v>0</v>
      </c>
      <c r="M12324">
        <v>0</v>
      </c>
      <c r="N12324">
        <v>0</v>
      </c>
      <c r="O12324">
        <v>0</v>
      </c>
      <c r="P12324" s="119" t="s">
        <v>20254</v>
      </c>
    </row>
    <row r="12325" spans="1:16" x14ac:dyDescent="0.25">
      <c r="A12325">
        <v>26217</v>
      </c>
      <c r="B12325" s="119" t="s">
        <v>8136</v>
      </c>
      <c r="C12325">
        <v>80</v>
      </c>
      <c r="E12325">
        <v>115</v>
      </c>
      <c r="F12325">
        <v>67</v>
      </c>
      <c r="G12325">
        <v>3206</v>
      </c>
      <c r="H12325">
        <v>78</v>
      </c>
      <c r="I12325" s="119" t="s">
        <v>4726</v>
      </c>
      <c r="J12325" s="119" t="s">
        <v>22</v>
      </c>
      <c r="K12325" s="1">
        <v>46255.758941458334</v>
      </c>
      <c r="L12325">
        <v>0</v>
      </c>
      <c r="M12325">
        <v>4</v>
      </c>
      <c r="N12325">
        <v>0</v>
      </c>
      <c r="O12325">
        <v>4</v>
      </c>
      <c r="P12325" s="119" t="s">
        <v>20254</v>
      </c>
    </row>
    <row r="12326" spans="1:16" x14ac:dyDescent="0.25">
      <c r="A12326">
        <v>26218</v>
      </c>
      <c r="B12326" s="119" t="s">
        <v>8138</v>
      </c>
      <c r="C12326">
        <v>70</v>
      </c>
      <c r="D12326">
        <v>24636</v>
      </c>
      <c r="E12326">
        <v>134</v>
      </c>
      <c r="F12326">
        <v>5789</v>
      </c>
      <c r="G12326">
        <v>302</v>
      </c>
      <c r="H12326">
        <v>13279</v>
      </c>
      <c r="I12326" s="119" t="s">
        <v>4726</v>
      </c>
      <c r="J12326" s="119" t="s">
        <v>24</v>
      </c>
      <c r="K12326" s="1">
        <v>46255.758941458334</v>
      </c>
      <c r="L12326">
        <v>20</v>
      </c>
      <c r="M12326">
        <v>19</v>
      </c>
      <c r="N12326">
        <v>3</v>
      </c>
      <c r="O12326">
        <v>5</v>
      </c>
      <c r="P12326" s="119" t="s">
        <v>20254</v>
      </c>
    </row>
    <row r="12327" spans="1:16" x14ac:dyDescent="0.25">
      <c r="A12327">
        <v>26219</v>
      </c>
      <c r="B12327" s="119" t="s">
        <v>8134</v>
      </c>
      <c r="C12327">
        <v>69</v>
      </c>
      <c r="E12327">
        <v>77</v>
      </c>
      <c r="F12327">
        <v>70</v>
      </c>
      <c r="G12327">
        <v>486</v>
      </c>
      <c r="H12327">
        <v>115</v>
      </c>
      <c r="I12327" s="119" t="s">
        <v>4726</v>
      </c>
      <c r="J12327" s="119" t="s">
        <v>22</v>
      </c>
      <c r="K12327" s="1">
        <v>46255.758941458334</v>
      </c>
      <c r="L12327">
        <v>16</v>
      </c>
      <c r="M12327">
        <v>2</v>
      </c>
      <c r="N12327">
        <v>4</v>
      </c>
      <c r="O12327">
        <v>0</v>
      </c>
      <c r="P12327" s="119" t="s">
        <v>20254</v>
      </c>
    </row>
    <row r="12328" spans="1:16" x14ac:dyDescent="0.25">
      <c r="A12328">
        <v>26220</v>
      </c>
      <c r="B12328" s="119" t="s">
        <v>8139</v>
      </c>
      <c r="C12328">
        <v>78</v>
      </c>
      <c r="D12328">
        <v>24560</v>
      </c>
      <c r="E12328">
        <v>313</v>
      </c>
      <c r="F12328">
        <v>2241</v>
      </c>
      <c r="G12328">
        <v>4966</v>
      </c>
      <c r="H12328">
        <v>3505</v>
      </c>
      <c r="I12328" s="119" t="s">
        <v>4726</v>
      </c>
      <c r="J12328" s="119" t="s">
        <v>24</v>
      </c>
      <c r="K12328" s="1">
        <v>46255.758941458334</v>
      </c>
      <c r="L12328">
        <v>614</v>
      </c>
      <c r="M12328">
        <v>154</v>
      </c>
      <c r="N12328">
        <v>24</v>
      </c>
      <c r="O12328">
        <v>30</v>
      </c>
      <c r="P12328" s="119" t="s">
        <v>20254</v>
      </c>
    </row>
    <row r="12329" spans="1:16" x14ac:dyDescent="0.25">
      <c r="A12329">
        <v>26221</v>
      </c>
      <c r="B12329" s="119" t="s">
        <v>8140</v>
      </c>
      <c r="C12329">
        <v>80</v>
      </c>
      <c r="D12329">
        <v>24599</v>
      </c>
      <c r="E12329">
        <v>1047</v>
      </c>
      <c r="F12329">
        <v>2323</v>
      </c>
      <c r="G12329">
        <v>6261</v>
      </c>
      <c r="H12329">
        <v>3261</v>
      </c>
      <c r="I12329" s="119" t="s">
        <v>4726</v>
      </c>
      <c r="J12329" s="119" t="s">
        <v>24</v>
      </c>
      <c r="K12329" s="1">
        <v>46255.758941458334</v>
      </c>
      <c r="L12329">
        <v>680</v>
      </c>
      <c r="M12329">
        <v>504</v>
      </c>
      <c r="N12329">
        <v>237</v>
      </c>
      <c r="O12329">
        <v>209</v>
      </c>
      <c r="P12329" s="119" t="s">
        <v>20254</v>
      </c>
    </row>
    <row r="12330" spans="1:16" x14ac:dyDescent="0.25">
      <c r="A12330">
        <v>26222</v>
      </c>
      <c r="B12330" s="119" t="s">
        <v>8134</v>
      </c>
      <c r="C12330">
        <v>74</v>
      </c>
      <c r="E12330">
        <v>0</v>
      </c>
      <c r="F12330">
        <v>0</v>
      </c>
      <c r="G12330">
        <v>600</v>
      </c>
      <c r="H12330">
        <v>99</v>
      </c>
      <c r="I12330" s="119" t="s">
        <v>4726</v>
      </c>
      <c r="J12330" s="119" t="s">
        <v>22</v>
      </c>
      <c r="K12330" s="1">
        <v>46255.758941458334</v>
      </c>
      <c r="L12330">
        <v>0</v>
      </c>
      <c r="M12330">
        <v>5</v>
      </c>
      <c r="N12330">
        <v>0</v>
      </c>
      <c r="O12330">
        <v>0</v>
      </c>
      <c r="P12330" s="119" t="s">
        <v>20254</v>
      </c>
    </row>
    <row r="12331" spans="1:16" x14ac:dyDescent="0.25">
      <c r="A12331">
        <v>26223</v>
      </c>
      <c r="B12331" s="119" t="s">
        <v>8134</v>
      </c>
      <c r="C12331">
        <v>79</v>
      </c>
      <c r="E12331">
        <v>0</v>
      </c>
      <c r="F12331">
        <v>0</v>
      </c>
      <c r="G12331">
        <v>3302</v>
      </c>
      <c r="H12331">
        <v>77</v>
      </c>
      <c r="I12331" s="119" t="s">
        <v>4726</v>
      </c>
      <c r="J12331" s="119" t="s">
        <v>22</v>
      </c>
      <c r="K12331" s="1">
        <v>46255.758941458334</v>
      </c>
      <c r="L12331">
        <v>0</v>
      </c>
      <c r="M12331">
        <v>4</v>
      </c>
      <c r="N12331">
        <v>0</v>
      </c>
      <c r="O12331">
        <v>0</v>
      </c>
      <c r="P12331" s="119" t="s">
        <v>20254</v>
      </c>
    </row>
    <row r="12332" spans="1:16" x14ac:dyDescent="0.25">
      <c r="A12332">
        <v>26224</v>
      </c>
      <c r="B12332" s="119" t="s">
        <v>8141</v>
      </c>
      <c r="C12332">
        <v>63</v>
      </c>
      <c r="D12332">
        <v>24599</v>
      </c>
      <c r="E12332">
        <v>278</v>
      </c>
      <c r="F12332">
        <v>30002</v>
      </c>
      <c r="G12332">
        <v>29</v>
      </c>
      <c r="H12332">
        <v>100417</v>
      </c>
      <c r="I12332" s="119" t="s">
        <v>4726</v>
      </c>
      <c r="J12332" s="119" t="s">
        <v>24</v>
      </c>
      <c r="K12332" s="1">
        <v>46255.758941458334</v>
      </c>
      <c r="L12332">
        <v>3</v>
      </c>
      <c r="M12332">
        <v>0</v>
      </c>
      <c r="N12332">
        <v>0</v>
      </c>
      <c r="O12332">
        <v>0</v>
      </c>
      <c r="P12332" s="119" t="s">
        <v>20254</v>
      </c>
    </row>
    <row r="12333" spans="1:16" x14ac:dyDescent="0.25">
      <c r="A12333">
        <v>26225</v>
      </c>
      <c r="B12333" s="119" t="s">
        <v>8134</v>
      </c>
      <c r="C12333">
        <v>80</v>
      </c>
      <c r="E12333">
        <v>229</v>
      </c>
      <c r="F12333">
        <v>71</v>
      </c>
      <c r="G12333">
        <v>1750</v>
      </c>
      <c r="H12333">
        <v>78</v>
      </c>
      <c r="I12333" s="119" t="s">
        <v>4726</v>
      </c>
      <c r="J12333" s="119" t="s">
        <v>22</v>
      </c>
      <c r="K12333" s="1">
        <v>46255.758941458334</v>
      </c>
      <c r="L12333">
        <v>0</v>
      </c>
      <c r="M12333">
        <v>9</v>
      </c>
      <c r="N12333">
        <v>0</v>
      </c>
      <c r="O12333">
        <v>2</v>
      </c>
      <c r="P12333" s="119" t="s">
        <v>20254</v>
      </c>
    </row>
    <row r="12334" spans="1:16" x14ac:dyDescent="0.25">
      <c r="A12334">
        <v>26226</v>
      </c>
      <c r="B12334" s="119" t="s">
        <v>8142</v>
      </c>
      <c r="C12334">
        <v>71</v>
      </c>
      <c r="D12334">
        <v>24583</v>
      </c>
      <c r="E12334">
        <v>359</v>
      </c>
      <c r="F12334">
        <v>2132</v>
      </c>
      <c r="G12334">
        <v>439</v>
      </c>
      <c r="H12334">
        <v>4861</v>
      </c>
      <c r="I12334" s="119" t="s">
        <v>4726</v>
      </c>
      <c r="J12334" s="119" t="s">
        <v>24</v>
      </c>
      <c r="K12334" s="1">
        <v>46255.758941458334</v>
      </c>
      <c r="L12334">
        <v>352</v>
      </c>
      <c r="M12334">
        <v>12</v>
      </c>
      <c r="N12334">
        <v>4</v>
      </c>
      <c r="O12334">
        <v>3</v>
      </c>
      <c r="P12334" s="119" t="s">
        <v>20254</v>
      </c>
    </row>
    <row r="12335" spans="1:16" x14ac:dyDescent="0.25">
      <c r="A12335">
        <v>26227</v>
      </c>
      <c r="B12335" s="119" t="s">
        <v>8143</v>
      </c>
      <c r="C12335">
        <v>79</v>
      </c>
      <c r="D12335">
        <v>24600</v>
      </c>
      <c r="E12335">
        <v>312</v>
      </c>
      <c r="F12335">
        <v>2471</v>
      </c>
      <c r="G12335">
        <v>1720</v>
      </c>
      <c r="H12335">
        <v>3398</v>
      </c>
      <c r="I12335" s="119" t="s">
        <v>4726</v>
      </c>
      <c r="J12335" s="119" t="s">
        <v>24</v>
      </c>
      <c r="K12335" s="1">
        <v>46255.758941458334</v>
      </c>
      <c r="L12335">
        <v>978</v>
      </c>
      <c r="M12335">
        <v>170</v>
      </c>
      <c r="N12335">
        <v>23</v>
      </c>
      <c r="O12335">
        <v>85</v>
      </c>
      <c r="P12335" s="119" t="s">
        <v>20254</v>
      </c>
    </row>
    <row r="12336" spans="1:16" x14ac:dyDescent="0.25">
      <c r="A12336">
        <v>26228</v>
      </c>
      <c r="B12336" s="119" t="s">
        <v>8144</v>
      </c>
      <c r="C12336">
        <v>80</v>
      </c>
      <c r="D12336">
        <v>24561</v>
      </c>
      <c r="E12336">
        <v>1444</v>
      </c>
      <c r="F12336">
        <v>4048</v>
      </c>
      <c r="G12336">
        <v>3411</v>
      </c>
      <c r="H12336">
        <v>4399</v>
      </c>
      <c r="I12336" s="119" t="s">
        <v>4726</v>
      </c>
      <c r="J12336" s="119" t="s">
        <v>24</v>
      </c>
      <c r="K12336" s="1">
        <v>46255.758941458334</v>
      </c>
      <c r="L12336">
        <v>559</v>
      </c>
      <c r="M12336">
        <v>538</v>
      </c>
      <c r="N12336">
        <v>134</v>
      </c>
      <c r="O12336">
        <v>315</v>
      </c>
      <c r="P12336" s="119" t="s">
        <v>20254</v>
      </c>
    </row>
    <row r="12337" spans="1:16" x14ac:dyDescent="0.25">
      <c r="A12337">
        <v>26229</v>
      </c>
      <c r="B12337" s="119" t="s">
        <v>8145</v>
      </c>
      <c r="C12337">
        <v>64</v>
      </c>
      <c r="D12337">
        <v>24612</v>
      </c>
      <c r="E12337">
        <v>67</v>
      </c>
      <c r="F12337">
        <v>2560</v>
      </c>
      <c r="G12337">
        <v>61</v>
      </c>
      <c r="H12337">
        <v>47515</v>
      </c>
      <c r="I12337" s="119" t="s">
        <v>4726</v>
      </c>
      <c r="J12337" s="119" t="s">
        <v>24</v>
      </c>
      <c r="K12337" s="1">
        <v>46255.758941458334</v>
      </c>
      <c r="L12337">
        <v>5</v>
      </c>
      <c r="M12337">
        <v>0</v>
      </c>
      <c r="N12337">
        <v>0</v>
      </c>
      <c r="O12337">
        <v>0</v>
      </c>
      <c r="P12337" s="119" t="s">
        <v>20254</v>
      </c>
    </row>
    <row r="12338" spans="1:16" x14ac:dyDescent="0.25">
      <c r="A12338">
        <v>26230</v>
      </c>
      <c r="B12338" s="119" t="s">
        <v>8146</v>
      </c>
      <c r="C12338">
        <v>72</v>
      </c>
      <c r="D12338">
        <v>24554</v>
      </c>
      <c r="E12338">
        <v>277</v>
      </c>
      <c r="F12338">
        <v>22189</v>
      </c>
      <c r="G12338">
        <v>23</v>
      </c>
      <c r="H12338">
        <v>104688</v>
      </c>
      <c r="I12338" s="119" t="s">
        <v>4726</v>
      </c>
      <c r="J12338" s="119" t="s">
        <v>24</v>
      </c>
      <c r="K12338" s="1">
        <v>46255.758941458334</v>
      </c>
      <c r="L12338">
        <v>2</v>
      </c>
      <c r="M12338">
        <v>1</v>
      </c>
      <c r="N12338">
        <v>0</v>
      </c>
      <c r="O12338">
        <v>0</v>
      </c>
      <c r="P12338" s="119" t="s">
        <v>20254</v>
      </c>
    </row>
    <row r="12339" spans="1:16" x14ac:dyDescent="0.25">
      <c r="A12339">
        <v>26231</v>
      </c>
      <c r="B12339" s="119" t="s">
        <v>8147</v>
      </c>
      <c r="C12339">
        <v>80</v>
      </c>
      <c r="D12339">
        <v>24575</v>
      </c>
      <c r="E12339">
        <v>800</v>
      </c>
      <c r="F12339">
        <v>2304</v>
      </c>
      <c r="G12339">
        <v>2753</v>
      </c>
      <c r="H12339">
        <v>3258</v>
      </c>
      <c r="I12339" s="119" t="s">
        <v>4726</v>
      </c>
      <c r="J12339" s="119" t="s">
        <v>24</v>
      </c>
      <c r="K12339" s="1">
        <v>46255.758941458334</v>
      </c>
      <c r="L12339">
        <v>583</v>
      </c>
      <c r="M12339">
        <v>172</v>
      </c>
      <c r="N12339">
        <v>254</v>
      </c>
      <c r="O12339">
        <v>38</v>
      </c>
      <c r="P12339" s="119" t="s">
        <v>20254</v>
      </c>
    </row>
    <row r="12340" spans="1:16" x14ac:dyDescent="0.25">
      <c r="A12340">
        <v>26232</v>
      </c>
      <c r="B12340" s="119" t="s">
        <v>8148</v>
      </c>
      <c r="C12340">
        <v>65</v>
      </c>
      <c r="D12340">
        <v>24621</v>
      </c>
      <c r="E12340">
        <v>54</v>
      </c>
      <c r="F12340">
        <v>60354</v>
      </c>
      <c r="G12340">
        <v>32</v>
      </c>
      <c r="H12340">
        <v>151114</v>
      </c>
      <c r="I12340" s="119" t="s">
        <v>4726</v>
      </c>
      <c r="J12340" s="119" t="s">
        <v>24</v>
      </c>
      <c r="K12340" s="1">
        <v>46255.758941458334</v>
      </c>
      <c r="L12340">
        <v>3</v>
      </c>
      <c r="M12340">
        <v>6</v>
      </c>
      <c r="N12340">
        <v>2</v>
      </c>
      <c r="O12340">
        <v>3</v>
      </c>
      <c r="P12340" s="119" t="s">
        <v>20254</v>
      </c>
    </row>
    <row r="12341" spans="1:16" x14ac:dyDescent="0.25">
      <c r="A12341">
        <v>26233</v>
      </c>
      <c r="B12341" s="119" t="s">
        <v>8149</v>
      </c>
      <c r="C12341">
        <v>73</v>
      </c>
      <c r="D12341">
        <v>24555</v>
      </c>
      <c r="E12341">
        <v>107</v>
      </c>
      <c r="F12341">
        <v>130008</v>
      </c>
      <c r="G12341">
        <v>8</v>
      </c>
      <c r="H12341">
        <v>387259</v>
      </c>
      <c r="I12341" s="119" t="s">
        <v>4726</v>
      </c>
      <c r="J12341" s="119" t="s">
        <v>24</v>
      </c>
      <c r="K12341" s="1">
        <v>46255.758941458334</v>
      </c>
      <c r="L12341">
        <v>11</v>
      </c>
      <c r="M12341">
        <v>1</v>
      </c>
      <c r="N12341">
        <v>2</v>
      </c>
      <c r="O12341">
        <v>0</v>
      </c>
      <c r="P12341" s="119" t="s">
        <v>20254</v>
      </c>
    </row>
    <row r="12342" spans="1:16" x14ac:dyDescent="0.25">
      <c r="A12342">
        <v>26234</v>
      </c>
      <c r="B12342" s="119" t="s">
        <v>8150</v>
      </c>
      <c r="C12342">
        <v>80</v>
      </c>
      <c r="D12342">
        <v>24615</v>
      </c>
      <c r="E12342">
        <v>991</v>
      </c>
      <c r="F12342">
        <v>11221</v>
      </c>
      <c r="G12342">
        <v>811</v>
      </c>
      <c r="H12342">
        <v>15195</v>
      </c>
      <c r="I12342" s="119" t="s">
        <v>4726</v>
      </c>
      <c r="J12342" s="119" t="s">
        <v>24</v>
      </c>
      <c r="K12342" s="1">
        <v>46255.758941458334</v>
      </c>
      <c r="L12342">
        <v>620</v>
      </c>
      <c r="M12342">
        <v>266</v>
      </c>
      <c r="N12342">
        <v>75</v>
      </c>
      <c r="O12342">
        <v>72</v>
      </c>
      <c r="P12342" s="119" t="s">
        <v>20254</v>
      </c>
    </row>
    <row r="12343" spans="1:16" x14ac:dyDescent="0.25">
      <c r="A12343">
        <v>26235</v>
      </c>
      <c r="B12343" s="119" t="s">
        <v>8151</v>
      </c>
      <c r="C12343">
        <v>66</v>
      </c>
      <c r="D12343">
        <v>24554</v>
      </c>
      <c r="E12343">
        <v>148</v>
      </c>
      <c r="F12343">
        <v>8483</v>
      </c>
      <c r="G12343">
        <v>70</v>
      </c>
      <c r="H12343">
        <v>38074</v>
      </c>
      <c r="I12343" s="119" t="s">
        <v>4726</v>
      </c>
      <c r="J12343" s="119" t="s">
        <v>24</v>
      </c>
      <c r="K12343" s="1">
        <v>46255.758941458334</v>
      </c>
      <c r="L12343">
        <v>7</v>
      </c>
      <c r="M12343">
        <v>0</v>
      </c>
      <c r="N12343">
        <v>0</v>
      </c>
      <c r="O12343">
        <v>0</v>
      </c>
      <c r="P12343" s="119" t="s">
        <v>20254</v>
      </c>
    </row>
    <row r="12344" spans="1:16" x14ac:dyDescent="0.25">
      <c r="A12344">
        <v>26236</v>
      </c>
      <c r="B12344" s="119" t="s">
        <v>8152</v>
      </c>
      <c r="C12344">
        <v>74</v>
      </c>
      <c r="D12344">
        <v>24572</v>
      </c>
      <c r="E12344">
        <v>79</v>
      </c>
      <c r="F12344">
        <v>7060</v>
      </c>
      <c r="G12344">
        <v>29</v>
      </c>
      <c r="H12344">
        <v>44493</v>
      </c>
      <c r="I12344" s="119" t="s">
        <v>4726</v>
      </c>
      <c r="J12344" s="119" t="s">
        <v>24</v>
      </c>
      <c r="K12344" s="1">
        <v>46255.758941458334</v>
      </c>
      <c r="L12344">
        <v>2</v>
      </c>
      <c r="M12344">
        <v>1</v>
      </c>
      <c r="N12344">
        <v>0</v>
      </c>
      <c r="O12344">
        <v>0</v>
      </c>
      <c r="P12344" s="119" t="s">
        <v>20254</v>
      </c>
    </row>
    <row r="12345" spans="1:16" x14ac:dyDescent="0.25">
      <c r="A12345">
        <v>26237</v>
      </c>
      <c r="B12345" s="119" t="s">
        <v>8153</v>
      </c>
      <c r="C12345">
        <v>80</v>
      </c>
      <c r="D12345">
        <v>24582</v>
      </c>
      <c r="E12345">
        <v>1270</v>
      </c>
      <c r="F12345">
        <v>2176</v>
      </c>
      <c r="G12345">
        <v>2790</v>
      </c>
      <c r="H12345">
        <v>3255</v>
      </c>
      <c r="I12345" s="119" t="s">
        <v>4726</v>
      </c>
      <c r="J12345" s="119" t="s">
        <v>24</v>
      </c>
      <c r="K12345" s="1">
        <v>46255.758941458334</v>
      </c>
      <c r="L12345">
        <v>488</v>
      </c>
      <c r="M12345">
        <v>151</v>
      </c>
      <c r="N12345">
        <v>66</v>
      </c>
      <c r="O12345">
        <v>58</v>
      </c>
      <c r="P12345" s="119" t="s">
        <v>20254</v>
      </c>
    </row>
    <row r="12346" spans="1:16" x14ac:dyDescent="0.25">
      <c r="A12346">
        <v>26238</v>
      </c>
      <c r="B12346" s="119" t="s">
        <v>8154</v>
      </c>
      <c r="C12346">
        <v>75</v>
      </c>
      <c r="D12346">
        <v>24548</v>
      </c>
      <c r="E12346">
        <v>537</v>
      </c>
      <c r="F12346">
        <v>2122</v>
      </c>
      <c r="G12346">
        <v>568</v>
      </c>
      <c r="H12346">
        <v>3850</v>
      </c>
      <c r="I12346" s="119" t="s">
        <v>4726</v>
      </c>
      <c r="J12346" s="119" t="s">
        <v>24</v>
      </c>
      <c r="K12346" s="1">
        <v>46255.758941458334</v>
      </c>
      <c r="L12346">
        <v>546</v>
      </c>
      <c r="M12346">
        <v>4</v>
      </c>
      <c r="N12346">
        <v>151</v>
      </c>
      <c r="O12346">
        <v>0</v>
      </c>
      <c r="P12346" s="119" t="s">
        <v>20254</v>
      </c>
    </row>
    <row r="12347" spans="1:16" x14ac:dyDescent="0.25">
      <c r="A12347">
        <v>26239</v>
      </c>
      <c r="B12347" s="119" t="s">
        <v>8155</v>
      </c>
      <c r="C12347">
        <v>80</v>
      </c>
      <c r="D12347">
        <v>24578</v>
      </c>
      <c r="E12347">
        <v>1407</v>
      </c>
      <c r="F12347">
        <v>1877</v>
      </c>
      <c r="G12347">
        <v>3656</v>
      </c>
      <c r="H12347">
        <v>3222</v>
      </c>
      <c r="I12347" s="119" t="s">
        <v>4726</v>
      </c>
      <c r="J12347" s="119" t="s">
        <v>24</v>
      </c>
      <c r="K12347" s="1">
        <v>46255.758941458334</v>
      </c>
      <c r="L12347">
        <v>432</v>
      </c>
      <c r="M12347">
        <v>125</v>
      </c>
      <c r="N12347">
        <v>200</v>
      </c>
      <c r="O12347">
        <v>33</v>
      </c>
      <c r="P12347" s="119" t="s">
        <v>20254</v>
      </c>
    </row>
    <row r="12348" spans="1:16" x14ac:dyDescent="0.25">
      <c r="A12348">
        <v>26240</v>
      </c>
      <c r="B12348" s="119" t="s">
        <v>8156</v>
      </c>
      <c r="C12348">
        <v>76</v>
      </c>
      <c r="D12348">
        <v>24560</v>
      </c>
      <c r="E12348">
        <v>779</v>
      </c>
      <c r="F12348">
        <v>2194</v>
      </c>
      <c r="G12348">
        <v>2503</v>
      </c>
      <c r="H12348">
        <v>3271</v>
      </c>
      <c r="I12348" s="119" t="s">
        <v>4726</v>
      </c>
      <c r="J12348" s="119" t="s">
        <v>24</v>
      </c>
      <c r="K12348" s="1">
        <v>46255.758941458334</v>
      </c>
      <c r="L12348">
        <v>750</v>
      </c>
      <c r="M12348">
        <v>70</v>
      </c>
      <c r="N12348">
        <v>23</v>
      </c>
      <c r="O12348">
        <v>50</v>
      </c>
      <c r="P12348" s="119" t="s">
        <v>20254</v>
      </c>
    </row>
    <row r="12349" spans="1:16" x14ac:dyDescent="0.25">
      <c r="A12349">
        <v>26242</v>
      </c>
      <c r="B12349" s="119" t="s">
        <v>8157</v>
      </c>
      <c r="C12349">
        <v>1</v>
      </c>
      <c r="E12349">
        <v>590</v>
      </c>
      <c r="F12349">
        <v>48</v>
      </c>
      <c r="G12349">
        <v>690</v>
      </c>
      <c r="H12349">
        <v>97</v>
      </c>
      <c r="I12349" s="119" t="s">
        <v>4726</v>
      </c>
      <c r="J12349" s="119" t="s">
        <v>22</v>
      </c>
      <c r="K12349" s="1">
        <v>46255.758941458334</v>
      </c>
      <c r="L12349">
        <v>0</v>
      </c>
      <c r="M12349">
        <v>1</v>
      </c>
      <c r="N12349">
        <v>0</v>
      </c>
      <c r="O12349">
        <v>0</v>
      </c>
      <c r="P12349" s="119" t="s">
        <v>20254</v>
      </c>
    </row>
    <row r="12350" spans="1:16" x14ac:dyDescent="0.25">
      <c r="A12350">
        <v>26243</v>
      </c>
      <c r="B12350" s="119" t="s">
        <v>8157</v>
      </c>
      <c r="C12350">
        <v>6</v>
      </c>
      <c r="E12350">
        <v>10973</v>
      </c>
      <c r="F12350">
        <v>13</v>
      </c>
      <c r="G12350">
        <v>2752</v>
      </c>
      <c r="H12350">
        <v>431</v>
      </c>
      <c r="I12350" s="119" t="s">
        <v>4726</v>
      </c>
      <c r="J12350" s="119" t="s">
        <v>22</v>
      </c>
      <c r="K12350" s="1">
        <v>46255.758941458334</v>
      </c>
      <c r="L12350">
        <v>28</v>
      </c>
      <c r="M12350">
        <v>30</v>
      </c>
      <c r="N12350">
        <v>13</v>
      </c>
      <c r="O12350">
        <v>8</v>
      </c>
      <c r="P12350" s="119" t="s">
        <v>20254</v>
      </c>
    </row>
    <row r="12351" spans="1:16" x14ac:dyDescent="0.25">
      <c r="A12351">
        <v>26244</v>
      </c>
      <c r="B12351" s="119" t="s">
        <v>8157</v>
      </c>
      <c r="C12351">
        <v>11</v>
      </c>
      <c r="E12351">
        <v>2223</v>
      </c>
      <c r="F12351">
        <v>1022</v>
      </c>
      <c r="G12351">
        <v>240</v>
      </c>
      <c r="H12351">
        <v>1994</v>
      </c>
      <c r="I12351" s="119" t="s">
        <v>4726</v>
      </c>
      <c r="J12351" s="119" t="s">
        <v>22</v>
      </c>
      <c r="K12351" s="1">
        <v>46255.758941458334</v>
      </c>
      <c r="L12351">
        <v>0</v>
      </c>
      <c r="M12351">
        <v>12</v>
      </c>
      <c r="N12351">
        <v>0</v>
      </c>
      <c r="O12351">
        <v>0</v>
      </c>
      <c r="P12351" s="119" t="s">
        <v>20254</v>
      </c>
    </row>
    <row r="12352" spans="1:16" x14ac:dyDescent="0.25">
      <c r="A12352">
        <v>26245</v>
      </c>
      <c r="B12352" s="119" t="s">
        <v>8157</v>
      </c>
      <c r="C12352">
        <v>16</v>
      </c>
      <c r="E12352">
        <v>3564</v>
      </c>
      <c r="F12352">
        <v>26</v>
      </c>
      <c r="G12352">
        <v>1560</v>
      </c>
      <c r="H12352">
        <v>620</v>
      </c>
      <c r="I12352" s="119" t="s">
        <v>4726</v>
      </c>
      <c r="J12352" s="119" t="s">
        <v>22</v>
      </c>
      <c r="K12352" s="1">
        <v>46255.758941458334</v>
      </c>
      <c r="L12352">
        <v>11</v>
      </c>
      <c r="M12352">
        <v>15</v>
      </c>
      <c r="N12352">
        <v>1</v>
      </c>
      <c r="O12352">
        <v>2</v>
      </c>
      <c r="P12352" s="119" t="s">
        <v>20254</v>
      </c>
    </row>
    <row r="12353" spans="1:16" x14ac:dyDescent="0.25">
      <c r="A12353">
        <v>26246</v>
      </c>
      <c r="B12353" s="119" t="s">
        <v>8158</v>
      </c>
      <c r="C12353">
        <v>0</v>
      </c>
      <c r="E12353">
        <v>3568</v>
      </c>
      <c r="F12353">
        <v>23</v>
      </c>
      <c r="G12353">
        <v>264</v>
      </c>
      <c r="H12353">
        <v>73</v>
      </c>
      <c r="I12353" s="119" t="s">
        <v>4726</v>
      </c>
      <c r="J12353" s="119" t="s">
        <v>22</v>
      </c>
      <c r="K12353" s="1">
        <v>46255.758941458334</v>
      </c>
      <c r="L12353">
        <v>0</v>
      </c>
      <c r="M12353">
        <v>4</v>
      </c>
      <c r="N12353">
        <v>0</v>
      </c>
      <c r="O12353">
        <v>0</v>
      </c>
      <c r="P12353" s="119" t="s">
        <v>20254</v>
      </c>
    </row>
    <row r="12354" spans="1:16" x14ac:dyDescent="0.25">
      <c r="A12354">
        <v>26247</v>
      </c>
      <c r="B12354" s="119" t="s">
        <v>8158</v>
      </c>
      <c r="C12354">
        <v>7</v>
      </c>
      <c r="E12354">
        <v>5643</v>
      </c>
      <c r="F12354">
        <v>28</v>
      </c>
      <c r="G12354">
        <v>333</v>
      </c>
      <c r="H12354">
        <v>60</v>
      </c>
      <c r="I12354" s="119" t="s">
        <v>4726</v>
      </c>
      <c r="J12354" s="119" t="s">
        <v>22</v>
      </c>
      <c r="K12354" s="1">
        <v>46255.758941458334</v>
      </c>
      <c r="L12354">
        <v>0</v>
      </c>
      <c r="M12354">
        <v>5</v>
      </c>
      <c r="N12354">
        <v>0</v>
      </c>
      <c r="O12354">
        <v>0</v>
      </c>
      <c r="P12354" s="119" t="s">
        <v>20254</v>
      </c>
    </row>
    <row r="12355" spans="1:16" x14ac:dyDescent="0.25">
      <c r="A12355">
        <v>26248</v>
      </c>
      <c r="B12355" s="119" t="s">
        <v>8158</v>
      </c>
      <c r="C12355">
        <v>12</v>
      </c>
      <c r="E12355">
        <v>5244</v>
      </c>
      <c r="F12355">
        <v>28</v>
      </c>
      <c r="G12355">
        <v>753</v>
      </c>
      <c r="H12355">
        <v>75</v>
      </c>
      <c r="I12355" s="119" t="s">
        <v>4726</v>
      </c>
      <c r="J12355" s="119" t="s">
        <v>22</v>
      </c>
      <c r="K12355" s="1">
        <v>46255.758941458334</v>
      </c>
      <c r="L12355">
        <v>0</v>
      </c>
      <c r="M12355">
        <v>8</v>
      </c>
      <c r="N12355">
        <v>0</v>
      </c>
      <c r="O12355">
        <v>1</v>
      </c>
      <c r="P12355" s="119" t="s">
        <v>20254</v>
      </c>
    </row>
    <row r="12356" spans="1:16" x14ac:dyDescent="0.25">
      <c r="A12356">
        <v>26249</v>
      </c>
      <c r="B12356" s="119" t="s">
        <v>8158</v>
      </c>
      <c r="C12356">
        <v>17</v>
      </c>
      <c r="E12356">
        <v>5351</v>
      </c>
      <c r="F12356">
        <v>38</v>
      </c>
      <c r="G12356">
        <v>638</v>
      </c>
      <c r="H12356">
        <v>104</v>
      </c>
      <c r="I12356" s="119" t="s">
        <v>4726</v>
      </c>
      <c r="J12356" s="119" t="s">
        <v>22</v>
      </c>
      <c r="K12356" s="1">
        <v>46255.758941458334</v>
      </c>
      <c r="L12356">
        <v>1</v>
      </c>
      <c r="M12356">
        <v>5</v>
      </c>
      <c r="N12356">
        <v>1</v>
      </c>
      <c r="O12356">
        <v>0</v>
      </c>
      <c r="P12356" s="119" t="s">
        <v>20254</v>
      </c>
    </row>
    <row r="12357" spans="1:16" x14ac:dyDescent="0.25">
      <c r="A12357">
        <v>26250</v>
      </c>
      <c r="B12357" s="119" t="s">
        <v>8159</v>
      </c>
      <c r="C12357">
        <v>0</v>
      </c>
      <c r="E12357">
        <v>3849</v>
      </c>
      <c r="F12357">
        <v>14</v>
      </c>
      <c r="G12357">
        <v>338</v>
      </c>
      <c r="H12357">
        <v>45</v>
      </c>
      <c r="I12357" s="119" t="s">
        <v>4726</v>
      </c>
      <c r="J12357" s="119" t="s">
        <v>22</v>
      </c>
      <c r="K12357" s="1">
        <v>46255.758941458334</v>
      </c>
      <c r="L12357">
        <v>0</v>
      </c>
      <c r="M12357">
        <v>0</v>
      </c>
      <c r="N12357">
        <v>0</v>
      </c>
      <c r="O12357">
        <v>0</v>
      </c>
      <c r="P12357" s="119" t="s">
        <v>20254</v>
      </c>
    </row>
    <row r="12358" spans="1:16" x14ac:dyDescent="0.25">
      <c r="A12358">
        <v>26251</v>
      </c>
      <c r="B12358" s="119" t="s">
        <v>8160</v>
      </c>
      <c r="C12358">
        <v>14</v>
      </c>
      <c r="D12358">
        <v>24634</v>
      </c>
      <c r="E12358">
        <v>8978</v>
      </c>
      <c r="F12358">
        <v>73</v>
      </c>
      <c r="G12358">
        <v>1498</v>
      </c>
      <c r="H12358">
        <v>109</v>
      </c>
      <c r="I12358" s="119" t="s">
        <v>4726</v>
      </c>
      <c r="J12358" s="119" t="s">
        <v>139</v>
      </c>
      <c r="K12358" s="1">
        <v>46255.758941458334</v>
      </c>
      <c r="L12358">
        <v>45</v>
      </c>
      <c r="M12358">
        <v>60</v>
      </c>
      <c r="N12358">
        <v>11</v>
      </c>
      <c r="O12358">
        <v>15</v>
      </c>
      <c r="P12358" s="119" t="s">
        <v>20254</v>
      </c>
    </row>
    <row r="12359" spans="1:16" x14ac:dyDescent="0.25">
      <c r="A12359">
        <v>26252</v>
      </c>
      <c r="B12359" s="119" t="s">
        <v>8159</v>
      </c>
      <c r="C12359">
        <v>8</v>
      </c>
      <c r="E12359">
        <v>1211</v>
      </c>
      <c r="F12359">
        <v>26</v>
      </c>
      <c r="G12359">
        <v>422</v>
      </c>
      <c r="H12359">
        <v>82</v>
      </c>
      <c r="I12359" s="119" t="s">
        <v>4726</v>
      </c>
      <c r="J12359" s="119" t="s">
        <v>22</v>
      </c>
      <c r="K12359" s="1">
        <v>46255.758941458334</v>
      </c>
      <c r="L12359">
        <v>0</v>
      </c>
      <c r="M12359">
        <v>0</v>
      </c>
      <c r="N12359">
        <v>0</v>
      </c>
      <c r="O12359">
        <v>0</v>
      </c>
      <c r="P12359" s="119" t="s">
        <v>20254</v>
      </c>
    </row>
    <row r="12360" spans="1:16" x14ac:dyDescent="0.25">
      <c r="A12360">
        <v>26253</v>
      </c>
      <c r="B12360" s="119" t="s">
        <v>8159</v>
      </c>
      <c r="C12360">
        <v>13</v>
      </c>
      <c r="E12360">
        <v>51</v>
      </c>
      <c r="F12360">
        <v>19</v>
      </c>
      <c r="G12360">
        <v>124</v>
      </c>
      <c r="H12360">
        <v>398</v>
      </c>
      <c r="I12360" s="119" t="s">
        <v>4726</v>
      </c>
      <c r="J12360" s="119" t="s">
        <v>22</v>
      </c>
      <c r="K12360" s="1">
        <v>46255.758941458334</v>
      </c>
      <c r="L12360">
        <v>0</v>
      </c>
      <c r="M12360">
        <v>18</v>
      </c>
      <c r="N12360">
        <v>0</v>
      </c>
      <c r="O12360">
        <v>2</v>
      </c>
      <c r="P12360" s="119" t="s">
        <v>20254</v>
      </c>
    </row>
    <row r="12361" spans="1:16" x14ac:dyDescent="0.25">
      <c r="A12361">
        <v>26254</v>
      </c>
      <c r="B12361" s="119" t="s">
        <v>8161</v>
      </c>
      <c r="C12361">
        <v>20</v>
      </c>
      <c r="D12361">
        <v>24568</v>
      </c>
      <c r="E12361">
        <v>11818</v>
      </c>
      <c r="F12361">
        <v>123</v>
      </c>
      <c r="G12361">
        <v>2256</v>
      </c>
      <c r="H12361">
        <v>182</v>
      </c>
      <c r="I12361" s="119" t="s">
        <v>4726</v>
      </c>
      <c r="J12361" s="119" t="s">
        <v>139</v>
      </c>
      <c r="K12361" s="1">
        <v>46255.758941458334</v>
      </c>
      <c r="L12361">
        <v>30</v>
      </c>
      <c r="M12361">
        <v>37</v>
      </c>
      <c r="N12361">
        <v>9</v>
      </c>
      <c r="O12361">
        <v>13</v>
      </c>
      <c r="P12361" s="119" t="s">
        <v>20254</v>
      </c>
    </row>
    <row r="12362" spans="1:16" x14ac:dyDescent="0.25">
      <c r="A12362">
        <v>26255</v>
      </c>
      <c r="B12362" s="119" t="s">
        <v>8162</v>
      </c>
      <c r="C12362">
        <v>26</v>
      </c>
      <c r="D12362">
        <v>24576</v>
      </c>
      <c r="E12362">
        <v>1755</v>
      </c>
      <c r="F12362">
        <v>93</v>
      </c>
      <c r="G12362">
        <v>870</v>
      </c>
      <c r="H12362">
        <v>100</v>
      </c>
      <c r="I12362" s="119" t="s">
        <v>4726</v>
      </c>
      <c r="J12362" s="119" t="s">
        <v>139</v>
      </c>
      <c r="K12362" s="1">
        <v>46255.758941458334</v>
      </c>
      <c r="L12362">
        <v>16</v>
      </c>
      <c r="M12362">
        <v>9</v>
      </c>
      <c r="N12362">
        <v>8</v>
      </c>
      <c r="O12362">
        <v>0</v>
      </c>
      <c r="P12362" s="119" t="s">
        <v>20254</v>
      </c>
    </row>
    <row r="12363" spans="1:16" x14ac:dyDescent="0.25">
      <c r="A12363">
        <v>26256</v>
      </c>
      <c r="B12363" s="119" t="s">
        <v>8159</v>
      </c>
      <c r="C12363">
        <v>18</v>
      </c>
      <c r="E12363">
        <v>927</v>
      </c>
      <c r="F12363">
        <v>26</v>
      </c>
      <c r="G12363">
        <v>253</v>
      </c>
      <c r="H12363">
        <v>618</v>
      </c>
      <c r="I12363" s="119" t="s">
        <v>4726</v>
      </c>
      <c r="J12363" s="119" t="s">
        <v>22</v>
      </c>
      <c r="K12363" s="1">
        <v>46255.758941458334</v>
      </c>
      <c r="L12363">
        <v>20</v>
      </c>
      <c r="M12363">
        <v>9</v>
      </c>
      <c r="N12363">
        <v>3</v>
      </c>
      <c r="O12363">
        <v>3</v>
      </c>
      <c r="P12363" s="119" t="s">
        <v>20254</v>
      </c>
    </row>
    <row r="12364" spans="1:16" x14ac:dyDescent="0.25">
      <c r="A12364">
        <v>26257</v>
      </c>
      <c r="B12364" s="119" t="s">
        <v>8157</v>
      </c>
      <c r="C12364">
        <v>0</v>
      </c>
      <c r="E12364">
        <v>4578</v>
      </c>
      <c r="F12364">
        <v>100</v>
      </c>
      <c r="G12364">
        <v>640</v>
      </c>
      <c r="H12364">
        <v>983</v>
      </c>
      <c r="I12364" s="119" t="s">
        <v>4726</v>
      </c>
      <c r="J12364" s="119" t="s">
        <v>22</v>
      </c>
      <c r="K12364" s="1">
        <v>46255.758941458334</v>
      </c>
      <c r="L12364">
        <v>5</v>
      </c>
      <c r="M12364">
        <v>2</v>
      </c>
      <c r="N12364">
        <v>0</v>
      </c>
      <c r="O12364">
        <v>0</v>
      </c>
      <c r="P12364" s="119" t="s">
        <v>20254</v>
      </c>
    </row>
    <row r="12365" spans="1:16" x14ac:dyDescent="0.25">
      <c r="A12365">
        <v>26258</v>
      </c>
      <c r="B12365" s="119" t="s">
        <v>8163</v>
      </c>
      <c r="C12365">
        <v>32</v>
      </c>
      <c r="D12365">
        <v>24622</v>
      </c>
      <c r="E12365">
        <v>4070</v>
      </c>
      <c r="F12365">
        <v>89</v>
      </c>
      <c r="G12365">
        <v>1174</v>
      </c>
      <c r="H12365">
        <v>165</v>
      </c>
      <c r="I12365" s="119" t="s">
        <v>4726</v>
      </c>
      <c r="J12365" s="119" t="s">
        <v>139</v>
      </c>
      <c r="K12365" s="1">
        <v>46255.758941458334</v>
      </c>
      <c r="L12365">
        <v>0</v>
      </c>
      <c r="M12365">
        <v>3</v>
      </c>
      <c r="N12365">
        <v>0</v>
      </c>
      <c r="O12365">
        <v>1</v>
      </c>
      <c r="P12365" s="119" t="s">
        <v>20254</v>
      </c>
    </row>
    <row r="12366" spans="1:16" x14ac:dyDescent="0.25">
      <c r="A12366">
        <v>26259</v>
      </c>
      <c r="B12366" s="119" t="s">
        <v>8157</v>
      </c>
      <c r="C12366">
        <v>9</v>
      </c>
      <c r="E12366">
        <v>1379</v>
      </c>
      <c r="F12366">
        <v>45</v>
      </c>
      <c r="G12366">
        <v>164</v>
      </c>
      <c r="H12366">
        <v>590</v>
      </c>
      <c r="I12366" s="119" t="s">
        <v>4726</v>
      </c>
      <c r="J12366" s="119" t="s">
        <v>22</v>
      </c>
      <c r="K12366" s="1">
        <v>46255.758941458334</v>
      </c>
      <c r="L12366">
        <v>5</v>
      </c>
      <c r="M12366">
        <v>13</v>
      </c>
      <c r="N12366">
        <v>0</v>
      </c>
      <c r="O12366">
        <v>5</v>
      </c>
      <c r="P12366" s="119" t="s">
        <v>20254</v>
      </c>
    </row>
    <row r="12367" spans="1:16" x14ac:dyDescent="0.25">
      <c r="A12367">
        <v>26260</v>
      </c>
      <c r="B12367" s="119" t="s">
        <v>8164</v>
      </c>
      <c r="C12367">
        <v>27</v>
      </c>
      <c r="D12367">
        <v>24549</v>
      </c>
      <c r="E12367">
        <v>2295</v>
      </c>
      <c r="F12367">
        <v>91</v>
      </c>
      <c r="G12367">
        <v>1177</v>
      </c>
      <c r="H12367">
        <v>150</v>
      </c>
      <c r="I12367" s="119" t="s">
        <v>4726</v>
      </c>
      <c r="J12367" s="119" t="s">
        <v>139</v>
      </c>
      <c r="K12367" s="1">
        <v>46255.758941458334</v>
      </c>
      <c r="L12367">
        <v>10</v>
      </c>
      <c r="M12367">
        <v>10</v>
      </c>
      <c r="N12367">
        <v>0</v>
      </c>
      <c r="O12367">
        <v>1</v>
      </c>
      <c r="P12367" s="119" t="s">
        <v>20254</v>
      </c>
    </row>
    <row r="12368" spans="1:16" x14ac:dyDescent="0.25">
      <c r="A12368">
        <v>26261</v>
      </c>
      <c r="B12368" s="119" t="s">
        <v>8165</v>
      </c>
      <c r="C12368">
        <v>33</v>
      </c>
      <c r="D12368">
        <v>24646</v>
      </c>
      <c r="E12368">
        <v>3862</v>
      </c>
      <c r="F12368">
        <v>81</v>
      </c>
      <c r="G12368">
        <v>555</v>
      </c>
      <c r="H12368">
        <v>175</v>
      </c>
      <c r="I12368" s="119" t="s">
        <v>4726</v>
      </c>
      <c r="J12368" s="119" t="s">
        <v>139</v>
      </c>
      <c r="K12368" s="1">
        <v>46255.758941458334</v>
      </c>
      <c r="L12368">
        <v>15</v>
      </c>
      <c r="M12368">
        <v>11</v>
      </c>
      <c r="N12368">
        <v>3</v>
      </c>
      <c r="O12368">
        <v>1</v>
      </c>
      <c r="P12368" s="119" t="s">
        <v>20254</v>
      </c>
    </row>
    <row r="12369" spans="1:16" x14ac:dyDescent="0.25">
      <c r="A12369">
        <v>26262</v>
      </c>
      <c r="B12369" s="119" t="s">
        <v>8157</v>
      </c>
      <c r="C12369">
        <v>14</v>
      </c>
      <c r="E12369">
        <v>543</v>
      </c>
      <c r="F12369">
        <v>27</v>
      </c>
      <c r="G12369">
        <v>588</v>
      </c>
      <c r="H12369">
        <v>83</v>
      </c>
      <c r="I12369" s="119" t="s">
        <v>4726</v>
      </c>
      <c r="J12369" s="119" t="s">
        <v>22</v>
      </c>
      <c r="K12369" s="1">
        <v>46255.758941458334</v>
      </c>
      <c r="L12369">
        <v>0</v>
      </c>
      <c r="M12369">
        <v>4</v>
      </c>
      <c r="N12369">
        <v>0</v>
      </c>
      <c r="O12369">
        <v>0</v>
      </c>
      <c r="P12369" s="119" t="s">
        <v>20254</v>
      </c>
    </row>
    <row r="12370" spans="1:16" x14ac:dyDescent="0.25">
      <c r="A12370">
        <v>26263</v>
      </c>
      <c r="B12370" s="119" t="s">
        <v>8166</v>
      </c>
      <c r="C12370">
        <v>40</v>
      </c>
      <c r="D12370">
        <v>24625</v>
      </c>
      <c r="E12370">
        <v>640</v>
      </c>
      <c r="F12370">
        <v>97</v>
      </c>
      <c r="G12370">
        <v>374</v>
      </c>
      <c r="H12370">
        <v>110</v>
      </c>
      <c r="I12370" s="119" t="s">
        <v>4726</v>
      </c>
      <c r="J12370" s="119" t="s">
        <v>139</v>
      </c>
      <c r="K12370" s="1">
        <v>46255.758941458334</v>
      </c>
      <c r="L12370">
        <v>13</v>
      </c>
      <c r="M12370">
        <v>2</v>
      </c>
      <c r="N12370">
        <v>2</v>
      </c>
      <c r="O12370">
        <v>0</v>
      </c>
      <c r="P12370" s="119" t="s">
        <v>20254</v>
      </c>
    </row>
    <row r="12371" spans="1:16" x14ac:dyDescent="0.25">
      <c r="A12371">
        <v>26264</v>
      </c>
      <c r="B12371" s="119" t="s">
        <v>8157</v>
      </c>
      <c r="C12371">
        <v>19</v>
      </c>
      <c r="E12371">
        <v>861</v>
      </c>
      <c r="F12371">
        <v>33</v>
      </c>
      <c r="G12371">
        <v>143</v>
      </c>
      <c r="H12371">
        <v>1235</v>
      </c>
      <c r="I12371" s="119" t="s">
        <v>4726</v>
      </c>
      <c r="J12371" s="119" t="s">
        <v>22</v>
      </c>
      <c r="K12371" s="1">
        <v>46255.758941458334</v>
      </c>
      <c r="L12371">
        <v>12</v>
      </c>
      <c r="M12371">
        <v>2</v>
      </c>
      <c r="N12371">
        <v>6</v>
      </c>
      <c r="O12371">
        <v>0</v>
      </c>
      <c r="P12371" s="119" t="s">
        <v>20254</v>
      </c>
    </row>
    <row r="12372" spans="1:16" x14ac:dyDescent="0.25">
      <c r="A12372">
        <v>26265</v>
      </c>
      <c r="B12372" s="119" t="s">
        <v>8167</v>
      </c>
      <c r="C12372">
        <v>38</v>
      </c>
      <c r="D12372">
        <v>24634</v>
      </c>
      <c r="E12372">
        <v>20</v>
      </c>
      <c r="F12372">
        <v>85</v>
      </c>
      <c r="G12372">
        <v>246</v>
      </c>
      <c r="H12372">
        <v>514</v>
      </c>
      <c r="I12372" s="119" t="s">
        <v>4726</v>
      </c>
      <c r="J12372" s="119" t="s">
        <v>139</v>
      </c>
      <c r="K12372" s="1">
        <v>46255.758941458334</v>
      </c>
      <c r="L12372">
        <v>11</v>
      </c>
      <c r="M12372">
        <v>11</v>
      </c>
      <c r="N12372">
        <v>0</v>
      </c>
      <c r="O12372">
        <v>3</v>
      </c>
      <c r="P12372" s="119" t="s">
        <v>20254</v>
      </c>
    </row>
    <row r="12373" spans="1:16" x14ac:dyDescent="0.25">
      <c r="A12373">
        <v>26266</v>
      </c>
      <c r="B12373" s="119" t="s">
        <v>5589</v>
      </c>
      <c r="C12373">
        <v>21</v>
      </c>
      <c r="E12373">
        <v>1292</v>
      </c>
      <c r="F12373">
        <v>136</v>
      </c>
      <c r="G12373">
        <v>327</v>
      </c>
      <c r="H12373">
        <v>1949</v>
      </c>
      <c r="I12373" s="119" t="s">
        <v>4726</v>
      </c>
      <c r="J12373" s="119" t="s">
        <v>22</v>
      </c>
      <c r="K12373" s="1">
        <v>46255.758941458334</v>
      </c>
      <c r="L12373">
        <v>20</v>
      </c>
      <c r="M12373">
        <v>17</v>
      </c>
      <c r="N12373">
        <v>2</v>
      </c>
      <c r="O12373">
        <v>3</v>
      </c>
      <c r="P12373" s="119" t="s">
        <v>20254</v>
      </c>
    </row>
    <row r="12374" spans="1:16" x14ac:dyDescent="0.25">
      <c r="A12374">
        <v>26267</v>
      </c>
      <c r="B12374" s="119" t="s">
        <v>8168</v>
      </c>
      <c r="C12374">
        <v>44</v>
      </c>
      <c r="D12374">
        <v>24631</v>
      </c>
      <c r="E12374">
        <v>219</v>
      </c>
      <c r="F12374">
        <v>95</v>
      </c>
      <c r="G12374">
        <v>884</v>
      </c>
      <c r="H12374">
        <v>504</v>
      </c>
      <c r="I12374" s="119" t="s">
        <v>4726</v>
      </c>
      <c r="J12374" s="119" t="s">
        <v>139</v>
      </c>
      <c r="K12374" s="1">
        <v>46255.758941458334</v>
      </c>
      <c r="L12374">
        <v>15</v>
      </c>
      <c r="M12374">
        <v>5</v>
      </c>
      <c r="N12374">
        <v>3</v>
      </c>
      <c r="O12374">
        <v>1</v>
      </c>
      <c r="P12374" s="119" t="s">
        <v>20254</v>
      </c>
    </row>
    <row r="12375" spans="1:16" x14ac:dyDescent="0.25">
      <c r="A12375">
        <v>26268</v>
      </c>
      <c r="B12375" s="119" t="s">
        <v>5589</v>
      </c>
      <c r="C12375">
        <v>26</v>
      </c>
      <c r="E12375">
        <v>595</v>
      </c>
      <c r="F12375">
        <v>49</v>
      </c>
      <c r="G12375">
        <v>281</v>
      </c>
      <c r="H12375">
        <v>254</v>
      </c>
      <c r="I12375" s="119" t="s">
        <v>4726</v>
      </c>
      <c r="J12375" s="119" t="s">
        <v>22</v>
      </c>
      <c r="K12375" s="1">
        <v>46255.758941458334</v>
      </c>
      <c r="L12375">
        <v>14</v>
      </c>
      <c r="M12375">
        <v>5</v>
      </c>
      <c r="N12375">
        <v>2</v>
      </c>
      <c r="O12375">
        <v>2</v>
      </c>
      <c r="P12375" s="119" t="s">
        <v>20254</v>
      </c>
    </row>
    <row r="12376" spans="1:16" x14ac:dyDescent="0.25">
      <c r="A12376">
        <v>26269</v>
      </c>
      <c r="B12376" s="119" t="s">
        <v>8169</v>
      </c>
      <c r="C12376">
        <v>50</v>
      </c>
      <c r="D12376">
        <v>24549</v>
      </c>
      <c r="E12376">
        <v>504</v>
      </c>
      <c r="F12376">
        <v>107</v>
      </c>
      <c r="G12376">
        <v>1026</v>
      </c>
      <c r="H12376">
        <v>496</v>
      </c>
      <c r="I12376" s="119" t="s">
        <v>4726</v>
      </c>
      <c r="J12376" s="119" t="s">
        <v>139</v>
      </c>
      <c r="K12376" s="1">
        <v>46255.758941458334</v>
      </c>
      <c r="L12376">
        <v>11</v>
      </c>
      <c r="M12376">
        <v>13</v>
      </c>
      <c r="N12376">
        <v>5</v>
      </c>
      <c r="O12376">
        <v>2</v>
      </c>
      <c r="P12376" s="119" t="s">
        <v>20254</v>
      </c>
    </row>
    <row r="12377" spans="1:16" x14ac:dyDescent="0.25">
      <c r="A12377">
        <v>26270</v>
      </c>
      <c r="B12377" s="119" t="s">
        <v>5589</v>
      </c>
      <c r="C12377">
        <v>31</v>
      </c>
      <c r="E12377">
        <v>4691</v>
      </c>
      <c r="F12377">
        <v>66</v>
      </c>
      <c r="G12377">
        <v>731</v>
      </c>
      <c r="H12377">
        <v>103</v>
      </c>
      <c r="I12377" s="119" t="s">
        <v>4726</v>
      </c>
      <c r="J12377" s="119" t="s">
        <v>22</v>
      </c>
      <c r="K12377" s="1">
        <v>46255.758941458334</v>
      </c>
      <c r="L12377">
        <v>0</v>
      </c>
      <c r="M12377">
        <v>5</v>
      </c>
      <c r="N12377">
        <v>0</v>
      </c>
      <c r="O12377">
        <v>1</v>
      </c>
      <c r="P12377" s="119" t="s">
        <v>20254</v>
      </c>
    </row>
    <row r="12378" spans="1:16" x14ac:dyDescent="0.25">
      <c r="A12378">
        <v>26271</v>
      </c>
      <c r="B12378" s="119" t="s">
        <v>8170</v>
      </c>
      <c r="C12378">
        <v>56</v>
      </c>
      <c r="D12378">
        <v>24613</v>
      </c>
      <c r="E12378">
        <v>201</v>
      </c>
      <c r="F12378">
        <v>99</v>
      </c>
      <c r="G12378">
        <v>829</v>
      </c>
      <c r="H12378">
        <v>116</v>
      </c>
      <c r="I12378" s="119" t="s">
        <v>4726</v>
      </c>
      <c r="J12378" s="119" t="s">
        <v>139</v>
      </c>
      <c r="K12378" s="1">
        <v>46255.758941458334</v>
      </c>
      <c r="L12378">
        <v>0</v>
      </c>
      <c r="M12378">
        <v>1</v>
      </c>
      <c r="N12378">
        <v>0</v>
      </c>
      <c r="O12378">
        <v>0</v>
      </c>
      <c r="P12378" s="119" t="s">
        <v>20254</v>
      </c>
    </row>
    <row r="12379" spans="1:16" x14ac:dyDescent="0.25">
      <c r="A12379">
        <v>26272</v>
      </c>
      <c r="B12379" s="119" t="s">
        <v>5589</v>
      </c>
      <c r="C12379">
        <v>36</v>
      </c>
      <c r="E12379">
        <v>1575</v>
      </c>
      <c r="F12379">
        <v>44</v>
      </c>
      <c r="G12379">
        <v>134</v>
      </c>
      <c r="H12379">
        <v>733</v>
      </c>
      <c r="I12379" s="119" t="s">
        <v>4726</v>
      </c>
      <c r="J12379" s="119" t="s">
        <v>22</v>
      </c>
      <c r="K12379" s="1">
        <v>46255.758941458334</v>
      </c>
      <c r="L12379">
        <v>14</v>
      </c>
      <c r="M12379">
        <v>7</v>
      </c>
      <c r="N12379">
        <v>2</v>
      </c>
      <c r="O12379">
        <v>0</v>
      </c>
      <c r="P12379" s="119" t="s">
        <v>20254</v>
      </c>
    </row>
    <row r="12380" spans="1:16" x14ac:dyDescent="0.25">
      <c r="A12380">
        <v>26273</v>
      </c>
      <c r="B12380" s="119" t="s">
        <v>8171</v>
      </c>
      <c r="C12380">
        <v>39</v>
      </c>
      <c r="D12380">
        <v>24547</v>
      </c>
      <c r="E12380">
        <v>677</v>
      </c>
      <c r="F12380">
        <v>96</v>
      </c>
      <c r="G12380">
        <v>597</v>
      </c>
      <c r="H12380">
        <v>150</v>
      </c>
      <c r="I12380" s="119" t="s">
        <v>4726</v>
      </c>
      <c r="J12380" s="119" t="s">
        <v>139</v>
      </c>
      <c r="K12380" s="1">
        <v>46255.758941458334</v>
      </c>
      <c r="L12380">
        <v>17</v>
      </c>
      <c r="M12380">
        <v>4</v>
      </c>
      <c r="N12380">
        <v>6</v>
      </c>
      <c r="O12380">
        <v>2</v>
      </c>
      <c r="P12380" s="119" t="s">
        <v>20254</v>
      </c>
    </row>
    <row r="12381" spans="1:16" x14ac:dyDescent="0.25">
      <c r="A12381">
        <v>26274</v>
      </c>
      <c r="B12381" s="119" t="s">
        <v>5590</v>
      </c>
      <c r="C12381">
        <v>22</v>
      </c>
      <c r="E12381">
        <v>2903</v>
      </c>
      <c r="F12381">
        <v>59</v>
      </c>
      <c r="G12381">
        <v>415</v>
      </c>
      <c r="H12381">
        <v>1695</v>
      </c>
      <c r="I12381" s="119" t="s">
        <v>4726</v>
      </c>
      <c r="J12381" s="119" t="s">
        <v>22</v>
      </c>
      <c r="K12381" s="1">
        <v>46255.758941458334</v>
      </c>
      <c r="L12381">
        <v>18</v>
      </c>
      <c r="M12381">
        <v>20</v>
      </c>
      <c r="N12381">
        <v>2</v>
      </c>
      <c r="O12381">
        <v>6</v>
      </c>
      <c r="P12381" s="119" t="s">
        <v>20254</v>
      </c>
    </row>
    <row r="12382" spans="1:16" x14ac:dyDescent="0.25">
      <c r="A12382">
        <v>26275</v>
      </c>
      <c r="B12382" s="119" t="s">
        <v>5590</v>
      </c>
      <c r="C12382">
        <v>27</v>
      </c>
      <c r="E12382">
        <v>2945</v>
      </c>
      <c r="F12382">
        <v>42</v>
      </c>
      <c r="G12382">
        <v>195</v>
      </c>
      <c r="H12382">
        <v>323</v>
      </c>
      <c r="I12382" s="119" t="s">
        <v>4726</v>
      </c>
      <c r="J12382" s="119" t="s">
        <v>22</v>
      </c>
      <c r="K12382" s="1">
        <v>46255.758941458334</v>
      </c>
      <c r="L12382">
        <v>15</v>
      </c>
      <c r="M12382">
        <v>14</v>
      </c>
      <c r="N12382">
        <v>5</v>
      </c>
      <c r="O12382">
        <v>6</v>
      </c>
      <c r="P12382" s="119" t="s">
        <v>20254</v>
      </c>
    </row>
    <row r="12383" spans="1:16" x14ac:dyDescent="0.25">
      <c r="A12383">
        <v>26276</v>
      </c>
      <c r="B12383" s="119" t="s">
        <v>8172</v>
      </c>
      <c r="C12383">
        <v>45</v>
      </c>
      <c r="D12383">
        <v>24634</v>
      </c>
      <c r="E12383">
        <v>303</v>
      </c>
      <c r="F12383">
        <v>97</v>
      </c>
      <c r="G12383">
        <v>168</v>
      </c>
      <c r="H12383">
        <v>197</v>
      </c>
      <c r="I12383" s="119" t="s">
        <v>4726</v>
      </c>
      <c r="J12383" s="119" t="s">
        <v>139</v>
      </c>
      <c r="K12383" s="1">
        <v>46255.758941458334</v>
      </c>
      <c r="L12383">
        <v>11</v>
      </c>
      <c r="M12383">
        <v>8</v>
      </c>
      <c r="N12383">
        <v>0</v>
      </c>
      <c r="O12383">
        <v>0</v>
      </c>
      <c r="P12383" s="119" t="s">
        <v>20254</v>
      </c>
    </row>
    <row r="12384" spans="1:16" x14ac:dyDescent="0.25">
      <c r="A12384">
        <v>26277</v>
      </c>
      <c r="B12384" s="119" t="s">
        <v>8164</v>
      </c>
      <c r="C12384">
        <v>51</v>
      </c>
      <c r="D12384">
        <v>24549</v>
      </c>
      <c r="E12384">
        <v>1349</v>
      </c>
      <c r="F12384">
        <v>115</v>
      </c>
      <c r="G12384">
        <v>1055</v>
      </c>
      <c r="H12384">
        <v>300</v>
      </c>
      <c r="I12384" s="119" t="s">
        <v>4726</v>
      </c>
      <c r="J12384" s="119" t="s">
        <v>139</v>
      </c>
      <c r="K12384" s="1">
        <v>46255.758941458334</v>
      </c>
      <c r="L12384">
        <v>13</v>
      </c>
      <c r="M12384">
        <v>0</v>
      </c>
      <c r="N12384">
        <v>4</v>
      </c>
      <c r="O12384">
        <v>0</v>
      </c>
      <c r="P12384" s="119" t="s">
        <v>20254</v>
      </c>
    </row>
    <row r="12385" spans="1:16" x14ac:dyDescent="0.25">
      <c r="A12385">
        <v>26278</v>
      </c>
      <c r="B12385" s="119" t="s">
        <v>5590</v>
      </c>
      <c r="C12385">
        <v>32</v>
      </c>
      <c r="E12385">
        <v>1487</v>
      </c>
      <c r="F12385">
        <v>61</v>
      </c>
      <c r="G12385">
        <v>357</v>
      </c>
      <c r="H12385">
        <v>92</v>
      </c>
      <c r="I12385" s="119" t="s">
        <v>4726</v>
      </c>
      <c r="J12385" s="119" t="s">
        <v>22</v>
      </c>
      <c r="K12385" s="1">
        <v>46255.758941458334</v>
      </c>
      <c r="L12385">
        <v>20</v>
      </c>
      <c r="M12385">
        <v>1</v>
      </c>
      <c r="N12385">
        <v>7</v>
      </c>
      <c r="O12385">
        <v>1</v>
      </c>
      <c r="P12385" s="119" t="s">
        <v>20254</v>
      </c>
    </row>
    <row r="12386" spans="1:16" x14ac:dyDescent="0.25">
      <c r="A12386">
        <v>26279</v>
      </c>
      <c r="B12386" s="119" t="s">
        <v>8173</v>
      </c>
      <c r="C12386">
        <v>57</v>
      </c>
      <c r="D12386">
        <v>24619</v>
      </c>
      <c r="E12386">
        <v>0</v>
      </c>
      <c r="F12386">
        <v>0</v>
      </c>
      <c r="G12386">
        <v>494</v>
      </c>
      <c r="H12386">
        <v>187</v>
      </c>
      <c r="I12386" s="119" t="s">
        <v>4726</v>
      </c>
      <c r="J12386" s="119" t="s">
        <v>139</v>
      </c>
      <c r="K12386" s="1">
        <v>46255.758941458334</v>
      </c>
      <c r="L12386">
        <v>0</v>
      </c>
      <c r="M12386">
        <v>4</v>
      </c>
      <c r="N12386">
        <v>0</v>
      </c>
      <c r="O12386">
        <v>0</v>
      </c>
      <c r="P12386" s="119" t="s">
        <v>20254</v>
      </c>
    </row>
    <row r="12387" spans="1:16" x14ac:dyDescent="0.25">
      <c r="A12387">
        <v>26280</v>
      </c>
      <c r="B12387" s="119" t="s">
        <v>5590</v>
      </c>
      <c r="C12387">
        <v>37</v>
      </c>
      <c r="E12387">
        <v>889</v>
      </c>
      <c r="F12387">
        <v>42</v>
      </c>
      <c r="G12387">
        <v>129</v>
      </c>
      <c r="H12387">
        <v>638</v>
      </c>
      <c r="I12387" s="119" t="s">
        <v>4726</v>
      </c>
      <c r="J12387" s="119" t="s">
        <v>22</v>
      </c>
      <c r="K12387" s="1">
        <v>46255.758941458334</v>
      </c>
      <c r="L12387">
        <v>13</v>
      </c>
      <c r="M12387">
        <v>4</v>
      </c>
      <c r="N12387">
        <v>1</v>
      </c>
      <c r="O12387">
        <v>0</v>
      </c>
      <c r="P12387" s="119" t="s">
        <v>20254</v>
      </c>
    </row>
    <row r="12388" spans="1:16" x14ac:dyDescent="0.25">
      <c r="A12388">
        <v>26281</v>
      </c>
      <c r="B12388" s="119" t="s">
        <v>8166</v>
      </c>
      <c r="C12388">
        <v>46</v>
      </c>
      <c r="D12388">
        <v>24625</v>
      </c>
      <c r="E12388">
        <v>990</v>
      </c>
      <c r="F12388">
        <v>99</v>
      </c>
      <c r="G12388">
        <v>333</v>
      </c>
      <c r="H12388">
        <v>144</v>
      </c>
      <c r="I12388" s="119" t="s">
        <v>4726</v>
      </c>
      <c r="J12388" s="119" t="s">
        <v>139</v>
      </c>
      <c r="K12388" s="1">
        <v>46255.758941458334</v>
      </c>
      <c r="L12388">
        <v>19</v>
      </c>
      <c r="M12388">
        <v>1</v>
      </c>
      <c r="N12388">
        <v>4</v>
      </c>
      <c r="O12388">
        <v>0</v>
      </c>
      <c r="P12388" s="119" t="s">
        <v>20254</v>
      </c>
    </row>
    <row r="12389" spans="1:16" x14ac:dyDescent="0.25">
      <c r="A12389">
        <v>26282</v>
      </c>
      <c r="B12389" s="119" t="s">
        <v>5591</v>
      </c>
      <c r="C12389">
        <v>23</v>
      </c>
      <c r="E12389">
        <v>2421</v>
      </c>
      <c r="F12389">
        <v>32</v>
      </c>
      <c r="G12389">
        <v>299</v>
      </c>
      <c r="H12389">
        <v>830</v>
      </c>
      <c r="I12389" s="119" t="s">
        <v>4726</v>
      </c>
      <c r="J12389" s="119" t="s">
        <v>22</v>
      </c>
      <c r="K12389" s="1">
        <v>46255.758941458334</v>
      </c>
      <c r="L12389">
        <v>9</v>
      </c>
      <c r="M12389">
        <v>10</v>
      </c>
      <c r="N12389">
        <v>1</v>
      </c>
      <c r="O12389">
        <v>2</v>
      </c>
      <c r="P12389" s="119" t="s">
        <v>20254</v>
      </c>
    </row>
    <row r="12390" spans="1:16" x14ac:dyDescent="0.25">
      <c r="A12390">
        <v>26283</v>
      </c>
      <c r="B12390" s="119" t="s">
        <v>8174</v>
      </c>
      <c r="C12390">
        <v>52</v>
      </c>
      <c r="D12390">
        <v>24628</v>
      </c>
      <c r="E12390">
        <v>213</v>
      </c>
      <c r="F12390">
        <v>109</v>
      </c>
      <c r="G12390">
        <v>436</v>
      </c>
      <c r="H12390">
        <v>204</v>
      </c>
      <c r="I12390" s="119" t="s">
        <v>4726</v>
      </c>
      <c r="J12390" s="119" t="s">
        <v>139</v>
      </c>
      <c r="K12390" s="1">
        <v>46255.758941458334</v>
      </c>
      <c r="L12390">
        <v>13</v>
      </c>
      <c r="M12390">
        <v>2</v>
      </c>
      <c r="N12390">
        <v>4</v>
      </c>
      <c r="O12390">
        <v>0</v>
      </c>
      <c r="P12390" s="119" t="s">
        <v>20254</v>
      </c>
    </row>
    <row r="12391" spans="1:16" x14ac:dyDescent="0.25">
      <c r="A12391">
        <v>26284</v>
      </c>
      <c r="B12391" s="119" t="s">
        <v>5591</v>
      </c>
      <c r="C12391">
        <v>28</v>
      </c>
      <c r="E12391">
        <v>2127</v>
      </c>
      <c r="F12391">
        <v>38</v>
      </c>
      <c r="G12391">
        <v>492</v>
      </c>
      <c r="H12391">
        <v>100</v>
      </c>
      <c r="I12391" s="119" t="s">
        <v>4726</v>
      </c>
      <c r="J12391" s="119" t="s">
        <v>22</v>
      </c>
      <c r="K12391" s="1">
        <v>46255.758941458334</v>
      </c>
      <c r="L12391">
        <v>12</v>
      </c>
      <c r="M12391">
        <v>3</v>
      </c>
      <c r="N12391">
        <v>3</v>
      </c>
      <c r="O12391">
        <v>2</v>
      </c>
      <c r="P12391" s="119" t="s">
        <v>20254</v>
      </c>
    </row>
    <row r="12392" spans="1:16" x14ac:dyDescent="0.25">
      <c r="A12392">
        <v>26285</v>
      </c>
      <c r="B12392" s="119" t="s">
        <v>8175</v>
      </c>
      <c r="C12392">
        <v>58</v>
      </c>
      <c r="D12392">
        <v>24613</v>
      </c>
      <c r="E12392">
        <v>0</v>
      </c>
      <c r="F12392">
        <v>0</v>
      </c>
      <c r="G12392">
        <v>573</v>
      </c>
      <c r="H12392">
        <v>155</v>
      </c>
      <c r="I12392" s="119" t="s">
        <v>4726</v>
      </c>
      <c r="J12392" s="119" t="s">
        <v>139</v>
      </c>
      <c r="K12392" s="1">
        <v>46255.758941458334</v>
      </c>
      <c r="L12392">
        <v>0</v>
      </c>
      <c r="M12392">
        <v>0</v>
      </c>
      <c r="N12392">
        <v>0</v>
      </c>
      <c r="O12392">
        <v>0</v>
      </c>
      <c r="P12392" s="119" t="s">
        <v>20254</v>
      </c>
    </row>
    <row r="12393" spans="1:16" x14ac:dyDescent="0.25">
      <c r="A12393">
        <v>26286</v>
      </c>
      <c r="B12393" s="119" t="s">
        <v>5591</v>
      </c>
      <c r="C12393">
        <v>33</v>
      </c>
      <c r="E12393">
        <v>1264</v>
      </c>
      <c r="F12393">
        <v>44</v>
      </c>
      <c r="G12393">
        <v>281</v>
      </c>
      <c r="H12393">
        <v>90</v>
      </c>
      <c r="I12393" s="119" t="s">
        <v>4726</v>
      </c>
      <c r="J12393" s="119" t="s">
        <v>22</v>
      </c>
      <c r="K12393" s="1">
        <v>46255.758941458334</v>
      </c>
      <c r="L12393">
        <v>21</v>
      </c>
      <c r="M12393">
        <v>2</v>
      </c>
      <c r="N12393">
        <v>6</v>
      </c>
      <c r="O12393">
        <v>0</v>
      </c>
      <c r="P12393" s="119" t="s">
        <v>20254</v>
      </c>
    </row>
    <row r="12394" spans="1:16" x14ac:dyDescent="0.25">
      <c r="A12394">
        <v>26287</v>
      </c>
      <c r="B12394" s="119" t="s">
        <v>8176</v>
      </c>
      <c r="C12394">
        <v>53</v>
      </c>
      <c r="D12394">
        <v>24573</v>
      </c>
      <c r="E12394">
        <v>0</v>
      </c>
      <c r="F12394">
        <v>0</v>
      </c>
      <c r="G12394">
        <v>379</v>
      </c>
      <c r="H12394">
        <v>300</v>
      </c>
      <c r="I12394" s="119" t="s">
        <v>4726</v>
      </c>
      <c r="J12394" s="119" t="s">
        <v>139</v>
      </c>
      <c r="K12394" s="1">
        <v>46255.758941458334</v>
      </c>
      <c r="L12394">
        <v>0</v>
      </c>
      <c r="M12394">
        <v>6</v>
      </c>
      <c r="N12394">
        <v>0</v>
      </c>
      <c r="O12394">
        <v>0</v>
      </c>
      <c r="P12394" s="119" t="s">
        <v>20254</v>
      </c>
    </row>
    <row r="12395" spans="1:16" x14ac:dyDescent="0.25">
      <c r="A12395">
        <v>26288</v>
      </c>
      <c r="B12395" s="119" t="s">
        <v>5591</v>
      </c>
      <c r="C12395">
        <v>38</v>
      </c>
      <c r="E12395">
        <v>961</v>
      </c>
      <c r="F12395">
        <v>43</v>
      </c>
      <c r="G12395">
        <v>319</v>
      </c>
      <c r="H12395">
        <v>94</v>
      </c>
      <c r="I12395" s="119" t="s">
        <v>4726</v>
      </c>
      <c r="J12395" s="119" t="s">
        <v>22</v>
      </c>
      <c r="K12395" s="1">
        <v>46255.758941458334</v>
      </c>
      <c r="L12395">
        <v>9</v>
      </c>
      <c r="M12395">
        <v>3</v>
      </c>
      <c r="N12395">
        <v>1</v>
      </c>
      <c r="O12395">
        <v>0</v>
      </c>
      <c r="P12395" s="119" t="s">
        <v>20254</v>
      </c>
    </row>
    <row r="12396" spans="1:16" x14ac:dyDescent="0.25">
      <c r="A12396">
        <v>26289</v>
      </c>
      <c r="B12396" s="119" t="s">
        <v>8177</v>
      </c>
      <c r="C12396">
        <v>59</v>
      </c>
      <c r="D12396">
        <v>24616</v>
      </c>
      <c r="E12396">
        <v>0</v>
      </c>
      <c r="F12396">
        <v>0</v>
      </c>
      <c r="G12396">
        <v>541</v>
      </c>
      <c r="H12396">
        <v>170</v>
      </c>
      <c r="I12396" s="119" t="s">
        <v>4726</v>
      </c>
      <c r="J12396" s="119" t="s">
        <v>139</v>
      </c>
      <c r="K12396" s="1">
        <v>46255.758941458334</v>
      </c>
      <c r="L12396">
        <v>0</v>
      </c>
      <c r="M12396">
        <v>1</v>
      </c>
      <c r="N12396">
        <v>0</v>
      </c>
      <c r="O12396">
        <v>0</v>
      </c>
      <c r="P12396" s="119" t="s">
        <v>20254</v>
      </c>
    </row>
    <row r="12397" spans="1:16" x14ac:dyDescent="0.25">
      <c r="A12397">
        <v>26290</v>
      </c>
      <c r="B12397" s="119" t="s">
        <v>5591</v>
      </c>
      <c r="C12397">
        <v>43</v>
      </c>
      <c r="E12397">
        <v>1833</v>
      </c>
      <c r="F12397">
        <v>65</v>
      </c>
      <c r="G12397">
        <v>251</v>
      </c>
      <c r="H12397">
        <v>96</v>
      </c>
      <c r="I12397" s="119" t="s">
        <v>4726</v>
      </c>
      <c r="J12397" s="119" t="s">
        <v>22</v>
      </c>
      <c r="K12397" s="1">
        <v>46255.758941458334</v>
      </c>
      <c r="L12397">
        <v>9</v>
      </c>
      <c r="M12397">
        <v>2</v>
      </c>
      <c r="N12397">
        <v>4</v>
      </c>
      <c r="O12397">
        <v>0</v>
      </c>
      <c r="P12397" s="119" t="s">
        <v>20254</v>
      </c>
    </row>
    <row r="12398" spans="1:16" x14ac:dyDescent="0.25">
      <c r="A12398">
        <v>26291</v>
      </c>
      <c r="B12398" s="119" t="s">
        <v>8178</v>
      </c>
      <c r="C12398">
        <v>62</v>
      </c>
      <c r="D12398">
        <v>24619</v>
      </c>
      <c r="E12398">
        <v>0</v>
      </c>
      <c r="F12398">
        <v>0</v>
      </c>
      <c r="G12398">
        <v>674</v>
      </c>
      <c r="H12398">
        <v>294</v>
      </c>
      <c r="I12398" s="119" t="s">
        <v>4726</v>
      </c>
      <c r="J12398" s="119" t="s">
        <v>139</v>
      </c>
      <c r="K12398" s="1">
        <v>46255.758941458334</v>
      </c>
      <c r="L12398">
        <v>0</v>
      </c>
      <c r="M12398">
        <v>8</v>
      </c>
      <c r="N12398">
        <v>0</v>
      </c>
      <c r="O12398">
        <v>2</v>
      </c>
      <c r="P12398" s="119" t="s">
        <v>20254</v>
      </c>
    </row>
    <row r="12399" spans="1:16" x14ac:dyDescent="0.25">
      <c r="A12399">
        <v>26292</v>
      </c>
      <c r="B12399" s="119" t="s">
        <v>5589</v>
      </c>
      <c r="C12399">
        <v>24</v>
      </c>
      <c r="E12399">
        <v>1010</v>
      </c>
      <c r="F12399">
        <v>41</v>
      </c>
      <c r="G12399">
        <v>244</v>
      </c>
      <c r="H12399">
        <v>1944</v>
      </c>
      <c r="I12399" s="119" t="s">
        <v>4726</v>
      </c>
      <c r="J12399" s="119" t="s">
        <v>22</v>
      </c>
      <c r="K12399" s="1">
        <v>46255.758941458334</v>
      </c>
      <c r="L12399">
        <v>11</v>
      </c>
      <c r="M12399">
        <v>12</v>
      </c>
      <c r="N12399">
        <v>2</v>
      </c>
      <c r="O12399">
        <v>2</v>
      </c>
      <c r="P12399" s="119" t="s">
        <v>20254</v>
      </c>
    </row>
    <row r="12400" spans="1:16" x14ac:dyDescent="0.25">
      <c r="A12400">
        <v>26293</v>
      </c>
      <c r="B12400" s="119" t="s">
        <v>8179</v>
      </c>
      <c r="C12400">
        <v>68</v>
      </c>
      <c r="D12400">
        <v>24622</v>
      </c>
      <c r="E12400">
        <v>0</v>
      </c>
      <c r="F12400">
        <v>0</v>
      </c>
      <c r="G12400">
        <v>284</v>
      </c>
      <c r="H12400">
        <v>234</v>
      </c>
      <c r="I12400" s="119" t="s">
        <v>4726</v>
      </c>
      <c r="J12400" s="119" t="s">
        <v>139</v>
      </c>
      <c r="K12400" s="1">
        <v>46255.758941458334</v>
      </c>
      <c r="L12400">
        <v>0</v>
      </c>
      <c r="M12400">
        <v>2</v>
      </c>
      <c r="N12400">
        <v>0</v>
      </c>
      <c r="O12400">
        <v>2</v>
      </c>
      <c r="P12400" s="119" t="s">
        <v>20254</v>
      </c>
    </row>
    <row r="12401" spans="1:16" x14ac:dyDescent="0.25">
      <c r="A12401">
        <v>26294</v>
      </c>
      <c r="B12401" s="119" t="s">
        <v>5548</v>
      </c>
      <c r="C12401">
        <v>29</v>
      </c>
      <c r="E12401">
        <v>154</v>
      </c>
      <c r="F12401">
        <v>36</v>
      </c>
      <c r="G12401">
        <v>167</v>
      </c>
      <c r="H12401">
        <v>320</v>
      </c>
      <c r="I12401" s="119" t="s">
        <v>4726</v>
      </c>
      <c r="J12401" s="119" t="s">
        <v>22</v>
      </c>
      <c r="K12401" s="1">
        <v>46255.758941458334</v>
      </c>
      <c r="L12401">
        <v>17</v>
      </c>
      <c r="M12401">
        <v>8</v>
      </c>
      <c r="N12401">
        <v>5</v>
      </c>
      <c r="O12401">
        <v>1</v>
      </c>
      <c r="P12401" s="119" t="s">
        <v>20254</v>
      </c>
    </row>
    <row r="12402" spans="1:16" x14ac:dyDescent="0.25">
      <c r="A12402">
        <v>26295</v>
      </c>
      <c r="B12402" s="119" t="s">
        <v>8180</v>
      </c>
      <c r="C12402">
        <v>74</v>
      </c>
      <c r="D12402">
        <v>24557</v>
      </c>
      <c r="E12402">
        <v>0</v>
      </c>
      <c r="F12402">
        <v>0</v>
      </c>
      <c r="G12402">
        <v>558</v>
      </c>
      <c r="H12402">
        <v>193</v>
      </c>
      <c r="I12402" s="119" t="s">
        <v>4726</v>
      </c>
      <c r="J12402" s="119" t="s">
        <v>139</v>
      </c>
      <c r="K12402" s="1">
        <v>46255.758941458334</v>
      </c>
      <c r="L12402">
        <v>0</v>
      </c>
      <c r="M12402">
        <v>4</v>
      </c>
      <c r="N12402">
        <v>0</v>
      </c>
      <c r="O12402">
        <v>0</v>
      </c>
      <c r="P12402" s="119" t="s">
        <v>20254</v>
      </c>
    </row>
    <row r="12403" spans="1:16" x14ac:dyDescent="0.25">
      <c r="A12403">
        <v>26296</v>
      </c>
      <c r="B12403" s="119" t="s">
        <v>5589</v>
      </c>
      <c r="C12403">
        <v>34</v>
      </c>
      <c r="E12403">
        <v>1983</v>
      </c>
      <c r="F12403">
        <v>40</v>
      </c>
      <c r="G12403">
        <v>105</v>
      </c>
      <c r="H12403">
        <v>253</v>
      </c>
      <c r="I12403" s="119" t="s">
        <v>4726</v>
      </c>
      <c r="J12403" s="119" t="s">
        <v>22</v>
      </c>
      <c r="K12403" s="1">
        <v>46255.758941458334</v>
      </c>
      <c r="L12403">
        <v>10</v>
      </c>
      <c r="M12403">
        <v>3</v>
      </c>
      <c r="N12403">
        <v>1</v>
      </c>
      <c r="O12403">
        <v>1</v>
      </c>
      <c r="P12403" s="119" t="s">
        <v>20254</v>
      </c>
    </row>
    <row r="12404" spans="1:16" x14ac:dyDescent="0.25">
      <c r="A12404">
        <v>26297</v>
      </c>
      <c r="B12404" s="119" t="s">
        <v>8181</v>
      </c>
      <c r="C12404">
        <v>80</v>
      </c>
      <c r="D12404">
        <v>24616</v>
      </c>
      <c r="E12404">
        <v>1</v>
      </c>
      <c r="F12404">
        <v>133</v>
      </c>
      <c r="G12404">
        <v>2526</v>
      </c>
      <c r="H12404">
        <v>156</v>
      </c>
      <c r="I12404" s="119" t="s">
        <v>4726</v>
      </c>
      <c r="J12404" s="119" t="s">
        <v>139</v>
      </c>
      <c r="K12404" s="1">
        <v>46255.758941458334</v>
      </c>
      <c r="L12404">
        <v>0</v>
      </c>
      <c r="M12404">
        <v>14</v>
      </c>
      <c r="N12404">
        <v>0</v>
      </c>
      <c r="O12404">
        <v>2</v>
      </c>
      <c r="P12404" s="119" t="s">
        <v>20254</v>
      </c>
    </row>
    <row r="12405" spans="1:16" x14ac:dyDescent="0.25">
      <c r="A12405">
        <v>26298</v>
      </c>
      <c r="B12405" s="119" t="s">
        <v>5589</v>
      </c>
      <c r="C12405">
        <v>39</v>
      </c>
      <c r="E12405">
        <v>1977</v>
      </c>
      <c r="F12405">
        <v>45</v>
      </c>
      <c r="G12405">
        <v>319</v>
      </c>
      <c r="H12405">
        <v>280</v>
      </c>
      <c r="I12405" s="119" t="s">
        <v>4726</v>
      </c>
      <c r="J12405" s="119" t="s">
        <v>22</v>
      </c>
      <c r="K12405" s="1">
        <v>46255.758941458334</v>
      </c>
      <c r="L12405">
        <v>11</v>
      </c>
      <c r="M12405">
        <v>8</v>
      </c>
      <c r="N12405">
        <v>2</v>
      </c>
      <c r="O12405">
        <v>1</v>
      </c>
      <c r="P12405" s="119" t="s">
        <v>20254</v>
      </c>
    </row>
    <row r="12406" spans="1:16" x14ac:dyDescent="0.25">
      <c r="A12406">
        <v>26299</v>
      </c>
      <c r="B12406" s="119" t="s">
        <v>5589</v>
      </c>
      <c r="C12406">
        <v>44</v>
      </c>
      <c r="E12406">
        <v>363</v>
      </c>
      <c r="F12406">
        <v>66</v>
      </c>
      <c r="G12406">
        <v>287</v>
      </c>
      <c r="H12406">
        <v>121</v>
      </c>
      <c r="I12406" s="119" t="s">
        <v>4726</v>
      </c>
      <c r="J12406" s="119" t="s">
        <v>22</v>
      </c>
      <c r="K12406" s="1">
        <v>46255.758941458334</v>
      </c>
      <c r="L12406">
        <v>11</v>
      </c>
      <c r="M12406">
        <v>2</v>
      </c>
      <c r="N12406">
        <v>6</v>
      </c>
      <c r="O12406">
        <v>0</v>
      </c>
      <c r="P12406" s="119" t="s">
        <v>20254</v>
      </c>
    </row>
    <row r="12407" spans="1:16" x14ac:dyDescent="0.25">
      <c r="A12407">
        <v>26300</v>
      </c>
      <c r="B12407" s="119" t="s">
        <v>8182</v>
      </c>
      <c r="C12407">
        <v>63</v>
      </c>
      <c r="D12407">
        <v>24595</v>
      </c>
      <c r="E12407">
        <v>0</v>
      </c>
      <c r="F12407">
        <v>0</v>
      </c>
      <c r="G12407">
        <v>471</v>
      </c>
      <c r="H12407">
        <v>186</v>
      </c>
      <c r="I12407" s="119" t="s">
        <v>4726</v>
      </c>
      <c r="J12407" s="119" t="s">
        <v>139</v>
      </c>
      <c r="K12407" s="1">
        <v>46255.758941458334</v>
      </c>
      <c r="L12407">
        <v>0</v>
      </c>
      <c r="M12407">
        <v>8</v>
      </c>
      <c r="N12407">
        <v>0</v>
      </c>
      <c r="O12407">
        <v>0</v>
      </c>
      <c r="P12407" s="119" t="s">
        <v>20254</v>
      </c>
    </row>
    <row r="12408" spans="1:16" x14ac:dyDescent="0.25">
      <c r="A12408">
        <v>26301</v>
      </c>
      <c r="B12408" s="119" t="s">
        <v>5589</v>
      </c>
      <c r="C12408">
        <v>41</v>
      </c>
      <c r="E12408">
        <v>401</v>
      </c>
      <c r="F12408">
        <v>46</v>
      </c>
      <c r="G12408">
        <v>278</v>
      </c>
      <c r="H12408">
        <v>1336</v>
      </c>
      <c r="I12408" s="119" t="s">
        <v>4726</v>
      </c>
      <c r="J12408" s="119" t="s">
        <v>22</v>
      </c>
      <c r="K12408" s="1">
        <v>46255.758941458334</v>
      </c>
      <c r="L12408">
        <v>10</v>
      </c>
      <c r="M12408">
        <v>15</v>
      </c>
      <c r="N12408">
        <v>1</v>
      </c>
      <c r="O12408">
        <v>2</v>
      </c>
      <c r="P12408" s="119" t="s">
        <v>20254</v>
      </c>
    </row>
    <row r="12409" spans="1:16" x14ac:dyDescent="0.25">
      <c r="A12409">
        <v>26302</v>
      </c>
      <c r="B12409" s="119" t="s">
        <v>8129</v>
      </c>
      <c r="C12409">
        <v>69</v>
      </c>
      <c r="D12409">
        <v>24634</v>
      </c>
      <c r="E12409">
        <v>0</v>
      </c>
      <c r="F12409">
        <v>0</v>
      </c>
      <c r="G12409">
        <v>268</v>
      </c>
      <c r="H12409">
        <v>194</v>
      </c>
      <c r="I12409" s="119" t="s">
        <v>4726</v>
      </c>
      <c r="J12409" s="119" t="s">
        <v>139</v>
      </c>
      <c r="K12409" s="1">
        <v>46255.758941458334</v>
      </c>
      <c r="L12409">
        <v>0</v>
      </c>
      <c r="M12409">
        <v>4</v>
      </c>
      <c r="N12409">
        <v>0</v>
      </c>
      <c r="O12409">
        <v>2</v>
      </c>
      <c r="P12409" s="119" t="s">
        <v>20254</v>
      </c>
    </row>
    <row r="12410" spans="1:16" x14ac:dyDescent="0.25">
      <c r="A12410">
        <v>26303</v>
      </c>
      <c r="B12410" s="119" t="s">
        <v>8183</v>
      </c>
      <c r="C12410">
        <v>75</v>
      </c>
      <c r="D12410">
        <v>24622</v>
      </c>
      <c r="E12410">
        <v>0</v>
      </c>
      <c r="F12410">
        <v>0</v>
      </c>
      <c r="G12410">
        <v>468</v>
      </c>
      <c r="H12410">
        <v>164</v>
      </c>
      <c r="I12410" s="119" t="s">
        <v>4726</v>
      </c>
      <c r="J12410" s="119" t="s">
        <v>139</v>
      </c>
      <c r="K12410" s="1">
        <v>46255.758941458334</v>
      </c>
      <c r="L12410">
        <v>17</v>
      </c>
      <c r="M12410">
        <v>2</v>
      </c>
      <c r="N12410">
        <v>0</v>
      </c>
      <c r="O12410">
        <v>2</v>
      </c>
      <c r="P12410" s="119" t="s">
        <v>20254</v>
      </c>
    </row>
    <row r="12411" spans="1:16" x14ac:dyDescent="0.25">
      <c r="A12411">
        <v>26304</v>
      </c>
      <c r="B12411" s="119" t="s">
        <v>5589</v>
      </c>
      <c r="C12411">
        <v>46</v>
      </c>
      <c r="E12411">
        <v>752</v>
      </c>
      <c r="F12411">
        <v>70</v>
      </c>
      <c r="G12411">
        <v>219</v>
      </c>
      <c r="H12411">
        <v>108</v>
      </c>
      <c r="I12411" s="119" t="s">
        <v>4726</v>
      </c>
      <c r="J12411" s="119" t="s">
        <v>22</v>
      </c>
      <c r="K12411" s="1">
        <v>46255.758941458334</v>
      </c>
      <c r="L12411">
        <v>8</v>
      </c>
      <c r="M12411">
        <v>4</v>
      </c>
      <c r="N12411">
        <v>0</v>
      </c>
      <c r="O12411">
        <v>2</v>
      </c>
      <c r="P12411" s="119" t="s">
        <v>20254</v>
      </c>
    </row>
    <row r="12412" spans="1:16" x14ac:dyDescent="0.25">
      <c r="A12412">
        <v>26305</v>
      </c>
      <c r="B12412" s="119" t="s">
        <v>8184</v>
      </c>
      <c r="C12412">
        <v>80</v>
      </c>
      <c r="D12412">
        <v>24616</v>
      </c>
      <c r="E12412">
        <v>12</v>
      </c>
      <c r="F12412">
        <v>133</v>
      </c>
      <c r="G12412">
        <v>5784</v>
      </c>
      <c r="H12412">
        <v>156</v>
      </c>
      <c r="I12412" s="119" t="s">
        <v>4726</v>
      </c>
      <c r="J12412" s="119" t="s">
        <v>139</v>
      </c>
      <c r="K12412" s="1">
        <v>46255.758941458334</v>
      </c>
      <c r="L12412">
        <v>0</v>
      </c>
      <c r="M12412">
        <v>13</v>
      </c>
      <c r="N12412">
        <v>0</v>
      </c>
      <c r="O12412">
        <v>2</v>
      </c>
      <c r="P12412" s="119" t="s">
        <v>20254</v>
      </c>
    </row>
    <row r="12413" spans="1:16" x14ac:dyDescent="0.25">
      <c r="A12413">
        <v>26306</v>
      </c>
      <c r="B12413" s="119" t="s">
        <v>5589</v>
      </c>
      <c r="C12413">
        <v>51</v>
      </c>
      <c r="E12413">
        <v>1246</v>
      </c>
      <c r="F12413">
        <v>64</v>
      </c>
      <c r="G12413">
        <v>206</v>
      </c>
      <c r="H12413">
        <v>160</v>
      </c>
      <c r="I12413" s="119" t="s">
        <v>4726</v>
      </c>
      <c r="J12413" s="119" t="s">
        <v>22</v>
      </c>
      <c r="K12413" s="1">
        <v>46255.758941458334</v>
      </c>
      <c r="L12413">
        <v>11</v>
      </c>
      <c r="M12413">
        <v>6</v>
      </c>
      <c r="N12413">
        <v>1</v>
      </c>
      <c r="O12413">
        <v>2</v>
      </c>
      <c r="P12413" s="119" t="s">
        <v>20254</v>
      </c>
    </row>
    <row r="12414" spans="1:16" x14ac:dyDescent="0.25">
      <c r="A12414">
        <v>26307</v>
      </c>
      <c r="B12414" s="119" t="s">
        <v>5589</v>
      </c>
      <c r="C12414">
        <v>56</v>
      </c>
      <c r="E12414">
        <v>492</v>
      </c>
      <c r="F12414">
        <v>58</v>
      </c>
      <c r="G12414">
        <v>374</v>
      </c>
      <c r="H12414">
        <v>92</v>
      </c>
      <c r="I12414" s="119" t="s">
        <v>4726</v>
      </c>
      <c r="J12414" s="119" t="s">
        <v>22</v>
      </c>
      <c r="K12414" s="1">
        <v>46255.758941458334</v>
      </c>
      <c r="L12414">
        <v>8</v>
      </c>
      <c r="M12414">
        <v>3</v>
      </c>
      <c r="N12414">
        <v>1</v>
      </c>
      <c r="O12414">
        <v>3</v>
      </c>
      <c r="P12414" s="119" t="s">
        <v>20254</v>
      </c>
    </row>
    <row r="12415" spans="1:16" x14ac:dyDescent="0.25">
      <c r="A12415">
        <v>26308</v>
      </c>
      <c r="B12415" s="119" t="s">
        <v>8185</v>
      </c>
      <c r="C12415">
        <v>64</v>
      </c>
      <c r="D12415">
        <v>24631</v>
      </c>
      <c r="E12415">
        <v>0</v>
      </c>
      <c r="F12415">
        <v>0</v>
      </c>
      <c r="G12415">
        <v>387</v>
      </c>
      <c r="H12415">
        <v>153</v>
      </c>
      <c r="I12415" s="119" t="s">
        <v>4726</v>
      </c>
      <c r="J12415" s="119" t="s">
        <v>139</v>
      </c>
      <c r="K12415" s="1">
        <v>46255.758941458334</v>
      </c>
      <c r="L12415">
        <v>0</v>
      </c>
      <c r="M12415">
        <v>1</v>
      </c>
      <c r="N12415">
        <v>0</v>
      </c>
      <c r="O12415">
        <v>0</v>
      </c>
      <c r="P12415" s="119" t="s">
        <v>20254</v>
      </c>
    </row>
    <row r="12416" spans="1:16" x14ac:dyDescent="0.25">
      <c r="A12416">
        <v>26309</v>
      </c>
      <c r="B12416" s="119" t="s">
        <v>5590</v>
      </c>
      <c r="C12416">
        <v>42</v>
      </c>
      <c r="E12416">
        <v>567</v>
      </c>
      <c r="F12416">
        <v>46</v>
      </c>
      <c r="G12416">
        <v>580</v>
      </c>
      <c r="H12416">
        <v>725</v>
      </c>
      <c r="I12416" s="119" t="s">
        <v>4726</v>
      </c>
      <c r="J12416" s="119" t="s">
        <v>22</v>
      </c>
      <c r="K12416" s="1">
        <v>46255.758941458334</v>
      </c>
      <c r="L12416">
        <v>12</v>
      </c>
      <c r="M12416">
        <v>5</v>
      </c>
      <c r="N12416">
        <v>3</v>
      </c>
      <c r="O12416">
        <v>0</v>
      </c>
      <c r="P12416" s="119" t="s">
        <v>20254</v>
      </c>
    </row>
    <row r="12417" spans="1:16" x14ac:dyDescent="0.25">
      <c r="A12417">
        <v>26310</v>
      </c>
      <c r="B12417" s="119" t="s">
        <v>8186</v>
      </c>
      <c r="C12417">
        <v>70</v>
      </c>
      <c r="D12417">
        <v>24547</v>
      </c>
      <c r="E12417">
        <v>0</v>
      </c>
      <c r="F12417">
        <v>0</v>
      </c>
      <c r="G12417">
        <v>276</v>
      </c>
      <c r="H12417">
        <v>251</v>
      </c>
      <c r="I12417" s="119" t="s">
        <v>4726</v>
      </c>
      <c r="J12417" s="119" t="s">
        <v>139</v>
      </c>
      <c r="K12417" s="1">
        <v>46255.758941458334</v>
      </c>
      <c r="L12417">
        <v>0</v>
      </c>
      <c r="M12417">
        <v>4</v>
      </c>
      <c r="N12417">
        <v>0</v>
      </c>
      <c r="O12417">
        <v>3</v>
      </c>
      <c r="P12417" s="119" t="s">
        <v>20254</v>
      </c>
    </row>
    <row r="12418" spans="1:16" x14ac:dyDescent="0.25">
      <c r="A12418">
        <v>26311</v>
      </c>
      <c r="B12418" s="119" t="s">
        <v>5590</v>
      </c>
      <c r="C12418">
        <v>47</v>
      </c>
      <c r="E12418">
        <v>570</v>
      </c>
      <c r="F12418">
        <v>55</v>
      </c>
      <c r="G12418">
        <v>290</v>
      </c>
      <c r="H12418">
        <v>100</v>
      </c>
      <c r="I12418" s="119" t="s">
        <v>4726</v>
      </c>
      <c r="J12418" s="119" t="s">
        <v>22</v>
      </c>
      <c r="K12418" s="1">
        <v>46255.758941458334</v>
      </c>
      <c r="L12418">
        <v>9</v>
      </c>
      <c r="M12418">
        <v>1</v>
      </c>
      <c r="N12418">
        <v>0</v>
      </c>
      <c r="O12418">
        <v>0</v>
      </c>
      <c r="P12418" s="119" t="s">
        <v>20254</v>
      </c>
    </row>
    <row r="12419" spans="1:16" x14ac:dyDescent="0.25">
      <c r="A12419">
        <v>26312</v>
      </c>
      <c r="B12419" s="119" t="s">
        <v>8187</v>
      </c>
      <c r="C12419">
        <v>76</v>
      </c>
      <c r="D12419">
        <v>24576</v>
      </c>
      <c r="E12419">
        <v>0</v>
      </c>
      <c r="F12419">
        <v>0</v>
      </c>
      <c r="G12419">
        <v>4424</v>
      </c>
      <c r="H12419">
        <v>149</v>
      </c>
      <c r="I12419" s="119" t="s">
        <v>4726</v>
      </c>
      <c r="J12419" s="119" t="s">
        <v>139</v>
      </c>
      <c r="K12419" s="1">
        <v>46255.758941458334</v>
      </c>
      <c r="L12419">
        <v>0</v>
      </c>
      <c r="M12419">
        <v>12</v>
      </c>
      <c r="N12419">
        <v>0</v>
      </c>
      <c r="O12419">
        <v>6</v>
      </c>
      <c r="P12419" s="119" t="s">
        <v>20254</v>
      </c>
    </row>
    <row r="12420" spans="1:16" x14ac:dyDescent="0.25">
      <c r="A12420">
        <v>26313</v>
      </c>
      <c r="B12420" s="119" t="s">
        <v>8188</v>
      </c>
      <c r="C12420">
        <v>80</v>
      </c>
      <c r="D12420">
        <v>24657</v>
      </c>
      <c r="E12420">
        <v>50</v>
      </c>
      <c r="F12420">
        <v>133</v>
      </c>
      <c r="G12420">
        <v>7219</v>
      </c>
      <c r="H12420">
        <v>156</v>
      </c>
      <c r="I12420" s="119" t="s">
        <v>4726</v>
      </c>
      <c r="J12420" s="119" t="s">
        <v>139</v>
      </c>
      <c r="K12420" s="1">
        <v>46255.758941458334</v>
      </c>
      <c r="L12420">
        <v>0</v>
      </c>
      <c r="M12420">
        <v>9</v>
      </c>
      <c r="N12420">
        <v>0</v>
      </c>
      <c r="O12420">
        <v>4</v>
      </c>
      <c r="P12420" s="119" t="s">
        <v>20254</v>
      </c>
    </row>
    <row r="12421" spans="1:16" x14ac:dyDescent="0.25">
      <c r="A12421">
        <v>26314</v>
      </c>
      <c r="B12421" s="119" t="s">
        <v>5590</v>
      </c>
      <c r="C12421">
        <v>52</v>
      </c>
      <c r="E12421">
        <v>2138</v>
      </c>
      <c r="F12421">
        <v>80</v>
      </c>
      <c r="G12421">
        <v>211</v>
      </c>
      <c r="H12421">
        <v>96</v>
      </c>
      <c r="I12421" s="119" t="s">
        <v>4726</v>
      </c>
      <c r="J12421" s="119" t="s">
        <v>22</v>
      </c>
      <c r="K12421" s="1">
        <v>46255.758941458334</v>
      </c>
      <c r="L12421">
        <v>11</v>
      </c>
      <c r="M12421">
        <v>1</v>
      </c>
      <c r="N12421">
        <v>1</v>
      </c>
      <c r="O12421">
        <v>0</v>
      </c>
      <c r="P12421" s="119" t="s">
        <v>20254</v>
      </c>
    </row>
    <row r="12422" spans="1:16" x14ac:dyDescent="0.25">
      <c r="A12422">
        <v>26315</v>
      </c>
      <c r="B12422" s="119" t="s">
        <v>8189</v>
      </c>
      <c r="C12422">
        <v>65</v>
      </c>
      <c r="D12422">
        <v>24603</v>
      </c>
      <c r="E12422">
        <v>0</v>
      </c>
      <c r="F12422">
        <v>0</v>
      </c>
      <c r="G12422">
        <v>821</v>
      </c>
      <c r="H12422">
        <v>250</v>
      </c>
      <c r="I12422" s="119" t="s">
        <v>4726</v>
      </c>
      <c r="J12422" s="119" t="s">
        <v>139</v>
      </c>
      <c r="K12422" s="1">
        <v>46255.758941458334</v>
      </c>
      <c r="L12422">
        <v>0</v>
      </c>
      <c r="M12422">
        <v>6</v>
      </c>
      <c r="N12422">
        <v>0</v>
      </c>
      <c r="O12422">
        <v>1</v>
      </c>
      <c r="P12422" s="119" t="s">
        <v>20254</v>
      </c>
    </row>
    <row r="12423" spans="1:16" x14ac:dyDescent="0.25">
      <c r="A12423">
        <v>26316</v>
      </c>
      <c r="B12423" s="119" t="s">
        <v>5590</v>
      </c>
      <c r="C12423">
        <v>57</v>
      </c>
      <c r="E12423">
        <v>0</v>
      </c>
      <c r="F12423">
        <v>0</v>
      </c>
      <c r="G12423">
        <v>270</v>
      </c>
      <c r="H12423">
        <v>94</v>
      </c>
      <c r="I12423" s="119" t="s">
        <v>4726</v>
      </c>
      <c r="J12423" s="119" t="s">
        <v>22</v>
      </c>
      <c r="K12423" s="1">
        <v>46255.758941458334</v>
      </c>
      <c r="L12423">
        <v>0</v>
      </c>
      <c r="M12423">
        <v>1</v>
      </c>
      <c r="N12423">
        <v>0</v>
      </c>
      <c r="O12423">
        <v>0</v>
      </c>
      <c r="P12423" s="119" t="s">
        <v>20254</v>
      </c>
    </row>
    <row r="12424" spans="1:16" x14ac:dyDescent="0.25">
      <c r="A12424">
        <v>26317</v>
      </c>
      <c r="B12424" s="119" t="s">
        <v>5591</v>
      </c>
      <c r="C12424">
        <v>48</v>
      </c>
      <c r="E12424">
        <v>1078</v>
      </c>
      <c r="F12424">
        <v>58</v>
      </c>
      <c r="G12424">
        <v>343</v>
      </c>
      <c r="H12424">
        <v>92</v>
      </c>
      <c r="I12424" s="119" t="s">
        <v>4726</v>
      </c>
      <c r="J12424" s="119" t="s">
        <v>22</v>
      </c>
      <c r="K12424" s="1">
        <v>46255.758941458334</v>
      </c>
      <c r="L12424">
        <v>11</v>
      </c>
      <c r="M12424">
        <v>3</v>
      </c>
      <c r="N12424">
        <v>1</v>
      </c>
      <c r="O12424">
        <v>0</v>
      </c>
      <c r="P12424" s="119" t="s">
        <v>20254</v>
      </c>
    </row>
    <row r="12425" spans="1:16" x14ac:dyDescent="0.25">
      <c r="A12425">
        <v>26318</v>
      </c>
      <c r="B12425" s="119" t="s">
        <v>8190</v>
      </c>
      <c r="C12425">
        <v>71</v>
      </c>
      <c r="D12425">
        <v>24573</v>
      </c>
      <c r="E12425">
        <v>184</v>
      </c>
      <c r="F12425">
        <v>140</v>
      </c>
      <c r="G12425">
        <v>568</v>
      </c>
      <c r="H12425">
        <v>524</v>
      </c>
      <c r="I12425" s="119" t="s">
        <v>4726</v>
      </c>
      <c r="J12425" s="119" t="s">
        <v>139</v>
      </c>
      <c r="K12425" s="1">
        <v>46255.758941458334</v>
      </c>
      <c r="L12425">
        <v>8</v>
      </c>
      <c r="M12425">
        <v>7</v>
      </c>
      <c r="N12425">
        <v>4</v>
      </c>
      <c r="O12425">
        <v>2</v>
      </c>
      <c r="P12425" s="119" t="s">
        <v>20254</v>
      </c>
    </row>
    <row r="12426" spans="1:16" x14ac:dyDescent="0.25">
      <c r="A12426">
        <v>26319</v>
      </c>
      <c r="B12426" s="119" t="s">
        <v>5591</v>
      </c>
      <c r="C12426">
        <v>53</v>
      </c>
      <c r="E12426">
        <v>1878</v>
      </c>
      <c r="F12426">
        <v>60</v>
      </c>
      <c r="G12426">
        <v>228</v>
      </c>
      <c r="H12426">
        <v>85</v>
      </c>
      <c r="I12426" s="119" t="s">
        <v>4726</v>
      </c>
      <c r="J12426" s="119" t="s">
        <v>22</v>
      </c>
      <c r="K12426" s="1">
        <v>46255.758941458334</v>
      </c>
      <c r="L12426">
        <v>7</v>
      </c>
      <c r="M12426">
        <v>0</v>
      </c>
      <c r="N12426">
        <v>1</v>
      </c>
      <c r="O12426">
        <v>0</v>
      </c>
      <c r="P12426" s="119" t="s">
        <v>20254</v>
      </c>
    </row>
    <row r="12427" spans="1:16" x14ac:dyDescent="0.25">
      <c r="A12427">
        <v>26320</v>
      </c>
      <c r="B12427" s="119" t="s">
        <v>8189</v>
      </c>
      <c r="C12427">
        <v>77</v>
      </c>
      <c r="D12427">
        <v>24603</v>
      </c>
      <c r="E12427">
        <v>0</v>
      </c>
      <c r="F12427">
        <v>0</v>
      </c>
      <c r="G12427">
        <v>3885</v>
      </c>
      <c r="H12427">
        <v>149</v>
      </c>
      <c r="I12427" s="119" t="s">
        <v>4726</v>
      </c>
      <c r="J12427" s="119" t="s">
        <v>139</v>
      </c>
      <c r="K12427" s="1">
        <v>46255.758941458334</v>
      </c>
      <c r="L12427">
        <v>0</v>
      </c>
      <c r="M12427">
        <v>10</v>
      </c>
      <c r="N12427">
        <v>0</v>
      </c>
      <c r="O12427">
        <v>5</v>
      </c>
      <c r="P12427" s="119" t="s">
        <v>20254</v>
      </c>
    </row>
    <row r="12428" spans="1:16" x14ac:dyDescent="0.25">
      <c r="A12428">
        <v>26321</v>
      </c>
      <c r="B12428" s="119" t="s">
        <v>8191</v>
      </c>
      <c r="C12428">
        <v>80</v>
      </c>
      <c r="D12428">
        <v>24549</v>
      </c>
      <c r="E12428">
        <v>1</v>
      </c>
      <c r="F12428">
        <v>133</v>
      </c>
      <c r="G12428">
        <v>3272</v>
      </c>
      <c r="H12428">
        <v>156</v>
      </c>
      <c r="I12428" s="119" t="s">
        <v>4726</v>
      </c>
      <c r="J12428" s="119" t="s">
        <v>139</v>
      </c>
      <c r="K12428" s="1">
        <v>46255.758941458334</v>
      </c>
      <c r="L12428">
        <v>0</v>
      </c>
      <c r="M12428">
        <v>9</v>
      </c>
      <c r="N12428">
        <v>0</v>
      </c>
      <c r="O12428">
        <v>1</v>
      </c>
      <c r="P12428" s="119" t="s">
        <v>20254</v>
      </c>
    </row>
    <row r="12429" spans="1:16" x14ac:dyDescent="0.25">
      <c r="A12429">
        <v>26322</v>
      </c>
      <c r="B12429" s="119" t="s">
        <v>5591</v>
      </c>
      <c r="C12429">
        <v>63</v>
      </c>
      <c r="E12429">
        <v>0</v>
      </c>
      <c r="F12429">
        <v>0</v>
      </c>
      <c r="G12429">
        <v>1165</v>
      </c>
      <c r="H12429">
        <v>66</v>
      </c>
      <c r="I12429" s="119" t="s">
        <v>4726</v>
      </c>
      <c r="J12429" s="119" t="s">
        <v>22</v>
      </c>
      <c r="K12429" s="1">
        <v>46255.758941458334</v>
      </c>
      <c r="L12429">
        <v>0</v>
      </c>
      <c r="M12429">
        <v>2</v>
      </c>
      <c r="N12429">
        <v>0</v>
      </c>
      <c r="O12429">
        <v>0</v>
      </c>
      <c r="P12429" s="119" t="s">
        <v>20254</v>
      </c>
    </row>
    <row r="12430" spans="1:16" x14ac:dyDescent="0.25">
      <c r="A12430">
        <v>26323</v>
      </c>
      <c r="B12430" s="119" t="s">
        <v>8192</v>
      </c>
      <c r="C12430">
        <v>66</v>
      </c>
      <c r="D12430">
        <v>24558</v>
      </c>
      <c r="E12430">
        <v>0</v>
      </c>
      <c r="F12430">
        <v>0</v>
      </c>
      <c r="G12430">
        <v>555</v>
      </c>
      <c r="H12430">
        <v>161</v>
      </c>
      <c r="I12430" s="119" t="s">
        <v>4726</v>
      </c>
      <c r="J12430" s="119" t="s">
        <v>139</v>
      </c>
      <c r="K12430" s="1">
        <v>46255.758941458334</v>
      </c>
      <c r="L12430">
        <v>0</v>
      </c>
      <c r="M12430">
        <v>1</v>
      </c>
      <c r="N12430">
        <v>0</v>
      </c>
      <c r="O12430">
        <v>0</v>
      </c>
      <c r="P12430" s="119" t="s">
        <v>20254</v>
      </c>
    </row>
    <row r="12431" spans="1:16" x14ac:dyDescent="0.25">
      <c r="A12431">
        <v>26324</v>
      </c>
      <c r="B12431" s="119" t="s">
        <v>5589</v>
      </c>
      <c r="C12431">
        <v>49</v>
      </c>
      <c r="E12431">
        <v>578</v>
      </c>
      <c r="F12431">
        <v>57</v>
      </c>
      <c r="G12431">
        <v>492</v>
      </c>
      <c r="H12431">
        <v>270</v>
      </c>
      <c r="I12431" s="119" t="s">
        <v>4726</v>
      </c>
      <c r="J12431" s="119" t="s">
        <v>22</v>
      </c>
      <c r="K12431" s="1">
        <v>46255.758941458334</v>
      </c>
      <c r="L12431">
        <v>8</v>
      </c>
      <c r="M12431">
        <v>3</v>
      </c>
      <c r="N12431">
        <v>0</v>
      </c>
      <c r="O12431">
        <v>0</v>
      </c>
      <c r="P12431" s="119" t="s">
        <v>20254</v>
      </c>
    </row>
    <row r="12432" spans="1:16" x14ac:dyDescent="0.25">
      <c r="A12432">
        <v>26325</v>
      </c>
      <c r="B12432" s="119" t="s">
        <v>8193</v>
      </c>
      <c r="C12432">
        <v>72</v>
      </c>
      <c r="D12432">
        <v>24625</v>
      </c>
      <c r="E12432">
        <v>0</v>
      </c>
      <c r="F12432">
        <v>0</v>
      </c>
      <c r="G12432">
        <v>500</v>
      </c>
      <c r="H12432">
        <v>311</v>
      </c>
      <c r="I12432" s="119" t="s">
        <v>4726</v>
      </c>
      <c r="J12432" s="119" t="s">
        <v>139</v>
      </c>
      <c r="K12432" s="1">
        <v>46255.758941458334</v>
      </c>
      <c r="L12432">
        <v>0</v>
      </c>
      <c r="M12432">
        <v>1</v>
      </c>
      <c r="N12432">
        <v>0</v>
      </c>
      <c r="O12432">
        <v>0</v>
      </c>
      <c r="P12432" s="119" t="s">
        <v>20254</v>
      </c>
    </row>
    <row r="12433" spans="1:16" x14ac:dyDescent="0.25">
      <c r="A12433">
        <v>26326</v>
      </c>
      <c r="B12433" s="119" t="s">
        <v>8194</v>
      </c>
      <c r="C12433">
        <v>78</v>
      </c>
      <c r="D12433">
        <v>24573</v>
      </c>
      <c r="E12433">
        <v>0</v>
      </c>
      <c r="F12433">
        <v>0</v>
      </c>
      <c r="G12433">
        <v>5213</v>
      </c>
      <c r="H12433">
        <v>150</v>
      </c>
      <c r="I12433" s="119" t="s">
        <v>4726</v>
      </c>
      <c r="J12433" s="119" t="s">
        <v>139</v>
      </c>
      <c r="K12433" s="1">
        <v>46255.758941458334</v>
      </c>
      <c r="L12433">
        <v>0</v>
      </c>
      <c r="M12433">
        <v>10</v>
      </c>
      <c r="N12433">
        <v>0</v>
      </c>
      <c r="O12433">
        <v>3</v>
      </c>
      <c r="P12433" s="119" t="s">
        <v>20254</v>
      </c>
    </row>
    <row r="12434" spans="1:16" x14ac:dyDescent="0.25">
      <c r="A12434">
        <v>26327</v>
      </c>
      <c r="B12434" s="119" t="s">
        <v>5589</v>
      </c>
      <c r="C12434">
        <v>54</v>
      </c>
      <c r="E12434">
        <v>920</v>
      </c>
      <c r="F12434">
        <v>66</v>
      </c>
      <c r="G12434">
        <v>282</v>
      </c>
      <c r="H12434">
        <v>99</v>
      </c>
      <c r="I12434" s="119" t="s">
        <v>4726</v>
      </c>
      <c r="J12434" s="119" t="s">
        <v>22</v>
      </c>
      <c r="K12434" s="1">
        <v>46255.758941458334</v>
      </c>
      <c r="L12434">
        <v>2</v>
      </c>
      <c r="M12434">
        <v>0</v>
      </c>
      <c r="N12434">
        <v>0</v>
      </c>
      <c r="O12434">
        <v>0</v>
      </c>
      <c r="P12434" s="119" t="s">
        <v>20254</v>
      </c>
    </row>
    <row r="12435" spans="1:16" x14ac:dyDescent="0.25">
      <c r="A12435">
        <v>26328</v>
      </c>
      <c r="B12435" s="119" t="s">
        <v>5589</v>
      </c>
      <c r="C12435">
        <v>59</v>
      </c>
      <c r="E12435">
        <v>610</v>
      </c>
      <c r="F12435">
        <v>60</v>
      </c>
      <c r="G12435">
        <v>117</v>
      </c>
      <c r="H12435">
        <v>153</v>
      </c>
      <c r="I12435" s="119" t="s">
        <v>4726</v>
      </c>
      <c r="J12435" s="119" t="s">
        <v>22</v>
      </c>
      <c r="K12435" s="1">
        <v>46255.758941458334</v>
      </c>
      <c r="L12435">
        <v>11</v>
      </c>
      <c r="M12435">
        <v>4</v>
      </c>
      <c r="N12435">
        <v>4</v>
      </c>
      <c r="O12435">
        <v>2</v>
      </c>
      <c r="P12435" s="119" t="s">
        <v>20254</v>
      </c>
    </row>
    <row r="12436" spans="1:16" x14ac:dyDescent="0.25">
      <c r="A12436">
        <v>26329</v>
      </c>
      <c r="B12436" s="119" t="s">
        <v>8195</v>
      </c>
      <c r="C12436">
        <v>80</v>
      </c>
      <c r="D12436">
        <v>24610</v>
      </c>
      <c r="E12436">
        <v>0</v>
      </c>
      <c r="F12436">
        <v>0</v>
      </c>
      <c r="G12436">
        <v>4472</v>
      </c>
      <c r="H12436">
        <v>156</v>
      </c>
      <c r="I12436" s="119" t="s">
        <v>4726</v>
      </c>
      <c r="J12436" s="119" t="s">
        <v>139</v>
      </c>
      <c r="K12436" s="1">
        <v>46255.758941458334</v>
      </c>
      <c r="L12436">
        <v>0</v>
      </c>
      <c r="M12436">
        <v>14</v>
      </c>
      <c r="N12436">
        <v>0</v>
      </c>
      <c r="O12436">
        <v>6</v>
      </c>
      <c r="P12436" s="119" t="s">
        <v>20254</v>
      </c>
    </row>
    <row r="12437" spans="1:16" x14ac:dyDescent="0.25">
      <c r="A12437">
        <v>26330</v>
      </c>
      <c r="B12437" s="119" t="s">
        <v>5589</v>
      </c>
      <c r="C12437">
        <v>64</v>
      </c>
      <c r="E12437">
        <v>493</v>
      </c>
      <c r="F12437">
        <v>64</v>
      </c>
      <c r="G12437">
        <v>462</v>
      </c>
      <c r="H12437">
        <v>76</v>
      </c>
      <c r="I12437" s="119" t="s">
        <v>4726</v>
      </c>
      <c r="J12437" s="119" t="s">
        <v>22</v>
      </c>
      <c r="K12437" s="1">
        <v>46255.758941458334</v>
      </c>
      <c r="L12437">
        <v>5</v>
      </c>
      <c r="M12437">
        <v>4</v>
      </c>
      <c r="N12437">
        <v>1</v>
      </c>
      <c r="O12437">
        <v>0</v>
      </c>
      <c r="P12437" s="119" t="s">
        <v>20254</v>
      </c>
    </row>
    <row r="12438" spans="1:16" x14ac:dyDescent="0.25">
      <c r="A12438">
        <v>26331</v>
      </c>
      <c r="B12438" s="119" t="s">
        <v>8196</v>
      </c>
      <c r="C12438">
        <v>61</v>
      </c>
      <c r="E12438">
        <v>828</v>
      </c>
      <c r="F12438">
        <v>62</v>
      </c>
      <c r="G12438">
        <v>226</v>
      </c>
      <c r="H12438">
        <v>493</v>
      </c>
      <c r="I12438" s="119" t="s">
        <v>4726</v>
      </c>
      <c r="J12438" s="119" t="s">
        <v>22</v>
      </c>
      <c r="K12438" s="1">
        <v>46255.758941458334</v>
      </c>
      <c r="L12438">
        <v>9</v>
      </c>
      <c r="M12438">
        <v>9</v>
      </c>
      <c r="N12438">
        <v>1</v>
      </c>
      <c r="O12438">
        <v>3</v>
      </c>
      <c r="P12438" s="119" t="s">
        <v>20254</v>
      </c>
    </row>
    <row r="12439" spans="1:16" x14ac:dyDescent="0.25">
      <c r="A12439">
        <v>26332</v>
      </c>
      <c r="B12439" s="119" t="s">
        <v>8196</v>
      </c>
      <c r="C12439">
        <v>66</v>
      </c>
      <c r="E12439">
        <v>0</v>
      </c>
      <c r="F12439">
        <v>0</v>
      </c>
      <c r="G12439">
        <v>977</v>
      </c>
      <c r="H12439">
        <v>80</v>
      </c>
      <c r="I12439" s="119" t="s">
        <v>4726</v>
      </c>
      <c r="J12439" s="119" t="s">
        <v>22</v>
      </c>
      <c r="K12439" s="1">
        <v>46255.758941458334</v>
      </c>
      <c r="L12439">
        <v>0</v>
      </c>
      <c r="M12439">
        <v>3</v>
      </c>
      <c r="N12439">
        <v>0</v>
      </c>
      <c r="O12439">
        <v>0</v>
      </c>
      <c r="P12439" s="119" t="s">
        <v>20254</v>
      </c>
    </row>
    <row r="12440" spans="1:16" x14ac:dyDescent="0.25">
      <c r="A12440">
        <v>26333</v>
      </c>
      <c r="B12440" s="119" t="s">
        <v>8162</v>
      </c>
      <c r="C12440">
        <v>39</v>
      </c>
      <c r="D12440">
        <v>24577</v>
      </c>
      <c r="E12440">
        <v>187</v>
      </c>
      <c r="F12440">
        <v>132</v>
      </c>
      <c r="G12440">
        <v>565</v>
      </c>
      <c r="H12440">
        <v>4294</v>
      </c>
      <c r="I12440" s="119" t="s">
        <v>4726</v>
      </c>
      <c r="J12440" s="119" t="s">
        <v>222</v>
      </c>
      <c r="K12440" s="1">
        <v>46255.758941458334</v>
      </c>
      <c r="L12440">
        <v>8</v>
      </c>
      <c r="M12440">
        <v>22</v>
      </c>
      <c r="N12440">
        <v>2</v>
      </c>
      <c r="O12440">
        <v>2</v>
      </c>
      <c r="P12440" s="119" t="s">
        <v>20254</v>
      </c>
    </row>
    <row r="12441" spans="1:16" x14ac:dyDescent="0.25">
      <c r="A12441">
        <v>26334</v>
      </c>
      <c r="B12441" s="119" t="s">
        <v>8196</v>
      </c>
      <c r="C12441">
        <v>71</v>
      </c>
      <c r="E12441">
        <v>0</v>
      </c>
      <c r="F12441">
        <v>0</v>
      </c>
      <c r="G12441">
        <v>1266</v>
      </c>
      <c r="H12441">
        <v>75</v>
      </c>
      <c r="I12441" s="119" t="s">
        <v>4726</v>
      </c>
      <c r="J12441" s="119" t="s">
        <v>22</v>
      </c>
      <c r="K12441" s="1">
        <v>46255.758941458334</v>
      </c>
      <c r="L12441">
        <v>0</v>
      </c>
      <c r="M12441">
        <v>10</v>
      </c>
      <c r="N12441">
        <v>0</v>
      </c>
      <c r="O12441">
        <v>0</v>
      </c>
      <c r="P12441" s="119" t="s">
        <v>20254</v>
      </c>
    </row>
    <row r="12442" spans="1:16" x14ac:dyDescent="0.25">
      <c r="A12442">
        <v>26335</v>
      </c>
      <c r="B12442" s="119" t="s">
        <v>8169</v>
      </c>
      <c r="C12442">
        <v>46</v>
      </c>
      <c r="D12442">
        <v>24550</v>
      </c>
      <c r="E12442">
        <v>74</v>
      </c>
      <c r="F12442">
        <v>809</v>
      </c>
      <c r="G12442">
        <v>387</v>
      </c>
      <c r="H12442">
        <v>2706</v>
      </c>
      <c r="I12442" s="119" t="s">
        <v>4726</v>
      </c>
      <c r="J12442" s="119" t="s">
        <v>222</v>
      </c>
      <c r="K12442" s="1">
        <v>46255.758941458334</v>
      </c>
      <c r="L12442">
        <v>1</v>
      </c>
      <c r="M12442">
        <v>2</v>
      </c>
      <c r="N12442">
        <v>1</v>
      </c>
      <c r="O12442">
        <v>1</v>
      </c>
      <c r="P12442" s="119" t="s">
        <v>20254</v>
      </c>
    </row>
    <row r="12443" spans="1:16" x14ac:dyDescent="0.25">
      <c r="A12443">
        <v>26336</v>
      </c>
      <c r="B12443" s="119" t="s">
        <v>8177</v>
      </c>
      <c r="C12443">
        <v>53</v>
      </c>
      <c r="D12443">
        <v>24617</v>
      </c>
      <c r="E12443">
        <v>234</v>
      </c>
      <c r="F12443">
        <v>823</v>
      </c>
      <c r="G12443">
        <v>391</v>
      </c>
      <c r="H12443">
        <v>3397</v>
      </c>
      <c r="I12443" s="119" t="s">
        <v>4726</v>
      </c>
      <c r="J12443" s="119" t="s">
        <v>222</v>
      </c>
      <c r="K12443" s="1">
        <v>46255.758941458334</v>
      </c>
      <c r="L12443">
        <v>4</v>
      </c>
      <c r="M12443">
        <v>4</v>
      </c>
      <c r="N12443">
        <v>1</v>
      </c>
      <c r="O12443">
        <v>0</v>
      </c>
      <c r="P12443" s="119" t="s">
        <v>20254</v>
      </c>
    </row>
    <row r="12444" spans="1:16" x14ac:dyDescent="0.25">
      <c r="A12444">
        <v>26337</v>
      </c>
      <c r="B12444" s="119" t="s">
        <v>8196</v>
      </c>
      <c r="C12444">
        <v>76</v>
      </c>
      <c r="E12444">
        <v>0</v>
      </c>
      <c r="F12444">
        <v>0</v>
      </c>
      <c r="G12444">
        <v>5252</v>
      </c>
      <c r="H12444">
        <v>75</v>
      </c>
      <c r="I12444" s="119" t="s">
        <v>4726</v>
      </c>
      <c r="J12444" s="119" t="s">
        <v>22</v>
      </c>
      <c r="K12444" s="1">
        <v>46255.758941458334</v>
      </c>
      <c r="L12444">
        <v>0</v>
      </c>
      <c r="M12444">
        <v>7</v>
      </c>
      <c r="N12444">
        <v>0</v>
      </c>
      <c r="O12444">
        <v>3</v>
      </c>
      <c r="P12444" s="119" t="s">
        <v>20254</v>
      </c>
    </row>
    <row r="12445" spans="1:16" x14ac:dyDescent="0.25">
      <c r="A12445">
        <v>26338</v>
      </c>
      <c r="B12445" s="119" t="s">
        <v>8197</v>
      </c>
      <c r="C12445">
        <v>40</v>
      </c>
      <c r="D12445">
        <v>24574</v>
      </c>
      <c r="E12445">
        <v>529</v>
      </c>
      <c r="F12445">
        <v>2279</v>
      </c>
      <c r="G12445">
        <v>297</v>
      </c>
      <c r="H12445">
        <v>15076</v>
      </c>
      <c r="I12445" s="119" t="s">
        <v>4726</v>
      </c>
      <c r="J12445" s="119" t="s">
        <v>222</v>
      </c>
      <c r="K12445" s="1">
        <v>46255.758941458334</v>
      </c>
      <c r="L12445">
        <v>15</v>
      </c>
      <c r="M12445">
        <v>15</v>
      </c>
      <c r="N12445">
        <v>9</v>
      </c>
      <c r="O12445">
        <v>0</v>
      </c>
      <c r="P12445" s="119" t="s">
        <v>20254</v>
      </c>
    </row>
    <row r="12446" spans="1:16" x14ac:dyDescent="0.25">
      <c r="A12446">
        <v>26339</v>
      </c>
      <c r="B12446" s="119" t="s">
        <v>8196</v>
      </c>
      <c r="C12446">
        <v>80</v>
      </c>
      <c r="E12446">
        <v>250</v>
      </c>
      <c r="F12446">
        <v>67</v>
      </c>
      <c r="G12446">
        <v>4601</v>
      </c>
      <c r="H12446">
        <v>78</v>
      </c>
      <c r="I12446" s="119" t="s">
        <v>4726</v>
      </c>
      <c r="J12446" s="119" t="s">
        <v>22</v>
      </c>
      <c r="K12446" s="1">
        <v>46255.758941458334</v>
      </c>
      <c r="L12446">
        <v>0</v>
      </c>
      <c r="M12446">
        <v>4</v>
      </c>
      <c r="N12446">
        <v>0</v>
      </c>
      <c r="O12446">
        <v>1</v>
      </c>
      <c r="P12446" s="119" t="s">
        <v>20254</v>
      </c>
    </row>
    <row r="12447" spans="1:16" x14ac:dyDescent="0.25">
      <c r="A12447">
        <v>26340</v>
      </c>
      <c r="B12447" s="119" t="s">
        <v>8198</v>
      </c>
      <c r="C12447">
        <v>47</v>
      </c>
      <c r="D12447">
        <v>24556</v>
      </c>
      <c r="E12447">
        <v>281</v>
      </c>
      <c r="F12447">
        <v>819</v>
      </c>
      <c r="G12447">
        <v>147</v>
      </c>
      <c r="H12447">
        <v>3077</v>
      </c>
      <c r="I12447" s="119" t="s">
        <v>4726</v>
      </c>
      <c r="J12447" s="119" t="s">
        <v>222</v>
      </c>
      <c r="K12447" s="1">
        <v>46255.758941458334</v>
      </c>
      <c r="L12447">
        <v>1</v>
      </c>
      <c r="M12447">
        <v>1</v>
      </c>
      <c r="N12447">
        <v>1</v>
      </c>
      <c r="O12447">
        <v>0</v>
      </c>
      <c r="P12447" s="119" t="s">
        <v>20254</v>
      </c>
    </row>
    <row r="12448" spans="1:16" x14ac:dyDescent="0.25">
      <c r="A12448">
        <v>26341</v>
      </c>
      <c r="B12448" s="119" t="s">
        <v>8199</v>
      </c>
      <c r="C12448">
        <v>62</v>
      </c>
      <c r="E12448">
        <v>230</v>
      </c>
      <c r="F12448">
        <v>63</v>
      </c>
      <c r="G12448">
        <v>417</v>
      </c>
      <c r="H12448">
        <v>80</v>
      </c>
      <c r="I12448" s="119" t="s">
        <v>4726</v>
      </c>
      <c r="J12448" s="119" t="s">
        <v>22</v>
      </c>
      <c r="K12448" s="1">
        <v>46255.758941458334</v>
      </c>
      <c r="L12448">
        <v>19</v>
      </c>
      <c r="M12448">
        <v>0</v>
      </c>
      <c r="N12448">
        <v>2</v>
      </c>
      <c r="O12448">
        <v>0</v>
      </c>
      <c r="P12448" s="119" t="s">
        <v>20254</v>
      </c>
    </row>
    <row r="12449" spans="1:16" x14ac:dyDescent="0.25">
      <c r="A12449">
        <v>26342</v>
      </c>
      <c r="B12449" s="119" t="s">
        <v>8172</v>
      </c>
      <c r="C12449">
        <v>54</v>
      </c>
      <c r="D12449">
        <v>24635</v>
      </c>
      <c r="E12449">
        <v>831</v>
      </c>
      <c r="F12449">
        <v>333</v>
      </c>
      <c r="G12449">
        <v>320</v>
      </c>
      <c r="H12449">
        <v>3682</v>
      </c>
      <c r="I12449" s="119" t="s">
        <v>4726</v>
      </c>
      <c r="J12449" s="119" t="s">
        <v>222</v>
      </c>
      <c r="K12449" s="1">
        <v>46255.758941458334</v>
      </c>
      <c r="L12449">
        <v>1</v>
      </c>
      <c r="M12449">
        <v>1</v>
      </c>
      <c r="N12449">
        <v>1</v>
      </c>
      <c r="O12449">
        <v>0</v>
      </c>
      <c r="P12449" s="119" t="s">
        <v>20254</v>
      </c>
    </row>
    <row r="12450" spans="1:16" x14ac:dyDescent="0.25">
      <c r="A12450">
        <v>26343</v>
      </c>
      <c r="B12450" s="119" t="s">
        <v>8199</v>
      </c>
      <c r="C12450">
        <v>67</v>
      </c>
      <c r="E12450">
        <v>0</v>
      </c>
      <c r="F12450">
        <v>0</v>
      </c>
      <c r="G12450">
        <v>551</v>
      </c>
      <c r="H12450">
        <v>72</v>
      </c>
      <c r="I12450" s="119" t="s">
        <v>4726</v>
      </c>
      <c r="J12450" s="119" t="s">
        <v>22</v>
      </c>
      <c r="K12450" s="1">
        <v>46255.758941458334</v>
      </c>
      <c r="L12450">
        <v>0</v>
      </c>
      <c r="M12450">
        <v>1</v>
      </c>
      <c r="N12450">
        <v>0</v>
      </c>
      <c r="O12450">
        <v>0</v>
      </c>
      <c r="P12450" s="119" t="s">
        <v>20254</v>
      </c>
    </row>
    <row r="12451" spans="1:16" x14ac:dyDescent="0.25">
      <c r="A12451">
        <v>26344</v>
      </c>
      <c r="B12451" s="119" t="s">
        <v>8199</v>
      </c>
      <c r="C12451">
        <v>72</v>
      </c>
      <c r="E12451">
        <v>0</v>
      </c>
      <c r="F12451">
        <v>0</v>
      </c>
      <c r="G12451">
        <v>1330</v>
      </c>
      <c r="H12451">
        <v>73</v>
      </c>
      <c r="I12451" s="119" t="s">
        <v>4726</v>
      </c>
      <c r="J12451" s="119" t="s">
        <v>22</v>
      </c>
      <c r="K12451" s="1">
        <v>46255.758941458334</v>
      </c>
      <c r="L12451">
        <v>0</v>
      </c>
      <c r="M12451">
        <v>2</v>
      </c>
      <c r="N12451">
        <v>0</v>
      </c>
      <c r="O12451">
        <v>1</v>
      </c>
      <c r="P12451" s="119" t="s">
        <v>20254</v>
      </c>
    </row>
    <row r="12452" spans="1:16" x14ac:dyDescent="0.25">
      <c r="A12452">
        <v>26345</v>
      </c>
      <c r="B12452" s="119" t="s">
        <v>8200</v>
      </c>
      <c r="C12452">
        <v>55</v>
      </c>
      <c r="D12452">
        <v>24598</v>
      </c>
      <c r="E12452">
        <v>232</v>
      </c>
      <c r="F12452">
        <v>771</v>
      </c>
      <c r="G12452">
        <v>168</v>
      </c>
      <c r="H12452">
        <v>2600</v>
      </c>
      <c r="I12452" s="119" t="s">
        <v>4726</v>
      </c>
      <c r="J12452" s="119" t="s">
        <v>222</v>
      </c>
      <c r="K12452" s="1">
        <v>46255.758941458334</v>
      </c>
      <c r="L12452">
        <v>1</v>
      </c>
      <c r="M12452">
        <v>0</v>
      </c>
      <c r="N12452">
        <v>1</v>
      </c>
      <c r="O12452">
        <v>0</v>
      </c>
      <c r="P12452" s="119" t="s">
        <v>20254</v>
      </c>
    </row>
    <row r="12453" spans="1:16" x14ac:dyDescent="0.25">
      <c r="A12453">
        <v>26346</v>
      </c>
      <c r="B12453" s="119" t="s">
        <v>8201</v>
      </c>
      <c r="C12453">
        <v>60</v>
      </c>
      <c r="D12453">
        <v>24579</v>
      </c>
      <c r="E12453">
        <v>490</v>
      </c>
      <c r="F12453">
        <v>1002</v>
      </c>
      <c r="G12453">
        <v>262</v>
      </c>
      <c r="H12453">
        <v>9611</v>
      </c>
      <c r="I12453" s="119" t="s">
        <v>4726</v>
      </c>
      <c r="J12453" s="119" t="s">
        <v>222</v>
      </c>
      <c r="K12453" s="1">
        <v>46255.758941458334</v>
      </c>
      <c r="L12453">
        <v>17</v>
      </c>
      <c r="M12453">
        <v>25</v>
      </c>
      <c r="N12453">
        <v>5</v>
      </c>
      <c r="O12453">
        <v>5</v>
      </c>
      <c r="P12453" s="119" t="s">
        <v>20254</v>
      </c>
    </row>
    <row r="12454" spans="1:16" x14ac:dyDescent="0.25">
      <c r="A12454">
        <v>26347</v>
      </c>
      <c r="B12454" s="119" t="s">
        <v>8199</v>
      </c>
      <c r="C12454">
        <v>77</v>
      </c>
      <c r="E12454">
        <v>0</v>
      </c>
      <c r="F12454">
        <v>0</v>
      </c>
      <c r="G12454">
        <v>5433</v>
      </c>
      <c r="H12454">
        <v>75</v>
      </c>
      <c r="I12454" s="119" t="s">
        <v>4726</v>
      </c>
      <c r="J12454" s="119" t="s">
        <v>22</v>
      </c>
      <c r="K12454" s="1">
        <v>46255.758941458334</v>
      </c>
      <c r="L12454">
        <v>0</v>
      </c>
      <c r="M12454">
        <v>6</v>
      </c>
      <c r="N12454">
        <v>0</v>
      </c>
      <c r="O12454">
        <v>2</v>
      </c>
      <c r="P12454" s="119" t="s">
        <v>20254</v>
      </c>
    </row>
    <row r="12455" spans="1:16" x14ac:dyDescent="0.25">
      <c r="A12455">
        <v>26348</v>
      </c>
      <c r="B12455" s="119" t="s">
        <v>8199</v>
      </c>
      <c r="C12455">
        <v>80</v>
      </c>
      <c r="E12455">
        <v>0</v>
      </c>
      <c r="F12455">
        <v>0</v>
      </c>
      <c r="G12455">
        <v>4493</v>
      </c>
      <c r="H12455">
        <v>78</v>
      </c>
      <c r="I12455" s="119" t="s">
        <v>4726</v>
      </c>
      <c r="J12455" s="119" t="s">
        <v>22</v>
      </c>
      <c r="K12455" s="1">
        <v>46255.758941458334</v>
      </c>
      <c r="L12455">
        <v>0</v>
      </c>
      <c r="M12455">
        <v>5</v>
      </c>
      <c r="N12455">
        <v>0</v>
      </c>
      <c r="O12455">
        <v>0</v>
      </c>
      <c r="P12455" s="119" t="s">
        <v>20254</v>
      </c>
    </row>
    <row r="12456" spans="1:16" x14ac:dyDescent="0.25">
      <c r="A12456">
        <v>26349</v>
      </c>
      <c r="B12456" s="119" t="s">
        <v>8202</v>
      </c>
      <c r="C12456">
        <v>67</v>
      </c>
      <c r="D12456">
        <v>24626</v>
      </c>
      <c r="E12456">
        <v>89</v>
      </c>
      <c r="F12456">
        <v>1169</v>
      </c>
      <c r="G12456">
        <v>644</v>
      </c>
      <c r="H12456">
        <v>2169</v>
      </c>
      <c r="I12456" s="119" t="s">
        <v>4726</v>
      </c>
      <c r="J12456" s="119" t="s">
        <v>222</v>
      </c>
      <c r="K12456" s="1">
        <v>46255.758941458334</v>
      </c>
      <c r="L12456">
        <v>0</v>
      </c>
      <c r="M12456">
        <v>1</v>
      </c>
      <c r="N12456">
        <v>0</v>
      </c>
      <c r="O12456">
        <v>0</v>
      </c>
      <c r="P12456" s="119" t="s">
        <v>20254</v>
      </c>
    </row>
    <row r="12457" spans="1:16" x14ac:dyDescent="0.25">
      <c r="A12457">
        <v>26350</v>
      </c>
      <c r="B12457" s="119" t="s">
        <v>8203</v>
      </c>
      <c r="C12457">
        <v>68</v>
      </c>
      <c r="E12457">
        <v>0</v>
      </c>
      <c r="F12457">
        <v>0</v>
      </c>
      <c r="G12457">
        <v>566</v>
      </c>
      <c r="H12457">
        <v>89</v>
      </c>
      <c r="I12457" s="119" t="s">
        <v>4726</v>
      </c>
      <c r="J12457" s="119" t="s">
        <v>22</v>
      </c>
      <c r="K12457" s="1">
        <v>46255.758941458334</v>
      </c>
      <c r="L12457">
        <v>0</v>
      </c>
      <c r="M12457">
        <v>1</v>
      </c>
      <c r="N12457">
        <v>0</v>
      </c>
      <c r="O12457">
        <v>0</v>
      </c>
      <c r="P12457" s="119" t="s">
        <v>20254</v>
      </c>
    </row>
    <row r="12458" spans="1:16" x14ac:dyDescent="0.25">
      <c r="A12458">
        <v>26351</v>
      </c>
      <c r="B12458" s="119" t="s">
        <v>8180</v>
      </c>
      <c r="C12458">
        <v>74</v>
      </c>
      <c r="D12458">
        <v>24556</v>
      </c>
      <c r="E12458">
        <v>275</v>
      </c>
      <c r="F12458">
        <v>1728</v>
      </c>
      <c r="G12458">
        <v>476</v>
      </c>
      <c r="H12458">
        <v>2690</v>
      </c>
      <c r="I12458" s="119" t="s">
        <v>4726</v>
      </c>
      <c r="J12458" s="119" t="s">
        <v>222</v>
      </c>
      <c r="K12458" s="1">
        <v>46255.758941458334</v>
      </c>
      <c r="L12458">
        <v>618</v>
      </c>
      <c r="M12458">
        <v>2</v>
      </c>
      <c r="N12458">
        <v>50</v>
      </c>
      <c r="O12458">
        <v>1</v>
      </c>
      <c r="P12458" s="119" t="s">
        <v>20254</v>
      </c>
    </row>
    <row r="12459" spans="1:16" x14ac:dyDescent="0.25">
      <c r="A12459">
        <v>26352</v>
      </c>
      <c r="B12459" s="119" t="s">
        <v>8204</v>
      </c>
      <c r="C12459">
        <v>80</v>
      </c>
      <c r="D12459">
        <v>24647</v>
      </c>
      <c r="E12459">
        <v>1196</v>
      </c>
      <c r="F12459">
        <v>1951</v>
      </c>
      <c r="G12459">
        <v>3818</v>
      </c>
      <c r="H12459">
        <v>2051</v>
      </c>
      <c r="I12459" s="119" t="s">
        <v>4726</v>
      </c>
      <c r="J12459" s="119" t="s">
        <v>222</v>
      </c>
      <c r="K12459" s="1">
        <v>46255.758941458334</v>
      </c>
      <c r="L12459">
        <v>1372</v>
      </c>
      <c r="M12459">
        <v>140</v>
      </c>
      <c r="N12459">
        <v>130</v>
      </c>
      <c r="O12459">
        <v>116</v>
      </c>
      <c r="P12459" s="119" t="s">
        <v>20254</v>
      </c>
    </row>
    <row r="12460" spans="1:16" x14ac:dyDescent="0.25">
      <c r="A12460">
        <v>26353</v>
      </c>
      <c r="B12460" s="119" t="s">
        <v>8203</v>
      </c>
      <c r="C12460">
        <v>73</v>
      </c>
      <c r="E12460">
        <v>0</v>
      </c>
      <c r="F12460">
        <v>0</v>
      </c>
      <c r="G12460">
        <v>580</v>
      </c>
      <c r="H12460">
        <v>111</v>
      </c>
      <c r="I12460" s="119" t="s">
        <v>4726</v>
      </c>
      <c r="J12460" s="119" t="s">
        <v>22</v>
      </c>
      <c r="K12460" s="1">
        <v>46255.758941458334</v>
      </c>
      <c r="L12460">
        <v>0</v>
      </c>
      <c r="M12460">
        <v>1</v>
      </c>
      <c r="N12460">
        <v>0</v>
      </c>
      <c r="O12460">
        <v>1</v>
      </c>
      <c r="P12460" s="119" t="s">
        <v>20254</v>
      </c>
    </row>
    <row r="12461" spans="1:16" x14ac:dyDescent="0.25">
      <c r="A12461">
        <v>26354</v>
      </c>
      <c r="B12461" s="119" t="s">
        <v>8125</v>
      </c>
      <c r="C12461">
        <v>61</v>
      </c>
      <c r="D12461">
        <v>24556</v>
      </c>
      <c r="E12461">
        <v>292</v>
      </c>
      <c r="F12461">
        <v>1665</v>
      </c>
      <c r="G12461">
        <v>230</v>
      </c>
      <c r="H12461">
        <v>6409</v>
      </c>
      <c r="I12461" s="119" t="s">
        <v>4726</v>
      </c>
      <c r="J12461" s="119" t="s">
        <v>222</v>
      </c>
      <c r="K12461" s="1">
        <v>46255.758941458334</v>
      </c>
      <c r="L12461">
        <v>6</v>
      </c>
      <c r="M12461">
        <v>9</v>
      </c>
      <c r="N12461">
        <v>3</v>
      </c>
      <c r="O12461">
        <v>2</v>
      </c>
      <c r="P12461" s="119" t="s">
        <v>20254</v>
      </c>
    </row>
    <row r="12462" spans="1:16" x14ac:dyDescent="0.25">
      <c r="A12462">
        <v>26355</v>
      </c>
      <c r="B12462" s="119" t="s">
        <v>8203</v>
      </c>
      <c r="C12462">
        <v>78</v>
      </c>
      <c r="E12462">
        <v>0</v>
      </c>
      <c r="F12462">
        <v>0</v>
      </c>
      <c r="G12462">
        <v>5204</v>
      </c>
      <c r="H12462">
        <v>76</v>
      </c>
      <c r="I12462" s="119" t="s">
        <v>4726</v>
      </c>
      <c r="J12462" s="119" t="s">
        <v>22</v>
      </c>
      <c r="K12462" s="1">
        <v>46255.758941458334</v>
      </c>
      <c r="L12462">
        <v>0</v>
      </c>
      <c r="M12462">
        <v>4</v>
      </c>
      <c r="N12462">
        <v>0</v>
      </c>
      <c r="O12462">
        <v>1</v>
      </c>
      <c r="P12462" s="119" t="s">
        <v>20254</v>
      </c>
    </row>
    <row r="12463" spans="1:16" x14ac:dyDescent="0.25">
      <c r="A12463">
        <v>26356</v>
      </c>
      <c r="B12463" s="119" t="s">
        <v>8205</v>
      </c>
      <c r="C12463">
        <v>68</v>
      </c>
      <c r="D12463">
        <v>24569</v>
      </c>
      <c r="E12463">
        <v>133</v>
      </c>
      <c r="F12463">
        <v>1901</v>
      </c>
      <c r="G12463">
        <v>157</v>
      </c>
      <c r="H12463">
        <v>2215</v>
      </c>
      <c r="I12463" s="119" t="s">
        <v>4726</v>
      </c>
      <c r="J12463" s="119" t="s">
        <v>222</v>
      </c>
      <c r="K12463" s="1">
        <v>46255.758941458334</v>
      </c>
      <c r="L12463">
        <v>3</v>
      </c>
      <c r="M12463">
        <v>0</v>
      </c>
      <c r="N12463">
        <v>1</v>
      </c>
      <c r="O12463">
        <v>0</v>
      </c>
      <c r="P12463" s="119" t="s">
        <v>20254</v>
      </c>
    </row>
    <row r="12464" spans="1:16" x14ac:dyDescent="0.25">
      <c r="A12464">
        <v>26357</v>
      </c>
      <c r="B12464" s="119" t="s">
        <v>8203</v>
      </c>
      <c r="C12464">
        <v>80</v>
      </c>
      <c r="E12464">
        <v>0</v>
      </c>
      <c r="F12464">
        <v>0</v>
      </c>
      <c r="G12464">
        <v>3736</v>
      </c>
      <c r="H12464">
        <v>78</v>
      </c>
      <c r="I12464" s="119" t="s">
        <v>4726</v>
      </c>
      <c r="J12464" s="119" t="s">
        <v>22</v>
      </c>
      <c r="K12464" s="1">
        <v>46255.758941458334</v>
      </c>
      <c r="L12464">
        <v>0</v>
      </c>
      <c r="M12464">
        <v>4</v>
      </c>
      <c r="N12464">
        <v>0</v>
      </c>
      <c r="O12464">
        <v>1</v>
      </c>
      <c r="P12464" s="119" t="s">
        <v>20254</v>
      </c>
    </row>
    <row r="12465" spans="1:16" x14ac:dyDescent="0.25">
      <c r="A12465">
        <v>26358</v>
      </c>
      <c r="B12465" s="119" t="s">
        <v>8124</v>
      </c>
      <c r="C12465">
        <v>75</v>
      </c>
      <c r="D12465">
        <v>24593</v>
      </c>
      <c r="E12465">
        <v>357</v>
      </c>
      <c r="F12465">
        <v>1650</v>
      </c>
      <c r="G12465">
        <v>243</v>
      </c>
      <c r="H12465">
        <v>2539</v>
      </c>
      <c r="I12465" s="119" t="s">
        <v>4726</v>
      </c>
      <c r="J12465" s="119" t="s">
        <v>222</v>
      </c>
      <c r="K12465" s="1">
        <v>46255.758941458334</v>
      </c>
      <c r="L12465">
        <v>485</v>
      </c>
      <c r="M12465">
        <v>0</v>
      </c>
      <c r="N12465">
        <v>1</v>
      </c>
      <c r="O12465">
        <v>0</v>
      </c>
      <c r="P12465" s="119" t="s">
        <v>20254</v>
      </c>
    </row>
    <row r="12466" spans="1:16" x14ac:dyDescent="0.25">
      <c r="A12466">
        <v>26359</v>
      </c>
      <c r="B12466" s="119" t="s">
        <v>8196</v>
      </c>
      <c r="C12466">
        <v>69</v>
      </c>
      <c r="E12466">
        <v>0</v>
      </c>
      <c r="F12466">
        <v>0</v>
      </c>
      <c r="G12466">
        <v>792</v>
      </c>
      <c r="H12466">
        <v>70</v>
      </c>
      <c r="I12466" s="119" t="s">
        <v>4726</v>
      </c>
      <c r="J12466" s="119" t="s">
        <v>22</v>
      </c>
      <c r="K12466" s="1">
        <v>46255.758941458334</v>
      </c>
      <c r="L12466">
        <v>0</v>
      </c>
      <c r="M12466">
        <v>5</v>
      </c>
      <c r="N12466">
        <v>0</v>
      </c>
      <c r="O12466">
        <v>0</v>
      </c>
      <c r="P12466" s="119" t="s">
        <v>20254</v>
      </c>
    </row>
    <row r="12467" spans="1:16" x14ac:dyDescent="0.25">
      <c r="A12467">
        <v>26360</v>
      </c>
      <c r="B12467" s="119" t="s">
        <v>8196</v>
      </c>
      <c r="C12467">
        <v>74</v>
      </c>
      <c r="E12467">
        <v>0</v>
      </c>
      <c r="F12467">
        <v>0</v>
      </c>
      <c r="G12467">
        <v>845</v>
      </c>
      <c r="H12467">
        <v>75</v>
      </c>
      <c r="I12467" s="119" t="s">
        <v>4726</v>
      </c>
      <c r="J12467" s="119" t="s">
        <v>22</v>
      </c>
      <c r="K12467" s="1">
        <v>46255.758941458334</v>
      </c>
      <c r="L12467">
        <v>0</v>
      </c>
      <c r="M12467">
        <v>2</v>
      </c>
      <c r="N12467">
        <v>0</v>
      </c>
      <c r="O12467">
        <v>0</v>
      </c>
      <c r="P12467" s="119" t="s">
        <v>20254</v>
      </c>
    </row>
    <row r="12468" spans="1:16" x14ac:dyDescent="0.25">
      <c r="A12468">
        <v>26361</v>
      </c>
      <c r="B12468" s="119" t="s">
        <v>8194</v>
      </c>
      <c r="C12468">
        <v>80</v>
      </c>
      <c r="D12468">
        <v>24574</v>
      </c>
      <c r="E12468">
        <v>861</v>
      </c>
      <c r="F12468">
        <v>1890</v>
      </c>
      <c r="G12468">
        <v>4985</v>
      </c>
      <c r="H12468">
        <v>2391</v>
      </c>
      <c r="I12468" s="119" t="s">
        <v>4726</v>
      </c>
      <c r="J12468" s="119" t="s">
        <v>222</v>
      </c>
      <c r="K12468" s="1">
        <v>46255.758941458334</v>
      </c>
      <c r="L12468">
        <v>1153</v>
      </c>
      <c r="M12468">
        <v>853</v>
      </c>
      <c r="N12468">
        <v>428</v>
      </c>
      <c r="O12468">
        <v>167</v>
      </c>
      <c r="P12468" s="119" t="s">
        <v>20254</v>
      </c>
    </row>
    <row r="12469" spans="1:16" x14ac:dyDescent="0.25">
      <c r="A12469">
        <v>26362</v>
      </c>
      <c r="B12469" s="119" t="s">
        <v>8206</v>
      </c>
      <c r="C12469">
        <v>62</v>
      </c>
      <c r="D12469">
        <v>24623</v>
      </c>
      <c r="E12469">
        <v>327</v>
      </c>
      <c r="F12469">
        <v>1010</v>
      </c>
      <c r="G12469">
        <v>153</v>
      </c>
      <c r="H12469">
        <v>1799</v>
      </c>
      <c r="I12469" s="119" t="s">
        <v>4726</v>
      </c>
      <c r="J12469" s="119" t="s">
        <v>222</v>
      </c>
      <c r="K12469" s="1">
        <v>46255.758941458334</v>
      </c>
      <c r="L12469">
        <v>0</v>
      </c>
      <c r="M12469">
        <v>2</v>
      </c>
      <c r="N12469">
        <v>0</v>
      </c>
      <c r="O12469">
        <v>0</v>
      </c>
      <c r="P12469" s="119" t="s">
        <v>20254</v>
      </c>
    </row>
    <row r="12470" spans="1:16" x14ac:dyDescent="0.25">
      <c r="A12470">
        <v>26363</v>
      </c>
      <c r="B12470" s="119" t="s">
        <v>8196</v>
      </c>
      <c r="C12470">
        <v>79</v>
      </c>
      <c r="E12470">
        <v>216</v>
      </c>
      <c r="F12470">
        <v>67</v>
      </c>
      <c r="G12470">
        <v>5772</v>
      </c>
      <c r="H12470">
        <v>77</v>
      </c>
      <c r="I12470" s="119" t="s">
        <v>4726</v>
      </c>
      <c r="J12470" s="119" t="s">
        <v>22</v>
      </c>
      <c r="K12470" s="1">
        <v>46255.758941458334</v>
      </c>
      <c r="L12470">
        <v>0</v>
      </c>
      <c r="M12470">
        <v>10</v>
      </c>
      <c r="N12470">
        <v>0</v>
      </c>
      <c r="O12470">
        <v>2</v>
      </c>
      <c r="P12470" s="119" t="s">
        <v>20254</v>
      </c>
    </row>
    <row r="12471" spans="1:16" x14ac:dyDescent="0.25">
      <c r="A12471">
        <v>26364</v>
      </c>
      <c r="B12471" s="119" t="s">
        <v>8207</v>
      </c>
      <c r="C12471">
        <v>69</v>
      </c>
      <c r="D12471">
        <v>24606</v>
      </c>
      <c r="E12471">
        <v>720</v>
      </c>
      <c r="F12471">
        <v>1696</v>
      </c>
      <c r="G12471">
        <v>333</v>
      </c>
      <c r="H12471">
        <v>2607</v>
      </c>
      <c r="I12471" s="119" t="s">
        <v>4726</v>
      </c>
      <c r="J12471" s="119" t="s">
        <v>222</v>
      </c>
      <c r="K12471" s="1">
        <v>46255.758941458334</v>
      </c>
      <c r="L12471">
        <v>124</v>
      </c>
      <c r="M12471">
        <v>1</v>
      </c>
      <c r="N12471">
        <v>0</v>
      </c>
      <c r="O12471">
        <v>1</v>
      </c>
      <c r="P12471" s="119" t="s">
        <v>20254</v>
      </c>
    </row>
    <row r="12472" spans="1:16" x14ac:dyDescent="0.25">
      <c r="A12472">
        <v>26365</v>
      </c>
      <c r="B12472" s="119" t="s">
        <v>8196</v>
      </c>
      <c r="C12472">
        <v>80</v>
      </c>
      <c r="E12472">
        <v>0</v>
      </c>
      <c r="F12472">
        <v>0</v>
      </c>
      <c r="G12472">
        <v>2861</v>
      </c>
      <c r="H12472">
        <v>78</v>
      </c>
      <c r="I12472" s="119" t="s">
        <v>4726</v>
      </c>
      <c r="J12472" s="119" t="s">
        <v>22</v>
      </c>
      <c r="K12472" s="1">
        <v>46255.758941458334</v>
      </c>
      <c r="L12472">
        <v>0</v>
      </c>
      <c r="M12472">
        <v>516</v>
      </c>
      <c r="N12472">
        <v>0</v>
      </c>
      <c r="O12472">
        <v>8</v>
      </c>
      <c r="P12472" s="119" t="s">
        <v>20254</v>
      </c>
    </row>
    <row r="12473" spans="1:16" x14ac:dyDescent="0.25">
      <c r="A12473">
        <v>26366</v>
      </c>
      <c r="B12473" s="119" t="s">
        <v>8127</v>
      </c>
      <c r="C12473">
        <v>76</v>
      </c>
      <c r="D12473">
        <v>24611</v>
      </c>
      <c r="E12473">
        <v>1403</v>
      </c>
      <c r="F12473">
        <v>1615</v>
      </c>
      <c r="G12473">
        <v>11239</v>
      </c>
      <c r="H12473">
        <v>2211</v>
      </c>
      <c r="I12473" s="119" t="s">
        <v>4726</v>
      </c>
      <c r="J12473" s="119" t="s">
        <v>222</v>
      </c>
      <c r="K12473" s="1">
        <v>46255.758941458334</v>
      </c>
      <c r="L12473">
        <v>788</v>
      </c>
      <c r="M12473">
        <v>71</v>
      </c>
      <c r="N12473">
        <v>102</v>
      </c>
      <c r="O12473">
        <v>14</v>
      </c>
      <c r="P12473" s="119" t="s">
        <v>20254</v>
      </c>
    </row>
    <row r="12474" spans="1:16" x14ac:dyDescent="0.25">
      <c r="A12474">
        <v>26367</v>
      </c>
      <c r="B12474" s="119" t="s">
        <v>8120</v>
      </c>
      <c r="C12474">
        <v>80</v>
      </c>
      <c r="D12474">
        <v>24569</v>
      </c>
      <c r="E12474">
        <v>1193</v>
      </c>
      <c r="F12474">
        <v>1820</v>
      </c>
      <c r="G12474">
        <v>4141</v>
      </c>
      <c r="H12474">
        <v>2420</v>
      </c>
      <c r="I12474" s="119" t="s">
        <v>4726</v>
      </c>
      <c r="J12474" s="119" t="s">
        <v>222</v>
      </c>
      <c r="K12474" s="1">
        <v>46255.758941458334</v>
      </c>
      <c r="L12474">
        <v>1415</v>
      </c>
      <c r="M12474">
        <v>120</v>
      </c>
      <c r="N12474">
        <v>375</v>
      </c>
      <c r="O12474">
        <v>74</v>
      </c>
      <c r="P12474" s="119" t="s">
        <v>20254</v>
      </c>
    </row>
    <row r="12475" spans="1:16" x14ac:dyDescent="0.25">
      <c r="A12475">
        <v>26368</v>
      </c>
      <c r="B12475" s="119" t="s">
        <v>8202</v>
      </c>
      <c r="C12475">
        <v>70</v>
      </c>
      <c r="D12475">
        <v>24626</v>
      </c>
      <c r="E12475">
        <v>165</v>
      </c>
      <c r="F12475">
        <v>2052</v>
      </c>
      <c r="G12475">
        <v>313</v>
      </c>
      <c r="H12475">
        <v>6300</v>
      </c>
      <c r="I12475" s="119" t="s">
        <v>4726</v>
      </c>
      <c r="J12475" s="119" t="s">
        <v>222</v>
      </c>
      <c r="K12475" s="1">
        <v>46255.758941458334</v>
      </c>
      <c r="L12475">
        <v>1</v>
      </c>
      <c r="M12475">
        <v>4</v>
      </c>
      <c r="N12475">
        <v>0</v>
      </c>
      <c r="O12475">
        <v>2</v>
      </c>
      <c r="P12475" s="119" t="s">
        <v>20254</v>
      </c>
    </row>
    <row r="12476" spans="1:16" x14ac:dyDescent="0.25">
      <c r="A12476">
        <v>26369</v>
      </c>
      <c r="B12476" s="119" t="s">
        <v>8208</v>
      </c>
      <c r="C12476">
        <v>77</v>
      </c>
      <c r="D12476">
        <v>24553</v>
      </c>
      <c r="E12476">
        <v>1406</v>
      </c>
      <c r="F12476">
        <v>1900</v>
      </c>
      <c r="G12476">
        <v>6126</v>
      </c>
      <c r="H12476">
        <v>2300</v>
      </c>
      <c r="I12476" s="119" t="s">
        <v>4726</v>
      </c>
      <c r="J12476" s="119" t="s">
        <v>222</v>
      </c>
      <c r="K12476" s="1">
        <v>46255.758941458334</v>
      </c>
      <c r="L12476">
        <v>1296</v>
      </c>
      <c r="M12476">
        <v>387</v>
      </c>
      <c r="N12476">
        <v>393</v>
      </c>
      <c r="O12476">
        <v>341</v>
      </c>
      <c r="P12476" s="119" t="s">
        <v>20254</v>
      </c>
    </row>
    <row r="12477" spans="1:16" x14ac:dyDescent="0.25">
      <c r="A12477">
        <v>26370</v>
      </c>
      <c r="B12477" s="119" t="s">
        <v>8190</v>
      </c>
      <c r="C12477">
        <v>80</v>
      </c>
      <c r="D12477">
        <v>24574</v>
      </c>
      <c r="E12477">
        <v>1831</v>
      </c>
      <c r="F12477">
        <v>1950</v>
      </c>
      <c r="G12477">
        <v>3332</v>
      </c>
      <c r="H12477">
        <v>2197</v>
      </c>
      <c r="I12477" s="119" t="s">
        <v>4726</v>
      </c>
      <c r="J12477" s="119" t="s">
        <v>222</v>
      </c>
      <c r="K12477" s="1">
        <v>46255.758941458334</v>
      </c>
      <c r="L12477">
        <v>1453</v>
      </c>
      <c r="M12477">
        <v>116</v>
      </c>
      <c r="N12477">
        <v>417</v>
      </c>
      <c r="O12477">
        <v>63</v>
      </c>
      <c r="P12477" s="119" t="s">
        <v>20254</v>
      </c>
    </row>
    <row r="12478" spans="1:16" x14ac:dyDescent="0.25">
      <c r="A12478">
        <v>26371</v>
      </c>
      <c r="B12478" s="119" t="s">
        <v>8209</v>
      </c>
      <c r="C12478">
        <v>71</v>
      </c>
      <c r="D12478">
        <v>24598</v>
      </c>
      <c r="E12478">
        <v>707</v>
      </c>
      <c r="F12478">
        <v>1512</v>
      </c>
      <c r="G12478">
        <v>156</v>
      </c>
      <c r="H12478">
        <v>3469</v>
      </c>
      <c r="I12478" s="119" t="s">
        <v>4726</v>
      </c>
      <c r="J12478" s="119" t="s">
        <v>222</v>
      </c>
      <c r="K12478" s="1">
        <v>46255.758941458334</v>
      </c>
      <c r="L12478">
        <v>322</v>
      </c>
      <c r="M12478">
        <v>2</v>
      </c>
      <c r="N12478">
        <v>141</v>
      </c>
      <c r="O12478">
        <v>0</v>
      </c>
      <c r="P12478" s="119" t="s">
        <v>20254</v>
      </c>
    </row>
    <row r="12479" spans="1:16" x14ac:dyDescent="0.25">
      <c r="A12479">
        <v>26372</v>
      </c>
      <c r="B12479" s="119" t="s">
        <v>8210</v>
      </c>
      <c r="C12479">
        <v>78</v>
      </c>
      <c r="D12479">
        <v>24647</v>
      </c>
      <c r="E12479">
        <v>891</v>
      </c>
      <c r="F12479">
        <v>1910</v>
      </c>
      <c r="G12479">
        <v>4114</v>
      </c>
      <c r="H12479">
        <v>2100</v>
      </c>
      <c r="I12479" s="119" t="s">
        <v>4726</v>
      </c>
      <c r="J12479" s="119" t="s">
        <v>222</v>
      </c>
      <c r="K12479" s="1">
        <v>46255.758941458334</v>
      </c>
      <c r="L12479">
        <v>1290</v>
      </c>
      <c r="M12479">
        <v>53</v>
      </c>
      <c r="N12479">
        <v>193</v>
      </c>
      <c r="O12479">
        <v>22</v>
      </c>
      <c r="P12479" s="119" t="s">
        <v>20254</v>
      </c>
    </row>
    <row r="12480" spans="1:16" x14ac:dyDescent="0.25">
      <c r="A12480">
        <v>26373</v>
      </c>
      <c r="B12480" s="119" t="s">
        <v>8195</v>
      </c>
      <c r="C12480">
        <v>80</v>
      </c>
      <c r="D12480">
        <v>24611</v>
      </c>
      <c r="E12480">
        <v>1414</v>
      </c>
      <c r="F12480">
        <v>2030</v>
      </c>
      <c r="G12480">
        <v>5246</v>
      </c>
      <c r="H12480">
        <v>2242</v>
      </c>
      <c r="I12480" s="119" t="s">
        <v>4726</v>
      </c>
      <c r="J12480" s="119" t="s">
        <v>222</v>
      </c>
      <c r="K12480" s="1">
        <v>46255.758941458334</v>
      </c>
      <c r="L12480">
        <v>1418</v>
      </c>
      <c r="M12480">
        <v>353</v>
      </c>
      <c r="N12480">
        <v>633</v>
      </c>
      <c r="O12480">
        <v>29</v>
      </c>
      <c r="P12480" s="119" t="s">
        <v>20254</v>
      </c>
    </row>
    <row r="12481" spans="1:16" x14ac:dyDescent="0.25">
      <c r="A12481">
        <v>26374</v>
      </c>
      <c r="B12481" s="119" t="s">
        <v>8187</v>
      </c>
      <c r="C12481">
        <v>72</v>
      </c>
      <c r="D12481">
        <v>24577</v>
      </c>
      <c r="E12481">
        <v>355</v>
      </c>
      <c r="F12481">
        <v>1701</v>
      </c>
      <c r="G12481">
        <v>152</v>
      </c>
      <c r="H12481">
        <v>2497</v>
      </c>
      <c r="I12481" s="119" t="s">
        <v>4726</v>
      </c>
      <c r="J12481" s="119" t="s">
        <v>222</v>
      </c>
      <c r="K12481" s="1">
        <v>46255.758941458334</v>
      </c>
      <c r="L12481">
        <v>689</v>
      </c>
      <c r="M12481">
        <v>1</v>
      </c>
      <c r="N12481">
        <v>50</v>
      </c>
      <c r="O12481">
        <v>0</v>
      </c>
      <c r="P12481" s="119" t="s">
        <v>20254</v>
      </c>
    </row>
    <row r="12482" spans="1:16" x14ac:dyDescent="0.25">
      <c r="A12482">
        <v>26375</v>
      </c>
      <c r="B12482" s="119" t="s">
        <v>8211</v>
      </c>
      <c r="C12482">
        <v>79</v>
      </c>
      <c r="D12482">
        <v>24602</v>
      </c>
      <c r="E12482">
        <v>1575</v>
      </c>
      <c r="F12482">
        <v>1900</v>
      </c>
      <c r="G12482">
        <v>7400</v>
      </c>
      <c r="H12482">
        <v>2200</v>
      </c>
      <c r="I12482" s="119" t="s">
        <v>4726</v>
      </c>
      <c r="J12482" s="119" t="s">
        <v>222</v>
      </c>
      <c r="K12482" s="1">
        <v>46255.758941458334</v>
      </c>
      <c r="L12482">
        <v>1008</v>
      </c>
      <c r="M12482">
        <v>730</v>
      </c>
      <c r="N12482">
        <v>170</v>
      </c>
      <c r="O12482">
        <v>207</v>
      </c>
      <c r="P12482" s="119" t="s">
        <v>20254</v>
      </c>
    </row>
    <row r="12483" spans="1:16" x14ac:dyDescent="0.25">
      <c r="A12483">
        <v>26376</v>
      </c>
      <c r="B12483" s="119" t="s">
        <v>8212</v>
      </c>
      <c r="C12483">
        <v>80</v>
      </c>
      <c r="D12483">
        <v>24574</v>
      </c>
      <c r="E12483">
        <v>930</v>
      </c>
      <c r="F12483">
        <v>1900</v>
      </c>
      <c r="G12483">
        <v>4403</v>
      </c>
      <c r="H12483">
        <v>2211</v>
      </c>
      <c r="I12483" s="119" t="s">
        <v>4726</v>
      </c>
      <c r="J12483" s="119" t="s">
        <v>222</v>
      </c>
      <c r="K12483" s="1">
        <v>46255.758941458334</v>
      </c>
      <c r="L12483">
        <v>1465</v>
      </c>
      <c r="M12483">
        <v>183</v>
      </c>
      <c r="N12483">
        <v>467</v>
      </c>
      <c r="O12483">
        <v>31</v>
      </c>
      <c r="P12483" s="119" t="s">
        <v>20254</v>
      </c>
    </row>
    <row r="12484" spans="1:16" x14ac:dyDescent="0.25">
      <c r="A12484">
        <v>26377</v>
      </c>
      <c r="B12484" s="119" t="s">
        <v>8213</v>
      </c>
      <c r="C12484">
        <v>62</v>
      </c>
      <c r="D12484">
        <v>24597</v>
      </c>
      <c r="E12484">
        <v>36</v>
      </c>
      <c r="F12484">
        <v>2016</v>
      </c>
      <c r="G12484">
        <v>49</v>
      </c>
      <c r="H12484">
        <v>40199</v>
      </c>
      <c r="I12484" s="119" t="s">
        <v>4726</v>
      </c>
      <c r="J12484" s="119" t="s">
        <v>24</v>
      </c>
      <c r="K12484" s="1">
        <v>46255.758941458334</v>
      </c>
      <c r="L12484">
        <v>0</v>
      </c>
      <c r="M12484">
        <v>0</v>
      </c>
      <c r="N12484">
        <v>0</v>
      </c>
      <c r="O12484">
        <v>0</v>
      </c>
      <c r="P12484" s="119" t="s">
        <v>20254</v>
      </c>
    </row>
    <row r="12485" spans="1:16" x14ac:dyDescent="0.25">
      <c r="A12485">
        <v>26378</v>
      </c>
      <c r="B12485" s="119" t="s">
        <v>8214</v>
      </c>
      <c r="C12485">
        <v>70</v>
      </c>
      <c r="D12485">
        <v>24561</v>
      </c>
      <c r="E12485">
        <v>533</v>
      </c>
      <c r="F12485">
        <v>1647</v>
      </c>
      <c r="G12485">
        <v>459</v>
      </c>
      <c r="H12485">
        <v>3726</v>
      </c>
      <c r="I12485" s="119" t="s">
        <v>4726</v>
      </c>
      <c r="J12485" s="119" t="s">
        <v>24</v>
      </c>
      <c r="K12485" s="1">
        <v>46255.758941458334</v>
      </c>
      <c r="L12485">
        <v>163</v>
      </c>
      <c r="M12485">
        <v>7</v>
      </c>
      <c r="N12485">
        <v>1</v>
      </c>
      <c r="O12485">
        <v>1</v>
      </c>
      <c r="P12485" s="119" t="s">
        <v>20254</v>
      </c>
    </row>
    <row r="12486" spans="1:16" x14ac:dyDescent="0.25">
      <c r="A12486">
        <v>26379</v>
      </c>
      <c r="B12486" s="119" t="s">
        <v>8215</v>
      </c>
      <c r="C12486">
        <v>78</v>
      </c>
      <c r="D12486">
        <v>24575</v>
      </c>
      <c r="E12486">
        <v>634</v>
      </c>
      <c r="F12486">
        <v>2957</v>
      </c>
      <c r="G12486">
        <v>874</v>
      </c>
      <c r="H12486">
        <v>3346</v>
      </c>
      <c r="I12486" s="119" t="s">
        <v>4726</v>
      </c>
      <c r="J12486" s="119" t="s">
        <v>24</v>
      </c>
      <c r="K12486" s="1">
        <v>46255.758941458334</v>
      </c>
      <c r="L12486">
        <v>200</v>
      </c>
      <c r="M12486">
        <v>23</v>
      </c>
      <c r="N12486">
        <v>32</v>
      </c>
      <c r="O12486">
        <v>9</v>
      </c>
      <c r="P12486" s="119" t="s">
        <v>20254</v>
      </c>
    </row>
    <row r="12487" spans="1:16" x14ac:dyDescent="0.25">
      <c r="A12487">
        <v>26380</v>
      </c>
      <c r="B12487" s="119" t="s">
        <v>8216</v>
      </c>
      <c r="C12487">
        <v>80</v>
      </c>
      <c r="D12487">
        <v>24561</v>
      </c>
      <c r="E12487">
        <v>981</v>
      </c>
      <c r="F12487">
        <v>2220</v>
      </c>
      <c r="G12487">
        <v>3739</v>
      </c>
      <c r="H12487">
        <v>3241</v>
      </c>
      <c r="I12487" s="119" t="s">
        <v>4726</v>
      </c>
      <c r="J12487" s="119" t="s">
        <v>24</v>
      </c>
      <c r="K12487" s="1">
        <v>46255.758941458334</v>
      </c>
      <c r="L12487">
        <v>533</v>
      </c>
      <c r="M12487">
        <v>377</v>
      </c>
      <c r="N12487">
        <v>198</v>
      </c>
      <c r="O12487">
        <v>157</v>
      </c>
      <c r="P12487" s="119" t="s">
        <v>20254</v>
      </c>
    </row>
    <row r="12488" spans="1:16" x14ac:dyDescent="0.25">
      <c r="A12488">
        <v>26381</v>
      </c>
      <c r="B12488" s="119" t="s">
        <v>8217</v>
      </c>
      <c r="C12488">
        <v>63</v>
      </c>
      <c r="D12488">
        <v>24560</v>
      </c>
      <c r="E12488">
        <v>119</v>
      </c>
      <c r="F12488">
        <v>10984</v>
      </c>
      <c r="G12488">
        <v>32</v>
      </c>
      <c r="H12488">
        <v>43598</v>
      </c>
      <c r="I12488" s="119" t="s">
        <v>4726</v>
      </c>
      <c r="J12488" s="119" t="s">
        <v>24</v>
      </c>
      <c r="K12488" s="1">
        <v>46255.758941458334</v>
      </c>
      <c r="L12488">
        <v>0</v>
      </c>
      <c r="M12488">
        <v>0</v>
      </c>
      <c r="N12488">
        <v>0</v>
      </c>
      <c r="O12488">
        <v>0</v>
      </c>
      <c r="P12488" s="119" t="s">
        <v>20254</v>
      </c>
    </row>
    <row r="12489" spans="1:16" x14ac:dyDescent="0.25">
      <c r="A12489">
        <v>26382</v>
      </c>
      <c r="B12489" s="119" t="s">
        <v>8218</v>
      </c>
      <c r="C12489">
        <v>71</v>
      </c>
      <c r="D12489">
        <v>24580</v>
      </c>
      <c r="E12489">
        <v>754</v>
      </c>
      <c r="F12489">
        <v>1605</v>
      </c>
      <c r="G12489">
        <v>407</v>
      </c>
      <c r="H12489">
        <v>3286</v>
      </c>
      <c r="I12489" s="119" t="s">
        <v>4726</v>
      </c>
      <c r="J12489" s="119" t="s">
        <v>24</v>
      </c>
      <c r="K12489" s="1">
        <v>46255.758941458334</v>
      </c>
      <c r="L12489">
        <v>238</v>
      </c>
      <c r="M12489">
        <v>6</v>
      </c>
      <c r="N12489">
        <v>32</v>
      </c>
      <c r="O12489">
        <v>2</v>
      </c>
      <c r="P12489" s="119" t="s">
        <v>20254</v>
      </c>
    </row>
    <row r="12490" spans="1:16" x14ac:dyDescent="0.25">
      <c r="A12490">
        <v>26383</v>
      </c>
      <c r="B12490" s="119" t="s">
        <v>8219</v>
      </c>
      <c r="C12490">
        <v>79</v>
      </c>
      <c r="D12490">
        <v>24570</v>
      </c>
      <c r="E12490">
        <v>189</v>
      </c>
      <c r="F12490">
        <v>2151</v>
      </c>
      <c r="G12490">
        <v>1432</v>
      </c>
      <c r="H12490">
        <v>3242</v>
      </c>
      <c r="I12490" s="119" t="s">
        <v>4726</v>
      </c>
      <c r="J12490" s="119" t="s">
        <v>24</v>
      </c>
      <c r="K12490" s="1">
        <v>46255.758941458334</v>
      </c>
      <c r="L12490">
        <v>440</v>
      </c>
      <c r="M12490">
        <v>18</v>
      </c>
      <c r="N12490">
        <v>21</v>
      </c>
      <c r="O12490">
        <v>6</v>
      </c>
      <c r="P12490" s="119" t="s">
        <v>20254</v>
      </c>
    </row>
    <row r="12491" spans="1:16" x14ac:dyDescent="0.25">
      <c r="A12491">
        <v>26384</v>
      </c>
      <c r="B12491" s="119" t="s">
        <v>8220</v>
      </c>
      <c r="C12491">
        <v>80</v>
      </c>
      <c r="D12491">
        <v>24560</v>
      </c>
      <c r="E12491">
        <v>1186</v>
      </c>
      <c r="F12491">
        <v>1976</v>
      </c>
      <c r="G12491">
        <v>1609</v>
      </c>
      <c r="H12491">
        <v>3236</v>
      </c>
      <c r="I12491" s="119" t="s">
        <v>4726</v>
      </c>
      <c r="J12491" s="119" t="s">
        <v>24</v>
      </c>
      <c r="K12491" s="1">
        <v>46255.758941458334</v>
      </c>
      <c r="L12491">
        <v>477</v>
      </c>
      <c r="M12491">
        <v>130</v>
      </c>
      <c r="N12491">
        <v>210</v>
      </c>
      <c r="O12491">
        <v>69</v>
      </c>
      <c r="P12491" s="119" t="s">
        <v>20254</v>
      </c>
    </row>
    <row r="12492" spans="1:16" x14ac:dyDescent="0.25">
      <c r="A12492">
        <v>26385</v>
      </c>
      <c r="B12492" s="119" t="s">
        <v>8221</v>
      </c>
      <c r="C12492">
        <v>64</v>
      </c>
      <c r="D12492">
        <v>24648</v>
      </c>
      <c r="E12492">
        <v>66</v>
      </c>
      <c r="F12492">
        <v>1236</v>
      </c>
      <c r="G12492">
        <v>93</v>
      </c>
      <c r="H12492">
        <v>11231</v>
      </c>
      <c r="I12492" s="119" t="s">
        <v>4726</v>
      </c>
      <c r="J12492" s="119" t="s">
        <v>24</v>
      </c>
      <c r="K12492" s="1">
        <v>46255.758941458334</v>
      </c>
      <c r="L12492">
        <v>0</v>
      </c>
      <c r="M12492">
        <v>3</v>
      </c>
      <c r="N12492">
        <v>0</v>
      </c>
      <c r="O12492">
        <v>1</v>
      </c>
      <c r="P12492" s="119" t="s">
        <v>20254</v>
      </c>
    </row>
    <row r="12493" spans="1:16" x14ac:dyDescent="0.25">
      <c r="A12493">
        <v>26386</v>
      </c>
      <c r="B12493" s="119" t="s">
        <v>8222</v>
      </c>
      <c r="C12493">
        <v>72</v>
      </c>
      <c r="D12493">
        <v>24554</v>
      </c>
      <c r="E12493">
        <v>83</v>
      </c>
      <c r="F12493">
        <v>10190</v>
      </c>
      <c r="G12493">
        <v>39</v>
      </c>
      <c r="H12493">
        <v>54142</v>
      </c>
      <c r="I12493" s="119" t="s">
        <v>4726</v>
      </c>
      <c r="J12493" s="119" t="s">
        <v>24</v>
      </c>
      <c r="K12493" s="1">
        <v>46255.758941458334</v>
      </c>
      <c r="L12493">
        <v>1</v>
      </c>
      <c r="M12493">
        <v>1</v>
      </c>
      <c r="N12493">
        <v>0</v>
      </c>
      <c r="O12493">
        <v>1</v>
      </c>
      <c r="P12493" s="119" t="s">
        <v>20254</v>
      </c>
    </row>
    <row r="12494" spans="1:16" x14ac:dyDescent="0.25">
      <c r="A12494">
        <v>26387</v>
      </c>
      <c r="B12494" s="119" t="s">
        <v>8223</v>
      </c>
      <c r="C12494">
        <v>14</v>
      </c>
      <c r="D12494">
        <v>24549</v>
      </c>
      <c r="E12494">
        <v>1037</v>
      </c>
      <c r="F12494">
        <v>83</v>
      </c>
      <c r="G12494">
        <v>1093</v>
      </c>
      <c r="H12494">
        <v>125</v>
      </c>
      <c r="I12494" s="119" t="s">
        <v>4726</v>
      </c>
      <c r="J12494" s="119" t="s">
        <v>139</v>
      </c>
      <c r="K12494" s="1">
        <v>46255.758941458334</v>
      </c>
      <c r="L12494">
        <v>34</v>
      </c>
      <c r="M12494">
        <v>32</v>
      </c>
      <c r="N12494">
        <v>12</v>
      </c>
      <c r="O12494">
        <v>6</v>
      </c>
      <c r="P12494" s="119" t="s">
        <v>20254</v>
      </c>
    </row>
    <row r="12495" spans="1:16" x14ac:dyDescent="0.25">
      <c r="A12495">
        <v>26388</v>
      </c>
      <c r="B12495" s="119" t="s">
        <v>8224</v>
      </c>
      <c r="C12495">
        <v>20</v>
      </c>
      <c r="D12495">
        <v>24622</v>
      </c>
      <c r="E12495">
        <v>10611</v>
      </c>
      <c r="F12495">
        <v>122</v>
      </c>
      <c r="G12495">
        <v>2688</v>
      </c>
      <c r="H12495">
        <v>195</v>
      </c>
      <c r="I12495" s="119" t="s">
        <v>4726</v>
      </c>
      <c r="J12495" s="119" t="s">
        <v>139</v>
      </c>
      <c r="K12495" s="1">
        <v>46255.758941458334</v>
      </c>
      <c r="L12495">
        <v>2</v>
      </c>
      <c r="M12495">
        <v>50</v>
      </c>
      <c r="N12495">
        <v>0</v>
      </c>
      <c r="O12495">
        <v>2</v>
      </c>
      <c r="P12495" s="119" t="s">
        <v>20254</v>
      </c>
    </row>
    <row r="12496" spans="1:16" x14ac:dyDescent="0.25">
      <c r="A12496">
        <v>26389</v>
      </c>
      <c r="B12496" s="119" t="s">
        <v>8225</v>
      </c>
      <c r="C12496">
        <v>80</v>
      </c>
      <c r="D12496">
        <v>24575</v>
      </c>
      <c r="E12496">
        <v>270</v>
      </c>
      <c r="F12496">
        <v>2526</v>
      </c>
      <c r="G12496">
        <v>2079</v>
      </c>
      <c r="H12496">
        <v>3191</v>
      </c>
      <c r="I12496" s="119" t="s">
        <v>4726</v>
      </c>
      <c r="J12496" s="119" t="s">
        <v>24</v>
      </c>
      <c r="K12496" s="1">
        <v>46255.758941458334</v>
      </c>
      <c r="L12496">
        <v>458</v>
      </c>
      <c r="M12496">
        <v>201</v>
      </c>
      <c r="N12496">
        <v>93</v>
      </c>
      <c r="O12496">
        <v>21</v>
      </c>
      <c r="P12496" s="119" t="s">
        <v>20254</v>
      </c>
    </row>
    <row r="12497" spans="1:16" x14ac:dyDescent="0.25">
      <c r="A12497">
        <v>26390</v>
      </c>
      <c r="B12497" s="119" t="s">
        <v>8226</v>
      </c>
      <c r="C12497">
        <v>26</v>
      </c>
      <c r="D12497">
        <v>24576</v>
      </c>
      <c r="E12497">
        <v>7047</v>
      </c>
      <c r="F12497">
        <v>87</v>
      </c>
      <c r="G12497">
        <v>883</v>
      </c>
      <c r="H12497">
        <v>149</v>
      </c>
      <c r="I12497" s="119" t="s">
        <v>4726</v>
      </c>
      <c r="J12497" s="119" t="s">
        <v>139</v>
      </c>
      <c r="K12497" s="1">
        <v>46255.758941458334</v>
      </c>
      <c r="L12497">
        <v>12</v>
      </c>
      <c r="M12497">
        <v>6</v>
      </c>
      <c r="N12497">
        <v>10</v>
      </c>
      <c r="O12497">
        <v>0</v>
      </c>
      <c r="P12497" s="119" t="s">
        <v>20254</v>
      </c>
    </row>
    <row r="12498" spans="1:16" x14ac:dyDescent="0.25">
      <c r="A12498">
        <v>26391</v>
      </c>
      <c r="B12498" s="119" t="s">
        <v>8227</v>
      </c>
      <c r="C12498">
        <v>65</v>
      </c>
      <c r="D12498">
        <v>24605</v>
      </c>
      <c r="E12498">
        <v>326</v>
      </c>
      <c r="F12498">
        <v>2560</v>
      </c>
      <c r="G12498">
        <v>52</v>
      </c>
      <c r="H12498">
        <v>22358</v>
      </c>
      <c r="I12498" s="119" t="s">
        <v>4726</v>
      </c>
      <c r="J12498" s="119" t="s">
        <v>24</v>
      </c>
      <c r="K12498" s="1">
        <v>46255.758941458334</v>
      </c>
      <c r="L12498">
        <v>1</v>
      </c>
      <c r="M12498">
        <v>1</v>
      </c>
      <c r="N12498">
        <v>0</v>
      </c>
      <c r="O12498">
        <v>0</v>
      </c>
      <c r="P12498" s="119" t="s">
        <v>20254</v>
      </c>
    </row>
    <row r="12499" spans="1:16" x14ac:dyDescent="0.25">
      <c r="A12499">
        <v>26392</v>
      </c>
      <c r="B12499" s="119" t="s">
        <v>8228</v>
      </c>
      <c r="C12499">
        <v>32</v>
      </c>
      <c r="D12499">
        <v>24631</v>
      </c>
      <c r="E12499">
        <v>960</v>
      </c>
      <c r="F12499">
        <v>98</v>
      </c>
      <c r="G12499">
        <v>1056</v>
      </c>
      <c r="H12499">
        <v>213</v>
      </c>
      <c r="I12499" s="119" t="s">
        <v>4726</v>
      </c>
      <c r="J12499" s="119" t="s">
        <v>139</v>
      </c>
      <c r="K12499" s="1">
        <v>46255.758941458334</v>
      </c>
      <c r="L12499">
        <v>0</v>
      </c>
      <c r="M12499">
        <v>9</v>
      </c>
      <c r="N12499">
        <v>0</v>
      </c>
      <c r="O12499">
        <v>0</v>
      </c>
      <c r="P12499" s="119" t="s">
        <v>20254</v>
      </c>
    </row>
    <row r="12500" spans="1:16" x14ac:dyDescent="0.25">
      <c r="A12500">
        <v>26393</v>
      </c>
      <c r="B12500" s="119" t="s">
        <v>8229</v>
      </c>
      <c r="C12500">
        <v>73</v>
      </c>
      <c r="D12500">
        <v>24548</v>
      </c>
      <c r="E12500">
        <v>68</v>
      </c>
      <c r="F12500">
        <v>70003</v>
      </c>
      <c r="G12500">
        <v>45</v>
      </c>
      <c r="H12500">
        <v>150002</v>
      </c>
      <c r="I12500" s="119" t="s">
        <v>4726</v>
      </c>
      <c r="J12500" s="119" t="s">
        <v>24</v>
      </c>
      <c r="K12500" s="1">
        <v>46255.758941458334</v>
      </c>
      <c r="L12500">
        <v>0</v>
      </c>
      <c r="M12500">
        <v>0</v>
      </c>
      <c r="N12500">
        <v>0</v>
      </c>
      <c r="O12500">
        <v>0</v>
      </c>
      <c r="P12500" s="119" t="s">
        <v>20254</v>
      </c>
    </row>
    <row r="12501" spans="1:16" x14ac:dyDescent="0.25">
      <c r="A12501">
        <v>26394</v>
      </c>
      <c r="B12501" s="119" t="s">
        <v>8230</v>
      </c>
      <c r="C12501">
        <v>27</v>
      </c>
      <c r="D12501">
        <v>24631</v>
      </c>
      <c r="E12501">
        <v>504</v>
      </c>
      <c r="F12501">
        <v>66</v>
      </c>
      <c r="G12501">
        <v>251</v>
      </c>
      <c r="H12501">
        <v>459</v>
      </c>
      <c r="I12501" s="119" t="s">
        <v>4726</v>
      </c>
      <c r="J12501" s="119" t="s">
        <v>139</v>
      </c>
      <c r="K12501" s="1">
        <v>46255.758941458334</v>
      </c>
      <c r="L12501">
        <v>16</v>
      </c>
      <c r="M12501">
        <v>15</v>
      </c>
      <c r="N12501">
        <v>1</v>
      </c>
      <c r="O12501">
        <v>1</v>
      </c>
      <c r="P12501" s="119" t="s">
        <v>20254</v>
      </c>
    </row>
    <row r="12502" spans="1:16" x14ac:dyDescent="0.25">
      <c r="A12502">
        <v>26395</v>
      </c>
      <c r="B12502" s="119" t="s">
        <v>8231</v>
      </c>
      <c r="C12502">
        <v>80</v>
      </c>
      <c r="D12502">
        <v>24599</v>
      </c>
      <c r="E12502">
        <v>1138</v>
      </c>
      <c r="F12502">
        <v>2226</v>
      </c>
      <c r="G12502">
        <v>5667</v>
      </c>
      <c r="H12502">
        <v>3293</v>
      </c>
      <c r="I12502" s="119" t="s">
        <v>4726</v>
      </c>
      <c r="J12502" s="119" t="s">
        <v>24</v>
      </c>
      <c r="K12502" s="1">
        <v>46255.758941458334</v>
      </c>
      <c r="L12502">
        <v>959</v>
      </c>
      <c r="M12502">
        <v>512</v>
      </c>
      <c r="N12502">
        <v>124</v>
      </c>
      <c r="O12502">
        <v>219</v>
      </c>
      <c r="P12502" s="119" t="s">
        <v>20254</v>
      </c>
    </row>
    <row r="12503" spans="1:16" x14ac:dyDescent="0.25">
      <c r="A12503">
        <v>26396</v>
      </c>
      <c r="B12503" s="119" t="s">
        <v>8232</v>
      </c>
      <c r="C12503">
        <v>66</v>
      </c>
      <c r="D12503">
        <v>24548</v>
      </c>
      <c r="E12503">
        <v>156</v>
      </c>
      <c r="F12503">
        <v>4619</v>
      </c>
      <c r="G12503">
        <v>51</v>
      </c>
      <c r="H12503">
        <v>38494</v>
      </c>
      <c r="I12503" s="119" t="s">
        <v>4726</v>
      </c>
      <c r="J12503" s="119" t="s">
        <v>24</v>
      </c>
      <c r="K12503" s="1">
        <v>46255.758941458334</v>
      </c>
      <c r="L12503">
        <v>0</v>
      </c>
      <c r="M12503">
        <v>0</v>
      </c>
      <c r="N12503">
        <v>0</v>
      </c>
      <c r="O12503">
        <v>0</v>
      </c>
      <c r="P12503" s="119" t="s">
        <v>20254</v>
      </c>
    </row>
    <row r="12504" spans="1:16" x14ac:dyDescent="0.25">
      <c r="A12504">
        <v>26397</v>
      </c>
      <c r="B12504" s="119" t="s">
        <v>8233</v>
      </c>
      <c r="C12504">
        <v>33</v>
      </c>
      <c r="D12504">
        <v>24552</v>
      </c>
      <c r="E12504">
        <v>371</v>
      </c>
      <c r="F12504">
        <v>100</v>
      </c>
      <c r="G12504">
        <v>308</v>
      </c>
      <c r="H12504">
        <v>150</v>
      </c>
      <c r="I12504" s="119" t="s">
        <v>4726</v>
      </c>
      <c r="J12504" s="119" t="s">
        <v>139</v>
      </c>
      <c r="K12504" s="1">
        <v>46255.758941458334</v>
      </c>
      <c r="L12504">
        <v>12</v>
      </c>
      <c r="M12504">
        <v>7</v>
      </c>
      <c r="N12504">
        <v>2</v>
      </c>
      <c r="O12504">
        <v>2</v>
      </c>
      <c r="P12504" s="119" t="s">
        <v>20254</v>
      </c>
    </row>
    <row r="12505" spans="1:16" x14ac:dyDescent="0.25">
      <c r="A12505">
        <v>26398</v>
      </c>
      <c r="B12505" s="119" t="s">
        <v>8234</v>
      </c>
      <c r="C12505">
        <v>40</v>
      </c>
      <c r="D12505">
        <v>24557</v>
      </c>
      <c r="E12505">
        <v>15</v>
      </c>
      <c r="F12505">
        <v>97</v>
      </c>
      <c r="G12505">
        <v>718</v>
      </c>
      <c r="H12505">
        <v>610</v>
      </c>
      <c r="I12505" s="119" t="s">
        <v>4726</v>
      </c>
      <c r="J12505" s="119" t="s">
        <v>139</v>
      </c>
      <c r="K12505" s="1">
        <v>46255.758941458334</v>
      </c>
      <c r="L12505">
        <v>22</v>
      </c>
      <c r="M12505">
        <v>13</v>
      </c>
      <c r="N12505">
        <v>2</v>
      </c>
      <c r="O12505">
        <v>1</v>
      </c>
      <c r="P12505" s="119" t="s">
        <v>20254</v>
      </c>
    </row>
    <row r="12506" spans="1:16" x14ac:dyDescent="0.25">
      <c r="A12506">
        <v>26399</v>
      </c>
      <c r="B12506" s="119" t="s">
        <v>8218</v>
      </c>
      <c r="C12506">
        <v>74</v>
      </c>
      <c r="D12506">
        <v>24580</v>
      </c>
      <c r="E12506">
        <v>162</v>
      </c>
      <c r="F12506">
        <v>4347</v>
      </c>
      <c r="G12506">
        <v>51</v>
      </c>
      <c r="H12506">
        <v>34334</v>
      </c>
      <c r="I12506" s="119" t="s">
        <v>4726</v>
      </c>
      <c r="J12506" s="119" t="s">
        <v>24</v>
      </c>
      <c r="K12506" s="1">
        <v>46255.758941458334</v>
      </c>
      <c r="L12506">
        <v>1</v>
      </c>
      <c r="M12506">
        <v>0</v>
      </c>
      <c r="N12506">
        <v>0</v>
      </c>
      <c r="O12506">
        <v>0</v>
      </c>
      <c r="P12506" s="119" t="s">
        <v>20254</v>
      </c>
    </row>
    <row r="12507" spans="1:16" x14ac:dyDescent="0.25">
      <c r="A12507">
        <v>26400</v>
      </c>
      <c r="B12507" s="119" t="s">
        <v>8235</v>
      </c>
      <c r="C12507">
        <v>80</v>
      </c>
      <c r="D12507">
        <v>24605</v>
      </c>
      <c r="E12507">
        <v>1262</v>
      </c>
      <c r="F12507">
        <v>2501</v>
      </c>
      <c r="G12507">
        <v>2081</v>
      </c>
      <c r="H12507">
        <v>3274</v>
      </c>
      <c r="I12507" s="119" t="s">
        <v>4726</v>
      </c>
      <c r="J12507" s="119" t="s">
        <v>24</v>
      </c>
      <c r="K12507" s="1">
        <v>46255.758941458334</v>
      </c>
      <c r="L12507">
        <v>335</v>
      </c>
      <c r="M12507">
        <v>527</v>
      </c>
      <c r="N12507">
        <v>42</v>
      </c>
      <c r="O12507">
        <v>53</v>
      </c>
      <c r="P12507" s="119" t="s">
        <v>20254</v>
      </c>
    </row>
    <row r="12508" spans="1:16" x14ac:dyDescent="0.25">
      <c r="A12508">
        <v>26401</v>
      </c>
      <c r="B12508" s="119" t="s">
        <v>8226</v>
      </c>
      <c r="C12508">
        <v>38</v>
      </c>
      <c r="D12508">
        <v>24576</v>
      </c>
      <c r="E12508">
        <v>507</v>
      </c>
      <c r="F12508">
        <v>102</v>
      </c>
      <c r="G12508">
        <v>518</v>
      </c>
      <c r="H12508">
        <v>140</v>
      </c>
      <c r="I12508" s="119" t="s">
        <v>4726</v>
      </c>
      <c r="J12508" s="119" t="s">
        <v>139</v>
      </c>
      <c r="K12508" s="1">
        <v>46255.758941458334</v>
      </c>
      <c r="L12508">
        <v>0</v>
      </c>
      <c r="M12508">
        <v>0</v>
      </c>
      <c r="N12508">
        <v>0</v>
      </c>
      <c r="O12508">
        <v>0</v>
      </c>
      <c r="P12508" s="119" t="s">
        <v>20254</v>
      </c>
    </row>
    <row r="12509" spans="1:16" x14ac:dyDescent="0.25">
      <c r="A12509">
        <v>26402</v>
      </c>
      <c r="B12509" s="119" t="s">
        <v>8236</v>
      </c>
      <c r="C12509">
        <v>75</v>
      </c>
      <c r="D12509">
        <v>24592</v>
      </c>
      <c r="E12509">
        <v>138</v>
      </c>
      <c r="F12509">
        <v>1977</v>
      </c>
      <c r="G12509">
        <v>245</v>
      </c>
      <c r="H12509">
        <v>3265</v>
      </c>
      <c r="I12509" s="119" t="s">
        <v>4726</v>
      </c>
      <c r="J12509" s="119" t="s">
        <v>24</v>
      </c>
      <c r="K12509" s="1">
        <v>46255.758941458334</v>
      </c>
      <c r="L12509">
        <v>508</v>
      </c>
      <c r="M12509">
        <v>3</v>
      </c>
      <c r="N12509">
        <v>6</v>
      </c>
      <c r="O12509">
        <v>1</v>
      </c>
      <c r="P12509" s="119" t="s">
        <v>20254</v>
      </c>
    </row>
    <row r="12510" spans="1:16" x14ac:dyDescent="0.25">
      <c r="A12510">
        <v>26403</v>
      </c>
      <c r="B12510" s="119" t="s">
        <v>8237</v>
      </c>
      <c r="C12510">
        <v>44</v>
      </c>
      <c r="D12510">
        <v>24557</v>
      </c>
      <c r="E12510">
        <v>52</v>
      </c>
      <c r="F12510">
        <v>101</v>
      </c>
      <c r="G12510">
        <v>211</v>
      </c>
      <c r="H12510">
        <v>1094</v>
      </c>
      <c r="I12510" s="119" t="s">
        <v>4726</v>
      </c>
      <c r="J12510" s="119" t="s">
        <v>139</v>
      </c>
      <c r="K12510" s="1">
        <v>46255.758941458334</v>
      </c>
      <c r="L12510">
        <v>20</v>
      </c>
      <c r="M12510">
        <v>10</v>
      </c>
      <c r="N12510">
        <v>5</v>
      </c>
      <c r="O12510">
        <v>4</v>
      </c>
      <c r="P12510" s="119" t="s">
        <v>20254</v>
      </c>
    </row>
    <row r="12511" spans="1:16" x14ac:dyDescent="0.25">
      <c r="A12511">
        <v>26404</v>
      </c>
      <c r="B12511" s="119" t="s">
        <v>8238</v>
      </c>
      <c r="C12511">
        <v>50</v>
      </c>
      <c r="D12511">
        <v>24616</v>
      </c>
      <c r="E12511">
        <v>1120</v>
      </c>
      <c r="F12511">
        <v>139</v>
      </c>
      <c r="G12511">
        <v>70</v>
      </c>
      <c r="H12511">
        <v>1260</v>
      </c>
      <c r="I12511" s="119" t="s">
        <v>4726</v>
      </c>
      <c r="J12511" s="119" t="s">
        <v>139</v>
      </c>
      <c r="K12511" s="1">
        <v>46255.758941458334</v>
      </c>
      <c r="L12511">
        <v>10</v>
      </c>
      <c r="M12511">
        <v>15</v>
      </c>
      <c r="N12511">
        <v>1</v>
      </c>
      <c r="O12511">
        <v>3</v>
      </c>
      <c r="P12511" s="119" t="s">
        <v>20254</v>
      </c>
    </row>
    <row r="12512" spans="1:16" x14ac:dyDescent="0.25">
      <c r="A12512">
        <v>26405</v>
      </c>
      <c r="B12512" s="119" t="s">
        <v>8239</v>
      </c>
      <c r="C12512">
        <v>80</v>
      </c>
      <c r="D12512">
        <v>24580</v>
      </c>
      <c r="E12512">
        <v>990</v>
      </c>
      <c r="F12512">
        <v>1995</v>
      </c>
      <c r="G12512">
        <v>887</v>
      </c>
      <c r="H12512">
        <v>3213</v>
      </c>
      <c r="I12512" s="119" t="s">
        <v>4726</v>
      </c>
      <c r="J12512" s="119" t="s">
        <v>24</v>
      </c>
      <c r="K12512" s="1">
        <v>46255.758941458334</v>
      </c>
      <c r="L12512">
        <v>525</v>
      </c>
      <c r="M12512">
        <v>151</v>
      </c>
      <c r="N12512">
        <v>208</v>
      </c>
      <c r="O12512">
        <v>84</v>
      </c>
      <c r="P12512" s="119" t="s">
        <v>20254</v>
      </c>
    </row>
    <row r="12513" spans="1:16" x14ac:dyDescent="0.25">
      <c r="A12513">
        <v>26406</v>
      </c>
      <c r="B12513" s="119" t="s">
        <v>8240</v>
      </c>
      <c r="C12513">
        <v>76</v>
      </c>
      <c r="D12513">
        <v>24632</v>
      </c>
      <c r="E12513">
        <v>280</v>
      </c>
      <c r="F12513">
        <v>1809</v>
      </c>
      <c r="G12513">
        <v>1684</v>
      </c>
      <c r="H12513">
        <v>3252</v>
      </c>
      <c r="I12513" s="119" t="s">
        <v>4726</v>
      </c>
      <c r="J12513" s="119" t="s">
        <v>24</v>
      </c>
      <c r="K12513" s="1">
        <v>46255.758941458334</v>
      </c>
      <c r="L12513">
        <v>502</v>
      </c>
      <c r="M12513">
        <v>30</v>
      </c>
      <c r="N12513">
        <v>47</v>
      </c>
      <c r="O12513">
        <v>9</v>
      </c>
      <c r="P12513" s="119" t="s">
        <v>20254</v>
      </c>
    </row>
    <row r="12514" spans="1:16" x14ac:dyDescent="0.25">
      <c r="A12514">
        <v>26407</v>
      </c>
      <c r="B12514" s="119" t="s">
        <v>8226</v>
      </c>
      <c r="C12514">
        <v>56</v>
      </c>
      <c r="D12514">
        <v>24576</v>
      </c>
      <c r="E12514">
        <v>0</v>
      </c>
      <c r="F12514">
        <v>0</v>
      </c>
      <c r="G12514">
        <v>398</v>
      </c>
      <c r="H12514">
        <v>332</v>
      </c>
      <c r="I12514" s="119" t="s">
        <v>4726</v>
      </c>
      <c r="J12514" s="119" t="s">
        <v>139</v>
      </c>
      <c r="K12514" s="1">
        <v>46255.758941458334</v>
      </c>
      <c r="L12514">
        <v>0</v>
      </c>
      <c r="M12514">
        <v>14</v>
      </c>
      <c r="N12514">
        <v>0</v>
      </c>
      <c r="O12514">
        <v>2</v>
      </c>
      <c r="P12514" s="119" t="s">
        <v>20254</v>
      </c>
    </row>
    <row r="12515" spans="1:16" x14ac:dyDescent="0.25">
      <c r="A12515">
        <v>26408</v>
      </c>
      <c r="B12515" s="119" t="s">
        <v>8241</v>
      </c>
      <c r="C12515">
        <v>80</v>
      </c>
      <c r="D12515">
        <v>24615</v>
      </c>
      <c r="E12515">
        <v>982</v>
      </c>
      <c r="F12515">
        <v>10114</v>
      </c>
      <c r="G12515">
        <v>906</v>
      </c>
      <c r="H12515">
        <v>16285</v>
      </c>
      <c r="I12515" s="119" t="s">
        <v>4726</v>
      </c>
      <c r="J12515" s="119" t="s">
        <v>24</v>
      </c>
      <c r="K12515" s="1">
        <v>46255.758941458334</v>
      </c>
      <c r="L12515">
        <v>615</v>
      </c>
      <c r="M12515">
        <v>117</v>
      </c>
      <c r="N12515">
        <v>51</v>
      </c>
      <c r="O12515">
        <v>54</v>
      </c>
      <c r="P12515" s="119" t="s">
        <v>20254</v>
      </c>
    </row>
    <row r="12516" spans="1:16" x14ac:dyDescent="0.25">
      <c r="A12516">
        <v>26409</v>
      </c>
      <c r="B12516" s="119" t="s">
        <v>8242</v>
      </c>
      <c r="C12516">
        <v>39</v>
      </c>
      <c r="D12516">
        <v>24660</v>
      </c>
      <c r="E12516">
        <v>417</v>
      </c>
      <c r="F12516">
        <v>88</v>
      </c>
      <c r="G12516">
        <v>429</v>
      </c>
      <c r="H12516">
        <v>688</v>
      </c>
      <c r="I12516" s="119" t="s">
        <v>4726</v>
      </c>
      <c r="J12516" s="119" t="s">
        <v>139</v>
      </c>
      <c r="K12516" s="1">
        <v>46255.758941458334</v>
      </c>
      <c r="L12516">
        <v>18</v>
      </c>
      <c r="M12516">
        <v>16</v>
      </c>
      <c r="N12516">
        <v>3</v>
      </c>
      <c r="O12516">
        <v>1</v>
      </c>
      <c r="P12516" s="119" t="s">
        <v>20254</v>
      </c>
    </row>
    <row r="12517" spans="1:16" x14ac:dyDescent="0.25">
      <c r="A12517">
        <v>26410</v>
      </c>
      <c r="B12517" s="119" t="s">
        <v>8243</v>
      </c>
      <c r="C12517">
        <v>1</v>
      </c>
      <c r="E12517">
        <v>2041</v>
      </c>
      <c r="F12517">
        <v>22</v>
      </c>
      <c r="G12517">
        <v>365</v>
      </c>
      <c r="H12517">
        <v>51</v>
      </c>
      <c r="I12517" s="119" t="s">
        <v>4726</v>
      </c>
      <c r="J12517" s="119" t="s">
        <v>22</v>
      </c>
      <c r="K12517" s="1">
        <v>46255.758941458334</v>
      </c>
      <c r="L12517">
        <v>0</v>
      </c>
      <c r="M12517">
        <v>0</v>
      </c>
      <c r="N12517">
        <v>0</v>
      </c>
      <c r="O12517">
        <v>0</v>
      </c>
      <c r="P12517" s="119" t="s">
        <v>20254</v>
      </c>
    </row>
    <row r="12518" spans="1:16" x14ac:dyDescent="0.25">
      <c r="A12518">
        <v>26411</v>
      </c>
      <c r="B12518" s="119" t="s">
        <v>8244</v>
      </c>
      <c r="C12518">
        <v>45</v>
      </c>
      <c r="D12518">
        <v>24622</v>
      </c>
      <c r="E12518">
        <v>833</v>
      </c>
      <c r="F12518">
        <v>98</v>
      </c>
      <c r="G12518">
        <v>1649</v>
      </c>
      <c r="H12518">
        <v>428</v>
      </c>
      <c r="I12518" s="119" t="s">
        <v>4726</v>
      </c>
      <c r="J12518" s="119" t="s">
        <v>139</v>
      </c>
      <c r="K12518" s="1">
        <v>46255.758941458334</v>
      </c>
      <c r="L12518">
        <v>18</v>
      </c>
      <c r="M12518">
        <v>14</v>
      </c>
      <c r="N12518">
        <v>3</v>
      </c>
      <c r="O12518">
        <v>1</v>
      </c>
      <c r="P12518" s="119" t="s">
        <v>20254</v>
      </c>
    </row>
    <row r="12519" spans="1:16" x14ac:dyDescent="0.25">
      <c r="A12519">
        <v>26412</v>
      </c>
      <c r="B12519" s="119" t="s">
        <v>8245</v>
      </c>
      <c r="C12519">
        <v>51</v>
      </c>
      <c r="D12519">
        <v>24625</v>
      </c>
      <c r="E12519">
        <v>276</v>
      </c>
      <c r="F12519">
        <v>111</v>
      </c>
      <c r="G12519">
        <v>224</v>
      </c>
      <c r="H12519">
        <v>166</v>
      </c>
      <c r="I12519" s="119" t="s">
        <v>4726</v>
      </c>
      <c r="J12519" s="119" t="s">
        <v>139</v>
      </c>
      <c r="K12519" s="1">
        <v>46255.758941458334</v>
      </c>
      <c r="L12519">
        <v>4</v>
      </c>
      <c r="M12519">
        <v>1</v>
      </c>
      <c r="N12519">
        <v>2</v>
      </c>
      <c r="O12519">
        <v>0</v>
      </c>
      <c r="P12519" s="119" t="s">
        <v>20254</v>
      </c>
    </row>
    <row r="12520" spans="1:16" x14ac:dyDescent="0.25">
      <c r="A12520">
        <v>26413</v>
      </c>
      <c r="B12520" s="119" t="s">
        <v>8243</v>
      </c>
      <c r="C12520">
        <v>6</v>
      </c>
      <c r="E12520">
        <v>378</v>
      </c>
      <c r="F12520">
        <v>16</v>
      </c>
      <c r="G12520">
        <v>149</v>
      </c>
      <c r="H12520">
        <v>46</v>
      </c>
      <c r="I12520" s="119" t="s">
        <v>4726</v>
      </c>
      <c r="J12520" s="119" t="s">
        <v>22</v>
      </c>
      <c r="K12520" s="1">
        <v>46255.758941458334</v>
      </c>
      <c r="L12520">
        <v>0</v>
      </c>
      <c r="M12520">
        <v>2</v>
      </c>
      <c r="N12520">
        <v>0</v>
      </c>
      <c r="O12520">
        <v>0</v>
      </c>
      <c r="P12520" s="119" t="s">
        <v>20254</v>
      </c>
    </row>
    <row r="12521" spans="1:16" x14ac:dyDescent="0.25">
      <c r="A12521">
        <v>26414</v>
      </c>
      <c r="B12521" s="119" t="s">
        <v>8243</v>
      </c>
      <c r="C12521">
        <v>11</v>
      </c>
      <c r="E12521">
        <v>793</v>
      </c>
      <c r="F12521">
        <v>21</v>
      </c>
      <c r="G12521">
        <v>339</v>
      </c>
      <c r="H12521">
        <v>57</v>
      </c>
      <c r="I12521" s="119" t="s">
        <v>4726</v>
      </c>
      <c r="J12521" s="119" t="s">
        <v>22</v>
      </c>
      <c r="K12521" s="1">
        <v>46255.758941458334</v>
      </c>
      <c r="L12521">
        <v>0</v>
      </c>
      <c r="M12521">
        <v>0</v>
      </c>
      <c r="N12521">
        <v>0</v>
      </c>
      <c r="O12521">
        <v>0</v>
      </c>
      <c r="P12521" s="119" t="s">
        <v>20254</v>
      </c>
    </row>
    <row r="12522" spans="1:16" x14ac:dyDescent="0.25">
      <c r="A12522">
        <v>26415</v>
      </c>
      <c r="B12522" s="119" t="s">
        <v>8246</v>
      </c>
      <c r="C12522">
        <v>57</v>
      </c>
      <c r="D12522">
        <v>24573</v>
      </c>
      <c r="E12522">
        <v>153</v>
      </c>
      <c r="F12522">
        <v>116</v>
      </c>
      <c r="G12522">
        <v>210</v>
      </c>
      <c r="H12522">
        <v>916</v>
      </c>
      <c r="I12522" s="119" t="s">
        <v>4726</v>
      </c>
      <c r="J12522" s="119" t="s">
        <v>139</v>
      </c>
      <c r="K12522" s="1">
        <v>46255.758941458334</v>
      </c>
      <c r="L12522">
        <v>13</v>
      </c>
      <c r="M12522">
        <v>2</v>
      </c>
      <c r="N12522">
        <v>1</v>
      </c>
      <c r="O12522">
        <v>0</v>
      </c>
      <c r="P12522" s="119" t="s">
        <v>20254</v>
      </c>
    </row>
    <row r="12523" spans="1:16" x14ac:dyDescent="0.25">
      <c r="A12523">
        <v>26416</v>
      </c>
      <c r="B12523" s="119" t="s">
        <v>8247</v>
      </c>
      <c r="C12523">
        <v>46</v>
      </c>
      <c r="D12523">
        <v>24646</v>
      </c>
      <c r="E12523">
        <v>957</v>
      </c>
      <c r="F12523">
        <v>115</v>
      </c>
      <c r="G12523">
        <v>206</v>
      </c>
      <c r="H12523">
        <v>154</v>
      </c>
      <c r="I12523" s="119" t="s">
        <v>4726</v>
      </c>
      <c r="J12523" s="119" t="s">
        <v>139</v>
      </c>
      <c r="K12523" s="1">
        <v>46255.758941458334</v>
      </c>
      <c r="L12523">
        <v>13</v>
      </c>
      <c r="M12523">
        <v>2</v>
      </c>
      <c r="N12523">
        <v>4</v>
      </c>
      <c r="O12523">
        <v>1</v>
      </c>
      <c r="P12523" s="119" t="s">
        <v>20254</v>
      </c>
    </row>
    <row r="12524" spans="1:16" x14ac:dyDescent="0.25">
      <c r="A12524">
        <v>26417</v>
      </c>
      <c r="B12524" s="119" t="s">
        <v>8243</v>
      </c>
      <c r="C12524">
        <v>16</v>
      </c>
      <c r="E12524">
        <v>93</v>
      </c>
      <c r="F12524">
        <v>24</v>
      </c>
      <c r="G12524">
        <v>611</v>
      </c>
      <c r="H12524">
        <v>203</v>
      </c>
      <c r="I12524" s="119" t="s">
        <v>4726</v>
      </c>
      <c r="J12524" s="119" t="s">
        <v>22</v>
      </c>
      <c r="K12524" s="1">
        <v>46255.758941458334</v>
      </c>
      <c r="L12524">
        <v>12</v>
      </c>
      <c r="M12524">
        <v>4</v>
      </c>
      <c r="N12524">
        <v>2</v>
      </c>
      <c r="O12524">
        <v>2</v>
      </c>
      <c r="P12524" s="119" t="s">
        <v>20254</v>
      </c>
    </row>
    <row r="12525" spans="1:16" x14ac:dyDescent="0.25">
      <c r="A12525">
        <v>26418</v>
      </c>
      <c r="B12525" s="119" t="s">
        <v>8248</v>
      </c>
      <c r="C12525">
        <v>0</v>
      </c>
      <c r="E12525">
        <v>546</v>
      </c>
      <c r="F12525">
        <v>13</v>
      </c>
      <c r="G12525">
        <v>293</v>
      </c>
      <c r="H12525">
        <v>47</v>
      </c>
      <c r="I12525" s="119" t="s">
        <v>4726</v>
      </c>
      <c r="J12525" s="119" t="s">
        <v>22</v>
      </c>
      <c r="K12525" s="1">
        <v>46255.758941458334</v>
      </c>
      <c r="L12525">
        <v>0</v>
      </c>
      <c r="M12525">
        <v>0</v>
      </c>
      <c r="N12525">
        <v>0</v>
      </c>
      <c r="O12525">
        <v>0</v>
      </c>
      <c r="P12525" s="119" t="s">
        <v>20254</v>
      </c>
    </row>
    <row r="12526" spans="1:16" x14ac:dyDescent="0.25">
      <c r="A12526">
        <v>26419</v>
      </c>
      <c r="B12526" s="119" t="s">
        <v>8234</v>
      </c>
      <c r="C12526">
        <v>52</v>
      </c>
      <c r="D12526">
        <v>24557</v>
      </c>
      <c r="E12526">
        <v>92</v>
      </c>
      <c r="F12526">
        <v>162</v>
      </c>
      <c r="G12526">
        <v>535</v>
      </c>
      <c r="H12526">
        <v>180</v>
      </c>
      <c r="I12526" s="119" t="s">
        <v>4726</v>
      </c>
      <c r="J12526" s="119" t="s">
        <v>139</v>
      </c>
      <c r="K12526" s="1">
        <v>46255.758941458334</v>
      </c>
      <c r="L12526">
        <v>14</v>
      </c>
      <c r="M12526">
        <v>1</v>
      </c>
      <c r="N12526">
        <v>3</v>
      </c>
      <c r="O12526">
        <v>0</v>
      </c>
      <c r="P12526" s="119" t="s">
        <v>20254</v>
      </c>
    </row>
    <row r="12527" spans="1:16" x14ac:dyDescent="0.25">
      <c r="A12527">
        <v>26420</v>
      </c>
      <c r="B12527" s="119" t="s">
        <v>8248</v>
      </c>
      <c r="C12527">
        <v>7</v>
      </c>
      <c r="E12527">
        <v>472</v>
      </c>
      <c r="F12527">
        <v>21</v>
      </c>
      <c r="G12527">
        <v>269</v>
      </c>
      <c r="H12527">
        <v>51</v>
      </c>
      <c r="I12527" s="119" t="s">
        <v>4726</v>
      </c>
      <c r="J12527" s="119" t="s">
        <v>22</v>
      </c>
      <c r="K12527" s="1">
        <v>46255.758941458334</v>
      </c>
      <c r="L12527">
        <v>0</v>
      </c>
      <c r="M12527">
        <v>1</v>
      </c>
      <c r="N12527">
        <v>0</v>
      </c>
      <c r="O12527">
        <v>0</v>
      </c>
      <c r="P12527" s="119" t="s">
        <v>20254</v>
      </c>
    </row>
    <row r="12528" spans="1:16" x14ac:dyDescent="0.25">
      <c r="A12528">
        <v>26421</v>
      </c>
      <c r="B12528" s="119" t="s">
        <v>8249</v>
      </c>
      <c r="C12528">
        <v>58</v>
      </c>
      <c r="D12528">
        <v>24549</v>
      </c>
      <c r="E12528">
        <v>91</v>
      </c>
      <c r="F12528">
        <v>118</v>
      </c>
      <c r="G12528">
        <v>387</v>
      </c>
      <c r="H12528">
        <v>151</v>
      </c>
      <c r="I12528" s="119" t="s">
        <v>4726</v>
      </c>
      <c r="J12528" s="119" t="s">
        <v>139</v>
      </c>
      <c r="K12528" s="1">
        <v>46255.758941458334</v>
      </c>
      <c r="L12528">
        <v>3</v>
      </c>
      <c r="M12528">
        <v>7</v>
      </c>
      <c r="N12528">
        <v>3</v>
      </c>
      <c r="O12528">
        <v>0</v>
      </c>
      <c r="P12528" s="119" t="s">
        <v>20254</v>
      </c>
    </row>
    <row r="12529" spans="1:16" x14ac:dyDescent="0.25">
      <c r="A12529">
        <v>26422</v>
      </c>
      <c r="B12529" s="119" t="s">
        <v>8248</v>
      </c>
      <c r="C12529">
        <v>12</v>
      </c>
      <c r="E12529">
        <v>1217</v>
      </c>
      <c r="F12529">
        <v>20</v>
      </c>
      <c r="G12529">
        <v>397</v>
      </c>
      <c r="H12529">
        <v>51</v>
      </c>
      <c r="I12529" s="119" t="s">
        <v>4726</v>
      </c>
      <c r="J12529" s="119" t="s">
        <v>22</v>
      </c>
      <c r="K12529" s="1">
        <v>46255.758941458334</v>
      </c>
      <c r="L12529">
        <v>0</v>
      </c>
      <c r="M12529">
        <v>1</v>
      </c>
      <c r="N12529">
        <v>0</v>
      </c>
      <c r="O12529">
        <v>1</v>
      </c>
      <c r="P12529" s="119" t="s">
        <v>20254</v>
      </c>
    </row>
    <row r="12530" spans="1:16" x14ac:dyDescent="0.25">
      <c r="A12530">
        <v>26423</v>
      </c>
      <c r="B12530" s="119" t="s">
        <v>8238</v>
      </c>
      <c r="C12530">
        <v>53</v>
      </c>
      <c r="D12530">
        <v>24616</v>
      </c>
      <c r="E12530">
        <v>91</v>
      </c>
      <c r="F12530">
        <v>120</v>
      </c>
      <c r="G12530">
        <v>424</v>
      </c>
      <c r="H12530">
        <v>451</v>
      </c>
      <c r="I12530" s="119" t="s">
        <v>4726</v>
      </c>
      <c r="J12530" s="119" t="s">
        <v>139</v>
      </c>
      <c r="K12530" s="1">
        <v>46255.758941458334</v>
      </c>
      <c r="L12530">
        <v>17</v>
      </c>
      <c r="M12530">
        <v>11</v>
      </c>
      <c r="N12530">
        <v>2</v>
      </c>
      <c r="O12530">
        <v>2</v>
      </c>
      <c r="P12530" s="119" t="s">
        <v>20254</v>
      </c>
    </row>
    <row r="12531" spans="1:16" x14ac:dyDescent="0.25">
      <c r="A12531">
        <v>26424</v>
      </c>
      <c r="B12531" s="119" t="s">
        <v>8248</v>
      </c>
      <c r="C12531">
        <v>17</v>
      </c>
      <c r="E12531">
        <v>289</v>
      </c>
      <c r="F12531">
        <v>25</v>
      </c>
      <c r="G12531">
        <v>121</v>
      </c>
      <c r="H12531">
        <v>200</v>
      </c>
      <c r="I12531" s="119" t="s">
        <v>4726</v>
      </c>
      <c r="J12531" s="119" t="s">
        <v>22</v>
      </c>
      <c r="K12531" s="1">
        <v>46255.758941458334</v>
      </c>
      <c r="L12531">
        <v>5</v>
      </c>
      <c r="M12531">
        <v>3</v>
      </c>
      <c r="N12531">
        <v>2</v>
      </c>
      <c r="O12531">
        <v>1</v>
      </c>
      <c r="P12531" s="119" t="s">
        <v>20254</v>
      </c>
    </row>
    <row r="12532" spans="1:16" x14ac:dyDescent="0.25">
      <c r="A12532">
        <v>26425</v>
      </c>
      <c r="B12532" s="119" t="s">
        <v>8238</v>
      </c>
      <c r="C12532">
        <v>59</v>
      </c>
      <c r="D12532">
        <v>24616</v>
      </c>
      <c r="E12532">
        <v>6</v>
      </c>
      <c r="F12532">
        <v>120</v>
      </c>
      <c r="G12532">
        <v>342</v>
      </c>
      <c r="H12532">
        <v>312</v>
      </c>
      <c r="I12532" s="119" t="s">
        <v>4726</v>
      </c>
      <c r="J12532" s="119" t="s">
        <v>139</v>
      </c>
      <c r="K12532" s="1">
        <v>46255.758941458334</v>
      </c>
      <c r="L12532">
        <v>10</v>
      </c>
      <c r="M12532">
        <v>9</v>
      </c>
      <c r="N12532">
        <v>4</v>
      </c>
      <c r="O12532">
        <v>2</v>
      </c>
      <c r="P12532" s="119" t="s">
        <v>20254</v>
      </c>
    </row>
    <row r="12533" spans="1:16" x14ac:dyDescent="0.25">
      <c r="A12533">
        <v>26426</v>
      </c>
      <c r="B12533" s="119" t="s">
        <v>8250</v>
      </c>
      <c r="C12533">
        <v>0</v>
      </c>
      <c r="E12533">
        <v>289</v>
      </c>
      <c r="F12533">
        <v>15</v>
      </c>
      <c r="G12533">
        <v>181</v>
      </c>
      <c r="H12533">
        <v>54</v>
      </c>
      <c r="I12533" s="119" t="s">
        <v>4726</v>
      </c>
      <c r="J12533" s="119" t="s">
        <v>22</v>
      </c>
      <c r="K12533" s="1">
        <v>46255.758941458334</v>
      </c>
      <c r="L12533">
        <v>0</v>
      </c>
      <c r="M12533">
        <v>1</v>
      </c>
      <c r="N12533">
        <v>0</v>
      </c>
      <c r="O12533">
        <v>0</v>
      </c>
      <c r="P12533" s="119" t="s">
        <v>20254</v>
      </c>
    </row>
    <row r="12534" spans="1:16" x14ac:dyDescent="0.25">
      <c r="A12534">
        <v>26427</v>
      </c>
      <c r="B12534" s="119" t="s">
        <v>8251</v>
      </c>
      <c r="C12534">
        <v>62</v>
      </c>
      <c r="D12534">
        <v>24552</v>
      </c>
      <c r="E12534">
        <v>600</v>
      </c>
      <c r="F12534">
        <v>125</v>
      </c>
      <c r="G12534">
        <v>385</v>
      </c>
      <c r="H12534">
        <v>1718</v>
      </c>
      <c r="I12534" s="119" t="s">
        <v>4726</v>
      </c>
      <c r="J12534" s="119" t="s">
        <v>139</v>
      </c>
      <c r="K12534" s="1">
        <v>46255.758941458334</v>
      </c>
      <c r="L12534">
        <v>7</v>
      </c>
      <c r="M12534">
        <v>11</v>
      </c>
      <c r="N12534">
        <v>0</v>
      </c>
      <c r="O12534">
        <v>3</v>
      </c>
      <c r="P12534" s="119" t="s">
        <v>20254</v>
      </c>
    </row>
    <row r="12535" spans="1:16" x14ac:dyDescent="0.25">
      <c r="A12535">
        <v>26428</v>
      </c>
      <c r="B12535" s="119" t="s">
        <v>8138</v>
      </c>
      <c r="C12535">
        <v>68</v>
      </c>
      <c r="D12535">
        <v>24634</v>
      </c>
      <c r="E12535">
        <v>8</v>
      </c>
      <c r="F12535">
        <v>135</v>
      </c>
      <c r="G12535">
        <v>286</v>
      </c>
      <c r="H12535">
        <v>600</v>
      </c>
      <c r="I12535" s="119" t="s">
        <v>4726</v>
      </c>
      <c r="J12535" s="119" t="s">
        <v>139</v>
      </c>
      <c r="K12535" s="1">
        <v>46255.758941458334</v>
      </c>
      <c r="L12535">
        <v>2</v>
      </c>
      <c r="M12535">
        <v>8</v>
      </c>
      <c r="N12535">
        <v>0</v>
      </c>
      <c r="O12535">
        <v>1</v>
      </c>
      <c r="P12535" s="119" t="s">
        <v>20254</v>
      </c>
    </row>
    <row r="12536" spans="1:16" x14ac:dyDescent="0.25">
      <c r="A12536">
        <v>26429</v>
      </c>
      <c r="B12536" s="119" t="s">
        <v>8250</v>
      </c>
      <c r="C12536">
        <v>8</v>
      </c>
      <c r="E12536">
        <v>1016</v>
      </c>
      <c r="F12536">
        <v>18</v>
      </c>
      <c r="G12536">
        <v>493</v>
      </c>
      <c r="H12536">
        <v>85</v>
      </c>
      <c r="I12536" s="119" t="s">
        <v>4726</v>
      </c>
      <c r="J12536" s="119" t="s">
        <v>22</v>
      </c>
      <c r="K12536" s="1">
        <v>46255.758941458334</v>
      </c>
      <c r="L12536">
        <v>0</v>
      </c>
      <c r="M12536">
        <v>1</v>
      </c>
      <c r="N12536">
        <v>0</v>
      </c>
      <c r="O12536">
        <v>0</v>
      </c>
      <c r="P12536" s="119" t="s">
        <v>20254</v>
      </c>
    </row>
    <row r="12537" spans="1:16" x14ac:dyDescent="0.25">
      <c r="A12537">
        <v>26430</v>
      </c>
      <c r="B12537" s="119" t="s">
        <v>8251</v>
      </c>
      <c r="C12537">
        <v>74</v>
      </c>
      <c r="D12537">
        <v>24552</v>
      </c>
      <c r="E12537">
        <v>1</v>
      </c>
      <c r="F12537">
        <v>123</v>
      </c>
      <c r="G12537">
        <v>69</v>
      </c>
      <c r="H12537">
        <v>153</v>
      </c>
      <c r="I12537" s="119" t="s">
        <v>4726</v>
      </c>
      <c r="J12537" s="119" t="s">
        <v>139</v>
      </c>
      <c r="K12537" s="1">
        <v>46255.758941458334</v>
      </c>
      <c r="L12537">
        <v>0</v>
      </c>
      <c r="M12537">
        <v>8</v>
      </c>
      <c r="N12537">
        <v>0</v>
      </c>
      <c r="O12537">
        <v>4</v>
      </c>
      <c r="P12537" s="119" t="s">
        <v>20254</v>
      </c>
    </row>
    <row r="12538" spans="1:16" x14ac:dyDescent="0.25">
      <c r="A12538">
        <v>26431</v>
      </c>
      <c r="B12538" s="119" t="s">
        <v>8250</v>
      </c>
      <c r="C12538">
        <v>13</v>
      </c>
      <c r="E12538">
        <v>2</v>
      </c>
      <c r="F12538">
        <v>19</v>
      </c>
      <c r="G12538">
        <v>127</v>
      </c>
      <c r="H12538">
        <v>22</v>
      </c>
      <c r="I12538" s="119" t="s">
        <v>4726</v>
      </c>
      <c r="J12538" s="119" t="s">
        <v>22</v>
      </c>
      <c r="K12538" s="1">
        <v>46255.758941458334</v>
      </c>
      <c r="L12538">
        <v>0</v>
      </c>
      <c r="M12538">
        <v>7</v>
      </c>
      <c r="N12538">
        <v>0</v>
      </c>
      <c r="O12538">
        <v>3</v>
      </c>
      <c r="P12538" s="119" t="s">
        <v>20254</v>
      </c>
    </row>
    <row r="12539" spans="1:16" x14ac:dyDescent="0.25">
      <c r="A12539">
        <v>26432</v>
      </c>
      <c r="B12539" s="119" t="s">
        <v>8252</v>
      </c>
      <c r="C12539">
        <v>80</v>
      </c>
      <c r="D12539">
        <v>24610</v>
      </c>
      <c r="E12539">
        <v>0</v>
      </c>
      <c r="F12539">
        <v>0</v>
      </c>
      <c r="G12539">
        <v>4535</v>
      </c>
      <c r="H12539">
        <v>156</v>
      </c>
      <c r="I12539" s="119" t="s">
        <v>4726</v>
      </c>
      <c r="J12539" s="119" t="s">
        <v>139</v>
      </c>
      <c r="K12539" s="1">
        <v>46255.758941458334</v>
      </c>
      <c r="L12539">
        <v>0</v>
      </c>
      <c r="M12539">
        <v>10</v>
      </c>
      <c r="N12539">
        <v>0</v>
      </c>
      <c r="O12539">
        <v>1</v>
      </c>
      <c r="P12539" s="119" t="s">
        <v>20254</v>
      </c>
    </row>
    <row r="12540" spans="1:16" x14ac:dyDescent="0.25">
      <c r="A12540">
        <v>26433</v>
      </c>
      <c r="B12540" s="119" t="s">
        <v>8250</v>
      </c>
      <c r="C12540">
        <v>18</v>
      </c>
      <c r="E12540">
        <v>792</v>
      </c>
      <c r="F12540">
        <v>26</v>
      </c>
      <c r="G12540">
        <v>292</v>
      </c>
      <c r="H12540">
        <v>45</v>
      </c>
      <c r="I12540" s="119" t="s">
        <v>4726</v>
      </c>
      <c r="J12540" s="119" t="s">
        <v>22</v>
      </c>
      <c r="K12540" s="1">
        <v>46255.758941458334</v>
      </c>
      <c r="L12540">
        <v>0</v>
      </c>
      <c r="M12540">
        <v>0</v>
      </c>
      <c r="N12540">
        <v>0</v>
      </c>
      <c r="O12540">
        <v>0</v>
      </c>
      <c r="P12540" s="119" t="s">
        <v>20254</v>
      </c>
    </row>
    <row r="12541" spans="1:16" x14ac:dyDescent="0.25">
      <c r="A12541">
        <v>26434</v>
      </c>
      <c r="B12541" s="119" t="s">
        <v>8243</v>
      </c>
      <c r="C12541">
        <v>0</v>
      </c>
      <c r="E12541">
        <v>385</v>
      </c>
      <c r="F12541">
        <v>12</v>
      </c>
      <c r="G12541">
        <v>572</v>
      </c>
      <c r="H12541">
        <v>65</v>
      </c>
      <c r="I12541" s="119" t="s">
        <v>4726</v>
      </c>
      <c r="J12541" s="119" t="s">
        <v>22</v>
      </c>
      <c r="K12541" s="1">
        <v>46255.758941458334</v>
      </c>
      <c r="L12541">
        <v>0</v>
      </c>
      <c r="M12541">
        <v>0</v>
      </c>
      <c r="N12541">
        <v>0</v>
      </c>
      <c r="O12541">
        <v>0</v>
      </c>
      <c r="P12541" s="119" t="s">
        <v>20254</v>
      </c>
    </row>
    <row r="12542" spans="1:16" x14ac:dyDescent="0.25">
      <c r="A12542">
        <v>26435</v>
      </c>
      <c r="B12542" s="119" t="s">
        <v>8253</v>
      </c>
      <c r="C12542">
        <v>63</v>
      </c>
      <c r="D12542">
        <v>24660</v>
      </c>
      <c r="E12542">
        <v>0</v>
      </c>
      <c r="F12542">
        <v>0</v>
      </c>
      <c r="G12542">
        <v>534</v>
      </c>
      <c r="H12542">
        <v>160</v>
      </c>
      <c r="I12542" s="119" t="s">
        <v>4726</v>
      </c>
      <c r="J12542" s="119" t="s">
        <v>139</v>
      </c>
      <c r="K12542" s="1">
        <v>46255.758941458334</v>
      </c>
      <c r="L12542">
        <v>0</v>
      </c>
      <c r="M12542">
        <v>7</v>
      </c>
      <c r="N12542">
        <v>0</v>
      </c>
      <c r="O12542">
        <v>4</v>
      </c>
      <c r="P12542" s="119" t="s">
        <v>20254</v>
      </c>
    </row>
    <row r="12543" spans="1:16" x14ac:dyDescent="0.25">
      <c r="A12543">
        <v>26436</v>
      </c>
      <c r="B12543" s="119" t="s">
        <v>8243</v>
      </c>
      <c r="C12543">
        <v>9</v>
      </c>
      <c r="E12543">
        <v>1666</v>
      </c>
      <c r="F12543">
        <v>17</v>
      </c>
      <c r="G12543">
        <v>469</v>
      </c>
      <c r="H12543">
        <v>52</v>
      </c>
      <c r="I12543" s="119" t="s">
        <v>4726</v>
      </c>
      <c r="J12543" s="119" t="s">
        <v>22</v>
      </c>
      <c r="K12543" s="1">
        <v>46255.758941458334</v>
      </c>
      <c r="L12543">
        <v>0</v>
      </c>
      <c r="M12543">
        <v>1</v>
      </c>
      <c r="N12543">
        <v>0</v>
      </c>
      <c r="O12543">
        <v>0</v>
      </c>
      <c r="P12543" s="119" t="s">
        <v>20254</v>
      </c>
    </row>
    <row r="12544" spans="1:16" x14ac:dyDescent="0.25">
      <c r="A12544">
        <v>26437</v>
      </c>
      <c r="B12544" s="119" t="s">
        <v>8254</v>
      </c>
      <c r="C12544">
        <v>69</v>
      </c>
      <c r="D12544">
        <v>24646</v>
      </c>
      <c r="E12544">
        <v>0</v>
      </c>
      <c r="F12544">
        <v>0</v>
      </c>
      <c r="G12544">
        <v>506</v>
      </c>
      <c r="H12544">
        <v>146</v>
      </c>
      <c r="I12544" s="119" t="s">
        <v>4726</v>
      </c>
      <c r="J12544" s="119" t="s">
        <v>139</v>
      </c>
      <c r="K12544" s="1">
        <v>46255.758941458334</v>
      </c>
      <c r="L12544">
        <v>0</v>
      </c>
      <c r="M12544">
        <v>1</v>
      </c>
      <c r="N12544">
        <v>0</v>
      </c>
      <c r="O12544">
        <v>1</v>
      </c>
      <c r="P12544" s="119" t="s">
        <v>20254</v>
      </c>
    </row>
    <row r="12545" spans="1:16" x14ac:dyDescent="0.25">
      <c r="A12545">
        <v>26438</v>
      </c>
      <c r="B12545" s="119" t="s">
        <v>8243</v>
      </c>
      <c r="C12545">
        <v>14</v>
      </c>
      <c r="E12545">
        <v>2132</v>
      </c>
      <c r="F12545">
        <v>26</v>
      </c>
      <c r="G12545">
        <v>248</v>
      </c>
      <c r="H12545">
        <v>63</v>
      </c>
      <c r="I12545" s="119" t="s">
        <v>4726</v>
      </c>
      <c r="J12545" s="119" t="s">
        <v>22</v>
      </c>
      <c r="K12545" s="1">
        <v>46255.758941458334</v>
      </c>
      <c r="L12545">
        <v>4</v>
      </c>
      <c r="M12545">
        <v>0</v>
      </c>
      <c r="N12545">
        <v>4</v>
      </c>
      <c r="O12545">
        <v>0</v>
      </c>
      <c r="P12545" s="119" t="s">
        <v>20254</v>
      </c>
    </row>
    <row r="12546" spans="1:16" x14ac:dyDescent="0.25">
      <c r="A12546">
        <v>26439</v>
      </c>
      <c r="B12546" s="119" t="s">
        <v>8255</v>
      </c>
      <c r="C12546">
        <v>75</v>
      </c>
      <c r="D12546">
        <v>24595</v>
      </c>
      <c r="E12546">
        <v>234</v>
      </c>
      <c r="F12546">
        <v>146</v>
      </c>
      <c r="G12546">
        <v>205</v>
      </c>
      <c r="H12546">
        <v>169</v>
      </c>
      <c r="I12546" s="119" t="s">
        <v>4726</v>
      </c>
      <c r="J12546" s="119" t="s">
        <v>139</v>
      </c>
      <c r="K12546" s="1">
        <v>46255.758941458334</v>
      </c>
      <c r="L12546">
        <v>24</v>
      </c>
      <c r="M12546">
        <v>0</v>
      </c>
      <c r="N12546">
        <v>4</v>
      </c>
      <c r="O12546">
        <v>0</v>
      </c>
      <c r="P12546" s="119" t="s">
        <v>20254</v>
      </c>
    </row>
    <row r="12547" spans="1:16" x14ac:dyDescent="0.25">
      <c r="A12547">
        <v>26440</v>
      </c>
      <c r="B12547" s="119" t="s">
        <v>8253</v>
      </c>
      <c r="C12547">
        <v>80</v>
      </c>
      <c r="D12547">
        <v>24660</v>
      </c>
      <c r="E12547">
        <v>0</v>
      </c>
      <c r="F12547">
        <v>0</v>
      </c>
      <c r="G12547">
        <v>6412</v>
      </c>
      <c r="H12547">
        <v>156</v>
      </c>
      <c r="I12547" s="119" t="s">
        <v>4726</v>
      </c>
      <c r="J12547" s="119" t="s">
        <v>139</v>
      </c>
      <c r="K12547" s="1">
        <v>46255.758941458334</v>
      </c>
      <c r="L12547">
        <v>0</v>
      </c>
      <c r="M12547">
        <v>259</v>
      </c>
      <c r="N12547">
        <v>0</v>
      </c>
      <c r="O12547">
        <v>0</v>
      </c>
      <c r="P12547" s="119" t="s">
        <v>20254</v>
      </c>
    </row>
    <row r="12548" spans="1:16" x14ac:dyDescent="0.25">
      <c r="A12548">
        <v>26441</v>
      </c>
      <c r="B12548" s="119" t="s">
        <v>8243</v>
      </c>
      <c r="C12548">
        <v>19</v>
      </c>
      <c r="E12548">
        <v>0</v>
      </c>
      <c r="F12548">
        <v>0</v>
      </c>
      <c r="G12548">
        <v>610</v>
      </c>
      <c r="H12548">
        <v>62</v>
      </c>
      <c r="I12548" s="119" t="s">
        <v>4726</v>
      </c>
      <c r="J12548" s="119" t="s">
        <v>22</v>
      </c>
      <c r="K12548" s="1">
        <v>46255.758941458334</v>
      </c>
      <c r="L12548">
        <v>0</v>
      </c>
      <c r="M12548">
        <v>6</v>
      </c>
      <c r="N12548">
        <v>0</v>
      </c>
      <c r="O12548">
        <v>1</v>
      </c>
      <c r="P12548" s="119" t="s">
        <v>20254</v>
      </c>
    </row>
    <row r="12549" spans="1:16" x14ac:dyDescent="0.25">
      <c r="A12549">
        <v>26442</v>
      </c>
      <c r="B12549" s="119" t="s">
        <v>4880</v>
      </c>
      <c r="C12549">
        <v>21</v>
      </c>
      <c r="E12549">
        <v>0</v>
      </c>
      <c r="F12549">
        <v>0</v>
      </c>
      <c r="G12549">
        <v>483</v>
      </c>
      <c r="H12549">
        <v>255</v>
      </c>
      <c r="I12549" s="119" t="s">
        <v>4726</v>
      </c>
      <c r="J12549" s="119" t="s">
        <v>22</v>
      </c>
      <c r="K12549" s="1">
        <v>46255.758941458334</v>
      </c>
      <c r="L12549">
        <v>0</v>
      </c>
      <c r="M12549">
        <v>7</v>
      </c>
      <c r="N12549">
        <v>0</v>
      </c>
      <c r="O12549">
        <v>1</v>
      </c>
      <c r="P12549" s="119" t="s">
        <v>20254</v>
      </c>
    </row>
    <row r="12550" spans="1:16" x14ac:dyDescent="0.25">
      <c r="A12550">
        <v>26443</v>
      </c>
      <c r="B12550" s="119" t="s">
        <v>8145</v>
      </c>
      <c r="C12550">
        <v>64</v>
      </c>
      <c r="D12550">
        <v>24610</v>
      </c>
      <c r="E12550">
        <v>0</v>
      </c>
      <c r="F12550">
        <v>0</v>
      </c>
      <c r="G12550">
        <v>996</v>
      </c>
      <c r="H12550">
        <v>167</v>
      </c>
      <c r="I12550" s="119" t="s">
        <v>4726</v>
      </c>
      <c r="J12550" s="119" t="s">
        <v>139</v>
      </c>
      <c r="K12550" s="1">
        <v>46255.758941458334</v>
      </c>
      <c r="L12550">
        <v>0</v>
      </c>
      <c r="M12550">
        <v>0</v>
      </c>
      <c r="N12550">
        <v>0</v>
      </c>
      <c r="O12550">
        <v>0</v>
      </c>
      <c r="P12550" s="119" t="s">
        <v>20254</v>
      </c>
    </row>
    <row r="12551" spans="1:16" x14ac:dyDescent="0.25">
      <c r="A12551">
        <v>26444</v>
      </c>
      <c r="B12551" s="119" t="s">
        <v>4880</v>
      </c>
      <c r="C12551">
        <v>26</v>
      </c>
      <c r="E12551">
        <v>0</v>
      </c>
      <c r="F12551">
        <v>0</v>
      </c>
      <c r="G12551">
        <v>395</v>
      </c>
      <c r="H12551">
        <v>57</v>
      </c>
      <c r="I12551" s="119" t="s">
        <v>4726</v>
      </c>
      <c r="J12551" s="119" t="s">
        <v>22</v>
      </c>
      <c r="K12551" s="1">
        <v>46255.758941458334</v>
      </c>
      <c r="L12551">
        <v>0</v>
      </c>
      <c r="M12551">
        <v>4</v>
      </c>
      <c r="N12551">
        <v>0</v>
      </c>
      <c r="O12551">
        <v>1</v>
      </c>
      <c r="P12551" s="119" t="s">
        <v>20254</v>
      </c>
    </row>
    <row r="12552" spans="1:16" x14ac:dyDescent="0.25">
      <c r="A12552">
        <v>26445</v>
      </c>
      <c r="B12552" s="119" t="s">
        <v>8256</v>
      </c>
      <c r="C12552">
        <v>70</v>
      </c>
      <c r="D12552">
        <v>24628</v>
      </c>
      <c r="E12552">
        <v>0</v>
      </c>
      <c r="F12552">
        <v>0</v>
      </c>
      <c r="G12552">
        <v>415</v>
      </c>
      <c r="H12552">
        <v>178</v>
      </c>
      <c r="I12552" s="119" t="s">
        <v>4726</v>
      </c>
      <c r="J12552" s="119" t="s">
        <v>139</v>
      </c>
      <c r="K12552" s="1">
        <v>46255.758941458334</v>
      </c>
      <c r="L12552">
        <v>0</v>
      </c>
      <c r="M12552">
        <v>0</v>
      </c>
      <c r="N12552">
        <v>0</v>
      </c>
      <c r="O12552">
        <v>0</v>
      </c>
      <c r="P12552" s="119" t="s">
        <v>20254</v>
      </c>
    </row>
    <row r="12553" spans="1:16" x14ac:dyDescent="0.25">
      <c r="A12553">
        <v>26446</v>
      </c>
      <c r="B12553" s="119" t="s">
        <v>4880</v>
      </c>
      <c r="C12553">
        <v>31</v>
      </c>
      <c r="E12553">
        <v>448</v>
      </c>
      <c r="F12553">
        <v>37</v>
      </c>
      <c r="G12553">
        <v>173</v>
      </c>
      <c r="H12553">
        <v>57</v>
      </c>
      <c r="I12553" s="119" t="s">
        <v>4726</v>
      </c>
      <c r="J12553" s="119" t="s">
        <v>22</v>
      </c>
      <c r="K12553" s="1">
        <v>46255.758941458334</v>
      </c>
      <c r="L12553">
        <v>3</v>
      </c>
      <c r="M12553">
        <v>0</v>
      </c>
      <c r="N12553">
        <v>2</v>
      </c>
      <c r="O12553">
        <v>0</v>
      </c>
      <c r="P12553" s="119" t="s">
        <v>20254</v>
      </c>
    </row>
    <row r="12554" spans="1:16" x14ac:dyDescent="0.25">
      <c r="A12554">
        <v>26447</v>
      </c>
      <c r="B12554" s="119" t="s">
        <v>8257</v>
      </c>
      <c r="C12554">
        <v>76</v>
      </c>
      <c r="D12554">
        <v>24549</v>
      </c>
      <c r="E12554">
        <v>0</v>
      </c>
      <c r="F12554">
        <v>0</v>
      </c>
      <c r="G12554">
        <v>2260</v>
      </c>
      <c r="H12554">
        <v>149</v>
      </c>
      <c r="I12554" s="119" t="s">
        <v>4726</v>
      </c>
      <c r="J12554" s="119" t="s">
        <v>139</v>
      </c>
      <c r="K12554" s="1">
        <v>46255.758941458334</v>
      </c>
      <c r="L12554">
        <v>0</v>
      </c>
      <c r="M12554">
        <v>13</v>
      </c>
      <c r="N12554">
        <v>0</v>
      </c>
      <c r="O12554">
        <v>6</v>
      </c>
      <c r="P12554" s="119" t="s">
        <v>20254</v>
      </c>
    </row>
    <row r="12555" spans="1:16" x14ac:dyDescent="0.25">
      <c r="A12555">
        <v>26448</v>
      </c>
      <c r="B12555" s="119" t="s">
        <v>8258</v>
      </c>
      <c r="C12555">
        <v>80</v>
      </c>
      <c r="D12555">
        <v>24619</v>
      </c>
      <c r="E12555">
        <v>0</v>
      </c>
      <c r="F12555">
        <v>0</v>
      </c>
      <c r="G12555">
        <v>5522</v>
      </c>
      <c r="H12555">
        <v>156</v>
      </c>
      <c r="I12555" s="119" t="s">
        <v>4726</v>
      </c>
      <c r="J12555" s="119" t="s">
        <v>139</v>
      </c>
      <c r="K12555" s="1">
        <v>46255.758941458334</v>
      </c>
      <c r="L12555">
        <v>0</v>
      </c>
      <c r="M12555">
        <v>258</v>
      </c>
      <c r="N12555">
        <v>0</v>
      </c>
      <c r="O12555">
        <v>2</v>
      </c>
      <c r="P12555" s="119" t="s">
        <v>20254</v>
      </c>
    </row>
    <row r="12556" spans="1:16" x14ac:dyDescent="0.25">
      <c r="A12556">
        <v>26449</v>
      </c>
      <c r="B12556" s="119" t="s">
        <v>4880</v>
      </c>
      <c r="C12556">
        <v>36</v>
      </c>
      <c r="E12556">
        <v>1407</v>
      </c>
      <c r="F12556">
        <v>49</v>
      </c>
      <c r="G12556">
        <v>64</v>
      </c>
      <c r="H12556">
        <v>203</v>
      </c>
      <c r="I12556" s="119" t="s">
        <v>4726</v>
      </c>
      <c r="J12556" s="119" t="s">
        <v>22</v>
      </c>
      <c r="K12556" s="1">
        <v>46255.758941458334</v>
      </c>
      <c r="L12556">
        <v>12</v>
      </c>
      <c r="M12556">
        <v>1</v>
      </c>
      <c r="N12556">
        <v>2</v>
      </c>
      <c r="O12556">
        <v>0</v>
      </c>
      <c r="P12556" s="119" t="s">
        <v>20254</v>
      </c>
    </row>
    <row r="12557" spans="1:16" x14ac:dyDescent="0.25">
      <c r="A12557">
        <v>26450</v>
      </c>
      <c r="B12557" s="119" t="s">
        <v>8251</v>
      </c>
      <c r="C12557">
        <v>65</v>
      </c>
      <c r="D12557">
        <v>24552</v>
      </c>
      <c r="E12557">
        <v>0</v>
      </c>
      <c r="F12557">
        <v>0</v>
      </c>
      <c r="G12557">
        <v>465</v>
      </c>
      <c r="H12557">
        <v>250</v>
      </c>
      <c r="I12557" s="119" t="s">
        <v>4726</v>
      </c>
      <c r="J12557" s="119" t="s">
        <v>139</v>
      </c>
      <c r="K12557" s="1">
        <v>46255.758941458334</v>
      </c>
      <c r="L12557">
        <v>2</v>
      </c>
      <c r="M12557">
        <v>12</v>
      </c>
      <c r="N12557">
        <v>2</v>
      </c>
      <c r="O12557">
        <v>2</v>
      </c>
      <c r="P12557" s="119" t="s">
        <v>20254</v>
      </c>
    </row>
    <row r="12558" spans="1:16" x14ac:dyDescent="0.25">
      <c r="A12558">
        <v>26451</v>
      </c>
      <c r="B12558" s="119" t="s">
        <v>4881</v>
      </c>
      <c r="C12558">
        <v>22</v>
      </c>
      <c r="E12558">
        <v>1001</v>
      </c>
      <c r="F12558">
        <v>31</v>
      </c>
      <c r="G12558">
        <v>81</v>
      </c>
      <c r="H12558">
        <v>527</v>
      </c>
      <c r="I12558" s="119" t="s">
        <v>4726</v>
      </c>
      <c r="J12558" s="119" t="s">
        <v>22</v>
      </c>
      <c r="K12558" s="1">
        <v>46255.758941458334</v>
      </c>
      <c r="L12558">
        <v>15</v>
      </c>
      <c r="M12558">
        <v>4</v>
      </c>
      <c r="N12558">
        <v>3</v>
      </c>
      <c r="O12558">
        <v>0</v>
      </c>
      <c r="P12558" s="119" t="s">
        <v>20254</v>
      </c>
    </row>
    <row r="12559" spans="1:16" x14ac:dyDescent="0.25">
      <c r="A12559">
        <v>26452</v>
      </c>
      <c r="B12559" s="119" t="s">
        <v>4881</v>
      </c>
      <c r="C12559">
        <v>27</v>
      </c>
      <c r="E12559">
        <v>770</v>
      </c>
      <c r="F12559">
        <v>33</v>
      </c>
      <c r="G12559">
        <v>157</v>
      </c>
      <c r="H12559">
        <v>93</v>
      </c>
      <c r="I12559" s="119" t="s">
        <v>4726</v>
      </c>
      <c r="J12559" s="119" t="s">
        <v>22</v>
      </c>
      <c r="K12559" s="1">
        <v>46255.758941458334</v>
      </c>
      <c r="L12559">
        <v>15</v>
      </c>
      <c r="M12559">
        <v>3</v>
      </c>
      <c r="N12559">
        <v>4</v>
      </c>
      <c r="O12559">
        <v>2</v>
      </c>
      <c r="P12559" s="119" t="s">
        <v>20254</v>
      </c>
    </row>
    <row r="12560" spans="1:16" x14ac:dyDescent="0.25">
      <c r="A12560">
        <v>26453</v>
      </c>
      <c r="B12560" s="119" t="s">
        <v>8259</v>
      </c>
      <c r="C12560">
        <v>71</v>
      </c>
      <c r="D12560">
        <v>24660</v>
      </c>
      <c r="E12560">
        <v>1545</v>
      </c>
      <c r="F12560">
        <v>140</v>
      </c>
      <c r="G12560">
        <v>716</v>
      </c>
      <c r="H12560">
        <v>400</v>
      </c>
      <c r="I12560" s="119" t="s">
        <v>4726</v>
      </c>
      <c r="J12560" s="119" t="s">
        <v>139</v>
      </c>
      <c r="K12560" s="1">
        <v>46255.758941458334</v>
      </c>
      <c r="L12560">
        <v>8</v>
      </c>
      <c r="M12560">
        <v>4</v>
      </c>
      <c r="N12560">
        <v>2</v>
      </c>
      <c r="O12560">
        <v>1</v>
      </c>
      <c r="P12560" s="119" t="s">
        <v>20254</v>
      </c>
    </row>
    <row r="12561" spans="1:16" x14ac:dyDescent="0.25">
      <c r="A12561">
        <v>26454</v>
      </c>
      <c r="B12561" s="119" t="s">
        <v>8260</v>
      </c>
      <c r="C12561">
        <v>77</v>
      </c>
      <c r="D12561">
        <v>24646</v>
      </c>
      <c r="E12561">
        <v>0</v>
      </c>
      <c r="F12561">
        <v>0</v>
      </c>
      <c r="G12561">
        <v>2506</v>
      </c>
      <c r="H12561">
        <v>149</v>
      </c>
      <c r="I12561" s="119" t="s">
        <v>4726</v>
      </c>
      <c r="J12561" s="119" t="s">
        <v>139</v>
      </c>
      <c r="K12561" s="1">
        <v>46255.758941458334</v>
      </c>
      <c r="L12561">
        <v>0</v>
      </c>
      <c r="M12561">
        <v>6</v>
      </c>
      <c r="N12561">
        <v>0</v>
      </c>
      <c r="O12561">
        <v>2</v>
      </c>
      <c r="P12561" s="119" t="s">
        <v>20254</v>
      </c>
    </row>
    <row r="12562" spans="1:16" x14ac:dyDescent="0.25">
      <c r="A12562">
        <v>26455</v>
      </c>
      <c r="B12562" s="119" t="s">
        <v>4881</v>
      </c>
      <c r="C12562">
        <v>32</v>
      </c>
      <c r="E12562">
        <v>98</v>
      </c>
      <c r="F12562">
        <v>38</v>
      </c>
      <c r="G12562">
        <v>220</v>
      </c>
      <c r="H12562">
        <v>93</v>
      </c>
      <c r="I12562" s="119" t="s">
        <v>4726</v>
      </c>
      <c r="J12562" s="119" t="s">
        <v>22</v>
      </c>
      <c r="K12562" s="1">
        <v>46255.758941458334</v>
      </c>
      <c r="L12562">
        <v>11</v>
      </c>
      <c r="M12562">
        <v>0</v>
      </c>
      <c r="N12562">
        <v>2</v>
      </c>
      <c r="O12562">
        <v>0</v>
      </c>
      <c r="P12562" s="119" t="s">
        <v>20254</v>
      </c>
    </row>
    <row r="12563" spans="1:16" x14ac:dyDescent="0.25">
      <c r="A12563">
        <v>26456</v>
      </c>
      <c r="B12563" s="119" t="s">
        <v>4881</v>
      </c>
      <c r="C12563">
        <v>37</v>
      </c>
      <c r="E12563">
        <v>756</v>
      </c>
      <c r="F12563">
        <v>42</v>
      </c>
      <c r="G12563">
        <v>353</v>
      </c>
      <c r="H12563">
        <v>1039</v>
      </c>
      <c r="I12563" s="119" t="s">
        <v>4726</v>
      </c>
      <c r="J12563" s="119" t="s">
        <v>22</v>
      </c>
      <c r="K12563" s="1">
        <v>46255.758941458334</v>
      </c>
      <c r="L12563">
        <v>8</v>
      </c>
      <c r="M12563">
        <v>3</v>
      </c>
      <c r="N12563">
        <v>2</v>
      </c>
      <c r="O12563">
        <v>1</v>
      </c>
      <c r="P12563" s="119" t="s">
        <v>20254</v>
      </c>
    </row>
    <row r="12564" spans="1:16" x14ac:dyDescent="0.25">
      <c r="A12564">
        <v>26457</v>
      </c>
      <c r="B12564" s="119" t="s">
        <v>8261</v>
      </c>
      <c r="C12564">
        <v>80</v>
      </c>
      <c r="D12564">
        <v>24631</v>
      </c>
      <c r="E12564">
        <v>0</v>
      </c>
      <c r="F12564">
        <v>0</v>
      </c>
      <c r="G12564">
        <v>3455</v>
      </c>
      <c r="H12564">
        <v>157</v>
      </c>
      <c r="I12564" s="119" t="s">
        <v>4726</v>
      </c>
      <c r="J12564" s="119" t="s">
        <v>139</v>
      </c>
      <c r="K12564" s="1">
        <v>46255.758941458334</v>
      </c>
      <c r="L12564">
        <v>0</v>
      </c>
      <c r="M12564">
        <v>10</v>
      </c>
      <c r="N12564">
        <v>0</v>
      </c>
      <c r="O12564">
        <v>2</v>
      </c>
      <c r="P12564" s="119" t="s">
        <v>20254</v>
      </c>
    </row>
    <row r="12565" spans="1:16" x14ac:dyDescent="0.25">
      <c r="A12565">
        <v>26458</v>
      </c>
      <c r="B12565" s="119" t="s">
        <v>4882</v>
      </c>
      <c r="C12565">
        <v>23</v>
      </c>
      <c r="E12565">
        <v>4</v>
      </c>
      <c r="F12565">
        <v>27</v>
      </c>
      <c r="G12565">
        <v>92</v>
      </c>
      <c r="H12565">
        <v>60</v>
      </c>
      <c r="I12565" s="119" t="s">
        <v>4726</v>
      </c>
      <c r="J12565" s="119" t="s">
        <v>22</v>
      </c>
      <c r="K12565" s="1">
        <v>46255.758941458334</v>
      </c>
      <c r="L12565">
        <v>0</v>
      </c>
      <c r="M12565">
        <v>1</v>
      </c>
      <c r="N12565">
        <v>0</v>
      </c>
      <c r="O12565">
        <v>1</v>
      </c>
      <c r="P12565" s="119" t="s">
        <v>20254</v>
      </c>
    </row>
    <row r="12566" spans="1:16" x14ac:dyDescent="0.25">
      <c r="A12566">
        <v>26459</v>
      </c>
      <c r="B12566" s="119" t="s">
        <v>8262</v>
      </c>
      <c r="C12566">
        <v>66</v>
      </c>
      <c r="D12566">
        <v>24603</v>
      </c>
      <c r="E12566">
        <v>0</v>
      </c>
      <c r="F12566">
        <v>0</v>
      </c>
      <c r="G12566">
        <v>278</v>
      </c>
      <c r="H12566">
        <v>173</v>
      </c>
      <c r="I12566" s="119" t="s">
        <v>4726</v>
      </c>
      <c r="J12566" s="119" t="s">
        <v>139</v>
      </c>
      <c r="K12566" s="1">
        <v>46255.758941458334</v>
      </c>
      <c r="L12566">
        <v>0</v>
      </c>
      <c r="M12566">
        <v>1</v>
      </c>
      <c r="N12566">
        <v>0</v>
      </c>
      <c r="O12566">
        <v>1</v>
      </c>
      <c r="P12566" s="119" t="s">
        <v>20254</v>
      </c>
    </row>
    <row r="12567" spans="1:16" x14ac:dyDescent="0.25">
      <c r="A12567">
        <v>26460</v>
      </c>
      <c r="B12567" s="119" t="s">
        <v>4882</v>
      </c>
      <c r="C12567">
        <v>28</v>
      </c>
      <c r="E12567">
        <v>0</v>
      </c>
      <c r="F12567">
        <v>0</v>
      </c>
      <c r="G12567">
        <v>576</v>
      </c>
      <c r="H12567">
        <v>104</v>
      </c>
      <c r="I12567" s="119" t="s">
        <v>4726</v>
      </c>
      <c r="J12567" s="119" t="s">
        <v>22</v>
      </c>
      <c r="K12567" s="1">
        <v>46255.758941458334</v>
      </c>
      <c r="L12567">
        <v>0</v>
      </c>
      <c r="M12567">
        <v>2</v>
      </c>
      <c r="N12567">
        <v>0</v>
      </c>
      <c r="O12567">
        <v>1</v>
      </c>
      <c r="P12567" s="119" t="s">
        <v>20254</v>
      </c>
    </row>
    <row r="12568" spans="1:16" x14ac:dyDescent="0.25">
      <c r="A12568">
        <v>26461</v>
      </c>
      <c r="B12568" s="119" t="s">
        <v>8263</v>
      </c>
      <c r="C12568">
        <v>72</v>
      </c>
      <c r="D12568">
        <v>24628</v>
      </c>
      <c r="E12568">
        <v>0</v>
      </c>
      <c r="F12568">
        <v>0</v>
      </c>
      <c r="G12568">
        <v>375</v>
      </c>
      <c r="H12568">
        <v>183</v>
      </c>
      <c r="I12568" s="119" t="s">
        <v>4726</v>
      </c>
      <c r="J12568" s="119" t="s">
        <v>139</v>
      </c>
      <c r="K12568" s="1">
        <v>46255.758941458334</v>
      </c>
      <c r="L12568">
        <v>0</v>
      </c>
      <c r="M12568">
        <v>0</v>
      </c>
      <c r="N12568">
        <v>0</v>
      </c>
      <c r="O12568">
        <v>0</v>
      </c>
      <c r="P12568" s="119" t="s">
        <v>20254</v>
      </c>
    </row>
    <row r="12569" spans="1:16" x14ac:dyDescent="0.25">
      <c r="A12569">
        <v>26462</v>
      </c>
      <c r="B12569" s="119" t="s">
        <v>4882</v>
      </c>
      <c r="C12569">
        <v>33</v>
      </c>
      <c r="E12569">
        <v>844</v>
      </c>
      <c r="F12569">
        <v>41</v>
      </c>
      <c r="G12569">
        <v>172</v>
      </c>
      <c r="H12569">
        <v>55</v>
      </c>
      <c r="I12569" s="119" t="s">
        <v>4726</v>
      </c>
      <c r="J12569" s="119" t="s">
        <v>22</v>
      </c>
      <c r="K12569" s="1">
        <v>46255.758941458334</v>
      </c>
      <c r="L12569">
        <v>9</v>
      </c>
      <c r="M12569">
        <v>2</v>
      </c>
      <c r="N12569">
        <v>0</v>
      </c>
      <c r="O12569">
        <v>0</v>
      </c>
      <c r="P12569" s="119" t="s">
        <v>20254</v>
      </c>
    </row>
    <row r="12570" spans="1:16" x14ac:dyDescent="0.25">
      <c r="A12570">
        <v>26463</v>
      </c>
      <c r="B12570" s="119" t="s">
        <v>8264</v>
      </c>
      <c r="C12570">
        <v>78</v>
      </c>
      <c r="D12570">
        <v>24547</v>
      </c>
      <c r="E12570">
        <v>0</v>
      </c>
      <c r="F12570">
        <v>0</v>
      </c>
      <c r="G12570">
        <v>4530</v>
      </c>
      <c r="H12570">
        <v>151</v>
      </c>
      <c r="I12570" s="119" t="s">
        <v>4726</v>
      </c>
      <c r="J12570" s="119" t="s">
        <v>139</v>
      </c>
      <c r="K12570" s="1">
        <v>46255.758941458334</v>
      </c>
      <c r="L12570">
        <v>0</v>
      </c>
      <c r="M12570">
        <v>17</v>
      </c>
      <c r="N12570">
        <v>0</v>
      </c>
      <c r="O12570">
        <v>4</v>
      </c>
      <c r="P12570" s="119" t="s">
        <v>20254</v>
      </c>
    </row>
    <row r="12571" spans="1:16" x14ac:dyDescent="0.25">
      <c r="A12571">
        <v>26464</v>
      </c>
      <c r="B12571" s="119" t="s">
        <v>4882</v>
      </c>
      <c r="C12571">
        <v>38</v>
      </c>
      <c r="E12571">
        <v>935</v>
      </c>
      <c r="F12571">
        <v>43</v>
      </c>
      <c r="G12571">
        <v>92</v>
      </c>
      <c r="H12571">
        <v>45</v>
      </c>
      <c r="I12571" s="119" t="s">
        <v>4726</v>
      </c>
      <c r="J12571" s="119" t="s">
        <v>22</v>
      </c>
      <c r="K12571" s="1">
        <v>46255.758941458334</v>
      </c>
      <c r="L12571">
        <v>13</v>
      </c>
      <c r="M12571">
        <v>0</v>
      </c>
      <c r="N12571">
        <v>4</v>
      </c>
      <c r="O12571">
        <v>0</v>
      </c>
      <c r="P12571" s="119" t="s">
        <v>20254</v>
      </c>
    </row>
    <row r="12572" spans="1:16" x14ac:dyDescent="0.25">
      <c r="A12572">
        <v>26465</v>
      </c>
      <c r="B12572" s="119" t="s">
        <v>8265</v>
      </c>
      <c r="C12572">
        <v>80</v>
      </c>
      <c r="D12572">
        <v>24576</v>
      </c>
      <c r="E12572">
        <v>0</v>
      </c>
      <c r="F12572">
        <v>0</v>
      </c>
      <c r="G12572">
        <v>4290</v>
      </c>
      <c r="H12572">
        <v>156</v>
      </c>
      <c r="I12572" s="119" t="s">
        <v>4726</v>
      </c>
      <c r="J12572" s="119" t="s">
        <v>139</v>
      </c>
      <c r="K12572" s="1">
        <v>46255.758941458334</v>
      </c>
      <c r="L12572">
        <v>0</v>
      </c>
      <c r="M12572">
        <v>9</v>
      </c>
      <c r="N12572">
        <v>0</v>
      </c>
      <c r="O12572">
        <v>2</v>
      </c>
      <c r="P12572" s="119" t="s">
        <v>20254</v>
      </c>
    </row>
    <row r="12573" spans="1:16" x14ac:dyDescent="0.25">
      <c r="A12573">
        <v>26466</v>
      </c>
      <c r="B12573" s="119" t="s">
        <v>4882</v>
      </c>
      <c r="C12573">
        <v>43</v>
      </c>
      <c r="E12573">
        <v>0</v>
      </c>
      <c r="F12573">
        <v>0</v>
      </c>
      <c r="G12573">
        <v>249</v>
      </c>
      <c r="H12573">
        <v>68</v>
      </c>
      <c r="I12573" s="119" t="s">
        <v>4726</v>
      </c>
      <c r="J12573" s="119" t="s">
        <v>22</v>
      </c>
      <c r="K12573" s="1">
        <v>46255.758941458334</v>
      </c>
      <c r="L12573">
        <v>0</v>
      </c>
      <c r="M12573">
        <v>2</v>
      </c>
      <c r="N12573">
        <v>0</v>
      </c>
      <c r="O12573">
        <v>1</v>
      </c>
      <c r="P12573" s="119" t="s">
        <v>20254</v>
      </c>
    </row>
    <row r="12574" spans="1:16" x14ac:dyDescent="0.25">
      <c r="A12574">
        <v>26467</v>
      </c>
      <c r="B12574" s="119" t="s">
        <v>4880</v>
      </c>
      <c r="C12574">
        <v>24</v>
      </c>
      <c r="E12574">
        <v>0</v>
      </c>
      <c r="F12574">
        <v>0</v>
      </c>
      <c r="G12574">
        <v>330</v>
      </c>
      <c r="H12574">
        <v>93</v>
      </c>
      <c r="I12574" s="119" t="s">
        <v>4726</v>
      </c>
      <c r="J12574" s="119" t="s">
        <v>22</v>
      </c>
      <c r="K12574" s="1">
        <v>46255.758941458334</v>
      </c>
      <c r="L12574">
        <v>0</v>
      </c>
      <c r="M12574">
        <v>116</v>
      </c>
      <c r="N12574">
        <v>0</v>
      </c>
      <c r="O12574">
        <v>1</v>
      </c>
      <c r="P12574" s="119" t="s">
        <v>20254</v>
      </c>
    </row>
    <row r="12575" spans="1:16" x14ac:dyDescent="0.25">
      <c r="A12575">
        <v>26468</v>
      </c>
      <c r="B12575" s="119" t="s">
        <v>8237</v>
      </c>
      <c r="C12575">
        <v>39</v>
      </c>
      <c r="D12575">
        <v>24556</v>
      </c>
      <c r="E12575">
        <v>248</v>
      </c>
      <c r="F12575">
        <v>1008</v>
      </c>
      <c r="G12575">
        <v>119</v>
      </c>
      <c r="H12575">
        <v>11968</v>
      </c>
      <c r="I12575" s="119" t="s">
        <v>4726</v>
      </c>
      <c r="J12575" s="119" t="s">
        <v>222</v>
      </c>
      <c r="K12575" s="1">
        <v>46255.758941458334</v>
      </c>
      <c r="L12575">
        <v>4</v>
      </c>
      <c r="M12575">
        <v>7</v>
      </c>
      <c r="N12575">
        <v>0</v>
      </c>
      <c r="O12575">
        <v>3</v>
      </c>
      <c r="P12575" s="119" t="s">
        <v>20254</v>
      </c>
    </row>
    <row r="12576" spans="1:16" x14ac:dyDescent="0.25">
      <c r="A12576">
        <v>26469</v>
      </c>
      <c r="B12576" s="119" t="s">
        <v>4850</v>
      </c>
      <c r="C12576">
        <v>29</v>
      </c>
      <c r="E12576">
        <v>0</v>
      </c>
      <c r="F12576">
        <v>0</v>
      </c>
      <c r="G12576">
        <v>428</v>
      </c>
      <c r="H12576">
        <v>54</v>
      </c>
      <c r="I12576" s="119" t="s">
        <v>4726</v>
      </c>
      <c r="J12576" s="119" t="s">
        <v>22</v>
      </c>
      <c r="K12576" s="1">
        <v>46255.758941458334</v>
      </c>
      <c r="L12576">
        <v>0</v>
      </c>
      <c r="M12576">
        <v>4</v>
      </c>
      <c r="N12576">
        <v>0</v>
      </c>
      <c r="O12576">
        <v>0</v>
      </c>
      <c r="P12576" s="119" t="s">
        <v>20254</v>
      </c>
    </row>
    <row r="12577" spans="1:16" x14ac:dyDescent="0.25">
      <c r="A12577">
        <v>26470</v>
      </c>
      <c r="B12577" s="119" t="s">
        <v>4880</v>
      </c>
      <c r="C12577">
        <v>34</v>
      </c>
      <c r="E12577">
        <v>2005</v>
      </c>
      <c r="F12577">
        <v>43</v>
      </c>
      <c r="G12577">
        <v>215</v>
      </c>
      <c r="H12577">
        <v>240</v>
      </c>
      <c r="I12577" s="119" t="s">
        <v>4726</v>
      </c>
      <c r="J12577" s="119" t="s">
        <v>22</v>
      </c>
      <c r="K12577" s="1">
        <v>46255.758941458334</v>
      </c>
      <c r="L12577">
        <v>15</v>
      </c>
      <c r="M12577">
        <v>2</v>
      </c>
      <c r="N12577">
        <v>3</v>
      </c>
      <c r="O12577">
        <v>1</v>
      </c>
      <c r="P12577" s="119" t="s">
        <v>20254</v>
      </c>
    </row>
    <row r="12578" spans="1:16" x14ac:dyDescent="0.25">
      <c r="A12578">
        <v>26471</v>
      </c>
      <c r="B12578" s="119" t="s">
        <v>8266</v>
      </c>
      <c r="C12578">
        <v>46</v>
      </c>
      <c r="D12578">
        <v>24602</v>
      </c>
      <c r="E12578">
        <v>50</v>
      </c>
      <c r="F12578">
        <v>1100</v>
      </c>
      <c r="G12578">
        <v>524</v>
      </c>
      <c r="H12578">
        <v>1750</v>
      </c>
      <c r="I12578" s="119" t="s">
        <v>4726</v>
      </c>
      <c r="J12578" s="119" t="s">
        <v>222</v>
      </c>
      <c r="K12578" s="1">
        <v>46255.758941458334</v>
      </c>
      <c r="L12578">
        <v>0</v>
      </c>
      <c r="M12578">
        <v>4</v>
      </c>
      <c r="N12578">
        <v>0</v>
      </c>
      <c r="O12578">
        <v>0</v>
      </c>
      <c r="P12578" s="119" t="s">
        <v>20254</v>
      </c>
    </row>
    <row r="12579" spans="1:16" x14ac:dyDescent="0.25">
      <c r="A12579">
        <v>26472</v>
      </c>
      <c r="B12579" s="119" t="s">
        <v>4880</v>
      </c>
      <c r="C12579">
        <v>39</v>
      </c>
      <c r="E12579">
        <v>149</v>
      </c>
      <c r="F12579">
        <v>47</v>
      </c>
      <c r="G12579">
        <v>162</v>
      </c>
      <c r="H12579">
        <v>86</v>
      </c>
      <c r="I12579" s="119" t="s">
        <v>4726</v>
      </c>
      <c r="J12579" s="119" t="s">
        <v>22</v>
      </c>
      <c r="K12579" s="1">
        <v>46255.758941458334</v>
      </c>
      <c r="L12579">
        <v>12</v>
      </c>
      <c r="M12579">
        <v>2</v>
      </c>
      <c r="N12579">
        <v>0</v>
      </c>
      <c r="O12579">
        <v>1</v>
      </c>
      <c r="P12579" s="119" t="s">
        <v>20254</v>
      </c>
    </row>
    <row r="12580" spans="1:16" x14ac:dyDescent="0.25">
      <c r="A12580">
        <v>26473</v>
      </c>
      <c r="B12580" s="119" t="s">
        <v>8267</v>
      </c>
      <c r="C12580">
        <v>53</v>
      </c>
      <c r="D12580">
        <v>24614</v>
      </c>
      <c r="E12580">
        <v>151</v>
      </c>
      <c r="F12580">
        <v>1500</v>
      </c>
      <c r="G12580">
        <v>781</v>
      </c>
      <c r="H12580">
        <v>2968</v>
      </c>
      <c r="I12580" s="119" t="s">
        <v>4726</v>
      </c>
      <c r="J12580" s="119" t="s">
        <v>222</v>
      </c>
      <c r="K12580" s="1">
        <v>46255.758941458334</v>
      </c>
      <c r="L12580">
        <v>0</v>
      </c>
      <c r="M12580">
        <v>3</v>
      </c>
      <c r="N12580">
        <v>0</v>
      </c>
      <c r="O12580">
        <v>2</v>
      </c>
      <c r="P12580" s="119" t="s">
        <v>20254</v>
      </c>
    </row>
    <row r="12581" spans="1:16" x14ac:dyDescent="0.25">
      <c r="A12581">
        <v>26474</v>
      </c>
      <c r="B12581" s="119" t="s">
        <v>8268</v>
      </c>
      <c r="C12581">
        <v>40</v>
      </c>
      <c r="D12581">
        <v>24629</v>
      </c>
      <c r="E12581">
        <v>143</v>
      </c>
      <c r="F12581">
        <v>5860</v>
      </c>
      <c r="G12581">
        <v>208</v>
      </c>
      <c r="H12581">
        <v>21732</v>
      </c>
      <c r="I12581" s="119" t="s">
        <v>4726</v>
      </c>
      <c r="J12581" s="119" t="s">
        <v>222</v>
      </c>
      <c r="K12581" s="1">
        <v>46255.758941458334</v>
      </c>
      <c r="L12581">
        <v>26</v>
      </c>
      <c r="M12581">
        <v>7</v>
      </c>
      <c r="N12581">
        <v>3</v>
      </c>
      <c r="O12581">
        <v>0</v>
      </c>
      <c r="P12581" s="119" t="s">
        <v>20254</v>
      </c>
    </row>
    <row r="12582" spans="1:16" x14ac:dyDescent="0.25">
      <c r="A12582">
        <v>26475</v>
      </c>
      <c r="B12582" s="119" t="s">
        <v>4880</v>
      </c>
      <c r="C12582">
        <v>44</v>
      </c>
      <c r="E12582">
        <v>602</v>
      </c>
      <c r="F12582">
        <v>50</v>
      </c>
      <c r="G12582">
        <v>29</v>
      </c>
      <c r="H12582">
        <v>448</v>
      </c>
      <c r="I12582" s="119" t="s">
        <v>4726</v>
      </c>
      <c r="J12582" s="119" t="s">
        <v>22</v>
      </c>
      <c r="K12582" s="1">
        <v>46255.758941458334</v>
      </c>
      <c r="L12582">
        <v>12</v>
      </c>
      <c r="M12582">
        <v>1</v>
      </c>
      <c r="N12582">
        <v>2</v>
      </c>
      <c r="O12582">
        <v>0</v>
      </c>
      <c r="P12582" s="119" t="s">
        <v>20254</v>
      </c>
    </row>
    <row r="12583" spans="1:16" x14ac:dyDescent="0.25">
      <c r="A12583">
        <v>26476</v>
      </c>
      <c r="B12583" s="119" t="s">
        <v>4880</v>
      </c>
      <c r="C12583">
        <v>41</v>
      </c>
      <c r="E12583">
        <v>857</v>
      </c>
      <c r="F12583">
        <v>45</v>
      </c>
      <c r="G12583">
        <v>165</v>
      </c>
      <c r="H12583">
        <v>139</v>
      </c>
      <c r="I12583" s="119" t="s">
        <v>4726</v>
      </c>
      <c r="J12583" s="119" t="s">
        <v>22</v>
      </c>
      <c r="K12583" s="1">
        <v>46255.758941458334</v>
      </c>
      <c r="L12583">
        <v>12</v>
      </c>
      <c r="M12583">
        <v>1</v>
      </c>
      <c r="N12583">
        <v>1</v>
      </c>
      <c r="O12583">
        <v>1</v>
      </c>
      <c r="P12583" s="119" t="s">
        <v>20254</v>
      </c>
    </row>
    <row r="12584" spans="1:16" x14ac:dyDescent="0.25">
      <c r="A12584">
        <v>26477</v>
      </c>
      <c r="B12584" s="119" t="s">
        <v>8233</v>
      </c>
      <c r="C12584">
        <v>47</v>
      </c>
      <c r="D12584">
        <v>24553</v>
      </c>
      <c r="E12584">
        <v>222</v>
      </c>
      <c r="F12584">
        <v>995</v>
      </c>
      <c r="G12584">
        <v>305</v>
      </c>
      <c r="H12584">
        <v>1794</v>
      </c>
      <c r="I12584" s="119" t="s">
        <v>4726</v>
      </c>
      <c r="J12584" s="119" t="s">
        <v>222</v>
      </c>
      <c r="K12584" s="1">
        <v>46255.758941458334</v>
      </c>
      <c r="L12584">
        <v>0</v>
      </c>
      <c r="M12584">
        <v>11</v>
      </c>
      <c r="N12584">
        <v>0</v>
      </c>
      <c r="O12584">
        <v>2</v>
      </c>
      <c r="P12584" s="119" t="s">
        <v>20254</v>
      </c>
    </row>
    <row r="12585" spans="1:16" x14ac:dyDescent="0.25">
      <c r="A12585">
        <v>26478</v>
      </c>
      <c r="B12585" s="119" t="s">
        <v>8269</v>
      </c>
      <c r="C12585">
        <v>54</v>
      </c>
      <c r="D12585">
        <v>24569</v>
      </c>
      <c r="E12585">
        <v>462</v>
      </c>
      <c r="F12585">
        <v>420</v>
      </c>
      <c r="G12585">
        <v>211</v>
      </c>
      <c r="H12585">
        <v>9248</v>
      </c>
      <c r="I12585" s="119" t="s">
        <v>4726</v>
      </c>
      <c r="J12585" s="119" t="s">
        <v>222</v>
      </c>
      <c r="K12585" s="1">
        <v>46255.758941458334</v>
      </c>
      <c r="L12585">
        <v>6</v>
      </c>
      <c r="M12585">
        <v>6</v>
      </c>
      <c r="N12585">
        <v>1</v>
      </c>
      <c r="O12585">
        <v>1</v>
      </c>
      <c r="P12585" s="119" t="s">
        <v>20254</v>
      </c>
    </row>
    <row r="12586" spans="1:16" x14ac:dyDescent="0.25">
      <c r="A12586">
        <v>26479</v>
      </c>
      <c r="B12586" s="119" t="s">
        <v>4880</v>
      </c>
      <c r="C12586">
        <v>46</v>
      </c>
      <c r="E12586">
        <v>185</v>
      </c>
      <c r="F12586">
        <v>54</v>
      </c>
      <c r="G12586">
        <v>248</v>
      </c>
      <c r="H12586">
        <v>90</v>
      </c>
      <c r="I12586" s="119" t="s">
        <v>4726</v>
      </c>
      <c r="J12586" s="119" t="s">
        <v>22</v>
      </c>
      <c r="K12586" s="1">
        <v>46255.758941458334</v>
      </c>
      <c r="L12586">
        <v>14</v>
      </c>
      <c r="M12586">
        <v>3</v>
      </c>
      <c r="N12586">
        <v>5</v>
      </c>
      <c r="O12586">
        <v>0</v>
      </c>
      <c r="P12586" s="119" t="s">
        <v>20254</v>
      </c>
    </row>
    <row r="12587" spans="1:16" x14ac:dyDescent="0.25">
      <c r="A12587">
        <v>26480</v>
      </c>
      <c r="B12587" s="119" t="s">
        <v>4880</v>
      </c>
      <c r="C12587">
        <v>51</v>
      </c>
      <c r="E12587">
        <v>1242</v>
      </c>
      <c r="F12587">
        <v>58</v>
      </c>
      <c r="G12587">
        <v>171</v>
      </c>
      <c r="H12587">
        <v>124</v>
      </c>
      <c r="I12587" s="119" t="s">
        <v>4726</v>
      </c>
      <c r="J12587" s="119" t="s">
        <v>22</v>
      </c>
      <c r="K12587" s="1">
        <v>46255.758941458334</v>
      </c>
      <c r="L12587">
        <v>5</v>
      </c>
      <c r="M12587">
        <v>2</v>
      </c>
      <c r="N12587">
        <v>2</v>
      </c>
      <c r="O12587">
        <v>0</v>
      </c>
      <c r="P12587" s="119" t="s">
        <v>20254</v>
      </c>
    </row>
    <row r="12588" spans="1:16" x14ac:dyDescent="0.25">
      <c r="A12588">
        <v>26481</v>
      </c>
      <c r="B12588" s="119" t="s">
        <v>8247</v>
      </c>
      <c r="C12588">
        <v>55</v>
      </c>
      <c r="D12588">
        <v>24647</v>
      </c>
      <c r="E12588">
        <v>101</v>
      </c>
      <c r="F12588">
        <v>1111</v>
      </c>
      <c r="G12588">
        <v>427</v>
      </c>
      <c r="H12588">
        <v>1846</v>
      </c>
      <c r="I12588" s="119" t="s">
        <v>4726</v>
      </c>
      <c r="J12588" s="119" t="s">
        <v>222</v>
      </c>
      <c r="K12588" s="1">
        <v>46255.758941458334</v>
      </c>
      <c r="L12588">
        <v>0</v>
      </c>
      <c r="M12588">
        <v>0</v>
      </c>
      <c r="N12588">
        <v>0</v>
      </c>
      <c r="O12588">
        <v>0</v>
      </c>
      <c r="P12588" s="119" t="s">
        <v>20254</v>
      </c>
    </row>
    <row r="12589" spans="1:16" x14ac:dyDescent="0.25">
      <c r="A12589">
        <v>26482</v>
      </c>
      <c r="B12589" s="119" t="s">
        <v>4880</v>
      </c>
      <c r="C12589">
        <v>56</v>
      </c>
      <c r="E12589">
        <v>403</v>
      </c>
      <c r="F12589">
        <v>65</v>
      </c>
      <c r="G12589">
        <v>191</v>
      </c>
      <c r="H12589">
        <v>155</v>
      </c>
      <c r="I12589" s="119" t="s">
        <v>4726</v>
      </c>
      <c r="J12589" s="119" t="s">
        <v>22</v>
      </c>
      <c r="K12589" s="1">
        <v>46255.758941458334</v>
      </c>
      <c r="L12589">
        <v>0</v>
      </c>
      <c r="M12589">
        <v>0</v>
      </c>
      <c r="N12589">
        <v>0</v>
      </c>
      <c r="O12589">
        <v>0</v>
      </c>
      <c r="P12589" s="119" t="s">
        <v>20254</v>
      </c>
    </row>
    <row r="12590" spans="1:16" x14ac:dyDescent="0.25">
      <c r="A12590">
        <v>26483</v>
      </c>
      <c r="B12590" s="119" t="s">
        <v>8270</v>
      </c>
      <c r="C12590">
        <v>60</v>
      </c>
      <c r="D12590">
        <v>24579</v>
      </c>
      <c r="E12590">
        <v>286</v>
      </c>
      <c r="F12590">
        <v>3873</v>
      </c>
      <c r="G12590">
        <v>231</v>
      </c>
      <c r="H12590">
        <v>12977</v>
      </c>
      <c r="I12590" s="119" t="s">
        <v>4726</v>
      </c>
      <c r="J12590" s="119" t="s">
        <v>222</v>
      </c>
      <c r="K12590" s="1">
        <v>46255.758941458334</v>
      </c>
      <c r="L12590">
        <v>43</v>
      </c>
      <c r="M12590">
        <v>18</v>
      </c>
      <c r="N12590">
        <v>12</v>
      </c>
      <c r="O12590">
        <v>3</v>
      </c>
      <c r="P12590" s="119" t="s">
        <v>20254</v>
      </c>
    </row>
    <row r="12591" spans="1:16" x14ac:dyDescent="0.25">
      <c r="A12591">
        <v>26484</v>
      </c>
      <c r="B12591" s="119" t="s">
        <v>4881</v>
      </c>
      <c r="C12591">
        <v>42</v>
      </c>
      <c r="E12591">
        <v>860</v>
      </c>
      <c r="F12591">
        <v>50</v>
      </c>
      <c r="G12591">
        <v>418</v>
      </c>
      <c r="H12591">
        <v>75</v>
      </c>
      <c r="I12591" s="119" t="s">
        <v>4726</v>
      </c>
      <c r="J12591" s="119" t="s">
        <v>22</v>
      </c>
      <c r="K12591" s="1">
        <v>46255.758941458334</v>
      </c>
      <c r="L12591">
        <v>6</v>
      </c>
      <c r="M12591">
        <v>0</v>
      </c>
      <c r="N12591">
        <v>2</v>
      </c>
      <c r="O12591">
        <v>0</v>
      </c>
      <c r="P12591" s="119" t="s">
        <v>20254</v>
      </c>
    </row>
    <row r="12592" spans="1:16" x14ac:dyDescent="0.25">
      <c r="A12592">
        <v>26485</v>
      </c>
      <c r="B12592" s="119" t="s">
        <v>8251</v>
      </c>
      <c r="C12592">
        <v>67</v>
      </c>
      <c r="D12592">
        <v>24553</v>
      </c>
      <c r="E12592">
        <v>126</v>
      </c>
      <c r="F12592">
        <v>522</v>
      </c>
      <c r="G12592">
        <v>98</v>
      </c>
      <c r="H12592">
        <v>3522</v>
      </c>
      <c r="I12592" s="119" t="s">
        <v>4726</v>
      </c>
      <c r="J12592" s="119" t="s">
        <v>222</v>
      </c>
      <c r="K12592" s="1">
        <v>46255.758941458334</v>
      </c>
      <c r="L12592">
        <v>5</v>
      </c>
      <c r="M12592">
        <v>6</v>
      </c>
      <c r="N12592">
        <v>0</v>
      </c>
      <c r="O12592">
        <v>2</v>
      </c>
      <c r="P12592" s="119" t="s">
        <v>20254</v>
      </c>
    </row>
    <row r="12593" spans="1:16" x14ac:dyDescent="0.25">
      <c r="A12593">
        <v>26486</v>
      </c>
      <c r="B12593" s="119" t="s">
        <v>4881</v>
      </c>
      <c r="C12593">
        <v>47</v>
      </c>
      <c r="E12593">
        <v>2555</v>
      </c>
      <c r="F12593">
        <v>59</v>
      </c>
      <c r="G12593">
        <v>96</v>
      </c>
      <c r="H12593">
        <v>96</v>
      </c>
      <c r="I12593" s="119" t="s">
        <v>4726</v>
      </c>
      <c r="J12593" s="119" t="s">
        <v>22</v>
      </c>
      <c r="K12593" s="1">
        <v>46255.758941458334</v>
      </c>
      <c r="L12593">
        <v>9</v>
      </c>
      <c r="M12593">
        <v>2</v>
      </c>
      <c r="N12593">
        <v>2</v>
      </c>
      <c r="O12593">
        <v>1</v>
      </c>
      <c r="P12593" s="119" t="s">
        <v>20254</v>
      </c>
    </row>
    <row r="12594" spans="1:16" x14ac:dyDescent="0.25">
      <c r="A12594">
        <v>26487</v>
      </c>
      <c r="B12594" s="119" t="s">
        <v>8137</v>
      </c>
      <c r="C12594">
        <v>74</v>
      </c>
      <c r="D12594">
        <v>24598</v>
      </c>
      <c r="E12594">
        <v>211</v>
      </c>
      <c r="F12594">
        <v>1851</v>
      </c>
      <c r="G12594">
        <v>196</v>
      </c>
      <c r="H12594">
        <v>3164</v>
      </c>
      <c r="I12594" s="119" t="s">
        <v>4726</v>
      </c>
      <c r="J12594" s="119" t="s">
        <v>222</v>
      </c>
      <c r="K12594" s="1">
        <v>46255.758941458334</v>
      </c>
      <c r="L12594">
        <v>35</v>
      </c>
      <c r="M12594">
        <v>8</v>
      </c>
      <c r="N12594">
        <v>0</v>
      </c>
      <c r="O12594">
        <v>7</v>
      </c>
      <c r="P12594" s="119" t="s">
        <v>20254</v>
      </c>
    </row>
    <row r="12595" spans="1:16" x14ac:dyDescent="0.25">
      <c r="A12595">
        <v>26488</v>
      </c>
      <c r="B12595" s="119" t="s">
        <v>8271</v>
      </c>
      <c r="C12595">
        <v>80</v>
      </c>
      <c r="D12595">
        <v>24596</v>
      </c>
      <c r="E12595">
        <v>2005</v>
      </c>
      <c r="F12595">
        <v>1900</v>
      </c>
      <c r="G12595">
        <v>5919</v>
      </c>
      <c r="H12595">
        <v>2369</v>
      </c>
      <c r="I12595" s="119" t="s">
        <v>4726</v>
      </c>
      <c r="J12595" s="119" t="s">
        <v>222</v>
      </c>
      <c r="K12595" s="1">
        <v>46255.758941458334</v>
      </c>
      <c r="L12595">
        <v>915</v>
      </c>
      <c r="M12595">
        <v>41</v>
      </c>
      <c r="N12595">
        <v>108</v>
      </c>
      <c r="O12595">
        <v>23</v>
      </c>
      <c r="P12595" s="119" t="s">
        <v>20254</v>
      </c>
    </row>
    <row r="12596" spans="1:16" x14ac:dyDescent="0.25">
      <c r="A12596">
        <v>26489</v>
      </c>
      <c r="B12596" s="119" t="s">
        <v>4881</v>
      </c>
      <c r="C12596">
        <v>52</v>
      </c>
      <c r="E12596">
        <v>978</v>
      </c>
      <c r="F12596">
        <v>71</v>
      </c>
      <c r="G12596">
        <v>107</v>
      </c>
      <c r="H12596">
        <v>85</v>
      </c>
      <c r="I12596" s="119" t="s">
        <v>4726</v>
      </c>
      <c r="J12596" s="119" t="s">
        <v>22</v>
      </c>
      <c r="K12596" s="1">
        <v>46255.758941458334</v>
      </c>
      <c r="L12596">
        <v>14</v>
      </c>
      <c r="M12596">
        <v>1</v>
      </c>
      <c r="N12596">
        <v>0</v>
      </c>
      <c r="O12596">
        <v>0</v>
      </c>
      <c r="P12596" s="119" t="s">
        <v>20254</v>
      </c>
    </row>
    <row r="12597" spans="1:16" x14ac:dyDescent="0.25">
      <c r="A12597">
        <v>26490</v>
      </c>
      <c r="B12597" s="119" t="s">
        <v>4881</v>
      </c>
      <c r="C12597">
        <v>57</v>
      </c>
      <c r="E12597">
        <v>1026</v>
      </c>
      <c r="F12597">
        <v>61</v>
      </c>
      <c r="G12597">
        <v>101</v>
      </c>
      <c r="H12597">
        <v>92</v>
      </c>
      <c r="I12597" s="119" t="s">
        <v>4726</v>
      </c>
      <c r="J12597" s="119" t="s">
        <v>22</v>
      </c>
      <c r="K12597" s="1">
        <v>46255.758941458334</v>
      </c>
      <c r="L12597">
        <v>8</v>
      </c>
      <c r="M12597">
        <v>0</v>
      </c>
      <c r="N12597">
        <v>1</v>
      </c>
      <c r="O12597">
        <v>0</v>
      </c>
      <c r="P12597" s="119" t="s">
        <v>20254</v>
      </c>
    </row>
    <row r="12598" spans="1:16" x14ac:dyDescent="0.25">
      <c r="A12598">
        <v>26491</v>
      </c>
      <c r="B12598" s="119" t="s">
        <v>8265</v>
      </c>
      <c r="C12598">
        <v>61</v>
      </c>
      <c r="D12598">
        <v>24577</v>
      </c>
      <c r="E12598">
        <v>159</v>
      </c>
      <c r="F12598">
        <v>1603</v>
      </c>
      <c r="G12598">
        <v>172</v>
      </c>
      <c r="H12598">
        <v>5401</v>
      </c>
      <c r="I12598" s="119" t="s">
        <v>4726</v>
      </c>
      <c r="J12598" s="119" t="s">
        <v>222</v>
      </c>
      <c r="K12598" s="1">
        <v>46255.758941458334</v>
      </c>
      <c r="L12598">
        <v>5</v>
      </c>
      <c r="M12598">
        <v>2</v>
      </c>
      <c r="N12598">
        <v>0</v>
      </c>
      <c r="O12598">
        <v>0</v>
      </c>
      <c r="P12598" s="119" t="s">
        <v>20254</v>
      </c>
    </row>
    <row r="12599" spans="1:16" x14ac:dyDescent="0.25">
      <c r="A12599">
        <v>26492</v>
      </c>
      <c r="B12599" s="119" t="s">
        <v>4882</v>
      </c>
      <c r="C12599">
        <v>48</v>
      </c>
      <c r="E12599">
        <v>1079</v>
      </c>
      <c r="F12599">
        <v>53</v>
      </c>
      <c r="G12599">
        <v>106</v>
      </c>
      <c r="H12599">
        <v>99</v>
      </c>
      <c r="I12599" s="119" t="s">
        <v>4726</v>
      </c>
      <c r="J12599" s="119" t="s">
        <v>22</v>
      </c>
      <c r="K12599" s="1">
        <v>46255.758941458334</v>
      </c>
      <c r="L12599">
        <v>9</v>
      </c>
      <c r="M12599">
        <v>1</v>
      </c>
      <c r="N12599">
        <v>3</v>
      </c>
      <c r="O12599">
        <v>0</v>
      </c>
      <c r="P12599" s="119" t="s">
        <v>20254</v>
      </c>
    </row>
    <row r="12600" spans="1:16" x14ac:dyDescent="0.25">
      <c r="A12600">
        <v>26493</v>
      </c>
      <c r="B12600" s="119" t="s">
        <v>8265</v>
      </c>
      <c r="C12600">
        <v>68</v>
      </c>
      <c r="D12600">
        <v>24577</v>
      </c>
      <c r="E12600">
        <v>348</v>
      </c>
      <c r="F12600">
        <v>1732</v>
      </c>
      <c r="G12600">
        <v>97</v>
      </c>
      <c r="H12600">
        <v>3899</v>
      </c>
      <c r="I12600" s="119" t="s">
        <v>4726</v>
      </c>
      <c r="J12600" s="119" t="s">
        <v>222</v>
      </c>
      <c r="K12600" s="1">
        <v>46255.758941458334</v>
      </c>
      <c r="L12600">
        <v>321</v>
      </c>
      <c r="M12600">
        <v>2</v>
      </c>
      <c r="N12600">
        <v>1</v>
      </c>
      <c r="O12600">
        <v>0</v>
      </c>
      <c r="P12600" s="119" t="s">
        <v>20254</v>
      </c>
    </row>
    <row r="12601" spans="1:16" x14ac:dyDescent="0.25">
      <c r="A12601">
        <v>26494</v>
      </c>
      <c r="B12601" s="119" t="s">
        <v>8272</v>
      </c>
      <c r="C12601">
        <v>75</v>
      </c>
      <c r="D12601">
        <v>24633</v>
      </c>
      <c r="E12601">
        <v>501</v>
      </c>
      <c r="F12601">
        <v>1629</v>
      </c>
      <c r="G12601">
        <v>166</v>
      </c>
      <c r="H12601">
        <v>2531</v>
      </c>
      <c r="I12601" s="119" t="s">
        <v>4726</v>
      </c>
      <c r="J12601" s="119" t="s">
        <v>222</v>
      </c>
      <c r="K12601" s="1">
        <v>46255.758941458334</v>
      </c>
      <c r="L12601">
        <v>235</v>
      </c>
      <c r="M12601">
        <v>1</v>
      </c>
      <c r="N12601">
        <v>3</v>
      </c>
      <c r="O12601">
        <v>0</v>
      </c>
      <c r="P12601" s="119" t="s">
        <v>20254</v>
      </c>
    </row>
    <row r="12602" spans="1:16" x14ac:dyDescent="0.25">
      <c r="A12602">
        <v>26495</v>
      </c>
      <c r="B12602" s="119" t="s">
        <v>4882</v>
      </c>
      <c r="C12602">
        <v>53</v>
      </c>
      <c r="E12602">
        <v>1523</v>
      </c>
      <c r="F12602">
        <v>84</v>
      </c>
      <c r="G12602">
        <v>88</v>
      </c>
      <c r="H12602">
        <v>333</v>
      </c>
      <c r="I12602" s="119" t="s">
        <v>4726</v>
      </c>
      <c r="J12602" s="119" t="s">
        <v>22</v>
      </c>
      <c r="K12602" s="1">
        <v>46255.758941458334</v>
      </c>
      <c r="L12602">
        <v>8</v>
      </c>
      <c r="M12602">
        <v>1</v>
      </c>
      <c r="N12602">
        <v>0</v>
      </c>
      <c r="O12602">
        <v>0</v>
      </c>
      <c r="P12602" s="119" t="s">
        <v>20254</v>
      </c>
    </row>
    <row r="12603" spans="1:16" x14ac:dyDescent="0.25">
      <c r="A12603">
        <v>26496</v>
      </c>
      <c r="B12603" s="119" t="s">
        <v>8141</v>
      </c>
      <c r="C12603">
        <v>80</v>
      </c>
      <c r="D12603">
        <v>24598</v>
      </c>
      <c r="E12603">
        <v>2056</v>
      </c>
      <c r="F12603">
        <v>1774</v>
      </c>
      <c r="G12603">
        <v>3416</v>
      </c>
      <c r="H12603">
        <v>2500</v>
      </c>
      <c r="I12603" s="119" t="s">
        <v>4726</v>
      </c>
      <c r="J12603" s="119" t="s">
        <v>222</v>
      </c>
      <c r="K12603" s="1">
        <v>46255.758941458334</v>
      </c>
      <c r="L12603">
        <v>657</v>
      </c>
      <c r="M12603">
        <v>81</v>
      </c>
      <c r="N12603">
        <v>296</v>
      </c>
      <c r="O12603">
        <v>17</v>
      </c>
      <c r="P12603" s="119" t="s">
        <v>20254</v>
      </c>
    </row>
    <row r="12604" spans="1:16" x14ac:dyDescent="0.25">
      <c r="A12604">
        <v>26497</v>
      </c>
      <c r="B12604" s="119" t="s">
        <v>4882</v>
      </c>
      <c r="C12604">
        <v>58</v>
      </c>
      <c r="E12604">
        <v>180</v>
      </c>
      <c r="F12604">
        <v>59</v>
      </c>
      <c r="G12604">
        <v>355</v>
      </c>
      <c r="H12604">
        <v>88</v>
      </c>
      <c r="I12604" s="119" t="s">
        <v>4726</v>
      </c>
      <c r="J12604" s="119" t="s">
        <v>22</v>
      </c>
      <c r="K12604" s="1">
        <v>46255.758941458334</v>
      </c>
      <c r="L12604">
        <v>8</v>
      </c>
      <c r="M12604">
        <v>1</v>
      </c>
      <c r="N12604">
        <v>2</v>
      </c>
      <c r="O12604">
        <v>0</v>
      </c>
      <c r="P12604" s="119" t="s">
        <v>20254</v>
      </c>
    </row>
    <row r="12605" spans="1:16" x14ac:dyDescent="0.25">
      <c r="A12605">
        <v>26498</v>
      </c>
      <c r="B12605" s="119" t="s">
        <v>8273</v>
      </c>
      <c r="C12605">
        <v>62</v>
      </c>
      <c r="D12605">
        <v>24623</v>
      </c>
      <c r="E12605">
        <v>189</v>
      </c>
      <c r="F12605">
        <v>1001</v>
      </c>
      <c r="G12605">
        <v>275</v>
      </c>
      <c r="H12605">
        <v>1883</v>
      </c>
      <c r="I12605" s="119" t="s">
        <v>4726</v>
      </c>
      <c r="J12605" s="119" t="s">
        <v>222</v>
      </c>
      <c r="K12605" s="1">
        <v>46255.758941458334</v>
      </c>
      <c r="L12605">
        <v>0</v>
      </c>
      <c r="M12605">
        <v>2</v>
      </c>
      <c r="N12605">
        <v>0</v>
      </c>
      <c r="O12605">
        <v>0</v>
      </c>
      <c r="P12605" s="119" t="s">
        <v>20254</v>
      </c>
    </row>
    <row r="12606" spans="1:16" x14ac:dyDescent="0.25">
      <c r="A12606">
        <v>26499</v>
      </c>
      <c r="B12606" s="119" t="s">
        <v>4882</v>
      </c>
      <c r="C12606">
        <v>63</v>
      </c>
      <c r="E12606">
        <v>0</v>
      </c>
      <c r="F12606">
        <v>0</v>
      </c>
      <c r="G12606">
        <v>903</v>
      </c>
      <c r="H12606">
        <v>138</v>
      </c>
      <c r="I12606" s="119" t="s">
        <v>4726</v>
      </c>
      <c r="J12606" s="119" t="s">
        <v>22</v>
      </c>
      <c r="K12606" s="1">
        <v>46255.758941458334</v>
      </c>
      <c r="L12606">
        <v>0</v>
      </c>
      <c r="M12606">
        <v>1</v>
      </c>
      <c r="N12606">
        <v>0</v>
      </c>
      <c r="O12606">
        <v>0</v>
      </c>
      <c r="P12606" s="119" t="s">
        <v>20254</v>
      </c>
    </row>
    <row r="12607" spans="1:16" x14ac:dyDescent="0.25">
      <c r="A12607">
        <v>26500</v>
      </c>
      <c r="B12607" s="119" t="s">
        <v>8274</v>
      </c>
      <c r="C12607">
        <v>69</v>
      </c>
      <c r="D12607">
        <v>24569</v>
      </c>
      <c r="E12607">
        <v>445</v>
      </c>
      <c r="F12607">
        <v>1479</v>
      </c>
      <c r="G12607">
        <v>109</v>
      </c>
      <c r="H12607">
        <v>3234</v>
      </c>
      <c r="I12607" s="119" t="s">
        <v>4726</v>
      </c>
      <c r="J12607" s="119" t="s">
        <v>222</v>
      </c>
      <c r="K12607" s="1">
        <v>46255.758941458334</v>
      </c>
      <c r="L12607">
        <v>472</v>
      </c>
      <c r="M12607">
        <v>2</v>
      </c>
      <c r="N12607">
        <v>151</v>
      </c>
      <c r="O12607">
        <v>1</v>
      </c>
      <c r="P12607" s="119" t="s">
        <v>20254</v>
      </c>
    </row>
    <row r="12608" spans="1:16" x14ac:dyDescent="0.25">
      <c r="A12608">
        <v>26501</v>
      </c>
      <c r="B12608" s="119" t="s">
        <v>4880</v>
      </c>
      <c r="C12608">
        <v>49</v>
      </c>
      <c r="E12608">
        <v>1236</v>
      </c>
      <c r="F12608">
        <v>74</v>
      </c>
      <c r="G12608">
        <v>188</v>
      </c>
      <c r="H12608">
        <v>98</v>
      </c>
      <c r="I12608" s="119" t="s">
        <v>4726</v>
      </c>
      <c r="J12608" s="119" t="s">
        <v>22</v>
      </c>
      <c r="K12608" s="1">
        <v>46255.758941458334</v>
      </c>
      <c r="L12608">
        <v>9</v>
      </c>
      <c r="M12608">
        <v>1</v>
      </c>
      <c r="N12608">
        <v>1</v>
      </c>
      <c r="O12608">
        <v>0</v>
      </c>
      <c r="P12608" s="119" t="s">
        <v>20254</v>
      </c>
    </row>
    <row r="12609" spans="1:16" x14ac:dyDescent="0.25">
      <c r="A12609">
        <v>26502</v>
      </c>
      <c r="B12609" s="119" t="s">
        <v>4880</v>
      </c>
      <c r="C12609">
        <v>54</v>
      </c>
      <c r="E12609">
        <v>1491</v>
      </c>
      <c r="F12609">
        <v>66</v>
      </c>
      <c r="G12609">
        <v>139</v>
      </c>
      <c r="H12609">
        <v>155</v>
      </c>
      <c r="I12609" s="119" t="s">
        <v>4726</v>
      </c>
      <c r="J12609" s="119" t="s">
        <v>22</v>
      </c>
      <c r="K12609" s="1">
        <v>46255.758941458334</v>
      </c>
      <c r="L12609">
        <v>5</v>
      </c>
      <c r="M12609">
        <v>2</v>
      </c>
      <c r="N12609">
        <v>0</v>
      </c>
      <c r="O12609">
        <v>0</v>
      </c>
      <c r="P12609" s="119" t="s">
        <v>20254</v>
      </c>
    </row>
    <row r="12610" spans="1:16" x14ac:dyDescent="0.25">
      <c r="A12610">
        <v>26503</v>
      </c>
      <c r="B12610" s="119" t="s">
        <v>8275</v>
      </c>
      <c r="C12610">
        <v>76</v>
      </c>
      <c r="D12610">
        <v>24614</v>
      </c>
      <c r="E12610">
        <v>1052</v>
      </c>
      <c r="F12610">
        <v>1699</v>
      </c>
      <c r="G12610">
        <v>4255</v>
      </c>
      <c r="H12610">
        <v>2423</v>
      </c>
      <c r="I12610" s="119" t="s">
        <v>4726</v>
      </c>
      <c r="J12610" s="119" t="s">
        <v>222</v>
      </c>
      <c r="K12610" s="1">
        <v>46255.758941458334</v>
      </c>
      <c r="L12610">
        <v>1434</v>
      </c>
      <c r="M12610">
        <v>299</v>
      </c>
      <c r="N12610">
        <v>437</v>
      </c>
      <c r="O12610">
        <v>10</v>
      </c>
      <c r="P12610" s="119" t="s">
        <v>20254</v>
      </c>
    </row>
    <row r="12611" spans="1:16" x14ac:dyDescent="0.25">
      <c r="A12611">
        <v>26504</v>
      </c>
      <c r="B12611" s="119" t="s">
        <v>8276</v>
      </c>
      <c r="C12611">
        <v>80</v>
      </c>
      <c r="D12611">
        <v>24598</v>
      </c>
      <c r="E12611">
        <v>1330</v>
      </c>
      <c r="F12611">
        <v>1837</v>
      </c>
      <c r="G12611">
        <v>4411</v>
      </c>
      <c r="H12611">
        <v>2137</v>
      </c>
      <c r="I12611" s="119" t="s">
        <v>4726</v>
      </c>
      <c r="J12611" s="119" t="s">
        <v>222</v>
      </c>
      <c r="K12611" s="1">
        <v>46255.758941458334</v>
      </c>
      <c r="L12611">
        <v>404</v>
      </c>
      <c r="M12611">
        <v>67</v>
      </c>
      <c r="N12611">
        <v>66</v>
      </c>
      <c r="O12611">
        <v>44</v>
      </c>
      <c r="P12611" s="119" t="s">
        <v>20254</v>
      </c>
    </row>
    <row r="12612" spans="1:16" x14ac:dyDescent="0.25">
      <c r="A12612">
        <v>26505</v>
      </c>
      <c r="B12612" s="119" t="s">
        <v>4880</v>
      </c>
      <c r="C12612">
        <v>59</v>
      </c>
      <c r="E12612">
        <v>529</v>
      </c>
      <c r="F12612">
        <v>60</v>
      </c>
      <c r="G12612">
        <v>184</v>
      </c>
      <c r="H12612">
        <v>130</v>
      </c>
      <c r="I12612" s="119" t="s">
        <v>4726</v>
      </c>
      <c r="J12612" s="119" t="s">
        <v>22</v>
      </c>
      <c r="K12612" s="1">
        <v>46255.758941458334</v>
      </c>
      <c r="L12612">
        <v>9</v>
      </c>
      <c r="M12612">
        <v>2</v>
      </c>
      <c r="N12612">
        <v>1</v>
      </c>
      <c r="O12612">
        <v>1</v>
      </c>
      <c r="P12612" s="119" t="s">
        <v>20254</v>
      </c>
    </row>
    <row r="12613" spans="1:16" x14ac:dyDescent="0.25">
      <c r="A12613">
        <v>26506</v>
      </c>
      <c r="B12613" s="119" t="s">
        <v>4880</v>
      </c>
      <c r="C12613">
        <v>64</v>
      </c>
      <c r="E12613">
        <v>0</v>
      </c>
      <c r="F12613">
        <v>0</v>
      </c>
      <c r="G12613">
        <v>669</v>
      </c>
      <c r="H12613">
        <v>76</v>
      </c>
      <c r="I12613" s="119" t="s">
        <v>4726</v>
      </c>
      <c r="J12613" s="119" t="s">
        <v>22</v>
      </c>
      <c r="K12613" s="1">
        <v>46255.758941458334</v>
      </c>
      <c r="L12613">
        <v>0</v>
      </c>
      <c r="M12613">
        <v>1</v>
      </c>
      <c r="N12613">
        <v>0</v>
      </c>
      <c r="O12613">
        <v>0</v>
      </c>
      <c r="P12613" s="119" t="s">
        <v>20254</v>
      </c>
    </row>
    <row r="12614" spans="1:16" x14ac:dyDescent="0.25">
      <c r="A12614">
        <v>26507</v>
      </c>
      <c r="B12614" s="119" t="s">
        <v>8139</v>
      </c>
      <c r="C12614">
        <v>70</v>
      </c>
      <c r="D12614">
        <v>24559</v>
      </c>
      <c r="E12614">
        <v>175</v>
      </c>
      <c r="F12614">
        <v>1911</v>
      </c>
      <c r="G12614">
        <v>256</v>
      </c>
      <c r="H12614">
        <v>10000</v>
      </c>
      <c r="I12614" s="119" t="s">
        <v>4726</v>
      </c>
      <c r="J12614" s="119" t="s">
        <v>222</v>
      </c>
      <c r="K12614" s="1">
        <v>46255.758941458334</v>
      </c>
      <c r="L12614">
        <v>146</v>
      </c>
      <c r="M12614">
        <v>3</v>
      </c>
      <c r="N12614">
        <v>0</v>
      </c>
      <c r="O12614">
        <v>0</v>
      </c>
      <c r="P12614" s="119" t="s">
        <v>20254</v>
      </c>
    </row>
    <row r="12615" spans="1:16" x14ac:dyDescent="0.25">
      <c r="A12615">
        <v>26508</v>
      </c>
      <c r="B12615" s="119" t="s">
        <v>8277</v>
      </c>
      <c r="C12615">
        <v>61</v>
      </c>
      <c r="E12615">
        <v>0</v>
      </c>
      <c r="F12615">
        <v>0</v>
      </c>
      <c r="G12615">
        <v>669</v>
      </c>
      <c r="H12615">
        <v>62</v>
      </c>
      <c r="I12615" s="119" t="s">
        <v>4726</v>
      </c>
      <c r="J12615" s="119" t="s">
        <v>22</v>
      </c>
      <c r="K12615" s="1">
        <v>46255.758941458334</v>
      </c>
      <c r="L12615">
        <v>0</v>
      </c>
      <c r="M12615">
        <v>8</v>
      </c>
      <c r="N12615">
        <v>0</v>
      </c>
      <c r="O12615">
        <v>2</v>
      </c>
      <c r="P12615" s="119" t="s">
        <v>20254</v>
      </c>
    </row>
    <row r="12616" spans="1:16" x14ac:dyDescent="0.25">
      <c r="A12616">
        <v>26509</v>
      </c>
      <c r="B12616" s="119" t="s">
        <v>8271</v>
      </c>
      <c r="C12616">
        <v>77</v>
      </c>
      <c r="D12616">
        <v>24596</v>
      </c>
      <c r="E12616">
        <v>2010</v>
      </c>
      <c r="F12616">
        <v>2000</v>
      </c>
      <c r="G12616">
        <v>3284</v>
      </c>
      <c r="H12616">
        <v>2197</v>
      </c>
      <c r="I12616" s="119" t="s">
        <v>4726</v>
      </c>
      <c r="J12616" s="119" t="s">
        <v>222</v>
      </c>
      <c r="K12616" s="1">
        <v>46255.758941458334</v>
      </c>
      <c r="L12616">
        <v>710</v>
      </c>
      <c r="M12616">
        <v>181</v>
      </c>
      <c r="N12616">
        <v>36</v>
      </c>
      <c r="O12616">
        <v>27</v>
      </c>
      <c r="P12616" s="119" t="s">
        <v>20254</v>
      </c>
    </row>
    <row r="12617" spans="1:16" x14ac:dyDescent="0.25">
      <c r="A12617">
        <v>26510</v>
      </c>
      <c r="B12617" s="119" t="s">
        <v>8277</v>
      </c>
      <c r="C12617">
        <v>66</v>
      </c>
      <c r="E12617">
        <v>0</v>
      </c>
      <c r="F12617">
        <v>0</v>
      </c>
      <c r="G12617">
        <v>673</v>
      </c>
      <c r="H12617">
        <v>66</v>
      </c>
      <c r="I12617" s="119" t="s">
        <v>4726</v>
      </c>
      <c r="J12617" s="119" t="s">
        <v>22</v>
      </c>
      <c r="K12617" s="1">
        <v>46255.758941458334</v>
      </c>
      <c r="L12617">
        <v>0</v>
      </c>
      <c r="M12617">
        <v>3</v>
      </c>
      <c r="N12617">
        <v>0</v>
      </c>
      <c r="O12617">
        <v>1</v>
      </c>
      <c r="P12617" s="119" t="s">
        <v>20254</v>
      </c>
    </row>
    <row r="12618" spans="1:16" x14ac:dyDescent="0.25">
      <c r="A12618">
        <v>26511</v>
      </c>
      <c r="B12618" s="119" t="s">
        <v>8259</v>
      </c>
      <c r="C12618">
        <v>80</v>
      </c>
      <c r="D12618">
        <v>24659</v>
      </c>
      <c r="E12618">
        <v>1742</v>
      </c>
      <c r="F12618">
        <v>1890</v>
      </c>
      <c r="G12618">
        <v>4793</v>
      </c>
      <c r="H12618">
        <v>2218</v>
      </c>
      <c r="I12618" s="119" t="s">
        <v>4726</v>
      </c>
      <c r="J12618" s="119" t="s">
        <v>222</v>
      </c>
      <c r="K12618" s="1">
        <v>46255.758941458334</v>
      </c>
      <c r="L12618">
        <v>1574</v>
      </c>
      <c r="M12618">
        <v>42</v>
      </c>
      <c r="N12618">
        <v>161</v>
      </c>
      <c r="O12618">
        <v>4</v>
      </c>
      <c r="P12618" s="119" t="s">
        <v>20254</v>
      </c>
    </row>
    <row r="12619" spans="1:16" x14ac:dyDescent="0.25">
      <c r="A12619">
        <v>26512</v>
      </c>
      <c r="B12619" s="119" t="s">
        <v>8277</v>
      </c>
      <c r="C12619">
        <v>71</v>
      </c>
      <c r="E12619">
        <v>0</v>
      </c>
      <c r="F12619">
        <v>0</v>
      </c>
      <c r="G12619">
        <v>776</v>
      </c>
      <c r="H12619">
        <v>72</v>
      </c>
      <c r="I12619" s="119" t="s">
        <v>4726</v>
      </c>
      <c r="J12619" s="119" t="s">
        <v>22</v>
      </c>
      <c r="K12619" s="1">
        <v>46255.758941458334</v>
      </c>
      <c r="L12619">
        <v>0</v>
      </c>
      <c r="M12619">
        <v>2</v>
      </c>
      <c r="N12619">
        <v>0</v>
      </c>
      <c r="O12619">
        <v>0</v>
      </c>
      <c r="P12619" s="119" t="s">
        <v>20254</v>
      </c>
    </row>
    <row r="12620" spans="1:16" x14ac:dyDescent="0.25">
      <c r="A12620">
        <v>26513</v>
      </c>
      <c r="B12620" s="119" t="s">
        <v>8278</v>
      </c>
      <c r="C12620">
        <v>71</v>
      </c>
      <c r="D12620">
        <v>24614</v>
      </c>
      <c r="E12620">
        <v>790</v>
      </c>
      <c r="F12620">
        <v>1650</v>
      </c>
      <c r="G12620">
        <v>204</v>
      </c>
      <c r="H12620">
        <v>3500</v>
      </c>
      <c r="I12620" s="119" t="s">
        <v>4726</v>
      </c>
      <c r="J12620" s="119" t="s">
        <v>222</v>
      </c>
      <c r="K12620" s="1">
        <v>46255.758941458334</v>
      </c>
      <c r="L12620">
        <v>703</v>
      </c>
      <c r="M12620">
        <v>6</v>
      </c>
      <c r="N12620">
        <v>181</v>
      </c>
      <c r="O12620">
        <v>2</v>
      </c>
      <c r="P12620" s="119" t="s">
        <v>20254</v>
      </c>
    </row>
    <row r="12621" spans="1:16" x14ac:dyDescent="0.25">
      <c r="A12621">
        <v>26514</v>
      </c>
      <c r="B12621" s="119" t="s">
        <v>8277</v>
      </c>
      <c r="C12621">
        <v>76</v>
      </c>
      <c r="E12621">
        <v>0</v>
      </c>
      <c r="F12621">
        <v>0</v>
      </c>
      <c r="G12621">
        <v>7722</v>
      </c>
      <c r="H12621">
        <v>75</v>
      </c>
      <c r="I12621" s="119" t="s">
        <v>4726</v>
      </c>
      <c r="J12621" s="119" t="s">
        <v>22</v>
      </c>
      <c r="K12621" s="1">
        <v>46255.758941458334</v>
      </c>
      <c r="L12621">
        <v>0</v>
      </c>
      <c r="M12621">
        <v>11</v>
      </c>
      <c r="N12621">
        <v>0</v>
      </c>
      <c r="O12621">
        <v>3</v>
      </c>
      <c r="P12621" s="119" t="s">
        <v>20254</v>
      </c>
    </row>
    <row r="12622" spans="1:16" x14ac:dyDescent="0.25">
      <c r="A12622">
        <v>26515</v>
      </c>
      <c r="B12622" s="119" t="s">
        <v>8279</v>
      </c>
      <c r="C12622">
        <v>78</v>
      </c>
      <c r="D12622">
        <v>24626</v>
      </c>
      <c r="E12622">
        <v>1702</v>
      </c>
      <c r="F12622">
        <v>1870</v>
      </c>
      <c r="G12622">
        <v>4155</v>
      </c>
      <c r="H12622">
        <v>2070</v>
      </c>
      <c r="I12622" s="119" t="s">
        <v>4726</v>
      </c>
      <c r="J12622" s="119" t="s">
        <v>222</v>
      </c>
      <c r="K12622" s="1">
        <v>46255.758941458334</v>
      </c>
      <c r="L12622">
        <v>1029</v>
      </c>
      <c r="M12622">
        <v>203</v>
      </c>
      <c r="N12622">
        <v>296</v>
      </c>
      <c r="O12622">
        <v>47</v>
      </c>
      <c r="P12622" s="119" t="s">
        <v>20254</v>
      </c>
    </row>
    <row r="12623" spans="1:16" x14ac:dyDescent="0.25">
      <c r="A12623">
        <v>26516</v>
      </c>
      <c r="B12623" s="119" t="s">
        <v>8280</v>
      </c>
      <c r="C12623">
        <v>80</v>
      </c>
      <c r="D12623">
        <v>24602</v>
      </c>
      <c r="E12623">
        <v>1775</v>
      </c>
      <c r="F12623">
        <v>1840</v>
      </c>
      <c r="G12623">
        <v>4440</v>
      </c>
      <c r="H12623">
        <v>2399</v>
      </c>
      <c r="I12623" s="119" t="s">
        <v>4726</v>
      </c>
      <c r="J12623" s="119" t="s">
        <v>222</v>
      </c>
      <c r="K12623" s="1">
        <v>46255.758941458334</v>
      </c>
      <c r="L12623">
        <v>1195</v>
      </c>
      <c r="M12623">
        <v>217</v>
      </c>
      <c r="N12623">
        <v>282</v>
      </c>
      <c r="O12623">
        <v>158</v>
      </c>
      <c r="P12623" s="119" t="s">
        <v>20254</v>
      </c>
    </row>
    <row r="12624" spans="1:16" x14ac:dyDescent="0.25">
      <c r="A12624">
        <v>26517</v>
      </c>
      <c r="B12624" s="119" t="s">
        <v>8277</v>
      </c>
      <c r="C12624">
        <v>80</v>
      </c>
      <c r="E12624">
        <v>0</v>
      </c>
      <c r="F12624">
        <v>0</v>
      </c>
      <c r="G12624">
        <v>4299</v>
      </c>
      <c r="H12624">
        <v>78</v>
      </c>
      <c r="I12624" s="119" t="s">
        <v>4726</v>
      </c>
      <c r="J12624" s="119" t="s">
        <v>22</v>
      </c>
      <c r="K12624" s="1">
        <v>46255.758941458334</v>
      </c>
      <c r="L12624">
        <v>0</v>
      </c>
      <c r="M12624">
        <v>1</v>
      </c>
      <c r="N12624">
        <v>0</v>
      </c>
      <c r="O12624">
        <v>0</v>
      </c>
      <c r="P12624" s="119" t="s">
        <v>20254</v>
      </c>
    </row>
    <row r="12625" spans="1:16" x14ac:dyDescent="0.25">
      <c r="A12625">
        <v>26518</v>
      </c>
      <c r="B12625" s="119" t="s">
        <v>8281</v>
      </c>
      <c r="C12625">
        <v>62</v>
      </c>
      <c r="E12625">
        <v>0</v>
      </c>
      <c r="F12625">
        <v>0</v>
      </c>
      <c r="G12625">
        <v>781</v>
      </c>
      <c r="H12625">
        <v>76</v>
      </c>
      <c r="I12625" s="119" t="s">
        <v>4726</v>
      </c>
      <c r="J12625" s="119" t="s">
        <v>22</v>
      </c>
      <c r="K12625" s="1">
        <v>46255.758941458334</v>
      </c>
      <c r="L12625">
        <v>0</v>
      </c>
      <c r="M12625">
        <v>3</v>
      </c>
      <c r="N12625">
        <v>0</v>
      </c>
      <c r="O12625">
        <v>1</v>
      </c>
      <c r="P12625" s="119" t="s">
        <v>20254</v>
      </c>
    </row>
    <row r="12626" spans="1:16" x14ac:dyDescent="0.25">
      <c r="A12626">
        <v>26519</v>
      </c>
      <c r="B12626" s="119" t="s">
        <v>8282</v>
      </c>
      <c r="C12626">
        <v>72</v>
      </c>
      <c r="D12626">
        <v>24596</v>
      </c>
      <c r="E12626">
        <v>444</v>
      </c>
      <c r="F12626">
        <v>990</v>
      </c>
      <c r="G12626">
        <v>61</v>
      </c>
      <c r="H12626">
        <v>4494</v>
      </c>
      <c r="I12626" s="119" t="s">
        <v>4726</v>
      </c>
      <c r="J12626" s="119" t="s">
        <v>222</v>
      </c>
      <c r="K12626" s="1">
        <v>46255.758941458334</v>
      </c>
      <c r="L12626">
        <v>478</v>
      </c>
      <c r="M12626">
        <v>0</v>
      </c>
      <c r="N12626">
        <v>202</v>
      </c>
      <c r="O12626">
        <v>0</v>
      </c>
      <c r="P12626" s="119" t="s">
        <v>20254</v>
      </c>
    </row>
    <row r="12627" spans="1:16" x14ac:dyDescent="0.25">
      <c r="A12627">
        <v>26520</v>
      </c>
      <c r="B12627" s="119" t="s">
        <v>8281</v>
      </c>
      <c r="C12627">
        <v>67</v>
      </c>
      <c r="E12627">
        <v>1003</v>
      </c>
      <c r="F12627">
        <v>66</v>
      </c>
      <c r="G12627">
        <v>536</v>
      </c>
      <c r="H12627">
        <v>72</v>
      </c>
      <c r="I12627" s="119" t="s">
        <v>4726</v>
      </c>
      <c r="J12627" s="119" t="s">
        <v>22</v>
      </c>
      <c r="K12627" s="1">
        <v>46255.758941458334</v>
      </c>
      <c r="L12627">
        <v>7</v>
      </c>
      <c r="M12627">
        <v>0</v>
      </c>
      <c r="N12627">
        <v>3</v>
      </c>
      <c r="O12627">
        <v>0</v>
      </c>
      <c r="P12627" s="119" t="s">
        <v>20254</v>
      </c>
    </row>
    <row r="12628" spans="1:16" x14ac:dyDescent="0.25">
      <c r="A12628">
        <v>26521</v>
      </c>
      <c r="B12628" s="119" t="s">
        <v>8283</v>
      </c>
      <c r="C12628">
        <v>79</v>
      </c>
      <c r="D12628">
        <v>24617</v>
      </c>
      <c r="E12628">
        <v>1573</v>
      </c>
      <c r="F12628">
        <v>1869</v>
      </c>
      <c r="G12628">
        <v>4502</v>
      </c>
      <c r="H12628">
        <v>2069</v>
      </c>
      <c r="I12628" s="119" t="s">
        <v>4726</v>
      </c>
      <c r="J12628" s="119" t="s">
        <v>222</v>
      </c>
      <c r="K12628" s="1">
        <v>46255.758941458334</v>
      </c>
      <c r="L12628">
        <v>606</v>
      </c>
      <c r="M12628">
        <v>168</v>
      </c>
      <c r="N12628">
        <v>57</v>
      </c>
      <c r="O12628">
        <v>12</v>
      </c>
      <c r="P12628" s="119" t="s">
        <v>20254</v>
      </c>
    </row>
    <row r="12629" spans="1:16" x14ac:dyDescent="0.25">
      <c r="A12629">
        <v>26522</v>
      </c>
      <c r="B12629" s="119" t="s">
        <v>8258</v>
      </c>
      <c r="C12629">
        <v>80</v>
      </c>
      <c r="D12629">
        <v>24620</v>
      </c>
      <c r="E12629">
        <v>986</v>
      </c>
      <c r="F12629">
        <v>1860</v>
      </c>
      <c r="G12629">
        <v>3660</v>
      </c>
      <c r="H12629">
        <v>2215</v>
      </c>
      <c r="I12629" s="119" t="s">
        <v>4726</v>
      </c>
      <c r="J12629" s="119" t="s">
        <v>222</v>
      </c>
      <c r="K12629" s="1">
        <v>46255.758941458334</v>
      </c>
      <c r="L12629">
        <v>600</v>
      </c>
      <c r="M12629">
        <v>339</v>
      </c>
      <c r="N12629">
        <v>75</v>
      </c>
      <c r="O12629">
        <v>166</v>
      </c>
      <c r="P12629" s="119" t="s">
        <v>20254</v>
      </c>
    </row>
    <row r="12630" spans="1:16" x14ac:dyDescent="0.25">
      <c r="A12630">
        <v>26523</v>
      </c>
      <c r="B12630" s="119" t="s">
        <v>8281</v>
      </c>
      <c r="C12630">
        <v>72</v>
      </c>
      <c r="E12630">
        <v>0</v>
      </c>
      <c r="F12630">
        <v>0</v>
      </c>
      <c r="G12630">
        <v>545</v>
      </c>
      <c r="H12630">
        <v>72</v>
      </c>
      <c r="I12630" s="119" t="s">
        <v>4726</v>
      </c>
      <c r="J12630" s="119" t="s">
        <v>22</v>
      </c>
      <c r="K12630" s="1">
        <v>46255.758941458334</v>
      </c>
      <c r="L12630">
        <v>0</v>
      </c>
      <c r="M12630">
        <v>0</v>
      </c>
      <c r="N12630">
        <v>0</v>
      </c>
      <c r="O12630">
        <v>0</v>
      </c>
      <c r="P12630" s="119" t="s">
        <v>20254</v>
      </c>
    </row>
    <row r="12631" spans="1:16" x14ac:dyDescent="0.25">
      <c r="A12631">
        <v>26524</v>
      </c>
      <c r="B12631" s="119" t="s">
        <v>8281</v>
      </c>
      <c r="C12631">
        <v>77</v>
      </c>
      <c r="E12631">
        <v>200</v>
      </c>
      <c r="F12631">
        <v>66</v>
      </c>
      <c r="G12631">
        <v>5653</v>
      </c>
      <c r="H12631">
        <v>75</v>
      </c>
      <c r="I12631" s="119" t="s">
        <v>4726</v>
      </c>
      <c r="J12631" s="119" t="s">
        <v>22</v>
      </c>
      <c r="K12631" s="1">
        <v>46255.758941458334</v>
      </c>
      <c r="L12631">
        <v>0</v>
      </c>
      <c r="M12631">
        <v>9</v>
      </c>
      <c r="N12631">
        <v>0</v>
      </c>
      <c r="O12631">
        <v>0</v>
      </c>
      <c r="P12631" s="119" t="s">
        <v>20254</v>
      </c>
    </row>
    <row r="12632" spans="1:16" x14ac:dyDescent="0.25">
      <c r="A12632">
        <v>26525</v>
      </c>
      <c r="B12632" s="119" t="s">
        <v>8281</v>
      </c>
      <c r="C12632">
        <v>80</v>
      </c>
      <c r="E12632">
        <v>0</v>
      </c>
      <c r="F12632">
        <v>0</v>
      </c>
      <c r="G12632">
        <v>4366</v>
      </c>
      <c r="H12632">
        <v>78</v>
      </c>
      <c r="I12632" s="119" t="s">
        <v>4726</v>
      </c>
      <c r="J12632" s="119" t="s">
        <v>22</v>
      </c>
      <c r="K12632" s="1">
        <v>46255.758941458334</v>
      </c>
      <c r="L12632">
        <v>0</v>
      </c>
      <c r="M12632">
        <v>3</v>
      </c>
      <c r="N12632">
        <v>0</v>
      </c>
      <c r="O12632">
        <v>1</v>
      </c>
      <c r="P12632" s="119" t="s">
        <v>20254</v>
      </c>
    </row>
    <row r="12633" spans="1:16" x14ac:dyDescent="0.25">
      <c r="A12633">
        <v>26526</v>
      </c>
      <c r="B12633" s="119" t="s">
        <v>8284</v>
      </c>
      <c r="C12633">
        <v>68</v>
      </c>
      <c r="E12633">
        <v>67</v>
      </c>
      <c r="F12633">
        <v>68</v>
      </c>
      <c r="G12633">
        <v>269</v>
      </c>
      <c r="H12633">
        <v>72</v>
      </c>
      <c r="I12633" s="119" t="s">
        <v>4726</v>
      </c>
      <c r="J12633" s="119" t="s">
        <v>22</v>
      </c>
      <c r="K12633" s="1">
        <v>46255.758941458334</v>
      </c>
      <c r="L12633">
        <v>5</v>
      </c>
      <c r="M12633">
        <v>1</v>
      </c>
      <c r="N12633">
        <v>1</v>
      </c>
      <c r="O12633">
        <v>0</v>
      </c>
      <c r="P12633" s="119" t="s">
        <v>20254</v>
      </c>
    </row>
    <row r="12634" spans="1:16" x14ac:dyDescent="0.25">
      <c r="A12634">
        <v>26527</v>
      </c>
      <c r="B12634" s="119" t="s">
        <v>8284</v>
      </c>
      <c r="C12634">
        <v>73</v>
      </c>
      <c r="E12634">
        <v>0</v>
      </c>
      <c r="F12634">
        <v>0</v>
      </c>
      <c r="G12634">
        <v>931</v>
      </c>
      <c r="H12634">
        <v>78</v>
      </c>
      <c r="I12634" s="119" t="s">
        <v>4726</v>
      </c>
      <c r="J12634" s="119" t="s">
        <v>22</v>
      </c>
      <c r="K12634" s="1">
        <v>46255.758941458334</v>
      </c>
      <c r="L12634">
        <v>0</v>
      </c>
      <c r="M12634">
        <v>3</v>
      </c>
      <c r="N12634">
        <v>0</v>
      </c>
      <c r="O12634">
        <v>1</v>
      </c>
      <c r="P12634" s="119" t="s">
        <v>20254</v>
      </c>
    </row>
    <row r="12635" spans="1:16" x14ac:dyDescent="0.25">
      <c r="A12635">
        <v>26528</v>
      </c>
      <c r="B12635" s="119" t="s">
        <v>8284</v>
      </c>
      <c r="C12635">
        <v>78</v>
      </c>
      <c r="E12635">
        <v>0</v>
      </c>
      <c r="F12635">
        <v>0</v>
      </c>
      <c r="G12635">
        <v>10165</v>
      </c>
      <c r="H12635">
        <v>76</v>
      </c>
      <c r="I12635" s="119" t="s">
        <v>4726</v>
      </c>
      <c r="J12635" s="119" t="s">
        <v>22</v>
      </c>
      <c r="K12635" s="1">
        <v>46255.758941458334</v>
      </c>
      <c r="L12635">
        <v>0</v>
      </c>
      <c r="M12635">
        <v>6</v>
      </c>
      <c r="N12635">
        <v>0</v>
      </c>
      <c r="O12635">
        <v>0</v>
      </c>
      <c r="P12635" s="119" t="s">
        <v>20254</v>
      </c>
    </row>
    <row r="12636" spans="1:16" x14ac:dyDescent="0.25">
      <c r="A12636">
        <v>26529</v>
      </c>
      <c r="B12636" s="119" t="s">
        <v>8284</v>
      </c>
      <c r="C12636">
        <v>80</v>
      </c>
      <c r="E12636">
        <v>0</v>
      </c>
      <c r="F12636">
        <v>0</v>
      </c>
      <c r="G12636">
        <v>4211</v>
      </c>
      <c r="H12636">
        <v>78</v>
      </c>
      <c r="I12636" s="119" t="s">
        <v>4726</v>
      </c>
      <c r="J12636" s="119" t="s">
        <v>22</v>
      </c>
      <c r="K12636" s="1">
        <v>46255.758941458334</v>
      </c>
      <c r="L12636">
        <v>0</v>
      </c>
      <c r="M12636">
        <v>5</v>
      </c>
      <c r="N12636">
        <v>0</v>
      </c>
      <c r="O12636">
        <v>0</v>
      </c>
      <c r="P12636" s="119" t="s">
        <v>20254</v>
      </c>
    </row>
    <row r="12637" spans="1:16" x14ac:dyDescent="0.25">
      <c r="A12637">
        <v>26530</v>
      </c>
      <c r="B12637" s="119" t="s">
        <v>8277</v>
      </c>
      <c r="C12637">
        <v>69</v>
      </c>
      <c r="E12637">
        <v>0</v>
      </c>
      <c r="F12637">
        <v>0</v>
      </c>
      <c r="G12637">
        <v>516</v>
      </c>
      <c r="H12637">
        <v>70</v>
      </c>
      <c r="I12637" s="119" t="s">
        <v>4726</v>
      </c>
      <c r="J12637" s="119" t="s">
        <v>22</v>
      </c>
      <c r="K12637" s="1">
        <v>46255.758941458334</v>
      </c>
      <c r="L12637">
        <v>0</v>
      </c>
      <c r="M12637">
        <v>0</v>
      </c>
      <c r="N12637">
        <v>0</v>
      </c>
      <c r="O12637">
        <v>0</v>
      </c>
      <c r="P12637" s="119" t="s">
        <v>20254</v>
      </c>
    </row>
    <row r="12638" spans="1:16" x14ac:dyDescent="0.25">
      <c r="A12638">
        <v>26531</v>
      </c>
      <c r="B12638" s="119" t="s">
        <v>8277</v>
      </c>
      <c r="C12638">
        <v>74</v>
      </c>
      <c r="E12638">
        <v>0</v>
      </c>
      <c r="F12638">
        <v>0</v>
      </c>
      <c r="G12638">
        <v>820</v>
      </c>
      <c r="H12638">
        <v>72</v>
      </c>
      <c r="I12638" s="119" t="s">
        <v>4726</v>
      </c>
      <c r="J12638" s="119" t="s">
        <v>22</v>
      </c>
      <c r="K12638" s="1">
        <v>46255.758941458334</v>
      </c>
      <c r="L12638">
        <v>0</v>
      </c>
      <c r="M12638">
        <v>1</v>
      </c>
      <c r="N12638">
        <v>0</v>
      </c>
      <c r="O12638">
        <v>0</v>
      </c>
      <c r="P12638" s="119" t="s">
        <v>20254</v>
      </c>
    </row>
    <row r="12639" spans="1:16" x14ac:dyDescent="0.25">
      <c r="A12639">
        <v>26532</v>
      </c>
      <c r="B12639" s="119" t="s">
        <v>8277</v>
      </c>
      <c r="C12639">
        <v>79</v>
      </c>
      <c r="E12639">
        <v>0</v>
      </c>
      <c r="F12639">
        <v>0</v>
      </c>
      <c r="G12639">
        <v>9429</v>
      </c>
      <c r="H12639">
        <v>77</v>
      </c>
      <c r="I12639" s="119" t="s">
        <v>4726</v>
      </c>
      <c r="J12639" s="119" t="s">
        <v>22</v>
      </c>
      <c r="K12639" s="1">
        <v>46255.758941458334</v>
      </c>
      <c r="L12639">
        <v>0</v>
      </c>
      <c r="M12639">
        <v>12</v>
      </c>
      <c r="N12639">
        <v>0</v>
      </c>
      <c r="O12639">
        <v>2</v>
      </c>
      <c r="P12639" s="119" t="s">
        <v>20254</v>
      </c>
    </row>
    <row r="12640" spans="1:16" x14ac:dyDescent="0.25">
      <c r="A12640">
        <v>26533</v>
      </c>
      <c r="B12640" s="119" t="s">
        <v>8277</v>
      </c>
      <c r="C12640">
        <v>80</v>
      </c>
      <c r="E12640">
        <v>0</v>
      </c>
      <c r="F12640">
        <v>0</v>
      </c>
      <c r="G12640">
        <v>4617</v>
      </c>
      <c r="H12640">
        <v>78</v>
      </c>
      <c r="I12640" s="119" t="s">
        <v>4726</v>
      </c>
      <c r="J12640" s="119" t="s">
        <v>22</v>
      </c>
      <c r="K12640" s="1">
        <v>46255.758941458334</v>
      </c>
      <c r="L12640">
        <v>0</v>
      </c>
      <c r="M12640">
        <v>5</v>
      </c>
      <c r="N12640">
        <v>0</v>
      </c>
      <c r="O12640">
        <v>1</v>
      </c>
      <c r="P12640" s="119" t="s">
        <v>20254</v>
      </c>
    </row>
    <row r="12641" spans="1:16" x14ac:dyDescent="0.25">
      <c r="A12641">
        <v>26534</v>
      </c>
      <c r="B12641" s="119" t="s">
        <v>8285</v>
      </c>
      <c r="C12641">
        <v>62</v>
      </c>
      <c r="D12641">
        <v>24583</v>
      </c>
      <c r="E12641">
        <v>14</v>
      </c>
      <c r="F12641">
        <v>2256</v>
      </c>
      <c r="G12641">
        <v>55</v>
      </c>
      <c r="H12641">
        <v>19997</v>
      </c>
      <c r="I12641" s="119" t="s">
        <v>4726</v>
      </c>
      <c r="J12641" s="119" t="s">
        <v>24</v>
      </c>
      <c r="K12641" s="1">
        <v>46255.758941458334</v>
      </c>
      <c r="L12641">
        <v>0</v>
      </c>
      <c r="M12641">
        <v>1</v>
      </c>
      <c r="N12641">
        <v>0</v>
      </c>
      <c r="O12641">
        <v>0</v>
      </c>
      <c r="P12641" s="119" t="s">
        <v>20254</v>
      </c>
    </row>
    <row r="12642" spans="1:16" x14ac:dyDescent="0.25">
      <c r="A12642">
        <v>26535</v>
      </c>
      <c r="B12642" s="119" t="s">
        <v>8286</v>
      </c>
      <c r="C12642">
        <v>70</v>
      </c>
      <c r="D12642">
        <v>24561</v>
      </c>
      <c r="E12642">
        <v>655</v>
      </c>
      <c r="F12642">
        <v>1990</v>
      </c>
      <c r="G12642">
        <v>324</v>
      </c>
      <c r="H12642">
        <v>3543</v>
      </c>
      <c r="I12642" s="119" t="s">
        <v>4726</v>
      </c>
      <c r="J12642" s="119" t="s">
        <v>24</v>
      </c>
      <c r="K12642" s="1">
        <v>46255.758941458334</v>
      </c>
      <c r="L12642">
        <v>369</v>
      </c>
      <c r="M12642">
        <v>7</v>
      </c>
      <c r="N12642">
        <v>0</v>
      </c>
      <c r="O12642">
        <v>2</v>
      </c>
      <c r="P12642" s="119" t="s">
        <v>20254</v>
      </c>
    </row>
    <row r="12643" spans="1:16" x14ac:dyDescent="0.25">
      <c r="A12643">
        <v>26536</v>
      </c>
      <c r="B12643" s="119" t="s">
        <v>8287</v>
      </c>
      <c r="C12643">
        <v>78</v>
      </c>
      <c r="D12643">
        <v>24612</v>
      </c>
      <c r="E12643">
        <v>479</v>
      </c>
      <c r="F12643">
        <v>2152</v>
      </c>
      <c r="G12643">
        <v>1765</v>
      </c>
      <c r="H12643">
        <v>3680</v>
      </c>
      <c r="I12643" s="119" t="s">
        <v>4726</v>
      </c>
      <c r="J12643" s="119" t="s">
        <v>24</v>
      </c>
      <c r="K12643" s="1">
        <v>46255.758941458334</v>
      </c>
      <c r="L12643">
        <v>766</v>
      </c>
      <c r="M12643">
        <v>19</v>
      </c>
      <c r="N12643">
        <v>195</v>
      </c>
      <c r="O12643">
        <v>6</v>
      </c>
      <c r="P12643" s="119" t="s">
        <v>20254</v>
      </c>
    </row>
    <row r="12644" spans="1:16" x14ac:dyDescent="0.25">
      <c r="A12644">
        <v>26537</v>
      </c>
      <c r="B12644" s="119" t="s">
        <v>8288</v>
      </c>
      <c r="C12644">
        <v>80</v>
      </c>
      <c r="D12644">
        <v>24636</v>
      </c>
      <c r="E12644">
        <v>995</v>
      </c>
      <c r="F12644">
        <v>2305</v>
      </c>
      <c r="G12644">
        <v>2423</v>
      </c>
      <c r="H12644">
        <v>3298</v>
      </c>
      <c r="I12644" s="119" t="s">
        <v>4726</v>
      </c>
      <c r="J12644" s="119" t="s">
        <v>24</v>
      </c>
      <c r="K12644" s="1">
        <v>46255.758941458334</v>
      </c>
      <c r="L12644">
        <v>326</v>
      </c>
      <c r="M12644">
        <v>120</v>
      </c>
      <c r="N12644">
        <v>43</v>
      </c>
      <c r="O12644">
        <v>29</v>
      </c>
      <c r="P12644" s="119" t="s">
        <v>20254</v>
      </c>
    </row>
    <row r="12645" spans="1:16" x14ac:dyDescent="0.25">
      <c r="A12645">
        <v>26538</v>
      </c>
      <c r="B12645" s="119" t="s">
        <v>8289</v>
      </c>
      <c r="C12645">
        <v>63</v>
      </c>
      <c r="D12645">
        <v>24648</v>
      </c>
      <c r="E12645">
        <v>32</v>
      </c>
      <c r="F12645">
        <v>5168</v>
      </c>
      <c r="G12645">
        <v>28</v>
      </c>
      <c r="H12645">
        <v>29441</v>
      </c>
      <c r="I12645" s="119" t="s">
        <v>4726</v>
      </c>
      <c r="J12645" s="119" t="s">
        <v>24</v>
      </c>
      <c r="K12645" s="1">
        <v>46255.758941458334</v>
      </c>
      <c r="L12645">
        <v>0</v>
      </c>
      <c r="M12645">
        <v>0</v>
      </c>
      <c r="N12645">
        <v>0</v>
      </c>
      <c r="O12645">
        <v>0</v>
      </c>
      <c r="P12645" s="119" t="s">
        <v>20254</v>
      </c>
    </row>
    <row r="12646" spans="1:16" x14ac:dyDescent="0.25">
      <c r="A12646">
        <v>26539</v>
      </c>
      <c r="B12646" s="119" t="s">
        <v>8290</v>
      </c>
      <c r="C12646">
        <v>71</v>
      </c>
      <c r="D12646">
        <v>24555</v>
      </c>
      <c r="E12646">
        <v>478</v>
      </c>
      <c r="F12646">
        <v>2148</v>
      </c>
      <c r="G12646">
        <v>130</v>
      </c>
      <c r="H12646">
        <v>3312</v>
      </c>
      <c r="I12646" s="119" t="s">
        <v>4726</v>
      </c>
      <c r="J12646" s="119" t="s">
        <v>24</v>
      </c>
      <c r="K12646" s="1">
        <v>46255.758941458334</v>
      </c>
      <c r="L12646">
        <v>230</v>
      </c>
      <c r="M12646">
        <v>3</v>
      </c>
      <c r="N12646">
        <v>7</v>
      </c>
      <c r="O12646">
        <v>1</v>
      </c>
      <c r="P12646" s="119" t="s">
        <v>20254</v>
      </c>
    </row>
    <row r="12647" spans="1:16" x14ac:dyDescent="0.25">
      <c r="A12647">
        <v>26540</v>
      </c>
      <c r="B12647" s="119" t="s">
        <v>8291</v>
      </c>
      <c r="C12647">
        <v>79</v>
      </c>
      <c r="D12647">
        <v>24600</v>
      </c>
      <c r="E12647">
        <v>356</v>
      </c>
      <c r="F12647">
        <v>1905</v>
      </c>
      <c r="G12647">
        <v>3032</v>
      </c>
      <c r="H12647">
        <v>3248</v>
      </c>
      <c r="I12647" s="119" t="s">
        <v>4726</v>
      </c>
      <c r="J12647" s="119" t="s">
        <v>24</v>
      </c>
      <c r="K12647" s="1">
        <v>46255.758941458334</v>
      </c>
      <c r="L12647">
        <v>311</v>
      </c>
      <c r="M12647">
        <v>16</v>
      </c>
      <c r="N12647">
        <v>14</v>
      </c>
      <c r="O12647">
        <v>11</v>
      </c>
      <c r="P12647" s="119" t="s">
        <v>20254</v>
      </c>
    </row>
    <row r="12648" spans="1:16" x14ac:dyDescent="0.25">
      <c r="A12648">
        <v>26541</v>
      </c>
      <c r="B12648" s="119" t="s">
        <v>8292</v>
      </c>
      <c r="C12648">
        <v>80</v>
      </c>
      <c r="D12648">
        <v>24561</v>
      </c>
      <c r="E12648">
        <v>886</v>
      </c>
      <c r="F12648">
        <v>1946</v>
      </c>
      <c r="G12648">
        <v>1520</v>
      </c>
      <c r="H12648">
        <v>3220</v>
      </c>
      <c r="I12648" s="119" t="s">
        <v>4726</v>
      </c>
      <c r="J12648" s="119" t="s">
        <v>24</v>
      </c>
      <c r="K12648" s="1">
        <v>46255.758941458334</v>
      </c>
      <c r="L12648">
        <v>458</v>
      </c>
      <c r="M12648">
        <v>838</v>
      </c>
      <c r="N12648">
        <v>222</v>
      </c>
      <c r="O12648">
        <v>32</v>
      </c>
      <c r="P12648" s="119" t="s">
        <v>20254</v>
      </c>
    </row>
    <row r="12649" spans="1:16" x14ac:dyDescent="0.25">
      <c r="A12649">
        <v>26542</v>
      </c>
      <c r="B12649" s="119" t="s">
        <v>8293</v>
      </c>
      <c r="C12649">
        <v>64</v>
      </c>
      <c r="D12649">
        <v>24618</v>
      </c>
      <c r="E12649">
        <v>221</v>
      </c>
      <c r="F12649">
        <v>3733</v>
      </c>
      <c r="G12649">
        <v>78</v>
      </c>
      <c r="H12649">
        <v>19998</v>
      </c>
      <c r="I12649" s="119" t="s">
        <v>4726</v>
      </c>
      <c r="J12649" s="119" t="s">
        <v>24</v>
      </c>
      <c r="K12649" s="1">
        <v>46255.758941458334</v>
      </c>
      <c r="L12649">
        <v>1</v>
      </c>
      <c r="M12649">
        <v>0</v>
      </c>
      <c r="N12649">
        <v>0</v>
      </c>
      <c r="O12649">
        <v>0</v>
      </c>
      <c r="P12649" s="119" t="s">
        <v>20254</v>
      </c>
    </row>
    <row r="12650" spans="1:16" x14ac:dyDescent="0.25">
      <c r="A12650">
        <v>26543</v>
      </c>
      <c r="B12650" s="119" t="s">
        <v>8294</v>
      </c>
      <c r="C12650">
        <v>72</v>
      </c>
      <c r="D12650">
        <v>24548</v>
      </c>
      <c r="E12650">
        <v>403</v>
      </c>
      <c r="F12650">
        <v>2788</v>
      </c>
      <c r="G12650">
        <v>9</v>
      </c>
      <c r="H12650">
        <v>29597</v>
      </c>
      <c r="I12650" s="119" t="s">
        <v>4726</v>
      </c>
      <c r="J12650" s="119" t="s">
        <v>24</v>
      </c>
      <c r="K12650" s="1">
        <v>46255.758941458334</v>
      </c>
      <c r="L12650">
        <v>0</v>
      </c>
      <c r="M12650">
        <v>5</v>
      </c>
      <c r="N12650">
        <v>0</v>
      </c>
      <c r="O12650">
        <v>4</v>
      </c>
      <c r="P12650" s="119" t="s">
        <v>20254</v>
      </c>
    </row>
    <row r="12651" spans="1:16" x14ac:dyDescent="0.25">
      <c r="A12651">
        <v>26544</v>
      </c>
      <c r="B12651" s="119" t="s">
        <v>8295</v>
      </c>
      <c r="C12651">
        <v>80</v>
      </c>
      <c r="D12651">
        <v>24600</v>
      </c>
      <c r="E12651">
        <v>773</v>
      </c>
      <c r="F12651">
        <v>2302</v>
      </c>
      <c r="G12651">
        <v>2803</v>
      </c>
      <c r="H12651">
        <v>3198</v>
      </c>
      <c r="I12651" s="119" t="s">
        <v>4726</v>
      </c>
      <c r="J12651" s="119" t="s">
        <v>24</v>
      </c>
      <c r="K12651" s="1">
        <v>46255.758941458334</v>
      </c>
      <c r="L12651">
        <v>482</v>
      </c>
      <c r="M12651">
        <v>1448</v>
      </c>
      <c r="N12651">
        <v>272</v>
      </c>
      <c r="O12651">
        <v>40</v>
      </c>
      <c r="P12651" s="119" t="s">
        <v>20254</v>
      </c>
    </row>
    <row r="12652" spans="1:16" x14ac:dyDescent="0.25">
      <c r="A12652">
        <v>26545</v>
      </c>
      <c r="B12652" s="119" t="s">
        <v>8296</v>
      </c>
      <c r="C12652">
        <v>65</v>
      </c>
      <c r="D12652">
        <v>24627</v>
      </c>
      <c r="E12652">
        <v>93</v>
      </c>
      <c r="F12652">
        <v>1712</v>
      </c>
      <c r="G12652">
        <v>117</v>
      </c>
      <c r="H12652">
        <v>19599</v>
      </c>
      <c r="I12652" s="119" t="s">
        <v>4726</v>
      </c>
      <c r="J12652" s="119" t="s">
        <v>24</v>
      </c>
      <c r="K12652" s="1">
        <v>46255.758941458334</v>
      </c>
      <c r="L12652">
        <v>0</v>
      </c>
      <c r="M12652">
        <v>2</v>
      </c>
      <c r="N12652">
        <v>0</v>
      </c>
      <c r="O12652">
        <v>1</v>
      </c>
      <c r="P12652" s="119" t="s">
        <v>20254</v>
      </c>
    </row>
    <row r="12653" spans="1:16" x14ac:dyDescent="0.25">
      <c r="A12653">
        <v>26546</v>
      </c>
      <c r="B12653" s="119" t="s">
        <v>8297</v>
      </c>
      <c r="C12653">
        <v>73</v>
      </c>
      <c r="D12653">
        <v>24570</v>
      </c>
      <c r="E12653">
        <v>27</v>
      </c>
      <c r="F12653">
        <v>30003</v>
      </c>
      <c r="G12653">
        <v>6</v>
      </c>
      <c r="H12653">
        <v>90000</v>
      </c>
      <c r="I12653" s="119" t="s">
        <v>4726</v>
      </c>
      <c r="J12653" s="119" t="s">
        <v>24</v>
      </c>
      <c r="K12653" s="1">
        <v>46255.758941458334</v>
      </c>
      <c r="L12653">
        <v>0</v>
      </c>
      <c r="M12653">
        <v>2</v>
      </c>
      <c r="N12653">
        <v>0</v>
      </c>
      <c r="O12653">
        <v>0</v>
      </c>
      <c r="P12653" s="119" t="s">
        <v>20254</v>
      </c>
    </row>
    <row r="12654" spans="1:16" x14ac:dyDescent="0.25">
      <c r="A12654">
        <v>26548</v>
      </c>
      <c r="B12654" s="119" t="s">
        <v>8298</v>
      </c>
      <c r="C12654">
        <v>14</v>
      </c>
      <c r="D12654">
        <v>24552</v>
      </c>
      <c r="E12654">
        <v>16481</v>
      </c>
      <c r="F12654">
        <v>50</v>
      </c>
      <c r="G12654">
        <v>1134</v>
      </c>
      <c r="H12654">
        <v>94</v>
      </c>
      <c r="I12654" s="119" t="s">
        <v>4726</v>
      </c>
      <c r="J12654" s="119" t="s">
        <v>139</v>
      </c>
      <c r="K12654" s="1">
        <v>46255.758941458334</v>
      </c>
      <c r="L12654">
        <v>49</v>
      </c>
      <c r="M12654">
        <v>3</v>
      </c>
      <c r="N12654">
        <v>18</v>
      </c>
      <c r="O12654">
        <v>2</v>
      </c>
      <c r="P12654" s="119" t="s">
        <v>20254</v>
      </c>
    </row>
    <row r="12655" spans="1:16" x14ac:dyDescent="0.25">
      <c r="A12655">
        <v>26549</v>
      </c>
      <c r="B12655" s="119" t="s">
        <v>8299</v>
      </c>
      <c r="C12655">
        <v>66</v>
      </c>
      <c r="D12655">
        <v>24578</v>
      </c>
      <c r="E12655">
        <v>184</v>
      </c>
      <c r="F12655">
        <v>851</v>
      </c>
      <c r="G12655">
        <v>85</v>
      </c>
      <c r="H12655">
        <v>10494</v>
      </c>
      <c r="I12655" s="119" t="s">
        <v>4726</v>
      </c>
      <c r="J12655" s="119" t="s">
        <v>24</v>
      </c>
      <c r="K12655" s="1">
        <v>46255.758941458334</v>
      </c>
      <c r="L12655">
        <v>0</v>
      </c>
      <c r="M12655">
        <v>6</v>
      </c>
      <c r="N12655">
        <v>0</v>
      </c>
      <c r="O12655">
        <v>5</v>
      </c>
      <c r="P12655" s="119" t="s">
        <v>20254</v>
      </c>
    </row>
    <row r="12656" spans="1:16" x14ac:dyDescent="0.25">
      <c r="A12656">
        <v>26550</v>
      </c>
      <c r="B12656" s="119" t="s">
        <v>8300</v>
      </c>
      <c r="C12656">
        <v>74</v>
      </c>
      <c r="D12656">
        <v>24572</v>
      </c>
      <c r="E12656">
        <v>106</v>
      </c>
      <c r="F12656">
        <v>4496</v>
      </c>
      <c r="G12656">
        <v>40</v>
      </c>
      <c r="H12656">
        <v>29597</v>
      </c>
      <c r="I12656" s="119" t="s">
        <v>4726</v>
      </c>
      <c r="J12656" s="119" t="s">
        <v>24</v>
      </c>
      <c r="K12656" s="1">
        <v>46255.758941458334</v>
      </c>
      <c r="L12656">
        <v>1</v>
      </c>
      <c r="M12656">
        <v>0</v>
      </c>
      <c r="N12656">
        <v>0</v>
      </c>
      <c r="O12656">
        <v>0</v>
      </c>
      <c r="P12656" s="119" t="s">
        <v>20254</v>
      </c>
    </row>
    <row r="12657" spans="1:16" x14ac:dyDescent="0.25">
      <c r="A12657">
        <v>26551</v>
      </c>
      <c r="B12657" s="119" t="s">
        <v>8301</v>
      </c>
      <c r="C12657">
        <v>20</v>
      </c>
      <c r="D12657">
        <v>24613</v>
      </c>
      <c r="E12657">
        <v>6220</v>
      </c>
      <c r="F12657">
        <v>64</v>
      </c>
      <c r="G12657">
        <v>1341</v>
      </c>
      <c r="H12657">
        <v>100</v>
      </c>
      <c r="I12657" s="119" t="s">
        <v>4726</v>
      </c>
      <c r="J12657" s="119" t="s">
        <v>139</v>
      </c>
      <c r="K12657" s="1">
        <v>46255.758941458334</v>
      </c>
      <c r="L12657">
        <v>34</v>
      </c>
      <c r="M12657">
        <v>4</v>
      </c>
      <c r="N12657">
        <v>11</v>
      </c>
      <c r="O12657">
        <v>0</v>
      </c>
      <c r="P12657" s="119" t="s">
        <v>20254</v>
      </c>
    </row>
    <row r="12658" spans="1:16" x14ac:dyDescent="0.25">
      <c r="A12658">
        <v>26552</v>
      </c>
      <c r="B12658" s="119" t="s">
        <v>8302</v>
      </c>
      <c r="C12658">
        <v>80</v>
      </c>
      <c r="D12658">
        <v>24571</v>
      </c>
      <c r="E12658">
        <v>828</v>
      </c>
      <c r="F12658">
        <v>2134</v>
      </c>
      <c r="G12658">
        <v>1053</v>
      </c>
      <c r="H12658">
        <v>3316</v>
      </c>
      <c r="I12658" s="119" t="s">
        <v>4726</v>
      </c>
      <c r="J12658" s="119" t="s">
        <v>24</v>
      </c>
      <c r="K12658" s="1">
        <v>46255.758941458334</v>
      </c>
      <c r="L12658">
        <v>609</v>
      </c>
      <c r="M12658">
        <v>248</v>
      </c>
      <c r="N12658">
        <v>39</v>
      </c>
      <c r="O12658">
        <v>33</v>
      </c>
      <c r="P12658" s="119" t="s">
        <v>20254</v>
      </c>
    </row>
    <row r="12659" spans="1:16" x14ac:dyDescent="0.25">
      <c r="A12659">
        <v>26553</v>
      </c>
      <c r="B12659" s="119" t="s">
        <v>8303</v>
      </c>
      <c r="C12659">
        <v>26</v>
      </c>
      <c r="D12659">
        <v>24628</v>
      </c>
      <c r="E12659">
        <v>8</v>
      </c>
      <c r="F12659">
        <v>66</v>
      </c>
      <c r="G12659">
        <v>453</v>
      </c>
      <c r="H12659">
        <v>105</v>
      </c>
      <c r="I12659" s="119" t="s">
        <v>4726</v>
      </c>
      <c r="J12659" s="119" t="s">
        <v>139</v>
      </c>
      <c r="K12659" s="1">
        <v>46255.758941458334</v>
      </c>
      <c r="L12659">
        <v>38</v>
      </c>
      <c r="M12659">
        <v>0</v>
      </c>
      <c r="N12659">
        <v>10</v>
      </c>
      <c r="O12659">
        <v>0</v>
      </c>
      <c r="P12659" s="119" t="s">
        <v>20254</v>
      </c>
    </row>
    <row r="12660" spans="1:16" x14ac:dyDescent="0.25">
      <c r="A12660">
        <v>26554</v>
      </c>
      <c r="B12660" s="119" t="s">
        <v>8304</v>
      </c>
      <c r="C12660">
        <v>32</v>
      </c>
      <c r="D12660">
        <v>24657</v>
      </c>
      <c r="E12660">
        <v>1416</v>
      </c>
      <c r="F12660">
        <v>79</v>
      </c>
      <c r="G12660">
        <v>472</v>
      </c>
      <c r="H12660">
        <v>117</v>
      </c>
      <c r="I12660" s="119" t="s">
        <v>4726</v>
      </c>
      <c r="J12660" s="119" t="s">
        <v>139</v>
      </c>
      <c r="K12660" s="1">
        <v>46255.758941458334</v>
      </c>
      <c r="L12660">
        <v>28</v>
      </c>
      <c r="M12660">
        <v>1</v>
      </c>
      <c r="N12660">
        <v>4</v>
      </c>
      <c r="O12660">
        <v>0</v>
      </c>
      <c r="P12660" s="119" t="s">
        <v>20254</v>
      </c>
    </row>
    <row r="12661" spans="1:16" x14ac:dyDescent="0.25">
      <c r="A12661">
        <v>26555</v>
      </c>
      <c r="B12661" s="119" t="s">
        <v>8294</v>
      </c>
      <c r="C12661">
        <v>75</v>
      </c>
      <c r="D12661">
        <v>24548</v>
      </c>
      <c r="E12661">
        <v>406</v>
      </c>
      <c r="F12661">
        <v>2010</v>
      </c>
      <c r="G12661">
        <v>231</v>
      </c>
      <c r="H12661">
        <v>3943</v>
      </c>
      <c r="I12661" s="119" t="s">
        <v>4726</v>
      </c>
      <c r="J12661" s="119" t="s">
        <v>24</v>
      </c>
      <c r="K12661" s="1">
        <v>46255.758941458334</v>
      </c>
      <c r="L12661">
        <v>375</v>
      </c>
      <c r="M12661">
        <v>0</v>
      </c>
      <c r="N12661">
        <v>181</v>
      </c>
      <c r="O12661">
        <v>0</v>
      </c>
      <c r="P12661" s="119" t="s">
        <v>20254</v>
      </c>
    </row>
    <row r="12662" spans="1:16" x14ac:dyDescent="0.25">
      <c r="A12662">
        <v>26556</v>
      </c>
      <c r="B12662" s="119" t="s">
        <v>8305</v>
      </c>
      <c r="C12662">
        <v>27</v>
      </c>
      <c r="D12662">
        <v>24568</v>
      </c>
      <c r="E12662">
        <v>1206</v>
      </c>
      <c r="F12662">
        <v>106</v>
      </c>
      <c r="G12662">
        <v>444</v>
      </c>
      <c r="H12662">
        <v>158</v>
      </c>
      <c r="I12662" s="119" t="s">
        <v>4726</v>
      </c>
      <c r="J12662" s="119" t="s">
        <v>139</v>
      </c>
      <c r="K12662" s="1">
        <v>46255.758941458334</v>
      </c>
      <c r="L12662">
        <v>20</v>
      </c>
      <c r="M12662">
        <v>2</v>
      </c>
      <c r="N12662">
        <v>2</v>
      </c>
      <c r="O12662">
        <v>1</v>
      </c>
      <c r="P12662" s="119" t="s">
        <v>20254</v>
      </c>
    </row>
    <row r="12663" spans="1:16" x14ac:dyDescent="0.25">
      <c r="A12663">
        <v>26557</v>
      </c>
      <c r="B12663" s="119" t="s">
        <v>8306</v>
      </c>
      <c r="C12663">
        <v>80</v>
      </c>
      <c r="D12663">
        <v>24572</v>
      </c>
      <c r="E12663">
        <v>1379</v>
      </c>
      <c r="F12663">
        <v>2493</v>
      </c>
      <c r="G12663">
        <v>1185</v>
      </c>
      <c r="H12663">
        <v>3386</v>
      </c>
      <c r="I12663" s="119" t="s">
        <v>4726</v>
      </c>
      <c r="J12663" s="119" t="s">
        <v>24</v>
      </c>
      <c r="K12663" s="1">
        <v>46255.758941458334</v>
      </c>
      <c r="L12663">
        <v>309</v>
      </c>
      <c r="M12663">
        <v>80</v>
      </c>
      <c r="N12663">
        <v>54</v>
      </c>
      <c r="O12663">
        <v>42</v>
      </c>
      <c r="P12663" s="119" t="s">
        <v>20254</v>
      </c>
    </row>
    <row r="12664" spans="1:16" x14ac:dyDescent="0.25">
      <c r="A12664">
        <v>26558</v>
      </c>
      <c r="B12664" s="119" t="s">
        <v>8307</v>
      </c>
      <c r="C12664">
        <v>33</v>
      </c>
      <c r="D12664">
        <v>24622</v>
      </c>
      <c r="E12664">
        <v>1164</v>
      </c>
      <c r="F12664">
        <v>79</v>
      </c>
      <c r="G12664">
        <v>312</v>
      </c>
      <c r="H12664">
        <v>110</v>
      </c>
      <c r="I12664" s="119" t="s">
        <v>4726</v>
      </c>
      <c r="J12664" s="119" t="s">
        <v>139</v>
      </c>
      <c r="K12664" s="1">
        <v>46255.758941458334</v>
      </c>
      <c r="L12664">
        <v>19</v>
      </c>
      <c r="M12664">
        <v>6</v>
      </c>
      <c r="N12664">
        <v>5</v>
      </c>
      <c r="O12664">
        <v>2</v>
      </c>
      <c r="P12664" s="119" t="s">
        <v>20254</v>
      </c>
    </row>
    <row r="12665" spans="1:16" x14ac:dyDescent="0.25">
      <c r="A12665">
        <v>26559</v>
      </c>
      <c r="B12665" s="119" t="s">
        <v>8308</v>
      </c>
      <c r="C12665">
        <v>76</v>
      </c>
      <c r="D12665">
        <v>24658</v>
      </c>
      <c r="E12665">
        <v>340</v>
      </c>
      <c r="F12665">
        <v>2149</v>
      </c>
      <c r="G12665">
        <v>6045</v>
      </c>
      <c r="H12665">
        <v>3233</v>
      </c>
      <c r="I12665" s="119" t="s">
        <v>4726</v>
      </c>
      <c r="J12665" s="119" t="s">
        <v>24</v>
      </c>
      <c r="K12665" s="1">
        <v>46255.758941458334</v>
      </c>
      <c r="L12665">
        <v>520</v>
      </c>
      <c r="M12665">
        <v>610</v>
      </c>
      <c r="N12665">
        <v>79</v>
      </c>
      <c r="O12665">
        <v>531</v>
      </c>
      <c r="P12665" s="119" t="s">
        <v>20254</v>
      </c>
    </row>
    <row r="12666" spans="1:16" x14ac:dyDescent="0.25">
      <c r="A12666">
        <v>26560</v>
      </c>
      <c r="B12666" s="119" t="s">
        <v>8309</v>
      </c>
      <c r="C12666">
        <v>40</v>
      </c>
      <c r="D12666">
        <v>24622</v>
      </c>
      <c r="E12666">
        <v>191</v>
      </c>
      <c r="F12666">
        <v>90</v>
      </c>
      <c r="G12666">
        <v>767</v>
      </c>
      <c r="H12666">
        <v>161</v>
      </c>
      <c r="I12666" s="119" t="s">
        <v>4726</v>
      </c>
      <c r="J12666" s="119" t="s">
        <v>139</v>
      </c>
      <c r="K12666" s="1">
        <v>46255.758941458334</v>
      </c>
      <c r="L12666">
        <v>12</v>
      </c>
      <c r="M12666">
        <v>2</v>
      </c>
      <c r="N12666">
        <v>6</v>
      </c>
      <c r="O12666">
        <v>1</v>
      </c>
      <c r="P12666" s="119" t="s">
        <v>20254</v>
      </c>
    </row>
    <row r="12667" spans="1:16" x14ac:dyDescent="0.25">
      <c r="A12667">
        <v>26561</v>
      </c>
      <c r="B12667" s="119" t="s">
        <v>8310</v>
      </c>
      <c r="C12667">
        <v>80</v>
      </c>
      <c r="D12667">
        <v>24601</v>
      </c>
      <c r="E12667">
        <v>945</v>
      </c>
      <c r="F12667">
        <v>2215</v>
      </c>
      <c r="G12667">
        <v>1583</v>
      </c>
      <c r="H12667">
        <v>3286</v>
      </c>
      <c r="I12667" s="119" t="s">
        <v>4726</v>
      </c>
      <c r="J12667" s="119" t="s">
        <v>24</v>
      </c>
      <c r="K12667" s="1">
        <v>46255.758941458334</v>
      </c>
      <c r="L12667">
        <v>313</v>
      </c>
      <c r="M12667">
        <v>127</v>
      </c>
      <c r="N12667">
        <v>43</v>
      </c>
      <c r="O12667">
        <v>48</v>
      </c>
      <c r="P12667" s="119" t="s">
        <v>20254</v>
      </c>
    </row>
    <row r="12668" spans="1:16" x14ac:dyDescent="0.25">
      <c r="A12668">
        <v>26562</v>
      </c>
      <c r="B12668" s="119" t="s">
        <v>8311</v>
      </c>
      <c r="C12668">
        <v>38</v>
      </c>
      <c r="D12668">
        <v>24576</v>
      </c>
      <c r="E12668">
        <v>30</v>
      </c>
      <c r="F12668">
        <v>85</v>
      </c>
      <c r="G12668">
        <v>345</v>
      </c>
      <c r="H12668">
        <v>140</v>
      </c>
      <c r="I12668" s="119" t="s">
        <v>4726</v>
      </c>
      <c r="J12668" s="119" t="s">
        <v>139</v>
      </c>
      <c r="K12668" s="1">
        <v>46255.758941458334</v>
      </c>
      <c r="L12668">
        <v>15</v>
      </c>
      <c r="M12668">
        <v>4</v>
      </c>
      <c r="N12668">
        <v>5</v>
      </c>
      <c r="O12668">
        <v>0</v>
      </c>
      <c r="P12668" s="119" t="s">
        <v>20254</v>
      </c>
    </row>
    <row r="12669" spans="1:16" x14ac:dyDescent="0.25">
      <c r="A12669">
        <v>26563</v>
      </c>
      <c r="B12669" s="119" t="s">
        <v>8312</v>
      </c>
      <c r="C12669">
        <v>1</v>
      </c>
      <c r="E12669">
        <v>181</v>
      </c>
      <c r="F12669">
        <v>14</v>
      </c>
      <c r="G12669">
        <v>252</v>
      </c>
      <c r="H12669">
        <v>63</v>
      </c>
      <c r="I12669" s="119" t="s">
        <v>4726</v>
      </c>
      <c r="J12669" s="119" t="s">
        <v>22</v>
      </c>
      <c r="K12669" s="1">
        <v>46255.758941458334</v>
      </c>
      <c r="L12669">
        <v>0</v>
      </c>
      <c r="M12669">
        <v>2</v>
      </c>
      <c r="N12669">
        <v>0</v>
      </c>
      <c r="O12669">
        <v>0</v>
      </c>
      <c r="P12669" s="119" t="s">
        <v>20254</v>
      </c>
    </row>
    <row r="12670" spans="1:16" x14ac:dyDescent="0.25">
      <c r="A12670">
        <v>26564</v>
      </c>
      <c r="B12670" s="119" t="s">
        <v>8313</v>
      </c>
      <c r="C12670">
        <v>44</v>
      </c>
      <c r="D12670">
        <v>24646</v>
      </c>
      <c r="E12670">
        <v>2</v>
      </c>
      <c r="F12670">
        <v>95</v>
      </c>
      <c r="G12670">
        <v>395</v>
      </c>
      <c r="H12670">
        <v>140</v>
      </c>
      <c r="I12670" s="119" t="s">
        <v>4726</v>
      </c>
      <c r="J12670" s="119" t="s">
        <v>139</v>
      </c>
      <c r="K12670" s="1">
        <v>46255.758941458334</v>
      </c>
      <c r="L12670">
        <v>3</v>
      </c>
      <c r="M12670">
        <v>1</v>
      </c>
      <c r="N12670">
        <v>0</v>
      </c>
      <c r="O12670">
        <v>0</v>
      </c>
      <c r="P12670" s="119" t="s">
        <v>20254</v>
      </c>
    </row>
    <row r="12671" spans="1:16" x14ac:dyDescent="0.25">
      <c r="A12671">
        <v>26565</v>
      </c>
      <c r="B12671" s="119" t="s">
        <v>8312</v>
      </c>
      <c r="C12671">
        <v>6</v>
      </c>
      <c r="E12671">
        <v>2722</v>
      </c>
      <c r="F12671">
        <v>14</v>
      </c>
      <c r="G12671">
        <v>240</v>
      </c>
      <c r="H12671">
        <v>35</v>
      </c>
      <c r="I12671" s="119" t="s">
        <v>4726</v>
      </c>
      <c r="J12671" s="119" t="s">
        <v>22</v>
      </c>
      <c r="K12671" s="1">
        <v>46255.758941458334</v>
      </c>
      <c r="L12671">
        <v>0</v>
      </c>
      <c r="M12671">
        <v>1</v>
      </c>
      <c r="N12671">
        <v>0</v>
      </c>
      <c r="O12671">
        <v>1</v>
      </c>
      <c r="P12671" s="119" t="s">
        <v>20254</v>
      </c>
    </row>
    <row r="12672" spans="1:16" x14ac:dyDescent="0.25">
      <c r="A12672">
        <v>26566</v>
      </c>
      <c r="B12672" s="119" t="s">
        <v>8314</v>
      </c>
      <c r="C12672">
        <v>50</v>
      </c>
      <c r="D12672">
        <v>24558</v>
      </c>
      <c r="E12672">
        <v>0</v>
      </c>
      <c r="F12672">
        <v>0</v>
      </c>
      <c r="G12672">
        <v>368</v>
      </c>
      <c r="H12672">
        <v>183</v>
      </c>
      <c r="I12672" s="119" t="s">
        <v>4726</v>
      </c>
      <c r="J12672" s="119" t="s">
        <v>139</v>
      </c>
      <c r="K12672" s="1">
        <v>46255.758941458334</v>
      </c>
      <c r="L12672">
        <v>0</v>
      </c>
      <c r="M12672">
        <v>1</v>
      </c>
      <c r="N12672">
        <v>0</v>
      </c>
      <c r="O12672">
        <v>0</v>
      </c>
      <c r="P12672" s="119" t="s">
        <v>20254</v>
      </c>
    </row>
    <row r="12673" spans="1:16" x14ac:dyDescent="0.25">
      <c r="A12673">
        <v>26567</v>
      </c>
      <c r="B12673" s="119" t="s">
        <v>8312</v>
      </c>
      <c r="C12673">
        <v>11</v>
      </c>
      <c r="E12673">
        <v>2</v>
      </c>
      <c r="F12673">
        <v>17</v>
      </c>
      <c r="G12673">
        <v>554</v>
      </c>
      <c r="H12673">
        <v>113</v>
      </c>
      <c r="I12673" s="119" t="s">
        <v>4726</v>
      </c>
      <c r="J12673" s="119" t="s">
        <v>22</v>
      </c>
      <c r="K12673" s="1">
        <v>46255.758941458334</v>
      </c>
      <c r="L12673">
        <v>0</v>
      </c>
      <c r="M12673">
        <v>9</v>
      </c>
      <c r="N12673">
        <v>0</v>
      </c>
      <c r="O12673">
        <v>2</v>
      </c>
      <c r="P12673" s="119" t="s">
        <v>20254</v>
      </c>
    </row>
    <row r="12674" spans="1:16" x14ac:dyDescent="0.25">
      <c r="A12674">
        <v>26568</v>
      </c>
      <c r="B12674" s="119" t="s">
        <v>8315</v>
      </c>
      <c r="C12674">
        <v>56</v>
      </c>
      <c r="D12674">
        <v>24631</v>
      </c>
      <c r="E12674">
        <v>0</v>
      </c>
      <c r="F12674">
        <v>0</v>
      </c>
      <c r="G12674">
        <v>210</v>
      </c>
      <c r="H12674">
        <v>143</v>
      </c>
      <c r="I12674" s="119" t="s">
        <v>4726</v>
      </c>
      <c r="J12674" s="119" t="s">
        <v>139</v>
      </c>
      <c r="K12674" s="1">
        <v>46255.758941458334</v>
      </c>
      <c r="L12674">
        <v>0</v>
      </c>
      <c r="M12674">
        <v>0</v>
      </c>
      <c r="N12674">
        <v>0</v>
      </c>
      <c r="O12674">
        <v>0</v>
      </c>
      <c r="P12674" s="119" t="s">
        <v>20254</v>
      </c>
    </row>
    <row r="12675" spans="1:16" x14ac:dyDescent="0.25">
      <c r="A12675">
        <v>26569</v>
      </c>
      <c r="B12675" s="119" t="s">
        <v>8312</v>
      </c>
      <c r="C12675">
        <v>16</v>
      </c>
      <c r="E12675">
        <v>4717</v>
      </c>
      <c r="F12675">
        <v>25</v>
      </c>
      <c r="G12675">
        <v>216</v>
      </c>
      <c r="H12675">
        <v>49</v>
      </c>
      <c r="I12675" s="119" t="s">
        <v>4726</v>
      </c>
      <c r="J12675" s="119" t="s">
        <v>22</v>
      </c>
      <c r="K12675" s="1">
        <v>46255.758941458334</v>
      </c>
      <c r="L12675">
        <v>9</v>
      </c>
      <c r="M12675">
        <v>0</v>
      </c>
      <c r="N12675">
        <v>2</v>
      </c>
      <c r="O12675">
        <v>0</v>
      </c>
      <c r="P12675" s="119" t="s">
        <v>20254</v>
      </c>
    </row>
    <row r="12676" spans="1:16" x14ac:dyDescent="0.25">
      <c r="A12676">
        <v>26570</v>
      </c>
      <c r="B12676" s="119" t="s">
        <v>8316</v>
      </c>
      <c r="C12676">
        <v>39</v>
      </c>
      <c r="D12676">
        <v>24547</v>
      </c>
      <c r="E12676">
        <v>123</v>
      </c>
      <c r="F12676">
        <v>88</v>
      </c>
      <c r="G12676">
        <v>516</v>
      </c>
      <c r="H12676">
        <v>187</v>
      </c>
      <c r="I12676" s="119" t="s">
        <v>4726</v>
      </c>
      <c r="J12676" s="119" t="s">
        <v>139</v>
      </c>
      <c r="K12676" s="1">
        <v>46255.758941458334</v>
      </c>
      <c r="L12676">
        <v>9</v>
      </c>
      <c r="M12676">
        <v>0</v>
      </c>
      <c r="N12676">
        <v>1</v>
      </c>
      <c r="O12676">
        <v>0</v>
      </c>
      <c r="P12676" s="119" t="s">
        <v>20254</v>
      </c>
    </row>
    <row r="12677" spans="1:16" x14ac:dyDescent="0.25">
      <c r="A12677">
        <v>26571</v>
      </c>
      <c r="B12677" s="119" t="s">
        <v>8317</v>
      </c>
      <c r="C12677">
        <v>0</v>
      </c>
      <c r="E12677">
        <v>1732</v>
      </c>
      <c r="F12677">
        <v>19</v>
      </c>
      <c r="G12677">
        <v>419</v>
      </c>
      <c r="H12677">
        <v>35</v>
      </c>
      <c r="I12677" s="119" t="s">
        <v>4726</v>
      </c>
      <c r="J12677" s="119" t="s">
        <v>22</v>
      </c>
      <c r="K12677" s="1">
        <v>46255.758941458334</v>
      </c>
      <c r="L12677">
        <v>0</v>
      </c>
      <c r="M12677">
        <v>1</v>
      </c>
      <c r="N12677">
        <v>0</v>
      </c>
      <c r="O12677">
        <v>0</v>
      </c>
      <c r="P12677" s="119" t="s">
        <v>20254</v>
      </c>
    </row>
    <row r="12678" spans="1:16" x14ac:dyDescent="0.25">
      <c r="A12678">
        <v>26572</v>
      </c>
      <c r="B12678" s="119" t="s">
        <v>8318</v>
      </c>
      <c r="C12678">
        <v>45</v>
      </c>
      <c r="D12678">
        <v>24631</v>
      </c>
      <c r="E12678">
        <v>409</v>
      </c>
      <c r="F12678">
        <v>97</v>
      </c>
      <c r="G12678">
        <v>511</v>
      </c>
      <c r="H12678">
        <v>129</v>
      </c>
      <c r="I12678" s="119" t="s">
        <v>4726</v>
      </c>
      <c r="J12678" s="119" t="s">
        <v>139</v>
      </c>
      <c r="K12678" s="1">
        <v>46255.758941458334</v>
      </c>
      <c r="L12678">
        <v>18</v>
      </c>
      <c r="M12678">
        <v>5</v>
      </c>
      <c r="N12678">
        <v>3</v>
      </c>
      <c r="O12678">
        <v>1</v>
      </c>
      <c r="P12678" s="119" t="s">
        <v>20254</v>
      </c>
    </row>
    <row r="12679" spans="1:16" x14ac:dyDescent="0.25">
      <c r="A12679">
        <v>26573</v>
      </c>
      <c r="B12679" s="119" t="s">
        <v>8317</v>
      </c>
      <c r="C12679">
        <v>7</v>
      </c>
      <c r="E12679">
        <v>475</v>
      </c>
      <c r="F12679">
        <v>19</v>
      </c>
      <c r="G12679">
        <v>368</v>
      </c>
      <c r="H12679">
        <v>37</v>
      </c>
      <c r="I12679" s="119" t="s">
        <v>4726</v>
      </c>
      <c r="J12679" s="119" t="s">
        <v>22</v>
      </c>
      <c r="K12679" s="1">
        <v>46255.758941458334</v>
      </c>
      <c r="L12679">
        <v>8</v>
      </c>
      <c r="M12679">
        <v>1</v>
      </c>
      <c r="N12679">
        <v>0</v>
      </c>
      <c r="O12679">
        <v>0</v>
      </c>
      <c r="P12679" s="119" t="s">
        <v>20254</v>
      </c>
    </row>
    <row r="12680" spans="1:16" x14ac:dyDescent="0.25">
      <c r="A12680">
        <v>26574</v>
      </c>
      <c r="B12680" s="119" t="s">
        <v>8317</v>
      </c>
      <c r="C12680">
        <v>12</v>
      </c>
      <c r="E12680">
        <v>1191</v>
      </c>
      <c r="F12680">
        <v>20</v>
      </c>
      <c r="G12680">
        <v>404</v>
      </c>
      <c r="H12680">
        <v>35</v>
      </c>
      <c r="I12680" s="119" t="s">
        <v>4726</v>
      </c>
      <c r="J12680" s="119" t="s">
        <v>22</v>
      </c>
      <c r="K12680" s="1">
        <v>46255.758941458334</v>
      </c>
      <c r="L12680">
        <v>27</v>
      </c>
      <c r="M12680">
        <v>0</v>
      </c>
      <c r="N12680">
        <v>2</v>
      </c>
      <c r="O12680">
        <v>0</v>
      </c>
      <c r="P12680" s="119" t="s">
        <v>20254</v>
      </c>
    </row>
    <row r="12681" spans="1:16" x14ac:dyDescent="0.25">
      <c r="A12681">
        <v>26575</v>
      </c>
      <c r="B12681" s="119" t="s">
        <v>8319</v>
      </c>
      <c r="C12681">
        <v>51</v>
      </c>
      <c r="D12681">
        <v>24610</v>
      </c>
      <c r="E12681">
        <v>421</v>
      </c>
      <c r="F12681">
        <v>106</v>
      </c>
      <c r="G12681">
        <v>400</v>
      </c>
      <c r="H12681">
        <v>150</v>
      </c>
      <c r="I12681" s="119" t="s">
        <v>4726</v>
      </c>
      <c r="J12681" s="119" t="s">
        <v>139</v>
      </c>
      <c r="K12681" s="1">
        <v>46255.758941458334</v>
      </c>
      <c r="L12681">
        <v>17</v>
      </c>
      <c r="M12681">
        <v>1</v>
      </c>
      <c r="N12681">
        <v>1</v>
      </c>
      <c r="O12681">
        <v>0</v>
      </c>
      <c r="P12681" s="119" t="s">
        <v>20254</v>
      </c>
    </row>
    <row r="12682" spans="1:16" x14ac:dyDescent="0.25">
      <c r="A12682">
        <v>26576</v>
      </c>
      <c r="B12682" s="119" t="s">
        <v>8318</v>
      </c>
      <c r="C12682">
        <v>57</v>
      </c>
      <c r="D12682">
        <v>24631</v>
      </c>
      <c r="E12682">
        <v>0</v>
      </c>
      <c r="F12682">
        <v>0</v>
      </c>
      <c r="G12682">
        <v>274</v>
      </c>
      <c r="H12682">
        <v>187</v>
      </c>
      <c r="I12682" s="119" t="s">
        <v>4726</v>
      </c>
      <c r="J12682" s="119" t="s">
        <v>139</v>
      </c>
      <c r="K12682" s="1">
        <v>46255.758941458334</v>
      </c>
      <c r="L12682">
        <v>0</v>
      </c>
      <c r="M12682">
        <v>3</v>
      </c>
      <c r="N12682">
        <v>0</v>
      </c>
      <c r="O12682">
        <v>0</v>
      </c>
      <c r="P12682" s="119" t="s">
        <v>20254</v>
      </c>
    </row>
    <row r="12683" spans="1:16" x14ac:dyDescent="0.25">
      <c r="A12683">
        <v>26577</v>
      </c>
      <c r="B12683" s="119" t="s">
        <v>8317</v>
      </c>
      <c r="C12683">
        <v>17</v>
      </c>
      <c r="E12683">
        <v>417</v>
      </c>
      <c r="F12683">
        <v>31</v>
      </c>
      <c r="G12683">
        <v>300</v>
      </c>
      <c r="H12683">
        <v>42</v>
      </c>
      <c r="I12683" s="119" t="s">
        <v>4726</v>
      </c>
      <c r="J12683" s="119" t="s">
        <v>22</v>
      </c>
      <c r="K12683" s="1">
        <v>46255.758941458334</v>
      </c>
      <c r="L12683">
        <v>11</v>
      </c>
      <c r="M12683">
        <v>1</v>
      </c>
      <c r="N12683">
        <v>2</v>
      </c>
      <c r="O12683">
        <v>0</v>
      </c>
      <c r="P12683" s="119" t="s">
        <v>20254</v>
      </c>
    </row>
    <row r="12684" spans="1:16" x14ac:dyDescent="0.25">
      <c r="A12684">
        <v>26578</v>
      </c>
      <c r="B12684" s="119" t="s">
        <v>8320</v>
      </c>
      <c r="C12684">
        <v>46</v>
      </c>
      <c r="D12684">
        <v>24610</v>
      </c>
      <c r="E12684">
        <v>0</v>
      </c>
      <c r="F12684">
        <v>0</v>
      </c>
      <c r="G12684">
        <v>183</v>
      </c>
      <c r="H12684">
        <v>132</v>
      </c>
      <c r="I12684" s="119" t="s">
        <v>4726</v>
      </c>
      <c r="J12684" s="119" t="s">
        <v>139</v>
      </c>
      <c r="K12684" s="1">
        <v>46255.758941458334</v>
      </c>
      <c r="L12684">
        <v>0</v>
      </c>
      <c r="M12684">
        <v>2</v>
      </c>
      <c r="N12684">
        <v>0</v>
      </c>
      <c r="O12684">
        <v>2</v>
      </c>
      <c r="P12684" s="119" t="s">
        <v>20254</v>
      </c>
    </row>
    <row r="12685" spans="1:16" x14ac:dyDescent="0.25">
      <c r="A12685">
        <v>26579</v>
      </c>
      <c r="B12685" s="119" t="s">
        <v>8321</v>
      </c>
      <c r="C12685">
        <v>0</v>
      </c>
      <c r="E12685">
        <v>235</v>
      </c>
      <c r="F12685">
        <v>14</v>
      </c>
      <c r="G12685">
        <v>290</v>
      </c>
      <c r="H12685">
        <v>30</v>
      </c>
      <c r="I12685" s="119" t="s">
        <v>4726</v>
      </c>
      <c r="J12685" s="119" t="s">
        <v>22</v>
      </c>
      <c r="K12685" s="1">
        <v>46255.758941458334</v>
      </c>
      <c r="L12685">
        <v>0</v>
      </c>
      <c r="M12685">
        <v>3</v>
      </c>
      <c r="N12685">
        <v>0</v>
      </c>
      <c r="O12685">
        <v>0</v>
      </c>
      <c r="P12685" s="119" t="s">
        <v>20254</v>
      </c>
    </row>
    <row r="12686" spans="1:16" x14ac:dyDescent="0.25">
      <c r="A12686">
        <v>26580</v>
      </c>
      <c r="B12686" s="119" t="s">
        <v>8322</v>
      </c>
      <c r="C12686">
        <v>52</v>
      </c>
      <c r="D12686">
        <v>24557</v>
      </c>
      <c r="E12686">
        <v>105</v>
      </c>
      <c r="F12686">
        <v>110</v>
      </c>
      <c r="G12686">
        <v>201</v>
      </c>
      <c r="H12686">
        <v>150</v>
      </c>
      <c r="I12686" s="119" t="s">
        <v>4726</v>
      </c>
      <c r="J12686" s="119" t="s">
        <v>139</v>
      </c>
      <c r="K12686" s="1">
        <v>46255.758941458334</v>
      </c>
      <c r="L12686">
        <v>14</v>
      </c>
      <c r="M12686">
        <v>3</v>
      </c>
      <c r="N12686">
        <v>2</v>
      </c>
      <c r="O12686">
        <v>3</v>
      </c>
      <c r="P12686" s="119" t="s">
        <v>20254</v>
      </c>
    </row>
    <row r="12687" spans="1:16" x14ac:dyDescent="0.25">
      <c r="A12687">
        <v>26581</v>
      </c>
      <c r="B12687" s="119" t="s">
        <v>8321</v>
      </c>
      <c r="C12687">
        <v>8</v>
      </c>
      <c r="E12687">
        <v>596</v>
      </c>
      <c r="F12687">
        <v>14</v>
      </c>
      <c r="G12687">
        <v>426</v>
      </c>
      <c r="H12687">
        <v>33</v>
      </c>
      <c r="I12687" s="119" t="s">
        <v>4726</v>
      </c>
      <c r="J12687" s="119" t="s">
        <v>22</v>
      </c>
      <c r="K12687" s="1">
        <v>46255.758941458334</v>
      </c>
      <c r="L12687">
        <v>0</v>
      </c>
      <c r="M12687">
        <v>1</v>
      </c>
      <c r="N12687">
        <v>0</v>
      </c>
      <c r="O12687">
        <v>0</v>
      </c>
      <c r="P12687" s="119" t="s">
        <v>20254</v>
      </c>
    </row>
    <row r="12688" spans="1:16" x14ac:dyDescent="0.25">
      <c r="A12688">
        <v>26582</v>
      </c>
      <c r="B12688" s="119" t="s">
        <v>8323</v>
      </c>
      <c r="C12688">
        <v>58</v>
      </c>
      <c r="D12688">
        <v>24568</v>
      </c>
      <c r="E12688">
        <v>19</v>
      </c>
      <c r="F12688">
        <v>112</v>
      </c>
      <c r="G12688">
        <v>136</v>
      </c>
      <c r="H12688">
        <v>118</v>
      </c>
      <c r="I12688" s="119" t="s">
        <v>4726</v>
      </c>
      <c r="J12688" s="119" t="s">
        <v>139</v>
      </c>
      <c r="K12688" s="1">
        <v>46255.758941458334</v>
      </c>
      <c r="L12688">
        <v>0</v>
      </c>
      <c r="M12688">
        <v>2</v>
      </c>
      <c r="N12688">
        <v>0</v>
      </c>
      <c r="O12688">
        <v>1</v>
      </c>
      <c r="P12688" s="119" t="s">
        <v>20254</v>
      </c>
    </row>
    <row r="12689" spans="1:16" x14ac:dyDescent="0.25">
      <c r="A12689">
        <v>26583</v>
      </c>
      <c r="B12689" s="119" t="s">
        <v>8321</v>
      </c>
      <c r="C12689">
        <v>13</v>
      </c>
      <c r="E12689">
        <v>1</v>
      </c>
      <c r="F12689">
        <v>19</v>
      </c>
      <c r="G12689">
        <v>414</v>
      </c>
      <c r="H12689">
        <v>75</v>
      </c>
      <c r="I12689" s="119" t="s">
        <v>4726</v>
      </c>
      <c r="J12689" s="119" t="s">
        <v>22</v>
      </c>
      <c r="K12689" s="1">
        <v>46255.758941458334</v>
      </c>
      <c r="L12689">
        <v>0</v>
      </c>
      <c r="M12689">
        <v>6</v>
      </c>
      <c r="N12689">
        <v>0</v>
      </c>
      <c r="O12689">
        <v>1</v>
      </c>
      <c r="P12689" s="119" t="s">
        <v>20254</v>
      </c>
    </row>
    <row r="12690" spans="1:16" x14ac:dyDescent="0.25">
      <c r="A12690">
        <v>26584</v>
      </c>
      <c r="B12690" s="119" t="s">
        <v>8324</v>
      </c>
      <c r="C12690">
        <v>53</v>
      </c>
      <c r="D12690">
        <v>24613</v>
      </c>
      <c r="E12690">
        <v>1588</v>
      </c>
      <c r="F12690">
        <v>111</v>
      </c>
      <c r="G12690">
        <v>1006</v>
      </c>
      <c r="H12690">
        <v>183</v>
      </c>
      <c r="I12690" s="119" t="s">
        <v>4726</v>
      </c>
      <c r="J12690" s="119" t="s">
        <v>139</v>
      </c>
      <c r="K12690" s="1">
        <v>46255.758941458334</v>
      </c>
      <c r="L12690">
        <v>8</v>
      </c>
      <c r="M12690">
        <v>2</v>
      </c>
      <c r="N12690">
        <v>2</v>
      </c>
      <c r="O12690">
        <v>1</v>
      </c>
      <c r="P12690" s="119" t="s">
        <v>20254</v>
      </c>
    </row>
    <row r="12691" spans="1:16" x14ac:dyDescent="0.25">
      <c r="A12691">
        <v>26585</v>
      </c>
      <c r="B12691" s="119" t="s">
        <v>8321</v>
      </c>
      <c r="C12691">
        <v>18</v>
      </c>
      <c r="E12691">
        <v>538</v>
      </c>
      <c r="F12691">
        <v>26</v>
      </c>
      <c r="G12691">
        <v>216</v>
      </c>
      <c r="H12691">
        <v>54</v>
      </c>
      <c r="I12691" s="119" t="s">
        <v>4726</v>
      </c>
      <c r="J12691" s="119" t="s">
        <v>22</v>
      </c>
      <c r="K12691" s="1">
        <v>46255.758941458334</v>
      </c>
      <c r="L12691">
        <v>11</v>
      </c>
      <c r="M12691">
        <v>1</v>
      </c>
      <c r="N12691">
        <v>2</v>
      </c>
      <c r="O12691">
        <v>1</v>
      </c>
      <c r="P12691" s="119" t="s">
        <v>20254</v>
      </c>
    </row>
    <row r="12692" spans="1:16" x14ac:dyDescent="0.25">
      <c r="A12692">
        <v>26586</v>
      </c>
      <c r="B12692" s="119" t="s">
        <v>8324</v>
      </c>
      <c r="C12692">
        <v>59</v>
      </c>
      <c r="D12692">
        <v>24613</v>
      </c>
      <c r="E12692">
        <v>0</v>
      </c>
      <c r="F12692">
        <v>0</v>
      </c>
      <c r="G12692">
        <v>241</v>
      </c>
      <c r="H12692">
        <v>180</v>
      </c>
      <c r="I12692" s="119" t="s">
        <v>4726</v>
      </c>
      <c r="J12692" s="119" t="s">
        <v>139</v>
      </c>
      <c r="K12692" s="1">
        <v>46255.758941458334</v>
      </c>
      <c r="L12692">
        <v>0</v>
      </c>
      <c r="M12692">
        <v>4</v>
      </c>
      <c r="N12692">
        <v>0</v>
      </c>
      <c r="O12692">
        <v>0</v>
      </c>
      <c r="P12692" s="119" t="s">
        <v>20254</v>
      </c>
    </row>
    <row r="12693" spans="1:16" x14ac:dyDescent="0.25">
      <c r="A12693">
        <v>26587</v>
      </c>
      <c r="B12693" s="119" t="s">
        <v>8312</v>
      </c>
      <c r="C12693">
        <v>0</v>
      </c>
      <c r="E12693">
        <v>1834</v>
      </c>
      <c r="F12693">
        <v>20</v>
      </c>
      <c r="G12693">
        <v>273</v>
      </c>
      <c r="H12693">
        <v>33</v>
      </c>
      <c r="I12693" s="119" t="s">
        <v>4726</v>
      </c>
      <c r="J12693" s="119" t="s">
        <v>22</v>
      </c>
      <c r="K12693" s="1">
        <v>46255.758941458334</v>
      </c>
      <c r="L12693">
        <v>12</v>
      </c>
      <c r="M12693">
        <v>0</v>
      </c>
      <c r="N12693">
        <v>4</v>
      </c>
      <c r="O12693">
        <v>0</v>
      </c>
      <c r="P12693" s="119" t="s">
        <v>20254</v>
      </c>
    </row>
    <row r="12694" spans="1:16" x14ac:dyDescent="0.25">
      <c r="A12694">
        <v>26588</v>
      </c>
      <c r="B12694" s="119" t="s">
        <v>8325</v>
      </c>
      <c r="C12694">
        <v>62</v>
      </c>
      <c r="D12694">
        <v>24622</v>
      </c>
      <c r="E12694">
        <v>0</v>
      </c>
      <c r="F12694">
        <v>0</v>
      </c>
      <c r="G12694">
        <v>413</v>
      </c>
      <c r="H12694">
        <v>160</v>
      </c>
      <c r="I12694" s="119" t="s">
        <v>4726</v>
      </c>
      <c r="J12694" s="119" t="s">
        <v>139</v>
      </c>
      <c r="K12694" s="1">
        <v>46255.758941458334</v>
      </c>
      <c r="L12694">
        <v>0</v>
      </c>
      <c r="M12694">
        <v>2</v>
      </c>
      <c r="N12694">
        <v>0</v>
      </c>
      <c r="O12694">
        <v>0</v>
      </c>
      <c r="P12694" s="119" t="s">
        <v>20254</v>
      </c>
    </row>
    <row r="12695" spans="1:16" x14ac:dyDescent="0.25">
      <c r="A12695">
        <v>26589</v>
      </c>
      <c r="B12695" s="119" t="s">
        <v>8312</v>
      </c>
      <c r="C12695">
        <v>9</v>
      </c>
      <c r="E12695">
        <v>368</v>
      </c>
      <c r="F12695">
        <v>19</v>
      </c>
      <c r="G12695">
        <v>449</v>
      </c>
      <c r="H12695">
        <v>37</v>
      </c>
      <c r="I12695" s="119" t="s">
        <v>4726</v>
      </c>
      <c r="J12695" s="119" t="s">
        <v>22</v>
      </c>
      <c r="K12695" s="1">
        <v>46255.758941458334</v>
      </c>
      <c r="L12695">
        <v>10</v>
      </c>
      <c r="M12695">
        <v>2</v>
      </c>
      <c r="N12695">
        <v>4</v>
      </c>
      <c r="O12695">
        <v>0</v>
      </c>
      <c r="P12695" s="119" t="s">
        <v>20254</v>
      </c>
    </row>
    <row r="12696" spans="1:16" x14ac:dyDescent="0.25">
      <c r="A12696">
        <v>26590</v>
      </c>
      <c r="B12696" s="119" t="s">
        <v>8312</v>
      </c>
      <c r="C12696">
        <v>14</v>
      </c>
      <c r="E12696">
        <v>525</v>
      </c>
      <c r="F12696">
        <v>20</v>
      </c>
      <c r="G12696">
        <v>387</v>
      </c>
      <c r="H12696">
        <v>51</v>
      </c>
      <c r="I12696" s="119" t="s">
        <v>4726</v>
      </c>
      <c r="J12696" s="119" t="s">
        <v>22</v>
      </c>
      <c r="K12696" s="1">
        <v>46255.758941458334</v>
      </c>
      <c r="L12696">
        <v>0</v>
      </c>
      <c r="M12696">
        <v>3</v>
      </c>
      <c r="N12696">
        <v>0</v>
      </c>
      <c r="O12696">
        <v>0</v>
      </c>
      <c r="P12696" s="119" t="s">
        <v>20254</v>
      </c>
    </row>
    <row r="12697" spans="1:16" x14ac:dyDescent="0.25">
      <c r="A12697">
        <v>26591</v>
      </c>
      <c r="B12697" s="119" t="s">
        <v>8229</v>
      </c>
      <c r="C12697">
        <v>68</v>
      </c>
      <c r="D12697">
        <v>24547</v>
      </c>
      <c r="E12697">
        <v>0</v>
      </c>
      <c r="F12697">
        <v>0</v>
      </c>
      <c r="G12697">
        <v>329</v>
      </c>
      <c r="H12697">
        <v>160</v>
      </c>
      <c r="I12697" s="119" t="s">
        <v>4726</v>
      </c>
      <c r="J12697" s="119" t="s">
        <v>139</v>
      </c>
      <c r="K12697" s="1">
        <v>46255.758941458334</v>
      </c>
      <c r="L12697">
        <v>0</v>
      </c>
      <c r="M12697">
        <v>1</v>
      </c>
      <c r="N12697">
        <v>0</v>
      </c>
      <c r="O12697">
        <v>0</v>
      </c>
      <c r="P12697" s="119" t="s">
        <v>20254</v>
      </c>
    </row>
    <row r="12698" spans="1:16" x14ac:dyDescent="0.25">
      <c r="A12698">
        <v>26592</v>
      </c>
      <c r="B12698" s="119" t="s">
        <v>8213</v>
      </c>
      <c r="C12698">
        <v>74</v>
      </c>
      <c r="D12698">
        <v>24595</v>
      </c>
      <c r="E12698">
        <v>0</v>
      </c>
      <c r="F12698">
        <v>0</v>
      </c>
      <c r="G12698">
        <v>1010</v>
      </c>
      <c r="H12698">
        <v>198</v>
      </c>
      <c r="I12698" s="119" t="s">
        <v>4726</v>
      </c>
      <c r="J12698" s="119" t="s">
        <v>139</v>
      </c>
      <c r="K12698" s="1">
        <v>46255.758941458334</v>
      </c>
      <c r="L12698">
        <v>0</v>
      </c>
      <c r="M12698">
        <v>2</v>
      </c>
      <c r="N12698">
        <v>0</v>
      </c>
      <c r="O12698">
        <v>1</v>
      </c>
      <c r="P12698" s="119" t="s">
        <v>20254</v>
      </c>
    </row>
    <row r="12699" spans="1:16" x14ac:dyDescent="0.25">
      <c r="A12699">
        <v>26593</v>
      </c>
      <c r="B12699" s="119" t="s">
        <v>8312</v>
      </c>
      <c r="C12699">
        <v>19</v>
      </c>
      <c r="E12699">
        <v>3497</v>
      </c>
      <c r="F12699">
        <v>28</v>
      </c>
      <c r="G12699">
        <v>378</v>
      </c>
      <c r="H12699">
        <v>45</v>
      </c>
      <c r="I12699" s="119" t="s">
        <v>4726</v>
      </c>
      <c r="J12699" s="119" t="s">
        <v>22</v>
      </c>
      <c r="K12699" s="1">
        <v>46255.758941458334</v>
      </c>
      <c r="L12699">
        <v>6</v>
      </c>
      <c r="M12699">
        <v>0</v>
      </c>
      <c r="N12699">
        <v>0</v>
      </c>
      <c r="O12699">
        <v>0</v>
      </c>
      <c r="P12699" s="119" t="s">
        <v>20254</v>
      </c>
    </row>
    <row r="12700" spans="1:16" x14ac:dyDescent="0.25">
      <c r="A12700">
        <v>26594</v>
      </c>
      <c r="B12700" s="119" t="s">
        <v>5607</v>
      </c>
      <c r="C12700">
        <v>21</v>
      </c>
      <c r="E12700">
        <v>2652</v>
      </c>
      <c r="F12700">
        <v>29</v>
      </c>
      <c r="G12700">
        <v>458</v>
      </c>
      <c r="H12700">
        <v>78</v>
      </c>
      <c r="I12700" s="119" t="s">
        <v>4726</v>
      </c>
      <c r="J12700" s="119" t="s">
        <v>22</v>
      </c>
      <c r="K12700" s="1">
        <v>46255.758941458334</v>
      </c>
      <c r="L12700">
        <v>3</v>
      </c>
      <c r="M12700">
        <v>0</v>
      </c>
      <c r="N12700">
        <v>2</v>
      </c>
      <c r="O12700">
        <v>0</v>
      </c>
      <c r="P12700" s="119" t="s">
        <v>20254</v>
      </c>
    </row>
    <row r="12701" spans="1:16" x14ac:dyDescent="0.25">
      <c r="A12701">
        <v>26595</v>
      </c>
      <c r="B12701" s="119" t="s">
        <v>8326</v>
      </c>
      <c r="C12701">
        <v>80</v>
      </c>
      <c r="D12701">
        <v>24557</v>
      </c>
      <c r="E12701">
        <v>0</v>
      </c>
      <c r="F12701">
        <v>0</v>
      </c>
      <c r="G12701">
        <v>2242</v>
      </c>
      <c r="H12701">
        <v>156</v>
      </c>
      <c r="I12701" s="119" t="s">
        <v>4726</v>
      </c>
      <c r="J12701" s="119" t="s">
        <v>139</v>
      </c>
      <c r="K12701" s="1">
        <v>46255.758941458334</v>
      </c>
      <c r="L12701">
        <v>0</v>
      </c>
      <c r="M12701">
        <v>4</v>
      </c>
      <c r="N12701">
        <v>0</v>
      </c>
      <c r="O12701">
        <v>0</v>
      </c>
      <c r="P12701" s="119" t="s">
        <v>20254</v>
      </c>
    </row>
    <row r="12702" spans="1:16" x14ac:dyDescent="0.25">
      <c r="A12702">
        <v>26596</v>
      </c>
      <c r="B12702" s="119" t="s">
        <v>8327</v>
      </c>
      <c r="C12702">
        <v>63</v>
      </c>
      <c r="D12702">
        <v>24552</v>
      </c>
      <c r="E12702">
        <v>0</v>
      </c>
      <c r="F12702">
        <v>0</v>
      </c>
      <c r="G12702">
        <v>491</v>
      </c>
      <c r="H12702">
        <v>186</v>
      </c>
      <c r="I12702" s="119" t="s">
        <v>4726</v>
      </c>
      <c r="J12702" s="119" t="s">
        <v>139</v>
      </c>
      <c r="K12702" s="1">
        <v>46255.758941458334</v>
      </c>
      <c r="L12702">
        <v>0</v>
      </c>
      <c r="M12702">
        <v>3</v>
      </c>
      <c r="N12702">
        <v>0</v>
      </c>
      <c r="O12702">
        <v>1</v>
      </c>
      <c r="P12702" s="119" t="s">
        <v>20254</v>
      </c>
    </row>
    <row r="12703" spans="1:16" x14ac:dyDescent="0.25">
      <c r="A12703">
        <v>26597</v>
      </c>
      <c r="B12703" s="119" t="s">
        <v>5607</v>
      </c>
      <c r="C12703">
        <v>26</v>
      </c>
      <c r="E12703">
        <v>0</v>
      </c>
      <c r="F12703">
        <v>0</v>
      </c>
      <c r="G12703">
        <v>797</v>
      </c>
      <c r="H12703">
        <v>57</v>
      </c>
      <c r="I12703" s="119" t="s">
        <v>4726</v>
      </c>
      <c r="J12703" s="119" t="s">
        <v>22</v>
      </c>
      <c r="K12703" s="1">
        <v>46255.758941458334</v>
      </c>
      <c r="L12703">
        <v>0</v>
      </c>
      <c r="M12703">
        <v>2</v>
      </c>
      <c r="N12703">
        <v>0</v>
      </c>
      <c r="O12703">
        <v>1</v>
      </c>
      <c r="P12703" s="119" t="s">
        <v>20254</v>
      </c>
    </row>
    <row r="12704" spans="1:16" x14ac:dyDescent="0.25">
      <c r="A12704">
        <v>26598</v>
      </c>
      <c r="B12704" s="119" t="s">
        <v>5607</v>
      </c>
      <c r="C12704">
        <v>31</v>
      </c>
      <c r="E12704">
        <v>1512</v>
      </c>
      <c r="F12704">
        <v>44</v>
      </c>
      <c r="G12704">
        <v>329</v>
      </c>
      <c r="H12704">
        <v>66</v>
      </c>
      <c r="I12704" s="119" t="s">
        <v>4726</v>
      </c>
      <c r="J12704" s="119" t="s">
        <v>22</v>
      </c>
      <c r="K12704" s="1">
        <v>46255.758941458334</v>
      </c>
      <c r="L12704">
        <v>11</v>
      </c>
      <c r="M12704">
        <v>2</v>
      </c>
      <c r="N12704">
        <v>2</v>
      </c>
      <c r="O12704">
        <v>1</v>
      </c>
      <c r="P12704" s="119" t="s">
        <v>20254</v>
      </c>
    </row>
    <row r="12705" spans="1:16" x14ac:dyDescent="0.25">
      <c r="A12705">
        <v>26599</v>
      </c>
      <c r="B12705" s="119" t="s">
        <v>8240</v>
      </c>
      <c r="C12705">
        <v>69</v>
      </c>
      <c r="D12705">
        <v>24631</v>
      </c>
      <c r="E12705">
        <v>424</v>
      </c>
      <c r="F12705">
        <v>120</v>
      </c>
      <c r="G12705">
        <v>110</v>
      </c>
      <c r="H12705">
        <v>136</v>
      </c>
      <c r="I12705" s="119" t="s">
        <v>4726</v>
      </c>
      <c r="J12705" s="119" t="s">
        <v>139</v>
      </c>
      <c r="K12705" s="1">
        <v>46255.758941458334</v>
      </c>
      <c r="L12705">
        <v>0</v>
      </c>
      <c r="M12705">
        <v>1</v>
      </c>
      <c r="N12705">
        <v>0</v>
      </c>
      <c r="O12705">
        <v>1</v>
      </c>
      <c r="P12705" s="119" t="s">
        <v>20254</v>
      </c>
    </row>
    <row r="12706" spans="1:16" x14ac:dyDescent="0.25">
      <c r="A12706">
        <v>26600</v>
      </c>
      <c r="B12706" s="119" t="s">
        <v>8328</v>
      </c>
      <c r="C12706">
        <v>75</v>
      </c>
      <c r="D12706">
        <v>24634</v>
      </c>
      <c r="E12706">
        <v>0</v>
      </c>
      <c r="F12706">
        <v>0</v>
      </c>
      <c r="G12706">
        <v>743</v>
      </c>
      <c r="H12706">
        <v>146</v>
      </c>
      <c r="I12706" s="119" t="s">
        <v>4726</v>
      </c>
      <c r="J12706" s="119" t="s">
        <v>139</v>
      </c>
      <c r="K12706" s="1">
        <v>46255.758941458334</v>
      </c>
      <c r="L12706">
        <v>0</v>
      </c>
      <c r="M12706">
        <v>3</v>
      </c>
      <c r="N12706">
        <v>0</v>
      </c>
      <c r="O12706">
        <v>2</v>
      </c>
      <c r="P12706" s="119" t="s">
        <v>20254</v>
      </c>
    </row>
    <row r="12707" spans="1:16" x14ac:dyDescent="0.25">
      <c r="A12707">
        <v>26601</v>
      </c>
      <c r="B12707" s="119" t="s">
        <v>5607</v>
      </c>
      <c r="C12707">
        <v>36</v>
      </c>
      <c r="E12707">
        <v>671</v>
      </c>
      <c r="F12707">
        <v>48</v>
      </c>
      <c r="G12707">
        <v>241</v>
      </c>
      <c r="H12707">
        <v>77</v>
      </c>
      <c r="I12707" s="119" t="s">
        <v>4726</v>
      </c>
      <c r="J12707" s="119" t="s">
        <v>22</v>
      </c>
      <c r="K12707" s="1">
        <v>46255.758941458334</v>
      </c>
      <c r="L12707">
        <v>3</v>
      </c>
      <c r="M12707">
        <v>2</v>
      </c>
      <c r="N12707">
        <v>2</v>
      </c>
      <c r="O12707">
        <v>1</v>
      </c>
      <c r="P12707" s="119" t="s">
        <v>20254</v>
      </c>
    </row>
    <row r="12708" spans="1:16" x14ac:dyDescent="0.25">
      <c r="A12708">
        <v>26602</v>
      </c>
      <c r="B12708" s="119" t="s">
        <v>8232</v>
      </c>
      <c r="C12708">
        <v>80</v>
      </c>
      <c r="D12708">
        <v>24547</v>
      </c>
      <c r="E12708">
        <v>0</v>
      </c>
      <c r="F12708">
        <v>0</v>
      </c>
      <c r="G12708">
        <v>5290</v>
      </c>
      <c r="H12708">
        <v>156</v>
      </c>
      <c r="I12708" s="119" t="s">
        <v>4726</v>
      </c>
      <c r="J12708" s="119" t="s">
        <v>139</v>
      </c>
      <c r="K12708" s="1">
        <v>46255.758941458334</v>
      </c>
      <c r="L12708">
        <v>0</v>
      </c>
      <c r="M12708">
        <v>7</v>
      </c>
      <c r="N12708">
        <v>0</v>
      </c>
      <c r="O12708">
        <v>3</v>
      </c>
      <c r="P12708" s="119" t="s">
        <v>20254</v>
      </c>
    </row>
    <row r="12709" spans="1:16" x14ac:dyDescent="0.25">
      <c r="A12709">
        <v>26603</v>
      </c>
      <c r="B12709" s="119" t="s">
        <v>5608</v>
      </c>
      <c r="C12709">
        <v>22</v>
      </c>
      <c r="E12709">
        <v>587</v>
      </c>
      <c r="F12709">
        <v>30</v>
      </c>
      <c r="G12709">
        <v>273</v>
      </c>
      <c r="H12709">
        <v>94</v>
      </c>
      <c r="I12709" s="119" t="s">
        <v>4726</v>
      </c>
      <c r="J12709" s="119" t="s">
        <v>22</v>
      </c>
      <c r="K12709" s="1">
        <v>46255.758941458334</v>
      </c>
      <c r="L12709">
        <v>10</v>
      </c>
      <c r="M12709">
        <v>2</v>
      </c>
      <c r="N12709">
        <v>2</v>
      </c>
      <c r="O12709">
        <v>2</v>
      </c>
      <c r="P12709" s="119" t="s">
        <v>20254</v>
      </c>
    </row>
    <row r="12710" spans="1:16" x14ac:dyDescent="0.25">
      <c r="A12710">
        <v>26604</v>
      </c>
      <c r="B12710" s="119" t="s">
        <v>8329</v>
      </c>
      <c r="C12710">
        <v>64</v>
      </c>
      <c r="D12710">
        <v>24622</v>
      </c>
      <c r="E12710">
        <v>0</v>
      </c>
      <c r="F12710">
        <v>0</v>
      </c>
      <c r="G12710">
        <v>691</v>
      </c>
      <c r="H12710">
        <v>168</v>
      </c>
      <c r="I12710" s="119" t="s">
        <v>4726</v>
      </c>
      <c r="J12710" s="119" t="s">
        <v>139</v>
      </c>
      <c r="K12710" s="1">
        <v>46255.758941458334</v>
      </c>
      <c r="L12710">
        <v>0</v>
      </c>
      <c r="M12710">
        <v>1</v>
      </c>
      <c r="N12710">
        <v>0</v>
      </c>
      <c r="O12710">
        <v>0</v>
      </c>
      <c r="P12710" s="119" t="s">
        <v>20254</v>
      </c>
    </row>
    <row r="12711" spans="1:16" x14ac:dyDescent="0.25">
      <c r="A12711">
        <v>26605</v>
      </c>
      <c r="B12711" s="119" t="s">
        <v>5608</v>
      </c>
      <c r="C12711">
        <v>27</v>
      </c>
      <c r="E12711">
        <v>1034</v>
      </c>
      <c r="F12711">
        <v>33</v>
      </c>
      <c r="G12711">
        <v>253</v>
      </c>
      <c r="H12711">
        <v>60</v>
      </c>
      <c r="I12711" s="119" t="s">
        <v>4726</v>
      </c>
      <c r="J12711" s="119" t="s">
        <v>22</v>
      </c>
      <c r="K12711" s="1">
        <v>46255.758941458334</v>
      </c>
      <c r="L12711">
        <v>8</v>
      </c>
      <c r="M12711">
        <v>1</v>
      </c>
      <c r="N12711">
        <v>0</v>
      </c>
      <c r="O12711">
        <v>1</v>
      </c>
      <c r="P12711" s="119" t="s">
        <v>20254</v>
      </c>
    </row>
    <row r="12712" spans="1:16" x14ac:dyDescent="0.25">
      <c r="A12712">
        <v>26606</v>
      </c>
      <c r="B12712" s="119" t="s">
        <v>8330</v>
      </c>
      <c r="C12712">
        <v>70</v>
      </c>
      <c r="D12712">
        <v>24628</v>
      </c>
      <c r="E12712">
        <v>0</v>
      </c>
      <c r="F12712">
        <v>0</v>
      </c>
      <c r="G12712">
        <v>416</v>
      </c>
      <c r="H12712">
        <v>165</v>
      </c>
      <c r="I12712" s="119" t="s">
        <v>4726</v>
      </c>
      <c r="J12712" s="119" t="s">
        <v>139</v>
      </c>
      <c r="K12712" s="1">
        <v>46255.758941458334</v>
      </c>
      <c r="L12712">
        <v>0</v>
      </c>
      <c r="M12712">
        <v>2</v>
      </c>
      <c r="N12712">
        <v>0</v>
      </c>
      <c r="O12712">
        <v>1</v>
      </c>
      <c r="P12712" s="119" t="s">
        <v>20254</v>
      </c>
    </row>
    <row r="12713" spans="1:16" x14ac:dyDescent="0.25">
      <c r="A12713">
        <v>26607</v>
      </c>
      <c r="B12713" s="119" t="s">
        <v>5608</v>
      </c>
      <c r="C12713">
        <v>32</v>
      </c>
      <c r="E12713">
        <v>1639</v>
      </c>
      <c r="F12713">
        <v>41</v>
      </c>
      <c r="G12713">
        <v>173</v>
      </c>
      <c r="H12713">
        <v>45</v>
      </c>
      <c r="I12713" s="119" t="s">
        <v>4726</v>
      </c>
      <c r="J12713" s="119" t="s">
        <v>22</v>
      </c>
      <c r="K12713" s="1">
        <v>46255.758941458334</v>
      </c>
      <c r="L12713">
        <v>12</v>
      </c>
      <c r="M12713">
        <v>0</v>
      </c>
      <c r="N12713">
        <v>4</v>
      </c>
      <c r="O12713">
        <v>0</v>
      </c>
      <c r="P12713" s="119" t="s">
        <v>20254</v>
      </c>
    </row>
    <row r="12714" spans="1:16" x14ac:dyDescent="0.25">
      <c r="A12714">
        <v>26608</v>
      </c>
      <c r="B12714" s="119" t="s">
        <v>8222</v>
      </c>
      <c r="C12714">
        <v>76</v>
      </c>
      <c r="D12714">
        <v>24552</v>
      </c>
      <c r="E12714">
        <v>0</v>
      </c>
      <c r="F12714">
        <v>0</v>
      </c>
      <c r="G12714">
        <v>3729</v>
      </c>
      <c r="H12714">
        <v>149</v>
      </c>
      <c r="I12714" s="119" t="s">
        <v>4726</v>
      </c>
      <c r="J12714" s="119" t="s">
        <v>139</v>
      </c>
      <c r="K12714" s="1">
        <v>46255.758941458334</v>
      </c>
      <c r="L12714">
        <v>0</v>
      </c>
      <c r="M12714">
        <v>17</v>
      </c>
      <c r="N12714">
        <v>0</v>
      </c>
      <c r="O12714">
        <v>5</v>
      </c>
      <c r="P12714" s="119" t="s">
        <v>20254</v>
      </c>
    </row>
    <row r="12715" spans="1:16" x14ac:dyDescent="0.25">
      <c r="A12715">
        <v>26609</v>
      </c>
      <c r="B12715" s="119" t="s">
        <v>5608</v>
      </c>
      <c r="C12715">
        <v>37</v>
      </c>
      <c r="E12715">
        <v>1174</v>
      </c>
      <c r="F12715">
        <v>48</v>
      </c>
      <c r="G12715">
        <v>302</v>
      </c>
      <c r="H12715">
        <v>64</v>
      </c>
      <c r="I12715" s="119" t="s">
        <v>4726</v>
      </c>
      <c r="J12715" s="119" t="s">
        <v>22</v>
      </c>
      <c r="K12715" s="1">
        <v>46255.758941458334</v>
      </c>
      <c r="L12715">
        <v>17</v>
      </c>
      <c r="M12715">
        <v>0</v>
      </c>
      <c r="N12715">
        <v>4</v>
      </c>
      <c r="O12715">
        <v>0</v>
      </c>
      <c r="P12715" s="119" t="s">
        <v>20254</v>
      </c>
    </row>
    <row r="12716" spans="1:16" x14ac:dyDescent="0.25">
      <c r="A12716">
        <v>26610</v>
      </c>
      <c r="B12716" s="119" t="s">
        <v>5609</v>
      </c>
      <c r="C12716">
        <v>23</v>
      </c>
      <c r="E12716">
        <v>3706</v>
      </c>
      <c r="F12716">
        <v>38</v>
      </c>
      <c r="G12716">
        <v>245</v>
      </c>
      <c r="H12716">
        <v>58</v>
      </c>
      <c r="I12716" s="119" t="s">
        <v>4726</v>
      </c>
      <c r="J12716" s="119" t="s">
        <v>22</v>
      </c>
      <c r="K12716" s="1">
        <v>46255.758941458334</v>
      </c>
      <c r="L12716">
        <v>10</v>
      </c>
      <c r="M12716">
        <v>2</v>
      </c>
      <c r="N12716">
        <v>3</v>
      </c>
      <c r="O12716">
        <v>0</v>
      </c>
      <c r="P12716" s="119" t="s">
        <v>20254</v>
      </c>
    </row>
    <row r="12717" spans="1:16" x14ac:dyDescent="0.25">
      <c r="A12717">
        <v>26611</v>
      </c>
      <c r="B12717" s="119" t="s">
        <v>8331</v>
      </c>
      <c r="C12717">
        <v>80</v>
      </c>
      <c r="D12717">
        <v>24576</v>
      </c>
      <c r="E12717">
        <v>0</v>
      </c>
      <c r="F12717">
        <v>0</v>
      </c>
      <c r="G12717">
        <v>4903</v>
      </c>
      <c r="H12717">
        <v>156</v>
      </c>
      <c r="I12717" s="119" t="s">
        <v>4726</v>
      </c>
      <c r="J12717" s="119" t="s">
        <v>139</v>
      </c>
      <c r="K12717" s="1">
        <v>46255.758941458334</v>
      </c>
      <c r="L12717">
        <v>0</v>
      </c>
      <c r="M12717">
        <v>21</v>
      </c>
      <c r="N12717">
        <v>0</v>
      </c>
      <c r="O12717">
        <v>4</v>
      </c>
      <c r="P12717" s="119" t="s">
        <v>20254</v>
      </c>
    </row>
    <row r="12718" spans="1:16" x14ac:dyDescent="0.25">
      <c r="A12718">
        <v>26612</v>
      </c>
      <c r="B12718" s="119" t="s">
        <v>8332</v>
      </c>
      <c r="C12718">
        <v>65</v>
      </c>
      <c r="D12718">
        <v>24631</v>
      </c>
      <c r="E12718">
        <v>0</v>
      </c>
      <c r="F12718">
        <v>0</v>
      </c>
      <c r="G12718">
        <v>474</v>
      </c>
      <c r="H12718">
        <v>197</v>
      </c>
      <c r="I12718" s="119" t="s">
        <v>4726</v>
      </c>
      <c r="J12718" s="119" t="s">
        <v>139</v>
      </c>
      <c r="K12718" s="1">
        <v>46255.758941458334</v>
      </c>
      <c r="L12718">
        <v>0</v>
      </c>
      <c r="M12718">
        <v>4</v>
      </c>
      <c r="N12718">
        <v>0</v>
      </c>
      <c r="O12718">
        <v>0</v>
      </c>
      <c r="P12718" s="119" t="s">
        <v>20254</v>
      </c>
    </row>
    <row r="12719" spans="1:16" x14ac:dyDescent="0.25">
      <c r="A12719">
        <v>26613</v>
      </c>
      <c r="B12719" s="119" t="s">
        <v>5609</v>
      </c>
      <c r="C12719">
        <v>28</v>
      </c>
      <c r="E12719">
        <v>147</v>
      </c>
      <c r="F12719">
        <v>30</v>
      </c>
      <c r="G12719">
        <v>115</v>
      </c>
      <c r="H12719">
        <v>35</v>
      </c>
      <c r="I12719" s="119" t="s">
        <v>4726</v>
      </c>
      <c r="J12719" s="119" t="s">
        <v>22</v>
      </c>
      <c r="K12719" s="1">
        <v>46255.758941458334</v>
      </c>
      <c r="L12719">
        <v>0</v>
      </c>
      <c r="M12719">
        <v>0</v>
      </c>
      <c r="N12719">
        <v>0</v>
      </c>
      <c r="O12719">
        <v>0</v>
      </c>
      <c r="P12719" s="119" t="s">
        <v>20254</v>
      </c>
    </row>
    <row r="12720" spans="1:16" x14ac:dyDescent="0.25">
      <c r="A12720">
        <v>26614</v>
      </c>
      <c r="B12720" s="119" t="s">
        <v>8326</v>
      </c>
      <c r="C12720">
        <v>71</v>
      </c>
      <c r="D12720">
        <v>24557</v>
      </c>
      <c r="E12720">
        <v>0</v>
      </c>
      <c r="F12720">
        <v>0</v>
      </c>
      <c r="G12720">
        <v>282</v>
      </c>
      <c r="H12720">
        <v>192</v>
      </c>
      <c r="I12720" s="119" t="s">
        <v>4726</v>
      </c>
      <c r="J12720" s="119" t="s">
        <v>139</v>
      </c>
      <c r="K12720" s="1">
        <v>46255.758941458334</v>
      </c>
      <c r="L12720">
        <v>0</v>
      </c>
      <c r="M12720">
        <v>0</v>
      </c>
      <c r="N12720">
        <v>0</v>
      </c>
      <c r="O12720">
        <v>0</v>
      </c>
      <c r="P12720" s="119" t="s">
        <v>20254</v>
      </c>
    </row>
    <row r="12721" spans="1:16" x14ac:dyDescent="0.25">
      <c r="A12721">
        <v>26615</v>
      </c>
      <c r="B12721" s="119" t="s">
        <v>5609</v>
      </c>
      <c r="C12721">
        <v>33</v>
      </c>
      <c r="E12721">
        <v>222</v>
      </c>
      <c r="F12721">
        <v>41</v>
      </c>
      <c r="G12721">
        <v>192</v>
      </c>
      <c r="H12721">
        <v>60</v>
      </c>
      <c r="I12721" s="119" t="s">
        <v>4726</v>
      </c>
      <c r="J12721" s="119" t="s">
        <v>22</v>
      </c>
      <c r="K12721" s="1">
        <v>46255.758941458334</v>
      </c>
      <c r="L12721">
        <v>16</v>
      </c>
      <c r="M12721">
        <v>2</v>
      </c>
      <c r="N12721">
        <v>3</v>
      </c>
      <c r="O12721">
        <v>0</v>
      </c>
      <c r="P12721" s="119" t="s">
        <v>20254</v>
      </c>
    </row>
    <row r="12722" spans="1:16" x14ac:dyDescent="0.25">
      <c r="A12722">
        <v>26616</v>
      </c>
      <c r="B12722" s="119" t="s">
        <v>5609</v>
      </c>
      <c r="C12722">
        <v>38</v>
      </c>
      <c r="E12722">
        <v>1040</v>
      </c>
      <c r="F12722">
        <v>54</v>
      </c>
      <c r="G12722">
        <v>306</v>
      </c>
      <c r="H12722">
        <v>69</v>
      </c>
      <c r="I12722" s="119" t="s">
        <v>4726</v>
      </c>
      <c r="J12722" s="119" t="s">
        <v>22</v>
      </c>
      <c r="K12722" s="1">
        <v>46255.758941458334</v>
      </c>
      <c r="L12722">
        <v>10</v>
      </c>
      <c r="M12722">
        <v>5</v>
      </c>
      <c r="N12722">
        <v>1</v>
      </c>
      <c r="O12722">
        <v>2</v>
      </c>
      <c r="P12722" s="119" t="s">
        <v>20254</v>
      </c>
    </row>
    <row r="12723" spans="1:16" x14ac:dyDescent="0.25">
      <c r="A12723">
        <v>26617</v>
      </c>
      <c r="B12723" s="119" t="s">
        <v>8333</v>
      </c>
      <c r="C12723">
        <v>77</v>
      </c>
      <c r="D12723">
        <v>24610</v>
      </c>
      <c r="E12723">
        <v>0</v>
      </c>
      <c r="F12723">
        <v>0</v>
      </c>
      <c r="G12723">
        <v>3217</v>
      </c>
      <c r="H12723">
        <v>149</v>
      </c>
      <c r="I12723" s="119" t="s">
        <v>4726</v>
      </c>
      <c r="J12723" s="119" t="s">
        <v>139</v>
      </c>
      <c r="K12723" s="1">
        <v>46255.758941458334</v>
      </c>
      <c r="L12723">
        <v>0</v>
      </c>
      <c r="M12723">
        <v>5</v>
      </c>
      <c r="N12723">
        <v>0</v>
      </c>
      <c r="O12723">
        <v>1</v>
      </c>
      <c r="P12723" s="119" t="s">
        <v>20254</v>
      </c>
    </row>
    <row r="12724" spans="1:16" x14ac:dyDescent="0.25">
      <c r="A12724">
        <v>26618</v>
      </c>
      <c r="B12724" s="119" t="s">
        <v>8334</v>
      </c>
      <c r="C12724">
        <v>80</v>
      </c>
      <c r="D12724">
        <v>24625</v>
      </c>
      <c r="E12724">
        <v>0</v>
      </c>
      <c r="F12724">
        <v>0</v>
      </c>
      <c r="G12724">
        <v>4813</v>
      </c>
      <c r="H12724">
        <v>156</v>
      </c>
      <c r="I12724" s="119" t="s">
        <v>4726</v>
      </c>
      <c r="J12724" s="119" t="s">
        <v>139</v>
      </c>
      <c r="K12724" s="1">
        <v>46255.758941458334</v>
      </c>
      <c r="L12724">
        <v>0</v>
      </c>
      <c r="M12724">
        <v>5</v>
      </c>
      <c r="N12724">
        <v>0</v>
      </c>
      <c r="O12724">
        <v>1</v>
      </c>
      <c r="P12724" s="119" t="s">
        <v>20254</v>
      </c>
    </row>
    <row r="12725" spans="1:16" x14ac:dyDescent="0.25">
      <c r="A12725">
        <v>26619</v>
      </c>
      <c r="B12725" s="119" t="s">
        <v>5609</v>
      </c>
      <c r="C12725">
        <v>43</v>
      </c>
      <c r="E12725">
        <v>877</v>
      </c>
      <c r="F12725">
        <v>57</v>
      </c>
      <c r="G12725">
        <v>505</v>
      </c>
      <c r="H12725">
        <v>88</v>
      </c>
      <c r="I12725" s="119" t="s">
        <v>4726</v>
      </c>
      <c r="J12725" s="119" t="s">
        <v>22</v>
      </c>
      <c r="K12725" s="1">
        <v>46255.758941458334</v>
      </c>
      <c r="L12725">
        <v>14</v>
      </c>
      <c r="M12725">
        <v>0</v>
      </c>
      <c r="N12725">
        <v>4</v>
      </c>
      <c r="O12725">
        <v>0</v>
      </c>
      <c r="P12725" s="119" t="s">
        <v>20254</v>
      </c>
    </row>
    <row r="12726" spans="1:16" x14ac:dyDescent="0.25">
      <c r="A12726">
        <v>26620</v>
      </c>
      <c r="B12726" s="119" t="s">
        <v>8335</v>
      </c>
      <c r="C12726">
        <v>66</v>
      </c>
      <c r="D12726">
        <v>24576</v>
      </c>
      <c r="E12726">
        <v>0</v>
      </c>
      <c r="F12726">
        <v>0</v>
      </c>
      <c r="G12726">
        <v>398</v>
      </c>
      <c r="H12726">
        <v>144</v>
      </c>
      <c r="I12726" s="119" t="s">
        <v>4726</v>
      </c>
      <c r="J12726" s="119" t="s">
        <v>139</v>
      </c>
      <c r="K12726" s="1">
        <v>46255.758941458334</v>
      </c>
      <c r="L12726">
        <v>0</v>
      </c>
      <c r="M12726">
        <v>1</v>
      </c>
      <c r="N12726">
        <v>0</v>
      </c>
      <c r="O12726">
        <v>0</v>
      </c>
      <c r="P12726" s="119" t="s">
        <v>20254</v>
      </c>
    </row>
    <row r="12727" spans="1:16" x14ac:dyDescent="0.25">
      <c r="A12727">
        <v>26621</v>
      </c>
      <c r="B12727" s="119" t="s">
        <v>5607</v>
      </c>
      <c r="C12727">
        <v>24</v>
      </c>
      <c r="E12727">
        <v>238</v>
      </c>
      <c r="F12727">
        <v>40</v>
      </c>
      <c r="G12727">
        <v>771</v>
      </c>
      <c r="H12727">
        <v>58</v>
      </c>
      <c r="I12727" s="119" t="s">
        <v>4726</v>
      </c>
      <c r="J12727" s="119" t="s">
        <v>22</v>
      </c>
      <c r="K12727" s="1">
        <v>46255.758941458334</v>
      </c>
      <c r="L12727">
        <v>13</v>
      </c>
      <c r="M12727">
        <v>4</v>
      </c>
      <c r="N12727">
        <v>2</v>
      </c>
      <c r="O12727">
        <v>1</v>
      </c>
      <c r="P12727" s="119" t="s">
        <v>20254</v>
      </c>
    </row>
    <row r="12728" spans="1:16" x14ac:dyDescent="0.25">
      <c r="A12728">
        <v>26622</v>
      </c>
      <c r="B12728" s="119" t="s">
        <v>5558</v>
      </c>
      <c r="C12728">
        <v>29</v>
      </c>
      <c r="E12728">
        <v>366</v>
      </c>
      <c r="F12728">
        <v>36</v>
      </c>
      <c r="G12728">
        <v>284</v>
      </c>
      <c r="H12728">
        <v>76</v>
      </c>
      <c r="I12728" s="119" t="s">
        <v>4726</v>
      </c>
      <c r="J12728" s="119" t="s">
        <v>22</v>
      </c>
      <c r="K12728" s="1">
        <v>46255.758941458334</v>
      </c>
      <c r="L12728">
        <v>15</v>
      </c>
      <c r="M12728">
        <v>0</v>
      </c>
      <c r="N12728">
        <v>3</v>
      </c>
      <c r="O12728">
        <v>0</v>
      </c>
      <c r="P12728" s="119" t="s">
        <v>20254</v>
      </c>
    </row>
    <row r="12729" spans="1:16" x14ac:dyDescent="0.25">
      <c r="A12729">
        <v>26623</v>
      </c>
      <c r="B12729" s="119" t="s">
        <v>8336</v>
      </c>
      <c r="C12729">
        <v>72</v>
      </c>
      <c r="D12729">
        <v>24660</v>
      </c>
      <c r="E12729">
        <v>0</v>
      </c>
      <c r="F12729">
        <v>0</v>
      </c>
      <c r="G12729">
        <v>396</v>
      </c>
      <c r="H12729">
        <v>166</v>
      </c>
      <c r="I12729" s="119" t="s">
        <v>4726</v>
      </c>
      <c r="J12729" s="119" t="s">
        <v>139</v>
      </c>
      <c r="K12729" s="1">
        <v>46255.758941458334</v>
      </c>
      <c r="L12729">
        <v>0</v>
      </c>
      <c r="M12729">
        <v>2</v>
      </c>
      <c r="N12729">
        <v>0</v>
      </c>
      <c r="O12729">
        <v>0</v>
      </c>
      <c r="P12729" s="119" t="s">
        <v>20254</v>
      </c>
    </row>
    <row r="12730" spans="1:16" x14ac:dyDescent="0.25">
      <c r="A12730">
        <v>26624</v>
      </c>
      <c r="B12730" s="119" t="s">
        <v>8337</v>
      </c>
      <c r="C12730">
        <v>78</v>
      </c>
      <c r="D12730">
        <v>24573</v>
      </c>
      <c r="E12730">
        <v>0</v>
      </c>
      <c r="F12730">
        <v>0</v>
      </c>
      <c r="G12730">
        <v>3269</v>
      </c>
      <c r="H12730">
        <v>151</v>
      </c>
      <c r="I12730" s="119" t="s">
        <v>4726</v>
      </c>
      <c r="J12730" s="119" t="s">
        <v>139</v>
      </c>
      <c r="K12730" s="1">
        <v>46255.758941458334</v>
      </c>
      <c r="L12730">
        <v>0</v>
      </c>
      <c r="M12730">
        <v>6</v>
      </c>
      <c r="N12730">
        <v>0</v>
      </c>
      <c r="O12730">
        <v>2</v>
      </c>
      <c r="P12730" s="119" t="s">
        <v>20254</v>
      </c>
    </row>
    <row r="12731" spans="1:16" x14ac:dyDescent="0.25">
      <c r="A12731">
        <v>26625</v>
      </c>
      <c r="B12731" s="119" t="s">
        <v>5607</v>
      </c>
      <c r="C12731">
        <v>34</v>
      </c>
      <c r="E12731">
        <v>1136</v>
      </c>
      <c r="F12731">
        <v>52</v>
      </c>
      <c r="G12731">
        <v>255</v>
      </c>
      <c r="H12731">
        <v>69</v>
      </c>
      <c r="I12731" s="119" t="s">
        <v>4726</v>
      </c>
      <c r="J12731" s="119" t="s">
        <v>22</v>
      </c>
      <c r="K12731" s="1">
        <v>46255.758941458334</v>
      </c>
      <c r="L12731">
        <v>10</v>
      </c>
      <c r="M12731">
        <v>1</v>
      </c>
      <c r="N12731">
        <v>4</v>
      </c>
      <c r="O12731">
        <v>0</v>
      </c>
      <c r="P12731" s="119" t="s">
        <v>20254</v>
      </c>
    </row>
    <row r="12732" spans="1:16" x14ac:dyDescent="0.25">
      <c r="A12732">
        <v>26626</v>
      </c>
      <c r="B12732" s="119" t="s">
        <v>8338</v>
      </c>
      <c r="C12732">
        <v>80</v>
      </c>
      <c r="D12732">
        <v>24616</v>
      </c>
      <c r="E12732">
        <v>0</v>
      </c>
      <c r="F12732">
        <v>0</v>
      </c>
      <c r="G12732">
        <v>2342</v>
      </c>
      <c r="H12732">
        <v>175</v>
      </c>
      <c r="I12732" s="119" t="s">
        <v>4726</v>
      </c>
      <c r="J12732" s="119" t="s">
        <v>139</v>
      </c>
      <c r="K12732" s="1">
        <v>46255.758941458334</v>
      </c>
      <c r="L12732">
        <v>0</v>
      </c>
      <c r="M12732">
        <v>5</v>
      </c>
      <c r="N12732">
        <v>0</v>
      </c>
      <c r="O12732">
        <v>1</v>
      </c>
      <c r="P12732" s="119" t="s">
        <v>20254</v>
      </c>
    </row>
    <row r="12733" spans="1:16" x14ac:dyDescent="0.25">
      <c r="A12733">
        <v>26627</v>
      </c>
      <c r="B12733" s="119" t="s">
        <v>5607</v>
      </c>
      <c r="C12733">
        <v>39</v>
      </c>
      <c r="E12733">
        <v>1923</v>
      </c>
      <c r="F12733">
        <v>51</v>
      </c>
      <c r="G12733">
        <v>216</v>
      </c>
      <c r="H12733">
        <v>97</v>
      </c>
      <c r="I12733" s="119" t="s">
        <v>4726</v>
      </c>
      <c r="J12733" s="119" t="s">
        <v>22</v>
      </c>
      <c r="K12733" s="1">
        <v>46255.758941458334</v>
      </c>
      <c r="L12733">
        <v>18</v>
      </c>
      <c r="M12733">
        <v>0</v>
      </c>
      <c r="N12733">
        <v>7</v>
      </c>
      <c r="O12733">
        <v>0</v>
      </c>
      <c r="P12733" s="119" t="s">
        <v>20254</v>
      </c>
    </row>
    <row r="12734" spans="1:16" x14ac:dyDescent="0.25">
      <c r="A12734">
        <v>26628</v>
      </c>
      <c r="B12734" s="119" t="s">
        <v>5607</v>
      </c>
      <c r="C12734">
        <v>44</v>
      </c>
      <c r="E12734">
        <v>0</v>
      </c>
      <c r="F12734">
        <v>0</v>
      </c>
      <c r="G12734">
        <v>247</v>
      </c>
      <c r="H12734">
        <v>83</v>
      </c>
      <c r="I12734" s="119" t="s">
        <v>4726</v>
      </c>
      <c r="J12734" s="119" t="s">
        <v>22</v>
      </c>
      <c r="K12734" s="1">
        <v>46255.758941458334</v>
      </c>
      <c r="L12734">
        <v>0</v>
      </c>
      <c r="M12734">
        <v>1</v>
      </c>
      <c r="N12734">
        <v>0</v>
      </c>
      <c r="O12734">
        <v>0</v>
      </c>
      <c r="P12734" s="119" t="s">
        <v>20254</v>
      </c>
    </row>
    <row r="12735" spans="1:16" x14ac:dyDescent="0.25">
      <c r="A12735">
        <v>26629</v>
      </c>
      <c r="B12735" s="119" t="s">
        <v>5607</v>
      </c>
      <c r="C12735">
        <v>41</v>
      </c>
      <c r="E12735">
        <v>471</v>
      </c>
      <c r="F12735">
        <v>47</v>
      </c>
      <c r="G12735">
        <v>622</v>
      </c>
      <c r="H12735">
        <v>95</v>
      </c>
      <c r="I12735" s="119" t="s">
        <v>4726</v>
      </c>
      <c r="J12735" s="119" t="s">
        <v>22</v>
      </c>
      <c r="K12735" s="1">
        <v>46255.758941458334</v>
      </c>
      <c r="L12735">
        <v>10</v>
      </c>
      <c r="M12735">
        <v>1</v>
      </c>
      <c r="N12735">
        <v>2</v>
      </c>
      <c r="O12735">
        <v>0</v>
      </c>
      <c r="P12735" s="119" t="s">
        <v>20254</v>
      </c>
    </row>
    <row r="12736" spans="1:16" x14ac:dyDescent="0.25">
      <c r="A12736">
        <v>26630</v>
      </c>
      <c r="B12736" s="119" t="s">
        <v>8339</v>
      </c>
      <c r="C12736">
        <v>39</v>
      </c>
      <c r="D12736">
        <v>24604</v>
      </c>
      <c r="E12736">
        <v>328</v>
      </c>
      <c r="F12736">
        <v>342</v>
      </c>
      <c r="G12736">
        <v>452</v>
      </c>
      <c r="H12736">
        <v>1000</v>
      </c>
      <c r="I12736" s="119" t="s">
        <v>4726</v>
      </c>
      <c r="J12736" s="119" t="s">
        <v>222</v>
      </c>
      <c r="K12736" s="1">
        <v>46255.758941458334</v>
      </c>
      <c r="L12736">
        <v>0</v>
      </c>
      <c r="M12736">
        <v>7</v>
      </c>
      <c r="N12736">
        <v>0</v>
      </c>
      <c r="O12736">
        <v>1</v>
      </c>
      <c r="P12736" s="119" t="s">
        <v>20254</v>
      </c>
    </row>
    <row r="12737" spans="1:16" x14ac:dyDescent="0.25">
      <c r="A12737">
        <v>26631</v>
      </c>
      <c r="B12737" s="119" t="s">
        <v>5607</v>
      </c>
      <c r="C12737">
        <v>46</v>
      </c>
      <c r="E12737">
        <v>29</v>
      </c>
      <c r="F12737">
        <v>50</v>
      </c>
      <c r="G12737">
        <v>263</v>
      </c>
      <c r="H12737">
        <v>80</v>
      </c>
      <c r="I12737" s="119" t="s">
        <v>4726</v>
      </c>
      <c r="J12737" s="119" t="s">
        <v>22</v>
      </c>
      <c r="K12737" s="1">
        <v>46255.758941458334</v>
      </c>
      <c r="L12737">
        <v>5</v>
      </c>
      <c r="M12737">
        <v>0</v>
      </c>
      <c r="N12737">
        <v>2</v>
      </c>
      <c r="O12737">
        <v>0</v>
      </c>
      <c r="P12737" s="119" t="s">
        <v>20254</v>
      </c>
    </row>
    <row r="12738" spans="1:16" x14ac:dyDescent="0.25">
      <c r="A12738">
        <v>26632</v>
      </c>
      <c r="B12738" s="119" t="s">
        <v>8340</v>
      </c>
      <c r="C12738">
        <v>46</v>
      </c>
      <c r="D12738">
        <v>24553</v>
      </c>
      <c r="E12738">
        <v>149</v>
      </c>
      <c r="F12738">
        <v>360</v>
      </c>
      <c r="G12738">
        <v>296</v>
      </c>
      <c r="H12738">
        <v>900</v>
      </c>
      <c r="I12738" s="119" t="s">
        <v>4726</v>
      </c>
      <c r="J12738" s="119" t="s">
        <v>222</v>
      </c>
      <c r="K12738" s="1">
        <v>46255.758941458334</v>
      </c>
      <c r="L12738">
        <v>0</v>
      </c>
      <c r="M12738">
        <v>4</v>
      </c>
      <c r="N12738">
        <v>0</v>
      </c>
      <c r="O12738">
        <v>1</v>
      </c>
      <c r="P12738" s="119" t="s">
        <v>20254</v>
      </c>
    </row>
    <row r="12739" spans="1:16" x14ac:dyDescent="0.25">
      <c r="A12739">
        <v>26633</v>
      </c>
      <c r="B12739" s="119" t="s">
        <v>5607</v>
      </c>
      <c r="C12739">
        <v>51</v>
      </c>
      <c r="E12739">
        <v>1138</v>
      </c>
      <c r="F12739">
        <v>55</v>
      </c>
      <c r="G12739">
        <v>231</v>
      </c>
      <c r="H12739">
        <v>95</v>
      </c>
      <c r="I12739" s="119" t="s">
        <v>4726</v>
      </c>
      <c r="J12739" s="119" t="s">
        <v>22</v>
      </c>
      <c r="K12739" s="1">
        <v>46255.758941458334</v>
      </c>
      <c r="L12739">
        <v>9</v>
      </c>
      <c r="M12739">
        <v>1</v>
      </c>
      <c r="N12739">
        <v>2</v>
      </c>
      <c r="O12739">
        <v>0</v>
      </c>
      <c r="P12739" s="119" t="s">
        <v>20254</v>
      </c>
    </row>
    <row r="12740" spans="1:16" x14ac:dyDescent="0.25">
      <c r="A12740">
        <v>26634</v>
      </c>
      <c r="B12740" s="119" t="s">
        <v>8304</v>
      </c>
      <c r="C12740">
        <v>53</v>
      </c>
      <c r="D12740">
        <v>24656</v>
      </c>
      <c r="E12740">
        <v>85</v>
      </c>
      <c r="F12740">
        <v>358</v>
      </c>
      <c r="G12740">
        <v>260</v>
      </c>
      <c r="H12740">
        <v>1414</v>
      </c>
      <c r="I12740" s="119" t="s">
        <v>4726</v>
      </c>
      <c r="J12740" s="119" t="s">
        <v>222</v>
      </c>
      <c r="K12740" s="1">
        <v>46255.758941458334</v>
      </c>
      <c r="L12740">
        <v>0</v>
      </c>
      <c r="M12740">
        <v>3</v>
      </c>
      <c r="N12740">
        <v>0</v>
      </c>
      <c r="O12740">
        <v>0</v>
      </c>
      <c r="P12740" s="119" t="s">
        <v>20254</v>
      </c>
    </row>
    <row r="12741" spans="1:16" x14ac:dyDescent="0.25">
      <c r="A12741">
        <v>26635</v>
      </c>
      <c r="B12741" s="119" t="s">
        <v>5607</v>
      </c>
      <c r="C12741">
        <v>56</v>
      </c>
      <c r="E12741">
        <v>179</v>
      </c>
      <c r="F12741">
        <v>58</v>
      </c>
      <c r="G12741">
        <v>702</v>
      </c>
      <c r="H12741">
        <v>92</v>
      </c>
      <c r="I12741" s="119" t="s">
        <v>4726</v>
      </c>
      <c r="J12741" s="119" t="s">
        <v>22</v>
      </c>
      <c r="K12741" s="1">
        <v>46255.758941458334</v>
      </c>
      <c r="L12741">
        <v>12</v>
      </c>
      <c r="M12741">
        <v>0</v>
      </c>
      <c r="N12741">
        <v>2</v>
      </c>
      <c r="O12741">
        <v>0</v>
      </c>
      <c r="P12741" s="119" t="s">
        <v>20254</v>
      </c>
    </row>
    <row r="12742" spans="1:16" x14ac:dyDescent="0.25">
      <c r="A12742">
        <v>26636</v>
      </c>
      <c r="B12742" s="119" t="s">
        <v>8341</v>
      </c>
      <c r="C12742">
        <v>40</v>
      </c>
      <c r="D12742">
        <v>24620</v>
      </c>
      <c r="E12742">
        <v>26</v>
      </c>
      <c r="F12742">
        <v>150</v>
      </c>
      <c r="G12742">
        <v>149</v>
      </c>
      <c r="H12742">
        <v>5025</v>
      </c>
      <c r="I12742" s="119" t="s">
        <v>4726</v>
      </c>
      <c r="J12742" s="119" t="s">
        <v>222</v>
      </c>
      <c r="K12742" s="1">
        <v>46255.758941458334</v>
      </c>
      <c r="L12742">
        <v>6</v>
      </c>
      <c r="M12742">
        <v>4</v>
      </c>
      <c r="N12742">
        <v>1</v>
      </c>
      <c r="O12742">
        <v>0</v>
      </c>
      <c r="P12742" s="119" t="s">
        <v>20254</v>
      </c>
    </row>
    <row r="12743" spans="1:16" x14ac:dyDescent="0.25">
      <c r="A12743">
        <v>26637</v>
      </c>
      <c r="B12743" s="119" t="s">
        <v>5608</v>
      </c>
      <c r="C12743">
        <v>42</v>
      </c>
      <c r="E12743">
        <v>570</v>
      </c>
      <c r="F12743">
        <v>48</v>
      </c>
      <c r="G12743">
        <v>350</v>
      </c>
      <c r="H12743">
        <v>89</v>
      </c>
      <c r="I12743" s="119" t="s">
        <v>4726</v>
      </c>
      <c r="J12743" s="119" t="s">
        <v>22</v>
      </c>
      <c r="K12743" s="1">
        <v>46255.758941458334</v>
      </c>
      <c r="L12743">
        <v>10</v>
      </c>
      <c r="M12743">
        <v>0</v>
      </c>
      <c r="N12743">
        <v>2</v>
      </c>
      <c r="O12743">
        <v>0</v>
      </c>
      <c r="P12743" s="119" t="s">
        <v>20254</v>
      </c>
    </row>
    <row r="12744" spans="1:16" x14ac:dyDescent="0.25">
      <c r="A12744">
        <v>26638</v>
      </c>
      <c r="B12744" s="119" t="s">
        <v>8307</v>
      </c>
      <c r="C12744">
        <v>47</v>
      </c>
      <c r="D12744">
        <v>24623</v>
      </c>
      <c r="E12744">
        <v>243</v>
      </c>
      <c r="F12744">
        <v>407</v>
      </c>
      <c r="G12744">
        <v>222</v>
      </c>
      <c r="H12744">
        <v>986</v>
      </c>
      <c r="I12744" s="119" t="s">
        <v>4726</v>
      </c>
      <c r="J12744" s="119" t="s">
        <v>222</v>
      </c>
      <c r="K12744" s="1">
        <v>46255.758941458334</v>
      </c>
      <c r="L12744">
        <v>0</v>
      </c>
      <c r="M12744">
        <v>7</v>
      </c>
      <c r="N12744">
        <v>0</v>
      </c>
      <c r="O12744">
        <v>1</v>
      </c>
      <c r="P12744" s="119" t="s">
        <v>20254</v>
      </c>
    </row>
    <row r="12745" spans="1:16" x14ac:dyDescent="0.25">
      <c r="A12745">
        <v>26639</v>
      </c>
      <c r="B12745" s="119" t="s">
        <v>5608</v>
      </c>
      <c r="C12745">
        <v>47</v>
      </c>
      <c r="E12745">
        <v>550</v>
      </c>
      <c r="F12745">
        <v>52</v>
      </c>
      <c r="G12745">
        <v>148</v>
      </c>
      <c r="H12745">
        <v>105</v>
      </c>
      <c r="I12745" s="119" t="s">
        <v>4726</v>
      </c>
      <c r="J12745" s="119" t="s">
        <v>22</v>
      </c>
      <c r="K12745" s="1">
        <v>46255.758941458334</v>
      </c>
      <c r="L12745">
        <v>6</v>
      </c>
      <c r="M12745">
        <v>0</v>
      </c>
      <c r="N12745">
        <v>0</v>
      </c>
      <c r="O12745">
        <v>0</v>
      </c>
      <c r="P12745" s="119" t="s">
        <v>20254</v>
      </c>
    </row>
    <row r="12746" spans="1:16" x14ac:dyDescent="0.25">
      <c r="A12746">
        <v>26640</v>
      </c>
      <c r="B12746" s="119" t="s">
        <v>8318</v>
      </c>
      <c r="C12746">
        <v>54</v>
      </c>
      <c r="D12746">
        <v>24633</v>
      </c>
      <c r="E12746">
        <v>92</v>
      </c>
      <c r="F12746">
        <v>499</v>
      </c>
      <c r="G12746">
        <v>273</v>
      </c>
      <c r="H12746">
        <v>1198</v>
      </c>
      <c r="I12746" s="119" t="s">
        <v>4726</v>
      </c>
      <c r="J12746" s="119" t="s">
        <v>222</v>
      </c>
      <c r="K12746" s="1">
        <v>46255.758941458334</v>
      </c>
      <c r="L12746">
        <v>0</v>
      </c>
      <c r="M12746">
        <v>0</v>
      </c>
      <c r="N12746">
        <v>0</v>
      </c>
      <c r="O12746">
        <v>0</v>
      </c>
      <c r="P12746" s="119" t="s">
        <v>20254</v>
      </c>
    </row>
    <row r="12747" spans="1:16" x14ac:dyDescent="0.25">
      <c r="A12747">
        <v>26641</v>
      </c>
      <c r="B12747" s="119" t="s">
        <v>5608</v>
      </c>
      <c r="C12747">
        <v>52</v>
      </c>
      <c r="E12747">
        <v>1016</v>
      </c>
      <c r="F12747">
        <v>79</v>
      </c>
      <c r="G12747">
        <v>248</v>
      </c>
      <c r="H12747">
        <v>115</v>
      </c>
      <c r="I12747" s="119" t="s">
        <v>4726</v>
      </c>
      <c r="J12747" s="119" t="s">
        <v>22</v>
      </c>
      <c r="K12747" s="1">
        <v>46255.758941458334</v>
      </c>
      <c r="L12747">
        <v>11</v>
      </c>
      <c r="M12747">
        <v>8</v>
      </c>
      <c r="N12747">
        <v>2</v>
      </c>
      <c r="O12747">
        <v>0</v>
      </c>
      <c r="P12747" s="119" t="s">
        <v>20254</v>
      </c>
    </row>
    <row r="12748" spans="1:16" x14ac:dyDescent="0.25">
      <c r="A12748">
        <v>26642</v>
      </c>
      <c r="B12748" s="119" t="s">
        <v>8342</v>
      </c>
      <c r="C12748">
        <v>55</v>
      </c>
      <c r="D12748">
        <v>24617</v>
      </c>
      <c r="E12748">
        <v>45</v>
      </c>
      <c r="F12748">
        <v>170</v>
      </c>
      <c r="G12748">
        <v>188</v>
      </c>
      <c r="H12748">
        <v>1295</v>
      </c>
      <c r="I12748" s="119" t="s">
        <v>4726</v>
      </c>
      <c r="J12748" s="119" t="s">
        <v>222</v>
      </c>
      <c r="K12748" s="1">
        <v>46255.758941458334</v>
      </c>
      <c r="L12748">
        <v>2</v>
      </c>
      <c r="M12748">
        <v>3</v>
      </c>
      <c r="N12748">
        <v>2</v>
      </c>
      <c r="O12748">
        <v>0</v>
      </c>
      <c r="P12748" s="119" t="s">
        <v>20254</v>
      </c>
    </row>
    <row r="12749" spans="1:16" x14ac:dyDescent="0.25">
      <c r="A12749">
        <v>26643</v>
      </c>
      <c r="B12749" s="119" t="s">
        <v>5608</v>
      </c>
      <c r="C12749">
        <v>57</v>
      </c>
      <c r="E12749">
        <v>784</v>
      </c>
      <c r="F12749">
        <v>61</v>
      </c>
      <c r="G12749">
        <v>116</v>
      </c>
      <c r="H12749">
        <v>98</v>
      </c>
      <c r="I12749" s="119" t="s">
        <v>4726</v>
      </c>
      <c r="J12749" s="119" t="s">
        <v>22</v>
      </c>
      <c r="K12749" s="1">
        <v>46255.758941458334</v>
      </c>
      <c r="L12749">
        <v>10</v>
      </c>
      <c r="M12749">
        <v>1</v>
      </c>
      <c r="N12749">
        <v>1</v>
      </c>
      <c r="O12749">
        <v>0</v>
      </c>
      <c r="P12749" s="119" t="s">
        <v>20254</v>
      </c>
    </row>
    <row r="12750" spans="1:16" x14ac:dyDescent="0.25">
      <c r="A12750">
        <v>26644</v>
      </c>
      <c r="B12750" s="119" t="s">
        <v>8343</v>
      </c>
      <c r="C12750">
        <v>60</v>
      </c>
      <c r="D12750">
        <v>24559</v>
      </c>
      <c r="E12750">
        <v>33</v>
      </c>
      <c r="F12750">
        <v>510</v>
      </c>
      <c r="G12750">
        <v>249</v>
      </c>
      <c r="H12750">
        <v>808</v>
      </c>
      <c r="I12750" s="119" t="s">
        <v>4726</v>
      </c>
      <c r="J12750" s="119" t="s">
        <v>222</v>
      </c>
      <c r="K12750" s="1">
        <v>46255.758941458334</v>
      </c>
      <c r="L12750">
        <v>0</v>
      </c>
      <c r="M12750">
        <v>5</v>
      </c>
      <c r="N12750">
        <v>0</v>
      </c>
      <c r="O12750">
        <v>1</v>
      </c>
      <c r="P12750" s="119" t="s">
        <v>20254</v>
      </c>
    </row>
    <row r="12751" spans="1:16" x14ac:dyDescent="0.25">
      <c r="A12751">
        <v>26645</v>
      </c>
      <c r="B12751" s="119" t="s">
        <v>5609</v>
      </c>
      <c r="C12751">
        <v>48</v>
      </c>
      <c r="E12751">
        <v>1879</v>
      </c>
      <c r="F12751">
        <v>60</v>
      </c>
      <c r="G12751">
        <v>425</v>
      </c>
      <c r="H12751">
        <v>74</v>
      </c>
      <c r="I12751" s="119" t="s">
        <v>4726</v>
      </c>
      <c r="J12751" s="119" t="s">
        <v>22</v>
      </c>
      <c r="K12751" s="1">
        <v>46255.758941458334</v>
      </c>
      <c r="L12751">
        <v>15</v>
      </c>
      <c r="M12751">
        <v>0</v>
      </c>
      <c r="N12751">
        <v>6</v>
      </c>
      <c r="O12751">
        <v>0</v>
      </c>
      <c r="P12751" s="119" t="s">
        <v>20254</v>
      </c>
    </row>
    <row r="12752" spans="1:16" x14ac:dyDescent="0.25">
      <c r="A12752">
        <v>26646</v>
      </c>
      <c r="B12752" s="119" t="s">
        <v>5609</v>
      </c>
      <c r="C12752">
        <v>53</v>
      </c>
      <c r="E12752">
        <v>1302</v>
      </c>
      <c r="F12752">
        <v>66</v>
      </c>
      <c r="G12752">
        <v>230</v>
      </c>
      <c r="H12752">
        <v>67</v>
      </c>
      <c r="I12752" s="119" t="s">
        <v>4726</v>
      </c>
      <c r="J12752" s="119" t="s">
        <v>22</v>
      </c>
      <c r="K12752" s="1">
        <v>46255.758941458334</v>
      </c>
      <c r="L12752">
        <v>8</v>
      </c>
      <c r="M12752">
        <v>0</v>
      </c>
      <c r="N12752">
        <v>2</v>
      </c>
      <c r="O12752">
        <v>0</v>
      </c>
      <c r="P12752" s="119" t="s">
        <v>20254</v>
      </c>
    </row>
    <row r="12753" spans="1:16" x14ac:dyDescent="0.25">
      <c r="A12753">
        <v>26647</v>
      </c>
      <c r="B12753" s="119" t="s">
        <v>8333</v>
      </c>
      <c r="C12753">
        <v>67</v>
      </c>
      <c r="D12753">
        <v>24611</v>
      </c>
      <c r="E12753">
        <v>1174</v>
      </c>
      <c r="F12753">
        <v>324</v>
      </c>
      <c r="G12753">
        <v>304</v>
      </c>
      <c r="H12753">
        <v>2022</v>
      </c>
      <c r="I12753" s="119" t="s">
        <v>4726</v>
      </c>
      <c r="J12753" s="119" t="s">
        <v>222</v>
      </c>
      <c r="K12753" s="1">
        <v>46255.758941458334</v>
      </c>
      <c r="L12753">
        <v>4</v>
      </c>
      <c r="M12753">
        <v>4</v>
      </c>
      <c r="N12753">
        <v>1</v>
      </c>
      <c r="O12753">
        <v>0</v>
      </c>
      <c r="P12753" s="119" t="s">
        <v>20254</v>
      </c>
    </row>
    <row r="12754" spans="1:16" x14ac:dyDescent="0.25">
      <c r="A12754">
        <v>26648</v>
      </c>
      <c r="B12754" s="119" t="s">
        <v>8344</v>
      </c>
      <c r="C12754">
        <v>74</v>
      </c>
      <c r="D12754">
        <v>24656</v>
      </c>
      <c r="E12754">
        <v>432</v>
      </c>
      <c r="F12754">
        <v>1601</v>
      </c>
      <c r="G12754">
        <v>70</v>
      </c>
      <c r="H12754">
        <v>3328</v>
      </c>
      <c r="I12754" s="119" t="s">
        <v>4726</v>
      </c>
      <c r="J12754" s="119" t="s">
        <v>222</v>
      </c>
      <c r="K12754" s="1">
        <v>46255.758941458334</v>
      </c>
      <c r="L12754">
        <v>179</v>
      </c>
      <c r="M12754">
        <v>2</v>
      </c>
      <c r="N12754">
        <v>49</v>
      </c>
      <c r="O12754">
        <v>0</v>
      </c>
      <c r="P12754" s="119" t="s">
        <v>20254</v>
      </c>
    </row>
    <row r="12755" spans="1:16" x14ac:dyDescent="0.25">
      <c r="A12755">
        <v>26649</v>
      </c>
      <c r="B12755" s="119" t="s">
        <v>8345</v>
      </c>
      <c r="C12755">
        <v>80</v>
      </c>
      <c r="D12755">
        <v>24579</v>
      </c>
      <c r="E12755">
        <v>2536</v>
      </c>
      <c r="F12755">
        <v>1990</v>
      </c>
      <c r="G12755">
        <v>3340</v>
      </c>
      <c r="H12755">
        <v>2069</v>
      </c>
      <c r="I12755" s="119" t="s">
        <v>4726</v>
      </c>
      <c r="J12755" s="119" t="s">
        <v>222</v>
      </c>
      <c r="K12755" s="1">
        <v>46255.758941458334</v>
      </c>
      <c r="L12755">
        <v>1243</v>
      </c>
      <c r="M12755">
        <v>995</v>
      </c>
      <c r="N12755">
        <v>358</v>
      </c>
      <c r="O12755">
        <v>2</v>
      </c>
      <c r="P12755" s="119" t="s">
        <v>20254</v>
      </c>
    </row>
    <row r="12756" spans="1:16" x14ac:dyDescent="0.25">
      <c r="A12756">
        <v>26650</v>
      </c>
      <c r="B12756" s="119" t="s">
        <v>5609</v>
      </c>
      <c r="C12756">
        <v>63</v>
      </c>
      <c r="E12756">
        <v>208</v>
      </c>
      <c r="F12756">
        <v>64</v>
      </c>
      <c r="G12756">
        <v>449</v>
      </c>
      <c r="H12756">
        <v>90</v>
      </c>
      <c r="I12756" s="119" t="s">
        <v>4726</v>
      </c>
      <c r="J12756" s="119" t="s">
        <v>22</v>
      </c>
      <c r="K12756" s="1">
        <v>46255.758941458334</v>
      </c>
      <c r="L12756">
        <v>11</v>
      </c>
      <c r="M12756">
        <v>1</v>
      </c>
      <c r="N12756">
        <v>3</v>
      </c>
      <c r="O12756">
        <v>0</v>
      </c>
      <c r="P12756" s="119" t="s">
        <v>20254</v>
      </c>
    </row>
    <row r="12757" spans="1:16" x14ac:dyDescent="0.25">
      <c r="A12757">
        <v>26651</v>
      </c>
      <c r="B12757" s="119" t="s">
        <v>5607</v>
      </c>
      <c r="C12757">
        <v>49</v>
      </c>
      <c r="E12757">
        <v>140</v>
      </c>
      <c r="F12757">
        <v>60</v>
      </c>
      <c r="G12757">
        <v>296</v>
      </c>
      <c r="H12757">
        <v>79</v>
      </c>
      <c r="I12757" s="119" t="s">
        <v>4726</v>
      </c>
      <c r="J12757" s="119" t="s">
        <v>22</v>
      </c>
      <c r="K12757" s="1">
        <v>46255.758941458334</v>
      </c>
      <c r="L12757">
        <v>7</v>
      </c>
      <c r="M12757">
        <v>0</v>
      </c>
      <c r="N12757">
        <v>1</v>
      </c>
      <c r="O12757">
        <v>0</v>
      </c>
      <c r="P12757" s="119" t="s">
        <v>20254</v>
      </c>
    </row>
    <row r="12758" spans="1:16" x14ac:dyDescent="0.25">
      <c r="A12758">
        <v>26652</v>
      </c>
      <c r="B12758" s="119" t="s">
        <v>8337</v>
      </c>
      <c r="C12758">
        <v>61</v>
      </c>
      <c r="D12758">
        <v>24574</v>
      </c>
      <c r="E12758">
        <v>47</v>
      </c>
      <c r="F12758">
        <v>186</v>
      </c>
      <c r="G12758">
        <v>145</v>
      </c>
      <c r="H12758">
        <v>3000</v>
      </c>
      <c r="I12758" s="119" t="s">
        <v>4726</v>
      </c>
      <c r="J12758" s="119" t="s">
        <v>222</v>
      </c>
      <c r="K12758" s="1">
        <v>46255.758941458334</v>
      </c>
      <c r="L12758">
        <v>4</v>
      </c>
      <c r="M12758">
        <v>4</v>
      </c>
      <c r="N12758">
        <v>2</v>
      </c>
      <c r="O12758">
        <v>0</v>
      </c>
      <c r="P12758" s="119" t="s">
        <v>20254</v>
      </c>
    </row>
    <row r="12759" spans="1:16" x14ac:dyDescent="0.25">
      <c r="A12759">
        <v>26653</v>
      </c>
      <c r="B12759" s="119" t="s">
        <v>8346</v>
      </c>
      <c r="C12759">
        <v>68</v>
      </c>
      <c r="D12759">
        <v>24611</v>
      </c>
      <c r="E12759">
        <v>841</v>
      </c>
      <c r="F12759">
        <v>1023</v>
      </c>
      <c r="G12759">
        <v>130</v>
      </c>
      <c r="H12759">
        <v>2485</v>
      </c>
      <c r="I12759" s="119" t="s">
        <v>4726</v>
      </c>
      <c r="J12759" s="119" t="s">
        <v>222</v>
      </c>
      <c r="K12759" s="1">
        <v>46255.758941458334</v>
      </c>
      <c r="L12759">
        <v>341</v>
      </c>
      <c r="M12759">
        <v>0</v>
      </c>
      <c r="N12759">
        <v>151</v>
      </c>
      <c r="O12759">
        <v>0</v>
      </c>
      <c r="P12759" s="119" t="s">
        <v>20254</v>
      </c>
    </row>
    <row r="12760" spans="1:16" x14ac:dyDescent="0.25">
      <c r="A12760">
        <v>26654</v>
      </c>
      <c r="B12760" s="119" t="s">
        <v>5607</v>
      </c>
      <c r="C12760">
        <v>54</v>
      </c>
      <c r="E12760">
        <v>804</v>
      </c>
      <c r="F12760">
        <v>57</v>
      </c>
      <c r="G12760">
        <v>191</v>
      </c>
      <c r="H12760">
        <v>100</v>
      </c>
      <c r="I12760" s="119" t="s">
        <v>4726</v>
      </c>
      <c r="J12760" s="119" t="s">
        <v>22</v>
      </c>
      <c r="K12760" s="1">
        <v>46255.758941458334</v>
      </c>
      <c r="L12760">
        <v>10</v>
      </c>
      <c r="M12760">
        <v>0</v>
      </c>
      <c r="N12760">
        <v>1</v>
      </c>
      <c r="O12760">
        <v>0</v>
      </c>
      <c r="P12760" s="119" t="s">
        <v>20254</v>
      </c>
    </row>
    <row r="12761" spans="1:16" x14ac:dyDescent="0.25">
      <c r="A12761">
        <v>26655</v>
      </c>
      <c r="B12761" s="119" t="s">
        <v>5607</v>
      </c>
      <c r="C12761">
        <v>59</v>
      </c>
      <c r="E12761">
        <v>494</v>
      </c>
      <c r="F12761">
        <v>60</v>
      </c>
      <c r="G12761">
        <v>331</v>
      </c>
      <c r="H12761">
        <v>113</v>
      </c>
      <c r="I12761" s="119" t="s">
        <v>4726</v>
      </c>
      <c r="J12761" s="119" t="s">
        <v>22</v>
      </c>
      <c r="K12761" s="1">
        <v>46255.758941458334</v>
      </c>
      <c r="L12761">
        <v>9</v>
      </c>
      <c r="M12761">
        <v>2</v>
      </c>
      <c r="N12761">
        <v>1</v>
      </c>
      <c r="O12761">
        <v>0</v>
      </c>
      <c r="P12761" s="119" t="s">
        <v>20254</v>
      </c>
    </row>
    <row r="12762" spans="1:16" x14ac:dyDescent="0.25">
      <c r="A12762">
        <v>26656</v>
      </c>
      <c r="B12762" s="119" t="s">
        <v>8217</v>
      </c>
      <c r="C12762">
        <v>75</v>
      </c>
      <c r="D12762">
        <v>24559</v>
      </c>
      <c r="E12762">
        <v>490</v>
      </c>
      <c r="F12762">
        <v>1806</v>
      </c>
      <c r="G12762">
        <v>463</v>
      </c>
      <c r="H12762">
        <v>2776</v>
      </c>
      <c r="I12762" s="119" t="s">
        <v>4726</v>
      </c>
      <c r="J12762" s="119" t="s">
        <v>222</v>
      </c>
      <c r="K12762" s="1">
        <v>46255.758941458334</v>
      </c>
      <c r="L12762">
        <v>11</v>
      </c>
      <c r="M12762">
        <v>0</v>
      </c>
      <c r="N12762">
        <v>2</v>
      </c>
      <c r="O12762">
        <v>0</v>
      </c>
      <c r="P12762" s="119" t="s">
        <v>20254</v>
      </c>
    </row>
    <row r="12763" spans="1:16" x14ac:dyDescent="0.25">
      <c r="A12763">
        <v>26657</v>
      </c>
      <c r="B12763" s="119" t="s">
        <v>8232</v>
      </c>
      <c r="C12763">
        <v>80</v>
      </c>
      <c r="D12763">
        <v>24546</v>
      </c>
      <c r="E12763">
        <v>1919</v>
      </c>
      <c r="F12763">
        <v>1840</v>
      </c>
      <c r="G12763">
        <v>3702</v>
      </c>
      <c r="H12763">
        <v>2240</v>
      </c>
      <c r="I12763" s="119" t="s">
        <v>4726</v>
      </c>
      <c r="J12763" s="119" t="s">
        <v>222</v>
      </c>
      <c r="K12763" s="1">
        <v>46255.758941458334</v>
      </c>
      <c r="L12763">
        <v>869</v>
      </c>
      <c r="M12763">
        <v>40</v>
      </c>
      <c r="N12763">
        <v>113</v>
      </c>
      <c r="O12763">
        <v>12</v>
      </c>
      <c r="P12763" s="119" t="s">
        <v>20254</v>
      </c>
    </row>
    <row r="12764" spans="1:16" x14ac:dyDescent="0.25">
      <c r="A12764">
        <v>26658</v>
      </c>
      <c r="B12764" s="119" t="s">
        <v>5607</v>
      </c>
      <c r="C12764">
        <v>64</v>
      </c>
      <c r="E12764">
        <v>0</v>
      </c>
      <c r="F12764">
        <v>0</v>
      </c>
      <c r="G12764">
        <v>1299</v>
      </c>
      <c r="H12764">
        <v>76</v>
      </c>
      <c r="I12764" s="119" t="s">
        <v>4726</v>
      </c>
      <c r="J12764" s="119" t="s">
        <v>22</v>
      </c>
      <c r="K12764" s="1">
        <v>46255.758941458334</v>
      </c>
      <c r="L12764">
        <v>0</v>
      </c>
      <c r="M12764">
        <v>2</v>
      </c>
      <c r="N12764">
        <v>0</v>
      </c>
      <c r="O12764">
        <v>1</v>
      </c>
      <c r="P12764" s="119" t="s">
        <v>20254</v>
      </c>
    </row>
    <row r="12765" spans="1:16" x14ac:dyDescent="0.25">
      <c r="A12765">
        <v>26659</v>
      </c>
      <c r="B12765" s="119" t="s">
        <v>8347</v>
      </c>
      <c r="C12765">
        <v>62</v>
      </c>
      <c r="D12765">
        <v>24574</v>
      </c>
      <c r="E12765">
        <v>85</v>
      </c>
      <c r="F12765">
        <v>201</v>
      </c>
      <c r="G12765">
        <v>340</v>
      </c>
      <c r="H12765">
        <v>2201</v>
      </c>
      <c r="I12765" s="119" t="s">
        <v>4726</v>
      </c>
      <c r="J12765" s="119" t="s">
        <v>222</v>
      </c>
      <c r="K12765" s="1">
        <v>46255.758941458334</v>
      </c>
      <c r="L12765">
        <v>1</v>
      </c>
      <c r="M12765">
        <v>2</v>
      </c>
      <c r="N12765">
        <v>0</v>
      </c>
      <c r="O12765">
        <v>0</v>
      </c>
      <c r="P12765" s="119" t="s">
        <v>20254</v>
      </c>
    </row>
    <row r="12766" spans="1:16" x14ac:dyDescent="0.25">
      <c r="A12766">
        <v>26660</v>
      </c>
      <c r="B12766" s="119" t="s">
        <v>8348</v>
      </c>
      <c r="C12766">
        <v>61</v>
      </c>
      <c r="E12766">
        <v>668</v>
      </c>
      <c r="F12766">
        <v>62</v>
      </c>
      <c r="G12766">
        <v>379</v>
      </c>
      <c r="H12766">
        <v>74</v>
      </c>
      <c r="I12766" s="119" t="s">
        <v>4726</v>
      </c>
      <c r="J12766" s="119" t="s">
        <v>22</v>
      </c>
      <c r="K12766" s="1">
        <v>46255.758941458334</v>
      </c>
      <c r="L12766">
        <v>19</v>
      </c>
      <c r="M12766">
        <v>2</v>
      </c>
      <c r="N12766">
        <v>8</v>
      </c>
      <c r="O12766">
        <v>0</v>
      </c>
      <c r="P12766" s="119" t="s">
        <v>20254</v>
      </c>
    </row>
    <row r="12767" spans="1:16" x14ac:dyDescent="0.25">
      <c r="A12767">
        <v>26661</v>
      </c>
      <c r="B12767" s="119" t="s">
        <v>8349</v>
      </c>
      <c r="C12767">
        <v>69</v>
      </c>
      <c r="D12767">
        <v>24626</v>
      </c>
      <c r="E12767">
        <v>1100</v>
      </c>
      <c r="F12767">
        <v>1088</v>
      </c>
      <c r="G12767">
        <v>90</v>
      </c>
      <c r="H12767">
        <v>2500</v>
      </c>
      <c r="I12767" s="119" t="s">
        <v>4726</v>
      </c>
      <c r="J12767" s="119" t="s">
        <v>222</v>
      </c>
      <c r="K12767" s="1">
        <v>46255.758941458334</v>
      </c>
      <c r="L12767">
        <v>318</v>
      </c>
      <c r="M12767">
        <v>1</v>
      </c>
      <c r="N12767">
        <v>0</v>
      </c>
      <c r="O12767">
        <v>1</v>
      </c>
      <c r="P12767" s="119" t="s">
        <v>20254</v>
      </c>
    </row>
    <row r="12768" spans="1:16" x14ac:dyDescent="0.25">
      <c r="A12768">
        <v>26662</v>
      </c>
      <c r="B12768" s="119" t="s">
        <v>8348</v>
      </c>
      <c r="C12768">
        <v>66</v>
      </c>
      <c r="E12768">
        <v>751</v>
      </c>
      <c r="F12768">
        <v>66</v>
      </c>
      <c r="G12768">
        <v>337</v>
      </c>
      <c r="H12768">
        <v>74</v>
      </c>
      <c r="I12768" s="119" t="s">
        <v>4726</v>
      </c>
      <c r="J12768" s="119" t="s">
        <v>22</v>
      </c>
      <c r="K12768" s="1">
        <v>46255.758941458334</v>
      </c>
      <c r="L12768">
        <v>9</v>
      </c>
      <c r="M12768">
        <v>1</v>
      </c>
      <c r="N12768">
        <v>3</v>
      </c>
      <c r="O12768">
        <v>0</v>
      </c>
      <c r="P12768" s="119" t="s">
        <v>20254</v>
      </c>
    </row>
    <row r="12769" spans="1:16" x14ac:dyDescent="0.25">
      <c r="A12769">
        <v>26663</v>
      </c>
      <c r="B12769" s="119" t="s">
        <v>8348</v>
      </c>
      <c r="C12769">
        <v>71</v>
      </c>
      <c r="E12769">
        <v>0</v>
      </c>
      <c r="F12769">
        <v>0</v>
      </c>
      <c r="G12769">
        <v>870</v>
      </c>
      <c r="H12769">
        <v>70</v>
      </c>
      <c r="I12769" s="119" t="s">
        <v>4726</v>
      </c>
      <c r="J12769" s="119" t="s">
        <v>22</v>
      </c>
      <c r="K12769" s="1">
        <v>46255.758941458334</v>
      </c>
      <c r="L12769">
        <v>0</v>
      </c>
      <c r="M12769">
        <v>0</v>
      </c>
      <c r="N12769">
        <v>0</v>
      </c>
      <c r="O12769">
        <v>0</v>
      </c>
      <c r="P12769" s="119" t="s">
        <v>20254</v>
      </c>
    </row>
    <row r="12770" spans="1:16" x14ac:dyDescent="0.25">
      <c r="A12770">
        <v>26664</v>
      </c>
      <c r="B12770" s="119" t="s">
        <v>8350</v>
      </c>
      <c r="C12770">
        <v>76</v>
      </c>
      <c r="D12770">
        <v>24614</v>
      </c>
      <c r="E12770">
        <v>1530</v>
      </c>
      <c r="F12770">
        <v>1706</v>
      </c>
      <c r="G12770">
        <v>2095</v>
      </c>
      <c r="H12770">
        <v>2290</v>
      </c>
      <c r="I12770" s="119" t="s">
        <v>4726</v>
      </c>
      <c r="J12770" s="119" t="s">
        <v>222</v>
      </c>
      <c r="K12770" s="1">
        <v>46255.758941458334</v>
      </c>
      <c r="L12770">
        <v>991</v>
      </c>
      <c r="M12770">
        <v>56</v>
      </c>
      <c r="N12770">
        <v>278</v>
      </c>
      <c r="O12770">
        <v>12</v>
      </c>
      <c r="P12770" s="119" t="s">
        <v>20254</v>
      </c>
    </row>
    <row r="12771" spans="1:16" x14ac:dyDescent="0.25">
      <c r="A12771">
        <v>26665</v>
      </c>
      <c r="B12771" s="119" t="s">
        <v>8351</v>
      </c>
      <c r="C12771">
        <v>80</v>
      </c>
      <c r="D12771">
        <v>24659</v>
      </c>
      <c r="E12771">
        <v>1263</v>
      </c>
      <c r="F12771">
        <v>1900</v>
      </c>
      <c r="G12771">
        <v>1561</v>
      </c>
      <c r="H12771">
        <v>2298</v>
      </c>
      <c r="I12771" s="119" t="s">
        <v>4726</v>
      </c>
      <c r="J12771" s="119" t="s">
        <v>222</v>
      </c>
      <c r="K12771" s="1">
        <v>46255.758941458334</v>
      </c>
      <c r="L12771">
        <v>733</v>
      </c>
      <c r="M12771">
        <v>123</v>
      </c>
      <c r="N12771">
        <v>81</v>
      </c>
      <c r="O12771">
        <v>22</v>
      </c>
      <c r="P12771" s="119" t="s">
        <v>20254</v>
      </c>
    </row>
    <row r="12772" spans="1:16" x14ac:dyDescent="0.25">
      <c r="A12772">
        <v>26666</v>
      </c>
      <c r="B12772" s="119" t="s">
        <v>8348</v>
      </c>
      <c r="C12772">
        <v>76</v>
      </c>
      <c r="E12772">
        <v>0</v>
      </c>
      <c r="F12772">
        <v>0</v>
      </c>
      <c r="G12772">
        <v>5838</v>
      </c>
      <c r="H12772">
        <v>75</v>
      </c>
      <c r="I12772" s="119" t="s">
        <v>4726</v>
      </c>
      <c r="J12772" s="119" t="s">
        <v>22</v>
      </c>
      <c r="K12772" s="1">
        <v>46255.758941458334</v>
      </c>
      <c r="L12772">
        <v>0</v>
      </c>
      <c r="M12772">
        <v>11</v>
      </c>
      <c r="N12772">
        <v>0</v>
      </c>
      <c r="O12772">
        <v>2</v>
      </c>
      <c r="P12772" s="119" t="s">
        <v>20254</v>
      </c>
    </row>
    <row r="12773" spans="1:16" x14ac:dyDescent="0.25">
      <c r="A12773">
        <v>26667</v>
      </c>
      <c r="B12773" s="119" t="s">
        <v>8352</v>
      </c>
      <c r="C12773">
        <v>70</v>
      </c>
      <c r="D12773">
        <v>24617</v>
      </c>
      <c r="E12773">
        <v>518</v>
      </c>
      <c r="F12773">
        <v>1008</v>
      </c>
      <c r="G12773">
        <v>220</v>
      </c>
      <c r="H12773">
        <v>3991</v>
      </c>
      <c r="I12773" s="119" t="s">
        <v>4726</v>
      </c>
      <c r="J12773" s="119" t="s">
        <v>222</v>
      </c>
      <c r="K12773" s="1">
        <v>46255.758941458334</v>
      </c>
      <c r="L12773">
        <v>410</v>
      </c>
      <c r="M12773">
        <v>2</v>
      </c>
      <c r="N12773">
        <v>1</v>
      </c>
      <c r="O12773">
        <v>0</v>
      </c>
      <c r="P12773" s="119" t="s">
        <v>20254</v>
      </c>
    </row>
    <row r="12774" spans="1:16" x14ac:dyDescent="0.25">
      <c r="A12774">
        <v>26668</v>
      </c>
      <c r="B12774" s="119" t="s">
        <v>8348</v>
      </c>
      <c r="C12774">
        <v>80</v>
      </c>
      <c r="E12774">
        <v>0</v>
      </c>
      <c r="F12774">
        <v>0</v>
      </c>
      <c r="G12774">
        <v>3519</v>
      </c>
      <c r="H12774">
        <v>78</v>
      </c>
      <c r="I12774" s="119" t="s">
        <v>4726</v>
      </c>
      <c r="J12774" s="119" t="s">
        <v>22</v>
      </c>
      <c r="K12774" s="1">
        <v>46255.758941458334</v>
      </c>
      <c r="L12774">
        <v>0</v>
      </c>
      <c r="M12774">
        <v>6</v>
      </c>
      <c r="N12774">
        <v>0</v>
      </c>
      <c r="O12774">
        <v>2</v>
      </c>
      <c r="P12774" s="119" t="s">
        <v>20254</v>
      </c>
    </row>
    <row r="12775" spans="1:16" x14ac:dyDescent="0.25">
      <c r="A12775">
        <v>26669</v>
      </c>
      <c r="B12775" s="119" t="s">
        <v>8353</v>
      </c>
      <c r="C12775">
        <v>62</v>
      </c>
      <c r="E12775">
        <v>0</v>
      </c>
      <c r="F12775">
        <v>0</v>
      </c>
      <c r="G12775">
        <v>542</v>
      </c>
      <c r="H12775">
        <v>64</v>
      </c>
      <c r="I12775" s="119" t="s">
        <v>4726</v>
      </c>
      <c r="J12775" s="119" t="s">
        <v>22</v>
      </c>
      <c r="K12775" s="1">
        <v>46255.758941458334</v>
      </c>
      <c r="L12775">
        <v>0</v>
      </c>
      <c r="M12775">
        <v>0</v>
      </c>
      <c r="N12775">
        <v>0</v>
      </c>
      <c r="O12775">
        <v>0</v>
      </c>
      <c r="P12775" s="119" t="s">
        <v>20254</v>
      </c>
    </row>
    <row r="12776" spans="1:16" x14ac:dyDescent="0.25">
      <c r="A12776">
        <v>26670</v>
      </c>
      <c r="B12776" s="119" t="s">
        <v>8354</v>
      </c>
      <c r="C12776">
        <v>77</v>
      </c>
      <c r="D12776">
        <v>24614</v>
      </c>
      <c r="E12776">
        <v>1555</v>
      </c>
      <c r="F12776">
        <v>1930</v>
      </c>
      <c r="G12776">
        <v>1756</v>
      </c>
      <c r="H12776">
        <v>2221</v>
      </c>
      <c r="I12776" s="119" t="s">
        <v>4726</v>
      </c>
      <c r="J12776" s="119" t="s">
        <v>222</v>
      </c>
      <c r="K12776" s="1">
        <v>46255.758941458334</v>
      </c>
      <c r="L12776">
        <v>1337</v>
      </c>
      <c r="M12776">
        <v>315</v>
      </c>
      <c r="N12776">
        <v>48</v>
      </c>
      <c r="O12776">
        <v>215</v>
      </c>
      <c r="P12776" s="119" t="s">
        <v>20254</v>
      </c>
    </row>
    <row r="12777" spans="1:16" x14ac:dyDescent="0.25">
      <c r="A12777">
        <v>26671</v>
      </c>
      <c r="B12777" s="119" t="s">
        <v>8353</v>
      </c>
      <c r="C12777">
        <v>67</v>
      </c>
      <c r="E12777">
        <v>0</v>
      </c>
      <c r="F12777">
        <v>0</v>
      </c>
      <c r="G12777">
        <v>840</v>
      </c>
      <c r="H12777">
        <v>67</v>
      </c>
      <c r="I12777" s="119" t="s">
        <v>4726</v>
      </c>
      <c r="J12777" s="119" t="s">
        <v>22</v>
      </c>
      <c r="K12777" s="1">
        <v>46255.758941458334</v>
      </c>
      <c r="L12777">
        <v>0</v>
      </c>
      <c r="M12777">
        <v>5</v>
      </c>
      <c r="N12777">
        <v>0</v>
      </c>
      <c r="O12777">
        <v>1</v>
      </c>
      <c r="P12777" s="119" t="s">
        <v>20254</v>
      </c>
    </row>
    <row r="12778" spans="1:16" x14ac:dyDescent="0.25">
      <c r="A12778">
        <v>26672</v>
      </c>
      <c r="B12778" s="119" t="s">
        <v>8343</v>
      </c>
      <c r="C12778">
        <v>80</v>
      </c>
      <c r="D12778">
        <v>24559</v>
      </c>
      <c r="E12778">
        <v>1052</v>
      </c>
      <c r="F12778">
        <v>1634</v>
      </c>
      <c r="G12778">
        <v>3008</v>
      </c>
      <c r="H12778">
        <v>2449</v>
      </c>
      <c r="I12778" s="119" t="s">
        <v>4726</v>
      </c>
      <c r="J12778" s="119" t="s">
        <v>222</v>
      </c>
      <c r="K12778" s="1">
        <v>46255.758941458334</v>
      </c>
      <c r="L12778">
        <v>1032</v>
      </c>
      <c r="M12778">
        <v>66</v>
      </c>
      <c r="N12778">
        <v>340</v>
      </c>
      <c r="O12778">
        <v>28</v>
      </c>
      <c r="P12778" s="119" t="s">
        <v>20254</v>
      </c>
    </row>
    <row r="12779" spans="1:16" x14ac:dyDescent="0.25">
      <c r="A12779">
        <v>26673</v>
      </c>
      <c r="B12779" s="119" t="s">
        <v>8355</v>
      </c>
      <c r="C12779">
        <v>71</v>
      </c>
      <c r="D12779">
        <v>24626</v>
      </c>
      <c r="E12779">
        <v>679</v>
      </c>
      <c r="F12779">
        <v>464</v>
      </c>
      <c r="G12779">
        <v>98</v>
      </c>
      <c r="H12779">
        <v>2699</v>
      </c>
      <c r="I12779" s="119" t="s">
        <v>4726</v>
      </c>
      <c r="J12779" s="119" t="s">
        <v>222</v>
      </c>
      <c r="K12779" s="1">
        <v>46255.758941458334</v>
      </c>
      <c r="L12779">
        <v>251</v>
      </c>
      <c r="M12779">
        <v>1</v>
      </c>
      <c r="N12779">
        <v>0</v>
      </c>
      <c r="O12779">
        <v>0</v>
      </c>
      <c r="P12779" s="119" t="s">
        <v>20254</v>
      </c>
    </row>
    <row r="12780" spans="1:16" x14ac:dyDescent="0.25">
      <c r="A12780">
        <v>26674</v>
      </c>
      <c r="B12780" s="119" t="s">
        <v>8353</v>
      </c>
      <c r="C12780">
        <v>72</v>
      </c>
      <c r="E12780">
        <v>0</v>
      </c>
      <c r="F12780">
        <v>0</v>
      </c>
      <c r="G12780">
        <v>674</v>
      </c>
      <c r="H12780">
        <v>70</v>
      </c>
      <c r="I12780" s="119" t="s">
        <v>4726</v>
      </c>
      <c r="J12780" s="119" t="s">
        <v>22</v>
      </c>
      <c r="K12780" s="1">
        <v>46255.758941458334</v>
      </c>
      <c r="L12780">
        <v>0</v>
      </c>
      <c r="M12780">
        <v>1</v>
      </c>
      <c r="N12780">
        <v>0</v>
      </c>
      <c r="O12780">
        <v>0</v>
      </c>
      <c r="P12780" s="119" t="s">
        <v>20254</v>
      </c>
    </row>
    <row r="12781" spans="1:16" x14ac:dyDescent="0.25">
      <c r="A12781">
        <v>26675</v>
      </c>
      <c r="B12781" s="119" t="s">
        <v>8353</v>
      </c>
      <c r="C12781">
        <v>77</v>
      </c>
      <c r="E12781">
        <v>26</v>
      </c>
      <c r="F12781">
        <v>65</v>
      </c>
      <c r="G12781">
        <v>4878</v>
      </c>
      <c r="H12781">
        <v>75</v>
      </c>
      <c r="I12781" s="119" t="s">
        <v>4726</v>
      </c>
      <c r="J12781" s="119" t="s">
        <v>22</v>
      </c>
      <c r="K12781" s="1">
        <v>46255.758941458334</v>
      </c>
      <c r="L12781">
        <v>0</v>
      </c>
      <c r="M12781">
        <v>7</v>
      </c>
      <c r="N12781">
        <v>0</v>
      </c>
      <c r="O12781">
        <v>3</v>
      </c>
      <c r="P12781" s="119" t="s">
        <v>20254</v>
      </c>
    </row>
    <row r="12782" spans="1:16" x14ac:dyDescent="0.25">
      <c r="A12782">
        <v>26676</v>
      </c>
      <c r="B12782" s="119" t="s">
        <v>8356</v>
      </c>
      <c r="C12782">
        <v>78</v>
      </c>
      <c r="D12782">
        <v>24581</v>
      </c>
      <c r="E12782">
        <v>1558</v>
      </c>
      <c r="F12782">
        <v>1441</v>
      </c>
      <c r="G12782">
        <v>2873</v>
      </c>
      <c r="H12782">
        <v>2215</v>
      </c>
      <c r="I12782" s="119" t="s">
        <v>4726</v>
      </c>
      <c r="J12782" s="119" t="s">
        <v>222</v>
      </c>
      <c r="K12782" s="1">
        <v>46255.758941458334</v>
      </c>
      <c r="L12782">
        <v>1177</v>
      </c>
      <c r="M12782">
        <v>57</v>
      </c>
      <c r="N12782">
        <v>604</v>
      </c>
      <c r="O12782">
        <v>26</v>
      </c>
      <c r="P12782" s="119" t="s">
        <v>20254</v>
      </c>
    </row>
    <row r="12783" spans="1:16" x14ac:dyDescent="0.25">
      <c r="A12783">
        <v>26677</v>
      </c>
      <c r="B12783" s="119" t="s">
        <v>8357</v>
      </c>
      <c r="C12783">
        <v>80</v>
      </c>
      <c r="D12783">
        <v>24606</v>
      </c>
      <c r="E12783">
        <v>1135</v>
      </c>
      <c r="F12783">
        <v>1880</v>
      </c>
      <c r="G12783">
        <v>4518</v>
      </c>
      <c r="H12783">
        <v>2189</v>
      </c>
      <c r="I12783" s="119" t="s">
        <v>4726</v>
      </c>
      <c r="J12783" s="119" t="s">
        <v>222</v>
      </c>
      <c r="K12783" s="1">
        <v>46255.758941458334</v>
      </c>
      <c r="L12783">
        <v>900</v>
      </c>
      <c r="M12783">
        <v>387</v>
      </c>
      <c r="N12783">
        <v>139</v>
      </c>
      <c r="O12783">
        <v>229</v>
      </c>
      <c r="P12783" s="119" t="s">
        <v>20254</v>
      </c>
    </row>
    <row r="12784" spans="1:16" x14ac:dyDescent="0.25">
      <c r="A12784">
        <v>26678</v>
      </c>
      <c r="B12784" s="119" t="s">
        <v>8353</v>
      </c>
      <c r="C12784">
        <v>80</v>
      </c>
      <c r="E12784">
        <v>0</v>
      </c>
      <c r="F12784">
        <v>0</v>
      </c>
      <c r="G12784">
        <v>4947</v>
      </c>
      <c r="H12784">
        <v>78</v>
      </c>
      <c r="I12784" s="119" t="s">
        <v>4726</v>
      </c>
      <c r="J12784" s="119" t="s">
        <v>22</v>
      </c>
      <c r="K12784" s="1">
        <v>46255.758941458334</v>
      </c>
      <c r="L12784">
        <v>0</v>
      </c>
      <c r="M12784">
        <v>7</v>
      </c>
      <c r="N12784">
        <v>0</v>
      </c>
      <c r="O12784">
        <v>1</v>
      </c>
      <c r="P12784" s="119" t="s">
        <v>20254</v>
      </c>
    </row>
    <row r="12785" spans="1:16" x14ac:dyDescent="0.25">
      <c r="A12785">
        <v>26679</v>
      </c>
      <c r="B12785" s="119" t="s">
        <v>8331</v>
      </c>
      <c r="C12785">
        <v>72</v>
      </c>
      <c r="D12785">
        <v>24577</v>
      </c>
      <c r="E12785">
        <v>824</v>
      </c>
      <c r="F12785">
        <v>1308</v>
      </c>
      <c r="G12785">
        <v>89</v>
      </c>
      <c r="H12785">
        <v>3498</v>
      </c>
      <c r="I12785" s="119" t="s">
        <v>4726</v>
      </c>
      <c r="J12785" s="119" t="s">
        <v>222</v>
      </c>
      <c r="K12785" s="1">
        <v>46255.758941458334</v>
      </c>
      <c r="L12785">
        <v>17</v>
      </c>
      <c r="M12785">
        <v>0</v>
      </c>
      <c r="N12785">
        <v>1</v>
      </c>
      <c r="O12785">
        <v>0</v>
      </c>
      <c r="P12785" s="119" t="s">
        <v>20254</v>
      </c>
    </row>
    <row r="12786" spans="1:16" x14ac:dyDescent="0.25">
      <c r="A12786">
        <v>26680</v>
      </c>
      <c r="B12786" s="119" t="s">
        <v>8358</v>
      </c>
      <c r="C12786">
        <v>68</v>
      </c>
      <c r="E12786">
        <v>378</v>
      </c>
      <c r="F12786">
        <v>68</v>
      </c>
      <c r="G12786">
        <v>604</v>
      </c>
      <c r="H12786">
        <v>69</v>
      </c>
      <c r="I12786" s="119" t="s">
        <v>4726</v>
      </c>
      <c r="J12786" s="119" t="s">
        <v>22</v>
      </c>
      <c r="K12786" s="1">
        <v>46255.758941458334</v>
      </c>
      <c r="L12786">
        <v>6</v>
      </c>
      <c r="M12786">
        <v>0</v>
      </c>
      <c r="N12786">
        <v>1</v>
      </c>
      <c r="O12786">
        <v>0</v>
      </c>
      <c r="P12786" s="119" t="s">
        <v>20254</v>
      </c>
    </row>
    <row r="12787" spans="1:16" x14ac:dyDescent="0.25">
      <c r="A12787">
        <v>26681</v>
      </c>
      <c r="B12787" s="119" t="s">
        <v>8359</v>
      </c>
      <c r="C12787">
        <v>79</v>
      </c>
      <c r="D12787">
        <v>24611</v>
      </c>
      <c r="E12787">
        <v>1429</v>
      </c>
      <c r="F12787">
        <v>1736</v>
      </c>
      <c r="G12787">
        <v>4894</v>
      </c>
      <c r="H12787">
        <v>2203</v>
      </c>
      <c r="I12787" s="119" t="s">
        <v>4726</v>
      </c>
      <c r="J12787" s="119" t="s">
        <v>222</v>
      </c>
      <c r="K12787" s="1">
        <v>46255.758941458334</v>
      </c>
      <c r="L12787">
        <v>396</v>
      </c>
      <c r="M12787">
        <v>91</v>
      </c>
      <c r="N12787">
        <v>93</v>
      </c>
      <c r="O12787">
        <v>16</v>
      </c>
      <c r="P12787" s="119" t="s">
        <v>20254</v>
      </c>
    </row>
    <row r="12788" spans="1:16" x14ac:dyDescent="0.25">
      <c r="A12788">
        <v>26682</v>
      </c>
      <c r="B12788" s="119" t="s">
        <v>8358</v>
      </c>
      <c r="C12788">
        <v>73</v>
      </c>
      <c r="E12788">
        <v>0</v>
      </c>
      <c r="F12788">
        <v>0</v>
      </c>
      <c r="G12788">
        <v>819</v>
      </c>
      <c r="H12788">
        <v>71</v>
      </c>
      <c r="I12788" s="119" t="s">
        <v>4726</v>
      </c>
      <c r="J12788" s="119" t="s">
        <v>22</v>
      </c>
      <c r="K12788" s="1">
        <v>46255.758941458334</v>
      </c>
      <c r="L12788">
        <v>0</v>
      </c>
      <c r="M12788">
        <v>1</v>
      </c>
      <c r="N12788">
        <v>0</v>
      </c>
      <c r="O12788">
        <v>0</v>
      </c>
      <c r="P12788" s="119" t="s">
        <v>20254</v>
      </c>
    </row>
    <row r="12789" spans="1:16" x14ac:dyDescent="0.25">
      <c r="A12789">
        <v>26683</v>
      </c>
      <c r="B12789" s="119" t="s">
        <v>8358</v>
      </c>
      <c r="C12789">
        <v>78</v>
      </c>
      <c r="E12789">
        <v>0</v>
      </c>
      <c r="F12789">
        <v>0</v>
      </c>
      <c r="G12789">
        <v>5160</v>
      </c>
      <c r="H12789">
        <v>76</v>
      </c>
      <c r="I12789" s="119" t="s">
        <v>4726</v>
      </c>
      <c r="J12789" s="119" t="s">
        <v>22</v>
      </c>
      <c r="K12789" s="1">
        <v>46255.758941458334</v>
      </c>
      <c r="L12789">
        <v>0</v>
      </c>
      <c r="M12789">
        <v>7</v>
      </c>
      <c r="N12789">
        <v>0</v>
      </c>
      <c r="O12789">
        <v>1</v>
      </c>
      <c r="P12789" s="119" t="s">
        <v>20254</v>
      </c>
    </row>
    <row r="12790" spans="1:16" x14ac:dyDescent="0.25">
      <c r="A12790">
        <v>26684</v>
      </c>
      <c r="B12790" s="119" t="s">
        <v>8350</v>
      </c>
      <c r="C12790">
        <v>80</v>
      </c>
      <c r="D12790">
        <v>24614</v>
      </c>
      <c r="E12790">
        <v>1666</v>
      </c>
      <c r="F12790">
        <v>1716</v>
      </c>
      <c r="G12790">
        <v>3140</v>
      </c>
      <c r="H12790">
        <v>2221</v>
      </c>
      <c r="I12790" s="119" t="s">
        <v>4726</v>
      </c>
      <c r="J12790" s="119" t="s">
        <v>222</v>
      </c>
      <c r="K12790" s="1">
        <v>46255.758941458334</v>
      </c>
      <c r="L12790">
        <v>868</v>
      </c>
      <c r="M12790">
        <v>75</v>
      </c>
      <c r="N12790">
        <v>138</v>
      </c>
      <c r="O12790">
        <v>8</v>
      </c>
      <c r="P12790" s="119" t="s">
        <v>20254</v>
      </c>
    </row>
    <row r="12791" spans="1:16" x14ac:dyDescent="0.25">
      <c r="A12791">
        <v>26685</v>
      </c>
      <c r="B12791" s="119" t="s">
        <v>8358</v>
      </c>
      <c r="C12791">
        <v>80</v>
      </c>
      <c r="E12791">
        <v>0</v>
      </c>
      <c r="F12791">
        <v>0</v>
      </c>
      <c r="G12791">
        <v>4267</v>
      </c>
      <c r="H12791">
        <v>78</v>
      </c>
      <c r="I12791" s="119" t="s">
        <v>4726</v>
      </c>
      <c r="J12791" s="119" t="s">
        <v>22</v>
      </c>
      <c r="K12791" s="1">
        <v>46255.758941458334</v>
      </c>
      <c r="L12791">
        <v>0</v>
      </c>
      <c r="M12791">
        <v>4</v>
      </c>
      <c r="N12791">
        <v>0</v>
      </c>
      <c r="O12791">
        <v>0</v>
      </c>
      <c r="P12791" s="119" t="s">
        <v>20254</v>
      </c>
    </row>
    <row r="12792" spans="1:16" x14ac:dyDescent="0.25">
      <c r="A12792">
        <v>26686</v>
      </c>
      <c r="B12792" s="119" t="s">
        <v>8348</v>
      </c>
      <c r="C12792">
        <v>69</v>
      </c>
      <c r="E12792">
        <v>0</v>
      </c>
      <c r="F12792">
        <v>0</v>
      </c>
      <c r="G12792">
        <v>1086</v>
      </c>
      <c r="H12792">
        <v>73</v>
      </c>
      <c r="I12792" s="119" t="s">
        <v>4726</v>
      </c>
      <c r="J12792" s="119" t="s">
        <v>22</v>
      </c>
      <c r="K12792" s="1">
        <v>46255.758941458334</v>
      </c>
      <c r="L12792">
        <v>0</v>
      </c>
      <c r="M12792">
        <v>2</v>
      </c>
      <c r="N12792">
        <v>0</v>
      </c>
      <c r="O12792">
        <v>0</v>
      </c>
      <c r="P12792" s="119" t="s">
        <v>20254</v>
      </c>
    </row>
    <row r="12793" spans="1:16" x14ac:dyDescent="0.25">
      <c r="A12793">
        <v>26687</v>
      </c>
      <c r="B12793" s="119" t="s">
        <v>8348</v>
      </c>
      <c r="C12793">
        <v>74</v>
      </c>
      <c r="E12793">
        <v>0</v>
      </c>
      <c r="F12793">
        <v>0</v>
      </c>
      <c r="G12793">
        <v>1063</v>
      </c>
      <c r="H12793">
        <v>72</v>
      </c>
      <c r="I12793" s="119" t="s">
        <v>4726</v>
      </c>
      <c r="J12793" s="119" t="s">
        <v>22</v>
      </c>
      <c r="K12793" s="1">
        <v>46255.758941458334</v>
      </c>
      <c r="L12793">
        <v>0</v>
      </c>
      <c r="M12793">
        <v>2</v>
      </c>
      <c r="N12793">
        <v>0</v>
      </c>
      <c r="O12793">
        <v>0</v>
      </c>
      <c r="P12793" s="119" t="s">
        <v>20254</v>
      </c>
    </row>
    <row r="12794" spans="1:16" x14ac:dyDescent="0.25">
      <c r="A12794">
        <v>26688</v>
      </c>
      <c r="B12794" s="119" t="s">
        <v>8348</v>
      </c>
      <c r="C12794">
        <v>79</v>
      </c>
      <c r="E12794">
        <v>2</v>
      </c>
      <c r="F12794">
        <v>69</v>
      </c>
      <c r="G12794">
        <v>4507</v>
      </c>
      <c r="H12794">
        <v>77</v>
      </c>
      <c r="I12794" s="119" t="s">
        <v>4726</v>
      </c>
      <c r="J12794" s="119" t="s">
        <v>22</v>
      </c>
      <c r="K12794" s="1">
        <v>46255.758941458334</v>
      </c>
      <c r="L12794">
        <v>0</v>
      </c>
      <c r="M12794">
        <v>7</v>
      </c>
      <c r="N12794">
        <v>0</v>
      </c>
      <c r="O12794">
        <v>2</v>
      </c>
      <c r="P12794" s="119" t="s">
        <v>20254</v>
      </c>
    </row>
    <row r="12795" spans="1:16" x14ac:dyDescent="0.25">
      <c r="A12795">
        <v>26689</v>
      </c>
      <c r="B12795" s="119" t="s">
        <v>8348</v>
      </c>
      <c r="C12795">
        <v>80</v>
      </c>
      <c r="E12795">
        <v>260</v>
      </c>
      <c r="F12795">
        <v>67</v>
      </c>
      <c r="G12795">
        <v>2370</v>
      </c>
      <c r="H12795">
        <v>78</v>
      </c>
      <c r="I12795" s="119" t="s">
        <v>4726</v>
      </c>
      <c r="J12795" s="119" t="s">
        <v>22</v>
      </c>
      <c r="K12795" s="1">
        <v>46255.758941458334</v>
      </c>
      <c r="L12795">
        <v>0</v>
      </c>
      <c r="M12795">
        <v>6</v>
      </c>
      <c r="N12795">
        <v>0</v>
      </c>
      <c r="O12795">
        <v>2</v>
      </c>
      <c r="P12795" s="119" t="s">
        <v>20254</v>
      </c>
    </row>
    <row r="12796" spans="1:16" x14ac:dyDescent="0.25">
      <c r="A12796">
        <v>26690</v>
      </c>
      <c r="B12796" s="119" t="s">
        <v>8360</v>
      </c>
      <c r="C12796">
        <v>62</v>
      </c>
      <c r="D12796">
        <v>24570</v>
      </c>
      <c r="E12796">
        <v>159</v>
      </c>
      <c r="F12796">
        <v>60000</v>
      </c>
      <c r="G12796">
        <v>48</v>
      </c>
      <c r="H12796">
        <v>209998</v>
      </c>
      <c r="I12796" s="119" t="s">
        <v>4726</v>
      </c>
      <c r="J12796" s="119" t="s">
        <v>24</v>
      </c>
      <c r="K12796" s="1">
        <v>46255.758941458334</v>
      </c>
      <c r="L12796">
        <v>2</v>
      </c>
      <c r="M12796">
        <v>0</v>
      </c>
      <c r="N12796">
        <v>0</v>
      </c>
      <c r="O12796">
        <v>0</v>
      </c>
      <c r="P12796" s="119" t="s">
        <v>20254</v>
      </c>
    </row>
    <row r="12797" spans="1:16" x14ac:dyDescent="0.25">
      <c r="A12797">
        <v>26691</v>
      </c>
      <c r="B12797" s="119" t="s">
        <v>8361</v>
      </c>
      <c r="C12797">
        <v>70</v>
      </c>
      <c r="D12797">
        <v>24627</v>
      </c>
      <c r="E12797">
        <v>120</v>
      </c>
      <c r="F12797">
        <v>1695</v>
      </c>
      <c r="G12797">
        <v>173</v>
      </c>
      <c r="H12797">
        <v>11000</v>
      </c>
      <c r="I12797" s="119" t="s">
        <v>4726</v>
      </c>
      <c r="J12797" s="119" t="s">
        <v>24</v>
      </c>
      <c r="K12797" s="1">
        <v>46255.758941458334</v>
      </c>
      <c r="L12797">
        <v>8</v>
      </c>
      <c r="M12797">
        <v>20</v>
      </c>
      <c r="N12797">
        <v>5</v>
      </c>
      <c r="O12797">
        <v>4</v>
      </c>
      <c r="P12797" s="119" t="s">
        <v>20254</v>
      </c>
    </row>
    <row r="12798" spans="1:16" x14ac:dyDescent="0.25">
      <c r="A12798">
        <v>26692</v>
      </c>
      <c r="B12798" s="119" t="s">
        <v>8362</v>
      </c>
      <c r="C12798">
        <v>78</v>
      </c>
      <c r="D12798">
        <v>24554</v>
      </c>
      <c r="E12798">
        <v>722</v>
      </c>
      <c r="F12798">
        <v>2103</v>
      </c>
      <c r="G12798">
        <v>2713</v>
      </c>
      <c r="H12798">
        <v>3576</v>
      </c>
      <c r="I12798" s="119" t="s">
        <v>4726</v>
      </c>
      <c r="J12798" s="119" t="s">
        <v>24</v>
      </c>
      <c r="K12798" s="1">
        <v>46255.758941458334</v>
      </c>
      <c r="L12798">
        <v>297</v>
      </c>
      <c r="M12798">
        <v>122</v>
      </c>
      <c r="N12798">
        <v>19</v>
      </c>
      <c r="O12798">
        <v>24</v>
      </c>
      <c r="P12798" s="119" t="s">
        <v>20254</v>
      </c>
    </row>
    <row r="12799" spans="1:16" x14ac:dyDescent="0.25">
      <c r="A12799">
        <v>26693</v>
      </c>
      <c r="B12799" s="119" t="s">
        <v>8363</v>
      </c>
      <c r="C12799">
        <v>80</v>
      </c>
      <c r="D12799">
        <v>24618</v>
      </c>
      <c r="E12799">
        <v>689</v>
      </c>
      <c r="F12799">
        <v>2458</v>
      </c>
      <c r="G12799">
        <v>1265</v>
      </c>
      <c r="H12799">
        <v>3408</v>
      </c>
      <c r="I12799" s="119" t="s">
        <v>4726</v>
      </c>
      <c r="J12799" s="119" t="s">
        <v>24</v>
      </c>
      <c r="K12799" s="1">
        <v>46255.758941458334</v>
      </c>
      <c r="L12799">
        <v>705</v>
      </c>
      <c r="M12799">
        <v>164</v>
      </c>
      <c r="N12799">
        <v>39</v>
      </c>
      <c r="O12799">
        <v>37</v>
      </c>
      <c r="P12799" s="119" t="s">
        <v>20254</v>
      </c>
    </row>
    <row r="12800" spans="1:16" x14ac:dyDescent="0.25">
      <c r="A12800">
        <v>26694</v>
      </c>
      <c r="B12800" s="119" t="s">
        <v>8364</v>
      </c>
      <c r="C12800">
        <v>63</v>
      </c>
      <c r="D12800">
        <v>24601</v>
      </c>
      <c r="E12800">
        <v>148</v>
      </c>
      <c r="F12800">
        <v>25008</v>
      </c>
      <c r="G12800">
        <v>47</v>
      </c>
      <c r="H12800">
        <v>98787</v>
      </c>
      <c r="I12800" s="119" t="s">
        <v>4726</v>
      </c>
      <c r="J12800" s="119" t="s">
        <v>24</v>
      </c>
      <c r="K12800" s="1">
        <v>46255.758941458334</v>
      </c>
      <c r="L12800">
        <v>7</v>
      </c>
      <c r="M12800">
        <v>2</v>
      </c>
      <c r="N12800">
        <v>0</v>
      </c>
      <c r="O12800">
        <v>0</v>
      </c>
      <c r="P12800" s="119" t="s">
        <v>20254</v>
      </c>
    </row>
    <row r="12801" spans="1:16" x14ac:dyDescent="0.25">
      <c r="A12801">
        <v>26695</v>
      </c>
      <c r="B12801" s="119" t="s">
        <v>8365</v>
      </c>
      <c r="C12801">
        <v>71</v>
      </c>
      <c r="D12801">
        <v>24627</v>
      </c>
      <c r="E12801">
        <v>704</v>
      </c>
      <c r="F12801">
        <v>2335</v>
      </c>
      <c r="G12801">
        <v>331</v>
      </c>
      <c r="H12801">
        <v>4033</v>
      </c>
      <c r="I12801" s="119" t="s">
        <v>4726</v>
      </c>
      <c r="J12801" s="119" t="s">
        <v>24</v>
      </c>
      <c r="K12801" s="1">
        <v>46255.758941458334</v>
      </c>
      <c r="L12801">
        <v>202</v>
      </c>
      <c r="M12801">
        <v>8</v>
      </c>
      <c r="N12801">
        <v>5</v>
      </c>
      <c r="O12801">
        <v>2</v>
      </c>
      <c r="P12801" s="119" t="s">
        <v>20254</v>
      </c>
    </row>
    <row r="12802" spans="1:16" x14ac:dyDescent="0.25">
      <c r="A12802">
        <v>26696</v>
      </c>
      <c r="B12802" s="119" t="s">
        <v>8366</v>
      </c>
      <c r="C12802">
        <v>79</v>
      </c>
      <c r="D12802">
        <v>24655</v>
      </c>
      <c r="E12802">
        <v>385</v>
      </c>
      <c r="F12802">
        <v>1967</v>
      </c>
      <c r="G12802">
        <v>494</v>
      </c>
      <c r="H12802">
        <v>3247</v>
      </c>
      <c r="I12802" s="119" t="s">
        <v>4726</v>
      </c>
      <c r="J12802" s="119" t="s">
        <v>24</v>
      </c>
      <c r="K12802" s="1">
        <v>46255.758941458334</v>
      </c>
      <c r="L12802">
        <v>298</v>
      </c>
      <c r="M12802">
        <v>14</v>
      </c>
      <c r="N12802">
        <v>11</v>
      </c>
      <c r="O12802">
        <v>4</v>
      </c>
      <c r="P12802" s="119" t="s">
        <v>20254</v>
      </c>
    </row>
    <row r="12803" spans="1:16" x14ac:dyDescent="0.25">
      <c r="A12803">
        <v>26697</v>
      </c>
      <c r="B12803" s="119" t="s">
        <v>8367</v>
      </c>
      <c r="C12803">
        <v>80</v>
      </c>
      <c r="D12803">
        <v>24594</v>
      </c>
      <c r="E12803">
        <v>1018</v>
      </c>
      <c r="F12803">
        <v>2317</v>
      </c>
      <c r="G12803">
        <v>1423</v>
      </c>
      <c r="H12803">
        <v>3271</v>
      </c>
      <c r="I12803" s="119" t="s">
        <v>4726</v>
      </c>
      <c r="J12803" s="119" t="s">
        <v>24</v>
      </c>
      <c r="K12803" s="1">
        <v>46255.758941458334</v>
      </c>
      <c r="L12803">
        <v>641</v>
      </c>
      <c r="M12803">
        <v>138</v>
      </c>
      <c r="N12803">
        <v>362</v>
      </c>
      <c r="O12803">
        <v>73</v>
      </c>
      <c r="P12803" s="119" t="s">
        <v>20254</v>
      </c>
    </row>
    <row r="12804" spans="1:16" x14ac:dyDescent="0.25">
      <c r="A12804">
        <v>26698</v>
      </c>
      <c r="B12804" s="119" t="s">
        <v>8368</v>
      </c>
      <c r="C12804">
        <v>64</v>
      </c>
      <c r="D12804">
        <v>24632</v>
      </c>
      <c r="E12804">
        <v>174</v>
      </c>
      <c r="F12804">
        <v>3721</v>
      </c>
      <c r="G12804">
        <v>59</v>
      </c>
      <c r="H12804">
        <v>39097</v>
      </c>
      <c r="I12804" s="119" t="s">
        <v>4726</v>
      </c>
      <c r="J12804" s="119" t="s">
        <v>24</v>
      </c>
      <c r="K12804" s="1">
        <v>46255.758941458334</v>
      </c>
      <c r="L12804">
        <v>4</v>
      </c>
      <c r="M12804">
        <v>1</v>
      </c>
      <c r="N12804">
        <v>0</v>
      </c>
      <c r="O12804">
        <v>0</v>
      </c>
      <c r="P12804" s="119" t="s">
        <v>20254</v>
      </c>
    </row>
    <row r="12805" spans="1:16" x14ac:dyDescent="0.25">
      <c r="A12805">
        <v>26699</v>
      </c>
      <c r="B12805" s="119" t="s">
        <v>8369</v>
      </c>
      <c r="C12805">
        <v>72</v>
      </c>
      <c r="D12805">
        <v>24618</v>
      </c>
      <c r="E12805">
        <v>115</v>
      </c>
      <c r="F12805">
        <v>36177</v>
      </c>
      <c r="G12805">
        <v>31</v>
      </c>
      <c r="H12805">
        <v>94234</v>
      </c>
      <c r="I12805" s="119" t="s">
        <v>4726</v>
      </c>
      <c r="J12805" s="119" t="s">
        <v>24</v>
      </c>
      <c r="K12805" s="1">
        <v>46255.758941458334</v>
      </c>
      <c r="L12805">
        <v>2</v>
      </c>
      <c r="M12805">
        <v>0</v>
      </c>
      <c r="N12805">
        <v>2</v>
      </c>
      <c r="O12805">
        <v>0</v>
      </c>
      <c r="P12805" s="119" t="s">
        <v>20254</v>
      </c>
    </row>
    <row r="12806" spans="1:16" x14ac:dyDescent="0.25">
      <c r="A12806">
        <v>26700</v>
      </c>
      <c r="B12806" s="119" t="s">
        <v>8370</v>
      </c>
      <c r="C12806">
        <v>80</v>
      </c>
      <c r="D12806">
        <v>24624</v>
      </c>
      <c r="E12806">
        <v>339</v>
      </c>
      <c r="F12806">
        <v>2587</v>
      </c>
      <c r="G12806">
        <v>1393</v>
      </c>
      <c r="H12806">
        <v>4101</v>
      </c>
      <c r="I12806" s="119" t="s">
        <v>4726</v>
      </c>
      <c r="J12806" s="119" t="s">
        <v>24</v>
      </c>
      <c r="K12806" s="1">
        <v>46255.758941458334</v>
      </c>
      <c r="L12806">
        <v>362</v>
      </c>
      <c r="M12806">
        <v>622</v>
      </c>
      <c r="N12806">
        <v>37</v>
      </c>
      <c r="O12806">
        <v>99</v>
      </c>
      <c r="P12806" s="119" t="s">
        <v>20254</v>
      </c>
    </row>
    <row r="12807" spans="1:16" x14ac:dyDescent="0.25">
      <c r="A12807">
        <v>26701</v>
      </c>
      <c r="B12807" s="119" t="s">
        <v>8371</v>
      </c>
      <c r="C12807">
        <v>65</v>
      </c>
      <c r="D12807">
        <v>24597</v>
      </c>
      <c r="E12807">
        <v>81</v>
      </c>
      <c r="F12807">
        <v>50000</v>
      </c>
      <c r="G12807">
        <v>52</v>
      </c>
      <c r="H12807">
        <v>86999</v>
      </c>
      <c r="I12807" s="119" t="s">
        <v>4726</v>
      </c>
      <c r="J12807" s="119" t="s">
        <v>24</v>
      </c>
      <c r="K12807" s="1">
        <v>46255.758941458334</v>
      </c>
      <c r="L12807">
        <v>1</v>
      </c>
      <c r="M12807">
        <v>4</v>
      </c>
      <c r="N12807">
        <v>0</v>
      </c>
      <c r="O12807">
        <v>2</v>
      </c>
      <c r="P12807" s="119" t="s">
        <v>20254</v>
      </c>
    </row>
    <row r="12808" spans="1:16" x14ac:dyDescent="0.25">
      <c r="A12808">
        <v>26702</v>
      </c>
      <c r="B12808" s="119" t="s">
        <v>8372</v>
      </c>
      <c r="C12808">
        <v>73</v>
      </c>
      <c r="D12808">
        <v>24605</v>
      </c>
      <c r="E12808">
        <v>98</v>
      </c>
      <c r="F12808">
        <v>93607</v>
      </c>
      <c r="G12808">
        <v>17</v>
      </c>
      <c r="H12808">
        <v>187784</v>
      </c>
      <c r="I12808" s="119" t="s">
        <v>4726</v>
      </c>
      <c r="J12808" s="119" t="s">
        <v>24</v>
      </c>
      <c r="K12808" s="1">
        <v>46255.758941458334</v>
      </c>
      <c r="L12808">
        <v>2</v>
      </c>
      <c r="M12808">
        <v>0</v>
      </c>
      <c r="N12808">
        <v>1</v>
      </c>
      <c r="O12808">
        <v>0</v>
      </c>
      <c r="P12808" s="119" t="s">
        <v>20254</v>
      </c>
    </row>
    <row r="12809" spans="1:16" x14ac:dyDescent="0.25">
      <c r="A12809">
        <v>26703</v>
      </c>
      <c r="B12809" s="119" t="s">
        <v>8373</v>
      </c>
      <c r="C12809">
        <v>80</v>
      </c>
      <c r="D12809">
        <v>24600</v>
      </c>
      <c r="E12809">
        <v>945</v>
      </c>
      <c r="F12809">
        <v>2195</v>
      </c>
      <c r="G12809">
        <v>1251</v>
      </c>
      <c r="H12809">
        <v>3241</v>
      </c>
      <c r="I12809" s="119" t="s">
        <v>4726</v>
      </c>
      <c r="J12809" s="119" t="s">
        <v>24</v>
      </c>
      <c r="K12809" s="1">
        <v>46255.758941458334</v>
      </c>
      <c r="L12809">
        <v>347</v>
      </c>
      <c r="M12809">
        <v>259</v>
      </c>
      <c r="N12809">
        <v>133</v>
      </c>
      <c r="O12809">
        <v>66</v>
      </c>
      <c r="P12809" s="119" t="s">
        <v>20254</v>
      </c>
    </row>
    <row r="12810" spans="1:16" x14ac:dyDescent="0.25">
      <c r="A12810">
        <v>26704</v>
      </c>
      <c r="B12810" s="119" t="s">
        <v>8374</v>
      </c>
      <c r="C12810">
        <v>66</v>
      </c>
      <c r="D12810">
        <v>24607</v>
      </c>
      <c r="E12810">
        <v>71</v>
      </c>
      <c r="F12810">
        <v>7146</v>
      </c>
      <c r="G12810">
        <v>25</v>
      </c>
      <c r="H12810">
        <v>72554</v>
      </c>
      <c r="I12810" s="119" t="s">
        <v>4726</v>
      </c>
      <c r="J12810" s="119" t="s">
        <v>24</v>
      </c>
      <c r="K12810" s="1">
        <v>46255.758941458334</v>
      </c>
      <c r="L12810">
        <v>2</v>
      </c>
      <c r="M12810">
        <v>0</v>
      </c>
      <c r="N12810">
        <v>0</v>
      </c>
      <c r="O12810">
        <v>0</v>
      </c>
      <c r="P12810" s="119" t="s">
        <v>20254</v>
      </c>
    </row>
    <row r="12811" spans="1:16" x14ac:dyDescent="0.25">
      <c r="A12811">
        <v>26705</v>
      </c>
      <c r="B12811" s="119" t="s">
        <v>8375</v>
      </c>
      <c r="C12811">
        <v>74</v>
      </c>
      <c r="D12811">
        <v>24600</v>
      </c>
      <c r="E12811">
        <v>82</v>
      </c>
      <c r="F12811">
        <v>10000</v>
      </c>
      <c r="G12811">
        <v>48</v>
      </c>
      <c r="H12811">
        <v>51901</v>
      </c>
      <c r="I12811" s="119" t="s">
        <v>4726</v>
      </c>
      <c r="J12811" s="119" t="s">
        <v>24</v>
      </c>
      <c r="K12811" s="1">
        <v>46255.758941458334</v>
      </c>
      <c r="L12811">
        <v>5</v>
      </c>
      <c r="M12811">
        <v>2</v>
      </c>
      <c r="N12811">
        <v>5</v>
      </c>
      <c r="O12811">
        <v>0</v>
      </c>
      <c r="P12811" s="119" t="s">
        <v>20254</v>
      </c>
    </row>
    <row r="12812" spans="1:16" x14ac:dyDescent="0.25">
      <c r="A12812">
        <v>26706</v>
      </c>
      <c r="B12812" s="119" t="s">
        <v>8376</v>
      </c>
      <c r="C12812">
        <v>80</v>
      </c>
      <c r="D12812">
        <v>24630</v>
      </c>
      <c r="E12812">
        <v>954</v>
      </c>
      <c r="F12812">
        <v>2412</v>
      </c>
      <c r="G12812">
        <v>989</v>
      </c>
      <c r="H12812">
        <v>3234</v>
      </c>
      <c r="I12812" s="119" t="s">
        <v>4726</v>
      </c>
      <c r="J12812" s="119" t="s">
        <v>24</v>
      </c>
      <c r="K12812" s="1">
        <v>46255.758941458334</v>
      </c>
      <c r="L12812">
        <v>473</v>
      </c>
      <c r="M12812">
        <v>130</v>
      </c>
      <c r="N12812">
        <v>47</v>
      </c>
      <c r="O12812">
        <v>60</v>
      </c>
      <c r="P12812" s="119" t="s">
        <v>20254</v>
      </c>
    </row>
    <row r="12813" spans="1:16" x14ac:dyDescent="0.25">
      <c r="A12813">
        <v>26707</v>
      </c>
      <c r="B12813" s="119" t="s">
        <v>8377</v>
      </c>
      <c r="C12813">
        <v>75</v>
      </c>
      <c r="D12813">
        <v>24630</v>
      </c>
      <c r="E12813">
        <v>672</v>
      </c>
      <c r="F12813">
        <v>1661</v>
      </c>
      <c r="G12813">
        <v>111</v>
      </c>
      <c r="H12813">
        <v>4668</v>
      </c>
      <c r="I12813" s="119" t="s">
        <v>4726</v>
      </c>
      <c r="J12813" s="119" t="s">
        <v>24</v>
      </c>
      <c r="K12813" s="1">
        <v>46255.758941458334</v>
      </c>
      <c r="L12813">
        <v>232</v>
      </c>
      <c r="M12813">
        <v>2</v>
      </c>
      <c r="N12813">
        <v>5</v>
      </c>
      <c r="O12813">
        <v>0</v>
      </c>
      <c r="P12813" s="119" t="s">
        <v>20254</v>
      </c>
    </row>
    <row r="12814" spans="1:16" x14ac:dyDescent="0.25">
      <c r="A12814">
        <v>26708</v>
      </c>
      <c r="B12814" s="119" t="s">
        <v>8378</v>
      </c>
      <c r="C12814">
        <v>80</v>
      </c>
      <c r="D12814">
        <v>24561</v>
      </c>
      <c r="E12814">
        <v>1117</v>
      </c>
      <c r="F12814">
        <v>2294</v>
      </c>
      <c r="G12814">
        <v>1308</v>
      </c>
      <c r="H12814">
        <v>3179</v>
      </c>
      <c r="I12814" s="119" t="s">
        <v>4726</v>
      </c>
      <c r="J12814" s="119" t="s">
        <v>24</v>
      </c>
      <c r="K12814" s="1">
        <v>46255.758941458334</v>
      </c>
      <c r="L12814">
        <v>300</v>
      </c>
      <c r="M12814">
        <v>254</v>
      </c>
      <c r="N12814">
        <v>41</v>
      </c>
      <c r="O12814">
        <v>39</v>
      </c>
      <c r="P12814" s="119" t="s">
        <v>20254</v>
      </c>
    </row>
    <row r="12815" spans="1:16" x14ac:dyDescent="0.25">
      <c r="A12815">
        <v>26709</v>
      </c>
      <c r="B12815" s="119" t="s">
        <v>8379</v>
      </c>
      <c r="C12815">
        <v>76</v>
      </c>
      <c r="D12815">
        <v>24648</v>
      </c>
      <c r="E12815">
        <v>350</v>
      </c>
      <c r="F12815">
        <v>2117</v>
      </c>
      <c r="G12815">
        <v>1387</v>
      </c>
      <c r="H12815">
        <v>3205</v>
      </c>
      <c r="I12815" s="119" t="s">
        <v>4726</v>
      </c>
      <c r="J12815" s="119" t="s">
        <v>24</v>
      </c>
      <c r="K12815" s="1">
        <v>46255.758941458334</v>
      </c>
      <c r="L12815">
        <v>299</v>
      </c>
      <c r="M12815">
        <v>72</v>
      </c>
      <c r="N12815">
        <v>29</v>
      </c>
      <c r="O12815">
        <v>46</v>
      </c>
      <c r="P12815" s="119" t="s">
        <v>20254</v>
      </c>
    </row>
    <row r="12816" spans="1:16" x14ac:dyDescent="0.25">
      <c r="A12816">
        <v>26711</v>
      </c>
      <c r="B12816" s="119" t="s">
        <v>8380</v>
      </c>
      <c r="C12816">
        <v>1</v>
      </c>
      <c r="E12816">
        <v>713</v>
      </c>
      <c r="F12816">
        <v>24</v>
      </c>
      <c r="G12816">
        <v>741</v>
      </c>
      <c r="H12816">
        <v>51</v>
      </c>
      <c r="I12816" s="119" t="s">
        <v>4726</v>
      </c>
      <c r="J12816" s="119" t="s">
        <v>22</v>
      </c>
      <c r="K12816" s="1">
        <v>46255.758941458334</v>
      </c>
      <c r="L12816">
        <v>0</v>
      </c>
      <c r="M12816">
        <v>4</v>
      </c>
      <c r="N12816">
        <v>0</v>
      </c>
      <c r="O12816">
        <v>0</v>
      </c>
      <c r="P12816" s="119" t="s">
        <v>20254</v>
      </c>
    </row>
    <row r="12817" spans="1:16" x14ac:dyDescent="0.25">
      <c r="A12817">
        <v>26712</v>
      </c>
      <c r="B12817" s="119" t="s">
        <v>8380</v>
      </c>
      <c r="C12817">
        <v>6</v>
      </c>
      <c r="E12817">
        <v>4832</v>
      </c>
      <c r="F12817">
        <v>26</v>
      </c>
      <c r="G12817">
        <v>485</v>
      </c>
      <c r="H12817">
        <v>97</v>
      </c>
      <c r="I12817" s="119" t="s">
        <v>4726</v>
      </c>
      <c r="J12817" s="119" t="s">
        <v>22</v>
      </c>
      <c r="K12817" s="1">
        <v>46255.758941458334</v>
      </c>
      <c r="L12817">
        <v>0</v>
      </c>
      <c r="M12817">
        <v>4</v>
      </c>
      <c r="N12817">
        <v>0</v>
      </c>
      <c r="O12817">
        <v>1</v>
      </c>
      <c r="P12817" s="119" t="s">
        <v>20254</v>
      </c>
    </row>
    <row r="12818" spans="1:16" x14ac:dyDescent="0.25">
      <c r="A12818">
        <v>26713</v>
      </c>
      <c r="B12818" s="119" t="s">
        <v>8380</v>
      </c>
      <c r="C12818">
        <v>11</v>
      </c>
      <c r="E12818">
        <v>3559</v>
      </c>
      <c r="F12818">
        <v>90</v>
      </c>
      <c r="G12818">
        <v>283</v>
      </c>
      <c r="H12818">
        <v>4444</v>
      </c>
      <c r="I12818" s="119" t="s">
        <v>4726</v>
      </c>
      <c r="J12818" s="119" t="s">
        <v>22</v>
      </c>
      <c r="K12818" s="1">
        <v>46255.758941458334</v>
      </c>
      <c r="L12818">
        <v>31</v>
      </c>
      <c r="M12818">
        <v>16</v>
      </c>
      <c r="N12818">
        <v>3</v>
      </c>
      <c r="O12818">
        <v>4</v>
      </c>
      <c r="P12818" s="119" t="s">
        <v>20254</v>
      </c>
    </row>
    <row r="12819" spans="1:16" x14ac:dyDescent="0.25">
      <c r="A12819">
        <v>26714</v>
      </c>
      <c r="B12819" s="119" t="s">
        <v>8380</v>
      </c>
      <c r="C12819">
        <v>16</v>
      </c>
      <c r="E12819">
        <v>3389</v>
      </c>
      <c r="F12819">
        <v>26</v>
      </c>
      <c r="G12819">
        <v>244</v>
      </c>
      <c r="H12819">
        <v>384</v>
      </c>
      <c r="I12819" s="119" t="s">
        <v>4726</v>
      </c>
      <c r="J12819" s="119" t="s">
        <v>22</v>
      </c>
      <c r="K12819" s="1">
        <v>46255.758941458334</v>
      </c>
      <c r="L12819">
        <v>9</v>
      </c>
      <c r="M12819">
        <v>13</v>
      </c>
      <c r="N12819">
        <v>1</v>
      </c>
      <c r="O12819">
        <v>0</v>
      </c>
      <c r="P12819" s="119" t="s">
        <v>20254</v>
      </c>
    </row>
    <row r="12820" spans="1:16" x14ac:dyDescent="0.25">
      <c r="A12820">
        <v>26715</v>
      </c>
      <c r="B12820" s="119" t="s">
        <v>8381</v>
      </c>
      <c r="C12820">
        <v>0</v>
      </c>
      <c r="E12820">
        <v>4150</v>
      </c>
      <c r="F12820">
        <v>18</v>
      </c>
      <c r="G12820">
        <v>602</v>
      </c>
      <c r="H12820">
        <v>48</v>
      </c>
      <c r="I12820" s="119" t="s">
        <v>4726</v>
      </c>
      <c r="J12820" s="119" t="s">
        <v>22</v>
      </c>
      <c r="K12820" s="1">
        <v>46255.758941458334</v>
      </c>
      <c r="L12820">
        <v>0</v>
      </c>
      <c r="M12820">
        <v>7</v>
      </c>
      <c r="N12820">
        <v>0</v>
      </c>
      <c r="O12820">
        <v>1</v>
      </c>
      <c r="P12820" s="119" t="s">
        <v>20254</v>
      </c>
    </row>
    <row r="12821" spans="1:16" x14ac:dyDescent="0.25">
      <c r="A12821">
        <v>26716</v>
      </c>
      <c r="B12821" s="119" t="s">
        <v>8382</v>
      </c>
      <c r="C12821">
        <v>14</v>
      </c>
      <c r="D12821">
        <v>24628</v>
      </c>
      <c r="E12821">
        <v>2068</v>
      </c>
      <c r="F12821">
        <v>58</v>
      </c>
      <c r="G12821">
        <v>1398</v>
      </c>
      <c r="H12821">
        <v>89</v>
      </c>
      <c r="I12821" s="119" t="s">
        <v>4726</v>
      </c>
      <c r="J12821" s="119" t="s">
        <v>139</v>
      </c>
      <c r="K12821" s="1">
        <v>46255.758941458334</v>
      </c>
      <c r="L12821">
        <v>47</v>
      </c>
      <c r="M12821">
        <v>3</v>
      </c>
      <c r="N12821">
        <v>14</v>
      </c>
      <c r="O12821">
        <v>1</v>
      </c>
      <c r="P12821" s="119" t="s">
        <v>20254</v>
      </c>
    </row>
    <row r="12822" spans="1:16" x14ac:dyDescent="0.25">
      <c r="A12822">
        <v>26717</v>
      </c>
      <c r="B12822" s="119" t="s">
        <v>8382</v>
      </c>
      <c r="C12822">
        <v>20</v>
      </c>
      <c r="D12822">
        <v>24628</v>
      </c>
      <c r="E12822">
        <v>3728</v>
      </c>
      <c r="F12822">
        <v>62</v>
      </c>
      <c r="G12822">
        <v>922</v>
      </c>
      <c r="H12822">
        <v>108</v>
      </c>
      <c r="I12822" s="119" t="s">
        <v>4726</v>
      </c>
      <c r="J12822" s="119" t="s">
        <v>139</v>
      </c>
      <c r="K12822" s="1">
        <v>46255.758941458334</v>
      </c>
      <c r="L12822">
        <v>36</v>
      </c>
      <c r="M12822">
        <v>0</v>
      </c>
      <c r="N12822">
        <v>13</v>
      </c>
      <c r="O12822">
        <v>0</v>
      </c>
      <c r="P12822" s="119" t="s">
        <v>20254</v>
      </c>
    </row>
    <row r="12823" spans="1:16" x14ac:dyDescent="0.25">
      <c r="A12823">
        <v>26718</v>
      </c>
      <c r="B12823" s="119" t="s">
        <v>8381</v>
      </c>
      <c r="C12823">
        <v>7</v>
      </c>
      <c r="E12823">
        <v>1619</v>
      </c>
      <c r="F12823">
        <v>18</v>
      </c>
      <c r="G12823">
        <v>878</v>
      </c>
      <c r="H12823">
        <v>59</v>
      </c>
      <c r="I12823" s="119" t="s">
        <v>4726</v>
      </c>
      <c r="J12823" s="119" t="s">
        <v>22</v>
      </c>
      <c r="K12823" s="1">
        <v>46255.758941458334</v>
      </c>
      <c r="L12823">
        <v>0</v>
      </c>
      <c r="M12823">
        <v>4</v>
      </c>
      <c r="N12823">
        <v>0</v>
      </c>
      <c r="O12823">
        <v>1</v>
      </c>
      <c r="P12823" s="119" t="s">
        <v>20254</v>
      </c>
    </row>
    <row r="12824" spans="1:16" x14ac:dyDescent="0.25">
      <c r="A12824">
        <v>26719</v>
      </c>
      <c r="B12824" s="119" t="s">
        <v>8383</v>
      </c>
      <c r="C12824">
        <v>26</v>
      </c>
      <c r="D12824">
        <v>24628</v>
      </c>
      <c r="E12824">
        <v>110</v>
      </c>
      <c r="F12824">
        <v>70</v>
      </c>
      <c r="G12824">
        <v>315</v>
      </c>
      <c r="H12824">
        <v>118</v>
      </c>
      <c r="I12824" s="119" t="s">
        <v>4726</v>
      </c>
      <c r="J12824" s="119" t="s">
        <v>139</v>
      </c>
      <c r="K12824" s="1">
        <v>46255.758941458334</v>
      </c>
      <c r="L12824">
        <v>30</v>
      </c>
      <c r="M12824">
        <v>0</v>
      </c>
      <c r="N12824">
        <v>8</v>
      </c>
      <c r="O12824">
        <v>0</v>
      </c>
      <c r="P12824" s="119" t="s">
        <v>20254</v>
      </c>
    </row>
    <row r="12825" spans="1:16" x14ac:dyDescent="0.25">
      <c r="A12825">
        <v>26720</v>
      </c>
      <c r="B12825" s="119" t="s">
        <v>8381</v>
      </c>
      <c r="C12825">
        <v>12</v>
      </c>
      <c r="E12825">
        <v>3450</v>
      </c>
      <c r="F12825">
        <v>25</v>
      </c>
      <c r="G12825">
        <v>577</v>
      </c>
      <c r="H12825">
        <v>51</v>
      </c>
      <c r="I12825" s="119" t="s">
        <v>4726</v>
      </c>
      <c r="J12825" s="119" t="s">
        <v>22</v>
      </c>
      <c r="K12825" s="1">
        <v>46255.758941458334</v>
      </c>
      <c r="L12825">
        <v>0</v>
      </c>
      <c r="M12825">
        <v>3</v>
      </c>
      <c r="N12825">
        <v>0</v>
      </c>
      <c r="O12825">
        <v>0</v>
      </c>
      <c r="P12825" s="119" t="s">
        <v>20254</v>
      </c>
    </row>
    <row r="12826" spans="1:16" x14ac:dyDescent="0.25">
      <c r="A12826">
        <v>26721</v>
      </c>
      <c r="B12826" s="119" t="s">
        <v>8381</v>
      </c>
      <c r="C12826">
        <v>17</v>
      </c>
      <c r="E12826">
        <v>0</v>
      </c>
      <c r="F12826">
        <v>0</v>
      </c>
      <c r="G12826">
        <v>427</v>
      </c>
      <c r="H12826">
        <v>115</v>
      </c>
      <c r="I12826" s="119" t="s">
        <v>4726</v>
      </c>
      <c r="J12826" s="119" t="s">
        <v>22</v>
      </c>
      <c r="K12826" s="1">
        <v>46255.758941458334</v>
      </c>
      <c r="L12826">
        <v>0</v>
      </c>
      <c r="M12826">
        <v>4</v>
      </c>
      <c r="N12826">
        <v>0</v>
      </c>
      <c r="O12826">
        <v>2</v>
      </c>
      <c r="P12826" s="119" t="s">
        <v>20254</v>
      </c>
    </row>
    <row r="12827" spans="1:16" x14ac:dyDescent="0.25">
      <c r="A12827">
        <v>26722</v>
      </c>
      <c r="B12827" s="119" t="s">
        <v>8384</v>
      </c>
      <c r="C12827">
        <v>32</v>
      </c>
      <c r="D12827">
        <v>24547</v>
      </c>
      <c r="E12827">
        <v>1922</v>
      </c>
      <c r="F12827">
        <v>89</v>
      </c>
      <c r="G12827">
        <v>442</v>
      </c>
      <c r="H12827">
        <v>100</v>
      </c>
      <c r="I12827" s="119" t="s">
        <v>4726</v>
      </c>
      <c r="J12827" s="119" t="s">
        <v>139</v>
      </c>
      <c r="K12827" s="1">
        <v>46255.758941458334</v>
      </c>
      <c r="L12827">
        <v>26</v>
      </c>
      <c r="M12827">
        <v>0</v>
      </c>
      <c r="N12827">
        <v>4</v>
      </c>
      <c r="O12827">
        <v>0</v>
      </c>
      <c r="P12827" s="119" t="s">
        <v>20254</v>
      </c>
    </row>
    <row r="12828" spans="1:16" x14ac:dyDescent="0.25">
      <c r="A12828">
        <v>26723</v>
      </c>
      <c r="B12828" s="119" t="s">
        <v>8385</v>
      </c>
      <c r="C12828">
        <v>0</v>
      </c>
      <c r="E12828">
        <v>4634</v>
      </c>
      <c r="F12828">
        <v>19</v>
      </c>
      <c r="G12828">
        <v>355</v>
      </c>
      <c r="H12828">
        <v>69</v>
      </c>
      <c r="I12828" s="119" t="s">
        <v>4726</v>
      </c>
      <c r="J12828" s="119" t="s">
        <v>22</v>
      </c>
      <c r="K12828" s="1">
        <v>46255.758941458334</v>
      </c>
      <c r="L12828">
        <v>0</v>
      </c>
      <c r="M12828">
        <v>2</v>
      </c>
      <c r="N12828">
        <v>0</v>
      </c>
      <c r="O12828">
        <v>0</v>
      </c>
      <c r="P12828" s="119" t="s">
        <v>20254</v>
      </c>
    </row>
    <row r="12829" spans="1:16" x14ac:dyDescent="0.25">
      <c r="A12829">
        <v>26724</v>
      </c>
      <c r="B12829" s="119" t="s">
        <v>8386</v>
      </c>
      <c r="C12829">
        <v>27</v>
      </c>
      <c r="D12829">
        <v>24616</v>
      </c>
      <c r="E12829">
        <v>1497</v>
      </c>
      <c r="F12829">
        <v>69</v>
      </c>
      <c r="G12829">
        <v>297</v>
      </c>
      <c r="H12829">
        <v>129</v>
      </c>
      <c r="I12829" s="119" t="s">
        <v>4726</v>
      </c>
      <c r="J12829" s="119" t="s">
        <v>139</v>
      </c>
      <c r="K12829" s="1">
        <v>46255.758941458334</v>
      </c>
      <c r="L12829">
        <v>7</v>
      </c>
      <c r="M12829">
        <v>2</v>
      </c>
      <c r="N12829">
        <v>2</v>
      </c>
      <c r="O12829">
        <v>0</v>
      </c>
      <c r="P12829" s="119" t="s">
        <v>20254</v>
      </c>
    </row>
    <row r="12830" spans="1:16" x14ac:dyDescent="0.25">
      <c r="A12830">
        <v>26725</v>
      </c>
      <c r="B12830" s="119" t="s">
        <v>8387</v>
      </c>
      <c r="C12830">
        <v>33</v>
      </c>
      <c r="D12830">
        <v>24613</v>
      </c>
      <c r="E12830">
        <v>1142</v>
      </c>
      <c r="F12830">
        <v>80</v>
      </c>
      <c r="G12830">
        <v>252</v>
      </c>
      <c r="H12830">
        <v>100</v>
      </c>
      <c r="I12830" s="119" t="s">
        <v>4726</v>
      </c>
      <c r="J12830" s="119" t="s">
        <v>139</v>
      </c>
      <c r="K12830" s="1">
        <v>46255.758941458334</v>
      </c>
      <c r="L12830">
        <v>14</v>
      </c>
      <c r="M12830">
        <v>3</v>
      </c>
      <c r="N12830">
        <v>6</v>
      </c>
      <c r="O12830">
        <v>1</v>
      </c>
      <c r="P12830" s="119" t="s">
        <v>20254</v>
      </c>
    </row>
    <row r="12831" spans="1:16" x14ac:dyDescent="0.25">
      <c r="A12831">
        <v>26726</v>
      </c>
      <c r="B12831" s="119" t="s">
        <v>8385</v>
      </c>
      <c r="C12831">
        <v>8</v>
      </c>
      <c r="E12831">
        <v>671</v>
      </c>
      <c r="F12831">
        <v>19</v>
      </c>
      <c r="G12831">
        <v>378</v>
      </c>
      <c r="H12831">
        <v>54</v>
      </c>
      <c r="I12831" s="119" t="s">
        <v>4726</v>
      </c>
      <c r="J12831" s="119" t="s">
        <v>22</v>
      </c>
      <c r="K12831" s="1">
        <v>46255.758941458334</v>
      </c>
      <c r="L12831">
        <v>0</v>
      </c>
      <c r="M12831">
        <v>1</v>
      </c>
      <c r="N12831">
        <v>0</v>
      </c>
      <c r="O12831">
        <v>0</v>
      </c>
      <c r="P12831" s="119" t="s">
        <v>20254</v>
      </c>
    </row>
    <row r="12832" spans="1:16" x14ac:dyDescent="0.25">
      <c r="A12832">
        <v>26727</v>
      </c>
      <c r="B12832" s="119" t="s">
        <v>8385</v>
      </c>
      <c r="C12832">
        <v>13</v>
      </c>
      <c r="E12832">
        <v>427</v>
      </c>
      <c r="F12832">
        <v>22</v>
      </c>
      <c r="G12832">
        <v>206</v>
      </c>
      <c r="H12832">
        <v>100</v>
      </c>
      <c r="I12832" s="119" t="s">
        <v>4726</v>
      </c>
      <c r="J12832" s="119" t="s">
        <v>22</v>
      </c>
      <c r="K12832" s="1">
        <v>46255.758941458334</v>
      </c>
      <c r="L12832">
        <v>22</v>
      </c>
      <c r="M12832">
        <v>3</v>
      </c>
      <c r="N12832">
        <v>9</v>
      </c>
      <c r="O12832">
        <v>0</v>
      </c>
      <c r="P12832" s="119" t="s">
        <v>20254</v>
      </c>
    </row>
    <row r="12833" spans="1:16" x14ac:dyDescent="0.25">
      <c r="A12833">
        <v>26728</v>
      </c>
      <c r="B12833" s="119" t="s">
        <v>8388</v>
      </c>
      <c r="C12833">
        <v>40</v>
      </c>
      <c r="D12833">
        <v>24573</v>
      </c>
      <c r="E12833">
        <v>322</v>
      </c>
      <c r="F12833">
        <v>94</v>
      </c>
      <c r="G12833">
        <v>450</v>
      </c>
      <c r="H12833">
        <v>169</v>
      </c>
      <c r="I12833" s="119" t="s">
        <v>4726</v>
      </c>
      <c r="J12833" s="119" t="s">
        <v>139</v>
      </c>
      <c r="K12833" s="1">
        <v>46255.758941458334</v>
      </c>
      <c r="L12833">
        <v>18</v>
      </c>
      <c r="M12833">
        <v>6</v>
      </c>
      <c r="N12833">
        <v>3</v>
      </c>
      <c r="O12833">
        <v>0</v>
      </c>
      <c r="P12833" s="119" t="s">
        <v>20254</v>
      </c>
    </row>
    <row r="12834" spans="1:16" x14ac:dyDescent="0.25">
      <c r="A12834">
        <v>26729</v>
      </c>
      <c r="B12834" s="119" t="s">
        <v>8385</v>
      </c>
      <c r="C12834">
        <v>18</v>
      </c>
      <c r="E12834">
        <v>3405</v>
      </c>
      <c r="F12834">
        <v>29</v>
      </c>
      <c r="G12834">
        <v>279</v>
      </c>
      <c r="H12834">
        <v>57</v>
      </c>
      <c r="I12834" s="119" t="s">
        <v>4726</v>
      </c>
      <c r="J12834" s="119" t="s">
        <v>22</v>
      </c>
      <c r="K12834" s="1">
        <v>46255.758941458334</v>
      </c>
      <c r="L12834">
        <v>0</v>
      </c>
      <c r="M12834">
        <v>5</v>
      </c>
      <c r="N12834">
        <v>0</v>
      </c>
      <c r="O12834">
        <v>0</v>
      </c>
      <c r="P12834" s="119" t="s">
        <v>20254</v>
      </c>
    </row>
    <row r="12835" spans="1:16" x14ac:dyDescent="0.25">
      <c r="A12835">
        <v>26730</v>
      </c>
      <c r="B12835" s="119" t="s">
        <v>8389</v>
      </c>
      <c r="C12835">
        <v>38</v>
      </c>
      <c r="D12835">
        <v>24622</v>
      </c>
      <c r="E12835">
        <v>533</v>
      </c>
      <c r="F12835">
        <v>85</v>
      </c>
      <c r="G12835">
        <v>147</v>
      </c>
      <c r="H12835">
        <v>100</v>
      </c>
      <c r="I12835" s="119" t="s">
        <v>4726</v>
      </c>
      <c r="J12835" s="119" t="s">
        <v>139</v>
      </c>
      <c r="K12835" s="1">
        <v>46255.758941458334</v>
      </c>
      <c r="L12835">
        <v>22</v>
      </c>
      <c r="M12835">
        <v>2</v>
      </c>
      <c r="N12835">
        <v>2</v>
      </c>
      <c r="O12835">
        <v>2</v>
      </c>
      <c r="P12835" s="119" t="s">
        <v>20254</v>
      </c>
    </row>
    <row r="12836" spans="1:16" x14ac:dyDescent="0.25">
      <c r="A12836">
        <v>26731</v>
      </c>
      <c r="B12836" s="119" t="s">
        <v>8390</v>
      </c>
      <c r="C12836">
        <v>44</v>
      </c>
      <c r="D12836">
        <v>24573</v>
      </c>
      <c r="E12836">
        <v>823</v>
      </c>
      <c r="F12836">
        <v>101</v>
      </c>
      <c r="G12836">
        <v>279</v>
      </c>
      <c r="H12836">
        <v>121</v>
      </c>
      <c r="I12836" s="119" t="s">
        <v>4726</v>
      </c>
      <c r="J12836" s="119" t="s">
        <v>139</v>
      </c>
      <c r="K12836" s="1">
        <v>46255.758941458334</v>
      </c>
      <c r="L12836">
        <v>17</v>
      </c>
      <c r="M12836">
        <v>0</v>
      </c>
      <c r="N12836">
        <v>4</v>
      </c>
      <c r="O12836">
        <v>0</v>
      </c>
      <c r="P12836" s="119" t="s">
        <v>20254</v>
      </c>
    </row>
    <row r="12837" spans="1:16" x14ac:dyDescent="0.25">
      <c r="A12837">
        <v>26732</v>
      </c>
      <c r="B12837" s="119" t="s">
        <v>8380</v>
      </c>
      <c r="C12837">
        <v>0</v>
      </c>
      <c r="E12837">
        <v>1469</v>
      </c>
      <c r="F12837">
        <v>25</v>
      </c>
      <c r="G12837">
        <v>980</v>
      </c>
      <c r="H12837">
        <v>299</v>
      </c>
      <c r="I12837" s="119" t="s">
        <v>4726</v>
      </c>
      <c r="J12837" s="119" t="s">
        <v>22</v>
      </c>
      <c r="K12837" s="1">
        <v>46255.758941458334</v>
      </c>
      <c r="L12837">
        <v>0</v>
      </c>
      <c r="M12837">
        <v>13</v>
      </c>
      <c r="N12837">
        <v>0</v>
      </c>
      <c r="O12837">
        <v>6</v>
      </c>
      <c r="P12837" s="119" t="s">
        <v>20254</v>
      </c>
    </row>
    <row r="12838" spans="1:16" x14ac:dyDescent="0.25">
      <c r="A12838">
        <v>26733</v>
      </c>
      <c r="B12838" s="119" t="s">
        <v>8380</v>
      </c>
      <c r="C12838">
        <v>9</v>
      </c>
      <c r="E12838">
        <v>746</v>
      </c>
      <c r="F12838">
        <v>40</v>
      </c>
      <c r="G12838">
        <v>887</v>
      </c>
      <c r="H12838">
        <v>183</v>
      </c>
      <c r="I12838" s="119" t="s">
        <v>4726</v>
      </c>
      <c r="J12838" s="119" t="s">
        <v>22</v>
      </c>
      <c r="K12838" s="1">
        <v>46255.758941458334</v>
      </c>
      <c r="L12838">
        <v>0</v>
      </c>
      <c r="M12838">
        <v>9</v>
      </c>
      <c r="N12838">
        <v>0</v>
      </c>
      <c r="O12838">
        <v>2</v>
      </c>
      <c r="P12838" s="119" t="s">
        <v>20254</v>
      </c>
    </row>
    <row r="12839" spans="1:16" x14ac:dyDescent="0.25">
      <c r="A12839">
        <v>26734</v>
      </c>
      <c r="B12839" s="119" t="s">
        <v>8391</v>
      </c>
      <c r="C12839">
        <v>50</v>
      </c>
      <c r="D12839">
        <v>24610</v>
      </c>
      <c r="E12839">
        <v>990</v>
      </c>
      <c r="F12839">
        <v>106</v>
      </c>
      <c r="G12839">
        <v>448</v>
      </c>
      <c r="H12839">
        <v>151</v>
      </c>
      <c r="I12839" s="119" t="s">
        <v>4726</v>
      </c>
      <c r="J12839" s="119" t="s">
        <v>139</v>
      </c>
      <c r="K12839" s="1">
        <v>46255.758941458334</v>
      </c>
      <c r="L12839">
        <v>23</v>
      </c>
      <c r="M12839">
        <v>7</v>
      </c>
      <c r="N12839">
        <v>6</v>
      </c>
      <c r="O12839">
        <v>1</v>
      </c>
      <c r="P12839" s="119" t="s">
        <v>20254</v>
      </c>
    </row>
    <row r="12840" spans="1:16" x14ac:dyDescent="0.25">
      <c r="A12840">
        <v>26735</v>
      </c>
      <c r="B12840" s="119" t="s">
        <v>8392</v>
      </c>
      <c r="C12840">
        <v>56</v>
      </c>
      <c r="D12840">
        <v>24595</v>
      </c>
      <c r="E12840">
        <v>876</v>
      </c>
      <c r="F12840">
        <v>120</v>
      </c>
      <c r="G12840">
        <v>191</v>
      </c>
      <c r="H12840">
        <v>155</v>
      </c>
      <c r="I12840" s="119" t="s">
        <v>4726</v>
      </c>
      <c r="J12840" s="119" t="s">
        <v>139</v>
      </c>
      <c r="K12840" s="1">
        <v>46255.758941458334</v>
      </c>
      <c r="L12840">
        <v>9</v>
      </c>
      <c r="M12840">
        <v>0</v>
      </c>
      <c r="N12840">
        <v>5</v>
      </c>
      <c r="O12840">
        <v>0</v>
      </c>
      <c r="P12840" s="119" t="s">
        <v>20254</v>
      </c>
    </row>
    <row r="12841" spans="1:16" x14ac:dyDescent="0.25">
      <c r="A12841">
        <v>26736</v>
      </c>
      <c r="B12841" s="119" t="s">
        <v>8380</v>
      </c>
      <c r="C12841">
        <v>14</v>
      </c>
      <c r="E12841">
        <v>541</v>
      </c>
      <c r="F12841">
        <v>23</v>
      </c>
      <c r="G12841">
        <v>288</v>
      </c>
      <c r="H12841">
        <v>50</v>
      </c>
      <c r="I12841" s="119" t="s">
        <v>4726</v>
      </c>
      <c r="J12841" s="119" t="s">
        <v>22</v>
      </c>
      <c r="K12841" s="1">
        <v>46255.758941458334</v>
      </c>
      <c r="L12841">
        <v>0</v>
      </c>
      <c r="M12841">
        <v>7</v>
      </c>
      <c r="N12841">
        <v>0</v>
      </c>
      <c r="O12841">
        <v>1</v>
      </c>
      <c r="P12841" s="119" t="s">
        <v>20254</v>
      </c>
    </row>
    <row r="12842" spans="1:16" x14ac:dyDescent="0.25">
      <c r="A12842">
        <v>26737</v>
      </c>
      <c r="B12842" s="119" t="s">
        <v>8380</v>
      </c>
      <c r="C12842">
        <v>19</v>
      </c>
      <c r="E12842">
        <v>1360</v>
      </c>
      <c r="F12842">
        <v>29</v>
      </c>
      <c r="G12842">
        <v>508</v>
      </c>
      <c r="H12842">
        <v>64</v>
      </c>
      <c r="I12842" s="119" t="s">
        <v>4726</v>
      </c>
      <c r="J12842" s="119" t="s">
        <v>22</v>
      </c>
      <c r="K12842" s="1">
        <v>46255.758941458334</v>
      </c>
      <c r="L12842">
        <v>0</v>
      </c>
      <c r="M12842">
        <v>0</v>
      </c>
      <c r="N12842">
        <v>0</v>
      </c>
      <c r="O12842">
        <v>0</v>
      </c>
      <c r="P12842" s="119" t="s">
        <v>20254</v>
      </c>
    </row>
    <row r="12843" spans="1:16" x14ac:dyDescent="0.25">
      <c r="A12843">
        <v>26738</v>
      </c>
      <c r="B12843" s="119" t="s">
        <v>8393</v>
      </c>
      <c r="C12843">
        <v>39</v>
      </c>
      <c r="D12843">
        <v>24625</v>
      </c>
      <c r="E12843">
        <v>248</v>
      </c>
      <c r="F12843">
        <v>90</v>
      </c>
      <c r="G12843">
        <v>132</v>
      </c>
      <c r="H12843">
        <v>300</v>
      </c>
      <c r="I12843" s="119" t="s">
        <v>4726</v>
      </c>
      <c r="J12843" s="119" t="s">
        <v>139</v>
      </c>
      <c r="K12843" s="1">
        <v>46255.758941458334</v>
      </c>
      <c r="L12843">
        <v>15</v>
      </c>
      <c r="M12843">
        <v>1</v>
      </c>
      <c r="N12843">
        <v>5</v>
      </c>
      <c r="O12843">
        <v>0</v>
      </c>
      <c r="P12843" s="119" t="s">
        <v>20254</v>
      </c>
    </row>
    <row r="12844" spans="1:16" x14ac:dyDescent="0.25">
      <c r="A12844">
        <v>26739</v>
      </c>
      <c r="B12844" s="119" t="s">
        <v>8394</v>
      </c>
      <c r="C12844">
        <v>45</v>
      </c>
      <c r="D12844">
        <v>24573</v>
      </c>
      <c r="E12844">
        <v>179</v>
      </c>
      <c r="F12844">
        <v>99</v>
      </c>
      <c r="G12844">
        <v>257</v>
      </c>
      <c r="H12844">
        <v>145</v>
      </c>
      <c r="I12844" s="119" t="s">
        <v>4726</v>
      </c>
      <c r="J12844" s="119" t="s">
        <v>139</v>
      </c>
      <c r="K12844" s="1">
        <v>46255.758941458334</v>
      </c>
      <c r="L12844">
        <v>18</v>
      </c>
      <c r="M12844">
        <v>1</v>
      </c>
      <c r="N12844">
        <v>6</v>
      </c>
      <c r="O12844">
        <v>0</v>
      </c>
      <c r="P12844" s="119" t="s">
        <v>20254</v>
      </c>
    </row>
    <row r="12845" spans="1:16" x14ac:dyDescent="0.25">
      <c r="A12845">
        <v>26740</v>
      </c>
      <c r="B12845" s="119" t="s">
        <v>5153</v>
      </c>
      <c r="C12845">
        <v>21</v>
      </c>
      <c r="E12845">
        <v>0</v>
      </c>
      <c r="F12845">
        <v>0</v>
      </c>
      <c r="G12845">
        <v>331</v>
      </c>
      <c r="H12845">
        <v>1213</v>
      </c>
      <c r="I12845" s="119" t="s">
        <v>4726</v>
      </c>
      <c r="J12845" s="119" t="s">
        <v>22</v>
      </c>
      <c r="K12845" s="1">
        <v>46255.758941458334</v>
      </c>
      <c r="L12845">
        <v>0</v>
      </c>
      <c r="M12845">
        <v>13</v>
      </c>
      <c r="N12845">
        <v>0</v>
      </c>
      <c r="O12845">
        <v>6</v>
      </c>
      <c r="P12845" s="119" t="s">
        <v>20254</v>
      </c>
    </row>
    <row r="12846" spans="1:16" x14ac:dyDescent="0.25">
      <c r="A12846">
        <v>26741</v>
      </c>
      <c r="B12846" s="119" t="s">
        <v>5153</v>
      </c>
      <c r="C12846">
        <v>26</v>
      </c>
      <c r="E12846">
        <v>0</v>
      </c>
      <c r="F12846">
        <v>0</v>
      </c>
      <c r="G12846">
        <v>521</v>
      </c>
      <c r="H12846">
        <v>75</v>
      </c>
      <c r="I12846" s="119" t="s">
        <v>4726</v>
      </c>
      <c r="J12846" s="119" t="s">
        <v>22</v>
      </c>
      <c r="K12846" s="1">
        <v>46255.758941458334</v>
      </c>
      <c r="L12846">
        <v>0</v>
      </c>
      <c r="M12846">
        <v>8</v>
      </c>
      <c r="N12846">
        <v>0</v>
      </c>
      <c r="O12846">
        <v>2</v>
      </c>
      <c r="P12846" s="119" t="s">
        <v>20254</v>
      </c>
    </row>
    <row r="12847" spans="1:16" x14ac:dyDescent="0.25">
      <c r="A12847">
        <v>26742</v>
      </c>
      <c r="B12847" s="119" t="s">
        <v>8395</v>
      </c>
      <c r="C12847">
        <v>51</v>
      </c>
      <c r="D12847">
        <v>24631</v>
      </c>
      <c r="E12847">
        <v>886</v>
      </c>
      <c r="F12847">
        <v>106</v>
      </c>
      <c r="G12847">
        <v>264</v>
      </c>
      <c r="H12847">
        <v>159</v>
      </c>
      <c r="I12847" s="119" t="s">
        <v>4726</v>
      </c>
      <c r="J12847" s="119" t="s">
        <v>139</v>
      </c>
      <c r="K12847" s="1">
        <v>46255.758941458334</v>
      </c>
      <c r="L12847">
        <v>12</v>
      </c>
      <c r="M12847">
        <v>0</v>
      </c>
      <c r="N12847">
        <v>5</v>
      </c>
      <c r="O12847">
        <v>0</v>
      </c>
      <c r="P12847" s="119" t="s">
        <v>20254</v>
      </c>
    </row>
    <row r="12848" spans="1:16" x14ac:dyDescent="0.25">
      <c r="A12848">
        <v>26743</v>
      </c>
      <c r="B12848" s="119" t="s">
        <v>5153</v>
      </c>
      <c r="C12848">
        <v>31</v>
      </c>
      <c r="E12848">
        <v>2233</v>
      </c>
      <c r="F12848">
        <v>44</v>
      </c>
      <c r="G12848">
        <v>193</v>
      </c>
      <c r="H12848">
        <v>1096</v>
      </c>
      <c r="I12848" s="119" t="s">
        <v>4726</v>
      </c>
      <c r="J12848" s="119" t="s">
        <v>22</v>
      </c>
      <c r="K12848" s="1">
        <v>46255.758941458334</v>
      </c>
      <c r="L12848">
        <v>13</v>
      </c>
      <c r="M12848">
        <v>8</v>
      </c>
      <c r="N12848">
        <v>3</v>
      </c>
      <c r="O12848">
        <v>1</v>
      </c>
      <c r="P12848" s="119" t="s">
        <v>20254</v>
      </c>
    </row>
    <row r="12849" spans="1:16" x14ac:dyDescent="0.25">
      <c r="A12849">
        <v>26744</v>
      </c>
      <c r="B12849" s="119" t="s">
        <v>8396</v>
      </c>
      <c r="C12849">
        <v>57</v>
      </c>
      <c r="D12849">
        <v>24657</v>
      </c>
      <c r="E12849">
        <v>0</v>
      </c>
      <c r="F12849">
        <v>0</v>
      </c>
      <c r="G12849">
        <v>246</v>
      </c>
      <c r="H12849">
        <v>182</v>
      </c>
      <c r="I12849" s="119" t="s">
        <v>4726</v>
      </c>
      <c r="J12849" s="119" t="s">
        <v>139</v>
      </c>
      <c r="K12849" s="1">
        <v>46255.758941458334</v>
      </c>
      <c r="L12849">
        <v>0</v>
      </c>
      <c r="M12849">
        <v>1</v>
      </c>
      <c r="N12849">
        <v>0</v>
      </c>
      <c r="O12849">
        <v>0</v>
      </c>
      <c r="P12849" s="119" t="s">
        <v>20254</v>
      </c>
    </row>
    <row r="12850" spans="1:16" x14ac:dyDescent="0.25">
      <c r="A12850">
        <v>26745</v>
      </c>
      <c r="B12850" s="119" t="s">
        <v>8397</v>
      </c>
      <c r="C12850">
        <v>46</v>
      </c>
      <c r="D12850">
        <v>24631</v>
      </c>
      <c r="E12850">
        <v>1475</v>
      </c>
      <c r="F12850">
        <v>103</v>
      </c>
      <c r="G12850">
        <v>292</v>
      </c>
      <c r="H12850">
        <v>120</v>
      </c>
      <c r="I12850" s="119" t="s">
        <v>4726</v>
      </c>
      <c r="J12850" s="119" t="s">
        <v>139</v>
      </c>
      <c r="K12850" s="1">
        <v>46255.758941458334</v>
      </c>
      <c r="L12850">
        <v>12</v>
      </c>
      <c r="M12850">
        <v>1</v>
      </c>
      <c r="N12850">
        <v>2</v>
      </c>
      <c r="O12850">
        <v>0</v>
      </c>
      <c r="P12850" s="119" t="s">
        <v>20254</v>
      </c>
    </row>
    <row r="12851" spans="1:16" x14ac:dyDescent="0.25">
      <c r="A12851">
        <v>26746</v>
      </c>
      <c r="B12851" s="119" t="s">
        <v>5153</v>
      </c>
      <c r="C12851">
        <v>36</v>
      </c>
      <c r="E12851">
        <v>675</v>
      </c>
      <c r="F12851">
        <v>42</v>
      </c>
      <c r="G12851">
        <v>171</v>
      </c>
      <c r="H12851">
        <v>295</v>
      </c>
      <c r="I12851" s="119" t="s">
        <v>4726</v>
      </c>
      <c r="J12851" s="119" t="s">
        <v>22</v>
      </c>
      <c r="K12851" s="1">
        <v>46255.758941458334</v>
      </c>
      <c r="L12851">
        <v>3</v>
      </c>
      <c r="M12851">
        <v>6</v>
      </c>
      <c r="N12851">
        <v>0</v>
      </c>
      <c r="O12851">
        <v>1</v>
      </c>
      <c r="P12851" s="119" t="s">
        <v>20254</v>
      </c>
    </row>
    <row r="12852" spans="1:16" x14ac:dyDescent="0.25">
      <c r="A12852">
        <v>26747</v>
      </c>
      <c r="B12852" s="119" t="s">
        <v>5154</v>
      </c>
      <c r="C12852">
        <v>22</v>
      </c>
      <c r="E12852">
        <v>432</v>
      </c>
      <c r="F12852">
        <v>32</v>
      </c>
      <c r="G12852">
        <v>221</v>
      </c>
      <c r="H12852">
        <v>936</v>
      </c>
      <c r="I12852" s="119" t="s">
        <v>4726</v>
      </c>
      <c r="J12852" s="119" t="s">
        <v>22</v>
      </c>
      <c r="K12852" s="1">
        <v>46255.758941458334</v>
      </c>
      <c r="L12852">
        <v>21</v>
      </c>
      <c r="M12852">
        <v>12</v>
      </c>
      <c r="N12852">
        <v>5</v>
      </c>
      <c r="O12852">
        <v>3</v>
      </c>
      <c r="P12852" s="119" t="s">
        <v>20254</v>
      </c>
    </row>
    <row r="12853" spans="1:16" x14ac:dyDescent="0.25">
      <c r="A12853">
        <v>26748</v>
      </c>
      <c r="B12853" s="119" t="s">
        <v>8398</v>
      </c>
      <c r="C12853">
        <v>52</v>
      </c>
      <c r="D12853">
        <v>24657</v>
      </c>
      <c r="E12853">
        <v>16</v>
      </c>
      <c r="F12853">
        <v>93</v>
      </c>
      <c r="G12853">
        <v>403</v>
      </c>
      <c r="H12853">
        <v>109</v>
      </c>
      <c r="I12853" s="119" t="s">
        <v>4726</v>
      </c>
      <c r="J12853" s="119" t="s">
        <v>139</v>
      </c>
      <c r="K12853" s="1">
        <v>46255.758941458334</v>
      </c>
      <c r="L12853">
        <v>0</v>
      </c>
      <c r="M12853">
        <v>9</v>
      </c>
      <c r="N12853">
        <v>0</v>
      </c>
      <c r="O12853">
        <v>0</v>
      </c>
      <c r="P12853" s="119" t="s">
        <v>20254</v>
      </c>
    </row>
    <row r="12854" spans="1:16" x14ac:dyDescent="0.25">
      <c r="A12854">
        <v>26749</v>
      </c>
      <c r="B12854" s="119" t="s">
        <v>5154</v>
      </c>
      <c r="C12854">
        <v>27</v>
      </c>
      <c r="E12854">
        <v>0</v>
      </c>
      <c r="F12854">
        <v>0</v>
      </c>
      <c r="G12854">
        <v>270</v>
      </c>
      <c r="H12854">
        <v>189</v>
      </c>
      <c r="I12854" s="119" t="s">
        <v>4726</v>
      </c>
      <c r="J12854" s="119" t="s">
        <v>22</v>
      </c>
      <c r="K12854" s="1">
        <v>46255.758941458334</v>
      </c>
      <c r="L12854">
        <v>0</v>
      </c>
      <c r="M12854">
        <v>5</v>
      </c>
      <c r="N12854">
        <v>0</v>
      </c>
      <c r="O12854">
        <v>0</v>
      </c>
      <c r="P12854" s="119" t="s">
        <v>20254</v>
      </c>
    </row>
    <row r="12855" spans="1:16" x14ac:dyDescent="0.25">
      <c r="A12855">
        <v>26750</v>
      </c>
      <c r="B12855" s="119" t="s">
        <v>8399</v>
      </c>
      <c r="C12855">
        <v>58</v>
      </c>
      <c r="D12855">
        <v>24613</v>
      </c>
      <c r="E12855">
        <v>0</v>
      </c>
      <c r="F12855">
        <v>0</v>
      </c>
      <c r="G12855">
        <v>410</v>
      </c>
      <c r="H12855">
        <v>160</v>
      </c>
      <c r="I12855" s="119" t="s">
        <v>4726</v>
      </c>
      <c r="J12855" s="119" t="s">
        <v>139</v>
      </c>
      <c r="K12855" s="1">
        <v>46255.758941458334</v>
      </c>
      <c r="L12855">
        <v>0</v>
      </c>
      <c r="M12855">
        <v>0</v>
      </c>
      <c r="N12855">
        <v>0</v>
      </c>
      <c r="O12855">
        <v>0</v>
      </c>
      <c r="P12855" s="119" t="s">
        <v>20254</v>
      </c>
    </row>
    <row r="12856" spans="1:16" x14ac:dyDescent="0.25">
      <c r="A12856">
        <v>26751</v>
      </c>
      <c r="B12856" s="119" t="s">
        <v>8400</v>
      </c>
      <c r="C12856">
        <v>53</v>
      </c>
      <c r="D12856">
        <v>24568</v>
      </c>
      <c r="E12856">
        <v>54</v>
      </c>
      <c r="F12856">
        <v>116</v>
      </c>
      <c r="G12856">
        <v>242</v>
      </c>
      <c r="H12856">
        <v>147</v>
      </c>
      <c r="I12856" s="119" t="s">
        <v>4726</v>
      </c>
      <c r="J12856" s="119" t="s">
        <v>139</v>
      </c>
      <c r="K12856" s="1">
        <v>46255.758941458334</v>
      </c>
      <c r="L12856">
        <v>11</v>
      </c>
      <c r="M12856">
        <v>0</v>
      </c>
      <c r="N12856">
        <v>2</v>
      </c>
      <c r="O12856">
        <v>0</v>
      </c>
      <c r="P12856" s="119" t="s">
        <v>20254</v>
      </c>
    </row>
    <row r="12857" spans="1:16" x14ac:dyDescent="0.25">
      <c r="A12857">
        <v>26752</v>
      </c>
      <c r="B12857" s="119" t="s">
        <v>5154</v>
      </c>
      <c r="C12857">
        <v>32</v>
      </c>
      <c r="E12857">
        <v>3255</v>
      </c>
      <c r="F12857">
        <v>49</v>
      </c>
      <c r="G12857">
        <v>308</v>
      </c>
      <c r="H12857">
        <v>74</v>
      </c>
      <c r="I12857" s="119" t="s">
        <v>4726</v>
      </c>
      <c r="J12857" s="119" t="s">
        <v>22</v>
      </c>
      <c r="K12857" s="1">
        <v>46255.758941458334</v>
      </c>
      <c r="L12857">
        <v>8</v>
      </c>
      <c r="M12857">
        <v>3</v>
      </c>
      <c r="N12857">
        <v>2</v>
      </c>
      <c r="O12857">
        <v>0</v>
      </c>
      <c r="P12857" s="119" t="s">
        <v>20254</v>
      </c>
    </row>
    <row r="12858" spans="1:16" x14ac:dyDescent="0.25">
      <c r="A12858">
        <v>26753</v>
      </c>
      <c r="B12858" s="119" t="s">
        <v>8390</v>
      </c>
      <c r="C12858">
        <v>59</v>
      </c>
      <c r="D12858">
        <v>24573</v>
      </c>
      <c r="E12858">
        <v>750</v>
      </c>
      <c r="F12858">
        <v>117</v>
      </c>
      <c r="G12858">
        <v>105</v>
      </c>
      <c r="H12858">
        <v>120</v>
      </c>
      <c r="I12858" s="119" t="s">
        <v>4726</v>
      </c>
      <c r="J12858" s="119" t="s">
        <v>139</v>
      </c>
      <c r="K12858" s="1">
        <v>46255.758941458334</v>
      </c>
      <c r="L12858">
        <v>0</v>
      </c>
      <c r="M12858">
        <v>2</v>
      </c>
      <c r="N12858">
        <v>0</v>
      </c>
      <c r="O12858">
        <v>0</v>
      </c>
      <c r="P12858" s="119" t="s">
        <v>20254</v>
      </c>
    </row>
    <row r="12859" spans="1:16" x14ac:dyDescent="0.25">
      <c r="A12859">
        <v>26754</v>
      </c>
      <c r="B12859" s="119" t="s">
        <v>5154</v>
      </c>
      <c r="C12859">
        <v>37</v>
      </c>
      <c r="E12859">
        <v>1270</v>
      </c>
      <c r="F12859">
        <v>51</v>
      </c>
      <c r="G12859">
        <v>246</v>
      </c>
      <c r="H12859">
        <v>218</v>
      </c>
      <c r="I12859" s="119" t="s">
        <v>4726</v>
      </c>
      <c r="J12859" s="119" t="s">
        <v>22</v>
      </c>
      <c r="K12859" s="1">
        <v>46255.758941458334</v>
      </c>
      <c r="L12859">
        <v>15</v>
      </c>
      <c r="M12859">
        <v>3</v>
      </c>
      <c r="N12859">
        <v>0</v>
      </c>
      <c r="O12859">
        <v>2</v>
      </c>
      <c r="P12859" s="119" t="s">
        <v>20254</v>
      </c>
    </row>
    <row r="12860" spans="1:16" x14ac:dyDescent="0.25">
      <c r="A12860">
        <v>26755</v>
      </c>
      <c r="B12860" s="119" t="s">
        <v>5155</v>
      </c>
      <c r="C12860">
        <v>23</v>
      </c>
      <c r="E12860">
        <v>461</v>
      </c>
      <c r="F12860">
        <v>35</v>
      </c>
      <c r="G12860">
        <v>295</v>
      </c>
      <c r="H12860">
        <v>70</v>
      </c>
      <c r="I12860" s="119" t="s">
        <v>4726</v>
      </c>
      <c r="J12860" s="119" t="s">
        <v>22</v>
      </c>
      <c r="K12860" s="1">
        <v>46255.758941458334</v>
      </c>
      <c r="L12860">
        <v>0</v>
      </c>
      <c r="M12860">
        <v>1</v>
      </c>
      <c r="N12860">
        <v>0</v>
      </c>
      <c r="O12860">
        <v>0</v>
      </c>
      <c r="P12860" s="119" t="s">
        <v>20254</v>
      </c>
    </row>
    <row r="12861" spans="1:16" x14ac:dyDescent="0.25">
      <c r="A12861">
        <v>26756</v>
      </c>
      <c r="B12861" s="119" t="s">
        <v>8401</v>
      </c>
      <c r="C12861">
        <v>62</v>
      </c>
      <c r="D12861">
        <v>24557</v>
      </c>
      <c r="E12861">
        <v>0</v>
      </c>
      <c r="F12861">
        <v>0</v>
      </c>
      <c r="G12861">
        <v>386</v>
      </c>
      <c r="H12861">
        <v>170</v>
      </c>
      <c r="I12861" s="119" t="s">
        <v>4726</v>
      </c>
      <c r="J12861" s="119" t="s">
        <v>139</v>
      </c>
      <c r="K12861" s="1">
        <v>46255.758941458334</v>
      </c>
      <c r="L12861">
        <v>0</v>
      </c>
      <c r="M12861">
        <v>3</v>
      </c>
      <c r="N12861">
        <v>0</v>
      </c>
      <c r="O12861">
        <v>1</v>
      </c>
      <c r="P12861" s="119" t="s">
        <v>20254</v>
      </c>
    </row>
    <row r="12862" spans="1:16" x14ac:dyDescent="0.25">
      <c r="A12862">
        <v>26757</v>
      </c>
      <c r="B12862" s="119" t="s">
        <v>8402</v>
      </c>
      <c r="C12862">
        <v>68</v>
      </c>
      <c r="D12862">
        <v>24552</v>
      </c>
      <c r="E12862">
        <v>0</v>
      </c>
      <c r="F12862">
        <v>0</v>
      </c>
      <c r="G12862">
        <v>1035</v>
      </c>
      <c r="H12862">
        <v>176</v>
      </c>
      <c r="I12862" s="119" t="s">
        <v>4726</v>
      </c>
      <c r="J12862" s="119" t="s">
        <v>139</v>
      </c>
      <c r="K12862" s="1">
        <v>46255.758941458334</v>
      </c>
      <c r="L12862">
        <v>0</v>
      </c>
      <c r="M12862">
        <v>1</v>
      </c>
      <c r="N12862">
        <v>0</v>
      </c>
      <c r="O12862">
        <v>1</v>
      </c>
      <c r="P12862" s="119" t="s">
        <v>20254</v>
      </c>
    </row>
    <row r="12863" spans="1:16" x14ac:dyDescent="0.25">
      <c r="A12863">
        <v>26758</v>
      </c>
      <c r="B12863" s="119" t="s">
        <v>5155</v>
      </c>
      <c r="C12863">
        <v>28</v>
      </c>
      <c r="E12863">
        <v>439</v>
      </c>
      <c r="F12863">
        <v>31</v>
      </c>
      <c r="G12863">
        <v>74</v>
      </c>
      <c r="H12863">
        <v>116</v>
      </c>
      <c r="I12863" s="119" t="s">
        <v>4726</v>
      </c>
      <c r="J12863" s="119" t="s">
        <v>22</v>
      </c>
      <c r="K12863" s="1">
        <v>46255.758941458334</v>
      </c>
      <c r="L12863">
        <v>0</v>
      </c>
      <c r="M12863">
        <v>12</v>
      </c>
      <c r="N12863">
        <v>0</v>
      </c>
      <c r="O12863">
        <v>2</v>
      </c>
      <c r="P12863" s="119" t="s">
        <v>20254</v>
      </c>
    </row>
    <row r="12864" spans="1:16" x14ac:dyDescent="0.25">
      <c r="A12864">
        <v>26759</v>
      </c>
      <c r="B12864" s="119" t="s">
        <v>8403</v>
      </c>
      <c r="C12864">
        <v>74</v>
      </c>
      <c r="D12864">
        <v>24547</v>
      </c>
      <c r="E12864">
        <v>0</v>
      </c>
      <c r="F12864">
        <v>0</v>
      </c>
      <c r="G12864">
        <v>572</v>
      </c>
      <c r="H12864">
        <v>192</v>
      </c>
      <c r="I12864" s="119" t="s">
        <v>4726</v>
      </c>
      <c r="J12864" s="119" t="s">
        <v>139</v>
      </c>
      <c r="K12864" s="1">
        <v>46255.758941458334</v>
      </c>
      <c r="L12864">
        <v>0</v>
      </c>
      <c r="M12864">
        <v>0</v>
      </c>
      <c r="N12864">
        <v>0</v>
      </c>
      <c r="O12864">
        <v>0</v>
      </c>
      <c r="P12864" s="119" t="s">
        <v>20254</v>
      </c>
    </row>
    <row r="12865" spans="1:16" x14ac:dyDescent="0.25">
      <c r="A12865">
        <v>26760</v>
      </c>
      <c r="B12865" s="119" t="s">
        <v>5155</v>
      </c>
      <c r="C12865">
        <v>33</v>
      </c>
      <c r="E12865">
        <v>334</v>
      </c>
      <c r="F12865">
        <v>41</v>
      </c>
      <c r="G12865">
        <v>197</v>
      </c>
      <c r="H12865">
        <v>92</v>
      </c>
      <c r="I12865" s="119" t="s">
        <v>4726</v>
      </c>
      <c r="J12865" s="119" t="s">
        <v>22</v>
      </c>
      <c r="K12865" s="1">
        <v>46255.758941458334</v>
      </c>
      <c r="L12865">
        <v>15</v>
      </c>
      <c r="M12865">
        <v>2</v>
      </c>
      <c r="N12865">
        <v>5</v>
      </c>
      <c r="O12865">
        <v>0</v>
      </c>
      <c r="P12865" s="119" t="s">
        <v>20254</v>
      </c>
    </row>
    <row r="12866" spans="1:16" x14ac:dyDescent="0.25">
      <c r="A12866">
        <v>26761</v>
      </c>
      <c r="B12866" s="119" t="s">
        <v>5155</v>
      </c>
      <c r="C12866">
        <v>38</v>
      </c>
      <c r="E12866">
        <v>655</v>
      </c>
      <c r="F12866">
        <v>51</v>
      </c>
      <c r="G12866">
        <v>160</v>
      </c>
      <c r="H12866">
        <v>80</v>
      </c>
      <c r="I12866" s="119" t="s">
        <v>4726</v>
      </c>
      <c r="J12866" s="119" t="s">
        <v>22</v>
      </c>
      <c r="K12866" s="1">
        <v>46255.758941458334</v>
      </c>
      <c r="L12866">
        <v>16</v>
      </c>
      <c r="M12866">
        <v>0</v>
      </c>
      <c r="N12866">
        <v>2</v>
      </c>
      <c r="O12866">
        <v>0</v>
      </c>
      <c r="P12866" s="119" t="s">
        <v>20254</v>
      </c>
    </row>
    <row r="12867" spans="1:16" x14ac:dyDescent="0.25">
      <c r="A12867">
        <v>26762</v>
      </c>
      <c r="B12867" s="119" t="s">
        <v>8287</v>
      </c>
      <c r="C12867">
        <v>80</v>
      </c>
      <c r="D12867">
        <v>24610</v>
      </c>
      <c r="E12867">
        <v>0</v>
      </c>
      <c r="F12867">
        <v>0</v>
      </c>
      <c r="G12867">
        <v>2960</v>
      </c>
      <c r="H12867">
        <v>156</v>
      </c>
      <c r="I12867" s="119" t="s">
        <v>4726</v>
      </c>
      <c r="J12867" s="119" t="s">
        <v>139</v>
      </c>
      <c r="K12867" s="1">
        <v>46255.758941458334</v>
      </c>
      <c r="L12867">
        <v>0</v>
      </c>
      <c r="M12867">
        <v>5</v>
      </c>
      <c r="N12867">
        <v>0</v>
      </c>
      <c r="O12867">
        <v>4</v>
      </c>
      <c r="P12867" s="119" t="s">
        <v>20254</v>
      </c>
    </row>
    <row r="12868" spans="1:16" x14ac:dyDescent="0.25">
      <c r="A12868">
        <v>26763</v>
      </c>
      <c r="B12868" s="119" t="s">
        <v>5155</v>
      </c>
      <c r="C12868">
        <v>43</v>
      </c>
      <c r="E12868">
        <v>874</v>
      </c>
      <c r="F12868">
        <v>48</v>
      </c>
      <c r="G12868">
        <v>117</v>
      </c>
      <c r="H12868">
        <v>93</v>
      </c>
      <c r="I12868" s="119" t="s">
        <v>4726</v>
      </c>
      <c r="J12868" s="119" t="s">
        <v>22</v>
      </c>
      <c r="K12868" s="1">
        <v>46255.758941458334</v>
      </c>
      <c r="L12868">
        <v>14</v>
      </c>
      <c r="M12868">
        <v>1</v>
      </c>
      <c r="N12868">
        <v>2</v>
      </c>
      <c r="O12868">
        <v>0</v>
      </c>
      <c r="P12868" s="119" t="s">
        <v>20254</v>
      </c>
    </row>
    <row r="12869" spans="1:16" x14ac:dyDescent="0.25">
      <c r="A12869">
        <v>26764</v>
      </c>
      <c r="B12869" s="119" t="s">
        <v>8289</v>
      </c>
      <c r="C12869">
        <v>63</v>
      </c>
      <c r="D12869">
        <v>24646</v>
      </c>
      <c r="E12869">
        <v>0</v>
      </c>
      <c r="F12869">
        <v>0</v>
      </c>
      <c r="G12869">
        <v>341</v>
      </c>
      <c r="H12869">
        <v>142</v>
      </c>
      <c r="I12869" s="119" t="s">
        <v>4726</v>
      </c>
      <c r="J12869" s="119" t="s">
        <v>139</v>
      </c>
      <c r="K12869" s="1">
        <v>46255.758941458334</v>
      </c>
      <c r="L12869">
        <v>0</v>
      </c>
      <c r="M12869">
        <v>3</v>
      </c>
      <c r="N12869">
        <v>0</v>
      </c>
      <c r="O12869">
        <v>3</v>
      </c>
      <c r="P12869" s="119" t="s">
        <v>20254</v>
      </c>
    </row>
    <row r="12870" spans="1:16" x14ac:dyDescent="0.25">
      <c r="A12870">
        <v>26765</v>
      </c>
      <c r="B12870" s="119" t="s">
        <v>5153</v>
      </c>
      <c r="C12870">
        <v>24</v>
      </c>
      <c r="E12870">
        <v>2025</v>
      </c>
      <c r="F12870">
        <v>34</v>
      </c>
      <c r="G12870">
        <v>368</v>
      </c>
      <c r="H12870">
        <v>1050</v>
      </c>
      <c r="I12870" s="119" t="s">
        <v>4726</v>
      </c>
      <c r="J12870" s="119" t="s">
        <v>22</v>
      </c>
      <c r="K12870" s="1">
        <v>46255.758941458334</v>
      </c>
      <c r="L12870">
        <v>13</v>
      </c>
      <c r="M12870">
        <v>9</v>
      </c>
      <c r="N12870">
        <v>2</v>
      </c>
      <c r="O12870">
        <v>4</v>
      </c>
      <c r="P12870" s="119" t="s">
        <v>20254</v>
      </c>
    </row>
    <row r="12871" spans="1:16" x14ac:dyDescent="0.25">
      <c r="A12871">
        <v>26766</v>
      </c>
      <c r="B12871" s="119" t="s">
        <v>8404</v>
      </c>
      <c r="C12871">
        <v>69</v>
      </c>
      <c r="D12871">
        <v>24610</v>
      </c>
      <c r="E12871">
        <v>0</v>
      </c>
      <c r="F12871">
        <v>0</v>
      </c>
      <c r="G12871">
        <v>526</v>
      </c>
      <c r="H12871">
        <v>161</v>
      </c>
      <c r="I12871" s="119" t="s">
        <v>4726</v>
      </c>
      <c r="J12871" s="119" t="s">
        <v>139</v>
      </c>
      <c r="K12871" s="1">
        <v>46255.758941458334</v>
      </c>
      <c r="L12871">
        <v>0</v>
      </c>
      <c r="M12871">
        <v>0</v>
      </c>
      <c r="N12871">
        <v>0</v>
      </c>
      <c r="O12871">
        <v>0</v>
      </c>
      <c r="P12871" s="119" t="s">
        <v>20254</v>
      </c>
    </row>
    <row r="12872" spans="1:16" x14ac:dyDescent="0.25">
      <c r="A12872">
        <v>26767</v>
      </c>
      <c r="B12872" s="119" t="s">
        <v>5100</v>
      </c>
      <c r="C12872">
        <v>29</v>
      </c>
      <c r="E12872">
        <v>122</v>
      </c>
      <c r="F12872">
        <v>33</v>
      </c>
      <c r="G12872">
        <v>313</v>
      </c>
      <c r="H12872">
        <v>392</v>
      </c>
      <c r="I12872" s="119" t="s">
        <v>4726</v>
      </c>
      <c r="J12872" s="119" t="s">
        <v>22</v>
      </c>
      <c r="K12872" s="1">
        <v>46255.758941458334</v>
      </c>
      <c r="L12872">
        <v>0</v>
      </c>
      <c r="M12872">
        <v>9</v>
      </c>
      <c r="N12872">
        <v>0</v>
      </c>
      <c r="O12872">
        <v>1</v>
      </c>
      <c r="P12872" s="119" t="s">
        <v>20254</v>
      </c>
    </row>
    <row r="12873" spans="1:16" x14ac:dyDescent="0.25">
      <c r="A12873">
        <v>26768</v>
      </c>
      <c r="B12873" s="119" t="s">
        <v>8405</v>
      </c>
      <c r="C12873">
        <v>75</v>
      </c>
      <c r="D12873">
        <v>24657</v>
      </c>
      <c r="E12873">
        <v>39</v>
      </c>
      <c r="F12873">
        <v>146</v>
      </c>
      <c r="G12873">
        <v>300</v>
      </c>
      <c r="H12873">
        <v>199</v>
      </c>
      <c r="I12873" s="119" t="s">
        <v>4726</v>
      </c>
      <c r="J12873" s="119" t="s">
        <v>139</v>
      </c>
      <c r="K12873" s="1">
        <v>46255.758941458334</v>
      </c>
      <c r="L12873">
        <v>20</v>
      </c>
      <c r="M12873">
        <v>0</v>
      </c>
      <c r="N12873">
        <v>1</v>
      </c>
      <c r="O12873">
        <v>0</v>
      </c>
      <c r="P12873" s="119" t="s">
        <v>20254</v>
      </c>
    </row>
    <row r="12874" spans="1:16" x14ac:dyDescent="0.25">
      <c r="A12874">
        <v>26769</v>
      </c>
      <c r="B12874" s="119" t="s">
        <v>5153</v>
      </c>
      <c r="C12874">
        <v>34</v>
      </c>
      <c r="E12874">
        <v>1327</v>
      </c>
      <c r="F12874">
        <v>50</v>
      </c>
      <c r="G12874">
        <v>186</v>
      </c>
      <c r="H12874">
        <v>3700</v>
      </c>
      <c r="I12874" s="119" t="s">
        <v>4726</v>
      </c>
      <c r="J12874" s="119" t="s">
        <v>22</v>
      </c>
      <c r="K12874" s="1">
        <v>46255.758941458334</v>
      </c>
      <c r="L12874">
        <v>25</v>
      </c>
      <c r="M12874">
        <v>6</v>
      </c>
      <c r="N12874">
        <v>2</v>
      </c>
      <c r="O12874">
        <v>4</v>
      </c>
      <c r="P12874" s="119" t="s">
        <v>20254</v>
      </c>
    </row>
    <row r="12875" spans="1:16" x14ac:dyDescent="0.25">
      <c r="A12875">
        <v>26770</v>
      </c>
      <c r="B12875" s="119" t="s">
        <v>8406</v>
      </c>
      <c r="C12875">
        <v>80</v>
      </c>
      <c r="D12875">
        <v>24603</v>
      </c>
      <c r="E12875">
        <v>0</v>
      </c>
      <c r="F12875">
        <v>0</v>
      </c>
      <c r="G12875">
        <v>7559</v>
      </c>
      <c r="H12875">
        <v>156</v>
      </c>
      <c r="I12875" s="119" t="s">
        <v>4726</v>
      </c>
      <c r="J12875" s="119" t="s">
        <v>139</v>
      </c>
      <c r="K12875" s="1">
        <v>46255.758941458334</v>
      </c>
      <c r="L12875">
        <v>0</v>
      </c>
      <c r="M12875">
        <v>12</v>
      </c>
      <c r="N12875">
        <v>0</v>
      </c>
      <c r="O12875">
        <v>1</v>
      </c>
      <c r="P12875" s="119" t="s">
        <v>20254</v>
      </c>
    </row>
    <row r="12876" spans="1:16" x14ac:dyDescent="0.25">
      <c r="A12876">
        <v>26771</v>
      </c>
      <c r="B12876" s="119" t="s">
        <v>5153</v>
      </c>
      <c r="C12876">
        <v>39</v>
      </c>
      <c r="E12876">
        <v>1061</v>
      </c>
      <c r="F12876">
        <v>51</v>
      </c>
      <c r="G12876">
        <v>259</v>
      </c>
      <c r="H12876">
        <v>151</v>
      </c>
      <c r="I12876" s="119" t="s">
        <v>4726</v>
      </c>
      <c r="J12876" s="119" t="s">
        <v>22</v>
      </c>
      <c r="K12876" s="1">
        <v>46255.758941458334</v>
      </c>
      <c r="L12876">
        <v>14</v>
      </c>
      <c r="M12876">
        <v>2</v>
      </c>
      <c r="N12876">
        <v>3</v>
      </c>
      <c r="O12876">
        <v>0</v>
      </c>
      <c r="P12876" s="119" t="s">
        <v>20254</v>
      </c>
    </row>
    <row r="12877" spans="1:16" x14ac:dyDescent="0.25">
      <c r="A12877">
        <v>26772</v>
      </c>
      <c r="B12877" s="119" t="s">
        <v>8407</v>
      </c>
      <c r="C12877">
        <v>64</v>
      </c>
      <c r="D12877">
        <v>24622</v>
      </c>
      <c r="E12877">
        <v>0</v>
      </c>
      <c r="F12877">
        <v>0</v>
      </c>
      <c r="G12877">
        <v>910</v>
      </c>
      <c r="H12877">
        <v>160</v>
      </c>
      <c r="I12877" s="119" t="s">
        <v>4726</v>
      </c>
      <c r="J12877" s="119" t="s">
        <v>139</v>
      </c>
      <c r="K12877" s="1">
        <v>46255.758941458334</v>
      </c>
      <c r="L12877">
        <v>0</v>
      </c>
      <c r="M12877">
        <v>2</v>
      </c>
      <c r="N12877">
        <v>0</v>
      </c>
      <c r="O12877">
        <v>1</v>
      </c>
      <c r="P12877" s="119" t="s">
        <v>20254</v>
      </c>
    </row>
    <row r="12878" spans="1:16" x14ac:dyDescent="0.25">
      <c r="A12878">
        <v>26773</v>
      </c>
      <c r="B12878" s="119" t="s">
        <v>5153</v>
      </c>
      <c r="C12878">
        <v>44</v>
      </c>
      <c r="E12878">
        <v>1217</v>
      </c>
      <c r="F12878">
        <v>54</v>
      </c>
      <c r="G12878">
        <v>583</v>
      </c>
      <c r="H12878">
        <v>82</v>
      </c>
      <c r="I12878" s="119" t="s">
        <v>4726</v>
      </c>
      <c r="J12878" s="119" t="s">
        <v>22</v>
      </c>
      <c r="K12878" s="1">
        <v>46255.758941458334</v>
      </c>
      <c r="L12878">
        <v>12</v>
      </c>
      <c r="M12878">
        <v>0</v>
      </c>
      <c r="N12878">
        <v>5</v>
      </c>
      <c r="O12878">
        <v>0</v>
      </c>
      <c r="P12878" s="119" t="s">
        <v>20254</v>
      </c>
    </row>
    <row r="12879" spans="1:16" x14ac:dyDescent="0.25">
      <c r="A12879">
        <v>26774</v>
      </c>
      <c r="B12879" s="119" t="s">
        <v>8408</v>
      </c>
      <c r="C12879">
        <v>70</v>
      </c>
      <c r="D12879">
        <v>24558</v>
      </c>
      <c r="E12879">
        <v>0</v>
      </c>
      <c r="F12879">
        <v>0</v>
      </c>
      <c r="G12879">
        <v>616</v>
      </c>
      <c r="H12879">
        <v>162</v>
      </c>
      <c r="I12879" s="119" t="s">
        <v>4726</v>
      </c>
      <c r="J12879" s="119" t="s">
        <v>139</v>
      </c>
      <c r="K12879" s="1">
        <v>46255.758941458334</v>
      </c>
      <c r="L12879">
        <v>0</v>
      </c>
      <c r="M12879">
        <v>4</v>
      </c>
      <c r="N12879">
        <v>0</v>
      </c>
      <c r="O12879">
        <v>3</v>
      </c>
      <c r="P12879" s="119" t="s">
        <v>20254</v>
      </c>
    </row>
    <row r="12880" spans="1:16" x14ac:dyDescent="0.25">
      <c r="A12880">
        <v>26775</v>
      </c>
      <c r="B12880" s="119" t="s">
        <v>5153</v>
      </c>
      <c r="C12880">
        <v>41</v>
      </c>
      <c r="E12880">
        <v>533</v>
      </c>
      <c r="F12880">
        <v>52</v>
      </c>
      <c r="G12880">
        <v>133</v>
      </c>
      <c r="H12880">
        <v>227</v>
      </c>
      <c r="I12880" s="119" t="s">
        <v>4726</v>
      </c>
      <c r="J12880" s="119" t="s">
        <v>22</v>
      </c>
      <c r="K12880" s="1">
        <v>46255.758941458334</v>
      </c>
      <c r="L12880">
        <v>17</v>
      </c>
      <c r="M12880">
        <v>3</v>
      </c>
      <c r="N12880">
        <v>3</v>
      </c>
      <c r="O12880">
        <v>0</v>
      </c>
      <c r="P12880" s="119" t="s">
        <v>20254</v>
      </c>
    </row>
    <row r="12881" spans="1:16" x14ac:dyDescent="0.25">
      <c r="A12881">
        <v>26776</v>
      </c>
      <c r="B12881" s="119" t="s">
        <v>8409</v>
      </c>
      <c r="C12881">
        <v>76</v>
      </c>
      <c r="D12881">
        <v>24628</v>
      </c>
      <c r="E12881">
        <v>0</v>
      </c>
      <c r="F12881">
        <v>0</v>
      </c>
      <c r="G12881">
        <v>3138</v>
      </c>
      <c r="H12881">
        <v>149</v>
      </c>
      <c r="I12881" s="119" t="s">
        <v>4726</v>
      </c>
      <c r="J12881" s="119" t="s">
        <v>139</v>
      </c>
      <c r="K12881" s="1">
        <v>46255.758941458334</v>
      </c>
      <c r="L12881">
        <v>0</v>
      </c>
      <c r="M12881">
        <v>6</v>
      </c>
      <c r="N12881">
        <v>0</v>
      </c>
      <c r="O12881">
        <v>1</v>
      </c>
      <c r="P12881" s="119" t="s">
        <v>20254</v>
      </c>
    </row>
    <row r="12882" spans="1:16" x14ac:dyDescent="0.25">
      <c r="A12882">
        <v>26777</v>
      </c>
      <c r="B12882" s="119" t="s">
        <v>8410</v>
      </c>
      <c r="C12882">
        <v>80</v>
      </c>
      <c r="D12882">
        <v>24557</v>
      </c>
      <c r="E12882">
        <v>0</v>
      </c>
      <c r="F12882">
        <v>0</v>
      </c>
      <c r="G12882">
        <v>2504</v>
      </c>
      <c r="H12882">
        <v>162</v>
      </c>
      <c r="I12882" s="119" t="s">
        <v>4726</v>
      </c>
      <c r="J12882" s="119" t="s">
        <v>139</v>
      </c>
      <c r="K12882" s="1">
        <v>46255.758941458334</v>
      </c>
      <c r="L12882">
        <v>0</v>
      </c>
      <c r="M12882">
        <v>6</v>
      </c>
      <c r="N12882">
        <v>0</v>
      </c>
      <c r="O12882">
        <v>2</v>
      </c>
      <c r="P12882" s="119" t="s">
        <v>20254</v>
      </c>
    </row>
    <row r="12883" spans="1:16" x14ac:dyDescent="0.25">
      <c r="A12883">
        <v>26778</v>
      </c>
      <c r="B12883" s="119" t="s">
        <v>5153</v>
      </c>
      <c r="C12883">
        <v>46</v>
      </c>
      <c r="E12883">
        <v>751</v>
      </c>
      <c r="F12883">
        <v>51</v>
      </c>
      <c r="G12883">
        <v>265</v>
      </c>
      <c r="H12883">
        <v>107</v>
      </c>
      <c r="I12883" s="119" t="s">
        <v>4726</v>
      </c>
      <c r="J12883" s="119" t="s">
        <v>22</v>
      </c>
      <c r="K12883" s="1">
        <v>46255.758941458334</v>
      </c>
      <c r="L12883">
        <v>10</v>
      </c>
      <c r="M12883">
        <v>2</v>
      </c>
      <c r="N12883">
        <v>2</v>
      </c>
      <c r="O12883">
        <v>1</v>
      </c>
      <c r="P12883" s="119" t="s">
        <v>20254</v>
      </c>
    </row>
    <row r="12884" spans="1:16" x14ac:dyDescent="0.25">
      <c r="A12884">
        <v>26779</v>
      </c>
      <c r="B12884" s="119" t="s">
        <v>8401</v>
      </c>
      <c r="C12884">
        <v>65</v>
      </c>
      <c r="D12884">
        <v>24557</v>
      </c>
      <c r="E12884">
        <v>0</v>
      </c>
      <c r="F12884">
        <v>0</v>
      </c>
      <c r="G12884">
        <v>334</v>
      </c>
      <c r="H12884">
        <v>183</v>
      </c>
      <c r="I12884" s="119" t="s">
        <v>4726</v>
      </c>
      <c r="J12884" s="119" t="s">
        <v>139</v>
      </c>
      <c r="K12884" s="1">
        <v>46255.758941458334</v>
      </c>
      <c r="L12884">
        <v>0</v>
      </c>
      <c r="M12884">
        <v>1</v>
      </c>
      <c r="N12884">
        <v>0</v>
      </c>
      <c r="O12884">
        <v>0</v>
      </c>
      <c r="P12884" s="119" t="s">
        <v>20254</v>
      </c>
    </row>
    <row r="12885" spans="1:16" x14ac:dyDescent="0.25">
      <c r="A12885">
        <v>26780</v>
      </c>
      <c r="B12885" s="119" t="s">
        <v>5153</v>
      </c>
      <c r="C12885">
        <v>51</v>
      </c>
      <c r="E12885">
        <v>828</v>
      </c>
      <c r="F12885">
        <v>68</v>
      </c>
      <c r="G12885">
        <v>241</v>
      </c>
      <c r="H12885">
        <v>162</v>
      </c>
      <c r="I12885" s="119" t="s">
        <v>4726</v>
      </c>
      <c r="J12885" s="119" t="s">
        <v>22</v>
      </c>
      <c r="K12885" s="1">
        <v>46255.758941458334</v>
      </c>
      <c r="L12885">
        <v>13</v>
      </c>
      <c r="M12885">
        <v>0</v>
      </c>
      <c r="N12885">
        <v>2</v>
      </c>
      <c r="O12885">
        <v>0</v>
      </c>
      <c r="P12885" s="119" t="s">
        <v>20254</v>
      </c>
    </row>
    <row r="12886" spans="1:16" x14ac:dyDescent="0.25">
      <c r="A12886">
        <v>26781</v>
      </c>
      <c r="B12886" s="119" t="s">
        <v>5153</v>
      </c>
      <c r="C12886">
        <v>56</v>
      </c>
      <c r="E12886">
        <v>461</v>
      </c>
      <c r="F12886">
        <v>54</v>
      </c>
      <c r="G12886">
        <v>197</v>
      </c>
      <c r="H12886">
        <v>58</v>
      </c>
      <c r="I12886" s="119" t="s">
        <v>4726</v>
      </c>
      <c r="J12886" s="119" t="s">
        <v>22</v>
      </c>
      <c r="K12886" s="1">
        <v>46255.758941458334</v>
      </c>
      <c r="L12886">
        <v>0</v>
      </c>
      <c r="M12886">
        <v>4</v>
      </c>
      <c r="N12886">
        <v>0</v>
      </c>
      <c r="O12886">
        <v>1</v>
      </c>
      <c r="P12886" s="119" t="s">
        <v>20254</v>
      </c>
    </row>
    <row r="12887" spans="1:16" x14ac:dyDescent="0.25">
      <c r="A12887">
        <v>26782</v>
      </c>
      <c r="B12887" s="119" t="s">
        <v>8411</v>
      </c>
      <c r="C12887">
        <v>71</v>
      </c>
      <c r="D12887">
        <v>24576</v>
      </c>
      <c r="E12887">
        <v>0</v>
      </c>
      <c r="F12887">
        <v>0</v>
      </c>
      <c r="G12887">
        <v>1026</v>
      </c>
      <c r="H12887">
        <v>151</v>
      </c>
      <c r="I12887" s="119" t="s">
        <v>4726</v>
      </c>
      <c r="J12887" s="119" t="s">
        <v>139</v>
      </c>
      <c r="K12887" s="1">
        <v>46255.758941458334</v>
      </c>
      <c r="L12887">
        <v>0</v>
      </c>
      <c r="M12887">
        <v>1</v>
      </c>
      <c r="N12887">
        <v>0</v>
      </c>
      <c r="O12887">
        <v>0</v>
      </c>
      <c r="P12887" s="119" t="s">
        <v>20254</v>
      </c>
    </row>
    <row r="12888" spans="1:16" x14ac:dyDescent="0.25">
      <c r="A12888">
        <v>26783</v>
      </c>
      <c r="B12888" s="119" t="s">
        <v>5154</v>
      </c>
      <c r="C12888">
        <v>42</v>
      </c>
      <c r="E12888">
        <v>1536</v>
      </c>
      <c r="F12888">
        <v>57</v>
      </c>
      <c r="G12888">
        <v>280</v>
      </c>
      <c r="H12888">
        <v>88</v>
      </c>
      <c r="I12888" s="119" t="s">
        <v>4726</v>
      </c>
      <c r="J12888" s="119" t="s">
        <v>22</v>
      </c>
      <c r="K12888" s="1">
        <v>46255.758941458334</v>
      </c>
      <c r="L12888">
        <v>4</v>
      </c>
      <c r="M12888">
        <v>0</v>
      </c>
      <c r="N12888">
        <v>0</v>
      </c>
      <c r="O12888">
        <v>0</v>
      </c>
      <c r="P12888" s="119" t="s">
        <v>20254</v>
      </c>
    </row>
    <row r="12889" spans="1:16" x14ac:dyDescent="0.25">
      <c r="A12889">
        <v>26784</v>
      </c>
      <c r="B12889" s="119" t="s">
        <v>8412</v>
      </c>
      <c r="C12889">
        <v>77</v>
      </c>
      <c r="D12889">
        <v>24622</v>
      </c>
      <c r="E12889">
        <v>0</v>
      </c>
      <c r="F12889">
        <v>0</v>
      </c>
      <c r="G12889">
        <v>2558</v>
      </c>
      <c r="H12889">
        <v>149</v>
      </c>
      <c r="I12889" s="119" t="s">
        <v>4726</v>
      </c>
      <c r="J12889" s="119" t="s">
        <v>139</v>
      </c>
      <c r="K12889" s="1">
        <v>46255.758941458334</v>
      </c>
      <c r="L12889">
        <v>0</v>
      </c>
      <c r="M12889">
        <v>3</v>
      </c>
      <c r="N12889">
        <v>0</v>
      </c>
      <c r="O12889">
        <v>0</v>
      </c>
      <c r="P12889" s="119" t="s">
        <v>20254</v>
      </c>
    </row>
    <row r="12890" spans="1:16" x14ac:dyDescent="0.25">
      <c r="A12890">
        <v>26785</v>
      </c>
      <c r="B12890" s="119" t="s">
        <v>5154</v>
      </c>
      <c r="C12890">
        <v>47</v>
      </c>
      <c r="E12890">
        <v>1805</v>
      </c>
      <c r="F12890">
        <v>63</v>
      </c>
      <c r="G12890">
        <v>204</v>
      </c>
      <c r="H12890">
        <v>90</v>
      </c>
      <c r="I12890" s="119" t="s">
        <v>4726</v>
      </c>
      <c r="J12890" s="119" t="s">
        <v>22</v>
      </c>
      <c r="K12890" s="1">
        <v>46255.758941458334</v>
      </c>
      <c r="L12890">
        <v>13</v>
      </c>
      <c r="M12890">
        <v>1</v>
      </c>
      <c r="N12890">
        <v>3</v>
      </c>
      <c r="O12890">
        <v>1</v>
      </c>
      <c r="P12890" s="119" t="s">
        <v>20254</v>
      </c>
    </row>
    <row r="12891" spans="1:16" x14ac:dyDescent="0.25">
      <c r="A12891">
        <v>26786</v>
      </c>
      <c r="B12891" s="119" t="s">
        <v>8413</v>
      </c>
      <c r="C12891">
        <v>80</v>
      </c>
      <c r="D12891">
        <v>24628</v>
      </c>
      <c r="E12891">
        <v>0</v>
      </c>
      <c r="F12891">
        <v>0</v>
      </c>
      <c r="G12891">
        <v>3923</v>
      </c>
      <c r="H12891">
        <v>156</v>
      </c>
      <c r="I12891" s="119" t="s">
        <v>4726</v>
      </c>
      <c r="J12891" s="119" t="s">
        <v>139</v>
      </c>
      <c r="K12891" s="1">
        <v>46255.758941458334</v>
      </c>
      <c r="L12891">
        <v>0</v>
      </c>
      <c r="M12891">
        <v>8</v>
      </c>
      <c r="N12891">
        <v>0</v>
      </c>
      <c r="O12891">
        <v>5</v>
      </c>
      <c r="P12891" s="119" t="s">
        <v>20254</v>
      </c>
    </row>
    <row r="12892" spans="1:16" x14ac:dyDescent="0.25">
      <c r="A12892">
        <v>26787</v>
      </c>
      <c r="B12892" s="119" t="s">
        <v>5154</v>
      </c>
      <c r="C12892">
        <v>52</v>
      </c>
      <c r="E12892">
        <v>1034</v>
      </c>
      <c r="F12892">
        <v>62</v>
      </c>
      <c r="G12892">
        <v>288</v>
      </c>
      <c r="H12892">
        <v>99</v>
      </c>
      <c r="I12892" s="119" t="s">
        <v>4726</v>
      </c>
      <c r="J12892" s="119" t="s">
        <v>22</v>
      </c>
      <c r="K12892" s="1">
        <v>46255.758941458334</v>
      </c>
      <c r="L12892">
        <v>6</v>
      </c>
      <c r="M12892">
        <v>3</v>
      </c>
      <c r="N12892">
        <v>1</v>
      </c>
      <c r="O12892">
        <v>2</v>
      </c>
      <c r="P12892" s="119" t="s">
        <v>20254</v>
      </c>
    </row>
    <row r="12893" spans="1:16" x14ac:dyDescent="0.25">
      <c r="A12893">
        <v>26788</v>
      </c>
      <c r="B12893" s="119" t="s">
        <v>8414</v>
      </c>
      <c r="C12893">
        <v>66</v>
      </c>
      <c r="D12893">
        <v>24552</v>
      </c>
      <c r="E12893">
        <v>0</v>
      </c>
      <c r="F12893">
        <v>0</v>
      </c>
      <c r="G12893">
        <v>342</v>
      </c>
      <c r="H12893">
        <v>148</v>
      </c>
      <c r="I12893" s="119" t="s">
        <v>4726</v>
      </c>
      <c r="J12893" s="119" t="s">
        <v>139</v>
      </c>
      <c r="K12893" s="1">
        <v>46255.758941458334</v>
      </c>
      <c r="L12893">
        <v>0</v>
      </c>
      <c r="M12893">
        <v>3</v>
      </c>
      <c r="N12893">
        <v>0</v>
      </c>
      <c r="O12893">
        <v>3</v>
      </c>
      <c r="P12893" s="119" t="s">
        <v>20254</v>
      </c>
    </row>
    <row r="12894" spans="1:16" x14ac:dyDescent="0.25">
      <c r="A12894">
        <v>26789</v>
      </c>
      <c r="B12894" s="119" t="s">
        <v>5154</v>
      </c>
      <c r="C12894">
        <v>57</v>
      </c>
      <c r="E12894">
        <v>742</v>
      </c>
      <c r="F12894">
        <v>60</v>
      </c>
      <c r="G12894">
        <v>329</v>
      </c>
      <c r="H12894">
        <v>99</v>
      </c>
      <c r="I12894" s="119" t="s">
        <v>4726</v>
      </c>
      <c r="J12894" s="119" t="s">
        <v>22</v>
      </c>
      <c r="K12894" s="1">
        <v>46255.758941458334</v>
      </c>
      <c r="L12894">
        <v>14</v>
      </c>
      <c r="M12894">
        <v>1</v>
      </c>
      <c r="N12894">
        <v>2</v>
      </c>
      <c r="O12894">
        <v>0</v>
      </c>
      <c r="P12894" s="119" t="s">
        <v>20254</v>
      </c>
    </row>
    <row r="12895" spans="1:16" x14ac:dyDescent="0.25">
      <c r="A12895">
        <v>26790</v>
      </c>
      <c r="B12895" s="119" t="s">
        <v>8415</v>
      </c>
      <c r="C12895">
        <v>72</v>
      </c>
      <c r="D12895">
        <v>24634</v>
      </c>
      <c r="E12895">
        <v>0</v>
      </c>
      <c r="F12895">
        <v>0</v>
      </c>
      <c r="G12895">
        <v>343</v>
      </c>
      <c r="H12895">
        <v>186</v>
      </c>
      <c r="I12895" s="119" t="s">
        <v>4726</v>
      </c>
      <c r="J12895" s="119" t="s">
        <v>139</v>
      </c>
      <c r="K12895" s="1">
        <v>46255.758941458334</v>
      </c>
      <c r="L12895">
        <v>0</v>
      </c>
      <c r="M12895">
        <v>0</v>
      </c>
      <c r="N12895">
        <v>0</v>
      </c>
      <c r="O12895">
        <v>0</v>
      </c>
      <c r="P12895" s="119" t="s">
        <v>20254</v>
      </c>
    </row>
    <row r="12896" spans="1:16" x14ac:dyDescent="0.25">
      <c r="A12896">
        <v>26791</v>
      </c>
      <c r="B12896" s="119" t="s">
        <v>5155</v>
      </c>
      <c r="C12896">
        <v>48</v>
      </c>
      <c r="E12896">
        <v>737</v>
      </c>
      <c r="F12896">
        <v>56</v>
      </c>
      <c r="G12896">
        <v>170</v>
      </c>
      <c r="H12896">
        <v>109</v>
      </c>
      <c r="I12896" s="119" t="s">
        <v>4726</v>
      </c>
      <c r="J12896" s="119" t="s">
        <v>22</v>
      </c>
      <c r="K12896" s="1">
        <v>46255.758941458334</v>
      </c>
      <c r="L12896">
        <v>12</v>
      </c>
      <c r="M12896">
        <v>3</v>
      </c>
      <c r="N12896">
        <v>2</v>
      </c>
      <c r="O12896">
        <v>2</v>
      </c>
      <c r="P12896" s="119" t="s">
        <v>20254</v>
      </c>
    </row>
    <row r="12897" spans="1:16" x14ac:dyDescent="0.25">
      <c r="A12897">
        <v>26792</v>
      </c>
      <c r="B12897" s="119" t="s">
        <v>8416</v>
      </c>
      <c r="C12897">
        <v>78</v>
      </c>
      <c r="D12897">
        <v>24568</v>
      </c>
      <c r="E12897">
        <v>11</v>
      </c>
      <c r="F12897">
        <v>129</v>
      </c>
      <c r="G12897">
        <v>1433</v>
      </c>
      <c r="H12897">
        <v>151</v>
      </c>
      <c r="I12897" s="119" t="s">
        <v>4726</v>
      </c>
      <c r="J12897" s="119" t="s">
        <v>139</v>
      </c>
      <c r="K12897" s="1">
        <v>46255.758941458334</v>
      </c>
      <c r="L12897">
        <v>0</v>
      </c>
      <c r="M12897">
        <v>1</v>
      </c>
      <c r="N12897">
        <v>0</v>
      </c>
      <c r="O12897">
        <v>0</v>
      </c>
      <c r="P12897" s="119" t="s">
        <v>20254</v>
      </c>
    </row>
    <row r="12898" spans="1:16" x14ac:dyDescent="0.25">
      <c r="A12898">
        <v>26793</v>
      </c>
      <c r="B12898" s="119" t="s">
        <v>5155</v>
      </c>
      <c r="C12898">
        <v>53</v>
      </c>
      <c r="E12898">
        <v>1004</v>
      </c>
      <c r="F12898">
        <v>62</v>
      </c>
      <c r="G12898">
        <v>171</v>
      </c>
      <c r="H12898">
        <v>76</v>
      </c>
      <c r="I12898" s="119" t="s">
        <v>4726</v>
      </c>
      <c r="J12898" s="119" t="s">
        <v>22</v>
      </c>
      <c r="K12898" s="1">
        <v>46255.758941458334</v>
      </c>
      <c r="L12898">
        <v>8</v>
      </c>
      <c r="M12898">
        <v>0</v>
      </c>
      <c r="N12898">
        <v>2</v>
      </c>
      <c r="O12898">
        <v>0</v>
      </c>
      <c r="P12898" s="119" t="s">
        <v>20254</v>
      </c>
    </row>
    <row r="12899" spans="1:16" x14ac:dyDescent="0.25">
      <c r="A12899">
        <v>26794</v>
      </c>
      <c r="B12899" s="119" t="s">
        <v>8415</v>
      </c>
      <c r="C12899">
        <v>80</v>
      </c>
      <c r="D12899">
        <v>24634</v>
      </c>
      <c r="E12899">
        <v>0</v>
      </c>
      <c r="F12899">
        <v>0</v>
      </c>
      <c r="G12899">
        <v>3535</v>
      </c>
      <c r="H12899">
        <v>156</v>
      </c>
      <c r="I12899" s="119" t="s">
        <v>4726</v>
      </c>
      <c r="J12899" s="119" t="s">
        <v>139</v>
      </c>
      <c r="K12899" s="1">
        <v>46255.758941458334</v>
      </c>
      <c r="L12899">
        <v>0</v>
      </c>
      <c r="M12899">
        <v>15</v>
      </c>
      <c r="N12899">
        <v>0</v>
      </c>
      <c r="O12899">
        <v>4</v>
      </c>
      <c r="P12899" s="119" t="s">
        <v>20254</v>
      </c>
    </row>
    <row r="12900" spans="1:16" x14ac:dyDescent="0.25">
      <c r="A12900">
        <v>26795</v>
      </c>
      <c r="B12900" s="119" t="s">
        <v>5155</v>
      </c>
      <c r="C12900">
        <v>58</v>
      </c>
      <c r="E12900">
        <v>0</v>
      </c>
      <c r="F12900">
        <v>0</v>
      </c>
      <c r="G12900">
        <v>542</v>
      </c>
      <c r="H12900">
        <v>87</v>
      </c>
      <c r="I12900" s="119" t="s">
        <v>4726</v>
      </c>
      <c r="J12900" s="119" t="s">
        <v>22</v>
      </c>
      <c r="K12900" s="1">
        <v>46255.758941458334</v>
      </c>
      <c r="L12900">
        <v>0</v>
      </c>
      <c r="M12900">
        <v>2</v>
      </c>
      <c r="N12900">
        <v>0</v>
      </c>
      <c r="O12900">
        <v>0</v>
      </c>
      <c r="P12900" s="119" t="s">
        <v>20254</v>
      </c>
    </row>
    <row r="12901" spans="1:16" x14ac:dyDescent="0.25">
      <c r="A12901">
        <v>26796</v>
      </c>
      <c r="B12901" s="119" t="s">
        <v>5155</v>
      </c>
      <c r="C12901">
        <v>63</v>
      </c>
      <c r="E12901">
        <v>209</v>
      </c>
      <c r="F12901">
        <v>55</v>
      </c>
      <c r="G12901">
        <v>194</v>
      </c>
      <c r="H12901">
        <v>64</v>
      </c>
      <c r="I12901" s="119" t="s">
        <v>4726</v>
      </c>
      <c r="J12901" s="119" t="s">
        <v>22</v>
      </c>
      <c r="K12901" s="1">
        <v>46255.758941458334</v>
      </c>
      <c r="L12901">
        <v>0</v>
      </c>
      <c r="M12901">
        <v>0</v>
      </c>
      <c r="N12901">
        <v>0</v>
      </c>
      <c r="O12901">
        <v>0</v>
      </c>
      <c r="P12901" s="119" t="s">
        <v>20254</v>
      </c>
    </row>
    <row r="12902" spans="1:16" x14ac:dyDescent="0.25">
      <c r="A12902">
        <v>26797</v>
      </c>
      <c r="B12902" s="119" t="s">
        <v>5153</v>
      </c>
      <c r="C12902">
        <v>49</v>
      </c>
      <c r="E12902">
        <v>1102</v>
      </c>
      <c r="F12902">
        <v>57</v>
      </c>
      <c r="G12902">
        <v>204</v>
      </c>
      <c r="H12902">
        <v>156</v>
      </c>
      <c r="I12902" s="119" t="s">
        <v>4726</v>
      </c>
      <c r="J12902" s="119" t="s">
        <v>22</v>
      </c>
      <c r="K12902" s="1">
        <v>46255.758941458334</v>
      </c>
      <c r="L12902">
        <v>11</v>
      </c>
      <c r="M12902">
        <v>5</v>
      </c>
      <c r="N12902">
        <v>1</v>
      </c>
      <c r="O12902">
        <v>1</v>
      </c>
      <c r="P12902" s="119" t="s">
        <v>20254</v>
      </c>
    </row>
    <row r="12903" spans="1:16" x14ac:dyDescent="0.25">
      <c r="A12903">
        <v>26798</v>
      </c>
      <c r="B12903" s="119" t="s">
        <v>8417</v>
      </c>
      <c r="C12903">
        <v>39</v>
      </c>
      <c r="D12903">
        <v>24659</v>
      </c>
      <c r="E12903">
        <v>303</v>
      </c>
      <c r="F12903">
        <v>357</v>
      </c>
      <c r="G12903">
        <v>178</v>
      </c>
      <c r="H12903">
        <v>1088</v>
      </c>
      <c r="I12903" s="119" t="s">
        <v>4726</v>
      </c>
      <c r="J12903" s="119" t="s">
        <v>222</v>
      </c>
      <c r="K12903" s="1">
        <v>46255.758941458334</v>
      </c>
      <c r="L12903">
        <v>0</v>
      </c>
      <c r="M12903">
        <v>0</v>
      </c>
      <c r="N12903">
        <v>0</v>
      </c>
      <c r="O12903">
        <v>0</v>
      </c>
      <c r="P12903" s="119" t="s">
        <v>20254</v>
      </c>
    </row>
    <row r="12904" spans="1:16" x14ac:dyDescent="0.25">
      <c r="A12904">
        <v>26799</v>
      </c>
      <c r="B12904" s="119" t="s">
        <v>5153</v>
      </c>
      <c r="C12904">
        <v>54</v>
      </c>
      <c r="E12904">
        <v>1744</v>
      </c>
      <c r="F12904">
        <v>60</v>
      </c>
      <c r="G12904">
        <v>124</v>
      </c>
      <c r="H12904">
        <v>148</v>
      </c>
      <c r="I12904" s="119" t="s">
        <v>4726</v>
      </c>
      <c r="J12904" s="119" t="s">
        <v>22</v>
      </c>
      <c r="K12904" s="1">
        <v>46255.758941458334</v>
      </c>
      <c r="L12904">
        <v>9</v>
      </c>
      <c r="M12904">
        <v>3</v>
      </c>
      <c r="N12904">
        <v>2</v>
      </c>
      <c r="O12904">
        <v>0</v>
      </c>
      <c r="P12904" s="119" t="s">
        <v>20254</v>
      </c>
    </row>
    <row r="12905" spans="1:16" x14ac:dyDescent="0.25">
      <c r="A12905">
        <v>26800</v>
      </c>
      <c r="B12905" s="119" t="s">
        <v>8418</v>
      </c>
      <c r="C12905">
        <v>46</v>
      </c>
      <c r="D12905">
        <v>24617</v>
      </c>
      <c r="E12905">
        <v>231</v>
      </c>
      <c r="F12905">
        <v>325</v>
      </c>
      <c r="G12905">
        <v>680</v>
      </c>
      <c r="H12905">
        <v>999</v>
      </c>
      <c r="I12905" s="119" t="s">
        <v>4726</v>
      </c>
      <c r="J12905" s="119" t="s">
        <v>222</v>
      </c>
      <c r="K12905" s="1">
        <v>46255.758941458334</v>
      </c>
      <c r="L12905">
        <v>0</v>
      </c>
      <c r="M12905">
        <v>2</v>
      </c>
      <c r="N12905">
        <v>0</v>
      </c>
      <c r="O12905">
        <v>0</v>
      </c>
      <c r="P12905" s="119" t="s">
        <v>20254</v>
      </c>
    </row>
    <row r="12906" spans="1:16" x14ac:dyDescent="0.25">
      <c r="A12906">
        <v>26801</v>
      </c>
      <c r="B12906" s="119" t="s">
        <v>5153</v>
      </c>
      <c r="C12906">
        <v>59</v>
      </c>
      <c r="E12906">
        <v>308</v>
      </c>
      <c r="F12906">
        <v>56</v>
      </c>
      <c r="G12906">
        <v>196</v>
      </c>
      <c r="H12906">
        <v>60</v>
      </c>
      <c r="I12906" s="119" t="s">
        <v>4726</v>
      </c>
      <c r="J12906" s="119" t="s">
        <v>22</v>
      </c>
      <c r="K12906" s="1">
        <v>46255.758941458334</v>
      </c>
      <c r="L12906">
        <v>0</v>
      </c>
      <c r="M12906">
        <v>3</v>
      </c>
      <c r="N12906">
        <v>0</v>
      </c>
      <c r="O12906">
        <v>1</v>
      </c>
      <c r="P12906" s="119" t="s">
        <v>20254</v>
      </c>
    </row>
    <row r="12907" spans="1:16" x14ac:dyDescent="0.25">
      <c r="A12907">
        <v>26802</v>
      </c>
      <c r="B12907" s="119" t="s">
        <v>8419</v>
      </c>
      <c r="C12907">
        <v>53</v>
      </c>
      <c r="D12907">
        <v>24556</v>
      </c>
      <c r="E12907">
        <v>273</v>
      </c>
      <c r="F12907">
        <v>485</v>
      </c>
      <c r="G12907">
        <v>259</v>
      </c>
      <c r="H12907">
        <v>991</v>
      </c>
      <c r="I12907" s="119" t="s">
        <v>4726</v>
      </c>
      <c r="J12907" s="119" t="s">
        <v>222</v>
      </c>
      <c r="K12907" s="1">
        <v>46255.758941458334</v>
      </c>
      <c r="L12907">
        <v>0</v>
      </c>
      <c r="M12907">
        <v>3</v>
      </c>
      <c r="N12907">
        <v>0</v>
      </c>
      <c r="O12907">
        <v>1</v>
      </c>
      <c r="P12907" s="119" t="s">
        <v>20254</v>
      </c>
    </row>
    <row r="12908" spans="1:16" x14ac:dyDescent="0.25">
      <c r="A12908">
        <v>26803</v>
      </c>
      <c r="B12908" s="119" t="s">
        <v>5153</v>
      </c>
      <c r="C12908">
        <v>64</v>
      </c>
      <c r="E12908">
        <v>0</v>
      </c>
      <c r="F12908">
        <v>0</v>
      </c>
      <c r="G12908">
        <v>566</v>
      </c>
      <c r="H12908">
        <v>83</v>
      </c>
      <c r="I12908" s="119" t="s">
        <v>4726</v>
      </c>
      <c r="J12908" s="119" t="s">
        <v>22</v>
      </c>
      <c r="K12908" s="1">
        <v>46255.758941458334</v>
      </c>
      <c r="L12908">
        <v>0</v>
      </c>
      <c r="M12908">
        <v>2</v>
      </c>
      <c r="N12908">
        <v>0</v>
      </c>
      <c r="O12908">
        <v>0</v>
      </c>
      <c r="P12908" s="119" t="s">
        <v>20254</v>
      </c>
    </row>
    <row r="12909" spans="1:16" x14ac:dyDescent="0.25">
      <c r="A12909">
        <v>26804</v>
      </c>
      <c r="B12909" s="119" t="s">
        <v>8420</v>
      </c>
      <c r="C12909">
        <v>40</v>
      </c>
      <c r="D12909">
        <v>24606</v>
      </c>
      <c r="E12909">
        <v>612</v>
      </c>
      <c r="F12909">
        <v>360</v>
      </c>
      <c r="G12909">
        <v>267</v>
      </c>
      <c r="H12909">
        <v>888</v>
      </c>
      <c r="I12909" s="119" t="s">
        <v>4726</v>
      </c>
      <c r="J12909" s="119" t="s">
        <v>222</v>
      </c>
      <c r="K12909" s="1">
        <v>46255.758941458334</v>
      </c>
      <c r="L12909">
        <v>0</v>
      </c>
      <c r="M12909">
        <v>0</v>
      </c>
      <c r="N12909">
        <v>0</v>
      </c>
      <c r="O12909">
        <v>0</v>
      </c>
      <c r="P12909" s="119" t="s">
        <v>20254</v>
      </c>
    </row>
    <row r="12910" spans="1:16" x14ac:dyDescent="0.25">
      <c r="A12910">
        <v>26805</v>
      </c>
      <c r="B12910" s="119" t="s">
        <v>8421</v>
      </c>
      <c r="C12910">
        <v>61</v>
      </c>
      <c r="E12910">
        <v>582</v>
      </c>
      <c r="F12910">
        <v>62</v>
      </c>
      <c r="G12910">
        <v>1078</v>
      </c>
      <c r="H12910">
        <v>692</v>
      </c>
      <c r="I12910" s="119" t="s">
        <v>4726</v>
      </c>
      <c r="J12910" s="119" t="s">
        <v>22</v>
      </c>
      <c r="K12910" s="1">
        <v>46255.758941458334</v>
      </c>
      <c r="L12910">
        <v>7</v>
      </c>
      <c r="M12910">
        <v>3</v>
      </c>
      <c r="N12910">
        <v>0</v>
      </c>
      <c r="O12910">
        <v>0</v>
      </c>
      <c r="P12910" s="119" t="s">
        <v>20254</v>
      </c>
    </row>
    <row r="12911" spans="1:16" x14ac:dyDescent="0.25">
      <c r="A12911">
        <v>26806</v>
      </c>
      <c r="B12911" s="119" t="s">
        <v>8387</v>
      </c>
      <c r="C12911">
        <v>47</v>
      </c>
      <c r="D12911">
        <v>24614</v>
      </c>
      <c r="E12911">
        <v>200</v>
      </c>
      <c r="F12911">
        <v>397</v>
      </c>
      <c r="G12911">
        <v>392</v>
      </c>
      <c r="H12911">
        <v>1010</v>
      </c>
      <c r="I12911" s="119" t="s">
        <v>4726</v>
      </c>
      <c r="J12911" s="119" t="s">
        <v>222</v>
      </c>
      <c r="K12911" s="1">
        <v>46255.758941458334</v>
      </c>
      <c r="L12911">
        <v>0</v>
      </c>
      <c r="M12911">
        <v>2</v>
      </c>
      <c r="N12911">
        <v>0</v>
      </c>
      <c r="O12911">
        <v>1</v>
      </c>
      <c r="P12911" s="119" t="s">
        <v>20254</v>
      </c>
    </row>
    <row r="12912" spans="1:16" x14ac:dyDescent="0.25">
      <c r="A12912">
        <v>26807</v>
      </c>
      <c r="B12912" s="119" t="s">
        <v>8421</v>
      </c>
      <c r="C12912">
        <v>66</v>
      </c>
      <c r="E12912">
        <v>463</v>
      </c>
      <c r="F12912">
        <v>66</v>
      </c>
      <c r="G12912">
        <v>1071</v>
      </c>
      <c r="H12912">
        <v>97</v>
      </c>
      <c r="I12912" s="119" t="s">
        <v>4726</v>
      </c>
      <c r="J12912" s="119" t="s">
        <v>22</v>
      </c>
      <c r="K12912" s="1">
        <v>46255.758941458334</v>
      </c>
      <c r="L12912">
        <v>7</v>
      </c>
      <c r="M12912">
        <v>0</v>
      </c>
      <c r="N12912">
        <v>1</v>
      </c>
      <c r="O12912">
        <v>0</v>
      </c>
      <c r="P12912" s="119" t="s">
        <v>20254</v>
      </c>
    </row>
    <row r="12913" spans="1:16" x14ac:dyDescent="0.25">
      <c r="A12913">
        <v>26808</v>
      </c>
      <c r="B12913" s="119" t="s">
        <v>8422</v>
      </c>
      <c r="C12913">
        <v>54</v>
      </c>
      <c r="D12913">
        <v>24577</v>
      </c>
      <c r="E12913">
        <v>1331</v>
      </c>
      <c r="F12913">
        <v>167</v>
      </c>
      <c r="G12913">
        <v>342</v>
      </c>
      <c r="H12913">
        <v>3865</v>
      </c>
      <c r="I12913" s="119" t="s">
        <v>4726</v>
      </c>
      <c r="J12913" s="119" t="s">
        <v>222</v>
      </c>
      <c r="K12913" s="1">
        <v>46255.758941458334</v>
      </c>
      <c r="L12913">
        <v>5</v>
      </c>
      <c r="M12913">
        <v>2</v>
      </c>
      <c r="N12913">
        <v>1</v>
      </c>
      <c r="O12913">
        <v>1</v>
      </c>
      <c r="P12913" s="119" t="s">
        <v>20254</v>
      </c>
    </row>
    <row r="12914" spans="1:16" x14ac:dyDescent="0.25">
      <c r="A12914">
        <v>26809</v>
      </c>
      <c r="B12914" s="119" t="s">
        <v>8421</v>
      </c>
      <c r="C12914">
        <v>71</v>
      </c>
      <c r="E12914">
        <v>0</v>
      </c>
      <c r="F12914">
        <v>0</v>
      </c>
      <c r="G12914">
        <v>947</v>
      </c>
      <c r="H12914">
        <v>74</v>
      </c>
      <c r="I12914" s="119" t="s">
        <v>4726</v>
      </c>
      <c r="J12914" s="119" t="s">
        <v>22</v>
      </c>
      <c r="K12914" s="1">
        <v>46255.758941458334</v>
      </c>
      <c r="L12914">
        <v>0</v>
      </c>
      <c r="M12914">
        <v>0</v>
      </c>
      <c r="N12914">
        <v>0</v>
      </c>
      <c r="O12914">
        <v>0</v>
      </c>
      <c r="P12914" s="119" t="s">
        <v>20254</v>
      </c>
    </row>
    <row r="12915" spans="1:16" x14ac:dyDescent="0.25">
      <c r="A12915">
        <v>26810</v>
      </c>
      <c r="B12915" s="119" t="s">
        <v>8423</v>
      </c>
      <c r="C12915">
        <v>55</v>
      </c>
      <c r="D12915">
        <v>24604</v>
      </c>
      <c r="E12915">
        <v>44</v>
      </c>
      <c r="F12915">
        <v>173</v>
      </c>
      <c r="G12915">
        <v>113</v>
      </c>
      <c r="H12915">
        <v>1490</v>
      </c>
      <c r="I12915" s="119" t="s">
        <v>4726</v>
      </c>
      <c r="J12915" s="119" t="s">
        <v>222</v>
      </c>
      <c r="K12915" s="1">
        <v>46255.758941458334</v>
      </c>
      <c r="L12915">
        <v>1</v>
      </c>
      <c r="M12915">
        <v>2</v>
      </c>
      <c r="N12915">
        <v>1</v>
      </c>
      <c r="O12915">
        <v>0</v>
      </c>
      <c r="P12915" s="119" t="s">
        <v>20254</v>
      </c>
    </row>
    <row r="12916" spans="1:16" x14ac:dyDescent="0.25">
      <c r="A12916">
        <v>26811</v>
      </c>
      <c r="B12916" s="119" t="s">
        <v>8421</v>
      </c>
      <c r="C12916">
        <v>76</v>
      </c>
      <c r="E12916">
        <v>0</v>
      </c>
      <c r="F12916">
        <v>0</v>
      </c>
      <c r="G12916">
        <v>5785</v>
      </c>
      <c r="H12916">
        <v>75</v>
      </c>
      <c r="I12916" s="119" t="s">
        <v>4726</v>
      </c>
      <c r="J12916" s="119" t="s">
        <v>22</v>
      </c>
      <c r="K12916" s="1">
        <v>46255.758941458334</v>
      </c>
      <c r="L12916">
        <v>0</v>
      </c>
      <c r="M12916">
        <v>14</v>
      </c>
      <c r="N12916">
        <v>0</v>
      </c>
      <c r="O12916">
        <v>3</v>
      </c>
      <c r="P12916" s="119" t="s">
        <v>20254</v>
      </c>
    </row>
    <row r="12917" spans="1:16" x14ac:dyDescent="0.25">
      <c r="A12917">
        <v>26812</v>
      </c>
      <c r="B12917" s="119" t="s">
        <v>8424</v>
      </c>
      <c r="C12917">
        <v>60</v>
      </c>
      <c r="D12917">
        <v>24633</v>
      </c>
      <c r="E12917">
        <v>163</v>
      </c>
      <c r="F12917">
        <v>190</v>
      </c>
      <c r="G12917">
        <v>181</v>
      </c>
      <c r="H12917">
        <v>1573</v>
      </c>
      <c r="I12917" s="119" t="s">
        <v>4726</v>
      </c>
      <c r="J12917" s="119" t="s">
        <v>222</v>
      </c>
      <c r="K12917" s="1">
        <v>46255.758941458334</v>
      </c>
      <c r="L12917">
        <v>13</v>
      </c>
      <c r="M12917">
        <v>7</v>
      </c>
      <c r="N12917">
        <v>1</v>
      </c>
      <c r="O12917">
        <v>2</v>
      </c>
      <c r="P12917" s="119" t="s">
        <v>20254</v>
      </c>
    </row>
    <row r="12918" spans="1:16" x14ac:dyDescent="0.25">
      <c r="A12918">
        <v>26813</v>
      </c>
      <c r="B12918" s="119" t="s">
        <v>8421</v>
      </c>
      <c r="C12918">
        <v>80</v>
      </c>
      <c r="E12918">
        <v>0</v>
      </c>
      <c r="F12918">
        <v>0</v>
      </c>
      <c r="G12918">
        <v>2350</v>
      </c>
      <c r="H12918">
        <v>88</v>
      </c>
      <c r="I12918" s="119" t="s">
        <v>4726</v>
      </c>
      <c r="J12918" s="119" t="s">
        <v>22</v>
      </c>
      <c r="K12918" s="1">
        <v>46255.758941458334</v>
      </c>
      <c r="L12918">
        <v>0</v>
      </c>
      <c r="M12918">
        <v>5</v>
      </c>
      <c r="N12918">
        <v>0</v>
      </c>
      <c r="O12918">
        <v>2</v>
      </c>
      <c r="P12918" s="119" t="s">
        <v>20254</v>
      </c>
    </row>
    <row r="12919" spans="1:16" x14ac:dyDescent="0.25">
      <c r="A12919">
        <v>26814</v>
      </c>
      <c r="B12919" s="119" t="s">
        <v>8425</v>
      </c>
      <c r="C12919">
        <v>67</v>
      </c>
      <c r="D12919">
        <v>24614</v>
      </c>
      <c r="E12919">
        <v>148</v>
      </c>
      <c r="F12919">
        <v>281</v>
      </c>
      <c r="G12919">
        <v>117</v>
      </c>
      <c r="H12919">
        <v>1400</v>
      </c>
      <c r="I12919" s="119" t="s">
        <v>4726</v>
      </c>
      <c r="J12919" s="119" t="s">
        <v>222</v>
      </c>
      <c r="K12919" s="1">
        <v>46255.758941458334</v>
      </c>
      <c r="L12919">
        <v>2</v>
      </c>
      <c r="M12919">
        <v>4</v>
      </c>
      <c r="N12919">
        <v>2</v>
      </c>
      <c r="O12919">
        <v>0</v>
      </c>
      <c r="P12919" s="119" t="s">
        <v>20254</v>
      </c>
    </row>
    <row r="12920" spans="1:16" x14ac:dyDescent="0.25">
      <c r="A12920">
        <v>26815</v>
      </c>
      <c r="B12920" s="119" t="s">
        <v>8426</v>
      </c>
      <c r="C12920">
        <v>62</v>
      </c>
      <c r="E12920">
        <v>555</v>
      </c>
      <c r="F12920">
        <v>63</v>
      </c>
      <c r="G12920">
        <v>883</v>
      </c>
      <c r="H12920">
        <v>86</v>
      </c>
      <c r="I12920" s="119" t="s">
        <v>4726</v>
      </c>
      <c r="J12920" s="119" t="s">
        <v>22</v>
      </c>
      <c r="K12920" s="1">
        <v>46255.758941458334</v>
      </c>
      <c r="L12920">
        <v>3</v>
      </c>
      <c r="M12920">
        <v>2</v>
      </c>
      <c r="N12920">
        <v>0</v>
      </c>
      <c r="O12920">
        <v>2</v>
      </c>
      <c r="P12920" s="119" t="s">
        <v>20254</v>
      </c>
    </row>
    <row r="12921" spans="1:16" x14ac:dyDescent="0.25">
      <c r="A12921">
        <v>26816</v>
      </c>
      <c r="B12921" s="119" t="s">
        <v>8424</v>
      </c>
      <c r="C12921">
        <v>74</v>
      </c>
      <c r="D12921">
        <v>24633</v>
      </c>
      <c r="E12921">
        <v>734</v>
      </c>
      <c r="F12921">
        <v>1476</v>
      </c>
      <c r="G12921">
        <v>51</v>
      </c>
      <c r="H12921">
        <v>2684</v>
      </c>
      <c r="I12921" s="119" t="s">
        <v>4726</v>
      </c>
      <c r="J12921" s="119" t="s">
        <v>222</v>
      </c>
      <c r="K12921" s="1">
        <v>46255.758941458334</v>
      </c>
      <c r="L12921">
        <v>309</v>
      </c>
      <c r="M12921">
        <v>2</v>
      </c>
      <c r="N12921">
        <v>0</v>
      </c>
      <c r="O12921">
        <v>0</v>
      </c>
      <c r="P12921" s="119" t="s">
        <v>20254</v>
      </c>
    </row>
    <row r="12922" spans="1:16" x14ac:dyDescent="0.25">
      <c r="A12922">
        <v>26817</v>
      </c>
      <c r="B12922" s="119" t="s">
        <v>8426</v>
      </c>
      <c r="C12922">
        <v>67</v>
      </c>
      <c r="E12922">
        <v>276</v>
      </c>
      <c r="F12922">
        <v>66</v>
      </c>
      <c r="G12922">
        <v>568</v>
      </c>
      <c r="H12922">
        <v>67</v>
      </c>
      <c r="I12922" s="119" t="s">
        <v>4726</v>
      </c>
      <c r="J12922" s="119" t="s">
        <v>22</v>
      </c>
      <c r="K12922" s="1">
        <v>46255.758941458334</v>
      </c>
      <c r="L12922">
        <v>11</v>
      </c>
      <c r="M12922">
        <v>0</v>
      </c>
      <c r="N12922">
        <v>3</v>
      </c>
      <c r="O12922">
        <v>0</v>
      </c>
      <c r="P12922" s="119" t="s">
        <v>20254</v>
      </c>
    </row>
    <row r="12923" spans="1:16" x14ac:dyDescent="0.25">
      <c r="A12923">
        <v>26818</v>
      </c>
      <c r="B12923" s="119" t="s">
        <v>8427</v>
      </c>
      <c r="C12923">
        <v>80</v>
      </c>
      <c r="D12923">
        <v>24656</v>
      </c>
      <c r="E12923">
        <v>869</v>
      </c>
      <c r="F12923">
        <v>2000</v>
      </c>
      <c r="G12923">
        <v>5487</v>
      </c>
      <c r="H12923">
        <v>2199</v>
      </c>
      <c r="I12923" s="119" t="s">
        <v>4726</v>
      </c>
      <c r="J12923" s="119" t="s">
        <v>222</v>
      </c>
      <c r="K12923" s="1">
        <v>46255.758941458334</v>
      </c>
      <c r="L12923">
        <v>1118</v>
      </c>
      <c r="M12923">
        <v>376</v>
      </c>
      <c r="N12923">
        <v>279</v>
      </c>
      <c r="O12923">
        <v>357</v>
      </c>
      <c r="P12923" s="119" t="s">
        <v>20254</v>
      </c>
    </row>
    <row r="12924" spans="1:16" x14ac:dyDescent="0.25">
      <c r="A12924">
        <v>26819</v>
      </c>
      <c r="B12924" s="119" t="s">
        <v>8426</v>
      </c>
      <c r="C12924">
        <v>72</v>
      </c>
      <c r="E12924">
        <v>211</v>
      </c>
      <c r="F12924">
        <v>62</v>
      </c>
      <c r="G12924">
        <v>432</v>
      </c>
      <c r="H12924">
        <v>71</v>
      </c>
      <c r="I12924" s="119" t="s">
        <v>4726</v>
      </c>
      <c r="J12924" s="119" t="s">
        <v>22</v>
      </c>
      <c r="K12924" s="1">
        <v>46255.758941458334</v>
      </c>
      <c r="L12924">
        <v>0</v>
      </c>
      <c r="M12924">
        <v>2</v>
      </c>
      <c r="N12924">
        <v>0</v>
      </c>
      <c r="O12924">
        <v>0</v>
      </c>
      <c r="P12924" s="119" t="s">
        <v>20254</v>
      </c>
    </row>
    <row r="12925" spans="1:16" x14ac:dyDescent="0.25">
      <c r="A12925">
        <v>26820</v>
      </c>
      <c r="B12925" s="119" t="s">
        <v>8414</v>
      </c>
      <c r="C12925">
        <v>61</v>
      </c>
      <c r="D12925">
        <v>24553</v>
      </c>
      <c r="E12925">
        <v>305</v>
      </c>
      <c r="F12925">
        <v>189</v>
      </c>
      <c r="G12925">
        <v>56</v>
      </c>
      <c r="H12925">
        <v>1999</v>
      </c>
      <c r="I12925" s="119" t="s">
        <v>4726</v>
      </c>
      <c r="J12925" s="119" t="s">
        <v>222</v>
      </c>
      <c r="K12925" s="1">
        <v>46255.758941458334</v>
      </c>
      <c r="L12925">
        <v>4</v>
      </c>
      <c r="M12925">
        <v>1</v>
      </c>
      <c r="N12925">
        <v>2</v>
      </c>
      <c r="O12925">
        <v>0</v>
      </c>
      <c r="P12925" s="119" t="s">
        <v>20254</v>
      </c>
    </row>
    <row r="12926" spans="1:16" x14ac:dyDescent="0.25">
      <c r="A12926">
        <v>26821</v>
      </c>
      <c r="B12926" s="119" t="s">
        <v>8426</v>
      </c>
      <c r="C12926">
        <v>77</v>
      </c>
      <c r="E12926">
        <v>0</v>
      </c>
      <c r="F12926">
        <v>0</v>
      </c>
      <c r="G12926">
        <v>5559</v>
      </c>
      <c r="H12926">
        <v>75</v>
      </c>
      <c r="I12926" s="119" t="s">
        <v>4726</v>
      </c>
      <c r="J12926" s="119" t="s">
        <v>22</v>
      </c>
      <c r="K12926" s="1">
        <v>46255.758941458334</v>
      </c>
      <c r="L12926">
        <v>0</v>
      </c>
      <c r="M12926">
        <v>8</v>
      </c>
      <c r="N12926">
        <v>0</v>
      </c>
      <c r="O12926">
        <v>3</v>
      </c>
      <c r="P12926" s="119" t="s">
        <v>20254</v>
      </c>
    </row>
    <row r="12927" spans="1:16" x14ac:dyDescent="0.25">
      <c r="A12927">
        <v>26822</v>
      </c>
      <c r="B12927" s="119" t="s">
        <v>8428</v>
      </c>
      <c r="C12927">
        <v>68</v>
      </c>
      <c r="D12927">
        <v>24606</v>
      </c>
      <c r="E12927">
        <v>531</v>
      </c>
      <c r="F12927">
        <v>1107</v>
      </c>
      <c r="G12927">
        <v>60</v>
      </c>
      <c r="H12927">
        <v>3386</v>
      </c>
      <c r="I12927" s="119" t="s">
        <v>4726</v>
      </c>
      <c r="J12927" s="119" t="s">
        <v>222</v>
      </c>
      <c r="K12927" s="1">
        <v>46255.758941458334</v>
      </c>
      <c r="L12927">
        <v>277</v>
      </c>
      <c r="M12927">
        <v>1</v>
      </c>
      <c r="N12927">
        <v>156</v>
      </c>
      <c r="O12927">
        <v>0</v>
      </c>
      <c r="P12927" s="119" t="s">
        <v>20254</v>
      </c>
    </row>
    <row r="12928" spans="1:16" x14ac:dyDescent="0.25">
      <c r="A12928">
        <v>26823</v>
      </c>
      <c r="B12928" s="119" t="s">
        <v>8426</v>
      </c>
      <c r="C12928">
        <v>80</v>
      </c>
      <c r="E12928">
        <v>0</v>
      </c>
      <c r="F12928">
        <v>0</v>
      </c>
      <c r="G12928">
        <v>4075</v>
      </c>
      <c r="H12928">
        <v>78</v>
      </c>
      <c r="I12928" s="119" t="s">
        <v>4726</v>
      </c>
      <c r="J12928" s="119" t="s">
        <v>22</v>
      </c>
      <c r="K12928" s="1">
        <v>46255.758941458334</v>
      </c>
      <c r="L12928">
        <v>0</v>
      </c>
      <c r="M12928">
        <v>6</v>
      </c>
      <c r="N12928">
        <v>0</v>
      </c>
      <c r="O12928">
        <v>0</v>
      </c>
      <c r="P12928" s="119" t="s">
        <v>20254</v>
      </c>
    </row>
    <row r="12929" spans="1:16" x14ac:dyDescent="0.25">
      <c r="A12929">
        <v>26824</v>
      </c>
      <c r="B12929" s="119" t="s">
        <v>8290</v>
      </c>
      <c r="C12929">
        <v>75</v>
      </c>
      <c r="D12929">
        <v>24556</v>
      </c>
      <c r="E12929">
        <v>745</v>
      </c>
      <c r="F12929">
        <v>1618</v>
      </c>
      <c r="G12929">
        <v>143</v>
      </c>
      <c r="H12929">
        <v>2502</v>
      </c>
      <c r="I12929" s="119" t="s">
        <v>4726</v>
      </c>
      <c r="J12929" s="119" t="s">
        <v>222</v>
      </c>
      <c r="K12929" s="1">
        <v>46255.758941458334</v>
      </c>
      <c r="L12929">
        <v>714</v>
      </c>
      <c r="M12929">
        <v>0</v>
      </c>
      <c r="N12929">
        <v>151</v>
      </c>
      <c r="O12929">
        <v>0</v>
      </c>
      <c r="P12929" s="119" t="s">
        <v>20254</v>
      </c>
    </row>
    <row r="12930" spans="1:16" x14ac:dyDescent="0.25">
      <c r="A12930">
        <v>26825</v>
      </c>
      <c r="B12930" s="119" t="s">
        <v>8429</v>
      </c>
      <c r="C12930">
        <v>68</v>
      </c>
      <c r="E12930">
        <v>0</v>
      </c>
      <c r="F12930">
        <v>0</v>
      </c>
      <c r="G12930">
        <v>726</v>
      </c>
      <c r="H12930">
        <v>75</v>
      </c>
      <c r="I12930" s="119" t="s">
        <v>4726</v>
      </c>
      <c r="J12930" s="119" t="s">
        <v>22</v>
      </c>
      <c r="K12930" s="1">
        <v>46255.758941458334</v>
      </c>
      <c r="L12930">
        <v>0</v>
      </c>
      <c r="M12930">
        <v>1</v>
      </c>
      <c r="N12930">
        <v>0</v>
      </c>
      <c r="O12930">
        <v>0</v>
      </c>
      <c r="P12930" s="119" t="s">
        <v>20254</v>
      </c>
    </row>
    <row r="12931" spans="1:16" x14ac:dyDescent="0.25">
      <c r="A12931">
        <v>26826</v>
      </c>
      <c r="B12931" s="119" t="s">
        <v>8430</v>
      </c>
      <c r="C12931">
        <v>80</v>
      </c>
      <c r="D12931">
        <v>24550</v>
      </c>
      <c r="E12931">
        <v>1346</v>
      </c>
      <c r="F12931">
        <v>1892</v>
      </c>
      <c r="G12931">
        <v>6592</v>
      </c>
      <c r="H12931">
        <v>2492</v>
      </c>
      <c r="I12931" s="119" t="s">
        <v>4726</v>
      </c>
      <c r="J12931" s="119" t="s">
        <v>222</v>
      </c>
      <c r="K12931" s="1">
        <v>46255.758941458334</v>
      </c>
      <c r="L12931">
        <v>727</v>
      </c>
      <c r="M12931">
        <v>80</v>
      </c>
      <c r="N12931">
        <v>100</v>
      </c>
      <c r="O12931">
        <v>48</v>
      </c>
      <c r="P12931" s="119" t="s">
        <v>20254</v>
      </c>
    </row>
    <row r="12932" spans="1:16" x14ac:dyDescent="0.25">
      <c r="A12932">
        <v>26827</v>
      </c>
      <c r="B12932" s="119" t="s">
        <v>8429</v>
      </c>
      <c r="C12932">
        <v>73</v>
      </c>
      <c r="E12932">
        <v>0</v>
      </c>
      <c r="F12932">
        <v>0</v>
      </c>
      <c r="G12932">
        <v>667</v>
      </c>
      <c r="H12932">
        <v>78</v>
      </c>
      <c r="I12932" s="119" t="s">
        <v>4726</v>
      </c>
      <c r="J12932" s="119" t="s">
        <v>22</v>
      </c>
      <c r="K12932" s="1">
        <v>46255.758941458334</v>
      </c>
      <c r="L12932">
        <v>0</v>
      </c>
      <c r="M12932">
        <v>0</v>
      </c>
      <c r="N12932">
        <v>0</v>
      </c>
      <c r="O12932">
        <v>0</v>
      </c>
      <c r="P12932" s="119" t="s">
        <v>20254</v>
      </c>
    </row>
    <row r="12933" spans="1:16" x14ac:dyDescent="0.25">
      <c r="A12933">
        <v>26828</v>
      </c>
      <c r="B12933" s="119" t="s">
        <v>8431</v>
      </c>
      <c r="C12933">
        <v>62</v>
      </c>
      <c r="D12933">
        <v>24659</v>
      </c>
      <c r="E12933">
        <v>94</v>
      </c>
      <c r="F12933">
        <v>193</v>
      </c>
      <c r="G12933">
        <v>174</v>
      </c>
      <c r="H12933">
        <v>2291</v>
      </c>
      <c r="I12933" s="119" t="s">
        <v>4726</v>
      </c>
      <c r="J12933" s="119" t="s">
        <v>222</v>
      </c>
      <c r="K12933" s="1">
        <v>46255.758941458334</v>
      </c>
      <c r="L12933">
        <v>2</v>
      </c>
      <c r="M12933">
        <v>2</v>
      </c>
      <c r="N12933">
        <v>2</v>
      </c>
      <c r="O12933">
        <v>0</v>
      </c>
      <c r="P12933" s="119" t="s">
        <v>20254</v>
      </c>
    </row>
    <row r="12934" spans="1:16" x14ac:dyDescent="0.25">
      <c r="A12934">
        <v>26829</v>
      </c>
      <c r="B12934" s="119" t="s">
        <v>8429</v>
      </c>
      <c r="C12934">
        <v>78</v>
      </c>
      <c r="E12934">
        <v>0</v>
      </c>
      <c r="F12934">
        <v>0</v>
      </c>
      <c r="G12934">
        <v>5707</v>
      </c>
      <c r="H12934">
        <v>76</v>
      </c>
      <c r="I12934" s="119" t="s">
        <v>4726</v>
      </c>
      <c r="J12934" s="119" t="s">
        <v>22</v>
      </c>
      <c r="K12934" s="1">
        <v>46255.758941458334</v>
      </c>
      <c r="L12934">
        <v>0</v>
      </c>
      <c r="M12934">
        <v>11</v>
      </c>
      <c r="N12934">
        <v>0</v>
      </c>
      <c r="O12934">
        <v>5</v>
      </c>
      <c r="P12934" s="119" t="s">
        <v>20254</v>
      </c>
    </row>
    <row r="12935" spans="1:16" x14ac:dyDescent="0.25">
      <c r="A12935">
        <v>26830</v>
      </c>
      <c r="B12935" s="119" t="s">
        <v>8432</v>
      </c>
      <c r="C12935">
        <v>69</v>
      </c>
      <c r="D12935">
        <v>24614</v>
      </c>
      <c r="E12935">
        <v>1021</v>
      </c>
      <c r="F12935">
        <v>1582</v>
      </c>
      <c r="G12935">
        <v>56</v>
      </c>
      <c r="H12935">
        <v>4094</v>
      </c>
      <c r="I12935" s="119" t="s">
        <v>4726</v>
      </c>
      <c r="J12935" s="119" t="s">
        <v>222</v>
      </c>
      <c r="K12935" s="1">
        <v>46255.758941458334</v>
      </c>
      <c r="L12935">
        <v>322</v>
      </c>
      <c r="M12935">
        <v>0</v>
      </c>
      <c r="N12935">
        <v>141</v>
      </c>
      <c r="O12935">
        <v>0</v>
      </c>
      <c r="P12935" s="119" t="s">
        <v>20254</v>
      </c>
    </row>
    <row r="12936" spans="1:16" x14ac:dyDescent="0.25">
      <c r="A12936">
        <v>26831</v>
      </c>
      <c r="B12936" s="119" t="s">
        <v>8429</v>
      </c>
      <c r="C12936">
        <v>80</v>
      </c>
      <c r="E12936">
        <v>0</v>
      </c>
      <c r="F12936">
        <v>0</v>
      </c>
      <c r="G12936">
        <v>3907</v>
      </c>
      <c r="H12936">
        <v>78</v>
      </c>
      <c r="I12936" s="119" t="s">
        <v>4726</v>
      </c>
      <c r="J12936" s="119" t="s">
        <v>22</v>
      </c>
      <c r="K12936" s="1">
        <v>46255.758941458334</v>
      </c>
      <c r="L12936">
        <v>0</v>
      </c>
      <c r="M12936">
        <v>8</v>
      </c>
      <c r="N12936">
        <v>0</v>
      </c>
      <c r="O12936">
        <v>5</v>
      </c>
      <c r="P12936" s="119" t="s">
        <v>20254</v>
      </c>
    </row>
    <row r="12937" spans="1:16" x14ac:dyDescent="0.25">
      <c r="A12937">
        <v>26832</v>
      </c>
      <c r="B12937" s="119" t="s">
        <v>8433</v>
      </c>
      <c r="C12937">
        <v>76</v>
      </c>
      <c r="D12937">
        <v>24550</v>
      </c>
      <c r="E12937">
        <v>1936</v>
      </c>
      <c r="F12937">
        <v>1850</v>
      </c>
      <c r="G12937">
        <v>1024</v>
      </c>
      <c r="H12937">
        <v>2150</v>
      </c>
      <c r="I12937" s="119" t="s">
        <v>4726</v>
      </c>
      <c r="J12937" s="119" t="s">
        <v>222</v>
      </c>
      <c r="K12937" s="1">
        <v>46255.758941458334</v>
      </c>
      <c r="L12937">
        <v>987</v>
      </c>
      <c r="M12937">
        <v>43</v>
      </c>
      <c r="N12937">
        <v>205</v>
      </c>
      <c r="O12937">
        <v>17</v>
      </c>
      <c r="P12937" s="119" t="s">
        <v>20254</v>
      </c>
    </row>
    <row r="12938" spans="1:16" x14ac:dyDescent="0.25">
      <c r="A12938">
        <v>26833</v>
      </c>
      <c r="B12938" s="119" t="s">
        <v>8421</v>
      </c>
      <c r="C12938">
        <v>69</v>
      </c>
      <c r="E12938">
        <v>0</v>
      </c>
      <c r="F12938">
        <v>0</v>
      </c>
      <c r="G12938">
        <v>885</v>
      </c>
      <c r="H12938">
        <v>69</v>
      </c>
      <c r="I12938" s="119" t="s">
        <v>4726</v>
      </c>
      <c r="J12938" s="119" t="s">
        <v>22</v>
      </c>
      <c r="K12938" s="1">
        <v>46255.758941458334</v>
      </c>
      <c r="L12938">
        <v>0</v>
      </c>
      <c r="M12938">
        <v>1</v>
      </c>
      <c r="N12938">
        <v>0</v>
      </c>
      <c r="O12938">
        <v>0</v>
      </c>
      <c r="P12938" s="119" t="s">
        <v>20254</v>
      </c>
    </row>
    <row r="12939" spans="1:16" x14ac:dyDescent="0.25">
      <c r="A12939">
        <v>26834</v>
      </c>
      <c r="B12939" s="119" t="s">
        <v>8434</v>
      </c>
      <c r="C12939">
        <v>80</v>
      </c>
      <c r="D12939">
        <v>24647</v>
      </c>
      <c r="E12939">
        <v>932</v>
      </c>
      <c r="F12939">
        <v>1657</v>
      </c>
      <c r="G12939">
        <v>4789</v>
      </c>
      <c r="H12939">
        <v>2057</v>
      </c>
      <c r="I12939" s="119" t="s">
        <v>4726</v>
      </c>
      <c r="J12939" s="119" t="s">
        <v>222</v>
      </c>
      <c r="K12939" s="1">
        <v>46255.758941458334</v>
      </c>
      <c r="L12939">
        <v>939</v>
      </c>
      <c r="M12939">
        <v>234</v>
      </c>
      <c r="N12939">
        <v>337</v>
      </c>
      <c r="O12939">
        <v>151</v>
      </c>
      <c r="P12939" s="119" t="s">
        <v>20254</v>
      </c>
    </row>
    <row r="12940" spans="1:16" x14ac:dyDescent="0.25">
      <c r="A12940">
        <v>26835</v>
      </c>
      <c r="B12940" s="119" t="s">
        <v>8421</v>
      </c>
      <c r="C12940">
        <v>74</v>
      </c>
      <c r="E12940">
        <v>0</v>
      </c>
      <c r="F12940">
        <v>0</v>
      </c>
      <c r="G12940">
        <v>1243</v>
      </c>
      <c r="H12940">
        <v>72</v>
      </c>
      <c r="I12940" s="119" t="s">
        <v>4726</v>
      </c>
      <c r="J12940" s="119" t="s">
        <v>22</v>
      </c>
      <c r="K12940" s="1">
        <v>46255.758941458334</v>
      </c>
      <c r="L12940">
        <v>0</v>
      </c>
      <c r="M12940">
        <v>6</v>
      </c>
      <c r="N12940">
        <v>0</v>
      </c>
      <c r="O12940">
        <v>0</v>
      </c>
      <c r="P12940" s="119" t="s">
        <v>20254</v>
      </c>
    </row>
    <row r="12941" spans="1:16" x14ac:dyDescent="0.25">
      <c r="A12941">
        <v>26836</v>
      </c>
      <c r="B12941" s="119" t="s">
        <v>8435</v>
      </c>
      <c r="C12941">
        <v>70</v>
      </c>
      <c r="D12941">
        <v>24602</v>
      </c>
      <c r="E12941">
        <v>356</v>
      </c>
      <c r="F12941">
        <v>1446</v>
      </c>
      <c r="G12941">
        <v>476</v>
      </c>
      <c r="H12941">
        <v>2512</v>
      </c>
      <c r="I12941" s="119" t="s">
        <v>4726</v>
      </c>
      <c r="J12941" s="119" t="s">
        <v>222</v>
      </c>
      <c r="K12941" s="1">
        <v>46255.758941458334</v>
      </c>
      <c r="L12941">
        <v>302</v>
      </c>
      <c r="M12941">
        <v>0</v>
      </c>
      <c r="N12941">
        <v>121</v>
      </c>
      <c r="O12941">
        <v>0</v>
      </c>
      <c r="P12941" s="119" t="s">
        <v>20254</v>
      </c>
    </row>
    <row r="12942" spans="1:16" x14ac:dyDescent="0.25">
      <c r="A12942">
        <v>26837</v>
      </c>
      <c r="B12942" s="119" t="s">
        <v>8411</v>
      </c>
      <c r="C12942">
        <v>77</v>
      </c>
      <c r="D12942">
        <v>24577</v>
      </c>
      <c r="E12942">
        <v>1496</v>
      </c>
      <c r="F12942">
        <v>1367</v>
      </c>
      <c r="G12942">
        <v>1280</v>
      </c>
      <c r="H12942">
        <v>2162</v>
      </c>
      <c r="I12942" s="119" t="s">
        <v>4726</v>
      </c>
      <c r="J12942" s="119" t="s">
        <v>222</v>
      </c>
      <c r="K12942" s="1">
        <v>46255.758941458334</v>
      </c>
      <c r="L12942">
        <v>1231</v>
      </c>
      <c r="M12942">
        <v>66</v>
      </c>
      <c r="N12942">
        <v>270</v>
      </c>
      <c r="O12942">
        <v>51</v>
      </c>
      <c r="P12942" s="119" t="s">
        <v>20254</v>
      </c>
    </row>
    <row r="12943" spans="1:16" x14ac:dyDescent="0.25">
      <c r="A12943">
        <v>26838</v>
      </c>
      <c r="B12943" s="119" t="s">
        <v>8421</v>
      </c>
      <c r="C12943">
        <v>79</v>
      </c>
      <c r="E12943">
        <v>0</v>
      </c>
      <c r="F12943">
        <v>0</v>
      </c>
      <c r="G12943">
        <v>5735</v>
      </c>
      <c r="H12943">
        <v>77</v>
      </c>
      <c r="I12943" s="119" t="s">
        <v>4726</v>
      </c>
      <c r="J12943" s="119" t="s">
        <v>22</v>
      </c>
      <c r="K12943" s="1">
        <v>46255.758941458334</v>
      </c>
      <c r="L12943">
        <v>0</v>
      </c>
      <c r="M12943">
        <v>7</v>
      </c>
      <c r="N12943">
        <v>0</v>
      </c>
      <c r="O12943">
        <v>1</v>
      </c>
      <c r="P12943" s="119" t="s">
        <v>20254</v>
      </c>
    </row>
    <row r="12944" spans="1:16" x14ac:dyDescent="0.25">
      <c r="A12944">
        <v>26839</v>
      </c>
      <c r="B12944" s="119" t="s">
        <v>8436</v>
      </c>
      <c r="C12944">
        <v>80</v>
      </c>
      <c r="D12944">
        <v>24574</v>
      </c>
      <c r="E12944">
        <v>675</v>
      </c>
      <c r="F12944">
        <v>1830</v>
      </c>
      <c r="G12944">
        <v>5270</v>
      </c>
      <c r="H12944">
        <v>2356</v>
      </c>
      <c r="I12944" s="119" t="s">
        <v>4726</v>
      </c>
      <c r="J12944" s="119" t="s">
        <v>222</v>
      </c>
      <c r="K12944" s="1">
        <v>46255.758941458334</v>
      </c>
      <c r="L12944">
        <v>1069</v>
      </c>
      <c r="M12944">
        <v>253</v>
      </c>
      <c r="N12944">
        <v>126</v>
      </c>
      <c r="O12944">
        <v>52</v>
      </c>
      <c r="P12944" s="119" t="s">
        <v>20254</v>
      </c>
    </row>
    <row r="12945" spans="1:16" x14ac:dyDescent="0.25">
      <c r="A12945">
        <v>26840</v>
      </c>
      <c r="B12945" s="119" t="s">
        <v>8421</v>
      </c>
      <c r="C12945">
        <v>80</v>
      </c>
      <c r="E12945">
        <v>0</v>
      </c>
      <c r="F12945">
        <v>0</v>
      </c>
      <c r="G12945">
        <v>2987</v>
      </c>
      <c r="H12945">
        <v>78</v>
      </c>
      <c r="I12945" s="119" t="s">
        <v>4726</v>
      </c>
      <c r="J12945" s="119" t="s">
        <v>22</v>
      </c>
      <c r="K12945" s="1">
        <v>46255.758941458334</v>
      </c>
      <c r="L12945">
        <v>0</v>
      </c>
      <c r="M12945">
        <v>12</v>
      </c>
      <c r="N12945">
        <v>0</v>
      </c>
      <c r="O12945">
        <v>3</v>
      </c>
      <c r="P12945" s="119" t="s">
        <v>20254</v>
      </c>
    </row>
    <row r="12946" spans="1:16" x14ac:dyDescent="0.25">
      <c r="A12946">
        <v>26841</v>
      </c>
      <c r="B12946" s="119" t="s">
        <v>8406</v>
      </c>
      <c r="C12946">
        <v>71</v>
      </c>
      <c r="D12946">
        <v>24604</v>
      </c>
      <c r="E12946">
        <v>839</v>
      </c>
      <c r="F12946">
        <v>1157</v>
      </c>
      <c r="G12946">
        <v>61</v>
      </c>
      <c r="H12946">
        <v>2594</v>
      </c>
      <c r="I12946" s="119" t="s">
        <v>4726</v>
      </c>
      <c r="J12946" s="119" t="s">
        <v>222</v>
      </c>
      <c r="K12946" s="1">
        <v>46255.758941458334</v>
      </c>
      <c r="L12946">
        <v>14</v>
      </c>
      <c r="M12946">
        <v>0</v>
      </c>
      <c r="N12946">
        <v>1</v>
      </c>
      <c r="O12946">
        <v>0</v>
      </c>
      <c r="P12946" s="119" t="s">
        <v>20254</v>
      </c>
    </row>
    <row r="12947" spans="1:16" x14ac:dyDescent="0.25">
      <c r="A12947">
        <v>26842</v>
      </c>
      <c r="B12947" s="119" t="s">
        <v>8299</v>
      </c>
      <c r="C12947">
        <v>78</v>
      </c>
      <c r="D12947">
        <v>24577</v>
      </c>
      <c r="E12947">
        <v>1781</v>
      </c>
      <c r="F12947">
        <v>1623</v>
      </c>
      <c r="G12947">
        <v>2995</v>
      </c>
      <c r="H12947">
        <v>2209</v>
      </c>
      <c r="I12947" s="119" t="s">
        <v>4726</v>
      </c>
      <c r="J12947" s="119" t="s">
        <v>222</v>
      </c>
      <c r="K12947" s="1">
        <v>46255.758941458334</v>
      </c>
      <c r="L12947">
        <v>1075</v>
      </c>
      <c r="M12947">
        <v>106</v>
      </c>
      <c r="N12947">
        <v>472</v>
      </c>
      <c r="O12947">
        <v>13</v>
      </c>
      <c r="P12947" s="119" t="s">
        <v>20254</v>
      </c>
    </row>
    <row r="12948" spans="1:16" x14ac:dyDescent="0.25">
      <c r="A12948">
        <v>26843</v>
      </c>
      <c r="B12948" s="119" t="s">
        <v>8405</v>
      </c>
      <c r="C12948">
        <v>80</v>
      </c>
      <c r="D12948">
        <v>24656</v>
      </c>
      <c r="E12948">
        <v>1358</v>
      </c>
      <c r="F12948">
        <v>1705</v>
      </c>
      <c r="G12948">
        <v>5010</v>
      </c>
      <c r="H12948">
        <v>2222</v>
      </c>
      <c r="I12948" s="119" t="s">
        <v>4726</v>
      </c>
      <c r="J12948" s="119" t="s">
        <v>222</v>
      </c>
      <c r="K12948" s="1">
        <v>46255.758941458334</v>
      </c>
      <c r="L12948">
        <v>858</v>
      </c>
      <c r="M12948">
        <v>454</v>
      </c>
      <c r="N12948">
        <v>295</v>
      </c>
      <c r="O12948">
        <v>95</v>
      </c>
      <c r="P12948" s="119" t="s">
        <v>20254</v>
      </c>
    </row>
    <row r="12949" spans="1:16" x14ac:dyDescent="0.25">
      <c r="A12949">
        <v>26844</v>
      </c>
      <c r="B12949" s="119" t="s">
        <v>8437</v>
      </c>
      <c r="C12949">
        <v>72</v>
      </c>
      <c r="D12949">
        <v>24635</v>
      </c>
      <c r="E12949">
        <v>134</v>
      </c>
      <c r="F12949">
        <v>1586</v>
      </c>
      <c r="G12949">
        <v>192</v>
      </c>
      <c r="H12949">
        <v>2591</v>
      </c>
      <c r="I12949" s="119" t="s">
        <v>4726</v>
      </c>
      <c r="J12949" s="119" t="s">
        <v>222</v>
      </c>
      <c r="K12949" s="1">
        <v>46255.758941458334</v>
      </c>
      <c r="L12949">
        <v>183</v>
      </c>
      <c r="M12949">
        <v>0</v>
      </c>
      <c r="N12949">
        <v>0</v>
      </c>
      <c r="O12949">
        <v>0</v>
      </c>
      <c r="P12949" s="119" t="s">
        <v>20254</v>
      </c>
    </row>
    <row r="12950" spans="1:16" x14ac:dyDescent="0.25">
      <c r="A12950">
        <v>26845</v>
      </c>
      <c r="B12950" s="119" t="s">
        <v>8438</v>
      </c>
      <c r="C12950">
        <v>79</v>
      </c>
      <c r="D12950">
        <v>24553</v>
      </c>
      <c r="E12950">
        <v>1493</v>
      </c>
      <c r="F12950">
        <v>1900</v>
      </c>
      <c r="G12950">
        <v>2298</v>
      </c>
      <c r="H12950">
        <v>2221</v>
      </c>
      <c r="I12950" s="119" t="s">
        <v>4726</v>
      </c>
      <c r="J12950" s="119" t="s">
        <v>222</v>
      </c>
      <c r="K12950" s="1">
        <v>46255.758941458334</v>
      </c>
      <c r="L12950">
        <v>1475</v>
      </c>
      <c r="M12950">
        <v>267</v>
      </c>
      <c r="N12950">
        <v>386</v>
      </c>
      <c r="O12950">
        <v>88</v>
      </c>
      <c r="P12950" s="119" t="s">
        <v>20254</v>
      </c>
    </row>
    <row r="12951" spans="1:16" x14ac:dyDescent="0.25">
      <c r="A12951">
        <v>26846</v>
      </c>
      <c r="B12951" s="119" t="s">
        <v>8439</v>
      </c>
      <c r="C12951">
        <v>80</v>
      </c>
      <c r="D12951">
        <v>24606</v>
      </c>
      <c r="E12951">
        <v>1491</v>
      </c>
      <c r="F12951">
        <v>1860</v>
      </c>
      <c r="G12951">
        <v>5506</v>
      </c>
      <c r="H12951">
        <v>2322</v>
      </c>
      <c r="I12951" s="119" t="s">
        <v>4726</v>
      </c>
      <c r="J12951" s="119" t="s">
        <v>222</v>
      </c>
      <c r="K12951" s="1">
        <v>46255.758941458334</v>
      </c>
      <c r="L12951">
        <v>1296</v>
      </c>
      <c r="M12951">
        <v>209</v>
      </c>
      <c r="N12951">
        <v>472</v>
      </c>
      <c r="O12951">
        <v>111</v>
      </c>
      <c r="P12951" s="119" t="s">
        <v>20254</v>
      </c>
    </row>
    <row r="12952" spans="1:16" x14ac:dyDescent="0.25">
      <c r="A12952">
        <v>26847</v>
      </c>
      <c r="B12952" s="119" t="s">
        <v>8440</v>
      </c>
      <c r="C12952">
        <v>62</v>
      </c>
      <c r="D12952">
        <v>24561</v>
      </c>
      <c r="E12952">
        <v>16</v>
      </c>
      <c r="F12952">
        <v>4545</v>
      </c>
      <c r="G12952">
        <v>62</v>
      </c>
      <c r="H12952">
        <v>39588</v>
      </c>
      <c r="I12952" s="119" t="s">
        <v>4726</v>
      </c>
      <c r="J12952" s="119" t="s">
        <v>24</v>
      </c>
      <c r="K12952" s="1">
        <v>46255.758941458334</v>
      </c>
      <c r="L12952">
        <v>0</v>
      </c>
      <c r="M12952">
        <v>3</v>
      </c>
      <c r="N12952">
        <v>0</v>
      </c>
      <c r="O12952">
        <v>0</v>
      </c>
      <c r="P12952" s="119" t="s">
        <v>20254</v>
      </c>
    </row>
    <row r="12953" spans="1:16" x14ac:dyDescent="0.25">
      <c r="A12953">
        <v>26848</v>
      </c>
      <c r="B12953" s="119" t="s">
        <v>8441</v>
      </c>
      <c r="C12953">
        <v>70</v>
      </c>
      <c r="D12953">
        <v>24627</v>
      </c>
      <c r="E12953">
        <v>272</v>
      </c>
      <c r="F12953">
        <v>1831</v>
      </c>
      <c r="G12953">
        <v>667</v>
      </c>
      <c r="H12953">
        <v>3314</v>
      </c>
      <c r="I12953" s="119" t="s">
        <v>4726</v>
      </c>
      <c r="J12953" s="119" t="s">
        <v>24</v>
      </c>
      <c r="K12953" s="1">
        <v>46255.758941458334</v>
      </c>
      <c r="L12953">
        <v>347</v>
      </c>
      <c r="M12953">
        <v>4</v>
      </c>
      <c r="N12953">
        <v>7</v>
      </c>
      <c r="O12953">
        <v>2</v>
      </c>
      <c r="P12953" s="119" t="s">
        <v>20254</v>
      </c>
    </row>
    <row r="12954" spans="1:16" x14ac:dyDescent="0.25">
      <c r="A12954">
        <v>26849</v>
      </c>
      <c r="B12954" s="119" t="s">
        <v>8441</v>
      </c>
      <c r="C12954">
        <v>78</v>
      </c>
      <c r="D12954">
        <v>24627</v>
      </c>
      <c r="E12954">
        <v>677</v>
      </c>
      <c r="F12954">
        <v>2422</v>
      </c>
      <c r="G12954">
        <v>5276</v>
      </c>
      <c r="H12954">
        <v>3190</v>
      </c>
      <c r="I12954" s="119" t="s">
        <v>4726</v>
      </c>
      <c r="J12954" s="119" t="s">
        <v>24</v>
      </c>
      <c r="K12954" s="1">
        <v>46255.758941458334</v>
      </c>
      <c r="L12954">
        <v>196</v>
      </c>
      <c r="M12954">
        <v>65</v>
      </c>
      <c r="N12954">
        <v>20</v>
      </c>
      <c r="O12954">
        <v>28</v>
      </c>
      <c r="P12954" s="119" t="s">
        <v>20254</v>
      </c>
    </row>
    <row r="12955" spans="1:16" x14ac:dyDescent="0.25">
      <c r="A12955">
        <v>26850</v>
      </c>
      <c r="B12955" s="119" t="s">
        <v>8442</v>
      </c>
      <c r="C12955">
        <v>80</v>
      </c>
      <c r="D12955">
        <v>24607</v>
      </c>
      <c r="E12955">
        <v>588</v>
      </c>
      <c r="F12955">
        <v>7000</v>
      </c>
      <c r="G12955">
        <v>1709</v>
      </c>
      <c r="H12955">
        <v>7001</v>
      </c>
      <c r="I12955" s="119" t="s">
        <v>4726</v>
      </c>
      <c r="J12955" s="119" t="s">
        <v>24</v>
      </c>
      <c r="K12955" s="1">
        <v>46255.758941458334</v>
      </c>
      <c r="L12955">
        <v>715</v>
      </c>
      <c r="M12955">
        <v>146</v>
      </c>
      <c r="N12955">
        <v>152</v>
      </c>
      <c r="O12955">
        <v>60</v>
      </c>
      <c r="P12955" s="119" t="s">
        <v>20254</v>
      </c>
    </row>
    <row r="12956" spans="1:16" x14ac:dyDescent="0.25">
      <c r="A12956">
        <v>26851</v>
      </c>
      <c r="B12956" s="119" t="s">
        <v>8443</v>
      </c>
      <c r="C12956">
        <v>63</v>
      </c>
      <c r="D12956">
        <v>24555</v>
      </c>
      <c r="E12956">
        <v>255</v>
      </c>
      <c r="F12956">
        <v>982</v>
      </c>
      <c r="G12956">
        <v>117</v>
      </c>
      <c r="H12956">
        <v>9995</v>
      </c>
      <c r="I12956" s="119" t="s">
        <v>4726</v>
      </c>
      <c r="J12956" s="119" t="s">
        <v>24</v>
      </c>
      <c r="K12956" s="1">
        <v>46255.758941458334</v>
      </c>
      <c r="L12956">
        <v>31</v>
      </c>
      <c r="M12956">
        <v>0</v>
      </c>
      <c r="N12956">
        <v>0</v>
      </c>
      <c r="O12956">
        <v>0</v>
      </c>
      <c r="P12956" s="119" t="s">
        <v>20254</v>
      </c>
    </row>
    <row r="12957" spans="1:16" x14ac:dyDescent="0.25">
      <c r="A12957">
        <v>26852</v>
      </c>
      <c r="B12957" s="119" t="s">
        <v>8444</v>
      </c>
      <c r="C12957">
        <v>71</v>
      </c>
      <c r="D12957">
        <v>24618</v>
      </c>
      <c r="E12957">
        <v>122</v>
      </c>
      <c r="F12957">
        <v>1291</v>
      </c>
      <c r="G12957">
        <v>274</v>
      </c>
      <c r="H12957">
        <v>4287</v>
      </c>
      <c r="I12957" s="119" t="s">
        <v>4726</v>
      </c>
      <c r="J12957" s="119" t="s">
        <v>24</v>
      </c>
      <c r="K12957" s="1">
        <v>46255.758941458334</v>
      </c>
      <c r="L12957">
        <v>74</v>
      </c>
      <c r="M12957">
        <v>5</v>
      </c>
      <c r="N12957">
        <v>3</v>
      </c>
      <c r="O12957">
        <v>1</v>
      </c>
      <c r="P12957" s="119" t="s">
        <v>20254</v>
      </c>
    </row>
    <row r="12958" spans="1:16" x14ac:dyDescent="0.25">
      <c r="A12958">
        <v>26853</v>
      </c>
      <c r="B12958" s="119" t="s">
        <v>8445</v>
      </c>
      <c r="C12958">
        <v>79</v>
      </c>
      <c r="D12958">
        <v>24612</v>
      </c>
      <c r="E12958">
        <v>785</v>
      </c>
      <c r="F12958">
        <v>2226</v>
      </c>
      <c r="G12958">
        <v>2936</v>
      </c>
      <c r="H12958">
        <v>3290</v>
      </c>
      <c r="I12958" s="119" t="s">
        <v>4726</v>
      </c>
      <c r="J12958" s="119" t="s">
        <v>24</v>
      </c>
      <c r="K12958" s="1">
        <v>46255.758941458334</v>
      </c>
      <c r="L12958">
        <v>551</v>
      </c>
      <c r="M12958">
        <v>31</v>
      </c>
      <c r="N12958">
        <v>17</v>
      </c>
      <c r="O12958">
        <v>8</v>
      </c>
      <c r="P12958" s="119" t="s">
        <v>20254</v>
      </c>
    </row>
    <row r="12959" spans="1:16" x14ac:dyDescent="0.25">
      <c r="A12959">
        <v>26854</v>
      </c>
      <c r="B12959" s="119" t="s">
        <v>8446</v>
      </c>
      <c r="C12959">
        <v>80</v>
      </c>
      <c r="D12959">
        <v>24582</v>
      </c>
      <c r="E12959">
        <v>882</v>
      </c>
      <c r="F12959">
        <v>2268</v>
      </c>
      <c r="G12959">
        <v>3492</v>
      </c>
      <c r="H12959">
        <v>3277</v>
      </c>
      <c r="I12959" s="119" t="s">
        <v>4726</v>
      </c>
      <c r="J12959" s="119" t="s">
        <v>24</v>
      </c>
      <c r="K12959" s="1">
        <v>46255.758941458334</v>
      </c>
      <c r="L12959">
        <v>561</v>
      </c>
      <c r="M12959">
        <v>139</v>
      </c>
      <c r="N12959">
        <v>121</v>
      </c>
      <c r="O12959">
        <v>18</v>
      </c>
      <c r="P12959" s="119" t="s">
        <v>20254</v>
      </c>
    </row>
    <row r="12960" spans="1:16" x14ac:dyDescent="0.25">
      <c r="A12960">
        <v>26855</v>
      </c>
      <c r="B12960" s="119" t="s">
        <v>8447</v>
      </c>
      <c r="C12960">
        <v>64</v>
      </c>
      <c r="D12960">
        <v>24554</v>
      </c>
      <c r="E12960">
        <v>100</v>
      </c>
      <c r="F12960">
        <v>2334</v>
      </c>
      <c r="G12960">
        <v>112</v>
      </c>
      <c r="H12960">
        <v>14542</v>
      </c>
      <c r="I12960" s="119" t="s">
        <v>4726</v>
      </c>
      <c r="J12960" s="119" t="s">
        <v>24</v>
      </c>
      <c r="K12960" s="1">
        <v>46255.758941458334</v>
      </c>
      <c r="L12960">
        <v>0</v>
      </c>
      <c r="M12960">
        <v>0</v>
      </c>
      <c r="N12960">
        <v>0</v>
      </c>
      <c r="O12960">
        <v>0</v>
      </c>
      <c r="P12960" s="119" t="s">
        <v>20254</v>
      </c>
    </row>
    <row r="12961" spans="1:16" x14ac:dyDescent="0.25">
      <c r="A12961">
        <v>26856</v>
      </c>
      <c r="B12961" s="119" t="s">
        <v>8448</v>
      </c>
      <c r="C12961">
        <v>72</v>
      </c>
      <c r="D12961">
        <v>24597</v>
      </c>
      <c r="E12961">
        <v>11</v>
      </c>
      <c r="F12961">
        <v>9575</v>
      </c>
      <c r="G12961">
        <v>75</v>
      </c>
      <c r="H12961">
        <v>25512</v>
      </c>
      <c r="I12961" s="119" t="s">
        <v>4726</v>
      </c>
      <c r="J12961" s="119" t="s">
        <v>24</v>
      </c>
      <c r="K12961" s="1">
        <v>46255.758941458334</v>
      </c>
      <c r="L12961">
        <v>0</v>
      </c>
      <c r="M12961">
        <v>0</v>
      </c>
      <c r="N12961">
        <v>0</v>
      </c>
      <c r="O12961">
        <v>0</v>
      </c>
      <c r="P12961" s="119" t="s">
        <v>20254</v>
      </c>
    </row>
    <row r="12962" spans="1:16" x14ac:dyDescent="0.25">
      <c r="A12962">
        <v>26857</v>
      </c>
      <c r="B12962" s="119" t="s">
        <v>8449</v>
      </c>
      <c r="C12962">
        <v>80</v>
      </c>
      <c r="D12962">
        <v>24580</v>
      </c>
      <c r="E12962">
        <v>1020</v>
      </c>
      <c r="F12962">
        <v>2317</v>
      </c>
      <c r="G12962">
        <v>2866</v>
      </c>
      <c r="H12962">
        <v>3249</v>
      </c>
      <c r="I12962" s="119" t="s">
        <v>4726</v>
      </c>
      <c r="J12962" s="119" t="s">
        <v>24</v>
      </c>
      <c r="K12962" s="1">
        <v>46255.758941458334</v>
      </c>
      <c r="L12962">
        <v>464</v>
      </c>
      <c r="M12962">
        <v>145</v>
      </c>
      <c r="N12962">
        <v>225</v>
      </c>
      <c r="O12962">
        <v>13</v>
      </c>
      <c r="P12962" s="119" t="s">
        <v>20254</v>
      </c>
    </row>
    <row r="12963" spans="1:16" x14ac:dyDescent="0.25">
      <c r="A12963">
        <v>26858</v>
      </c>
      <c r="B12963" s="119" t="s">
        <v>8440</v>
      </c>
      <c r="C12963">
        <v>65</v>
      </c>
      <c r="D12963">
        <v>24561</v>
      </c>
      <c r="E12963">
        <v>56</v>
      </c>
      <c r="F12963">
        <v>10002</v>
      </c>
      <c r="G12963">
        <v>69</v>
      </c>
      <c r="H12963">
        <v>32015</v>
      </c>
      <c r="I12963" s="119" t="s">
        <v>4726</v>
      </c>
      <c r="J12963" s="119" t="s">
        <v>24</v>
      </c>
      <c r="K12963" s="1">
        <v>46255.758941458334</v>
      </c>
      <c r="L12963">
        <v>1</v>
      </c>
      <c r="M12963">
        <v>3</v>
      </c>
      <c r="N12963">
        <v>0</v>
      </c>
      <c r="O12963">
        <v>0</v>
      </c>
      <c r="P12963" s="119" t="s">
        <v>20254</v>
      </c>
    </row>
    <row r="12964" spans="1:16" x14ac:dyDescent="0.25">
      <c r="A12964">
        <v>26859</v>
      </c>
      <c r="B12964" s="119" t="s">
        <v>8450</v>
      </c>
      <c r="C12964">
        <v>73</v>
      </c>
      <c r="D12964">
        <v>24572</v>
      </c>
      <c r="E12964">
        <v>14</v>
      </c>
      <c r="F12964">
        <v>10003</v>
      </c>
      <c r="G12964">
        <v>22</v>
      </c>
      <c r="H12964">
        <v>107454</v>
      </c>
      <c r="I12964" s="119" t="s">
        <v>4726</v>
      </c>
      <c r="J12964" s="119" t="s">
        <v>24</v>
      </c>
      <c r="K12964" s="1">
        <v>46255.758941458334</v>
      </c>
      <c r="L12964">
        <v>0</v>
      </c>
      <c r="M12964">
        <v>0</v>
      </c>
      <c r="N12964">
        <v>0</v>
      </c>
      <c r="O12964">
        <v>0</v>
      </c>
      <c r="P12964" s="119" t="s">
        <v>20254</v>
      </c>
    </row>
    <row r="12965" spans="1:16" x14ac:dyDescent="0.25">
      <c r="A12965">
        <v>26860</v>
      </c>
      <c r="B12965" s="119" t="s">
        <v>8451</v>
      </c>
      <c r="C12965">
        <v>80</v>
      </c>
      <c r="D12965">
        <v>24560</v>
      </c>
      <c r="E12965">
        <v>597</v>
      </c>
      <c r="F12965">
        <v>2519</v>
      </c>
      <c r="G12965">
        <v>1342</v>
      </c>
      <c r="H12965">
        <v>3310</v>
      </c>
      <c r="I12965" s="119" t="s">
        <v>4726</v>
      </c>
      <c r="J12965" s="119" t="s">
        <v>24</v>
      </c>
      <c r="K12965" s="1">
        <v>46255.758941458334</v>
      </c>
      <c r="L12965">
        <v>507</v>
      </c>
      <c r="M12965">
        <v>962</v>
      </c>
      <c r="N12965">
        <v>34</v>
      </c>
      <c r="O12965">
        <v>64</v>
      </c>
      <c r="P12965" s="119" t="s">
        <v>20254</v>
      </c>
    </row>
    <row r="12966" spans="1:16" x14ac:dyDescent="0.25">
      <c r="A12966">
        <v>26861</v>
      </c>
      <c r="B12966" s="119" t="s">
        <v>8452</v>
      </c>
      <c r="C12966">
        <v>66</v>
      </c>
      <c r="D12966">
        <v>24597</v>
      </c>
      <c r="E12966">
        <v>148</v>
      </c>
      <c r="F12966">
        <v>3026</v>
      </c>
      <c r="G12966">
        <v>104</v>
      </c>
      <c r="H12966">
        <v>10714</v>
      </c>
      <c r="I12966" s="119" t="s">
        <v>4726</v>
      </c>
      <c r="J12966" s="119" t="s">
        <v>24</v>
      </c>
      <c r="K12966" s="1">
        <v>46255.758941458334</v>
      </c>
      <c r="L12966">
        <v>0</v>
      </c>
      <c r="M12966">
        <v>2</v>
      </c>
      <c r="N12966">
        <v>0</v>
      </c>
      <c r="O12966">
        <v>1</v>
      </c>
      <c r="P12966" s="119" t="s">
        <v>20254</v>
      </c>
    </row>
    <row r="12967" spans="1:16" x14ac:dyDescent="0.25">
      <c r="A12967">
        <v>26862</v>
      </c>
      <c r="B12967" s="119" t="s">
        <v>8453</v>
      </c>
      <c r="C12967">
        <v>14</v>
      </c>
      <c r="D12967">
        <v>24619</v>
      </c>
      <c r="E12967">
        <v>653</v>
      </c>
      <c r="F12967">
        <v>56</v>
      </c>
      <c r="G12967">
        <v>1059</v>
      </c>
      <c r="H12967">
        <v>87</v>
      </c>
      <c r="I12967" s="119" t="s">
        <v>4726</v>
      </c>
      <c r="J12967" s="119" t="s">
        <v>139</v>
      </c>
      <c r="K12967" s="1">
        <v>46255.758941458334</v>
      </c>
      <c r="L12967">
        <v>39</v>
      </c>
      <c r="M12967">
        <v>101</v>
      </c>
      <c r="N12967">
        <v>9</v>
      </c>
      <c r="O12967">
        <v>1</v>
      </c>
      <c r="P12967" s="119" t="s">
        <v>20254</v>
      </c>
    </row>
    <row r="12968" spans="1:16" x14ac:dyDescent="0.25">
      <c r="A12968">
        <v>26863</v>
      </c>
      <c r="B12968" s="119" t="s">
        <v>8454</v>
      </c>
      <c r="C12968">
        <v>74</v>
      </c>
      <c r="D12968">
        <v>24572</v>
      </c>
      <c r="E12968">
        <v>45</v>
      </c>
      <c r="F12968">
        <v>4101</v>
      </c>
      <c r="G12968">
        <v>34</v>
      </c>
      <c r="H12968">
        <v>23494</v>
      </c>
      <c r="I12968" s="119" t="s">
        <v>4726</v>
      </c>
      <c r="J12968" s="119" t="s">
        <v>24</v>
      </c>
      <c r="K12968" s="1">
        <v>46255.758941458334</v>
      </c>
      <c r="L12968">
        <v>1</v>
      </c>
      <c r="M12968">
        <v>1</v>
      </c>
      <c r="N12968">
        <v>0</v>
      </c>
      <c r="O12968">
        <v>0</v>
      </c>
      <c r="P12968" s="119" t="s">
        <v>20254</v>
      </c>
    </row>
    <row r="12969" spans="1:16" x14ac:dyDescent="0.25">
      <c r="A12969">
        <v>26864</v>
      </c>
      <c r="B12969" s="119" t="s">
        <v>8453</v>
      </c>
      <c r="C12969">
        <v>20</v>
      </c>
      <c r="D12969">
        <v>24619</v>
      </c>
      <c r="E12969">
        <v>4928</v>
      </c>
      <c r="F12969">
        <v>78</v>
      </c>
      <c r="G12969">
        <v>2744</v>
      </c>
      <c r="H12969">
        <v>123</v>
      </c>
      <c r="I12969" s="119" t="s">
        <v>4726</v>
      </c>
      <c r="J12969" s="119" t="s">
        <v>139</v>
      </c>
      <c r="K12969" s="1">
        <v>46255.758941458334</v>
      </c>
      <c r="L12969">
        <v>20</v>
      </c>
      <c r="M12969">
        <v>26</v>
      </c>
      <c r="N12969">
        <v>1</v>
      </c>
      <c r="O12969">
        <v>11</v>
      </c>
      <c r="P12969" s="119" t="s">
        <v>20254</v>
      </c>
    </row>
    <row r="12970" spans="1:16" x14ac:dyDescent="0.25">
      <c r="A12970">
        <v>26866</v>
      </c>
      <c r="B12970" s="119" t="s">
        <v>8455</v>
      </c>
      <c r="C12970">
        <v>26</v>
      </c>
      <c r="D12970">
        <v>24613</v>
      </c>
      <c r="E12970">
        <v>811</v>
      </c>
      <c r="F12970">
        <v>85</v>
      </c>
      <c r="G12970">
        <v>621</v>
      </c>
      <c r="H12970">
        <v>119</v>
      </c>
      <c r="I12970" s="119" t="s">
        <v>4726</v>
      </c>
      <c r="J12970" s="119" t="s">
        <v>139</v>
      </c>
      <c r="K12970" s="1">
        <v>46255.758941458334</v>
      </c>
      <c r="L12970">
        <v>15</v>
      </c>
      <c r="M12970">
        <v>8</v>
      </c>
      <c r="N12970">
        <v>2</v>
      </c>
      <c r="O12970">
        <v>3</v>
      </c>
      <c r="P12970" s="119" t="s">
        <v>20254</v>
      </c>
    </row>
    <row r="12971" spans="1:16" x14ac:dyDescent="0.25">
      <c r="A12971">
        <v>26867</v>
      </c>
      <c r="B12971" s="119" t="s">
        <v>8456</v>
      </c>
      <c r="C12971">
        <v>75</v>
      </c>
      <c r="D12971">
        <v>24618</v>
      </c>
      <c r="E12971">
        <v>312</v>
      </c>
      <c r="F12971">
        <v>2833</v>
      </c>
      <c r="G12971">
        <v>260</v>
      </c>
      <c r="H12971">
        <v>4944</v>
      </c>
      <c r="I12971" s="119" t="s">
        <v>4726</v>
      </c>
      <c r="J12971" s="119" t="s">
        <v>24</v>
      </c>
      <c r="K12971" s="1">
        <v>46255.758941458334</v>
      </c>
      <c r="L12971">
        <v>41</v>
      </c>
      <c r="M12971">
        <v>1</v>
      </c>
      <c r="N12971">
        <v>1</v>
      </c>
      <c r="O12971">
        <v>0</v>
      </c>
      <c r="P12971" s="119" t="s">
        <v>20254</v>
      </c>
    </row>
    <row r="12972" spans="1:16" x14ac:dyDescent="0.25">
      <c r="A12972">
        <v>26868</v>
      </c>
      <c r="B12972" s="119" t="s">
        <v>8457</v>
      </c>
      <c r="C12972">
        <v>32</v>
      </c>
      <c r="D12972">
        <v>24603</v>
      </c>
      <c r="E12972">
        <v>2001</v>
      </c>
      <c r="F12972">
        <v>102</v>
      </c>
      <c r="G12972">
        <v>1014</v>
      </c>
      <c r="H12972">
        <v>178</v>
      </c>
      <c r="I12972" s="119" t="s">
        <v>4726</v>
      </c>
      <c r="J12972" s="119" t="s">
        <v>139</v>
      </c>
      <c r="K12972" s="1">
        <v>46255.758941458334</v>
      </c>
      <c r="L12972">
        <v>0</v>
      </c>
      <c r="M12972">
        <v>15</v>
      </c>
      <c r="N12972">
        <v>0</v>
      </c>
      <c r="O12972">
        <v>0</v>
      </c>
      <c r="P12972" s="119" t="s">
        <v>20254</v>
      </c>
    </row>
    <row r="12973" spans="1:16" x14ac:dyDescent="0.25">
      <c r="A12973">
        <v>26869</v>
      </c>
      <c r="B12973" s="119" t="s">
        <v>8458</v>
      </c>
      <c r="C12973">
        <v>80</v>
      </c>
      <c r="D12973">
        <v>24597</v>
      </c>
      <c r="E12973">
        <v>707</v>
      </c>
      <c r="F12973">
        <v>2002</v>
      </c>
      <c r="G12973">
        <v>1786</v>
      </c>
      <c r="H12973">
        <v>3291</v>
      </c>
      <c r="I12973" s="119" t="s">
        <v>4726</v>
      </c>
      <c r="J12973" s="119" t="s">
        <v>24</v>
      </c>
      <c r="K12973" s="1">
        <v>46255.758941458334</v>
      </c>
      <c r="L12973">
        <v>429</v>
      </c>
      <c r="M12973">
        <v>96</v>
      </c>
      <c r="N12973">
        <v>43</v>
      </c>
      <c r="O12973">
        <v>8</v>
      </c>
      <c r="P12973" s="119" t="s">
        <v>20254</v>
      </c>
    </row>
    <row r="12974" spans="1:16" x14ac:dyDescent="0.25">
      <c r="A12974">
        <v>26870</v>
      </c>
      <c r="B12974" s="119" t="s">
        <v>8459</v>
      </c>
      <c r="C12974">
        <v>27</v>
      </c>
      <c r="D12974">
        <v>24625</v>
      </c>
      <c r="E12974">
        <v>3679</v>
      </c>
      <c r="F12974">
        <v>74</v>
      </c>
      <c r="G12974">
        <v>556</v>
      </c>
      <c r="H12974">
        <v>124</v>
      </c>
      <c r="I12974" s="119" t="s">
        <v>4726</v>
      </c>
      <c r="J12974" s="119" t="s">
        <v>139</v>
      </c>
      <c r="K12974" s="1">
        <v>46255.758941458334</v>
      </c>
      <c r="L12974">
        <v>0</v>
      </c>
      <c r="M12974">
        <v>12</v>
      </c>
      <c r="N12974">
        <v>0</v>
      </c>
      <c r="O12974">
        <v>3</v>
      </c>
      <c r="P12974" s="119" t="s">
        <v>20254</v>
      </c>
    </row>
    <row r="12975" spans="1:16" x14ac:dyDescent="0.25">
      <c r="A12975">
        <v>26871</v>
      </c>
      <c r="B12975" s="119" t="s">
        <v>8460</v>
      </c>
      <c r="C12975">
        <v>33</v>
      </c>
      <c r="D12975">
        <v>24547</v>
      </c>
      <c r="E12975">
        <v>2</v>
      </c>
      <c r="F12975">
        <v>68</v>
      </c>
      <c r="G12975">
        <v>779</v>
      </c>
      <c r="H12975">
        <v>117</v>
      </c>
      <c r="I12975" s="119" t="s">
        <v>4726</v>
      </c>
      <c r="J12975" s="119" t="s">
        <v>139</v>
      </c>
      <c r="K12975" s="1">
        <v>46255.758941458334</v>
      </c>
      <c r="L12975">
        <v>9</v>
      </c>
      <c r="M12975">
        <v>1</v>
      </c>
      <c r="N12975">
        <v>3</v>
      </c>
      <c r="O12975">
        <v>1</v>
      </c>
      <c r="P12975" s="119" t="s">
        <v>20254</v>
      </c>
    </row>
    <row r="12976" spans="1:16" x14ac:dyDescent="0.25">
      <c r="A12976">
        <v>26872</v>
      </c>
      <c r="B12976" s="119" t="s">
        <v>8461</v>
      </c>
      <c r="C12976">
        <v>76</v>
      </c>
      <c r="D12976">
        <v>24578</v>
      </c>
      <c r="E12976">
        <v>960</v>
      </c>
      <c r="F12976">
        <v>2183</v>
      </c>
      <c r="G12976">
        <v>7468</v>
      </c>
      <c r="H12976">
        <v>3258</v>
      </c>
      <c r="I12976" s="119" t="s">
        <v>4726</v>
      </c>
      <c r="J12976" s="119" t="s">
        <v>24</v>
      </c>
      <c r="K12976" s="1">
        <v>46255.758941458334</v>
      </c>
      <c r="L12976">
        <v>347</v>
      </c>
      <c r="M12976">
        <v>266</v>
      </c>
      <c r="N12976">
        <v>25</v>
      </c>
      <c r="O12976">
        <v>97</v>
      </c>
      <c r="P12976" s="119" t="s">
        <v>20254</v>
      </c>
    </row>
    <row r="12977" spans="1:16" x14ac:dyDescent="0.25">
      <c r="A12977">
        <v>26873</v>
      </c>
      <c r="B12977" s="119" t="s">
        <v>8462</v>
      </c>
      <c r="C12977">
        <v>40</v>
      </c>
      <c r="D12977">
        <v>24646</v>
      </c>
      <c r="E12977">
        <v>394</v>
      </c>
      <c r="F12977">
        <v>96</v>
      </c>
      <c r="G12977">
        <v>298</v>
      </c>
      <c r="H12977">
        <v>153</v>
      </c>
      <c r="I12977" s="119" t="s">
        <v>4726</v>
      </c>
      <c r="J12977" s="119" t="s">
        <v>139</v>
      </c>
      <c r="K12977" s="1">
        <v>46255.758941458334</v>
      </c>
      <c r="L12977">
        <v>3</v>
      </c>
      <c r="M12977">
        <v>0</v>
      </c>
      <c r="N12977">
        <v>3</v>
      </c>
      <c r="O12977">
        <v>0</v>
      </c>
      <c r="P12977" s="119" t="s">
        <v>20254</v>
      </c>
    </row>
    <row r="12978" spans="1:16" x14ac:dyDescent="0.25">
      <c r="A12978">
        <v>26874</v>
      </c>
      <c r="B12978" s="119" t="s">
        <v>8463</v>
      </c>
      <c r="C12978">
        <v>80</v>
      </c>
      <c r="D12978">
        <v>24601</v>
      </c>
      <c r="E12978">
        <v>1066</v>
      </c>
      <c r="F12978">
        <v>2302</v>
      </c>
      <c r="G12978">
        <v>3083</v>
      </c>
      <c r="H12978">
        <v>3323</v>
      </c>
      <c r="I12978" s="119" t="s">
        <v>4726</v>
      </c>
      <c r="J12978" s="119" t="s">
        <v>24</v>
      </c>
      <c r="K12978" s="1">
        <v>46255.758941458334</v>
      </c>
      <c r="L12978">
        <v>816</v>
      </c>
      <c r="M12978">
        <v>262</v>
      </c>
      <c r="N12978">
        <v>393</v>
      </c>
      <c r="O12978">
        <v>55</v>
      </c>
      <c r="P12978" s="119" t="s">
        <v>20254</v>
      </c>
    </row>
    <row r="12979" spans="1:16" x14ac:dyDescent="0.25">
      <c r="A12979">
        <v>26875</v>
      </c>
      <c r="B12979" s="119" t="s">
        <v>8464</v>
      </c>
      <c r="C12979">
        <v>38</v>
      </c>
      <c r="D12979">
        <v>24573</v>
      </c>
      <c r="E12979">
        <v>116</v>
      </c>
      <c r="F12979">
        <v>86</v>
      </c>
      <c r="G12979">
        <v>655</v>
      </c>
      <c r="H12979">
        <v>146</v>
      </c>
      <c r="I12979" s="119" t="s">
        <v>4726</v>
      </c>
      <c r="J12979" s="119" t="s">
        <v>139</v>
      </c>
      <c r="K12979" s="1">
        <v>46255.758941458334</v>
      </c>
      <c r="L12979">
        <v>1</v>
      </c>
      <c r="M12979">
        <v>3</v>
      </c>
      <c r="N12979">
        <v>0</v>
      </c>
      <c r="O12979">
        <v>0</v>
      </c>
      <c r="P12979" s="119" t="s">
        <v>20254</v>
      </c>
    </row>
    <row r="12980" spans="1:16" x14ac:dyDescent="0.25">
      <c r="A12980">
        <v>26876</v>
      </c>
      <c r="B12980" s="119" t="s">
        <v>8465</v>
      </c>
      <c r="C12980">
        <v>1</v>
      </c>
      <c r="E12980">
        <v>121</v>
      </c>
      <c r="F12980">
        <v>7</v>
      </c>
      <c r="G12980">
        <v>682</v>
      </c>
      <c r="H12980">
        <v>43</v>
      </c>
      <c r="I12980" s="119" t="s">
        <v>4726</v>
      </c>
      <c r="J12980" s="119" t="s">
        <v>22</v>
      </c>
      <c r="K12980" s="1">
        <v>46255.758941458334</v>
      </c>
      <c r="L12980">
        <v>0</v>
      </c>
      <c r="M12980">
        <v>2</v>
      </c>
      <c r="N12980">
        <v>0</v>
      </c>
      <c r="O12980">
        <v>1</v>
      </c>
      <c r="P12980" s="119" t="s">
        <v>20254</v>
      </c>
    </row>
    <row r="12981" spans="1:16" x14ac:dyDescent="0.25">
      <c r="A12981">
        <v>26877</v>
      </c>
      <c r="B12981" s="119" t="s">
        <v>8466</v>
      </c>
      <c r="C12981">
        <v>44</v>
      </c>
      <c r="D12981">
        <v>24557</v>
      </c>
      <c r="E12981">
        <v>279</v>
      </c>
      <c r="F12981">
        <v>106</v>
      </c>
      <c r="G12981">
        <v>312</v>
      </c>
      <c r="H12981">
        <v>173</v>
      </c>
      <c r="I12981" s="119" t="s">
        <v>4726</v>
      </c>
      <c r="J12981" s="119" t="s">
        <v>139</v>
      </c>
      <c r="K12981" s="1">
        <v>46255.758941458334</v>
      </c>
      <c r="L12981">
        <v>1</v>
      </c>
      <c r="M12981">
        <v>0</v>
      </c>
      <c r="N12981">
        <v>1</v>
      </c>
      <c r="O12981">
        <v>0</v>
      </c>
      <c r="P12981" s="119" t="s">
        <v>20254</v>
      </c>
    </row>
    <row r="12982" spans="1:16" x14ac:dyDescent="0.25">
      <c r="A12982">
        <v>26878</v>
      </c>
      <c r="B12982" s="119" t="s">
        <v>8465</v>
      </c>
      <c r="C12982">
        <v>6</v>
      </c>
      <c r="E12982">
        <v>2015</v>
      </c>
      <c r="F12982">
        <v>19</v>
      </c>
      <c r="G12982">
        <v>310</v>
      </c>
      <c r="H12982">
        <v>55</v>
      </c>
      <c r="I12982" s="119" t="s">
        <v>4726</v>
      </c>
      <c r="J12982" s="119" t="s">
        <v>22</v>
      </c>
      <c r="K12982" s="1">
        <v>46255.758941458334</v>
      </c>
      <c r="L12982">
        <v>0</v>
      </c>
      <c r="M12982">
        <v>5</v>
      </c>
      <c r="N12982">
        <v>0</v>
      </c>
      <c r="O12982">
        <v>2</v>
      </c>
      <c r="P12982" s="119" t="s">
        <v>20254</v>
      </c>
    </row>
    <row r="12983" spans="1:16" x14ac:dyDescent="0.25">
      <c r="A12983">
        <v>26879</v>
      </c>
      <c r="B12983" s="119" t="s">
        <v>8465</v>
      </c>
      <c r="C12983">
        <v>11</v>
      </c>
      <c r="E12983">
        <v>12</v>
      </c>
      <c r="F12983">
        <v>17</v>
      </c>
      <c r="G12983">
        <v>267</v>
      </c>
      <c r="H12983">
        <v>19</v>
      </c>
      <c r="I12983" s="119" t="s">
        <v>4726</v>
      </c>
      <c r="J12983" s="119" t="s">
        <v>22</v>
      </c>
      <c r="K12983" s="1">
        <v>46255.758941458334</v>
      </c>
      <c r="L12983">
        <v>0</v>
      </c>
      <c r="M12983">
        <v>13</v>
      </c>
      <c r="N12983">
        <v>0</v>
      </c>
      <c r="O12983">
        <v>1</v>
      </c>
      <c r="P12983" s="119" t="s">
        <v>20254</v>
      </c>
    </row>
    <row r="12984" spans="1:16" x14ac:dyDescent="0.25">
      <c r="A12984">
        <v>26880</v>
      </c>
      <c r="B12984" s="119" t="s">
        <v>8467</v>
      </c>
      <c r="C12984">
        <v>50</v>
      </c>
      <c r="D12984">
        <v>24568</v>
      </c>
      <c r="E12984">
        <v>980</v>
      </c>
      <c r="F12984">
        <v>120</v>
      </c>
      <c r="G12984">
        <v>155</v>
      </c>
      <c r="H12984">
        <v>2894</v>
      </c>
      <c r="I12984" s="119" t="s">
        <v>4726</v>
      </c>
      <c r="J12984" s="119" t="s">
        <v>139</v>
      </c>
      <c r="K12984" s="1">
        <v>46255.758941458334</v>
      </c>
      <c r="L12984">
        <v>12</v>
      </c>
      <c r="M12984">
        <v>15</v>
      </c>
      <c r="N12984">
        <v>2</v>
      </c>
      <c r="O12984">
        <v>6</v>
      </c>
      <c r="P12984" s="119" t="s">
        <v>20254</v>
      </c>
    </row>
    <row r="12985" spans="1:16" x14ac:dyDescent="0.25">
      <c r="A12985">
        <v>26881</v>
      </c>
      <c r="B12985" s="119" t="s">
        <v>8457</v>
      </c>
      <c r="C12985">
        <v>56</v>
      </c>
      <c r="D12985">
        <v>24603</v>
      </c>
      <c r="E12985">
        <v>0</v>
      </c>
      <c r="F12985">
        <v>0</v>
      </c>
      <c r="G12985">
        <v>202</v>
      </c>
      <c r="H12985">
        <v>299</v>
      </c>
      <c r="I12985" s="119" t="s">
        <v>4726</v>
      </c>
      <c r="J12985" s="119" t="s">
        <v>139</v>
      </c>
      <c r="K12985" s="1">
        <v>46255.758941458334</v>
      </c>
      <c r="L12985">
        <v>0</v>
      </c>
      <c r="M12985">
        <v>5</v>
      </c>
      <c r="N12985">
        <v>0</v>
      </c>
      <c r="O12985">
        <v>2</v>
      </c>
      <c r="P12985" s="119" t="s">
        <v>20254</v>
      </c>
    </row>
    <row r="12986" spans="1:16" x14ac:dyDescent="0.25">
      <c r="A12986">
        <v>26882</v>
      </c>
      <c r="B12986" s="119" t="s">
        <v>8465</v>
      </c>
      <c r="C12986">
        <v>16</v>
      </c>
      <c r="E12986">
        <v>241</v>
      </c>
      <c r="F12986">
        <v>24</v>
      </c>
      <c r="G12986">
        <v>96</v>
      </c>
      <c r="H12986">
        <v>124</v>
      </c>
      <c r="I12986" s="119" t="s">
        <v>4726</v>
      </c>
      <c r="J12986" s="119" t="s">
        <v>22</v>
      </c>
      <c r="K12986" s="1">
        <v>46255.758941458334</v>
      </c>
      <c r="L12986">
        <v>0</v>
      </c>
      <c r="M12986">
        <v>0</v>
      </c>
      <c r="N12986">
        <v>0</v>
      </c>
      <c r="O12986">
        <v>0</v>
      </c>
      <c r="P12986" s="119" t="s">
        <v>20254</v>
      </c>
    </row>
    <row r="12987" spans="1:16" x14ac:dyDescent="0.25">
      <c r="A12987">
        <v>26883</v>
      </c>
      <c r="B12987" s="119" t="s">
        <v>8468</v>
      </c>
      <c r="C12987">
        <v>39</v>
      </c>
      <c r="D12987">
        <v>24622</v>
      </c>
      <c r="E12987">
        <v>63</v>
      </c>
      <c r="F12987">
        <v>94</v>
      </c>
      <c r="G12987">
        <v>522</v>
      </c>
      <c r="H12987">
        <v>143</v>
      </c>
      <c r="I12987" s="119" t="s">
        <v>4726</v>
      </c>
      <c r="J12987" s="119" t="s">
        <v>139</v>
      </c>
      <c r="K12987" s="1">
        <v>46255.758941458334</v>
      </c>
      <c r="L12987">
        <v>0</v>
      </c>
      <c r="M12987">
        <v>1</v>
      </c>
      <c r="N12987">
        <v>0</v>
      </c>
      <c r="O12987">
        <v>0</v>
      </c>
      <c r="P12987" s="119" t="s">
        <v>20254</v>
      </c>
    </row>
    <row r="12988" spans="1:16" x14ac:dyDescent="0.25">
      <c r="A12988">
        <v>26884</v>
      </c>
      <c r="B12988" s="119" t="s">
        <v>8469</v>
      </c>
      <c r="C12988">
        <v>0</v>
      </c>
      <c r="E12988">
        <v>1003</v>
      </c>
      <c r="F12988">
        <v>10</v>
      </c>
      <c r="G12988">
        <v>1174</v>
      </c>
      <c r="H12988">
        <v>41</v>
      </c>
      <c r="I12988" s="119" t="s">
        <v>4726</v>
      </c>
      <c r="J12988" s="119" t="s">
        <v>22</v>
      </c>
      <c r="K12988" s="1">
        <v>46255.758941458334</v>
      </c>
      <c r="L12988">
        <v>0</v>
      </c>
      <c r="M12988">
        <v>0</v>
      </c>
      <c r="N12988">
        <v>0</v>
      </c>
      <c r="O12988">
        <v>0</v>
      </c>
      <c r="P12988" s="119" t="s">
        <v>20254</v>
      </c>
    </row>
    <row r="12989" spans="1:16" x14ac:dyDescent="0.25">
      <c r="A12989">
        <v>26885</v>
      </c>
      <c r="B12989" s="119" t="s">
        <v>8470</v>
      </c>
      <c r="C12989">
        <v>45</v>
      </c>
      <c r="D12989">
        <v>24552</v>
      </c>
      <c r="E12989">
        <v>223</v>
      </c>
      <c r="F12989">
        <v>101</v>
      </c>
      <c r="G12989">
        <v>324</v>
      </c>
      <c r="H12989">
        <v>175</v>
      </c>
      <c r="I12989" s="119" t="s">
        <v>4726</v>
      </c>
      <c r="J12989" s="119" t="s">
        <v>139</v>
      </c>
      <c r="K12989" s="1">
        <v>46255.758941458334</v>
      </c>
      <c r="L12989">
        <v>4</v>
      </c>
      <c r="M12989">
        <v>0</v>
      </c>
      <c r="N12989">
        <v>0</v>
      </c>
      <c r="O12989">
        <v>0</v>
      </c>
      <c r="P12989" s="119" t="s">
        <v>20254</v>
      </c>
    </row>
    <row r="12990" spans="1:16" x14ac:dyDescent="0.25">
      <c r="A12990">
        <v>26886</v>
      </c>
      <c r="B12990" s="119" t="s">
        <v>8469</v>
      </c>
      <c r="C12990">
        <v>7</v>
      </c>
      <c r="E12990">
        <v>2290</v>
      </c>
      <c r="F12990">
        <v>18</v>
      </c>
      <c r="G12990">
        <v>113</v>
      </c>
      <c r="H12990">
        <v>230</v>
      </c>
      <c r="I12990" s="119" t="s">
        <v>4726</v>
      </c>
      <c r="J12990" s="119" t="s">
        <v>22</v>
      </c>
      <c r="K12990" s="1">
        <v>46255.758941458334</v>
      </c>
      <c r="L12990">
        <v>0</v>
      </c>
      <c r="M12990">
        <v>0</v>
      </c>
      <c r="N12990">
        <v>0</v>
      </c>
      <c r="O12990">
        <v>0</v>
      </c>
      <c r="P12990" s="119" t="s">
        <v>20254</v>
      </c>
    </row>
    <row r="12991" spans="1:16" x14ac:dyDescent="0.25">
      <c r="A12991">
        <v>26887</v>
      </c>
      <c r="B12991" s="119" t="s">
        <v>8460</v>
      </c>
      <c r="C12991">
        <v>51</v>
      </c>
      <c r="D12991">
        <v>24547</v>
      </c>
      <c r="E12991">
        <v>9</v>
      </c>
      <c r="F12991">
        <v>107</v>
      </c>
      <c r="G12991">
        <v>413</v>
      </c>
      <c r="H12991">
        <v>275</v>
      </c>
      <c r="I12991" s="119" t="s">
        <v>4726</v>
      </c>
      <c r="J12991" s="119" t="s">
        <v>139</v>
      </c>
      <c r="K12991" s="1">
        <v>46255.758941458334</v>
      </c>
      <c r="L12991">
        <v>18</v>
      </c>
      <c r="M12991">
        <v>5</v>
      </c>
      <c r="N12991">
        <v>3</v>
      </c>
      <c r="O12991">
        <v>0</v>
      </c>
      <c r="P12991" s="119" t="s">
        <v>20254</v>
      </c>
    </row>
    <row r="12992" spans="1:16" x14ac:dyDescent="0.25">
      <c r="A12992">
        <v>26888</v>
      </c>
      <c r="B12992" s="119" t="s">
        <v>8469</v>
      </c>
      <c r="C12992">
        <v>12</v>
      </c>
      <c r="E12992">
        <v>1126</v>
      </c>
      <c r="F12992">
        <v>22</v>
      </c>
      <c r="G12992">
        <v>353</v>
      </c>
      <c r="H12992">
        <v>41</v>
      </c>
      <c r="I12992" s="119" t="s">
        <v>4726</v>
      </c>
      <c r="J12992" s="119" t="s">
        <v>22</v>
      </c>
      <c r="K12992" s="1">
        <v>46255.758941458334</v>
      </c>
      <c r="L12992">
        <v>17</v>
      </c>
      <c r="M12992">
        <v>0</v>
      </c>
      <c r="N12992">
        <v>2</v>
      </c>
      <c r="O12992">
        <v>0</v>
      </c>
      <c r="P12992" s="119" t="s">
        <v>20254</v>
      </c>
    </row>
    <row r="12993" spans="1:16" x14ac:dyDescent="0.25">
      <c r="A12993">
        <v>26889</v>
      </c>
      <c r="B12993" s="119" t="s">
        <v>8459</v>
      </c>
      <c r="C12993">
        <v>57</v>
      </c>
      <c r="D12993">
        <v>24625</v>
      </c>
      <c r="E12993">
        <v>0</v>
      </c>
      <c r="F12993">
        <v>0</v>
      </c>
      <c r="G12993">
        <v>293</v>
      </c>
      <c r="H12993">
        <v>116</v>
      </c>
      <c r="I12993" s="119" t="s">
        <v>4726</v>
      </c>
      <c r="J12993" s="119" t="s">
        <v>139</v>
      </c>
      <c r="K12993" s="1">
        <v>46255.758941458334</v>
      </c>
      <c r="L12993">
        <v>0</v>
      </c>
      <c r="M12993">
        <v>1</v>
      </c>
      <c r="N12993">
        <v>0</v>
      </c>
      <c r="O12993">
        <v>0</v>
      </c>
      <c r="P12993" s="119" t="s">
        <v>20254</v>
      </c>
    </row>
    <row r="12994" spans="1:16" x14ac:dyDescent="0.25">
      <c r="A12994">
        <v>26890</v>
      </c>
      <c r="B12994" s="119" t="s">
        <v>8469</v>
      </c>
      <c r="C12994">
        <v>17</v>
      </c>
      <c r="E12994">
        <v>238</v>
      </c>
      <c r="F12994">
        <v>22</v>
      </c>
      <c r="G12994">
        <v>134</v>
      </c>
      <c r="H12994">
        <v>332</v>
      </c>
      <c r="I12994" s="119" t="s">
        <v>4726</v>
      </c>
      <c r="J12994" s="119" t="s">
        <v>22</v>
      </c>
      <c r="K12994" s="1">
        <v>46255.758941458334</v>
      </c>
      <c r="L12994">
        <v>0</v>
      </c>
      <c r="M12994">
        <v>5</v>
      </c>
      <c r="N12994">
        <v>0</v>
      </c>
      <c r="O12994">
        <v>1</v>
      </c>
      <c r="P12994" s="119" t="s">
        <v>20254</v>
      </c>
    </row>
    <row r="12995" spans="1:16" x14ac:dyDescent="0.25">
      <c r="A12995">
        <v>26891</v>
      </c>
      <c r="B12995" s="119" t="s">
        <v>8471</v>
      </c>
      <c r="C12995">
        <v>46</v>
      </c>
      <c r="D12995">
        <v>24622</v>
      </c>
      <c r="E12995">
        <v>0</v>
      </c>
      <c r="F12995">
        <v>0</v>
      </c>
      <c r="G12995">
        <v>267</v>
      </c>
      <c r="H12995">
        <v>99</v>
      </c>
      <c r="I12995" s="119" t="s">
        <v>4726</v>
      </c>
      <c r="J12995" s="119" t="s">
        <v>139</v>
      </c>
      <c r="K12995" s="1">
        <v>46255.758941458334</v>
      </c>
      <c r="L12995">
        <v>0</v>
      </c>
      <c r="M12995">
        <v>2</v>
      </c>
      <c r="N12995">
        <v>0</v>
      </c>
      <c r="O12995">
        <v>0</v>
      </c>
      <c r="P12995" s="119" t="s">
        <v>20254</v>
      </c>
    </row>
    <row r="12996" spans="1:16" x14ac:dyDescent="0.25">
      <c r="A12996">
        <v>26892</v>
      </c>
      <c r="B12996" s="119" t="s">
        <v>8472</v>
      </c>
      <c r="C12996">
        <v>0</v>
      </c>
      <c r="E12996">
        <v>2171</v>
      </c>
      <c r="F12996">
        <v>18</v>
      </c>
      <c r="G12996">
        <v>197</v>
      </c>
      <c r="H12996">
        <v>46</v>
      </c>
      <c r="I12996" s="119" t="s">
        <v>4726</v>
      </c>
      <c r="J12996" s="119" t="s">
        <v>22</v>
      </c>
      <c r="K12996" s="1">
        <v>46255.758941458334</v>
      </c>
      <c r="L12996">
        <v>15</v>
      </c>
      <c r="M12996">
        <v>1</v>
      </c>
      <c r="N12996">
        <v>2</v>
      </c>
      <c r="O12996">
        <v>0</v>
      </c>
      <c r="P12996" s="119" t="s">
        <v>20254</v>
      </c>
    </row>
    <row r="12997" spans="1:16" x14ac:dyDescent="0.25">
      <c r="A12997">
        <v>26893</v>
      </c>
      <c r="B12997" s="119" t="s">
        <v>8473</v>
      </c>
      <c r="C12997">
        <v>52</v>
      </c>
      <c r="D12997">
        <v>24631</v>
      </c>
      <c r="E12997">
        <v>0</v>
      </c>
      <c r="F12997">
        <v>0</v>
      </c>
      <c r="G12997">
        <v>267</v>
      </c>
      <c r="H12997">
        <v>165</v>
      </c>
      <c r="I12997" s="119" t="s">
        <v>4726</v>
      </c>
      <c r="J12997" s="119" t="s">
        <v>139</v>
      </c>
      <c r="K12997" s="1">
        <v>46255.758941458334</v>
      </c>
      <c r="L12997">
        <v>3</v>
      </c>
      <c r="M12997">
        <v>3</v>
      </c>
      <c r="N12997">
        <v>0</v>
      </c>
      <c r="O12997">
        <v>0</v>
      </c>
      <c r="P12997" s="119" t="s">
        <v>20254</v>
      </c>
    </row>
    <row r="12998" spans="1:16" x14ac:dyDescent="0.25">
      <c r="A12998">
        <v>26894</v>
      </c>
      <c r="B12998" s="119" t="s">
        <v>8472</v>
      </c>
      <c r="C12998">
        <v>8</v>
      </c>
      <c r="E12998">
        <v>2775</v>
      </c>
      <c r="F12998">
        <v>17</v>
      </c>
      <c r="G12998">
        <v>225</v>
      </c>
      <c r="H12998">
        <v>40</v>
      </c>
      <c r="I12998" s="119" t="s">
        <v>4726</v>
      </c>
      <c r="J12998" s="119" t="s">
        <v>22</v>
      </c>
      <c r="K12998" s="1">
        <v>46255.758941458334</v>
      </c>
      <c r="L12998">
        <v>0</v>
      </c>
      <c r="M12998">
        <v>1</v>
      </c>
      <c r="N12998">
        <v>0</v>
      </c>
      <c r="O12998">
        <v>0</v>
      </c>
      <c r="P12998" s="119" t="s">
        <v>20254</v>
      </c>
    </row>
    <row r="12999" spans="1:16" x14ac:dyDescent="0.25">
      <c r="A12999">
        <v>26895</v>
      </c>
      <c r="B12999" s="119" t="s">
        <v>8472</v>
      </c>
      <c r="C12999">
        <v>13</v>
      </c>
      <c r="E12999">
        <v>0</v>
      </c>
      <c r="F12999">
        <v>0</v>
      </c>
      <c r="G12999">
        <v>1642</v>
      </c>
      <c r="H12999">
        <v>48</v>
      </c>
      <c r="I12999" s="119" t="s">
        <v>4726</v>
      </c>
      <c r="J12999" s="119" t="s">
        <v>22</v>
      </c>
      <c r="K12999" s="1">
        <v>46255.758941458334</v>
      </c>
      <c r="L12999">
        <v>0</v>
      </c>
      <c r="M12999">
        <v>0</v>
      </c>
      <c r="N12999">
        <v>0</v>
      </c>
      <c r="O12999">
        <v>0</v>
      </c>
      <c r="P12999" s="119" t="s">
        <v>20254</v>
      </c>
    </row>
    <row r="13000" spans="1:16" x14ac:dyDescent="0.25">
      <c r="A13000">
        <v>26896</v>
      </c>
      <c r="B13000" s="119" t="s">
        <v>8474</v>
      </c>
      <c r="C13000">
        <v>58</v>
      </c>
      <c r="D13000">
        <v>24547</v>
      </c>
      <c r="E13000">
        <v>0</v>
      </c>
      <c r="F13000">
        <v>0</v>
      </c>
      <c r="G13000">
        <v>482</v>
      </c>
      <c r="H13000">
        <v>170</v>
      </c>
      <c r="I13000" s="119" t="s">
        <v>4726</v>
      </c>
      <c r="J13000" s="119" t="s">
        <v>139</v>
      </c>
      <c r="K13000" s="1">
        <v>46255.758941458334</v>
      </c>
      <c r="L13000">
        <v>0</v>
      </c>
      <c r="M13000">
        <v>2</v>
      </c>
      <c r="N13000">
        <v>0</v>
      </c>
      <c r="O13000">
        <v>0</v>
      </c>
      <c r="P13000" s="119" t="s">
        <v>20254</v>
      </c>
    </row>
    <row r="13001" spans="1:16" x14ac:dyDescent="0.25">
      <c r="A13001">
        <v>26897</v>
      </c>
      <c r="B13001" s="119" t="s">
        <v>8472</v>
      </c>
      <c r="C13001">
        <v>18</v>
      </c>
      <c r="E13001">
        <v>143</v>
      </c>
      <c r="F13001">
        <v>26</v>
      </c>
      <c r="G13001">
        <v>351</v>
      </c>
      <c r="H13001">
        <v>52</v>
      </c>
      <c r="I13001" s="119" t="s">
        <v>4726</v>
      </c>
      <c r="J13001" s="119" t="s">
        <v>22</v>
      </c>
      <c r="K13001" s="1">
        <v>46255.758941458334</v>
      </c>
      <c r="L13001">
        <v>0</v>
      </c>
      <c r="M13001">
        <v>0</v>
      </c>
      <c r="N13001">
        <v>0</v>
      </c>
      <c r="O13001">
        <v>0</v>
      </c>
      <c r="P13001" s="119" t="s">
        <v>20254</v>
      </c>
    </row>
    <row r="13002" spans="1:16" x14ac:dyDescent="0.25">
      <c r="A13002">
        <v>26898</v>
      </c>
      <c r="B13002" s="119" t="s">
        <v>8475</v>
      </c>
      <c r="C13002">
        <v>53</v>
      </c>
      <c r="D13002">
        <v>24619</v>
      </c>
      <c r="E13002">
        <v>0</v>
      </c>
      <c r="F13002">
        <v>0</v>
      </c>
      <c r="G13002">
        <v>357</v>
      </c>
      <c r="H13002">
        <v>200</v>
      </c>
      <c r="I13002" s="119" t="s">
        <v>4726</v>
      </c>
      <c r="J13002" s="119" t="s">
        <v>139</v>
      </c>
      <c r="K13002" s="1">
        <v>46255.758941458334</v>
      </c>
      <c r="L13002">
        <v>0</v>
      </c>
      <c r="M13002">
        <v>8</v>
      </c>
      <c r="N13002">
        <v>0</v>
      </c>
      <c r="O13002">
        <v>1</v>
      </c>
      <c r="P13002" s="119" t="s">
        <v>20254</v>
      </c>
    </row>
    <row r="13003" spans="1:16" x14ac:dyDescent="0.25">
      <c r="A13003">
        <v>26899</v>
      </c>
      <c r="B13003" s="119" t="s">
        <v>8465</v>
      </c>
      <c r="C13003">
        <v>0</v>
      </c>
      <c r="E13003">
        <v>1358</v>
      </c>
      <c r="F13003">
        <v>25</v>
      </c>
      <c r="G13003">
        <v>667</v>
      </c>
      <c r="H13003">
        <v>45</v>
      </c>
      <c r="I13003" s="119" t="s">
        <v>4726</v>
      </c>
      <c r="J13003" s="119" t="s">
        <v>22</v>
      </c>
      <c r="K13003" s="1">
        <v>46255.758941458334</v>
      </c>
      <c r="L13003">
        <v>0</v>
      </c>
      <c r="M13003">
        <v>10</v>
      </c>
      <c r="N13003">
        <v>0</v>
      </c>
      <c r="O13003">
        <v>0</v>
      </c>
      <c r="P13003" s="119" t="s">
        <v>20254</v>
      </c>
    </row>
    <row r="13004" spans="1:16" x14ac:dyDescent="0.25">
      <c r="A13004">
        <v>26900</v>
      </c>
      <c r="B13004" s="119" t="s">
        <v>8476</v>
      </c>
      <c r="C13004">
        <v>59</v>
      </c>
      <c r="D13004">
        <v>24622</v>
      </c>
      <c r="E13004">
        <v>0</v>
      </c>
      <c r="F13004">
        <v>0</v>
      </c>
      <c r="G13004">
        <v>379</v>
      </c>
      <c r="H13004">
        <v>187</v>
      </c>
      <c r="I13004" s="119" t="s">
        <v>4726</v>
      </c>
      <c r="J13004" s="119" t="s">
        <v>139</v>
      </c>
      <c r="K13004" s="1">
        <v>46255.758941458334</v>
      </c>
      <c r="L13004">
        <v>0</v>
      </c>
      <c r="M13004">
        <v>8</v>
      </c>
      <c r="N13004">
        <v>0</v>
      </c>
      <c r="O13004">
        <v>3</v>
      </c>
      <c r="P13004" s="119" t="s">
        <v>20254</v>
      </c>
    </row>
    <row r="13005" spans="1:16" x14ac:dyDescent="0.25">
      <c r="A13005">
        <v>26901</v>
      </c>
      <c r="B13005" s="119" t="s">
        <v>8477</v>
      </c>
      <c r="C13005">
        <v>62</v>
      </c>
      <c r="D13005">
        <v>24660</v>
      </c>
      <c r="E13005">
        <v>0</v>
      </c>
      <c r="F13005">
        <v>0</v>
      </c>
      <c r="G13005">
        <v>172</v>
      </c>
      <c r="H13005">
        <v>494</v>
      </c>
      <c r="I13005" s="119" t="s">
        <v>4726</v>
      </c>
      <c r="J13005" s="119" t="s">
        <v>139</v>
      </c>
      <c r="K13005" s="1">
        <v>46255.758941458334</v>
      </c>
      <c r="L13005">
        <v>0</v>
      </c>
      <c r="M13005">
        <v>13</v>
      </c>
      <c r="N13005">
        <v>0</v>
      </c>
      <c r="O13005">
        <v>0</v>
      </c>
      <c r="P13005" s="119" t="s">
        <v>20254</v>
      </c>
    </row>
    <row r="13006" spans="1:16" x14ac:dyDescent="0.25">
      <c r="A13006">
        <v>26902</v>
      </c>
      <c r="B13006" s="119" t="s">
        <v>8465</v>
      </c>
      <c r="C13006">
        <v>9</v>
      </c>
      <c r="E13006">
        <v>14</v>
      </c>
      <c r="F13006">
        <v>17</v>
      </c>
      <c r="G13006">
        <v>592</v>
      </c>
      <c r="H13006">
        <v>189</v>
      </c>
      <c r="I13006" s="119" t="s">
        <v>4726</v>
      </c>
      <c r="J13006" s="119" t="s">
        <v>22</v>
      </c>
      <c r="K13006" s="1">
        <v>46255.758941458334</v>
      </c>
      <c r="L13006">
        <v>19</v>
      </c>
      <c r="M13006">
        <v>9</v>
      </c>
      <c r="N13006">
        <v>3</v>
      </c>
      <c r="O13006">
        <v>3</v>
      </c>
      <c r="P13006" s="119" t="s">
        <v>20254</v>
      </c>
    </row>
    <row r="13007" spans="1:16" x14ac:dyDescent="0.25">
      <c r="A13007">
        <v>26903</v>
      </c>
      <c r="B13007" s="119" t="s">
        <v>8478</v>
      </c>
      <c r="C13007">
        <v>68</v>
      </c>
      <c r="D13007">
        <v>24628</v>
      </c>
      <c r="E13007">
        <v>0</v>
      </c>
      <c r="F13007">
        <v>0</v>
      </c>
      <c r="G13007">
        <v>299</v>
      </c>
      <c r="H13007">
        <v>207</v>
      </c>
      <c r="I13007" s="119" t="s">
        <v>4726</v>
      </c>
      <c r="J13007" s="119" t="s">
        <v>139</v>
      </c>
      <c r="K13007" s="1">
        <v>46255.758941458334</v>
      </c>
      <c r="L13007">
        <v>0</v>
      </c>
      <c r="M13007">
        <v>5</v>
      </c>
      <c r="N13007">
        <v>0</v>
      </c>
      <c r="O13007">
        <v>3</v>
      </c>
      <c r="P13007" s="119" t="s">
        <v>20254</v>
      </c>
    </row>
    <row r="13008" spans="1:16" x14ac:dyDescent="0.25">
      <c r="A13008">
        <v>26904</v>
      </c>
      <c r="B13008" s="119" t="s">
        <v>8465</v>
      </c>
      <c r="C13008">
        <v>14</v>
      </c>
      <c r="E13008">
        <v>3139</v>
      </c>
      <c r="F13008">
        <v>23</v>
      </c>
      <c r="G13008">
        <v>278</v>
      </c>
      <c r="H13008">
        <v>53</v>
      </c>
      <c r="I13008" s="119" t="s">
        <v>4726</v>
      </c>
      <c r="J13008" s="119" t="s">
        <v>22</v>
      </c>
      <c r="K13008" s="1">
        <v>46255.758941458334</v>
      </c>
      <c r="L13008">
        <v>2</v>
      </c>
      <c r="M13008">
        <v>1</v>
      </c>
      <c r="N13008">
        <v>0</v>
      </c>
      <c r="O13008">
        <v>0</v>
      </c>
      <c r="P13008" s="119" t="s">
        <v>20254</v>
      </c>
    </row>
    <row r="13009" spans="1:16" x14ac:dyDescent="0.25">
      <c r="A13009">
        <v>26905</v>
      </c>
      <c r="B13009" s="119" t="s">
        <v>8465</v>
      </c>
      <c r="C13009">
        <v>19</v>
      </c>
      <c r="E13009">
        <v>312</v>
      </c>
      <c r="F13009">
        <v>29</v>
      </c>
      <c r="G13009">
        <v>322</v>
      </c>
      <c r="H13009">
        <v>40</v>
      </c>
      <c r="I13009" s="119" t="s">
        <v>4726</v>
      </c>
      <c r="J13009" s="119" t="s">
        <v>22</v>
      </c>
      <c r="K13009" s="1">
        <v>46255.758941458334</v>
      </c>
      <c r="L13009">
        <v>9</v>
      </c>
      <c r="M13009">
        <v>0</v>
      </c>
      <c r="N13009">
        <v>4</v>
      </c>
      <c r="O13009">
        <v>0</v>
      </c>
      <c r="P13009" s="119" t="s">
        <v>20254</v>
      </c>
    </row>
    <row r="13010" spans="1:16" x14ac:dyDescent="0.25">
      <c r="A13010">
        <v>26906</v>
      </c>
      <c r="B13010" s="119" t="s">
        <v>8479</v>
      </c>
      <c r="C13010">
        <v>74</v>
      </c>
      <c r="D13010">
        <v>24557</v>
      </c>
      <c r="E13010">
        <v>0</v>
      </c>
      <c r="F13010">
        <v>0</v>
      </c>
      <c r="G13010">
        <v>405</v>
      </c>
      <c r="H13010">
        <v>193</v>
      </c>
      <c r="I13010" s="119" t="s">
        <v>4726</v>
      </c>
      <c r="J13010" s="119" t="s">
        <v>139</v>
      </c>
      <c r="K13010" s="1">
        <v>46255.758941458334</v>
      </c>
      <c r="L13010">
        <v>0</v>
      </c>
      <c r="M13010">
        <v>1</v>
      </c>
      <c r="N13010">
        <v>0</v>
      </c>
      <c r="O13010">
        <v>0</v>
      </c>
      <c r="P13010" s="119" t="s">
        <v>20254</v>
      </c>
    </row>
    <row r="13011" spans="1:16" x14ac:dyDescent="0.25">
      <c r="A13011">
        <v>26907</v>
      </c>
      <c r="B13011" s="119" t="s">
        <v>8480</v>
      </c>
      <c r="C13011">
        <v>80</v>
      </c>
      <c r="D13011">
        <v>24573</v>
      </c>
      <c r="E13011">
        <v>0</v>
      </c>
      <c r="F13011">
        <v>0</v>
      </c>
      <c r="G13011">
        <v>4085</v>
      </c>
      <c r="H13011">
        <v>156</v>
      </c>
      <c r="I13011" s="119" t="s">
        <v>4726</v>
      </c>
      <c r="J13011" s="119" t="s">
        <v>139</v>
      </c>
      <c r="K13011" s="1">
        <v>46255.758941458334</v>
      </c>
      <c r="L13011">
        <v>0</v>
      </c>
      <c r="M13011">
        <v>42</v>
      </c>
      <c r="N13011">
        <v>0</v>
      </c>
      <c r="O13011">
        <v>6</v>
      </c>
      <c r="P13011" s="119" t="s">
        <v>20254</v>
      </c>
    </row>
    <row r="13012" spans="1:16" x14ac:dyDescent="0.25">
      <c r="A13012">
        <v>26908</v>
      </c>
      <c r="B13012" s="119" t="s">
        <v>5126</v>
      </c>
      <c r="C13012">
        <v>21</v>
      </c>
      <c r="E13012">
        <v>5637</v>
      </c>
      <c r="F13012">
        <v>87</v>
      </c>
      <c r="G13012">
        <v>212</v>
      </c>
      <c r="H13012">
        <v>337</v>
      </c>
      <c r="I13012" s="119" t="s">
        <v>4726</v>
      </c>
      <c r="J13012" s="119" t="s">
        <v>22</v>
      </c>
      <c r="K13012" s="1">
        <v>46255.758941458334</v>
      </c>
      <c r="L13012">
        <v>18</v>
      </c>
      <c r="M13012">
        <v>2</v>
      </c>
      <c r="N13012">
        <v>2</v>
      </c>
      <c r="O13012">
        <v>0</v>
      </c>
      <c r="P13012" s="119" t="s">
        <v>20254</v>
      </c>
    </row>
    <row r="13013" spans="1:16" x14ac:dyDescent="0.25">
      <c r="A13013">
        <v>26909</v>
      </c>
      <c r="B13013" s="119" t="s">
        <v>5126</v>
      </c>
      <c r="C13013">
        <v>26</v>
      </c>
      <c r="E13013">
        <v>247</v>
      </c>
      <c r="F13013">
        <v>34</v>
      </c>
      <c r="G13013">
        <v>161</v>
      </c>
      <c r="H13013">
        <v>100</v>
      </c>
      <c r="I13013" s="119" t="s">
        <v>4726</v>
      </c>
      <c r="J13013" s="119" t="s">
        <v>22</v>
      </c>
      <c r="K13013" s="1">
        <v>46255.758941458334</v>
      </c>
      <c r="L13013">
        <v>12</v>
      </c>
      <c r="M13013">
        <v>5</v>
      </c>
      <c r="N13013">
        <v>1</v>
      </c>
      <c r="O13013">
        <v>2</v>
      </c>
      <c r="P13013" s="119" t="s">
        <v>20254</v>
      </c>
    </row>
    <row r="13014" spans="1:16" x14ac:dyDescent="0.25">
      <c r="A13014">
        <v>26910</v>
      </c>
      <c r="B13014" s="119" t="s">
        <v>8481</v>
      </c>
      <c r="C13014">
        <v>63</v>
      </c>
      <c r="D13014">
        <v>24549</v>
      </c>
      <c r="E13014">
        <v>0</v>
      </c>
      <c r="F13014">
        <v>0</v>
      </c>
      <c r="G13014">
        <v>302</v>
      </c>
      <c r="H13014">
        <v>204</v>
      </c>
      <c r="I13014" s="119" t="s">
        <v>4726</v>
      </c>
      <c r="J13014" s="119" t="s">
        <v>139</v>
      </c>
      <c r="K13014" s="1">
        <v>46255.758941458334</v>
      </c>
      <c r="L13014">
        <v>0</v>
      </c>
      <c r="M13014">
        <v>9</v>
      </c>
      <c r="N13014">
        <v>0</v>
      </c>
      <c r="O13014">
        <v>2</v>
      </c>
      <c r="P13014" s="119" t="s">
        <v>20254</v>
      </c>
    </row>
    <row r="13015" spans="1:16" x14ac:dyDescent="0.25">
      <c r="A13015">
        <v>26911</v>
      </c>
      <c r="B13015" s="119" t="s">
        <v>8482</v>
      </c>
      <c r="C13015">
        <v>69</v>
      </c>
      <c r="D13015">
        <v>24613</v>
      </c>
      <c r="E13015">
        <v>0</v>
      </c>
      <c r="F13015">
        <v>0</v>
      </c>
      <c r="G13015">
        <v>531</v>
      </c>
      <c r="H13015">
        <v>160</v>
      </c>
      <c r="I13015" s="119" t="s">
        <v>4726</v>
      </c>
      <c r="J13015" s="119" t="s">
        <v>139</v>
      </c>
      <c r="K13015" s="1">
        <v>46255.758941458334</v>
      </c>
      <c r="L13015">
        <v>0</v>
      </c>
      <c r="M13015">
        <v>1</v>
      </c>
      <c r="N13015">
        <v>0</v>
      </c>
      <c r="O13015">
        <v>0</v>
      </c>
      <c r="P13015" s="119" t="s">
        <v>20254</v>
      </c>
    </row>
    <row r="13016" spans="1:16" x14ac:dyDescent="0.25">
      <c r="A13016">
        <v>26912</v>
      </c>
      <c r="B13016" s="119" t="s">
        <v>5126</v>
      </c>
      <c r="C13016">
        <v>31</v>
      </c>
      <c r="E13016">
        <v>4389</v>
      </c>
      <c r="F13016">
        <v>43</v>
      </c>
      <c r="G13016">
        <v>167</v>
      </c>
      <c r="H13016">
        <v>99</v>
      </c>
      <c r="I13016" s="119" t="s">
        <v>4726</v>
      </c>
      <c r="J13016" s="119" t="s">
        <v>22</v>
      </c>
      <c r="K13016" s="1">
        <v>46255.758941458334</v>
      </c>
      <c r="L13016">
        <v>16</v>
      </c>
      <c r="M13016">
        <v>3</v>
      </c>
      <c r="N13016">
        <v>3</v>
      </c>
      <c r="O13016">
        <v>0</v>
      </c>
      <c r="P13016" s="119" t="s">
        <v>20254</v>
      </c>
    </row>
    <row r="13017" spans="1:16" x14ac:dyDescent="0.25">
      <c r="A13017">
        <v>26913</v>
      </c>
      <c r="B13017" s="119" t="s">
        <v>5126</v>
      </c>
      <c r="C13017">
        <v>36</v>
      </c>
      <c r="E13017">
        <v>533</v>
      </c>
      <c r="F13017">
        <v>45</v>
      </c>
      <c r="G13017">
        <v>296</v>
      </c>
      <c r="H13017">
        <v>95</v>
      </c>
      <c r="I13017" s="119" t="s">
        <v>4726</v>
      </c>
      <c r="J13017" s="119" t="s">
        <v>22</v>
      </c>
      <c r="K13017" s="1">
        <v>46255.758941458334</v>
      </c>
      <c r="L13017">
        <v>8</v>
      </c>
      <c r="M13017">
        <v>2</v>
      </c>
      <c r="N13017">
        <v>1</v>
      </c>
      <c r="O13017">
        <v>0</v>
      </c>
      <c r="P13017" s="119" t="s">
        <v>20254</v>
      </c>
    </row>
    <row r="13018" spans="1:16" x14ac:dyDescent="0.25">
      <c r="A13018">
        <v>26914</v>
      </c>
      <c r="B13018" s="119" t="s">
        <v>8483</v>
      </c>
      <c r="C13018">
        <v>75</v>
      </c>
      <c r="D13018">
        <v>24576</v>
      </c>
      <c r="E13018">
        <v>0</v>
      </c>
      <c r="F13018">
        <v>0</v>
      </c>
      <c r="G13018">
        <v>266</v>
      </c>
      <c r="H13018">
        <v>186</v>
      </c>
      <c r="I13018" s="119" t="s">
        <v>4726</v>
      </c>
      <c r="J13018" s="119" t="s">
        <v>139</v>
      </c>
      <c r="K13018" s="1">
        <v>46255.758941458334</v>
      </c>
      <c r="L13018">
        <v>0</v>
      </c>
      <c r="M13018">
        <v>0</v>
      </c>
      <c r="N13018">
        <v>0</v>
      </c>
      <c r="O13018">
        <v>0</v>
      </c>
      <c r="P13018" s="119" t="s">
        <v>20254</v>
      </c>
    </row>
    <row r="13019" spans="1:16" x14ac:dyDescent="0.25">
      <c r="A13019">
        <v>26915</v>
      </c>
      <c r="B13019" s="119" t="s">
        <v>8484</v>
      </c>
      <c r="C13019">
        <v>80</v>
      </c>
      <c r="D13019">
        <v>24660</v>
      </c>
      <c r="E13019">
        <v>190</v>
      </c>
      <c r="F13019">
        <v>134</v>
      </c>
      <c r="G13019">
        <v>7791</v>
      </c>
      <c r="H13019">
        <v>156</v>
      </c>
      <c r="I13019" s="119" t="s">
        <v>4726</v>
      </c>
      <c r="J13019" s="119" t="s">
        <v>139</v>
      </c>
      <c r="K13019" s="1">
        <v>46255.758941458334</v>
      </c>
      <c r="L13019">
        <v>0</v>
      </c>
      <c r="M13019">
        <v>10</v>
      </c>
      <c r="N13019">
        <v>0</v>
      </c>
      <c r="O13019">
        <v>5</v>
      </c>
      <c r="P13019" s="119" t="s">
        <v>20254</v>
      </c>
    </row>
    <row r="13020" spans="1:16" x14ac:dyDescent="0.25">
      <c r="A13020">
        <v>26916</v>
      </c>
      <c r="B13020" s="119" t="s">
        <v>5127</v>
      </c>
      <c r="C13020">
        <v>22</v>
      </c>
      <c r="E13020">
        <v>208</v>
      </c>
      <c r="F13020">
        <v>30</v>
      </c>
      <c r="G13020">
        <v>340</v>
      </c>
      <c r="H13020">
        <v>79</v>
      </c>
      <c r="I13020" s="119" t="s">
        <v>4726</v>
      </c>
      <c r="J13020" s="119" t="s">
        <v>22</v>
      </c>
      <c r="K13020" s="1">
        <v>46255.758941458334</v>
      </c>
      <c r="L13020">
        <v>14</v>
      </c>
      <c r="M13020">
        <v>6</v>
      </c>
      <c r="N13020">
        <v>1</v>
      </c>
      <c r="O13020">
        <v>1</v>
      </c>
      <c r="P13020" s="119" t="s">
        <v>20254</v>
      </c>
    </row>
    <row r="13021" spans="1:16" x14ac:dyDescent="0.25">
      <c r="A13021">
        <v>26917</v>
      </c>
      <c r="B13021" s="119" t="s">
        <v>5127</v>
      </c>
      <c r="C13021">
        <v>27</v>
      </c>
      <c r="E13021">
        <v>1134</v>
      </c>
      <c r="F13021">
        <v>45</v>
      </c>
      <c r="G13021">
        <v>122</v>
      </c>
      <c r="H13021">
        <v>95</v>
      </c>
      <c r="I13021" s="119" t="s">
        <v>4726</v>
      </c>
      <c r="J13021" s="119" t="s">
        <v>22</v>
      </c>
      <c r="K13021" s="1">
        <v>46255.758941458334</v>
      </c>
      <c r="L13021">
        <v>10</v>
      </c>
      <c r="M13021">
        <v>0</v>
      </c>
      <c r="N13021">
        <v>4</v>
      </c>
      <c r="O13021">
        <v>0</v>
      </c>
      <c r="P13021" s="119" t="s">
        <v>20254</v>
      </c>
    </row>
    <row r="13022" spans="1:16" x14ac:dyDescent="0.25">
      <c r="A13022">
        <v>26918</v>
      </c>
      <c r="B13022" s="119" t="s">
        <v>8369</v>
      </c>
      <c r="C13022">
        <v>64</v>
      </c>
      <c r="D13022">
        <v>24616</v>
      </c>
      <c r="E13022">
        <v>0</v>
      </c>
      <c r="F13022">
        <v>0</v>
      </c>
      <c r="G13022">
        <v>613</v>
      </c>
      <c r="H13022">
        <v>148</v>
      </c>
      <c r="I13022" s="119" t="s">
        <v>4726</v>
      </c>
      <c r="J13022" s="119" t="s">
        <v>139</v>
      </c>
      <c r="K13022" s="1">
        <v>46255.758941458334</v>
      </c>
      <c r="L13022">
        <v>0</v>
      </c>
      <c r="M13022">
        <v>5</v>
      </c>
      <c r="N13022">
        <v>0</v>
      </c>
      <c r="O13022">
        <v>2</v>
      </c>
      <c r="P13022" s="119" t="s">
        <v>20254</v>
      </c>
    </row>
    <row r="13023" spans="1:16" x14ac:dyDescent="0.25">
      <c r="A13023">
        <v>26919</v>
      </c>
      <c r="B13023" s="119" t="s">
        <v>8485</v>
      </c>
      <c r="C13023">
        <v>70</v>
      </c>
      <c r="D13023">
        <v>24625</v>
      </c>
      <c r="E13023">
        <v>0</v>
      </c>
      <c r="F13023">
        <v>0</v>
      </c>
      <c r="G13023">
        <v>411</v>
      </c>
      <c r="H13023">
        <v>153</v>
      </c>
      <c r="I13023" s="119" t="s">
        <v>4726</v>
      </c>
      <c r="J13023" s="119" t="s">
        <v>139</v>
      </c>
      <c r="K13023" s="1">
        <v>46255.758941458334</v>
      </c>
      <c r="L13023">
        <v>0</v>
      </c>
      <c r="M13023">
        <v>0</v>
      </c>
      <c r="N13023">
        <v>0</v>
      </c>
      <c r="O13023">
        <v>0</v>
      </c>
      <c r="P13023" s="119" t="s">
        <v>20254</v>
      </c>
    </row>
    <row r="13024" spans="1:16" x14ac:dyDescent="0.25">
      <c r="A13024">
        <v>26920</v>
      </c>
      <c r="B13024" s="119" t="s">
        <v>5127</v>
      </c>
      <c r="C13024">
        <v>32</v>
      </c>
      <c r="E13024">
        <v>671</v>
      </c>
      <c r="F13024">
        <v>42</v>
      </c>
      <c r="G13024">
        <v>126</v>
      </c>
      <c r="H13024">
        <v>96</v>
      </c>
      <c r="I13024" s="119" t="s">
        <v>4726</v>
      </c>
      <c r="J13024" s="119" t="s">
        <v>22</v>
      </c>
      <c r="K13024" s="1">
        <v>46255.758941458334</v>
      </c>
      <c r="L13024">
        <v>10</v>
      </c>
      <c r="M13024">
        <v>5</v>
      </c>
      <c r="N13024">
        <v>0</v>
      </c>
      <c r="O13024">
        <v>0</v>
      </c>
      <c r="P13024" s="119" t="s">
        <v>20254</v>
      </c>
    </row>
    <row r="13025" spans="1:16" x14ac:dyDescent="0.25">
      <c r="A13025">
        <v>26921</v>
      </c>
      <c r="B13025" s="119" t="s">
        <v>8486</v>
      </c>
      <c r="C13025">
        <v>76</v>
      </c>
      <c r="D13025">
        <v>24557</v>
      </c>
      <c r="E13025">
        <v>0</v>
      </c>
      <c r="F13025">
        <v>0</v>
      </c>
      <c r="G13025">
        <v>2015</v>
      </c>
      <c r="H13025">
        <v>149</v>
      </c>
      <c r="I13025" s="119" t="s">
        <v>4726</v>
      </c>
      <c r="J13025" s="119" t="s">
        <v>139</v>
      </c>
      <c r="K13025" s="1">
        <v>46255.758941458334</v>
      </c>
      <c r="L13025">
        <v>0</v>
      </c>
      <c r="M13025">
        <v>8</v>
      </c>
      <c r="N13025">
        <v>0</v>
      </c>
      <c r="O13025">
        <v>3</v>
      </c>
      <c r="P13025" s="119" t="s">
        <v>20254</v>
      </c>
    </row>
    <row r="13026" spans="1:16" x14ac:dyDescent="0.25">
      <c r="A13026">
        <v>26922</v>
      </c>
      <c r="B13026" s="119" t="s">
        <v>5127</v>
      </c>
      <c r="C13026">
        <v>37</v>
      </c>
      <c r="E13026">
        <v>1353</v>
      </c>
      <c r="F13026">
        <v>45</v>
      </c>
      <c r="G13026">
        <v>182</v>
      </c>
      <c r="H13026">
        <v>102</v>
      </c>
      <c r="I13026" s="119" t="s">
        <v>4726</v>
      </c>
      <c r="J13026" s="119" t="s">
        <v>22</v>
      </c>
      <c r="K13026" s="1">
        <v>46255.758941458334</v>
      </c>
      <c r="L13026">
        <v>10</v>
      </c>
      <c r="M13026">
        <v>0</v>
      </c>
      <c r="N13026">
        <v>3</v>
      </c>
      <c r="O13026">
        <v>0</v>
      </c>
      <c r="P13026" s="119" t="s">
        <v>20254</v>
      </c>
    </row>
    <row r="13027" spans="1:16" x14ac:dyDescent="0.25">
      <c r="A13027">
        <v>26923</v>
      </c>
      <c r="B13027" s="119" t="s">
        <v>5128</v>
      </c>
      <c r="C13027">
        <v>23</v>
      </c>
      <c r="E13027">
        <v>124</v>
      </c>
      <c r="F13027">
        <v>31</v>
      </c>
      <c r="G13027">
        <v>74</v>
      </c>
      <c r="H13027">
        <v>98</v>
      </c>
      <c r="I13027" s="119" t="s">
        <v>4726</v>
      </c>
      <c r="J13027" s="119" t="s">
        <v>22</v>
      </c>
      <c r="K13027" s="1">
        <v>46255.758941458334</v>
      </c>
      <c r="L13027">
        <v>10</v>
      </c>
      <c r="M13027">
        <v>1</v>
      </c>
      <c r="N13027">
        <v>2</v>
      </c>
      <c r="O13027">
        <v>0</v>
      </c>
      <c r="P13027" s="119" t="s">
        <v>20254</v>
      </c>
    </row>
    <row r="13028" spans="1:16" x14ac:dyDescent="0.25">
      <c r="A13028">
        <v>26924</v>
      </c>
      <c r="B13028" s="119" t="s">
        <v>8487</v>
      </c>
      <c r="C13028">
        <v>80</v>
      </c>
      <c r="D13028">
        <v>24660</v>
      </c>
      <c r="E13028">
        <v>227</v>
      </c>
      <c r="F13028">
        <v>138</v>
      </c>
      <c r="G13028">
        <v>7795</v>
      </c>
      <c r="H13028">
        <v>156</v>
      </c>
      <c r="I13028" s="119" t="s">
        <v>4726</v>
      </c>
      <c r="J13028" s="119" t="s">
        <v>139</v>
      </c>
      <c r="K13028" s="1">
        <v>46255.758941458334</v>
      </c>
      <c r="L13028">
        <v>0</v>
      </c>
      <c r="M13028">
        <v>84</v>
      </c>
      <c r="N13028">
        <v>0</v>
      </c>
      <c r="O13028">
        <v>4</v>
      </c>
      <c r="P13028" s="119" t="s">
        <v>20254</v>
      </c>
    </row>
    <row r="13029" spans="1:16" x14ac:dyDescent="0.25">
      <c r="A13029">
        <v>26925</v>
      </c>
      <c r="B13029" s="119" t="s">
        <v>8361</v>
      </c>
      <c r="C13029">
        <v>65</v>
      </c>
      <c r="D13029">
        <v>24625</v>
      </c>
      <c r="E13029">
        <v>0</v>
      </c>
      <c r="F13029">
        <v>0</v>
      </c>
      <c r="G13029">
        <v>148</v>
      </c>
      <c r="H13029">
        <v>508</v>
      </c>
      <c r="I13029" s="119" t="s">
        <v>4726</v>
      </c>
      <c r="J13029" s="119" t="s">
        <v>139</v>
      </c>
      <c r="K13029" s="1">
        <v>46255.758941458334</v>
      </c>
      <c r="L13029">
        <v>0</v>
      </c>
      <c r="M13029">
        <v>6</v>
      </c>
      <c r="N13029">
        <v>0</v>
      </c>
      <c r="O13029">
        <v>0</v>
      </c>
      <c r="P13029" s="119" t="s">
        <v>20254</v>
      </c>
    </row>
    <row r="13030" spans="1:16" x14ac:dyDescent="0.25">
      <c r="A13030">
        <v>26926</v>
      </c>
      <c r="B13030" s="119" t="s">
        <v>5128</v>
      </c>
      <c r="C13030">
        <v>28</v>
      </c>
      <c r="E13030">
        <v>452</v>
      </c>
      <c r="F13030">
        <v>36</v>
      </c>
      <c r="G13030">
        <v>164</v>
      </c>
      <c r="H13030">
        <v>98</v>
      </c>
      <c r="I13030" s="119" t="s">
        <v>4726</v>
      </c>
      <c r="J13030" s="119" t="s">
        <v>22</v>
      </c>
      <c r="K13030" s="1">
        <v>46255.758941458334</v>
      </c>
      <c r="L13030">
        <v>10</v>
      </c>
      <c r="M13030">
        <v>10</v>
      </c>
      <c r="N13030">
        <v>1</v>
      </c>
      <c r="O13030">
        <v>7</v>
      </c>
      <c r="P13030" s="119" t="s">
        <v>20254</v>
      </c>
    </row>
    <row r="13031" spans="1:16" x14ac:dyDescent="0.25">
      <c r="A13031">
        <v>26927</v>
      </c>
      <c r="B13031" s="119" t="s">
        <v>8371</v>
      </c>
      <c r="C13031">
        <v>71</v>
      </c>
      <c r="D13031">
        <v>24595</v>
      </c>
      <c r="E13031">
        <v>0</v>
      </c>
      <c r="F13031">
        <v>0</v>
      </c>
      <c r="G13031">
        <v>316</v>
      </c>
      <c r="H13031">
        <v>229</v>
      </c>
      <c r="I13031" s="119" t="s">
        <v>4726</v>
      </c>
      <c r="J13031" s="119" t="s">
        <v>139</v>
      </c>
      <c r="K13031" s="1">
        <v>46255.758941458334</v>
      </c>
      <c r="L13031">
        <v>0</v>
      </c>
      <c r="M13031">
        <v>5</v>
      </c>
      <c r="N13031">
        <v>0</v>
      </c>
      <c r="O13031">
        <v>2</v>
      </c>
      <c r="P13031" s="119" t="s">
        <v>20254</v>
      </c>
    </row>
    <row r="13032" spans="1:16" x14ac:dyDescent="0.25">
      <c r="A13032">
        <v>26928</v>
      </c>
      <c r="B13032" s="119" t="s">
        <v>5128</v>
      </c>
      <c r="C13032">
        <v>33</v>
      </c>
      <c r="E13032">
        <v>961</v>
      </c>
      <c r="F13032">
        <v>40</v>
      </c>
      <c r="G13032">
        <v>152</v>
      </c>
      <c r="H13032">
        <v>87</v>
      </c>
      <c r="I13032" s="119" t="s">
        <v>4726</v>
      </c>
      <c r="J13032" s="119" t="s">
        <v>22</v>
      </c>
      <c r="K13032" s="1">
        <v>46255.758941458334</v>
      </c>
      <c r="L13032">
        <v>21</v>
      </c>
      <c r="M13032">
        <v>1</v>
      </c>
      <c r="N13032">
        <v>5</v>
      </c>
      <c r="O13032">
        <v>0</v>
      </c>
      <c r="P13032" s="119" t="s">
        <v>20254</v>
      </c>
    </row>
    <row r="13033" spans="1:16" x14ac:dyDescent="0.25">
      <c r="A13033">
        <v>26929</v>
      </c>
      <c r="B13033" s="119" t="s">
        <v>5128</v>
      </c>
      <c r="C13033">
        <v>38</v>
      </c>
      <c r="E13033">
        <v>1214</v>
      </c>
      <c r="F13033">
        <v>45</v>
      </c>
      <c r="G13033">
        <v>110</v>
      </c>
      <c r="H13033">
        <v>100</v>
      </c>
      <c r="I13033" s="119" t="s">
        <v>4726</v>
      </c>
      <c r="J13033" s="119" t="s">
        <v>22</v>
      </c>
      <c r="K13033" s="1">
        <v>46255.758941458334</v>
      </c>
      <c r="L13033">
        <v>14</v>
      </c>
      <c r="M13033">
        <v>1</v>
      </c>
      <c r="N13033">
        <v>2</v>
      </c>
      <c r="O13033">
        <v>0</v>
      </c>
      <c r="P13033" s="119" t="s">
        <v>20254</v>
      </c>
    </row>
    <row r="13034" spans="1:16" x14ac:dyDescent="0.25">
      <c r="A13034">
        <v>26930</v>
      </c>
      <c r="B13034" s="119" t="s">
        <v>8478</v>
      </c>
      <c r="C13034">
        <v>77</v>
      </c>
      <c r="D13034">
        <v>24628</v>
      </c>
      <c r="E13034">
        <v>0</v>
      </c>
      <c r="F13034">
        <v>0</v>
      </c>
      <c r="G13034">
        <v>3728</v>
      </c>
      <c r="H13034">
        <v>149</v>
      </c>
      <c r="I13034" s="119" t="s">
        <v>4726</v>
      </c>
      <c r="J13034" s="119" t="s">
        <v>139</v>
      </c>
      <c r="K13034" s="1">
        <v>46255.758941458334</v>
      </c>
      <c r="L13034">
        <v>0</v>
      </c>
      <c r="M13034">
        <v>10</v>
      </c>
      <c r="N13034">
        <v>0</v>
      </c>
      <c r="O13034">
        <v>2</v>
      </c>
      <c r="P13034" s="119" t="s">
        <v>20254</v>
      </c>
    </row>
    <row r="13035" spans="1:16" x14ac:dyDescent="0.25">
      <c r="A13035">
        <v>26931</v>
      </c>
      <c r="B13035" s="119" t="s">
        <v>5128</v>
      </c>
      <c r="C13035">
        <v>43</v>
      </c>
      <c r="E13035">
        <v>561</v>
      </c>
      <c r="F13035">
        <v>49</v>
      </c>
      <c r="G13035">
        <v>138</v>
      </c>
      <c r="H13035">
        <v>100</v>
      </c>
      <c r="I13035" s="119" t="s">
        <v>4726</v>
      </c>
      <c r="J13035" s="119" t="s">
        <v>22</v>
      </c>
      <c r="K13035" s="1">
        <v>46255.758941458334</v>
      </c>
      <c r="L13035">
        <v>7</v>
      </c>
      <c r="M13035">
        <v>1</v>
      </c>
      <c r="N13035">
        <v>2</v>
      </c>
      <c r="O13035">
        <v>1</v>
      </c>
      <c r="P13035" s="119" t="s">
        <v>20254</v>
      </c>
    </row>
    <row r="13036" spans="1:16" x14ac:dyDescent="0.25">
      <c r="A13036">
        <v>26932</v>
      </c>
      <c r="B13036" s="119" t="s">
        <v>8361</v>
      </c>
      <c r="C13036">
        <v>80</v>
      </c>
      <c r="D13036">
        <v>24625</v>
      </c>
      <c r="E13036">
        <v>189</v>
      </c>
      <c r="F13036">
        <v>134</v>
      </c>
      <c r="G13036">
        <v>6719</v>
      </c>
      <c r="H13036">
        <v>156</v>
      </c>
      <c r="I13036" s="119" t="s">
        <v>4726</v>
      </c>
      <c r="J13036" s="119" t="s">
        <v>139</v>
      </c>
      <c r="K13036" s="1">
        <v>46255.758941458334</v>
      </c>
      <c r="L13036">
        <v>0</v>
      </c>
      <c r="M13036">
        <v>10</v>
      </c>
      <c r="N13036">
        <v>0</v>
      </c>
      <c r="O13036">
        <v>5</v>
      </c>
      <c r="P13036" s="119" t="s">
        <v>20254</v>
      </c>
    </row>
    <row r="13037" spans="1:16" x14ac:dyDescent="0.25">
      <c r="A13037">
        <v>26933</v>
      </c>
      <c r="B13037" s="119" t="s">
        <v>8366</v>
      </c>
      <c r="C13037">
        <v>66</v>
      </c>
      <c r="D13037">
        <v>24657</v>
      </c>
      <c r="E13037">
        <v>0</v>
      </c>
      <c r="F13037">
        <v>0</v>
      </c>
      <c r="G13037">
        <v>348</v>
      </c>
      <c r="H13037">
        <v>159</v>
      </c>
      <c r="I13037" s="119" t="s">
        <v>4726</v>
      </c>
      <c r="J13037" s="119" t="s">
        <v>139</v>
      </c>
      <c r="K13037" s="1">
        <v>46255.758941458334</v>
      </c>
      <c r="L13037">
        <v>0</v>
      </c>
      <c r="M13037">
        <v>2</v>
      </c>
      <c r="N13037">
        <v>0</v>
      </c>
      <c r="O13037">
        <v>2</v>
      </c>
      <c r="P13037" s="119" t="s">
        <v>20254</v>
      </c>
    </row>
    <row r="13038" spans="1:16" x14ac:dyDescent="0.25">
      <c r="A13038">
        <v>26934</v>
      </c>
      <c r="B13038" s="119" t="s">
        <v>5126</v>
      </c>
      <c r="C13038">
        <v>24</v>
      </c>
      <c r="E13038">
        <v>715</v>
      </c>
      <c r="F13038">
        <v>34</v>
      </c>
      <c r="G13038">
        <v>289</v>
      </c>
      <c r="H13038">
        <v>55</v>
      </c>
      <c r="I13038" s="119" t="s">
        <v>4726</v>
      </c>
      <c r="J13038" s="119" t="s">
        <v>22</v>
      </c>
      <c r="K13038" s="1">
        <v>46255.758941458334</v>
      </c>
      <c r="L13038">
        <v>0</v>
      </c>
      <c r="M13038">
        <v>1</v>
      </c>
      <c r="N13038">
        <v>0</v>
      </c>
      <c r="O13038">
        <v>1</v>
      </c>
      <c r="P13038" s="119" t="s">
        <v>20254</v>
      </c>
    </row>
    <row r="13039" spans="1:16" x14ac:dyDescent="0.25">
      <c r="A13039">
        <v>26935</v>
      </c>
      <c r="B13039" s="119" t="s">
        <v>8488</v>
      </c>
      <c r="C13039">
        <v>72</v>
      </c>
      <c r="D13039">
        <v>24622</v>
      </c>
      <c r="E13039">
        <v>0</v>
      </c>
      <c r="F13039">
        <v>0</v>
      </c>
      <c r="G13039">
        <v>568</v>
      </c>
      <c r="H13039">
        <v>150</v>
      </c>
      <c r="I13039" s="119" t="s">
        <v>4726</v>
      </c>
      <c r="J13039" s="119" t="s">
        <v>139</v>
      </c>
      <c r="K13039" s="1">
        <v>46255.758941458334</v>
      </c>
      <c r="L13039">
        <v>0</v>
      </c>
      <c r="M13039">
        <v>2</v>
      </c>
      <c r="N13039">
        <v>0</v>
      </c>
      <c r="O13039">
        <v>1</v>
      </c>
      <c r="P13039" s="119" t="s">
        <v>20254</v>
      </c>
    </row>
    <row r="13040" spans="1:16" x14ac:dyDescent="0.25">
      <c r="A13040">
        <v>26936</v>
      </c>
      <c r="B13040" s="119" t="s">
        <v>5110</v>
      </c>
      <c r="C13040">
        <v>29</v>
      </c>
      <c r="E13040">
        <v>465</v>
      </c>
      <c r="F13040">
        <v>37</v>
      </c>
      <c r="G13040">
        <v>182</v>
      </c>
      <c r="H13040">
        <v>75</v>
      </c>
      <c r="I13040" s="119" t="s">
        <v>4726</v>
      </c>
      <c r="J13040" s="119" t="s">
        <v>22</v>
      </c>
      <c r="K13040" s="1">
        <v>46255.758941458334</v>
      </c>
      <c r="L13040">
        <v>14</v>
      </c>
      <c r="M13040">
        <v>1</v>
      </c>
      <c r="N13040">
        <v>3</v>
      </c>
      <c r="O13040">
        <v>0</v>
      </c>
      <c r="P13040" s="119" t="s">
        <v>20254</v>
      </c>
    </row>
    <row r="13041" spans="1:16" x14ac:dyDescent="0.25">
      <c r="A13041">
        <v>26937</v>
      </c>
      <c r="B13041" s="119" t="s">
        <v>5126</v>
      </c>
      <c r="C13041">
        <v>34</v>
      </c>
      <c r="E13041">
        <v>2977</v>
      </c>
      <c r="F13041">
        <v>61</v>
      </c>
      <c r="G13041">
        <v>304</v>
      </c>
      <c r="H13041">
        <v>97</v>
      </c>
      <c r="I13041" s="119" t="s">
        <v>4726</v>
      </c>
      <c r="J13041" s="119" t="s">
        <v>22</v>
      </c>
      <c r="K13041" s="1">
        <v>46255.758941458334</v>
      </c>
      <c r="L13041">
        <v>6</v>
      </c>
      <c r="M13041">
        <v>1</v>
      </c>
      <c r="N13041">
        <v>2</v>
      </c>
      <c r="O13041">
        <v>1</v>
      </c>
      <c r="P13041" s="119" t="s">
        <v>20254</v>
      </c>
    </row>
    <row r="13042" spans="1:16" x14ac:dyDescent="0.25">
      <c r="A13042">
        <v>26938</v>
      </c>
      <c r="B13042" s="119" t="s">
        <v>8489</v>
      </c>
      <c r="C13042">
        <v>78</v>
      </c>
      <c r="D13042">
        <v>24631</v>
      </c>
      <c r="E13042">
        <v>0</v>
      </c>
      <c r="F13042">
        <v>0</v>
      </c>
      <c r="G13042">
        <v>4083</v>
      </c>
      <c r="H13042">
        <v>151</v>
      </c>
      <c r="I13042" s="119" t="s">
        <v>4726</v>
      </c>
      <c r="J13042" s="119" t="s">
        <v>139</v>
      </c>
      <c r="K13042" s="1">
        <v>46255.758941458334</v>
      </c>
      <c r="L13042">
        <v>0</v>
      </c>
      <c r="M13042">
        <v>13</v>
      </c>
      <c r="N13042">
        <v>0</v>
      </c>
      <c r="O13042">
        <v>5</v>
      </c>
      <c r="P13042" s="119" t="s">
        <v>20254</v>
      </c>
    </row>
    <row r="13043" spans="1:16" x14ac:dyDescent="0.25">
      <c r="A13043">
        <v>26939</v>
      </c>
      <c r="B13043" s="119" t="s">
        <v>5126</v>
      </c>
      <c r="C13043">
        <v>39</v>
      </c>
      <c r="E13043">
        <v>388</v>
      </c>
      <c r="F13043">
        <v>45</v>
      </c>
      <c r="G13043">
        <v>202</v>
      </c>
      <c r="H13043">
        <v>93</v>
      </c>
      <c r="I13043" s="119" t="s">
        <v>4726</v>
      </c>
      <c r="J13043" s="119" t="s">
        <v>22</v>
      </c>
      <c r="K13043" s="1">
        <v>46255.758941458334</v>
      </c>
      <c r="L13043">
        <v>11</v>
      </c>
      <c r="M13043">
        <v>1</v>
      </c>
      <c r="N13043">
        <v>3</v>
      </c>
      <c r="O13043">
        <v>0</v>
      </c>
      <c r="P13043" s="119" t="s">
        <v>20254</v>
      </c>
    </row>
    <row r="13044" spans="1:16" x14ac:dyDescent="0.25">
      <c r="A13044">
        <v>26940</v>
      </c>
      <c r="B13044" s="119" t="s">
        <v>8490</v>
      </c>
      <c r="C13044">
        <v>80</v>
      </c>
      <c r="D13044">
        <v>24616</v>
      </c>
      <c r="E13044">
        <v>63</v>
      </c>
      <c r="F13044">
        <v>135</v>
      </c>
      <c r="G13044">
        <v>6895</v>
      </c>
      <c r="H13044">
        <v>156</v>
      </c>
      <c r="I13044" s="119" t="s">
        <v>4726</v>
      </c>
      <c r="J13044" s="119" t="s">
        <v>139</v>
      </c>
      <c r="K13044" s="1">
        <v>46255.758941458334</v>
      </c>
      <c r="L13044">
        <v>0</v>
      </c>
      <c r="M13044">
        <v>14</v>
      </c>
      <c r="N13044">
        <v>0</v>
      </c>
      <c r="O13044">
        <v>2</v>
      </c>
      <c r="P13044" s="119" t="s">
        <v>20254</v>
      </c>
    </row>
    <row r="13045" spans="1:16" x14ac:dyDescent="0.25">
      <c r="A13045">
        <v>26941</v>
      </c>
      <c r="B13045" s="119" t="s">
        <v>5126</v>
      </c>
      <c r="C13045">
        <v>44</v>
      </c>
      <c r="E13045">
        <v>1671</v>
      </c>
      <c r="F13045">
        <v>52</v>
      </c>
      <c r="G13045">
        <v>145</v>
      </c>
      <c r="H13045">
        <v>98</v>
      </c>
      <c r="I13045" s="119" t="s">
        <v>4726</v>
      </c>
      <c r="J13045" s="119" t="s">
        <v>22</v>
      </c>
      <c r="K13045" s="1">
        <v>46255.758941458334</v>
      </c>
      <c r="L13045">
        <v>13</v>
      </c>
      <c r="M13045">
        <v>0</v>
      </c>
      <c r="N13045">
        <v>2</v>
      </c>
      <c r="O13045">
        <v>0</v>
      </c>
      <c r="P13045" s="119" t="s">
        <v>20254</v>
      </c>
    </row>
    <row r="13046" spans="1:16" x14ac:dyDescent="0.25">
      <c r="A13046">
        <v>26942</v>
      </c>
      <c r="B13046" s="119" t="s">
        <v>5126</v>
      </c>
      <c r="C13046">
        <v>41</v>
      </c>
      <c r="E13046">
        <v>920</v>
      </c>
      <c r="F13046">
        <v>47</v>
      </c>
      <c r="G13046">
        <v>253</v>
      </c>
      <c r="H13046">
        <v>95</v>
      </c>
      <c r="I13046" s="119" t="s">
        <v>4726</v>
      </c>
      <c r="J13046" s="119" t="s">
        <v>22</v>
      </c>
      <c r="K13046" s="1">
        <v>46255.758941458334</v>
      </c>
      <c r="L13046">
        <v>12</v>
      </c>
      <c r="M13046">
        <v>2</v>
      </c>
      <c r="N13046">
        <v>6</v>
      </c>
      <c r="O13046">
        <v>1</v>
      </c>
      <c r="P13046" s="119" t="s">
        <v>20254</v>
      </c>
    </row>
    <row r="13047" spans="1:16" x14ac:dyDescent="0.25">
      <c r="A13047">
        <v>26943</v>
      </c>
      <c r="B13047" s="119" t="s">
        <v>5126</v>
      </c>
      <c r="C13047">
        <v>46</v>
      </c>
      <c r="E13047">
        <v>932</v>
      </c>
      <c r="F13047">
        <v>52</v>
      </c>
      <c r="G13047">
        <v>182</v>
      </c>
      <c r="H13047">
        <v>76</v>
      </c>
      <c r="I13047" s="119" t="s">
        <v>4726</v>
      </c>
      <c r="J13047" s="119" t="s">
        <v>22</v>
      </c>
      <c r="K13047" s="1">
        <v>46255.758941458334</v>
      </c>
      <c r="L13047">
        <v>14</v>
      </c>
      <c r="M13047">
        <v>1</v>
      </c>
      <c r="N13047">
        <v>3</v>
      </c>
      <c r="O13047">
        <v>1</v>
      </c>
      <c r="P13047" s="119" t="s">
        <v>20254</v>
      </c>
    </row>
    <row r="13048" spans="1:16" x14ac:dyDescent="0.25">
      <c r="A13048">
        <v>26944</v>
      </c>
      <c r="B13048" s="119" t="s">
        <v>8491</v>
      </c>
      <c r="C13048">
        <v>39</v>
      </c>
      <c r="D13048">
        <v>24611</v>
      </c>
      <c r="E13048">
        <v>219</v>
      </c>
      <c r="F13048">
        <v>1200</v>
      </c>
      <c r="G13048">
        <v>527</v>
      </c>
      <c r="H13048">
        <v>3894</v>
      </c>
      <c r="I13048" s="119" t="s">
        <v>4726</v>
      </c>
      <c r="J13048" s="119" t="s">
        <v>222</v>
      </c>
      <c r="K13048" s="1">
        <v>46255.758941458334</v>
      </c>
      <c r="L13048">
        <v>5</v>
      </c>
      <c r="M13048">
        <v>10</v>
      </c>
      <c r="N13048">
        <v>0</v>
      </c>
      <c r="O13048">
        <v>2</v>
      </c>
      <c r="P13048" s="119" t="s">
        <v>20254</v>
      </c>
    </row>
    <row r="13049" spans="1:16" x14ac:dyDescent="0.25">
      <c r="A13049">
        <v>26945</v>
      </c>
      <c r="B13049" s="119" t="s">
        <v>8467</v>
      </c>
      <c r="C13049">
        <v>46</v>
      </c>
      <c r="D13049">
        <v>24569</v>
      </c>
      <c r="E13049">
        <v>183</v>
      </c>
      <c r="F13049">
        <v>800</v>
      </c>
      <c r="G13049">
        <v>567</v>
      </c>
      <c r="H13049">
        <v>2200</v>
      </c>
      <c r="I13049" s="119" t="s">
        <v>4726</v>
      </c>
      <c r="J13049" s="119" t="s">
        <v>222</v>
      </c>
      <c r="K13049" s="1">
        <v>46255.758941458334</v>
      </c>
      <c r="L13049">
        <v>5</v>
      </c>
      <c r="M13049">
        <v>17</v>
      </c>
      <c r="N13049">
        <v>0</v>
      </c>
      <c r="O13049">
        <v>5</v>
      </c>
      <c r="P13049" s="119" t="s">
        <v>20254</v>
      </c>
    </row>
    <row r="13050" spans="1:16" x14ac:dyDescent="0.25">
      <c r="A13050">
        <v>26946</v>
      </c>
      <c r="B13050" s="119" t="s">
        <v>5126</v>
      </c>
      <c r="C13050">
        <v>51</v>
      </c>
      <c r="E13050">
        <v>794</v>
      </c>
      <c r="F13050">
        <v>59</v>
      </c>
      <c r="G13050">
        <v>227</v>
      </c>
      <c r="H13050">
        <v>90</v>
      </c>
      <c r="I13050" s="119" t="s">
        <v>4726</v>
      </c>
      <c r="J13050" s="119" t="s">
        <v>22</v>
      </c>
      <c r="K13050" s="1">
        <v>46255.758941458334</v>
      </c>
      <c r="L13050">
        <v>11</v>
      </c>
      <c r="M13050">
        <v>1</v>
      </c>
      <c r="N13050">
        <v>1</v>
      </c>
      <c r="O13050">
        <v>0</v>
      </c>
      <c r="P13050" s="119" t="s">
        <v>20254</v>
      </c>
    </row>
    <row r="13051" spans="1:16" x14ac:dyDescent="0.25">
      <c r="A13051">
        <v>26947</v>
      </c>
      <c r="B13051" s="119" t="s">
        <v>8492</v>
      </c>
      <c r="C13051">
        <v>53</v>
      </c>
      <c r="D13051">
        <v>24546</v>
      </c>
      <c r="E13051">
        <v>63</v>
      </c>
      <c r="F13051">
        <v>800</v>
      </c>
      <c r="G13051">
        <v>174</v>
      </c>
      <c r="H13051">
        <v>2495</v>
      </c>
      <c r="I13051" s="119" t="s">
        <v>4726</v>
      </c>
      <c r="J13051" s="119" t="s">
        <v>222</v>
      </c>
      <c r="K13051" s="1">
        <v>46255.758941458334</v>
      </c>
      <c r="L13051">
        <v>5</v>
      </c>
      <c r="M13051">
        <v>5</v>
      </c>
      <c r="N13051">
        <v>0</v>
      </c>
      <c r="O13051">
        <v>0</v>
      </c>
      <c r="P13051" s="119" t="s">
        <v>20254</v>
      </c>
    </row>
    <row r="13052" spans="1:16" x14ac:dyDescent="0.25">
      <c r="A13052">
        <v>26948</v>
      </c>
      <c r="B13052" s="119" t="s">
        <v>5126</v>
      </c>
      <c r="C13052">
        <v>56</v>
      </c>
      <c r="E13052">
        <v>37</v>
      </c>
      <c r="F13052">
        <v>70</v>
      </c>
      <c r="G13052">
        <v>136</v>
      </c>
      <c r="H13052">
        <v>92</v>
      </c>
      <c r="I13052" s="119" t="s">
        <v>4726</v>
      </c>
      <c r="J13052" s="119" t="s">
        <v>22</v>
      </c>
      <c r="K13052" s="1">
        <v>46255.758941458334</v>
      </c>
      <c r="L13052">
        <v>238</v>
      </c>
      <c r="M13052">
        <v>1</v>
      </c>
      <c r="N13052">
        <v>228</v>
      </c>
      <c r="O13052">
        <v>1</v>
      </c>
      <c r="P13052" s="119" t="s">
        <v>20254</v>
      </c>
    </row>
    <row r="13053" spans="1:16" x14ac:dyDescent="0.25">
      <c r="A13053">
        <v>26949</v>
      </c>
      <c r="B13053" s="119" t="s">
        <v>8493</v>
      </c>
      <c r="C13053">
        <v>40</v>
      </c>
      <c r="D13053">
        <v>24593</v>
      </c>
      <c r="E13053">
        <v>847</v>
      </c>
      <c r="F13053">
        <v>1568</v>
      </c>
      <c r="G13053">
        <v>219</v>
      </c>
      <c r="H13053">
        <v>10173</v>
      </c>
      <c r="I13053" s="119" t="s">
        <v>4726</v>
      </c>
      <c r="J13053" s="119" t="s">
        <v>222</v>
      </c>
      <c r="K13053" s="1">
        <v>46255.758941458334</v>
      </c>
      <c r="L13053">
        <v>7</v>
      </c>
      <c r="M13053">
        <v>9</v>
      </c>
      <c r="N13053">
        <v>3</v>
      </c>
      <c r="O13053">
        <v>2</v>
      </c>
      <c r="P13053" s="119" t="s">
        <v>20254</v>
      </c>
    </row>
    <row r="13054" spans="1:16" x14ac:dyDescent="0.25">
      <c r="A13054">
        <v>26950</v>
      </c>
      <c r="B13054" s="119" t="s">
        <v>5127</v>
      </c>
      <c r="C13054">
        <v>42</v>
      </c>
      <c r="E13054">
        <v>618</v>
      </c>
      <c r="F13054">
        <v>51</v>
      </c>
      <c r="G13054">
        <v>217</v>
      </c>
      <c r="H13054">
        <v>82</v>
      </c>
      <c r="I13054" s="119" t="s">
        <v>4726</v>
      </c>
      <c r="J13054" s="119" t="s">
        <v>22</v>
      </c>
      <c r="K13054" s="1">
        <v>46255.758941458334</v>
      </c>
      <c r="L13054">
        <v>6</v>
      </c>
      <c r="M13054">
        <v>1</v>
      </c>
      <c r="N13054">
        <v>2</v>
      </c>
      <c r="O13054">
        <v>1</v>
      </c>
      <c r="P13054" s="119" t="s">
        <v>20254</v>
      </c>
    </row>
    <row r="13055" spans="1:16" x14ac:dyDescent="0.25">
      <c r="A13055">
        <v>26951</v>
      </c>
      <c r="B13055" s="119" t="s">
        <v>8494</v>
      </c>
      <c r="C13055">
        <v>47</v>
      </c>
      <c r="D13055">
        <v>24602</v>
      </c>
      <c r="E13055">
        <v>383</v>
      </c>
      <c r="F13055">
        <v>511</v>
      </c>
      <c r="G13055">
        <v>288</v>
      </c>
      <c r="H13055">
        <v>1286</v>
      </c>
      <c r="I13055" s="119" t="s">
        <v>4726</v>
      </c>
      <c r="J13055" s="119" t="s">
        <v>222</v>
      </c>
      <c r="K13055" s="1">
        <v>46255.758941458334</v>
      </c>
      <c r="L13055">
        <v>0</v>
      </c>
      <c r="M13055">
        <v>4</v>
      </c>
      <c r="N13055">
        <v>0</v>
      </c>
      <c r="O13055">
        <v>0</v>
      </c>
      <c r="P13055" s="119" t="s">
        <v>20254</v>
      </c>
    </row>
    <row r="13056" spans="1:16" x14ac:dyDescent="0.25">
      <c r="A13056">
        <v>26952</v>
      </c>
      <c r="B13056" s="119" t="s">
        <v>5127</v>
      </c>
      <c r="C13056">
        <v>47</v>
      </c>
      <c r="E13056">
        <v>1688</v>
      </c>
      <c r="F13056">
        <v>54</v>
      </c>
      <c r="G13056">
        <v>135</v>
      </c>
      <c r="H13056">
        <v>98</v>
      </c>
      <c r="I13056" s="119" t="s">
        <v>4726</v>
      </c>
      <c r="J13056" s="119" t="s">
        <v>22</v>
      </c>
      <c r="K13056" s="1">
        <v>46255.758941458334</v>
      </c>
      <c r="L13056">
        <v>7</v>
      </c>
      <c r="M13056">
        <v>0</v>
      </c>
      <c r="N13056">
        <v>3</v>
      </c>
      <c r="O13056">
        <v>0</v>
      </c>
      <c r="P13056" s="119" t="s">
        <v>20254</v>
      </c>
    </row>
    <row r="13057" spans="1:16" x14ac:dyDescent="0.25">
      <c r="A13057">
        <v>26953</v>
      </c>
      <c r="B13057" s="119" t="s">
        <v>5127</v>
      </c>
      <c r="C13057">
        <v>52</v>
      </c>
      <c r="E13057">
        <v>1080</v>
      </c>
      <c r="F13057">
        <v>56</v>
      </c>
      <c r="G13057">
        <v>130</v>
      </c>
      <c r="H13057">
        <v>80</v>
      </c>
      <c r="I13057" s="119" t="s">
        <v>4726</v>
      </c>
      <c r="J13057" s="119" t="s">
        <v>22</v>
      </c>
      <c r="K13057" s="1">
        <v>46255.758941458334</v>
      </c>
      <c r="L13057">
        <v>8</v>
      </c>
      <c r="M13057">
        <v>0</v>
      </c>
      <c r="N13057">
        <v>0</v>
      </c>
      <c r="O13057">
        <v>0</v>
      </c>
      <c r="P13057" s="119" t="s">
        <v>20254</v>
      </c>
    </row>
    <row r="13058" spans="1:16" x14ac:dyDescent="0.25">
      <c r="A13058">
        <v>26954</v>
      </c>
      <c r="B13058" s="119" t="s">
        <v>8495</v>
      </c>
      <c r="C13058">
        <v>54</v>
      </c>
      <c r="D13058">
        <v>24596</v>
      </c>
      <c r="E13058">
        <v>320</v>
      </c>
      <c r="F13058">
        <v>518</v>
      </c>
      <c r="G13058">
        <v>233</v>
      </c>
      <c r="H13058">
        <v>1964</v>
      </c>
      <c r="I13058" s="119" t="s">
        <v>4726</v>
      </c>
      <c r="J13058" s="119" t="s">
        <v>222</v>
      </c>
      <c r="K13058" s="1">
        <v>46255.758941458334</v>
      </c>
      <c r="L13058">
        <v>5</v>
      </c>
      <c r="M13058">
        <v>3</v>
      </c>
      <c r="N13058">
        <v>0</v>
      </c>
      <c r="O13058">
        <v>1</v>
      </c>
      <c r="P13058" s="119" t="s">
        <v>20254</v>
      </c>
    </row>
    <row r="13059" spans="1:16" x14ac:dyDescent="0.25">
      <c r="A13059">
        <v>26955</v>
      </c>
      <c r="B13059" s="119" t="s">
        <v>5127</v>
      </c>
      <c r="C13059">
        <v>57</v>
      </c>
      <c r="E13059">
        <v>896</v>
      </c>
      <c r="F13059">
        <v>70</v>
      </c>
      <c r="G13059">
        <v>201</v>
      </c>
      <c r="H13059">
        <v>99</v>
      </c>
      <c r="I13059" s="119" t="s">
        <v>4726</v>
      </c>
      <c r="J13059" s="119" t="s">
        <v>22</v>
      </c>
      <c r="K13059" s="1">
        <v>46255.758941458334</v>
      </c>
      <c r="L13059">
        <v>6</v>
      </c>
      <c r="M13059">
        <v>4</v>
      </c>
      <c r="N13059">
        <v>1</v>
      </c>
      <c r="O13059">
        <v>4</v>
      </c>
      <c r="P13059" s="119" t="s">
        <v>20254</v>
      </c>
    </row>
    <row r="13060" spans="1:16" x14ac:dyDescent="0.25">
      <c r="A13060">
        <v>26956</v>
      </c>
      <c r="B13060" s="119" t="s">
        <v>8496</v>
      </c>
      <c r="C13060">
        <v>55</v>
      </c>
      <c r="D13060">
        <v>24614</v>
      </c>
      <c r="E13060">
        <v>539</v>
      </c>
      <c r="F13060">
        <v>423</v>
      </c>
      <c r="G13060">
        <v>316</v>
      </c>
      <c r="H13060">
        <v>1422</v>
      </c>
      <c r="I13060" s="119" t="s">
        <v>4726</v>
      </c>
      <c r="J13060" s="119" t="s">
        <v>222</v>
      </c>
      <c r="K13060" s="1">
        <v>46255.758941458334</v>
      </c>
      <c r="L13060">
        <v>0</v>
      </c>
      <c r="M13060">
        <v>1</v>
      </c>
      <c r="N13060">
        <v>0</v>
      </c>
      <c r="O13060">
        <v>0</v>
      </c>
      <c r="P13060" s="119" t="s">
        <v>20254</v>
      </c>
    </row>
    <row r="13061" spans="1:16" x14ac:dyDescent="0.25">
      <c r="A13061">
        <v>26957</v>
      </c>
      <c r="B13061" s="119" t="s">
        <v>5128</v>
      </c>
      <c r="C13061">
        <v>48</v>
      </c>
      <c r="E13061">
        <v>1438</v>
      </c>
      <c r="F13061">
        <v>57</v>
      </c>
      <c r="G13061">
        <v>106</v>
      </c>
      <c r="H13061">
        <v>99</v>
      </c>
      <c r="I13061" s="119" t="s">
        <v>4726</v>
      </c>
      <c r="J13061" s="119" t="s">
        <v>22</v>
      </c>
      <c r="K13061" s="1">
        <v>46255.758941458334</v>
      </c>
      <c r="L13061">
        <v>9</v>
      </c>
      <c r="M13061">
        <v>0</v>
      </c>
      <c r="N13061">
        <v>1</v>
      </c>
      <c r="O13061">
        <v>0</v>
      </c>
      <c r="P13061" s="119" t="s">
        <v>20254</v>
      </c>
    </row>
    <row r="13062" spans="1:16" x14ac:dyDescent="0.25">
      <c r="A13062">
        <v>26958</v>
      </c>
      <c r="B13062" s="119" t="s">
        <v>8497</v>
      </c>
      <c r="C13062">
        <v>60</v>
      </c>
      <c r="D13062">
        <v>24617</v>
      </c>
      <c r="E13062">
        <v>79</v>
      </c>
      <c r="F13062">
        <v>3909</v>
      </c>
      <c r="G13062">
        <v>102</v>
      </c>
      <c r="H13062">
        <v>10000</v>
      </c>
      <c r="I13062" s="119" t="s">
        <v>4726</v>
      </c>
      <c r="J13062" s="119" t="s">
        <v>222</v>
      </c>
      <c r="K13062" s="1">
        <v>46255.758941458334</v>
      </c>
      <c r="L13062">
        <v>5</v>
      </c>
      <c r="M13062">
        <v>12</v>
      </c>
      <c r="N13062">
        <v>0</v>
      </c>
      <c r="O13062">
        <v>2</v>
      </c>
      <c r="P13062" s="119" t="s">
        <v>20254</v>
      </c>
    </row>
    <row r="13063" spans="1:16" x14ac:dyDescent="0.25">
      <c r="A13063">
        <v>26959</v>
      </c>
      <c r="B13063" s="119" t="s">
        <v>8371</v>
      </c>
      <c r="C13063">
        <v>67</v>
      </c>
      <c r="D13063">
        <v>24596</v>
      </c>
      <c r="E13063">
        <v>396</v>
      </c>
      <c r="F13063">
        <v>381</v>
      </c>
      <c r="G13063">
        <v>165</v>
      </c>
      <c r="H13063">
        <v>4499</v>
      </c>
      <c r="I13063" s="119" t="s">
        <v>4726</v>
      </c>
      <c r="J13063" s="119" t="s">
        <v>222</v>
      </c>
      <c r="K13063" s="1">
        <v>46255.758941458334</v>
      </c>
      <c r="L13063">
        <v>1</v>
      </c>
      <c r="M13063">
        <v>9</v>
      </c>
      <c r="N13063">
        <v>0</v>
      </c>
      <c r="O13063">
        <v>1</v>
      </c>
      <c r="P13063" s="119" t="s">
        <v>20254</v>
      </c>
    </row>
    <row r="13064" spans="1:16" x14ac:dyDescent="0.25">
      <c r="A13064">
        <v>26960</v>
      </c>
      <c r="B13064" s="119" t="s">
        <v>5128</v>
      </c>
      <c r="C13064">
        <v>53</v>
      </c>
      <c r="E13064">
        <v>403</v>
      </c>
      <c r="F13064">
        <v>57</v>
      </c>
      <c r="G13064">
        <v>183</v>
      </c>
      <c r="H13064">
        <v>94</v>
      </c>
      <c r="I13064" s="119" t="s">
        <v>4726</v>
      </c>
      <c r="J13064" s="119" t="s">
        <v>22</v>
      </c>
      <c r="K13064" s="1">
        <v>46255.758941458334</v>
      </c>
      <c r="L13064">
        <v>10</v>
      </c>
      <c r="M13064">
        <v>0</v>
      </c>
      <c r="N13064">
        <v>1</v>
      </c>
      <c r="O13064">
        <v>0</v>
      </c>
      <c r="P13064" s="119" t="s">
        <v>20254</v>
      </c>
    </row>
    <row r="13065" spans="1:16" x14ac:dyDescent="0.25">
      <c r="A13065">
        <v>26961</v>
      </c>
      <c r="B13065" s="119" t="s">
        <v>8477</v>
      </c>
      <c r="C13065">
        <v>74</v>
      </c>
      <c r="D13065">
        <v>24659</v>
      </c>
      <c r="E13065">
        <v>533</v>
      </c>
      <c r="F13065">
        <v>659</v>
      </c>
      <c r="G13065">
        <v>65</v>
      </c>
      <c r="H13065">
        <v>7319</v>
      </c>
      <c r="I13065" s="119" t="s">
        <v>4726</v>
      </c>
      <c r="J13065" s="119" t="s">
        <v>222</v>
      </c>
      <c r="K13065" s="1">
        <v>46255.758941458334</v>
      </c>
      <c r="L13065">
        <v>347</v>
      </c>
      <c r="M13065">
        <v>2</v>
      </c>
      <c r="N13065">
        <v>203</v>
      </c>
      <c r="O13065">
        <v>1</v>
      </c>
      <c r="P13065" s="119" t="s">
        <v>20254</v>
      </c>
    </row>
    <row r="13066" spans="1:16" x14ac:dyDescent="0.25">
      <c r="A13066">
        <v>26962</v>
      </c>
      <c r="B13066" s="119" t="s">
        <v>5128</v>
      </c>
      <c r="C13066">
        <v>58</v>
      </c>
      <c r="E13066">
        <v>219</v>
      </c>
      <c r="F13066">
        <v>70</v>
      </c>
      <c r="G13066">
        <v>319</v>
      </c>
      <c r="H13066">
        <v>99</v>
      </c>
      <c r="I13066" s="119" t="s">
        <v>4726</v>
      </c>
      <c r="J13066" s="119" t="s">
        <v>22</v>
      </c>
      <c r="K13066" s="1">
        <v>46255.758941458334</v>
      </c>
      <c r="L13066">
        <v>13</v>
      </c>
      <c r="M13066">
        <v>48</v>
      </c>
      <c r="N13066">
        <v>2</v>
      </c>
      <c r="O13066">
        <v>48</v>
      </c>
      <c r="P13066" s="119" t="s">
        <v>20254</v>
      </c>
    </row>
    <row r="13067" spans="1:16" x14ac:dyDescent="0.25">
      <c r="A13067">
        <v>26963</v>
      </c>
      <c r="B13067" s="119" t="s">
        <v>8498</v>
      </c>
      <c r="C13067">
        <v>80</v>
      </c>
      <c r="D13067">
        <v>24559</v>
      </c>
      <c r="E13067">
        <v>1449</v>
      </c>
      <c r="F13067">
        <v>1717</v>
      </c>
      <c r="G13067">
        <v>3361</v>
      </c>
      <c r="H13067">
        <v>2376</v>
      </c>
      <c r="I13067" s="119" t="s">
        <v>4726</v>
      </c>
      <c r="J13067" s="119" t="s">
        <v>222</v>
      </c>
      <c r="K13067" s="1">
        <v>46255.758941458334</v>
      </c>
      <c r="L13067">
        <v>969</v>
      </c>
      <c r="M13067">
        <v>49</v>
      </c>
      <c r="N13067">
        <v>137</v>
      </c>
      <c r="O13067">
        <v>14</v>
      </c>
      <c r="P13067" s="119" t="s">
        <v>20254</v>
      </c>
    </row>
    <row r="13068" spans="1:16" x14ac:dyDescent="0.25">
      <c r="A13068">
        <v>26964</v>
      </c>
      <c r="B13068" s="119" t="s">
        <v>5128</v>
      </c>
      <c r="C13068">
        <v>63</v>
      </c>
      <c r="E13068">
        <v>0</v>
      </c>
      <c r="F13068">
        <v>0</v>
      </c>
      <c r="G13068">
        <v>1012</v>
      </c>
      <c r="H13068">
        <v>255</v>
      </c>
      <c r="I13068" s="119" t="s">
        <v>4726</v>
      </c>
      <c r="J13068" s="119" t="s">
        <v>22</v>
      </c>
      <c r="K13068" s="1">
        <v>46255.758941458334</v>
      </c>
      <c r="L13068">
        <v>0</v>
      </c>
      <c r="M13068">
        <v>2</v>
      </c>
      <c r="N13068">
        <v>0</v>
      </c>
      <c r="O13068">
        <v>0</v>
      </c>
      <c r="P13068" s="119" t="s">
        <v>20254</v>
      </c>
    </row>
    <row r="13069" spans="1:16" x14ac:dyDescent="0.25">
      <c r="A13069">
        <v>26965</v>
      </c>
      <c r="B13069" s="119" t="s">
        <v>5126</v>
      </c>
      <c r="C13069">
        <v>49</v>
      </c>
      <c r="E13069">
        <v>1984</v>
      </c>
      <c r="F13069">
        <v>56</v>
      </c>
      <c r="G13069">
        <v>261</v>
      </c>
      <c r="H13069">
        <v>89</v>
      </c>
      <c r="I13069" s="119" t="s">
        <v>4726</v>
      </c>
      <c r="J13069" s="119" t="s">
        <v>22</v>
      </c>
      <c r="K13069" s="1">
        <v>46255.758941458334</v>
      </c>
      <c r="L13069">
        <v>14</v>
      </c>
      <c r="M13069">
        <v>1</v>
      </c>
      <c r="N13069">
        <v>1</v>
      </c>
      <c r="O13069">
        <v>0</v>
      </c>
      <c r="P13069" s="119" t="s">
        <v>20254</v>
      </c>
    </row>
    <row r="13070" spans="1:16" x14ac:dyDescent="0.25">
      <c r="A13070">
        <v>26966</v>
      </c>
      <c r="B13070" s="119" t="s">
        <v>8499</v>
      </c>
      <c r="C13070">
        <v>61</v>
      </c>
      <c r="D13070">
        <v>24581</v>
      </c>
      <c r="E13070">
        <v>592</v>
      </c>
      <c r="F13070">
        <v>533</v>
      </c>
      <c r="G13070">
        <v>110</v>
      </c>
      <c r="H13070">
        <v>7500</v>
      </c>
      <c r="I13070" s="119" t="s">
        <v>4726</v>
      </c>
      <c r="J13070" s="119" t="s">
        <v>222</v>
      </c>
      <c r="K13070" s="1">
        <v>46255.758941458334</v>
      </c>
      <c r="L13070">
        <v>4</v>
      </c>
      <c r="M13070">
        <v>4</v>
      </c>
      <c r="N13070">
        <v>0</v>
      </c>
      <c r="O13070">
        <v>0</v>
      </c>
      <c r="P13070" s="119" t="s">
        <v>20254</v>
      </c>
    </row>
    <row r="13071" spans="1:16" x14ac:dyDescent="0.25">
      <c r="A13071">
        <v>26967</v>
      </c>
      <c r="B13071" s="119" t="s">
        <v>8500</v>
      </c>
      <c r="C13071">
        <v>68</v>
      </c>
      <c r="D13071">
        <v>24553</v>
      </c>
      <c r="E13071">
        <v>613</v>
      </c>
      <c r="F13071">
        <v>1668</v>
      </c>
      <c r="G13071">
        <v>73</v>
      </c>
      <c r="H13071">
        <v>3661</v>
      </c>
      <c r="I13071" s="119" t="s">
        <v>4726</v>
      </c>
      <c r="J13071" s="119" t="s">
        <v>222</v>
      </c>
      <c r="K13071" s="1">
        <v>46255.758941458334</v>
      </c>
      <c r="L13071">
        <v>775</v>
      </c>
      <c r="M13071">
        <v>6</v>
      </c>
      <c r="N13071">
        <v>182</v>
      </c>
      <c r="O13071">
        <v>0</v>
      </c>
      <c r="P13071" s="119" t="s">
        <v>20254</v>
      </c>
    </row>
    <row r="13072" spans="1:16" x14ac:dyDescent="0.25">
      <c r="A13072">
        <v>26968</v>
      </c>
      <c r="B13072" s="119" t="s">
        <v>5126</v>
      </c>
      <c r="C13072">
        <v>54</v>
      </c>
      <c r="E13072">
        <v>937</v>
      </c>
      <c r="F13072">
        <v>62</v>
      </c>
      <c r="G13072">
        <v>151</v>
      </c>
      <c r="H13072">
        <v>81</v>
      </c>
      <c r="I13072" s="119" t="s">
        <v>4726</v>
      </c>
      <c r="J13072" s="119" t="s">
        <v>22</v>
      </c>
      <c r="K13072" s="1">
        <v>46255.758941458334</v>
      </c>
      <c r="L13072">
        <v>10</v>
      </c>
      <c r="M13072">
        <v>2</v>
      </c>
      <c r="N13072">
        <v>3</v>
      </c>
      <c r="O13072">
        <v>1</v>
      </c>
      <c r="P13072" s="119" t="s">
        <v>20254</v>
      </c>
    </row>
    <row r="13073" spans="1:16" x14ac:dyDescent="0.25">
      <c r="A13073">
        <v>26969</v>
      </c>
      <c r="B13073" s="119" t="s">
        <v>5126</v>
      </c>
      <c r="C13073">
        <v>59</v>
      </c>
      <c r="E13073">
        <v>934</v>
      </c>
      <c r="F13073">
        <v>61</v>
      </c>
      <c r="G13073">
        <v>195</v>
      </c>
      <c r="H13073">
        <v>100</v>
      </c>
      <c r="I13073" s="119" t="s">
        <v>4726</v>
      </c>
      <c r="J13073" s="119" t="s">
        <v>22</v>
      </c>
      <c r="K13073" s="1">
        <v>46255.758941458334</v>
      </c>
      <c r="L13073">
        <v>11</v>
      </c>
      <c r="M13073">
        <v>11</v>
      </c>
      <c r="N13073">
        <v>2</v>
      </c>
      <c r="O13073">
        <v>10</v>
      </c>
      <c r="P13073" s="119" t="s">
        <v>20254</v>
      </c>
    </row>
    <row r="13074" spans="1:16" x14ac:dyDescent="0.25">
      <c r="A13074">
        <v>26970</v>
      </c>
      <c r="B13074" s="119" t="s">
        <v>8501</v>
      </c>
      <c r="C13074">
        <v>75</v>
      </c>
      <c r="D13074">
        <v>24546</v>
      </c>
      <c r="E13074">
        <v>1296</v>
      </c>
      <c r="F13074">
        <v>1710</v>
      </c>
      <c r="G13074">
        <v>82</v>
      </c>
      <c r="H13074">
        <v>3000</v>
      </c>
      <c r="I13074" s="119" t="s">
        <v>4726</v>
      </c>
      <c r="J13074" s="119" t="s">
        <v>222</v>
      </c>
      <c r="K13074" s="1">
        <v>46255.758941458334</v>
      </c>
      <c r="L13074">
        <v>338</v>
      </c>
      <c r="M13074">
        <v>5</v>
      </c>
      <c r="N13074">
        <v>0</v>
      </c>
      <c r="O13074">
        <v>0</v>
      </c>
      <c r="P13074" s="119" t="s">
        <v>20254</v>
      </c>
    </row>
    <row r="13075" spans="1:16" x14ac:dyDescent="0.25">
      <c r="A13075">
        <v>26971</v>
      </c>
      <c r="B13075" s="119" t="s">
        <v>5126</v>
      </c>
      <c r="C13075">
        <v>64</v>
      </c>
      <c r="E13075">
        <v>0</v>
      </c>
      <c r="F13075">
        <v>0</v>
      </c>
      <c r="G13075">
        <v>593</v>
      </c>
      <c r="H13075">
        <v>106</v>
      </c>
      <c r="I13075" s="119" t="s">
        <v>4726</v>
      </c>
      <c r="J13075" s="119" t="s">
        <v>22</v>
      </c>
      <c r="K13075" s="1">
        <v>46255.758941458334</v>
      </c>
      <c r="L13075">
        <v>0</v>
      </c>
      <c r="M13075">
        <v>1</v>
      </c>
      <c r="N13075">
        <v>0</v>
      </c>
      <c r="O13075">
        <v>0</v>
      </c>
      <c r="P13075" s="119" t="s">
        <v>20254</v>
      </c>
    </row>
    <row r="13076" spans="1:16" x14ac:dyDescent="0.25">
      <c r="A13076">
        <v>26972</v>
      </c>
      <c r="B13076" s="119" t="s">
        <v>8502</v>
      </c>
      <c r="C13076">
        <v>80</v>
      </c>
      <c r="D13076">
        <v>24574</v>
      </c>
      <c r="E13076">
        <v>1731</v>
      </c>
      <c r="F13076">
        <v>1900</v>
      </c>
      <c r="G13076">
        <v>2675</v>
      </c>
      <c r="H13076">
        <v>2200</v>
      </c>
      <c r="I13076" s="119" t="s">
        <v>4726</v>
      </c>
      <c r="J13076" s="119" t="s">
        <v>222</v>
      </c>
      <c r="K13076" s="1">
        <v>46255.758941458334</v>
      </c>
      <c r="L13076">
        <v>1374</v>
      </c>
      <c r="M13076">
        <v>56</v>
      </c>
      <c r="N13076">
        <v>458</v>
      </c>
      <c r="O13076">
        <v>45</v>
      </c>
      <c r="P13076" s="119" t="s">
        <v>20254</v>
      </c>
    </row>
    <row r="13077" spans="1:16" x14ac:dyDescent="0.25">
      <c r="A13077">
        <v>26973</v>
      </c>
      <c r="B13077" s="119" t="s">
        <v>8503</v>
      </c>
      <c r="C13077">
        <v>62</v>
      </c>
      <c r="D13077">
        <v>24596</v>
      </c>
      <c r="E13077">
        <v>104</v>
      </c>
      <c r="F13077">
        <v>188</v>
      </c>
      <c r="G13077">
        <v>185</v>
      </c>
      <c r="H13077">
        <v>988</v>
      </c>
      <c r="I13077" s="119" t="s">
        <v>4726</v>
      </c>
      <c r="J13077" s="119" t="s">
        <v>222</v>
      </c>
      <c r="K13077" s="1">
        <v>46255.758941458334</v>
      </c>
      <c r="L13077">
        <v>1</v>
      </c>
      <c r="M13077">
        <v>3</v>
      </c>
      <c r="N13077">
        <v>1</v>
      </c>
      <c r="O13077">
        <v>1</v>
      </c>
      <c r="P13077" s="119" t="s">
        <v>20254</v>
      </c>
    </row>
    <row r="13078" spans="1:16" x14ac:dyDescent="0.25">
      <c r="A13078">
        <v>26974</v>
      </c>
      <c r="B13078" s="119" t="s">
        <v>8504</v>
      </c>
      <c r="C13078">
        <v>61</v>
      </c>
      <c r="E13078">
        <v>9</v>
      </c>
      <c r="F13078">
        <v>70</v>
      </c>
      <c r="G13078">
        <v>336</v>
      </c>
      <c r="H13078">
        <v>91</v>
      </c>
      <c r="I13078" s="119" t="s">
        <v>4726</v>
      </c>
      <c r="J13078" s="119" t="s">
        <v>22</v>
      </c>
      <c r="K13078" s="1">
        <v>46255.758941458334</v>
      </c>
      <c r="L13078">
        <v>1</v>
      </c>
      <c r="M13078">
        <v>31</v>
      </c>
      <c r="N13078">
        <v>1</v>
      </c>
      <c r="O13078">
        <v>29</v>
      </c>
      <c r="P13078" s="119" t="s">
        <v>20254</v>
      </c>
    </row>
    <row r="13079" spans="1:16" x14ac:dyDescent="0.25">
      <c r="A13079">
        <v>26975</v>
      </c>
      <c r="B13079" s="119" t="s">
        <v>8505</v>
      </c>
      <c r="C13079">
        <v>69</v>
      </c>
      <c r="D13079">
        <v>24614</v>
      </c>
      <c r="E13079">
        <v>247</v>
      </c>
      <c r="F13079">
        <v>1496</v>
      </c>
      <c r="G13079">
        <v>80</v>
      </c>
      <c r="H13079">
        <v>2700</v>
      </c>
      <c r="I13079" s="119" t="s">
        <v>4726</v>
      </c>
      <c r="J13079" s="119" t="s">
        <v>222</v>
      </c>
      <c r="K13079" s="1">
        <v>46255.758941458334</v>
      </c>
      <c r="L13079">
        <v>4</v>
      </c>
      <c r="M13079">
        <v>1</v>
      </c>
      <c r="N13079">
        <v>2</v>
      </c>
      <c r="O13079">
        <v>0</v>
      </c>
      <c r="P13079" s="119" t="s">
        <v>20254</v>
      </c>
    </row>
    <row r="13080" spans="1:16" x14ac:dyDescent="0.25">
      <c r="A13080">
        <v>26976</v>
      </c>
      <c r="B13080" s="119" t="s">
        <v>8504</v>
      </c>
      <c r="C13080">
        <v>66</v>
      </c>
      <c r="E13080">
        <v>392</v>
      </c>
      <c r="F13080">
        <v>63</v>
      </c>
      <c r="G13080">
        <v>1198</v>
      </c>
      <c r="H13080">
        <v>66</v>
      </c>
      <c r="I13080" s="119" t="s">
        <v>4726</v>
      </c>
      <c r="J13080" s="119" t="s">
        <v>22</v>
      </c>
      <c r="K13080" s="1">
        <v>46255.758941458334</v>
      </c>
      <c r="L13080">
        <v>0</v>
      </c>
      <c r="M13080">
        <v>2</v>
      </c>
      <c r="N13080">
        <v>0</v>
      </c>
      <c r="O13080">
        <v>0</v>
      </c>
      <c r="P13080" s="119" t="s">
        <v>20254</v>
      </c>
    </row>
    <row r="13081" spans="1:16" x14ac:dyDescent="0.25">
      <c r="A13081">
        <v>26977</v>
      </c>
      <c r="B13081" s="119" t="s">
        <v>8504</v>
      </c>
      <c r="C13081">
        <v>71</v>
      </c>
      <c r="E13081">
        <v>277</v>
      </c>
      <c r="F13081">
        <v>69</v>
      </c>
      <c r="G13081">
        <v>182</v>
      </c>
      <c r="H13081">
        <v>70</v>
      </c>
      <c r="I13081" s="119" t="s">
        <v>4726</v>
      </c>
      <c r="J13081" s="119" t="s">
        <v>22</v>
      </c>
      <c r="K13081" s="1">
        <v>46255.758941458334</v>
      </c>
      <c r="L13081">
        <v>0</v>
      </c>
      <c r="M13081">
        <v>1</v>
      </c>
      <c r="N13081">
        <v>0</v>
      </c>
      <c r="O13081">
        <v>0</v>
      </c>
      <c r="P13081" s="119" t="s">
        <v>20254</v>
      </c>
    </row>
    <row r="13082" spans="1:16" x14ac:dyDescent="0.25">
      <c r="A13082">
        <v>26978</v>
      </c>
      <c r="B13082" s="119" t="s">
        <v>8506</v>
      </c>
      <c r="C13082">
        <v>76</v>
      </c>
      <c r="D13082">
        <v>24647</v>
      </c>
      <c r="E13082">
        <v>1870</v>
      </c>
      <c r="F13082">
        <v>1630</v>
      </c>
      <c r="G13082">
        <v>1618</v>
      </c>
      <c r="H13082">
        <v>2219</v>
      </c>
      <c r="I13082" s="119" t="s">
        <v>4726</v>
      </c>
      <c r="J13082" s="119" t="s">
        <v>222</v>
      </c>
      <c r="K13082" s="1">
        <v>46255.758941458334</v>
      </c>
      <c r="L13082">
        <v>1228</v>
      </c>
      <c r="M13082">
        <v>52</v>
      </c>
      <c r="N13082">
        <v>450</v>
      </c>
      <c r="O13082">
        <v>13</v>
      </c>
      <c r="P13082" s="119" t="s">
        <v>20254</v>
      </c>
    </row>
    <row r="13083" spans="1:16" x14ac:dyDescent="0.25">
      <c r="A13083">
        <v>26979</v>
      </c>
      <c r="B13083" s="119" t="s">
        <v>8377</v>
      </c>
      <c r="C13083">
        <v>80</v>
      </c>
      <c r="D13083">
        <v>24629</v>
      </c>
      <c r="E13083">
        <v>1680</v>
      </c>
      <c r="F13083">
        <v>1830</v>
      </c>
      <c r="G13083">
        <v>2662</v>
      </c>
      <c r="H13083">
        <v>2530</v>
      </c>
      <c r="I13083" s="119" t="s">
        <v>4726</v>
      </c>
      <c r="J13083" s="119" t="s">
        <v>222</v>
      </c>
      <c r="K13083" s="1">
        <v>46255.758941458334</v>
      </c>
      <c r="L13083">
        <v>499</v>
      </c>
      <c r="M13083">
        <v>53</v>
      </c>
      <c r="N13083">
        <v>140</v>
      </c>
      <c r="O13083">
        <v>18</v>
      </c>
      <c r="P13083" s="119" t="s">
        <v>20254</v>
      </c>
    </row>
    <row r="13084" spans="1:16" x14ac:dyDescent="0.25">
      <c r="A13084">
        <v>26980</v>
      </c>
      <c r="B13084" s="119" t="s">
        <v>8504</v>
      </c>
      <c r="C13084">
        <v>76</v>
      </c>
      <c r="E13084">
        <v>0</v>
      </c>
      <c r="F13084">
        <v>0</v>
      </c>
      <c r="G13084">
        <v>4599</v>
      </c>
      <c r="H13084">
        <v>75</v>
      </c>
      <c r="I13084" s="119" t="s">
        <v>4726</v>
      </c>
      <c r="J13084" s="119" t="s">
        <v>22</v>
      </c>
      <c r="K13084" s="1">
        <v>46255.758941458334</v>
      </c>
      <c r="L13084">
        <v>0</v>
      </c>
      <c r="M13084">
        <v>8</v>
      </c>
      <c r="N13084">
        <v>0</v>
      </c>
      <c r="O13084">
        <v>0</v>
      </c>
      <c r="P13084" s="119" t="s">
        <v>20254</v>
      </c>
    </row>
    <row r="13085" spans="1:16" x14ac:dyDescent="0.25">
      <c r="A13085">
        <v>26981</v>
      </c>
      <c r="B13085" s="119" t="s">
        <v>8504</v>
      </c>
      <c r="C13085">
        <v>80</v>
      </c>
      <c r="E13085">
        <v>250</v>
      </c>
      <c r="F13085">
        <v>67</v>
      </c>
      <c r="G13085">
        <v>5101</v>
      </c>
      <c r="H13085">
        <v>78</v>
      </c>
      <c r="I13085" s="119" t="s">
        <v>4726</v>
      </c>
      <c r="J13085" s="119" t="s">
        <v>22</v>
      </c>
      <c r="K13085" s="1">
        <v>46255.758941458334</v>
      </c>
      <c r="L13085">
        <v>0</v>
      </c>
      <c r="M13085">
        <v>3</v>
      </c>
      <c r="N13085">
        <v>0</v>
      </c>
      <c r="O13085">
        <v>0</v>
      </c>
      <c r="P13085" s="119" t="s">
        <v>20254</v>
      </c>
    </row>
    <row r="13086" spans="1:16" x14ac:dyDescent="0.25">
      <c r="A13086">
        <v>26982</v>
      </c>
      <c r="B13086" s="119" t="s">
        <v>8507</v>
      </c>
      <c r="C13086">
        <v>70</v>
      </c>
      <c r="D13086">
        <v>24593</v>
      </c>
      <c r="E13086">
        <v>374</v>
      </c>
      <c r="F13086">
        <v>604</v>
      </c>
      <c r="G13086">
        <v>132</v>
      </c>
      <c r="H13086">
        <v>10336</v>
      </c>
      <c r="I13086" s="119" t="s">
        <v>4726</v>
      </c>
      <c r="J13086" s="119" t="s">
        <v>222</v>
      </c>
      <c r="K13086" s="1">
        <v>46255.758941458334</v>
      </c>
      <c r="L13086">
        <v>188</v>
      </c>
      <c r="M13086">
        <v>4</v>
      </c>
      <c r="N13086">
        <v>6</v>
      </c>
      <c r="O13086">
        <v>2</v>
      </c>
      <c r="P13086" s="119" t="s">
        <v>20254</v>
      </c>
    </row>
    <row r="13087" spans="1:16" x14ac:dyDescent="0.25">
      <c r="A13087">
        <v>26983</v>
      </c>
      <c r="B13087" s="119" t="s">
        <v>8508</v>
      </c>
      <c r="C13087">
        <v>62</v>
      </c>
      <c r="E13087">
        <v>0</v>
      </c>
      <c r="F13087">
        <v>0</v>
      </c>
      <c r="G13087">
        <v>499</v>
      </c>
      <c r="H13087">
        <v>68</v>
      </c>
      <c r="I13087" s="119" t="s">
        <v>4726</v>
      </c>
      <c r="J13087" s="119" t="s">
        <v>22</v>
      </c>
      <c r="K13087" s="1">
        <v>46255.758941458334</v>
      </c>
      <c r="L13087">
        <v>0</v>
      </c>
      <c r="M13087">
        <v>10</v>
      </c>
      <c r="N13087">
        <v>0</v>
      </c>
      <c r="O13087">
        <v>5</v>
      </c>
      <c r="P13087" s="119" t="s">
        <v>20254</v>
      </c>
    </row>
    <row r="13088" spans="1:16" x14ac:dyDescent="0.25">
      <c r="A13088">
        <v>26984</v>
      </c>
      <c r="B13088" s="119" t="s">
        <v>8509</v>
      </c>
      <c r="C13088">
        <v>77</v>
      </c>
      <c r="D13088">
        <v>24546</v>
      </c>
      <c r="E13088">
        <v>970</v>
      </c>
      <c r="F13088">
        <v>1920</v>
      </c>
      <c r="G13088">
        <v>1710</v>
      </c>
      <c r="H13088">
        <v>2293</v>
      </c>
      <c r="I13088" s="119" t="s">
        <v>4726</v>
      </c>
      <c r="J13088" s="119" t="s">
        <v>222</v>
      </c>
      <c r="K13088" s="1">
        <v>46255.758941458334</v>
      </c>
      <c r="L13088">
        <v>1229</v>
      </c>
      <c r="M13088">
        <v>46</v>
      </c>
      <c r="N13088">
        <v>430</v>
      </c>
      <c r="O13088">
        <v>8</v>
      </c>
      <c r="P13088" s="119" t="s">
        <v>20254</v>
      </c>
    </row>
    <row r="13089" spans="1:16" x14ac:dyDescent="0.25">
      <c r="A13089">
        <v>26985</v>
      </c>
      <c r="B13089" s="119" t="s">
        <v>8508</v>
      </c>
      <c r="C13089">
        <v>67</v>
      </c>
      <c r="E13089">
        <v>231</v>
      </c>
      <c r="F13089">
        <v>61</v>
      </c>
      <c r="G13089">
        <v>390</v>
      </c>
      <c r="H13089">
        <v>66</v>
      </c>
      <c r="I13089" s="119" t="s">
        <v>4726</v>
      </c>
      <c r="J13089" s="119" t="s">
        <v>22</v>
      </c>
      <c r="K13089" s="1">
        <v>46255.758941458334</v>
      </c>
      <c r="L13089">
        <v>0</v>
      </c>
      <c r="M13089">
        <v>1</v>
      </c>
      <c r="N13089">
        <v>0</v>
      </c>
      <c r="O13089">
        <v>0</v>
      </c>
      <c r="P13089" s="119" t="s">
        <v>20254</v>
      </c>
    </row>
    <row r="13090" spans="1:16" x14ac:dyDescent="0.25">
      <c r="A13090">
        <v>26986</v>
      </c>
      <c r="B13090" s="119" t="s">
        <v>8480</v>
      </c>
      <c r="C13090">
        <v>80</v>
      </c>
      <c r="D13090">
        <v>24574</v>
      </c>
      <c r="E13090">
        <v>2146</v>
      </c>
      <c r="F13090">
        <v>1880</v>
      </c>
      <c r="G13090">
        <v>2207</v>
      </c>
      <c r="H13090">
        <v>2513</v>
      </c>
      <c r="I13090" s="119" t="s">
        <v>4726</v>
      </c>
      <c r="J13090" s="119" t="s">
        <v>222</v>
      </c>
      <c r="K13090" s="1">
        <v>46255.758941458334</v>
      </c>
      <c r="L13090">
        <v>345</v>
      </c>
      <c r="M13090">
        <v>236</v>
      </c>
      <c r="N13090">
        <v>81</v>
      </c>
      <c r="O13090">
        <v>194</v>
      </c>
      <c r="P13090" s="119" t="s">
        <v>20254</v>
      </c>
    </row>
    <row r="13091" spans="1:16" x14ac:dyDescent="0.25">
      <c r="A13091">
        <v>26987</v>
      </c>
      <c r="B13091" s="119" t="s">
        <v>8508</v>
      </c>
      <c r="C13091">
        <v>72</v>
      </c>
      <c r="E13091">
        <v>246</v>
      </c>
      <c r="F13091">
        <v>65</v>
      </c>
      <c r="G13091">
        <v>355</v>
      </c>
      <c r="H13091">
        <v>71</v>
      </c>
      <c r="I13091" s="119" t="s">
        <v>4726</v>
      </c>
      <c r="J13091" s="119" t="s">
        <v>22</v>
      </c>
      <c r="K13091" s="1">
        <v>46255.758941458334</v>
      </c>
      <c r="L13091">
        <v>0</v>
      </c>
      <c r="M13091">
        <v>0</v>
      </c>
      <c r="N13091">
        <v>0</v>
      </c>
      <c r="O13091">
        <v>0</v>
      </c>
      <c r="P13091" s="119" t="s">
        <v>20254</v>
      </c>
    </row>
    <row r="13092" spans="1:16" x14ac:dyDescent="0.25">
      <c r="A13092">
        <v>26988</v>
      </c>
      <c r="B13092" s="119" t="s">
        <v>8365</v>
      </c>
      <c r="C13092">
        <v>71</v>
      </c>
      <c r="D13092">
        <v>24626</v>
      </c>
      <c r="E13092">
        <v>402</v>
      </c>
      <c r="F13092">
        <v>1397</v>
      </c>
      <c r="G13092">
        <v>102</v>
      </c>
      <c r="H13092">
        <v>3999</v>
      </c>
      <c r="I13092" s="119" t="s">
        <v>4726</v>
      </c>
      <c r="J13092" s="119" t="s">
        <v>222</v>
      </c>
      <c r="K13092" s="1">
        <v>46255.758941458334</v>
      </c>
      <c r="L13092">
        <v>322</v>
      </c>
      <c r="M13092">
        <v>1</v>
      </c>
      <c r="N13092">
        <v>141</v>
      </c>
      <c r="O13092">
        <v>0</v>
      </c>
      <c r="P13092" s="119" t="s">
        <v>20254</v>
      </c>
    </row>
    <row r="13093" spans="1:16" x14ac:dyDescent="0.25">
      <c r="A13093">
        <v>26989</v>
      </c>
      <c r="B13093" s="119" t="s">
        <v>8510</v>
      </c>
      <c r="C13093">
        <v>78</v>
      </c>
      <c r="D13093">
        <v>24620</v>
      </c>
      <c r="E13093">
        <v>1227</v>
      </c>
      <c r="F13093">
        <v>1304</v>
      </c>
      <c r="G13093">
        <v>2450</v>
      </c>
      <c r="H13093">
        <v>2100</v>
      </c>
      <c r="I13093" s="119" t="s">
        <v>4726</v>
      </c>
      <c r="J13093" s="119" t="s">
        <v>222</v>
      </c>
      <c r="K13093" s="1">
        <v>46255.758941458334</v>
      </c>
      <c r="L13093">
        <v>709</v>
      </c>
      <c r="M13093">
        <v>139</v>
      </c>
      <c r="N13093">
        <v>250</v>
      </c>
      <c r="O13093">
        <v>13</v>
      </c>
      <c r="P13093" s="119" t="s">
        <v>20254</v>
      </c>
    </row>
    <row r="13094" spans="1:16" x14ac:dyDescent="0.25">
      <c r="A13094">
        <v>26990</v>
      </c>
      <c r="B13094" s="119" t="s">
        <v>8508</v>
      </c>
      <c r="C13094">
        <v>77</v>
      </c>
      <c r="E13094">
        <v>0</v>
      </c>
      <c r="F13094">
        <v>0</v>
      </c>
      <c r="G13094">
        <v>4445</v>
      </c>
      <c r="H13094">
        <v>75</v>
      </c>
      <c r="I13094" s="119" t="s">
        <v>4726</v>
      </c>
      <c r="J13094" s="119" t="s">
        <v>22</v>
      </c>
      <c r="K13094" s="1">
        <v>46255.758941458334</v>
      </c>
      <c r="L13094">
        <v>0</v>
      </c>
      <c r="M13094">
        <v>4</v>
      </c>
      <c r="N13094">
        <v>0</v>
      </c>
      <c r="O13094">
        <v>1</v>
      </c>
      <c r="P13094" s="119" t="s">
        <v>20254</v>
      </c>
    </row>
    <row r="13095" spans="1:16" x14ac:dyDescent="0.25">
      <c r="A13095">
        <v>26991</v>
      </c>
      <c r="B13095" s="119" t="s">
        <v>8511</v>
      </c>
      <c r="C13095">
        <v>80</v>
      </c>
      <c r="D13095">
        <v>24604</v>
      </c>
      <c r="E13095">
        <v>1844</v>
      </c>
      <c r="F13095">
        <v>1900</v>
      </c>
      <c r="G13095">
        <v>3843</v>
      </c>
      <c r="H13095">
        <v>2193</v>
      </c>
      <c r="I13095" s="119" t="s">
        <v>4726</v>
      </c>
      <c r="J13095" s="119" t="s">
        <v>222</v>
      </c>
      <c r="K13095" s="1">
        <v>46255.758941458334</v>
      </c>
      <c r="L13095">
        <v>709</v>
      </c>
      <c r="M13095">
        <v>127</v>
      </c>
      <c r="N13095">
        <v>73</v>
      </c>
      <c r="O13095">
        <v>21</v>
      </c>
      <c r="P13095" s="119" t="s">
        <v>20254</v>
      </c>
    </row>
    <row r="13096" spans="1:16" x14ac:dyDescent="0.25">
      <c r="A13096">
        <v>26992</v>
      </c>
      <c r="B13096" s="119" t="s">
        <v>8508</v>
      </c>
      <c r="C13096">
        <v>80</v>
      </c>
      <c r="E13096">
        <v>250</v>
      </c>
      <c r="F13096">
        <v>67</v>
      </c>
      <c r="G13096">
        <v>4497</v>
      </c>
      <c r="H13096">
        <v>78</v>
      </c>
      <c r="I13096" s="119" t="s">
        <v>4726</v>
      </c>
      <c r="J13096" s="119" t="s">
        <v>22</v>
      </c>
      <c r="K13096" s="1">
        <v>46255.758941458334</v>
      </c>
      <c r="L13096">
        <v>0</v>
      </c>
      <c r="M13096">
        <v>6</v>
      </c>
      <c r="N13096">
        <v>0</v>
      </c>
      <c r="O13096">
        <v>1</v>
      </c>
      <c r="P13096" s="119" t="s">
        <v>20254</v>
      </c>
    </row>
    <row r="13097" spans="1:16" x14ac:dyDescent="0.25">
      <c r="A13097">
        <v>26993</v>
      </c>
      <c r="B13097" s="119" t="s">
        <v>8512</v>
      </c>
      <c r="C13097">
        <v>68</v>
      </c>
      <c r="E13097">
        <v>320</v>
      </c>
      <c r="F13097">
        <v>66</v>
      </c>
      <c r="G13097">
        <v>195</v>
      </c>
      <c r="H13097">
        <v>68</v>
      </c>
      <c r="I13097" s="119" t="s">
        <v>4726</v>
      </c>
      <c r="J13097" s="119" t="s">
        <v>22</v>
      </c>
      <c r="K13097" s="1">
        <v>46255.758941458334</v>
      </c>
      <c r="L13097">
        <v>0</v>
      </c>
      <c r="M13097">
        <v>1</v>
      </c>
      <c r="N13097">
        <v>0</v>
      </c>
      <c r="O13097">
        <v>0</v>
      </c>
      <c r="P13097" s="119" t="s">
        <v>20254</v>
      </c>
    </row>
    <row r="13098" spans="1:16" x14ac:dyDescent="0.25">
      <c r="A13098">
        <v>26994</v>
      </c>
      <c r="B13098" s="119" t="s">
        <v>8513</v>
      </c>
      <c r="C13098">
        <v>72</v>
      </c>
      <c r="D13098">
        <v>24569</v>
      </c>
      <c r="E13098">
        <v>800</v>
      </c>
      <c r="F13098">
        <v>1276</v>
      </c>
      <c r="G13098">
        <v>37</v>
      </c>
      <c r="H13098">
        <v>3897</v>
      </c>
      <c r="I13098" s="119" t="s">
        <v>4726</v>
      </c>
      <c r="J13098" s="119" t="s">
        <v>222</v>
      </c>
      <c r="K13098" s="1">
        <v>46255.758941458334</v>
      </c>
      <c r="L13098">
        <v>349</v>
      </c>
      <c r="M13098">
        <v>1</v>
      </c>
      <c r="N13098">
        <v>157</v>
      </c>
      <c r="O13098">
        <v>1</v>
      </c>
      <c r="P13098" s="119" t="s">
        <v>20254</v>
      </c>
    </row>
    <row r="13099" spans="1:16" x14ac:dyDescent="0.25">
      <c r="A13099">
        <v>26995</v>
      </c>
      <c r="B13099" s="119" t="s">
        <v>8514</v>
      </c>
      <c r="C13099">
        <v>79</v>
      </c>
      <c r="D13099">
        <v>24579</v>
      </c>
      <c r="E13099">
        <v>1422</v>
      </c>
      <c r="F13099">
        <v>1920</v>
      </c>
      <c r="G13099">
        <v>1900</v>
      </c>
      <c r="H13099">
        <v>2197</v>
      </c>
      <c r="I13099" s="119" t="s">
        <v>4726</v>
      </c>
      <c r="J13099" s="119" t="s">
        <v>222</v>
      </c>
      <c r="K13099" s="1">
        <v>46255.758941458334</v>
      </c>
      <c r="L13099">
        <v>1958</v>
      </c>
      <c r="M13099">
        <v>31</v>
      </c>
      <c r="N13099">
        <v>311</v>
      </c>
      <c r="O13099">
        <v>3</v>
      </c>
      <c r="P13099" s="119" t="s">
        <v>20254</v>
      </c>
    </row>
    <row r="13100" spans="1:16" x14ac:dyDescent="0.25">
      <c r="A13100">
        <v>26996</v>
      </c>
      <c r="B13100" s="119" t="s">
        <v>8512</v>
      </c>
      <c r="C13100">
        <v>73</v>
      </c>
      <c r="E13100">
        <v>294</v>
      </c>
      <c r="F13100">
        <v>66</v>
      </c>
      <c r="G13100">
        <v>481</v>
      </c>
      <c r="H13100">
        <v>72</v>
      </c>
      <c r="I13100" s="119" t="s">
        <v>4726</v>
      </c>
      <c r="J13100" s="119" t="s">
        <v>22</v>
      </c>
      <c r="K13100" s="1">
        <v>46255.758941458334</v>
      </c>
      <c r="L13100">
        <v>0</v>
      </c>
      <c r="M13100">
        <v>1</v>
      </c>
      <c r="N13100">
        <v>0</v>
      </c>
      <c r="O13100">
        <v>0</v>
      </c>
      <c r="P13100" s="119" t="s">
        <v>20254</v>
      </c>
    </row>
    <row r="13101" spans="1:16" x14ac:dyDescent="0.25">
      <c r="A13101">
        <v>26997</v>
      </c>
      <c r="B13101" s="119" t="s">
        <v>8512</v>
      </c>
      <c r="C13101">
        <v>78</v>
      </c>
      <c r="E13101">
        <v>25</v>
      </c>
      <c r="F13101">
        <v>66</v>
      </c>
      <c r="G13101">
        <v>4862</v>
      </c>
      <c r="H13101">
        <v>76</v>
      </c>
      <c r="I13101" s="119" t="s">
        <v>4726</v>
      </c>
      <c r="J13101" s="119" t="s">
        <v>22</v>
      </c>
      <c r="K13101" s="1">
        <v>46255.758941458334</v>
      </c>
      <c r="L13101">
        <v>0</v>
      </c>
      <c r="M13101">
        <v>4</v>
      </c>
      <c r="N13101">
        <v>0</v>
      </c>
      <c r="O13101">
        <v>2</v>
      </c>
      <c r="P13101" s="119" t="s">
        <v>20254</v>
      </c>
    </row>
    <row r="13102" spans="1:16" x14ac:dyDescent="0.25">
      <c r="A13102">
        <v>26998</v>
      </c>
      <c r="B13102" s="119" t="s">
        <v>8515</v>
      </c>
      <c r="C13102">
        <v>80</v>
      </c>
      <c r="D13102">
        <v>24606</v>
      </c>
      <c r="E13102">
        <v>2152</v>
      </c>
      <c r="F13102">
        <v>1704</v>
      </c>
      <c r="G13102">
        <v>2629</v>
      </c>
      <c r="H13102">
        <v>2198</v>
      </c>
      <c r="I13102" s="119" t="s">
        <v>4726</v>
      </c>
      <c r="J13102" s="119" t="s">
        <v>222</v>
      </c>
      <c r="K13102" s="1">
        <v>46255.758941458334</v>
      </c>
      <c r="L13102">
        <v>1037</v>
      </c>
      <c r="M13102">
        <v>65</v>
      </c>
      <c r="N13102">
        <v>292</v>
      </c>
      <c r="O13102">
        <v>20</v>
      </c>
      <c r="P13102" s="119" t="s">
        <v>20254</v>
      </c>
    </row>
    <row r="13103" spans="1:16" x14ac:dyDescent="0.25">
      <c r="A13103">
        <v>26999</v>
      </c>
      <c r="B13103" s="119" t="s">
        <v>8512</v>
      </c>
      <c r="C13103">
        <v>80</v>
      </c>
      <c r="E13103">
        <v>0</v>
      </c>
      <c r="F13103">
        <v>0</v>
      </c>
      <c r="G13103">
        <v>3904</v>
      </c>
      <c r="H13103">
        <v>78</v>
      </c>
      <c r="I13103" s="119" t="s">
        <v>4726</v>
      </c>
      <c r="J13103" s="119" t="s">
        <v>22</v>
      </c>
      <c r="K13103" s="1">
        <v>46255.758941458334</v>
      </c>
      <c r="L13103">
        <v>0</v>
      </c>
      <c r="M13103">
        <v>8</v>
      </c>
      <c r="N13103">
        <v>0</v>
      </c>
      <c r="O13103">
        <v>1</v>
      </c>
      <c r="P13103" s="119" t="s">
        <v>20254</v>
      </c>
    </row>
    <row r="13104" spans="1:16" x14ac:dyDescent="0.25">
      <c r="A13104">
        <v>27000</v>
      </c>
      <c r="B13104" s="119" t="s">
        <v>8504</v>
      </c>
      <c r="C13104">
        <v>69</v>
      </c>
      <c r="E13104">
        <v>266</v>
      </c>
      <c r="F13104">
        <v>63</v>
      </c>
      <c r="G13104">
        <v>484</v>
      </c>
      <c r="H13104">
        <v>69</v>
      </c>
      <c r="I13104" s="119" t="s">
        <v>4726</v>
      </c>
      <c r="J13104" s="119" t="s">
        <v>22</v>
      </c>
      <c r="K13104" s="1">
        <v>46255.758941458334</v>
      </c>
      <c r="L13104">
        <v>0</v>
      </c>
      <c r="M13104">
        <v>1</v>
      </c>
      <c r="N13104">
        <v>0</v>
      </c>
      <c r="O13104">
        <v>1</v>
      </c>
      <c r="P13104" s="119" t="s">
        <v>20254</v>
      </c>
    </row>
    <row r="13105" spans="1:16" x14ac:dyDescent="0.25">
      <c r="A13105">
        <v>27001</v>
      </c>
      <c r="B13105" s="119" t="s">
        <v>8504</v>
      </c>
      <c r="C13105">
        <v>74</v>
      </c>
      <c r="E13105">
        <v>0</v>
      </c>
      <c r="F13105">
        <v>0</v>
      </c>
      <c r="G13105">
        <v>1923</v>
      </c>
      <c r="H13105">
        <v>71</v>
      </c>
      <c r="I13105" s="119" t="s">
        <v>4726</v>
      </c>
      <c r="J13105" s="119" t="s">
        <v>22</v>
      </c>
      <c r="K13105" s="1">
        <v>46255.758941458334</v>
      </c>
      <c r="L13105">
        <v>0</v>
      </c>
      <c r="M13105">
        <v>3</v>
      </c>
      <c r="N13105">
        <v>0</v>
      </c>
      <c r="O13105">
        <v>0</v>
      </c>
      <c r="P13105" s="119" t="s">
        <v>20254</v>
      </c>
    </row>
    <row r="13106" spans="1:16" x14ac:dyDescent="0.25">
      <c r="A13106">
        <v>27002</v>
      </c>
      <c r="B13106" s="119" t="s">
        <v>8504</v>
      </c>
      <c r="C13106">
        <v>79</v>
      </c>
      <c r="E13106">
        <v>0</v>
      </c>
      <c r="F13106">
        <v>0</v>
      </c>
      <c r="G13106">
        <v>5236</v>
      </c>
      <c r="H13106">
        <v>77</v>
      </c>
      <c r="I13106" s="119" t="s">
        <v>4726</v>
      </c>
      <c r="J13106" s="119" t="s">
        <v>22</v>
      </c>
      <c r="K13106" s="1">
        <v>46255.758941458334</v>
      </c>
      <c r="L13106">
        <v>0</v>
      </c>
      <c r="M13106">
        <v>4</v>
      </c>
      <c r="N13106">
        <v>0</v>
      </c>
      <c r="O13106">
        <v>1</v>
      </c>
      <c r="P13106" s="119" t="s">
        <v>20254</v>
      </c>
    </row>
    <row r="13107" spans="1:16" x14ac:dyDescent="0.25">
      <c r="A13107">
        <v>27003</v>
      </c>
      <c r="B13107" s="119" t="s">
        <v>8504</v>
      </c>
      <c r="C13107">
        <v>80</v>
      </c>
      <c r="E13107">
        <v>180</v>
      </c>
      <c r="F13107">
        <v>67</v>
      </c>
      <c r="G13107">
        <v>3968</v>
      </c>
      <c r="H13107">
        <v>78</v>
      </c>
      <c r="I13107" s="119" t="s">
        <v>4726</v>
      </c>
      <c r="J13107" s="119" t="s">
        <v>22</v>
      </c>
      <c r="K13107" s="1">
        <v>46255.758941458334</v>
      </c>
      <c r="L13107">
        <v>0</v>
      </c>
      <c r="M13107">
        <v>6</v>
      </c>
      <c r="N13107">
        <v>0</v>
      </c>
      <c r="O13107">
        <v>3</v>
      </c>
      <c r="P13107" s="119" t="s">
        <v>20254</v>
      </c>
    </row>
    <row r="13108" spans="1:16" x14ac:dyDescent="0.25">
      <c r="A13108">
        <v>27004</v>
      </c>
      <c r="B13108" s="119" t="s">
        <v>8516</v>
      </c>
      <c r="C13108">
        <v>62</v>
      </c>
      <c r="D13108">
        <v>24555</v>
      </c>
      <c r="E13108">
        <v>49</v>
      </c>
      <c r="F13108">
        <v>8938</v>
      </c>
      <c r="G13108">
        <v>22</v>
      </c>
      <c r="H13108">
        <v>21635</v>
      </c>
      <c r="I13108" s="119" t="s">
        <v>4726</v>
      </c>
      <c r="J13108" s="119" t="s">
        <v>24</v>
      </c>
      <c r="K13108" s="1">
        <v>46255.758941458334</v>
      </c>
      <c r="L13108">
        <v>1</v>
      </c>
      <c r="M13108">
        <v>0</v>
      </c>
      <c r="N13108">
        <v>1</v>
      </c>
      <c r="O13108">
        <v>0</v>
      </c>
      <c r="P13108" s="119" t="s">
        <v>20254</v>
      </c>
    </row>
    <row r="13109" spans="1:16" x14ac:dyDescent="0.25">
      <c r="A13109">
        <v>27005</v>
      </c>
      <c r="B13109" s="119" t="s">
        <v>8517</v>
      </c>
      <c r="C13109">
        <v>70</v>
      </c>
      <c r="D13109">
        <v>24627</v>
      </c>
      <c r="E13109">
        <v>252</v>
      </c>
      <c r="F13109">
        <v>2042</v>
      </c>
      <c r="G13109">
        <v>476</v>
      </c>
      <c r="H13109">
        <v>4693</v>
      </c>
      <c r="I13109" s="119" t="s">
        <v>4726</v>
      </c>
      <c r="J13109" s="119" t="s">
        <v>24</v>
      </c>
      <c r="K13109" s="1">
        <v>46255.758941458334</v>
      </c>
      <c r="L13109">
        <v>183</v>
      </c>
      <c r="M13109">
        <v>12</v>
      </c>
      <c r="N13109">
        <v>5</v>
      </c>
      <c r="O13109">
        <v>0</v>
      </c>
      <c r="P13109" s="119" t="s">
        <v>20254</v>
      </c>
    </row>
    <row r="13110" spans="1:16" x14ac:dyDescent="0.25">
      <c r="A13110">
        <v>27006</v>
      </c>
      <c r="B13110" s="119" t="s">
        <v>8518</v>
      </c>
      <c r="C13110">
        <v>78</v>
      </c>
      <c r="D13110">
        <v>24561</v>
      </c>
      <c r="E13110">
        <v>359</v>
      </c>
      <c r="F13110">
        <v>2226</v>
      </c>
      <c r="G13110">
        <v>6938</v>
      </c>
      <c r="H13110">
        <v>3317</v>
      </c>
      <c r="I13110" s="119" t="s">
        <v>4726</v>
      </c>
      <c r="J13110" s="119" t="s">
        <v>24</v>
      </c>
      <c r="K13110" s="1">
        <v>46255.758941458334</v>
      </c>
      <c r="L13110">
        <v>575</v>
      </c>
      <c r="M13110">
        <v>277</v>
      </c>
      <c r="N13110">
        <v>22</v>
      </c>
      <c r="O13110">
        <v>213</v>
      </c>
      <c r="P13110" s="119" t="s">
        <v>20254</v>
      </c>
    </row>
    <row r="13111" spans="1:16" x14ac:dyDescent="0.25">
      <c r="A13111">
        <v>27007</v>
      </c>
      <c r="B13111" s="119" t="s">
        <v>8519</v>
      </c>
      <c r="C13111">
        <v>80</v>
      </c>
      <c r="D13111">
        <v>24599</v>
      </c>
      <c r="E13111">
        <v>675</v>
      </c>
      <c r="F13111">
        <v>2293</v>
      </c>
      <c r="G13111">
        <v>2961</v>
      </c>
      <c r="H13111">
        <v>3192</v>
      </c>
      <c r="I13111" s="119" t="s">
        <v>4726</v>
      </c>
      <c r="J13111" s="119" t="s">
        <v>24</v>
      </c>
      <c r="K13111" s="1">
        <v>46255.758941458334</v>
      </c>
      <c r="L13111">
        <v>323</v>
      </c>
      <c r="M13111">
        <v>555</v>
      </c>
      <c r="N13111">
        <v>34</v>
      </c>
      <c r="O13111">
        <v>14</v>
      </c>
      <c r="P13111" s="119" t="s">
        <v>20254</v>
      </c>
    </row>
    <row r="13112" spans="1:16" x14ac:dyDescent="0.25">
      <c r="A13112">
        <v>27008</v>
      </c>
      <c r="B13112" s="119" t="s">
        <v>8520</v>
      </c>
      <c r="C13112">
        <v>63</v>
      </c>
      <c r="D13112">
        <v>24555</v>
      </c>
      <c r="E13112">
        <v>82</v>
      </c>
      <c r="F13112">
        <v>3252</v>
      </c>
      <c r="G13112">
        <v>60</v>
      </c>
      <c r="H13112">
        <v>24241</v>
      </c>
      <c r="I13112" s="119" t="s">
        <v>4726</v>
      </c>
      <c r="J13112" s="119" t="s">
        <v>24</v>
      </c>
      <c r="K13112" s="1">
        <v>46255.758941458334</v>
      </c>
      <c r="L13112">
        <v>1</v>
      </c>
      <c r="M13112">
        <v>1</v>
      </c>
      <c r="N13112">
        <v>1</v>
      </c>
      <c r="O13112">
        <v>0</v>
      </c>
      <c r="P13112" s="119" t="s">
        <v>20254</v>
      </c>
    </row>
    <row r="13113" spans="1:16" x14ac:dyDescent="0.25">
      <c r="A13113">
        <v>27009</v>
      </c>
      <c r="B13113" s="119" t="s">
        <v>8521</v>
      </c>
      <c r="C13113">
        <v>71</v>
      </c>
      <c r="D13113">
        <v>24648</v>
      </c>
      <c r="E13113">
        <v>717</v>
      </c>
      <c r="F13113">
        <v>1413</v>
      </c>
      <c r="G13113">
        <v>301</v>
      </c>
      <c r="H13113">
        <v>3387</v>
      </c>
      <c r="I13113" s="119" t="s">
        <v>4726</v>
      </c>
      <c r="J13113" s="119" t="s">
        <v>24</v>
      </c>
      <c r="K13113" s="1">
        <v>46255.758941458334</v>
      </c>
      <c r="L13113">
        <v>257</v>
      </c>
      <c r="M13113">
        <v>2</v>
      </c>
      <c r="N13113">
        <v>8</v>
      </c>
      <c r="O13113">
        <v>1</v>
      </c>
      <c r="P13113" s="119" t="s">
        <v>20254</v>
      </c>
    </row>
    <row r="13114" spans="1:16" x14ac:dyDescent="0.25">
      <c r="A13114">
        <v>27010</v>
      </c>
      <c r="B13114" s="119" t="s">
        <v>8521</v>
      </c>
      <c r="C13114">
        <v>79</v>
      </c>
      <c r="D13114">
        <v>24648</v>
      </c>
      <c r="E13114">
        <v>363</v>
      </c>
      <c r="F13114">
        <v>2251</v>
      </c>
      <c r="G13114">
        <v>3375</v>
      </c>
      <c r="H13114">
        <v>3163</v>
      </c>
      <c r="I13114" s="119" t="s">
        <v>4726</v>
      </c>
      <c r="J13114" s="119" t="s">
        <v>24</v>
      </c>
      <c r="K13114" s="1">
        <v>46255.758941458334</v>
      </c>
      <c r="L13114">
        <v>328</v>
      </c>
      <c r="M13114">
        <v>34</v>
      </c>
      <c r="N13114">
        <v>18</v>
      </c>
      <c r="O13114">
        <v>19</v>
      </c>
      <c r="P13114" s="119" t="s">
        <v>20254</v>
      </c>
    </row>
    <row r="13115" spans="1:16" x14ac:dyDescent="0.25">
      <c r="A13115">
        <v>27012</v>
      </c>
      <c r="B13115" s="119" t="s">
        <v>8522</v>
      </c>
      <c r="C13115">
        <v>64</v>
      </c>
      <c r="D13115">
        <v>24630</v>
      </c>
      <c r="E13115">
        <v>34</v>
      </c>
      <c r="F13115">
        <v>2723</v>
      </c>
      <c r="G13115">
        <v>106</v>
      </c>
      <c r="H13115">
        <v>10469</v>
      </c>
      <c r="I13115" s="119" t="s">
        <v>4726</v>
      </c>
      <c r="J13115" s="119" t="s">
        <v>24</v>
      </c>
      <c r="K13115" s="1">
        <v>46255.758941458334</v>
      </c>
      <c r="L13115">
        <v>1</v>
      </c>
      <c r="M13115">
        <v>1</v>
      </c>
      <c r="N13115">
        <v>1</v>
      </c>
      <c r="O13115">
        <v>0</v>
      </c>
      <c r="P13115" s="119" t="s">
        <v>20254</v>
      </c>
    </row>
    <row r="13116" spans="1:16" x14ac:dyDescent="0.25">
      <c r="A13116">
        <v>27013</v>
      </c>
      <c r="B13116" s="119" t="s">
        <v>8523</v>
      </c>
      <c r="C13116">
        <v>72</v>
      </c>
      <c r="D13116">
        <v>24612</v>
      </c>
      <c r="E13116">
        <v>107</v>
      </c>
      <c r="F13116">
        <v>11442</v>
      </c>
      <c r="G13116">
        <v>38</v>
      </c>
      <c r="H13116">
        <v>51443</v>
      </c>
      <c r="I13116" s="119" t="s">
        <v>4726</v>
      </c>
      <c r="J13116" s="119" t="s">
        <v>24</v>
      </c>
      <c r="K13116" s="1">
        <v>46255.758941458334</v>
      </c>
      <c r="L13116">
        <v>1</v>
      </c>
      <c r="M13116">
        <v>3</v>
      </c>
      <c r="N13116">
        <v>1</v>
      </c>
      <c r="O13116">
        <v>1</v>
      </c>
      <c r="P13116" s="119" t="s">
        <v>20254</v>
      </c>
    </row>
    <row r="13117" spans="1:16" x14ac:dyDescent="0.25">
      <c r="A13117">
        <v>27014</v>
      </c>
      <c r="B13117" s="119" t="s">
        <v>8524</v>
      </c>
      <c r="C13117">
        <v>80</v>
      </c>
      <c r="D13117">
        <v>24605</v>
      </c>
      <c r="E13117">
        <v>678</v>
      </c>
      <c r="F13117">
        <v>3000</v>
      </c>
      <c r="G13117">
        <v>1436</v>
      </c>
      <c r="H13117">
        <v>3240</v>
      </c>
      <c r="I13117" s="119" t="s">
        <v>4726</v>
      </c>
      <c r="J13117" s="119" t="s">
        <v>24</v>
      </c>
      <c r="K13117" s="1">
        <v>46255.758941458334</v>
      </c>
      <c r="L13117">
        <v>539</v>
      </c>
      <c r="M13117">
        <v>103</v>
      </c>
      <c r="N13117">
        <v>75</v>
      </c>
      <c r="O13117">
        <v>16</v>
      </c>
      <c r="P13117" s="119" t="s">
        <v>20254</v>
      </c>
    </row>
    <row r="13118" spans="1:16" x14ac:dyDescent="0.25">
      <c r="A13118">
        <v>27015</v>
      </c>
      <c r="B13118" s="119" t="s">
        <v>8525</v>
      </c>
      <c r="C13118">
        <v>65</v>
      </c>
      <c r="D13118">
        <v>24594</v>
      </c>
      <c r="E13118">
        <v>113</v>
      </c>
      <c r="F13118">
        <v>9133</v>
      </c>
      <c r="G13118">
        <v>60</v>
      </c>
      <c r="H13118">
        <v>51179</v>
      </c>
      <c r="I13118" s="119" t="s">
        <v>4726</v>
      </c>
      <c r="J13118" s="119" t="s">
        <v>24</v>
      </c>
      <c r="K13118" s="1">
        <v>46255.758941458334</v>
      </c>
      <c r="L13118">
        <v>2</v>
      </c>
      <c r="M13118">
        <v>1</v>
      </c>
      <c r="N13118">
        <v>1</v>
      </c>
      <c r="O13118">
        <v>0</v>
      </c>
      <c r="P13118" s="119" t="s">
        <v>20254</v>
      </c>
    </row>
    <row r="13119" spans="1:16" x14ac:dyDescent="0.25">
      <c r="A13119">
        <v>27016</v>
      </c>
      <c r="B13119" s="119" t="s">
        <v>8516</v>
      </c>
      <c r="C13119">
        <v>73</v>
      </c>
      <c r="D13119">
        <v>24555</v>
      </c>
      <c r="E13119">
        <v>26</v>
      </c>
      <c r="F13119">
        <v>50265</v>
      </c>
      <c r="G13119">
        <v>43</v>
      </c>
      <c r="H13119">
        <v>149995</v>
      </c>
      <c r="I13119" s="119" t="s">
        <v>4726</v>
      </c>
      <c r="J13119" s="119" t="s">
        <v>24</v>
      </c>
      <c r="K13119" s="1">
        <v>46255.758941458334</v>
      </c>
      <c r="L13119">
        <v>1</v>
      </c>
      <c r="M13119">
        <v>2</v>
      </c>
      <c r="N13119">
        <v>1</v>
      </c>
      <c r="O13119">
        <v>1</v>
      </c>
      <c r="P13119" s="119" t="s">
        <v>20254</v>
      </c>
    </row>
    <row r="13120" spans="1:16" x14ac:dyDescent="0.25">
      <c r="A13120">
        <v>27017</v>
      </c>
      <c r="B13120" s="119" t="s">
        <v>8526</v>
      </c>
      <c r="C13120">
        <v>80</v>
      </c>
      <c r="D13120">
        <v>24583</v>
      </c>
      <c r="E13120">
        <v>1125</v>
      </c>
      <c r="F13120">
        <v>2602</v>
      </c>
      <c r="G13120">
        <v>1489</v>
      </c>
      <c r="H13120">
        <v>3215</v>
      </c>
      <c r="I13120" s="119" t="s">
        <v>4726</v>
      </c>
      <c r="J13120" s="119" t="s">
        <v>24</v>
      </c>
      <c r="K13120" s="1">
        <v>46255.758941458334</v>
      </c>
      <c r="L13120">
        <v>470</v>
      </c>
      <c r="M13120">
        <v>95</v>
      </c>
      <c r="N13120">
        <v>48</v>
      </c>
      <c r="O13120">
        <v>23</v>
      </c>
      <c r="P13120" s="119" t="s">
        <v>20254</v>
      </c>
    </row>
    <row r="13121" spans="1:16" x14ac:dyDescent="0.25">
      <c r="A13121">
        <v>27018</v>
      </c>
      <c r="B13121" s="119" t="s">
        <v>8527</v>
      </c>
      <c r="C13121">
        <v>66</v>
      </c>
      <c r="D13121">
        <v>24554</v>
      </c>
      <c r="E13121">
        <v>477</v>
      </c>
      <c r="F13121">
        <v>2102</v>
      </c>
      <c r="G13121">
        <v>134</v>
      </c>
      <c r="H13121">
        <v>13498</v>
      </c>
      <c r="I13121" s="119" t="s">
        <v>4726</v>
      </c>
      <c r="J13121" s="119" t="s">
        <v>24</v>
      </c>
      <c r="K13121" s="1">
        <v>46255.758941458334</v>
      </c>
      <c r="L13121">
        <v>1</v>
      </c>
      <c r="M13121">
        <v>2</v>
      </c>
      <c r="N13121">
        <v>1</v>
      </c>
      <c r="O13121">
        <v>0</v>
      </c>
      <c r="P13121" s="119" t="s">
        <v>20254</v>
      </c>
    </row>
    <row r="13122" spans="1:16" x14ac:dyDescent="0.25">
      <c r="A13122">
        <v>27019</v>
      </c>
      <c r="B13122" s="119" t="s">
        <v>8520</v>
      </c>
      <c r="C13122">
        <v>74</v>
      </c>
      <c r="D13122">
        <v>24555</v>
      </c>
      <c r="E13122">
        <v>87</v>
      </c>
      <c r="F13122">
        <v>11571</v>
      </c>
      <c r="G13122">
        <v>61</v>
      </c>
      <c r="H13122">
        <v>23800</v>
      </c>
      <c r="I13122" s="119" t="s">
        <v>4726</v>
      </c>
      <c r="J13122" s="119" t="s">
        <v>24</v>
      </c>
      <c r="K13122" s="1">
        <v>46255.758941458334</v>
      </c>
      <c r="L13122">
        <v>1</v>
      </c>
      <c r="M13122">
        <v>0</v>
      </c>
      <c r="N13122">
        <v>1</v>
      </c>
      <c r="O13122">
        <v>0</v>
      </c>
      <c r="P13122" s="119" t="s">
        <v>20254</v>
      </c>
    </row>
    <row r="13123" spans="1:16" x14ac:dyDescent="0.25">
      <c r="A13123">
        <v>27020</v>
      </c>
      <c r="B13123" s="119" t="s">
        <v>8528</v>
      </c>
      <c r="C13123">
        <v>80</v>
      </c>
      <c r="D13123">
        <v>24600</v>
      </c>
      <c r="E13123">
        <v>841</v>
      </c>
      <c r="F13123">
        <v>2730</v>
      </c>
      <c r="G13123">
        <v>1571</v>
      </c>
      <c r="H13123">
        <v>3353</v>
      </c>
      <c r="I13123" s="119" t="s">
        <v>4726</v>
      </c>
      <c r="J13123" s="119" t="s">
        <v>24</v>
      </c>
      <c r="K13123" s="1">
        <v>46255.758941458334</v>
      </c>
      <c r="L13123">
        <v>382</v>
      </c>
      <c r="M13123">
        <v>248</v>
      </c>
      <c r="N13123">
        <v>59</v>
      </c>
      <c r="O13123">
        <v>50</v>
      </c>
      <c r="P13123" s="119" t="s">
        <v>20254</v>
      </c>
    </row>
    <row r="13124" spans="1:16" x14ac:dyDescent="0.25">
      <c r="A13124">
        <v>27021</v>
      </c>
      <c r="B13124" s="119" t="s">
        <v>8529</v>
      </c>
      <c r="C13124">
        <v>75</v>
      </c>
      <c r="D13124">
        <v>24621</v>
      </c>
      <c r="E13124">
        <v>367</v>
      </c>
      <c r="F13124">
        <v>2069</v>
      </c>
      <c r="G13124">
        <v>267</v>
      </c>
      <c r="H13124">
        <v>3273</v>
      </c>
      <c r="I13124" s="119" t="s">
        <v>4726</v>
      </c>
      <c r="J13124" s="119" t="s">
        <v>24</v>
      </c>
      <c r="K13124" s="1">
        <v>46255.758941458334</v>
      </c>
      <c r="L13124">
        <v>233</v>
      </c>
      <c r="M13124">
        <v>2</v>
      </c>
      <c r="N13124">
        <v>5</v>
      </c>
      <c r="O13124">
        <v>0</v>
      </c>
      <c r="P13124" s="119" t="s">
        <v>20254</v>
      </c>
    </row>
    <row r="13125" spans="1:16" x14ac:dyDescent="0.25">
      <c r="A13125">
        <v>27022</v>
      </c>
      <c r="B13125" s="119" t="s">
        <v>8530</v>
      </c>
      <c r="C13125">
        <v>80</v>
      </c>
      <c r="D13125">
        <v>24592</v>
      </c>
      <c r="E13125">
        <v>1185</v>
      </c>
      <c r="F13125">
        <v>2032</v>
      </c>
      <c r="G13125">
        <v>2118</v>
      </c>
      <c r="H13125">
        <v>3200</v>
      </c>
      <c r="I13125" s="119" t="s">
        <v>4726</v>
      </c>
      <c r="J13125" s="119" t="s">
        <v>24</v>
      </c>
      <c r="K13125" s="1">
        <v>46255.758941458334</v>
      </c>
      <c r="L13125">
        <v>637</v>
      </c>
      <c r="M13125">
        <v>871</v>
      </c>
      <c r="N13125">
        <v>218</v>
      </c>
      <c r="O13125">
        <v>286</v>
      </c>
      <c r="P13125" s="119" t="s">
        <v>20254</v>
      </c>
    </row>
    <row r="13126" spans="1:16" x14ac:dyDescent="0.25">
      <c r="A13126">
        <v>27023</v>
      </c>
      <c r="B13126" s="119" t="s">
        <v>8531</v>
      </c>
      <c r="C13126">
        <v>76</v>
      </c>
      <c r="D13126">
        <v>24551</v>
      </c>
      <c r="E13126">
        <v>644</v>
      </c>
      <c r="F13126">
        <v>2291</v>
      </c>
      <c r="G13126">
        <v>5811</v>
      </c>
      <c r="H13126">
        <v>3242</v>
      </c>
      <c r="I13126" s="119" t="s">
        <v>4726</v>
      </c>
      <c r="J13126" s="119" t="s">
        <v>24</v>
      </c>
      <c r="K13126" s="1">
        <v>46255.758941458334</v>
      </c>
      <c r="L13126">
        <v>695</v>
      </c>
      <c r="M13126">
        <v>179</v>
      </c>
      <c r="N13126">
        <v>23</v>
      </c>
      <c r="O13126">
        <v>126</v>
      </c>
      <c r="P13126" s="119" t="s">
        <v>20254</v>
      </c>
    </row>
    <row r="13127" spans="1:16" x14ac:dyDescent="0.25">
      <c r="A13127">
        <v>27024</v>
      </c>
      <c r="B13127" s="119" t="s">
        <v>8532</v>
      </c>
      <c r="C13127">
        <v>80</v>
      </c>
      <c r="D13127">
        <v>24551</v>
      </c>
      <c r="E13127">
        <v>787</v>
      </c>
      <c r="F13127">
        <v>2324</v>
      </c>
      <c r="G13127">
        <v>1918</v>
      </c>
      <c r="H13127">
        <v>3194</v>
      </c>
      <c r="I13127" s="119" t="s">
        <v>4726</v>
      </c>
      <c r="J13127" s="119" t="s">
        <v>24</v>
      </c>
      <c r="K13127" s="1">
        <v>46255.758941458334</v>
      </c>
      <c r="L13127">
        <v>419</v>
      </c>
      <c r="M13127">
        <v>93</v>
      </c>
      <c r="N13127">
        <v>48</v>
      </c>
      <c r="O13127">
        <v>20</v>
      </c>
      <c r="P13127" s="119" t="s">
        <v>20254</v>
      </c>
    </row>
    <row r="13128" spans="1:16" x14ac:dyDescent="0.25">
      <c r="A13128">
        <v>27025</v>
      </c>
      <c r="B13128" s="119" t="s">
        <v>8533</v>
      </c>
      <c r="C13128">
        <v>1</v>
      </c>
      <c r="E13128">
        <v>1714</v>
      </c>
      <c r="F13128">
        <v>20</v>
      </c>
      <c r="G13128">
        <v>369</v>
      </c>
      <c r="H13128">
        <v>69</v>
      </c>
      <c r="I13128" s="119" t="s">
        <v>4726</v>
      </c>
      <c r="J13128" s="119" t="s">
        <v>22</v>
      </c>
      <c r="K13128" s="1">
        <v>46255.758941458334</v>
      </c>
      <c r="L13128">
        <v>0</v>
      </c>
      <c r="M13128">
        <v>0</v>
      </c>
      <c r="N13128">
        <v>0</v>
      </c>
      <c r="O13128">
        <v>0</v>
      </c>
      <c r="P13128" s="119" t="s">
        <v>20254</v>
      </c>
    </row>
    <row r="13129" spans="1:16" x14ac:dyDescent="0.25">
      <c r="A13129">
        <v>27026</v>
      </c>
      <c r="B13129" s="119" t="s">
        <v>8533</v>
      </c>
      <c r="C13129">
        <v>6</v>
      </c>
      <c r="E13129">
        <v>251</v>
      </c>
      <c r="F13129">
        <v>14</v>
      </c>
      <c r="G13129">
        <v>447</v>
      </c>
      <c r="H13129">
        <v>46</v>
      </c>
      <c r="I13129" s="119" t="s">
        <v>4726</v>
      </c>
      <c r="J13129" s="119" t="s">
        <v>22</v>
      </c>
      <c r="K13129" s="1">
        <v>46255.758941458334</v>
      </c>
      <c r="L13129">
        <v>0</v>
      </c>
      <c r="M13129">
        <v>0</v>
      </c>
      <c r="N13129">
        <v>0</v>
      </c>
      <c r="O13129">
        <v>0</v>
      </c>
      <c r="P13129" s="119" t="s">
        <v>20254</v>
      </c>
    </row>
    <row r="13130" spans="1:16" x14ac:dyDescent="0.25">
      <c r="A13130">
        <v>27027</v>
      </c>
      <c r="B13130" s="119" t="s">
        <v>8533</v>
      </c>
      <c r="C13130">
        <v>11</v>
      </c>
      <c r="E13130">
        <v>471</v>
      </c>
      <c r="F13130">
        <v>20</v>
      </c>
      <c r="G13130">
        <v>473</v>
      </c>
      <c r="H13130">
        <v>655</v>
      </c>
      <c r="I13130" s="119" t="s">
        <v>4726</v>
      </c>
      <c r="J13130" s="119" t="s">
        <v>22</v>
      </c>
      <c r="K13130" s="1">
        <v>46255.758941458334</v>
      </c>
      <c r="L13130">
        <v>18</v>
      </c>
      <c r="M13130">
        <v>20</v>
      </c>
      <c r="N13130">
        <v>3</v>
      </c>
      <c r="O13130">
        <v>5</v>
      </c>
      <c r="P13130" s="119" t="s">
        <v>20254</v>
      </c>
    </row>
    <row r="13131" spans="1:16" x14ac:dyDescent="0.25">
      <c r="A13131">
        <v>27028</v>
      </c>
      <c r="B13131" s="119" t="s">
        <v>8533</v>
      </c>
      <c r="C13131">
        <v>16</v>
      </c>
      <c r="E13131">
        <v>1562</v>
      </c>
      <c r="F13131">
        <v>24</v>
      </c>
      <c r="G13131">
        <v>420</v>
      </c>
      <c r="H13131">
        <v>287</v>
      </c>
      <c r="I13131" s="119" t="s">
        <v>4726</v>
      </c>
      <c r="J13131" s="119" t="s">
        <v>22</v>
      </c>
      <c r="K13131" s="1">
        <v>46255.758941458334</v>
      </c>
      <c r="L13131">
        <v>10</v>
      </c>
      <c r="M13131">
        <v>8</v>
      </c>
      <c r="N13131">
        <v>1</v>
      </c>
      <c r="O13131">
        <v>1</v>
      </c>
      <c r="P13131" s="119" t="s">
        <v>20254</v>
      </c>
    </row>
    <row r="13132" spans="1:16" x14ac:dyDescent="0.25">
      <c r="A13132">
        <v>27029</v>
      </c>
      <c r="B13132" s="119" t="s">
        <v>8534</v>
      </c>
      <c r="C13132">
        <v>14</v>
      </c>
      <c r="D13132">
        <v>24657</v>
      </c>
      <c r="E13132">
        <v>239</v>
      </c>
      <c r="F13132">
        <v>52</v>
      </c>
      <c r="G13132">
        <v>945</v>
      </c>
      <c r="H13132">
        <v>90</v>
      </c>
      <c r="I13132" s="119" t="s">
        <v>4726</v>
      </c>
      <c r="J13132" s="119" t="s">
        <v>139</v>
      </c>
      <c r="K13132" s="1">
        <v>46255.758941458334</v>
      </c>
      <c r="L13132">
        <v>42</v>
      </c>
      <c r="M13132">
        <v>5</v>
      </c>
      <c r="N13132">
        <v>6</v>
      </c>
      <c r="O13132">
        <v>0</v>
      </c>
      <c r="P13132" s="119" t="s">
        <v>20254</v>
      </c>
    </row>
    <row r="13133" spans="1:16" x14ac:dyDescent="0.25">
      <c r="A13133">
        <v>27030</v>
      </c>
      <c r="B13133" s="119" t="s">
        <v>8535</v>
      </c>
      <c r="C13133">
        <v>0</v>
      </c>
      <c r="E13133">
        <v>4073</v>
      </c>
      <c r="F13133">
        <v>14</v>
      </c>
      <c r="G13133">
        <v>275</v>
      </c>
      <c r="H13133">
        <v>55</v>
      </c>
      <c r="I13133" s="119" t="s">
        <v>4726</v>
      </c>
      <c r="J13133" s="119" t="s">
        <v>22</v>
      </c>
      <c r="K13133" s="1">
        <v>46255.758941458334</v>
      </c>
      <c r="L13133">
        <v>0</v>
      </c>
      <c r="M13133">
        <v>1</v>
      </c>
      <c r="N13133">
        <v>0</v>
      </c>
      <c r="O13133">
        <v>0</v>
      </c>
      <c r="P13133" s="119" t="s">
        <v>20254</v>
      </c>
    </row>
    <row r="13134" spans="1:16" x14ac:dyDescent="0.25">
      <c r="A13134">
        <v>27031</v>
      </c>
      <c r="B13134" s="119" t="s">
        <v>8535</v>
      </c>
      <c r="C13134">
        <v>7</v>
      </c>
      <c r="E13134">
        <v>271</v>
      </c>
      <c r="F13134">
        <v>16</v>
      </c>
      <c r="G13134">
        <v>234</v>
      </c>
      <c r="H13134">
        <v>50</v>
      </c>
      <c r="I13134" s="119" t="s">
        <v>4726</v>
      </c>
      <c r="J13134" s="119" t="s">
        <v>22</v>
      </c>
      <c r="K13134" s="1">
        <v>46255.758941458334</v>
      </c>
      <c r="L13134">
        <v>0</v>
      </c>
      <c r="M13134">
        <v>0</v>
      </c>
      <c r="N13134">
        <v>0</v>
      </c>
      <c r="O13134">
        <v>0</v>
      </c>
      <c r="P13134" s="119" t="s">
        <v>20254</v>
      </c>
    </row>
    <row r="13135" spans="1:16" x14ac:dyDescent="0.25">
      <c r="A13135">
        <v>27032</v>
      </c>
      <c r="B13135" s="119" t="s">
        <v>8536</v>
      </c>
      <c r="C13135">
        <v>20</v>
      </c>
      <c r="D13135">
        <v>24634</v>
      </c>
      <c r="E13135">
        <v>2009</v>
      </c>
      <c r="F13135">
        <v>82</v>
      </c>
      <c r="G13135">
        <v>934</v>
      </c>
      <c r="H13135">
        <v>105</v>
      </c>
      <c r="I13135" s="119" t="s">
        <v>4726</v>
      </c>
      <c r="J13135" s="119" t="s">
        <v>139</v>
      </c>
      <c r="K13135" s="1">
        <v>46255.758941458334</v>
      </c>
      <c r="L13135">
        <v>54</v>
      </c>
      <c r="M13135">
        <v>21</v>
      </c>
      <c r="N13135">
        <v>8</v>
      </c>
      <c r="O13135">
        <v>4</v>
      </c>
      <c r="P13135" s="119" t="s">
        <v>20254</v>
      </c>
    </row>
    <row r="13136" spans="1:16" x14ac:dyDescent="0.25">
      <c r="A13136">
        <v>27033</v>
      </c>
      <c r="B13136" s="119" t="s">
        <v>8535</v>
      </c>
      <c r="C13136">
        <v>12</v>
      </c>
      <c r="E13136">
        <v>93</v>
      </c>
      <c r="F13136">
        <v>20</v>
      </c>
      <c r="G13136">
        <v>239</v>
      </c>
      <c r="H13136">
        <v>97</v>
      </c>
      <c r="I13136" s="119" t="s">
        <v>4726</v>
      </c>
      <c r="J13136" s="119" t="s">
        <v>22</v>
      </c>
      <c r="K13136" s="1">
        <v>46255.758941458334</v>
      </c>
      <c r="L13136">
        <v>28</v>
      </c>
      <c r="M13136">
        <v>6</v>
      </c>
      <c r="N13136">
        <v>5</v>
      </c>
      <c r="O13136">
        <v>2</v>
      </c>
      <c r="P13136" s="119" t="s">
        <v>20254</v>
      </c>
    </row>
    <row r="13137" spans="1:16" x14ac:dyDescent="0.25">
      <c r="A13137">
        <v>27034</v>
      </c>
      <c r="B13137" s="119" t="s">
        <v>8537</v>
      </c>
      <c r="C13137">
        <v>26</v>
      </c>
      <c r="D13137">
        <v>24603</v>
      </c>
      <c r="E13137">
        <v>426</v>
      </c>
      <c r="F13137">
        <v>66</v>
      </c>
      <c r="G13137">
        <v>381</v>
      </c>
      <c r="H13137">
        <v>99</v>
      </c>
      <c r="I13137" s="119" t="s">
        <v>4726</v>
      </c>
      <c r="J13137" s="119" t="s">
        <v>139</v>
      </c>
      <c r="K13137" s="1">
        <v>46255.758941458334</v>
      </c>
      <c r="L13137">
        <v>37</v>
      </c>
      <c r="M13137">
        <v>3</v>
      </c>
      <c r="N13137">
        <v>8</v>
      </c>
      <c r="O13137">
        <v>1</v>
      </c>
      <c r="P13137" s="119" t="s">
        <v>20254</v>
      </c>
    </row>
    <row r="13138" spans="1:16" x14ac:dyDescent="0.25">
      <c r="A13138">
        <v>27035</v>
      </c>
      <c r="B13138" s="119" t="s">
        <v>8535</v>
      </c>
      <c r="C13138">
        <v>17</v>
      </c>
      <c r="E13138">
        <v>311</v>
      </c>
      <c r="F13138">
        <v>23</v>
      </c>
      <c r="G13138">
        <v>88</v>
      </c>
      <c r="H13138">
        <v>618</v>
      </c>
      <c r="I13138" s="119" t="s">
        <v>4726</v>
      </c>
      <c r="J13138" s="119" t="s">
        <v>22</v>
      </c>
      <c r="K13138" s="1">
        <v>46255.758941458334</v>
      </c>
      <c r="L13138">
        <v>0</v>
      </c>
      <c r="M13138">
        <v>5</v>
      </c>
      <c r="N13138">
        <v>0</v>
      </c>
      <c r="O13138">
        <v>2</v>
      </c>
      <c r="P13138" s="119" t="s">
        <v>20254</v>
      </c>
    </row>
    <row r="13139" spans="1:16" x14ac:dyDescent="0.25">
      <c r="A13139">
        <v>27036</v>
      </c>
      <c r="B13139" s="119" t="s">
        <v>8538</v>
      </c>
      <c r="C13139">
        <v>32</v>
      </c>
      <c r="D13139">
        <v>24634</v>
      </c>
      <c r="E13139">
        <v>517</v>
      </c>
      <c r="F13139">
        <v>86</v>
      </c>
      <c r="G13139">
        <v>324</v>
      </c>
      <c r="H13139">
        <v>100</v>
      </c>
      <c r="I13139" s="119" t="s">
        <v>4726</v>
      </c>
      <c r="J13139" s="119" t="s">
        <v>139</v>
      </c>
      <c r="K13139" s="1">
        <v>46255.758941458334</v>
      </c>
      <c r="L13139">
        <v>20</v>
      </c>
      <c r="M13139">
        <v>4</v>
      </c>
      <c r="N13139">
        <v>1</v>
      </c>
      <c r="O13139">
        <v>1</v>
      </c>
      <c r="P13139" s="119" t="s">
        <v>20254</v>
      </c>
    </row>
    <row r="13140" spans="1:16" x14ac:dyDescent="0.25">
      <c r="A13140">
        <v>27037</v>
      </c>
      <c r="B13140" s="119" t="s">
        <v>8539</v>
      </c>
      <c r="C13140">
        <v>0</v>
      </c>
      <c r="E13140">
        <v>519</v>
      </c>
      <c r="F13140">
        <v>13</v>
      </c>
      <c r="G13140">
        <v>238</v>
      </c>
      <c r="H13140">
        <v>40</v>
      </c>
      <c r="I13140" s="119" t="s">
        <v>4726</v>
      </c>
      <c r="J13140" s="119" t="s">
        <v>22</v>
      </c>
      <c r="K13140" s="1">
        <v>46255.758941458334</v>
      </c>
      <c r="L13140">
        <v>0</v>
      </c>
      <c r="M13140">
        <v>1</v>
      </c>
      <c r="N13140">
        <v>0</v>
      </c>
      <c r="O13140">
        <v>0</v>
      </c>
      <c r="P13140" s="119" t="s">
        <v>20254</v>
      </c>
    </row>
    <row r="13141" spans="1:16" x14ac:dyDescent="0.25">
      <c r="A13141">
        <v>27038</v>
      </c>
      <c r="B13141" s="119" t="s">
        <v>8540</v>
      </c>
      <c r="C13141">
        <v>27</v>
      </c>
      <c r="D13141">
        <v>24619</v>
      </c>
      <c r="E13141">
        <v>160</v>
      </c>
      <c r="F13141">
        <v>79</v>
      </c>
      <c r="G13141">
        <v>369</v>
      </c>
      <c r="H13141">
        <v>112</v>
      </c>
      <c r="I13141" s="119" t="s">
        <v>4726</v>
      </c>
      <c r="J13141" s="119" t="s">
        <v>139</v>
      </c>
      <c r="K13141" s="1">
        <v>46255.758941458334</v>
      </c>
      <c r="L13141">
        <v>14</v>
      </c>
      <c r="M13141">
        <v>2</v>
      </c>
      <c r="N13141">
        <v>5</v>
      </c>
      <c r="O13141">
        <v>0</v>
      </c>
      <c r="P13141" s="119" t="s">
        <v>20254</v>
      </c>
    </row>
    <row r="13142" spans="1:16" x14ac:dyDescent="0.25">
      <c r="A13142">
        <v>27039</v>
      </c>
      <c r="B13142" s="119" t="s">
        <v>8539</v>
      </c>
      <c r="C13142">
        <v>8</v>
      </c>
      <c r="E13142">
        <v>3125</v>
      </c>
      <c r="F13142">
        <v>18</v>
      </c>
      <c r="G13142">
        <v>191</v>
      </c>
      <c r="H13142">
        <v>97</v>
      </c>
      <c r="I13142" s="119" t="s">
        <v>4726</v>
      </c>
      <c r="J13142" s="119" t="s">
        <v>22</v>
      </c>
      <c r="K13142" s="1">
        <v>46255.758941458334</v>
      </c>
      <c r="L13142">
        <v>17</v>
      </c>
      <c r="M13142">
        <v>3</v>
      </c>
      <c r="N13142">
        <v>5</v>
      </c>
      <c r="O13142">
        <v>0</v>
      </c>
      <c r="P13142" s="119" t="s">
        <v>20254</v>
      </c>
    </row>
    <row r="13143" spans="1:16" x14ac:dyDescent="0.25">
      <c r="A13143">
        <v>27040</v>
      </c>
      <c r="B13143" s="119" t="s">
        <v>8541</v>
      </c>
      <c r="C13143">
        <v>33</v>
      </c>
      <c r="D13143">
        <v>24628</v>
      </c>
      <c r="E13143">
        <v>1453</v>
      </c>
      <c r="F13143">
        <v>82</v>
      </c>
      <c r="G13143">
        <v>235</v>
      </c>
      <c r="H13143">
        <v>116</v>
      </c>
      <c r="I13143" s="119" t="s">
        <v>4726</v>
      </c>
      <c r="J13143" s="119" t="s">
        <v>139</v>
      </c>
      <c r="K13143" s="1">
        <v>46255.758941458334</v>
      </c>
      <c r="L13143">
        <v>23</v>
      </c>
      <c r="M13143">
        <v>2</v>
      </c>
      <c r="N13143">
        <v>2</v>
      </c>
      <c r="O13143">
        <v>0</v>
      </c>
      <c r="P13143" s="119" t="s">
        <v>20254</v>
      </c>
    </row>
    <row r="13144" spans="1:16" x14ac:dyDescent="0.25">
      <c r="A13144">
        <v>27041</v>
      </c>
      <c r="B13144" s="119" t="s">
        <v>8539</v>
      </c>
      <c r="C13144">
        <v>13</v>
      </c>
      <c r="E13144">
        <v>586</v>
      </c>
      <c r="F13144">
        <v>22</v>
      </c>
      <c r="G13144">
        <v>453</v>
      </c>
      <c r="H13144">
        <v>60</v>
      </c>
      <c r="I13144" s="119" t="s">
        <v>4726</v>
      </c>
      <c r="J13144" s="119" t="s">
        <v>22</v>
      </c>
      <c r="K13144" s="1">
        <v>46255.758941458334</v>
      </c>
      <c r="L13144">
        <v>2</v>
      </c>
      <c r="M13144">
        <v>1</v>
      </c>
      <c r="N13144">
        <v>2</v>
      </c>
      <c r="O13144">
        <v>0</v>
      </c>
      <c r="P13144" s="119" t="s">
        <v>20254</v>
      </c>
    </row>
    <row r="13145" spans="1:16" x14ac:dyDescent="0.25">
      <c r="A13145">
        <v>27042</v>
      </c>
      <c r="B13145" s="119" t="s">
        <v>8542</v>
      </c>
      <c r="C13145">
        <v>40</v>
      </c>
      <c r="D13145">
        <v>24657</v>
      </c>
      <c r="E13145">
        <v>748</v>
      </c>
      <c r="F13145">
        <v>94</v>
      </c>
      <c r="G13145">
        <v>309</v>
      </c>
      <c r="H13145">
        <v>124</v>
      </c>
      <c r="I13145" s="119" t="s">
        <v>4726</v>
      </c>
      <c r="J13145" s="119" t="s">
        <v>139</v>
      </c>
      <c r="K13145" s="1">
        <v>46255.758941458334</v>
      </c>
      <c r="L13145">
        <v>15</v>
      </c>
      <c r="M13145">
        <v>2</v>
      </c>
      <c r="N13145">
        <v>3</v>
      </c>
      <c r="O13145">
        <v>0</v>
      </c>
      <c r="P13145" s="119" t="s">
        <v>20254</v>
      </c>
    </row>
    <row r="13146" spans="1:16" x14ac:dyDescent="0.25">
      <c r="A13146">
        <v>27043</v>
      </c>
      <c r="B13146" s="119" t="s">
        <v>8543</v>
      </c>
      <c r="C13146">
        <v>38</v>
      </c>
      <c r="D13146">
        <v>24657</v>
      </c>
      <c r="E13146">
        <v>166</v>
      </c>
      <c r="F13146">
        <v>88</v>
      </c>
      <c r="G13146">
        <v>252</v>
      </c>
      <c r="H13146">
        <v>126</v>
      </c>
      <c r="I13146" s="119" t="s">
        <v>4726</v>
      </c>
      <c r="J13146" s="119" t="s">
        <v>139</v>
      </c>
      <c r="K13146" s="1">
        <v>46255.758941458334</v>
      </c>
      <c r="L13146">
        <v>14</v>
      </c>
      <c r="M13146">
        <v>2</v>
      </c>
      <c r="N13146">
        <v>2</v>
      </c>
      <c r="O13146">
        <v>0</v>
      </c>
      <c r="P13146" s="119" t="s">
        <v>20254</v>
      </c>
    </row>
    <row r="13147" spans="1:16" x14ac:dyDescent="0.25">
      <c r="A13147">
        <v>27044</v>
      </c>
      <c r="B13147" s="119" t="s">
        <v>8539</v>
      </c>
      <c r="C13147">
        <v>18</v>
      </c>
      <c r="E13147">
        <v>210</v>
      </c>
      <c r="F13147">
        <v>26</v>
      </c>
      <c r="G13147">
        <v>272</v>
      </c>
      <c r="H13147">
        <v>50</v>
      </c>
      <c r="I13147" s="119" t="s">
        <v>4726</v>
      </c>
      <c r="J13147" s="119" t="s">
        <v>22</v>
      </c>
      <c r="K13147" s="1">
        <v>46255.758941458334</v>
      </c>
      <c r="L13147">
        <v>0</v>
      </c>
      <c r="M13147">
        <v>1</v>
      </c>
      <c r="N13147">
        <v>0</v>
      </c>
      <c r="O13147">
        <v>0</v>
      </c>
      <c r="P13147" s="119" t="s">
        <v>20254</v>
      </c>
    </row>
    <row r="13148" spans="1:16" x14ac:dyDescent="0.25">
      <c r="A13148">
        <v>27045</v>
      </c>
      <c r="B13148" s="119" t="s">
        <v>8544</v>
      </c>
      <c r="C13148">
        <v>44</v>
      </c>
      <c r="D13148">
        <v>24557</v>
      </c>
      <c r="E13148">
        <v>507</v>
      </c>
      <c r="F13148">
        <v>99</v>
      </c>
      <c r="G13148">
        <v>236</v>
      </c>
      <c r="H13148">
        <v>157</v>
      </c>
      <c r="I13148" s="119" t="s">
        <v>4726</v>
      </c>
      <c r="J13148" s="119" t="s">
        <v>139</v>
      </c>
      <c r="K13148" s="1">
        <v>46255.758941458334</v>
      </c>
      <c r="L13148">
        <v>23</v>
      </c>
      <c r="M13148">
        <v>0</v>
      </c>
      <c r="N13148">
        <v>5</v>
      </c>
      <c r="O13148">
        <v>0</v>
      </c>
      <c r="P13148" s="119" t="s">
        <v>20254</v>
      </c>
    </row>
    <row r="13149" spans="1:16" x14ac:dyDescent="0.25">
      <c r="A13149">
        <v>27046</v>
      </c>
      <c r="B13149" s="119" t="s">
        <v>8533</v>
      </c>
      <c r="C13149">
        <v>0</v>
      </c>
      <c r="E13149">
        <v>509</v>
      </c>
      <c r="F13149">
        <v>12</v>
      </c>
      <c r="G13149">
        <v>340</v>
      </c>
      <c r="H13149">
        <v>52</v>
      </c>
      <c r="I13149" s="119" t="s">
        <v>4726</v>
      </c>
      <c r="J13149" s="119" t="s">
        <v>22</v>
      </c>
      <c r="K13149" s="1">
        <v>46255.758941458334</v>
      </c>
      <c r="L13149">
        <v>0</v>
      </c>
      <c r="M13149">
        <v>1</v>
      </c>
      <c r="N13149">
        <v>0</v>
      </c>
      <c r="O13149">
        <v>0</v>
      </c>
      <c r="P13149" s="119" t="s">
        <v>20254</v>
      </c>
    </row>
    <row r="13150" spans="1:16" x14ac:dyDescent="0.25">
      <c r="A13150">
        <v>27047</v>
      </c>
      <c r="B13150" s="119" t="s">
        <v>8533</v>
      </c>
      <c r="C13150">
        <v>9</v>
      </c>
      <c r="E13150">
        <v>775</v>
      </c>
      <c r="F13150">
        <v>18</v>
      </c>
      <c r="G13150">
        <v>586</v>
      </c>
      <c r="H13150">
        <v>51</v>
      </c>
      <c r="I13150" s="119" t="s">
        <v>4726</v>
      </c>
      <c r="J13150" s="119" t="s">
        <v>22</v>
      </c>
      <c r="K13150" s="1">
        <v>46255.758941458334</v>
      </c>
      <c r="L13150">
        <v>0</v>
      </c>
      <c r="M13150">
        <v>0</v>
      </c>
      <c r="N13150">
        <v>0</v>
      </c>
      <c r="O13150">
        <v>0</v>
      </c>
      <c r="P13150" s="119" t="s">
        <v>20254</v>
      </c>
    </row>
    <row r="13151" spans="1:16" x14ac:dyDescent="0.25">
      <c r="A13151">
        <v>27048</v>
      </c>
      <c r="B13151" s="119" t="s">
        <v>8545</v>
      </c>
      <c r="C13151">
        <v>50</v>
      </c>
      <c r="D13151">
        <v>24660</v>
      </c>
      <c r="E13151">
        <v>279</v>
      </c>
      <c r="F13151">
        <v>106</v>
      </c>
      <c r="G13151">
        <v>446</v>
      </c>
      <c r="H13151">
        <v>197</v>
      </c>
      <c r="I13151" s="119" t="s">
        <v>4726</v>
      </c>
      <c r="J13151" s="119" t="s">
        <v>139</v>
      </c>
      <c r="K13151" s="1">
        <v>46255.758941458334</v>
      </c>
      <c r="L13151">
        <v>23</v>
      </c>
      <c r="M13151">
        <v>3</v>
      </c>
      <c r="N13151">
        <v>6</v>
      </c>
      <c r="O13151">
        <v>2</v>
      </c>
      <c r="P13151" s="119" t="s">
        <v>20254</v>
      </c>
    </row>
    <row r="13152" spans="1:16" x14ac:dyDescent="0.25">
      <c r="A13152">
        <v>27049</v>
      </c>
      <c r="B13152" s="119" t="s">
        <v>8546</v>
      </c>
      <c r="C13152">
        <v>56</v>
      </c>
      <c r="D13152">
        <v>24625</v>
      </c>
      <c r="E13152">
        <v>0</v>
      </c>
      <c r="F13152">
        <v>0</v>
      </c>
      <c r="G13152">
        <v>360</v>
      </c>
      <c r="H13152">
        <v>170</v>
      </c>
      <c r="I13152" s="119" t="s">
        <v>4726</v>
      </c>
      <c r="J13152" s="119" t="s">
        <v>139</v>
      </c>
      <c r="K13152" s="1">
        <v>46255.758941458334</v>
      </c>
      <c r="L13152">
        <v>0</v>
      </c>
      <c r="M13152">
        <v>7</v>
      </c>
      <c r="N13152">
        <v>0</v>
      </c>
      <c r="O13152">
        <v>0</v>
      </c>
      <c r="P13152" s="119" t="s">
        <v>20254</v>
      </c>
    </row>
    <row r="13153" spans="1:16" x14ac:dyDescent="0.25">
      <c r="A13153">
        <v>27050</v>
      </c>
      <c r="B13153" s="119" t="s">
        <v>8533</v>
      </c>
      <c r="C13153">
        <v>14</v>
      </c>
      <c r="E13153">
        <v>362</v>
      </c>
      <c r="F13153">
        <v>23</v>
      </c>
      <c r="G13153">
        <v>388</v>
      </c>
      <c r="H13153">
        <v>57</v>
      </c>
      <c r="I13153" s="119" t="s">
        <v>4726</v>
      </c>
      <c r="J13153" s="119" t="s">
        <v>22</v>
      </c>
      <c r="K13153" s="1">
        <v>46255.758941458334</v>
      </c>
      <c r="L13153">
        <v>0</v>
      </c>
      <c r="M13153">
        <v>0</v>
      </c>
      <c r="N13153">
        <v>0</v>
      </c>
      <c r="O13153">
        <v>0</v>
      </c>
      <c r="P13153" s="119" t="s">
        <v>20254</v>
      </c>
    </row>
    <row r="13154" spans="1:16" x14ac:dyDescent="0.25">
      <c r="A13154">
        <v>27051</v>
      </c>
      <c r="B13154" s="119" t="s">
        <v>8547</v>
      </c>
      <c r="C13154">
        <v>39</v>
      </c>
      <c r="D13154">
        <v>24547</v>
      </c>
      <c r="E13154">
        <v>288</v>
      </c>
      <c r="F13154">
        <v>94</v>
      </c>
      <c r="G13154">
        <v>224</v>
      </c>
      <c r="H13154">
        <v>136</v>
      </c>
      <c r="I13154" s="119" t="s">
        <v>4726</v>
      </c>
      <c r="J13154" s="119" t="s">
        <v>139</v>
      </c>
      <c r="K13154" s="1">
        <v>46255.758941458334</v>
      </c>
      <c r="L13154">
        <v>6</v>
      </c>
      <c r="M13154">
        <v>1</v>
      </c>
      <c r="N13154">
        <v>4</v>
      </c>
      <c r="O13154">
        <v>0</v>
      </c>
      <c r="P13154" s="119" t="s">
        <v>20254</v>
      </c>
    </row>
    <row r="13155" spans="1:16" x14ac:dyDescent="0.25">
      <c r="A13155">
        <v>27052</v>
      </c>
      <c r="B13155" s="119" t="s">
        <v>8533</v>
      </c>
      <c r="C13155">
        <v>19</v>
      </c>
      <c r="E13155">
        <v>363</v>
      </c>
      <c r="F13155">
        <v>28</v>
      </c>
      <c r="G13155">
        <v>246</v>
      </c>
      <c r="H13155">
        <v>128</v>
      </c>
      <c r="I13155" s="119" t="s">
        <v>4726</v>
      </c>
      <c r="J13155" s="119" t="s">
        <v>22</v>
      </c>
      <c r="K13155" s="1">
        <v>46255.758941458334</v>
      </c>
      <c r="L13155">
        <v>16</v>
      </c>
      <c r="M13155">
        <v>6</v>
      </c>
      <c r="N13155">
        <v>6</v>
      </c>
      <c r="O13155">
        <v>1</v>
      </c>
      <c r="P13155" s="119" t="s">
        <v>20254</v>
      </c>
    </row>
    <row r="13156" spans="1:16" x14ac:dyDescent="0.25">
      <c r="A13156">
        <v>27053</v>
      </c>
      <c r="B13156" s="119" t="s">
        <v>4889</v>
      </c>
      <c r="C13156">
        <v>21</v>
      </c>
      <c r="E13156">
        <v>1875</v>
      </c>
      <c r="F13156">
        <v>29</v>
      </c>
      <c r="G13156">
        <v>208</v>
      </c>
      <c r="H13156">
        <v>80</v>
      </c>
      <c r="I13156" s="119" t="s">
        <v>4726</v>
      </c>
      <c r="J13156" s="119" t="s">
        <v>22</v>
      </c>
      <c r="K13156" s="1">
        <v>46255.758941458334</v>
      </c>
      <c r="L13156">
        <v>0</v>
      </c>
      <c r="M13156">
        <v>0</v>
      </c>
      <c r="N13156">
        <v>0</v>
      </c>
      <c r="O13156">
        <v>0</v>
      </c>
      <c r="P13156" s="119" t="s">
        <v>20254</v>
      </c>
    </row>
    <row r="13157" spans="1:16" x14ac:dyDescent="0.25">
      <c r="A13157">
        <v>27054</v>
      </c>
      <c r="B13157" s="119" t="s">
        <v>8548</v>
      </c>
      <c r="C13157">
        <v>45</v>
      </c>
      <c r="D13157">
        <v>24625</v>
      </c>
      <c r="E13157">
        <v>255</v>
      </c>
      <c r="F13157">
        <v>98</v>
      </c>
      <c r="G13157">
        <v>268</v>
      </c>
      <c r="H13157">
        <v>150</v>
      </c>
      <c r="I13157" s="119" t="s">
        <v>4726</v>
      </c>
      <c r="J13157" s="119" t="s">
        <v>139</v>
      </c>
      <c r="K13157" s="1">
        <v>46255.758941458334</v>
      </c>
      <c r="L13157">
        <v>17</v>
      </c>
      <c r="M13157">
        <v>2</v>
      </c>
      <c r="N13157">
        <v>1</v>
      </c>
      <c r="O13157">
        <v>2</v>
      </c>
      <c r="P13157" s="119" t="s">
        <v>20254</v>
      </c>
    </row>
    <row r="13158" spans="1:16" x14ac:dyDescent="0.25">
      <c r="A13158">
        <v>27055</v>
      </c>
      <c r="B13158" s="119" t="s">
        <v>4889</v>
      </c>
      <c r="C13158">
        <v>26</v>
      </c>
      <c r="E13158">
        <v>0</v>
      </c>
      <c r="F13158">
        <v>0</v>
      </c>
      <c r="G13158">
        <v>509</v>
      </c>
      <c r="H13158">
        <v>103</v>
      </c>
      <c r="I13158" s="119" t="s">
        <v>4726</v>
      </c>
      <c r="J13158" s="119" t="s">
        <v>22</v>
      </c>
      <c r="K13158" s="1">
        <v>46255.758941458334</v>
      </c>
      <c r="L13158">
        <v>0</v>
      </c>
      <c r="M13158">
        <v>4</v>
      </c>
      <c r="N13158">
        <v>0</v>
      </c>
      <c r="O13158">
        <v>0</v>
      </c>
      <c r="P13158" s="119" t="s">
        <v>20254</v>
      </c>
    </row>
    <row r="13159" spans="1:16" x14ac:dyDescent="0.25">
      <c r="A13159">
        <v>27056</v>
      </c>
      <c r="B13159" s="119" t="s">
        <v>8549</v>
      </c>
      <c r="C13159">
        <v>51</v>
      </c>
      <c r="D13159">
        <v>24552</v>
      </c>
      <c r="E13159">
        <v>0</v>
      </c>
      <c r="F13159">
        <v>0</v>
      </c>
      <c r="G13159">
        <v>382</v>
      </c>
      <c r="H13159">
        <v>149</v>
      </c>
      <c r="I13159" s="119" t="s">
        <v>4726</v>
      </c>
      <c r="J13159" s="119" t="s">
        <v>139</v>
      </c>
      <c r="K13159" s="1">
        <v>46255.758941458334</v>
      </c>
      <c r="L13159">
        <v>0</v>
      </c>
      <c r="M13159">
        <v>2</v>
      </c>
      <c r="N13159">
        <v>0</v>
      </c>
      <c r="O13159">
        <v>0</v>
      </c>
      <c r="P13159" s="119" t="s">
        <v>20254</v>
      </c>
    </row>
    <row r="13160" spans="1:16" x14ac:dyDescent="0.25">
      <c r="A13160">
        <v>27057</v>
      </c>
      <c r="B13160" s="119" t="s">
        <v>4889</v>
      </c>
      <c r="C13160">
        <v>31</v>
      </c>
      <c r="E13160">
        <v>509</v>
      </c>
      <c r="F13160">
        <v>38</v>
      </c>
      <c r="G13160">
        <v>299</v>
      </c>
      <c r="H13160">
        <v>67</v>
      </c>
      <c r="I13160" s="119" t="s">
        <v>4726</v>
      </c>
      <c r="J13160" s="119" t="s">
        <v>22</v>
      </c>
      <c r="K13160" s="1">
        <v>46255.758941458334</v>
      </c>
      <c r="L13160">
        <v>3</v>
      </c>
      <c r="M13160">
        <v>0</v>
      </c>
      <c r="N13160">
        <v>0</v>
      </c>
      <c r="O13160">
        <v>0</v>
      </c>
      <c r="P13160" s="119" t="s">
        <v>20254</v>
      </c>
    </row>
    <row r="13161" spans="1:16" x14ac:dyDescent="0.25">
      <c r="A13161">
        <v>27058</v>
      </c>
      <c r="B13161" s="119" t="s">
        <v>8547</v>
      </c>
      <c r="C13161">
        <v>57</v>
      </c>
      <c r="D13161">
        <v>24547</v>
      </c>
      <c r="E13161">
        <v>0</v>
      </c>
      <c r="F13161">
        <v>0</v>
      </c>
      <c r="G13161">
        <v>303</v>
      </c>
      <c r="H13161">
        <v>143</v>
      </c>
      <c r="I13161" s="119" t="s">
        <v>4726</v>
      </c>
      <c r="J13161" s="119" t="s">
        <v>139</v>
      </c>
      <c r="K13161" s="1">
        <v>46255.758941458334</v>
      </c>
      <c r="L13161">
        <v>0</v>
      </c>
      <c r="M13161">
        <v>0</v>
      </c>
      <c r="N13161">
        <v>0</v>
      </c>
      <c r="O13161">
        <v>0</v>
      </c>
      <c r="P13161" s="119" t="s">
        <v>20254</v>
      </c>
    </row>
    <row r="13162" spans="1:16" x14ac:dyDescent="0.25">
      <c r="A13162">
        <v>27059</v>
      </c>
      <c r="B13162" s="119" t="s">
        <v>8550</v>
      </c>
      <c r="C13162">
        <v>46</v>
      </c>
      <c r="D13162">
        <v>24625</v>
      </c>
      <c r="E13162">
        <v>658</v>
      </c>
      <c r="F13162">
        <v>99</v>
      </c>
      <c r="G13162">
        <v>180</v>
      </c>
      <c r="H13162">
        <v>129</v>
      </c>
      <c r="I13162" s="119" t="s">
        <v>4726</v>
      </c>
      <c r="J13162" s="119" t="s">
        <v>139</v>
      </c>
      <c r="K13162" s="1">
        <v>46255.758941458334</v>
      </c>
      <c r="L13162">
        <v>15</v>
      </c>
      <c r="M13162">
        <v>0</v>
      </c>
      <c r="N13162">
        <v>0</v>
      </c>
      <c r="O13162">
        <v>0</v>
      </c>
      <c r="P13162" s="119" t="s">
        <v>20254</v>
      </c>
    </row>
    <row r="13163" spans="1:16" x14ac:dyDescent="0.25">
      <c r="A13163">
        <v>27060</v>
      </c>
      <c r="B13163" s="119" t="s">
        <v>4889</v>
      </c>
      <c r="C13163">
        <v>36</v>
      </c>
      <c r="E13163">
        <v>0</v>
      </c>
      <c r="F13163">
        <v>0</v>
      </c>
      <c r="G13163">
        <v>197</v>
      </c>
      <c r="H13163">
        <v>79</v>
      </c>
      <c r="I13163" s="119" t="s">
        <v>4726</v>
      </c>
      <c r="J13163" s="119" t="s">
        <v>22</v>
      </c>
      <c r="K13163" s="1">
        <v>46255.758941458334</v>
      </c>
      <c r="L13163">
        <v>0</v>
      </c>
      <c r="M13163">
        <v>4</v>
      </c>
      <c r="N13163">
        <v>0</v>
      </c>
      <c r="O13163">
        <v>3</v>
      </c>
      <c r="P13163" s="119" t="s">
        <v>20254</v>
      </c>
    </row>
    <row r="13164" spans="1:16" x14ac:dyDescent="0.25">
      <c r="A13164">
        <v>27061</v>
      </c>
      <c r="B13164" s="119" t="s">
        <v>4890</v>
      </c>
      <c r="C13164">
        <v>22</v>
      </c>
      <c r="E13164">
        <v>0</v>
      </c>
      <c r="F13164">
        <v>0</v>
      </c>
      <c r="G13164">
        <v>789</v>
      </c>
      <c r="H13164">
        <v>153</v>
      </c>
      <c r="I13164" s="119" t="s">
        <v>4726</v>
      </c>
      <c r="J13164" s="119" t="s">
        <v>22</v>
      </c>
      <c r="K13164" s="1">
        <v>46255.758941458334</v>
      </c>
      <c r="L13164">
        <v>0</v>
      </c>
      <c r="M13164">
        <v>9</v>
      </c>
      <c r="N13164">
        <v>0</v>
      </c>
      <c r="O13164">
        <v>2</v>
      </c>
      <c r="P13164" s="119" t="s">
        <v>20254</v>
      </c>
    </row>
    <row r="13165" spans="1:16" x14ac:dyDescent="0.25">
      <c r="A13165">
        <v>27062</v>
      </c>
      <c r="B13165" s="119" t="s">
        <v>8551</v>
      </c>
      <c r="C13165">
        <v>52</v>
      </c>
      <c r="D13165">
        <v>24549</v>
      </c>
      <c r="E13165">
        <v>372</v>
      </c>
      <c r="F13165">
        <v>113</v>
      </c>
      <c r="G13165">
        <v>392</v>
      </c>
      <c r="H13165">
        <v>166</v>
      </c>
      <c r="I13165" s="119" t="s">
        <v>4726</v>
      </c>
      <c r="J13165" s="119" t="s">
        <v>139</v>
      </c>
      <c r="K13165" s="1">
        <v>46255.758941458334</v>
      </c>
      <c r="L13165">
        <v>18</v>
      </c>
      <c r="M13165">
        <v>0</v>
      </c>
      <c r="N13165">
        <v>2</v>
      </c>
      <c r="O13165">
        <v>0</v>
      </c>
      <c r="P13165" s="119" t="s">
        <v>20254</v>
      </c>
    </row>
    <row r="13166" spans="1:16" x14ac:dyDescent="0.25">
      <c r="A13166">
        <v>27063</v>
      </c>
      <c r="B13166" s="119" t="s">
        <v>4890</v>
      </c>
      <c r="C13166">
        <v>27</v>
      </c>
      <c r="E13166">
        <v>850</v>
      </c>
      <c r="F13166">
        <v>33</v>
      </c>
      <c r="G13166">
        <v>190</v>
      </c>
      <c r="H13166">
        <v>96</v>
      </c>
      <c r="I13166" s="119" t="s">
        <v>4726</v>
      </c>
      <c r="J13166" s="119" t="s">
        <v>22</v>
      </c>
      <c r="K13166" s="1">
        <v>46255.758941458334</v>
      </c>
      <c r="L13166">
        <v>15</v>
      </c>
      <c r="M13166">
        <v>2</v>
      </c>
      <c r="N13166">
        <v>4</v>
      </c>
      <c r="O13166">
        <v>2</v>
      </c>
      <c r="P13166" s="119" t="s">
        <v>20254</v>
      </c>
    </row>
    <row r="13167" spans="1:16" x14ac:dyDescent="0.25">
      <c r="A13167">
        <v>27064</v>
      </c>
      <c r="B13167" s="119" t="s">
        <v>8552</v>
      </c>
      <c r="C13167">
        <v>58</v>
      </c>
      <c r="D13167">
        <v>24557</v>
      </c>
      <c r="E13167">
        <v>61</v>
      </c>
      <c r="F13167">
        <v>118</v>
      </c>
      <c r="G13167">
        <v>289</v>
      </c>
      <c r="H13167">
        <v>128</v>
      </c>
      <c r="I13167" s="119" t="s">
        <v>4726</v>
      </c>
      <c r="J13167" s="119" t="s">
        <v>139</v>
      </c>
      <c r="K13167" s="1">
        <v>46255.758941458334</v>
      </c>
      <c r="L13167">
        <v>11</v>
      </c>
      <c r="M13167">
        <v>0</v>
      </c>
      <c r="N13167">
        <v>3</v>
      </c>
      <c r="O13167">
        <v>0</v>
      </c>
      <c r="P13167" s="119" t="s">
        <v>20254</v>
      </c>
    </row>
    <row r="13168" spans="1:16" x14ac:dyDescent="0.25">
      <c r="A13168">
        <v>27065</v>
      </c>
      <c r="B13168" s="119" t="s">
        <v>4890</v>
      </c>
      <c r="C13168">
        <v>32</v>
      </c>
      <c r="E13168">
        <v>352</v>
      </c>
      <c r="F13168">
        <v>38</v>
      </c>
      <c r="G13168">
        <v>91</v>
      </c>
      <c r="H13168">
        <v>100</v>
      </c>
      <c r="I13168" s="119" t="s">
        <v>4726</v>
      </c>
      <c r="J13168" s="119" t="s">
        <v>22</v>
      </c>
      <c r="K13168" s="1">
        <v>46255.758941458334</v>
      </c>
      <c r="L13168">
        <v>11</v>
      </c>
      <c r="M13168">
        <v>0</v>
      </c>
      <c r="N13168">
        <v>2</v>
      </c>
      <c r="O13168">
        <v>0</v>
      </c>
      <c r="P13168" s="119" t="s">
        <v>20254</v>
      </c>
    </row>
    <row r="13169" spans="1:16" x14ac:dyDescent="0.25">
      <c r="A13169">
        <v>27066</v>
      </c>
      <c r="B13169" s="119" t="s">
        <v>8545</v>
      </c>
      <c r="C13169">
        <v>53</v>
      </c>
      <c r="D13169">
        <v>24660</v>
      </c>
      <c r="E13169">
        <v>183</v>
      </c>
      <c r="F13169">
        <v>111</v>
      </c>
      <c r="G13169">
        <v>747</v>
      </c>
      <c r="H13169">
        <v>156</v>
      </c>
      <c r="I13169" s="119" t="s">
        <v>4726</v>
      </c>
      <c r="J13169" s="119" t="s">
        <v>139</v>
      </c>
      <c r="K13169" s="1">
        <v>46255.758941458334</v>
      </c>
      <c r="L13169">
        <v>9</v>
      </c>
      <c r="M13169">
        <v>0</v>
      </c>
      <c r="N13169">
        <v>2</v>
      </c>
      <c r="O13169">
        <v>0</v>
      </c>
      <c r="P13169" s="119" t="s">
        <v>20254</v>
      </c>
    </row>
    <row r="13170" spans="1:16" x14ac:dyDescent="0.25">
      <c r="A13170">
        <v>27067</v>
      </c>
      <c r="B13170" s="119" t="s">
        <v>8553</v>
      </c>
      <c r="C13170">
        <v>59</v>
      </c>
      <c r="D13170">
        <v>24619</v>
      </c>
      <c r="E13170">
        <v>220</v>
      </c>
      <c r="F13170">
        <v>120</v>
      </c>
      <c r="G13170">
        <v>417</v>
      </c>
      <c r="H13170">
        <v>166</v>
      </c>
      <c r="I13170" s="119" t="s">
        <v>4726</v>
      </c>
      <c r="J13170" s="119" t="s">
        <v>139</v>
      </c>
      <c r="K13170" s="1">
        <v>46255.758941458334</v>
      </c>
      <c r="L13170">
        <v>11</v>
      </c>
      <c r="M13170">
        <v>0</v>
      </c>
      <c r="N13170">
        <v>2</v>
      </c>
      <c r="O13170">
        <v>0</v>
      </c>
      <c r="P13170" s="119" t="s">
        <v>20254</v>
      </c>
    </row>
    <row r="13171" spans="1:16" x14ac:dyDescent="0.25">
      <c r="A13171">
        <v>27068</v>
      </c>
      <c r="B13171" s="119" t="s">
        <v>4890</v>
      </c>
      <c r="C13171">
        <v>37</v>
      </c>
      <c r="E13171">
        <v>2174</v>
      </c>
      <c r="F13171">
        <v>45</v>
      </c>
      <c r="G13171">
        <v>354</v>
      </c>
      <c r="H13171">
        <v>330</v>
      </c>
      <c r="I13171" s="119" t="s">
        <v>4726</v>
      </c>
      <c r="J13171" s="119" t="s">
        <v>22</v>
      </c>
      <c r="K13171" s="1">
        <v>46255.758941458334</v>
      </c>
      <c r="L13171">
        <v>4</v>
      </c>
      <c r="M13171">
        <v>3</v>
      </c>
      <c r="N13171">
        <v>1</v>
      </c>
      <c r="O13171">
        <v>0</v>
      </c>
      <c r="P13171" s="119" t="s">
        <v>20254</v>
      </c>
    </row>
    <row r="13172" spans="1:16" x14ac:dyDescent="0.25">
      <c r="A13172">
        <v>27069</v>
      </c>
      <c r="B13172" s="119" t="s">
        <v>8554</v>
      </c>
      <c r="C13172">
        <v>62</v>
      </c>
      <c r="D13172">
        <v>24616</v>
      </c>
      <c r="E13172">
        <v>0</v>
      </c>
      <c r="F13172">
        <v>0</v>
      </c>
      <c r="G13172">
        <v>691</v>
      </c>
      <c r="H13172">
        <v>158</v>
      </c>
      <c r="I13172" s="119" t="s">
        <v>4726</v>
      </c>
      <c r="J13172" s="119" t="s">
        <v>139</v>
      </c>
      <c r="K13172" s="1">
        <v>46255.758941458334</v>
      </c>
      <c r="L13172">
        <v>0</v>
      </c>
      <c r="M13172">
        <v>2</v>
      </c>
      <c r="N13172">
        <v>0</v>
      </c>
      <c r="O13172">
        <v>0</v>
      </c>
      <c r="P13172" s="119" t="s">
        <v>20254</v>
      </c>
    </row>
    <row r="13173" spans="1:16" x14ac:dyDescent="0.25">
      <c r="A13173">
        <v>27070</v>
      </c>
      <c r="B13173" s="119" t="s">
        <v>4891</v>
      </c>
      <c r="C13173">
        <v>23</v>
      </c>
      <c r="E13173">
        <v>1606</v>
      </c>
      <c r="F13173">
        <v>389</v>
      </c>
      <c r="G13173">
        <v>129</v>
      </c>
      <c r="H13173">
        <v>397</v>
      </c>
      <c r="I13173" s="119" t="s">
        <v>4726</v>
      </c>
      <c r="J13173" s="119" t="s">
        <v>22</v>
      </c>
      <c r="K13173" s="1">
        <v>46255.758941458334</v>
      </c>
      <c r="L13173">
        <v>17</v>
      </c>
      <c r="M13173">
        <v>0</v>
      </c>
      <c r="N13173">
        <v>3</v>
      </c>
      <c r="O13173">
        <v>0</v>
      </c>
      <c r="P13173" s="119" t="s">
        <v>20254</v>
      </c>
    </row>
    <row r="13174" spans="1:16" x14ac:dyDescent="0.25">
      <c r="A13174">
        <v>27071</v>
      </c>
      <c r="B13174" s="119" t="s">
        <v>4891</v>
      </c>
      <c r="C13174">
        <v>28</v>
      </c>
      <c r="E13174">
        <v>50</v>
      </c>
      <c r="F13174">
        <v>33</v>
      </c>
      <c r="G13174">
        <v>270</v>
      </c>
      <c r="H13174">
        <v>110</v>
      </c>
      <c r="I13174" s="119" t="s">
        <v>4726</v>
      </c>
      <c r="J13174" s="119" t="s">
        <v>22</v>
      </c>
      <c r="K13174" s="1">
        <v>46255.758941458334</v>
      </c>
      <c r="L13174">
        <v>0</v>
      </c>
      <c r="M13174">
        <v>5</v>
      </c>
      <c r="N13174">
        <v>0</v>
      </c>
      <c r="O13174">
        <v>0</v>
      </c>
      <c r="P13174" s="119" t="s">
        <v>20254</v>
      </c>
    </row>
    <row r="13175" spans="1:16" x14ac:dyDescent="0.25">
      <c r="A13175">
        <v>27072</v>
      </c>
      <c r="B13175" s="119" t="s">
        <v>8555</v>
      </c>
      <c r="C13175">
        <v>68</v>
      </c>
      <c r="D13175">
        <v>24557</v>
      </c>
      <c r="E13175">
        <v>0</v>
      </c>
      <c r="F13175">
        <v>0</v>
      </c>
      <c r="G13175">
        <v>320</v>
      </c>
      <c r="H13175">
        <v>171</v>
      </c>
      <c r="I13175" s="119" t="s">
        <v>4726</v>
      </c>
      <c r="J13175" s="119" t="s">
        <v>139</v>
      </c>
      <c r="K13175" s="1">
        <v>46255.758941458334</v>
      </c>
      <c r="L13175">
        <v>0</v>
      </c>
      <c r="M13175">
        <v>3</v>
      </c>
      <c r="N13175">
        <v>0</v>
      </c>
      <c r="O13175">
        <v>0</v>
      </c>
      <c r="P13175" s="119" t="s">
        <v>20254</v>
      </c>
    </row>
    <row r="13176" spans="1:16" x14ac:dyDescent="0.25">
      <c r="A13176">
        <v>27073</v>
      </c>
      <c r="B13176" s="119" t="s">
        <v>8556</v>
      </c>
      <c r="C13176">
        <v>74</v>
      </c>
      <c r="D13176">
        <v>24657</v>
      </c>
      <c r="E13176">
        <v>0</v>
      </c>
      <c r="F13176">
        <v>0</v>
      </c>
      <c r="G13176">
        <v>605</v>
      </c>
      <c r="H13176">
        <v>150</v>
      </c>
      <c r="I13176" s="119" t="s">
        <v>4726</v>
      </c>
      <c r="J13176" s="119" t="s">
        <v>139</v>
      </c>
      <c r="K13176" s="1">
        <v>46255.758941458334</v>
      </c>
      <c r="L13176">
        <v>0</v>
      </c>
      <c r="M13176">
        <v>16</v>
      </c>
      <c r="N13176">
        <v>0</v>
      </c>
      <c r="O13176">
        <v>15</v>
      </c>
      <c r="P13176" s="119" t="s">
        <v>20254</v>
      </c>
    </row>
    <row r="13177" spans="1:16" x14ac:dyDescent="0.25">
      <c r="A13177">
        <v>27074</v>
      </c>
      <c r="B13177" s="119" t="s">
        <v>4891</v>
      </c>
      <c r="C13177">
        <v>33</v>
      </c>
      <c r="E13177">
        <v>803</v>
      </c>
      <c r="F13177">
        <v>39</v>
      </c>
      <c r="G13177">
        <v>79</v>
      </c>
      <c r="H13177">
        <v>80</v>
      </c>
      <c r="I13177" s="119" t="s">
        <v>4726</v>
      </c>
      <c r="J13177" s="119" t="s">
        <v>22</v>
      </c>
      <c r="K13177" s="1">
        <v>46255.758941458334</v>
      </c>
      <c r="L13177">
        <v>11</v>
      </c>
      <c r="M13177">
        <v>6</v>
      </c>
      <c r="N13177">
        <v>1</v>
      </c>
      <c r="O13177">
        <v>0</v>
      </c>
      <c r="P13177" s="119" t="s">
        <v>20254</v>
      </c>
    </row>
    <row r="13178" spans="1:16" x14ac:dyDescent="0.25">
      <c r="A13178">
        <v>27075</v>
      </c>
      <c r="B13178" s="119" t="s">
        <v>4891</v>
      </c>
      <c r="C13178">
        <v>38</v>
      </c>
      <c r="E13178">
        <v>0</v>
      </c>
      <c r="F13178">
        <v>0</v>
      </c>
      <c r="G13178">
        <v>440</v>
      </c>
      <c r="H13178">
        <v>73</v>
      </c>
      <c r="I13178" s="119" t="s">
        <v>4726</v>
      </c>
      <c r="J13178" s="119" t="s">
        <v>22</v>
      </c>
      <c r="K13178" s="1">
        <v>46255.758941458334</v>
      </c>
      <c r="L13178">
        <v>0</v>
      </c>
      <c r="M13178">
        <v>30</v>
      </c>
      <c r="N13178">
        <v>0</v>
      </c>
      <c r="O13178">
        <v>0</v>
      </c>
      <c r="P13178" s="119" t="s">
        <v>20254</v>
      </c>
    </row>
    <row r="13179" spans="1:16" x14ac:dyDescent="0.25">
      <c r="A13179">
        <v>27076</v>
      </c>
      <c r="B13179" s="119" t="s">
        <v>8557</v>
      </c>
      <c r="C13179">
        <v>80</v>
      </c>
      <c r="D13179">
        <v>24603</v>
      </c>
      <c r="E13179">
        <v>112</v>
      </c>
      <c r="F13179">
        <v>137</v>
      </c>
      <c r="G13179">
        <v>8320</v>
      </c>
      <c r="H13179">
        <v>155</v>
      </c>
      <c r="I13179" s="119" t="s">
        <v>4726</v>
      </c>
      <c r="J13179" s="119" t="s">
        <v>139</v>
      </c>
      <c r="K13179" s="1">
        <v>46255.758941458334</v>
      </c>
      <c r="L13179">
        <v>0</v>
      </c>
      <c r="M13179">
        <v>4</v>
      </c>
      <c r="N13179">
        <v>0</v>
      </c>
      <c r="O13179">
        <v>2</v>
      </c>
      <c r="P13179" s="119" t="s">
        <v>20254</v>
      </c>
    </row>
    <row r="13180" spans="1:16" x14ac:dyDescent="0.25">
      <c r="A13180">
        <v>27077</v>
      </c>
      <c r="B13180" s="119" t="s">
        <v>8558</v>
      </c>
      <c r="C13180">
        <v>63</v>
      </c>
      <c r="D13180">
        <v>24603</v>
      </c>
      <c r="E13180">
        <v>0</v>
      </c>
      <c r="F13180">
        <v>0</v>
      </c>
      <c r="G13180">
        <v>346</v>
      </c>
      <c r="H13180">
        <v>180</v>
      </c>
      <c r="I13180" s="119" t="s">
        <v>4726</v>
      </c>
      <c r="J13180" s="119" t="s">
        <v>139</v>
      </c>
      <c r="K13180" s="1">
        <v>46255.758941458334</v>
      </c>
      <c r="L13180">
        <v>0</v>
      </c>
      <c r="M13180">
        <v>4</v>
      </c>
      <c r="N13180">
        <v>0</v>
      </c>
      <c r="O13180">
        <v>1</v>
      </c>
      <c r="P13180" s="119" t="s">
        <v>20254</v>
      </c>
    </row>
    <row r="13181" spans="1:16" x14ac:dyDescent="0.25">
      <c r="A13181">
        <v>27078</v>
      </c>
      <c r="B13181" s="119" t="s">
        <v>4891</v>
      </c>
      <c r="C13181">
        <v>43</v>
      </c>
      <c r="E13181">
        <v>0</v>
      </c>
      <c r="F13181">
        <v>0</v>
      </c>
      <c r="G13181">
        <v>278</v>
      </c>
      <c r="H13181">
        <v>75</v>
      </c>
      <c r="I13181" s="119" t="s">
        <v>4726</v>
      </c>
      <c r="J13181" s="119" t="s">
        <v>22</v>
      </c>
      <c r="K13181" s="1">
        <v>46255.758941458334</v>
      </c>
      <c r="L13181">
        <v>0</v>
      </c>
      <c r="M13181">
        <v>0</v>
      </c>
      <c r="N13181">
        <v>0</v>
      </c>
      <c r="O13181">
        <v>0</v>
      </c>
      <c r="P13181" s="119" t="s">
        <v>20254</v>
      </c>
    </row>
    <row r="13182" spans="1:16" x14ac:dyDescent="0.25">
      <c r="A13182">
        <v>27079</v>
      </c>
      <c r="B13182" s="119" t="s">
        <v>8559</v>
      </c>
      <c r="C13182">
        <v>69</v>
      </c>
      <c r="D13182">
        <v>24634</v>
      </c>
      <c r="E13182">
        <v>0</v>
      </c>
      <c r="F13182">
        <v>0</v>
      </c>
      <c r="G13182">
        <v>288</v>
      </c>
      <c r="H13182">
        <v>150</v>
      </c>
      <c r="I13182" s="119" t="s">
        <v>4726</v>
      </c>
      <c r="J13182" s="119" t="s">
        <v>139</v>
      </c>
      <c r="K13182" s="1">
        <v>46255.758941458334</v>
      </c>
      <c r="L13182">
        <v>0</v>
      </c>
      <c r="M13182">
        <v>2</v>
      </c>
      <c r="N13182">
        <v>0</v>
      </c>
      <c r="O13182">
        <v>1</v>
      </c>
      <c r="P13182" s="119" t="s">
        <v>20254</v>
      </c>
    </row>
    <row r="13183" spans="1:16" x14ac:dyDescent="0.25">
      <c r="A13183">
        <v>27080</v>
      </c>
      <c r="B13183" s="119" t="s">
        <v>4889</v>
      </c>
      <c r="C13183">
        <v>24</v>
      </c>
      <c r="E13183">
        <v>0</v>
      </c>
      <c r="F13183">
        <v>0</v>
      </c>
      <c r="G13183">
        <v>271</v>
      </c>
      <c r="H13183">
        <v>195</v>
      </c>
      <c r="I13183" s="119" t="s">
        <v>4726</v>
      </c>
      <c r="J13183" s="119" t="s">
        <v>22</v>
      </c>
      <c r="K13183" s="1">
        <v>46255.758941458334</v>
      </c>
      <c r="L13183">
        <v>0</v>
      </c>
      <c r="M13183">
        <v>8</v>
      </c>
      <c r="N13183">
        <v>0</v>
      </c>
      <c r="O13183">
        <v>2</v>
      </c>
      <c r="P13183" s="119" t="s">
        <v>20254</v>
      </c>
    </row>
    <row r="13184" spans="1:16" x14ac:dyDescent="0.25">
      <c r="A13184">
        <v>27081</v>
      </c>
      <c r="B13184" s="119" t="s">
        <v>8560</v>
      </c>
      <c r="C13184">
        <v>75</v>
      </c>
      <c r="D13184">
        <v>24549</v>
      </c>
      <c r="E13184">
        <v>0</v>
      </c>
      <c r="F13184">
        <v>0</v>
      </c>
      <c r="G13184">
        <v>498</v>
      </c>
      <c r="H13184">
        <v>207</v>
      </c>
      <c r="I13184" s="119" t="s">
        <v>4726</v>
      </c>
      <c r="J13184" s="119" t="s">
        <v>139</v>
      </c>
      <c r="K13184" s="1">
        <v>46255.758941458334</v>
      </c>
      <c r="L13184">
        <v>0</v>
      </c>
      <c r="M13184">
        <v>4</v>
      </c>
      <c r="N13184">
        <v>0</v>
      </c>
      <c r="O13184">
        <v>2</v>
      </c>
      <c r="P13184" s="119" t="s">
        <v>20254</v>
      </c>
    </row>
    <row r="13185" spans="1:16" x14ac:dyDescent="0.25">
      <c r="A13185">
        <v>27082</v>
      </c>
      <c r="B13185" s="119" t="s">
        <v>4855</v>
      </c>
      <c r="C13185">
        <v>29</v>
      </c>
      <c r="E13185">
        <v>1368</v>
      </c>
      <c r="F13185">
        <v>36</v>
      </c>
      <c r="G13185">
        <v>782</v>
      </c>
      <c r="H13185">
        <v>54</v>
      </c>
      <c r="I13185" s="119" t="s">
        <v>4726</v>
      </c>
      <c r="J13185" s="119" t="s">
        <v>22</v>
      </c>
      <c r="K13185" s="1">
        <v>46255.758941458334</v>
      </c>
      <c r="L13185">
        <v>12</v>
      </c>
      <c r="M13185">
        <v>2</v>
      </c>
      <c r="N13185">
        <v>2</v>
      </c>
      <c r="O13185">
        <v>0</v>
      </c>
      <c r="P13185" s="119" t="s">
        <v>20254</v>
      </c>
    </row>
    <row r="13186" spans="1:16" x14ac:dyDescent="0.25">
      <c r="A13186">
        <v>27083</v>
      </c>
      <c r="B13186" s="119" t="s">
        <v>4889</v>
      </c>
      <c r="C13186">
        <v>34</v>
      </c>
      <c r="E13186">
        <v>410</v>
      </c>
      <c r="F13186">
        <v>44</v>
      </c>
      <c r="G13186">
        <v>83</v>
      </c>
      <c r="H13186">
        <v>2039</v>
      </c>
      <c r="I13186" s="119" t="s">
        <v>4726</v>
      </c>
      <c r="J13186" s="119" t="s">
        <v>22</v>
      </c>
      <c r="K13186" s="1">
        <v>46255.758941458334</v>
      </c>
      <c r="L13186">
        <v>12</v>
      </c>
      <c r="M13186">
        <v>7</v>
      </c>
      <c r="N13186">
        <v>2</v>
      </c>
      <c r="O13186">
        <v>3</v>
      </c>
      <c r="P13186" s="119" t="s">
        <v>20254</v>
      </c>
    </row>
    <row r="13187" spans="1:16" x14ac:dyDescent="0.25">
      <c r="A13187">
        <v>27084</v>
      </c>
      <c r="B13187" s="119" t="s">
        <v>8558</v>
      </c>
      <c r="C13187">
        <v>80</v>
      </c>
      <c r="D13187">
        <v>24603</v>
      </c>
      <c r="E13187">
        <v>0</v>
      </c>
      <c r="F13187">
        <v>0</v>
      </c>
      <c r="G13187">
        <v>9857</v>
      </c>
      <c r="H13187">
        <v>156</v>
      </c>
      <c r="I13187" s="119" t="s">
        <v>4726</v>
      </c>
      <c r="J13187" s="119" t="s">
        <v>139</v>
      </c>
      <c r="K13187" s="1">
        <v>46255.758941458334</v>
      </c>
      <c r="L13187">
        <v>0</v>
      </c>
      <c r="M13187">
        <v>11</v>
      </c>
      <c r="N13187">
        <v>0</v>
      </c>
      <c r="O13187">
        <v>0</v>
      </c>
      <c r="P13187" s="119" t="s">
        <v>20254</v>
      </c>
    </row>
    <row r="13188" spans="1:16" x14ac:dyDescent="0.25">
      <c r="A13188">
        <v>27085</v>
      </c>
      <c r="B13188" s="119" t="s">
        <v>8456</v>
      </c>
      <c r="C13188">
        <v>64</v>
      </c>
      <c r="D13188">
        <v>24616</v>
      </c>
      <c r="E13188">
        <v>0</v>
      </c>
      <c r="F13188">
        <v>0</v>
      </c>
      <c r="G13188">
        <v>229</v>
      </c>
      <c r="H13188">
        <v>145</v>
      </c>
      <c r="I13188" s="119" t="s">
        <v>4726</v>
      </c>
      <c r="J13188" s="119" t="s">
        <v>139</v>
      </c>
      <c r="K13188" s="1">
        <v>46255.758941458334</v>
      </c>
      <c r="L13188">
        <v>0</v>
      </c>
      <c r="M13188">
        <v>1</v>
      </c>
      <c r="N13188">
        <v>0</v>
      </c>
      <c r="O13188">
        <v>1</v>
      </c>
      <c r="P13188" s="119" t="s">
        <v>20254</v>
      </c>
    </row>
    <row r="13189" spans="1:16" x14ac:dyDescent="0.25">
      <c r="A13189">
        <v>27086</v>
      </c>
      <c r="B13189" s="119" t="s">
        <v>4889</v>
      </c>
      <c r="C13189">
        <v>39</v>
      </c>
      <c r="E13189">
        <v>1885</v>
      </c>
      <c r="F13189">
        <v>50</v>
      </c>
      <c r="G13189">
        <v>85</v>
      </c>
      <c r="H13189">
        <v>88</v>
      </c>
      <c r="I13189" s="119" t="s">
        <v>4726</v>
      </c>
      <c r="J13189" s="119" t="s">
        <v>22</v>
      </c>
      <c r="K13189" s="1">
        <v>46255.758941458334</v>
      </c>
      <c r="L13189">
        <v>13</v>
      </c>
      <c r="M13189">
        <v>3</v>
      </c>
      <c r="N13189">
        <v>4</v>
      </c>
      <c r="O13189">
        <v>2</v>
      </c>
      <c r="P13189" s="119" t="s">
        <v>20254</v>
      </c>
    </row>
    <row r="13190" spans="1:16" x14ac:dyDescent="0.25">
      <c r="A13190">
        <v>27087</v>
      </c>
      <c r="B13190" s="119" t="s">
        <v>8456</v>
      </c>
      <c r="C13190">
        <v>70</v>
      </c>
      <c r="D13190">
        <v>24616</v>
      </c>
      <c r="E13190">
        <v>0</v>
      </c>
      <c r="F13190">
        <v>0</v>
      </c>
      <c r="G13190">
        <v>214</v>
      </c>
      <c r="H13190">
        <v>146</v>
      </c>
      <c r="I13190" s="119" t="s">
        <v>4726</v>
      </c>
      <c r="J13190" s="119" t="s">
        <v>139</v>
      </c>
      <c r="K13190" s="1">
        <v>46255.758941458334</v>
      </c>
      <c r="L13190">
        <v>0</v>
      </c>
      <c r="M13190">
        <v>1</v>
      </c>
      <c r="N13190">
        <v>0</v>
      </c>
      <c r="O13190">
        <v>1</v>
      </c>
      <c r="P13190" s="119" t="s">
        <v>20254</v>
      </c>
    </row>
    <row r="13191" spans="1:16" x14ac:dyDescent="0.25">
      <c r="A13191">
        <v>27088</v>
      </c>
      <c r="B13191" s="119" t="s">
        <v>4889</v>
      </c>
      <c r="C13191">
        <v>44</v>
      </c>
      <c r="E13191">
        <v>1028</v>
      </c>
      <c r="F13191">
        <v>50</v>
      </c>
      <c r="G13191">
        <v>35</v>
      </c>
      <c r="H13191">
        <v>348</v>
      </c>
      <c r="I13191" s="119" t="s">
        <v>4726</v>
      </c>
      <c r="J13191" s="119" t="s">
        <v>22</v>
      </c>
      <c r="K13191" s="1">
        <v>46255.758941458334</v>
      </c>
      <c r="L13191">
        <v>15</v>
      </c>
      <c r="M13191">
        <v>2</v>
      </c>
      <c r="N13191">
        <v>2</v>
      </c>
      <c r="O13191">
        <v>0</v>
      </c>
      <c r="P13191" s="119" t="s">
        <v>20254</v>
      </c>
    </row>
    <row r="13192" spans="1:16" x14ac:dyDescent="0.25">
      <c r="A13192">
        <v>27089</v>
      </c>
      <c r="B13192" s="119" t="s">
        <v>8561</v>
      </c>
      <c r="C13192">
        <v>76</v>
      </c>
      <c r="D13192">
        <v>24619</v>
      </c>
      <c r="E13192">
        <v>0</v>
      </c>
      <c r="F13192">
        <v>0</v>
      </c>
      <c r="G13192">
        <v>3280</v>
      </c>
      <c r="H13192">
        <v>149</v>
      </c>
      <c r="I13192" s="119" t="s">
        <v>4726</v>
      </c>
      <c r="J13192" s="119" t="s">
        <v>139</v>
      </c>
      <c r="K13192" s="1">
        <v>46255.758941458334</v>
      </c>
      <c r="L13192">
        <v>0</v>
      </c>
      <c r="M13192">
        <v>8</v>
      </c>
      <c r="N13192">
        <v>0</v>
      </c>
      <c r="O13192">
        <v>3</v>
      </c>
      <c r="P13192" s="119" t="s">
        <v>20254</v>
      </c>
    </row>
    <row r="13193" spans="1:16" x14ac:dyDescent="0.25">
      <c r="A13193">
        <v>27090</v>
      </c>
      <c r="B13193" s="119" t="s">
        <v>4889</v>
      </c>
      <c r="C13193">
        <v>41</v>
      </c>
      <c r="E13193">
        <v>599</v>
      </c>
      <c r="F13193">
        <v>46</v>
      </c>
      <c r="G13193">
        <v>167</v>
      </c>
      <c r="H13193">
        <v>146</v>
      </c>
      <c r="I13193" s="119" t="s">
        <v>4726</v>
      </c>
      <c r="J13193" s="119" t="s">
        <v>22</v>
      </c>
      <c r="K13193" s="1">
        <v>46255.758941458334</v>
      </c>
      <c r="L13193">
        <v>14</v>
      </c>
      <c r="M13193">
        <v>4</v>
      </c>
      <c r="N13193">
        <v>0</v>
      </c>
      <c r="O13193">
        <v>2</v>
      </c>
      <c r="P13193" s="119" t="s">
        <v>20254</v>
      </c>
    </row>
    <row r="13194" spans="1:16" x14ac:dyDescent="0.25">
      <c r="A13194">
        <v>27091</v>
      </c>
      <c r="B13194" s="119" t="s">
        <v>4889</v>
      </c>
      <c r="C13194">
        <v>46</v>
      </c>
      <c r="E13194">
        <v>25</v>
      </c>
      <c r="F13194">
        <v>43</v>
      </c>
      <c r="G13194">
        <v>62</v>
      </c>
      <c r="H13194">
        <v>50</v>
      </c>
      <c r="I13194" s="119" t="s">
        <v>4726</v>
      </c>
      <c r="J13194" s="119" t="s">
        <v>22</v>
      </c>
      <c r="K13194" s="1">
        <v>46255.758941458334</v>
      </c>
      <c r="L13194">
        <v>0</v>
      </c>
      <c r="M13194">
        <v>3</v>
      </c>
      <c r="N13194">
        <v>0</v>
      </c>
      <c r="O13194">
        <v>0</v>
      </c>
      <c r="P13194" s="119" t="s">
        <v>20254</v>
      </c>
    </row>
    <row r="13195" spans="1:16" x14ac:dyDescent="0.25">
      <c r="A13195">
        <v>27092</v>
      </c>
      <c r="B13195" s="119" t="s">
        <v>8562</v>
      </c>
      <c r="C13195">
        <v>80</v>
      </c>
      <c r="D13195">
        <v>24634</v>
      </c>
      <c r="E13195">
        <v>0</v>
      </c>
      <c r="F13195">
        <v>0</v>
      </c>
      <c r="G13195">
        <v>3443</v>
      </c>
      <c r="H13195">
        <v>156</v>
      </c>
      <c r="I13195" s="119" t="s">
        <v>4726</v>
      </c>
      <c r="J13195" s="119" t="s">
        <v>139</v>
      </c>
      <c r="K13195" s="1">
        <v>46255.758941458334</v>
      </c>
      <c r="L13195">
        <v>0</v>
      </c>
      <c r="M13195">
        <v>6</v>
      </c>
      <c r="N13195">
        <v>0</v>
      </c>
      <c r="O13195">
        <v>0</v>
      </c>
      <c r="P13195" s="119" t="s">
        <v>20254</v>
      </c>
    </row>
    <row r="13196" spans="1:16" x14ac:dyDescent="0.25">
      <c r="A13196">
        <v>27093</v>
      </c>
      <c r="B13196" s="119" t="s">
        <v>8563</v>
      </c>
      <c r="C13196">
        <v>65</v>
      </c>
      <c r="D13196">
        <v>24619</v>
      </c>
      <c r="E13196">
        <v>0</v>
      </c>
      <c r="F13196">
        <v>0</v>
      </c>
      <c r="G13196">
        <v>439</v>
      </c>
      <c r="H13196">
        <v>155</v>
      </c>
      <c r="I13196" s="119" t="s">
        <v>4726</v>
      </c>
      <c r="J13196" s="119" t="s">
        <v>139</v>
      </c>
      <c r="K13196" s="1">
        <v>46255.758941458334</v>
      </c>
      <c r="L13196">
        <v>0</v>
      </c>
      <c r="M13196">
        <v>3</v>
      </c>
      <c r="N13196">
        <v>0</v>
      </c>
      <c r="O13196">
        <v>1</v>
      </c>
      <c r="P13196" s="119" t="s">
        <v>20254</v>
      </c>
    </row>
    <row r="13197" spans="1:16" x14ac:dyDescent="0.25">
      <c r="A13197">
        <v>27094</v>
      </c>
      <c r="B13197" s="119" t="s">
        <v>4889</v>
      </c>
      <c r="C13197">
        <v>51</v>
      </c>
      <c r="E13197">
        <v>1185</v>
      </c>
      <c r="F13197">
        <v>65</v>
      </c>
      <c r="G13197">
        <v>264</v>
      </c>
      <c r="H13197">
        <v>97</v>
      </c>
      <c r="I13197" s="119" t="s">
        <v>4726</v>
      </c>
      <c r="J13197" s="119" t="s">
        <v>22</v>
      </c>
      <c r="K13197" s="1">
        <v>46255.758941458334</v>
      </c>
      <c r="L13197">
        <v>8</v>
      </c>
      <c r="M13197">
        <v>1</v>
      </c>
      <c r="N13197">
        <v>2</v>
      </c>
      <c r="O13197">
        <v>0</v>
      </c>
      <c r="P13197" s="119" t="s">
        <v>20254</v>
      </c>
    </row>
    <row r="13198" spans="1:16" x14ac:dyDescent="0.25">
      <c r="A13198">
        <v>27095</v>
      </c>
      <c r="B13198" s="119" t="s">
        <v>8564</v>
      </c>
      <c r="C13198">
        <v>71</v>
      </c>
      <c r="D13198">
        <v>24613</v>
      </c>
      <c r="E13198">
        <v>0</v>
      </c>
      <c r="F13198">
        <v>0</v>
      </c>
      <c r="G13198">
        <v>901</v>
      </c>
      <c r="H13198">
        <v>164</v>
      </c>
      <c r="I13198" s="119" t="s">
        <v>4726</v>
      </c>
      <c r="J13198" s="119" t="s">
        <v>139</v>
      </c>
      <c r="K13198" s="1">
        <v>46255.758941458334</v>
      </c>
      <c r="L13198">
        <v>0</v>
      </c>
      <c r="M13198">
        <v>4</v>
      </c>
      <c r="N13198">
        <v>0</v>
      </c>
      <c r="O13198">
        <v>4</v>
      </c>
      <c r="P13198" s="119" t="s">
        <v>20254</v>
      </c>
    </row>
    <row r="13199" spans="1:16" x14ac:dyDescent="0.25">
      <c r="A13199">
        <v>27096</v>
      </c>
      <c r="B13199" s="119" t="s">
        <v>4889</v>
      </c>
      <c r="C13199">
        <v>56</v>
      </c>
      <c r="E13199">
        <v>1262</v>
      </c>
      <c r="F13199">
        <v>62</v>
      </c>
      <c r="G13199">
        <v>189</v>
      </c>
      <c r="H13199">
        <v>110</v>
      </c>
      <c r="I13199" s="119" t="s">
        <v>4726</v>
      </c>
      <c r="J13199" s="119" t="s">
        <v>22</v>
      </c>
      <c r="K13199" s="1">
        <v>46255.758941458334</v>
      </c>
      <c r="L13199">
        <v>1</v>
      </c>
      <c r="M13199">
        <v>0</v>
      </c>
      <c r="N13199">
        <v>1</v>
      </c>
      <c r="O13199">
        <v>0</v>
      </c>
      <c r="P13199" s="119" t="s">
        <v>20254</v>
      </c>
    </row>
    <row r="13200" spans="1:16" x14ac:dyDescent="0.25">
      <c r="A13200">
        <v>27097</v>
      </c>
      <c r="B13200" s="119" t="s">
        <v>4890</v>
      </c>
      <c r="C13200">
        <v>42</v>
      </c>
      <c r="E13200">
        <v>1006</v>
      </c>
      <c r="F13200">
        <v>46</v>
      </c>
      <c r="G13200">
        <v>214</v>
      </c>
      <c r="H13200">
        <v>100</v>
      </c>
      <c r="I13200" s="119" t="s">
        <v>4726</v>
      </c>
      <c r="J13200" s="119" t="s">
        <v>22</v>
      </c>
      <c r="K13200" s="1">
        <v>46255.758941458334</v>
      </c>
      <c r="L13200">
        <v>11</v>
      </c>
      <c r="M13200">
        <v>3</v>
      </c>
      <c r="N13200">
        <v>5</v>
      </c>
      <c r="O13200">
        <v>0</v>
      </c>
      <c r="P13200" s="119" t="s">
        <v>20254</v>
      </c>
    </row>
    <row r="13201" spans="1:16" x14ac:dyDescent="0.25">
      <c r="A13201">
        <v>27098</v>
      </c>
      <c r="B13201" s="119" t="s">
        <v>8565</v>
      </c>
      <c r="C13201">
        <v>77</v>
      </c>
      <c r="D13201">
        <v>24576</v>
      </c>
      <c r="E13201">
        <v>216</v>
      </c>
      <c r="F13201">
        <v>131</v>
      </c>
      <c r="G13201">
        <v>3393</v>
      </c>
      <c r="H13201">
        <v>149</v>
      </c>
      <c r="I13201" s="119" t="s">
        <v>4726</v>
      </c>
      <c r="J13201" s="119" t="s">
        <v>139</v>
      </c>
      <c r="K13201" s="1">
        <v>46255.758941458334</v>
      </c>
      <c r="L13201">
        <v>0</v>
      </c>
      <c r="M13201">
        <v>9</v>
      </c>
      <c r="N13201">
        <v>0</v>
      </c>
      <c r="O13201">
        <v>2</v>
      </c>
      <c r="P13201" s="119" t="s">
        <v>20254</v>
      </c>
    </row>
    <row r="13202" spans="1:16" x14ac:dyDescent="0.25">
      <c r="A13202">
        <v>27099</v>
      </c>
      <c r="B13202" s="119" t="s">
        <v>8556</v>
      </c>
      <c r="C13202">
        <v>80</v>
      </c>
      <c r="D13202">
        <v>24657</v>
      </c>
      <c r="E13202">
        <v>0</v>
      </c>
      <c r="F13202">
        <v>0</v>
      </c>
      <c r="G13202">
        <v>5936</v>
      </c>
      <c r="H13202">
        <v>156</v>
      </c>
      <c r="I13202" s="119" t="s">
        <v>4726</v>
      </c>
      <c r="J13202" s="119" t="s">
        <v>139</v>
      </c>
      <c r="K13202" s="1">
        <v>46255.758941458334</v>
      </c>
      <c r="L13202">
        <v>0</v>
      </c>
      <c r="M13202">
        <v>9</v>
      </c>
      <c r="N13202">
        <v>0</v>
      </c>
      <c r="O13202">
        <v>2</v>
      </c>
      <c r="P13202" s="119" t="s">
        <v>20254</v>
      </c>
    </row>
    <row r="13203" spans="1:16" x14ac:dyDescent="0.25">
      <c r="A13203">
        <v>27100</v>
      </c>
      <c r="B13203" s="119" t="s">
        <v>4890</v>
      </c>
      <c r="C13203">
        <v>47</v>
      </c>
      <c r="E13203">
        <v>574</v>
      </c>
      <c r="F13203">
        <v>51</v>
      </c>
      <c r="G13203">
        <v>254</v>
      </c>
      <c r="H13203">
        <v>80</v>
      </c>
      <c r="I13203" s="119" t="s">
        <v>4726</v>
      </c>
      <c r="J13203" s="119" t="s">
        <v>22</v>
      </c>
      <c r="K13203" s="1">
        <v>46255.758941458334</v>
      </c>
      <c r="L13203">
        <v>8</v>
      </c>
      <c r="M13203">
        <v>2</v>
      </c>
      <c r="N13203">
        <v>1</v>
      </c>
      <c r="O13203">
        <v>0</v>
      </c>
      <c r="P13203" s="119" t="s">
        <v>20254</v>
      </c>
    </row>
    <row r="13204" spans="1:16" x14ac:dyDescent="0.25">
      <c r="A13204">
        <v>27101</v>
      </c>
      <c r="B13204" s="119" t="s">
        <v>8443</v>
      </c>
      <c r="C13204">
        <v>66</v>
      </c>
      <c r="D13204">
        <v>24557</v>
      </c>
      <c r="E13204">
        <v>0</v>
      </c>
      <c r="F13204">
        <v>0</v>
      </c>
      <c r="G13204">
        <v>347</v>
      </c>
      <c r="H13204">
        <v>161</v>
      </c>
      <c r="I13204" s="119" t="s">
        <v>4726</v>
      </c>
      <c r="J13204" s="119" t="s">
        <v>139</v>
      </c>
      <c r="K13204" s="1">
        <v>46255.758941458334</v>
      </c>
      <c r="L13204">
        <v>0</v>
      </c>
      <c r="M13204">
        <v>0</v>
      </c>
      <c r="N13204">
        <v>0</v>
      </c>
      <c r="O13204">
        <v>0</v>
      </c>
      <c r="P13204" s="119" t="s">
        <v>20254</v>
      </c>
    </row>
    <row r="13205" spans="1:16" x14ac:dyDescent="0.25">
      <c r="A13205">
        <v>27102</v>
      </c>
      <c r="B13205" s="119" t="s">
        <v>4890</v>
      </c>
      <c r="C13205">
        <v>52</v>
      </c>
      <c r="E13205">
        <v>466</v>
      </c>
      <c r="F13205">
        <v>67</v>
      </c>
      <c r="G13205">
        <v>230</v>
      </c>
      <c r="H13205">
        <v>88</v>
      </c>
      <c r="I13205" s="119" t="s">
        <v>4726</v>
      </c>
      <c r="J13205" s="119" t="s">
        <v>22</v>
      </c>
      <c r="K13205" s="1">
        <v>46255.758941458334</v>
      </c>
      <c r="L13205">
        <v>8</v>
      </c>
      <c r="M13205">
        <v>0</v>
      </c>
      <c r="N13205">
        <v>3</v>
      </c>
      <c r="O13205">
        <v>0</v>
      </c>
      <c r="P13205" s="119" t="s">
        <v>20254</v>
      </c>
    </row>
    <row r="13206" spans="1:16" x14ac:dyDescent="0.25">
      <c r="A13206">
        <v>27103</v>
      </c>
      <c r="B13206" s="119" t="s">
        <v>8445</v>
      </c>
      <c r="C13206">
        <v>72</v>
      </c>
      <c r="D13206">
        <v>24610</v>
      </c>
      <c r="E13206">
        <v>0</v>
      </c>
      <c r="F13206">
        <v>0</v>
      </c>
      <c r="G13206">
        <v>295</v>
      </c>
      <c r="H13206">
        <v>149</v>
      </c>
      <c r="I13206" s="119" t="s">
        <v>4726</v>
      </c>
      <c r="J13206" s="119" t="s">
        <v>139</v>
      </c>
      <c r="K13206" s="1">
        <v>46255.758941458334</v>
      </c>
      <c r="L13206">
        <v>0</v>
      </c>
      <c r="M13206">
        <v>0</v>
      </c>
      <c r="N13206">
        <v>0</v>
      </c>
      <c r="O13206">
        <v>0</v>
      </c>
      <c r="P13206" s="119" t="s">
        <v>20254</v>
      </c>
    </row>
    <row r="13207" spans="1:16" x14ac:dyDescent="0.25">
      <c r="A13207">
        <v>27104</v>
      </c>
      <c r="B13207" s="119" t="s">
        <v>4890</v>
      </c>
      <c r="C13207">
        <v>57</v>
      </c>
      <c r="E13207">
        <v>0</v>
      </c>
      <c r="F13207">
        <v>0</v>
      </c>
      <c r="G13207">
        <v>126</v>
      </c>
      <c r="H13207">
        <v>105</v>
      </c>
      <c r="I13207" s="119" t="s">
        <v>4726</v>
      </c>
      <c r="J13207" s="119" t="s">
        <v>22</v>
      </c>
      <c r="K13207" s="1">
        <v>46255.758941458334</v>
      </c>
      <c r="L13207">
        <v>0</v>
      </c>
      <c r="M13207">
        <v>1</v>
      </c>
      <c r="N13207">
        <v>0</v>
      </c>
      <c r="O13207">
        <v>0</v>
      </c>
      <c r="P13207" s="119" t="s">
        <v>20254</v>
      </c>
    </row>
    <row r="13208" spans="1:16" x14ac:dyDescent="0.25">
      <c r="A13208">
        <v>27105</v>
      </c>
      <c r="B13208" s="119" t="s">
        <v>8559</v>
      </c>
      <c r="C13208">
        <v>78</v>
      </c>
      <c r="D13208">
        <v>24634</v>
      </c>
      <c r="E13208">
        <v>0</v>
      </c>
      <c r="F13208">
        <v>0</v>
      </c>
      <c r="G13208">
        <v>2493</v>
      </c>
      <c r="H13208">
        <v>151</v>
      </c>
      <c r="I13208" s="119" t="s">
        <v>4726</v>
      </c>
      <c r="J13208" s="119" t="s">
        <v>139</v>
      </c>
      <c r="K13208" s="1">
        <v>46255.758941458334</v>
      </c>
      <c r="L13208">
        <v>0</v>
      </c>
      <c r="M13208">
        <v>4</v>
      </c>
      <c r="N13208">
        <v>0</v>
      </c>
      <c r="O13208">
        <v>0</v>
      </c>
      <c r="P13208" s="119" t="s">
        <v>20254</v>
      </c>
    </row>
    <row r="13209" spans="1:16" x14ac:dyDescent="0.25">
      <c r="A13209">
        <v>27106</v>
      </c>
      <c r="B13209" s="119" t="s">
        <v>4891</v>
      </c>
      <c r="C13209">
        <v>48</v>
      </c>
      <c r="E13209">
        <v>1878</v>
      </c>
      <c r="F13209">
        <v>52</v>
      </c>
      <c r="G13209">
        <v>400</v>
      </c>
      <c r="H13209">
        <v>400</v>
      </c>
      <c r="I13209" s="119" t="s">
        <v>4726</v>
      </c>
      <c r="J13209" s="119" t="s">
        <v>22</v>
      </c>
      <c r="K13209" s="1">
        <v>46255.758941458334</v>
      </c>
      <c r="L13209">
        <v>6</v>
      </c>
      <c r="M13209">
        <v>4</v>
      </c>
      <c r="N13209">
        <v>2</v>
      </c>
      <c r="O13209">
        <v>0</v>
      </c>
      <c r="P13209" s="119" t="s">
        <v>20254</v>
      </c>
    </row>
    <row r="13210" spans="1:16" x14ac:dyDescent="0.25">
      <c r="A13210">
        <v>27107</v>
      </c>
      <c r="B13210" s="119" t="s">
        <v>8443</v>
      </c>
      <c r="C13210">
        <v>80</v>
      </c>
      <c r="D13210">
        <v>24557</v>
      </c>
      <c r="E13210">
        <v>0</v>
      </c>
      <c r="F13210">
        <v>0</v>
      </c>
      <c r="G13210">
        <v>2015</v>
      </c>
      <c r="H13210">
        <v>156</v>
      </c>
      <c r="I13210" s="119" t="s">
        <v>4726</v>
      </c>
      <c r="J13210" s="119" t="s">
        <v>139</v>
      </c>
      <c r="K13210" s="1">
        <v>46255.758941458334</v>
      </c>
      <c r="L13210">
        <v>0</v>
      </c>
      <c r="M13210">
        <v>0</v>
      </c>
      <c r="N13210">
        <v>0</v>
      </c>
      <c r="O13210">
        <v>0</v>
      </c>
      <c r="P13210" s="119" t="s">
        <v>20254</v>
      </c>
    </row>
    <row r="13211" spans="1:16" x14ac:dyDescent="0.25">
      <c r="A13211">
        <v>27108</v>
      </c>
      <c r="B13211" s="119" t="s">
        <v>4891</v>
      </c>
      <c r="C13211">
        <v>53</v>
      </c>
      <c r="E13211">
        <v>805</v>
      </c>
      <c r="F13211">
        <v>67</v>
      </c>
      <c r="G13211">
        <v>170</v>
      </c>
      <c r="H13211">
        <v>95</v>
      </c>
      <c r="I13211" s="119" t="s">
        <v>4726</v>
      </c>
      <c r="J13211" s="119" t="s">
        <v>22</v>
      </c>
      <c r="K13211" s="1">
        <v>46255.758941458334</v>
      </c>
      <c r="L13211">
        <v>8</v>
      </c>
      <c r="M13211">
        <v>3</v>
      </c>
      <c r="N13211">
        <v>0</v>
      </c>
      <c r="O13211">
        <v>0</v>
      </c>
      <c r="P13211" s="119" t="s">
        <v>20254</v>
      </c>
    </row>
    <row r="13212" spans="1:16" x14ac:dyDescent="0.25">
      <c r="A13212">
        <v>27109</v>
      </c>
      <c r="B13212" s="119" t="s">
        <v>4891</v>
      </c>
      <c r="C13212">
        <v>58</v>
      </c>
      <c r="E13212">
        <v>600</v>
      </c>
      <c r="F13212">
        <v>61</v>
      </c>
      <c r="G13212">
        <v>213</v>
      </c>
      <c r="H13212">
        <v>95</v>
      </c>
      <c r="I13212" s="119" t="s">
        <v>4726</v>
      </c>
      <c r="J13212" s="119" t="s">
        <v>22</v>
      </c>
      <c r="K13212" s="1">
        <v>46255.758941458334</v>
      </c>
      <c r="L13212">
        <v>7</v>
      </c>
      <c r="M13212">
        <v>2</v>
      </c>
      <c r="N13212">
        <v>2</v>
      </c>
      <c r="O13212">
        <v>0</v>
      </c>
      <c r="P13212" s="119" t="s">
        <v>20254</v>
      </c>
    </row>
    <row r="13213" spans="1:16" x14ac:dyDescent="0.25">
      <c r="A13213">
        <v>27110</v>
      </c>
      <c r="B13213" s="119" t="s">
        <v>4891</v>
      </c>
      <c r="C13213">
        <v>63</v>
      </c>
      <c r="E13213">
        <v>0</v>
      </c>
      <c r="F13213">
        <v>0</v>
      </c>
      <c r="G13213">
        <v>909</v>
      </c>
      <c r="H13213">
        <v>73</v>
      </c>
      <c r="I13213" s="119" t="s">
        <v>4726</v>
      </c>
      <c r="J13213" s="119" t="s">
        <v>22</v>
      </c>
      <c r="K13213" s="1">
        <v>46255.758941458334</v>
      </c>
      <c r="L13213">
        <v>0</v>
      </c>
      <c r="M13213">
        <v>4</v>
      </c>
      <c r="N13213">
        <v>0</v>
      </c>
      <c r="O13213">
        <v>0</v>
      </c>
      <c r="P13213" s="119" t="s">
        <v>20254</v>
      </c>
    </row>
    <row r="13214" spans="1:16" x14ac:dyDescent="0.25">
      <c r="A13214">
        <v>27111</v>
      </c>
      <c r="B13214" s="119" t="s">
        <v>8538</v>
      </c>
      <c r="C13214">
        <v>39</v>
      </c>
      <c r="D13214">
        <v>24635</v>
      </c>
      <c r="E13214">
        <v>390</v>
      </c>
      <c r="F13214">
        <v>302</v>
      </c>
      <c r="G13214">
        <v>325</v>
      </c>
      <c r="H13214">
        <v>1098</v>
      </c>
      <c r="I13214" s="119" t="s">
        <v>4726</v>
      </c>
      <c r="J13214" s="119" t="s">
        <v>222</v>
      </c>
      <c r="K13214" s="1">
        <v>46255.758941458334</v>
      </c>
      <c r="L13214">
        <v>0</v>
      </c>
      <c r="M13214">
        <v>2</v>
      </c>
      <c r="N13214">
        <v>0</v>
      </c>
      <c r="O13214">
        <v>1</v>
      </c>
      <c r="P13214" s="119" t="s">
        <v>20254</v>
      </c>
    </row>
    <row r="13215" spans="1:16" x14ac:dyDescent="0.25">
      <c r="A13215">
        <v>27112</v>
      </c>
      <c r="B13215" s="119" t="s">
        <v>4889</v>
      </c>
      <c r="C13215">
        <v>49</v>
      </c>
      <c r="E13215">
        <v>1918</v>
      </c>
      <c r="F13215">
        <v>76</v>
      </c>
      <c r="G13215">
        <v>154</v>
      </c>
      <c r="H13215">
        <v>236</v>
      </c>
      <c r="I13215" s="119" t="s">
        <v>4726</v>
      </c>
      <c r="J13215" s="119" t="s">
        <v>22</v>
      </c>
      <c r="K13215" s="1">
        <v>46255.758941458334</v>
      </c>
      <c r="L13215">
        <v>0</v>
      </c>
      <c r="M13215">
        <v>0</v>
      </c>
      <c r="N13215">
        <v>0</v>
      </c>
      <c r="O13215">
        <v>0</v>
      </c>
      <c r="P13215" s="119" t="s">
        <v>20254</v>
      </c>
    </row>
    <row r="13216" spans="1:16" x14ac:dyDescent="0.25">
      <c r="A13216">
        <v>27113</v>
      </c>
      <c r="B13216" s="119" t="s">
        <v>8566</v>
      </c>
      <c r="C13216">
        <v>46</v>
      </c>
      <c r="D13216">
        <v>24614</v>
      </c>
      <c r="E13216">
        <v>692</v>
      </c>
      <c r="F13216">
        <v>302</v>
      </c>
      <c r="G13216">
        <v>330</v>
      </c>
      <c r="H13216">
        <v>1020</v>
      </c>
      <c r="I13216" s="119" t="s">
        <v>4726</v>
      </c>
      <c r="J13216" s="119" t="s">
        <v>222</v>
      </c>
      <c r="K13216" s="1">
        <v>46255.758941458334</v>
      </c>
      <c r="L13216">
        <v>0</v>
      </c>
      <c r="M13216">
        <v>1</v>
      </c>
      <c r="N13216">
        <v>0</v>
      </c>
      <c r="O13216">
        <v>1</v>
      </c>
      <c r="P13216" s="119" t="s">
        <v>20254</v>
      </c>
    </row>
    <row r="13217" spans="1:16" x14ac:dyDescent="0.25">
      <c r="A13217">
        <v>27114</v>
      </c>
      <c r="B13217" s="119" t="s">
        <v>4889</v>
      </c>
      <c r="C13217">
        <v>54</v>
      </c>
      <c r="E13217">
        <v>1248</v>
      </c>
      <c r="F13217">
        <v>85</v>
      </c>
      <c r="G13217">
        <v>206</v>
      </c>
      <c r="H13217">
        <v>94</v>
      </c>
      <c r="I13217" s="119" t="s">
        <v>4726</v>
      </c>
      <c r="J13217" s="119" t="s">
        <v>22</v>
      </c>
      <c r="K13217" s="1">
        <v>46255.758941458334</v>
      </c>
      <c r="L13217">
        <v>11</v>
      </c>
      <c r="M13217">
        <v>1</v>
      </c>
      <c r="N13217">
        <v>2</v>
      </c>
      <c r="O13217">
        <v>0</v>
      </c>
      <c r="P13217" s="119" t="s">
        <v>20254</v>
      </c>
    </row>
    <row r="13218" spans="1:16" x14ac:dyDescent="0.25">
      <c r="A13218">
        <v>27115</v>
      </c>
      <c r="B13218" s="119" t="s">
        <v>4889</v>
      </c>
      <c r="C13218">
        <v>59</v>
      </c>
      <c r="E13218">
        <v>1992</v>
      </c>
      <c r="F13218">
        <v>60</v>
      </c>
      <c r="G13218">
        <v>118</v>
      </c>
      <c r="H13218">
        <v>101</v>
      </c>
      <c r="I13218" s="119" t="s">
        <v>4726</v>
      </c>
      <c r="J13218" s="119" t="s">
        <v>22</v>
      </c>
      <c r="K13218" s="1">
        <v>46255.758941458334</v>
      </c>
      <c r="L13218">
        <v>9</v>
      </c>
      <c r="M13218">
        <v>1</v>
      </c>
      <c r="N13218">
        <v>3</v>
      </c>
      <c r="O13218">
        <v>0</v>
      </c>
      <c r="P13218" s="119" t="s">
        <v>20254</v>
      </c>
    </row>
    <row r="13219" spans="1:16" x14ac:dyDescent="0.25">
      <c r="A13219">
        <v>27116</v>
      </c>
      <c r="B13219" s="119" t="s">
        <v>8567</v>
      </c>
      <c r="C13219">
        <v>53</v>
      </c>
      <c r="D13219">
        <v>24546</v>
      </c>
      <c r="E13219">
        <v>333</v>
      </c>
      <c r="F13219">
        <v>304</v>
      </c>
      <c r="G13219">
        <v>192</v>
      </c>
      <c r="H13219">
        <v>2121</v>
      </c>
      <c r="I13219" s="119" t="s">
        <v>4726</v>
      </c>
      <c r="J13219" s="119" t="s">
        <v>222</v>
      </c>
      <c r="K13219" s="1">
        <v>46255.758941458334</v>
      </c>
      <c r="L13219">
        <v>0</v>
      </c>
      <c r="M13219">
        <v>4</v>
      </c>
      <c r="N13219">
        <v>0</v>
      </c>
      <c r="O13219">
        <v>0</v>
      </c>
      <c r="P13219" s="119" t="s">
        <v>20254</v>
      </c>
    </row>
    <row r="13220" spans="1:16" x14ac:dyDescent="0.25">
      <c r="A13220">
        <v>27117</v>
      </c>
      <c r="B13220" s="119" t="s">
        <v>4889</v>
      </c>
      <c r="C13220">
        <v>64</v>
      </c>
      <c r="E13220">
        <v>0</v>
      </c>
      <c r="F13220">
        <v>0</v>
      </c>
      <c r="G13220">
        <v>113</v>
      </c>
      <c r="H13220">
        <v>300</v>
      </c>
      <c r="I13220" s="119" t="s">
        <v>4726</v>
      </c>
      <c r="J13220" s="119" t="s">
        <v>22</v>
      </c>
      <c r="K13220" s="1">
        <v>46255.758941458334</v>
      </c>
      <c r="L13220">
        <v>0</v>
      </c>
      <c r="M13220">
        <v>2</v>
      </c>
      <c r="N13220">
        <v>0</v>
      </c>
      <c r="O13220">
        <v>0</v>
      </c>
      <c r="P13220" s="119" t="s">
        <v>20254</v>
      </c>
    </row>
    <row r="13221" spans="1:16" x14ac:dyDescent="0.25">
      <c r="A13221">
        <v>27118</v>
      </c>
      <c r="B13221" s="119" t="s">
        <v>8568</v>
      </c>
      <c r="C13221">
        <v>40</v>
      </c>
      <c r="D13221">
        <v>24581</v>
      </c>
      <c r="E13221">
        <v>409</v>
      </c>
      <c r="F13221">
        <v>199</v>
      </c>
      <c r="G13221">
        <v>489</v>
      </c>
      <c r="H13221">
        <v>1582</v>
      </c>
      <c r="I13221" s="119" t="s">
        <v>4726</v>
      </c>
      <c r="J13221" s="119" t="s">
        <v>222</v>
      </c>
      <c r="K13221" s="1">
        <v>46255.758941458334</v>
      </c>
      <c r="L13221">
        <v>0</v>
      </c>
      <c r="M13221">
        <v>1</v>
      </c>
      <c r="N13221">
        <v>0</v>
      </c>
      <c r="O13221">
        <v>0</v>
      </c>
      <c r="P13221" s="119" t="s">
        <v>20254</v>
      </c>
    </row>
    <row r="13222" spans="1:16" x14ac:dyDescent="0.25">
      <c r="A13222">
        <v>27119</v>
      </c>
      <c r="B13222" s="119" t="s">
        <v>8569</v>
      </c>
      <c r="C13222">
        <v>61</v>
      </c>
      <c r="E13222">
        <v>562</v>
      </c>
      <c r="F13222">
        <v>62</v>
      </c>
      <c r="G13222">
        <v>246</v>
      </c>
      <c r="H13222">
        <v>109</v>
      </c>
      <c r="I13222" s="119" t="s">
        <v>4726</v>
      </c>
      <c r="J13222" s="119" t="s">
        <v>22</v>
      </c>
      <c r="K13222" s="1">
        <v>46255.758941458334</v>
      </c>
      <c r="L13222">
        <v>11</v>
      </c>
      <c r="M13222">
        <v>1</v>
      </c>
      <c r="N13222">
        <v>1</v>
      </c>
      <c r="O13222">
        <v>0</v>
      </c>
      <c r="P13222" s="119" t="s">
        <v>20254</v>
      </c>
    </row>
    <row r="13223" spans="1:16" x14ac:dyDescent="0.25">
      <c r="A13223">
        <v>27120</v>
      </c>
      <c r="B13223" s="119" t="s">
        <v>8570</v>
      </c>
      <c r="C13223">
        <v>47</v>
      </c>
      <c r="D13223">
        <v>24577</v>
      </c>
      <c r="E13223">
        <v>428</v>
      </c>
      <c r="F13223">
        <v>328</v>
      </c>
      <c r="G13223">
        <v>198</v>
      </c>
      <c r="H13223">
        <v>900</v>
      </c>
      <c r="I13223" s="119" t="s">
        <v>4726</v>
      </c>
      <c r="J13223" s="119" t="s">
        <v>222</v>
      </c>
      <c r="K13223" s="1">
        <v>46255.758941458334</v>
      </c>
      <c r="L13223">
        <v>0</v>
      </c>
      <c r="M13223">
        <v>5</v>
      </c>
      <c r="N13223">
        <v>0</v>
      </c>
      <c r="O13223">
        <v>2</v>
      </c>
      <c r="P13223" s="119" t="s">
        <v>20254</v>
      </c>
    </row>
    <row r="13224" spans="1:16" x14ac:dyDescent="0.25">
      <c r="A13224">
        <v>27121</v>
      </c>
      <c r="B13224" s="119" t="s">
        <v>8571</v>
      </c>
      <c r="C13224">
        <v>54</v>
      </c>
      <c r="D13224">
        <v>24550</v>
      </c>
      <c r="E13224">
        <v>9</v>
      </c>
      <c r="F13224">
        <v>167</v>
      </c>
      <c r="G13224">
        <v>225</v>
      </c>
      <c r="H13224">
        <v>2327</v>
      </c>
      <c r="I13224" s="119" t="s">
        <v>4726</v>
      </c>
      <c r="J13224" s="119" t="s">
        <v>222</v>
      </c>
      <c r="K13224" s="1">
        <v>46255.758941458334</v>
      </c>
      <c r="L13224">
        <v>4</v>
      </c>
      <c r="M13224">
        <v>2</v>
      </c>
      <c r="N13224">
        <v>0</v>
      </c>
      <c r="O13224">
        <v>0</v>
      </c>
      <c r="P13224" s="119" t="s">
        <v>20254</v>
      </c>
    </row>
    <row r="13225" spans="1:16" x14ac:dyDescent="0.25">
      <c r="A13225">
        <v>27122</v>
      </c>
      <c r="B13225" s="119" t="s">
        <v>8569</v>
      </c>
      <c r="C13225">
        <v>66</v>
      </c>
      <c r="E13225">
        <v>0</v>
      </c>
      <c r="F13225">
        <v>0</v>
      </c>
      <c r="G13225">
        <v>1069</v>
      </c>
      <c r="H13225">
        <v>66</v>
      </c>
      <c r="I13225" s="119" t="s">
        <v>4726</v>
      </c>
      <c r="J13225" s="119" t="s">
        <v>22</v>
      </c>
      <c r="K13225" s="1">
        <v>46255.758941458334</v>
      </c>
      <c r="L13225">
        <v>0</v>
      </c>
      <c r="M13225">
        <v>2</v>
      </c>
      <c r="N13225">
        <v>0</v>
      </c>
      <c r="O13225">
        <v>0</v>
      </c>
      <c r="P13225" s="119" t="s">
        <v>20254</v>
      </c>
    </row>
    <row r="13226" spans="1:16" x14ac:dyDescent="0.25">
      <c r="A13226">
        <v>27123</v>
      </c>
      <c r="B13226" s="119" t="s">
        <v>8569</v>
      </c>
      <c r="C13226">
        <v>71</v>
      </c>
      <c r="E13226">
        <v>0</v>
      </c>
      <c r="F13226">
        <v>0</v>
      </c>
      <c r="G13226">
        <v>410</v>
      </c>
      <c r="H13226">
        <v>118</v>
      </c>
      <c r="I13226" s="119" t="s">
        <v>4726</v>
      </c>
      <c r="J13226" s="119" t="s">
        <v>22</v>
      </c>
      <c r="K13226" s="1">
        <v>46255.758941458334</v>
      </c>
      <c r="L13226">
        <v>0</v>
      </c>
      <c r="M13226">
        <v>3</v>
      </c>
      <c r="N13226">
        <v>0</v>
      </c>
      <c r="O13226">
        <v>0</v>
      </c>
      <c r="P13226" s="119" t="s">
        <v>20254</v>
      </c>
    </row>
    <row r="13227" spans="1:16" x14ac:dyDescent="0.25">
      <c r="A13227">
        <v>27124</v>
      </c>
      <c r="B13227" s="119" t="s">
        <v>8572</v>
      </c>
      <c r="C13227">
        <v>55</v>
      </c>
      <c r="D13227">
        <v>24579</v>
      </c>
      <c r="E13227">
        <v>56</v>
      </c>
      <c r="F13227">
        <v>173</v>
      </c>
      <c r="G13227">
        <v>271</v>
      </c>
      <c r="H13227">
        <v>1199</v>
      </c>
      <c r="I13227" s="119" t="s">
        <v>4726</v>
      </c>
      <c r="J13227" s="119" t="s">
        <v>222</v>
      </c>
      <c r="K13227" s="1">
        <v>46255.758941458334</v>
      </c>
      <c r="L13227">
        <v>2</v>
      </c>
      <c r="M13227">
        <v>2</v>
      </c>
      <c r="N13227">
        <v>0</v>
      </c>
      <c r="O13227">
        <v>0</v>
      </c>
      <c r="P13227" s="119" t="s">
        <v>20254</v>
      </c>
    </row>
    <row r="13228" spans="1:16" x14ac:dyDescent="0.25">
      <c r="A13228">
        <v>27125</v>
      </c>
      <c r="B13228" s="119" t="s">
        <v>8569</v>
      </c>
      <c r="C13228">
        <v>76</v>
      </c>
      <c r="E13228">
        <v>0</v>
      </c>
      <c r="F13228">
        <v>0</v>
      </c>
      <c r="G13228">
        <v>7639</v>
      </c>
      <c r="H13228">
        <v>75</v>
      </c>
      <c r="I13228" s="119" t="s">
        <v>4726</v>
      </c>
      <c r="J13228" s="119" t="s">
        <v>22</v>
      </c>
      <c r="K13228" s="1">
        <v>46255.758941458334</v>
      </c>
      <c r="L13228">
        <v>0</v>
      </c>
      <c r="M13228">
        <v>4</v>
      </c>
      <c r="N13228">
        <v>0</v>
      </c>
      <c r="O13228">
        <v>2</v>
      </c>
      <c r="P13228" s="119" t="s">
        <v>20254</v>
      </c>
    </row>
    <row r="13229" spans="1:16" x14ac:dyDescent="0.25">
      <c r="A13229">
        <v>27126</v>
      </c>
      <c r="B13229" s="119" t="s">
        <v>8573</v>
      </c>
      <c r="C13229">
        <v>60</v>
      </c>
      <c r="D13229">
        <v>24596</v>
      </c>
      <c r="E13229">
        <v>281</v>
      </c>
      <c r="F13229">
        <v>190</v>
      </c>
      <c r="G13229">
        <v>1034</v>
      </c>
      <c r="H13229">
        <v>1190</v>
      </c>
      <c r="I13229" s="119" t="s">
        <v>4726</v>
      </c>
      <c r="J13229" s="119" t="s">
        <v>222</v>
      </c>
      <c r="K13229" s="1">
        <v>46255.758941458334</v>
      </c>
      <c r="L13229">
        <v>6</v>
      </c>
      <c r="M13229">
        <v>12</v>
      </c>
      <c r="N13229">
        <v>2</v>
      </c>
      <c r="O13229">
        <v>2</v>
      </c>
      <c r="P13229" s="119" t="s">
        <v>20254</v>
      </c>
    </row>
    <row r="13230" spans="1:16" x14ac:dyDescent="0.25">
      <c r="A13230">
        <v>27127</v>
      </c>
      <c r="B13230" s="119" t="s">
        <v>8569</v>
      </c>
      <c r="C13230">
        <v>80</v>
      </c>
      <c r="E13230">
        <v>250</v>
      </c>
      <c r="F13230">
        <v>67</v>
      </c>
      <c r="G13230">
        <v>2895</v>
      </c>
      <c r="H13230">
        <v>78</v>
      </c>
      <c r="I13230" s="119" t="s">
        <v>4726</v>
      </c>
      <c r="J13230" s="119" t="s">
        <v>22</v>
      </c>
      <c r="K13230" s="1">
        <v>46255.758941458334</v>
      </c>
      <c r="L13230">
        <v>0</v>
      </c>
      <c r="M13230">
        <v>8</v>
      </c>
      <c r="N13230">
        <v>0</v>
      </c>
      <c r="O13230">
        <v>2</v>
      </c>
      <c r="P13230" s="119" t="s">
        <v>20254</v>
      </c>
    </row>
    <row r="13231" spans="1:16" x14ac:dyDescent="0.25">
      <c r="A13231">
        <v>27128</v>
      </c>
      <c r="B13231" s="119" t="s">
        <v>8574</v>
      </c>
      <c r="C13231">
        <v>67</v>
      </c>
      <c r="D13231">
        <v>24593</v>
      </c>
      <c r="E13231">
        <v>309</v>
      </c>
      <c r="F13231">
        <v>262</v>
      </c>
      <c r="G13231">
        <v>417</v>
      </c>
      <c r="H13231">
        <v>3493</v>
      </c>
      <c r="I13231" s="119" t="s">
        <v>4726</v>
      </c>
      <c r="J13231" s="119" t="s">
        <v>222</v>
      </c>
      <c r="K13231" s="1">
        <v>46255.758941458334</v>
      </c>
      <c r="L13231">
        <v>5</v>
      </c>
      <c r="M13231">
        <v>3</v>
      </c>
      <c r="N13231">
        <v>2</v>
      </c>
      <c r="O13231">
        <v>0</v>
      </c>
      <c r="P13231" s="119" t="s">
        <v>20254</v>
      </c>
    </row>
    <row r="13232" spans="1:16" x14ac:dyDescent="0.25">
      <c r="A13232">
        <v>27129</v>
      </c>
      <c r="B13232" s="119" t="s">
        <v>8575</v>
      </c>
      <c r="C13232">
        <v>74</v>
      </c>
      <c r="D13232">
        <v>24635</v>
      </c>
      <c r="E13232">
        <v>587</v>
      </c>
      <c r="F13232">
        <v>1308</v>
      </c>
      <c r="G13232">
        <v>117</v>
      </c>
      <c r="H13232">
        <v>2696</v>
      </c>
      <c r="I13232" s="119" t="s">
        <v>4726</v>
      </c>
      <c r="J13232" s="119" t="s">
        <v>222</v>
      </c>
      <c r="K13232" s="1">
        <v>46255.758941458334</v>
      </c>
      <c r="L13232">
        <v>103</v>
      </c>
      <c r="M13232">
        <v>1</v>
      </c>
      <c r="N13232">
        <v>49</v>
      </c>
      <c r="O13232">
        <v>0</v>
      </c>
      <c r="P13232" s="119" t="s">
        <v>20254</v>
      </c>
    </row>
    <row r="13233" spans="1:16" x14ac:dyDescent="0.25">
      <c r="A13233">
        <v>27130</v>
      </c>
      <c r="B13233" s="119" t="s">
        <v>8576</v>
      </c>
      <c r="C13233">
        <v>62</v>
      </c>
      <c r="E13233">
        <v>219</v>
      </c>
      <c r="F13233">
        <v>63</v>
      </c>
      <c r="G13233">
        <v>246</v>
      </c>
      <c r="H13233">
        <v>68</v>
      </c>
      <c r="I13233" s="119" t="s">
        <v>4726</v>
      </c>
      <c r="J13233" s="119" t="s">
        <v>22</v>
      </c>
      <c r="K13233" s="1">
        <v>46255.758941458334</v>
      </c>
      <c r="L13233">
        <v>13</v>
      </c>
      <c r="M13233">
        <v>4</v>
      </c>
      <c r="N13233">
        <v>2</v>
      </c>
      <c r="O13233">
        <v>0</v>
      </c>
      <c r="P13233" s="119" t="s">
        <v>20254</v>
      </c>
    </row>
    <row r="13234" spans="1:16" x14ac:dyDescent="0.25">
      <c r="A13234">
        <v>27131</v>
      </c>
      <c r="B13234" s="119" t="s">
        <v>8557</v>
      </c>
      <c r="C13234">
        <v>80</v>
      </c>
      <c r="D13234">
        <v>24604</v>
      </c>
      <c r="E13234">
        <v>839</v>
      </c>
      <c r="F13234">
        <v>1613</v>
      </c>
      <c r="G13234">
        <v>1526</v>
      </c>
      <c r="H13234">
        <v>2396</v>
      </c>
      <c r="I13234" s="119" t="s">
        <v>4726</v>
      </c>
      <c r="J13234" s="119" t="s">
        <v>222</v>
      </c>
      <c r="K13234" s="1">
        <v>46255.758941458334</v>
      </c>
      <c r="L13234">
        <v>1019</v>
      </c>
      <c r="M13234">
        <v>69</v>
      </c>
      <c r="N13234">
        <v>283</v>
      </c>
      <c r="O13234">
        <v>13</v>
      </c>
      <c r="P13234" s="119" t="s">
        <v>20254</v>
      </c>
    </row>
    <row r="13235" spans="1:16" x14ac:dyDescent="0.25">
      <c r="A13235">
        <v>27132</v>
      </c>
      <c r="B13235" s="119" t="s">
        <v>8576</v>
      </c>
      <c r="C13235">
        <v>67</v>
      </c>
      <c r="E13235">
        <v>48</v>
      </c>
      <c r="F13235">
        <v>65</v>
      </c>
      <c r="G13235">
        <v>550</v>
      </c>
      <c r="H13235">
        <v>66</v>
      </c>
      <c r="I13235" s="119" t="s">
        <v>4726</v>
      </c>
      <c r="J13235" s="119" t="s">
        <v>22</v>
      </c>
      <c r="K13235" s="1">
        <v>46255.758941458334</v>
      </c>
      <c r="L13235">
        <v>0</v>
      </c>
      <c r="M13235">
        <v>1</v>
      </c>
      <c r="N13235">
        <v>0</v>
      </c>
      <c r="O13235">
        <v>0</v>
      </c>
      <c r="P13235" s="119" t="s">
        <v>20254</v>
      </c>
    </row>
    <row r="13236" spans="1:16" x14ac:dyDescent="0.25">
      <c r="A13236">
        <v>27133</v>
      </c>
      <c r="B13236" s="119" t="s">
        <v>8461</v>
      </c>
      <c r="C13236">
        <v>61</v>
      </c>
      <c r="D13236">
        <v>24577</v>
      </c>
      <c r="E13236">
        <v>84</v>
      </c>
      <c r="F13236">
        <v>188</v>
      </c>
      <c r="G13236">
        <v>100</v>
      </c>
      <c r="H13236">
        <v>1488</v>
      </c>
      <c r="I13236" s="119" t="s">
        <v>4726</v>
      </c>
      <c r="J13236" s="119" t="s">
        <v>222</v>
      </c>
      <c r="K13236" s="1">
        <v>46255.758941458334</v>
      </c>
      <c r="L13236">
        <v>0</v>
      </c>
      <c r="M13236">
        <v>4</v>
      </c>
      <c r="N13236">
        <v>0</v>
      </c>
      <c r="O13236">
        <v>0</v>
      </c>
      <c r="P13236" s="119" t="s">
        <v>20254</v>
      </c>
    </row>
    <row r="13237" spans="1:16" x14ac:dyDescent="0.25">
      <c r="A13237">
        <v>27134</v>
      </c>
      <c r="B13237" s="119" t="s">
        <v>8576</v>
      </c>
      <c r="C13237">
        <v>72</v>
      </c>
      <c r="E13237">
        <v>0</v>
      </c>
      <c r="F13237">
        <v>0</v>
      </c>
      <c r="G13237">
        <v>740</v>
      </c>
      <c r="H13237">
        <v>71</v>
      </c>
      <c r="I13237" s="119" t="s">
        <v>4726</v>
      </c>
      <c r="J13237" s="119" t="s">
        <v>22</v>
      </c>
      <c r="K13237" s="1">
        <v>46255.758941458334</v>
      </c>
      <c r="L13237">
        <v>0</v>
      </c>
      <c r="M13237">
        <v>1</v>
      </c>
      <c r="N13237">
        <v>0</v>
      </c>
      <c r="O13237">
        <v>0</v>
      </c>
      <c r="P13237" s="119" t="s">
        <v>20254</v>
      </c>
    </row>
    <row r="13238" spans="1:16" x14ac:dyDescent="0.25">
      <c r="A13238">
        <v>27135</v>
      </c>
      <c r="B13238" s="119" t="s">
        <v>8577</v>
      </c>
      <c r="C13238">
        <v>68</v>
      </c>
      <c r="D13238">
        <v>24629</v>
      </c>
      <c r="E13238">
        <v>219</v>
      </c>
      <c r="F13238">
        <v>1023</v>
      </c>
      <c r="G13238">
        <v>71</v>
      </c>
      <c r="H13238">
        <v>3997</v>
      </c>
      <c r="I13238" s="119" t="s">
        <v>4726</v>
      </c>
      <c r="J13238" s="119" t="s">
        <v>222</v>
      </c>
      <c r="K13238" s="1">
        <v>46255.758941458334</v>
      </c>
      <c r="L13238">
        <v>102</v>
      </c>
      <c r="M13238">
        <v>1</v>
      </c>
      <c r="N13238">
        <v>0</v>
      </c>
      <c r="O13238">
        <v>0</v>
      </c>
      <c r="P13238" s="119" t="s">
        <v>20254</v>
      </c>
    </row>
    <row r="13239" spans="1:16" x14ac:dyDescent="0.25">
      <c r="A13239">
        <v>27136</v>
      </c>
      <c r="B13239" s="119" t="s">
        <v>8576</v>
      </c>
      <c r="C13239">
        <v>77</v>
      </c>
      <c r="E13239">
        <v>0</v>
      </c>
      <c r="F13239">
        <v>0</v>
      </c>
      <c r="G13239">
        <v>6220</v>
      </c>
      <c r="H13239">
        <v>75</v>
      </c>
      <c r="I13239" s="119" t="s">
        <v>4726</v>
      </c>
      <c r="J13239" s="119" t="s">
        <v>22</v>
      </c>
      <c r="K13239" s="1">
        <v>46255.758941458334</v>
      </c>
      <c r="L13239">
        <v>0</v>
      </c>
      <c r="M13239">
        <v>3</v>
      </c>
      <c r="N13239">
        <v>0</v>
      </c>
      <c r="O13239">
        <v>0</v>
      </c>
      <c r="P13239" s="119" t="s">
        <v>20254</v>
      </c>
    </row>
    <row r="13240" spans="1:16" x14ac:dyDescent="0.25">
      <c r="A13240">
        <v>27137</v>
      </c>
      <c r="B13240" s="119" t="s">
        <v>8576</v>
      </c>
      <c r="C13240">
        <v>80</v>
      </c>
      <c r="E13240">
        <v>0</v>
      </c>
      <c r="F13240">
        <v>0</v>
      </c>
      <c r="G13240">
        <v>4397</v>
      </c>
      <c r="H13240">
        <v>78</v>
      </c>
      <c r="I13240" s="119" t="s">
        <v>4726</v>
      </c>
      <c r="J13240" s="119" t="s">
        <v>22</v>
      </c>
      <c r="K13240" s="1">
        <v>46255.758941458334</v>
      </c>
      <c r="L13240">
        <v>0</v>
      </c>
      <c r="M13240">
        <v>7</v>
      </c>
      <c r="N13240">
        <v>0</v>
      </c>
      <c r="O13240">
        <v>1</v>
      </c>
      <c r="P13240" s="119" t="s">
        <v>20254</v>
      </c>
    </row>
    <row r="13241" spans="1:16" x14ac:dyDescent="0.25">
      <c r="A13241">
        <v>27138</v>
      </c>
      <c r="B13241" s="119" t="s">
        <v>8578</v>
      </c>
      <c r="C13241">
        <v>75</v>
      </c>
      <c r="D13241">
        <v>24656</v>
      </c>
      <c r="E13241">
        <v>692</v>
      </c>
      <c r="F13241">
        <v>1025</v>
      </c>
      <c r="G13241">
        <v>154</v>
      </c>
      <c r="H13241">
        <v>2497</v>
      </c>
      <c r="I13241" s="119" t="s">
        <v>4726</v>
      </c>
      <c r="J13241" s="119" t="s">
        <v>222</v>
      </c>
      <c r="K13241" s="1">
        <v>46255.758941458334</v>
      </c>
      <c r="L13241">
        <v>254</v>
      </c>
      <c r="M13241">
        <v>0</v>
      </c>
      <c r="N13241">
        <v>0</v>
      </c>
      <c r="O13241">
        <v>0</v>
      </c>
      <c r="P13241" s="119" t="s">
        <v>20254</v>
      </c>
    </row>
    <row r="13242" spans="1:16" x14ac:dyDescent="0.25">
      <c r="A13242">
        <v>27139</v>
      </c>
      <c r="B13242" s="119" t="s">
        <v>8579</v>
      </c>
      <c r="C13242">
        <v>68</v>
      </c>
      <c r="E13242">
        <v>35</v>
      </c>
      <c r="F13242">
        <v>68</v>
      </c>
      <c r="G13242">
        <v>182</v>
      </c>
      <c r="H13242">
        <v>69</v>
      </c>
      <c r="I13242" s="119" t="s">
        <v>4726</v>
      </c>
      <c r="J13242" s="119" t="s">
        <v>22</v>
      </c>
      <c r="K13242" s="1">
        <v>46255.758941458334</v>
      </c>
      <c r="L13242">
        <v>5</v>
      </c>
      <c r="M13242">
        <v>0</v>
      </c>
      <c r="N13242">
        <v>2</v>
      </c>
      <c r="O13242">
        <v>0</v>
      </c>
      <c r="P13242" s="119" t="s">
        <v>20254</v>
      </c>
    </row>
    <row r="13243" spans="1:16" x14ac:dyDescent="0.25">
      <c r="A13243">
        <v>27140</v>
      </c>
      <c r="B13243" s="119" t="s">
        <v>8580</v>
      </c>
      <c r="C13243">
        <v>80</v>
      </c>
      <c r="D13243">
        <v>24546</v>
      </c>
      <c r="E13243">
        <v>1566</v>
      </c>
      <c r="F13243">
        <v>1880</v>
      </c>
      <c r="G13243">
        <v>1981</v>
      </c>
      <c r="H13243">
        <v>2367</v>
      </c>
      <c r="I13243" s="119" t="s">
        <v>4726</v>
      </c>
      <c r="J13243" s="119" t="s">
        <v>222</v>
      </c>
      <c r="K13243" s="1">
        <v>46255.758941458334</v>
      </c>
      <c r="L13243">
        <v>1338</v>
      </c>
      <c r="M13243">
        <v>93</v>
      </c>
      <c r="N13243">
        <v>292</v>
      </c>
      <c r="O13243">
        <v>51</v>
      </c>
      <c r="P13243" s="119" t="s">
        <v>20254</v>
      </c>
    </row>
    <row r="13244" spans="1:16" x14ac:dyDescent="0.25">
      <c r="A13244">
        <v>27141</v>
      </c>
      <c r="B13244" s="119" t="s">
        <v>8581</v>
      </c>
      <c r="C13244">
        <v>62</v>
      </c>
      <c r="D13244">
        <v>24626</v>
      </c>
      <c r="E13244">
        <v>96</v>
      </c>
      <c r="F13244">
        <v>192</v>
      </c>
      <c r="G13244">
        <v>123</v>
      </c>
      <c r="H13244">
        <v>1841</v>
      </c>
      <c r="I13244" s="119" t="s">
        <v>4726</v>
      </c>
      <c r="J13244" s="119" t="s">
        <v>222</v>
      </c>
      <c r="K13244" s="1">
        <v>46255.758941458334</v>
      </c>
      <c r="L13244">
        <v>2</v>
      </c>
      <c r="M13244">
        <v>1</v>
      </c>
      <c r="N13244">
        <v>0</v>
      </c>
      <c r="O13244">
        <v>0</v>
      </c>
      <c r="P13244" s="119" t="s">
        <v>20254</v>
      </c>
    </row>
    <row r="13245" spans="1:16" x14ac:dyDescent="0.25">
      <c r="A13245">
        <v>27142</v>
      </c>
      <c r="B13245" s="119" t="s">
        <v>8579</v>
      </c>
      <c r="C13245">
        <v>73</v>
      </c>
      <c r="E13245">
        <v>0</v>
      </c>
      <c r="F13245">
        <v>0</v>
      </c>
      <c r="G13245">
        <v>444</v>
      </c>
      <c r="H13245">
        <v>71</v>
      </c>
      <c r="I13245" s="119" t="s">
        <v>4726</v>
      </c>
      <c r="J13245" s="119" t="s">
        <v>22</v>
      </c>
      <c r="K13245" s="1">
        <v>46255.758941458334</v>
      </c>
      <c r="L13245">
        <v>0</v>
      </c>
      <c r="M13245">
        <v>0</v>
      </c>
      <c r="N13245">
        <v>0</v>
      </c>
      <c r="O13245">
        <v>0</v>
      </c>
      <c r="P13245" s="119" t="s">
        <v>20254</v>
      </c>
    </row>
    <row r="13246" spans="1:16" x14ac:dyDescent="0.25">
      <c r="A13246">
        <v>27143</v>
      </c>
      <c r="B13246" s="119" t="s">
        <v>8579</v>
      </c>
      <c r="C13246">
        <v>78</v>
      </c>
      <c r="E13246">
        <v>0</v>
      </c>
      <c r="F13246">
        <v>0</v>
      </c>
      <c r="G13246">
        <v>7131</v>
      </c>
      <c r="H13246">
        <v>76</v>
      </c>
      <c r="I13246" s="119" t="s">
        <v>4726</v>
      </c>
      <c r="J13246" s="119" t="s">
        <v>22</v>
      </c>
      <c r="K13246" s="1">
        <v>46255.758941458334</v>
      </c>
      <c r="L13246">
        <v>0</v>
      </c>
      <c r="M13246">
        <v>5</v>
      </c>
      <c r="N13246">
        <v>0</v>
      </c>
      <c r="O13246">
        <v>2</v>
      </c>
      <c r="P13246" s="119" t="s">
        <v>20254</v>
      </c>
    </row>
    <row r="13247" spans="1:16" x14ac:dyDescent="0.25">
      <c r="A13247">
        <v>27144</v>
      </c>
      <c r="B13247" s="119" t="s">
        <v>8447</v>
      </c>
      <c r="C13247">
        <v>69</v>
      </c>
      <c r="D13247">
        <v>24553</v>
      </c>
      <c r="E13247">
        <v>455</v>
      </c>
      <c r="F13247">
        <v>1524</v>
      </c>
      <c r="G13247">
        <v>62</v>
      </c>
      <c r="H13247">
        <v>2432</v>
      </c>
      <c r="I13247" s="119" t="s">
        <v>4726</v>
      </c>
      <c r="J13247" s="119" t="s">
        <v>222</v>
      </c>
      <c r="K13247" s="1">
        <v>46255.758941458334</v>
      </c>
      <c r="L13247">
        <v>869</v>
      </c>
      <c r="M13247">
        <v>1</v>
      </c>
      <c r="N13247">
        <v>119</v>
      </c>
      <c r="O13247">
        <v>0</v>
      </c>
      <c r="P13247" s="119" t="s">
        <v>20254</v>
      </c>
    </row>
    <row r="13248" spans="1:16" x14ac:dyDescent="0.25">
      <c r="A13248">
        <v>27145</v>
      </c>
      <c r="B13248" s="119" t="s">
        <v>8579</v>
      </c>
      <c r="C13248">
        <v>80</v>
      </c>
      <c r="E13248">
        <v>0</v>
      </c>
      <c r="F13248">
        <v>0</v>
      </c>
      <c r="G13248">
        <v>4034</v>
      </c>
      <c r="H13248">
        <v>78</v>
      </c>
      <c r="I13248" s="119" t="s">
        <v>4726</v>
      </c>
      <c r="J13248" s="119" t="s">
        <v>22</v>
      </c>
      <c r="K13248" s="1">
        <v>46255.758941458334</v>
      </c>
      <c r="L13248">
        <v>0</v>
      </c>
      <c r="M13248">
        <v>4</v>
      </c>
      <c r="N13248">
        <v>0</v>
      </c>
      <c r="O13248">
        <v>2</v>
      </c>
      <c r="P13248" s="119" t="s">
        <v>20254</v>
      </c>
    </row>
    <row r="13249" spans="1:16" x14ac:dyDescent="0.25">
      <c r="A13249">
        <v>27146</v>
      </c>
      <c r="B13249" s="119" t="s">
        <v>8582</v>
      </c>
      <c r="C13249">
        <v>76</v>
      </c>
      <c r="D13249">
        <v>24604</v>
      </c>
      <c r="E13249">
        <v>891</v>
      </c>
      <c r="F13249">
        <v>1602</v>
      </c>
      <c r="G13249">
        <v>906</v>
      </c>
      <c r="H13249">
        <v>2339</v>
      </c>
      <c r="I13249" s="119" t="s">
        <v>4726</v>
      </c>
      <c r="J13249" s="119" t="s">
        <v>222</v>
      </c>
      <c r="K13249" s="1">
        <v>46255.758941458334</v>
      </c>
      <c r="L13249">
        <v>882</v>
      </c>
      <c r="M13249">
        <v>96</v>
      </c>
      <c r="N13249">
        <v>38</v>
      </c>
      <c r="O13249">
        <v>20</v>
      </c>
      <c r="P13249" s="119" t="s">
        <v>20254</v>
      </c>
    </row>
    <row r="13250" spans="1:16" x14ac:dyDescent="0.25">
      <c r="A13250">
        <v>27147</v>
      </c>
      <c r="B13250" s="119" t="s">
        <v>8583</v>
      </c>
      <c r="C13250">
        <v>80</v>
      </c>
      <c r="D13250">
        <v>24577</v>
      </c>
      <c r="E13250">
        <v>863</v>
      </c>
      <c r="F13250">
        <v>1616</v>
      </c>
      <c r="G13250">
        <v>2309</v>
      </c>
      <c r="H13250">
        <v>2236</v>
      </c>
      <c r="I13250" s="119" t="s">
        <v>4726</v>
      </c>
      <c r="J13250" s="119" t="s">
        <v>222</v>
      </c>
      <c r="K13250" s="1">
        <v>46255.758941458334</v>
      </c>
      <c r="L13250">
        <v>925</v>
      </c>
      <c r="M13250">
        <v>455</v>
      </c>
      <c r="N13250">
        <v>416</v>
      </c>
      <c r="O13250">
        <v>156</v>
      </c>
      <c r="P13250" s="119" t="s">
        <v>20254</v>
      </c>
    </row>
    <row r="13251" spans="1:16" x14ac:dyDescent="0.25">
      <c r="A13251">
        <v>27148</v>
      </c>
      <c r="B13251" s="119" t="s">
        <v>8569</v>
      </c>
      <c r="C13251">
        <v>69</v>
      </c>
      <c r="E13251">
        <v>334</v>
      </c>
      <c r="F13251">
        <v>69</v>
      </c>
      <c r="G13251">
        <v>267</v>
      </c>
      <c r="H13251">
        <v>88</v>
      </c>
      <c r="I13251" s="119" t="s">
        <v>4726</v>
      </c>
      <c r="J13251" s="119" t="s">
        <v>22</v>
      </c>
      <c r="K13251" s="1">
        <v>46255.758941458334</v>
      </c>
      <c r="L13251">
        <v>9</v>
      </c>
      <c r="M13251">
        <v>1</v>
      </c>
      <c r="N13251">
        <v>1</v>
      </c>
      <c r="O13251">
        <v>0</v>
      </c>
      <c r="P13251" s="119" t="s">
        <v>20254</v>
      </c>
    </row>
    <row r="13252" spans="1:16" x14ac:dyDescent="0.25">
      <c r="A13252">
        <v>27149</v>
      </c>
      <c r="B13252" s="119" t="s">
        <v>8584</v>
      </c>
      <c r="C13252">
        <v>70</v>
      </c>
      <c r="D13252">
        <v>24574</v>
      </c>
      <c r="E13252">
        <v>284</v>
      </c>
      <c r="F13252">
        <v>1024</v>
      </c>
      <c r="G13252">
        <v>208</v>
      </c>
      <c r="H13252">
        <v>3084</v>
      </c>
      <c r="I13252" s="119" t="s">
        <v>4726</v>
      </c>
      <c r="J13252" s="119" t="s">
        <v>222</v>
      </c>
      <c r="K13252" s="1">
        <v>46255.758941458334</v>
      </c>
      <c r="L13252">
        <v>111</v>
      </c>
      <c r="M13252">
        <v>1</v>
      </c>
      <c r="N13252">
        <v>1</v>
      </c>
      <c r="O13252">
        <v>0</v>
      </c>
      <c r="P13252" s="119" t="s">
        <v>20254</v>
      </c>
    </row>
    <row r="13253" spans="1:16" x14ac:dyDescent="0.25">
      <c r="A13253">
        <v>27150</v>
      </c>
      <c r="B13253" s="119" t="s">
        <v>8569</v>
      </c>
      <c r="C13253">
        <v>74</v>
      </c>
      <c r="E13253">
        <v>0</v>
      </c>
      <c r="F13253">
        <v>0</v>
      </c>
      <c r="G13253">
        <v>821</v>
      </c>
      <c r="H13253">
        <v>72</v>
      </c>
      <c r="I13253" s="119" t="s">
        <v>4726</v>
      </c>
      <c r="J13253" s="119" t="s">
        <v>22</v>
      </c>
      <c r="K13253" s="1">
        <v>46255.758941458334</v>
      </c>
      <c r="L13253">
        <v>0</v>
      </c>
      <c r="M13253">
        <v>3</v>
      </c>
      <c r="N13253">
        <v>0</v>
      </c>
      <c r="O13253">
        <v>1</v>
      </c>
      <c r="P13253" s="119" t="s">
        <v>20254</v>
      </c>
    </row>
    <row r="13254" spans="1:16" x14ac:dyDescent="0.25">
      <c r="A13254">
        <v>27151</v>
      </c>
      <c r="B13254" s="119" t="s">
        <v>8569</v>
      </c>
      <c r="C13254">
        <v>79</v>
      </c>
      <c r="E13254">
        <v>0</v>
      </c>
      <c r="F13254">
        <v>0</v>
      </c>
      <c r="G13254">
        <v>6698</v>
      </c>
      <c r="H13254">
        <v>77</v>
      </c>
      <c r="I13254" s="119" t="s">
        <v>4726</v>
      </c>
      <c r="J13254" s="119" t="s">
        <v>22</v>
      </c>
      <c r="K13254" s="1">
        <v>46255.758941458334</v>
      </c>
      <c r="L13254">
        <v>0</v>
      </c>
      <c r="M13254">
        <v>3</v>
      </c>
      <c r="N13254">
        <v>0</v>
      </c>
      <c r="O13254">
        <v>1</v>
      </c>
      <c r="P13254" s="119" t="s">
        <v>20254</v>
      </c>
    </row>
    <row r="13255" spans="1:16" x14ac:dyDescent="0.25">
      <c r="A13255">
        <v>27152</v>
      </c>
      <c r="B13255" s="119" t="s">
        <v>8585</v>
      </c>
      <c r="C13255">
        <v>77</v>
      </c>
      <c r="D13255">
        <v>24611</v>
      </c>
      <c r="E13255">
        <v>1677</v>
      </c>
      <c r="F13255">
        <v>1860</v>
      </c>
      <c r="G13255">
        <v>1606</v>
      </c>
      <c r="H13255">
        <v>2222</v>
      </c>
      <c r="I13255" s="119" t="s">
        <v>4726</v>
      </c>
      <c r="J13255" s="119" t="s">
        <v>222</v>
      </c>
      <c r="K13255" s="1">
        <v>46255.758941458334</v>
      </c>
      <c r="L13255">
        <v>1698</v>
      </c>
      <c r="M13255">
        <v>17</v>
      </c>
      <c r="N13255">
        <v>503</v>
      </c>
      <c r="O13255">
        <v>5</v>
      </c>
      <c r="P13255" s="119" t="s">
        <v>20254</v>
      </c>
    </row>
    <row r="13256" spans="1:16" x14ac:dyDescent="0.25">
      <c r="A13256">
        <v>27153</v>
      </c>
      <c r="B13256" s="119" t="s">
        <v>8586</v>
      </c>
      <c r="C13256">
        <v>80</v>
      </c>
      <c r="D13256">
        <v>24629</v>
      </c>
      <c r="E13256">
        <v>735</v>
      </c>
      <c r="F13256">
        <v>1890</v>
      </c>
      <c r="G13256">
        <v>1259</v>
      </c>
      <c r="H13256">
        <v>2466</v>
      </c>
      <c r="I13256" s="119" t="s">
        <v>4726</v>
      </c>
      <c r="J13256" s="119" t="s">
        <v>222</v>
      </c>
      <c r="K13256" s="1">
        <v>46255.758941458334</v>
      </c>
      <c r="L13256">
        <v>958</v>
      </c>
      <c r="M13256">
        <v>76</v>
      </c>
      <c r="N13256">
        <v>125</v>
      </c>
      <c r="O13256">
        <v>65</v>
      </c>
      <c r="P13256" s="119" t="s">
        <v>20254</v>
      </c>
    </row>
    <row r="13257" spans="1:16" x14ac:dyDescent="0.25">
      <c r="A13257">
        <v>27154</v>
      </c>
      <c r="B13257" s="119" t="s">
        <v>8569</v>
      </c>
      <c r="C13257">
        <v>80</v>
      </c>
      <c r="E13257">
        <v>0</v>
      </c>
      <c r="F13257">
        <v>0</v>
      </c>
      <c r="G13257">
        <v>4850</v>
      </c>
      <c r="H13257">
        <v>78</v>
      </c>
      <c r="I13257" s="119" t="s">
        <v>4726</v>
      </c>
      <c r="J13257" s="119" t="s">
        <v>22</v>
      </c>
      <c r="K13257" s="1">
        <v>46255.758941458334</v>
      </c>
      <c r="L13257">
        <v>0</v>
      </c>
      <c r="M13257">
        <v>6</v>
      </c>
      <c r="N13257">
        <v>0</v>
      </c>
      <c r="O13257">
        <v>2</v>
      </c>
      <c r="P13257" s="119" t="s">
        <v>20254</v>
      </c>
    </row>
    <row r="13258" spans="1:16" x14ac:dyDescent="0.25">
      <c r="A13258">
        <v>27155</v>
      </c>
      <c r="B13258" s="119" t="s">
        <v>8587</v>
      </c>
      <c r="C13258">
        <v>71</v>
      </c>
      <c r="D13258">
        <v>24602</v>
      </c>
      <c r="E13258">
        <v>790</v>
      </c>
      <c r="F13258">
        <v>1018</v>
      </c>
      <c r="G13258">
        <v>75</v>
      </c>
      <c r="H13258">
        <v>2782</v>
      </c>
      <c r="I13258" s="119" t="s">
        <v>4726</v>
      </c>
      <c r="J13258" s="119" t="s">
        <v>222</v>
      </c>
      <c r="K13258" s="1">
        <v>46255.758941458334</v>
      </c>
      <c r="L13258">
        <v>303</v>
      </c>
      <c r="M13258">
        <v>0</v>
      </c>
      <c r="N13258">
        <v>151</v>
      </c>
      <c r="O13258">
        <v>0</v>
      </c>
      <c r="P13258" s="119" t="s">
        <v>20254</v>
      </c>
    </row>
    <row r="13259" spans="1:16" x14ac:dyDescent="0.25">
      <c r="A13259">
        <v>27156</v>
      </c>
      <c r="B13259" s="119" t="s">
        <v>8588</v>
      </c>
      <c r="C13259">
        <v>78</v>
      </c>
      <c r="D13259">
        <v>24620</v>
      </c>
      <c r="E13259">
        <v>1505</v>
      </c>
      <c r="F13259">
        <v>1610</v>
      </c>
      <c r="G13259">
        <v>1296</v>
      </c>
      <c r="H13259">
        <v>2296</v>
      </c>
      <c r="I13259" s="119" t="s">
        <v>4726</v>
      </c>
      <c r="J13259" s="119" t="s">
        <v>222</v>
      </c>
      <c r="K13259" s="1">
        <v>46255.758941458334</v>
      </c>
      <c r="L13259">
        <v>1056</v>
      </c>
      <c r="M13259">
        <v>72</v>
      </c>
      <c r="N13259">
        <v>279</v>
      </c>
      <c r="O13259">
        <v>30</v>
      </c>
      <c r="P13259" s="119" t="s">
        <v>20254</v>
      </c>
    </row>
    <row r="13260" spans="1:16" x14ac:dyDescent="0.25">
      <c r="A13260">
        <v>27157</v>
      </c>
      <c r="B13260" s="119" t="s">
        <v>8559</v>
      </c>
      <c r="C13260">
        <v>80</v>
      </c>
      <c r="D13260">
        <v>24635</v>
      </c>
      <c r="E13260">
        <v>1383</v>
      </c>
      <c r="F13260">
        <v>1212</v>
      </c>
      <c r="G13260">
        <v>1527</v>
      </c>
      <c r="H13260">
        <v>2498</v>
      </c>
      <c r="I13260" s="119" t="s">
        <v>4726</v>
      </c>
      <c r="J13260" s="119" t="s">
        <v>222</v>
      </c>
      <c r="K13260" s="1">
        <v>46255.758941458334</v>
      </c>
      <c r="L13260">
        <v>1018</v>
      </c>
      <c r="M13260">
        <v>82</v>
      </c>
      <c r="N13260">
        <v>307</v>
      </c>
      <c r="O13260">
        <v>30</v>
      </c>
      <c r="P13260" s="119" t="s">
        <v>20254</v>
      </c>
    </row>
    <row r="13261" spans="1:16" x14ac:dyDescent="0.25">
      <c r="A13261">
        <v>27158</v>
      </c>
      <c r="B13261" s="119" t="s">
        <v>8589</v>
      </c>
      <c r="C13261">
        <v>72</v>
      </c>
      <c r="D13261">
        <v>24647</v>
      </c>
      <c r="E13261">
        <v>1442</v>
      </c>
      <c r="F13261">
        <v>1112</v>
      </c>
      <c r="G13261">
        <v>398</v>
      </c>
      <c r="H13261">
        <v>2509</v>
      </c>
      <c r="I13261" s="119" t="s">
        <v>4726</v>
      </c>
      <c r="J13261" s="119" t="s">
        <v>222</v>
      </c>
      <c r="K13261" s="1">
        <v>46255.758941458334</v>
      </c>
      <c r="L13261">
        <v>330</v>
      </c>
      <c r="M13261">
        <v>1</v>
      </c>
      <c r="N13261">
        <v>51</v>
      </c>
      <c r="O13261">
        <v>0</v>
      </c>
      <c r="P13261" s="119" t="s">
        <v>20254</v>
      </c>
    </row>
    <row r="13262" spans="1:16" x14ac:dyDescent="0.25">
      <c r="A13262">
        <v>27159</v>
      </c>
      <c r="B13262" s="119" t="s">
        <v>8590</v>
      </c>
      <c r="C13262">
        <v>79</v>
      </c>
      <c r="D13262">
        <v>24569</v>
      </c>
      <c r="E13262">
        <v>1606</v>
      </c>
      <c r="F13262">
        <v>1611</v>
      </c>
      <c r="G13262">
        <v>1292</v>
      </c>
      <c r="H13262">
        <v>2278</v>
      </c>
      <c r="I13262" s="119" t="s">
        <v>4726</v>
      </c>
      <c r="J13262" s="119" t="s">
        <v>222</v>
      </c>
      <c r="K13262" s="1">
        <v>46255.758941458334</v>
      </c>
      <c r="L13262">
        <v>566</v>
      </c>
      <c r="M13262">
        <v>78</v>
      </c>
      <c r="N13262">
        <v>202</v>
      </c>
      <c r="O13262">
        <v>26</v>
      </c>
      <c r="P13262" s="119" t="s">
        <v>20254</v>
      </c>
    </row>
    <row r="13263" spans="1:16" x14ac:dyDescent="0.25">
      <c r="A13263">
        <v>27160</v>
      </c>
      <c r="B13263" s="119" t="s">
        <v>8591</v>
      </c>
      <c r="C13263">
        <v>80</v>
      </c>
      <c r="D13263">
        <v>24581</v>
      </c>
      <c r="E13263">
        <v>1495</v>
      </c>
      <c r="F13263">
        <v>1820</v>
      </c>
      <c r="G13263">
        <v>1565</v>
      </c>
      <c r="H13263">
        <v>2220</v>
      </c>
      <c r="I13263" s="119" t="s">
        <v>4726</v>
      </c>
      <c r="J13263" s="119" t="s">
        <v>222</v>
      </c>
      <c r="K13263" s="1">
        <v>46255.758941458334</v>
      </c>
      <c r="L13263">
        <v>1386</v>
      </c>
      <c r="M13263">
        <v>56</v>
      </c>
      <c r="N13263">
        <v>708</v>
      </c>
      <c r="O13263">
        <v>20</v>
      </c>
      <c r="P13263" s="119" t="s">
        <v>20254</v>
      </c>
    </row>
    <row r="13264" spans="1:16" x14ac:dyDescent="0.25">
      <c r="A13264">
        <v>27161</v>
      </c>
      <c r="B13264" s="119" t="s">
        <v>8592</v>
      </c>
      <c r="C13264">
        <v>62</v>
      </c>
      <c r="D13264">
        <v>24582</v>
      </c>
      <c r="E13264">
        <v>67</v>
      </c>
      <c r="F13264">
        <v>3391</v>
      </c>
      <c r="G13264">
        <v>54</v>
      </c>
      <c r="H13264">
        <v>29585</v>
      </c>
      <c r="I13264" s="119" t="s">
        <v>4726</v>
      </c>
      <c r="J13264" s="119" t="s">
        <v>24</v>
      </c>
      <c r="K13264" s="1">
        <v>46255.758941458334</v>
      </c>
      <c r="L13264">
        <v>0</v>
      </c>
      <c r="M13264">
        <v>3</v>
      </c>
      <c r="N13264">
        <v>0</v>
      </c>
      <c r="O13264">
        <v>2</v>
      </c>
      <c r="P13264" s="119" t="s">
        <v>20254</v>
      </c>
    </row>
    <row r="13265" spans="1:16" x14ac:dyDescent="0.25">
      <c r="A13265">
        <v>27162</v>
      </c>
      <c r="B13265" s="119" t="s">
        <v>8593</v>
      </c>
      <c r="C13265">
        <v>70</v>
      </c>
      <c r="D13265">
        <v>24554</v>
      </c>
      <c r="E13265">
        <v>527</v>
      </c>
      <c r="F13265">
        <v>2206</v>
      </c>
      <c r="G13265">
        <v>307</v>
      </c>
      <c r="H13265">
        <v>3225</v>
      </c>
      <c r="I13265" s="119" t="s">
        <v>4726</v>
      </c>
      <c r="J13265" s="119" t="s">
        <v>24</v>
      </c>
      <c r="K13265" s="1">
        <v>46255.758941458334</v>
      </c>
      <c r="L13265">
        <v>516</v>
      </c>
      <c r="M13265">
        <v>2</v>
      </c>
      <c r="N13265">
        <v>30</v>
      </c>
      <c r="O13265">
        <v>0</v>
      </c>
      <c r="P13265" s="119" t="s">
        <v>20254</v>
      </c>
    </row>
    <row r="13266" spans="1:16" x14ac:dyDescent="0.25">
      <c r="A13266">
        <v>27163</v>
      </c>
      <c r="B13266" s="119" t="s">
        <v>8594</v>
      </c>
      <c r="C13266">
        <v>78</v>
      </c>
      <c r="D13266">
        <v>24648</v>
      </c>
      <c r="E13266">
        <v>347</v>
      </c>
      <c r="F13266">
        <v>2136</v>
      </c>
      <c r="G13266">
        <v>3142</v>
      </c>
      <c r="H13266">
        <v>3200</v>
      </c>
      <c r="I13266" s="119" t="s">
        <v>4726</v>
      </c>
      <c r="J13266" s="119" t="s">
        <v>24</v>
      </c>
      <c r="K13266" s="1">
        <v>46255.758941458334</v>
      </c>
      <c r="L13266">
        <v>797</v>
      </c>
      <c r="M13266">
        <v>270</v>
      </c>
      <c r="N13266">
        <v>231</v>
      </c>
      <c r="O13266">
        <v>8</v>
      </c>
      <c r="P13266" s="119" t="s">
        <v>20254</v>
      </c>
    </row>
    <row r="13267" spans="1:16" x14ac:dyDescent="0.25">
      <c r="A13267">
        <v>27164</v>
      </c>
      <c r="B13267" s="119" t="s">
        <v>8595</v>
      </c>
      <c r="C13267">
        <v>80</v>
      </c>
      <c r="D13267">
        <v>24594</v>
      </c>
      <c r="E13267">
        <v>746</v>
      </c>
      <c r="F13267">
        <v>2511</v>
      </c>
      <c r="G13267">
        <v>1781</v>
      </c>
      <c r="H13267">
        <v>3204</v>
      </c>
      <c r="I13267" s="119" t="s">
        <v>4726</v>
      </c>
      <c r="J13267" s="119" t="s">
        <v>24</v>
      </c>
      <c r="K13267" s="1">
        <v>46255.758941458334</v>
      </c>
      <c r="L13267">
        <v>396</v>
      </c>
      <c r="M13267">
        <v>104</v>
      </c>
      <c r="N13267">
        <v>37</v>
      </c>
      <c r="O13267">
        <v>21</v>
      </c>
      <c r="P13267" s="119" t="s">
        <v>20254</v>
      </c>
    </row>
    <row r="13268" spans="1:16" x14ac:dyDescent="0.25">
      <c r="A13268">
        <v>27165</v>
      </c>
      <c r="B13268" s="119" t="s">
        <v>8596</v>
      </c>
      <c r="C13268">
        <v>63</v>
      </c>
      <c r="D13268">
        <v>24627</v>
      </c>
      <c r="E13268">
        <v>67</v>
      </c>
      <c r="F13268">
        <v>5326</v>
      </c>
      <c r="G13268">
        <v>83</v>
      </c>
      <c r="H13268">
        <v>35765</v>
      </c>
      <c r="I13268" s="119" t="s">
        <v>4726</v>
      </c>
      <c r="J13268" s="119" t="s">
        <v>24</v>
      </c>
      <c r="K13268" s="1">
        <v>46255.758941458334</v>
      </c>
      <c r="L13268">
        <v>0</v>
      </c>
      <c r="M13268">
        <v>0</v>
      </c>
      <c r="N13268">
        <v>0</v>
      </c>
      <c r="O13268">
        <v>0</v>
      </c>
      <c r="P13268" s="119" t="s">
        <v>20254</v>
      </c>
    </row>
    <row r="13269" spans="1:16" x14ac:dyDescent="0.25">
      <c r="A13269">
        <v>27166</v>
      </c>
      <c r="B13269" s="119" t="s">
        <v>8597</v>
      </c>
      <c r="C13269">
        <v>71</v>
      </c>
      <c r="D13269">
        <v>24597</v>
      </c>
      <c r="E13269">
        <v>501</v>
      </c>
      <c r="F13269">
        <v>2803</v>
      </c>
      <c r="G13269">
        <v>207</v>
      </c>
      <c r="H13269">
        <v>3489</v>
      </c>
      <c r="I13269" s="119" t="s">
        <v>4726</v>
      </c>
      <c r="J13269" s="119" t="s">
        <v>24</v>
      </c>
      <c r="K13269" s="1">
        <v>46255.758941458334</v>
      </c>
      <c r="L13269">
        <v>67</v>
      </c>
      <c r="M13269">
        <v>3</v>
      </c>
      <c r="N13269">
        <v>4</v>
      </c>
      <c r="O13269">
        <v>0</v>
      </c>
      <c r="P13269" s="119" t="s">
        <v>20254</v>
      </c>
    </row>
    <row r="13270" spans="1:16" x14ac:dyDescent="0.25">
      <c r="A13270">
        <v>27167</v>
      </c>
      <c r="B13270" s="119" t="s">
        <v>8598</v>
      </c>
      <c r="C13270">
        <v>79</v>
      </c>
      <c r="D13270">
        <v>24648</v>
      </c>
      <c r="E13270">
        <v>517</v>
      </c>
      <c r="F13270">
        <v>2127</v>
      </c>
      <c r="G13270">
        <v>3406</v>
      </c>
      <c r="H13270">
        <v>3275</v>
      </c>
      <c r="I13270" s="119" t="s">
        <v>4726</v>
      </c>
      <c r="J13270" s="119" t="s">
        <v>24</v>
      </c>
      <c r="K13270" s="1">
        <v>46255.758941458334</v>
      </c>
      <c r="L13270">
        <v>607</v>
      </c>
      <c r="M13270">
        <v>40</v>
      </c>
      <c r="N13270">
        <v>19</v>
      </c>
      <c r="O13270">
        <v>19</v>
      </c>
      <c r="P13270" s="119" t="s">
        <v>20254</v>
      </c>
    </row>
    <row r="13271" spans="1:16" x14ac:dyDescent="0.25">
      <c r="A13271">
        <v>27169</v>
      </c>
      <c r="B13271" s="119" t="s">
        <v>8599</v>
      </c>
      <c r="C13271">
        <v>64</v>
      </c>
      <c r="D13271">
        <v>24554</v>
      </c>
      <c r="E13271">
        <v>791</v>
      </c>
      <c r="F13271">
        <v>1735</v>
      </c>
      <c r="G13271">
        <v>59</v>
      </c>
      <c r="H13271">
        <v>10198</v>
      </c>
      <c r="I13271" s="119" t="s">
        <v>4726</v>
      </c>
      <c r="J13271" s="119" t="s">
        <v>24</v>
      </c>
      <c r="K13271" s="1">
        <v>46255.758941458334</v>
      </c>
      <c r="L13271">
        <v>0</v>
      </c>
      <c r="M13271">
        <v>0</v>
      </c>
      <c r="N13271">
        <v>0</v>
      </c>
      <c r="O13271">
        <v>0</v>
      </c>
      <c r="P13271" s="119" t="s">
        <v>20254</v>
      </c>
    </row>
    <row r="13272" spans="1:16" x14ac:dyDescent="0.25">
      <c r="A13272">
        <v>27170</v>
      </c>
      <c r="B13272" s="119" t="s">
        <v>8600</v>
      </c>
      <c r="C13272">
        <v>72</v>
      </c>
      <c r="D13272">
        <v>24580</v>
      </c>
      <c r="E13272">
        <v>55</v>
      </c>
      <c r="F13272">
        <v>4021</v>
      </c>
      <c r="G13272">
        <v>24</v>
      </c>
      <c r="H13272">
        <v>23693</v>
      </c>
      <c r="I13272" s="119" t="s">
        <v>4726</v>
      </c>
      <c r="J13272" s="119" t="s">
        <v>24</v>
      </c>
      <c r="K13272" s="1">
        <v>46255.758941458334</v>
      </c>
      <c r="L13272">
        <v>1</v>
      </c>
      <c r="M13272">
        <v>0</v>
      </c>
      <c r="N13272">
        <v>0</v>
      </c>
      <c r="O13272">
        <v>0</v>
      </c>
      <c r="P13272" s="119" t="s">
        <v>20254</v>
      </c>
    </row>
    <row r="13273" spans="1:16" x14ac:dyDescent="0.25">
      <c r="A13273">
        <v>27171</v>
      </c>
      <c r="B13273" s="119" t="s">
        <v>8601</v>
      </c>
      <c r="C13273">
        <v>80</v>
      </c>
      <c r="D13273">
        <v>24618</v>
      </c>
      <c r="E13273">
        <v>797</v>
      </c>
      <c r="F13273">
        <v>2922</v>
      </c>
      <c r="G13273">
        <v>1222</v>
      </c>
      <c r="H13273">
        <v>3651</v>
      </c>
      <c r="I13273" s="119" t="s">
        <v>4726</v>
      </c>
      <c r="J13273" s="119" t="s">
        <v>24</v>
      </c>
      <c r="K13273" s="1">
        <v>46255.758941458334</v>
      </c>
      <c r="L13273">
        <v>333</v>
      </c>
      <c r="M13273">
        <v>189</v>
      </c>
      <c r="N13273">
        <v>38</v>
      </c>
      <c r="O13273">
        <v>40</v>
      </c>
      <c r="P13273" s="119" t="s">
        <v>20254</v>
      </c>
    </row>
    <row r="13274" spans="1:16" x14ac:dyDescent="0.25">
      <c r="A13274">
        <v>27172</v>
      </c>
      <c r="B13274" s="119" t="s">
        <v>8602</v>
      </c>
      <c r="C13274">
        <v>65</v>
      </c>
      <c r="D13274">
        <v>24570</v>
      </c>
      <c r="E13274">
        <v>158</v>
      </c>
      <c r="F13274">
        <v>1047</v>
      </c>
      <c r="G13274">
        <v>69</v>
      </c>
      <c r="H13274">
        <v>23999</v>
      </c>
      <c r="I13274" s="119" t="s">
        <v>4726</v>
      </c>
      <c r="J13274" s="119" t="s">
        <v>24</v>
      </c>
      <c r="K13274" s="1">
        <v>46255.758941458334</v>
      </c>
      <c r="L13274">
        <v>0</v>
      </c>
      <c r="M13274">
        <v>2</v>
      </c>
      <c r="N13274">
        <v>0</v>
      </c>
      <c r="O13274">
        <v>2</v>
      </c>
      <c r="P13274" s="119" t="s">
        <v>20254</v>
      </c>
    </row>
    <row r="13275" spans="1:16" x14ac:dyDescent="0.25">
      <c r="A13275">
        <v>27173</v>
      </c>
      <c r="B13275" s="119" t="s">
        <v>8603</v>
      </c>
      <c r="C13275">
        <v>73</v>
      </c>
      <c r="D13275">
        <v>24551</v>
      </c>
      <c r="E13275">
        <v>34</v>
      </c>
      <c r="F13275">
        <v>12083</v>
      </c>
      <c r="G13275">
        <v>23</v>
      </c>
      <c r="H13275">
        <v>62068</v>
      </c>
      <c r="I13275" s="119" t="s">
        <v>4726</v>
      </c>
      <c r="J13275" s="119" t="s">
        <v>24</v>
      </c>
      <c r="K13275" s="1">
        <v>46255.758941458334</v>
      </c>
      <c r="L13275">
        <v>0</v>
      </c>
      <c r="M13275">
        <v>3</v>
      </c>
      <c r="N13275">
        <v>0</v>
      </c>
      <c r="O13275">
        <v>0</v>
      </c>
      <c r="P13275" s="119" t="s">
        <v>20254</v>
      </c>
    </row>
    <row r="13276" spans="1:16" x14ac:dyDescent="0.25">
      <c r="A13276">
        <v>27174</v>
      </c>
      <c r="B13276" s="119" t="s">
        <v>8604</v>
      </c>
      <c r="C13276">
        <v>80</v>
      </c>
      <c r="D13276">
        <v>24627</v>
      </c>
      <c r="E13276">
        <v>458</v>
      </c>
      <c r="F13276">
        <v>2165</v>
      </c>
      <c r="G13276">
        <v>4244</v>
      </c>
      <c r="H13276">
        <v>3200</v>
      </c>
      <c r="I13276" s="119" t="s">
        <v>4726</v>
      </c>
      <c r="J13276" s="119" t="s">
        <v>24</v>
      </c>
      <c r="K13276" s="1">
        <v>46255.758941458334</v>
      </c>
      <c r="L13276">
        <v>462</v>
      </c>
      <c r="M13276">
        <v>185</v>
      </c>
      <c r="N13276">
        <v>39</v>
      </c>
      <c r="O13276">
        <v>97</v>
      </c>
      <c r="P13276" s="119" t="s">
        <v>20254</v>
      </c>
    </row>
    <row r="13277" spans="1:16" x14ac:dyDescent="0.25">
      <c r="A13277">
        <v>27175</v>
      </c>
      <c r="B13277" s="119" t="s">
        <v>8605</v>
      </c>
      <c r="C13277">
        <v>66</v>
      </c>
      <c r="D13277">
        <v>24601</v>
      </c>
      <c r="E13277">
        <v>252</v>
      </c>
      <c r="F13277">
        <v>1915</v>
      </c>
      <c r="G13277">
        <v>114</v>
      </c>
      <c r="H13277">
        <v>9997</v>
      </c>
      <c r="I13277" s="119" t="s">
        <v>4726</v>
      </c>
      <c r="J13277" s="119" t="s">
        <v>24</v>
      </c>
      <c r="K13277" s="1">
        <v>46255.758941458334</v>
      </c>
      <c r="L13277">
        <v>1</v>
      </c>
      <c r="M13277">
        <v>2</v>
      </c>
      <c r="N13277">
        <v>0</v>
      </c>
      <c r="O13277">
        <v>0</v>
      </c>
      <c r="P13277" s="119" t="s">
        <v>20254</v>
      </c>
    </row>
    <row r="13278" spans="1:16" x14ac:dyDescent="0.25">
      <c r="A13278">
        <v>27176</v>
      </c>
      <c r="B13278" s="119" t="s">
        <v>8606</v>
      </c>
      <c r="C13278">
        <v>14</v>
      </c>
      <c r="D13278">
        <v>24603</v>
      </c>
      <c r="E13278">
        <v>2910</v>
      </c>
      <c r="F13278">
        <v>49</v>
      </c>
      <c r="G13278">
        <v>1343</v>
      </c>
      <c r="H13278">
        <v>69</v>
      </c>
      <c r="I13278" s="119" t="s">
        <v>4726</v>
      </c>
      <c r="J13278" s="119" t="s">
        <v>139</v>
      </c>
      <c r="K13278" s="1">
        <v>46255.758941458334</v>
      </c>
      <c r="L13278">
        <v>61</v>
      </c>
      <c r="M13278">
        <v>0</v>
      </c>
      <c r="N13278">
        <v>17</v>
      </c>
      <c r="O13278">
        <v>0</v>
      </c>
      <c r="P13278" s="119" t="s">
        <v>20254</v>
      </c>
    </row>
    <row r="13279" spans="1:16" x14ac:dyDescent="0.25">
      <c r="A13279">
        <v>27177</v>
      </c>
      <c r="B13279" s="119" t="s">
        <v>8607</v>
      </c>
      <c r="C13279">
        <v>74</v>
      </c>
      <c r="D13279">
        <v>24570</v>
      </c>
      <c r="E13279">
        <v>35</v>
      </c>
      <c r="F13279">
        <v>7716</v>
      </c>
      <c r="G13279">
        <v>51</v>
      </c>
      <c r="H13279">
        <v>29997</v>
      </c>
      <c r="I13279" s="119" t="s">
        <v>4726</v>
      </c>
      <c r="J13279" s="119" t="s">
        <v>24</v>
      </c>
      <c r="K13279" s="1">
        <v>46255.758941458334</v>
      </c>
      <c r="L13279">
        <v>1</v>
      </c>
      <c r="M13279">
        <v>4</v>
      </c>
      <c r="N13279">
        <v>1</v>
      </c>
      <c r="O13279">
        <v>1</v>
      </c>
      <c r="P13279" s="119" t="s">
        <v>20254</v>
      </c>
    </row>
    <row r="13280" spans="1:16" x14ac:dyDescent="0.25">
      <c r="A13280">
        <v>27178</v>
      </c>
      <c r="B13280" s="119" t="s">
        <v>8608</v>
      </c>
      <c r="C13280">
        <v>20</v>
      </c>
      <c r="D13280">
        <v>24625</v>
      </c>
      <c r="E13280">
        <v>2616</v>
      </c>
      <c r="F13280">
        <v>64</v>
      </c>
      <c r="G13280">
        <v>888</v>
      </c>
      <c r="H13280">
        <v>100</v>
      </c>
      <c r="I13280" s="119" t="s">
        <v>4726</v>
      </c>
      <c r="J13280" s="119" t="s">
        <v>139</v>
      </c>
      <c r="K13280" s="1">
        <v>46255.758941458334</v>
      </c>
      <c r="L13280">
        <v>40</v>
      </c>
      <c r="M13280">
        <v>5</v>
      </c>
      <c r="N13280">
        <v>5</v>
      </c>
      <c r="O13280">
        <v>0</v>
      </c>
      <c r="P13280" s="119" t="s">
        <v>20254</v>
      </c>
    </row>
    <row r="13281" spans="1:16" x14ac:dyDescent="0.25">
      <c r="A13281">
        <v>27179</v>
      </c>
      <c r="B13281" s="119" t="s">
        <v>8609</v>
      </c>
      <c r="C13281">
        <v>80</v>
      </c>
      <c r="D13281">
        <v>24607</v>
      </c>
      <c r="E13281">
        <v>1148</v>
      </c>
      <c r="F13281">
        <v>7000</v>
      </c>
      <c r="G13281">
        <v>1949</v>
      </c>
      <c r="H13281">
        <v>7001</v>
      </c>
      <c r="I13281" s="119" t="s">
        <v>4726</v>
      </c>
      <c r="J13281" s="119" t="s">
        <v>24</v>
      </c>
      <c r="K13281" s="1">
        <v>46255.758941458334</v>
      </c>
      <c r="L13281">
        <v>639</v>
      </c>
      <c r="M13281">
        <v>119</v>
      </c>
      <c r="N13281">
        <v>117</v>
      </c>
      <c r="O13281">
        <v>6</v>
      </c>
      <c r="P13281" s="119" t="s">
        <v>20254</v>
      </c>
    </row>
    <row r="13282" spans="1:16" x14ac:dyDescent="0.25">
      <c r="A13282">
        <v>27180</v>
      </c>
      <c r="B13282" s="119" t="s">
        <v>8610</v>
      </c>
      <c r="C13282">
        <v>26</v>
      </c>
      <c r="D13282">
        <v>24646</v>
      </c>
      <c r="E13282">
        <v>40</v>
      </c>
      <c r="F13282">
        <v>67</v>
      </c>
      <c r="G13282">
        <v>526</v>
      </c>
      <c r="H13282">
        <v>125</v>
      </c>
      <c r="I13282" s="119" t="s">
        <v>4726</v>
      </c>
      <c r="J13282" s="119" t="s">
        <v>139</v>
      </c>
      <c r="K13282" s="1">
        <v>46255.758941458334</v>
      </c>
      <c r="L13282">
        <v>13</v>
      </c>
      <c r="M13282">
        <v>2</v>
      </c>
      <c r="N13282">
        <v>8</v>
      </c>
      <c r="O13282">
        <v>1</v>
      </c>
      <c r="P13282" s="119" t="s">
        <v>20254</v>
      </c>
    </row>
    <row r="13283" spans="1:16" x14ac:dyDescent="0.25">
      <c r="A13283">
        <v>27181</v>
      </c>
      <c r="B13283" s="119" t="s">
        <v>8611</v>
      </c>
      <c r="C13283">
        <v>75</v>
      </c>
      <c r="D13283">
        <v>24600</v>
      </c>
      <c r="E13283">
        <v>1346</v>
      </c>
      <c r="F13283">
        <v>1608</v>
      </c>
      <c r="G13283">
        <v>301</v>
      </c>
      <c r="H13283">
        <v>3735</v>
      </c>
      <c r="I13283" s="119" t="s">
        <v>4726</v>
      </c>
      <c r="J13283" s="119" t="s">
        <v>24</v>
      </c>
      <c r="K13283" s="1">
        <v>46255.758941458334</v>
      </c>
      <c r="L13283">
        <v>341</v>
      </c>
      <c r="M13283">
        <v>0</v>
      </c>
      <c r="N13283">
        <v>0</v>
      </c>
      <c r="O13283">
        <v>0</v>
      </c>
      <c r="P13283" s="119" t="s">
        <v>20254</v>
      </c>
    </row>
    <row r="13284" spans="1:16" x14ac:dyDescent="0.25">
      <c r="A13284">
        <v>27182</v>
      </c>
      <c r="B13284" s="119" t="s">
        <v>8610</v>
      </c>
      <c r="C13284">
        <v>32</v>
      </c>
      <c r="D13284">
        <v>24646</v>
      </c>
      <c r="E13284">
        <v>894</v>
      </c>
      <c r="F13284">
        <v>78</v>
      </c>
      <c r="G13284">
        <v>547</v>
      </c>
      <c r="H13284">
        <v>114</v>
      </c>
      <c r="I13284" s="119" t="s">
        <v>4726</v>
      </c>
      <c r="J13284" s="119" t="s">
        <v>139</v>
      </c>
      <c r="K13284" s="1">
        <v>46255.758941458334</v>
      </c>
      <c r="L13284">
        <v>22</v>
      </c>
      <c r="M13284">
        <v>2</v>
      </c>
      <c r="N13284">
        <v>2</v>
      </c>
      <c r="O13284">
        <v>0</v>
      </c>
      <c r="P13284" s="119" t="s">
        <v>20254</v>
      </c>
    </row>
    <row r="13285" spans="1:16" x14ac:dyDescent="0.25">
      <c r="A13285">
        <v>27183</v>
      </c>
      <c r="B13285" s="119" t="s">
        <v>8612</v>
      </c>
      <c r="C13285">
        <v>27</v>
      </c>
      <c r="D13285">
        <v>24610</v>
      </c>
      <c r="E13285">
        <v>40</v>
      </c>
      <c r="F13285">
        <v>68</v>
      </c>
      <c r="G13285">
        <v>450</v>
      </c>
      <c r="H13285">
        <v>127</v>
      </c>
      <c r="I13285" s="119" t="s">
        <v>4726</v>
      </c>
      <c r="J13285" s="119" t="s">
        <v>139</v>
      </c>
      <c r="K13285" s="1">
        <v>46255.758941458334</v>
      </c>
      <c r="L13285">
        <v>23</v>
      </c>
      <c r="M13285">
        <v>0</v>
      </c>
      <c r="N13285">
        <v>0</v>
      </c>
      <c r="O13285">
        <v>0</v>
      </c>
      <c r="P13285" s="119" t="s">
        <v>20254</v>
      </c>
    </row>
    <row r="13286" spans="1:16" x14ac:dyDescent="0.25">
      <c r="A13286">
        <v>27184</v>
      </c>
      <c r="B13286" s="119" t="s">
        <v>8613</v>
      </c>
      <c r="C13286">
        <v>80</v>
      </c>
      <c r="D13286">
        <v>24600</v>
      </c>
      <c r="E13286">
        <v>650</v>
      </c>
      <c r="F13286">
        <v>2234</v>
      </c>
      <c r="G13286">
        <v>2662</v>
      </c>
      <c r="H13286">
        <v>3209</v>
      </c>
      <c r="I13286" s="119" t="s">
        <v>4726</v>
      </c>
      <c r="J13286" s="119" t="s">
        <v>24</v>
      </c>
      <c r="K13286" s="1">
        <v>46255.758941458334</v>
      </c>
      <c r="L13286">
        <v>567</v>
      </c>
      <c r="M13286">
        <v>1085</v>
      </c>
      <c r="N13286">
        <v>46</v>
      </c>
      <c r="O13286">
        <v>609</v>
      </c>
      <c r="P13286" s="119" t="s">
        <v>20254</v>
      </c>
    </row>
    <row r="13287" spans="1:16" x14ac:dyDescent="0.25">
      <c r="A13287">
        <v>27185</v>
      </c>
      <c r="B13287" s="119" t="s">
        <v>8614</v>
      </c>
      <c r="C13287">
        <v>76</v>
      </c>
      <c r="D13287">
        <v>24605</v>
      </c>
      <c r="E13287">
        <v>470</v>
      </c>
      <c r="F13287">
        <v>2161</v>
      </c>
      <c r="G13287">
        <v>5504</v>
      </c>
      <c r="H13287">
        <v>3171</v>
      </c>
      <c r="I13287" s="119" t="s">
        <v>4726</v>
      </c>
      <c r="J13287" s="119" t="s">
        <v>24</v>
      </c>
      <c r="K13287" s="1">
        <v>46255.758941458334</v>
      </c>
      <c r="L13287">
        <v>361</v>
      </c>
      <c r="M13287">
        <v>1074</v>
      </c>
      <c r="N13287">
        <v>24</v>
      </c>
      <c r="O13287">
        <v>25</v>
      </c>
      <c r="P13287" s="119" t="s">
        <v>20254</v>
      </c>
    </row>
    <row r="13288" spans="1:16" x14ac:dyDescent="0.25">
      <c r="A13288">
        <v>27186</v>
      </c>
      <c r="B13288" s="119" t="s">
        <v>8615</v>
      </c>
      <c r="C13288">
        <v>33</v>
      </c>
      <c r="D13288">
        <v>24552</v>
      </c>
      <c r="E13288">
        <v>937</v>
      </c>
      <c r="F13288">
        <v>80</v>
      </c>
      <c r="G13288">
        <v>685</v>
      </c>
      <c r="H13288">
        <v>119</v>
      </c>
      <c r="I13288" s="119" t="s">
        <v>4726</v>
      </c>
      <c r="J13288" s="119" t="s">
        <v>139</v>
      </c>
      <c r="K13288" s="1">
        <v>46255.758941458334</v>
      </c>
      <c r="L13288">
        <v>14</v>
      </c>
      <c r="M13288">
        <v>1</v>
      </c>
      <c r="N13288">
        <v>5</v>
      </c>
      <c r="O13288">
        <v>1</v>
      </c>
      <c r="P13288" s="119" t="s">
        <v>20254</v>
      </c>
    </row>
    <row r="13289" spans="1:16" x14ac:dyDescent="0.25">
      <c r="A13289">
        <v>27187</v>
      </c>
      <c r="B13289" s="119" t="s">
        <v>8616</v>
      </c>
      <c r="C13289">
        <v>80</v>
      </c>
      <c r="D13289">
        <v>24597</v>
      </c>
      <c r="E13289">
        <v>897</v>
      </c>
      <c r="F13289">
        <v>1795</v>
      </c>
      <c r="G13289">
        <v>1277</v>
      </c>
      <c r="H13289">
        <v>3509</v>
      </c>
      <c r="I13289" s="119" t="s">
        <v>4726</v>
      </c>
      <c r="J13289" s="119" t="s">
        <v>24</v>
      </c>
      <c r="K13289" s="1">
        <v>46255.758941458334</v>
      </c>
      <c r="L13289">
        <v>343</v>
      </c>
      <c r="M13289">
        <v>79</v>
      </c>
      <c r="N13289">
        <v>85</v>
      </c>
      <c r="O13289">
        <v>33</v>
      </c>
      <c r="P13289" s="119" t="s">
        <v>20254</v>
      </c>
    </row>
    <row r="13290" spans="1:16" x14ac:dyDescent="0.25">
      <c r="A13290">
        <v>27188</v>
      </c>
      <c r="B13290" s="119" t="s">
        <v>8617</v>
      </c>
      <c r="C13290">
        <v>40</v>
      </c>
      <c r="D13290">
        <v>24603</v>
      </c>
      <c r="E13290">
        <v>876</v>
      </c>
      <c r="F13290">
        <v>90</v>
      </c>
      <c r="G13290">
        <v>352</v>
      </c>
      <c r="H13290">
        <v>127</v>
      </c>
      <c r="I13290" s="119" t="s">
        <v>4726</v>
      </c>
      <c r="J13290" s="119" t="s">
        <v>139</v>
      </c>
      <c r="K13290" s="1">
        <v>46255.758941458334</v>
      </c>
      <c r="L13290">
        <v>7</v>
      </c>
      <c r="M13290">
        <v>2</v>
      </c>
      <c r="N13290">
        <v>5</v>
      </c>
      <c r="O13290">
        <v>1</v>
      </c>
      <c r="P13290" s="119" t="s">
        <v>20254</v>
      </c>
    </row>
    <row r="13291" spans="1:16" x14ac:dyDescent="0.25">
      <c r="A13291">
        <v>27189</v>
      </c>
      <c r="B13291" s="119" t="s">
        <v>8618</v>
      </c>
      <c r="C13291">
        <v>38</v>
      </c>
      <c r="D13291">
        <v>24613</v>
      </c>
      <c r="E13291">
        <v>103</v>
      </c>
      <c r="F13291">
        <v>75</v>
      </c>
      <c r="G13291">
        <v>208</v>
      </c>
      <c r="H13291">
        <v>85</v>
      </c>
      <c r="I13291" s="119" t="s">
        <v>4726</v>
      </c>
      <c r="J13291" s="119" t="s">
        <v>139</v>
      </c>
      <c r="K13291" s="1">
        <v>46255.758941458334</v>
      </c>
      <c r="L13291">
        <v>5</v>
      </c>
      <c r="M13291">
        <v>5</v>
      </c>
      <c r="N13291">
        <v>0</v>
      </c>
      <c r="O13291">
        <v>2</v>
      </c>
      <c r="P13291" s="119" t="s">
        <v>20254</v>
      </c>
    </row>
    <row r="13292" spans="1:16" x14ac:dyDescent="0.25">
      <c r="A13292">
        <v>27190</v>
      </c>
      <c r="B13292" s="119" t="s">
        <v>8619</v>
      </c>
      <c r="C13292">
        <v>1</v>
      </c>
      <c r="E13292">
        <v>330</v>
      </c>
      <c r="F13292">
        <v>8</v>
      </c>
      <c r="G13292">
        <v>260</v>
      </c>
      <c r="H13292">
        <v>41</v>
      </c>
      <c r="I13292" s="119" t="s">
        <v>4726</v>
      </c>
      <c r="J13292" s="119" t="s">
        <v>22</v>
      </c>
      <c r="K13292" s="1">
        <v>46255.758941458334</v>
      </c>
      <c r="L13292">
        <v>15</v>
      </c>
      <c r="M13292">
        <v>0</v>
      </c>
      <c r="N13292">
        <v>1</v>
      </c>
      <c r="O13292">
        <v>0</v>
      </c>
      <c r="P13292" s="119" t="s">
        <v>20254</v>
      </c>
    </row>
    <row r="13293" spans="1:16" x14ac:dyDescent="0.25">
      <c r="A13293">
        <v>27191</v>
      </c>
      <c r="B13293" s="119" t="s">
        <v>8619</v>
      </c>
      <c r="C13293">
        <v>6</v>
      </c>
      <c r="E13293">
        <v>527</v>
      </c>
      <c r="F13293">
        <v>15</v>
      </c>
      <c r="G13293">
        <v>528</v>
      </c>
      <c r="H13293">
        <v>39</v>
      </c>
      <c r="I13293" s="119" t="s">
        <v>4726</v>
      </c>
      <c r="J13293" s="119" t="s">
        <v>22</v>
      </c>
      <c r="K13293" s="1">
        <v>46255.758941458334</v>
      </c>
      <c r="L13293">
        <v>0</v>
      </c>
      <c r="M13293">
        <v>2</v>
      </c>
      <c r="N13293">
        <v>0</v>
      </c>
      <c r="O13293">
        <v>0</v>
      </c>
      <c r="P13293" s="119" t="s">
        <v>20254</v>
      </c>
    </row>
    <row r="13294" spans="1:16" x14ac:dyDescent="0.25">
      <c r="A13294">
        <v>27192</v>
      </c>
      <c r="B13294" s="119" t="s">
        <v>8620</v>
      </c>
      <c r="C13294">
        <v>44</v>
      </c>
      <c r="D13294">
        <v>24557</v>
      </c>
      <c r="E13294">
        <v>266</v>
      </c>
      <c r="F13294">
        <v>99</v>
      </c>
      <c r="G13294">
        <v>418</v>
      </c>
      <c r="H13294">
        <v>199</v>
      </c>
      <c r="I13294" s="119" t="s">
        <v>4726</v>
      </c>
      <c r="J13294" s="119" t="s">
        <v>139</v>
      </c>
      <c r="K13294" s="1">
        <v>46255.758941458334</v>
      </c>
      <c r="L13294">
        <v>18</v>
      </c>
      <c r="M13294">
        <v>2</v>
      </c>
      <c r="N13294">
        <v>2</v>
      </c>
      <c r="O13294">
        <v>0</v>
      </c>
      <c r="P13294" s="119" t="s">
        <v>20254</v>
      </c>
    </row>
    <row r="13295" spans="1:16" x14ac:dyDescent="0.25">
      <c r="A13295">
        <v>27193</v>
      </c>
      <c r="B13295" s="119" t="s">
        <v>8621</v>
      </c>
      <c r="C13295">
        <v>50</v>
      </c>
      <c r="D13295">
        <v>24628</v>
      </c>
      <c r="E13295">
        <v>0</v>
      </c>
      <c r="F13295">
        <v>0</v>
      </c>
      <c r="G13295">
        <v>356</v>
      </c>
      <c r="H13295">
        <v>168</v>
      </c>
      <c r="I13295" s="119" t="s">
        <v>4726</v>
      </c>
      <c r="J13295" s="119" t="s">
        <v>139</v>
      </c>
      <c r="K13295" s="1">
        <v>46255.758941458334</v>
      </c>
      <c r="L13295">
        <v>0</v>
      </c>
      <c r="M13295">
        <v>3</v>
      </c>
      <c r="N13295">
        <v>0</v>
      </c>
      <c r="O13295">
        <v>1</v>
      </c>
      <c r="P13295" s="119" t="s">
        <v>20254</v>
      </c>
    </row>
    <row r="13296" spans="1:16" x14ac:dyDescent="0.25">
      <c r="A13296">
        <v>27194</v>
      </c>
      <c r="B13296" s="119" t="s">
        <v>8619</v>
      </c>
      <c r="C13296">
        <v>11</v>
      </c>
      <c r="E13296">
        <v>605</v>
      </c>
      <c r="F13296">
        <v>19</v>
      </c>
      <c r="G13296">
        <v>367</v>
      </c>
      <c r="H13296">
        <v>44</v>
      </c>
      <c r="I13296" s="119" t="s">
        <v>4726</v>
      </c>
      <c r="J13296" s="119" t="s">
        <v>22</v>
      </c>
      <c r="K13296" s="1">
        <v>46255.758941458334</v>
      </c>
      <c r="L13296">
        <v>0</v>
      </c>
      <c r="M13296">
        <v>1</v>
      </c>
      <c r="N13296">
        <v>0</v>
      </c>
      <c r="O13296">
        <v>0</v>
      </c>
      <c r="P13296" s="119" t="s">
        <v>20254</v>
      </c>
    </row>
    <row r="13297" spans="1:16" x14ac:dyDescent="0.25">
      <c r="A13297">
        <v>27195</v>
      </c>
      <c r="B13297" s="119" t="s">
        <v>8619</v>
      </c>
      <c r="C13297">
        <v>16</v>
      </c>
      <c r="E13297">
        <v>1126</v>
      </c>
      <c r="F13297">
        <v>26</v>
      </c>
      <c r="G13297">
        <v>1888</v>
      </c>
      <c r="H13297">
        <v>92</v>
      </c>
      <c r="I13297" s="119" t="s">
        <v>4726</v>
      </c>
      <c r="J13297" s="119" t="s">
        <v>22</v>
      </c>
      <c r="K13297" s="1">
        <v>46255.758941458334</v>
      </c>
      <c r="L13297">
        <v>18</v>
      </c>
      <c r="M13297">
        <v>0</v>
      </c>
      <c r="N13297">
        <v>4</v>
      </c>
      <c r="O13297">
        <v>0</v>
      </c>
      <c r="P13297" s="119" t="s">
        <v>20254</v>
      </c>
    </row>
    <row r="13298" spans="1:16" x14ac:dyDescent="0.25">
      <c r="A13298">
        <v>27196</v>
      </c>
      <c r="B13298" s="119" t="s">
        <v>8622</v>
      </c>
      <c r="C13298">
        <v>56</v>
      </c>
      <c r="D13298">
        <v>24552</v>
      </c>
      <c r="E13298">
        <v>0</v>
      </c>
      <c r="F13298">
        <v>0</v>
      </c>
      <c r="G13298">
        <v>256</v>
      </c>
      <c r="H13298">
        <v>173</v>
      </c>
      <c r="I13298" s="119" t="s">
        <v>4726</v>
      </c>
      <c r="J13298" s="119" t="s">
        <v>139</v>
      </c>
      <c r="K13298" s="1">
        <v>46255.758941458334</v>
      </c>
      <c r="L13298">
        <v>0</v>
      </c>
      <c r="M13298">
        <v>2</v>
      </c>
      <c r="N13298">
        <v>0</v>
      </c>
      <c r="O13298">
        <v>2</v>
      </c>
      <c r="P13298" s="119" t="s">
        <v>20254</v>
      </c>
    </row>
    <row r="13299" spans="1:16" x14ac:dyDescent="0.25">
      <c r="A13299">
        <v>27197</v>
      </c>
      <c r="B13299" s="119" t="s">
        <v>8623</v>
      </c>
      <c r="C13299">
        <v>0</v>
      </c>
      <c r="E13299">
        <v>852</v>
      </c>
      <c r="F13299">
        <v>14</v>
      </c>
      <c r="G13299">
        <v>356</v>
      </c>
      <c r="H13299">
        <v>50</v>
      </c>
      <c r="I13299" s="119" t="s">
        <v>4726</v>
      </c>
      <c r="J13299" s="119" t="s">
        <v>22</v>
      </c>
      <c r="K13299" s="1">
        <v>46255.758941458334</v>
      </c>
      <c r="L13299">
        <v>0</v>
      </c>
      <c r="M13299">
        <v>5</v>
      </c>
      <c r="N13299">
        <v>0</v>
      </c>
      <c r="O13299">
        <v>1</v>
      </c>
      <c r="P13299" s="119" t="s">
        <v>20254</v>
      </c>
    </row>
    <row r="13300" spans="1:16" x14ac:dyDescent="0.25">
      <c r="A13300">
        <v>27198</v>
      </c>
      <c r="B13300" s="119" t="s">
        <v>8624</v>
      </c>
      <c r="C13300">
        <v>39</v>
      </c>
      <c r="D13300">
        <v>24616</v>
      </c>
      <c r="E13300">
        <v>275</v>
      </c>
      <c r="F13300">
        <v>90</v>
      </c>
      <c r="G13300">
        <v>197</v>
      </c>
      <c r="H13300">
        <v>154</v>
      </c>
      <c r="I13300" s="119" t="s">
        <v>4726</v>
      </c>
      <c r="J13300" s="119" t="s">
        <v>139</v>
      </c>
      <c r="K13300" s="1">
        <v>46255.758941458334</v>
      </c>
      <c r="L13300">
        <v>16</v>
      </c>
      <c r="M13300">
        <v>3</v>
      </c>
      <c r="N13300">
        <v>0</v>
      </c>
      <c r="O13300">
        <v>2</v>
      </c>
      <c r="P13300" s="119" t="s">
        <v>20254</v>
      </c>
    </row>
    <row r="13301" spans="1:16" x14ac:dyDescent="0.25">
      <c r="A13301">
        <v>27199</v>
      </c>
      <c r="B13301" s="119" t="s">
        <v>8623</v>
      </c>
      <c r="C13301">
        <v>7</v>
      </c>
      <c r="E13301">
        <v>298</v>
      </c>
      <c r="F13301">
        <v>16</v>
      </c>
      <c r="G13301">
        <v>321</v>
      </c>
      <c r="H13301">
        <v>54</v>
      </c>
      <c r="I13301" s="119" t="s">
        <v>4726</v>
      </c>
      <c r="J13301" s="119" t="s">
        <v>22</v>
      </c>
      <c r="K13301" s="1">
        <v>46255.758941458334</v>
      </c>
      <c r="L13301">
        <v>0</v>
      </c>
      <c r="M13301">
        <v>0</v>
      </c>
      <c r="N13301">
        <v>0</v>
      </c>
      <c r="O13301">
        <v>0</v>
      </c>
      <c r="P13301" s="119" t="s">
        <v>20254</v>
      </c>
    </row>
    <row r="13302" spans="1:16" x14ac:dyDescent="0.25">
      <c r="A13302">
        <v>27200</v>
      </c>
      <c r="B13302" s="119" t="s">
        <v>8625</v>
      </c>
      <c r="C13302">
        <v>45</v>
      </c>
      <c r="D13302">
        <v>24547</v>
      </c>
      <c r="E13302">
        <v>0</v>
      </c>
      <c r="F13302">
        <v>0</v>
      </c>
      <c r="G13302">
        <v>209</v>
      </c>
      <c r="H13302">
        <v>214</v>
      </c>
      <c r="I13302" s="119" t="s">
        <v>4726</v>
      </c>
      <c r="J13302" s="119" t="s">
        <v>139</v>
      </c>
      <c r="K13302" s="1">
        <v>46255.758941458334</v>
      </c>
      <c r="L13302">
        <v>0</v>
      </c>
      <c r="M13302">
        <v>3</v>
      </c>
      <c r="N13302">
        <v>0</v>
      </c>
      <c r="O13302">
        <v>2</v>
      </c>
      <c r="P13302" s="119" t="s">
        <v>20254</v>
      </c>
    </row>
    <row r="13303" spans="1:16" x14ac:dyDescent="0.25">
      <c r="A13303">
        <v>27201</v>
      </c>
      <c r="B13303" s="119" t="s">
        <v>8626</v>
      </c>
      <c r="C13303">
        <v>51</v>
      </c>
      <c r="D13303">
        <v>24634</v>
      </c>
      <c r="E13303">
        <v>1167</v>
      </c>
      <c r="F13303">
        <v>118</v>
      </c>
      <c r="G13303">
        <v>212</v>
      </c>
      <c r="H13303">
        <v>171</v>
      </c>
      <c r="I13303" s="119" t="s">
        <v>4726</v>
      </c>
      <c r="J13303" s="119" t="s">
        <v>139</v>
      </c>
      <c r="K13303" s="1">
        <v>46255.758941458334</v>
      </c>
      <c r="L13303">
        <v>13</v>
      </c>
      <c r="M13303">
        <v>0</v>
      </c>
      <c r="N13303">
        <v>2</v>
      </c>
      <c r="O13303">
        <v>0</v>
      </c>
      <c r="P13303" s="119" t="s">
        <v>20254</v>
      </c>
    </row>
    <row r="13304" spans="1:16" x14ac:dyDescent="0.25">
      <c r="A13304">
        <v>27202</v>
      </c>
      <c r="B13304" s="119" t="s">
        <v>8623</v>
      </c>
      <c r="C13304">
        <v>12</v>
      </c>
      <c r="E13304">
        <v>231</v>
      </c>
      <c r="F13304">
        <v>22</v>
      </c>
      <c r="G13304">
        <v>626</v>
      </c>
      <c r="H13304">
        <v>35</v>
      </c>
      <c r="I13304" s="119" t="s">
        <v>4726</v>
      </c>
      <c r="J13304" s="119" t="s">
        <v>22</v>
      </c>
      <c r="K13304" s="1">
        <v>46255.758941458334</v>
      </c>
      <c r="L13304">
        <v>9</v>
      </c>
      <c r="M13304">
        <v>4</v>
      </c>
      <c r="N13304">
        <v>0</v>
      </c>
      <c r="O13304">
        <v>0</v>
      </c>
      <c r="P13304" s="119" t="s">
        <v>20254</v>
      </c>
    </row>
    <row r="13305" spans="1:16" x14ac:dyDescent="0.25">
      <c r="A13305">
        <v>27203</v>
      </c>
      <c r="B13305" s="119" t="s">
        <v>8627</v>
      </c>
      <c r="C13305">
        <v>57</v>
      </c>
      <c r="D13305">
        <v>24568</v>
      </c>
      <c r="E13305">
        <v>0</v>
      </c>
      <c r="F13305">
        <v>0</v>
      </c>
      <c r="G13305">
        <v>260</v>
      </c>
      <c r="H13305">
        <v>170</v>
      </c>
      <c r="I13305" s="119" t="s">
        <v>4726</v>
      </c>
      <c r="J13305" s="119" t="s">
        <v>139</v>
      </c>
      <c r="K13305" s="1">
        <v>46255.758941458334</v>
      </c>
      <c r="L13305">
        <v>0</v>
      </c>
      <c r="M13305">
        <v>3</v>
      </c>
      <c r="N13305">
        <v>0</v>
      </c>
      <c r="O13305">
        <v>2</v>
      </c>
      <c r="P13305" s="119" t="s">
        <v>20254</v>
      </c>
    </row>
    <row r="13306" spans="1:16" x14ac:dyDescent="0.25">
      <c r="A13306">
        <v>27204</v>
      </c>
      <c r="B13306" s="119" t="s">
        <v>8623</v>
      </c>
      <c r="C13306">
        <v>17</v>
      </c>
      <c r="E13306">
        <v>20</v>
      </c>
      <c r="F13306">
        <v>22</v>
      </c>
      <c r="G13306">
        <v>105</v>
      </c>
      <c r="H13306">
        <v>79</v>
      </c>
      <c r="I13306" s="119" t="s">
        <v>4726</v>
      </c>
      <c r="J13306" s="119" t="s">
        <v>22</v>
      </c>
      <c r="K13306" s="1">
        <v>46255.758941458334</v>
      </c>
      <c r="L13306">
        <v>0</v>
      </c>
      <c r="M13306">
        <v>6</v>
      </c>
      <c r="N13306">
        <v>0</v>
      </c>
      <c r="O13306">
        <v>1</v>
      </c>
      <c r="P13306" s="119" t="s">
        <v>20254</v>
      </c>
    </row>
    <row r="13307" spans="1:16" x14ac:dyDescent="0.25">
      <c r="A13307">
        <v>27205</v>
      </c>
      <c r="B13307" s="119" t="s">
        <v>8628</v>
      </c>
      <c r="C13307">
        <v>46</v>
      </c>
      <c r="D13307">
        <v>24576</v>
      </c>
      <c r="E13307">
        <v>14</v>
      </c>
      <c r="F13307">
        <v>85</v>
      </c>
      <c r="G13307">
        <v>151</v>
      </c>
      <c r="H13307">
        <v>99</v>
      </c>
      <c r="I13307" s="119" t="s">
        <v>4726</v>
      </c>
      <c r="J13307" s="119" t="s">
        <v>139</v>
      </c>
      <c r="K13307" s="1">
        <v>46255.758941458334</v>
      </c>
      <c r="L13307">
        <v>0</v>
      </c>
      <c r="M13307">
        <v>2</v>
      </c>
      <c r="N13307">
        <v>0</v>
      </c>
      <c r="O13307">
        <v>1</v>
      </c>
      <c r="P13307" s="119" t="s">
        <v>20254</v>
      </c>
    </row>
    <row r="13308" spans="1:16" x14ac:dyDescent="0.25">
      <c r="A13308">
        <v>27206</v>
      </c>
      <c r="B13308" s="119" t="s">
        <v>8629</v>
      </c>
      <c r="C13308">
        <v>0</v>
      </c>
      <c r="E13308">
        <v>855</v>
      </c>
      <c r="F13308">
        <v>14</v>
      </c>
      <c r="G13308">
        <v>294</v>
      </c>
      <c r="H13308">
        <v>30</v>
      </c>
      <c r="I13308" s="119" t="s">
        <v>4726</v>
      </c>
      <c r="J13308" s="119" t="s">
        <v>22</v>
      </c>
      <c r="K13308" s="1">
        <v>46255.758941458334</v>
      </c>
      <c r="L13308">
        <v>4</v>
      </c>
      <c r="M13308">
        <v>3</v>
      </c>
      <c r="N13308">
        <v>0</v>
      </c>
      <c r="O13308">
        <v>0</v>
      </c>
      <c r="P13308" s="119" t="s">
        <v>20254</v>
      </c>
    </row>
    <row r="13309" spans="1:16" x14ac:dyDescent="0.25">
      <c r="A13309">
        <v>27207</v>
      </c>
      <c r="B13309" s="119" t="s">
        <v>8629</v>
      </c>
      <c r="C13309">
        <v>8</v>
      </c>
      <c r="E13309">
        <v>425</v>
      </c>
      <c r="F13309">
        <v>16</v>
      </c>
      <c r="G13309">
        <v>203</v>
      </c>
      <c r="H13309">
        <v>43</v>
      </c>
      <c r="I13309" s="119" t="s">
        <v>4726</v>
      </c>
      <c r="J13309" s="119" t="s">
        <v>22</v>
      </c>
      <c r="K13309" s="1">
        <v>46255.758941458334</v>
      </c>
      <c r="L13309">
        <v>16</v>
      </c>
      <c r="M13309">
        <v>1</v>
      </c>
      <c r="N13309">
        <v>3</v>
      </c>
      <c r="O13309">
        <v>1</v>
      </c>
      <c r="P13309" s="119" t="s">
        <v>20254</v>
      </c>
    </row>
    <row r="13310" spans="1:16" x14ac:dyDescent="0.25">
      <c r="A13310">
        <v>27208</v>
      </c>
      <c r="B13310" s="119" t="s">
        <v>8630</v>
      </c>
      <c r="C13310">
        <v>52</v>
      </c>
      <c r="D13310">
        <v>24616</v>
      </c>
      <c r="E13310">
        <v>0</v>
      </c>
      <c r="F13310">
        <v>0</v>
      </c>
      <c r="G13310">
        <v>462</v>
      </c>
      <c r="H13310">
        <v>150</v>
      </c>
      <c r="I13310" s="119" t="s">
        <v>4726</v>
      </c>
      <c r="J13310" s="119" t="s">
        <v>139</v>
      </c>
      <c r="K13310" s="1">
        <v>46255.758941458334</v>
      </c>
      <c r="L13310">
        <v>0</v>
      </c>
      <c r="M13310">
        <v>1</v>
      </c>
      <c r="N13310">
        <v>0</v>
      </c>
      <c r="O13310">
        <v>0</v>
      </c>
      <c r="P13310" s="119" t="s">
        <v>20254</v>
      </c>
    </row>
    <row r="13311" spans="1:16" x14ac:dyDescent="0.25">
      <c r="A13311">
        <v>27209</v>
      </c>
      <c r="B13311" s="119" t="s">
        <v>8629</v>
      </c>
      <c r="C13311">
        <v>13</v>
      </c>
      <c r="E13311">
        <v>1140</v>
      </c>
      <c r="F13311">
        <v>22</v>
      </c>
      <c r="G13311">
        <v>223</v>
      </c>
      <c r="H13311">
        <v>40</v>
      </c>
      <c r="I13311" s="119" t="s">
        <v>4726</v>
      </c>
      <c r="J13311" s="119" t="s">
        <v>22</v>
      </c>
      <c r="K13311" s="1">
        <v>46255.758941458334</v>
      </c>
      <c r="L13311">
        <v>14</v>
      </c>
      <c r="M13311">
        <v>2</v>
      </c>
      <c r="N13311">
        <v>6</v>
      </c>
      <c r="O13311">
        <v>1</v>
      </c>
      <c r="P13311" s="119" t="s">
        <v>20254</v>
      </c>
    </row>
    <row r="13312" spans="1:16" x14ac:dyDescent="0.25">
      <c r="A13312">
        <v>27210</v>
      </c>
      <c r="B13312" s="119" t="s">
        <v>8631</v>
      </c>
      <c r="C13312">
        <v>58</v>
      </c>
      <c r="D13312">
        <v>24625</v>
      </c>
      <c r="E13312">
        <v>20</v>
      </c>
      <c r="F13312">
        <v>103</v>
      </c>
      <c r="G13312">
        <v>163</v>
      </c>
      <c r="H13312">
        <v>266</v>
      </c>
      <c r="I13312" s="119" t="s">
        <v>4726</v>
      </c>
      <c r="J13312" s="119" t="s">
        <v>139</v>
      </c>
      <c r="K13312" s="1">
        <v>46255.758941458334</v>
      </c>
      <c r="L13312">
        <v>0</v>
      </c>
      <c r="M13312">
        <v>4</v>
      </c>
      <c r="N13312">
        <v>0</v>
      </c>
      <c r="O13312">
        <v>0</v>
      </c>
      <c r="P13312" s="119" t="s">
        <v>20254</v>
      </c>
    </row>
    <row r="13313" spans="1:16" x14ac:dyDescent="0.25">
      <c r="A13313">
        <v>27211</v>
      </c>
      <c r="B13313" s="119" t="s">
        <v>8629</v>
      </c>
      <c r="C13313">
        <v>18</v>
      </c>
      <c r="E13313">
        <v>887</v>
      </c>
      <c r="F13313">
        <v>26</v>
      </c>
      <c r="G13313">
        <v>302</v>
      </c>
      <c r="H13313">
        <v>40</v>
      </c>
      <c r="I13313" s="119" t="s">
        <v>4726</v>
      </c>
      <c r="J13313" s="119" t="s">
        <v>22</v>
      </c>
      <c r="K13313" s="1">
        <v>46255.758941458334</v>
      </c>
      <c r="L13313">
        <v>14</v>
      </c>
      <c r="M13313">
        <v>0</v>
      </c>
      <c r="N13313">
        <v>1</v>
      </c>
      <c r="O13313">
        <v>0</v>
      </c>
      <c r="P13313" s="119" t="s">
        <v>20254</v>
      </c>
    </row>
    <row r="13314" spans="1:16" x14ac:dyDescent="0.25">
      <c r="A13314">
        <v>27212</v>
      </c>
      <c r="B13314" s="119" t="s">
        <v>8610</v>
      </c>
      <c r="C13314">
        <v>53</v>
      </c>
      <c r="D13314">
        <v>24646</v>
      </c>
      <c r="E13314">
        <v>0</v>
      </c>
      <c r="F13314">
        <v>0</v>
      </c>
      <c r="G13314">
        <v>301</v>
      </c>
      <c r="H13314">
        <v>157</v>
      </c>
      <c r="I13314" s="119" t="s">
        <v>4726</v>
      </c>
      <c r="J13314" s="119" t="s">
        <v>139</v>
      </c>
      <c r="K13314" s="1">
        <v>46255.758941458334</v>
      </c>
      <c r="L13314">
        <v>0</v>
      </c>
      <c r="M13314">
        <v>1</v>
      </c>
      <c r="N13314">
        <v>0</v>
      </c>
      <c r="O13314">
        <v>0</v>
      </c>
      <c r="P13314" s="119" t="s">
        <v>20254</v>
      </c>
    </row>
    <row r="13315" spans="1:16" x14ac:dyDescent="0.25">
      <c r="A13315">
        <v>27213</v>
      </c>
      <c r="B13315" s="119" t="s">
        <v>8619</v>
      </c>
      <c r="C13315">
        <v>0</v>
      </c>
      <c r="E13315">
        <v>2319</v>
      </c>
      <c r="F13315">
        <v>21</v>
      </c>
      <c r="G13315">
        <v>310</v>
      </c>
      <c r="H13315">
        <v>38</v>
      </c>
      <c r="I13315" s="119" t="s">
        <v>4726</v>
      </c>
      <c r="J13315" s="119" t="s">
        <v>22</v>
      </c>
      <c r="K13315" s="1">
        <v>46255.758941458334</v>
      </c>
      <c r="L13315">
        <v>0</v>
      </c>
      <c r="M13315">
        <v>0</v>
      </c>
      <c r="N13315">
        <v>0</v>
      </c>
      <c r="O13315">
        <v>0</v>
      </c>
      <c r="P13315" s="119" t="s">
        <v>20254</v>
      </c>
    </row>
    <row r="13316" spans="1:16" x14ac:dyDescent="0.25">
      <c r="A13316">
        <v>27214</v>
      </c>
      <c r="B13316" s="119" t="s">
        <v>8632</v>
      </c>
      <c r="C13316">
        <v>59</v>
      </c>
      <c r="D13316">
        <v>24547</v>
      </c>
      <c r="E13316">
        <v>0</v>
      </c>
      <c r="F13316">
        <v>0</v>
      </c>
      <c r="G13316">
        <v>357</v>
      </c>
      <c r="H13316">
        <v>184</v>
      </c>
      <c r="I13316" s="119" t="s">
        <v>4726</v>
      </c>
      <c r="J13316" s="119" t="s">
        <v>139</v>
      </c>
      <c r="K13316" s="1">
        <v>46255.758941458334</v>
      </c>
      <c r="L13316">
        <v>0</v>
      </c>
      <c r="M13316">
        <v>6</v>
      </c>
      <c r="N13316">
        <v>0</v>
      </c>
      <c r="O13316">
        <v>0</v>
      </c>
      <c r="P13316" s="119" t="s">
        <v>20254</v>
      </c>
    </row>
    <row r="13317" spans="1:16" x14ac:dyDescent="0.25">
      <c r="A13317">
        <v>27215</v>
      </c>
      <c r="B13317" s="119" t="s">
        <v>8619</v>
      </c>
      <c r="C13317">
        <v>9</v>
      </c>
      <c r="E13317">
        <v>231</v>
      </c>
      <c r="F13317">
        <v>16</v>
      </c>
      <c r="G13317">
        <v>250</v>
      </c>
      <c r="H13317">
        <v>68</v>
      </c>
      <c r="I13317" s="119" t="s">
        <v>4726</v>
      </c>
      <c r="J13317" s="119" t="s">
        <v>22</v>
      </c>
      <c r="K13317" s="1">
        <v>46255.758941458334</v>
      </c>
      <c r="L13317">
        <v>0</v>
      </c>
      <c r="M13317">
        <v>0</v>
      </c>
      <c r="N13317">
        <v>0</v>
      </c>
      <c r="O13317">
        <v>0</v>
      </c>
      <c r="P13317" s="119" t="s">
        <v>20254</v>
      </c>
    </row>
    <row r="13318" spans="1:16" x14ac:dyDescent="0.25">
      <c r="A13318">
        <v>27216</v>
      </c>
      <c r="B13318" s="119" t="s">
        <v>8633</v>
      </c>
      <c r="C13318">
        <v>62</v>
      </c>
      <c r="D13318">
        <v>24657</v>
      </c>
      <c r="E13318">
        <v>0</v>
      </c>
      <c r="F13318">
        <v>0</v>
      </c>
      <c r="G13318">
        <v>405</v>
      </c>
      <c r="H13318">
        <v>150</v>
      </c>
      <c r="I13318" s="119" t="s">
        <v>4726</v>
      </c>
      <c r="J13318" s="119" t="s">
        <v>139</v>
      </c>
      <c r="K13318" s="1">
        <v>46255.758941458334</v>
      </c>
      <c r="L13318">
        <v>0</v>
      </c>
      <c r="M13318">
        <v>2</v>
      </c>
      <c r="N13318">
        <v>0</v>
      </c>
      <c r="O13318">
        <v>0</v>
      </c>
      <c r="P13318" s="119" t="s">
        <v>20254</v>
      </c>
    </row>
    <row r="13319" spans="1:16" x14ac:dyDescent="0.25">
      <c r="A13319">
        <v>27217</v>
      </c>
      <c r="B13319" s="119" t="s">
        <v>8634</v>
      </c>
      <c r="C13319">
        <v>68</v>
      </c>
      <c r="D13319">
        <v>24573</v>
      </c>
      <c r="E13319">
        <v>0</v>
      </c>
      <c r="F13319">
        <v>0</v>
      </c>
      <c r="G13319">
        <v>222</v>
      </c>
      <c r="H13319">
        <v>148</v>
      </c>
      <c r="I13319" s="119" t="s">
        <v>4726</v>
      </c>
      <c r="J13319" s="119" t="s">
        <v>139</v>
      </c>
      <c r="K13319" s="1">
        <v>46255.758941458334</v>
      </c>
      <c r="L13319">
        <v>0</v>
      </c>
      <c r="M13319">
        <v>0</v>
      </c>
      <c r="N13319">
        <v>0</v>
      </c>
      <c r="O13319">
        <v>0</v>
      </c>
      <c r="P13319" s="119" t="s">
        <v>20254</v>
      </c>
    </row>
    <row r="13320" spans="1:16" x14ac:dyDescent="0.25">
      <c r="A13320">
        <v>27218</v>
      </c>
      <c r="B13320" s="119" t="s">
        <v>8619</v>
      </c>
      <c r="C13320">
        <v>14</v>
      </c>
      <c r="E13320">
        <v>419</v>
      </c>
      <c r="F13320">
        <v>23</v>
      </c>
      <c r="G13320">
        <v>411</v>
      </c>
      <c r="H13320">
        <v>55</v>
      </c>
      <c r="I13320" s="119" t="s">
        <v>4726</v>
      </c>
      <c r="J13320" s="119" t="s">
        <v>22</v>
      </c>
      <c r="K13320" s="1">
        <v>46255.758941458334</v>
      </c>
      <c r="L13320">
        <v>15</v>
      </c>
      <c r="M13320">
        <v>0</v>
      </c>
      <c r="N13320">
        <v>2</v>
      </c>
      <c r="O13320">
        <v>0</v>
      </c>
      <c r="P13320" s="119" t="s">
        <v>20254</v>
      </c>
    </row>
    <row r="13321" spans="1:16" x14ac:dyDescent="0.25">
      <c r="A13321">
        <v>27219</v>
      </c>
      <c r="B13321" s="119" t="s">
        <v>8635</v>
      </c>
      <c r="C13321">
        <v>74</v>
      </c>
      <c r="D13321">
        <v>24603</v>
      </c>
      <c r="E13321">
        <v>0</v>
      </c>
      <c r="F13321">
        <v>0</v>
      </c>
      <c r="G13321">
        <v>697</v>
      </c>
      <c r="H13321">
        <v>282</v>
      </c>
      <c r="I13321" s="119" t="s">
        <v>4726</v>
      </c>
      <c r="J13321" s="119" t="s">
        <v>139</v>
      </c>
      <c r="K13321" s="1">
        <v>46255.758941458334</v>
      </c>
      <c r="L13321">
        <v>0</v>
      </c>
      <c r="M13321">
        <v>2</v>
      </c>
      <c r="N13321">
        <v>0</v>
      </c>
      <c r="O13321">
        <v>0</v>
      </c>
      <c r="P13321" s="119" t="s">
        <v>20254</v>
      </c>
    </row>
    <row r="13322" spans="1:16" x14ac:dyDescent="0.25">
      <c r="A13322">
        <v>27220</v>
      </c>
      <c r="B13322" s="119" t="s">
        <v>8619</v>
      </c>
      <c r="C13322">
        <v>19</v>
      </c>
      <c r="E13322">
        <v>789</v>
      </c>
      <c r="F13322">
        <v>28</v>
      </c>
      <c r="G13322">
        <v>189</v>
      </c>
      <c r="H13322">
        <v>48</v>
      </c>
      <c r="I13322" s="119" t="s">
        <v>4726</v>
      </c>
      <c r="J13322" s="119" t="s">
        <v>22</v>
      </c>
      <c r="K13322" s="1">
        <v>46255.758941458334</v>
      </c>
      <c r="L13322">
        <v>13</v>
      </c>
      <c r="M13322">
        <v>0</v>
      </c>
      <c r="N13322">
        <v>3</v>
      </c>
      <c r="O13322">
        <v>0</v>
      </c>
      <c r="P13322" s="119" t="s">
        <v>20254</v>
      </c>
    </row>
    <row r="13323" spans="1:16" x14ac:dyDescent="0.25">
      <c r="A13323">
        <v>27221</v>
      </c>
      <c r="B13323" s="119" t="s">
        <v>8516</v>
      </c>
      <c r="C13323">
        <v>80</v>
      </c>
      <c r="D13323">
        <v>24557</v>
      </c>
      <c r="E13323">
        <v>0</v>
      </c>
      <c r="F13323">
        <v>0</v>
      </c>
      <c r="G13323">
        <v>1651</v>
      </c>
      <c r="H13323">
        <v>156</v>
      </c>
      <c r="I13323" s="119" t="s">
        <v>4726</v>
      </c>
      <c r="J13323" s="119" t="s">
        <v>139</v>
      </c>
      <c r="K13323" s="1">
        <v>46255.758941458334</v>
      </c>
      <c r="L13323">
        <v>0</v>
      </c>
      <c r="M13323">
        <v>4</v>
      </c>
      <c r="N13323">
        <v>0</v>
      </c>
      <c r="O13323">
        <v>1</v>
      </c>
      <c r="P13323" s="119" t="s">
        <v>20254</v>
      </c>
    </row>
    <row r="13324" spans="1:16" x14ac:dyDescent="0.25">
      <c r="A13324">
        <v>27222</v>
      </c>
      <c r="B13324" s="119" t="s">
        <v>5135</v>
      </c>
      <c r="C13324">
        <v>21</v>
      </c>
      <c r="E13324">
        <v>512</v>
      </c>
      <c r="F13324">
        <v>29</v>
      </c>
      <c r="G13324">
        <v>154</v>
      </c>
      <c r="H13324">
        <v>100</v>
      </c>
      <c r="I13324" s="119" t="s">
        <v>4726</v>
      </c>
      <c r="J13324" s="119" t="s">
        <v>22</v>
      </c>
      <c r="K13324" s="1">
        <v>46255.758941458334</v>
      </c>
      <c r="L13324">
        <v>12</v>
      </c>
      <c r="M13324">
        <v>2</v>
      </c>
      <c r="N13324">
        <v>2</v>
      </c>
      <c r="O13324">
        <v>0</v>
      </c>
      <c r="P13324" s="119" t="s">
        <v>20254</v>
      </c>
    </row>
    <row r="13325" spans="1:16" x14ac:dyDescent="0.25">
      <c r="A13325">
        <v>27223</v>
      </c>
      <c r="B13325" s="119" t="s">
        <v>8636</v>
      </c>
      <c r="C13325">
        <v>63</v>
      </c>
      <c r="D13325">
        <v>24657</v>
      </c>
      <c r="E13325">
        <v>0</v>
      </c>
      <c r="F13325">
        <v>0</v>
      </c>
      <c r="G13325">
        <v>302</v>
      </c>
      <c r="H13325">
        <v>129</v>
      </c>
      <c r="I13325" s="119" t="s">
        <v>4726</v>
      </c>
      <c r="J13325" s="119" t="s">
        <v>139</v>
      </c>
      <c r="K13325" s="1">
        <v>46255.758941458334</v>
      </c>
      <c r="L13325">
        <v>0</v>
      </c>
      <c r="M13325">
        <v>4</v>
      </c>
      <c r="N13325">
        <v>0</v>
      </c>
      <c r="O13325">
        <v>3</v>
      </c>
      <c r="P13325" s="119" t="s">
        <v>20254</v>
      </c>
    </row>
    <row r="13326" spans="1:16" x14ac:dyDescent="0.25">
      <c r="A13326">
        <v>27224</v>
      </c>
      <c r="B13326" s="119" t="s">
        <v>5135</v>
      </c>
      <c r="C13326">
        <v>26</v>
      </c>
      <c r="E13326">
        <v>0</v>
      </c>
      <c r="F13326">
        <v>0</v>
      </c>
      <c r="G13326">
        <v>354</v>
      </c>
      <c r="H13326">
        <v>67</v>
      </c>
      <c r="I13326" s="119" t="s">
        <v>4726</v>
      </c>
      <c r="J13326" s="119" t="s">
        <v>22</v>
      </c>
      <c r="K13326" s="1">
        <v>46255.758941458334</v>
      </c>
      <c r="L13326">
        <v>0</v>
      </c>
      <c r="M13326">
        <v>0</v>
      </c>
      <c r="N13326">
        <v>0</v>
      </c>
      <c r="O13326">
        <v>0</v>
      </c>
      <c r="P13326" s="119" t="s">
        <v>20254</v>
      </c>
    </row>
    <row r="13327" spans="1:16" x14ac:dyDescent="0.25">
      <c r="A13327">
        <v>27225</v>
      </c>
      <c r="B13327" s="119" t="s">
        <v>5135</v>
      </c>
      <c r="C13327">
        <v>31</v>
      </c>
      <c r="E13327">
        <v>1406</v>
      </c>
      <c r="F13327">
        <v>39</v>
      </c>
      <c r="G13327">
        <v>147</v>
      </c>
      <c r="H13327">
        <v>55</v>
      </c>
      <c r="I13327" s="119" t="s">
        <v>4726</v>
      </c>
      <c r="J13327" s="119" t="s">
        <v>22</v>
      </c>
      <c r="K13327" s="1">
        <v>46255.758941458334</v>
      </c>
      <c r="L13327">
        <v>11</v>
      </c>
      <c r="M13327">
        <v>3</v>
      </c>
      <c r="N13327">
        <v>2</v>
      </c>
      <c r="O13327">
        <v>0</v>
      </c>
      <c r="P13327" s="119" t="s">
        <v>20254</v>
      </c>
    </row>
    <row r="13328" spans="1:16" x14ac:dyDescent="0.25">
      <c r="A13328">
        <v>27226</v>
      </c>
      <c r="B13328" s="119" t="s">
        <v>8637</v>
      </c>
      <c r="C13328">
        <v>69</v>
      </c>
      <c r="D13328">
        <v>24628</v>
      </c>
      <c r="E13328">
        <v>0</v>
      </c>
      <c r="F13328">
        <v>0</v>
      </c>
      <c r="G13328">
        <v>181</v>
      </c>
      <c r="H13328">
        <v>197</v>
      </c>
      <c r="I13328" s="119" t="s">
        <v>4726</v>
      </c>
      <c r="J13328" s="119" t="s">
        <v>139</v>
      </c>
      <c r="K13328" s="1">
        <v>46255.758941458334</v>
      </c>
      <c r="L13328">
        <v>0</v>
      </c>
      <c r="M13328">
        <v>3</v>
      </c>
      <c r="N13328">
        <v>0</v>
      </c>
      <c r="O13328">
        <v>3</v>
      </c>
      <c r="P13328" s="119" t="s">
        <v>20254</v>
      </c>
    </row>
    <row r="13329" spans="1:16" x14ac:dyDescent="0.25">
      <c r="A13329">
        <v>27227</v>
      </c>
      <c r="B13329" s="119" t="s">
        <v>5135</v>
      </c>
      <c r="C13329">
        <v>36</v>
      </c>
      <c r="E13329">
        <v>2264</v>
      </c>
      <c r="F13329">
        <v>44</v>
      </c>
      <c r="G13329">
        <v>197</v>
      </c>
      <c r="H13329">
        <v>53</v>
      </c>
      <c r="I13329" s="119" t="s">
        <v>4726</v>
      </c>
      <c r="J13329" s="119" t="s">
        <v>22</v>
      </c>
      <c r="K13329" s="1">
        <v>46255.758941458334</v>
      </c>
      <c r="L13329">
        <v>6</v>
      </c>
      <c r="M13329">
        <v>0</v>
      </c>
      <c r="N13329">
        <v>2</v>
      </c>
      <c r="O13329">
        <v>0</v>
      </c>
      <c r="P13329" s="119" t="s">
        <v>20254</v>
      </c>
    </row>
    <row r="13330" spans="1:16" x14ac:dyDescent="0.25">
      <c r="A13330">
        <v>27228</v>
      </c>
      <c r="B13330" s="119" t="s">
        <v>8520</v>
      </c>
      <c r="C13330">
        <v>75</v>
      </c>
      <c r="D13330">
        <v>24557</v>
      </c>
      <c r="E13330">
        <v>0</v>
      </c>
      <c r="F13330">
        <v>0</v>
      </c>
      <c r="G13330">
        <v>738</v>
      </c>
      <c r="H13330">
        <v>166</v>
      </c>
      <c r="I13330" s="119" t="s">
        <v>4726</v>
      </c>
      <c r="J13330" s="119" t="s">
        <v>139</v>
      </c>
      <c r="K13330" s="1">
        <v>46255.758941458334</v>
      </c>
      <c r="L13330">
        <v>0</v>
      </c>
      <c r="M13330">
        <v>1</v>
      </c>
      <c r="N13330">
        <v>0</v>
      </c>
      <c r="O13330">
        <v>0</v>
      </c>
      <c r="P13330" s="119" t="s">
        <v>20254</v>
      </c>
    </row>
    <row r="13331" spans="1:16" x14ac:dyDescent="0.25">
      <c r="A13331">
        <v>27229</v>
      </c>
      <c r="B13331" s="119" t="s">
        <v>5136</v>
      </c>
      <c r="C13331">
        <v>22</v>
      </c>
      <c r="E13331">
        <v>1971</v>
      </c>
      <c r="F13331">
        <v>30</v>
      </c>
      <c r="G13331">
        <v>208</v>
      </c>
      <c r="H13331">
        <v>130</v>
      </c>
      <c r="I13331" s="119" t="s">
        <v>4726</v>
      </c>
      <c r="J13331" s="119" t="s">
        <v>22</v>
      </c>
      <c r="K13331" s="1">
        <v>46255.758941458334</v>
      </c>
      <c r="L13331">
        <v>9</v>
      </c>
      <c r="M13331">
        <v>1</v>
      </c>
      <c r="N13331">
        <v>1</v>
      </c>
      <c r="O13331">
        <v>0</v>
      </c>
      <c r="P13331" s="119" t="s">
        <v>20254</v>
      </c>
    </row>
    <row r="13332" spans="1:16" x14ac:dyDescent="0.25">
      <c r="A13332">
        <v>27230</v>
      </c>
      <c r="B13332" s="119" t="s">
        <v>8638</v>
      </c>
      <c r="C13332">
        <v>80</v>
      </c>
      <c r="D13332">
        <v>24625</v>
      </c>
      <c r="E13332">
        <v>0</v>
      </c>
      <c r="F13332">
        <v>0</v>
      </c>
      <c r="G13332">
        <v>4581</v>
      </c>
      <c r="H13332">
        <v>156</v>
      </c>
      <c r="I13332" s="119" t="s">
        <v>4726</v>
      </c>
      <c r="J13332" s="119" t="s">
        <v>139</v>
      </c>
      <c r="K13332" s="1">
        <v>46255.758941458334</v>
      </c>
      <c r="L13332">
        <v>0</v>
      </c>
      <c r="M13332">
        <v>5</v>
      </c>
      <c r="N13332">
        <v>0</v>
      </c>
      <c r="O13332">
        <v>3</v>
      </c>
      <c r="P13332" s="119" t="s">
        <v>20254</v>
      </c>
    </row>
    <row r="13333" spans="1:16" x14ac:dyDescent="0.25">
      <c r="A13333">
        <v>27231</v>
      </c>
      <c r="B13333" s="119" t="s">
        <v>8639</v>
      </c>
      <c r="C13333">
        <v>64</v>
      </c>
      <c r="D13333">
        <v>24613</v>
      </c>
      <c r="E13333">
        <v>0</v>
      </c>
      <c r="F13333">
        <v>0</v>
      </c>
      <c r="G13333">
        <v>341</v>
      </c>
      <c r="H13333">
        <v>161</v>
      </c>
      <c r="I13333" s="119" t="s">
        <v>4726</v>
      </c>
      <c r="J13333" s="119" t="s">
        <v>139</v>
      </c>
      <c r="K13333" s="1">
        <v>46255.758941458334</v>
      </c>
      <c r="L13333">
        <v>0</v>
      </c>
      <c r="M13333">
        <v>1</v>
      </c>
      <c r="N13333">
        <v>0</v>
      </c>
      <c r="O13333">
        <v>0</v>
      </c>
      <c r="P13333" s="119" t="s">
        <v>20254</v>
      </c>
    </row>
    <row r="13334" spans="1:16" x14ac:dyDescent="0.25">
      <c r="A13334">
        <v>27232</v>
      </c>
      <c r="B13334" s="119" t="s">
        <v>5136</v>
      </c>
      <c r="C13334">
        <v>27</v>
      </c>
      <c r="E13334">
        <v>1715</v>
      </c>
      <c r="F13334">
        <v>33</v>
      </c>
      <c r="G13334">
        <v>140</v>
      </c>
      <c r="H13334">
        <v>65</v>
      </c>
      <c r="I13334" s="119" t="s">
        <v>4726</v>
      </c>
      <c r="J13334" s="119" t="s">
        <v>22</v>
      </c>
      <c r="K13334" s="1">
        <v>46255.758941458334</v>
      </c>
      <c r="L13334">
        <v>8</v>
      </c>
      <c r="M13334">
        <v>1</v>
      </c>
      <c r="N13334">
        <v>0</v>
      </c>
      <c r="O13334">
        <v>0</v>
      </c>
      <c r="P13334" s="119" t="s">
        <v>20254</v>
      </c>
    </row>
    <row r="13335" spans="1:16" x14ac:dyDescent="0.25">
      <c r="A13335">
        <v>27233</v>
      </c>
      <c r="B13335" s="119" t="s">
        <v>8522</v>
      </c>
      <c r="C13335">
        <v>70</v>
      </c>
      <c r="D13335">
        <v>24628</v>
      </c>
      <c r="E13335">
        <v>0</v>
      </c>
      <c r="F13335">
        <v>0</v>
      </c>
      <c r="G13335">
        <v>452</v>
      </c>
      <c r="H13335">
        <v>154</v>
      </c>
      <c r="I13335" s="119" t="s">
        <v>4726</v>
      </c>
      <c r="J13335" s="119" t="s">
        <v>139</v>
      </c>
      <c r="K13335" s="1">
        <v>46255.758941458334</v>
      </c>
      <c r="L13335">
        <v>0</v>
      </c>
      <c r="M13335">
        <v>4</v>
      </c>
      <c r="N13335">
        <v>0</v>
      </c>
      <c r="O13335">
        <v>2</v>
      </c>
      <c r="P13335" s="119" t="s">
        <v>20254</v>
      </c>
    </row>
    <row r="13336" spans="1:16" x14ac:dyDescent="0.25">
      <c r="A13336">
        <v>27234</v>
      </c>
      <c r="B13336" s="119" t="s">
        <v>5136</v>
      </c>
      <c r="C13336">
        <v>32</v>
      </c>
      <c r="E13336">
        <v>1409</v>
      </c>
      <c r="F13336">
        <v>42</v>
      </c>
      <c r="G13336">
        <v>264</v>
      </c>
      <c r="H13336">
        <v>69</v>
      </c>
      <c r="I13336" s="119" t="s">
        <v>4726</v>
      </c>
      <c r="J13336" s="119" t="s">
        <v>22</v>
      </c>
      <c r="K13336" s="1">
        <v>46255.758941458334</v>
      </c>
      <c r="L13336">
        <v>9</v>
      </c>
      <c r="M13336">
        <v>2</v>
      </c>
      <c r="N13336">
        <v>3</v>
      </c>
      <c r="O13336">
        <v>1</v>
      </c>
      <c r="P13336" s="119" t="s">
        <v>20254</v>
      </c>
    </row>
    <row r="13337" spans="1:16" x14ac:dyDescent="0.25">
      <c r="A13337">
        <v>27235</v>
      </c>
      <c r="B13337" s="119" t="s">
        <v>5136</v>
      </c>
      <c r="C13337">
        <v>37</v>
      </c>
      <c r="E13337">
        <v>697</v>
      </c>
      <c r="F13337">
        <v>45</v>
      </c>
      <c r="G13337">
        <v>173</v>
      </c>
      <c r="H13337">
        <v>69</v>
      </c>
      <c r="I13337" s="119" t="s">
        <v>4726</v>
      </c>
      <c r="J13337" s="119" t="s">
        <v>22</v>
      </c>
      <c r="K13337" s="1">
        <v>46255.758941458334</v>
      </c>
      <c r="L13337">
        <v>11</v>
      </c>
      <c r="M13337">
        <v>0</v>
      </c>
      <c r="N13337">
        <v>5</v>
      </c>
      <c r="O13337">
        <v>0</v>
      </c>
      <c r="P13337" s="119" t="s">
        <v>20254</v>
      </c>
    </row>
    <row r="13338" spans="1:16" x14ac:dyDescent="0.25">
      <c r="A13338">
        <v>27236</v>
      </c>
      <c r="B13338" s="119" t="s">
        <v>8640</v>
      </c>
      <c r="C13338">
        <v>76</v>
      </c>
      <c r="D13338">
        <v>24547</v>
      </c>
      <c r="E13338">
        <v>0</v>
      </c>
      <c r="F13338">
        <v>0</v>
      </c>
      <c r="G13338">
        <v>3833</v>
      </c>
      <c r="H13338">
        <v>149</v>
      </c>
      <c r="I13338" s="119" t="s">
        <v>4726</v>
      </c>
      <c r="J13338" s="119" t="s">
        <v>139</v>
      </c>
      <c r="K13338" s="1">
        <v>46255.758941458334</v>
      </c>
      <c r="L13338">
        <v>0</v>
      </c>
      <c r="M13338">
        <v>6</v>
      </c>
      <c r="N13338">
        <v>0</v>
      </c>
      <c r="O13338">
        <v>3</v>
      </c>
      <c r="P13338" s="119" t="s">
        <v>20254</v>
      </c>
    </row>
    <row r="13339" spans="1:16" x14ac:dyDescent="0.25">
      <c r="A13339">
        <v>27237</v>
      </c>
      <c r="B13339" s="119" t="s">
        <v>5137</v>
      </c>
      <c r="C13339">
        <v>23</v>
      </c>
      <c r="E13339">
        <v>1824</v>
      </c>
      <c r="F13339">
        <v>31</v>
      </c>
      <c r="G13339">
        <v>348</v>
      </c>
      <c r="H13339">
        <v>48</v>
      </c>
      <c r="I13339" s="119" t="s">
        <v>4726</v>
      </c>
      <c r="J13339" s="119" t="s">
        <v>22</v>
      </c>
      <c r="K13339" s="1">
        <v>46255.758941458334</v>
      </c>
      <c r="L13339">
        <v>16</v>
      </c>
      <c r="M13339">
        <v>0</v>
      </c>
      <c r="N13339">
        <v>3</v>
      </c>
      <c r="O13339">
        <v>0</v>
      </c>
      <c r="P13339" s="119" t="s">
        <v>20254</v>
      </c>
    </row>
    <row r="13340" spans="1:16" x14ac:dyDescent="0.25">
      <c r="A13340">
        <v>27238</v>
      </c>
      <c r="B13340" s="119" t="s">
        <v>8641</v>
      </c>
      <c r="C13340">
        <v>80</v>
      </c>
      <c r="D13340">
        <v>24603</v>
      </c>
      <c r="E13340">
        <v>0</v>
      </c>
      <c r="F13340">
        <v>0</v>
      </c>
      <c r="G13340">
        <v>4342</v>
      </c>
      <c r="H13340">
        <v>156</v>
      </c>
      <c r="I13340" s="119" t="s">
        <v>4726</v>
      </c>
      <c r="J13340" s="119" t="s">
        <v>139</v>
      </c>
      <c r="K13340" s="1">
        <v>46255.758941458334</v>
      </c>
      <c r="L13340">
        <v>0</v>
      </c>
      <c r="M13340">
        <v>6</v>
      </c>
      <c r="N13340">
        <v>0</v>
      </c>
      <c r="O13340">
        <v>1</v>
      </c>
      <c r="P13340" s="119" t="s">
        <v>20254</v>
      </c>
    </row>
    <row r="13341" spans="1:16" x14ac:dyDescent="0.25">
      <c r="A13341">
        <v>27239</v>
      </c>
      <c r="B13341" s="119" t="s">
        <v>8633</v>
      </c>
      <c r="C13341">
        <v>65</v>
      </c>
      <c r="D13341">
        <v>24657</v>
      </c>
      <c r="E13341">
        <v>0</v>
      </c>
      <c r="F13341">
        <v>0</v>
      </c>
      <c r="G13341">
        <v>431</v>
      </c>
      <c r="H13341">
        <v>198</v>
      </c>
      <c r="I13341" s="119" t="s">
        <v>4726</v>
      </c>
      <c r="J13341" s="119" t="s">
        <v>139</v>
      </c>
      <c r="K13341" s="1">
        <v>46255.758941458334</v>
      </c>
      <c r="L13341">
        <v>0</v>
      </c>
      <c r="M13341">
        <v>1</v>
      </c>
      <c r="N13341">
        <v>0</v>
      </c>
      <c r="O13341">
        <v>0</v>
      </c>
      <c r="P13341" s="119" t="s">
        <v>20254</v>
      </c>
    </row>
    <row r="13342" spans="1:16" x14ac:dyDescent="0.25">
      <c r="A13342">
        <v>27240</v>
      </c>
      <c r="B13342" s="119" t="s">
        <v>5137</v>
      </c>
      <c r="C13342">
        <v>28</v>
      </c>
      <c r="E13342">
        <v>0</v>
      </c>
      <c r="F13342">
        <v>0</v>
      </c>
      <c r="G13342">
        <v>169</v>
      </c>
      <c r="H13342">
        <v>100</v>
      </c>
      <c r="I13342" s="119" t="s">
        <v>4726</v>
      </c>
      <c r="J13342" s="119" t="s">
        <v>22</v>
      </c>
      <c r="K13342" s="1">
        <v>46255.758941458334</v>
      </c>
      <c r="L13342">
        <v>0</v>
      </c>
      <c r="M13342">
        <v>1</v>
      </c>
      <c r="N13342">
        <v>0</v>
      </c>
      <c r="O13342">
        <v>0</v>
      </c>
      <c r="P13342" s="119" t="s">
        <v>20254</v>
      </c>
    </row>
    <row r="13343" spans="1:16" x14ac:dyDescent="0.25">
      <c r="A13343">
        <v>27241</v>
      </c>
      <c r="B13343" s="119" t="s">
        <v>8642</v>
      </c>
      <c r="C13343">
        <v>71</v>
      </c>
      <c r="D13343">
        <v>24628</v>
      </c>
      <c r="E13343">
        <v>0</v>
      </c>
      <c r="F13343">
        <v>0</v>
      </c>
      <c r="G13343">
        <v>431</v>
      </c>
      <c r="H13343">
        <v>151</v>
      </c>
      <c r="I13343" s="119" t="s">
        <v>4726</v>
      </c>
      <c r="J13343" s="119" t="s">
        <v>139</v>
      </c>
      <c r="K13343" s="1">
        <v>46255.758941458334</v>
      </c>
      <c r="L13343">
        <v>0</v>
      </c>
      <c r="M13343">
        <v>5</v>
      </c>
      <c r="N13343">
        <v>0</v>
      </c>
      <c r="O13343">
        <v>2</v>
      </c>
      <c r="P13343" s="119" t="s">
        <v>20254</v>
      </c>
    </row>
    <row r="13344" spans="1:16" x14ac:dyDescent="0.25">
      <c r="A13344">
        <v>27242</v>
      </c>
      <c r="B13344" s="119" t="s">
        <v>5137</v>
      </c>
      <c r="C13344">
        <v>33</v>
      </c>
      <c r="E13344">
        <v>380</v>
      </c>
      <c r="F13344">
        <v>40</v>
      </c>
      <c r="G13344">
        <v>142</v>
      </c>
      <c r="H13344">
        <v>205</v>
      </c>
      <c r="I13344" s="119" t="s">
        <v>4726</v>
      </c>
      <c r="J13344" s="119" t="s">
        <v>22</v>
      </c>
      <c r="K13344" s="1">
        <v>46255.758941458334</v>
      </c>
      <c r="L13344">
        <v>0</v>
      </c>
      <c r="M13344">
        <v>0</v>
      </c>
      <c r="N13344">
        <v>0</v>
      </c>
      <c r="O13344">
        <v>0</v>
      </c>
      <c r="P13344" s="119" t="s">
        <v>20254</v>
      </c>
    </row>
    <row r="13345" spans="1:16" x14ac:dyDescent="0.25">
      <c r="A13345">
        <v>27243</v>
      </c>
      <c r="B13345" s="119" t="s">
        <v>8643</v>
      </c>
      <c r="C13345">
        <v>77</v>
      </c>
      <c r="D13345">
        <v>24576</v>
      </c>
      <c r="E13345">
        <v>0</v>
      </c>
      <c r="F13345">
        <v>0</v>
      </c>
      <c r="G13345">
        <v>3401</v>
      </c>
      <c r="H13345">
        <v>149</v>
      </c>
      <c r="I13345" s="119" t="s">
        <v>4726</v>
      </c>
      <c r="J13345" s="119" t="s">
        <v>139</v>
      </c>
      <c r="K13345" s="1">
        <v>46255.758941458334</v>
      </c>
      <c r="L13345">
        <v>0</v>
      </c>
      <c r="M13345">
        <v>8</v>
      </c>
      <c r="N13345">
        <v>0</v>
      </c>
      <c r="O13345">
        <v>2</v>
      </c>
      <c r="P13345" s="119" t="s">
        <v>20254</v>
      </c>
    </row>
    <row r="13346" spans="1:16" x14ac:dyDescent="0.25">
      <c r="A13346">
        <v>27244</v>
      </c>
      <c r="B13346" s="119" t="s">
        <v>5137</v>
      </c>
      <c r="C13346">
        <v>38</v>
      </c>
      <c r="E13346">
        <v>561</v>
      </c>
      <c r="F13346">
        <v>43</v>
      </c>
      <c r="G13346">
        <v>141</v>
      </c>
      <c r="H13346">
        <v>69</v>
      </c>
      <c r="I13346" s="119" t="s">
        <v>4726</v>
      </c>
      <c r="J13346" s="119" t="s">
        <v>22</v>
      </c>
      <c r="K13346" s="1">
        <v>46255.758941458334</v>
      </c>
      <c r="L13346">
        <v>14</v>
      </c>
      <c r="M13346">
        <v>2</v>
      </c>
      <c r="N13346">
        <v>2</v>
      </c>
      <c r="O13346">
        <v>2</v>
      </c>
      <c r="P13346" s="119" t="s">
        <v>20254</v>
      </c>
    </row>
    <row r="13347" spans="1:16" x14ac:dyDescent="0.25">
      <c r="A13347">
        <v>27245</v>
      </c>
      <c r="B13347" s="119" t="s">
        <v>5137</v>
      </c>
      <c r="C13347">
        <v>43</v>
      </c>
      <c r="E13347">
        <v>191</v>
      </c>
      <c r="F13347">
        <v>49</v>
      </c>
      <c r="G13347">
        <v>221</v>
      </c>
      <c r="H13347">
        <v>73</v>
      </c>
      <c r="I13347" s="119" t="s">
        <v>4726</v>
      </c>
      <c r="J13347" s="119" t="s">
        <v>22</v>
      </c>
      <c r="K13347" s="1">
        <v>46255.758941458334</v>
      </c>
      <c r="L13347">
        <v>5</v>
      </c>
      <c r="M13347">
        <v>2</v>
      </c>
      <c r="N13347">
        <v>2</v>
      </c>
      <c r="O13347">
        <v>0</v>
      </c>
      <c r="P13347" s="119" t="s">
        <v>20254</v>
      </c>
    </row>
    <row r="13348" spans="1:16" x14ac:dyDescent="0.25">
      <c r="A13348">
        <v>27246</v>
      </c>
      <c r="B13348" s="119" t="s">
        <v>8644</v>
      </c>
      <c r="C13348">
        <v>80</v>
      </c>
      <c r="D13348">
        <v>24646</v>
      </c>
      <c r="E13348">
        <v>0</v>
      </c>
      <c r="F13348">
        <v>0</v>
      </c>
      <c r="G13348">
        <v>4170</v>
      </c>
      <c r="H13348">
        <v>156</v>
      </c>
      <c r="I13348" s="119" t="s">
        <v>4726</v>
      </c>
      <c r="J13348" s="119" t="s">
        <v>139</v>
      </c>
      <c r="K13348" s="1">
        <v>46255.758941458334</v>
      </c>
      <c r="L13348">
        <v>0</v>
      </c>
      <c r="M13348">
        <v>8</v>
      </c>
      <c r="N13348">
        <v>0</v>
      </c>
      <c r="O13348">
        <v>4</v>
      </c>
      <c r="P13348" s="119" t="s">
        <v>20254</v>
      </c>
    </row>
    <row r="13349" spans="1:16" x14ac:dyDescent="0.25">
      <c r="A13349">
        <v>27247</v>
      </c>
      <c r="B13349" s="119" t="s">
        <v>8645</v>
      </c>
      <c r="C13349">
        <v>66</v>
      </c>
      <c r="D13349">
        <v>24573</v>
      </c>
      <c r="E13349">
        <v>0</v>
      </c>
      <c r="F13349">
        <v>0</v>
      </c>
      <c r="G13349">
        <v>568</v>
      </c>
      <c r="H13349">
        <v>138</v>
      </c>
      <c r="I13349" s="119" t="s">
        <v>4726</v>
      </c>
      <c r="J13349" s="119" t="s">
        <v>139</v>
      </c>
      <c r="K13349" s="1">
        <v>46255.758941458334</v>
      </c>
      <c r="L13349">
        <v>0</v>
      </c>
      <c r="M13349">
        <v>1</v>
      </c>
      <c r="N13349">
        <v>0</v>
      </c>
      <c r="O13349">
        <v>0</v>
      </c>
      <c r="P13349" s="119" t="s">
        <v>20254</v>
      </c>
    </row>
    <row r="13350" spans="1:16" x14ac:dyDescent="0.25">
      <c r="A13350">
        <v>27248</v>
      </c>
      <c r="B13350" s="119" t="s">
        <v>5135</v>
      </c>
      <c r="C13350">
        <v>24</v>
      </c>
      <c r="E13350">
        <v>29</v>
      </c>
      <c r="F13350">
        <v>30</v>
      </c>
      <c r="G13350">
        <v>194</v>
      </c>
      <c r="H13350">
        <v>81</v>
      </c>
      <c r="I13350" s="119" t="s">
        <v>4726</v>
      </c>
      <c r="J13350" s="119" t="s">
        <v>22</v>
      </c>
      <c r="K13350" s="1">
        <v>46255.758941458334</v>
      </c>
      <c r="L13350">
        <v>0</v>
      </c>
      <c r="M13350">
        <v>3</v>
      </c>
      <c r="N13350">
        <v>0</v>
      </c>
      <c r="O13350">
        <v>0</v>
      </c>
      <c r="P13350" s="119" t="s">
        <v>20254</v>
      </c>
    </row>
    <row r="13351" spans="1:16" x14ac:dyDescent="0.25">
      <c r="A13351">
        <v>27249</v>
      </c>
      <c r="B13351" s="119" t="s">
        <v>5105</v>
      </c>
      <c r="C13351">
        <v>29</v>
      </c>
      <c r="E13351">
        <v>0</v>
      </c>
      <c r="F13351">
        <v>0</v>
      </c>
      <c r="G13351">
        <v>545</v>
      </c>
      <c r="H13351">
        <v>50</v>
      </c>
      <c r="I13351" s="119" t="s">
        <v>4726</v>
      </c>
      <c r="J13351" s="119" t="s">
        <v>22</v>
      </c>
      <c r="K13351" s="1">
        <v>46255.758941458334</v>
      </c>
      <c r="L13351">
        <v>0</v>
      </c>
      <c r="M13351">
        <v>3</v>
      </c>
      <c r="N13351">
        <v>0</v>
      </c>
      <c r="O13351">
        <v>0</v>
      </c>
      <c r="P13351" s="119" t="s">
        <v>20254</v>
      </c>
    </row>
    <row r="13352" spans="1:16" x14ac:dyDescent="0.25">
      <c r="A13352">
        <v>27250</v>
      </c>
      <c r="B13352" s="119" t="s">
        <v>8637</v>
      </c>
      <c r="C13352">
        <v>72</v>
      </c>
      <c r="D13352">
        <v>24628</v>
      </c>
      <c r="E13352">
        <v>0</v>
      </c>
      <c r="F13352">
        <v>0</v>
      </c>
      <c r="G13352">
        <v>277</v>
      </c>
      <c r="H13352">
        <v>207</v>
      </c>
      <c r="I13352" s="119" t="s">
        <v>4726</v>
      </c>
      <c r="J13352" s="119" t="s">
        <v>139</v>
      </c>
      <c r="K13352" s="1">
        <v>46255.758941458334</v>
      </c>
      <c r="L13352">
        <v>0</v>
      </c>
      <c r="M13352">
        <v>4</v>
      </c>
      <c r="N13352">
        <v>0</v>
      </c>
      <c r="O13352">
        <v>1</v>
      </c>
      <c r="P13352" s="119" t="s">
        <v>20254</v>
      </c>
    </row>
    <row r="13353" spans="1:16" x14ac:dyDescent="0.25">
      <c r="A13353">
        <v>27251</v>
      </c>
      <c r="B13353" s="119" t="s">
        <v>8638</v>
      </c>
      <c r="C13353">
        <v>78</v>
      </c>
      <c r="D13353">
        <v>24625</v>
      </c>
      <c r="E13353">
        <v>0</v>
      </c>
      <c r="F13353">
        <v>0</v>
      </c>
      <c r="G13353">
        <v>3242</v>
      </c>
      <c r="H13353">
        <v>150</v>
      </c>
      <c r="I13353" s="119" t="s">
        <v>4726</v>
      </c>
      <c r="J13353" s="119" t="s">
        <v>139</v>
      </c>
      <c r="K13353" s="1">
        <v>46255.758941458334</v>
      </c>
      <c r="L13353">
        <v>0</v>
      </c>
      <c r="M13353">
        <v>4</v>
      </c>
      <c r="N13353">
        <v>0</v>
      </c>
      <c r="O13353">
        <v>0</v>
      </c>
      <c r="P13353" s="119" t="s">
        <v>20254</v>
      </c>
    </row>
    <row r="13354" spans="1:16" x14ac:dyDescent="0.25">
      <c r="A13354">
        <v>27252</v>
      </c>
      <c r="B13354" s="119" t="s">
        <v>5135</v>
      </c>
      <c r="C13354">
        <v>34</v>
      </c>
      <c r="E13354">
        <v>1054</v>
      </c>
      <c r="F13354">
        <v>44</v>
      </c>
      <c r="G13354">
        <v>145</v>
      </c>
      <c r="H13354">
        <v>54</v>
      </c>
      <c r="I13354" s="119" t="s">
        <v>4726</v>
      </c>
      <c r="J13354" s="119" t="s">
        <v>22</v>
      </c>
      <c r="K13354" s="1">
        <v>46255.758941458334</v>
      </c>
      <c r="L13354">
        <v>10</v>
      </c>
      <c r="M13354">
        <v>2</v>
      </c>
      <c r="N13354">
        <v>3</v>
      </c>
      <c r="O13354">
        <v>0</v>
      </c>
      <c r="P13354" s="119" t="s">
        <v>20254</v>
      </c>
    </row>
    <row r="13355" spans="1:16" x14ac:dyDescent="0.25">
      <c r="A13355">
        <v>27253</v>
      </c>
      <c r="B13355" s="119" t="s">
        <v>8646</v>
      </c>
      <c r="C13355">
        <v>80</v>
      </c>
      <c r="D13355">
        <v>24595</v>
      </c>
      <c r="E13355">
        <v>0</v>
      </c>
      <c r="F13355">
        <v>0</v>
      </c>
      <c r="G13355">
        <v>3302</v>
      </c>
      <c r="H13355">
        <v>156</v>
      </c>
      <c r="I13355" s="119" t="s">
        <v>4726</v>
      </c>
      <c r="J13355" s="119" t="s">
        <v>139</v>
      </c>
      <c r="K13355" s="1">
        <v>46255.758941458334</v>
      </c>
      <c r="L13355">
        <v>0</v>
      </c>
      <c r="M13355">
        <v>13</v>
      </c>
      <c r="N13355">
        <v>0</v>
      </c>
      <c r="O13355">
        <v>0</v>
      </c>
      <c r="P13355" s="119" t="s">
        <v>20254</v>
      </c>
    </row>
    <row r="13356" spans="1:16" x14ac:dyDescent="0.25">
      <c r="A13356">
        <v>27254</v>
      </c>
      <c r="B13356" s="119" t="s">
        <v>5135</v>
      </c>
      <c r="C13356">
        <v>39</v>
      </c>
      <c r="E13356">
        <v>482</v>
      </c>
      <c r="F13356">
        <v>47</v>
      </c>
      <c r="G13356">
        <v>280</v>
      </c>
      <c r="H13356">
        <v>90</v>
      </c>
      <c r="I13356" s="119" t="s">
        <v>4726</v>
      </c>
      <c r="J13356" s="119" t="s">
        <v>22</v>
      </c>
      <c r="K13356" s="1">
        <v>46255.758941458334</v>
      </c>
      <c r="L13356">
        <v>4</v>
      </c>
      <c r="M13356">
        <v>0</v>
      </c>
      <c r="N13356">
        <v>1</v>
      </c>
      <c r="O13356">
        <v>0</v>
      </c>
      <c r="P13356" s="119" t="s">
        <v>20254</v>
      </c>
    </row>
    <row r="13357" spans="1:16" x14ac:dyDescent="0.25">
      <c r="A13357">
        <v>27255</v>
      </c>
      <c r="B13357" s="119" t="s">
        <v>5135</v>
      </c>
      <c r="C13357">
        <v>44</v>
      </c>
      <c r="E13357">
        <v>105</v>
      </c>
      <c r="F13357">
        <v>48</v>
      </c>
      <c r="G13357">
        <v>174</v>
      </c>
      <c r="H13357">
        <v>76</v>
      </c>
      <c r="I13357" s="119" t="s">
        <v>4726</v>
      </c>
      <c r="J13357" s="119" t="s">
        <v>22</v>
      </c>
      <c r="K13357" s="1">
        <v>46255.758941458334</v>
      </c>
      <c r="L13357">
        <v>5</v>
      </c>
      <c r="M13357">
        <v>0</v>
      </c>
      <c r="N13357">
        <v>0</v>
      </c>
      <c r="O13357">
        <v>0</v>
      </c>
      <c r="P13357" s="119" t="s">
        <v>20254</v>
      </c>
    </row>
    <row r="13358" spans="1:16" x14ac:dyDescent="0.25">
      <c r="A13358">
        <v>27256</v>
      </c>
      <c r="B13358" s="119" t="s">
        <v>5135</v>
      </c>
      <c r="C13358">
        <v>41</v>
      </c>
      <c r="E13358">
        <v>1312</v>
      </c>
      <c r="F13358">
        <v>52</v>
      </c>
      <c r="G13358">
        <v>89</v>
      </c>
      <c r="H13358">
        <v>102</v>
      </c>
      <c r="I13358" s="119" t="s">
        <v>4726</v>
      </c>
      <c r="J13358" s="119" t="s">
        <v>22</v>
      </c>
      <c r="K13358" s="1">
        <v>46255.758941458334</v>
      </c>
      <c r="L13358">
        <v>12</v>
      </c>
      <c r="M13358">
        <v>2</v>
      </c>
      <c r="N13358">
        <v>4</v>
      </c>
      <c r="O13358">
        <v>1</v>
      </c>
      <c r="P13358" s="119" t="s">
        <v>20254</v>
      </c>
    </row>
    <row r="13359" spans="1:16" x14ac:dyDescent="0.25">
      <c r="A13359">
        <v>27257</v>
      </c>
      <c r="B13359" s="119" t="s">
        <v>8647</v>
      </c>
      <c r="C13359">
        <v>39</v>
      </c>
      <c r="D13359">
        <v>24593</v>
      </c>
      <c r="E13359">
        <v>273</v>
      </c>
      <c r="F13359">
        <v>609</v>
      </c>
      <c r="G13359">
        <v>202</v>
      </c>
      <c r="H13359">
        <v>1740</v>
      </c>
      <c r="I13359" s="119" t="s">
        <v>4726</v>
      </c>
      <c r="J13359" s="119" t="s">
        <v>222</v>
      </c>
      <c r="K13359" s="1">
        <v>46255.758941458334</v>
      </c>
      <c r="L13359">
        <v>1</v>
      </c>
      <c r="M13359">
        <v>1</v>
      </c>
      <c r="N13359">
        <v>1</v>
      </c>
      <c r="O13359">
        <v>0</v>
      </c>
      <c r="P13359" s="119" t="s">
        <v>20254</v>
      </c>
    </row>
    <row r="13360" spans="1:16" x14ac:dyDescent="0.25">
      <c r="A13360">
        <v>27258</v>
      </c>
      <c r="B13360" s="119" t="s">
        <v>5135</v>
      </c>
      <c r="C13360">
        <v>46</v>
      </c>
      <c r="E13360">
        <v>355</v>
      </c>
      <c r="F13360">
        <v>52</v>
      </c>
      <c r="G13360">
        <v>177</v>
      </c>
      <c r="H13360">
        <v>66</v>
      </c>
      <c r="I13360" s="119" t="s">
        <v>4726</v>
      </c>
      <c r="J13360" s="119" t="s">
        <v>22</v>
      </c>
      <c r="K13360" s="1">
        <v>46255.758941458334</v>
      </c>
      <c r="L13360">
        <v>9</v>
      </c>
      <c r="M13360">
        <v>1</v>
      </c>
      <c r="N13360">
        <v>2</v>
      </c>
      <c r="O13360">
        <v>0</v>
      </c>
      <c r="P13360" s="119" t="s">
        <v>20254</v>
      </c>
    </row>
    <row r="13361" spans="1:16" x14ac:dyDescent="0.25">
      <c r="A13361">
        <v>27259</v>
      </c>
      <c r="B13361" s="119" t="s">
        <v>8648</v>
      </c>
      <c r="C13361">
        <v>46</v>
      </c>
      <c r="D13361">
        <v>24633</v>
      </c>
      <c r="E13361">
        <v>104</v>
      </c>
      <c r="F13361">
        <v>319</v>
      </c>
      <c r="G13361">
        <v>640</v>
      </c>
      <c r="H13361">
        <v>1120</v>
      </c>
      <c r="I13361" s="119" t="s">
        <v>4726</v>
      </c>
      <c r="J13361" s="119" t="s">
        <v>222</v>
      </c>
      <c r="K13361" s="1">
        <v>46255.758941458334</v>
      </c>
      <c r="L13361">
        <v>1</v>
      </c>
      <c r="M13361">
        <v>3</v>
      </c>
      <c r="N13361">
        <v>1</v>
      </c>
      <c r="O13361">
        <v>1</v>
      </c>
      <c r="P13361" s="119" t="s">
        <v>20254</v>
      </c>
    </row>
    <row r="13362" spans="1:16" x14ac:dyDescent="0.25">
      <c r="A13362">
        <v>27260</v>
      </c>
      <c r="B13362" s="119" t="s">
        <v>5135</v>
      </c>
      <c r="C13362">
        <v>51</v>
      </c>
      <c r="E13362">
        <v>1451</v>
      </c>
      <c r="F13362">
        <v>74</v>
      </c>
      <c r="G13362">
        <v>206</v>
      </c>
      <c r="H13362">
        <v>81</v>
      </c>
      <c r="I13362" s="119" t="s">
        <v>4726</v>
      </c>
      <c r="J13362" s="119" t="s">
        <v>22</v>
      </c>
      <c r="K13362" s="1">
        <v>46255.758941458334</v>
      </c>
      <c r="L13362">
        <v>16</v>
      </c>
      <c r="M13362">
        <v>0</v>
      </c>
      <c r="N13362">
        <v>4</v>
      </c>
      <c r="O13362">
        <v>0</v>
      </c>
      <c r="P13362" s="119" t="s">
        <v>20254</v>
      </c>
    </row>
    <row r="13363" spans="1:16" x14ac:dyDescent="0.25">
      <c r="A13363">
        <v>27261</v>
      </c>
      <c r="B13363" s="119" t="s">
        <v>8632</v>
      </c>
      <c r="C13363">
        <v>53</v>
      </c>
      <c r="D13363">
        <v>24546</v>
      </c>
      <c r="E13363">
        <v>503</v>
      </c>
      <c r="F13363">
        <v>406</v>
      </c>
      <c r="G13363">
        <v>155</v>
      </c>
      <c r="H13363">
        <v>1950</v>
      </c>
      <c r="I13363" s="119" t="s">
        <v>4726</v>
      </c>
      <c r="J13363" s="119" t="s">
        <v>222</v>
      </c>
      <c r="K13363" s="1">
        <v>46255.758941458334</v>
      </c>
      <c r="L13363">
        <v>1</v>
      </c>
      <c r="M13363">
        <v>2</v>
      </c>
      <c r="N13363">
        <v>1</v>
      </c>
      <c r="O13363">
        <v>1</v>
      </c>
      <c r="P13363" s="119" t="s">
        <v>20254</v>
      </c>
    </row>
    <row r="13364" spans="1:16" x14ac:dyDescent="0.25">
      <c r="A13364">
        <v>27262</v>
      </c>
      <c r="B13364" s="119" t="s">
        <v>5135</v>
      </c>
      <c r="C13364">
        <v>56</v>
      </c>
      <c r="E13364">
        <v>1239</v>
      </c>
      <c r="F13364">
        <v>58</v>
      </c>
      <c r="G13364">
        <v>140</v>
      </c>
      <c r="H13364">
        <v>67</v>
      </c>
      <c r="I13364" s="119" t="s">
        <v>4726</v>
      </c>
      <c r="J13364" s="119" t="s">
        <v>22</v>
      </c>
      <c r="K13364" s="1">
        <v>46255.758941458334</v>
      </c>
      <c r="L13364">
        <v>9</v>
      </c>
      <c r="M13364">
        <v>0</v>
      </c>
      <c r="N13364">
        <v>1</v>
      </c>
      <c r="O13364">
        <v>0</v>
      </c>
      <c r="P13364" s="119" t="s">
        <v>20254</v>
      </c>
    </row>
    <row r="13365" spans="1:16" x14ac:dyDescent="0.25">
      <c r="A13365">
        <v>27263</v>
      </c>
      <c r="B13365" s="119" t="s">
        <v>8649</v>
      </c>
      <c r="C13365">
        <v>40</v>
      </c>
      <c r="D13365">
        <v>24614</v>
      </c>
      <c r="E13365">
        <v>379</v>
      </c>
      <c r="F13365">
        <v>417</v>
      </c>
      <c r="G13365">
        <v>135</v>
      </c>
      <c r="H13365">
        <v>1920</v>
      </c>
      <c r="I13365" s="119" t="s">
        <v>4726</v>
      </c>
      <c r="J13365" s="119" t="s">
        <v>222</v>
      </c>
      <c r="K13365" s="1">
        <v>46255.758941458334</v>
      </c>
      <c r="L13365">
        <v>3</v>
      </c>
      <c r="M13365">
        <v>6</v>
      </c>
      <c r="N13365">
        <v>1</v>
      </c>
      <c r="O13365">
        <v>4</v>
      </c>
      <c r="P13365" s="119" t="s">
        <v>20254</v>
      </c>
    </row>
    <row r="13366" spans="1:16" x14ac:dyDescent="0.25">
      <c r="A13366">
        <v>27264</v>
      </c>
      <c r="B13366" s="119" t="s">
        <v>5136</v>
      </c>
      <c r="C13366">
        <v>42</v>
      </c>
      <c r="E13366">
        <v>861</v>
      </c>
      <c r="F13366">
        <v>49</v>
      </c>
      <c r="G13366">
        <v>158</v>
      </c>
      <c r="H13366">
        <v>68</v>
      </c>
      <c r="I13366" s="119" t="s">
        <v>4726</v>
      </c>
      <c r="J13366" s="119" t="s">
        <v>22</v>
      </c>
      <c r="K13366" s="1">
        <v>46255.758941458334</v>
      </c>
      <c r="L13366">
        <v>12</v>
      </c>
      <c r="M13366">
        <v>0</v>
      </c>
      <c r="N13366">
        <v>1</v>
      </c>
      <c r="O13366">
        <v>0</v>
      </c>
      <c r="P13366" s="119" t="s">
        <v>20254</v>
      </c>
    </row>
    <row r="13367" spans="1:16" x14ac:dyDescent="0.25">
      <c r="A13367">
        <v>27265</v>
      </c>
      <c r="B13367" s="119" t="s">
        <v>8615</v>
      </c>
      <c r="C13367">
        <v>47</v>
      </c>
      <c r="D13367">
        <v>24553</v>
      </c>
      <c r="E13367">
        <v>215</v>
      </c>
      <c r="F13367">
        <v>339</v>
      </c>
      <c r="G13367">
        <v>550</v>
      </c>
      <c r="H13367">
        <v>1239</v>
      </c>
      <c r="I13367" s="119" t="s">
        <v>4726</v>
      </c>
      <c r="J13367" s="119" t="s">
        <v>222</v>
      </c>
      <c r="K13367" s="1">
        <v>46255.758941458334</v>
      </c>
      <c r="L13367">
        <v>1</v>
      </c>
      <c r="M13367">
        <v>2</v>
      </c>
      <c r="N13367">
        <v>1</v>
      </c>
      <c r="O13367">
        <v>1</v>
      </c>
      <c r="P13367" s="119" t="s">
        <v>20254</v>
      </c>
    </row>
    <row r="13368" spans="1:16" x14ac:dyDescent="0.25">
      <c r="A13368">
        <v>27266</v>
      </c>
      <c r="B13368" s="119" t="s">
        <v>5136</v>
      </c>
      <c r="C13368">
        <v>47</v>
      </c>
      <c r="E13368">
        <v>669</v>
      </c>
      <c r="F13368">
        <v>50</v>
      </c>
      <c r="G13368">
        <v>126</v>
      </c>
      <c r="H13368">
        <v>56</v>
      </c>
      <c r="I13368" s="119" t="s">
        <v>4726</v>
      </c>
      <c r="J13368" s="119" t="s">
        <v>22</v>
      </c>
      <c r="K13368" s="1">
        <v>46255.758941458334</v>
      </c>
      <c r="L13368">
        <v>8</v>
      </c>
      <c r="M13368">
        <v>0</v>
      </c>
      <c r="N13368">
        <v>0</v>
      </c>
      <c r="O13368">
        <v>0</v>
      </c>
      <c r="P13368" s="119" t="s">
        <v>20254</v>
      </c>
    </row>
    <row r="13369" spans="1:16" x14ac:dyDescent="0.25">
      <c r="A13369">
        <v>27267</v>
      </c>
      <c r="B13369" s="119" t="s">
        <v>8650</v>
      </c>
      <c r="C13369">
        <v>54</v>
      </c>
      <c r="D13369">
        <v>24596</v>
      </c>
      <c r="E13369">
        <v>1634</v>
      </c>
      <c r="F13369">
        <v>212</v>
      </c>
      <c r="G13369">
        <v>322</v>
      </c>
      <c r="H13369">
        <v>1397</v>
      </c>
      <c r="I13369" s="119" t="s">
        <v>4726</v>
      </c>
      <c r="J13369" s="119" t="s">
        <v>222</v>
      </c>
      <c r="K13369" s="1">
        <v>46255.758941458334</v>
      </c>
      <c r="L13369">
        <v>1</v>
      </c>
      <c r="M13369">
        <v>2</v>
      </c>
      <c r="N13369">
        <v>1</v>
      </c>
      <c r="O13369">
        <v>1</v>
      </c>
      <c r="P13369" s="119" t="s">
        <v>20254</v>
      </c>
    </row>
    <row r="13370" spans="1:16" x14ac:dyDescent="0.25">
      <c r="A13370">
        <v>27268</v>
      </c>
      <c r="B13370" s="119" t="s">
        <v>5136</v>
      </c>
      <c r="C13370">
        <v>52</v>
      </c>
      <c r="E13370">
        <v>835</v>
      </c>
      <c r="F13370">
        <v>56</v>
      </c>
      <c r="G13370">
        <v>32</v>
      </c>
      <c r="H13370">
        <v>5899</v>
      </c>
      <c r="I13370" s="119" t="s">
        <v>4726</v>
      </c>
      <c r="J13370" s="119" t="s">
        <v>22</v>
      </c>
      <c r="K13370" s="1">
        <v>46255.758941458334</v>
      </c>
      <c r="L13370">
        <v>5</v>
      </c>
      <c r="M13370">
        <v>0</v>
      </c>
      <c r="N13370">
        <v>0</v>
      </c>
      <c r="O13370">
        <v>0</v>
      </c>
      <c r="P13370" s="119" t="s">
        <v>20254</v>
      </c>
    </row>
    <row r="13371" spans="1:16" x14ac:dyDescent="0.25">
      <c r="A13371">
        <v>27269</v>
      </c>
      <c r="B13371" s="119" t="s">
        <v>8651</v>
      </c>
      <c r="C13371">
        <v>55</v>
      </c>
      <c r="D13371">
        <v>24611</v>
      </c>
      <c r="E13371">
        <v>122</v>
      </c>
      <c r="F13371">
        <v>173</v>
      </c>
      <c r="G13371">
        <v>34</v>
      </c>
      <c r="H13371">
        <v>9970</v>
      </c>
      <c r="I13371" s="119" t="s">
        <v>4726</v>
      </c>
      <c r="J13371" s="119" t="s">
        <v>222</v>
      </c>
      <c r="K13371" s="1">
        <v>46255.758941458334</v>
      </c>
      <c r="L13371">
        <v>1</v>
      </c>
      <c r="M13371">
        <v>1</v>
      </c>
      <c r="N13371">
        <v>1</v>
      </c>
      <c r="O13371">
        <v>0</v>
      </c>
      <c r="P13371" s="119" t="s">
        <v>20254</v>
      </c>
    </row>
    <row r="13372" spans="1:16" x14ac:dyDescent="0.25">
      <c r="A13372">
        <v>27270</v>
      </c>
      <c r="B13372" s="119" t="s">
        <v>5136</v>
      </c>
      <c r="C13372">
        <v>57</v>
      </c>
      <c r="E13372">
        <v>0</v>
      </c>
      <c r="F13372">
        <v>0</v>
      </c>
      <c r="G13372">
        <v>246</v>
      </c>
      <c r="H13372">
        <v>84</v>
      </c>
      <c r="I13372" s="119" t="s">
        <v>4726</v>
      </c>
      <c r="J13372" s="119" t="s">
        <v>22</v>
      </c>
      <c r="K13372" s="1">
        <v>46255.758941458334</v>
      </c>
      <c r="L13372">
        <v>0</v>
      </c>
      <c r="M13372">
        <v>1</v>
      </c>
      <c r="N13372">
        <v>0</v>
      </c>
      <c r="O13372">
        <v>0</v>
      </c>
      <c r="P13372" s="119" t="s">
        <v>20254</v>
      </c>
    </row>
    <row r="13373" spans="1:16" x14ac:dyDescent="0.25">
      <c r="A13373">
        <v>27271</v>
      </c>
      <c r="B13373" s="119" t="s">
        <v>5137</v>
      </c>
      <c r="C13373">
        <v>48</v>
      </c>
      <c r="E13373">
        <v>0</v>
      </c>
      <c r="F13373">
        <v>0</v>
      </c>
      <c r="G13373">
        <v>377</v>
      </c>
      <c r="H13373">
        <v>72</v>
      </c>
      <c r="I13373" s="119" t="s">
        <v>4726</v>
      </c>
      <c r="J13373" s="119" t="s">
        <v>22</v>
      </c>
      <c r="K13373" s="1">
        <v>46255.758941458334</v>
      </c>
      <c r="L13373">
        <v>0</v>
      </c>
      <c r="M13373">
        <v>2</v>
      </c>
      <c r="N13373">
        <v>0</v>
      </c>
      <c r="O13373">
        <v>0</v>
      </c>
      <c r="P13373" s="119" t="s">
        <v>20254</v>
      </c>
    </row>
    <row r="13374" spans="1:16" x14ac:dyDescent="0.25">
      <c r="A13374">
        <v>27272</v>
      </c>
      <c r="B13374" s="119" t="s">
        <v>8652</v>
      </c>
      <c r="C13374">
        <v>60</v>
      </c>
      <c r="D13374">
        <v>24635</v>
      </c>
      <c r="E13374">
        <v>897</v>
      </c>
      <c r="F13374">
        <v>679</v>
      </c>
      <c r="G13374">
        <v>218</v>
      </c>
      <c r="H13374">
        <v>1598</v>
      </c>
      <c r="I13374" s="119" t="s">
        <v>4726</v>
      </c>
      <c r="J13374" s="119" t="s">
        <v>222</v>
      </c>
      <c r="K13374" s="1">
        <v>46255.758941458334</v>
      </c>
      <c r="L13374">
        <v>1</v>
      </c>
      <c r="M13374">
        <v>5</v>
      </c>
      <c r="N13374">
        <v>1</v>
      </c>
      <c r="O13374">
        <v>3</v>
      </c>
      <c r="P13374" s="119" t="s">
        <v>20254</v>
      </c>
    </row>
    <row r="13375" spans="1:16" x14ac:dyDescent="0.25">
      <c r="A13375">
        <v>27273</v>
      </c>
      <c r="B13375" s="119" t="s">
        <v>5137</v>
      </c>
      <c r="C13375">
        <v>53</v>
      </c>
      <c r="E13375">
        <v>1101</v>
      </c>
      <c r="F13375">
        <v>57</v>
      </c>
      <c r="G13375">
        <v>185</v>
      </c>
      <c r="H13375">
        <v>74</v>
      </c>
      <c r="I13375" s="119" t="s">
        <v>4726</v>
      </c>
      <c r="J13375" s="119" t="s">
        <v>22</v>
      </c>
      <c r="K13375" s="1">
        <v>46255.758941458334</v>
      </c>
      <c r="L13375">
        <v>9</v>
      </c>
      <c r="M13375">
        <v>0</v>
      </c>
      <c r="N13375">
        <v>1</v>
      </c>
      <c r="O13375">
        <v>0</v>
      </c>
      <c r="P13375" s="119" t="s">
        <v>20254</v>
      </c>
    </row>
    <row r="13376" spans="1:16" x14ac:dyDescent="0.25">
      <c r="A13376">
        <v>27274</v>
      </c>
      <c r="B13376" s="119" t="s">
        <v>8653</v>
      </c>
      <c r="C13376">
        <v>67</v>
      </c>
      <c r="D13376">
        <v>24602</v>
      </c>
      <c r="E13376">
        <v>255</v>
      </c>
      <c r="F13376">
        <v>251</v>
      </c>
      <c r="G13376">
        <v>111</v>
      </c>
      <c r="H13376">
        <v>1648</v>
      </c>
      <c r="I13376" s="119" t="s">
        <v>4726</v>
      </c>
      <c r="J13376" s="119" t="s">
        <v>222</v>
      </c>
      <c r="K13376" s="1">
        <v>46255.758941458334</v>
      </c>
      <c r="L13376">
        <v>2</v>
      </c>
      <c r="M13376">
        <v>3</v>
      </c>
      <c r="N13376">
        <v>1</v>
      </c>
      <c r="O13376">
        <v>0</v>
      </c>
      <c r="P13376" s="119" t="s">
        <v>20254</v>
      </c>
    </row>
    <row r="13377" spans="1:16" x14ac:dyDescent="0.25">
      <c r="A13377">
        <v>27275</v>
      </c>
      <c r="B13377" s="119" t="s">
        <v>5137</v>
      </c>
      <c r="C13377">
        <v>58</v>
      </c>
      <c r="E13377">
        <v>432</v>
      </c>
      <c r="F13377">
        <v>59</v>
      </c>
      <c r="G13377">
        <v>127</v>
      </c>
      <c r="H13377">
        <v>69</v>
      </c>
      <c r="I13377" s="119" t="s">
        <v>4726</v>
      </c>
      <c r="J13377" s="119" t="s">
        <v>22</v>
      </c>
      <c r="K13377" s="1">
        <v>46255.758941458334</v>
      </c>
      <c r="L13377">
        <v>13</v>
      </c>
      <c r="M13377">
        <v>0</v>
      </c>
      <c r="N13377">
        <v>2</v>
      </c>
      <c r="O13377">
        <v>0</v>
      </c>
      <c r="P13377" s="119" t="s">
        <v>20254</v>
      </c>
    </row>
    <row r="13378" spans="1:16" x14ac:dyDescent="0.25">
      <c r="A13378">
        <v>27276</v>
      </c>
      <c r="B13378" s="119" t="s">
        <v>8654</v>
      </c>
      <c r="C13378">
        <v>74</v>
      </c>
      <c r="D13378">
        <v>24579</v>
      </c>
      <c r="E13378">
        <v>807</v>
      </c>
      <c r="F13378">
        <v>1264</v>
      </c>
      <c r="G13378">
        <v>102</v>
      </c>
      <c r="H13378">
        <v>2694</v>
      </c>
      <c r="I13378" s="119" t="s">
        <v>4726</v>
      </c>
      <c r="J13378" s="119" t="s">
        <v>222</v>
      </c>
      <c r="K13378" s="1">
        <v>46255.758941458334</v>
      </c>
      <c r="L13378">
        <v>212</v>
      </c>
      <c r="M13378">
        <v>0</v>
      </c>
      <c r="N13378">
        <v>50</v>
      </c>
      <c r="O13378">
        <v>0</v>
      </c>
      <c r="P13378" s="119" t="s">
        <v>20254</v>
      </c>
    </row>
    <row r="13379" spans="1:16" x14ac:dyDescent="0.25">
      <c r="A13379">
        <v>27277</v>
      </c>
      <c r="B13379" s="119" t="s">
        <v>5137</v>
      </c>
      <c r="C13379">
        <v>63</v>
      </c>
      <c r="E13379">
        <v>616</v>
      </c>
      <c r="F13379">
        <v>64</v>
      </c>
      <c r="G13379">
        <v>214</v>
      </c>
      <c r="H13379">
        <v>68</v>
      </c>
      <c r="I13379" s="119" t="s">
        <v>4726</v>
      </c>
      <c r="J13379" s="119" t="s">
        <v>22</v>
      </c>
      <c r="K13379" s="1">
        <v>46255.758941458334</v>
      </c>
      <c r="L13379">
        <v>16</v>
      </c>
      <c r="M13379">
        <v>0</v>
      </c>
      <c r="N13379">
        <v>2</v>
      </c>
      <c r="O13379">
        <v>0</v>
      </c>
      <c r="P13379" s="119" t="s">
        <v>20254</v>
      </c>
    </row>
    <row r="13380" spans="1:16" x14ac:dyDescent="0.25">
      <c r="A13380">
        <v>27278</v>
      </c>
      <c r="B13380" s="119" t="s">
        <v>8655</v>
      </c>
      <c r="C13380">
        <v>80</v>
      </c>
      <c r="D13380">
        <v>24620</v>
      </c>
      <c r="E13380">
        <v>1711</v>
      </c>
      <c r="F13380">
        <v>1870</v>
      </c>
      <c r="G13380">
        <v>1438</v>
      </c>
      <c r="H13380">
        <v>2222</v>
      </c>
      <c r="I13380" s="119" t="s">
        <v>4726</v>
      </c>
      <c r="J13380" s="119" t="s">
        <v>222</v>
      </c>
      <c r="K13380" s="1">
        <v>46255.758941458334</v>
      </c>
      <c r="L13380">
        <v>768</v>
      </c>
      <c r="M13380">
        <v>54</v>
      </c>
      <c r="N13380">
        <v>125</v>
      </c>
      <c r="O13380">
        <v>30</v>
      </c>
      <c r="P13380" s="119" t="s">
        <v>20254</v>
      </c>
    </row>
    <row r="13381" spans="1:16" x14ac:dyDescent="0.25">
      <c r="A13381">
        <v>27279</v>
      </c>
      <c r="B13381" s="119" t="s">
        <v>5135</v>
      </c>
      <c r="C13381">
        <v>49</v>
      </c>
      <c r="E13381">
        <v>780</v>
      </c>
      <c r="F13381">
        <v>53</v>
      </c>
      <c r="G13381">
        <v>207</v>
      </c>
      <c r="H13381">
        <v>93</v>
      </c>
      <c r="I13381" s="119" t="s">
        <v>4726</v>
      </c>
      <c r="J13381" s="119" t="s">
        <v>22</v>
      </c>
      <c r="K13381" s="1">
        <v>46255.758941458334</v>
      </c>
      <c r="L13381">
        <v>7</v>
      </c>
      <c r="M13381">
        <v>1</v>
      </c>
      <c r="N13381">
        <v>2</v>
      </c>
      <c r="O13381">
        <v>1</v>
      </c>
      <c r="P13381" s="119" t="s">
        <v>20254</v>
      </c>
    </row>
    <row r="13382" spans="1:16" x14ac:dyDescent="0.25">
      <c r="A13382">
        <v>27280</v>
      </c>
      <c r="B13382" s="119" t="s">
        <v>8656</v>
      </c>
      <c r="C13382">
        <v>61</v>
      </c>
      <c r="D13382">
        <v>24633</v>
      </c>
      <c r="E13382">
        <v>72</v>
      </c>
      <c r="F13382">
        <v>187</v>
      </c>
      <c r="G13382">
        <v>255</v>
      </c>
      <c r="H13382">
        <v>1848</v>
      </c>
      <c r="I13382" s="119" t="s">
        <v>4726</v>
      </c>
      <c r="J13382" s="119" t="s">
        <v>222</v>
      </c>
      <c r="K13382" s="1">
        <v>46255.758941458334</v>
      </c>
      <c r="L13382">
        <v>1</v>
      </c>
      <c r="M13382">
        <v>3</v>
      </c>
      <c r="N13382">
        <v>1</v>
      </c>
      <c r="O13382">
        <v>0</v>
      </c>
      <c r="P13382" s="119" t="s">
        <v>20254</v>
      </c>
    </row>
    <row r="13383" spans="1:16" x14ac:dyDescent="0.25">
      <c r="A13383">
        <v>27281</v>
      </c>
      <c r="B13383" s="119" t="s">
        <v>8637</v>
      </c>
      <c r="C13383">
        <v>68</v>
      </c>
      <c r="D13383">
        <v>24629</v>
      </c>
      <c r="E13383">
        <v>316</v>
      </c>
      <c r="F13383">
        <v>1153</v>
      </c>
      <c r="G13383">
        <v>66</v>
      </c>
      <c r="H13383">
        <v>2594</v>
      </c>
      <c r="I13383" s="119" t="s">
        <v>4726</v>
      </c>
      <c r="J13383" s="119" t="s">
        <v>222</v>
      </c>
      <c r="K13383" s="1">
        <v>46255.758941458334</v>
      </c>
      <c r="L13383">
        <v>53</v>
      </c>
      <c r="M13383">
        <v>1</v>
      </c>
      <c r="N13383">
        <v>2</v>
      </c>
      <c r="O13383">
        <v>1</v>
      </c>
      <c r="P13383" s="119" t="s">
        <v>20254</v>
      </c>
    </row>
    <row r="13384" spans="1:16" x14ac:dyDescent="0.25">
      <c r="A13384">
        <v>27282</v>
      </c>
      <c r="B13384" s="119" t="s">
        <v>5135</v>
      </c>
      <c r="C13384">
        <v>54</v>
      </c>
      <c r="E13384">
        <v>859</v>
      </c>
      <c r="F13384">
        <v>60</v>
      </c>
      <c r="G13384">
        <v>332</v>
      </c>
      <c r="H13384">
        <v>93</v>
      </c>
      <c r="I13384" s="119" t="s">
        <v>4726</v>
      </c>
      <c r="J13384" s="119" t="s">
        <v>22</v>
      </c>
      <c r="K13384" s="1">
        <v>46255.758941458334</v>
      </c>
      <c r="L13384">
        <v>9</v>
      </c>
      <c r="M13384">
        <v>0</v>
      </c>
      <c r="N13384">
        <v>1</v>
      </c>
      <c r="O13384">
        <v>0</v>
      </c>
      <c r="P13384" s="119" t="s">
        <v>20254</v>
      </c>
    </row>
    <row r="13385" spans="1:16" x14ac:dyDescent="0.25">
      <c r="A13385">
        <v>27283</v>
      </c>
      <c r="B13385" s="119" t="s">
        <v>5135</v>
      </c>
      <c r="C13385">
        <v>59</v>
      </c>
      <c r="E13385">
        <v>0</v>
      </c>
      <c r="F13385">
        <v>0</v>
      </c>
      <c r="G13385">
        <v>578</v>
      </c>
      <c r="H13385">
        <v>70</v>
      </c>
      <c r="I13385" s="119" t="s">
        <v>4726</v>
      </c>
      <c r="J13385" s="119" t="s">
        <v>22</v>
      </c>
      <c r="K13385" s="1">
        <v>46255.758941458334</v>
      </c>
      <c r="L13385">
        <v>0</v>
      </c>
      <c r="M13385">
        <v>0</v>
      </c>
      <c r="N13385">
        <v>0</v>
      </c>
      <c r="O13385">
        <v>0</v>
      </c>
      <c r="P13385" s="119" t="s">
        <v>20254</v>
      </c>
    </row>
    <row r="13386" spans="1:16" x14ac:dyDescent="0.25">
      <c r="A13386">
        <v>27284</v>
      </c>
      <c r="B13386" s="119" t="s">
        <v>8657</v>
      </c>
      <c r="C13386">
        <v>75</v>
      </c>
      <c r="D13386">
        <v>24614</v>
      </c>
      <c r="E13386">
        <v>610</v>
      </c>
      <c r="F13386">
        <v>1463</v>
      </c>
      <c r="G13386">
        <v>106</v>
      </c>
      <c r="H13386">
        <v>2883</v>
      </c>
      <c r="I13386" s="119" t="s">
        <v>4726</v>
      </c>
      <c r="J13386" s="119" t="s">
        <v>222</v>
      </c>
      <c r="K13386" s="1">
        <v>46255.758941458334</v>
      </c>
      <c r="L13386">
        <v>581</v>
      </c>
      <c r="M13386">
        <v>1</v>
      </c>
      <c r="N13386">
        <v>2</v>
      </c>
      <c r="O13386">
        <v>0</v>
      </c>
      <c r="P13386" s="119" t="s">
        <v>20254</v>
      </c>
    </row>
    <row r="13387" spans="1:16" x14ac:dyDescent="0.25">
      <c r="A13387">
        <v>27285</v>
      </c>
      <c r="B13387" s="119" t="s">
        <v>8656</v>
      </c>
      <c r="C13387">
        <v>80</v>
      </c>
      <c r="D13387">
        <v>24633</v>
      </c>
      <c r="E13387">
        <v>1692</v>
      </c>
      <c r="F13387">
        <v>1555</v>
      </c>
      <c r="G13387">
        <v>1945</v>
      </c>
      <c r="H13387">
        <v>2200</v>
      </c>
      <c r="I13387" s="119" t="s">
        <v>4726</v>
      </c>
      <c r="J13387" s="119" t="s">
        <v>222</v>
      </c>
      <c r="K13387" s="1">
        <v>46255.758941458334</v>
      </c>
      <c r="L13387">
        <v>1207</v>
      </c>
      <c r="M13387">
        <v>48</v>
      </c>
      <c r="N13387">
        <v>456</v>
      </c>
      <c r="O13387">
        <v>7</v>
      </c>
      <c r="P13387" s="119" t="s">
        <v>20254</v>
      </c>
    </row>
    <row r="13388" spans="1:16" x14ac:dyDescent="0.25">
      <c r="A13388">
        <v>27286</v>
      </c>
      <c r="B13388" s="119" t="s">
        <v>5135</v>
      </c>
      <c r="C13388">
        <v>64</v>
      </c>
      <c r="E13388">
        <v>0</v>
      </c>
      <c r="F13388">
        <v>0</v>
      </c>
      <c r="G13388">
        <v>431</v>
      </c>
      <c r="H13388">
        <v>66</v>
      </c>
      <c r="I13388" s="119" t="s">
        <v>4726</v>
      </c>
      <c r="J13388" s="119" t="s">
        <v>22</v>
      </c>
      <c r="K13388" s="1">
        <v>46255.758941458334</v>
      </c>
      <c r="L13388">
        <v>0</v>
      </c>
      <c r="M13388">
        <v>4</v>
      </c>
      <c r="N13388">
        <v>0</v>
      </c>
      <c r="O13388">
        <v>0</v>
      </c>
      <c r="P13388" s="119" t="s">
        <v>20254</v>
      </c>
    </row>
    <row r="13389" spans="1:16" x14ac:dyDescent="0.25">
      <c r="A13389">
        <v>27287</v>
      </c>
      <c r="B13389" s="119" t="s">
        <v>8641</v>
      </c>
      <c r="C13389">
        <v>62</v>
      </c>
      <c r="D13389">
        <v>24604</v>
      </c>
      <c r="E13389">
        <v>52</v>
      </c>
      <c r="F13389">
        <v>237</v>
      </c>
      <c r="G13389">
        <v>239</v>
      </c>
      <c r="H13389">
        <v>2283</v>
      </c>
      <c r="I13389" s="119" t="s">
        <v>4726</v>
      </c>
      <c r="J13389" s="119" t="s">
        <v>222</v>
      </c>
      <c r="K13389" s="1">
        <v>46255.758941458334</v>
      </c>
      <c r="L13389">
        <v>2</v>
      </c>
      <c r="M13389">
        <v>2</v>
      </c>
      <c r="N13389">
        <v>0</v>
      </c>
      <c r="O13389">
        <v>0</v>
      </c>
      <c r="P13389" s="119" t="s">
        <v>20254</v>
      </c>
    </row>
    <row r="13390" spans="1:16" x14ac:dyDescent="0.25">
      <c r="A13390">
        <v>27288</v>
      </c>
      <c r="B13390" s="119" t="s">
        <v>8658</v>
      </c>
      <c r="C13390">
        <v>61</v>
      </c>
      <c r="E13390">
        <v>188</v>
      </c>
      <c r="F13390">
        <v>62</v>
      </c>
      <c r="G13390">
        <v>188</v>
      </c>
      <c r="H13390">
        <v>73</v>
      </c>
      <c r="I13390" s="119" t="s">
        <v>4726</v>
      </c>
      <c r="J13390" s="119" t="s">
        <v>22</v>
      </c>
      <c r="K13390" s="1">
        <v>46255.758941458334</v>
      </c>
      <c r="L13390">
        <v>17</v>
      </c>
      <c r="M13390">
        <v>0</v>
      </c>
      <c r="N13390">
        <v>4</v>
      </c>
      <c r="O13390">
        <v>0</v>
      </c>
      <c r="P13390" s="119" t="s">
        <v>20254</v>
      </c>
    </row>
    <row r="13391" spans="1:16" x14ac:dyDescent="0.25">
      <c r="A13391">
        <v>27289</v>
      </c>
      <c r="B13391" s="119" t="s">
        <v>8659</v>
      </c>
      <c r="C13391">
        <v>69</v>
      </c>
      <c r="D13391">
        <v>24623</v>
      </c>
      <c r="E13391">
        <v>354</v>
      </c>
      <c r="F13391">
        <v>1582</v>
      </c>
      <c r="G13391">
        <v>73</v>
      </c>
      <c r="H13391">
        <v>2494</v>
      </c>
      <c r="I13391" s="119" t="s">
        <v>4726</v>
      </c>
      <c r="J13391" s="119" t="s">
        <v>222</v>
      </c>
      <c r="K13391" s="1">
        <v>46255.758941458334</v>
      </c>
      <c r="L13391">
        <v>20</v>
      </c>
      <c r="M13391">
        <v>1</v>
      </c>
      <c r="N13391">
        <v>20</v>
      </c>
      <c r="O13391">
        <v>0</v>
      </c>
      <c r="P13391" s="119" t="s">
        <v>20254</v>
      </c>
    </row>
    <row r="13392" spans="1:16" x14ac:dyDescent="0.25">
      <c r="A13392">
        <v>27290</v>
      </c>
      <c r="B13392" s="119" t="s">
        <v>8658</v>
      </c>
      <c r="C13392">
        <v>66</v>
      </c>
      <c r="E13392">
        <v>0</v>
      </c>
      <c r="F13392">
        <v>0</v>
      </c>
      <c r="G13392">
        <v>633</v>
      </c>
      <c r="H13392">
        <v>65</v>
      </c>
      <c r="I13392" s="119" t="s">
        <v>4726</v>
      </c>
      <c r="J13392" s="119" t="s">
        <v>22</v>
      </c>
      <c r="K13392" s="1">
        <v>46255.758941458334</v>
      </c>
      <c r="L13392">
        <v>0</v>
      </c>
      <c r="M13392">
        <v>0</v>
      </c>
      <c r="N13392">
        <v>0</v>
      </c>
      <c r="O13392">
        <v>0</v>
      </c>
      <c r="P13392" s="119" t="s">
        <v>20254</v>
      </c>
    </row>
    <row r="13393" spans="1:16" x14ac:dyDescent="0.25">
      <c r="A13393">
        <v>27291</v>
      </c>
      <c r="B13393" s="119" t="s">
        <v>8660</v>
      </c>
      <c r="C13393">
        <v>76</v>
      </c>
      <c r="D13393">
        <v>24550</v>
      </c>
      <c r="E13393">
        <v>1884</v>
      </c>
      <c r="F13393">
        <v>1950</v>
      </c>
      <c r="G13393">
        <v>1260</v>
      </c>
      <c r="H13393">
        <v>2119</v>
      </c>
      <c r="I13393" s="119" t="s">
        <v>4726</v>
      </c>
      <c r="J13393" s="119" t="s">
        <v>222</v>
      </c>
      <c r="K13393" s="1">
        <v>46255.758941458334</v>
      </c>
      <c r="L13393">
        <v>737</v>
      </c>
      <c r="M13393">
        <v>34</v>
      </c>
      <c r="N13393">
        <v>102</v>
      </c>
      <c r="O13393">
        <v>23</v>
      </c>
      <c r="P13393" s="119" t="s">
        <v>20254</v>
      </c>
    </row>
    <row r="13394" spans="1:16" x14ac:dyDescent="0.25">
      <c r="A13394">
        <v>27292</v>
      </c>
      <c r="B13394" s="119" t="s">
        <v>8658</v>
      </c>
      <c r="C13394">
        <v>71</v>
      </c>
      <c r="E13394">
        <v>0</v>
      </c>
      <c r="F13394">
        <v>0</v>
      </c>
      <c r="G13394">
        <v>738</v>
      </c>
      <c r="H13394">
        <v>70</v>
      </c>
      <c r="I13394" s="119" t="s">
        <v>4726</v>
      </c>
      <c r="J13394" s="119" t="s">
        <v>22</v>
      </c>
      <c r="K13394" s="1">
        <v>46255.758941458334</v>
      </c>
      <c r="L13394">
        <v>0</v>
      </c>
      <c r="M13394">
        <v>2</v>
      </c>
      <c r="N13394">
        <v>0</v>
      </c>
      <c r="O13394">
        <v>1</v>
      </c>
      <c r="P13394" s="119" t="s">
        <v>20254</v>
      </c>
    </row>
    <row r="13395" spans="1:16" x14ac:dyDescent="0.25">
      <c r="A13395">
        <v>27293</v>
      </c>
      <c r="B13395" s="119" t="s">
        <v>8661</v>
      </c>
      <c r="C13395">
        <v>80</v>
      </c>
      <c r="D13395">
        <v>24574</v>
      </c>
      <c r="E13395">
        <v>1487</v>
      </c>
      <c r="F13395">
        <v>2120</v>
      </c>
      <c r="G13395">
        <v>1296</v>
      </c>
      <c r="H13395">
        <v>2221</v>
      </c>
      <c r="I13395" s="119" t="s">
        <v>4726</v>
      </c>
      <c r="J13395" s="119" t="s">
        <v>222</v>
      </c>
      <c r="K13395" s="1">
        <v>46255.758941458334</v>
      </c>
      <c r="L13395">
        <v>1428</v>
      </c>
      <c r="M13395">
        <v>19</v>
      </c>
      <c r="N13395">
        <v>267</v>
      </c>
      <c r="O13395">
        <v>6</v>
      </c>
      <c r="P13395" s="119" t="s">
        <v>20254</v>
      </c>
    </row>
    <row r="13396" spans="1:16" x14ac:dyDescent="0.25">
      <c r="A13396">
        <v>27294</v>
      </c>
      <c r="B13396" s="119" t="s">
        <v>8658</v>
      </c>
      <c r="C13396">
        <v>76</v>
      </c>
      <c r="E13396">
        <v>0</v>
      </c>
      <c r="F13396">
        <v>0</v>
      </c>
      <c r="G13396">
        <v>6457</v>
      </c>
      <c r="H13396">
        <v>75</v>
      </c>
      <c r="I13396" s="119" t="s">
        <v>4726</v>
      </c>
      <c r="J13396" s="119" t="s">
        <v>22</v>
      </c>
      <c r="K13396" s="1">
        <v>46255.758941458334</v>
      </c>
      <c r="L13396">
        <v>0</v>
      </c>
      <c r="M13396">
        <v>9</v>
      </c>
      <c r="N13396">
        <v>0</v>
      </c>
      <c r="O13396">
        <v>3</v>
      </c>
      <c r="P13396" s="119" t="s">
        <v>20254</v>
      </c>
    </row>
    <row r="13397" spans="1:16" x14ac:dyDescent="0.25">
      <c r="A13397">
        <v>27295</v>
      </c>
      <c r="B13397" s="119" t="s">
        <v>8662</v>
      </c>
      <c r="C13397">
        <v>70</v>
      </c>
      <c r="D13397">
        <v>24659</v>
      </c>
      <c r="E13397">
        <v>273</v>
      </c>
      <c r="F13397">
        <v>951</v>
      </c>
      <c r="G13397">
        <v>370</v>
      </c>
      <c r="H13397">
        <v>3992</v>
      </c>
      <c r="I13397" s="119" t="s">
        <v>4726</v>
      </c>
      <c r="J13397" s="119" t="s">
        <v>222</v>
      </c>
      <c r="K13397" s="1">
        <v>46255.758941458334</v>
      </c>
      <c r="L13397">
        <v>336</v>
      </c>
      <c r="M13397">
        <v>4</v>
      </c>
      <c r="N13397">
        <v>1</v>
      </c>
      <c r="O13397">
        <v>1</v>
      </c>
      <c r="P13397" s="119" t="s">
        <v>20254</v>
      </c>
    </row>
    <row r="13398" spans="1:16" x14ac:dyDescent="0.25">
      <c r="A13398">
        <v>27296</v>
      </c>
      <c r="B13398" s="119" t="s">
        <v>8658</v>
      </c>
      <c r="C13398">
        <v>80</v>
      </c>
      <c r="E13398">
        <v>0</v>
      </c>
      <c r="F13398">
        <v>0</v>
      </c>
      <c r="G13398">
        <v>4431</v>
      </c>
      <c r="H13398">
        <v>78</v>
      </c>
      <c r="I13398" s="119" t="s">
        <v>4726</v>
      </c>
      <c r="J13398" s="119" t="s">
        <v>22</v>
      </c>
      <c r="K13398" s="1">
        <v>46255.758941458334</v>
      </c>
      <c r="L13398">
        <v>0</v>
      </c>
      <c r="M13398">
        <v>11</v>
      </c>
      <c r="N13398">
        <v>0</v>
      </c>
      <c r="O13398">
        <v>1</v>
      </c>
      <c r="P13398" s="119" t="s">
        <v>20254</v>
      </c>
    </row>
    <row r="13399" spans="1:16" x14ac:dyDescent="0.25">
      <c r="A13399">
        <v>27297</v>
      </c>
      <c r="B13399" s="119" t="s">
        <v>8663</v>
      </c>
      <c r="C13399">
        <v>77</v>
      </c>
      <c r="D13399">
        <v>24581</v>
      </c>
      <c r="E13399">
        <v>1863</v>
      </c>
      <c r="F13399">
        <v>1611</v>
      </c>
      <c r="G13399">
        <v>1312</v>
      </c>
      <c r="H13399">
        <v>2290</v>
      </c>
      <c r="I13399" s="119" t="s">
        <v>4726</v>
      </c>
      <c r="J13399" s="119" t="s">
        <v>222</v>
      </c>
      <c r="K13399" s="1">
        <v>46255.758941458334</v>
      </c>
      <c r="L13399">
        <v>658</v>
      </c>
      <c r="M13399">
        <v>62</v>
      </c>
      <c r="N13399">
        <v>119</v>
      </c>
      <c r="O13399">
        <v>7</v>
      </c>
      <c r="P13399" s="119" t="s">
        <v>20254</v>
      </c>
    </row>
    <row r="13400" spans="1:16" x14ac:dyDescent="0.25">
      <c r="A13400">
        <v>27298</v>
      </c>
      <c r="B13400" s="119" t="s">
        <v>8664</v>
      </c>
      <c r="C13400">
        <v>62</v>
      </c>
      <c r="E13400">
        <v>516</v>
      </c>
      <c r="F13400">
        <v>63</v>
      </c>
      <c r="G13400">
        <v>292</v>
      </c>
      <c r="H13400">
        <v>69</v>
      </c>
      <c r="I13400" s="119" t="s">
        <v>4726</v>
      </c>
      <c r="J13400" s="119" t="s">
        <v>22</v>
      </c>
      <c r="K13400" s="1">
        <v>46255.758941458334</v>
      </c>
      <c r="L13400">
        <v>12</v>
      </c>
      <c r="M13400">
        <v>0</v>
      </c>
      <c r="N13400">
        <v>2</v>
      </c>
      <c r="O13400">
        <v>0</v>
      </c>
      <c r="P13400" s="119" t="s">
        <v>20254</v>
      </c>
    </row>
    <row r="13401" spans="1:16" x14ac:dyDescent="0.25">
      <c r="A13401">
        <v>27299</v>
      </c>
      <c r="B13401" s="119" t="s">
        <v>8664</v>
      </c>
      <c r="C13401">
        <v>67</v>
      </c>
      <c r="E13401">
        <v>436</v>
      </c>
      <c r="F13401">
        <v>66</v>
      </c>
      <c r="G13401">
        <v>242</v>
      </c>
      <c r="H13401">
        <v>93</v>
      </c>
      <c r="I13401" s="119" t="s">
        <v>4726</v>
      </c>
      <c r="J13401" s="119" t="s">
        <v>22</v>
      </c>
      <c r="K13401" s="1">
        <v>46255.758941458334</v>
      </c>
      <c r="L13401">
        <v>2</v>
      </c>
      <c r="M13401">
        <v>0</v>
      </c>
      <c r="N13401">
        <v>1</v>
      </c>
      <c r="O13401">
        <v>0</v>
      </c>
      <c r="P13401" s="119" t="s">
        <v>20254</v>
      </c>
    </row>
    <row r="13402" spans="1:16" x14ac:dyDescent="0.25">
      <c r="A13402">
        <v>27300</v>
      </c>
      <c r="B13402" s="119" t="s">
        <v>8665</v>
      </c>
      <c r="C13402">
        <v>80</v>
      </c>
      <c r="D13402">
        <v>24617</v>
      </c>
      <c r="E13402">
        <v>1920</v>
      </c>
      <c r="F13402">
        <v>1613</v>
      </c>
      <c r="G13402">
        <v>1178</v>
      </c>
      <c r="H13402">
        <v>2368</v>
      </c>
      <c r="I13402" s="119" t="s">
        <v>4726</v>
      </c>
      <c r="J13402" s="119" t="s">
        <v>222</v>
      </c>
      <c r="K13402" s="1">
        <v>46255.758941458334</v>
      </c>
      <c r="L13402">
        <v>1085</v>
      </c>
      <c r="M13402">
        <v>99</v>
      </c>
      <c r="N13402">
        <v>273</v>
      </c>
      <c r="O13402">
        <v>73</v>
      </c>
      <c r="P13402" s="119" t="s">
        <v>20254</v>
      </c>
    </row>
    <row r="13403" spans="1:16" x14ac:dyDescent="0.25">
      <c r="A13403">
        <v>27301</v>
      </c>
      <c r="B13403" s="119" t="s">
        <v>8666</v>
      </c>
      <c r="C13403">
        <v>71</v>
      </c>
      <c r="D13403">
        <v>24579</v>
      </c>
      <c r="E13403">
        <v>811</v>
      </c>
      <c r="F13403">
        <v>1701</v>
      </c>
      <c r="G13403">
        <v>68</v>
      </c>
      <c r="H13403">
        <v>2801</v>
      </c>
      <c r="I13403" s="119" t="s">
        <v>4726</v>
      </c>
      <c r="J13403" s="119" t="s">
        <v>222</v>
      </c>
      <c r="K13403" s="1">
        <v>46255.758941458334</v>
      </c>
      <c r="L13403">
        <v>1</v>
      </c>
      <c r="M13403">
        <v>1</v>
      </c>
      <c r="N13403">
        <v>0</v>
      </c>
      <c r="O13403">
        <v>0</v>
      </c>
      <c r="P13403" s="119" t="s">
        <v>20254</v>
      </c>
    </row>
    <row r="13404" spans="1:16" x14ac:dyDescent="0.25">
      <c r="A13404">
        <v>27302</v>
      </c>
      <c r="B13404" s="119" t="s">
        <v>8664</v>
      </c>
      <c r="C13404">
        <v>72</v>
      </c>
      <c r="E13404">
        <v>0</v>
      </c>
      <c r="F13404">
        <v>0</v>
      </c>
      <c r="G13404">
        <v>1057</v>
      </c>
      <c r="H13404">
        <v>71</v>
      </c>
      <c r="I13404" s="119" t="s">
        <v>4726</v>
      </c>
      <c r="J13404" s="119" t="s">
        <v>22</v>
      </c>
      <c r="K13404" s="1">
        <v>46255.758941458334</v>
      </c>
      <c r="L13404">
        <v>0</v>
      </c>
      <c r="M13404">
        <v>1</v>
      </c>
      <c r="N13404">
        <v>0</v>
      </c>
      <c r="O13404">
        <v>0</v>
      </c>
      <c r="P13404" s="119" t="s">
        <v>20254</v>
      </c>
    </row>
    <row r="13405" spans="1:16" x14ac:dyDescent="0.25">
      <c r="A13405">
        <v>27303</v>
      </c>
      <c r="B13405" s="119" t="s">
        <v>8664</v>
      </c>
      <c r="C13405">
        <v>77</v>
      </c>
      <c r="E13405">
        <v>0</v>
      </c>
      <c r="F13405">
        <v>0</v>
      </c>
      <c r="G13405">
        <v>7396</v>
      </c>
      <c r="H13405">
        <v>75</v>
      </c>
      <c r="I13405" s="119" t="s">
        <v>4726</v>
      </c>
      <c r="J13405" s="119" t="s">
        <v>22</v>
      </c>
      <c r="K13405" s="1">
        <v>46255.758941458334</v>
      </c>
      <c r="L13405">
        <v>0</v>
      </c>
      <c r="M13405">
        <v>10</v>
      </c>
      <c r="N13405">
        <v>0</v>
      </c>
      <c r="O13405">
        <v>3</v>
      </c>
      <c r="P13405" s="119" t="s">
        <v>20254</v>
      </c>
    </row>
    <row r="13406" spans="1:16" x14ac:dyDescent="0.25">
      <c r="A13406">
        <v>27304</v>
      </c>
      <c r="B13406" s="119" t="s">
        <v>8638</v>
      </c>
      <c r="C13406">
        <v>78</v>
      </c>
      <c r="D13406">
        <v>24626</v>
      </c>
      <c r="E13406">
        <v>987</v>
      </c>
      <c r="F13406">
        <v>1860</v>
      </c>
      <c r="G13406">
        <v>1437</v>
      </c>
      <c r="H13406">
        <v>2219</v>
      </c>
      <c r="I13406" s="119" t="s">
        <v>4726</v>
      </c>
      <c r="J13406" s="119" t="s">
        <v>222</v>
      </c>
      <c r="K13406" s="1">
        <v>46255.758941458334</v>
      </c>
      <c r="L13406">
        <v>582</v>
      </c>
      <c r="M13406">
        <v>40</v>
      </c>
      <c r="N13406">
        <v>285</v>
      </c>
      <c r="O13406">
        <v>5</v>
      </c>
      <c r="P13406" s="119" t="s">
        <v>20254</v>
      </c>
    </row>
    <row r="13407" spans="1:16" x14ac:dyDescent="0.25">
      <c r="A13407">
        <v>27305</v>
      </c>
      <c r="B13407" s="119" t="s">
        <v>8657</v>
      </c>
      <c r="C13407">
        <v>80</v>
      </c>
      <c r="D13407">
        <v>24614</v>
      </c>
      <c r="E13407">
        <v>1772</v>
      </c>
      <c r="F13407">
        <v>1900</v>
      </c>
      <c r="G13407">
        <v>1257</v>
      </c>
      <c r="H13407">
        <v>2150</v>
      </c>
      <c r="I13407" s="119" t="s">
        <v>4726</v>
      </c>
      <c r="J13407" s="119" t="s">
        <v>222</v>
      </c>
      <c r="K13407" s="1">
        <v>46255.758941458334</v>
      </c>
      <c r="L13407">
        <v>660</v>
      </c>
      <c r="M13407">
        <v>25</v>
      </c>
      <c r="N13407">
        <v>346</v>
      </c>
      <c r="O13407">
        <v>2</v>
      </c>
      <c r="P13407" s="119" t="s">
        <v>20254</v>
      </c>
    </row>
    <row r="13408" spans="1:16" x14ac:dyDescent="0.25">
      <c r="A13408">
        <v>27306</v>
      </c>
      <c r="B13408" s="119" t="s">
        <v>8664</v>
      </c>
      <c r="C13408">
        <v>80</v>
      </c>
      <c r="E13408">
        <v>20</v>
      </c>
      <c r="F13408">
        <v>67</v>
      </c>
      <c r="G13408">
        <v>3576</v>
      </c>
      <c r="H13408">
        <v>78</v>
      </c>
      <c r="I13408" s="119" t="s">
        <v>4726</v>
      </c>
      <c r="J13408" s="119" t="s">
        <v>22</v>
      </c>
      <c r="K13408" s="1">
        <v>46255.758941458334</v>
      </c>
      <c r="L13408">
        <v>0</v>
      </c>
      <c r="M13408">
        <v>5</v>
      </c>
      <c r="N13408">
        <v>0</v>
      </c>
      <c r="O13408">
        <v>0</v>
      </c>
      <c r="P13408" s="119" t="s">
        <v>20254</v>
      </c>
    </row>
    <row r="13409" spans="1:16" x14ac:dyDescent="0.25">
      <c r="A13409">
        <v>27307</v>
      </c>
      <c r="B13409" s="119" t="s">
        <v>8667</v>
      </c>
      <c r="C13409">
        <v>72</v>
      </c>
      <c r="D13409">
        <v>24596</v>
      </c>
      <c r="E13409">
        <v>551</v>
      </c>
      <c r="F13409">
        <v>1902</v>
      </c>
      <c r="G13409">
        <v>35</v>
      </c>
      <c r="H13409">
        <v>2595</v>
      </c>
      <c r="I13409" s="119" t="s">
        <v>4726</v>
      </c>
      <c r="J13409" s="119" t="s">
        <v>222</v>
      </c>
      <c r="K13409" s="1">
        <v>46255.758941458334</v>
      </c>
      <c r="L13409">
        <v>5</v>
      </c>
      <c r="M13409">
        <v>0</v>
      </c>
      <c r="N13409">
        <v>3</v>
      </c>
      <c r="O13409">
        <v>0</v>
      </c>
      <c r="P13409" s="119" t="s">
        <v>20254</v>
      </c>
    </row>
    <row r="13410" spans="1:16" x14ac:dyDescent="0.25">
      <c r="A13410">
        <v>27308</v>
      </c>
      <c r="B13410" s="119" t="s">
        <v>8668</v>
      </c>
      <c r="C13410">
        <v>68</v>
      </c>
      <c r="E13410">
        <v>0</v>
      </c>
      <c r="F13410">
        <v>0</v>
      </c>
      <c r="G13410">
        <v>226</v>
      </c>
      <c r="H13410">
        <v>66</v>
      </c>
      <c r="I13410" s="119" t="s">
        <v>4726</v>
      </c>
      <c r="J13410" s="119" t="s">
        <v>22</v>
      </c>
      <c r="K13410" s="1">
        <v>46255.758941458334</v>
      </c>
      <c r="L13410">
        <v>0</v>
      </c>
      <c r="M13410">
        <v>0</v>
      </c>
      <c r="N13410">
        <v>0</v>
      </c>
      <c r="O13410">
        <v>0</v>
      </c>
      <c r="P13410" s="119" t="s">
        <v>20254</v>
      </c>
    </row>
    <row r="13411" spans="1:16" x14ac:dyDescent="0.25">
      <c r="A13411">
        <v>27309</v>
      </c>
      <c r="B13411" s="119" t="s">
        <v>8669</v>
      </c>
      <c r="C13411">
        <v>79</v>
      </c>
      <c r="D13411">
        <v>24635</v>
      </c>
      <c r="E13411">
        <v>2527</v>
      </c>
      <c r="F13411">
        <v>1714</v>
      </c>
      <c r="G13411">
        <v>1017</v>
      </c>
      <c r="H13411">
        <v>2219</v>
      </c>
      <c r="I13411" s="119" t="s">
        <v>4726</v>
      </c>
      <c r="J13411" s="119" t="s">
        <v>222</v>
      </c>
      <c r="K13411" s="1">
        <v>46255.758941458334</v>
      </c>
      <c r="L13411">
        <v>1140</v>
      </c>
      <c r="M13411">
        <v>44</v>
      </c>
      <c r="N13411">
        <v>241</v>
      </c>
      <c r="O13411">
        <v>0</v>
      </c>
      <c r="P13411" s="119" t="s">
        <v>20254</v>
      </c>
    </row>
    <row r="13412" spans="1:16" x14ac:dyDescent="0.25">
      <c r="A13412">
        <v>27310</v>
      </c>
      <c r="B13412" s="119" t="s">
        <v>8668</v>
      </c>
      <c r="C13412">
        <v>73</v>
      </c>
      <c r="E13412">
        <v>162</v>
      </c>
      <c r="F13412">
        <v>66</v>
      </c>
      <c r="G13412">
        <v>645</v>
      </c>
      <c r="H13412">
        <v>71</v>
      </c>
      <c r="I13412" s="119" t="s">
        <v>4726</v>
      </c>
      <c r="J13412" s="119" t="s">
        <v>22</v>
      </c>
      <c r="K13412" s="1">
        <v>46255.758941458334</v>
      </c>
      <c r="L13412">
        <v>0</v>
      </c>
      <c r="M13412">
        <v>1</v>
      </c>
      <c r="N13412">
        <v>0</v>
      </c>
      <c r="O13412">
        <v>0</v>
      </c>
      <c r="P13412" s="119" t="s">
        <v>20254</v>
      </c>
    </row>
    <row r="13413" spans="1:16" x14ac:dyDescent="0.25">
      <c r="A13413">
        <v>27311</v>
      </c>
      <c r="B13413" s="119" t="s">
        <v>8659</v>
      </c>
      <c r="C13413">
        <v>80</v>
      </c>
      <c r="D13413">
        <v>24623</v>
      </c>
      <c r="E13413">
        <v>2102</v>
      </c>
      <c r="F13413">
        <v>1734</v>
      </c>
      <c r="G13413">
        <v>1123</v>
      </c>
      <c r="H13413">
        <v>2294</v>
      </c>
      <c r="I13413" s="119" t="s">
        <v>4726</v>
      </c>
      <c r="J13413" s="119" t="s">
        <v>222</v>
      </c>
      <c r="K13413" s="1">
        <v>46255.758941458334</v>
      </c>
      <c r="L13413">
        <v>522</v>
      </c>
      <c r="M13413">
        <v>44</v>
      </c>
      <c r="N13413">
        <v>167</v>
      </c>
      <c r="O13413">
        <v>5</v>
      </c>
      <c r="P13413" s="119" t="s">
        <v>20254</v>
      </c>
    </row>
    <row r="13414" spans="1:16" x14ac:dyDescent="0.25">
      <c r="A13414">
        <v>27312</v>
      </c>
      <c r="B13414" s="119" t="s">
        <v>8668</v>
      </c>
      <c r="C13414">
        <v>78</v>
      </c>
      <c r="E13414">
        <v>0</v>
      </c>
      <c r="F13414">
        <v>0</v>
      </c>
      <c r="G13414">
        <v>8070</v>
      </c>
      <c r="H13414">
        <v>76</v>
      </c>
      <c r="I13414" s="119" t="s">
        <v>4726</v>
      </c>
      <c r="J13414" s="119" t="s">
        <v>22</v>
      </c>
      <c r="K13414" s="1">
        <v>46255.758941458334</v>
      </c>
      <c r="L13414">
        <v>0</v>
      </c>
      <c r="M13414">
        <v>11</v>
      </c>
      <c r="N13414">
        <v>0</v>
      </c>
      <c r="O13414">
        <v>2</v>
      </c>
      <c r="P13414" s="119" t="s">
        <v>20254</v>
      </c>
    </row>
    <row r="13415" spans="1:16" x14ac:dyDescent="0.25">
      <c r="A13415">
        <v>27313</v>
      </c>
      <c r="B13415" s="119" t="s">
        <v>8668</v>
      </c>
      <c r="C13415">
        <v>80</v>
      </c>
      <c r="E13415">
        <v>0</v>
      </c>
      <c r="F13415">
        <v>0</v>
      </c>
      <c r="G13415">
        <v>5160</v>
      </c>
      <c r="H13415">
        <v>78</v>
      </c>
      <c r="I13415" s="119" t="s">
        <v>4726</v>
      </c>
      <c r="J13415" s="119" t="s">
        <v>22</v>
      </c>
      <c r="K13415" s="1">
        <v>46255.758941458334</v>
      </c>
      <c r="L13415">
        <v>0</v>
      </c>
      <c r="M13415">
        <v>5</v>
      </c>
      <c r="N13415">
        <v>0</v>
      </c>
      <c r="O13415">
        <v>1</v>
      </c>
      <c r="P13415" s="119" t="s">
        <v>20254</v>
      </c>
    </row>
    <row r="13416" spans="1:16" x14ac:dyDescent="0.25">
      <c r="A13416">
        <v>27314</v>
      </c>
      <c r="B13416" s="119" t="s">
        <v>8658</v>
      </c>
      <c r="C13416">
        <v>69</v>
      </c>
      <c r="E13416">
        <v>0</v>
      </c>
      <c r="F13416">
        <v>0</v>
      </c>
      <c r="G13416">
        <v>887</v>
      </c>
      <c r="H13416">
        <v>72</v>
      </c>
      <c r="I13416" s="119" t="s">
        <v>4726</v>
      </c>
      <c r="J13416" s="119" t="s">
        <v>22</v>
      </c>
      <c r="K13416" s="1">
        <v>46255.758941458334</v>
      </c>
      <c r="L13416">
        <v>0</v>
      </c>
      <c r="M13416">
        <v>1</v>
      </c>
      <c r="N13416">
        <v>0</v>
      </c>
      <c r="O13416">
        <v>1</v>
      </c>
      <c r="P13416" s="119" t="s">
        <v>20254</v>
      </c>
    </row>
    <row r="13417" spans="1:16" x14ac:dyDescent="0.25">
      <c r="A13417">
        <v>27315</v>
      </c>
      <c r="B13417" s="119" t="s">
        <v>8658</v>
      </c>
      <c r="C13417">
        <v>74</v>
      </c>
      <c r="E13417">
        <v>0</v>
      </c>
      <c r="F13417">
        <v>0</v>
      </c>
      <c r="G13417">
        <v>979</v>
      </c>
      <c r="H13417">
        <v>72</v>
      </c>
      <c r="I13417" s="119" t="s">
        <v>4726</v>
      </c>
      <c r="J13417" s="119" t="s">
        <v>22</v>
      </c>
      <c r="K13417" s="1">
        <v>46255.758941458334</v>
      </c>
      <c r="L13417">
        <v>0</v>
      </c>
      <c r="M13417">
        <v>4</v>
      </c>
      <c r="N13417">
        <v>0</v>
      </c>
      <c r="O13417">
        <v>1</v>
      </c>
      <c r="P13417" s="119" t="s">
        <v>20254</v>
      </c>
    </row>
    <row r="13418" spans="1:16" x14ac:dyDescent="0.25">
      <c r="A13418">
        <v>27316</v>
      </c>
      <c r="B13418" s="119" t="s">
        <v>8658</v>
      </c>
      <c r="C13418">
        <v>79</v>
      </c>
      <c r="E13418">
        <v>0</v>
      </c>
      <c r="F13418">
        <v>0</v>
      </c>
      <c r="G13418">
        <v>9378</v>
      </c>
      <c r="H13418">
        <v>77</v>
      </c>
      <c r="I13418" s="119" t="s">
        <v>4726</v>
      </c>
      <c r="J13418" s="119" t="s">
        <v>22</v>
      </c>
      <c r="K13418" s="1">
        <v>46255.758941458334</v>
      </c>
      <c r="L13418">
        <v>0</v>
      </c>
      <c r="M13418">
        <v>5</v>
      </c>
      <c r="N13418">
        <v>0</v>
      </c>
      <c r="O13418">
        <v>0</v>
      </c>
      <c r="P13418" s="119" t="s">
        <v>20254</v>
      </c>
    </row>
    <row r="13419" spans="1:16" x14ac:dyDescent="0.25">
      <c r="A13419">
        <v>27317</v>
      </c>
      <c r="B13419" s="119" t="s">
        <v>8658</v>
      </c>
      <c r="C13419">
        <v>80</v>
      </c>
      <c r="E13419">
        <v>0</v>
      </c>
      <c r="F13419">
        <v>0</v>
      </c>
      <c r="G13419">
        <v>4260</v>
      </c>
      <c r="H13419">
        <v>78</v>
      </c>
      <c r="I13419" s="119" t="s">
        <v>4726</v>
      </c>
      <c r="J13419" s="119" t="s">
        <v>22</v>
      </c>
      <c r="K13419" s="1">
        <v>46255.758941458334</v>
      </c>
      <c r="L13419">
        <v>0</v>
      </c>
      <c r="M13419">
        <v>4</v>
      </c>
      <c r="N13419">
        <v>0</v>
      </c>
      <c r="O13419">
        <v>3</v>
      </c>
      <c r="P13419" s="119" t="s">
        <v>20254</v>
      </c>
    </row>
    <row r="13420" spans="1:16" x14ac:dyDescent="0.25">
      <c r="A13420">
        <v>27318</v>
      </c>
      <c r="B13420" s="119" t="s">
        <v>8670</v>
      </c>
      <c r="C13420">
        <v>62</v>
      </c>
      <c r="D13420">
        <v>24580</v>
      </c>
      <c r="E13420">
        <v>396</v>
      </c>
      <c r="F13420">
        <v>90008</v>
      </c>
      <c r="G13420">
        <v>15</v>
      </c>
      <c r="H13420">
        <v>262246</v>
      </c>
      <c r="I13420" s="119" t="s">
        <v>4726</v>
      </c>
      <c r="J13420" s="119" t="s">
        <v>24</v>
      </c>
      <c r="K13420" s="1">
        <v>46255.758941458334</v>
      </c>
      <c r="L13420">
        <v>0</v>
      </c>
      <c r="M13420">
        <v>2</v>
      </c>
      <c r="N13420">
        <v>0</v>
      </c>
      <c r="O13420">
        <v>1</v>
      </c>
      <c r="P13420" s="119" t="s">
        <v>20254</v>
      </c>
    </row>
    <row r="13421" spans="1:16" x14ac:dyDescent="0.25">
      <c r="A13421">
        <v>27319</v>
      </c>
      <c r="B13421" s="119" t="s">
        <v>8671</v>
      </c>
      <c r="C13421">
        <v>70</v>
      </c>
      <c r="D13421">
        <v>24658</v>
      </c>
      <c r="E13421">
        <v>107</v>
      </c>
      <c r="F13421">
        <v>3015</v>
      </c>
      <c r="G13421">
        <v>960</v>
      </c>
      <c r="H13421">
        <v>8498</v>
      </c>
      <c r="I13421" s="119" t="s">
        <v>4726</v>
      </c>
      <c r="J13421" s="119" t="s">
        <v>24</v>
      </c>
      <c r="K13421" s="1">
        <v>46255.758941458334</v>
      </c>
      <c r="L13421">
        <v>39</v>
      </c>
      <c r="M13421">
        <v>57</v>
      </c>
      <c r="N13421">
        <v>2</v>
      </c>
      <c r="O13421">
        <v>4</v>
      </c>
      <c r="P13421" s="119" t="s">
        <v>20254</v>
      </c>
    </row>
    <row r="13422" spans="1:16" x14ac:dyDescent="0.25">
      <c r="A13422">
        <v>27320</v>
      </c>
      <c r="B13422" s="119" t="s">
        <v>8670</v>
      </c>
      <c r="C13422">
        <v>78</v>
      </c>
      <c r="D13422">
        <v>24580</v>
      </c>
      <c r="E13422">
        <v>428</v>
      </c>
      <c r="F13422">
        <v>3034</v>
      </c>
      <c r="G13422">
        <v>11410</v>
      </c>
      <c r="H13422">
        <v>3813</v>
      </c>
      <c r="I13422" s="119" t="s">
        <v>4726</v>
      </c>
      <c r="J13422" s="119" t="s">
        <v>24</v>
      </c>
      <c r="K13422" s="1">
        <v>46255.758941458334</v>
      </c>
      <c r="L13422">
        <v>447</v>
      </c>
      <c r="M13422">
        <v>767</v>
      </c>
      <c r="N13422">
        <v>41</v>
      </c>
      <c r="O13422">
        <v>26</v>
      </c>
      <c r="P13422" s="119" t="s">
        <v>20254</v>
      </c>
    </row>
    <row r="13423" spans="1:16" x14ac:dyDescent="0.25">
      <c r="A13423">
        <v>27321</v>
      </c>
      <c r="B13423" s="119" t="s">
        <v>8672</v>
      </c>
      <c r="C13423">
        <v>80</v>
      </c>
      <c r="D13423">
        <v>24555</v>
      </c>
      <c r="E13423">
        <v>830</v>
      </c>
      <c r="F13423">
        <v>2635</v>
      </c>
      <c r="G13423">
        <v>6592</v>
      </c>
      <c r="H13423">
        <v>3237</v>
      </c>
      <c r="I13423" s="119" t="s">
        <v>4726</v>
      </c>
      <c r="J13423" s="119" t="s">
        <v>24</v>
      </c>
      <c r="K13423" s="1">
        <v>46255.758941458334</v>
      </c>
      <c r="L13423">
        <v>539</v>
      </c>
      <c r="M13423">
        <v>1475</v>
      </c>
      <c r="N13423">
        <v>102</v>
      </c>
      <c r="O13423">
        <v>541</v>
      </c>
      <c r="P13423" s="119" t="s">
        <v>20254</v>
      </c>
    </row>
    <row r="13424" spans="1:16" x14ac:dyDescent="0.25">
      <c r="A13424">
        <v>27322</v>
      </c>
      <c r="B13424" s="119" t="s">
        <v>8673</v>
      </c>
      <c r="C13424">
        <v>63</v>
      </c>
      <c r="D13424">
        <v>24636</v>
      </c>
      <c r="E13424">
        <v>87</v>
      </c>
      <c r="F13424">
        <v>20005</v>
      </c>
      <c r="G13424">
        <v>27</v>
      </c>
      <c r="H13424">
        <v>108278</v>
      </c>
      <c r="I13424" s="119" t="s">
        <v>4726</v>
      </c>
      <c r="J13424" s="119" t="s">
        <v>24</v>
      </c>
      <c r="K13424" s="1">
        <v>46255.758941458334</v>
      </c>
      <c r="L13424">
        <v>0</v>
      </c>
      <c r="M13424">
        <v>1</v>
      </c>
      <c r="N13424">
        <v>0</v>
      </c>
      <c r="O13424">
        <v>0</v>
      </c>
      <c r="P13424" s="119" t="s">
        <v>20254</v>
      </c>
    </row>
    <row r="13425" spans="1:16" x14ac:dyDescent="0.25">
      <c r="A13425">
        <v>27323</v>
      </c>
      <c r="B13425" s="119" t="s">
        <v>8674</v>
      </c>
      <c r="C13425">
        <v>71</v>
      </c>
      <c r="D13425">
        <v>24583</v>
      </c>
      <c r="E13425">
        <v>125</v>
      </c>
      <c r="F13425">
        <v>2840</v>
      </c>
      <c r="G13425">
        <v>992</v>
      </c>
      <c r="H13425">
        <v>5799</v>
      </c>
      <c r="I13425" s="119" t="s">
        <v>4726</v>
      </c>
      <c r="J13425" s="119" t="s">
        <v>24</v>
      </c>
      <c r="K13425" s="1">
        <v>46255.758941458334</v>
      </c>
      <c r="L13425">
        <v>6</v>
      </c>
      <c r="M13425">
        <v>3</v>
      </c>
      <c r="N13425">
        <v>0</v>
      </c>
      <c r="O13425">
        <v>0</v>
      </c>
      <c r="P13425" s="119" t="s">
        <v>20254</v>
      </c>
    </row>
    <row r="13426" spans="1:16" x14ac:dyDescent="0.25">
      <c r="A13426">
        <v>27324</v>
      </c>
      <c r="B13426" s="119" t="s">
        <v>8675</v>
      </c>
      <c r="C13426">
        <v>79</v>
      </c>
      <c r="D13426">
        <v>24618</v>
      </c>
      <c r="E13426">
        <v>337</v>
      </c>
      <c r="F13426">
        <v>3765</v>
      </c>
      <c r="G13426">
        <v>9624</v>
      </c>
      <c r="H13426">
        <v>3944</v>
      </c>
      <c r="I13426" s="119" t="s">
        <v>4726</v>
      </c>
      <c r="J13426" s="119" t="s">
        <v>24</v>
      </c>
      <c r="K13426" s="1">
        <v>46255.758941458334</v>
      </c>
      <c r="L13426">
        <v>361</v>
      </c>
      <c r="M13426">
        <v>198</v>
      </c>
      <c r="N13426">
        <v>28</v>
      </c>
      <c r="O13426">
        <v>7</v>
      </c>
      <c r="P13426" s="119" t="s">
        <v>20254</v>
      </c>
    </row>
    <row r="13427" spans="1:16" x14ac:dyDescent="0.25">
      <c r="A13427">
        <v>27325</v>
      </c>
      <c r="B13427" s="119" t="s">
        <v>8676</v>
      </c>
      <c r="C13427">
        <v>80</v>
      </c>
      <c r="D13427">
        <v>24578</v>
      </c>
      <c r="E13427">
        <v>632</v>
      </c>
      <c r="F13427">
        <v>2465</v>
      </c>
      <c r="G13427">
        <v>13037</v>
      </c>
      <c r="H13427">
        <v>4287</v>
      </c>
      <c r="I13427" s="119" t="s">
        <v>4726</v>
      </c>
      <c r="J13427" s="119" t="s">
        <v>24</v>
      </c>
      <c r="K13427" s="1">
        <v>46255.758941458334</v>
      </c>
      <c r="L13427">
        <v>933</v>
      </c>
      <c r="M13427">
        <v>2155</v>
      </c>
      <c r="N13427">
        <v>181</v>
      </c>
      <c r="O13427">
        <v>846</v>
      </c>
      <c r="P13427" s="119" t="s">
        <v>20254</v>
      </c>
    </row>
    <row r="13428" spans="1:16" x14ac:dyDescent="0.25">
      <c r="A13428">
        <v>27326</v>
      </c>
      <c r="B13428" s="119" t="s">
        <v>8677</v>
      </c>
      <c r="C13428">
        <v>64</v>
      </c>
      <c r="D13428">
        <v>24561</v>
      </c>
      <c r="E13428">
        <v>78</v>
      </c>
      <c r="F13428">
        <v>30001</v>
      </c>
      <c r="G13428">
        <v>106</v>
      </c>
      <c r="H13428">
        <v>67419</v>
      </c>
      <c r="I13428" s="119" t="s">
        <v>4726</v>
      </c>
      <c r="J13428" s="119" t="s">
        <v>24</v>
      </c>
      <c r="K13428" s="1">
        <v>46255.758941458334</v>
      </c>
      <c r="L13428">
        <v>1</v>
      </c>
      <c r="M13428">
        <v>0</v>
      </c>
      <c r="N13428">
        <v>0</v>
      </c>
      <c r="O13428">
        <v>0</v>
      </c>
      <c r="P13428" s="119" t="s">
        <v>20254</v>
      </c>
    </row>
    <row r="13429" spans="1:16" x14ac:dyDescent="0.25">
      <c r="A13429">
        <v>27327</v>
      </c>
      <c r="B13429" s="119" t="s">
        <v>8678</v>
      </c>
      <c r="C13429">
        <v>72</v>
      </c>
      <c r="D13429">
        <v>24580</v>
      </c>
      <c r="E13429">
        <v>39</v>
      </c>
      <c r="F13429">
        <v>40001</v>
      </c>
      <c r="G13429">
        <v>40</v>
      </c>
      <c r="H13429">
        <v>87981</v>
      </c>
      <c r="I13429" s="119" t="s">
        <v>4726</v>
      </c>
      <c r="J13429" s="119" t="s">
        <v>24</v>
      </c>
      <c r="K13429" s="1">
        <v>46255.758941458334</v>
      </c>
      <c r="L13429">
        <v>1</v>
      </c>
      <c r="M13429">
        <v>0</v>
      </c>
      <c r="N13429">
        <v>1</v>
      </c>
      <c r="O13429">
        <v>0</v>
      </c>
      <c r="P13429" s="119" t="s">
        <v>20254</v>
      </c>
    </row>
    <row r="13430" spans="1:16" x14ac:dyDescent="0.25">
      <c r="A13430">
        <v>27328</v>
      </c>
      <c r="B13430" s="119" t="s">
        <v>8679</v>
      </c>
      <c r="C13430">
        <v>80</v>
      </c>
      <c r="D13430">
        <v>24601</v>
      </c>
      <c r="E13430">
        <v>257</v>
      </c>
      <c r="F13430">
        <v>2800</v>
      </c>
      <c r="G13430">
        <v>8231</v>
      </c>
      <c r="H13430">
        <v>4966</v>
      </c>
      <c r="I13430" s="119" t="s">
        <v>4726</v>
      </c>
      <c r="J13430" s="119" t="s">
        <v>24</v>
      </c>
      <c r="K13430" s="1">
        <v>46255.758941458334</v>
      </c>
      <c r="L13430">
        <v>551</v>
      </c>
      <c r="M13430">
        <v>1929</v>
      </c>
      <c r="N13430">
        <v>50</v>
      </c>
      <c r="O13430">
        <v>472</v>
      </c>
      <c r="P13430" s="119" t="s">
        <v>20254</v>
      </c>
    </row>
    <row r="13431" spans="1:16" x14ac:dyDescent="0.25">
      <c r="A13431">
        <v>27329</v>
      </c>
      <c r="B13431" s="119" t="s">
        <v>8680</v>
      </c>
      <c r="C13431">
        <v>65</v>
      </c>
      <c r="D13431">
        <v>24632</v>
      </c>
      <c r="E13431">
        <v>217</v>
      </c>
      <c r="F13431">
        <v>120809</v>
      </c>
      <c r="G13431">
        <v>12</v>
      </c>
      <c r="H13431">
        <v>309798</v>
      </c>
      <c r="I13431" s="119" t="s">
        <v>4726</v>
      </c>
      <c r="J13431" s="119" t="s">
        <v>24</v>
      </c>
      <c r="K13431" s="1">
        <v>46255.758941458334</v>
      </c>
      <c r="L13431">
        <v>1</v>
      </c>
      <c r="M13431">
        <v>2</v>
      </c>
      <c r="N13431">
        <v>0</v>
      </c>
      <c r="O13431">
        <v>1</v>
      </c>
      <c r="P13431" s="119" t="s">
        <v>20254</v>
      </c>
    </row>
    <row r="13432" spans="1:16" x14ac:dyDescent="0.25">
      <c r="A13432">
        <v>27330</v>
      </c>
      <c r="B13432" s="119" t="s">
        <v>8681</v>
      </c>
      <c r="C13432">
        <v>73</v>
      </c>
      <c r="D13432">
        <v>24624</v>
      </c>
      <c r="E13432">
        <v>81</v>
      </c>
      <c r="F13432">
        <v>60010</v>
      </c>
      <c r="G13432">
        <v>20</v>
      </c>
      <c r="H13432">
        <v>323694</v>
      </c>
      <c r="I13432" s="119" t="s">
        <v>4726</v>
      </c>
      <c r="J13432" s="119" t="s">
        <v>24</v>
      </c>
      <c r="K13432" s="1">
        <v>46255.758941458334</v>
      </c>
      <c r="L13432">
        <v>1</v>
      </c>
      <c r="M13432">
        <v>1</v>
      </c>
      <c r="N13432">
        <v>0</v>
      </c>
      <c r="O13432">
        <v>0</v>
      </c>
      <c r="P13432" s="119" t="s">
        <v>20254</v>
      </c>
    </row>
    <row r="13433" spans="1:16" x14ac:dyDescent="0.25">
      <c r="A13433">
        <v>27332</v>
      </c>
      <c r="B13433" s="119" t="s">
        <v>8682</v>
      </c>
      <c r="C13433">
        <v>66</v>
      </c>
      <c r="D13433">
        <v>24607</v>
      </c>
      <c r="E13433">
        <v>123</v>
      </c>
      <c r="F13433">
        <v>30002</v>
      </c>
      <c r="G13433">
        <v>25</v>
      </c>
      <c r="H13433">
        <v>99288</v>
      </c>
      <c r="I13433" s="119" t="s">
        <v>4726</v>
      </c>
      <c r="J13433" s="119" t="s">
        <v>24</v>
      </c>
      <c r="K13433" s="1">
        <v>46255.758941458334</v>
      </c>
      <c r="L13433">
        <v>1</v>
      </c>
      <c r="M13433">
        <v>5</v>
      </c>
      <c r="N13433">
        <v>0</v>
      </c>
      <c r="O13433">
        <v>0</v>
      </c>
      <c r="P13433" s="119" t="s">
        <v>20254</v>
      </c>
    </row>
    <row r="13434" spans="1:16" x14ac:dyDescent="0.25">
      <c r="A13434">
        <v>27333</v>
      </c>
      <c r="B13434" s="119" t="s">
        <v>8683</v>
      </c>
      <c r="C13434">
        <v>74</v>
      </c>
      <c r="D13434">
        <v>24648</v>
      </c>
      <c r="E13434">
        <v>64</v>
      </c>
      <c r="F13434">
        <v>10778</v>
      </c>
      <c r="G13434">
        <v>72</v>
      </c>
      <c r="H13434">
        <v>20089</v>
      </c>
      <c r="I13434" s="119" t="s">
        <v>4726</v>
      </c>
      <c r="J13434" s="119" t="s">
        <v>24</v>
      </c>
      <c r="K13434" s="1">
        <v>46255.758941458334</v>
      </c>
      <c r="L13434">
        <v>2</v>
      </c>
      <c r="M13434">
        <v>4</v>
      </c>
      <c r="N13434">
        <v>1</v>
      </c>
      <c r="O13434">
        <v>1</v>
      </c>
      <c r="P13434" s="119" t="s">
        <v>20254</v>
      </c>
    </row>
    <row r="13435" spans="1:16" x14ac:dyDescent="0.25">
      <c r="A13435">
        <v>27334</v>
      </c>
      <c r="B13435" s="119" t="s">
        <v>8684</v>
      </c>
      <c r="C13435">
        <v>80</v>
      </c>
      <c r="D13435">
        <v>24582</v>
      </c>
      <c r="E13435">
        <v>1078</v>
      </c>
      <c r="F13435">
        <v>2383</v>
      </c>
      <c r="G13435">
        <v>8333</v>
      </c>
      <c r="H13435">
        <v>3198</v>
      </c>
      <c r="I13435" s="119" t="s">
        <v>4726</v>
      </c>
      <c r="J13435" s="119" t="s">
        <v>24</v>
      </c>
      <c r="K13435" s="1">
        <v>46255.758941458334</v>
      </c>
      <c r="L13435">
        <v>499</v>
      </c>
      <c r="M13435">
        <v>950</v>
      </c>
      <c r="N13435">
        <v>35</v>
      </c>
      <c r="O13435">
        <v>161</v>
      </c>
      <c r="P13435" s="119" t="s">
        <v>20254</v>
      </c>
    </row>
    <row r="13436" spans="1:16" x14ac:dyDescent="0.25">
      <c r="A13436">
        <v>27335</v>
      </c>
      <c r="B13436" s="119" t="s">
        <v>8685</v>
      </c>
      <c r="C13436">
        <v>75</v>
      </c>
      <c r="D13436">
        <v>24570</v>
      </c>
      <c r="E13436">
        <v>452</v>
      </c>
      <c r="F13436">
        <v>2957</v>
      </c>
      <c r="G13436">
        <v>3518</v>
      </c>
      <c r="H13436">
        <v>5950</v>
      </c>
      <c r="I13436" s="119" t="s">
        <v>4726</v>
      </c>
      <c r="J13436" s="119" t="s">
        <v>24</v>
      </c>
      <c r="K13436" s="1">
        <v>46255.758941458334</v>
      </c>
      <c r="L13436">
        <v>26</v>
      </c>
      <c r="M13436">
        <v>40</v>
      </c>
      <c r="N13436">
        <v>1</v>
      </c>
      <c r="O13436">
        <v>16</v>
      </c>
      <c r="P13436" s="119" t="s">
        <v>20254</v>
      </c>
    </row>
    <row r="13437" spans="1:16" x14ac:dyDescent="0.25">
      <c r="A13437">
        <v>27336</v>
      </c>
      <c r="B13437" s="119" t="s">
        <v>20116</v>
      </c>
      <c r="C13437">
        <v>80</v>
      </c>
      <c r="D13437">
        <v>24554</v>
      </c>
      <c r="E13437">
        <v>541</v>
      </c>
      <c r="F13437">
        <v>2543</v>
      </c>
      <c r="G13437">
        <v>8407</v>
      </c>
      <c r="H13437">
        <v>3435</v>
      </c>
      <c r="I13437" s="119" t="s">
        <v>4726</v>
      </c>
      <c r="J13437" s="119" t="s">
        <v>24</v>
      </c>
      <c r="K13437" s="1">
        <v>46255.758941458334</v>
      </c>
      <c r="L13437">
        <v>437</v>
      </c>
      <c r="M13437">
        <v>1306</v>
      </c>
      <c r="N13437">
        <v>66</v>
      </c>
      <c r="O13437">
        <v>71</v>
      </c>
      <c r="P13437" s="119" t="s">
        <v>20254</v>
      </c>
    </row>
    <row r="13438" spans="1:16" x14ac:dyDescent="0.25">
      <c r="A13438">
        <v>27337</v>
      </c>
      <c r="B13438" s="119" t="s">
        <v>8686</v>
      </c>
      <c r="C13438">
        <v>76</v>
      </c>
      <c r="D13438">
        <v>24551</v>
      </c>
      <c r="E13438">
        <v>376</v>
      </c>
      <c r="F13438">
        <v>2418</v>
      </c>
      <c r="G13438">
        <v>7987</v>
      </c>
      <c r="H13438">
        <v>5998</v>
      </c>
      <c r="I13438" s="119" t="s">
        <v>4726</v>
      </c>
      <c r="J13438" s="119" t="s">
        <v>24</v>
      </c>
      <c r="K13438" s="1">
        <v>46255.758941458334</v>
      </c>
      <c r="L13438">
        <v>412</v>
      </c>
      <c r="M13438">
        <v>1076</v>
      </c>
      <c r="N13438">
        <v>61</v>
      </c>
      <c r="O13438">
        <v>112</v>
      </c>
      <c r="P13438" s="119" t="s">
        <v>20254</v>
      </c>
    </row>
    <row r="13439" spans="1:16" x14ac:dyDescent="0.25">
      <c r="A13439">
        <v>27338</v>
      </c>
      <c r="B13439" s="119" t="s">
        <v>8687</v>
      </c>
      <c r="C13439">
        <v>80</v>
      </c>
      <c r="D13439">
        <v>24561</v>
      </c>
      <c r="E13439">
        <v>706</v>
      </c>
      <c r="F13439">
        <v>2613</v>
      </c>
      <c r="G13439">
        <v>10248</v>
      </c>
      <c r="H13439">
        <v>3695</v>
      </c>
      <c r="I13439" s="119" t="s">
        <v>4726</v>
      </c>
      <c r="J13439" s="119" t="s">
        <v>24</v>
      </c>
      <c r="K13439" s="1">
        <v>46255.758941458334</v>
      </c>
      <c r="L13439">
        <v>872</v>
      </c>
      <c r="M13439">
        <v>577</v>
      </c>
      <c r="N13439">
        <v>47</v>
      </c>
      <c r="O13439">
        <v>128</v>
      </c>
      <c r="P13439" s="119" t="s">
        <v>20254</v>
      </c>
    </row>
    <row r="13440" spans="1:16" x14ac:dyDescent="0.25">
      <c r="A13440">
        <v>27339</v>
      </c>
      <c r="B13440" s="119" t="s">
        <v>8688</v>
      </c>
      <c r="C13440">
        <v>1</v>
      </c>
      <c r="E13440">
        <v>1201</v>
      </c>
      <c r="F13440">
        <v>214</v>
      </c>
      <c r="G13440">
        <v>639</v>
      </c>
      <c r="H13440">
        <v>1611</v>
      </c>
      <c r="I13440" s="119" t="s">
        <v>4726</v>
      </c>
      <c r="J13440" s="119" t="s">
        <v>22</v>
      </c>
      <c r="K13440" s="1">
        <v>46255.758941458334</v>
      </c>
      <c r="L13440">
        <v>0</v>
      </c>
      <c r="M13440">
        <v>3</v>
      </c>
      <c r="N13440">
        <v>0</v>
      </c>
      <c r="O13440">
        <v>0</v>
      </c>
      <c r="P13440" s="119" t="s">
        <v>20254</v>
      </c>
    </row>
    <row r="13441" spans="1:16" x14ac:dyDescent="0.25">
      <c r="A13441">
        <v>27340</v>
      </c>
      <c r="B13441" s="119" t="s">
        <v>8688</v>
      </c>
      <c r="C13441">
        <v>6</v>
      </c>
      <c r="E13441">
        <v>2199</v>
      </c>
      <c r="F13441">
        <v>39</v>
      </c>
      <c r="G13441">
        <v>1313</v>
      </c>
      <c r="H13441">
        <v>97</v>
      </c>
      <c r="I13441" s="119" t="s">
        <v>4726</v>
      </c>
      <c r="J13441" s="119" t="s">
        <v>22</v>
      </c>
      <c r="K13441" s="1">
        <v>46255.758941458334</v>
      </c>
      <c r="L13441">
        <v>0</v>
      </c>
      <c r="M13441">
        <v>2</v>
      </c>
      <c r="N13441">
        <v>0</v>
      </c>
      <c r="O13441">
        <v>2</v>
      </c>
      <c r="P13441" s="119" t="s">
        <v>20254</v>
      </c>
    </row>
    <row r="13442" spans="1:16" x14ac:dyDescent="0.25">
      <c r="A13442">
        <v>27341</v>
      </c>
      <c r="B13442" s="119" t="s">
        <v>8688</v>
      </c>
      <c r="C13442">
        <v>11</v>
      </c>
      <c r="E13442">
        <v>1468</v>
      </c>
      <c r="F13442">
        <v>97</v>
      </c>
      <c r="G13442">
        <v>553</v>
      </c>
      <c r="H13442">
        <v>736</v>
      </c>
      <c r="I13442" s="119" t="s">
        <v>4726</v>
      </c>
      <c r="J13442" s="119" t="s">
        <v>22</v>
      </c>
      <c r="K13442" s="1">
        <v>46255.758941458334</v>
      </c>
      <c r="L13442">
        <v>0</v>
      </c>
      <c r="M13442">
        <v>11</v>
      </c>
      <c r="N13442">
        <v>0</v>
      </c>
      <c r="O13442">
        <v>1</v>
      </c>
      <c r="P13442" s="119" t="s">
        <v>20254</v>
      </c>
    </row>
    <row r="13443" spans="1:16" x14ac:dyDescent="0.25">
      <c r="A13443">
        <v>27342</v>
      </c>
      <c r="B13443" s="119" t="s">
        <v>8688</v>
      </c>
      <c r="C13443">
        <v>16</v>
      </c>
      <c r="E13443">
        <v>2614</v>
      </c>
      <c r="F13443">
        <v>47</v>
      </c>
      <c r="G13443">
        <v>801</v>
      </c>
      <c r="H13443">
        <v>144</v>
      </c>
      <c r="I13443" s="119" t="s">
        <v>4726</v>
      </c>
      <c r="J13443" s="119" t="s">
        <v>22</v>
      </c>
      <c r="K13443" s="1">
        <v>46255.758941458334</v>
      </c>
      <c r="L13443">
        <v>0</v>
      </c>
      <c r="M13443">
        <v>1</v>
      </c>
      <c r="N13443">
        <v>0</v>
      </c>
      <c r="O13443">
        <v>0</v>
      </c>
      <c r="P13443" s="119" t="s">
        <v>20254</v>
      </c>
    </row>
    <row r="13444" spans="1:16" x14ac:dyDescent="0.25">
      <c r="A13444">
        <v>27343</v>
      </c>
      <c r="B13444" s="119" t="s">
        <v>8689</v>
      </c>
      <c r="C13444">
        <v>14</v>
      </c>
      <c r="D13444">
        <v>24622</v>
      </c>
      <c r="E13444">
        <v>6858</v>
      </c>
      <c r="F13444">
        <v>48</v>
      </c>
      <c r="G13444">
        <v>1063</v>
      </c>
      <c r="H13444">
        <v>102</v>
      </c>
      <c r="I13444" s="119" t="s">
        <v>4726</v>
      </c>
      <c r="J13444" s="119" t="s">
        <v>139</v>
      </c>
      <c r="K13444" s="1">
        <v>46255.758941458334</v>
      </c>
      <c r="L13444">
        <v>63</v>
      </c>
      <c r="M13444">
        <v>0</v>
      </c>
      <c r="N13444">
        <v>10</v>
      </c>
      <c r="O13444">
        <v>0</v>
      </c>
      <c r="P13444" s="119" t="s">
        <v>20254</v>
      </c>
    </row>
    <row r="13445" spans="1:16" x14ac:dyDescent="0.25">
      <c r="A13445">
        <v>27344</v>
      </c>
      <c r="B13445" s="119" t="s">
        <v>8690</v>
      </c>
      <c r="C13445">
        <v>0</v>
      </c>
      <c r="E13445">
        <v>1148</v>
      </c>
      <c r="F13445">
        <v>47</v>
      </c>
      <c r="G13445">
        <v>433</v>
      </c>
      <c r="H13445">
        <v>441</v>
      </c>
      <c r="I13445" s="119" t="s">
        <v>4726</v>
      </c>
      <c r="J13445" s="119" t="s">
        <v>22</v>
      </c>
      <c r="K13445" s="1">
        <v>46255.758941458334</v>
      </c>
      <c r="L13445">
        <v>0</v>
      </c>
      <c r="M13445">
        <v>3</v>
      </c>
      <c r="N13445">
        <v>0</v>
      </c>
      <c r="O13445">
        <v>1</v>
      </c>
      <c r="P13445" s="119" t="s">
        <v>20254</v>
      </c>
    </row>
    <row r="13446" spans="1:16" x14ac:dyDescent="0.25">
      <c r="A13446">
        <v>27345</v>
      </c>
      <c r="B13446" s="119" t="s">
        <v>8690</v>
      </c>
      <c r="C13446">
        <v>7</v>
      </c>
      <c r="E13446">
        <v>1244</v>
      </c>
      <c r="F13446">
        <v>31</v>
      </c>
      <c r="G13446">
        <v>322</v>
      </c>
      <c r="H13446">
        <v>58</v>
      </c>
      <c r="I13446" s="119" t="s">
        <v>4726</v>
      </c>
      <c r="J13446" s="119" t="s">
        <v>22</v>
      </c>
      <c r="K13446" s="1">
        <v>46255.758941458334</v>
      </c>
      <c r="L13446">
        <v>7</v>
      </c>
      <c r="M13446">
        <v>1</v>
      </c>
      <c r="N13446">
        <v>0</v>
      </c>
      <c r="O13446">
        <v>1</v>
      </c>
      <c r="P13446" s="119" t="s">
        <v>20254</v>
      </c>
    </row>
    <row r="13447" spans="1:16" x14ac:dyDescent="0.25">
      <c r="A13447">
        <v>27346</v>
      </c>
      <c r="B13447" s="119" t="s">
        <v>8691</v>
      </c>
      <c r="C13447">
        <v>20</v>
      </c>
      <c r="D13447">
        <v>24557</v>
      </c>
      <c r="E13447">
        <v>3480</v>
      </c>
      <c r="F13447">
        <v>66</v>
      </c>
      <c r="G13447">
        <v>713</v>
      </c>
      <c r="H13447">
        <v>95</v>
      </c>
      <c r="I13447" s="119" t="s">
        <v>4726</v>
      </c>
      <c r="J13447" s="119" t="s">
        <v>139</v>
      </c>
      <c r="K13447" s="1">
        <v>46255.758941458334</v>
      </c>
      <c r="L13447">
        <v>62</v>
      </c>
      <c r="M13447">
        <v>2</v>
      </c>
      <c r="N13447">
        <v>9</v>
      </c>
      <c r="O13447">
        <v>1</v>
      </c>
      <c r="P13447" s="119" t="s">
        <v>20254</v>
      </c>
    </row>
    <row r="13448" spans="1:16" x14ac:dyDescent="0.25">
      <c r="A13448">
        <v>27347</v>
      </c>
      <c r="B13448" s="119" t="s">
        <v>8690</v>
      </c>
      <c r="C13448">
        <v>12</v>
      </c>
      <c r="E13448">
        <v>859</v>
      </c>
      <c r="F13448">
        <v>34</v>
      </c>
      <c r="G13448">
        <v>406</v>
      </c>
      <c r="H13448">
        <v>85</v>
      </c>
      <c r="I13448" s="119" t="s">
        <v>4726</v>
      </c>
      <c r="J13448" s="119" t="s">
        <v>22</v>
      </c>
      <c r="K13448" s="1">
        <v>46255.758941458334</v>
      </c>
      <c r="L13448">
        <v>0</v>
      </c>
      <c r="M13448">
        <v>1</v>
      </c>
      <c r="N13448">
        <v>0</v>
      </c>
      <c r="O13448">
        <v>0</v>
      </c>
      <c r="P13448" s="119" t="s">
        <v>20254</v>
      </c>
    </row>
    <row r="13449" spans="1:16" x14ac:dyDescent="0.25">
      <c r="A13449">
        <v>27348</v>
      </c>
      <c r="B13449" s="119" t="s">
        <v>8692</v>
      </c>
      <c r="C13449">
        <v>26</v>
      </c>
      <c r="D13449">
        <v>24657</v>
      </c>
      <c r="E13449">
        <v>0</v>
      </c>
      <c r="F13449">
        <v>0</v>
      </c>
      <c r="G13449">
        <v>456</v>
      </c>
      <c r="H13449">
        <v>109</v>
      </c>
      <c r="I13449" s="119" t="s">
        <v>4726</v>
      </c>
      <c r="J13449" s="119" t="s">
        <v>139</v>
      </c>
      <c r="K13449" s="1">
        <v>46255.758941458334</v>
      </c>
      <c r="L13449">
        <v>0</v>
      </c>
      <c r="M13449">
        <v>3</v>
      </c>
      <c r="N13449">
        <v>0</v>
      </c>
      <c r="O13449">
        <v>1</v>
      </c>
      <c r="P13449" s="119" t="s">
        <v>20254</v>
      </c>
    </row>
    <row r="13450" spans="1:16" x14ac:dyDescent="0.25">
      <c r="A13450">
        <v>27349</v>
      </c>
      <c r="B13450" s="119" t="s">
        <v>8690</v>
      </c>
      <c r="C13450">
        <v>17</v>
      </c>
      <c r="E13450">
        <v>2294</v>
      </c>
      <c r="F13450">
        <v>38</v>
      </c>
      <c r="G13450">
        <v>277</v>
      </c>
      <c r="H13450">
        <v>138</v>
      </c>
      <c r="I13450" s="119" t="s">
        <v>4726</v>
      </c>
      <c r="J13450" s="119" t="s">
        <v>22</v>
      </c>
      <c r="K13450" s="1">
        <v>46255.758941458334</v>
      </c>
      <c r="L13450">
        <v>8</v>
      </c>
      <c r="M13450">
        <v>5</v>
      </c>
      <c r="N13450">
        <v>1</v>
      </c>
      <c r="O13450">
        <v>1</v>
      </c>
      <c r="P13450" s="119" t="s">
        <v>20254</v>
      </c>
    </row>
    <row r="13451" spans="1:16" x14ac:dyDescent="0.25">
      <c r="A13451">
        <v>27350</v>
      </c>
      <c r="B13451" s="119" t="s">
        <v>8693</v>
      </c>
      <c r="C13451">
        <v>32</v>
      </c>
      <c r="D13451">
        <v>24616</v>
      </c>
      <c r="E13451">
        <v>0</v>
      </c>
      <c r="F13451">
        <v>0</v>
      </c>
      <c r="G13451">
        <v>477</v>
      </c>
      <c r="H13451">
        <v>122</v>
      </c>
      <c r="I13451" s="119" t="s">
        <v>4726</v>
      </c>
      <c r="J13451" s="119" t="s">
        <v>139</v>
      </c>
      <c r="K13451" s="1">
        <v>46255.758941458334</v>
      </c>
      <c r="L13451">
        <v>0</v>
      </c>
      <c r="M13451">
        <v>10</v>
      </c>
      <c r="N13451">
        <v>0</v>
      </c>
      <c r="O13451">
        <v>2</v>
      </c>
      <c r="P13451" s="119" t="s">
        <v>20254</v>
      </c>
    </row>
    <row r="13452" spans="1:16" x14ac:dyDescent="0.25">
      <c r="A13452">
        <v>27351</v>
      </c>
      <c r="B13452" s="119" t="s">
        <v>8694</v>
      </c>
      <c r="C13452">
        <v>0</v>
      </c>
      <c r="E13452">
        <v>2972</v>
      </c>
      <c r="F13452">
        <v>53</v>
      </c>
      <c r="G13452">
        <v>621</v>
      </c>
      <c r="H13452">
        <v>479</v>
      </c>
      <c r="I13452" s="119" t="s">
        <v>4726</v>
      </c>
      <c r="J13452" s="119" t="s">
        <v>22</v>
      </c>
      <c r="K13452" s="1">
        <v>46255.758941458334</v>
      </c>
      <c r="L13452">
        <v>0</v>
      </c>
      <c r="M13452">
        <v>0</v>
      </c>
      <c r="N13452">
        <v>0</v>
      </c>
      <c r="O13452">
        <v>0</v>
      </c>
      <c r="P13452" s="119" t="s">
        <v>20254</v>
      </c>
    </row>
    <row r="13453" spans="1:16" x14ac:dyDescent="0.25">
      <c r="A13453">
        <v>27352</v>
      </c>
      <c r="B13453" s="119" t="s">
        <v>8695</v>
      </c>
      <c r="C13453">
        <v>27</v>
      </c>
      <c r="D13453">
        <v>24573</v>
      </c>
      <c r="E13453">
        <v>1951</v>
      </c>
      <c r="F13453">
        <v>66</v>
      </c>
      <c r="G13453">
        <v>522</v>
      </c>
      <c r="H13453">
        <v>111</v>
      </c>
      <c r="I13453" s="119" t="s">
        <v>4726</v>
      </c>
      <c r="J13453" s="119" t="s">
        <v>139</v>
      </c>
      <c r="K13453" s="1">
        <v>46255.758941458334</v>
      </c>
      <c r="L13453">
        <v>5</v>
      </c>
      <c r="M13453">
        <v>9</v>
      </c>
      <c r="N13453">
        <v>0</v>
      </c>
      <c r="O13453">
        <v>4</v>
      </c>
      <c r="P13453" s="119" t="s">
        <v>20254</v>
      </c>
    </row>
    <row r="13454" spans="1:16" x14ac:dyDescent="0.25">
      <c r="A13454">
        <v>27353</v>
      </c>
      <c r="B13454" s="119" t="s">
        <v>8694</v>
      </c>
      <c r="C13454">
        <v>8</v>
      </c>
      <c r="E13454">
        <v>1627</v>
      </c>
      <c r="F13454">
        <v>30</v>
      </c>
      <c r="G13454">
        <v>1620</v>
      </c>
      <c r="H13454">
        <v>92</v>
      </c>
      <c r="I13454" s="119" t="s">
        <v>4726</v>
      </c>
      <c r="J13454" s="119" t="s">
        <v>22</v>
      </c>
      <c r="K13454" s="1">
        <v>46255.758941458334</v>
      </c>
      <c r="L13454">
        <v>20</v>
      </c>
      <c r="M13454">
        <v>1</v>
      </c>
      <c r="N13454">
        <v>3</v>
      </c>
      <c r="O13454">
        <v>0</v>
      </c>
      <c r="P13454" s="119" t="s">
        <v>20254</v>
      </c>
    </row>
    <row r="13455" spans="1:16" x14ac:dyDescent="0.25">
      <c r="A13455">
        <v>27354</v>
      </c>
      <c r="B13455" s="119" t="s">
        <v>8696</v>
      </c>
      <c r="C13455">
        <v>33</v>
      </c>
      <c r="D13455">
        <v>24610</v>
      </c>
      <c r="E13455">
        <v>653</v>
      </c>
      <c r="F13455">
        <v>79</v>
      </c>
      <c r="G13455">
        <v>399</v>
      </c>
      <c r="H13455">
        <v>119</v>
      </c>
      <c r="I13455" s="119" t="s">
        <v>4726</v>
      </c>
      <c r="J13455" s="119" t="s">
        <v>139</v>
      </c>
      <c r="K13455" s="1">
        <v>46255.758941458334</v>
      </c>
      <c r="L13455">
        <v>25</v>
      </c>
      <c r="M13455">
        <v>2</v>
      </c>
      <c r="N13455">
        <v>6</v>
      </c>
      <c r="O13455">
        <v>1</v>
      </c>
      <c r="P13455" s="119" t="s">
        <v>20254</v>
      </c>
    </row>
    <row r="13456" spans="1:16" x14ac:dyDescent="0.25">
      <c r="A13456">
        <v>27355</v>
      </c>
      <c r="B13456" s="119" t="s">
        <v>8694</v>
      </c>
      <c r="C13456">
        <v>13</v>
      </c>
      <c r="E13456">
        <v>203</v>
      </c>
      <c r="F13456">
        <v>33</v>
      </c>
      <c r="G13456">
        <v>269</v>
      </c>
      <c r="H13456">
        <v>63</v>
      </c>
      <c r="I13456" s="119" t="s">
        <v>4726</v>
      </c>
      <c r="J13456" s="119" t="s">
        <v>22</v>
      </c>
      <c r="K13456" s="1">
        <v>46255.758941458334</v>
      </c>
      <c r="L13456">
        <v>10</v>
      </c>
      <c r="M13456">
        <v>1</v>
      </c>
      <c r="N13456">
        <v>0</v>
      </c>
      <c r="O13456">
        <v>0</v>
      </c>
      <c r="P13456" s="119" t="s">
        <v>20254</v>
      </c>
    </row>
    <row r="13457" spans="1:16" x14ac:dyDescent="0.25">
      <c r="A13457">
        <v>27356</v>
      </c>
      <c r="B13457" s="119" t="s">
        <v>8697</v>
      </c>
      <c r="C13457">
        <v>40</v>
      </c>
      <c r="D13457">
        <v>24613</v>
      </c>
      <c r="E13457">
        <v>51</v>
      </c>
      <c r="F13457">
        <v>90</v>
      </c>
      <c r="G13457">
        <v>478</v>
      </c>
      <c r="H13457">
        <v>137</v>
      </c>
      <c r="I13457" s="119" t="s">
        <v>4726</v>
      </c>
      <c r="J13457" s="119" t="s">
        <v>139</v>
      </c>
      <c r="K13457" s="1">
        <v>46255.758941458334</v>
      </c>
      <c r="L13457">
        <v>0</v>
      </c>
      <c r="M13457">
        <v>4</v>
      </c>
      <c r="N13457">
        <v>0</v>
      </c>
      <c r="O13457">
        <v>0</v>
      </c>
      <c r="P13457" s="119" t="s">
        <v>20254</v>
      </c>
    </row>
    <row r="13458" spans="1:16" x14ac:dyDescent="0.25">
      <c r="A13458">
        <v>27357</v>
      </c>
      <c r="B13458" s="119" t="s">
        <v>8694</v>
      </c>
      <c r="C13458">
        <v>18</v>
      </c>
      <c r="E13458">
        <v>1469</v>
      </c>
      <c r="F13458">
        <v>39</v>
      </c>
      <c r="G13458">
        <v>236</v>
      </c>
      <c r="H13458">
        <v>62</v>
      </c>
      <c r="I13458" s="119" t="s">
        <v>4726</v>
      </c>
      <c r="J13458" s="119" t="s">
        <v>22</v>
      </c>
      <c r="K13458" s="1">
        <v>46255.758941458334</v>
      </c>
      <c r="L13458">
        <v>5</v>
      </c>
      <c r="M13458">
        <v>0</v>
      </c>
      <c r="N13458">
        <v>0</v>
      </c>
      <c r="O13458">
        <v>0</v>
      </c>
      <c r="P13458" s="119" t="s">
        <v>20254</v>
      </c>
    </row>
    <row r="13459" spans="1:16" x14ac:dyDescent="0.25">
      <c r="A13459">
        <v>27358</v>
      </c>
      <c r="B13459" s="119" t="s">
        <v>8698</v>
      </c>
      <c r="C13459">
        <v>38</v>
      </c>
      <c r="D13459">
        <v>24558</v>
      </c>
      <c r="E13459">
        <v>1077</v>
      </c>
      <c r="F13459">
        <v>87</v>
      </c>
      <c r="G13459">
        <v>187</v>
      </c>
      <c r="H13459">
        <v>98</v>
      </c>
      <c r="I13459" s="119" t="s">
        <v>4726</v>
      </c>
      <c r="J13459" s="119" t="s">
        <v>139</v>
      </c>
      <c r="K13459" s="1">
        <v>46255.758941458334</v>
      </c>
      <c r="L13459">
        <v>21</v>
      </c>
      <c r="M13459">
        <v>1</v>
      </c>
      <c r="N13459">
        <v>3</v>
      </c>
      <c r="O13459">
        <v>0</v>
      </c>
      <c r="P13459" s="119" t="s">
        <v>20254</v>
      </c>
    </row>
    <row r="13460" spans="1:16" x14ac:dyDescent="0.25">
      <c r="A13460">
        <v>27359</v>
      </c>
      <c r="B13460" s="119" t="s">
        <v>8688</v>
      </c>
      <c r="C13460">
        <v>0</v>
      </c>
      <c r="E13460">
        <v>2345</v>
      </c>
      <c r="F13460">
        <v>1024</v>
      </c>
      <c r="G13460">
        <v>275</v>
      </c>
      <c r="H13460">
        <v>5024</v>
      </c>
      <c r="I13460" s="119" t="s">
        <v>4726</v>
      </c>
      <c r="J13460" s="119" t="s">
        <v>22</v>
      </c>
      <c r="K13460" s="1">
        <v>46255.758941458334</v>
      </c>
      <c r="L13460">
        <v>0</v>
      </c>
      <c r="M13460">
        <v>3</v>
      </c>
      <c r="N13460">
        <v>0</v>
      </c>
      <c r="O13460">
        <v>0</v>
      </c>
      <c r="P13460" s="119" t="s">
        <v>20254</v>
      </c>
    </row>
    <row r="13461" spans="1:16" x14ac:dyDescent="0.25">
      <c r="A13461">
        <v>27360</v>
      </c>
      <c r="B13461" s="119" t="s">
        <v>8699</v>
      </c>
      <c r="C13461">
        <v>44</v>
      </c>
      <c r="D13461">
        <v>24625</v>
      </c>
      <c r="E13461">
        <v>0</v>
      </c>
      <c r="F13461">
        <v>0</v>
      </c>
      <c r="G13461">
        <v>438</v>
      </c>
      <c r="H13461">
        <v>109</v>
      </c>
      <c r="I13461" s="119" t="s">
        <v>4726</v>
      </c>
      <c r="J13461" s="119" t="s">
        <v>139</v>
      </c>
      <c r="K13461" s="1">
        <v>46255.758941458334</v>
      </c>
      <c r="L13461">
        <v>0</v>
      </c>
      <c r="M13461">
        <v>15</v>
      </c>
      <c r="N13461">
        <v>0</v>
      </c>
      <c r="O13461">
        <v>0</v>
      </c>
      <c r="P13461" s="119" t="s">
        <v>20254</v>
      </c>
    </row>
    <row r="13462" spans="1:16" x14ac:dyDescent="0.25">
      <c r="A13462">
        <v>27361</v>
      </c>
      <c r="B13462" s="119" t="s">
        <v>8688</v>
      </c>
      <c r="C13462">
        <v>9</v>
      </c>
      <c r="E13462">
        <v>1597</v>
      </c>
      <c r="F13462">
        <v>37</v>
      </c>
      <c r="G13462">
        <v>2272</v>
      </c>
      <c r="H13462">
        <v>93</v>
      </c>
      <c r="I13462" s="119" t="s">
        <v>4726</v>
      </c>
      <c r="J13462" s="119" t="s">
        <v>22</v>
      </c>
      <c r="K13462" s="1">
        <v>46255.758941458334</v>
      </c>
      <c r="L13462">
        <v>0</v>
      </c>
      <c r="M13462">
        <v>3</v>
      </c>
      <c r="N13462">
        <v>0</v>
      </c>
      <c r="O13462">
        <v>1</v>
      </c>
      <c r="P13462" s="119" t="s">
        <v>20254</v>
      </c>
    </row>
    <row r="13463" spans="1:16" x14ac:dyDescent="0.25">
      <c r="A13463">
        <v>27362</v>
      </c>
      <c r="B13463" s="119" t="s">
        <v>8699</v>
      </c>
      <c r="C13463">
        <v>50</v>
      </c>
      <c r="D13463">
        <v>24625</v>
      </c>
      <c r="E13463">
        <v>0</v>
      </c>
      <c r="F13463">
        <v>0</v>
      </c>
      <c r="G13463">
        <v>478</v>
      </c>
      <c r="H13463">
        <v>144</v>
      </c>
      <c r="I13463" s="119" t="s">
        <v>4726</v>
      </c>
      <c r="J13463" s="119" t="s">
        <v>139</v>
      </c>
      <c r="K13463" s="1">
        <v>46255.758941458334</v>
      </c>
      <c r="L13463">
        <v>0</v>
      </c>
      <c r="M13463">
        <v>8</v>
      </c>
      <c r="N13463">
        <v>0</v>
      </c>
      <c r="O13463">
        <v>1</v>
      </c>
      <c r="P13463" s="119" t="s">
        <v>20254</v>
      </c>
    </row>
    <row r="13464" spans="1:16" x14ac:dyDescent="0.25">
      <c r="A13464">
        <v>27363</v>
      </c>
      <c r="B13464" s="119" t="s">
        <v>8688</v>
      </c>
      <c r="C13464">
        <v>14</v>
      </c>
      <c r="E13464">
        <v>439</v>
      </c>
      <c r="F13464">
        <v>37</v>
      </c>
      <c r="G13464">
        <v>2842</v>
      </c>
      <c r="H13464">
        <v>104</v>
      </c>
      <c r="I13464" s="119" t="s">
        <v>4726</v>
      </c>
      <c r="J13464" s="119" t="s">
        <v>22</v>
      </c>
      <c r="K13464" s="1">
        <v>46255.758941458334</v>
      </c>
      <c r="L13464">
        <v>0</v>
      </c>
      <c r="M13464">
        <v>3</v>
      </c>
      <c r="N13464">
        <v>0</v>
      </c>
      <c r="O13464">
        <v>2</v>
      </c>
      <c r="P13464" s="119" t="s">
        <v>20254</v>
      </c>
    </row>
    <row r="13465" spans="1:16" x14ac:dyDescent="0.25">
      <c r="A13465">
        <v>27364</v>
      </c>
      <c r="B13465" s="119" t="s">
        <v>8700</v>
      </c>
      <c r="C13465">
        <v>56</v>
      </c>
      <c r="D13465">
        <v>24646</v>
      </c>
      <c r="E13465">
        <v>0</v>
      </c>
      <c r="F13465">
        <v>0</v>
      </c>
      <c r="G13465">
        <v>408</v>
      </c>
      <c r="H13465">
        <v>154</v>
      </c>
      <c r="I13465" s="119" t="s">
        <v>4726</v>
      </c>
      <c r="J13465" s="119" t="s">
        <v>139</v>
      </c>
      <c r="K13465" s="1">
        <v>46255.758941458334</v>
      </c>
      <c r="L13465">
        <v>0</v>
      </c>
      <c r="M13465">
        <v>0</v>
      </c>
      <c r="N13465">
        <v>0</v>
      </c>
      <c r="O13465">
        <v>0</v>
      </c>
      <c r="P13465" s="119" t="s">
        <v>20254</v>
      </c>
    </row>
    <row r="13466" spans="1:16" x14ac:dyDescent="0.25">
      <c r="A13466">
        <v>27365</v>
      </c>
      <c r="B13466" s="119" t="s">
        <v>8688</v>
      </c>
      <c r="C13466">
        <v>19</v>
      </c>
      <c r="E13466">
        <v>1943</v>
      </c>
      <c r="F13466">
        <v>55</v>
      </c>
      <c r="G13466">
        <v>497</v>
      </c>
      <c r="H13466">
        <v>98</v>
      </c>
      <c r="I13466" s="119" t="s">
        <v>4726</v>
      </c>
      <c r="J13466" s="119" t="s">
        <v>22</v>
      </c>
      <c r="K13466" s="1">
        <v>46255.758941458334</v>
      </c>
      <c r="L13466">
        <v>0</v>
      </c>
      <c r="M13466">
        <v>1</v>
      </c>
      <c r="N13466">
        <v>0</v>
      </c>
      <c r="O13466">
        <v>1</v>
      </c>
      <c r="P13466" s="119" t="s">
        <v>20254</v>
      </c>
    </row>
    <row r="13467" spans="1:16" x14ac:dyDescent="0.25">
      <c r="A13467">
        <v>27366</v>
      </c>
      <c r="B13467" s="119" t="s">
        <v>8701</v>
      </c>
      <c r="C13467">
        <v>39</v>
      </c>
      <c r="D13467">
        <v>24603</v>
      </c>
      <c r="E13467">
        <v>271</v>
      </c>
      <c r="F13467">
        <v>96</v>
      </c>
      <c r="G13467">
        <v>277</v>
      </c>
      <c r="H13467">
        <v>149</v>
      </c>
      <c r="I13467" s="119" t="s">
        <v>4726</v>
      </c>
      <c r="J13467" s="119" t="s">
        <v>139</v>
      </c>
      <c r="K13467" s="1">
        <v>46255.758941458334</v>
      </c>
      <c r="L13467">
        <v>10</v>
      </c>
      <c r="M13467">
        <v>1</v>
      </c>
      <c r="N13467">
        <v>3</v>
      </c>
      <c r="O13467">
        <v>0</v>
      </c>
      <c r="P13467" s="119" t="s">
        <v>20254</v>
      </c>
    </row>
    <row r="13468" spans="1:16" x14ac:dyDescent="0.25">
      <c r="A13468">
        <v>27367</v>
      </c>
      <c r="B13468" s="119" t="s">
        <v>5625</v>
      </c>
      <c r="C13468">
        <v>21</v>
      </c>
      <c r="E13468">
        <v>2840</v>
      </c>
      <c r="F13468">
        <v>56</v>
      </c>
      <c r="G13468">
        <v>1025</v>
      </c>
      <c r="H13468">
        <v>710</v>
      </c>
      <c r="I13468" s="119" t="s">
        <v>4726</v>
      </c>
      <c r="J13468" s="119" t="s">
        <v>22</v>
      </c>
      <c r="K13468" s="1">
        <v>46255.758941458334</v>
      </c>
      <c r="L13468">
        <v>11</v>
      </c>
      <c r="M13468">
        <v>32</v>
      </c>
      <c r="N13468">
        <v>2</v>
      </c>
      <c r="O13468">
        <v>7</v>
      </c>
      <c r="P13468" s="119" t="s">
        <v>20254</v>
      </c>
    </row>
    <row r="13469" spans="1:16" x14ac:dyDescent="0.25">
      <c r="A13469">
        <v>27368</v>
      </c>
      <c r="B13469" s="119" t="s">
        <v>8702</v>
      </c>
      <c r="C13469">
        <v>45</v>
      </c>
      <c r="D13469">
        <v>24619</v>
      </c>
      <c r="E13469">
        <v>971</v>
      </c>
      <c r="F13469">
        <v>97</v>
      </c>
      <c r="G13469">
        <v>172</v>
      </c>
      <c r="H13469">
        <v>124</v>
      </c>
      <c r="I13469" s="119" t="s">
        <v>4726</v>
      </c>
      <c r="J13469" s="119" t="s">
        <v>139</v>
      </c>
      <c r="K13469" s="1">
        <v>46255.758941458334</v>
      </c>
      <c r="L13469">
        <v>9</v>
      </c>
      <c r="M13469">
        <v>2</v>
      </c>
      <c r="N13469">
        <v>2</v>
      </c>
      <c r="O13469">
        <v>0</v>
      </c>
      <c r="P13469" s="119" t="s">
        <v>20254</v>
      </c>
    </row>
    <row r="13470" spans="1:16" x14ac:dyDescent="0.25">
      <c r="A13470">
        <v>27369</v>
      </c>
      <c r="B13470" s="119" t="s">
        <v>8703</v>
      </c>
      <c r="C13470">
        <v>51</v>
      </c>
      <c r="D13470">
        <v>24657</v>
      </c>
      <c r="E13470">
        <v>0</v>
      </c>
      <c r="F13470">
        <v>0</v>
      </c>
      <c r="G13470">
        <v>388</v>
      </c>
      <c r="H13470">
        <v>159</v>
      </c>
      <c r="I13470" s="119" t="s">
        <v>4726</v>
      </c>
      <c r="J13470" s="119" t="s">
        <v>139</v>
      </c>
      <c r="K13470" s="1">
        <v>46255.758941458334</v>
      </c>
      <c r="L13470">
        <v>0</v>
      </c>
      <c r="M13470">
        <v>2</v>
      </c>
      <c r="N13470">
        <v>0</v>
      </c>
      <c r="O13470">
        <v>0</v>
      </c>
      <c r="P13470" s="119" t="s">
        <v>20254</v>
      </c>
    </row>
    <row r="13471" spans="1:16" x14ac:dyDescent="0.25">
      <c r="A13471">
        <v>27370</v>
      </c>
      <c r="B13471" s="119" t="s">
        <v>5625</v>
      </c>
      <c r="C13471">
        <v>26</v>
      </c>
      <c r="E13471">
        <v>734</v>
      </c>
      <c r="F13471">
        <v>54</v>
      </c>
      <c r="G13471">
        <v>233</v>
      </c>
      <c r="H13471">
        <v>400</v>
      </c>
      <c r="I13471" s="119" t="s">
        <v>4726</v>
      </c>
      <c r="J13471" s="119" t="s">
        <v>22</v>
      </c>
      <c r="K13471" s="1">
        <v>46255.758941458334</v>
      </c>
      <c r="L13471">
        <v>10</v>
      </c>
      <c r="M13471">
        <v>2</v>
      </c>
      <c r="N13471">
        <v>1</v>
      </c>
      <c r="O13471">
        <v>1</v>
      </c>
      <c r="P13471" s="119" t="s">
        <v>20254</v>
      </c>
    </row>
    <row r="13472" spans="1:16" x14ac:dyDescent="0.25">
      <c r="A13472">
        <v>27371</v>
      </c>
      <c r="B13472" s="119" t="s">
        <v>5625</v>
      </c>
      <c r="C13472">
        <v>31</v>
      </c>
      <c r="E13472">
        <v>2419</v>
      </c>
      <c r="F13472">
        <v>72</v>
      </c>
      <c r="G13472">
        <v>153</v>
      </c>
      <c r="H13472">
        <v>1745</v>
      </c>
      <c r="I13472" s="119" t="s">
        <v>4726</v>
      </c>
      <c r="J13472" s="119" t="s">
        <v>22</v>
      </c>
      <c r="K13472" s="1">
        <v>46255.758941458334</v>
      </c>
      <c r="L13472">
        <v>14</v>
      </c>
      <c r="M13472">
        <v>15</v>
      </c>
      <c r="N13472">
        <v>3</v>
      </c>
      <c r="O13472">
        <v>3</v>
      </c>
      <c r="P13472" s="119" t="s">
        <v>20254</v>
      </c>
    </row>
    <row r="13473" spans="1:16" x14ac:dyDescent="0.25">
      <c r="A13473">
        <v>27372</v>
      </c>
      <c r="B13473" s="119" t="s">
        <v>8704</v>
      </c>
      <c r="C13473">
        <v>57</v>
      </c>
      <c r="D13473">
        <v>24646</v>
      </c>
      <c r="E13473">
        <v>0</v>
      </c>
      <c r="F13473">
        <v>0</v>
      </c>
      <c r="G13473">
        <v>234</v>
      </c>
      <c r="H13473">
        <v>144</v>
      </c>
      <c r="I13473" s="119" t="s">
        <v>4726</v>
      </c>
      <c r="J13473" s="119" t="s">
        <v>139</v>
      </c>
      <c r="K13473" s="1">
        <v>46255.758941458334</v>
      </c>
      <c r="L13473">
        <v>0</v>
      </c>
      <c r="M13473">
        <v>1</v>
      </c>
      <c r="N13473">
        <v>0</v>
      </c>
      <c r="O13473">
        <v>1</v>
      </c>
      <c r="P13473" s="119" t="s">
        <v>20254</v>
      </c>
    </row>
    <row r="13474" spans="1:16" x14ac:dyDescent="0.25">
      <c r="A13474">
        <v>27373</v>
      </c>
      <c r="B13474" s="119" t="s">
        <v>8705</v>
      </c>
      <c r="C13474">
        <v>46</v>
      </c>
      <c r="D13474">
        <v>24595</v>
      </c>
      <c r="E13474">
        <v>439</v>
      </c>
      <c r="F13474">
        <v>101</v>
      </c>
      <c r="G13474">
        <v>303</v>
      </c>
      <c r="H13474">
        <v>115</v>
      </c>
      <c r="I13474" s="119" t="s">
        <v>4726</v>
      </c>
      <c r="J13474" s="119" t="s">
        <v>139</v>
      </c>
      <c r="K13474" s="1">
        <v>46255.758941458334</v>
      </c>
      <c r="L13474">
        <v>11</v>
      </c>
      <c r="M13474">
        <v>1</v>
      </c>
      <c r="N13474">
        <v>1</v>
      </c>
      <c r="O13474">
        <v>1</v>
      </c>
      <c r="P13474" s="119" t="s">
        <v>20254</v>
      </c>
    </row>
    <row r="13475" spans="1:16" x14ac:dyDescent="0.25">
      <c r="A13475">
        <v>27374</v>
      </c>
      <c r="B13475" s="119" t="s">
        <v>5625</v>
      </c>
      <c r="C13475">
        <v>36</v>
      </c>
      <c r="E13475">
        <v>2003</v>
      </c>
      <c r="F13475">
        <v>71</v>
      </c>
      <c r="G13475">
        <v>153</v>
      </c>
      <c r="H13475">
        <v>425</v>
      </c>
      <c r="I13475" s="119" t="s">
        <v>4726</v>
      </c>
      <c r="J13475" s="119" t="s">
        <v>22</v>
      </c>
      <c r="K13475" s="1">
        <v>46255.758941458334</v>
      </c>
      <c r="L13475">
        <v>9</v>
      </c>
      <c r="M13475">
        <v>4</v>
      </c>
      <c r="N13475">
        <v>4</v>
      </c>
      <c r="O13475">
        <v>0</v>
      </c>
      <c r="P13475" s="119" t="s">
        <v>20254</v>
      </c>
    </row>
    <row r="13476" spans="1:16" x14ac:dyDescent="0.25">
      <c r="A13476">
        <v>27375</v>
      </c>
      <c r="B13476" s="119" t="s">
        <v>5626</v>
      </c>
      <c r="C13476">
        <v>22</v>
      </c>
      <c r="E13476">
        <v>1934</v>
      </c>
      <c r="F13476">
        <v>72</v>
      </c>
      <c r="G13476">
        <v>653</v>
      </c>
      <c r="H13476">
        <v>1074</v>
      </c>
      <c r="I13476" s="119" t="s">
        <v>4726</v>
      </c>
      <c r="J13476" s="119" t="s">
        <v>22</v>
      </c>
      <c r="K13476" s="1">
        <v>46255.758941458334</v>
      </c>
      <c r="L13476">
        <v>14</v>
      </c>
      <c r="M13476">
        <v>14</v>
      </c>
      <c r="N13476">
        <v>3</v>
      </c>
      <c r="O13476">
        <v>1</v>
      </c>
      <c r="P13476" s="119" t="s">
        <v>20254</v>
      </c>
    </row>
    <row r="13477" spans="1:16" x14ac:dyDescent="0.25">
      <c r="A13477">
        <v>27376</v>
      </c>
      <c r="B13477" s="119" t="s">
        <v>8706</v>
      </c>
      <c r="C13477">
        <v>52</v>
      </c>
      <c r="D13477">
        <v>24616</v>
      </c>
      <c r="E13477">
        <v>742</v>
      </c>
      <c r="F13477">
        <v>109</v>
      </c>
      <c r="G13477">
        <v>210</v>
      </c>
      <c r="H13477">
        <v>158</v>
      </c>
      <c r="I13477" s="119" t="s">
        <v>4726</v>
      </c>
      <c r="J13477" s="119" t="s">
        <v>139</v>
      </c>
      <c r="K13477" s="1">
        <v>46255.758941458334</v>
      </c>
      <c r="L13477">
        <v>13</v>
      </c>
      <c r="M13477">
        <v>2</v>
      </c>
      <c r="N13477">
        <v>2</v>
      </c>
      <c r="O13477">
        <v>1</v>
      </c>
      <c r="P13477" s="119" t="s">
        <v>20254</v>
      </c>
    </row>
    <row r="13478" spans="1:16" x14ac:dyDescent="0.25">
      <c r="A13478">
        <v>27377</v>
      </c>
      <c r="B13478" s="119" t="s">
        <v>8707</v>
      </c>
      <c r="C13478">
        <v>58</v>
      </c>
      <c r="D13478">
        <v>24552</v>
      </c>
      <c r="E13478">
        <v>0</v>
      </c>
      <c r="F13478">
        <v>0</v>
      </c>
      <c r="G13478">
        <v>211</v>
      </c>
      <c r="H13478">
        <v>158</v>
      </c>
      <c r="I13478" s="119" t="s">
        <v>4726</v>
      </c>
      <c r="J13478" s="119" t="s">
        <v>139</v>
      </c>
      <c r="K13478" s="1">
        <v>46255.758941458334</v>
      </c>
      <c r="L13478">
        <v>0</v>
      </c>
      <c r="M13478">
        <v>7</v>
      </c>
      <c r="N13478">
        <v>0</v>
      </c>
      <c r="O13478">
        <v>0</v>
      </c>
      <c r="P13478" s="119" t="s">
        <v>20254</v>
      </c>
    </row>
    <row r="13479" spans="1:16" x14ac:dyDescent="0.25">
      <c r="A13479">
        <v>27378</v>
      </c>
      <c r="B13479" s="119" t="s">
        <v>5626</v>
      </c>
      <c r="C13479">
        <v>27</v>
      </c>
      <c r="E13479">
        <v>1099</v>
      </c>
      <c r="F13479">
        <v>61</v>
      </c>
      <c r="G13479">
        <v>356</v>
      </c>
      <c r="H13479">
        <v>101</v>
      </c>
      <c r="I13479" s="119" t="s">
        <v>4726</v>
      </c>
      <c r="J13479" s="119" t="s">
        <v>22</v>
      </c>
      <c r="K13479" s="1">
        <v>46255.758941458334</v>
      </c>
      <c r="L13479">
        <v>7</v>
      </c>
      <c r="M13479">
        <v>0</v>
      </c>
      <c r="N13479">
        <v>0</v>
      </c>
      <c r="O13479">
        <v>0</v>
      </c>
      <c r="P13479" s="119" t="s">
        <v>20254</v>
      </c>
    </row>
    <row r="13480" spans="1:16" x14ac:dyDescent="0.25">
      <c r="A13480">
        <v>27379</v>
      </c>
      <c r="B13480" s="119" t="s">
        <v>5626</v>
      </c>
      <c r="C13480">
        <v>32</v>
      </c>
      <c r="E13480">
        <v>1352</v>
      </c>
      <c r="F13480">
        <v>67</v>
      </c>
      <c r="G13480">
        <v>259</v>
      </c>
      <c r="H13480">
        <v>244</v>
      </c>
      <c r="I13480" s="119" t="s">
        <v>4726</v>
      </c>
      <c r="J13480" s="119" t="s">
        <v>22</v>
      </c>
      <c r="K13480" s="1">
        <v>46255.758941458334</v>
      </c>
      <c r="L13480">
        <v>15</v>
      </c>
      <c r="M13480">
        <v>5</v>
      </c>
      <c r="N13480">
        <v>5</v>
      </c>
      <c r="O13480">
        <v>1</v>
      </c>
      <c r="P13480" s="119" t="s">
        <v>20254</v>
      </c>
    </row>
    <row r="13481" spans="1:16" x14ac:dyDescent="0.25">
      <c r="A13481">
        <v>27380</v>
      </c>
      <c r="B13481" s="119" t="s">
        <v>8708</v>
      </c>
      <c r="C13481">
        <v>53</v>
      </c>
      <c r="D13481">
        <v>24631</v>
      </c>
      <c r="E13481">
        <v>0</v>
      </c>
      <c r="F13481">
        <v>0</v>
      </c>
      <c r="G13481">
        <v>429</v>
      </c>
      <c r="H13481">
        <v>198</v>
      </c>
      <c r="I13481" s="119" t="s">
        <v>4726</v>
      </c>
      <c r="J13481" s="119" t="s">
        <v>139</v>
      </c>
      <c r="K13481" s="1">
        <v>46255.758941458334</v>
      </c>
      <c r="L13481">
        <v>0</v>
      </c>
      <c r="M13481">
        <v>0</v>
      </c>
      <c r="N13481">
        <v>0</v>
      </c>
      <c r="O13481">
        <v>0</v>
      </c>
      <c r="P13481" s="119" t="s">
        <v>20254</v>
      </c>
    </row>
    <row r="13482" spans="1:16" x14ac:dyDescent="0.25">
      <c r="A13482">
        <v>27381</v>
      </c>
      <c r="B13482" s="119" t="s">
        <v>8708</v>
      </c>
      <c r="C13482">
        <v>59</v>
      </c>
      <c r="D13482">
        <v>24631</v>
      </c>
      <c r="E13482">
        <v>1669</v>
      </c>
      <c r="F13482">
        <v>105</v>
      </c>
      <c r="G13482">
        <v>145</v>
      </c>
      <c r="H13482">
        <v>120</v>
      </c>
      <c r="I13482" s="119" t="s">
        <v>4726</v>
      </c>
      <c r="J13482" s="119" t="s">
        <v>139</v>
      </c>
      <c r="K13482" s="1">
        <v>46255.758941458334</v>
      </c>
      <c r="L13482">
        <v>0</v>
      </c>
      <c r="M13482">
        <v>5</v>
      </c>
      <c r="N13482">
        <v>0</v>
      </c>
      <c r="O13482">
        <v>0</v>
      </c>
      <c r="P13482" s="119" t="s">
        <v>20254</v>
      </c>
    </row>
    <row r="13483" spans="1:16" x14ac:dyDescent="0.25">
      <c r="A13483">
        <v>27382</v>
      </c>
      <c r="B13483" s="119" t="s">
        <v>5626</v>
      </c>
      <c r="C13483">
        <v>37</v>
      </c>
      <c r="E13483">
        <v>996</v>
      </c>
      <c r="F13483">
        <v>67</v>
      </c>
      <c r="G13483">
        <v>225</v>
      </c>
      <c r="H13483">
        <v>239</v>
      </c>
      <c r="I13483" s="119" t="s">
        <v>4726</v>
      </c>
      <c r="J13483" s="119" t="s">
        <v>22</v>
      </c>
      <c r="K13483" s="1">
        <v>46255.758941458334</v>
      </c>
      <c r="L13483">
        <v>6</v>
      </c>
      <c r="M13483">
        <v>3</v>
      </c>
      <c r="N13483">
        <v>1</v>
      </c>
      <c r="O13483">
        <v>1</v>
      </c>
      <c r="P13483" s="119" t="s">
        <v>20254</v>
      </c>
    </row>
    <row r="13484" spans="1:16" x14ac:dyDescent="0.25">
      <c r="A13484">
        <v>27383</v>
      </c>
      <c r="B13484" s="119" t="s">
        <v>5627</v>
      </c>
      <c r="C13484">
        <v>23</v>
      </c>
      <c r="E13484">
        <v>248</v>
      </c>
      <c r="F13484">
        <v>46</v>
      </c>
      <c r="G13484">
        <v>57</v>
      </c>
      <c r="H13484">
        <v>155</v>
      </c>
      <c r="I13484" s="119" t="s">
        <v>4726</v>
      </c>
      <c r="J13484" s="119" t="s">
        <v>22</v>
      </c>
      <c r="K13484" s="1">
        <v>46255.758941458334</v>
      </c>
      <c r="L13484">
        <v>9</v>
      </c>
      <c r="M13484">
        <v>1</v>
      </c>
      <c r="N13484">
        <v>2</v>
      </c>
      <c r="O13484">
        <v>0</v>
      </c>
      <c r="P13484" s="119" t="s">
        <v>20254</v>
      </c>
    </row>
    <row r="13485" spans="1:16" x14ac:dyDescent="0.25">
      <c r="A13485">
        <v>27384</v>
      </c>
      <c r="B13485" s="119" t="s">
        <v>8709</v>
      </c>
      <c r="C13485">
        <v>62</v>
      </c>
      <c r="D13485">
        <v>24558</v>
      </c>
      <c r="E13485">
        <v>0</v>
      </c>
      <c r="F13485">
        <v>0</v>
      </c>
      <c r="G13485">
        <v>277</v>
      </c>
      <c r="H13485">
        <v>157</v>
      </c>
      <c r="I13485" s="119" t="s">
        <v>4726</v>
      </c>
      <c r="J13485" s="119" t="s">
        <v>139</v>
      </c>
      <c r="K13485" s="1">
        <v>46255.758941458334</v>
      </c>
      <c r="L13485">
        <v>0</v>
      </c>
      <c r="M13485">
        <v>4</v>
      </c>
      <c r="N13485">
        <v>0</v>
      </c>
      <c r="O13485">
        <v>1</v>
      </c>
      <c r="P13485" s="119" t="s">
        <v>20254</v>
      </c>
    </row>
    <row r="13486" spans="1:16" x14ac:dyDescent="0.25">
      <c r="A13486">
        <v>27385</v>
      </c>
      <c r="B13486" s="119" t="s">
        <v>5627</v>
      </c>
      <c r="C13486">
        <v>28</v>
      </c>
      <c r="E13486">
        <v>2726</v>
      </c>
      <c r="F13486">
        <v>58</v>
      </c>
      <c r="G13486">
        <v>233</v>
      </c>
      <c r="H13486">
        <v>143</v>
      </c>
      <c r="I13486" s="119" t="s">
        <v>4726</v>
      </c>
      <c r="J13486" s="119" t="s">
        <v>22</v>
      </c>
      <c r="K13486" s="1">
        <v>46255.758941458334</v>
      </c>
      <c r="L13486">
        <v>13</v>
      </c>
      <c r="M13486">
        <v>5</v>
      </c>
      <c r="N13486">
        <v>2</v>
      </c>
      <c r="O13486">
        <v>1</v>
      </c>
      <c r="P13486" s="119" t="s">
        <v>20254</v>
      </c>
    </row>
    <row r="13487" spans="1:16" x14ac:dyDescent="0.25">
      <c r="A13487">
        <v>27386</v>
      </c>
      <c r="B13487" s="119" t="s">
        <v>8710</v>
      </c>
      <c r="C13487">
        <v>68</v>
      </c>
      <c r="D13487">
        <v>24603</v>
      </c>
      <c r="E13487">
        <v>0</v>
      </c>
      <c r="F13487">
        <v>0</v>
      </c>
      <c r="G13487">
        <v>675</v>
      </c>
      <c r="H13487">
        <v>236</v>
      </c>
      <c r="I13487" s="119" t="s">
        <v>4726</v>
      </c>
      <c r="J13487" s="119" t="s">
        <v>139</v>
      </c>
      <c r="K13487" s="1">
        <v>46255.758941458334</v>
      </c>
      <c r="L13487">
        <v>0</v>
      </c>
      <c r="M13487">
        <v>1</v>
      </c>
      <c r="N13487">
        <v>0</v>
      </c>
      <c r="O13487">
        <v>1</v>
      </c>
      <c r="P13487" s="119" t="s">
        <v>20254</v>
      </c>
    </row>
    <row r="13488" spans="1:16" x14ac:dyDescent="0.25">
      <c r="A13488">
        <v>27387</v>
      </c>
      <c r="B13488" s="119" t="s">
        <v>5627</v>
      </c>
      <c r="C13488">
        <v>33</v>
      </c>
      <c r="E13488">
        <v>251</v>
      </c>
      <c r="F13488">
        <v>64</v>
      </c>
      <c r="G13488">
        <v>177</v>
      </c>
      <c r="H13488">
        <v>99</v>
      </c>
      <c r="I13488" s="119" t="s">
        <v>4726</v>
      </c>
      <c r="J13488" s="119" t="s">
        <v>22</v>
      </c>
      <c r="K13488" s="1">
        <v>46255.758941458334</v>
      </c>
      <c r="L13488">
        <v>16</v>
      </c>
      <c r="M13488">
        <v>0</v>
      </c>
      <c r="N13488">
        <v>4</v>
      </c>
      <c r="O13488">
        <v>0</v>
      </c>
      <c r="P13488" s="119" t="s">
        <v>20254</v>
      </c>
    </row>
    <row r="13489" spans="1:16" x14ac:dyDescent="0.25">
      <c r="A13489">
        <v>27388</v>
      </c>
      <c r="B13489" s="119" t="s">
        <v>8711</v>
      </c>
      <c r="C13489">
        <v>74</v>
      </c>
      <c r="D13489">
        <v>24616</v>
      </c>
      <c r="E13489">
        <v>0</v>
      </c>
      <c r="F13489">
        <v>0</v>
      </c>
      <c r="G13489">
        <v>376</v>
      </c>
      <c r="H13489">
        <v>175</v>
      </c>
      <c r="I13489" s="119" t="s">
        <v>4726</v>
      </c>
      <c r="J13489" s="119" t="s">
        <v>139</v>
      </c>
      <c r="K13489" s="1">
        <v>46255.758941458334</v>
      </c>
      <c r="L13489">
        <v>0</v>
      </c>
      <c r="M13489">
        <v>3</v>
      </c>
      <c r="N13489">
        <v>0</v>
      </c>
      <c r="O13489">
        <v>1</v>
      </c>
      <c r="P13489" s="119" t="s">
        <v>20254</v>
      </c>
    </row>
    <row r="13490" spans="1:16" x14ac:dyDescent="0.25">
      <c r="A13490">
        <v>27389</v>
      </c>
      <c r="B13490" s="119" t="s">
        <v>8712</v>
      </c>
      <c r="C13490">
        <v>80</v>
      </c>
      <c r="D13490">
        <v>24613</v>
      </c>
      <c r="E13490">
        <v>0</v>
      </c>
      <c r="F13490">
        <v>0</v>
      </c>
      <c r="G13490">
        <v>5091</v>
      </c>
      <c r="H13490">
        <v>156</v>
      </c>
      <c r="I13490" s="119" t="s">
        <v>4726</v>
      </c>
      <c r="J13490" s="119" t="s">
        <v>139</v>
      </c>
      <c r="K13490" s="1">
        <v>46255.758941458334</v>
      </c>
      <c r="L13490">
        <v>0</v>
      </c>
      <c r="M13490">
        <v>9</v>
      </c>
      <c r="N13490">
        <v>0</v>
      </c>
      <c r="O13490">
        <v>7</v>
      </c>
      <c r="P13490" s="119" t="s">
        <v>20254</v>
      </c>
    </row>
    <row r="13491" spans="1:16" x14ac:dyDescent="0.25">
      <c r="A13491">
        <v>27390</v>
      </c>
      <c r="B13491" s="119" t="s">
        <v>5627</v>
      </c>
      <c r="C13491">
        <v>38</v>
      </c>
      <c r="E13491">
        <v>1074</v>
      </c>
      <c r="F13491">
        <v>75</v>
      </c>
      <c r="G13491">
        <v>208</v>
      </c>
      <c r="H13491">
        <v>99</v>
      </c>
      <c r="I13491" s="119" t="s">
        <v>4726</v>
      </c>
      <c r="J13491" s="119" t="s">
        <v>22</v>
      </c>
      <c r="K13491" s="1">
        <v>46255.758941458334</v>
      </c>
      <c r="L13491">
        <v>11</v>
      </c>
      <c r="M13491">
        <v>3</v>
      </c>
      <c r="N13491">
        <v>2</v>
      </c>
      <c r="O13491">
        <v>0</v>
      </c>
      <c r="P13491" s="119" t="s">
        <v>20254</v>
      </c>
    </row>
    <row r="13492" spans="1:16" x14ac:dyDescent="0.25">
      <c r="A13492">
        <v>27391</v>
      </c>
      <c r="B13492" s="119" t="s">
        <v>8713</v>
      </c>
      <c r="C13492">
        <v>63</v>
      </c>
      <c r="D13492">
        <v>24657</v>
      </c>
      <c r="E13492">
        <v>0</v>
      </c>
      <c r="F13492">
        <v>0</v>
      </c>
      <c r="G13492">
        <v>296</v>
      </c>
      <c r="H13492">
        <v>187</v>
      </c>
      <c r="I13492" s="119" t="s">
        <v>4726</v>
      </c>
      <c r="J13492" s="119" t="s">
        <v>139</v>
      </c>
      <c r="K13492" s="1">
        <v>46255.758941458334</v>
      </c>
      <c r="L13492">
        <v>0</v>
      </c>
      <c r="M13492">
        <v>3</v>
      </c>
      <c r="N13492">
        <v>0</v>
      </c>
      <c r="O13492">
        <v>1</v>
      </c>
      <c r="P13492" s="119" t="s">
        <v>20254</v>
      </c>
    </row>
    <row r="13493" spans="1:16" x14ac:dyDescent="0.25">
      <c r="A13493">
        <v>27392</v>
      </c>
      <c r="B13493" s="119" t="s">
        <v>5627</v>
      </c>
      <c r="C13493">
        <v>43</v>
      </c>
      <c r="E13493">
        <v>841</v>
      </c>
      <c r="F13493">
        <v>78</v>
      </c>
      <c r="G13493">
        <v>237</v>
      </c>
      <c r="H13493">
        <v>158</v>
      </c>
      <c r="I13493" s="119" t="s">
        <v>4726</v>
      </c>
      <c r="J13493" s="119" t="s">
        <v>22</v>
      </c>
      <c r="K13493" s="1">
        <v>46255.758941458334</v>
      </c>
      <c r="L13493">
        <v>10</v>
      </c>
      <c r="M13493">
        <v>1</v>
      </c>
      <c r="N13493">
        <v>2</v>
      </c>
      <c r="O13493">
        <v>0</v>
      </c>
      <c r="P13493" s="119" t="s">
        <v>20254</v>
      </c>
    </row>
    <row r="13494" spans="1:16" x14ac:dyDescent="0.25">
      <c r="A13494">
        <v>27393</v>
      </c>
      <c r="B13494" s="119" t="s">
        <v>8714</v>
      </c>
      <c r="C13494">
        <v>69</v>
      </c>
      <c r="D13494">
        <v>24547</v>
      </c>
      <c r="E13494">
        <v>0</v>
      </c>
      <c r="F13494">
        <v>0</v>
      </c>
      <c r="G13494">
        <v>387</v>
      </c>
      <c r="H13494">
        <v>168</v>
      </c>
      <c r="I13494" s="119" t="s">
        <v>4726</v>
      </c>
      <c r="J13494" s="119" t="s">
        <v>139</v>
      </c>
      <c r="K13494" s="1">
        <v>46255.758941458334</v>
      </c>
      <c r="L13494">
        <v>0</v>
      </c>
      <c r="M13494">
        <v>1</v>
      </c>
      <c r="N13494">
        <v>0</v>
      </c>
      <c r="O13494">
        <v>1</v>
      </c>
      <c r="P13494" s="119" t="s">
        <v>20254</v>
      </c>
    </row>
    <row r="13495" spans="1:16" x14ac:dyDescent="0.25">
      <c r="A13495">
        <v>27394</v>
      </c>
      <c r="B13495" s="119" t="s">
        <v>5625</v>
      </c>
      <c r="C13495">
        <v>24</v>
      </c>
      <c r="E13495">
        <v>1303</v>
      </c>
      <c r="F13495">
        <v>63</v>
      </c>
      <c r="G13495">
        <v>368</v>
      </c>
      <c r="H13495">
        <v>1258</v>
      </c>
      <c r="I13495" s="119" t="s">
        <v>4726</v>
      </c>
      <c r="J13495" s="119" t="s">
        <v>22</v>
      </c>
      <c r="K13495" s="1">
        <v>46255.758941458334</v>
      </c>
      <c r="L13495">
        <v>49</v>
      </c>
      <c r="M13495">
        <v>11</v>
      </c>
      <c r="N13495">
        <v>2</v>
      </c>
      <c r="O13495">
        <v>1</v>
      </c>
      <c r="P13495" s="119" t="s">
        <v>20254</v>
      </c>
    </row>
    <row r="13496" spans="1:16" x14ac:dyDescent="0.25">
      <c r="A13496">
        <v>27395</v>
      </c>
      <c r="B13496" s="119" t="s">
        <v>8715</v>
      </c>
      <c r="C13496">
        <v>75</v>
      </c>
      <c r="D13496">
        <v>24616</v>
      </c>
      <c r="E13496">
        <v>0</v>
      </c>
      <c r="F13496">
        <v>0</v>
      </c>
      <c r="G13496">
        <v>943</v>
      </c>
      <c r="H13496">
        <v>147</v>
      </c>
      <c r="I13496" s="119" t="s">
        <v>4726</v>
      </c>
      <c r="J13496" s="119" t="s">
        <v>139</v>
      </c>
      <c r="K13496" s="1">
        <v>46255.758941458334</v>
      </c>
      <c r="L13496">
        <v>0</v>
      </c>
      <c r="M13496">
        <v>0</v>
      </c>
      <c r="N13496">
        <v>0</v>
      </c>
      <c r="O13496">
        <v>0</v>
      </c>
      <c r="P13496" s="119" t="s">
        <v>20254</v>
      </c>
    </row>
    <row r="13497" spans="1:16" x14ac:dyDescent="0.25">
      <c r="A13497">
        <v>27396</v>
      </c>
      <c r="B13497" s="119" t="s">
        <v>5568</v>
      </c>
      <c r="C13497">
        <v>29</v>
      </c>
      <c r="E13497">
        <v>1018</v>
      </c>
      <c r="F13497">
        <v>66</v>
      </c>
      <c r="G13497">
        <v>326</v>
      </c>
      <c r="H13497">
        <v>113</v>
      </c>
      <c r="I13497" s="119" t="s">
        <v>4726</v>
      </c>
      <c r="J13497" s="119" t="s">
        <v>22</v>
      </c>
      <c r="K13497" s="1">
        <v>46255.758941458334</v>
      </c>
      <c r="L13497">
        <v>10</v>
      </c>
      <c r="M13497">
        <v>1</v>
      </c>
      <c r="N13497">
        <v>6</v>
      </c>
      <c r="O13497">
        <v>1</v>
      </c>
      <c r="P13497" s="119" t="s">
        <v>20254</v>
      </c>
    </row>
    <row r="13498" spans="1:16" x14ac:dyDescent="0.25">
      <c r="A13498">
        <v>27397</v>
      </c>
      <c r="B13498" s="119" t="s">
        <v>8716</v>
      </c>
      <c r="C13498">
        <v>80</v>
      </c>
      <c r="D13498">
        <v>24558</v>
      </c>
      <c r="E13498">
        <v>0</v>
      </c>
      <c r="F13498">
        <v>0</v>
      </c>
      <c r="G13498">
        <v>4499</v>
      </c>
      <c r="H13498">
        <v>156</v>
      </c>
      <c r="I13498" s="119" t="s">
        <v>4726</v>
      </c>
      <c r="J13498" s="119" t="s">
        <v>139</v>
      </c>
      <c r="K13498" s="1">
        <v>46255.758941458334</v>
      </c>
      <c r="L13498">
        <v>0</v>
      </c>
      <c r="M13498">
        <v>12</v>
      </c>
      <c r="N13498">
        <v>0</v>
      </c>
      <c r="O13498">
        <v>5</v>
      </c>
      <c r="P13498" s="119" t="s">
        <v>20254</v>
      </c>
    </row>
    <row r="13499" spans="1:16" x14ac:dyDescent="0.25">
      <c r="A13499">
        <v>27398</v>
      </c>
      <c r="B13499" s="119" t="s">
        <v>5625</v>
      </c>
      <c r="C13499">
        <v>34</v>
      </c>
      <c r="E13499">
        <v>1952</v>
      </c>
      <c r="F13499">
        <v>81</v>
      </c>
      <c r="G13499">
        <v>290</v>
      </c>
      <c r="H13499">
        <v>126</v>
      </c>
      <c r="I13499" s="119" t="s">
        <v>4726</v>
      </c>
      <c r="J13499" s="119" t="s">
        <v>22</v>
      </c>
      <c r="K13499" s="1">
        <v>46255.758941458334</v>
      </c>
      <c r="L13499">
        <v>7</v>
      </c>
      <c r="M13499">
        <v>4</v>
      </c>
      <c r="N13499">
        <v>1</v>
      </c>
      <c r="O13499">
        <v>1</v>
      </c>
      <c r="P13499" s="119" t="s">
        <v>20254</v>
      </c>
    </row>
    <row r="13500" spans="1:16" x14ac:dyDescent="0.25">
      <c r="A13500">
        <v>27399</v>
      </c>
      <c r="B13500" s="119" t="s">
        <v>5625</v>
      </c>
      <c r="C13500">
        <v>39</v>
      </c>
      <c r="E13500">
        <v>2728</v>
      </c>
      <c r="F13500">
        <v>81</v>
      </c>
      <c r="G13500">
        <v>328</v>
      </c>
      <c r="H13500">
        <v>124</v>
      </c>
      <c r="I13500" s="119" t="s">
        <v>4726</v>
      </c>
      <c r="J13500" s="119" t="s">
        <v>22</v>
      </c>
      <c r="K13500" s="1">
        <v>46255.758941458334</v>
      </c>
      <c r="L13500">
        <v>3</v>
      </c>
      <c r="M13500">
        <v>4</v>
      </c>
      <c r="N13500">
        <v>0</v>
      </c>
      <c r="O13500">
        <v>2</v>
      </c>
      <c r="P13500" s="119" t="s">
        <v>20254</v>
      </c>
    </row>
    <row r="13501" spans="1:16" x14ac:dyDescent="0.25">
      <c r="A13501">
        <v>27400</v>
      </c>
      <c r="B13501" s="119" t="s">
        <v>8599</v>
      </c>
      <c r="C13501">
        <v>64</v>
      </c>
      <c r="D13501">
        <v>24552</v>
      </c>
      <c r="E13501">
        <v>0</v>
      </c>
      <c r="F13501">
        <v>0</v>
      </c>
      <c r="G13501">
        <v>306</v>
      </c>
      <c r="H13501">
        <v>163</v>
      </c>
      <c r="I13501" s="119" t="s">
        <v>4726</v>
      </c>
      <c r="J13501" s="119" t="s">
        <v>139</v>
      </c>
      <c r="K13501" s="1">
        <v>46255.758941458334</v>
      </c>
      <c r="L13501">
        <v>0</v>
      </c>
      <c r="M13501">
        <v>0</v>
      </c>
      <c r="N13501">
        <v>0</v>
      </c>
      <c r="O13501">
        <v>0</v>
      </c>
      <c r="P13501" s="119" t="s">
        <v>20254</v>
      </c>
    </row>
    <row r="13502" spans="1:16" x14ac:dyDescent="0.25">
      <c r="A13502">
        <v>27401</v>
      </c>
      <c r="B13502" s="119" t="s">
        <v>5625</v>
      </c>
      <c r="C13502">
        <v>44</v>
      </c>
      <c r="E13502">
        <v>1713</v>
      </c>
      <c r="F13502">
        <v>75</v>
      </c>
      <c r="G13502">
        <v>220</v>
      </c>
      <c r="H13502">
        <v>172</v>
      </c>
      <c r="I13502" s="119" t="s">
        <v>4726</v>
      </c>
      <c r="J13502" s="119" t="s">
        <v>22</v>
      </c>
      <c r="K13502" s="1">
        <v>46255.758941458334</v>
      </c>
      <c r="L13502">
        <v>6</v>
      </c>
      <c r="M13502">
        <v>5</v>
      </c>
      <c r="N13502">
        <v>1</v>
      </c>
      <c r="O13502">
        <v>3</v>
      </c>
      <c r="P13502" s="119" t="s">
        <v>20254</v>
      </c>
    </row>
    <row r="13503" spans="1:16" x14ac:dyDescent="0.25">
      <c r="A13503">
        <v>27402</v>
      </c>
      <c r="B13503" s="119" t="s">
        <v>8717</v>
      </c>
      <c r="C13503">
        <v>70</v>
      </c>
      <c r="D13503">
        <v>24634</v>
      </c>
      <c r="E13503">
        <v>0</v>
      </c>
      <c r="F13503">
        <v>0</v>
      </c>
      <c r="G13503">
        <v>295</v>
      </c>
      <c r="H13503">
        <v>153</v>
      </c>
      <c r="I13503" s="119" t="s">
        <v>4726</v>
      </c>
      <c r="J13503" s="119" t="s">
        <v>139</v>
      </c>
      <c r="K13503" s="1">
        <v>46255.758941458334</v>
      </c>
      <c r="L13503">
        <v>0</v>
      </c>
      <c r="M13503">
        <v>2</v>
      </c>
      <c r="N13503">
        <v>0</v>
      </c>
      <c r="O13503">
        <v>2</v>
      </c>
      <c r="P13503" s="119" t="s">
        <v>20254</v>
      </c>
    </row>
    <row r="13504" spans="1:16" x14ac:dyDescent="0.25">
      <c r="A13504">
        <v>27403</v>
      </c>
      <c r="B13504" s="119" t="s">
        <v>5625</v>
      </c>
      <c r="C13504">
        <v>41</v>
      </c>
      <c r="E13504">
        <v>459</v>
      </c>
      <c r="F13504">
        <v>83</v>
      </c>
      <c r="G13504">
        <v>539</v>
      </c>
      <c r="H13504">
        <v>282</v>
      </c>
      <c r="I13504" s="119" t="s">
        <v>4726</v>
      </c>
      <c r="J13504" s="119" t="s">
        <v>22</v>
      </c>
      <c r="K13504" s="1">
        <v>46255.758941458334</v>
      </c>
      <c r="L13504">
        <v>10</v>
      </c>
      <c r="M13504">
        <v>11</v>
      </c>
      <c r="N13504">
        <v>3</v>
      </c>
      <c r="O13504">
        <v>1</v>
      </c>
      <c r="P13504" s="119" t="s">
        <v>20254</v>
      </c>
    </row>
    <row r="13505" spans="1:16" x14ac:dyDescent="0.25">
      <c r="A13505">
        <v>27404</v>
      </c>
      <c r="B13505" s="119" t="s">
        <v>8718</v>
      </c>
      <c r="C13505">
        <v>76</v>
      </c>
      <c r="D13505">
        <v>24610</v>
      </c>
      <c r="E13505">
        <v>0</v>
      </c>
      <c r="F13505">
        <v>0</v>
      </c>
      <c r="G13505">
        <v>3743</v>
      </c>
      <c r="H13505">
        <v>149</v>
      </c>
      <c r="I13505" s="119" t="s">
        <v>4726</v>
      </c>
      <c r="J13505" s="119" t="s">
        <v>139</v>
      </c>
      <c r="K13505" s="1">
        <v>46255.758941458334</v>
      </c>
      <c r="L13505">
        <v>0</v>
      </c>
      <c r="M13505">
        <v>10</v>
      </c>
      <c r="N13505">
        <v>0</v>
      </c>
      <c r="O13505">
        <v>2</v>
      </c>
      <c r="P13505" s="119" t="s">
        <v>20254</v>
      </c>
    </row>
    <row r="13506" spans="1:16" x14ac:dyDescent="0.25">
      <c r="A13506">
        <v>27405</v>
      </c>
      <c r="B13506" s="119" t="s">
        <v>5625</v>
      </c>
      <c r="C13506">
        <v>46</v>
      </c>
      <c r="E13506">
        <v>1109</v>
      </c>
      <c r="F13506">
        <v>78</v>
      </c>
      <c r="G13506">
        <v>180</v>
      </c>
      <c r="H13506">
        <v>172</v>
      </c>
      <c r="I13506" s="119" t="s">
        <v>4726</v>
      </c>
      <c r="J13506" s="119" t="s">
        <v>22</v>
      </c>
      <c r="K13506" s="1">
        <v>46255.758941458334</v>
      </c>
      <c r="L13506">
        <v>13</v>
      </c>
      <c r="M13506">
        <v>3</v>
      </c>
      <c r="N13506">
        <v>4</v>
      </c>
      <c r="O13506">
        <v>1</v>
      </c>
      <c r="P13506" s="119" t="s">
        <v>20254</v>
      </c>
    </row>
    <row r="13507" spans="1:16" x14ac:dyDescent="0.25">
      <c r="A13507">
        <v>27406</v>
      </c>
      <c r="B13507" s="119" t="s">
        <v>8719</v>
      </c>
      <c r="C13507">
        <v>80</v>
      </c>
      <c r="D13507">
        <v>24631</v>
      </c>
      <c r="E13507">
        <v>0</v>
      </c>
      <c r="F13507">
        <v>0</v>
      </c>
      <c r="G13507">
        <v>5370</v>
      </c>
      <c r="H13507">
        <v>156</v>
      </c>
      <c r="I13507" s="119" t="s">
        <v>4726</v>
      </c>
      <c r="J13507" s="119" t="s">
        <v>139</v>
      </c>
      <c r="K13507" s="1">
        <v>46255.758941458334</v>
      </c>
      <c r="L13507">
        <v>0</v>
      </c>
      <c r="M13507">
        <v>13</v>
      </c>
      <c r="N13507">
        <v>0</v>
      </c>
      <c r="O13507">
        <v>8</v>
      </c>
      <c r="P13507" s="119" t="s">
        <v>20254</v>
      </c>
    </row>
    <row r="13508" spans="1:16" x14ac:dyDescent="0.25">
      <c r="A13508">
        <v>27407</v>
      </c>
      <c r="B13508" s="119" t="s">
        <v>8720</v>
      </c>
      <c r="C13508">
        <v>65</v>
      </c>
      <c r="D13508">
        <v>24547</v>
      </c>
      <c r="E13508">
        <v>0</v>
      </c>
      <c r="F13508">
        <v>0</v>
      </c>
      <c r="G13508">
        <v>315</v>
      </c>
      <c r="H13508">
        <v>130</v>
      </c>
      <c r="I13508" s="119" t="s">
        <v>4726</v>
      </c>
      <c r="J13508" s="119" t="s">
        <v>139</v>
      </c>
      <c r="K13508" s="1">
        <v>46255.758941458334</v>
      </c>
      <c r="L13508">
        <v>0</v>
      </c>
      <c r="M13508">
        <v>1</v>
      </c>
      <c r="N13508">
        <v>0</v>
      </c>
      <c r="O13508">
        <v>0</v>
      </c>
      <c r="P13508" s="119" t="s">
        <v>20254</v>
      </c>
    </row>
    <row r="13509" spans="1:16" x14ac:dyDescent="0.25">
      <c r="A13509">
        <v>27408</v>
      </c>
      <c r="B13509" s="119" t="s">
        <v>5625</v>
      </c>
      <c r="C13509">
        <v>51</v>
      </c>
      <c r="E13509">
        <v>1312</v>
      </c>
      <c r="F13509">
        <v>95</v>
      </c>
      <c r="G13509">
        <v>241</v>
      </c>
      <c r="H13509">
        <v>199</v>
      </c>
      <c r="I13509" s="119" t="s">
        <v>4726</v>
      </c>
      <c r="J13509" s="119" t="s">
        <v>22</v>
      </c>
      <c r="K13509" s="1">
        <v>46255.758941458334</v>
      </c>
      <c r="L13509">
        <v>17</v>
      </c>
      <c r="M13509">
        <v>4</v>
      </c>
      <c r="N13509">
        <v>4</v>
      </c>
      <c r="O13509">
        <v>1</v>
      </c>
      <c r="P13509" s="119" t="s">
        <v>20254</v>
      </c>
    </row>
    <row r="13510" spans="1:16" x14ac:dyDescent="0.25">
      <c r="A13510">
        <v>27409</v>
      </c>
      <c r="B13510" s="119" t="s">
        <v>8710</v>
      </c>
      <c r="C13510">
        <v>71</v>
      </c>
      <c r="D13510">
        <v>24603</v>
      </c>
      <c r="E13510">
        <v>0</v>
      </c>
      <c r="F13510">
        <v>0</v>
      </c>
      <c r="G13510">
        <v>260</v>
      </c>
      <c r="H13510">
        <v>184</v>
      </c>
      <c r="I13510" s="119" t="s">
        <v>4726</v>
      </c>
      <c r="J13510" s="119" t="s">
        <v>139</v>
      </c>
      <c r="K13510" s="1">
        <v>46255.758941458334</v>
      </c>
      <c r="L13510">
        <v>0</v>
      </c>
      <c r="M13510">
        <v>2</v>
      </c>
      <c r="N13510">
        <v>0</v>
      </c>
      <c r="O13510">
        <v>2</v>
      </c>
      <c r="P13510" s="119" t="s">
        <v>20254</v>
      </c>
    </row>
    <row r="13511" spans="1:16" x14ac:dyDescent="0.25">
      <c r="A13511">
        <v>27410</v>
      </c>
      <c r="B13511" s="119" t="s">
        <v>5625</v>
      </c>
      <c r="C13511">
        <v>56</v>
      </c>
      <c r="E13511">
        <v>1512</v>
      </c>
      <c r="F13511">
        <v>89</v>
      </c>
      <c r="G13511">
        <v>676</v>
      </c>
      <c r="H13511">
        <v>104</v>
      </c>
      <c r="I13511" s="119" t="s">
        <v>4726</v>
      </c>
      <c r="J13511" s="119" t="s">
        <v>22</v>
      </c>
      <c r="K13511" s="1">
        <v>46255.758941458334</v>
      </c>
      <c r="L13511">
        <v>10</v>
      </c>
      <c r="M13511">
        <v>0</v>
      </c>
      <c r="N13511">
        <v>2</v>
      </c>
      <c r="O13511">
        <v>0</v>
      </c>
      <c r="P13511" s="119" t="s">
        <v>20254</v>
      </c>
    </row>
    <row r="13512" spans="1:16" x14ac:dyDescent="0.25">
      <c r="A13512">
        <v>27411</v>
      </c>
      <c r="B13512" s="119" t="s">
        <v>5626</v>
      </c>
      <c r="C13512">
        <v>42</v>
      </c>
      <c r="E13512">
        <v>1344</v>
      </c>
      <c r="F13512">
        <v>81</v>
      </c>
      <c r="G13512">
        <v>359</v>
      </c>
      <c r="H13512">
        <v>126</v>
      </c>
      <c r="I13512" s="119" t="s">
        <v>4726</v>
      </c>
      <c r="J13512" s="119" t="s">
        <v>22</v>
      </c>
      <c r="K13512" s="1">
        <v>46255.758941458334</v>
      </c>
      <c r="L13512">
        <v>9</v>
      </c>
      <c r="M13512">
        <v>2</v>
      </c>
      <c r="N13512">
        <v>4</v>
      </c>
      <c r="O13512">
        <v>0</v>
      </c>
      <c r="P13512" s="119" t="s">
        <v>20254</v>
      </c>
    </row>
    <row r="13513" spans="1:16" x14ac:dyDescent="0.25">
      <c r="A13513">
        <v>27412</v>
      </c>
      <c r="B13513" s="119" t="s">
        <v>8709</v>
      </c>
      <c r="C13513">
        <v>77</v>
      </c>
      <c r="D13513">
        <v>24558</v>
      </c>
      <c r="E13513">
        <v>0</v>
      </c>
      <c r="F13513">
        <v>0</v>
      </c>
      <c r="G13513">
        <v>3529</v>
      </c>
      <c r="H13513">
        <v>149</v>
      </c>
      <c r="I13513" s="119" t="s">
        <v>4726</v>
      </c>
      <c r="J13513" s="119" t="s">
        <v>139</v>
      </c>
      <c r="K13513" s="1">
        <v>46255.758941458334</v>
      </c>
      <c r="L13513">
        <v>0</v>
      </c>
      <c r="M13513">
        <v>9</v>
      </c>
      <c r="N13513">
        <v>0</v>
      </c>
      <c r="O13513">
        <v>2</v>
      </c>
      <c r="P13513" s="119" t="s">
        <v>20254</v>
      </c>
    </row>
    <row r="13514" spans="1:16" x14ac:dyDescent="0.25">
      <c r="A13514">
        <v>27413</v>
      </c>
      <c r="B13514" s="119" t="s">
        <v>8602</v>
      </c>
      <c r="C13514">
        <v>80</v>
      </c>
      <c r="D13514">
        <v>24568</v>
      </c>
      <c r="E13514">
        <v>0</v>
      </c>
      <c r="F13514">
        <v>0</v>
      </c>
      <c r="G13514">
        <v>2724</v>
      </c>
      <c r="H13514">
        <v>156</v>
      </c>
      <c r="I13514" s="119" t="s">
        <v>4726</v>
      </c>
      <c r="J13514" s="119" t="s">
        <v>139</v>
      </c>
      <c r="K13514" s="1">
        <v>46255.758941458334</v>
      </c>
      <c r="L13514">
        <v>0</v>
      </c>
      <c r="M13514">
        <v>6</v>
      </c>
      <c r="N13514">
        <v>0</v>
      </c>
      <c r="O13514">
        <v>1</v>
      </c>
      <c r="P13514" s="119" t="s">
        <v>20254</v>
      </c>
    </row>
    <row r="13515" spans="1:16" x14ac:dyDescent="0.25">
      <c r="A13515">
        <v>27414</v>
      </c>
      <c r="B13515" s="119" t="s">
        <v>5626</v>
      </c>
      <c r="C13515">
        <v>47</v>
      </c>
      <c r="E13515">
        <v>2301</v>
      </c>
      <c r="F13515">
        <v>84</v>
      </c>
      <c r="G13515">
        <v>237</v>
      </c>
      <c r="H13515">
        <v>126</v>
      </c>
      <c r="I13515" s="119" t="s">
        <v>4726</v>
      </c>
      <c r="J13515" s="119" t="s">
        <v>22</v>
      </c>
      <c r="K13515" s="1">
        <v>46255.758941458334</v>
      </c>
      <c r="L13515">
        <v>10</v>
      </c>
      <c r="M13515">
        <v>0</v>
      </c>
      <c r="N13515">
        <v>1</v>
      </c>
      <c r="O13515">
        <v>0</v>
      </c>
      <c r="P13515" s="119" t="s">
        <v>20254</v>
      </c>
    </row>
    <row r="13516" spans="1:16" x14ac:dyDescent="0.25">
      <c r="A13516">
        <v>27415</v>
      </c>
      <c r="B13516" s="119" t="s">
        <v>8721</v>
      </c>
      <c r="C13516">
        <v>66</v>
      </c>
      <c r="D13516">
        <v>24631</v>
      </c>
      <c r="E13516">
        <v>0</v>
      </c>
      <c r="F13516">
        <v>0</v>
      </c>
      <c r="G13516">
        <v>391</v>
      </c>
      <c r="H13516">
        <v>132</v>
      </c>
      <c r="I13516" s="119" t="s">
        <v>4726</v>
      </c>
      <c r="J13516" s="119" t="s">
        <v>139</v>
      </c>
      <c r="K13516" s="1">
        <v>46255.758941458334</v>
      </c>
      <c r="L13516">
        <v>0</v>
      </c>
      <c r="M13516">
        <v>1</v>
      </c>
      <c r="N13516">
        <v>0</v>
      </c>
      <c r="O13516">
        <v>0</v>
      </c>
      <c r="P13516" s="119" t="s">
        <v>20254</v>
      </c>
    </row>
    <row r="13517" spans="1:16" x14ac:dyDescent="0.25">
      <c r="A13517">
        <v>27416</v>
      </c>
      <c r="B13517" s="119" t="s">
        <v>5626</v>
      </c>
      <c r="C13517">
        <v>52</v>
      </c>
      <c r="E13517">
        <v>1176</v>
      </c>
      <c r="F13517">
        <v>95</v>
      </c>
      <c r="G13517">
        <v>233</v>
      </c>
      <c r="H13517">
        <v>117</v>
      </c>
      <c r="I13517" s="119" t="s">
        <v>4726</v>
      </c>
      <c r="J13517" s="119" t="s">
        <v>22</v>
      </c>
      <c r="K13517" s="1">
        <v>46255.758941458334</v>
      </c>
      <c r="L13517">
        <v>11</v>
      </c>
      <c r="M13517">
        <v>0</v>
      </c>
      <c r="N13517">
        <v>2</v>
      </c>
      <c r="O13517">
        <v>0</v>
      </c>
      <c r="P13517" s="119" t="s">
        <v>20254</v>
      </c>
    </row>
    <row r="13518" spans="1:16" x14ac:dyDescent="0.25">
      <c r="A13518">
        <v>27417</v>
      </c>
      <c r="B13518" s="119" t="s">
        <v>8722</v>
      </c>
      <c r="C13518">
        <v>72</v>
      </c>
      <c r="D13518">
        <v>24660</v>
      </c>
      <c r="E13518">
        <v>0</v>
      </c>
      <c r="F13518">
        <v>0</v>
      </c>
      <c r="G13518">
        <v>762</v>
      </c>
      <c r="H13518">
        <v>164</v>
      </c>
      <c r="I13518" s="119" t="s">
        <v>4726</v>
      </c>
      <c r="J13518" s="119" t="s">
        <v>139</v>
      </c>
      <c r="K13518" s="1">
        <v>46255.758941458334</v>
      </c>
      <c r="L13518">
        <v>0</v>
      </c>
      <c r="M13518">
        <v>2</v>
      </c>
      <c r="N13518">
        <v>0</v>
      </c>
      <c r="O13518">
        <v>1</v>
      </c>
      <c r="P13518" s="119" t="s">
        <v>20254</v>
      </c>
    </row>
    <row r="13519" spans="1:16" x14ac:dyDescent="0.25">
      <c r="A13519">
        <v>27418</v>
      </c>
      <c r="B13519" s="119" t="s">
        <v>5626</v>
      </c>
      <c r="C13519">
        <v>57</v>
      </c>
      <c r="E13519">
        <v>758</v>
      </c>
      <c r="F13519">
        <v>91</v>
      </c>
      <c r="G13519">
        <v>177</v>
      </c>
      <c r="H13519">
        <v>100</v>
      </c>
      <c r="I13519" s="119" t="s">
        <v>4726</v>
      </c>
      <c r="J13519" s="119" t="s">
        <v>22</v>
      </c>
      <c r="K13519" s="1">
        <v>46255.758941458334</v>
      </c>
      <c r="L13519">
        <v>17</v>
      </c>
      <c r="M13519">
        <v>3</v>
      </c>
      <c r="N13519">
        <v>2</v>
      </c>
      <c r="O13519">
        <v>0</v>
      </c>
      <c r="P13519" s="119" t="s">
        <v>20254</v>
      </c>
    </row>
    <row r="13520" spans="1:16" x14ac:dyDescent="0.25">
      <c r="A13520">
        <v>27419</v>
      </c>
      <c r="B13520" s="119" t="s">
        <v>5627</v>
      </c>
      <c r="C13520">
        <v>48</v>
      </c>
      <c r="E13520">
        <v>966</v>
      </c>
      <c r="F13520">
        <v>81</v>
      </c>
      <c r="G13520">
        <v>223</v>
      </c>
      <c r="H13520">
        <v>97</v>
      </c>
      <c r="I13520" s="119" t="s">
        <v>4726</v>
      </c>
      <c r="J13520" s="119" t="s">
        <v>22</v>
      </c>
      <c r="K13520" s="1">
        <v>46255.758941458334</v>
      </c>
      <c r="L13520">
        <v>8</v>
      </c>
      <c r="M13520">
        <v>0</v>
      </c>
      <c r="N13520">
        <v>4</v>
      </c>
      <c r="O13520">
        <v>0</v>
      </c>
      <c r="P13520" s="119" t="s">
        <v>20254</v>
      </c>
    </row>
    <row r="13521" spans="1:16" x14ac:dyDescent="0.25">
      <c r="A13521">
        <v>27420</v>
      </c>
      <c r="B13521" s="119" t="s">
        <v>8723</v>
      </c>
      <c r="C13521">
        <v>78</v>
      </c>
      <c r="D13521">
        <v>24552</v>
      </c>
      <c r="E13521">
        <v>0</v>
      </c>
      <c r="F13521">
        <v>0</v>
      </c>
      <c r="G13521">
        <v>4589</v>
      </c>
      <c r="H13521">
        <v>151</v>
      </c>
      <c r="I13521" s="119" t="s">
        <v>4726</v>
      </c>
      <c r="J13521" s="119" t="s">
        <v>139</v>
      </c>
      <c r="K13521" s="1">
        <v>46255.758941458334</v>
      </c>
      <c r="L13521">
        <v>0</v>
      </c>
      <c r="M13521">
        <v>6</v>
      </c>
      <c r="N13521">
        <v>0</v>
      </c>
      <c r="O13521">
        <v>1</v>
      </c>
      <c r="P13521" s="119" t="s">
        <v>20254</v>
      </c>
    </row>
    <row r="13522" spans="1:16" x14ac:dyDescent="0.25">
      <c r="A13522">
        <v>27421</v>
      </c>
      <c r="B13522" s="119" t="s">
        <v>8716</v>
      </c>
      <c r="C13522">
        <v>80</v>
      </c>
      <c r="D13522">
        <v>24558</v>
      </c>
      <c r="E13522">
        <v>0</v>
      </c>
      <c r="F13522">
        <v>0</v>
      </c>
      <c r="G13522">
        <v>5682</v>
      </c>
      <c r="H13522">
        <v>156</v>
      </c>
      <c r="I13522" s="119" t="s">
        <v>4726</v>
      </c>
      <c r="J13522" s="119" t="s">
        <v>139</v>
      </c>
      <c r="K13522" s="1">
        <v>46255.758941458334</v>
      </c>
      <c r="L13522">
        <v>0</v>
      </c>
      <c r="M13522">
        <v>8</v>
      </c>
      <c r="N13522">
        <v>0</v>
      </c>
      <c r="O13522">
        <v>3</v>
      </c>
      <c r="P13522" s="119" t="s">
        <v>20254</v>
      </c>
    </row>
    <row r="13523" spans="1:16" x14ac:dyDescent="0.25">
      <c r="A13523">
        <v>27422</v>
      </c>
      <c r="B13523" s="119" t="s">
        <v>5627</v>
      </c>
      <c r="C13523">
        <v>53</v>
      </c>
      <c r="E13523">
        <v>518</v>
      </c>
      <c r="F13523">
        <v>89</v>
      </c>
      <c r="G13523">
        <v>319</v>
      </c>
      <c r="H13523">
        <v>99</v>
      </c>
      <c r="I13523" s="119" t="s">
        <v>4726</v>
      </c>
      <c r="J13523" s="119" t="s">
        <v>22</v>
      </c>
      <c r="K13523" s="1">
        <v>46255.758941458334</v>
      </c>
      <c r="L13523">
        <v>10</v>
      </c>
      <c r="M13523">
        <v>0</v>
      </c>
      <c r="N13523">
        <v>0</v>
      </c>
      <c r="O13523">
        <v>0</v>
      </c>
      <c r="P13523" s="119" t="s">
        <v>20254</v>
      </c>
    </row>
    <row r="13524" spans="1:16" x14ac:dyDescent="0.25">
      <c r="A13524">
        <v>27423</v>
      </c>
      <c r="B13524" s="119" t="s">
        <v>5627</v>
      </c>
      <c r="C13524">
        <v>58</v>
      </c>
      <c r="E13524">
        <v>465</v>
      </c>
      <c r="F13524">
        <v>93</v>
      </c>
      <c r="G13524">
        <v>321</v>
      </c>
      <c r="H13524">
        <v>99</v>
      </c>
      <c r="I13524" s="119" t="s">
        <v>4726</v>
      </c>
      <c r="J13524" s="119" t="s">
        <v>22</v>
      </c>
      <c r="K13524" s="1">
        <v>46255.758941458334</v>
      </c>
      <c r="L13524">
        <v>17</v>
      </c>
      <c r="M13524">
        <v>6</v>
      </c>
      <c r="N13524">
        <v>1</v>
      </c>
      <c r="O13524">
        <v>5</v>
      </c>
      <c r="P13524" s="119" t="s">
        <v>20254</v>
      </c>
    </row>
    <row r="13525" spans="1:16" x14ac:dyDescent="0.25">
      <c r="A13525">
        <v>27424</v>
      </c>
      <c r="B13525" s="119" t="s">
        <v>5627</v>
      </c>
      <c r="C13525">
        <v>63</v>
      </c>
      <c r="E13525">
        <v>9</v>
      </c>
      <c r="F13525">
        <v>83</v>
      </c>
      <c r="G13525">
        <v>432</v>
      </c>
      <c r="H13525">
        <v>98</v>
      </c>
      <c r="I13525" s="119" t="s">
        <v>4726</v>
      </c>
      <c r="J13525" s="119" t="s">
        <v>22</v>
      </c>
      <c r="K13525" s="1">
        <v>46255.758941458334</v>
      </c>
      <c r="L13525">
        <v>0</v>
      </c>
      <c r="M13525">
        <v>234</v>
      </c>
      <c r="N13525">
        <v>0</v>
      </c>
      <c r="O13525">
        <v>0</v>
      </c>
      <c r="P13525" s="119" t="s">
        <v>20254</v>
      </c>
    </row>
    <row r="13526" spans="1:16" x14ac:dyDescent="0.25">
      <c r="A13526">
        <v>27425</v>
      </c>
      <c r="B13526" s="119" t="s">
        <v>5625</v>
      </c>
      <c r="C13526">
        <v>49</v>
      </c>
      <c r="E13526">
        <v>2104</v>
      </c>
      <c r="F13526">
        <v>97</v>
      </c>
      <c r="G13526">
        <v>329</v>
      </c>
      <c r="H13526">
        <v>186</v>
      </c>
      <c r="I13526" s="119" t="s">
        <v>4726</v>
      </c>
      <c r="J13526" s="119" t="s">
        <v>22</v>
      </c>
      <c r="K13526" s="1">
        <v>46255.758941458334</v>
      </c>
      <c r="L13526">
        <v>7</v>
      </c>
      <c r="M13526">
        <v>2</v>
      </c>
      <c r="N13526">
        <v>1</v>
      </c>
      <c r="O13526">
        <v>1</v>
      </c>
      <c r="P13526" s="119" t="s">
        <v>20254</v>
      </c>
    </row>
    <row r="13527" spans="1:16" x14ac:dyDescent="0.25">
      <c r="A13527">
        <v>27426</v>
      </c>
      <c r="B13527" s="119" t="s">
        <v>8724</v>
      </c>
      <c r="C13527">
        <v>39</v>
      </c>
      <c r="D13527">
        <v>24553</v>
      </c>
      <c r="E13527">
        <v>199</v>
      </c>
      <c r="F13527">
        <v>304</v>
      </c>
      <c r="G13527">
        <v>288</v>
      </c>
      <c r="H13527">
        <v>995</v>
      </c>
      <c r="I13527" s="119" t="s">
        <v>4726</v>
      </c>
      <c r="J13527" s="119" t="s">
        <v>222</v>
      </c>
      <c r="K13527" s="1">
        <v>46255.758941458334</v>
      </c>
      <c r="L13527">
        <v>0</v>
      </c>
      <c r="M13527">
        <v>5</v>
      </c>
      <c r="N13527">
        <v>0</v>
      </c>
      <c r="O13527">
        <v>2</v>
      </c>
      <c r="P13527" s="119" t="s">
        <v>20254</v>
      </c>
    </row>
    <row r="13528" spans="1:16" x14ac:dyDescent="0.25">
      <c r="A13528">
        <v>27427</v>
      </c>
      <c r="B13528" s="119" t="s">
        <v>5625</v>
      </c>
      <c r="C13528">
        <v>54</v>
      </c>
      <c r="E13528">
        <v>326</v>
      </c>
      <c r="F13528">
        <v>84</v>
      </c>
      <c r="G13528">
        <v>265</v>
      </c>
      <c r="H13528">
        <v>105</v>
      </c>
      <c r="I13528" s="119" t="s">
        <v>4726</v>
      </c>
      <c r="J13528" s="119" t="s">
        <v>22</v>
      </c>
      <c r="K13528" s="1">
        <v>46255.758941458334</v>
      </c>
      <c r="L13528">
        <v>8</v>
      </c>
      <c r="M13528">
        <v>4</v>
      </c>
      <c r="N13528">
        <v>1</v>
      </c>
      <c r="O13528">
        <v>1</v>
      </c>
      <c r="P13528" s="119" t="s">
        <v>20254</v>
      </c>
    </row>
    <row r="13529" spans="1:16" x14ac:dyDescent="0.25">
      <c r="A13529">
        <v>27428</v>
      </c>
      <c r="B13529" s="119" t="s">
        <v>8725</v>
      </c>
      <c r="C13529">
        <v>46</v>
      </c>
      <c r="D13529">
        <v>24629</v>
      </c>
      <c r="E13529">
        <v>227</v>
      </c>
      <c r="F13529">
        <v>321</v>
      </c>
      <c r="G13529">
        <v>265</v>
      </c>
      <c r="H13529">
        <v>899</v>
      </c>
      <c r="I13529" s="119" t="s">
        <v>4726</v>
      </c>
      <c r="J13529" s="119" t="s">
        <v>222</v>
      </c>
      <c r="K13529" s="1">
        <v>46255.758941458334</v>
      </c>
      <c r="L13529">
        <v>0</v>
      </c>
      <c r="M13529">
        <v>2</v>
      </c>
      <c r="N13529">
        <v>0</v>
      </c>
      <c r="O13529">
        <v>1</v>
      </c>
      <c r="P13529" s="119" t="s">
        <v>20254</v>
      </c>
    </row>
    <row r="13530" spans="1:16" x14ac:dyDescent="0.25">
      <c r="A13530">
        <v>27429</v>
      </c>
      <c r="B13530" s="119" t="s">
        <v>8725</v>
      </c>
      <c r="C13530">
        <v>53</v>
      </c>
      <c r="D13530">
        <v>24629</v>
      </c>
      <c r="E13530">
        <v>662</v>
      </c>
      <c r="F13530">
        <v>503</v>
      </c>
      <c r="G13530">
        <v>490</v>
      </c>
      <c r="H13530">
        <v>1194</v>
      </c>
      <c r="I13530" s="119" t="s">
        <v>4726</v>
      </c>
      <c r="J13530" s="119" t="s">
        <v>222</v>
      </c>
      <c r="K13530" s="1">
        <v>46255.758941458334</v>
      </c>
      <c r="L13530">
        <v>0</v>
      </c>
      <c r="M13530">
        <v>1</v>
      </c>
      <c r="N13530">
        <v>0</v>
      </c>
      <c r="O13530">
        <v>0</v>
      </c>
      <c r="P13530" s="119" t="s">
        <v>20254</v>
      </c>
    </row>
    <row r="13531" spans="1:16" x14ac:dyDescent="0.25">
      <c r="A13531">
        <v>27430</v>
      </c>
      <c r="B13531" s="119" t="s">
        <v>5625</v>
      </c>
      <c r="C13531">
        <v>59</v>
      </c>
      <c r="E13531">
        <v>42</v>
      </c>
      <c r="F13531">
        <v>99</v>
      </c>
      <c r="G13531">
        <v>310</v>
      </c>
      <c r="H13531">
        <v>100</v>
      </c>
      <c r="I13531" s="119" t="s">
        <v>4726</v>
      </c>
      <c r="J13531" s="119" t="s">
        <v>22</v>
      </c>
      <c r="K13531" s="1">
        <v>46255.758941458334</v>
      </c>
      <c r="L13531">
        <v>12</v>
      </c>
      <c r="M13531">
        <v>1</v>
      </c>
      <c r="N13531">
        <v>2</v>
      </c>
      <c r="O13531">
        <v>1</v>
      </c>
      <c r="P13531" s="119" t="s">
        <v>20254</v>
      </c>
    </row>
    <row r="13532" spans="1:16" x14ac:dyDescent="0.25">
      <c r="A13532">
        <v>27431</v>
      </c>
      <c r="B13532" s="119" t="s">
        <v>5625</v>
      </c>
      <c r="C13532">
        <v>64</v>
      </c>
      <c r="E13532">
        <v>0</v>
      </c>
      <c r="F13532">
        <v>0</v>
      </c>
      <c r="G13532">
        <v>584</v>
      </c>
      <c r="H13532">
        <v>127</v>
      </c>
      <c r="I13532" s="119" t="s">
        <v>4726</v>
      </c>
      <c r="J13532" s="119" t="s">
        <v>22</v>
      </c>
      <c r="K13532" s="1">
        <v>46255.758941458334</v>
      </c>
      <c r="L13532">
        <v>0</v>
      </c>
      <c r="M13532">
        <v>3</v>
      </c>
      <c r="N13532">
        <v>0</v>
      </c>
      <c r="O13532">
        <v>1</v>
      </c>
      <c r="P13532" s="119" t="s">
        <v>20254</v>
      </c>
    </row>
    <row r="13533" spans="1:16" x14ac:dyDescent="0.25">
      <c r="A13533">
        <v>27432</v>
      </c>
      <c r="B13533" s="119" t="s">
        <v>8726</v>
      </c>
      <c r="C13533">
        <v>40</v>
      </c>
      <c r="D13533">
        <v>24602</v>
      </c>
      <c r="E13533">
        <v>385</v>
      </c>
      <c r="F13533">
        <v>364</v>
      </c>
      <c r="G13533">
        <v>336</v>
      </c>
      <c r="H13533">
        <v>1252</v>
      </c>
      <c r="I13533" s="119" t="s">
        <v>4726</v>
      </c>
      <c r="J13533" s="119" t="s">
        <v>222</v>
      </c>
      <c r="K13533" s="1">
        <v>46255.758941458334</v>
      </c>
      <c r="L13533">
        <v>0</v>
      </c>
      <c r="M13533">
        <v>3</v>
      </c>
      <c r="N13533">
        <v>0</v>
      </c>
      <c r="O13533">
        <v>0</v>
      </c>
      <c r="P13533" s="119" t="s">
        <v>20254</v>
      </c>
    </row>
    <row r="13534" spans="1:16" x14ac:dyDescent="0.25">
      <c r="A13534">
        <v>27433</v>
      </c>
      <c r="B13534" s="119" t="s">
        <v>8727</v>
      </c>
      <c r="C13534">
        <v>47</v>
      </c>
      <c r="D13534">
        <v>24593</v>
      </c>
      <c r="E13534">
        <v>592</v>
      </c>
      <c r="F13534">
        <v>374</v>
      </c>
      <c r="G13534">
        <v>283</v>
      </c>
      <c r="H13534">
        <v>983</v>
      </c>
      <c r="I13534" s="119" t="s">
        <v>4726</v>
      </c>
      <c r="J13534" s="119" t="s">
        <v>222</v>
      </c>
      <c r="K13534" s="1">
        <v>46255.758941458334</v>
      </c>
      <c r="L13534">
        <v>0</v>
      </c>
      <c r="M13534">
        <v>1</v>
      </c>
      <c r="N13534">
        <v>0</v>
      </c>
      <c r="O13534">
        <v>0</v>
      </c>
      <c r="P13534" s="119" t="s">
        <v>20254</v>
      </c>
    </row>
    <row r="13535" spans="1:16" x14ac:dyDescent="0.25">
      <c r="A13535">
        <v>27434</v>
      </c>
      <c r="B13535" s="119" t="s">
        <v>8728</v>
      </c>
      <c r="C13535">
        <v>61</v>
      </c>
      <c r="E13535">
        <v>397</v>
      </c>
      <c r="F13535">
        <v>95</v>
      </c>
      <c r="G13535">
        <v>316</v>
      </c>
      <c r="H13535">
        <v>145</v>
      </c>
      <c r="I13535" s="119" t="s">
        <v>4726</v>
      </c>
      <c r="J13535" s="119" t="s">
        <v>22</v>
      </c>
      <c r="K13535" s="1">
        <v>46255.758941458334</v>
      </c>
      <c r="L13535">
        <v>12</v>
      </c>
      <c r="M13535">
        <v>3</v>
      </c>
      <c r="N13535">
        <v>0</v>
      </c>
      <c r="O13535">
        <v>3</v>
      </c>
      <c r="P13535" s="119" t="s">
        <v>20254</v>
      </c>
    </row>
    <row r="13536" spans="1:16" x14ac:dyDescent="0.25">
      <c r="A13536">
        <v>27435</v>
      </c>
      <c r="B13536" s="119" t="s">
        <v>8729</v>
      </c>
      <c r="C13536">
        <v>54</v>
      </c>
      <c r="D13536">
        <v>24596</v>
      </c>
      <c r="E13536">
        <v>75</v>
      </c>
      <c r="F13536">
        <v>441</v>
      </c>
      <c r="G13536">
        <v>297</v>
      </c>
      <c r="H13536">
        <v>1000</v>
      </c>
      <c r="I13536" s="119" t="s">
        <v>4726</v>
      </c>
      <c r="J13536" s="119" t="s">
        <v>222</v>
      </c>
      <c r="K13536" s="1">
        <v>46255.758941458334</v>
      </c>
      <c r="L13536">
        <v>0</v>
      </c>
      <c r="M13536">
        <v>1</v>
      </c>
      <c r="N13536">
        <v>0</v>
      </c>
      <c r="O13536">
        <v>0</v>
      </c>
      <c r="P13536" s="119" t="s">
        <v>20254</v>
      </c>
    </row>
    <row r="13537" spans="1:16" x14ac:dyDescent="0.25">
      <c r="A13537">
        <v>27436</v>
      </c>
      <c r="B13537" s="119" t="s">
        <v>8728</v>
      </c>
      <c r="C13537">
        <v>66</v>
      </c>
      <c r="E13537">
        <v>0</v>
      </c>
      <c r="F13537">
        <v>0</v>
      </c>
      <c r="G13537">
        <v>371</v>
      </c>
      <c r="H13537">
        <v>165</v>
      </c>
      <c r="I13537" s="119" t="s">
        <v>4726</v>
      </c>
      <c r="J13537" s="119" t="s">
        <v>22</v>
      </c>
      <c r="K13537" s="1">
        <v>46255.758941458334</v>
      </c>
      <c r="L13537">
        <v>0</v>
      </c>
      <c r="M13537">
        <v>92</v>
      </c>
      <c r="N13537">
        <v>0</v>
      </c>
      <c r="O13537">
        <v>8</v>
      </c>
      <c r="P13537" s="119" t="s">
        <v>20254</v>
      </c>
    </row>
    <row r="13538" spans="1:16" x14ac:dyDescent="0.25">
      <c r="A13538">
        <v>27437</v>
      </c>
      <c r="B13538" s="119" t="s">
        <v>8730</v>
      </c>
      <c r="C13538">
        <v>55</v>
      </c>
      <c r="D13538">
        <v>24620</v>
      </c>
      <c r="E13538">
        <v>13</v>
      </c>
      <c r="F13538">
        <v>171</v>
      </c>
      <c r="G13538">
        <v>403</v>
      </c>
      <c r="H13538">
        <v>1424</v>
      </c>
      <c r="I13538" s="119" t="s">
        <v>4726</v>
      </c>
      <c r="J13538" s="119" t="s">
        <v>222</v>
      </c>
      <c r="K13538" s="1">
        <v>46255.758941458334</v>
      </c>
      <c r="L13538">
        <v>1</v>
      </c>
      <c r="M13538">
        <v>1</v>
      </c>
      <c r="N13538">
        <v>0</v>
      </c>
      <c r="O13538">
        <v>1</v>
      </c>
      <c r="P13538" s="119" t="s">
        <v>20254</v>
      </c>
    </row>
    <row r="13539" spans="1:16" x14ac:dyDescent="0.25">
      <c r="A13539">
        <v>27438</v>
      </c>
      <c r="B13539" s="119" t="s">
        <v>8728</v>
      </c>
      <c r="C13539">
        <v>71</v>
      </c>
      <c r="E13539">
        <v>0</v>
      </c>
      <c r="F13539">
        <v>0</v>
      </c>
      <c r="G13539">
        <v>732</v>
      </c>
      <c r="H13539">
        <v>107</v>
      </c>
      <c r="I13539" s="119" t="s">
        <v>4726</v>
      </c>
      <c r="J13539" s="119" t="s">
        <v>22</v>
      </c>
      <c r="K13539" s="1">
        <v>46255.758941458334</v>
      </c>
      <c r="L13539">
        <v>0</v>
      </c>
      <c r="M13539">
        <v>3</v>
      </c>
      <c r="N13539">
        <v>0</v>
      </c>
      <c r="O13539">
        <v>0</v>
      </c>
      <c r="P13539" s="119" t="s">
        <v>20254</v>
      </c>
    </row>
    <row r="13540" spans="1:16" x14ac:dyDescent="0.25">
      <c r="A13540">
        <v>27439</v>
      </c>
      <c r="B13540" s="119" t="s">
        <v>8728</v>
      </c>
      <c r="C13540">
        <v>76</v>
      </c>
      <c r="E13540">
        <v>0</v>
      </c>
      <c r="F13540">
        <v>0</v>
      </c>
      <c r="G13540">
        <v>5528</v>
      </c>
      <c r="H13540">
        <v>112</v>
      </c>
      <c r="I13540" s="119" t="s">
        <v>4726</v>
      </c>
      <c r="J13540" s="119" t="s">
        <v>22</v>
      </c>
      <c r="K13540" s="1">
        <v>46255.758941458334</v>
      </c>
      <c r="L13540">
        <v>0</v>
      </c>
      <c r="M13540">
        <v>7</v>
      </c>
      <c r="N13540">
        <v>0</v>
      </c>
      <c r="O13540">
        <v>1</v>
      </c>
      <c r="P13540" s="119" t="s">
        <v>20254</v>
      </c>
    </row>
    <row r="13541" spans="1:16" x14ac:dyDescent="0.25">
      <c r="A13541">
        <v>27440</v>
      </c>
      <c r="B13541" s="119" t="s">
        <v>8731</v>
      </c>
      <c r="C13541">
        <v>60</v>
      </c>
      <c r="D13541">
        <v>24626</v>
      </c>
      <c r="E13541">
        <v>0</v>
      </c>
      <c r="F13541">
        <v>0</v>
      </c>
      <c r="G13541">
        <v>410</v>
      </c>
      <c r="H13541">
        <v>1020</v>
      </c>
      <c r="I13541" s="119" t="s">
        <v>4726</v>
      </c>
      <c r="J13541" s="119" t="s">
        <v>222</v>
      </c>
      <c r="K13541" s="1">
        <v>46255.758941458334</v>
      </c>
      <c r="L13541">
        <v>2</v>
      </c>
      <c r="M13541">
        <v>6</v>
      </c>
      <c r="N13541">
        <v>0</v>
      </c>
      <c r="O13541">
        <v>1</v>
      </c>
      <c r="P13541" s="119" t="s">
        <v>20254</v>
      </c>
    </row>
    <row r="13542" spans="1:16" x14ac:dyDescent="0.25">
      <c r="A13542">
        <v>27441</v>
      </c>
      <c r="B13542" s="119" t="s">
        <v>8602</v>
      </c>
      <c r="C13542">
        <v>67</v>
      </c>
      <c r="D13542">
        <v>24569</v>
      </c>
      <c r="E13542">
        <v>41</v>
      </c>
      <c r="F13542">
        <v>275</v>
      </c>
      <c r="G13542">
        <v>129</v>
      </c>
      <c r="H13542">
        <v>1455</v>
      </c>
      <c r="I13542" s="119" t="s">
        <v>4726</v>
      </c>
      <c r="J13542" s="119" t="s">
        <v>222</v>
      </c>
      <c r="K13542" s="1">
        <v>46255.758941458334</v>
      </c>
      <c r="L13542">
        <v>5</v>
      </c>
      <c r="M13542">
        <v>3</v>
      </c>
      <c r="N13542">
        <v>0</v>
      </c>
      <c r="O13542">
        <v>0</v>
      </c>
      <c r="P13542" s="119" t="s">
        <v>20254</v>
      </c>
    </row>
    <row r="13543" spans="1:16" x14ac:dyDescent="0.25">
      <c r="A13543">
        <v>27442</v>
      </c>
      <c r="B13543" s="119" t="s">
        <v>8728</v>
      </c>
      <c r="C13543">
        <v>80</v>
      </c>
      <c r="E13543">
        <v>0</v>
      </c>
      <c r="F13543">
        <v>0</v>
      </c>
      <c r="G13543">
        <v>7169</v>
      </c>
      <c r="H13543">
        <v>117</v>
      </c>
      <c r="I13543" s="119" t="s">
        <v>4726</v>
      </c>
      <c r="J13543" s="119" t="s">
        <v>22</v>
      </c>
      <c r="K13543" s="1">
        <v>46255.758941458334</v>
      </c>
      <c r="L13543">
        <v>0</v>
      </c>
      <c r="M13543">
        <v>9</v>
      </c>
      <c r="N13543">
        <v>0</v>
      </c>
      <c r="O13543">
        <v>2</v>
      </c>
      <c r="P13543" s="119" t="s">
        <v>20254</v>
      </c>
    </row>
    <row r="13544" spans="1:16" x14ac:dyDescent="0.25">
      <c r="A13544">
        <v>27443</v>
      </c>
      <c r="B13544" s="119" t="s">
        <v>8720</v>
      </c>
      <c r="C13544">
        <v>74</v>
      </c>
      <c r="D13544">
        <v>24546</v>
      </c>
      <c r="E13544">
        <v>697</v>
      </c>
      <c r="F13544">
        <v>1155</v>
      </c>
      <c r="G13544">
        <v>54</v>
      </c>
      <c r="H13544">
        <v>2304</v>
      </c>
      <c r="I13544" s="119" t="s">
        <v>4726</v>
      </c>
      <c r="J13544" s="119" t="s">
        <v>222</v>
      </c>
      <c r="K13544" s="1">
        <v>46255.758941458334</v>
      </c>
      <c r="L13544">
        <v>685</v>
      </c>
      <c r="M13544">
        <v>0</v>
      </c>
      <c r="N13544">
        <v>201</v>
      </c>
      <c r="O13544">
        <v>0</v>
      </c>
      <c r="P13544" s="119" t="s">
        <v>20254</v>
      </c>
    </row>
    <row r="13545" spans="1:16" x14ac:dyDescent="0.25">
      <c r="A13545">
        <v>27444</v>
      </c>
      <c r="B13545" s="119" t="s">
        <v>8732</v>
      </c>
      <c r="C13545">
        <v>62</v>
      </c>
      <c r="E13545">
        <v>253</v>
      </c>
      <c r="F13545">
        <v>95</v>
      </c>
      <c r="G13545">
        <v>214</v>
      </c>
      <c r="H13545">
        <v>100</v>
      </c>
      <c r="I13545" s="119" t="s">
        <v>4726</v>
      </c>
      <c r="J13545" s="119" t="s">
        <v>22</v>
      </c>
      <c r="K13545" s="1">
        <v>46255.758941458334</v>
      </c>
      <c r="L13545">
        <v>12</v>
      </c>
      <c r="M13545">
        <v>0</v>
      </c>
      <c r="N13545">
        <v>5</v>
      </c>
      <c r="O13545">
        <v>0</v>
      </c>
      <c r="P13545" s="119" t="s">
        <v>20254</v>
      </c>
    </row>
    <row r="13546" spans="1:16" x14ac:dyDescent="0.25">
      <c r="A13546">
        <v>27445</v>
      </c>
      <c r="B13546" s="119" t="s">
        <v>8732</v>
      </c>
      <c r="C13546">
        <v>67</v>
      </c>
      <c r="E13546">
        <v>0</v>
      </c>
      <c r="F13546">
        <v>0</v>
      </c>
      <c r="G13546">
        <v>685</v>
      </c>
      <c r="H13546">
        <v>124</v>
      </c>
      <c r="I13546" s="119" t="s">
        <v>4726</v>
      </c>
      <c r="J13546" s="119" t="s">
        <v>22</v>
      </c>
      <c r="K13546" s="1">
        <v>46255.758941458334</v>
      </c>
      <c r="L13546">
        <v>0</v>
      </c>
      <c r="M13546">
        <v>0</v>
      </c>
      <c r="N13546">
        <v>0</v>
      </c>
      <c r="O13546">
        <v>0</v>
      </c>
      <c r="P13546" s="119" t="s">
        <v>20254</v>
      </c>
    </row>
    <row r="13547" spans="1:16" x14ac:dyDescent="0.25">
      <c r="A13547">
        <v>27446</v>
      </c>
      <c r="B13547" s="119" t="s">
        <v>8733</v>
      </c>
      <c r="C13547">
        <v>80</v>
      </c>
      <c r="D13547">
        <v>24593</v>
      </c>
      <c r="E13547">
        <v>1527</v>
      </c>
      <c r="F13547">
        <v>1950</v>
      </c>
      <c r="G13547">
        <v>1013</v>
      </c>
      <c r="H13547">
        <v>2122</v>
      </c>
      <c r="I13547" s="119" t="s">
        <v>4726</v>
      </c>
      <c r="J13547" s="119" t="s">
        <v>222</v>
      </c>
      <c r="K13547" s="1">
        <v>46255.758941458334</v>
      </c>
      <c r="L13547">
        <v>1587</v>
      </c>
      <c r="M13547">
        <v>80</v>
      </c>
      <c r="N13547">
        <v>480</v>
      </c>
      <c r="O13547">
        <v>27</v>
      </c>
      <c r="P13547" s="119" t="s">
        <v>20254</v>
      </c>
    </row>
    <row r="13548" spans="1:16" x14ac:dyDescent="0.25">
      <c r="A13548">
        <v>27447</v>
      </c>
      <c r="B13548" s="119" t="s">
        <v>8732</v>
      </c>
      <c r="C13548">
        <v>72</v>
      </c>
      <c r="E13548">
        <v>0</v>
      </c>
      <c r="F13548">
        <v>0</v>
      </c>
      <c r="G13548">
        <v>722</v>
      </c>
      <c r="H13548">
        <v>106</v>
      </c>
      <c r="I13548" s="119" t="s">
        <v>4726</v>
      </c>
      <c r="J13548" s="119" t="s">
        <v>22</v>
      </c>
      <c r="K13548" s="1">
        <v>46255.758941458334</v>
      </c>
      <c r="L13548">
        <v>0</v>
      </c>
      <c r="M13548">
        <v>3</v>
      </c>
      <c r="N13548">
        <v>0</v>
      </c>
      <c r="O13548">
        <v>2</v>
      </c>
      <c r="P13548" s="119" t="s">
        <v>20254</v>
      </c>
    </row>
    <row r="13549" spans="1:16" x14ac:dyDescent="0.25">
      <c r="A13549">
        <v>27448</v>
      </c>
      <c r="B13549" s="119" t="s">
        <v>8734</v>
      </c>
      <c r="C13549">
        <v>61</v>
      </c>
      <c r="D13549">
        <v>24606</v>
      </c>
      <c r="E13549">
        <v>20</v>
      </c>
      <c r="F13549">
        <v>186</v>
      </c>
      <c r="G13549">
        <v>171</v>
      </c>
      <c r="H13549">
        <v>1476</v>
      </c>
      <c r="I13549" s="119" t="s">
        <v>4726</v>
      </c>
      <c r="J13549" s="119" t="s">
        <v>222</v>
      </c>
      <c r="K13549" s="1">
        <v>46255.758941458334</v>
      </c>
      <c r="L13549">
        <v>1</v>
      </c>
      <c r="M13549">
        <v>3</v>
      </c>
      <c r="N13549">
        <v>1</v>
      </c>
      <c r="O13549">
        <v>0</v>
      </c>
      <c r="P13549" s="119" t="s">
        <v>20254</v>
      </c>
    </row>
    <row r="13550" spans="1:16" x14ac:dyDescent="0.25">
      <c r="A13550">
        <v>27449</v>
      </c>
      <c r="B13550" s="119" t="s">
        <v>8735</v>
      </c>
      <c r="C13550">
        <v>68</v>
      </c>
      <c r="D13550">
        <v>24614</v>
      </c>
      <c r="E13550">
        <v>912</v>
      </c>
      <c r="F13550">
        <v>1591</v>
      </c>
      <c r="G13550">
        <v>76</v>
      </c>
      <c r="H13550">
        <v>2911</v>
      </c>
      <c r="I13550" s="119" t="s">
        <v>4726</v>
      </c>
      <c r="J13550" s="119" t="s">
        <v>222</v>
      </c>
      <c r="K13550" s="1">
        <v>46255.758941458334</v>
      </c>
      <c r="L13550">
        <v>585</v>
      </c>
      <c r="M13550">
        <v>0</v>
      </c>
      <c r="N13550">
        <v>181</v>
      </c>
      <c r="O13550">
        <v>0</v>
      </c>
      <c r="P13550" s="119" t="s">
        <v>20254</v>
      </c>
    </row>
    <row r="13551" spans="1:16" x14ac:dyDescent="0.25">
      <c r="A13551">
        <v>27450</v>
      </c>
      <c r="B13551" s="119" t="s">
        <v>8732</v>
      </c>
      <c r="C13551">
        <v>77</v>
      </c>
      <c r="E13551">
        <v>0</v>
      </c>
      <c r="F13551">
        <v>0</v>
      </c>
      <c r="G13551">
        <v>7787</v>
      </c>
      <c r="H13551">
        <v>112</v>
      </c>
      <c r="I13551" s="119" t="s">
        <v>4726</v>
      </c>
      <c r="J13551" s="119" t="s">
        <v>22</v>
      </c>
      <c r="K13551" s="1">
        <v>46255.758941458334</v>
      </c>
      <c r="L13551">
        <v>0</v>
      </c>
      <c r="M13551">
        <v>9</v>
      </c>
      <c r="N13551">
        <v>0</v>
      </c>
      <c r="O13551">
        <v>1</v>
      </c>
      <c r="P13551" s="119" t="s">
        <v>20254</v>
      </c>
    </row>
    <row r="13552" spans="1:16" x14ac:dyDescent="0.25">
      <c r="A13552">
        <v>27451</v>
      </c>
      <c r="B13552" s="119" t="s">
        <v>8732</v>
      </c>
      <c r="C13552">
        <v>80</v>
      </c>
      <c r="E13552">
        <v>0</v>
      </c>
      <c r="F13552">
        <v>0</v>
      </c>
      <c r="G13552">
        <v>11209</v>
      </c>
      <c r="H13552">
        <v>117</v>
      </c>
      <c r="I13552" s="119" t="s">
        <v>4726</v>
      </c>
      <c r="J13552" s="119" t="s">
        <v>22</v>
      </c>
      <c r="K13552" s="1">
        <v>46255.758941458334</v>
      </c>
      <c r="L13552">
        <v>0</v>
      </c>
      <c r="M13552">
        <v>3</v>
      </c>
      <c r="N13552">
        <v>0</v>
      </c>
      <c r="O13552">
        <v>0</v>
      </c>
      <c r="P13552" s="119" t="s">
        <v>20254</v>
      </c>
    </row>
    <row r="13553" spans="1:16" x14ac:dyDescent="0.25">
      <c r="A13553">
        <v>27452</v>
      </c>
      <c r="B13553" s="119" t="s">
        <v>8723</v>
      </c>
      <c r="C13553">
        <v>75</v>
      </c>
      <c r="D13553">
        <v>24553</v>
      </c>
      <c r="E13553">
        <v>935</v>
      </c>
      <c r="F13553">
        <v>1611</v>
      </c>
      <c r="G13553">
        <v>68</v>
      </c>
      <c r="H13553">
        <v>2500</v>
      </c>
      <c r="I13553" s="119" t="s">
        <v>4726</v>
      </c>
      <c r="J13553" s="119" t="s">
        <v>222</v>
      </c>
      <c r="K13553" s="1">
        <v>46255.758941458334</v>
      </c>
      <c r="L13553">
        <v>342</v>
      </c>
      <c r="M13553">
        <v>1</v>
      </c>
      <c r="N13553">
        <v>1</v>
      </c>
      <c r="O13553">
        <v>0</v>
      </c>
      <c r="P13553" s="119" t="s">
        <v>20254</v>
      </c>
    </row>
    <row r="13554" spans="1:16" x14ac:dyDescent="0.25">
      <c r="A13554">
        <v>27453</v>
      </c>
      <c r="B13554" s="119" t="s">
        <v>8736</v>
      </c>
      <c r="C13554">
        <v>68</v>
      </c>
      <c r="E13554">
        <v>0</v>
      </c>
      <c r="F13554">
        <v>0</v>
      </c>
      <c r="G13554">
        <v>747</v>
      </c>
      <c r="H13554">
        <v>102</v>
      </c>
      <c r="I13554" s="119" t="s">
        <v>4726</v>
      </c>
      <c r="J13554" s="119" t="s">
        <v>22</v>
      </c>
      <c r="K13554" s="1">
        <v>46255.758941458334</v>
      </c>
      <c r="L13554">
        <v>0</v>
      </c>
      <c r="M13554">
        <v>1</v>
      </c>
      <c r="N13554">
        <v>0</v>
      </c>
      <c r="O13554">
        <v>1</v>
      </c>
      <c r="P13554" s="119" t="s">
        <v>20254</v>
      </c>
    </row>
    <row r="13555" spans="1:16" x14ac:dyDescent="0.25">
      <c r="A13555">
        <v>27454</v>
      </c>
      <c r="B13555" s="119" t="s">
        <v>8737</v>
      </c>
      <c r="C13555">
        <v>80</v>
      </c>
      <c r="D13555">
        <v>24593</v>
      </c>
      <c r="E13555">
        <v>903</v>
      </c>
      <c r="F13555">
        <v>1850</v>
      </c>
      <c r="G13555">
        <v>1207</v>
      </c>
      <c r="H13555">
        <v>2245</v>
      </c>
      <c r="I13555" s="119" t="s">
        <v>4726</v>
      </c>
      <c r="J13555" s="119" t="s">
        <v>222</v>
      </c>
      <c r="K13555" s="1">
        <v>46255.758941458334</v>
      </c>
      <c r="L13555">
        <v>920</v>
      </c>
      <c r="M13555">
        <v>63</v>
      </c>
      <c r="N13555">
        <v>297</v>
      </c>
      <c r="O13555">
        <v>32</v>
      </c>
      <c r="P13555" s="119" t="s">
        <v>20254</v>
      </c>
    </row>
    <row r="13556" spans="1:16" x14ac:dyDescent="0.25">
      <c r="A13556">
        <v>27455</v>
      </c>
      <c r="B13556" s="119" t="s">
        <v>8738</v>
      </c>
      <c r="C13556">
        <v>62</v>
      </c>
      <c r="D13556">
        <v>24623</v>
      </c>
      <c r="E13556">
        <v>69</v>
      </c>
      <c r="F13556">
        <v>191</v>
      </c>
      <c r="G13556">
        <v>112</v>
      </c>
      <c r="H13556">
        <v>4481</v>
      </c>
      <c r="I13556" s="119" t="s">
        <v>4726</v>
      </c>
      <c r="J13556" s="119" t="s">
        <v>222</v>
      </c>
      <c r="K13556" s="1">
        <v>46255.758941458334</v>
      </c>
      <c r="L13556">
        <v>3</v>
      </c>
      <c r="M13556">
        <v>0</v>
      </c>
      <c r="N13556">
        <v>1</v>
      </c>
      <c r="O13556">
        <v>0</v>
      </c>
      <c r="P13556" s="119" t="s">
        <v>20254</v>
      </c>
    </row>
    <row r="13557" spans="1:16" x14ac:dyDescent="0.25">
      <c r="A13557">
        <v>27456</v>
      </c>
      <c r="B13557" s="119" t="s">
        <v>8736</v>
      </c>
      <c r="C13557">
        <v>73</v>
      </c>
      <c r="E13557">
        <v>0</v>
      </c>
      <c r="F13557">
        <v>0</v>
      </c>
      <c r="G13557">
        <v>691</v>
      </c>
      <c r="H13557">
        <v>109</v>
      </c>
      <c r="I13557" s="119" t="s">
        <v>4726</v>
      </c>
      <c r="J13557" s="119" t="s">
        <v>22</v>
      </c>
      <c r="K13557" s="1">
        <v>46255.758941458334</v>
      </c>
      <c r="L13557">
        <v>0</v>
      </c>
      <c r="M13557">
        <v>1</v>
      </c>
      <c r="N13557">
        <v>0</v>
      </c>
      <c r="O13557">
        <v>0</v>
      </c>
      <c r="P13557" s="119" t="s">
        <v>20254</v>
      </c>
    </row>
    <row r="13558" spans="1:16" x14ac:dyDescent="0.25">
      <c r="A13558">
        <v>27457</v>
      </c>
      <c r="B13558" s="119" t="s">
        <v>8719</v>
      </c>
      <c r="C13558">
        <v>69</v>
      </c>
      <c r="D13558">
        <v>24633</v>
      </c>
      <c r="E13558">
        <v>1035</v>
      </c>
      <c r="F13558">
        <v>1524</v>
      </c>
      <c r="G13558">
        <v>74</v>
      </c>
      <c r="H13558">
        <v>2656</v>
      </c>
      <c r="I13558" s="119" t="s">
        <v>4726</v>
      </c>
      <c r="J13558" s="119" t="s">
        <v>222</v>
      </c>
      <c r="K13558" s="1">
        <v>46255.758941458334</v>
      </c>
      <c r="L13558">
        <v>612</v>
      </c>
      <c r="M13558">
        <v>0</v>
      </c>
      <c r="N13558">
        <v>1</v>
      </c>
      <c r="O13558">
        <v>0</v>
      </c>
      <c r="P13558" s="119" t="s">
        <v>20254</v>
      </c>
    </row>
    <row r="13559" spans="1:16" x14ac:dyDescent="0.25">
      <c r="A13559">
        <v>27458</v>
      </c>
      <c r="B13559" s="119" t="s">
        <v>8736</v>
      </c>
      <c r="C13559">
        <v>78</v>
      </c>
      <c r="E13559">
        <v>0</v>
      </c>
      <c r="F13559">
        <v>0</v>
      </c>
      <c r="G13559">
        <v>6173</v>
      </c>
      <c r="H13559">
        <v>112</v>
      </c>
      <c r="I13559" s="119" t="s">
        <v>4726</v>
      </c>
      <c r="J13559" s="119" t="s">
        <v>22</v>
      </c>
      <c r="K13559" s="1">
        <v>46255.758941458334</v>
      </c>
      <c r="L13559">
        <v>0</v>
      </c>
      <c r="M13559">
        <v>7</v>
      </c>
      <c r="N13559">
        <v>0</v>
      </c>
      <c r="O13559">
        <v>3</v>
      </c>
      <c r="P13559" s="119" t="s">
        <v>20254</v>
      </c>
    </row>
    <row r="13560" spans="1:16" x14ac:dyDescent="0.25">
      <c r="A13560">
        <v>27459</v>
      </c>
      <c r="B13560" s="119" t="s">
        <v>8736</v>
      </c>
      <c r="C13560">
        <v>80</v>
      </c>
      <c r="E13560">
        <v>0</v>
      </c>
      <c r="F13560">
        <v>0</v>
      </c>
      <c r="G13560">
        <v>12567</v>
      </c>
      <c r="H13560">
        <v>117</v>
      </c>
      <c r="I13560" s="119" t="s">
        <v>4726</v>
      </c>
      <c r="J13560" s="119" t="s">
        <v>22</v>
      </c>
      <c r="K13560" s="1">
        <v>46255.758941458334</v>
      </c>
      <c r="L13560">
        <v>0</v>
      </c>
      <c r="M13560">
        <v>7</v>
      </c>
      <c r="N13560">
        <v>0</v>
      </c>
      <c r="O13560">
        <v>3</v>
      </c>
      <c r="P13560" s="119" t="s">
        <v>20254</v>
      </c>
    </row>
    <row r="13561" spans="1:16" x14ac:dyDescent="0.25">
      <c r="A13561">
        <v>27460</v>
      </c>
      <c r="B13561" s="119" t="s">
        <v>8739</v>
      </c>
      <c r="C13561">
        <v>76</v>
      </c>
      <c r="D13561">
        <v>24596</v>
      </c>
      <c r="E13561">
        <v>1606</v>
      </c>
      <c r="F13561">
        <v>1615</v>
      </c>
      <c r="G13561">
        <v>1155</v>
      </c>
      <c r="H13561">
        <v>2209</v>
      </c>
      <c r="I13561" s="119" t="s">
        <v>4726</v>
      </c>
      <c r="J13561" s="119" t="s">
        <v>222</v>
      </c>
      <c r="K13561" s="1">
        <v>46255.758941458334</v>
      </c>
      <c r="L13561">
        <v>548</v>
      </c>
      <c r="M13561">
        <v>85</v>
      </c>
      <c r="N13561">
        <v>53</v>
      </c>
      <c r="O13561">
        <v>35</v>
      </c>
      <c r="P13561" s="119" t="s">
        <v>20254</v>
      </c>
    </row>
    <row r="13562" spans="1:16" x14ac:dyDescent="0.25">
      <c r="A13562">
        <v>27461</v>
      </c>
      <c r="B13562" s="119" t="s">
        <v>8728</v>
      </c>
      <c r="C13562">
        <v>69</v>
      </c>
      <c r="E13562">
        <v>0</v>
      </c>
      <c r="F13562">
        <v>0</v>
      </c>
      <c r="G13562">
        <v>901</v>
      </c>
      <c r="H13562">
        <v>110</v>
      </c>
      <c r="I13562" s="119" t="s">
        <v>4726</v>
      </c>
      <c r="J13562" s="119" t="s">
        <v>22</v>
      </c>
      <c r="K13562" s="1">
        <v>46255.758941458334</v>
      </c>
      <c r="L13562">
        <v>0</v>
      </c>
      <c r="M13562">
        <v>3</v>
      </c>
      <c r="N13562">
        <v>0</v>
      </c>
      <c r="O13562">
        <v>1</v>
      </c>
      <c r="P13562" s="119" t="s">
        <v>20254</v>
      </c>
    </row>
    <row r="13563" spans="1:16" x14ac:dyDescent="0.25">
      <c r="A13563">
        <v>27462</v>
      </c>
      <c r="B13563" s="119" t="s">
        <v>8740</v>
      </c>
      <c r="C13563">
        <v>80</v>
      </c>
      <c r="D13563">
        <v>24620</v>
      </c>
      <c r="E13563">
        <v>1082</v>
      </c>
      <c r="F13563">
        <v>1875</v>
      </c>
      <c r="G13563">
        <v>1073</v>
      </c>
      <c r="H13563">
        <v>2419</v>
      </c>
      <c r="I13563" s="119" t="s">
        <v>4726</v>
      </c>
      <c r="J13563" s="119" t="s">
        <v>222</v>
      </c>
      <c r="K13563" s="1">
        <v>46255.758941458334</v>
      </c>
      <c r="L13563">
        <v>331</v>
      </c>
      <c r="M13563">
        <v>62</v>
      </c>
      <c r="N13563">
        <v>73</v>
      </c>
      <c r="O13563">
        <v>22</v>
      </c>
      <c r="P13563" s="119" t="s">
        <v>20254</v>
      </c>
    </row>
    <row r="13564" spans="1:16" x14ac:dyDescent="0.25">
      <c r="A13564">
        <v>27463</v>
      </c>
      <c r="B13564" s="119" t="s">
        <v>8728</v>
      </c>
      <c r="C13564">
        <v>74</v>
      </c>
      <c r="E13564">
        <v>0</v>
      </c>
      <c r="F13564">
        <v>0</v>
      </c>
      <c r="G13564">
        <v>991</v>
      </c>
      <c r="H13564">
        <v>109</v>
      </c>
      <c r="I13564" s="119" t="s">
        <v>4726</v>
      </c>
      <c r="J13564" s="119" t="s">
        <v>22</v>
      </c>
      <c r="K13564" s="1">
        <v>46255.758941458334</v>
      </c>
      <c r="L13564">
        <v>0</v>
      </c>
      <c r="M13564">
        <v>4</v>
      </c>
      <c r="N13564">
        <v>0</v>
      </c>
      <c r="O13564">
        <v>2</v>
      </c>
      <c r="P13564" s="119" t="s">
        <v>20254</v>
      </c>
    </row>
    <row r="13565" spans="1:16" x14ac:dyDescent="0.25">
      <c r="A13565">
        <v>27464</v>
      </c>
      <c r="B13565" s="119" t="s">
        <v>8741</v>
      </c>
      <c r="C13565">
        <v>70</v>
      </c>
      <c r="D13565">
        <v>24620</v>
      </c>
      <c r="E13565">
        <v>276</v>
      </c>
      <c r="F13565">
        <v>1116</v>
      </c>
      <c r="G13565">
        <v>333</v>
      </c>
      <c r="H13565">
        <v>2511</v>
      </c>
      <c r="I13565" s="119" t="s">
        <v>4726</v>
      </c>
      <c r="J13565" s="119" t="s">
        <v>222</v>
      </c>
      <c r="K13565" s="1">
        <v>46255.758941458334</v>
      </c>
      <c r="L13565">
        <v>12</v>
      </c>
      <c r="M13565">
        <v>0</v>
      </c>
      <c r="N13565">
        <v>0</v>
      </c>
      <c r="O13565">
        <v>0</v>
      </c>
      <c r="P13565" s="119" t="s">
        <v>20254</v>
      </c>
    </row>
    <row r="13566" spans="1:16" x14ac:dyDescent="0.25">
      <c r="A13566">
        <v>27465</v>
      </c>
      <c r="B13566" s="119" t="s">
        <v>8742</v>
      </c>
      <c r="C13566">
        <v>77</v>
      </c>
      <c r="D13566">
        <v>24577</v>
      </c>
      <c r="E13566">
        <v>1265</v>
      </c>
      <c r="F13566">
        <v>1990</v>
      </c>
      <c r="G13566">
        <v>970</v>
      </c>
      <c r="H13566">
        <v>2190</v>
      </c>
      <c r="I13566" s="119" t="s">
        <v>4726</v>
      </c>
      <c r="J13566" s="119" t="s">
        <v>222</v>
      </c>
      <c r="K13566" s="1">
        <v>46255.758941458334</v>
      </c>
      <c r="L13566">
        <v>1120</v>
      </c>
      <c r="M13566">
        <v>27</v>
      </c>
      <c r="N13566">
        <v>94</v>
      </c>
      <c r="O13566">
        <v>6</v>
      </c>
      <c r="P13566" s="119" t="s">
        <v>20254</v>
      </c>
    </row>
    <row r="13567" spans="1:16" x14ac:dyDescent="0.25">
      <c r="A13567">
        <v>27466</v>
      </c>
      <c r="B13567" s="119" t="s">
        <v>8728</v>
      </c>
      <c r="C13567">
        <v>79</v>
      </c>
      <c r="E13567">
        <v>0</v>
      </c>
      <c r="F13567">
        <v>0</v>
      </c>
      <c r="G13567">
        <v>6258</v>
      </c>
      <c r="H13567">
        <v>116</v>
      </c>
      <c r="I13567" s="119" t="s">
        <v>4726</v>
      </c>
      <c r="J13567" s="119" t="s">
        <v>22</v>
      </c>
      <c r="K13567" s="1">
        <v>46255.758941458334</v>
      </c>
      <c r="L13567">
        <v>0</v>
      </c>
      <c r="M13567">
        <v>12</v>
      </c>
      <c r="N13567">
        <v>0</v>
      </c>
      <c r="O13567">
        <v>6</v>
      </c>
      <c r="P13567" s="119" t="s">
        <v>20254</v>
      </c>
    </row>
    <row r="13568" spans="1:16" x14ac:dyDescent="0.25">
      <c r="A13568">
        <v>27467</v>
      </c>
      <c r="B13568" s="119" t="s">
        <v>8603</v>
      </c>
      <c r="C13568">
        <v>80</v>
      </c>
      <c r="D13568">
        <v>24550</v>
      </c>
      <c r="E13568">
        <v>933</v>
      </c>
      <c r="F13568">
        <v>1960</v>
      </c>
      <c r="G13568">
        <v>994</v>
      </c>
      <c r="H13568">
        <v>2220</v>
      </c>
      <c r="I13568" s="119" t="s">
        <v>4726</v>
      </c>
      <c r="J13568" s="119" t="s">
        <v>222</v>
      </c>
      <c r="K13568" s="1">
        <v>46255.758941458334</v>
      </c>
      <c r="L13568">
        <v>1212</v>
      </c>
      <c r="M13568">
        <v>27</v>
      </c>
      <c r="N13568">
        <v>328</v>
      </c>
      <c r="O13568">
        <v>5</v>
      </c>
      <c r="P13568" s="119" t="s">
        <v>20254</v>
      </c>
    </row>
    <row r="13569" spans="1:16" x14ac:dyDescent="0.25">
      <c r="A13569">
        <v>27468</v>
      </c>
      <c r="B13569" s="119" t="s">
        <v>8728</v>
      </c>
      <c r="C13569">
        <v>80</v>
      </c>
      <c r="E13569">
        <v>0</v>
      </c>
      <c r="F13569">
        <v>0</v>
      </c>
      <c r="G13569">
        <v>12536</v>
      </c>
      <c r="H13569">
        <v>117</v>
      </c>
      <c r="I13569" s="119" t="s">
        <v>4726</v>
      </c>
      <c r="J13569" s="119" t="s">
        <v>22</v>
      </c>
      <c r="K13569" s="1">
        <v>46255.758941458334</v>
      </c>
      <c r="L13569">
        <v>0</v>
      </c>
      <c r="M13569">
        <v>33</v>
      </c>
      <c r="N13569">
        <v>0</v>
      </c>
      <c r="O13569">
        <v>21</v>
      </c>
      <c r="P13569" s="119" t="s">
        <v>20254</v>
      </c>
    </row>
    <row r="13570" spans="1:16" x14ac:dyDescent="0.25">
      <c r="A13570">
        <v>27469</v>
      </c>
      <c r="B13570" s="119" t="s">
        <v>8614</v>
      </c>
      <c r="C13570">
        <v>71</v>
      </c>
      <c r="D13570">
        <v>24604</v>
      </c>
      <c r="E13570">
        <v>611</v>
      </c>
      <c r="F13570">
        <v>329</v>
      </c>
      <c r="G13570">
        <v>76</v>
      </c>
      <c r="H13570">
        <v>2499</v>
      </c>
      <c r="I13570" s="119" t="s">
        <v>4726</v>
      </c>
      <c r="J13570" s="119" t="s">
        <v>222</v>
      </c>
      <c r="K13570" s="1">
        <v>46255.758941458334</v>
      </c>
      <c r="L13570">
        <v>312</v>
      </c>
      <c r="M13570">
        <v>0</v>
      </c>
      <c r="N13570">
        <v>0</v>
      </c>
      <c r="O13570">
        <v>0</v>
      </c>
      <c r="P13570" s="119" t="s">
        <v>20254</v>
      </c>
    </row>
    <row r="13571" spans="1:16" x14ac:dyDescent="0.25">
      <c r="A13571">
        <v>27470</v>
      </c>
      <c r="B13571" s="119" t="s">
        <v>8598</v>
      </c>
      <c r="C13571">
        <v>78</v>
      </c>
      <c r="D13571">
        <v>24647</v>
      </c>
      <c r="E13571">
        <v>5679</v>
      </c>
      <c r="F13571">
        <v>1900</v>
      </c>
      <c r="G13571">
        <v>1389</v>
      </c>
      <c r="H13571">
        <v>2285</v>
      </c>
      <c r="I13571" s="119" t="s">
        <v>4726</v>
      </c>
      <c r="J13571" s="119" t="s">
        <v>222</v>
      </c>
      <c r="K13571" s="1">
        <v>46255.758941458334</v>
      </c>
      <c r="L13571">
        <v>1157</v>
      </c>
      <c r="M13571">
        <v>79</v>
      </c>
      <c r="N13571">
        <v>338</v>
      </c>
      <c r="O13571">
        <v>21</v>
      </c>
      <c r="P13571" s="119" t="s">
        <v>20254</v>
      </c>
    </row>
    <row r="13572" spans="1:16" x14ac:dyDescent="0.25">
      <c r="A13572">
        <v>27471</v>
      </c>
      <c r="B13572" s="119" t="s">
        <v>8597</v>
      </c>
      <c r="C13572">
        <v>80</v>
      </c>
      <c r="D13572">
        <v>24596</v>
      </c>
      <c r="E13572">
        <v>1010</v>
      </c>
      <c r="F13572">
        <v>1616</v>
      </c>
      <c r="G13572">
        <v>1375</v>
      </c>
      <c r="H13572">
        <v>2219</v>
      </c>
      <c r="I13572" s="119" t="s">
        <v>4726</v>
      </c>
      <c r="J13572" s="119" t="s">
        <v>222</v>
      </c>
      <c r="K13572" s="1">
        <v>46255.758941458334</v>
      </c>
      <c r="L13572">
        <v>976</v>
      </c>
      <c r="M13572">
        <v>57</v>
      </c>
      <c r="N13572">
        <v>316</v>
      </c>
      <c r="O13572">
        <v>8</v>
      </c>
      <c r="P13572" s="119" t="s">
        <v>20254</v>
      </c>
    </row>
    <row r="13573" spans="1:16" x14ac:dyDescent="0.25">
      <c r="A13573">
        <v>27472</v>
      </c>
      <c r="B13573" s="119" t="s">
        <v>8717</v>
      </c>
      <c r="C13573">
        <v>72</v>
      </c>
      <c r="D13573">
        <v>24635</v>
      </c>
      <c r="E13573">
        <v>448</v>
      </c>
      <c r="F13573">
        <v>1040</v>
      </c>
      <c r="G13573">
        <v>128</v>
      </c>
      <c r="H13573">
        <v>2564</v>
      </c>
      <c r="I13573" s="119" t="s">
        <v>4726</v>
      </c>
      <c r="J13573" s="119" t="s">
        <v>222</v>
      </c>
      <c r="K13573" s="1">
        <v>46255.758941458334</v>
      </c>
      <c r="L13573">
        <v>272</v>
      </c>
      <c r="M13573">
        <v>2</v>
      </c>
      <c r="N13573">
        <v>0</v>
      </c>
      <c r="O13573">
        <v>0</v>
      </c>
      <c r="P13573" s="119" t="s">
        <v>20254</v>
      </c>
    </row>
    <row r="13574" spans="1:16" x14ac:dyDescent="0.25">
      <c r="A13574">
        <v>27473</v>
      </c>
      <c r="B13574" s="119" t="s">
        <v>8743</v>
      </c>
      <c r="C13574">
        <v>79</v>
      </c>
      <c r="D13574">
        <v>24577</v>
      </c>
      <c r="E13574">
        <v>1616</v>
      </c>
      <c r="F13574">
        <v>1702</v>
      </c>
      <c r="G13574">
        <v>1074</v>
      </c>
      <c r="H13574">
        <v>2221</v>
      </c>
      <c r="I13574" s="119" t="s">
        <v>4726</v>
      </c>
      <c r="J13574" s="119" t="s">
        <v>222</v>
      </c>
      <c r="K13574" s="1">
        <v>46255.758941458334</v>
      </c>
      <c r="L13574">
        <v>531</v>
      </c>
      <c r="M13574">
        <v>37</v>
      </c>
      <c r="N13574">
        <v>309</v>
      </c>
      <c r="O13574">
        <v>3</v>
      </c>
      <c r="P13574" s="119" t="s">
        <v>20254</v>
      </c>
    </row>
    <row r="13575" spans="1:16" x14ac:dyDescent="0.25">
      <c r="A13575">
        <v>27474</v>
      </c>
      <c r="B13575" s="119" t="s">
        <v>8743</v>
      </c>
      <c r="C13575">
        <v>80</v>
      </c>
      <c r="D13575">
        <v>24577</v>
      </c>
      <c r="E13575">
        <v>973</v>
      </c>
      <c r="F13575">
        <v>1848</v>
      </c>
      <c r="G13575">
        <v>1184</v>
      </c>
      <c r="H13575">
        <v>2445</v>
      </c>
      <c r="I13575" s="119" t="s">
        <v>4726</v>
      </c>
      <c r="J13575" s="119" t="s">
        <v>222</v>
      </c>
      <c r="K13575" s="1">
        <v>46255.758941458334</v>
      </c>
      <c r="L13575">
        <v>946</v>
      </c>
      <c r="M13575">
        <v>69</v>
      </c>
      <c r="N13575">
        <v>153</v>
      </c>
      <c r="O13575">
        <v>25</v>
      </c>
      <c r="P13575" s="119" t="s">
        <v>20254</v>
      </c>
    </row>
    <row r="13576" spans="1:16" x14ac:dyDescent="0.25">
      <c r="A13576">
        <v>27475</v>
      </c>
      <c r="B13576" s="119" t="s">
        <v>8744</v>
      </c>
      <c r="C13576">
        <v>62</v>
      </c>
      <c r="D13576">
        <v>24561</v>
      </c>
      <c r="E13576">
        <v>76</v>
      </c>
      <c r="F13576">
        <v>50003</v>
      </c>
      <c r="G13576">
        <v>30</v>
      </c>
      <c r="H13576">
        <v>138088</v>
      </c>
      <c r="I13576" s="119" t="s">
        <v>4726</v>
      </c>
      <c r="J13576" s="119" t="s">
        <v>24</v>
      </c>
      <c r="K13576" s="1">
        <v>46255.758941458334</v>
      </c>
      <c r="L13576">
        <v>0</v>
      </c>
      <c r="M13576">
        <v>0</v>
      </c>
      <c r="N13576">
        <v>0</v>
      </c>
      <c r="O13576">
        <v>0</v>
      </c>
      <c r="P13576" s="119" t="s">
        <v>20254</v>
      </c>
    </row>
    <row r="13577" spans="1:16" x14ac:dyDescent="0.25">
      <c r="A13577">
        <v>27476</v>
      </c>
      <c r="B13577" s="119" t="s">
        <v>8745</v>
      </c>
      <c r="C13577">
        <v>70</v>
      </c>
      <c r="D13577">
        <v>24580</v>
      </c>
      <c r="E13577">
        <v>346</v>
      </c>
      <c r="F13577">
        <v>1500</v>
      </c>
      <c r="G13577">
        <v>827</v>
      </c>
      <c r="H13577">
        <v>5243</v>
      </c>
      <c r="I13577" s="119" t="s">
        <v>4726</v>
      </c>
      <c r="J13577" s="119" t="s">
        <v>24</v>
      </c>
      <c r="K13577" s="1">
        <v>46255.758941458334</v>
      </c>
      <c r="L13577">
        <v>295</v>
      </c>
      <c r="M13577">
        <v>9</v>
      </c>
      <c r="N13577">
        <v>2</v>
      </c>
      <c r="O13577">
        <v>0</v>
      </c>
      <c r="P13577" s="119" t="s">
        <v>20254</v>
      </c>
    </row>
    <row r="13578" spans="1:16" x14ac:dyDescent="0.25">
      <c r="A13578">
        <v>27477</v>
      </c>
      <c r="B13578" s="119" t="s">
        <v>8746</v>
      </c>
      <c r="C13578">
        <v>78</v>
      </c>
      <c r="D13578">
        <v>24636</v>
      </c>
      <c r="E13578">
        <v>618</v>
      </c>
      <c r="F13578">
        <v>2025</v>
      </c>
      <c r="G13578">
        <v>2146</v>
      </c>
      <c r="H13578">
        <v>3311</v>
      </c>
      <c r="I13578" s="119" t="s">
        <v>4726</v>
      </c>
      <c r="J13578" s="119" t="s">
        <v>24</v>
      </c>
      <c r="K13578" s="1">
        <v>46255.758941458334</v>
      </c>
      <c r="L13578">
        <v>644</v>
      </c>
      <c r="M13578">
        <v>221</v>
      </c>
      <c r="N13578">
        <v>33</v>
      </c>
      <c r="O13578">
        <v>79</v>
      </c>
      <c r="P13578" s="119" t="s">
        <v>20254</v>
      </c>
    </row>
    <row r="13579" spans="1:16" x14ac:dyDescent="0.25">
      <c r="A13579">
        <v>27478</v>
      </c>
      <c r="B13579" s="119" t="s">
        <v>8747</v>
      </c>
      <c r="C13579">
        <v>80</v>
      </c>
      <c r="D13579">
        <v>24630</v>
      </c>
      <c r="E13579">
        <v>788</v>
      </c>
      <c r="F13579">
        <v>2192</v>
      </c>
      <c r="G13579">
        <v>2174</v>
      </c>
      <c r="H13579">
        <v>3261</v>
      </c>
      <c r="I13579" s="119" t="s">
        <v>4726</v>
      </c>
      <c r="J13579" s="119" t="s">
        <v>24</v>
      </c>
      <c r="K13579" s="1">
        <v>46255.758941458334</v>
      </c>
      <c r="L13579">
        <v>336</v>
      </c>
      <c r="M13579">
        <v>137</v>
      </c>
      <c r="N13579">
        <v>27</v>
      </c>
      <c r="O13579">
        <v>39</v>
      </c>
      <c r="P13579" s="119" t="s">
        <v>20254</v>
      </c>
    </row>
    <row r="13580" spans="1:16" x14ac:dyDescent="0.25">
      <c r="A13580">
        <v>27479</v>
      </c>
      <c r="B13580" s="119" t="s">
        <v>8748</v>
      </c>
      <c r="C13580">
        <v>63</v>
      </c>
      <c r="D13580">
        <v>24592</v>
      </c>
      <c r="E13580">
        <v>185</v>
      </c>
      <c r="F13580">
        <v>31903</v>
      </c>
      <c r="G13580">
        <v>47</v>
      </c>
      <c r="H13580">
        <v>100000</v>
      </c>
      <c r="I13580" s="119" t="s">
        <v>4726</v>
      </c>
      <c r="J13580" s="119" t="s">
        <v>24</v>
      </c>
      <c r="K13580" s="1">
        <v>46255.758941458334</v>
      </c>
      <c r="L13580">
        <v>1</v>
      </c>
      <c r="M13580">
        <v>0</v>
      </c>
      <c r="N13580">
        <v>0</v>
      </c>
      <c r="O13580">
        <v>0</v>
      </c>
      <c r="P13580" s="119" t="s">
        <v>20254</v>
      </c>
    </row>
    <row r="13581" spans="1:16" x14ac:dyDescent="0.25">
      <c r="A13581">
        <v>27480</v>
      </c>
      <c r="B13581" s="119" t="s">
        <v>8749</v>
      </c>
      <c r="C13581">
        <v>71</v>
      </c>
      <c r="D13581">
        <v>24555</v>
      </c>
      <c r="E13581">
        <v>932</v>
      </c>
      <c r="F13581">
        <v>2000</v>
      </c>
      <c r="G13581">
        <v>877</v>
      </c>
      <c r="H13581">
        <v>3243</v>
      </c>
      <c r="I13581" s="119" t="s">
        <v>4726</v>
      </c>
      <c r="J13581" s="119" t="s">
        <v>24</v>
      </c>
      <c r="K13581" s="1">
        <v>46255.758941458334</v>
      </c>
      <c r="L13581">
        <v>517</v>
      </c>
      <c r="M13581">
        <v>2</v>
      </c>
      <c r="N13581">
        <v>7</v>
      </c>
      <c r="O13581">
        <v>0</v>
      </c>
      <c r="P13581" s="119" t="s">
        <v>20254</v>
      </c>
    </row>
    <row r="13582" spans="1:16" x14ac:dyDescent="0.25">
      <c r="A13582">
        <v>27481</v>
      </c>
      <c r="B13582" s="119" t="s">
        <v>8750</v>
      </c>
      <c r="C13582">
        <v>79</v>
      </c>
      <c r="D13582">
        <v>24632</v>
      </c>
      <c r="E13582">
        <v>679</v>
      </c>
      <c r="F13582">
        <v>2430</v>
      </c>
      <c r="G13582">
        <v>3171</v>
      </c>
      <c r="H13582">
        <v>3198</v>
      </c>
      <c r="I13582" s="119" t="s">
        <v>4726</v>
      </c>
      <c r="J13582" s="119" t="s">
        <v>24</v>
      </c>
      <c r="K13582" s="1">
        <v>46255.758941458334</v>
      </c>
      <c r="L13582">
        <v>599</v>
      </c>
      <c r="M13582">
        <v>350</v>
      </c>
      <c r="N13582">
        <v>168</v>
      </c>
      <c r="O13582">
        <v>208</v>
      </c>
      <c r="P13582" s="119" t="s">
        <v>20254</v>
      </c>
    </row>
    <row r="13583" spans="1:16" x14ac:dyDescent="0.25">
      <c r="A13583">
        <v>27482</v>
      </c>
      <c r="B13583" s="119" t="s">
        <v>8751</v>
      </c>
      <c r="C13583">
        <v>80</v>
      </c>
      <c r="D13583">
        <v>24594</v>
      </c>
      <c r="E13583">
        <v>1358</v>
      </c>
      <c r="F13583">
        <v>2415</v>
      </c>
      <c r="G13583">
        <v>5130</v>
      </c>
      <c r="H13583">
        <v>3191</v>
      </c>
      <c r="I13583" s="119" t="s">
        <v>4726</v>
      </c>
      <c r="J13583" s="119" t="s">
        <v>24</v>
      </c>
      <c r="K13583" s="1">
        <v>46255.758941458334</v>
      </c>
      <c r="L13583">
        <v>258</v>
      </c>
      <c r="M13583">
        <v>2286</v>
      </c>
      <c r="N13583">
        <v>26</v>
      </c>
      <c r="O13583">
        <v>726</v>
      </c>
      <c r="P13583" s="119" t="s">
        <v>20254</v>
      </c>
    </row>
    <row r="13584" spans="1:16" x14ac:dyDescent="0.25">
      <c r="A13584">
        <v>27483</v>
      </c>
      <c r="B13584" s="119" t="s">
        <v>8752</v>
      </c>
      <c r="C13584">
        <v>64</v>
      </c>
      <c r="D13584">
        <v>24624</v>
      </c>
      <c r="E13584">
        <v>507</v>
      </c>
      <c r="F13584">
        <v>30013</v>
      </c>
      <c r="G13584">
        <v>31</v>
      </c>
      <c r="H13584">
        <v>78270</v>
      </c>
      <c r="I13584" s="119" t="s">
        <v>4726</v>
      </c>
      <c r="J13584" s="119" t="s">
        <v>24</v>
      </c>
      <c r="K13584" s="1">
        <v>46255.758941458334</v>
      </c>
      <c r="L13584">
        <v>1</v>
      </c>
      <c r="M13584">
        <v>1</v>
      </c>
      <c r="N13584">
        <v>0</v>
      </c>
      <c r="O13584">
        <v>1</v>
      </c>
      <c r="P13584" s="119" t="s">
        <v>20254</v>
      </c>
    </row>
    <row r="13585" spans="1:16" x14ac:dyDescent="0.25">
      <c r="A13585">
        <v>27484</v>
      </c>
      <c r="B13585" s="119" t="s">
        <v>8753</v>
      </c>
      <c r="C13585">
        <v>72</v>
      </c>
      <c r="D13585">
        <v>24578</v>
      </c>
      <c r="E13585">
        <v>61</v>
      </c>
      <c r="F13585">
        <v>31634</v>
      </c>
      <c r="G13585">
        <v>54</v>
      </c>
      <c r="H13585">
        <v>109997</v>
      </c>
      <c r="I13585" s="119" t="s">
        <v>4726</v>
      </c>
      <c r="J13585" s="119" t="s">
        <v>24</v>
      </c>
      <c r="K13585" s="1">
        <v>46255.758941458334</v>
      </c>
      <c r="L13585">
        <v>0</v>
      </c>
      <c r="M13585">
        <v>0</v>
      </c>
      <c r="N13585">
        <v>0</v>
      </c>
      <c r="O13585">
        <v>0</v>
      </c>
      <c r="P13585" s="119" t="s">
        <v>20254</v>
      </c>
    </row>
    <row r="13586" spans="1:16" x14ac:dyDescent="0.25">
      <c r="A13586">
        <v>27485</v>
      </c>
      <c r="B13586" s="119" t="s">
        <v>8754</v>
      </c>
      <c r="C13586">
        <v>80</v>
      </c>
      <c r="D13586">
        <v>24570</v>
      </c>
      <c r="E13586">
        <v>808</v>
      </c>
      <c r="F13586">
        <v>2481</v>
      </c>
      <c r="G13586">
        <v>3789</v>
      </c>
      <c r="H13586">
        <v>3332</v>
      </c>
      <c r="I13586" s="119" t="s">
        <v>4726</v>
      </c>
      <c r="J13586" s="119" t="s">
        <v>24</v>
      </c>
      <c r="K13586" s="1">
        <v>46255.758941458334</v>
      </c>
      <c r="L13586">
        <v>390</v>
      </c>
      <c r="M13586">
        <v>417</v>
      </c>
      <c r="N13586">
        <v>45</v>
      </c>
      <c r="O13586">
        <v>81</v>
      </c>
      <c r="P13586" s="119" t="s">
        <v>20254</v>
      </c>
    </row>
    <row r="13587" spans="1:16" x14ac:dyDescent="0.25">
      <c r="A13587">
        <v>27486</v>
      </c>
      <c r="B13587" s="119" t="s">
        <v>8755</v>
      </c>
      <c r="C13587">
        <v>65</v>
      </c>
      <c r="D13587">
        <v>24648</v>
      </c>
      <c r="E13587">
        <v>287</v>
      </c>
      <c r="F13587">
        <v>25005</v>
      </c>
      <c r="G13587">
        <v>43</v>
      </c>
      <c r="H13587">
        <v>90102</v>
      </c>
      <c r="I13587" s="119" t="s">
        <v>4726</v>
      </c>
      <c r="J13587" s="119" t="s">
        <v>24</v>
      </c>
      <c r="K13587" s="1">
        <v>46255.758941458334</v>
      </c>
      <c r="L13587">
        <v>0</v>
      </c>
      <c r="M13587">
        <v>1</v>
      </c>
      <c r="N13587">
        <v>0</v>
      </c>
      <c r="O13587">
        <v>0</v>
      </c>
      <c r="P13587" s="119" t="s">
        <v>20254</v>
      </c>
    </row>
    <row r="13588" spans="1:16" x14ac:dyDescent="0.25">
      <c r="A13588">
        <v>27487</v>
      </c>
      <c r="B13588" s="119" t="s">
        <v>8756</v>
      </c>
      <c r="C13588">
        <v>73</v>
      </c>
      <c r="D13588">
        <v>24621</v>
      </c>
      <c r="E13588">
        <v>77</v>
      </c>
      <c r="F13588">
        <v>90015</v>
      </c>
      <c r="G13588">
        <v>5</v>
      </c>
      <c r="H13588">
        <v>189999</v>
      </c>
      <c r="I13588" s="119" t="s">
        <v>4726</v>
      </c>
      <c r="J13588" s="119" t="s">
        <v>24</v>
      </c>
      <c r="K13588" s="1">
        <v>46255.758941458334</v>
      </c>
      <c r="L13588">
        <v>0</v>
      </c>
      <c r="M13588">
        <v>0</v>
      </c>
      <c r="N13588">
        <v>0</v>
      </c>
      <c r="O13588">
        <v>0</v>
      </c>
      <c r="P13588" s="119" t="s">
        <v>20254</v>
      </c>
    </row>
    <row r="13589" spans="1:16" x14ac:dyDescent="0.25">
      <c r="A13589">
        <v>27489</v>
      </c>
      <c r="B13589" s="119" t="s">
        <v>8757</v>
      </c>
      <c r="C13589">
        <v>14</v>
      </c>
      <c r="D13589">
        <v>24549</v>
      </c>
      <c r="E13589">
        <v>7775</v>
      </c>
      <c r="F13589">
        <v>99</v>
      </c>
      <c r="G13589">
        <v>1593</v>
      </c>
      <c r="H13589">
        <v>150</v>
      </c>
      <c r="I13589" s="119" t="s">
        <v>4726</v>
      </c>
      <c r="J13589" s="119" t="s">
        <v>139</v>
      </c>
      <c r="K13589" s="1">
        <v>46255.758941458334</v>
      </c>
      <c r="L13589">
        <v>49</v>
      </c>
      <c r="M13589">
        <v>11</v>
      </c>
      <c r="N13589">
        <v>5</v>
      </c>
      <c r="O13589">
        <v>6</v>
      </c>
      <c r="P13589" s="119" t="s">
        <v>20254</v>
      </c>
    </row>
    <row r="13590" spans="1:16" x14ac:dyDescent="0.25">
      <c r="A13590">
        <v>27490</v>
      </c>
      <c r="B13590" s="119" t="s">
        <v>8758</v>
      </c>
      <c r="C13590">
        <v>66</v>
      </c>
      <c r="D13590">
        <v>24630</v>
      </c>
      <c r="E13590">
        <v>721</v>
      </c>
      <c r="F13590">
        <v>4719</v>
      </c>
      <c r="G13590">
        <v>67</v>
      </c>
      <c r="H13590">
        <v>39998</v>
      </c>
      <c r="I13590" s="119" t="s">
        <v>4726</v>
      </c>
      <c r="J13590" s="119" t="s">
        <v>24</v>
      </c>
      <c r="K13590" s="1">
        <v>46255.758941458334</v>
      </c>
      <c r="L13590">
        <v>0</v>
      </c>
      <c r="M13590">
        <v>0</v>
      </c>
      <c r="N13590">
        <v>0</v>
      </c>
      <c r="O13590">
        <v>0</v>
      </c>
      <c r="P13590" s="119" t="s">
        <v>20254</v>
      </c>
    </row>
    <row r="13591" spans="1:16" x14ac:dyDescent="0.25">
      <c r="A13591">
        <v>27491</v>
      </c>
      <c r="B13591" s="119" t="s">
        <v>8759</v>
      </c>
      <c r="C13591">
        <v>20</v>
      </c>
      <c r="D13591">
        <v>24613</v>
      </c>
      <c r="E13591">
        <v>4181</v>
      </c>
      <c r="F13591">
        <v>106</v>
      </c>
      <c r="G13591">
        <v>6493</v>
      </c>
      <c r="H13591">
        <v>155</v>
      </c>
      <c r="I13591" s="119" t="s">
        <v>4726</v>
      </c>
      <c r="J13591" s="119" t="s">
        <v>139</v>
      </c>
      <c r="K13591" s="1">
        <v>46255.758941458334</v>
      </c>
      <c r="L13591">
        <v>14</v>
      </c>
      <c r="M13591">
        <v>48</v>
      </c>
      <c r="N13591">
        <v>2</v>
      </c>
      <c r="O13591">
        <v>9</v>
      </c>
      <c r="P13591" s="119" t="s">
        <v>20254</v>
      </c>
    </row>
    <row r="13592" spans="1:16" x14ac:dyDescent="0.25">
      <c r="A13592">
        <v>27492</v>
      </c>
      <c r="B13592" s="119" t="s">
        <v>8760</v>
      </c>
      <c r="C13592">
        <v>26</v>
      </c>
      <c r="D13592">
        <v>24573</v>
      </c>
      <c r="E13592">
        <v>4444</v>
      </c>
      <c r="F13592">
        <v>112</v>
      </c>
      <c r="G13592">
        <v>939</v>
      </c>
      <c r="H13592">
        <v>699</v>
      </c>
      <c r="I13592" s="119" t="s">
        <v>4726</v>
      </c>
      <c r="J13592" s="119" t="s">
        <v>139</v>
      </c>
      <c r="K13592" s="1">
        <v>46255.758941458334</v>
      </c>
      <c r="L13592">
        <v>38</v>
      </c>
      <c r="M13592">
        <v>27</v>
      </c>
      <c r="N13592">
        <v>10</v>
      </c>
      <c r="O13592">
        <v>6</v>
      </c>
      <c r="P13592" s="119" t="s">
        <v>20254</v>
      </c>
    </row>
    <row r="13593" spans="1:16" x14ac:dyDescent="0.25">
      <c r="A13593">
        <v>27493</v>
      </c>
      <c r="B13593" s="119" t="s">
        <v>8761</v>
      </c>
      <c r="C13593">
        <v>74</v>
      </c>
      <c r="D13593">
        <v>24580</v>
      </c>
      <c r="E13593">
        <v>183</v>
      </c>
      <c r="F13593">
        <v>15310</v>
      </c>
      <c r="G13593">
        <v>55</v>
      </c>
      <c r="H13593">
        <v>49909</v>
      </c>
      <c r="I13593" s="119" t="s">
        <v>4726</v>
      </c>
      <c r="J13593" s="119" t="s">
        <v>24</v>
      </c>
      <c r="K13593" s="1">
        <v>46255.758941458334</v>
      </c>
      <c r="L13593">
        <v>0</v>
      </c>
      <c r="M13593">
        <v>0</v>
      </c>
      <c r="N13593">
        <v>0</v>
      </c>
      <c r="O13593">
        <v>0</v>
      </c>
      <c r="P13593" s="119" t="s">
        <v>20254</v>
      </c>
    </row>
    <row r="13594" spans="1:16" x14ac:dyDescent="0.25">
      <c r="A13594">
        <v>27494</v>
      </c>
      <c r="B13594" s="119" t="s">
        <v>8762</v>
      </c>
      <c r="C13594">
        <v>32</v>
      </c>
      <c r="D13594">
        <v>24625</v>
      </c>
      <c r="E13594">
        <v>1159</v>
      </c>
      <c r="F13594">
        <v>126</v>
      </c>
      <c r="G13594">
        <v>812</v>
      </c>
      <c r="H13594">
        <v>220</v>
      </c>
      <c r="I13594" s="119" t="s">
        <v>4726</v>
      </c>
      <c r="J13594" s="119" t="s">
        <v>139</v>
      </c>
      <c r="K13594" s="1">
        <v>46255.758941458334</v>
      </c>
      <c r="L13594">
        <v>0</v>
      </c>
      <c r="M13594">
        <v>13</v>
      </c>
      <c r="N13594">
        <v>0</v>
      </c>
      <c r="O13594">
        <v>0</v>
      </c>
      <c r="P13594" s="119" t="s">
        <v>20254</v>
      </c>
    </row>
    <row r="13595" spans="1:16" x14ac:dyDescent="0.25">
      <c r="A13595">
        <v>27495</v>
      </c>
      <c r="B13595" s="119" t="s">
        <v>8763</v>
      </c>
      <c r="C13595">
        <v>80</v>
      </c>
      <c r="D13595">
        <v>24624</v>
      </c>
      <c r="E13595">
        <v>833</v>
      </c>
      <c r="F13595">
        <v>2202</v>
      </c>
      <c r="G13595">
        <v>3682</v>
      </c>
      <c r="H13595">
        <v>3285</v>
      </c>
      <c r="I13595" s="119" t="s">
        <v>4726</v>
      </c>
      <c r="J13595" s="119" t="s">
        <v>24</v>
      </c>
      <c r="K13595" s="1">
        <v>46255.758941458334</v>
      </c>
      <c r="L13595">
        <v>287</v>
      </c>
      <c r="M13595">
        <v>117</v>
      </c>
      <c r="N13595">
        <v>52</v>
      </c>
      <c r="O13595">
        <v>37</v>
      </c>
      <c r="P13595" s="119" t="s">
        <v>20254</v>
      </c>
    </row>
    <row r="13596" spans="1:16" x14ac:dyDescent="0.25">
      <c r="A13596">
        <v>27496</v>
      </c>
      <c r="B13596" s="119" t="s">
        <v>8764</v>
      </c>
      <c r="C13596">
        <v>75</v>
      </c>
      <c r="D13596">
        <v>24571</v>
      </c>
      <c r="E13596">
        <v>590</v>
      </c>
      <c r="F13596">
        <v>1755</v>
      </c>
      <c r="G13596">
        <v>508</v>
      </c>
      <c r="H13596">
        <v>4096</v>
      </c>
      <c r="I13596" s="119" t="s">
        <v>4726</v>
      </c>
      <c r="J13596" s="119" t="s">
        <v>24</v>
      </c>
      <c r="K13596" s="1">
        <v>46255.758941458334</v>
      </c>
      <c r="L13596">
        <v>412</v>
      </c>
      <c r="M13596">
        <v>3</v>
      </c>
      <c r="N13596">
        <v>202</v>
      </c>
      <c r="O13596">
        <v>0</v>
      </c>
      <c r="P13596" s="119" t="s">
        <v>20254</v>
      </c>
    </row>
    <row r="13597" spans="1:16" x14ac:dyDescent="0.25">
      <c r="A13597">
        <v>27497</v>
      </c>
      <c r="B13597" s="119" t="s">
        <v>8765</v>
      </c>
      <c r="C13597">
        <v>27</v>
      </c>
      <c r="D13597">
        <v>24549</v>
      </c>
      <c r="E13597">
        <v>1794</v>
      </c>
      <c r="F13597">
        <v>156</v>
      </c>
      <c r="G13597">
        <v>1043</v>
      </c>
      <c r="H13597">
        <v>250</v>
      </c>
      <c r="I13597" s="119" t="s">
        <v>4726</v>
      </c>
      <c r="J13597" s="119" t="s">
        <v>139</v>
      </c>
      <c r="K13597" s="1">
        <v>46255.758941458334</v>
      </c>
      <c r="L13597">
        <v>3</v>
      </c>
      <c r="M13597">
        <v>2</v>
      </c>
      <c r="N13597">
        <v>0</v>
      </c>
      <c r="O13597">
        <v>1</v>
      </c>
      <c r="P13597" s="119" t="s">
        <v>20254</v>
      </c>
    </row>
    <row r="13598" spans="1:16" x14ac:dyDescent="0.25">
      <c r="A13598">
        <v>27498</v>
      </c>
      <c r="B13598" s="119" t="s">
        <v>8766</v>
      </c>
      <c r="C13598">
        <v>80</v>
      </c>
      <c r="D13598">
        <v>24615</v>
      </c>
      <c r="E13598">
        <v>939</v>
      </c>
      <c r="F13598">
        <v>13543</v>
      </c>
      <c r="G13598">
        <v>1064</v>
      </c>
      <c r="H13598">
        <v>14093</v>
      </c>
      <c r="I13598" s="119" t="s">
        <v>4726</v>
      </c>
      <c r="J13598" s="119" t="s">
        <v>24</v>
      </c>
      <c r="K13598" s="1">
        <v>46255.758941458334</v>
      </c>
      <c r="L13598">
        <v>643</v>
      </c>
      <c r="M13598">
        <v>121</v>
      </c>
      <c r="N13598">
        <v>202</v>
      </c>
      <c r="O13598">
        <v>20</v>
      </c>
      <c r="P13598" s="119" t="s">
        <v>20254</v>
      </c>
    </row>
    <row r="13599" spans="1:16" x14ac:dyDescent="0.25">
      <c r="A13599">
        <v>27499</v>
      </c>
      <c r="B13599" s="119" t="s">
        <v>8767</v>
      </c>
      <c r="C13599">
        <v>33</v>
      </c>
      <c r="D13599">
        <v>24558</v>
      </c>
      <c r="E13599">
        <v>388</v>
      </c>
      <c r="F13599">
        <v>129</v>
      </c>
      <c r="G13599">
        <v>906</v>
      </c>
      <c r="H13599">
        <v>198</v>
      </c>
      <c r="I13599" s="119" t="s">
        <v>4726</v>
      </c>
      <c r="J13599" s="119" t="s">
        <v>139</v>
      </c>
      <c r="K13599" s="1">
        <v>46255.758941458334</v>
      </c>
      <c r="L13599">
        <v>15</v>
      </c>
      <c r="M13599">
        <v>10</v>
      </c>
      <c r="N13599">
        <v>0</v>
      </c>
      <c r="O13599">
        <v>2</v>
      </c>
      <c r="P13599" s="119" t="s">
        <v>20254</v>
      </c>
    </row>
    <row r="13600" spans="1:16" x14ac:dyDescent="0.25">
      <c r="A13600">
        <v>27500</v>
      </c>
      <c r="B13600" s="119" t="s">
        <v>8768</v>
      </c>
      <c r="C13600">
        <v>76</v>
      </c>
      <c r="D13600">
        <v>24561</v>
      </c>
      <c r="E13600">
        <v>663</v>
      </c>
      <c r="F13600">
        <v>1834</v>
      </c>
      <c r="G13600">
        <v>3448</v>
      </c>
      <c r="H13600">
        <v>3259</v>
      </c>
      <c r="I13600" s="119" t="s">
        <v>4726</v>
      </c>
      <c r="J13600" s="119" t="s">
        <v>24</v>
      </c>
      <c r="K13600" s="1">
        <v>46255.758941458334</v>
      </c>
      <c r="L13600">
        <v>851</v>
      </c>
      <c r="M13600">
        <v>152</v>
      </c>
      <c r="N13600">
        <v>298</v>
      </c>
      <c r="O13600">
        <v>69</v>
      </c>
      <c r="P13600" s="119" t="s">
        <v>20254</v>
      </c>
    </row>
    <row r="13601" spans="1:16" x14ac:dyDescent="0.25">
      <c r="A13601">
        <v>27501</v>
      </c>
      <c r="B13601" s="119" t="s">
        <v>8769</v>
      </c>
      <c r="C13601">
        <v>40</v>
      </c>
      <c r="D13601">
        <v>24603</v>
      </c>
      <c r="E13601">
        <v>278</v>
      </c>
      <c r="F13601">
        <v>138</v>
      </c>
      <c r="G13601">
        <v>801</v>
      </c>
      <c r="H13601">
        <v>188</v>
      </c>
      <c r="I13601" s="119" t="s">
        <v>4726</v>
      </c>
      <c r="J13601" s="119" t="s">
        <v>139</v>
      </c>
      <c r="K13601" s="1">
        <v>46255.758941458334</v>
      </c>
      <c r="L13601">
        <v>10</v>
      </c>
      <c r="M13601">
        <v>4</v>
      </c>
      <c r="N13601">
        <v>1</v>
      </c>
      <c r="O13601">
        <v>0</v>
      </c>
      <c r="P13601" s="119" t="s">
        <v>20254</v>
      </c>
    </row>
    <row r="13602" spans="1:16" x14ac:dyDescent="0.25">
      <c r="A13602">
        <v>27502</v>
      </c>
      <c r="B13602" s="119" t="s">
        <v>8770</v>
      </c>
      <c r="C13602">
        <v>80</v>
      </c>
      <c r="D13602">
        <v>24627</v>
      </c>
      <c r="E13602">
        <v>838</v>
      </c>
      <c r="F13602">
        <v>2658</v>
      </c>
      <c r="G13602">
        <v>3478</v>
      </c>
      <c r="H13602">
        <v>3263</v>
      </c>
      <c r="I13602" s="119" t="s">
        <v>4726</v>
      </c>
      <c r="J13602" s="119" t="s">
        <v>24</v>
      </c>
      <c r="K13602" s="1">
        <v>46255.758941458334</v>
      </c>
      <c r="L13602">
        <v>288</v>
      </c>
      <c r="M13602">
        <v>316</v>
      </c>
      <c r="N13602">
        <v>38</v>
      </c>
      <c r="O13602">
        <v>96</v>
      </c>
      <c r="P13602" s="119" t="s">
        <v>20254</v>
      </c>
    </row>
    <row r="13603" spans="1:16" x14ac:dyDescent="0.25">
      <c r="A13603">
        <v>27503</v>
      </c>
      <c r="B13603" s="119" t="s">
        <v>8771</v>
      </c>
      <c r="C13603">
        <v>38</v>
      </c>
      <c r="D13603">
        <v>24634</v>
      </c>
      <c r="E13603">
        <v>723</v>
      </c>
      <c r="F13603">
        <v>151</v>
      </c>
      <c r="G13603">
        <v>735</v>
      </c>
      <c r="H13603">
        <v>235</v>
      </c>
      <c r="I13603" s="119" t="s">
        <v>4726</v>
      </c>
      <c r="J13603" s="119" t="s">
        <v>139</v>
      </c>
      <c r="K13603" s="1">
        <v>46255.758941458334</v>
      </c>
      <c r="L13603">
        <v>0</v>
      </c>
      <c r="M13603">
        <v>1</v>
      </c>
      <c r="N13603">
        <v>0</v>
      </c>
      <c r="O13603">
        <v>1</v>
      </c>
      <c r="P13603" s="119" t="s">
        <v>20254</v>
      </c>
    </row>
    <row r="13604" spans="1:16" x14ac:dyDescent="0.25">
      <c r="A13604">
        <v>27504</v>
      </c>
      <c r="B13604" s="119" t="s">
        <v>8772</v>
      </c>
      <c r="C13604">
        <v>1</v>
      </c>
      <c r="E13604">
        <v>304</v>
      </c>
      <c r="F13604">
        <v>27</v>
      </c>
      <c r="G13604">
        <v>1202</v>
      </c>
      <c r="H13604">
        <v>194</v>
      </c>
      <c r="I13604" s="119" t="s">
        <v>4726</v>
      </c>
      <c r="J13604" s="119" t="s">
        <v>22</v>
      </c>
      <c r="K13604" s="1">
        <v>46255.758941458334</v>
      </c>
      <c r="L13604">
        <v>0</v>
      </c>
      <c r="M13604">
        <v>5</v>
      </c>
      <c r="N13604">
        <v>0</v>
      </c>
      <c r="O13604">
        <v>0</v>
      </c>
      <c r="P13604" s="119" t="s">
        <v>20254</v>
      </c>
    </row>
    <row r="13605" spans="1:16" x14ac:dyDescent="0.25">
      <c r="A13605">
        <v>27505</v>
      </c>
      <c r="B13605" s="119" t="s">
        <v>8773</v>
      </c>
      <c r="C13605">
        <v>44</v>
      </c>
      <c r="D13605">
        <v>24547</v>
      </c>
      <c r="E13605">
        <v>250</v>
      </c>
      <c r="F13605">
        <v>142</v>
      </c>
      <c r="G13605">
        <v>757</v>
      </c>
      <c r="H13605">
        <v>360</v>
      </c>
      <c r="I13605" s="119" t="s">
        <v>4726</v>
      </c>
      <c r="J13605" s="119" t="s">
        <v>139</v>
      </c>
      <c r="K13605" s="1">
        <v>46255.758941458334</v>
      </c>
      <c r="L13605">
        <v>11</v>
      </c>
      <c r="M13605">
        <v>8</v>
      </c>
      <c r="N13605">
        <v>9</v>
      </c>
      <c r="O13605">
        <v>0</v>
      </c>
      <c r="P13605" s="119" t="s">
        <v>20254</v>
      </c>
    </row>
    <row r="13606" spans="1:16" x14ac:dyDescent="0.25">
      <c r="A13606">
        <v>27506</v>
      </c>
      <c r="B13606" s="119" t="s">
        <v>8772</v>
      </c>
      <c r="C13606">
        <v>6</v>
      </c>
      <c r="E13606">
        <v>903</v>
      </c>
      <c r="F13606">
        <v>23</v>
      </c>
      <c r="G13606">
        <v>290</v>
      </c>
      <c r="H13606">
        <v>51</v>
      </c>
      <c r="I13606" s="119" t="s">
        <v>4726</v>
      </c>
      <c r="J13606" s="119" t="s">
        <v>22</v>
      </c>
      <c r="K13606" s="1">
        <v>46255.758941458334</v>
      </c>
      <c r="L13606">
        <v>0</v>
      </c>
      <c r="M13606">
        <v>1</v>
      </c>
      <c r="N13606">
        <v>0</v>
      </c>
      <c r="O13606">
        <v>0</v>
      </c>
      <c r="P13606" s="119" t="s">
        <v>20254</v>
      </c>
    </row>
    <row r="13607" spans="1:16" x14ac:dyDescent="0.25">
      <c r="A13607">
        <v>27507</v>
      </c>
      <c r="B13607" s="119" t="s">
        <v>8774</v>
      </c>
      <c r="C13607">
        <v>50</v>
      </c>
      <c r="D13607">
        <v>24646</v>
      </c>
      <c r="E13607">
        <v>546</v>
      </c>
      <c r="F13607">
        <v>163</v>
      </c>
      <c r="G13607">
        <v>302</v>
      </c>
      <c r="H13607">
        <v>224</v>
      </c>
      <c r="I13607" s="119" t="s">
        <v>4726</v>
      </c>
      <c r="J13607" s="119" t="s">
        <v>139</v>
      </c>
      <c r="K13607" s="1">
        <v>46255.758941458334</v>
      </c>
      <c r="L13607">
        <v>12</v>
      </c>
      <c r="M13607">
        <v>7</v>
      </c>
      <c r="N13607">
        <v>5</v>
      </c>
      <c r="O13607">
        <v>1</v>
      </c>
      <c r="P13607" s="119" t="s">
        <v>20254</v>
      </c>
    </row>
    <row r="13608" spans="1:16" x14ac:dyDescent="0.25">
      <c r="A13608">
        <v>27508</v>
      </c>
      <c r="B13608" s="119" t="s">
        <v>8772</v>
      </c>
      <c r="C13608">
        <v>11</v>
      </c>
      <c r="E13608">
        <v>160</v>
      </c>
      <c r="F13608">
        <v>31</v>
      </c>
      <c r="G13608">
        <v>1552</v>
      </c>
      <c r="H13608">
        <v>180</v>
      </c>
      <c r="I13608" s="119" t="s">
        <v>4726</v>
      </c>
      <c r="J13608" s="119" t="s">
        <v>22</v>
      </c>
      <c r="K13608" s="1">
        <v>46255.758941458334</v>
      </c>
      <c r="L13608">
        <v>26</v>
      </c>
      <c r="M13608">
        <v>29</v>
      </c>
      <c r="N13608">
        <v>3</v>
      </c>
      <c r="O13608">
        <v>5</v>
      </c>
      <c r="P13608" s="119" t="s">
        <v>20254</v>
      </c>
    </row>
    <row r="13609" spans="1:16" x14ac:dyDescent="0.25">
      <c r="A13609">
        <v>27509</v>
      </c>
      <c r="B13609" s="119" t="s">
        <v>8775</v>
      </c>
      <c r="C13609">
        <v>56</v>
      </c>
      <c r="D13609">
        <v>24619</v>
      </c>
      <c r="E13609">
        <v>45</v>
      </c>
      <c r="F13609">
        <v>173</v>
      </c>
      <c r="G13609">
        <v>405</v>
      </c>
      <c r="H13609">
        <v>688</v>
      </c>
      <c r="I13609" s="119" t="s">
        <v>4726</v>
      </c>
      <c r="J13609" s="119" t="s">
        <v>139</v>
      </c>
      <c r="K13609" s="1">
        <v>46255.758941458334</v>
      </c>
      <c r="L13609">
        <v>5</v>
      </c>
      <c r="M13609">
        <v>9</v>
      </c>
      <c r="N13609">
        <v>3</v>
      </c>
      <c r="O13609">
        <v>2</v>
      </c>
      <c r="P13609" s="119" t="s">
        <v>20254</v>
      </c>
    </row>
    <row r="13610" spans="1:16" x14ac:dyDescent="0.25">
      <c r="A13610">
        <v>27510</v>
      </c>
      <c r="B13610" s="119" t="s">
        <v>8772</v>
      </c>
      <c r="C13610">
        <v>16</v>
      </c>
      <c r="E13610">
        <v>739</v>
      </c>
      <c r="F13610">
        <v>36</v>
      </c>
      <c r="G13610">
        <v>315</v>
      </c>
      <c r="H13610">
        <v>202</v>
      </c>
      <c r="I13610" s="119" t="s">
        <v>4726</v>
      </c>
      <c r="J13610" s="119" t="s">
        <v>22</v>
      </c>
      <c r="K13610" s="1">
        <v>46255.758941458334</v>
      </c>
      <c r="L13610">
        <v>14</v>
      </c>
      <c r="M13610">
        <v>3</v>
      </c>
      <c r="N13610">
        <v>8</v>
      </c>
      <c r="O13610">
        <v>0</v>
      </c>
      <c r="P13610" s="119" t="s">
        <v>20254</v>
      </c>
    </row>
    <row r="13611" spans="1:16" x14ac:dyDescent="0.25">
      <c r="A13611">
        <v>27511</v>
      </c>
      <c r="B13611" s="119" t="s">
        <v>8776</v>
      </c>
      <c r="C13611">
        <v>39</v>
      </c>
      <c r="D13611">
        <v>24619</v>
      </c>
      <c r="E13611">
        <v>735</v>
      </c>
      <c r="F13611">
        <v>132</v>
      </c>
      <c r="G13611">
        <v>409</v>
      </c>
      <c r="H13611">
        <v>474</v>
      </c>
      <c r="I13611" s="119" t="s">
        <v>4726</v>
      </c>
      <c r="J13611" s="119" t="s">
        <v>139</v>
      </c>
      <c r="K13611" s="1">
        <v>46255.758941458334</v>
      </c>
      <c r="L13611">
        <v>13</v>
      </c>
      <c r="M13611">
        <v>11</v>
      </c>
      <c r="N13611">
        <v>1</v>
      </c>
      <c r="O13611">
        <v>3</v>
      </c>
      <c r="P13611" s="119" t="s">
        <v>20254</v>
      </c>
    </row>
    <row r="13612" spans="1:16" x14ac:dyDescent="0.25">
      <c r="A13612">
        <v>27512</v>
      </c>
      <c r="B13612" s="119" t="s">
        <v>8777</v>
      </c>
      <c r="C13612">
        <v>0</v>
      </c>
      <c r="E13612">
        <v>699</v>
      </c>
      <c r="F13612">
        <v>15</v>
      </c>
      <c r="G13612">
        <v>417</v>
      </c>
      <c r="H13612">
        <v>81</v>
      </c>
      <c r="I13612" s="119" t="s">
        <v>4726</v>
      </c>
      <c r="J13612" s="119" t="s">
        <v>22</v>
      </c>
      <c r="K13612" s="1">
        <v>46255.758941458334</v>
      </c>
      <c r="L13612">
        <v>0</v>
      </c>
      <c r="M13612">
        <v>2</v>
      </c>
      <c r="N13612">
        <v>0</v>
      </c>
      <c r="O13612">
        <v>0</v>
      </c>
      <c r="P13612" s="119" t="s">
        <v>20254</v>
      </c>
    </row>
    <row r="13613" spans="1:16" x14ac:dyDescent="0.25">
      <c r="A13613">
        <v>27513</v>
      </c>
      <c r="B13613" s="119" t="s">
        <v>8778</v>
      </c>
      <c r="C13613">
        <v>45</v>
      </c>
      <c r="D13613">
        <v>24547</v>
      </c>
      <c r="E13613">
        <v>307</v>
      </c>
      <c r="F13613">
        <v>145</v>
      </c>
      <c r="G13613">
        <v>236</v>
      </c>
      <c r="H13613">
        <v>348</v>
      </c>
      <c r="I13613" s="119" t="s">
        <v>4726</v>
      </c>
      <c r="J13613" s="119" t="s">
        <v>139</v>
      </c>
      <c r="K13613" s="1">
        <v>46255.758941458334</v>
      </c>
      <c r="L13613">
        <v>11</v>
      </c>
      <c r="M13613">
        <v>7</v>
      </c>
      <c r="N13613">
        <v>1</v>
      </c>
      <c r="O13613">
        <v>0</v>
      </c>
      <c r="P13613" s="119" t="s">
        <v>20254</v>
      </c>
    </row>
    <row r="13614" spans="1:16" x14ac:dyDescent="0.25">
      <c r="A13614">
        <v>27514</v>
      </c>
      <c r="B13614" s="119" t="s">
        <v>8777</v>
      </c>
      <c r="C13614">
        <v>7</v>
      </c>
      <c r="E13614">
        <v>2</v>
      </c>
      <c r="F13614">
        <v>19</v>
      </c>
      <c r="G13614">
        <v>436</v>
      </c>
      <c r="H13614">
        <v>127</v>
      </c>
      <c r="I13614" s="119" t="s">
        <v>4726</v>
      </c>
      <c r="J13614" s="119" t="s">
        <v>22</v>
      </c>
      <c r="K13614" s="1">
        <v>46255.758941458334</v>
      </c>
      <c r="L13614">
        <v>0</v>
      </c>
      <c r="M13614">
        <v>4</v>
      </c>
      <c r="N13614">
        <v>0</v>
      </c>
      <c r="O13614">
        <v>3</v>
      </c>
      <c r="P13614" s="119" t="s">
        <v>20254</v>
      </c>
    </row>
    <row r="13615" spans="1:16" x14ac:dyDescent="0.25">
      <c r="A13615">
        <v>27515</v>
      </c>
      <c r="B13615" s="119" t="s">
        <v>8779</v>
      </c>
      <c r="C13615">
        <v>51</v>
      </c>
      <c r="D13615">
        <v>24610</v>
      </c>
      <c r="E13615">
        <v>99</v>
      </c>
      <c r="F13615">
        <v>164</v>
      </c>
      <c r="G13615">
        <v>639</v>
      </c>
      <c r="H13615">
        <v>215</v>
      </c>
      <c r="I13615" s="119" t="s">
        <v>4726</v>
      </c>
      <c r="J13615" s="119" t="s">
        <v>139</v>
      </c>
      <c r="K13615" s="1">
        <v>46255.758941458334</v>
      </c>
      <c r="L13615">
        <v>15</v>
      </c>
      <c r="M13615">
        <v>7</v>
      </c>
      <c r="N13615">
        <v>3</v>
      </c>
      <c r="O13615">
        <v>2</v>
      </c>
      <c r="P13615" s="119" t="s">
        <v>20254</v>
      </c>
    </row>
    <row r="13616" spans="1:16" x14ac:dyDescent="0.25">
      <c r="A13616">
        <v>27516</v>
      </c>
      <c r="B13616" s="119" t="s">
        <v>8780</v>
      </c>
      <c r="C13616">
        <v>57</v>
      </c>
      <c r="D13616">
        <v>24628</v>
      </c>
      <c r="E13616">
        <v>1454</v>
      </c>
      <c r="F13616">
        <v>173</v>
      </c>
      <c r="G13616">
        <v>883</v>
      </c>
      <c r="H13616">
        <v>249</v>
      </c>
      <c r="I13616" s="119" t="s">
        <v>4726</v>
      </c>
      <c r="J13616" s="119" t="s">
        <v>139</v>
      </c>
      <c r="K13616" s="1">
        <v>46255.758941458334</v>
      </c>
      <c r="L13616">
        <v>6</v>
      </c>
      <c r="M13616">
        <v>5</v>
      </c>
      <c r="N13616">
        <v>1</v>
      </c>
      <c r="O13616">
        <v>1</v>
      </c>
      <c r="P13616" s="119" t="s">
        <v>20254</v>
      </c>
    </row>
    <row r="13617" spans="1:16" x14ac:dyDescent="0.25">
      <c r="A13617">
        <v>27517</v>
      </c>
      <c r="B13617" s="119" t="s">
        <v>8777</v>
      </c>
      <c r="C13617">
        <v>12</v>
      </c>
      <c r="E13617">
        <v>728</v>
      </c>
      <c r="F13617">
        <v>31</v>
      </c>
      <c r="G13617">
        <v>339</v>
      </c>
      <c r="H13617">
        <v>52</v>
      </c>
      <c r="I13617" s="119" t="s">
        <v>4726</v>
      </c>
      <c r="J13617" s="119" t="s">
        <v>22</v>
      </c>
      <c r="K13617" s="1">
        <v>46255.758941458334</v>
      </c>
      <c r="L13617">
        <v>13</v>
      </c>
      <c r="M13617">
        <v>1</v>
      </c>
      <c r="N13617">
        <v>4</v>
      </c>
      <c r="O13617">
        <v>1</v>
      </c>
      <c r="P13617" s="119" t="s">
        <v>20254</v>
      </c>
    </row>
    <row r="13618" spans="1:16" x14ac:dyDescent="0.25">
      <c r="A13618">
        <v>27518</v>
      </c>
      <c r="B13618" s="119" t="s">
        <v>8777</v>
      </c>
      <c r="C13618">
        <v>17</v>
      </c>
      <c r="E13618">
        <v>3</v>
      </c>
      <c r="F13618">
        <v>35</v>
      </c>
      <c r="G13618">
        <v>292</v>
      </c>
      <c r="H13618">
        <v>95</v>
      </c>
      <c r="I13618" s="119" t="s">
        <v>4726</v>
      </c>
      <c r="J13618" s="119" t="s">
        <v>22</v>
      </c>
      <c r="K13618" s="1">
        <v>46255.758941458334</v>
      </c>
      <c r="L13618">
        <v>0</v>
      </c>
      <c r="M13618">
        <v>6</v>
      </c>
      <c r="N13618">
        <v>0</v>
      </c>
      <c r="O13618">
        <v>0</v>
      </c>
      <c r="P13618" s="119" t="s">
        <v>20254</v>
      </c>
    </row>
    <row r="13619" spans="1:16" x14ac:dyDescent="0.25">
      <c r="A13619">
        <v>27519</v>
      </c>
      <c r="B13619" s="119" t="s">
        <v>8781</v>
      </c>
      <c r="C13619">
        <v>46</v>
      </c>
      <c r="D13619">
        <v>24628</v>
      </c>
      <c r="E13619">
        <v>199</v>
      </c>
      <c r="F13619">
        <v>149</v>
      </c>
      <c r="G13619">
        <v>292</v>
      </c>
      <c r="H13619">
        <v>160</v>
      </c>
      <c r="I13619" s="119" t="s">
        <v>4726</v>
      </c>
      <c r="J13619" s="119" t="s">
        <v>139</v>
      </c>
      <c r="K13619" s="1">
        <v>46255.758941458334</v>
      </c>
      <c r="L13619">
        <v>15</v>
      </c>
      <c r="M13619">
        <v>1</v>
      </c>
      <c r="N13619">
        <v>4</v>
      </c>
      <c r="O13619">
        <v>0</v>
      </c>
      <c r="P13619" s="119" t="s">
        <v>20254</v>
      </c>
    </row>
    <row r="13620" spans="1:16" x14ac:dyDescent="0.25">
      <c r="A13620">
        <v>27520</v>
      </c>
      <c r="B13620" s="119" t="s">
        <v>8782</v>
      </c>
      <c r="C13620">
        <v>52</v>
      </c>
      <c r="D13620">
        <v>24573</v>
      </c>
      <c r="E13620">
        <v>109</v>
      </c>
      <c r="F13620">
        <v>168</v>
      </c>
      <c r="G13620">
        <v>425</v>
      </c>
      <c r="H13620">
        <v>195</v>
      </c>
      <c r="I13620" s="119" t="s">
        <v>4726</v>
      </c>
      <c r="J13620" s="119" t="s">
        <v>139</v>
      </c>
      <c r="K13620" s="1">
        <v>46255.758941458334</v>
      </c>
      <c r="L13620">
        <v>11</v>
      </c>
      <c r="M13620">
        <v>1</v>
      </c>
      <c r="N13620">
        <v>1</v>
      </c>
      <c r="O13620">
        <v>1</v>
      </c>
      <c r="P13620" s="119" t="s">
        <v>20254</v>
      </c>
    </row>
    <row r="13621" spans="1:16" x14ac:dyDescent="0.25">
      <c r="A13621">
        <v>27521</v>
      </c>
      <c r="B13621" s="119" t="s">
        <v>8783</v>
      </c>
      <c r="C13621">
        <v>0</v>
      </c>
      <c r="E13621">
        <v>410</v>
      </c>
      <c r="F13621">
        <v>17</v>
      </c>
      <c r="G13621">
        <v>234</v>
      </c>
      <c r="H13621">
        <v>87</v>
      </c>
      <c r="I13621" s="119" t="s">
        <v>4726</v>
      </c>
      <c r="J13621" s="119" t="s">
        <v>22</v>
      </c>
      <c r="K13621" s="1">
        <v>46255.758941458334</v>
      </c>
      <c r="L13621">
        <v>0</v>
      </c>
      <c r="M13621">
        <v>1</v>
      </c>
      <c r="N13621">
        <v>0</v>
      </c>
      <c r="O13621">
        <v>0</v>
      </c>
      <c r="P13621" s="119" t="s">
        <v>20254</v>
      </c>
    </row>
    <row r="13622" spans="1:16" x14ac:dyDescent="0.25">
      <c r="A13622">
        <v>27522</v>
      </c>
      <c r="B13622" s="119" t="s">
        <v>8784</v>
      </c>
      <c r="C13622">
        <v>58</v>
      </c>
      <c r="D13622">
        <v>24552</v>
      </c>
      <c r="E13622">
        <v>469</v>
      </c>
      <c r="F13622">
        <v>177</v>
      </c>
      <c r="G13622">
        <v>1197</v>
      </c>
      <c r="H13622">
        <v>178</v>
      </c>
      <c r="I13622" s="119" t="s">
        <v>4726</v>
      </c>
      <c r="J13622" s="119" t="s">
        <v>139</v>
      </c>
      <c r="K13622" s="1">
        <v>46255.758941458334</v>
      </c>
      <c r="L13622">
        <v>7</v>
      </c>
      <c r="M13622">
        <v>7</v>
      </c>
      <c r="N13622">
        <v>4</v>
      </c>
      <c r="O13622">
        <v>0</v>
      </c>
      <c r="P13622" s="119" t="s">
        <v>20254</v>
      </c>
    </row>
    <row r="13623" spans="1:16" x14ac:dyDescent="0.25">
      <c r="A13623">
        <v>27523</v>
      </c>
      <c r="B13623" s="119" t="s">
        <v>8783</v>
      </c>
      <c r="C13623">
        <v>8</v>
      </c>
      <c r="E13623">
        <v>928</v>
      </c>
      <c r="F13623">
        <v>25</v>
      </c>
      <c r="G13623">
        <v>322</v>
      </c>
      <c r="H13623">
        <v>41</v>
      </c>
      <c r="I13623" s="119" t="s">
        <v>4726</v>
      </c>
      <c r="J13623" s="119" t="s">
        <v>22</v>
      </c>
      <c r="K13623" s="1">
        <v>46255.758941458334</v>
      </c>
      <c r="L13623">
        <v>13</v>
      </c>
      <c r="M13623">
        <v>2</v>
      </c>
      <c r="N13623">
        <v>1</v>
      </c>
      <c r="O13623">
        <v>0</v>
      </c>
      <c r="P13623" s="119" t="s">
        <v>20254</v>
      </c>
    </row>
    <row r="13624" spans="1:16" x14ac:dyDescent="0.25">
      <c r="A13624">
        <v>27524</v>
      </c>
      <c r="B13624" s="119" t="s">
        <v>8783</v>
      </c>
      <c r="C13624">
        <v>13</v>
      </c>
      <c r="E13624">
        <v>1028</v>
      </c>
      <c r="F13624">
        <v>33</v>
      </c>
      <c r="G13624">
        <v>276</v>
      </c>
      <c r="H13624">
        <v>66</v>
      </c>
      <c r="I13624" s="119" t="s">
        <v>4726</v>
      </c>
      <c r="J13624" s="119" t="s">
        <v>22</v>
      </c>
      <c r="K13624" s="1">
        <v>46255.758941458334</v>
      </c>
      <c r="L13624">
        <v>14</v>
      </c>
      <c r="M13624">
        <v>0</v>
      </c>
      <c r="N13624">
        <v>3</v>
      </c>
      <c r="O13624">
        <v>0</v>
      </c>
      <c r="P13624" s="119" t="s">
        <v>20254</v>
      </c>
    </row>
    <row r="13625" spans="1:16" x14ac:dyDescent="0.25">
      <c r="A13625">
        <v>27525</v>
      </c>
      <c r="B13625" s="119" t="s">
        <v>8785</v>
      </c>
      <c r="C13625">
        <v>53</v>
      </c>
      <c r="D13625">
        <v>24568</v>
      </c>
      <c r="E13625">
        <v>159</v>
      </c>
      <c r="F13625">
        <v>180</v>
      </c>
      <c r="G13625">
        <v>388</v>
      </c>
      <c r="H13625">
        <v>275</v>
      </c>
      <c r="I13625" s="119" t="s">
        <v>4726</v>
      </c>
      <c r="J13625" s="119" t="s">
        <v>139</v>
      </c>
      <c r="K13625" s="1">
        <v>46255.758941458334</v>
      </c>
      <c r="L13625">
        <v>9</v>
      </c>
      <c r="M13625">
        <v>3</v>
      </c>
      <c r="N13625">
        <v>2</v>
      </c>
      <c r="O13625">
        <v>0</v>
      </c>
      <c r="P13625" s="119" t="s">
        <v>20254</v>
      </c>
    </row>
    <row r="13626" spans="1:16" x14ac:dyDescent="0.25">
      <c r="A13626">
        <v>27526</v>
      </c>
      <c r="B13626" s="119" t="s">
        <v>8783</v>
      </c>
      <c r="C13626">
        <v>18</v>
      </c>
      <c r="E13626">
        <v>1198</v>
      </c>
      <c r="F13626">
        <v>39</v>
      </c>
      <c r="G13626">
        <v>273</v>
      </c>
      <c r="H13626">
        <v>56</v>
      </c>
      <c r="I13626" s="119" t="s">
        <v>4726</v>
      </c>
      <c r="J13626" s="119" t="s">
        <v>22</v>
      </c>
      <c r="K13626" s="1">
        <v>46255.758941458334</v>
      </c>
      <c r="L13626">
        <v>6</v>
      </c>
      <c r="M13626">
        <v>2</v>
      </c>
      <c r="N13626">
        <v>2</v>
      </c>
      <c r="O13626">
        <v>1</v>
      </c>
      <c r="P13626" s="119" t="s">
        <v>20254</v>
      </c>
    </row>
    <row r="13627" spans="1:16" x14ac:dyDescent="0.25">
      <c r="A13627">
        <v>27527</v>
      </c>
      <c r="B13627" s="119" t="s">
        <v>8760</v>
      </c>
      <c r="C13627">
        <v>59</v>
      </c>
      <c r="D13627">
        <v>24573</v>
      </c>
      <c r="E13627">
        <v>1</v>
      </c>
      <c r="F13627">
        <v>154</v>
      </c>
      <c r="G13627">
        <v>639</v>
      </c>
      <c r="H13627">
        <v>200</v>
      </c>
      <c r="I13627" s="119" t="s">
        <v>4726</v>
      </c>
      <c r="J13627" s="119" t="s">
        <v>139</v>
      </c>
      <c r="K13627" s="1">
        <v>46255.758941458334</v>
      </c>
      <c r="L13627">
        <v>0</v>
      </c>
      <c r="M13627">
        <v>9</v>
      </c>
      <c r="N13627">
        <v>0</v>
      </c>
      <c r="O13627">
        <v>1</v>
      </c>
      <c r="P13627" s="119" t="s">
        <v>20254</v>
      </c>
    </row>
    <row r="13628" spans="1:16" x14ac:dyDescent="0.25">
      <c r="A13628">
        <v>27528</v>
      </c>
      <c r="B13628" s="119" t="s">
        <v>8772</v>
      </c>
      <c r="C13628">
        <v>0</v>
      </c>
      <c r="E13628">
        <v>1872</v>
      </c>
      <c r="F13628">
        <v>503</v>
      </c>
      <c r="G13628">
        <v>498</v>
      </c>
      <c r="H13628">
        <v>1280</v>
      </c>
      <c r="I13628" s="119" t="s">
        <v>4726</v>
      </c>
      <c r="J13628" s="119" t="s">
        <v>22</v>
      </c>
      <c r="K13628" s="1">
        <v>46255.758941458334</v>
      </c>
      <c r="L13628">
        <v>0</v>
      </c>
      <c r="M13628">
        <v>6</v>
      </c>
      <c r="N13628">
        <v>0</v>
      </c>
      <c r="O13628">
        <v>0</v>
      </c>
      <c r="P13628" s="119" t="s">
        <v>20254</v>
      </c>
    </row>
    <row r="13629" spans="1:16" x14ac:dyDescent="0.25">
      <c r="A13629">
        <v>27529</v>
      </c>
      <c r="B13629" s="119" t="s">
        <v>8786</v>
      </c>
      <c r="C13629">
        <v>62</v>
      </c>
      <c r="D13629">
        <v>24619</v>
      </c>
      <c r="E13629">
        <v>15</v>
      </c>
      <c r="F13629">
        <v>194</v>
      </c>
      <c r="G13629">
        <v>374</v>
      </c>
      <c r="H13629">
        <v>676</v>
      </c>
      <c r="I13629" s="119" t="s">
        <v>4726</v>
      </c>
      <c r="J13629" s="119" t="s">
        <v>139</v>
      </c>
      <c r="K13629" s="1">
        <v>46255.758941458334</v>
      </c>
      <c r="L13629">
        <v>0</v>
      </c>
      <c r="M13629">
        <v>7</v>
      </c>
      <c r="N13629">
        <v>0</v>
      </c>
      <c r="O13629">
        <v>1</v>
      </c>
      <c r="P13629" s="119" t="s">
        <v>20254</v>
      </c>
    </row>
    <row r="13630" spans="1:16" x14ac:dyDescent="0.25">
      <c r="A13630">
        <v>27530</v>
      </c>
      <c r="B13630" s="119" t="s">
        <v>8772</v>
      </c>
      <c r="C13630">
        <v>9</v>
      </c>
      <c r="E13630">
        <v>669</v>
      </c>
      <c r="F13630">
        <v>26</v>
      </c>
      <c r="G13630">
        <v>508</v>
      </c>
      <c r="H13630">
        <v>59</v>
      </c>
      <c r="I13630" s="119" t="s">
        <v>4726</v>
      </c>
      <c r="J13630" s="119" t="s">
        <v>22</v>
      </c>
      <c r="K13630" s="1">
        <v>46255.758941458334</v>
      </c>
      <c r="L13630">
        <v>0</v>
      </c>
      <c r="M13630">
        <v>3</v>
      </c>
      <c r="N13630">
        <v>0</v>
      </c>
      <c r="O13630">
        <v>1</v>
      </c>
      <c r="P13630" s="119" t="s">
        <v>20254</v>
      </c>
    </row>
    <row r="13631" spans="1:16" x14ac:dyDescent="0.25">
      <c r="A13631">
        <v>27531</v>
      </c>
      <c r="B13631" s="119" t="s">
        <v>8787</v>
      </c>
      <c r="C13631">
        <v>68</v>
      </c>
      <c r="D13631">
        <v>24616</v>
      </c>
      <c r="E13631">
        <v>1</v>
      </c>
      <c r="F13631">
        <v>172</v>
      </c>
      <c r="G13631">
        <v>481</v>
      </c>
      <c r="H13631">
        <v>202</v>
      </c>
      <c r="I13631" s="119" t="s">
        <v>4726</v>
      </c>
      <c r="J13631" s="119" t="s">
        <v>139</v>
      </c>
      <c r="K13631" s="1">
        <v>46255.758941458334</v>
      </c>
      <c r="L13631">
        <v>0</v>
      </c>
      <c r="M13631">
        <v>4</v>
      </c>
      <c r="N13631">
        <v>0</v>
      </c>
      <c r="O13631">
        <v>1</v>
      </c>
      <c r="P13631" s="119" t="s">
        <v>20254</v>
      </c>
    </row>
    <row r="13632" spans="1:16" x14ac:dyDescent="0.25">
      <c r="A13632">
        <v>27532</v>
      </c>
      <c r="B13632" s="119" t="s">
        <v>8788</v>
      </c>
      <c r="C13632">
        <v>74</v>
      </c>
      <c r="D13632">
        <v>24603</v>
      </c>
      <c r="E13632">
        <v>0</v>
      </c>
      <c r="F13632">
        <v>0</v>
      </c>
      <c r="G13632">
        <v>763</v>
      </c>
      <c r="H13632">
        <v>216</v>
      </c>
      <c r="I13632" s="119" t="s">
        <v>4726</v>
      </c>
      <c r="J13632" s="119" t="s">
        <v>139</v>
      </c>
      <c r="K13632" s="1">
        <v>46255.758941458334</v>
      </c>
      <c r="L13632">
        <v>0</v>
      </c>
      <c r="M13632">
        <v>0</v>
      </c>
      <c r="N13632">
        <v>0</v>
      </c>
      <c r="O13632">
        <v>0</v>
      </c>
      <c r="P13632" s="119" t="s">
        <v>20254</v>
      </c>
    </row>
    <row r="13633" spans="1:16" x14ac:dyDescent="0.25">
      <c r="A13633">
        <v>27533</v>
      </c>
      <c r="B13633" s="119" t="s">
        <v>8772</v>
      </c>
      <c r="C13633">
        <v>14</v>
      </c>
      <c r="E13633">
        <v>651</v>
      </c>
      <c r="F13633">
        <v>35</v>
      </c>
      <c r="G13633">
        <v>257</v>
      </c>
      <c r="H13633">
        <v>52</v>
      </c>
      <c r="I13633" s="119" t="s">
        <v>4726</v>
      </c>
      <c r="J13633" s="119" t="s">
        <v>22</v>
      </c>
      <c r="K13633" s="1">
        <v>46255.758941458334</v>
      </c>
      <c r="L13633">
        <v>19</v>
      </c>
      <c r="M13633">
        <v>1</v>
      </c>
      <c r="N13633">
        <v>7</v>
      </c>
      <c r="O13633">
        <v>0</v>
      </c>
      <c r="P13633" s="119" t="s">
        <v>20254</v>
      </c>
    </row>
    <row r="13634" spans="1:16" x14ac:dyDescent="0.25">
      <c r="A13634">
        <v>27534</v>
      </c>
      <c r="B13634" s="119" t="s">
        <v>8772</v>
      </c>
      <c r="C13634">
        <v>19</v>
      </c>
      <c r="E13634">
        <v>766</v>
      </c>
      <c r="F13634">
        <v>42</v>
      </c>
      <c r="G13634">
        <v>398</v>
      </c>
      <c r="H13634">
        <v>63</v>
      </c>
      <c r="I13634" s="119" t="s">
        <v>4726</v>
      </c>
      <c r="J13634" s="119" t="s">
        <v>22</v>
      </c>
      <c r="K13634" s="1">
        <v>46255.758941458334</v>
      </c>
      <c r="L13634">
        <v>16</v>
      </c>
      <c r="M13634">
        <v>0</v>
      </c>
      <c r="N13634">
        <v>3</v>
      </c>
      <c r="O13634">
        <v>0</v>
      </c>
      <c r="P13634" s="119" t="s">
        <v>20254</v>
      </c>
    </row>
    <row r="13635" spans="1:16" x14ac:dyDescent="0.25">
      <c r="A13635">
        <v>27535</v>
      </c>
      <c r="B13635" s="119" t="s">
        <v>8788</v>
      </c>
      <c r="C13635">
        <v>80</v>
      </c>
      <c r="D13635">
        <v>24603</v>
      </c>
      <c r="E13635">
        <v>37</v>
      </c>
      <c r="F13635">
        <v>200</v>
      </c>
      <c r="G13635">
        <v>13694</v>
      </c>
      <c r="H13635">
        <v>233</v>
      </c>
      <c r="I13635" s="119" t="s">
        <v>4726</v>
      </c>
      <c r="J13635" s="119" t="s">
        <v>139</v>
      </c>
      <c r="K13635" s="1">
        <v>46255.758941458334</v>
      </c>
      <c r="L13635">
        <v>0</v>
      </c>
      <c r="M13635">
        <v>7</v>
      </c>
      <c r="N13635">
        <v>0</v>
      </c>
      <c r="O13635">
        <v>4</v>
      </c>
      <c r="P13635" s="119" t="s">
        <v>20254</v>
      </c>
    </row>
    <row r="13636" spans="1:16" x14ac:dyDescent="0.25">
      <c r="A13636">
        <v>27536</v>
      </c>
      <c r="B13636" s="119" t="s">
        <v>4862</v>
      </c>
      <c r="C13636">
        <v>21</v>
      </c>
      <c r="E13636">
        <v>65</v>
      </c>
      <c r="F13636">
        <v>44</v>
      </c>
      <c r="G13636">
        <v>481</v>
      </c>
      <c r="H13636">
        <v>84</v>
      </c>
      <c r="I13636" s="119" t="s">
        <v>4726</v>
      </c>
      <c r="J13636" s="119" t="s">
        <v>22</v>
      </c>
      <c r="K13636" s="1">
        <v>46255.758941458334</v>
      </c>
      <c r="L13636">
        <v>7</v>
      </c>
      <c r="M13636">
        <v>1</v>
      </c>
      <c r="N13636">
        <v>1</v>
      </c>
      <c r="O13636">
        <v>0</v>
      </c>
      <c r="P13636" s="119" t="s">
        <v>20254</v>
      </c>
    </row>
    <row r="13637" spans="1:16" x14ac:dyDescent="0.25">
      <c r="A13637">
        <v>27537</v>
      </c>
      <c r="B13637" s="119" t="s">
        <v>8789</v>
      </c>
      <c r="C13637">
        <v>69</v>
      </c>
      <c r="D13637">
        <v>24628</v>
      </c>
      <c r="E13637">
        <v>0</v>
      </c>
      <c r="F13637">
        <v>0</v>
      </c>
      <c r="G13637">
        <v>520</v>
      </c>
      <c r="H13637">
        <v>211</v>
      </c>
      <c r="I13637" s="119" t="s">
        <v>4726</v>
      </c>
      <c r="J13637" s="119" t="s">
        <v>139</v>
      </c>
      <c r="K13637" s="1">
        <v>46255.758941458334</v>
      </c>
      <c r="L13637">
        <v>0</v>
      </c>
      <c r="M13637">
        <v>0</v>
      </c>
      <c r="N13637">
        <v>0</v>
      </c>
      <c r="O13637">
        <v>0</v>
      </c>
      <c r="P13637" s="119" t="s">
        <v>20254</v>
      </c>
    </row>
    <row r="13638" spans="1:16" x14ac:dyDescent="0.25">
      <c r="A13638">
        <v>27538</v>
      </c>
      <c r="B13638" s="119" t="s">
        <v>4862</v>
      </c>
      <c r="C13638">
        <v>26</v>
      </c>
      <c r="E13638">
        <v>0</v>
      </c>
      <c r="F13638">
        <v>0</v>
      </c>
      <c r="G13638">
        <v>184</v>
      </c>
      <c r="H13638">
        <v>65</v>
      </c>
      <c r="I13638" s="119" t="s">
        <v>4726</v>
      </c>
      <c r="J13638" s="119" t="s">
        <v>22</v>
      </c>
      <c r="K13638" s="1">
        <v>46255.758941458334</v>
      </c>
      <c r="L13638">
        <v>0</v>
      </c>
      <c r="M13638">
        <v>3</v>
      </c>
      <c r="N13638">
        <v>0</v>
      </c>
      <c r="O13638">
        <v>0</v>
      </c>
      <c r="P13638" s="119" t="s">
        <v>20254</v>
      </c>
    </row>
    <row r="13639" spans="1:16" x14ac:dyDescent="0.25">
      <c r="A13639">
        <v>27539</v>
      </c>
      <c r="B13639" s="119" t="s">
        <v>8790</v>
      </c>
      <c r="C13639">
        <v>75</v>
      </c>
      <c r="D13639">
        <v>24558</v>
      </c>
      <c r="E13639">
        <v>0</v>
      </c>
      <c r="F13639">
        <v>0</v>
      </c>
      <c r="G13639">
        <v>975</v>
      </c>
      <c r="H13639">
        <v>219</v>
      </c>
      <c r="I13639" s="119" t="s">
        <v>4726</v>
      </c>
      <c r="J13639" s="119" t="s">
        <v>139</v>
      </c>
      <c r="K13639" s="1">
        <v>46255.758941458334</v>
      </c>
      <c r="L13639">
        <v>0</v>
      </c>
      <c r="M13639">
        <v>7</v>
      </c>
      <c r="N13639">
        <v>0</v>
      </c>
      <c r="O13639">
        <v>6</v>
      </c>
      <c r="P13639" s="119" t="s">
        <v>20254</v>
      </c>
    </row>
    <row r="13640" spans="1:16" x14ac:dyDescent="0.25">
      <c r="A13640">
        <v>27540</v>
      </c>
      <c r="B13640" s="119" t="s">
        <v>8791</v>
      </c>
      <c r="C13640">
        <v>80</v>
      </c>
      <c r="D13640">
        <v>24568</v>
      </c>
      <c r="E13640">
        <v>50</v>
      </c>
      <c r="F13640">
        <v>199</v>
      </c>
      <c r="G13640">
        <v>7616</v>
      </c>
      <c r="H13640">
        <v>233</v>
      </c>
      <c r="I13640" s="119" t="s">
        <v>4726</v>
      </c>
      <c r="J13640" s="119" t="s">
        <v>139</v>
      </c>
      <c r="K13640" s="1">
        <v>46255.758941458334</v>
      </c>
      <c r="L13640">
        <v>0</v>
      </c>
      <c r="M13640">
        <v>9</v>
      </c>
      <c r="N13640">
        <v>0</v>
      </c>
      <c r="O13640">
        <v>5</v>
      </c>
      <c r="P13640" s="119" t="s">
        <v>20254</v>
      </c>
    </row>
    <row r="13641" spans="1:16" x14ac:dyDescent="0.25">
      <c r="A13641">
        <v>27541</v>
      </c>
      <c r="B13641" s="119" t="s">
        <v>4862</v>
      </c>
      <c r="C13641">
        <v>31</v>
      </c>
      <c r="E13641">
        <v>1157</v>
      </c>
      <c r="F13641">
        <v>59</v>
      </c>
      <c r="G13641">
        <v>476</v>
      </c>
      <c r="H13641">
        <v>90</v>
      </c>
      <c r="I13641" s="119" t="s">
        <v>4726</v>
      </c>
      <c r="J13641" s="119" t="s">
        <v>22</v>
      </c>
      <c r="K13641" s="1">
        <v>46255.758941458334</v>
      </c>
      <c r="L13641">
        <v>14</v>
      </c>
      <c r="M13641">
        <v>6</v>
      </c>
      <c r="N13641">
        <v>2</v>
      </c>
      <c r="O13641">
        <v>1</v>
      </c>
      <c r="P13641" s="119" t="s">
        <v>20254</v>
      </c>
    </row>
    <row r="13642" spans="1:16" x14ac:dyDescent="0.25">
      <c r="A13642">
        <v>27542</v>
      </c>
      <c r="B13642" s="119" t="s">
        <v>4862</v>
      </c>
      <c r="C13642">
        <v>36</v>
      </c>
      <c r="E13642">
        <v>785</v>
      </c>
      <c r="F13642">
        <v>63</v>
      </c>
      <c r="G13642">
        <v>168</v>
      </c>
      <c r="H13642">
        <v>110</v>
      </c>
      <c r="I13642" s="119" t="s">
        <v>4726</v>
      </c>
      <c r="J13642" s="119" t="s">
        <v>22</v>
      </c>
      <c r="K13642" s="1">
        <v>46255.758941458334</v>
      </c>
      <c r="L13642">
        <v>10</v>
      </c>
      <c r="M13642">
        <v>3</v>
      </c>
      <c r="N13642">
        <v>2</v>
      </c>
      <c r="O13642">
        <v>3</v>
      </c>
      <c r="P13642" s="119" t="s">
        <v>20254</v>
      </c>
    </row>
    <row r="13643" spans="1:16" x14ac:dyDescent="0.25">
      <c r="A13643">
        <v>27543</v>
      </c>
      <c r="B13643" s="119" t="s">
        <v>8792</v>
      </c>
      <c r="C13643">
        <v>64</v>
      </c>
      <c r="D13643">
        <v>24631</v>
      </c>
      <c r="E13643">
        <v>0</v>
      </c>
      <c r="F13643">
        <v>0</v>
      </c>
      <c r="G13643">
        <v>530</v>
      </c>
      <c r="H13643">
        <v>201</v>
      </c>
      <c r="I13643" s="119" t="s">
        <v>4726</v>
      </c>
      <c r="J13643" s="119" t="s">
        <v>139</v>
      </c>
      <c r="K13643" s="1">
        <v>46255.758941458334</v>
      </c>
      <c r="L13643">
        <v>0</v>
      </c>
      <c r="M13643">
        <v>2</v>
      </c>
      <c r="N13643">
        <v>0</v>
      </c>
      <c r="O13643">
        <v>1</v>
      </c>
      <c r="P13643" s="119" t="s">
        <v>20254</v>
      </c>
    </row>
    <row r="13644" spans="1:16" x14ac:dyDescent="0.25">
      <c r="A13644">
        <v>27544</v>
      </c>
      <c r="B13644" s="119" t="s">
        <v>8685</v>
      </c>
      <c r="C13644">
        <v>70</v>
      </c>
      <c r="D13644">
        <v>24568</v>
      </c>
      <c r="E13644">
        <v>0</v>
      </c>
      <c r="F13644">
        <v>0</v>
      </c>
      <c r="G13644">
        <v>960</v>
      </c>
      <c r="H13644">
        <v>210</v>
      </c>
      <c r="I13644" s="119" t="s">
        <v>4726</v>
      </c>
      <c r="J13644" s="119" t="s">
        <v>139</v>
      </c>
      <c r="K13644" s="1">
        <v>46255.758941458334</v>
      </c>
      <c r="L13644">
        <v>0</v>
      </c>
      <c r="M13644">
        <v>1</v>
      </c>
      <c r="N13644">
        <v>0</v>
      </c>
      <c r="O13644">
        <v>1</v>
      </c>
      <c r="P13644" s="119" t="s">
        <v>20254</v>
      </c>
    </row>
    <row r="13645" spans="1:16" x14ac:dyDescent="0.25">
      <c r="A13645">
        <v>27545</v>
      </c>
      <c r="B13645" s="119" t="s">
        <v>4863</v>
      </c>
      <c r="C13645">
        <v>22</v>
      </c>
      <c r="E13645">
        <v>2609</v>
      </c>
      <c r="F13645">
        <v>46</v>
      </c>
      <c r="G13645">
        <v>110</v>
      </c>
      <c r="H13645">
        <v>546</v>
      </c>
      <c r="I13645" s="119" t="s">
        <v>4726</v>
      </c>
      <c r="J13645" s="119" t="s">
        <v>22</v>
      </c>
      <c r="K13645" s="1">
        <v>46255.758941458334</v>
      </c>
      <c r="L13645">
        <v>14</v>
      </c>
      <c r="M13645">
        <v>3</v>
      </c>
      <c r="N13645">
        <v>3</v>
      </c>
      <c r="O13645">
        <v>0</v>
      </c>
      <c r="P13645" s="119" t="s">
        <v>20254</v>
      </c>
    </row>
    <row r="13646" spans="1:16" x14ac:dyDescent="0.25">
      <c r="A13646">
        <v>27546</v>
      </c>
      <c r="B13646" s="119" t="s">
        <v>8793</v>
      </c>
      <c r="C13646">
        <v>76</v>
      </c>
      <c r="D13646">
        <v>24573</v>
      </c>
      <c r="E13646">
        <v>96</v>
      </c>
      <c r="F13646">
        <v>204</v>
      </c>
      <c r="G13646">
        <v>12917</v>
      </c>
      <c r="H13646">
        <v>223</v>
      </c>
      <c r="I13646" s="119" t="s">
        <v>4726</v>
      </c>
      <c r="J13646" s="119" t="s">
        <v>139</v>
      </c>
      <c r="K13646" s="1">
        <v>46255.758941458334</v>
      </c>
      <c r="L13646">
        <v>0</v>
      </c>
      <c r="M13646">
        <v>9</v>
      </c>
      <c r="N13646">
        <v>0</v>
      </c>
      <c r="O13646">
        <v>1</v>
      </c>
      <c r="P13646" s="119" t="s">
        <v>20254</v>
      </c>
    </row>
    <row r="13647" spans="1:16" x14ac:dyDescent="0.25">
      <c r="A13647">
        <v>27547</v>
      </c>
      <c r="B13647" s="119" t="s">
        <v>4863</v>
      </c>
      <c r="C13647">
        <v>27</v>
      </c>
      <c r="E13647">
        <v>632</v>
      </c>
      <c r="F13647">
        <v>50</v>
      </c>
      <c r="G13647">
        <v>155</v>
      </c>
      <c r="H13647">
        <v>59</v>
      </c>
      <c r="I13647" s="119" t="s">
        <v>4726</v>
      </c>
      <c r="J13647" s="119" t="s">
        <v>22</v>
      </c>
      <c r="K13647" s="1">
        <v>46255.758941458334</v>
      </c>
      <c r="L13647">
        <v>14</v>
      </c>
      <c r="M13647">
        <v>0</v>
      </c>
      <c r="N13647">
        <v>3</v>
      </c>
      <c r="O13647">
        <v>0</v>
      </c>
      <c r="P13647" s="119" t="s">
        <v>20254</v>
      </c>
    </row>
    <row r="13648" spans="1:16" x14ac:dyDescent="0.25">
      <c r="A13648">
        <v>27548</v>
      </c>
      <c r="B13648" s="119" t="s">
        <v>4863</v>
      </c>
      <c r="C13648">
        <v>32</v>
      </c>
      <c r="E13648">
        <v>494</v>
      </c>
      <c r="F13648">
        <v>57</v>
      </c>
      <c r="G13648">
        <v>157</v>
      </c>
      <c r="H13648">
        <v>98</v>
      </c>
      <c r="I13648" s="119" t="s">
        <v>4726</v>
      </c>
      <c r="J13648" s="119" t="s">
        <v>22</v>
      </c>
      <c r="K13648" s="1">
        <v>46255.758941458334</v>
      </c>
      <c r="L13648">
        <v>17</v>
      </c>
      <c r="M13648">
        <v>4</v>
      </c>
      <c r="N13648">
        <v>4</v>
      </c>
      <c r="O13648">
        <v>0</v>
      </c>
      <c r="P13648" s="119" t="s">
        <v>20254</v>
      </c>
    </row>
    <row r="13649" spans="1:16" x14ac:dyDescent="0.25">
      <c r="A13649">
        <v>27549</v>
      </c>
      <c r="B13649" s="119" t="s">
        <v>8685</v>
      </c>
      <c r="C13649">
        <v>80</v>
      </c>
      <c r="D13649">
        <v>24568</v>
      </c>
      <c r="E13649">
        <v>25</v>
      </c>
      <c r="F13649">
        <v>199</v>
      </c>
      <c r="G13649">
        <v>8936</v>
      </c>
      <c r="H13649">
        <v>232</v>
      </c>
      <c r="I13649" s="119" t="s">
        <v>4726</v>
      </c>
      <c r="J13649" s="119" t="s">
        <v>139</v>
      </c>
      <c r="K13649" s="1">
        <v>46255.758941458334</v>
      </c>
      <c r="L13649">
        <v>0</v>
      </c>
      <c r="M13649">
        <v>3</v>
      </c>
      <c r="N13649">
        <v>0</v>
      </c>
      <c r="O13649">
        <v>2</v>
      </c>
      <c r="P13649" s="119" t="s">
        <v>20254</v>
      </c>
    </row>
    <row r="13650" spans="1:16" x14ac:dyDescent="0.25">
      <c r="A13650">
        <v>27550</v>
      </c>
      <c r="B13650" s="119" t="s">
        <v>8794</v>
      </c>
      <c r="C13650">
        <v>65</v>
      </c>
      <c r="D13650">
        <v>24549</v>
      </c>
      <c r="E13650">
        <v>286</v>
      </c>
      <c r="F13650">
        <v>198</v>
      </c>
      <c r="G13650">
        <v>658</v>
      </c>
      <c r="H13650">
        <v>586</v>
      </c>
      <c r="I13650" s="119" t="s">
        <v>4726</v>
      </c>
      <c r="J13650" s="119" t="s">
        <v>139</v>
      </c>
      <c r="K13650" s="1">
        <v>46255.758941458334</v>
      </c>
      <c r="L13650">
        <v>10</v>
      </c>
      <c r="M13650">
        <v>9</v>
      </c>
      <c r="N13650">
        <v>2</v>
      </c>
      <c r="O13650">
        <v>4</v>
      </c>
      <c r="P13650" s="119" t="s">
        <v>20254</v>
      </c>
    </row>
    <row r="13651" spans="1:16" x14ac:dyDescent="0.25">
      <c r="A13651">
        <v>27551</v>
      </c>
      <c r="B13651" s="119" t="s">
        <v>4863</v>
      </c>
      <c r="C13651">
        <v>37</v>
      </c>
      <c r="E13651">
        <v>351</v>
      </c>
      <c r="F13651">
        <v>63</v>
      </c>
      <c r="G13651">
        <v>234</v>
      </c>
      <c r="H13651">
        <v>143</v>
      </c>
      <c r="I13651" s="119" t="s">
        <v>4726</v>
      </c>
      <c r="J13651" s="119" t="s">
        <v>22</v>
      </c>
      <c r="K13651" s="1">
        <v>46255.758941458334</v>
      </c>
      <c r="L13651">
        <v>10</v>
      </c>
      <c r="M13651">
        <v>1</v>
      </c>
      <c r="N13651">
        <v>1</v>
      </c>
      <c r="O13651">
        <v>0</v>
      </c>
      <c r="P13651" s="119" t="s">
        <v>20254</v>
      </c>
    </row>
    <row r="13652" spans="1:16" x14ac:dyDescent="0.25">
      <c r="A13652">
        <v>27552</v>
      </c>
      <c r="B13652" s="119" t="s">
        <v>8795</v>
      </c>
      <c r="C13652">
        <v>71</v>
      </c>
      <c r="D13652">
        <v>24568</v>
      </c>
      <c r="E13652">
        <v>339</v>
      </c>
      <c r="F13652">
        <v>222</v>
      </c>
      <c r="G13652">
        <v>747</v>
      </c>
      <c r="H13652">
        <v>345</v>
      </c>
      <c r="I13652" s="119" t="s">
        <v>4726</v>
      </c>
      <c r="J13652" s="119" t="s">
        <v>139</v>
      </c>
      <c r="K13652" s="1">
        <v>46255.758941458334</v>
      </c>
      <c r="L13652">
        <v>0</v>
      </c>
      <c r="M13652">
        <v>0</v>
      </c>
      <c r="N13652">
        <v>0</v>
      </c>
      <c r="O13652">
        <v>0</v>
      </c>
      <c r="P13652" s="119" t="s">
        <v>20254</v>
      </c>
    </row>
    <row r="13653" spans="1:16" x14ac:dyDescent="0.25">
      <c r="A13653">
        <v>27553</v>
      </c>
      <c r="B13653" s="119" t="s">
        <v>4864</v>
      </c>
      <c r="C13653">
        <v>23</v>
      </c>
      <c r="E13653">
        <v>0</v>
      </c>
      <c r="F13653">
        <v>0</v>
      </c>
      <c r="G13653">
        <v>599</v>
      </c>
      <c r="H13653">
        <v>92</v>
      </c>
      <c r="I13653" s="119" t="s">
        <v>4726</v>
      </c>
      <c r="J13653" s="119" t="s">
        <v>22</v>
      </c>
      <c r="K13653" s="1">
        <v>46255.758941458334</v>
      </c>
      <c r="L13653">
        <v>0</v>
      </c>
      <c r="M13653">
        <v>3</v>
      </c>
      <c r="N13653">
        <v>0</v>
      </c>
      <c r="O13653">
        <v>1</v>
      </c>
      <c r="P13653" s="119" t="s">
        <v>20254</v>
      </c>
    </row>
    <row r="13654" spans="1:16" x14ac:dyDescent="0.25">
      <c r="A13654">
        <v>27554</v>
      </c>
      <c r="B13654" s="119" t="s">
        <v>4864</v>
      </c>
      <c r="C13654">
        <v>28</v>
      </c>
      <c r="E13654">
        <v>0</v>
      </c>
      <c r="F13654">
        <v>0</v>
      </c>
      <c r="G13654">
        <v>396</v>
      </c>
      <c r="H13654">
        <v>76</v>
      </c>
      <c r="I13654" s="119" t="s">
        <v>4726</v>
      </c>
      <c r="J13654" s="119" t="s">
        <v>22</v>
      </c>
      <c r="K13654" s="1">
        <v>46255.758941458334</v>
      </c>
      <c r="L13654">
        <v>0</v>
      </c>
      <c r="M13654">
        <v>0</v>
      </c>
      <c r="N13654">
        <v>0</v>
      </c>
      <c r="O13654">
        <v>0</v>
      </c>
      <c r="P13654" s="119" t="s">
        <v>20254</v>
      </c>
    </row>
    <row r="13655" spans="1:16" x14ac:dyDescent="0.25">
      <c r="A13655">
        <v>27555</v>
      </c>
      <c r="B13655" s="119" t="s">
        <v>8681</v>
      </c>
      <c r="C13655">
        <v>77</v>
      </c>
      <c r="D13655">
        <v>24622</v>
      </c>
      <c r="E13655">
        <v>0</v>
      </c>
      <c r="F13655">
        <v>0</v>
      </c>
      <c r="G13655">
        <v>17425</v>
      </c>
      <c r="H13655">
        <v>223</v>
      </c>
      <c r="I13655" s="119" t="s">
        <v>4726</v>
      </c>
      <c r="J13655" s="119" t="s">
        <v>139</v>
      </c>
      <c r="K13655" s="1">
        <v>46255.758941458334</v>
      </c>
      <c r="L13655">
        <v>0</v>
      </c>
      <c r="M13655">
        <v>14</v>
      </c>
      <c r="N13655">
        <v>0</v>
      </c>
      <c r="O13655">
        <v>5</v>
      </c>
      <c r="P13655" s="119" t="s">
        <v>20254</v>
      </c>
    </row>
    <row r="13656" spans="1:16" x14ac:dyDescent="0.25">
      <c r="A13656">
        <v>27556</v>
      </c>
      <c r="B13656" s="119" t="s">
        <v>8796</v>
      </c>
      <c r="C13656">
        <v>80</v>
      </c>
      <c r="D13656">
        <v>24547</v>
      </c>
      <c r="E13656">
        <v>3066</v>
      </c>
      <c r="F13656">
        <v>210</v>
      </c>
      <c r="G13656">
        <v>16744</v>
      </c>
      <c r="H13656">
        <v>233</v>
      </c>
      <c r="I13656" s="119" t="s">
        <v>4726</v>
      </c>
      <c r="J13656" s="119" t="s">
        <v>139</v>
      </c>
      <c r="K13656" s="1">
        <v>46255.758941458334</v>
      </c>
      <c r="L13656">
        <v>0</v>
      </c>
      <c r="M13656">
        <v>14</v>
      </c>
      <c r="N13656">
        <v>0</v>
      </c>
      <c r="O13656">
        <v>4</v>
      </c>
      <c r="P13656" s="119" t="s">
        <v>20254</v>
      </c>
    </row>
    <row r="13657" spans="1:16" x14ac:dyDescent="0.25">
      <c r="A13657">
        <v>27557</v>
      </c>
      <c r="B13657" s="119" t="s">
        <v>4864</v>
      </c>
      <c r="C13657">
        <v>33</v>
      </c>
      <c r="E13657">
        <v>1088</v>
      </c>
      <c r="F13657">
        <v>59</v>
      </c>
      <c r="G13657">
        <v>411</v>
      </c>
      <c r="H13657">
        <v>87</v>
      </c>
      <c r="I13657" s="119" t="s">
        <v>4726</v>
      </c>
      <c r="J13657" s="119" t="s">
        <v>22</v>
      </c>
      <c r="K13657" s="1">
        <v>46255.758941458334</v>
      </c>
      <c r="L13657">
        <v>7</v>
      </c>
      <c r="M13657">
        <v>0</v>
      </c>
      <c r="N13657">
        <v>1</v>
      </c>
      <c r="O13657">
        <v>0</v>
      </c>
      <c r="P13657" s="119" t="s">
        <v>20254</v>
      </c>
    </row>
    <row r="13658" spans="1:16" x14ac:dyDescent="0.25">
      <c r="A13658">
        <v>27558</v>
      </c>
      <c r="B13658" s="119" t="s">
        <v>8797</v>
      </c>
      <c r="C13658">
        <v>66</v>
      </c>
      <c r="D13658">
        <v>24610</v>
      </c>
      <c r="E13658">
        <v>0</v>
      </c>
      <c r="F13658">
        <v>0</v>
      </c>
      <c r="G13658">
        <v>317</v>
      </c>
      <c r="H13658">
        <v>198</v>
      </c>
      <c r="I13658" s="119" t="s">
        <v>4726</v>
      </c>
      <c r="J13658" s="119" t="s">
        <v>139</v>
      </c>
      <c r="K13658" s="1">
        <v>46255.758941458334</v>
      </c>
      <c r="L13658">
        <v>0</v>
      </c>
      <c r="M13658">
        <v>1</v>
      </c>
      <c r="N13658">
        <v>0</v>
      </c>
      <c r="O13658">
        <v>0</v>
      </c>
      <c r="P13658" s="119" t="s">
        <v>20254</v>
      </c>
    </row>
    <row r="13659" spans="1:16" x14ac:dyDescent="0.25">
      <c r="A13659">
        <v>27559</v>
      </c>
      <c r="B13659" s="119" t="s">
        <v>4864</v>
      </c>
      <c r="C13659">
        <v>38</v>
      </c>
      <c r="E13659">
        <v>635</v>
      </c>
      <c r="F13659">
        <v>72</v>
      </c>
      <c r="G13659">
        <v>199</v>
      </c>
      <c r="H13659">
        <v>112</v>
      </c>
      <c r="I13659" s="119" t="s">
        <v>4726</v>
      </c>
      <c r="J13659" s="119" t="s">
        <v>22</v>
      </c>
      <c r="K13659" s="1">
        <v>46255.758941458334</v>
      </c>
      <c r="L13659">
        <v>6</v>
      </c>
      <c r="M13659">
        <v>2</v>
      </c>
      <c r="N13659">
        <v>1</v>
      </c>
      <c r="O13659">
        <v>0</v>
      </c>
      <c r="P13659" s="119" t="s">
        <v>20254</v>
      </c>
    </row>
    <row r="13660" spans="1:16" x14ac:dyDescent="0.25">
      <c r="A13660">
        <v>27560</v>
      </c>
      <c r="B13660" s="119" t="s">
        <v>4864</v>
      </c>
      <c r="C13660">
        <v>43</v>
      </c>
      <c r="E13660">
        <v>807</v>
      </c>
      <c r="F13660">
        <v>71</v>
      </c>
      <c r="G13660">
        <v>135</v>
      </c>
      <c r="H13660">
        <v>100</v>
      </c>
      <c r="I13660" s="119" t="s">
        <v>4726</v>
      </c>
      <c r="J13660" s="119" t="s">
        <v>22</v>
      </c>
      <c r="K13660" s="1">
        <v>46255.758941458334</v>
      </c>
      <c r="L13660">
        <v>11</v>
      </c>
      <c r="M13660">
        <v>3</v>
      </c>
      <c r="N13660">
        <v>1</v>
      </c>
      <c r="O13660">
        <v>2</v>
      </c>
      <c r="P13660" s="119" t="s">
        <v>20254</v>
      </c>
    </row>
    <row r="13661" spans="1:16" x14ac:dyDescent="0.25">
      <c r="A13661">
        <v>27561</v>
      </c>
      <c r="B13661" s="119" t="s">
        <v>8675</v>
      </c>
      <c r="C13661">
        <v>72</v>
      </c>
      <c r="D13661">
        <v>24616</v>
      </c>
      <c r="E13661">
        <v>0</v>
      </c>
      <c r="F13661">
        <v>0</v>
      </c>
      <c r="G13661">
        <v>913</v>
      </c>
      <c r="H13661">
        <v>219</v>
      </c>
      <c r="I13661" s="119" t="s">
        <v>4726</v>
      </c>
      <c r="J13661" s="119" t="s">
        <v>139</v>
      </c>
      <c r="K13661" s="1">
        <v>46255.758941458334</v>
      </c>
      <c r="L13661">
        <v>0</v>
      </c>
      <c r="M13661">
        <v>4</v>
      </c>
      <c r="N13661">
        <v>0</v>
      </c>
      <c r="O13661">
        <v>3</v>
      </c>
      <c r="P13661" s="119" t="s">
        <v>20254</v>
      </c>
    </row>
    <row r="13662" spans="1:16" x14ac:dyDescent="0.25">
      <c r="A13662">
        <v>27562</v>
      </c>
      <c r="B13662" s="119" t="s">
        <v>4862</v>
      </c>
      <c r="C13662">
        <v>24</v>
      </c>
      <c r="E13662">
        <v>1</v>
      </c>
      <c r="F13662">
        <v>40</v>
      </c>
      <c r="G13662">
        <v>201</v>
      </c>
      <c r="H13662">
        <v>46</v>
      </c>
      <c r="I13662" s="119" t="s">
        <v>4726</v>
      </c>
      <c r="J13662" s="119" t="s">
        <v>22</v>
      </c>
      <c r="K13662" s="1">
        <v>46255.758941458334</v>
      </c>
      <c r="L13662">
        <v>0</v>
      </c>
      <c r="M13662">
        <v>5</v>
      </c>
      <c r="N13662">
        <v>0</v>
      </c>
      <c r="O13662">
        <v>0</v>
      </c>
      <c r="P13662" s="119" t="s">
        <v>20254</v>
      </c>
    </row>
    <row r="13663" spans="1:16" x14ac:dyDescent="0.25">
      <c r="A13663">
        <v>27563</v>
      </c>
      <c r="B13663" s="119" t="s">
        <v>8798</v>
      </c>
      <c r="C13663">
        <v>78</v>
      </c>
      <c r="D13663">
        <v>24595</v>
      </c>
      <c r="E13663">
        <v>55</v>
      </c>
      <c r="F13663">
        <v>193</v>
      </c>
      <c r="G13663">
        <v>8016</v>
      </c>
      <c r="H13663">
        <v>226</v>
      </c>
      <c r="I13663" s="119" t="s">
        <v>4726</v>
      </c>
      <c r="J13663" s="119" t="s">
        <v>139</v>
      </c>
      <c r="K13663" s="1">
        <v>46255.758941458334</v>
      </c>
      <c r="L13663">
        <v>0</v>
      </c>
      <c r="M13663">
        <v>6</v>
      </c>
      <c r="N13663">
        <v>0</v>
      </c>
      <c r="O13663">
        <v>2</v>
      </c>
      <c r="P13663" s="119" t="s">
        <v>20254</v>
      </c>
    </row>
    <row r="13664" spans="1:16" x14ac:dyDescent="0.25">
      <c r="A13664">
        <v>27564</v>
      </c>
      <c r="B13664" s="119" t="s">
        <v>8799</v>
      </c>
      <c r="C13664">
        <v>80</v>
      </c>
      <c r="D13664">
        <v>24657</v>
      </c>
      <c r="E13664">
        <v>0</v>
      </c>
      <c r="F13664">
        <v>0</v>
      </c>
      <c r="G13664">
        <v>10518</v>
      </c>
      <c r="H13664">
        <v>233</v>
      </c>
      <c r="I13664" s="119" t="s">
        <v>4726</v>
      </c>
      <c r="J13664" s="119" t="s">
        <v>139</v>
      </c>
      <c r="K13664" s="1">
        <v>46255.758941458334</v>
      </c>
      <c r="L13664">
        <v>0</v>
      </c>
      <c r="M13664">
        <v>7</v>
      </c>
      <c r="N13664">
        <v>0</v>
      </c>
      <c r="O13664">
        <v>4</v>
      </c>
      <c r="P13664" s="119" t="s">
        <v>20254</v>
      </c>
    </row>
    <row r="13665" spans="1:16" x14ac:dyDescent="0.25">
      <c r="A13665">
        <v>27565</v>
      </c>
      <c r="B13665" s="119" t="s">
        <v>4845</v>
      </c>
      <c r="C13665">
        <v>29</v>
      </c>
      <c r="E13665">
        <v>0</v>
      </c>
      <c r="F13665">
        <v>0</v>
      </c>
      <c r="G13665">
        <v>739</v>
      </c>
      <c r="H13665">
        <v>76</v>
      </c>
      <c r="I13665" s="119" t="s">
        <v>4726</v>
      </c>
      <c r="J13665" s="119" t="s">
        <v>22</v>
      </c>
      <c r="K13665" s="1">
        <v>46255.758941458334</v>
      </c>
      <c r="L13665">
        <v>161</v>
      </c>
      <c r="M13665">
        <v>2</v>
      </c>
      <c r="N13665">
        <v>0</v>
      </c>
      <c r="O13665">
        <v>1</v>
      </c>
      <c r="P13665" s="119" t="s">
        <v>20254</v>
      </c>
    </row>
    <row r="13666" spans="1:16" x14ac:dyDescent="0.25">
      <c r="A13666">
        <v>27566</v>
      </c>
      <c r="B13666" s="119" t="s">
        <v>4862</v>
      </c>
      <c r="C13666">
        <v>34</v>
      </c>
      <c r="E13666">
        <v>859</v>
      </c>
      <c r="F13666">
        <v>65</v>
      </c>
      <c r="G13666">
        <v>138</v>
      </c>
      <c r="H13666">
        <v>84</v>
      </c>
      <c r="I13666" s="119" t="s">
        <v>4726</v>
      </c>
      <c r="J13666" s="119" t="s">
        <v>22</v>
      </c>
      <c r="K13666" s="1">
        <v>46255.758941458334</v>
      </c>
      <c r="L13666">
        <v>15</v>
      </c>
      <c r="M13666">
        <v>2</v>
      </c>
      <c r="N13666">
        <v>1</v>
      </c>
      <c r="O13666">
        <v>1</v>
      </c>
      <c r="P13666" s="119" t="s">
        <v>20254</v>
      </c>
    </row>
    <row r="13667" spans="1:16" x14ac:dyDescent="0.25">
      <c r="A13667">
        <v>27567</v>
      </c>
      <c r="B13667" s="119" t="s">
        <v>4862</v>
      </c>
      <c r="C13667">
        <v>39</v>
      </c>
      <c r="E13667">
        <v>955</v>
      </c>
      <c r="F13667">
        <v>67</v>
      </c>
      <c r="G13667">
        <v>233</v>
      </c>
      <c r="H13667">
        <v>133</v>
      </c>
      <c r="I13667" s="119" t="s">
        <v>4726</v>
      </c>
      <c r="J13667" s="119" t="s">
        <v>22</v>
      </c>
      <c r="K13667" s="1">
        <v>46255.758941458334</v>
      </c>
      <c r="L13667">
        <v>11</v>
      </c>
      <c r="M13667">
        <v>3</v>
      </c>
      <c r="N13667">
        <v>0</v>
      </c>
      <c r="O13667">
        <v>0</v>
      </c>
      <c r="P13667" s="119" t="s">
        <v>20254</v>
      </c>
    </row>
    <row r="13668" spans="1:16" x14ac:dyDescent="0.25">
      <c r="A13668">
        <v>27568</v>
      </c>
      <c r="B13668" s="119" t="s">
        <v>4862</v>
      </c>
      <c r="C13668">
        <v>44</v>
      </c>
      <c r="E13668">
        <v>725</v>
      </c>
      <c r="F13668">
        <v>72</v>
      </c>
      <c r="G13668">
        <v>437</v>
      </c>
      <c r="H13668">
        <v>100</v>
      </c>
      <c r="I13668" s="119" t="s">
        <v>4726</v>
      </c>
      <c r="J13668" s="119" t="s">
        <v>22</v>
      </c>
      <c r="K13668" s="1">
        <v>46255.758941458334</v>
      </c>
      <c r="L13668">
        <v>11</v>
      </c>
      <c r="M13668">
        <v>0</v>
      </c>
      <c r="N13668">
        <v>3</v>
      </c>
      <c r="O13668">
        <v>0</v>
      </c>
      <c r="P13668" s="119" t="s">
        <v>20254</v>
      </c>
    </row>
    <row r="13669" spans="1:16" x14ac:dyDescent="0.25">
      <c r="A13669">
        <v>27569</v>
      </c>
      <c r="B13669" s="119" t="s">
        <v>8800</v>
      </c>
      <c r="C13669">
        <v>39</v>
      </c>
      <c r="D13669">
        <v>24611</v>
      </c>
      <c r="E13669">
        <v>50</v>
      </c>
      <c r="F13669">
        <v>2522</v>
      </c>
      <c r="G13669">
        <v>310</v>
      </c>
      <c r="H13669">
        <v>6386</v>
      </c>
      <c r="I13669" s="119" t="s">
        <v>4726</v>
      </c>
      <c r="J13669" s="119" t="s">
        <v>222</v>
      </c>
      <c r="K13669" s="1">
        <v>46255.758941458334</v>
      </c>
      <c r="L13669">
        <v>0</v>
      </c>
      <c r="M13669">
        <v>6</v>
      </c>
      <c r="N13669">
        <v>0</v>
      </c>
      <c r="O13669">
        <v>0</v>
      </c>
      <c r="P13669" s="119" t="s">
        <v>20254</v>
      </c>
    </row>
    <row r="13670" spans="1:16" x14ac:dyDescent="0.25">
      <c r="A13670">
        <v>27570</v>
      </c>
      <c r="B13670" s="119" t="s">
        <v>8801</v>
      </c>
      <c r="C13670">
        <v>46</v>
      </c>
      <c r="D13670">
        <v>24606</v>
      </c>
      <c r="E13670">
        <v>233</v>
      </c>
      <c r="F13670">
        <v>1001</v>
      </c>
      <c r="G13670">
        <v>467</v>
      </c>
      <c r="H13670">
        <v>2589</v>
      </c>
      <c r="I13670" s="119" t="s">
        <v>4726</v>
      </c>
      <c r="J13670" s="119" t="s">
        <v>222</v>
      </c>
      <c r="K13670" s="1">
        <v>46255.758941458334</v>
      </c>
      <c r="L13670">
        <v>0</v>
      </c>
      <c r="M13670">
        <v>4</v>
      </c>
      <c r="N13670">
        <v>0</v>
      </c>
      <c r="O13670">
        <v>0</v>
      </c>
      <c r="P13670" s="119" t="s">
        <v>20254</v>
      </c>
    </row>
    <row r="13671" spans="1:16" x14ac:dyDescent="0.25">
      <c r="A13671">
        <v>27571</v>
      </c>
      <c r="B13671" s="119" t="s">
        <v>4862</v>
      </c>
      <c r="C13671">
        <v>41</v>
      </c>
      <c r="E13671">
        <v>379</v>
      </c>
      <c r="F13671">
        <v>69</v>
      </c>
      <c r="G13671">
        <v>313</v>
      </c>
      <c r="H13671">
        <v>446</v>
      </c>
      <c r="I13671" s="119" t="s">
        <v>4726</v>
      </c>
      <c r="J13671" s="119" t="s">
        <v>22</v>
      </c>
      <c r="K13671" s="1">
        <v>46255.758941458334</v>
      </c>
      <c r="L13671">
        <v>15</v>
      </c>
      <c r="M13671">
        <v>4</v>
      </c>
      <c r="N13671">
        <v>7</v>
      </c>
      <c r="O13671">
        <v>0</v>
      </c>
      <c r="P13671" s="119" t="s">
        <v>20254</v>
      </c>
    </row>
    <row r="13672" spans="1:16" x14ac:dyDescent="0.25">
      <c r="A13672">
        <v>27572</v>
      </c>
      <c r="B13672" s="119" t="s">
        <v>4862</v>
      </c>
      <c r="C13672">
        <v>46</v>
      </c>
      <c r="E13672">
        <v>22</v>
      </c>
      <c r="F13672">
        <v>70</v>
      </c>
      <c r="G13672">
        <v>155</v>
      </c>
      <c r="H13672">
        <v>75</v>
      </c>
      <c r="I13672" s="119" t="s">
        <v>4726</v>
      </c>
      <c r="J13672" s="119" t="s">
        <v>22</v>
      </c>
      <c r="K13672" s="1">
        <v>46255.758941458334</v>
      </c>
      <c r="L13672">
        <v>0</v>
      </c>
      <c r="M13672">
        <v>4</v>
      </c>
      <c r="N13672">
        <v>0</v>
      </c>
      <c r="O13672">
        <v>3</v>
      </c>
      <c r="P13672" s="119" t="s">
        <v>20254</v>
      </c>
    </row>
    <row r="13673" spans="1:16" x14ac:dyDescent="0.25">
      <c r="A13673">
        <v>27573</v>
      </c>
      <c r="B13673" s="119" t="s">
        <v>8802</v>
      </c>
      <c r="C13673">
        <v>53</v>
      </c>
      <c r="D13673">
        <v>24623</v>
      </c>
      <c r="E13673">
        <v>93</v>
      </c>
      <c r="F13673">
        <v>560</v>
      </c>
      <c r="G13673">
        <v>475</v>
      </c>
      <c r="H13673">
        <v>4558</v>
      </c>
      <c r="I13673" s="119" t="s">
        <v>4726</v>
      </c>
      <c r="J13673" s="119" t="s">
        <v>222</v>
      </c>
      <c r="K13673" s="1">
        <v>46255.758941458334</v>
      </c>
      <c r="L13673">
        <v>6</v>
      </c>
      <c r="M13673">
        <v>7</v>
      </c>
      <c r="N13673">
        <v>2</v>
      </c>
      <c r="O13673">
        <v>3</v>
      </c>
      <c r="P13673" s="119" t="s">
        <v>20254</v>
      </c>
    </row>
    <row r="13674" spans="1:16" x14ac:dyDescent="0.25">
      <c r="A13674">
        <v>27574</v>
      </c>
      <c r="B13674" s="119" t="s">
        <v>4862</v>
      </c>
      <c r="C13674">
        <v>51</v>
      </c>
      <c r="E13674">
        <v>2604</v>
      </c>
      <c r="F13674">
        <v>84</v>
      </c>
      <c r="G13674">
        <v>285</v>
      </c>
      <c r="H13674">
        <v>110</v>
      </c>
      <c r="I13674" s="119" t="s">
        <v>4726</v>
      </c>
      <c r="J13674" s="119" t="s">
        <v>22</v>
      </c>
      <c r="K13674" s="1">
        <v>46255.758941458334</v>
      </c>
      <c r="L13674">
        <v>13</v>
      </c>
      <c r="M13674">
        <v>1</v>
      </c>
      <c r="N13674">
        <v>4</v>
      </c>
      <c r="O13674">
        <v>0</v>
      </c>
      <c r="P13674" s="119" t="s">
        <v>20254</v>
      </c>
    </row>
    <row r="13675" spans="1:16" x14ac:dyDescent="0.25">
      <c r="A13675">
        <v>27575</v>
      </c>
      <c r="B13675" s="119" t="s">
        <v>8803</v>
      </c>
      <c r="C13675">
        <v>40</v>
      </c>
      <c r="D13675">
        <v>24569</v>
      </c>
      <c r="E13675">
        <v>354</v>
      </c>
      <c r="F13675">
        <v>10286</v>
      </c>
      <c r="G13675">
        <v>109</v>
      </c>
      <c r="H13675">
        <v>27261</v>
      </c>
      <c r="I13675" s="119" t="s">
        <v>4726</v>
      </c>
      <c r="J13675" s="119" t="s">
        <v>222</v>
      </c>
      <c r="K13675" s="1">
        <v>46255.758941458334</v>
      </c>
      <c r="L13675">
        <v>2</v>
      </c>
      <c r="M13675">
        <v>11</v>
      </c>
      <c r="N13675">
        <v>1</v>
      </c>
      <c r="O13675">
        <v>2</v>
      </c>
      <c r="P13675" s="119" t="s">
        <v>20254</v>
      </c>
    </row>
    <row r="13676" spans="1:16" x14ac:dyDescent="0.25">
      <c r="A13676">
        <v>27576</v>
      </c>
      <c r="B13676" s="119" t="s">
        <v>8804</v>
      </c>
      <c r="C13676">
        <v>47</v>
      </c>
      <c r="D13676">
        <v>24574</v>
      </c>
      <c r="E13676">
        <v>318</v>
      </c>
      <c r="F13676">
        <v>1182</v>
      </c>
      <c r="G13676">
        <v>241</v>
      </c>
      <c r="H13676">
        <v>2404</v>
      </c>
      <c r="I13676" s="119" t="s">
        <v>4726</v>
      </c>
      <c r="J13676" s="119" t="s">
        <v>222</v>
      </c>
      <c r="K13676" s="1">
        <v>46255.758941458334</v>
      </c>
      <c r="L13676">
        <v>0</v>
      </c>
      <c r="M13676">
        <v>4</v>
      </c>
      <c r="N13676">
        <v>0</v>
      </c>
      <c r="O13676">
        <v>0</v>
      </c>
      <c r="P13676" s="119" t="s">
        <v>20254</v>
      </c>
    </row>
    <row r="13677" spans="1:16" x14ac:dyDescent="0.25">
      <c r="A13677">
        <v>27577</v>
      </c>
      <c r="B13677" s="119" t="s">
        <v>4862</v>
      </c>
      <c r="C13677">
        <v>56</v>
      </c>
      <c r="E13677">
        <v>131</v>
      </c>
      <c r="F13677">
        <v>85</v>
      </c>
      <c r="G13677">
        <v>100</v>
      </c>
      <c r="H13677">
        <v>88</v>
      </c>
      <c r="I13677" s="119" t="s">
        <v>4726</v>
      </c>
      <c r="J13677" s="119" t="s">
        <v>22</v>
      </c>
      <c r="K13677" s="1">
        <v>46255.758941458334</v>
      </c>
      <c r="L13677">
        <v>0</v>
      </c>
      <c r="M13677">
        <v>3</v>
      </c>
      <c r="N13677">
        <v>0</v>
      </c>
      <c r="O13677">
        <v>1</v>
      </c>
      <c r="P13677" s="119" t="s">
        <v>20254</v>
      </c>
    </row>
    <row r="13678" spans="1:16" x14ac:dyDescent="0.25">
      <c r="A13678">
        <v>27578</v>
      </c>
      <c r="B13678" s="119" t="s">
        <v>4863</v>
      </c>
      <c r="C13678">
        <v>42</v>
      </c>
      <c r="E13678">
        <v>479</v>
      </c>
      <c r="F13678">
        <v>70</v>
      </c>
      <c r="G13678">
        <v>364</v>
      </c>
      <c r="H13678">
        <v>149</v>
      </c>
      <c r="I13678" s="119" t="s">
        <v>4726</v>
      </c>
      <c r="J13678" s="119" t="s">
        <v>22</v>
      </c>
      <c r="K13678" s="1">
        <v>46255.758941458334</v>
      </c>
      <c r="L13678">
        <v>11</v>
      </c>
      <c r="M13678">
        <v>4</v>
      </c>
      <c r="N13678">
        <v>0</v>
      </c>
      <c r="O13678">
        <v>0</v>
      </c>
      <c r="P13678" s="119" t="s">
        <v>20254</v>
      </c>
    </row>
    <row r="13679" spans="1:16" x14ac:dyDescent="0.25">
      <c r="A13679">
        <v>27579</v>
      </c>
      <c r="B13679" s="119" t="s">
        <v>8805</v>
      </c>
      <c r="C13679">
        <v>54</v>
      </c>
      <c r="D13679">
        <v>24602</v>
      </c>
      <c r="E13679">
        <v>89</v>
      </c>
      <c r="F13679">
        <v>1509</v>
      </c>
      <c r="G13679">
        <v>251</v>
      </c>
      <c r="H13679">
        <v>5204</v>
      </c>
      <c r="I13679" s="119" t="s">
        <v>4726</v>
      </c>
      <c r="J13679" s="119" t="s">
        <v>222</v>
      </c>
      <c r="K13679" s="1">
        <v>46255.758941458334</v>
      </c>
      <c r="L13679">
        <v>0</v>
      </c>
      <c r="M13679">
        <v>4</v>
      </c>
      <c r="N13679">
        <v>0</v>
      </c>
      <c r="O13679">
        <v>1</v>
      </c>
      <c r="P13679" s="119" t="s">
        <v>20254</v>
      </c>
    </row>
    <row r="13680" spans="1:16" x14ac:dyDescent="0.25">
      <c r="A13680">
        <v>27580</v>
      </c>
      <c r="B13680" s="119" t="s">
        <v>4863</v>
      </c>
      <c r="C13680">
        <v>47</v>
      </c>
      <c r="E13680">
        <v>162</v>
      </c>
      <c r="F13680">
        <v>76</v>
      </c>
      <c r="G13680">
        <v>161</v>
      </c>
      <c r="H13680">
        <v>132</v>
      </c>
      <c r="I13680" s="119" t="s">
        <v>4726</v>
      </c>
      <c r="J13680" s="119" t="s">
        <v>22</v>
      </c>
      <c r="K13680" s="1">
        <v>46255.758941458334</v>
      </c>
      <c r="L13680">
        <v>14</v>
      </c>
      <c r="M13680">
        <v>0</v>
      </c>
      <c r="N13680">
        <v>4</v>
      </c>
      <c r="O13680">
        <v>0</v>
      </c>
      <c r="P13680" s="119" t="s">
        <v>20254</v>
      </c>
    </row>
    <row r="13681" spans="1:16" x14ac:dyDescent="0.25">
      <c r="A13681">
        <v>27581</v>
      </c>
      <c r="B13681" s="119" t="s">
        <v>8806</v>
      </c>
      <c r="C13681">
        <v>55</v>
      </c>
      <c r="D13681">
        <v>24556</v>
      </c>
      <c r="E13681">
        <v>65</v>
      </c>
      <c r="F13681">
        <v>1019</v>
      </c>
      <c r="G13681">
        <v>593</v>
      </c>
      <c r="H13681">
        <v>2989</v>
      </c>
      <c r="I13681" s="119" t="s">
        <v>4726</v>
      </c>
      <c r="J13681" s="119" t="s">
        <v>222</v>
      </c>
      <c r="K13681" s="1">
        <v>46255.758941458334</v>
      </c>
      <c r="L13681">
        <v>0</v>
      </c>
      <c r="M13681">
        <v>3</v>
      </c>
      <c r="N13681">
        <v>0</v>
      </c>
      <c r="O13681">
        <v>1</v>
      </c>
      <c r="P13681" s="119" t="s">
        <v>20254</v>
      </c>
    </row>
    <row r="13682" spans="1:16" x14ac:dyDescent="0.25">
      <c r="A13682">
        <v>27582</v>
      </c>
      <c r="B13682" s="119" t="s">
        <v>8807</v>
      </c>
      <c r="C13682">
        <v>60</v>
      </c>
      <c r="D13682">
        <v>24593</v>
      </c>
      <c r="E13682">
        <v>240</v>
      </c>
      <c r="F13682">
        <v>2117</v>
      </c>
      <c r="G13682">
        <v>70</v>
      </c>
      <c r="H13682">
        <v>16082</v>
      </c>
      <c r="I13682" s="119" t="s">
        <v>4726</v>
      </c>
      <c r="J13682" s="119" t="s">
        <v>222</v>
      </c>
      <c r="K13682" s="1">
        <v>46255.758941458334</v>
      </c>
      <c r="L13682">
        <v>16</v>
      </c>
      <c r="M13682">
        <v>23</v>
      </c>
      <c r="N13682">
        <v>3</v>
      </c>
      <c r="O13682">
        <v>3</v>
      </c>
      <c r="P13682" s="119" t="s">
        <v>20254</v>
      </c>
    </row>
    <row r="13683" spans="1:16" x14ac:dyDescent="0.25">
      <c r="A13683">
        <v>27583</v>
      </c>
      <c r="B13683" s="119" t="s">
        <v>4863</v>
      </c>
      <c r="C13683">
        <v>52</v>
      </c>
      <c r="E13683">
        <v>780</v>
      </c>
      <c r="F13683">
        <v>82</v>
      </c>
      <c r="G13683">
        <v>296</v>
      </c>
      <c r="H13683">
        <v>99</v>
      </c>
      <c r="I13683" s="119" t="s">
        <v>4726</v>
      </c>
      <c r="J13683" s="119" t="s">
        <v>22</v>
      </c>
      <c r="K13683" s="1">
        <v>46255.758941458334</v>
      </c>
      <c r="L13683">
        <v>13</v>
      </c>
      <c r="M13683">
        <v>2</v>
      </c>
      <c r="N13683">
        <v>2</v>
      </c>
      <c r="O13683">
        <v>0</v>
      </c>
      <c r="P13683" s="119" t="s">
        <v>20254</v>
      </c>
    </row>
    <row r="13684" spans="1:16" x14ac:dyDescent="0.25">
      <c r="A13684">
        <v>27584</v>
      </c>
      <c r="B13684" s="119" t="s">
        <v>4863</v>
      </c>
      <c r="C13684">
        <v>57</v>
      </c>
      <c r="E13684">
        <v>215</v>
      </c>
      <c r="F13684">
        <v>88</v>
      </c>
      <c r="G13684">
        <v>248</v>
      </c>
      <c r="H13684">
        <v>99</v>
      </c>
      <c r="I13684" s="119" t="s">
        <v>4726</v>
      </c>
      <c r="J13684" s="119" t="s">
        <v>22</v>
      </c>
      <c r="K13684" s="1">
        <v>46255.758941458334</v>
      </c>
      <c r="L13684">
        <v>14</v>
      </c>
      <c r="M13684">
        <v>1</v>
      </c>
      <c r="N13684">
        <v>1</v>
      </c>
      <c r="O13684">
        <v>1</v>
      </c>
      <c r="P13684" s="119" t="s">
        <v>20254</v>
      </c>
    </row>
    <row r="13685" spans="1:16" x14ac:dyDescent="0.25">
      <c r="A13685">
        <v>27585</v>
      </c>
      <c r="B13685" s="119" t="s">
        <v>8808</v>
      </c>
      <c r="C13685">
        <v>67</v>
      </c>
      <c r="D13685">
        <v>24553</v>
      </c>
      <c r="E13685">
        <v>166</v>
      </c>
      <c r="F13685">
        <v>1977</v>
      </c>
      <c r="G13685">
        <v>364</v>
      </c>
      <c r="H13685">
        <v>8500</v>
      </c>
      <c r="I13685" s="119" t="s">
        <v>4726</v>
      </c>
      <c r="J13685" s="119" t="s">
        <v>222</v>
      </c>
      <c r="K13685" s="1">
        <v>46255.758941458334</v>
      </c>
      <c r="L13685">
        <v>5</v>
      </c>
      <c r="M13685">
        <v>8</v>
      </c>
      <c r="N13685">
        <v>3</v>
      </c>
      <c r="O13685">
        <v>2</v>
      </c>
      <c r="P13685" s="119" t="s">
        <v>20254</v>
      </c>
    </row>
    <row r="13686" spans="1:16" x14ac:dyDescent="0.25">
      <c r="A13686">
        <v>27586</v>
      </c>
      <c r="B13686" s="119" t="s">
        <v>4864</v>
      </c>
      <c r="C13686">
        <v>48</v>
      </c>
      <c r="E13686">
        <v>871</v>
      </c>
      <c r="F13686">
        <v>77</v>
      </c>
      <c r="G13686">
        <v>212</v>
      </c>
      <c r="H13686">
        <v>84</v>
      </c>
      <c r="I13686" s="119" t="s">
        <v>4726</v>
      </c>
      <c r="J13686" s="119" t="s">
        <v>22</v>
      </c>
      <c r="K13686" s="1">
        <v>46255.758941458334</v>
      </c>
      <c r="L13686">
        <v>12</v>
      </c>
      <c r="M13686">
        <v>0</v>
      </c>
      <c r="N13686">
        <v>4</v>
      </c>
      <c r="O13686">
        <v>0</v>
      </c>
      <c r="P13686" s="119" t="s">
        <v>20254</v>
      </c>
    </row>
    <row r="13687" spans="1:16" x14ac:dyDescent="0.25">
      <c r="A13687">
        <v>27587</v>
      </c>
      <c r="B13687" s="119" t="s">
        <v>8809</v>
      </c>
      <c r="C13687">
        <v>74</v>
      </c>
      <c r="D13687">
        <v>24574</v>
      </c>
      <c r="E13687">
        <v>132</v>
      </c>
      <c r="F13687">
        <v>1570</v>
      </c>
      <c r="G13687">
        <v>219</v>
      </c>
      <c r="H13687">
        <v>3328</v>
      </c>
      <c r="I13687" s="119" t="s">
        <v>4726</v>
      </c>
      <c r="J13687" s="119" t="s">
        <v>222</v>
      </c>
      <c r="K13687" s="1">
        <v>46255.758941458334</v>
      </c>
      <c r="L13687">
        <v>3</v>
      </c>
      <c r="M13687">
        <v>8</v>
      </c>
      <c r="N13687">
        <v>2</v>
      </c>
      <c r="O13687">
        <v>2</v>
      </c>
      <c r="P13687" s="119" t="s">
        <v>20254</v>
      </c>
    </row>
    <row r="13688" spans="1:16" x14ac:dyDescent="0.25">
      <c r="A13688">
        <v>27588</v>
      </c>
      <c r="B13688" s="119" t="s">
        <v>8810</v>
      </c>
      <c r="C13688">
        <v>80</v>
      </c>
      <c r="D13688">
        <v>24626</v>
      </c>
      <c r="E13688">
        <v>1519</v>
      </c>
      <c r="F13688">
        <v>1900</v>
      </c>
      <c r="G13688">
        <v>6142</v>
      </c>
      <c r="H13688">
        <v>2400</v>
      </c>
      <c r="I13688" s="119" t="s">
        <v>4726</v>
      </c>
      <c r="J13688" s="119" t="s">
        <v>222</v>
      </c>
      <c r="K13688" s="1">
        <v>46255.758941458334</v>
      </c>
      <c r="L13688">
        <v>381</v>
      </c>
      <c r="M13688">
        <v>509</v>
      </c>
      <c r="N13688">
        <v>44</v>
      </c>
      <c r="O13688">
        <v>402</v>
      </c>
      <c r="P13688" s="119" t="s">
        <v>20254</v>
      </c>
    </row>
    <row r="13689" spans="1:16" x14ac:dyDescent="0.25">
      <c r="A13689">
        <v>27589</v>
      </c>
      <c r="B13689" s="119" t="s">
        <v>4864</v>
      </c>
      <c r="C13689">
        <v>53</v>
      </c>
      <c r="E13689">
        <v>740</v>
      </c>
      <c r="F13689">
        <v>84</v>
      </c>
      <c r="G13689">
        <v>234</v>
      </c>
      <c r="H13689">
        <v>90</v>
      </c>
      <c r="I13689" s="119" t="s">
        <v>4726</v>
      </c>
      <c r="J13689" s="119" t="s">
        <v>22</v>
      </c>
      <c r="K13689" s="1">
        <v>46255.758941458334</v>
      </c>
      <c r="L13689">
        <v>7</v>
      </c>
      <c r="M13689">
        <v>0</v>
      </c>
      <c r="N13689">
        <v>2</v>
      </c>
      <c r="O13689">
        <v>0</v>
      </c>
      <c r="P13689" s="119" t="s">
        <v>20254</v>
      </c>
    </row>
    <row r="13690" spans="1:16" x14ac:dyDescent="0.25">
      <c r="A13690">
        <v>27590</v>
      </c>
      <c r="B13690" s="119" t="s">
        <v>8811</v>
      </c>
      <c r="C13690">
        <v>61</v>
      </c>
      <c r="D13690">
        <v>24574</v>
      </c>
      <c r="E13690">
        <v>735</v>
      </c>
      <c r="F13690">
        <v>1934</v>
      </c>
      <c r="G13690">
        <v>166</v>
      </c>
      <c r="H13690">
        <v>3933</v>
      </c>
      <c r="I13690" s="119" t="s">
        <v>4726</v>
      </c>
      <c r="J13690" s="119" t="s">
        <v>222</v>
      </c>
      <c r="K13690" s="1">
        <v>46255.758941458334</v>
      </c>
      <c r="L13690">
        <v>0</v>
      </c>
      <c r="M13690">
        <v>3</v>
      </c>
      <c r="N13690">
        <v>0</v>
      </c>
      <c r="O13690">
        <v>1</v>
      </c>
      <c r="P13690" s="119" t="s">
        <v>20254</v>
      </c>
    </row>
    <row r="13691" spans="1:16" x14ac:dyDescent="0.25">
      <c r="A13691">
        <v>27591</v>
      </c>
      <c r="B13691" s="119" t="s">
        <v>4864</v>
      </c>
      <c r="C13691">
        <v>58</v>
      </c>
      <c r="E13691">
        <v>11</v>
      </c>
      <c r="F13691">
        <v>76</v>
      </c>
      <c r="G13691">
        <v>210</v>
      </c>
      <c r="H13691">
        <v>89</v>
      </c>
      <c r="I13691" s="119" t="s">
        <v>4726</v>
      </c>
      <c r="J13691" s="119" t="s">
        <v>22</v>
      </c>
      <c r="K13691" s="1">
        <v>46255.758941458334</v>
      </c>
      <c r="L13691">
        <v>0</v>
      </c>
      <c r="M13691">
        <v>3</v>
      </c>
      <c r="N13691">
        <v>0</v>
      </c>
      <c r="O13691">
        <v>0</v>
      </c>
      <c r="P13691" s="119" t="s">
        <v>20254</v>
      </c>
    </row>
    <row r="13692" spans="1:16" x14ac:dyDescent="0.25">
      <c r="A13692">
        <v>27592</v>
      </c>
      <c r="B13692" s="119" t="s">
        <v>4864</v>
      </c>
      <c r="C13692">
        <v>63</v>
      </c>
      <c r="E13692">
        <v>0</v>
      </c>
      <c r="F13692">
        <v>0</v>
      </c>
      <c r="G13692">
        <v>919</v>
      </c>
      <c r="H13692">
        <v>139</v>
      </c>
      <c r="I13692" s="119" t="s">
        <v>4726</v>
      </c>
      <c r="J13692" s="119" t="s">
        <v>22</v>
      </c>
      <c r="K13692" s="1">
        <v>46255.758941458334</v>
      </c>
      <c r="L13692">
        <v>0</v>
      </c>
      <c r="M13692">
        <v>1</v>
      </c>
      <c r="N13692">
        <v>0</v>
      </c>
      <c r="O13692">
        <v>0</v>
      </c>
      <c r="P13692" s="119" t="s">
        <v>20254</v>
      </c>
    </row>
    <row r="13693" spans="1:16" x14ac:dyDescent="0.25">
      <c r="A13693">
        <v>27593</v>
      </c>
      <c r="B13693" s="119" t="s">
        <v>8812</v>
      </c>
      <c r="C13693">
        <v>68</v>
      </c>
      <c r="D13693">
        <v>24556</v>
      </c>
      <c r="E13693">
        <v>551</v>
      </c>
      <c r="F13693">
        <v>1867</v>
      </c>
      <c r="G13693">
        <v>258</v>
      </c>
      <c r="H13693">
        <v>2623</v>
      </c>
      <c r="I13693" s="119" t="s">
        <v>4726</v>
      </c>
      <c r="J13693" s="119" t="s">
        <v>222</v>
      </c>
      <c r="K13693" s="1">
        <v>46255.758941458334</v>
      </c>
      <c r="L13693">
        <v>141</v>
      </c>
      <c r="M13693">
        <v>0</v>
      </c>
      <c r="N13693">
        <v>0</v>
      </c>
      <c r="O13693">
        <v>0</v>
      </c>
      <c r="P13693" s="119" t="s">
        <v>20254</v>
      </c>
    </row>
    <row r="13694" spans="1:16" x14ac:dyDescent="0.25">
      <c r="A13694">
        <v>27594</v>
      </c>
      <c r="B13694" s="119" t="s">
        <v>8791</v>
      </c>
      <c r="C13694">
        <v>75</v>
      </c>
      <c r="D13694">
        <v>24569</v>
      </c>
      <c r="E13694">
        <v>707</v>
      </c>
      <c r="F13694">
        <v>1618</v>
      </c>
      <c r="G13694">
        <v>311</v>
      </c>
      <c r="H13694">
        <v>2907</v>
      </c>
      <c r="I13694" s="119" t="s">
        <v>4726</v>
      </c>
      <c r="J13694" s="119" t="s">
        <v>222</v>
      </c>
      <c r="K13694" s="1">
        <v>46255.758941458334</v>
      </c>
      <c r="L13694">
        <v>479</v>
      </c>
      <c r="M13694">
        <v>1</v>
      </c>
      <c r="N13694">
        <v>2</v>
      </c>
      <c r="O13694">
        <v>1</v>
      </c>
      <c r="P13694" s="119" t="s">
        <v>20254</v>
      </c>
    </row>
    <row r="13695" spans="1:16" x14ac:dyDescent="0.25">
      <c r="A13695">
        <v>27595</v>
      </c>
      <c r="B13695" s="119" t="s">
        <v>4862</v>
      </c>
      <c r="C13695">
        <v>49</v>
      </c>
      <c r="E13695">
        <v>890</v>
      </c>
      <c r="F13695">
        <v>82</v>
      </c>
      <c r="G13695">
        <v>253</v>
      </c>
      <c r="H13695">
        <v>178</v>
      </c>
      <c r="I13695" s="119" t="s">
        <v>4726</v>
      </c>
      <c r="J13695" s="119" t="s">
        <v>22</v>
      </c>
      <c r="K13695" s="1">
        <v>46255.758941458334</v>
      </c>
      <c r="L13695">
        <v>11</v>
      </c>
      <c r="M13695">
        <v>4</v>
      </c>
      <c r="N13695">
        <v>1</v>
      </c>
      <c r="O13695">
        <v>0</v>
      </c>
      <c r="P13695" s="119" t="s">
        <v>20254</v>
      </c>
    </row>
    <row r="13696" spans="1:16" x14ac:dyDescent="0.25">
      <c r="A13696">
        <v>27596</v>
      </c>
      <c r="B13696" s="119" t="s">
        <v>4862</v>
      </c>
      <c r="C13696">
        <v>54</v>
      </c>
      <c r="E13696">
        <v>2002</v>
      </c>
      <c r="F13696">
        <v>88</v>
      </c>
      <c r="G13696">
        <v>681</v>
      </c>
      <c r="H13696">
        <v>183</v>
      </c>
      <c r="I13696" s="119" t="s">
        <v>4726</v>
      </c>
      <c r="J13696" s="119" t="s">
        <v>22</v>
      </c>
      <c r="K13696" s="1">
        <v>46255.758941458334</v>
      </c>
      <c r="L13696">
        <v>9</v>
      </c>
      <c r="M13696">
        <v>2</v>
      </c>
      <c r="N13696">
        <v>3</v>
      </c>
      <c r="O13696">
        <v>0</v>
      </c>
      <c r="P13696" s="119" t="s">
        <v>20254</v>
      </c>
    </row>
    <row r="13697" spans="1:16" x14ac:dyDescent="0.25">
      <c r="A13697">
        <v>27597</v>
      </c>
      <c r="B13697" s="119" t="s">
        <v>8683</v>
      </c>
      <c r="C13697">
        <v>80</v>
      </c>
      <c r="D13697">
        <v>24647</v>
      </c>
      <c r="E13697">
        <v>1732</v>
      </c>
      <c r="F13697">
        <v>1850</v>
      </c>
      <c r="G13697">
        <v>6040</v>
      </c>
      <c r="H13697">
        <v>2537</v>
      </c>
      <c r="I13697" s="119" t="s">
        <v>4726</v>
      </c>
      <c r="J13697" s="119" t="s">
        <v>222</v>
      </c>
      <c r="K13697" s="1">
        <v>46255.758941458334</v>
      </c>
      <c r="L13697">
        <v>1350</v>
      </c>
      <c r="M13697">
        <v>619</v>
      </c>
      <c r="N13697">
        <v>621</v>
      </c>
      <c r="O13697">
        <v>415</v>
      </c>
      <c r="P13697" s="119" t="s">
        <v>20254</v>
      </c>
    </row>
    <row r="13698" spans="1:16" x14ac:dyDescent="0.25">
      <c r="A13698">
        <v>27598</v>
      </c>
      <c r="B13698" s="119" t="s">
        <v>8813</v>
      </c>
      <c r="C13698">
        <v>62</v>
      </c>
      <c r="D13698">
        <v>24635</v>
      </c>
      <c r="E13698">
        <v>84</v>
      </c>
      <c r="F13698">
        <v>955</v>
      </c>
      <c r="G13698">
        <v>193</v>
      </c>
      <c r="H13698">
        <v>2349</v>
      </c>
      <c r="I13698" s="119" t="s">
        <v>4726</v>
      </c>
      <c r="J13698" s="119" t="s">
        <v>222</v>
      </c>
      <c r="K13698" s="1">
        <v>46255.758941458334</v>
      </c>
      <c r="L13698">
        <v>0</v>
      </c>
      <c r="M13698">
        <v>2</v>
      </c>
      <c r="N13698">
        <v>0</v>
      </c>
      <c r="O13698">
        <v>0</v>
      </c>
      <c r="P13698" s="119" t="s">
        <v>20254</v>
      </c>
    </row>
    <row r="13699" spans="1:16" x14ac:dyDescent="0.25">
      <c r="A13699">
        <v>27599</v>
      </c>
      <c r="B13699" s="119" t="s">
        <v>4862</v>
      </c>
      <c r="C13699">
        <v>59</v>
      </c>
      <c r="E13699">
        <v>0</v>
      </c>
      <c r="F13699">
        <v>0</v>
      </c>
      <c r="G13699">
        <v>736</v>
      </c>
      <c r="H13699">
        <v>132</v>
      </c>
      <c r="I13699" s="119" t="s">
        <v>4726</v>
      </c>
      <c r="J13699" s="119" t="s">
        <v>22</v>
      </c>
      <c r="K13699" s="1">
        <v>46255.758941458334</v>
      </c>
      <c r="L13699">
        <v>0</v>
      </c>
      <c r="M13699">
        <v>0</v>
      </c>
      <c r="N13699">
        <v>0</v>
      </c>
      <c r="O13699">
        <v>0</v>
      </c>
      <c r="P13699" s="119" t="s">
        <v>20254</v>
      </c>
    </row>
    <row r="13700" spans="1:16" x14ac:dyDescent="0.25">
      <c r="A13700">
        <v>27600</v>
      </c>
      <c r="B13700" s="119" t="s">
        <v>4862</v>
      </c>
      <c r="C13700">
        <v>64</v>
      </c>
      <c r="E13700">
        <v>0</v>
      </c>
      <c r="F13700">
        <v>0</v>
      </c>
      <c r="G13700">
        <v>383</v>
      </c>
      <c r="H13700">
        <v>119</v>
      </c>
      <c r="I13700" s="119" t="s">
        <v>4726</v>
      </c>
      <c r="J13700" s="119" t="s">
        <v>22</v>
      </c>
      <c r="K13700" s="1">
        <v>46255.758941458334</v>
      </c>
      <c r="L13700">
        <v>0</v>
      </c>
      <c r="M13700">
        <v>4</v>
      </c>
      <c r="N13700">
        <v>0</v>
      </c>
      <c r="O13700">
        <v>1</v>
      </c>
      <c r="P13700" s="119" t="s">
        <v>20254</v>
      </c>
    </row>
    <row r="13701" spans="1:16" x14ac:dyDescent="0.25">
      <c r="A13701">
        <v>27601</v>
      </c>
      <c r="B13701" s="119" t="s">
        <v>8814</v>
      </c>
      <c r="C13701">
        <v>69</v>
      </c>
      <c r="D13701">
        <v>24614</v>
      </c>
      <c r="E13701">
        <v>673</v>
      </c>
      <c r="F13701">
        <v>1783</v>
      </c>
      <c r="G13701">
        <v>145</v>
      </c>
      <c r="H13701">
        <v>3333</v>
      </c>
      <c r="I13701" s="119" t="s">
        <v>4726</v>
      </c>
      <c r="J13701" s="119" t="s">
        <v>222</v>
      </c>
      <c r="K13701" s="1">
        <v>46255.758941458334</v>
      </c>
      <c r="L13701">
        <v>298</v>
      </c>
      <c r="M13701">
        <v>0</v>
      </c>
      <c r="N13701">
        <v>0</v>
      </c>
      <c r="O13701">
        <v>0</v>
      </c>
      <c r="P13701" s="119" t="s">
        <v>20254</v>
      </c>
    </row>
    <row r="13702" spans="1:16" x14ac:dyDescent="0.25">
      <c r="A13702">
        <v>27602</v>
      </c>
      <c r="B13702" s="119" t="s">
        <v>8815</v>
      </c>
      <c r="C13702">
        <v>61</v>
      </c>
      <c r="E13702">
        <v>8</v>
      </c>
      <c r="F13702">
        <v>81</v>
      </c>
      <c r="G13702">
        <v>491</v>
      </c>
      <c r="H13702">
        <v>92</v>
      </c>
      <c r="I13702" s="119" t="s">
        <v>4726</v>
      </c>
      <c r="J13702" s="119" t="s">
        <v>22</v>
      </c>
      <c r="K13702" s="1">
        <v>46255.758941458334</v>
      </c>
      <c r="L13702">
        <v>0</v>
      </c>
      <c r="M13702">
        <v>1</v>
      </c>
      <c r="N13702">
        <v>0</v>
      </c>
      <c r="O13702">
        <v>0</v>
      </c>
      <c r="P13702" s="119" t="s">
        <v>20254</v>
      </c>
    </row>
    <row r="13703" spans="1:16" x14ac:dyDescent="0.25">
      <c r="A13703">
        <v>27603</v>
      </c>
      <c r="B13703" s="119" t="s">
        <v>8678</v>
      </c>
      <c r="C13703">
        <v>76</v>
      </c>
      <c r="D13703">
        <v>24579</v>
      </c>
      <c r="E13703">
        <v>1010</v>
      </c>
      <c r="F13703">
        <v>1715</v>
      </c>
      <c r="G13703">
        <v>9176</v>
      </c>
      <c r="H13703">
        <v>2398</v>
      </c>
      <c r="I13703" s="119" t="s">
        <v>4726</v>
      </c>
      <c r="J13703" s="119" t="s">
        <v>222</v>
      </c>
      <c r="K13703" s="1">
        <v>46255.758941458334</v>
      </c>
      <c r="L13703">
        <v>1123</v>
      </c>
      <c r="M13703">
        <v>191</v>
      </c>
      <c r="N13703">
        <v>313</v>
      </c>
      <c r="O13703">
        <v>72</v>
      </c>
      <c r="P13703" s="119" t="s">
        <v>20254</v>
      </c>
    </row>
    <row r="13704" spans="1:16" x14ac:dyDescent="0.25">
      <c r="A13704">
        <v>27604</v>
      </c>
      <c r="B13704" s="119" t="s">
        <v>8815</v>
      </c>
      <c r="C13704">
        <v>66</v>
      </c>
      <c r="E13704">
        <v>0</v>
      </c>
      <c r="F13704">
        <v>0</v>
      </c>
      <c r="G13704">
        <v>857</v>
      </c>
      <c r="H13704">
        <v>99</v>
      </c>
      <c r="I13704" s="119" t="s">
        <v>4726</v>
      </c>
      <c r="J13704" s="119" t="s">
        <v>22</v>
      </c>
      <c r="K13704" s="1">
        <v>46255.758941458334</v>
      </c>
      <c r="L13704">
        <v>0</v>
      </c>
      <c r="M13704">
        <v>4</v>
      </c>
      <c r="N13704">
        <v>0</v>
      </c>
      <c r="O13704">
        <v>0</v>
      </c>
      <c r="P13704" s="119" t="s">
        <v>20254</v>
      </c>
    </row>
    <row r="13705" spans="1:16" x14ac:dyDescent="0.25">
      <c r="A13705">
        <v>27605</v>
      </c>
      <c r="B13705" s="119" t="s">
        <v>8792</v>
      </c>
      <c r="C13705">
        <v>80</v>
      </c>
      <c r="D13705">
        <v>24633</v>
      </c>
      <c r="E13705">
        <v>845</v>
      </c>
      <c r="F13705">
        <v>1723</v>
      </c>
      <c r="G13705">
        <v>7566</v>
      </c>
      <c r="H13705">
        <v>2442</v>
      </c>
      <c r="I13705" s="119" t="s">
        <v>4726</v>
      </c>
      <c r="J13705" s="119" t="s">
        <v>222</v>
      </c>
      <c r="K13705" s="1">
        <v>46255.758941458334</v>
      </c>
      <c r="L13705">
        <v>865</v>
      </c>
      <c r="M13705">
        <v>858</v>
      </c>
      <c r="N13705">
        <v>421</v>
      </c>
      <c r="O13705">
        <v>228</v>
      </c>
      <c r="P13705" s="119" t="s">
        <v>20254</v>
      </c>
    </row>
    <row r="13706" spans="1:16" x14ac:dyDescent="0.25">
      <c r="A13706">
        <v>27606</v>
      </c>
      <c r="B13706" s="119" t="s">
        <v>8808</v>
      </c>
      <c r="C13706">
        <v>70</v>
      </c>
      <c r="D13706">
        <v>24553</v>
      </c>
      <c r="E13706">
        <v>207</v>
      </c>
      <c r="F13706">
        <v>2459</v>
      </c>
      <c r="G13706">
        <v>248</v>
      </c>
      <c r="H13706">
        <v>11994</v>
      </c>
      <c r="I13706" s="119" t="s">
        <v>4726</v>
      </c>
      <c r="J13706" s="119" t="s">
        <v>222</v>
      </c>
      <c r="K13706" s="1">
        <v>46255.758941458334</v>
      </c>
      <c r="L13706">
        <v>1</v>
      </c>
      <c r="M13706">
        <v>9</v>
      </c>
      <c r="N13706">
        <v>0</v>
      </c>
      <c r="O13706">
        <v>1</v>
      </c>
      <c r="P13706" s="119" t="s">
        <v>20254</v>
      </c>
    </row>
    <row r="13707" spans="1:16" x14ac:dyDescent="0.25">
      <c r="A13707">
        <v>27607</v>
      </c>
      <c r="B13707" s="119" t="s">
        <v>8815</v>
      </c>
      <c r="C13707">
        <v>71</v>
      </c>
      <c r="E13707">
        <v>0</v>
      </c>
      <c r="F13707">
        <v>0</v>
      </c>
      <c r="G13707">
        <v>717</v>
      </c>
      <c r="H13707">
        <v>105</v>
      </c>
      <c r="I13707" s="119" t="s">
        <v>4726</v>
      </c>
      <c r="J13707" s="119" t="s">
        <v>22</v>
      </c>
      <c r="K13707" s="1">
        <v>46255.758941458334</v>
      </c>
      <c r="L13707">
        <v>0</v>
      </c>
      <c r="M13707">
        <v>5</v>
      </c>
      <c r="N13707">
        <v>0</v>
      </c>
      <c r="O13707">
        <v>3</v>
      </c>
      <c r="P13707" s="119" t="s">
        <v>20254</v>
      </c>
    </row>
    <row r="13708" spans="1:16" x14ac:dyDescent="0.25">
      <c r="A13708">
        <v>27608</v>
      </c>
      <c r="B13708" s="119" t="s">
        <v>8816</v>
      </c>
      <c r="C13708">
        <v>77</v>
      </c>
      <c r="D13708">
        <v>24581</v>
      </c>
      <c r="E13708">
        <v>1401</v>
      </c>
      <c r="F13708">
        <v>1651</v>
      </c>
      <c r="G13708">
        <v>10721</v>
      </c>
      <c r="H13708">
        <v>2646</v>
      </c>
      <c r="I13708" s="119" t="s">
        <v>4726</v>
      </c>
      <c r="J13708" s="119" t="s">
        <v>222</v>
      </c>
      <c r="K13708" s="1">
        <v>46255.758941458334</v>
      </c>
      <c r="L13708">
        <v>965</v>
      </c>
      <c r="M13708">
        <v>755</v>
      </c>
      <c r="N13708">
        <v>683</v>
      </c>
      <c r="O13708">
        <v>261</v>
      </c>
      <c r="P13708" s="119" t="s">
        <v>20254</v>
      </c>
    </row>
    <row r="13709" spans="1:16" x14ac:dyDescent="0.25">
      <c r="A13709">
        <v>27609</v>
      </c>
      <c r="B13709" s="119" t="s">
        <v>8815</v>
      </c>
      <c r="C13709">
        <v>76</v>
      </c>
      <c r="E13709">
        <v>0</v>
      </c>
      <c r="F13709">
        <v>0</v>
      </c>
      <c r="G13709">
        <v>13154</v>
      </c>
      <c r="H13709">
        <v>112</v>
      </c>
      <c r="I13709" s="119" t="s">
        <v>4726</v>
      </c>
      <c r="J13709" s="119" t="s">
        <v>22</v>
      </c>
      <c r="K13709" s="1">
        <v>46255.758941458334</v>
      </c>
      <c r="L13709">
        <v>0</v>
      </c>
      <c r="M13709">
        <v>12</v>
      </c>
      <c r="N13709">
        <v>0</v>
      </c>
      <c r="O13709">
        <v>3</v>
      </c>
      <c r="P13709" s="119" t="s">
        <v>20254</v>
      </c>
    </row>
    <row r="13710" spans="1:16" x14ac:dyDescent="0.25">
      <c r="A13710">
        <v>27610</v>
      </c>
      <c r="B13710" s="119" t="s">
        <v>8808</v>
      </c>
      <c r="C13710">
        <v>80</v>
      </c>
      <c r="D13710">
        <v>24553</v>
      </c>
      <c r="E13710">
        <v>1297</v>
      </c>
      <c r="F13710">
        <v>1797</v>
      </c>
      <c r="G13710">
        <v>4641</v>
      </c>
      <c r="H13710">
        <v>2097</v>
      </c>
      <c r="I13710" s="119" t="s">
        <v>4726</v>
      </c>
      <c r="J13710" s="119" t="s">
        <v>222</v>
      </c>
      <c r="K13710" s="1">
        <v>46255.758941458334</v>
      </c>
      <c r="L13710">
        <v>1846</v>
      </c>
      <c r="M13710">
        <v>382</v>
      </c>
      <c r="N13710">
        <v>544</v>
      </c>
      <c r="O13710">
        <v>89</v>
      </c>
      <c r="P13710" s="119" t="s">
        <v>20254</v>
      </c>
    </row>
    <row r="13711" spans="1:16" x14ac:dyDescent="0.25">
      <c r="A13711">
        <v>27611</v>
      </c>
      <c r="B13711" s="119" t="s">
        <v>8815</v>
      </c>
      <c r="C13711">
        <v>80</v>
      </c>
      <c r="E13711">
        <v>0</v>
      </c>
      <c r="F13711">
        <v>0</v>
      </c>
      <c r="G13711">
        <v>7810</v>
      </c>
      <c r="H13711">
        <v>117</v>
      </c>
      <c r="I13711" s="119" t="s">
        <v>4726</v>
      </c>
      <c r="J13711" s="119" t="s">
        <v>22</v>
      </c>
      <c r="K13711" s="1">
        <v>46255.758941458334</v>
      </c>
      <c r="L13711">
        <v>0</v>
      </c>
      <c r="M13711">
        <v>8</v>
      </c>
      <c r="N13711">
        <v>0</v>
      </c>
      <c r="O13711">
        <v>1</v>
      </c>
      <c r="P13711" s="119" t="s">
        <v>20254</v>
      </c>
    </row>
    <row r="13712" spans="1:16" x14ac:dyDescent="0.25">
      <c r="A13712">
        <v>27612</v>
      </c>
      <c r="B13712" s="119" t="s">
        <v>8683</v>
      </c>
      <c r="C13712">
        <v>71</v>
      </c>
      <c r="D13712">
        <v>24647</v>
      </c>
      <c r="E13712">
        <v>388</v>
      </c>
      <c r="F13712">
        <v>1555</v>
      </c>
      <c r="G13712">
        <v>218</v>
      </c>
      <c r="H13712">
        <v>5299</v>
      </c>
      <c r="I13712" s="119" t="s">
        <v>4726</v>
      </c>
      <c r="J13712" s="119" t="s">
        <v>222</v>
      </c>
      <c r="K13712" s="1">
        <v>46255.758941458334</v>
      </c>
      <c r="L13712">
        <v>2</v>
      </c>
      <c r="M13712">
        <v>3</v>
      </c>
      <c r="N13712">
        <v>1</v>
      </c>
      <c r="O13712">
        <v>2</v>
      </c>
      <c r="P13712" s="119" t="s">
        <v>20254</v>
      </c>
    </row>
    <row r="13713" spans="1:16" x14ac:dyDescent="0.25">
      <c r="A13713">
        <v>27613</v>
      </c>
      <c r="B13713" s="119" t="s">
        <v>8817</v>
      </c>
      <c r="C13713">
        <v>62</v>
      </c>
      <c r="E13713">
        <v>0</v>
      </c>
      <c r="F13713">
        <v>0</v>
      </c>
      <c r="G13713">
        <v>1000</v>
      </c>
      <c r="H13713">
        <v>95</v>
      </c>
      <c r="I13713" s="119" t="s">
        <v>4726</v>
      </c>
      <c r="J13713" s="119" t="s">
        <v>22</v>
      </c>
      <c r="K13713" s="1">
        <v>46255.758941458334</v>
      </c>
      <c r="L13713">
        <v>0</v>
      </c>
      <c r="M13713">
        <v>4</v>
      </c>
      <c r="N13713">
        <v>0</v>
      </c>
      <c r="O13713">
        <v>0</v>
      </c>
      <c r="P13713" s="119" t="s">
        <v>20254</v>
      </c>
    </row>
    <row r="13714" spans="1:16" x14ac:dyDescent="0.25">
      <c r="A13714">
        <v>27614</v>
      </c>
      <c r="B13714" s="119" t="s">
        <v>8790</v>
      </c>
      <c r="C13714">
        <v>78</v>
      </c>
      <c r="D13714">
        <v>24559</v>
      </c>
      <c r="E13714">
        <v>1211</v>
      </c>
      <c r="F13714">
        <v>1830</v>
      </c>
      <c r="G13714">
        <v>9105</v>
      </c>
      <c r="H13714">
        <v>2330</v>
      </c>
      <c r="I13714" s="119" t="s">
        <v>4726</v>
      </c>
      <c r="J13714" s="119" t="s">
        <v>222</v>
      </c>
      <c r="K13714" s="1">
        <v>46255.758941458334</v>
      </c>
      <c r="L13714">
        <v>614</v>
      </c>
      <c r="M13714">
        <v>101</v>
      </c>
      <c r="N13714">
        <v>91</v>
      </c>
      <c r="O13714">
        <v>17</v>
      </c>
      <c r="P13714" s="119" t="s">
        <v>20254</v>
      </c>
    </row>
    <row r="13715" spans="1:16" x14ac:dyDescent="0.25">
      <c r="A13715">
        <v>27615</v>
      </c>
      <c r="B13715" s="119" t="s">
        <v>8817</v>
      </c>
      <c r="C13715">
        <v>67</v>
      </c>
      <c r="E13715">
        <v>0</v>
      </c>
      <c r="F13715">
        <v>0</v>
      </c>
      <c r="G13715">
        <v>722</v>
      </c>
      <c r="H13715">
        <v>99</v>
      </c>
      <c r="I13715" s="119" t="s">
        <v>4726</v>
      </c>
      <c r="J13715" s="119" t="s">
        <v>22</v>
      </c>
      <c r="K13715" s="1">
        <v>46255.758941458334</v>
      </c>
      <c r="L13715">
        <v>0</v>
      </c>
      <c r="M13715">
        <v>5</v>
      </c>
      <c r="N13715">
        <v>0</v>
      </c>
      <c r="O13715">
        <v>0</v>
      </c>
      <c r="P13715" s="119" t="s">
        <v>20254</v>
      </c>
    </row>
    <row r="13716" spans="1:16" x14ac:dyDescent="0.25">
      <c r="A13716">
        <v>27616</v>
      </c>
      <c r="B13716" s="119" t="s">
        <v>8817</v>
      </c>
      <c r="C13716">
        <v>72</v>
      </c>
      <c r="E13716">
        <v>0</v>
      </c>
      <c r="F13716">
        <v>0</v>
      </c>
      <c r="G13716">
        <v>1102</v>
      </c>
      <c r="H13716">
        <v>105</v>
      </c>
      <c r="I13716" s="119" t="s">
        <v>4726</v>
      </c>
      <c r="J13716" s="119" t="s">
        <v>22</v>
      </c>
      <c r="K13716" s="1">
        <v>46255.758941458334</v>
      </c>
      <c r="L13716">
        <v>0</v>
      </c>
      <c r="M13716">
        <v>0</v>
      </c>
      <c r="N13716">
        <v>0</v>
      </c>
      <c r="O13716">
        <v>0</v>
      </c>
      <c r="P13716" s="119" t="s">
        <v>20254</v>
      </c>
    </row>
    <row r="13717" spans="1:16" x14ac:dyDescent="0.25">
      <c r="A13717">
        <v>27617</v>
      </c>
      <c r="B13717" s="119" t="s">
        <v>8812</v>
      </c>
      <c r="C13717">
        <v>80</v>
      </c>
      <c r="D13717">
        <v>24556</v>
      </c>
      <c r="E13717">
        <v>1603</v>
      </c>
      <c r="F13717">
        <v>1840</v>
      </c>
      <c r="G13717">
        <v>6166</v>
      </c>
      <c r="H13717">
        <v>2499</v>
      </c>
      <c r="I13717" s="119" t="s">
        <v>4726</v>
      </c>
      <c r="J13717" s="119" t="s">
        <v>222</v>
      </c>
      <c r="K13717" s="1">
        <v>46255.758941458334</v>
      </c>
      <c r="L13717">
        <v>517</v>
      </c>
      <c r="M13717">
        <v>510</v>
      </c>
      <c r="N13717">
        <v>77</v>
      </c>
      <c r="O13717">
        <v>235</v>
      </c>
      <c r="P13717" s="119" t="s">
        <v>20254</v>
      </c>
    </row>
    <row r="13718" spans="1:16" x14ac:dyDescent="0.25">
      <c r="A13718">
        <v>27618</v>
      </c>
      <c r="B13718" s="119" t="s">
        <v>8818</v>
      </c>
      <c r="C13718">
        <v>72</v>
      </c>
      <c r="D13718">
        <v>24617</v>
      </c>
      <c r="E13718">
        <v>128</v>
      </c>
      <c r="F13718">
        <v>1761</v>
      </c>
      <c r="G13718">
        <v>219</v>
      </c>
      <c r="H13718">
        <v>2797</v>
      </c>
      <c r="I13718" s="119" t="s">
        <v>4726</v>
      </c>
      <c r="J13718" s="119" t="s">
        <v>222</v>
      </c>
      <c r="K13718" s="1">
        <v>46255.758941458334</v>
      </c>
      <c r="L13718">
        <v>15</v>
      </c>
      <c r="M13718">
        <v>1</v>
      </c>
      <c r="N13718">
        <v>0</v>
      </c>
      <c r="O13718">
        <v>0</v>
      </c>
      <c r="P13718" s="119" t="s">
        <v>20254</v>
      </c>
    </row>
    <row r="13719" spans="1:16" x14ac:dyDescent="0.25">
      <c r="A13719">
        <v>27619</v>
      </c>
      <c r="B13719" s="119" t="s">
        <v>8817</v>
      </c>
      <c r="C13719">
        <v>77</v>
      </c>
      <c r="E13719">
        <v>0</v>
      </c>
      <c r="F13719">
        <v>0</v>
      </c>
      <c r="G13719">
        <v>11986</v>
      </c>
      <c r="H13719">
        <v>112</v>
      </c>
      <c r="I13719" s="119" t="s">
        <v>4726</v>
      </c>
      <c r="J13719" s="119" t="s">
        <v>22</v>
      </c>
      <c r="K13719" s="1">
        <v>46255.758941458334</v>
      </c>
      <c r="L13719">
        <v>0</v>
      </c>
      <c r="M13719">
        <v>10</v>
      </c>
      <c r="N13719">
        <v>0</v>
      </c>
      <c r="O13719">
        <v>2</v>
      </c>
      <c r="P13719" s="119" t="s">
        <v>20254</v>
      </c>
    </row>
    <row r="13720" spans="1:16" x14ac:dyDescent="0.25">
      <c r="A13720">
        <v>27620</v>
      </c>
      <c r="B13720" s="119" t="s">
        <v>8818</v>
      </c>
      <c r="C13720">
        <v>79</v>
      </c>
      <c r="D13720">
        <v>24617</v>
      </c>
      <c r="E13720">
        <v>1193</v>
      </c>
      <c r="F13720">
        <v>1850</v>
      </c>
      <c r="G13720">
        <v>7526</v>
      </c>
      <c r="H13720">
        <v>2449</v>
      </c>
      <c r="I13720" s="119" t="s">
        <v>4726</v>
      </c>
      <c r="J13720" s="119" t="s">
        <v>222</v>
      </c>
      <c r="K13720" s="1">
        <v>46255.758941458334</v>
      </c>
      <c r="L13720">
        <v>1602</v>
      </c>
      <c r="M13720">
        <v>867</v>
      </c>
      <c r="N13720">
        <v>488</v>
      </c>
      <c r="O13720">
        <v>832</v>
      </c>
      <c r="P13720" s="119" t="s">
        <v>20254</v>
      </c>
    </row>
    <row r="13721" spans="1:16" x14ac:dyDescent="0.25">
      <c r="A13721">
        <v>27621</v>
      </c>
      <c r="B13721" s="119" t="s">
        <v>8817</v>
      </c>
      <c r="C13721">
        <v>80</v>
      </c>
      <c r="E13721">
        <v>0</v>
      </c>
      <c r="F13721">
        <v>0</v>
      </c>
      <c r="G13721">
        <v>8549</v>
      </c>
      <c r="H13721">
        <v>116</v>
      </c>
      <c r="I13721" s="119" t="s">
        <v>4726</v>
      </c>
      <c r="J13721" s="119" t="s">
        <v>22</v>
      </c>
      <c r="K13721" s="1">
        <v>46255.758941458334</v>
      </c>
      <c r="L13721">
        <v>0</v>
      </c>
      <c r="M13721">
        <v>6</v>
      </c>
      <c r="N13721">
        <v>0</v>
      </c>
      <c r="O13721">
        <v>3</v>
      </c>
      <c r="P13721" s="119" t="s">
        <v>20254</v>
      </c>
    </row>
    <row r="13722" spans="1:16" x14ac:dyDescent="0.25">
      <c r="A13722">
        <v>27622</v>
      </c>
      <c r="B13722" s="119" t="s">
        <v>8813</v>
      </c>
      <c r="C13722">
        <v>80</v>
      </c>
      <c r="D13722">
        <v>24635</v>
      </c>
      <c r="E13722">
        <v>1210</v>
      </c>
      <c r="F13722">
        <v>1830</v>
      </c>
      <c r="G13722">
        <v>5860</v>
      </c>
      <c r="H13722">
        <v>2490</v>
      </c>
      <c r="I13722" s="119" t="s">
        <v>4726</v>
      </c>
      <c r="J13722" s="119" t="s">
        <v>222</v>
      </c>
      <c r="K13722" s="1">
        <v>46255.758941458334</v>
      </c>
      <c r="L13722">
        <v>1078</v>
      </c>
      <c r="M13722">
        <v>294</v>
      </c>
      <c r="N13722">
        <v>204</v>
      </c>
      <c r="O13722">
        <v>145</v>
      </c>
      <c r="P13722" s="119" t="s">
        <v>20254</v>
      </c>
    </row>
    <row r="13723" spans="1:16" x14ac:dyDescent="0.25">
      <c r="A13723">
        <v>27623</v>
      </c>
      <c r="B13723" s="119" t="s">
        <v>8819</v>
      </c>
      <c r="C13723">
        <v>68</v>
      </c>
      <c r="E13723">
        <v>0</v>
      </c>
      <c r="F13723">
        <v>0</v>
      </c>
      <c r="G13723">
        <v>615</v>
      </c>
      <c r="H13723">
        <v>102</v>
      </c>
      <c r="I13723" s="119" t="s">
        <v>4726</v>
      </c>
      <c r="J13723" s="119" t="s">
        <v>22</v>
      </c>
      <c r="K13723" s="1">
        <v>46255.758941458334</v>
      </c>
      <c r="L13723">
        <v>0</v>
      </c>
      <c r="M13723">
        <v>2</v>
      </c>
      <c r="N13723">
        <v>0</v>
      </c>
      <c r="O13723">
        <v>1</v>
      </c>
      <c r="P13723" s="119" t="s">
        <v>20254</v>
      </c>
    </row>
    <row r="13724" spans="1:16" x14ac:dyDescent="0.25">
      <c r="A13724">
        <v>27624</v>
      </c>
      <c r="B13724" s="119" t="s">
        <v>8819</v>
      </c>
      <c r="C13724">
        <v>73</v>
      </c>
      <c r="E13724">
        <v>0</v>
      </c>
      <c r="F13724">
        <v>0</v>
      </c>
      <c r="G13724">
        <v>709</v>
      </c>
      <c r="H13724">
        <v>109</v>
      </c>
      <c r="I13724" s="119" t="s">
        <v>4726</v>
      </c>
      <c r="J13724" s="119" t="s">
        <v>22</v>
      </c>
      <c r="K13724" s="1">
        <v>46255.758941458334</v>
      </c>
      <c r="L13724">
        <v>0</v>
      </c>
      <c r="M13724">
        <v>2</v>
      </c>
      <c r="N13724">
        <v>0</v>
      </c>
      <c r="O13724">
        <v>0</v>
      </c>
      <c r="P13724" s="119" t="s">
        <v>20254</v>
      </c>
    </row>
    <row r="13725" spans="1:16" x14ac:dyDescent="0.25">
      <c r="A13725">
        <v>27625</v>
      </c>
      <c r="B13725" s="119" t="s">
        <v>8819</v>
      </c>
      <c r="C13725">
        <v>78</v>
      </c>
      <c r="E13725">
        <v>0</v>
      </c>
      <c r="F13725">
        <v>0</v>
      </c>
      <c r="G13725">
        <v>9805</v>
      </c>
      <c r="H13725">
        <v>113</v>
      </c>
      <c r="I13725" s="119" t="s">
        <v>4726</v>
      </c>
      <c r="J13725" s="119" t="s">
        <v>22</v>
      </c>
      <c r="K13725" s="1">
        <v>46255.758941458334</v>
      </c>
      <c r="L13725">
        <v>0</v>
      </c>
      <c r="M13725">
        <v>6</v>
      </c>
      <c r="N13725">
        <v>0</v>
      </c>
      <c r="O13725">
        <v>3</v>
      </c>
      <c r="P13725" s="119" t="s">
        <v>20254</v>
      </c>
    </row>
    <row r="13726" spans="1:16" x14ac:dyDescent="0.25">
      <c r="A13726">
        <v>27626</v>
      </c>
      <c r="B13726" s="119" t="s">
        <v>8819</v>
      </c>
      <c r="C13726">
        <v>80</v>
      </c>
      <c r="E13726">
        <v>0</v>
      </c>
      <c r="F13726">
        <v>0</v>
      </c>
      <c r="G13726">
        <v>9437</v>
      </c>
      <c r="H13726">
        <v>117</v>
      </c>
      <c r="I13726" s="119" t="s">
        <v>4726</v>
      </c>
      <c r="J13726" s="119" t="s">
        <v>22</v>
      </c>
      <c r="K13726" s="1">
        <v>46255.758941458334</v>
      </c>
      <c r="L13726">
        <v>0</v>
      </c>
      <c r="M13726">
        <v>7</v>
      </c>
      <c r="N13726">
        <v>0</v>
      </c>
      <c r="O13726">
        <v>1</v>
      </c>
      <c r="P13726" s="119" t="s">
        <v>20254</v>
      </c>
    </row>
    <row r="13727" spans="1:16" x14ac:dyDescent="0.25">
      <c r="A13727">
        <v>27627</v>
      </c>
      <c r="B13727" s="119" t="s">
        <v>8815</v>
      </c>
      <c r="C13727">
        <v>69</v>
      </c>
      <c r="E13727">
        <v>0</v>
      </c>
      <c r="F13727">
        <v>0</v>
      </c>
      <c r="G13727">
        <v>616</v>
      </c>
      <c r="H13727">
        <v>103</v>
      </c>
      <c r="I13727" s="119" t="s">
        <v>4726</v>
      </c>
      <c r="J13727" s="119" t="s">
        <v>22</v>
      </c>
      <c r="K13727" s="1">
        <v>46255.758941458334</v>
      </c>
      <c r="L13727">
        <v>0</v>
      </c>
      <c r="M13727">
        <v>4</v>
      </c>
      <c r="N13727">
        <v>0</v>
      </c>
      <c r="O13727">
        <v>3</v>
      </c>
      <c r="P13727" s="119" t="s">
        <v>20254</v>
      </c>
    </row>
    <row r="13728" spans="1:16" x14ac:dyDescent="0.25">
      <c r="A13728">
        <v>27628</v>
      </c>
      <c r="B13728" s="119" t="s">
        <v>8820</v>
      </c>
      <c r="C13728">
        <v>62</v>
      </c>
      <c r="D13728">
        <v>24554</v>
      </c>
      <c r="E13728">
        <v>79</v>
      </c>
      <c r="F13728">
        <v>35006</v>
      </c>
      <c r="G13728">
        <v>25</v>
      </c>
      <c r="H13728">
        <v>91119</v>
      </c>
      <c r="I13728" s="119" t="s">
        <v>4726</v>
      </c>
      <c r="J13728" s="119" t="s">
        <v>24</v>
      </c>
      <c r="K13728" s="1">
        <v>46255.758941458334</v>
      </c>
      <c r="L13728">
        <v>0</v>
      </c>
      <c r="M13728">
        <v>1</v>
      </c>
      <c r="N13728">
        <v>0</v>
      </c>
      <c r="O13728">
        <v>0</v>
      </c>
      <c r="P13728" s="119" t="s">
        <v>20254</v>
      </c>
    </row>
    <row r="13729" spans="1:16" x14ac:dyDescent="0.25">
      <c r="A13729">
        <v>27629</v>
      </c>
      <c r="B13729" s="119" t="s">
        <v>8815</v>
      </c>
      <c r="C13729">
        <v>74</v>
      </c>
      <c r="E13729">
        <v>0</v>
      </c>
      <c r="F13729">
        <v>0</v>
      </c>
      <c r="G13729">
        <v>991</v>
      </c>
      <c r="H13729">
        <v>108</v>
      </c>
      <c r="I13729" s="119" t="s">
        <v>4726</v>
      </c>
      <c r="J13729" s="119" t="s">
        <v>22</v>
      </c>
      <c r="K13729" s="1">
        <v>46255.758941458334</v>
      </c>
      <c r="L13729">
        <v>0</v>
      </c>
      <c r="M13729">
        <v>0</v>
      </c>
      <c r="N13729">
        <v>0</v>
      </c>
      <c r="O13729">
        <v>0</v>
      </c>
      <c r="P13729" s="119" t="s">
        <v>20254</v>
      </c>
    </row>
    <row r="13730" spans="1:16" x14ac:dyDescent="0.25">
      <c r="A13730">
        <v>27630</v>
      </c>
      <c r="B13730" s="119" t="s">
        <v>8821</v>
      </c>
      <c r="C13730">
        <v>70</v>
      </c>
      <c r="D13730">
        <v>24570</v>
      </c>
      <c r="E13730">
        <v>344</v>
      </c>
      <c r="F13730">
        <v>2057</v>
      </c>
      <c r="G13730">
        <v>279</v>
      </c>
      <c r="H13730">
        <v>7154</v>
      </c>
      <c r="I13730" s="119" t="s">
        <v>4726</v>
      </c>
      <c r="J13730" s="119" t="s">
        <v>24</v>
      </c>
      <c r="K13730" s="1">
        <v>46255.758941458334</v>
      </c>
      <c r="L13730">
        <v>11</v>
      </c>
      <c r="M13730">
        <v>21</v>
      </c>
      <c r="N13730">
        <v>3</v>
      </c>
      <c r="O13730">
        <v>4</v>
      </c>
      <c r="P13730" s="119" t="s">
        <v>20254</v>
      </c>
    </row>
    <row r="13731" spans="1:16" x14ac:dyDescent="0.25">
      <c r="A13731">
        <v>27631</v>
      </c>
      <c r="B13731" s="119" t="s">
        <v>8815</v>
      </c>
      <c r="C13731">
        <v>79</v>
      </c>
      <c r="E13731">
        <v>0</v>
      </c>
      <c r="F13731">
        <v>0</v>
      </c>
      <c r="G13731">
        <v>11186</v>
      </c>
      <c r="H13731">
        <v>116</v>
      </c>
      <c r="I13731" s="119" t="s">
        <v>4726</v>
      </c>
      <c r="J13731" s="119" t="s">
        <v>22</v>
      </c>
      <c r="K13731" s="1">
        <v>46255.758941458334</v>
      </c>
      <c r="L13731">
        <v>0</v>
      </c>
      <c r="M13731">
        <v>13</v>
      </c>
      <c r="N13731">
        <v>0</v>
      </c>
      <c r="O13731">
        <v>0</v>
      </c>
      <c r="P13731" s="119" t="s">
        <v>20254</v>
      </c>
    </row>
    <row r="13732" spans="1:16" x14ac:dyDescent="0.25">
      <c r="A13732">
        <v>27632</v>
      </c>
      <c r="B13732" s="119" t="s">
        <v>8822</v>
      </c>
      <c r="C13732">
        <v>78</v>
      </c>
      <c r="D13732">
        <v>24548</v>
      </c>
      <c r="E13732">
        <v>678</v>
      </c>
      <c r="F13732">
        <v>2102</v>
      </c>
      <c r="G13732">
        <v>4549</v>
      </c>
      <c r="H13732">
        <v>3290</v>
      </c>
      <c r="I13732" s="119" t="s">
        <v>4726</v>
      </c>
      <c r="J13732" s="119" t="s">
        <v>24</v>
      </c>
      <c r="K13732" s="1">
        <v>46255.758941458334</v>
      </c>
      <c r="L13732">
        <v>637</v>
      </c>
      <c r="M13732">
        <v>1580</v>
      </c>
      <c r="N13732">
        <v>203</v>
      </c>
      <c r="O13732">
        <v>729</v>
      </c>
      <c r="P13732" s="119" t="s">
        <v>20254</v>
      </c>
    </row>
    <row r="13733" spans="1:16" x14ac:dyDescent="0.25">
      <c r="A13733">
        <v>27633</v>
      </c>
      <c r="B13733" s="119" t="s">
        <v>8815</v>
      </c>
      <c r="C13733">
        <v>80</v>
      </c>
      <c r="E13733">
        <v>0</v>
      </c>
      <c r="F13733">
        <v>0</v>
      </c>
      <c r="G13733">
        <v>8906</v>
      </c>
      <c r="H13733">
        <v>117</v>
      </c>
      <c r="I13733" s="119" t="s">
        <v>4726</v>
      </c>
      <c r="J13733" s="119" t="s">
        <v>22</v>
      </c>
      <c r="K13733" s="1">
        <v>46255.758941458334</v>
      </c>
      <c r="L13733">
        <v>0</v>
      </c>
      <c r="M13733">
        <v>4</v>
      </c>
      <c r="N13733">
        <v>0</v>
      </c>
      <c r="O13733">
        <v>1</v>
      </c>
      <c r="P13733" s="119" t="s">
        <v>20254</v>
      </c>
    </row>
    <row r="13734" spans="1:16" x14ac:dyDescent="0.25">
      <c r="A13734">
        <v>27634</v>
      </c>
      <c r="B13734" s="119" t="s">
        <v>8823</v>
      </c>
      <c r="C13734">
        <v>80</v>
      </c>
      <c r="D13734">
        <v>24597</v>
      </c>
      <c r="E13734">
        <v>883</v>
      </c>
      <c r="F13734">
        <v>2302</v>
      </c>
      <c r="G13734">
        <v>991</v>
      </c>
      <c r="H13734">
        <v>3216</v>
      </c>
      <c r="I13734" s="119" t="s">
        <v>4726</v>
      </c>
      <c r="J13734" s="119" t="s">
        <v>24</v>
      </c>
      <c r="K13734" s="1">
        <v>46255.758941458334</v>
      </c>
      <c r="L13734">
        <v>239</v>
      </c>
      <c r="M13734">
        <v>106</v>
      </c>
      <c r="N13734">
        <v>27</v>
      </c>
      <c r="O13734">
        <v>30</v>
      </c>
      <c r="P13734" s="119" t="s">
        <v>20254</v>
      </c>
    </row>
    <row r="13735" spans="1:16" x14ac:dyDescent="0.25">
      <c r="A13735">
        <v>27635</v>
      </c>
      <c r="B13735" s="119" t="s">
        <v>8824</v>
      </c>
      <c r="C13735">
        <v>63</v>
      </c>
      <c r="D13735">
        <v>24580</v>
      </c>
      <c r="E13735">
        <v>134</v>
      </c>
      <c r="F13735">
        <v>1254</v>
      </c>
      <c r="G13735">
        <v>85</v>
      </c>
      <c r="H13735">
        <v>13926</v>
      </c>
      <c r="I13735" s="119" t="s">
        <v>4726</v>
      </c>
      <c r="J13735" s="119" t="s">
        <v>24</v>
      </c>
      <c r="K13735" s="1">
        <v>46255.758941458334</v>
      </c>
      <c r="L13735">
        <v>0</v>
      </c>
      <c r="M13735">
        <v>2</v>
      </c>
      <c r="N13735">
        <v>0</v>
      </c>
      <c r="O13735">
        <v>0</v>
      </c>
      <c r="P13735" s="119" t="s">
        <v>20254</v>
      </c>
    </row>
    <row r="13736" spans="1:16" x14ac:dyDescent="0.25">
      <c r="A13736">
        <v>27636</v>
      </c>
      <c r="B13736" s="119" t="s">
        <v>8825</v>
      </c>
      <c r="C13736">
        <v>71</v>
      </c>
      <c r="D13736">
        <v>24571</v>
      </c>
      <c r="E13736">
        <v>314</v>
      </c>
      <c r="F13736">
        <v>1422</v>
      </c>
      <c r="G13736">
        <v>620</v>
      </c>
      <c r="H13736">
        <v>3253</v>
      </c>
      <c r="I13736" s="119" t="s">
        <v>4726</v>
      </c>
      <c r="J13736" s="119" t="s">
        <v>24</v>
      </c>
      <c r="K13736" s="1">
        <v>46255.758941458334</v>
      </c>
      <c r="L13736">
        <v>229</v>
      </c>
      <c r="M13736">
        <v>4</v>
      </c>
      <c r="N13736">
        <v>156</v>
      </c>
      <c r="O13736">
        <v>0</v>
      </c>
      <c r="P13736" s="119" t="s">
        <v>20254</v>
      </c>
    </row>
    <row r="13737" spans="1:16" x14ac:dyDescent="0.25">
      <c r="A13737">
        <v>27637</v>
      </c>
      <c r="B13737" s="119" t="s">
        <v>8826</v>
      </c>
      <c r="C13737">
        <v>79</v>
      </c>
      <c r="D13737">
        <v>24655</v>
      </c>
      <c r="E13737">
        <v>138</v>
      </c>
      <c r="F13737">
        <v>2315</v>
      </c>
      <c r="G13737">
        <v>1289</v>
      </c>
      <c r="H13737">
        <v>3405</v>
      </c>
      <c r="I13737" s="119" t="s">
        <v>4726</v>
      </c>
      <c r="J13737" s="119" t="s">
        <v>24</v>
      </c>
      <c r="K13737" s="1">
        <v>46255.758941458334</v>
      </c>
      <c r="L13737">
        <v>298</v>
      </c>
      <c r="M13737">
        <v>747</v>
      </c>
      <c r="N13737">
        <v>18</v>
      </c>
      <c r="O13737">
        <v>322</v>
      </c>
      <c r="P13737" s="119" t="s">
        <v>20254</v>
      </c>
    </row>
    <row r="13738" spans="1:16" x14ac:dyDescent="0.25">
      <c r="A13738">
        <v>27638</v>
      </c>
      <c r="B13738" s="119" t="s">
        <v>8827</v>
      </c>
      <c r="C13738">
        <v>80</v>
      </c>
      <c r="D13738">
        <v>24548</v>
      </c>
      <c r="E13738">
        <v>500</v>
      </c>
      <c r="F13738">
        <v>2508</v>
      </c>
      <c r="G13738">
        <v>1356</v>
      </c>
      <c r="H13738">
        <v>3201</v>
      </c>
      <c r="I13738" s="119" t="s">
        <v>4726</v>
      </c>
      <c r="J13738" s="119" t="s">
        <v>24</v>
      </c>
      <c r="K13738" s="1">
        <v>46255.758941458334</v>
      </c>
      <c r="L13738">
        <v>358</v>
      </c>
      <c r="M13738">
        <v>91</v>
      </c>
      <c r="N13738">
        <v>37</v>
      </c>
      <c r="O13738">
        <v>14</v>
      </c>
      <c r="P13738" s="119" t="s">
        <v>20254</v>
      </c>
    </row>
    <row r="13739" spans="1:16" x14ac:dyDescent="0.25">
      <c r="A13739">
        <v>27639</v>
      </c>
      <c r="B13739" s="119" t="s">
        <v>8828</v>
      </c>
      <c r="C13739">
        <v>64</v>
      </c>
      <c r="D13739">
        <v>24618</v>
      </c>
      <c r="E13739">
        <v>160</v>
      </c>
      <c r="F13739">
        <v>3375</v>
      </c>
      <c r="G13739">
        <v>177</v>
      </c>
      <c r="H13739">
        <v>12360</v>
      </c>
      <c r="I13739" s="119" t="s">
        <v>4726</v>
      </c>
      <c r="J13739" s="119" t="s">
        <v>24</v>
      </c>
      <c r="K13739" s="1">
        <v>46255.758941458334</v>
      </c>
      <c r="L13739">
        <v>0</v>
      </c>
      <c r="M13739">
        <v>1</v>
      </c>
      <c r="N13739">
        <v>0</v>
      </c>
      <c r="O13739">
        <v>0</v>
      </c>
      <c r="P13739" s="119" t="s">
        <v>20254</v>
      </c>
    </row>
    <row r="13740" spans="1:16" x14ac:dyDescent="0.25">
      <c r="A13740">
        <v>27640</v>
      </c>
      <c r="B13740" s="119" t="s">
        <v>8829</v>
      </c>
      <c r="C13740">
        <v>72</v>
      </c>
      <c r="D13740">
        <v>24578</v>
      </c>
      <c r="E13740">
        <v>94</v>
      </c>
      <c r="F13740">
        <v>6621</v>
      </c>
      <c r="G13740">
        <v>40</v>
      </c>
      <c r="H13740">
        <v>59649</v>
      </c>
      <c r="I13740" s="119" t="s">
        <v>4726</v>
      </c>
      <c r="J13740" s="119" t="s">
        <v>24</v>
      </c>
      <c r="K13740" s="1">
        <v>46255.758941458334</v>
      </c>
      <c r="L13740">
        <v>0</v>
      </c>
      <c r="M13740">
        <v>0</v>
      </c>
      <c r="N13740">
        <v>0</v>
      </c>
      <c r="O13740">
        <v>0</v>
      </c>
      <c r="P13740" s="119" t="s">
        <v>20254</v>
      </c>
    </row>
    <row r="13741" spans="1:16" x14ac:dyDescent="0.25">
      <c r="A13741">
        <v>27641</v>
      </c>
      <c r="B13741" s="119" t="s">
        <v>8830</v>
      </c>
      <c r="C13741">
        <v>80</v>
      </c>
      <c r="D13741">
        <v>24575</v>
      </c>
      <c r="E13741">
        <v>986</v>
      </c>
      <c r="F13741">
        <v>2308</v>
      </c>
      <c r="G13741">
        <v>1089</v>
      </c>
      <c r="H13741">
        <v>3252</v>
      </c>
      <c r="I13741" s="119" t="s">
        <v>4726</v>
      </c>
      <c r="J13741" s="119" t="s">
        <v>24</v>
      </c>
      <c r="K13741" s="1">
        <v>46255.758941458334</v>
      </c>
      <c r="L13741">
        <v>474</v>
      </c>
      <c r="M13741">
        <v>38</v>
      </c>
      <c r="N13741">
        <v>69</v>
      </c>
      <c r="O13741">
        <v>10</v>
      </c>
      <c r="P13741" s="119" t="s">
        <v>20254</v>
      </c>
    </row>
    <row r="13742" spans="1:16" x14ac:dyDescent="0.25">
      <c r="A13742">
        <v>27642</v>
      </c>
      <c r="B13742" s="119" t="s">
        <v>8831</v>
      </c>
      <c r="C13742">
        <v>65</v>
      </c>
      <c r="D13742">
        <v>24607</v>
      </c>
      <c r="E13742">
        <v>91</v>
      </c>
      <c r="F13742">
        <v>10016</v>
      </c>
      <c r="G13742">
        <v>34</v>
      </c>
      <c r="H13742">
        <v>90909</v>
      </c>
      <c r="I13742" s="119" t="s">
        <v>4726</v>
      </c>
      <c r="J13742" s="119" t="s">
        <v>24</v>
      </c>
      <c r="K13742" s="1">
        <v>46255.758941458334</v>
      </c>
      <c r="L13742">
        <v>1</v>
      </c>
      <c r="M13742">
        <v>1</v>
      </c>
      <c r="N13742">
        <v>0</v>
      </c>
      <c r="O13742">
        <v>0</v>
      </c>
      <c r="P13742" s="119" t="s">
        <v>20254</v>
      </c>
    </row>
    <row r="13743" spans="1:16" x14ac:dyDescent="0.25">
      <c r="A13743">
        <v>27643</v>
      </c>
      <c r="B13743" s="119" t="s">
        <v>8832</v>
      </c>
      <c r="C13743">
        <v>73</v>
      </c>
      <c r="D13743">
        <v>24655</v>
      </c>
      <c r="E13743">
        <v>50</v>
      </c>
      <c r="F13743">
        <v>29305</v>
      </c>
      <c r="G13743">
        <v>37</v>
      </c>
      <c r="H13743">
        <v>99300</v>
      </c>
      <c r="I13743" s="119" t="s">
        <v>4726</v>
      </c>
      <c r="J13743" s="119" t="s">
        <v>24</v>
      </c>
      <c r="K13743" s="1">
        <v>46255.758941458334</v>
      </c>
      <c r="L13743">
        <v>0</v>
      </c>
      <c r="M13743">
        <v>1</v>
      </c>
      <c r="N13743">
        <v>0</v>
      </c>
      <c r="O13743">
        <v>0</v>
      </c>
      <c r="P13743" s="119" t="s">
        <v>20254</v>
      </c>
    </row>
    <row r="13744" spans="1:16" x14ac:dyDescent="0.25">
      <c r="A13744">
        <v>27644</v>
      </c>
      <c r="B13744" s="119" t="s">
        <v>8833</v>
      </c>
      <c r="C13744">
        <v>80</v>
      </c>
      <c r="D13744">
        <v>24560</v>
      </c>
      <c r="E13744">
        <v>630</v>
      </c>
      <c r="F13744">
        <v>1799</v>
      </c>
      <c r="G13744">
        <v>1564</v>
      </c>
      <c r="H13744">
        <v>3600</v>
      </c>
      <c r="I13744" s="119" t="s">
        <v>4726</v>
      </c>
      <c r="J13744" s="119" t="s">
        <v>24</v>
      </c>
      <c r="K13744" s="1">
        <v>46255.758941458334</v>
      </c>
      <c r="L13744">
        <v>333</v>
      </c>
      <c r="M13744">
        <v>299</v>
      </c>
      <c r="N13744">
        <v>28</v>
      </c>
      <c r="O13744">
        <v>74</v>
      </c>
      <c r="P13744" s="119" t="s">
        <v>20254</v>
      </c>
    </row>
    <row r="13745" spans="1:16" x14ac:dyDescent="0.25">
      <c r="A13745">
        <v>27645</v>
      </c>
      <c r="B13745" s="119" t="s">
        <v>8834</v>
      </c>
      <c r="C13745">
        <v>66</v>
      </c>
      <c r="D13745">
        <v>24607</v>
      </c>
      <c r="E13745">
        <v>85</v>
      </c>
      <c r="F13745">
        <v>6954</v>
      </c>
      <c r="G13745">
        <v>19</v>
      </c>
      <c r="H13745">
        <v>26599</v>
      </c>
      <c r="I13745" s="119" t="s">
        <v>4726</v>
      </c>
      <c r="J13745" s="119" t="s">
        <v>24</v>
      </c>
      <c r="K13745" s="1">
        <v>46255.758941458334</v>
      </c>
      <c r="L13745">
        <v>0</v>
      </c>
      <c r="M13745">
        <v>2</v>
      </c>
      <c r="N13745">
        <v>0</v>
      </c>
      <c r="O13745">
        <v>0</v>
      </c>
      <c r="P13745" s="119" t="s">
        <v>20254</v>
      </c>
    </row>
    <row r="13746" spans="1:16" x14ac:dyDescent="0.25">
      <c r="A13746">
        <v>27646</v>
      </c>
      <c r="B13746" s="119" t="s">
        <v>8835</v>
      </c>
      <c r="C13746">
        <v>74</v>
      </c>
      <c r="D13746">
        <v>24648</v>
      </c>
      <c r="E13746">
        <v>65</v>
      </c>
      <c r="F13746">
        <v>4288</v>
      </c>
      <c r="G13746">
        <v>71</v>
      </c>
      <c r="H13746">
        <v>10455</v>
      </c>
      <c r="I13746" s="119" t="s">
        <v>4726</v>
      </c>
      <c r="J13746" s="119" t="s">
        <v>24</v>
      </c>
      <c r="K13746" s="1">
        <v>46255.758941458334</v>
      </c>
      <c r="L13746">
        <v>0</v>
      </c>
      <c r="M13746">
        <v>1</v>
      </c>
      <c r="N13746">
        <v>0</v>
      </c>
      <c r="O13746">
        <v>0</v>
      </c>
      <c r="P13746" s="119" t="s">
        <v>20254</v>
      </c>
    </row>
    <row r="13747" spans="1:16" x14ac:dyDescent="0.25">
      <c r="A13747">
        <v>27647</v>
      </c>
      <c r="B13747" s="119" t="s">
        <v>8836</v>
      </c>
      <c r="C13747">
        <v>80</v>
      </c>
      <c r="D13747">
        <v>24615</v>
      </c>
      <c r="E13747">
        <v>831</v>
      </c>
      <c r="F13747">
        <v>10609</v>
      </c>
      <c r="G13747">
        <v>1339</v>
      </c>
      <c r="H13747">
        <v>12000</v>
      </c>
      <c r="I13747" s="119" t="s">
        <v>4726</v>
      </c>
      <c r="J13747" s="119" t="s">
        <v>24</v>
      </c>
      <c r="K13747" s="1">
        <v>46255.758941458334</v>
      </c>
      <c r="L13747">
        <v>642</v>
      </c>
      <c r="M13747">
        <v>134</v>
      </c>
      <c r="N13747">
        <v>68</v>
      </c>
      <c r="O13747">
        <v>89</v>
      </c>
      <c r="P13747" s="119" t="s">
        <v>20254</v>
      </c>
    </row>
    <row r="13748" spans="1:16" x14ac:dyDescent="0.25">
      <c r="A13748">
        <v>27648</v>
      </c>
      <c r="B13748" s="119" t="s">
        <v>8837</v>
      </c>
      <c r="C13748">
        <v>75</v>
      </c>
      <c r="D13748">
        <v>24592</v>
      </c>
      <c r="E13748">
        <v>159</v>
      </c>
      <c r="F13748">
        <v>1328</v>
      </c>
      <c r="G13748">
        <v>296</v>
      </c>
      <c r="H13748">
        <v>3399</v>
      </c>
      <c r="I13748" s="119" t="s">
        <v>4726</v>
      </c>
      <c r="J13748" s="119" t="s">
        <v>24</v>
      </c>
      <c r="K13748" s="1">
        <v>46255.758941458334</v>
      </c>
      <c r="L13748">
        <v>67</v>
      </c>
      <c r="M13748">
        <v>2</v>
      </c>
      <c r="N13748">
        <v>0</v>
      </c>
      <c r="O13748">
        <v>0</v>
      </c>
      <c r="P13748" s="119" t="s">
        <v>20254</v>
      </c>
    </row>
    <row r="13749" spans="1:16" x14ac:dyDescent="0.25">
      <c r="A13749">
        <v>27649</v>
      </c>
      <c r="B13749" s="119" t="s">
        <v>8838</v>
      </c>
      <c r="C13749">
        <v>80</v>
      </c>
      <c r="D13749">
        <v>24582</v>
      </c>
      <c r="E13749">
        <v>1192</v>
      </c>
      <c r="F13749">
        <v>2199</v>
      </c>
      <c r="G13749">
        <v>2177</v>
      </c>
      <c r="H13749">
        <v>3201</v>
      </c>
      <c r="I13749" s="119" t="s">
        <v>4726</v>
      </c>
      <c r="J13749" s="119" t="s">
        <v>24</v>
      </c>
      <c r="K13749" s="1">
        <v>46255.758941458334</v>
      </c>
      <c r="L13749">
        <v>251</v>
      </c>
      <c r="M13749">
        <v>171</v>
      </c>
      <c r="N13749">
        <v>30</v>
      </c>
      <c r="O13749">
        <v>28</v>
      </c>
      <c r="P13749" s="119" t="s">
        <v>20254</v>
      </c>
    </row>
    <row r="13750" spans="1:16" x14ac:dyDescent="0.25">
      <c r="A13750">
        <v>27650</v>
      </c>
      <c r="B13750" s="119" t="s">
        <v>8825</v>
      </c>
      <c r="C13750">
        <v>76</v>
      </c>
      <c r="D13750">
        <v>24571</v>
      </c>
      <c r="E13750">
        <v>329</v>
      </c>
      <c r="F13750">
        <v>2143</v>
      </c>
      <c r="G13750">
        <v>3628</v>
      </c>
      <c r="H13750">
        <v>3294</v>
      </c>
      <c r="I13750" s="119" t="s">
        <v>4726</v>
      </c>
      <c r="J13750" s="119" t="s">
        <v>24</v>
      </c>
      <c r="K13750" s="1">
        <v>46255.758941458334</v>
      </c>
      <c r="L13750">
        <v>154</v>
      </c>
      <c r="M13750">
        <v>53</v>
      </c>
      <c r="N13750">
        <v>28</v>
      </c>
      <c r="O13750">
        <v>23</v>
      </c>
      <c r="P13750" s="119" t="s">
        <v>20254</v>
      </c>
    </row>
    <row r="13751" spans="1:16" x14ac:dyDescent="0.25">
      <c r="A13751">
        <v>27652</v>
      </c>
      <c r="B13751" s="119" t="s">
        <v>8839</v>
      </c>
      <c r="C13751">
        <v>1</v>
      </c>
      <c r="E13751">
        <v>543</v>
      </c>
      <c r="F13751">
        <v>28</v>
      </c>
      <c r="G13751">
        <v>1414</v>
      </c>
      <c r="H13751">
        <v>93</v>
      </c>
      <c r="I13751" s="119" t="s">
        <v>4726</v>
      </c>
      <c r="J13751" s="119" t="s">
        <v>22</v>
      </c>
      <c r="K13751" s="1">
        <v>46255.758941458334</v>
      </c>
      <c r="L13751">
        <v>250</v>
      </c>
      <c r="M13751">
        <v>1</v>
      </c>
      <c r="N13751">
        <v>0</v>
      </c>
      <c r="O13751">
        <v>0</v>
      </c>
      <c r="P13751" s="119" t="s">
        <v>20254</v>
      </c>
    </row>
    <row r="13752" spans="1:16" x14ac:dyDescent="0.25">
      <c r="A13752">
        <v>27653</v>
      </c>
      <c r="B13752" s="119" t="s">
        <v>8839</v>
      </c>
      <c r="C13752">
        <v>6</v>
      </c>
      <c r="E13752">
        <v>1910</v>
      </c>
      <c r="F13752">
        <v>25</v>
      </c>
      <c r="G13752">
        <v>941</v>
      </c>
      <c r="H13752">
        <v>100</v>
      </c>
      <c r="I13752" s="119" t="s">
        <v>4726</v>
      </c>
      <c r="J13752" s="119" t="s">
        <v>22</v>
      </c>
      <c r="K13752" s="1">
        <v>46255.758941458334</v>
      </c>
      <c r="L13752">
        <v>0</v>
      </c>
      <c r="M13752">
        <v>3</v>
      </c>
      <c r="N13752">
        <v>0</v>
      </c>
      <c r="O13752">
        <v>1</v>
      </c>
      <c r="P13752" s="119" t="s">
        <v>20254</v>
      </c>
    </row>
    <row r="13753" spans="1:16" x14ac:dyDescent="0.25">
      <c r="A13753">
        <v>27654</v>
      </c>
      <c r="B13753" s="119" t="s">
        <v>8839</v>
      </c>
      <c r="C13753">
        <v>11</v>
      </c>
      <c r="E13753">
        <v>576</v>
      </c>
      <c r="F13753">
        <v>30</v>
      </c>
      <c r="G13753">
        <v>562</v>
      </c>
      <c r="H13753">
        <v>112</v>
      </c>
      <c r="I13753" s="119" t="s">
        <v>4726</v>
      </c>
      <c r="J13753" s="119" t="s">
        <v>22</v>
      </c>
      <c r="K13753" s="1">
        <v>46255.758941458334</v>
      </c>
      <c r="L13753">
        <v>0</v>
      </c>
      <c r="M13753">
        <v>16</v>
      </c>
      <c r="N13753">
        <v>0</v>
      </c>
      <c r="O13753">
        <v>2</v>
      </c>
      <c r="P13753" s="119" t="s">
        <v>20254</v>
      </c>
    </row>
    <row r="13754" spans="1:16" x14ac:dyDescent="0.25">
      <c r="A13754">
        <v>27655</v>
      </c>
      <c r="B13754" s="119" t="s">
        <v>8839</v>
      </c>
      <c r="C13754">
        <v>16</v>
      </c>
      <c r="E13754">
        <v>4392</v>
      </c>
      <c r="F13754">
        <v>37</v>
      </c>
      <c r="G13754">
        <v>88</v>
      </c>
      <c r="H13754">
        <v>624</v>
      </c>
      <c r="I13754" s="119" t="s">
        <v>4726</v>
      </c>
      <c r="J13754" s="119" t="s">
        <v>22</v>
      </c>
      <c r="K13754" s="1">
        <v>46255.758941458334</v>
      </c>
      <c r="L13754">
        <v>4</v>
      </c>
      <c r="M13754">
        <v>3</v>
      </c>
      <c r="N13754">
        <v>2</v>
      </c>
      <c r="O13754">
        <v>0</v>
      </c>
      <c r="P13754" s="119" t="s">
        <v>20254</v>
      </c>
    </row>
    <row r="13755" spans="1:16" x14ac:dyDescent="0.25">
      <c r="A13755">
        <v>27656</v>
      </c>
      <c r="B13755" s="119" t="s">
        <v>8840</v>
      </c>
      <c r="C13755">
        <v>0</v>
      </c>
      <c r="E13755">
        <v>2797</v>
      </c>
      <c r="F13755">
        <v>20</v>
      </c>
      <c r="G13755">
        <v>445</v>
      </c>
      <c r="H13755">
        <v>92</v>
      </c>
      <c r="I13755" s="119" t="s">
        <v>4726</v>
      </c>
      <c r="J13755" s="119" t="s">
        <v>22</v>
      </c>
      <c r="K13755" s="1">
        <v>46255.758941458334</v>
      </c>
      <c r="L13755">
        <v>0</v>
      </c>
      <c r="M13755">
        <v>0</v>
      </c>
      <c r="N13755">
        <v>0</v>
      </c>
      <c r="O13755">
        <v>0</v>
      </c>
      <c r="P13755" s="119" t="s">
        <v>20254</v>
      </c>
    </row>
    <row r="13756" spans="1:16" x14ac:dyDescent="0.25">
      <c r="A13756">
        <v>27657</v>
      </c>
      <c r="B13756" s="119" t="s">
        <v>8840</v>
      </c>
      <c r="C13756">
        <v>7</v>
      </c>
      <c r="E13756">
        <v>3</v>
      </c>
      <c r="F13756">
        <v>19</v>
      </c>
      <c r="G13756">
        <v>238</v>
      </c>
      <c r="H13756">
        <v>915</v>
      </c>
      <c r="I13756" s="119" t="s">
        <v>4726</v>
      </c>
      <c r="J13756" s="119" t="s">
        <v>22</v>
      </c>
      <c r="K13756" s="1">
        <v>46255.758941458334</v>
      </c>
      <c r="L13756">
        <v>0</v>
      </c>
      <c r="M13756">
        <v>12</v>
      </c>
      <c r="N13756">
        <v>0</v>
      </c>
      <c r="O13756">
        <v>3</v>
      </c>
      <c r="P13756" s="119" t="s">
        <v>20254</v>
      </c>
    </row>
    <row r="13757" spans="1:16" x14ac:dyDescent="0.25">
      <c r="A13757">
        <v>27658</v>
      </c>
      <c r="B13757" s="119" t="s">
        <v>8840</v>
      </c>
      <c r="C13757">
        <v>12</v>
      </c>
      <c r="E13757">
        <v>0</v>
      </c>
      <c r="F13757">
        <v>0</v>
      </c>
      <c r="G13757">
        <v>439</v>
      </c>
      <c r="H13757">
        <v>58</v>
      </c>
      <c r="I13757" s="119" t="s">
        <v>4726</v>
      </c>
      <c r="J13757" s="119" t="s">
        <v>22</v>
      </c>
      <c r="K13757" s="1">
        <v>46255.758941458334</v>
      </c>
      <c r="L13757">
        <v>0</v>
      </c>
      <c r="M13757">
        <v>13</v>
      </c>
      <c r="N13757">
        <v>0</v>
      </c>
      <c r="O13757">
        <v>3</v>
      </c>
      <c r="P13757" s="119" t="s">
        <v>20254</v>
      </c>
    </row>
    <row r="13758" spans="1:16" x14ac:dyDescent="0.25">
      <c r="A13758">
        <v>27659</v>
      </c>
      <c r="B13758" s="119" t="s">
        <v>8841</v>
      </c>
      <c r="C13758">
        <v>14</v>
      </c>
      <c r="D13758">
        <v>24625</v>
      </c>
      <c r="E13758">
        <v>1190</v>
      </c>
      <c r="F13758">
        <v>68</v>
      </c>
      <c r="G13758">
        <v>2727</v>
      </c>
      <c r="H13758">
        <v>100</v>
      </c>
      <c r="I13758" s="119" t="s">
        <v>4726</v>
      </c>
      <c r="J13758" s="119" t="s">
        <v>139</v>
      </c>
      <c r="K13758" s="1">
        <v>46255.758941458334</v>
      </c>
      <c r="L13758">
        <v>62</v>
      </c>
      <c r="M13758">
        <v>2</v>
      </c>
      <c r="N13758">
        <v>13</v>
      </c>
      <c r="O13758">
        <v>1</v>
      </c>
      <c r="P13758" s="119" t="s">
        <v>20254</v>
      </c>
    </row>
    <row r="13759" spans="1:16" x14ac:dyDescent="0.25">
      <c r="A13759">
        <v>27660</v>
      </c>
      <c r="B13759" s="119" t="s">
        <v>8842</v>
      </c>
      <c r="C13759">
        <v>20</v>
      </c>
      <c r="D13759">
        <v>24547</v>
      </c>
      <c r="E13759">
        <v>83</v>
      </c>
      <c r="F13759">
        <v>75</v>
      </c>
      <c r="G13759">
        <v>1553</v>
      </c>
      <c r="H13759">
        <v>133</v>
      </c>
      <c r="I13759" s="119" t="s">
        <v>4726</v>
      </c>
      <c r="J13759" s="119" t="s">
        <v>139</v>
      </c>
      <c r="K13759" s="1">
        <v>46255.758941458334</v>
      </c>
      <c r="L13759">
        <v>0</v>
      </c>
      <c r="M13759">
        <v>29</v>
      </c>
      <c r="N13759">
        <v>0</v>
      </c>
      <c r="O13759">
        <v>0</v>
      </c>
      <c r="P13759" s="119" t="s">
        <v>20254</v>
      </c>
    </row>
    <row r="13760" spans="1:16" x14ac:dyDescent="0.25">
      <c r="A13760">
        <v>27661</v>
      </c>
      <c r="B13760" s="119" t="s">
        <v>8840</v>
      </c>
      <c r="C13760">
        <v>17</v>
      </c>
      <c r="E13760">
        <v>262</v>
      </c>
      <c r="F13760">
        <v>38</v>
      </c>
      <c r="G13760">
        <v>178</v>
      </c>
      <c r="H13760">
        <v>111</v>
      </c>
      <c r="I13760" s="119" t="s">
        <v>4726</v>
      </c>
      <c r="J13760" s="119" t="s">
        <v>22</v>
      </c>
      <c r="K13760" s="1">
        <v>46255.758941458334</v>
      </c>
      <c r="L13760">
        <v>14</v>
      </c>
      <c r="M13760">
        <v>3</v>
      </c>
      <c r="N13760">
        <v>4</v>
      </c>
      <c r="O13760">
        <v>0</v>
      </c>
      <c r="P13760" s="119" t="s">
        <v>20254</v>
      </c>
    </row>
    <row r="13761" spans="1:16" x14ac:dyDescent="0.25">
      <c r="A13761">
        <v>27662</v>
      </c>
      <c r="B13761" s="119" t="s">
        <v>8843</v>
      </c>
      <c r="C13761">
        <v>0</v>
      </c>
      <c r="E13761">
        <v>406</v>
      </c>
      <c r="F13761">
        <v>17</v>
      </c>
      <c r="G13761">
        <v>469</v>
      </c>
      <c r="H13761">
        <v>45</v>
      </c>
      <c r="I13761" s="119" t="s">
        <v>4726</v>
      </c>
      <c r="J13761" s="119" t="s">
        <v>22</v>
      </c>
      <c r="K13761" s="1">
        <v>46255.758941458334</v>
      </c>
      <c r="L13761">
        <v>0</v>
      </c>
      <c r="M13761">
        <v>0</v>
      </c>
      <c r="N13761">
        <v>0</v>
      </c>
      <c r="O13761">
        <v>0</v>
      </c>
      <c r="P13761" s="119" t="s">
        <v>20254</v>
      </c>
    </row>
    <row r="13762" spans="1:16" x14ac:dyDescent="0.25">
      <c r="A13762">
        <v>27663</v>
      </c>
      <c r="B13762" s="119" t="s">
        <v>8844</v>
      </c>
      <c r="C13762">
        <v>26</v>
      </c>
      <c r="D13762">
        <v>24552</v>
      </c>
      <c r="E13762">
        <v>155</v>
      </c>
      <c r="F13762">
        <v>85</v>
      </c>
      <c r="G13762">
        <v>705</v>
      </c>
      <c r="H13762">
        <v>99</v>
      </c>
      <c r="I13762" s="119" t="s">
        <v>4726</v>
      </c>
      <c r="J13762" s="119" t="s">
        <v>139</v>
      </c>
      <c r="K13762" s="1">
        <v>46255.758941458334</v>
      </c>
      <c r="L13762">
        <v>0</v>
      </c>
      <c r="M13762">
        <v>18</v>
      </c>
      <c r="N13762">
        <v>0</v>
      </c>
      <c r="O13762">
        <v>6</v>
      </c>
      <c r="P13762" s="119" t="s">
        <v>20254</v>
      </c>
    </row>
    <row r="13763" spans="1:16" x14ac:dyDescent="0.25">
      <c r="A13763">
        <v>27664</v>
      </c>
      <c r="B13763" s="119" t="s">
        <v>8843</v>
      </c>
      <c r="C13763">
        <v>8</v>
      </c>
      <c r="E13763">
        <v>88</v>
      </c>
      <c r="F13763">
        <v>23</v>
      </c>
      <c r="G13763">
        <v>426</v>
      </c>
      <c r="H13763">
        <v>55</v>
      </c>
      <c r="I13763" s="119" t="s">
        <v>4726</v>
      </c>
      <c r="J13763" s="119" t="s">
        <v>22</v>
      </c>
      <c r="K13763" s="1">
        <v>46255.758941458334</v>
      </c>
      <c r="L13763">
        <v>0</v>
      </c>
      <c r="M13763">
        <v>0</v>
      </c>
      <c r="N13763">
        <v>0</v>
      </c>
      <c r="O13763">
        <v>0</v>
      </c>
      <c r="P13763" s="119" t="s">
        <v>20254</v>
      </c>
    </row>
    <row r="13764" spans="1:16" x14ac:dyDescent="0.25">
      <c r="A13764">
        <v>27665</v>
      </c>
      <c r="B13764" s="119" t="s">
        <v>8845</v>
      </c>
      <c r="C13764">
        <v>32</v>
      </c>
      <c r="D13764">
        <v>24558</v>
      </c>
      <c r="E13764">
        <v>963</v>
      </c>
      <c r="F13764">
        <v>117</v>
      </c>
      <c r="G13764">
        <v>1405</v>
      </c>
      <c r="H13764">
        <v>176</v>
      </c>
      <c r="I13764" s="119" t="s">
        <v>4726</v>
      </c>
      <c r="J13764" s="119" t="s">
        <v>139</v>
      </c>
      <c r="K13764" s="1">
        <v>46255.758941458334</v>
      </c>
      <c r="L13764">
        <v>5</v>
      </c>
      <c r="M13764">
        <v>5</v>
      </c>
      <c r="N13764">
        <v>3</v>
      </c>
      <c r="O13764">
        <v>1</v>
      </c>
      <c r="P13764" s="119" t="s">
        <v>20254</v>
      </c>
    </row>
    <row r="13765" spans="1:16" x14ac:dyDescent="0.25">
      <c r="A13765">
        <v>27666</v>
      </c>
      <c r="B13765" s="119" t="s">
        <v>8843</v>
      </c>
      <c r="C13765">
        <v>13</v>
      </c>
      <c r="E13765">
        <v>250</v>
      </c>
      <c r="F13765">
        <v>28</v>
      </c>
      <c r="G13765">
        <v>386</v>
      </c>
      <c r="H13765">
        <v>53</v>
      </c>
      <c r="I13765" s="119" t="s">
        <v>4726</v>
      </c>
      <c r="J13765" s="119" t="s">
        <v>22</v>
      </c>
      <c r="K13765" s="1">
        <v>46255.758941458334</v>
      </c>
      <c r="L13765">
        <v>0</v>
      </c>
      <c r="M13765">
        <v>6</v>
      </c>
      <c r="N13765">
        <v>0</v>
      </c>
      <c r="O13765">
        <v>2</v>
      </c>
      <c r="P13765" s="119" t="s">
        <v>20254</v>
      </c>
    </row>
    <row r="13766" spans="1:16" x14ac:dyDescent="0.25">
      <c r="A13766">
        <v>27667</v>
      </c>
      <c r="B13766" s="119" t="s">
        <v>8846</v>
      </c>
      <c r="C13766">
        <v>27</v>
      </c>
      <c r="D13766">
        <v>24657</v>
      </c>
      <c r="E13766">
        <v>179</v>
      </c>
      <c r="F13766">
        <v>85</v>
      </c>
      <c r="G13766">
        <v>418</v>
      </c>
      <c r="H13766">
        <v>151</v>
      </c>
      <c r="I13766" s="119" t="s">
        <v>4726</v>
      </c>
      <c r="J13766" s="119" t="s">
        <v>139</v>
      </c>
      <c r="K13766" s="1">
        <v>46255.758941458334</v>
      </c>
      <c r="L13766">
        <v>0</v>
      </c>
      <c r="M13766">
        <v>11</v>
      </c>
      <c r="N13766">
        <v>0</v>
      </c>
      <c r="O13766">
        <v>1</v>
      </c>
      <c r="P13766" s="119" t="s">
        <v>20254</v>
      </c>
    </row>
    <row r="13767" spans="1:16" x14ac:dyDescent="0.25">
      <c r="A13767">
        <v>27668</v>
      </c>
      <c r="B13767" s="119" t="s">
        <v>8843</v>
      </c>
      <c r="C13767">
        <v>18</v>
      </c>
      <c r="E13767">
        <v>0</v>
      </c>
      <c r="F13767">
        <v>0</v>
      </c>
      <c r="G13767">
        <v>416</v>
      </c>
      <c r="H13767">
        <v>50</v>
      </c>
      <c r="I13767" s="119" t="s">
        <v>4726</v>
      </c>
      <c r="J13767" s="119" t="s">
        <v>22</v>
      </c>
      <c r="K13767" s="1">
        <v>46255.758941458334</v>
      </c>
      <c r="L13767">
        <v>0</v>
      </c>
      <c r="M13767">
        <v>5</v>
      </c>
      <c r="N13767">
        <v>0</v>
      </c>
      <c r="O13767">
        <v>2</v>
      </c>
      <c r="P13767" s="119" t="s">
        <v>20254</v>
      </c>
    </row>
    <row r="13768" spans="1:16" x14ac:dyDescent="0.25">
      <c r="A13768">
        <v>27669</v>
      </c>
      <c r="B13768" s="119" t="s">
        <v>8847</v>
      </c>
      <c r="C13768">
        <v>33</v>
      </c>
      <c r="D13768">
        <v>24610</v>
      </c>
      <c r="E13768">
        <v>20</v>
      </c>
      <c r="F13768">
        <v>101</v>
      </c>
      <c r="G13768">
        <v>324</v>
      </c>
      <c r="H13768">
        <v>120</v>
      </c>
      <c r="I13768" s="119" t="s">
        <v>4726</v>
      </c>
      <c r="J13768" s="119" t="s">
        <v>139</v>
      </c>
      <c r="K13768" s="1">
        <v>46255.758941458334</v>
      </c>
      <c r="L13768">
        <v>0</v>
      </c>
      <c r="M13768">
        <v>15</v>
      </c>
      <c r="N13768">
        <v>0</v>
      </c>
      <c r="O13768">
        <v>4</v>
      </c>
      <c r="P13768" s="119" t="s">
        <v>20254</v>
      </c>
    </row>
    <row r="13769" spans="1:16" x14ac:dyDescent="0.25">
      <c r="A13769">
        <v>27670</v>
      </c>
      <c r="B13769" s="119" t="s">
        <v>8839</v>
      </c>
      <c r="C13769">
        <v>0</v>
      </c>
      <c r="E13769">
        <v>1944</v>
      </c>
      <c r="F13769">
        <v>53</v>
      </c>
      <c r="G13769">
        <v>186</v>
      </c>
      <c r="H13769">
        <v>1000</v>
      </c>
      <c r="I13769" s="119" t="s">
        <v>4726</v>
      </c>
      <c r="J13769" s="119" t="s">
        <v>22</v>
      </c>
      <c r="K13769" s="1">
        <v>46255.758941458334</v>
      </c>
      <c r="L13769">
        <v>0</v>
      </c>
      <c r="M13769">
        <v>0</v>
      </c>
      <c r="N13769">
        <v>0</v>
      </c>
      <c r="O13769">
        <v>0</v>
      </c>
      <c r="P13769" s="119" t="s">
        <v>20254</v>
      </c>
    </row>
    <row r="13770" spans="1:16" x14ac:dyDescent="0.25">
      <c r="A13770">
        <v>27671</v>
      </c>
      <c r="B13770" s="119" t="s">
        <v>8848</v>
      </c>
      <c r="C13770">
        <v>40</v>
      </c>
      <c r="D13770">
        <v>24573</v>
      </c>
      <c r="E13770">
        <v>260</v>
      </c>
      <c r="F13770">
        <v>115</v>
      </c>
      <c r="G13770">
        <v>426</v>
      </c>
      <c r="H13770">
        <v>135</v>
      </c>
      <c r="I13770" s="119" t="s">
        <v>4726</v>
      </c>
      <c r="J13770" s="119" t="s">
        <v>139</v>
      </c>
      <c r="K13770" s="1">
        <v>46255.758941458334</v>
      </c>
      <c r="L13770">
        <v>0</v>
      </c>
      <c r="M13770">
        <v>5</v>
      </c>
      <c r="N13770">
        <v>0</v>
      </c>
      <c r="O13770">
        <v>0</v>
      </c>
      <c r="P13770" s="119" t="s">
        <v>20254</v>
      </c>
    </row>
    <row r="13771" spans="1:16" x14ac:dyDescent="0.25">
      <c r="A13771">
        <v>27672</v>
      </c>
      <c r="B13771" s="119" t="s">
        <v>8839</v>
      </c>
      <c r="C13771">
        <v>9</v>
      </c>
      <c r="E13771">
        <v>817</v>
      </c>
      <c r="F13771">
        <v>26</v>
      </c>
      <c r="G13771">
        <v>344</v>
      </c>
      <c r="H13771">
        <v>66</v>
      </c>
      <c r="I13771" s="119" t="s">
        <v>4726</v>
      </c>
      <c r="J13771" s="119" t="s">
        <v>22</v>
      </c>
      <c r="K13771" s="1">
        <v>46255.758941458334</v>
      </c>
      <c r="L13771">
        <v>0</v>
      </c>
      <c r="M13771">
        <v>0</v>
      </c>
      <c r="N13771">
        <v>0</v>
      </c>
      <c r="O13771">
        <v>0</v>
      </c>
      <c r="P13771" s="119" t="s">
        <v>20254</v>
      </c>
    </row>
    <row r="13772" spans="1:16" x14ac:dyDescent="0.25">
      <c r="A13772">
        <v>27673</v>
      </c>
      <c r="B13772" s="119" t="s">
        <v>8849</v>
      </c>
      <c r="C13772">
        <v>38</v>
      </c>
      <c r="D13772">
        <v>24603</v>
      </c>
      <c r="E13772">
        <v>75</v>
      </c>
      <c r="F13772">
        <v>133</v>
      </c>
      <c r="G13772">
        <v>557</v>
      </c>
      <c r="H13772">
        <v>192</v>
      </c>
      <c r="I13772" s="119" t="s">
        <v>4726</v>
      </c>
      <c r="J13772" s="119" t="s">
        <v>139</v>
      </c>
      <c r="K13772" s="1">
        <v>46255.758941458334</v>
      </c>
      <c r="L13772">
        <v>18</v>
      </c>
      <c r="M13772">
        <v>5</v>
      </c>
      <c r="N13772">
        <v>2</v>
      </c>
      <c r="O13772">
        <v>2</v>
      </c>
      <c r="P13772" s="119" t="s">
        <v>20254</v>
      </c>
    </row>
    <row r="13773" spans="1:16" x14ac:dyDescent="0.25">
      <c r="A13773">
        <v>27674</v>
      </c>
      <c r="B13773" s="119" t="s">
        <v>8839</v>
      </c>
      <c r="C13773">
        <v>14</v>
      </c>
      <c r="E13773">
        <v>440</v>
      </c>
      <c r="F13773">
        <v>35</v>
      </c>
      <c r="G13773">
        <v>93</v>
      </c>
      <c r="H13773">
        <v>109</v>
      </c>
      <c r="I13773" s="119" t="s">
        <v>4726</v>
      </c>
      <c r="J13773" s="119" t="s">
        <v>22</v>
      </c>
      <c r="K13773" s="1">
        <v>46255.758941458334</v>
      </c>
      <c r="L13773">
        <v>21</v>
      </c>
      <c r="M13773">
        <v>1</v>
      </c>
      <c r="N13773">
        <v>3</v>
      </c>
      <c r="O13773">
        <v>0</v>
      </c>
      <c r="P13773" s="119" t="s">
        <v>20254</v>
      </c>
    </row>
    <row r="13774" spans="1:16" x14ac:dyDescent="0.25">
      <c r="A13774">
        <v>27675</v>
      </c>
      <c r="B13774" s="119" t="s">
        <v>8850</v>
      </c>
      <c r="C13774">
        <v>44</v>
      </c>
      <c r="D13774">
        <v>24610</v>
      </c>
      <c r="E13774">
        <v>314</v>
      </c>
      <c r="F13774">
        <v>142</v>
      </c>
      <c r="G13774">
        <v>304</v>
      </c>
      <c r="H13774">
        <v>205</v>
      </c>
      <c r="I13774" s="119" t="s">
        <v>4726</v>
      </c>
      <c r="J13774" s="119" t="s">
        <v>139</v>
      </c>
      <c r="K13774" s="1">
        <v>46255.758941458334</v>
      </c>
      <c r="L13774">
        <v>10</v>
      </c>
      <c r="M13774">
        <v>2</v>
      </c>
      <c r="N13774">
        <v>1</v>
      </c>
      <c r="O13774">
        <v>0</v>
      </c>
      <c r="P13774" s="119" t="s">
        <v>20254</v>
      </c>
    </row>
    <row r="13775" spans="1:16" x14ac:dyDescent="0.25">
      <c r="A13775">
        <v>27676</v>
      </c>
      <c r="B13775" s="119" t="s">
        <v>8849</v>
      </c>
      <c r="C13775">
        <v>50</v>
      </c>
      <c r="D13775">
        <v>24603</v>
      </c>
      <c r="E13775">
        <v>0</v>
      </c>
      <c r="F13775">
        <v>0</v>
      </c>
      <c r="G13775">
        <v>413</v>
      </c>
      <c r="H13775">
        <v>225</v>
      </c>
      <c r="I13775" s="119" t="s">
        <v>4726</v>
      </c>
      <c r="J13775" s="119" t="s">
        <v>139</v>
      </c>
      <c r="K13775" s="1">
        <v>46255.758941458334</v>
      </c>
      <c r="L13775">
        <v>0</v>
      </c>
      <c r="M13775">
        <v>4</v>
      </c>
      <c r="N13775">
        <v>0</v>
      </c>
      <c r="O13775">
        <v>1</v>
      </c>
      <c r="P13775" s="119" t="s">
        <v>20254</v>
      </c>
    </row>
    <row r="13776" spans="1:16" x14ac:dyDescent="0.25">
      <c r="A13776">
        <v>27677</v>
      </c>
      <c r="B13776" s="119" t="s">
        <v>8839</v>
      </c>
      <c r="C13776">
        <v>19</v>
      </c>
      <c r="E13776">
        <v>2095</v>
      </c>
      <c r="F13776">
        <v>42</v>
      </c>
      <c r="G13776">
        <v>446</v>
      </c>
      <c r="H13776">
        <v>63</v>
      </c>
      <c r="I13776" s="119" t="s">
        <v>4726</v>
      </c>
      <c r="J13776" s="119" t="s">
        <v>22</v>
      </c>
      <c r="K13776" s="1">
        <v>46255.758941458334</v>
      </c>
      <c r="L13776">
        <v>3</v>
      </c>
      <c r="M13776">
        <v>6</v>
      </c>
      <c r="N13776">
        <v>1</v>
      </c>
      <c r="O13776">
        <v>0</v>
      </c>
      <c r="P13776" s="119" t="s">
        <v>20254</v>
      </c>
    </row>
    <row r="13777" spans="1:16" x14ac:dyDescent="0.25">
      <c r="A13777">
        <v>27678</v>
      </c>
      <c r="B13777" s="119" t="s">
        <v>8851</v>
      </c>
      <c r="C13777">
        <v>56</v>
      </c>
      <c r="D13777">
        <v>24625</v>
      </c>
      <c r="E13777">
        <v>0</v>
      </c>
      <c r="F13777">
        <v>0</v>
      </c>
      <c r="G13777">
        <v>316</v>
      </c>
      <c r="H13777">
        <v>246</v>
      </c>
      <c r="I13777" s="119" t="s">
        <v>4726</v>
      </c>
      <c r="J13777" s="119" t="s">
        <v>139</v>
      </c>
      <c r="K13777" s="1">
        <v>46255.758941458334</v>
      </c>
      <c r="L13777">
        <v>0</v>
      </c>
      <c r="M13777">
        <v>6</v>
      </c>
      <c r="N13777">
        <v>0</v>
      </c>
      <c r="O13777">
        <v>2</v>
      </c>
      <c r="P13777" s="119" t="s">
        <v>20254</v>
      </c>
    </row>
    <row r="13778" spans="1:16" x14ac:dyDescent="0.25">
      <c r="A13778">
        <v>27679</v>
      </c>
      <c r="B13778" s="119" t="s">
        <v>5634</v>
      </c>
      <c r="C13778">
        <v>21</v>
      </c>
      <c r="E13778">
        <v>251</v>
      </c>
      <c r="F13778">
        <v>43</v>
      </c>
      <c r="G13778">
        <v>406</v>
      </c>
      <c r="H13778">
        <v>77</v>
      </c>
      <c r="I13778" s="119" t="s">
        <v>4726</v>
      </c>
      <c r="J13778" s="119" t="s">
        <v>22</v>
      </c>
      <c r="K13778" s="1">
        <v>46255.758941458334</v>
      </c>
      <c r="L13778">
        <v>1</v>
      </c>
      <c r="M13778">
        <v>2</v>
      </c>
      <c r="N13778">
        <v>1</v>
      </c>
      <c r="O13778">
        <v>1</v>
      </c>
      <c r="P13778" s="119" t="s">
        <v>20254</v>
      </c>
    </row>
    <row r="13779" spans="1:16" x14ac:dyDescent="0.25">
      <c r="A13779">
        <v>27680</v>
      </c>
      <c r="B13779" s="119" t="s">
        <v>8846</v>
      </c>
      <c r="C13779">
        <v>39</v>
      </c>
      <c r="D13779">
        <v>24657</v>
      </c>
      <c r="E13779">
        <v>29</v>
      </c>
      <c r="F13779">
        <v>112</v>
      </c>
      <c r="G13779">
        <v>515</v>
      </c>
      <c r="H13779">
        <v>131</v>
      </c>
      <c r="I13779" s="119" t="s">
        <v>4726</v>
      </c>
      <c r="J13779" s="119" t="s">
        <v>139</v>
      </c>
      <c r="K13779" s="1">
        <v>46255.758941458334</v>
      </c>
      <c r="L13779">
        <v>10</v>
      </c>
      <c r="M13779">
        <v>8</v>
      </c>
      <c r="N13779">
        <v>0</v>
      </c>
      <c r="O13779">
        <v>1</v>
      </c>
      <c r="P13779" s="119" t="s">
        <v>20254</v>
      </c>
    </row>
    <row r="13780" spans="1:16" x14ac:dyDescent="0.25">
      <c r="A13780">
        <v>27681</v>
      </c>
      <c r="B13780" s="119" t="s">
        <v>5634</v>
      </c>
      <c r="C13780">
        <v>26</v>
      </c>
      <c r="E13780">
        <v>0</v>
      </c>
      <c r="F13780">
        <v>0</v>
      </c>
      <c r="G13780">
        <v>449</v>
      </c>
      <c r="H13780">
        <v>72</v>
      </c>
      <c r="I13780" s="119" t="s">
        <v>4726</v>
      </c>
      <c r="J13780" s="119" t="s">
        <v>22</v>
      </c>
      <c r="K13780" s="1">
        <v>46255.758941458334</v>
      </c>
      <c r="L13780">
        <v>0</v>
      </c>
      <c r="M13780">
        <v>5</v>
      </c>
      <c r="N13780">
        <v>0</v>
      </c>
      <c r="O13780">
        <v>1</v>
      </c>
      <c r="P13780" s="119" t="s">
        <v>20254</v>
      </c>
    </row>
    <row r="13781" spans="1:16" x14ac:dyDescent="0.25">
      <c r="A13781">
        <v>27682</v>
      </c>
      <c r="B13781" s="119" t="s">
        <v>8852</v>
      </c>
      <c r="C13781">
        <v>45</v>
      </c>
      <c r="D13781">
        <v>24660</v>
      </c>
      <c r="E13781">
        <v>351</v>
      </c>
      <c r="F13781">
        <v>145</v>
      </c>
      <c r="G13781">
        <v>367</v>
      </c>
      <c r="H13781">
        <v>215</v>
      </c>
      <c r="I13781" s="119" t="s">
        <v>4726</v>
      </c>
      <c r="J13781" s="119" t="s">
        <v>139</v>
      </c>
      <c r="K13781" s="1">
        <v>46255.758941458334</v>
      </c>
      <c r="L13781">
        <v>10</v>
      </c>
      <c r="M13781">
        <v>6</v>
      </c>
      <c r="N13781">
        <v>3</v>
      </c>
      <c r="O13781">
        <v>2</v>
      </c>
      <c r="P13781" s="119" t="s">
        <v>20254</v>
      </c>
    </row>
    <row r="13782" spans="1:16" x14ac:dyDescent="0.25">
      <c r="A13782">
        <v>27683</v>
      </c>
      <c r="B13782" s="119" t="s">
        <v>5634</v>
      </c>
      <c r="C13782">
        <v>31</v>
      </c>
      <c r="E13782">
        <v>1293</v>
      </c>
      <c r="F13782">
        <v>62</v>
      </c>
      <c r="G13782">
        <v>457</v>
      </c>
      <c r="H13782">
        <v>92</v>
      </c>
      <c r="I13782" s="119" t="s">
        <v>4726</v>
      </c>
      <c r="J13782" s="119" t="s">
        <v>22</v>
      </c>
      <c r="K13782" s="1">
        <v>46255.758941458334</v>
      </c>
      <c r="L13782">
        <v>5</v>
      </c>
      <c r="M13782">
        <v>5</v>
      </c>
      <c r="N13782">
        <v>2</v>
      </c>
      <c r="O13782">
        <v>1</v>
      </c>
      <c r="P13782" s="119" t="s">
        <v>20254</v>
      </c>
    </row>
    <row r="13783" spans="1:16" x14ac:dyDescent="0.25">
      <c r="A13783">
        <v>27684</v>
      </c>
      <c r="B13783" s="119" t="s">
        <v>5634</v>
      </c>
      <c r="C13783">
        <v>36</v>
      </c>
      <c r="E13783">
        <v>1331</v>
      </c>
      <c r="F13783">
        <v>68</v>
      </c>
      <c r="G13783">
        <v>301</v>
      </c>
      <c r="H13783">
        <v>98</v>
      </c>
      <c r="I13783" s="119" t="s">
        <v>4726</v>
      </c>
      <c r="J13783" s="119" t="s">
        <v>22</v>
      </c>
      <c r="K13783" s="1">
        <v>46255.758941458334</v>
      </c>
      <c r="L13783">
        <v>8</v>
      </c>
      <c r="M13783">
        <v>5</v>
      </c>
      <c r="N13783">
        <v>1</v>
      </c>
      <c r="O13783">
        <v>2</v>
      </c>
      <c r="P13783" s="119" t="s">
        <v>20254</v>
      </c>
    </row>
    <row r="13784" spans="1:16" x14ac:dyDescent="0.25">
      <c r="A13784">
        <v>27685</v>
      </c>
      <c r="B13784" s="119" t="s">
        <v>8853</v>
      </c>
      <c r="C13784">
        <v>51</v>
      </c>
      <c r="D13784">
        <v>24557</v>
      </c>
      <c r="E13784">
        <v>23</v>
      </c>
      <c r="F13784">
        <v>161</v>
      </c>
      <c r="G13784">
        <v>458</v>
      </c>
      <c r="H13784">
        <v>215</v>
      </c>
      <c r="I13784" s="119" t="s">
        <v>4726</v>
      </c>
      <c r="J13784" s="119" t="s">
        <v>139</v>
      </c>
      <c r="K13784" s="1">
        <v>46255.758941458334</v>
      </c>
      <c r="L13784">
        <v>10</v>
      </c>
      <c r="M13784">
        <v>0</v>
      </c>
      <c r="N13784">
        <v>4</v>
      </c>
      <c r="O13784">
        <v>0</v>
      </c>
      <c r="P13784" s="119" t="s">
        <v>20254</v>
      </c>
    </row>
    <row r="13785" spans="1:16" x14ac:dyDescent="0.25">
      <c r="A13785">
        <v>27686</v>
      </c>
      <c r="B13785" s="119" t="s">
        <v>5635</v>
      </c>
      <c r="C13785">
        <v>22</v>
      </c>
      <c r="E13785">
        <v>518</v>
      </c>
      <c r="F13785">
        <v>45</v>
      </c>
      <c r="G13785">
        <v>284</v>
      </c>
      <c r="H13785">
        <v>226</v>
      </c>
      <c r="I13785" s="119" t="s">
        <v>4726</v>
      </c>
      <c r="J13785" s="119" t="s">
        <v>22</v>
      </c>
      <c r="K13785" s="1">
        <v>46255.758941458334</v>
      </c>
      <c r="L13785">
        <v>8</v>
      </c>
      <c r="M13785">
        <v>7</v>
      </c>
      <c r="N13785">
        <v>1</v>
      </c>
      <c r="O13785">
        <v>2</v>
      </c>
      <c r="P13785" s="119" t="s">
        <v>20254</v>
      </c>
    </row>
    <row r="13786" spans="1:16" x14ac:dyDescent="0.25">
      <c r="A13786">
        <v>27687</v>
      </c>
      <c r="B13786" s="119" t="s">
        <v>8854</v>
      </c>
      <c r="C13786">
        <v>57</v>
      </c>
      <c r="D13786">
        <v>24552</v>
      </c>
      <c r="E13786">
        <v>0</v>
      </c>
      <c r="F13786">
        <v>0</v>
      </c>
      <c r="G13786">
        <v>340</v>
      </c>
      <c r="H13786">
        <v>350</v>
      </c>
      <c r="I13786" s="119" t="s">
        <v>4726</v>
      </c>
      <c r="J13786" s="119" t="s">
        <v>139</v>
      </c>
      <c r="K13786" s="1">
        <v>46255.758941458334</v>
      </c>
      <c r="L13786">
        <v>0</v>
      </c>
      <c r="M13786">
        <v>3</v>
      </c>
      <c r="N13786">
        <v>0</v>
      </c>
      <c r="O13786">
        <v>0</v>
      </c>
      <c r="P13786" s="119" t="s">
        <v>20254</v>
      </c>
    </row>
    <row r="13787" spans="1:16" x14ac:dyDescent="0.25">
      <c r="A13787">
        <v>27688</v>
      </c>
      <c r="B13787" s="119" t="s">
        <v>5635</v>
      </c>
      <c r="C13787">
        <v>27</v>
      </c>
      <c r="E13787">
        <v>606</v>
      </c>
      <c r="F13787">
        <v>50</v>
      </c>
      <c r="G13787">
        <v>327</v>
      </c>
      <c r="H13787">
        <v>116</v>
      </c>
      <c r="I13787" s="119" t="s">
        <v>4726</v>
      </c>
      <c r="J13787" s="119" t="s">
        <v>22</v>
      </c>
      <c r="K13787" s="1">
        <v>46255.758941458334</v>
      </c>
      <c r="L13787">
        <v>11</v>
      </c>
      <c r="M13787">
        <v>1</v>
      </c>
      <c r="N13787">
        <v>1</v>
      </c>
      <c r="O13787">
        <v>0</v>
      </c>
      <c r="P13787" s="119" t="s">
        <v>20254</v>
      </c>
    </row>
    <row r="13788" spans="1:16" x14ac:dyDescent="0.25">
      <c r="A13788">
        <v>27689</v>
      </c>
      <c r="B13788" s="119" t="s">
        <v>8855</v>
      </c>
      <c r="C13788">
        <v>46</v>
      </c>
      <c r="D13788">
        <v>24568</v>
      </c>
      <c r="E13788">
        <v>214</v>
      </c>
      <c r="F13788">
        <v>153</v>
      </c>
      <c r="G13788">
        <v>260</v>
      </c>
      <c r="H13788">
        <v>158</v>
      </c>
      <c r="I13788" s="119" t="s">
        <v>4726</v>
      </c>
      <c r="J13788" s="119" t="s">
        <v>139</v>
      </c>
      <c r="K13788" s="1">
        <v>46255.758941458334</v>
      </c>
      <c r="L13788">
        <v>13</v>
      </c>
      <c r="M13788">
        <v>0</v>
      </c>
      <c r="N13788">
        <v>5</v>
      </c>
      <c r="O13788">
        <v>0</v>
      </c>
      <c r="P13788" s="119" t="s">
        <v>20254</v>
      </c>
    </row>
    <row r="13789" spans="1:16" x14ac:dyDescent="0.25">
      <c r="A13789">
        <v>27690</v>
      </c>
      <c r="B13789" s="119" t="s">
        <v>8856</v>
      </c>
      <c r="C13789">
        <v>52</v>
      </c>
      <c r="D13789">
        <v>24557</v>
      </c>
      <c r="E13789">
        <v>20</v>
      </c>
      <c r="F13789">
        <v>140</v>
      </c>
      <c r="G13789">
        <v>197</v>
      </c>
      <c r="H13789">
        <v>163</v>
      </c>
      <c r="I13789" s="119" t="s">
        <v>4726</v>
      </c>
      <c r="J13789" s="119" t="s">
        <v>139</v>
      </c>
      <c r="K13789" s="1">
        <v>46255.758941458334</v>
      </c>
      <c r="L13789">
        <v>0</v>
      </c>
      <c r="M13789">
        <v>0</v>
      </c>
      <c r="N13789">
        <v>0</v>
      </c>
      <c r="O13789">
        <v>0</v>
      </c>
      <c r="P13789" s="119" t="s">
        <v>20254</v>
      </c>
    </row>
    <row r="13790" spans="1:16" x14ac:dyDescent="0.25">
      <c r="A13790">
        <v>27691</v>
      </c>
      <c r="B13790" s="119" t="s">
        <v>5635</v>
      </c>
      <c r="C13790">
        <v>32</v>
      </c>
      <c r="E13790">
        <v>963</v>
      </c>
      <c r="F13790">
        <v>58</v>
      </c>
      <c r="G13790">
        <v>319</v>
      </c>
      <c r="H13790">
        <v>81</v>
      </c>
      <c r="I13790" s="119" t="s">
        <v>4726</v>
      </c>
      <c r="J13790" s="119" t="s">
        <v>22</v>
      </c>
      <c r="K13790" s="1">
        <v>46255.758941458334</v>
      </c>
      <c r="L13790">
        <v>7</v>
      </c>
      <c r="M13790">
        <v>2</v>
      </c>
      <c r="N13790">
        <v>2</v>
      </c>
      <c r="O13790">
        <v>1</v>
      </c>
      <c r="P13790" s="119" t="s">
        <v>20254</v>
      </c>
    </row>
    <row r="13791" spans="1:16" x14ac:dyDescent="0.25">
      <c r="A13791">
        <v>27692</v>
      </c>
      <c r="B13791" s="119" t="s">
        <v>8857</v>
      </c>
      <c r="C13791">
        <v>58</v>
      </c>
      <c r="D13791">
        <v>24603</v>
      </c>
      <c r="E13791">
        <v>0</v>
      </c>
      <c r="F13791">
        <v>0</v>
      </c>
      <c r="G13791">
        <v>720</v>
      </c>
      <c r="H13791">
        <v>177</v>
      </c>
      <c r="I13791" s="119" t="s">
        <v>4726</v>
      </c>
      <c r="J13791" s="119" t="s">
        <v>139</v>
      </c>
      <c r="K13791" s="1">
        <v>46255.758941458334</v>
      </c>
      <c r="L13791">
        <v>0</v>
      </c>
      <c r="M13791">
        <v>2</v>
      </c>
      <c r="N13791">
        <v>0</v>
      </c>
      <c r="O13791">
        <v>1</v>
      </c>
      <c r="P13791" s="119" t="s">
        <v>20254</v>
      </c>
    </row>
    <row r="13792" spans="1:16" x14ac:dyDescent="0.25">
      <c r="A13792">
        <v>27693</v>
      </c>
      <c r="B13792" s="119" t="s">
        <v>5635</v>
      </c>
      <c r="C13792">
        <v>37</v>
      </c>
      <c r="E13792">
        <v>281</v>
      </c>
      <c r="F13792">
        <v>64</v>
      </c>
      <c r="G13792">
        <v>310</v>
      </c>
      <c r="H13792">
        <v>110</v>
      </c>
      <c r="I13792" s="119" t="s">
        <v>4726</v>
      </c>
      <c r="J13792" s="119" t="s">
        <v>22</v>
      </c>
      <c r="K13792" s="1">
        <v>46255.758941458334</v>
      </c>
      <c r="L13792">
        <v>12</v>
      </c>
      <c r="M13792">
        <v>1</v>
      </c>
      <c r="N13792">
        <v>1</v>
      </c>
      <c r="O13792">
        <v>0</v>
      </c>
      <c r="P13792" s="119" t="s">
        <v>20254</v>
      </c>
    </row>
    <row r="13793" spans="1:16" x14ac:dyDescent="0.25">
      <c r="A13793">
        <v>27694</v>
      </c>
      <c r="B13793" s="119" t="s">
        <v>5636</v>
      </c>
      <c r="C13793">
        <v>23</v>
      </c>
      <c r="E13793">
        <v>231</v>
      </c>
      <c r="F13793">
        <v>46</v>
      </c>
      <c r="G13793">
        <v>457</v>
      </c>
      <c r="H13793">
        <v>90</v>
      </c>
      <c r="I13793" s="119" t="s">
        <v>4726</v>
      </c>
      <c r="J13793" s="119" t="s">
        <v>22</v>
      </c>
      <c r="K13793" s="1">
        <v>46255.758941458334</v>
      </c>
      <c r="L13793">
        <v>7</v>
      </c>
      <c r="M13793">
        <v>5</v>
      </c>
      <c r="N13793">
        <v>0</v>
      </c>
      <c r="O13793">
        <v>1</v>
      </c>
      <c r="P13793" s="119" t="s">
        <v>20254</v>
      </c>
    </row>
    <row r="13794" spans="1:16" x14ac:dyDescent="0.25">
      <c r="A13794">
        <v>27695</v>
      </c>
      <c r="B13794" s="119" t="s">
        <v>8858</v>
      </c>
      <c r="C13794">
        <v>53</v>
      </c>
      <c r="D13794">
        <v>24549</v>
      </c>
      <c r="E13794">
        <v>190</v>
      </c>
      <c r="F13794">
        <v>173</v>
      </c>
      <c r="G13794">
        <v>322</v>
      </c>
      <c r="H13794">
        <v>325</v>
      </c>
      <c r="I13794" s="119" t="s">
        <v>4726</v>
      </c>
      <c r="J13794" s="119" t="s">
        <v>139</v>
      </c>
      <c r="K13794" s="1">
        <v>46255.758941458334</v>
      </c>
      <c r="L13794">
        <v>10</v>
      </c>
      <c r="M13794">
        <v>2</v>
      </c>
      <c r="N13794">
        <v>4</v>
      </c>
      <c r="O13794">
        <v>0</v>
      </c>
      <c r="P13794" s="119" t="s">
        <v>20254</v>
      </c>
    </row>
    <row r="13795" spans="1:16" x14ac:dyDescent="0.25">
      <c r="A13795">
        <v>27696</v>
      </c>
      <c r="B13795" s="119" t="s">
        <v>8859</v>
      </c>
      <c r="C13795">
        <v>59</v>
      </c>
      <c r="D13795">
        <v>24634</v>
      </c>
      <c r="E13795">
        <v>0</v>
      </c>
      <c r="F13795">
        <v>0</v>
      </c>
      <c r="G13795">
        <v>496</v>
      </c>
      <c r="H13795">
        <v>220</v>
      </c>
      <c r="I13795" s="119" t="s">
        <v>4726</v>
      </c>
      <c r="J13795" s="119" t="s">
        <v>139</v>
      </c>
      <c r="K13795" s="1">
        <v>46255.758941458334</v>
      </c>
      <c r="L13795">
        <v>0</v>
      </c>
      <c r="M13795">
        <v>0</v>
      </c>
      <c r="N13795">
        <v>0</v>
      </c>
      <c r="O13795">
        <v>0</v>
      </c>
      <c r="P13795" s="119" t="s">
        <v>20254</v>
      </c>
    </row>
    <row r="13796" spans="1:16" x14ac:dyDescent="0.25">
      <c r="A13796">
        <v>27697</v>
      </c>
      <c r="B13796" s="119" t="s">
        <v>5636</v>
      </c>
      <c r="C13796">
        <v>28</v>
      </c>
      <c r="E13796">
        <v>86</v>
      </c>
      <c r="F13796">
        <v>52</v>
      </c>
      <c r="G13796">
        <v>574</v>
      </c>
      <c r="H13796">
        <v>67</v>
      </c>
      <c r="I13796" s="119" t="s">
        <v>4726</v>
      </c>
      <c r="J13796" s="119" t="s">
        <v>22</v>
      </c>
      <c r="K13796" s="1">
        <v>46255.758941458334</v>
      </c>
      <c r="L13796">
        <v>10</v>
      </c>
      <c r="M13796">
        <v>0</v>
      </c>
      <c r="N13796">
        <v>1</v>
      </c>
      <c r="O13796">
        <v>0</v>
      </c>
      <c r="P13796" s="119" t="s">
        <v>20254</v>
      </c>
    </row>
    <row r="13797" spans="1:16" x14ac:dyDescent="0.25">
      <c r="A13797">
        <v>27698</v>
      </c>
      <c r="B13797" s="119" t="s">
        <v>8860</v>
      </c>
      <c r="C13797">
        <v>62</v>
      </c>
      <c r="D13797">
        <v>24622</v>
      </c>
      <c r="E13797">
        <v>0</v>
      </c>
      <c r="F13797">
        <v>0</v>
      </c>
      <c r="G13797">
        <v>353</v>
      </c>
      <c r="H13797">
        <v>333</v>
      </c>
      <c r="I13797" s="119" t="s">
        <v>4726</v>
      </c>
      <c r="J13797" s="119" t="s">
        <v>139</v>
      </c>
      <c r="K13797" s="1">
        <v>46255.758941458334</v>
      </c>
      <c r="L13797">
        <v>0</v>
      </c>
      <c r="M13797">
        <v>3</v>
      </c>
      <c r="N13797">
        <v>0</v>
      </c>
      <c r="O13797">
        <v>1</v>
      </c>
      <c r="P13797" s="119" t="s">
        <v>20254</v>
      </c>
    </row>
    <row r="13798" spans="1:16" x14ac:dyDescent="0.25">
      <c r="A13798">
        <v>27699</v>
      </c>
      <c r="B13798" s="119" t="s">
        <v>5636</v>
      </c>
      <c r="C13798">
        <v>33</v>
      </c>
      <c r="E13798">
        <v>398</v>
      </c>
      <c r="F13798">
        <v>61</v>
      </c>
      <c r="G13798">
        <v>424</v>
      </c>
      <c r="H13798">
        <v>70</v>
      </c>
      <c r="I13798" s="119" t="s">
        <v>4726</v>
      </c>
      <c r="J13798" s="119" t="s">
        <v>22</v>
      </c>
      <c r="K13798" s="1">
        <v>46255.758941458334</v>
      </c>
      <c r="L13798">
        <v>16</v>
      </c>
      <c r="M13798">
        <v>2</v>
      </c>
      <c r="N13798">
        <v>4</v>
      </c>
      <c r="O13798">
        <v>1</v>
      </c>
      <c r="P13798" s="119" t="s">
        <v>20254</v>
      </c>
    </row>
    <row r="13799" spans="1:16" x14ac:dyDescent="0.25">
      <c r="A13799">
        <v>27700</v>
      </c>
      <c r="B13799" s="119" t="s">
        <v>5636</v>
      </c>
      <c r="C13799">
        <v>38</v>
      </c>
      <c r="E13799">
        <v>0</v>
      </c>
      <c r="F13799">
        <v>0</v>
      </c>
      <c r="G13799">
        <v>375</v>
      </c>
      <c r="H13799">
        <v>99</v>
      </c>
      <c r="I13799" s="119" t="s">
        <v>4726</v>
      </c>
      <c r="J13799" s="119" t="s">
        <v>22</v>
      </c>
      <c r="K13799" s="1">
        <v>46255.758941458334</v>
      </c>
      <c r="L13799">
        <v>2</v>
      </c>
      <c r="M13799">
        <v>1</v>
      </c>
      <c r="N13799">
        <v>0</v>
      </c>
      <c r="O13799">
        <v>0</v>
      </c>
      <c r="P13799" s="119" t="s">
        <v>20254</v>
      </c>
    </row>
    <row r="13800" spans="1:16" x14ac:dyDescent="0.25">
      <c r="A13800">
        <v>27701</v>
      </c>
      <c r="B13800" s="119" t="s">
        <v>8861</v>
      </c>
      <c r="C13800">
        <v>68</v>
      </c>
      <c r="D13800">
        <v>24549</v>
      </c>
      <c r="E13800">
        <v>0</v>
      </c>
      <c r="F13800">
        <v>0</v>
      </c>
      <c r="G13800">
        <v>444</v>
      </c>
      <c r="H13800">
        <v>208</v>
      </c>
      <c r="I13800" s="119" t="s">
        <v>4726</v>
      </c>
      <c r="J13800" s="119" t="s">
        <v>139</v>
      </c>
      <c r="K13800" s="1">
        <v>46255.758941458334</v>
      </c>
      <c r="L13800">
        <v>0</v>
      </c>
      <c r="M13800">
        <v>0</v>
      </c>
      <c r="N13800">
        <v>0</v>
      </c>
      <c r="O13800">
        <v>0</v>
      </c>
      <c r="P13800" s="119" t="s">
        <v>20254</v>
      </c>
    </row>
    <row r="13801" spans="1:16" x14ac:dyDescent="0.25">
      <c r="A13801">
        <v>27702</v>
      </c>
      <c r="B13801" s="119" t="s">
        <v>5636</v>
      </c>
      <c r="C13801">
        <v>43</v>
      </c>
      <c r="E13801">
        <v>218</v>
      </c>
      <c r="F13801">
        <v>71</v>
      </c>
      <c r="G13801">
        <v>274</v>
      </c>
      <c r="H13801">
        <v>104</v>
      </c>
      <c r="I13801" s="119" t="s">
        <v>4726</v>
      </c>
      <c r="J13801" s="119" t="s">
        <v>22</v>
      </c>
      <c r="K13801" s="1">
        <v>46255.758941458334</v>
      </c>
      <c r="L13801">
        <v>6</v>
      </c>
      <c r="M13801">
        <v>0</v>
      </c>
      <c r="N13801">
        <v>0</v>
      </c>
      <c r="O13801">
        <v>0</v>
      </c>
      <c r="P13801" s="119" t="s">
        <v>20254</v>
      </c>
    </row>
    <row r="13802" spans="1:16" x14ac:dyDescent="0.25">
      <c r="A13802">
        <v>27703</v>
      </c>
      <c r="B13802" s="119" t="s">
        <v>8862</v>
      </c>
      <c r="C13802">
        <v>74</v>
      </c>
      <c r="D13802">
        <v>24552</v>
      </c>
      <c r="E13802">
        <v>0</v>
      </c>
      <c r="F13802">
        <v>0</v>
      </c>
      <c r="G13802">
        <v>771</v>
      </c>
      <c r="H13802">
        <v>216</v>
      </c>
      <c r="I13802" s="119" t="s">
        <v>4726</v>
      </c>
      <c r="J13802" s="119" t="s">
        <v>139</v>
      </c>
      <c r="K13802" s="1">
        <v>46255.758941458334</v>
      </c>
      <c r="L13802">
        <v>0</v>
      </c>
      <c r="M13802">
        <v>2</v>
      </c>
      <c r="N13802">
        <v>0</v>
      </c>
      <c r="O13802">
        <v>1</v>
      </c>
      <c r="P13802" s="119" t="s">
        <v>20254</v>
      </c>
    </row>
    <row r="13803" spans="1:16" x14ac:dyDescent="0.25">
      <c r="A13803">
        <v>27704</v>
      </c>
      <c r="B13803" s="119" t="s">
        <v>5634</v>
      </c>
      <c r="C13803">
        <v>24</v>
      </c>
      <c r="E13803">
        <v>0</v>
      </c>
      <c r="F13803">
        <v>0</v>
      </c>
      <c r="G13803">
        <v>595</v>
      </c>
      <c r="H13803">
        <v>86</v>
      </c>
      <c r="I13803" s="119" t="s">
        <v>4726</v>
      </c>
      <c r="J13803" s="119" t="s">
        <v>22</v>
      </c>
      <c r="K13803" s="1">
        <v>46255.758941458334</v>
      </c>
      <c r="L13803">
        <v>0</v>
      </c>
      <c r="M13803">
        <v>3</v>
      </c>
      <c r="N13803">
        <v>0</v>
      </c>
      <c r="O13803">
        <v>1</v>
      </c>
      <c r="P13803" s="119" t="s">
        <v>20254</v>
      </c>
    </row>
    <row r="13804" spans="1:16" x14ac:dyDescent="0.25">
      <c r="A13804">
        <v>27705</v>
      </c>
      <c r="B13804" s="119" t="s">
        <v>8863</v>
      </c>
      <c r="C13804">
        <v>80</v>
      </c>
      <c r="D13804">
        <v>24613</v>
      </c>
      <c r="E13804">
        <v>0</v>
      </c>
      <c r="F13804">
        <v>0</v>
      </c>
      <c r="G13804">
        <v>9414</v>
      </c>
      <c r="H13804">
        <v>233</v>
      </c>
      <c r="I13804" s="119" t="s">
        <v>4726</v>
      </c>
      <c r="J13804" s="119" t="s">
        <v>139</v>
      </c>
      <c r="K13804" s="1">
        <v>46255.758941458334</v>
      </c>
      <c r="L13804">
        <v>0</v>
      </c>
      <c r="M13804">
        <v>12</v>
      </c>
      <c r="N13804">
        <v>0</v>
      </c>
      <c r="O13804">
        <v>1</v>
      </c>
      <c r="P13804" s="119" t="s">
        <v>20254</v>
      </c>
    </row>
    <row r="13805" spans="1:16" x14ac:dyDescent="0.25">
      <c r="A13805">
        <v>27706</v>
      </c>
      <c r="B13805" s="119" t="s">
        <v>8864</v>
      </c>
      <c r="C13805">
        <v>63</v>
      </c>
      <c r="D13805">
        <v>24576</v>
      </c>
      <c r="E13805">
        <v>0</v>
      </c>
      <c r="F13805">
        <v>0</v>
      </c>
      <c r="G13805">
        <v>857</v>
      </c>
      <c r="H13805">
        <v>191</v>
      </c>
      <c r="I13805" s="119" t="s">
        <v>4726</v>
      </c>
      <c r="J13805" s="119" t="s">
        <v>139</v>
      </c>
      <c r="K13805" s="1">
        <v>46255.758941458334</v>
      </c>
      <c r="L13805">
        <v>0</v>
      </c>
      <c r="M13805">
        <v>3</v>
      </c>
      <c r="N13805">
        <v>0</v>
      </c>
      <c r="O13805">
        <v>0</v>
      </c>
      <c r="P13805" s="119" t="s">
        <v>20254</v>
      </c>
    </row>
    <row r="13806" spans="1:16" x14ac:dyDescent="0.25">
      <c r="A13806">
        <v>27707</v>
      </c>
      <c r="B13806" s="119" t="s">
        <v>5573</v>
      </c>
      <c r="C13806">
        <v>29</v>
      </c>
      <c r="E13806">
        <v>295</v>
      </c>
      <c r="F13806">
        <v>54</v>
      </c>
      <c r="G13806">
        <v>166</v>
      </c>
      <c r="H13806">
        <v>119</v>
      </c>
      <c r="I13806" s="119" t="s">
        <v>4726</v>
      </c>
      <c r="J13806" s="119" t="s">
        <v>22</v>
      </c>
      <c r="K13806" s="1">
        <v>46255.758941458334</v>
      </c>
      <c r="L13806">
        <v>15</v>
      </c>
      <c r="M13806">
        <v>4</v>
      </c>
      <c r="N13806">
        <v>3</v>
      </c>
      <c r="O13806">
        <v>1</v>
      </c>
      <c r="P13806" s="119" t="s">
        <v>20254</v>
      </c>
    </row>
    <row r="13807" spans="1:16" x14ac:dyDescent="0.25">
      <c r="A13807">
        <v>27708</v>
      </c>
      <c r="B13807" s="119" t="s">
        <v>8865</v>
      </c>
      <c r="C13807">
        <v>69</v>
      </c>
      <c r="D13807">
        <v>24549</v>
      </c>
      <c r="E13807">
        <v>0</v>
      </c>
      <c r="F13807">
        <v>0</v>
      </c>
      <c r="G13807">
        <v>179</v>
      </c>
      <c r="H13807">
        <v>300</v>
      </c>
      <c r="I13807" s="119" t="s">
        <v>4726</v>
      </c>
      <c r="J13807" s="119" t="s">
        <v>139</v>
      </c>
      <c r="K13807" s="1">
        <v>46255.758941458334</v>
      </c>
      <c r="L13807">
        <v>0</v>
      </c>
      <c r="M13807">
        <v>1</v>
      </c>
      <c r="N13807">
        <v>0</v>
      </c>
      <c r="O13807">
        <v>1</v>
      </c>
      <c r="P13807" s="119" t="s">
        <v>20254</v>
      </c>
    </row>
    <row r="13808" spans="1:16" x14ac:dyDescent="0.25">
      <c r="A13808">
        <v>27709</v>
      </c>
      <c r="B13808" s="119" t="s">
        <v>5634</v>
      </c>
      <c r="C13808">
        <v>34</v>
      </c>
      <c r="E13808">
        <v>801</v>
      </c>
      <c r="F13808">
        <v>60</v>
      </c>
      <c r="G13808">
        <v>333</v>
      </c>
      <c r="H13808">
        <v>118</v>
      </c>
      <c r="I13808" s="119" t="s">
        <v>4726</v>
      </c>
      <c r="J13808" s="119" t="s">
        <v>22</v>
      </c>
      <c r="K13808" s="1">
        <v>46255.758941458334</v>
      </c>
      <c r="L13808">
        <v>14</v>
      </c>
      <c r="M13808">
        <v>3</v>
      </c>
      <c r="N13808">
        <v>1</v>
      </c>
      <c r="O13808">
        <v>0</v>
      </c>
      <c r="P13808" s="119" t="s">
        <v>20254</v>
      </c>
    </row>
    <row r="13809" spans="1:16" x14ac:dyDescent="0.25">
      <c r="A13809">
        <v>27710</v>
      </c>
      <c r="B13809" s="119" t="s">
        <v>8866</v>
      </c>
      <c r="C13809">
        <v>75</v>
      </c>
      <c r="D13809">
        <v>24625</v>
      </c>
      <c r="E13809">
        <v>0</v>
      </c>
      <c r="F13809">
        <v>0</v>
      </c>
      <c r="G13809">
        <v>1365</v>
      </c>
      <c r="H13809">
        <v>219</v>
      </c>
      <c r="I13809" s="119" t="s">
        <v>4726</v>
      </c>
      <c r="J13809" s="119" t="s">
        <v>139</v>
      </c>
      <c r="K13809" s="1">
        <v>46255.758941458334</v>
      </c>
      <c r="L13809">
        <v>0</v>
      </c>
      <c r="M13809">
        <v>0</v>
      </c>
      <c r="N13809">
        <v>0</v>
      </c>
      <c r="O13809">
        <v>0</v>
      </c>
      <c r="P13809" s="119" t="s">
        <v>20254</v>
      </c>
    </row>
    <row r="13810" spans="1:16" x14ac:dyDescent="0.25">
      <c r="A13810">
        <v>27711</v>
      </c>
      <c r="B13810" s="119" t="s">
        <v>5634</v>
      </c>
      <c r="C13810">
        <v>39</v>
      </c>
      <c r="E13810">
        <v>228</v>
      </c>
      <c r="F13810">
        <v>66</v>
      </c>
      <c r="G13810">
        <v>324</v>
      </c>
      <c r="H13810">
        <v>119</v>
      </c>
      <c r="I13810" s="119" t="s">
        <v>4726</v>
      </c>
      <c r="J13810" s="119" t="s">
        <v>22</v>
      </c>
      <c r="K13810" s="1">
        <v>46255.758941458334</v>
      </c>
      <c r="L13810">
        <v>14</v>
      </c>
      <c r="M13810">
        <v>2</v>
      </c>
      <c r="N13810">
        <v>4</v>
      </c>
      <c r="O13810">
        <v>0</v>
      </c>
      <c r="P13810" s="119" t="s">
        <v>20254</v>
      </c>
    </row>
    <row r="13811" spans="1:16" x14ac:dyDescent="0.25">
      <c r="A13811">
        <v>27712</v>
      </c>
      <c r="B13811" s="119" t="s">
        <v>8867</v>
      </c>
      <c r="C13811">
        <v>80</v>
      </c>
      <c r="D13811">
        <v>24603</v>
      </c>
      <c r="E13811">
        <v>0</v>
      </c>
      <c r="F13811">
        <v>0</v>
      </c>
      <c r="G13811">
        <v>9925</v>
      </c>
      <c r="H13811">
        <v>233</v>
      </c>
      <c r="I13811" s="119" t="s">
        <v>4726</v>
      </c>
      <c r="J13811" s="119" t="s">
        <v>139</v>
      </c>
      <c r="K13811" s="1">
        <v>46255.758941458334</v>
      </c>
      <c r="L13811">
        <v>0</v>
      </c>
      <c r="M13811">
        <v>14</v>
      </c>
      <c r="N13811">
        <v>0</v>
      </c>
      <c r="O13811">
        <v>4</v>
      </c>
      <c r="P13811" s="119" t="s">
        <v>20254</v>
      </c>
    </row>
    <row r="13812" spans="1:16" x14ac:dyDescent="0.25">
      <c r="A13812">
        <v>27713</v>
      </c>
      <c r="B13812" s="119" t="s">
        <v>5634</v>
      </c>
      <c r="C13812">
        <v>44</v>
      </c>
      <c r="E13812">
        <v>797</v>
      </c>
      <c r="F13812">
        <v>73</v>
      </c>
      <c r="G13812">
        <v>246</v>
      </c>
      <c r="H13812">
        <v>99</v>
      </c>
      <c r="I13812" s="119" t="s">
        <v>4726</v>
      </c>
      <c r="J13812" s="119" t="s">
        <v>22</v>
      </c>
      <c r="K13812" s="1">
        <v>46255.758941458334</v>
      </c>
      <c r="L13812">
        <v>8</v>
      </c>
      <c r="M13812">
        <v>1</v>
      </c>
      <c r="N13812">
        <v>1</v>
      </c>
      <c r="O13812">
        <v>0</v>
      </c>
      <c r="P13812" s="119" t="s">
        <v>20254</v>
      </c>
    </row>
    <row r="13813" spans="1:16" x14ac:dyDescent="0.25">
      <c r="A13813">
        <v>27714</v>
      </c>
      <c r="B13813" s="119" t="s">
        <v>5634</v>
      </c>
      <c r="C13813">
        <v>41</v>
      </c>
      <c r="E13813">
        <v>1213</v>
      </c>
      <c r="F13813">
        <v>70</v>
      </c>
      <c r="G13813">
        <v>261</v>
      </c>
      <c r="H13813">
        <v>164</v>
      </c>
      <c r="I13813" s="119" t="s">
        <v>4726</v>
      </c>
      <c r="J13813" s="119" t="s">
        <v>22</v>
      </c>
      <c r="K13813" s="1">
        <v>46255.758941458334</v>
      </c>
      <c r="L13813">
        <v>14</v>
      </c>
      <c r="M13813">
        <v>6</v>
      </c>
      <c r="N13813">
        <v>2</v>
      </c>
      <c r="O13813">
        <v>1</v>
      </c>
      <c r="P13813" s="119" t="s">
        <v>20254</v>
      </c>
    </row>
    <row r="13814" spans="1:16" x14ac:dyDescent="0.25">
      <c r="A13814">
        <v>27715</v>
      </c>
      <c r="B13814" s="119" t="s">
        <v>8868</v>
      </c>
      <c r="C13814">
        <v>64</v>
      </c>
      <c r="D13814">
        <v>24628</v>
      </c>
      <c r="E13814">
        <v>0</v>
      </c>
      <c r="F13814">
        <v>0</v>
      </c>
      <c r="G13814">
        <v>721</v>
      </c>
      <c r="H13814">
        <v>191</v>
      </c>
      <c r="I13814" s="119" t="s">
        <v>4726</v>
      </c>
      <c r="J13814" s="119" t="s">
        <v>139</v>
      </c>
      <c r="K13814" s="1">
        <v>46255.758941458334</v>
      </c>
      <c r="L13814">
        <v>0</v>
      </c>
      <c r="M13814">
        <v>0</v>
      </c>
      <c r="N13814">
        <v>0</v>
      </c>
      <c r="O13814">
        <v>0</v>
      </c>
      <c r="P13814" s="119" t="s">
        <v>20254</v>
      </c>
    </row>
    <row r="13815" spans="1:16" x14ac:dyDescent="0.25">
      <c r="A13815">
        <v>27716</v>
      </c>
      <c r="B13815" s="119" t="s">
        <v>5634</v>
      </c>
      <c r="C13815">
        <v>46</v>
      </c>
      <c r="E13815">
        <v>807</v>
      </c>
      <c r="F13815">
        <v>77</v>
      </c>
      <c r="G13815">
        <v>189</v>
      </c>
      <c r="H13815">
        <v>110</v>
      </c>
      <c r="I13815" s="119" t="s">
        <v>4726</v>
      </c>
      <c r="J13815" s="119" t="s">
        <v>22</v>
      </c>
      <c r="K13815" s="1">
        <v>46255.758941458334</v>
      </c>
      <c r="L13815">
        <v>4</v>
      </c>
      <c r="M13815">
        <v>4</v>
      </c>
      <c r="N13815">
        <v>1</v>
      </c>
      <c r="O13815">
        <v>0</v>
      </c>
      <c r="P13815" s="119" t="s">
        <v>20254</v>
      </c>
    </row>
    <row r="13816" spans="1:16" x14ac:dyDescent="0.25">
      <c r="A13816">
        <v>27717</v>
      </c>
      <c r="B13816" s="119" t="s">
        <v>8752</v>
      </c>
      <c r="C13816">
        <v>70</v>
      </c>
      <c r="D13816">
        <v>24622</v>
      </c>
      <c r="E13816">
        <v>0</v>
      </c>
      <c r="F13816">
        <v>0</v>
      </c>
      <c r="G13816">
        <v>407</v>
      </c>
      <c r="H13816">
        <v>209</v>
      </c>
      <c r="I13816" s="119" t="s">
        <v>4726</v>
      </c>
      <c r="J13816" s="119" t="s">
        <v>139</v>
      </c>
      <c r="K13816" s="1">
        <v>46255.758941458334</v>
      </c>
      <c r="L13816">
        <v>0</v>
      </c>
      <c r="M13816">
        <v>1</v>
      </c>
      <c r="N13816">
        <v>0</v>
      </c>
      <c r="O13816">
        <v>0</v>
      </c>
      <c r="P13816" s="119" t="s">
        <v>20254</v>
      </c>
    </row>
    <row r="13817" spans="1:16" x14ac:dyDescent="0.25">
      <c r="A13817">
        <v>27718</v>
      </c>
      <c r="B13817" s="119" t="s">
        <v>8869</v>
      </c>
      <c r="C13817">
        <v>76</v>
      </c>
      <c r="D13817">
        <v>24625</v>
      </c>
      <c r="E13817">
        <v>30</v>
      </c>
      <c r="F13817">
        <v>190</v>
      </c>
      <c r="G13817">
        <v>23295</v>
      </c>
      <c r="H13817">
        <v>222</v>
      </c>
      <c r="I13817" s="119" t="s">
        <v>4726</v>
      </c>
      <c r="J13817" s="119" t="s">
        <v>139</v>
      </c>
      <c r="K13817" s="1">
        <v>46255.758941458334</v>
      </c>
      <c r="L13817">
        <v>0</v>
      </c>
      <c r="M13817">
        <v>16</v>
      </c>
      <c r="N13817">
        <v>0</v>
      </c>
      <c r="O13817">
        <v>4</v>
      </c>
      <c r="P13817" s="119" t="s">
        <v>20254</v>
      </c>
    </row>
    <row r="13818" spans="1:16" x14ac:dyDescent="0.25">
      <c r="A13818">
        <v>27719</v>
      </c>
      <c r="B13818" s="119" t="s">
        <v>5634</v>
      </c>
      <c r="C13818">
        <v>51</v>
      </c>
      <c r="E13818">
        <v>1215</v>
      </c>
      <c r="F13818">
        <v>81</v>
      </c>
      <c r="G13818">
        <v>262</v>
      </c>
      <c r="H13818">
        <v>136</v>
      </c>
      <c r="I13818" s="119" t="s">
        <v>4726</v>
      </c>
      <c r="J13818" s="119" t="s">
        <v>22</v>
      </c>
      <c r="K13818" s="1">
        <v>46255.758941458334</v>
      </c>
      <c r="L13818">
        <v>13</v>
      </c>
      <c r="M13818">
        <v>4</v>
      </c>
      <c r="N13818">
        <v>3</v>
      </c>
      <c r="O13818">
        <v>1</v>
      </c>
      <c r="P13818" s="119" t="s">
        <v>20254</v>
      </c>
    </row>
    <row r="13819" spans="1:16" x14ac:dyDescent="0.25">
      <c r="A13819">
        <v>27720</v>
      </c>
      <c r="B13819" s="119" t="s">
        <v>5634</v>
      </c>
      <c r="C13819">
        <v>56</v>
      </c>
      <c r="E13819">
        <v>283</v>
      </c>
      <c r="F13819">
        <v>89</v>
      </c>
      <c r="G13819">
        <v>219</v>
      </c>
      <c r="H13819">
        <v>105</v>
      </c>
      <c r="I13819" s="119" t="s">
        <v>4726</v>
      </c>
      <c r="J13819" s="119" t="s">
        <v>22</v>
      </c>
      <c r="K13819" s="1">
        <v>46255.758941458334</v>
      </c>
      <c r="L13819">
        <v>9</v>
      </c>
      <c r="M13819">
        <v>0</v>
      </c>
      <c r="N13819">
        <v>1</v>
      </c>
      <c r="O13819">
        <v>0</v>
      </c>
      <c r="P13819" s="119" t="s">
        <v>20254</v>
      </c>
    </row>
    <row r="13820" spans="1:16" x14ac:dyDescent="0.25">
      <c r="A13820">
        <v>27721</v>
      </c>
      <c r="B13820" s="119" t="s">
        <v>8752</v>
      </c>
      <c r="C13820">
        <v>80</v>
      </c>
      <c r="D13820">
        <v>24622</v>
      </c>
      <c r="E13820">
        <v>0</v>
      </c>
      <c r="F13820">
        <v>0</v>
      </c>
      <c r="G13820">
        <v>11329</v>
      </c>
      <c r="H13820">
        <v>232</v>
      </c>
      <c r="I13820" s="119" t="s">
        <v>4726</v>
      </c>
      <c r="J13820" s="119" t="s">
        <v>139</v>
      </c>
      <c r="K13820" s="1">
        <v>46255.758941458334</v>
      </c>
      <c r="L13820">
        <v>0</v>
      </c>
      <c r="M13820">
        <v>9</v>
      </c>
      <c r="N13820">
        <v>0</v>
      </c>
      <c r="O13820">
        <v>1</v>
      </c>
      <c r="P13820" s="119" t="s">
        <v>20254</v>
      </c>
    </row>
    <row r="13821" spans="1:16" x14ac:dyDescent="0.25">
      <c r="A13821">
        <v>27722</v>
      </c>
      <c r="B13821" s="119" t="s">
        <v>8870</v>
      </c>
      <c r="C13821">
        <v>65</v>
      </c>
      <c r="D13821">
        <v>24660</v>
      </c>
      <c r="E13821">
        <v>0</v>
      </c>
      <c r="F13821">
        <v>0</v>
      </c>
      <c r="G13821">
        <v>358</v>
      </c>
      <c r="H13821">
        <v>233</v>
      </c>
      <c r="I13821" s="119" t="s">
        <v>4726</v>
      </c>
      <c r="J13821" s="119" t="s">
        <v>139</v>
      </c>
      <c r="K13821" s="1">
        <v>46255.758941458334</v>
      </c>
      <c r="L13821">
        <v>0</v>
      </c>
      <c r="M13821">
        <v>7</v>
      </c>
      <c r="N13821">
        <v>0</v>
      </c>
      <c r="O13821">
        <v>0</v>
      </c>
      <c r="P13821" s="119" t="s">
        <v>20254</v>
      </c>
    </row>
    <row r="13822" spans="1:16" x14ac:dyDescent="0.25">
      <c r="A13822">
        <v>27723</v>
      </c>
      <c r="B13822" s="119" t="s">
        <v>5635</v>
      </c>
      <c r="C13822">
        <v>42</v>
      </c>
      <c r="E13822">
        <v>156</v>
      </c>
      <c r="F13822">
        <v>70</v>
      </c>
      <c r="G13822">
        <v>315</v>
      </c>
      <c r="H13822">
        <v>168</v>
      </c>
      <c r="I13822" s="119" t="s">
        <v>4726</v>
      </c>
      <c r="J13822" s="119" t="s">
        <v>22</v>
      </c>
      <c r="K13822" s="1">
        <v>46255.758941458334</v>
      </c>
      <c r="L13822">
        <v>17</v>
      </c>
      <c r="M13822">
        <v>2</v>
      </c>
      <c r="N13822">
        <v>3</v>
      </c>
      <c r="O13822">
        <v>1</v>
      </c>
      <c r="P13822" s="119" t="s">
        <v>20254</v>
      </c>
    </row>
    <row r="13823" spans="1:16" x14ac:dyDescent="0.25">
      <c r="A13823">
        <v>27724</v>
      </c>
      <c r="B13823" s="119" t="s">
        <v>8871</v>
      </c>
      <c r="C13823">
        <v>71</v>
      </c>
      <c r="D13823">
        <v>24595</v>
      </c>
      <c r="E13823">
        <v>0</v>
      </c>
      <c r="F13823">
        <v>0</v>
      </c>
      <c r="G13823">
        <v>712</v>
      </c>
      <c r="H13823">
        <v>299</v>
      </c>
      <c r="I13823" s="119" t="s">
        <v>4726</v>
      </c>
      <c r="J13823" s="119" t="s">
        <v>139</v>
      </c>
      <c r="K13823" s="1">
        <v>46255.758941458334</v>
      </c>
      <c r="L13823">
        <v>0</v>
      </c>
      <c r="M13823">
        <v>5</v>
      </c>
      <c r="N13823">
        <v>0</v>
      </c>
      <c r="O13823">
        <v>1</v>
      </c>
      <c r="P13823" s="119" t="s">
        <v>20254</v>
      </c>
    </row>
    <row r="13824" spans="1:16" x14ac:dyDescent="0.25">
      <c r="A13824">
        <v>27725</v>
      </c>
      <c r="B13824" s="119" t="s">
        <v>5635</v>
      </c>
      <c r="C13824">
        <v>47</v>
      </c>
      <c r="E13824">
        <v>1015</v>
      </c>
      <c r="F13824">
        <v>75</v>
      </c>
      <c r="G13824">
        <v>279</v>
      </c>
      <c r="H13824">
        <v>89</v>
      </c>
      <c r="I13824" s="119" t="s">
        <v>4726</v>
      </c>
      <c r="J13824" s="119" t="s">
        <v>22</v>
      </c>
      <c r="K13824" s="1">
        <v>46255.758941458334</v>
      </c>
      <c r="L13824">
        <v>10</v>
      </c>
      <c r="M13824">
        <v>2</v>
      </c>
      <c r="N13824">
        <v>4</v>
      </c>
      <c r="O13824">
        <v>1</v>
      </c>
      <c r="P13824" s="119" t="s">
        <v>20254</v>
      </c>
    </row>
    <row r="13825" spans="1:16" x14ac:dyDescent="0.25">
      <c r="A13825">
        <v>27726</v>
      </c>
      <c r="B13825" s="119" t="s">
        <v>5635</v>
      </c>
      <c r="C13825">
        <v>52</v>
      </c>
      <c r="E13825">
        <v>456</v>
      </c>
      <c r="F13825">
        <v>84</v>
      </c>
      <c r="G13825">
        <v>236</v>
      </c>
      <c r="H13825">
        <v>99</v>
      </c>
      <c r="I13825" s="119" t="s">
        <v>4726</v>
      </c>
      <c r="J13825" s="119" t="s">
        <v>22</v>
      </c>
      <c r="K13825" s="1">
        <v>46255.758941458334</v>
      </c>
      <c r="L13825">
        <v>8</v>
      </c>
      <c r="M13825">
        <v>1</v>
      </c>
      <c r="N13825">
        <v>0</v>
      </c>
      <c r="O13825">
        <v>0</v>
      </c>
      <c r="P13825" s="119" t="s">
        <v>20254</v>
      </c>
    </row>
    <row r="13826" spans="1:16" x14ac:dyDescent="0.25">
      <c r="A13826">
        <v>27727</v>
      </c>
      <c r="B13826" s="119" t="s">
        <v>8862</v>
      </c>
      <c r="C13826">
        <v>77</v>
      </c>
      <c r="D13826">
        <v>24552</v>
      </c>
      <c r="E13826">
        <v>120</v>
      </c>
      <c r="F13826">
        <v>198</v>
      </c>
      <c r="G13826">
        <v>15874</v>
      </c>
      <c r="H13826">
        <v>223</v>
      </c>
      <c r="I13826" s="119" t="s">
        <v>4726</v>
      </c>
      <c r="J13826" s="119" t="s">
        <v>139</v>
      </c>
      <c r="K13826" s="1">
        <v>46255.758941458334</v>
      </c>
      <c r="L13826">
        <v>0</v>
      </c>
      <c r="M13826">
        <v>11</v>
      </c>
      <c r="N13826">
        <v>0</v>
      </c>
      <c r="O13826">
        <v>3</v>
      </c>
      <c r="P13826" s="119" t="s">
        <v>20254</v>
      </c>
    </row>
    <row r="13827" spans="1:16" x14ac:dyDescent="0.25">
      <c r="A13827">
        <v>27728</v>
      </c>
      <c r="B13827" s="119" t="s">
        <v>8861</v>
      </c>
      <c r="C13827">
        <v>80</v>
      </c>
      <c r="D13827">
        <v>24549</v>
      </c>
      <c r="E13827">
        <v>0</v>
      </c>
      <c r="F13827">
        <v>0</v>
      </c>
      <c r="G13827">
        <v>3214</v>
      </c>
      <c r="H13827">
        <v>233</v>
      </c>
      <c r="I13827" s="119" t="s">
        <v>4726</v>
      </c>
      <c r="J13827" s="119" t="s">
        <v>139</v>
      </c>
      <c r="K13827" s="1">
        <v>46255.758941458334</v>
      </c>
      <c r="L13827">
        <v>0</v>
      </c>
      <c r="M13827">
        <v>6</v>
      </c>
      <c r="N13827">
        <v>0</v>
      </c>
      <c r="O13827">
        <v>3</v>
      </c>
      <c r="P13827" s="119" t="s">
        <v>20254</v>
      </c>
    </row>
    <row r="13828" spans="1:16" x14ac:dyDescent="0.25">
      <c r="A13828">
        <v>27729</v>
      </c>
      <c r="B13828" s="119" t="s">
        <v>5635</v>
      </c>
      <c r="C13828">
        <v>57</v>
      </c>
      <c r="E13828">
        <v>1167</v>
      </c>
      <c r="F13828">
        <v>90</v>
      </c>
      <c r="G13828">
        <v>211</v>
      </c>
      <c r="H13828">
        <v>96</v>
      </c>
      <c r="I13828" s="119" t="s">
        <v>4726</v>
      </c>
      <c r="J13828" s="119" t="s">
        <v>22</v>
      </c>
      <c r="K13828" s="1">
        <v>46255.758941458334</v>
      </c>
      <c r="L13828">
        <v>9</v>
      </c>
      <c r="M13828">
        <v>1</v>
      </c>
      <c r="N13828">
        <v>2</v>
      </c>
      <c r="O13828">
        <v>0</v>
      </c>
      <c r="P13828" s="119" t="s">
        <v>20254</v>
      </c>
    </row>
    <row r="13829" spans="1:16" x14ac:dyDescent="0.25">
      <c r="A13829">
        <v>27730</v>
      </c>
      <c r="B13829" s="119" t="s">
        <v>5636</v>
      </c>
      <c r="C13829">
        <v>48</v>
      </c>
      <c r="E13829">
        <v>47</v>
      </c>
      <c r="F13829">
        <v>77</v>
      </c>
      <c r="G13829">
        <v>227</v>
      </c>
      <c r="H13829">
        <v>97</v>
      </c>
      <c r="I13829" s="119" t="s">
        <v>4726</v>
      </c>
      <c r="J13829" s="119" t="s">
        <v>22</v>
      </c>
      <c r="K13829" s="1">
        <v>46255.758941458334</v>
      </c>
      <c r="L13829">
        <v>8</v>
      </c>
      <c r="M13829">
        <v>1</v>
      </c>
      <c r="N13829">
        <v>2</v>
      </c>
      <c r="O13829">
        <v>0</v>
      </c>
      <c r="P13829" s="119" t="s">
        <v>20254</v>
      </c>
    </row>
    <row r="13830" spans="1:16" x14ac:dyDescent="0.25">
      <c r="A13830">
        <v>27731</v>
      </c>
      <c r="B13830" s="119" t="s">
        <v>8872</v>
      </c>
      <c r="C13830">
        <v>66</v>
      </c>
      <c r="D13830">
        <v>24595</v>
      </c>
      <c r="E13830">
        <v>0</v>
      </c>
      <c r="F13830">
        <v>0</v>
      </c>
      <c r="G13830">
        <v>458</v>
      </c>
      <c r="H13830">
        <v>198</v>
      </c>
      <c r="I13830" s="119" t="s">
        <v>4726</v>
      </c>
      <c r="J13830" s="119" t="s">
        <v>139</v>
      </c>
      <c r="K13830" s="1">
        <v>46255.758941458334</v>
      </c>
      <c r="L13830">
        <v>0</v>
      </c>
      <c r="M13830">
        <v>1</v>
      </c>
      <c r="N13830">
        <v>0</v>
      </c>
      <c r="O13830">
        <v>0</v>
      </c>
      <c r="P13830" s="119" t="s">
        <v>20254</v>
      </c>
    </row>
    <row r="13831" spans="1:16" x14ac:dyDescent="0.25">
      <c r="A13831">
        <v>27732</v>
      </c>
      <c r="B13831" s="119" t="s">
        <v>5636</v>
      </c>
      <c r="C13831">
        <v>53</v>
      </c>
      <c r="E13831">
        <v>982</v>
      </c>
      <c r="F13831">
        <v>84</v>
      </c>
      <c r="G13831">
        <v>199</v>
      </c>
      <c r="H13831">
        <v>95</v>
      </c>
      <c r="I13831" s="119" t="s">
        <v>4726</v>
      </c>
      <c r="J13831" s="119" t="s">
        <v>22</v>
      </c>
      <c r="K13831" s="1">
        <v>46255.758941458334</v>
      </c>
      <c r="L13831">
        <v>6</v>
      </c>
      <c r="M13831">
        <v>0</v>
      </c>
      <c r="N13831">
        <v>0</v>
      </c>
      <c r="O13831">
        <v>0</v>
      </c>
      <c r="P13831" s="119" t="s">
        <v>20254</v>
      </c>
    </row>
    <row r="13832" spans="1:16" x14ac:dyDescent="0.25">
      <c r="A13832">
        <v>27733</v>
      </c>
      <c r="B13832" s="119" t="s">
        <v>8873</v>
      </c>
      <c r="C13832">
        <v>72</v>
      </c>
      <c r="D13832">
        <v>24552</v>
      </c>
      <c r="E13832">
        <v>0</v>
      </c>
      <c r="F13832">
        <v>0</v>
      </c>
      <c r="G13832">
        <v>555</v>
      </c>
      <c r="H13832">
        <v>223</v>
      </c>
      <c r="I13832" s="119" t="s">
        <v>4726</v>
      </c>
      <c r="J13832" s="119" t="s">
        <v>139</v>
      </c>
      <c r="K13832" s="1">
        <v>46255.758941458334</v>
      </c>
      <c r="L13832">
        <v>0</v>
      </c>
      <c r="M13832">
        <v>3</v>
      </c>
      <c r="N13832">
        <v>0</v>
      </c>
      <c r="O13832">
        <v>0</v>
      </c>
      <c r="P13832" s="119" t="s">
        <v>20254</v>
      </c>
    </row>
    <row r="13833" spans="1:16" x14ac:dyDescent="0.25">
      <c r="A13833">
        <v>27734</v>
      </c>
      <c r="B13833" s="119" t="s">
        <v>8867</v>
      </c>
      <c r="C13833">
        <v>78</v>
      </c>
      <c r="D13833">
        <v>24603</v>
      </c>
      <c r="E13833">
        <v>32</v>
      </c>
      <c r="F13833">
        <v>213</v>
      </c>
      <c r="G13833">
        <v>11717</v>
      </c>
      <c r="H13833">
        <v>226</v>
      </c>
      <c r="I13833" s="119" t="s">
        <v>4726</v>
      </c>
      <c r="J13833" s="119" t="s">
        <v>139</v>
      </c>
      <c r="K13833" s="1">
        <v>46255.758941458334</v>
      </c>
      <c r="L13833">
        <v>0</v>
      </c>
      <c r="M13833">
        <v>18</v>
      </c>
      <c r="N13833">
        <v>0</v>
      </c>
      <c r="O13833">
        <v>8</v>
      </c>
      <c r="P13833" s="119" t="s">
        <v>20254</v>
      </c>
    </row>
    <row r="13834" spans="1:16" x14ac:dyDescent="0.25">
      <c r="A13834">
        <v>27735</v>
      </c>
      <c r="B13834" s="119" t="s">
        <v>5636</v>
      </c>
      <c r="C13834">
        <v>58</v>
      </c>
      <c r="E13834">
        <v>0</v>
      </c>
      <c r="F13834">
        <v>0</v>
      </c>
      <c r="G13834">
        <v>502</v>
      </c>
      <c r="H13834">
        <v>102</v>
      </c>
      <c r="I13834" s="119" t="s">
        <v>4726</v>
      </c>
      <c r="J13834" s="119" t="s">
        <v>22</v>
      </c>
      <c r="K13834" s="1">
        <v>46255.758941458334</v>
      </c>
      <c r="L13834">
        <v>0</v>
      </c>
      <c r="M13834">
        <v>3</v>
      </c>
      <c r="N13834">
        <v>0</v>
      </c>
      <c r="O13834">
        <v>1</v>
      </c>
      <c r="P13834" s="119" t="s">
        <v>20254</v>
      </c>
    </row>
    <row r="13835" spans="1:16" x14ac:dyDescent="0.25">
      <c r="A13835">
        <v>27736</v>
      </c>
      <c r="B13835" s="119" t="s">
        <v>8865</v>
      </c>
      <c r="C13835">
        <v>80</v>
      </c>
      <c r="D13835">
        <v>24549</v>
      </c>
      <c r="E13835">
        <v>0</v>
      </c>
      <c r="F13835">
        <v>0</v>
      </c>
      <c r="G13835">
        <v>4362</v>
      </c>
      <c r="H13835">
        <v>233</v>
      </c>
      <c r="I13835" s="119" t="s">
        <v>4726</v>
      </c>
      <c r="J13835" s="119" t="s">
        <v>139</v>
      </c>
      <c r="K13835" s="1">
        <v>46255.758941458334</v>
      </c>
      <c r="L13835">
        <v>0</v>
      </c>
      <c r="M13835">
        <v>7</v>
      </c>
      <c r="N13835">
        <v>0</v>
      </c>
      <c r="O13835">
        <v>3</v>
      </c>
      <c r="P13835" s="119" t="s">
        <v>20254</v>
      </c>
    </row>
    <row r="13836" spans="1:16" x14ac:dyDescent="0.25">
      <c r="A13836">
        <v>27737</v>
      </c>
      <c r="B13836" s="119" t="s">
        <v>5636</v>
      </c>
      <c r="C13836">
        <v>63</v>
      </c>
      <c r="E13836">
        <v>0</v>
      </c>
      <c r="F13836">
        <v>0</v>
      </c>
      <c r="G13836">
        <v>781</v>
      </c>
      <c r="H13836">
        <v>96</v>
      </c>
      <c r="I13836" s="119" t="s">
        <v>4726</v>
      </c>
      <c r="J13836" s="119" t="s">
        <v>22</v>
      </c>
      <c r="K13836" s="1">
        <v>46255.758941458334</v>
      </c>
      <c r="L13836">
        <v>0</v>
      </c>
      <c r="M13836">
        <v>0</v>
      </c>
      <c r="N13836">
        <v>0</v>
      </c>
      <c r="O13836">
        <v>0</v>
      </c>
      <c r="P13836" s="119" t="s">
        <v>20254</v>
      </c>
    </row>
    <row r="13837" spans="1:16" x14ac:dyDescent="0.25">
      <c r="A13837">
        <v>27738</v>
      </c>
      <c r="B13837" s="119" t="s">
        <v>5634</v>
      </c>
      <c r="C13837">
        <v>49</v>
      </c>
      <c r="E13837">
        <v>582</v>
      </c>
      <c r="F13837">
        <v>89</v>
      </c>
      <c r="G13837">
        <v>202</v>
      </c>
      <c r="H13837">
        <v>105</v>
      </c>
      <c r="I13837" s="119" t="s">
        <v>4726</v>
      </c>
      <c r="J13837" s="119" t="s">
        <v>22</v>
      </c>
      <c r="K13837" s="1">
        <v>46255.758941458334</v>
      </c>
      <c r="L13837">
        <v>6</v>
      </c>
      <c r="M13837">
        <v>1</v>
      </c>
      <c r="N13837">
        <v>2</v>
      </c>
      <c r="O13837">
        <v>0</v>
      </c>
      <c r="P13837" s="119" t="s">
        <v>20254</v>
      </c>
    </row>
    <row r="13838" spans="1:16" x14ac:dyDescent="0.25">
      <c r="A13838">
        <v>27739</v>
      </c>
      <c r="B13838" s="119" t="s">
        <v>5634</v>
      </c>
      <c r="C13838">
        <v>54</v>
      </c>
      <c r="E13838">
        <v>1405</v>
      </c>
      <c r="F13838">
        <v>85</v>
      </c>
      <c r="G13838">
        <v>82</v>
      </c>
      <c r="H13838">
        <v>100</v>
      </c>
      <c r="I13838" s="119" t="s">
        <v>4726</v>
      </c>
      <c r="J13838" s="119" t="s">
        <v>22</v>
      </c>
      <c r="K13838" s="1">
        <v>46255.758941458334</v>
      </c>
      <c r="L13838">
        <v>8</v>
      </c>
      <c r="M13838">
        <v>1</v>
      </c>
      <c r="N13838">
        <v>2</v>
      </c>
      <c r="O13838">
        <v>1</v>
      </c>
      <c r="P13838" s="119" t="s">
        <v>20254</v>
      </c>
    </row>
    <row r="13839" spans="1:16" x14ac:dyDescent="0.25">
      <c r="A13839">
        <v>27740</v>
      </c>
      <c r="B13839" s="119" t="s">
        <v>8850</v>
      </c>
      <c r="C13839">
        <v>39</v>
      </c>
      <c r="D13839">
        <v>24611</v>
      </c>
      <c r="E13839">
        <v>125</v>
      </c>
      <c r="F13839">
        <v>1195</v>
      </c>
      <c r="G13839">
        <v>415</v>
      </c>
      <c r="H13839">
        <v>2595</v>
      </c>
      <c r="I13839" s="119" t="s">
        <v>4726</v>
      </c>
      <c r="J13839" s="119" t="s">
        <v>222</v>
      </c>
      <c r="K13839" s="1">
        <v>46255.758941458334</v>
      </c>
      <c r="L13839">
        <v>0</v>
      </c>
      <c r="M13839">
        <v>7</v>
      </c>
      <c r="N13839">
        <v>0</v>
      </c>
      <c r="O13839">
        <v>0</v>
      </c>
      <c r="P13839" s="119" t="s">
        <v>20254</v>
      </c>
    </row>
    <row r="13840" spans="1:16" x14ac:dyDescent="0.25">
      <c r="A13840">
        <v>27741</v>
      </c>
      <c r="B13840" s="119" t="s">
        <v>5634</v>
      </c>
      <c r="C13840">
        <v>59</v>
      </c>
      <c r="E13840">
        <v>1</v>
      </c>
      <c r="F13840">
        <v>78</v>
      </c>
      <c r="G13840">
        <v>376</v>
      </c>
      <c r="H13840">
        <v>91</v>
      </c>
      <c r="I13840" s="119" t="s">
        <v>4726</v>
      </c>
      <c r="J13840" s="119" t="s">
        <v>22</v>
      </c>
      <c r="K13840" s="1">
        <v>46255.758941458334</v>
      </c>
      <c r="L13840">
        <v>0</v>
      </c>
      <c r="M13840">
        <v>1</v>
      </c>
      <c r="N13840">
        <v>0</v>
      </c>
      <c r="O13840">
        <v>1</v>
      </c>
      <c r="P13840" s="119" t="s">
        <v>20254</v>
      </c>
    </row>
    <row r="13841" spans="1:16" x14ac:dyDescent="0.25">
      <c r="A13841">
        <v>27742</v>
      </c>
      <c r="B13841" s="119" t="s">
        <v>8874</v>
      </c>
      <c r="C13841">
        <v>46</v>
      </c>
      <c r="D13841">
        <v>24546</v>
      </c>
      <c r="E13841">
        <v>27</v>
      </c>
      <c r="F13841">
        <v>712</v>
      </c>
      <c r="G13841">
        <v>466</v>
      </c>
      <c r="H13841">
        <v>1219</v>
      </c>
      <c r="I13841" s="119" t="s">
        <v>4726</v>
      </c>
      <c r="J13841" s="119" t="s">
        <v>222</v>
      </c>
      <c r="K13841" s="1">
        <v>46255.758941458334</v>
      </c>
      <c r="L13841">
        <v>0</v>
      </c>
      <c r="M13841">
        <v>7</v>
      </c>
      <c r="N13841">
        <v>0</v>
      </c>
      <c r="O13841">
        <v>4</v>
      </c>
      <c r="P13841" s="119" t="s">
        <v>20254</v>
      </c>
    </row>
    <row r="13842" spans="1:16" x14ac:dyDescent="0.25">
      <c r="A13842">
        <v>27743</v>
      </c>
      <c r="B13842" s="119" t="s">
        <v>5634</v>
      </c>
      <c r="C13842">
        <v>64</v>
      </c>
      <c r="E13842">
        <v>0</v>
      </c>
      <c r="F13842">
        <v>0</v>
      </c>
      <c r="G13842">
        <v>1386</v>
      </c>
      <c r="H13842">
        <v>96</v>
      </c>
      <c r="I13842" s="119" t="s">
        <v>4726</v>
      </c>
      <c r="J13842" s="119" t="s">
        <v>22</v>
      </c>
      <c r="K13842" s="1">
        <v>46255.758941458334</v>
      </c>
      <c r="L13842">
        <v>0</v>
      </c>
      <c r="M13842">
        <v>1</v>
      </c>
      <c r="N13842">
        <v>0</v>
      </c>
      <c r="O13842">
        <v>0</v>
      </c>
      <c r="P13842" s="119" t="s">
        <v>20254</v>
      </c>
    </row>
    <row r="13843" spans="1:16" x14ac:dyDescent="0.25">
      <c r="A13843">
        <v>27744</v>
      </c>
      <c r="B13843" s="119" t="s">
        <v>8875</v>
      </c>
      <c r="C13843">
        <v>61</v>
      </c>
      <c r="E13843">
        <v>31</v>
      </c>
      <c r="F13843">
        <v>82</v>
      </c>
      <c r="G13843">
        <v>313</v>
      </c>
      <c r="H13843">
        <v>92</v>
      </c>
      <c r="I13843" s="119" t="s">
        <v>4726</v>
      </c>
      <c r="J13843" s="119" t="s">
        <v>22</v>
      </c>
      <c r="K13843" s="1">
        <v>46255.758941458334</v>
      </c>
      <c r="L13843">
        <v>0</v>
      </c>
      <c r="M13843">
        <v>7</v>
      </c>
      <c r="N13843">
        <v>0</v>
      </c>
      <c r="O13843">
        <v>2</v>
      </c>
      <c r="P13843" s="119" t="s">
        <v>20254</v>
      </c>
    </row>
    <row r="13844" spans="1:16" x14ac:dyDescent="0.25">
      <c r="A13844">
        <v>27745</v>
      </c>
      <c r="B13844" s="119" t="s">
        <v>8876</v>
      </c>
      <c r="C13844">
        <v>53</v>
      </c>
      <c r="D13844">
        <v>24614</v>
      </c>
      <c r="E13844">
        <v>126</v>
      </c>
      <c r="F13844">
        <v>1112</v>
      </c>
      <c r="G13844">
        <v>701</v>
      </c>
      <c r="H13844">
        <v>1512</v>
      </c>
      <c r="I13844" s="119" t="s">
        <v>4726</v>
      </c>
      <c r="J13844" s="119" t="s">
        <v>222</v>
      </c>
      <c r="K13844" s="1">
        <v>46255.758941458334</v>
      </c>
      <c r="L13844">
        <v>11</v>
      </c>
      <c r="M13844">
        <v>5</v>
      </c>
      <c r="N13844">
        <v>0</v>
      </c>
      <c r="O13844">
        <v>0</v>
      </c>
      <c r="P13844" s="119" t="s">
        <v>20254</v>
      </c>
    </row>
    <row r="13845" spans="1:16" x14ac:dyDescent="0.25">
      <c r="A13845">
        <v>27746</v>
      </c>
      <c r="B13845" s="119" t="s">
        <v>8877</v>
      </c>
      <c r="C13845">
        <v>40</v>
      </c>
      <c r="D13845">
        <v>24620</v>
      </c>
      <c r="E13845">
        <v>1361</v>
      </c>
      <c r="F13845">
        <v>4758</v>
      </c>
      <c r="G13845">
        <v>182</v>
      </c>
      <c r="H13845">
        <v>20857</v>
      </c>
      <c r="I13845" s="119" t="s">
        <v>4726</v>
      </c>
      <c r="J13845" s="119" t="s">
        <v>222</v>
      </c>
      <c r="K13845" s="1">
        <v>46255.758941458334</v>
      </c>
      <c r="L13845">
        <v>9</v>
      </c>
      <c r="M13845">
        <v>8</v>
      </c>
      <c r="N13845">
        <v>1</v>
      </c>
      <c r="O13845">
        <v>3</v>
      </c>
      <c r="P13845" s="119" t="s">
        <v>20254</v>
      </c>
    </row>
    <row r="13846" spans="1:16" x14ac:dyDescent="0.25">
      <c r="A13846">
        <v>27747</v>
      </c>
      <c r="B13846" s="119" t="s">
        <v>8875</v>
      </c>
      <c r="C13846">
        <v>66</v>
      </c>
      <c r="E13846">
        <v>0</v>
      </c>
      <c r="F13846">
        <v>0</v>
      </c>
      <c r="G13846">
        <v>911</v>
      </c>
      <c r="H13846">
        <v>99</v>
      </c>
      <c r="I13846" s="119" t="s">
        <v>4726</v>
      </c>
      <c r="J13846" s="119" t="s">
        <v>22</v>
      </c>
      <c r="K13846" s="1">
        <v>46255.758941458334</v>
      </c>
      <c r="L13846">
        <v>0</v>
      </c>
      <c r="M13846">
        <v>4</v>
      </c>
      <c r="N13846">
        <v>0</v>
      </c>
      <c r="O13846">
        <v>2</v>
      </c>
      <c r="P13846" s="119" t="s">
        <v>20254</v>
      </c>
    </row>
    <row r="13847" spans="1:16" x14ac:dyDescent="0.25">
      <c r="A13847">
        <v>27748</v>
      </c>
      <c r="B13847" s="119" t="s">
        <v>8878</v>
      </c>
      <c r="C13847">
        <v>47</v>
      </c>
      <c r="D13847">
        <v>24550</v>
      </c>
      <c r="E13847">
        <v>70</v>
      </c>
      <c r="F13847">
        <v>691</v>
      </c>
      <c r="G13847">
        <v>422</v>
      </c>
      <c r="H13847">
        <v>1137</v>
      </c>
      <c r="I13847" s="119" t="s">
        <v>4726</v>
      </c>
      <c r="J13847" s="119" t="s">
        <v>222</v>
      </c>
      <c r="K13847" s="1">
        <v>46255.758941458334</v>
      </c>
      <c r="L13847">
        <v>0</v>
      </c>
      <c r="M13847">
        <v>7</v>
      </c>
      <c r="N13847">
        <v>0</v>
      </c>
      <c r="O13847">
        <v>3</v>
      </c>
      <c r="P13847" s="119" t="s">
        <v>20254</v>
      </c>
    </row>
    <row r="13848" spans="1:16" x14ac:dyDescent="0.25">
      <c r="A13848">
        <v>27749</v>
      </c>
      <c r="B13848" s="119" t="s">
        <v>8875</v>
      </c>
      <c r="C13848">
        <v>71</v>
      </c>
      <c r="E13848">
        <v>0</v>
      </c>
      <c r="F13848">
        <v>0</v>
      </c>
      <c r="G13848">
        <v>1920</v>
      </c>
      <c r="H13848">
        <v>105</v>
      </c>
      <c r="I13848" s="119" t="s">
        <v>4726</v>
      </c>
      <c r="J13848" s="119" t="s">
        <v>22</v>
      </c>
      <c r="K13848" s="1">
        <v>46255.758941458334</v>
      </c>
      <c r="L13848">
        <v>0</v>
      </c>
      <c r="M13848">
        <v>5</v>
      </c>
      <c r="N13848">
        <v>0</v>
      </c>
      <c r="O13848">
        <v>0</v>
      </c>
      <c r="P13848" s="119" t="s">
        <v>20254</v>
      </c>
    </row>
    <row r="13849" spans="1:16" x14ac:dyDescent="0.25">
      <c r="A13849">
        <v>27750</v>
      </c>
      <c r="B13849" s="119" t="s">
        <v>8875</v>
      </c>
      <c r="C13849">
        <v>76</v>
      </c>
      <c r="E13849">
        <v>0</v>
      </c>
      <c r="F13849">
        <v>0</v>
      </c>
      <c r="G13849">
        <v>12949</v>
      </c>
      <c r="H13849">
        <v>112</v>
      </c>
      <c r="I13849" s="119" t="s">
        <v>4726</v>
      </c>
      <c r="J13849" s="119" t="s">
        <v>22</v>
      </c>
      <c r="K13849" s="1">
        <v>46255.758941458334</v>
      </c>
      <c r="L13849">
        <v>0</v>
      </c>
      <c r="M13849">
        <v>21</v>
      </c>
      <c r="N13849">
        <v>0</v>
      </c>
      <c r="O13849">
        <v>7</v>
      </c>
      <c r="P13849" s="119" t="s">
        <v>20254</v>
      </c>
    </row>
    <row r="13850" spans="1:16" x14ac:dyDescent="0.25">
      <c r="A13850">
        <v>27751</v>
      </c>
      <c r="B13850" s="119" t="s">
        <v>8879</v>
      </c>
      <c r="C13850">
        <v>54</v>
      </c>
      <c r="D13850">
        <v>24647</v>
      </c>
      <c r="E13850">
        <v>206</v>
      </c>
      <c r="F13850">
        <v>641</v>
      </c>
      <c r="G13850">
        <v>479</v>
      </c>
      <c r="H13850">
        <v>1495</v>
      </c>
      <c r="I13850" s="119" t="s">
        <v>4726</v>
      </c>
      <c r="J13850" s="119" t="s">
        <v>222</v>
      </c>
      <c r="K13850" s="1">
        <v>46255.758941458334</v>
      </c>
      <c r="L13850">
        <v>0</v>
      </c>
      <c r="M13850">
        <v>5</v>
      </c>
      <c r="N13850">
        <v>0</v>
      </c>
      <c r="O13850">
        <v>0</v>
      </c>
      <c r="P13850" s="119" t="s">
        <v>20254</v>
      </c>
    </row>
    <row r="13851" spans="1:16" x14ac:dyDescent="0.25">
      <c r="A13851">
        <v>27752</v>
      </c>
      <c r="B13851" s="119" t="s">
        <v>8875</v>
      </c>
      <c r="C13851">
        <v>80</v>
      </c>
      <c r="E13851">
        <v>0</v>
      </c>
      <c r="F13851">
        <v>0</v>
      </c>
      <c r="G13851">
        <v>8797</v>
      </c>
      <c r="H13851">
        <v>117</v>
      </c>
      <c r="I13851" s="119" t="s">
        <v>4726</v>
      </c>
      <c r="J13851" s="119" t="s">
        <v>22</v>
      </c>
      <c r="K13851" s="1">
        <v>46255.758941458334</v>
      </c>
      <c r="L13851">
        <v>0</v>
      </c>
      <c r="M13851">
        <v>7</v>
      </c>
      <c r="N13851">
        <v>0</v>
      </c>
      <c r="O13851">
        <v>1</v>
      </c>
      <c r="P13851" s="119" t="s">
        <v>20254</v>
      </c>
    </row>
    <row r="13852" spans="1:16" x14ac:dyDescent="0.25">
      <c r="A13852">
        <v>27753</v>
      </c>
      <c r="B13852" s="119" t="s">
        <v>8880</v>
      </c>
      <c r="C13852">
        <v>55</v>
      </c>
      <c r="D13852">
        <v>24596</v>
      </c>
      <c r="E13852">
        <v>169</v>
      </c>
      <c r="F13852">
        <v>602</v>
      </c>
      <c r="G13852">
        <v>387</v>
      </c>
      <c r="H13852">
        <v>1482</v>
      </c>
      <c r="I13852" s="119" t="s">
        <v>4726</v>
      </c>
      <c r="J13852" s="119" t="s">
        <v>222</v>
      </c>
      <c r="K13852" s="1">
        <v>46255.758941458334</v>
      </c>
      <c r="L13852">
        <v>0</v>
      </c>
      <c r="M13852">
        <v>6</v>
      </c>
      <c r="N13852">
        <v>0</v>
      </c>
      <c r="O13852">
        <v>0</v>
      </c>
      <c r="P13852" s="119" t="s">
        <v>20254</v>
      </c>
    </row>
    <row r="13853" spans="1:16" x14ac:dyDescent="0.25">
      <c r="A13853">
        <v>27754</v>
      </c>
      <c r="B13853" s="119" t="s">
        <v>8881</v>
      </c>
      <c r="C13853">
        <v>60</v>
      </c>
      <c r="D13853">
        <v>24559</v>
      </c>
      <c r="E13853">
        <v>112</v>
      </c>
      <c r="F13853">
        <v>1777</v>
      </c>
      <c r="G13853">
        <v>202</v>
      </c>
      <c r="H13853">
        <v>3950</v>
      </c>
      <c r="I13853" s="119" t="s">
        <v>4726</v>
      </c>
      <c r="J13853" s="119" t="s">
        <v>222</v>
      </c>
      <c r="K13853" s="1">
        <v>46255.758941458334</v>
      </c>
      <c r="L13853">
        <v>0</v>
      </c>
      <c r="M13853">
        <v>7</v>
      </c>
      <c r="N13853">
        <v>0</v>
      </c>
      <c r="O13853">
        <v>1</v>
      </c>
      <c r="P13853" s="119" t="s">
        <v>20254</v>
      </c>
    </row>
    <row r="13854" spans="1:16" x14ac:dyDescent="0.25">
      <c r="A13854">
        <v>27755</v>
      </c>
      <c r="B13854" s="119" t="s">
        <v>8882</v>
      </c>
      <c r="C13854">
        <v>62</v>
      </c>
      <c r="E13854">
        <v>10</v>
      </c>
      <c r="F13854">
        <v>84</v>
      </c>
      <c r="G13854">
        <v>463</v>
      </c>
      <c r="H13854">
        <v>95</v>
      </c>
      <c r="I13854" s="119" t="s">
        <v>4726</v>
      </c>
      <c r="J13854" s="119" t="s">
        <v>22</v>
      </c>
      <c r="K13854" s="1">
        <v>46255.758941458334</v>
      </c>
      <c r="L13854">
        <v>0</v>
      </c>
      <c r="M13854">
        <v>0</v>
      </c>
      <c r="N13854">
        <v>0</v>
      </c>
      <c r="O13854">
        <v>0</v>
      </c>
      <c r="P13854" s="119" t="s">
        <v>20254</v>
      </c>
    </row>
    <row r="13855" spans="1:16" x14ac:dyDescent="0.25">
      <c r="A13855">
        <v>27756</v>
      </c>
      <c r="B13855" s="119" t="s">
        <v>8882</v>
      </c>
      <c r="C13855">
        <v>67</v>
      </c>
      <c r="E13855">
        <v>0</v>
      </c>
      <c r="F13855">
        <v>0</v>
      </c>
      <c r="G13855">
        <v>704</v>
      </c>
      <c r="H13855">
        <v>99</v>
      </c>
      <c r="I13855" s="119" t="s">
        <v>4726</v>
      </c>
      <c r="J13855" s="119" t="s">
        <v>22</v>
      </c>
      <c r="K13855" s="1">
        <v>46255.758941458334</v>
      </c>
      <c r="L13855">
        <v>0</v>
      </c>
      <c r="M13855">
        <v>3</v>
      </c>
      <c r="N13855">
        <v>0</v>
      </c>
      <c r="O13855">
        <v>1</v>
      </c>
      <c r="P13855" s="119" t="s">
        <v>20254</v>
      </c>
    </row>
    <row r="13856" spans="1:16" x14ac:dyDescent="0.25">
      <c r="A13856">
        <v>27757</v>
      </c>
      <c r="B13856" s="119" t="s">
        <v>8883</v>
      </c>
      <c r="C13856">
        <v>67</v>
      </c>
      <c r="D13856">
        <v>24656</v>
      </c>
      <c r="E13856">
        <v>112</v>
      </c>
      <c r="F13856">
        <v>779</v>
      </c>
      <c r="G13856">
        <v>334</v>
      </c>
      <c r="H13856">
        <v>2579</v>
      </c>
      <c r="I13856" s="119" t="s">
        <v>4726</v>
      </c>
      <c r="J13856" s="119" t="s">
        <v>222</v>
      </c>
      <c r="K13856" s="1">
        <v>46255.758941458334</v>
      </c>
      <c r="L13856">
        <v>0</v>
      </c>
      <c r="M13856">
        <v>0</v>
      </c>
      <c r="N13856">
        <v>0</v>
      </c>
      <c r="O13856">
        <v>0</v>
      </c>
      <c r="P13856" s="119" t="s">
        <v>20254</v>
      </c>
    </row>
    <row r="13857" spans="1:16" x14ac:dyDescent="0.25">
      <c r="A13857">
        <v>27758</v>
      </c>
      <c r="B13857" s="119" t="s">
        <v>8884</v>
      </c>
      <c r="C13857">
        <v>74</v>
      </c>
      <c r="D13857">
        <v>24569</v>
      </c>
      <c r="E13857">
        <v>314</v>
      </c>
      <c r="F13857">
        <v>1609</v>
      </c>
      <c r="G13857">
        <v>158</v>
      </c>
      <c r="H13857">
        <v>4881</v>
      </c>
      <c r="I13857" s="119" t="s">
        <v>4726</v>
      </c>
      <c r="J13857" s="119" t="s">
        <v>222</v>
      </c>
      <c r="K13857" s="1">
        <v>46255.758941458334</v>
      </c>
      <c r="L13857">
        <v>52</v>
      </c>
      <c r="M13857">
        <v>0</v>
      </c>
      <c r="N13857">
        <v>50</v>
      </c>
      <c r="O13857">
        <v>0</v>
      </c>
      <c r="P13857" s="119" t="s">
        <v>20254</v>
      </c>
    </row>
    <row r="13858" spans="1:16" x14ac:dyDescent="0.25">
      <c r="A13858">
        <v>27759</v>
      </c>
      <c r="B13858" s="119" t="s">
        <v>8882</v>
      </c>
      <c r="C13858">
        <v>72</v>
      </c>
      <c r="E13858">
        <v>0</v>
      </c>
      <c r="F13858">
        <v>0</v>
      </c>
      <c r="G13858">
        <v>2209</v>
      </c>
      <c r="H13858">
        <v>104</v>
      </c>
      <c r="I13858" s="119" t="s">
        <v>4726</v>
      </c>
      <c r="J13858" s="119" t="s">
        <v>22</v>
      </c>
      <c r="K13858" s="1">
        <v>46255.758941458334</v>
      </c>
      <c r="L13858">
        <v>0</v>
      </c>
      <c r="M13858">
        <v>2</v>
      </c>
      <c r="N13858">
        <v>0</v>
      </c>
      <c r="O13858">
        <v>0</v>
      </c>
      <c r="P13858" s="119" t="s">
        <v>20254</v>
      </c>
    </row>
    <row r="13859" spans="1:16" x14ac:dyDescent="0.25">
      <c r="A13859">
        <v>27760</v>
      </c>
      <c r="B13859" s="119" t="s">
        <v>8882</v>
      </c>
      <c r="C13859">
        <v>77</v>
      </c>
      <c r="E13859">
        <v>0</v>
      </c>
      <c r="F13859">
        <v>0</v>
      </c>
      <c r="G13859">
        <v>12821</v>
      </c>
      <c r="H13859">
        <v>112</v>
      </c>
      <c r="I13859" s="119" t="s">
        <v>4726</v>
      </c>
      <c r="J13859" s="119" t="s">
        <v>22</v>
      </c>
      <c r="K13859" s="1">
        <v>46255.758941458334</v>
      </c>
      <c r="L13859">
        <v>0</v>
      </c>
      <c r="M13859">
        <v>6</v>
      </c>
      <c r="N13859">
        <v>0</v>
      </c>
      <c r="O13859">
        <v>2</v>
      </c>
      <c r="P13859" s="119" t="s">
        <v>20254</v>
      </c>
    </row>
    <row r="13860" spans="1:16" x14ac:dyDescent="0.25">
      <c r="A13860">
        <v>27761</v>
      </c>
      <c r="B13860" s="119" t="s">
        <v>8885</v>
      </c>
      <c r="C13860">
        <v>80</v>
      </c>
      <c r="D13860">
        <v>24617</v>
      </c>
      <c r="E13860">
        <v>909</v>
      </c>
      <c r="F13860">
        <v>1794</v>
      </c>
      <c r="G13860">
        <v>4496</v>
      </c>
      <c r="H13860">
        <v>1886</v>
      </c>
      <c r="I13860" s="119" t="s">
        <v>4726</v>
      </c>
      <c r="J13860" s="119" t="s">
        <v>222</v>
      </c>
      <c r="K13860" s="1">
        <v>46255.758941458334</v>
      </c>
      <c r="L13860">
        <v>393</v>
      </c>
      <c r="M13860">
        <v>71</v>
      </c>
      <c r="N13860">
        <v>111</v>
      </c>
      <c r="O13860">
        <v>14</v>
      </c>
      <c r="P13860" s="119" t="s">
        <v>20254</v>
      </c>
    </row>
    <row r="13861" spans="1:16" x14ac:dyDescent="0.25">
      <c r="A13861">
        <v>27762</v>
      </c>
      <c r="B13861" s="119" t="s">
        <v>8882</v>
      </c>
      <c r="C13861">
        <v>80</v>
      </c>
      <c r="E13861">
        <v>0</v>
      </c>
      <c r="F13861">
        <v>0</v>
      </c>
      <c r="G13861">
        <v>9448</v>
      </c>
      <c r="H13861">
        <v>117</v>
      </c>
      <c r="I13861" s="119" t="s">
        <v>4726</v>
      </c>
      <c r="J13861" s="119" t="s">
        <v>22</v>
      </c>
      <c r="K13861" s="1">
        <v>46255.758941458334</v>
      </c>
      <c r="L13861">
        <v>0</v>
      </c>
      <c r="M13861">
        <v>6</v>
      </c>
      <c r="N13861">
        <v>0</v>
      </c>
      <c r="O13861">
        <v>0</v>
      </c>
      <c r="P13861" s="119" t="s">
        <v>20254</v>
      </c>
    </row>
    <row r="13862" spans="1:16" x14ac:dyDescent="0.25">
      <c r="A13862">
        <v>27763</v>
      </c>
      <c r="B13862" s="119" t="s">
        <v>8886</v>
      </c>
      <c r="C13862">
        <v>61</v>
      </c>
      <c r="D13862">
        <v>24656</v>
      </c>
      <c r="E13862">
        <v>154</v>
      </c>
      <c r="F13862">
        <v>1581</v>
      </c>
      <c r="G13862">
        <v>319</v>
      </c>
      <c r="H13862">
        <v>3381</v>
      </c>
      <c r="I13862" s="119" t="s">
        <v>4726</v>
      </c>
      <c r="J13862" s="119" t="s">
        <v>222</v>
      </c>
      <c r="K13862" s="1">
        <v>46255.758941458334</v>
      </c>
      <c r="L13862">
        <v>0</v>
      </c>
      <c r="M13862">
        <v>0</v>
      </c>
      <c r="N13862">
        <v>0</v>
      </c>
      <c r="O13862">
        <v>0</v>
      </c>
      <c r="P13862" s="119" t="s">
        <v>20254</v>
      </c>
    </row>
    <row r="13863" spans="1:16" x14ac:dyDescent="0.25">
      <c r="A13863">
        <v>27764</v>
      </c>
      <c r="B13863" s="119" t="s">
        <v>8887</v>
      </c>
      <c r="C13863">
        <v>68</v>
      </c>
      <c r="E13863">
        <v>0</v>
      </c>
      <c r="F13863">
        <v>0</v>
      </c>
      <c r="G13863">
        <v>1168</v>
      </c>
      <c r="H13863">
        <v>102</v>
      </c>
      <c r="I13863" s="119" t="s">
        <v>4726</v>
      </c>
      <c r="J13863" s="119" t="s">
        <v>22</v>
      </c>
      <c r="K13863" s="1">
        <v>46255.758941458334</v>
      </c>
      <c r="L13863">
        <v>0</v>
      </c>
      <c r="M13863">
        <v>2</v>
      </c>
      <c r="N13863">
        <v>0</v>
      </c>
      <c r="O13863">
        <v>0</v>
      </c>
      <c r="P13863" s="119" t="s">
        <v>20254</v>
      </c>
    </row>
    <row r="13864" spans="1:16" x14ac:dyDescent="0.25">
      <c r="A13864">
        <v>27765</v>
      </c>
      <c r="B13864" s="119" t="s">
        <v>8888</v>
      </c>
      <c r="C13864">
        <v>68</v>
      </c>
      <c r="D13864">
        <v>24659</v>
      </c>
      <c r="E13864">
        <v>938</v>
      </c>
      <c r="F13864">
        <v>1574</v>
      </c>
      <c r="G13864">
        <v>108</v>
      </c>
      <c r="H13864">
        <v>3398</v>
      </c>
      <c r="I13864" s="119" t="s">
        <v>4726</v>
      </c>
      <c r="J13864" s="119" t="s">
        <v>222</v>
      </c>
      <c r="K13864" s="1">
        <v>46255.758941458334</v>
      </c>
      <c r="L13864">
        <v>1</v>
      </c>
      <c r="M13864">
        <v>0</v>
      </c>
      <c r="N13864">
        <v>0</v>
      </c>
      <c r="O13864">
        <v>0</v>
      </c>
      <c r="P13864" s="119" t="s">
        <v>20254</v>
      </c>
    </row>
    <row r="13865" spans="1:16" x14ac:dyDescent="0.25">
      <c r="A13865">
        <v>27766</v>
      </c>
      <c r="B13865" s="119" t="s">
        <v>8887</v>
      </c>
      <c r="C13865">
        <v>73</v>
      </c>
      <c r="E13865">
        <v>0</v>
      </c>
      <c r="F13865">
        <v>0</v>
      </c>
      <c r="G13865">
        <v>2280</v>
      </c>
      <c r="H13865">
        <v>108</v>
      </c>
      <c r="I13865" s="119" t="s">
        <v>4726</v>
      </c>
      <c r="J13865" s="119" t="s">
        <v>22</v>
      </c>
      <c r="K13865" s="1">
        <v>46255.758941458334</v>
      </c>
      <c r="L13865">
        <v>0</v>
      </c>
      <c r="M13865">
        <v>0</v>
      </c>
      <c r="N13865">
        <v>0</v>
      </c>
      <c r="O13865">
        <v>0</v>
      </c>
      <c r="P13865" s="119" t="s">
        <v>20254</v>
      </c>
    </row>
    <row r="13866" spans="1:16" x14ac:dyDescent="0.25">
      <c r="A13866">
        <v>27767</v>
      </c>
      <c r="B13866" s="119" t="s">
        <v>8889</v>
      </c>
      <c r="C13866">
        <v>75</v>
      </c>
      <c r="D13866">
        <v>24617</v>
      </c>
      <c r="E13866">
        <v>1154</v>
      </c>
      <c r="F13866">
        <v>1076</v>
      </c>
      <c r="G13866">
        <v>200</v>
      </c>
      <c r="H13866">
        <v>2495</v>
      </c>
      <c r="I13866" s="119" t="s">
        <v>4726</v>
      </c>
      <c r="J13866" s="119" t="s">
        <v>222</v>
      </c>
      <c r="K13866" s="1">
        <v>46255.758941458334</v>
      </c>
      <c r="L13866">
        <v>306</v>
      </c>
      <c r="M13866">
        <v>0</v>
      </c>
      <c r="N13866">
        <v>0</v>
      </c>
      <c r="O13866">
        <v>0</v>
      </c>
      <c r="P13866" s="119" t="s">
        <v>20254</v>
      </c>
    </row>
    <row r="13867" spans="1:16" x14ac:dyDescent="0.25">
      <c r="A13867">
        <v>27768</v>
      </c>
      <c r="B13867" s="119" t="s">
        <v>8864</v>
      </c>
      <c r="C13867">
        <v>80</v>
      </c>
      <c r="D13867">
        <v>24577</v>
      </c>
      <c r="E13867">
        <v>1438</v>
      </c>
      <c r="F13867">
        <v>1744</v>
      </c>
      <c r="G13867">
        <v>6824</v>
      </c>
      <c r="H13867">
        <v>2242</v>
      </c>
      <c r="I13867" s="119" t="s">
        <v>4726</v>
      </c>
      <c r="J13867" s="119" t="s">
        <v>222</v>
      </c>
      <c r="K13867" s="1">
        <v>46255.758941458334</v>
      </c>
      <c r="L13867">
        <v>461</v>
      </c>
      <c r="M13867">
        <v>190</v>
      </c>
      <c r="N13867">
        <v>82</v>
      </c>
      <c r="O13867">
        <v>11</v>
      </c>
      <c r="P13867" s="119" t="s">
        <v>20254</v>
      </c>
    </row>
    <row r="13868" spans="1:16" x14ac:dyDescent="0.25">
      <c r="A13868">
        <v>27769</v>
      </c>
      <c r="B13868" s="119" t="s">
        <v>8887</v>
      </c>
      <c r="C13868">
        <v>78</v>
      </c>
      <c r="E13868">
        <v>0</v>
      </c>
      <c r="F13868">
        <v>0</v>
      </c>
      <c r="G13868">
        <v>12484</v>
      </c>
      <c r="H13868">
        <v>113</v>
      </c>
      <c r="I13868" s="119" t="s">
        <v>4726</v>
      </c>
      <c r="J13868" s="119" t="s">
        <v>22</v>
      </c>
      <c r="K13868" s="1">
        <v>46255.758941458334</v>
      </c>
      <c r="L13868">
        <v>0</v>
      </c>
      <c r="M13868">
        <v>13</v>
      </c>
      <c r="N13868">
        <v>0</v>
      </c>
      <c r="O13868">
        <v>4</v>
      </c>
      <c r="P13868" s="119" t="s">
        <v>20254</v>
      </c>
    </row>
    <row r="13869" spans="1:16" x14ac:dyDescent="0.25">
      <c r="A13869">
        <v>27770</v>
      </c>
      <c r="B13869" s="119" t="s">
        <v>8887</v>
      </c>
      <c r="C13869">
        <v>80</v>
      </c>
      <c r="E13869">
        <v>0</v>
      </c>
      <c r="F13869">
        <v>0</v>
      </c>
      <c r="G13869">
        <v>8753</v>
      </c>
      <c r="H13869">
        <v>117</v>
      </c>
      <c r="I13869" s="119" t="s">
        <v>4726</v>
      </c>
      <c r="J13869" s="119" t="s">
        <v>22</v>
      </c>
      <c r="K13869" s="1">
        <v>46255.758941458334</v>
      </c>
      <c r="L13869">
        <v>0</v>
      </c>
      <c r="M13869">
        <v>5</v>
      </c>
      <c r="N13869">
        <v>0</v>
      </c>
      <c r="O13869">
        <v>0</v>
      </c>
      <c r="P13869" s="119" t="s">
        <v>20254</v>
      </c>
    </row>
    <row r="13870" spans="1:16" x14ac:dyDescent="0.25">
      <c r="A13870">
        <v>27771</v>
      </c>
      <c r="B13870" s="119" t="s">
        <v>8890</v>
      </c>
      <c r="C13870">
        <v>62</v>
      </c>
      <c r="D13870">
        <v>24602</v>
      </c>
      <c r="E13870">
        <v>152</v>
      </c>
      <c r="F13870">
        <v>455</v>
      </c>
      <c r="G13870">
        <v>179</v>
      </c>
      <c r="H13870">
        <v>1842</v>
      </c>
      <c r="I13870" s="119" t="s">
        <v>4726</v>
      </c>
      <c r="J13870" s="119" t="s">
        <v>222</v>
      </c>
      <c r="K13870" s="1">
        <v>46255.758941458334</v>
      </c>
      <c r="L13870">
        <v>0</v>
      </c>
      <c r="M13870">
        <v>10</v>
      </c>
      <c r="N13870">
        <v>0</v>
      </c>
      <c r="O13870">
        <v>5</v>
      </c>
      <c r="P13870" s="119" t="s">
        <v>20254</v>
      </c>
    </row>
    <row r="13871" spans="1:16" x14ac:dyDescent="0.25">
      <c r="A13871">
        <v>27772</v>
      </c>
      <c r="B13871" s="119" t="s">
        <v>8875</v>
      </c>
      <c r="C13871">
        <v>69</v>
      </c>
      <c r="E13871">
        <v>0</v>
      </c>
      <c r="F13871">
        <v>0</v>
      </c>
      <c r="G13871">
        <v>1819</v>
      </c>
      <c r="H13871">
        <v>103</v>
      </c>
      <c r="I13871" s="119" t="s">
        <v>4726</v>
      </c>
      <c r="J13871" s="119" t="s">
        <v>22</v>
      </c>
      <c r="K13871" s="1">
        <v>46255.758941458334</v>
      </c>
      <c r="L13871">
        <v>0</v>
      </c>
      <c r="M13871">
        <v>2</v>
      </c>
      <c r="N13871">
        <v>0</v>
      </c>
      <c r="O13871">
        <v>0</v>
      </c>
      <c r="P13871" s="119" t="s">
        <v>20254</v>
      </c>
    </row>
    <row r="13872" spans="1:16" x14ac:dyDescent="0.25">
      <c r="A13872">
        <v>27773</v>
      </c>
      <c r="B13872" s="119" t="s">
        <v>8891</v>
      </c>
      <c r="C13872">
        <v>69</v>
      </c>
      <c r="D13872">
        <v>24596</v>
      </c>
      <c r="E13872">
        <v>1246</v>
      </c>
      <c r="F13872">
        <v>1202</v>
      </c>
      <c r="G13872">
        <v>207</v>
      </c>
      <c r="H13872">
        <v>2499</v>
      </c>
      <c r="I13872" s="119" t="s">
        <v>4726</v>
      </c>
      <c r="J13872" s="119" t="s">
        <v>222</v>
      </c>
      <c r="K13872" s="1">
        <v>46255.758941458334</v>
      </c>
      <c r="L13872">
        <v>103</v>
      </c>
      <c r="M13872">
        <v>0</v>
      </c>
      <c r="N13872">
        <v>0</v>
      </c>
      <c r="O13872">
        <v>0</v>
      </c>
      <c r="P13872" s="119" t="s">
        <v>20254</v>
      </c>
    </row>
    <row r="13873" spans="1:16" x14ac:dyDescent="0.25">
      <c r="A13873">
        <v>27774</v>
      </c>
      <c r="B13873" s="119" t="s">
        <v>8875</v>
      </c>
      <c r="C13873">
        <v>74</v>
      </c>
      <c r="E13873">
        <v>0</v>
      </c>
      <c r="F13873">
        <v>0</v>
      </c>
      <c r="G13873">
        <v>2995</v>
      </c>
      <c r="H13873">
        <v>109</v>
      </c>
      <c r="I13873" s="119" t="s">
        <v>4726</v>
      </c>
      <c r="J13873" s="119" t="s">
        <v>22</v>
      </c>
      <c r="K13873" s="1">
        <v>46255.758941458334</v>
      </c>
      <c r="L13873">
        <v>0</v>
      </c>
      <c r="M13873">
        <v>1</v>
      </c>
      <c r="N13873">
        <v>0</v>
      </c>
      <c r="O13873">
        <v>0</v>
      </c>
      <c r="P13873" s="119" t="s">
        <v>20254</v>
      </c>
    </row>
    <row r="13874" spans="1:16" x14ac:dyDescent="0.25">
      <c r="A13874">
        <v>27775</v>
      </c>
      <c r="B13874" s="119" t="s">
        <v>8892</v>
      </c>
      <c r="C13874">
        <v>76</v>
      </c>
      <c r="D13874">
        <v>24614</v>
      </c>
      <c r="E13874">
        <v>1098</v>
      </c>
      <c r="F13874">
        <v>1876</v>
      </c>
      <c r="G13874">
        <v>9155</v>
      </c>
      <c r="H13874">
        <v>1976</v>
      </c>
      <c r="I13874" s="119" t="s">
        <v>4726</v>
      </c>
      <c r="J13874" s="119" t="s">
        <v>222</v>
      </c>
      <c r="K13874" s="1">
        <v>46255.758941458334</v>
      </c>
      <c r="L13874">
        <v>683</v>
      </c>
      <c r="M13874">
        <v>140</v>
      </c>
      <c r="N13874">
        <v>70</v>
      </c>
      <c r="O13874">
        <v>107</v>
      </c>
      <c r="P13874" s="119" t="s">
        <v>20254</v>
      </c>
    </row>
    <row r="13875" spans="1:16" x14ac:dyDescent="0.25">
      <c r="A13875">
        <v>27776</v>
      </c>
      <c r="B13875" s="119" t="s">
        <v>8875</v>
      </c>
      <c r="C13875">
        <v>79</v>
      </c>
      <c r="E13875">
        <v>0</v>
      </c>
      <c r="F13875">
        <v>0</v>
      </c>
      <c r="G13875">
        <v>11378</v>
      </c>
      <c r="H13875">
        <v>116</v>
      </c>
      <c r="I13875" s="119" t="s">
        <v>4726</v>
      </c>
      <c r="J13875" s="119" t="s">
        <v>22</v>
      </c>
      <c r="K13875" s="1">
        <v>46255.758941458334</v>
      </c>
      <c r="L13875">
        <v>0</v>
      </c>
      <c r="M13875">
        <v>5</v>
      </c>
      <c r="N13875">
        <v>0</v>
      </c>
      <c r="O13875">
        <v>2</v>
      </c>
      <c r="P13875" s="119" t="s">
        <v>20254</v>
      </c>
    </row>
    <row r="13876" spans="1:16" x14ac:dyDescent="0.25">
      <c r="A13876">
        <v>27777</v>
      </c>
      <c r="B13876" s="119" t="s">
        <v>8893</v>
      </c>
      <c r="C13876">
        <v>80</v>
      </c>
      <c r="D13876">
        <v>24553</v>
      </c>
      <c r="E13876">
        <v>1823</v>
      </c>
      <c r="F13876">
        <v>1835</v>
      </c>
      <c r="G13876">
        <v>7412</v>
      </c>
      <c r="H13876">
        <v>2133</v>
      </c>
      <c r="I13876" s="119" t="s">
        <v>4726</v>
      </c>
      <c r="J13876" s="119" t="s">
        <v>222</v>
      </c>
      <c r="K13876" s="1">
        <v>46255.758941458334</v>
      </c>
      <c r="L13876">
        <v>495</v>
      </c>
      <c r="M13876">
        <v>376</v>
      </c>
      <c r="N13876">
        <v>191</v>
      </c>
      <c r="O13876">
        <v>0</v>
      </c>
      <c r="P13876" s="119" t="s">
        <v>20254</v>
      </c>
    </row>
    <row r="13877" spans="1:16" x14ac:dyDescent="0.25">
      <c r="A13877">
        <v>27778</v>
      </c>
      <c r="B13877" s="119" t="s">
        <v>8875</v>
      </c>
      <c r="C13877">
        <v>80</v>
      </c>
      <c r="E13877">
        <v>0</v>
      </c>
      <c r="F13877">
        <v>0</v>
      </c>
      <c r="G13877">
        <v>8149</v>
      </c>
      <c r="H13877">
        <v>117</v>
      </c>
      <c r="I13877" s="119" t="s">
        <v>4726</v>
      </c>
      <c r="J13877" s="119" t="s">
        <v>22</v>
      </c>
      <c r="K13877" s="1">
        <v>46255.758941458334</v>
      </c>
      <c r="L13877">
        <v>0</v>
      </c>
      <c r="M13877">
        <v>9</v>
      </c>
      <c r="N13877">
        <v>0</v>
      </c>
      <c r="O13877">
        <v>2</v>
      </c>
      <c r="P13877" s="119" t="s">
        <v>20254</v>
      </c>
    </row>
    <row r="13878" spans="1:16" x14ac:dyDescent="0.25">
      <c r="A13878">
        <v>27779</v>
      </c>
      <c r="B13878" s="119" t="s">
        <v>8861</v>
      </c>
      <c r="C13878">
        <v>70</v>
      </c>
      <c r="D13878">
        <v>24550</v>
      </c>
      <c r="E13878">
        <v>226</v>
      </c>
      <c r="F13878">
        <v>1365</v>
      </c>
      <c r="G13878">
        <v>609</v>
      </c>
      <c r="H13878">
        <v>4499</v>
      </c>
      <c r="I13878" s="119" t="s">
        <v>4726</v>
      </c>
      <c r="J13878" s="119" t="s">
        <v>222</v>
      </c>
      <c r="K13878" s="1">
        <v>46255.758941458334</v>
      </c>
      <c r="L13878">
        <v>1</v>
      </c>
      <c r="M13878">
        <v>5</v>
      </c>
      <c r="N13878">
        <v>0</v>
      </c>
      <c r="O13878">
        <v>0</v>
      </c>
      <c r="P13878" s="119" t="s">
        <v>20254</v>
      </c>
    </row>
    <row r="13879" spans="1:16" x14ac:dyDescent="0.25">
      <c r="A13879">
        <v>27780</v>
      </c>
      <c r="B13879" s="119" t="s">
        <v>8894</v>
      </c>
      <c r="C13879">
        <v>77</v>
      </c>
      <c r="D13879">
        <v>24593</v>
      </c>
      <c r="E13879">
        <v>1830</v>
      </c>
      <c r="F13879">
        <v>1900</v>
      </c>
      <c r="G13879">
        <v>9082</v>
      </c>
      <c r="H13879">
        <v>2196</v>
      </c>
      <c r="I13879" s="119" t="s">
        <v>4726</v>
      </c>
      <c r="J13879" s="119" t="s">
        <v>222</v>
      </c>
      <c r="K13879" s="1">
        <v>46255.758941458334</v>
      </c>
      <c r="L13879">
        <v>1311</v>
      </c>
      <c r="M13879">
        <v>1243</v>
      </c>
      <c r="N13879">
        <v>108</v>
      </c>
      <c r="O13879">
        <v>615</v>
      </c>
      <c r="P13879" s="119" t="s">
        <v>20254</v>
      </c>
    </row>
    <row r="13880" spans="1:16" x14ac:dyDescent="0.25">
      <c r="A13880">
        <v>27781</v>
      </c>
      <c r="B13880" s="119" t="s">
        <v>8895</v>
      </c>
      <c r="C13880">
        <v>80</v>
      </c>
      <c r="D13880">
        <v>24574</v>
      </c>
      <c r="E13880">
        <v>1256</v>
      </c>
      <c r="F13880">
        <v>1908</v>
      </c>
      <c r="G13880">
        <v>5346</v>
      </c>
      <c r="H13880">
        <v>2220</v>
      </c>
      <c r="I13880" s="119" t="s">
        <v>4726</v>
      </c>
      <c r="J13880" s="119" t="s">
        <v>222</v>
      </c>
      <c r="K13880" s="1">
        <v>46255.758941458334</v>
      </c>
      <c r="L13880">
        <v>1450</v>
      </c>
      <c r="M13880">
        <v>98</v>
      </c>
      <c r="N13880">
        <v>334</v>
      </c>
      <c r="O13880">
        <v>63</v>
      </c>
      <c r="P13880" s="119" t="s">
        <v>20254</v>
      </c>
    </row>
    <row r="13881" spans="1:16" x14ac:dyDescent="0.25">
      <c r="A13881">
        <v>27782</v>
      </c>
      <c r="B13881" s="119" t="s">
        <v>8896</v>
      </c>
      <c r="C13881">
        <v>71</v>
      </c>
      <c r="D13881">
        <v>24546</v>
      </c>
      <c r="E13881">
        <v>1064</v>
      </c>
      <c r="F13881">
        <v>1747</v>
      </c>
      <c r="G13881">
        <v>103</v>
      </c>
      <c r="H13881">
        <v>3546</v>
      </c>
      <c r="I13881" s="119" t="s">
        <v>4726</v>
      </c>
      <c r="J13881" s="119" t="s">
        <v>222</v>
      </c>
      <c r="K13881" s="1">
        <v>46255.758941458334</v>
      </c>
      <c r="L13881">
        <v>282</v>
      </c>
      <c r="M13881">
        <v>2</v>
      </c>
      <c r="N13881">
        <v>0</v>
      </c>
      <c r="O13881">
        <v>0</v>
      </c>
      <c r="P13881" s="119" t="s">
        <v>20254</v>
      </c>
    </row>
    <row r="13882" spans="1:16" x14ac:dyDescent="0.25">
      <c r="A13882">
        <v>27783</v>
      </c>
      <c r="B13882" s="119" t="s">
        <v>8897</v>
      </c>
      <c r="C13882">
        <v>78</v>
      </c>
      <c r="D13882">
        <v>24574</v>
      </c>
      <c r="E13882">
        <v>2036</v>
      </c>
      <c r="F13882">
        <v>1880</v>
      </c>
      <c r="G13882">
        <v>10836</v>
      </c>
      <c r="H13882">
        <v>2180</v>
      </c>
      <c r="I13882" s="119" t="s">
        <v>4726</v>
      </c>
      <c r="J13882" s="119" t="s">
        <v>222</v>
      </c>
      <c r="K13882" s="1">
        <v>46255.758941458334</v>
      </c>
      <c r="L13882">
        <v>669</v>
      </c>
      <c r="M13882">
        <v>1860</v>
      </c>
      <c r="N13882">
        <v>102</v>
      </c>
      <c r="O13882">
        <v>77</v>
      </c>
      <c r="P13882" s="119" t="s">
        <v>20254</v>
      </c>
    </row>
    <row r="13883" spans="1:16" x14ac:dyDescent="0.25">
      <c r="A13883">
        <v>27784</v>
      </c>
      <c r="B13883" s="119" t="s">
        <v>8889</v>
      </c>
      <c r="C13883">
        <v>80</v>
      </c>
      <c r="D13883">
        <v>24617</v>
      </c>
      <c r="E13883">
        <v>812</v>
      </c>
      <c r="F13883">
        <v>1900</v>
      </c>
      <c r="G13883">
        <v>6920</v>
      </c>
      <c r="H13883">
        <v>2337</v>
      </c>
      <c r="I13883" s="119" t="s">
        <v>4726</v>
      </c>
      <c r="J13883" s="119" t="s">
        <v>222</v>
      </c>
      <c r="K13883" s="1">
        <v>46255.758941458334</v>
      </c>
      <c r="L13883">
        <v>414</v>
      </c>
      <c r="M13883">
        <v>139</v>
      </c>
      <c r="N13883">
        <v>77</v>
      </c>
      <c r="O13883">
        <v>55</v>
      </c>
      <c r="P13883" s="119" t="s">
        <v>20254</v>
      </c>
    </row>
    <row r="13884" spans="1:16" x14ac:dyDescent="0.25">
      <c r="A13884">
        <v>27785</v>
      </c>
      <c r="B13884" s="119" t="s">
        <v>8898</v>
      </c>
      <c r="C13884">
        <v>72</v>
      </c>
      <c r="D13884">
        <v>24606</v>
      </c>
      <c r="E13884">
        <v>609</v>
      </c>
      <c r="F13884">
        <v>1600</v>
      </c>
      <c r="G13884">
        <v>277</v>
      </c>
      <c r="H13884">
        <v>2598</v>
      </c>
      <c r="I13884" s="119" t="s">
        <v>4726</v>
      </c>
      <c r="J13884" s="119" t="s">
        <v>222</v>
      </c>
      <c r="K13884" s="1">
        <v>46255.758941458334</v>
      </c>
      <c r="L13884">
        <v>111</v>
      </c>
      <c r="M13884">
        <v>2</v>
      </c>
      <c r="N13884">
        <v>51</v>
      </c>
      <c r="O13884">
        <v>0</v>
      </c>
      <c r="P13884" s="119" t="s">
        <v>20254</v>
      </c>
    </row>
    <row r="13885" spans="1:16" x14ac:dyDescent="0.25">
      <c r="A13885">
        <v>27786</v>
      </c>
      <c r="B13885" s="119" t="s">
        <v>8898</v>
      </c>
      <c r="C13885">
        <v>79</v>
      </c>
      <c r="D13885">
        <v>24606</v>
      </c>
      <c r="E13885">
        <v>1471</v>
      </c>
      <c r="F13885">
        <v>1617</v>
      </c>
      <c r="G13885">
        <v>9740</v>
      </c>
      <c r="H13885">
        <v>2204</v>
      </c>
      <c r="I13885" s="119" t="s">
        <v>4726</v>
      </c>
      <c r="J13885" s="119" t="s">
        <v>222</v>
      </c>
      <c r="K13885" s="1">
        <v>46255.758941458334</v>
      </c>
      <c r="L13885">
        <v>990</v>
      </c>
      <c r="M13885">
        <v>1214</v>
      </c>
      <c r="N13885">
        <v>416</v>
      </c>
      <c r="O13885">
        <v>789</v>
      </c>
      <c r="P13885" s="119" t="s">
        <v>20254</v>
      </c>
    </row>
    <row r="13886" spans="1:16" x14ac:dyDescent="0.25">
      <c r="A13886">
        <v>27787</v>
      </c>
      <c r="B13886" s="119" t="s">
        <v>8892</v>
      </c>
      <c r="C13886">
        <v>80</v>
      </c>
      <c r="D13886">
        <v>24614</v>
      </c>
      <c r="E13886">
        <v>1922</v>
      </c>
      <c r="F13886">
        <v>1900</v>
      </c>
      <c r="G13886">
        <v>10459</v>
      </c>
      <c r="H13886">
        <v>2288</v>
      </c>
      <c r="I13886" s="119" t="s">
        <v>4726</v>
      </c>
      <c r="J13886" s="119" t="s">
        <v>222</v>
      </c>
      <c r="K13886" s="1">
        <v>46255.758941458334</v>
      </c>
      <c r="L13886">
        <v>380</v>
      </c>
      <c r="M13886">
        <v>66</v>
      </c>
      <c r="N13886">
        <v>90</v>
      </c>
      <c r="O13886">
        <v>15</v>
      </c>
      <c r="P13886" s="119" t="s">
        <v>20254</v>
      </c>
    </row>
    <row r="13887" spans="1:16" x14ac:dyDescent="0.25">
      <c r="A13887">
        <v>27788</v>
      </c>
      <c r="B13887" s="119" t="s">
        <v>8899</v>
      </c>
      <c r="C13887">
        <v>62</v>
      </c>
      <c r="D13887">
        <v>24572</v>
      </c>
      <c r="E13887">
        <v>181</v>
      </c>
      <c r="F13887">
        <v>10001</v>
      </c>
      <c r="G13887">
        <v>54</v>
      </c>
      <c r="H13887">
        <v>30122</v>
      </c>
      <c r="I13887" s="119" t="s">
        <v>4726</v>
      </c>
      <c r="J13887" s="119" t="s">
        <v>24</v>
      </c>
      <c r="K13887" s="1">
        <v>46255.758941458334</v>
      </c>
      <c r="L13887">
        <v>1</v>
      </c>
      <c r="M13887">
        <v>2</v>
      </c>
      <c r="N13887">
        <v>1</v>
      </c>
      <c r="O13887">
        <v>1</v>
      </c>
      <c r="P13887" s="119" t="s">
        <v>20254</v>
      </c>
    </row>
    <row r="13888" spans="1:16" x14ac:dyDescent="0.25">
      <c r="A13888">
        <v>27789</v>
      </c>
      <c r="B13888" s="119" t="s">
        <v>8900</v>
      </c>
      <c r="C13888">
        <v>70</v>
      </c>
      <c r="D13888">
        <v>24580</v>
      </c>
      <c r="E13888">
        <v>384</v>
      </c>
      <c r="F13888">
        <v>2094</v>
      </c>
      <c r="G13888">
        <v>483</v>
      </c>
      <c r="H13888">
        <v>3284</v>
      </c>
      <c r="I13888" s="119" t="s">
        <v>4726</v>
      </c>
      <c r="J13888" s="119" t="s">
        <v>24</v>
      </c>
      <c r="K13888" s="1">
        <v>46255.758941458334</v>
      </c>
      <c r="L13888">
        <v>368</v>
      </c>
      <c r="M13888">
        <v>7</v>
      </c>
      <c r="N13888">
        <v>8</v>
      </c>
      <c r="O13888">
        <v>3</v>
      </c>
      <c r="P13888" s="119" t="s">
        <v>20254</v>
      </c>
    </row>
    <row r="13889" spans="1:16" x14ac:dyDescent="0.25">
      <c r="A13889">
        <v>27790</v>
      </c>
      <c r="B13889" s="119" t="s">
        <v>8901</v>
      </c>
      <c r="C13889">
        <v>78</v>
      </c>
      <c r="D13889">
        <v>24630</v>
      </c>
      <c r="E13889">
        <v>338</v>
      </c>
      <c r="F13889">
        <v>1930</v>
      </c>
      <c r="G13889">
        <v>3043</v>
      </c>
      <c r="H13889">
        <v>3275</v>
      </c>
      <c r="I13889" s="119" t="s">
        <v>4726</v>
      </c>
      <c r="J13889" s="119" t="s">
        <v>24</v>
      </c>
      <c r="K13889" s="1">
        <v>46255.758941458334</v>
      </c>
      <c r="L13889">
        <v>295</v>
      </c>
      <c r="M13889">
        <v>1011</v>
      </c>
      <c r="N13889">
        <v>16</v>
      </c>
      <c r="O13889">
        <v>697</v>
      </c>
      <c r="P13889" s="119" t="s">
        <v>20254</v>
      </c>
    </row>
    <row r="13890" spans="1:16" x14ac:dyDescent="0.25">
      <c r="A13890">
        <v>27791</v>
      </c>
      <c r="B13890" s="119" t="s">
        <v>8902</v>
      </c>
      <c r="C13890">
        <v>80</v>
      </c>
      <c r="D13890">
        <v>24560</v>
      </c>
      <c r="E13890">
        <v>481</v>
      </c>
      <c r="F13890">
        <v>1976</v>
      </c>
      <c r="G13890">
        <v>1604</v>
      </c>
      <c r="H13890">
        <v>3186</v>
      </c>
      <c r="I13890" s="119" t="s">
        <v>4726</v>
      </c>
      <c r="J13890" s="119" t="s">
        <v>24</v>
      </c>
      <c r="K13890" s="1">
        <v>46255.758941458334</v>
      </c>
      <c r="L13890">
        <v>337</v>
      </c>
      <c r="M13890">
        <v>239</v>
      </c>
      <c r="N13890">
        <v>23</v>
      </c>
      <c r="O13890">
        <v>31</v>
      </c>
      <c r="P13890" s="119" t="s">
        <v>20254</v>
      </c>
    </row>
    <row r="13891" spans="1:16" x14ac:dyDescent="0.25">
      <c r="A13891">
        <v>27792</v>
      </c>
      <c r="B13891" s="119" t="s">
        <v>8903</v>
      </c>
      <c r="C13891">
        <v>63</v>
      </c>
      <c r="D13891">
        <v>24578</v>
      </c>
      <c r="E13891">
        <v>524</v>
      </c>
      <c r="F13891">
        <v>3813</v>
      </c>
      <c r="G13891">
        <v>49</v>
      </c>
      <c r="H13891">
        <v>38396</v>
      </c>
      <c r="I13891" s="119" t="s">
        <v>4726</v>
      </c>
      <c r="J13891" s="119" t="s">
        <v>24</v>
      </c>
      <c r="K13891" s="1">
        <v>46255.758941458334</v>
      </c>
      <c r="L13891">
        <v>2</v>
      </c>
      <c r="M13891">
        <v>0</v>
      </c>
      <c r="N13891">
        <v>0</v>
      </c>
      <c r="O13891">
        <v>0</v>
      </c>
      <c r="P13891" s="119" t="s">
        <v>20254</v>
      </c>
    </row>
    <row r="13892" spans="1:16" x14ac:dyDescent="0.25">
      <c r="A13892">
        <v>27793</v>
      </c>
      <c r="B13892" s="119" t="s">
        <v>8904</v>
      </c>
      <c r="C13892">
        <v>71</v>
      </c>
      <c r="D13892">
        <v>24561</v>
      </c>
      <c r="E13892">
        <v>834</v>
      </c>
      <c r="F13892">
        <v>1830</v>
      </c>
      <c r="G13892">
        <v>447</v>
      </c>
      <c r="H13892">
        <v>3182</v>
      </c>
      <c r="I13892" s="119" t="s">
        <v>4726</v>
      </c>
      <c r="J13892" s="119" t="s">
        <v>24</v>
      </c>
      <c r="K13892" s="1">
        <v>46255.758941458334</v>
      </c>
      <c r="L13892">
        <v>307</v>
      </c>
      <c r="M13892">
        <v>4</v>
      </c>
      <c r="N13892">
        <v>7</v>
      </c>
      <c r="O13892">
        <v>3</v>
      </c>
      <c r="P13892" s="119" t="s">
        <v>20254</v>
      </c>
    </row>
    <row r="13893" spans="1:16" x14ac:dyDescent="0.25">
      <c r="A13893">
        <v>27794</v>
      </c>
      <c r="B13893" s="119" t="s">
        <v>8905</v>
      </c>
      <c r="C13893">
        <v>79</v>
      </c>
      <c r="D13893">
        <v>24551</v>
      </c>
      <c r="E13893">
        <v>238</v>
      </c>
      <c r="F13893">
        <v>2090</v>
      </c>
      <c r="G13893">
        <v>4165</v>
      </c>
      <c r="H13893">
        <v>3187</v>
      </c>
      <c r="I13893" s="119" t="s">
        <v>4726</v>
      </c>
      <c r="J13893" s="119" t="s">
        <v>24</v>
      </c>
      <c r="K13893" s="1">
        <v>46255.758941458334</v>
      </c>
      <c r="L13893">
        <v>167</v>
      </c>
      <c r="M13893">
        <v>266</v>
      </c>
      <c r="N13893">
        <v>13</v>
      </c>
      <c r="O13893">
        <v>5</v>
      </c>
      <c r="P13893" s="119" t="s">
        <v>20254</v>
      </c>
    </row>
    <row r="13894" spans="1:16" x14ac:dyDescent="0.25">
      <c r="A13894">
        <v>27795</v>
      </c>
      <c r="B13894" s="119" t="s">
        <v>8906</v>
      </c>
      <c r="C13894">
        <v>80</v>
      </c>
      <c r="D13894">
        <v>24615</v>
      </c>
      <c r="E13894">
        <v>673</v>
      </c>
      <c r="F13894">
        <v>10416</v>
      </c>
      <c r="G13894">
        <v>1309</v>
      </c>
      <c r="H13894">
        <v>13997</v>
      </c>
      <c r="I13894" s="119" t="s">
        <v>4726</v>
      </c>
      <c r="J13894" s="119" t="s">
        <v>24</v>
      </c>
      <c r="K13894" s="1">
        <v>46255.758941458334</v>
      </c>
      <c r="L13894">
        <v>548</v>
      </c>
      <c r="M13894">
        <v>105</v>
      </c>
      <c r="N13894">
        <v>92</v>
      </c>
      <c r="O13894">
        <v>47</v>
      </c>
      <c r="P13894" s="119" t="s">
        <v>20254</v>
      </c>
    </row>
    <row r="13895" spans="1:16" x14ac:dyDescent="0.25">
      <c r="A13895">
        <v>27796</v>
      </c>
      <c r="B13895" s="119" t="s">
        <v>8907</v>
      </c>
      <c r="C13895">
        <v>64</v>
      </c>
      <c r="D13895">
        <v>24572</v>
      </c>
      <c r="E13895">
        <v>180</v>
      </c>
      <c r="F13895">
        <v>2534</v>
      </c>
      <c r="G13895">
        <v>41</v>
      </c>
      <c r="H13895">
        <v>19797</v>
      </c>
      <c r="I13895" s="119" t="s">
        <v>4726</v>
      </c>
      <c r="J13895" s="119" t="s">
        <v>24</v>
      </c>
      <c r="K13895" s="1">
        <v>46255.758941458334</v>
      </c>
      <c r="L13895">
        <v>0</v>
      </c>
      <c r="M13895">
        <v>0</v>
      </c>
      <c r="N13895">
        <v>0</v>
      </c>
      <c r="O13895">
        <v>0</v>
      </c>
      <c r="P13895" s="119" t="s">
        <v>20254</v>
      </c>
    </row>
    <row r="13896" spans="1:16" x14ac:dyDescent="0.25">
      <c r="A13896">
        <v>27797</v>
      </c>
      <c r="B13896" s="119" t="s">
        <v>8908</v>
      </c>
      <c r="C13896">
        <v>72</v>
      </c>
      <c r="D13896">
        <v>24632</v>
      </c>
      <c r="E13896">
        <v>113</v>
      </c>
      <c r="F13896">
        <v>5345</v>
      </c>
      <c r="G13896">
        <v>117</v>
      </c>
      <c r="H13896">
        <v>19979</v>
      </c>
      <c r="I13896" s="119" t="s">
        <v>4726</v>
      </c>
      <c r="J13896" s="119" t="s">
        <v>24</v>
      </c>
      <c r="K13896" s="1">
        <v>46255.758941458334</v>
      </c>
      <c r="L13896">
        <v>1</v>
      </c>
      <c r="M13896">
        <v>0</v>
      </c>
      <c r="N13896">
        <v>0</v>
      </c>
      <c r="O13896">
        <v>0</v>
      </c>
      <c r="P13896" s="119" t="s">
        <v>20254</v>
      </c>
    </row>
    <row r="13897" spans="1:16" x14ac:dyDescent="0.25">
      <c r="A13897">
        <v>27798</v>
      </c>
      <c r="B13897" s="119" t="s">
        <v>8909</v>
      </c>
      <c r="C13897">
        <v>80</v>
      </c>
      <c r="D13897">
        <v>24632</v>
      </c>
      <c r="E13897">
        <v>1119</v>
      </c>
      <c r="F13897">
        <v>2167</v>
      </c>
      <c r="G13897">
        <v>3888</v>
      </c>
      <c r="H13897">
        <v>3235</v>
      </c>
      <c r="I13897" s="119" t="s">
        <v>4726</v>
      </c>
      <c r="J13897" s="119" t="s">
        <v>24</v>
      </c>
      <c r="K13897" s="1">
        <v>46255.758941458334</v>
      </c>
      <c r="L13897">
        <v>656</v>
      </c>
      <c r="M13897">
        <v>408</v>
      </c>
      <c r="N13897">
        <v>132</v>
      </c>
      <c r="O13897">
        <v>90</v>
      </c>
      <c r="P13897" s="119" t="s">
        <v>20254</v>
      </c>
    </row>
    <row r="13898" spans="1:16" x14ac:dyDescent="0.25">
      <c r="A13898">
        <v>27799</v>
      </c>
      <c r="B13898" s="119" t="s">
        <v>8910</v>
      </c>
      <c r="C13898">
        <v>65</v>
      </c>
      <c r="D13898">
        <v>24592</v>
      </c>
      <c r="E13898">
        <v>74</v>
      </c>
      <c r="F13898">
        <v>4535</v>
      </c>
      <c r="G13898">
        <v>35</v>
      </c>
      <c r="H13898">
        <v>30000</v>
      </c>
      <c r="I13898" s="119" t="s">
        <v>4726</v>
      </c>
      <c r="J13898" s="119" t="s">
        <v>24</v>
      </c>
      <c r="K13898" s="1">
        <v>46255.758941458334</v>
      </c>
      <c r="L13898">
        <v>0</v>
      </c>
      <c r="M13898">
        <v>0</v>
      </c>
      <c r="N13898">
        <v>0</v>
      </c>
      <c r="O13898">
        <v>0</v>
      </c>
      <c r="P13898" s="119" t="s">
        <v>20254</v>
      </c>
    </row>
    <row r="13899" spans="1:16" x14ac:dyDescent="0.25">
      <c r="A13899">
        <v>27800</v>
      </c>
      <c r="B13899" s="119" t="s">
        <v>8911</v>
      </c>
      <c r="C13899">
        <v>73</v>
      </c>
      <c r="D13899">
        <v>24601</v>
      </c>
      <c r="E13899">
        <v>62</v>
      </c>
      <c r="F13899">
        <v>31444</v>
      </c>
      <c r="G13899">
        <v>33</v>
      </c>
      <c r="H13899">
        <v>95047</v>
      </c>
      <c r="I13899" s="119" t="s">
        <v>4726</v>
      </c>
      <c r="J13899" s="119" t="s">
        <v>24</v>
      </c>
      <c r="K13899" s="1">
        <v>46255.758941458334</v>
      </c>
      <c r="L13899">
        <v>0</v>
      </c>
      <c r="M13899">
        <v>5</v>
      </c>
      <c r="N13899">
        <v>0</v>
      </c>
      <c r="O13899">
        <v>0</v>
      </c>
      <c r="P13899" s="119" t="s">
        <v>20254</v>
      </c>
    </row>
    <row r="13900" spans="1:16" x14ac:dyDescent="0.25">
      <c r="A13900">
        <v>27801</v>
      </c>
      <c r="B13900" s="119" t="s">
        <v>8912</v>
      </c>
      <c r="C13900">
        <v>14</v>
      </c>
      <c r="D13900">
        <v>24646</v>
      </c>
      <c r="E13900">
        <v>116</v>
      </c>
      <c r="F13900">
        <v>68</v>
      </c>
      <c r="G13900">
        <v>1228</v>
      </c>
      <c r="H13900">
        <v>103</v>
      </c>
      <c r="I13900" s="119" t="s">
        <v>4726</v>
      </c>
      <c r="J13900" s="119" t="s">
        <v>139</v>
      </c>
      <c r="K13900" s="1">
        <v>46255.758941458334</v>
      </c>
      <c r="L13900">
        <v>75</v>
      </c>
      <c r="M13900">
        <v>12</v>
      </c>
      <c r="N13900">
        <v>13</v>
      </c>
      <c r="O13900">
        <v>0</v>
      </c>
      <c r="P13900" s="119" t="s">
        <v>20254</v>
      </c>
    </row>
    <row r="13901" spans="1:16" x14ac:dyDescent="0.25">
      <c r="A13901">
        <v>27802</v>
      </c>
      <c r="B13901" s="119" t="s">
        <v>8913</v>
      </c>
      <c r="C13901">
        <v>80</v>
      </c>
      <c r="D13901">
        <v>24618</v>
      </c>
      <c r="E13901">
        <v>542</v>
      </c>
      <c r="F13901">
        <v>3059</v>
      </c>
      <c r="G13901">
        <v>1493</v>
      </c>
      <c r="H13901">
        <v>3699</v>
      </c>
      <c r="I13901" s="119" t="s">
        <v>4726</v>
      </c>
      <c r="J13901" s="119" t="s">
        <v>24</v>
      </c>
      <c r="K13901" s="1">
        <v>46255.758941458334</v>
      </c>
      <c r="L13901">
        <v>1018</v>
      </c>
      <c r="M13901">
        <v>118</v>
      </c>
      <c r="N13901">
        <v>443</v>
      </c>
      <c r="O13901">
        <v>14</v>
      </c>
      <c r="P13901" s="119" t="s">
        <v>20254</v>
      </c>
    </row>
    <row r="13902" spans="1:16" x14ac:dyDescent="0.25">
      <c r="A13902">
        <v>27803</v>
      </c>
      <c r="B13902" s="119" t="s">
        <v>8914</v>
      </c>
      <c r="C13902">
        <v>20</v>
      </c>
      <c r="D13902">
        <v>24549</v>
      </c>
      <c r="E13902">
        <v>62</v>
      </c>
      <c r="F13902">
        <v>89</v>
      </c>
      <c r="G13902">
        <v>1025</v>
      </c>
      <c r="H13902">
        <v>100</v>
      </c>
      <c r="I13902" s="119" t="s">
        <v>4726</v>
      </c>
      <c r="J13902" s="119" t="s">
        <v>139</v>
      </c>
      <c r="K13902" s="1">
        <v>46255.758941458334</v>
      </c>
      <c r="L13902">
        <v>35</v>
      </c>
      <c r="M13902">
        <v>16</v>
      </c>
      <c r="N13902">
        <v>13</v>
      </c>
      <c r="O13902">
        <v>10</v>
      </c>
      <c r="P13902" s="119" t="s">
        <v>20254</v>
      </c>
    </row>
    <row r="13903" spans="1:16" x14ac:dyDescent="0.25">
      <c r="A13903">
        <v>27804</v>
      </c>
      <c r="B13903" s="119" t="s">
        <v>8915</v>
      </c>
      <c r="C13903">
        <v>26</v>
      </c>
      <c r="D13903">
        <v>24625</v>
      </c>
      <c r="E13903">
        <v>390</v>
      </c>
      <c r="F13903">
        <v>100</v>
      </c>
      <c r="G13903">
        <v>667</v>
      </c>
      <c r="H13903">
        <v>142</v>
      </c>
      <c r="I13903" s="119" t="s">
        <v>4726</v>
      </c>
      <c r="J13903" s="119" t="s">
        <v>139</v>
      </c>
      <c r="K13903" s="1">
        <v>46255.758941458334</v>
      </c>
      <c r="L13903">
        <v>42</v>
      </c>
      <c r="M13903">
        <v>10</v>
      </c>
      <c r="N13903">
        <v>15</v>
      </c>
      <c r="O13903">
        <v>1</v>
      </c>
      <c r="P13903" s="119" t="s">
        <v>20254</v>
      </c>
    </row>
    <row r="13904" spans="1:16" x14ac:dyDescent="0.25">
      <c r="A13904">
        <v>27805</v>
      </c>
      <c r="B13904" s="119" t="s">
        <v>8916</v>
      </c>
      <c r="C13904">
        <v>66</v>
      </c>
      <c r="D13904">
        <v>24592</v>
      </c>
      <c r="E13904">
        <v>156</v>
      </c>
      <c r="F13904">
        <v>3583</v>
      </c>
      <c r="G13904">
        <v>56</v>
      </c>
      <c r="H13904">
        <v>15499</v>
      </c>
      <c r="I13904" s="119" t="s">
        <v>4726</v>
      </c>
      <c r="J13904" s="119" t="s">
        <v>24</v>
      </c>
      <c r="K13904" s="1">
        <v>46255.758941458334</v>
      </c>
      <c r="L13904">
        <v>0</v>
      </c>
      <c r="M13904">
        <v>0</v>
      </c>
      <c r="N13904">
        <v>0</v>
      </c>
      <c r="O13904">
        <v>0</v>
      </c>
      <c r="P13904" s="119" t="s">
        <v>20254</v>
      </c>
    </row>
    <row r="13905" spans="1:16" x14ac:dyDescent="0.25">
      <c r="A13905">
        <v>27806</v>
      </c>
      <c r="B13905" s="119" t="s">
        <v>8917</v>
      </c>
      <c r="C13905">
        <v>74</v>
      </c>
      <c r="D13905">
        <v>24621</v>
      </c>
      <c r="E13905">
        <v>51</v>
      </c>
      <c r="F13905">
        <v>3007</v>
      </c>
      <c r="G13905">
        <v>24</v>
      </c>
      <c r="H13905">
        <v>69996</v>
      </c>
      <c r="I13905" s="119" t="s">
        <v>4726</v>
      </c>
      <c r="J13905" s="119" t="s">
        <v>24</v>
      </c>
      <c r="K13905" s="1">
        <v>46255.758941458334</v>
      </c>
      <c r="L13905">
        <v>1</v>
      </c>
      <c r="M13905">
        <v>0</v>
      </c>
      <c r="N13905">
        <v>0</v>
      </c>
      <c r="O13905">
        <v>0</v>
      </c>
      <c r="P13905" s="119" t="s">
        <v>20254</v>
      </c>
    </row>
    <row r="13906" spans="1:16" x14ac:dyDescent="0.25">
      <c r="A13906">
        <v>27807</v>
      </c>
      <c r="B13906" s="119" t="s">
        <v>8918</v>
      </c>
      <c r="C13906">
        <v>32</v>
      </c>
      <c r="D13906">
        <v>24549</v>
      </c>
      <c r="E13906">
        <v>508</v>
      </c>
      <c r="F13906">
        <v>114</v>
      </c>
      <c r="G13906">
        <v>668</v>
      </c>
      <c r="H13906">
        <v>175</v>
      </c>
      <c r="I13906" s="119" t="s">
        <v>4726</v>
      </c>
      <c r="J13906" s="119" t="s">
        <v>139</v>
      </c>
      <c r="K13906" s="1">
        <v>46255.758941458334</v>
      </c>
      <c r="L13906">
        <v>4</v>
      </c>
      <c r="M13906">
        <v>3</v>
      </c>
      <c r="N13906">
        <v>0</v>
      </c>
      <c r="O13906">
        <v>0</v>
      </c>
      <c r="P13906" s="119" t="s">
        <v>20254</v>
      </c>
    </row>
    <row r="13907" spans="1:16" x14ac:dyDescent="0.25">
      <c r="A13907">
        <v>27808</v>
      </c>
      <c r="B13907" s="119" t="s">
        <v>8919</v>
      </c>
      <c r="C13907">
        <v>80</v>
      </c>
      <c r="D13907">
        <v>24551</v>
      </c>
      <c r="E13907">
        <v>1128</v>
      </c>
      <c r="F13907">
        <v>1985</v>
      </c>
      <c r="G13907">
        <v>1386</v>
      </c>
      <c r="H13907">
        <v>3193</v>
      </c>
      <c r="I13907" s="119" t="s">
        <v>4726</v>
      </c>
      <c r="J13907" s="119" t="s">
        <v>24</v>
      </c>
      <c r="K13907" s="1">
        <v>46255.758941458334</v>
      </c>
      <c r="L13907">
        <v>454</v>
      </c>
      <c r="M13907">
        <v>90</v>
      </c>
      <c r="N13907">
        <v>37</v>
      </c>
      <c r="O13907">
        <v>47</v>
      </c>
      <c r="P13907" s="119" t="s">
        <v>20254</v>
      </c>
    </row>
    <row r="13908" spans="1:16" x14ac:dyDescent="0.25">
      <c r="A13908">
        <v>27809</v>
      </c>
      <c r="B13908" s="119" t="s">
        <v>8920</v>
      </c>
      <c r="C13908">
        <v>27</v>
      </c>
      <c r="D13908">
        <v>24603</v>
      </c>
      <c r="E13908">
        <v>291</v>
      </c>
      <c r="F13908">
        <v>106</v>
      </c>
      <c r="G13908">
        <v>828</v>
      </c>
      <c r="H13908">
        <v>158</v>
      </c>
      <c r="I13908" s="119" t="s">
        <v>4726</v>
      </c>
      <c r="J13908" s="119" t="s">
        <v>139</v>
      </c>
      <c r="K13908" s="1">
        <v>46255.758941458334</v>
      </c>
      <c r="L13908">
        <v>17</v>
      </c>
      <c r="M13908">
        <v>1</v>
      </c>
      <c r="N13908">
        <v>9</v>
      </c>
      <c r="O13908">
        <v>1</v>
      </c>
      <c r="P13908" s="119" t="s">
        <v>20254</v>
      </c>
    </row>
    <row r="13909" spans="1:16" x14ac:dyDescent="0.25">
      <c r="A13909">
        <v>27810</v>
      </c>
      <c r="B13909" s="119" t="s">
        <v>8907</v>
      </c>
      <c r="C13909">
        <v>75</v>
      </c>
      <c r="D13909">
        <v>24572</v>
      </c>
      <c r="E13909">
        <v>364</v>
      </c>
      <c r="F13909">
        <v>1629</v>
      </c>
      <c r="G13909">
        <v>201</v>
      </c>
      <c r="H13909">
        <v>3299</v>
      </c>
      <c r="I13909" s="119" t="s">
        <v>4726</v>
      </c>
      <c r="J13909" s="119" t="s">
        <v>24</v>
      </c>
      <c r="K13909" s="1">
        <v>46255.758941458334</v>
      </c>
      <c r="L13909">
        <v>363</v>
      </c>
      <c r="M13909">
        <v>1</v>
      </c>
      <c r="N13909">
        <v>5</v>
      </c>
      <c r="O13909">
        <v>0</v>
      </c>
      <c r="P13909" s="119" t="s">
        <v>20254</v>
      </c>
    </row>
    <row r="13910" spans="1:16" x14ac:dyDescent="0.25">
      <c r="A13910">
        <v>27811</v>
      </c>
      <c r="B13910" s="119" t="s">
        <v>8921</v>
      </c>
      <c r="C13910">
        <v>33</v>
      </c>
      <c r="D13910">
        <v>24576</v>
      </c>
      <c r="E13910">
        <v>614</v>
      </c>
      <c r="F13910">
        <v>117</v>
      </c>
      <c r="G13910">
        <v>318</v>
      </c>
      <c r="H13910">
        <v>176</v>
      </c>
      <c r="I13910" s="119" t="s">
        <v>4726</v>
      </c>
      <c r="J13910" s="119" t="s">
        <v>139</v>
      </c>
      <c r="K13910" s="1">
        <v>46255.758941458334</v>
      </c>
      <c r="L13910">
        <v>22</v>
      </c>
      <c r="M13910">
        <v>1</v>
      </c>
      <c r="N13910">
        <v>0</v>
      </c>
      <c r="O13910">
        <v>0</v>
      </c>
      <c r="P13910" s="119" t="s">
        <v>20254</v>
      </c>
    </row>
    <row r="13911" spans="1:16" x14ac:dyDescent="0.25">
      <c r="A13911">
        <v>27812</v>
      </c>
      <c r="B13911" s="119" t="s">
        <v>8922</v>
      </c>
      <c r="C13911">
        <v>40</v>
      </c>
      <c r="D13911">
        <v>24619</v>
      </c>
      <c r="E13911">
        <v>89</v>
      </c>
      <c r="F13911">
        <v>135</v>
      </c>
      <c r="G13911">
        <v>579</v>
      </c>
      <c r="H13911">
        <v>183</v>
      </c>
      <c r="I13911" s="119" t="s">
        <v>4726</v>
      </c>
      <c r="J13911" s="119" t="s">
        <v>139</v>
      </c>
      <c r="K13911" s="1">
        <v>46255.758941458334</v>
      </c>
      <c r="L13911">
        <v>9</v>
      </c>
      <c r="M13911">
        <v>1</v>
      </c>
      <c r="N13911">
        <v>4</v>
      </c>
      <c r="O13911">
        <v>1</v>
      </c>
      <c r="P13911" s="119" t="s">
        <v>20254</v>
      </c>
    </row>
    <row r="13912" spans="1:16" x14ac:dyDescent="0.25">
      <c r="A13912">
        <v>27813</v>
      </c>
      <c r="B13912" s="119" t="s">
        <v>8923</v>
      </c>
      <c r="C13912">
        <v>80</v>
      </c>
      <c r="D13912">
        <v>24575</v>
      </c>
      <c r="E13912">
        <v>969</v>
      </c>
      <c r="F13912">
        <v>2498</v>
      </c>
      <c r="G13912">
        <v>1352</v>
      </c>
      <c r="H13912">
        <v>3218</v>
      </c>
      <c r="I13912" s="119" t="s">
        <v>4726</v>
      </c>
      <c r="J13912" s="119" t="s">
        <v>24</v>
      </c>
      <c r="K13912" s="1">
        <v>46255.758941458334</v>
      </c>
      <c r="L13912">
        <v>760</v>
      </c>
      <c r="M13912">
        <v>87</v>
      </c>
      <c r="N13912">
        <v>223</v>
      </c>
      <c r="O13912">
        <v>26</v>
      </c>
      <c r="P13912" s="119" t="s">
        <v>20254</v>
      </c>
    </row>
    <row r="13913" spans="1:16" x14ac:dyDescent="0.25">
      <c r="A13913">
        <v>27814</v>
      </c>
      <c r="B13913" s="119" t="s">
        <v>8924</v>
      </c>
      <c r="C13913">
        <v>76</v>
      </c>
      <c r="D13913">
        <v>24580</v>
      </c>
      <c r="E13913">
        <v>473</v>
      </c>
      <c r="F13913">
        <v>1931</v>
      </c>
      <c r="G13913">
        <v>6052</v>
      </c>
      <c r="H13913">
        <v>3289</v>
      </c>
      <c r="I13913" s="119" t="s">
        <v>4726</v>
      </c>
      <c r="J13913" s="119" t="s">
        <v>24</v>
      </c>
      <c r="K13913" s="1">
        <v>46255.758941458334</v>
      </c>
      <c r="L13913">
        <v>308</v>
      </c>
      <c r="M13913">
        <v>433</v>
      </c>
      <c r="N13913">
        <v>9</v>
      </c>
      <c r="O13913">
        <v>164</v>
      </c>
      <c r="P13913" s="119" t="s">
        <v>20254</v>
      </c>
    </row>
    <row r="13914" spans="1:16" x14ac:dyDescent="0.25">
      <c r="A13914">
        <v>27815</v>
      </c>
      <c r="B13914" s="119" t="s">
        <v>8925</v>
      </c>
      <c r="C13914">
        <v>38</v>
      </c>
      <c r="D13914">
        <v>24610</v>
      </c>
      <c r="E13914">
        <v>0</v>
      </c>
      <c r="F13914">
        <v>0</v>
      </c>
      <c r="G13914">
        <v>862</v>
      </c>
      <c r="H13914">
        <v>186</v>
      </c>
      <c r="I13914" s="119" t="s">
        <v>4726</v>
      </c>
      <c r="J13914" s="119" t="s">
        <v>139</v>
      </c>
      <c r="K13914" s="1">
        <v>46255.758941458334</v>
      </c>
      <c r="L13914">
        <v>0</v>
      </c>
      <c r="M13914">
        <v>9</v>
      </c>
      <c r="N13914">
        <v>0</v>
      </c>
      <c r="O13914">
        <v>1</v>
      </c>
      <c r="P13914" s="119" t="s">
        <v>20254</v>
      </c>
    </row>
    <row r="13915" spans="1:16" x14ac:dyDescent="0.25">
      <c r="A13915">
        <v>27816</v>
      </c>
      <c r="B13915" s="119" t="s">
        <v>8926</v>
      </c>
      <c r="C13915">
        <v>44</v>
      </c>
      <c r="D13915">
        <v>24619</v>
      </c>
      <c r="E13915">
        <v>0</v>
      </c>
      <c r="F13915">
        <v>0</v>
      </c>
      <c r="G13915">
        <v>311</v>
      </c>
      <c r="H13915">
        <v>216</v>
      </c>
      <c r="I13915" s="119" t="s">
        <v>4726</v>
      </c>
      <c r="J13915" s="119" t="s">
        <v>139</v>
      </c>
      <c r="K13915" s="1">
        <v>46255.758941458334</v>
      </c>
      <c r="L13915">
        <v>3</v>
      </c>
      <c r="M13915">
        <v>2</v>
      </c>
      <c r="N13915">
        <v>0</v>
      </c>
      <c r="O13915">
        <v>1</v>
      </c>
      <c r="P13915" s="119" t="s">
        <v>20254</v>
      </c>
    </row>
    <row r="13916" spans="1:16" x14ac:dyDescent="0.25">
      <c r="A13916">
        <v>27818</v>
      </c>
      <c r="B13916" s="119" t="s">
        <v>8927</v>
      </c>
      <c r="C13916">
        <v>50</v>
      </c>
      <c r="D13916">
        <v>24616</v>
      </c>
      <c r="E13916">
        <v>226</v>
      </c>
      <c r="F13916">
        <v>159</v>
      </c>
      <c r="G13916">
        <v>269</v>
      </c>
      <c r="H13916">
        <v>311</v>
      </c>
      <c r="I13916" s="119" t="s">
        <v>4726</v>
      </c>
      <c r="J13916" s="119" t="s">
        <v>139</v>
      </c>
      <c r="K13916" s="1">
        <v>46255.758941458334</v>
      </c>
      <c r="L13916">
        <v>13</v>
      </c>
      <c r="M13916">
        <v>12</v>
      </c>
      <c r="N13916">
        <v>2</v>
      </c>
      <c r="O13916">
        <v>2</v>
      </c>
      <c r="P13916" s="119" t="s">
        <v>20254</v>
      </c>
    </row>
    <row r="13917" spans="1:16" x14ac:dyDescent="0.25">
      <c r="A13917">
        <v>27819</v>
      </c>
      <c r="B13917" s="119" t="s">
        <v>8928</v>
      </c>
      <c r="C13917">
        <v>1</v>
      </c>
      <c r="E13917">
        <v>420</v>
      </c>
      <c r="F13917">
        <v>14</v>
      </c>
      <c r="G13917">
        <v>490</v>
      </c>
      <c r="H13917">
        <v>64</v>
      </c>
      <c r="I13917" s="119" t="s">
        <v>4726</v>
      </c>
      <c r="J13917" s="119" t="s">
        <v>22</v>
      </c>
      <c r="K13917" s="1">
        <v>46255.758941458334</v>
      </c>
      <c r="L13917">
        <v>0</v>
      </c>
      <c r="M13917">
        <v>0</v>
      </c>
      <c r="N13917">
        <v>0</v>
      </c>
      <c r="O13917">
        <v>0</v>
      </c>
      <c r="P13917" s="119" t="s">
        <v>20254</v>
      </c>
    </row>
    <row r="13918" spans="1:16" x14ac:dyDescent="0.25">
      <c r="A13918">
        <v>27820</v>
      </c>
      <c r="B13918" s="119" t="s">
        <v>8918</v>
      </c>
      <c r="C13918">
        <v>56</v>
      </c>
      <c r="D13918">
        <v>24549</v>
      </c>
      <c r="E13918">
        <v>105</v>
      </c>
      <c r="F13918">
        <v>173</v>
      </c>
      <c r="G13918">
        <v>275</v>
      </c>
      <c r="H13918">
        <v>220</v>
      </c>
      <c r="I13918" s="119" t="s">
        <v>4726</v>
      </c>
      <c r="J13918" s="119" t="s">
        <v>139</v>
      </c>
      <c r="K13918" s="1">
        <v>46255.758941458334</v>
      </c>
      <c r="L13918">
        <v>18</v>
      </c>
      <c r="M13918">
        <v>2</v>
      </c>
      <c r="N13918">
        <v>6</v>
      </c>
      <c r="O13918">
        <v>0</v>
      </c>
      <c r="P13918" s="119" t="s">
        <v>20254</v>
      </c>
    </row>
    <row r="13919" spans="1:16" x14ac:dyDescent="0.25">
      <c r="A13919">
        <v>27821</v>
      </c>
      <c r="B13919" s="119" t="s">
        <v>8928</v>
      </c>
      <c r="C13919">
        <v>6</v>
      </c>
      <c r="E13919">
        <v>606</v>
      </c>
      <c r="F13919">
        <v>20</v>
      </c>
      <c r="G13919">
        <v>384</v>
      </c>
      <c r="H13919">
        <v>90</v>
      </c>
      <c r="I13919" s="119" t="s">
        <v>4726</v>
      </c>
      <c r="J13919" s="119" t="s">
        <v>22</v>
      </c>
      <c r="K13919" s="1">
        <v>46255.758941458334</v>
      </c>
      <c r="L13919">
        <v>17</v>
      </c>
      <c r="M13919">
        <v>3</v>
      </c>
      <c r="N13919">
        <v>4</v>
      </c>
      <c r="O13919">
        <v>1</v>
      </c>
      <c r="P13919" s="119" t="s">
        <v>20254</v>
      </c>
    </row>
    <row r="13920" spans="1:16" x14ac:dyDescent="0.25">
      <c r="A13920">
        <v>27822</v>
      </c>
      <c r="B13920" s="119" t="s">
        <v>8928</v>
      </c>
      <c r="C13920">
        <v>11</v>
      </c>
      <c r="E13920">
        <v>1534</v>
      </c>
      <c r="F13920">
        <v>29</v>
      </c>
      <c r="G13920">
        <v>448</v>
      </c>
      <c r="H13920">
        <v>59</v>
      </c>
      <c r="I13920" s="119" t="s">
        <v>4726</v>
      </c>
      <c r="J13920" s="119" t="s">
        <v>22</v>
      </c>
      <c r="K13920" s="1">
        <v>46255.758941458334</v>
      </c>
      <c r="L13920">
        <v>0</v>
      </c>
      <c r="M13920">
        <v>0</v>
      </c>
      <c r="N13920">
        <v>0</v>
      </c>
      <c r="O13920">
        <v>0</v>
      </c>
      <c r="P13920" s="119" t="s">
        <v>20254</v>
      </c>
    </row>
    <row r="13921" spans="1:16" x14ac:dyDescent="0.25">
      <c r="A13921">
        <v>27823</v>
      </c>
      <c r="B13921" s="119" t="s">
        <v>8929</v>
      </c>
      <c r="C13921">
        <v>39</v>
      </c>
      <c r="D13921">
        <v>24616</v>
      </c>
      <c r="E13921">
        <v>198</v>
      </c>
      <c r="F13921">
        <v>131</v>
      </c>
      <c r="G13921">
        <v>733</v>
      </c>
      <c r="H13921">
        <v>160</v>
      </c>
      <c r="I13921" s="119" t="s">
        <v>4726</v>
      </c>
      <c r="J13921" s="119" t="s">
        <v>139</v>
      </c>
      <c r="K13921" s="1">
        <v>46255.758941458334</v>
      </c>
      <c r="L13921">
        <v>19</v>
      </c>
      <c r="M13921">
        <v>3</v>
      </c>
      <c r="N13921">
        <v>3</v>
      </c>
      <c r="O13921">
        <v>0</v>
      </c>
      <c r="P13921" s="119" t="s">
        <v>20254</v>
      </c>
    </row>
    <row r="13922" spans="1:16" x14ac:dyDescent="0.25">
      <c r="A13922">
        <v>27824</v>
      </c>
      <c r="B13922" s="119" t="s">
        <v>8930</v>
      </c>
      <c r="C13922">
        <v>45</v>
      </c>
      <c r="D13922">
        <v>24631</v>
      </c>
      <c r="E13922">
        <v>677</v>
      </c>
      <c r="F13922">
        <v>148</v>
      </c>
      <c r="G13922">
        <v>326</v>
      </c>
      <c r="H13922">
        <v>245</v>
      </c>
      <c r="I13922" s="119" t="s">
        <v>4726</v>
      </c>
      <c r="J13922" s="119" t="s">
        <v>139</v>
      </c>
      <c r="K13922" s="1">
        <v>46255.758941458334</v>
      </c>
      <c r="L13922">
        <v>18</v>
      </c>
      <c r="M13922">
        <v>6</v>
      </c>
      <c r="N13922">
        <v>2</v>
      </c>
      <c r="O13922">
        <v>1</v>
      </c>
      <c r="P13922" s="119" t="s">
        <v>20254</v>
      </c>
    </row>
    <row r="13923" spans="1:16" x14ac:dyDescent="0.25">
      <c r="A13923">
        <v>27825</v>
      </c>
      <c r="B13923" s="119" t="s">
        <v>8928</v>
      </c>
      <c r="C13923">
        <v>16</v>
      </c>
      <c r="E13923">
        <v>497</v>
      </c>
      <c r="F13923">
        <v>36</v>
      </c>
      <c r="G13923">
        <v>257</v>
      </c>
      <c r="H13923">
        <v>120</v>
      </c>
      <c r="I13923" s="119" t="s">
        <v>4726</v>
      </c>
      <c r="J13923" s="119" t="s">
        <v>22</v>
      </c>
      <c r="K13923" s="1">
        <v>46255.758941458334</v>
      </c>
      <c r="L13923">
        <v>7</v>
      </c>
      <c r="M13923">
        <v>3</v>
      </c>
      <c r="N13923">
        <v>3</v>
      </c>
      <c r="O13923">
        <v>0</v>
      </c>
      <c r="P13923" s="119" t="s">
        <v>20254</v>
      </c>
    </row>
    <row r="13924" spans="1:16" x14ac:dyDescent="0.25">
      <c r="A13924">
        <v>27826</v>
      </c>
      <c r="B13924" s="119" t="s">
        <v>8931</v>
      </c>
      <c r="C13924">
        <v>0</v>
      </c>
      <c r="E13924">
        <v>1662</v>
      </c>
      <c r="F13924">
        <v>21</v>
      </c>
      <c r="G13924">
        <v>265</v>
      </c>
      <c r="H13924">
        <v>61</v>
      </c>
      <c r="I13924" s="119" t="s">
        <v>4726</v>
      </c>
      <c r="J13924" s="119" t="s">
        <v>22</v>
      </c>
      <c r="K13924" s="1">
        <v>46255.758941458334</v>
      </c>
      <c r="L13924">
        <v>28</v>
      </c>
      <c r="M13924">
        <v>0</v>
      </c>
      <c r="N13924">
        <v>2</v>
      </c>
      <c r="O13924">
        <v>0</v>
      </c>
      <c r="P13924" s="119" t="s">
        <v>20254</v>
      </c>
    </row>
    <row r="13925" spans="1:16" x14ac:dyDescent="0.25">
      <c r="A13925">
        <v>27827</v>
      </c>
      <c r="B13925" s="119" t="s">
        <v>8932</v>
      </c>
      <c r="C13925">
        <v>51</v>
      </c>
      <c r="D13925">
        <v>24547</v>
      </c>
      <c r="E13925">
        <v>213</v>
      </c>
      <c r="F13925">
        <v>159</v>
      </c>
      <c r="G13925">
        <v>484</v>
      </c>
      <c r="H13925">
        <v>244</v>
      </c>
      <c r="I13925" s="119" t="s">
        <v>4726</v>
      </c>
      <c r="J13925" s="119" t="s">
        <v>139</v>
      </c>
      <c r="K13925" s="1">
        <v>46255.758941458334</v>
      </c>
      <c r="L13925">
        <v>13</v>
      </c>
      <c r="M13925">
        <v>2</v>
      </c>
      <c r="N13925">
        <v>1</v>
      </c>
      <c r="O13925">
        <v>0</v>
      </c>
      <c r="P13925" s="119" t="s">
        <v>20254</v>
      </c>
    </row>
    <row r="13926" spans="1:16" x14ac:dyDescent="0.25">
      <c r="A13926">
        <v>27828</v>
      </c>
      <c r="B13926" s="119" t="s">
        <v>8933</v>
      </c>
      <c r="C13926">
        <v>57</v>
      </c>
      <c r="D13926">
        <v>24622</v>
      </c>
      <c r="E13926">
        <v>0</v>
      </c>
      <c r="F13926">
        <v>0</v>
      </c>
      <c r="G13926">
        <v>273</v>
      </c>
      <c r="H13926">
        <v>219</v>
      </c>
      <c r="I13926" s="119" t="s">
        <v>4726</v>
      </c>
      <c r="J13926" s="119" t="s">
        <v>139</v>
      </c>
      <c r="K13926" s="1">
        <v>46255.758941458334</v>
      </c>
      <c r="L13926">
        <v>120</v>
      </c>
      <c r="M13926">
        <v>3</v>
      </c>
      <c r="N13926">
        <v>0</v>
      </c>
      <c r="O13926">
        <v>1</v>
      </c>
      <c r="P13926" s="119" t="s">
        <v>20254</v>
      </c>
    </row>
    <row r="13927" spans="1:16" x14ac:dyDescent="0.25">
      <c r="A13927">
        <v>27829</v>
      </c>
      <c r="B13927" s="119" t="s">
        <v>8931</v>
      </c>
      <c r="C13927">
        <v>7</v>
      </c>
      <c r="E13927">
        <v>1180</v>
      </c>
      <c r="F13927">
        <v>27</v>
      </c>
      <c r="G13927">
        <v>741</v>
      </c>
      <c r="H13927">
        <v>53</v>
      </c>
      <c r="I13927" s="119" t="s">
        <v>4726</v>
      </c>
      <c r="J13927" s="119" t="s">
        <v>22</v>
      </c>
      <c r="K13927" s="1">
        <v>46255.758941458334</v>
      </c>
      <c r="L13927">
        <v>13</v>
      </c>
      <c r="M13927">
        <v>2</v>
      </c>
      <c r="N13927">
        <v>4</v>
      </c>
      <c r="O13927">
        <v>1</v>
      </c>
      <c r="P13927" s="119" t="s">
        <v>20254</v>
      </c>
    </row>
    <row r="13928" spans="1:16" x14ac:dyDescent="0.25">
      <c r="A13928">
        <v>27830</v>
      </c>
      <c r="B13928" s="119" t="s">
        <v>8934</v>
      </c>
      <c r="C13928">
        <v>46</v>
      </c>
      <c r="D13928">
        <v>24557</v>
      </c>
      <c r="E13928">
        <v>0</v>
      </c>
      <c r="F13928">
        <v>0</v>
      </c>
      <c r="G13928">
        <v>224</v>
      </c>
      <c r="H13928">
        <v>180</v>
      </c>
      <c r="I13928" s="119" t="s">
        <v>4726</v>
      </c>
      <c r="J13928" s="119" t="s">
        <v>139</v>
      </c>
      <c r="K13928" s="1">
        <v>46255.758941458334</v>
      </c>
      <c r="L13928">
        <v>20</v>
      </c>
      <c r="M13928">
        <v>1</v>
      </c>
      <c r="N13928">
        <v>6</v>
      </c>
      <c r="O13928">
        <v>0</v>
      </c>
      <c r="P13928" s="119" t="s">
        <v>20254</v>
      </c>
    </row>
    <row r="13929" spans="1:16" x14ac:dyDescent="0.25">
      <c r="A13929">
        <v>27831</v>
      </c>
      <c r="B13929" s="119" t="s">
        <v>8931</v>
      </c>
      <c r="C13929">
        <v>12</v>
      </c>
      <c r="E13929">
        <v>0</v>
      </c>
      <c r="F13929">
        <v>0</v>
      </c>
      <c r="G13929">
        <v>540</v>
      </c>
      <c r="H13929">
        <v>48</v>
      </c>
      <c r="I13929" s="119" t="s">
        <v>4726</v>
      </c>
      <c r="J13929" s="119" t="s">
        <v>22</v>
      </c>
      <c r="K13929" s="1">
        <v>46255.758941458334</v>
      </c>
      <c r="L13929">
        <v>0</v>
      </c>
      <c r="M13929">
        <v>6</v>
      </c>
      <c r="N13929">
        <v>0</v>
      </c>
      <c r="O13929">
        <v>0</v>
      </c>
      <c r="P13929" s="119" t="s">
        <v>20254</v>
      </c>
    </row>
    <row r="13930" spans="1:16" x14ac:dyDescent="0.25">
      <c r="A13930">
        <v>27832</v>
      </c>
      <c r="B13930" s="119" t="s">
        <v>8935</v>
      </c>
      <c r="C13930">
        <v>52</v>
      </c>
      <c r="D13930">
        <v>24603</v>
      </c>
      <c r="E13930">
        <v>142</v>
      </c>
      <c r="F13930">
        <v>163</v>
      </c>
      <c r="G13930">
        <v>420</v>
      </c>
      <c r="H13930">
        <v>197</v>
      </c>
      <c r="I13930" s="119" t="s">
        <v>4726</v>
      </c>
      <c r="J13930" s="119" t="s">
        <v>139</v>
      </c>
      <c r="K13930" s="1">
        <v>46255.758941458334</v>
      </c>
      <c r="L13930">
        <v>20</v>
      </c>
      <c r="M13930">
        <v>2</v>
      </c>
      <c r="N13930">
        <v>3</v>
      </c>
      <c r="O13930">
        <v>1</v>
      </c>
      <c r="P13930" s="119" t="s">
        <v>20254</v>
      </c>
    </row>
    <row r="13931" spans="1:16" x14ac:dyDescent="0.25">
      <c r="A13931">
        <v>27833</v>
      </c>
      <c r="B13931" s="119" t="s">
        <v>8931</v>
      </c>
      <c r="C13931">
        <v>17</v>
      </c>
      <c r="E13931">
        <v>0</v>
      </c>
      <c r="F13931">
        <v>0</v>
      </c>
      <c r="G13931">
        <v>490</v>
      </c>
      <c r="H13931">
        <v>74</v>
      </c>
      <c r="I13931" s="119" t="s">
        <v>4726</v>
      </c>
      <c r="J13931" s="119" t="s">
        <v>22</v>
      </c>
      <c r="K13931" s="1">
        <v>46255.758941458334</v>
      </c>
      <c r="L13931">
        <v>0</v>
      </c>
      <c r="M13931">
        <v>3</v>
      </c>
      <c r="N13931">
        <v>0</v>
      </c>
      <c r="O13931">
        <v>0</v>
      </c>
      <c r="P13931" s="119" t="s">
        <v>20254</v>
      </c>
    </row>
    <row r="13932" spans="1:16" x14ac:dyDescent="0.25">
      <c r="A13932">
        <v>27834</v>
      </c>
      <c r="B13932" s="119" t="s">
        <v>8936</v>
      </c>
      <c r="C13932">
        <v>58</v>
      </c>
      <c r="D13932">
        <v>24622</v>
      </c>
      <c r="E13932">
        <v>0</v>
      </c>
      <c r="F13932">
        <v>0</v>
      </c>
      <c r="G13932">
        <v>354</v>
      </c>
      <c r="H13932">
        <v>177</v>
      </c>
      <c r="I13932" s="119" t="s">
        <v>4726</v>
      </c>
      <c r="J13932" s="119" t="s">
        <v>139</v>
      </c>
      <c r="K13932" s="1">
        <v>46255.758941458334</v>
      </c>
      <c r="L13932">
        <v>0</v>
      </c>
      <c r="M13932">
        <v>1</v>
      </c>
      <c r="N13932">
        <v>0</v>
      </c>
      <c r="O13932">
        <v>0</v>
      </c>
      <c r="P13932" s="119" t="s">
        <v>20254</v>
      </c>
    </row>
    <row r="13933" spans="1:16" x14ac:dyDescent="0.25">
      <c r="A13933">
        <v>27835</v>
      </c>
      <c r="B13933" s="119" t="s">
        <v>8937</v>
      </c>
      <c r="C13933">
        <v>0</v>
      </c>
      <c r="E13933">
        <v>327</v>
      </c>
      <c r="F13933">
        <v>16</v>
      </c>
      <c r="G13933">
        <v>373</v>
      </c>
      <c r="H13933">
        <v>50</v>
      </c>
      <c r="I13933" s="119" t="s">
        <v>4726</v>
      </c>
      <c r="J13933" s="119" t="s">
        <v>22</v>
      </c>
      <c r="K13933" s="1">
        <v>46255.758941458334</v>
      </c>
      <c r="L13933">
        <v>0</v>
      </c>
      <c r="M13933">
        <v>0</v>
      </c>
      <c r="N13933">
        <v>0</v>
      </c>
      <c r="O13933">
        <v>0</v>
      </c>
      <c r="P13933" s="119" t="s">
        <v>20254</v>
      </c>
    </row>
    <row r="13934" spans="1:16" x14ac:dyDescent="0.25">
      <c r="A13934">
        <v>27836</v>
      </c>
      <c r="B13934" s="119" t="s">
        <v>8937</v>
      </c>
      <c r="C13934">
        <v>8</v>
      </c>
      <c r="E13934">
        <v>478</v>
      </c>
      <c r="F13934">
        <v>24</v>
      </c>
      <c r="G13934">
        <v>595</v>
      </c>
      <c r="H13934">
        <v>43</v>
      </c>
      <c r="I13934" s="119" t="s">
        <v>4726</v>
      </c>
      <c r="J13934" s="119" t="s">
        <v>22</v>
      </c>
      <c r="K13934" s="1">
        <v>46255.758941458334</v>
      </c>
      <c r="L13934">
        <v>0</v>
      </c>
      <c r="M13934">
        <v>0</v>
      </c>
      <c r="N13934">
        <v>0</v>
      </c>
      <c r="O13934">
        <v>0</v>
      </c>
      <c r="P13934" s="119" t="s">
        <v>20254</v>
      </c>
    </row>
    <row r="13935" spans="1:16" x14ac:dyDescent="0.25">
      <c r="A13935">
        <v>27837</v>
      </c>
      <c r="B13935" s="119" t="s">
        <v>8938</v>
      </c>
      <c r="C13935">
        <v>53</v>
      </c>
      <c r="D13935">
        <v>24646</v>
      </c>
      <c r="E13935">
        <v>230</v>
      </c>
      <c r="F13935">
        <v>166</v>
      </c>
      <c r="G13935">
        <v>320</v>
      </c>
      <c r="H13935">
        <v>217</v>
      </c>
      <c r="I13935" s="119" t="s">
        <v>4726</v>
      </c>
      <c r="J13935" s="119" t="s">
        <v>139</v>
      </c>
      <c r="K13935" s="1">
        <v>46255.758941458334</v>
      </c>
      <c r="L13935">
        <v>12</v>
      </c>
      <c r="M13935">
        <v>2</v>
      </c>
      <c r="N13935">
        <v>4</v>
      </c>
      <c r="O13935">
        <v>0</v>
      </c>
      <c r="P13935" s="119" t="s">
        <v>20254</v>
      </c>
    </row>
    <row r="13936" spans="1:16" x14ac:dyDescent="0.25">
      <c r="A13936">
        <v>27838</v>
      </c>
      <c r="B13936" s="119" t="s">
        <v>8927</v>
      </c>
      <c r="C13936">
        <v>59</v>
      </c>
      <c r="D13936">
        <v>24616</v>
      </c>
      <c r="E13936">
        <v>0</v>
      </c>
      <c r="F13936">
        <v>0</v>
      </c>
      <c r="G13936">
        <v>681</v>
      </c>
      <c r="H13936">
        <v>180</v>
      </c>
      <c r="I13936" s="119" t="s">
        <v>4726</v>
      </c>
      <c r="J13936" s="119" t="s">
        <v>139</v>
      </c>
      <c r="K13936" s="1">
        <v>46255.758941458334</v>
      </c>
      <c r="L13936">
        <v>0</v>
      </c>
      <c r="M13936">
        <v>6</v>
      </c>
      <c r="N13936">
        <v>0</v>
      </c>
      <c r="O13936">
        <v>1</v>
      </c>
      <c r="P13936" s="119" t="s">
        <v>20254</v>
      </c>
    </row>
    <row r="13937" spans="1:16" x14ac:dyDescent="0.25">
      <c r="A13937">
        <v>27839</v>
      </c>
      <c r="B13937" s="119" t="s">
        <v>8937</v>
      </c>
      <c r="C13937">
        <v>13</v>
      </c>
      <c r="E13937">
        <v>0</v>
      </c>
      <c r="F13937">
        <v>0</v>
      </c>
      <c r="G13937">
        <v>767</v>
      </c>
      <c r="H13937">
        <v>60</v>
      </c>
      <c r="I13937" s="119" t="s">
        <v>4726</v>
      </c>
      <c r="J13937" s="119" t="s">
        <v>22</v>
      </c>
      <c r="K13937" s="1">
        <v>46255.758941458334</v>
      </c>
      <c r="L13937">
        <v>0</v>
      </c>
      <c r="M13937">
        <v>4</v>
      </c>
      <c r="N13937">
        <v>0</v>
      </c>
      <c r="O13937">
        <v>2</v>
      </c>
      <c r="P13937" s="119" t="s">
        <v>20254</v>
      </c>
    </row>
    <row r="13938" spans="1:16" x14ac:dyDescent="0.25">
      <c r="A13938">
        <v>27840</v>
      </c>
      <c r="B13938" s="119" t="s">
        <v>8832</v>
      </c>
      <c r="C13938">
        <v>62</v>
      </c>
      <c r="D13938">
        <v>24657</v>
      </c>
      <c r="E13938">
        <v>0</v>
      </c>
      <c r="F13938">
        <v>0</v>
      </c>
      <c r="G13938">
        <v>663</v>
      </c>
      <c r="H13938">
        <v>188</v>
      </c>
      <c r="I13938" s="119" t="s">
        <v>4726</v>
      </c>
      <c r="J13938" s="119" t="s">
        <v>139</v>
      </c>
      <c r="K13938" s="1">
        <v>46255.758941458334</v>
      </c>
      <c r="L13938">
        <v>0</v>
      </c>
      <c r="M13938">
        <v>6</v>
      </c>
      <c r="N13938">
        <v>0</v>
      </c>
      <c r="O13938">
        <v>0</v>
      </c>
      <c r="P13938" s="119" t="s">
        <v>20254</v>
      </c>
    </row>
    <row r="13939" spans="1:16" x14ac:dyDescent="0.25">
      <c r="A13939">
        <v>27841</v>
      </c>
      <c r="B13939" s="119" t="s">
        <v>8937</v>
      </c>
      <c r="C13939">
        <v>18</v>
      </c>
      <c r="E13939">
        <v>34</v>
      </c>
      <c r="F13939">
        <v>39</v>
      </c>
      <c r="G13939">
        <v>579</v>
      </c>
      <c r="H13939">
        <v>50</v>
      </c>
      <c r="I13939" s="119" t="s">
        <v>4726</v>
      </c>
      <c r="J13939" s="119" t="s">
        <v>22</v>
      </c>
      <c r="K13939" s="1">
        <v>46255.758941458334</v>
      </c>
      <c r="L13939">
        <v>23</v>
      </c>
      <c r="M13939">
        <v>0</v>
      </c>
      <c r="N13939">
        <v>4</v>
      </c>
      <c r="O13939">
        <v>0</v>
      </c>
      <c r="P13939" s="119" t="s">
        <v>20254</v>
      </c>
    </row>
    <row r="13940" spans="1:16" x14ac:dyDescent="0.25">
      <c r="A13940">
        <v>27842</v>
      </c>
      <c r="B13940" s="119" t="s">
        <v>8939</v>
      </c>
      <c r="C13940">
        <v>68</v>
      </c>
      <c r="D13940">
        <v>24619</v>
      </c>
      <c r="E13940">
        <v>0</v>
      </c>
      <c r="F13940">
        <v>0</v>
      </c>
      <c r="G13940">
        <v>767</v>
      </c>
      <c r="H13940">
        <v>202</v>
      </c>
      <c r="I13940" s="119" t="s">
        <v>4726</v>
      </c>
      <c r="J13940" s="119" t="s">
        <v>139</v>
      </c>
      <c r="K13940" s="1">
        <v>46255.758941458334</v>
      </c>
      <c r="L13940">
        <v>0</v>
      </c>
      <c r="M13940">
        <v>3</v>
      </c>
      <c r="N13940">
        <v>0</v>
      </c>
      <c r="O13940">
        <v>2</v>
      </c>
      <c r="P13940" s="119" t="s">
        <v>20254</v>
      </c>
    </row>
    <row r="13941" spans="1:16" x14ac:dyDescent="0.25">
      <c r="A13941">
        <v>27843</v>
      </c>
      <c r="B13941" s="119" t="s">
        <v>8928</v>
      </c>
      <c r="C13941">
        <v>0</v>
      </c>
      <c r="E13941">
        <v>1495</v>
      </c>
      <c r="F13941">
        <v>23</v>
      </c>
      <c r="G13941">
        <v>1316</v>
      </c>
      <c r="H13941">
        <v>91</v>
      </c>
      <c r="I13941" s="119" t="s">
        <v>4726</v>
      </c>
      <c r="J13941" s="119" t="s">
        <v>22</v>
      </c>
      <c r="K13941" s="1">
        <v>46255.758941458334</v>
      </c>
      <c r="L13941">
        <v>0</v>
      </c>
      <c r="M13941">
        <v>1</v>
      </c>
      <c r="N13941">
        <v>0</v>
      </c>
      <c r="O13941">
        <v>0</v>
      </c>
      <c r="P13941" s="119" t="s">
        <v>20254</v>
      </c>
    </row>
    <row r="13942" spans="1:16" x14ac:dyDescent="0.25">
      <c r="A13942">
        <v>27844</v>
      </c>
      <c r="B13942" s="119" t="s">
        <v>8832</v>
      </c>
      <c r="C13942">
        <v>74</v>
      </c>
      <c r="D13942">
        <v>24657</v>
      </c>
      <c r="E13942">
        <v>0</v>
      </c>
      <c r="F13942">
        <v>0</v>
      </c>
      <c r="G13942">
        <v>1550</v>
      </c>
      <c r="H13942">
        <v>216</v>
      </c>
      <c r="I13942" s="119" t="s">
        <v>4726</v>
      </c>
      <c r="J13942" s="119" t="s">
        <v>139</v>
      </c>
      <c r="K13942" s="1">
        <v>46255.758941458334</v>
      </c>
      <c r="L13942">
        <v>0</v>
      </c>
      <c r="M13942">
        <v>0</v>
      </c>
      <c r="N13942">
        <v>0</v>
      </c>
      <c r="O13942">
        <v>0</v>
      </c>
      <c r="P13942" s="119" t="s">
        <v>20254</v>
      </c>
    </row>
    <row r="13943" spans="1:16" x14ac:dyDescent="0.25">
      <c r="A13943">
        <v>27845</v>
      </c>
      <c r="B13943" s="119" t="s">
        <v>8928</v>
      </c>
      <c r="C13943">
        <v>9</v>
      </c>
      <c r="E13943">
        <v>247</v>
      </c>
      <c r="F13943">
        <v>25</v>
      </c>
      <c r="G13943">
        <v>429</v>
      </c>
      <c r="H13943">
        <v>41</v>
      </c>
      <c r="I13943" s="119" t="s">
        <v>4726</v>
      </c>
      <c r="J13943" s="119" t="s">
        <v>22</v>
      </c>
      <c r="K13943" s="1">
        <v>46255.758941458334</v>
      </c>
      <c r="L13943">
        <v>0</v>
      </c>
      <c r="M13943">
        <v>0</v>
      </c>
      <c r="N13943">
        <v>0</v>
      </c>
      <c r="O13943">
        <v>0</v>
      </c>
      <c r="P13943" s="119" t="s">
        <v>20254</v>
      </c>
    </row>
    <row r="13944" spans="1:16" x14ac:dyDescent="0.25">
      <c r="A13944">
        <v>27846</v>
      </c>
      <c r="B13944" s="119" t="s">
        <v>8940</v>
      </c>
      <c r="C13944">
        <v>80</v>
      </c>
      <c r="D13944">
        <v>24616</v>
      </c>
      <c r="E13944">
        <v>0</v>
      </c>
      <c r="F13944">
        <v>0</v>
      </c>
      <c r="G13944">
        <v>23324</v>
      </c>
      <c r="H13944">
        <v>233</v>
      </c>
      <c r="I13944" s="119" t="s">
        <v>4726</v>
      </c>
      <c r="J13944" s="119" t="s">
        <v>139</v>
      </c>
      <c r="K13944" s="1">
        <v>46255.758941458334</v>
      </c>
      <c r="L13944">
        <v>0</v>
      </c>
      <c r="M13944">
        <v>9</v>
      </c>
      <c r="N13944">
        <v>0</v>
      </c>
      <c r="O13944">
        <v>3</v>
      </c>
      <c r="P13944" s="119" t="s">
        <v>20254</v>
      </c>
    </row>
    <row r="13945" spans="1:16" x14ac:dyDescent="0.25">
      <c r="A13945">
        <v>27847</v>
      </c>
      <c r="B13945" s="119" t="s">
        <v>8928</v>
      </c>
      <c r="C13945">
        <v>14</v>
      </c>
      <c r="E13945">
        <v>367</v>
      </c>
      <c r="F13945">
        <v>32</v>
      </c>
      <c r="G13945">
        <v>247</v>
      </c>
      <c r="H13945">
        <v>52</v>
      </c>
      <c r="I13945" s="119" t="s">
        <v>4726</v>
      </c>
      <c r="J13945" s="119" t="s">
        <v>22</v>
      </c>
      <c r="K13945" s="1">
        <v>46255.758941458334</v>
      </c>
      <c r="L13945">
        <v>0</v>
      </c>
      <c r="M13945">
        <v>4</v>
      </c>
      <c r="N13945">
        <v>0</v>
      </c>
      <c r="O13945">
        <v>2</v>
      </c>
      <c r="P13945" s="119" t="s">
        <v>20254</v>
      </c>
    </row>
    <row r="13946" spans="1:16" x14ac:dyDescent="0.25">
      <c r="A13946">
        <v>27848</v>
      </c>
      <c r="B13946" s="119" t="s">
        <v>8941</v>
      </c>
      <c r="C13946">
        <v>63</v>
      </c>
      <c r="D13946">
        <v>24616</v>
      </c>
      <c r="E13946">
        <v>0</v>
      </c>
      <c r="F13946">
        <v>0</v>
      </c>
      <c r="G13946">
        <v>844</v>
      </c>
      <c r="H13946">
        <v>191</v>
      </c>
      <c r="I13946" s="119" t="s">
        <v>4726</v>
      </c>
      <c r="J13946" s="119" t="s">
        <v>139</v>
      </c>
      <c r="K13946" s="1">
        <v>46255.758941458334</v>
      </c>
      <c r="L13946">
        <v>0</v>
      </c>
      <c r="M13946">
        <v>0</v>
      </c>
      <c r="N13946">
        <v>0</v>
      </c>
      <c r="O13946">
        <v>0</v>
      </c>
      <c r="P13946" s="119" t="s">
        <v>20254</v>
      </c>
    </row>
    <row r="13947" spans="1:16" x14ac:dyDescent="0.25">
      <c r="A13947">
        <v>27849</v>
      </c>
      <c r="B13947" s="119" t="s">
        <v>8928</v>
      </c>
      <c r="C13947">
        <v>19</v>
      </c>
      <c r="E13947">
        <v>658</v>
      </c>
      <c r="F13947">
        <v>42</v>
      </c>
      <c r="G13947">
        <v>239</v>
      </c>
      <c r="H13947">
        <v>75</v>
      </c>
      <c r="I13947" s="119" t="s">
        <v>4726</v>
      </c>
      <c r="J13947" s="119" t="s">
        <v>22</v>
      </c>
      <c r="K13947" s="1">
        <v>46255.758941458334</v>
      </c>
      <c r="L13947">
        <v>11</v>
      </c>
      <c r="M13947">
        <v>0</v>
      </c>
      <c r="N13947">
        <v>0</v>
      </c>
      <c r="O13947">
        <v>0</v>
      </c>
      <c r="P13947" s="119" t="s">
        <v>20254</v>
      </c>
    </row>
    <row r="13948" spans="1:16" x14ac:dyDescent="0.25">
      <c r="A13948">
        <v>27850</v>
      </c>
      <c r="B13948" s="119" t="s">
        <v>8942</v>
      </c>
      <c r="C13948">
        <v>69</v>
      </c>
      <c r="D13948">
        <v>24660</v>
      </c>
      <c r="E13948">
        <v>0</v>
      </c>
      <c r="F13948">
        <v>0</v>
      </c>
      <c r="G13948">
        <v>554</v>
      </c>
      <c r="H13948">
        <v>273</v>
      </c>
      <c r="I13948" s="119" t="s">
        <v>4726</v>
      </c>
      <c r="J13948" s="119" t="s">
        <v>139</v>
      </c>
      <c r="K13948" s="1">
        <v>46255.758941458334</v>
      </c>
      <c r="L13948">
        <v>0</v>
      </c>
      <c r="M13948">
        <v>1</v>
      </c>
      <c r="N13948">
        <v>0</v>
      </c>
      <c r="O13948">
        <v>1</v>
      </c>
      <c r="P13948" s="119" t="s">
        <v>20254</v>
      </c>
    </row>
    <row r="13949" spans="1:16" x14ac:dyDescent="0.25">
      <c r="A13949">
        <v>27851</v>
      </c>
      <c r="B13949" s="119" t="s">
        <v>5117</v>
      </c>
      <c r="C13949">
        <v>21</v>
      </c>
      <c r="E13949">
        <v>0</v>
      </c>
      <c r="F13949">
        <v>0</v>
      </c>
      <c r="G13949">
        <v>464</v>
      </c>
      <c r="H13949">
        <v>58</v>
      </c>
      <c r="I13949" s="119" t="s">
        <v>4726</v>
      </c>
      <c r="J13949" s="119" t="s">
        <v>22</v>
      </c>
      <c r="K13949" s="1">
        <v>46255.758941458334</v>
      </c>
      <c r="L13949">
        <v>0</v>
      </c>
      <c r="M13949">
        <v>5</v>
      </c>
      <c r="N13949">
        <v>0</v>
      </c>
      <c r="O13949">
        <v>1</v>
      </c>
      <c r="P13949" s="119" t="s">
        <v>20254</v>
      </c>
    </row>
    <row r="13950" spans="1:16" x14ac:dyDescent="0.25">
      <c r="A13950">
        <v>27852</v>
      </c>
      <c r="B13950" s="119" t="s">
        <v>8943</v>
      </c>
      <c r="C13950">
        <v>75</v>
      </c>
      <c r="D13950">
        <v>24631</v>
      </c>
      <c r="E13950">
        <v>0</v>
      </c>
      <c r="F13950">
        <v>0</v>
      </c>
      <c r="G13950">
        <v>1566</v>
      </c>
      <c r="H13950">
        <v>219</v>
      </c>
      <c r="I13950" s="119" t="s">
        <v>4726</v>
      </c>
      <c r="J13950" s="119" t="s">
        <v>139</v>
      </c>
      <c r="K13950" s="1">
        <v>46255.758941458334</v>
      </c>
      <c r="L13950">
        <v>0</v>
      </c>
      <c r="M13950">
        <v>1</v>
      </c>
      <c r="N13950">
        <v>0</v>
      </c>
      <c r="O13950">
        <v>0</v>
      </c>
      <c r="P13950" s="119" t="s">
        <v>20254</v>
      </c>
    </row>
    <row r="13951" spans="1:16" x14ac:dyDescent="0.25">
      <c r="A13951">
        <v>27853</v>
      </c>
      <c r="B13951" s="119" t="s">
        <v>5117</v>
      </c>
      <c r="C13951">
        <v>26</v>
      </c>
      <c r="E13951">
        <v>0</v>
      </c>
      <c r="F13951">
        <v>0</v>
      </c>
      <c r="G13951">
        <v>1100</v>
      </c>
      <c r="H13951">
        <v>89</v>
      </c>
      <c r="I13951" s="119" t="s">
        <v>4726</v>
      </c>
      <c r="J13951" s="119" t="s">
        <v>22</v>
      </c>
      <c r="K13951" s="1">
        <v>46255.758941458334</v>
      </c>
      <c r="L13951">
        <v>0</v>
      </c>
      <c r="M13951">
        <v>3</v>
      </c>
      <c r="N13951">
        <v>0</v>
      </c>
      <c r="O13951">
        <v>0</v>
      </c>
      <c r="P13951" s="119" t="s">
        <v>20254</v>
      </c>
    </row>
    <row r="13952" spans="1:16" x14ac:dyDescent="0.25">
      <c r="A13952">
        <v>27854</v>
      </c>
      <c r="B13952" s="119" t="s">
        <v>8943</v>
      </c>
      <c r="C13952">
        <v>80</v>
      </c>
      <c r="D13952">
        <v>24631</v>
      </c>
      <c r="E13952">
        <v>0</v>
      </c>
      <c r="F13952">
        <v>0</v>
      </c>
      <c r="G13952">
        <v>10153</v>
      </c>
      <c r="H13952">
        <v>233</v>
      </c>
      <c r="I13952" s="119" t="s">
        <v>4726</v>
      </c>
      <c r="J13952" s="119" t="s">
        <v>139</v>
      </c>
      <c r="K13952" s="1">
        <v>46255.758941458334</v>
      </c>
      <c r="L13952">
        <v>0</v>
      </c>
      <c r="M13952">
        <v>19</v>
      </c>
      <c r="N13952">
        <v>0</v>
      </c>
      <c r="O13952">
        <v>9</v>
      </c>
      <c r="P13952" s="119" t="s">
        <v>20254</v>
      </c>
    </row>
    <row r="13953" spans="1:16" x14ac:dyDescent="0.25">
      <c r="A13953">
        <v>27855</v>
      </c>
      <c r="B13953" s="119" t="s">
        <v>5117</v>
      </c>
      <c r="C13953">
        <v>31</v>
      </c>
      <c r="E13953">
        <v>1377</v>
      </c>
      <c r="F13953">
        <v>56</v>
      </c>
      <c r="G13953">
        <v>203</v>
      </c>
      <c r="H13953">
        <v>83</v>
      </c>
      <c r="I13953" s="119" t="s">
        <v>4726</v>
      </c>
      <c r="J13953" s="119" t="s">
        <v>22</v>
      </c>
      <c r="K13953" s="1">
        <v>46255.758941458334</v>
      </c>
      <c r="L13953">
        <v>9</v>
      </c>
      <c r="M13953">
        <v>0</v>
      </c>
      <c r="N13953">
        <v>6</v>
      </c>
      <c r="O13953">
        <v>0</v>
      </c>
      <c r="P13953" s="119" t="s">
        <v>20254</v>
      </c>
    </row>
    <row r="13954" spans="1:16" x14ac:dyDescent="0.25">
      <c r="A13954">
        <v>27856</v>
      </c>
      <c r="B13954" s="119" t="s">
        <v>8944</v>
      </c>
      <c r="C13954">
        <v>64</v>
      </c>
      <c r="D13954">
        <v>24628</v>
      </c>
      <c r="E13954">
        <v>0</v>
      </c>
      <c r="F13954">
        <v>0</v>
      </c>
      <c r="G13954">
        <v>1070</v>
      </c>
      <c r="H13954">
        <v>191</v>
      </c>
      <c r="I13954" s="119" t="s">
        <v>4726</v>
      </c>
      <c r="J13954" s="119" t="s">
        <v>139</v>
      </c>
      <c r="K13954" s="1">
        <v>46255.758941458334</v>
      </c>
      <c r="L13954">
        <v>0</v>
      </c>
      <c r="M13954">
        <v>3</v>
      </c>
      <c r="N13954">
        <v>0</v>
      </c>
      <c r="O13954">
        <v>3</v>
      </c>
      <c r="P13954" s="119" t="s">
        <v>20254</v>
      </c>
    </row>
    <row r="13955" spans="1:16" x14ac:dyDescent="0.25">
      <c r="A13955">
        <v>27857</v>
      </c>
      <c r="B13955" s="119" t="s">
        <v>5117</v>
      </c>
      <c r="C13955">
        <v>36</v>
      </c>
      <c r="E13955">
        <v>1347</v>
      </c>
      <c r="F13955">
        <v>66</v>
      </c>
      <c r="G13955">
        <v>104</v>
      </c>
      <c r="H13955">
        <v>100</v>
      </c>
      <c r="I13955" s="119" t="s">
        <v>4726</v>
      </c>
      <c r="J13955" s="119" t="s">
        <v>22</v>
      </c>
      <c r="K13955" s="1">
        <v>46255.758941458334</v>
      </c>
      <c r="L13955">
        <v>10</v>
      </c>
      <c r="M13955">
        <v>0</v>
      </c>
      <c r="N13955">
        <v>3</v>
      </c>
      <c r="O13955">
        <v>0</v>
      </c>
      <c r="P13955" s="119" t="s">
        <v>20254</v>
      </c>
    </row>
    <row r="13956" spans="1:16" x14ac:dyDescent="0.25">
      <c r="A13956">
        <v>27858</v>
      </c>
      <c r="B13956" s="119" t="s">
        <v>8945</v>
      </c>
      <c r="C13956">
        <v>70</v>
      </c>
      <c r="D13956">
        <v>24634</v>
      </c>
      <c r="E13956">
        <v>0</v>
      </c>
      <c r="F13956">
        <v>0</v>
      </c>
      <c r="G13956">
        <v>462</v>
      </c>
      <c r="H13956">
        <v>243</v>
      </c>
      <c r="I13956" s="119" t="s">
        <v>4726</v>
      </c>
      <c r="J13956" s="119" t="s">
        <v>139</v>
      </c>
      <c r="K13956" s="1">
        <v>46255.758941458334</v>
      </c>
      <c r="L13956">
        <v>0</v>
      </c>
      <c r="M13956">
        <v>3</v>
      </c>
      <c r="N13956">
        <v>0</v>
      </c>
      <c r="O13956">
        <v>2</v>
      </c>
      <c r="P13956" s="119" t="s">
        <v>20254</v>
      </c>
    </row>
    <row r="13957" spans="1:16" x14ac:dyDescent="0.25">
      <c r="A13957">
        <v>27859</v>
      </c>
      <c r="B13957" s="119" t="s">
        <v>5118</v>
      </c>
      <c r="C13957">
        <v>22</v>
      </c>
      <c r="E13957">
        <v>0</v>
      </c>
      <c r="F13957">
        <v>0</v>
      </c>
      <c r="G13957">
        <v>338</v>
      </c>
      <c r="H13957">
        <v>79</v>
      </c>
      <c r="I13957" s="119" t="s">
        <v>4726</v>
      </c>
      <c r="J13957" s="119" t="s">
        <v>22</v>
      </c>
      <c r="K13957" s="1">
        <v>46255.758941458334</v>
      </c>
      <c r="L13957">
        <v>0</v>
      </c>
      <c r="M13957">
        <v>6</v>
      </c>
      <c r="N13957">
        <v>0</v>
      </c>
      <c r="O13957">
        <v>0</v>
      </c>
      <c r="P13957" s="119" t="s">
        <v>20254</v>
      </c>
    </row>
    <row r="13958" spans="1:16" x14ac:dyDescent="0.25">
      <c r="A13958">
        <v>27860</v>
      </c>
      <c r="B13958" s="119" t="s">
        <v>8829</v>
      </c>
      <c r="C13958">
        <v>76</v>
      </c>
      <c r="D13958">
        <v>24576</v>
      </c>
      <c r="E13958">
        <v>0</v>
      </c>
      <c r="F13958">
        <v>0</v>
      </c>
      <c r="G13958">
        <v>29814</v>
      </c>
      <c r="H13958">
        <v>223</v>
      </c>
      <c r="I13958" s="119" t="s">
        <v>4726</v>
      </c>
      <c r="J13958" s="119" t="s">
        <v>139</v>
      </c>
      <c r="K13958" s="1">
        <v>46255.758941458334</v>
      </c>
      <c r="L13958">
        <v>0</v>
      </c>
      <c r="M13958">
        <v>10</v>
      </c>
      <c r="N13958">
        <v>0</v>
      </c>
      <c r="O13958">
        <v>2</v>
      </c>
      <c r="P13958" s="119" t="s">
        <v>20254</v>
      </c>
    </row>
    <row r="13959" spans="1:16" x14ac:dyDescent="0.25">
      <c r="A13959">
        <v>27861</v>
      </c>
      <c r="B13959" s="119" t="s">
        <v>5118</v>
      </c>
      <c r="C13959">
        <v>27</v>
      </c>
      <c r="E13959">
        <v>50</v>
      </c>
      <c r="F13959">
        <v>47</v>
      </c>
      <c r="G13959">
        <v>123</v>
      </c>
      <c r="H13959">
        <v>50</v>
      </c>
      <c r="I13959" s="119" t="s">
        <v>4726</v>
      </c>
      <c r="J13959" s="119" t="s">
        <v>22</v>
      </c>
      <c r="K13959" s="1">
        <v>46255.758941458334</v>
      </c>
      <c r="L13959">
        <v>0</v>
      </c>
      <c r="M13959">
        <v>1</v>
      </c>
      <c r="N13959">
        <v>0</v>
      </c>
      <c r="O13959">
        <v>0</v>
      </c>
      <c r="P13959" s="119" t="s">
        <v>20254</v>
      </c>
    </row>
    <row r="13960" spans="1:16" x14ac:dyDescent="0.25">
      <c r="A13960">
        <v>27862</v>
      </c>
      <c r="B13960" s="119" t="s">
        <v>8946</v>
      </c>
      <c r="C13960">
        <v>80</v>
      </c>
      <c r="D13960">
        <v>24552</v>
      </c>
      <c r="E13960">
        <v>0</v>
      </c>
      <c r="F13960">
        <v>0</v>
      </c>
      <c r="G13960">
        <v>10562</v>
      </c>
      <c r="H13960">
        <v>233</v>
      </c>
      <c r="I13960" s="119" t="s">
        <v>4726</v>
      </c>
      <c r="J13960" s="119" t="s">
        <v>139</v>
      </c>
      <c r="K13960" s="1">
        <v>46255.758941458334</v>
      </c>
      <c r="L13960">
        <v>0</v>
      </c>
      <c r="M13960">
        <v>7</v>
      </c>
      <c r="N13960">
        <v>0</v>
      </c>
      <c r="O13960">
        <v>2</v>
      </c>
      <c r="P13960" s="119" t="s">
        <v>20254</v>
      </c>
    </row>
    <row r="13961" spans="1:16" x14ac:dyDescent="0.25">
      <c r="A13961">
        <v>27863</v>
      </c>
      <c r="B13961" s="119" t="s">
        <v>5118</v>
      </c>
      <c r="C13961">
        <v>32</v>
      </c>
      <c r="E13961">
        <v>154</v>
      </c>
      <c r="F13961">
        <v>57</v>
      </c>
      <c r="G13961">
        <v>120</v>
      </c>
      <c r="H13961">
        <v>89</v>
      </c>
      <c r="I13961" s="119" t="s">
        <v>4726</v>
      </c>
      <c r="J13961" s="119" t="s">
        <v>22</v>
      </c>
      <c r="K13961" s="1">
        <v>46255.758941458334</v>
      </c>
      <c r="L13961">
        <v>15</v>
      </c>
      <c r="M13961">
        <v>1</v>
      </c>
      <c r="N13961">
        <v>3</v>
      </c>
      <c r="O13961">
        <v>1</v>
      </c>
      <c r="P13961" s="119" t="s">
        <v>20254</v>
      </c>
    </row>
    <row r="13962" spans="1:16" x14ac:dyDescent="0.25">
      <c r="A13962">
        <v>27864</v>
      </c>
      <c r="B13962" s="119" t="s">
        <v>8947</v>
      </c>
      <c r="C13962">
        <v>65</v>
      </c>
      <c r="D13962">
        <v>24610</v>
      </c>
      <c r="E13962">
        <v>0</v>
      </c>
      <c r="F13962">
        <v>0</v>
      </c>
      <c r="G13962">
        <v>1554</v>
      </c>
      <c r="H13962">
        <v>260</v>
      </c>
      <c r="I13962" s="119" t="s">
        <v>4726</v>
      </c>
      <c r="J13962" s="119" t="s">
        <v>139</v>
      </c>
      <c r="K13962" s="1">
        <v>46255.758941458334</v>
      </c>
      <c r="L13962">
        <v>0</v>
      </c>
      <c r="M13962">
        <v>3</v>
      </c>
      <c r="N13962">
        <v>0</v>
      </c>
      <c r="O13962">
        <v>0</v>
      </c>
      <c r="P13962" s="119" t="s">
        <v>20254</v>
      </c>
    </row>
    <row r="13963" spans="1:16" x14ac:dyDescent="0.25">
      <c r="A13963">
        <v>27865</v>
      </c>
      <c r="B13963" s="119" t="s">
        <v>5118</v>
      </c>
      <c r="C13963">
        <v>37</v>
      </c>
      <c r="E13963">
        <v>227</v>
      </c>
      <c r="F13963">
        <v>63</v>
      </c>
      <c r="G13963">
        <v>194</v>
      </c>
      <c r="H13963">
        <v>105</v>
      </c>
      <c r="I13963" s="119" t="s">
        <v>4726</v>
      </c>
      <c r="J13963" s="119" t="s">
        <v>22</v>
      </c>
      <c r="K13963" s="1">
        <v>46255.758941458334</v>
      </c>
      <c r="L13963">
        <v>5</v>
      </c>
      <c r="M13963">
        <v>0</v>
      </c>
      <c r="N13963">
        <v>0</v>
      </c>
      <c r="O13963">
        <v>0</v>
      </c>
      <c r="P13963" s="119" t="s">
        <v>20254</v>
      </c>
    </row>
    <row r="13964" spans="1:16" x14ac:dyDescent="0.25">
      <c r="A13964">
        <v>27866</v>
      </c>
      <c r="B13964" s="119" t="s">
        <v>8948</v>
      </c>
      <c r="C13964">
        <v>71</v>
      </c>
      <c r="D13964">
        <v>24625</v>
      </c>
      <c r="E13964">
        <v>0</v>
      </c>
      <c r="F13964">
        <v>0</v>
      </c>
      <c r="G13964">
        <v>183</v>
      </c>
      <c r="H13964">
        <v>354</v>
      </c>
      <c r="I13964" s="119" t="s">
        <v>4726</v>
      </c>
      <c r="J13964" s="119" t="s">
        <v>139</v>
      </c>
      <c r="K13964" s="1">
        <v>46255.758941458334</v>
      </c>
      <c r="L13964">
        <v>0</v>
      </c>
      <c r="M13964">
        <v>3</v>
      </c>
      <c r="N13964">
        <v>0</v>
      </c>
      <c r="O13964">
        <v>1</v>
      </c>
      <c r="P13964" s="119" t="s">
        <v>20254</v>
      </c>
    </row>
    <row r="13965" spans="1:16" x14ac:dyDescent="0.25">
      <c r="A13965">
        <v>27867</v>
      </c>
      <c r="B13965" s="119" t="s">
        <v>5119</v>
      </c>
      <c r="C13965">
        <v>23</v>
      </c>
      <c r="E13965">
        <v>0</v>
      </c>
      <c r="F13965">
        <v>0</v>
      </c>
      <c r="G13965">
        <v>363</v>
      </c>
      <c r="H13965">
        <v>96</v>
      </c>
      <c r="I13965" s="119" t="s">
        <v>4726</v>
      </c>
      <c r="J13965" s="119" t="s">
        <v>22</v>
      </c>
      <c r="K13965" s="1">
        <v>46255.758941458334</v>
      </c>
      <c r="L13965">
        <v>0</v>
      </c>
      <c r="M13965">
        <v>2</v>
      </c>
      <c r="N13965">
        <v>0</v>
      </c>
      <c r="O13965">
        <v>0</v>
      </c>
      <c r="P13965" s="119" t="s">
        <v>20254</v>
      </c>
    </row>
    <row r="13966" spans="1:16" x14ac:dyDescent="0.25">
      <c r="A13966">
        <v>27868</v>
      </c>
      <c r="B13966" s="119" t="s">
        <v>8949</v>
      </c>
      <c r="C13966">
        <v>77</v>
      </c>
      <c r="D13966">
        <v>24646</v>
      </c>
      <c r="E13966">
        <v>0</v>
      </c>
      <c r="F13966">
        <v>0</v>
      </c>
      <c r="G13966">
        <v>20547</v>
      </c>
      <c r="H13966">
        <v>222</v>
      </c>
      <c r="I13966" s="119" t="s">
        <v>4726</v>
      </c>
      <c r="J13966" s="119" t="s">
        <v>139</v>
      </c>
      <c r="K13966" s="1">
        <v>46255.758941458334</v>
      </c>
      <c r="L13966">
        <v>0</v>
      </c>
      <c r="M13966">
        <v>19</v>
      </c>
      <c r="N13966">
        <v>0</v>
      </c>
      <c r="O13966">
        <v>4</v>
      </c>
      <c r="P13966" s="119" t="s">
        <v>20254</v>
      </c>
    </row>
    <row r="13967" spans="1:16" x14ac:dyDescent="0.25">
      <c r="A13967">
        <v>27869</v>
      </c>
      <c r="B13967" s="119" t="s">
        <v>5119</v>
      </c>
      <c r="C13967">
        <v>28</v>
      </c>
      <c r="E13967">
        <v>22</v>
      </c>
      <c r="F13967">
        <v>45</v>
      </c>
      <c r="G13967">
        <v>129</v>
      </c>
      <c r="H13967">
        <v>52</v>
      </c>
      <c r="I13967" s="119" t="s">
        <v>4726</v>
      </c>
      <c r="J13967" s="119" t="s">
        <v>22</v>
      </c>
      <c r="K13967" s="1">
        <v>46255.758941458334</v>
      </c>
      <c r="L13967">
        <v>0</v>
      </c>
      <c r="M13967">
        <v>1</v>
      </c>
      <c r="N13967">
        <v>0</v>
      </c>
      <c r="O13967">
        <v>0</v>
      </c>
      <c r="P13967" s="119" t="s">
        <v>20254</v>
      </c>
    </row>
    <row r="13968" spans="1:16" x14ac:dyDescent="0.25">
      <c r="A13968">
        <v>27870</v>
      </c>
      <c r="B13968" s="119" t="s">
        <v>8950</v>
      </c>
      <c r="C13968">
        <v>80</v>
      </c>
      <c r="D13968">
        <v>24557</v>
      </c>
      <c r="E13968">
        <v>0</v>
      </c>
      <c r="F13968">
        <v>0</v>
      </c>
      <c r="G13968">
        <v>3838</v>
      </c>
      <c r="H13968">
        <v>233</v>
      </c>
      <c r="I13968" s="119" t="s">
        <v>4726</v>
      </c>
      <c r="J13968" s="119" t="s">
        <v>139</v>
      </c>
      <c r="K13968" s="1">
        <v>46255.758941458334</v>
      </c>
      <c r="L13968">
        <v>0</v>
      </c>
      <c r="M13968">
        <v>6</v>
      </c>
      <c r="N13968">
        <v>0</v>
      </c>
      <c r="O13968">
        <v>2</v>
      </c>
      <c r="P13968" s="119" t="s">
        <v>20254</v>
      </c>
    </row>
    <row r="13969" spans="1:16" x14ac:dyDescent="0.25">
      <c r="A13969">
        <v>27871</v>
      </c>
      <c r="B13969" s="119" t="s">
        <v>5119</v>
      </c>
      <c r="C13969">
        <v>33</v>
      </c>
      <c r="E13969">
        <v>890</v>
      </c>
      <c r="F13969">
        <v>59</v>
      </c>
      <c r="G13969">
        <v>170</v>
      </c>
      <c r="H13969">
        <v>69</v>
      </c>
      <c r="I13969" s="119" t="s">
        <v>4726</v>
      </c>
      <c r="J13969" s="119" t="s">
        <v>22</v>
      </c>
      <c r="K13969" s="1">
        <v>46255.758941458334</v>
      </c>
      <c r="L13969">
        <v>12</v>
      </c>
      <c r="M13969">
        <v>0</v>
      </c>
      <c r="N13969">
        <v>5</v>
      </c>
      <c r="O13969">
        <v>0</v>
      </c>
      <c r="P13969" s="119" t="s">
        <v>20254</v>
      </c>
    </row>
    <row r="13970" spans="1:16" x14ac:dyDescent="0.25">
      <c r="A13970">
        <v>27872</v>
      </c>
      <c r="B13970" s="119" t="s">
        <v>8951</v>
      </c>
      <c r="C13970">
        <v>66</v>
      </c>
      <c r="D13970">
        <v>24628</v>
      </c>
      <c r="E13970">
        <v>0</v>
      </c>
      <c r="F13970">
        <v>0</v>
      </c>
      <c r="G13970">
        <v>1483</v>
      </c>
      <c r="H13970">
        <v>198</v>
      </c>
      <c r="I13970" s="119" t="s">
        <v>4726</v>
      </c>
      <c r="J13970" s="119" t="s">
        <v>139</v>
      </c>
      <c r="K13970" s="1">
        <v>46255.758941458334</v>
      </c>
      <c r="L13970">
        <v>0</v>
      </c>
      <c r="M13970">
        <v>4</v>
      </c>
      <c r="N13970">
        <v>0</v>
      </c>
      <c r="O13970">
        <v>1</v>
      </c>
      <c r="P13970" s="119" t="s">
        <v>20254</v>
      </c>
    </row>
    <row r="13971" spans="1:16" x14ac:dyDescent="0.25">
      <c r="A13971">
        <v>27873</v>
      </c>
      <c r="B13971" s="119" t="s">
        <v>5119</v>
      </c>
      <c r="C13971">
        <v>38</v>
      </c>
      <c r="E13971">
        <v>111</v>
      </c>
      <c r="F13971">
        <v>64</v>
      </c>
      <c r="G13971">
        <v>205</v>
      </c>
      <c r="H13971">
        <v>80</v>
      </c>
      <c r="I13971" s="119" t="s">
        <v>4726</v>
      </c>
      <c r="J13971" s="119" t="s">
        <v>22</v>
      </c>
      <c r="K13971" s="1">
        <v>46255.758941458334</v>
      </c>
      <c r="L13971">
        <v>15</v>
      </c>
      <c r="M13971">
        <v>1</v>
      </c>
      <c r="N13971">
        <v>5</v>
      </c>
      <c r="O13971">
        <v>0</v>
      </c>
      <c r="P13971" s="119" t="s">
        <v>20254</v>
      </c>
    </row>
    <row r="13972" spans="1:16" x14ac:dyDescent="0.25">
      <c r="A13972">
        <v>27874</v>
      </c>
      <c r="B13972" s="119" t="s">
        <v>8952</v>
      </c>
      <c r="C13972">
        <v>72</v>
      </c>
      <c r="D13972">
        <v>24573</v>
      </c>
      <c r="E13972">
        <v>0</v>
      </c>
      <c r="F13972">
        <v>0</v>
      </c>
      <c r="G13972">
        <v>765</v>
      </c>
      <c r="H13972">
        <v>212</v>
      </c>
      <c r="I13972" s="119" t="s">
        <v>4726</v>
      </c>
      <c r="J13972" s="119" t="s">
        <v>139</v>
      </c>
      <c r="K13972" s="1">
        <v>46255.758941458334</v>
      </c>
      <c r="L13972">
        <v>0</v>
      </c>
      <c r="M13972">
        <v>3</v>
      </c>
      <c r="N13972">
        <v>0</v>
      </c>
      <c r="O13972">
        <v>1</v>
      </c>
      <c r="P13972" s="119" t="s">
        <v>20254</v>
      </c>
    </row>
    <row r="13973" spans="1:16" x14ac:dyDescent="0.25">
      <c r="A13973">
        <v>27875</v>
      </c>
      <c r="B13973" s="119" t="s">
        <v>5119</v>
      </c>
      <c r="C13973">
        <v>43</v>
      </c>
      <c r="E13973">
        <v>318</v>
      </c>
      <c r="F13973">
        <v>71</v>
      </c>
      <c r="G13973">
        <v>176</v>
      </c>
      <c r="H13973">
        <v>73</v>
      </c>
      <c r="I13973" s="119" t="s">
        <v>4726</v>
      </c>
      <c r="J13973" s="119" t="s">
        <v>22</v>
      </c>
      <c r="K13973" s="1">
        <v>46255.758941458334</v>
      </c>
      <c r="L13973">
        <v>10</v>
      </c>
      <c r="M13973">
        <v>0</v>
      </c>
      <c r="N13973">
        <v>1</v>
      </c>
      <c r="O13973">
        <v>0</v>
      </c>
      <c r="P13973" s="119" t="s">
        <v>20254</v>
      </c>
    </row>
    <row r="13974" spans="1:16" x14ac:dyDescent="0.25">
      <c r="A13974">
        <v>27876</v>
      </c>
      <c r="B13974" s="119" t="s">
        <v>5117</v>
      </c>
      <c r="C13974">
        <v>24</v>
      </c>
      <c r="E13974">
        <v>35</v>
      </c>
      <c r="F13974">
        <v>41</v>
      </c>
      <c r="G13974">
        <v>143</v>
      </c>
      <c r="H13974">
        <v>141</v>
      </c>
      <c r="I13974" s="119" t="s">
        <v>4726</v>
      </c>
      <c r="J13974" s="119" t="s">
        <v>22</v>
      </c>
      <c r="K13974" s="1">
        <v>46255.758941458334</v>
      </c>
      <c r="L13974">
        <v>0</v>
      </c>
      <c r="M13974">
        <v>4</v>
      </c>
      <c r="N13974">
        <v>0</v>
      </c>
      <c r="O13974">
        <v>0</v>
      </c>
      <c r="P13974" s="119" t="s">
        <v>20254</v>
      </c>
    </row>
    <row r="13975" spans="1:16" x14ac:dyDescent="0.25">
      <c r="A13975">
        <v>27877</v>
      </c>
      <c r="B13975" s="119" t="s">
        <v>8953</v>
      </c>
      <c r="C13975">
        <v>78</v>
      </c>
      <c r="D13975">
        <v>24625</v>
      </c>
      <c r="E13975">
        <v>0</v>
      </c>
      <c r="F13975">
        <v>0</v>
      </c>
      <c r="G13975">
        <v>16673</v>
      </c>
      <c r="H13975">
        <v>226</v>
      </c>
      <c r="I13975" s="119" t="s">
        <v>4726</v>
      </c>
      <c r="J13975" s="119" t="s">
        <v>139</v>
      </c>
      <c r="K13975" s="1">
        <v>46255.758941458334</v>
      </c>
      <c r="L13975">
        <v>0</v>
      </c>
      <c r="M13975">
        <v>10</v>
      </c>
      <c r="N13975">
        <v>0</v>
      </c>
      <c r="O13975">
        <v>3</v>
      </c>
      <c r="P13975" s="119" t="s">
        <v>20254</v>
      </c>
    </row>
    <row r="13976" spans="1:16" x14ac:dyDescent="0.25">
      <c r="A13976">
        <v>27878</v>
      </c>
      <c r="B13976" s="119" t="s">
        <v>8954</v>
      </c>
      <c r="C13976">
        <v>80</v>
      </c>
      <c r="D13976">
        <v>24613</v>
      </c>
      <c r="E13976">
        <v>0</v>
      </c>
      <c r="F13976">
        <v>0</v>
      </c>
      <c r="G13976">
        <v>29089</v>
      </c>
      <c r="H13976">
        <v>233</v>
      </c>
      <c r="I13976" s="119" t="s">
        <v>4726</v>
      </c>
      <c r="J13976" s="119" t="s">
        <v>139</v>
      </c>
      <c r="K13976" s="1">
        <v>46255.758941458334</v>
      </c>
      <c r="L13976">
        <v>0</v>
      </c>
      <c r="M13976">
        <v>19</v>
      </c>
      <c r="N13976">
        <v>0</v>
      </c>
      <c r="O13976">
        <v>5</v>
      </c>
      <c r="P13976" s="119" t="s">
        <v>20254</v>
      </c>
    </row>
    <row r="13977" spans="1:16" x14ac:dyDescent="0.25">
      <c r="A13977">
        <v>27879</v>
      </c>
      <c r="B13977" s="119" t="s">
        <v>5090</v>
      </c>
      <c r="C13977">
        <v>29</v>
      </c>
      <c r="E13977">
        <v>0</v>
      </c>
      <c r="F13977">
        <v>0</v>
      </c>
      <c r="G13977">
        <v>415</v>
      </c>
      <c r="H13977">
        <v>63</v>
      </c>
      <c r="I13977" s="119" t="s">
        <v>4726</v>
      </c>
      <c r="J13977" s="119" t="s">
        <v>22</v>
      </c>
      <c r="K13977" s="1">
        <v>46255.758941458334</v>
      </c>
      <c r="L13977">
        <v>0</v>
      </c>
      <c r="M13977">
        <v>1</v>
      </c>
      <c r="N13977">
        <v>0</v>
      </c>
      <c r="O13977">
        <v>1</v>
      </c>
      <c r="P13977" s="119" t="s">
        <v>20254</v>
      </c>
    </row>
    <row r="13978" spans="1:16" x14ac:dyDescent="0.25">
      <c r="A13978">
        <v>27880</v>
      </c>
      <c r="B13978" s="119" t="s">
        <v>5117</v>
      </c>
      <c r="C13978">
        <v>34</v>
      </c>
      <c r="E13978">
        <v>643</v>
      </c>
      <c r="F13978">
        <v>59</v>
      </c>
      <c r="G13978">
        <v>195</v>
      </c>
      <c r="H13978">
        <v>61</v>
      </c>
      <c r="I13978" s="119" t="s">
        <v>4726</v>
      </c>
      <c r="J13978" s="119" t="s">
        <v>22</v>
      </c>
      <c r="K13978" s="1">
        <v>46255.758941458334</v>
      </c>
      <c r="L13978">
        <v>13</v>
      </c>
      <c r="M13978">
        <v>2</v>
      </c>
      <c r="N13978">
        <v>3</v>
      </c>
      <c r="O13978">
        <v>0</v>
      </c>
      <c r="P13978" s="119" t="s">
        <v>20254</v>
      </c>
    </row>
    <row r="13979" spans="1:16" x14ac:dyDescent="0.25">
      <c r="A13979">
        <v>27881</v>
      </c>
      <c r="B13979" s="119" t="s">
        <v>5117</v>
      </c>
      <c r="C13979">
        <v>39</v>
      </c>
      <c r="E13979">
        <v>445</v>
      </c>
      <c r="F13979">
        <v>66</v>
      </c>
      <c r="G13979">
        <v>190</v>
      </c>
      <c r="H13979">
        <v>90</v>
      </c>
      <c r="I13979" s="119" t="s">
        <v>4726</v>
      </c>
      <c r="J13979" s="119" t="s">
        <v>22</v>
      </c>
      <c r="K13979" s="1">
        <v>46255.758941458334</v>
      </c>
      <c r="L13979">
        <v>10</v>
      </c>
      <c r="M13979">
        <v>0</v>
      </c>
      <c r="N13979">
        <v>3</v>
      </c>
      <c r="O13979">
        <v>0</v>
      </c>
      <c r="P13979" s="119" t="s">
        <v>20254</v>
      </c>
    </row>
    <row r="13980" spans="1:16" x14ac:dyDescent="0.25">
      <c r="A13980">
        <v>27882</v>
      </c>
      <c r="B13980" s="119" t="s">
        <v>5117</v>
      </c>
      <c r="C13980">
        <v>44</v>
      </c>
      <c r="E13980">
        <v>941</v>
      </c>
      <c r="F13980">
        <v>72</v>
      </c>
      <c r="G13980">
        <v>308</v>
      </c>
      <c r="H13980">
        <v>92</v>
      </c>
      <c r="I13980" s="119" t="s">
        <v>4726</v>
      </c>
      <c r="J13980" s="119" t="s">
        <v>22</v>
      </c>
      <c r="K13980" s="1">
        <v>46255.758941458334</v>
      </c>
      <c r="L13980">
        <v>3</v>
      </c>
      <c r="M13980">
        <v>0</v>
      </c>
      <c r="N13980">
        <v>0</v>
      </c>
      <c r="O13980">
        <v>0</v>
      </c>
      <c r="P13980" s="119" t="s">
        <v>20254</v>
      </c>
    </row>
    <row r="13981" spans="1:16" x14ac:dyDescent="0.25">
      <c r="A13981">
        <v>27883</v>
      </c>
      <c r="B13981" s="119" t="s">
        <v>8955</v>
      </c>
      <c r="C13981">
        <v>39</v>
      </c>
      <c r="D13981">
        <v>24574</v>
      </c>
      <c r="E13981">
        <v>331</v>
      </c>
      <c r="F13981">
        <v>403</v>
      </c>
      <c r="G13981">
        <v>717</v>
      </c>
      <c r="H13981">
        <v>965</v>
      </c>
      <c r="I13981" s="119" t="s">
        <v>4726</v>
      </c>
      <c r="J13981" s="119" t="s">
        <v>222</v>
      </c>
      <c r="K13981" s="1">
        <v>46255.758941458334</v>
      </c>
      <c r="L13981">
        <v>0</v>
      </c>
      <c r="M13981">
        <v>4</v>
      </c>
      <c r="N13981">
        <v>0</v>
      </c>
      <c r="O13981">
        <v>0</v>
      </c>
      <c r="P13981" s="119" t="s">
        <v>20254</v>
      </c>
    </row>
    <row r="13982" spans="1:16" x14ac:dyDescent="0.25">
      <c r="A13982">
        <v>27884</v>
      </c>
      <c r="B13982" s="119" t="s">
        <v>8926</v>
      </c>
      <c r="C13982">
        <v>46</v>
      </c>
      <c r="D13982">
        <v>24620</v>
      </c>
      <c r="E13982">
        <v>56</v>
      </c>
      <c r="F13982">
        <v>402</v>
      </c>
      <c r="G13982">
        <v>746</v>
      </c>
      <c r="H13982">
        <v>1233</v>
      </c>
      <c r="I13982" s="119" t="s">
        <v>4726</v>
      </c>
      <c r="J13982" s="119" t="s">
        <v>222</v>
      </c>
      <c r="K13982" s="1">
        <v>46255.758941458334</v>
      </c>
      <c r="L13982">
        <v>0</v>
      </c>
      <c r="M13982">
        <v>4</v>
      </c>
      <c r="N13982">
        <v>0</v>
      </c>
      <c r="O13982">
        <v>1</v>
      </c>
      <c r="P13982" s="119" t="s">
        <v>20254</v>
      </c>
    </row>
    <row r="13983" spans="1:16" x14ac:dyDescent="0.25">
      <c r="A13983">
        <v>27885</v>
      </c>
      <c r="B13983" s="119" t="s">
        <v>5117</v>
      </c>
      <c r="C13983">
        <v>41</v>
      </c>
      <c r="E13983">
        <v>593</v>
      </c>
      <c r="F13983">
        <v>71</v>
      </c>
      <c r="G13983">
        <v>102</v>
      </c>
      <c r="H13983">
        <v>255</v>
      </c>
      <c r="I13983" s="119" t="s">
        <v>4726</v>
      </c>
      <c r="J13983" s="119" t="s">
        <v>22</v>
      </c>
      <c r="K13983" s="1">
        <v>46255.758941458334</v>
      </c>
      <c r="L13983">
        <v>8</v>
      </c>
      <c r="M13983">
        <v>0</v>
      </c>
      <c r="N13983">
        <v>3</v>
      </c>
      <c r="O13983">
        <v>0</v>
      </c>
      <c r="P13983" s="119" t="s">
        <v>20254</v>
      </c>
    </row>
    <row r="13984" spans="1:16" x14ac:dyDescent="0.25">
      <c r="A13984">
        <v>27886</v>
      </c>
      <c r="B13984" s="119" t="s">
        <v>8927</v>
      </c>
      <c r="C13984">
        <v>53</v>
      </c>
      <c r="D13984">
        <v>24617</v>
      </c>
      <c r="E13984">
        <v>39</v>
      </c>
      <c r="F13984">
        <v>402</v>
      </c>
      <c r="G13984">
        <v>577</v>
      </c>
      <c r="H13984">
        <v>954</v>
      </c>
      <c r="I13984" s="119" t="s">
        <v>4726</v>
      </c>
      <c r="J13984" s="119" t="s">
        <v>222</v>
      </c>
      <c r="K13984" s="1">
        <v>46255.758941458334</v>
      </c>
      <c r="L13984">
        <v>0</v>
      </c>
      <c r="M13984">
        <v>3</v>
      </c>
      <c r="N13984">
        <v>0</v>
      </c>
      <c r="O13984">
        <v>0</v>
      </c>
      <c r="P13984" s="119" t="s">
        <v>20254</v>
      </c>
    </row>
    <row r="13985" spans="1:16" x14ac:dyDescent="0.25">
      <c r="A13985">
        <v>27887</v>
      </c>
      <c r="B13985" s="119" t="s">
        <v>5117</v>
      </c>
      <c r="C13985">
        <v>46</v>
      </c>
      <c r="E13985">
        <v>523</v>
      </c>
      <c r="F13985">
        <v>75</v>
      </c>
      <c r="G13985">
        <v>114</v>
      </c>
      <c r="H13985">
        <v>200</v>
      </c>
      <c r="I13985" s="119" t="s">
        <v>4726</v>
      </c>
      <c r="J13985" s="119" t="s">
        <v>22</v>
      </c>
      <c r="K13985" s="1">
        <v>46255.758941458334</v>
      </c>
      <c r="L13985">
        <v>26</v>
      </c>
      <c r="M13985">
        <v>6</v>
      </c>
      <c r="N13985">
        <v>1</v>
      </c>
      <c r="O13985">
        <v>1</v>
      </c>
      <c r="P13985" s="119" t="s">
        <v>20254</v>
      </c>
    </row>
    <row r="13986" spans="1:16" x14ac:dyDescent="0.25">
      <c r="A13986">
        <v>27888</v>
      </c>
      <c r="B13986" s="119" t="s">
        <v>5117</v>
      </c>
      <c r="C13986">
        <v>51</v>
      </c>
      <c r="E13986">
        <v>414</v>
      </c>
      <c r="F13986">
        <v>86</v>
      </c>
      <c r="G13986">
        <v>214</v>
      </c>
      <c r="H13986">
        <v>89</v>
      </c>
      <c r="I13986" s="119" t="s">
        <v>4726</v>
      </c>
      <c r="J13986" s="119" t="s">
        <v>22</v>
      </c>
      <c r="K13986" s="1">
        <v>46255.758941458334</v>
      </c>
      <c r="L13986">
        <v>9</v>
      </c>
      <c r="M13986">
        <v>2</v>
      </c>
      <c r="N13986">
        <v>1</v>
      </c>
      <c r="O13986">
        <v>0</v>
      </c>
      <c r="P13986" s="119" t="s">
        <v>20254</v>
      </c>
    </row>
    <row r="13987" spans="1:16" x14ac:dyDescent="0.25">
      <c r="A13987">
        <v>27889</v>
      </c>
      <c r="B13987" s="119" t="s">
        <v>8930</v>
      </c>
      <c r="C13987">
        <v>40</v>
      </c>
      <c r="D13987">
        <v>24633</v>
      </c>
      <c r="E13987">
        <v>531</v>
      </c>
      <c r="F13987">
        <v>285</v>
      </c>
      <c r="G13987">
        <v>301</v>
      </c>
      <c r="H13987">
        <v>3383</v>
      </c>
      <c r="I13987" s="119" t="s">
        <v>4726</v>
      </c>
      <c r="J13987" s="119" t="s">
        <v>222</v>
      </c>
      <c r="K13987" s="1">
        <v>46255.758941458334</v>
      </c>
      <c r="L13987">
        <v>4</v>
      </c>
      <c r="M13987">
        <v>11</v>
      </c>
      <c r="N13987">
        <v>2</v>
      </c>
      <c r="O13987">
        <v>2</v>
      </c>
      <c r="P13987" s="119" t="s">
        <v>20254</v>
      </c>
    </row>
    <row r="13988" spans="1:16" x14ac:dyDescent="0.25">
      <c r="A13988">
        <v>27890</v>
      </c>
      <c r="B13988" s="119" t="s">
        <v>5117</v>
      </c>
      <c r="C13988">
        <v>56</v>
      </c>
      <c r="E13988">
        <v>204</v>
      </c>
      <c r="F13988">
        <v>88</v>
      </c>
      <c r="G13988">
        <v>97</v>
      </c>
      <c r="H13988">
        <v>95</v>
      </c>
      <c r="I13988" s="119" t="s">
        <v>4726</v>
      </c>
      <c r="J13988" s="119" t="s">
        <v>22</v>
      </c>
      <c r="K13988" s="1">
        <v>46255.758941458334</v>
      </c>
      <c r="L13988">
        <v>7</v>
      </c>
      <c r="M13988">
        <v>0</v>
      </c>
      <c r="N13988">
        <v>2</v>
      </c>
      <c r="O13988">
        <v>0</v>
      </c>
      <c r="P13988" s="119" t="s">
        <v>20254</v>
      </c>
    </row>
    <row r="13989" spans="1:16" x14ac:dyDescent="0.25">
      <c r="A13989">
        <v>27891</v>
      </c>
      <c r="B13989" s="119" t="s">
        <v>8956</v>
      </c>
      <c r="C13989">
        <v>47</v>
      </c>
      <c r="D13989">
        <v>24659</v>
      </c>
      <c r="E13989">
        <v>35</v>
      </c>
      <c r="F13989">
        <v>260</v>
      </c>
      <c r="G13989">
        <v>207</v>
      </c>
      <c r="H13989">
        <v>943</v>
      </c>
      <c r="I13989" s="119" t="s">
        <v>4726</v>
      </c>
      <c r="J13989" s="119" t="s">
        <v>222</v>
      </c>
      <c r="K13989" s="1">
        <v>46255.758941458334</v>
      </c>
      <c r="L13989">
        <v>0</v>
      </c>
      <c r="M13989">
        <v>1</v>
      </c>
      <c r="N13989">
        <v>0</v>
      </c>
      <c r="O13989">
        <v>1</v>
      </c>
      <c r="P13989" s="119" t="s">
        <v>20254</v>
      </c>
    </row>
    <row r="13990" spans="1:16" x14ac:dyDescent="0.25">
      <c r="A13990">
        <v>27892</v>
      </c>
      <c r="B13990" s="119" t="s">
        <v>8957</v>
      </c>
      <c r="C13990">
        <v>54</v>
      </c>
      <c r="D13990">
        <v>24593</v>
      </c>
      <c r="E13990">
        <v>396</v>
      </c>
      <c r="F13990">
        <v>510</v>
      </c>
      <c r="G13990">
        <v>306</v>
      </c>
      <c r="H13990">
        <v>976</v>
      </c>
      <c r="I13990" s="119" t="s">
        <v>4726</v>
      </c>
      <c r="J13990" s="119" t="s">
        <v>222</v>
      </c>
      <c r="K13990" s="1">
        <v>46255.758941458334</v>
      </c>
      <c r="L13990">
        <v>0</v>
      </c>
      <c r="M13990">
        <v>1</v>
      </c>
      <c r="N13990">
        <v>0</v>
      </c>
      <c r="O13990">
        <v>0</v>
      </c>
      <c r="P13990" s="119" t="s">
        <v>20254</v>
      </c>
    </row>
    <row r="13991" spans="1:16" x14ac:dyDescent="0.25">
      <c r="A13991">
        <v>27893</v>
      </c>
      <c r="B13991" s="119" t="s">
        <v>5118</v>
      </c>
      <c r="C13991">
        <v>42</v>
      </c>
      <c r="E13991">
        <v>317</v>
      </c>
      <c r="F13991">
        <v>70</v>
      </c>
      <c r="G13991">
        <v>144</v>
      </c>
      <c r="H13991">
        <v>105</v>
      </c>
      <c r="I13991" s="119" t="s">
        <v>4726</v>
      </c>
      <c r="J13991" s="119" t="s">
        <v>22</v>
      </c>
      <c r="K13991" s="1">
        <v>46255.758941458334</v>
      </c>
      <c r="L13991">
        <v>9</v>
      </c>
      <c r="M13991">
        <v>0</v>
      </c>
      <c r="N13991">
        <v>0</v>
      </c>
      <c r="O13991">
        <v>0</v>
      </c>
      <c r="P13991" s="119" t="s">
        <v>20254</v>
      </c>
    </row>
    <row r="13992" spans="1:16" x14ac:dyDescent="0.25">
      <c r="A13992">
        <v>27894</v>
      </c>
      <c r="B13992" s="119" t="s">
        <v>5118</v>
      </c>
      <c r="C13992">
        <v>47</v>
      </c>
      <c r="E13992">
        <v>1250</v>
      </c>
      <c r="F13992">
        <v>75</v>
      </c>
      <c r="G13992">
        <v>165</v>
      </c>
      <c r="H13992">
        <v>163</v>
      </c>
      <c r="I13992" s="119" t="s">
        <v>4726</v>
      </c>
      <c r="J13992" s="119" t="s">
        <v>22</v>
      </c>
      <c r="K13992" s="1">
        <v>46255.758941458334</v>
      </c>
      <c r="L13992">
        <v>11</v>
      </c>
      <c r="M13992">
        <v>5</v>
      </c>
      <c r="N13992">
        <v>3</v>
      </c>
      <c r="O13992">
        <v>0</v>
      </c>
      <c r="P13992" s="119" t="s">
        <v>20254</v>
      </c>
    </row>
    <row r="13993" spans="1:16" x14ac:dyDescent="0.25">
      <c r="A13993">
        <v>27895</v>
      </c>
      <c r="B13993" s="119" t="s">
        <v>8958</v>
      </c>
      <c r="C13993">
        <v>55</v>
      </c>
      <c r="D13993">
        <v>24581</v>
      </c>
      <c r="E13993">
        <v>55</v>
      </c>
      <c r="F13993">
        <v>530</v>
      </c>
      <c r="G13993">
        <v>170</v>
      </c>
      <c r="H13993">
        <v>990</v>
      </c>
      <c r="I13993" s="119" t="s">
        <v>4726</v>
      </c>
      <c r="J13993" s="119" t="s">
        <v>222</v>
      </c>
      <c r="K13993" s="1">
        <v>46255.758941458334</v>
      </c>
      <c r="L13993">
        <v>0</v>
      </c>
      <c r="M13993">
        <v>2</v>
      </c>
      <c r="N13993">
        <v>0</v>
      </c>
      <c r="O13993">
        <v>0</v>
      </c>
      <c r="P13993" s="119" t="s">
        <v>20254</v>
      </c>
    </row>
    <row r="13994" spans="1:16" x14ac:dyDescent="0.25">
      <c r="A13994">
        <v>27896</v>
      </c>
      <c r="B13994" s="119" t="s">
        <v>8821</v>
      </c>
      <c r="C13994">
        <v>60</v>
      </c>
      <c r="D13994">
        <v>24569</v>
      </c>
      <c r="E13994">
        <v>70</v>
      </c>
      <c r="F13994">
        <v>806</v>
      </c>
      <c r="G13994">
        <v>508</v>
      </c>
      <c r="H13994">
        <v>1678</v>
      </c>
      <c r="I13994" s="119" t="s">
        <v>4726</v>
      </c>
      <c r="J13994" s="119" t="s">
        <v>222</v>
      </c>
      <c r="K13994" s="1">
        <v>46255.758941458334</v>
      </c>
      <c r="L13994">
        <v>0</v>
      </c>
      <c r="M13994">
        <v>4</v>
      </c>
      <c r="N13994">
        <v>0</v>
      </c>
      <c r="O13994">
        <v>0</v>
      </c>
      <c r="P13994" s="119" t="s">
        <v>20254</v>
      </c>
    </row>
    <row r="13995" spans="1:16" x14ac:dyDescent="0.25">
      <c r="A13995">
        <v>27897</v>
      </c>
      <c r="B13995" s="119" t="s">
        <v>5118</v>
      </c>
      <c r="C13995">
        <v>52</v>
      </c>
      <c r="E13995">
        <v>370</v>
      </c>
      <c r="F13995">
        <v>85</v>
      </c>
      <c r="G13995">
        <v>157</v>
      </c>
      <c r="H13995">
        <v>91</v>
      </c>
      <c r="I13995" s="119" t="s">
        <v>4726</v>
      </c>
      <c r="J13995" s="119" t="s">
        <v>22</v>
      </c>
      <c r="K13995" s="1">
        <v>46255.758941458334</v>
      </c>
      <c r="L13995">
        <v>9</v>
      </c>
      <c r="M13995">
        <v>0</v>
      </c>
      <c r="N13995">
        <v>2</v>
      </c>
      <c r="O13995">
        <v>0</v>
      </c>
      <c r="P13995" s="119" t="s">
        <v>20254</v>
      </c>
    </row>
    <row r="13996" spans="1:16" x14ac:dyDescent="0.25">
      <c r="A13996">
        <v>27898</v>
      </c>
      <c r="B13996" s="119" t="s">
        <v>8821</v>
      </c>
      <c r="C13996">
        <v>67</v>
      </c>
      <c r="D13996">
        <v>24569</v>
      </c>
      <c r="E13996">
        <v>120</v>
      </c>
      <c r="F13996">
        <v>345</v>
      </c>
      <c r="G13996">
        <v>450</v>
      </c>
      <c r="H13996">
        <v>1997</v>
      </c>
      <c r="I13996" s="119" t="s">
        <v>4726</v>
      </c>
      <c r="J13996" s="119" t="s">
        <v>222</v>
      </c>
      <c r="K13996" s="1">
        <v>46255.758941458334</v>
      </c>
      <c r="L13996">
        <v>3</v>
      </c>
      <c r="M13996">
        <v>1</v>
      </c>
      <c r="N13996">
        <v>1</v>
      </c>
      <c r="O13996">
        <v>0</v>
      </c>
      <c r="P13996" s="119" t="s">
        <v>20254</v>
      </c>
    </row>
    <row r="13997" spans="1:16" x14ac:dyDescent="0.25">
      <c r="A13997">
        <v>27899</v>
      </c>
      <c r="B13997" s="119" t="s">
        <v>5118</v>
      </c>
      <c r="C13997">
        <v>57</v>
      </c>
      <c r="E13997">
        <v>44</v>
      </c>
      <c r="F13997">
        <v>88</v>
      </c>
      <c r="G13997">
        <v>157</v>
      </c>
      <c r="H13997">
        <v>100</v>
      </c>
      <c r="I13997" s="119" t="s">
        <v>4726</v>
      </c>
      <c r="J13997" s="119" t="s">
        <v>22</v>
      </c>
      <c r="K13997" s="1">
        <v>46255.758941458334</v>
      </c>
      <c r="L13997">
        <v>7</v>
      </c>
      <c r="M13997">
        <v>2</v>
      </c>
      <c r="N13997">
        <v>1</v>
      </c>
      <c r="O13997">
        <v>1</v>
      </c>
      <c r="P13997" s="119" t="s">
        <v>20254</v>
      </c>
    </row>
    <row r="13998" spans="1:16" x14ac:dyDescent="0.25">
      <c r="A13998">
        <v>27900</v>
      </c>
      <c r="B13998" s="119" t="s">
        <v>5119</v>
      </c>
      <c r="C13998">
        <v>48</v>
      </c>
      <c r="E13998">
        <v>769</v>
      </c>
      <c r="F13998">
        <v>77</v>
      </c>
      <c r="G13998">
        <v>102</v>
      </c>
      <c r="H13998">
        <v>127</v>
      </c>
      <c r="I13998" s="119" t="s">
        <v>4726</v>
      </c>
      <c r="J13998" s="119" t="s">
        <v>22</v>
      </c>
      <c r="K13998" s="1">
        <v>46255.758941458334</v>
      </c>
      <c r="L13998">
        <v>8</v>
      </c>
      <c r="M13998">
        <v>1</v>
      </c>
      <c r="N13998">
        <v>1</v>
      </c>
      <c r="O13998">
        <v>0</v>
      </c>
      <c r="P13998" s="119" t="s">
        <v>20254</v>
      </c>
    </row>
    <row r="13999" spans="1:16" x14ac:dyDescent="0.25">
      <c r="A13999">
        <v>27901</v>
      </c>
      <c r="B13999" s="119" t="s">
        <v>8959</v>
      </c>
      <c r="C13999">
        <v>74</v>
      </c>
      <c r="D13999">
        <v>24577</v>
      </c>
      <c r="E13999">
        <v>347</v>
      </c>
      <c r="F13999">
        <v>1046</v>
      </c>
      <c r="G13999">
        <v>284</v>
      </c>
      <c r="H13999">
        <v>2897</v>
      </c>
      <c r="I13999" s="119" t="s">
        <v>4726</v>
      </c>
      <c r="J13999" s="119" t="s">
        <v>222</v>
      </c>
      <c r="K13999" s="1">
        <v>46255.758941458334</v>
      </c>
      <c r="L13999">
        <v>526</v>
      </c>
      <c r="M13999">
        <v>4</v>
      </c>
      <c r="N13999">
        <v>2</v>
      </c>
      <c r="O13999">
        <v>1</v>
      </c>
      <c r="P13999" s="119" t="s">
        <v>20254</v>
      </c>
    </row>
    <row r="14000" spans="1:16" x14ac:dyDescent="0.25">
      <c r="A14000">
        <v>27902</v>
      </c>
      <c r="B14000" s="119" t="s">
        <v>5119</v>
      </c>
      <c r="C14000">
        <v>53</v>
      </c>
      <c r="E14000">
        <v>1197</v>
      </c>
      <c r="F14000">
        <v>89</v>
      </c>
      <c r="G14000">
        <v>103</v>
      </c>
      <c r="H14000">
        <v>104</v>
      </c>
      <c r="I14000" s="119" t="s">
        <v>4726</v>
      </c>
      <c r="J14000" s="119" t="s">
        <v>22</v>
      </c>
      <c r="K14000" s="1">
        <v>46255.758941458334</v>
      </c>
      <c r="L14000">
        <v>12</v>
      </c>
      <c r="M14000">
        <v>0</v>
      </c>
      <c r="N14000">
        <v>2</v>
      </c>
      <c r="O14000">
        <v>0</v>
      </c>
      <c r="P14000" s="119" t="s">
        <v>20254</v>
      </c>
    </row>
    <row r="14001" spans="1:16" x14ac:dyDescent="0.25">
      <c r="A14001">
        <v>27903</v>
      </c>
      <c r="B14001" s="119" t="s">
        <v>8960</v>
      </c>
      <c r="C14001">
        <v>80</v>
      </c>
      <c r="D14001">
        <v>24659</v>
      </c>
      <c r="E14001">
        <v>1363</v>
      </c>
      <c r="F14001">
        <v>1870</v>
      </c>
      <c r="G14001">
        <v>5692</v>
      </c>
      <c r="H14001">
        <v>2270</v>
      </c>
      <c r="I14001" s="119" t="s">
        <v>4726</v>
      </c>
      <c r="J14001" s="119" t="s">
        <v>222</v>
      </c>
      <c r="K14001" s="1">
        <v>46255.758941458334</v>
      </c>
      <c r="L14001">
        <v>1658</v>
      </c>
      <c r="M14001">
        <v>169</v>
      </c>
      <c r="N14001">
        <v>334</v>
      </c>
      <c r="O14001">
        <v>131</v>
      </c>
      <c r="P14001" s="119" t="s">
        <v>20254</v>
      </c>
    </row>
    <row r="14002" spans="1:16" x14ac:dyDescent="0.25">
      <c r="A14002">
        <v>27904</v>
      </c>
      <c r="B14002" s="119" t="s">
        <v>5119</v>
      </c>
      <c r="C14002">
        <v>58</v>
      </c>
      <c r="E14002">
        <v>500</v>
      </c>
      <c r="F14002">
        <v>89</v>
      </c>
      <c r="G14002">
        <v>241</v>
      </c>
      <c r="H14002">
        <v>92</v>
      </c>
      <c r="I14002" s="119" t="s">
        <v>4726</v>
      </c>
      <c r="J14002" s="119" t="s">
        <v>22</v>
      </c>
      <c r="K14002" s="1">
        <v>46255.758941458334</v>
      </c>
      <c r="L14002">
        <v>10</v>
      </c>
      <c r="M14002">
        <v>0</v>
      </c>
      <c r="N14002">
        <v>1</v>
      </c>
      <c r="O14002">
        <v>0</v>
      </c>
      <c r="P14002" s="119" t="s">
        <v>20254</v>
      </c>
    </row>
    <row r="14003" spans="1:16" x14ac:dyDescent="0.25">
      <c r="A14003">
        <v>27905</v>
      </c>
      <c r="B14003" s="119" t="s">
        <v>8942</v>
      </c>
      <c r="C14003">
        <v>61</v>
      </c>
      <c r="D14003">
        <v>24659</v>
      </c>
      <c r="E14003">
        <v>347</v>
      </c>
      <c r="F14003">
        <v>282</v>
      </c>
      <c r="G14003">
        <v>146</v>
      </c>
      <c r="H14003">
        <v>2000</v>
      </c>
      <c r="I14003" s="119" t="s">
        <v>4726</v>
      </c>
      <c r="J14003" s="119" t="s">
        <v>222</v>
      </c>
      <c r="K14003" s="1">
        <v>46255.758941458334</v>
      </c>
      <c r="L14003">
        <v>3</v>
      </c>
      <c r="M14003">
        <v>2</v>
      </c>
      <c r="N14003">
        <v>0</v>
      </c>
      <c r="O14003">
        <v>1</v>
      </c>
      <c r="P14003" s="119" t="s">
        <v>20254</v>
      </c>
    </row>
    <row r="14004" spans="1:16" x14ac:dyDescent="0.25">
      <c r="A14004">
        <v>27906</v>
      </c>
      <c r="B14004" s="119" t="s">
        <v>5119</v>
      </c>
      <c r="C14004">
        <v>63</v>
      </c>
      <c r="E14004">
        <v>0</v>
      </c>
      <c r="F14004">
        <v>0</v>
      </c>
      <c r="G14004">
        <v>826</v>
      </c>
      <c r="H14004">
        <v>280</v>
      </c>
      <c r="I14004" s="119" t="s">
        <v>4726</v>
      </c>
      <c r="J14004" s="119" t="s">
        <v>22</v>
      </c>
      <c r="K14004" s="1">
        <v>46255.758941458334</v>
      </c>
      <c r="L14004">
        <v>0</v>
      </c>
      <c r="M14004">
        <v>2</v>
      </c>
      <c r="N14004">
        <v>0</v>
      </c>
      <c r="O14004">
        <v>0</v>
      </c>
      <c r="P14004" s="119" t="s">
        <v>20254</v>
      </c>
    </row>
    <row r="14005" spans="1:16" x14ac:dyDescent="0.25">
      <c r="A14005">
        <v>27907</v>
      </c>
      <c r="B14005" s="119" t="s">
        <v>8824</v>
      </c>
      <c r="C14005">
        <v>68</v>
      </c>
      <c r="D14005">
        <v>24579</v>
      </c>
      <c r="E14005">
        <v>351</v>
      </c>
      <c r="F14005">
        <v>1043</v>
      </c>
      <c r="G14005">
        <v>361</v>
      </c>
      <c r="H14005">
        <v>3214</v>
      </c>
      <c r="I14005" s="119" t="s">
        <v>4726</v>
      </c>
      <c r="J14005" s="119" t="s">
        <v>222</v>
      </c>
      <c r="K14005" s="1">
        <v>46255.758941458334</v>
      </c>
      <c r="L14005">
        <v>255</v>
      </c>
      <c r="M14005">
        <v>0</v>
      </c>
      <c r="N14005">
        <v>152</v>
      </c>
      <c r="O14005">
        <v>0</v>
      </c>
      <c r="P14005" s="119" t="s">
        <v>20254</v>
      </c>
    </row>
    <row r="14006" spans="1:16" x14ac:dyDescent="0.25">
      <c r="A14006">
        <v>27908</v>
      </c>
      <c r="B14006" s="119" t="s">
        <v>5117</v>
      </c>
      <c r="C14006">
        <v>49</v>
      </c>
      <c r="E14006">
        <v>283</v>
      </c>
      <c r="F14006">
        <v>78</v>
      </c>
      <c r="G14006">
        <v>123</v>
      </c>
      <c r="H14006">
        <v>150</v>
      </c>
      <c r="I14006" s="119" t="s">
        <v>4726</v>
      </c>
      <c r="J14006" s="119" t="s">
        <v>22</v>
      </c>
      <c r="K14006" s="1">
        <v>46255.758941458334</v>
      </c>
      <c r="L14006">
        <v>8</v>
      </c>
      <c r="M14006">
        <v>1</v>
      </c>
      <c r="N14006">
        <v>0</v>
      </c>
      <c r="O14006">
        <v>1</v>
      </c>
      <c r="P14006" s="119" t="s">
        <v>20254</v>
      </c>
    </row>
    <row r="14007" spans="1:16" x14ac:dyDescent="0.25">
      <c r="A14007">
        <v>27909</v>
      </c>
      <c r="B14007" s="119" t="s">
        <v>8961</v>
      </c>
      <c r="C14007">
        <v>75</v>
      </c>
      <c r="D14007">
        <v>24556</v>
      </c>
      <c r="E14007">
        <v>391</v>
      </c>
      <c r="F14007">
        <v>1720</v>
      </c>
      <c r="G14007">
        <v>209</v>
      </c>
      <c r="H14007">
        <v>2495</v>
      </c>
      <c r="I14007" s="119" t="s">
        <v>4726</v>
      </c>
      <c r="J14007" s="119" t="s">
        <v>222</v>
      </c>
      <c r="K14007" s="1">
        <v>46255.758941458334</v>
      </c>
      <c r="L14007">
        <v>213</v>
      </c>
      <c r="M14007">
        <v>1</v>
      </c>
      <c r="N14007">
        <v>1</v>
      </c>
      <c r="O14007">
        <v>0</v>
      </c>
      <c r="P14007" s="119" t="s">
        <v>20254</v>
      </c>
    </row>
    <row r="14008" spans="1:16" x14ac:dyDescent="0.25">
      <c r="A14008">
        <v>27910</v>
      </c>
      <c r="B14008" s="119" t="s">
        <v>5117</v>
      </c>
      <c r="C14008">
        <v>54</v>
      </c>
      <c r="E14008">
        <v>1788</v>
      </c>
      <c r="F14008">
        <v>87</v>
      </c>
      <c r="G14008">
        <v>584</v>
      </c>
      <c r="H14008">
        <v>100</v>
      </c>
      <c r="I14008" s="119" t="s">
        <v>4726</v>
      </c>
      <c r="J14008" s="119" t="s">
        <v>22</v>
      </c>
      <c r="K14008" s="1">
        <v>46255.758941458334</v>
      </c>
      <c r="L14008">
        <v>7</v>
      </c>
      <c r="M14008">
        <v>0</v>
      </c>
      <c r="N14008">
        <v>1</v>
      </c>
      <c r="O14008">
        <v>0</v>
      </c>
      <c r="P14008" s="119" t="s">
        <v>20254</v>
      </c>
    </row>
    <row r="14009" spans="1:16" x14ac:dyDescent="0.25">
      <c r="A14009">
        <v>27911</v>
      </c>
      <c r="B14009" s="119" t="s">
        <v>8826</v>
      </c>
      <c r="C14009">
        <v>80</v>
      </c>
      <c r="D14009">
        <v>24656</v>
      </c>
      <c r="E14009">
        <v>1450</v>
      </c>
      <c r="F14009">
        <v>1622</v>
      </c>
      <c r="G14009">
        <v>2847</v>
      </c>
      <c r="H14009">
        <v>2354</v>
      </c>
      <c r="I14009" s="119" t="s">
        <v>4726</v>
      </c>
      <c r="J14009" s="119" t="s">
        <v>222</v>
      </c>
      <c r="K14009" s="1">
        <v>46255.758941458334</v>
      </c>
      <c r="L14009">
        <v>1090</v>
      </c>
      <c r="M14009">
        <v>242</v>
      </c>
      <c r="N14009">
        <v>486</v>
      </c>
      <c r="O14009">
        <v>22</v>
      </c>
      <c r="P14009" s="119" t="s">
        <v>20254</v>
      </c>
    </row>
    <row r="14010" spans="1:16" x14ac:dyDescent="0.25">
      <c r="A14010">
        <v>27912</v>
      </c>
      <c r="B14010" s="119" t="s">
        <v>5117</v>
      </c>
      <c r="C14010">
        <v>59</v>
      </c>
      <c r="E14010">
        <v>0</v>
      </c>
      <c r="F14010">
        <v>0</v>
      </c>
      <c r="G14010">
        <v>655</v>
      </c>
      <c r="H14010">
        <v>208</v>
      </c>
      <c r="I14010" s="119" t="s">
        <v>4726</v>
      </c>
      <c r="J14010" s="119" t="s">
        <v>22</v>
      </c>
      <c r="K14010" s="1">
        <v>46255.758941458334</v>
      </c>
      <c r="L14010">
        <v>0</v>
      </c>
      <c r="M14010">
        <v>1</v>
      </c>
      <c r="N14010">
        <v>0</v>
      </c>
      <c r="O14010">
        <v>0</v>
      </c>
      <c r="P14010" s="119" t="s">
        <v>20254</v>
      </c>
    </row>
    <row r="14011" spans="1:16" x14ac:dyDescent="0.25">
      <c r="A14011">
        <v>27913</v>
      </c>
      <c r="B14011" s="119" t="s">
        <v>8962</v>
      </c>
      <c r="C14011">
        <v>62</v>
      </c>
      <c r="D14011">
        <v>24620</v>
      </c>
      <c r="E14011">
        <v>97</v>
      </c>
      <c r="F14011">
        <v>283</v>
      </c>
      <c r="G14011">
        <v>66</v>
      </c>
      <c r="H14011">
        <v>2099</v>
      </c>
      <c r="I14011" s="119" t="s">
        <v>4726</v>
      </c>
      <c r="J14011" s="119" t="s">
        <v>222</v>
      </c>
      <c r="K14011" s="1">
        <v>46255.758941458334</v>
      </c>
      <c r="L14011">
        <v>1</v>
      </c>
      <c r="M14011">
        <v>2</v>
      </c>
      <c r="N14011">
        <v>0</v>
      </c>
      <c r="O14011">
        <v>0</v>
      </c>
      <c r="P14011" s="119" t="s">
        <v>20254</v>
      </c>
    </row>
    <row r="14012" spans="1:16" x14ac:dyDescent="0.25">
      <c r="A14012">
        <v>27914</v>
      </c>
      <c r="B14012" s="119" t="s">
        <v>8963</v>
      </c>
      <c r="C14012">
        <v>69</v>
      </c>
      <c r="D14012">
        <v>24659</v>
      </c>
      <c r="E14012">
        <v>511</v>
      </c>
      <c r="F14012">
        <v>1162</v>
      </c>
      <c r="G14012">
        <v>383</v>
      </c>
      <c r="H14012">
        <v>2435</v>
      </c>
      <c r="I14012" s="119" t="s">
        <v>4726</v>
      </c>
      <c r="J14012" s="119" t="s">
        <v>222</v>
      </c>
      <c r="K14012" s="1">
        <v>46255.758941458334</v>
      </c>
      <c r="L14012">
        <v>131</v>
      </c>
      <c r="M14012">
        <v>1</v>
      </c>
      <c r="N14012">
        <v>0</v>
      </c>
      <c r="O14012">
        <v>0</v>
      </c>
      <c r="P14012" s="119" t="s">
        <v>20254</v>
      </c>
    </row>
    <row r="14013" spans="1:16" x14ac:dyDescent="0.25">
      <c r="A14013">
        <v>27915</v>
      </c>
      <c r="B14013" s="119" t="s">
        <v>5117</v>
      </c>
      <c r="C14013">
        <v>64</v>
      </c>
      <c r="E14013">
        <v>761</v>
      </c>
      <c r="F14013">
        <v>96</v>
      </c>
      <c r="G14013">
        <v>1192</v>
      </c>
      <c r="H14013">
        <v>100</v>
      </c>
      <c r="I14013" s="119" t="s">
        <v>4726</v>
      </c>
      <c r="J14013" s="119" t="s">
        <v>22</v>
      </c>
      <c r="K14013" s="1">
        <v>46255.758941458334</v>
      </c>
      <c r="L14013">
        <v>17</v>
      </c>
      <c r="M14013">
        <v>1</v>
      </c>
      <c r="N14013">
        <v>5</v>
      </c>
      <c r="O14013">
        <v>0</v>
      </c>
      <c r="P14013" s="119" t="s">
        <v>20254</v>
      </c>
    </row>
    <row r="14014" spans="1:16" x14ac:dyDescent="0.25">
      <c r="A14014">
        <v>27916</v>
      </c>
      <c r="B14014" s="119" t="s">
        <v>8964</v>
      </c>
      <c r="C14014">
        <v>61</v>
      </c>
      <c r="E14014">
        <v>16</v>
      </c>
      <c r="F14014">
        <v>88</v>
      </c>
      <c r="G14014">
        <v>569</v>
      </c>
      <c r="H14014">
        <v>92</v>
      </c>
      <c r="I14014" s="119" t="s">
        <v>4726</v>
      </c>
      <c r="J14014" s="119" t="s">
        <v>22</v>
      </c>
      <c r="K14014" s="1">
        <v>46255.758941458334</v>
      </c>
      <c r="L14014">
        <v>0</v>
      </c>
      <c r="M14014">
        <v>1</v>
      </c>
      <c r="N14014">
        <v>0</v>
      </c>
      <c r="O14014">
        <v>0</v>
      </c>
      <c r="P14014" s="119" t="s">
        <v>20254</v>
      </c>
    </row>
    <row r="14015" spans="1:16" x14ac:dyDescent="0.25">
      <c r="A14015">
        <v>27917</v>
      </c>
      <c r="B14015" s="119" t="s">
        <v>8965</v>
      </c>
      <c r="C14015">
        <v>76</v>
      </c>
      <c r="D14015">
        <v>24593</v>
      </c>
      <c r="E14015">
        <v>2217</v>
      </c>
      <c r="F14015">
        <v>1900</v>
      </c>
      <c r="G14015">
        <v>3446</v>
      </c>
      <c r="H14015">
        <v>2261</v>
      </c>
      <c r="I14015" s="119" t="s">
        <v>4726</v>
      </c>
      <c r="J14015" s="119" t="s">
        <v>222</v>
      </c>
      <c r="K14015" s="1">
        <v>46255.758941458334</v>
      </c>
      <c r="L14015">
        <v>1282</v>
      </c>
      <c r="M14015">
        <v>41</v>
      </c>
      <c r="N14015">
        <v>398</v>
      </c>
      <c r="O14015">
        <v>19</v>
      </c>
      <c r="P14015" s="119" t="s">
        <v>20254</v>
      </c>
    </row>
    <row r="14016" spans="1:16" x14ac:dyDescent="0.25">
      <c r="A14016">
        <v>27918</v>
      </c>
      <c r="B14016" s="119" t="s">
        <v>8964</v>
      </c>
      <c r="C14016">
        <v>66</v>
      </c>
      <c r="E14016">
        <v>0</v>
      </c>
      <c r="F14016">
        <v>0</v>
      </c>
      <c r="G14016">
        <v>1217</v>
      </c>
      <c r="H14016">
        <v>99</v>
      </c>
      <c r="I14016" s="119" t="s">
        <v>4726</v>
      </c>
      <c r="J14016" s="119" t="s">
        <v>22</v>
      </c>
      <c r="K14016" s="1">
        <v>46255.758941458334</v>
      </c>
      <c r="L14016">
        <v>0</v>
      </c>
      <c r="M14016">
        <v>3</v>
      </c>
      <c r="N14016">
        <v>0</v>
      </c>
      <c r="O14016">
        <v>1</v>
      </c>
      <c r="P14016" s="119" t="s">
        <v>20254</v>
      </c>
    </row>
    <row r="14017" spans="1:16" x14ac:dyDescent="0.25">
      <c r="A14017">
        <v>27919</v>
      </c>
      <c r="B14017" s="119" t="s">
        <v>8945</v>
      </c>
      <c r="C14017">
        <v>80</v>
      </c>
      <c r="D14017">
        <v>24635</v>
      </c>
      <c r="E14017">
        <v>1319</v>
      </c>
      <c r="F14017">
        <v>1830</v>
      </c>
      <c r="G14017">
        <v>3651</v>
      </c>
      <c r="H14017">
        <v>2130</v>
      </c>
      <c r="I14017" s="119" t="s">
        <v>4726</v>
      </c>
      <c r="J14017" s="119" t="s">
        <v>222</v>
      </c>
      <c r="K14017" s="1">
        <v>46255.758941458334</v>
      </c>
      <c r="L14017">
        <v>662</v>
      </c>
      <c r="M14017">
        <v>51</v>
      </c>
      <c r="N14017">
        <v>45</v>
      </c>
      <c r="O14017">
        <v>14</v>
      </c>
      <c r="P14017" s="119" t="s">
        <v>20254</v>
      </c>
    </row>
    <row r="14018" spans="1:16" x14ac:dyDescent="0.25">
      <c r="A14018">
        <v>27920</v>
      </c>
      <c r="B14018" s="119" t="s">
        <v>8964</v>
      </c>
      <c r="C14018">
        <v>71</v>
      </c>
      <c r="E14018">
        <v>0</v>
      </c>
      <c r="F14018">
        <v>0</v>
      </c>
      <c r="G14018">
        <v>1752</v>
      </c>
      <c r="H14018">
        <v>104</v>
      </c>
      <c r="I14018" s="119" t="s">
        <v>4726</v>
      </c>
      <c r="J14018" s="119" t="s">
        <v>22</v>
      </c>
      <c r="K14018" s="1">
        <v>46255.758941458334</v>
      </c>
      <c r="L14018">
        <v>0</v>
      </c>
      <c r="M14018">
        <v>1</v>
      </c>
      <c r="N14018">
        <v>0</v>
      </c>
      <c r="O14018">
        <v>1</v>
      </c>
      <c r="P14018" s="119" t="s">
        <v>20254</v>
      </c>
    </row>
    <row r="14019" spans="1:16" x14ac:dyDescent="0.25">
      <c r="A14019">
        <v>27921</v>
      </c>
      <c r="B14019" s="119" t="s">
        <v>8966</v>
      </c>
      <c r="C14019">
        <v>70</v>
      </c>
      <c r="D14019">
        <v>24550</v>
      </c>
      <c r="E14019">
        <v>563</v>
      </c>
      <c r="F14019">
        <v>1526</v>
      </c>
      <c r="G14019">
        <v>508</v>
      </c>
      <c r="H14019">
        <v>4444</v>
      </c>
      <c r="I14019" s="119" t="s">
        <v>4726</v>
      </c>
      <c r="J14019" s="119" t="s">
        <v>222</v>
      </c>
      <c r="K14019" s="1">
        <v>46255.758941458334</v>
      </c>
      <c r="L14019">
        <v>320</v>
      </c>
      <c r="M14019">
        <v>0</v>
      </c>
      <c r="N14019">
        <v>140</v>
      </c>
      <c r="O14019">
        <v>0</v>
      </c>
      <c r="P14019" s="119" t="s">
        <v>20254</v>
      </c>
    </row>
    <row r="14020" spans="1:16" x14ac:dyDescent="0.25">
      <c r="A14020">
        <v>27922</v>
      </c>
      <c r="B14020" s="119" t="s">
        <v>8964</v>
      </c>
      <c r="C14020">
        <v>76</v>
      </c>
      <c r="E14020">
        <v>0</v>
      </c>
      <c r="F14020">
        <v>0</v>
      </c>
      <c r="G14020">
        <v>12504</v>
      </c>
      <c r="H14020">
        <v>112</v>
      </c>
      <c r="I14020" s="119" t="s">
        <v>4726</v>
      </c>
      <c r="J14020" s="119" t="s">
        <v>22</v>
      </c>
      <c r="K14020" s="1">
        <v>46255.758941458334</v>
      </c>
      <c r="L14020">
        <v>0</v>
      </c>
      <c r="M14020">
        <v>11</v>
      </c>
      <c r="N14020">
        <v>0</v>
      </c>
      <c r="O14020">
        <v>2</v>
      </c>
      <c r="P14020" s="119" t="s">
        <v>20254</v>
      </c>
    </row>
    <row r="14021" spans="1:16" x14ac:dyDescent="0.25">
      <c r="A14021">
        <v>27923</v>
      </c>
      <c r="B14021" s="119" t="s">
        <v>8967</v>
      </c>
      <c r="C14021">
        <v>77</v>
      </c>
      <c r="D14021">
        <v>24602</v>
      </c>
      <c r="E14021">
        <v>1576</v>
      </c>
      <c r="F14021">
        <v>1540</v>
      </c>
      <c r="G14021">
        <v>2410</v>
      </c>
      <c r="H14021">
        <v>2299</v>
      </c>
      <c r="I14021" s="119" t="s">
        <v>4726</v>
      </c>
      <c r="J14021" s="119" t="s">
        <v>222</v>
      </c>
      <c r="K14021" s="1">
        <v>46255.758941458334</v>
      </c>
      <c r="L14021">
        <v>696</v>
      </c>
      <c r="M14021">
        <v>1798</v>
      </c>
      <c r="N14021">
        <v>48</v>
      </c>
      <c r="O14021">
        <v>409</v>
      </c>
      <c r="P14021" s="119" t="s">
        <v>20254</v>
      </c>
    </row>
    <row r="14022" spans="1:16" x14ac:dyDescent="0.25">
      <c r="A14022">
        <v>27924</v>
      </c>
      <c r="B14022" s="119" t="s">
        <v>8831</v>
      </c>
      <c r="C14022">
        <v>80</v>
      </c>
      <c r="D14022">
        <v>24606</v>
      </c>
      <c r="E14022">
        <v>1308</v>
      </c>
      <c r="F14022">
        <v>1778</v>
      </c>
      <c r="G14022">
        <v>3455</v>
      </c>
      <c r="H14022">
        <v>2219</v>
      </c>
      <c r="I14022" s="119" t="s">
        <v>4726</v>
      </c>
      <c r="J14022" s="119" t="s">
        <v>222</v>
      </c>
      <c r="K14022" s="1">
        <v>46255.758941458334</v>
      </c>
      <c r="L14022">
        <v>948</v>
      </c>
      <c r="M14022">
        <v>27</v>
      </c>
      <c r="N14022">
        <v>101</v>
      </c>
      <c r="O14022">
        <v>10</v>
      </c>
      <c r="P14022" s="119" t="s">
        <v>20254</v>
      </c>
    </row>
    <row r="14023" spans="1:16" x14ac:dyDescent="0.25">
      <c r="A14023">
        <v>27925</v>
      </c>
      <c r="B14023" s="119" t="s">
        <v>8964</v>
      </c>
      <c r="C14023">
        <v>80</v>
      </c>
      <c r="E14023">
        <v>0</v>
      </c>
      <c r="F14023">
        <v>0</v>
      </c>
      <c r="G14023">
        <v>7805</v>
      </c>
      <c r="H14023">
        <v>117</v>
      </c>
      <c r="I14023" s="119" t="s">
        <v>4726</v>
      </c>
      <c r="J14023" s="119" t="s">
        <v>22</v>
      </c>
      <c r="K14023" s="1">
        <v>46255.758941458334</v>
      </c>
      <c r="L14023">
        <v>0</v>
      </c>
      <c r="M14023">
        <v>4</v>
      </c>
      <c r="N14023">
        <v>0</v>
      </c>
      <c r="O14023">
        <v>1</v>
      </c>
      <c r="P14023" s="119" t="s">
        <v>20254</v>
      </c>
    </row>
    <row r="14024" spans="1:16" x14ac:dyDescent="0.25">
      <c r="A14024">
        <v>27926</v>
      </c>
      <c r="B14024" s="119" t="s">
        <v>8968</v>
      </c>
      <c r="C14024">
        <v>62</v>
      </c>
      <c r="E14024">
        <v>8</v>
      </c>
      <c r="F14024">
        <v>85</v>
      </c>
      <c r="G14024">
        <v>495</v>
      </c>
      <c r="H14024">
        <v>95</v>
      </c>
      <c r="I14024" s="119" t="s">
        <v>4726</v>
      </c>
      <c r="J14024" s="119" t="s">
        <v>22</v>
      </c>
      <c r="K14024" s="1">
        <v>46255.758941458334</v>
      </c>
      <c r="L14024">
        <v>0</v>
      </c>
      <c r="M14024">
        <v>0</v>
      </c>
      <c r="N14024">
        <v>0</v>
      </c>
      <c r="O14024">
        <v>0</v>
      </c>
      <c r="P14024" s="119" t="s">
        <v>20254</v>
      </c>
    </row>
    <row r="14025" spans="1:16" x14ac:dyDescent="0.25">
      <c r="A14025">
        <v>27927</v>
      </c>
      <c r="B14025" s="119" t="s">
        <v>8826</v>
      </c>
      <c r="C14025">
        <v>71</v>
      </c>
      <c r="D14025">
        <v>24656</v>
      </c>
      <c r="E14025">
        <v>255</v>
      </c>
      <c r="F14025">
        <v>1229</v>
      </c>
      <c r="G14025">
        <v>65</v>
      </c>
      <c r="H14025">
        <v>2526</v>
      </c>
      <c r="I14025" s="119" t="s">
        <v>4726</v>
      </c>
      <c r="J14025" s="119" t="s">
        <v>222</v>
      </c>
      <c r="K14025" s="1">
        <v>46255.758941458334</v>
      </c>
      <c r="L14025">
        <v>51</v>
      </c>
      <c r="M14025">
        <v>0</v>
      </c>
      <c r="N14025">
        <v>1</v>
      </c>
      <c r="O14025">
        <v>0</v>
      </c>
      <c r="P14025" s="119" t="s">
        <v>20254</v>
      </c>
    </row>
    <row r="14026" spans="1:16" x14ac:dyDescent="0.25">
      <c r="A14026">
        <v>27928</v>
      </c>
      <c r="B14026" s="119" t="s">
        <v>8952</v>
      </c>
      <c r="C14026">
        <v>78</v>
      </c>
      <c r="D14026">
        <v>24574</v>
      </c>
      <c r="E14026">
        <v>1885</v>
      </c>
      <c r="F14026">
        <v>1345</v>
      </c>
      <c r="G14026">
        <v>3980</v>
      </c>
      <c r="H14026">
        <v>2016</v>
      </c>
      <c r="I14026" s="119" t="s">
        <v>4726</v>
      </c>
      <c r="J14026" s="119" t="s">
        <v>222</v>
      </c>
      <c r="K14026" s="1">
        <v>46255.758941458334</v>
      </c>
      <c r="L14026">
        <v>978</v>
      </c>
      <c r="M14026">
        <v>410</v>
      </c>
      <c r="N14026">
        <v>334</v>
      </c>
      <c r="O14026">
        <v>205</v>
      </c>
      <c r="P14026" s="119" t="s">
        <v>20254</v>
      </c>
    </row>
    <row r="14027" spans="1:16" x14ac:dyDescent="0.25">
      <c r="A14027">
        <v>27929</v>
      </c>
      <c r="B14027" s="119" t="s">
        <v>8968</v>
      </c>
      <c r="C14027">
        <v>67</v>
      </c>
      <c r="E14027">
        <v>0</v>
      </c>
      <c r="F14027">
        <v>0</v>
      </c>
      <c r="G14027">
        <v>1247</v>
      </c>
      <c r="H14027">
        <v>99</v>
      </c>
      <c r="I14027" s="119" t="s">
        <v>4726</v>
      </c>
      <c r="J14027" s="119" t="s">
        <v>22</v>
      </c>
      <c r="K14027" s="1">
        <v>46255.758941458334</v>
      </c>
      <c r="L14027">
        <v>0</v>
      </c>
      <c r="M14027">
        <v>2</v>
      </c>
      <c r="N14027">
        <v>0</v>
      </c>
      <c r="O14027">
        <v>0</v>
      </c>
      <c r="P14027" s="119" t="s">
        <v>20254</v>
      </c>
    </row>
    <row r="14028" spans="1:16" x14ac:dyDescent="0.25">
      <c r="A14028">
        <v>27930</v>
      </c>
      <c r="B14028" s="119" t="s">
        <v>8968</v>
      </c>
      <c r="C14028">
        <v>72</v>
      </c>
      <c r="E14028">
        <v>0</v>
      </c>
      <c r="F14028">
        <v>0</v>
      </c>
      <c r="G14028">
        <v>1878</v>
      </c>
      <c r="H14028">
        <v>106</v>
      </c>
      <c r="I14028" s="119" t="s">
        <v>4726</v>
      </c>
      <c r="J14028" s="119" t="s">
        <v>22</v>
      </c>
      <c r="K14028" s="1">
        <v>46255.758941458334</v>
      </c>
      <c r="L14028">
        <v>0</v>
      </c>
      <c r="M14028">
        <v>2</v>
      </c>
      <c r="N14028">
        <v>0</v>
      </c>
      <c r="O14028">
        <v>0</v>
      </c>
      <c r="P14028" s="119" t="s">
        <v>20254</v>
      </c>
    </row>
    <row r="14029" spans="1:16" x14ac:dyDescent="0.25">
      <c r="A14029">
        <v>27931</v>
      </c>
      <c r="B14029" s="119" t="s">
        <v>8835</v>
      </c>
      <c r="C14029">
        <v>80</v>
      </c>
      <c r="D14029">
        <v>24647</v>
      </c>
      <c r="E14029">
        <v>1225</v>
      </c>
      <c r="F14029">
        <v>1910</v>
      </c>
      <c r="G14029">
        <v>5204</v>
      </c>
      <c r="H14029">
        <v>2205</v>
      </c>
      <c r="I14029" s="119" t="s">
        <v>4726</v>
      </c>
      <c r="J14029" s="119" t="s">
        <v>222</v>
      </c>
      <c r="K14029" s="1">
        <v>46255.758941458334</v>
      </c>
      <c r="L14029">
        <v>814</v>
      </c>
      <c r="M14029">
        <v>132</v>
      </c>
      <c r="N14029">
        <v>136</v>
      </c>
      <c r="O14029">
        <v>12</v>
      </c>
      <c r="P14029" s="119" t="s">
        <v>20254</v>
      </c>
    </row>
    <row r="14030" spans="1:16" x14ac:dyDescent="0.25">
      <c r="A14030">
        <v>27932</v>
      </c>
      <c r="B14030" s="119" t="s">
        <v>8968</v>
      </c>
      <c r="C14030">
        <v>77</v>
      </c>
      <c r="E14030">
        <v>0</v>
      </c>
      <c r="F14030">
        <v>0</v>
      </c>
      <c r="G14030">
        <v>12770</v>
      </c>
      <c r="H14030">
        <v>112</v>
      </c>
      <c r="I14030" s="119" t="s">
        <v>4726</v>
      </c>
      <c r="J14030" s="119" t="s">
        <v>22</v>
      </c>
      <c r="K14030" s="1">
        <v>46255.758941458334</v>
      </c>
      <c r="L14030">
        <v>0</v>
      </c>
      <c r="M14030">
        <v>6</v>
      </c>
      <c r="N14030">
        <v>0</v>
      </c>
      <c r="O14030">
        <v>1</v>
      </c>
      <c r="P14030" s="119" t="s">
        <v>20254</v>
      </c>
    </row>
    <row r="14031" spans="1:16" x14ac:dyDescent="0.25">
      <c r="A14031">
        <v>27933</v>
      </c>
      <c r="B14031" s="119" t="s">
        <v>8946</v>
      </c>
      <c r="C14031">
        <v>72</v>
      </c>
      <c r="D14031">
        <v>24553</v>
      </c>
      <c r="E14031">
        <v>756</v>
      </c>
      <c r="F14031">
        <v>1559</v>
      </c>
      <c r="G14031">
        <v>104</v>
      </c>
      <c r="H14031">
        <v>2798</v>
      </c>
      <c r="I14031" s="119" t="s">
        <v>4726</v>
      </c>
      <c r="J14031" s="119" t="s">
        <v>222</v>
      </c>
      <c r="K14031" s="1">
        <v>46255.758941458334</v>
      </c>
      <c r="L14031">
        <v>301</v>
      </c>
      <c r="M14031">
        <v>2</v>
      </c>
      <c r="N14031">
        <v>0</v>
      </c>
      <c r="O14031">
        <v>0</v>
      </c>
      <c r="P14031" s="119" t="s">
        <v>20254</v>
      </c>
    </row>
    <row r="14032" spans="1:16" x14ac:dyDescent="0.25">
      <c r="A14032">
        <v>27934</v>
      </c>
      <c r="B14032" s="119" t="s">
        <v>8969</v>
      </c>
      <c r="C14032">
        <v>79</v>
      </c>
      <c r="D14032">
        <v>24598</v>
      </c>
      <c r="E14032">
        <v>1379</v>
      </c>
      <c r="F14032">
        <v>1627</v>
      </c>
      <c r="G14032">
        <v>3148</v>
      </c>
      <c r="H14032">
        <v>2200</v>
      </c>
      <c r="I14032" s="119" t="s">
        <v>4726</v>
      </c>
      <c r="J14032" s="119" t="s">
        <v>222</v>
      </c>
      <c r="K14032" s="1">
        <v>46255.758941458334</v>
      </c>
      <c r="L14032">
        <v>757</v>
      </c>
      <c r="M14032">
        <v>77</v>
      </c>
      <c r="N14032">
        <v>113</v>
      </c>
      <c r="O14032">
        <v>13</v>
      </c>
      <c r="P14032" s="119" t="s">
        <v>20254</v>
      </c>
    </row>
    <row r="14033" spans="1:16" x14ac:dyDescent="0.25">
      <c r="A14033">
        <v>27935</v>
      </c>
      <c r="B14033" s="119" t="s">
        <v>8968</v>
      </c>
      <c r="C14033">
        <v>80</v>
      </c>
      <c r="E14033">
        <v>0</v>
      </c>
      <c r="F14033">
        <v>0</v>
      </c>
      <c r="G14033">
        <v>9113</v>
      </c>
      <c r="H14033">
        <v>117</v>
      </c>
      <c r="I14033" s="119" t="s">
        <v>4726</v>
      </c>
      <c r="J14033" s="119" t="s">
        <v>22</v>
      </c>
      <c r="K14033" s="1">
        <v>46255.758941458334</v>
      </c>
      <c r="L14033">
        <v>0</v>
      </c>
      <c r="M14033">
        <v>5</v>
      </c>
      <c r="N14033">
        <v>0</v>
      </c>
      <c r="O14033">
        <v>0</v>
      </c>
      <c r="P14033" s="119" t="s">
        <v>20254</v>
      </c>
    </row>
    <row r="14034" spans="1:16" x14ac:dyDescent="0.25">
      <c r="A14034">
        <v>27936</v>
      </c>
      <c r="B14034" s="119" t="s">
        <v>8970</v>
      </c>
      <c r="C14034">
        <v>68</v>
      </c>
      <c r="E14034">
        <v>0</v>
      </c>
      <c r="F14034">
        <v>0</v>
      </c>
      <c r="G14034">
        <v>1049</v>
      </c>
      <c r="H14034">
        <v>102</v>
      </c>
      <c r="I14034" s="119" t="s">
        <v>4726</v>
      </c>
      <c r="J14034" s="119" t="s">
        <v>22</v>
      </c>
      <c r="K14034" s="1">
        <v>46255.758941458334</v>
      </c>
      <c r="L14034">
        <v>0</v>
      </c>
      <c r="M14034">
        <v>4</v>
      </c>
      <c r="N14034">
        <v>0</v>
      </c>
      <c r="O14034">
        <v>0</v>
      </c>
      <c r="P14034" s="119" t="s">
        <v>20254</v>
      </c>
    </row>
    <row r="14035" spans="1:16" x14ac:dyDescent="0.25">
      <c r="A14035">
        <v>27937</v>
      </c>
      <c r="B14035" s="119" t="s">
        <v>8971</v>
      </c>
      <c r="C14035">
        <v>80</v>
      </c>
      <c r="D14035">
        <v>24556</v>
      </c>
      <c r="E14035">
        <v>1752</v>
      </c>
      <c r="F14035">
        <v>1840</v>
      </c>
      <c r="G14035">
        <v>4436</v>
      </c>
      <c r="H14035">
        <v>2399</v>
      </c>
      <c r="I14035" s="119" t="s">
        <v>4726</v>
      </c>
      <c r="J14035" s="119" t="s">
        <v>222</v>
      </c>
      <c r="K14035" s="1">
        <v>46255.758941458334</v>
      </c>
      <c r="L14035">
        <v>1359</v>
      </c>
      <c r="M14035">
        <v>557</v>
      </c>
      <c r="N14035">
        <v>505</v>
      </c>
      <c r="O14035">
        <v>320</v>
      </c>
      <c r="P14035" s="119" t="s">
        <v>20254</v>
      </c>
    </row>
    <row r="14036" spans="1:16" x14ac:dyDescent="0.25">
      <c r="A14036">
        <v>27938</v>
      </c>
      <c r="B14036" s="119" t="s">
        <v>8970</v>
      </c>
      <c r="C14036">
        <v>73</v>
      </c>
      <c r="E14036">
        <v>0</v>
      </c>
      <c r="F14036">
        <v>0</v>
      </c>
      <c r="G14036">
        <v>1729</v>
      </c>
      <c r="H14036">
        <v>109</v>
      </c>
      <c r="I14036" s="119" t="s">
        <v>4726</v>
      </c>
      <c r="J14036" s="119" t="s">
        <v>22</v>
      </c>
      <c r="K14036" s="1">
        <v>46255.758941458334</v>
      </c>
      <c r="L14036">
        <v>0</v>
      </c>
      <c r="M14036">
        <v>2</v>
      </c>
      <c r="N14036">
        <v>0</v>
      </c>
      <c r="O14036">
        <v>0</v>
      </c>
      <c r="P14036" s="119" t="s">
        <v>20254</v>
      </c>
    </row>
    <row r="14037" spans="1:16" x14ac:dyDescent="0.25">
      <c r="A14037">
        <v>27939</v>
      </c>
      <c r="B14037" s="119" t="s">
        <v>8970</v>
      </c>
      <c r="C14037">
        <v>78</v>
      </c>
      <c r="E14037">
        <v>0</v>
      </c>
      <c r="F14037">
        <v>0</v>
      </c>
      <c r="G14037">
        <v>12668</v>
      </c>
      <c r="H14037">
        <v>113</v>
      </c>
      <c r="I14037" s="119" t="s">
        <v>4726</v>
      </c>
      <c r="J14037" s="119" t="s">
        <v>22</v>
      </c>
      <c r="K14037" s="1">
        <v>46255.758941458334</v>
      </c>
      <c r="L14037">
        <v>0</v>
      </c>
      <c r="M14037">
        <v>5</v>
      </c>
      <c r="N14037">
        <v>0</v>
      </c>
      <c r="O14037">
        <v>3</v>
      </c>
      <c r="P14037" s="119" t="s">
        <v>20254</v>
      </c>
    </row>
    <row r="14038" spans="1:16" x14ac:dyDescent="0.25">
      <c r="A14038">
        <v>27940</v>
      </c>
      <c r="B14038" s="119" t="s">
        <v>8970</v>
      </c>
      <c r="C14038">
        <v>80</v>
      </c>
      <c r="E14038">
        <v>0</v>
      </c>
      <c r="F14038">
        <v>0</v>
      </c>
      <c r="G14038">
        <v>7202</v>
      </c>
      <c r="H14038">
        <v>117</v>
      </c>
      <c r="I14038" s="119" t="s">
        <v>4726</v>
      </c>
      <c r="J14038" s="119" t="s">
        <v>22</v>
      </c>
      <c r="K14038" s="1">
        <v>46255.758941458334</v>
      </c>
      <c r="L14038">
        <v>0</v>
      </c>
      <c r="M14038">
        <v>3</v>
      </c>
      <c r="N14038">
        <v>0</v>
      </c>
      <c r="O14038">
        <v>1</v>
      </c>
      <c r="P14038" s="119" t="s">
        <v>20254</v>
      </c>
    </row>
    <row r="14039" spans="1:16" x14ac:dyDescent="0.25">
      <c r="A14039">
        <v>27941</v>
      </c>
      <c r="B14039" s="119" t="s">
        <v>8964</v>
      </c>
      <c r="C14039">
        <v>69</v>
      </c>
      <c r="E14039">
        <v>0</v>
      </c>
      <c r="F14039">
        <v>0</v>
      </c>
      <c r="G14039">
        <v>1956</v>
      </c>
      <c r="H14039">
        <v>103</v>
      </c>
      <c r="I14039" s="119" t="s">
        <v>4726</v>
      </c>
      <c r="J14039" s="119" t="s">
        <v>22</v>
      </c>
      <c r="K14039" s="1">
        <v>46255.758941458334</v>
      </c>
      <c r="L14039">
        <v>0</v>
      </c>
      <c r="M14039">
        <v>2</v>
      </c>
      <c r="N14039">
        <v>0</v>
      </c>
      <c r="O14039">
        <v>0</v>
      </c>
      <c r="P14039" s="119" t="s">
        <v>20254</v>
      </c>
    </row>
    <row r="14040" spans="1:16" x14ac:dyDescent="0.25">
      <c r="A14040">
        <v>27942</v>
      </c>
      <c r="B14040" s="119" t="s">
        <v>8972</v>
      </c>
      <c r="C14040">
        <v>62</v>
      </c>
      <c r="D14040">
        <v>24580</v>
      </c>
      <c r="E14040">
        <v>89</v>
      </c>
      <c r="F14040">
        <v>30004</v>
      </c>
      <c r="G14040">
        <v>22</v>
      </c>
      <c r="H14040">
        <v>88686</v>
      </c>
      <c r="I14040" s="119" t="s">
        <v>4726</v>
      </c>
      <c r="J14040" s="119" t="s">
        <v>24</v>
      </c>
      <c r="K14040" s="1">
        <v>46255.758941458334</v>
      </c>
      <c r="L14040">
        <v>1</v>
      </c>
      <c r="M14040">
        <v>1</v>
      </c>
      <c r="N14040">
        <v>0</v>
      </c>
      <c r="O14040">
        <v>0</v>
      </c>
      <c r="P14040" s="119" t="s">
        <v>20254</v>
      </c>
    </row>
    <row r="14041" spans="1:16" x14ac:dyDescent="0.25">
      <c r="A14041">
        <v>27943</v>
      </c>
      <c r="B14041" s="119" t="s">
        <v>8964</v>
      </c>
      <c r="C14041">
        <v>74</v>
      </c>
      <c r="E14041">
        <v>0</v>
      </c>
      <c r="F14041">
        <v>0</v>
      </c>
      <c r="G14041">
        <v>2187</v>
      </c>
      <c r="H14041">
        <v>108</v>
      </c>
      <c r="I14041" s="119" t="s">
        <v>4726</v>
      </c>
      <c r="J14041" s="119" t="s">
        <v>22</v>
      </c>
      <c r="K14041" s="1">
        <v>46255.758941458334</v>
      </c>
      <c r="L14041">
        <v>0</v>
      </c>
      <c r="M14041">
        <v>1</v>
      </c>
      <c r="N14041">
        <v>0</v>
      </c>
      <c r="O14041">
        <v>0</v>
      </c>
      <c r="P14041" s="119" t="s">
        <v>20254</v>
      </c>
    </row>
    <row r="14042" spans="1:16" x14ac:dyDescent="0.25">
      <c r="A14042">
        <v>27944</v>
      </c>
      <c r="B14042" s="119" t="s">
        <v>8964</v>
      </c>
      <c r="C14042">
        <v>79</v>
      </c>
      <c r="E14042">
        <v>0</v>
      </c>
      <c r="F14042">
        <v>0</v>
      </c>
      <c r="G14042">
        <v>10587</v>
      </c>
      <c r="H14042">
        <v>116</v>
      </c>
      <c r="I14042" s="119" t="s">
        <v>4726</v>
      </c>
      <c r="J14042" s="119" t="s">
        <v>22</v>
      </c>
      <c r="K14042" s="1">
        <v>46255.758941458334</v>
      </c>
      <c r="L14042">
        <v>0</v>
      </c>
      <c r="M14042">
        <v>11</v>
      </c>
      <c r="N14042">
        <v>0</v>
      </c>
      <c r="O14042">
        <v>2</v>
      </c>
      <c r="P14042" s="119" t="s">
        <v>20254</v>
      </c>
    </row>
    <row r="14043" spans="1:16" x14ac:dyDescent="0.25">
      <c r="A14043">
        <v>27945</v>
      </c>
      <c r="B14043" s="119" t="s">
        <v>8973</v>
      </c>
      <c r="C14043">
        <v>70</v>
      </c>
      <c r="D14043">
        <v>24575</v>
      </c>
      <c r="E14043">
        <v>164</v>
      </c>
      <c r="F14043">
        <v>2505</v>
      </c>
      <c r="G14043">
        <v>385</v>
      </c>
      <c r="H14043">
        <v>6999</v>
      </c>
      <c r="I14043" s="119" t="s">
        <v>4726</v>
      </c>
      <c r="J14043" s="119" t="s">
        <v>24</v>
      </c>
      <c r="K14043" s="1">
        <v>46255.758941458334</v>
      </c>
      <c r="L14043">
        <v>22</v>
      </c>
      <c r="M14043">
        <v>9</v>
      </c>
      <c r="N14043">
        <v>4</v>
      </c>
      <c r="O14043">
        <v>2</v>
      </c>
      <c r="P14043" s="119" t="s">
        <v>20254</v>
      </c>
    </row>
    <row r="14044" spans="1:16" x14ac:dyDescent="0.25">
      <c r="A14044">
        <v>27946</v>
      </c>
      <c r="B14044" s="119" t="s">
        <v>8974</v>
      </c>
      <c r="C14044">
        <v>78</v>
      </c>
      <c r="D14044">
        <v>24605</v>
      </c>
      <c r="E14044">
        <v>282</v>
      </c>
      <c r="F14044">
        <v>2187</v>
      </c>
      <c r="G14044">
        <v>356</v>
      </c>
      <c r="H14044">
        <v>3222</v>
      </c>
      <c r="I14044" s="119" t="s">
        <v>4726</v>
      </c>
      <c r="J14044" s="119" t="s">
        <v>24</v>
      </c>
      <c r="K14044" s="1">
        <v>46255.758941458334</v>
      </c>
      <c r="L14044">
        <v>300</v>
      </c>
      <c r="M14044">
        <v>30</v>
      </c>
      <c r="N14044">
        <v>26</v>
      </c>
      <c r="O14044">
        <v>8</v>
      </c>
      <c r="P14044" s="119" t="s">
        <v>20254</v>
      </c>
    </row>
    <row r="14045" spans="1:16" x14ac:dyDescent="0.25">
      <c r="A14045">
        <v>27947</v>
      </c>
      <c r="B14045" s="119" t="s">
        <v>8964</v>
      </c>
      <c r="C14045">
        <v>80</v>
      </c>
      <c r="E14045">
        <v>0</v>
      </c>
      <c r="F14045">
        <v>0</v>
      </c>
      <c r="G14045">
        <v>8810</v>
      </c>
      <c r="H14045">
        <v>117</v>
      </c>
      <c r="I14045" s="119" t="s">
        <v>4726</v>
      </c>
      <c r="J14045" s="119" t="s">
        <v>22</v>
      </c>
      <c r="K14045" s="1">
        <v>46255.758941458334</v>
      </c>
      <c r="L14045">
        <v>0</v>
      </c>
      <c r="M14045">
        <v>4</v>
      </c>
      <c r="N14045">
        <v>0</v>
      </c>
      <c r="O14045">
        <v>0</v>
      </c>
      <c r="P14045" s="119" t="s">
        <v>20254</v>
      </c>
    </row>
    <row r="14046" spans="1:16" x14ac:dyDescent="0.25">
      <c r="A14046">
        <v>27948</v>
      </c>
      <c r="B14046" s="119" t="s">
        <v>8975</v>
      </c>
      <c r="C14046">
        <v>80</v>
      </c>
      <c r="D14046">
        <v>24592</v>
      </c>
      <c r="E14046">
        <v>1166</v>
      </c>
      <c r="F14046">
        <v>2408</v>
      </c>
      <c r="G14046">
        <v>2039</v>
      </c>
      <c r="H14046">
        <v>3184</v>
      </c>
      <c r="I14046" s="119" t="s">
        <v>4726</v>
      </c>
      <c r="J14046" s="119" t="s">
        <v>24</v>
      </c>
      <c r="K14046" s="1">
        <v>46255.758941458334</v>
      </c>
      <c r="L14046">
        <v>337</v>
      </c>
      <c r="M14046">
        <v>93</v>
      </c>
      <c r="N14046">
        <v>45</v>
      </c>
      <c r="O14046">
        <v>17</v>
      </c>
      <c r="P14046" s="119" t="s">
        <v>20254</v>
      </c>
    </row>
    <row r="14047" spans="1:16" x14ac:dyDescent="0.25">
      <c r="A14047">
        <v>27949</v>
      </c>
      <c r="B14047" s="119" t="s">
        <v>8976</v>
      </c>
      <c r="C14047">
        <v>63</v>
      </c>
      <c r="D14047">
        <v>24618</v>
      </c>
      <c r="E14047">
        <v>218</v>
      </c>
      <c r="F14047">
        <v>6038</v>
      </c>
      <c r="G14047">
        <v>32</v>
      </c>
      <c r="H14047">
        <v>65038</v>
      </c>
      <c r="I14047" s="119" t="s">
        <v>4726</v>
      </c>
      <c r="J14047" s="119" t="s">
        <v>24</v>
      </c>
      <c r="K14047" s="1">
        <v>46255.758941458334</v>
      </c>
      <c r="L14047">
        <v>0</v>
      </c>
      <c r="M14047">
        <v>1</v>
      </c>
      <c r="N14047">
        <v>0</v>
      </c>
      <c r="O14047">
        <v>0</v>
      </c>
      <c r="P14047" s="119" t="s">
        <v>20254</v>
      </c>
    </row>
    <row r="14048" spans="1:16" x14ac:dyDescent="0.25">
      <c r="A14048">
        <v>27950</v>
      </c>
      <c r="B14048" s="119" t="s">
        <v>8977</v>
      </c>
      <c r="C14048">
        <v>71</v>
      </c>
      <c r="D14048">
        <v>24561</v>
      </c>
      <c r="E14048">
        <v>229</v>
      </c>
      <c r="F14048">
        <v>1834</v>
      </c>
      <c r="G14048">
        <v>362</v>
      </c>
      <c r="H14048">
        <v>3869</v>
      </c>
      <c r="I14048" s="119" t="s">
        <v>4726</v>
      </c>
      <c r="J14048" s="119" t="s">
        <v>24</v>
      </c>
      <c r="K14048" s="1">
        <v>46255.758941458334</v>
      </c>
      <c r="L14048">
        <v>319</v>
      </c>
      <c r="M14048">
        <v>6</v>
      </c>
      <c r="N14048">
        <v>2</v>
      </c>
      <c r="O14048">
        <v>0</v>
      </c>
      <c r="P14048" s="119" t="s">
        <v>20254</v>
      </c>
    </row>
    <row r="14049" spans="1:16" x14ac:dyDescent="0.25">
      <c r="A14049">
        <v>27951</v>
      </c>
      <c r="B14049" s="119" t="s">
        <v>8978</v>
      </c>
      <c r="C14049">
        <v>79</v>
      </c>
      <c r="D14049">
        <v>24571</v>
      </c>
      <c r="E14049">
        <v>485</v>
      </c>
      <c r="F14049">
        <v>2496</v>
      </c>
      <c r="G14049">
        <v>892</v>
      </c>
      <c r="H14049">
        <v>3191</v>
      </c>
      <c r="I14049" s="119" t="s">
        <v>4726</v>
      </c>
      <c r="J14049" s="119" t="s">
        <v>24</v>
      </c>
      <c r="K14049" s="1">
        <v>46255.758941458334</v>
      </c>
      <c r="L14049">
        <v>318</v>
      </c>
      <c r="M14049">
        <v>26</v>
      </c>
      <c r="N14049">
        <v>15</v>
      </c>
      <c r="O14049">
        <v>4</v>
      </c>
      <c r="P14049" s="119" t="s">
        <v>20254</v>
      </c>
    </row>
    <row r="14050" spans="1:16" x14ac:dyDescent="0.25">
      <c r="A14050">
        <v>27952</v>
      </c>
      <c r="B14050" s="119" t="s">
        <v>8979</v>
      </c>
      <c r="C14050">
        <v>80</v>
      </c>
      <c r="D14050">
        <v>24560</v>
      </c>
      <c r="E14050">
        <v>620</v>
      </c>
      <c r="F14050">
        <v>2248</v>
      </c>
      <c r="G14050">
        <v>1642</v>
      </c>
      <c r="H14050">
        <v>3235</v>
      </c>
      <c r="I14050" s="119" t="s">
        <v>4726</v>
      </c>
      <c r="J14050" s="119" t="s">
        <v>24</v>
      </c>
      <c r="K14050" s="1">
        <v>46255.758941458334</v>
      </c>
      <c r="L14050">
        <v>268</v>
      </c>
      <c r="M14050">
        <v>126</v>
      </c>
      <c r="N14050">
        <v>37</v>
      </c>
      <c r="O14050">
        <v>19</v>
      </c>
      <c r="P14050" s="119" t="s">
        <v>20254</v>
      </c>
    </row>
    <row r="14051" spans="1:16" x14ac:dyDescent="0.25">
      <c r="A14051">
        <v>27953</v>
      </c>
      <c r="B14051" s="119" t="s">
        <v>8980</v>
      </c>
      <c r="C14051">
        <v>64</v>
      </c>
      <c r="D14051">
        <v>24594</v>
      </c>
      <c r="E14051">
        <v>112</v>
      </c>
      <c r="F14051">
        <v>4064</v>
      </c>
      <c r="G14051">
        <v>45</v>
      </c>
      <c r="H14051">
        <v>20000</v>
      </c>
      <c r="I14051" s="119" t="s">
        <v>4726</v>
      </c>
      <c r="J14051" s="119" t="s">
        <v>24</v>
      </c>
      <c r="K14051" s="1">
        <v>46255.758941458334</v>
      </c>
      <c r="L14051">
        <v>0</v>
      </c>
      <c r="M14051">
        <v>1</v>
      </c>
      <c r="N14051">
        <v>0</v>
      </c>
      <c r="O14051">
        <v>1</v>
      </c>
      <c r="P14051" s="119" t="s">
        <v>20254</v>
      </c>
    </row>
    <row r="14052" spans="1:16" x14ac:dyDescent="0.25">
      <c r="A14052">
        <v>27954</v>
      </c>
      <c r="B14052" s="119" t="s">
        <v>8981</v>
      </c>
      <c r="C14052">
        <v>72</v>
      </c>
      <c r="D14052">
        <v>24612</v>
      </c>
      <c r="E14052">
        <v>45</v>
      </c>
      <c r="F14052">
        <v>8555</v>
      </c>
      <c r="G14052">
        <v>24</v>
      </c>
      <c r="H14052">
        <v>98816</v>
      </c>
      <c r="I14052" s="119" t="s">
        <v>4726</v>
      </c>
      <c r="J14052" s="119" t="s">
        <v>24</v>
      </c>
      <c r="K14052" s="1">
        <v>46255.758941458334</v>
      </c>
      <c r="L14052">
        <v>0</v>
      </c>
      <c r="M14052">
        <v>1</v>
      </c>
      <c r="N14052">
        <v>0</v>
      </c>
      <c r="O14052">
        <v>0</v>
      </c>
      <c r="P14052" s="119" t="s">
        <v>20254</v>
      </c>
    </row>
    <row r="14053" spans="1:16" x14ac:dyDescent="0.25">
      <c r="A14053">
        <v>27955</v>
      </c>
      <c r="B14053" s="119" t="s">
        <v>8982</v>
      </c>
      <c r="C14053">
        <v>80</v>
      </c>
      <c r="D14053">
        <v>24618</v>
      </c>
      <c r="E14053">
        <v>1099</v>
      </c>
      <c r="F14053">
        <v>3343</v>
      </c>
      <c r="G14053">
        <v>1609</v>
      </c>
      <c r="H14053">
        <v>3827</v>
      </c>
      <c r="I14053" s="119" t="s">
        <v>4726</v>
      </c>
      <c r="J14053" s="119" t="s">
        <v>24</v>
      </c>
      <c r="K14053" s="1">
        <v>46255.758941458334</v>
      </c>
      <c r="L14053">
        <v>633</v>
      </c>
      <c r="M14053">
        <v>248</v>
      </c>
      <c r="N14053">
        <v>55</v>
      </c>
      <c r="O14053">
        <v>43</v>
      </c>
      <c r="P14053" s="119" t="s">
        <v>20254</v>
      </c>
    </row>
    <row r="14054" spans="1:16" x14ac:dyDescent="0.25">
      <c r="A14054">
        <v>27956</v>
      </c>
      <c r="B14054" s="119" t="s">
        <v>8983</v>
      </c>
      <c r="C14054">
        <v>65</v>
      </c>
      <c r="D14054">
        <v>24583</v>
      </c>
      <c r="E14054">
        <v>56</v>
      </c>
      <c r="F14054">
        <v>20334</v>
      </c>
      <c r="G14054">
        <v>44</v>
      </c>
      <c r="H14054">
        <v>67482</v>
      </c>
      <c r="I14054" s="119" t="s">
        <v>4726</v>
      </c>
      <c r="J14054" s="119" t="s">
        <v>24</v>
      </c>
      <c r="K14054" s="1">
        <v>46255.758941458334</v>
      </c>
      <c r="L14054">
        <v>11</v>
      </c>
      <c r="M14054">
        <v>2</v>
      </c>
      <c r="N14054">
        <v>0</v>
      </c>
      <c r="O14054">
        <v>0</v>
      </c>
      <c r="P14054" s="119" t="s">
        <v>20254</v>
      </c>
    </row>
    <row r="14055" spans="1:16" x14ac:dyDescent="0.25">
      <c r="A14055">
        <v>27957</v>
      </c>
      <c r="B14055" s="119" t="s">
        <v>8984</v>
      </c>
      <c r="C14055">
        <v>73</v>
      </c>
      <c r="D14055">
        <v>24578</v>
      </c>
      <c r="E14055">
        <v>92</v>
      </c>
      <c r="F14055">
        <v>120302</v>
      </c>
      <c r="G14055">
        <v>14</v>
      </c>
      <c r="H14055">
        <v>238701</v>
      </c>
      <c r="I14055" s="119" t="s">
        <v>4726</v>
      </c>
      <c r="J14055" s="119" t="s">
        <v>24</v>
      </c>
      <c r="K14055" s="1">
        <v>46255.758941458334</v>
      </c>
      <c r="L14055">
        <v>0</v>
      </c>
      <c r="M14055">
        <v>2</v>
      </c>
      <c r="N14055">
        <v>0</v>
      </c>
      <c r="O14055">
        <v>0</v>
      </c>
      <c r="P14055" s="119" t="s">
        <v>20254</v>
      </c>
    </row>
    <row r="14056" spans="1:16" x14ac:dyDescent="0.25">
      <c r="A14056">
        <v>27958</v>
      </c>
      <c r="B14056" s="119" t="s">
        <v>8985</v>
      </c>
      <c r="C14056">
        <v>80</v>
      </c>
      <c r="D14056">
        <v>24551</v>
      </c>
      <c r="E14056">
        <v>845</v>
      </c>
      <c r="F14056">
        <v>2216</v>
      </c>
      <c r="G14056">
        <v>1766</v>
      </c>
      <c r="H14056">
        <v>3197</v>
      </c>
      <c r="I14056" s="119" t="s">
        <v>4726</v>
      </c>
      <c r="J14056" s="119" t="s">
        <v>24</v>
      </c>
      <c r="K14056" s="1">
        <v>46255.758941458334</v>
      </c>
      <c r="L14056">
        <v>291</v>
      </c>
      <c r="M14056">
        <v>107</v>
      </c>
      <c r="N14056">
        <v>77</v>
      </c>
      <c r="O14056">
        <v>38</v>
      </c>
      <c r="P14056" s="119" t="s">
        <v>20254</v>
      </c>
    </row>
    <row r="14057" spans="1:16" x14ac:dyDescent="0.25">
      <c r="A14057">
        <v>27959</v>
      </c>
      <c r="B14057" s="119" t="s">
        <v>8986</v>
      </c>
      <c r="C14057">
        <v>66</v>
      </c>
      <c r="D14057">
        <v>24630</v>
      </c>
      <c r="E14057">
        <v>95</v>
      </c>
      <c r="F14057">
        <v>2775</v>
      </c>
      <c r="G14057">
        <v>139</v>
      </c>
      <c r="H14057">
        <v>13293</v>
      </c>
      <c r="I14057" s="119" t="s">
        <v>4726</v>
      </c>
      <c r="J14057" s="119" t="s">
        <v>24</v>
      </c>
      <c r="K14057" s="1">
        <v>46255.758941458334</v>
      </c>
      <c r="L14057">
        <v>1</v>
      </c>
      <c r="M14057">
        <v>2</v>
      </c>
      <c r="N14057">
        <v>0</v>
      </c>
      <c r="O14057">
        <v>1</v>
      </c>
      <c r="P14057" s="119" t="s">
        <v>20254</v>
      </c>
    </row>
    <row r="14058" spans="1:16" x14ac:dyDescent="0.25">
      <c r="A14058">
        <v>27960</v>
      </c>
      <c r="B14058" s="119" t="s">
        <v>8987</v>
      </c>
      <c r="C14058">
        <v>74</v>
      </c>
      <c r="D14058">
        <v>24648</v>
      </c>
      <c r="E14058">
        <v>230</v>
      </c>
      <c r="F14058">
        <v>5779</v>
      </c>
      <c r="G14058">
        <v>72</v>
      </c>
      <c r="H14058">
        <v>23128</v>
      </c>
      <c r="I14058" s="119" t="s">
        <v>4726</v>
      </c>
      <c r="J14058" s="119" t="s">
        <v>24</v>
      </c>
      <c r="K14058" s="1">
        <v>46255.758941458334</v>
      </c>
      <c r="L14058">
        <v>0</v>
      </c>
      <c r="M14058">
        <v>1</v>
      </c>
      <c r="N14058">
        <v>0</v>
      </c>
      <c r="O14058">
        <v>0</v>
      </c>
      <c r="P14058" s="119" t="s">
        <v>20254</v>
      </c>
    </row>
    <row r="14059" spans="1:16" x14ac:dyDescent="0.25">
      <c r="A14059">
        <v>27962</v>
      </c>
      <c r="B14059" s="119" t="s">
        <v>8988</v>
      </c>
      <c r="C14059">
        <v>75</v>
      </c>
      <c r="D14059">
        <v>24548</v>
      </c>
      <c r="E14059">
        <v>173</v>
      </c>
      <c r="F14059">
        <v>2655</v>
      </c>
      <c r="G14059">
        <v>189</v>
      </c>
      <c r="H14059">
        <v>3613</v>
      </c>
      <c r="I14059" s="119" t="s">
        <v>4726</v>
      </c>
      <c r="J14059" s="119" t="s">
        <v>24</v>
      </c>
      <c r="K14059" s="1">
        <v>46255.758941458334</v>
      </c>
      <c r="L14059">
        <v>124</v>
      </c>
      <c r="M14059">
        <v>1</v>
      </c>
      <c r="N14059">
        <v>1</v>
      </c>
      <c r="O14059">
        <v>0</v>
      </c>
      <c r="P14059" s="119" t="s">
        <v>20254</v>
      </c>
    </row>
    <row r="14060" spans="1:16" x14ac:dyDescent="0.25">
      <c r="A14060">
        <v>27963</v>
      </c>
      <c r="B14060" s="119" t="s">
        <v>8989</v>
      </c>
      <c r="C14060">
        <v>80</v>
      </c>
      <c r="D14060">
        <v>24630</v>
      </c>
      <c r="E14060">
        <v>618</v>
      </c>
      <c r="F14060">
        <v>2000</v>
      </c>
      <c r="G14060">
        <v>1786</v>
      </c>
      <c r="H14060">
        <v>3276</v>
      </c>
      <c r="I14060" s="119" t="s">
        <v>4726</v>
      </c>
      <c r="J14060" s="119" t="s">
        <v>24</v>
      </c>
      <c r="K14060" s="1">
        <v>46255.758941458334</v>
      </c>
      <c r="L14060">
        <v>280</v>
      </c>
      <c r="M14060">
        <v>93</v>
      </c>
      <c r="N14060">
        <v>40</v>
      </c>
      <c r="O14060">
        <v>37</v>
      </c>
      <c r="P14060" s="119" t="s">
        <v>20254</v>
      </c>
    </row>
    <row r="14061" spans="1:16" x14ac:dyDescent="0.25">
      <c r="A14061">
        <v>27964</v>
      </c>
      <c r="B14061" s="119" t="s">
        <v>8990</v>
      </c>
      <c r="C14061">
        <v>76</v>
      </c>
      <c r="D14061">
        <v>24655</v>
      </c>
      <c r="E14061">
        <v>399</v>
      </c>
      <c r="F14061">
        <v>2047</v>
      </c>
      <c r="G14061">
        <v>1006</v>
      </c>
      <c r="H14061">
        <v>3346</v>
      </c>
      <c r="I14061" s="119" t="s">
        <v>4726</v>
      </c>
      <c r="J14061" s="119" t="s">
        <v>24</v>
      </c>
      <c r="K14061" s="1">
        <v>46255.758941458334</v>
      </c>
      <c r="L14061">
        <v>478</v>
      </c>
      <c r="M14061">
        <v>14</v>
      </c>
      <c r="N14061">
        <v>19</v>
      </c>
      <c r="O14061">
        <v>10</v>
      </c>
      <c r="P14061" s="119" t="s">
        <v>20254</v>
      </c>
    </row>
    <row r="14062" spans="1:16" x14ac:dyDescent="0.25">
      <c r="A14062">
        <v>27965</v>
      </c>
      <c r="B14062" s="119" t="s">
        <v>8991</v>
      </c>
      <c r="C14062">
        <v>80</v>
      </c>
      <c r="D14062">
        <v>24571</v>
      </c>
      <c r="E14062">
        <v>1382</v>
      </c>
      <c r="F14062">
        <v>2278</v>
      </c>
      <c r="G14062">
        <v>2512</v>
      </c>
      <c r="H14062">
        <v>3291</v>
      </c>
      <c r="I14062" s="119" t="s">
        <v>4726</v>
      </c>
      <c r="J14062" s="119" t="s">
        <v>24</v>
      </c>
      <c r="K14062" s="1">
        <v>46255.758941458334</v>
      </c>
      <c r="L14062">
        <v>589</v>
      </c>
      <c r="M14062">
        <v>121</v>
      </c>
      <c r="N14062">
        <v>166</v>
      </c>
      <c r="O14062">
        <v>48</v>
      </c>
      <c r="P14062" s="119" t="s">
        <v>20254</v>
      </c>
    </row>
    <row r="14063" spans="1:16" x14ac:dyDescent="0.25">
      <c r="A14063">
        <v>27966</v>
      </c>
      <c r="B14063" s="119" t="s">
        <v>8992</v>
      </c>
      <c r="C14063">
        <v>1</v>
      </c>
      <c r="E14063">
        <v>811</v>
      </c>
      <c r="F14063">
        <v>23</v>
      </c>
      <c r="G14063">
        <v>734</v>
      </c>
      <c r="H14063">
        <v>63</v>
      </c>
      <c r="I14063" s="119" t="s">
        <v>4726</v>
      </c>
      <c r="J14063" s="119" t="s">
        <v>22</v>
      </c>
      <c r="K14063" s="1">
        <v>46255.758941458334</v>
      </c>
      <c r="L14063">
        <v>0</v>
      </c>
      <c r="M14063">
        <v>0</v>
      </c>
      <c r="N14063">
        <v>0</v>
      </c>
      <c r="O14063">
        <v>0</v>
      </c>
      <c r="P14063" s="119" t="s">
        <v>20254</v>
      </c>
    </row>
    <row r="14064" spans="1:16" x14ac:dyDescent="0.25">
      <c r="A14064">
        <v>27967</v>
      </c>
      <c r="B14064" s="119" t="s">
        <v>8992</v>
      </c>
      <c r="C14064">
        <v>6</v>
      </c>
      <c r="E14064">
        <v>2</v>
      </c>
      <c r="F14064">
        <v>18</v>
      </c>
      <c r="G14064">
        <v>501</v>
      </c>
      <c r="H14064">
        <v>118</v>
      </c>
      <c r="I14064" s="119" t="s">
        <v>4726</v>
      </c>
      <c r="J14064" s="119" t="s">
        <v>22</v>
      </c>
      <c r="K14064" s="1">
        <v>46255.758941458334</v>
      </c>
      <c r="L14064">
        <v>0</v>
      </c>
      <c r="M14064">
        <v>9</v>
      </c>
      <c r="N14064">
        <v>0</v>
      </c>
      <c r="O14064">
        <v>4</v>
      </c>
      <c r="P14064" s="119" t="s">
        <v>20254</v>
      </c>
    </row>
    <row r="14065" spans="1:16" x14ac:dyDescent="0.25">
      <c r="A14065">
        <v>27968</v>
      </c>
      <c r="B14065" s="119" t="s">
        <v>8992</v>
      </c>
      <c r="C14065">
        <v>11</v>
      </c>
      <c r="E14065">
        <v>2026</v>
      </c>
      <c r="F14065">
        <v>29</v>
      </c>
      <c r="G14065">
        <v>494</v>
      </c>
      <c r="H14065">
        <v>79</v>
      </c>
      <c r="I14065" s="119" t="s">
        <v>4726</v>
      </c>
      <c r="J14065" s="119" t="s">
        <v>22</v>
      </c>
      <c r="K14065" s="1">
        <v>46255.758941458334</v>
      </c>
      <c r="L14065">
        <v>0</v>
      </c>
      <c r="M14065">
        <v>11</v>
      </c>
      <c r="N14065">
        <v>0</v>
      </c>
      <c r="O14065">
        <v>8</v>
      </c>
      <c r="P14065" s="119" t="s">
        <v>20254</v>
      </c>
    </row>
    <row r="14066" spans="1:16" x14ac:dyDescent="0.25">
      <c r="A14066">
        <v>27969</v>
      </c>
      <c r="B14066" s="119" t="s">
        <v>8992</v>
      </c>
      <c r="C14066">
        <v>16</v>
      </c>
      <c r="E14066">
        <v>629</v>
      </c>
      <c r="F14066">
        <v>36</v>
      </c>
      <c r="G14066">
        <v>344</v>
      </c>
      <c r="H14066">
        <v>60</v>
      </c>
      <c r="I14066" s="119" t="s">
        <v>4726</v>
      </c>
      <c r="J14066" s="119" t="s">
        <v>22</v>
      </c>
      <c r="K14066" s="1">
        <v>46255.758941458334</v>
      </c>
      <c r="L14066">
        <v>0</v>
      </c>
      <c r="M14066">
        <v>1</v>
      </c>
      <c r="N14066">
        <v>0</v>
      </c>
      <c r="O14066">
        <v>1</v>
      </c>
      <c r="P14066" s="119" t="s">
        <v>20254</v>
      </c>
    </row>
    <row r="14067" spans="1:16" x14ac:dyDescent="0.25">
      <c r="A14067">
        <v>27970</v>
      </c>
      <c r="B14067" s="119" t="s">
        <v>8993</v>
      </c>
      <c r="C14067">
        <v>0</v>
      </c>
      <c r="E14067">
        <v>750</v>
      </c>
      <c r="F14067">
        <v>13</v>
      </c>
      <c r="G14067">
        <v>340</v>
      </c>
      <c r="H14067">
        <v>54</v>
      </c>
      <c r="I14067" s="119" t="s">
        <v>4726</v>
      </c>
      <c r="J14067" s="119" t="s">
        <v>22</v>
      </c>
      <c r="K14067" s="1">
        <v>46255.758941458334</v>
      </c>
      <c r="L14067">
        <v>0</v>
      </c>
      <c r="M14067">
        <v>6</v>
      </c>
      <c r="N14067">
        <v>0</v>
      </c>
      <c r="O14067">
        <v>0</v>
      </c>
      <c r="P14067" s="119" t="s">
        <v>20254</v>
      </c>
    </row>
    <row r="14068" spans="1:16" x14ac:dyDescent="0.25">
      <c r="A14068">
        <v>27971</v>
      </c>
      <c r="B14068" s="119" t="s">
        <v>8993</v>
      </c>
      <c r="C14068">
        <v>7</v>
      </c>
      <c r="E14068">
        <v>368</v>
      </c>
      <c r="F14068">
        <v>22</v>
      </c>
      <c r="G14068">
        <v>385</v>
      </c>
      <c r="H14068">
        <v>52</v>
      </c>
      <c r="I14068" s="119" t="s">
        <v>4726</v>
      </c>
      <c r="J14068" s="119" t="s">
        <v>22</v>
      </c>
      <c r="K14068" s="1">
        <v>46255.758941458334</v>
      </c>
      <c r="L14068">
        <v>0</v>
      </c>
      <c r="M14068">
        <v>2</v>
      </c>
      <c r="N14068">
        <v>0</v>
      </c>
      <c r="O14068">
        <v>0</v>
      </c>
      <c r="P14068" s="119" t="s">
        <v>20254</v>
      </c>
    </row>
    <row r="14069" spans="1:16" x14ac:dyDescent="0.25">
      <c r="A14069">
        <v>27972</v>
      </c>
      <c r="B14069" s="119" t="s">
        <v>8994</v>
      </c>
      <c r="C14069">
        <v>14</v>
      </c>
      <c r="D14069">
        <v>24625</v>
      </c>
      <c r="E14069">
        <v>205</v>
      </c>
      <c r="F14069">
        <v>62</v>
      </c>
      <c r="G14069">
        <v>1674</v>
      </c>
      <c r="H14069">
        <v>70</v>
      </c>
      <c r="I14069" s="119" t="s">
        <v>4726</v>
      </c>
      <c r="J14069" s="119" t="s">
        <v>139</v>
      </c>
      <c r="K14069" s="1">
        <v>46255.758941458334</v>
      </c>
      <c r="L14069">
        <v>0</v>
      </c>
      <c r="M14069">
        <v>65</v>
      </c>
      <c r="N14069">
        <v>0</v>
      </c>
      <c r="O14069">
        <v>8</v>
      </c>
      <c r="P14069" s="119" t="s">
        <v>20254</v>
      </c>
    </row>
    <row r="14070" spans="1:16" x14ac:dyDescent="0.25">
      <c r="A14070">
        <v>27973</v>
      </c>
      <c r="B14070" s="119" t="s">
        <v>8993</v>
      </c>
      <c r="C14070">
        <v>12</v>
      </c>
      <c r="E14070">
        <v>756</v>
      </c>
      <c r="F14070">
        <v>27</v>
      </c>
      <c r="G14070">
        <v>494</v>
      </c>
      <c r="H14070">
        <v>52</v>
      </c>
      <c r="I14070" s="119" t="s">
        <v>4726</v>
      </c>
      <c r="J14070" s="119" t="s">
        <v>22</v>
      </c>
      <c r="K14070" s="1">
        <v>46255.758941458334</v>
      </c>
      <c r="L14070">
        <v>0</v>
      </c>
      <c r="M14070">
        <v>2</v>
      </c>
      <c r="N14070">
        <v>0</v>
      </c>
      <c r="O14070">
        <v>1</v>
      </c>
      <c r="P14070" s="119" t="s">
        <v>20254</v>
      </c>
    </row>
    <row r="14071" spans="1:16" x14ac:dyDescent="0.25">
      <c r="A14071">
        <v>27974</v>
      </c>
      <c r="B14071" s="119" t="s">
        <v>8995</v>
      </c>
      <c r="C14071">
        <v>20</v>
      </c>
      <c r="D14071">
        <v>24657</v>
      </c>
      <c r="E14071">
        <v>1</v>
      </c>
      <c r="F14071">
        <v>73</v>
      </c>
      <c r="G14071">
        <v>872</v>
      </c>
      <c r="H14071">
        <v>85</v>
      </c>
      <c r="I14071" s="119" t="s">
        <v>4726</v>
      </c>
      <c r="J14071" s="119" t="s">
        <v>139</v>
      </c>
      <c r="K14071" s="1">
        <v>46255.758941458334</v>
      </c>
      <c r="L14071">
        <v>0</v>
      </c>
      <c r="M14071">
        <v>44</v>
      </c>
      <c r="N14071">
        <v>0</v>
      </c>
      <c r="O14071">
        <v>4</v>
      </c>
      <c r="P14071" s="119" t="s">
        <v>20254</v>
      </c>
    </row>
    <row r="14072" spans="1:16" x14ac:dyDescent="0.25">
      <c r="A14072">
        <v>27975</v>
      </c>
      <c r="B14072" s="119" t="s">
        <v>8993</v>
      </c>
      <c r="C14072">
        <v>17</v>
      </c>
      <c r="E14072">
        <v>225</v>
      </c>
      <c r="F14072">
        <v>38</v>
      </c>
      <c r="G14072">
        <v>134</v>
      </c>
      <c r="H14072">
        <v>128</v>
      </c>
      <c r="I14072" s="119" t="s">
        <v>4726</v>
      </c>
      <c r="J14072" s="119" t="s">
        <v>22</v>
      </c>
      <c r="K14072" s="1">
        <v>46255.758941458334</v>
      </c>
      <c r="L14072">
        <v>9</v>
      </c>
      <c r="M14072">
        <v>2</v>
      </c>
      <c r="N14072">
        <v>5</v>
      </c>
      <c r="O14072">
        <v>1</v>
      </c>
      <c r="P14072" s="119" t="s">
        <v>20254</v>
      </c>
    </row>
    <row r="14073" spans="1:16" x14ac:dyDescent="0.25">
      <c r="A14073">
        <v>27976</v>
      </c>
      <c r="B14073" s="119" t="s">
        <v>8996</v>
      </c>
      <c r="C14073">
        <v>0</v>
      </c>
      <c r="E14073">
        <v>4119</v>
      </c>
      <c r="F14073">
        <v>16</v>
      </c>
      <c r="G14073">
        <v>341</v>
      </c>
      <c r="H14073">
        <v>51</v>
      </c>
      <c r="I14073" s="119" t="s">
        <v>4726</v>
      </c>
      <c r="J14073" s="119" t="s">
        <v>22</v>
      </c>
      <c r="K14073" s="1">
        <v>46255.758941458334</v>
      </c>
      <c r="L14073">
        <v>0</v>
      </c>
      <c r="M14073">
        <v>2</v>
      </c>
      <c r="N14073">
        <v>0</v>
      </c>
      <c r="O14073">
        <v>0</v>
      </c>
      <c r="P14073" s="119" t="s">
        <v>20254</v>
      </c>
    </row>
    <row r="14074" spans="1:16" x14ac:dyDescent="0.25">
      <c r="A14074">
        <v>27977</v>
      </c>
      <c r="B14074" s="119" t="s">
        <v>8997</v>
      </c>
      <c r="C14074">
        <v>26</v>
      </c>
      <c r="D14074">
        <v>24616</v>
      </c>
      <c r="E14074">
        <v>0</v>
      </c>
      <c r="F14074">
        <v>0</v>
      </c>
      <c r="G14074">
        <v>477</v>
      </c>
      <c r="H14074">
        <v>99</v>
      </c>
      <c r="I14074" s="119" t="s">
        <v>4726</v>
      </c>
      <c r="J14074" s="119" t="s">
        <v>139</v>
      </c>
      <c r="K14074" s="1">
        <v>46255.758941458334</v>
      </c>
      <c r="L14074">
        <v>0</v>
      </c>
      <c r="M14074">
        <v>13</v>
      </c>
      <c r="N14074">
        <v>0</v>
      </c>
      <c r="O14074">
        <v>1</v>
      </c>
      <c r="P14074" s="119" t="s">
        <v>20254</v>
      </c>
    </row>
    <row r="14075" spans="1:16" x14ac:dyDescent="0.25">
      <c r="A14075">
        <v>27978</v>
      </c>
      <c r="B14075" s="119" t="s">
        <v>8996</v>
      </c>
      <c r="C14075">
        <v>8</v>
      </c>
      <c r="E14075">
        <v>1</v>
      </c>
      <c r="F14075">
        <v>21</v>
      </c>
      <c r="G14075">
        <v>381</v>
      </c>
      <c r="H14075">
        <v>51</v>
      </c>
      <c r="I14075" s="119" t="s">
        <v>4726</v>
      </c>
      <c r="J14075" s="119" t="s">
        <v>22</v>
      </c>
      <c r="K14075" s="1">
        <v>46255.758941458334</v>
      </c>
      <c r="L14075">
        <v>0</v>
      </c>
      <c r="M14075">
        <v>2</v>
      </c>
      <c r="N14075">
        <v>0</v>
      </c>
      <c r="O14075">
        <v>0</v>
      </c>
      <c r="P14075" s="119" t="s">
        <v>20254</v>
      </c>
    </row>
    <row r="14076" spans="1:16" x14ac:dyDescent="0.25">
      <c r="A14076">
        <v>27979</v>
      </c>
      <c r="B14076" s="119" t="s">
        <v>8997</v>
      </c>
      <c r="C14076">
        <v>32</v>
      </c>
      <c r="D14076">
        <v>24616</v>
      </c>
      <c r="E14076">
        <v>109</v>
      </c>
      <c r="F14076">
        <v>117</v>
      </c>
      <c r="G14076">
        <v>763</v>
      </c>
      <c r="H14076">
        <v>171</v>
      </c>
      <c r="I14076" s="119" t="s">
        <v>4726</v>
      </c>
      <c r="J14076" s="119" t="s">
        <v>139</v>
      </c>
      <c r="K14076" s="1">
        <v>46255.758941458334</v>
      </c>
      <c r="L14076">
        <v>19</v>
      </c>
      <c r="M14076">
        <v>1</v>
      </c>
      <c r="N14076">
        <v>1</v>
      </c>
      <c r="O14076">
        <v>0</v>
      </c>
      <c r="P14076" s="119" t="s">
        <v>20254</v>
      </c>
    </row>
    <row r="14077" spans="1:16" x14ac:dyDescent="0.25">
      <c r="A14077">
        <v>27980</v>
      </c>
      <c r="B14077" s="119" t="s">
        <v>8996</v>
      </c>
      <c r="C14077">
        <v>13</v>
      </c>
      <c r="E14077">
        <v>0</v>
      </c>
      <c r="F14077">
        <v>0</v>
      </c>
      <c r="G14077">
        <v>1514</v>
      </c>
      <c r="H14077">
        <v>53</v>
      </c>
      <c r="I14077" s="119" t="s">
        <v>4726</v>
      </c>
      <c r="J14077" s="119" t="s">
        <v>22</v>
      </c>
      <c r="K14077" s="1">
        <v>46255.758941458334</v>
      </c>
      <c r="L14077">
        <v>0</v>
      </c>
      <c r="M14077">
        <v>2</v>
      </c>
      <c r="N14077">
        <v>0</v>
      </c>
      <c r="O14077">
        <v>0</v>
      </c>
      <c r="P14077" s="119" t="s">
        <v>20254</v>
      </c>
    </row>
    <row r="14078" spans="1:16" x14ac:dyDescent="0.25">
      <c r="A14078">
        <v>27981</v>
      </c>
      <c r="B14078" s="119" t="s">
        <v>8998</v>
      </c>
      <c r="C14078">
        <v>27</v>
      </c>
      <c r="D14078">
        <v>24547</v>
      </c>
      <c r="E14078">
        <v>0</v>
      </c>
      <c r="F14078">
        <v>0</v>
      </c>
      <c r="G14078">
        <v>990</v>
      </c>
      <c r="H14078">
        <v>137</v>
      </c>
      <c r="I14078" s="119" t="s">
        <v>4726</v>
      </c>
      <c r="J14078" s="119" t="s">
        <v>139</v>
      </c>
      <c r="K14078" s="1">
        <v>46255.758941458334</v>
      </c>
      <c r="L14078">
        <v>0</v>
      </c>
      <c r="M14078">
        <v>3</v>
      </c>
      <c r="N14078">
        <v>0</v>
      </c>
      <c r="O14078">
        <v>0</v>
      </c>
      <c r="P14078" s="119" t="s">
        <v>20254</v>
      </c>
    </row>
    <row r="14079" spans="1:16" x14ac:dyDescent="0.25">
      <c r="A14079">
        <v>27982</v>
      </c>
      <c r="B14079" s="119" t="s">
        <v>8999</v>
      </c>
      <c r="C14079">
        <v>33</v>
      </c>
      <c r="D14079">
        <v>24573</v>
      </c>
      <c r="E14079">
        <v>0</v>
      </c>
      <c r="F14079">
        <v>0</v>
      </c>
      <c r="G14079">
        <v>550</v>
      </c>
      <c r="H14079">
        <v>155</v>
      </c>
      <c r="I14079" s="119" t="s">
        <v>4726</v>
      </c>
      <c r="J14079" s="119" t="s">
        <v>139</v>
      </c>
      <c r="K14079" s="1">
        <v>46255.758941458334</v>
      </c>
      <c r="L14079">
        <v>0</v>
      </c>
      <c r="M14079">
        <v>2</v>
      </c>
      <c r="N14079">
        <v>0</v>
      </c>
      <c r="O14079">
        <v>0</v>
      </c>
      <c r="P14079" s="119" t="s">
        <v>20254</v>
      </c>
    </row>
    <row r="14080" spans="1:16" x14ac:dyDescent="0.25">
      <c r="A14080">
        <v>27983</v>
      </c>
      <c r="B14080" s="119" t="s">
        <v>8996</v>
      </c>
      <c r="C14080">
        <v>18</v>
      </c>
      <c r="E14080">
        <v>130</v>
      </c>
      <c r="F14080">
        <v>40</v>
      </c>
      <c r="G14080">
        <v>404</v>
      </c>
      <c r="H14080">
        <v>64</v>
      </c>
      <c r="I14080" s="119" t="s">
        <v>4726</v>
      </c>
      <c r="J14080" s="119" t="s">
        <v>22</v>
      </c>
      <c r="K14080" s="1">
        <v>46255.758941458334</v>
      </c>
      <c r="L14080">
        <v>14</v>
      </c>
      <c r="M14080">
        <v>1</v>
      </c>
      <c r="N14080">
        <v>3</v>
      </c>
      <c r="O14080">
        <v>0</v>
      </c>
      <c r="P14080" s="119" t="s">
        <v>20254</v>
      </c>
    </row>
    <row r="14081" spans="1:16" x14ac:dyDescent="0.25">
      <c r="A14081">
        <v>27984</v>
      </c>
      <c r="B14081" s="119" t="s">
        <v>9000</v>
      </c>
      <c r="C14081">
        <v>40</v>
      </c>
      <c r="D14081">
        <v>24616</v>
      </c>
      <c r="E14081">
        <v>0</v>
      </c>
      <c r="F14081">
        <v>0</v>
      </c>
      <c r="G14081">
        <v>352</v>
      </c>
      <c r="H14081">
        <v>135</v>
      </c>
      <c r="I14081" s="119" t="s">
        <v>4726</v>
      </c>
      <c r="J14081" s="119" t="s">
        <v>139</v>
      </c>
      <c r="K14081" s="1">
        <v>46255.758941458334</v>
      </c>
      <c r="L14081">
        <v>0</v>
      </c>
      <c r="M14081">
        <v>1</v>
      </c>
      <c r="N14081">
        <v>0</v>
      </c>
      <c r="O14081">
        <v>0</v>
      </c>
      <c r="P14081" s="119" t="s">
        <v>20254</v>
      </c>
    </row>
    <row r="14082" spans="1:16" x14ac:dyDescent="0.25">
      <c r="A14082">
        <v>27985</v>
      </c>
      <c r="B14082" s="119" t="s">
        <v>8992</v>
      </c>
      <c r="C14082">
        <v>0</v>
      </c>
      <c r="E14082">
        <v>1402</v>
      </c>
      <c r="F14082">
        <v>25</v>
      </c>
      <c r="G14082">
        <v>1031</v>
      </c>
      <c r="H14082">
        <v>345</v>
      </c>
      <c r="I14082" s="119" t="s">
        <v>4726</v>
      </c>
      <c r="J14082" s="119" t="s">
        <v>22</v>
      </c>
      <c r="K14082" s="1">
        <v>46255.758941458334</v>
      </c>
      <c r="L14082">
        <v>0</v>
      </c>
      <c r="M14082">
        <v>8</v>
      </c>
      <c r="N14082">
        <v>0</v>
      </c>
      <c r="O14082">
        <v>0</v>
      </c>
      <c r="P14082" s="119" t="s">
        <v>20254</v>
      </c>
    </row>
    <row r="14083" spans="1:16" x14ac:dyDescent="0.25">
      <c r="A14083">
        <v>27986</v>
      </c>
      <c r="B14083" s="119" t="s">
        <v>9001</v>
      </c>
      <c r="C14083">
        <v>38</v>
      </c>
      <c r="D14083">
        <v>24631</v>
      </c>
      <c r="E14083">
        <v>240</v>
      </c>
      <c r="F14083">
        <v>110</v>
      </c>
      <c r="G14083">
        <v>280</v>
      </c>
      <c r="H14083">
        <v>128</v>
      </c>
      <c r="I14083" s="119" t="s">
        <v>4726</v>
      </c>
      <c r="J14083" s="119" t="s">
        <v>139</v>
      </c>
      <c r="K14083" s="1">
        <v>46255.758941458334</v>
      </c>
      <c r="L14083">
        <v>0</v>
      </c>
      <c r="M14083">
        <v>3</v>
      </c>
      <c r="N14083">
        <v>0</v>
      </c>
      <c r="O14083">
        <v>1</v>
      </c>
      <c r="P14083" s="119" t="s">
        <v>20254</v>
      </c>
    </row>
    <row r="14084" spans="1:16" x14ac:dyDescent="0.25">
      <c r="A14084">
        <v>27987</v>
      </c>
      <c r="B14084" s="119" t="s">
        <v>8992</v>
      </c>
      <c r="C14084">
        <v>9</v>
      </c>
      <c r="E14084">
        <v>1924</v>
      </c>
      <c r="F14084">
        <v>25</v>
      </c>
      <c r="G14084">
        <v>630</v>
      </c>
      <c r="H14084">
        <v>58</v>
      </c>
      <c r="I14084" s="119" t="s">
        <v>4726</v>
      </c>
      <c r="J14084" s="119" t="s">
        <v>22</v>
      </c>
      <c r="K14084" s="1">
        <v>46255.758941458334</v>
      </c>
      <c r="L14084">
        <v>0</v>
      </c>
      <c r="M14084">
        <v>2</v>
      </c>
      <c r="N14084">
        <v>0</v>
      </c>
      <c r="O14084">
        <v>0</v>
      </c>
      <c r="P14084" s="119" t="s">
        <v>20254</v>
      </c>
    </row>
    <row r="14085" spans="1:16" x14ac:dyDescent="0.25">
      <c r="A14085">
        <v>27988</v>
      </c>
      <c r="B14085" s="119" t="s">
        <v>9002</v>
      </c>
      <c r="C14085">
        <v>44</v>
      </c>
      <c r="D14085">
        <v>24547</v>
      </c>
      <c r="E14085">
        <v>0</v>
      </c>
      <c r="F14085">
        <v>0</v>
      </c>
      <c r="G14085">
        <v>366</v>
      </c>
      <c r="H14085">
        <v>167</v>
      </c>
      <c r="I14085" s="119" t="s">
        <v>4726</v>
      </c>
      <c r="J14085" s="119" t="s">
        <v>139</v>
      </c>
      <c r="K14085" s="1">
        <v>46255.758941458334</v>
      </c>
      <c r="L14085">
        <v>0</v>
      </c>
      <c r="M14085">
        <v>0</v>
      </c>
      <c r="N14085">
        <v>0</v>
      </c>
      <c r="O14085">
        <v>0</v>
      </c>
      <c r="P14085" s="119" t="s">
        <v>20254</v>
      </c>
    </row>
    <row r="14086" spans="1:16" x14ac:dyDescent="0.25">
      <c r="A14086">
        <v>27989</v>
      </c>
      <c r="B14086" s="119" t="s">
        <v>8992</v>
      </c>
      <c r="C14086">
        <v>14</v>
      </c>
      <c r="E14086">
        <v>989</v>
      </c>
      <c r="F14086">
        <v>35</v>
      </c>
      <c r="G14086">
        <v>400</v>
      </c>
      <c r="H14086">
        <v>54</v>
      </c>
      <c r="I14086" s="119" t="s">
        <v>4726</v>
      </c>
      <c r="J14086" s="119" t="s">
        <v>22</v>
      </c>
      <c r="K14086" s="1">
        <v>46255.758941458334</v>
      </c>
      <c r="L14086">
        <v>9</v>
      </c>
      <c r="M14086">
        <v>0</v>
      </c>
      <c r="N14086">
        <v>2</v>
      </c>
      <c r="O14086">
        <v>0</v>
      </c>
      <c r="P14086" s="119" t="s">
        <v>20254</v>
      </c>
    </row>
    <row r="14087" spans="1:16" x14ac:dyDescent="0.25">
      <c r="A14087">
        <v>27990</v>
      </c>
      <c r="B14087" s="119" t="s">
        <v>8992</v>
      </c>
      <c r="C14087">
        <v>19</v>
      </c>
      <c r="E14087">
        <v>243</v>
      </c>
      <c r="F14087">
        <v>42</v>
      </c>
      <c r="G14087">
        <v>595</v>
      </c>
      <c r="H14087">
        <v>66</v>
      </c>
      <c r="I14087" s="119" t="s">
        <v>4726</v>
      </c>
      <c r="J14087" s="119" t="s">
        <v>22</v>
      </c>
      <c r="K14087" s="1">
        <v>46255.758941458334</v>
      </c>
      <c r="L14087">
        <v>6</v>
      </c>
      <c r="M14087">
        <v>1</v>
      </c>
      <c r="N14087">
        <v>5</v>
      </c>
      <c r="O14087">
        <v>0</v>
      </c>
      <c r="P14087" s="119" t="s">
        <v>20254</v>
      </c>
    </row>
    <row r="14088" spans="1:16" x14ac:dyDescent="0.25">
      <c r="A14088">
        <v>27991</v>
      </c>
      <c r="B14088" s="119" t="s">
        <v>9003</v>
      </c>
      <c r="C14088">
        <v>50</v>
      </c>
      <c r="D14088">
        <v>24628</v>
      </c>
      <c r="E14088">
        <v>1170</v>
      </c>
      <c r="F14088">
        <v>160</v>
      </c>
      <c r="G14088">
        <v>546</v>
      </c>
      <c r="H14088">
        <v>220</v>
      </c>
      <c r="I14088" s="119" t="s">
        <v>4726</v>
      </c>
      <c r="J14088" s="119" t="s">
        <v>139</v>
      </c>
      <c r="K14088" s="1">
        <v>46255.758941458334</v>
      </c>
      <c r="L14088">
        <v>15</v>
      </c>
      <c r="M14088">
        <v>0</v>
      </c>
      <c r="N14088">
        <v>2</v>
      </c>
      <c r="O14088">
        <v>0</v>
      </c>
      <c r="P14088" s="119" t="s">
        <v>20254</v>
      </c>
    </row>
    <row r="14089" spans="1:16" x14ac:dyDescent="0.25">
      <c r="A14089">
        <v>27992</v>
      </c>
      <c r="B14089" s="119" t="s">
        <v>5162</v>
      </c>
      <c r="C14089">
        <v>21</v>
      </c>
      <c r="E14089">
        <v>2070</v>
      </c>
      <c r="F14089">
        <v>44</v>
      </c>
      <c r="G14089">
        <v>400</v>
      </c>
      <c r="H14089">
        <v>67</v>
      </c>
      <c r="I14089" s="119" t="s">
        <v>4726</v>
      </c>
      <c r="J14089" s="119" t="s">
        <v>22</v>
      </c>
      <c r="K14089" s="1">
        <v>46255.758941458334</v>
      </c>
      <c r="L14089">
        <v>5</v>
      </c>
      <c r="M14089">
        <v>1</v>
      </c>
      <c r="N14089">
        <v>0</v>
      </c>
      <c r="O14089">
        <v>0</v>
      </c>
      <c r="P14089" s="119" t="s">
        <v>20254</v>
      </c>
    </row>
    <row r="14090" spans="1:16" x14ac:dyDescent="0.25">
      <c r="A14090">
        <v>27993</v>
      </c>
      <c r="B14090" s="119" t="s">
        <v>9004</v>
      </c>
      <c r="C14090">
        <v>56</v>
      </c>
      <c r="D14090">
        <v>24568</v>
      </c>
      <c r="E14090">
        <v>0</v>
      </c>
      <c r="F14090">
        <v>0</v>
      </c>
      <c r="G14090">
        <v>315</v>
      </c>
      <c r="H14090">
        <v>198</v>
      </c>
      <c r="I14090" s="119" t="s">
        <v>4726</v>
      </c>
      <c r="J14090" s="119" t="s">
        <v>139</v>
      </c>
      <c r="K14090" s="1">
        <v>46255.758941458334</v>
      </c>
      <c r="L14090">
        <v>2</v>
      </c>
      <c r="M14090">
        <v>3</v>
      </c>
      <c r="N14090">
        <v>0</v>
      </c>
      <c r="O14090">
        <v>1</v>
      </c>
      <c r="P14090" s="119" t="s">
        <v>20254</v>
      </c>
    </row>
    <row r="14091" spans="1:16" x14ac:dyDescent="0.25">
      <c r="A14091">
        <v>27994</v>
      </c>
      <c r="B14091" s="119" t="s">
        <v>5162</v>
      </c>
      <c r="C14091">
        <v>26</v>
      </c>
      <c r="E14091">
        <v>0</v>
      </c>
      <c r="F14091">
        <v>0</v>
      </c>
      <c r="G14091">
        <v>249</v>
      </c>
      <c r="H14091">
        <v>72</v>
      </c>
      <c r="I14091" s="119" t="s">
        <v>4726</v>
      </c>
      <c r="J14091" s="119" t="s">
        <v>22</v>
      </c>
      <c r="K14091" s="1">
        <v>46255.758941458334</v>
      </c>
      <c r="L14091">
        <v>0</v>
      </c>
      <c r="M14091">
        <v>4</v>
      </c>
      <c r="N14091">
        <v>0</v>
      </c>
      <c r="O14091">
        <v>1</v>
      </c>
      <c r="P14091" s="119" t="s">
        <v>20254</v>
      </c>
    </row>
    <row r="14092" spans="1:16" x14ac:dyDescent="0.25">
      <c r="A14092">
        <v>27995</v>
      </c>
      <c r="B14092" s="119" t="s">
        <v>9005</v>
      </c>
      <c r="C14092">
        <v>39</v>
      </c>
      <c r="D14092">
        <v>24558</v>
      </c>
      <c r="E14092">
        <v>0</v>
      </c>
      <c r="F14092">
        <v>0</v>
      </c>
      <c r="G14092">
        <v>303</v>
      </c>
      <c r="H14092">
        <v>131</v>
      </c>
      <c r="I14092" s="119" t="s">
        <v>4726</v>
      </c>
      <c r="J14092" s="119" t="s">
        <v>139</v>
      </c>
      <c r="K14092" s="1">
        <v>46255.758941458334</v>
      </c>
      <c r="L14092">
        <v>0</v>
      </c>
      <c r="M14092">
        <v>2</v>
      </c>
      <c r="N14092">
        <v>0</v>
      </c>
      <c r="O14092">
        <v>1</v>
      </c>
      <c r="P14092" s="119" t="s">
        <v>20254</v>
      </c>
    </row>
    <row r="14093" spans="1:16" x14ac:dyDescent="0.25">
      <c r="A14093">
        <v>27996</v>
      </c>
      <c r="B14093" s="119" t="s">
        <v>5162</v>
      </c>
      <c r="C14093">
        <v>31</v>
      </c>
      <c r="E14093">
        <v>451</v>
      </c>
      <c r="F14093">
        <v>56</v>
      </c>
      <c r="G14093">
        <v>137</v>
      </c>
      <c r="H14093">
        <v>91</v>
      </c>
      <c r="I14093" s="119" t="s">
        <v>4726</v>
      </c>
      <c r="J14093" s="119" t="s">
        <v>22</v>
      </c>
      <c r="K14093" s="1">
        <v>46255.758941458334</v>
      </c>
      <c r="L14093">
        <v>8</v>
      </c>
      <c r="M14093">
        <v>2</v>
      </c>
      <c r="N14093">
        <v>1</v>
      </c>
      <c r="O14093">
        <v>0</v>
      </c>
      <c r="P14093" s="119" t="s">
        <v>20254</v>
      </c>
    </row>
    <row r="14094" spans="1:16" x14ac:dyDescent="0.25">
      <c r="A14094">
        <v>27997</v>
      </c>
      <c r="B14094" s="119" t="s">
        <v>9006</v>
      </c>
      <c r="C14094">
        <v>45</v>
      </c>
      <c r="D14094">
        <v>24603</v>
      </c>
      <c r="E14094">
        <v>0</v>
      </c>
      <c r="F14094">
        <v>0</v>
      </c>
      <c r="G14094">
        <v>349</v>
      </c>
      <c r="H14094">
        <v>194</v>
      </c>
      <c r="I14094" s="119" t="s">
        <v>4726</v>
      </c>
      <c r="J14094" s="119" t="s">
        <v>139</v>
      </c>
      <c r="K14094" s="1">
        <v>46255.758941458334</v>
      </c>
      <c r="L14094">
        <v>0</v>
      </c>
      <c r="M14094">
        <v>1</v>
      </c>
      <c r="N14094">
        <v>0</v>
      </c>
      <c r="O14094">
        <v>0</v>
      </c>
      <c r="P14094" s="119" t="s">
        <v>20254</v>
      </c>
    </row>
    <row r="14095" spans="1:16" x14ac:dyDescent="0.25">
      <c r="A14095">
        <v>27998</v>
      </c>
      <c r="B14095" s="119" t="s">
        <v>5162</v>
      </c>
      <c r="C14095">
        <v>36</v>
      </c>
      <c r="E14095">
        <v>747</v>
      </c>
      <c r="F14095">
        <v>66</v>
      </c>
      <c r="G14095">
        <v>158</v>
      </c>
      <c r="H14095">
        <v>89</v>
      </c>
      <c r="I14095" s="119" t="s">
        <v>4726</v>
      </c>
      <c r="J14095" s="119" t="s">
        <v>22</v>
      </c>
      <c r="K14095" s="1">
        <v>46255.758941458334</v>
      </c>
      <c r="L14095">
        <v>9</v>
      </c>
      <c r="M14095">
        <v>3</v>
      </c>
      <c r="N14095">
        <v>3</v>
      </c>
      <c r="O14095">
        <v>0</v>
      </c>
      <c r="P14095" s="119" t="s">
        <v>20254</v>
      </c>
    </row>
    <row r="14096" spans="1:16" x14ac:dyDescent="0.25">
      <c r="A14096">
        <v>27999</v>
      </c>
      <c r="B14096" s="119" t="s">
        <v>9007</v>
      </c>
      <c r="C14096">
        <v>51</v>
      </c>
      <c r="D14096">
        <v>24660</v>
      </c>
      <c r="E14096">
        <v>0</v>
      </c>
      <c r="F14096">
        <v>0</v>
      </c>
      <c r="G14096">
        <v>182</v>
      </c>
      <c r="H14096">
        <v>190</v>
      </c>
      <c r="I14096" s="119" t="s">
        <v>4726</v>
      </c>
      <c r="J14096" s="119" t="s">
        <v>139</v>
      </c>
      <c r="K14096" s="1">
        <v>46255.758941458334</v>
      </c>
      <c r="L14096">
        <v>0</v>
      </c>
      <c r="M14096">
        <v>2</v>
      </c>
      <c r="N14096">
        <v>0</v>
      </c>
      <c r="O14096">
        <v>1</v>
      </c>
      <c r="P14096" s="119" t="s">
        <v>20254</v>
      </c>
    </row>
    <row r="14097" spans="1:16" x14ac:dyDescent="0.25">
      <c r="A14097">
        <v>28000</v>
      </c>
      <c r="B14097" s="119" t="s">
        <v>5163</v>
      </c>
      <c r="C14097">
        <v>22</v>
      </c>
      <c r="E14097">
        <v>0</v>
      </c>
      <c r="F14097">
        <v>0</v>
      </c>
      <c r="G14097">
        <v>711</v>
      </c>
      <c r="H14097">
        <v>55</v>
      </c>
      <c r="I14097" s="119" t="s">
        <v>4726</v>
      </c>
      <c r="J14097" s="119" t="s">
        <v>22</v>
      </c>
      <c r="K14097" s="1">
        <v>46255.758941458334</v>
      </c>
      <c r="L14097">
        <v>0</v>
      </c>
      <c r="M14097">
        <v>7</v>
      </c>
      <c r="N14097">
        <v>0</v>
      </c>
      <c r="O14097">
        <v>1</v>
      </c>
      <c r="P14097" s="119" t="s">
        <v>20254</v>
      </c>
    </row>
    <row r="14098" spans="1:16" x14ac:dyDescent="0.25">
      <c r="A14098">
        <v>28001</v>
      </c>
      <c r="B14098" s="119" t="s">
        <v>9008</v>
      </c>
      <c r="C14098">
        <v>57</v>
      </c>
      <c r="D14098">
        <v>24625</v>
      </c>
      <c r="E14098">
        <v>0</v>
      </c>
      <c r="F14098">
        <v>0</v>
      </c>
      <c r="G14098">
        <v>329</v>
      </c>
      <c r="H14098">
        <v>189</v>
      </c>
      <c r="I14098" s="119" t="s">
        <v>4726</v>
      </c>
      <c r="J14098" s="119" t="s">
        <v>139</v>
      </c>
      <c r="K14098" s="1">
        <v>46255.758941458334</v>
      </c>
      <c r="L14098">
        <v>0</v>
      </c>
      <c r="M14098">
        <v>2</v>
      </c>
      <c r="N14098">
        <v>0</v>
      </c>
      <c r="O14098">
        <v>1</v>
      </c>
      <c r="P14098" s="119" t="s">
        <v>20254</v>
      </c>
    </row>
    <row r="14099" spans="1:16" x14ac:dyDescent="0.25">
      <c r="A14099">
        <v>28002</v>
      </c>
      <c r="B14099" s="119" t="s">
        <v>9009</v>
      </c>
      <c r="C14099">
        <v>46</v>
      </c>
      <c r="D14099">
        <v>24625</v>
      </c>
      <c r="E14099">
        <v>0</v>
      </c>
      <c r="F14099">
        <v>0</v>
      </c>
      <c r="G14099">
        <v>281</v>
      </c>
      <c r="H14099">
        <v>167</v>
      </c>
      <c r="I14099" s="119" t="s">
        <v>4726</v>
      </c>
      <c r="J14099" s="119" t="s">
        <v>139</v>
      </c>
      <c r="K14099" s="1">
        <v>46255.758941458334</v>
      </c>
      <c r="L14099">
        <v>0</v>
      </c>
      <c r="M14099">
        <v>0</v>
      </c>
      <c r="N14099">
        <v>0</v>
      </c>
      <c r="O14099">
        <v>0</v>
      </c>
      <c r="P14099" s="119" t="s">
        <v>20254</v>
      </c>
    </row>
    <row r="14100" spans="1:16" x14ac:dyDescent="0.25">
      <c r="A14100">
        <v>28003</v>
      </c>
      <c r="B14100" s="119" t="s">
        <v>5163</v>
      </c>
      <c r="C14100">
        <v>27</v>
      </c>
      <c r="E14100">
        <v>0</v>
      </c>
      <c r="F14100">
        <v>0</v>
      </c>
      <c r="G14100">
        <v>518</v>
      </c>
      <c r="H14100">
        <v>58</v>
      </c>
      <c r="I14100" s="119" t="s">
        <v>4726</v>
      </c>
      <c r="J14100" s="119" t="s">
        <v>22</v>
      </c>
      <c r="K14100" s="1">
        <v>46255.758941458334</v>
      </c>
      <c r="L14100">
        <v>0</v>
      </c>
      <c r="M14100">
        <v>3</v>
      </c>
      <c r="N14100">
        <v>0</v>
      </c>
      <c r="O14100">
        <v>0</v>
      </c>
      <c r="P14100" s="119" t="s">
        <v>20254</v>
      </c>
    </row>
    <row r="14101" spans="1:16" x14ac:dyDescent="0.25">
      <c r="A14101">
        <v>28004</v>
      </c>
      <c r="B14101" s="119" t="s">
        <v>5163</v>
      </c>
      <c r="C14101">
        <v>32</v>
      </c>
      <c r="E14101">
        <v>210</v>
      </c>
      <c r="F14101">
        <v>57</v>
      </c>
      <c r="G14101">
        <v>265</v>
      </c>
      <c r="H14101">
        <v>71</v>
      </c>
      <c r="I14101" s="119" t="s">
        <v>4726</v>
      </c>
      <c r="J14101" s="119" t="s">
        <v>22</v>
      </c>
      <c r="K14101" s="1">
        <v>46255.758941458334</v>
      </c>
      <c r="L14101">
        <v>13</v>
      </c>
      <c r="M14101">
        <v>0</v>
      </c>
      <c r="N14101">
        <v>3</v>
      </c>
      <c r="O14101">
        <v>0</v>
      </c>
      <c r="P14101" s="119" t="s">
        <v>20254</v>
      </c>
    </row>
    <row r="14102" spans="1:16" x14ac:dyDescent="0.25">
      <c r="A14102">
        <v>28005</v>
      </c>
      <c r="B14102" s="119" t="s">
        <v>9010</v>
      </c>
      <c r="C14102">
        <v>52</v>
      </c>
      <c r="D14102">
        <v>24622</v>
      </c>
      <c r="E14102">
        <v>0</v>
      </c>
      <c r="F14102">
        <v>0</v>
      </c>
      <c r="G14102">
        <v>397</v>
      </c>
      <c r="H14102">
        <v>223</v>
      </c>
      <c r="I14102" s="119" t="s">
        <v>4726</v>
      </c>
      <c r="J14102" s="119" t="s">
        <v>139</v>
      </c>
      <c r="K14102" s="1">
        <v>46255.758941458334</v>
      </c>
      <c r="L14102">
        <v>0</v>
      </c>
      <c r="M14102">
        <v>2</v>
      </c>
      <c r="N14102">
        <v>0</v>
      </c>
      <c r="O14102">
        <v>0</v>
      </c>
      <c r="P14102" s="119" t="s">
        <v>20254</v>
      </c>
    </row>
    <row r="14103" spans="1:16" x14ac:dyDescent="0.25">
      <c r="A14103">
        <v>28006</v>
      </c>
      <c r="B14103" s="119" t="s">
        <v>9011</v>
      </c>
      <c r="C14103">
        <v>58</v>
      </c>
      <c r="D14103">
        <v>24628</v>
      </c>
      <c r="E14103">
        <v>0</v>
      </c>
      <c r="F14103">
        <v>0</v>
      </c>
      <c r="G14103">
        <v>509</v>
      </c>
      <c r="H14103">
        <v>177</v>
      </c>
      <c r="I14103" s="119" t="s">
        <v>4726</v>
      </c>
      <c r="J14103" s="119" t="s">
        <v>139</v>
      </c>
      <c r="K14103" s="1">
        <v>46255.758941458334</v>
      </c>
      <c r="L14103">
        <v>0</v>
      </c>
      <c r="M14103">
        <v>3</v>
      </c>
      <c r="N14103">
        <v>0</v>
      </c>
      <c r="O14103">
        <v>0</v>
      </c>
      <c r="P14103" s="119" t="s">
        <v>20254</v>
      </c>
    </row>
    <row r="14104" spans="1:16" x14ac:dyDescent="0.25">
      <c r="A14104">
        <v>28007</v>
      </c>
      <c r="B14104" s="119" t="s">
        <v>5163</v>
      </c>
      <c r="C14104">
        <v>37</v>
      </c>
      <c r="E14104">
        <v>991</v>
      </c>
      <c r="F14104">
        <v>67</v>
      </c>
      <c r="G14104">
        <v>225</v>
      </c>
      <c r="H14104">
        <v>84</v>
      </c>
      <c r="I14104" s="119" t="s">
        <v>4726</v>
      </c>
      <c r="J14104" s="119" t="s">
        <v>22</v>
      </c>
      <c r="K14104" s="1">
        <v>46255.758941458334</v>
      </c>
      <c r="L14104">
        <v>10</v>
      </c>
      <c r="M14104">
        <v>4</v>
      </c>
      <c r="N14104">
        <v>4</v>
      </c>
      <c r="O14104">
        <v>1</v>
      </c>
      <c r="P14104" s="119" t="s">
        <v>20254</v>
      </c>
    </row>
    <row r="14105" spans="1:16" x14ac:dyDescent="0.25">
      <c r="A14105">
        <v>28008</v>
      </c>
      <c r="B14105" s="119" t="s">
        <v>5164</v>
      </c>
      <c r="C14105">
        <v>23</v>
      </c>
      <c r="E14105">
        <v>138</v>
      </c>
      <c r="F14105">
        <v>46</v>
      </c>
      <c r="G14105">
        <v>568</v>
      </c>
      <c r="H14105">
        <v>70</v>
      </c>
      <c r="I14105" s="119" t="s">
        <v>4726</v>
      </c>
      <c r="J14105" s="119" t="s">
        <v>22</v>
      </c>
      <c r="K14105" s="1">
        <v>46255.758941458334</v>
      </c>
      <c r="L14105">
        <v>13</v>
      </c>
      <c r="M14105">
        <v>2</v>
      </c>
      <c r="N14105">
        <v>2</v>
      </c>
      <c r="O14105">
        <v>0</v>
      </c>
      <c r="P14105" s="119" t="s">
        <v>20254</v>
      </c>
    </row>
    <row r="14106" spans="1:16" x14ac:dyDescent="0.25">
      <c r="A14106">
        <v>28009</v>
      </c>
      <c r="B14106" s="119" t="s">
        <v>9012</v>
      </c>
      <c r="C14106">
        <v>53</v>
      </c>
      <c r="D14106">
        <v>24660</v>
      </c>
      <c r="E14106">
        <v>0</v>
      </c>
      <c r="F14106">
        <v>0</v>
      </c>
      <c r="G14106">
        <v>281</v>
      </c>
      <c r="H14106">
        <v>169</v>
      </c>
      <c r="I14106" s="119" t="s">
        <v>4726</v>
      </c>
      <c r="J14106" s="119" t="s">
        <v>139</v>
      </c>
      <c r="K14106" s="1">
        <v>46255.758941458334</v>
      </c>
      <c r="L14106">
        <v>0</v>
      </c>
      <c r="M14106">
        <v>0</v>
      </c>
      <c r="N14106">
        <v>0</v>
      </c>
      <c r="O14106">
        <v>0</v>
      </c>
      <c r="P14106" s="119" t="s">
        <v>20254</v>
      </c>
    </row>
    <row r="14107" spans="1:16" x14ac:dyDescent="0.25">
      <c r="A14107">
        <v>28010</v>
      </c>
      <c r="B14107" s="119" t="s">
        <v>5164</v>
      </c>
      <c r="C14107">
        <v>28</v>
      </c>
      <c r="E14107">
        <v>0</v>
      </c>
      <c r="F14107">
        <v>0</v>
      </c>
      <c r="G14107">
        <v>359</v>
      </c>
      <c r="H14107">
        <v>78</v>
      </c>
      <c r="I14107" s="119" t="s">
        <v>4726</v>
      </c>
      <c r="J14107" s="119" t="s">
        <v>22</v>
      </c>
      <c r="K14107" s="1">
        <v>46255.758941458334</v>
      </c>
      <c r="L14107">
        <v>0</v>
      </c>
      <c r="M14107">
        <v>3</v>
      </c>
      <c r="N14107">
        <v>0</v>
      </c>
      <c r="O14107">
        <v>1</v>
      </c>
      <c r="P14107" s="119" t="s">
        <v>20254</v>
      </c>
    </row>
    <row r="14108" spans="1:16" x14ac:dyDescent="0.25">
      <c r="A14108">
        <v>28011</v>
      </c>
      <c r="B14108" s="119" t="s">
        <v>9013</v>
      </c>
      <c r="C14108">
        <v>59</v>
      </c>
      <c r="D14108">
        <v>24576</v>
      </c>
      <c r="E14108">
        <v>0</v>
      </c>
      <c r="F14108">
        <v>0</v>
      </c>
      <c r="G14108">
        <v>224</v>
      </c>
      <c r="H14108">
        <v>229</v>
      </c>
      <c r="I14108" s="119" t="s">
        <v>4726</v>
      </c>
      <c r="J14108" s="119" t="s">
        <v>139</v>
      </c>
      <c r="K14108" s="1">
        <v>46255.758941458334</v>
      </c>
      <c r="L14108">
        <v>0</v>
      </c>
      <c r="M14108">
        <v>2</v>
      </c>
      <c r="N14108">
        <v>0</v>
      </c>
      <c r="O14108">
        <v>2</v>
      </c>
      <c r="P14108" s="119" t="s">
        <v>20254</v>
      </c>
    </row>
    <row r="14109" spans="1:16" x14ac:dyDescent="0.25">
      <c r="A14109">
        <v>28012</v>
      </c>
      <c r="B14109" s="119" t="s">
        <v>9014</v>
      </c>
      <c r="C14109">
        <v>62</v>
      </c>
      <c r="D14109">
        <v>24610</v>
      </c>
      <c r="E14109">
        <v>0</v>
      </c>
      <c r="F14109">
        <v>0</v>
      </c>
      <c r="G14109">
        <v>419</v>
      </c>
      <c r="H14109">
        <v>188</v>
      </c>
      <c r="I14109" s="119" t="s">
        <v>4726</v>
      </c>
      <c r="J14109" s="119" t="s">
        <v>139</v>
      </c>
      <c r="K14109" s="1">
        <v>46255.758941458334</v>
      </c>
      <c r="L14109">
        <v>0</v>
      </c>
      <c r="M14109">
        <v>4</v>
      </c>
      <c r="N14109">
        <v>0</v>
      </c>
      <c r="O14109">
        <v>2</v>
      </c>
      <c r="P14109" s="119" t="s">
        <v>20254</v>
      </c>
    </row>
    <row r="14110" spans="1:16" x14ac:dyDescent="0.25">
      <c r="A14110">
        <v>28013</v>
      </c>
      <c r="B14110" s="119" t="s">
        <v>5164</v>
      </c>
      <c r="C14110">
        <v>33</v>
      </c>
      <c r="E14110">
        <v>1330</v>
      </c>
      <c r="F14110">
        <v>61</v>
      </c>
      <c r="G14110">
        <v>356</v>
      </c>
      <c r="H14110">
        <v>66</v>
      </c>
      <c r="I14110" s="119" t="s">
        <v>4726</v>
      </c>
      <c r="J14110" s="119" t="s">
        <v>22</v>
      </c>
      <c r="K14110" s="1">
        <v>46255.758941458334</v>
      </c>
      <c r="L14110">
        <v>10</v>
      </c>
      <c r="M14110">
        <v>0</v>
      </c>
      <c r="N14110">
        <v>1</v>
      </c>
      <c r="O14110">
        <v>0</v>
      </c>
      <c r="P14110" s="119" t="s">
        <v>20254</v>
      </c>
    </row>
    <row r="14111" spans="1:16" x14ac:dyDescent="0.25">
      <c r="A14111">
        <v>28014</v>
      </c>
      <c r="B14111" s="119" t="s">
        <v>5164</v>
      </c>
      <c r="C14111">
        <v>38</v>
      </c>
      <c r="E14111">
        <v>993</v>
      </c>
      <c r="F14111">
        <v>66</v>
      </c>
      <c r="G14111">
        <v>327</v>
      </c>
      <c r="H14111">
        <v>83</v>
      </c>
      <c r="I14111" s="119" t="s">
        <v>4726</v>
      </c>
      <c r="J14111" s="119" t="s">
        <v>22</v>
      </c>
      <c r="K14111" s="1">
        <v>46255.758941458334</v>
      </c>
      <c r="L14111">
        <v>7</v>
      </c>
      <c r="M14111">
        <v>0</v>
      </c>
      <c r="N14111">
        <v>1</v>
      </c>
      <c r="O14111">
        <v>0</v>
      </c>
      <c r="P14111" s="119" t="s">
        <v>20254</v>
      </c>
    </row>
    <row r="14112" spans="1:16" x14ac:dyDescent="0.25">
      <c r="A14112">
        <v>28015</v>
      </c>
      <c r="B14112" s="119" t="s">
        <v>9015</v>
      </c>
      <c r="C14112">
        <v>68</v>
      </c>
      <c r="D14112">
        <v>24646</v>
      </c>
      <c r="E14112">
        <v>0</v>
      </c>
      <c r="F14112">
        <v>0</v>
      </c>
      <c r="G14112">
        <v>745</v>
      </c>
      <c r="H14112">
        <v>202</v>
      </c>
      <c r="I14112" s="119" t="s">
        <v>4726</v>
      </c>
      <c r="J14112" s="119" t="s">
        <v>139</v>
      </c>
      <c r="K14112" s="1">
        <v>46255.758941458334</v>
      </c>
      <c r="L14112">
        <v>0</v>
      </c>
      <c r="M14112">
        <v>0</v>
      </c>
      <c r="N14112">
        <v>0</v>
      </c>
      <c r="O14112">
        <v>0</v>
      </c>
      <c r="P14112" s="119" t="s">
        <v>20254</v>
      </c>
    </row>
    <row r="14113" spans="1:16" x14ac:dyDescent="0.25">
      <c r="A14113">
        <v>28016</v>
      </c>
      <c r="B14113" s="119" t="s">
        <v>9016</v>
      </c>
      <c r="C14113">
        <v>74</v>
      </c>
      <c r="D14113">
        <v>24595</v>
      </c>
      <c r="E14113">
        <v>0</v>
      </c>
      <c r="F14113">
        <v>0</v>
      </c>
      <c r="G14113">
        <v>481</v>
      </c>
      <c r="H14113">
        <v>215</v>
      </c>
      <c r="I14113" s="119" t="s">
        <v>4726</v>
      </c>
      <c r="J14113" s="119" t="s">
        <v>139</v>
      </c>
      <c r="K14113" s="1">
        <v>46255.758941458334</v>
      </c>
      <c r="L14113">
        <v>0</v>
      </c>
      <c r="M14113">
        <v>3</v>
      </c>
      <c r="N14113">
        <v>0</v>
      </c>
      <c r="O14113">
        <v>3</v>
      </c>
      <c r="P14113" s="119" t="s">
        <v>20254</v>
      </c>
    </row>
    <row r="14114" spans="1:16" x14ac:dyDescent="0.25">
      <c r="A14114">
        <v>28017</v>
      </c>
      <c r="B14114" s="119" t="s">
        <v>5164</v>
      </c>
      <c r="C14114">
        <v>43</v>
      </c>
      <c r="E14114">
        <v>837</v>
      </c>
      <c r="F14114">
        <v>73</v>
      </c>
      <c r="G14114">
        <v>164</v>
      </c>
      <c r="H14114">
        <v>93</v>
      </c>
      <c r="I14114" s="119" t="s">
        <v>4726</v>
      </c>
      <c r="J14114" s="119" t="s">
        <v>22</v>
      </c>
      <c r="K14114" s="1">
        <v>46255.758941458334</v>
      </c>
      <c r="L14114">
        <v>9</v>
      </c>
      <c r="M14114">
        <v>0</v>
      </c>
      <c r="N14114">
        <v>1</v>
      </c>
      <c r="O14114">
        <v>0</v>
      </c>
      <c r="P14114" s="119" t="s">
        <v>20254</v>
      </c>
    </row>
    <row r="14115" spans="1:16" x14ac:dyDescent="0.25">
      <c r="A14115">
        <v>28018</v>
      </c>
      <c r="B14115" s="119" t="s">
        <v>5162</v>
      </c>
      <c r="C14115">
        <v>24</v>
      </c>
      <c r="E14115">
        <v>0</v>
      </c>
      <c r="F14115">
        <v>0</v>
      </c>
      <c r="G14115">
        <v>573</v>
      </c>
      <c r="H14115">
        <v>185</v>
      </c>
      <c r="I14115" s="119" t="s">
        <v>4726</v>
      </c>
      <c r="J14115" s="119" t="s">
        <v>22</v>
      </c>
      <c r="K14115" s="1">
        <v>46255.758941458334</v>
      </c>
      <c r="L14115">
        <v>0</v>
      </c>
      <c r="M14115">
        <v>7</v>
      </c>
      <c r="N14115">
        <v>0</v>
      </c>
      <c r="O14115">
        <v>0</v>
      </c>
      <c r="P14115" s="119" t="s">
        <v>20254</v>
      </c>
    </row>
    <row r="14116" spans="1:16" x14ac:dyDescent="0.25">
      <c r="A14116">
        <v>28019</v>
      </c>
      <c r="B14116" s="119" t="s">
        <v>9017</v>
      </c>
      <c r="C14116">
        <v>80</v>
      </c>
      <c r="D14116">
        <v>24619</v>
      </c>
      <c r="E14116">
        <v>0</v>
      </c>
      <c r="F14116">
        <v>0</v>
      </c>
      <c r="G14116">
        <v>18940</v>
      </c>
      <c r="H14116">
        <v>233</v>
      </c>
      <c r="I14116" s="119" t="s">
        <v>4726</v>
      </c>
      <c r="J14116" s="119" t="s">
        <v>139</v>
      </c>
      <c r="K14116" s="1">
        <v>46255.758941458334</v>
      </c>
      <c r="L14116">
        <v>0</v>
      </c>
      <c r="M14116">
        <v>18</v>
      </c>
      <c r="N14116">
        <v>0</v>
      </c>
      <c r="O14116">
        <v>6</v>
      </c>
      <c r="P14116" s="119" t="s">
        <v>20254</v>
      </c>
    </row>
    <row r="14117" spans="1:16" x14ac:dyDescent="0.25">
      <c r="A14117">
        <v>28020</v>
      </c>
      <c r="B14117" s="119" t="s">
        <v>5095</v>
      </c>
      <c r="C14117">
        <v>29</v>
      </c>
      <c r="E14117">
        <v>532</v>
      </c>
      <c r="F14117">
        <v>53</v>
      </c>
      <c r="G14117">
        <v>190</v>
      </c>
      <c r="H14117">
        <v>65</v>
      </c>
      <c r="I14117" s="119" t="s">
        <v>4726</v>
      </c>
      <c r="J14117" s="119" t="s">
        <v>22</v>
      </c>
      <c r="K14117" s="1">
        <v>46255.758941458334</v>
      </c>
      <c r="L14117">
        <v>6</v>
      </c>
      <c r="M14117">
        <v>3</v>
      </c>
      <c r="N14117">
        <v>2</v>
      </c>
      <c r="O14117">
        <v>1</v>
      </c>
      <c r="P14117" s="119" t="s">
        <v>20254</v>
      </c>
    </row>
    <row r="14118" spans="1:16" x14ac:dyDescent="0.25">
      <c r="A14118">
        <v>28021</v>
      </c>
      <c r="B14118" s="119" t="s">
        <v>8903</v>
      </c>
      <c r="C14118">
        <v>63</v>
      </c>
      <c r="D14118">
        <v>24576</v>
      </c>
      <c r="E14118">
        <v>0</v>
      </c>
      <c r="F14118">
        <v>0</v>
      </c>
      <c r="G14118">
        <v>1846</v>
      </c>
      <c r="H14118">
        <v>191</v>
      </c>
      <c r="I14118" s="119" t="s">
        <v>4726</v>
      </c>
      <c r="J14118" s="119" t="s">
        <v>139</v>
      </c>
      <c r="K14118" s="1">
        <v>46255.758941458334</v>
      </c>
      <c r="L14118">
        <v>0</v>
      </c>
      <c r="M14118">
        <v>5</v>
      </c>
      <c r="N14118">
        <v>0</v>
      </c>
      <c r="O14118">
        <v>2</v>
      </c>
      <c r="P14118" s="119" t="s">
        <v>20254</v>
      </c>
    </row>
    <row r="14119" spans="1:16" x14ac:dyDescent="0.25">
      <c r="A14119">
        <v>28022</v>
      </c>
      <c r="B14119" s="119" t="s">
        <v>5162</v>
      </c>
      <c r="C14119">
        <v>34</v>
      </c>
      <c r="E14119">
        <v>1149</v>
      </c>
      <c r="F14119">
        <v>64</v>
      </c>
      <c r="G14119">
        <v>297</v>
      </c>
      <c r="H14119">
        <v>78</v>
      </c>
      <c r="I14119" s="119" t="s">
        <v>4726</v>
      </c>
      <c r="J14119" s="119" t="s">
        <v>22</v>
      </c>
      <c r="K14119" s="1">
        <v>46255.758941458334</v>
      </c>
      <c r="L14119">
        <v>10</v>
      </c>
      <c r="M14119">
        <v>0</v>
      </c>
      <c r="N14119">
        <v>3</v>
      </c>
      <c r="O14119">
        <v>0</v>
      </c>
      <c r="P14119" s="119" t="s">
        <v>20254</v>
      </c>
    </row>
    <row r="14120" spans="1:16" x14ac:dyDescent="0.25">
      <c r="A14120">
        <v>28023</v>
      </c>
      <c r="B14120" s="119" t="s">
        <v>9018</v>
      </c>
      <c r="C14120">
        <v>69</v>
      </c>
      <c r="D14120">
        <v>24646</v>
      </c>
      <c r="E14120">
        <v>0</v>
      </c>
      <c r="F14120">
        <v>0</v>
      </c>
      <c r="G14120">
        <v>1026</v>
      </c>
      <c r="H14120">
        <v>205</v>
      </c>
      <c r="I14120" s="119" t="s">
        <v>4726</v>
      </c>
      <c r="J14120" s="119" t="s">
        <v>139</v>
      </c>
      <c r="K14120" s="1">
        <v>46255.758941458334</v>
      </c>
      <c r="L14120">
        <v>0</v>
      </c>
      <c r="M14120">
        <v>1</v>
      </c>
      <c r="N14120">
        <v>0</v>
      </c>
      <c r="O14120">
        <v>1</v>
      </c>
      <c r="P14120" s="119" t="s">
        <v>20254</v>
      </c>
    </row>
    <row r="14121" spans="1:16" x14ac:dyDescent="0.25">
      <c r="A14121">
        <v>28024</v>
      </c>
      <c r="B14121" s="119" t="s">
        <v>5162</v>
      </c>
      <c r="C14121">
        <v>39</v>
      </c>
      <c r="E14121">
        <v>867</v>
      </c>
      <c r="F14121">
        <v>69</v>
      </c>
      <c r="G14121">
        <v>210</v>
      </c>
      <c r="H14121">
        <v>88</v>
      </c>
      <c r="I14121" s="119" t="s">
        <v>4726</v>
      </c>
      <c r="J14121" s="119" t="s">
        <v>22</v>
      </c>
      <c r="K14121" s="1">
        <v>46255.758941458334</v>
      </c>
      <c r="L14121">
        <v>10</v>
      </c>
      <c r="M14121">
        <v>1</v>
      </c>
      <c r="N14121">
        <v>5</v>
      </c>
      <c r="O14121">
        <v>0</v>
      </c>
      <c r="P14121" s="119" t="s">
        <v>20254</v>
      </c>
    </row>
    <row r="14122" spans="1:16" x14ac:dyDescent="0.25">
      <c r="A14122">
        <v>28025</v>
      </c>
      <c r="B14122" s="119" t="s">
        <v>8903</v>
      </c>
      <c r="C14122">
        <v>75</v>
      </c>
      <c r="D14122">
        <v>24576</v>
      </c>
      <c r="E14122">
        <v>0</v>
      </c>
      <c r="F14122">
        <v>0</v>
      </c>
      <c r="G14122">
        <v>2047</v>
      </c>
      <c r="H14122">
        <v>219</v>
      </c>
      <c r="I14122" s="119" t="s">
        <v>4726</v>
      </c>
      <c r="J14122" s="119" t="s">
        <v>139</v>
      </c>
      <c r="K14122" s="1">
        <v>46255.758941458334</v>
      </c>
      <c r="L14122">
        <v>0</v>
      </c>
      <c r="M14122">
        <v>2</v>
      </c>
      <c r="N14122">
        <v>0</v>
      </c>
      <c r="O14122">
        <v>0</v>
      </c>
      <c r="P14122" s="119" t="s">
        <v>20254</v>
      </c>
    </row>
    <row r="14123" spans="1:16" x14ac:dyDescent="0.25">
      <c r="A14123">
        <v>28026</v>
      </c>
      <c r="B14123" s="119" t="s">
        <v>5162</v>
      </c>
      <c r="C14123">
        <v>44</v>
      </c>
      <c r="E14123">
        <v>491</v>
      </c>
      <c r="F14123">
        <v>72</v>
      </c>
      <c r="G14123">
        <v>148</v>
      </c>
      <c r="H14123">
        <v>89</v>
      </c>
      <c r="I14123" s="119" t="s">
        <v>4726</v>
      </c>
      <c r="J14123" s="119" t="s">
        <v>22</v>
      </c>
      <c r="K14123" s="1">
        <v>46255.758941458334</v>
      </c>
      <c r="L14123">
        <v>11</v>
      </c>
      <c r="M14123">
        <v>0</v>
      </c>
      <c r="N14123">
        <v>2</v>
      </c>
      <c r="O14123">
        <v>0</v>
      </c>
      <c r="P14123" s="119" t="s">
        <v>20254</v>
      </c>
    </row>
    <row r="14124" spans="1:16" x14ac:dyDescent="0.25">
      <c r="A14124">
        <v>28027</v>
      </c>
      <c r="B14124" s="119" t="s">
        <v>9019</v>
      </c>
      <c r="C14124">
        <v>80</v>
      </c>
      <c r="D14124">
        <v>24660</v>
      </c>
      <c r="E14124">
        <v>0</v>
      </c>
      <c r="F14124">
        <v>0</v>
      </c>
      <c r="G14124">
        <v>10393</v>
      </c>
      <c r="H14124">
        <v>233</v>
      </c>
      <c r="I14124" s="119" t="s">
        <v>4726</v>
      </c>
      <c r="J14124" s="119" t="s">
        <v>139</v>
      </c>
      <c r="K14124" s="1">
        <v>46255.758941458334</v>
      </c>
      <c r="L14124">
        <v>0</v>
      </c>
      <c r="M14124">
        <v>10</v>
      </c>
      <c r="N14124">
        <v>0</v>
      </c>
      <c r="O14124">
        <v>3</v>
      </c>
      <c r="P14124" s="119" t="s">
        <v>20254</v>
      </c>
    </row>
    <row r="14125" spans="1:16" x14ac:dyDescent="0.25">
      <c r="A14125">
        <v>28028</v>
      </c>
      <c r="B14125" s="119" t="s">
        <v>5162</v>
      </c>
      <c r="C14125">
        <v>41</v>
      </c>
      <c r="E14125">
        <v>789</v>
      </c>
      <c r="F14125">
        <v>77</v>
      </c>
      <c r="G14125">
        <v>112</v>
      </c>
      <c r="H14125">
        <v>177</v>
      </c>
      <c r="I14125" s="119" t="s">
        <v>4726</v>
      </c>
      <c r="J14125" s="119" t="s">
        <v>22</v>
      </c>
      <c r="K14125" s="1">
        <v>46255.758941458334</v>
      </c>
      <c r="L14125">
        <v>10</v>
      </c>
      <c r="M14125">
        <v>1</v>
      </c>
      <c r="N14125">
        <v>2</v>
      </c>
      <c r="O14125">
        <v>1</v>
      </c>
      <c r="P14125" s="119" t="s">
        <v>20254</v>
      </c>
    </row>
    <row r="14126" spans="1:16" x14ac:dyDescent="0.25">
      <c r="A14126">
        <v>28029</v>
      </c>
      <c r="B14126" s="119" t="s">
        <v>8908</v>
      </c>
      <c r="C14126">
        <v>64</v>
      </c>
      <c r="D14126">
        <v>24631</v>
      </c>
      <c r="E14126">
        <v>0</v>
      </c>
      <c r="F14126">
        <v>0</v>
      </c>
      <c r="G14126">
        <v>1659</v>
      </c>
      <c r="H14126">
        <v>191</v>
      </c>
      <c r="I14126" s="119" t="s">
        <v>4726</v>
      </c>
      <c r="J14126" s="119" t="s">
        <v>139</v>
      </c>
      <c r="K14126" s="1">
        <v>46255.758941458334</v>
      </c>
      <c r="L14126">
        <v>0</v>
      </c>
      <c r="M14126">
        <v>1</v>
      </c>
      <c r="N14126">
        <v>0</v>
      </c>
      <c r="O14126">
        <v>0</v>
      </c>
      <c r="P14126" s="119" t="s">
        <v>20254</v>
      </c>
    </row>
    <row r="14127" spans="1:16" x14ac:dyDescent="0.25">
      <c r="A14127">
        <v>28030</v>
      </c>
      <c r="B14127" s="119" t="s">
        <v>9020</v>
      </c>
      <c r="C14127">
        <v>70</v>
      </c>
      <c r="D14127">
        <v>24610</v>
      </c>
      <c r="E14127">
        <v>0</v>
      </c>
      <c r="F14127">
        <v>0</v>
      </c>
      <c r="G14127">
        <v>948</v>
      </c>
      <c r="H14127">
        <v>209</v>
      </c>
      <c r="I14127" s="119" t="s">
        <v>4726</v>
      </c>
      <c r="J14127" s="119" t="s">
        <v>139</v>
      </c>
      <c r="K14127" s="1">
        <v>46255.758941458334</v>
      </c>
      <c r="L14127">
        <v>0</v>
      </c>
      <c r="M14127">
        <v>2</v>
      </c>
      <c r="N14127">
        <v>0</v>
      </c>
      <c r="O14127">
        <v>1</v>
      </c>
      <c r="P14127" s="119" t="s">
        <v>20254</v>
      </c>
    </row>
    <row r="14128" spans="1:16" x14ac:dyDescent="0.25">
      <c r="A14128">
        <v>28031</v>
      </c>
      <c r="B14128" s="119" t="s">
        <v>5162</v>
      </c>
      <c r="C14128">
        <v>46</v>
      </c>
      <c r="E14128">
        <v>880</v>
      </c>
      <c r="F14128">
        <v>76</v>
      </c>
      <c r="G14128">
        <v>154</v>
      </c>
      <c r="H14128">
        <v>90</v>
      </c>
      <c r="I14128" s="119" t="s">
        <v>4726</v>
      </c>
      <c r="J14128" s="119" t="s">
        <v>22</v>
      </c>
      <c r="K14128" s="1">
        <v>46255.758941458334</v>
      </c>
      <c r="L14128">
        <v>10</v>
      </c>
      <c r="M14128">
        <v>1</v>
      </c>
      <c r="N14128">
        <v>3</v>
      </c>
      <c r="O14128">
        <v>1</v>
      </c>
      <c r="P14128" s="119" t="s">
        <v>20254</v>
      </c>
    </row>
    <row r="14129" spans="1:16" x14ac:dyDescent="0.25">
      <c r="A14129">
        <v>28032</v>
      </c>
      <c r="B14129" s="119" t="s">
        <v>9021</v>
      </c>
      <c r="C14129">
        <v>76</v>
      </c>
      <c r="D14129">
        <v>24616</v>
      </c>
      <c r="E14129">
        <v>0</v>
      </c>
      <c r="F14129">
        <v>0</v>
      </c>
      <c r="G14129">
        <v>24485</v>
      </c>
      <c r="H14129">
        <v>222</v>
      </c>
      <c r="I14129" s="119" t="s">
        <v>4726</v>
      </c>
      <c r="J14129" s="119" t="s">
        <v>139</v>
      </c>
      <c r="K14129" s="1">
        <v>46255.758941458334</v>
      </c>
      <c r="L14129">
        <v>0</v>
      </c>
      <c r="M14129">
        <v>17</v>
      </c>
      <c r="N14129">
        <v>0</v>
      </c>
      <c r="O14129">
        <v>4</v>
      </c>
      <c r="P14129" s="119" t="s">
        <v>20254</v>
      </c>
    </row>
    <row r="14130" spans="1:16" x14ac:dyDescent="0.25">
      <c r="A14130">
        <v>28033</v>
      </c>
      <c r="B14130" s="119" t="s">
        <v>5162</v>
      </c>
      <c r="C14130">
        <v>51</v>
      </c>
      <c r="E14130">
        <v>1113</v>
      </c>
      <c r="F14130">
        <v>84</v>
      </c>
      <c r="G14130">
        <v>258</v>
      </c>
      <c r="H14130">
        <v>150</v>
      </c>
      <c r="I14130" s="119" t="s">
        <v>4726</v>
      </c>
      <c r="J14130" s="119" t="s">
        <v>22</v>
      </c>
      <c r="K14130" s="1">
        <v>46255.758941458334</v>
      </c>
      <c r="L14130">
        <v>13</v>
      </c>
      <c r="M14130">
        <v>1</v>
      </c>
      <c r="N14130">
        <v>2</v>
      </c>
      <c r="O14130">
        <v>0</v>
      </c>
      <c r="P14130" s="119" t="s">
        <v>20254</v>
      </c>
    </row>
    <row r="14131" spans="1:16" x14ac:dyDescent="0.25">
      <c r="A14131">
        <v>28034</v>
      </c>
      <c r="B14131" s="119" t="s">
        <v>9022</v>
      </c>
      <c r="C14131">
        <v>80</v>
      </c>
      <c r="D14131">
        <v>24619</v>
      </c>
      <c r="E14131">
        <v>0</v>
      </c>
      <c r="F14131">
        <v>0</v>
      </c>
      <c r="G14131">
        <v>28092</v>
      </c>
      <c r="H14131">
        <v>233</v>
      </c>
      <c r="I14131" s="119" t="s">
        <v>4726</v>
      </c>
      <c r="J14131" s="119" t="s">
        <v>139</v>
      </c>
      <c r="K14131" s="1">
        <v>46255.758941458334</v>
      </c>
      <c r="L14131">
        <v>0</v>
      </c>
      <c r="M14131">
        <v>13</v>
      </c>
      <c r="N14131">
        <v>0</v>
      </c>
      <c r="O14131">
        <v>4</v>
      </c>
      <c r="P14131" s="119" t="s">
        <v>20254</v>
      </c>
    </row>
    <row r="14132" spans="1:16" x14ac:dyDescent="0.25">
      <c r="A14132">
        <v>28035</v>
      </c>
      <c r="B14132" s="119" t="s">
        <v>5162</v>
      </c>
      <c r="C14132">
        <v>56</v>
      </c>
      <c r="E14132">
        <v>1122</v>
      </c>
      <c r="F14132">
        <v>88</v>
      </c>
      <c r="G14132">
        <v>201</v>
      </c>
      <c r="H14132">
        <v>100</v>
      </c>
      <c r="I14132" s="119" t="s">
        <v>4726</v>
      </c>
      <c r="J14132" s="119" t="s">
        <v>22</v>
      </c>
      <c r="K14132" s="1">
        <v>46255.758941458334</v>
      </c>
      <c r="L14132">
        <v>3</v>
      </c>
      <c r="M14132">
        <v>2</v>
      </c>
      <c r="N14132">
        <v>0</v>
      </c>
      <c r="O14132">
        <v>0</v>
      </c>
      <c r="P14132" s="119" t="s">
        <v>20254</v>
      </c>
    </row>
    <row r="14133" spans="1:16" x14ac:dyDescent="0.25">
      <c r="A14133">
        <v>28036</v>
      </c>
      <c r="B14133" s="119" t="s">
        <v>9023</v>
      </c>
      <c r="C14133">
        <v>65</v>
      </c>
      <c r="D14133">
        <v>24631</v>
      </c>
      <c r="E14133">
        <v>0</v>
      </c>
      <c r="F14133">
        <v>0</v>
      </c>
      <c r="G14133">
        <v>496</v>
      </c>
      <c r="H14133">
        <v>220</v>
      </c>
      <c r="I14133" s="119" t="s">
        <v>4726</v>
      </c>
      <c r="J14133" s="119" t="s">
        <v>139</v>
      </c>
      <c r="K14133" s="1">
        <v>46255.758941458334</v>
      </c>
      <c r="L14133">
        <v>0</v>
      </c>
      <c r="M14133">
        <v>0</v>
      </c>
      <c r="N14133">
        <v>0</v>
      </c>
      <c r="O14133">
        <v>0</v>
      </c>
      <c r="P14133" s="119" t="s">
        <v>20254</v>
      </c>
    </row>
    <row r="14134" spans="1:16" x14ac:dyDescent="0.25">
      <c r="A14134">
        <v>28037</v>
      </c>
      <c r="B14134" s="119" t="s">
        <v>5163</v>
      </c>
      <c r="C14134">
        <v>42</v>
      </c>
      <c r="E14134">
        <v>992</v>
      </c>
      <c r="F14134">
        <v>71</v>
      </c>
      <c r="G14134">
        <v>107</v>
      </c>
      <c r="H14134">
        <v>95</v>
      </c>
      <c r="I14134" s="119" t="s">
        <v>4726</v>
      </c>
      <c r="J14134" s="119" t="s">
        <v>22</v>
      </c>
      <c r="K14134" s="1">
        <v>46255.758941458334</v>
      </c>
      <c r="L14134">
        <v>9</v>
      </c>
      <c r="M14134">
        <v>2</v>
      </c>
      <c r="N14134">
        <v>1</v>
      </c>
      <c r="O14134">
        <v>1</v>
      </c>
      <c r="P14134" s="119" t="s">
        <v>20254</v>
      </c>
    </row>
    <row r="14135" spans="1:16" x14ac:dyDescent="0.25">
      <c r="A14135">
        <v>28038</v>
      </c>
      <c r="B14135" s="119" t="s">
        <v>9024</v>
      </c>
      <c r="C14135">
        <v>71</v>
      </c>
      <c r="D14135">
        <v>24634</v>
      </c>
      <c r="E14135">
        <v>0</v>
      </c>
      <c r="F14135">
        <v>0</v>
      </c>
      <c r="G14135">
        <v>344</v>
      </c>
      <c r="H14135">
        <v>213</v>
      </c>
      <c r="I14135" s="119" t="s">
        <v>4726</v>
      </c>
      <c r="J14135" s="119" t="s">
        <v>139</v>
      </c>
      <c r="K14135" s="1">
        <v>46255.758941458334</v>
      </c>
      <c r="L14135">
        <v>0</v>
      </c>
      <c r="M14135">
        <v>3</v>
      </c>
      <c r="N14135">
        <v>0</v>
      </c>
      <c r="O14135">
        <v>2</v>
      </c>
      <c r="P14135" s="119" t="s">
        <v>20254</v>
      </c>
    </row>
    <row r="14136" spans="1:16" x14ac:dyDescent="0.25">
      <c r="A14136">
        <v>28039</v>
      </c>
      <c r="B14136" s="119" t="s">
        <v>5163</v>
      </c>
      <c r="C14136">
        <v>47</v>
      </c>
      <c r="E14136">
        <v>166</v>
      </c>
      <c r="F14136">
        <v>75</v>
      </c>
      <c r="G14136">
        <v>185</v>
      </c>
      <c r="H14136">
        <v>89</v>
      </c>
      <c r="I14136" s="119" t="s">
        <v>4726</v>
      </c>
      <c r="J14136" s="119" t="s">
        <v>22</v>
      </c>
      <c r="K14136" s="1">
        <v>46255.758941458334</v>
      </c>
      <c r="L14136">
        <v>5</v>
      </c>
      <c r="M14136">
        <v>0</v>
      </c>
      <c r="N14136">
        <v>0</v>
      </c>
      <c r="O14136">
        <v>0</v>
      </c>
      <c r="P14136" s="119" t="s">
        <v>20254</v>
      </c>
    </row>
    <row r="14137" spans="1:16" x14ac:dyDescent="0.25">
      <c r="A14137">
        <v>28040</v>
      </c>
      <c r="B14137" s="119" t="s">
        <v>9025</v>
      </c>
      <c r="C14137">
        <v>77</v>
      </c>
      <c r="D14137">
        <v>24625</v>
      </c>
      <c r="E14137">
        <v>0</v>
      </c>
      <c r="F14137">
        <v>0</v>
      </c>
      <c r="G14137">
        <v>20492</v>
      </c>
      <c r="H14137">
        <v>222</v>
      </c>
      <c r="I14137" s="119" t="s">
        <v>4726</v>
      </c>
      <c r="J14137" s="119" t="s">
        <v>139</v>
      </c>
      <c r="K14137" s="1">
        <v>46255.758941458334</v>
      </c>
      <c r="L14137">
        <v>0</v>
      </c>
      <c r="M14137">
        <v>14</v>
      </c>
      <c r="N14137">
        <v>0</v>
      </c>
      <c r="O14137">
        <v>6</v>
      </c>
      <c r="P14137" s="119" t="s">
        <v>20254</v>
      </c>
    </row>
    <row r="14138" spans="1:16" x14ac:dyDescent="0.25">
      <c r="A14138">
        <v>28041</v>
      </c>
      <c r="B14138" s="119" t="s">
        <v>5163</v>
      </c>
      <c r="C14138">
        <v>52</v>
      </c>
      <c r="E14138">
        <v>180</v>
      </c>
      <c r="F14138">
        <v>82</v>
      </c>
      <c r="G14138">
        <v>193</v>
      </c>
      <c r="H14138">
        <v>99</v>
      </c>
      <c r="I14138" s="119" t="s">
        <v>4726</v>
      </c>
      <c r="J14138" s="119" t="s">
        <v>22</v>
      </c>
      <c r="K14138" s="1">
        <v>46255.758941458334</v>
      </c>
      <c r="L14138">
        <v>9</v>
      </c>
      <c r="M14138">
        <v>1</v>
      </c>
      <c r="N14138">
        <v>0</v>
      </c>
      <c r="O14138">
        <v>0</v>
      </c>
      <c r="P14138" s="119" t="s">
        <v>20254</v>
      </c>
    </row>
    <row r="14139" spans="1:16" x14ac:dyDescent="0.25">
      <c r="A14139">
        <v>28042</v>
      </c>
      <c r="B14139" s="119" t="s">
        <v>9026</v>
      </c>
      <c r="C14139">
        <v>80</v>
      </c>
      <c r="D14139">
        <v>24549</v>
      </c>
      <c r="E14139">
        <v>0</v>
      </c>
      <c r="F14139">
        <v>0</v>
      </c>
      <c r="G14139">
        <v>4300</v>
      </c>
      <c r="H14139">
        <v>233</v>
      </c>
      <c r="I14139" s="119" t="s">
        <v>4726</v>
      </c>
      <c r="J14139" s="119" t="s">
        <v>139</v>
      </c>
      <c r="K14139" s="1">
        <v>46255.758941458334</v>
      </c>
      <c r="L14139">
        <v>0</v>
      </c>
      <c r="M14139">
        <v>7</v>
      </c>
      <c r="N14139">
        <v>0</v>
      </c>
      <c r="O14139">
        <v>3</v>
      </c>
      <c r="P14139" s="119" t="s">
        <v>20254</v>
      </c>
    </row>
    <row r="14140" spans="1:16" x14ac:dyDescent="0.25">
      <c r="A14140">
        <v>28043</v>
      </c>
      <c r="B14140" s="119" t="s">
        <v>5163</v>
      </c>
      <c r="C14140">
        <v>57</v>
      </c>
      <c r="E14140">
        <v>771</v>
      </c>
      <c r="F14140">
        <v>88</v>
      </c>
      <c r="G14140">
        <v>190</v>
      </c>
      <c r="H14140">
        <v>97</v>
      </c>
      <c r="I14140" s="119" t="s">
        <v>4726</v>
      </c>
      <c r="J14140" s="119" t="s">
        <v>22</v>
      </c>
      <c r="K14140" s="1">
        <v>46255.758941458334</v>
      </c>
      <c r="L14140">
        <v>14</v>
      </c>
      <c r="M14140">
        <v>2</v>
      </c>
      <c r="N14140">
        <v>1</v>
      </c>
      <c r="O14140">
        <v>0</v>
      </c>
      <c r="P14140" s="119" t="s">
        <v>20254</v>
      </c>
    </row>
    <row r="14141" spans="1:16" x14ac:dyDescent="0.25">
      <c r="A14141">
        <v>28044</v>
      </c>
      <c r="B14141" s="119" t="s">
        <v>8905</v>
      </c>
      <c r="C14141">
        <v>66</v>
      </c>
      <c r="D14141">
        <v>24549</v>
      </c>
      <c r="E14141">
        <v>0</v>
      </c>
      <c r="F14141">
        <v>0</v>
      </c>
      <c r="G14141">
        <v>523</v>
      </c>
      <c r="H14141">
        <v>198</v>
      </c>
      <c r="I14141" s="119" t="s">
        <v>4726</v>
      </c>
      <c r="J14141" s="119" t="s">
        <v>139</v>
      </c>
      <c r="K14141" s="1">
        <v>46255.758941458334</v>
      </c>
      <c r="L14141">
        <v>0</v>
      </c>
      <c r="M14141">
        <v>4</v>
      </c>
      <c r="N14141">
        <v>0</v>
      </c>
      <c r="O14141">
        <v>2</v>
      </c>
      <c r="P14141" s="119" t="s">
        <v>20254</v>
      </c>
    </row>
    <row r="14142" spans="1:16" x14ac:dyDescent="0.25">
      <c r="A14142">
        <v>28045</v>
      </c>
      <c r="B14142" s="119" t="s">
        <v>5164</v>
      </c>
      <c r="C14142">
        <v>48</v>
      </c>
      <c r="E14142">
        <v>0</v>
      </c>
      <c r="F14142">
        <v>0</v>
      </c>
      <c r="G14142">
        <v>259</v>
      </c>
      <c r="H14142">
        <v>97</v>
      </c>
      <c r="I14142" s="119" t="s">
        <v>4726</v>
      </c>
      <c r="J14142" s="119" t="s">
        <v>22</v>
      </c>
      <c r="K14142" s="1">
        <v>46255.758941458334</v>
      </c>
      <c r="L14142">
        <v>0</v>
      </c>
      <c r="M14142">
        <v>0</v>
      </c>
      <c r="N14142">
        <v>0</v>
      </c>
      <c r="O14142">
        <v>0</v>
      </c>
      <c r="P14142" s="119" t="s">
        <v>20254</v>
      </c>
    </row>
    <row r="14143" spans="1:16" x14ac:dyDescent="0.25">
      <c r="A14143">
        <v>28046</v>
      </c>
      <c r="B14143" s="119" t="s">
        <v>5164</v>
      </c>
      <c r="C14143">
        <v>53</v>
      </c>
      <c r="E14143">
        <v>157</v>
      </c>
      <c r="F14143">
        <v>84</v>
      </c>
      <c r="G14143">
        <v>198</v>
      </c>
      <c r="H14143">
        <v>91</v>
      </c>
      <c r="I14143" s="119" t="s">
        <v>4726</v>
      </c>
      <c r="J14143" s="119" t="s">
        <v>22</v>
      </c>
      <c r="K14143" s="1">
        <v>46255.758941458334</v>
      </c>
      <c r="L14143">
        <v>13</v>
      </c>
      <c r="M14143">
        <v>1</v>
      </c>
      <c r="N14143">
        <v>5</v>
      </c>
      <c r="O14143">
        <v>0</v>
      </c>
      <c r="P14143" s="119" t="s">
        <v>20254</v>
      </c>
    </row>
    <row r="14144" spans="1:16" x14ac:dyDescent="0.25">
      <c r="A14144">
        <v>28047</v>
      </c>
      <c r="B14144" s="119" t="s">
        <v>9027</v>
      </c>
      <c r="C14144">
        <v>72</v>
      </c>
      <c r="D14144">
        <v>24552</v>
      </c>
      <c r="E14144">
        <v>0</v>
      </c>
      <c r="F14144">
        <v>0</v>
      </c>
      <c r="G14144">
        <v>771</v>
      </c>
      <c r="H14144">
        <v>212</v>
      </c>
      <c r="I14144" s="119" t="s">
        <v>4726</v>
      </c>
      <c r="J14144" s="119" t="s">
        <v>139</v>
      </c>
      <c r="K14144" s="1">
        <v>46255.758941458334</v>
      </c>
      <c r="L14144">
        <v>0</v>
      </c>
      <c r="M14144">
        <v>4</v>
      </c>
      <c r="N14144">
        <v>0</v>
      </c>
      <c r="O14144">
        <v>2</v>
      </c>
      <c r="P14144" s="119" t="s">
        <v>20254</v>
      </c>
    </row>
    <row r="14145" spans="1:16" x14ac:dyDescent="0.25">
      <c r="A14145">
        <v>28048</v>
      </c>
      <c r="B14145" s="119" t="s">
        <v>9018</v>
      </c>
      <c r="C14145">
        <v>78</v>
      </c>
      <c r="D14145">
        <v>24646</v>
      </c>
      <c r="E14145">
        <v>0</v>
      </c>
      <c r="F14145">
        <v>0</v>
      </c>
      <c r="G14145">
        <v>20358</v>
      </c>
      <c r="H14145">
        <v>225</v>
      </c>
      <c r="I14145" s="119" t="s">
        <v>4726</v>
      </c>
      <c r="J14145" s="119" t="s">
        <v>139</v>
      </c>
      <c r="K14145" s="1">
        <v>46255.758941458334</v>
      </c>
      <c r="L14145">
        <v>0</v>
      </c>
      <c r="M14145">
        <v>10</v>
      </c>
      <c r="N14145">
        <v>0</v>
      </c>
      <c r="O14145">
        <v>4</v>
      </c>
      <c r="P14145" s="119" t="s">
        <v>20254</v>
      </c>
    </row>
    <row r="14146" spans="1:16" x14ac:dyDescent="0.25">
      <c r="A14146">
        <v>28049</v>
      </c>
      <c r="B14146" s="119" t="s">
        <v>5164</v>
      </c>
      <c r="C14146">
        <v>58</v>
      </c>
      <c r="E14146">
        <v>17</v>
      </c>
      <c r="F14146">
        <v>87</v>
      </c>
      <c r="G14146">
        <v>264</v>
      </c>
      <c r="H14146">
        <v>89</v>
      </c>
      <c r="I14146" s="119" t="s">
        <v>4726</v>
      </c>
      <c r="J14146" s="119" t="s">
        <v>22</v>
      </c>
      <c r="K14146" s="1">
        <v>46255.758941458334</v>
      </c>
      <c r="L14146">
        <v>0</v>
      </c>
      <c r="M14146">
        <v>0</v>
      </c>
      <c r="N14146">
        <v>0</v>
      </c>
      <c r="O14146">
        <v>0</v>
      </c>
      <c r="P14146" s="119" t="s">
        <v>20254</v>
      </c>
    </row>
    <row r="14147" spans="1:16" x14ac:dyDescent="0.25">
      <c r="A14147">
        <v>28050</v>
      </c>
      <c r="B14147" s="119" t="s">
        <v>9028</v>
      </c>
      <c r="C14147">
        <v>80</v>
      </c>
      <c r="D14147">
        <v>24547</v>
      </c>
      <c r="E14147">
        <v>31</v>
      </c>
      <c r="F14147">
        <v>199</v>
      </c>
      <c r="G14147">
        <v>19329</v>
      </c>
      <c r="H14147">
        <v>233</v>
      </c>
      <c r="I14147" s="119" t="s">
        <v>4726</v>
      </c>
      <c r="J14147" s="119" t="s">
        <v>139</v>
      </c>
      <c r="K14147" s="1">
        <v>46255.758941458334</v>
      </c>
      <c r="L14147">
        <v>0</v>
      </c>
      <c r="M14147">
        <v>7</v>
      </c>
      <c r="N14147">
        <v>0</v>
      </c>
      <c r="O14147">
        <v>2</v>
      </c>
      <c r="P14147" s="119" t="s">
        <v>20254</v>
      </c>
    </row>
    <row r="14148" spans="1:16" x14ac:dyDescent="0.25">
      <c r="A14148">
        <v>28051</v>
      </c>
      <c r="B14148" s="119" t="s">
        <v>5164</v>
      </c>
      <c r="C14148">
        <v>63</v>
      </c>
      <c r="E14148">
        <v>0</v>
      </c>
      <c r="F14148">
        <v>0</v>
      </c>
      <c r="G14148">
        <v>996</v>
      </c>
      <c r="H14148">
        <v>96</v>
      </c>
      <c r="I14148" s="119" t="s">
        <v>4726</v>
      </c>
      <c r="J14148" s="119" t="s">
        <v>22</v>
      </c>
      <c r="K14148" s="1">
        <v>46255.758941458334</v>
      </c>
      <c r="L14148">
        <v>0</v>
      </c>
      <c r="M14148">
        <v>2</v>
      </c>
      <c r="N14148">
        <v>0</v>
      </c>
      <c r="O14148">
        <v>0</v>
      </c>
      <c r="P14148" s="119" t="s">
        <v>20254</v>
      </c>
    </row>
    <row r="14149" spans="1:16" x14ac:dyDescent="0.25">
      <c r="A14149">
        <v>28052</v>
      </c>
      <c r="B14149" s="119" t="s">
        <v>5162</v>
      </c>
      <c r="C14149">
        <v>49</v>
      </c>
      <c r="E14149">
        <v>337</v>
      </c>
      <c r="F14149">
        <v>80</v>
      </c>
      <c r="G14149">
        <v>236</v>
      </c>
      <c r="H14149">
        <v>93</v>
      </c>
      <c r="I14149" s="119" t="s">
        <v>4726</v>
      </c>
      <c r="J14149" s="119" t="s">
        <v>22</v>
      </c>
      <c r="K14149" s="1">
        <v>46255.758941458334</v>
      </c>
      <c r="L14149">
        <v>8</v>
      </c>
      <c r="M14149">
        <v>0</v>
      </c>
      <c r="N14149">
        <v>1</v>
      </c>
      <c r="O14149">
        <v>0</v>
      </c>
      <c r="P14149" s="119" t="s">
        <v>20254</v>
      </c>
    </row>
    <row r="14150" spans="1:16" x14ac:dyDescent="0.25">
      <c r="A14150">
        <v>28053</v>
      </c>
      <c r="B14150" s="119" t="s">
        <v>5162</v>
      </c>
      <c r="C14150">
        <v>54</v>
      </c>
      <c r="E14150">
        <v>667</v>
      </c>
      <c r="F14150">
        <v>84</v>
      </c>
      <c r="G14150">
        <v>154</v>
      </c>
      <c r="H14150">
        <v>96</v>
      </c>
      <c r="I14150" s="119" t="s">
        <v>4726</v>
      </c>
      <c r="J14150" s="119" t="s">
        <v>22</v>
      </c>
      <c r="K14150" s="1">
        <v>46255.758941458334</v>
      </c>
      <c r="L14150">
        <v>8</v>
      </c>
      <c r="M14150">
        <v>2</v>
      </c>
      <c r="N14150">
        <v>4</v>
      </c>
      <c r="O14150">
        <v>0</v>
      </c>
      <c r="P14150" s="119" t="s">
        <v>20254</v>
      </c>
    </row>
    <row r="14151" spans="1:16" x14ac:dyDescent="0.25">
      <c r="A14151">
        <v>28054</v>
      </c>
      <c r="B14151" s="119" t="s">
        <v>5162</v>
      </c>
      <c r="C14151">
        <v>59</v>
      </c>
      <c r="E14151">
        <v>0</v>
      </c>
      <c r="F14151">
        <v>0</v>
      </c>
      <c r="G14151">
        <v>1112</v>
      </c>
      <c r="H14151">
        <v>122</v>
      </c>
      <c r="I14151" s="119" t="s">
        <v>4726</v>
      </c>
      <c r="J14151" s="119" t="s">
        <v>22</v>
      </c>
      <c r="K14151" s="1">
        <v>46255.758941458334</v>
      </c>
      <c r="L14151">
        <v>0</v>
      </c>
      <c r="M14151">
        <v>7</v>
      </c>
      <c r="N14151">
        <v>0</v>
      </c>
      <c r="O14151">
        <v>0</v>
      </c>
      <c r="P14151" s="119" t="s">
        <v>20254</v>
      </c>
    </row>
    <row r="14152" spans="1:16" x14ac:dyDescent="0.25">
      <c r="A14152">
        <v>28055</v>
      </c>
      <c r="B14152" s="119" t="s">
        <v>9029</v>
      </c>
      <c r="C14152">
        <v>39</v>
      </c>
      <c r="D14152">
        <v>24614</v>
      </c>
      <c r="E14152">
        <v>169</v>
      </c>
      <c r="F14152">
        <v>402</v>
      </c>
      <c r="G14152">
        <v>323</v>
      </c>
      <c r="H14152">
        <v>993</v>
      </c>
      <c r="I14152" s="119" t="s">
        <v>4726</v>
      </c>
      <c r="J14152" s="119" t="s">
        <v>222</v>
      </c>
      <c r="K14152" s="1">
        <v>46255.758941458334</v>
      </c>
      <c r="L14152">
        <v>0</v>
      </c>
      <c r="M14152">
        <v>0</v>
      </c>
      <c r="N14152">
        <v>0</v>
      </c>
      <c r="O14152">
        <v>0</v>
      </c>
      <c r="P14152" s="119" t="s">
        <v>20254</v>
      </c>
    </row>
    <row r="14153" spans="1:16" x14ac:dyDescent="0.25">
      <c r="A14153">
        <v>28056</v>
      </c>
      <c r="B14153" s="119" t="s">
        <v>9029</v>
      </c>
      <c r="C14153">
        <v>46</v>
      </c>
      <c r="D14153">
        <v>24614</v>
      </c>
      <c r="E14153">
        <v>850</v>
      </c>
      <c r="F14153">
        <v>405</v>
      </c>
      <c r="G14153">
        <v>1114</v>
      </c>
      <c r="H14153">
        <v>959</v>
      </c>
      <c r="I14153" s="119" t="s">
        <v>4726</v>
      </c>
      <c r="J14153" s="119" t="s">
        <v>222</v>
      </c>
      <c r="K14153" s="1">
        <v>46255.758941458334</v>
      </c>
      <c r="L14153">
        <v>0</v>
      </c>
      <c r="M14153">
        <v>0</v>
      </c>
      <c r="N14153">
        <v>0</v>
      </c>
      <c r="O14153">
        <v>0</v>
      </c>
      <c r="P14153" s="119" t="s">
        <v>20254</v>
      </c>
    </row>
    <row r="14154" spans="1:16" x14ac:dyDescent="0.25">
      <c r="A14154">
        <v>28057</v>
      </c>
      <c r="B14154" s="119" t="s">
        <v>5162</v>
      </c>
      <c r="C14154">
        <v>64</v>
      </c>
      <c r="E14154">
        <v>0</v>
      </c>
      <c r="F14154">
        <v>0</v>
      </c>
      <c r="G14154">
        <v>984</v>
      </c>
      <c r="H14154">
        <v>112</v>
      </c>
      <c r="I14154" s="119" t="s">
        <v>4726</v>
      </c>
      <c r="J14154" s="119" t="s">
        <v>22</v>
      </c>
      <c r="K14154" s="1">
        <v>46255.758941458334</v>
      </c>
      <c r="L14154">
        <v>0</v>
      </c>
      <c r="M14154">
        <v>3</v>
      </c>
      <c r="N14154">
        <v>0</v>
      </c>
      <c r="O14154">
        <v>0</v>
      </c>
      <c r="P14154" s="119" t="s">
        <v>20254</v>
      </c>
    </row>
    <row r="14155" spans="1:16" x14ac:dyDescent="0.25">
      <c r="A14155">
        <v>28058</v>
      </c>
      <c r="B14155" s="119" t="s">
        <v>9030</v>
      </c>
      <c r="C14155">
        <v>61</v>
      </c>
      <c r="E14155">
        <v>1</v>
      </c>
      <c r="F14155">
        <v>83</v>
      </c>
      <c r="G14155">
        <v>529</v>
      </c>
      <c r="H14155">
        <v>92</v>
      </c>
      <c r="I14155" s="119" t="s">
        <v>4726</v>
      </c>
      <c r="J14155" s="119" t="s">
        <v>22</v>
      </c>
      <c r="K14155" s="1">
        <v>46255.758941458334</v>
      </c>
      <c r="L14155">
        <v>0</v>
      </c>
      <c r="M14155">
        <v>5</v>
      </c>
      <c r="N14155">
        <v>0</v>
      </c>
      <c r="O14155">
        <v>0</v>
      </c>
      <c r="P14155" s="119" t="s">
        <v>20254</v>
      </c>
    </row>
    <row r="14156" spans="1:16" x14ac:dyDescent="0.25">
      <c r="A14156">
        <v>28059</v>
      </c>
      <c r="B14156" s="119" t="s">
        <v>9031</v>
      </c>
      <c r="C14156">
        <v>53</v>
      </c>
      <c r="D14156">
        <v>24620</v>
      </c>
      <c r="E14156">
        <v>174</v>
      </c>
      <c r="F14156">
        <v>365</v>
      </c>
      <c r="G14156">
        <v>226</v>
      </c>
      <c r="H14156">
        <v>1263</v>
      </c>
      <c r="I14156" s="119" t="s">
        <v>4726</v>
      </c>
      <c r="J14156" s="119" t="s">
        <v>222</v>
      </c>
      <c r="K14156" s="1">
        <v>46255.758941458334</v>
      </c>
      <c r="L14156">
        <v>0</v>
      </c>
      <c r="M14156">
        <v>4</v>
      </c>
      <c r="N14156">
        <v>0</v>
      </c>
      <c r="O14156">
        <v>3</v>
      </c>
      <c r="P14156" s="119" t="s">
        <v>20254</v>
      </c>
    </row>
    <row r="14157" spans="1:16" x14ac:dyDescent="0.25">
      <c r="A14157">
        <v>28060</v>
      </c>
      <c r="B14157" s="119" t="s">
        <v>8999</v>
      </c>
      <c r="C14157">
        <v>40</v>
      </c>
      <c r="D14157">
        <v>24574</v>
      </c>
      <c r="E14157">
        <v>121</v>
      </c>
      <c r="F14157">
        <v>390</v>
      </c>
      <c r="G14157">
        <v>310</v>
      </c>
      <c r="H14157">
        <v>1248</v>
      </c>
      <c r="I14157" s="119" t="s">
        <v>4726</v>
      </c>
      <c r="J14157" s="119" t="s">
        <v>222</v>
      </c>
      <c r="K14157" s="1">
        <v>46255.758941458334</v>
      </c>
      <c r="L14157">
        <v>0</v>
      </c>
      <c r="M14157">
        <v>3</v>
      </c>
      <c r="N14157">
        <v>0</v>
      </c>
      <c r="O14157">
        <v>0</v>
      </c>
      <c r="P14157" s="119" t="s">
        <v>20254</v>
      </c>
    </row>
    <row r="14158" spans="1:16" x14ac:dyDescent="0.25">
      <c r="A14158">
        <v>28061</v>
      </c>
      <c r="B14158" s="119" t="s">
        <v>9030</v>
      </c>
      <c r="C14158">
        <v>66</v>
      </c>
      <c r="E14158">
        <v>0</v>
      </c>
      <c r="F14158">
        <v>0</v>
      </c>
      <c r="G14158">
        <v>1926</v>
      </c>
      <c r="H14158">
        <v>99</v>
      </c>
      <c r="I14158" s="119" t="s">
        <v>4726</v>
      </c>
      <c r="J14158" s="119" t="s">
        <v>22</v>
      </c>
      <c r="K14158" s="1">
        <v>46255.758941458334</v>
      </c>
      <c r="L14158">
        <v>0</v>
      </c>
      <c r="M14158">
        <v>4</v>
      </c>
      <c r="N14158">
        <v>0</v>
      </c>
      <c r="O14158">
        <v>1</v>
      </c>
      <c r="P14158" s="119" t="s">
        <v>20254</v>
      </c>
    </row>
    <row r="14159" spans="1:16" x14ac:dyDescent="0.25">
      <c r="A14159">
        <v>28062</v>
      </c>
      <c r="B14159" s="119" t="s">
        <v>9032</v>
      </c>
      <c r="C14159">
        <v>47</v>
      </c>
      <c r="D14159">
        <v>24617</v>
      </c>
      <c r="E14159">
        <v>461</v>
      </c>
      <c r="F14159">
        <v>344</v>
      </c>
      <c r="G14159">
        <v>573</v>
      </c>
      <c r="H14159">
        <v>896</v>
      </c>
      <c r="I14159" s="119" t="s">
        <v>4726</v>
      </c>
      <c r="J14159" s="119" t="s">
        <v>222</v>
      </c>
      <c r="K14159" s="1">
        <v>46255.758941458334</v>
      </c>
      <c r="L14159">
        <v>0</v>
      </c>
      <c r="M14159">
        <v>2</v>
      </c>
      <c r="N14159">
        <v>0</v>
      </c>
      <c r="O14159">
        <v>0</v>
      </c>
      <c r="P14159" s="119" t="s">
        <v>20254</v>
      </c>
    </row>
    <row r="14160" spans="1:16" x14ac:dyDescent="0.25">
      <c r="A14160">
        <v>28063</v>
      </c>
      <c r="B14160" s="119" t="s">
        <v>9030</v>
      </c>
      <c r="C14160">
        <v>71</v>
      </c>
      <c r="E14160">
        <v>0</v>
      </c>
      <c r="F14160">
        <v>0</v>
      </c>
      <c r="G14160">
        <v>1783</v>
      </c>
      <c r="H14160">
        <v>105</v>
      </c>
      <c r="I14160" s="119" t="s">
        <v>4726</v>
      </c>
      <c r="J14160" s="119" t="s">
        <v>22</v>
      </c>
      <c r="K14160" s="1">
        <v>46255.758941458334</v>
      </c>
      <c r="L14160">
        <v>0</v>
      </c>
      <c r="M14160">
        <v>3</v>
      </c>
      <c r="N14160">
        <v>0</v>
      </c>
      <c r="O14160">
        <v>0</v>
      </c>
      <c r="P14160" s="119" t="s">
        <v>20254</v>
      </c>
    </row>
    <row r="14161" spans="1:16" x14ac:dyDescent="0.25">
      <c r="A14161">
        <v>28064</v>
      </c>
      <c r="B14161" s="119" t="s">
        <v>9030</v>
      </c>
      <c r="C14161">
        <v>76</v>
      </c>
      <c r="E14161">
        <v>0</v>
      </c>
      <c r="F14161">
        <v>0</v>
      </c>
      <c r="G14161">
        <v>12533</v>
      </c>
      <c r="H14161">
        <v>112</v>
      </c>
      <c r="I14161" s="119" t="s">
        <v>4726</v>
      </c>
      <c r="J14161" s="119" t="s">
        <v>22</v>
      </c>
      <c r="K14161" s="1">
        <v>46255.758941458334</v>
      </c>
      <c r="L14161">
        <v>0</v>
      </c>
      <c r="M14161">
        <v>16</v>
      </c>
      <c r="N14161">
        <v>0</v>
      </c>
      <c r="O14161">
        <v>5</v>
      </c>
      <c r="P14161" s="119" t="s">
        <v>20254</v>
      </c>
    </row>
    <row r="14162" spans="1:16" x14ac:dyDescent="0.25">
      <c r="A14162">
        <v>28065</v>
      </c>
      <c r="B14162" s="119" t="s">
        <v>9033</v>
      </c>
      <c r="C14162">
        <v>54</v>
      </c>
      <c r="D14162">
        <v>24598</v>
      </c>
      <c r="E14162">
        <v>2</v>
      </c>
      <c r="F14162">
        <v>250</v>
      </c>
      <c r="G14162">
        <v>142</v>
      </c>
      <c r="H14162">
        <v>2767</v>
      </c>
      <c r="I14162" s="119" t="s">
        <v>4726</v>
      </c>
      <c r="J14162" s="119" t="s">
        <v>222</v>
      </c>
      <c r="K14162" s="1">
        <v>46255.758941458334</v>
      </c>
      <c r="L14162">
        <v>0</v>
      </c>
      <c r="M14162">
        <v>10</v>
      </c>
      <c r="N14162">
        <v>0</v>
      </c>
      <c r="O14162">
        <v>0</v>
      </c>
      <c r="P14162" s="119" t="s">
        <v>20254</v>
      </c>
    </row>
    <row r="14163" spans="1:16" x14ac:dyDescent="0.25">
      <c r="A14163">
        <v>28066</v>
      </c>
      <c r="B14163" s="119" t="s">
        <v>9034</v>
      </c>
      <c r="C14163">
        <v>55</v>
      </c>
      <c r="D14163">
        <v>24611</v>
      </c>
      <c r="E14163">
        <v>29</v>
      </c>
      <c r="F14163">
        <v>257</v>
      </c>
      <c r="G14163">
        <v>204</v>
      </c>
      <c r="H14163">
        <v>1329</v>
      </c>
      <c r="I14163" s="119" t="s">
        <v>4726</v>
      </c>
      <c r="J14163" s="119" t="s">
        <v>222</v>
      </c>
      <c r="K14163" s="1">
        <v>46255.758941458334</v>
      </c>
      <c r="L14163">
        <v>3</v>
      </c>
      <c r="M14163">
        <v>4</v>
      </c>
      <c r="N14163">
        <v>1</v>
      </c>
      <c r="O14163">
        <v>1</v>
      </c>
      <c r="P14163" s="119" t="s">
        <v>20254</v>
      </c>
    </row>
    <row r="14164" spans="1:16" x14ac:dyDescent="0.25">
      <c r="A14164">
        <v>28067</v>
      </c>
      <c r="B14164" s="119" t="s">
        <v>9030</v>
      </c>
      <c r="C14164">
        <v>80</v>
      </c>
      <c r="E14164">
        <v>0</v>
      </c>
      <c r="F14164">
        <v>0</v>
      </c>
      <c r="G14164">
        <v>8744</v>
      </c>
      <c r="H14164">
        <v>117</v>
      </c>
      <c r="I14164" s="119" t="s">
        <v>4726</v>
      </c>
      <c r="J14164" s="119" t="s">
        <v>22</v>
      </c>
      <c r="K14164" s="1">
        <v>46255.758941458334</v>
      </c>
      <c r="L14164">
        <v>0</v>
      </c>
      <c r="M14164">
        <v>5</v>
      </c>
      <c r="N14164">
        <v>0</v>
      </c>
      <c r="O14164">
        <v>1</v>
      </c>
      <c r="P14164" s="119" t="s">
        <v>20254</v>
      </c>
    </row>
    <row r="14165" spans="1:16" x14ac:dyDescent="0.25">
      <c r="A14165">
        <v>28068</v>
      </c>
      <c r="B14165" s="119" t="s">
        <v>9035</v>
      </c>
      <c r="C14165">
        <v>62</v>
      </c>
      <c r="E14165">
        <v>0</v>
      </c>
      <c r="F14165">
        <v>0</v>
      </c>
      <c r="G14165">
        <v>926</v>
      </c>
      <c r="H14165">
        <v>94</v>
      </c>
      <c r="I14165" s="119" t="s">
        <v>4726</v>
      </c>
      <c r="J14165" s="119" t="s">
        <v>22</v>
      </c>
      <c r="K14165" s="1">
        <v>46255.758941458334</v>
      </c>
      <c r="L14165">
        <v>0</v>
      </c>
      <c r="M14165">
        <v>1</v>
      </c>
      <c r="N14165">
        <v>0</v>
      </c>
      <c r="O14165">
        <v>0</v>
      </c>
      <c r="P14165" s="119" t="s">
        <v>20254</v>
      </c>
    </row>
    <row r="14166" spans="1:16" x14ac:dyDescent="0.25">
      <c r="A14166">
        <v>28069</v>
      </c>
      <c r="B14166" s="119" t="s">
        <v>9036</v>
      </c>
      <c r="C14166">
        <v>60</v>
      </c>
      <c r="D14166">
        <v>24656</v>
      </c>
      <c r="E14166">
        <v>51</v>
      </c>
      <c r="F14166">
        <v>337</v>
      </c>
      <c r="G14166">
        <v>382</v>
      </c>
      <c r="H14166">
        <v>1111</v>
      </c>
      <c r="I14166" s="119" t="s">
        <v>4726</v>
      </c>
      <c r="J14166" s="119" t="s">
        <v>222</v>
      </c>
      <c r="K14166" s="1">
        <v>46255.758941458334</v>
      </c>
      <c r="L14166">
        <v>0</v>
      </c>
      <c r="M14166">
        <v>8</v>
      </c>
      <c r="N14166">
        <v>0</v>
      </c>
      <c r="O14166">
        <v>3</v>
      </c>
      <c r="P14166" s="119" t="s">
        <v>20254</v>
      </c>
    </row>
    <row r="14167" spans="1:16" x14ac:dyDescent="0.25">
      <c r="A14167">
        <v>28070</v>
      </c>
      <c r="B14167" s="119" t="s">
        <v>9035</v>
      </c>
      <c r="C14167">
        <v>67</v>
      </c>
      <c r="E14167">
        <v>0</v>
      </c>
      <c r="F14167">
        <v>0</v>
      </c>
      <c r="G14167">
        <v>686</v>
      </c>
      <c r="H14167">
        <v>99</v>
      </c>
      <c r="I14167" s="119" t="s">
        <v>4726</v>
      </c>
      <c r="J14167" s="119" t="s">
        <v>22</v>
      </c>
      <c r="K14167" s="1">
        <v>46255.758941458334</v>
      </c>
      <c r="L14167">
        <v>0</v>
      </c>
      <c r="M14167">
        <v>1</v>
      </c>
      <c r="N14167">
        <v>0</v>
      </c>
      <c r="O14167">
        <v>1</v>
      </c>
      <c r="P14167" s="119" t="s">
        <v>20254</v>
      </c>
    </row>
    <row r="14168" spans="1:16" x14ac:dyDescent="0.25">
      <c r="A14168">
        <v>28071</v>
      </c>
      <c r="B14168" s="119" t="s">
        <v>9037</v>
      </c>
      <c r="C14168">
        <v>67</v>
      </c>
      <c r="D14168">
        <v>24559</v>
      </c>
      <c r="E14168">
        <v>217</v>
      </c>
      <c r="F14168">
        <v>349</v>
      </c>
      <c r="G14168">
        <v>151</v>
      </c>
      <c r="H14168">
        <v>1733</v>
      </c>
      <c r="I14168" s="119" t="s">
        <v>4726</v>
      </c>
      <c r="J14168" s="119" t="s">
        <v>222</v>
      </c>
      <c r="K14168" s="1">
        <v>46255.758941458334</v>
      </c>
      <c r="L14168">
        <v>1</v>
      </c>
      <c r="M14168">
        <v>4</v>
      </c>
      <c r="N14168">
        <v>0</v>
      </c>
      <c r="O14168">
        <v>1</v>
      </c>
      <c r="P14168" s="119" t="s">
        <v>20254</v>
      </c>
    </row>
    <row r="14169" spans="1:16" x14ac:dyDescent="0.25">
      <c r="A14169">
        <v>28072</v>
      </c>
      <c r="B14169" s="119" t="s">
        <v>9035</v>
      </c>
      <c r="C14169">
        <v>72</v>
      </c>
      <c r="E14169">
        <v>0</v>
      </c>
      <c r="F14169">
        <v>0</v>
      </c>
      <c r="G14169">
        <v>2199</v>
      </c>
      <c r="H14169">
        <v>106</v>
      </c>
      <c r="I14169" s="119" t="s">
        <v>4726</v>
      </c>
      <c r="J14169" s="119" t="s">
        <v>22</v>
      </c>
      <c r="K14169" s="1">
        <v>46255.758941458334</v>
      </c>
      <c r="L14169">
        <v>0</v>
      </c>
      <c r="M14169">
        <v>1</v>
      </c>
      <c r="N14169">
        <v>0</v>
      </c>
      <c r="O14169">
        <v>0</v>
      </c>
      <c r="P14169" s="119" t="s">
        <v>20254</v>
      </c>
    </row>
    <row r="14170" spans="1:16" x14ac:dyDescent="0.25">
      <c r="A14170">
        <v>28073</v>
      </c>
      <c r="B14170" s="119" t="s">
        <v>9026</v>
      </c>
      <c r="C14170">
        <v>74</v>
      </c>
      <c r="D14170">
        <v>24550</v>
      </c>
      <c r="E14170">
        <v>312</v>
      </c>
      <c r="F14170">
        <v>1524</v>
      </c>
      <c r="G14170">
        <v>492</v>
      </c>
      <c r="H14170">
        <v>2600</v>
      </c>
      <c r="I14170" s="119" t="s">
        <v>4726</v>
      </c>
      <c r="J14170" s="119" t="s">
        <v>222</v>
      </c>
      <c r="K14170" s="1">
        <v>46255.758941458334</v>
      </c>
      <c r="L14170">
        <v>516</v>
      </c>
      <c r="M14170">
        <v>3</v>
      </c>
      <c r="N14170">
        <v>1</v>
      </c>
      <c r="O14170">
        <v>1</v>
      </c>
      <c r="P14170" s="119" t="s">
        <v>20254</v>
      </c>
    </row>
    <row r="14171" spans="1:16" x14ac:dyDescent="0.25">
      <c r="A14171">
        <v>28074</v>
      </c>
      <c r="B14171" s="119" t="s">
        <v>9035</v>
      </c>
      <c r="C14171">
        <v>77</v>
      </c>
      <c r="E14171">
        <v>0</v>
      </c>
      <c r="F14171">
        <v>0</v>
      </c>
      <c r="G14171">
        <v>13198</v>
      </c>
      <c r="H14171">
        <v>112</v>
      </c>
      <c r="I14171" s="119" t="s">
        <v>4726</v>
      </c>
      <c r="J14171" s="119" t="s">
        <v>22</v>
      </c>
      <c r="K14171" s="1">
        <v>46255.758941458334</v>
      </c>
      <c r="L14171">
        <v>0</v>
      </c>
      <c r="M14171">
        <v>11</v>
      </c>
      <c r="N14171">
        <v>0</v>
      </c>
      <c r="O14171">
        <v>2</v>
      </c>
      <c r="P14171" s="119" t="s">
        <v>20254</v>
      </c>
    </row>
    <row r="14172" spans="1:16" x14ac:dyDescent="0.25">
      <c r="A14172">
        <v>28075</v>
      </c>
      <c r="B14172" s="119" t="s">
        <v>9017</v>
      </c>
      <c r="C14172">
        <v>80</v>
      </c>
      <c r="D14172">
        <v>24620</v>
      </c>
      <c r="E14172">
        <v>1454</v>
      </c>
      <c r="F14172">
        <v>2000</v>
      </c>
      <c r="G14172">
        <v>3036</v>
      </c>
      <c r="H14172">
        <v>2419</v>
      </c>
      <c r="I14172" s="119" t="s">
        <v>4726</v>
      </c>
      <c r="J14172" s="119" t="s">
        <v>222</v>
      </c>
      <c r="K14172" s="1">
        <v>46255.758941458334</v>
      </c>
      <c r="L14172">
        <v>893</v>
      </c>
      <c r="M14172">
        <v>59</v>
      </c>
      <c r="N14172">
        <v>198</v>
      </c>
      <c r="O14172">
        <v>14</v>
      </c>
      <c r="P14172" s="119" t="s">
        <v>20254</v>
      </c>
    </row>
    <row r="14173" spans="1:16" x14ac:dyDescent="0.25">
      <c r="A14173">
        <v>28076</v>
      </c>
      <c r="B14173" s="119" t="s">
        <v>9035</v>
      </c>
      <c r="C14173">
        <v>80</v>
      </c>
      <c r="E14173">
        <v>0</v>
      </c>
      <c r="F14173">
        <v>0</v>
      </c>
      <c r="G14173">
        <v>12611</v>
      </c>
      <c r="H14173">
        <v>117</v>
      </c>
      <c r="I14173" s="119" t="s">
        <v>4726</v>
      </c>
      <c r="J14173" s="119" t="s">
        <v>22</v>
      </c>
      <c r="K14173" s="1">
        <v>46255.758941458334</v>
      </c>
      <c r="L14173">
        <v>0</v>
      </c>
      <c r="M14173">
        <v>15</v>
      </c>
      <c r="N14173">
        <v>0</v>
      </c>
      <c r="O14173">
        <v>6</v>
      </c>
      <c r="P14173" s="119" t="s">
        <v>20254</v>
      </c>
    </row>
    <row r="14174" spans="1:16" x14ac:dyDescent="0.25">
      <c r="A14174">
        <v>28077</v>
      </c>
      <c r="B14174" s="119" t="s">
        <v>9038</v>
      </c>
      <c r="C14174">
        <v>61</v>
      </c>
      <c r="D14174">
        <v>24598</v>
      </c>
      <c r="E14174">
        <v>66</v>
      </c>
      <c r="F14174">
        <v>277</v>
      </c>
      <c r="G14174">
        <v>370</v>
      </c>
      <c r="H14174">
        <v>2174</v>
      </c>
      <c r="I14174" s="119" t="s">
        <v>4726</v>
      </c>
      <c r="J14174" s="119" t="s">
        <v>222</v>
      </c>
      <c r="K14174" s="1">
        <v>46255.758941458334</v>
      </c>
      <c r="L14174">
        <v>3</v>
      </c>
      <c r="M14174">
        <v>6</v>
      </c>
      <c r="N14174">
        <v>1</v>
      </c>
      <c r="O14174">
        <v>0</v>
      </c>
      <c r="P14174" s="119" t="s">
        <v>20254</v>
      </c>
    </row>
    <row r="14175" spans="1:16" x14ac:dyDescent="0.25">
      <c r="A14175">
        <v>28078</v>
      </c>
      <c r="B14175" s="119" t="s">
        <v>9039</v>
      </c>
      <c r="C14175">
        <v>68</v>
      </c>
      <c r="E14175">
        <v>0</v>
      </c>
      <c r="F14175">
        <v>0</v>
      </c>
      <c r="G14175">
        <v>2317</v>
      </c>
      <c r="H14175">
        <v>102</v>
      </c>
      <c r="I14175" s="119" t="s">
        <v>4726</v>
      </c>
      <c r="J14175" s="119" t="s">
        <v>22</v>
      </c>
      <c r="K14175" s="1">
        <v>46255.758941458334</v>
      </c>
      <c r="L14175">
        <v>0</v>
      </c>
      <c r="M14175">
        <v>1</v>
      </c>
      <c r="N14175">
        <v>0</v>
      </c>
      <c r="O14175">
        <v>0</v>
      </c>
      <c r="P14175" s="119" t="s">
        <v>20254</v>
      </c>
    </row>
    <row r="14176" spans="1:16" x14ac:dyDescent="0.25">
      <c r="A14176">
        <v>28079</v>
      </c>
      <c r="B14176" s="119" t="s">
        <v>9040</v>
      </c>
      <c r="C14176">
        <v>68</v>
      </c>
      <c r="D14176">
        <v>24596</v>
      </c>
      <c r="E14176">
        <v>49</v>
      </c>
      <c r="F14176">
        <v>1312</v>
      </c>
      <c r="G14176">
        <v>71</v>
      </c>
      <c r="H14176">
        <v>2500</v>
      </c>
      <c r="I14176" s="119" t="s">
        <v>4726</v>
      </c>
      <c r="J14176" s="119" t="s">
        <v>222</v>
      </c>
      <c r="K14176" s="1">
        <v>46255.758941458334</v>
      </c>
      <c r="L14176">
        <v>2</v>
      </c>
      <c r="M14176">
        <v>1</v>
      </c>
      <c r="N14176">
        <v>2</v>
      </c>
      <c r="O14176">
        <v>0</v>
      </c>
      <c r="P14176" s="119" t="s">
        <v>20254</v>
      </c>
    </row>
    <row r="14177" spans="1:16" x14ac:dyDescent="0.25">
      <c r="A14177">
        <v>28080</v>
      </c>
      <c r="B14177" s="119" t="s">
        <v>9039</v>
      </c>
      <c r="C14177">
        <v>73</v>
      </c>
      <c r="E14177">
        <v>0</v>
      </c>
      <c r="F14177">
        <v>0</v>
      </c>
      <c r="G14177">
        <v>1386</v>
      </c>
      <c r="H14177">
        <v>109</v>
      </c>
      <c r="I14177" s="119" t="s">
        <v>4726</v>
      </c>
      <c r="J14177" s="119" t="s">
        <v>22</v>
      </c>
      <c r="K14177" s="1">
        <v>46255.758941458334</v>
      </c>
      <c r="L14177">
        <v>0</v>
      </c>
      <c r="M14177">
        <v>3</v>
      </c>
      <c r="N14177">
        <v>0</v>
      </c>
      <c r="O14177">
        <v>1</v>
      </c>
      <c r="P14177" s="119" t="s">
        <v>20254</v>
      </c>
    </row>
    <row r="14178" spans="1:16" x14ac:dyDescent="0.25">
      <c r="A14178">
        <v>28081</v>
      </c>
      <c r="B14178" s="119" t="s">
        <v>9041</v>
      </c>
      <c r="C14178">
        <v>75</v>
      </c>
      <c r="D14178">
        <v>24611</v>
      </c>
      <c r="E14178">
        <v>420</v>
      </c>
      <c r="F14178">
        <v>1680</v>
      </c>
      <c r="G14178">
        <v>128</v>
      </c>
      <c r="H14178">
        <v>2509</v>
      </c>
      <c r="I14178" s="119" t="s">
        <v>4726</v>
      </c>
      <c r="J14178" s="119" t="s">
        <v>222</v>
      </c>
      <c r="K14178" s="1">
        <v>46255.758941458334</v>
      </c>
      <c r="L14178">
        <v>239</v>
      </c>
      <c r="M14178">
        <v>1</v>
      </c>
      <c r="N14178">
        <v>0</v>
      </c>
      <c r="O14178">
        <v>0</v>
      </c>
      <c r="P14178" s="119" t="s">
        <v>20254</v>
      </c>
    </row>
    <row r="14179" spans="1:16" x14ac:dyDescent="0.25">
      <c r="A14179">
        <v>28082</v>
      </c>
      <c r="B14179" s="119" t="s">
        <v>9039</v>
      </c>
      <c r="C14179">
        <v>78</v>
      </c>
      <c r="E14179">
        <v>0</v>
      </c>
      <c r="F14179">
        <v>0</v>
      </c>
      <c r="G14179">
        <v>13634</v>
      </c>
      <c r="H14179">
        <v>113</v>
      </c>
      <c r="I14179" s="119" t="s">
        <v>4726</v>
      </c>
      <c r="J14179" s="119" t="s">
        <v>22</v>
      </c>
      <c r="K14179" s="1">
        <v>46255.758941458334</v>
      </c>
      <c r="L14179">
        <v>0</v>
      </c>
      <c r="M14179">
        <v>20</v>
      </c>
      <c r="N14179">
        <v>0</v>
      </c>
      <c r="O14179">
        <v>4</v>
      </c>
      <c r="P14179" s="119" t="s">
        <v>20254</v>
      </c>
    </row>
    <row r="14180" spans="1:16" x14ac:dyDescent="0.25">
      <c r="A14180">
        <v>28083</v>
      </c>
      <c r="B14180" s="119" t="s">
        <v>9018</v>
      </c>
      <c r="C14180">
        <v>80</v>
      </c>
      <c r="D14180">
        <v>24647</v>
      </c>
      <c r="E14180">
        <v>851</v>
      </c>
      <c r="F14180">
        <v>1900</v>
      </c>
      <c r="G14180">
        <v>4184</v>
      </c>
      <c r="H14180">
        <v>2201</v>
      </c>
      <c r="I14180" s="119" t="s">
        <v>4726</v>
      </c>
      <c r="J14180" s="119" t="s">
        <v>222</v>
      </c>
      <c r="K14180" s="1">
        <v>46255.758941458334</v>
      </c>
      <c r="L14180">
        <v>874</v>
      </c>
      <c r="M14180">
        <v>200</v>
      </c>
      <c r="N14180">
        <v>375</v>
      </c>
      <c r="O14180">
        <v>58</v>
      </c>
      <c r="P14180" s="119" t="s">
        <v>20254</v>
      </c>
    </row>
    <row r="14181" spans="1:16" x14ac:dyDescent="0.25">
      <c r="A14181">
        <v>28084</v>
      </c>
      <c r="B14181" s="119" t="s">
        <v>9039</v>
      </c>
      <c r="C14181">
        <v>80</v>
      </c>
      <c r="E14181">
        <v>0</v>
      </c>
      <c r="F14181">
        <v>0</v>
      </c>
      <c r="G14181">
        <v>10137</v>
      </c>
      <c r="H14181">
        <v>117</v>
      </c>
      <c r="I14181" s="119" t="s">
        <v>4726</v>
      </c>
      <c r="J14181" s="119" t="s">
        <v>22</v>
      </c>
      <c r="K14181" s="1">
        <v>46255.758941458334</v>
      </c>
      <c r="L14181">
        <v>0</v>
      </c>
      <c r="M14181">
        <v>7</v>
      </c>
      <c r="N14181">
        <v>0</v>
      </c>
      <c r="O14181">
        <v>0</v>
      </c>
      <c r="P14181" s="119" t="s">
        <v>20254</v>
      </c>
    </row>
    <row r="14182" spans="1:16" x14ac:dyDescent="0.25">
      <c r="A14182">
        <v>28085</v>
      </c>
      <c r="B14182" s="119" t="s">
        <v>9042</v>
      </c>
      <c r="C14182">
        <v>62</v>
      </c>
      <c r="D14182">
        <v>24581</v>
      </c>
      <c r="E14182">
        <v>247</v>
      </c>
      <c r="F14182">
        <v>316</v>
      </c>
      <c r="G14182">
        <v>291</v>
      </c>
      <c r="H14182">
        <v>1595</v>
      </c>
      <c r="I14182" s="119" t="s">
        <v>4726</v>
      </c>
      <c r="J14182" s="119" t="s">
        <v>222</v>
      </c>
      <c r="K14182" s="1">
        <v>46255.758941458334</v>
      </c>
      <c r="L14182">
        <v>0</v>
      </c>
      <c r="M14182">
        <v>1</v>
      </c>
      <c r="N14182">
        <v>0</v>
      </c>
      <c r="O14182">
        <v>0</v>
      </c>
      <c r="P14182" s="119" t="s">
        <v>20254</v>
      </c>
    </row>
    <row r="14183" spans="1:16" x14ac:dyDescent="0.25">
      <c r="A14183">
        <v>28086</v>
      </c>
      <c r="B14183" s="119" t="s">
        <v>9030</v>
      </c>
      <c r="C14183">
        <v>69</v>
      </c>
      <c r="E14183">
        <v>0</v>
      </c>
      <c r="F14183">
        <v>0</v>
      </c>
      <c r="G14183">
        <v>1835</v>
      </c>
      <c r="H14183">
        <v>103</v>
      </c>
      <c r="I14183" s="119" t="s">
        <v>4726</v>
      </c>
      <c r="J14183" s="119" t="s">
        <v>22</v>
      </c>
      <c r="K14183" s="1">
        <v>46255.758941458334</v>
      </c>
      <c r="L14183">
        <v>0</v>
      </c>
      <c r="M14183">
        <v>5</v>
      </c>
      <c r="N14183">
        <v>0</v>
      </c>
      <c r="O14183">
        <v>0</v>
      </c>
      <c r="P14183" s="119" t="s">
        <v>20254</v>
      </c>
    </row>
    <row r="14184" spans="1:16" x14ac:dyDescent="0.25">
      <c r="A14184">
        <v>28087</v>
      </c>
      <c r="B14184" s="119" t="s">
        <v>9043</v>
      </c>
      <c r="C14184">
        <v>69</v>
      </c>
      <c r="D14184">
        <v>24656</v>
      </c>
      <c r="E14184">
        <v>151</v>
      </c>
      <c r="F14184">
        <v>1007</v>
      </c>
      <c r="G14184">
        <v>90</v>
      </c>
      <c r="H14184">
        <v>2507</v>
      </c>
      <c r="I14184" s="119" t="s">
        <v>4726</v>
      </c>
      <c r="J14184" s="119" t="s">
        <v>222</v>
      </c>
      <c r="K14184" s="1">
        <v>46255.758941458334</v>
      </c>
      <c r="L14184">
        <v>105</v>
      </c>
      <c r="M14184">
        <v>1</v>
      </c>
      <c r="N14184">
        <v>1</v>
      </c>
      <c r="O14184">
        <v>0</v>
      </c>
      <c r="P14184" s="119" t="s">
        <v>20254</v>
      </c>
    </row>
    <row r="14185" spans="1:16" x14ac:dyDescent="0.25">
      <c r="A14185">
        <v>28088</v>
      </c>
      <c r="B14185" s="119" t="s">
        <v>9030</v>
      </c>
      <c r="C14185">
        <v>74</v>
      </c>
      <c r="E14185">
        <v>0</v>
      </c>
      <c r="F14185">
        <v>0</v>
      </c>
      <c r="G14185">
        <v>3069</v>
      </c>
      <c r="H14185">
        <v>109</v>
      </c>
      <c r="I14185" s="119" t="s">
        <v>4726</v>
      </c>
      <c r="J14185" s="119" t="s">
        <v>22</v>
      </c>
      <c r="K14185" s="1">
        <v>46255.758941458334</v>
      </c>
      <c r="L14185">
        <v>0</v>
      </c>
      <c r="M14185">
        <v>2</v>
      </c>
      <c r="N14185">
        <v>0</v>
      </c>
      <c r="O14185">
        <v>1</v>
      </c>
      <c r="P14185" s="119" t="s">
        <v>20254</v>
      </c>
    </row>
    <row r="14186" spans="1:16" x14ac:dyDescent="0.25">
      <c r="A14186">
        <v>28089</v>
      </c>
      <c r="B14186" s="119" t="s">
        <v>9044</v>
      </c>
      <c r="C14186">
        <v>76</v>
      </c>
      <c r="D14186">
        <v>24629</v>
      </c>
      <c r="E14186">
        <v>1103</v>
      </c>
      <c r="F14186">
        <v>1810</v>
      </c>
      <c r="G14186">
        <v>1529</v>
      </c>
      <c r="H14186">
        <v>2096</v>
      </c>
      <c r="I14186" s="119" t="s">
        <v>4726</v>
      </c>
      <c r="J14186" s="119" t="s">
        <v>222</v>
      </c>
      <c r="K14186" s="1">
        <v>46255.758941458334</v>
      </c>
      <c r="L14186">
        <v>875</v>
      </c>
      <c r="M14186">
        <v>38</v>
      </c>
      <c r="N14186">
        <v>376</v>
      </c>
      <c r="O14186">
        <v>8</v>
      </c>
      <c r="P14186" s="119" t="s">
        <v>20254</v>
      </c>
    </row>
    <row r="14187" spans="1:16" x14ac:dyDescent="0.25">
      <c r="A14187">
        <v>28090</v>
      </c>
      <c r="B14187" s="119" t="s">
        <v>9030</v>
      </c>
      <c r="C14187">
        <v>79</v>
      </c>
      <c r="E14187">
        <v>0</v>
      </c>
      <c r="F14187">
        <v>0</v>
      </c>
      <c r="G14187">
        <v>12546</v>
      </c>
      <c r="H14187">
        <v>116</v>
      </c>
      <c r="I14187" s="119" t="s">
        <v>4726</v>
      </c>
      <c r="J14187" s="119" t="s">
        <v>22</v>
      </c>
      <c r="K14187" s="1">
        <v>46255.758941458334</v>
      </c>
      <c r="L14187">
        <v>0</v>
      </c>
      <c r="M14187">
        <v>10</v>
      </c>
      <c r="N14187">
        <v>0</v>
      </c>
      <c r="O14187">
        <v>1</v>
      </c>
      <c r="P14187" s="119" t="s">
        <v>20254</v>
      </c>
    </row>
    <row r="14188" spans="1:16" x14ac:dyDescent="0.25">
      <c r="A14188">
        <v>28091</v>
      </c>
      <c r="B14188" s="119" t="s">
        <v>9045</v>
      </c>
      <c r="C14188">
        <v>80</v>
      </c>
      <c r="D14188">
        <v>24647</v>
      </c>
      <c r="E14188">
        <v>1133</v>
      </c>
      <c r="F14188">
        <v>1920</v>
      </c>
      <c r="G14188">
        <v>2625</v>
      </c>
      <c r="H14188">
        <v>2374</v>
      </c>
      <c r="I14188" s="119" t="s">
        <v>4726</v>
      </c>
      <c r="J14188" s="119" t="s">
        <v>222</v>
      </c>
      <c r="K14188" s="1">
        <v>46255.758941458334</v>
      </c>
      <c r="L14188">
        <v>667</v>
      </c>
      <c r="M14188">
        <v>62</v>
      </c>
      <c r="N14188">
        <v>143</v>
      </c>
      <c r="O14188">
        <v>6</v>
      </c>
      <c r="P14188" s="119" t="s">
        <v>20254</v>
      </c>
    </row>
    <row r="14189" spans="1:16" x14ac:dyDescent="0.25">
      <c r="A14189">
        <v>28092</v>
      </c>
      <c r="B14189" s="119" t="s">
        <v>9030</v>
      </c>
      <c r="C14189">
        <v>80</v>
      </c>
      <c r="E14189">
        <v>0</v>
      </c>
      <c r="F14189">
        <v>0</v>
      </c>
      <c r="G14189">
        <v>8480</v>
      </c>
      <c r="H14189">
        <v>117</v>
      </c>
      <c r="I14189" s="119" t="s">
        <v>4726</v>
      </c>
      <c r="J14189" s="119" t="s">
        <v>22</v>
      </c>
      <c r="K14189" s="1">
        <v>46255.758941458334</v>
      </c>
      <c r="L14189">
        <v>0</v>
      </c>
      <c r="M14189">
        <v>8</v>
      </c>
      <c r="N14189">
        <v>0</v>
      </c>
      <c r="O14189">
        <v>2</v>
      </c>
      <c r="P14189" s="119" t="s">
        <v>20254</v>
      </c>
    </row>
    <row r="14190" spans="1:16" x14ac:dyDescent="0.25">
      <c r="A14190">
        <v>28093</v>
      </c>
      <c r="B14190" s="119" t="s">
        <v>9046</v>
      </c>
      <c r="C14190">
        <v>70</v>
      </c>
      <c r="D14190">
        <v>24614</v>
      </c>
      <c r="E14190">
        <v>329</v>
      </c>
      <c r="F14190">
        <v>1021</v>
      </c>
      <c r="G14190">
        <v>203</v>
      </c>
      <c r="H14190">
        <v>2629</v>
      </c>
      <c r="I14190" s="119" t="s">
        <v>4726</v>
      </c>
      <c r="J14190" s="119" t="s">
        <v>222</v>
      </c>
      <c r="K14190" s="1">
        <v>46255.758941458334</v>
      </c>
      <c r="L14190">
        <v>300</v>
      </c>
      <c r="M14190">
        <v>0</v>
      </c>
      <c r="N14190">
        <v>151</v>
      </c>
      <c r="O14190">
        <v>0</v>
      </c>
      <c r="P14190" s="119" t="s">
        <v>20254</v>
      </c>
    </row>
    <row r="14191" spans="1:16" x14ac:dyDescent="0.25">
      <c r="A14191">
        <v>28094</v>
      </c>
      <c r="B14191" s="119" t="s">
        <v>9047</v>
      </c>
      <c r="C14191">
        <v>77</v>
      </c>
      <c r="D14191">
        <v>24606</v>
      </c>
      <c r="E14191">
        <v>861</v>
      </c>
      <c r="F14191">
        <v>1890</v>
      </c>
      <c r="G14191">
        <v>2551</v>
      </c>
      <c r="H14191">
        <v>2299</v>
      </c>
      <c r="I14191" s="119" t="s">
        <v>4726</v>
      </c>
      <c r="J14191" s="119" t="s">
        <v>222</v>
      </c>
      <c r="K14191" s="1">
        <v>46255.758941458334</v>
      </c>
      <c r="L14191">
        <v>861</v>
      </c>
      <c r="M14191">
        <v>52</v>
      </c>
      <c r="N14191">
        <v>550</v>
      </c>
      <c r="O14191">
        <v>12</v>
      </c>
      <c r="P14191" s="119" t="s">
        <v>20254</v>
      </c>
    </row>
    <row r="14192" spans="1:16" x14ac:dyDescent="0.25">
      <c r="A14192">
        <v>28095</v>
      </c>
      <c r="B14192" s="119" t="s">
        <v>9048</v>
      </c>
      <c r="C14192">
        <v>80</v>
      </c>
      <c r="D14192">
        <v>24577</v>
      </c>
      <c r="E14192">
        <v>1345</v>
      </c>
      <c r="F14192">
        <v>1860</v>
      </c>
      <c r="G14192">
        <v>3037</v>
      </c>
      <c r="H14192">
        <v>2357</v>
      </c>
      <c r="I14192" s="119" t="s">
        <v>4726</v>
      </c>
      <c r="J14192" s="119" t="s">
        <v>222</v>
      </c>
      <c r="K14192" s="1">
        <v>46255.758941458334</v>
      </c>
      <c r="L14192">
        <v>2012</v>
      </c>
      <c r="M14192">
        <v>52</v>
      </c>
      <c r="N14192">
        <v>662</v>
      </c>
      <c r="O14192">
        <v>18</v>
      </c>
      <c r="P14192" s="119" t="s">
        <v>20254</v>
      </c>
    </row>
    <row r="14193" spans="1:16" x14ac:dyDescent="0.25">
      <c r="A14193">
        <v>28096</v>
      </c>
      <c r="B14193" s="119" t="s">
        <v>9049</v>
      </c>
      <c r="C14193">
        <v>71</v>
      </c>
      <c r="D14193">
        <v>24604</v>
      </c>
      <c r="E14193">
        <v>746</v>
      </c>
      <c r="F14193">
        <v>1028</v>
      </c>
      <c r="G14193">
        <v>129</v>
      </c>
      <c r="H14193">
        <v>2500</v>
      </c>
      <c r="I14193" s="119" t="s">
        <v>4726</v>
      </c>
      <c r="J14193" s="119" t="s">
        <v>222</v>
      </c>
      <c r="K14193" s="1">
        <v>46255.758941458334</v>
      </c>
      <c r="L14193">
        <v>50</v>
      </c>
      <c r="M14193">
        <v>1</v>
      </c>
      <c r="N14193">
        <v>0</v>
      </c>
      <c r="O14193">
        <v>1</v>
      </c>
      <c r="P14193" s="119" t="s">
        <v>20254</v>
      </c>
    </row>
    <row r="14194" spans="1:16" x14ac:dyDescent="0.25">
      <c r="A14194">
        <v>28097</v>
      </c>
      <c r="B14194" s="119" t="s">
        <v>9050</v>
      </c>
      <c r="C14194">
        <v>78</v>
      </c>
      <c r="D14194">
        <v>24635</v>
      </c>
      <c r="E14194">
        <v>1161</v>
      </c>
      <c r="F14194">
        <v>1860</v>
      </c>
      <c r="G14194">
        <v>2947</v>
      </c>
      <c r="H14194">
        <v>2060</v>
      </c>
      <c r="I14194" s="119" t="s">
        <v>4726</v>
      </c>
      <c r="J14194" s="119" t="s">
        <v>222</v>
      </c>
      <c r="K14194" s="1">
        <v>46255.758941458334</v>
      </c>
      <c r="L14194">
        <v>1370</v>
      </c>
      <c r="M14194">
        <v>66</v>
      </c>
      <c r="N14194">
        <v>432</v>
      </c>
      <c r="O14194">
        <v>36</v>
      </c>
      <c r="P14194" s="119" t="s">
        <v>20254</v>
      </c>
    </row>
    <row r="14195" spans="1:16" x14ac:dyDescent="0.25">
      <c r="A14195">
        <v>28098</v>
      </c>
      <c r="B14195" s="119" t="s">
        <v>9051</v>
      </c>
      <c r="C14195">
        <v>80</v>
      </c>
      <c r="D14195">
        <v>24559</v>
      </c>
      <c r="E14195">
        <v>1466</v>
      </c>
      <c r="F14195">
        <v>1820</v>
      </c>
      <c r="G14195">
        <v>2759</v>
      </c>
      <c r="H14195">
        <v>2698</v>
      </c>
      <c r="I14195" s="119" t="s">
        <v>4726</v>
      </c>
      <c r="J14195" s="119" t="s">
        <v>222</v>
      </c>
      <c r="K14195" s="1">
        <v>46255.758941458334</v>
      </c>
      <c r="L14195">
        <v>1196</v>
      </c>
      <c r="M14195">
        <v>268</v>
      </c>
      <c r="N14195">
        <v>521</v>
      </c>
      <c r="O14195">
        <v>240</v>
      </c>
      <c r="P14195" s="119" t="s">
        <v>20254</v>
      </c>
    </row>
    <row r="14196" spans="1:16" x14ac:dyDescent="0.25">
      <c r="A14196">
        <v>28099</v>
      </c>
      <c r="B14196" s="119" t="s">
        <v>9052</v>
      </c>
      <c r="C14196">
        <v>72</v>
      </c>
      <c r="D14196">
        <v>24626</v>
      </c>
      <c r="E14196">
        <v>288</v>
      </c>
      <c r="F14196">
        <v>1429</v>
      </c>
      <c r="G14196">
        <v>70</v>
      </c>
      <c r="H14196">
        <v>2850</v>
      </c>
      <c r="I14196" s="119" t="s">
        <v>4726</v>
      </c>
      <c r="J14196" s="119" t="s">
        <v>222</v>
      </c>
      <c r="K14196" s="1">
        <v>46255.758941458334</v>
      </c>
      <c r="L14196">
        <v>6</v>
      </c>
      <c r="M14196">
        <v>3</v>
      </c>
      <c r="N14196">
        <v>0</v>
      </c>
      <c r="O14196">
        <v>0</v>
      </c>
      <c r="P14196" s="119" t="s">
        <v>20254</v>
      </c>
    </row>
    <row r="14197" spans="1:16" x14ac:dyDescent="0.25">
      <c r="A14197">
        <v>28100</v>
      </c>
      <c r="B14197" s="119" t="s">
        <v>9053</v>
      </c>
      <c r="C14197">
        <v>79</v>
      </c>
      <c r="D14197">
        <v>24550</v>
      </c>
      <c r="E14197">
        <v>1089</v>
      </c>
      <c r="F14197">
        <v>1820</v>
      </c>
      <c r="G14197">
        <v>2788</v>
      </c>
      <c r="H14197">
        <v>2531</v>
      </c>
      <c r="I14197" s="119" t="s">
        <v>4726</v>
      </c>
      <c r="J14197" s="119" t="s">
        <v>222</v>
      </c>
      <c r="K14197" s="1">
        <v>46255.758941458334</v>
      </c>
      <c r="L14197">
        <v>768</v>
      </c>
      <c r="M14197">
        <v>956</v>
      </c>
      <c r="N14197">
        <v>290</v>
      </c>
      <c r="O14197">
        <v>476</v>
      </c>
      <c r="P14197" s="119" t="s">
        <v>20254</v>
      </c>
    </row>
    <row r="14198" spans="1:16" x14ac:dyDescent="0.25">
      <c r="A14198">
        <v>28101</v>
      </c>
      <c r="B14198" s="119" t="s">
        <v>9054</v>
      </c>
      <c r="C14198">
        <v>80</v>
      </c>
      <c r="D14198">
        <v>24598</v>
      </c>
      <c r="E14198">
        <v>1811</v>
      </c>
      <c r="F14198">
        <v>1735</v>
      </c>
      <c r="G14198">
        <v>3777</v>
      </c>
      <c r="H14198">
        <v>2207</v>
      </c>
      <c r="I14198" s="119" t="s">
        <v>4726</v>
      </c>
      <c r="J14198" s="119" t="s">
        <v>222</v>
      </c>
      <c r="K14198" s="1">
        <v>46255.758941458334</v>
      </c>
      <c r="L14198">
        <v>711</v>
      </c>
      <c r="M14198">
        <v>42</v>
      </c>
      <c r="N14198">
        <v>304</v>
      </c>
      <c r="O14198">
        <v>12</v>
      </c>
      <c r="P14198" s="119" t="s">
        <v>20254</v>
      </c>
    </row>
    <row r="14199" spans="1:16" x14ac:dyDescent="0.25">
      <c r="A14199">
        <v>28102</v>
      </c>
      <c r="B14199" s="119" t="s">
        <v>9055</v>
      </c>
      <c r="C14199">
        <v>62</v>
      </c>
      <c r="D14199">
        <v>24560</v>
      </c>
      <c r="E14199">
        <v>255</v>
      </c>
      <c r="F14199">
        <v>20000</v>
      </c>
      <c r="G14199">
        <v>44</v>
      </c>
      <c r="H14199">
        <v>50000</v>
      </c>
      <c r="I14199" s="119" t="s">
        <v>4726</v>
      </c>
      <c r="J14199" s="119" t="s">
        <v>24</v>
      </c>
      <c r="K14199" s="1">
        <v>46255.758941458334</v>
      </c>
      <c r="L14199">
        <v>5</v>
      </c>
      <c r="M14199">
        <v>1</v>
      </c>
      <c r="N14199">
        <v>0</v>
      </c>
      <c r="O14199">
        <v>0</v>
      </c>
      <c r="P14199" s="119" t="s">
        <v>20254</v>
      </c>
    </row>
    <row r="14200" spans="1:16" x14ac:dyDescent="0.25">
      <c r="A14200">
        <v>28103</v>
      </c>
      <c r="B14200" s="119" t="s">
        <v>9056</v>
      </c>
      <c r="C14200">
        <v>70</v>
      </c>
      <c r="D14200">
        <v>24601</v>
      </c>
      <c r="E14200">
        <v>189</v>
      </c>
      <c r="F14200">
        <v>1725</v>
      </c>
      <c r="G14200">
        <v>585</v>
      </c>
      <c r="H14200">
        <v>7901</v>
      </c>
      <c r="I14200" s="119" t="s">
        <v>4726</v>
      </c>
      <c r="J14200" s="119" t="s">
        <v>24</v>
      </c>
      <c r="K14200" s="1">
        <v>46255.758941458334</v>
      </c>
      <c r="L14200">
        <v>27</v>
      </c>
      <c r="M14200">
        <v>16</v>
      </c>
      <c r="N14200">
        <v>9</v>
      </c>
      <c r="O14200">
        <v>2</v>
      </c>
      <c r="P14200" s="119" t="s">
        <v>20254</v>
      </c>
    </row>
    <row r="14201" spans="1:16" x14ac:dyDescent="0.25">
      <c r="A14201">
        <v>28104</v>
      </c>
      <c r="B14201" s="119" t="s">
        <v>9057</v>
      </c>
      <c r="C14201">
        <v>78</v>
      </c>
      <c r="D14201">
        <v>24599</v>
      </c>
      <c r="E14201">
        <v>406</v>
      </c>
      <c r="F14201">
        <v>1718</v>
      </c>
      <c r="G14201">
        <v>4395</v>
      </c>
      <c r="H14201">
        <v>3596</v>
      </c>
      <c r="I14201" s="119" t="s">
        <v>4726</v>
      </c>
      <c r="J14201" s="119" t="s">
        <v>24</v>
      </c>
      <c r="K14201" s="1">
        <v>46255.758941458334</v>
      </c>
      <c r="L14201">
        <v>681</v>
      </c>
      <c r="M14201">
        <v>35</v>
      </c>
      <c r="N14201">
        <v>202</v>
      </c>
      <c r="O14201">
        <v>14</v>
      </c>
      <c r="P14201" s="119" t="s">
        <v>20254</v>
      </c>
    </row>
    <row r="14202" spans="1:16" x14ac:dyDescent="0.25">
      <c r="A14202">
        <v>28106</v>
      </c>
      <c r="B14202" s="119" t="s">
        <v>9058</v>
      </c>
      <c r="C14202">
        <v>63</v>
      </c>
      <c r="D14202">
        <v>24561</v>
      </c>
      <c r="E14202">
        <v>65</v>
      </c>
      <c r="F14202">
        <v>5202</v>
      </c>
      <c r="G14202">
        <v>123</v>
      </c>
      <c r="H14202">
        <v>29999</v>
      </c>
      <c r="I14202" s="119" t="s">
        <v>4726</v>
      </c>
      <c r="J14202" s="119" t="s">
        <v>24</v>
      </c>
      <c r="K14202" s="1">
        <v>46255.758941458334</v>
      </c>
      <c r="L14202">
        <v>5</v>
      </c>
      <c r="M14202">
        <v>2</v>
      </c>
      <c r="N14202">
        <v>0</v>
      </c>
      <c r="O14202">
        <v>0</v>
      </c>
      <c r="P14202" s="119" t="s">
        <v>20254</v>
      </c>
    </row>
    <row r="14203" spans="1:16" x14ac:dyDescent="0.25">
      <c r="A14203">
        <v>28107</v>
      </c>
      <c r="B14203" s="119" t="s">
        <v>9059</v>
      </c>
      <c r="C14203">
        <v>71</v>
      </c>
      <c r="D14203">
        <v>24597</v>
      </c>
      <c r="E14203">
        <v>1498</v>
      </c>
      <c r="F14203">
        <v>2381</v>
      </c>
      <c r="G14203">
        <v>155</v>
      </c>
      <c r="H14203">
        <v>3399</v>
      </c>
      <c r="I14203" s="119" t="s">
        <v>4726</v>
      </c>
      <c r="J14203" s="119" t="s">
        <v>24</v>
      </c>
      <c r="K14203" s="1">
        <v>46255.758941458334</v>
      </c>
      <c r="L14203">
        <v>462</v>
      </c>
      <c r="M14203">
        <v>3</v>
      </c>
      <c r="N14203">
        <v>2</v>
      </c>
      <c r="O14203">
        <v>1</v>
      </c>
      <c r="P14203" s="119" t="s">
        <v>20254</v>
      </c>
    </row>
    <row r="14204" spans="1:16" x14ac:dyDescent="0.25">
      <c r="A14204">
        <v>28108</v>
      </c>
      <c r="B14204" s="119" t="s">
        <v>9060</v>
      </c>
      <c r="C14204">
        <v>79</v>
      </c>
      <c r="D14204">
        <v>24551</v>
      </c>
      <c r="E14204">
        <v>954</v>
      </c>
      <c r="F14204">
        <v>2458</v>
      </c>
      <c r="G14204">
        <v>1704</v>
      </c>
      <c r="H14204">
        <v>3285</v>
      </c>
      <c r="I14204" s="119" t="s">
        <v>4726</v>
      </c>
      <c r="J14204" s="119" t="s">
        <v>24</v>
      </c>
      <c r="K14204" s="1">
        <v>46255.758941458334</v>
      </c>
      <c r="L14204">
        <v>334</v>
      </c>
      <c r="M14204">
        <v>44</v>
      </c>
      <c r="N14204">
        <v>15</v>
      </c>
      <c r="O14204">
        <v>22</v>
      </c>
      <c r="P14204" s="119" t="s">
        <v>20254</v>
      </c>
    </row>
    <row r="14205" spans="1:16" x14ac:dyDescent="0.25">
      <c r="A14205">
        <v>28109</v>
      </c>
      <c r="B14205" s="119" t="s">
        <v>9061</v>
      </c>
      <c r="C14205">
        <v>80</v>
      </c>
      <c r="D14205">
        <v>24578</v>
      </c>
      <c r="E14205">
        <v>851</v>
      </c>
      <c r="F14205">
        <v>2367</v>
      </c>
      <c r="G14205">
        <v>615</v>
      </c>
      <c r="H14205">
        <v>3214</v>
      </c>
      <c r="I14205" s="119" t="s">
        <v>4726</v>
      </c>
      <c r="J14205" s="119" t="s">
        <v>24</v>
      </c>
      <c r="K14205" s="1">
        <v>46255.758941458334</v>
      </c>
      <c r="L14205">
        <v>186</v>
      </c>
      <c r="M14205">
        <v>24</v>
      </c>
      <c r="N14205">
        <v>23</v>
      </c>
      <c r="O14205">
        <v>5</v>
      </c>
      <c r="P14205" s="119" t="s">
        <v>20254</v>
      </c>
    </row>
    <row r="14206" spans="1:16" x14ac:dyDescent="0.25">
      <c r="A14206">
        <v>28110</v>
      </c>
      <c r="B14206" s="119" t="s">
        <v>9062</v>
      </c>
      <c r="C14206">
        <v>64</v>
      </c>
      <c r="D14206">
        <v>24571</v>
      </c>
      <c r="E14206">
        <v>168</v>
      </c>
      <c r="F14206">
        <v>1841</v>
      </c>
      <c r="G14206">
        <v>127</v>
      </c>
      <c r="H14206">
        <v>15994</v>
      </c>
      <c r="I14206" s="119" t="s">
        <v>4726</v>
      </c>
      <c r="J14206" s="119" t="s">
        <v>24</v>
      </c>
      <c r="K14206" s="1">
        <v>46255.758941458334</v>
      </c>
      <c r="L14206">
        <v>0</v>
      </c>
      <c r="M14206">
        <v>3</v>
      </c>
      <c r="N14206">
        <v>0</v>
      </c>
      <c r="O14206">
        <v>2</v>
      </c>
      <c r="P14206" s="119" t="s">
        <v>20254</v>
      </c>
    </row>
    <row r="14207" spans="1:16" x14ac:dyDescent="0.25">
      <c r="A14207">
        <v>28111</v>
      </c>
      <c r="B14207" s="119" t="s">
        <v>9063</v>
      </c>
      <c r="C14207">
        <v>72</v>
      </c>
      <c r="D14207">
        <v>24592</v>
      </c>
      <c r="E14207">
        <v>46</v>
      </c>
      <c r="F14207">
        <v>8140</v>
      </c>
      <c r="G14207">
        <v>46</v>
      </c>
      <c r="H14207">
        <v>34580</v>
      </c>
      <c r="I14207" s="119" t="s">
        <v>4726</v>
      </c>
      <c r="J14207" s="119" t="s">
        <v>24</v>
      </c>
      <c r="K14207" s="1">
        <v>46255.758941458334</v>
      </c>
      <c r="L14207">
        <v>5</v>
      </c>
      <c r="M14207">
        <v>0</v>
      </c>
      <c r="N14207">
        <v>5</v>
      </c>
      <c r="O14207">
        <v>0</v>
      </c>
      <c r="P14207" s="119" t="s">
        <v>20254</v>
      </c>
    </row>
    <row r="14208" spans="1:16" x14ac:dyDescent="0.25">
      <c r="A14208">
        <v>28112</v>
      </c>
      <c r="B14208" s="119" t="s">
        <v>9064</v>
      </c>
      <c r="C14208">
        <v>80</v>
      </c>
      <c r="D14208">
        <v>24599</v>
      </c>
      <c r="E14208">
        <v>949</v>
      </c>
      <c r="F14208">
        <v>2301</v>
      </c>
      <c r="G14208">
        <v>729</v>
      </c>
      <c r="H14208">
        <v>3217</v>
      </c>
      <c r="I14208" s="119" t="s">
        <v>4726</v>
      </c>
      <c r="J14208" s="119" t="s">
        <v>24</v>
      </c>
      <c r="K14208" s="1">
        <v>46255.758941458334</v>
      </c>
      <c r="L14208">
        <v>798</v>
      </c>
      <c r="M14208">
        <v>66</v>
      </c>
      <c r="N14208">
        <v>372</v>
      </c>
      <c r="O14208">
        <v>17</v>
      </c>
      <c r="P14208" s="119" t="s">
        <v>20254</v>
      </c>
    </row>
    <row r="14209" spans="1:16" x14ac:dyDescent="0.25">
      <c r="A14209">
        <v>28113</v>
      </c>
      <c r="B14209" s="119" t="s">
        <v>9065</v>
      </c>
      <c r="C14209">
        <v>65</v>
      </c>
      <c r="D14209">
        <v>24592</v>
      </c>
      <c r="E14209">
        <v>106</v>
      </c>
      <c r="F14209">
        <v>8388</v>
      </c>
      <c r="G14209">
        <v>27</v>
      </c>
      <c r="H14209">
        <v>59998</v>
      </c>
      <c r="I14209" s="119" t="s">
        <v>4726</v>
      </c>
      <c r="J14209" s="119" t="s">
        <v>24</v>
      </c>
      <c r="K14209" s="1">
        <v>46255.758941458334</v>
      </c>
      <c r="L14209">
        <v>5</v>
      </c>
      <c r="M14209">
        <v>1</v>
      </c>
      <c r="N14209">
        <v>0</v>
      </c>
      <c r="O14209">
        <v>0</v>
      </c>
      <c r="P14209" s="119" t="s">
        <v>20254</v>
      </c>
    </row>
    <row r="14210" spans="1:16" x14ac:dyDescent="0.25">
      <c r="A14210">
        <v>28114</v>
      </c>
      <c r="B14210" s="119" t="s">
        <v>9066</v>
      </c>
      <c r="C14210">
        <v>14</v>
      </c>
      <c r="D14210">
        <v>24576</v>
      </c>
      <c r="E14210">
        <v>1000</v>
      </c>
      <c r="F14210">
        <v>68</v>
      </c>
      <c r="G14210">
        <v>955</v>
      </c>
      <c r="H14210">
        <v>99</v>
      </c>
      <c r="I14210" s="119" t="s">
        <v>4726</v>
      </c>
      <c r="J14210" s="119" t="s">
        <v>139</v>
      </c>
      <c r="K14210" s="1">
        <v>46255.758941458334</v>
      </c>
      <c r="L14210">
        <v>67</v>
      </c>
      <c r="M14210">
        <v>13</v>
      </c>
      <c r="N14210">
        <v>9</v>
      </c>
      <c r="O14210">
        <v>7</v>
      </c>
      <c r="P14210" s="119" t="s">
        <v>20254</v>
      </c>
    </row>
    <row r="14211" spans="1:16" x14ac:dyDescent="0.25">
      <c r="A14211">
        <v>28115</v>
      </c>
      <c r="B14211" s="119" t="s">
        <v>9067</v>
      </c>
      <c r="C14211">
        <v>73</v>
      </c>
      <c r="D14211">
        <v>24597</v>
      </c>
      <c r="E14211">
        <v>35</v>
      </c>
      <c r="F14211">
        <v>46116</v>
      </c>
      <c r="G14211">
        <v>10</v>
      </c>
      <c r="H14211">
        <v>126111</v>
      </c>
      <c r="I14211" s="119" t="s">
        <v>4726</v>
      </c>
      <c r="J14211" s="119" t="s">
        <v>24</v>
      </c>
      <c r="K14211" s="1">
        <v>46255.758941458334</v>
      </c>
      <c r="L14211">
        <v>2</v>
      </c>
      <c r="M14211">
        <v>0</v>
      </c>
      <c r="N14211">
        <v>1</v>
      </c>
      <c r="O14211">
        <v>0</v>
      </c>
      <c r="P14211" s="119" t="s">
        <v>20254</v>
      </c>
    </row>
    <row r="14212" spans="1:16" x14ac:dyDescent="0.25">
      <c r="A14212">
        <v>28116</v>
      </c>
      <c r="B14212" s="119" t="s">
        <v>9068</v>
      </c>
      <c r="C14212">
        <v>20</v>
      </c>
      <c r="D14212">
        <v>24613</v>
      </c>
      <c r="E14212">
        <v>2388</v>
      </c>
      <c r="F14212">
        <v>87</v>
      </c>
      <c r="G14212">
        <v>1594</v>
      </c>
      <c r="H14212">
        <v>122</v>
      </c>
      <c r="I14212" s="119" t="s">
        <v>4726</v>
      </c>
      <c r="J14212" s="119" t="s">
        <v>139</v>
      </c>
      <c r="K14212" s="1">
        <v>46255.758941458334</v>
      </c>
      <c r="L14212">
        <v>52</v>
      </c>
      <c r="M14212">
        <v>43</v>
      </c>
      <c r="N14212">
        <v>12</v>
      </c>
      <c r="O14212">
        <v>8</v>
      </c>
      <c r="P14212" s="119" t="s">
        <v>20254</v>
      </c>
    </row>
    <row r="14213" spans="1:16" x14ac:dyDescent="0.25">
      <c r="A14213">
        <v>28117</v>
      </c>
      <c r="B14213" s="119" t="s">
        <v>9069</v>
      </c>
      <c r="C14213">
        <v>80</v>
      </c>
      <c r="D14213">
        <v>24618</v>
      </c>
      <c r="E14213">
        <v>507</v>
      </c>
      <c r="F14213">
        <v>3111</v>
      </c>
      <c r="G14213">
        <v>827</v>
      </c>
      <c r="H14213">
        <v>3692</v>
      </c>
      <c r="I14213" s="119" t="s">
        <v>4726</v>
      </c>
      <c r="J14213" s="119" t="s">
        <v>24</v>
      </c>
      <c r="K14213" s="1">
        <v>46255.758941458334</v>
      </c>
      <c r="L14213">
        <v>396</v>
      </c>
      <c r="M14213">
        <v>36</v>
      </c>
      <c r="N14213">
        <v>70</v>
      </c>
      <c r="O14213">
        <v>7</v>
      </c>
      <c r="P14213" s="119" t="s">
        <v>20254</v>
      </c>
    </row>
    <row r="14214" spans="1:16" x14ac:dyDescent="0.25">
      <c r="A14214">
        <v>28118</v>
      </c>
      <c r="B14214" s="119" t="s">
        <v>9070</v>
      </c>
      <c r="C14214">
        <v>26</v>
      </c>
      <c r="D14214">
        <v>24660</v>
      </c>
      <c r="E14214">
        <v>265</v>
      </c>
      <c r="F14214">
        <v>99</v>
      </c>
      <c r="G14214">
        <v>673</v>
      </c>
      <c r="H14214">
        <v>111</v>
      </c>
      <c r="I14214" s="119" t="s">
        <v>4726</v>
      </c>
      <c r="J14214" s="119" t="s">
        <v>139</v>
      </c>
      <c r="K14214" s="1">
        <v>46255.758941458334</v>
      </c>
      <c r="L14214">
        <v>43</v>
      </c>
      <c r="M14214">
        <v>7</v>
      </c>
      <c r="N14214">
        <v>7</v>
      </c>
      <c r="O14214">
        <v>0</v>
      </c>
      <c r="P14214" s="119" t="s">
        <v>20254</v>
      </c>
    </row>
    <row r="14215" spans="1:16" x14ac:dyDescent="0.25">
      <c r="A14215">
        <v>28119</v>
      </c>
      <c r="B14215" s="119" t="s">
        <v>9071</v>
      </c>
      <c r="C14215">
        <v>66</v>
      </c>
      <c r="D14215">
        <v>24555</v>
      </c>
      <c r="E14215">
        <v>19</v>
      </c>
      <c r="F14215">
        <v>2429</v>
      </c>
      <c r="G14215">
        <v>220</v>
      </c>
      <c r="H14215">
        <v>11499</v>
      </c>
      <c r="I14215" s="119" t="s">
        <v>4726</v>
      </c>
      <c r="J14215" s="119" t="s">
        <v>24</v>
      </c>
      <c r="K14215" s="1">
        <v>46255.758941458334</v>
      </c>
      <c r="L14215">
        <v>5</v>
      </c>
      <c r="M14215">
        <v>5</v>
      </c>
      <c r="N14215">
        <v>1</v>
      </c>
      <c r="O14215">
        <v>4</v>
      </c>
      <c r="P14215" s="119" t="s">
        <v>20254</v>
      </c>
    </row>
    <row r="14216" spans="1:16" x14ac:dyDescent="0.25">
      <c r="A14216">
        <v>28120</v>
      </c>
      <c r="B14216" s="119" t="s">
        <v>9072</v>
      </c>
      <c r="C14216">
        <v>32</v>
      </c>
      <c r="D14216">
        <v>24557</v>
      </c>
      <c r="E14216">
        <v>10</v>
      </c>
      <c r="F14216">
        <v>114</v>
      </c>
      <c r="G14216">
        <v>465</v>
      </c>
      <c r="H14216">
        <v>162</v>
      </c>
      <c r="I14216" s="119" t="s">
        <v>4726</v>
      </c>
      <c r="J14216" s="119" t="s">
        <v>139</v>
      </c>
      <c r="K14216" s="1">
        <v>46255.758941458334</v>
      </c>
      <c r="L14216">
        <v>20</v>
      </c>
      <c r="M14216">
        <v>8</v>
      </c>
      <c r="N14216">
        <v>3</v>
      </c>
      <c r="O14216">
        <v>2</v>
      </c>
      <c r="P14216" s="119" t="s">
        <v>20254</v>
      </c>
    </row>
    <row r="14217" spans="1:16" x14ac:dyDescent="0.25">
      <c r="A14217">
        <v>28121</v>
      </c>
      <c r="B14217" s="119" t="s">
        <v>9073</v>
      </c>
      <c r="C14217">
        <v>74</v>
      </c>
      <c r="D14217">
        <v>24578</v>
      </c>
      <c r="E14217">
        <v>119</v>
      </c>
      <c r="F14217">
        <v>3560</v>
      </c>
      <c r="G14217">
        <v>56</v>
      </c>
      <c r="H14217">
        <v>26997</v>
      </c>
      <c r="I14217" s="119" t="s">
        <v>4726</v>
      </c>
      <c r="J14217" s="119" t="s">
        <v>24</v>
      </c>
      <c r="K14217" s="1">
        <v>46255.758941458334</v>
      </c>
      <c r="L14217">
        <v>5</v>
      </c>
      <c r="M14217">
        <v>1</v>
      </c>
      <c r="N14217">
        <v>5</v>
      </c>
      <c r="O14217">
        <v>0</v>
      </c>
      <c r="P14217" s="119" t="s">
        <v>20254</v>
      </c>
    </row>
    <row r="14218" spans="1:16" x14ac:dyDescent="0.25">
      <c r="A14218">
        <v>28122</v>
      </c>
      <c r="B14218" s="119" t="s">
        <v>9074</v>
      </c>
      <c r="C14218">
        <v>80</v>
      </c>
      <c r="D14218">
        <v>24575</v>
      </c>
      <c r="E14218">
        <v>695</v>
      </c>
      <c r="F14218">
        <v>2541</v>
      </c>
      <c r="G14218">
        <v>1012</v>
      </c>
      <c r="H14218">
        <v>4242</v>
      </c>
      <c r="I14218" s="119" t="s">
        <v>4726</v>
      </c>
      <c r="J14218" s="119" t="s">
        <v>24</v>
      </c>
      <c r="K14218" s="1">
        <v>46255.758941458334</v>
      </c>
      <c r="L14218">
        <v>122</v>
      </c>
      <c r="M14218">
        <v>225</v>
      </c>
      <c r="N14218">
        <v>10</v>
      </c>
      <c r="O14218">
        <v>45</v>
      </c>
      <c r="P14218" s="119" t="s">
        <v>20254</v>
      </c>
    </row>
    <row r="14219" spans="1:16" x14ac:dyDescent="0.25">
      <c r="A14219">
        <v>28123</v>
      </c>
      <c r="B14219" s="119" t="s">
        <v>9075</v>
      </c>
      <c r="C14219">
        <v>27</v>
      </c>
      <c r="D14219">
        <v>24628</v>
      </c>
      <c r="E14219">
        <v>96</v>
      </c>
      <c r="F14219">
        <v>85</v>
      </c>
      <c r="G14219">
        <v>247</v>
      </c>
      <c r="H14219">
        <v>99</v>
      </c>
      <c r="I14219" s="119" t="s">
        <v>4726</v>
      </c>
      <c r="J14219" s="119" t="s">
        <v>139</v>
      </c>
      <c r="K14219" s="1">
        <v>46255.758941458334</v>
      </c>
      <c r="L14219">
        <v>0</v>
      </c>
      <c r="M14219">
        <v>5</v>
      </c>
      <c r="N14219">
        <v>0</v>
      </c>
      <c r="O14219">
        <v>3</v>
      </c>
      <c r="P14219" s="119" t="s">
        <v>20254</v>
      </c>
    </row>
    <row r="14220" spans="1:16" x14ac:dyDescent="0.25">
      <c r="A14220">
        <v>28124</v>
      </c>
      <c r="B14220" s="119" t="s">
        <v>9076</v>
      </c>
      <c r="C14220">
        <v>33</v>
      </c>
      <c r="D14220">
        <v>24660</v>
      </c>
      <c r="E14220">
        <v>91</v>
      </c>
      <c r="F14220">
        <v>117</v>
      </c>
      <c r="G14220">
        <v>478</v>
      </c>
      <c r="H14220">
        <v>142</v>
      </c>
      <c r="I14220" s="119" t="s">
        <v>4726</v>
      </c>
      <c r="J14220" s="119" t="s">
        <v>139</v>
      </c>
      <c r="K14220" s="1">
        <v>46255.758941458334</v>
      </c>
      <c r="L14220">
        <v>24</v>
      </c>
      <c r="M14220">
        <v>6</v>
      </c>
      <c r="N14220">
        <v>3</v>
      </c>
      <c r="O14220">
        <v>1</v>
      </c>
      <c r="P14220" s="119" t="s">
        <v>20254</v>
      </c>
    </row>
    <row r="14221" spans="1:16" x14ac:dyDescent="0.25">
      <c r="A14221">
        <v>28125</v>
      </c>
      <c r="B14221" s="119" t="s">
        <v>9077</v>
      </c>
      <c r="C14221">
        <v>75</v>
      </c>
      <c r="D14221">
        <v>24560</v>
      </c>
      <c r="E14221">
        <v>109</v>
      </c>
      <c r="F14221">
        <v>1749</v>
      </c>
      <c r="G14221">
        <v>307</v>
      </c>
      <c r="H14221">
        <v>4423</v>
      </c>
      <c r="I14221" s="119" t="s">
        <v>4726</v>
      </c>
      <c r="J14221" s="119" t="s">
        <v>24</v>
      </c>
      <c r="K14221" s="1">
        <v>46255.758941458334</v>
      </c>
      <c r="L14221">
        <v>539</v>
      </c>
      <c r="M14221">
        <v>1</v>
      </c>
      <c r="N14221">
        <v>31</v>
      </c>
      <c r="O14221">
        <v>0</v>
      </c>
      <c r="P14221" s="119" t="s">
        <v>20254</v>
      </c>
    </row>
    <row r="14222" spans="1:16" x14ac:dyDescent="0.25">
      <c r="A14222">
        <v>28126</v>
      </c>
      <c r="B14222" s="119" t="s">
        <v>9078</v>
      </c>
      <c r="C14222">
        <v>40</v>
      </c>
      <c r="D14222">
        <v>24616</v>
      </c>
      <c r="E14222">
        <v>154</v>
      </c>
      <c r="F14222">
        <v>135</v>
      </c>
      <c r="G14222">
        <v>309</v>
      </c>
      <c r="H14222">
        <v>198</v>
      </c>
      <c r="I14222" s="119" t="s">
        <v>4726</v>
      </c>
      <c r="J14222" s="119" t="s">
        <v>139</v>
      </c>
      <c r="K14222" s="1">
        <v>46255.758941458334</v>
      </c>
      <c r="L14222">
        <v>16</v>
      </c>
      <c r="M14222">
        <v>8</v>
      </c>
      <c r="N14222">
        <v>3</v>
      </c>
      <c r="O14222">
        <v>2</v>
      </c>
      <c r="P14222" s="119" t="s">
        <v>20254</v>
      </c>
    </row>
    <row r="14223" spans="1:16" x14ac:dyDescent="0.25">
      <c r="A14223">
        <v>28127</v>
      </c>
      <c r="B14223" s="119" t="s">
        <v>9079</v>
      </c>
      <c r="C14223">
        <v>80</v>
      </c>
      <c r="D14223">
        <v>24612</v>
      </c>
      <c r="E14223">
        <v>539</v>
      </c>
      <c r="F14223">
        <v>2356</v>
      </c>
      <c r="G14223">
        <v>1093</v>
      </c>
      <c r="H14223">
        <v>3293</v>
      </c>
      <c r="I14223" s="119" t="s">
        <v>4726</v>
      </c>
      <c r="J14223" s="119" t="s">
        <v>24</v>
      </c>
      <c r="K14223" s="1">
        <v>46255.758941458334</v>
      </c>
      <c r="L14223">
        <v>610</v>
      </c>
      <c r="M14223">
        <v>71</v>
      </c>
      <c r="N14223">
        <v>17</v>
      </c>
      <c r="O14223">
        <v>12</v>
      </c>
      <c r="P14223" s="119" t="s">
        <v>20254</v>
      </c>
    </row>
    <row r="14224" spans="1:16" x14ac:dyDescent="0.25">
      <c r="A14224">
        <v>28128</v>
      </c>
      <c r="B14224" s="119" t="s">
        <v>9080</v>
      </c>
      <c r="C14224">
        <v>76</v>
      </c>
      <c r="D14224">
        <v>24548</v>
      </c>
      <c r="E14224">
        <v>606</v>
      </c>
      <c r="F14224">
        <v>2122</v>
      </c>
      <c r="G14224">
        <v>5765</v>
      </c>
      <c r="H14224">
        <v>3186</v>
      </c>
      <c r="I14224" s="119" t="s">
        <v>4726</v>
      </c>
      <c r="J14224" s="119" t="s">
        <v>24</v>
      </c>
      <c r="K14224" s="1">
        <v>46255.758941458334</v>
      </c>
      <c r="L14224">
        <v>462</v>
      </c>
      <c r="M14224">
        <v>690</v>
      </c>
      <c r="N14224">
        <v>14</v>
      </c>
      <c r="O14224">
        <v>238</v>
      </c>
      <c r="P14224" s="119" t="s">
        <v>20254</v>
      </c>
    </row>
    <row r="14225" spans="1:16" x14ac:dyDescent="0.25">
      <c r="A14225">
        <v>28129</v>
      </c>
      <c r="B14225" s="119" t="s">
        <v>9081</v>
      </c>
      <c r="C14225">
        <v>38</v>
      </c>
      <c r="D14225">
        <v>24625</v>
      </c>
      <c r="E14225">
        <v>8</v>
      </c>
      <c r="F14225">
        <v>109</v>
      </c>
      <c r="G14225">
        <v>293</v>
      </c>
      <c r="H14225">
        <v>128</v>
      </c>
      <c r="I14225" s="119" t="s">
        <v>4726</v>
      </c>
      <c r="J14225" s="119" t="s">
        <v>139</v>
      </c>
      <c r="K14225" s="1">
        <v>46255.758941458334</v>
      </c>
      <c r="L14225">
        <v>0</v>
      </c>
      <c r="M14225">
        <v>4</v>
      </c>
      <c r="N14225">
        <v>0</v>
      </c>
      <c r="O14225">
        <v>2</v>
      </c>
      <c r="P14225" s="119" t="s">
        <v>20254</v>
      </c>
    </row>
    <row r="14226" spans="1:16" x14ac:dyDescent="0.25">
      <c r="A14226">
        <v>28130</v>
      </c>
      <c r="B14226" s="119" t="s">
        <v>9082</v>
      </c>
      <c r="C14226">
        <v>44</v>
      </c>
      <c r="D14226">
        <v>24610</v>
      </c>
      <c r="E14226">
        <v>0</v>
      </c>
      <c r="F14226">
        <v>0</v>
      </c>
      <c r="G14226">
        <v>393</v>
      </c>
      <c r="H14226">
        <v>202</v>
      </c>
      <c r="I14226" s="119" t="s">
        <v>4726</v>
      </c>
      <c r="J14226" s="119" t="s">
        <v>139</v>
      </c>
      <c r="K14226" s="1">
        <v>46255.758941458334</v>
      </c>
      <c r="L14226">
        <v>0</v>
      </c>
      <c r="M14226">
        <v>2</v>
      </c>
      <c r="N14226">
        <v>0</v>
      </c>
      <c r="O14226">
        <v>0</v>
      </c>
      <c r="P14226" s="119" t="s">
        <v>20254</v>
      </c>
    </row>
    <row r="14227" spans="1:16" x14ac:dyDescent="0.25">
      <c r="A14227">
        <v>28131</v>
      </c>
      <c r="B14227" s="119" t="s">
        <v>9083</v>
      </c>
      <c r="C14227">
        <v>80</v>
      </c>
      <c r="D14227">
        <v>24658</v>
      </c>
      <c r="E14227">
        <v>908</v>
      </c>
      <c r="F14227">
        <v>2319</v>
      </c>
      <c r="G14227">
        <v>1474</v>
      </c>
      <c r="H14227">
        <v>3467</v>
      </c>
      <c r="I14227" s="119" t="s">
        <v>4726</v>
      </c>
      <c r="J14227" s="119" t="s">
        <v>24</v>
      </c>
      <c r="K14227" s="1">
        <v>46255.758941458334</v>
      </c>
      <c r="L14227">
        <v>330</v>
      </c>
      <c r="M14227">
        <v>409</v>
      </c>
      <c r="N14227">
        <v>20</v>
      </c>
      <c r="O14227">
        <v>165</v>
      </c>
      <c r="P14227" s="119" t="s">
        <v>20254</v>
      </c>
    </row>
    <row r="14228" spans="1:16" x14ac:dyDescent="0.25">
      <c r="A14228">
        <v>28132</v>
      </c>
      <c r="B14228" s="119" t="s">
        <v>9084</v>
      </c>
      <c r="C14228">
        <v>1</v>
      </c>
      <c r="E14228">
        <v>739</v>
      </c>
      <c r="F14228">
        <v>514</v>
      </c>
      <c r="G14228">
        <v>75</v>
      </c>
      <c r="H14228">
        <v>5026</v>
      </c>
      <c r="I14228" s="119" t="s">
        <v>4726</v>
      </c>
      <c r="J14228" s="119" t="s">
        <v>22</v>
      </c>
      <c r="K14228" s="1">
        <v>46255.758941458334</v>
      </c>
      <c r="L14228">
        <v>0</v>
      </c>
      <c r="M14228">
        <v>0</v>
      </c>
      <c r="N14228">
        <v>0</v>
      </c>
      <c r="O14228">
        <v>0</v>
      </c>
      <c r="P14228" s="119" t="s">
        <v>20254</v>
      </c>
    </row>
    <row r="14229" spans="1:16" x14ac:dyDescent="0.25">
      <c r="A14229">
        <v>28133</v>
      </c>
      <c r="B14229" s="119" t="s">
        <v>9082</v>
      </c>
      <c r="C14229">
        <v>50</v>
      </c>
      <c r="D14229">
        <v>24610</v>
      </c>
      <c r="E14229">
        <v>0</v>
      </c>
      <c r="F14229">
        <v>0</v>
      </c>
      <c r="G14229">
        <v>322</v>
      </c>
      <c r="H14229">
        <v>224</v>
      </c>
      <c r="I14229" s="119" t="s">
        <v>4726</v>
      </c>
      <c r="J14229" s="119" t="s">
        <v>139</v>
      </c>
      <c r="K14229" s="1">
        <v>46255.758941458334</v>
      </c>
      <c r="L14229">
        <v>0</v>
      </c>
      <c r="M14229">
        <v>4</v>
      </c>
      <c r="N14229">
        <v>0</v>
      </c>
      <c r="O14229">
        <v>0</v>
      </c>
      <c r="P14229" s="119" t="s">
        <v>20254</v>
      </c>
    </row>
    <row r="14230" spans="1:16" x14ac:dyDescent="0.25">
      <c r="A14230">
        <v>28134</v>
      </c>
      <c r="B14230" s="119" t="s">
        <v>9085</v>
      </c>
      <c r="C14230">
        <v>56</v>
      </c>
      <c r="D14230">
        <v>24646</v>
      </c>
      <c r="E14230">
        <v>220</v>
      </c>
      <c r="F14230">
        <v>173</v>
      </c>
      <c r="G14230">
        <v>264</v>
      </c>
      <c r="H14230">
        <v>242</v>
      </c>
      <c r="I14230" s="119" t="s">
        <v>4726</v>
      </c>
      <c r="J14230" s="119" t="s">
        <v>139</v>
      </c>
      <c r="K14230" s="1">
        <v>46255.758941458334</v>
      </c>
      <c r="L14230">
        <v>6</v>
      </c>
      <c r="M14230">
        <v>1</v>
      </c>
      <c r="N14230">
        <v>0</v>
      </c>
      <c r="O14230">
        <v>0</v>
      </c>
      <c r="P14230" s="119" t="s">
        <v>20254</v>
      </c>
    </row>
    <row r="14231" spans="1:16" x14ac:dyDescent="0.25">
      <c r="A14231">
        <v>28135</v>
      </c>
      <c r="B14231" s="119" t="s">
        <v>9084</v>
      </c>
      <c r="C14231">
        <v>6</v>
      </c>
      <c r="E14231">
        <v>1272</v>
      </c>
      <c r="F14231">
        <v>21</v>
      </c>
      <c r="G14231">
        <v>854</v>
      </c>
      <c r="H14231">
        <v>97</v>
      </c>
      <c r="I14231" s="119" t="s">
        <v>4726</v>
      </c>
      <c r="J14231" s="119" t="s">
        <v>22</v>
      </c>
      <c r="K14231" s="1">
        <v>46255.758941458334</v>
      </c>
      <c r="L14231">
        <v>7</v>
      </c>
      <c r="M14231">
        <v>2</v>
      </c>
      <c r="N14231">
        <v>1</v>
      </c>
      <c r="O14231">
        <v>2</v>
      </c>
      <c r="P14231" s="119" t="s">
        <v>20254</v>
      </c>
    </row>
    <row r="14232" spans="1:16" x14ac:dyDescent="0.25">
      <c r="A14232">
        <v>28136</v>
      </c>
      <c r="B14232" s="119" t="s">
        <v>9084</v>
      </c>
      <c r="C14232">
        <v>11</v>
      </c>
      <c r="E14232">
        <v>190</v>
      </c>
      <c r="F14232">
        <v>27</v>
      </c>
      <c r="G14232">
        <v>1108</v>
      </c>
      <c r="H14232">
        <v>99</v>
      </c>
      <c r="I14232" s="119" t="s">
        <v>4726</v>
      </c>
      <c r="J14232" s="119" t="s">
        <v>22</v>
      </c>
      <c r="K14232" s="1">
        <v>46255.758941458334</v>
      </c>
      <c r="L14232">
        <v>0</v>
      </c>
      <c r="M14232">
        <v>12</v>
      </c>
      <c r="N14232">
        <v>0</v>
      </c>
      <c r="O14232">
        <v>4</v>
      </c>
      <c r="P14232" s="119" t="s">
        <v>20254</v>
      </c>
    </row>
    <row r="14233" spans="1:16" x14ac:dyDescent="0.25">
      <c r="A14233">
        <v>28137</v>
      </c>
      <c r="B14233" s="119" t="s">
        <v>9086</v>
      </c>
      <c r="C14233">
        <v>39</v>
      </c>
      <c r="D14233">
        <v>24549</v>
      </c>
      <c r="E14233">
        <v>133</v>
      </c>
      <c r="F14233">
        <v>135</v>
      </c>
      <c r="G14233">
        <v>295</v>
      </c>
      <c r="H14233">
        <v>160</v>
      </c>
      <c r="I14233" s="119" t="s">
        <v>4726</v>
      </c>
      <c r="J14233" s="119" t="s">
        <v>139</v>
      </c>
      <c r="K14233" s="1">
        <v>46255.758941458334</v>
      </c>
      <c r="L14233">
        <v>20</v>
      </c>
      <c r="M14233">
        <v>0</v>
      </c>
      <c r="N14233">
        <v>5</v>
      </c>
      <c r="O14233">
        <v>0</v>
      </c>
      <c r="P14233" s="119" t="s">
        <v>20254</v>
      </c>
    </row>
    <row r="14234" spans="1:16" x14ac:dyDescent="0.25">
      <c r="A14234">
        <v>28138</v>
      </c>
      <c r="B14234" s="119" t="s">
        <v>9084</v>
      </c>
      <c r="C14234">
        <v>16</v>
      </c>
      <c r="E14234">
        <v>4658</v>
      </c>
      <c r="F14234">
        <v>47</v>
      </c>
      <c r="G14234">
        <v>303</v>
      </c>
      <c r="H14234">
        <v>112</v>
      </c>
      <c r="I14234" s="119" t="s">
        <v>4726</v>
      </c>
      <c r="J14234" s="119" t="s">
        <v>22</v>
      </c>
      <c r="K14234" s="1">
        <v>46255.758941458334</v>
      </c>
      <c r="L14234">
        <v>4</v>
      </c>
      <c r="M14234">
        <v>5</v>
      </c>
      <c r="N14234">
        <v>1</v>
      </c>
      <c r="O14234">
        <v>3</v>
      </c>
      <c r="P14234" s="119" t="s">
        <v>20254</v>
      </c>
    </row>
    <row r="14235" spans="1:16" x14ac:dyDescent="0.25">
      <c r="A14235">
        <v>28139</v>
      </c>
      <c r="B14235" s="119" t="s">
        <v>9087</v>
      </c>
      <c r="C14235">
        <v>45</v>
      </c>
      <c r="D14235">
        <v>24646</v>
      </c>
      <c r="E14235">
        <v>0</v>
      </c>
      <c r="F14235">
        <v>0</v>
      </c>
      <c r="G14235">
        <v>283</v>
      </c>
      <c r="H14235">
        <v>269</v>
      </c>
      <c r="I14235" s="119" t="s">
        <v>4726</v>
      </c>
      <c r="J14235" s="119" t="s">
        <v>139</v>
      </c>
      <c r="K14235" s="1">
        <v>46255.758941458334</v>
      </c>
      <c r="L14235">
        <v>5</v>
      </c>
      <c r="M14235">
        <v>6</v>
      </c>
      <c r="N14235">
        <v>0</v>
      </c>
      <c r="O14235">
        <v>2</v>
      </c>
      <c r="P14235" s="119" t="s">
        <v>20254</v>
      </c>
    </row>
    <row r="14236" spans="1:16" x14ac:dyDescent="0.25">
      <c r="A14236">
        <v>28140</v>
      </c>
      <c r="B14236" s="119" t="s">
        <v>9088</v>
      </c>
      <c r="C14236">
        <v>51</v>
      </c>
      <c r="D14236">
        <v>24631</v>
      </c>
      <c r="E14236">
        <v>200</v>
      </c>
      <c r="F14236">
        <v>159</v>
      </c>
      <c r="G14236">
        <v>283</v>
      </c>
      <c r="H14236">
        <v>220</v>
      </c>
      <c r="I14236" s="119" t="s">
        <v>4726</v>
      </c>
      <c r="J14236" s="119" t="s">
        <v>139</v>
      </c>
      <c r="K14236" s="1">
        <v>46255.758941458334</v>
      </c>
      <c r="L14236">
        <v>16</v>
      </c>
      <c r="M14236">
        <v>1</v>
      </c>
      <c r="N14236">
        <v>6</v>
      </c>
      <c r="O14236">
        <v>0</v>
      </c>
      <c r="P14236" s="119" t="s">
        <v>20254</v>
      </c>
    </row>
    <row r="14237" spans="1:16" x14ac:dyDescent="0.25">
      <c r="A14237">
        <v>28141</v>
      </c>
      <c r="B14237" s="119" t="s">
        <v>9089</v>
      </c>
      <c r="C14237">
        <v>0</v>
      </c>
      <c r="E14237">
        <v>661</v>
      </c>
      <c r="F14237">
        <v>216</v>
      </c>
      <c r="G14237">
        <v>156</v>
      </c>
      <c r="H14237">
        <v>1538</v>
      </c>
      <c r="I14237" s="119" t="s">
        <v>4726</v>
      </c>
      <c r="J14237" s="119" t="s">
        <v>22</v>
      </c>
      <c r="K14237" s="1">
        <v>46255.758941458334</v>
      </c>
      <c r="L14237">
        <v>0</v>
      </c>
      <c r="M14237">
        <v>1</v>
      </c>
      <c r="N14237">
        <v>0</v>
      </c>
      <c r="O14237">
        <v>0</v>
      </c>
      <c r="P14237" s="119" t="s">
        <v>20254</v>
      </c>
    </row>
    <row r="14238" spans="1:16" x14ac:dyDescent="0.25">
      <c r="A14238">
        <v>28142</v>
      </c>
      <c r="B14238" s="119" t="s">
        <v>9089</v>
      </c>
      <c r="C14238">
        <v>7</v>
      </c>
      <c r="E14238">
        <v>848</v>
      </c>
      <c r="F14238">
        <v>19</v>
      </c>
      <c r="G14238">
        <v>252</v>
      </c>
      <c r="H14238">
        <v>119</v>
      </c>
      <c r="I14238" s="119" t="s">
        <v>4726</v>
      </c>
      <c r="J14238" s="119" t="s">
        <v>22</v>
      </c>
      <c r="K14238" s="1">
        <v>46255.758941458334</v>
      </c>
      <c r="L14238">
        <v>0</v>
      </c>
      <c r="M14238">
        <v>2</v>
      </c>
      <c r="N14238">
        <v>0</v>
      </c>
      <c r="O14238">
        <v>2</v>
      </c>
      <c r="P14238" s="119" t="s">
        <v>20254</v>
      </c>
    </row>
    <row r="14239" spans="1:16" x14ac:dyDescent="0.25">
      <c r="A14239">
        <v>28143</v>
      </c>
      <c r="B14239" s="119" t="s">
        <v>9090</v>
      </c>
      <c r="C14239">
        <v>57</v>
      </c>
      <c r="D14239">
        <v>24657</v>
      </c>
      <c r="E14239">
        <v>195</v>
      </c>
      <c r="F14239">
        <v>173</v>
      </c>
      <c r="G14239">
        <v>272</v>
      </c>
      <c r="H14239">
        <v>201</v>
      </c>
      <c r="I14239" s="119" t="s">
        <v>4726</v>
      </c>
      <c r="J14239" s="119" t="s">
        <v>139</v>
      </c>
      <c r="K14239" s="1">
        <v>46255.758941458334</v>
      </c>
      <c r="L14239">
        <v>13</v>
      </c>
      <c r="M14239">
        <v>2</v>
      </c>
      <c r="N14239">
        <v>5</v>
      </c>
      <c r="O14239">
        <v>0</v>
      </c>
      <c r="P14239" s="119" t="s">
        <v>20254</v>
      </c>
    </row>
    <row r="14240" spans="1:16" x14ac:dyDescent="0.25">
      <c r="A14240">
        <v>28144</v>
      </c>
      <c r="B14240" s="119" t="s">
        <v>9089</v>
      </c>
      <c r="C14240">
        <v>12</v>
      </c>
      <c r="E14240">
        <v>573</v>
      </c>
      <c r="F14240">
        <v>27</v>
      </c>
      <c r="G14240">
        <v>335</v>
      </c>
      <c r="H14240">
        <v>42</v>
      </c>
      <c r="I14240" s="119" t="s">
        <v>4726</v>
      </c>
      <c r="J14240" s="119" t="s">
        <v>22</v>
      </c>
      <c r="K14240" s="1">
        <v>46255.758941458334</v>
      </c>
      <c r="L14240">
        <v>0</v>
      </c>
      <c r="M14240">
        <v>4</v>
      </c>
      <c r="N14240">
        <v>0</v>
      </c>
      <c r="O14240">
        <v>1</v>
      </c>
      <c r="P14240" s="119" t="s">
        <v>20254</v>
      </c>
    </row>
    <row r="14241" spans="1:16" x14ac:dyDescent="0.25">
      <c r="A14241">
        <v>28145</v>
      </c>
      <c r="B14241" s="119" t="s">
        <v>9091</v>
      </c>
      <c r="C14241">
        <v>46</v>
      </c>
      <c r="D14241">
        <v>24622</v>
      </c>
      <c r="E14241">
        <v>0</v>
      </c>
      <c r="F14241">
        <v>0</v>
      </c>
      <c r="G14241">
        <v>324</v>
      </c>
      <c r="H14241">
        <v>172</v>
      </c>
      <c r="I14241" s="119" t="s">
        <v>4726</v>
      </c>
      <c r="J14241" s="119" t="s">
        <v>139</v>
      </c>
      <c r="K14241" s="1">
        <v>46255.758941458334</v>
      </c>
      <c r="L14241">
        <v>0</v>
      </c>
      <c r="M14241">
        <v>1</v>
      </c>
      <c r="N14241">
        <v>0</v>
      </c>
      <c r="O14241">
        <v>0</v>
      </c>
      <c r="P14241" s="119" t="s">
        <v>20254</v>
      </c>
    </row>
    <row r="14242" spans="1:16" x14ac:dyDescent="0.25">
      <c r="A14242">
        <v>28146</v>
      </c>
      <c r="B14242" s="119" t="s">
        <v>9091</v>
      </c>
      <c r="C14242">
        <v>52</v>
      </c>
      <c r="D14242">
        <v>24622</v>
      </c>
      <c r="E14242">
        <v>17</v>
      </c>
      <c r="F14242">
        <v>141</v>
      </c>
      <c r="G14242">
        <v>345</v>
      </c>
      <c r="H14242">
        <v>163</v>
      </c>
      <c r="I14242" s="119" t="s">
        <v>4726</v>
      </c>
      <c r="J14242" s="119" t="s">
        <v>139</v>
      </c>
      <c r="K14242" s="1">
        <v>46255.758941458334</v>
      </c>
      <c r="L14242">
        <v>0</v>
      </c>
      <c r="M14242">
        <v>0</v>
      </c>
      <c r="N14242">
        <v>0</v>
      </c>
      <c r="O14242">
        <v>0</v>
      </c>
      <c r="P14242" s="119" t="s">
        <v>20254</v>
      </c>
    </row>
    <row r="14243" spans="1:16" x14ac:dyDescent="0.25">
      <c r="A14243">
        <v>28147</v>
      </c>
      <c r="B14243" s="119" t="s">
        <v>9089</v>
      </c>
      <c r="C14243">
        <v>17</v>
      </c>
      <c r="E14243">
        <v>3964</v>
      </c>
      <c r="F14243">
        <v>38</v>
      </c>
      <c r="G14243">
        <v>430</v>
      </c>
      <c r="H14243">
        <v>59</v>
      </c>
      <c r="I14243" s="119" t="s">
        <v>4726</v>
      </c>
      <c r="J14243" s="119" t="s">
        <v>22</v>
      </c>
      <c r="K14243" s="1">
        <v>46255.758941458334</v>
      </c>
      <c r="L14243">
        <v>7</v>
      </c>
      <c r="M14243">
        <v>0</v>
      </c>
      <c r="N14243">
        <v>0</v>
      </c>
      <c r="O14243">
        <v>0</v>
      </c>
      <c r="P14243" s="119" t="s">
        <v>20254</v>
      </c>
    </row>
    <row r="14244" spans="1:16" x14ac:dyDescent="0.25">
      <c r="A14244">
        <v>28148</v>
      </c>
      <c r="B14244" s="119" t="s">
        <v>9092</v>
      </c>
      <c r="C14244">
        <v>58</v>
      </c>
      <c r="D14244">
        <v>24646</v>
      </c>
      <c r="E14244">
        <v>0</v>
      </c>
      <c r="F14244">
        <v>0</v>
      </c>
      <c r="G14244">
        <v>346</v>
      </c>
      <c r="H14244">
        <v>219</v>
      </c>
      <c r="I14244" s="119" t="s">
        <v>4726</v>
      </c>
      <c r="J14244" s="119" t="s">
        <v>139</v>
      </c>
      <c r="K14244" s="1">
        <v>46255.758941458334</v>
      </c>
      <c r="L14244">
        <v>0</v>
      </c>
      <c r="M14244">
        <v>1</v>
      </c>
      <c r="N14244">
        <v>0</v>
      </c>
      <c r="O14244">
        <v>0</v>
      </c>
      <c r="P14244" s="119" t="s">
        <v>20254</v>
      </c>
    </row>
    <row r="14245" spans="1:16" x14ac:dyDescent="0.25">
      <c r="A14245">
        <v>28149</v>
      </c>
      <c r="B14245" s="119" t="s">
        <v>9093</v>
      </c>
      <c r="C14245">
        <v>0</v>
      </c>
      <c r="E14245">
        <v>975</v>
      </c>
      <c r="F14245">
        <v>109</v>
      </c>
      <c r="G14245">
        <v>120</v>
      </c>
      <c r="H14245">
        <v>1398</v>
      </c>
      <c r="I14245" s="119" t="s">
        <v>4726</v>
      </c>
      <c r="J14245" s="119" t="s">
        <v>22</v>
      </c>
      <c r="K14245" s="1">
        <v>46255.758941458334</v>
      </c>
      <c r="L14245">
        <v>0</v>
      </c>
      <c r="M14245">
        <v>3</v>
      </c>
      <c r="N14245">
        <v>0</v>
      </c>
      <c r="O14245">
        <v>0</v>
      </c>
      <c r="P14245" s="119" t="s">
        <v>20254</v>
      </c>
    </row>
    <row r="14246" spans="1:16" x14ac:dyDescent="0.25">
      <c r="A14246">
        <v>28150</v>
      </c>
      <c r="B14246" s="119" t="s">
        <v>9094</v>
      </c>
      <c r="C14246">
        <v>53</v>
      </c>
      <c r="D14246">
        <v>24657</v>
      </c>
      <c r="E14246">
        <v>175</v>
      </c>
      <c r="F14246">
        <v>166</v>
      </c>
      <c r="G14246">
        <v>315</v>
      </c>
      <c r="H14246">
        <v>179</v>
      </c>
      <c r="I14246" s="119" t="s">
        <v>4726</v>
      </c>
      <c r="J14246" s="119" t="s">
        <v>139</v>
      </c>
      <c r="K14246" s="1">
        <v>46255.758941458334</v>
      </c>
      <c r="L14246">
        <v>14</v>
      </c>
      <c r="M14246">
        <v>2</v>
      </c>
      <c r="N14246">
        <v>4</v>
      </c>
      <c r="O14246">
        <v>0</v>
      </c>
      <c r="P14246" s="119" t="s">
        <v>20254</v>
      </c>
    </row>
    <row r="14247" spans="1:16" x14ac:dyDescent="0.25">
      <c r="A14247">
        <v>28151</v>
      </c>
      <c r="B14247" s="119" t="s">
        <v>9093</v>
      </c>
      <c r="C14247">
        <v>8</v>
      </c>
      <c r="E14247">
        <v>162</v>
      </c>
      <c r="F14247">
        <v>24</v>
      </c>
      <c r="G14247">
        <v>389</v>
      </c>
      <c r="H14247">
        <v>100</v>
      </c>
      <c r="I14247" s="119" t="s">
        <v>4726</v>
      </c>
      <c r="J14247" s="119" t="s">
        <v>22</v>
      </c>
      <c r="K14247" s="1">
        <v>46255.758941458334</v>
      </c>
      <c r="L14247">
        <v>13</v>
      </c>
      <c r="M14247">
        <v>0</v>
      </c>
      <c r="N14247">
        <v>3</v>
      </c>
      <c r="O14247">
        <v>0</v>
      </c>
      <c r="P14247" s="119" t="s">
        <v>20254</v>
      </c>
    </row>
    <row r="14248" spans="1:16" x14ac:dyDescent="0.25">
      <c r="A14248">
        <v>28152</v>
      </c>
      <c r="B14248" s="119" t="s">
        <v>9093</v>
      </c>
      <c r="C14248">
        <v>13</v>
      </c>
      <c r="E14248">
        <v>0</v>
      </c>
      <c r="F14248">
        <v>0</v>
      </c>
      <c r="G14248">
        <v>734</v>
      </c>
      <c r="H14248">
        <v>56</v>
      </c>
      <c r="I14248" s="119" t="s">
        <v>4726</v>
      </c>
      <c r="J14248" s="119" t="s">
        <v>22</v>
      </c>
      <c r="K14248" s="1">
        <v>46255.758941458334</v>
      </c>
      <c r="L14248">
        <v>0</v>
      </c>
      <c r="M14248">
        <v>1</v>
      </c>
      <c r="N14248">
        <v>0</v>
      </c>
      <c r="O14248">
        <v>0</v>
      </c>
      <c r="P14248" s="119" t="s">
        <v>20254</v>
      </c>
    </row>
    <row r="14249" spans="1:16" x14ac:dyDescent="0.25">
      <c r="A14249">
        <v>28153</v>
      </c>
      <c r="B14249" s="119" t="s">
        <v>9095</v>
      </c>
      <c r="C14249">
        <v>59</v>
      </c>
      <c r="D14249">
        <v>24616</v>
      </c>
      <c r="E14249">
        <v>0</v>
      </c>
      <c r="F14249">
        <v>0</v>
      </c>
      <c r="G14249">
        <v>504</v>
      </c>
      <c r="H14249">
        <v>180</v>
      </c>
      <c r="I14249" s="119" t="s">
        <v>4726</v>
      </c>
      <c r="J14249" s="119" t="s">
        <v>139</v>
      </c>
      <c r="K14249" s="1">
        <v>46255.758941458334</v>
      </c>
      <c r="L14249">
        <v>0</v>
      </c>
      <c r="M14249">
        <v>6</v>
      </c>
      <c r="N14249">
        <v>0</v>
      </c>
      <c r="O14249">
        <v>3</v>
      </c>
      <c r="P14249" s="119" t="s">
        <v>20254</v>
      </c>
    </row>
    <row r="14250" spans="1:16" x14ac:dyDescent="0.25">
      <c r="A14250">
        <v>28154</v>
      </c>
      <c r="B14250" s="119" t="s">
        <v>9096</v>
      </c>
      <c r="C14250">
        <v>62</v>
      </c>
      <c r="D14250">
        <v>24631</v>
      </c>
      <c r="E14250">
        <v>0</v>
      </c>
      <c r="F14250">
        <v>0</v>
      </c>
      <c r="G14250">
        <v>530</v>
      </c>
      <c r="H14250">
        <v>188</v>
      </c>
      <c r="I14250" s="119" t="s">
        <v>4726</v>
      </c>
      <c r="J14250" s="119" t="s">
        <v>139</v>
      </c>
      <c r="K14250" s="1">
        <v>46255.758941458334</v>
      </c>
      <c r="L14250">
        <v>0</v>
      </c>
      <c r="M14250">
        <v>7</v>
      </c>
      <c r="N14250">
        <v>0</v>
      </c>
      <c r="O14250">
        <v>2</v>
      </c>
      <c r="P14250" s="119" t="s">
        <v>20254</v>
      </c>
    </row>
    <row r="14251" spans="1:16" x14ac:dyDescent="0.25">
      <c r="A14251">
        <v>28155</v>
      </c>
      <c r="B14251" s="119" t="s">
        <v>9093</v>
      </c>
      <c r="C14251">
        <v>18</v>
      </c>
      <c r="E14251">
        <v>6</v>
      </c>
      <c r="F14251">
        <v>39</v>
      </c>
      <c r="G14251">
        <v>548</v>
      </c>
      <c r="H14251">
        <v>59</v>
      </c>
      <c r="I14251" s="119" t="s">
        <v>4726</v>
      </c>
      <c r="J14251" s="119" t="s">
        <v>22</v>
      </c>
      <c r="K14251" s="1">
        <v>46255.758941458334</v>
      </c>
      <c r="L14251">
        <v>15</v>
      </c>
      <c r="M14251">
        <v>0</v>
      </c>
      <c r="N14251">
        <v>3</v>
      </c>
      <c r="O14251">
        <v>0</v>
      </c>
      <c r="P14251" s="119" t="s">
        <v>20254</v>
      </c>
    </row>
    <row r="14252" spans="1:16" x14ac:dyDescent="0.25">
      <c r="A14252">
        <v>28156</v>
      </c>
      <c r="B14252" s="119" t="s">
        <v>9097</v>
      </c>
      <c r="C14252">
        <v>68</v>
      </c>
      <c r="D14252">
        <v>24549</v>
      </c>
      <c r="E14252">
        <v>0</v>
      </c>
      <c r="F14252">
        <v>0</v>
      </c>
      <c r="G14252">
        <v>440</v>
      </c>
      <c r="H14252">
        <v>202</v>
      </c>
      <c r="I14252" s="119" t="s">
        <v>4726</v>
      </c>
      <c r="J14252" s="119" t="s">
        <v>139</v>
      </c>
      <c r="K14252" s="1">
        <v>46255.758941458334</v>
      </c>
      <c r="L14252">
        <v>0</v>
      </c>
      <c r="M14252">
        <v>3</v>
      </c>
      <c r="N14252">
        <v>0</v>
      </c>
      <c r="O14252">
        <v>2</v>
      </c>
      <c r="P14252" s="119" t="s">
        <v>20254</v>
      </c>
    </row>
    <row r="14253" spans="1:16" x14ac:dyDescent="0.25">
      <c r="A14253">
        <v>28157</v>
      </c>
      <c r="B14253" s="119" t="s">
        <v>9084</v>
      </c>
      <c r="C14253">
        <v>0</v>
      </c>
      <c r="E14253">
        <v>584</v>
      </c>
      <c r="F14253">
        <v>25</v>
      </c>
      <c r="G14253">
        <v>111</v>
      </c>
      <c r="H14253">
        <v>325</v>
      </c>
      <c r="I14253" s="119" t="s">
        <v>4726</v>
      </c>
      <c r="J14253" s="119" t="s">
        <v>22</v>
      </c>
      <c r="K14253" s="1">
        <v>46255.758941458334</v>
      </c>
      <c r="L14253">
        <v>1</v>
      </c>
      <c r="M14253">
        <v>1</v>
      </c>
      <c r="N14253">
        <v>0</v>
      </c>
      <c r="O14253">
        <v>0</v>
      </c>
      <c r="P14253" s="119" t="s">
        <v>20254</v>
      </c>
    </row>
    <row r="14254" spans="1:16" x14ac:dyDescent="0.25">
      <c r="A14254">
        <v>28158</v>
      </c>
      <c r="B14254" s="119" t="s">
        <v>8974</v>
      </c>
      <c r="C14254">
        <v>74</v>
      </c>
      <c r="D14254">
        <v>24603</v>
      </c>
      <c r="E14254">
        <v>0</v>
      </c>
      <c r="F14254">
        <v>0</v>
      </c>
      <c r="G14254">
        <v>1077</v>
      </c>
      <c r="H14254">
        <v>216</v>
      </c>
      <c r="I14254" s="119" t="s">
        <v>4726</v>
      </c>
      <c r="J14254" s="119" t="s">
        <v>139</v>
      </c>
      <c r="K14254" s="1">
        <v>46255.758941458334</v>
      </c>
      <c r="L14254">
        <v>0</v>
      </c>
      <c r="M14254">
        <v>0</v>
      </c>
      <c r="N14254">
        <v>0</v>
      </c>
      <c r="O14254">
        <v>0</v>
      </c>
      <c r="P14254" s="119" t="s">
        <v>20254</v>
      </c>
    </row>
    <row r="14255" spans="1:16" x14ac:dyDescent="0.25">
      <c r="A14255">
        <v>28159</v>
      </c>
      <c r="B14255" s="119" t="s">
        <v>9084</v>
      </c>
      <c r="C14255">
        <v>9</v>
      </c>
      <c r="E14255">
        <v>2085</v>
      </c>
      <c r="F14255">
        <v>25</v>
      </c>
      <c r="G14255">
        <v>243</v>
      </c>
      <c r="H14255">
        <v>133</v>
      </c>
      <c r="I14255" s="119" t="s">
        <v>4726</v>
      </c>
      <c r="J14255" s="119" t="s">
        <v>22</v>
      </c>
      <c r="K14255" s="1">
        <v>46255.758941458334</v>
      </c>
      <c r="L14255">
        <v>0</v>
      </c>
      <c r="M14255">
        <v>0</v>
      </c>
      <c r="N14255">
        <v>0</v>
      </c>
      <c r="O14255">
        <v>0</v>
      </c>
      <c r="P14255" s="119" t="s">
        <v>20254</v>
      </c>
    </row>
    <row r="14256" spans="1:16" x14ac:dyDescent="0.25">
      <c r="A14256">
        <v>28160</v>
      </c>
      <c r="B14256" s="119" t="s">
        <v>9084</v>
      </c>
      <c r="C14256">
        <v>14</v>
      </c>
      <c r="E14256">
        <v>185</v>
      </c>
      <c r="F14256">
        <v>35</v>
      </c>
      <c r="G14256">
        <v>201</v>
      </c>
      <c r="H14256">
        <v>52</v>
      </c>
      <c r="I14256" s="119" t="s">
        <v>4726</v>
      </c>
      <c r="J14256" s="119" t="s">
        <v>22</v>
      </c>
      <c r="K14256" s="1">
        <v>46255.758941458334</v>
      </c>
      <c r="L14256">
        <v>12</v>
      </c>
      <c r="M14256">
        <v>1</v>
      </c>
      <c r="N14256">
        <v>6</v>
      </c>
      <c r="O14256">
        <v>0</v>
      </c>
      <c r="P14256" s="119" t="s">
        <v>20254</v>
      </c>
    </row>
    <row r="14257" spans="1:16" x14ac:dyDescent="0.25">
      <c r="A14257">
        <v>28161</v>
      </c>
      <c r="B14257" s="119" t="s">
        <v>9098</v>
      </c>
      <c r="C14257">
        <v>80</v>
      </c>
      <c r="D14257">
        <v>24619</v>
      </c>
      <c r="E14257">
        <v>0</v>
      </c>
      <c r="F14257">
        <v>0</v>
      </c>
      <c r="G14257">
        <v>12719</v>
      </c>
      <c r="H14257">
        <v>233</v>
      </c>
      <c r="I14257" s="119" t="s">
        <v>4726</v>
      </c>
      <c r="J14257" s="119" t="s">
        <v>139</v>
      </c>
      <c r="K14257" s="1">
        <v>46255.758941458334</v>
      </c>
      <c r="L14257">
        <v>0</v>
      </c>
      <c r="M14257">
        <v>11</v>
      </c>
      <c r="N14257">
        <v>0</v>
      </c>
      <c r="O14257">
        <v>6</v>
      </c>
      <c r="P14257" s="119" t="s">
        <v>20254</v>
      </c>
    </row>
    <row r="14258" spans="1:16" x14ac:dyDescent="0.25">
      <c r="A14258">
        <v>28162</v>
      </c>
      <c r="B14258" s="119" t="s">
        <v>9084</v>
      </c>
      <c r="C14258">
        <v>19</v>
      </c>
      <c r="E14258">
        <v>211</v>
      </c>
      <c r="F14258">
        <v>42</v>
      </c>
      <c r="G14258">
        <v>315</v>
      </c>
      <c r="H14258">
        <v>103</v>
      </c>
      <c r="I14258" s="119" t="s">
        <v>4726</v>
      </c>
      <c r="J14258" s="119" t="s">
        <v>22</v>
      </c>
      <c r="K14258" s="1">
        <v>46255.758941458334</v>
      </c>
      <c r="L14258">
        <v>12</v>
      </c>
      <c r="M14258">
        <v>3</v>
      </c>
      <c r="N14258">
        <v>1</v>
      </c>
      <c r="O14258">
        <v>2</v>
      </c>
      <c r="P14258" s="119" t="s">
        <v>20254</v>
      </c>
    </row>
    <row r="14259" spans="1:16" x14ac:dyDescent="0.25">
      <c r="A14259">
        <v>28163</v>
      </c>
      <c r="B14259" s="119" t="s">
        <v>9099</v>
      </c>
      <c r="C14259">
        <v>63</v>
      </c>
      <c r="D14259">
        <v>24557</v>
      </c>
      <c r="E14259">
        <v>0</v>
      </c>
      <c r="F14259">
        <v>0</v>
      </c>
      <c r="G14259">
        <v>559</v>
      </c>
      <c r="H14259">
        <v>191</v>
      </c>
      <c r="I14259" s="119" t="s">
        <v>4726</v>
      </c>
      <c r="J14259" s="119" t="s">
        <v>139</v>
      </c>
      <c r="K14259" s="1">
        <v>46255.758941458334</v>
      </c>
      <c r="L14259">
        <v>0</v>
      </c>
      <c r="M14259">
        <v>1</v>
      </c>
      <c r="N14259">
        <v>0</v>
      </c>
      <c r="O14259">
        <v>0</v>
      </c>
      <c r="P14259" s="119" t="s">
        <v>20254</v>
      </c>
    </row>
    <row r="14260" spans="1:16" x14ac:dyDescent="0.25">
      <c r="A14260">
        <v>28164</v>
      </c>
      <c r="B14260" s="119" t="s">
        <v>9100</v>
      </c>
      <c r="C14260">
        <v>21</v>
      </c>
      <c r="E14260">
        <v>631</v>
      </c>
      <c r="F14260">
        <v>38</v>
      </c>
      <c r="G14260">
        <v>98</v>
      </c>
      <c r="H14260">
        <v>43</v>
      </c>
      <c r="I14260" s="119" t="s">
        <v>4726</v>
      </c>
      <c r="J14260" s="119" t="s">
        <v>22</v>
      </c>
      <c r="K14260" s="1">
        <v>46255.758941458334</v>
      </c>
      <c r="L14260">
        <v>0</v>
      </c>
      <c r="M14260">
        <v>7</v>
      </c>
      <c r="N14260">
        <v>0</v>
      </c>
      <c r="O14260">
        <v>0</v>
      </c>
      <c r="P14260" s="119" t="s">
        <v>20254</v>
      </c>
    </row>
    <row r="14261" spans="1:16" x14ac:dyDescent="0.25">
      <c r="A14261">
        <v>28165</v>
      </c>
      <c r="B14261" s="119" t="s">
        <v>9099</v>
      </c>
      <c r="C14261">
        <v>69</v>
      </c>
      <c r="D14261">
        <v>24557</v>
      </c>
      <c r="E14261">
        <v>0</v>
      </c>
      <c r="F14261">
        <v>0</v>
      </c>
      <c r="G14261">
        <v>526</v>
      </c>
      <c r="H14261">
        <v>204</v>
      </c>
      <c r="I14261" s="119" t="s">
        <v>4726</v>
      </c>
      <c r="J14261" s="119" t="s">
        <v>139</v>
      </c>
      <c r="K14261" s="1">
        <v>46255.758941458334</v>
      </c>
      <c r="L14261">
        <v>0</v>
      </c>
      <c r="M14261">
        <v>0</v>
      </c>
      <c r="N14261">
        <v>0</v>
      </c>
      <c r="O14261">
        <v>0</v>
      </c>
      <c r="P14261" s="119" t="s">
        <v>20254</v>
      </c>
    </row>
    <row r="14262" spans="1:16" x14ac:dyDescent="0.25">
      <c r="A14262">
        <v>28166</v>
      </c>
      <c r="B14262" s="119" t="s">
        <v>9100</v>
      </c>
      <c r="C14262">
        <v>26</v>
      </c>
      <c r="E14262">
        <v>674</v>
      </c>
      <c r="F14262">
        <v>50</v>
      </c>
      <c r="G14262">
        <v>299</v>
      </c>
      <c r="H14262">
        <v>97</v>
      </c>
      <c r="I14262" s="119" t="s">
        <v>4726</v>
      </c>
      <c r="J14262" s="119" t="s">
        <v>22</v>
      </c>
      <c r="K14262" s="1">
        <v>46255.758941458334</v>
      </c>
      <c r="L14262">
        <v>11</v>
      </c>
      <c r="M14262">
        <v>2</v>
      </c>
      <c r="N14262">
        <v>3</v>
      </c>
      <c r="O14262">
        <v>0</v>
      </c>
      <c r="P14262" s="119" t="s">
        <v>20254</v>
      </c>
    </row>
    <row r="14263" spans="1:16" x14ac:dyDescent="0.25">
      <c r="A14263">
        <v>28167</v>
      </c>
      <c r="B14263" s="119" t="s">
        <v>9101</v>
      </c>
      <c r="C14263">
        <v>75</v>
      </c>
      <c r="D14263">
        <v>24634</v>
      </c>
      <c r="E14263">
        <v>16</v>
      </c>
      <c r="F14263">
        <v>219</v>
      </c>
      <c r="G14263">
        <v>577</v>
      </c>
      <c r="H14263">
        <v>220</v>
      </c>
      <c r="I14263" s="119" t="s">
        <v>4726</v>
      </c>
      <c r="J14263" s="119" t="s">
        <v>139</v>
      </c>
      <c r="K14263" s="1">
        <v>46255.758941458334</v>
      </c>
      <c r="L14263">
        <v>5</v>
      </c>
      <c r="M14263">
        <v>1</v>
      </c>
      <c r="N14263">
        <v>5</v>
      </c>
      <c r="O14263">
        <v>0</v>
      </c>
      <c r="P14263" s="119" t="s">
        <v>20254</v>
      </c>
    </row>
    <row r="14264" spans="1:16" x14ac:dyDescent="0.25">
      <c r="A14264">
        <v>28168</v>
      </c>
      <c r="B14264" s="119" t="s">
        <v>9100</v>
      </c>
      <c r="C14264">
        <v>31</v>
      </c>
      <c r="E14264">
        <v>531</v>
      </c>
      <c r="F14264">
        <v>56</v>
      </c>
      <c r="G14264">
        <v>300</v>
      </c>
      <c r="H14264">
        <v>175</v>
      </c>
      <c r="I14264" s="119" t="s">
        <v>4726</v>
      </c>
      <c r="J14264" s="119" t="s">
        <v>22</v>
      </c>
      <c r="K14264" s="1">
        <v>46255.758941458334</v>
      </c>
      <c r="L14264">
        <v>10</v>
      </c>
      <c r="M14264">
        <v>3</v>
      </c>
      <c r="N14264">
        <v>2</v>
      </c>
      <c r="O14264">
        <v>0</v>
      </c>
      <c r="P14264" s="119" t="s">
        <v>20254</v>
      </c>
    </row>
    <row r="14265" spans="1:16" x14ac:dyDescent="0.25">
      <c r="A14265">
        <v>28169</v>
      </c>
      <c r="B14265" s="119" t="s">
        <v>8987</v>
      </c>
      <c r="C14265">
        <v>80</v>
      </c>
      <c r="D14265">
        <v>24646</v>
      </c>
      <c r="E14265">
        <v>0</v>
      </c>
      <c r="F14265">
        <v>0</v>
      </c>
      <c r="G14265">
        <v>18803</v>
      </c>
      <c r="H14265">
        <v>233</v>
      </c>
      <c r="I14265" s="119" t="s">
        <v>4726</v>
      </c>
      <c r="J14265" s="119" t="s">
        <v>139</v>
      </c>
      <c r="K14265" s="1">
        <v>46255.758941458334</v>
      </c>
      <c r="L14265">
        <v>0</v>
      </c>
      <c r="M14265">
        <v>7</v>
      </c>
      <c r="N14265">
        <v>0</v>
      </c>
      <c r="O14265">
        <v>1</v>
      </c>
      <c r="P14265" s="119" t="s">
        <v>20254</v>
      </c>
    </row>
    <row r="14266" spans="1:16" x14ac:dyDescent="0.25">
      <c r="A14266">
        <v>28170</v>
      </c>
      <c r="B14266" s="119" t="s">
        <v>9100</v>
      </c>
      <c r="C14266">
        <v>36</v>
      </c>
      <c r="E14266">
        <v>341</v>
      </c>
      <c r="F14266">
        <v>66</v>
      </c>
      <c r="G14266">
        <v>251</v>
      </c>
      <c r="H14266">
        <v>161</v>
      </c>
      <c r="I14266" s="119" t="s">
        <v>4726</v>
      </c>
      <c r="J14266" s="119" t="s">
        <v>22</v>
      </c>
      <c r="K14266" s="1">
        <v>46255.758941458334</v>
      </c>
      <c r="L14266">
        <v>9</v>
      </c>
      <c r="M14266">
        <v>3</v>
      </c>
      <c r="N14266">
        <v>5</v>
      </c>
      <c r="O14266">
        <v>0</v>
      </c>
      <c r="P14266" s="119" t="s">
        <v>20254</v>
      </c>
    </row>
    <row r="14267" spans="1:16" x14ac:dyDescent="0.25">
      <c r="A14267">
        <v>28171</v>
      </c>
      <c r="B14267" s="119" t="s">
        <v>9102</v>
      </c>
      <c r="C14267">
        <v>64</v>
      </c>
      <c r="D14267">
        <v>24619</v>
      </c>
      <c r="E14267">
        <v>0</v>
      </c>
      <c r="F14267">
        <v>0</v>
      </c>
      <c r="G14267">
        <v>1073</v>
      </c>
      <c r="H14267">
        <v>191</v>
      </c>
      <c r="I14267" s="119" t="s">
        <v>4726</v>
      </c>
      <c r="J14267" s="119" t="s">
        <v>139</v>
      </c>
      <c r="K14267" s="1">
        <v>46255.758941458334</v>
      </c>
      <c r="L14267">
        <v>0</v>
      </c>
      <c r="M14267">
        <v>0</v>
      </c>
      <c r="N14267">
        <v>0</v>
      </c>
      <c r="O14267">
        <v>0</v>
      </c>
      <c r="P14267" s="119" t="s">
        <v>20254</v>
      </c>
    </row>
    <row r="14268" spans="1:16" x14ac:dyDescent="0.25">
      <c r="A14268">
        <v>28172</v>
      </c>
      <c r="B14268" s="119" t="s">
        <v>9103</v>
      </c>
      <c r="C14268">
        <v>22</v>
      </c>
      <c r="E14268">
        <v>357</v>
      </c>
      <c r="F14268">
        <v>40</v>
      </c>
      <c r="G14268">
        <v>396</v>
      </c>
      <c r="H14268">
        <v>68</v>
      </c>
      <c r="I14268" s="119" t="s">
        <v>4726</v>
      </c>
      <c r="J14268" s="119" t="s">
        <v>22</v>
      </c>
      <c r="K14268" s="1">
        <v>46255.758941458334</v>
      </c>
      <c r="L14268">
        <v>0</v>
      </c>
      <c r="M14268">
        <v>5</v>
      </c>
      <c r="N14268">
        <v>0</v>
      </c>
      <c r="O14268">
        <v>0</v>
      </c>
      <c r="P14268" s="119" t="s">
        <v>20254</v>
      </c>
    </row>
    <row r="14269" spans="1:16" x14ac:dyDescent="0.25">
      <c r="A14269">
        <v>28173</v>
      </c>
      <c r="B14269" s="119" t="s">
        <v>9104</v>
      </c>
      <c r="C14269">
        <v>70</v>
      </c>
      <c r="D14269">
        <v>24568</v>
      </c>
      <c r="E14269">
        <v>0</v>
      </c>
      <c r="F14269">
        <v>0</v>
      </c>
      <c r="G14269">
        <v>374</v>
      </c>
      <c r="H14269">
        <v>250</v>
      </c>
      <c r="I14269" s="119" t="s">
        <v>4726</v>
      </c>
      <c r="J14269" s="119" t="s">
        <v>139</v>
      </c>
      <c r="K14269" s="1">
        <v>46255.758941458334</v>
      </c>
      <c r="L14269">
        <v>0</v>
      </c>
      <c r="M14269">
        <v>2</v>
      </c>
      <c r="N14269">
        <v>0</v>
      </c>
      <c r="O14269">
        <v>2</v>
      </c>
      <c r="P14269" s="119" t="s">
        <v>20254</v>
      </c>
    </row>
    <row r="14270" spans="1:16" x14ac:dyDescent="0.25">
      <c r="A14270">
        <v>28174</v>
      </c>
      <c r="B14270" s="119" t="s">
        <v>9103</v>
      </c>
      <c r="C14270">
        <v>27</v>
      </c>
      <c r="E14270">
        <v>0</v>
      </c>
      <c r="F14270">
        <v>0</v>
      </c>
      <c r="G14270">
        <v>669</v>
      </c>
      <c r="H14270">
        <v>69</v>
      </c>
      <c r="I14270" s="119" t="s">
        <v>4726</v>
      </c>
      <c r="J14270" s="119" t="s">
        <v>22</v>
      </c>
      <c r="K14270" s="1">
        <v>46255.758941458334</v>
      </c>
      <c r="L14270">
        <v>0</v>
      </c>
      <c r="M14270">
        <v>4</v>
      </c>
      <c r="N14270">
        <v>0</v>
      </c>
      <c r="O14270">
        <v>0</v>
      </c>
      <c r="P14270" s="119" t="s">
        <v>20254</v>
      </c>
    </row>
    <row r="14271" spans="1:16" x14ac:dyDescent="0.25">
      <c r="A14271">
        <v>28175</v>
      </c>
      <c r="B14271" s="119" t="s">
        <v>9105</v>
      </c>
      <c r="C14271">
        <v>76</v>
      </c>
      <c r="D14271">
        <v>24625</v>
      </c>
      <c r="E14271">
        <v>0</v>
      </c>
      <c r="F14271">
        <v>0</v>
      </c>
      <c r="G14271">
        <v>30208</v>
      </c>
      <c r="H14271">
        <v>221</v>
      </c>
      <c r="I14271" s="119" t="s">
        <v>4726</v>
      </c>
      <c r="J14271" s="119" t="s">
        <v>139</v>
      </c>
      <c r="K14271" s="1">
        <v>46255.758941458334</v>
      </c>
      <c r="L14271">
        <v>0</v>
      </c>
      <c r="M14271">
        <v>17</v>
      </c>
      <c r="N14271">
        <v>0</v>
      </c>
      <c r="O14271">
        <v>1</v>
      </c>
      <c r="P14271" s="119" t="s">
        <v>20254</v>
      </c>
    </row>
    <row r="14272" spans="1:16" x14ac:dyDescent="0.25">
      <c r="A14272">
        <v>28176</v>
      </c>
      <c r="B14272" s="119" t="s">
        <v>9103</v>
      </c>
      <c r="C14272">
        <v>32</v>
      </c>
      <c r="E14272">
        <v>549</v>
      </c>
      <c r="F14272">
        <v>57</v>
      </c>
      <c r="G14272">
        <v>252</v>
      </c>
      <c r="H14272">
        <v>99</v>
      </c>
      <c r="I14272" s="119" t="s">
        <v>4726</v>
      </c>
      <c r="J14272" s="119" t="s">
        <v>22</v>
      </c>
      <c r="K14272" s="1">
        <v>46255.758941458334</v>
      </c>
      <c r="L14272">
        <v>12</v>
      </c>
      <c r="M14272">
        <v>3</v>
      </c>
      <c r="N14272">
        <v>5</v>
      </c>
      <c r="O14272">
        <v>1</v>
      </c>
      <c r="P14272" s="119" t="s">
        <v>20254</v>
      </c>
    </row>
    <row r="14273" spans="1:16" x14ac:dyDescent="0.25">
      <c r="A14273">
        <v>28177</v>
      </c>
      <c r="B14273" s="119" t="s">
        <v>9104</v>
      </c>
      <c r="C14273">
        <v>80</v>
      </c>
      <c r="D14273">
        <v>24568</v>
      </c>
      <c r="E14273">
        <v>0</v>
      </c>
      <c r="F14273">
        <v>0</v>
      </c>
      <c r="G14273">
        <v>4893</v>
      </c>
      <c r="H14273">
        <v>233</v>
      </c>
      <c r="I14273" s="119" t="s">
        <v>4726</v>
      </c>
      <c r="J14273" s="119" t="s">
        <v>139</v>
      </c>
      <c r="K14273" s="1">
        <v>46255.758941458334</v>
      </c>
      <c r="L14273">
        <v>0</v>
      </c>
      <c r="M14273">
        <v>9</v>
      </c>
      <c r="N14273">
        <v>0</v>
      </c>
      <c r="O14273">
        <v>3</v>
      </c>
      <c r="P14273" s="119" t="s">
        <v>20254</v>
      </c>
    </row>
    <row r="14274" spans="1:16" x14ac:dyDescent="0.25">
      <c r="A14274">
        <v>28178</v>
      </c>
      <c r="B14274" s="119" t="s">
        <v>9103</v>
      </c>
      <c r="C14274">
        <v>37</v>
      </c>
      <c r="E14274">
        <v>796</v>
      </c>
      <c r="F14274">
        <v>63</v>
      </c>
      <c r="G14274">
        <v>257</v>
      </c>
      <c r="H14274">
        <v>100</v>
      </c>
      <c r="I14274" s="119" t="s">
        <v>4726</v>
      </c>
      <c r="J14274" s="119" t="s">
        <v>22</v>
      </c>
      <c r="K14274" s="1">
        <v>46255.758941458334</v>
      </c>
      <c r="L14274">
        <v>9</v>
      </c>
      <c r="M14274">
        <v>1</v>
      </c>
      <c r="N14274">
        <v>1</v>
      </c>
      <c r="O14274">
        <v>0</v>
      </c>
      <c r="P14274" s="119" t="s">
        <v>20254</v>
      </c>
    </row>
    <row r="14275" spans="1:16" x14ac:dyDescent="0.25">
      <c r="A14275">
        <v>28179</v>
      </c>
      <c r="B14275" s="119" t="s">
        <v>9097</v>
      </c>
      <c r="C14275">
        <v>65</v>
      </c>
      <c r="D14275">
        <v>24549</v>
      </c>
      <c r="E14275">
        <v>0</v>
      </c>
      <c r="F14275">
        <v>0</v>
      </c>
      <c r="G14275">
        <v>373</v>
      </c>
      <c r="H14275">
        <v>200</v>
      </c>
      <c r="I14275" s="119" t="s">
        <v>4726</v>
      </c>
      <c r="J14275" s="119" t="s">
        <v>139</v>
      </c>
      <c r="K14275" s="1">
        <v>46255.758941458334</v>
      </c>
      <c r="L14275">
        <v>0</v>
      </c>
      <c r="M14275">
        <v>6</v>
      </c>
      <c r="N14275">
        <v>0</v>
      </c>
      <c r="O14275">
        <v>1</v>
      </c>
      <c r="P14275" s="119" t="s">
        <v>20254</v>
      </c>
    </row>
    <row r="14276" spans="1:16" x14ac:dyDescent="0.25">
      <c r="A14276">
        <v>28180</v>
      </c>
      <c r="B14276" s="119" t="s">
        <v>9106</v>
      </c>
      <c r="C14276">
        <v>71</v>
      </c>
      <c r="D14276">
        <v>24568</v>
      </c>
      <c r="E14276">
        <v>0</v>
      </c>
      <c r="F14276">
        <v>0</v>
      </c>
      <c r="G14276">
        <v>480</v>
      </c>
      <c r="H14276">
        <v>209</v>
      </c>
      <c r="I14276" s="119" t="s">
        <v>4726</v>
      </c>
      <c r="J14276" s="119" t="s">
        <v>139</v>
      </c>
      <c r="K14276" s="1">
        <v>46255.758941458334</v>
      </c>
      <c r="L14276">
        <v>0</v>
      </c>
      <c r="M14276">
        <v>4</v>
      </c>
      <c r="N14276">
        <v>0</v>
      </c>
      <c r="O14276">
        <v>3</v>
      </c>
      <c r="P14276" s="119" t="s">
        <v>20254</v>
      </c>
    </row>
    <row r="14277" spans="1:16" x14ac:dyDescent="0.25">
      <c r="A14277">
        <v>28181</v>
      </c>
      <c r="B14277" s="119" t="s">
        <v>9107</v>
      </c>
      <c r="C14277">
        <v>23</v>
      </c>
      <c r="E14277">
        <v>54</v>
      </c>
      <c r="F14277">
        <v>45</v>
      </c>
      <c r="G14277">
        <v>257</v>
      </c>
      <c r="H14277">
        <v>86</v>
      </c>
      <c r="I14277" s="119" t="s">
        <v>4726</v>
      </c>
      <c r="J14277" s="119" t="s">
        <v>22</v>
      </c>
      <c r="K14277" s="1">
        <v>46255.758941458334</v>
      </c>
      <c r="L14277">
        <v>3</v>
      </c>
      <c r="M14277">
        <v>0</v>
      </c>
      <c r="N14277">
        <v>3</v>
      </c>
      <c r="O14277">
        <v>0</v>
      </c>
      <c r="P14277" s="119" t="s">
        <v>20254</v>
      </c>
    </row>
    <row r="14278" spans="1:16" x14ac:dyDescent="0.25">
      <c r="A14278">
        <v>28182</v>
      </c>
      <c r="B14278" s="119" t="s">
        <v>9107</v>
      </c>
      <c r="C14278">
        <v>28</v>
      </c>
      <c r="E14278">
        <v>21</v>
      </c>
      <c r="F14278">
        <v>48</v>
      </c>
      <c r="G14278">
        <v>141</v>
      </c>
      <c r="H14278">
        <v>52</v>
      </c>
      <c r="I14278" s="119" t="s">
        <v>4726</v>
      </c>
      <c r="J14278" s="119" t="s">
        <v>22</v>
      </c>
      <c r="K14278" s="1">
        <v>46255.758941458334</v>
      </c>
      <c r="L14278">
        <v>8</v>
      </c>
      <c r="M14278">
        <v>0</v>
      </c>
      <c r="N14278">
        <v>0</v>
      </c>
      <c r="O14278">
        <v>0</v>
      </c>
      <c r="P14278" s="119" t="s">
        <v>20254</v>
      </c>
    </row>
    <row r="14279" spans="1:16" x14ac:dyDescent="0.25">
      <c r="A14279">
        <v>28183</v>
      </c>
      <c r="B14279" s="119" t="s">
        <v>9108</v>
      </c>
      <c r="C14279">
        <v>77</v>
      </c>
      <c r="D14279">
        <v>24625</v>
      </c>
      <c r="E14279">
        <v>0</v>
      </c>
      <c r="F14279">
        <v>0</v>
      </c>
      <c r="G14279">
        <v>29072</v>
      </c>
      <c r="H14279">
        <v>223</v>
      </c>
      <c r="I14279" s="119" t="s">
        <v>4726</v>
      </c>
      <c r="J14279" s="119" t="s">
        <v>139</v>
      </c>
      <c r="K14279" s="1">
        <v>46255.758941458334</v>
      </c>
      <c r="L14279">
        <v>0</v>
      </c>
      <c r="M14279">
        <v>20</v>
      </c>
      <c r="N14279">
        <v>0</v>
      </c>
      <c r="O14279">
        <v>3</v>
      </c>
      <c r="P14279" s="119" t="s">
        <v>20254</v>
      </c>
    </row>
    <row r="14280" spans="1:16" x14ac:dyDescent="0.25">
      <c r="A14280">
        <v>28184</v>
      </c>
      <c r="B14280" s="119" t="s">
        <v>9107</v>
      </c>
      <c r="C14280">
        <v>33</v>
      </c>
      <c r="E14280">
        <v>1048</v>
      </c>
      <c r="F14280">
        <v>59</v>
      </c>
      <c r="G14280">
        <v>278</v>
      </c>
      <c r="H14280">
        <v>99</v>
      </c>
      <c r="I14280" s="119" t="s">
        <v>4726</v>
      </c>
      <c r="J14280" s="119" t="s">
        <v>22</v>
      </c>
      <c r="K14280" s="1">
        <v>46255.758941458334</v>
      </c>
      <c r="L14280">
        <v>12</v>
      </c>
      <c r="M14280">
        <v>1</v>
      </c>
      <c r="N14280">
        <v>3</v>
      </c>
      <c r="O14280">
        <v>0</v>
      </c>
      <c r="P14280" s="119" t="s">
        <v>20254</v>
      </c>
    </row>
    <row r="14281" spans="1:16" x14ac:dyDescent="0.25">
      <c r="A14281">
        <v>28185</v>
      </c>
      <c r="B14281" s="119" t="s">
        <v>9109</v>
      </c>
      <c r="C14281">
        <v>80</v>
      </c>
      <c r="D14281">
        <v>24610</v>
      </c>
      <c r="E14281">
        <v>0</v>
      </c>
      <c r="F14281">
        <v>0</v>
      </c>
      <c r="G14281">
        <v>16439</v>
      </c>
      <c r="H14281">
        <v>233</v>
      </c>
      <c r="I14281" s="119" t="s">
        <v>4726</v>
      </c>
      <c r="J14281" s="119" t="s">
        <v>139</v>
      </c>
      <c r="K14281" s="1">
        <v>46255.758941458334</v>
      </c>
      <c r="L14281">
        <v>0</v>
      </c>
      <c r="M14281">
        <v>16</v>
      </c>
      <c r="N14281">
        <v>0</v>
      </c>
      <c r="O14281">
        <v>7</v>
      </c>
      <c r="P14281" s="119" t="s">
        <v>20254</v>
      </c>
    </row>
    <row r="14282" spans="1:16" x14ac:dyDescent="0.25">
      <c r="A14282">
        <v>28186</v>
      </c>
      <c r="B14282" s="119" t="s">
        <v>9107</v>
      </c>
      <c r="C14282">
        <v>38</v>
      </c>
      <c r="E14282">
        <v>225</v>
      </c>
      <c r="F14282">
        <v>64</v>
      </c>
      <c r="G14282">
        <v>264</v>
      </c>
      <c r="H14282">
        <v>113</v>
      </c>
      <c r="I14282" s="119" t="s">
        <v>4726</v>
      </c>
      <c r="J14282" s="119" t="s">
        <v>22</v>
      </c>
      <c r="K14282" s="1">
        <v>46255.758941458334</v>
      </c>
      <c r="L14282">
        <v>8</v>
      </c>
      <c r="M14282">
        <v>2</v>
      </c>
      <c r="N14282">
        <v>1</v>
      </c>
      <c r="O14282">
        <v>0</v>
      </c>
      <c r="P14282" s="119" t="s">
        <v>20254</v>
      </c>
    </row>
    <row r="14283" spans="1:16" x14ac:dyDescent="0.25">
      <c r="A14283">
        <v>28187</v>
      </c>
      <c r="B14283" s="119" t="s">
        <v>9110</v>
      </c>
      <c r="C14283">
        <v>66</v>
      </c>
      <c r="D14283">
        <v>24558</v>
      </c>
      <c r="E14283">
        <v>0</v>
      </c>
      <c r="F14283">
        <v>0</v>
      </c>
      <c r="G14283">
        <v>805</v>
      </c>
      <c r="H14283">
        <v>198</v>
      </c>
      <c r="I14283" s="119" t="s">
        <v>4726</v>
      </c>
      <c r="J14283" s="119" t="s">
        <v>139</v>
      </c>
      <c r="K14283" s="1">
        <v>46255.758941458334</v>
      </c>
      <c r="L14283">
        <v>0</v>
      </c>
      <c r="M14283">
        <v>0</v>
      </c>
      <c r="N14283">
        <v>0</v>
      </c>
      <c r="O14283">
        <v>0</v>
      </c>
      <c r="P14283" s="119" t="s">
        <v>20254</v>
      </c>
    </row>
    <row r="14284" spans="1:16" x14ac:dyDescent="0.25">
      <c r="A14284">
        <v>28188</v>
      </c>
      <c r="B14284" s="119" t="s">
        <v>9107</v>
      </c>
      <c r="C14284">
        <v>43</v>
      </c>
      <c r="E14284">
        <v>546</v>
      </c>
      <c r="F14284">
        <v>71</v>
      </c>
      <c r="G14284">
        <v>193</v>
      </c>
      <c r="H14284">
        <v>75</v>
      </c>
      <c r="I14284" s="119" t="s">
        <v>4726</v>
      </c>
      <c r="J14284" s="119" t="s">
        <v>22</v>
      </c>
      <c r="K14284" s="1">
        <v>46255.758941458334</v>
      </c>
      <c r="L14284">
        <v>15</v>
      </c>
      <c r="M14284">
        <v>1</v>
      </c>
      <c r="N14284">
        <v>6</v>
      </c>
      <c r="O14284">
        <v>0</v>
      </c>
      <c r="P14284" s="119" t="s">
        <v>20254</v>
      </c>
    </row>
    <row r="14285" spans="1:16" x14ac:dyDescent="0.25">
      <c r="A14285">
        <v>28189</v>
      </c>
      <c r="B14285" s="119" t="s">
        <v>9111</v>
      </c>
      <c r="C14285">
        <v>72</v>
      </c>
      <c r="D14285">
        <v>24613</v>
      </c>
      <c r="E14285">
        <v>0</v>
      </c>
      <c r="F14285">
        <v>0</v>
      </c>
      <c r="G14285">
        <v>686</v>
      </c>
      <c r="H14285">
        <v>212</v>
      </c>
      <c r="I14285" s="119" t="s">
        <v>4726</v>
      </c>
      <c r="J14285" s="119" t="s">
        <v>139</v>
      </c>
      <c r="K14285" s="1">
        <v>46255.758941458334</v>
      </c>
      <c r="L14285">
        <v>0</v>
      </c>
      <c r="M14285">
        <v>0</v>
      </c>
      <c r="N14285">
        <v>0</v>
      </c>
      <c r="O14285">
        <v>0</v>
      </c>
      <c r="P14285" s="119" t="s">
        <v>20254</v>
      </c>
    </row>
    <row r="14286" spans="1:16" x14ac:dyDescent="0.25">
      <c r="A14286">
        <v>28190</v>
      </c>
      <c r="B14286" s="119" t="s">
        <v>9100</v>
      </c>
      <c r="C14286">
        <v>24</v>
      </c>
      <c r="E14286">
        <v>0</v>
      </c>
      <c r="F14286">
        <v>0</v>
      </c>
      <c r="G14286">
        <v>509</v>
      </c>
      <c r="H14286">
        <v>95</v>
      </c>
      <c r="I14286" s="119" t="s">
        <v>4726</v>
      </c>
      <c r="J14286" s="119" t="s">
        <v>22</v>
      </c>
      <c r="K14286" s="1">
        <v>46255.758941458334</v>
      </c>
      <c r="L14286">
        <v>0</v>
      </c>
      <c r="M14286">
        <v>6</v>
      </c>
      <c r="N14286">
        <v>0</v>
      </c>
      <c r="O14286">
        <v>5</v>
      </c>
      <c r="P14286" s="119" t="s">
        <v>20254</v>
      </c>
    </row>
    <row r="14287" spans="1:16" x14ac:dyDescent="0.25">
      <c r="A14287">
        <v>28191</v>
      </c>
      <c r="B14287" s="119" t="s">
        <v>9112</v>
      </c>
      <c r="C14287">
        <v>78</v>
      </c>
      <c r="D14287">
        <v>24660</v>
      </c>
      <c r="E14287">
        <v>0</v>
      </c>
      <c r="F14287">
        <v>0</v>
      </c>
      <c r="G14287">
        <v>11093</v>
      </c>
      <c r="H14287">
        <v>226</v>
      </c>
      <c r="I14287" s="119" t="s">
        <v>4726</v>
      </c>
      <c r="J14287" s="119" t="s">
        <v>139</v>
      </c>
      <c r="K14287" s="1">
        <v>46255.758941458334</v>
      </c>
      <c r="L14287">
        <v>0</v>
      </c>
      <c r="M14287">
        <v>11</v>
      </c>
      <c r="N14287">
        <v>0</v>
      </c>
      <c r="O14287">
        <v>4</v>
      </c>
      <c r="P14287" s="119" t="s">
        <v>20254</v>
      </c>
    </row>
    <row r="14288" spans="1:16" x14ac:dyDescent="0.25">
      <c r="A14288">
        <v>28192</v>
      </c>
      <c r="B14288" s="119" t="s">
        <v>9112</v>
      </c>
      <c r="C14288">
        <v>80</v>
      </c>
      <c r="D14288">
        <v>24660</v>
      </c>
      <c r="E14288">
        <v>0</v>
      </c>
      <c r="F14288">
        <v>0</v>
      </c>
      <c r="G14288">
        <v>11913</v>
      </c>
      <c r="H14288">
        <v>233</v>
      </c>
      <c r="I14288" s="119" t="s">
        <v>4726</v>
      </c>
      <c r="J14288" s="119" t="s">
        <v>139</v>
      </c>
      <c r="K14288" s="1">
        <v>46255.758941458334</v>
      </c>
      <c r="L14288">
        <v>0</v>
      </c>
      <c r="M14288">
        <v>11</v>
      </c>
      <c r="N14288">
        <v>0</v>
      </c>
      <c r="O14288">
        <v>2</v>
      </c>
      <c r="P14288" s="119" t="s">
        <v>20254</v>
      </c>
    </row>
    <row r="14289" spans="1:16" x14ac:dyDescent="0.25">
      <c r="A14289">
        <v>28193</v>
      </c>
      <c r="B14289" s="119" t="s">
        <v>9113</v>
      </c>
      <c r="C14289">
        <v>29</v>
      </c>
      <c r="E14289">
        <v>0</v>
      </c>
      <c r="F14289">
        <v>0</v>
      </c>
      <c r="G14289">
        <v>345</v>
      </c>
      <c r="H14289">
        <v>60</v>
      </c>
      <c r="I14289" s="119" t="s">
        <v>4726</v>
      </c>
      <c r="J14289" s="119" t="s">
        <v>22</v>
      </c>
      <c r="K14289" s="1">
        <v>46255.758941458334</v>
      </c>
      <c r="L14289">
        <v>0</v>
      </c>
      <c r="M14289">
        <v>3</v>
      </c>
      <c r="N14289">
        <v>0</v>
      </c>
      <c r="O14289">
        <v>0</v>
      </c>
      <c r="P14289" s="119" t="s">
        <v>20254</v>
      </c>
    </row>
    <row r="14290" spans="1:16" x14ac:dyDescent="0.25">
      <c r="A14290">
        <v>28194</v>
      </c>
      <c r="B14290" s="119" t="s">
        <v>9100</v>
      </c>
      <c r="C14290">
        <v>34</v>
      </c>
      <c r="E14290">
        <v>1486</v>
      </c>
      <c r="F14290">
        <v>60</v>
      </c>
      <c r="G14290">
        <v>388</v>
      </c>
      <c r="H14290">
        <v>103</v>
      </c>
      <c r="I14290" s="119" t="s">
        <v>4726</v>
      </c>
      <c r="J14290" s="119" t="s">
        <v>22</v>
      </c>
      <c r="K14290" s="1">
        <v>46255.758941458334</v>
      </c>
      <c r="L14290">
        <v>6</v>
      </c>
      <c r="M14290">
        <v>3</v>
      </c>
      <c r="N14290">
        <v>0</v>
      </c>
      <c r="O14290">
        <v>1</v>
      </c>
      <c r="P14290" s="119" t="s">
        <v>20254</v>
      </c>
    </row>
    <row r="14291" spans="1:16" x14ac:dyDescent="0.25">
      <c r="A14291">
        <v>28195</v>
      </c>
      <c r="B14291" s="119" t="s">
        <v>9100</v>
      </c>
      <c r="C14291">
        <v>39</v>
      </c>
      <c r="E14291">
        <v>677</v>
      </c>
      <c r="F14291">
        <v>67</v>
      </c>
      <c r="G14291">
        <v>495</v>
      </c>
      <c r="H14291">
        <v>107</v>
      </c>
      <c r="I14291" s="119" t="s">
        <v>4726</v>
      </c>
      <c r="J14291" s="119" t="s">
        <v>22</v>
      </c>
      <c r="K14291" s="1">
        <v>46255.758941458334</v>
      </c>
      <c r="L14291">
        <v>12</v>
      </c>
      <c r="M14291">
        <v>1</v>
      </c>
      <c r="N14291">
        <v>3</v>
      </c>
      <c r="O14291">
        <v>0</v>
      </c>
      <c r="P14291" s="119" t="s">
        <v>20254</v>
      </c>
    </row>
    <row r="14292" spans="1:16" x14ac:dyDescent="0.25">
      <c r="A14292">
        <v>28196</v>
      </c>
      <c r="B14292" s="119" t="s">
        <v>9114</v>
      </c>
      <c r="C14292">
        <v>39</v>
      </c>
      <c r="D14292">
        <v>24553</v>
      </c>
      <c r="E14292">
        <v>133</v>
      </c>
      <c r="F14292">
        <v>522</v>
      </c>
      <c r="G14292">
        <v>487</v>
      </c>
      <c r="H14292">
        <v>1173</v>
      </c>
      <c r="I14292" s="119" t="s">
        <v>4726</v>
      </c>
      <c r="J14292" s="119" t="s">
        <v>222</v>
      </c>
      <c r="K14292" s="1">
        <v>46255.758941458334</v>
      </c>
      <c r="L14292">
        <v>0</v>
      </c>
      <c r="M14292">
        <v>6</v>
      </c>
      <c r="N14292">
        <v>0</v>
      </c>
      <c r="O14292">
        <v>1</v>
      </c>
      <c r="P14292" s="119" t="s">
        <v>20254</v>
      </c>
    </row>
    <row r="14293" spans="1:16" x14ac:dyDescent="0.25">
      <c r="A14293">
        <v>28197</v>
      </c>
      <c r="B14293" s="119" t="s">
        <v>9100</v>
      </c>
      <c r="C14293">
        <v>44</v>
      </c>
      <c r="E14293">
        <v>460</v>
      </c>
      <c r="F14293">
        <v>71</v>
      </c>
      <c r="G14293">
        <v>212</v>
      </c>
      <c r="H14293">
        <v>100</v>
      </c>
      <c r="I14293" s="119" t="s">
        <v>4726</v>
      </c>
      <c r="J14293" s="119" t="s">
        <v>22</v>
      </c>
      <c r="K14293" s="1">
        <v>46255.758941458334</v>
      </c>
      <c r="L14293">
        <v>11</v>
      </c>
      <c r="M14293">
        <v>2</v>
      </c>
      <c r="N14293">
        <v>3</v>
      </c>
      <c r="O14293">
        <v>0</v>
      </c>
      <c r="P14293" s="119" t="s">
        <v>20254</v>
      </c>
    </row>
    <row r="14294" spans="1:16" x14ac:dyDescent="0.25">
      <c r="A14294">
        <v>28198</v>
      </c>
      <c r="B14294" s="119" t="s">
        <v>9100</v>
      </c>
      <c r="C14294">
        <v>41</v>
      </c>
      <c r="E14294">
        <v>581</v>
      </c>
      <c r="F14294">
        <v>68</v>
      </c>
      <c r="G14294">
        <v>222</v>
      </c>
      <c r="H14294">
        <v>210</v>
      </c>
      <c r="I14294" s="119" t="s">
        <v>4726</v>
      </c>
      <c r="J14294" s="119" t="s">
        <v>22</v>
      </c>
      <c r="K14294" s="1">
        <v>46255.758941458334</v>
      </c>
      <c r="L14294">
        <v>12</v>
      </c>
      <c r="M14294">
        <v>5</v>
      </c>
      <c r="N14294">
        <v>0</v>
      </c>
      <c r="O14294">
        <v>1</v>
      </c>
      <c r="P14294" s="119" t="s">
        <v>20254</v>
      </c>
    </row>
    <row r="14295" spans="1:16" x14ac:dyDescent="0.25">
      <c r="A14295">
        <v>28199</v>
      </c>
      <c r="B14295" s="119" t="s">
        <v>9081</v>
      </c>
      <c r="C14295">
        <v>46</v>
      </c>
      <c r="D14295">
        <v>24626</v>
      </c>
      <c r="E14295">
        <v>550</v>
      </c>
      <c r="F14295">
        <v>420</v>
      </c>
      <c r="G14295">
        <v>787</v>
      </c>
      <c r="H14295">
        <v>985</v>
      </c>
      <c r="I14295" s="119" t="s">
        <v>4726</v>
      </c>
      <c r="J14295" s="119" t="s">
        <v>222</v>
      </c>
      <c r="K14295" s="1">
        <v>46255.758941458334</v>
      </c>
      <c r="L14295">
        <v>0</v>
      </c>
      <c r="M14295">
        <v>4</v>
      </c>
      <c r="N14295">
        <v>0</v>
      </c>
      <c r="O14295">
        <v>0</v>
      </c>
      <c r="P14295" s="119" t="s">
        <v>20254</v>
      </c>
    </row>
    <row r="14296" spans="1:16" x14ac:dyDescent="0.25">
      <c r="A14296">
        <v>28200</v>
      </c>
      <c r="B14296" s="119" t="s">
        <v>9100</v>
      </c>
      <c r="C14296">
        <v>46</v>
      </c>
      <c r="E14296">
        <v>297</v>
      </c>
      <c r="F14296">
        <v>76</v>
      </c>
      <c r="G14296">
        <v>225</v>
      </c>
      <c r="H14296">
        <v>100</v>
      </c>
      <c r="I14296" s="119" t="s">
        <v>4726</v>
      </c>
      <c r="J14296" s="119" t="s">
        <v>22</v>
      </c>
      <c r="K14296" s="1">
        <v>46255.758941458334</v>
      </c>
      <c r="L14296">
        <v>10</v>
      </c>
      <c r="M14296">
        <v>1</v>
      </c>
      <c r="N14296">
        <v>4</v>
      </c>
      <c r="O14296">
        <v>0</v>
      </c>
      <c r="P14296" s="119" t="s">
        <v>20254</v>
      </c>
    </row>
    <row r="14297" spans="1:16" x14ac:dyDescent="0.25">
      <c r="A14297">
        <v>28201</v>
      </c>
      <c r="B14297" s="119" t="s">
        <v>9115</v>
      </c>
      <c r="C14297">
        <v>53</v>
      </c>
      <c r="D14297">
        <v>24614</v>
      </c>
      <c r="E14297">
        <v>168</v>
      </c>
      <c r="F14297">
        <v>437</v>
      </c>
      <c r="G14297">
        <v>248</v>
      </c>
      <c r="H14297">
        <v>1337</v>
      </c>
      <c r="I14297" s="119" t="s">
        <v>4726</v>
      </c>
      <c r="J14297" s="119" t="s">
        <v>222</v>
      </c>
      <c r="K14297" s="1">
        <v>46255.758941458334</v>
      </c>
      <c r="L14297">
        <v>0</v>
      </c>
      <c r="M14297">
        <v>1</v>
      </c>
      <c r="N14297">
        <v>0</v>
      </c>
      <c r="O14297">
        <v>1</v>
      </c>
      <c r="P14297" s="119" t="s">
        <v>20254</v>
      </c>
    </row>
    <row r="14298" spans="1:16" x14ac:dyDescent="0.25">
      <c r="A14298">
        <v>28202</v>
      </c>
      <c r="B14298" s="119" t="s">
        <v>9090</v>
      </c>
      <c r="C14298">
        <v>40</v>
      </c>
      <c r="D14298">
        <v>24656</v>
      </c>
      <c r="E14298">
        <v>144</v>
      </c>
      <c r="F14298">
        <v>1479</v>
      </c>
      <c r="G14298">
        <v>288</v>
      </c>
      <c r="H14298">
        <v>2488</v>
      </c>
      <c r="I14298" s="119" t="s">
        <v>4726</v>
      </c>
      <c r="J14298" s="119" t="s">
        <v>222</v>
      </c>
      <c r="K14298" s="1">
        <v>46255.758941458334</v>
      </c>
      <c r="L14298">
        <v>0</v>
      </c>
      <c r="M14298">
        <v>1</v>
      </c>
      <c r="N14298">
        <v>0</v>
      </c>
      <c r="O14298">
        <v>0</v>
      </c>
      <c r="P14298" s="119" t="s">
        <v>20254</v>
      </c>
    </row>
    <row r="14299" spans="1:16" x14ac:dyDescent="0.25">
      <c r="A14299">
        <v>28203</v>
      </c>
      <c r="B14299" s="119" t="s">
        <v>9100</v>
      </c>
      <c r="C14299">
        <v>51</v>
      </c>
      <c r="E14299">
        <v>677</v>
      </c>
      <c r="F14299">
        <v>84</v>
      </c>
      <c r="G14299">
        <v>222</v>
      </c>
      <c r="H14299">
        <v>127</v>
      </c>
      <c r="I14299" s="119" t="s">
        <v>4726</v>
      </c>
      <c r="J14299" s="119" t="s">
        <v>22</v>
      </c>
      <c r="K14299" s="1">
        <v>46255.758941458334</v>
      </c>
      <c r="L14299">
        <v>11</v>
      </c>
      <c r="M14299">
        <v>0</v>
      </c>
      <c r="N14299">
        <v>5</v>
      </c>
      <c r="O14299">
        <v>0</v>
      </c>
      <c r="P14299" s="119" t="s">
        <v>20254</v>
      </c>
    </row>
    <row r="14300" spans="1:16" x14ac:dyDescent="0.25">
      <c r="A14300">
        <v>28204</v>
      </c>
      <c r="B14300" s="119" t="s">
        <v>9100</v>
      </c>
      <c r="C14300">
        <v>56</v>
      </c>
      <c r="E14300">
        <v>207</v>
      </c>
      <c r="F14300">
        <v>88</v>
      </c>
      <c r="G14300">
        <v>188</v>
      </c>
      <c r="H14300">
        <v>114</v>
      </c>
      <c r="I14300" s="119" t="s">
        <v>4726</v>
      </c>
      <c r="J14300" s="119" t="s">
        <v>22</v>
      </c>
      <c r="K14300" s="1">
        <v>46255.758941458334</v>
      </c>
      <c r="L14300">
        <v>5</v>
      </c>
      <c r="M14300">
        <v>0</v>
      </c>
      <c r="N14300">
        <v>1</v>
      </c>
      <c r="O14300">
        <v>0</v>
      </c>
      <c r="P14300" s="119" t="s">
        <v>20254</v>
      </c>
    </row>
    <row r="14301" spans="1:16" x14ac:dyDescent="0.25">
      <c r="A14301">
        <v>28205</v>
      </c>
      <c r="B14301" s="119" t="s">
        <v>9116</v>
      </c>
      <c r="C14301">
        <v>47</v>
      </c>
      <c r="D14301">
        <v>24574</v>
      </c>
      <c r="E14301">
        <v>238</v>
      </c>
      <c r="F14301">
        <v>365</v>
      </c>
      <c r="G14301">
        <v>906</v>
      </c>
      <c r="H14301">
        <v>900</v>
      </c>
      <c r="I14301" s="119" t="s">
        <v>4726</v>
      </c>
      <c r="J14301" s="119" t="s">
        <v>222</v>
      </c>
      <c r="K14301" s="1">
        <v>46255.758941458334</v>
      </c>
      <c r="L14301">
        <v>0</v>
      </c>
      <c r="M14301">
        <v>2</v>
      </c>
      <c r="N14301">
        <v>0</v>
      </c>
      <c r="O14301">
        <v>1</v>
      </c>
      <c r="P14301" s="119" t="s">
        <v>20254</v>
      </c>
    </row>
    <row r="14302" spans="1:16" x14ac:dyDescent="0.25">
      <c r="A14302">
        <v>28206</v>
      </c>
      <c r="B14302" s="119" t="s">
        <v>9116</v>
      </c>
      <c r="C14302">
        <v>54</v>
      </c>
      <c r="D14302">
        <v>24574</v>
      </c>
      <c r="E14302">
        <v>280</v>
      </c>
      <c r="F14302">
        <v>601</v>
      </c>
      <c r="G14302">
        <v>366</v>
      </c>
      <c r="H14302">
        <v>1394</v>
      </c>
      <c r="I14302" s="119" t="s">
        <v>4726</v>
      </c>
      <c r="J14302" s="119" t="s">
        <v>222</v>
      </c>
      <c r="K14302" s="1">
        <v>46255.758941458334</v>
      </c>
      <c r="L14302">
        <v>0</v>
      </c>
      <c r="M14302">
        <v>3</v>
      </c>
      <c r="N14302">
        <v>0</v>
      </c>
      <c r="O14302">
        <v>0</v>
      </c>
      <c r="P14302" s="119" t="s">
        <v>20254</v>
      </c>
    </row>
    <row r="14303" spans="1:16" x14ac:dyDescent="0.25">
      <c r="A14303">
        <v>28207</v>
      </c>
      <c r="B14303" s="119" t="s">
        <v>9103</v>
      </c>
      <c r="C14303">
        <v>42</v>
      </c>
      <c r="E14303">
        <v>490</v>
      </c>
      <c r="F14303">
        <v>70</v>
      </c>
      <c r="G14303">
        <v>245</v>
      </c>
      <c r="H14303">
        <v>110</v>
      </c>
      <c r="I14303" s="119" t="s">
        <v>4726</v>
      </c>
      <c r="J14303" s="119" t="s">
        <v>22</v>
      </c>
      <c r="K14303" s="1">
        <v>46255.758941458334</v>
      </c>
      <c r="L14303">
        <v>22</v>
      </c>
      <c r="M14303">
        <v>4</v>
      </c>
      <c r="N14303">
        <v>8</v>
      </c>
      <c r="O14303">
        <v>0</v>
      </c>
      <c r="P14303" s="119" t="s">
        <v>20254</v>
      </c>
    </row>
    <row r="14304" spans="1:16" x14ac:dyDescent="0.25">
      <c r="A14304">
        <v>28208</v>
      </c>
      <c r="B14304" s="119" t="s">
        <v>9117</v>
      </c>
      <c r="C14304">
        <v>55</v>
      </c>
      <c r="D14304">
        <v>24635</v>
      </c>
      <c r="E14304">
        <v>90</v>
      </c>
      <c r="F14304">
        <v>532</v>
      </c>
      <c r="G14304">
        <v>637</v>
      </c>
      <c r="H14304">
        <v>750</v>
      </c>
      <c r="I14304" s="119" t="s">
        <v>4726</v>
      </c>
      <c r="J14304" s="119" t="s">
        <v>222</v>
      </c>
      <c r="K14304" s="1">
        <v>46255.758941458334</v>
      </c>
      <c r="L14304">
        <v>0</v>
      </c>
      <c r="M14304">
        <v>3</v>
      </c>
      <c r="N14304">
        <v>0</v>
      </c>
      <c r="O14304">
        <v>0</v>
      </c>
      <c r="P14304" s="119" t="s">
        <v>20254</v>
      </c>
    </row>
    <row r="14305" spans="1:16" x14ac:dyDescent="0.25">
      <c r="A14305">
        <v>28209</v>
      </c>
      <c r="B14305" s="119" t="s">
        <v>9103</v>
      </c>
      <c r="C14305">
        <v>47</v>
      </c>
      <c r="E14305">
        <v>1971</v>
      </c>
      <c r="F14305">
        <v>75</v>
      </c>
      <c r="G14305">
        <v>354</v>
      </c>
      <c r="H14305">
        <v>99</v>
      </c>
      <c r="I14305" s="119" t="s">
        <v>4726</v>
      </c>
      <c r="J14305" s="119" t="s">
        <v>22</v>
      </c>
      <c r="K14305" s="1">
        <v>46255.758941458334</v>
      </c>
      <c r="L14305">
        <v>10</v>
      </c>
      <c r="M14305">
        <v>2</v>
      </c>
      <c r="N14305">
        <v>1</v>
      </c>
      <c r="O14305">
        <v>1</v>
      </c>
      <c r="P14305" s="119" t="s">
        <v>20254</v>
      </c>
    </row>
    <row r="14306" spans="1:16" x14ac:dyDescent="0.25">
      <c r="A14306">
        <v>28210</v>
      </c>
      <c r="B14306" s="119" t="s">
        <v>9118</v>
      </c>
      <c r="C14306">
        <v>60</v>
      </c>
      <c r="D14306">
        <v>24598</v>
      </c>
      <c r="E14306">
        <v>352</v>
      </c>
      <c r="F14306">
        <v>845</v>
      </c>
      <c r="G14306">
        <v>331</v>
      </c>
      <c r="H14306">
        <v>1295</v>
      </c>
      <c r="I14306" s="119" t="s">
        <v>4726</v>
      </c>
      <c r="J14306" s="119" t="s">
        <v>222</v>
      </c>
      <c r="K14306" s="1">
        <v>46255.758941458334</v>
      </c>
      <c r="L14306">
        <v>0</v>
      </c>
      <c r="M14306">
        <v>6</v>
      </c>
      <c r="N14306">
        <v>0</v>
      </c>
      <c r="O14306">
        <v>3</v>
      </c>
      <c r="P14306" s="119" t="s">
        <v>20254</v>
      </c>
    </row>
    <row r="14307" spans="1:16" x14ac:dyDescent="0.25">
      <c r="A14307">
        <v>28211</v>
      </c>
      <c r="B14307" s="119" t="s">
        <v>9103</v>
      </c>
      <c r="C14307">
        <v>52</v>
      </c>
      <c r="E14307">
        <v>177</v>
      </c>
      <c r="F14307">
        <v>82</v>
      </c>
      <c r="G14307">
        <v>190</v>
      </c>
      <c r="H14307">
        <v>117</v>
      </c>
      <c r="I14307" s="119" t="s">
        <v>4726</v>
      </c>
      <c r="J14307" s="119" t="s">
        <v>22</v>
      </c>
      <c r="K14307" s="1">
        <v>46255.758941458334</v>
      </c>
      <c r="L14307">
        <v>6</v>
      </c>
      <c r="M14307">
        <v>1</v>
      </c>
      <c r="N14307">
        <v>1</v>
      </c>
      <c r="O14307">
        <v>0</v>
      </c>
      <c r="P14307" s="119" t="s">
        <v>20254</v>
      </c>
    </row>
    <row r="14308" spans="1:16" x14ac:dyDescent="0.25">
      <c r="A14308">
        <v>28212</v>
      </c>
      <c r="B14308" s="119" t="s">
        <v>9098</v>
      </c>
      <c r="C14308">
        <v>67</v>
      </c>
      <c r="D14308">
        <v>24620</v>
      </c>
      <c r="E14308">
        <v>144</v>
      </c>
      <c r="F14308">
        <v>309</v>
      </c>
      <c r="G14308">
        <v>279</v>
      </c>
      <c r="H14308">
        <v>2290</v>
      </c>
      <c r="I14308" s="119" t="s">
        <v>4726</v>
      </c>
      <c r="J14308" s="119" t="s">
        <v>222</v>
      </c>
      <c r="K14308" s="1">
        <v>46255.758941458334</v>
      </c>
      <c r="L14308">
        <v>1</v>
      </c>
      <c r="M14308">
        <v>5</v>
      </c>
      <c r="N14308">
        <v>0</v>
      </c>
      <c r="O14308">
        <v>1</v>
      </c>
      <c r="P14308" s="119" t="s">
        <v>20254</v>
      </c>
    </row>
    <row r="14309" spans="1:16" x14ac:dyDescent="0.25">
      <c r="A14309">
        <v>28213</v>
      </c>
      <c r="B14309" s="119" t="s">
        <v>9103</v>
      </c>
      <c r="C14309">
        <v>57</v>
      </c>
      <c r="E14309">
        <v>177</v>
      </c>
      <c r="F14309">
        <v>88</v>
      </c>
      <c r="G14309">
        <v>139</v>
      </c>
      <c r="H14309">
        <v>120</v>
      </c>
      <c r="I14309" s="119" t="s">
        <v>4726</v>
      </c>
      <c r="J14309" s="119" t="s">
        <v>22</v>
      </c>
      <c r="K14309" s="1">
        <v>46255.758941458334</v>
      </c>
      <c r="L14309">
        <v>9</v>
      </c>
      <c r="M14309">
        <v>0</v>
      </c>
      <c r="N14309">
        <v>2</v>
      </c>
      <c r="O14309">
        <v>0</v>
      </c>
      <c r="P14309" s="119" t="s">
        <v>20254</v>
      </c>
    </row>
    <row r="14310" spans="1:16" x14ac:dyDescent="0.25">
      <c r="A14310">
        <v>28214</v>
      </c>
      <c r="B14310" s="119" t="s">
        <v>9107</v>
      </c>
      <c r="C14310">
        <v>48</v>
      </c>
      <c r="E14310">
        <v>527</v>
      </c>
      <c r="F14310">
        <v>77</v>
      </c>
      <c r="G14310">
        <v>244</v>
      </c>
      <c r="H14310">
        <v>95</v>
      </c>
      <c r="I14310" s="119" t="s">
        <v>4726</v>
      </c>
      <c r="J14310" s="119" t="s">
        <v>22</v>
      </c>
      <c r="K14310" s="1">
        <v>46255.758941458334</v>
      </c>
      <c r="L14310">
        <v>11</v>
      </c>
      <c r="M14310">
        <v>0</v>
      </c>
      <c r="N14310">
        <v>2</v>
      </c>
      <c r="O14310">
        <v>0</v>
      </c>
      <c r="P14310" s="119" t="s">
        <v>20254</v>
      </c>
    </row>
    <row r="14311" spans="1:16" x14ac:dyDescent="0.25">
      <c r="A14311">
        <v>28215</v>
      </c>
      <c r="B14311" s="119" t="s">
        <v>9119</v>
      </c>
      <c r="C14311">
        <v>74</v>
      </c>
      <c r="D14311">
        <v>24617</v>
      </c>
      <c r="E14311">
        <v>500</v>
      </c>
      <c r="F14311">
        <v>1453</v>
      </c>
      <c r="G14311">
        <v>224</v>
      </c>
      <c r="H14311">
        <v>3000</v>
      </c>
      <c r="I14311" s="119" t="s">
        <v>4726</v>
      </c>
      <c r="J14311" s="119" t="s">
        <v>222</v>
      </c>
      <c r="K14311" s="1">
        <v>46255.758941458334</v>
      </c>
      <c r="L14311">
        <v>283</v>
      </c>
      <c r="M14311">
        <v>2</v>
      </c>
      <c r="N14311">
        <v>0</v>
      </c>
      <c r="O14311">
        <v>0</v>
      </c>
      <c r="P14311" s="119" t="s">
        <v>20254</v>
      </c>
    </row>
    <row r="14312" spans="1:16" x14ac:dyDescent="0.25">
      <c r="A14312">
        <v>28216</v>
      </c>
      <c r="B14312" s="119" t="s">
        <v>9097</v>
      </c>
      <c r="C14312">
        <v>80</v>
      </c>
      <c r="D14312">
        <v>24550</v>
      </c>
      <c r="E14312">
        <v>1213</v>
      </c>
      <c r="F14312">
        <v>1900</v>
      </c>
      <c r="G14312">
        <v>5669</v>
      </c>
      <c r="H14312">
        <v>2399</v>
      </c>
      <c r="I14312" s="119" t="s">
        <v>4726</v>
      </c>
      <c r="J14312" s="119" t="s">
        <v>222</v>
      </c>
      <c r="K14312" s="1">
        <v>46255.758941458334</v>
      </c>
      <c r="L14312">
        <v>1145</v>
      </c>
      <c r="M14312">
        <v>568</v>
      </c>
      <c r="N14312">
        <v>443</v>
      </c>
      <c r="O14312">
        <v>183</v>
      </c>
      <c r="P14312" s="119" t="s">
        <v>20254</v>
      </c>
    </row>
    <row r="14313" spans="1:16" x14ac:dyDescent="0.25">
      <c r="A14313">
        <v>28217</v>
      </c>
      <c r="B14313" s="119" t="s">
        <v>9107</v>
      </c>
      <c r="C14313">
        <v>53</v>
      </c>
      <c r="E14313">
        <v>980</v>
      </c>
      <c r="F14313">
        <v>84</v>
      </c>
      <c r="G14313">
        <v>220</v>
      </c>
      <c r="H14313">
        <v>94</v>
      </c>
      <c r="I14313" s="119" t="s">
        <v>4726</v>
      </c>
      <c r="J14313" s="119" t="s">
        <v>22</v>
      </c>
      <c r="K14313" s="1">
        <v>46255.758941458334</v>
      </c>
      <c r="L14313">
        <v>9</v>
      </c>
      <c r="M14313">
        <v>2</v>
      </c>
      <c r="N14313">
        <v>1</v>
      </c>
      <c r="O14313">
        <v>0</v>
      </c>
      <c r="P14313" s="119" t="s">
        <v>20254</v>
      </c>
    </row>
    <row r="14314" spans="1:16" x14ac:dyDescent="0.25">
      <c r="A14314">
        <v>28218</v>
      </c>
      <c r="B14314" s="119" t="s">
        <v>9107</v>
      </c>
      <c r="C14314">
        <v>58</v>
      </c>
      <c r="E14314">
        <v>0</v>
      </c>
      <c r="F14314">
        <v>0</v>
      </c>
      <c r="G14314">
        <v>521</v>
      </c>
      <c r="H14314">
        <v>89</v>
      </c>
      <c r="I14314" s="119" t="s">
        <v>4726</v>
      </c>
      <c r="J14314" s="119" t="s">
        <v>22</v>
      </c>
      <c r="K14314" s="1">
        <v>46255.758941458334</v>
      </c>
      <c r="L14314">
        <v>0</v>
      </c>
      <c r="M14314">
        <v>1</v>
      </c>
      <c r="N14314">
        <v>0</v>
      </c>
      <c r="O14314">
        <v>0</v>
      </c>
      <c r="P14314" s="119" t="s">
        <v>20254</v>
      </c>
    </row>
    <row r="14315" spans="1:16" x14ac:dyDescent="0.25">
      <c r="A14315">
        <v>28219</v>
      </c>
      <c r="B14315" s="119" t="s">
        <v>9120</v>
      </c>
      <c r="C14315">
        <v>61</v>
      </c>
      <c r="D14315">
        <v>24606</v>
      </c>
      <c r="E14315">
        <v>143</v>
      </c>
      <c r="F14315">
        <v>282</v>
      </c>
      <c r="G14315">
        <v>93</v>
      </c>
      <c r="H14315">
        <v>2475</v>
      </c>
      <c r="I14315" s="119" t="s">
        <v>4726</v>
      </c>
      <c r="J14315" s="119" t="s">
        <v>222</v>
      </c>
      <c r="K14315" s="1">
        <v>46255.758941458334</v>
      </c>
      <c r="L14315">
        <v>2</v>
      </c>
      <c r="M14315">
        <v>4</v>
      </c>
      <c r="N14315">
        <v>1</v>
      </c>
      <c r="O14315">
        <v>0</v>
      </c>
      <c r="P14315" s="119" t="s">
        <v>20254</v>
      </c>
    </row>
    <row r="14316" spans="1:16" x14ac:dyDescent="0.25">
      <c r="A14316">
        <v>28220</v>
      </c>
      <c r="B14316" s="119" t="s">
        <v>9121</v>
      </c>
      <c r="C14316">
        <v>68</v>
      </c>
      <c r="D14316">
        <v>24593</v>
      </c>
      <c r="E14316">
        <v>271</v>
      </c>
      <c r="F14316">
        <v>1154</v>
      </c>
      <c r="G14316">
        <v>105</v>
      </c>
      <c r="H14316">
        <v>2667</v>
      </c>
      <c r="I14316" s="119" t="s">
        <v>4726</v>
      </c>
      <c r="J14316" s="119" t="s">
        <v>222</v>
      </c>
      <c r="K14316" s="1">
        <v>46255.758941458334</v>
      </c>
      <c r="L14316">
        <v>50</v>
      </c>
      <c r="M14316">
        <v>0</v>
      </c>
      <c r="N14316">
        <v>0</v>
      </c>
      <c r="O14316">
        <v>0</v>
      </c>
      <c r="P14316" s="119" t="s">
        <v>20254</v>
      </c>
    </row>
    <row r="14317" spans="1:16" x14ac:dyDescent="0.25">
      <c r="A14317">
        <v>28221</v>
      </c>
      <c r="B14317" s="119" t="s">
        <v>9107</v>
      </c>
      <c r="C14317">
        <v>63</v>
      </c>
      <c r="E14317">
        <v>0</v>
      </c>
      <c r="F14317">
        <v>0</v>
      </c>
      <c r="G14317">
        <v>696</v>
      </c>
      <c r="H14317">
        <v>96</v>
      </c>
      <c r="I14317" s="119" t="s">
        <v>4726</v>
      </c>
      <c r="J14317" s="119" t="s">
        <v>22</v>
      </c>
      <c r="K14317" s="1">
        <v>46255.758941458334</v>
      </c>
      <c r="L14317">
        <v>0</v>
      </c>
      <c r="M14317">
        <v>0</v>
      </c>
      <c r="N14317">
        <v>0</v>
      </c>
      <c r="O14317">
        <v>0</v>
      </c>
      <c r="P14317" s="119" t="s">
        <v>20254</v>
      </c>
    </row>
    <row r="14318" spans="1:16" x14ac:dyDescent="0.25">
      <c r="A14318">
        <v>28222</v>
      </c>
      <c r="B14318" s="119" t="s">
        <v>9100</v>
      </c>
      <c r="C14318">
        <v>49</v>
      </c>
      <c r="E14318">
        <v>382</v>
      </c>
      <c r="F14318">
        <v>79</v>
      </c>
      <c r="G14318">
        <v>264</v>
      </c>
      <c r="H14318">
        <v>123</v>
      </c>
      <c r="I14318" s="119" t="s">
        <v>4726</v>
      </c>
      <c r="J14318" s="119" t="s">
        <v>22</v>
      </c>
      <c r="K14318" s="1">
        <v>46255.758941458334</v>
      </c>
      <c r="L14318">
        <v>8</v>
      </c>
      <c r="M14318">
        <v>0</v>
      </c>
      <c r="N14318">
        <v>2</v>
      </c>
      <c r="O14318">
        <v>0</v>
      </c>
      <c r="P14318" s="119" t="s">
        <v>20254</v>
      </c>
    </row>
    <row r="14319" spans="1:16" x14ac:dyDescent="0.25">
      <c r="A14319">
        <v>28223</v>
      </c>
      <c r="B14319" s="119" t="s">
        <v>9122</v>
      </c>
      <c r="C14319">
        <v>75</v>
      </c>
      <c r="D14319">
        <v>24633</v>
      </c>
      <c r="E14319">
        <v>530</v>
      </c>
      <c r="F14319">
        <v>1526</v>
      </c>
      <c r="G14319">
        <v>160</v>
      </c>
      <c r="H14319">
        <v>2663</v>
      </c>
      <c r="I14319" s="119" t="s">
        <v>4726</v>
      </c>
      <c r="J14319" s="119" t="s">
        <v>222</v>
      </c>
      <c r="K14319" s="1">
        <v>46255.758941458334</v>
      </c>
      <c r="L14319">
        <v>284</v>
      </c>
      <c r="M14319">
        <v>4</v>
      </c>
      <c r="N14319">
        <v>1</v>
      </c>
      <c r="O14319">
        <v>1</v>
      </c>
      <c r="P14319" s="119" t="s">
        <v>20254</v>
      </c>
    </row>
    <row r="14320" spans="1:16" x14ac:dyDescent="0.25">
      <c r="A14320">
        <v>28224</v>
      </c>
      <c r="B14320" s="119" t="s">
        <v>9123</v>
      </c>
      <c r="C14320">
        <v>80</v>
      </c>
      <c r="D14320">
        <v>24577</v>
      </c>
      <c r="E14320">
        <v>811</v>
      </c>
      <c r="F14320">
        <v>1630</v>
      </c>
      <c r="G14320">
        <v>4096</v>
      </c>
      <c r="H14320">
        <v>2214</v>
      </c>
      <c r="I14320" s="119" t="s">
        <v>4726</v>
      </c>
      <c r="J14320" s="119" t="s">
        <v>222</v>
      </c>
      <c r="K14320" s="1">
        <v>46255.758941458334</v>
      </c>
      <c r="L14320">
        <v>597</v>
      </c>
      <c r="M14320">
        <v>1116</v>
      </c>
      <c r="N14320">
        <v>77</v>
      </c>
      <c r="O14320">
        <v>4</v>
      </c>
      <c r="P14320" s="119" t="s">
        <v>20254</v>
      </c>
    </row>
    <row r="14321" spans="1:16" x14ac:dyDescent="0.25">
      <c r="A14321">
        <v>28225</v>
      </c>
      <c r="B14321" s="119" t="s">
        <v>9100</v>
      </c>
      <c r="C14321">
        <v>54</v>
      </c>
      <c r="E14321">
        <v>1471</v>
      </c>
      <c r="F14321">
        <v>86</v>
      </c>
      <c r="G14321">
        <v>178</v>
      </c>
      <c r="H14321">
        <v>100</v>
      </c>
      <c r="I14321" s="119" t="s">
        <v>4726</v>
      </c>
      <c r="J14321" s="119" t="s">
        <v>22</v>
      </c>
      <c r="K14321" s="1">
        <v>46255.758941458334</v>
      </c>
      <c r="L14321">
        <v>8</v>
      </c>
      <c r="M14321">
        <v>0</v>
      </c>
      <c r="N14321">
        <v>2</v>
      </c>
      <c r="O14321">
        <v>0</v>
      </c>
      <c r="P14321" s="119" t="s">
        <v>20254</v>
      </c>
    </row>
    <row r="14322" spans="1:16" x14ac:dyDescent="0.25">
      <c r="A14322">
        <v>28226</v>
      </c>
      <c r="B14322" s="119" t="s">
        <v>9100</v>
      </c>
      <c r="C14322">
        <v>59</v>
      </c>
      <c r="E14322">
        <v>10</v>
      </c>
      <c r="F14322">
        <v>80</v>
      </c>
      <c r="G14322">
        <v>484</v>
      </c>
      <c r="H14322">
        <v>91</v>
      </c>
      <c r="I14322" s="119" t="s">
        <v>4726</v>
      </c>
      <c r="J14322" s="119" t="s">
        <v>22</v>
      </c>
      <c r="K14322" s="1">
        <v>46255.758941458334</v>
      </c>
      <c r="L14322">
        <v>0</v>
      </c>
      <c r="M14322">
        <v>1</v>
      </c>
      <c r="N14322">
        <v>0</v>
      </c>
      <c r="O14322">
        <v>0</v>
      </c>
      <c r="P14322" s="119" t="s">
        <v>20254</v>
      </c>
    </row>
    <row r="14323" spans="1:16" x14ac:dyDescent="0.25">
      <c r="A14323">
        <v>28227</v>
      </c>
      <c r="B14323" s="119" t="s">
        <v>9124</v>
      </c>
      <c r="C14323">
        <v>62</v>
      </c>
      <c r="D14323">
        <v>24647</v>
      </c>
      <c r="E14323">
        <v>49</v>
      </c>
      <c r="F14323">
        <v>283</v>
      </c>
      <c r="G14323">
        <v>111</v>
      </c>
      <c r="H14323">
        <v>1578</v>
      </c>
      <c r="I14323" s="119" t="s">
        <v>4726</v>
      </c>
      <c r="J14323" s="119" t="s">
        <v>222</v>
      </c>
      <c r="K14323" s="1">
        <v>46255.758941458334</v>
      </c>
      <c r="L14323">
        <v>1</v>
      </c>
      <c r="M14323">
        <v>4</v>
      </c>
      <c r="N14323">
        <v>0</v>
      </c>
      <c r="O14323">
        <v>1</v>
      </c>
      <c r="P14323" s="119" t="s">
        <v>20254</v>
      </c>
    </row>
    <row r="14324" spans="1:16" x14ac:dyDescent="0.25">
      <c r="A14324">
        <v>28228</v>
      </c>
      <c r="B14324" s="119" t="s">
        <v>9125</v>
      </c>
      <c r="C14324">
        <v>69</v>
      </c>
      <c r="D14324">
        <v>24614</v>
      </c>
      <c r="E14324">
        <v>357</v>
      </c>
      <c r="F14324">
        <v>1519</v>
      </c>
      <c r="G14324">
        <v>71</v>
      </c>
      <c r="H14324">
        <v>2500</v>
      </c>
      <c r="I14324" s="119" t="s">
        <v>4726</v>
      </c>
      <c r="J14324" s="119" t="s">
        <v>222</v>
      </c>
      <c r="K14324" s="1">
        <v>46255.758941458334</v>
      </c>
      <c r="L14324">
        <v>481</v>
      </c>
      <c r="M14324">
        <v>0</v>
      </c>
      <c r="N14324">
        <v>302</v>
      </c>
      <c r="O14324">
        <v>0</v>
      </c>
      <c r="P14324" s="119" t="s">
        <v>20254</v>
      </c>
    </row>
    <row r="14325" spans="1:16" x14ac:dyDescent="0.25">
      <c r="A14325">
        <v>28229</v>
      </c>
      <c r="B14325" s="119" t="s">
        <v>9100</v>
      </c>
      <c r="C14325">
        <v>64</v>
      </c>
      <c r="E14325">
        <v>0</v>
      </c>
      <c r="F14325">
        <v>0</v>
      </c>
      <c r="G14325">
        <v>1195</v>
      </c>
      <c r="H14325">
        <v>96</v>
      </c>
      <c r="I14325" s="119" t="s">
        <v>4726</v>
      </c>
      <c r="J14325" s="119" t="s">
        <v>22</v>
      </c>
      <c r="K14325" s="1">
        <v>46255.758941458334</v>
      </c>
      <c r="L14325">
        <v>0</v>
      </c>
      <c r="M14325">
        <v>2</v>
      </c>
      <c r="N14325">
        <v>0</v>
      </c>
      <c r="O14325">
        <v>0</v>
      </c>
      <c r="P14325" s="119" t="s">
        <v>20254</v>
      </c>
    </row>
    <row r="14326" spans="1:16" x14ac:dyDescent="0.25">
      <c r="A14326">
        <v>28230</v>
      </c>
      <c r="B14326" s="119" t="s">
        <v>9126</v>
      </c>
      <c r="C14326">
        <v>61</v>
      </c>
      <c r="E14326">
        <v>0</v>
      </c>
      <c r="F14326">
        <v>0</v>
      </c>
      <c r="G14326">
        <v>689</v>
      </c>
      <c r="H14326">
        <v>105</v>
      </c>
      <c r="I14326" s="119" t="s">
        <v>4726</v>
      </c>
      <c r="J14326" s="119" t="s">
        <v>22</v>
      </c>
      <c r="K14326" s="1">
        <v>46255.758941458334</v>
      </c>
      <c r="L14326">
        <v>0</v>
      </c>
      <c r="M14326">
        <v>4</v>
      </c>
      <c r="N14326">
        <v>0</v>
      </c>
      <c r="O14326">
        <v>1</v>
      </c>
      <c r="P14326" s="119" t="s">
        <v>20254</v>
      </c>
    </row>
    <row r="14327" spans="1:16" x14ac:dyDescent="0.25">
      <c r="A14327">
        <v>28231</v>
      </c>
      <c r="B14327" s="119" t="s">
        <v>9127</v>
      </c>
      <c r="C14327">
        <v>76</v>
      </c>
      <c r="D14327">
        <v>24577</v>
      </c>
      <c r="E14327">
        <v>1096</v>
      </c>
      <c r="F14327">
        <v>1393</v>
      </c>
      <c r="G14327">
        <v>3695</v>
      </c>
      <c r="H14327">
        <v>2208</v>
      </c>
      <c r="I14327" s="119" t="s">
        <v>4726</v>
      </c>
      <c r="J14327" s="119" t="s">
        <v>222</v>
      </c>
      <c r="K14327" s="1">
        <v>46255.758941458334</v>
      </c>
      <c r="L14327">
        <v>775</v>
      </c>
      <c r="M14327">
        <v>600</v>
      </c>
      <c r="N14327">
        <v>504</v>
      </c>
      <c r="O14327">
        <v>42</v>
      </c>
      <c r="P14327" s="119" t="s">
        <v>20254</v>
      </c>
    </row>
    <row r="14328" spans="1:16" x14ac:dyDescent="0.25">
      <c r="A14328">
        <v>28232</v>
      </c>
      <c r="B14328" s="119" t="s">
        <v>9126</v>
      </c>
      <c r="C14328">
        <v>66</v>
      </c>
      <c r="E14328">
        <v>0</v>
      </c>
      <c r="F14328">
        <v>0</v>
      </c>
      <c r="G14328">
        <v>710</v>
      </c>
      <c r="H14328">
        <v>99</v>
      </c>
      <c r="I14328" s="119" t="s">
        <v>4726</v>
      </c>
      <c r="J14328" s="119" t="s">
        <v>22</v>
      </c>
      <c r="K14328" s="1">
        <v>46255.758941458334</v>
      </c>
      <c r="L14328">
        <v>0</v>
      </c>
      <c r="M14328">
        <v>1</v>
      </c>
      <c r="N14328">
        <v>0</v>
      </c>
      <c r="O14328">
        <v>0</v>
      </c>
      <c r="P14328" s="119" t="s">
        <v>20254</v>
      </c>
    </row>
    <row r="14329" spans="1:16" x14ac:dyDescent="0.25">
      <c r="A14329">
        <v>28233</v>
      </c>
      <c r="B14329" s="119" t="s">
        <v>9128</v>
      </c>
      <c r="C14329">
        <v>80</v>
      </c>
      <c r="D14329">
        <v>24604</v>
      </c>
      <c r="E14329">
        <v>762</v>
      </c>
      <c r="F14329">
        <v>1730</v>
      </c>
      <c r="G14329">
        <v>5212</v>
      </c>
      <c r="H14329">
        <v>2396</v>
      </c>
      <c r="I14329" s="119" t="s">
        <v>4726</v>
      </c>
      <c r="J14329" s="119" t="s">
        <v>222</v>
      </c>
      <c r="K14329" s="1">
        <v>46255.758941458334</v>
      </c>
      <c r="L14329">
        <v>1057</v>
      </c>
      <c r="M14329">
        <v>55</v>
      </c>
      <c r="N14329">
        <v>363</v>
      </c>
      <c r="O14329">
        <v>19</v>
      </c>
      <c r="P14329" s="119" t="s">
        <v>20254</v>
      </c>
    </row>
    <row r="14330" spans="1:16" x14ac:dyDescent="0.25">
      <c r="A14330">
        <v>28234</v>
      </c>
      <c r="B14330" s="119" t="s">
        <v>9108</v>
      </c>
      <c r="C14330">
        <v>70</v>
      </c>
      <c r="D14330">
        <v>24626</v>
      </c>
      <c r="E14330">
        <v>841</v>
      </c>
      <c r="F14330">
        <v>1560</v>
      </c>
      <c r="G14330">
        <v>492</v>
      </c>
      <c r="H14330">
        <v>4947</v>
      </c>
      <c r="I14330" s="119" t="s">
        <v>4726</v>
      </c>
      <c r="J14330" s="119" t="s">
        <v>222</v>
      </c>
      <c r="K14330" s="1">
        <v>46255.758941458334</v>
      </c>
      <c r="L14330">
        <v>297</v>
      </c>
      <c r="M14330">
        <v>2</v>
      </c>
      <c r="N14330">
        <v>151</v>
      </c>
      <c r="O14330">
        <v>0</v>
      </c>
      <c r="P14330" s="119" t="s">
        <v>20254</v>
      </c>
    </row>
    <row r="14331" spans="1:16" x14ac:dyDescent="0.25">
      <c r="A14331">
        <v>28235</v>
      </c>
      <c r="B14331" s="119" t="s">
        <v>9126</v>
      </c>
      <c r="C14331">
        <v>71</v>
      </c>
      <c r="E14331">
        <v>0</v>
      </c>
      <c r="F14331">
        <v>0</v>
      </c>
      <c r="G14331">
        <v>1948</v>
      </c>
      <c r="H14331">
        <v>105</v>
      </c>
      <c r="I14331" s="119" t="s">
        <v>4726</v>
      </c>
      <c r="J14331" s="119" t="s">
        <v>22</v>
      </c>
      <c r="K14331" s="1">
        <v>46255.758941458334</v>
      </c>
      <c r="L14331">
        <v>0</v>
      </c>
      <c r="M14331">
        <v>2</v>
      </c>
      <c r="N14331">
        <v>0</v>
      </c>
      <c r="O14331">
        <v>0</v>
      </c>
      <c r="P14331" s="119" t="s">
        <v>20254</v>
      </c>
    </row>
    <row r="14332" spans="1:16" x14ac:dyDescent="0.25">
      <c r="A14332">
        <v>28236</v>
      </c>
      <c r="B14332" s="119" t="s">
        <v>9126</v>
      </c>
      <c r="C14332">
        <v>76</v>
      </c>
      <c r="E14332">
        <v>0</v>
      </c>
      <c r="F14332">
        <v>0</v>
      </c>
      <c r="G14332">
        <v>13023</v>
      </c>
      <c r="H14332">
        <v>112</v>
      </c>
      <c r="I14332" s="119" t="s">
        <v>4726</v>
      </c>
      <c r="J14332" s="119" t="s">
        <v>22</v>
      </c>
      <c r="K14332" s="1">
        <v>46255.758941458334</v>
      </c>
      <c r="L14332">
        <v>0</v>
      </c>
      <c r="M14332">
        <v>13</v>
      </c>
      <c r="N14332">
        <v>0</v>
      </c>
      <c r="O14332">
        <v>2</v>
      </c>
      <c r="P14332" s="119" t="s">
        <v>20254</v>
      </c>
    </row>
    <row r="14333" spans="1:16" x14ac:dyDescent="0.25">
      <c r="A14333">
        <v>28237</v>
      </c>
      <c r="B14333" s="119" t="s">
        <v>9096</v>
      </c>
      <c r="C14333">
        <v>77</v>
      </c>
      <c r="D14333">
        <v>24633</v>
      </c>
      <c r="E14333">
        <v>1263</v>
      </c>
      <c r="F14333">
        <v>1850</v>
      </c>
      <c r="G14333">
        <v>3758</v>
      </c>
      <c r="H14333">
        <v>2150</v>
      </c>
      <c r="I14333" s="119" t="s">
        <v>4726</v>
      </c>
      <c r="J14333" s="119" t="s">
        <v>222</v>
      </c>
      <c r="K14333" s="1">
        <v>46255.758941458334</v>
      </c>
      <c r="L14333">
        <v>844</v>
      </c>
      <c r="M14333">
        <v>78</v>
      </c>
      <c r="N14333">
        <v>301</v>
      </c>
      <c r="O14333">
        <v>60</v>
      </c>
      <c r="P14333" s="119" t="s">
        <v>20254</v>
      </c>
    </row>
    <row r="14334" spans="1:16" x14ac:dyDescent="0.25">
      <c r="A14334">
        <v>28238</v>
      </c>
      <c r="B14334" s="119" t="s">
        <v>9129</v>
      </c>
      <c r="C14334">
        <v>80</v>
      </c>
      <c r="D14334">
        <v>24581</v>
      </c>
      <c r="E14334">
        <v>1290</v>
      </c>
      <c r="F14334">
        <v>1587</v>
      </c>
      <c r="G14334">
        <v>4376</v>
      </c>
      <c r="H14334">
        <v>2087</v>
      </c>
      <c r="I14334" s="119" t="s">
        <v>4726</v>
      </c>
      <c r="J14334" s="119" t="s">
        <v>222</v>
      </c>
      <c r="K14334" s="1">
        <v>46255.758941458334</v>
      </c>
      <c r="L14334">
        <v>1252</v>
      </c>
      <c r="M14334">
        <v>115</v>
      </c>
      <c r="N14334">
        <v>720</v>
      </c>
      <c r="O14334">
        <v>49</v>
      </c>
      <c r="P14334" s="119" t="s">
        <v>20254</v>
      </c>
    </row>
    <row r="14335" spans="1:16" x14ac:dyDescent="0.25">
      <c r="A14335">
        <v>28239</v>
      </c>
      <c r="B14335" s="119" t="s">
        <v>9126</v>
      </c>
      <c r="C14335">
        <v>80</v>
      </c>
      <c r="E14335">
        <v>0</v>
      </c>
      <c r="F14335">
        <v>0</v>
      </c>
      <c r="G14335">
        <v>6089</v>
      </c>
      <c r="H14335">
        <v>117</v>
      </c>
      <c r="I14335" s="119" t="s">
        <v>4726</v>
      </c>
      <c r="J14335" s="119" t="s">
        <v>22</v>
      </c>
      <c r="K14335" s="1">
        <v>46255.758941458334</v>
      </c>
      <c r="L14335">
        <v>0</v>
      </c>
      <c r="M14335">
        <v>4</v>
      </c>
      <c r="N14335">
        <v>0</v>
      </c>
      <c r="O14335">
        <v>1</v>
      </c>
      <c r="P14335" s="119" t="s">
        <v>20254</v>
      </c>
    </row>
    <row r="14336" spans="1:16" x14ac:dyDescent="0.25">
      <c r="A14336">
        <v>28240</v>
      </c>
      <c r="B14336" s="119" t="s">
        <v>9130</v>
      </c>
      <c r="C14336">
        <v>62</v>
      </c>
      <c r="E14336">
        <v>0</v>
      </c>
      <c r="F14336">
        <v>0</v>
      </c>
      <c r="G14336">
        <v>581</v>
      </c>
      <c r="H14336">
        <v>96</v>
      </c>
      <c r="I14336" s="119" t="s">
        <v>4726</v>
      </c>
      <c r="J14336" s="119" t="s">
        <v>22</v>
      </c>
      <c r="K14336" s="1">
        <v>46255.758941458334</v>
      </c>
      <c r="L14336">
        <v>0</v>
      </c>
      <c r="M14336">
        <v>2</v>
      </c>
      <c r="N14336">
        <v>0</v>
      </c>
      <c r="O14336">
        <v>0</v>
      </c>
      <c r="P14336" s="119" t="s">
        <v>20254</v>
      </c>
    </row>
    <row r="14337" spans="1:16" x14ac:dyDescent="0.25">
      <c r="A14337">
        <v>28241</v>
      </c>
      <c r="B14337" s="119" t="s">
        <v>9112</v>
      </c>
      <c r="C14337">
        <v>71</v>
      </c>
      <c r="D14337">
        <v>24659</v>
      </c>
      <c r="E14337">
        <v>430</v>
      </c>
      <c r="F14337">
        <v>1204</v>
      </c>
      <c r="G14337">
        <v>75</v>
      </c>
      <c r="H14337">
        <v>4000</v>
      </c>
      <c r="I14337" s="119" t="s">
        <v>4726</v>
      </c>
      <c r="J14337" s="119" t="s">
        <v>222</v>
      </c>
      <c r="K14337" s="1">
        <v>46255.758941458334</v>
      </c>
      <c r="L14337">
        <v>53</v>
      </c>
      <c r="M14337">
        <v>0</v>
      </c>
      <c r="N14337">
        <v>2</v>
      </c>
      <c r="O14337">
        <v>0</v>
      </c>
      <c r="P14337" s="119" t="s">
        <v>20254</v>
      </c>
    </row>
    <row r="14338" spans="1:16" x14ac:dyDescent="0.25">
      <c r="A14338">
        <v>28242</v>
      </c>
      <c r="B14338" s="119" t="s">
        <v>9130</v>
      </c>
      <c r="C14338">
        <v>67</v>
      </c>
      <c r="E14338">
        <v>0</v>
      </c>
      <c r="F14338">
        <v>0</v>
      </c>
      <c r="G14338">
        <v>2015</v>
      </c>
      <c r="H14338">
        <v>99</v>
      </c>
      <c r="I14338" s="119" t="s">
        <v>4726</v>
      </c>
      <c r="J14338" s="119" t="s">
        <v>22</v>
      </c>
      <c r="K14338" s="1">
        <v>46255.758941458334</v>
      </c>
      <c r="L14338">
        <v>0</v>
      </c>
      <c r="M14338">
        <v>1</v>
      </c>
      <c r="N14338">
        <v>0</v>
      </c>
      <c r="O14338">
        <v>0</v>
      </c>
      <c r="P14338" s="119" t="s">
        <v>20254</v>
      </c>
    </row>
    <row r="14339" spans="1:16" x14ac:dyDescent="0.25">
      <c r="A14339">
        <v>28243</v>
      </c>
      <c r="B14339" s="119" t="s">
        <v>9131</v>
      </c>
      <c r="C14339">
        <v>78</v>
      </c>
      <c r="D14339">
        <v>24596</v>
      </c>
      <c r="E14339">
        <v>1716</v>
      </c>
      <c r="F14339">
        <v>1900</v>
      </c>
      <c r="G14339">
        <v>3668</v>
      </c>
      <c r="H14339">
        <v>2210</v>
      </c>
      <c r="I14339" s="119" t="s">
        <v>4726</v>
      </c>
      <c r="J14339" s="119" t="s">
        <v>222</v>
      </c>
      <c r="K14339" s="1">
        <v>46255.758941458334</v>
      </c>
      <c r="L14339">
        <v>1374</v>
      </c>
      <c r="M14339">
        <v>1278</v>
      </c>
      <c r="N14339">
        <v>204</v>
      </c>
      <c r="O14339">
        <v>10</v>
      </c>
      <c r="P14339" s="119" t="s">
        <v>20254</v>
      </c>
    </row>
    <row r="14340" spans="1:16" x14ac:dyDescent="0.25">
      <c r="A14340">
        <v>28244</v>
      </c>
      <c r="B14340" s="119" t="s">
        <v>9130</v>
      </c>
      <c r="C14340">
        <v>72</v>
      </c>
      <c r="E14340">
        <v>0</v>
      </c>
      <c r="F14340">
        <v>0</v>
      </c>
      <c r="G14340">
        <v>1115</v>
      </c>
      <c r="H14340">
        <v>106</v>
      </c>
      <c r="I14340" s="119" t="s">
        <v>4726</v>
      </c>
      <c r="J14340" s="119" t="s">
        <v>22</v>
      </c>
      <c r="K14340" s="1">
        <v>46255.758941458334</v>
      </c>
      <c r="L14340">
        <v>0</v>
      </c>
      <c r="M14340">
        <v>2</v>
      </c>
      <c r="N14340">
        <v>0</v>
      </c>
      <c r="O14340">
        <v>0</v>
      </c>
      <c r="P14340" s="119" t="s">
        <v>20254</v>
      </c>
    </row>
    <row r="14341" spans="1:16" x14ac:dyDescent="0.25">
      <c r="A14341">
        <v>28245</v>
      </c>
      <c r="B14341" s="119" t="s">
        <v>9132</v>
      </c>
      <c r="C14341">
        <v>80</v>
      </c>
      <c r="D14341">
        <v>24581</v>
      </c>
      <c r="E14341">
        <v>2033</v>
      </c>
      <c r="F14341">
        <v>1620</v>
      </c>
      <c r="G14341">
        <v>5698</v>
      </c>
      <c r="H14341">
        <v>2218</v>
      </c>
      <c r="I14341" s="119" t="s">
        <v>4726</v>
      </c>
      <c r="J14341" s="119" t="s">
        <v>222</v>
      </c>
      <c r="K14341" s="1">
        <v>46255.758941458334</v>
      </c>
      <c r="L14341">
        <v>728</v>
      </c>
      <c r="M14341">
        <v>187</v>
      </c>
      <c r="N14341">
        <v>379</v>
      </c>
      <c r="O14341">
        <v>8</v>
      </c>
      <c r="P14341" s="119" t="s">
        <v>20254</v>
      </c>
    </row>
    <row r="14342" spans="1:16" x14ac:dyDescent="0.25">
      <c r="A14342">
        <v>28246</v>
      </c>
      <c r="B14342" s="119" t="s">
        <v>9130</v>
      </c>
      <c r="C14342">
        <v>77</v>
      </c>
      <c r="E14342">
        <v>0</v>
      </c>
      <c r="F14342">
        <v>0</v>
      </c>
      <c r="G14342">
        <v>13558</v>
      </c>
      <c r="H14342">
        <v>112</v>
      </c>
      <c r="I14342" s="119" t="s">
        <v>4726</v>
      </c>
      <c r="J14342" s="119" t="s">
        <v>22</v>
      </c>
      <c r="K14342" s="1">
        <v>46255.758941458334</v>
      </c>
      <c r="L14342">
        <v>0</v>
      </c>
      <c r="M14342">
        <v>11</v>
      </c>
      <c r="N14342">
        <v>0</v>
      </c>
      <c r="O14342">
        <v>2</v>
      </c>
      <c r="P14342" s="119" t="s">
        <v>20254</v>
      </c>
    </row>
    <row r="14343" spans="1:16" x14ac:dyDescent="0.25">
      <c r="A14343">
        <v>28247</v>
      </c>
      <c r="B14343" s="119" t="s">
        <v>9104</v>
      </c>
      <c r="C14343">
        <v>72</v>
      </c>
      <c r="D14343">
        <v>24569</v>
      </c>
      <c r="E14343">
        <v>465</v>
      </c>
      <c r="F14343">
        <v>1729</v>
      </c>
      <c r="G14343">
        <v>53</v>
      </c>
      <c r="H14343">
        <v>4387</v>
      </c>
      <c r="I14343" s="119" t="s">
        <v>4726</v>
      </c>
      <c r="J14343" s="119" t="s">
        <v>222</v>
      </c>
      <c r="K14343" s="1">
        <v>46255.758941458334</v>
      </c>
      <c r="L14343">
        <v>463</v>
      </c>
      <c r="M14343">
        <v>1</v>
      </c>
      <c r="N14343">
        <v>0</v>
      </c>
      <c r="O14343">
        <v>0</v>
      </c>
      <c r="P14343" s="119" t="s">
        <v>20254</v>
      </c>
    </row>
    <row r="14344" spans="1:16" x14ac:dyDescent="0.25">
      <c r="A14344">
        <v>28248</v>
      </c>
      <c r="B14344" s="119" t="s">
        <v>9130</v>
      </c>
      <c r="C14344">
        <v>80</v>
      </c>
      <c r="E14344">
        <v>0</v>
      </c>
      <c r="F14344">
        <v>0</v>
      </c>
      <c r="G14344">
        <v>7049</v>
      </c>
      <c r="H14344">
        <v>117</v>
      </c>
      <c r="I14344" s="119" t="s">
        <v>4726</v>
      </c>
      <c r="J14344" s="119" t="s">
        <v>22</v>
      </c>
      <c r="K14344" s="1">
        <v>46255.758941458334</v>
      </c>
      <c r="L14344">
        <v>0</v>
      </c>
      <c r="M14344">
        <v>2</v>
      </c>
      <c r="N14344">
        <v>0</v>
      </c>
      <c r="O14344">
        <v>1</v>
      </c>
      <c r="P14344" s="119" t="s">
        <v>20254</v>
      </c>
    </row>
    <row r="14345" spans="1:16" x14ac:dyDescent="0.25">
      <c r="A14345">
        <v>28249</v>
      </c>
      <c r="B14345" s="119" t="s">
        <v>9133</v>
      </c>
      <c r="C14345">
        <v>79</v>
      </c>
      <c r="D14345">
        <v>24579</v>
      </c>
      <c r="E14345">
        <v>1081</v>
      </c>
      <c r="F14345">
        <v>1850</v>
      </c>
      <c r="G14345">
        <v>4671</v>
      </c>
      <c r="H14345">
        <v>2305</v>
      </c>
      <c r="I14345" s="119" t="s">
        <v>4726</v>
      </c>
      <c r="J14345" s="119" t="s">
        <v>222</v>
      </c>
      <c r="K14345" s="1">
        <v>46255.758941458334</v>
      </c>
      <c r="L14345">
        <v>1156</v>
      </c>
      <c r="M14345">
        <v>38</v>
      </c>
      <c r="N14345">
        <v>297</v>
      </c>
      <c r="O14345">
        <v>20</v>
      </c>
      <c r="P14345" s="119" t="s">
        <v>20254</v>
      </c>
    </row>
    <row r="14346" spans="1:16" x14ac:dyDescent="0.25">
      <c r="A14346">
        <v>28250</v>
      </c>
      <c r="B14346" s="119" t="s">
        <v>9134</v>
      </c>
      <c r="C14346">
        <v>68</v>
      </c>
      <c r="E14346">
        <v>0</v>
      </c>
      <c r="F14346">
        <v>0</v>
      </c>
      <c r="G14346">
        <v>1981</v>
      </c>
      <c r="H14346">
        <v>101</v>
      </c>
      <c r="I14346" s="119" t="s">
        <v>4726</v>
      </c>
      <c r="J14346" s="119" t="s">
        <v>22</v>
      </c>
      <c r="K14346" s="1">
        <v>46255.758941458334</v>
      </c>
      <c r="L14346">
        <v>0</v>
      </c>
      <c r="M14346">
        <v>2</v>
      </c>
      <c r="N14346">
        <v>0</v>
      </c>
      <c r="O14346">
        <v>0</v>
      </c>
      <c r="P14346" s="119" t="s">
        <v>20254</v>
      </c>
    </row>
    <row r="14347" spans="1:16" x14ac:dyDescent="0.25">
      <c r="A14347">
        <v>28251</v>
      </c>
      <c r="B14347" s="119" t="s">
        <v>9135</v>
      </c>
      <c r="C14347">
        <v>80</v>
      </c>
      <c r="D14347">
        <v>24556</v>
      </c>
      <c r="E14347">
        <v>1625</v>
      </c>
      <c r="F14347">
        <v>1706</v>
      </c>
      <c r="G14347">
        <v>3556</v>
      </c>
      <c r="H14347">
        <v>2196</v>
      </c>
      <c r="I14347" s="119" t="s">
        <v>4726</v>
      </c>
      <c r="J14347" s="119" t="s">
        <v>222</v>
      </c>
      <c r="K14347" s="1">
        <v>46255.758941458334</v>
      </c>
      <c r="L14347">
        <v>910</v>
      </c>
      <c r="M14347">
        <v>175</v>
      </c>
      <c r="N14347">
        <v>672</v>
      </c>
      <c r="O14347">
        <v>3</v>
      </c>
      <c r="P14347" s="119" t="s">
        <v>20254</v>
      </c>
    </row>
    <row r="14348" spans="1:16" x14ac:dyDescent="0.25">
      <c r="A14348">
        <v>28252</v>
      </c>
      <c r="B14348" s="119" t="s">
        <v>9134</v>
      </c>
      <c r="C14348">
        <v>73</v>
      </c>
      <c r="E14348">
        <v>0</v>
      </c>
      <c r="F14348">
        <v>0</v>
      </c>
      <c r="G14348">
        <v>1876</v>
      </c>
      <c r="H14348">
        <v>109</v>
      </c>
      <c r="I14348" s="119" t="s">
        <v>4726</v>
      </c>
      <c r="J14348" s="119" t="s">
        <v>22</v>
      </c>
      <c r="K14348" s="1">
        <v>46255.758941458334</v>
      </c>
      <c r="L14348">
        <v>0</v>
      </c>
      <c r="M14348">
        <v>1</v>
      </c>
      <c r="N14348">
        <v>0</v>
      </c>
      <c r="O14348">
        <v>0</v>
      </c>
      <c r="P14348" s="119" t="s">
        <v>20254</v>
      </c>
    </row>
    <row r="14349" spans="1:16" x14ac:dyDescent="0.25">
      <c r="A14349">
        <v>28253</v>
      </c>
      <c r="B14349" s="119" t="s">
        <v>9134</v>
      </c>
      <c r="C14349">
        <v>78</v>
      </c>
      <c r="E14349">
        <v>0</v>
      </c>
      <c r="F14349">
        <v>0</v>
      </c>
      <c r="G14349">
        <v>13096</v>
      </c>
      <c r="H14349">
        <v>113</v>
      </c>
      <c r="I14349" s="119" t="s">
        <v>4726</v>
      </c>
      <c r="J14349" s="119" t="s">
        <v>22</v>
      </c>
      <c r="K14349" s="1">
        <v>46255.758941458334</v>
      </c>
      <c r="L14349">
        <v>0</v>
      </c>
      <c r="M14349">
        <v>9</v>
      </c>
      <c r="N14349">
        <v>0</v>
      </c>
      <c r="O14349">
        <v>3</v>
      </c>
      <c r="P14349" s="119" t="s">
        <v>20254</v>
      </c>
    </row>
    <row r="14350" spans="1:16" x14ac:dyDescent="0.25">
      <c r="A14350">
        <v>28254</v>
      </c>
      <c r="B14350" s="119" t="s">
        <v>9134</v>
      </c>
      <c r="C14350">
        <v>80</v>
      </c>
      <c r="E14350">
        <v>0</v>
      </c>
      <c r="F14350">
        <v>0</v>
      </c>
      <c r="G14350">
        <v>8857</v>
      </c>
      <c r="H14350">
        <v>117</v>
      </c>
      <c r="I14350" s="119" t="s">
        <v>4726</v>
      </c>
      <c r="J14350" s="119" t="s">
        <v>22</v>
      </c>
      <c r="K14350" s="1">
        <v>46255.758941458334</v>
      </c>
      <c r="L14350">
        <v>0</v>
      </c>
      <c r="M14350">
        <v>7</v>
      </c>
      <c r="N14350">
        <v>0</v>
      </c>
      <c r="O14350">
        <v>1</v>
      </c>
      <c r="P14350" s="119" t="s">
        <v>20254</v>
      </c>
    </row>
    <row r="14351" spans="1:16" x14ac:dyDescent="0.25">
      <c r="A14351">
        <v>28255</v>
      </c>
      <c r="B14351" s="119" t="s">
        <v>9126</v>
      </c>
      <c r="C14351">
        <v>69</v>
      </c>
      <c r="E14351">
        <v>0</v>
      </c>
      <c r="F14351">
        <v>0</v>
      </c>
      <c r="G14351">
        <v>1273</v>
      </c>
      <c r="H14351">
        <v>103</v>
      </c>
      <c r="I14351" s="119" t="s">
        <v>4726</v>
      </c>
      <c r="J14351" s="119" t="s">
        <v>22</v>
      </c>
      <c r="K14351" s="1">
        <v>46255.758941458334</v>
      </c>
      <c r="L14351">
        <v>0</v>
      </c>
      <c r="M14351">
        <v>2</v>
      </c>
      <c r="N14351">
        <v>0</v>
      </c>
      <c r="O14351">
        <v>0</v>
      </c>
      <c r="P14351" s="119" t="s">
        <v>20254</v>
      </c>
    </row>
    <row r="14352" spans="1:16" x14ac:dyDescent="0.25">
      <c r="A14352">
        <v>28256</v>
      </c>
      <c r="B14352" s="119" t="s">
        <v>9136</v>
      </c>
      <c r="C14352">
        <v>62</v>
      </c>
      <c r="D14352">
        <v>24548</v>
      </c>
      <c r="E14352">
        <v>130</v>
      </c>
      <c r="F14352">
        <v>20215</v>
      </c>
      <c r="G14352">
        <v>25</v>
      </c>
      <c r="H14352">
        <v>109193</v>
      </c>
      <c r="I14352" s="119" t="s">
        <v>4726</v>
      </c>
      <c r="J14352" s="119" t="s">
        <v>24</v>
      </c>
      <c r="K14352" s="1">
        <v>46255.758941458334</v>
      </c>
      <c r="L14352">
        <v>2</v>
      </c>
      <c r="M14352">
        <v>1</v>
      </c>
      <c r="N14352">
        <v>0</v>
      </c>
      <c r="O14352">
        <v>0</v>
      </c>
      <c r="P14352" s="119" t="s">
        <v>20254</v>
      </c>
    </row>
    <row r="14353" spans="1:16" x14ac:dyDescent="0.25">
      <c r="A14353">
        <v>28257</v>
      </c>
      <c r="B14353" s="119" t="s">
        <v>9126</v>
      </c>
      <c r="C14353">
        <v>74</v>
      </c>
      <c r="E14353">
        <v>0</v>
      </c>
      <c r="F14353">
        <v>0</v>
      </c>
      <c r="G14353">
        <v>2586</v>
      </c>
      <c r="H14353">
        <v>109</v>
      </c>
      <c r="I14353" s="119" t="s">
        <v>4726</v>
      </c>
      <c r="J14353" s="119" t="s">
        <v>22</v>
      </c>
      <c r="K14353" s="1">
        <v>46255.758941458334</v>
      </c>
      <c r="L14353">
        <v>0</v>
      </c>
      <c r="M14353">
        <v>2</v>
      </c>
      <c r="N14353">
        <v>0</v>
      </c>
      <c r="O14353">
        <v>1</v>
      </c>
      <c r="P14353" s="119" t="s">
        <v>20254</v>
      </c>
    </row>
    <row r="14354" spans="1:16" x14ac:dyDescent="0.25">
      <c r="A14354">
        <v>28258</v>
      </c>
      <c r="B14354" s="119" t="s">
        <v>9137</v>
      </c>
      <c r="C14354">
        <v>70</v>
      </c>
      <c r="D14354">
        <v>24571</v>
      </c>
      <c r="E14354">
        <v>224</v>
      </c>
      <c r="F14354">
        <v>754</v>
      </c>
      <c r="G14354">
        <v>528</v>
      </c>
      <c r="H14354">
        <v>7190</v>
      </c>
      <c r="I14354" s="119" t="s">
        <v>4726</v>
      </c>
      <c r="J14354" s="119" t="s">
        <v>24</v>
      </c>
      <c r="K14354" s="1">
        <v>46255.758941458334</v>
      </c>
      <c r="L14354">
        <v>368</v>
      </c>
      <c r="M14354">
        <v>17</v>
      </c>
      <c r="N14354">
        <v>0</v>
      </c>
      <c r="O14354">
        <v>2</v>
      </c>
      <c r="P14354" s="119" t="s">
        <v>20254</v>
      </c>
    </row>
    <row r="14355" spans="1:16" x14ac:dyDescent="0.25">
      <c r="A14355">
        <v>28259</v>
      </c>
      <c r="B14355" s="119" t="s">
        <v>9126</v>
      </c>
      <c r="C14355">
        <v>79</v>
      </c>
      <c r="E14355">
        <v>0</v>
      </c>
      <c r="F14355">
        <v>0</v>
      </c>
      <c r="G14355">
        <v>12000</v>
      </c>
      <c r="H14355">
        <v>116</v>
      </c>
      <c r="I14355" s="119" t="s">
        <v>4726</v>
      </c>
      <c r="J14355" s="119" t="s">
        <v>22</v>
      </c>
      <c r="K14355" s="1">
        <v>46255.758941458334</v>
      </c>
      <c r="L14355">
        <v>0</v>
      </c>
      <c r="M14355">
        <v>7</v>
      </c>
      <c r="N14355">
        <v>0</v>
      </c>
      <c r="O14355">
        <v>1</v>
      </c>
      <c r="P14355" s="119" t="s">
        <v>20254</v>
      </c>
    </row>
    <row r="14356" spans="1:16" x14ac:dyDescent="0.25">
      <c r="A14356">
        <v>28260</v>
      </c>
      <c r="B14356" s="119" t="s">
        <v>9126</v>
      </c>
      <c r="C14356">
        <v>80</v>
      </c>
      <c r="E14356">
        <v>0</v>
      </c>
      <c r="F14356">
        <v>0</v>
      </c>
      <c r="G14356">
        <v>9724</v>
      </c>
      <c r="H14356">
        <v>117</v>
      </c>
      <c r="I14356" s="119" t="s">
        <v>4726</v>
      </c>
      <c r="J14356" s="119" t="s">
        <v>22</v>
      </c>
      <c r="K14356" s="1">
        <v>46255.758941458334</v>
      </c>
      <c r="L14356">
        <v>0</v>
      </c>
      <c r="M14356">
        <v>5</v>
      </c>
      <c r="N14356">
        <v>0</v>
      </c>
      <c r="O14356">
        <v>0</v>
      </c>
      <c r="P14356" s="119" t="s">
        <v>20254</v>
      </c>
    </row>
    <row r="14357" spans="1:16" x14ac:dyDescent="0.25">
      <c r="A14357">
        <v>28261</v>
      </c>
      <c r="B14357" s="119" t="s">
        <v>9138</v>
      </c>
      <c r="C14357">
        <v>78</v>
      </c>
      <c r="D14357">
        <v>24582</v>
      </c>
      <c r="E14357">
        <v>399</v>
      </c>
      <c r="F14357">
        <v>2198</v>
      </c>
      <c r="G14357">
        <v>3519</v>
      </c>
      <c r="H14357">
        <v>3206</v>
      </c>
      <c r="I14357" s="119" t="s">
        <v>4726</v>
      </c>
      <c r="J14357" s="119" t="s">
        <v>24</v>
      </c>
      <c r="K14357" s="1">
        <v>46255.758941458334</v>
      </c>
      <c r="L14357">
        <v>426</v>
      </c>
      <c r="M14357">
        <v>557</v>
      </c>
      <c r="N14357">
        <v>25</v>
      </c>
      <c r="O14357">
        <v>3</v>
      </c>
      <c r="P14357" s="119" t="s">
        <v>20254</v>
      </c>
    </row>
    <row r="14358" spans="1:16" x14ac:dyDescent="0.25">
      <c r="A14358">
        <v>28262</v>
      </c>
      <c r="B14358" s="119" t="s">
        <v>9139</v>
      </c>
      <c r="C14358">
        <v>80</v>
      </c>
      <c r="D14358">
        <v>24600</v>
      </c>
      <c r="E14358">
        <v>881</v>
      </c>
      <c r="F14358">
        <v>2306</v>
      </c>
      <c r="G14358">
        <v>759</v>
      </c>
      <c r="H14358">
        <v>3500</v>
      </c>
      <c r="I14358" s="119" t="s">
        <v>4726</v>
      </c>
      <c r="J14358" s="119" t="s">
        <v>24</v>
      </c>
      <c r="K14358" s="1">
        <v>46255.758941458334</v>
      </c>
      <c r="L14358">
        <v>462</v>
      </c>
      <c r="M14358">
        <v>127</v>
      </c>
      <c r="N14358">
        <v>37</v>
      </c>
      <c r="O14358">
        <v>47</v>
      </c>
      <c r="P14358" s="119" t="s">
        <v>20254</v>
      </c>
    </row>
    <row r="14359" spans="1:16" x14ac:dyDescent="0.25">
      <c r="A14359">
        <v>28263</v>
      </c>
      <c r="B14359" s="119" t="s">
        <v>9140</v>
      </c>
      <c r="C14359">
        <v>63</v>
      </c>
      <c r="D14359">
        <v>24578</v>
      </c>
      <c r="E14359">
        <v>201</v>
      </c>
      <c r="F14359">
        <v>10003</v>
      </c>
      <c r="G14359">
        <v>14</v>
      </c>
      <c r="H14359">
        <v>119798</v>
      </c>
      <c r="I14359" s="119" t="s">
        <v>4726</v>
      </c>
      <c r="J14359" s="119" t="s">
        <v>24</v>
      </c>
      <c r="K14359" s="1">
        <v>46255.758941458334</v>
      </c>
      <c r="L14359">
        <v>5</v>
      </c>
      <c r="M14359">
        <v>5</v>
      </c>
      <c r="N14359">
        <v>0</v>
      </c>
      <c r="O14359">
        <v>2</v>
      </c>
      <c r="P14359" s="119" t="s">
        <v>20254</v>
      </c>
    </row>
    <row r="14360" spans="1:16" x14ac:dyDescent="0.25">
      <c r="A14360">
        <v>28264</v>
      </c>
      <c r="B14360" s="119" t="s">
        <v>9141</v>
      </c>
      <c r="C14360">
        <v>71</v>
      </c>
      <c r="D14360">
        <v>24572</v>
      </c>
      <c r="E14360">
        <v>663</v>
      </c>
      <c r="F14360">
        <v>1583</v>
      </c>
      <c r="G14360">
        <v>248</v>
      </c>
      <c r="H14360">
        <v>3855</v>
      </c>
      <c r="I14360" s="119" t="s">
        <v>4726</v>
      </c>
      <c r="J14360" s="119" t="s">
        <v>24</v>
      </c>
      <c r="K14360" s="1">
        <v>46255.758941458334</v>
      </c>
      <c r="L14360">
        <v>70</v>
      </c>
      <c r="M14360">
        <v>5</v>
      </c>
      <c r="N14360">
        <v>3</v>
      </c>
      <c r="O14360">
        <v>2</v>
      </c>
      <c r="P14360" s="119" t="s">
        <v>20254</v>
      </c>
    </row>
    <row r="14361" spans="1:16" x14ac:dyDescent="0.25">
      <c r="A14361">
        <v>28265</v>
      </c>
      <c r="B14361" s="119" t="s">
        <v>9142</v>
      </c>
      <c r="C14361">
        <v>79</v>
      </c>
      <c r="D14361">
        <v>24630</v>
      </c>
      <c r="E14361">
        <v>435</v>
      </c>
      <c r="F14361">
        <v>2064</v>
      </c>
      <c r="G14361">
        <v>2027</v>
      </c>
      <c r="H14361">
        <v>3185</v>
      </c>
      <c r="I14361" s="119" t="s">
        <v>4726</v>
      </c>
      <c r="J14361" s="119" t="s">
        <v>24</v>
      </c>
      <c r="K14361" s="1">
        <v>46255.758941458334</v>
      </c>
      <c r="L14361">
        <v>265</v>
      </c>
      <c r="M14361">
        <v>84</v>
      </c>
      <c r="N14361">
        <v>20</v>
      </c>
      <c r="O14361">
        <v>30</v>
      </c>
      <c r="P14361" s="119" t="s">
        <v>20254</v>
      </c>
    </row>
    <row r="14362" spans="1:16" x14ac:dyDescent="0.25">
      <c r="A14362">
        <v>28266</v>
      </c>
      <c r="B14362" s="119" t="s">
        <v>9143</v>
      </c>
      <c r="C14362">
        <v>80</v>
      </c>
      <c r="D14362">
        <v>24580</v>
      </c>
      <c r="E14362">
        <v>514</v>
      </c>
      <c r="F14362">
        <v>2301</v>
      </c>
      <c r="G14362">
        <v>3389</v>
      </c>
      <c r="H14362">
        <v>3249</v>
      </c>
      <c r="I14362" s="119" t="s">
        <v>4726</v>
      </c>
      <c r="J14362" s="119" t="s">
        <v>24</v>
      </c>
      <c r="K14362" s="1">
        <v>46255.758941458334</v>
      </c>
      <c r="L14362">
        <v>424</v>
      </c>
      <c r="M14362">
        <v>969</v>
      </c>
      <c r="N14362">
        <v>52</v>
      </c>
      <c r="O14362">
        <v>87</v>
      </c>
      <c r="P14362" s="119" t="s">
        <v>20254</v>
      </c>
    </row>
    <row r="14363" spans="1:16" x14ac:dyDescent="0.25">
      <c r="A14363">
        <v>28267</v>
      </c>
      <c r="B14363" s="119" t="s">
        <v>9144</v>
      </c>
      <c r="C14363">
        <v>64</v>
      </c>
      <c r="D14363">
        <v>24607</v>
      </c>
      <c r="E14363">
        <v>156</v>
      </c>
      <c r="F14363">
        <v>10511</v>
      </c>
      <c r="G14363">
        <v>33</v>
      </c>
      <c r="H14363">
        <v>49596</v>
      </c>
      <c r="I14363" s="119" t="s">
        <v>4726</v>
      </c>
      <c r="J14363" s="119" t="s">
        <v>24</v>
      </c>
      <c r="K14363" s="1">
        <v>46255.758941458334</v>
      </c>
      <c r="L14363">
        <v>5</v>
      </c>
      <c r="M14363">
        <v>1</v>
      </c>
      <c r="N14363">
        <v>0</v>
      </c>
      <c r="O14363">
        <v>0</v>
      </c>
      <c r="P14363" s="119" t="s">
        <v>20254</v>
      </c>
    </row>
    <row r="14364" spans="1:16" x14ac:dyDescent="0.25">
      <c r="A14364">
        <v>28268</v>
      </c>
      <c r="B14364" s="119" t="s">
        <v>9145</v>
      </c>
      <c r="C14364">
        <v>72</v>
      </c>
      <c r="D14364">
        <v>24594</v>
      </c>
      <c r="E14364">
        <v>34</v>
      </c>
      <c r="F14364">
        <v>19464</v>
      </c>
      <c r="G14364">
        <v>38</v>
      </c>
      <c r="H14364">
        <v>59973</v>
      </c>
      <c r="I14364" s="119" t="s">
        <v>4726</v>
      </c>
      <c r="J14364" s="119" t="s">
        <v>24</v>
      </c>
      <c r="K14364" s="1">
        <v>46255.758941458334</v>
      </c>
      <c r="L14364">
        <v>2</v>
      </c>
      <c r="M14364">
        <v>3</v>
      </c>
      <c r="N14364">
        <v>0</v>
      </c>
      <c r="O14364">
        <v>1</v>
      </c>
      <c r="P14364" s="119" t="s">
        <v>20254</v>
      </c>
    </row>
    <row r="14365" spans="1:16" x14ac:dyDescent="0.25">
      <c r="A14365">
        <v>28269</v>
      </c>
      <c r="B14365" s="119" t="s">
        <v>9146</v>
      </c>
      <c r="C14365">
        <v>80</v>
      </c>
      <c r="D14365">
        <v>24560</v>
      </c>
      <c r="E14365">
        <v>1410</v>
      </c>
      <c r="F14365">
        <v>2270</v>
      </c>
      <c r="G14365">
        <v>1753</v>
      </c>
      <c r="H14365">
        <v>3225</v>
      </c>
      <c r="I14365" s="119" t="s">
        <v>4726</v>
      </c>
      <c r="J14365" s="119" t="s">
        <v>24</v>
      </c>
      <c r="K14365" s="1">
        <v>46255.758941458334</v>
      </c>
      <c r="L14365">
        <v>391</v>
      </c>
      <c r="M14365">
        <v>107</v>
      </c>
      <c r="N14365">
        <v>51</v>
      </c>
      <c r="O14365">
        <v>61</v>
      </c>
      <c r="P14365" s="119" t="s">
        <v>20254</v>
      </c>
    </row>
    <row r="14366" spans="1:16" x14ac:dyDescent="0.25">
      <c r="A14366">
        <v>28270</v>
      </c>
      <c r="B14366" s="119" t="s">
        <v>9147</v>
      </c>
      <c r="C14366">
        <v>65</v>
      </c>
      <c r="D14366">
        <v>24618</v>
      </c>
      <c r="E14366">
        <v>150</v>
      </c>
      <c r="F14366">
        <v>58229</v>
      </c>
      <c r="G14366">
        <v>14</v>
      </c>
      <c r="H14366">
        <v>199996</v>
      </c>
      <c r="I14366" s="119" t="s">
        <v>4726</v>
      </c>
      <c r="J14366" s="119" t="s">
        <v>24</v>
      </c>
      <c r="K14366" s="1">
        <v>46255.758941458334</v>
      </c>
      <c r="L14366">
        <v>0</v>
      </c>
      <c r="M14366">
        <v>1</v>
      </c>
      <c r="N14366">
        <v>0</v>
      </c>
      <c r="O14366">
        <v>0</v>
      </c>
      <c r="P14366" s="119" t="s">
        <v>20254</v>
      </c>
    </row>
    <row r="14367" spans="1:16" x14ac:dyDescent="0.25">
      <c r="A14367">
        <v>28271</v>
      </c>
      <c r="B14367" s="119" t="s">
        <v>9148</v>
      </c>
      <c r="C14367">
        <v>73</v>
      </c>
      <c r="D14367">
        <v>24621</v>
      </c>
      <c r="E14367">
        <v>59</v>
      </c>
      <c r="F14367">
        <v>86091</v>
      </c>
      <c r="G14367">
        <v>7</v>
      </c>
      <c r="H14367">
        <v>273056</v>
      </c>
      <c r="I14367" s="119" t="s">
        <v>4726</v>
      </c>
      <c r="J14367" s="119" t="s">
        <v>24</v>
      </c>
      <c r="K14367" s="1">
        <v>46255.758941458334</v>
      </c>
      <c r="L14367">
        <v>1</v>
      </c>
      <c r="M14367">
        <v>0</v>
      </c>
      <c r="N14367">
        <v>0</v>
      </c>
      <c r="O14367">
        <v>0</v>
      </c>
      <c r="P14367" s="119" t="s">
        <v>20254</v>
      </c>
    </row>
    <row r="14368" spans="1:16" x14ac:dyDescent="0.25">
      <c r="A14368">
        <v>28272</v>
      </c>
      <c r="B14368" s="119" t="s">
        <v>9149</v>
      </c>
      <c r="C14368">
        <v>80</v>
      </c>
      <c r="D14368">
        <v>24555</v>
      </c>
      <c r="E14368">
        <v>620</v>
      </c>
      <c r="F14368">
        <v>2306</v>
      </c>
      <c r="G14368">
        <v>2323</v>
      </c>
      <c r="H14368">
        <v>3281</v>
      </c>
      <c r="I14368" s="119" t="s">
        <v>4726</v>
      </c>
      <c r="J14368" s="119" t="s">
        <v>24</v>
      </c>
      <c r="K14368" s="1">
        <v>46255.758941458334</v>
      </c>
      <c r="L14368">
        <v>346</v>
      </c>
      <c r="M14368">
        <v>315</v>
      </c>
      <c r="N14368">
        <v>49</v>
      </c>
      <c r="O14368">
        <v>66</v>
      </c>
      <c r="P14368" s="119" t="s">
        <v>20254</v>
      </c>
    </row>
    <row r="14369" spans="1:16" x14ac:dyDescent="0.25">
      <c r="A14369">
        <v>28273</v>
      </c>
      <c r="B14369" s="119" t="s">
        <v>9150</v>
      </c>
      <c r="C14369">
        <v>66</v>
      </c>
      <c r="D14369">
        <v>24655</v>
      </c>
      <c r="E14369">
        <v>133</v>
      </c>
      <c r="F14369">
        <v>3588</v>
      </c>
      <c r="G14369">
        <v>70</v>
      </c>
      <c r="H14369">
        <v>33991</v>
      </c>
      <c r="I14369" s="119" t="s">
        <v>4726</v>
      </c>
      <c r="J14369" s="119" t="s">
        <v>24</v>
      </c>
      <c r="K14369" s="1">
        <v>46255.758941458334</v>
      </c>
      <c r="L14369">
        <v>3</v>
      </c>
      <c r="M14369">
        <v>0</v>
      </c>
      <c r="N14369">
        <v>0</v>
      </c>
      <c r="O14369">
        <v>0</v>
      </c>
      <c r="P14369" s="119" t="s">
        <v>20254</v>
      </c>
    </row>
    <row r="14370" spans="1:16" x14ac:dyDescent="0.25">
      <c r="A14370">
        <v>28274</v>
      </c>
      <c r="B14370" s="119" t="s">
        <v>9140</v>
      </c>
      <c r="C14370">
        <v>74</v>
      </c>
      <c r="D14370">
        <v>24578</v>
      </c>
      <c r="E14370">
        <v>38</v>
      </c>
      <c r="F14370">
        <v>2019</v>
      </c>
      <c r="G14370">
        <v>46</v>
      </c>
      <c r="H14370">
        <v>56913</v>
      </c>
      <c r="I14370" s="119" t="s">
        <v>4726</v>
      </c>
      <c r="J14370" s="119" t="s">
        <v>24</v>
      </c>
      <c r="K14370" s="1">
        <v>46255.758941458334</v>
      </c>
      <c r="L14370">
        <v>5</v>
      </c>
      <c r="M14370">
        <v>0</v>
      </c>
      <c r="N14370">
        <v>0</v>
      </c>
      <c r="O14370">
        <v>0</v>
      </c>
      <c r="P14370" s="119" t="s">
        <v>20254</v>
      </c>
    </row>
    <row r="14371" spans="1:16" x14ac:dyDescent="0.25">
      <c r="A14371">
        <v>28275</v>
      </c>
      <c r="B14371" s="119" t="s">
        <v>9151</v>
      </c>
      <c r="C14371">
        <v>80</v>
      </c>
      <c r="D14371">
        <v>24551</v>
      </c>
      <c r="E14371">
        <v>468</v>
      </c>
      <c r="F14371">
        <v>1981</v>
      </c>
      <c r="G14371">
        <v>2062</v>
      </c>
      <c r="H14371">
        <v>3245</v>
      </c>
      <c r="I14371" s="119" t="s">
        <v>4726</v>
      </c>
      <c r="J14371" s="119" t="s">
        <v>24</v>
      </c>
      <c r="K14371" s="1">
        <v>46255.758941458334</v>
      </c>
      <c r="L14371">
        <v>488</v>
      </c>
      <c r="M14371">
        <v>166</v>
      </c>
      <c r="N14371">
        <v>259</v>
      </c>
      <c r="O14371">
        <v>93</v>
      </c>
      <c r="P14371" s="119" t="s">
        <v>20254</v>
      </c>
    </row>
    <row r="14372" spans="1:16" x14ac:dyDescent="0.25">
      <c r="A14372">
        <v>28276</v>
      </c>
      <c r="B14372" s="119" t="s">
        <v>9152</v>
      </c>
      <c r="C14372">
        <v>75</v>
      </c>
      <c r="D14372">
        <v>24572</v>
      </c>
      <c r="E14372">
        <v>306</v>
      </c>
      <c r="F14372">
        <v>1877</v>
      </c>
      <c r="G14372">
        <v>219</v>
      </c>
      <c r="H14372">
        <v>5073</v>
      </c>
      <c r="I14372" s="119" t="s">
        <v>4726</v>
      </c>
      <c r="J14372" s="119" t="s">
        <v>24</v>
      </c>
      <c r="K14372" s="1">
        <v>46255.758941458334</v>
      </c>
      <c r="L14372">
        <v>303</v>
      </c>
      <c r="M14372">
        <v>3</v>
      </c>
      <c r="N14372">
        <v>141</v>
      </c>
      <c r="O14372">
        <v>0</v>
      </c>
      <c r="P14372" s="119" t="s">
        <v>20254</v>
      </c>
    </row>
    <row r="14373" spans="1:16" x14ac:dyDescent="0.25">
      <c r="A14373">
        <v>28277</v>
      </c>
      <c r="B14373" s="119" t="s">
        <v>9153</v>
      </c>
      <c r="C14373">
        <v>80</v>
      </c>
      <c r="D14373">
        <v>24578</v>
      </c>
      <c r="E14373">
        <v>2110</v>
      </c>
      <c r="F14373">
        <v>2196</v>
      </c>
      <c r="G14373">
        <v>2542</v>
      </c>
      <c r="H14373">
        <v>3177</v>
      </c>
      <c r="I14373" s="119" t="s">
        <v>4726</v>
      </c>
      <c r="J14373" s="119" t="s">
        <v>24</v>
      </c>
      <c r="K14373" s="1">
        <v>46255.758941458334</v>
      </c>
      <c r="L14373">
        <v>692</v>
      </c>
      <c r="M14373">
        <v>75</v>
      </c>
      <c r="N14373">
        <v>208</v>
      </c>
      <c r="O14373">
        <v>11</v>
      </c>
      <c r="P14373" s="119" t="s">
        <v>20254</v>
      </c>
    </row>
    <row r="14374" spans="1:16" x14ac:dyDescent="0.25">
      <c r="A14374">
        <v>28278</v>
      </c>
      <c r="B14374" s="119" t="s">
        <v>9154</v>
      </c>
      <c r="C14374">
        <v>76</v>
      </c>
      <c r="D14374">
        <v>24605</v>
      </c>
      <c r="E14374">
        <v>205</v>
      </c>
      <c r="F14374">
        <v>2172</v>
      </c>
      <c r="G14374">
        <v>7463</v>
      </c>
      <c r="H14374">
        <v>3229</v>
      </c>
      <c r="I14374" s="119" t="s">
        <v>4726</v>
      </c>
      <c r="J14374" s="119" t="s">
        <v>24</v>
      </c>
      <c r="K14374" s="1">
        <v>46255.758941458334</v>
      </c>
      <c r="L14374">
        <v>295</v>
      </c>
      <c r="M14374">
        <v>895</v>
      </c>
      <c r="N14374">
        <v>26</v>
      </c>
      <c r="O14374">
        <v>657</v>
      </c>
      <c r="P14374" s="119" t="s">
        <v>20254</v>
      </c>
    </row>
    <row r="14375" spans="1:16" x14ac:dyDescent="0.25">
      <c r="A14375">
        <v>28280</v>
      </c>
      <c r="B14375" s="119" t="s">
        <v>9155</v>
      </c>
      <c r="C14375">
        <v>1</v>
      </c>
      <c r="E14375">
        <v>256</v>
      </c>
      <c r="F14375">
        <v>16</v>
      </c>
      <c r="G14375">
        <v>588</v>
      </c>
      <c r="H14375">
        <v>35</v>
      </c>
      <c r="I14375" s="119" t="s">
        <v>4726</v>
      </c>
      <c r="J14375" s="119" t="s">
        <v>22</v>
      </c>
      <c r="K14375" s="1">
        <v>46255.758941458334</v>
      </c>
      <c r="L14375">
        <v>0</v>
      </c>
      <c r="M14375">
        <v>1</v>
      </c>
      <c r="N14375">
        <v>0</v>
      </c>
      <c r="O14375">
        <v>0</v>
      </c>
      <c r="P14375" s="119" t="s">
        <v>20254</v>
      </c>
    </row>
    <row r="14376" spans="1:16" x14ac:dyDescent="0.25">
      <c r="A14376">
        <v>28281</v>
      </c>
      <c r="B14376" s="119" t="s">
        <v>9155</v>
      </c>
      <c r="C14376">
        <v>6</v>
      </c>
      <c r="E14376">
        <v>895</v>
      </c>
      <c r="F14376">
        <v>20</v>
      </c>
      <c r="G14376">
        <v>749</v>
      </c>
      <c r="H14376">
        <v>54</v>
      </c>
      <c r="I14376" s="119" t="s">
        <v>4726</v>
      </c>
      <c r="J14376" s="119" t="s">
        <v>22</v>
      </c>
      <c r="K14376" s="1">
        <v>46255.758941458334</v>
      </c>
      <c r="L14376">
        <v>0</v>
      </c>
      <c r="M14376">
        <v>0</v>
      </c>
      <c r="N14376">
        <v>0</v>
      </c>
      <c r="O14376">
        <v>0</v>
      </c>
      <c r="P14376" s="119" t="s">
        <v>20254</v>
      </c>
    </row>
    <row r="14377" spans="1:16" x14ac:dyDescent="0.25">
      <c r="A14377">
        <v>28282</v>
      </c>
      <c r="B14377" s="119" t="s">
        <v>9155</v>
      </c>
      <c r="C14377">
        <v>11</v>
      </c>
      <c r="E14377">
        <v>353</v>
      </c>
      <c r="F14377">
        <v>30</v>
      </c>
      <c r="G14377">
        <v>547</v>
      </c>
      <c r="H14377">
        <v>141</v>
      </c>
      <c r="I14377" s="119" t="s">
        <v>4726</v>
      </c>
      <c r="J14377" s="119" t="s">
        <v>22</v>
      </c>
      <c r="K14377" s="1">
        <v>46255.758941458334</v>
      </c>
      <c r="L14377">
        <v>0</v>
      </c>
      <c r="M14377">
        <v>6</v>
      </c>
      <c r="N14377">
        <v>0</v>
      </c>
      <c r="O14377">
        <v>0</v>
      </c>
      <c r="P14377" s="119" t="s">
        <v>20254</v>
      </c>
    </row>
    <row r="14378" spans="1:16" x14ac:dyDescent="0.25">
      <c r="A14378">
        <v>28283</v>
      </c>
      <c r="B14378" s="119" t="s">
        <v>9155</v>
      </c>
      <c r="C14378">
        <v>16</v>
      </c>
      <c r="E14378">
        <v>1200</v>
      </c>
      <c r="F14378">
        <v>36</v>
      </c>
      <c r="G14378">
        <v>339</v>
      </c>
      <c r="H14378">
        <v>55</v>
      </c>
      <c r="I14378" s="119" t="s">
        <v>4726</v>
      </c>
      <c r="J14378" s="119" t="s">
        <v>22</v>
      </c>
      <c r="K14378" s="1">
        <v>46255.758941458334</v>
      </c>
      <c r="L14378">
        <v>3</v>
      </c>
      <c r="M14378">
        <v>5</v>
      </c>
      <c r="N14378">
        <v>3</v>
      </c>
      <c r="O14378">
        <v>0</v>
      </c>
      <c r="P14378" s="119" t="s">
        <v>20254</v>
      </c>
    </row>
    <row r="14379" spans="1:16" x14ac:dyDescent="0.25">
      <c r="A14379">
        <v>28284</v>
      </c>
      <c r="B14379" s="119" t="s">
        <v>9156</v>
      </c>
      <c r="C14379">
        <v>0</v>
      </c>
      <c r="E14379">
        <v>655</v>
      </c>
      <c r="F14379">
        <v>13</v>
      </c>
      <c r="G14379">
        <v>585</v>
      </c>
      <c r="H14379">
        <v>35</v>
      </c>
      <c r="I14379" s="119" t="s">
        <v>4726</v>
      </c>
      <c r="J14379" s="119" t="s">
        <v>22</v>
      </c>
      <c r="K14379" s="1">
        <v>46255.758941458334</v>
      </c>
      <c r="L14379">
        <v>13</v>
      </c>
      <c r="M14379">
        <v>1</v>
      </c>
      <c r="N14379">
        <v>3</v>
      </c>
      <c r="O14379">
        <v>0</v>
      </c>
      <c r="P14379" s="119" t="s">
        <v>20254</v>
      </c>
    </row>
    <row r="14380" spans="1:16" x14ac:dyDescent="0.25">
      <c r="A14380">
        <v>28285</v>
      </c>
      <c r="B14380" s="119" t="s">
        <v>9156</v>
      </c>
      <c r="C14380">
        <v>7</v>
      </c>
      <c r="E14380">
        <v>3</v>
      </c>
      <c r="F14380">
        <v>19</v>
      </c>
      <c r="G14380">
        <v>388</v>
      </c>
      <c r="H14380">
        <v>50</v>
      </c>
      <c r="I14380" s="119" t="s">
        <v>4726</v>
      </c>
      <c r="J14380" s="119" t="s">
        <v>22</v>
      </c>
      <c r="K14380" s="1">
        <v>46255.758941458334</v>
      </c>
      <c r="L14380">
        <v>0</v>
      </c>
      <c r="M14380">
        <v>7</v>
      </c>
      <c r="N14380">
        <v>0</v>
      </c>
      <c r="O14380">
        <v>1</v>
      </c>
      <c r="P14380" s="119" t="s">
        <v>20254</v>
      </c>
    </row>
    <row r="14381" spans="1:16" x14ac:dyDescent="0.25">
      <c r="A14381">
        <v>28286</v>
      </c>
      <c r="B14381" s="119" t="s">
        <v>9157</v>
      </c>
      <c r="C14381">
        <v>14</v>
      </c>
      <c r="D14381">
        <v>24622</v>
      </c>
      <c r="E14381">
        <v>2022</v>
      </c>
      <c r="F14381">
        <v>68</v>
      </c>
      <c r="G14381">
        <v>1108</v>
      </c>
      <c r="H14381">
        <v>88</v>
      </c>
      <c r="I14381" s="119" t="s">
        <v>4726</v>
      </c>
      <c r="J14381" s="119" t="s">
        <v>139</v>
      </c>
      <c r="K14381" s="1">
        <v>46255.758941458334</v>
      </c>
      <c r="L14381">
        <v>65</v>
      </c>
      <c r="M14381">
        <v>13</v>
      </c>
      <c r="N14381">
        <v>13</v>
      </c>
      <c r="O14381">
        <v>3</v>
      </c>
      <c r="P14381" s="119" t="s">
        <v>20254</v>
      </c>
    </row>
    <row r="14382" spans="1:16" x14ac:dyDescent="0.25">
      <c r="A14382">
        <v>28287</v>
      </c>
      <c r="B14382" s="119" t="s">
        <v>9156</v>
      </c>
      <c r="C14382">
        <v>12</v>
      </c>
      <c r="E14382">
        <v>0</v>
      </c>
      <c r="F14382">
        <v>0</v>
      </c>
      <c r="G14382">
        <v>836</v>
      </c>
      <c r="H14382">
        <v>73</v>
      </c>
      <c r="I14382" s="119" t="s">
        <v>4726</v>
      </c>
      <c r="J14382" s="119" t="s">
        <v>22</v>
      </c>
      <c r="K14382" s="1">
        <v>46255.758941458334</v>
      </c>
      <c r="L14382">
        <v>0</v>
      </c>
      <c r="M14382">
        <v>10</v>
      </c>
      <c r="N14382">
        <v>0</v>
      </c>
      <c r="O14382">
        <v>1</v>
      </c>
      <c r="P14382" s="119" t="s">
        <v>20254</v>
      </c>
    </row>
    <row r="14383" spans="1:16" x14ac:dyDescent="0.25">
      <c r="A14383">
        <v>28288</v>
      </c>
      <c r="B14383" s="119" t="s">
        <v>9156</v>
      </c>
      <c r="C14383">
        <v>17</v>
      </c>
      <c r="E14383">
        <v>236</v>
      </c>
      <c r="F14383">
        <v>44</v>
      </c>
      <c r="G14383">
        <v>255</v>
      </c>
      <c r="H14383">
        <v>744</v>
      </c>
      <c r="I14383" s="119" t="s">
        <v>4726</v>
      </c>
      <c r="J14383" s="119" t="s">
        <v>22</v>
      </c>
      <c r="K14383" s="1">
        <v>46255.758941458334</v>
      </c>
      <c r="L14383">
        <v>5</v>
      </c>
      <c r="M14383">
        <v>1</v>
      </c>
      <c r="N14383">
        <v>2</v>
      </c>
      <c r="O14383">
        <v>1</v>
      </c>
      <c r="P14383" s="119" t="s">
        <v>20254</v>
      </c>
    </row>
    <row r="14384" spans="1:16" x14ac:dyDescent="0.25">
      <c r="A14384">
        <v>28289</v>
      </c>
      <c r="B14384" s="119" t="s">
        <v>9157</v>
      </c>
      <c r="C14384">
        <v>20</v>
      </c>
      <c r="D14384">
        <v>24622</v>
      </c>
      <c r="E14384">
        <v>3376</v>
      </c>
      <c r="F14384">
        <v>86</v>
      </c>
      <c r="G14384">
        <v>1174</v>
      </c>
      <c r="H14384">
        <v>102</v>
      </c>
      <c r="I14384" s="119" t="s">
        <v>4726</v>
      </c>
      <c r="J14384" s="119" t="s">
        <v>139</v>
      </c>
      <c r="K14384" s="1">
        <v>46255.758941458334</v>
      </c>
      <c r="L14384">
        <v>48</v>
      </c>
      <c r="M14384">
        <v>27</v>
      </c>
      <c r="N14384">
        <v>11</v>
      </c>
      <c r="O14384">
        <v>6</v>
      </c>
      <c r="P14384" s="119" t="s">
        <v>20254</v>
      </c>
    </row>
    <row r="14385" spans="1:16" x14ac:dyDescent="0.25">
      <c r="A14385">
        <v>28290</v>
      </c>
      <c r="B14385" s="119" t="s">
        <v>9158</v>
      </c>
      <c r="C14385">
        <v>0</v>
      </c>
      <c r="E14385">
        <v>1132</v>
      </c>
      <c r="F14385">
        <v>15</v>
      </c>
      <c r="G14385">
        <v>362</v>
      </c>
      <c r="H14385">
        <v>43</v>
      </c>
      <c r="I14385" s="119" t="s">
        <v>4726</v>
      </c>
      <c r="J14385" s="119" t="s">
        <v>22</v>
      </c>
      <c r="K14385" s="1">
        <v>46255.758941458334</v>
      </c>
      <c r="L14385">
        <v>12</v>
      </c>
      <c r="M14385">
        <v>2</v>
      </c>
      <c r="N14385">
        <v>2</v>
      </c>
      <c r="O14385">
        <v>0</v>
      </c>
      <c r="P14385" s="119" t="s">
        <v>20254</v>
      </c>
    </row>
    <row r="14386" spans="1:16" x14ac:dyDescent="0.25">
      <c r="A14386">
        <v>28291</v>
      </c>
      <c r="B14386" s="119" t="s">
        <v>9159</v>
      </c>
      <c r="C14386">
        <v>26</v>
      </c>
      <c r="D14386">
        <v>24646</v>
      </c>
      <c r="E14386">
        <v>4599</v>
      </c>
      <c r="F14386">
        <v>100</v>
      </c>
      <c r="G14386">
        <v>589</v>
      </c>
      <c r="H14386">
        <v>147</v>
      </c>
      <c r="I14386" s="119" t="s">
        <v>4726</v>
      </c>
      <c r="J14386" s="119" t="s">
        <v>139</v>
      </c>
      <c r="K14386" s="1">
        <v>46255.758941458334</v>
      </c>
      <c r="L14386">
        <v>24</v>
      </c>
      <c r="M14386">
        <v>9</v>
      </c>
      <c r="N14386">
        <v>2</v>
      </c>
      <c r="O14386">
        <v>2</v>
      </c>
      <c r="P14386" s="119" t="s">
        <v>20254</v>
      </c>
    </row>
    <row r="14387" spans="1:16" x14ac:dyDescent="0.25">
      <c r="A14387">
        <v>28292</v>
      </c>
      <c r="B14387" s="119" t="s">
        <v>9158</v>
      </c>
      <c r="C14387">
        <v>8</v>
      </c>
      <c r="E14387">
        <v>187</v>
      </c>
      <c r="F14387">
        <v>21</v>
      </c>
      <c r="G14387">
        <v>252</v>
      </c>
      <c r="H14387">
        <v>918</v>
      </c>
      <c r="I14387" s="119" t="s">
        <v>4726</v>
      </c>
      <c r="J14387" s="119" t="s">
        <v>22</v>
      </c>
      <c r="K14387" s="1">
        <v>46255.758941458334</v>
      </c>
      <c r="L14387">
        <v>0</v>
      </c>
      <c r="M14387">
        <v>6</v>
      </c>
      <c r="N14387">
        <v>0</v>
      </c>
      <c r="O14387">
        <v>1</v>
      </c>
      <c r="P14387" s="119" t="s">
        <v>20254</v>
      </c>
    </row>
    <row r="14388" spans="1:16" x14ac:dyDescent="0.25">
      <c r="A14388">
        <v>28293</v>
      </c>
      <c r="B14388" s="119" t="s">
        <v>9160</v>
      </c>
      <c r="C14388">
        <v>32</v>
      </c>
      <c r="D14388">
        <v>24610</v>
      </c>
      <c r="E14388">
        <v>8</v>
      </c>
      <c r="F14388">
        <v>113</v>
      </c>
      <c r="G14388">
        <v>508</v>
      </c>
      <c r="H14388">
        <v>169</v>
      </c>
      <c r="I14388" s="119" t="s">
        <v>4726</v>
      </c>
      <c r="J14388" s="119" t="s">
        <v>139</v>
      </c>
      <c r="K14388" s="1">
        <v>46255.758941458334</v>
      </c>
      <c r="L14388">
        <v>0</v>
      </c>
      <c r="M14388">
        <v>4</v>
      </c>
      <c r="N14388">
        <v>0</v>
      </c>
      <c r="O14388">
        <v>0</v>
      </c>
      <c r="P14388" s="119" t="s">
        <v>20254</v>
      </c>
    </row>
    <row r="14389" spans="1:16" x14ac:dyDescent="0.25">
      <c r="A14389">
        <v>28294</v>
      </c>
      <c r="B14389" s="119" t="s">
        <v>9158</v>
      </c>
      <c r="C14389">
        <v>13</v>
      </c>
      <c r="E14389">
        <v>0</v>
      </c>
      <c r="F14389">
        <v>0</v>
      </c>
      <c r="G14389">
        <v>835</v>
      </c>
      <c r="H14389">
        <v>60</v>
      </c>
      <c r="I14389" s="119" t="s">
        <v>4726</v>
      </c>
      <c r="J14389" s="119" t="s">
        <v>22</v>
      </c>
      <c r="K14389" s="1">
        <v>46255.758941458334</v>
      </c>
      <c r="L14389">
        <v>0</v>
      </c>
      <c r="M14389">
        <v>4</v>
      </c>
      <c r="N14389">
        <v>0</v>
      </c>
      <c r="O14389">
        <v>1</v>
      </c>
      <c r="P14389" s="119" t="s">
        <v>20254</v>
      </c>
    </row>
    <row r="14390" spans="1:16" x14ac:dyDescent="0.25">
      <c r="A14390">
        <v>28295</v>
      </c>
      <c r="B14390" s="119" t="s">
        <v>9161</v>
      </c>
      <c r="C14390">
        <v>27</v>
      </c>
      <c r="D14390">
        <v>24657</v>
      </c>
      <c r="E14390">
        <v>6859</v>
      </c>
      <c r="F14390">
        <v>99</v>
      </c>
      <c r="G14390">
        <v>377</v>
      </c>
      <c r="H14390">
        <v>151</v>
      </c>
      <c r="I14390" s="119" t="s">
        <v>4726</v>
      </c>
      <c r="J14390" s="119" t="s">
        <v>139</v>
      </c>
      <c r="K14390" s="1">
        <v>46255.758941458334</v>
      </c>
      <c r="L14390">
        <v>8</v>
      </c>
      <c r="M14390">
        <v>0</v>
      </c>
      <c r="N14390">
        <v>1</v>
      </c>
      <c r="O14390">
        <v>0</v>
      </c>
      <c r="P14390" s="119" t="s">
        <v>20254</v>
      </c>
    </row>
    <row r="14391" spans="1:16" x14ac:dyDescent="0.25">
      <c r="A14391">
        <v>28296</v>
      </c>
      <c r="B14391" s="119" t="s">
        <v>9158</v>
      </c>
      <c r="C14391">
        <v>18</v>
      </c>
      <c r="E14391">
        <v>255</v>
      </c>
      <c r="F14391">
        <v>39</v>
      </c>
      <c r="G14391">
        <v>159</v>
      </c>
      <c r="H14391">
        <v>75</v>
      </c>
      <c r="I14391" s="119" t="s">
        <v>4726</v>
      </c>
      <c r="J14391" s="119" t="s">
        <v>22</v>
      </c>
      <c r="K14391" s="1">
        <v>46255.758941458334</v>
      </c>
      <c r="L14391">
        <v>10</v>
      </c>
      <c r="M14391">
        <v>1</v>
      </c>
      <c r="N14391">
        <v>4</v>
      </c>
      <c r="O14391">
        <v>0</v>
      </c>
      <c r="P14391" s="119" t="s">
        <v>20254</v>
      </c>
    </row>
    <row r="14392" spans="1:16" x14ac:dyDescent="0.25">
      <c r="A14392">
        <v>28297</v>
      </c>
      <c r="B14392" s="119" t="s">
        <v>9162</v>
      </c>
      <c r="C14392">
        <v>33</v>
      </c>
      <c r="D14392">
        <v>24610</v>
      </c>
      <c r="E14392">
        <v>8</v>
      </c>
      <c r="F14392">
        <v>109</v>
      </c>
      <c r="G14392">
        <v>203</v>
      </c>
      <c r="H14392">
        <v>117</v>
      </c>
      <c r="I14392" s="119" t="s">
        <v>4726</v>
      </c>
      <c r="J14392" s="119" t="s">
        <v>139</v>
      </c>
      <c r="K14392" s="1">
        <v>46255.758941458334</v>
      </c>
      <c r="L14392">
        <v>0</v>
      </c>
      <c r="M14392">
        <v>6</v>
      </c>
      <c r="N14392">
        <v>0</v>
      </c>
      <c r="O14392">
        <v>1</v>
      </c>
      <c r="P14392" s="119" t="s">
        <v>20254</v>
      </c>
    </row>
    <row r="14393" spans="1:16" x14ac:dyDescent="0.25">
      <c r="A14393">
        <v>28298</v>
      </c>
      <c r="B14393" s="119" t="s">
        <v>9155</v>
      </c>
      <c r="C14393">
        <v>0</v>
      </c>
      <c r="E14393">
        <v>260</v>
      </c>
      <c r="F14393">
        <v>32</v>
      </c>
      <c r="G14393">
        <v>1429</v>
      </c>
      <c r="H14393">
        <v>385</v>
      </c>
      <c r="I14393" s="119" t="s">
        <v>4726</v>
      </c>
      <c r="J14393" s="119" t="s">
        <v>22</v>
      </c>
      <c r="K14393" s="1">
        <v>46255.758941458334</v>
      </c>
      <c r="L14393">
        <v>0</v>
      </c>
      <c r="M14393">
        <v>12</v>
      </c>
      <c r="N14393">
        <v>0</v>
      </c>
      <c r="O14393">
        <v>0</v>
      </c>
      <c r="P14393" s="119" t="s">
        <v>20254</v>
      </c>
    </row>
    <row r="14394" spans="1:16" x14ac:dyDescent="0.25">
      <c r="A14394">
        <v>28299</v>
      </c>
      <c r="B14394" s="119" t="s">
        <v>9163</v>
      </c>
      <c r="C14394">
        <v>40</v>
      </c>
      <c r="D14394">
        <v>24549</v>
      </c>
      <c r="E14394">
        <v>1719</v>
      </c>
      <c r="F14394">
        <v>136</v>
      </c>
      <c r="G14394">
        <v>421</v>
      </c>
      <c r="H14394">
        <v>197</v>
      </c>
      <c r="I14394" s="119" t="s">
        <v>4726</v>
      </c>
      <c r="J14394" s="119" t="s">
        <v>139</v>
      </c>
      <c r="K14394" s="1">
        <v>46255.758941458334</v>
      </c>
      <c r="L14394">
        <v>23</v>
      </c>
      <c r="M14394">
        <v>4</v>
      </c>
      <c r="N14394">
        <v>5</v>
      </c>
      <c r="O14394">
        <v>0</v>
      </c>
      <c r="P14394" s="119" t="s">
        <v>20254</v>
      </c>
    </row>
    <row r="14395" spans="1:16" x14ac:dyDescent="0.25">
      <c r="A14395">
        <v>28300</v>
      </c>
      <c r="B14395" s="119" t="s">
        <v>9155</v>
      </c>
      <c r="C14395">
        <v>9</v>
      </c>
      <c r="E14395">
        <v>1283</v>
      </c>
      <c r="F14395">
        <v>25</v>
      </c>
      <c r="G14395">
        <v>1500</v>
      </c>
      <c r="H14395">
        <v>39</v>
      </c>
      <c r="I14395" s="119" t="s">
        <v>4726</v>
      </c>
      <c r="J14395" s="119" t="s">
        <v>22</v>
      </c>
      <c r="K14395" s="1">
        <v>46255.758941458334</v>
      </c>
      <c r="L14395">
        <v>0</v>
      </c>
      <c r="M14395">
        <v>0</v>
      </c>
      <c r="N14395">
        <v>0</v>
      </c>
      <c r="O14395">
        <v>0</v>
      </c>
      <c r="P14395" s="119" t="s">
        <v>20254</v>
      </c>
    </row>
    <row r="14396" spans="1:16" x14ac:dyDescent="0.25">
      <c r="A14396">
        <v>28301</v>
      </c>
      <c r="B14396" s="119" t="s">
        <v>9164</v>
      </c>
      <c r="C14396">
        <v>38</v>
      </c>
      <c r="D14396">
        <v>24613</v>
      </c>
      <c r="E14396">
        <v>32</v>
      </c>
      <c r="F14396">
        <v>131</v>
      </c>
      <c r="G14396">
        <v>377</v>
      </c>
      <c r="H14396">
        <v>229</v>
      </c>
      <c r="I14396" s="119" t="s">
        <v>4726</v>
      </c>
      <c r="J14396" s="119" t="s">
        <v>139</v>
      </c>
      <c r="K14396" s="1">
        <v>46255.758941458334</v>
      </c>
      <c r="L14396">
        <v>21</v>
      </c>
      <c r="M14396">
        <v>6</v>
      </c>
      <c r="N14396">
        <v>5</v>
      </c>
      <c r="O14396">
        <v>1</v>
      </c>
      <c r="P14396" s="119" t="s">
        <v>20254</v>
      </c>
    </row>
    <row r="14397" spans="1:16" x14ac:dyDescent="0.25">
      <c r="A14397">
        <v>28302</v>
      </c>
      <c r="B14397" s="119" t="s">
        <v>9155</v>
      </c>
      <c r="C14397">
        <v>14</v>
      </c>
      <c r="E14397">
        <v>1094</v>
      </c>
      <c r="F14397">
        <v>31</v>
      </c>
      <c r="G14397">
        <v>1475</v>
      </c>
      <c r="H14397">
        <v>55</v>
      </c>
      <c r="I14397" s="119" t="s">
        <v>4726</v>
      </c>
      <c r="J14397" s="119" t="s">
        <v>22</v>
      </c>
      <c r="K14397" s="1">
        <v>46255.758941458334</v>
      </c>
      <c r="L14397">
        <v>0</v>
      </c>
      <c r="M14397">
        <v>2</v>
      </c>
      <c r="N14397">
        <v>0</v>
      </c>
      <c r="O14397">
        <v>0</v>
      </c>
      <c r="P14397" s="119" t="s">
        <v>20254</v>
      </c>
    </row>
    <row r="14398" spans="1:16" x14ac:dyDescent="0.25">
      <c r="A14398">
        <v>28303</v>
      </c>
      <c r="B14398" s="119" t="s">
        <v>9165</v>
      </c>
      <c r="C14398">
        <v>44</v>
      </c>
      <c r="D14398">
        <v>24657</v>
      </c>
      <c r="E14398">
        <v>0</v>
      </c>
      <c r="F14398">
        <v>0</v>
      </c>
      <c r="G14398">
        <v>388</v>
      </c>
      <c r="H14398">
        <v>199</v>
      </c>
      <c r="I14398" s="119" t="s">
        <v>4726</v>
      </c>
      <c r="J14398" s="119" t="s">
        <v>139</v>
      </c>
      <c r="K14398" s="1">
        <v>46255.758941458334</v>
      </c>
      <c r="L14398">
        <v>8</v>
      </c>
      <c r="M14398">
        <v>1</v>
      </c>
      <c r="N14398">
        <v>0</v>
      </c>
      <c r="O14398">
        <v>1</v>
      </c>
      <c r="P14398" s="119" t="s">
        <v>20254</v>
      </c>
    </row>
    <row r="14399" spans="1:16" x14ac:dyDescent="0.25">
      <c r="A14399">
        <v>28304</v>
      </c>
      <c r="B14399" s="119" t="s">
        <v>9166</v>
      </c>
      <c r="C14399">
        <v>50</v>
      </c>
      <c r="D14399">
        <v>24660</v>
      </c>
      <c r="E14399">
        <v>0</v>
      </c>
      <c r="F14399">
        <v>0</v>
      </c>
      <c r="G14399">
        <v>297</v>
      </c>
      <c r="H14399">
        <v>245</v>
      </c>
      <c r="I14399" s="119" t="s">
        <v>4726</v>
      </c>
      <c r="J14399" s="119" t="s">
        <v>139</v>
      </c>
      <c r="K14399" s="1">
        <v>46255.758941458334</v>
      </c>
      <c r="L14399">
        <v>0</v>
      </c>
      <c r="M14399">
        <v>10</v>
      </c>
      <c r="N14399">
        <v>0</v>
      </c>
      <c r="O14399">
        <v>3</v>
      </c>
      <c r="P14399" s="119" t="s">
        <v>20254</v>
      </c>
    </row>
    <row r="14400" spans="1:16" x14ac:dyDescent="0.25">
      <c r="A14400">
        <v>28305</v>
      </c>
      <c r="B14400" s="119" t="s">
        <v>9155</v>
      </c>
      <c r="C14400">
        <v>19</v>
      </c>
      <c r="E14400">
        <v>173</v>
      </c>
      <c r="F14400">
        <v>42</v>
      </c>
      <c r="G14400">
        <v>148</v>
      </c>
      <c r="H14400">
        <v>95</v>
      </c>
      <c r="I14400" s="119" t="s">
        <v>4726</v>
      </c>
      <c r="J14400" s="119" t="s">
        <v>22</v>
      </c>
      <c r="K14400" s="1">
        <v>46255.758941458334</v>
      </c>
      <c r="L14400">
        <v>11</v>
      </c>
      <c r="M14400">
        <v>4</v>
      </c>
      <c r="N14400">
        <v>0</v>
      </c>
      <c r="O14400">
        <v>0</v>
      </c>
      <c r="P14400" s="119" t="s">
        <v>20254</v>
      </c>
    </row>
    <row r="14401" spans="1:16" x14ac:dyDescent="0.25">
      <c r="A14401">
        <v>28306</v>
      </c>
      <c r="B14401" s="119" t="s">
        <v>9167</v>
      </c>
      <c r="C14401">
        <v>56</v>
      </c>
      <c r="D14401">
        <v>24616</v>
      </c>
      <c r="E14401">
        <v>0</v>
      </c>
      <c r="F14401">
        <v>0</v>
      </c>
      <c r="G14401">
        <v>328</v>
      </c>
      <c r="H14401">
        <v>258</v>
      </c>
      <c r="I14401" s="119" t="s">
        <v>4726</v>
      </c>
      <c r="J14401" s="119" t="s">
        <v>139</v>
      </c>
      <c r="K14401" s="1">
        <v>46255.758941458334</v>
      </c>
      <c r="L14401">
        <v>0</v>
      </c>
      <c r="M14401">
        <v>2</v>
      </c>
      <c r="N14401">
        <v>0</v>
      </c>
      <c r="O14401">
        <v>2</v>
      </c>
      <c r="P14401" s="119" t="s">
        <v>20254</v>
      </c>
    </row>
    <row r="14402" spans="1:16" x14ac:dyDescent="0.25">
      <c r="A14402">
        <v>28307</v>
      </c>
      <c r="B14402" s="119" t="s">
        <v>5144</v>
      </c>
      <c r="C14402">
        <v>21</v>
      </c>
      <c r="E14402">
        <v>0</v>
      </c>
      <c r="F14402">
        <v>0</v>
      </c>
      <c r="G14402">
        <v>272</v>
      </c>
      <c r="H14402">
        <v>97</v>
      </c>
      <c r="I14402" s="119" t="s">
        <v>4726</v>
      </c>
      <c r="J14402" s="119" t="s">
        <v>22</v>
      </c>
      <c r="K14402" s="1">
        <v>46255.758941458334</v>
      </c>
      <c r="L14402">
        <v>0</v>
      </c>
      <c r="M14402">
        <v>16</v>
      </c>
      <c r="N14402">
        <v>0</v>
      </c>
      <c r="O14402">
        <v>6</v>
      </c>
      <c r="P14402" s="119" t="s">
        <v>20254</v>
      </c>
    </row>
    <row r="14403" spans="1:16" x14ac:dyDescent="0.25">
      <c r="A14403">
        <v>28308</v>
      </c>
      <c r="B14403" s="119" t="s">
        <v>9168</v>
      </c>
      <c r="C14403">
        <v>39</v>
      </c>
      <c r="D14403">
        <v>24595</v>
      </c>
      <c r="E14403">
        <v>74</v>
      </c>
      <c r="F14403">
        <v>131</v>
      </c>
      <c r="G14403">
        <v>311</v>
      </c>
      <c r="H14403">
        <v>194</v>
      </c>
      <c r="I14403" s="119" t="s">
        <v>4726</v>
      </c>
      <c r="J14403" s="119" t="s">
        <v>139</v>
      </c>
      <c r="K14403" s="1">
        <v>46255.758941458334</v>
      </c>
      <c r="L14403">
        <v>16</v>
      </c>
      <c r="M14403">
        <v>0</v>
      </c>
      <c r="N14403">
        <v>2</v>
      </c>
      <c r="O14403">
        <v>0</v>
      </c>
      <c r="P14403" s="119" t="s">
        <v>20254</v>
      </c>
    </row>
    <row r="14404" spans="1:16" x14ac:dyDescent="0.25">
      <c r="A14404">
        <v>28309</v>
      </c>
      <c r="B14404" s="119" t="s">
        <v>5144</v>
      </c>
      <c r="C14404">
        <v>26</v>
      </c>
      <c r="E14404">
        <v>1030</v>
      </c>
      <c r="F14404">
        <v>50</v>
      </c>
      <c r="G14404">
        <v>187</v>
      </c>
      <c r="H14404">
        <v>80</v>
      </c>
      <c r="I14404" s="119" t="s">
        <v>4726</v>
      </c>
      <c r="J14404" s="119" t="s">
        <v>22</v>
      </c>
      <c r="K14404" s="1">
        <v>46255.758941458334</v>
      </c>
      <c r="L14404">
        <v>11</v>
      </c>
      <c r="M14404">
        <v>3</v>
      </c>
      <c r="N14404">
        <v>2</v>
      </c>
      <c r="O14404">
        <v>2</v>
      </c>
      <c r="P14404" s="119" t="s">
        <v>20254</v>
      </c>
    </row>
    <row r="14405" spans="1:16" x14ac:dyDescent="0.25">
      <c r="A14405">
        <v>28310</v>
      </c>
      <c r="B14405" s="119" t="s">
        <v>9169</v>
      </c>
      <c r="C14405">
        <v>45</v>
      </c>
      <c r="D14405">
        <v>24558</v>
      </c>
      <c r="E14405">
        <v>21</v>
      </c>
      <c r="F14405">
        <v>146</v>
      </c>
      <c r="G14405">
        <v>283</v>
      </c>
      <c r="H14405">
        <v>213</v>
      </c>
      <c r="I14405" s="119" t="s">
        <v>4726</v>
      </c>
      <c r="J14405" s="119" t="s">
        <v>139</v>
      </c>
      <c r="K14405" s="1">
        <v>46255.758941458334</v>
      </c>
      <c r="L14405">
        <v>15</v>
      </c>
      <c r="M14405">
        <v>7</v>
      </c>
      <c r="N14405">
        <v>4</v>
      </c>
      <c r="O14405">
        <v>1</v>
      </c>
      <c r="P14405" s="119" t="s">
        <v>20254</v>
      </c>
    </row>
    <row r="14406" spans="1:16" x14ac:dyDescent="0.25">
      <c r="A14406">
        <v>28311</v>
      </c>
      <c r="B14406" s="119" t="s">
        <v>5144</v>
      </c>
      <c r="C14406">
        <v>31</v>
      </c>
      <c r="E14406">
        <v>623</v>
      </c>
      <c r="F14406">
        <v>56</v>
      </c>
      <c r="G14406">
        <v>74</v>
      </c>
      <c r="H14406">
        <v>471</v>
      </c>
      <c r="I14406" s="119" t="s">
        <v>4726</v>
      </c>
      <c r="J14406" s="119" t="s">
        <v>22</v>
      </c>
      <c r="K14406" s="1">
        <v>46255.758941458334</v>
      </c>
      <c r="L14406">
        <v>22</v>
      </c>
      <c r="M14406">
        <v>4</v>
      </c>
      <c r="N14406">
        <v>3</v>
      </c>
      <c r="O14406">
        <v>2</v>
      </c>
      <c r="P14406" s="119" t="s">
        <v>20254</v>
      </c>
    </row>
    <row r="14407" spans="1:16" x14ac:dyDescent="0.25">
      <c r="A14407">
        <v>28312</v>
      </c>
      <c r="B14407" s="119" t="s">
        <v>9161</v>
      </c>
      <c r="C14407">
        <v>51</v>
      </c>
      <c r="D14407">
        <v>24657</v>
      </c>
      <c r="E14407">
        <v>204</v>
      </c>
      <c r="F14407">
        <v>160</v>
      </c>
      <c r="G14407">
        <v>293</v>
      </c>
      <c r="H14407">
        <v>234</v>
      </c>
      <c r="I14407" s="119" t="s">
        <v>4726</v>
      </c>
      <c r="J14407" s="119" t="s">
        <v>139</v>
      </c>
      <c r="K14407" s="1">
        <v>46255.758941458334</v>
      </c>
      <c r="L14407">
        <v>20</v>
      </c>
      <c r="M14407">
        <v>3</v>
      </c>
      <c r="N14407">
        <v>5</v>
      </c>
      <c r="O14407">
        <v>1</v>
      </c>
      <c r="P14407" s="119" t="s">
        <v>20254</v>
      </c>
    </row>
    <row r="14408" spans="1:16" x14ac:dyDescent="0.25">
      <c r="A14408">
        <v>28313</v>
      </c>
      <c r="B14408" s="119" t="s">
        <v>5144</v>
      </c>
      <c r="C14408">
        <v>36</v>
      </c>
      <c r="E14408">
        <v>1445</v>
      </c>
      <c r="F14408">
        <v>66</v>
      </c>
      <c r="G14408">
        <v>180</v>
      </c>
      <c r="H14408">
        <v>94</v>
      </c>
      <c r="I14408" s="119" t="s">
        <v>4726</v>
      </c>
      <c r="J14408" s="119" t="s">
        <v>22</v>
      </c>
      <c r="K14408" s="1">
        <v>46255.758941458334</v>
      </c>
      <c r="L14408">
        <v>2</v>
      </c>
      <c r="M14408">
        <v>6</v>
      </c>
      <c r="N14408">
        <v>1</v>
      </c>
      <c r="O14408">
        <v>0</v>
      </c>
      <c r="P14408" s="119" t="s">
        <v>20254</v>
      </c>
    </row>
    <row r="14409" spans="1:16" x14ac:dyDescent="0.25">
      <c r="A14409">
        <v>28314</v>
      </c>
      <c r="B14409" s="119" t="s">
        <v>9170</v>
      </c>
      <c r="C14409">
        <v>57</v>
      </c>
      <c r="D14409">
        <v>24616</v>
      </c>
      <c r="E14409">
        <v>194</v>
      </c>
      <c r="F14409">
        <v>173</v>
      </c>
      <c r="G14409">
        <v>193</v>
      </c>
      <c r="H14409">
        <v>363</v>
      </c>
      <c r="I14409" s="119" t="s">
        <v>4726</v>
      </c>
      <c r="J14409" s="119" t="s">
        <v>139</v>
      </c>
      <c r="K14409" s="1">
        <v>46255.758941458334</v>
      </c>
      <c r="L14409">
        <v>7</v>
      </c>
      <c r="M14409">
        <v>3</v>
      </c>
      <c r="N14409">
        <v>3</v>
      </c>
      <c r="O14409">
        <v>2</v>
      </c>
      <c r="P14409" s="119" t="s">
        <v>20254</v>
      </c>
    </row>
    <row r="14410" spans="1:16" x14ac:dyDescent="0.25">
      <c r="A14410">
        <v>28315</v>
      </c>
      <c r="B14410" s="119" t="s">
        <v>5145</v>
      </c>
      <c r="C14410">
        <v>22</v>
      </c>
      <c r="E14410">
        <v>20</v>
      </c>
      <c r="F14410">
        <v>39</v>
      </c>
      <c r="G14410">
        <v>514</v>
      </c>
      <c r="H14410">
        <v>158</v>
      </c>
      <c r="I14410" s="119" t="s">
        <v>4726</v>
      </c>
      <c r="J14410" s="119" t="s">
        <v>22</v>
      </c>
      <c r="K14410" s="1">
        <v>46255.758941458334</v>
      </c>
      <c r="L14410">
        <v>0</v>
      </c>
      <c r="M14410">
        <v>10</v>
      </c>
      <c r="N14410">
        <v>0</v>
      </c>
      <c r="O14410">
        <v>3</v>
      </c>
      <c r="P14410" s="119" t="s">
        <v>20254</v>
      </c>
    </row>
    <row r="14411" spans="1:16" x14ac:dyDescent="0.25">
      <c r="A14411">
        <v>28316</v>
      </c>
      <c r="B14411" s="119" t="s">
        <v>9171</v>
      </c>
      <c r="C14411">
        <v>46</v>
      </c>
      <c r="D14411">
        <v>24573</v>
      </c>
      <c r="E14411">
        <v>0</v>
      </c>
      <c r="F14411">
        <v>0</v>
      </c>
      <c r="G14411">
        <v>325</v>
      </c>
      <c r="H14411">
        <v>188</v>
      </c>
      <c r="I14411" s="119" t="s">
        <v>4726</v>
      </c>
      <c r="J14411" s="119" t="s">
        <v>139</v>
      </c>
      <c r="K14411" s="1">
        <v>46255.758941458334</v>
      </c>
      <c r="L14411">
        <v>0</v>
      </c>
      <c r="M14411">
        <v>1</v>
      </c>
      <c r="N14411">
        <v>0</v>
      </c>
      <c r="O14411">
        <v>0</v>
      </c>
      <c r="P14411" s="119" t="s">
        <v>20254</v>
      </c>
    </row>
    <row r="14412" spans="1:16" x14ac:dyDescent="0.25">
      <c r="A14412">
        <v>28317</v>
      </c>
      <c r="B14412" s="119" t="s">
        <v>5145</v>
      </c>
      <c r="C14412">
        <v>27</v>
      </c>
      <c r="E14412">
        <v>1308</v>
      </c>
      <c r="F14412">
        <v>51</v>
      </c>
      <c r="G14412">
        <v>606</v>
      </c>
      <c r="H14412">
        <v>86</v>
      </c>
      <c r="I14412" s="119" t="s">
        <v>4726</v>
      </c>
      <c r="J14412" s="119" t="s">
        <v>22</v>
      </c>
      <c r="K14412" s="1">
        <v>46255.758941458334</v>
      </c>
      <c r="L14412">
        <v>8</v>
      </c>
      <c r="M14412">
        <v>0</v>
      </c>
      <c r="N14412">
        <v>0</v>
      </c>
      <c r="O14412">
        <v>0</v>
      </c>
      <c r="P14412" s="119" t="s">
        <v>20254</v>
      </c>
    </row>
    <row r="14413" spans="1:16" x14ac:dyDescent="0.25">
      <c r="A14413">
        <v>28318</v>
      </c>
      <c r="B14413" s="119" t="s">
        <v>5145</v>
      </c>
      <c r="C14413">
        <v>32</v>
      </c>
      <c r="E14413">
        <v>144</v>
      </c>
      <c r="F14413">
        <v>57</v>
      </c>
      <c r="G14413">
        <v>434</v>
      </c>
      <c r="H14413">
        <v>84</v>
      </c>
      <c r="I14413" s="119" t="s">
        <v>4726</v>
      </c>
      <c r="J14413" s="119" t="s">
        <v>22</v>
      </c>
      <c r="K14413" s="1">
        <v>46255.758941458334</v>
      </c>
      <c r="L14413">
        <v>10</v>
      </c>
      <c r="M14413">
        <v>3</v>
      </c>
      <c r="N14413">
        <v>4</v>
      </c>
      <c r="O14413">
        <v>1</v>
      </c>
      <c r="P14413" s="119" t="s">
        <v>20254</v>
      </c>
    </row>
    <row r="14414" spans="1:16" x14ac:dyDescent="0.25">
      <c r="A14414">
        <v>28319</v>
      </c>
      <c r="B14414" s="119" t="s">
        <v>9172</v>
      </c>
      <c r="C14414">
        <v>52</v>
      </c>
      <c r="D14414">
        <v>24657</v>
      </c>
      <c r="E14414">
        <v>17</v>
      </c>
      <c r="F14414">
        <v>143</v>
      </c>
      <c r="G14414">
        <v>259</v>
      </c>
      <c r="H14414">
        <v>163</v>
      </c>
      <c r="I14414" s="119" t="s">
        <v>4726</v>
      </c>
      <c r="J14414" s="119" t="s">
        <v>139</v>
      </c>
      <c r="K14414" s="1">
        <v>46255.758941458334</v>
      </c>
      <c r="L14414">
        <v>0</v>
      </c>
      <c r="M14414">
        <v>3</v>
      </c>
      <c r="N14414">
        <v>0</v>
      </c>
      <c r="O14414">
        <v>1</v>
      </c>
      <c r="P14414" s="119" t="s">
        <v>20254</v>
      </c>
    </row>
    <row r="14415" spans="1:16" x14ac:dyDescent="0.25">
      <c r="A14415">
        <v>28320</v>
      </c>
      <c r="B14415" s="119" t="s">
        <v>9173</v>
      </c>
      <c r="C14415">
        <v>58</v>
      </c>
      <c r="D14415">
        <v>24595</v>
      </c>
      <c r="E14415">
        <v>0</v>
      </c>
      <c r="F14415">
        <v>0</v>
      </c>
      <c r="G14415">
        <v>430</v>
      </c>
      <c r="H14415">
        <v>177</v>
      </c>
      <c r="I14415" s="119" t="s">
        <v>4726</v>
      </c>
      <c r="J14415" s="119" t="s">
        <v>139</v>
      </c>
      <c r="K14415" s="1">
        <v>46255.758941458334</v>
      </c>
      <c r="L14415">
        <v>0</v>
      </c>
      <c r="M14415">
        <v>0</v>
      </c>
      <c r="N14415">
        <v>0</v>
      </c>
      <c r="O14415">
        <v>0</v>
      </c>
      <c r="P14415" s="119" t="s">
        <v>20254</v>
      </c>
    </row>
    <row r="14416" spans="1:16" x14ac:dyDescent="0.25">
      <c r="A14416">
        <v>28321</v>
      </c>
      <c r="B14416" s="119" t="s">
        <v>5145</v>
      </c>
      <c r="C14416">
        <v>37</v>
      </c>
      <c r="E14416">
        <v>984</v>
      </c>
      <c r="F14416">
        <v>65</v>
      </c>
      <c r="G14416">
        <v>383</v>
      </c>
      <c r="H14416">
        <v>164</v>
      </c>
      <c r="I14416" s="119" t="s">
        <v>4726</v>
      </c>
      <c r="J14416" s="119" t="s">
        <v>22</v>
      </c>
      <c r="K14416" s="1">
        <v>46255.758941458334</v>
      </c>
      <c r="L14416">
        <v>10</v>
      </c>
      <c r="M14416">
        <v>2</v>
      </c>
      <c r="N14416">
        <v>2</v>
      </c>
      <c r="O14416">
        <v>1</v>
      </c>
      <c r="P14416" s="119" t="s">
        <v>20254</v>
      </c>
    </row>
    <row r="14417" spans="1:16" x14ac:dyDescent="0.25">
      <c r="A14417">
        <v>28322</v>
      </c>
      <c r="B14417" s="119" t="s">
        <v>5146</v>
      </c>
      <c r="C14417">
        <v>23</v>
      </c>
      <c r="E14417">
        <v>0</v>
      </c>
      <c r="F14417">
        <v>0</v>
      </c>
      <c r="G14417">
        <v>474</v>
      </c>
      <c r="H14417">
        <v>78</v>
      </c>
      <c r="I14417" s="119" t="s">
        <v>4726</v>
      </c>
      <c r="J14417" s="119" t="s">
        <v>22</v>
      </c>
      <c r="K14417" s="1">
        <v>46255.758941458334</v>
      </c>
      <c r="L14417">
        <v>0</v>
      </c>
      <c r="M14417">
        <v>5</v>
      </c>
      <c r="N14417">
        <v>0</v>
      </c>
      <c r="O14417">
        <v>2</v>
      </c>
      <c r="P14417" s="119" t="s">
        <v>20254</v>
      </c>
    </row>
    <row r="14418" spans="1:16" x14ac:dyDescent="0.25">
      <c r="A14418">
        <v>28323</v>
      </c>
      <c r="B14418" s="119" t="s">
        <v>9174</v>
      </c>
      <c r="C14418">
        <v>53</v>
      </c>
      <c r="D14418">
        <v>24628</v>
      </c>
      <c r="E14418">
        <v>136</v>
      </c>
      <c r="F14418">
        <v>166</v>
      </c>
      <c r="G14418">
        <v>260</v>
      </c>
      <c r="H14418">
        <v>225</v>
      </c>
      <c r="I14418" s="119" t="s">
        <v>4726</v>
      </c>
      <c r="J14418" s="119" t="s">
        <v>139</v>
      </c>
      <c r="K14418" s="1">
        <v>46255.758941458334</v>
      </c>
      <c r="L14418">
        <v>8</v>
      </c>
      <c r="M14418">
        <v>2</v>
      </c>
      <c r="N14418">
        <v>1</v>
      </c>
      <c r="O14418">
        <v>0</v>
      </c>
      <c r="P14418" s="119" t="s">
        <v>20254</v>
      </c>
    </row>
    <row r="14419" spans="1:16" x14ac:dyDescent="0.25">
      <c r="A14419">
        <v>28324</v>
      </c>
      <c r="B14419" s="119" t="s">
        <v>9175</v>
      </c>
      <c r="C14419">
        <v>59</v>
      </c>
      <c r="D14419">
        <v>24568</v>
      </c>
      <c r="E14419">
        <v>0</v>
      </c>
      <c r="F14419">
        <v>0</v>
      </c>
      <c r="G14419">
        <v>302</v>
      </c>
      <c r="H14419">
        <v>189</v>
      </c>
      <c r="I14419" s="119" t="s">
        <v>4726</v>
      </c>
      <c r="J14419" s="119" t="s">
        <v>139</v>
      </c>
      <c r="K14419" s="1">
        <v>46255.758941458334</v>
      </c>
      <c r="L14419">
        <v>0</v>
      </c>
      <c r="M14419">
        <v>3</v>
      </c>
      <c r="N14419">
        <v>0</v>
      </c>
      <c r="O14419">
        <v>0</v>
      </c>
      <c r="P14419" s="119" t="s">
        <v>20254</v>
      </c>
    </row>
    <row r="14420" spans="1:16" x14ac:dyDescent="0.25">
      <c r="A14420">
        <v>28325</v>
      </c>
      <c r="B14420" s="119" t="s">
        <v>5146</v>
      </c>
      <c r="C14420">
        <v>28</v>
      </c>
      <c r="E14420">
        <v>0</v>
      </c>
      <c r="F14420">
        <v>0</v>
      </c>
      <c r="G14420">
        <v>570</v>
      </c>
      <c r="H14420">
        <v>91</v>
      </c>
      <c r="I14420" s="119" t="s">
        <v>4726</v>
      </c>
      <c r="J14420" s="119" t="s">
        <v>22</v>
      </c>
      <c r="K14420" s="1">
        <v>46255.758941458334</v>
      </c>
      <c r="L14420">
        <v>0</v>
      </c>
      <c r="M14420">
        <v>4</v>
      </c>
      <c r="N14420">
        <v>0</v>
      </c>
      <c r="O14420">
        <v>1</v>
      </c>
      <c r="P14420" s="119" t="s">
        <v>20254</v>
      </c>
    </row>
    <row r="14421" spans="1:16" x14ac:dyDescent="0.25">
      <c r="A14421">
        <v>28326</v>
      </c>
      <c r="B14421" s="119" t="s">
        <v>5146</v>
      </c>
      <c r="C14421">
        <v>33</v>
      </c>
      <c r="E14421">
        <v>444</v>
      </c>
      <c r="F14421">
        <v>59</v>
      </c>
      <c r="G14421">
        <v>130</v>
      </c>
      <c r="H14421">
        <v>81</v>
      </c>
      <c r="I14421" s="119" t="s">
        <v>4726</v>
      </c>
      <c r="J14421" s="119" t="s">
        <v>22</v>
      </c>
      <c r="K14421" s="1">
        <v>46255.758941458334</v>
      </c>
      <c r="L14421">
        <v>14</v>
      </c>
      <c r="M14421">
        <v>0</v>
      </c>
      <c r="N14421">
        <v>1</v>
      </c>
      <c r="O14421">
        <v>0</v>
      </c>
      <c r="P14421" s="119" t="s">
        <v>20254</v>
      </c>
    </row>
    <row r="14422" spans="1:16" x14ac:dyDescent="0.25">
      <c r="A14422">
        <v>28327</v>
      </c>
      <c r="B14422" s="119" t="s">
        <v>9176</v>
      </c>
      <c r="C14422">
        <v>62</v>
      </c>
      <c r="D14422">
        <v>24622</v>
      </c>
      <c r="E14422">
        <v>0</v>
      </c>
      <c r="F14422">
        <v>0</v>
      </c>
      <c r="G14422">
        <v>502</v>
      </c>
      <c r="H14422">
        <v>240</v>
      </c>
      <c r="I14422" s="119" t="s">
        <v>4726</v>
      </c>
      <c r="J14422" s="119" t="s">
        <v>139</v>
      </c>
      <c r="K14422" s="1">
        <v>46255.758941458334</v>
      </c>
      <c r="L14422">
        <v>0</v>
      </c>
      <c r="M14422">
        <v>7</v>
      </c>
      <c r="N14422">
        <v>0</v>
      </c>
      <c r="O14422">
        <v>1</v>
      </c>
      <c r="P14422" s="119" t="s">
        <v>20254</v>
      </c>
    </row>
    <row r="14423" spans="1:16" x14ac:dyDescent="0.25">
      <c r="A14423">
        <v>28328</v>
      </c>
      <c r="B14423" s="119" t="s">
        <v>5146</v>
      </c>
      <c r="C14423">
        <v>38</v>
      </c>
      <c r="E14423">
        <v>960</v>
      </c>
      <c r="F14423">
        <v>64</v>
      </c>
      <c r="G14423">
        <v>322</v>
      </c>
      <c r="H14423">
        <v>79</v>
      </c>
      <c r="I14423" s="119" t="s">
        <v>4726</v>
      </c>
      <c r="J14423" s="119" t="s">
        <v>22</v>
      </c>
      <c r="K14423" s="1">
        <v>46255.758941458334</v>
      </c>
      <c r="L14423">
        <v>13</v>
      </c>
      <c r="M14423">
        <v>3</v>
      </c>
      <c r="N14423">
        <v>3</v>
      </c>
      <c r="O14423">
        <v>2</v>
      </c>
      <c r="P14423" s="119" t="s">
        <v>20254</v>
      </c>
    </row>
    <row r="14424" spans="1:16" x14ac:dyDescent="0.25">
      <c r="A14424">
        <v>28329</v>
      </c>
      <c r="B14424" s="119" t="s">
        <v>9067</v>
      </c>
      <c r="C14424">
        <v>68</v>
      </c>
      <c r="D14424">
        <v>24595</v>
      </c>
      <c r="E14424">
        <v>0</v>
      </c>
      <c r="F14424">
        <v>0</v>
      </c>
      <c r="G14424">
        <v>449</v>
      </c>
      <c r="H14424">
        <v>274</v>
      </c>
      <c r="I14424" s="119" t="s">
        <v>4726</v>
      </c>
      <c r="J14424" s="119" t="s">
        <v>139</v>
      </c>
      <c r="K14424" s="1">
        <v>46255.758941458334</v>
      </c>
      <c r="L14424">
        <v>0</v>
      </c>
      <c r="M14424">
        <v>3</v>
      </c>
      <c r="N14424">
        <v>0</v>
      </c>
      <c r="O14424">
        <v>1</v>
      </c>
      <c r="P14424" s="119" t="s">
        <v>20254</v>
      </c>
    </row>
    <row r="14425" spans="1:16" x14ac:dyDescent="0.25">
      <c r="A14425">
        <v>28330</v>
      </c>
      <c r="B14425" s="119" t="s">
        <v>5146</v>
      </c>
      <c r="C14425">
        <v>43</v>
      </c>
      <c r="E14425">
        <v>944</v>
      </c>
      <c r="F14425">
        <v>71</v>
      </c>
      <c r="G14425">
        <v>211</v>
      </c>
      <c r="H14425">
        <v>80</v>
      </c>
      <c r="I14425" s="119" t="s">
        <v>4726</v>
      </c>
      <c r="J14425" s="119" t="s">
        <v>22</v>
      </c>
      <c r="K14425" s="1">
        <v>46255.758941458334</v>
      </c>
      <c r="L14425">
        <v>9</v>
      </c>
      <c r="M14425">
        <v>1</v>
      </c>
      <c r="N14425">
        <v>4</v>
      </c>
      <c r="O14425">
        <v>0</v>
      </c>
      <c r="P14425" s="119" t="s">
        <v>20254</v>
      </c>
    </row>
    <row r="14426" spans="1:16" x14ac:dyDescent="0.25">
      <c r="A14426">
        <v>28331</v>
      </c>
      <c r="B14426" s="119" t="s">
        <v>9177</v>
      </c>
      <c r="C14426">
        <v>74</v>
      </c>
      <c r="D14426">
        <v>24557</v>
      </c>
      <c r="E14426">
        <v>0</v>
      </c>
      <c r="F14426">
        <v>0</v>
      </c>
      <c r="G14426">
        <v>564</v>
      </c>
      <c r="H14426">
        <v>216</v>
      </c>
      <c r="I14426" s="119" t="s">
        <v>4726</v>
      </c>
      <c r="J14426" s="119" t="s">
        <v>139</v>
      </c>
      <c r="K14426" s="1">
        <v>46255.758941458334</v>
      </c>
      <c r="L14426">
        <v>0</v>
      </c>
      <c r="M14426">
        <v>0</v>
      </c>
      <c r="N14426">
        <v>0</v>
      </c>
      <c r="O14426">
        <v>0</v>
      </c>
      <c r="P14426" s="119" t="s">
        <v>20254</v>
      </c>
    </row>
    <row r="14427" spans="1:16" x14ac:dyDescent="0.25">
      <c r="A14427">
        <v>28332</v>
      </c>
      <c r="B14427" s="119" t="s">
        <v>9178</v>
      </c>
      <c r="C14427">
        <v>80</v>
      </c>
      <c r="D14427">
        <v>24625</v>
      </c>
      <c r="E14427">
        <v>0</v>
      </c>
      <c r="F14427">
        <v>0</v>
      </c>
      <c r="G14427">
        <v>24256</v>
      </c>
      <c r="H14427">
        <v>233</v>
      </c>
      <c r="I14427" s="119" t="s">
        <v>4726</v>
      </c>
      <c r="J14427" s="119" t="s">
        <v>139</v>
      </c>
      <c r="K14427" s="1">
        <v>46255.758941458334</v>
      </c>
      <c r="L14427">
        <v>0</v>
      </c>
      <c r="M14427">
        <v>14</v>
      </c>
      <c r="N14427">
        <v>0</v>
      </c>
      <c r="O14427">
        <v>4</v>
      </c>
      <c r="P14427" s="119" t="s">
        <v>20254</v>
      </c>
    </row>
    <row r="14428" spans="1:16" x14ac:dyDescent="0.25">
      <c r="A14428">
        <v>28333</v>
      </c>
      <c r="B14428" s="119" t="s">
        <v>5144</v>
      </c>
      <c r="C14428">
        <v>24</v>
      </c>
      <c r="E14428">
        <v>0</v>
      </c>
      <c r="F14428">
        <v>0</v>
      </c>
      <c r="G14428">
        <v>438</v>
      </c>
      <c r="H14428">
        <v>80</v>
      </c>
      <c r="I14428" s="119" t="s">
        <v>4726</v>
      </c>
      <c r="J14428" s="119" t="s">
        <v>22</v>
      </c>
      <c r="K14428" s="1">
        <v>46255.758941458334</v>
      </c>
      <c r="L14428">
        <v>0</v>
      </c>
      <c r="M14428">
        <v>6</v>
      </c>
      <c r="N14428">
        <v>0</v>
      </c>
      <c r="O14428">
        <v>0</v>
      </c>
      <c r="P14428" s="119" t="s">
        <v>20254</v>
      </c>
    </row>
    <row r="14429" spans="1:16" x14ac:dyDescent="0.25">
      <c r="A14429">
        <v>28334</v>
      </c>
      <c r="B14429" s="119" t="s">
        <v>5085</v>
      </c>
      <c r="C14429">
        <v>29</v>
      </c>
      <c r="E14429">
        <v>0</v>
      </c>
      <c r="F14429">
        <v>0</v>
      </c>
      <c r="G14429">
        <v>335</v>
      </c>
      <c r="H14429">
        <v>71</v>
      </c>
      <c r="I14429" s="119" t="s">
        <v>4726</v>
      </c>
      <c r="J14429" s="119" t="s">
        <v>22</v>
      </c>
      <c r="K14429" s="1">
        <v>46255.758941458334</v>
      </c>
      <c r="L14429">
        <v>0</v>
      </c>
      <c r="M14429">
        <v>5</v>
      </c>
      <c r="N14429">
        <v>0</v>
      </c>
      <c r="O14429">
        <v>0</v>
      </c>
      <c r="P14429" s="119" t="s">
        <v>20254</v>
      </c>
    </row>
    <row r="14430" spans="1:16" x14ac:dyDescent="0.25">
      <c r="A14430">
        <v>28335</v>
      </c>
      <c r="B14430" s="119" t="s">
        <v>9179</v>
      </c>
      <c r="C14430">
        <v>63</v>
      </c>
      <c r="D14430">
        <v>24603</v>
      </c>
      <c r="E14430">
        <v>0</v>
      </c>
      <c r="F14430">
        <v>0</v>
      </c>
      <c r="G14430">
        <v>688</v>
      </c>
      <c r="H14430">
        <v>191</v>
      </c>
      <c r="I14430" s="119" t="s">
        <v>4726</v>
      </c>
      <c r="J14430" s="119" t="s">
        <v>139</v>
      </c>
      <c r="K14430" s="1">
        <v>46255.758941458334</v>
      </c>
      <c r="L14430">
        <v>0</v>
      </c>
      <c r="M14430">
        <v>1</v>
      </c>
      <c r="N14430">
        <v>0</v>
      </c>
      <c r="O14430">
        <v>0</v>
      </c>
      <c r="P14430" s="119" t="s">
        <v>20254</v>
      </c>
    </row>
    <row r="14431" spans="1:16" x14ac:dyDescent="0.25">
      <c r="A14431">
        <v>28336</v>
      </c>
      <c r="B14431" s="119" t="s">
        <v>9180</v>
      </c>
      <c r="C14431">
        <v>69</v>
      </c>
      <c r="D14431">
        <v>24660</v>
      </c>
      <c r="E14431">
        <v>0</v>
      </c>
      <c r="F14431">
        <v>0</v>
      </c>
      <c r="G14431">
        <v>944</v>
      </c>
      <c r="H14431">
        <v>205</v>
      </c>
      <c r="I14431" s="119" t="s">
        <v>4726</v>
      </c>
      <c r="J14431" s="119" t="s">
        <v>139</v>
      </c>
      <c r="K14431" s="1">
        <v>46255.758941458334</v>
      </c>
      <c r="L14431">
        <v>0</v>
      </c>
      <c r="M14431">
        <v>3</v>
      </c>
      <c r="N14431">
        <v>0</v>
      </c>
      <c r="O14431">
        <v>1</v>
      </c>
      <c r="P14431" s="119" t="s">
        <v>20254</v>
      </c>
    </row>
    <row r="14432" spans="1:16" x14ac:dyDescent="0.25">
      <c r="A14432">
        <v>28337</v>
      </c>
      <c r="B14432" s="119" t="s">
        <v>5144</v>
      </c>
      <c r="C14432">
        <v>34</v>
      </c>
      <c r="E14432">
        <v>161</v>
      </c>
      <c r="F14432">
        <v>59</v>
      </c>
      <c r="G14432">
        <v>234</v>
      </c>
      <c r="H14432">
        <v>95</v>
      </c>
      <c r="I14432" s="119" t="s">
        <v>4726</v>
      </c>
      <c r="J14432" s="119" t="s">
        <v>22</v>
      </c>
      <c r="K14432" s="1">
        <v>46255.758941458334</v>
      </c>
      <c r="L14432">
        <v>13</v>
      </c>
      <c r="M14432">
        <v>5</v>
      </c>
      <c r="N14432">
        <v>2</v>
      </c>
      <c r="O14432">
        <v>2</v>
      </c>
      <c r="P14432" s="119" t="s">
        <v>20254</v>
      </c>
    </row>
    <row r="14433" spans="1:16" x14ac:dyDescent="0.25">
      <c r="A14433">
        <v>28338</v>
      </c>
      <c r="B14433" s="119" t="s">
        <v>9179</v>
      </c>
      <c r="C14433">
        <v>75</v>
      </c>
      <c r="D14433">
        <v>24603</v>
      </c>
      <c r="E14433">
        <v>0</v>
      </c>
      <c r="F14433">
        <v>0</v>
      </c>
      <c r="G14433">
        <v>1690</v>
      </c>
      <c r="H14433">
        <v>219</v>
      </c>
      <c r="I14433" s="119" t="s">
        <v>4726</v>
      </c>
      <c r="J14433" s="119" t="s">
        <v>139</v>
      </c>
      <c r="K14433" s="1">
        <v>46255.758941458334</v>
      </c>
      <c r="L14433">
        <v>0</v>
      </c>
      <c r="M14433">
        <v>2</v>
      </c>
      <c r="N14433">
        <v>0</v>
      </c>
      <c r="O14433">
        <v>0</v>
      </c>
      <c r="P14433" s="119" t="s">
        <v>20254</v>
      </c>
    </row>
    <row r="14434" spans="1:16" x14ac:dyDescent="0.25">
      <c r="A14434">
        <v>28339</v>
      </c>
      <c r="B14434" s="119" t="s">
        <v>5144</v>
      </c>
      <c r="C14434">
        <v>39</v>
      </c>
      <c r="E14434">
        <v>663</v>
      </c>
      <c r="F14434">
        <v>66</v>
      </c>
      <c r="G14434">
        <v>177</v>
      </c>
      <c r="H14434">
        <v>115</v>
      </c>
      <c r="I14434" s="119" t="s">
        <v>4726</v>
      </c>
      <c r="J14434" s="119" t="s">
        <v>22</v>
      </c>
      <c r="K14434" s="1">
        <v>46255.758941458334</v>
      </c>
      <c r="L14434">
        <v>7</v>
      </c>
      <c r="M14434">
        <v>3</v>
      </c>
      <c r="N14434">
        <v>3</v>
      </c>
      <c r="O14434">
        <v>1</v>
      </c>
      <c r="P14434" s="119" t="s">
        <v>20254</v>
      </c>
    </row>
    <row r="14435" spans="1:16" x14ac:dyDescent="0.25">
      <c r="A14435">
        <v>28340</v>
      </c>
      <c r="B14435" s="119" t="s">
        <v>9181</v>
      </c>
      <c r="C14435">
        <v>80</v>
      </c>
      <c r="D14435">
        <v>24628</v>
      </c>
      <c r="E14435">
        <v>0</v>
      </c>
      <c r="F14435">
        <v>0</v>
      </c>
      <c r="G14435">
        <v>17511</v>
      </c>
      <c r="H14435">
        <v>233</v>
      </c>
      <c r="I14435" s="119" t="s">
        <v>4726</v>
      </c>
      <c r="J14435" s="119" t="s">
        <v>139</v>
      </c>
      <c r="K14435" s="1">
        <v>46255.758941458334</v>
      </c>
      <c r="L14435">
        <v>0</v>
      </c>
      <c r="M14435">
        <v>11</v>
      </c>
      <c r="N14435">
        <v>0</v>
      </c>
      <c r="O14435">
        <v>4</v>
      </c>
      <c r="P14435" s="119" t="s">
        <v>20254</v>
      </c>
    </row>
    <row r="14436" spans="1:16" x14ac:dyDescent="0.25">
      <c r="A14436">
        <v>28341</v>
      </c>
      <c r="B14436" s="119" t="s">
        <v>5144</v>
      </c>
      <c r="C14436">
        <v>44</v>
      </c>
      <c r="E14436">
        <v>465</v>
      </c>
      <c r="F14436">
        <v>72</v>
      </c>
      <c r="G14436">
        <v>114</v>
      </c>
      <c r="H14436">
        <v>77</v>
      </c>
      <c r="I14436" s="119" t="s">
        <v>4726</v>
      </c>
      <c r="J14436" s="119" t="s">
        <v>22</v>
      </c>
      <c r="K14436" s="1">
        <v>46255.758941458334</v>
      </c>
      <c r="L14436">
        <v>11</v>
      </c>
      <c r="M14436">
        <v>0</v>
      </c>
      <c r="N14436">
        <v>3</v>
      </c>
      <c r="O14436">
        <v>0</v>
      </c>
      <c r="P14436" s="119" t="s">
        <v>20254</v>
      </c>
    </row>
    <row r="14437" spans="1:16" x14ac:dyDescent="0.25">
      <c r="A14437">
        <v>28342</v>
      </c>
      <c r="B14437" s="119" t="s">
        <v>9182</v>
      </c>
      <c r="C14437">
        <v>64</v>
      </c>
      <c r="D14437">
        <v>24595</v>
      </c>
      <c r="E14437">
        <v>0</v>
      </c>
      <c r="F14437">
        <v>0</v>
      </c>
      <c r="G14437">
        <v>443</v>
      </c>
      <c r="H14437">
        <v>191</v>
      </c>
      <c r="I14437" s="119" t="s">
        <v>4726</v>
      </c>
      <c r="J14437" s="119" t="s">
        <v>139</v>
      </c>
      <c r="K14437" s="1">
        <v>46255.758941458334</v>
      </c>
      <c r="L14437">
        <v>0</v>
      </c>
      <c r="M14437">
        <v>0</v>
      </c>
      <c r="N14437">
        <v>0</v>
      </c>
      <c r="O14437">
        <v>0</v>
      </c>
      <c r="P14437" s="119" t="s">
        <v>20254</v>
      </c>
    </row>
    <row r="14438" spans="1:16" x14ac:dyDescent="0.25">
      <c r="A14438">
        <v>28343</v>
      </c>
      <c r="B14438" s="119" t="s">
        <v>5144</v>
      </c>
      <c r="C14438">
        <v>41</v>
      </c>
      <c r="E14438">
        <v>362</v>
      </c>
      <c r="F14438">
        <v>68</v>
      </c>
      <c r="G14438">
        <v>268</v>
      </c>
      <c r="H14438">
        <v>481</v>
      </c>
      <c r="I14438" s="119" t="s">
        <v>4726</v>
      </c>
      <c r="J14438" s="119" t="s">
        <v>22</v>
      </c>
      <c r="K14438" s="1">
        <v>46255.758941458334</v>
      </c>
      <c r="L14438">
        <v>6</v>
      </c>
      <c r="M14438">
        <v>6</v>
      </c>
      <c r="N14438">
        <v>2</v>
      </c>
      <c r="O14438">
        <v>1</v>
      </c>
      <c r="P14438" s="119" t="s">
        <v>20254</v>
      </c>
    </row>
    <row r="14439" spans="1:16" x14ac:dyDescent="0.25">
      <c r="A14439">
        <v>28344</v>
      </c>
      <c r="B14439" s="119" t="s">
        <v>9183</v>
      </c>
      <c r="C14439">
        <v>70</v>
      </c>
      <c r="D14439">
        <v>24616</v>
      </c>
      <c r="E14439">
        <v>0</v>
      </c>
      <c r="F14439">
        <v>0</v>
      </c>
      <c r="G14439">
        <v>1093</v>
      </c>
      <c r="H14439">
        <v>209</v>
      </c>
      <c r="I14439" s="119" t="s">
        <v>4726</v>
      </c>
      <c r="J14439" s="119" t="s">
        <v>139</v>
      </c>
      <c r="K14439" s="1">
        <v>46255.758941458334</v>
      </c>
      <c r="L14439">
        <v>0</v>
      </c>
      <c r="M14439">
        <v>2</v>
      </c>
      <c r="N14439">
        <v>0</v>
      </c>
      <c r="O14439">
        <v>1</v>
      </c>
      <c r="P14439" s="119" t="s">
        <v>20254</v>
      </c>
    </row>
    <row r="14440" spans="1:16" x14ac:dyDescent="0.25">
      <c r="A14440">
        <v>28345</v>
      </c>
      <c r="B14440" s="119" t="s">
        <v>5144</v>
      </c>
      <c r="C14440">
        <v>46</v>
      </c>
      <c r="E14440">
        <v>69</v>
      </c>
      <c r="F14440">
        <v>76</v>
      </c>
      <c r="G14440">
        <v>50</v>
      </c>
      <c r="H14440">
        <v>150</v>
      </c>
      <c r="I14440" s="119" t="s">
        <v>4726</v>
      </c>
      <c r="J14440" s="119" t="s">
        <v>22</v>
      </c>
      <c r="K14440" s="1">
        <v>46255.758941458334</v>
      </c>
      <c r="L14440">
        <v>6</v>
      </c>
      <c r="M14440">
        <v>5</v>
      </c>
      <c r="N14440">
        <v>1</v>
      </c>
      <c r="O14440">
        <v>0</v>
      </c>
      <c r="P14440" s="119" t="s">
        <v>20254</v>
      </c>
    </row>
    <row r="14441" spans="1:16" x14ac:dyDescent="0.25">
      <c r="A14441">
        <v>28346</v>
      </c>
      <c r="B14441" s="119" t="s">
        <v>5144</v>
      </c>
      <c r="C14441">
        <v>51</v>
      </c>
      <c r="E14441">
        <v>859</v>
      </c>
      <c r="F14441">
        <v>80</v>
      </c>
      <c r="G14441">
        <v>100</v>
      </c>
      <c r="H14441">
        <v>130</v>
      </c>
      <c r="I14441" s="119" t="s">
        <v>4726</v>
      </c>
      <c r="J14441" s="119" t="s">
        <v>22</v>
      </c>
      <c r="K14441" s="1">
        <v>46255.758941458334</v>
      </c>
      <c r="L14441">
        <v>8</v>
      </c>
      <c r="M14441">
        <v>3</v>
      </c>
      <c r="N14441">
        <v>1</v>
      </c>
      <c r="O14441">
        <v>0</v>
      </c>
      <c r="P14441" s="119" t="s">
        <v>20254</v>
      </c>
    </row>
    <row r="14442" spans="1:16" x14ac:dyDescent="0.25">
      <c r="A14442">
        <v>28347</v>
      </c>
      <c r="B14442" s="119" t="s">
        <v>9184</v>
      </c>
      <c r="C14442">
        <v>76</v>
      </c>
      <c r="D14442">
        <v>24610</v>
      </c>
      <c r="E14442">
        <v>0</v>
      </c>
      <c r="F14442">
        <v>0</v>
      </c>
      <c r="G14442">
        <v>22821</v>
      </c>
      <c r="H14442">
        <v>222</v>
      </c>
      <c r="I14442" s="119" t="s">
        <v>4726</v>
      </c>
      <c r="J14442" s="119" t="s">
        <v>139</v>
      </c>
      <c r="K14442" s="1">
        <v>46255.758941458334</v>
      </c>
      <c r="L14442">
        <v>0</v>
      </c>
      <c r="M14442">
        <v>15</v>
      </c>
      <c r="N14442">
        <v>0</v>
      </c>
      <c r="O14442">
        <v>6</v>
      </c>
      <c r="P14442" s="119" t="s">
        <v>20254</v>
      </c>
    </row>
    <row r="14443" spans="1:16" x14ac:dyDescent="0.25">
      <c r="A14443">
        <v>28348</v>
      </c>
      <c r="B14443" s="119" t="s">
        <v>9185</v>
      </c>
      <c r="C14443">
        <v>80</v>
      </c>
      <c r="D14443">
        <v>24631</v>
      </c>
      <c r="E14443">
        <v>0</v>
      </c>
      <c r="F14443">
        <v>0</v>
      </c>
      <c r="G14443">
        <v>11718</v>
      </c>
      <c r="H14443">
        <v>233</v>
      </c>
      <c r="I14443" s="119" t="s">
        <v>4726</v>
      </c>
      <c r="J14443" s="119" t="s">
        <v>139</v>
      </c>
      <c r="K14443" s="1">
        <v>46255.758941458334</v>
      </c>
      <c r="L14443">
        <v>0</v>
      </c>
      <c r="M14443">
        <v>15</v>
      </c>
      <c r="N14443">
        <v>0</v>
      </c>
      <c r="O14443">
        <v>2</v>
      </c>
      <c r="P14443" s="119" t="s">
        <v>20254</v>
      </c>
    </row>
    <row r="14444" spans="1:16" x14ac:dyDescent="0.25">
      <c r="A14444">
        <v>28349</v>
      </c>
      <c r="B14444" s="119" t="s">
        <v>5144</v>
      </c>
      <c r="C14444">
        <v>56</v>
      </c>
      <c r="E14444">
        <v>88</v>
      </c>
      <c r="F14444">
        <v>88</v>
      </c>
      <c r="G14444">
        <v>94</v>
      </c>
      <c r="H14444">
        <v>144</v>
      </c>
      <c r="I14444" s="119" t="s">
        <v>4726</v>
      </c>
      <c r="J14444" s="119" t="s">
        <v>22</v>
      </c>
      <c r="K14444" s="1">
        <v>46255.758941458334</v>
      </c>
      <c r="L14444">
        <v>11</v>
      </c>
      <c r="M14444">
        <v>1</v>
      </c>
      <c r="N14444">
        <v>0</v>
      </c>
      <c r="O14444">
        <v>1</v>
      </c>
      <c r="P14444" s="119" t="s">
        <v>20254</v>
      </c>
    </row>
    <row r="14445" spans="1:16" x14ac:dyDescent="0.25">
      <c r="A14445">
        <v>28350</v>
      </c>
      <c r="B14445" s="119" t="s">
        <v>5145</v>
      </c>
      <c r="C14445">
        <v>42</v>
      </c>
      <c r="E14445">
        <v>322</v>
      </c>
      <c r="F14445">
        <v>70</v>
      </c>
      <c r="G14445">
        <v>202</v>
      </c>
      <c r="H14445">
        <v>108</v>
      </c>
      <c r="I14445" s="119" t="s">
        <v>4726</v>
      </c>
      <c r="J14445" s="119" t="s">
        <v>22</v>
      </c>
      <c r="K14445" s="1">
        <v>46255.758941458334</v>
      </c>
      <c r="L14445">
        <v>8</v>
      </c>
      <c r="M14445">
        <v>0</v>
      </c>
      <c r="N14445">
        <v>1</v>
      </c>
      <c r="O14445">
        <v>0</v>
      </c>
      <c r="P14445" s="119" t="s">
        <v>20254</v>
      </c>
    </row>
    <row r="14446" spans="1:16" x14ac:dyDescent="0.25">
      <c r="A14446">
        <v>28351</v>
      </c>
      <c r="B14446" s="119" t="s">
        <v>9186</v>
      </c>
      <c r="C14446">
        <v>65</v>
      </c>
      <c r="D14446">
        <v>24549</v>
      </c>
      <c r="E14446">
        <v>0</v>
      </c>
      <c r="F14446">
        <v>0</v>
      </c>
      <c r="G14446">
        <v>335</v>
      </c>
      <c r="H14446">
        <v>237</v>
      </c>
      <c r="I14446" s="119" t="s">
        <v>4726</v>
      </c>
      <c r="J14446" s="119" t="s">
        <v>139</v>
      </c>
      <c r="K14446" s="1">
        <v>46255.758941458334</v>
      </c>
      <c r="L14446">
        <v>0</v>
      </c>
      <c r="M14446">
        <v>2</v>
      </c>
      <c r="N14446">
        <v>0</v>
      </c>
      <c r="O14446">
        <v>0</v>
      </c>
      <c r="P14446" s="119" t="s">
        <v>20254</v>
      </c>
    </row>
    <row r="14447" spans="1:16" x14ac:dyDescent="0.25">
      <c r="A14447">
        <v>28352</v>
      </c>
      <c r="B14447" s="119" t="s">
        <v>5145</v>
      </c>
      <c r="C14447">
        <v>47</v>
      </c>
      <c r="E14447">
        <v>678</v>
      </c>
      <c r="F14447">
        <v>75</v>
      </c>
      <c r="G14447">
        <v>380</v>
      </c>
      <c r="H14447">
        <v>110</v>
      </c>
      <c r="I14447" s="119" t="s">
        <v>4726</v>
      </c>
      <c r="J14447" s="119" t="s">
        <v>22</v>
      </c>
      <c r="K14447" s="1">
        <v>46255.758941458334</v>
      </c>
      <c r="L14447">
        <v>3</v>
      </c>
      <c r="M14447">
        <v>0</v>
      </c>
      <c r="N14447">
        <v>1</v>
      </c>
      <c r="O14447">
        <v>0</v>
      </c>
      <c r="P14447" s="119" t="s">
        <v>20254</v>
      </c>
    </row>
    <row r="14448" spans="1:16" x14ac:dyDescent="0.25">
      <c r="A14448">
        <v>28353</v>
      </c>
      <c r="B14448" s="119" t="s">
        <v>9187</v>
      </c>
      <c r="C14448">
        <v>71</v>
      </c>
      <c r="D14448">
        <v>24631</v>
      </c>
      <c r="E14448">
        <v>0</v>
      </c>
      <c r="F14448">
        <v>0</v>
      </c>
      <c r="G14448">
        <v>536</v>
      </c>
      <c r="H14448">
        <v>228</v>
      </c>
      <c r="I14448" s="119" t="s">
        <v>4726</v>
      </c>
      <c r="J14448" s="119" t="s">
        <v>139</v>
      </c>
      <c r="K14448" s="1">
        <v>46255.758941458334</v>
      </c>
      <c r="L14448">
        <v>0</v>
      </c>
      <c r="M14448">
        <v>3</v>
      </c>
      <c r="N14448">
        <v>0</v>
      </c>
      <c r="O14448">
        <v>2</v>
      </c>
      <c r="P14448" s="119" t="s">
        <v>20254</v>
      </c>
    </row>
    <row r="14449" spans="1:16" x14ac:dyDescent="0.25">
      <c r="A14449">
        <v>28354</v>
      </c>
      <c r="B14449" s="119" t="s">
        <v>5145</v>
      </c>
      <c r="C14449">
        <v>52</v>
      </c>
      <c r="E14449">
        <v>180</v>
      </c>
      <c r="F14449">
        <v>82</v>
      </c>
      <c r="G14449">
        <v>193</v>
      </c>
      <c r="H14449">
        <v>125</v>
      </c>
      <c r="I14449" s="119" t="s">
        <v>4726</v>
      </c>
      <c r="J14449" s="119" t="s">
        <v>22</v>
      </c>
      <c r="K14449" s="1">
        <v>46255.758941458334</v>
      </c>
      <c r="L14449">
        <v>8</v>
      </c>
      <c r="M14449">
        <v>0</v>
      </c>
      <c r="N14449">
        <v>1</v>
      </c>
      <c r="O14449">
        <v>0</v>
      </c>
      <c r="P14449" s="119" t="s">
        <v>20254</v>
      </c>
    </row>
    <row r="14450" spans="1:16" x14ac:dyDescent="0.25">
      <c r="A14450">
        <v>28355</v>
      </c>
      <c r="B14450" s="119" t="s">
        <v>9188</v>
      </c>
      <c r="C14450">
        <v>77</v>
      </c>
      <c r="D14450">
        <v>24610</v>
      </c>
      <c r="E14450">
        <v>0</v>
      </c>
      <c r="F14450">
        <v>0</v>
      </c>
      <c r="G14450">
        <v>31021</v>
      </c>
      <c r="H14450">
        <v>223</v>
      </c>
      <c r="I14450" s="119" t="s">
        <v>4726</v>
      </c>
      <c r="J14450" s="119" t="s">
        <v>139</v>
      </c>
      <c r="K14450" s="1">
        <v>46255.758941458334</v>
      </c>
      <c r="L14450">
        <v>0</v>
      </c>
      <c r="M14450">
        <v>17</v>
      </c>
      <c r="N14450">
        <v>0</v>
      </c>
      <c r="O14450">
        <v>3</v>
      </c>
      <c r="P14450" s="119" t="s">
        <v>20254</v>
      </c>
    </row>
    <row r="14451" spans="1:16" x14ac:dyDescent="0.25">
      <c r="A14451">
        <v>28356</v>
      </c>
      <c r="B14451" s="119" t="s">
        <v>5145</v>
      </c>
      <c r="C14451">
        <v>57</v>
      </c>
      <c r="E14451">
        <v>563</v>
      </c>
      <c r="F14451">
        <v>94</v>
      </c>
      <c r="G14451">
        <v>71</v>
      </c>
      <c r="H14451">
        <v>100</v>
      </c>
      <c r="I14451" s="119" t="s">
        <v>4726</v>
      </c>
      <c r="J14451" s="119" t="s">
        <v>22</v>
      </c>
      <c r="K14451" s="1">
        <v>46255.758941458334</v>
      </c>
      <c r="L14451">
        <v>13</v>
      </c>
      <c r="M14451">
        <v>1</v>
      </c>
      <c r="N14451">
        <v>3</v>
      </c>
      <c r="O14451">
        <v>0</v>
      </c>
      <c r="P14451" s="119" t="s">
        <v>20254</v>
      </c>
    </row>
    <row r="14452" spans="1:16" x14ac:dyDescent="0.25">
      <c r="A14452">
        <v>28357</v>
      </c>
      <c r="B14452" s="119" t="s">
        <v>9189</v>
      </c>
      <c r="C14452">
        <v>80</v>
      </c>
      <c r="D14452">
        <v>24613</v>
      </c>
      <c r="E14452">
        <v>0</v>
      </c>
      <c r="F14452">
        <v>0</v>
      </c>
      <c r="G14452">
        <v>20151</v>
      </c>
      <c r="H14452">
        <v>233</v>
      </c>
      <c r="I14452" s="119" t="s">
        <v>4726</v>
      </c>
      <c r="J14452" s="119" t="s">
        <v>139</v>
      </c>
      <c r="K14452" s="1">
        <v>46255.758941458334</v>
      </c>
      <c r="L14452">
        <v>0</v>
      </c>
      <c r="M14452">
        <v>18</v>
      </c>
      <c r="N14452">
        <v>0</v>
      </c>
      <c r="O14452">
        <v>4</v>
      </c>
      <c r="P14452" s="119" t="s">
        <v>20254</v>
      </c>
    </row>
    <row r="14453" spans="1:16" x14ac:dyDescent="0.25">
      <c r="A14453">
        <v>28358</v>
      </c>
      <c r="B14453" s="119" t="s">
        <v>5146</v>
      </c>
      <c r="C14453">
        <v>48</v>
      </c>
      <c r="E14453">
        <v>49</v>
      </c>
      <c r="F14453">
        <v>77</v>
      </c>
      <c r="G14453">
        <v>223</v>
      </c>
      <c r="H14453">
        <v>80</v>
      </c>
      <c r="I14453" s="119" t="s">
        <v>4726</v>
      </c>
      <c r="J14453" s="119" t="s">
        <v>22</v>
      </c>
      <c r="K14453" s="1">
        <v>46255.758941458334</v>
      </c>
      <c r="L14453">
        <v>11</v>
      </c>
      <c r="M14453">
        <v>1</v>
      </c>
      <c r="N14453">
        <v>1</v>
      </c>
      <c r="O14453">
        <v>0</v>
      </c>
      <c r="P14453" s="119" t="s">
        <v>20254</v>
      </c>
    </row>
    <row r="14454" spans="1:16" x14ac:dyDescent="0.25">
      <c r="A14454">
        <v>28359</v>
      </c>
      <c r="B14454" s="119" t="s">
        <v>9190</v>
      </c>
      <c r="C14454">
        <v>66</v>
      </c>
      <c r="D14454">
        <v>24558</v>
      </c>
      <c r="E14454">
        <v>0</v>
      </c>
      <c r="F14454">
        <v>0</v>
      </c>
      <c r="G14454">
        <v>514</v>
      </c>
      <c r="H14454">
        <v>198</v>
      </c>
      <c r="I14454" s="119" t="s">
        <v>4726</v>
      </c>
      <c r="J14454" s="119" t="s">
        <v>139</v>
      </c>
      <c r="K14454" s="1">
        <v>46255.758941458334</v>
      </c>
      <c r="L14454">
        <v>0</v>
      </c>
      <c r="M14454">
        <v>0</v>
      </c>
      <c r="N14454">
        <v>0</v>
      </c>
      <c r="O14454">
        <v>0</v>
      </c>
      <c r="P14454" s="119" t="s">
        <v>20254</v>
      </c>
    </row>
    <row r="14455" spans="1:16" x14ac:dyDescent="0.25">
      <c r="A14455">
        <v>28360</v>
      </c>
      <c r="B14455" s="119" t="s">
        <v>5146</v>
      </c>
      <c r="C14455">
        <v>53</v>
      </c>
      <c r="E14455">
        <v>1369</v>
      </c>
      <c r="F14455">
        <v>96</v>
      </c>
      <c r="G14455">
        <v>160</v>
      </c>
      <c r="H14455">
        <v>125</v>
      </c>
      <c r="I14455" s="119" t="s">
        <v>4726</v>
      </c>
      <c r="J14455" s="119" t="s">
        <v>22</v>
      </c>
      <c r="K14455" s="1">
        <v>46255.758941458334</v>
      </c>
      <c r="L14455">
        <v>9</v>
      </c>
      <c r="M14455">
        <v>0</v>
      </c>
      <c r="N14455">
        <v>2</v>
      </c>
      <c r="O14455">
        <v>0</v>
      </c>
      <c r="P14455" s="119" t="s">
        <v>20254</v>
      </c>
    </row>
    <row r="14456" spans="1:16" x14ac:dyDescent="0.25">
      <c r="A14456">
        <v>28361</v>
      </c>
      <c r="B14456" s="119" t="s">
        <v>9191</v>
      </c>
      <c r="C14456">
        <v>72</v>
      </c>
      <c r="D14456">
        <v>24619</v>
      </c>
      <c r="E14456">
        <v>0</v>
      </c>
      <c r="F14456">
        <v>0</v>
      </c>
      <c r="G14456">
        <v>723</v>
      </c>
      <c r="H14456">
        <v>211</v>
      </c>
      <c r="I14456" s="119" t="s">
        <v>4726</v>
      </c>
      <c r="J14456" s="119" t="s">
        <v>139</v>
      </c>
      <c r="K14456" s="1">
        <v>46255.758941458334</v>
      </c>
      <c r="L14456">
        <v>0</v>
      </c>
      <c r="M14456">
        <v>3</v>
      </c>
      <c r="N14456">
        <v>0</v>
      </c>
      <c r="O14456">
        <v>3</v>
      </c>
      <c r="P14456" s="119" t="s">
        <v>20254</v>
      </c>
    </row>
    <row r="14457" spans="1:16" x14ac:dyDescent="0.25">
      <c r="A14457">
        <v>28362</v>
      </c>
      <c r="B14457" s="119" t="s">
        <v>9181</v>
      </c>
      <c r="C14457">
        <v>78</v>
      </c>
      <c r="D14457">
        <v>24628</v>
      </c>
      <c r="E14457">
        <v>0</v>
      </c>
      <c r="F14457">
        <v>0</v>
      </c>
      <c r="G14457">
        <v>26937</v>
      </c>
      <c r="H14457">
        <v>226</v>
      </c>
      <c r="I14457" s="119" t="s">
        <v>4726</v>
      </c>
      <c r="J14457" s="119" t="s">
        <v>139</v>
      </c>
      <c r="K14457" s="1">
        <v>46255.758941458334</v>
      </c>
      <c r="L14457">
        <v>0</v>
      </c>
      <c r="M14457">
        <v>24</v>
      </c>
      <c r="N14457">
        <v>0</v>
      </c>
      <c r="O14457">
        <v>6</v>
      </c>
      <c r="P14457" s="119" t="s">
        <v>20254</v>
      </c>
    </row>
    <row r="14458" spans="1:16" x14ac:dyDescent="0.25">
      <c r="A14458">
        <v>28363</v>
      </c>
      <c r="B14458" s="119" t="s">
        <v>5146</v>
      </c>
      <c r="C14458">
        <v>58</v>
      </c>
      <c r="E14458">
        <v>884</v>
      </c>
      <c r="F14458">
        <v>89</v>
      </c>
      <c r="G14458">
        <v>161</v>
      </c>
      <c r="H14458">
        <v>94</v>
      </c>
      <c r="I14458" s="119" t="s">
        <v>4726</v>
      </c>
      <c r="J14458" s="119" t="s">
        <v>22</v>
      </c>
      <c r="K14458" s="1">
        <v>46255.758941458334</v>
      </c>
      <c r="L14458">
        <v>11</v>
      </c>
      <c r="M14458">
        <v>0</v>
      </c>
      <c r="N14458">
        <v>1</v>
      </c>
      <c r="O14458">
        <v>0</v>
      </c>
      <c r="P14458" s="119" t="s">
        <v>20254</v>
      </c>
    </row>
    <row r="14459" spans="1:16" x14ac:dyDescent="0.25">
      <c r="A14459">
        <v>28364</v>
      </c>
      <c r="B14459" s="119" t="s">
        <v>5146</v>
      </c>
      <c r="C14459">
        <v>63</v>
      </c>
      <c r="E14459">
        <v>0</v>
      </c>
      <c r="F14459">
        <v>0</v>
      </c>
      <c r="G14459">
        <v>427</v>
      </c>
      <c r="H14459">
        <v>154</v>
      </c>
      <c r="I14459" s="119" t="s">
        <v>4726</v>
      </c>
      <c r="J14459" s="119" t="s">
        <v>22</v>
      </c>
      <c r="K14459" s="1">
        <v>46255.758941458334</v>
      </c>
      <c r="L14459">
        <v>0</v>
      </c>
      <c r="M14459">
        <v>2</v>
      </c>
      <c r="N14459">
        <v>0</v>
      </c>
      <c r="O14459">
        <v>0</v>
      </c>
      <c r="P14459" s="119" t="s">
        <v>20254</v>
      </c>
    </row>
    <row r="14460" spans="1:16" x14ac:dyDescent="0.25">
      <c r="A14460">
        <v>28365</v>
      </c>
      <c r="B14460" s="119" t="s">
        <v>9179</v>
      </c>
      <c r="C14460">
        <v>80</v>
      </c>
      <c r="D14460">
        <v>24603</v>
      </c>
      <c r="E14460">
        <v>0</v>
      </c>
      <c r="F14460">
        <v>0</v>
      </c>
      <c r="G14460">
        <v>19266</v>
      </c>
      <c r="H14460">
        <v>233</v>
      </c>
      <c r="I14460" s="119" t="s">
        <v>4726</v>
      </c>
      <c r="J14460" s="119" t="s">
        <v>139</v>
      </c>
      <c r="K14460" s="1">
        <v>46255.758941458334</v>
      </c>
      <c r="L14460">
        <v>0</v>
      </c>
      <c r="M14460">
        <v>17</v>
      </c>
      <c r="N14460">
        <v>0</v>
      </c>
      <c r="O14460">
        <v>8</v>
      </c>
      <c r="P14460" s="119" t="s">
        <v>20254</v>
      </c>
    </row>
    <row r="14461" spans="1:16" x14ac:dyDescent="0.25">
      <c r="A14461">
        <v>28366</v>
      </c>
      <c r="B14461" s="119" t="s">
        <v>5144</v>
      </c>
      <c r="C14461">
        <v>49</v>
      </c>
      <c r="E14461">
        <v>339</v>
      </c>
      <c r="F14461">
        <v>82</v>
      </c>
      <c r="G14461">
        <v>245</v>
      </c>
      <c r="H14461">
        <v>113</v>
      </c>
      <c r="I14461" s="119" t="s">
        <v>4726</v>
      </c>
      <c r="J14461" s="119" t="s">
        <v>22</v>
      </c>
      <c r="K14461" s="1">
        <v>46255.758941458334</v>
      </c>
      <c r="L14461">
        <v>9</v>
      </c>
      <c r="M14461">
        <v>1</v>
      </c>
      <c r="N14461">
        <v>1</v>
      </c>
      <c r="O14461">
        <v>0</v>
      </c>
      <c r="P14461" s="119" t="s">
        <v>20254</v>
      </c>
    </row>
    <row r="14462" spans="1:16" x14ac:dyDescent="0.25">
      <c r="A14462">
        <v>28367</v>
      </c>
      <c r="B14462" s="119" t="s">
        <v>5144</v>
      </c>
      <c r="C14462">
        <v>54</v>
      </c>
      <c r="E14462">
        <v>1479</v>
      </c>
      <c r="F14462">
        <v>88</v>
      </c>
      <c r="G14462">
        <v>316</v>
      </c>
      <c r="H14462">
        <v>115</v>
      </c>
      <c r="I14462" s="119" t="s">
        <v>4726</v>
      </c>
      <c r="J14462" s="119" t="s">
        <v>22</v>
      </c>
      <c r="K14462" s="1">
        <v>46255.758941458334</v>
      </c>
      <c r="L14462">
        <v>8</v>
      </c>
      <c r="M14462">
        <v>0</v>
      </c>
      <c r="N14462">
        <v>0</v>
      </c>
      <c r="O14462">
        <v>0</v>
      </c>
      <c r="P14462" s="119" t="s">
        <v>20254</v>
      </c>
    </row>
    <row r="14463" spans="1:16" x14ac:dyDescent="0.25">
      <c r="A14463">
        <v>28368</v>
      </c>
      <c r="B14463" s="119" t="s">
        <v>5144</v>
      </c>
      <c r="C14463">
        <v>59</v>
      </c>
      <c r="E14463">
        <v>0</v>
      </c>
      <c r="F14463">
        <v>0</v>
      </c>
      <c r="G14463">
        <v>829</v>
      </c>
      <c r="H14463">
        <v>158</v>
      </c>
      <c r="I14463" s="119" t="s">
        <v>4726</v>
      </c>
      <c r="J14463" s="119" t="s">
        <v>22</v>
      </c>
      <c r="K14463" s="1">
        <v>46255.758941458334</v>
      </c>
      <c r="L14463">
        <v>0</v>
      </c>
      <c r="M14463">
        <v>3</v>
      </c>
      <c r="N14463">
        <v>0</v>
      </c>
      <c r="O14463">
        <v>0</v>
      </c>
      <c r="P14463" s="119" t="s">
        <v>20254</v>
      </c>
    </row>
    <row r="14464" spans="1:16" x14ac:dyDescent="0.25">
      <c r="A14464">
        <v>28369</v>
      </c>
      <c r="B14464" s="119" t="s">
        <v>9192</v>
      </c>
      <c r="C14464">
        <v>39</v>
      </c>
      <c r="D14464">
        <v>24635</v>
      </c>
      <c r="E14464">
        <v>485</v>
      </c>
      <c r="F14464">
        <v>500</v>
      </c>
      <c r="G14464">
        <v>430</v>
      </c>
      <c r="H14464">
        <v>1076</v>
      </c>
      <c r="I14464" s="119" t="s">
        <v>4726</v>
      </c>
      <c r="J14464" s="119" t="s">
        <v>222</v>
      </c>
      <c r="K14464" s="1">
        <v>46255.758941458334</v>
      </c>
      <c r="L14464">
        <v>5</v>
      </c>
      <c r="M14464">
        <v>7</v>
      </c>
      <c r="N14464">
        <v>0</v>
      </c>
      <c r="O14464">
        <v>0</v>
      </c>
      <c r="P14464" s="119" t="s">
        <v>20254</v>
      </c>
    </row>
    <row r="14465" spans="1:16" x14ac:dyDescent="0.25">
      <c r="A14465">
        <v>28370</v>
      </c>
      <c r="B14465" s="119" t="s">
        <v>5144</v>
      </c>
      <c r="C14465">
        <v>64</v>
      </c>
      <c r="E14465">
        <v>0</v>
      </c>
      <c r="F14465">
        <v>0</v>
      </c>
      <c r="G14465">
        <v>576</v>
      </c>
      <c r="H14465">
        <v>189</v>
      </c>
      <c r="I14465" s="119" t="s">
        <v>4726</v>
      </c>
      <c r="J14465" s="119" t="s">
        <v>22</v>
      </c>
      <c r="K14465" s="1">
        <v>46255.758941458334</v>
      </c>
      <c r="L14465">
        <v>0</v>
      </c>
      <c r="M14465">
        <v>0</v>
      </c>
      <c r="N14465">
        <v>0</v>
      </c>
      <c r="O14465">
        <v>0</v>
      </c>
      <c r="P14465" s="119" t="s">
        <v>20254</v>
      </c>
    </row>
    <row r="14466" spans="1:16" x14ac:dyDescent="0.25">
      <c r="A14466">
        <v>28371</v>
      </c>
      <c r="B14466" s="119" t="s">
        <v>9165</v>
      </c>
      <c r="C14466">
        <v>46</v>
      </c>
      <c r="D14466">
        <v>24656</v>
      </c>
      <c r="E14466">
        <v>187</v>
      </c>
      <c r="F14466">
        <v>444</v>
      </c>
      <c r="G14466">
        <v>295</v>
      </c>
      <c r="H14466">
        <v>1245</v>
      </c>
      <c r="I14466" s="119" t="s">
        <v>4726</v>
      </c>
      <c r="J14466" s="119" t="s">
        <v>222</v>
      </c>
      <c r="K14466" s="1">
        <v>46255.758941458334</v>
      </c>
      <c r="L14466">
        <v>5</v>
      </c>
      <c r="M14466">
        <v>4</v>
      </c>
      <c r="N14466">
        <v>0</v>
      </c>
      <c r="O14466">
        <v>2</v>
      </c>
      <c r="P14466" s="119" t="s">
        <v>20254</v>
      </c>
    </row>
    <row r="14467" spans="1:16" x14ac:dyDescent="0.25">
      <c r="A14467">
        <v>28372</v>
      </c>
      <c r="B14467" s="119" t="s">
        <v>9193</v>
      </c>
      <c r="C14467">
        <v>53</v>
      </c>
      <c r="D14467">
        <v>24623</v>
      </c>
      <c r="E14467">
        <v>128</v>
      </c>
      <c r="F14467">
        <v>406</v>
      </c>
      <c r="G14467">
        <v>291</v>
      </c>
      <c r="H14467">
        <v>1177</v>
      </c>
      <c r="I14467" s="119" t="s">
        <v>4726</v>
      </c>
      <c r="J14467" s="119" t="s">
        <v>222</v>
      </c>
      <c r="K14467" s="1">
        <v>46255.758941458334</v>
      </c>
      <c r="L14467">
        <v>0</v>
      </c>
      <c r="M14467">
        <v>1</v>
      </c>
      <c r="N14467">
        <v>0</v>
      </c>
      <c r="O14467">
        <v>0</v>
      </c>
      <c r="P14467" s="119" t="s">
        <v>20254</v>
      </c>
    </row>
    <row r="14468" spans="1:16" x14ac:dyDescent="0.25">
      <c r="A14468">
        <v>28373</v>
      </c>
      <c r="B14468" s="119" t="s">
        <v>9194</v>
      </c>
      <c r="C14468">
        <v>61</v>
      </c>
      <c r="E14468">
        <v>0</v>
      </c>
      <c r="F14468">
        <v>0</v>
      </c>
      <c r="G14468">
        <v>633</v>
      </c>
      <c r="H14468">
        <v>129</v>
      </c>
      <c r="I14468" s="119" t="s">
        <v>4726</v>
      </c>
      <c r="J14468" s="119" t="s">
        <v>22</v>
      </c>
      <c r="K14468" s="1">
        <v>46255.758941458334</v>
      </c>
      <c r="L14468">
        <v>0</v>
      </c>
      <c r="M14468">
        <v>3</v>
      </c>
      <c r="N14468">
        <v>0</v>
      </c>
      <c r="O14468">
        <v>2</v>
      </c>
      <c r="P14468" s="119" t="s">
        <v>20254</v>
      </c>
    </row>
    <row r="14469" spans="1:16" x14ac:dyDescent="0.25">
      <c r="A14469">
        <v>28374</v>
      </c>
      <c r="B14469" s="119" t="s">
        <v>9194</v>
      </c>
      <c r="C14469">
        <v>66</v>
      </c>
      <c r="E14469">
        <v>61</v>
      </c>
      <c r="F14469">
        <v>99</v>
      </c>
      <c r="G14469">
        <v>1616</v>
      </c>
      <c r="H14469">
        <v>252</v>
      </c>
      <c r="I14469" s="119" t="s">
        <v>4726</v>
      </c>
      <c r="J14469" s="119" t="s">
        <v>22</v>
      </c>
      <c r="K14469" s="1">
        <v>46255.758941458334</v>
      </c>
      <c r="L14469">
        <v>0</v>
      </c>
      <c r="M14469">
        <v>1</v>
      </c>
      <c r="N14469">
        <v>0</v>
      </c>
      <c r="O14469">
        <v>0</v>
      </c>
      <c r="P14469" s="119" t="s">
        <v>20254</v>
      </c>
    </row>
    <row r="14470" spans="1:16" x14ac:dyDescent="0.25">
      <c r="A14470">
        <v>28375</v>
      </c>
      <c r="B14470" s="119" t="s">
        <v>9195</v>
      </c>
      <c r="C14470">
        <v>40</v>
      </c>
      <c r="D14470">
        <v>24626</v>
      </c>
      <c r="E14470">
        <v>95</v>
      </c>
      <c r="F14470">
        <v>469</v>
      </c>
      <c r="G14470">
        <v>116</v>
      </c>
      <c r="H14470">
        <v>8855</v>
      </c>
      <c r="I14470" s="119" t="s">
        <v>4726</v>
      </c>
      <c r="J14470" s="119" t="s">
        <v>222</v>
      </c>
      <c r="K14470" s="1">
        <v>46255.758941458334</v>
      </c>
      <c r="L14470">
        <v>5</v>
      </c>
      <c r="M14470">
        <v>9</v>
      </c>
      <c r="N14470">
        <v>0</v>
      </c>
      <c r="O14470">
        <v>3</v>
      </c>
      <c r="P14470" s="119" t="s">
        <v>20254</v>
      </c>
    </row>
    <row r="14471" spans="1:16" x14ac:dyDescent="0.25">
      <c r="A14471">
        <v>28376</v>
      </c>
      <c r="B14471" s="119" t="s">
        <v>9196</v>
      </c>
      <c r="C14471">
        <v>47</v>
      </c>
      <c r="D14471">
        <v>24620</v>
      </c>
      <c r="E14471">
        <v>56</v>
      </c>
      <c r="F14471">
        <v>511</v>
      </c>
      <c r="G14471">
        <v>273</v>
      </c>
      <c r="H14471">
        <v>999</v>
      </c>
      <c r="I14471" s="119" t="s">
        <v>4726</v>
      </c>
      <c r="J14471" s="119" t="s">
        <v>222</v>
      </c>
      <c r="K14471" s="1">
        <v>46255.758941458334</v>
      </c>
      <c r="L14471">
        <v>5</v>
      </c>
      <c r="M14471">
        <v>4</v>
      </c>
      <c r="N14471">
        <v>0</v>
      </c>
      <c r="O14471">
        <v>2</v>
      </c>
      <c r="P14471" s="119" t="s">
        <v>20254</v>
      </c>
    </row>
    <row r="14472" spans="1:16" x14ac:dyDescent="0.25">
      <c r="A14472">
        <v>28377</v>
      </c>
      <c r="B14472" s="119" t="s">
        <v>9194</v>
      </c>
      <c r="C14472">
        <v>71</v>
      </c>
      <c r="E14472">
        <v>0</v>
      </c>
      <c r="F14472">
        <v>0</v>
      </c>
      <c r="G14472">
        <v>979</v>
      </c>
      <c r="H14472">
        <v>105</v>
      </c>
      <c r="I14472" s="119" t="s">
        <v>4726</v>
      </c>
      <c r="J14472" s="119" t="s">
        <v>22</v>
      </c>
      <c r="K14472" s="1">
        <v>46255.758941458334</v>
      </c>
      <c r="L14472">
        <v>0</v>
      </c>
      <c r="M14472">
        <v>3</v>
      </c>
      <c r="N14472">
        <v>0</v>
      </c>
      <c r="O14472">
        <v>1</v>
      </c>
      <c r="P14472" s="119" t="s">
        <v>20254</v>
      </c>
    </row>
    <row r="14473" spans="1:16" x14ac:dyDescent="0.25">
      <c r="A14473">
        <v>28378</v>
      </c>
      <c r="B14473" s="119" t="s">
        <v>9194</v>
      </c>
      <c r="C14473">
        <v>76</v>
      </c>
      <c r="E14473">
        <v>0</v>
      </c>
      <c r="F14473">
        <v>0</v>
      </c>
      <c r="G14473">
        <v>12637</v>
      </c>
      <c r="H14473">
        <v>112</v>
      </c>
      <c r="I14473" s="119" t="s">
        <v>4726</v>
      </c>
      <c r="J14473" s="119" t="s">
        <v>22</v>
      </c>
      <c r="K14473" s="1">
        <v>46255.758941458334</v>
      </c>
      <c r="L14473">
        <v>0</v>
      </c>
      <c r="M14473">
        <v>11</v>
      </c>
      <c r="N14473">
        <v>0</v>
      </c>
      <c r="O14473">
        <v>0</v>
      </c>
      <c r="P14473" s="119" t="s">
        <v>20254</v>
      </c>
    </row>
    <row r="14474" spans="1:16" x14ac:dyDescent="0.25">
      <c r="A14474">
        <v>28379</v>
      </c>
      <c r="B14474" s="119" t="s">
        <v>9197</v>
      </c>
      <c r="C14474">
        <v>54</v>
      </c>
      <c r="D14474">
        <v>24606</v>
      </c>
      <c r="E14474">
        <v>372</v>
      </c>
      <c r="F14474">
        <v>553</v>
      </c>
      <c r="G14474">
        <v>167</v>
      </c>
      <c r="H14474">
        <v>1000</v>
      </c>
      <c r="I14474" s="119" t="s">
        <v>4726</v>
      </c>
      <c r="J14474" s="119" t="s">
        <v>222</v>
      </c>
      <c r="K14474" s="1">
        <v>46255.758941458334</v>
      </c>
      <c r="L14474">
        <v>0</v>
      </c>
      <c r="M14474">
        <v>2</v>
      </c>
      <c r="N14474">
        <v>0</v>
      </c>
      <c r="O14474">
        <v>0</v>
      </c>
      <c r="P14474" s="119" t="s">
        <v>20254</v>
      </c>
    </row>
    <row r="14475" spans="1:16" x14ac:dyDescent="0.25">
      <c r="A14475">
        <v>28380</v>
      </c>
      <c r="B14475" s="119" t="s">
        <v>9198</v>
      </c>
      <c r="C14475">
        <v>55</v>
      </c>
      <c r="D14475">
        <v>24546</v>
      </c>
      <c r="E14475">
        <v>0</v>
      </c>
      <c r="F14475">
        <v>0</v>
      </c>
      <c r="G14475">
        <v>201</v>
      </c>
      <c r="H14475">
        <v>1395</v>
      </c>
      <c r="I14475" s="119" t="s">
        <v>4726</v>
      </c>
      <c r="J14475" s="119" t="s">
        <v>222</v>
      </c>
      <c r="K14475" s="1">
        <v>46255.758941458334</v>
      </c>
      <c r="L14475">
        <v>0</v>
      </c>
      <c r="M14475">
        <v>3</v>
      </c>
      <c r="N14475">
        <v>0</v>
      </c>
      <c r="O14475">
        <v>1</v>
      </c>
      <c r="P14475" s="119" t="s">
        <v>20254</v>
      </c>
    </row>
    <row r="14476" spans="1:16" x14ac:dyDescent="0.25">
      <c r="A14476">
        <v>28381</v>
      </c>
      <c r="B14476" s="119" t="s">
        <v>9194</v>
      </c>
      <c r="C14476">
        <v>80</v>
      </c>
      <c r="E14476">
        <v>0</v>
      </c>
      <c r="F14476">
        <v>0</v>
      </c>
      <c r="G14476">
        <v>7268</v>
      </c>
      <c r="H14476">
        <v>117</v>
      </c>
      <c r="I14476" s="119" t="s">
        <v>4726</v>
      </c>
      <c r="J14476" s="119" t="s">
        <v>22</v>
      </c>
      <c r="K14476" s="1">
        <v>46255.758941458334</v>
      </c>
      <c r="L14476">
        <v>0</v>
      </c>
      <c r="M14476">
        <v>8</v>
      </c>
      <c r="N14476">
        <v>0</v>
      </c>
      <c r="O14476">
        <v>1</v>
      </c>
      <c r="P14476" s="119" t="s">
        <v>20254</v>
      </c>
    </row>
    <row r="14477" spans="1:16" x14ac:dyDescent="0.25">
      <c r="A14477">
        <v>28382</v>
      </c>
      <c r="B14477" s="119" t="s">
        <v>9187</v>
      </c>
      <c r="C14477">
        <v>60</v>
      </c>
      <c r="D14477">
        <v>24633</v>
      </c>
      <c r="E14477">
        <v>2</v>
      </c>
      <c r="F14477">
        <v>235</v>
      </c>
      <c r="G14477">
        <v>127</v>
      </c>
      <c r="H14477">
        <v>2900</v>
      </c>
      <c r="I14477" s="119" t="s">
        <v>4726</v>
      </c>
      <c r="J14477" s="119" t="s">
        <v>222</v>
      </c>
      <c r="K14477" s="1">
        <v>46255.758941458334</v>
      </c>
      <c r="L14477">
        <v>1</v>
      </c>
      <c r="M14477">
        <v>16</v>
      </c>
      <c r="N14477">
        <v>0</v>
      </c>
      <c r="O14477">
        <v>2</v>
      </c>
      <c r="P14477" s="119" t="s">
        <v>20254</v>
      </c>
    </row>
    <row r="14478" spans="1:16" x14ac:dyDescent="0.25">
      <c r="A14478">
        <v>28383</v>
      </c>
      <c r="B14478" s="119" t="s">
        <v>9199</v>
      </c>
      <c r="C14478">
        <v>62</v>
      </c>
      <c r="E14478">
        <v>0</v>
      </c>
      <c r="F14478">
        <v>0</v>
      </c>
      <c r="G14478">
        <v>497</v>
      </c>
      <c r="H14478">
        <v>95</v>
      </c>
      <c r="I14478" s="119" t="s">
        <v>4726</v>
      </c>
      <c r="J14478" s="119" t="s">
        <v>22</v>
      </c>
      <c r="K14478" s="1">
        <v>46255.758941458334</v>
      </c>
      <c r="L14478">
        <v>0</v>
      </c>
      <c r="M14478">
        <v>2</v>
      </c>
      <c r="N14478">
        <v>0</v>
      </c>
      <c r="O14478">
        <v>0</v>
      </c>
      <c r="P14478" s="119" t="s">
        <v>20254</v>
      </c>
    </row>
    <row r="14479" spans="1:16" x14ac:dyDescent="0.25">
      <c r="A14479">
        <v>28384</v>
      </c>
      <c r="B14479" s="119" t="s">
        <v>9199</v>
      </c>
      <c r="C14479">
        <v>67</v>
      </c>
      <c r="E14479">
        <v>0</v>
      </c>
      <c r="F14479">
        <v>0</v>
      </c>
      <c r="G14479">
        <v>899</v>
      </c>
      <c r="H14479">
        <v>99</v>
      </c>
      <c r="I14479" s="119" t="s">
        <v>4726</v>
      </c>
      <c r="J14479" s="119" t="s">
        <v>22</v>
      </c>
      <c r="K14479" s="1">
        <v>46255.758941458334</v>
      </c>
      <c r="L14479">
        <v>0</v>
      </c>
      <c r="M14479">
        <v>1</v>
      </c>
      <c r="N14479">
        <v>0</v>
      </c>
      <c r="O14479">
        <v>0</v>
      </c>
      <c r="P14479" s="119" t="s">
        <v>20254</v>
      </c>
    </row>
    <row r="14480" spans="1:16" x14ac:dyDescent="0.25">
      <c r="A14480">
        <v>28385</v>
      </c>
      <c r="B14480" s="119" t="s">
        <v>9200</v>
      </c>
      <c r="C14480">
        <v>67</v>
      </c>
      <c r="D14480">
        <v>24546</v>
      </c>
      <c r="E14480">
        <v>108</v>
      </c>
      <c r="F14480">
        <v>305</v>
      </c>
      <c r="G14480">
        <v>519</v>
      </c>
      <c r="H14480">
        <v>2700</v>
      </c>
      <c r="I14480" s="119" t="s">
        <v>4726</v>
      </c>
      <c r="J14480" s="119" t="s">
        <v>222</v>
      </c>
      <c r="K14480" s="1">
        <v>46255.758941458334</v>
      </c>
      <c r="L14480">
        <v>2</v>
      </c>
      <c r="M14480">
        <v>4</v>
      </c>
      <c r="N14480">
        <v>0</v>
      </c>
      <c r="O14480">
        <v>2</v>
      </c>
      <c r="P14480" s="119" t="s">
        <v>20254</v>
      </c>
    </row>
    <row r="14481" spans="1:16" x14ac:dyDescent="0.25">
      <c r="A14481">
        <v>28386</v>
      </c>
      <c r="B14481" s="119" t="s">
        <v>9201</v>
      </c>
      <c r="C14481">
        <v>74</v>
      </c>
      <c r="D14481">
        <v>24581</v>
      </c>
      <c r="E14481">
        <v>303</v>
      </c>
      <c r="F14481">
        <v>1701</v>
      </c>
      <c r="G14481">
        <v>86</v>
      </c>
      <c r="H14481">
        <v>2499</v>
      </c>
      <c r="I14481" s="119" t="s">
        <v>4726</v>
      </c>
      <c r="J14481" s="119" t="s">
        <v>222</v>
      </c>
      <c r="K14481" s="1">
        <v>46255.758941458334</v>
      </c>
      <c r="L14481">
        <v>568</v>
      </c>
      <c r="M14481">
        <v>4</v>
      </c>
      <c r="N14481">
        <v>4</v>
      </c>
      <c r="O14481">
        <v>2</v>
      </c>
      <c r="P14481" s="119" t="s">
        <v>20254</v>
      </c>
    </row>
    <row r="14482" spans="1:16" x14ac:dyDescent="0.25">
      <c r="A14482">
        <v>28387</v>
      </c>
      <c r="B14482" s="119" t="s">
        <v>9199</v>
      </c>
      <c r="C14482">
        <v>72</v>
      </c>
      <c r="E14482">
        <v>0</v>
      </c>
      <c r="F14482">
        <v>0</v>
      </c>
      <c r="G14482">
        <v>1114</v>
      </c>
      <c r="H14482">
        <v>106</v>
      </c>
      <c r="I14482" s="119" t="s">
        <v>4726</v>
      </c>
      <c r="J14482" s="119" t="s">
        <v>22</v>
      </c>
      <c r="K14482" s="1">
        <v>46255.758941458334</v>
      </c>
      <c r="L14482">
        <v>0</v>
      </c>
      <c r="M14482">
        <v>2</v>
      </c>
      <c r="N14482">
        <v>0</v>
      </c>
      <c r="O14482">
        <v>1</v>
      </c>
      <c r="P14482" s="119" t="s">
        <v>20254</v>
      </c>
    </row>
    <row r="14483" spans="1:16" x14ac:dyDescent="0.25">
      <c r="A14483">
        <v>28388</v>
      </c>
      <c r="B14483" s="119" t="s">
        <v>9199</v>
      </c>
      <c r="C14483">
        <v>77</v>
      </c>
      <c r="E14483">
        <v>0</v>
      </c>
      <c r="F14483">
        <v>0</v>
      </c>
      <c r="G14483">
        <v>10861</v>
      </c>
      <c r="H14483">
        <v>112</v>
      </c>
      <c r="I14483" s="119" t="s">
        <v>4726</v>
      </c>
      <c r="J14483" s="119" t="s">
        <v>22</v>
      </c>
      <c r="K14483" s="1">
        <v>46255.758941458334</v>
      </c>
      <c r="L14483">
        <v>0</v>
      </c>
      <c r="M14483">
        <v>8</v>
      </c>
      <c r="N14483">
        <v>0</v>
      </c>
      <c r="O14483">
        <v>2</v>
      </c>
      <c r="P14483" s="119" t="s">
        <v>20254</v>
      </c>
    </row>
    <row r="14484" spans="1:16" x14ac:dyDescent="0.25">
      <c r="A14484">
        <v>28389</v>
      </c>
      <c r="B14484" s="119" t="s">
        <v>9188</v>
      </c>
      <c r="C14484">
        <v>80</v>
      </c>
      <c r="D14484">
        <v>24611</v>
      </c>
      <c r="E14484">
        <v>1426</v>
      </c>
      <c r="F14484">
        <v>1702</v>
      </c>
      <c r="G14484">
        <v>1022</v>
      </c>
      <c r="H14484">
        <v>2120</v>
      </c>
      <c r="I14484" s="119" t="s">
        <v>4726</v>
      </c>
      <c r="J14484" s="119" t="s">
        <v>222</v>
      </c>
      <c r="K14484" s="1">
        <v>46255.758941458334</v>
      </c>
      <c r="L14484">
        <v>604</v>
      </c>
      <c r="M14484">
        <v>58</v>
      </c>
      <c r="N14484">
        <v>201</v>
      </c>
      <c r="O14484">
        <v>11</v>
      </c>
      <c r="P14484" s="119" t="s">
        <v>20254</v>
      </c>
    </row>
    <row r="14485" spans="1:16" x14ac:dyDescent="0.25">
      <c r="A14485">
        <v>28390</v>
      </c>
      <c r="B14485" s="119" t="s">
        <v>9190</v>
      </c>
      <c r="C14485">
        <v>61</v>
      </c>
      <c r="D14485">
        <v>24559</v>
      </c>
      <c r="E14485">
        <v>146</v>
      </c>
      <c r="F14485">
        <v>283</v>
      </c>
      <c r="G14485">
        <v>829</v>
      </c>
      <c r="H14485">
        <v>1549</v>
      </c>
      <c r="I14485" s="119" t="s">
        <v>4726</v>
      </c>
      <c r="J14485" s="119" t="s">
        <v>222</v>
      </c>
      <c r="K14485" s="1">
        <v>46255.758941458334</v>
      </c>
      <c r="L14485">
        <v>4</v>
      </c>
      <c r="M14485">
        <v>2</v>
      </c>
      <c r="N14485">
        <v>1</v>
      </c>
      <c r="O14485">
        <v>0</v>
      </c>
      <c r="P14485" s="119" t="s">
        <v>20254</v>
      </c>
    </row>
    <row r="14486" spans="1:16" x14ac:dyDescent="0.25">
      <c r="A14486">
        <v>28391</v>
      </c>
      <c r="B14486" s="119" t="s">
        <v>9199</v>
      </c>
      <c r="C14486">
        <v>80</v>
      </c>
      <c r="E14486">
        <v>0</v>
      </c>
      <c r="F14486">
        <v>0</v>
      </c>
      <c r="G14486">
        <v>8403</v>
      </c>
      <c r="H14486">
        <v>117</v>
      </c>
      <c r="I14486" s="119" t="s">
        <v>4726</v>
      </c>
      <c r="J14486" s="119" t="s">
        <v>22</v>
      </c>
      <c r="K14486" s="1">
        <v>46255.758941458334</v>
      </c>
      <c r="L14486">
        <v>0</v>
      </c>
      <c r="M14486">
        <v>11</v>
      </c>
      <c r="N14486">
        <v>0</v>
      </c>
      <c r="O14486">
        <v>0</v>
      </c>
      <c r="P14486" s="119" t="s">
        <v>20254</v>
      </c>
    </row>
    <row r="14487" spans="1:16" x14ac:dyDescent="0.25">
      <c r="A14487">
        <v>28392</v>
      </c>
      <c r="B14487" s="119" t="s">
        <v>9202</v>
      </c>
      <c r="C14487">
        <v>68</v>
      </c>
      <c r="E14487">
        <v>0</v>
      </c>
      <c r="F14487">
        <v>0</v>
      </c>
      <c r="G14487">
        <v>1129</v>
      </c>
      <c r="H14487">
        <v>102</v>
      </c>
      <c r="I14487" s="119" t="s">
        <v>4726</v>
      </c>
      <c r="J14487" s="119" t="s">
        <v>22</v>
      </c>
      <c r="K14487" s="1">
        <v>46255.758941458334</v>
      </c>
      <c r="L14487">
        <v>0</v>
      </c>
      <c r="M14487">
        <v>2</v>
      </c>
      <c r="N14487">
        <v>0</v>
      </c>
      <c r="O14487">
        <v>0</v>
      </c>
      <c r="P14487" s="119" t="s">
        <v>20254</v>
      </c>
    </row>
    <row r="14488" spans="1:16" x14ac:dyDescent="0.25">
      <c r="A14488">
        <v>28393</v>
      </c>
      <c r="B14488" s="119" t="s">
        <v>9203</v>
      </c>
      <c r="C14488">
        <v>68</v>
      </c>
      <c r="D14488">
        <v>24606</v>
      </c>
      <c r="E14488">
        <v>294</v>
      </c>
      <c r="F14488">
        <v>1356</v>
      </c>
      <c r="G14488">
        <v>91</v>
      </c>
      <c r="H14488">
        <v>2523</v>
      </c>
      <c r="I14488" s="119" t="s">
        <v>4726</v>
      </c>
      <c r="J14488" s="119" t="s">
        <v>222</v>
      </c>
      <c r="K14488" s="1">
        <v>46255.758941458334</v>
      </c>
      <c r="L14488">
        <v>322</v>
      </c>
      <c r="M14488">
        <v>0</v>
      </c>
      <c r="N14488">
        <v>140</v>
      </c>
      <c r="O14488">
        <v>0</v>
      </c>
      <c r="P14488" s="119" t="s">
        <v>20254</v>
      </c>
    </row>
    <row r="14489" spans="1:16" x14ac:dyDescent="0.25">
      <c r="A14489">
        <v>28394</v>
      </c>
      <c r="B14489" s="119" t="s">
        <v>9202</v>
      </c>
      <c r="C14489">
        <v>73</v>
      </c>
      <c r="E14489">
        <v>0</v>
      </c>
      <c r="F14489">
        <v>0</v>
      </c>
      <c r="G14489">
        <v>1121</v>
      </c>
      <c r="H14489">
        <v>109</v>
      </c>
      <c r="I14489" s="119" t="s">
        <v>4726</v>
      </c>
      <c r="J14489" s="119" t="s">
        <v>22</v>
      </c>
      <c r="K14489" s="1">
        <v>46255.758941458334</v>
      </c>
      <c r="L14489">
        <v>0</v>
      </c>
      <c r="M14489">
        <v>2</v>
      </c>
      <c r="N14489">
        <v>0</v>
      </c>
      <c r="O14489">
        <v>0</v>
      </c>
      <c r="P14489" s="119" t="s">
        <v>20254</v>
      </c>
    </row>
    <row r="14490" spans="1:16" x14ac:dyDescent="0.25">
      <c r="A14490">
        <v>28395</v>
      </c>
      <c r="B14490" s="119" t="s">
        <v>9204</v>
      </c>
      <c r="C14490">
        <v>75</v>
      </c>
      <c r="D14490">
        <v>24574</v>
      </c>
      <c r="E14490">
        <v>510</v>
      </c>
      <c r="F14490">
        <v>1726</v>
      </c>
      <c r="G14490">
        <v>102</v>
      </c>
      <c r="H14490">
        <v>2498</v>
      </c>
      <c r="I14490" s="119" t="s">
        <v>4726</v>
      </c>
      <c r="J14490" s="119" t="s">
        <v>222</v>
      </c>
      <c r="K14490" s="1">
        <v>46255.758941458334</v>
      </c>
      <c r="L14490">
        <v>1106</v>
      </c>
      <c r="M14490">
        <v>2</v>
      </c>
      <c r="N14490">
        <v>331</v>
      </c>
      <c r="O14490">
        <v>0</v>
      </c>
      <c r="P14490" s="119" t="s">
        <v>20254</v>
      </c>
    </row>
    <row r="14491" spans="1:16" x14ac:dyDescent="0.25">
      <c r="A14491">
        <v>28396</v>
      </c>
      <c r="B14491" s="119" t="s">
        <v>9202</v>
      </c>
      <c r="C14491">
        <v>78</v>
      </c>
      <c r="E14491">
        <v>0</v>
      </c>
      <c r="F14491">
        <v>0</v>
      </c>
      <c r="G14491">
        <v>10575</v>
      </c>
      <c r="H14491">
        <v>113</v>
      </c>
      <c r="I14491" s="119" t="s">
        <v>4726</v>
      </c>
      <c r="J14491" s="119" t="s">
        <v>22</v>
      </c>
      <c r="K14491" s="1">
        <v>46255.758941458334</v>
      </c>
      <c r="L14491">
        <v>0</v>
      </c>
      <c r="M14491">
        <v>15</v>
      </c>
      <c r="N14491">
        <v>0</v>
      </c>
      <c r="O14491">
        <v>4</v>
      </c>
      <c r="P14491" s="119" t="s">
        <v>20254</v>
      </c>
    </row>
    <row r="14492" spans="1:16" x14ac:dyDescent="0.25">
      <c r="A14492">
        <v>28397</v>
      </c>
      <c r="B14492" s="119" t="s">
        <v>9205</v>
      </c>
      <c r="C14492">
        <v>80</v>
      </c>
      <c r="D14492">
        <v>24635</v>
      </c>
      <c r="E14492">
        <v>1011</v>
      </c>
      <c r="F14492">
        <v>1820</v>
      </c>
      <c r="G14492">
        <v>1146</v>
      </c>
      <c r="H14492">
        <v>2399</v>
      </c>
      <c r="I14492" s="119" t="s">
        <v>4726</v>
      </c>
      <c r="J14492" s="119" t="s">
        <v>222</v>
      </c>
      <c r="K14492" s="1">
        <v>46255.758941458334</v>
      </c>
      <c r="L14492">
        <v>1371</v>
      </c>
      <c r="M14492">
        <v>99</v>
      </c>
      <c r="N14492">
        <v>462</v>
      </c>
      <c r="O14492">
        <v>53</v>
      </c>
      <c r="P14492" s="119" t="s">
        <v>20254</v>
      </c>
    </row>
    <row r="14493" spans="1:16" x14ac:dyDescent="0.25">
      <c r="A14493">
        <v>28398</v>
      </c>
      <c r="B14493" s="119" t="s">
        <v>9202</v>
      </c>
      <c r="C14493">
        <v>80</v>
      </c>
      <c r="E14493">
        <v>0</v>
      </c>
      <c r="F14493">
        <v>0</v>
      </c>
      <c r="G14493">
        <v>8456</v>
      </c>
      <c r="H14493">
        <v>117</v>
      </c>
      <c r="I14493" s="119" t="s">
        <v>4726</v>
      </c>
      <c r="J14493" s="119" t="s">
        <v>22</v>
      </c>
      <c r="K14493" s="1">
        <v>46255.758941458334</v>
      </c>
      <c r="L14493">
        <v>0</v>
      </c>
      <c r="M14493">
        <v>11</v>
      </c>
      <c r="N14493">
        <v>0</v>
      </c>
      <c r="O14493">
        <v>3</v>
      </c>
      <c r="P14493" s="119" t="s">
        <v>20254</v>
      </c>
    </row>
    <row r="14494" spans="1:16" x14ac:dyDescent="0.25">
      <c r="A14494">
        <v>28399</v>
      </c>
      <c r="B14494" s="119" t="s">
        <v>9206</v>
      </c>
      <c r="C14494">
        <v>62</v>
      </c>
      <c r="D14494">
        <v>24550</v>
      </c>
      <c r="E14494">
        <v>213</v>
      </c>
      <c r="F14494">
        <v>326</v>
      </c>
      <c r="G14494">
        <v>136</v>
      </c>
      <c r="H14494">
        <v>2594</v>
      </c>
      <c r="I14494" s="119" t="s">
        <v>4726</v>
      </c>
      <c r="J14494" s="119" t="s">
        <v>222</v>
      </c>
      <c r="K14494" s="1">
        <v>46255.758941458334</v>
      </c>
      <c r="L14494">
        <v>4</v>
      </c>
      <c r="M14494">
        <v>2</v>
      </c>
      <c r="N14494">
        <v>1</v>
      </c>
      <c r="O14494">
        <v>0</v>
      </c>
      <c r="P14494" s="119" t="s">
        <v>20254</v>
      </c>
    </row>
    <row r="14495" spans="1:16" x14ac:dyDescent="0.25">
      <c r="A14495">
        <v>28400</v>
      </c>
      <c r="B14495" s="119" t="s">
        <v>9194</v>
      </c>
      <c r="C14495">
        <v>69</v>
      </c>
      <c r="E14495">
        <v>0</v>
      </c>
      <c r="F14495">
        <v>0</v>
      </c>
      <c r="G14495">
        <v>869</v>
      </c>
      <c r="H14495">
        <v>101</v>
      </c>
      <c r="I14495" s="119" t="s">
        <v>4726</v>
      </c>
      <c r="J14495" s="119" t="s">
        <v>22</v>
      </c>
      <c r="K14495" s="1">
        <v>46255.758941458334</v>
      </c>
      <c r="L14495">
        <v>0</v>
      </c>
      <c r="M14495">
        <v>0</v>
      </c>
      <c r="N14495">
        <v>0</v>
      </c>
      <c r="O14495">
        <v>0</v>
      </c>
      <c r="P14495" s="119" t="s">
        <v>20254</v>
      </c>
    </row>
    <row r="14496" spans="1:16" x14ac:dyDescent="0.25">
      <c r="A14496">
        <v>28401</v>
      </c>
      <c r="B14496" s="119" t="s">
        <v>9207</v>
      </c>
      <c r="C14496">
        <v>69</v>
      </c>
      <c r="D14496">
        <v>24553</v>
      </c>
      <c r="E14496">
        <v>776</v>
      </c>
      <c r="F14496">
        <v>1493</v>
      </c>
      <c r="G14496">
        <v>55</v>
      </c>
      <c r="H14496">
        <v>2999</v>
      </c>
      <c r="I14496" s="119" t="s">
        <v>4726</v>
      </c>
      <c r="J14496" s="119" t="s">
        <v>222</v>
      </c>
      <c r="K14496" s="1">
        <v>46255.758941458334</v>
      </c>
      <c r="L14496">
        <v>182</v>
      </c>
      <c r="M14496">
        <v>0</v>
      </c>
      <c r="N14496">
        <v>0</v>
      </c>
      <c r="O14496">
        <v>0</v>
      </c>
      <c r="P14496" s="119" t="s">
        <v>20254</v>
      </c>
    </row>
    <row r="14497" spans="1:16" x14ac:dyDescent="0.25">
      <c r="A14497">
        <v>28402</v>
      </c>
      <c r="B14497" s="119" t="s">
        <v>9194</v>
      </c>
      <c r="C14497">
        <v>74</v>
      </c>
      <c r="E14497">
        <v>0</v>
      </c>
      <c r="F14497">
        <v>0</v>
      </c>
      <c r="G14497">
        <v>2049</v>
      </c>
      <c r="H14497">
        <v>109</v>
      </c>
      <c r="I14497" s="119" t="s">
        <v>4726</v>
      </c>
      <c r="J14497" s="119" t="s">
        <v>22</v>
      </c>
      <c r="K14497" s="1">
        <v>46255.758941458334</v>
      </c>
      <c r="L14497">
        <v>0</v>
      </c>
      <c r="M14497">
        <v>0</v>
      </c>
      <c r="N14497">
        <v>0</v>
      </c>
      <c r="O14497">
        <v>0</v>
      </c>
      <c r="P14497" s="119" t="s">
        <v>20254</v>
      </c>
    </row>
    <row r="14498" spans="1:16" x14ac:dyDescent="0.25">
      <c r="A14498">
        <v>28403</v>
      </c>
      <c r="B14498" s="119" t="s">
        <v>9208</v>
      </c>
      <c r="C14498">
        <v>76</v>
      </c>
      <c r="D14498">
        <v>24602</v>
      </c>
      <c r="E14498">
        <v>1419</v>
      </c>
      <c r="F14498">
        <v>1824</v>
      </c>
      <c r="G14498">
        <v>948</v>
      </c>
      <c r="H14498">
        <v>2318</v>
      </c>
      <c r="I14498" s="119" t="s">
        <v>4726</v>
      </c>
      <c r="J14498" s="119" t="s">
        <v>222</v>
      </c>
      <c r="K14498" s="1">
        <v>46255.758941458334</v>
      </c>
      <c r="L14498">
        <v>1548</v>
      </c>
      <c r="M14498">
        <v>21</v>
      </c>
      <c r="N14498">
        <v>226</v>
      </c>
      <c r="O14498">
        <v>5</v>
      </c>
      <c r="P14498" s="119" t="s">
        <v>20254</v>
      </c>
    </row>
    <row r="14499" spans="1:16" x14ac:dyDescent="0.25">
      <c r="A14499">
        <v>28404</v>
      </c>
      <c r="B14499" s="119" t="s">
        <v>9194</v>
      </c>
      <c r="C14499">
        <v>79</v>
      </c>
      <c r="E14499">
        <v>0</v>
      </c>
      <c r="F14499">
        <v>0</v>
      </c>
      <c r="G14499">
        <v>10135</v>
      </c>
      <c r="H14499">
        <v>116</v>
      </c>
      <c r="I14499" s="119" t="s">
        <v>4726</v>
      </c>
      <c r="J14499" s="119" t="s">
        <v>22</v>
      </c>
      <c r="K14499" s="1">
        <v>46255.758941458334</v>
      </c>
      <c r="L14499">
        <v>0</v>
      </c>
      <c r="M14499">
        <v>180</v>
      </c>
      <c r="N14499">
        <v>0</v>
      </c>
      <c r="O14499">
        <v>172</v>
      </c>
      <c r="P14499" s="119" t="s">
        <v>20254</v>
      </c>
    </row>
    <row r="14500" spans="1:16" x14ac:dyDescent="0.25">
      <c r="A14500">
        <v>28405</v>
      </c>
      <c r="B14500" s="119" t="s">
        <v>9206</v>
      </c>
      <c r="C14500">
        <v>80</v>
      </c>
      <c r="D14500">
        <v>24550</v>
      </c>
      <c r="E14500">
        <v>1495</v>
      </c>
      <c r="F14500">
        <v>1800</v>
      </c>
      <c r="G14500">
        <v>1144</v>
      </c>
      <c r="H14500">
        <v>2288</v>
      </c>
      <c r="I14500" s="119" t="s">
        <v>4726</v>
      </c>
      <c r="J14500" s="119" t="s">
        <v>222</v>
      </c>
      <c r="K14500" s="1">
        <v>46255.758941458334</v>
      </c>
      <c r="L14500">
        <v>763</v>
      </c>
      <c r="M14500">
        <v>100</v>
      </c>
      <c r="N14500">
        <v>119</v>
      </c>
      <c r="O14500">
        <v>32</v>
      </c>
      <c r="P14500" s="119" t="s">
        <v>20254</v>
      </c>
    </row>
    <row r="14501" spans="1:16" x14ac:dyDescent="0.25">
      <c r="A14501">
        <v>28406</v>
      </c>
      <c r="B14501" s="119" t="s">
        <v>9194</v>
      </c>
      <c r="C14501">
        <v>80</v>
      </c>
      <c r="E14501">
        <v>0</v>
      </c>
      <c r="F14501">
        <v>0</v>
      </c>
      <c r="G14501">
        <v>8521</v>
      </c>
      <c r="H14501">
        <v>117</v>
      </c>
      <c r="I14501" s="119" t="s">
        <v>4726</v>
      </c>
      <c r="J14501" s="119" t="s">
        <v>22</v>
      </c>
      <c r="K14501" s="1">
        <v>46255.758941458334</v>
      </c>
      <c r="L14501">
        <v>0</v>
      </c>
      <c r="M14501">
        <v>3</v>
      </c>
      <c r="N14501">
        <v>0</v>
      </c>
      <c r="O14501">
        <v>1</v>
      </c>
      <c r="P14501" s="119" t="s">
        <v>20254</v>
      </c>
    </row>
    <row r="14502" spans="1:16" x14ac:dyDescent="0.25">
      <c r="A14502">
        <v>28407</v>
      </c>
      <c r="B14502" s="119" t="s">
        <v>9209</v>
      </c>
      <c r="C14502">
        <v>70</v>
      </c>
      <c r="D14502">
        <v>24606</v>
      </c>
      <c r="E14502">
        <v>471</v>
      </c>
      <c r="F14502">
        <v>1044</v>
      </c>
      <c r="G14502">
        <v>71</v>
      </c>
      <c r="H14502">
        <v>6198</v>
      </c>
      <c r="I14502" s="119" t="s">
        <v>4726</v>
      </c>
      <c r="J14502" s="119" t="s">
        <v>222</v>
      </c>
      <c r="K14502" s="1">
        <v>46255.758941458334</v>
      </c>
      <c r="L14502">
        <v>409</v>
      </c>
      <c r="M14502">
        <v>3</v>
      </c>
      <c r="N14502">
        <v>6</v>
      </c>
      <c r="O14502">
        <v>0</v>
      </c>
      <c r="P14502" s="119" t="s">
        <v>20254</v>
      </c>
    </row>
    <row r="14503" spans="1:16" x14ac:dyDescent="0.25">
      <c r="A14503">
        <v>28408</v>
      </c>
      <c r="B14503" s="119" t="s">
        <v>9186</v>
      </c>
      <c r="C14503">
        <v>77</v>
      </c>
      <c r="D14503">
        <v>24550</v>
      </c>
      <c r="E14503">
        <v>1721</v>
      </c>
      <c r="F14503">
        <v>1900</v>
      </c>
      <c r="G14503">
        <v>1228</v>
      </c>
      <c r="H14503">
        <v>2311</v>
      </c>
      <c r="I14503" s="119" t="s">
        <v>4726</v>
      </c>
      <c r="J14503" s="119" t="s">
        <v>222</v>
      </c>
      <c r="K14503" s="1">
        <v>46255.758941458334</v>
      </c>
      <c r="L14503">
        <v>698</v>
      </c>
      <c r="M14503">
        <v>41</v>
      </c>
      <c r="N14503">
        <v>376</v>
      </c>
      <c r="O14503">
        <v>3</v>
      </c>
      <c r="P14503" s="119" t="s">
        <v>20254</v>
      </c>
    </row>
    <row r="14504" spans="1:16" x14ac:dyDescent="0.25">
      <c r="A14504">
        <v>28409</v>
      </c>
      <c r="B14504" s="119" t="s">
        <v>9210</v>
      </c>
      <c r="C14504">
        <v>80</v>
      </c>
      <c r="D14504">
        <v>24647</v>
      </c>
      <c r="E14504">
        <v>1349</v>
      </c>
      <c r="F14504">
        <v>1585</v>
      </c>
      <c r="G14504">
        <v>906</v>
      </c>
      <c r="H14504">
        <v>2121</v>
      </c>
      <c r="I14504" s="119" t="s">
        <v>4726</v>
      </c>
      <c r="J14504" s="119" t="s">
        <v>222</v>
      </c>
      <c r="K14504" s="1">
        <v>46255.758941458334</v>
      </c>
      <c r="L14504">
        <v>899</v>
      </c>
      <c r="M14504">
        <v>60</v>
      </c>
      <c r="N14504">
        <v>373</v>
      </c>
      <c r="O14504">
        <v>18</v>
      </c>
      <c r="P14504" s="119" t="s">
        <v>20254</v>
      </c>
    </row>
    <row r="14505" spans="1:16" x14ac:dyDescent="0.25">
      <c r="A14505">
        <v>28410</v>
      </c>
      <c r="B14505" s="119" t="s">
        <v>9211</v>
      </c>
      <c r="C14505">
        <v>71</v>
      </c>
      <c r="D14505">
        <v>24617</v>
      </c>
      <c r="E14505">
        <v>444</v>
      </c>
      <c r="F14505">
        <v>1314</v>
      </c>
      <c r="G14505">
        <v>83</v>
      </c>
      <c r="H14505">
        <v>2588</v>
      </c>
      <c r="I14505" s="119" t="s">
        <v>4726</v>
      </c>
      <c r="J14505" s="119" t="s">
        <v>222</v>
      </c>
      <c r="K14505" s="1">
        <v>46255.758941458334</v>
      </c>
      <c r="L14505">
        <v>121</v>
      </c>
      <c r="M14505">
        <v>3</v>
      </c>
      <c r="N14505">
        <v>0</v>
      </c>
      <c r="O14505">
        <v>0</v>
      </c>
      <c r="P14505" s="119" t="s">
        <v>20254</v>
      </c>
    </row>
    <row r="14506" spans="1:16" x14ac:dyDescent="0.25">
      <c r="A14506">
        <v>28411</v>
      </c>
      <c r="B14506" s="119" t="s">
        <v>9212</v>
      </c>
      <c r="C14506">
        <v>78</v>
      </c>
      <c r="D14506">
        <v>24602</v>
      </c>
      <c r="E14506">
        <v>2014</v>
      </c>
      <c r="F14506">
        <v>1461</v>
      </c>
      <c r="G14506">
        <v>1188</v>
      </c>
      <c r="H14506">
        <v>2200</v>
      </c>
      <c r="I14506" s="119" t="s">
        <v>4726</v>
      </c>
      <c r="J14506" s="119" t="s">
        <v>222</v>
      </c>
      <c r="K14506" s="1">
        <v>46255.758941458334</v>
      </c>
      <c r="L14506">
        <v>619</v>
      </c>
      <c r="M14506">
        <v>42</v>
      </c>
      <c r="N14506">
        <v>109</v>
      </c>
      <c r="O14506">
        <v>24</v>
      </c>
      <c r="P14506" s="119" t="s">
        <v>20254</v>
      </c>
    </row>
    <row r="14507" spans="1:16" x14ac:dyDescent="0.25">
      <c r="A14507">
        <v>28412</v>
      </c>
      <c r="B14507" s="119" t="s">
        <v>9080</v>
      </c>
      <c r="C14507">
        <v>80</v>
      </c>
      <c r="D14507">
        <v>24546</v>
      </c>
      <c r="E14507">
        <v>1542</v>
      </c>
      <c r="F14507">
        <v>1712</v>
      </c>
      <c r="G14507">
        <v>984</v>
      </c>
      <c r="H14507">
        <v>2374</v>
      </c>
      <c r="I14507" s="119" t="s">
        <v>4726</v>
      </c>
      <c r="J14507" s="119" t="s">
        <v>222</v>
      </c>
      <c r="K14507" s="1">
        <v>46255.758941458334</v>
      </c>
      <c r="L14507">
        <v>617</v>
      </c>
      <c r="M14507">
        <v>35</v>
      </c>
      <c r="N14507">
        <v>50</v>
      </c>
      <c r="O14507">
        <v>1</v>
      </c>
      <c r="P14507" s="119" t="s">
        <v>20254</v>
      </c>
    </row>
    <row r="14508" spans="1:16" x14ac:dyDescent="0.25">
      <c r="A14508">
        <v>28413</v>
      </c>
      <c r="B14508" s="119" t="s">
        <v>9185</v>
      </c>
      <c r="C14508">
        <v>72</v>
      </c>
      <c r="D14508">
        <v>24633</v>
      </c>
      <c r="E14508">
        <v>423</v>
      </c>
      <c r="F14508">
        <v>1104</v>
      </c>
      <c r="G14508">
        <v>18</v>
      </c>
      <c r="H14508">
        <v>9600</v>
      </c>
      <c r="I14508" s="119" t="s">
        <v>4726</v>
      </c>
      <c r="J14508" s="119" t="s">
        <v>222</v>
      </c>
      <c r="K14508" s="1">
        <v>46255.758941458334</v>
      </c>
      <c r="L14508">
        <v>288</v>
      </c>
      <c r="M14508">
        <v>2</v>
      </c>
      <c r="N14508">
        <v>5</v>
      </c>
      <c r="O14508">
        <v>0</v>
      </c>
      <c r="P14508" s="119" t="s">
        <v>20254</v>
      </c>
    </row>
    <row r="14509" spans="1:16" x14ac:dyDescent="0.25">
      <c r="A14509">
        <v>28414</v>
      </c>
      <c r="B14509" s="119" t="s">
        <v>9185</v>
      </c>
      <c r="C14509">
        <v>79</v>
      </c>
      <c r="D14509">
        <v>24633</v>
      </c>
      <c r="E14509">
        <v>1739</v>
      </c>
      <c r="F14509">
        <v>1245</v>
      </c>
      <c r="G14509">
        <v>1157</v>
      </c>
      <c r="H14509">
        <v>2395</v>
      </c>
      <c r="I14509" s="119" t="s">
        <v>4726</v>
      </c>
      <c r="J14509" s="119" t="s">
        <v>222</v>
      </c>
      <c r="K14509" s="1">
        <v>46255.758941458334</v>
      </c>
      <c r="L14509">
        <v>894</v>
      </c>
      <c r="M14509">
        <v>145</v>
      </c>
      <c r="N14509">
        <v>296</v>
      </c>
      <c r="O14509">
        <v>69</v>
      </c>
      <c r="P14509" s="119" t="s">
        <v>20254</v>
      </c>
    </row>
    <row r="14510" spans="1:16" x14ac:dyDescent="0.25">
      <c r="A14510">
        <v>28415</v>
      </c>
      <c r="B14510" s="119" t="s">
        <v>9206</v>
      </c>
      <c r="C14510">
        <v>80</v>
      </c>
      <c r="D14510">
        <v>24550</v>
      </c>
      <c r="E14510">
        <v>1576</v>
      </c>
      <c r="F14510">
        <v>1900</v>
      </c>
      <c r="G14510">
        <v>1179</v>
      </c>
      <c r="H14510">
        <v>2373</v>
      </c>
      <c r="I14510" s="119" t="s">
        <v>4726</v>
      </c>
      <c r="J14510" s="119" t="s">
        <v>222</v>
      </c>
      <c r="K14510" s="1">
        <v>46255.758941458334</v>
      </c>
      <c r="L14510">
        <v>326</v>
      </c>
      <c r="M14510">
        <v>148</v>
      </c>
      <c r="N14510">
        <v>54</v>
      </c>
      <c r="O14510">
        <v>56</v>
      </c>
      <c r="P14510" s="119" t="s">
        <v>20254</v>
      </c>
    </row>
    <row r="14511" spans="1:16" x14ac:dyDescent="0.25">
      <c r="A14511">
        <v>28416</v>
      </c>
      <c r="B14511" s="119" t="s">
        <v>9213</v>
      </c>
      <c r="C14511">
        <v>62</v>
      </c>
      <c r="D14511">
        <v>24618</v>
      </c>
      <c r="E14511">
        <v>121</v>
      </c>
      <c r="F14511">
        <v>45568</v>
      </c>
      <c r="G14511">
        <v>21</v>
      </c>
      <c r="H14511">
        <v>179798</v>
      </c>
      <c r="I14511" s="119" t="s">
        <v>4726</v>
      </c>
      <c r="J14511" s="119" t="s">
        <v>24</v>
      </c>
      <c r="K14511" s="1">
        <v>46255.758941458334</v>
      </c>
      <c r="L14511">
        <v>1</v>
      </c>
      <c r="M14511">
        <v>2</v>
      </c>
      <c r="N14511">
        <v>0</v>
      </c>
      <c r="O14511">
        <v>0</v>
      </c>
      <c r="P14511" s="119" t="s">
        <v>20254</v>
      </c>
    </row>
    <row r="14512" spans="1:16" x14ac:dyDescent="0.25">
      <c r="A14512">
        <v>28417</v>
      </c>
      <c r="B14512" s="119" t="s">
        <v>9214</v>
      </c>
      <c r="C14512">
        <v>70</v>
      </c>
      <c r="D14512">
        <v>24555</v>
      </c>
      <c r="E14512">
        <v>382</v>
      </c>
      <c r="F14512">
        <v>1702</v>
      </c>
      <c r="G14512">
        <v>420</v>
      </c>
      <c r="H14512">
        <v>8892</v>
      </c>
      <c r="I14512" s="119" t="s">
        <v>4726</v>
      </c>
      <c r="J14512" s="119" t="s">
        <v>24</v>
      </c>
      <c r="K14512" s="1">
        <v>46255.758941458334</v>
      </c>
      <c r="L14512">
        <v>203</v>
      </c>
      <c r="M14512">
        <v>15</v>
      </c>
      <c r="N14512">
        <v>53</v>
      </c>
      <c r="O14512">
        <v>5</v>
      </c>
      <c r="P14512" s="119" t="s">
        <v>20254</v>
      </c>
    </row>
    <row r="14513" spans="1:16" x14ac:dyDescent="0.25">
      <c r="A14513">
        <v>28418</v>
      </c>
      <c r="B14513" s="119" t="s">
        <v>9215</v>
      </c>
      <c r="C14513">
        <v>78</v>
      </c>
      <c r="D14513">
        <v>24561</v>
      </c>
      <c r="E14513">
        <v>148</v>
      </c>
      <c r="F14513">
        <v>2226</v>
      </c>
      <c r="G14513">
        <v>4211</v>
      </c>
      <c r="H14513">
        <v>3310</v>
      </c>
      <c r="I14513" s="119" t="s">
        <v>4726</v>
      </c>
      <c r="J14513" s="119" t="s">
        <v>24</v>
      </c>
      <c r="K14513" s="1">
        <v>46255.758941458334</v>
      </c>
      <c r="L14513">
        <v>412</v>
      </c>
      <c r="M14513">
        <v>159</v>
      </c>
      <c r="N14513">
        <v>18</v>
      </c>
      <c r="O14513">
        <v>80</v>
      </c>
      <c r="P14513" s="119" t="s">
        <v>20254</v>
      </c>
    </row>
    <row r="14514" spans="1:16" x14ac:dyDescent="0.25">
      <c r="A14514">
        <v>28420</v>
      </c>
      <c r="B14514" s="119" t="s">
        <v>9216</v>
      </c>
      <c r="C14514">
        <v>63</v>
      </c>
      <c r="D14514">
        <v>24592</v>
      </c>
      <c r="E14514">
        <v>139</v>
      </c>
      <c r="F14514">
        <v>5778</v>
      </c>
      <c r="G14514">
        <v>41</v>
      </c>
      <c r="H14514">
        <v>35470</v>
      </c>
      <c r="I14514" s="119" t="s">
        <v>4726</v>
      </c>
      <c r="J14514" s="119" t="s">
        <v>24</v>
      </c>
      <c r="K14514" s="1">
        <v>46255.758941458334</v>
      </c>
      <c r="L14514">
        <v>0</v>
      </c>
      <c r="M14514">
        <v>1</v>
      </c>
      <c r="N14514">
        <v>0</v>
      </c>
      <c r="O14514">
        <v>1</v>
      </c>
      <c r="P14514" s="119" t="s">
        <v>20254</v>
      </c>
    </row>
    <row r="14515" spans="1:16" x14ac:dyDescent="0.25">
      <c r="A14515">
        <v>28421</v>
      </c>
      <c r="B14515" s="119" t="s">
        <v>9217</v>
      </c>
      <c r="C14515">
        <v>71</v>
      </c>
      <c r="D14515">
        <v>24600</v>
      </c>
      <c r="E14515">
        <v>301</v>
      </c>
      <c r="F14515">
        <v>1496</v>
      </c>
      <c r="G14515">
        <v>335</v>
      </c>
      <c r="H14515">
        <v>3294</v>
      </c>
      <c r="I14515" s="119" t="s">
        <v>4726</v>
      </c>
      <c r="J14515" s="119" t="s">
        <v>24</v>
      </c>
      <c r="K14515" s="1">
        <v>46255.758941458334</v>
      </c>
      <c r="L14515">
        <v>386</v>
      </c>
      <c r="M14515">
        <v>7</v>
      </c>
      <c r="N14515">
        <v>186</v>
      </c>
      <c r="O14515">
        <v>0</v>
      </c>
      <c r="P14515" s="119" t="s">
        <v>20254</v>
      </c>
    </row>
    <row r="14516" spans="1:16" x14ac:dyDescent="0.25">
      <c r="A14516">
        <v>28422</v>
      </c>
      <c r="B14516" s="119" t="s">
        <v>9218</v>
      </c>
      <c r="C14516">
        <v>79</v>
      </c>
      <c r="D14516">
        <v>24655</v>
      </c>
      <c r="E14516">
        <v>781</v>
      </c>
      <c r="F14516">
        <v>2515</v>
      </c>
      <c r="G14516">
        <v>2308</v>
      </c>
      <c r="H14516">
        <v>3277</v>
      </c>
      <c r="I14516" s="119" t="s">
        <v>4726</v>
      </c>
      <c r="J14516" s="119" t="s">
        <v>24</v>
      </c>
      <c r="K14516" s="1">
        <v>46255.758941458334</v>
      </c>
      <c r="L14516">
        <v>958</v>
      </c>
      <c r="M14516">
        <v>10</v>
      </c>
      <c r="N14516">
        <v>190</v>
      </c>
      <c r="O14516">
        <v>4</v>
      </c>
      <c r="P14516" s="119" t="s">
        <v>20254</v>
      </c>
    </row>
    <row r="14517" spans="1:16" x14ac:dyDescent="0.25">
      <c r="A14517">
        <v>28423</v>
      </c>
      <c r="B14517" s="119" t="s">
        <v>9219</v>
      </c>
      <c r="C14517">
        <v>80</v>
      </c>
      <c r="D14517">
        <v>24561</v>
      </c>
      <c r="E14517">
        <v>620</v>
      </c>
      <c r="F14517">
        <v>2392</v>
      </c>
      <c r="G14517">
        <v>771</v>
      </c>
      <c r="H14517">
        <v>3796</v>
      </c>
      <c r="I14517" s="119" t="s">
        <v>4726</v>
      </c>
      <c r="J14517" s="119" t="s">
        <v>24</v>
      </c>
      <c r="K14517" s="1">
        <v>46255.758941458334</v>
      </c>
      <c r="L14517">
        <v>362</v>
      </c>
      <c r="M14517">
        <v>32</v>
      </c>
      <c r="N14517">
        <v>86</v>
      </c>
      <c r="O14517">
        <v>12</v>
      </c>
      <c r="P14517" s="119" t="s">
        <v>20254</v>
      </c>
    </row>
    <row r="14518" spans="1:16" x14ac:dyDescent="0.25">
      <c r="A14518">
        <v>28424</v>
      </c>
      <c r="B14518" s="119" t="s">
        <v>9220</v>
      </c>
      <c r="C14518">
        <v>64</v>
      </c>
      <c r="D14518">
        <v>24648</v>
      </c>
      <c r="E14518">
        <v>26</v>
      </c>
      <c r="F14518">
        <v>3947</v>
      </c>
      <c r="G14518">
        <v>77</v>
      </c>
      <c r="H14518">
        <v>11742</v>
      </c>
      <c r="I14518" s="119" t="s">
        <v>4726</v>
      </c>
      <c r="J14518" s="119" t="s">
        <v>24</v>
      </c>
      <c r="K14518" s="1">
        <v>46255.758941458334</v>
      </c>
      <c r="L14518">
        <v>1</v>
      </c>
      <c r="M14518">
        <v>1</v>
      </c>
      <c r="N14518">
        <v>0</v>
      </c>
      <c r="O14518">
        <v>0</v>
      </c>
      <c r="P14518" s="119" t="s">
        <v>20254</v>
      </c>
    </row>
    <row r="14519" spans="1:16" x14ac:dyDescent="0.25">
      <c r="A14519">
        <v>28425</v>
      </c>
      <c r="B14519" s="119" t="s">
        <v>9221</v>
      </c>
      <c r="C14519">
        <v>72</v>
      </c>
      <c r="D14519">
        <v>24612</v>
      </c>
      <c r="E14519">
        <v>107</v>
      </c>
      <c r="F14519">
        <v>1383</v>
      </c>
      <c r="G14519">
        <v>42</v>
      </c>
      <c r="H14519">
        <v>69994</v>
      </c>
      <c r="I14519" s="119" t="s">
        <v>4726</v>
      </c>
      <c r="J14519" s="119" t="s">
        <v>24</v>
      </c>
      <c r="K14519" s="1">
        <v>46255.758941458334</v>
      </c>
      <c r="L14519">
        <v>0</v>
      </c>
      <c r="M14519">
        <v>2</v>
      </c>
      <c r="N14519">
        <v>0</v>
      </c>
      <c r="O14519">
        <v>0</v>
      </c>
      <c r="P14519" s="119" t="s">
        <v>20254</v>
      </c>
    </row>
    <row r="14520" spans="1:16" x14ac:dyDescent="0.25">
      <c r="A14520">
        <v>28426</v>
      </c>
      <c r="B14520" s="119" t="s">
        <v>9222</v>
      </c>
      <c r="C14520">
        <v>80</v>
      </c>
      <c r="D14520">
        <v>24555</v>
      </c>
      <c r="E14520">
        <v>382</v>
      </c>
      <c r="F14520">
        <v>1896</v>
      </c>
      <c r="G14520">
        <v>789</v>
      </c>
      <c r="H14520">
        <v>3277</v>
      </c>
      <c r="I14520" s="119" t="s">
        <v>4726</v>
      </c>
      <c r="J14520" s="119" t="s">
        <v>24</v>
      </c>
      <c r="K14520" s="1">
        <v>46255.758941458334</v>
      </c>
      <c r="L14520">
        <v>164</v>
      </c>
      <c r="M14520">
        <v>51</v>
      </c>
      <c r="N14520">
        <v>14</v>
      </c>
      <c r="O14520">
        <v>12</v>
      </c>
      <c r="P14520" s="119" t="s">
        <v>20254</v>
      </c>
    </row>
    <row r="14521" spans="1:16" x14ac:dyDescent="0.25">
      <c r="A14521">
        <v>28427</v>
      </c>
      <c r="B14521" s="119" t="s">
        <v>9214</v>
      </c>
      <c r="C14521">
        <v>65</v>
      </c>
      <c r="D14521">
        <v>24555</v>
      </c>
      <c r="E14521">
        <v>172</v>
      </c>
      <c r="F14521">
        <v>8557</v>
      </c>
      <c r="G14521">
        <v>58</v>
      </c>
      <c r="H14521">
        <v>77993</v>
      </c>
      <c r="I14521" s="119" t="s">
        <v>4726</v>
      </c>
      <c r="J14521" s="119" t="s">
        <v>24</v>
      </c>
      <c r="K14521" s="1">
        <v>46255.758941458334</v>
      </c>
      <c r="L14521">
        <v>0</v>
      </c>
      <c r="M14521">
        <v>2</v>
      </c>
      <c r="N14521">
        <v>0</v>
      </c>
      <c r="O14521">
        <v>1</v>
      </c>
      <c r="P14521" s="119" t="s">
        <v>20254</v>
      </c>
    </row>
    <row r="14522" spans="1:16" x14ac:dyDescent="0.25">
      <c r="A14522">
        <v>28428</v>
      </c>
      <c r="B14522" s="119" t="s">
        <v>9223</v>
      </c>
      <c r="C14522">
        <v>73</v>
      </c>
      <c r="D14522">
        <v>24571</v>
      </c>
      <c r="E14522">
        <v>30</v>
      </c>
      <c r="F14522">
        <v>50009</v>
      </c>
      <c r="G14522">
        <v>25</v>
      </c>
      <c r="H14522">
        <v>127846</v>
      </c>
      <c r="I14522" s="119" t="s">
        <v>4726</v>
      </c>
      <c r="J14522" s="119" t="s">
        <v>24</v>
      </c>
      <c r="K14522" s="1">
        <v>46255.758941458334</v>
      </c>
      <c r="L14522">
        <v>2</v>
      </c>
      <c r="M14522">
        <v>3</v>
      </c>
      <c r="N14522">
        <v>0</v>
      </c>
      <c r="O14522">
        <v>0</v>
      </c>
      <c r="P14522" s="119" t="s">
        <v>20254</v>
      </c>
    </row>
    <row r="14523" spans="1:16" x14ac:dyDescent="0.25">
      <c r="A14523">
        <v>28429</v>
      </c>
      <c r="B14523" s="119" t="s">
        <v>9224</v>
      </c>
      <c r="C14523">
        <v>14</v>
      </c>
      <c r="D14523">
        <v>24576</v>
      </c>
      <c r="E14523">
        <v>2004</v>
      </c>
      <c r="F14523">
        <v>68</v>
      </c>
      <c r="G14523">
        <v>1012</v>
      </c>
      <c r="H14523">
        <v>97</v>
      </c>
      <c r="I14523" s="119" t="s">
        <v>4726</v>
      </c>
      <c r="J14523" s="119" t="s">
        <v>139</v>
      </c>
      <c r="K14523" s="1">
        <v>46255.758941458334</v>
      </c>
      <c r="L14523">
        <v>54</v>
      </c>
      <c r="M14523">
        <v>11</v>
      </c>
      <c r="N14523">
        <v>15</v>
      </c>
      <c r="O14523">
        <v>7</v>
      </c>
      <c r="P14523" s="119" t="s">
        <v>20254</v>
      </c>
    </row>
    <row r="14524" spans="1:16" x14ac:dyDescent="0.25">
      <c r="A14524">
        <v>28430</v>
      </c>
      <c r="B14524" s="119" t="s">
        <v>9225</v>
      </c>
      <c r="C14524">
        <v>80</v>
      </c>
      <c r="D14524">
        <v>24554</v>
      </c>
      <c r="E14524">
        <v>570</v>
      </c>
      <c r="F14524">
        <v>2590</v>
      </c>
      <c r="G14524">
        <v>1042</v>
      </c>
      <c r="H14524">
        <v>4180</v>
      </c>
      <c r="I14524" s="119" t="s">
        <v>4726</v>
      </c>
      <c r="J14524" s="119" t="s">
        <v>24</v>
      </c>
      <c r="K14524" s="1">
        <v>46255.758941458334</v>
      </c>
      <c r="L14524">
        <v>209</v>
      </c>
      <c r="M14524">
        <v>214</v>
      </c>
      <c r="N14524">
        <v>39</v>
      </c>
      <c r="O14524">
        <v>46</v>
      </c>
      <c r="P14524" s="119" t="s">
        <v>20254</v>
      </c>
    </row>
    <row r="14525" spans="1:16" x14ac:dyDescent="0.25">
      <c r="A14525">
        <v>28431</v>
      </c>
      <c r="B14525" s="119" t="s">
        <v>9226</v>
      </c>
      <c r="C14525">
        <v>20</v>
      </c>
      <c r="D14525">
        <v>24660</v>
      </c>
      <c r="E14525">
        <v>1232</v>
      </c>
      <c r="F14525">
        <v>85</v>
      </c>
      <c r="G14525">
        <v>1065</v>
      </c>
      <c r="H14525">
        <v>98</v>
      </c>
      <c r="I14525" s="119" t="s">
        <v>4726</v>
      </c>
      <c r="J14525" s="119" t="s">
        <v>139</v>
      </c>
      <c r="K14525" s="1">
        <v>46255.758941458334</v>
      </c>
      <c r="L14525">
        <v>45</v>
      </c>
      <c r="M14525">
        <v>24</v>
      </c>
      <c r="N14525">
        <v>10</v>
      </c>
      <c r="O14525">
        <v>2</v>
      </c>
      <c r="P14525" s="119" t="s">
        <v>20254</v>
      </c>
    </row>
    <row r="14526" spans="1:16" x14ac:dyDescent="0.25">
      <c r="A14526">
        <v>28432</v>
      </c>
      <c r="B14526" s="119" t="s">
        <v>9227</v>
      </c>
      <c r="C14526">
        <v>26</v>
      </c>
      <c r="D14526">
        <v>24619</v>
      </c>
      <c r="E14526">
        <v>2</v>
      </c>
      <c r="F14526">
        <v>85</v>
      </c>
      <c r="G14526">
        <v>651</v>
      </c>
      <c r="H14526">
        <v>125</v>
      </c>
      <c r="I14526" s="119" t="s">
        <v>4726</v>
      </c>
      <c r="J14526" s="119" t="s">
        <v>139</v>
      </c>
      <c r="K14526" s="1">
        <v>46255.758941458334</v>
      </c>
      <c r="L14526">
        <v>0</v>
      </c>
      <c r="M14526">
        <v>14</v>
      </c>
      <c r="N14526">
        <v>0</v>
      </c>
      <c r="O14526">
        <v>3</v>
      </c>
      <c r="P14526" s="119" t="s">
        <v>20254</v>
      </c>
    </row>
    <row r="14527" spans="1:16" x14ac:dyDescent="0.25">
      <c r="A14527">
        <v>28433</v>
      </c>
      <c r="B14527" s="119" t="s">
        <v>9218</v>
      </c>
      <c r="C14527">
        <v>66</v>
      </c>
      <c r="D14527">
        <v>24655</v>
      </c>
      <c r="E14527">
        <v>95</v>
      </c>
      <c r="F14527">
        <v>3700</v>
      </c>
      <c r="G14527">
        <v>91</v>
      </c>
      <c r="H14527">
        <v>15123</v>
      </c>
      <c r="I14527" s="119" t="s">
        <v>4726</v>
      </c>
      <c r="J14527" s="119" t="s">
        <v>24</v>
      </c>
      <c r="K14527" s="1">
        <v>46255.758941458334</v>
      </c>
      <c r="L14527">
        <v>0</v>
      </c>
      <c r="M14527">
        <v>1</v>
      </c>
      <c r="N14527">
        <v>0</v>
      </c>
      <c r="O14527">
        <v>0</v>
      </c>
      <c r="P14527" s="119" t="s">
        <v>20254</v>
      </c>
    </row>
    <row r="14528" spans="1:16" x14ac:dyDescent="0.25">
      <c r="A14528">
        <v>28434</v>
      </c>
      <c r="B14528" s="119" t="s">
        <v>9228</v>
      </c>
      <c r="C14528">
        <v>74</v>
      </c>
      <c r="D14528">
        <v>24658</v>
      </c>
      <c r="E14528">
        <v>6</v>
      </c>
      <c r="F14528">
        <v>5855</v>
      </c>
      <c r="G14528">
        <v>140</v>
      </c>
      <c r="H14528">
        <v>43978</v>
      </c>
      <c r="I14528" s="119" t="s">
        <v>4726</v>
      </c>
      <c r="J14528" s="119" t="s">
        <v>24</v>
      </c>
      <c r="K14528" s="1">
        <v>46255.758941458334</v>
      </c>
      <c r="L14528">
        <v>1</v>
      </c>
      <c r="M14528">
        <v>3</v>
      </c>
      <c r="N14528">
        <v>0</v>
      </c>
      <c r="O14528">
        <v>0</v>
      </c>
      <c r="P14528" s="119" t="s">
        <v>20254</v>
      </c>
    </row>
    <row r="14529" spans="1:16" x14ac:dyDescent="0.25">
      <c r="A14529">
        <v>28435</v>
      </c>
      <c r="B14529" s="119" t="s">
        <v>9229</v>
      </c>
      <c r="C14529">
        <v>32</v>
      </c>
      <c r="D14529">
        <v>24625</v>
      </c>
      <c r="E14529">
        <v>6748</v>
      </c>
      <c r="F14529">
        <v>114</v>
      </c>
      <c r="G14529">
        <v>615</v>
      </c>
      <c r="H14529">
        <v>174</v>
      </c>
      <c r="I14529" s="119" t="s">
        <v>4726</v>
      </c>
      <c r="J14529" s="119" t="s">
        <v>139</v>
      </c>
      <c r="K14529" s="1">
        <v>46255.758941458334</v>
      </c>
      <c r="L14529">
        <v>9</v>
      </c>
      <c r="M14529">
        <v>11</v>
      </c>
      <c r="N14529">
        <v>0</v>
      </c>
      <c r="O14529">
        <v>1</v>
      </c>
      <c r="P14529" s="119" t="s">
        <v>20254</v>
      </c>
    </row>
    <row r="14530" spans="1:16" x14ac:dyDescent="0.25">
      <c r="A14530">
        <v>28436</v>
      </c>
      <c r="B14530" s="119" t="s">
        <v>9230</v>
      </c>
      <c r="C14530">
        <v>80</v>
      </c>
      <c r="D14530">
        <v>24597</v>
      </c>
      <c r="E14530">
        <v>248</v>
      </c>
      <c r="F14530">
        <v>2759</v>
      </c>
      <c r="G14530">
        <v>532</v>
      </c>
      <c r="H14530">
        <v>3239</v>
      </c>
      <c r="I14530" s="119" t="s">
        <v>4726</v>
      </c>
      <c r="J14530" s="119" t="s">
        <v>24</v>
      </c>
      <c r="K14530" s="1">
        <v>46255.758941458334</v>
      </c>
      <c r="L14530">
        <v>184</v>
      </c>
      <c r="M14530">
        <v>19</v>
      </c>
      <c r="N14530">
        <v>21</v>
      </c>
      <c r="O14530">
        <v>10</v>
      </c>
      <c r="P14530" s="119" t="s">
        <v>20254</v>
      </c>
    </row>
    <row r="14531" spans="1:16" x14ac:dyDescent="0.25">
      <c r="A14531">
        <v>28437</v>
      </c>
      <c r="B14531" s="119" t="s">
        <v>9231</v>
      </c>
      <c r="C14531">
        <v>27</v>
      </c>
      <c r="D14531">
        <v>24568</v>
      </c>
      <c r="E14531">
        <v>182</v>
      </c>
      <c r="F14531">
        <v>99</v>
      </c>
      <c r="G14531">
        <v>450</v>
      </c>
      <c r="H14531">
        <v>152</v>
      </c>
      <c r="I14531" s="119" t="s">
        <v>4726</v>
      </c>
      <c r="J14531" s="119" t="s">
        <v>139</v>
      </c>
      <c r="K14531" s="1">
        <v>46255.758941458334</v>
      </c>
      <c r="L14531">
        <v>5</v>
      </c>
      <c r="M14531">
        <v>2</v>
      </c>
      <c r="N14531">
        <v>5</v>
      </c>
      <c r="O14531">
        <v>1</v>
      </c>
      <c r="P14531" s="119" t="s">
        <v>20254</v>
      </c>
    </row>
    <row r="14532" spans="1:16" x14ac:dyDescent="0.25">
      <c r="A14532">
        <v>28438</v>
      </c>
      <c r="B14532" s="119" t="s">
        <v>9232</v>
      </c>
      <c r="C14532">
        <v>33</v>
      </c>
      <c r="D14532">
        <v>24610</v>
      </c>
      <c r="E14532">
        <v>0</v>
      </c>
      <c r="F14532">
        <v>0</v>
      </c>
      <c r="G14532">
        <v>322</v>
      </c>
      <c r="H14532">
        <v>117</v>
      </c>
      <c r="I14532" s="119" t="s">
        <v>4726</v>
      </c>
      <c r="J14532" s="119" t="s">
        <v>139</v>
      </c>
      <c r="K14532" s="1">
        <v>46255.758941458334</v>
      </c>
      <c r="L14532">
        <v>0</v>
      </c>
      <c r="M14532">
        <v>4</v>
      </c>
      <c r="N14532">
        <v>0</v>
      </c>
      <c r="O14532">
        <v>2</v>
      </c>
      <c r="P14532" s="119" t="s">
        <v>20254</v>
      </c>
    </row>
    <row r="14533" spans="1:16" x14ac:dyDescent="0.25">
      <c r="A14533">
        <v>28439</v>
      </c>
      <c r="B14533" s="119" t="s">
        <v>9221</v>
      </c>
      <c r="C14533">
        <v>75</v>
      </c>
      <c r="D14533">
        <v>24612</v>
      </c>
      <c r="E14533">
        <v>265</v>
      </c>
      <c r="F14533">
        <v>2121</v>
      </c>
      <c r="G14533">
        <v>211</v>
      </c>
      <c r="H14533">
        <v>3999</v>
      </c>
      <c r="I14533" s="119" t="s">
        <v>4726</v>
      </c>
      <c r="J14533" s="119" t="s">
        <v>24</v>
      </c>
      <c r="K14533" s="1">
        <v>46255.758941458334</v>
      </c>
      <c r="L14533">
        <v>650</v>
      </c>
      <c r="M14533">
        <v>3</v>
      </c>
      <c r="N14533">
        <v>181</v>
      </c>
      <c r="O14533">
        <v>1</v>
      </c>
      <c r="P14533" s="119" t="s">
        <v>20254</v>
      </c>
    </row>
    <row r="14534" spans="1:16" x14ac:dyDescent="0.25">
      <c r="A14534">
        <v>28440</v>
      </c>
      <c r="B14534" s="119" t="s">
        <v>9233</v>
      </c>
      <c r="C14534">
        <v>40</v>
      </c>
      <c r="D14534">
        <v>24634</v>
      </c>
      <c r="E14534">
        <v>42</v>
      </c>
      <c r="F14534">
        <v>136</v>
      </c>
      <c r="G14534">
        <v>383</v>
      </c>
      <c r="H14534">
        <v>198</v>
      </c>
      <c r="I14534" s="119" t="s">
        <v>4726</v>
      </c>
      <c r="J14534" s="119" t="s">
        <v>139</v>
      </c>
      <c r="K14534" s="1">
        <v>46255.758941458334</v>
      </c>
      <c r="L14534">
        <v>16</v>
      </c>
      <c r="M14534">
        <v>2</v>
      </c>
      <c r="N14534">
        <v>3</v>
      </c>
      <c r="O14534">
        <v>0</v>
      </c>
      <c r="P14534" s="119" t="s">
        <v>20254</v>
      </c>
    </row>
    <row r="14535" spans="1:16" x14ac:dyDescent="0.25">
      <c r="A14535">
        <v>28441</v>
      </c>
      <c r="B14535" s="119" t="s">
        <v>9234</v>
      </c>
      <c r="C14535">
        <v>80</v>
      </c>
      <c r="D14535">
        <v>24615</v>
      </c>
      <c r="E14535">
        <v>1088</v>
      </c>
      <c r="F14535">
        <v>10949</v>
      </c>
      <c r="G14535">
        <v>672</v>
      </c>
      <c r="H14535">
        <v>15976</v>
      </c>
      <c r="I14535" s="119" t="s">
        <v>4726</v>
      </c>
      <c r="J14535" s="119" t="s">
        <v>24</v>
      </c>
      <c r="K14535" s="1">
        <v>46255.758941458334</v>
      </c>
      <c r="L14535">
        <v>436</v>
      </c>
      <c r="M14535">
        <v>69</v>
      </c>
      <c r="N14535">
        <v>43</v>
      </c>
      <c r="O14535">
        <v>14</v>
      </c>
      <c r="P14535" s="119" t="s">
        <v>20254</v>
      </c>
    </row>
    <row r="14536" spans="1:16" x14ac:dyDescent="0.25">
      <c r="A14536">
        <v>28442</v>
      </c>
      <c r="B14536" s="119" t="s">
        <v>9235</v>
      </c>
      <c r="C14536">
        <v>76</v>
      </c>
      <c r="D14536">
        <v>24605</v>
      </c>
      <c r="E14536">
        <v>523</v>
      </c>
      <c r="F14536">
        <v>2035</v>
      </c>
      <c r="G14536">
        <v>5357</v>
      </c>
      <c r="H14536">
        <v>3264</v>
      </c>
      <c r="I14536" s="119" t="s">
        <v>4726</v>
      </c>
      <c r="J14536" s="119" t="s">
        <v>24</v>
      </c>
      <c r="K14536" s="1">
        <v>46255.758941458334</v>
      </c>
      <c r="L14536">
        <v>670</v>
      </c>
      <c r="M14536">
        <v>84</v>
      </c>
      <c r="N14536">
        <v>18</v>
      </c>
      <c r="O14536">
        <v>35</v>
      </c>
      <c r="P14536" s="119" t="s">
        <v>20254</v>
      </c>
    </row>
    <row r="14537" spans="1:16" x14ac:dyDescent="0.25">
      <c r="A14537">
        <v>28443</v>
      </c>
      <c r="B14537" s="119" t="s">
        <v>9236</v>
      </c>
      <c r="C14537">
        <v>38</v>
      </c>
      <c r="D14537">
        <v>24549</v>
      </c>
      <c r="E14537">
        <v>11</v>
      </c>
      <c r="F14537">
        <v>109</v>
      </c>
      <c r="G14537">
        <v>625</v>
      </c>
      <c r="H14537">
        <v>128</v>
      </c>
      <c r="I14537" s="119" t="s">
        <v>4726</v>
      </c>
      <c r="J14537" s="119" t="s">
        <v>139</v>
      </c>
      <c r="K14537" s="1">
        <v>46255.758941458334</v>
      </c>
      <c r="L14537">
        <v>8</v>
      </c>
      <c r="M14537">
        <v>5</v>
      </c>
      <c r="N14537">
        <v>0</v>
      </c>
      <c r="O14537">
        <v>3</v>
      </c>
      <c r="P14537" s="119" t="s">
        <v>20254</v>
      </c>
    </row>
    <row r="14538" spans="1:16" x14ac:dyDescent="0.25">
      <c r="A14538">
        <v>28444</v>
      </c>
      <c r="B14538" s="119" t="s">
        <v>9237</v>
      </c>
      <c r="C14538">
        <v>80</v>
      </c>
      <c r="D14538">
        <v>24658</v>
      </c>
      <c r="E14538">
        <v>686</v>
      </c>
      <c r="F14538">
        <v>2281</v>
      </c>
      <c r="G14538">
        <v>1657</v>
      </c>
      <c r="H14538">
        <v>3248</v>
      </c>
      <c r="I14538" s="119" t="s">
        <v>4726</v>
      </c>
      <c r="J14538" s="119" t="s">
        <v>24</v>
      </c>
      <c r="K14538" s="1">
        <v>46255.758941458334</v>
      </c>
      <c r="L14538">
        <v>282</v>
      </c>
      <c r="M14538">
        <v>91</v>
      </c>
      <c r="N14538">
        <v>42</v>
      </c>
      <c r="O14538">
        <v>29</v>
      </c>
      <c r="P14538" s="119" t="s">
        <v>20254</v>
      </c>
    </row>
    <row r="14539" spans="1:16" x14ac:dyDescent="0.25">
      <c r="A14539">
        <v>28445</v>
      </c>
      <c r="B14539" s="119" t="s">
        <v>9238</v>
      </c>
      <c r="C14539">
        <v>44</v>
      </c>
      <c r="D14539">
        <v>24547</v>
      </c>
      <c r="E14539">
        <v>223</v>
      </c>
      <c r="F14539">
        <v>142</v>
      </c>
      <c r="G14539">
        <v>400</v>
      </c>
      <c r="H14539">
        <v>206</v>
      </c>
      <c r="I14539" s="119" t="s">
        <v>4726</v>
      </c>
      <c r="J14539" s="119" t="s">
        <v>139</v>
      </c>
      <c r="K14539" s="1">
        <v>46255.758941458334</v>
      </c>
      <c r="L14539">
        <v>17</v>
      </c>
      <c r="M14539">
        <v>5</v>
      </c>
      <c r="N14539">
        <v>3</v>
      </c>
      <c r="O14539">
        <v>0</v>
      </c>
      <c r="P14539" s="119" t="s">
        <v>20254</v>
      </c>
    </row>
    <row r="14540" spans="1:16" x14ac:dyDescent="0.25">
      <c r="A14540">
        <v>28446</v>
      </c>
      <c r="B14540" s="119" t="s">
        <v>9239</v>
      </c>
      <c r="C14540">
        <v>1</v>
      </c>
      <c r="E14540">
        <v>1062</v>
      </c>
      <c r="F14540">
        <v>194</v>
      </c>
      <c r="G14540">
        <v>19</v>
      </c>
      <c r="H14540">
        <v>87491</v>
      </c>
      <c r="I14540" s="119" t="s">
        <v>4726</v>
      </c>
      <c r="J14540" s="119" t="s">
        <v>22</v>
      </c>
      <c r="K14540" s="1">
        <v>46255.758941458334</v>
      </c>
      <c r="L14540">
        <v>0</v>
      </c>
      <c r="M14540">
        <v>0</v>
      </c>
      <c r="N14540">
        <v>0</v>
      </c>
      <c r="O14540">
        <v>0</v>
      </c>
      <c r="P14540" s="119" t="s">
        <v>20254</v>
      </c>
    </row>
    <row r="14541" spans="1:16" x14ac:dyDescent="0.25">
      <c r="A14541">
        <v>28447</v>
      </c>
      <c r="B14541" s="119" t="s">
        <v>9240</v>
      </c>
      <c r="C14541">
        <v>50</v>
      </c>
      <c r="D14541">
        <v>24603</v>
      </c>
      <c r="E14541">
        <v>6</v>
      </c>
      <c r="F14541">
        <v>154</v>
      </c>
      <c r="G14541">
        <v>317</v>
      </c>
      <c r="H14541">
        <v>340</v>
      </c>
      <c r="I14541" s="119" t="s">
        <v>4726</v>
      </c>
      <c r="J14541" s="119" t="s">
        <v>139</v>
      </c>
      <c r="K14541" s="1">
        <v>46255.758941458334</v>
      </c>
      <c r="L14541">
        <v>1</v>
      </c>
      <c r="M14541">
        <v>5</v>
      </c>
      <c r="N14541">
        <v>0</v>
      </c>
      <c r="O14541">
        <v>2</v>
      </c>
      <c r="P14541" s="119" t="s">
        <v>20254</v>
      </c>
    </row>
    <row r="14542" spans="1:16" x14ac:dyDescent="0.25">
      <c r="A14542">
        <v>28448</v>
      </c>
      <c r="B14542" s="119" t="s">
        <v>9241</v>
      </c>
      <c r="C14542">
        <v>56</v>
      </c>
      <c r="D14542">
        <v>24628</v>
      </c>
      <c r="E14542">
        <v>0</v>
      </c>
      <c r="F14542">
        <v>0</v>
      </c>
      <c r="G14542">
        <v>307</v>
      </c>
      <c r="H14542">
        <v>174</v>
      </c>
      <c r="I14542" s="119" t="s">
        <v>4726</v>
      </c>
      <c r="J14542" s="119" t="s">
        <v>139</v>
      </c>
      <c r="K14542" s="1">
        <v>46255.758941458334</v>
      </c>
      <c r="L14542">
        <v>0</v>
      </c>
      <c r="M14542">
        <v>3</v>
      </c>
      <c r="N14542">
        <v>0</v>
      </c>
      <c r="O14542">
        <v>1</v>
      </c>
      <c r="P14542" s="119" t="s">
        <v>20254</v>
      </c>
    </row>
    <row r="14543" spans="1:16" x14ac:dyDescent="0.25">
      <c r="A14543">
        <v>28449</v>
      </c>
      <c r="B14543" s="119" t="s">
        <v>9239</v>
      </c>
      <c r="C14543">
        <v>6</v>
      </c>
      <c r="E14543">
        <v>2641</v>
      </c>
      <c r="F14543">
        <v>20</v>
      </c>
      <c r="G14543">
        <v>359</v>
      </c>
      <c r="H14543">
        <v>218</v>
      </c>
      <c r="I14543" s="119" t="s">
        <v>4726</v>
      </c>
      <c r="J14543" s="119" t="s">
        <v>22</v>
      </c>
      <c r="K14543" s="1">
        <v>46255.758941458334</v>
      </c>
      <c r="L14543">
        <v>6</v>
      </c>
      <c r="M14543">
        <v>4</v>
      </c>
      <c r="N14543">
        <v>3</v>
      </c>
      <c r="O14543">
        <v>0</v>
      </c>
      <c r="P14543" s="119" t="s">
        <v>20254</v>
      </c>
    </row>
    <row r="14544" spans="1:16" x14ac:dyDescent="0.25">
      <c r="A14544">
        <v>28450</v>
      </c>
      <c r="B14544" s="119" t="s">
        <v>9242</v>
      </c>
      <c r="C14544">
        <v>39</v>
      </c>
      <c r="D14544">
        <v>24634</v>
      </c>
      <c r="E14544">
        <v>0</v>
      </c>
      <c r="F14544">
        <v>0</v>
      </c>
      <c r="G14544">
        <v>476</v>
      </c>
      <c r="H14544">
        <v>219</v>
      </c>
      <c r="I14544" s="119" t="s">
        <v>4726</v>
      </c>
      <c r="J14544" s="119" t="s">
        <v>139</v>
      </c>
      <c r="K14544" s="1">
        <v>46255.758941458334</v>
      </c>
      <c r="L14544">
        <v>8</v>
      </c>
      <c r="M14544">
        <v>2</v>
      </c>
      <c r="N14544">
        <v>0</v>
      </c>
      <c r="O14544">
        <v>2</v>
      </c>
      <c r="P14544" s="119" t="s">
        <v>20254</v>
      </c>
    </row>
    <row r="14545" spans="1:16" x14ac:dyDescent="0.25">
      <c r="A14545">
        <v>28451</v>
      </c>
      <c r="B14545" s="119" t="s">
        <v>9239</v>
      </c>
      <c r="C14545">
        <v>11</v>
      </c>
      <c r="E14545">
        <v>1</v>
      </c>
      <c r="F14545">
        <v>25</v>
      </c>
      <c r="G14545">
        <v>818</v>
      </c>
      <c r="H14545">
        <v>59</v>
      </c>
      <c r="I14545" s="119" t="s">
        <v>4726</v>
      </c>
      <c r="J14545" s="119" t="s">
        <v>22</v>
      </c>
      <c r="K14545" s="1">
        <v>46255.758941458334</v>
      </c>
      <c r="L14545">
        <v>0</v>
      </c>
      <c r="M14545">
        <v>10</v>
      </c>
      <c r="N14545">
        <v>0</v>
      </c>
      <c r="O14545">
        <v>1</v>
      </c>
      <c r="P14545" s="119" t="s">
        <v>20254</v>
      </c>
    </row>
    <row r="14546" spans="1:16" x14ac:dyDescent="0.25">
      <c r="A14546">
        <v>28452</v>
      </c>
      <c r="B14546" s="119" t="s">
        <v>9243</v>
      </c>
      <c r="C14546">
        <v>45</v>
      </c>
      <c r="D14546">
        <v>24628</v>
      </c>
      <c r="E14546">
        <v>0</v>
      </c>
      <c r="F14546">
        <v>0</v>
      </c>
      <c r="G14546">
        <v>334</v>
      </c>
      <c r="H14546">
        <v>210</v>
      </c>
      <c r="I14546" s="119" t="s">
        <v>4726</v>
      </c>
      <c r="J14546" s="119" t="s">
        <v>139</v>
      </c>
      <c r="K14546" s="1">
        <v>46255.758941458334</v>
      </c>
      <c r="L14546">
        <v>0</v>
      </c>
      <c r="M14546">
        <v>4</v>
      </c>
      <c r="N14546">
        <v>0</v>
      </c>
      <c r="O14546">
        <v>3</v>
      </c>
      <c r="P14546" s="119" t="s">
        <v>20254</v>
      </c>
    </row>
    <row r="14547" spans="1:16" x14ac:dyDescent="0.25">
      <c r="A14547">
        <v>28453</v>
      </c>
      <c r="B14547" s="119" t="s">
        <v>9239</v>
      </c>
      <c r="C14547">
        <v>16</v>
      </c>
      <c r="E14547">
        <v>50</v>
      </c>
      <c r="F14547">
        <v>31</v>
      </c>
      <c r="G14547">
        <v>346</v>
      </c>
      <c r="H14547">
        <v>84</v>
      </c>
      <c r="I14547" s="119" t="s">
        <v>4726</v>
      </c>
      <c r="J14547" s="119" t="s">
        <v>22</v>
      </c>
      <c r="K14547" s="1">
        <v>46255.758941458334</v>
      </c>
      <c r="L14547">
        <v>0</v>
      </c>
      <c r="M14547">
        <v>3</v>
      </c>
      <c r="N14547">
        <v>0</v>
      </c>
      <c r="O14547">
        <v>1</v>
      </c>
      <c r="P14547" s="119" t="s">
        <v>20254</v>
      </c>
    </row>
    <row r="14548" spans="1:16" x14ac:dyDescent="0.25">
      <c r="A14548">
        <v>28454</v>
      </c>
      <c r="B14548" s="119" t="s">
        <v>9244</v>
      </c>
      <c r="C14548">
        <v>51</v>
      </c>
      <c r="D14548">
        <v>24622</v>
      </c>
      <c r="E14548">
        <v>0</v>
      </c>
      <c r="F14548">
        <v>0</v>
      </c>
      <c r="G14548">
        <v>350</v>
      </c>
      <c r="H14548">
        <v>223</v>
      </c>
      <c r="I14548" s="119" t="s">
        <v>4726</v>
      </c>
      <c r="J14548" s="119" t="s">
        <v>139</v>
      </c>
      <c r="K14548" s="1">
        <v>46255.758941458334</v>
      </c>
      <c r="L14548">
        <v>0</v>
      </c>
      <c r="M14548">
        <v>5</v>
      </c>
      <c r="N14548">
        <v>0</v>
      </c>
      <c r="O14548">
        <v>1</v>
      </c>
      <c r="P14548" s="119" t="s">
        <v>20254</v>
      </c>
    </row>
    <row r="14549" spans="1:16" x14ac:dyDescent="0.25">
      <c r="A14549">
        <v>28455</v>
      </c>
      <c r="B14549" s="119" t="s">
        <v>9245</v>
      </c>
      <c r="C14549">
        <v>0</v>
      </c>
      <c r="E14549">
        <v>1000</v>
      </c>
      <c r="F14549">
        <v>219</v>
      </c>
      <c r="G14549">
        <v>103</v>
      </c>
      <c r="H14549">
        <v>3919</v>
      </c>
      <c r="I14549" s="119" t="s">
        <v>4726</v>
      </c>
      <c r="J14549" s="119" t="s">
        <v>22</v>
      </c>
      <c r="K14549" s="1">
        <v>46255.758941458334</v>
      </c>
      <c r="L14549">
        <v>0</v>
      </c>
      <c r="M14549">
        <v>1</v>
      </c>
      <c r="N14549">
        <v>0</v>
      </c>
      <c r="O14549">
        <v>0</v>
      </c>
      <c r="P14549" s="119" t="s">
        <v>20254</v>
      </c>
    </row>
    <row r="14550" spans="1:16" x14ac:dyDescent="0.25">
      <c r="A14550">
        <v>28456</v>
      </c>
      <c r="B14550" s="119" t="s">
        <v>9244</v>
      </c>
      <c r="C14550">
        <v>57</v>
      </c>
      <c r="D14550">
        <v>24622</v>
      </c>
      <c r="E14550">
        <v>0</v>
      </c>
      <c r="F14550">
        <v>0</v>
      </c>
      <c r="G14550">
        <v>368</v>
      </c>
      <c r="H14550">
        <v>249</v>
      </c>
      <c r="I14550" s="119" t="s">
        <v>4726</v>
      </c>
      <c r="J14550" s="119" t="s">
        <v>139</v>
      </c>
      <c r="K14550" s="1">
        <v>46255.758941458334</v>
      </c>
      <c r="L14550">
        <v>0</v>
      </c>
      <c r="M14550">
        <v>1</v>
      </c>
      <c r="N14550">
        <v>0</v>
      </c>
      <c r="O14550">
        <v>0</v>
      </c>
      <c r="P14550" s="119" t="s">
        <v>20254</v>
      </c>
    </row>
    <row r="14551" spans="1:16" x14ac:dyDescent="0.25">
      <c r="A14551">
        <v>28457</v>
      </c>
      <c r="B14551" s="119" t="s">
        <v>9245</v>
      </c>
      <c r="C14551">
        <v>7</v>
      </c>
      <c r="E14551">
        <v>200</v>
      </c>
      <c r="F14551">
        <v>20</v>
      </c>
      <c r="G14551">
        <v>242</v>
      </c>
      <c r="H14551">
        <v>396</v>
      </c>
      <c r="I14551" s="119" t="s">
        <v>4726</v>
      </c>
      <c r="J14551" s="119" t="s">
        <v>22</v>
      </c>
      <c r="K14551" s="1">
        <v>46255.758941458334</v>
      </c>
      <c r="L14551">
        <v>0</v>
      </c>
      <c r="M14551">
        <v>2</v>
      </c>
      <c r="N14551">
        <v>0</v>
      </c>
      <c r="O14551">
        <v>1</v>
      </c>
      <c r="P14551" s="119" t="s">
        <v>20254</v>
      </c>
    </row>
    <row r="14552" spans="1:16" x14ac:dyDescent="0.25">
      <c r="A14552">
        <v>28458</v>
      </c>
      <c r="B14552" s="119" t="s">
        <v>9245</v>
      </c>
      <c r="C14552">
        <v>12</v>
      </c>
      <c r="E14552">
        <v>1206</v>
      </c>
      <c r="F14552">
        <v>27</v>
      </c>
      <c r="G14552">
        <v>427</v>
      </c>
      <c r="H14552">
        <v>50</v>
      </c>
      <c r="I14552" s="119" t="s">
        <v>4726</v>
      </c>
      <c r="J14552" s="119" t="s">
        <v>22</v>
      </c>
      <c r="K14552" s="1">
        <v>46255.758941458334</v>
      </c>
      <c r="L14552">
        <v>0</v>
      </c>
      <c r="M14552">
        <v>4</v>
      </c>
      <c r="N14552">
        <v>0</v>
      </c>
      <c r="O14552">
        <v>1</v>
      </c>
      <c r="P14552" s="119" t="s">
        <v>20254</v>
      </c>
    </row>
    <row r="14553" spans="1:16" x14ac:dyDescent="0.25">
      <c r="A14553">
        <v>28459</v>
      </c>
      <c r="B14553" s="119" t="s">
        <v>9246</v>
      </c>
      <c r="C14553">
        <v>46</v>
      </c>
      <c r="D14553">
        <v>24660</v>
      </c>
      <c r="E14553">
        <v>0</v>
      </c>
      <c r="F14553">
        <v>0</v>
      </c>
      <c r="G14553">
        <v>219</v>
      </c>
      <c r="H14553">
        <v>149</v>
      </c>
      <c r="I14553" s="119" t="s">
        <v>4726</v>
      </c>
      <c r="J14553" s="119" t="s">
        <v>139</v>
      </c>
      <c r="K14553" s="1">
        <v>46255.758941458334</v>
      </c>
      <c r="L14553">
        <v>0</v>
      </c>
      <c r="M14553">
        <v>0</v>
      </c>
      <c r="N14553">
        <v>0</v>
      </c>
      <c r="O14553">
        <v>0</v>
      </c>
      <c r="P14553" s="119" t="s">
        <v>20254</v>
      </c>
    </row>
    <row r="14554" spans="1:16" x14ac:dyDescent="0.25">
      <c r="A14554">
        <v>28460</v>
      </c>
      <c r="B14554" s="119" t="s">
        <v>9247</v>
      </c>
      <c r="C14554">
        <v>52</v>
      </c>
      <c r="D14554">
        <v>24631</v>
      </c>
      <c r="E14554">
        <v>0</v>
      </c>
      <c r="F14554">
        <v>0</v>
      </c>
      <c r="G14554">
        <v>165</v>
      </c>
      <c r="H14554">
        <v>185</v>
      </c>
      <c r="I14554" s="119" t="s">
        <v>4726</v>
      </c>
      <c r="J14554" s="119" t="s">
        <v>139</v>
      </c>
      <c r="K14554" s="1">
        <v>46255.758941458334</v>
      </c>
      <c r="L14554">
        <v>0</v>
      </c>
      <c r="M14554">
        <v>2</v>
      </c>
      <c r="N14554">
        <v>0</v>
      </c>
      <c r="O14554">
        <v>1</v>
      </c>
      <c r="P14554" s="119" t="s">
        <v>20254</v>
      </c>
    </row>
    <row r="14555" spans="1:16" x14ac:dyDescent="0.25">
      <c r="A14555">
        <v>28461</v>
      </c>
      <c r="B14555" s="119" t="s">
        <v>9245</v>
      </c>
      <c r="C14555">
        <v>17</v>
      </c>
      <c r="E14555">
        <v>276</v>
      </c>
      <c r="F14555">
        <v>36</v>
      </c>
      <c r="G14555">
        <v>508</v>
      </c>
      <c r="H14555">
        <v>56</v>
      </c>
      <c r="I14555" s="119" t="s">
        <v>4726</v>
      </c>
      <c r="J14555" s="119" t="s">
        <v>22</v>
      </c>
      <c r="K14555" s="1">
        <v>46255.758941458334</v>
      </c>
      <c r="L14555">
        <v>0</v>
      </c>
      <c r="M14555">
        <v>2</v>
      </c>
      <c r="N14555">
        <v>0</v>
      </c>
      <c r="O14555">
        <v>0</v>
      </c>
      <c r="P14555" s="119" t="s">
        <v>20254</v>
      </c>
    </row>
    <row r="14556" spans="1:16" x14ac:dyDescent="0.25">
      <c r="A14556">
        <v>28462</v>
      </c>
      <c r="B14556" s="119" t="s">
        <v>9233</v>
      </c>
      <c r="C14556">
        <v>58</v>
      </c>
      <c r="D14556">
        <v>24634</v>
      </c>
      <c r="E14556">
        <v>0</v>
      </c>
      <c r="F14556">
        <v>0</v>
      </c>
      <c r="G14556">
        <v>404</v>
      </c>
      <c r="H14556">
        <v>180</v>
      </c>
      <c r="I14556" s="119" t="s">
        <v>4726</v>
      </c>
      <c r="J14556" s="119" t="s">
        <v>139</v>
      </c>
      <c r="K14556" s="1">
        <v>46255.758941458334</v>
      </c>
      <c r="L14556">
        <v>0</v>
      </c>
      <c r="M14556">
        <v>3</v>
      </c>
      <c r="N14556">
        <v>0</v>
      </c>
      <c r="O14556">
        <v>0</v>
      </c>
      <c r="P14556" s="119" t="s">
        <v>20254</v>
      </c>
    </row>
    <row r="14557" spans="1:16" x14ac:dyDescent="0.25">
      <c r="A14557">
        <v>28463</v>
      </c>
      <c r="B14557" s="119" t="s">
        <v>9248</v>
      </c>
      <c r="C14557">
        <v>0</v>
      </c>
      <c r="E14557">
        <v>672</v>
      </c>
      <c r="F14557">
        <v>92</v>
      </c>
      <c r="G14557">
        <v>331</v>
      </c>
      <c r="H14557">
        <v>2019</v>
      </c>
      <c r="I14557" s="119" t="s">
        <v>4726</v>
      </c>
      <c r="J14557" s="119" t="s">
        <v>22</v>
      </c>
      <c r="K14557" s="1">
        <v>46255.758941458334</v>
      </c>
      <c r="L14557">
        <v>0</v>
      </c>
      <c r="M14557">
        <v>0</v>
      </c>
      <c r="N14557">
        <v>0</v>
      </c>
      <c r="O14557">
        <v>0</v>
      </c>
      <c r="P14557" s="119" t="s">
        <v>20254</v>
      </c>
    </row>
    <row r="14558" spans="1:16" x14ac:dyDescent="0.25">
      <c r="A14558">
        <v>28464</v>
      </c>
      <c r="B14558" s="119" t="s">
        <v>9248</v>
      </c>
      <c r="C14558">
        <v>8</v>
      </c>
      <c r="E14558">
        <v>605</v>
      </c>
      <c r="F14558">
        <v>25</v>
      </c>
      <c r="G14558">
        <v>283</v>
      </c>
      <c r="H14558">
        <v>47</v>
      </c>
      <c r="I14558" s="119" t="s">
        <v>4726</v>
      </c>
      <c r="J14558" s="119" t="s">
        <v>22</v>
      </c>
      <c r="K14558" s="1">
        <v>46255.758941458334</v>
      </c>
      <c r="L14558">
        <v>0</v>
      </c>
      <c r="M14558">
        <v>0</v>
      </c>
      <c r="N14558">
        <v>0</v>
      </c>
      <c r="O14558">
        <v>0</v>
      </c>
      <c r="P14558" s="119" t="s">
        <v>20254</v>
      </c>
    </row>
    <row r="14559" spans="1:16" x14ac:dyDescent="0.25">
      <c r="A14559">
        <v>28465</v>
      </c>
      <c r="B14559" s="119" t="s">
        <v>9249</v>
      </c>
      <c r="C14559">
        <v>53</v>
      </c>
      <c r="D14559">
        <v>24610</v>
      </c>
      <c r="E14559">
        <v>878</v>
      </c>
      <c r="F14559">
        <v>169</v>
      </c>
      <c r="G14559">
        <v>801</v>
      </c>
      <c r="H14559">
        <v>240</v>
      </c>
      <c r="I14559" s="119" t="s">
        <v>4726</v>
      </c>
      <c r="J14559" s="119" t="s">
        <v>139</v>
      </c>
      <c r="K14559" s="1">
        <v>46255.758941458334</v>
      </c>
      <c r="L14559">
        <v>11</v>
      </c>
      <c r="M14559">
        <v>1</v>
      </c>
      <c r="N14559">
        <v>1</v>
      </c>
      <c r="O14559">
        <v>0</v>
      </c>
      <c r="P14559" s="119" t="s">
        <v>20254</v>
      </c>
    </row>
    <row r="14560" spans="1:16" x14ac:dyDescent="0.25">
      <c r="A14560">
        <v>28466</v>
      </c>
      <c r="B14560" s="119" t="s">
        <v>9227</v>
      </c>
      <c r="C14560">
        <v>59</v>
      </c>
      <c r="D14560">
        <v>24619</v>
      </c>
      <c r="E14560">
        <v>0</v>
      </c>
      <c r="F14560">
        <v>0</v>
      </c>
      <c r="G14560">
        <v>384</v>
      </c>
      <c r="H14560">
        <v>184</v>
      </c>
      <c r="I14560" s="119" t="s">
        <v>4726</v>
      </c>
      <c r="J14560" s="119" t="s">
        <v>139</v>
      </c>
      <c r="K14560" s="1">
        <v>46255.758941458334</v>
      </c>
      <c r="L14560">
        <v>0</v>
      </c>
      <c r="M14560">
        <v>6</v>
      </c>
      <c r="N14560">
        <v>0</v>
      </c>
      <c r="O14560">
        <v>1</v>
      </c>
      <c r="P14560" s="119" t="s">
        <v>20254</v>
      </c>
    </row>
    <row r="14561" spans="1:16" x14ac:dyDescent="0.25">
      <c r="A14561">
        <v>28467</v>
      </c>
      <c r="B14561" s="119" t="s">
        <v>9248</v>
      </c>
      <c r="C14561">
        <v>13</v>
      </c>
      <c r="E14561">
        <v>474</v>
      </c>
      <c r="F14561">
        <v>32</v>
      </c>
      <c r="G14561">
        <v>922</v>
      </c>
      <c r="H14561">
        <v>51</v>
      </c>
      <c r="I14561" s="119" t="s">
        <v>4726</v>
      </c>
      <c r="J14561" s="119" t="s">
        <v>22</v>
      </c>
      <c r="K14561" s="1">
        <v>46255.758941458334</v>
      </c>
      <c r="L14561">
        <v>10</v>
      </c>
      <c r="M14561">
        <v>0</v>
      </c>
      <c r="N14561">
        <v>2</v>
      </c>
      <c r="O14561">
        <v>0</v>
      </c>
      <c r="P14561" s="119" t="s">
        <v>20254</v>
      </c>
    </row>
    <row r="14562" spans="1:16" x14ac:dyDescent="0.25">
      <c r="A14562">
        <v>28468</v>
      </c>
      <c r="B14562" s="119" t="s">
        <v>9250</v>
      </c>
      <c r="C14562">
        <v>62</v>
      </c>
      <c r="D14562">
        <v>24622</v>
      </c>
      <c r="E14562">
        <v>0</v>
      </c>
      <c r="F14562">
        <v>0</v>
      </c>
      <c r="G14562">
        <v>456</v>
      </c>
      <c r="H14562">
        <v>277</v>
      </c>
      <c r="I14562" s="119" t="s">
        <v>4726</v>
      </c>
      <c r="J14562" s="119" t="s">
        <v>139</v>
      </c>
      <c r="K14562" s="1">
        <v>46255.758941458334</v>
      </c>
      <c r="L14562">
        <v>0</v>
      </c>
      <c r="M14562">
        <v>13</v>
      </c>
      <c r="N14562">
        <v>0</v>
      </c>
      <c r="O14562">
        <v>3</v>
      </c>
      <c r="P14562" s="119" t="s">
        <v>20254</v>
      </c>
    </row>
    <row r="14563" spans="1:16" x14ac:dyDescent="0.25">
      <c r="A14563">
        <v>28469</v>
      </c>
      <c r="B14563" s="119" t="s">
        <v>9248</v>
      </c>
      <c r="C14563">
        <v>18</v>
      </c>
      <c r="E14563">
        <v>486</v>
      </c>
      <c r="F14563">
        <v>39</v>
      </c>
      <c r="G14563">
        <v>204</v>
      </c>
      <c r="H14563">
        <v>52</v>
      </c>
      <c r="I14563" s="119" t="s">
        <v>4726</v>
      </c>
      <c r="J14563" s="119" t="s">
        <v>22</v>
      </c>
      <c r="K14563" s="1">
        <v>46255.758941458334</v>
      </c>
      <c r="L14563">
        <v>12</v>
      </c>
      <c r="M14563">
        <v>0</v>
      </c>
      <c r="N14563">
        <v>0</v>
      </c>
      <c r="O14563">
        <v>0</v>
      </c>
      <c r="P14563" s="119" t="s">
        <v>20254</v>
      </c>
    </row>
    <row r="14564" spans="1:16" x14ac:dyDescent="0.25">
      <c r="A14564">
        <v>28470</v>
      </c>
      <c r="B14564" s="119" t="s">
        <v>9250</v>
      </c>
      <c r="C14564">
        <v>68</v>
      </c>
      <c r="D14564">
        <v>24622</v>
      </c>
      <c r="E14564">
        <v>0</v>
      </c>
      <c r="F14564">
        <v>0</v>
      </c>
      <c r="G14564">
        <v>512</v>
      </c>
      <c r="H14564">
        <v>202</v>
      </c>
      <c r="I14564" s="119" t="s">
        <v>4726</v>
      </c>
      <c r="J14564" s="119" t="s">
        <v>139</v>
      </c>
      <c r="K14564" s="1">
        <v>46255.758941458334</v>
      </c>
      <c r="L14564">
        <v>0</v>
      </c>
      <c r="M14564">
        <v>2</v>
      </c>
      <c r="N14564">
        <v>0</v>
      </c>
      <c r="O14564">
        <v>0</v>
      </c>
      <c r="P14564" s="119" t="s">
        <v>20254</v>
      </c>
    </row>
    <row r="14565" spans="1:16" x14ac:dyDescent="0.25">
      <c r="A14565">
        <v>28471</v>
      </c>
      <c r="B14565" s="119" t="s">
        <v>9239</v>
      </c>
      <c r="C14565">
        <v>0</v>
      </c>
      <c r="E14565">
        <v>697</v>
      </c>
      <c r="F14565">
        <v>22</v>
      </c>
      <c r="G14565">
        <v>858</v>
      </c>
      <c r="H14565">
        <v>922</v>
      </c>
      <c r="I14565" s="119" t="s">
        <v>4726</v>
      </c>
      <c r="J14565" s="119" t="s">
        <v>22</v>
      </c>
      <c r="K14565" s="1">
        <v>46255.758941458334</v>
      </c>
      <c r="L14565">
        <v>3</v>
      </c>
      <c r="M14565">
        <v>4</v>
      </c>
      <c r="N14565">
        <v>1</v>
      </c>
      <c r="O14565">
        <v>0</v>
      </c>
      <c r="P14565" s="119" t="s">
        <v>20254</v>
      </c>
    </row>
    <row r="14566" spans="1:16" x14ac:dyDescent="0.25">
      <c r="A14566">
        <v>28472</v>
      </c>
      <c r="B14566" s="119" t="s">
        <v>9239</v>
      </c>
      <c r="C14566">
        <v>9</v>
      </c>
      <c r="E14566">
        <v>25</v>
      </c>
      <c r="F14566">
        <v>23</v>
      </c>
      <c r="G14566">
        <v>24</v>
      </c>
      <c r="H14566">
        <v>322</v>
      </c>
      <c r="I14566" s="119" t="s">
        <v>4726</v>
      </c>
      <c r="J14566" s="119" t="s">
        <v>22</v>
      </c>
      <c r="K14566" s="1">
        <v>46255.758941458334</v>
      </c>
      <c r="L14566">
        <v>0</v>
      </c>
      <c r="M14566">
        <v>6</v>
      </c>
      <c r="N14566">
        <v>0</v>
      </c>
      <c r="O14566">
        <v>2</v>
      </c>
      <c r="P14566" s="119" t="s">
        <v>20254</v>
      </c>
    </row>
    <row r="14567" spans="1:16" x14ac:dyDescent="0.25">
      <c r="A14567">
        <v>28473</v>
      </c>
      <c r="B14567" s="119" t="s">
        <v>9251</v>
      </c>
      <c r="C14567">
        <v>74</v>
      </c>
      <c r="D14567">
        <v>24634</v>
      </c>
      <c r="E14567">
        <v>0</v>
      </c>
      <c r="F14567">
        <v>0</v>
      </c>
      <c r="G14567">
        <v>685</v>
      </c>
      <c r="H14567">
        <v>246</v>
      </c>
      <c r="I14567" s="119" t="s">
        <v>4726</v>
      </c>
      <c r="J14567" s="119" t="s">
        <v>139</v>
      </c>
      <c r="K14567" s="1">
        <v>46255.758941458334</v>
      </c>
      <c r="L14567">
        <v>0</v>
      </c>
      <c r="M14567">
        <v>3</v>
      </c>
      <c r="N14567">
        <v>0</v>
      </c>
      <c r="O14567">
        <v>3</v>
      </c>
      <c r="P14567" s="119" t="s">
        <v>20254</v>
      </c>
    </row>
    <row r="14568" spans="1:16" x14ac:dyDescent="0.25">
      <c r="A14568">
        <v>28474</v>
      </c>
      <c r="B14568" s="119" t="s">
        <v>9252</v>
      </c>
      <c r="C14568">
        <v>80</v>
      </c>
      <c r="D14568">
        <v>24603</v>
      </c>
      <c r="E14568">
        <v>0</v>
      </c>
      <c r="F14568">
        <v>0</v>
      </c>
      <c r="G14568">
        <v>20350</v>
      </c>
      <c r="H14568">
        <v>233</v>
      </c>
      <c r="I14568" s="119" t="s">
        <v>4726</v>
      </c>
      <c r="J14568" s="119" t="s">
        <v>139</v>
      </c>
      <c r="K14568" s="1">
        <v>46255.758941458334</v>
      </c>
      <c r="L14568">
        <v>0</v>
      </c>
      <c r="M14568">
        <v>18</v>
      </c>
      <c r="N14568">
        <v>0</v>
      </c>
      <c r="O14568">
        <v>9</v>
      </c>
      <c r="P14568" s="119" t="s">
        <v>20254</v>
      </c>
    </row>
    <row r="14569" spans="1:16" x14ac:dyDescent="0.25">
      <c r="A14569">
        <v>28475</v>
      </c>
      <c r="B14569" s="119" t="s">
        <v>9239</v>
      </c>
      <c r="C14569">
        <v>14</v>
      </c>
      <c r="E14569">
        <v>1</v>
      </c>
      <c r="F14569">
        <v>30</v>
      </c>
      <c r="G14569">
        <v>179</v>
      </c>
      <c r="H14569">
        <v>128</v>
      </c>
      <c r="I14569" s="119" t="s">
        <v>4726</v>
      </c>
      <c r="J14569" s="119" t="s">
        <v>22</v>
      </c>
      <c r="K14569" s="1">
        <v>46255.758941458334</v>
      </c>
      <c r="L14569">
        <v>0</v>
      </c>
      <c r="M14569">
        <v>3</v>
      </c>
      <c r="N14569">
        <v>0</v>
      </c>
      <c r="O14569">
        <v>1</v>
      </c>
      <c r="P14569" s="119" t="s">
        <v>20254</v>
      </c>
    </row>
    <row r="14570" spans="1:16" x14ac:dyDescent="0.25">
      <c r="A14570">
        <v>28476</v>
      </c>
      <c r="B14570" s="119" t="s">
        <v>9239</v>
      </c>
      <c r="C14570">
        <v>19</v>
      </c>
      <c r="E14570">
        <v>174</v>
      </c>
      <c r="F14570">
        <v>42</v>
      </c>
      <c r="G14570">
        <v>284</v>
      </c>
      <c r="H14570">
        <v>59</v>
      </c>
      <c r="I14570" s="119" t="s">
        <v>4726</v>
      </c>
      <c r="J14570" s="119" t="s">
        <v>22</v>
      </c>
      <c r="K14570" s="1">
        <v>46255.758941458334</v>
      </c>
      <c r="L14570">
        <v>13</v>
      </c>
      <c r="M14570">
        <v>3</v>
      </c>
      <c r="N14570">
        <v>5</v>
      </c>
      <c r="O14570">
        <v>1</v>
      </c>
      <c r="P14570" s="119" t="s">
        <v>20254</v>
      </c>
    </row>
    <row r="14571" spans="1:16" x14ac:dyDescent="0.25">
      <c r="A14571">
        <v>28477</v>
      </c>
      <c r="B14571" s="119" t="s">
        <v>9253</v>
      </c>
      <c r="C14571">
        <v>63</v>
      </c>
      <c r="D14571">
        <v>24558</v>
      </c>
      <c r="E14571">
        <v>0</v>
      </c>
      <c r="F14571">
        <v>0</v>
      </c>
      <c r="G14571">
        <v>399</v>
      </c>
      <c r="H14571">
        <v>191</v>
      </c>
      <c r="I14571" s="119" t="s">
        <v>4726</v>
      </c>
      <c r="J14571" s="119" t="s">
        <v>139</v>
      </c>
      <c r="K14571" s="1">
        <v>46255.758941458334</v>
      </c>
      <c r="L14571">
        <v>0</v>
      </c>
      <c r="M14571">
        <v>2</v>
      </c>
      <c r="N14571">
        <v>0</v>
      </c>
      <c r="O14571">
        <v>1</v>
      </c>
      <c r="P14571" s="119" t="s">
        <v>20254</v>
      </c>
    </row>
    <row r="14572" spans="1:16" x14ac:dyDescent="0.25">
      <c r="A14572">
        <v>28478</v>
      </c>
      <c r="B14572" s="119" t="s">
        <v>9253</v>
      </c>
      <c r="C14572">
        <v>69</v>
      </c>
      <c r="D14572">
        <v>24558</v>
      </c>
      <c r="E14572">
        <v>0</v>
      </c>
      <c r="F14572">
        <v>0</v>
      </c>
      <c r="G14572">
        <v>1174</v>
      </c>
      <c r="H14572">
        <v>205</v>
      </c>
      <c r="I14572" s="119" t="s">
        <v>4726</v>
      </c>
      <c r="J14572" s="119" t="s">
        <v>139</v>
      </c>
      <c r="K14572" s="1">
        <v>46255.758941458334</v>
      </c>
      <c r="L14572">
        <v>0</v>
      </c>
      <c r="M14572">
        <v>3</v>
      </c>
      <c r="N14572">
        <v>0</v>
      </c>
      <c r="O14572">
        <v>2</v>
      </c>
      <c r="P14572" s="119" t="s">
        <v>20254</v>
      </c>
    </row>
    <row r="14573" spans="1:16" x14ac:dyDescent="0.25">
      <c r="A14573">
        <v>28479</v>
      </c>
      <c r="B14573" s="119" t="s">
        <v>9254</v>
      </c>
      <c r="C14573">
        <v>21</v>
      </c>
      <c r="E14573">
        <v>0</v>
      </c>
      <c r="F14573">
        <v>0</v>
      </c>
      <c r="G14573">
        <v>736</v>
      </c>
      <c r="H14573">
        <v>60</v>
      </c>
      <c r="I14573" s="119" t="s">
        <v>4726</v>
      </c>
      <c r="J14573" s="119" t="s">
        <v>22</v>
      </c>
      <c r="K14573" s="1">
        <v>46255.758941458334</v>
      </c>
      <c r="L14573">
        <v>0</v>
      </c>
      <c r="M14573">
        <v>5</v>
      </c>
      <c r="N14573">
        <v>0</v>
      </c>
      <c r="O14573">
        <v>1</v>
      </c>
      <c r="P14573" s="119" t="s">
        <v>20254</v>
      </c>
    </row>
    <row r="14574" spans="1:16" x14ac:dyDescent="0.25">
      <c r="A14574">
        <v>28480</v>
      </c>
      <c r="B14574" s="119" t="s">
        <v>9254</v>
      </c>
      <c r="C14574">
        <v>26</v>
      </c>
      <c r="E14574">
        <v>0</v>
      </c>
      <c r="F14574">
        <v>0</v>
      </c>
      <c r="G14574">
        <v>427</v>
      </c>
      <c r="H14574">
        <v>61</v>
      </c>
      <c r="I14574" s="119" t="s">
        <v>4726</v>
      </c>
      <c r="J14574" s="119" t="s">
        <v>22</v>
      </c>
      <c r="K14574" s="1">
        <v>46255.758941458334</v>
      </c>
      <c r="L14574">
        <v>0</v>
      </c>
      <c r="M14574">
        <v>3</v>
      </c>
      <c r="N14574">
        <v>0</v>
      </c>
      <c r="O14574">
        <v>0</v>
      </c>
      <c r="P14574" s="119" t="s">
        <v>20254</v>
      </c>
    </row>
    <row r="14575" spans="1:16" x14ac:dyDescent="0.25">
      <c r="A14575">
        <v>28481</v>
      </c>
      <c r="B14575" s="119" t="s">
        <v>9255</v>
      </c>
      <c r="C14575">
        <v>75</v>
      </c>
      <c r="D14575">
        <v>24552</v>
      </c>
      <c r="E14575">
        <v>0</v>
      </c>
      <c r="F14575">
        <v>0</v>
      </c>
      <c r="G14575">
        <v>1306</v>
      </c>
      <c r="H14575">
        <v>219</v>
      </c>
      <c r="I14575" s="119" t="s">
        <v>4726</v>
      </c>
      <c r="J14575" s="119" t="s">
        <v>139</v>
      </c>
      <c r="K14575" s="1">
        <v>46255.758941458334</v>
      </c>
      <c r="L14575">
        <v>0</v>
      </c>
      <c r="M14575">
        <v>3</v>
      </c>
      <c r="N14575">
        <v>0</v>
      </c>
      <c r="O14575">
        <v>0</v>
      </c>
      <c r="P14575" s="119" t="s">
        <v>20254</v>
      </c>
    </row>
    <row r="14576" spans="1:16" x14ac:dyDescent="0.25">
      <c r="A14576">
        <v>28482</v>
      </c>
      <c r="B14576" s="119" t="s">
        <v>9254</v>
      </c>
      <c r="C14576">
        <v>31</v>
      </c>
      <c r="E14576">
        <v>1223</v>
      </c>
      <c r="F14576">
        <v>58</v>
      </c>
      <c r="G14576">
        <v>182</v>
      </c>
      <c r="H14576">
        <v>255</v>
      </c>
      <c r="I14576" s="119" t="s">
        <v>4726</v>
      </c>
      <c r="J14576" s="119" t="s">
        <v>22</v>
      </c>
      <c r="K14576" s="1">
        <v>46255.758941458334</v>
      </c>
      <c r="L14576">
        <v>10</v>
      </c>
      <c r="M14576">
        <v>5</v>
      </c>
      <c r="N14576">
        <v>3</v>
      </c>
      <c r="O14576">
        <v>1</v>
      </c>
      <c r="P14576" s="119" t="s">
        <v>20254</v>
      </c>
    </row>
    <row r="14577" spans="1:16" x14ac:dyDescent="0.25">
      <c r="A14577">
        <v>28483</v>
      </c>
      <c r="B14577" s="119" t="s">
        <v>9256</v>
      </c>
      <c r="C14577">
        <v>80</v>
      </c>
      <c r="D14577">
        <v>24634</v>
      </c>
      <c r="E14577">
        <v>0</v>
      </c>
      <c r="F14577">
        <v>0</v>
      </c>
      <c r="G14577">
        <v>4814</v>
      </c>
      <c r="H14577">
        <v>233</v>
      </c>
      <c r="I14577" s="119" t="s">
        <v>4726</v>
      </c>
      <c r="J14577" s="119" t="s">
        <v>139</v>
      </c>
      <c r="K14577" s="1">
        <v>46255.758941458334</v>
      </c>
      <c r="L14577">
        <v>0</v>
      </c>
      <c r="M14577">
        <v>10</v>
      </c>
      <c r="N14577">
        <v>0</v>
      </c>
      <c r="O14577">
        <v>2</v>
      </c>
      <c r="P14577" s="119" t="s">
        <v>20254</v>
      </c>
    </row>
    <row r="14578" spans="1:16" x14ac:dyDescent="0.25">
      <c r="A14578">
        <v>28484</v>
      </c>
      <c r="B14578" s="119" t="s">
        <v>9257</v>
      </c>
      <c r="C14578">
        <v>64</v>
      </c>
      <c r="D14578">
        <v>24628</v>
      </c>
      <c r="E14578">
        <v>0</v>
      </c>
      <c r="F14578">
        <v>0</v>
      </c>
      <c r="G14578">
        <v>1023</v>
      </c>
      <c r="H14578">
        <v>191</v>
      </c>
      <c r="I14578" s="119" t="s">
        <v>4726</v>
      </c>
      <c r="J14578" s="119" t="s">
        <v>139</v>
      </c>
      <c r="K14578" s="1">
        <v>46255.758941458334</v>
      </c>
      <c r="L14578">
        <v>0</v>
      </c>
      <c r="M14578">
        <v>0</v>
      </c>
      <c r="N14578">
        <v>0</v>
      </c>
      <c r="O14578">
        <v>0</v>
      </c>
      <c r="P14578" s="119" t="s">
        <v>20254</v>
      </c>
    </row>
    <row r="14579" spans="1:16" x14ac:dyDescent="0.25">
      <c r="A14579">
        <v>28485</v>
      </c>
      <c r="B14579" s="119" t="s">
        <v>9254</v>
      </c>
      <c r="C14579">
        <v>36</v>
      </c>
      <c r="E14579">
        <v>1488</v>
      </c>
      <c r="F14579">
        <v>65</v>
      </c>
      <c r="G14579">
        <v>228</v>
      </c>
      <c r="H14579">
        <v>94</v>
      </c>
      <c r="I14579" s="119" t="s">
        <v>4726</v>
      </c>
      <c r="J14579" s="119" t="s">
        <v>22</v>
      </c>
      <c r="K14579" s="1">
        <v>46255.758941458334</v>
      </c>
      <c r="L14579">
        <v>14</v>
      </c>
      <c r="M14579">
        <v>1</v>
      </c>
      <c r="N14579">
        <v>2</v>
      </c>
      <c r="O14579">
        <v>0</v>
      </c>
      <c r="P14579" s="119" t="s">
        <v>20254</v>
      </c>
    </row>
    <row r="14580" spans="1:16" x14ac:dyDescent="0.25">
      <c r="A14580">
        <v>28486</v>
      </c>
      <c r="B14580" s="119" t="s">
        <v>9258</v>
      </c>
      <c r="C14580">
        <v>70</v>
      </c>
      <c r="D14580">
        <v>24631</v>
      </c>
      <c r="E14580">
        <v>0</v>
      </c>
      <c r="F14580">
        <v>0</v>
      </c>
      <c r="G14580">
        <v>787</v>
      </c>
      <c r="H14580">
        <v>209</v>
      </c>
      <c r="I14580" s="119" t="s">
        <v>4726</v>
      </c>
      <c r="J14580" s="119" t="s">
        <v>139</v>
      </c>
      <c r="K14580" s="1">
        <v>46255.758941458334</v>
      </c>
      <c r="L14580">
        <v>0</v>
      </c>
      <c r="M14580">
        <v>1</v>
      </c>
      <c r="N14580">
        <v>0</v>
      </c>
      <c r="O14580">
        <v>0</v>
      </c>
      <c r="P14580" s="119" t="s">
        <v>20254</v>
      </c>
    </row>
    <row r="14581" spans="1:16" x14ac:dyDescent="0.25">
      <c r="A14581">
        <v>28487</v>
      </c>
      <c r="B14581" s="119" t="s">
        <v>9259</v>
      </c>
      <c r="C14581">
        <v>22</v>
      </c>
      <c r="E14581">
        <v>1</v>
      </c>
      <c r="F14581">
        <v>39</v>
      </c>
      <c r="G14581">
        <v>497</v>
      </c>
      <c r="H14581">
        <v>45</v>
      </c>
      <c r="I14581" s="119" t="s">
        <v>4726</v>
      </c>
      <c r="J14581" s="119" t="s">
        <v>22</v>
      </c>
      <c r="K14581" s="1">
        <v>46255.758941458334</v>
      </c>
      <c r="L14581">
        <v>0</v>
      </c>
      <c r="M14581">
        <v>5</v>
      </c>
      <c r="N14581">
        <v>0</v>
      </c>
      <c r="O14581">
        <v>1</v>
      </c>
      <c r="P14581" s="119" t="s">
        <v>20254</v>
      </c>
    </row>
    <row r="14582" spans="1:16" x14ac:dyDescent="0.25">
      <c r="A14582">
        <v>28488</v>
      </c>
      <c r="B14582" s="119" t="s">
        <v>9260</v>
      </c>
      <c r="C14582">
        <v>76</v>
      </c>
      <c r="D14582">
        <v>24603</v>
      </c>
      <c r="E14582">
        <v>0</v>
      </c>
      <c r="F14582">
        <v>0</v>
      </c>
      <c r="G14582">
        <v>20064</v>
      </c>
      <c r="H14582">
        <v>222</v>
      </c>
      <c r="I14582" s="119" t="s">
        <v>4726</v>
      </c>
      <c r="J14582" s="119" t="s">
        <v>139</v>
      </c>
      <c r="K14582" s="1">
        <v>46255.758941458334</v>
      </c>
      <c r="L14582">
        <v>0</v>
      </c>
      <c r="M14582">
        <v>11</v>
      </c>
      <c r="N14582">
        <v>0</v>
      </c>
      <c r="O14582">
        <v>2</v>
      </c>
      <c r="P14582" s="119" t="s">
        <v>20254</v>
      </c>
    </row>
    <row r="14583" spans="1:16" x14ac:dyDescent="0.25">
      <c r="A14583">
        <v>28489</v>
      </c>
      <c r="B14583" s="119" t="s">
        <v>9259</v>
      </c>
      <c r="C14583">
        <v>27</v>
      </c>
      <c r="E14583">
        <v>0</v>
      </c>
      <c r="F14583">
        <v>0</v>
      </c>
      <c r="G14583">
        <v>391</v>
      </c>
      <c r="H14583">
        <v>59</v>
      </c>
      <c r="I14583" s="119" t="s">
        <v>4726</v>
      </c>
      <c r="J14583" s="119" t="s">
        <v>22</v>
      </c>
      <c r="K14583" s="1">
        <v>46255.758941458334</v>
      </c>
      <c r="L14583">
        <v>0</v>
      </c>
      <c r="M14583">
        <v>2</v>
      </c>
      <c r="N14583">
        <v>0</v>
      </c>
      <c r="O14583">
        <v>0</v>
      </c>
      <c r="P14583" s="119" t="s">
        <v>20254</v>
      </c>
    </row>
    <row r="14584" spans="1:16" x14ac:dyDescent="0.25">
      <c r="A14584">
        <v>28490</v>
      </c>
      <c r="B14584" s="119" t="s">
        <v>9258</v>
      </c>
      <c r="C14584">
        <v>80</v>
      </c>
      <c r="D14584">
        <v>24631</v>
      </c>
      <c r="E14584">
        <v>0</v>
      </c>
      <c r="F14584">
        <v>0</v>
      </c>
      <c r="G14584">
        <v>9663</v>
      </c>
      <c r="H14584">
        <v>233</v>
      </c>
      <c r="I14584" s="119" t="s">
        <v>4726</v>
      </c>
      <c r="J14584" s="119" t="s">
        <v>139</v>
      </c>
      <c r="K14584" s="1">
        <v>46255.758941458334</v>
      </c>
      <c r="L14584">
        <v>0</v>
      </c>
      <c r="M14584">
        <v>10</v>
      </c>
      <c r="N14584">
        <v>0</v>
      </c>
      <c r="O14584">
        <v>4</v>
      </c>
      <c r="P14584" s="119" t="s">
        <v>20254</v>
      </c>
    </row>
    <row r="14585" spans="1:16" x14ac:dyDescent="0.25">
      <c r="A14585">
        <v>28491</v>
      </c>
      <c r="B14585" s="119" t="s">
        <v>9259</v>
      </c>
      <c r="C14585">
        <v>32</v>
      </c>
      <c r="E14585">
        <v>1039</v>
      </c>
      <c r="F14585">
        <v>59</v>
      </c>
      <c r="G14585">
        <v>312</v>
      </c>
      <c r="H14585">
        <v>69</v>
      </c>
      <c r="I14585" s="119" t="s">
        <v>4726</v>
      </c>
      <c r="J14585" s="119" t="s">
        <v>22</v>
      </c>
      <c r="K14585" s="1">
        <v>46255.758941458334</v>
      </c>
      <c r="L14585">
        <v>12</v>
      </c>
      <c r="M14585">
        <v>3</v>
      </c>
      <c r="N14585">
        <v>1</v>
      </c>
      <c r="O14585">
        <v>1</v>
      </c>
      <c r="P14585" s="119" t="s">
        <v>20254</v>
      </c>
    </row>
    <row r="14586" spans="1:16" x14ac:dyDescent="0.25">
      <c r="A14586">
        <v>28492</v>
      </c>
      <c r="B14586" s="119" t="s">
        <v>9259</v>
      </c>
      <c r="C14586">
        <v>37</v>
      </c>
      <c r="E14586">
        <v>394</v>
      </c>
      <c r="F14586">
        <v>64</v>
      </c>
      <c r="G14586">
        <v>209</v>
      </c>
      <c r="H14586">
        <v>89</v>
      </c>
      <c r="I14586" s="119" t="s">
        <v>4726</v>
      </c>
      <c r="J14586" s="119" t="s">
        <v>22</v>
      </c>
      <c r="K14586" s="1">
        <v>46255.758941458334</v>
      </c>
      <c r="L14586">
        <v>10</v>
      </c>
      <c r="M14586">
        <v>1</v>
      </c>
      <c r="N14586">
        <v>3</v>
      </c>
      <c r="O14586">
        <v>1</v>
      </c>
      <c r="P14586" s="119" t="s">
        <v>20254</v>
      </c>
    </row>
    <row r="14587" spans="1:16" x14ac:dyDescent="0.25">
      <c r="A14587">
        <v>28493</v>
      </c>
      <c r="B14587" s="119" t="s">
        <v>9148</v>
      </c>
      <c r="C14587">
        <v>65</v>
      </c>
      <c r="D14587">
        <v>24619</v>
      </c>
      <c r="E14587">
        <v>0</v>
      </c>
      <c r="F14587">
        <v>0</v>
      </c>
      <c r="G14587">
        <v>216</v>
      </c>
      <c r="H14587">
        <v>341</v>
      </c>
      <c r="I14587" s="119" t="s">
        <v>4726</v>
      </c>
      <c r="J14587" s="119" t="s">
        <v>139</v>
      </c>
      <c r="K14587" s="1">
        <v>46255.758941458334</v>
      </c>
      <c r="L14587">
        <v>0</v>
      </c>
      <c r="M14587">
        <v>5</v>
      </c>
      <c r="N14587">
        <v>0</v>
      </c>
      <c r="O14587">
        <v>0</v>
      </c>
      <c r="P14587" s="119" t="s">
        <v>20254</v>
      </c>
    </row>
    <row r="14588" spans="1:16" x14ac:dyDescent="0.25">
      <c r="A14588">
        <v>28494</v>
      </c>
      <c r="B14588" s="119" t="s">
        <v>9261</v>
      </c>
      <c r="C14588">
        <v>71</v>
      </c>
      <c r="D14588">
        <v>24568</v>
      </c>
      <c r="E14588">
        <v>0</v>
      </c>
      <c r="F14588">
        <v>0</v>
      </c>
      <c r="G14588">
        <v>384</v>
      </c>
      <c r="H14588">
        <v>268</v>
      </c>
      <c r="I14588" s="119" t="s">
        <v>4726</v>
      </c>
      <c r="J14588" s="119" t="s">
        <v>139</v>
      </c>
      <c r="K14588" s="1">
        <v>46255.758941458334</v>
      </c>
      <c r="L14588">
        <v>0</v>
      </c>
      <c r="M14588">
        <v>2</v>
      </c>
      <c r="N14588">
        <v>0</v>
      </c>
      <c r="O14588">
        <v>0</v>
      </c>
      <c r="P14588" s="119" t="s">
        <v>20254</v>
      </c>
    </row>
    <row r="14589" spans="1:16" x14ac:dyDescent="0.25">
      <c r="A14589">
        <v>28495</v>
      </c>
      <c r="B14589" s="119" t="s">
        <v>9262</v>
      </c>
      <c r="C14589">
        <v>23</v>
      </c>
      <c r="E14589">
        <v>0</v>
      </c>
      <c r="F14589">
        <v>0</v>
      </c>
      <c r="G14589">
        <v>499</v>
      </c>
      <c r="H14589">
        <v>70</v>
      </c>
      <c r="I14589" s="119" t="s">
        <v>4726</v>
      </c>
      <c r="J14589" s="119" t="s">
        <v>22</v>
      </c>
      <c r="K14589" s="1">
        <v>46255.758941458334</v>
      </c>
      <c r="L14589">
        <v>0</v>
      </c>
      <c r="M14589">
        <v>2</v>
      </c>
      <c r="N14589">
        <v>0</v>
      </c>
      <c r="O14589">
        <v>0</v>
      </c>
      <c r="P14589" s="119" t="s">
        <v>20254</v>
      </c>
    </row>
    <row r="14590" spans="1:16" x14ac:dyDescent="0.25">
      <c r="A14590">
        <v>28496</v>
      </c>
      <c r="B14590" s="119" t="s">
        <v>9262</v>
      </c>
      <c r="C14590">
        <v>28</v>
      </c>
      <c r="E14590">
        <v>20</v>
      </c>
      <c r="F14590">
        <v>45</v>
      </c>
      <c r="G14590">
        <v>549</v>
      </c>
      <c r="H14590">
        <v>52</v>
      </c>
      <c r="I14590" s="119" t="s">
        <v>4726</v>
      </c>
      <c r="J14590" s="119" t="s">
        <v>22</v>
      </c>
      <c r="K14590" s="1">
        <v>46255.758941458334</v>
      </c>
      <c r="L14590">
        <v>10</v>
      </c>
      <c r="M14590">
        <v>0</v>
      </c>
      <c r="N14590">
        <v>0</v>
      </c>
      <c r="O14590">
        <v>0</v>
      </c>
      <c r="P14590" s="119" t="s">
        <v>20254</v>
      </c>
    </row>
    <row r="14591" spans="1:16" x14ac:dyDescent="0.25">
      <c r="A14591">
        <v>28497</v>
      </c>
      <c r="B14591" s="119" t="s">
        <v>9263</v>
      </c>
      <c r="C14591">
        <v>77</v>
      </c>
      <c r="D14591">
        <v>24552</v>
      </c>
      <c r="E14591">
        <v>0</v>
      </c>
      <c r="F14591">
        <v>0</v>
      </c>
      <c r="G14591">
        <v>14966</v>
      </c>
      <c r="H14591">
        <v>223</v>
      </c>
      <c r="I14591" s="119" t="s">
        <v>4726</v>
      </c>
      <c r="J14591" s="119" t="s">
        <v>139</v>
      </c>
      <c r="K14591" s="1">
        <v>46255.758941458334</v>
      </c>
      <c r="L14591">
        <v>0</v>
      </c>
      <c r="M14591">
        <v>22</v>
      </c>
      <c r="N14591">
        <v>0</v>
      </c>
      <c r="O14591">
        <v>10</v>
      </c>
      <c r="P14591" s="119" t="s">
        <v>20254</v>
      </c>
    </row>
    <row r="14592" spans="1:16" x14ac:dyDescent="0.25">
      <c r="A14592">
        <v>28498</v>
      </c>
      <c r="B14592" s="119" t="s">
        <v>9262</v>
      </c>
      <c r="C14592">
        <v>33</v>
      </c>
      <c r="E14592">
        <v>645</v>
      </c>
      <c r="F14592">
        <v>59</v>
      </c>
      <c r="G14592">
        <v>229</v>
      </c>
      <c r="H14592">
        <v>80</v>
      </c>
      <c r="I14592" s="119" t="s">
        <v>4726</v>
      </c>
      <c r="J14592" s="119" t="s">
        <v>22</v>
      </c>
      <c r="K14592" s="1">
        <v>46255.758941458334</v>
      </c>
      <c r="L14592">
        <v>6</v>
      </c>
      <c r="M14592">
        <v>1</v>
      </c>
      <c r="N14592">
        <v>1</v>
      </c>
      <c r="O14592">
        <v>0</v>
      </c>
      <c r="P14592" s="119" t="s">
        <v>20254</v>
      </c>
    </row>
    <row r="14593" spans="1:16" x14ac:dyDescent="0.25">
      <c r="A14593">
        <v>28499</v>
      </c>
      <c r="B14593" s="119" t="s">
        <v>9264</v>
      </c>
      <c r="C14593">
        <v>80</v>
      </c>
      <c r="D14593">
        <v>24628</v>
      </c>
      <c r="E14593">
        <v>0</v>
      </c>
      <c r="F14593">
        <v>0</v>
      </c>
      <c r="G14593">
        <v>20285</v>
      </c>
      <c r="H14593">
        <v>233</v>
      </c>
      <c r="I14593" s="119" t="s">
        <v>4726</v>
      </c>
      <c r="J14593" s="119" t="s">
        <v>139</v>
      </c>
      <c r="K14593" s="1">
        <v>46255.758941458334</v>
      </c>
      <c r="L14593">
        <v>0</v>
      </c>
      <c r="M14593">
        <v>10</v>
      </c>
      <c r="N14593">
        <v>0</v>
      </c>
      <c r="O14593">
        <v>4</v>
      </c>
      <c r="P14593" s="119" t="s">
        <v>20254</v>
      </c>
    </row>
    <row r="14594" spans="1:16" x14ac:dyDescent="0.25">
      <c r="A14594">
        <v>28500</v>
      </c>
      <c r="B14594" s="119" t="s">
        <v>9255</v>
      </c>
      <c r="C14594">
        <v>66</v>
      </c>
      <c r="D14594">
        <v>24552</v>
      </c>
      <c r="E14594">
        <v>0</v>
      </c>
      <c r="F14594">
        <v>0</v>
      </c>
      <c r="G14594">
        <v>1033</v>
      </c>
      <c r="H14594">
        <v>198</v>
      </c>
      <c r="I14594" s="119" t="s">
        <v>4726</v>
      </c>
      <c r="J14594" s="119" t="s">
        <v>139</v>
      </c>
      <c r="K14594" s="1">
        <v>46255.758941458334</v>
      </c>
      <c r="L14594">
        <v>0</v>
      </c>
      <c r="M14594">
        <v>1</v>
      </c>
      <c r="N14594">
        <v>0</v>
      </c>
      <c r="O14594">
        <v>0</v>
      </c>
      <c r="P14594" s="119" t="s">
        <v>20254</v>
      </c>
    </row>
    <row r="14595" spans="1:16" x14ac:dyDescent="0.25">
      <c r="A14595">
        <v>28501</v>
      </c>
      <c r="B14595" s="119" t="s">
        <v>9262</v>
      </c>
      <c r="C14595">
        <v>38</v>
      </c>
      <c r="E14595">
        <v>284</v>
      </c>
      <c r="F14595">
        <v>64</v>
      </c>
      <c r="G14595">
        <v>269</v>
      </c>
      <c r="H14595">
        <v>79</v>
      </c>
      <c r="I14595" s="119" t="s">
        <v>4726</v>
      </c>
      <c r="J14595" s="119" t="s">
        <v>22</v>
      </c>
      <c r="K14595" s="1">
        <v>46255.758941458334</v>
      </c>
      <c r="L14595">
        <v>5</v>
      </c>
      <c r="M14595">
        <v>0</v>
      </c>
      <c r="N14595">
        <v>1</v>
      </c>
      <c r="O14595">
        <v>0</v>
      </c>
      <c r="P14595" s="119" t="s">
        <v>20254</v>
      </c>
    </row>
    <row r="14596" spans="1:16" x14ac:dyDescent="0.25">
      <c r="A14596">
        <v>28502</v>
      </c>
      <c r="B14596" s="119" t="s">
        <v>9265</v>
      </c>
      <c r="C14596">
        <v>72</v>
      </c>
      <c r="D14596">
        <v>24549</v>
      </c>
      <c r="E14596">
        <v>0</v>
      </c>
      <c r="F14596">
        <v>0</v>
      </c>
      <c r="G14596">
        <v>393</v>
      </c>
      <c r="H14596">
        <v>212</v>
      </c>
      <c r="I14596" s="119" t="s">
        <v>4726</v>
      </c>
      <c r="J14596" s="119" t="s">
        <v>139</v>
      </c>
      <c r="K14596" s="1">
        <v>46255.758941458334</v>
      </c>
      <c r="L14596">
        <v>0</v>
      </c>
      <c r="M14596">
        <v>4</v>
      </c>
      <c r="N14596">
        <v>0</v>
      </c>
      <c r="O14596">
        <v>0</v>
      </c>
      <c r="P14596" s="119" t="s">
        <v>20254</v>
      </c>
    </row>
    <row r="14597" spans="1:16" x14ac:dyDescent="0.25">
      <c r="A14597">
        <v>28503</v>
      </c>
      <c r="B14597" s="119" t="s">
        <v>9262</v>
      </c>
      <c r="C14597">
        <v>43</v>
      </c>
      <c r="E14597">
        <v>281</v>
      </c>
      <c r="F14597">
        <v>71</v>
      </c>
      <c r="G14597">
        <v>210</v>
      </c>
      <c r="H14597">
        <v>89</v>
      </c>
      <c r="I14597" s="119" t="s">
        <v>4726</v>
      </c>
      <c r="J14597" s="119" t="s">
        <v>22</v>
      </c>
      <c r="K14597" s="1">
        <v>46255.758941458334</v>
      </c>
      <c r="L14597">
        <v>8</v>
      </c>
      <c r="M14597">
        <v>0</v>
      </c>
      <c r="N14597">
        <v>3</v>
      </c>
      <c r="O14597">
        <v>0</v>
      </c>
      <c r="P14597" s="119" t="s">
        <v>20254</v>
      </c>
    </row>
    <row r="14598" spans="1:16" x14ac:dyDescent="0.25">
      <c r="A14598">
        <v>28504</v>
      </c>
      <c r="B14598" s="119" t="s">
        <v>9254</v>
      </c>
      <c r="C14598">
        <v>24</v>
      </c>
      <c r="E14598">
        <v>0</v>
      </c>
      <c r="F14598">
        <v>0</v>
      </c>
      <c r="G14598">
        <v>526</v>
      </c>
      <c r="H14598">
        <v>62</v>
      </c>
      <c r="I14598" s="119" t="s">
        <v>4726</v>
      </c>
      <c r="J14598" s="119" t="s">
        <v>22</v>
      </c>
      <c r="K14598" s="1">
        <v>46255.758941458334</v>
      </c>
      <c r="L14598">
        <v>0</v>
      </c>
      <c r="M14598">
        <v>2</v>
      </c>
      <c r="N14598">
        <v>0</v>
      </c>
      <c r="O14598">
        <v>1</v>
      </c>
      <c r="P14598" s="119" t="s">
        <v>20254</v>
      </c>
    </row>
    <row r="14599" spans="1:16" x14ac:dyDescent="0.25">
      <c r="A14599">
        <v>28505</v>
      </c>
      <c r="B14599" s="119" t="s">
        <v>9150</v>
      </c>
      <c r="C14599">
        <v>78</v>
      </c>
      <c r="D14599">
        <v>24657</v>
      </c>
      <c r="E14599">
        <v>0</v>
      </c>
      <c r="F14599">
        <v>0</v>
      </c>
      <c r="G14599">
        <v>18252</v>
      </c>
      <c r="H14599">
        <v>226</v>
      </c>
      <c r="I14599" s="119" t="s">
        <v>4726</v>
      </c>
      <c r="J14599" s="119" t="s">
        <v>139</v>
      </c>
      <c r="K14599" s="1">
        <v>46255.758941458334</v>
      </c>
      <c r="L14599">
        <v>0</v>
      </c>
      <c r="M14599">
        <v>12</v>
      </c>
      <c r="N14599">
        <v>0</v>
      </c>
      <c r="O14599">
        <v>3</v>
      </c>
      <c r="P14599" s="119" t="s">
        <v>20254</v>
      </c>
    </row>
    <row r="14600" spans="1:16" x14ac:dyDescent="0.25">
      <c r="A14600">
        <v>28506</v>
      </c>
      <c r="B14600" s="119" t="s">
        <v>9255</v>
      </c>
      <c r="C14600">
        <v>80</v>
      </c>
      <c r="D14600">
        <v>24552</v>
      </c>
      <c r="E14600">
        <v>0</v>
      </c>
      <c r="F14600">
        <v>0</v>
      </c>
      <c r="G14600">
        <v>7331</v>
      </c>
      <c r="H14600">
        <v>233</v>
      </c>
      <c r="I14600" s="119" t="s">
        <v>4726</v>
      </c>
      <c r="J14600" s="119" t="s">
        <v>139</v>
      </c>
      <c r="K14600" s="1">
        <v>46255.758941458334</v>
      </c>
      <c r="L14600">
        <v>0</v>
      </c>
      <c r="M14600">
        <v>6</v>
      </c>
      <c r="N14600">
        <v>0</v>
      </c>
      <c r="O14600">
        <v>1</v>
      </c>
      <c r="P14600" s="119" t="s">
        <v>20254</v>
      </c>
    </row>
    <row r="14601" spans="1:16" x14ac:dyDescent="0.25">
      <c r="A14601">
        <v>28507</v>
      </c>
      <c r="B14601" s="119" t="s">
        <v>9266</v>
      </c>
      <c r="C14601">
        <v>29</v>
      </c>
      <c r="E14601">
        <v>335</v>
      </c>
      <c r="F14601">
        <v>53</v>
      </c>
      <c r="G14601">
        <v>120</v>
      </c>
      <c r="H14601">
        <v>69</v>
      </c>
      <c r="I14601" s="119" t="s">
        <v>4726</v>
      </c>
      <c r="J14601" s="119" t="s">
        <v>22</v>
      </c>
      <c r="K14601" s="1">
        <v>46255.758941458334</v>
      </c>
      <c r="L14601">
        <v>14</v>
      </c>
      <c r="M14601">
        <v>2</v>
      </c>
      <c r="N14601">
        <v>2</v>
      </c>
      <c r="O14601">
        <v>0</v>
      </c>
      <c r="P14601" s="119" t="s">
        <v>20254</v>
      </c>
    </row>
    <row r="14602" spans="1:16" x14ac:dyDescent="0.25">
      <c r="A14602">
        <v>28508</v>
      </c>
      <c r="B14602" s="119" t="s">
        <v>9254</v>
      </c>
      <c r="C14602">
        <v>34</v>
      </c>
      <c r="E14602">
        <v>932</v>
      </c>
      <c r="F14602">
        <v>60</v>
      </c>
      <c r="G14602">
        <v>309</v>
      </c>
      <c r="H14602">
        <v>89</v>
      </c>
      <c r="I14602" s="119" t="s">
        <v>4726</v>
      </c>
      <c r="J14602" s="119" t="s">
        <v>22</v>
      </c>
      <c r="K14602" s="1">
        <v>46255.758941458334</v>
      </c>
      <c r="L14602">
        <v>14</v>
      </c>
      <c r="M14602">
        <v>0</v>
      </c>
      <c r="N14602">
        <v>4</v>
      </c>
      <c r="O14602">
        <v>0</v>
      </c>
      <c r="P14602" s="119" t="s">
        <v>20254</v>
      </c>
    </row>
    <row r="14603" spans="1:16" x14ac:dyDescent="0.25">
      <c r="A14603">
        <v>28509</v>
      </c>
      <c r="B14603" s="119" t="s">
        <v>9254</v>
      </c>
      <c r="C14603">
        <v>39</v>
      </c>
      <c r="E14603">
        <v>0</v>
      </c>
      <c r="F14603">
        <v>0</v>
      </c>
      <c r="G14603">
        <v>309</v>
      </c>
      <c r="H14603">
        <v>68</v>
      </c>
      <c r="I14603" s="119" t="s">
        <v>4726</v>
      </c>
      <c r="J14603" s="119" t="s">
        <v>22</v>
      </c>
      <c r="K14603" s="1">
        <v>46255.758941458334</v>
      </c>
      <c r="L14603">
        <v>0</v>
      </c>
      <c r="M14603">
        <v>2</v>
      </c>
      <c r="N14603">
        <v>0</v>
      </c>
      <c r="O14603">
        <v>0</v>
      </c>
      <c r="P14603" s="119" t="s">
        <v>20254</v>
      </c>
    </row>
    <row r="14604" spans="1:16" x14ac:dyDescent="0.25">
      <c r="A14604">
        <v>28510</v>
      </c>
      <c r="B14604" s="119" t="s">
        <v>9254</v>
      </c>
      <c r="C14604">
        <v>44</v>
      </c>
      <c r="E14604">
        <v>0</v>
      </c>
      <c r="F14604">
        <v>0</v>
      </c>
      <c r="G14604">
        <v>244</v>
      </c>
      <c r="H14604">
        <v>110</v>
      </c>
      <c r="I14604" s="119" t="s">
        <v>4726</v>
      </c>
      <c r="J14604" s="119" t="s">
        <v>22</v>
      </c>
      <c r="K14604" s="1">
        <v>46255.758941458334</v>
      </c>
      <c r="L14604">
        <v>11</v>
      </c>
      <c r="M14604">
        <v>1</v>
      </c>
      <c r="N14604">
        <v>2</v>
      </c>
      <c r="O14604">
        <v>1</v>
      </c>
      <c r="P14604" s="119" t="s">
        <v>20254</v>
      </c>
    </row>
    <row r="14605" spans="1:16" x14ac:dyDescent="0.25">
      <c r="A14605">
        <v>28511</v>
      </c>
      <c r="B14605" s="119" t="s">
        <v>9267</v>
      </c>
      <c r="C14605">
        <v>39</v>
      </c>
      <c r="D14605">
        <v>24593</v>
      </c>
      <c r="E14605">
        <v>403</v>
      </c>
      <c r="F14605">
        <v>700</v>
      </c>
      <c r="G14605">
        <v>570</v>
      </c>
      <c r="H14605">
        <v>1191</v>
      </c>
      <c r="I14605" s="119" t="s">
        <v>4726</v>
      </c>
      <c r="J14605" s="119" t="s">
        <v>222</v>
      </c>
      <c r="K14605" s="1">
        <v>46255.758941458334</v>
      </c>
      <c r="L14605">
        <v>0</v>
      </c>
      <c r="M14605">
        <v>3</v>
      </c>
      <c r="N14605">
        <v>0</v>
      </c>
      <c r="O14605">
        <v>2</v>
      </c>
      <c r="P14605" s="119" t="s">
        <v>20254</v>
      </c>
    </row>
    <row r="14606" spans="1:16" x14ac:dyDescent="0.25">
      <c r="A14606">
        <v>28512</v>
      </c>
      <c r="B14606" s="119" t="s">
        <v>9254</v>
      </c>
      <c r="C14606">
        <v>41</v>
      </c>
      <c r="E14606">
        <v>721</v>
      </c>
      <c r="F14606">
        <v>68</v>
      </c>
      <c r="G14606">
        <v>255</v>
      </c>
      <c r="H14606">
        <v>192</v>
      </c>
      <c r="I14606" s="119" t="s">
        <v>4726</v>
      </c>
      <c r="J14606" s="119" t="s">
        <v>22</v>
      </c>
      <c r="K14606" s="1">
        <v>46255.758941458334</v>
      </c>
      <c r="L14606">
        <v>12</v>
      </c>
      <c r="M14606">
        <v>6</v>
      </c>
      <c r="N14606">
        <v>4</v>
      </c>
      <c r="O14606">
        <v>1</v>
      </c>
      <c r="P14606" s="119" t="s">
        <v>20254</v>
      </c>
    </row>
    <row r="14607" spans="1:16" x14ac:dyDescent="0.25">
      <c r="A14607">
        <v>28513</v>
      </c>
      <c r="B14607" s="119" t="s">
        <v>9267</v>
      </c>
      <c r="C14607">
        <v>46</v>
      </c>
      <c r="D14607">
        <v>24593</v>
      </c>
      <c r="E14607">
        <v>226</v>
      </c>
      <c r="F14607">
        <v>602</v>
      </c>
      <c r="G14607">
        <v>757</v>
      </c>
      <c r="H14607">
        <v>1189</v>
      </c>
      <c r="I14607" s="119" t="s">
        <v>4726</v>
      </c>
      <c r="J14607" s="119" t="s">
        <v>222</v>
      </c>
      <c r="K14607" s="1">
        <v>46255.758941458334</v>
      </c>
      <c r="L14607">
        <v>0</v>
      </c>
      <c r="M14607">
        <v>2</v>
      </c>
      <c r="N14607">
        <v>0</v>
      </c>
      <c r="O14607">
        <v>0</v>
      </c>
      <c r="P14607" s="119" t="s">
        <v>20254</v>
      </c>
    </row>
    <row r="14608" spans="1:16" x14ac:dyDescent="0.25">
      <c r="A14608">
        <v>28514</v>
      </c>
      <c r="B14608" s="119" t="s">
        <v>9254</v>
      </c>
      <c r="C14608">
        <v>46</v>
      </c>
      <c r="E14608">
        <v>798</v>
      </c>
      <c r="F14608">
        <v>75</v>
      </c>
      <c r="G14608">
        <v>247</v>
      </c>
      <c r="H14608">
        <v>97</v>
      </c>
      <c r="I14608" s="119" t="s">
        <v>4726</v>
      </c>
      <c r="J14608" s="119" t="s">
        <v>22</v>
      </c>
      <c r="K14608" s="1">
        <v>46255.758941458334</v>
      </c>
      <c r="L14608">
        <v>6</v>
      </c>
      <c r="M14608">
        <v>0</v>
      </c>
      <c r="N14608">
        <v>0</v>
      </c>
      <c r="O14608">
        <v>0</v>
      </c>
      <c r="P14608" s="119" t="s">
        <v>20254</v>
      </c>
    </row>
    <row r="14609" spans="1:16" x14ac:dyDescent="0.25">
      <c r="A14609">
        <v>28515</v>
      </c>
      <c r="B14609" s="119" t="s">
        <v>9268</v>
      </c>
      <c r="C14609">
        <v>53</v>
      </c>
      <c r="D14609">
        <v>24553</v>
      </c>
      <c r="E14609">
        <v>641</v>
      </c>
      <c r="F14609">
        <v>802</v>
      </c>
      <c r="G14609">
        <v>521</v>
      </c>
      <c r="H14609">
        <v>1212</v>
      </c>
      <c r="I14609" s="119" t="s">
        <v>4726</v>
      </c>
      <c r="J14609" s="119" t="s">
        <v>222</v>
      </c>
      <c r="K14609" s="1">
        <v>46255.758941458334</v>
      </c>
      <c r="L14609">
        <v>0</v>
      </c>
      <c r="M14609">
        <v>2</v>
      </c>
      <c r="N14609">
        <v>0</v>
      </c>
      <c r="O14609">
        <v>0</v>
      </c>
      <c r="P14609" s="119" t="s">
        <v>20254</v>
      </c>
    </row>
    <row r="14610" spans="1:16" x14ac:dyDescent="0.25">
      <c r="A14610">
        <v>28516</v>
      </c>
      <c r="B14610" s="119" t="s">
        <v>9254</v>
      </c>
      <c r="C14610">
        <v>51</v>
      </c>
      <c r="E14610">
        <v>401</v>
      </c>
      <c r="F14610">
        <v>80</v>
      </c>
      <c r="G14610">
        <v>251</v>
      </c>
      <c r="H14610">
        <v>98</v>
      </c>
      <c r="I14610" s="119" t="s">
        <v>4726</v>
      </c>
      <c r="J14610" s="119" t="s">
        <v>22</v>
      </c>
      <c r="K14610" s="1">
        <v>46255.758941458334</v>
      </c>
      <c r="L14610">
        <v>9</v>
      </c>
      <c r="M14610">
        <v>2</v>
      </c>
      <c r="N14610">
        <v>0</v>
      </c>
      <c r="O14610">
        <v>0</v>
      </c>
      <c r="P14610" s="119" t="s">
        <v>20254</v>
      </c>
    </row>
    <row r="14611" spans="1:16" x14ac:dyDescent="0.25">
      <c r="A14611">
        <v>28517</v>
      </c>
      <c r="B14611" s="119" t="s">
        <v>9269</v>
      </c>
      <c r="C14611">
        <v>40</v>
      </c>
      <c r="D14611">
        <v>24581</v>
      </c>
      <c r="E14611">
        <v>1096</v>
      </c>
      <c r="F14611">
        <v>2195</v>
      </c>
      <c r="G14611">
        <v>100</v>
      </c>
      <c r="H14611">
        <v>10287</v>
      </c>
      <c r="I14611" s="119" t="s">
        <v>4726</v>
      </c>
      <c r="J14611" s="119" t="s">
        <v>222</v>
      </c>
      <c r="K14611" s="1">
        <v>46255.758941458334</v>
      </c>
      <c r="L14611">
        <v>5</v>
      </c>
      <c r="M14611">
        <v>14</v>
      </c>
      <c r="N14611">
        <v>0</v>
      </c>
      <c r="O14611">
        <v>6</v>
      </c>
      <c r="P14611" s="119" t="s">
        <v>20254</v>
      </c>
    </row>
    <row r="14612" spans="1:16" x14ac:dyDescent="0.25">
      <c r="A14612">
        <v>28518</v>
      </c>
      <c r="B14612" s="119" t="s">
        <v>9270</v>
      </c>
      <c r="C14612">
        <v>47</v>
      </c>
      <c r="D14612">
        <v>24596</v>
      </c>
      <c r="E14612">
        <v>565</v>
      </c>
      <c r="F14612">
        <v>437</v>
      </c>
      <c r="G14612">
        <v>773</v>
      </c>
      <c r="H14612">
        <v>1130</v>
      </c>
      <c r="I14612" s="119" t="s">
        <v>4726</v>
      </c>
      <c r="J14612" s="119" t="s">
        <v>222</v>
      </c>
      <c r="K14612" s="1">
        <v>46255.758941458334</v>
      </c>
      <c r="L14612">
        <v>0</v>
      </c>
      <c r="M14612">
        <v>2</v>
      </c>
      <c r="N14612">
        <v>0</v>
      </c>
      <c r="O14612">
        <v>2</v>
      </c>
      <c r="P14612" s="119" t="s">
        <v>20254</v>
      </c>
    </row>
    <row r="14613" spans="1:16" x14ac:dyDescent="0.25">
      <c r="A14613">
        <v>28519</v>
      </c>
      <c r="B14613" s="119" t="s">
        <v>9254</v>
      </c>
      <c r="C14613">
        <v>56</v>
      </c>
      <c r="E14613">
        <v>170</v>
      </c>
      <c r="F14613">
        <v>88</v>
      </c>
      <c r="G14613">
        <v>280</v>
      </c>
      <c r="H14613">
        <v>100</v>
      </c>
      <c r="I14613" s="119" t="s">
        <v>4726</v>
      </c>
      <c r="J14613" s="119" t="s">
        <v>22</v>
      </c>
      <c r="K14613" s="1">
        <v>46255.758941458334</v>
      </c>
      <c r="L14613">
        <v>10</v>
      </c>
      <c r="M14613">
        <v>2</v>
      </c>
      <c r="N14613">
        <v>4</v>
      </c>
      <c r="O14613">
        <v>2</v>
      </c>
      <c r="P14613" s="119" t="s">
        <v>20254</v>
      </c>
    </row>
    <row r="14614" spans="1:16" x14ac:dyDescent="0.25">
      <c r="A14614">
        <v>28520</v>
      </c>
      <c r="B14614" s="119" t="s">
        <v>9259</v>
      </c>
      <c r="C14614">
        <v>42</v>
      </c>
      <c r="E14614">
        <v>215</v>
      </c>
      <c r="F14614">
        <v>70</v>
      </c>
      <c r="G14614">
        <v>441</v>
      </c>
      <c r="H14614">
        <v>100</v>
      </c>
      <c r="I14614" s="119" t="s">
        <v>4726</v>
      </c>
      <c r="J14614" s="119" t="s">
        <v>22</v>
      </c>
      <c r="K14614" s="1">
        <v>46255.758941458334</v>
      </c>
      <c r="L14614">
        <v>13</v>
      </c>
      <c r="M14614">
        <v>1</v>
      </c>
      <c r="N14614">
        <v>5</v>
      </c>
      <c r="O14614">
        <v>0</v>
      </c>
      <c r="P14614" s="119" t="s">
        <v>20254</v>
      </c>
    </row>
    <row r="14615" spans="1:16" x14ac:dyDescent="0.25">
      <c r="A14615">
        <v>28521</v>
      </c>
      <c r="B14615" s="119" t="s">
        <v>9271</v>
      </c>
      <c r="C14615">
        <v>54</v>
      </c>
      <c r="D14615">
        <v>24626</v>
      </c>
      <c r="E14615">
        <v>173</v>
      </c>
      <c r="F14615">
        <v>591</v>
      </c>
      <c r="G14615">
        <v>438</v>
      </c>
      <c r="H14615">
        <v>1391</v>
      </c>
      <c r="I14615" s="119" t="s">
        <v>4726</v>
      </c>
      <c r="J14615" s="119" t="s">
        <v>222</v>
      </c>
      <c r="K14615" s="1">
        <v>46255.758941458334</v>
      </c>
      <c r="L14615">
        <v>0</v>
      </c>
      <c r="M14615">
        <v>5</v>
      </c>
      <c r="N14615">
        <v>0</v>
      </c>
      <c r="O14615">
        <v>2</v>
      </c>
      <c r="P14615" s="119" t="s">
        <v>20254</v>
      </c>
    </row>
    <row r="14616" spans="1:16" x14ac:dyDescent="0.25">
      <c r="A14616">
        <v>28522</v>
      </c>
      <c r="B14616" s="119" t="s">
        <v>9259</v>
      </c>
      <c r="C14616">
        <v>47</v>
      </c>
      <c r="E14616">
        <v>1125</v>
      </c>
      <c r="F14616">
        <v>76</v>
      </c>
      <c r="G14616">
        <v>280</v>
      </c>
      <c r="H14616">
        <v>95</v>
      </c>
      <c r="I14616" s="119" t="s">
        <v>4726</v>
      </c>
      <c r="J14616" s="119" t="s">
        <v>22</v>
      </c>
      <c r="K14616" s="1">
        <v>46255.758941458334</v>
      </c>
      <c r="L14616">
        <v>10</v>
      </c>
      <c r="M14616">
        <v>0</v>
      </c>
      <c r="N14616">
        <v>1</v>
      </c>
      <c r="O14616">
        <v>0</v>
      </c>
      <c r="P14616" s="119" t="s">
        <v>20254</v>
      </c>
    </row>
    <row r="14617" spans="1:16" x14ac:dyDescent="0.25">
      <c r="A14617">
        <v>28523</v>
      </c>
      <c r="B14617" s="119" t="s">
        <v>9272</v>
      </c>
      <c r="C14617">
        <v>55</v>
      </c>
      <c r="D14617">
        <v>24579</v>
      </c>
      <c r="E14617">
        <v>163</v>
      </c>
      <c r="F14617">
        <v>573</v>
      </c>
      <c r="G14617">
        <v>391</v>
      </c>
      <c r="H14617">
        <v>1092</v>
      </c>
      <c r="I14617" s="119" t="s">
        <v>4726</v>
      </c>
      <c r="J14617" s="119" t="s">
        <v>222</v>
      </c>
      <c r="K14617" s="1">
        <v>46255.758941458334</v>
      </c>
      <c r="L14617">
        <v>0</v>
      </c>
      <c r="M14617">
        <v>2</v>
      </c>
      <c r="N14617">
        <v>0</v>
      </c>
      <c r="O14617">
        <v>0</v>
      </c>
      <c r="P14617" s="119" t="s">
        <v>20254</v>
      </c>
    </row>
    <row r="14618" spans="1:16" x14ac:dyDescent="0.25">
      <c r="A14618">
        <v>28524</v>
      </c>
      <c r="B14618" s="119" t="s">
        <v>9273</v>
      </c>
      <c r="C14618">
        <v>60</v>
      </c>
      <c r="D14618">
        <v>24659</v>
      </c>
      <c r="E14618">
        <v>98</v>
      </c>
      <c r="F14618">
        <v>1713</v>
      </c>
      <c r="G14618">
        <v>438</v>
      </c>
      <c r="H14618">
        <v>3903</v>
      </c>
      <c r="I14618" s="119" t="s">
        <v>4726</v>
      </c>
      <c r="J14618" s="119" t="s">
        <v>222</v>
      </c>
      <c r="K14618" s="1">
        <v>46255.758941458334</v>
      </c>
      <c r="L14618">
        <v>0</v>
      </c>
      <c r="M14618">
        <v>7</v>
      </c>
      <c r="N14618">
        <v>0</v>
      </c>
      <c r="O14618">
        <v>0</v>
      </c>
      <c r="P14618" s="119" t="s">
        <v>20254</v>
      </c>
    </row>
    <row r="14619" spans="1:16" x14ac:dyDescent="0.25">
      <c r="A14619">
        <v>28525</v>
      </c>
      <c r="B14619" s="119" t="s">
        <v>9259</v>
      </c>
      <c r="C14619">
        <v>52</v>
      </c>
      <c r="E14619">
        <v>447</v>
      </c>
      <c r="F14619">
        <v>90</v>
      </c>
      <c r="G14619">
        <v>225</v>
      </c>
      <c r="H14619">
        <v>96</v>
      </c>
      <c r="I14619" s="119" t="s">
        <v>4726</v>
      </c>
      <c r="J14619" s="119" t="s">
        <v>22</v>
      </c>
      <c r="K14619" s="1">
        <v>46255.758941458334</v>
      </c>
      <c r="L14619">
        <v>14</v>
      </c>
      <c r="M14619">
        <v>0</v>
      </c>
      <c r="N14619">
        <v>3</v>
      </c>
      <c r="O14619">
        <v>0</v>
      </c>
      <c r="P14619" s="119" t="s">
        <v>20254</v>
      </c>
    </row>
    <row r="14620" spans="1:16" x14ac:dyDescent="0.25">
      <c r="A14620">
        <v>28526</v>
      </c>
      <c r="B14620" s="119" t="s">
        <v>9259</v>
      </c>
      <c r="C14620">
        <v>57</v>
      </c>
      <c r="E14620">
        <v>554</v>
      </c>
      <c r="F14620">
        <v>88</v>
      </c>
      <c r="G14620">
        <v>232</v>
      </c>
      <c r="H14620">
        <v>99</v>
      </c>
      <c r="I14620" s="119" t="s">
        <v>4726</v>
      </c>
      <c r="J14620" s="119" t="s">
        <v>22</v>
      </c>
      <c r="K14620" s="1">
        <v>46255.758941458334</v>
      </c>
      <c r="L14620">
        <v>7</v>
      </c>
      <c r="M14620">
        <v>1</v>
      </c>
      <c r="N14620">
        <v>0</v>
      </c>
      <c r="O14620">
        <v>0</v>
      </c>
      <c r="P14620" s="119" t="s">
        <v>20254</v>
      </c>
    </row>
    <row r="14621" spans="1:16" x14ac:dyDescent="0.25">
      <c r="A14621">
        <v>28527</v>
      </c>
      <c r="B14621" s="119" t="s">
        <v>9274</v>
      </c>
      <c r="C14621">
        <v>67</v>
      </c>
      <c r="D14621">
        <v>24626</v>
      </c>
      <c r="E14621">
        <v>47</v>
      </c>
      <c r="F14621">
        <v>1397</v>
      </c>
      <c r="G14621">
        <v>181</v>
      </c>
      <c r="H14621">
        <v>2450</v>
      </c>
      <c r="I14621" s="119" t="s">
        <v>4726</v>
      </c>
      <c r="J14621" s="119" t="s">
        <v>222</v>
      </c>
      <c r="K14621" s="1">
        <v>46255.758941458334</v>
      </c>
      <c r="L14621">
        <v>0</v>
      </c>
      <c r="M14621">
        <v>0</v>
      </c>
      <c r="N14621">
        <v>0</v>
      </c>
      <c r="O14621">
        <v>0</v>
      </c>
      <c r="P14621" s="119" t="s">
        <v>20254</v>
      </c>
    </row>
    <row r="14622" spans="1:16" x14ac:dyDescent="0.25">
      <c r="A14622">
        <v>28528</v>
      </c>
      <c r="B14622" s="119" t="s">
        <v>9262</v>
      </c>
      <c r="C14622">
        <v>48</v>
      </c>
      <c r="E14622">
        <v>620</v>
      </c>
      <c r="F14622">
        <v>81</v>
      </c>
      <c r="G14622">
        <v>212</v>
      </c>
      <c r="H14622">
        <v>93</v>
      </c>
      <c r="I14622" s="119" t="s">
        <v>4726</v>
      </c>
      <c r="J14622" s="119" t="s">
        <v>22</v>
      </c>
      <c r="K14622" s="1">
        <v>46255.758941458334</v>
      </c>
      <c r="L14622">
        <v>7</v>
      </c>
      <c r="M14622">
        <v>0</v>
      </c>
      <c r="N14622">
        <v>2</v>
      </c>
      <c r="O14622">
        <v>0</v>
      </c>
      <c r="P14622" s="119" t="s">
        <v>20254</v>
      </c>
    </row>
    <row r="14623" spans="1:16" x14ac:dyDescent="0.25">
      <c r="A14623">
        <v>28529</v>
      </c>
      <c r="B14623" s="119" t="s">
        <v>9138</v>
      </c>
      <c r="C14623">
        <v>74</v>
      </c>
      <c r="D14623">
        <v>24581</v>
      </c>
      <c r="E14623">
        <v>108</v>
      </c>
      <c r="F14623">
        <v>1120</v>
      </c>
      <c r="G14623">
        <v>141</v>
      </c>
      <c r="H14623">
        <v>3438</v>
      </c>
      <c r="I14623" s="119" t="s">
        <v>4726</v>
      </c>
      <c r="J14623" s="119" t="s">
        <v>222</v>
      </c>
      <c r="K14623" s="1">
        <v>46255.758941458334</v>
      </c>
      <c r="L14623">
        <v>62</v>
      </c>
      <c r="M14623">
        <v>2</v>
      </c>
      <c r="N14623">
        <v>0</v>
      </c>
      <c r="O14623">
        <v>1</v>
      </c>
      <c r="P14623" s="119" t="s">
        <v>20254</v>
      </c>
    </row>
    <row r="14624" spans="1:16" x14ac:dyDescent="0.25">
      <c r="A14624">
        <v>28530</v>
      </c>
      <c r="B14624" s="119" t="s">
        <v>9275</v>
      </c>
      <c r="C14624">
        <v>80</v>
      </c>
      <c r="D14624">
        <v>24579</v>
      </c>
      <c r="E14624">
        <v>575</v>
      </c>
      <c r="F14624">
        <v>1850</v>
      </c>
      <c r="G14624">
        <v>3468</v>
      </c>
      <c r="H14624">
        <v>2250</v>
      </c>
      <c r="I14624" s="119" t="s">
        <v>4726</v>
      </c>
      <c r="J14624" s="119" t="s">
        <v>222</v>
      </c>
      <c r="K14624" s="1">
        <v>46255.758941458334</v>
      </c>
      <c r="L14624">
        <v>508</v>
      </c>
      <c r="M14624">
        <v>15</v>
      </c>
      <c r="N14624">
        <v>58</v>
      </c>
      <c r="O14624">
        <v>1</v>
      </c>
      <c r="P14624" s="119" t="s">
        <v>20254</v>
      </c>
    </row>
    <row r="14625" spans="1:16" x14ac:dyDescent="0.25">
      <c r="A14625">
        <v>28531</v>
      </c>
      <c r="B14625" s="119" t="s">
        <v>9262</v>
      </c>
      <c r="C14625">
        <v>53</v>
      </c>
      <c r="E14625">
        <v>441</v>
      </c>
      <c r="F14625">
        <v>92</v>
      </c>
      <c r="G14625">
        <v>195</v>
      </c>
      <c r="H14625">
        <v>94</v>
      </c>
      <c r="I14625" s="119" t="s">
        <v>4726</v>
      </c>
      <c r="J14625" s="119" t="s">
        <v>22</v>
      </c>
      <c r="K14625" s="1">
        <v>46255.758941458334</v>
      </c>
      <c r="L14625">
        <v>12</v>
      </c>
      <c r="M14625">
        <v>0</v>
      </c>
      <c r="N14625">
        <v>0</v>
      </c>
      <c r="O14625">
        <v>0</v>
      </c>
      <c r="P14625" s="119" t="s">
        <v>20254</v>
      </c>
    </row>
    <row r="14626" spans="1:16" x14ac:dyDescent="0.25">
      <c r="A14626">
        <v>28532</v>
      </c>
      <c r="B14626" s="119" t="s">
        <v>9276</v>
      </c>
      <c r="C14626">
        <v>61</v>
      </c>
      <c r="D14626">
        <v>24620</v>
      </c>
      <c r="E14626">
        <v>329</v>
      </c>
      <c r="F14626">
        <v>288</v>
      </c>
      <c r="G14626">
        <v>659</v>
      </c>
      <c r="H14626">
        <v>1237</v>
      </c>
      <c r="I14626" s="119" t="s">
        <v>4726</v>
      </c>
      <c r="J14626" s="119" t="s">
        <v>222</v>
      </c>
      <c r="K14626" s="1">
        <v>46255.758941458334</v>
      </c>
      <c r="L14626">
        <v>2</v>
      </c>
      <c r="M14626">
        <v>7</v>
      </c>
      <c r="N14626">
        <v>0</v>
      </c>
      <c r="O14626">
        <v>1</v>
      </c>
      <c r="P14626" s="119" t="s">
        <v>20254</v>
      </c>
    </row>
    <row r="14627" spans="1:16" x14ac:dyDescent="0.25">
      <c r="A14627">
        <v>28533</v>
      </c>
      <c r="B14627" s="119" t="s">
        <v>9262</v>
      </c>
      <c r="C14627">
        <v>58</v>
      </c>
      <c r="E14627">
        <v>0</v>
      </c>
      <c r="F14627">
        <v>0</v>
      </c>
      <c r="G14627">
        <v>563</v>
      </c>
      <c r="H14627">
        <v>96</v>
      </c>
      <c r="I14627" s="119" t="s">
        <v>4726</v>
      </c>
      <c r="J14627" s="119" t="s">
        <v>22</v>
      </c>
      <c r="K14627" s="1">
        <v>46255.758941458334</v>
      </c>
      <c r="L14627">
        <v>0</v>
      </c>
      <c r="M14627">
        <v>2</v>
      </c>
      <c r="N14627">
        <v>0</v>
      </c>
      <c r="O14627">
        <v>0</v>
      </c>
      <c r="P14627" s="119" t="s">
        <v>20254</v>
      </c>
    </row>
    <row r="14628" spans="1:16" x14ac:dyDescent="0.25">
      <c r="A14628">
        <v>28534</v>
      </c>
      <c r="B14628" s="119" t="s">
        <v>9277</v>
      </c>
      <c r="C14628">
        <v>68</v>
      </c>
      <c r="D14628">
        <v>24623</v>
      </c>
      <c r="E14628">
        <v>140</v>
      </c>
      <c r="F14628">
        <v>1357</v>
      </c>
      <c r="G14628">
        <v>103</v>
      </c>
      <c r="H14628">
        <v>2772</v>
      </c>
      <c r="I14628" s="119" t="s">
        <v>4726</v>
      </c>
      <c r="J14628" s="119" t="s">
        <v>222</v>
      </c>
      <c r="K14628" s="1">
        <v>46255.758941458334</v>
      </c>
      <c r="L14628">
        <v>1</v>
      </c>
      <c r="M14628">
        <v>1</v>
      </c>
      <c r="N14628">
        <v>0</v>
      </c>
      <c r="O14628">
        <v>1</v>
      </c>
      <c r="P14628" s="119" t="s">
        <v>20254</v>
      </c>
    </row>
    <row r="14629" spans="1:16" x14ac:dyDescent="0.25">
      <c r="A14629">
        <v>28535</v>
      </c>
      <c r="B14629" s="119" t="s">
        <v>9262</v>
      </c>
      <c r="C14629">
        <v>63</v>
      </c>
      <c r="E14629">
        <v>0</v>
      </c>
      <c r="F14629">
        <v>0</v>
      </c>
      <c r="G14629">
        <v>859</v>
      </c>
      <c r="H14629">
        <v>118</v>
      </c>
      <c r="I14629" s="119" t="s">
        <v>4726</v>
      </c>
      <c r="J14629" s="119" t="s">
        <v>22</v>
      </c>
      <c r="K14629" s="1">
        <v>46255.758941458334</v>
      </c>
      <c r="L14629">
        <v>0</v>
      </c>
      <c r="M14629">
        <v>3</v>
      </c>
      <c r="N14629">
        <v>0</v>
      </c>
      <c r="O14629">
        <v>0</v>
      </c>
      <c r="P14629" s="119" t="s">
        <v>20254</v>
      </c>
    </row>
    <row r="14630" spans="1:16" x14ac:dyDescent="0.25">
      <c r="A14630">
        <v>28536</v>
      </c>
      <c r="B14630" s="119" t="s">
        <v>9254</v>
      </c>
      <c r="C14630">
        <v>49</v>
      </c>
      <c r="E14630">
        <v>700</v>
      </c>
      <c r="F14630">
        <v>78</v>
      </c>
      <c r="G14630">
        <v>227</v>
      </c>
      <c r="H14630">
        <v>94</v>
      </c>
      <c r="I14630" s="119" t="s">
        <v>4726</v>
      </c>
      <c r="J14630" s="119" t="s">
        <v>22</v>
      </c>
      <c r="K14630" s="1">
        <v>46255.758941458334</v>
      </c>
      <c r="L14630">
        <v>7</v>
      </c>
      <c r="M14630">
        <v>3</v>
      </c>
      <c r="N14630">
        <v>3</v>
      </c>
      <c r="O14630">
        <v>0</v>
      </c>
      <c r="P14630" s="119" t="s">
        <v>20254</v>
      </c>
    </row>
    <row r="14631" spans="1:16" x14ac:dyDescent="0.25">
      <c r="A14631">
        <v>28537</v>
      </c>
      <c r="B14631" s="119" t="s">
        <v>9278</v>
      </c>
      <c r="C14631">
        <v>75</v>
      </c>
      <c r="D14631">
        <v>24614</v>
      </c>
      <c r="E14631">
        <v>522</v>
      </c>
      <c r="F14631">
        <v>1540</v>
      </c>
      <c r="G14631">
        <v>582</v>
      </c>
      <c r="H14631">
        <v>2250</v>
      </c>
      <c r="I14631" s="119" t="s">
        <v>4726</v>
      </c>
      <c r="J14631" s="119" t="s">
        <v>222</v>
      </c>
      <c r="K14631" s="1">
        <v>46255.758941458334</v>
      </c>
      <c r="L14631">
        <v>140</v>
      </c>
      <c r="M14631">
        <v>0</v>
      </c>
      <c r="N14631">
        <v>72</v>
      </c>
      <c r="O14631">
        <v>0</v>
      </c>
      <c r="P14631" s="119" t="s">
        <v>20254</v>
      </c>
    </row>
    <row r="14632" spans="1:16" x14ac:dyDescent="0.25">
      <c r="A14632">
        <v>28538</v>
      </c>
      <c r="B14632" s="119" t="s">
        <v>9279</v>
      </c>
      <c r="C14632">
        <v>80</v>
      </c>
      <c r="D14632">
        <v>24659</v>
      </c>
      <c r="E14632">
        <v>835</v>
      </c>
      <c r="F14632">
        <v>1900</v>
      </c>
      <c r="G14632">
        <v>6920</v>
      </c>
      <c r="H14632">
        <v>2330</v>
      </c>
      <c r="I14632" s="119" t="s">
        <v>4726</v>
      </c>
      <c r="J14632" s="119" t="s">
        <v>222</v>
      </c>
      <c r="K14632" s="1">
        <v>46255.758941458334</v>
      </c>
      <c r="L14632">
        <v>1016</v>
      </c>
      <c r="M14632">
        <v>148</v>
      </c>
      <c r="N14632">
        <v>395</v>
      </c>
      <c r="O14632">
        <v>116</v>
      </c>
      <c r="P14632" s="119" t="s">
        <v>20254</v>
      </c>
    </row>
    <row r="14633" spans="1:16" x14ac:dyDescent="0.25">
      <c r="A14633">
        <v>28539</v>
      </c>
      <c r="B14633" s="119" t="s">
        <v>9254</v>
      </c>
      <c r="C14633">
        <v>54</v>
      </c>
      <c r="E14633">
        <v>196</v>
      </c>
      <c r="F14633">
        <v>84</v>
      </c>
      <c r="G14633">
        <v>316</v>
      </c>
      <c r="H14633">
        <v>127</v>
      </c>
      <c r="I14633" s="119" t="s">
        <v>4726</v>
      </c>
      <c r="J14633" s="119" t="s">
        <v>22</v>
      </c>
      <c r="K14633" s="1">
        <v>46255.758941458334</v>
      </c>
      <c r="L14633">
        <v>7</v>
      </c>
      <c r="M14633">
        <v>0</v>
      </c>
      <c r="N14633">
        <v>1</v>
      </c>
      <c r="O14633">
        <v>0</v>
      </c>
      <c r="P14633" s="119" t="s">
        <v>20254</v>
      </c>
    </row>
    <row r="14634" spans="1:16" x14ac:dyDescent="0.25">
      <c r="A14634">
        <v>28540</v>
      </c>
      <c r="B14634" s="119" t="s">
        <v>9254</v>
      </c>
      <c r="C14634">
        <v>59</v>
      </c>
      <c r="E14634">
        <v>0</v>
      </c>
      <c r="F14634">
        <v>0</v>
      </c>
      <c r="G14634">
        <v>629</v>
      </c>
      <c r="H14634">
        <v>111</v>
      </c>
      <c r="I14634" s="119" t="s">
        <v>4726</v>
      </c>
      <c r="J14634" s="119" t="s">
        <v>22</v>
      </c>
      <c r="K14634" s="1">
        <v>46255.758941458334</v>
      </c>
      <c r="L14634">
        <v>0</v>
      </c>
      <c r="M14634">
        <v>2</v>
      </c>
      <c r="N14634">
        <v>0</v>
      </c>
      <c r="O14634">
        <v>0</v>
      </c>
      <c r="P14634" s="119" t="s">
        <v>20254</v>
      </c>
    </row>
    <row r="14635" spans="1:16" x14ac:dyDescent="0.25">
      <c r="A14635">
        <v>28541</v>
      </c>
      <c r="B14635" s="119" t="s">
        <v>9280</v>
      </c>
      <c r="C14635">
        <v>62</v>
      </c>
      <c r="D14635">
        <v>24617</v>
      </c>
      <c r="E14635">
        <v>78</v>
      </c>
      <c r="F14635">
        <v>456</v>
      </c>
      <c r="G14635">
        <v>183</v>
      </c>
      <c r="H14635">
        <v>1698</v>
      </c>
      <c r="I14635" s="119" t="s">
        <v>4726</v>
      </c>
      <c r="J14635" s="119" t="s">
        <v>222</v>
      </c>
      <c r="K14635" s="1">
        <v>46255.758941458334</v>
      </c>
      <c r="L14635">
        <v>0</v>
      </c>
      <c r="M14635">
        <v>3</v>
      </c>
      <c r="N14635">
        <v>0</v>
      </c>
      <c r="O14635">
        <v>1</v>
      </c>
      <c r="P14635" s="119" t="s">
        <v>20254</v>
      </c>
    </row>
    <row r="14636" spans="1:16" x14ac:dyDescent="0.25">
      <c r="A14636">
        <v>28542</v>
      </c>
      <c r="B14636" s="119" t="s">
        <v>9254</v>
      </c>
      <c r="C14636">
        <v>64</v>
      </c>
      <c r="E14636">
        <v>0</v>
      </c>
      <c r="F14636">
        <v>0</v>
      </c>
      <c r="G14636">
        <v>1720</v>
      </c>
      <c r="H14636">
        <v>96</v>
      </c>
      <c r="I14636" s="119" t="s">
        <v>4726</v>
      </c>
      <c r="J14636" s="119" t="s">
        <v>22</v>
      </c>
      <c r="K14636" s="1">
        <v>46255.758941458334</v>
      </c>
      <c r="L14636">
        <v>0</v>
      </c>
      <c r="M14636">
        <v>2</v>
      </c>
      <c r="N14636">
        <v>0</v>
      </c>
      <c r="O14636">
        <v>0</v>
      </c>
      <c r="P14636" s="119" t="s">
        <v>20254</v>
      </c>
    </row>
    <row r="14637" spans="1:16" x14ac:dyDescent="0.25">
      <c r="A14637">
        <v>28543</v>
      </c>
      <c r="B14637" s="119" t="s">
        <v>9281</v>
      </c>
      <c r="C14637">
        <v>69</v>
      </c>
      <c r="D14637">
        <v>24620</v>
      </c>
      <c r="E14637">
        <v>657</v>
      </c>
      <c r="F14637">
        <v>1465</v>
      </c>
      <c r="G14637">
        <v>78</v>
      </c>
      <c r="H14637">
        <v>2464</v>
      </c>
      <c r="I14637" s="119" t="s">
        <v>4726</v>
      </c>
      <c r="J14637" s="119" t="s">
        <v>222</v>
      </c>
      <c r="K14637" s="1">
        <v>46255.758941458334</v>
      </c>
      <c r="L14637">
        <v>403</v>
      </c>
      <c r="M14637">
        <v>0</v>
      </c>
      <c r="N14637">
        <v>0</v>
      </c>
      <c r="O14637">
        <v>0</v>
      </c>
      <c r="P14637" s="119" t="s">
        <v>20254</v>
      </c>
    </row>
    <row r="14638" spans="1:16" x14ac:dyDescent="0.25">
      <c r="A14638">
        <v>28544</v>
      </c>
      <c r="B14638" s="119" t="s">
        <v>9282</v>
      </c>
      <c r="C14638">
        <v>61</v>
      </c>
      <c r="E14638">
        <v>0</v>
      </c>
      <c r="F14638">
        <v>0</v>
      </c>
      <c r="G14638">
        <v>440</v>
      </c>
      <c r="H14638">
        <v>119</v>
      </c>
      <c r="I14638" s="119" t="s">
        <v>4726</v>
      </c>
      <c r="J14638" s="119" t="s">
        <v>22</v>
      </c>
      <c r="K14638" s="1">
        <v>46255.758941458334</v>
      </c>
      <c r="L14638">
        <v>0</v>
      </c>
      <c r="M14638">
        <v>4</v>
      </c>
      <c r="N14638">
        <v>0</v>
      </c>
      <c r="O14638">
        <v>0</v>
      </c>
      <c r="P14638" s="119" t="s">
        <v>20254</v>
      </c>
    </row>
    <row r="14639" spans="1:16" x14ac:dyDescent="0.25">
      <c r="A14639">
        <v>28545</v>
      </c>
      <c r="B14639" s="119" t="s">
        <v>9283</v>
      </c>
      <c r="C14639">
        <v>76</v>
      </c>
      <c r="D14639">
        <v>24635</v>
      </c>
      <c r="E14639">
        <v>1952</v>
      </c>
      <c r="F14639">
        <v>1850</v>
      </c>
      <c r="G14639">
        <v>2614</v>
      </c>
      <c r="H14639">
        <v>2220</v>
      </c>
      <c r="I14639" s="119" t="s">
        <v>4726</v>
      </c>
      <c r="J14639" s="119" t="s">
        <v>222</v>
      </c>
      <c r="K14639" s="1">
        <v>46255.758941458334</v>
      </c>
      <c r="L14639">
        <v>445</v>
      </c>
      <c r="M14639">
        <v>57</v>
      </c>
      <c r="N14639">
        <v>55</v>
      </c>
      <c r="O14639">
        <v>17</v>
      </c>
      <c r="P14639" s="119" t="s">
        <v>20254</v>
      </c>
    </row>
    <row r="14640" spans="1:16" x14ac:dyDescent="0.25">
      <c r="A14640">
        <v>28546</v>
      </c>
      <c r="B14640" s="119" t="s">
        <v>9284</v>
      </c>
      <c r="C14640">
        <v>80</v>
      </c>
      <c r="D14640">
        <v>24550</v>
      </c>
      <c r="E14640">
        <v>1435</v>
      </c>
      <c r="F14640">
        <v>1940</v>
      </c>
      <c r="G14640">
        <v>4780</v>
      </c>
      <c r="H14640">
        <v>2211</v>
      </c>
      <c r="I14640" s="119" t="s">
        <v>4726</v>
      </c>
      <c r="J14640" s="119" t="s">
        <v>222</v>
      </c>
      <c r="K14640" s="1">
        <v>46255.758941458334</v>
      </c>
      <c r="L14640">
        <v>731</v>
      </c>
      <c r="M14640">
        <v>35</v>
      </c>
      <c r="N14640">
        <v>316</v>
      </c>
      <c r="O14640">
        <v>12</v>
      </c>
      <c r="P14640" s="119" t="s">
        <v>20254</v>
      </c>
    </row>
    <row r="14641" spans="1:16" x14ac:dyDescent="0.25">
      <c r="A14641">
        <v>28547</v>
      </c>
      <c r="B14641" s="119" t="s">
        <v>9282</v>
      </c>
      <c r="C14641">
        <v>66</v>
      </c>
      <c r="E14641">
        <v>0</v>
      </c>
      <c r="F14641">
        <v>0</v>
      </c>
      <c r="G14641">
        <v>1493</v>
      </c>
      <c r="H14641">
        <v>99</v>
      </c>
      <c r="I14641" s="119" t="s">
        <v>4726</v>
      </c>
      <c r="J14641" s="119" t="s">
        <v>22</v>
      </c>
      <c r="K14641" s="1">
        <v>46255.758941458334</v>
      </c>
      <c r="L14641">
        <v>0</v>
      </c>
      <c r="M14641">
        <v>2</v>
      </c>
      <c r="N14641">
        <v>0</v>
      </c>
      <c r="O14641">
        <v>0</v>
      </c>
      <c r="P14641" s="119" t="s">
        <v>20254</v>
      </c>
    </row>
    <row r="14642" spans="1:16" x14ac:dyDescent="0.25">
      <c r="A14642">
        <v>28548</v>
      </c>
      <c r="B14642" s="119" t="s">
        <v>9285</v>
      </c>
      <c r="C14642">
        <v>70</v>
      </c>
      <c r="D14642">
        <v>24596</v>
      </c>
      <c r="E14642">
        <v>102</v>
      </c>
      <c r="F14642">
        <v>1023</v>
      </c>
      <c r="G14642">
        <v>381</v>
      </c>
      <c r="H14642">
        <v>3997</v>
      </c>
      <c r="I14642" s="119" t="s">
        <v>4726</v>
      </c>
      <c r="J14642" s="119" t="s">
        <v>222</v>
      </c>
      <c r="K14642" s="1">
        <v>46255.758941458334</v>
      </c>
      <c r="L14642">
        <v>10</v>
      </c>
      <c r="M14642">
        <v>7</v>
      </c>
      <c r="N14642">
        <v>0</v>
      </c>
      <c r="O14642">
        <v>2</v>
      </c>
      <c r="P14642" s="119" t="s">
        <v>20254</v>
      </c>
    </row>
    <row r="14643" spans="1:16" x14ac:dyDescent="0.25">
      <c r="A14643">
        <v>28549</v>
      </c>
      <c r="B14643" s="119" t="s">
        <v>9282</v>
      </c>
      <c r="C14643">
        <v>71</v>
      </c>
      <c r="E14643">
        <v>0</v>
      </c>
      <c r="F14643">
        <v>0</v>
      </c>
      <c r="G14643">
        <v>1362</v>
      </c>
      <c r="H14643">
        <v>105</v>
      </c>
      <c r="I14643" s="119" t="s">
        <v>4726</v>
      </c>
      <c r="J14643" s="119" t="s">
        <v>22</v>
      </c>
      <c r="K14643" s="1">
        <v>46255.758941458334</v>
      </c>
      <c r="L14643">
        <v>0</v>
      </c>
      <c r="M14643">
        <v>3</v>
      </c>
      <c r="N14643">
        <v>0</v>
      </c>
      <c r="O14643">
        <v>0</v>
      </c>
      <c r="P14643" s="119" t="s">
        <v>20254</v>
      </c>
    </row>
    <row r="14644" spans="1:16" x14ac:dyDescent="0.25">
      <c r="A14644">
        <v>28550</v>
      </c>
      <c r="B14644" s="119" t="s">
        <v>9136</v>
      </c>
      <c r="C14644">
        <v>77</v>
      </c>
      <c r="D14644">
        <v>24546</v>
      </c>
      <c r="E14644">
        <v>1025</v>
      </c>
      <c r="F14644">
        <v>1860</v>
      </c>
      <c r="G14644">
        <v>4078</v>
      </c>
      <c r="H14644">
        <v>2274</v>
      </c>
      <c r="I14644" s="119" t="s">
        <v>4726</v>
      </c>
      <c r="J14644" s="119" t="s">
        <v>222</v>
      </c>
      <c r="K14644" s="1">
        <v>46255.758941458334</v>
      </c>
      <c r="L14644">
        <v>1301</v>
      </c>
      <c r="M14644">
        <v>80</v>
      </c>
      <c r="N14644">
        <v>150</v>
      </c>
      <c r="O14644">
        <v>26</v>
      </c>
      <c r="P14644" s="119" t="s">
        <v>20254</v>
      </c>
    </row>
    <row r="14645" spans="1:16" x14ac:dyDescent="0.25">
      <c r="A14645">
        <v>28551</v>
      </c>
      <c r="B14645" s="119" t="s">
        <v>9282</v>
      </c>
      <c r="C14645">
        <v>76</v>
      </c>
      <c r="E14645">
        <v>0</v>
      </c>
      <c r="F14645">
        <v>0</v>
      </c>
      <c r="G14645">
        <v>13576</v>
      </c>
      <c r="H14645">
        <v>112</v>
      </c>
      <c r="I14645" s="119" t="s">
        <v>4726</v>
      </c>
      <c r="J14645" s="119" t="s">
        <v>22</v>
      </c>
      <c r="K14645" s="1">
        <v>46255.758941458334</v>
      </c>
      <c r="L14645">
        <v>0</v>
      </c>
      <c r="M14645">
        <v>22</v>
      </c>
      <c r="N14645">
        <v>0</v>
      </c>
      <c r="O14645">
        <v>1</v>
      </c>
      <c r="P14645" s="119" t="s">
        <v>20254</v>
      </c>
    </row>
    <row r="14646" spans="1:16" x14ac:dyDescent="0.25">
      <c r="A14646">
        <v>28552</v>
      </c>
      <c r="B14646" s="119" t="s">
        <v>9282</v>
      </c>
      <c r="C14646">
        <v>80</v>
      </c>
      <c r="E14646">
        <v>0</v>
      </c>
      <c r="F14646">
        <v>0</v>
      </c>
      <c r="G14646">
        <v>8745</v>
      </c>
      <c r="H14646">
        <v>117</v>
      </c>
      <c r="I14646" s="119" t="s">
        <v>4726</v>
      </c>
      <c r="J14646" s="119" t="s">
        <v>22</v>
      </c>
      <c r="K14646" s="1">
        <v>46255.758941458334</v>
      </c>
      <c r="L14646">
        <v>0</v>
      </c>
      <c r="M14646">
        <v>14</v>
      </c>
      <c r="N14646">
        <v>0</v>
      </c>
      <c r="O14646">
        <v>3</v>
      </c>
      <c r="P14646" s="119" t="s">
        <v>20254</v>
      </c>
    </row>
    <row r="14647" spans="1:16" x14ac:dyDescent="0.25">
      <c r="A14647">
        <v>28553</v>
      </c>
      <c r="B14647" s="119" t="s">
        <v>9275</v>
      </c>
      <c r="C14647">
        <v>80</v>
      </c>
      <c r="D14647">
        <v>24579</v>
      </c>
      <c r="E14647">
        <v>1233</v>
      </c>
      <c r="F14647">
        <v>1930</v>
      </c>
      <c r="G14647">
        <v>3613</v>
      </c>
      <c r="H14647">
        <v>2151</v>
      </c>
      <c r="I14647" s="119" t="s">
        <v>4726</v>
      </c>
      <c r="J14647" s="119" t="s">
        <v>222</v>
      </c>
      <c r="K14647" s="1">
        <v>46255.758941458334</v>
      </c>
      <c r="L14647">
        <v>940</v>
      </c>
      <c r="M14647">
        <v>905</v>
      </c>
      <c r="N14647">
        <v>345</v>
      </c>
      <c r="O14647">
        <v>12</v>
      </c>
      <c r="P14647" s="119" t="s">
        <v>20254</v>
      </c>
    </row>
    <row r="14648" spans="1:16" x14ac:dyDescent="0.25">
      <c r="A14648">
        <v>28554</v>
      </c>
      <c r="B14648" s="119" t="s">
        <v>9286</v>
      </c>
      <c r="C14648">
        <v>62</v>
      </c>
      <c r="E14648">
        <v>0</v>
      </c>
      <c r="F14648">
        <v>0</v>
      </c>
      <c r="G14648">
        <v>899</v>
      </c>
      <c r="H14648">
        <v>95</v>
      </c>
      <c r="I14648" s="119" t="s">
        <v>4726</v>
      </c>
      <c r="J14648" s="119" t="s">
        <v>22</v>
      </c>
      <c r="K14648" s="1">
        <v>46255.758941458334</v>
      </c>
      <c r="L14648">
        <v>0</v>
      </c>
      <c r="M14648">
        <v>2</v>
      </c>
      <c r="N14648">
        <v>0</v>
      </c>
      <c r="O14648">
        <v>0</v>
      </c>
      <c r="P14648" s="119" t="s">
        <v>20254</v>
      </c>
    </row>
    <row r="14649" spans="1:16" x14ac:dyDescent="0.25">
      <c r="A14649">
        <v>28555</v>
      </c>
      <c r="B14649" s="119" t="s">
        <v>9279</v>
      </c>
      <c r="C14649">
        <v>71</v>
      </c>
      <c r="D14649">
        <v>24659</v>
      </c>
      <c r="E14649">
        <v>327</v>
      </c>
      <c r="F14649">
        <v>1393</v>
      </c>
      <c r="G14649">
        <v>101</v>
      </c>
      <c r="H14649">
        <v>3949</v>
      </c>
      <c r="I14649" s="119" t="s">
        <v>4726</v>
      </c>
      <c r="J14649" s="119" t="s">
        <v>222</v>
      </c>
      <c r="K14649" s="1">
        <v>46255.758941458334</v>
      </c>
      <c r="L14649">
        <v>4</v>
      </c>
      <c r="M14649">
        <v>0</v>
      </c>
      <c r="N14649">
        <v>0</v>
      </c>
      <c r="O14649">
        <v>0</v>
      </c>
      <c r="P14649" s="119" t="s">
        <v>20254</v>
      </c>
    </row>
    <row r="14650" spans="1:16" x14ac:dyDescent="0.25">
      <c r="A14650">
        <v>28556</v>
      </c>
      <c r="B14650" s="119" t="s">
        <v>9286</v>
      </c>
      <c r="C14650">
        <v>67</v>
      </c>
      <c r="E14650">
        <v>0</v>
      </c>
      <c r="F14650">
        <v>0</v>
      </c>
      <c r="G14650">
        <v>1422</v>
      </c>
      <c r="H14650">
        <v>99</v>
      </c>
      <c r="I14650" s="119" t="s">
        <v>4726</v>
      </c>
      <c r="J14650" s="119" t="s">
        <v>22</v>
      </c>
      <c r="K14650" s="1">
        <v>46255.758941458334</v>
      </c>
      <c r="L14650">
        <v>0</v>
      </c>
      <c r="M14650">
        <v>4</v>
      </c>
      <c r="N14650">
        <v>0</v>
      </c>
      <c r="O14650">
        <v>0</v>
      </c>
      <c r="P14650" s="119" t="s">
        <v>20254</v>
      </c>
    </row>
    <row r="14651" spans="1:16" x14ac:dyDescent="0.25">
      <c r="A14651">
        <v>28557</v>
      </c>
      <c r="B14651" s="119" t="s">
        <v>9287</v>
      </c>
      <c r="C14651">
        <v>78</v>
      </c>
      <c r="D14651">
        <v>24611</v>
      </c>
      <c r="E14651">
        <v>1487</v>
      </c>
      <c r="F14651">
        <v>1860</v>
      </c>
      <c r="G14651">
        <v>4330</v>
      </c>
      <c r="H14651">
        <v>2157</v>
      </c>
      <c r="I14651" s="119" t="s">
        <v>4726</v>
      </c>
      <c r="J14651" s="119" t="s">
        <v>222</v>
      </c>
      <c r="K14651" s="1">
        <v>46255.758941458334</v>
      </c>
      <c r="L14651">
        <v>451</v>
      </c>
      <c r="M14651">
        <v>132</v>
      </c>
      <c r="N14651">
        <v>87</v>
      </c>
      <c r="O14651">
        <v>27</v>
      </c>
      <c r="P14651" s="119" t="s">
        <v>20254</v>
      </c>
    </row>
    <row r="14652" spans="1:16" x14ac:dyDescent="0.25">
      <c r="A14652">
        <v>28558</v>
      </c>
      <c r="B14652" s="119" t="s">
        <v>9288</v>
      </c>
      <c r="C14652">
        <v>80</v>
      </c>
      <c r="D14652">
        <v>24579</v>
      </c>
      <c r="E14652">
        <v>1224</v>
      </c>
      <c r="F14652">
        <v>1850</v>
      </c>
      <c r="G14652">
        <v>4347</v>
      </c>
      <c r="H14652">
        <v>2275</v>
      </c>
      <c r="I14652" s="119" t="s">
        <v>4726</v>
      </c>
      <c r="J14652" s="119" t="s">
        <v>222</v>
      </c>
      <c r="K14652" s="1">
        <v>46255.758941458334</v>
      </c>
      <c r="L14652">
        <v>508</v>
      </c>
      <c r="M14652">
        <v>1081</v>
      </c>
      <c r="N14652">
        <v>147</v>
      </c>
      <c r="O14652">
        <v>545</v>
      </c>
      <c r="P14652" s="119" t="s">
        <v>20254</v>
      </c>
    </row>
    <row r="14653" spans="1:16" x14ac:dyDescent="0.25">
      <c r="A14653">
        <v>28559</v>
      </c>
      <c r="B14653" s="119" t="s">
        <v>9286</v>
      </c>
      <c r="C14653">
        <v>72</v>
      </c>
      <c r="E14653">
        <v>0</v>
      </c>
      <c r="F14653">
        <v>0</v>
      </c>
      <c r="G14653">
        <v>1039</v>
      </c>
      <c r="H14653">
        <v>106</v>
      </c>
      <c r="I14653" s="119" t="s">
        <v>4726</v>
      </c>
      <c r="J14653" s="119" t="s">
        <v>22</v>
      </c>
      <c r="K14653" s="1">
        <v>46255.758941458334</v>
      </c>
      <c r="L14653">
        <v>0</v>
      </c>
      <c r="M14653">
        <v>1</v>
      </c>
      <c r="N14653">
        <v>0</v>
      </c>
      <c r="O14653">
        <v>0</v>
      </c>
      <c r="P14653" s="119" t="s">
        <v>20254</v>
      </c>
    </row>
    <row r="14654" spans="1:16" x14ac:dyDescent="0.25">
      <c r="A14654">
        <v>28560</v>
      </c>
      <c r="B14654" s="119" t="s">
        <v>9286</v>
      </c>
      <c r="C14654">
        <v>77</v>
      </c>
      <c r="E14654">
        <v>0</v>
      </c>
      <c r="F14654">
        <v>0</v>
      </c>
      <c r="G14654">
        <v>11754</v>
      </c>
      <c r="H14654">
        <v>112</v>
      </c>
      <c r="I14654" s="119" t="s">
        <v>4726</v>
      </c>
      <c r="J14654" s="119" t="s">
        <v>22</v>
      </c>
      <c r="K14654" s="1">
        <v>46255.758941458334</v>
      </c>
      <c r="L14654">
        <v>0</v>
      </c>
      <c r="M14654">
        <v>8</v>
      </c>
      <c r="N14654">
        <v>0</v>
      </c>
      <c r="O14654">
        <v>5</v>
      </c>
      <c r="P14654" s="119" t="s">
        <v>20254</v>
      </c>
    </row>
    <row r="14655" spans="1:16" x14ac:dyDescent="0.25">
      <c r="A14655">
        <v>28561</v>
      </c>
      <c r="B14655" s="119" t="s">
        <v>9289</v>
      </c>
      <c r="C14655">
        <v>72</v>
      </c>
      <c r="D14655">
        <v>24574</v>
      </c>
      <c r="E14655">
        <v>389</v>
      </c>
      <c r="F14655">
        <v>1042</v>
      </c>
      <c r="G14655">
        <v>173</v>
      </c>
      <c r="H14655">
        <v>2610</v>
      </c>
      <c r="I14655" s="119" t="s">
        <v>4726</v>
      </c>
      <c r="J14655" s="119" t="s">
        <v>222</v>
      </c>
      <c r="K14655" s="1">
        <v>46255.758941458334</v>
      </c>
      <c r="L14655">
        <v>274</v>
      </c>
      <c r="M14655">
        <v>1</v>
      </c>
      <c r="N14655">
        <v>3</v>
      </c>
      <c r="O14655">
        <v>0</v>
      </c>
      <c r="P14655" s="119" t="s">
        <v>20254</v>
      </c>
    </row>
    <row r="14656" spans="1:16" x14ac:dyDescent="0.25">
      <c r="A14656">
        <v>28562</v>
      </c>
      <c r="B14656" s="119" t="s">
        <v>9286</v>
      </c>
      <c r="C14656">
        <v>80</v>
      </c>
      <c r="E14656">
        <v>0</v>
      </c>
      <c r="F14656">
        <v>0</v>
      </c>
      <c r="G14656">
        <v>8060</v>
      </c>
      <c r="H14656">
        <v>117</v>
      </c>
      <c r="I14656" s="119" t="s">
        <v>4726</v>
      </c>
      <c r="J14656" s="119" t="s">
        <v>22</v>
      </c>
      <c r="K14656" s="1">
        <v>46255.758941458334</v>
      </c>
      <c r="L14656">
        <v>0</v>
      </c>
      <c r="M14656">
        <v>6</v>
      </c>
      <c r="N14656">
        <v>0</v>
      </c>
      <c r="O14656">
        <v>0</v>
      </c>
      <c r="P14656" s="119" t="s">
        <v>20254</v>
      </c>
    </row>
    <row r="14657" spans="1:16" x14ac:dyDescent="0.25">
      <c r="A14657">
        <v>28563</v>
      </c>
      <c r="B14657" s="119" t="s">
        <v>9144</v>
      </c>
      <c r="C14657">
        <v>79</v>
      </c>
      <c r="D14657">
        <v>24606</v>
      </c>
      <c r="E14657">
        <v>1617</v>
      </c>
      <c r="F14657">
        <v>1830</v>
      </c>
      <c r="G14657">
        <v>4091</v>
      </c>
      <c r="H14657">
        <v>2030</v>
      </c>
      <c r="I14657" s="119" t="s">
        <v>4726</v>
      </c>
      <c r="J14657" s="119" t="s">
        <v>222</v>
      </c>
      <c r="K14657" s="1">
        <v>46255.758941458334</v>
      </c>
      <c r="L14657">
        <v>1290</v>
      </c>
      <c r="M14657">
        <v>183</v>
      </c>
      <c r="N14657">
        <v>509</v>
      </c>
      <c r="O14657">
        <v>68</v>
      </c>
      <c r="P14657" s="119" t="s">
        <v>20254</v>
      </c>
    </row>
    <row r="14658" spans="1:16" x14ac:dyDescent="0.25">
      <c r="A14658">
        <v>28564</v>
      </c>
      <c r="B14658" s="119" t="s">
        <v>9290</v>
      </c>
      <c r="C14658">
        <v>68</v>
      </c>
      <c r="E14658">
        <v>0</v>
      </c>
      <c r="F14658">
        <v>0</v>
      </c>
      <c r="G14658">
        <v>1334</v>
      </c>
      <c r="H14658">
        <v>102</v>
      </c>
      <c r="I14658" s="119" t="s">
        <v>4726</v>
      </c>
      <c r="J14658" s="119" t="s">
        <v>22</v>
      </c>
      <c r="K14658" s="1">
        <v>46255.758941458334</v>
      </c>
      <c r="L14658">
        <v>0</v>
      </c>
      <c r="M14658">
        <v>1</v>
      </c>
      <c r="N14658">
        <v>0</v>
      </c>
      <c r="O14658">
        <v>0</v>
      </c>
      <c r="P14658" s="119" t="s">
        <v>20254</v>
      </c>
    </row>
    <row r="14659" spans="1:16" x14ac:dyDescent="0.25">
      <c r="A14659">
        <v>28565</v>
      </c>
      <c r="B14659" s="119" t="s">
        <v>9291</v>
      </c>
      <c r="C14659">
        <v>80</v>
      </c>
      <c r="D14659">
        <v>24623</v>
      </c>
      <c r="E14659">
        <v>2113</v>
      </c>
      <c r="F14659">
        <v>1840</v>
      </c>
      <c r="G14659">
        <v>3151</v>
      </c>
      <c r="H14659">
        <v>2340</v>
      </c>
      <c r="I14659" s="119" t="s">
        <v>4726</v>
      </c>
      <c r="J14659" s="119" t="s">
        <v>222</v>
      </c>
      <c r="K14659" s="1">
        <v>46255.758941458334</v>
      </c>
      <c r="L14659">
        <v>418</v>
      </c>
      <c r="M14659">
        <v>56</v>
      </c>
      <c r="N14659">
        <v>64</v>
      </c>
      <c r="O14659">
        <v>15</v>
      </c>
      <c r="P14659" s="119" t="s">
        <v>20254</v>
      </c>
    </row>
    <row r="14660" spans="1:16" x14ac:dyDescent="0.25">
      <c r="A14660">
        <v>28566</v>
      </c>
      <c r="B14660" s="119" t="s">
        <v>9290</v>
      </c>
      <c r="C14660">
        <v>73</v>
      </c>
      <c r="E14660">
        <v>0</v>
      </c>
      <c r="F14660">
        <v>0</v>
      </c>
      <c r="G14660">
        <v>1562</v>
      </c>
      <c r="H14660">
        <v>109</v>
      </c>
      <c r="I14660" s="119" t="s">
        <v>4726</v>
      </c>
      <c r="J14660" s="119" t="s">
        <v>22</v>
      </c>
      <c r="K14660" s="1">
        <v>46255.758941458334</v>
      </c>
      <c r="L14660">
        <v>0</v>
      </c>
      <c r="M14660">
        <v>4</v>
      </c>
      <c r="N14660">
        <v>0</v>
      </c>
      <c r="O14660">
        <v>0</v>
      </c>
      <c r="P14660" s="119" t="s">
        <v>20254</v>
      </c>
    </row>
    <row r="14661" spans="1:16" x14ac:dyDescent="0.25">
      <c r="A14661">
        <v>28567</v>
      </c>
      <c r="B14661" s="119" t="s">
        <v>9290</v>
      </c>
      <c r="C14661">
        <v>78</v>
      </c>
      <c r="E14661">
        <v>0</v>
      </c>
      <c r="F14661">
        <v>0</v>
      </c>
      <c r="G14661">
        <v>13297</v>
      </c>
      <c r="H14661">
        <v>113</v>
      </c>
      <c r="I14661" s="119" t="s">
        <v>4726</v>
      </c>
      <c r="J14661" s="119" t="s">
        <v>22</v>
      </c>
      <c r="K14661" s="1">
        <v>46255.758941458334</v>
      </c>
      <c r="L14661">
        <v>0</v>
      </c>
      <c r="M14661">
        <v>10</v>
      </c>
      <c r="N14661">
        <v>0</v>
      </c>
      <c r="O14661">
        <v>2</v>
      </c>
      <c r="P14661" s="119" t="s">
        <v>20254</v>
      </c>
    </row>
    <row r="14662" spans="1:16" x14ac:dyDescent="0.25">
      <c r="A14662">
        <v>28568</v>
      </c>
      <c r="B14662" s="119" t="s">
        <v>9290</v>
      </c>
      <c r="C14662">
        <v>80</v>
      </c>
      <c r="E14662">
        <v>0</v>
      </c>
      <c r="F14662">
        <v>0</v>
      </c>
      <c r="G14662">
        <v>9672</v>
      </c>
      <c r="H14662">
        <v>117</v>
      </c>
      <c r="I14662" s="119" t="s">
        <v>4726</v>
      </c>
      <c r="J14662" s="119" t="s">
        <v>22</v>
      </c>
      <c r="K14662" s="1">
        <v>46255.758941458334</v>
      </c>
      <c r="L14662">
        <v>0</v>
      </c>
      <c r="M14662">
        <v>8</v>
      </c>
      <c r="N14662">
        <v>0</v>
      </c>
      <c r="O14662">
        <v>2</v>
      </c>
      <c r="P14662" s="119" t="s">
        <v>20254</v>
      </c>
    </row>
    <row r="14663" spans="1:16" x14ac:dyDescent="0.25">
      <c r="A14663">
        <v>28569</v>
      </c>
      <c r="B14663" s="119" t="s">
        <v>9282</v>
      </c>
      <c r="C14663">
        <v>69</v>
      </c>
      <c r="E14663">
        <v>0</v>
      </c>
      <c r="F14663">
        <v>0</v>
      </c>
      <c r="G14663">
        <v>1033</v>
      </c>
      <c r="H14663">
        <v>103</v>
      </c>
      <c r="I14663" s="119" t="s">
        <v>4726</v>
      </c>
      <c r="J14663" s="119" t="s">
        <v>22</v>
      </c>
      <c r="K14663" s="1">
        <v>46255.758941458334</v>
      </c>
      <c r="L14663">
        <v>0</v>
      </c>
      <c r="M14663">
        <v>4</v>
      </c>
      <c r="N14663">
        <v>0</v>
      </c>
      <c r="O14663">
        <v>0</v>
      </c>
      <c r="P14663" s="119" t="s">
        <v>20254</v>
      </c>
    </row>
    <row r="14664" spans="1:16" x14ac:dyDescent="0.25">
      <c r="A14664">
        <v>28570</v>
      </c>
      <c r="B14664" s="119" t="s">
        <v>9282</v>
      </c>
      <c r="C14664">
        <v>74</v>
      </c>
      <c r="E14664">
        <v>0</v>
      </c>
      <c r="F14664">
        <v>0</v>
      </c>
      <c r="G14664">
        <v>2112</v>
      </c>
      <c r="H14664">
        <v>109</v>
      </c>
      <c r="I14664" s="119" t="s">
        <v>4726</v>
      </c>
      <c r="J14664" s="119" t="s">
        <v>22</v>
      </c>
      <c r="K14664" s="1">
        <v>46255.758941458334</v>
      </c>
      <c r="L14664">
        <v>0</v>
      </c>
      <c r="M14664">
        <v>2</v>
      </c>
      <c r="N14664">
        <v>0</v>
      </c>
      <c r="O14664">
        <v>1</v>
      </c>
      <c r="P14664" s="119" t="s">
        <v>20254</v>
      </c>
    </row>
    <row r="14665" spans="1:16" x14ac:dyDescent="0.25">
      <c r="A14665">
        <v>28571</v>
      </c>
      <c r="B14665" s="119" t="s">
        <v>9292</v>
      </c>
      <c r="C14665">
        <v>62</v>
      </c>
      <c r="D14665">
        <v>24658</v>
      </c>
      <c r="E14665">
        <v>123</v>
      </c>
      <c r="F14665">
        <v>10257</v>
      </c>
      <c r="G14665">
        <v>18</v>
      </c>
      <c r="H14665">
        <v>209753</v>
      </c>
      <c r="I14665" s="119" t="s">
        <v>4726</v>
      </c>
      <c r="J14665" s="119" t="s">
        <v>24</v>
      </c>
      <c r="K14665" s="1">
        <v>46255.758941458334</v>
      </c>
      <c r="L14665">
        <v>5</v>
      </c>
      <c r="M14665">
        <v>2</v>
      </c>
      <c r="N14665">
        <v>0</v>
      </c>
      <c r="O14665">
        <v>0</v>
      </c>
      <c r="P14665" s="119" t="s">
        <v>20254</v>
      </c>
    </row>
    <row r="14666" spans="1:16" x14ac:dyDescent="0.25">
      <c r="A14666">
        <v>28572</v>
      </c>
      <c r="B14666" s="119" t="s">
        <v>9282</v>
      </c>
      <c r="C14666">
        <v>79</v>
      </c>
      <c r="E14666">
        <v>0</v>
      </c>
      <c r="F14666">
        <v>0</v>
      </c>
      <c r="G14666">
        <v>11686</v>
      </c>
      <c r="H14666">
        <v>116</v>
      </c>
      <c r="I14666" s="119" t="s">
        <v>4726</v>
      </c>
      <c r="J14666" s="119" t="s">
        <v>22</v>
      </c>
      <c r="K14666" s="1">
        <v>46255.758941458334</v>
      </c>
      <c r="L14666">
        <v>0</v>
      </c>
      <c r="M14666">
        <v>19</v>
      </c>
      <c r="N14666">
        <v>0</v>
      </c>
      <c r="O14666">
        <v>5</v>
      </c>
      <c r="P14666" s="119" t="s">
        <v>20254</v>
      </c>
    </row>
    <row r="14667" spans="1:16" x14ac:dyDescent="0.25">
      <c r="A14667">
        <v>28573</v>
      </c>
      <c r="B14667" s="119" t="s">
        <v>9293</v>
      </c>
      <c r="C14667">
        <v>70</v>
      </c>
      <c r="D14667">
        <v>24554</v>
      </c>
      <c r="E14667">
        <v>184</v>
      </c>
      <c r="F14667">
        <v>5094</v>
      </c>
      <c r="G14667">
        <v>239</v>
      </c>
      <c r="H14667">
        <v>14200</v>
      </c>
      <c r="I14667" s="119" t="s">
        <v>4726</v>
      </c>
      <c r="J14667" s="119" t="s">
        <v>24</v>
      </c>
      <c r="K14667" s="1">
        <v>46255.758941458334</v>
      </c>
      <c r="L14667">
        <v>18</v>
      </c>
      <c r="M14667">
        <v>30</v>
      </c>
      <c r="N14667">
        <v>4</v>
      </c>
      <c r="O14667">
        <v>7</v>
      </c>
      <c r="P14667" s="119" t="s">
        <v>20254</v>
      </c>
    </row>
    <row r="14668" spans="1:16" x14ac:dyDescent="0.25">
      <c r="A14668">
        <v>28574</v>
      </c>
      <c r="B14668" s="119" t="s">
        <v>9294</v>
      </c>
      <c r="C14668">
        <v>78</v>
      </c>
      <c r="D14668">
        <v>24612</v>
      </c>
      <c r="E14668">
        <v>318</v>
      </c>
      <c r="F14668">
        <v>2262</v>
      </c>
      <c r="G14668">
        <v>1096</v>
      </c>
      <c r="H14668">
        <v>3424</v>
      </c>
      <c r="I14668" s="119" t="s">
        <v>4726</v>
      </c>
      <c r="J14668" s="119" t="s">
        <v>24</v>
      </c>
      <c r="K14668" s="1">
        <v>46255.758941458334</v>
      </c>
      <c r="L14668">
        <v>166</v>
      </c>
      <c r="M14668">
        <v>151</v>
      </c>
      <c r="N14668">
        <v>38</v>
      </c>
      <c r="O14668">
        <v>27</v>
      </c>
      <c r="P14668" s="119" t="s">
        <v>20254</v>
      </c>
    </row>
    <row r="14669" spans="1:16" x14ac:dyDescent="0.25">
      <c r="A14669">
        <v>28575</v>
      </c>
      <c r="B14669" s="119" t="s">
        <v>9282</v>
      </c>
      <c r="C14669">
        <v>80</v>
      </c>
      <c r="E14669">
        <v>0</v>
      </c>
      <c r="F14669">
        <v>0</v>
      </c>
      <c r="G14669">
        <v>8886</v>
      </c>
      <c r="H14669">
        <v>117</v>
      </c>
      <c r="I14669" s="119" t="s">
        <v>4726</v>
      </c>
      <c r="J14669" s="119" t="s">
        <v>22</v>
      </c>
      <c r="K14669" s="1">
        <v>46255.758941458334</v>
      </c>
      <c r="L14669">
        <v>0</v>
      </c>
      <c r="M14669">
        <v>6</v>
      </c>
      <c r="N14669">
        <v>0</v>
      </c>
      <c r="O14669">
        <v>1</v>
      </c>
      <c r="P14669" s="119" t="s">
        <v>20254</v>
      </c>
    </row>
    <row r="14670" spans="1:16" x14ac:dyDescent="0.25">
      <c r="A14670">
        <v>28576</v>
      </c>
      <c r="B14670" s="119" t="s">
        <v>9295</v>
      </c>
      <c r="C14670">
        <v>80</v>
      </c>
      <c r="D14670">
        <v>24632</v>
      </c>
      <c r="E14670">
        <v>904</v>
      </c>
      <c r="F14670">
        <v>2303</v>
      </c>
      <c r="G14670">
        <v>969</v>
      </c>
      <c r="H14670">
        <v>3472</v>
      </c>
      <c r="I14670" s="119" t="s">
        <v>4726</v>
      </c>
      <c r="J14670" s="119" t="s">
        <v>24</v>
      </c>
      <c r="K14670" s="1">
        <v>46255.758941458334</v>
      </c>
      <c r="L14670">
        <v>626</v>
      </c>
      <c r="M14670">
        <v>156</v>
      </c>
      <c r="N14670">
        <v>195</v>
      </c>
      <c r="O14670">
        <v>27</v>
      </c>
      <c r="P14670" s="119" t="s">
        <v>20254</v>
      </c>
    </row>
    <row r="14671" spans="1:16" x14ac:dyDescent="0.25">
      <c r="A14671">
        <v>28577</v>
      </c>
      <c r="B14671" s="119" t="s">
        <v>9296</v>
      </c>
      <c r="C14671">
        <v>63</v>
      </c>
      <c r="D14671">
        <v>24607</v>
      </c>
      <c r="E14671">
        <v>92</v>
      </c>
      <c r="F14671">
        <v>40001</v>
      </c>
      <c r="G14671">
        <v>25</v>
      </c>
      <c r="H14671">
        <v>80001</v>
      </c>
      <c r="I14671" s="119" t="s">
        <v>4726</v>
      </c>
      <c r="J14671" s="119" t="s">
        <v>24</v>
      </c>
      <c r="K14671" s="1">
        <v>46255.758941458334</v>
      </c>
      <c r="L14671">
        <v>1</v>
      </c>
      <c r="M14671">
        <v>1</v>
      </c>
      <c r="N14671">
        <v>0</v>
      </c>
      <c r="O14671">
        <v>0</v>
      </c>
      <c r="P14671" s="119" t="s">
        <v>20254</v>
      </c>
    </row>
    <row r="14672" spans="1:16" x14ac:dyDescent="0.25">
      <c r="A14672">
        <v>28578</v>
      </c>
      <c r="B14672" s="119" t="s">
        <v>9297</v>
      </c>
      <c r="C14672">
        <v>71</v>
      </c>
      <c r="D14672">
        <v>24580</v>
      </c>
      <c r="E14672">
        <v>412</v>
      </c>
      <c r="F14672">
        <v>1435</v>
      </c>
      <c r="G14672">
        <v>325</v>
      </c>
      <c r="H14672">
        <v>3389</v>
      </c>
      <c r="I14672" s="119" t="s">
        <v>4726</v>
      </c>
      <c r="J14672" s="119" t="s">
        <v>24</v>
      </c>
      <c r="K14672" s="1">
        <v>46255.758941458334</v>
      </c>
      <c r="L14672">
        <v>208</v>
      </c>
      <c r="M14672">
        <v>10</v>
      </c>
      <c r="N14672">
        <v>8</v>
      </c>
      <c r="O14672">
        <v>5</v>
      </c>
      <c r="P14672" s="119" t="s">
        <v>20254</v>
      </c>
    </row>
    <row r="14673" spans="1:16" x14ac:dyDescent="0.25">
      <c r="A14673">
        <v>28579</v>
      </c>
      <c r="B14673" s="119" t="s">
        <v>9298</v>
      </c>
      <c r="C14673">
        <v>79</v>
      </c>
      <c r="D14673">
        <v>24605</v>
      </c>
      <c r="E14673">
        <v>288</v>
      </c>
      <c r="F14673">
        <v>2216</v>
      </c>
      <c r="G14673">
        <v>583</v>
      </c>
      <c r="H14673">
        <v>3281</v>
      </c>
      <c r="I14673" s="119" t="s">
        <v>4726</v>
      </c>
      <c r="J14673" s="119" t="s">
        <v>24</v>
      </c>
      <c r="K14673" s="1">
        <v>46255.758941458334</v>
      </c>
      <c r="L14673">
        <v>466</v>
      </c>
      <c r="M14673">
        <v>19</v>
      </c>
      <c r="N14673">
        <v>26</v>
      </c>
      <c r="O14673">
        <v>5</v>
      </c>
      <c r="P14673" s="119" t="s">
        <v>20254</v>
      </c>
    </row>
    <row r="14674" spans="1:16" x14ac:dyDescent="0.25">
      <c r="A14674">
        <v>28580</v>
      </c>
      <c r="B14674" s="119" t="s">
        <v>9299</v>
      </c>
      <c r="C14674">
        <v>80</v>
      </c>
      <c r="D14674">
        <v>24580</v>
      </c>
      <c r="E14674">
        <v>264</v>
      </c>
      <c r="F14674">
        <v>2563</v>
      </c>
      <c r="G14674">
        <v>335</v>
      </c>
      <c r="H14674">
        <v>3215</v>
      </c>
      <c r="I14674" s="119" t="s">
        <v>4726</v>
      </c>
      <c r="J14674" s="119" t="s">
        <v>24</v>
      </c>
      <c r="K14674" s="1">
        <v>46255.758941458334</v>
      </c>
      <c r="L14674">
        <v>149</v>
      </c>
      <c r="M14674">
        <v>35</v>
      </c>
      <c r="N14674">
        <v>23</v>
      </c>
      <c r="O14674">
        <v>5</v>
      </c>
      <c r="P14674" s="119" t="s">
        <v>20254</v>
      </c>
    </row>
    <row r="14675" spans="1:16" x14ac:dyDescent="0.25">
      <c r="A14675">
        <v>28581</v>
      </c>
      <c r="B14675" s="119" t="s">
        <v>9300</v>
      </c>
      <c r="C14675">
        <v>64</v>
      </c>
      <c r="D14675">
        <v>24615</v>
      </c>
      <c r="E14675">
        <v>192</v>
      </c>
      <c r="F14675">
        <v>40001</v>
      </c>
      <c r="G14675">
        <v>9</v>
      </c>
      <c r="H14675">
        <v>100000</v>
      </c>
      <c r="I14675" s="119" t="s">
        <v>4726</v>
      </c>
      <c r="J14675" s="119" t="s">
        <v>24</v>
      </c>
      <c r="K14675" s="1">
        <v>46255.758941458334</v>
      </c>
      <c r="L14675">
        <v>3</v>
      </c>
      <c r="M14675">
        <v>0</v>
      </c>
      <c r="N14675">
        <v>0</v>
      </c>
      <c r="O14675">
        <v>0</v>
      </c>
      <c r="P14675" s="119" t="s">
        <v>20254</v>
      </c>
    </row>
    <row r="14676" spans="1:16" x14ac:dyDescent="0.25">
      <c r="A14676">
        <v>28582</v>
      </c>
      <c r="B14676" s="119" t="s">
        <v>9301</v>
      </c>
      <c r="C14676">
        <v>72</v>
      </c>
      <c r="D14676">
        <v>24575</v>
      </c>
      <c r="E14676">
        <v>110</v>
      </c>
      <c r="F14676">
        <v>30003</v>
      </c>
      <c r="G14676">
        <v>5</v>
      </c>
      <c r="H14676">
        <v>189976</v>
      </c>
      <c r="I14676" s="119" t="s">
        <v>4726</v>
      </c>
      <c r="J14676" s="119" t="s">
        <v>24</v>
      </c>
      <c r="K14676" s="1">
        <v>46255.758941458334</v>
      </c>
      <c r="L14676">
        <v>2</v>
      </c>
      <c r="M14676">
        <v>0</v>
      </c>
      <c r="N14676">
        <v>0</v>
      </c>
      <c r="O14676">
        <v>0</v>
      </c>
      <c r="P14676" s="119" t="s">
        <v>20254</v>
      </c>
    </row>
    <row r="14677" spans="1:16" x14ac:dyDescent="0.25">
      <c r="A14677">
        <v>28583</v>
      </c>
      <c r="B14677" s="119" t="s">
        <v>9302</v>
      </c>
      <c r="C14677">
        <v>80</v>
      </c>
      <c r="D14677">
        <v>24624</v>
      </c>
      <c r="E14677">
        <v>472</v>
      </c>
      <c r="F14677">
        <v>2377</v>
      </c>
      <c r="G14677">
        <v>664</v>
      </c>
      <c r="H14677">
        <v>3384</v>
      </c>
      <c r="I14677" s="119" t="s">
        <v>4726</v>
      </c>
      <c r="J14677" s="119" t="s">
        <v>24</v>
      </c>
      <c r="K14677" s="1">
        <v>46255.758941458334</v>
      </c>
      <c r="L14677">
        <v>191</v>
      </c>
      <c r="M14677">
        <v>61</v>
      </c>
      <c r="N14677">
        <v>20</v>
      </c>
      <c r="O14677">
        <v>15</v>
      </c>
      <c r="P14677" s="119" t="s">
        <v>20254</v>
      </c>
    </row>
    <row r="14678" spans="1:16" x14ac:dyDescent="0.25">
      <c r="A14678">
        <v>28584</v>
      </c>
      <c r="B14678" s="119" t="s">
        <v>9303</v>
      </c>
      <c r="C14678">
        <v>65</v>
      </c>
      <c r="D14678">
        <v>24570</v>
      </c>
      <c r="E14678">
        <v>134</v>
      </c>
      <c r="F14678">
        <v>126797</v>
      </c>
      <c r="G14678">
        <v>30</v>
      </c>
      <c r="H14678">
        <v>250000</v>
      </c>
      <c r="I14678" s="119" t="s">
        <v>4726</v>
      </c>
      <c r="J14678" s="119" t="s">
        <v>24</v>
      </c>
      <c r="K14678" s="1">
        <v>46255.758941458334</v>
      </c>
      <c r="L14678">
        <v>1</v>
      </c>
      <c r="M14678">
        <v>2</v>
      </c>
      <c r="N14678">
        <v>0</v>
      </c>
      <c r="O14678">
        <v>1</v>
      </c>
      <c r="P14678" s="119" t="s">
        <v>20254</v>
      </c>
    </row>
    <row r="14679" spans="1:16" x14ac:dyDescent="0.25">
      <c r="A14679">
        <v>28585</v>
      </c>
      <c r="B14679" s="119" t="s">
        <v>9304</v>
      </c>
      <c r="C14679">
        <v>73</v>
      </c>
      <c r="D14679">
        <v>24580</v>
      </c>
      <c r="E14679">
        <v>38</v>
      </c>
      <c r="F14679">
        <v>80940</v>
      </c>
      <c r="G14679">
        <v>2</v>
      </c>
      <c r="H14679">
        <v>4018826</v>
      </c>
      <c r="I14679" s="119" t="s">
        <v>4726</v>
      </c>
      <c r="J14679" s="119" t="s">
        <v>24</v>
      </c>
      <c r="K14679" s="1">
        <v>46255.758941458334</v>
      </c>
      <c r="L14679">
        <v>2</v>
      </c>
      <c r="M14679">
        <v>0</v>
      </c>
      <c r="N14679">
        <v>0</v>
      </c>
      <c r="O14679">
        <v>0</v>
      </c>
      <c r="P14679" s="119" t="s">
        <v>20254</v>
      </c>
    </row>
    <row r="14680" spans="1:16" x14ac:dyDescent="0.25">
      <c r="A14680">
        <v>28587</v>
      </c>
      <c r="B14680" s="119" t="s">
        <v>9305</v>
      </c>
      <c r="C14680">
        <v>66</v>
      </c>
      <c r="D14680">
        <v>24575</v>
      </c>
      <c r="E14680">
        <v>114</v>
      </c>
      <c r="F14680">
        <v>15114</v>
      </c>
      <c r="G14680">
        <v>15</v>
      </c>
      <c r="H14680">
        <v>95196</v>
      </c>
      <c r="I14680" s="119" t="s">
        <v>4726</v>
      </c>
      <c r="J14680" s="119" t="s">
        <v>24</v>
      </c>
      <c r="K14680" s="1">
        <v>46255.758941458334</v>
      </c>
      <c r="L14680">
        <v>3</v>
      </c>
      <c r="M14680">
        <v>1</v>
      </c>
      <c r="N14680">
        <v>0</v>
      </c>
      <c r="O14680">
        <v>1</v>
      </c>
      <c r="P14680" s="119" t="s">
        <v>20254</v>
      </c>
    </row>
    <row r="14681" spans="1:16" x14ac:dyDescent="0.25">
      <c r="A14681">
        <v>28588</v>
      </c>
      <c r="B14681" s="119" t="s">
        <v>9306</v>
      </c>
      <c r="C14681">
        <v>74</v>
      </c>
      <c r="D14681">
        <v>24658</v>
      </c>
      <c r="E14681">
        <v>433</v>
      </c>
      <c r="F14681">
        <v>10014</v>
      </c>
      <c r="G14681">
        <v>43</v>
      </c>
      <c r="H14681">
        <v>129700</v>
      </c>
      <c r="I14681" s="119" t="s">
        <v>4726</v>
      </c>
      <c r="J14681" s="119" t="s">
        <v>24</v>
      </c>
      <c r="K14681" s="1">
        <v>46255.758941458334</v>
      </c>
      <c r="L14681">
        <v>6</v>
      </c>
      <c r="M14681">
        <v>1</v>
      </c>
      <c r="N14681">
        <v>0</v>
      </c>
      <c r="O14681">
        <v>0</v>
      </c>
      <c r="P14681" s="119" t="s">
        <v>20254</v>
      </c>
    </row>
    <row r="14682" spans="1:16" x14ac:dyDescent="0.25">
      <c r="A14682">
        <v>28589</v>
      </c>
      <c r="B14682" s="119" t="s">
        <v>9307</v>
      </c>
      <c r="C14682">
        <v>80</v>
      </c>
      <c r="D14682">
        <v>24551</v>
      </c>
      <c r="E14682">
        <v>870</v>
      </c>
      <c r="F14682">
        <v>2460</v>
      </c>
      <c r="G14682">
        <v>473</v>
      </c>
      <c r="H14682">
        <v>3392</v>
      </c>
      <c r="I14682" s="119" t="s">
        <v>4726</v>
      </c>
      <c r="J14682" s="119" t="s">
        <v>24</v>
      </c>
      <c r="K14682" s="1">
        <v>46255.758941458334</v>
      </c>
      <c r="L14682">
        <v>419</v>
      </c>
      <c r="M14682">
        <v>48</v>
      </c>
      <c r="N14682">
        <v>11</v>
      </c>
      <c r="O14682">
        <v>6</v>
      </c>
      <c r="P14682" s="119" t="s">
        <v>20254</v>
      </c>
    </row>
    <row r="14683" spans="1:16" x14ac:dyDescent="0.25">
      <c r="A14683">
        <v>28590</v>
      </c>
      <c r="B14683" s="119" t="s">
        <v>9308</v>
      </c>
      <c r="C14683">
        <v>75</v>
      </c>
      <c r="D14683">
        <v>24636</v>
      </c>
      <c r="E14683">
        <v>314</v>
      </c>
      <c r="F14683">
        <v>1822</v>
      </c>
      <c r="G14683">
        <v>217</v>
      </c>
      <c r="H14683">
        <v>3611</v>
      </c>
      <c r="I14683" s="119" t="s">
        <v>4726</v>
      </c>
      <c r="J14683" s="119" t="s">
        <v>24</v>
      </c>
      <c r="K14683" s="1">
        <v>46255.758941458334</v>
      </c>
      <c r="L14683">
        <v>226</v>
      </c>
      <c r="M14683">
        <v>3</v>
      </c>
      <c r="N14683">
        <v>26</v>
      </c>
      <c r="O14683">
        <v>1</v>
      </c>
      <c r="P14683" s="119" t="s">
        <v>20254</v>
      </c>
    </row>
    <row r="14684" spans="1:16" x14ac:dyDescent="0.25">
      <c r="A14684">
        <v>28591</v>
      </c>
      <c r="B14684" s="119" t="s">
        <v>9309</v>
      </c>
      <c r="C14684">
        <v>80</v>
      </c>
      <c r="D14684">
        <v>24592</v>
      </c>
      <c r="E14684">
        <v>352</v>
      </c>
      <c r="F14684">
        <v>2841</v>
      </c>
      <c r="G14684">
        <v>939</v>
      </c>
      <c r="H14684">
        <v>4545</v>
      </c>
      <c r="I14684" s="119" t="s">
        <v>4726</v>
      </c>
      <c r="J14684" s="119" t="s">
        <v>24</v>
      </c>
      <c r="K14684" s="1">
        <v>46255.758941458334</v>
      </c>
      <c r="L14684">
        <v>327</v>
      </c>
      <c r="M14684">
        <v>228</v>
      </c>
      <c r="N14684">
        <v>22</v>
      </c>
      <c r="O14684">
        <v>57</v>
      </c>
      <c r="P14684" s="119" t="s">
        <v>20254</v>
      </c>
    </row>
    <row r="14685" spans="1:16" x14ac:dyDescent="0.25">
      <c r="A14685">
        <v>28592</v>
      </c>
      <c r="B14685" s="119" t="s">
        <v>9310</v>
      </c>
      <c r="C14685">
        <v>76</v>
      </c>
      <c r="D14685">
        <v>24624</v>
      </c>
      <c r="E14685">
        <v>598</v>
      </c>
      <c r="F14685">
        <v>2011</v>
      </c>
      <c r="G14685">
        <v>719</v>
      </c>
      <c r="H14685">
        <v>3262</v>
      </c>
      <c r="I14685" s="119" t="s">
        <v>4726</v>
      </c>
      <c r="J14685" s="119" t="s">
        <v>24</v>
      </c>
      <c r="K14685" s="1">
        <v>46255.758941458334</v>
      </c>
      <c r="L14685">
        <v>317</v>
      </c>
      <c r="M14685">
        <v>14</v>
      </c>
      <c r="N14685">
        <v>38</v>
      </c>
      <c r="O14685">
        <v>3</v>
      </c>
      <c r="P14685" s="119" t="s">
        <v>20254</v>
      </c>
    </row>
    <row r="14686" spans="1:16" x14ac:dyDescent="0.25">
      <c r="A14686">
        <v>28593</v>
      </c>
      <c r="B14686" s="119" t="s">
        <v>9311</v>
      </c>
      <c r="C14686">
        <v>80</v>
      </c>
      <c r="D14686">
        <v>24658</v>
      </c>
      <c r="E14686">
        <v>1150</v>
      </c>
      <c r="F14686">
        <v>1985</v>
      </c>
      <c r="G14686">
        <v>582</v>
      </c>
      <c r="H14686">
        <v>3245</v>
      </c>
      <c r="I14686" s="119" t="s">
        <v>4726</v>
      </c>
      <c r="J14686" s="119" t="s">
        <v>24</v>
      </c>
      <c r="K14686" s="1">
        <v>46255.758941458334</v>
      </c>
      <c r="L14686">
        <v>786</v>
      </c>
      <c r="M14686">
        <v>53</v>
      </c>
      <c r="N14686">
        <v>212</v>
      </c>
      <c r="O14686">
        <v>12</v>
      </c>
      <c r="P14686" s="119" t="s">
        <v>20254</v>
      </c>
    </row>
    <row r="14687" spans="1:16" x14ac:dyDescent="0.25">
      <c r="A14687">
        <v>28594</v>
      </c>
      <c r="B14687" s="119" t="s">
        <v>9312</v>
      </c>
      <c r="C14687">
        <v>1</v>
      </c>
      <c r="E14687">
        <v>291</v>
      </c>
      <c r="F14687">
        <v>2634</v>
      </c>
      <c r="G14687">
        <v>1</v>
      </c>
      <c r="H14687">
        <v>1000000</v>
      </c>
      <c r="I14687" s="119" t="s">
        <v>4726</v>
      </c>
      <c r="J14687" s="119" t="s">
        <v>22</v>
      </c>
      <c r="K14687" s="1">
        <v>46255.758941458334</v>
      </c>
      <c r="L14687">
        <v>5</v>
      </c>
      <c r="M14687">
        <v>0</v>
      </c>
      <c r="N14687">
        <v>0</v>
      </c>
      <c r="O14687">
        <v>0</v>
      </c>
      <c r="P14687" s="119" t="s">
        <v>20254</v>
      </c>
    </row>
    <row r="14688" spans="1:16" x14ac:dyDescent="0.25">
      <c r="A14688">
        <v>28595</v>
      </c>
      <c r="B14688" s="119" t="s">
        <v>9312</v>
      </c>
      <c r="C14688">
        <v>6</v>
      </c>
      <c r="E14688">
        <v>178</v>
      </c>
      <c r="F14688">
        <v>21</v>
      </c>
      <c r="G14688">
        <v>1114</v>
      </c>
      <c r="H14688">
        <v>102</v>
      </c>
      <c r="I14688" s="119" t="s">
        <v>4726</v>
      </c>
      <c r="J14688" s="119" t="s">
        <v>22</v>
      </c>
      <c r="K14688" s="1">
        <v>46255.758941458334</v>
      </c>
      <c r="L14688">
        <v>0</v>
      </c>
      <c r="M14688">
        <v>2</v>
      </c>
      <c r="N14688">
        <v>0</v>
      </c>
      <c r="O14688">
        <v>1</v>
      </c>
      <c r="P14688" s="119" t="s">
        <v>20254</v>
      </c>
    </row>
    <row r="14689" spans="1:16" x14ac:dyDescent="0.25">
      <c r="A14689">
        <v>28596</v>
      </c>
      <c r="B14689" s="119" t="s">
        <v>9312</v>
      </c>
      <c r="C14689">
        <v>11</v>
      </c>
      <c r="E14689">
        <v>578</v>
      </c>
      <c r="F14689">
        <v>38</v>
      </c>
      <c r="G14689">
        <v>272</v>
      </c>
      <c r="H14689">
        <v>595</v>
      </c>
      <c r="I14689" s="119" t="s">
        <v>4726</v>
      </c>
      <c r="J14689" s="119" t="s">
        <v>22</v>
      </c>
      <c r="K14689" s="1">
        <v>46255.758941458334</v>
      </c>
      <c r="L14689">
        <v>0</v>
      </c>
      <c r="M14689">
        <v>19</v>
      </c>
      <c r="N14689">
        <v>0</v>
      </c>
      <c r="O14689">
        <v>5</v>
      </c>
      <c r="P14689" s="119" t="s">
        <v>20254</v>
      </c>
    </row>
    <row r="14690" spans="1:16" x14ac:dyDescent="0.25">
      <c r="A14690">
        <v>28597</v>
      </c>
      <c r="B14690" s="119" t="s">
        <v>9312</v>
      </c>
      <c r="C14690">
        <v>16</v>
      </c>
      <c r="E14690">
        <v>300</v>
      </c>
      <c r="F14690">
        <v>35</v>
      </c>
      <c r="G14690">
        <v>218</v>
      </c>
      <c r="H14690">
        <v>159</v>
      </c>
      <c r="I14690" s="119" t="s">
        <v>4726</v>
      </c>
      <c r="J14690" s="119" t="s">
        <v>22</v>
      </c>
      <c r="K14690" s="1">
        <v>46255.758941458334</v>
      </c>
      <c r="L14690">
        <v>0</v>
      </c>
      <c r="M14690">
        <v>11</v>
      </c>
      <c r="N14690">
        <v>0</v>
      </c>
      <c r="O14690">
        <v>4</v>
      </c>
      <c r="P14690" s="119" t="s">
        <v>20254</v>
      </c>
    </row>
    <row r="14691" spans="1:16" x14ac:dyDescent="0.25">
      <c r="A14691">
        <v>28598</v>
      </c>
      <c r="B14691" s="119" t="s">
        <v>9313</v>
      </c>
      <c r="C14691">
        <v>0</v>
      </c>
      <c r="E14691">
        <v>879</v>
      </c>
      <c r="F14691">
        <v>2743</v>
      </c>
      <c r="G14691">
        <v>1</v>
      </c>
      <c r="H14691">
        <v>1000000</v>
      </c>
      <c r="I14691" s="119" t="s">
        <v>4726</v>
      </c>
      <c r="J14691" s="119" t="s">
        <v>22</v>
      </c>
      <c r="K14691" s="1">
        <v>46255.758941458334</v>
      </c>
      <c r="L14691">
        <v>8</v>
      </c>
      <c r="M14691">
        <v>1</v>
      </c>
      <c r="N14691">
        <v>1</v>
      </c>
      <c r="O14691">
        <v>0</v>
      </c>
      <c r="P14691" s="119" t="s">
        <v>20254</v>
      </c>
    </row>
    <row r="14692" spans="1:16" x14ac:dyDescent="0.25">
      <c r="A14692">
        <v>28599</v>
      </c>
      <c r="B14692" s="119" t="s">
        <v>9313</v>
      </c>
      <c r="C14692">
        <v>7</v>
      </c>
      <c r="E14692">
        <v>180</v>
      </c>
      <c r="F14692">
        <v>19</v>
      </c>
      <c r="G14692">
        <v>346</v>
      </c>
      <c r="H14692">
        <v>69</v>
      </c>
      <c r="I14692" s="119" t="s">
        <v>4726</v>
      </c>
      <c r="J14692" s="119" t="s">
        <v>22</v>
      </c>
      <c r="K14692" s="1">
        <v>46255.758941458334</v>
      </c>
      <c r="L14692">
        <v>0</v>
      </c>
      <c r="M14692">
        <v>12</v>
      </c>
      <c r="N14692">
        <v>0</v>
      </c>
      <c r="O14692">
        <v>0</v>
      </c>
      <c r="P14692" s="119" t="s">
        <v>20254</v>
      </c>
    </row>
    <row r="14693" spans="1:16" x14ac:dyDescent="0.25">
      <c r="A14693">
        <v>28600</v>
      </c>
      <c r="B14693" s="119" t="s">
        <v>9314</v>
      </c>
      <c r="C14693">
        <v>14</v>
      </c>
      <c r="D14693">
        <v>24619</v>
      </c>
      <c r="E14693">
        <v>2672</v>
      </c>
      <c r="F14693">
        <v>74</v>
      </c>
      <c r="G14693">
        <v>1387</v>
      </c>
      <c r="H14693">
        <v>102</v>
      </c>
      <c r="I14693" s="119" t="s">
        <v>4726</v>
      </c>
      <c r="J14693" s="119" t="s">
        <v>139</v>
      </c>
      <c r="K14693" s="1">
        <v>46255.758941458334</v>
      </c>
      <c r="L14693">
        <v>74</v>
      </c>
      <c r="M14693">
        <v>21</v>
      </c>
      <c r="N14693">
        <v>7</v>
      </c>
      <c r="O14693">
        <v>3</v>
      </c>
      <c r="P14693" s="119" t="s">
        <v>20254</v>
      </c>
    </row>
    <row r="14694" spans="1:16" x14ac:dyDescent="0.25">
      <c r="A14694">
        <v>28601</v>
      </c>
      <c r="B14694" s="119" t="s">
        <v>9313</v>
      </c>
      <c r="C14694">
        <v>12</v>
      </c>
      <c r="E14694">
        <v>375</v>
      </c>
      <c r="F14694">
        <v>31</v>
      </c>
      <c r="G14694">
        <v>392</v>
      </c>
      <c r="H14694">
        <v>59</v>
      </c>
      <c r="I14694" s="119" t="s">
        <v>4726</v>
      </c>
      <c r="J14694" s="119" t="s">
        <v>22</v>
      </c>
      <c r="K14694" s="1">
        <v>46255.758941458334</v>
      </c>
      <c r="L14694">
        <v>6</v>
      </c>
      <c r="M14694">
        <v>4</v>
      </c>
      <c r="N14694">
        <v>0</v>
      </c>
      <c r="O14694">
        <v>3</v>
      </c>
      <c r="P14694" s="119" t="s">
        <v>20254</v>
      </c>
    </row>
    <row r="14695" spans="1:16" x14ac:dyDescent="0.25">
      <c r="A14695">
        <v>28602</v>
      </c>
      <c r="B14695" s="119" t="s">
        <v>9313</v>
      </c>
      <c r="C14695">
        <v>17</v>
      </c>
      <c r="E14695">
        <v>661</v>
      </c>
      <c r="F14695">
        <v>38</v>
      </c>
      <c r="G14695">
        <v>458</v>
      </c>
      <c r="H14695">
        <v>63</v>
      </c>
      <c r="I14695" s="119" t="s">
        <v>4726</v>
      </c>
      <c r="J14695" s="119" t="s">
        <v>22</v>
      </c>
      <c r="K14695" s="1">
        <v>46255.758941458334</v>
      </c>
      <c r="L14695">
        <v>4</v>
      </c>
      <c r="M14695">
        <v>1</v>
      </c>
      <c r="N14695">
        <v>0</v>
      </c>
      <c r="O14695">
        <v>0</v>
      </c>
      <c r="P14695" s="119" t="s">
        <v>20254</v>
      </c>
    </row>
    <row r="14696" spans="1:16" x14ac:dyDescent="0.25">
      <c r="A14696">
        <v>28603</v>
      </c>
      <c r="B14696" s="119" t="s">
        <v>9315</v>
      </c>
      <c r="C14696">
        <v>20</v>
      </c>
      <c r="D14696">
        <v>24634</v>
      </c>
      <c r="E14696">
        <v>5384</v>
      </c>
      <c r="F14696">
        <v>88</v>
      </c>
      <c r="G14696">
        <v>1268</v>
      </c>
      <c r="H14696">
        <v>136</v>
      </c>
      <c r="I14696" s="119" t="s">
        <v>4726</v>
      </c>
      <c r="J14696" s="119" t="s">
        <v>139</v>
      </c>
      <c r="K14696" s="1">
        <v>46255.758941458334</v>
      </c>
      <c r="L14696">
        <v>26</v>
      </c>
      <c r="M14696">
        <v>10</v>
      </c>
      <c r="N14696">
        <v>8</v>
      </c>
      <c r="O14696">
        <v>0</v>
      </c>
      <c r="P14696" s="119" t="s">
        <v>20254</v>
      </c>
    </row>
    <row r="14697" spans="1:16" x14ac:dyDescent="0.25">
      <c r="A14697">
        <v>28604</v>
      </c>
      <c r="B14697" s="119" t="s">
        <v>9316</v>
      </c>
      <c r="C14697">
        <v>0</v>
      </c>
      <c r="E14697">
        <v>498</v>
      </c>
      <c r="F14697">
        <v>581</v>
      </c>
      <c r="G14697">
        <v>3</v>
      </c>
      <c r="H14697">
        <v>4000569</v>
      </c>
      <c r="I14697" s="119" t="s">
        <v>4726</v>
      </c>
      <c r="J14697" s="119" t="s">
        <v>22</v>
      </c>
      <c r="K14697" s="1">
        <v>46255.758941458334</v>
      </c>
      <c r="L14697">
        <v>5</v>
      </c>
      <c r="M14697">
        <v>0</v>
      </c>
      <c r="N14697">
        <v>0</v>
      </c>
      <c r="O14697">
        <v>0</v>
      </c>
      <c r="P14697" s="119" t="s">
        <v>20254</v>
      </c>
    </row>
    <row r="14698" spans="1:16" x14ac:dyDescent="0.25">
      <c r="A14698">
        <v>28605</v>
      </c>
      <c r="B14698" s="119" t="s">
        <v>9317</v>
      </c>
      <c r="C14698">
        <v>26</v>
      </c>
      <c r="D14698">
        <v>24573</v>
      </c>
      <c r="E14698">
        <v>0</v>
      </c>
      <c r="F14698">
        <v>0</v>
      </c>
      <c r="G14698">
        <v>685</v>
      </c>
      <c r="H14698">
        <v>99</v>
      </c>
      <c r="I14698" s="119" t="s">
        <v>4726</v>
      </c>
      <c r="J14698" s="119" t="s">
        <v>139</v>
      </c>
      <c r="K14698" s="1">
        <v>46255.758941458334</v>
      </c>
      <c r="L14698">
        <v>0</v>
      </c>
      <c r="M14698">
        <v>15</v>
      </c>
      <c r="N14698">
        <v>0</v>
      </c>
      <c r="O14698">
        <v>3</v>
      </c>
      <c r="P14698" s="119" t="s">
        <v>20254</v>
      </c>
    </row>
    <row r="14699" spans="1:16" x14ac:dyDescent="0.25">
      <c r="A14699">
        <v>28606</v>
      </c>
      <c r="B14699" s="119" t="s">
        <v>9318</v>
      </c>
      <c r="C14699">
        <v>32</v>
      </c>
      <c r="D14699">
        <v>24549</v>
      </c>
      <c r="E14699">
        <v>130</v>
      </c>
      <c r="F14699">
        <v>114</v>
      </c>
      <c r="G14699">
        <v>517</v>
      </c>
      <c r="H14699">
        <v>169</v>
      </c>
      <c r="I14699" s="119" t="s">
        <v>4726</v>
      </c>
      <c r="J14699" s="119" t="s">
        <v>139</v>
      </c>
      <c r="K14699" s="1">
        <v>46255.758941458334</v>
      </c>
      <c r="L14699">
        <v>12</v>
      </c>
      <c r="M14699">
        <v>4</v>
      </c>
      <c r="N14699">
        <v>4</v>
      </c>
      <c r="O14699">
        <v>0</v>
      </c>
      <c r="P14699" s="119" t="s">
        <v>20254</v>
      </c>
    </row>
    <row r="14700" spans="1:16" x14ac:dyDescent="0.25">
      <c r="A14700">
        <v>28607</v>
      </c>
      <c r="B14700" s="119" t="s">
        <v>9316</v>
      </c>
      <c r="C14700">
        <v>8</v>
      </c>
      <c r="E14700">
        <v>389</v>
      </c>
      <c r="F14700">
        <v>29</v>
      </c>
      <c r="G14700">
        <v>330</v>
      </c>
      <c r="H14700">
        <v>111</v>
      </c>
      <c r="I14700" s="119" t="s">
        <v>4726</v>
      </c>
      <c r="J14700" s="119" t="s">
        <v>22</v>
      </c>
      <c r="K14700" s="1">
        <v>46255.758941458334</v>
      </c>
      <c r="L14700">
        <v>0</v>
      </c>
      <c r="M14700">
        <v>1</v>
      </c>
      <c r="N14700">
        <v>0</v>
      </c>
      <c r="O14700">
        <v>0</v>
      </c>
      <c r="P14700" s="119" t="s">
        <v>20254</v>
      </c>
    </row>
    <row r="14701" spans="1:16" x14ac:dyDescent="0.25">
      <c r="A14701">
        <v>28608</v>
      </c>
      <c r="B14701" s="119" t="s">
        <v>9319</v>
      </c>
      <c r="C14701">
        <v>27</v>
      </c>
      <c r="D14701">
        <v>24557</v>
      </c>
      <c r="E14701">
        <v>31</v>
      </c>
      <c r="F14701">
        <v>101</v>
      </c>
      <c r="G14701">
        <v>541</v>
      </c>
      <c r="H14701">
        <v>158</v>
      </c>
      <c r="I14701" s="119" t="s">
        <v>4726</v>
      </c>
      <c r="J14701" s="119" t="s">
        <v>139</v>
      </c>
      <c r="K14701" s="1">
        <v>46255.758941458334</v>
      </c>
      <c r="L14701">
        <v>10</v>
      </c>
      <c r="M14701">
        <v>2</v>
      </c>
      <c r="N14701">
        <v>6</v>
      </c>
      <c r="O14701">
        <v>1</v>
      </c>
      <c r="P14701" s="119" t="s">
        <v>20254</v>
      </c>
    </row>
    <row r="14702" spans="1:16" x14ac:dyDescent="0.25">
      <c r="A14702">
        <v>28609</v>
      </c>
      <c r="B14702" s="119" t="s">
        <v>9316</v>
      </c>
      <c r="C14702">
        <v>13</v>
      </c>
      <c r="E14702">
        <v>5777</v>
      </c>
      <c r="F14702">
        <v>40</v>
      </c>
      <c r="G14702">
        <v>504</v>
      </c>
      <c r="H14702">
        <v>60</v>
      </c>
      <c r="I14702" s="119" t="s">
        <v>4726</v>
      </c>
      <c r="J14702" s="119" t="s">
        <v>22</v>
      </c>
      <c r="K14702" s="1">
        <v>46255.758941458334</v>
      </c>
      <c r="L14702">
        <v>44</v>
      </c>
      <c r="M14702">
        <v>0</v>
      </c>
      <c r="N14702">
        <v>4</v>
      </c>
      <c r="O14702">
        <v>0</v>
      </c>
      <c r="P14702" s="119" t="s">
        <v>20254</v>
      </c>
    </row>
    <row r="14703" spans="1:16" x14ac:dyDescent="0.25">
      <c r="A14703">
        <v>28610</v>
      </c>
      <c r="B14703" s="119" t="s">
        <v>9320</v>
      </c>
      <c r="C14703">
        <v>33</v>
      </c>
      <c r="D14703">
        <v>24573</v>
      </c>
      <c r="E14703">
        <v>51</v>
      </c>
      <c r="F14703">
        <v>108</v>
      </c>
      <c r="G14703">
        <v>326</v>
      </c>
      <c r="H14703">
        <v>117</v>
      </c>
      <c r="I14703" s="119" t="s">
        <v>4726</v>
      </c>
      <c r="J14703" s="119" t="s">
        <v>139</v>
      </c>
      <c r="K14703" s="1">
        <v>46255.758941458334</v>
      </c>
      <c r="L14703">
        <v>0</v>
      </c>
      <c r="M14703">
        <v>13</v>
      </c>
      <c r="N14703">
        <v>0</v>
      </c>
      <c r="O14703">
        <v>4</v>
      </c>
      <c r="P14703" s="119" t="s">
        <v>20254</v>
      </c>
    </row>
    <row r="14704" spans="1:16" x14ac:dyDescent="0.25">
      <c r="A14704">
        <v>28611</v>
      </c>
      <c r="B14704" s="119" t="s">
        <v>9316</v>
      </c>
      <c r="C14704">
        <v>18</v>
      </c>
      <c r="E14704">
        <v>64</v>
      </c>
      <c r="F14704">
        <v>34</v>
      </c>
      <c r="G14704">
        <v>941</v>
      </c>
      <c r="H14704">
        <v>65</v>
      </c>
      <c r="I14704" s="119" t="s">
        <v>4726</v>
      </c>
      <c r="J14704" s="119" t="s">
        <v>22</v>
      </c>
      <c r="K14704" s="1">
        <v>46255.758941458334</v>
      </c>
      <c r="L14704">
        <v>0</v>
      </c>
      <c r="M14704">
        <v>6</v>
      </c>
      <c r="N14704">
        <v>0</v>
      </c>
      <c r="O14704">
        <v>0</v>
      </c>
      <c r="P14704" s="119" t="s">
        <v>20254</v>
      </c>
    </row>
    <row r="14705" spans="1:16" x14ac:dyDescent="0.25">
      <c r="A14705">
        <v>28612</v>
      </c>
      <c r="B14705" s="119" t="s">
        <v>9312</v>
      </c>
      <c r="C14705">
        <v>0</v>
      </c>
      <c r="E14705">
        <v>1584</v>
      </c>
      <c r="F14705">
        <v>2871</v>
      </c>
      <c r="G14705">
        <v>88</v>
      </c>
      <c r="H14705">
        <v>105544</v>
      </c>
      <c r="I14705" s="119" t="s">
        <v>4726</v>
      </c>
      <c r="J14705" s="119" t="s">
        <v>22</v>
      </c>
      <c r="K14705" s="1">
        <v>46255.758941458334</v>
      </c>
      <c r="L14705">
        <v>41</v>
      </c>
      <c r="M14705">
        <v>4</v>
      </c>
      <c r="N14705">
        <v>20</v>
      </c>
      <c r="O14705">
        <v>1</v>
      </c>
      <c r="P14705" s="119" t="s">
        <v>20254</v>
      </c>
    </row>
    <row r="14706" spans="1:16" x14ac:dyDescent="0.25">
      <c r="A14706">
        <v>28613</v>
      </c>
      <c r="B14706" s="119" t="s">
        <v>9321</v>
      </c>
      <c r="C14706">
        <v>40</v>
      </c>
      <c r="D14706">
        <v>24552</v>
      </c>
      <c r="E14706">
        <v>11</v>
      </c>
      <c r="F14706">
        <v>141</v>
      </c>
      <c r="G14706">
        <v>417</v>
      </c>
      <c r="H14706">
        <v>213</v>
      </c>
      <c r="I14706" s="119" t="s">
        <v>4726</v>
      </c>
      <c r="J14706" s="119" t="s">
        <v>139</v>
      </c>
      <c r="K14706" s="1">
        <v>46255.758941458334</v>
      </c>
      <c r="L14706">
        <v>21</v>
      </c>
      <c r="M14706">
        <v>2</v>
      </c>
      <c r="N14706">
        <v>5</v>
      </c>
      <c r="O14706">
        <v>0</v>
      </c>
      <c r="P14706" s="119" t="s">
        <v>20254</v>
      </c>
    </row>
    <row r="14707" spans="1:16" x14ac:dyDescent="0.25">
      <c r="A14707">
        <v>28614</v>
      </c>
      <c r="B14707" s="119" t="s">
        <v>9322</v>
      </c>
      <c r="C14707">
        <v>38</v>
      </c>
      <c r="D14707">
        <v>24657</v>
      </c>
      <c r="E14707">
        <v>0</v>
      </c>
      <c r="F14707">
        <v>0</v>
      </c>
      <c r="G14707">
        <v>593</v>
      </c>
      <c r="H14707">
        <v>183</v>
      </c>
      <c r="I14707" s="119" t="s">
        <v>4726</v>
      </c>
      <c r="J14707" s="119" t="s">
        <v>139</v>
      </c>
      <c r="K14707" s="1">
        <v>46255.758941458334</v>
      </c>
      <c r="L14707">
        <v>0</v>
      </c>
      <c r="M14707">
        <v>7</v>
      </c>
      <c r="N14707">
        <v>0</v>
      </c>
      <c r="O14707">
        <v>1</v>
      </c>
      <c r="P14707" s="119" t="s">
        <v>20254</v>
      </c>
    </row>
    <row r="14708" spans="1:16" x14ac:dyDescent="0.25">
      <c r="A14708">
        <v>28615</v>
      </c>
      <c r="B14708" s="119" t="s">
        <v>9312</v>
      </c>
      <c r="C14708">
        <v>9</v>
      </c>
      <c r="E14708">
        <v>764</v>
      </c>
      <c r="F14708">
        <v>31</v>
      </c>
      <c r="G14708">
        <v>439</v>
      </c>
      <c r="H14708">
        <v>149</v>
      </c>
      <c r="I14708" s="119" t="s">
        <v>4726</v>
      </c>
      <c r="J14708" s="119" t="s">
        <v>22</v>
      </c>
      <c r="K14708" s="1">
        <v>46255.758941458334</v>
      </c>
      <c r="L14708">
        <v>0</v>
      </c>
      <c r="M14708">
        <v>3</v>
      </c>
      <c r="N14708">
        <v>0</v>
      </c>
      <c r="O14708">
        <v>0</v>
      </c>
      <c r="P14708" s="119" t="s">
        <v>20254</v>
      </c>
    </row>
    <row r="14709" spans="1:16" x14ac:dyDescent="0.25">
      <c r="A14709">
        <v>28616</v>
      </c>
      <c r="B14709" s="119" t="s">
        <v>9323</v>
      </c>
      <c r="C14709">
        <v>44</v>
      </c>
      <c r="D14709">
        <v>24613</v>
      </c>
      <c r="E14709">
        <v>252</v>
      </c>
      <c r="F14709">
        <v>142</v>
      </c>
      <c r="G14709">
        <v>636</v>
      </c>
      <c r="H14709">
        <v>205</v>
      </c>
      <c r="I14709" s="119" t="s">
        <v>4726</v>
      </c>
      <c r="J14709" s="119" t="s">
        <v>139</v>
      </c>
      <c r="K14709" s="1">
        <v>46255.758941458334</v>
      </c>
      <c r="L14709">
        <v>14</v>
      </c>
      <c r="M14709">
        <v>1</v>
      </c>
      <c r="N14709">
        <v>0</v>
      </c>
      <c r="O14709">
        <v>0</v>
      </c>
      <c r="P14709" s="119" t="s">
        <v>20254</v>
      </c>
    </row>
    <row r="14710" spans="1:16" x14ac:dyDescent="0.25">
      <c r="A14710">
        <v>28617</v>
      </c>
      <c r="B14710" s="119" t="s">
        <v>9312</v>
      </c>
      <c r="C14710">
        <v>14</v>
      </c>
      <c r="E14710">
        <v>411</v>
      </c>
      <c r="F14710">
        <v>35</v>
      </c>
      <c r="G14710">
        <v>343</v>
      </c>
      <c r="H14710">
        <v>110</v>
      </c>
      <c r="I14710" s="119" t="s">
        <v>4726</v>
      </c>
      <c r="J14710" s="119" t="s">
        <v>22</v>
      </c>
      <c r="K14710" s="1">
        <v>46255.758941458334</v>
      </c>
      <c r="L14710">
        <v>17</v>
      </c>
      <c r="M14710">
        <v>5</v>
      </c>
      <c r="N14710">
        <v>6</v>
      </c>
      <c r="O14710">
        <v>0</v>
      </c>
      <c r="P14710" s="119" t="s">
        <v>20254</v>
      </c>
    </row>
    <row r="14711" spans="1:16" x14ac:dyDescent="0.25">
      <c r="A14711">
        <v>28618</v>
      </c>
      <c r="B14711" s="119" t="s">
        <v>9312</v>
      </c>
      <c r="C14711">
        <v>19</v>
      </c>
      <c r="E14711">
        <v>447</v>
      </c>
      <c r="F14711">
        <v>43</v>
      </c>
      <c r="G14711">
        <v>311</v>
      </c>
      <c r="H14711">
        <v>68</v>
      </c>
      <c r="I14711" s="119" t="s">
        <v>4726</v>
      </c>
      <c r="J14711" s="119" t="s">
        <v>22</v>
      </c>
      <c r="K14711" s="1">
        <v>46255.758941458334</v>
      </c>
      <c r="L14711">
        <v>0</v>
      </c>
      <c r="M14711">
        <v>0</v>
      </c>
      <c r="N14711">
        <v>0</v>
      </c>
      <c r="O14711">
        <v>0</v>
      </c>
      <c r="P14711" s="119" t="s">
        <v>20254</v>
      </c>
    </row>
    <row r="14712" spans="1:16" x14ac:dyDescent="0.25">
      <c r="A14712">
        <v>28619</v>
      </c>
      <c r="B14712" s="119" t="s">
        <v>9322</v>
      </c>
      <c r="C14712">
        <v>50</v>
      </c>
      <c r="D14712">
        <v>24657</v>
      </c>
      <c r="E14712">
        <v>0</v>
      </c>
      <c r="F14712">
        <v>0</v>
      </c>
      <c r="G14712">
        <v>459</v>
      </c>
      <c r="H14712">
        <v>232</v>
      </c>
      <c r="I14712" s="119" t="s">
        <v>4726</v>
      </c>
      <c r="J14712" s="119" t="s">
        <v>139</v>
      </c>
      <c r="K14712" s="1">
        <v>46255.758941458334</v>
      </c>
      <c r="L14712">
        <v>0</v>
      </c>
      <c r="M14712">
        <v>7</v>
      </c>
      <c r="N14712">
        <v>0</v>
      </c>
      <c r="O14712">
        <v>1</v>
      </c>
      <c r="P14712" s="119" t="s">
        <v>20254</v>
      </c>
    </row>
    <row r="14713" spans="1:16" x14ac:dyDescent="0.25">
      <c r="A14713">
        <v>28620</v>
      </c>
      <c r="B14713" s="119" t="s">
        <v>9324</v>
      </c>
      <c r="C14713">
        <v>56</v>
      </c>
      <c r="D14713">
        <v>24634</v>
      </c>
      <c r="E14713">
        <v>48</v>
      </c>
      <c r="F14713">
        <v>178</v>
      </c>
      <c r="G14713">
        <v>223</v>
      </c>
      <c r="H14713">
        <v>443</v>
      </c>
      <c r="I14713" s="119" t="s">
        <v>4726</v>
      </c>
      <c r="J14713" s="119" t="s">
        <v>139</v>
      </c>
      <c r="K14713" s="1">
        <v>46255.758941458334</v>
      </c>
      <c r="L14713">
        <v>8</v>
      </c>
      <c r="M14713">
        <v>4</v>
      </c>
      <c r="N14713">
        <v>3</v>
      </c>
      <c r="O14713">
        <v>1</v>
      </c>
      <c r="P14713" s="119" t="s">
        <v>20254</v>
      </c>
    </row>
    <row r="14714" spans="1:16" x14ac:dyDescent="0.25">
      <c r="A14714">
        <v>28621</v>
      </c>
      <c r="B14714" s="119" t="s">
        <v>5643</v>
      </c>
      <c r="C14714">
        <v>21</v>
      </c>
      <c r="E14714">
        <v>2759</v>
      </c>
      <c r="F14714">
        <v>45</v>
      </c>
      <c r="G14714">
        <v>314</v>
      </c>
      <c r="H14714">
        <v>1359</v>
      </c>
      <c r="I14714" s="119" t="s">
        <v>4726</v>
      </c>
      <c r="J14714" s="119" t="s">
        <v>22</v>
      </c>
      <c r="K14714" s="1">
        <v>46255.758941458334</v>
      </c>
      <c r="L14714">
        <v>15</v>
      </c>
      <c r="M14714">
        <v>23</v>
      </c>
      <c r="N14714">
        <v>2</v>
      </c>
      <c r="O14714">
        <v>5</v>
      </c>
      <c r="P14714" s="119" t="s">
        <v>20254</v>
      </c>
    </row>
    <row r="14715" spans="1:16" x14ac:dyDescent="0.25">
      <c r="A14715">
        <v>28622</v>
      </c>
      <c r="B14715" s="119" t="s">
        <v>5643</v>
      </c>
      <c r="C14715">
        <v>26</v>
      </c>
      <c r="E14715">
        <v>0</v>
      </c>
      <c r="F14715">
        <v>0</v>
      </c>
      <c r="G14715">
        <v>426</v>
      </c>
      <c r="H14715">
        <v>79</v>
      </c>
      <c r="I14715" s="119" t="s">
        <v>4726</v>
      </c>
      <c r="J14715" s="119" t="s">
        <v>22</v>
      </c>
      <c r="K14715" s="1">
        <v>46255.758941458334</v>
      </c>
      <c r="L14715">
        <v>0</v>
      </c>
      <c r="M14715">
        <v>2</v>
      </c>
      <c r="N14715">
        <v>0</v>
      </c>
      <c r="O14715">
        <v>0</v>
      </c>
      <c r="P14715" s="119" t="s">
        <v>20254</v>
      </c>
    </row>
    <row r="14716" spans="1:16" x14ac:dyDescent="0.25">
      <c r="A14716">
        <v>28623</v>
      </c>
      <c r="B14716" s="119" t="s">
        <v>9325</v>
      </c>
      <c r="C14716">
        <v>39</v>
      </c>
      <c r="D14716">
        <v>24549</v>
      </c>
      <c r="E14716">
        <v>246</v>
      </c>
      <c r="F14716">
        <v>131</v>
      </c>
      <c r="G14716">
        <v>635</v>
      </c>
      <c r="H14716">
        <v>192</v>
      </c>
      <c r="I14716" s="119" t="s">
        <v>4726</v>
      </c>
      <c r="J14716" s="119" t="s">
        <v>139</v>
      </c>
      <c r="K14716" s="1">
        <v>46255.758941458334</v>
      </c>
      <c r="L14716">
        <v>5</v>
      </c>
      <c r="M14716">
        <v>3</v>
      </c>
      <c r="N14716">
        <v>4</v>
      </c>
      <c r="O14716">
        <v>0</v>
      </c>
      <c r="P14716" s="119" t="s">
        <v>20254</v>
      </c>
    </row>
    <row r="14717" spans="1:16" x14ac:dyDescent="0.25">
      <c r="A14717">
        <v>28624</v>
      </c>
      <c r="B14717" s="119" t="s">
        <v>9326</v>
      </c>
      <c r="C14717">
        <v>45</v>
      </c>
      <c r="D14717">
        <v>24568</v>
      </c>
      <c r="E14717">
        <v>34</v>
      </c>
      <c r="F14717">
        <v>146</v>
      </c>
      <c r="G14717">
        <v>368</v>
      </c>
      <c r="H14717">
        <v>322</v>
      </c>
      <c r="I14717" s="119" t="s">
        <v>4726</v>
      </c>
      <c r="J14717" s="119" t="s">
        <v>139</v>
      </c>
      <c r="K14717" s="1">
        <v>46255.758941458334</v>
      </c>
      <c r="L14717">
        <v>18</v>
      </c>
      <c r="M14717">
        <v>4</v>
      </c>
      <c r="N14717">
        <v>1</v>
      </c>
      <c r="O14717">
        <v>1</v>
      </c>
      <c r="P14717" s="119" t="s">
        <v>20254</v>
      </c>
    </row>
    <row r="14718" spans="1:16" x14ac:dyDescent="0.25">
      <c r="A14718">
        <v>28625</v>
      </c>
      <c r="B14718" s="119" t="s">
        <v>5643</v>
      </c>
      <c r="C14718">
        <v>31</v>
      </c>
      <c r="E14718">
        <v>433</v>
      </c>
      <c r="F14718">
        <v>57</v>
      </c>
      <c r="G14718">
        <v>21</v>
      </c>
      <c r="H14718">
        <v>3119</v>
      </c>
      <c r="I14718" s="119" t="s">
        <v>4726</v>
      </c>
      <c r="J14718" s="119" t="s">
        <v>22</v>
      </c>
      <c r="K14718" s="1">
        <v>46255.758941458334</v>
      </c>
      <c r="L14718">
        <v>12</v>
      </c>
      <c r="M14718">
        <v>7</v>
      </c>
      <c r="N14718">
        <v>3</v>
      </c>
      <c r="O14718">
        <v>3</v>
      </c>
      <c r="P14718" s="119" t="s">
        <v>20254</v>
      </c>
    </row>
    <row r="14719" spans="1:16" x14ac:dyDescent="0.25">
      <c r="A14719">
        <v>28626</v>
      </c>
      <c r="B14719" s="119" t="s">
        <v>9327</v>
      </c>
      <c r="C14719">
        <v>51</v>
      </c>
      <c r="D14719">
        <v>24631</v>
      </c>
      <c r="E14719">
        <v>9</v>
      </c>
      <c r="F14719">
        <v>138</v>
      </c>
      <c r="G14719">
        <v>621</v>
      </c>
      <c r="H14719">
        <v>159</v>
      </c>
      <c r="I14719" s="119" t="s">
        <v>4726</v>
      </c>
      <c r="J14719" s="119" t="s">
        <v>139</v>
      </c>
      <c r="K14719" s="1">
        <v>46255.758941458334</v>
      </c>
      <c r="L14719">
        <v>0</v>
      </c>
      <c r="M14719">
        <v>4</v>
      </c>
      <c r="N14719">
        <v>0</v>
      </c>
      <c r="O14719">
        <v>2</v>
      </c>
      <c r="P14719" s="119" t="s">
        <v>20254</v>
      </c>
    </row>
    <row r="14720" spans="1:16" x14ac:dyDescent="0.25">
      <c r="A14720">
        <v>28627</v>
      </c>
      <c r="B14720" s="119" t="s">
        <v>5643</v>
      </c>
      <c r="C14720">
        <v>36</v>
      </c>
      <c r="E14720">
        <v>639</v>
      </c>
      <c r="F14720">
        <v>63</v>
      </c>
      <c r="G14720">
        <v>198</v>
      </c>
      <c r="H14720">
        <v>165</v>
      </c>
      <c r="I14720" s="119" t="s">
        <v>4726</v>
      </c>
      <c r="J14720" s="119" t="s">
        <v>22</v>
      </c>
      <c r="K14720" s="1">
        <v>46255.758941458334</v>
      </c>
      <c r="L14720">
        <v>14</v>
      </c>
      <c r="M14720">
        <v>3</v>
      </c>
      <c r="N14720">
        <v>2</v>
      </c>
      <c r="O14720">
        <v>0</v>
      </c>
      <c r="P14720" s="119" t="s">
        <v>20254</v>
      </c>
    </row>
    <row r="14721" spans="1:16" x14ac:dyDescent="0.25">
      <c r="A14721">
        <v>28628</v>
      </c>
      <c r="B14721" s="119" t="s">
        <v>5644</v>
      </c>
      <c r="C14721">
        <v>22</v>
      </c>
      <c r="E14721">
        <v>127</v>
      </c>
      <c r="F14721">
        <v>45</v>
      </c>
      <c r="G14721">
        <v>437</v>
      </c>
      <c r="H14721">
        <v>66</v>
      </c>
      <c r="I14721" s="119" t="s">
        <v>4726</v>
      </c>
      <c r="J14721" s="119" t="s">
        <v>22</v>
      </c>
      <c r="K14721" s="1">
        <v>46255.758941458334</v>
      </c>
      <c r="L14721">
        <v>15</v>
      </c>
      <c r="M14721">
        <v>1</v>
      </c>
      <c r="N14721">
        <v>6</v>
      </c>
      <c r="O14721">
        <v>1</v>
      </c>
      <c r="P14721" s="119" t="s">
        <v>20254</v>
      </c>
    </row>
    <row r="14722" spans="1:16" x14ac:dyDescent="0.25">
      <c r="A14722">
        <v>28629</v>
      </c>
      <c r="B14722" s="119" t="s">
        <v>9328</v>
      </c>
      <c r="C14722">
        <v>57</v>
      </c>
      <c r="D14722">
        <v>24660</v>
      </c>
      <c r="E14722">
        <v>0</v>
      </c>
      <c r="F14722">
        <v>0</v>
      </c>
      <c r="G14722">
        <v>323</v>
      </c>
      <c r="H14722">
        <v>270</v>
      </c>
      <c r="I14722" s="119" t="s">
        <v>4726</v>
      </c>
      <c r="J14722" s="119" t="s">
        <v>139</v>
      </c>
      <c r="K14722" s="1">
        <v>46255.758941458334</v>
      </c>
      <c r="L14722">
        <v>0</v>
      </c>
      <c r="M14722">
        <v>2</v>
      </c>
      <c r="N14722">
        <v>0</v>
      </c>
      <c r="O14722">
        <v>0</v>
      </c>
      <c r="P14722" s="119" t="s">
        <v>20254</v>
      </c>
    </row>
    <row r="14723" spans="1:16" x14ac:dyDescent="0.25">
      <c r="A14723">
        <v>28630</v>
      </c>
      <c r="B14723" s="119" t="s">
        <v>5644</v>
      </c>
      <c r="C14723">
        <v>27</v>
      </c>
      <c r="E14723">
        <v>1523</v>
      </c>
      <c r="F14723">
        <v>50</v>
      </c>
      <c r="G14723">
        <v>425</v>
      </c>
      <c r="H14723">
        <v>71</v>
      </c>
      <c r="I14723" s="119" t="s">
        <v>4726</v>
      </c>
      <c r="J14723" s="119" t="s">
        <v>22</v>
      </c>
      <c r="K14723" s="1">
        <v>46255.758941458334</v>
      </c>
      <c r="L14723">
        <v>12</v>
      </c>
      <c r="M14723">
        <v>0</v>
      </c>
      <c r="N14723">
        <v>3</v>
      </c>
      <c r="O14723">
        <v>0</v>
      </c>
      <c r="P14723" s="119" t="s">
        <v>20254</v>
      </c>
    </row>
    <row r="14724" spans="1:16" x14ac:dyDescent="0.25">
      <c r="A14724">
        <v>28631</v>
      </c>
      <c r="B14724" s="119" t="s">
        <v>9321</v>
      </c>
      <c r="C14724">
        <v>46</v>
      </c>
      <c r="D14724">
        <v>24552</v>
      </c>
      <c r="E14724">
        <v>0</v>
      </c>
      <c r="F14724">
        <v>0</v>
      </c>
      <c r="G14724">
        <v>371</v>
      </c>
      <c r="H14724">
        <v>169</v>
      </c>
      <c r="I14724" s="119" t="s">
        <v>4726</v>
      </c>
      <c r="J14724" s="119" t="s">
        <v>139</v>
      </c>
      <c r="K14724" s="1">
        <v>46255.758941458334</v>
      </c>
      <c r="L14724">
        <v>0</v>
      </c>
      <c r="M14724">
        <v>0</v>
      </c>
      <c r="N14724">
        <v>0</v>
      </c>
      <c r="O14724">
        <v>0</v>
      </c>
      <c r="P14724" s="119" t="s">
        <v>20254</v>
      </c>
    </row>
    <row r="14725" spans="1:16" x14ac:dyDescent="0.25">
      <c r="A14725">
        <v>28632</v>
      </c>
      <c r="B14725" s="119" t="s">
        <v>5644</v>
      </c>
      <c r="C14725">
        <v>32</v>
      </c>
      <c r="E14725">
        <v>682</v>
      </c>
      <c r="F14725">
        <v>58</v>
      </c>
      <c r="G14725">
        <v>387</v>
      </c>
      <c r="H14725">
        <v>94</v>
      </c>
      <c r="I14725" s="119" t="s">
        <v>4726</v>
      </c>
      <c r="J14725" s="119" t="s">
        <v>22</v>
      </c>
      <c r="K14725" s="1">
        <v>46255.758941458334</v>
      </c>
      <c r="L14725">
        <v>15</v>
      </c>
      <c r="M14725">
        <v>5</v>
      </c>
      <c r="N14725">
        <v>5</v>
      </c>
      <c r="O14725">
        <v>2</v>
      </c>
      <c r="P14725" s="119" t="s">
        <v>20254</v>
      </c>
    </row>
    <row r="14726" spans="1:16" x14ac:dyDescent="0.25">
      <c r="A14726">
        <v>28633</v>
      </c>
      <c r="B14726" s="119" t="s">
        <v>9329</v>
      </c>
      <c r="C14726">
        <v>52</v>
      </c>
      <c r="D14726">
        <v>24595</v>
      </c>
      <c r="E14726">
        <v>32</v>
      </c>
      <c r="F14726">
        <v>167</v>
      </c>
      <c r="G14726">
        <v>255</v>
      </c>
      <c r="H14726">
        <v>177</v>
      </c>
      <c r="I14726" s="119" t="s">
        <v>4726</v>
      </c>
      <c r="J14726" s="119" t="s">
        <v>139</v>
      </c>
      <c r="K14726" s="1">
        <v>46255.758941458334</v>
      </c>
      <c r="L14726">
        <v>9</v>
      </c>
      <c r="M14726">
        <v>0</v>
      </c>
      <c r="N14726">
        <v>2</v>
      </c>
      <c r="O14726">
        <v>0</v>
      </c>
      <c r="P14726" s="119" t="s">
        <v>20254</v>
      </c>
    </row>
    <row r="14727" spans="1:16" x14ac:dyDescent="0.25">
      <c r="A14727">
        <v>28634</v>
      </c>
      <c r="B14727" s="119" t="s">
        <v>5644</v>
      </c>
      <c r="C14727">
        <v>37</v>
      </c>
      <c r="E14727">
        <v>288</v>
      </c>
      <c r="F14727">
        <v>63</v>
      </c>
      <c r="G14727">
        <v>320</v>
      </c>
      <c r="H14727">
        <v>94</v>
      </c>
      <c r="I14727" s="119" t="s">
        <v>4726</v>
      </c>
      <c r="J14727" s="119" t="s">
        <v>22</v>
      </c>
      <c r="K14727" s="1">
        <v>46255.758941458334</v>
      </c>
      <c r="L14727">
        <v>10</v>
      </c>
      <c r="M14727">
        <v>2</v>
      </c>
      <c r="N14727">
        <v>3</v>
      </c>
      <c r="O14727">
        <v>0</v>
      </c>
      <c r="P14727" s="119" t="s">
        <v>20254</v>
      </c>
    </row>
    <row r="14728" spans="1:16" x14ac:dyDescent="0.25">
      <c r="A14728">
        <v>28635</v>
      </c>
      <c r="B14728" s="119" t="s">
        <v>9321</v>
      </c>
      <c r="C14728">
        <v>58</v>
      </c>
      <c r="D14728">
        <v>24552</v>
      </c>
      <c r="E14728">
        <v>0</v>
      </c>
      <c r="F14728">
        <v>0</v>
      </c>
      <c r="G14728">
        <v>396</v>
      </c>
      <c r="H14728">
        <v>177</v>
      </c>
      <c r="I14728" s="119" t="s">
        <v>4726</v>
      </c>
      <c r="J14728" s="119" t="s">
        <v>139</v>
      </c>
      <c r="K14728" s="1">
        <v>46255.758941458334</v>
      </c>
      <c r="L14728">
        <v>0</v>
      </c>
      <c r="M14728">
        <v>2</v>
      </c>
      <c r="N14728">
        <v>0</v>
      </c>
      <c r="O14728">
        <v>0</v>
      </c>
      <c r="P14728" s="119" t="s">
        <v>20254</v>
      </c>
    </row>
    <row r="14729" spans="1:16" x14ac:dyDescent="0.25">
      <c r="A14729">
        <v>28636</v>
      </c>
      <c r="B14729" s="119" t="s">
        <v>9330</v>
      </c>
      <c r="C14729">
        <v>53</v>
      </c>
      <c r="D14729">
        <v>24568</v>
      </c>
      <c r="E14729">
        <v>63</v>
      </c>
      <c r="F14729">
        <v>172</v>
      </c>
      <c r="G14729">
        <v>226</v>
      </c>
      <c r="H14729">
        <v>233</v>
      </c>
      <c r="I14729" s="119" t="s">
        <v>4726</v>
      </c>
      <c r="J14729" s="119" t="s">
        <v>139</v>
      </c>
      <c r="K14729" s="1">
        <v>46255.758941458334</v>
      </c>
      <c r="L14729">
        <v>8</v>
      </c>
      <c r="M14729">
        <v>2</v>
      </c>
      <c r="N14729">
        <v>2</v>
      </c>
      <c r="O14729">
        <v>0</v>
      </c>
      <c r="P14729" s="119" t="s">
        <v>20254</v>
      </c>
    </row>
    <row r="14730" spans="1:16" x14ac:dyDescent="0.25">
      <c r="A14730">
        <v>28637</v>
      </c>
      <c r="B14730" s="119" t="s">
        <v>5645</v>
      </c>
      <c r="C14730">
        <v>23</v>
      </c>
      <c r="E14730">
        <v>0</v>
      </c>
      <c r="F14730">
        <v>0</v>
      </c>
      <c r="G14730">
        <v>483</v>
      </c>
      <c r="H14730">
        <v>63</v>
      </c>
      <c r="I14730" s="119" t="s">
        <v>4726</v>
      </c>
      <c r="J14730" s="119" t="s">
        <v>22</v>
      </c>
      <c r="K14730" s="1">
        <v>46255.758941458334</v>
      </c>
      <c r="L14730">
        <v>0</v>
      </c>
      <c r="M14730">
        <v>5</v>
      </c>
      <c r="N14730">
        <v>0</v>
      </c>
      <c r="O14730">
        <v>0</v>
      </c>
      <c r="P14730" s="119" t="s">
        <v>20254</v>
      </c>
    </row>
    <row r="14731" spans="1:16" x14ac:dyDescent="0.25">
      <c r="A14731">
        <v>28638</v>
      </c>
      <c r="B14731" s="119" t="s">
        <v>5645</v>
      </c>
      <c r="C14731">
        <v>28</v>
      </c>
      <c r="E14731">
        <v>20</v>
      </c>
      <c r="F14731">
        <v>52</v>
      </c>
      <c r="G14731">
        <v>397</v>
      </c>
      <c r="H14731">
        <v>96</v>
      </c>
      <c r="I14731" s="119" t="s">
        <v>4726</v>
      </c>
      <c r="J14731" s="119" t="s">
        <v>22</v>
      </c>
      <c r="K14731" s="1">
        <v>46255.758941458334</v>
      </c>
      <c r="L14731">
        <v>12</v>
      </c>
      <c r="M14731">
        <v>3</v>
      </c>
      <c r="N14731">
        <v>2</v>
      </c>
      <c r="O14731">
        <v>0</v>
      </c>
      <c r="P14731" s="119" t="s">
        <v>20254</v>
      </c>
    </row>
    <row r="14732" spans="1:16" x14ac:dyDescent="0.25">
      <c r="A14732">
        <v>28639</v>
      </c>
      <c r="B14732" s="119" t="s">
        <v>9331</v>
      </c>
      <c r="C14732">
        <v>59</v>
      </c>
      <c r="D14732">
        <v>24576</v>
      </c>
      <c r="E14732">
        <v>0</v>
      </c>
      <c r="F14732">
        <v>0</v>
      </c>
      <c r="G14732">
        <v>322</v>
      </c>
      <c r="H14732">
        <v>180</v>
      </c>
      <c r="I14732" s="119" t="s">
        <v>4726</v>
      </c>
      <c r="J14732" s="119" t="s">
        <v>139</v>
      </c>
      <c r="K14732" s="1">
        <v>46255.758941458334</v>
      </c>
      <c r="L14732">
        <v>0</v>
      </c>
      <c r="M14732">
        <v>4</v>
      </c>
      <c r="N14732">
        <v>0</v>
      </c>
      <c r="O14732">
        <v>2</v>
      </c>
      <c r="P14732" s="119" t="s">
        <v>20254</v>
      </c>
    </row>
    <row r="14733" spans="1:16" x14ac:dyDescent="0.25">
      <c r="A14733">
        <v>28640</v>
      </c>
      <c r="B14733" s="119" t="s">
        <v>9332</v>
      </c>
      <c r="C14733">
        <v>62</v>
      </c>
      <c r="D14733">
        <v>24576</v>
      </c>
      <c r="E14733">
        <v>0</v>
      </c>
      <c r="F14733">
        <v>0</v>
      </c>
      <c r="G14733">
        <v>262</v>
      </c>
      <c r="H14733">
        <v>299</v>
      </c>
      <c r="I14733" s="119" t="s">
        <v>4726</v>
      </c>
      <c r="J14733" s="119" t="s">
        <v>139</v>
      </c>
      <c r="K14733" s="1">
        <v>46255.758941458334</v>
      </c>
      <c r="L14733">
        <v>0</v>
      </c>
      <c r="M14733">
        <v>2</v>
      </c>
      <c r="N14733">
        <v>0</v>
      </c>
      <c r="O14733">
        <v>0</v>
      </c>
      <c r="P14733" s="119" t="s">
        <v>20254</v>
      </c>
    </row>
    <row r="14734" spans="1:16" x14ac:dyDescent="0.25">
      <c r="A14734">
        <v>28641</v>
      </c>
      <c r="B14734" s="119" t="s">
        <v>5645</v>
      </c>
      <c r="C14734">
        <v>33</v>
      </c>
      <c r="E14734">
        <v>0</v>
      </c>
      <c r="F14734">
        <v>0</v>
      </c>
      <c r="G14734">
        <v>310</v>
      </c>
      <c r="H14734">
        <v>75</v>
      </c>
      <c r="I14734" s="119" t="s">
        <v>4726</v>
      </c>
      <c r="J14734" s="119" t="s">
        <v>22</v>
      </c>
      <c r="K14734" s="1">
        <v>46255.758941458334</v>
      </c>
      <c r="L14734">
        <v>0</v>
      </c>
      <c r="M14734">
        <v>6</v>
      </c>
      <c r="N14734">
        <v>0</v>
      </c>
      <c r="O14734">
        <v>0</v>
      </c>
      <c r="P14734" s="119" t="s">
        <v>20254</v>
      </c>
    </row>
    <row r="14735" spans="1:16" x14ac:dyDescent="0.25">
      <c r="A14735">
        <v>28642</v>
      </c>
      <c r="B14735" s="119" t="s">
        <v>5645</v>
      </c>
      <c r="C14735">
        <v>38</v>
      </c>
      <c r="E14735">
        <v>961</v>
      </c>
      <c r="F14735">
        <v>68</v>
      </c>
      <c r="G14735">
        <v>375</v>
      </c>
      <c r="H14735">
        <v>70</v>
      </c>
      <c r="I14735" s="119" t="s">
        <v>4726</v>
      </c>
      <c r="J14735" s="119" t="s">
        <v>22</v>
      </c>
      <c r="K14735" s="1">
        <v>46255.758941458334</v>
      </c>
      <c r="L14735">
        <v>14</v>
      </c>
      <c r="M14735">
        <v>0</v>
      </c>
      <c r="N14735">
        <v>1</v>
      </c>
      <c r="O14735">
        <v>0</v>
      </c>
      <c r="P14735" s="119" t="s">
        <v>20254</v>
      </c>
    </row>
    <row r="14736" spans="1:16" x14ac:dyDescent="0.25">
      <c r="A14736">
        <v>28643</v>
      </c>
      <c r="B14736" s="119" t="s">
        <v>9333</v>
      </c>
      <c r="C14736">
        <v>68</v>
      </c>
      <c r="D14736">
        <v>24603</v>
      </c>
      <c r="E14736">
        <v>0</v>
      </c>
      <c r="F14736">
        <v>0</v>
      </c>
      <c r="G14736">
        <v>475</v>
      </c>
      <c r="H14736">
        <v>202</v>
      </c>
      <c r="I14736" s="119" t="s">
        <v>4726</v>
      </c>
      <c r="J14736" s="119" t="s">
        <v>139</v>
      </c>
      <c r="K14736" s="1">
        <v>46255.758941458334</v>
      </c>
      <c r="L14736">
        <v>0</v>
      </c>
      <c r="M14736">
        <v>1</v>
      </c>
      <c r="N14736">
        <v>0</v>
      </c>
      <c r="O14736">
        <v>0</v>
      </c>
      <c r="P14736" s="119" t="s">
        <v>20254</v>
      </c>
    </row>
    <row r="14737" spans="1:16" x14ac:dyDescent="0.25">
      <c r="A14737">
        <v>28644</v>
      </c>
      <c r="B14737" s="119" t="s">
        <v>5645</v>
      </c>
      <c r="C14737">
        <v>43</v>
      </c>
      <c r="E14737">
        <v>1309</v>
      </c>
      <c r="F14737">
        <v>71</v>
      </c>
      <c r="G14737">
        <v>176</v>
      </c>
      <c r="H14737">
        <v>98</v>
      </c>
      <c r="I14737" s="119" t="s">
        <v>4726</v>
      </c>
      <c r="J14737" s="119" t="s">
        <v>22</v>
      </c>
      <c r="K14737" s="1">
        <v>46255.758941458334</v>
      </c>
      <c r="L14737">
        <v>8</v>
      </c>
      <c r="M14737">
        <v>2</v>
      </c>
      <c r="N14737">
        <v>2</v>
      </c>
      <c r="O14737">
        <v>1</v>
      </c>
      <c r="P14737" s="119" t="s">
        <v>20254</v>
      </c>
    </row>
    <row r="14738" spans="1:16" x14ac:dyDescent="0.25">
      <c r="A14738">
        <v>28645</v>
      </c>
      <c r="B14738" s="119" t="s">
        <v>9334</v>
      </c>
      <c r="C14738">
        <v>74</v>
      </c>
      <c r="D14738">
        <v>24573</v>
      </c>
      <c r="E14738">
        <v>0</v>
      </c>
      <c r="F14738">
        <v>0</v>
      </c>
      <c r="G14738">
        <v>918</v>
      </c>
      <c r="H14738">
        <v>216</v>
      </c>
      <c r="I14738" s="119" t="s">
        <v>4726</v>
      </c>
      <c r="J14738" s="119" t="s">
        <v>139</v>
      </c>
      <c r="K14738" s="1">
        <v>46255.758941458334</v>
      </c>
      <c r="L14738">
        <v>0</v>
      </c>
      <c r="M14738">
        <v>1</v>
      </c>
      <c r="N14738">
        <v>0</v>
      </c>
      <c r="O14738">
        <v>0</v>
      </c>
      <c r="P14738" s="119" t="s">
        <v>20254</v>
      </c>
    </row>
    <row r="14739" spans="1:16" x14ac:dyDescent="0.25">
      <c r="A14739">
        <v>28646</v>
      </c>
      <c r="B14739" s="119" t="s">
        <v>5643</v>
      </c>
      <c r="C14739">
        <v>24</v>
      </c>
      <c r="E14739">
        <v>3130</v>
      </c>
      <c r="F14739">
        <v>47</v>
      </c>
      <c r="G14739">
        <v>242</v>
      </c>
      <c r="H14739">
        <v>346</v>
      </c>
      <c r="I14739" s="119" t="s">
        <v>4726</v>
      </c>
      <c r="J14739" s="119" t="s">
        <v>22</v>
      </c>
      <c r="K14739" s="1">
        <v>46255.758941458334</v>
      </c>
      <c r="L14739">
        <v>16</v>
      </c>
      <c r="M14739">
        <v>3</v>
      </c>
      <c r="N14739">
        <v>2</v>
      </c>
      <c r="O14739">
        <v>1</v>
      </c>
      <c r="P14739" s="119" t="s">
        <v>20254</v>
      </c>
    </row>
    <row r="14740" spans="1:16" x14ac:dyDescent="0.25">
      <c r="A14740">
        <v>28647</v>
      </c>
      <c r="B14740" s="119" t="s">
        <v>9335</v>
      </c>
      <c r="C14740">
        <v>80</v>
      </c>
      <c r="D14740">
        <v>24595</v>
      </c>
      <c r="E14740">
        <v>0</v>
      </c>
      <c r="F14740">
        <v>0</v>
      </c>
      <c r="G14740">
        <v>5173</v>
      </c>
      <c r="H14740">
        <v>233</v>
      </c>
      <c r="I14740" s="119" t="s">
        <v>4726</v>
      </c>
      <c r="J14740" s="119" t="s">
        <v>139</v>
      </c>
      <c r="K14740" s="1">
        <v>46255.758941458334</v>
      </c>
      <c r="L14740">
        <v>0</v>
      </c>
      <c r="M14740">
        <v>7</v>
      </c>
      <c r="N14740">
        <v>0</v>
      </c>
      <c r="O14740">
        <v>3</v>
      </c>
      <c r="P14740" s="119" t="s">
        <v>20254</v>
      </c>
    </row>
    <row r="14741" spans="1:16" x14ac:dyDescent="0.25">
      <c r="A14741">
        <v>28648</v>
      </c>
      <c r="B14741" s="119" t="s">
        <v>9336</v>
      </c>
      <c r="C14741">
        <v>63</v>
      </c>
      <c r="D14741">
        <v>24595</v>
      </c>
      <c r="E14741">
        <v>0</v>
      </c>
      <c r="F14741">
        <v>0</v>
      </c>
      <c r="G14741">
        <v>483</v>
      </c>
      <c r="H14741">
        <v>191</v>
      </c>
      <c r="I14741" s="119" t="s">
        <v>4726</v>
      </c>
      <c r="J14741" s="119" t="s">
        <v>139</v>
      </c>
      <c r="K14741" s="1">
        <v>46255.758941458334</v>
      </c>
      <c r="L14741">
        <v>0</v>
      </c>
      <c r="M14741">
        <v>2</v>
      </c>
      <c r="N14741">
        <v>0</v>
      </c>
      <c r="O14741">
        <v>1</v>
      </c>
      <c r="P14741" s="119" t="s">
        <v>20254</v>
      </c>
    </row>
    <row r="14742" spans="1:16" x14ac:dyDescent="0.25">
      <c r="A14742">
        <v>28649</v>
      </c>
      <c r="B14742" s="119" t="s">
        <v>5578</v>
      </c>
      <c r="C14742">
        <v>29</v>
      </c>
      <c r="E14742">
        <v>90</v>
      </c>
      <c r="F14742">
        <v>53</v>
      </c>
      <c r="G14742">
        <v>314</v>
      </c>
      <c r="H14742">
        <v>75</v>
      </c>
      <c r="I14742" s="119" t="s">
        <v>4726</v>
      </c>
      <c r="J14742" s="119" t="s">
        <v>22</v>
      </c>
      <c r="K14742" s="1">
        <v>46255.758941458334</v>
      </c>
      <c r="L14742">
        <v>9</v>
      </c>
      <c r="M14742">
        <v>3</v>
      </c>
      <c r="N14742">
        <v>2</v>
      </c>
      <c r="O14742">
        <v>0</v>
      </c>
      <c r="P14742" s="119" t="s">
        <v>20254</v>
      </c>
    </row>
    <row r="14743" spans="1:16" x14ac:dyDescent="0.25">
      <c r="A14743">
        <v>28650</v>
      </c>
      <c r="B14743" s="119" t="s">
        <v>5643</v>
      </c>
      <c r="C14743">
        <v>34</v>
      </c>
      <c r="E14743">
        <v>819</v>
      </c>
      <c r="F14743">
        <v>59</v>
      </c>
      <c r="G14743">
        <v>227</v>
      </c>
      <c r="H14743">
        <v>155</v>
      </c>
      <c r="I14743" s="119" t="s">
        <v>4726</v>
      </c>
      <c r="J14743" s="119" t="s">
        <v>22</v>
      </c>
      <c r="K14743" s="1">
        <v>46255.758941458334</v>
      </c>
      <c r="L14743">
        <v>9</v>
      </c>
      <c r="M14743">
        <v>2</v>
      </c>
      <c r="N14743">
        <v>2</v>
      </c>
      <c r="O14743">
        <v>1</v>
      </c>
      <c r="P14743" s="119" t="s">
        <v>20254</v>
      </c>
    </row>
    <row r="14744" spans="1:16" x14ac:dyDescent="0.25">
      <c r="A14744">
        <v>28651</v>
      </c>
      <c r="B14744" s="119" t="s">
        <v>9337</v>
      </c>
      <c r="C14744">
        <v>69</v>
      </c>
      <c r="D14744">
        <v>24634</v>
      </c>
      <c r="E14744">
        <v>0</v>
      </c>
      <c r="F14744">
        <v>0</v>
      </c>
      <c r="G14744">
        <v>367</v>
      </c>
      <c r="H14744">
        <v>220</v>
      </c>
      <c r="I14744" s="119" t="s">
        <v>4726</v>
      </c>
      <c r="J14744" s="119" t="s">
        <v>139</v>
      </c>
      <c r="K14744" s="1">
        <v>46255.758941458334</v>
      </c>
      <c r="L14744">
        <v>0</v>
      </c>
      <c r="M14744">
        <v>2</v>
      </c>
      <c r="N14744">
        <v>0</v>
      </c>
      <c r="O14744">
        <v>0</v>
      </c>
      <c r="P14744" s="119" t="s">
        <v>20254</v>
      </c>
    </row>
    <row r="14745" spans="1:16" x14ac:dyDescent="0.25">
      <c r="A14745">
        <v>28652</v>
      </c>
      <c r="B14745" s="119" t="s">
        <v>5643</v>
      </c>
      <c r="C14745">
        <v>39</v>
      </c>
      <c r="E14745">
        <v>64</v>
      </c>
      <c r="F14745">
        <v>69</v>
      </c>
      <c r="G14745">
        <v>275</v>
      </c>
      <c r="H14745">
        <v>150</v>
      </c>
      <c r="I14745" s="119" t="s">
        <v>4726</v>
      </c>
      <c r="J14745" s="119" t="s">
        <v>22</v>
      </c>
      <c r="K14745" s="1">
        <v>46255.758941458334</v>
      </c>
      <c r="L14745">
        <v>12</v>
      </c>
      <c r="M14745">
        <v>1</v>
      </c>
      <c r="N14745">
        <v>5</v>
      </c>
      <c r="O14745">
        <v>0</v>
      </c>
      <c r="P14745" s="119" t="s">
        <v>20254</v>
      </c>
    </row>
    <row r="14746" spans="1:16" x14ac:dyDescent="0.25">
      <c r="A14746">
        <v>28653</v>
      </c>
      <c r="B14746" s="119" t="s">
        <v>9338</v>
      </c>
      <c r="C14746">
        <v>75</v>
      </c>
      <c r="D14746">
        <v>24646</v>
      </c>
      <c r="E14746">
        <v>0</v>
      </c>
      <c r="F14746">
        <v>0</v>
      </c>
      <c r="G14746">
        <v>2914</v>
      </c>
      <c r="H14746">
        <v>219</v>
      </c>
      <c r="I14746" s="119" t="s">
        <v>4726</v>
      </c>
      <c r="J14746" s="119" t="s">
        <v>139</v>
      </c>
      <c r="K14746" s="1">
        <v>46255.758941458334</v>
      </c>
      <c r="L14746">
        <v>0</v>
      </c>
      <c r="M14746">
        <v>1</v>
      </c>
      <c r="N14746">
        <v>0</v>
      </c>
      <c r="O14746">
        <v>0</v>
      </c>
      <c r="P14746" s="119" t="s">
        <v>20254</v>
      </c>
    </row>
    <row r="14747" spans="1:16" x14ac:dyDescent="0.25">
      <c r="A14747">
        <v>28654</v>
      </c>
      <c r="B14747" s="119" t="s">
        <v>5643</v>
      </c>
      <c r="C14747">
        <v>44</v>
      </c>
      <c r="E14747">
        <v>233</v>
      </c>
      <c r="F14747">
        <v>71</v>
      </c>
      <c r="G14747">
        <v>215</v>
      </c>
      <c r="H14747">
        <v>109</v>
      </c>
      <c r="I14747" s="119" t="s">
        <v>4726</v>
      </c>
      <c r="J14747" s="119" t="s">
        <v>22</v>
      </c>
      <c r="K14747" s="1">
        <v>46255.758941458334</v>
      </c>
      <c r="L14747">
        <v>12</v>
      </c>
      <c r="M14747">
        <v>0</v>
      </c>
      <c r="N14747">
        <v>1</v>
      </c>
      <c r="O14747">
        <v>0</v>
      </c>
      <c r="P14747" s="119" t="s">
        <v>20254</v>
      </c>
    </row>
    <row r="14748" spans="1:16" x14ac:dyDescent="0.25">
      <c r="A14748">
        <v>28655</v>
      </c>
      <c r="B14748" s="119" t="s">
        <v>9339</v>
      </c>
      <c r="C14748">
        <v>80</v>
      </c>
      <c r="D14748">
        <v>24625</v>
      </c>
      <c r="E14748">
        <v>0</v>
      </c>
      <c r="F14748">
        <v>0</v>
      </c>
      <c r="G14748">
        <v>9976</v>
      </c>
      <c r="H14748">
        <v>233</v>
      </c>
      <c r="I14748" s="119" t="s">
        <v>4726</v>
      </c>
      <c r="J14748" s="119" t="s">
        <v>139</v>
      </c>
      <c r="K14748" s="1">
        <v>46255.758941458334</v>
      </c>
      <c r="L14748">
        <v>0</v>
      </c>
      <c r="M14748">
        <v>6</v>
      </c>
      <c r="N14748">
        <v>0</v>
      </c>
      <c r="O14748">
        <v>3</v>
      </c>
      <c r="P14748" s="119" t="s">
        <v>20254</v>
      </c>
    </row>
    <row r="14749" spans="1:16" x14ac:dyDescent="0.25">
      <c r="A14749">
        <v>28656</v>
      </c>
      <c r="B14749" s="119" t="s">
        <v>5643</v>
      </c>
      <c r="C14749">
        <v>41</v>
      </c>
      <c r="E14749">
        <v>782</v>
      </c>
      <c r="F14749">
        <v>72</v>
      </c>
      <c r="G14749">
        <v>354</v>
      </c>
      <c r="H14749">
        <v>107</v>
      </c>
      <c r="I14749" s="119" t="s">
        <v>4726</v>
      </c>
      <c r="J14749" s="119" t="s">
        <v>22</v>
      </c>
      <c r="K14749" s="1">
        <v>46255.758941458334</v>
      </c>
      <c r="L14749">
        <v>0</v>
      </c>
      <c r="M14749">
        <v>5</v>
      </c>
      <c r="N14749">
        <v>0</v>
      </c>
      <c r="O14749">
        <v>1</v>
      </c>
      <c r="P14749" s="119" t="s">
        <v>20254</v>
      </c>
    </row>
    <row r="14750" spans="1:16" x14ac:dyDescent="0.25">
      <c r="A14750">
        <v>28657</v>
      </c>
      <c r="B14750" s="119" t="s">
        <v>9340</v>
      </c>
      <c r="C14750">
        <v>64</v>
      </c>
      <c r="D14750">
        <v>24552</v>
      </c>
      <c r="E14750">
        <v>0</v>
      </c>
      <c r="F14750">
        <v>0</v>
      </c>
      <c r="G14750">
        <v>1130</v>
      </c>
      <c r="H14750">
        <v>191</v>
      </c>
      <c r="I14750" s="119" t="s">
        <v>4726</v>
      </c>
      <c r="J14750" s="119" t="s">
        <v>139</v>
      </c>
      <c r="K14750" s="1">
        <v>46255.758941458334</v>
      </c>
      <c r="L14750">
        <v>0</v>
      </c>
      <c r="M14750">
        <v>3</v>
      </c>
      <c r="N14750">
        <v>0</v>
      </c>
      <c r="O14750">
        <v>2</v>
      </c>
      <c r="P14750" s="119" t="s">
        <v>20254</v>
      </c>
    </row>
    <row r="14751" spans="1:16" x14ac:dyDescent="0.25">
      <c r="A14751">
        <v>28658</v>
      </c>
      <c r="B14751" s="119" t="s">
        <v>5643</v>
      </c>
      <c r="C14751">
        <v>46</v>
      </c>
      <c r="E14751">
        <v>938</v>
      </c>
      <c r="F14751">
        <v>80</v>
      </c>
      <c r="G14751">
        <v>208</v>
      </c>
      <c r="H14751">
        <v>121</v>
      </c>
      <c r="I14751" s="119" t="s">
        <v>4726</v>
      </c>
      <c r="J14751" s="119" t="s">
        <v>22</v>
      </c>
      <c r="K14751" s="1">
        <v>46255.758941458334</v>
      </c>
      <c r="L14751">
        <v>17</v>
      </c>
      <c r="M14751">
        <v>0</v>
      </c>
      <c r="N14751">
        <v>2</v>
      </c>
      <c r="O14751">
        <v>0</v>
      </c>
      <c r="P14751" s="119" t="s">
        <v>20254</v>
      </c>
    </row>
    <row r="14752" spans="1:16" x14ac:dyDescent="0.25">
      <c r="A14752">
        <v>28659</v>
      </c>
      <c r="B14752" s="119" t="s">
        <v>9341</v>
      </c>
      <c r="C14752">
        <v>70</v>
      </c>
      <c r="D14752">
        <v>24549</v>
      </c>
      <c r="E14752">
        <v>0</v>
      </c>
      <c r="F14752">
        <v>0</v>
      </c>
      <c r="G14752">
        <v>461</v>
      </c>
      <c r="H14752">
        <v>209</v>
      </c>
      <c r="I14752" s="119" t="s">
        <v>4726</v>
      </c>
      <c r="J14752" s="119" t="s">
        <v>139</v>
      </c>
      <c r="K14752" s="1">
        <v>46255.758941458334</v>
      </c>
      <c r="L14752">
        <v>0</v>
      </c>
      <c r="M14752">
        <v>0</v>
      </c>
      <c r="N14752">
        <v>0</v>
      </c>
      <c r="O14752">
        <v>0</v>
      </c>
      <c r="P14752" s="119" t="s">
        <v>20254</v>
      </c>
    </row>
    <row r="14753" spans="1:16" x14ac:dyDescent="0.25">
      <c r="A14753">
        <v>28660</v>
      </c>
      <c r="B14753" s="119" t="s">
        <v>9342</v>
      </c>
      <c r="C14753">
        <v>76</v>
      </c>
      <c r="D14753">
        <v>24622</v>
      </c>
      <c r="E14753">
        <v>0</v>
      </c>
      <c r="F14753">
        <v>0</v>
      </c>
      <c r="G14753">
        <v>24553</v>
      </c>
      <c r="H14753">
        <v>222</v>
      </c>
      <c r="I14753" s="119" t="s">
        <v>4726</v>
      </c>
      <c r="J14753" s="119" t="s">
        <v>139</v>
      </c>
      <c r="K14753" s="1">
        <v>46255.758941458334</v>
      </c>
      <c r="L14753">
        <v>0</v>
      </c>
      <c r="M14753">
        <v>16</v>
      </c>
      <c r="N14753">
        <v>0</v>
      </c>
      <c r="O14753">
        <v>5</v>
      </c>
      <c r="P14753" s="119" t="s">
        <v>20254</v>
      </c>
    </row>
    <row r="14754" spans="1:16" x14ac:dyDescent="0.25">
      <c r="A14754">
        <v>28661</v>
      </c>
      <c r="B14754" s="119" t="s">
        <v>5643</v>
      </c>
      <c r="C14754">
        <v>51</v>
      </c>
      <c r="E14754">
        <v>494</v>
      </c>
      <c r="F14754">
        <v>80</v>
      </c>
      <c r="G14754">
        <v>217</v>
      </c>
      <c r="H14754">
        <v>274</v>
      </c>
      <c r="I14754" s="119" t="s">
        <v>4726</v>
      </c>
      <c r="J14754" s="119" t="s">
        <v>22</v>
      </c>
      <c r="K14754" s="1">
        <v>46255.758941458334</v>
      </c>
      <c r="L14754">
        <v>8</v>
      </c>
      <c r="M14754">
        <v>5</v>
      </c>
      <c r="N14754">
        <v>2</v>
      </c>
      <c r="O14754">
        <v>0</v>
      </c>
      <c r="P14754" s="119" t="s">
        <v>20254</v>
      </c>
    </row>
    <row r="14755" spans="1:16" x14ac:dyDescent="0.25">
      <c r="A14755">
        <v>28662</v>
      </c>
      <c r="B14755" s="119" t="s">
        <v>9343</v>
      </c>
      <c r="C14755">
        <v>80</v>
      </c>
      <c r="D14755">
        <v>24558</v>
      </c>
      <c r="E14755">
        <v>0</v>
      </c>
      <c r="F14755">
        <v>0</v>
      </c>
      <c r="G14755">
        <v>19889</v>
      </c>
      <c r="H14755">
        <v>233</v>
      </c>
      <c r="I14755" s="119" t="s">
        <v>4726</v>
      </c>
      <c r="J14755" s="119" t="s">
        <v>139</v>
      </c>
      <c r="K14755" s="1">
        <v>46255.758941458334</v>
      </c>
      <c r="L14755">
        <v>0</v>
      </c>
      <c r="M14755">
        <v>18</v>
      </c>
      <c r="N14755">
        <v>0</v>
      </c>
      <c r="O14755">
        <v>4</v>
      </c>
      <c r="P14755" s="119" t="s">
        <v>20254</v>
      </c>
    </row>
    <row r="14756" spans="1:16" x14ac:dyDescent="0.25">
      <c r="A14756">
        <v>28663</v>
      </c>
      <c r="B14756" s="119" t="s">
        <v>5643</v>
      </c>
      <c r="C14756">
        <v>56</v>
      </c>
      <c r="E14756">
        <v>44</v>
      </c>
      <c r="F14756">
        <v>75</v>
      </c>
      <c r="G14756">
        <v>168</v>
      </c>
      <c r="H14756">
        <v>88</v>
      </c>
      <c r="I14756" s="119" t="s">
        <v>4726</v>
      </c>
      <c r="J14756" s="119" t="s">
        <v>22</v>
      </c>
      <c r="K14756" s="1">
        <v>46255.758941458334</v>
      </c>
      <c r="L14756">
        <v>0</v>
      </c>
      <c r="M14756">
        <v>2</v>
      </c>
      <c r="N14756">
        <v>0</v>
      </c>
      <c r="O14756">
        <v>0</v>
      </c>
      <c r="P14756" s="119" t="s">
        <v>20254</v>
      </c>
    </row>
    <row r="14757" spans="1:16" x14ac:dyDescent="0.25">
      <c r="A14757">
        <v>28664</v>
      </c>
      <c r="B14757" s="119" t="s">
        <v>9344</v>
      </c>
      <c r="C14757">
        <v>65</v>
      </c>
      <c r="D14757">
        <v>24568</v>
      </c>
      <c r="E14757">
        <v>0</v>
      </c>
      <c r="F14757">
        <v>0</v>
      </c>
      <c r="G14757">
        <v>363</v>
      </c>
      <c r="H14757">
        <v>229</v>
      </c>
      <c r="I14757" s="119" t="s">
        <v>4726</v>
      </c>
      <c r="J14757" s="119" t="s">
        <v>139</v>
      </c>
      <c r="K14757" s="1">
        <v>46255.758941458334</v>
      </c>
      <c r="L14757">
        <v>0</v>
      </c>
      <c r="M14757">
        <v>4</v>
      </c>
      <c r="N14757">
        <v>0</v>
      </c>
      <c r="O14757">
        <v>0</v>
      </c>
      <c r="P14757" s="119" t="s">
        <v>20254</v>
      </c>
    </row>
    <row r="14758" spans="1:16" x14ac:dyDescent="0.25">
      <c r="A14758">
        <v>28665</v>
      </c>
      <c r="B14758" s="119" t="s">
        <v>5644</v>
      </c>
      <c r="C14758">
        <v>42</v>
      </c>
      <c r="E14758">
        <v>1346</v>
      </c>
      <c r="F14758">
        <v>71</v>
      </c>
      <c r="G14758">
        <v>169</v>
      </c>
      <c r="H14758">
        <v>324</v>
      </c>
      <c r="I14758" s="119" t="s">
        <v>4726</v>
      </c>
      <c r="J14758" s="119" t="s">
        <v>22</v>
      </c>
      <c r="K14758" s="1">
        <v>46255.758941458334</v>
      </c>
      <c r="L14758">
        <v>11</v>
      </c>
      <c r="M14758">
        <v>3</v>
      </c>
      <c r="N14758">
        <v>3</v>
      </c>
      <c r="O14758">
        <v>1</v>
      </c>
      <c r="P14758" s="119" t="s">
        <v>20254</v>
      </c>
    </row>
    <row r="14759" spans="1:16" x14ac:dyDescent="0.25">
      <c r="A14759">
        <v>28666</v>
      </c>
      <c r="B14759" s="119" t="s">
        <v>9345</v>
      </c>
      <c r="C14759">
        <v>71</v>
      </c>
      <c r="D14759">
        <v>24631</v>
      </c>
      <c r="E14759">
        <v>0</v>
      </c>
      <c r="F14759">
        <v>0</v>
      </c>
      <c r="G14759">
        <v>621</v>
      </c>
      <c r="H14759">
        <v>238</v>
      </c>
      <c r="I14759" s="119" t="s">
        <v>4726</v>
      </c>
      <c r="J14759" s="119" t="s">
        <v>139</v>
      </c>
      <c r="K14759" s="1">
        <v>46255.758941458334</v>
      </c>
      <c r="L14759">
        <v>0</v>
      </c>
      <c r="M14759">
        <v>3</v>
      </c>
      <c r="N14759">
        <v>0</v>
      </c>
      <c r="O14759">
        <v>0</v>
      </c>
      <c r="P14759" s="119" t="s">
        <v>20254</v>
      </c>
    </row>
    <row r="14760" spans="1:16" x14ac:dyDescent="0.25">
      <c r="A14760">
        <v>28667</v>
      </c>
      <c r="B14760" s="119" t="s">
        <v>5644</v>
      </c>
      <c r="C14760">
        <v>47</v>
      </c>
      <c r="E14760">
        <v>374</v>
      </c>
      <c r="F14760">
        <v>75</v>
      </c>
      <c r="G14760">
        <v>181</v>
      </c>
      <c r="H14760">
        <v>97</v>
      </c>
      <c r="I14760" s="119" t="s">
        <v>4726</v>
      </c>
      <c r="J14760" s="119" t="s">
        <v>22</v>
      </c>
      <c r="K14760" s="1">
        <v>46255.758941458334</v>
      </c>
      <c r="L14760">
        <v>11</v>
      </c>
      <c r="M14760">
        <v>0</v>
      </c>
      <c r="N14760">
        <v>4</v>
      </c>
      <c r="O14760">
        <v>0</v>
      </c>
      <c r="P14760" s="119" t="s">
        <v>20254</v>
      </c>
    </row>
    <row r="14761" spans="1:16" x14ac:dyDescent="0.25">
      <c r="A14761">
        <v>28668</v>
      </c>
      <c r="B14761" s="119" t="s">
        <v>5644</v>
      </c>
      <c r="C14761">
        <v>52</v>
      </c>
      <c r="E14761">
        <v>626</v>
      </c>
      <c r="F14761">
        <v>82</v>
      </c>
      <c r="G14761">
        <v>199</v>
      </c>
      <c r="H14761">
        <v>109</v>
      </c>
      <c r="I14761" s="119" t="s">
        <v>4726</v>
      </c>
      <c r="J14761" s="119" t="s">
        <v>22</v>
      </c>
      <c r="K14761" s="1">
        <v>46255.758941458334</v>
      </c>
      <c r="L14761">
        <v>8</v>
      </c>
      <c r="M14761">
        <v>1</v>
      </c>
      <c r="N14761">
        <v>1</v>
      </c>
      <c r="O14761">
        <v>0</v>
      </c>
      <c r="P14761" s="119" t="s">
        <v>20254</v>
      </c>
    </row>
    <row r="14762" spans="1:16" x14ac:dyDescent="0.25">
      <c r="A14762">
        <v>28669</v>
      </c>
      <c r="B14762" s="119" t="s">
        <v>9213</v>
      </c>
      <c r="C14762">
        <v>77</v>
      </c>
      <c r="D14762">
        <v>24616</v>
      </c>
      <c r="E14762">
        <v>0</v>
      </c>
      <c r="F14762">
        <v>0</v>
      </c>
      <c r="G14762">
        <v>26700</v>
      </c>
      <c r="H14762">
        <v>221</v>
      </c>
      <c r="I14762" s="119" t="s">
        <v>4726</v>
      </c>
      <c r="J14762" s="119" t="s">
        <v>139</v>
      </c>
      <c r="K14762" s="1">
        <v>46255.758941458334</v>
      </c>
      <c r="L14762">
        <v>0</v>
      </c>
      <c r="M14762">
        <v>11</v>
      </c>
      <c r="N14762">
        <v>0</v>
      </c>
      <c r="O14762">
        <v>4</v>
      </c>
      <c r="P14762" s="119" t="s">
        <v>20254</v>
      </c>
    </row>
    <row r="14763" spans="1:16" x14ac:dyDescent="0.25">
      <c r="A14763">
        <v>28670</v>
      </c>
      <c r="B14763" s="119" t="s">
        <v>9346</v>
      </c>
      <c r="C14763">
        <v>80</v>
      </c>
      <c r="D14763">
        <v>24558</v>
      </c>
      <c r="E14763">
        <v>0</v>
      </c>
      <c r="F14763">
        <v>0</v>
      </c>
      <c r="G14763">
        <v>15413</v>
      </c>
      <c r="H14763">
        <v>233</v>
      </c>
      <c r="I14763" s="119" t="s">
        <v>4726</v>
      </c>
      <c r="J14763" s="119" t="s">
        <v>139</v>
      </c>
      <c r="K14763" s="1">
        <v>46255.758941458334</v>
      </c>
      <c r="L14763">
        <v>0</v>
      </c>
      <c r="M14763">
        <v>15</v>
      </c>
      <c r="N14763">
        <v>0</v>
      </c>
      <c r="O14763">
        <v>4</v>
      </c>
      <c r="P14763" s="119" t="s">
        <v>20254</v>
      </c>
    </row>
    <row r="14764" spans="1:16" x14ac:dyDescent="0.25">
      <c r="A14764">
        <v>28671</v>
      </c>
      <c r="B14764" s="119" t="s">
        <v>5644</v>
      </c>
      <c r="C14764">
        <v>57</v>
      </c>
      <c r="E14764">
        <v>32</v>
      </c>
      <c r="F14764">
        <v>88</v>
      </c>
      <c r="G14764">
        <v>208</v>
      </c>
      <c r="H14764">
        <v>89</v>
      </c>
      <c r="I14764" s="119" t="s">
        <v>4726</v>
      </c>
      <c r="J14764" s="119" t="s">
        <v>22</v>
      </c>
      <c r="K14764" s="1">
        <v>46255.758941458334</v>
      </c>
      <c r="L14764">
        <v>11</v>
      </c>
      <c r="M14764">
        <v>1</v>
      </c>
      <c r="N14764">
        <v>4</v>
      </c>
      <c r="O14764">
        <v>0</v>
      </c>
      <c r="P14764" s="119" t="s">
        <v>20254</v>
      </c>
    </row>
    <row r="14765" spans="1:16" x14ac:dyDescent="0.25">
      <c r="A14765">
        <v>28672</v>
      </c>
      <c r="B14765" s="119" t="s">
        <v>5645</v>
      </c>
      <c r="C14765">
        <v>48</v>
      </c>
      <c r="E14765">
        <v>157</v>
      </c>
      <c r="F14765">
        <v>77</v>
      </c>
      <c r="G14765">
        <v>223</v>
      </c>
      <c r="H14765">
        <v>127</v>
      </c>
      <c r="I14765" s="119" t="s">
        <v>4726</v>
      </c>
      <c r="J14765" s="119" t="s">
        <v>22</v>
      </c>
      <c r="K14765" s="1">
        <v>46255.758941458334</v>
      </c>
      <c r="L14765">
        <v>10</v>
      </c>
      <c r="M14765">
        <v>1</v>
      </c>
      <c r="N14765">
        <v>2</v>
      </c>
      <c r="O14765">
        <v>0</v>
      </c>
      <c r="P14765" s="119" t="s">
        <v>20254</v>
      </c>
    </row>
    <row r="14766" spans="1:16" x14ac:dyDescent="0.25">
      <c r="A14766">
        <v>28673</v>
      </c>
      <c r="B14766" s="119" t="s">
        <v>9338</v>
      </c>
      <c r="C14766">
        <v>66</v>
      </c>
      <c r="D14766">
        <v>24646</v>
      </c>
      <c r="E14766">
        <v>0</v>
      </c>
      <c r="F14766">
        <v>0</v>
      </c>
      <c r="G14766">
        <v>987</v>
      </c>
      <c r="H14766">
        <v>198</v>
      </c>
      <c r="I14766" s="119" t="s">
        <v>4726</v>
      </c>
      <c r="J14766" s="119" t="s">
        <v>139</v>
      </c>
      <c r="K14766" s="1">
        <v>46255.758941458334</v>
      </c>
      <c r="L14766">
        <v>0</v>
      </c>
      <c r="M14766">
        <v>0</v>
      </c>
      <c r="N14766">
        <v>0</v>
      </c>
      <c r="O14766">
        <v>0</v>
      </c>
      <c r="P14766" s="119" t="s">
        <v>20254</v>
      </c>
    </row>
    <row r="14767" spans="1:16" x14ac:dyDescent="0.25">
      <c r="A14767">
        <v>28674</v>
      </c>
      <c r="B14767" s="119" t="s">
        <v>9347</v>
      </c>
      <c r="C14767">
        <v>72</v>
      </c>
      <c r="D14767">
        <v>24628</v>
      </c>
      <c r="E14767">
        <v>0</v>
      </c>
      <c r="F14767">
        <v>0</v>
      </c>
      <c r="G14767">
        <v>789</v>
      </c>
      <c r="H14767">
        <v>212</v>
      </c>
      <c r="I14767" s="119" t="s">
        <v>4726</v>
      </c>
      <c r="J14767" s="119" t="s">
        <v>139</v>
      </c>
      <c r="K14767" s="1">
        <v>46255.758941458334</v>
      </c>
      <c r="L14767">
        <v>0</v>
      </c>
      <c r="M14767">
        <v>3</v>
      </c>
      <c r="N14767">
        <v>0</v>
      </c>
      <c r="O14767">
        <v>1</v>
      </c>
      <c r="P14767" s="119" t="s">
        <v>20254</v>
      </c>
    </row>
    <row r="14768" spans="1:16" x14ac:dyDescent="0.25">
      <c r="A14768">
        <v>28675</v>
      </c>
      <c r="B14768" s="119" t="s">
        <v>5645</v>
      </c>
      <c r="C14768">
        <v>53</v>
      </c>
      <c r="E14768">
        <v>0</v>
      </c>
      <c r="F14768">
        <v>0</v>
      </c>
      <c r="G14768">
        <v>204</v>
      </c>
      <c r="H14768">
        <v>112</v>
      </c>
      <c r="I14768" s="119" t="s">
        <v>4726</v>
      </c>
      <c r="J14768" s="119" t="s">
        <v>22</v>
      </c>
      <c r="K14768" s="1">
        <v>46255.758941458334</v>
      </c>
      <c r="L14768">
        <v>14</v>
      </c>
      <c r="M14768">
        <v>0</v>
      </c>
      <c r="N14768">
        <v>0</v>
      </c>
      <c r="O14768">
        <v>0</v>
      </c>
      <c r="P14768" s="119" t="s">
        <v>20254</v>
      </c>
    </row>
    <row r="14769" spans="1:16" x14ac:dyDescent="0.25">
      <c r="A14769">
        <v>28676</v>
      </c>
      <c r="B14769" s="119" t="s">
        <v>9348</v>
      </c>
      <c r="C14769">
        <v>78</v>
      </c>
      <c r="D14769">
        <v>24613</v>
      </c>
      <c r="E14769">
        <v>0</v>
      </c>
      <c r="F14769">
        <v>0</v>
      </c>
      <c r="G14769">
        <v>24316</v>
      </c>
      <c r="H14769">
        <v>225</v>
      </c>
      <c r="I14769" s="119" t="s">
        <v>4726</v>
      </c>
      <c r="J14769" s="119" t="s">
        <v>139</v>
      </c>
      <c r="K14769" s="1">
        <v>46255.758941458334</v>
      </c>
      <c r="L14769">
        <v>0</v>
      </c>
      <c r="M14769">
        <v>10</v>
      </c>
      <c r="N14769">
        <v>0</v>
      </c>
      <c r="O14769">
        <v>1</v>
      </c>
      <c r="P14769" s="119" t="s">
        <v>20254</v>
      </c>
    </row>
    <row r="14770" spans="1:16" x14ac:dyDescent="0.25">
      <c r="A14770">
        <v>28677</v>
      </c>
      <c r="B14770" s="119" t="s">
        <v>5645</v>
      </c>
      <c r="C14770">
        <v>58</v>
      </c>
      <c r="E14770">
        <v>586</v>
      </c>
      <c r="F14770">
        <v>89</v>
      </c>
      <c r="G14770">
        <v>263</v>
      </c>
      <c r="H14770">
        <v>90</v>
      </c>
      <c r="I14770" s="119" t="s">
        <v>4726</v>
      </c>
      <c r="J14770" s="119" t="s">
        <v>22</v>
      </c>
      <c r="K14770" s="1">
        <v>46255.758941458334</v>
      </c>
      <c r="L14770">
        <v>15</v>
      </c>
      <c r="M14770">
        <v>1</v>
      </c>
      <c r="N14770">
        <v>1</v>
      </c>
      <c r="O14770">
        <v>1</v>
      </c>
      <c r="P14770" s="119" t="s">
        <v>20254</v>
      </c>
    </row>
    <row r="14771" spans="1:16" x14ac:dyDescent="0.25">
      <c r="A14771">
        <v>28678</v>
      </c>
      <c r="B14771" s="119" t="s">
        <v>9349</v>
      </c>
      <c r="C14771">
        <v>80</v>
      </c>
      <c r="D14771">
        <v>24619</v>
      </c>
      <c r="E14771">
        <v>0</v>
      </c>
      <c r="F14771">
        <v>0</v>
      </c>
      <c r="G14771">
        <v>21612</v>
      </c>
      <c r="H14771">
        <v>233</v>
      </c>
      <c r="I14771" s="119" t="s">
        <v>4726</v>
      </c>
      <c r="J14771" s="119" t="s">
        <v>139</v>
      </c>
      <c r="K14771" s="1">
        <v>46255.758941458334</v>
      </c>
      <c r="L14771">
        <v>0</v>
      </c>
      <c r="M14771">
        <v>7</v>
      </c>
      <c r="N14771">
        <v>0</v>
      </c>
      <c r="O14771">
        <v>4</v>
      </c>
      <c r="P14771" s="119" t="s">
        <v>20254</v>
      </c>
    </row>
    <row r="14772" spans="1:16" x14ac:dyDescent="0.25">
      <c r="A14772">
        <v>28679</v>
      </c>
      <c r="B14772" s="119" t="s">
        <v>5645</v>
      </c>
      <c r="C14772">
        <v>63</v>
      </c>
      <c r="E14772">
        <v>9</v>
      </c>
      <c r="F14772">
        <v>85</v>
      </c>
      <c r="G14772">
        <v>701</v>
      </c>
      <c r="H14772">
        <v>96</v>
      </c>
      <c r="I14772" s="119" t="s">
        <v>4726</v>
      </c>
      <c r="J14772" s="119" t="s">
        <v>22</v>
      </c>
      <c r="K14772" s="1">
        <v>46255.758941458334</v>
      </c>
      <c r="L14772">
        <v>0</v>
      </c>
      <c r="M14772">
        <v>1</v>
      </c>
      <c r="N14772">
        <v>0</v>
      </c>
      <c r="O14772">
        <v>1</v>
      </c>
      <c r="P14772" s="119" t="s">
        <v>20254</v>
      </c>
    </row>
    <row r="14773" spans="1:16" x14ac:dyDescent="0.25">
      <c r="A14773">
        <v>28680</v>
      </c>
      <c r="B14773" s="119" t="s">
        <v>5643</v>
      </c>
      <c r="C14773">
        <v>49</v>
      </c>
      <c r="E14773">
        <v>663</v>
      </c>
      <c r="F14773">
        <v>80</v>
      </c>
      <c r="G14773">
        <v>236</v>
      </c>
      <c r="H14773">
        <v>118</v>
      </c>
      <c r="I14773" s="119" t="s">
        <v>4726</v>
      </c>
      <c r="J14773" s="119" t="s">
        <v>22</v>
      </c>
      <c r="K14773" s="1">
        <v>46255.758941458334</v>
      </c>
      <c r="L14773">
        <v>14</v>
      </c>
      <c r="M14773">
        <v>3</v>
      </c>
      <c r="N14773">
        <v>2</v>
      </c>
      <c r="O14773">
        <v>3</v>
      </c>
      <c r="P14773" s="119" t="s">
        <v>20254</v>
      </c>
    </row>
    <row r="14774" spans="1:16" x14ac:dyDescent="0.25">
      <c r="A14774">
        <v>28681</v>
      </c>
      <c r="B14774" s="119" t="s">
        <v>5643</v>
      </c>
      <c r="C14774">
        <v>54</v>
      </c>
      <c r="E14774">
        <v>1210</v>
      </c>
      <c r="F14774">
        <v>85</v>
      </c>
      <c r="G14774">
        <v>227</v>
      </c>
      <c r="H14774">
        <v>169</v>
      </c>
      <c r="I14774" s="119" t="s">
        <v>4726</v>
      </c>
      <c r="J14774" s="119" t="s">
        <v>22</v>
      </c>
      <c r="K14774" s="1">
        <v>46255.758941458334</v>
      </c>
      <c r="L14774">
        <v>6</v>
      </c>
      <c r="M14774">
        <v>0</v>
      </c>
      <c r="N14774">
        <v>1</v>
      </c>
      <c r="O14774">
        <v>0</v>
      </c>
      <c r="P14774" s="119" t="s">
        <v>20254</v>
      </c>
    </row>
    <row r="14775" spans="1:16" x14ac:dyDescent="0.25">
      <c r="A14775">
        <v>28682</v>
      </c>
      <c r="B14775" s="119" t="s">
        <v>5643</v>
      </c>
      <c r="C14775">
        <v>59</v>
      </c>
      <c r="E14775">
        <v>0</v>
      </c>
      <c r="F14775">
        <v>0</v>
      </c>
      <c r="G14775">
        <v>369</v>
      </c>
      <c r="H14775">
        <v>95</v>
      </c>
      <c r="I14775" s="119" t="s">
        <v>4726</v>
      </c>
      <c r="J14775" s="119" t="s">
        <v>22</v>
      </c>
      <c r="K14775" s="1">
        <v>46255.758941458334</v>
      </c>
      <c r="L14775">
        <v>0</v>
      </c>
      <c r="M14775">
        <v>2</v>
      </c>
      <c r="N14775">
        <v>0</v>
      </c>
      <c r="O14775">
        <v>1</v>
      </c>
      <c r="P14775" s="119" t="s">
        <v>20254</v>
      </c>
    </row>
    <row r="14776" spans="1:16" x14ac:dyDescent="0.25">
      <c r="A14776">
        <v>28683</v>
      </c>
      <c r="B14776" s="119" t="s">
        <v>9350</v>
      </c>
      <c r="C14776">
        <v>39</v>
      </c>
      <c r="D14776">
        <v>24633</v>
      </c>
      <c r="E14776">
        <v>133</v>
      </c>
      <c r="F14776">
        <v>427</v>
      </c>
      <c r="G14776">
        <v>417</v>
      </c>
      <c r="H14776">
        <v>1191</v>
      </c>
      <c r="I14776" s="119" t="s">
        <v>4726</v>
      </c>
      <c r="J14776" s="119" t="s">
        <v>222</v>
      </c>
      <c r="K14776" s="1">
        <v>46255.758941458334</v>
      </c>
      <c r="L14776">
        <v>0</v>
      </c>
      <c r="M14776">
        <v>0</v>
      </c>
      <c r="N14776">
        <v>0</v>
      </c>
      <c r="O14776">
        <v>0</v>
      </c>
      <c r="P14776" s="119" t="s">
        <v>20254</v>
      </c>
    </row>
    <row r="14777" spans="1:16" x14ac:dyDescent="0.25">
      <c r="A14777">
        <v>28684</v>
      </c>
      <c r="B14777" s="119" t="s">
        <v>9331</v>
      </c>
      <c r="C14777">
        <v>46</v>
      </c>
      <c r="D14777">
        <v>24577</v>
      </c>
      <c r="E14777">
        <v>499</v>
      </c>
      <c r="F14777">
        <v>416</v>
      </c>
      <c r="G14777">
        <v>617</v>
      </c>
      <c r="H14777">
        <v>1292</v>
      </c>
      <c r="I14777" s="119" t="s">
        <v>4726</v>
      </c>
      <c r="J14777" s="119" t="s">
        <v>222</v>
      </c>
      <c r="K14777" s="1">
        <v>46255.758941458334</v>
      </c>
      <c r="L14777">
        <v>0</v>
      </c>
      <c r="M14777">
        <v>2</v>
      </c>
      <c r="N14777">
        <v>0</v>
      </c>
      <c r="O14777">
        <v>1</v>
      </c>
      <c r="P14777" s="119" t="s">
        <v>20254</v>
      </c>
    </row>
    <row r="14778" spans="1:16" x14ac:dyDescent="0.25">
      <c r="A14778">
        <v>28685</v>
      </c>
      <c r="B14778" s="119" t="s">
        <v>5643</v>
      </c>
      <c r="C14778">
        <v>64</v>
      </c>
      <c r="E14778">
        <v>0</v>
      </c>
      <c r="F14778">
        <v>0</v>
      </c>
      <c r="G14778">
        <v>919</v>
      </c>
      <c r="H14778">
        <v>96</v>
      </c>
      <c r="I14778" s="119" t="s">
        <v>4726</v>
      </c>
      <c r="J14778" s="119" t="s">
        <v>22</v>
      </c>
      <c r="K14778" s="1">
        <v>46255.758941458334</v>
      </c>
      <c r="L14778">
        <v>0</v>
      </c>
      <c r="M14778">
        <v>1</v>
      </c>
      <c r="N14778">
        <v>0</v>
      </c>
      <c r="O14778">
        <v>0</v>
      </c>
      <c r="P14778" s="119" t="s">
        <v>20254</v>
      </c>
    </row>
    <row r="14779" spans="1:16" x14ac:dyDescent="0.25">
      <c r="A14779">
        <v>28686</v>
      </c>
      <c r="B14779" s="119" t="s">
        <v>9350</v>
      </c>
      <c r="C14779">
        <v>53</v>
      </c>
      <c r="D14779">
        <v>24633</v>
      </c>
      <c r="E14779">
        <v>325</v>
      </c>
      <c r="F14779">
        <v>351</v>
      </c>
      <c r="G14779">
        <v>243</v>
      </c>
      <c r="H14779">
        <v>1010</v>
      </c>
      <c r="I14779" s="119" t="s">
        <v>4726</v>
      </c>
      <c r="J14779" s="119" t="s">
        <v>222</v>
      </c>
      <c r="K14779" s="1">
        <v>46255.758941458334</v>
      </c>
      <c r="L14779">
        <v>0</v>
      </c>
      <c r="M14779">
        <v>2</v>
      </c>
      <c r="N14779">
        <v>0</v>
      </c>
      <c r="O14779">
        <v>0</v>
      </c>
      <c r="P14779" s="119" t="s">
        <v>20254</v>
      </c>
    </row>
    <row r="14780" spans="1:16" x14ac:dyDescent="0.25">
      <c r="A14780">
        <v>28687</v>
      </c>
      <c r="B14780" s="119" t="s">
        <v>9351</v>
      </c>
      <c r="C14780">
        <v>61</v>
      </c>
      <c r="E14780">
        <v>0</v>
      </c>
      <c r="F14780">
        <v>0</v>
      </c>
      <c r="G14780">
        <v>700</v>
      </c>
      <c r="H14780">
        <v>113</v>
      </c>
      <c r="I14780" s="119" t="s">
        <v>4726</v>
      </c>
      <c r="J14780" s="119" t="s">
        <v>22</v>
      </c>
      <c r="K14780" s="1">
        <v>46255.758941458334</v>
      </c>
      <c r="L14780">
        <v>0</v>
      </c>
      <c r="M14780">
        <v>6</v>
      </c>
      <c r="N14780">
        <v>0</v>
      </c>
      <c r="O14780">
        <v>0</v>
      </c>
      <c r="P14780" s="119" t="s">
        <v>20254</v>
      </c>
    </row>
    <row r="14781" spans="1:16" x14ac:dyDescent="0.25">
      <c r="A14781">
        <v>28688</v>
      </c>
      <c r="B14781" s="119" t="s">
        <v>9351</v>
      </c>
      <c r="C14781">
        <v>66</v>
      </c>
      <c r="E14781">
        <v>0</v>
      </c>
      <c r="F14781">
        <v>0</v>
      </c>
      <c r="G14781">
        <v>856</v>
      </c>
      <c r="H14781">
        <v>99</v>
      </c>
      <c r="I14781" s="119" t="s">
        <v>4726</v>
      </c>
      <c r="J14781" s="119" t="s">
        <v>22</v>
      </c>
      <c r="K14781" s="1">
        <v>46255.758941458334</v>
      </c>
      <c r="L14781">
        <v>0</v>
      </c>
      <c r="M14781">
        <v>7</v>
      </c>
      <c r="N14781">
        <v>0</v>
      </c>
      <c r="O14781">
        <v>2</v>
      </c>
      <c r="P14781" s="119" t="s">
        <v>20254</v>
      </c>
    </row>
    <row r="14782" spans="1:16" x14ac:dyDescent="0.25">
      <c r="A14782">
        <v>28689</v>
      </c>
      <c r="B14782" s="119" t="s">
        <v>9352</v>
      </c>
      <c r="C14782">
        <v>40</v>
      </c>
      <c r="D14782">
        <v>24647</v>
      </c>
      <c r="E14782">
        <v>174</v>
      </c>
      <c r="F14782">
        <v>213</v>
      </c>
      <c r="G14782">
        <v>157</v>
      </c>
      <c r="H14782">
        <v>6907</v>
      </c>
      <c r="I14782" s="119" t="s">
        <v>4726</v>
      </c>
      <c r="J14782" s="119" t="s">
        <v>222</v>
      </c>
      <c r="K14782" s="1">
        <v>46255.758941458334</v>
      </c>
      <c r="L14782">
        <v>5</v>
      </c>
      <c r="M14782">
        <v>11</v>
      </c>
      <c r="N14782">
        <v>2</v>
      </c>
      <c r="O14782">
        <v>3</v>
      </c>
      <c r="P14782" s="119" t="s">
        <v>20254</v>
      </c>
    </row>
    <row r="14783" spans="1:16" x14ac:dyDescent="0.25">
      <c r="A14783">
        <v>28690</v>
      </c>
      <c r="B14783" s="119" t="s">
        <v>9351</v>
      </c>
      <c r="C14783">
        <v>71</v>
      </c>
      <c r="E14783">
        <v>0</v>
      </c>
      <c r="F14783">
        <v>0</v>
      </c>
      <c r="G14783">
        <v>1252</v>
      </c>
      <c r="H14783">
        <v>105</v>
      </c>
      <c r="I14783" s="119" t="s">
        <v>4726</v>
      </c>
      <c r="J14783" s="119" t="s">
        <v>22</v>
      </c>
      <c r="K14783" s="1">
        <v>46255.758941458334</v>
      </c>
      <c r="L14783">
        <v>0</v>
      </c>
      <c r="M14783">
        <v>5</v>
      </c>
      <c r="N14783">
        <v>0</v>
      </c>
      <c r="O14783">
        <v>0</v>
      </c>
      <c r="P14783" s="119" t="s">
        <v>20254</v>
      </c>
    </row>
    <row r="14784" spans="1:16" x14ac:dyDescent="0.25">
      <c r="A14784">
        <v>28691</v>
      </c>
      <c r="B14784" s="119" t="s">
        <v>9353</v>
      </c>
      <c r="C14784">
        <v>47</v>
      </c>
      <c r="D14784">
        <v>24579</v>
      </c>
      <c r="E14784">
        <v>296</v>
      </c>
      <c r="F14784">
        <v>348</v>
      </c>
      <c r="G14784">
        <v>178</v>
      </c>
      <c r="H14784">
        <v>1026</v>
      </c>
      <c r="I14784" s="119" t="s">
        <v>4726</v>
      </c>
      <c r="J14784" s="119" t="s">
        <v>222</v>
      </c>
      <c r="K14784" s="1">
        <v>46255.758941458334</v>
      </c>
      <c r="L14784">
        <v>0</v>
      </c>
      <c r="M14784">
        <v>3</v>
      </c>
      <c r="N14784">
        <v>0</v>
      </c>
      <c r="O14784">
        <v>0</v>
      </c>
      <c r="P14784" s="119" t="s">
        <v>20254</v>
      </c>
    </row>
    <row r="14785" spans="1:16" x14ac:dyDescent="0.25">
      <c r="A14785">
        <v>28692</v>
      </c>
      <c r="B14785" s="119" t="s">
        <v>9351</v>
      </c>
      <c r="C14785">
        <v>76</v>
      </c>
      <c r="E14785">
        <v>0</v>
      </c>
      <c r="F14785">
        <v>0</v>
      </c>
      <c r="G14785">
        <v>12782</v>
      </c>
      <c r="H14785">
        <v>112</v>
      </c>
      <c r="I14785" s="119" t="s">
        <v>4726</v>
      </c>
      <c r="J14785" s="119" t="s">
        <v>22</v>
      </c>
      <c r="K14785" s="1">
        <v>46255.758941458334</v>
      </c>
      <c r="L14785">
        <v>0</v>
      </c>
      <c r="M14785">
        <v>7</v>
      </c>
      <c r="N14785">
        <v>0</v>
      </c>
      <c r="O14785">
        <v>3</v>
      </c>
      <c r="P14785" s="119" t="s">
        <v>20254</v>
      </c>
    </row>
    <row r="14786" spans="1:16" x14ac:dyDescent="0.25">
      <c r="A14786">
        <v>28693</v>
      </c>
      <c r="B14786" s="119" t="s">
        <v>9354</v>
      </c>
      <c r="C14786">
        <v>54</v>
      </c>
      <c r="D14786">
        <v>24629</v>
      </c>
      <c r="E14786">
        <v>0</v>
      </c>
      <c r="F14786">
        <v>0</v>
      </c>
      <c r="G14786">
        <v>141</v>
      </c>
      <c r="H14786">
        <v>1236</v>
      </c>
      <c r="I14786" s="119" t="s">
        <v>4726</v>
      </c>
      <c r="J14786" s="119" t="s">
        <v>222</v>
      </c>
      <c r="K14786" s="1">
        <v>46255.758941458334</v>
      </c>
      <c r="L14786">
        <v>0</v>
      </c>
      <c r="M14786">
        <v>4</v>
      </c>
      <c r="N14786">
        <v>0</v>
      </c>
      <c r="O14786">
        <v>0</v>
      </c>
      <c r="P14786" s="119" t="s">
        <v>20254</v>
      </c>
    </row>
    <row r="14787" spans="1:16" x14ac:dyDescent="0.25">
      <c r="A14787">
        <v>28694</v>
      </c>
      <c r="B14787" s="119" t="s">
        <v>9351</v>
      </c>
      <c r="C14787">
        <v>80</v>
      </c>
      <c r="E14787">
        <v>0</v>
      </c>
      <c r="F14787">
        <v>0</v>
      </c>
      <c r="G14787">
        <v>6989</v>
      </c>
      <c r="H14787">
        <v>117</v>
      </c>
      <c r="I14787" s="119" t="s">
        <v>4726</v>
      </c>
      <c r="J14787" s="119" t="s">
        <v>22</v>
      </c>
      <c r="K14787" s="1">
        <v>46255.758941458334</v>
      </c>
      <c r="L14787">
        <v>0</v>
      </c>
      <c r="M14787">
        <v>9</v>
      </c>
      <c r="N14787">
        <v>0</v>
      </c>
      <c r="O14787">
        <v>0</v>
      </c>
      <c r="P14787" s="119" t="s">
        <v>20254</v>
      </c>
    </row>
    <row r="14788" spans="1:16" x14ac:dyDescent="0.25">
      <c r="A14788">
        <v>28695</v>
      </c>
      <c r="B14788" s="119" t="s">
        <v>9355</v>
      </c>
      <c r="C14788">
        <v>55</v>
      </c>
      <c r="D14788">
        <v>24569</v>
      </c>
      <c r="E14788">
        <v>149</v>
      </c>
      <c r="F14788">
        <v>427</v>
      </c>
      <c r="G14788">
        <v>156</v>
      </c>
      <c r="H14788">
        <v>1798</v>
      </c>
      <c r="I14788" s="119" t="s">
        <v>4726</v>
      </c>
      <c r="J14788" s="119" t="s">
        <v>222</v>
      </c>
      <c r="K14788" s="1">
        <v>46255.758941458334</v>
      </c>
      <c r="L14788">
        <v>0</v>
      </c>
      <c r="M14788">
        <v>4</v>
      </c>
      <c r="N14788">
        <v>0</v>
      </c>
      <c r="O14788">
        <v>1</v>
      </c>
      <c r="P14788" s="119" t="s">
        <v>20254</v>
      </c>
    </row>
    <row r="14789" spans="1:16" x14ac:dyDescent="0.25">
      <c r="A14789">
        <v>28696</v>
      </c>
      <c r="B14789" s="119" t="s">
        <v>9356</v>
      </c>
      <c r="C14789">
        <v>60</v>
      </c>
      <c r="D14789">
        <v>24635</v>
      </c>
      <c r="E14789">
        <v>15</v>
      </c>
      <c r="F14789">
        <v>278</v>
      </c>
      <c r="G14789">
        <v>248</v>
      </c>
      <c r="H14789">
        <v>3499</v>
      </c>
      <c r="I14789" s="119" t="s">
        <v>4726</v>
      </c>
      <c r="J14789" s="119" t="s">
        <v>222</v>
      </c>
      <c r="K14789" s="1">
        <v>46255.758941458334</v>
      </c>
      <c r="L14789">
        <v>10</v>
      </c>
      <c r="M14789">
        <v>16</v>
      </c>
      <c r="N14789">
        <v>2</v>
      </c>
      <c r="O14789">
        <v>5</v>
      </c>
      <c r="P14789" s="119" t="s">
        <v>20254</v>
      </c>
    </row>
    <row r="14790" spans="1:16" x14ac:dyDescent="0.25">
      <c r="A14790">
        <v>28697</v>
      </c>
      <c r="B14790" s="119" t="s">
        <v>9357</v>
      </c>
      <c r="C14790">
        <v>62</v>
      </c>
      <c r="E14790">
        <v>11</v>
      </c>
      <c r="F14790">
        <v>83</v>
      </c>
      <c r="G14790">
        <v>594</v>
      </c>
      <c r="H14790">
        <v>95</v>
      </c>
      <c r="I14790" s="119" t="s">
        <v>4726</v>
      </c>
      <c r="J14790" s="119" t="s">
        <v>22</v>
      </c>
      <c r="K14790" s="1">
        <v>46255.758941458334</v>
      </c>
      <c r="L14790">
        <v>0</v>
      </c>
      <c r="M14790">
        <v>2</v>
      </c>
      <c r="N14790">
        <v>0</v>
      </c>
      <c r="O14790">
        <v>0</v>
      </c>
      <c r="P14790" s="119" t="s">
        <v>20254</v>
      </c>
    </row>
    <row r="14791" spans="1:16" x14ac:dyDescent="0.25">
      <c r="A14791">
        <v>28698</v>
      </c>
      <c r="B14791" s="119" t="s">
        <v>9358</v>
      </c>
      <c r="C14791">
        <v>67</v>
      </c>
      <c r="D14791">
        <v>24620</v>
      </c>
      <c r="E14791">
        <v>340</v>
      </c>
      <c r="F14791">
        <v>393</v>
      </c>
      <c r="G14791">
        <v>121</v>
      </c>
      <c r="H14791">
        <v>1613</v>
      </c>
      <c r="I14791" s="119" t="s">
        <v>4726</v>
      </c>
      <c r="J14791" s="119" t="s">
        <v>222</v>
      </c>
      <c r="K14791" s="1">
        <v>46255.758941458334</v>
      </c>
      <c r="L14791">
        <v>1</v>
      </c>
      <c r="M14791">
        <v>2</v>
      </c>
      <c r="N14791">
        <v>0</v>
      </c>
      <c r="O14791">
        <v>0</v>
      </c>
      <c r="P14791" s="119" t="s">
        <v>20254</v>
      </c>
    </row>
    <row r="14792" spans="1:16" x14ac:dyDescent="0.25">
      <c r="A14792">
        <v>28699</v>
      </c>
      <c r="B14792" s="119" t="s">
        <v>9357</v>
      </c>
      <c r="C14792">
        <v>67</v>
      </c>
      <c r="E14792">
        <v>0</v>
      </c>
      <c r="F14792">
        <v>0</v>
      </c>
      <c r="G14792">
        <v>719</v>
      </c>
      <c r="H14792">
        <v>99</v>
      </c>
      <c r="I14792" s="119" t="s">
        <v>4726</v>
      </c>
      <c r="J14792" s="119" t="s">
        <v>22</v>
      </c>
      <c r="K14792" s="1">
        <v>46255.758941458334</v>
      </c>
      <c r="L14792">
        <v>0</v>
      </c>
      <c r="M14792">
        <v>2</v>
      </c>
      <c r="N14792">
        <v>0</v>
      </c>
      <c r="O14792">
        <v>1</v>
      </c>
      <c r="P14792" s="119" t="s">
        <v>20254</v>
      </c>
    </row>
    <row r="14793" spans="1:16" x14ac:dyDescent="0.25">
      <c r="A14793">
        <v>28700</v>
      </c>
      <c r="B14793" s="119" t="s">
        <v>9357</v>
      </c>
      <c r="C14793">
        <v>72</v>
      </c>
      <c r="E14793">
        <v>0</v>
      </c>
      <c r="F14793">
        <v>0</v>
      </c>
      <c r="G14793">
        <v>1651</v>
      </c>
      <c r="H14793">
        <v>106</v>
      </c>
      <c r="I14793" s="119" t="s">
        <v>4726</v>
      </c>
      <c r="J14793" s="119" t="s">
        <v>22</v>
      </c>
      <c r="K14793" s="1">
        <v>46255.758941458334</v>
      </c>
      <c r="L14793">
        <v>0</v>
      </c>
      <c r="M14793">
        <v>3</v>
      </c>
      <c r="N14793">
        <v>0</v>
      </c>
      <c r="O14793">
        <v>2</v>
      </c>
      <c r="P14793" s="119" t="s">
        <v>20254</v>
      </c>
    </row>
    <row r="14794" spans="1:16" x14ac:dyDescent="0.25">
      <c r="A14794">
        <v>28701</v>
      </c>
      <c r="B14794" s="119" t="s">
        <v>9346</v>
      </c>
      <c r="C14794">
        <v>74</v>
      </c>
      <c r="D14794">
        <v>24559</v>
      </c>
      <c r="E14794">
        <v>419</v>
      </c>
      <c r="F14794">
        <v>1114</v>
      </c>
      <c r="G14794">
        <v>152</v>
      </c>
      <c r="H14794">
        <v>4264</v>
      </c>
      <c r="I14794" s="119" t="s">
        <v>4726</v>
      </c>
      <c r="J14794" s="119" t="s">
        <v>222</v>
      </c>
      <c r="K14794" s="1">
        <v>46255.758941458334</v>
      </c>
      <c r="L14794">
        <v>71</v>
      </c>
      <c r="M14794">
        <v>3</v>
      </c>
      <c r="N14794">
        <v>50</v>
      </c>
      <c r="O14794">
        <v>1</v>
      </c>
      <c r="P14794" s="119" t="s">
        <v>20254</v>
      </c>
    </row>
    <row r="14795" spans="1:16" x14ac:dyDescent="0.25">
      <c r="A14795">
        <v>28702</v>
      </c>
      <c r="B14795" s="119" t="s">
        <v>9357</v>
      </c>
      <c r="C14795">
        <v>77</v>
      </c>
      <c r="E14795">
        <v>0</v>
      </c>
      <c r="F14795">
        <v>0</v>
      </c>
      <c r="G14795">
        <v>14134</v>
      </c>
      <c r="H14795">
        <v>112</v>
      </c>
      <c r="I14795" s="119" t="s">
        <v>4726</v>
      </c>
      <c r="J14795" s="119" t="s">
        <v>22</v>
      </c>
      <c r="K14795" s="1">
        <v>46255.758941458334</v>
      </c>
      <c r="L14795">
        <v>0</v>
      </c>
      <c r="M14795">
        <v>14</v>
      </c>
      <c r="N14795">
        <v>0</v>
      </c>
      <c r="O14795">
        <v>5</v>
      </c>
      <c r="P14795" s="119" t="s">
        <v>20254</v>
      </c>
    </row>
    <row r="14796" spans="1:16" x14ac:dyDescent="0.25">
      <c r="A14796">
        <v>28703</v>
      </c>
      <c r="B14796" s="119" t="s">
        <v>9214</v>
      </c>
      <c r="C14796">
        <v>80</v>
      </c>
      <c r="D14796">
        <v>24556</v>
      </c>
      <c r="E14796">
        <v>1266</v>
      </c>
      <c r="F14796">
        <v>2000</v>
      </c>
      <c r="G14796">
        <v>1312</v>
      </c>
      <c r="H14796">
        <v>2189</v>
      </c>
      <c r="I14796" s="119" t="s">
        <v>4726</v>
      </c>
      <c r="J14796" s="119" t="s">
        <v>222</v>
      </c>
      <c r="K14796" s="1">
        <v>46255.758941458334</v>
      </c>
      <c r="L14796">
        <v>1430</v>
      </c>
      <c r="M14796">
        <v>38</v>
      </c>
      <c r="N14796">
        <v>54</v>
      </c>
      <c r="O14796">
        <v>13</v>
      </c>
      <c r="P14796" s="119" t="s">
        <v>20254</v>
      </c>
    </row>
    <row r="14797" spans="1:16" x14ac:dyDescent="0.25">
      <c r="A14797">
        <v>28704</v>
      </c>
      <c r="B14797" s="119" t="s">
        <v>9348</v>
      </c>
      <c r="C14797">
        <v>61</v>
      </c>
      <c r="D14797">
        <v>24614</v>
      </c>
      <c r="E14797">
        <v>241</v>
      </c>
      <c r="F14797">
        <v>305</v>
      </c>
      <c r="G14797">
        <v>233</v>
      </c>
      <c r="H14797">
        <v>1203</v>
      </c>
      <c r="I14797" s="119" t="s">
        <v>4726</v>
      </c>
      <c r="J14797" s="119" t="s">
        <v>222</v>
      </c>
      <c r="K14797" s="1">
        <v>46255.758941458334</v>
      </c>
      <c r="L14797">
        <v>1</v>
      </c>
      <c r="M14797">
        <v>2</v>
      </c>
      <c r="N14797">
        <v>0</v>
      </c>
      <c r="O14797">
        <v>0</v>
      </c>
      <c r="P14797" s="119" t="s">
        <v>20254</v>
      </c>
    </row>
    <row r="14798" spans="1:16" x14ac:dyDescent="0.25">
      <c r="A14798">
        <v>28705</v>
      </c>
      <c r="B14798" s="119" t="s">
        <v>9357</v>
      </c>
      <c r="C14798">
        <v>80</v>
      </c>
      <c r="E14798">
        <v>0</v>
      </c>
      <c r="F14798">
        <v>0</v>
      </c>
      <c r="G14798">
        <v>9070</v>
      </c>
      <c r="H14798">
        <v>117</v>
      </c>
      <c r="I14798" s="119" t="s">
        <v>4726</v>
      </c>
      <c r="J14798" s="119" t="s">
        <v>22</v>
      </c>
      <c r="K14798" s="1">
        <v>46255.758941458334</v>
      </c>
      <c r="L14798">
        <v>0</v>
      </c>
      <c r="M14798">
        <v>10</v>
      </c>
      <c r="N14798">
        <v>0</v>
      </c>
      <c r="O14798">
        <v>3</v>
      </c>
      <c r="P14798" s="119" t="s">
        <v>20254</v>
      </c>
    </row>
    <row r="14799" spans="1:16" x14ac:dyDescent="0.25">
      <c r="A14799">
        <v>28706</v>
      </c>
      <c r="B14799" s="119" t="s">
        <v>9359</v>
      </c>
      <c r="C14799">
        <v>68</v>
      </c>
      <c r="E14799">
        <v>0</v>
      </c>
      <c r="F14799">
        <v>0</v>
      </c>
      <c r="G14799">
        <v>1813</v>
      </c>
      <c r="H14799">
        <v>102</v>
      </c>
      <c r="I14799" s="119" t="s">
        <v>4726</v>
      </c>
      <c r="J14799" s="119" t="s">
        <v>22</v>
      </c>
      <c r="K14799" s="1">
        <v>46255.758941458334</v>
      </c>
      <c r="L14799">
        <v>0</v>
      </c>
      <c r="M14799">
        <v>2</v>
      </c>
      <c r="N14799">
        <v>0</v>
      </c>
      <c r="O14799">
        <v>1</v>
      </c>
      <c r="P14799" s="119" t="s">
        <v>20254</v>
      </c>
    </row>
    <row r="14800" spans="1:16" x14ac:dyDescent="0.25">
      <c r="A14800">
        <v>28707</v>
      </c>
      <c r="B14800" s="119" t="s">
        <v>9360</v>
      </c>
      <c r="C14800">
        <v>68</v>
      </c>
      <c r="D14800">
        <v>24569</v>
      </c>
      <c r="E14800">
        <v>660</v>
      </c>
      <c r="F14800">
        <v>895</v>
      </c>
      <c r="G14800">
        <v>89</v>
      </c>
      <c r="H14800">
        <v>2499</v>
      </c>
      <c r="I14800" s="119" t="s">
        <v>4726</v>
      </c>
      <c r="J14800" s="119" t="s">
        <v>222</v>
      </c>
      <c r="K14800" s="1">
        <v>46255.758941458334</v>
      </c>
      <c r="L14800">
        <v>236</v>
      </c>
      <c r="M14800">
        <v>2</v>
      </c>
      <c r="N14800">
        <v>22</v>
      </c>
      <c r="O14800">
        <v>0</v>
      </c>
      <c r="P14800" s="119" t="s">
        <v>20254</v>
      </c>
    </row>
    <row r="14801" spans="1:16" x14ac:dyDescent="0.25">
      <c r="A14801">
        <v>28708</v>
      </c>
      <c r="B14801" s="119" t="s">
        <v>9348</v>
      </c>
      <c r="C14801">
        <v>75</v>
      </c>
      <c r="D14801">
        <v>24614</v>
      </c>
      <c r="E14801">
        <v>677</v>
      </c>
      <c r="F14801">
        <v>1640</v>
      </c>
      <c r="G14801">
        <v>163</v>
      </c>
      <c r="H14801">
        <v>2526</v>
      </c>
      <c r="I14801" s="119" t="s">
        <v>4726</v>
      </c>
      <c r="J14801" s="119" t="s">
        <v>222</v>
      </c>
      <c r="K14801" s="1">
        <v>46255.758941458334</v>
      </c>
      <c r="L14801">
        <v>156</v>
      </c>
      <c r="M14801">
        <v>0</v>
      </c>
      <c r="N14801">
        <v>3</v>
      </c>
      <c r="O14801">
        <v>0</v>
      </c>
      <c r="P14801" s="119" t="s">
        <v>20254</v>
      </c>
    </row>
    <row r="14802" spans="1:16" x14ac:dyDescent="0.25">
      <c r="A14802">
        <v>28709</v>
      </c>
      <c r="B14802" s="119" t="s">
        <v>9359</v>
      </c>
      <c r="C14802">
        <v>73</v>
      </c>
      <c r="E14802">
        <v>0</v>
      </c>
      <c r="F14802">
        <v>0</v>
      </c>
      <c r="G14802">
        <v>1839</v>
      </c>
      <c r="H14802">
        <v>109</v>
      </c>
      <c r="I14802" s="119" t="s">
        <v>4726</v>
      </c>
      <c r="J14802" s="119" t="s">
        <v>22</v>
      </c>
      <c r="K14802" s="1">
        <v>46255.758941458334</v>
      </c>
      <c r="L14802">
        <v>0</v>
      </c>
      <c r="M14802">
        <v>3</v>
      </c>
      <c r="N14802">
        <v>0</v>
      </c>
      <c r="O14802">
        <v>0</v>
      </c>
      <c r="P14802" s="119" t="s">
        <v>20254</v>
      </c>
    </row>
    <row r="14803" spans="1:16" x14ac:dyDescent="0.25">
      <c r="A14803">
        <v>28710</v>
      </c>
      <c r="B14803" s="119" t="s">
        <v>9361</v>
      </c>
      <c r="C14803">
        <v>80</v>
      </c>
      <c r="D14803">
        <v>24598</v>
      </c>
      <c r="E14803">
        <v>1261</v>
      </c>
      <c r="F14803">
        <v>1722</v>
      </c>
      <c r="G14803">
        <v>1111</v>
      </c>
      <c r="H14803">
        <v>2204</v>
      </c>
      <c r="I14803" s="119" t="s">
        <v>4726</v>
      </c>
      <c r="J14803" s="119" t="s">
        <v>222</v>
      </c>
      <c r="K14803" s="1">
        <v>46255.758941458334</v>
      </c>
      <c r="L14803">
        <v>913</v>
      </c>
      <c r="M14803">
        <v>42</v>
      </c>
      <c r="N14803">
        <v>256</v>
      </c>
      <c r="O14803">
        <v>2</v>
      </c>
      <c r="P14803" s="119" t="s">
        <v>20254</v>
      </c>
    </row>
    <row r="14804" spans="1:16" x14ac:dyDescent="0.25">
      <c r="A14804">
        <v>28711</v>
      </c>
      <c r="B14804" s="119" t="s">
        <v>9359</v>
      </c>
      <c r="C14804">
        <v>78</v>
      </c>
      <c r="E14804">
        <v>0</v>
      </c>
      <c r="F14804">
        <v>0</v>
      </c>
      <c r="G14804">
        <v>12663</v>
      </c>
      <c r="H14804">
        <v>113</v>
      </c>
      <c r="I14804" s="119" t="s">
        <v>4726</v>
      </c>
      <c r="J14804" s="119" t="s">
        <v>22</v>
      </c>
      <c r="K14804" s="1">
        <v>46255.758941458334</v>
      </c>
      <c r="L14804">
        <v>0</v>
      </c>
      <c r="M14804">
        <v>9</v>
      </c>
      <c r="N14804">
        <v>0</v>
      </c>
      <c r="O14804">
        <v>4</v>
      </c>
      <c r="P14804" s="119" t="s">
        <v>20254</v>
      </c>
    </row>
    <row r="14805" spans="1:16" x14ac:dyDescent="0.25">
      <c r="A14805">
        <v>28712</v>
      </c>
      <c r="B14805" s="119" t="s">
        <v>9362</v>
      </c>
      <c r="C14805">
        <v>62</v>
      </c>
      <c r="D14805">
        <v>24577</v>
      </c>
      <c r="E14805">
        <v>154</v>
      </c>
      <c r="F14805">
        <v>286</v>
      </c>
      <c r="G14805">
        <v>115</v>
      </c>
      <c r="H14805">
        <v>1475</v>
      </c>
      <c r="I14805" s="119" t="s">
        <v>4726</v>
      </c>
      <c r="J14805" s="119" t="s">
        <v>222</v>
      </c>
      <c r="K14805" s="1">
        <v>46255.758941458334</v>
      </c>
      <c r="L14805">
        <v>1</v>
      </c>
      <c r="M14805">
        <v>1</v>
      </c>
      <c r="N14805">
        <v>1</v>
      </c>
      <c r="O14805">
        <v>0</v>
      </c>
      <c r="P14805" s="119" t="s">
        <v>20254</v>
      </c>
    </row>
    <row r="14806" spans="1:16" x14ac:dyDescent="0.25">
      <c r="A14806">
        <v>28713</v>
      </c>
      <c r="B14806" s="119" t="s">
        <v>9359</v>
      </c>
      <c r="C14806">
        <v>80</v>
      </c>
      <c r="E14806">
        <v>0</v>
      </c>
      <c r="F14806">
        <v>0</v>
      </c>
      <c r="G14806">
        <v>9076</v>
      </c>
      <c r="H14806">
        <v>117</v>
      </c>
      <c r="I14806" s="119" t="s">
        <v>4726</v>
      </c>
      <c r="J14806" s="119" t="s">
        <v>22</v>
      </c>
      <c r="K14806" s="1">
        <v>46255.758941458334</v>
      </c>
      <c r="L14806">
        <v>0</v>
      </c>
      <c r="M14806">
        <v>9</v>
      </c>
      <c r="N14806">
        <v>0</v>
      </c>
      <c r="O14806">
        <v>1</v>
      </c>
      <c r="P14806" s="119" t="s">
        <v>20254</v>
      </c>
    </row>
    <row r="14807" spans="1:16" x14ac:dyDescent="0.25">
      <c r="A14807">
        <v>28714</v>
      </c>
      <c r="B14807" s="119" t="s">
        <v>9351</v>
      </c>
      <c r="C14807">
        <v>69</v>
      </c>
      <c r="E14807">
        <v>0</v>
      </c>
      <c r="F14807">
        <v>0</v>
      </c>
      <c r="G14807">
        <v>1941</v>
      </c>
      <c r="H14807">
        <v>103</v>
      </c>
      <c r="I14807" s="119" t="s">
        <v>4726</v>
      </c>
      <c r="J14807" s="119" t="s">
        <v>22</v>
      </c>
      <c r="K14807" s="1">
        <v>46255.758941458334</v>
      </c>
      <c r="L14807">
        <v>0</v>
      </c>
      <c r="M14807">
        <v>6</v>
      </c>
      <c r="N14807">
        <v>0</v>
      </c>
      <c r="O14807">
        <v>0</v>
      </c>
      <c r="P14807" s="119" t="s">
        <v>20254</v>
      </c>
    </row>
    <row r="14808" spans="1:16" x14ac:dyDescent="0.25">
      <c r="A14808">
        <v>28715</v>
      </c>
      <c r="B14808" s="119" t="s">
        <v>9363</v>
      </c>
      <c r="C14808">
        <v>69</v>
      </c>
      <c r="D14808">
        <v>24581</v>
      </c>
      <c r="E14808">
        <v>393</v>
      </c>
      <c r="F14808">
        <v>1037</v>
      </c>
      <c r="G14808">
        <v>210</v>
      </c>
      <c r="H14808">
        <v>2630</v>
      </c>
      <c r="I14808" s="119" t="s">
        <v>4726</v>
      </c>
      <c r="J14808" s="119" t="s">
        <v>222</v>
      </c>
      <c r="K14808" s="1">
        <v>46255.758941458334</v>
      </c>
      <c r="L14808">
        <v>232</v>
      </c>
      <c r="M14808">
        <v>0</v>
      </c>
      <c r="N14808">
        <v>0</v>
      </c>
      <c r="O14808">
        <v>0</v>
      </c>
      <c r="P14808" s="119" t="s">
        <v>20254</v>
      </c>
    </row>
    <row r="14809" spans="1:16" x14ac:dyDescent="0.25">
      <c r="A14809">
        <v>28716</v>
      </c>
      <c r="B14809" s="119" t="s">
        <v>9364</v>
      </c>
      <c r="C14809">
        <v>76</v>
      </c>
      <c r="D14809">
        <v>24574</v>
      </c>
      <c r="E14809">
        <v>1854</v>
      </c>
      <c r="F14809">
        <v>1890</v>
      </c>
      <c r="G14809">
        <v>960</v>
      </c>
      <c r="H14809">
        <v>2221</v>
      </c>
      <c r="I14809" s="119" t="s">
        <v>4726</v>
      </c>
      <c r="J14809" s="119" t="s">
        <v>222</v>
      </c>
      <c r="K14809" s="1">
        <v>46255.758941458334</v>
      </c>
      <c r="L14809">
        <v>1087</v>
      </c>
      <c r="M14809">
        <v>17</v>
      </c>
      <c r="N14809">
        <v>336</v>
      </c>
      <c r="O14809">
        <v>0</v>
      </c>
      <c r="P14809" s="119" t="s">
        <v>20254</v>
      </c>
    </row>
    <row r="14810" spans="1:16" x14ac:dyDescent="0.25">
      <c r="A14810">
        <v>28717</v>
      </c>
      <c r="B14810" s="119" t="s">
        <v>9351</v>
      </c>
      <c r="C14810">
        <v>74</v>
      </c>
      <c r="E14810">
        <v>0</v>
      </c>
      <c r="F14810">
        <v>0</v>
      </c>
      <c r="G14810">
        <v>3609</v>
      </c>
      <c r="H14810">
        <v>109</v>
      </c>
      <c r="I14810" s="119" t="s">
        <v>4726</v>
      </c>
      <c r="J14810" s="119" t="s">
        <v>22</v>
      </c>
      <c r="K14810" s="1">
        <v>46255.758941458334</v>
      </c>
      <c r="L14810">
        <v>0</v>
      </c>
      <c r="M14810">
        <v>4</v>
      </c>
      <c r="N14810">
        <v>0</v>
      </c>
      <c r="O14810">
        <v>1</v>
      </c>
      <c r="P14810" s="119" t="s">
        <v>20254</v>
      </c>
    </row>
    <row r="14811" spans="1:16" x14ac:dyDescent="0.25">
      <c r="A14811">
        <v>28718</v>
      </c>
      <c r="B14811" s="119" t="s">
        <v>9365</v>
      </c>
      <c r="C14811">
        <v>80</v>
      </c>
      <c r="D14811">
        <v>24546</v>
      </c>
      <c r="E14811">
        <v>1192</v>
      </c>
      <c r="F14811">
        <v>1617</v>
      </c>
      <c r="G14811">
        <v>1252</v>
      </c>
      <c r="H14811">
        <v>2441</v>
      </c>
      <c r="I14811" s="119" t="s">
        <v>4726</v>
      </c>
      <c r="J14811" s="119" t="s">
        <v>222</v>
      </c>
      <c r="K14811" s="1">
        <v>46255.758941458334</v>
      </c>
      <c r="L14811">
        <v>1156</v>
      </c>
      <c r="M14811">
        <v>124</v>
      </c>
      <c r="N14811">
        <v>308</v>
      </c>
      <c r="O14811">
        <v>77</v>
      </c>
      <c r="P14811" s="119" t="s">
        <v>20254</v>
      </c>
    </row>
    <row r="14812" spans="1:16" x14ac:dyDescent="0.25">
      <c r="A14812">
        <v>28719</v>
      </c>
      <c r="B14812" s="119" t="s">
        <v>9351</v>
      </c>
      <c r="C14812">
        <v>79</v>
      </c>
      <c r="E14812">
        <v>0</v>
      </c>
      <c r="F14812">
        <v>0</v>
      </c>
      <c r="G14812">
        <v>13146</v>
      </c>
      <c r="H14812">
        <v>116</v>
      </c>
      <c r="I14812" s="119" t="s">
        <v>4726</v>
      </c>
      <c r="J14812" s="119" t="s">
        <v>22</v>
      </c>
      <c r="K14812" s="1">
        <v>46255.758941458334</v>
      </c>
      <c r="L14812">
        <v>0</v>
      </c>
      <c r="M14812">
        <v>10</v>
      </c>
      <c r="N14812">
        <v>0</v>
      </c>
      <c r="O14812">
        <v>2</v>
      </c>
      <c r="P14812" s="119" t="s">
        <v>20254</v>
      </c>
    </row>
    <row r="14813" spans="1:16" x14ac:dyDescent="0.25">
      <c r="A14813">
        <v>28720</v>
      </c>
      <c r="B14813" s="119" t="s">
        <v>9351</v>
      </c>
      <c r="C14813">
        <v>80</v>
      </c>
      <c r="E14813">
        <v>0</v>
      </c>
      <c r="F14813">
        <v>0</v>
      </c>
      <c r="G14813">
        <v>6485</v>
      </c>
      <c r="H14813">
        <v>117</v>
      </c>
      <c r="I14813" s="119" t="s">
        <v>4726</v>
      </c>
      <c r="J14813" s="119" t="s">
        <v>22</v>
      </c>
      <c r="K14813" s="1">
        <v>46255.758941458334</v>
      </c>
      <c r="L14813">
        <v>0</v>
      </c>
      <c r="M14813">
        <v>14</v>
      </c>
      <c r="N14813">
        <v>0</v>
      </c>
      <c r="O14813">
        <v>2</v>
      </c>
      <c r="P14813" s="119" t="s">
        <v>20254</v>
      </c>
    </row>
    <row r="14814" spans="1:16" x14ac:dyDescent="0.25">
      <c r="A14814">
        <v>28721</v>
      </c>
      <c r="B14814" s="119" t="s">
        <v>9366</v>
      </c>
      <c r="C14814">
        <v>70</v>
      </c>
      <c r="D14814">
        <v>24550</v>
      </c>
      <c r="E14814">
        <v>141</v>
      </c>
      <c r="F14814">
        <v>1951</v>
      </c>
      <c r="G14814">
        <v>234</v>
      </c>
      <c r="H14814">
        <v>3951</v>
      </c>
      <c r="I14814" s="119" t="s">
        <v>4726</v>
      </c>
      <c r="J14814" s="119" t="s">
        <v>222</v>
      </c>
      <c r="K14814" s="1">
        <v>46255.758941458334</v>
      </c>
      <c r="L14814">
        <v>1</v>
      </c>
      <c r="M14814">
        <v>1</v>
      </c>
      <c r="N14814">
        <v>0</v>
      </c>
      <c r="O14814">
        <v>0</v>
      </c>
      <c r="P14814" s="119" t="s">
        <v>20254</v>
      </c>
    </row>
    <row r="14815" spans="1:16" x14ac:dyDescent="0.25">
      <c r="A14815">
        <v>28722</v>
      </c>
      <c r="B14815" s="119" t="s">
        <v>9366</v>
      </c>
      <c r="C14815">
        <v>77</v>
      </c>
      <c r="D14815">
        <v>24550</v>
      </c>
      <c r="E14815">
        <v>1143</v>
      </c>
      <c r="F14815">
        <v>1900</v>
      </c>
      <c r="G14815">
        <v>1431</v>
      </c>
      <c r="H14815">
        <v>2220</v>
      </c>
      <c r="I14815" s="119" t="s">
        <v>4726</v>
      </c>
      <c r="J14815" s="119" t="s">
        <v>222</v>
      </c>
      <c r="K14815" s="1">
        <v>46255.758941458334</v>
      </c>
      <c r="L14815">
        <v>1349</v>
      </c>
      <c r="M14815">
        <v>33</v>
      </c>
      <c r="N14815">
        <v>375</v>
      </c>
      <c r="O14815">
        <v>8</v>
      </c>
      <c r="P14815" s="119" t="s">
        <v>20254</v>
      </c>
    </row>
    <row r="14816" spans="1:16" x14ac:dyDescent="0.25">
      <c r="A14816">
        <v>28723</v>
      </c>
      <c r="B14816" s="119" t="s">
        <v>9367</v>
      </c>
      <c r="C14816">
        <v>80</v>
      </c>
      <c r="D14816">
        <v>24659</v>
      </c>
      <c r="E14816">
        <v>1552</v>
      </c>
      <c r="F14816">
        <v>1605</v>
      </c>
      <c r="G14816">
        <v>1233</v>
      </c>
      <c r="H14816">
        <v>2121</v>
      </c>
      <c r="I14816" s="119" t="s">
        <v>4726</v>
      </c>
      <c r="J14816" s="119" t="s">
        <v>222</v>
      </c>
      <c r="K14816" s="1">
        <v>46255.758941458334</v>
      </c>
      <c r="L14816">
        <v>748</v>
      </c>
      <c r="M14816">
        <v>49</v>
      </c>
      <c r="N14816">
        <v>336</v>
      </c>
      <c r="O14816">
        <v>26</v>
      </c>
      <c r="P14816" s="119" t="s">
        <v>20254</v>
      </c>
    </row>
    <row r="14817" spans="1:16" x14ac:dyDescent="0.25">
      <c r="A14817">
        <v>28724</v>
      </c>
      <c r="B14817" s="119" t="s">
        <v>9228</v>
      </c>
      <c r="C14817">
        <v>71</v>
      </c>
      <c r="D14817">
        <v>24659</v>
      </c>
      <c r="E14817">
        <v>437</v>
      </c>
      <c r="F14817">
        <v>1281</v>
      </c>
      <c r="G14817">
        <v>65</v>
      </c>
      <c r="H14817">
        <v>2599</v>
      </c>
      <c r="I14817" s="119" t="s">
        <v>4726</v>
      </c>
      <c r="J14817" s="119" t="s">
        <v>222</v>
      </c>
      <c r="K14817" s="1">
        <v>46255.758941458334</v>
      </c>
      <c r="L14817">
        <v>50</v>
      </c>
      <c r="M14817">
        <v>1</v>
      </c>
      <c r="N14817">
        <v>0</v>
      </c>
      <c r="O14817">
        <v>0</v>
      </c>
      <c r="P14817" s="119" t="s">
        <v>20254</v>
      </c>
    </row>
    <row r="14818" spans="1:16" x14ac:dyDescent="0.25">
      <c r="A14818">
        <v>28725</v>
      </c>
      <c r="B14818" s="119" t="s">
        <v>9368</v>
      </c>
      <c r="C14818">
        <v>78</v>
      </c>
      <c r="D14818">
        <v>24559</v>
      </c>
      <c r="E14818">
        <v>1314</v>
      </c>
      <c r="F14818">
        <v>1900</v>
      </c>
      <c r="G14818">
        <v>1080</v>
      </c>
      <c r="H14818">
        <v>2100</v>
      </c>
      <c r="I14818" s="119" t="s">
        <v>4726</v>
      </c>
      <c r="J14818" s="119" t="s">
        <v>222</v>
      </c>
      <c r="K14818" s="1">
        <v>46255.758941458334</v>
      </c>
      <c r="L14818">
        <v>926</v>
      </c>
      <c r="M14818">
        <v>43</v>
      </c>
      <c r="N14818">
        <v>285</v>
      </c>
      <c r="O14818">
        <v>10</v>
      </c>
      <c r="P14818" s="119" t="s">
        <v>20254</v>
      </c>
    </row>
    <row r="14819" spans="1:16" x14ac:dyDescent="0.25">
      <c r="A14819">
        <v>28726</v>
      </c>
      <c r="B14819" s="119" t="s">
        <v>9368</v>
      </c>
      <c r="C14819">
        <v>80</v>
      </c>
      <c r="D14819">
        <v>24559</v>
      </c>
      <c r="E14819">
        <v>938</v>
      </c>
      <c r="F14819">
        <v>1717</v>
      </c>
      <c r="G14819">
        <v>1291</v>
      </c>
      <c r="H14819">
        <v>2447</v>
      </c>
      <c r="I14819" s="119" t="s">
        <v>4726</v>
      </c>
      <c r="J14819" s="119" t="s">
        <v>222</v>
      </c>
      <c r="K14819" s="1">
        <v>46255.758941458334</v>
      </c>
      <c r="L14819">
        <v>401</v>
      </c>
      <c r="M14819">
        <v>62</v>
      </c>
      <c r="N14819">
        <v>180</v>
      </c>
      <c r="O14819">
        <v>20</v>
      </c>
      <c r="P14819" s="119" t="s">
        <v>20254</v>
      </c>
    </row>
    <row r="14820" spans="1:16" x14ac:dyDescent="0.25">
      <c r="A14820">
        <v>28727</v>
      </c>
      <c r="B14820" s="119" t="s">
        <v>9369</v>
      </c>
      <c r="C14820">
        <v>72</v>
      </c>
      <c r="D14820">
        <v>24633</v>
      </c>
      <c r="E14820">
        <v>118</v>
      </c>
      <c r="F14820">
        <v>1549</v>
      </c>
      <c r="G14820">
        <v>65</v>
      </c>
      <c r="H14820">
        <v>2548</v>
      </c>
      <c r="I14820" s="119" t="s">
        <v>4726</v>
      </c>
      <c r="J14820" s="119" t="s">
        <v>222</v>
      </c>
      <c r="K14820" s="1">
        <v>46255.758941458334</v>
      </c>
      <c r="L14820">
        <v>2</v>
      </c>
      <c r="M14820">
        <v>0</v>
      </c>
      <c r="N14820">
        <v>0</v>
      </c>
      <c r="O14820">
        <v>0</v>
      </c>
      <c r="P14820" s="119" t="s">
        <v>20254</v>
      </c>
    </row>
    <row r="14821" spans="1:16" x14ac:dyDescent="0.25">
      <c r="A14821">
        <v>28728</v>
      </c>
      <c r="B14821" s="119" t="s">
        <v>9370</v>
      </c>
      <c r="C14821">
        <v>79</v>
      </c>
      <c r="D14821">
        <v>24604</v>
      </c>
      <c r="E14821">
        <v>1153</v>
      </c>
      <c r="F14821">
        <v>1660</v>
      </c>
      <c r="G14821">
        <v>878</v>
      </c>
      <c r="H14821">
        <v>2211</v>
      </c>
      <c r="I14821" s="119" t="s">
        <v>4726</v>
      </c>
      <c r="J14821" s="119" t="s">
        <v>222</v>
      </c>
      <c r="K14821" s="1">
        <v>46255.758941458334</v>
      </c>
      <c r="L14821">
        <v>1409</v>
      </c>
      <c r="M14821">
        <v>52</v>
      </c>
      <c r="N14821">
        <v>608</v>
      </c>
      <c r="O14821">
        <v>29</v>
      </c>
      <c r="P14821" s="119" t="s">
        <v>20254</v>
      </c>
    </row>
    <row r="14822" spans="1:16" x14ac:dyDescent="0.25">
      <c r="A14822">
        <v>28729</v>
      </c>
      <c r="B14822" s="119" t="s">
        <v>9371</v>
      </c>
      <c r="C14822">
        <v>80</v>
      </c>
      <c r="D14822">
        <v>24626</v>
      </c>
      <c r="E14822">
        <v>1205</v>
      </c>
      <c r="F14822">
        <v>1900</v>
      </c>
      <c r="G14822">
        <v>1133</v>
      </c>
      <c r="H14822">
        <v>2203</v>
      </c>
      <c r="I14822" s="119" t="s">
        <v>4726</v>
      </c>
      <c r="J14822" s="119" t="s">
        <v>222</v>
      </c>
      <c r="K14822" s="1">
        <v>46255.758941458334</v>
      </c>
      <c r="L14822">
        <v>1330</v>
      </c>
      <c r="M14822">
        <v>33</v>
      </c>
      <c r="N14822">
        <v>241</v>
      </c>
      <c r="O14822">
        <v>1</v>
      </c>
      <c r="P14822" s="119" t="s">
        <v>20254</v>
      </c>
    </row>
    <row r="14823" spans="1:16" x14ac:dyDescent="0.25">
      <c r="A14823">
        <v>28730</v>
      </c>
      <c r="B14823" s="119" t="s">
        <v>9372</v>
      </c>
      <c r="C14823">
        <v>14</v>
      </c>
      <c r="D14823">
        <v>24622</v>
      </c>
      <c r="E14823">
        <v>210</v>
      </c>
      <c r="F14823">
        <v>69</v>
      </c>
      <c r="G14823">
        <v>3298</v>
      </c>
      <c r="H14823">
        <v>104</v>
      </c>
      <c r="I14823" s="119" t="s">
        <v>4726</v>
      </c>
      <c r="J14823" s="119" t="s">
        <v>139</v>
      </c>
      <c r="K14823" s="1">
        <v>46255.758941458334</v>
      </c>
      <c r="L14823">
        <v>31</v>
      </c>
      <c r="M14823">
        <v>17</v>
      </c>
      <c r="N14823">
        <v>4</v>
      </c>
      <c r="O14823">
        <v>8</v>
      </c>
      <c r="P14823" s="119" t="s">
        <v>20254</v>
      </c>
    </row>
    <row r="14824" spans="1:16" x14ac:dyDescent="0.25">
      <c r="A14824">
        <v>28731</v>
      </c>
      <c r="B14824" s="119" t="s">
        <v>9373</v>
      </c>
      <c r="C14824">
        <v>20</v>
      </c>
      <c r="D14824">
        <v>24576</v>
      </c>
      <c r="E14824">
        <v>3669</v>
      </c>
      <c r="F14824">
        <v>88</v>
      </c>
      <c r="G14824">
        <v>1949</v>
      </c>
      <c r="H14824">
        <v>132</v>
      </c>
      <c r="I14824" s="119" t="s">
        <v>4726</v>
      </c>
      <c r="J14824" s="119" t="s">
        <v>139</v>
      </c>
      <c r="K14824" s="1">
        <v>46255.758941458334</v>
      </c>
      <c r="L14824">
        <v>24</v>
      </c>
      <c r="M14824">
        <v>19</v>
      </c>
      <c r="N14824">
        <v>6</v>
      </c>
      <c r="O14824">
        <v>3</v>
      </c>
      <c r="P14824" s="119" t="s">
        <v>20254</v>
      </c>
    </row>
    <row r="14825" spans="1:16" x14ac:dyDescent="0.25">
      <c r="A14825">
        <v>28732</v>
      </c>
      <c r="B14825" s="119" t="s">
        <v>9374</v>
      </c>
      <c r="C14825">
        <v>26</v>
      </c>
      <c r="D14825">
        <v>24557</v>
      </c>
      <c r="E14825">
        <v>169</v>
      </c>
      <c r="F14825">
        <v>109</v>
      </c>
      <c r="G14825">
        <v>436</v>
      </c>
      <c r="H14825">
        <v>168</v>
      </c>
      <c r="I14825" s="119" t="s">
        <v>4726</v>
      </c>
      <c r="J14825" s="119" t="s">
        <v>139</v>
      </c>
      <c r="K14825" s="1">
        <v>46255.758941458334</v>
      </c>
      <c r="L14825">
        <v>19</v>
      </c>
      <c r="M14825">
        <v>1</v>
      </c>
      <c r="N14825">
        <v>0</v>
      </c>
      <c r="O14825">
        <v>0</v>
      </c>
      <c r="P14825" s="119" t="s">
        <v>20254</v>
      </c>
    </row>
    <row r="14826" spans="1:16" x14ac:dyDescent="0.25">
      <c r="A14826">
        <v>28733</v>
      </c>
      <c r="B14826" s="119" t="s">
        <v>9375</v>
      </c>
      <c r="C14826">
        <v>32</v>
      </c>
      <c r="D14826">
        <v>24568</v>
      </c>
      <c r="E14826">
        <v>822</v>
      </c>
      <c r="F14826">
        <v>148</v>
      </c>
      <c r="G14826">
        <v>482</v>
      </c>
      <c r="H14826">
        <v>257</v>
      </c>
      <c r="I14826" s="119" t="s">
        <v>4726</v>
      </c>
      <c r="J14826" s="119" t="s">
        <v>139</v>
      </c>
      <c r="K14826" s="1">
        <v>46255.758941458334</v>
      </c>
      <c r="L14826">
        <v>0</v>
      </c>
      <c r="M14826">
        <v>4</v>
      </c>
      <c r="N14826">
        <v>0</v>
      </c>
      <c r="O14826">
        <v>0</v>
      </c>
      <c r="P14826" s="119" t="s">
        <v>20254</v>
      </c>
    </row>
    <row r="14827" spans="1:16" x14ac:dyDescent="0.25">
      <c r="A14827">
        <v>28734</v>
      </c>
      <c r="B14827" s="119" t="s">
        <v>9376</v>
      </c>
      <c r="C14827">
        <v>27</v>
      </c>
      <c r="D14827">
        <v>24552</v>
      </c>
      <c r="E14827">
        <v>0</v>
      </c>
      <c r="F14827">
        <v>0</v>
      </c>
      <c r="G14827">
        <v>269</v>
      </c>
      <c r="H14827">
        <v>380</v>
      </c>
      <c r="I14827" s="119" t="s">
        <v>4726</v>
      </c>
      <c r="J14827" s="119" t="s">
        <v>139</v>
      </c>
      <c r="K14827" s="1">
        <v>46255.758941458334</v>
      </c>
      <c r="L14827">
        <v>0</v>
      </c>
      <c r="M14827">
        <v>11</v>
      </c>
      <c r="N14827">
        <v>0</v>
      </c>
      <c r="O14827">
        <v>0</v>
      </c>
      <c r="P14827" s="119" t="s">
        <v>20254</v>
      </c>
    </row>
    <row r="14828" spans="1:16" x14ac:dyDescent="0.25">
      <c r="A14828">
        <v>28735</v>
      </c>
      <c r="B14828" s="119" t="s">
        <v>9377</v>
      </c>
      <c r="C14828">
        <v>33</v>
      </c>
      <c r="D14828">
        <v>24595</v>
      </c>
      <c r="E14828">
        <v>57</v>
      </c>
      <c r="F14828">
        <v>118</v>
      </c>
      <c r="G14828">
        <v>434</v>
      </c>
      <c r="H14828">
        <v>177</v>
      </c>
      <c r="I14828" s="119" t="s">
        <v>4726</v>
      </c>
      <c r="J14828" s="119" t="s">
        <v>139</v>
      </c>
      <c r="K14828" s="1">
        <v>46255.758941458334</v>
      </c>
      <c r="L14828">
        <v>14</v>
      </c>
      <c r="M14828">
        <v>5</v>
      </c>
      <c r="N14828">
        <v>0</v>
      </c>
      <c r="O14828">
        <v>0</v>
      </c>
      <c r="P14828" s="119" t="s">
        <v>20254</v>
      </c>
    </row>
    <row r="14829" spans="1:16" x14ac:dyDescent="0.25">
      <c r="A14829">
        <v>28736</v>
      </c>
      <c r="B14829" s="119" t="s">
        <v>9378</v>
      </c>
      <c r="C14829">
        <v>40</v>
      </c>
      <c r="D14829">
        <v>24631</v>
      </c>
      <c r="E14829">
        <v>4366</v>
      </c>
      <c r="F14829">
        <v>147</v>
      </c>
      <c r="G14829">
        <v>235</v>
      </c>
      <c r="H14829">
        <v>834</v>
      </c>
      <c r="I14829" s="119" t="s">
        <v>4726</v>
      </c>
      <c r="J14829" s="119" t="s">
        <v>139</v>
      </c>
      <c r="K14829" s="1">
        <v>46255.758941458334</v>
      </c>
      <c r="L14829">
        <v>24</v>
      </c>
      <c r="M14829">
        <v>11</v>
      </c>
      <c r="N14829">
        <v>2</v>
      </c>
      <c r="O14829">
        <v>1</v>
      </c>
      <c r="P14829" s="119" t="s">
        <v>20254</v>
      </c>
    </row>
    <row r="14830" spans="1:16" x14ac:dyDescent="0.25">
      <c r="A14830">
        <v>28737</v>
      </c>
      <c r="B14830" s="119" t="s">
        <v>9379</v>
      </c>
      <c r="C14830">
        <v>38</v>
      </c>
      <c r="D14830">
        <v>24619</v>
      </c>
      <c r="E14830">
        <v>20</v>
      </c>
      <c r="F14830">
        <v>129</v>
      </c>
      <c r="G14830">
        <v>145</v>
      </c>
      <c r="H14830">
        <v>556</v>
      </c>
      <c r="I14830" s="119" t="s">
        <v>4726</v>
      </c>
      <c r="J14830" s="119" t="s">
        <v>139</v>
      </c>
      <c r="K14830" s="1">
        <v>46255.758941458334</v>
      </c>
      <c r="L14830">
        <v>10</v>
      </c>
      <c r="M14830">
        <v>17</v>
      </c>
      <c r="N14830">
        <v>1</v>
      </c>
      <c r="O14830">
        <v>5</v>
      </c>
      <c r="P14830" s="119" t="s">
        <v>20254</v>
      </c>
    </row>
    <row r="14831" spans="1:16" x14ac:dyDescent="0.25">
      <c r="A14831">
        <v>28738</v>
      </c>
      <c r="B14831" s="119" t="s">
        <v>9380</v>
      </c>
      <c r="C14831">
        <v>44</v>
      </c>
      <c r="D14831">
        <v>24646</v>
      </c>
      <c r="E14831">
        <v>110</v>
      </c>
      <c r="F14831">
        <v>143</v>
      </c>
      <c r="G14831">
        <v>419</v>
      </c>
      <c r="H14831">
        <v>209</v>
      </c>
      <c r="I14831" s="119" t="s">
        <v>4726</v>
      </c>
      <c r="J14831" s="119" t="s">
        <v>139</v>
      </c>
      <c r="K14831" s="1">
        <v>46255.758941458334</v>
      </c>
      <c r="L14831">
        <v>3</v>
      </c>
      <c r="M14831">
        <v>1</v>
      </c>
      <c r="N14831">
        <v>3</v>
      </c>
      <c r="O14831">
        <v>1</v>
      </c>
      <c r="P14831" s="119" t="s">
        <v>20254</v>
      </c>
    </row>
    <row r="14832" spans="1:16" x14ac:dyDescent="0.25">
      <c r="A14832">
        <v>28739</v>
      </c>
      <c r="B14832" s="119" t="s">
        <v>9379</v>
      </c>
      <c r="C14832">
        <v>50</v>
      </c>
      <c r="D14832">
        <v>24619</v>
      </c>
      <c r="E14832">
        <v>215</v>
      </c>
      <c r="F14832">
        <v>160</v>
      </c>
      <c r="G14832">
        <v>66</v>
      </c>
      <c r="H14832">
        <v>1421</v>
      </c>
      <c r="I14832" s="119" t="s">
        <v>4726</v>
      </c>
      <c r="J14832" s="119" t="s">
        <v>139</v>
      </c>
      <c r="K14832" s="1">
        <v>46255.758941458334</v>
      </c>
      <c r="L14832">
        <v>12</v>
      </c>
      <c r="M14832">
        <v>8</v>
      </c>
      <c r="N14832">
        <v>2</v>
      </c>
      <c r="O14832">
        <v>3</v>
      </c>
      <c r="P14832" s="119" t="s">
        <v>20254</v>
      </c>
    </row>
    <row r="14833" spans="1:16" x14ac:dyDescent="0.25">
      <c r="A14833">
        <v>28740</v>
      </c>
      <c r="B14833" s="119" t="s">
        <v>9381</v>
      </c>
      <c r="C14833">
        <v>56</v>
      </c>
      <c r="D14833">
        <v>24558</v>
      </c>
      <c r="E14833">
        <v>150</v>
      </c>
      <c r="F14833">
        <v>175</v>
      </c>
      <c r="G14833">
        <v>283</v>
      </c>
      <c r="H14833">
        <v>274</v>
      </c>
      <c r="I14833" s="119" t="s">
        <v>4726</v>
      </c>
      <c r="J14833" s="119" t="s">
        <v>139</v>
      </c>
      <c r="K14833" s="1">
        <v>46255.758941458334</v>
      </c>
      <c r="L14833">
        <v>6</v>
      </c>
      <c r="M14833">
        <v>0</v>
      </c>
      <c r="N14833">
        <v>2</v>
      </c>
      <c r="O14833">
        <v>0</v>
      </c>
      <c r="P14833" s="119" t="s">
        <v>20254</v>
      </c>
    </row>
    <row r="14834" spans="1:16" x14ac:dyDescent="0.25">
      <c r="A14834">
        <v>28741</v>
      </c>
      <c r="B14834" s="119" t="s">
        <v>9376</v>
      </c>
      <c r="C14834">
        <v>39</v>
      </c>
      <c r="D14834">
        <v>24552</v>
      </c>
      <c r="E14834">
        <v>155</v>
      </c>
      <c r="F14834">
        <v>132</v>
      </c>
      <c r="G14834">
        <v>161</v>
      </c>
      <c r="H14834">
        <v>494</v>
      </c>
      <c r="I14834" s="119" t="s">
        <v>4726</v>
      </c>
      <c r="J14834" s="119" t="s">
        <v>139</v>
      </c>
      <c r="K14834" s="1">
        <v>46255.758941458334</v>
      </c>
      <c r="L14834">
        <v>10</v>
      </c>
      <c r="M14834">
        <v>11</v>
      </c>
      <c r="N14834">
        <v>1</v>
      </c>
      <c r="O14834">
        <v>1</v>
      </c>
      <c r="P14834" s="119" t="s">
        <v>20254</v>
      </c>
    </row>
    <row r="14835" spans="1:16" x14ac:dyDescent="0.25">
      <c r="A14835">
        <v>28742</v>
      </c>
      <c r="B14835" s="119" t="s">
        <v>9382</v>
      </c>
      <c r="C14835">
        <v>45</v>
      </c>
      <c r="D14835">
        <v>24622</v>
      </c>
      <c r="E14835">
        <v>51</v>
      </c>
      <c r="F14835">
        <v>127</v>
      </c>
      <c r="G14835">
        <v>267</v>
      </c>
      <c r="H14835">
        <v>298</v>
      </c>
      <c r="I14835" s="119" t="s">
        <v>4726</v>
      </c>
      <c r="J14835" s="119" t="s">
        <v>139</v>
      </c>
      <c r="K14835" s="1">
        <v>46255.758941458334</v>
      </c>
      <c r="L14835">
        <v>0</v>
      </c>
      <c r="M14835">
        <v>7</v>
      </c>
      <c r="N14835">
        <v>0</v>
      </c>
      <c r="O14835">
        <v>1</v>
      </c>
      <c r="P14835" s="119" t="s">
        <v>20254</v>
      </c>
    </row>
    <row r="14836" spans="1:16" x14ac:dyDescent="0.25">
      <c r="A14836">
        <v>28743</v>
      </c>
      <c r="B14836" s="119" t="s">
        <v>9383</v>
      </c>
      <c r="C14836">
        <v>51</v>
      </c>
      <c r="D14836">
        <v>24634</v>
      </c>
      <c r="E14836">
        <v>20</v>
      </c>
      <c r="F14836">
        <v>159</v>
      </c>
      <c r="G14836">
        <v>315</v>
      </c>
      <c r="H14836">
        <v>374</v>
      </c>
      <c r="I14836" s="119" t="s">
        <v>4726</v>
      </c>
      <c r="J14836" s="119" t="s">
        <v>139</v>
      </c>
      <c r="K14836" s="1">
        <v>46255.758941458334</v>
      </c>
      <c r="L14836">
        <v>9</v>
      </c>
      <c r="M14836">
        <v>9</v>
      </c>
      <c r="N14836">
        <v>3</v>
      </c>
      <c r="O14836">
        <v>2</v>
      </c>
      <c r="P14836" s="119" t="s">
        <v>20254</v>
      </c>
    </row>
    <row r="14837" spans="1:16" x14ac:dyDescent="0.25">
      <c r="A14837">
        <v>28744</v>
      </c>
      <c r="B14837" s="119" t="s">
        <v>9376</v>
      </c>
      <c r="C14837">
        <v>57</v>
      </c>
      <c r="D14837">
        <v>24552</v>
      </c>
      <c r="E14837">
        <v>198</v>
      </c>
      <c r="F14837">
        <v>173</v>
      </c>
      <c r="G14837">
        <v>202</v>
      </c>
      <c r="H14837">
        <v>233</v>
      </c>
      <c r="I14837" s="119" t="s">
        <v>4726</v>
      </c>
      <c r="J14837" s="119" t="s">
        <v>139</v>
      </c>
      <c r="K14837" s="1">
        <v>46255.758941458334</v>
      </c>
      <c r="L14837">
        <v>14</v>
      </c>
      <c r="M14837">
        <v>2</v>
      </c>
      <c r="N14837">
        <v>3</v>
      </c>
      <c r="O14837">
        <v>1</v>
      </c>
      <c r="P14837" s="119" t="s">
        <v>20254</v>
      </c>
    </row>
    <row r="14838" spans="1:16" x14ac:dyDescent="0.25">
      <c r="A14838">
        <v>28745</v>
      </c>
      <c r="B14838" s="119" t="s">
        <v>9384</v>
      </c>
      <c r="C14838">
        <v>46</v>
      </c>
      <c r="D14838">
        <v>24613</v>
      </c>
      <c r="E14838">
        <v>4</v>
      </c>
      <c r="F14838">
        <v>150</v>
      </c>
      <c r="G14838">
        <v>309</v>
      </c>
      <c r="H14838">
        <v>160</v>
      </c>
      <c r="I14838" s="119" t="s">
        <v>4726</v>
      </c>
      <c r="J14838" s="119" t="s">
        <v>139</v>
      </c>
      <c r="K14838" s="1">
        <v>46255.758941458334</v>
      </c>
      <c r="L14838">
        <v>18</v>
      </c>
      <c r="M14838">
        <v>0</v>
      </c>
      <c r="N14838">
        <v>5</v>
      </c>
      <c r="O14838">
        <v>0</v>
      </c>
      <c r="P14838" s="119" t="s">
        <v>20254</v>
      </c>
    </row>
    <row r="14839" spans="1:16" x14ac:dyDescent="0.25">
      <c r="A14839">
        <v>28746</v>
      </c>
      <c r="B14839" s="119" t="s">
        <v>9385</v>
      </c>
      <c r="C14839">
        <v>52</v>
      </c>
      <c r="D14839">
        <v>24552</v>
      </c>
      <c r="E14839">
        <v>230</v>
      </c>
      <c r="F14839">
        <v>163</v>
      </c>
      <c r="G14839">
        <v>201</v>
      </c>
      <c r="H14839">
        <v>224</v>
      </c>
      <c r="I14839" s="119" t="s">
        <v>4726</v>
      </c>
      <c r="J14839" s="119" t="s">
        <v>139</v>
      </c>
      <c r="K14839" s="1">
        <v>46255.758941458334</v>
      </c>
      <c r="L14839">
        <v>12</v>
      </c>
      <c r="M14839">
        <v>1</v>
      </c>
      <c r="N14839">
        <v>2</v>
      </c>
      <c r="O14839">
        <v>0</v>
      </c>
      <c r="P14839" s="119" t="s">
        <v>20254</v>
      </c>
    </row>
    <row r="14840" spans="1:16" x14ac:dyDescent="0.25">
      <c r="A14840">
        <v>28747</v>
      </c>
      <c r="B14840" s="119" t="s">
        <v>9386</v>
      </c>
      <c r="C14840">
        <v>58</v>
      </c>
      <c r="D14840">
        <v>24622</v>
      </c>
      <c r="E14840">
        <v>0</v>
      </c>
      <c r="F14840">
        <v>0</v>
      </c>
      <c r="G14840">
        <v>531</v>
      </c>
      <c r="H14840">
        <v>177</v>
      </c>
      <c r="I14840" s="119" t="s">
        <v>4726</v>
      </c>
      <c r="J14840" s="119" t="s">
        <v>139</v>
      </c>
      <c r="K14840" s="1">
        <v>46255.758941458334</v>
      </c>
      <c r="L14840">
        <v>0</v>
      </c>
      <c r="M14840">
        <v>3</v>
      </c>
      <c r="N14840">
        <v>0</v>
      </c>
      <c r="O14840">
        <v>0</v>
      </c>
      <c r="P14840" s="119" t="s">
        <v>20254</v>
      </c>
    </row>
    <row r="14841" spans="1:16" x14ac:dyDescent="0.25">
      <c r="A14841">
        <v>28748</v>
      </c>
      <c r="B14841" s="119" t="s">
        <v>9387</v>
      </c>
      <c r="C14841">
        <v>53</v>
      </c>
      <c r="D14841">
        <v>24628</v>
      </c>
      <c r="E14841">
        <v>0</v>
      </c>
      <c r="F14841">
        <v>0</v>
      </c>
      <c r="G14841">
        <v>185</v>
      </c>
      <c r="H14841">
        <v>349</v>
      </c>
      <c r="I14841" s="119" t="s">
        <v>4726</v>
      </c>
      <c r="J14841" s="119" t="s">
        <v>139</v>
      </c>
      <c r="K14841" s="1">
        <v>46255.758941458334</v>
      </c>
      <c r="L14841">
        <v>0</v>
      </c>
      <c r="M14841">
        <v>4</v>
      </c>
      <c r="N14841">
        <v>0</v>
      </c>
      <c r="O14841">
        <v>0</v>
      </c>
      <c r="P14841" s="119" t="s">
        <v>20254</v>
      </c>
    </row>
    <row r="14842" spans="1:16" x14ac:dyDescent="0.25">
      <c r="A14842">
        <v>28749</v>
      </c>
      <c r="B14842" s="119" t="s">
        <v>9388</v>
      </c>
      <c r="C14842">
        <v>59</v>
      </c>
      <c r="D14842">
        <v>24613</v>
      </c>
      <c r="E14842">
        <v>0</v>
      </c>
      <c r="F14842">
        <v>0</v>
      </c>
      <c r="G14842">
        <v>254</v>
      </c>
      <c r="H14842">
        <v>254</v>
      </c>
      <c r="I14842" s="119" t="s">
        <v>4726</v>
      </c>
      <c r="J14842" s="119" t="s">
        <v>139</v>
      </c>
      <c r="K14842" s="1">
        <v>46255.758941458334</v>
      </c>
      <c r="L14842">
        <v>0</v>
      </c>
      <c r="M14842">
        <v>9</v>
      </c>
      <c r="N14842">
        <v>0</v>
      </c>
      <c r="O14842">
        <v>1</v>
      </c>
      <c r="P14842" s="119" t="s">
        <v>20254</v>
      </c>
    </row>
    <row r="14843" spans="1:16" x14ac:dyDescent="0.25">
      <c r="A14843">
        <v>28750</v>
      </c>
      <c r="B14843" s="119" t="s">
        <v>9389</v>
      </c>
      <c r="C14843">
        <v>62</v>
      </c>
      <c r="D14843">
        <v>24657</v>
      </c>
      <c r="E14843">
        <v>4</v>
      </c>
      <c r="F14843">
        <v>188</v>
      </c>
      <c r="G14843">
        <v>628</v>
      </c>
      <c r="H14843">
        <v>441</v>
      </c>
      <c r="I14843" s="119" t="s">
        <v>4726</v>
      </c>
      <c r="J14843" s="119" t="s">
        <v>139</v>
      </c>
      <c r="K14843" s="1">
        <v>46255.758941458334</v>
      </c>
      <c r="L14843">
        <v>1</v>
      </c>
      <c r="M14843">
        <v>16</v>
      </c>
      <c r="N14843">
        <v>1</v>
      </c>
      <c r="O14843">
        <v>1</v>
      </c>
      <c r="P14843" s="119" t="s">
        <v>20254</v>
      </c>
    </row>
    <row r="14844" spans="1:16" x14ac:dyDescent="0.25">
      <c r="A14844">
        <v>28751</v>
      </c>
      <c r="B14844" s="119" t="s">
        <v>9390</v>
      </c>
      <c r="C14844">
        <v>68</v>
      </c>
      <c r="D14844">
        <v>24558</v>
      </c>
      <c r="E14844">
        <v>0</v>
      </c>
      <c r="F14844">
        <v>0</v>
      </c>
      <c r="G14844">
        <v>154</v>
      </c>
      <c r="H14844">
        <v>367</v>
      </c>
      <c r="I14844" s="119" t="s">
        <v>4726</v>
      </c>
      <c r="J14844" s="119" t="s">
        <v>139</v>
      </c>
      <c r="K14844" s="1">
        <v>46255.758941458334</v>
      </c>
      <c r="L14844">
        <v>0</v>
      </c>
      <c r="M14844">
        <v>3</v>
      </c>
      <c r="N14844">
        <v>0</v>
      </c>
      <c r="O14844">
        <v>0</v>
      </c>
      <c r="P14844" s="119" t="s">
        <v>20254</v>
      </c>
    </row>
    <row r="14845" spans="1:16" x14ac:dyDescent="0.25">
      <c r="A14845">
        <v>28752</v>
      </c>
      <c r="B14845" s="119" t="s">
        <v>9294</v>
      </c>
      <c r="C14845">
        <v>74</v>
      </c>
      <c r="D14845">
        <v>24610</v>
      </c>
      <c r="E14845">
        <v>0</v>
      </c>
      <c r="F14845">
        <v>0</v>
      </c>
      <c r="G14845">
        <v>586</v>
      </c>
      <c r="H14845">
        <v>216</v>
      </c>
      <c r="I14845" s="119" t="s">
        <v>4726</v>
      </c>
      <c r="J14845" s="119" t="s">
        <v>139</v>
      </c>
      <c r="K14845" s="1">
        <v>46255.758941458334</v>
      </c>
      <c r="L14845">
        <v>0</v>
      </c>
      <c r="M14845">
        <v>0</v>
      </c>
      <c r="N14845">
        <v>0</v>
      </c>
      <c r="O14845">
        <v>0</v>
      </c>
      <c r="P14845" s="119" t="s">
        <v>20254</v>
      </c>
    </row>
    <row r="14846" spans="1:16" x14ac:dyDescent="0.25">
      <c r="A14846">
        <v>28753</v>
      </c>
      <c r="B14846" s="119" t="s">
        <v>9391</v>
      </c>
      <c r="C14846">
        <v>80</v>
      </c>
      <c r="D14846">
        <v>24613</v>
      </c>
      <c r="E14846">
        <v>0</v>
      </c>
      <c r="F14846">
        <v>0</v>
      </c>
      <c r="G14846">
        <v>26813</v>
      </c>
      <c r="H14846">
        <v>233</v>
      </c>
      <c r="I14846" s="119" t="s">
        <v>4726</v>
      </c>
      <c r="J14846" s="119" t="s">
        <v>139</v>
      </c>
      <c r="K14846" s="1">
        <v>46255.758941458334</v>
      </c>
      <c r="L14846">
        <v>0</v>
      </c>
      <c r="M14846">
        <v>14</v>
      </c>
      <c r="N14846">
        <v>0</v>
      </c>
      <c r="O14846">
        <v>6</v>
      </c>
      <c r="P14846" s="119" t="s">
        <v>20254</v>
      </c>
    </row>
    <row r="14847" spans="1:16" x14ac:dyDescent="0.25">
      <c r="A14847">
        <v>28754</v>
      </c>
      <c r="B14847" s="119" t="s">
        <v>9306</v>
      </c>
      <c r="C14847">
        <v>63</v>
      </c>
      <c r="D14847">
        <v>24660</v>
      </c>
      <c r="E14847">
        <v>0</v>
      </c>
      <c r="F14847">
        <v>0</v>
      </c>
      <c r="G14847">
        <v>551</v>
      </c>
      <c r="H14847">
        <v>191</v>
      </c>
      <c r="I14847" s="119" t="s">
        <v>4726</v>
      </c>
      <c r="J14847" s="119" t="s">
        <v>139</v>
      </c>
      <c r="K14847" s="1">
        <v>46255.758941458334</v>
      </c>
      <c r="L14847">
        <v>0</v>
      </c>
      <c r="M14847">
        <v>2</v>
      </c>
      <c r="N14847">
        <v>0</v>
      </c>
      <c r="O14847">
        <v>1</v>
      </c>
      <c r="P14847" s="119" t="s">
        <v>20254</v>
      </c>
    </row>
    <row r="14848" spans="1:16" x14ac:dyDescent="0.25">
      <c r="A14848">
        <v>28755</v>
      </c>
      <c r="B14848" s="119" t="s">
        <v>9305</v>
      </c>
      <c r="C14848">
        <v>69</v>
      </c>
      <c r="D14848">
        <v>24573</v>
      </c>
      <c r="E14848">
        <v>0</v>
      </c>
      <c r="F14848">
        <v>0</v>
      </c>
      <c r="G14848">
        <v>847</v>
      </c>
      <c r="H14848">
        <v>205</v>
      </c>
      <c r="I14848" s="119" t="s">
        <v>4726</v>
      </c>
      <c r="J14848" s="119" t="s">
        <v>139</v>
      </c>
      <c r="K14848" s="1">
        <v>46255.758941458334</v>
      </c>
      <c r="L14848">
        <v>0</v>
      </c>
      <c r="M14848">
        <v>1</v>
      </c>
      <c r="N14848">
        <v>0</v>
      </c>
      <c r="O14848">
        <v>0</v>
      </c>
      <c r="P14848" s="119" t="s">
        <v>20254</v>
      </c>
    </row>
    <row r="14849" spans="1:16" x14ac:dyDescent="0.25">
      <c r="A14849">
        <v>28756</v>
      </c>
      <c r="B14849" s="119" t="s">
        <v>9392</v>
      </c>
      <c r="C14849">
        <v>75</v>
      </c>
      <c r="D14849">
        <v>24628</v>
      </c>
      <c r="E14849">
        <v>0</v>
      </c>
      <c r="F14849">
        <v>0</v>
      </c>
      <c r="G14849">
        <v>2654</v>
      </c>
      <c r="H14849">
        <v>219</v>
      </c>
      <c r="I14849" s="119" t="s">
        <v>4726</v>
      </c>
      <c r="J14849" s="119" t="s">
        <v>139</v>
      </c>
      <c r="K14849" s="1">
        <v>46255.758941458334</v>
      </c>
      <c r="L14849">
        <v>0</v>
      </c>
      <c r="M14849">
        <v>4</v>
      </c>
      <c r="N14849">
        <v>0</v>
      </c>
      <c r="O14849">
        <v>0</v>
      </c>
      <c r="P14849" s="119" t="s">
        <v>20254</v>
      </c>
    </row>
    <row r="14850" spans="1:16" x14ac:dyDescent="0.25">
      <c r="A14850">
        <v>28757</v>
      </c>
      <c r="B14850" s="119" t="s">
        <v>9392</v>
      </c>
      <c r="C14850">
        <v>80</v>
      </c>
      <c r="D14850">
        <v>24628</v>
      </c>
      <c r="E14850">
        <v>0</v>
      </c>
      <c r="F14850">
        <v>0</v>
      </c>
      <c r="G14850">
        <v>12671</v>
      </c>
      <c r="H14850">
        <v>233</v>
      </c>
      <c r="I14850" s="119" t="s">
        <v>4726</v>
      </c>
      <c r="J14850" s="119" t="s">
        <v>139</v>
      </c>
      <c r="K14850" s="1">
        <v>46255.758941458334</v>
      </c>
      <c r="L14850">
        <v>0</v>
      </c>
      <c r="M14850">
        <v>13</v>
      </c>
      <c r="N14850">
        <v>0</v>
      </c>
      <c r="O14850">
        <v>3</v>
      </c>
      <c r="P14850" s="119" t="s">
        <v>20254</v>
      </c>
    </row>
    <row r="14851" spans="1:16" x14ac:dyDescent="0.25">
      <c r="A14851">
        <v>28758</v>
      </c>
      <c r="B14851" s="119" t="s">
        <v>9393</v>
      </c>
      <c r="C14851">
        <v>64</v>
      </c>
      <c r="D14851">
        <v>24622</v>
      </c>
      <c r="E14851">
        <v>0</v>
      </c>
      <c r="F14851">
        <v>0</v>
      </c>
      <c r="G14851">
        <v>517</v>
      </c>
      <c r="H14851">
        <v>191</v>
      </c>
      <c r="I14851" s="119" t="s">
        <v>4726</v>
      </c>
      <c r="J14851" s="119" t="s">
        <v>139</v>
      </c>
      <c r="K14851" s="1">
        <v>46255.758941458334</v>
      </c>
      <c r="L14851">
        <v>0</v>
      </c>
      <c r="M14851">
        <v>0</v>
      </c>
      <c r="N14851">
        <v>0</v>
      </c>
      <c r="O14851">
        <v>0</v>
      </c>
      <c r="P14851" s="119" t="s">
        <v>20254</v>
      </c>
    </row>
    <row r="14852" spans="1:16" x14ac:dyDescent="0.25">
      <c r="A14852">
        <v>28759</v>
      </c>
      <c r="B14852" s="119" t="s">
        <v>9394</v>
      </c>
      <c r="C14852">
        <v>70</v>
      </c>
      <c r="D14852">
        <v>24660</v>
      </c>
      <c r="E14852">
        <v>0</v>
      </c>
      <c r="F14852">
        <v>0</v>
      </c>
      <c r="G14852">
        <v>710</v>
      </c>
      <c r="H14852">
        <v>209</v>
      </c>
      <c r="I14852" s="119" t="s">
        <v>4726</v>
      </c>
      <c r="J14852" s="119" t="s">
        <v>139</v>
      </c>
      <c r="K14852" s="1">
        <v>46255.758941458334</v>
      </c>
      <c r="L14852">
        <v>0</v>
      </c>
      <c r="M14852">
        <v>1</v>
      </c>
      <c r="N14852">
        <v>0</v>
      </c>
      <c r="O14852">
        <v>0</v>
      </c>
      <c r="P14852" s="119" t="s">
        <v>20254</v>
      </c>
    </row>
    <row r="14853" spans="1:16" x14ac:dyDescent="0.25">
      <c r="A14853">
        <v>28760</v>
      </c>
      <c r="B14853" s="119" t="s">
        <v>9301</v>
      </c>
      <c r="C14853">
        <v>76</v>
      </c>
      <c r="D14853">
        <v>24573</v>
      </c>
      <c r="E14853">
        <v>0</v>
      </c>
      <c r="F14853">
        <v>0</v>
      </c>
      <c r="G14853">
        <v>18291</v>
      </c>
      <c r="H14853">
        <v>221</v>
      </c>
      <c r="I14853" s="119" t="s">
        <v>4726</v>
      </c>
      <c r="J14853" s="119" t="s">
        <v>139</v>
      </c>
      <c r="K14853" s="1">
        <v>46255.758941458334</v>
      </c>
      <c r="L14853">
        <v>0</v>
      </c>
      <c r="M14853">
        <v>14</v>
      </c>
      <c r="N14853">
        <v>0</v>
      </c>
      <c r="O14853">
        <v>4</v>
      </c>
      <c r="P14853" s="119" t="s">
        <v>20254</v>
      </c>
    </row>
    <row r="14854" spans="1:16" x14ac:dyDescent="0.25">
      <c r="A14854">
        <v>28761</v>
      </c>
      <c r="B14854" s="119" t="s">
        <v>9395</v>
      </c>
      <c r="C14854">
        <v>80</v>
      </c>
      <c r="D14854">
        <v>24558</v>
      </c>
      <c r="E14854">
        <v>0</v>
      </c>
      <c r="F14854">
        <v>0</v>
      </c>
      <c r="G14854">
        <v>15514</v>
      </c>
      <c r="H14854">
        <v>233</v>
      </c>
      <c r="I14854" s="119" t="s">
        <v>4726</v>
      </c>
      <c r="J14854" s="119" t="s">
        <v>139</v>
      </c>
      <c r="K14854" s="1">
        <v>46255.758941458334</v>
      </c>
      <c r="L14854">
        <v>0</v>
      </c>
      <c r="M14854">
        <v>17</v>
      </c>
      <c r="N14854">
        <v>0</v>
      </c>
      <c r="O14854">
        <v>5</v>
      </c>
      <c r="P14854" s="119" t="s">
        <v>20254</v>
      </c>
    </row>
    <row r="14855" spans="1:16" x14ac:dyDescent="0.25">
      <c r="A14855">
        <v>28762</v>
      </c>
      <c r="B14855" s="119" t="s">
        <v>9396</v>
      </c>
      <c r="C14855">
        <v>65</v>
      </c>
      <c r="D14855">
        <v>24646</v>
      </c>
      <c r="E14855">
        <v>217</v>
      </c>
      <c r="F14855">
        <v>195</v>
      </c>
      <c r="G14855">
        <v>253</v>
      </c>
      <c r="H14855">
        <v>338</v>
      </c>
      <c r="I14855" s="119" t="s">
        <v>4726</v>
      </c>
      <c r="J14855" s="119" t="s">
        <v>139</v>
      </c>
      <c r="K14855" s="1">
        <v>46255.758941458334</v>
      </c>
      <c r="L14855">
        <v>9</v>
      </c>
      <c r="M14855">
        <v>2</v>
      </c>
      <c r="N14855">
        <v>1</v>
      </c>
      <c r="O14855">
        <v>0</v>
      </c>
      <c r="P14855" s="119" t="s">
        <v>20254</v>
      </c>
    </row>
    <row r="14856" spans="1:16" x14ac:dyDescent="0.25">
      <c r="A14856">
        <v>28763</v>
      </c>
      <c r="B14856" s="119" t="s">
        <v>9292</v>
      </c>
      <c r="C14856">
        <v>71</v>
      </c>
      <c r="D14856">
        <v>24660</v>
      </c>
      <c r="E14856">
        <v>4</v>
      </c>
      <c r="F14856">
        <v>209</v>
      </c>
      <c r="G14856">
        <v>59</v>
      </c>
      <c r="H14856">
        <v>1027</v>
      </c>
      <c r="I14856" s="119" t="s">
        <v>4726</v>
      </c>
      <c r="J14856" s="119" t="s">
        <v>139</v>
      </c>
      <c r="K14856" s="1">
        <v>46255.758941458334</v>
      </c>
      <c r="L14856">
        <v>1</v>
      </c>
      <c r="M14856">
        <v>6</v>
      </c>
      <c r="N14856">
        <v>1</v>
      </c>
      <c r="O14856">
        <v>2</v>
      </c>
      <c r="P14856" s="119" t="s">
        <v>20254</v>
      </c>
    </row>
    <row r="14857" spans="1:16" x14ac:dyDescent="0.25">
      <c r="A14857">
        <v>28764</v>
      </c>
      <c r="B14857" s="119" t="s">
        <v>9396</v>
      </c>
      <c r="C14857">
        <v>77</v>
      </c>
      <c r="D14857">
        <v>24646</v>
      </c>
      <c r="E14857">
        <v>0</v>
      </c>
      <c r="F14857">
        <v>0</v>
      </c>
      <c r="G14857">
        <v>22545</v>
      </c>
      <c r="H14857">
        <v>222</v>
      </c>
      <c r="I14857" s="119" t="s">
        <v>4726</v>
      </c>
      <c r="J14857" s="119" t="s">
        <v>139</v>
      </c>
      <c r="K14857" s="1">
        <v>46255.758941458334</v>
      </c>
      <c r="L14857">
        <v>0</v>
      </c>
      <c r="M14857">
        <v>7</v>
      </c>
      <c r="N14857">
        <v>0</v>
      </c>
      <c r="O14857">
        <v>4</v>
      </c>
      <c r="P14857" s="119" t="s">
        <v>20254</v>
      </c>
    </row>
    <row r="14858" spans="1:16" x14ac:dyDescent="0.25">
      <c r="A14858">
        <v>28765</v>
      </c>
      <c r="B14858" s="119" t="s">
        <v>9397</v>
      </c>
      <c r="C14858">
        <v>80</v>
      </c>
      <c r="D14858">
        <v>24628</v>
      </c>
      <c r="E14858">
        <v>0</v>
      </c>
      <c r="F14858">
        <v>0</v>
      </c>
      <c r="G14858">
        <v>13475</v>
      </c>
      <c r="H14858">
        <v>233</v>
      </c>
      <c r="I14858" s="119" t="s">
        <v>4726</v>
      </c>
      <c r="J14858" s="119" t="s">
        <v>139</v>
      </c>
      <c r="K14858" s="1">
        <v>46255.758941458334</v>
      </c>
      <c r="L14858">
        <v>0</v>
      </c>
      <c r="M14858">
        <v>21</v>
      </c>
      <c r="N14858">
        <v>0</v>
      </c>
      <c r="O14858">
        <v>4</v>
      </c>
      <c r="P14858" s="119" t="s">
        <v>20254</v>
      </c>
    </row>
    <row r="14859" spans="1:16" x14ac:dyDescent="0.25">
      <c r="A14859">
        <v>28766</v>
      </c>
      <c r="B14859" s="119" t="s">
        <v>9398</v>
      </c>
      <c r="C14859">
        <v>66</v>
      </c>
      <c r="D14859">
        <v>24657</v>
      </c>
      <c r="E14859">
        <v>0</v>
      </c>
      <c r="F14859">
        <v>0</v>
      </c>
      <c r="G14859">
        <v>762</v>
      </c>
      <c r="H14859">
        <v>198</v>
      </c>
      <c r="I14859" s="119" t="s">
        <v>4726</v>
      </c>
      <c r="J14859" s="119" t="s">
        <v>139</v>
      </c>
      <c r="K14859" s="1">
        <v>46255.758941458334</v>
      </c>
      <c r="L14859">
        <v>0</v>
      </c>
      <c r="M14859">
        <v>4</v>
      </c>
      <c r="N14859">
        <v>0</v>
      </c>
      <c r="O14859">
        <v>0</v>
      </c>
      <c r="P14859" s="119" t="s">
        <v>20254</v>
      </c>
    </row>
    <row r="14860" spans="1:16" x14ac:dyDescent="0.25">
      <c r="A14860">
        <v>28767</v>
      </c>
      <c r="B14860" s="119" t="s">
        <v>9399</v>
      </c>
      <c r="C14860">
        <v>72</v>
      </c>
      <c r="D14860">
        <v>24549</v>
      </c>
      <c r="E14860">
        <v>0</v>
      </c>
      <c r="F14860">
        <v>0</v>
      </c>
      <c r="G14860">
        <v>351</v>
      </c>
      <c r="H14860">
        <v>212</v>
      </c>
      <c r="I14860" s="119" t="s">
        <v>4726</v>
      </c>
      <c r="J14860" s="119" t="s">
        <v>139</v>
      </c>
      <c r="K14860" s="1">
        <v>46255.758941458334</v>
      </c>
      <c r="L14860">
        <v>0</v>
      </c>
      <c r="M14860">
        <v>3</v>
      </c>
      <c r="N14860">
        <v>0</v>
      </c>
      <c r="O14860">
        <v>0</v>
      </c>
      <c r="P14860" s="119" t="s">
        <v>20254</v>
      </c>
    </row>
    <row r="14861" spans="1:16" x14ac:dyDescent="0.25">
      <c r="A14861">
        <v>28768</v>
      </c>
      <c r="B14861" s="119" t="s">
        <v>9400</v>
      </c>
      <c r="C14861">
        <v>78</v>
      </c>
      <c r="D14861">
        <v>24595</v>
      </c>
      <c r="E14861">
        <v>0</v>
      </c>
      <c r="F14861">
        <v>0</v>
      </c>
      <c r="G14861">
        <v>5020</v>
      </c>
      <c r="H14861">
        <v>226</v>
      </c>
      <c r="I14861" s="119" t="s">
        <v>4726</v>
      </c>
      <c r="J14861" s="119" t="s">
        <v>139</v>
      </c>
      <c r="K14861" s="1">
        <v>46255.758941458334</v>
      </c>
      <c r="L14861">
        <v>0</v>
      </c>
      <c r="M14861">
        <v>7</v>
      </c>
      <c r="N14861">
        <v>0</v>
      </c>
      <c r="O14861">
        <v>2</v>
      </c>
      <c r="P14861" s="119" t="s">
        <v>20254</v>
      </c>
    </row>
    <row r="14862" spans="1:16" x14ac:dyDescent="0.25">
      <c r="A14862">
        <v>28769</v>
      </c>
      <c r="B14862" s="119" t="s">
        <v>9400</v>
      </c>
      <c r="C14862">
        <v>80</v>
      </c>
      <c r="D14862">
        <v>24595</v>
      </c>
      <c r="E14862">
        <v>0</v>
      </c>
      <c r="F14862">
        <v>0</v>
      </c>
      <c r="G14862">
        <v>4478</v>
      </c>
      <c r="H14862">
        <v>233</v>
      </c>
      <c r="I14862" s="119" t="s">
        <v>4726</v>
      </c>
      <c r="J14862" s="119" t="s">
        <v>139</v>
      </c>
      <c r="K14862" s="1">
        <v>46255.758941458334</v>
      </c>
      <c r="L14862">
        <v>0</v>
      </c>
      <c r="M14862">
        <v>8</v>
      </c>
      <c r="N14862">
        <v>0</v>
      </c>
      <c r="O14862">
        <v>3</v>
      </c>
      <c r="P14862" s="119" t="s">
        <v>20254</v>
      </c>
    </row>
    <row r="14863" spans="1:16" x14ac:dyDescent="0.25">
      <c r="A14863">
        <v>28770</v>
      </c>
      <c r="B14863" s="119" t="s">
        <v>9401</v>
      </c>
      <c r="C14863">
        <v>39</v>
      </c>
      <c r="D14863">
        <v>24626</v>
      </c>
      <c r="E14863">
        <v>204</v>
      </c>
      <c r="F14863">
        <v>2614</v>
      </c>
      <c r="G14863">
        <v>164</v>
      </c>
      <c r="H14863">
        <v>9488</v>
      </c>
      <c r="I14863" s="119" t="s">
        <v>4726</v>
      </c>
      <c r="J14863" s="119" t="s">
        <v>222</v>
      </c>
      <c r="K14863" s="1">
        <v>46255.758941458334</v>
      </c>
      <c r="L14863">
        <v>6</v>
      </c>
      <c r="M14863">
        <v>6</v>
      </c>
      <c r="N14863">
        <v>0</v>
      </c>
      <c r="O14863">
        <v>3</v>
      </c>
      <c r="P14863" s="119" t="s">
        <v>20254</v>
      </c>
    </row>
    <row r="14864" spans="1:16" x14ac:dyDescent="0.25">
      <c r="A14864">
        <v>28771</v>
      </c>
      <c r="B14864" s="119" t="s">
        <v>9402</v>
      </c>
      <c r="C14864">
        <v>46</v>
      </c>
      <c r="D14864">
        <v>24635</v>
      </c>
      <c r="E14864">
        <v>63</v>
      </c>
      <c r="F14864">
        <v>773</v>
      </c>
      <c r="G14864">
        <v>326</v>
      </c>
      <c r="H14864">
        <v>1484</v>
      </c>
      <c r="I14864" s="119" t="s">
        <v>4726</v>
      </c>
      <c r="J14864" s="119" t="s">
        <v>222</v>
      </c>
      <c r="K14864" s="1">
        <v>46255.758941458334</v>
      </c>
      <c r="L14864">
        <v>0</v>
      </c>
      <c r="M14864">
        <v>8</v>
      </c>
      <c r="N14864">
        <v>0</v>
      </c>
      <c r="O14864">
        <v>0</v>
      </c>
      <c r="P14864" s="119" t="s">
        <v>20254</v>
      </c>
    </row>
    <row r="14865" spans="1:16" x14ac:dyDescent="0.25">
      <c r="A14865">
        <v>28772</v>
      </c>
      <c r="B14865" s="119" t="s">
        <v>9380</v>
      </c>
      <c r="C14865">
        <v>53</v>
      </c>
      <c r="D14865">
        <v>24647</v>
      </c>
      <c r="E14865">
        <v>226</v>
      </c>
      <c r="F14865">
        <v>544</v>
      </c>
      <c r="G14865">
        <v>175</v>
      </c>
      <c r="H14865">
        <v>4663</v>
      </c>
      <c r="I14865" s="119" t="s">
        <v>4726</v>
      </c>
      <c r="J14865" s="119" t="s">
        <v>222</v>
      </c>
      <c r="K14865" s="1">
        <v>46255.758941458334</v>
      </c>
      <c r="L14865">
        <v>0</v>
      </c>
      <c r="M14865">
        <v>4</v>
      </c>
      <c r="N14865">
        <v>0</v>
      </c>
      <c r="O14865">
        <v>3</v>
      </c>
      <c r="P14865" s="119" t="s">
        <v>20254</v>
      </c>
    </row>
    <row r="14866" spans="1:16" x14ac:dyDescent="0.25">
      <c r="A14866">
        <v>28773</v>
      </c>
      <c r="B14866" s="119" t="s">
        <v>9403</v>
      </c>
      <c r="C14866">
        <v>40</v>
      </c>
      <c r="D14866">
        <v>24659</v>
      </c>
      <c r="E14866">
        <v>582</v>
      </c>
      <c r="F14866">
        <v>1106</v>
      </c>
      <c r="G14866">
        <v>155</v>
      </c>
      <c r="H14866">
        <v>17494</v>
      </c>
      <c r="I14866" s="119" t="s">
        <v>4726</v>
      </c>
      <c r="J14866" s="119" t="s">
        <v>222</v>
      </c>
      <c r="K14866" s="1">
        <v>46255.758941458334</v>
      </c>
      <c r="L14866">
        <v>6</v>
      </c>
      <c r="M14866">
        <v>9</v>
      </c>
      <c r="N14866">
        <v>0</v>
      </c>
      <c r="O14866">
        <v>2</v>
      </c>
      <c r="P14866" s="119" t="s">
        <v>20254</v>
      </c>
    </row>
    <row r="14867" spans="1:16" x14ac:dyDescent="0.25">
      <c r="A14867">
        <v>28774</v>
      </c>
      <c r="B14867" s="119" t="s">
        <v>9404</v>
      </c>
      <c r="C14867">
        <v>47</v>
      </c>
      <c r="D14867">
        <v>24593</v>
      </c>
      <c r="E14867">
        <v>86</v>
      </c>
      <c r="F14867">
        <v>387</v>
      </c>
      <c r="G14867">
        <v>287</v>
      </c>
      <c r="H14867">
        <v>1483</v>
      </c>
      <c r="I14867" s="119" t="s">
        <v>4726</v>
      </c>
      <c r="J14867" s="119" t="s">
        <v>222</v>
      </c>
      <c r="K14867" s="1">
        <v>46255.758941458334</v>
      </c>
      <c r="L14867">
        <v>0</v>
      </c>
      <c r="M14867">
        <v>8</v>
      </c>
      <c r="N14867">
        <v>0</v>
      </c>
      <c r="O14867">
        <v>1</v>
      </c>
      <c r="P14867" s="119" t="s">
        <v>20254</v>
      </c>
    </row>
    <row r="14868" spans="1:16" x14ac:dyDescent="0.25">
      <c r="A14868">
        <v>28775</v>
      </c>
      <c r="B14868" s="119" t="s">
        <v>9405</v>
      </c>
      <c r="C14868">
        <v>54</v>
      </c>
      <c r="D14868">
        <v>24581</v>
      </c>
      <c r="E14868">
        <v>25</v>
      </c>
      <c r="F14868">
        <v>251</v>
      </c>
      <c r="G14868">
        <v>145</v>
      </c>
      <c r="H14868">
        <v>7500</v>
      </c>
      <c r="I14868" s="119" t="s">
        <v>4726</v>
      </c>
      <c r="J14868" s="119" t="s">
        <v>222</v>
      </c>
      <c r="K14868" s="1">
        <v>46255.758941458334</v>
      </c>
      <c r="L14868">
        <v>2</v>
      </c>
      <c r="M14868">
        <v>8</v>
      </c>
      <c r="N14868">
        <v>0</v>
      </c>
      <c r="O14868">
        <v>0</v>
      </c>
      <c r="P14868" s="119" t="s">
        <v>20254</v>
      </c>
    </row>
    <row r="14869" spans="1:16" x14ac:dyDescent="0.25">
      <c r="A14869">
        <v>28776</v>
      </c>
      <c r="B14869" s="119" t="s">
        <v>9406</v>
      </c>
      <c r="C14869">
        <v>55</v>
      </c>
      <c r="D14869">
        <v>24647</v>
      </c>
      <c r="E14869">
        <v>192</v>
      </c>
      <c r="F14869">
        <v>487</v>
      </c>
      <c r="G14869">
        <v>253</v>
      </c>
      <c r="H14869">
        <v>1386</v>
      </c>
      <c r="I14869" s="119" t="s">
        <v>4726</v>
      </c>
      <c r="J14869" s="119" t="s">
        <v>222</v>
      </c>
      <c r="K14869" s="1">
        <v>46255.758941458334</v>
      </c>
      <c r="L14869">
        <v>0</v>
      </c>
      <c r="M14869">
        <v>7</v>
      </c>
      <c r="N14869">
        <v>0</v>
      </c>
      <c r="O14869">
        <v>3</v>
      </c>
      <c r="P14869" s="119" t="s">
        <v>20254</v>
      </c>
    </row>
    <row r="14870" spans="1:16" x14ac:dyDescent="0.25">
      <c r="A14870">
        <v>28777</v>
      </c>
      <c r="B14870" s="119" t="s">
        <v>9397</v>
      </c>
      <c r="C14870">
        <v>60</v>
      </c>
      <c r="D14870">
        <v>24629</v>
      </c>
      <c r="E14870">
        <v>189</v>
      </c>
      <c r="F14870">
        <v>1706</v>
      </c>
      <c r="G14870">
        <v>146</v>
      </c>
      <c r="H14870">
        <v>8000</v>
      </c>
      <c r="I14870" s="119" t="s">
        <v>4726</v>
      </c>
      <c r="J14870" s="119" t="s">
        <v>222</v>
      </c>
      <c r="K14870" s="1">
        <v>46255.758941458334</v>
      </c>
      <c r="L14870">
        <v>15</v>
      </c>
      <c r="M14870">
        <v>22</v>
      </c>
      <c r="N14870">
        <v>5</v>
      </c>
      <c r="O14870">
        <v>4</v>
      </c>
      <c r="P14870" s="119" t="s">
        <v>20254</v>
      </c>
    </row>
    <row r="14871" spans="1:16" x14ac:dyDescent="0.25">
      <c r="A14871">
        <v>28778</v>
      </c>
      <c r="B14871" s="119" t="s">
        <v>9407</v>
      </c>
      <c r="C14871">
        <v>67</v>
      </c>
      <c r="D14871">
        <v>24635</v>
      </c>
      <c r="E14871">
        <v>300</v>
      </c>
      <c r="F14871">
        <v>429</v>
      </c>
      <c r="G14871">
        <v>68</v>
      </c>
      <c r="H14871">
        <v>4489</v>
      </c>
      <c r="I14871" s="119" t="s">
        <v>4726</v>
      </c>
      <c r="J14871" s="119" t="s">
        <v>222</v>
      </c>
      <c r="K14871" s="1">
        <v>46255.758941458334</v>
      </c>
      <c r="L14871">
        <v>0</v>
      </c>
      <c r="M14871">
        <v>8</v>
      </c>
      <c r="N14871">
        <v>0</v>
      </c>
      <c r="O14871">
        <v>1</v>
      </c>
      <c r="P14871" s="119" t="s">
        <v>20254</v>
      </c>
    </row>
    <row r="14872" spans="1:16" x14ac:dyDescent="0.25">
      <c r="A14872">
        <v>28779</v>
      </c>
      <c r="B14872" s="119" t="s">
        <v>9408</v>
      </c>
      <c r="C14872">
        <v>74</v>
      </c>
      <c r="D14872">
        <v>24620</v>
      </c>
      <c r="E14872">
        <v>372</v>
      </c>
      <c r="F14872">
        <v>1600</v>
      </c>
      <c r="G14872">
        <v>43</v>
      </c>
      <c r="H14872">
        <v>5999</v>
      </c>
      <c r="I14872" s="119" t="s">
        <v>4726</v>
      </c>
      <c r="J14872" s="119" t="s">
        <v>222</v>
      </c>
      <c r="K14872" s="1">
        <v>46255.758941458334</v>
      </c>
      <c r="L14872">
        <v>505</v>
      </c>
      <c r="M14872">
        <v>6</v>
      </c>
      <c r="N14872">
        <v>50</v>
      </c>
      <c r="O14872">
        <v>1</v>
      </c>
      <c r="P14872" s="119" t="s">
        <v>20254</v>
      </c>
    </row>
    <row r="14873" spans="1:16" x14ac:dyDescent="0.25">
      <c r="A14873">
        <v>28780</v>
      </c>
      <c r="B14873" s="119" t="s">
        <v>9409</v>
      </c>
      <c r="C14873">
        <v>80</v>
      </c>
      <c r="D14873">
        <v>24577</v>
      </c>
      <c r="E14873">
        <v>1536</v>
      </c>
      <c r="F14873">
        <v>2000</v>
      </c>
      <c r="G14873">
        <v>743</v>
      </c>
      <c r="H14873">
        <v>2314</v>
      </c>
      <c r="I14873" s="119" t="s">
        <v>4726</v>
      </c>
      <c r="J14873" s="119" t="s">
        <v>222</v>
      </c>
      <c r="K14873" s="1">
        <v>46255.758941458334</v>
      </c>
      <c r="L14873">
        <v>1669</v>
      </c>
      <c r="M14873">
        <v>78</v>
      </c>
      <c r="N14873">
        <v>328</v>
      </c>
      <c r="O14873">
        <v>14</v>
      </c>
      <c r="P14873" s="119" t="s">
        <v>20254</v>
      </c>
    </row>
    <row r="14874" spans="1:16" x14ac:dyDescent="0.25">
      <c r="A14874">
        <v>28781</v>
      </c>
      <c r="B14874" s="119" t="s">
        <v>9410</v>
      </c>
      <c r="C14874">
        <v>61</v>
      </c>
      <c r="D14874">
        <v>24626</v>
      </c>
      <c r="E14874">
        <v>144</v>
      </c>
      <c r="F14874">
        <v>405</v>
      </c>
      <c r="G14874">
        <v>94</v>
      </c>
      <c r="H14874">
        <v>8999</v>
      </c>
      <c r="I14874" s="119" t="s">
        <v>4726</v>
      </c>
      <c r="J14874" s="119" t="s">
        <v>222</v>
      </c>
      <c r="K14874" s="1">
        <v>46255.758941458334</v>
      </c>
      <c r="L14874">
        <v>1</v>
      </c>
      <c r="M14874">
        <v>4</v>
      </c>
      <c r="N14874">
        <v>0</v>
      </c>
      <c r="O14874">
        <v>0</v>
      </c>
      <c r="P14874" s="119" t="s">
        <v>20254</v>
      </c>
    </row>
    <row r="14875" spans="1:16" x14ac:dyDescent="0.25">
      <c r="A14875">
        <v>28782</v>
      </c>
      <c r="B14875" s="119" t="s">
        <v>9411</v>
      </c>
      <c r="C14875">
        <v>68</v>
      </c>
      <c r="D14875">
        <v>24581</v>
      </c>
      <c r="E14875">
        <v>779</v>
      </c>
      <c r="F14875">
        <v>1106</v>
      </c>
      <c r="G14875">
        <v>38</v>
      </c>
      <c r="H14875">
        <v>4989</v>
      </c>
      <c r="I14875" s="119" t="s">
        <v>4726</v>
      </c>
      <c r="J14875" s="119" t="s">
        <v>222</v>
      </c>
      <c r="K14875" s="1">
        <v>46255.758941458334</v>
      </c>
      <c r="L14875">
        <v>533</v>
      </c>
      <c r="M14875">
        <v>3</v>
      </c>
      <c r="N14875">
        <v>151</v>
      </c>
      <c r="O14875">
        <v>0</v>
      </c>
      <c r="P14875" s="119" t="s">
        <v>20254</v>
      </c>
    </row>
    <row r="14876" spans="1:16" x14ac:dyDescent="0.25">
      <c r="A14876">
        <v>28783</v>
      </c>
      <c r="B14876" s="119" t="s">
        <v>9412</v>
      </c>
      <c r="C14876">
        <v>75</v>
      </c>
      <c r="D14876">
        <v>24553</v>
      </c>
      <c r="E14876">
        <v>907</v>
      </c>
      <c r="F14876">
        <v>1644</v>
      </c>
      <c r="G14876">
        <v>65</v>
      </c>
      <c r="H14876">
        <v>2543</v>
      </c>
      <c r="I14876" s="119" t="s">
        <v>4726</v>
      </c>
      <c r="J14876" s="119" t="s">
        <v>222</v>
      </c>
      <c r="K14876" s="1">
        <v>46255.758941458334</v>
      </c>
      <c r="L14876">
        <v>654</v>
      </c>
      <c r="M14876">
        <v>1</v>
      </c>
      <c r="N14876">
        <v>1</v>
      </c>
      <c r="O14876">
        <v>0</v>
      </c>
      <c r="P14876" s="119" t="s">
        <v>20254</v>
      </c>
    </row>
    <row r="14877" spans="1:16" x14ac:dyDescent="0.25">
      <c r="A14877">
        <v>28784</v>
      </c>
      <c r="B14877" s="119" t="s">
        <v>9413</v>
      </c>
      <c r="C14877">
        <v>80</v>
      </c>
      <c r="D14877">
        <v>24620</v>
      </c>
      <c r="E14877">
        <v>1109</v>
      </c>
      <c r="F14877">
        <v>1855</v>
      </c>
      <c r="G14877">
        <v>1025</v>
      </c>
      <c r="H14877">
        <v>2321</v>
      </c>
      <c r="I14877" s="119" t="s">
        <v>4726</v>
      </c>
      <c r="J14877" s="119" t="s">
        <v>222</v>
      </c>
      <c r="K14877" s="1">
        <v>46255.758941458334</v>
      </c>
      <c r="L14877">
        <v>761</v>
      </c>
      <c r="M14877">
        <v>52</v>
      </c>
      <c r="N14877">
        <v>63</v>
      </c>
      <c r="O14877">
        <v>22</v>
      </c>
      <c r="P14877" s="119" t="s">
        <v>20254</v>
      </c>
    </row>
    <row r="14878" spans="1:16" x14ac:dyDescent="0.25">
      <c r="A14878">
        <v>28785</v>
      </c>
      <c r="B14878" s="119" t="s">
        <v>9414</v>
      </c>
      <c r="C14878">
        <v>62</v>
      </c>
      <c r="D14878">
        <v>24546</v>
      </c>
      <c r="E14878">
        <v>56</v>
      </c>
      <c r="F14878">
        <v>1001</v>
      </c>
      <c r="G14878">
        <v>65</v>
      </c>
      <c r="H14878">
        <v>6400</v>
      </c>
      <c r="I14878" s="119" t="s">
        <v>4726</v>
      </c>
      <c r="J14878" s="119" t="s">
        <v>222</v>
      </c>
      <c r="K14878" s="1">
        <v>46255.758941458334</v>
      </c>
      <c r="L14878">
        <v>6</v>
      </c>
      <c r="M14878">
        <v>1</v>
      </c>
      <c r="N14878">
        <v>3</v>
      </c>
      <c r="O14878">
        <v>0</v>
      </c>
      <c r="P14878" s="119" t="s">
        <v>20254</v>
      </c>
    </row>
    <row r="14879" spans="1:16" x14ac:dyDescent="0.25">
      <c r="A14879">
        <v>28786</v>
      </c>
      <c r="B14879" s="119" t="s">
        <v>9300</v>
      </c>
      <c r="C14879">
        <v>69</v>
      </c>
      <c r="D14879">
        <v>24614</v>
      </c>
      <c r="E14879">
        <v>667</v>
      </c>
      <c r="F14879">
        <v>1234</v>
      </c>
      <c r="G14879">
        <v>65</v>
      </c>
      <c r="H14879">
        <v>4999</v>
      </c>
      <c r="I14879" s="119" t="s">
        <v>4726</v>
      </c>
      <c r="J14879" s="119" t="s">
        <v>222</v>
      </c>
      <c r="K14879" s="1">
        <v>46255.758941458334</v>
      </c>
      <c r="L14879">
        <v>329</v>
      </c>
      <c r="M14879">
        <v>2</v>
      </c>
      <c r="N14879">
        <v>142</v>
      </c>
      <c r="O14879">
        <v>0</v>
      </c>
      <c r="P14879" s="119" t="s">
        <v>20254</v>
      </c>
    </row>
    <row r="14880" spans="1:16" x14ac:dyDescent="0.25">
      <c r="A14880">
        <v>28787</v>
      </c>
      <c r="B14880" s="119" t="s">
        <v>9415</v>
      </c>
      <c r="C14880">
        <v>76</v>
      </c>
      <c r="D14880">
        <v>24629</v>
      </c>
      <c r="E14880">
        <v>1487</v>
      </c>
      <c r="F14880">
        <v>1840</v>
      </c>
      <c r="G14880">
        <v>782</v>
      </c>
      <c r="H14880">
        <v>2550</v>
      </c>
      <c r="I14880" s="119" t="s">
        <v>4726</v>
      </c>
      <c r="J14880" s="119" t="s">
        <v>222</v>
      </c>
      <c r="K14880" s="1">
        <v>46255.758941458334</v>
      </c>
      <c r="L14880">
        <v>573</v>
      </c>
      <c r="M14880">
        <v>83</v>
      </c>
      <c r="N14880">
        <v>98</v>
      </c>
      <c r="O14880">
        <v>46</v>
      </c>
      <c r="P14880" s="119" t="s">
        <v>20254</v>
      </c>
    </row>
    <row r="14881" spans="1:16" x14ac:dyDescent="0.25">
      <c r="A14881">
        <v>28788</v>
      </c>
      <c r="B14881" s="119" t="s">
        <v>9416</v>
      </c>
      <c r="C14881">
        <v>80</v>
      </c>
      <c r="D14881">
        <v>24647</v>
      </c>
      <c r="E14881">
        <v>1415</v>
      </c>
      <c r="F14881">
        <v>1908</v>
      </c>
      <c r="G14881">
        <v>951</v>
      </c>
      <c r="H14881">
        <v>2000</v>
      </c>
      <c r="I14881" s="119" t="s">
        <v>4726</v>
      </c>
      <c r="J14881" s="119" t="s">
        <v>222</v>
      </c>
      <c r="K14881" s="1">
        <v>46255.758941458334</v>
      </c>
      <c r="L14881">
        <v>1531</v>
      </c>
      <c r="M14881">
        <v>45</v>
      </c>
      <c r="N14881">
        <v>55</v>
      </c>
      <c r="O14881">
        <v>21</v>
      </c>
      <c r="P14881" s="119" t="s">
        <v>20254</v>
      </c>
    </row>
    <row r="14882" spans="1:16" x14ac:dyDescent="0.25">
      <c r="A14882">
        <v>28789</v>
      </c>
      <c r="B14882" s="119" t="s">
        <v>9293</v>
      </c>
      <c r="C14882">
        <v>70</v>
      </c>
      <c r="D14882">
        <v>24553</v>
      </c>
      <c r="E14882">
        <v>423</v>
      </c>
      <c r="F14882">
        <v>2143</v>
      </c>
      <c r="G14882">
        <v>178</v>
      </c>
      <c r="H14882">
        <v>10044</v>
      </c>
      <c r="I14882" s="119" t="s">
        <v>4726</v>
      </c>
      <c r="J14882" s="119" t="s">
        <v>222</v>
      </c>
      <c r="K14882" s="1">
        <v>46255.758941458334</v>
      </c>
      <c r="L14882">
        <v>4</v>
      </c>
      <c r="M14882">
        <v>3</v>
      </c>
      <c r="N14882">
        <v>0</v>
      </c>
      <c r="O14882">
        <v>0</v>
      </c>
      <c r="P14882" s="119" t="s">
        <v>20254</v>
      </c>
    </row>
    <row r="14883" spans="1:16" x14ac:dyDescent="0.25">
      <c r="A14883">
        <v>28790</v>
      </c>
      <c r="B14883" s="119" t="s">
        <v>9303</v>
      </c>
      <c r="C14883">
        <v>77</v>
      </c>
      <c r="D14883">
        <v>24569</v>
      </c>
      <c r="E14883">
        <v>1233</v>
      </c>
      <c r="F14883">
        <v>1900</v>
      </c>
      <c r="G14883">
        <v>885</v>
      </c>
      <c r="H14883">
        <v>2287</v>
      </c>
      <c r="I14883" s="119" t="s">
        <v>4726</v>
      </c>
      <c r="J14883" s="119" t="s">
        <v>222</v>
      </c>
      <c r="K14883" s="1">
        <v>46255.758941458334</v>
      </c>
      <c r="L14883">
        <v>1300</v>
      </c>
      <c r="M14883">
        <v>65</v>
      </c>
      <c r="N14883">
        <v>421</v>
      </c>
      <c r="O14883">
        <v>32</v>
      </c>
      <c r="P14883" s="119" t="s">
        <v>20254</v>
      </c>
    </row>
    <row r="14884" spans="1:16" x14ac:dyDescent="0.25">
      <c r="A14884">
        <v>28791</v>
      </c>
      <c r="B14884" s="119" t="s">
        <v>9417</v>
      </c>
      <c r="C14884">
        <v>80</v>
      </c>
      <c r="D14884">
        <v>24606</v>
      </c>
      <c r="E14884">
        <v>1346</v>
      </c>
      <c r="F14884">
        <v>1820</v>
      </c>
      <c r="G14884">
        <v>701</v>
      </c>
      <c r="H14884">
        <v>2220</v>
      </c>
      <c r="I14884" s="119" t="s">
        <v>4726</v>
      </c>
      <c r="J14884" s="119" t="s">
        <v>222</v>
      </c>
      <c r="K14884" s="1">
        <v>46255.758941458334</v>
      </c>
      <c r="L14884">
        <v>1032</v>
      </c>
      <c r="M14884">
        <v>25</v>
      </c>
      <c r="N14884">
        <v>70</v>
      </c>
      <c r="O14884">
        <v>7</v>
      </c>
      <c r="P14884" s="119" t="s">
        <v>20254</v>
      </c>
    </row>
    <row r="14885" spans="1:16" x14ac:dyDescent="0.25">
      <c r="A14885">
        <v>28792</v>
      </c>
      <c r="B14885" s="119" t="s">
        <v>9399</v>
      </c>
      <c r="C14885">
        <v>71</v>
      </c>
      <c r="D14885">
        <v>24550</v>
      </c>
      <c r="E14885">
        <v>616</v>
      </c>
      <c r="F14885">
        <v>1741</v>
      </c>
      <c r="G14885">
        <v>60</v>
      </c>
      <c r="H14885">
        <v>3207</v>
      </c>
      <c r="I14885" s="119" t="s">
        <v>4726</v>
      </c>
      <c r="J14885" s="119" t="s">
        <v>222</v>
      </c>
      <c r="K14885" s="1">
        <v>46255.758941458334</v>
      </c>
      <c r="L14885">
        <v>320</v>
      </c>
      <c r="M14885">
        <v>2</v>
      </c>
      <c r="N14885">
        <v>0</v>
      </c>
      <c r="O14885">
        <v>1</v>
      </c>
      <c r="P14885" s="119" t="s">
        <v>20254</v>
      </c>
    </row>
    <row r="14886" spans="1:16" x14ac:dyDescent="0.25">
      <c r="A14886">
        <v>28793</v>
      </c>
      <c r="B14886" s="119" t="s">
        <v>9305</v>
      </c>
      <c r="C14886">
        <v>78</v>
      </c>
      <c r="D14886">
        <v>24574</v>
      </c>
      <c r="E14886">
        <v>1150</v>
      </c>
      <c r="F14886">
        <v>1830</v>
      </c>
      <c r="G14886">
        <v>793</v>
      </c>
      <c r="H14886">
        <v>2224</v>
      </c>
      <c r="I14886" s="119" t="s">
        <v>4726</v>
      </c>
      <c r="J14886" s="119" t="s">
        <v>222</v>
      </c>
      <c r="K14886" s="1">
        <v>46255.758941458334</v>
      </c>
      <c r="L14886">
        <v>1121</v>
      </c>
      <c r="M14886">
        <v>70</v>
      </c>
      <c r="N14886">
        <v>296</v>
      </c>
      <c r="O14886">
        <v>14</v>
      </c>
      <c r="P14886" s="119" t="s">
        <v>20254</v>
      </c>
    </row>
    <row r="14887" spans="1:16" x14ac:dyDescent="0.25">
      <c r="A14887">
        <v>28794</v>
      </c>
      <c r="B14887" s="119" t="s">
        <v>9418</v>
      </c>
      <c r="C14887">
        <v>80</v>
      </c>
      <c r="D14887">
        <v>24577</v>
      </c>
      <c r="E14887">
        <v>1075</v>
      </c>
      <c r="F14887">
        <v>1900</v>
      </c>
      <c r="G14887">
        <v>940</v>
      </c>
      <c r="H14887">
        <v>2203</v>
      </c>
      <c r="I14887" s="119" t="s">
        <v>4726</v>
      </c>
      <c r="J14887" s="119" t="s">
        <v>222</v>
      </c>
      <c r="K14887" s="1">
        <v>46255.758941458334</v>
      </c>
      <c r="L14887">
        <v>1594</v>
      </c>
      <c r="M14887">
        <v>37</v>
      </c>
      <c r="N14887">
        <v>529</v>
      </c>
      <c r="O14887">
        <v>10</v>
      </c>
      <c r="P14887" s="119" t="s">
        <v>20254</v>
      </c>
    </row>
    <row r="14888" spans="1:16" x14ac:dyDescent="0.25">
      <c r="A14888">
        <v>28795</v>
      </c>
      <c r="B14888" s="119" t="s">
        <v>9419</v>
      </c>
      <c r="C14888">
        <v>72</v>
      </c>
      <c r="D14888">
        <v>24604</v>
      </c>
      <c r="E14888">
        <v>109</v>
      </c>
      <c r="F14888">
        <v>519</v>
      </c>
      <c r="G14888">
        <v>103</v>
      </c>
      <c r="H14888">
        <v>4000</v>
      </c>
      <c r="I14888" s="119" t="s">
        <v>4726</v>
      </c>
      <c r="J14888" s="119" t="s">
        <v>222</v>
      </c>
      <c r="K14888" s="1">
        <v>46255.758941458334</v>
      </c>
      <c r="L14888">
        <v>92</v>
      </c>
      <c r="M14888">
        <v>0</v>
      </c>
      <c r="N14888">
        <v>0</v>
      </c>
      <c r="O14888">
        <v>0</v>
      </c>
      <c r="P14888" s="119" t="s">
        <v>20254</v>
      </c>
    </row>
    <row r="14889" spans="1:16" x14ac:dyDescent="0.25">
      <c r="A14889">
        <v>28796</v>
      </c>
      <c r="B14889" s="119" t="s">
        <v>9420</v>
      </c>
      <c r="C14889">
        <v>79</v>
      </c>
      <c r="D14889">
        <v>24626</v>
      </c>
      <c r="E14889">
        <v>2105</v>
      </c>
      <c r="F14889">
        <v>1900</v>
      </c>
      <c r="G14889">
        <v>567</v>
      </c>
      <c r="H14889">
        <v>2338</v>
      </c>
      <c r="I14889" s="119" t="s">
        <v>4726</v>
      </c>
      <c r="J14889" s="119" t="s">
        <v>222</v>
      </c>
      <c r="K14889" s="1">
        <v>46255.758941458334</v>
      </c>
      <c r="L14889">
        <v>829</v>
      </c>
      <c r="M14889">
        <v>16</v>
      </c>
      <c r="N14889">
        <v>167</v>
      </c>
      <c r="O14889">
        <v>1</v>
      </c>
      <c r="P14889" s="119" t="s">
        <v>20254</v>
      </c>
    </row>
    <row r="14890" spans="1:16" x14ac:dyDescent="0.25">
      <c r="A14890">
        <v>28797</v>
      </c>
      <c r="B14890" s="119" t="s">
        <v>9421</v>
      </c>
      <c r="C14890">
        <v>80</v>
      </c>
      <c r="D14890">
        <v>24620</v>
      </c>
      <c r="E14890">
        <v>2218</v>
      </c>
      <c r="F14890">
        <v>1716</v>
      </c>
      <c r="G14890">
        <v>590</v>
      </c>
      <c r="H14890">
        <v>2312</v>
      </c>
      <c r="I14890" s="119" t="s">
        <v>4726</v>
      </c>
      <c r="J14890" s="119" t="s">
        <v>222</v>
      </c>
      <c r="K14890" s="1">
        <v>46255.758941458334</v>
      </c>
      <c r="L14890">
        <v>1160</v>
      </c>
      <c r="M14890">
        <v>18</v>
      </c>
      <c r="N14890">
        <v>296</v>
      </c>
      <c r="O14890">
        <v>3</v>
      </c>
      <c r="P14890" s="119" t="s">
        <v>20254</v>
      </c>
    </row>
    <row r="14891" spans="1:16" x14ac:dyDescent="0.25">
      <c r="A14891">
        <v>28798</v>
      </c>
      <c r="B14891" s="119" t="s">
        <v>9422</v>
      </c>
      <c r="C14891">
        <v>4</v>
      </c>
      <c r="E14891">
        <v>647</v>
      </c>
      <c r="F14891">
        <v>22</v>
      </c>
      <c r="G14891">
        <v>216</v>
      </c>
      <c r="H14891">
        <v>58</v>
      </c>
      <c r="I14891" s="119" t="s">
        <v>4726</v>
      </c>
      <c r="J14891" s="119" t="s">
        <v>17</v>
      </c>
      <c r="K14891" s="1">
        <v>46255.758941458334</v>
      </c>
      <c r="L14891">
        <v>0</v>
      </c>
      <c r="M14891">
        <v>2</v>
      </c>
      <c r="N14891">
        <v>0</v>
      </c>
      <c r="O14891">
        <v>0</v>
      </c>
      <c r="P14891" s="119" t="s">
        <v>20254</v>
      </c>
    </row>
    <row r="14892" spans="1:16" x14ac:dyDescent="0.25">
      <c r="A14892">
        <v>28799</v>
      </c>
      <c r="B14892" s="119" t="s">
        <v>9422</v>
      </c>
      <c r="C14892">
        <v>8</v>
      </c>
      <c r="E14892">
        <v>989</v>
      </c>
      <c r="F14892">
        <v>12</v>
      </c>
      <c r="G14892">
        <v>253</v>
      </c>
      <c r="H14892">
        <v>57</v>
      </c>
      <c r="I14892" s="119" t="s">
        <v>4726</v>
      </c>
      <c r="J14892" s="119" t="s">
        <v>17</v>
      </c>
      <c r="K14892" s="1">
        <v>46255.758941458334</v>
      </c>
      <c r="L14892">
        <v>0</v>
      </c>
      <c r="M14892">
        <v>0</v>
      </c>
      <c r="N14892">
        <v>0</v>
      </c>
      <c r="O14892">
        <v>0</v>
      </c>
      <c r="P14892" s="119" t="s">
        <v>20254</v>
      </c>
    </row>
    <row r="14893" spans="1:16" x14ac:dyDescent="0.25">
      <c r="A14893">
        <v>28800</v>
      </c>
      <c r="B14893" s="119" t="s">
        <v>9422</v>
      </c>
      <c r="C14893">
        <v>12</v>
      </c>
      <c r="E14893">
        <v>988</v>
      </c>
      <c r="F14893">
        <v>15</v>
      </c>
      <c r="G14893">
        <v>742</v>
      </c>
      <c r="H14893">
        <v>53</v>
      </c>
      <c r="I14893" s="119" t="s">
        <v>4726</v>
      </c>
      <c r="J14893" s="119" t="s">
        <v>17</v>
      </c>
      <c r="K14893" s="1">
        <v>46255.758941458334</v>
      </c>
      <c r="L14893">
        <v>0</v>
      </c>
      <c r="M14893">
        <v>0</v>
      </c>
      <c r="N14893">
        <v>0</v>
      </c>
      <c r="O14893">
        <v>0</v>
      </c>
      <c r="P14893" s="119" t="s">
        <v>20254</v>
      </c>
    </row>
    <row r="14894" spans="1:16" x14ac:dyDescent="0.25">
      <c r="A14894">
        <v>28801</v>
      </c>
      <c r="B14894" s="119" t="s">
        <v>9422</v>
      </c>
      <c r="C14894">
        <v>16</v>
      </c>
      <c r="E14894">
        <v>1402</v>
      </c>
      <c r="F14894">
        <v>33</v>
      </c>
      <c r="G14894">
        <v>301</v>
      </c>
      <c r="H14894">
        <v>55</v>
      </c>
      <c r="I14894" s="119" t="s">
        <v>4726</v>
      </c>
      <c r="J14894" s="119" t="s">
        <v>17</v>
      </c>
      <c r="K14894" s="1">
        <v>46255.758941458334</v>
      </c>
      <c r="L14894">
        <v>12</v>
      </c>
      <c r="M14894">
        <v>0</v>
      </c>
      <c r="N14894">
        <v>2</v>
      </c>
      <c r="O14894">
        <v>0</v>
      </c>
      <c r="P14894" s="119" t="s">
        <v>20254</v>
      </c>
    </row>
    <row r="14895" spans="1:16" x14ac:dyDescent="0.25">
      <c r="A14895">
        <v>28802</v>
      </c>
      <c r="B14895" s="119" t="s">
        <v>9423</v>
      </c>
      <c r="C14895">
        <v>20</v>
      </c>
      <c r="E14895">
        <v>335</v>
      </c>
      <c r="F14895">
        <v>13</v>
      </c>
      <c r="G14895">
        <v>596</v>
      </c>
      <c r="H14895">
        <v>413</v>
      </c>
      <c r="I14895" s="119" t="s">
        <v>4726</v>
      </c>
      <c r="J14895" s="119" t="s">
        <v>17</v>
      </c>
      <c r="K14895" s="1">
        <v>46255.758941458334</v>
      </c>
      <c r="L14895">
        <v>0</v>
      </c>
      <c r="M14895">
        <v>2</v>
      </c>
      <c r="N14895">
        <v>0</v>
      </c>
      <c r="O14895">
        <v>1</v>
      </c>
      <c r="P14895" s="119" t="s">
        <v>20254</v>
      </c>
    </row>
    <row r="14896" spans="1:16" x14ac:dyDescent="0.25">
      <c r="A14896">
        <v>28803</v>
      </c>
      <c r="B14896" s="119" t="s">
        <v>9423</v>
      </c>
      <c r="C14896">
        <v>24</v>
      </c>
      <c r="E14896">
        <v>1963</v>
      </c>
      <c r="F14896">
        <v>84</v>
      </c>
      <c r="G14896">
        <v>369</v>
      </c>
      <c r="H14896">
        <v>123</v>
      </c>
      <c r="I14896" s="119" t="s">
        <v>4726</v>
      </c>
      <c r="J14896" s="119" t="s">
        <v>17</v>
      </c>
      <c r="K14896" s="1">
        <v>46255.758941458334</v>
      </c>
      <c r="L14896">
        <v>10</v>
      </c>
      <c r="M14896">
        <v>0</v>
      </c>
      <c r="N14896">
        <v>1</v>
      </c>
      <c r="O14896">
        <v>0</v>
      </c>
      <c r="P14896" s="119" t="s">
        <v>20254</v>
      </c>
    </row>
    <row r="14897" spans="1:16" x14ac:dyDescent="0.25">
      <c r="A14897">
        <v>28804</v>
      </c>
      <c r="B14897" s="119" t="s">
        <v>9423</v>
      </c>
      <c r="C14897">
        <v>28</v>
      </c>
      <c r="E14897">
        <v>273</v>
      </c>
      <c r="F14897">
        <v>19</v>
      </c>
      <c r="G14897">
        <v>426</v>
      </c>
      <c r="H14897">
        <v>87</v>
      </c>
      <c r="I14897" s="119" t="s">
        <v>4726</v>
      </c>
      <c r="J14897" s="119" t="s">
        <v>17</v>
      </c>
      <c r="K14897" s="1">
        <v>46255.758941458334</v>
      </c>
      <c r="L14897">
        <v>5</v>
      </c>
      <c r="M14897">
        <v>1</v>
      </c>
      <c r="N14897">
        <v>1</v>
      </c>
      <c r="O14897">
        <v>0</v>
      </c>
      <c r="P14897" s="119" t="s">
        <v>20254</v>
      </c>
    </row>
    <row r="14898" spans="1:16" x14ac:dyDescent="0.25">
      <c r="A14898">
        <v>28805</v>
      </c>
      <c r="B14898" s="119" t="s">
        <v>9423</v>
      </c>
      <c r="C14898">
        <v>32</v>
      </c>
      <c r="E14898">
        <v>703</v>
      </c>
      <c r="F14898">
        <v>21</v>
      </c>
      <c r="G14898">
        <v>321</v>
      </c>
      <c r="H14898">
        <v>98</v>
      </c>
      <c r="I14898" s="119" t="s">
        <v>4726</v>
      </c>
      <c r="J14898" s="119" t="s">
        <v>17</v>
      </c>
      <c r="K14898" s="1">
        <v>46255.758941458334</v>
      </c>
      <c r="L14898">
        <v>3</v>
      </c>
      <c r="M14898">
        <v>0</v>
      </c>
      <c r="N14898">
        <v>0</v>
      </c>
      <c r="O14898">
        <v>0</v>
      </c>
      <c r="P14898" s="119" t="s">
        <v>20254</v>
      </c>
    </row>
    <row r="14899" spans="1:16" x14ac:dyDescent="0.25">
      <c r="A14899">
        <v>28806</v>
      </c>
      <c r="B14899" s="119" t="s">
        <v>9423</v>
      </c>
      <c r="C14899">
        <v>36</v>
      </c>
      <c r="E14899">
        <v>745</v>
      </c>
      <c r="F14899">
        <v>25</v>
      </c>
      <c r="G14899">
        <v>276</v>
      </c>
      <c r="H14899">
        <v>98</v>
      </c>
      <c r="I14899" s="119" t="s">
        <v>4726</v>
      </c>
      <c r="J14899" s="119" t="s">
        <v>17</v>
      </c>
      <c r="K14899" s="1">
        <v>46255.758941458334</v>
      </c>
      <c r="L14899">
        <v>5</v>
      </c>
      <c r="M14899">
        <v>2</v>
      </c>
      <c r="N14899">
        <v>0</v>
      </c>
      <c r="O14899">
        <v>1</v>
      </c>
      <c r="P14899" s="119" t="s">
        <v>20254</v>
      </c>
    </row>
    <row r="14900" spans="1:16" x14ac:dyDescent="0.25">
      <c r="A14900">
        <v>28807</v>
      </c>
      <c r="B14900" s="119" t="s">
        <v>9423</v>
      </c>
      <c r="C14900">
        <v>40</v>
      </c>
      <c r="E14900">
        <v>2498</v>
      </c>
      <c r="F14900">
        <v>28</v>
      </c>
      <c r="G14900">
        <v>119</v>
      </c>
      <c r="H14900">
        <v>119</v>
      </c>
      <c r="I14900" s="119" t="s">
        <v>4726</v>
      </c>
      <c r="J14900" s="119" t="s">
        <v>17</v>
      </c>
      <c r="K14900" s="1">
        <v>46255.758941458334</v>
      </c>
      <c r="L14900">
        <v>4</v>
      </c>
      <c r="M14900">
        <v>2</v>
      </c>
      <c r="N14900">
        <v>0</v>
      </c>
      <c r="O14900">
        <v>1</v>
      </c>
      <c r="P14900" s="119" t="s">
        <v>20254</v>
      </c>
    </row>
    <row r="14901" spans="1:16" x14ac:dyDescent="0.25">
      <c r="A14901">
        <v>28808</v>
      </c>
      <c r="B14901" s="119" t="s">
        <v>9423</v>
      </c>
      <c r="C14901">
        <v>44</v>
      </c>
      <c r="E14901">
        <v>198</v>
      </c>
      <c r="F14901">
        <v>24</v>
      </c>
      <c r="G14901">
        <v>148</v>
      </c>
      <c r="H14901">
        <v>124</v>
      </c>
      <c r="I14901" s="119" t="s">
        <v>4726</v>
      </c>
      <c r="J14901" s="119" t="s">
        <v>17</v>
      </c>
      <c r="K14901" s="1">
        <v>46255.758941458334</v>
      </c>
      <c r="L14901">
        <v>5</v>
      </c>
      <c r="M14901">
        <v>0</v>
      </c>
      <c r="N14901">
        <v>0</v>
      </c>
      <c r="O14901">
        <v>0</v>
      </c>
      <c r="P14901" s="119" t="s">
        <v>20254</v>
      </c>
    </row>
    <row r="14902" spans="1:16" x14ac:dyDescent="0.25">
      <c r="A14902">
        <v>28809</v>
      </c>
      <c r="B14902" s="119" t="s">
        <v>9423</v>
      </c>
      <c r="C14902">
        <v>48</v>
      </c>
      <c r="E14902">
        <v>1224</v>
      </c>
      <c r="F14902">
        <v>31</v>
      </c>
      <c r="G14902">
        <v>107</v>
      </c>
      <c r="H14902">
        <v>119</v>
      </c>
      <c r="I14902" s="119" t="s">
        <v>4726</v>
      </c>
      <c r="J14902" s="119" t="s">
        <v>17</v>
      </c>
      <c r="K14902" s="1">
        <v>46255.758941458334</v>
      </c>
      <c r="L14902">
        <v>4</v>
      </c>
      <c r="M14902">
        <v>0</v>
      </c>
      <c r="N14902">
        <v>0</v>
      </c>
      <c r="O14902">
        <v>0</v>
      </c>
      <c r="P14902" s="119" t="s">
        <v>20254</v>
      </c>
    </row>
    <row r="14903" spans="1:16" x14ac:dyDescent="0.25">
      <c r="A14903">
        <v>28810</v>
      </c>
      <c r="B14903" s="119" t="s">
        <v>9424</v>
      </c>
      <c r="C14903">
        <v>52</v>
      </c>
      <c r="E14903">
        <v>1506</v>
      </c>
      <c r="F14903">
        <v>40</v>
      </c>
      <c r="G14903">
        <v>72</v>
      </c>
      <c r="H14903">
        <v>418</v>
      </c>
      <c r="I14903" s="119" t="s">
        <v>4726</v>
      </c>
      <c r="J14903" s="119" t="s">
        <v>17</v>
      </c>
      <c r="K14903" s="1">
        <v>46255.758941458334</v>
      </c>
      <c r="L14903">
        <v>3</v>
      </c>
      <c r="M14903">
        <v>0</v>
      </c>
      <c r="N14903">
        <v>0</v>
      </c>
      <c r="O14903">
        <v>0</v>
      </c>
      <c r="P14903" s="119" t="s">
        <v>20254</v>
      </c>
    </row>
    <row r="14904" spans="1:16" x14ac:dyDescent="0.25">
      <c r="A14904">
        <v>28811</v>
      </c>
      <c r="B14904" s="119" t="s">
        <v>9424</v>
      </c>
      <c r="C14904">
        <v>56</v>
      </c>
      <c r="E14904">
        <v>797</v>
      </c>
      <c r="F14904">
        <v>30</v>
      </c>
      <c r="G14904">
        <v>240</v>
      </c>
      <c r="H14904">
        <v>220</v>
      </c>
      <c r="I14904" s="119" t="s">
        <v>4726</v>
      </c>
      <c r="J14904" s="119" t="s">
        <v>17</v>
      </c>
      <c r="K14904" s="1">
        <v>46255.758941458334</v>
      </c>
      <c r="L14904">
        <v>7</v>
      </c>
      <c r="M14904">
        <v>1</v>
      </c>
      <c r="N14904">
        <v>1</v>
      </c>
      <c r="O14904">
        <v>0</v>
      </c>
      <c r="P14904" s="119" t="s">
        <v>20254</v>
      </c>
    </row>
    <row r="14905" spans="1:16" x14ac:dyDescent="0.25">
      <c r="A14905">
        <v>28812</v>
      </c>
      <c r="B14905" s="119" t="s">
        <v>9424</v>
      </c>
      <c r="C14905">
        <v>60</v>
      </c>
      <c r="E14905">
        <v>683</v>
      </c>
      <c r="F14905">
        <v>32</v>
      </c>
      <c r="G14905">
        <v>450</v>
      </c>
      <c r="H14905">
        <v>500</v>
      </c>
      <c r="I14905" s="119" t="s">
        <v>4726</v>
      </c>
      <c r="J14905" s="119" t="s">
        <v>17</v>
      </c>
      <c r="K14905" s="1">
        <v>46255.758941458334</v>
      </c>
      <c r="L14905">
        <v>2</v>
      </c>
      <c r="M14905">
        <v>1</v>
      </c>
      <c r="N14905">
        <v>0</v>
      </c>
      <c r="O14905">
        <v>1</v>
      </c>
      <c r="P14905" s="119" t="s">
        <v>20254</v>
      </c>
    </row>
    <row r="14906" spans="1:16" x14ac:dyDescent="0.25">
      <c r="A14906">
        <v>28813</v>
      </c>
      <c r="B14906" s="119" t="s">
        <v>9424</v>
      </c>
      <c r="C14906">
        <v>64</v>
      </c>
      <c r="E14906">
        <v>1125</v>
      </c>
      <c r="F14906">
        <v>33</v>
      </c>
      <c r="G14906">
        <v>109</v>
      </c>
      <c r="H14906">
        <v>816</v>
      </c>
      <c r="I14906" s="119" t="s">
        <v>4726</v>
      </c>
      <c r="J14906" s="119" t="s">
        <v>17</v>
      </c>
      <c r="K14906" s="1">
        <v>46255.758941458334</v>
      </c>
      <c r="L14906">
        <v>7</v>
      </c>
      <c r="M14906">
        <v>0</v>
      </c>
      <c r="N14906">
        <v>0</v>
      </c>
      <c r="O14906">
        <v>0</v>
      </c>
      <c r="P14906" s="119" t="s">
        <v>20254</v>
      </c>
    </row>
    <row r="14907" spans="1:16" x14ac:dyDescent="0.25">
      <c r="A14907">
        <v>28814</v>
      </c>
      <c r="B14907" s="119" t="s">
        <v>9424</v>
      </c>
      <c r="C14907">
        <v>68</v>
      </c>
      <c r="E14907">
        <v>0</v>
      </c>
      <c r="F14907">
        <v>0</v>
      </c>
      <c r="G14907">
        <v>26</v>
      </c>
      <c r="H14907">
        <v>1593</v>
      </c>
      <c r="I14907" s="119" t="s">
        <v>4726</v>
      </c>
      <c r="J14907" s="119" t="s">
        <v>17</v>
      </c>
      <c r="K14907" s="1">
        <v>46255.758941458334</v>
      </c>
      <c r="L14907">
        <v>0</v>
      </c>
      <c r="M14907">
        <v>3</v>
      </c>
      <c r="N14907">
        <v>0</v>
      </c>
      <c r="O14907">
        <v>0</v>
      </c>
      <c r="P14907" s="119" t="s">
        <v>20254</v>
      </c>
    </row>
    <row r="14908" spans="1:16" x14ac:dyDescent="0.25">
      <c r="A14908">
        <v>28815</v>
      </c>
      <c r="B14908" s="119" t="s">
        <v>9425</v>
      </c>
      <c r="C14908">
        <v>4</v>
      </c>
      <c r="E14908">
        <v>3427</v>
      </c>
      <c r="F14908">
        <v>21</v>
      </c>
      <c r="G14908">
        <v>468</v>
      </c>
      <c r="H14908">
        <v>37</v>
      </c>
      <c r="I14908" s="119" t="s">
        <v>4726</v>
      </c>
      <c r="J14908" s="119" t="s">
        <v>17</v>
      </c>
      <c r="K14908" s="1">
        <v>46255.758941458334</v>
      </c>
      <c r="L14908">
        <v>1</v>
      </c>
      <c r="M14908">
        <v>1</v>
      </c>
      <c r="N14908">
        <v>0</v>
      </c>
      <c r="O14908">
        <v>1</v>
      </c>
      <c r="P14908" s="119" t="s">
        <v>20254</v>
      </c>
    </row>
    <row r="14909" spans="1:16" x14ac:dyDescent="0.25">
      <c r="A14909">
        <v>28816</v>
      </c>
      <c r="B14909" s="119" t="s">
        <v>9425</v>
      </c>
      <c r="C14909">
        <v>8</v>
      </c>
      <c r="E14909">
        <v>7959</v>
      </c>
      <c r="F14909">
        <v>17</v>
      </c>
      <c r="G14909">
        <v>555</v>
      </c>
      <c r="H14909">
        <v>36</v>
      </c>
      <c r="I14909" s="119" t="s">
        <v>4726</v>
      </c>
      <c r="J14909" s="119" t="s">
        <v>17</v>
      </c>
      <c r="K14909" s="1">
        <v>46255.758941458334</v>
      </c>
      <c r="L14909">
        <v>0</v>
      </c>
      <c r="M14909">
        <v>0</v>
      </c>
      <c r="N14909">
        <v>0</v>
      </c>
      <c r="O14909">
        <v>0</v>
      </c>
      <c r="P14909" s="119" t="s">
        <v>20254</v>
      </c>
    </row>
    <row r="14910" spans="1:16" x14ac:dyDescent="0.25">
      <c r="A14910">
        <v>28817</v>
      </c>
      <c r="B14910" s="119" t="s">
        <v>9425</v>
      </c>
      <c r="C14910">
        <v>12</v>
      </c>
      <c r="E14910">
        <v>444</v>
      </c>
      <c r="F14910">
        <v>10</v>
      </c>
      <c r="G14910">
        <v>293</v>
      </c>
      <c r="H14910">
        <v>93</v>
      </c>
      <c r="I14910" s="119" t="s">
        <v>4726</v>
      </c>
      <c r="J14910" s="119" t="s">
        <v>17</v>
      </c>
      <c r="K14910" s="1">
        <v>46255.758941458334</v>
      </c>
      <c r="L14910">
        <v>0</v>
      </c>
      <c r="M14910">
        <v>10</v>
      </c>
      <c r="N14910">
        <v>0</v>
      </c>
      <c r="O14910">
        <v>4</v>
      </c>
      <c r="P14910" s="119" t="s">
        <v>20254</v>
      </c>
    </row>
    <row r="14911" spans="1:16" x14ac:dyDescent="0.25">
      <c r="A14911">
        <v>28818</v>
      </c>
      <c r="B14911" s="119" t="s">
        <v>9425</v>
      </c>
      <c r="C14911">
        <v>16</v>
      </c>
      <c r="E14911">
        <v>2241</v>
      </c>
      <c r="F14911">
        <v>14</v>
      </c>
      <c r="G14911">
        <v>387</v>
      </c>
      <c r="H14911">
        <v>36</v>
      </c>
      <c r="I14911" s="119" t="s">
        <v>4726</v>
      </c>
      <c r="J14911" s="119" t="s">
        <v>17</v>
      </c>
      <c r="K14911" s="1">
        <v>46255.758941458334</v>
      </c>
      <c r="L14911">
        <v>0</v>
      </c>
      <c r="M14911">
        <v>2</v>
      </c>
      <c r="N14911">
        <v>0</v>
      </c>
      <c r="O14911">
        <v>0</v>
      </c>
      <c r="P14911" s="119" t="s">
        <v>20254</v>
      </c>
    </row>
    <row r="14912" spans="1:16" x14ac:dyDescent="0.25">
      <c r="A14912">
        <v>28819</v>
      </c>
      <c r="B14912" s="119" t="s">
        <v>9426</v>
      </c>
      <c r="C14912">
        <v>20</v>
      </c>
      <c r="E14912">
        <v>900</v>
      </c>
      <c r="F14912">
        <v>28</v>
      </c>
      <c r="G14912">
        <v>550</v>
      </c>
      <c r="H14912">
        <v>47</v>
      </c>
      <c r="I14912" s="119" t="s">
        <v>4726</v>
      </c>
      <c r="J14912" s="119" t="s">
        <v>17</v>
      </c>
      <c r="K14912" s="1">
        <v>46255.758941458334</v>
      </c>
      <c r="L14912">
        <v>22</v>
      </c>
      <c r="M14912">
        <v>0</v>
      </c>
      <c r="N14912">
        <v>1</v>
      </c>
      <c r="O14912">
        <v>0</v>
      </c>
      <c r="P14912" s="119" t="s">
        <v>20254</v>
      </c>
    </row>
    <row r="14913" spans="1:16" x14ac:dyDescent="0.25">
      <c r="A14913">
        <v>28820</v>
      </c>
      <c r="B14913" s="119" t="s">
        <v>9426</v>
      </c>
      <c r="C14913">
        <v>24</v>
      </c>
      <c r="E14913">
        <v>1227</v>
      </c>
      <c r="F14913">
        <v>34</v>
      </c>
      <c r="G14913">
        <v>292</v>
      </c>
      <c r="H14913">
        <v>49</v>
      </c>
      <c r="I14913" s="119" t="s">
        <v>4726</v>
      </c>
      <c r="J14913" s="119" t="s">
        <v>17</v>
      </c>
      <c r="K14913" s="1">
        <v>46255.758941458334</v>
      </c>
      <c r="L14913">
        <v>17</v>
      </c>
      <c r="M14913">
        <v>2</v>
      </c>
      <c r="N14913">
        <v>1</v>
      </c>
      <c r="O14913">
        <v>1</v>
      </c>
      <c r="P14913" s="119" t="s">
        <v>20254</v>
      </c>
    </row>
    <row r="14914" spans="1:16" x14ac:dyDescent="0.25">
      <c r="A14914">
        <v>28821</v>
      </c>
      <c r="B14914" s="119" t="s">
        <v>9426</v>
      </c>
      <c r="C14914">
        <v>28</v>
      </c>
      <c r="E14914">
        <v>2604</v>
      </c>
      <c r="F14914">
        <v>23</v>
      </c>
      <c r="G14914">
        <v>224</v>
      </c>
      <c r="H14914">
        <v>75</v>
      </c>
      <c r="I14914" s="119" t="s">
        <v>4726</v>
      </c>
      <c r="J14914" s="119" t="s">
        <v>17</v>
      </c>
      <c r="K14914" s="1">
        <v>46255.758941458334</v>
      </c>
      <c r="L14914">
        <v>16</v>
      </c>
      <c r="M14914">
        <v>6</v>
      </c>
      <c r="N14914">
        <v>5</v>
      </c>
      <c r="O14914">
        <v>3</v>
      </c>
      <c r="P14914" s="119" t="s">
        <v>20254</v>
      </c>
    </row>
    <row r="14915" spans="1:16" x14ac:dyDescent="0.25">
      <c r="A14915">
        <v>28822</v>
      </c>
      <c r="B14915" s="119" t="s">
        <v>9426</v>
      </c>
      <c r="C14915">
        <v>32</v>
      </c>
      <c r="E14915">
        <v>775</v>
      </c>
      <c r="F14915">
        <v>25</v>
      </c>
      <c r="G14915">
        <v>815</v>
      </c>
      <c r="H14915">
        <v>55</v>
      </c>
      <c r="I14915" s="119" t="s">
        <v>4726</v>
      </c>
      <c r="J14915" s="119" t="s">
        <v>17</v>
      </c>
      <c r="K14915" s="1">
        <v>46255.758941458334</v>
      </c>
      <c r="L14915">
        <v>10</v>
      </c>
      <c r="M14915">
        <v>6</v>
      </c>
      <c r="N14915">
        <v>2</v>
      </c>
      <c r="O14915">
        <v>5</v>
      </c>
      <c r="P14915" s="119" t="s">
        <v>20254</v>
      </c>
    </row>
    <row r="14916" spans="1:16" x14ac:dyDescent="0.25">
      <c r="A14916">
        <v>28823</v>
      </c>
      <c r="B14916" s="119" t="s">
        <v>9426</v>
      </c>
      <c r="C14916">
        <v>36</v>
      </c>
      <c r="E14916">
        <v>0</v>
      </c>
      <c r="F14916">
        <v>0</v>
      </c>
      <c r="G14916">
        <v>486</v>
      </c>
      <c r="H14916">
        <v>74</v>
      </c>
      <c r="I14916" s="119" t="s">
        <v>4726</v>
      </c>
      <c r="J14916" s="119" t="s">
        <v>17</v>
      </c>
      <c r="K14916" s="1">
        <v>46255.758941458334</v>
      </c>
      <c r="L14916">
        <v>0</v>
      </c>
      <c r="M14916">
        <v>0</v>
      </c>
      <c r="N14916">
        <v>0</v>
      </c>
      <c r="O14916">
        <v>0</v>
      </c>
      <c r="P14916" s="119" t="s">
        <v>20254</v>
      </c>
    </row>
    <row r="14917" spans="1:16" x14ac:dyDescent="0.25">
      <c r="A14917">
        <v>28824</v>
      </c>
      <c r="B14917" s="119" t="s">
        <v>9426</v>
      </c>
      <c r="C14917">
        <v>40</v>
      </c>
      <c r="E14917">
        <v>1549</v>
      </c>
      <c r="F14917">
        <v>43</v>
      </c>
      <c r="G14917">
        <v>466</v>
      </c>
      <c r="H14917">
        <v>129</v>
      </c>
      <c r="I14917" s="119" t="s">
        <v>4726</v>
      </c>
      <c r="J14917" s="119" t="s">
        <v>17</v>
      </c>
      <c r="K14917" s="1">
        <v>46255.758941458334</v>
      </c>
      <c r="L14917">
        <v>15</v>
      </c>
      <c r="M14917">
        <v>6</v>
      </c>
      <c r="N14917">
        <v>5</v>
      </c>
      <c r="O14917">
        <v>1</v>
      </c>
      <c r="P14917" s="119" t="s">
        <v>20254</v>
      </c>
    </row>
    <row r="14918" spans="1:16" x14ac:dyDescent="0.25">
      <c r="A14918">
        <v>28825</v>
      </c>
      <c r="B14918" s="119" t="s">
        <v>9426</v>
      </c>
      <c r="C14918">
        <v>44</v>
      </c>
      <c r="E14918">
        <v>2708</v>
      </c>
      <c r="F14918">
        <v>56</v>
      </c>
      <c r="G14918">
        <v>335</v>
      </c>
      <c r="H14918">
        <v>78</v>
      </c>
      <c r="I14918" s="119" t="s">
        <v>4726</v>
      </c>
      <c r="J14918" s="119" t="s">
        <v>17</v>
      </c>
      <c r="K14918" s="1">
        <v>46255.758941458334</v>
      </c>
      <c r="L14918">
        <v>16</v>
      </c>
      <c r="M14918">
        <v>4</v>
      </c>
      <c r="N14918">
        <v>6</v>
      </c>
      <c r="O14918">
        <v>4</v>
      </c>
      <c r="P14918" s="119" t="s">
        <v>20254</v>
      </c>
    </row>
    <row r="14919" spans="1:16" x14ac:dyDescent="0.25">
      <c r="A14919">
        <v>28826</v>
      </c>
      <c r="B14919" s="119" t="s">
        <v>9426</v>
      </c>
      <c r="C14919">
        <v>48</v>
      </c>
      <c r="E14919">
        <v>1639</v>
      </c>
      <c r="F14919">
        <v>37</v>
      </c>
      <c r="G14919">
        <v>230</v>
      </c>
      <c r="H14919">
        <v>59</v>
      </c>
      <c r="I14919" s="119" t="s">
        <v>4726</v>
      </c>
      <c r="J14919" s="119" t="s">
        <v>17</v>
      </c>
      <c r="K14919" s="1">
        <v>46255.758941458334</v>
      </c>
      <c r="L14919">
        <v>15</v>
      </c>
      <c r="M14919">
        <v>1</v>
      </c>
      <c r="N14919">
        <v>2</v>
      </c>
      <c r="O14919">
        <v>0</v>
      </c>
      <c r="P14919" s="119" t="s">
        <v>20254</v>
      </c>
    </row>
    <row r="14920" spans="1:16" x14ac:dyDescent="0.25">
      <c r="A14920">
        <v>28827</v>
      </c>
      <c r="B14920" s="119" t="s">
        <v>9427</v>
      </c>
      <c r="C14920">
        <v>52</v>
      </c>
      <c r="E14920">
        <v>4320</v>
      </c>
      <c r="F14920">
        <v>90</v>
      </c>
      <c r="G14920">
        <v>100</v>
      </c>
      <c r="H14920">
        <v>331</v>
      </c>
      <c r="I14920" s="119" t="s">
        <v>4726</v>
      </c>
      <c r="J14920" s="119" t="s">
        <v>17</v>
      </c>
      <c r="K14920" s="1">
        <v>46255.758941458334</v>
      </c>
      <c r="L14920">
        <v>13</v>
      </c>
      <c r="M14920">
        <v>1</v>
      </c>
      <c r="N14920">
        <v>6</v>
      </c>
      <c r="O14920">
        <v>0</v>
      </c>
      <c r="P14920" s="119" t="s">
        <v>20254</v>
      </c>
    </row>
    <row r="14921" spans="1:16" x14ac:dyDescent="0.25">
      <c r="A14921">
        <v>28828</v>
      </c>
      <c r="B14921" s="119" t="s">
        <v>9427</v>
      </c>
      <c r="C14921">
        <v>56</v>
      </c>
      <c r="E14921">
        <v>2906</v>
      </c>
      <c r="F14921">
        <v>38</v>
      </c>
      <c r="G14921">
        <v>284</v>
      </c>
      <c r="H14921">
        <v>99</v>
      </c>
      <c r="I14921" s="119" t="s">
        <v>4726</v>
      </c>
      <c r="J14921" s="119" t="s">
        <v>17</v>
      </c>
      <c r="K14921" s="1">
        <v>46255.758941458334</v>
      </c>
      <c r="L14921">
        <v>16</v>
      </c>
      <c r="M14921">
        <v>1</v>
      </c>
      <c r="N14921">
        <v>1</v>
      </c>
      <c r="O14921">
        <v>1</v>
      </c>
      <c r="P14921" s="119" t="s">
        <v>20254</v>
      </c>
    </row>
    <row r="14922" spans="1:16" x14ac:dyDescent="0.25">
      <c r="A14922">
        <v>28829</v>
      </c>
      <c r="B14922" s="119" t="s">
        <v>9427</v>
      </c>
      <c r="C14922">
        <v>60</v>
      </c>
      <c r="E14922">
        <v>0</v>
      </c>
      <c r="F14922">
        <v>0</v>
      </c>
      <c r="G14922">
        <v>481</v>
      </c>
      <c r="H14922">
        <v>125</v>
      </c>
      <c r="I14922" s="119" t="s">
        <v>4726</v>
      </c>
      <c r="J14922" s="119" t="s">
        <v>17</v>
      </c>
      <c r="K14922" s="1">
        <v>46255.758941458334</v>
      </c>
      <c r="L14922">
        <v>0</v>
      </c>
      <c r="M14922">
        <v>2</v>
      </c>
      <c r="N14922">
        <v>0</v>
      </c>
      <c r="O14922">
        <v>0</v>
      </c>
      <c r="P14922" s="119" t="s">
        <v>20254</v>
      </c>
    </row>
    <row r="14923" spans="1:16" x14ac:dyDescent="0.25">
      <c r="A14923">
        <v>28830</v>
      </c>
      <c r="B14923" s="119" t="s">
        <v>9427</v>
      </c>
      <c r="C14923">
        <v>64</v>
      </c>
      <c r="E14923">
        <v>0</v>
      </c>
      <c r="F14923">
        <v>0</v>
      </c>
      <c r="G14923">
        <v>706</v>
      </c>
      <c r="H14923">
        <v>49</v>
      </c>
      <c r="I14923" s="119" t="s">
        <v>4726</v>
      </c>
      <c r="J14923" s="119" t="s">
        <v>17</v>
      </c>
      <c r="K14923" s="1">
        <v>46255.758941458334</v>
      </c>
      <c r="L14923">
        <v>0</v>
      </c>
      <c r="M14923">
        <v>3</v>
      </c>
      <c r="N14923">
        <v>0</v>
      </c>
      <c r="O14923">
        <v>1</v>
      </c>
      <c r="P14923" s="119" t="s">
        <v>20254</v>
      </c>
    </row>
    <row r="14924" spans="1:16" x14ac:dyDescent="0.25">
      <c r="A14924">
        <v>28831</v>
      </c>
      <c r="B14924" s="119" t="s">
        <v>9427</v>
      </c>
      <c r="C14924">
        <v>68</v>
      </c>
      <c r="E14924">
        <v>0</v>
      </c>
      <c r="F14924">
        <v>0</v>
      </c>
      <c r="G14924">
        <v>564</v>
      </c>
      <c r="H14924">
        <v>53</v>
      </c>
      <c r="I14924" s="119" t="s">
        <v>4726</v>
      </c>
      <c r="J14924" s="119" t="s">
        <v>17</v>
      </c>
      <c r="K14924" s="1">
        <v>46255.758941458334</v>
      </c>
      <c r="L14924">
        <v>0</v>
      </c>
      <c r="M14924">
        <v>2</v>
      </c>
      <c r="N14924">
        <v>0</v>
      </c>
      <c r="O14924">
        <v>1</v>
      </c>
      <c r="P14924" s="119" t="s">
        <v>20254</v>
      </c>
    </row>
    <row r="14925" spans="1:16" x14ac:dyDescent="0.25">
      <c r="A14925">
        <v>28832</v>
      </c>
      <c r="B14925" s="119" t="s">
        <v>9428</v>
      </c>
      <c r="C14925">
        <v>4</v>
      </c>
      <c r="E14925">
        <v>662</v>
      </c>
      <c r="F14925">
        <v>12</v>
      </c>
      <c r="G14925">
        <v>1041</v>
      </c>
      <c r="H14925">
        <v>32</v>
      </c>
      <c r="I14925" s="119" t="s">
        <v>4726</v>
      </c>
      <c r="J14925" s="119" t="s">
        <v>17</v>
      </c>
      <c r="K14925" s="1">
        <v>46255.758941458334</v>
      </c>
      <c r="L14925">
        <v>0</v>
      </c>
      <c r="M14925">
        <v>0</v>
      </c>
      <c r="N14925">
        <v>0</v>
      </c>
      <c r="O14925">
        <v>0</v>
      </c>
      <c r="P14925" s="119" t="s">
        <v>20254</v>
      </c>
    </row>
    <row r="14926" spans="1:16" x14ac:dyDescent="0.25">
      <c r="A14926">
        <v>28833</v>
      </c>
      <c r="B14926" s="119" t="s">
        <v>9428</v>
      </c>
      <c r="C14926">
        <v>8</v>
      </c>
      <c r="E14926">
        <v>345</v>
      </c>
      <c r="F14926">
        <v>11</v>
      </c>
      <c r="G14926">
        <v>413</v>
      </c>
      <c r="H14926">
        <v>33</v>
      </c>
      <c r="I14926" s="119" t="s">
        <v>4726</v>
      </c>
      <c r="J14926" s="119" t="s">
        <v>17</v>
      </c>
      <c r="K14926" s="1">
        <v>46255.758941458334</v>
      </c>
      <c r="L14926">
        <v>0</v>
      </c>
      <c r="M14926">
        <v>1</v>
      </c>
      <c r="N14926">
        <v>0</v>
      </c>
      <c r="O14926">
        <v>0</v>
      </c>
      <c r="P14926" s="119" t="s">
        <v>20254</v>
      </c>
    </row>
    <row r="14927" spans="1:16" x14ac:dyDescent="0.25">
      <c r="A14927">
        <v>28834</v>
      </c>
      <c r="B14927" s="119" t="s">
        <v>9428</v>
      </c>
      <c r="C14927">
        <v>12</v>
      </c>
      <c r="E14927">
        <v>650</v>
      </c>
      <c r="F14927">
        <v>11</v>
      </c>
      <c r="G14927">
        <v>708</v>
      </c>
      <c r="H14927">
        <v>76</v>
      </c>
      <c r="I14927" s="119" t="s">
        <v>4726</v>
      </c>
      <c r="J14927" s="119" t="s">
        <v>17</v>
      </c>
      <c r="K14927" s="1">
        <v>46255.758941458334</v>
      </c>
      <c r="L14927">
        <v>0</v>
      </c>
      <c r="M14927">
        <v>0</v>
      </c>
      <c r="N14927">
        <v>0</v>
      </c>
      <c r="O14927">
        <v>0</v>
      </c>
      <c r="P14927" s="119" t="s">
        <v>20254</v>
      </c>
    </row>
    <row r="14928" spans="1:16" x14ac:dyDescent="0.25">
      <c r="A14928">
        <v>28835</v>
      </c>
      <c r="B14928" s="119" t="s">
        <v>9428</v>
      </c>
      <c r="C14928">
        <v>16</v>
      </c>
      <c r="E14928">
        <v>492</v>
      </c>
      <c r="F14928">
        <v>14</v>
      </c>
      <c r="G14928">
        <v>410</v>
      </c>
      <c r="H14928">
        <v>87</v>
      </c>
      <c r="I14928" s="119" t="s">
        <v>4726</v>
      </c>
      <c r="J14928" s="119" t="s">
        <v>17</v>
      </c>
      <c r="K14928" s="1">
        <v>46255.758941458334</v>
      </c>
      <c r="L14928">
        <v>0</v>
      </c>
      <c r="M14928">
        <v>1</v>
      </c>
      <c r="N14928">
        <v>0</v>
      </c>
      <c r="O14928">
        <v>0</v>
      </c>
      <c r="P14928" s="119" t="s">
        <v>20254</v>
      </c>
    </row>
    <row r="14929" spans="1:16" x14ac:dyDescent="0.25">
      <c r="A14929">
        <v>28836</v>
      </c>
      <c r="B14929" s="119" t="s">
        <v>9429</v>
      </c>
      <c r="C14929">
        <v>20</v>
      </c>
      <c r="E14929">
        <v>5</v>
      </c>
      <c r="F14929">
        <v>13</v>
      </c>
      <c r="G14929">
        <v>110</v>
      </c>
      <c r="H14929">
        <v>113</v>
      </c>
      <c r="I14929" s="119" t="s">
        <v>4726</v>
      </c>
      <c r="J14929" s="119" t="s">
        <v>17</v>
      </c>
      <c r="K14929" s="1">
        <v>46255.758941458334</v>
      </c>
      <c r="L14929">
        <v>0</v>
      </c>
      <c r="M14929">
        <v>5</v>
      </c>
      <c r="N14929">
        <v>0</v>
      </c>
      <c r="O14929">
        <v>0</v>
      </c>
      <c r="P14929" s="119" t="s">
        <v>20254</v>
      </c>
    </row>
    <row r="14930" spans="1:16" x14ac:dyDescent="0.25">
      <c r="A14930">
        <v>28837</v>
      </c>
      <c r="B14930" s="119" t="s">
        <v>9429</v>
      </c>
      <c r="C14930">
        <v>24</v>
      </c>
      <c r="E14930">
        <v>672</v>
      </c>
      <c r="F14930">
        <v>16</v>
      </c>
      <c r="G14930">
        <v>105</v>
      </c>
      <c r="H14930">
        <v>41</v>
      </c>
      <c r="I14930" s="119" t="s">
        <v>4726</v>
      </c>
      <c r="J14930" s="119" t="s">
        <v>17</v>
      </c>
      <c r="K14930" s="1">
        <v>46255.758941458334</v>
      </c>
      <c r="L14930">
        <v>14</v>
      </c>
      <c r="M14930">
        <v>2</v>
      </c>
      <c r="N14930">
        <v>3</v>
      </c>
      <c r="O14930">
        <v>0</v>
      </c>
      <c r="P14930" s="119" t="s">
        <v>20254</v>
      </c>
    </row>
    <row r="14931" spans="1:16" x14ac:dyDescent="0.25">
      <c r="A14931">
        <v>28838</v>
      </c>
      <c r="B14931" s="119" t="s">
        <v>9429</v>
      </c>
      <c r="C14931">
        <v>28</v>
      </c>
      <c r="E14931">
        <v>2</v>
      </c>
      <c r="F14931">
        <v>16</v>
      </c>
      <c r="G14931">
        <v>167</v>
      </c>
      <c r="H14931">
        <v>114</v>
      </c>
      <c r="I14931" s="119" t="s">
        <v>4726</v>
      </c>
      <c r="J14931" s="119" t="s">
        <v>17</v>
      </c>
      <c r="K14931" s="1">
        <v>46255.758941458334</v>
      </c>
      <c r="L14931">
        <v>0</v>
      </c>
      <c r="M14931">
        <v>1</v>
      </c>
      <c r="N14931">
        <v>0</v>
      </c>
      <c r="O14931">
        <v>0</v>
      </c>
      <c r="P14931" s="119" t="s">
        <v>20254</v>
      </c>
    </row>
    <row r="14932" spans="1:16" x14ac:dyDescent="0.25">
      <c r="A14932">
        <v>28839</v>
      </c>
      <c r="B14932" s="119" t="s">
        <v>9429</v>
      </c>
      <c r="C14932">
        <v>32</v>
      </c>
      <c r="E14932">
        <v>1013</v>
      </c>
      <c r="F14932">
        <v>21</v>
      </c>
      <c r="G14932">
        <v>141</v>
      </c>
      <c r="H14932">
        <v>49</v>
      </c>
      <c r="I14932" s="119" t="s">
        <v>4726</v>
      </c>
      <c r="J14932" s="119" t="s">
        <v>17</v>
      </c>
      <c r="K14932" s="1">
        <v>46255.758941458334</v>
      </c>
      <c r="L14932">
        <v>10</v>
      </c>
      <c r="M14932">
        <v>1</v>
      </c>
      <c r="N14932">
        <v>3</v>
      </c>
      <c r="O14932">
        <v>0</v>
      </c>
      <c r="P14932" s="119" t="s">
        <v>20254</v>
      </c>
    </row>
    <row r="14933" spans="1:16" x14ac:dyDescent="0.25">
      <c r="A14933">
        <v>28840</v>
      </c>
      <c r="B14933" s="119" t="s">
        <v>9429</v>
      </c>
      <c r="C14933">
        <v>36</v>
      </c>
      <c r="E14933">
        <v>2034</v>
      </c>
      <c r="F14933">
        <v>37</v>
      </c>
      <c r="G14933">
        <v>195</v>
      </c>
      <c r="H14933">
        <v>49</v>
      </c>
      <c r="I14933" s="119" t="s">
        <v>4726</v>
      </c>
      <c r="J14933" s="119" t="s">
        <v>17</v>
      </c>
      <c r="K14933" s="1">
        <v>46255.758941458334</v>
      </c>
      <c r="L14933">
        <v>13</v>
      </c>
      <c r="M14933">
        <v>1</v>
      </c>
      <c r="N14933">
        <v>4</v>
      </c>
      <c r="O14933">
        <v>0</v>
      </c>
      <c r="P14933" s="119" t="s">
        <v>20254</v>
      </c>
    </row>
    <row r="14934" spans="1:16" x14ac:dyDescent="0.25">
      <c r="A14934">
        <v>28841</v>
      </c>
      <c r="B14934" s="119" t="s">
        <v>9429</v>
      </c>
      <c r="C14934">
        <v>40</v>
      </c>
      <c r="E14934">
        <v>2130</v>
      </c>
      <c r="F14934">
        <v>27</v>
      </c>
      <c r="G14934">
        <v>672</v>
      </c>
      <c r="H14934">
        <v>44</v>
      </c>
      <c r="I14934" s="119" t="s">
        <v>4726</v>
      </c>
      <c r="J14934" s="119" t="s">
        <v>17</v>
      </c>
      <c r="K14934" s="1">
        <v>46255.758941458334</v>
      </c>
      <c r="L14934">
        <v>0</v>
      </c>
      <c r="M14934">
        <v>0</v>
      </c>
      <c r="N14934">
        <v>0</v>
      </c>
      <c r="O14934">
        <v>0</v>
      </c>
      <c r="P14934" s="119" t="s">
        <v>20254</v>
      </c>
    </row>
    <row r="14935" spans="1:16" x14ac:dyDescent="0.25">
      <c r="A14935">
        <v>28842</v>
      </c>
      <c r="B14935" s="119" t="s">
        <v>9429</v>
      </c>
      <c r="C14935">
        <v>44</v>
      </c>
      <c r="E14935">
        <v>2303</v>
      </c>
      <c r="F14935">
        <v>33</v>
      </c>
      <c r="G14935">
        <v>141</v>
      </c>
      <c r="H14935">
        <v>60</v>
      </c>
      <c r="I14935" s="119" t="s">
        <v>4726</v>
      </c>
      <c r="J14935" s="119" t="s">
        <v>17</v>
      </c>
      <c r="K14935" s="1">
        <v>46255.758941458334</v>
      </c>
      <c r="L14935">
        <v>9</v>
      </c>
      <c r="M14935">
        <v>0</v>
      </c>
      <c r="N14935">
        <v>4</v>
      </c>
      <c r="O14935">
        <v>0</v>
      </c>
      <c r="P14935" s="119" t="s">
        <v>20254</v>
      </c>
    </row>
    <row r="14936" spans="1:16" x14ac:dyDescent="0.25">
      <c r="A14936">
        <v>28843</v>
      </c>
      <c r="B14936" s="119" t="s">
        <v>9429</v>
      </c>
      <c r="C14936">
        <v>48</v>
      </c>
      <c r="E14936">
        <v>309</v>
      </c>
      <c r="F14936">
        <v>27</v>
      </c>
      <c r="G14936">
        <v>219</v>
      </c>
      <c r="H14936">
        <v>56</v>
      </c>
      <c r="I14936" s="119" t="s">
        <v>4726</v>
      </c>
      <c r="J14936" s="119" t="s">
        <v>17</v>
      </c>
      <c r="K14936" s="1">
        <v>46255.758941458334</v>
      </c>
      <c r="L14936">
        <v>7</v>
      </c>
      <c r="M14936">
        <v>0</v>
      </c>
      <c r="N14936">
        <v>2</v>
      </c>
      <c r="O14936">
        <v>0</v>
      </c>
      <c r="P14936" s="119" t="s">
        <v>20254</v>
      </c>
    </row>
    <row r="14937" spans="1:16" x14ac:dyDescent="0.25">
      <c r="A14937">
        <v>28844</v>
      </c>
      <c r="B14937" s="119" t="s">
        <v>9430</v>
      </c>
      <c r="C14937">
        <v>52</v>
      </c>
      <c r="E14937">
        <v>1407</v>
      </c>
      <c r="F14937">
        <v>72</v>
      </c>
      <c r="G14937">
        <v>170</v>
      </c>
      <c r="H14937">
        <v>98</v>
      </c>
      <c r="I14937" s="119" t="s">
        <v>4726</v>
      </c>
      <c r="J14937" s="119" t="s">
        <v>17</v>
      </c>
      <c r="K14937" s="1">
        <v>46255.758941458334</v>
      </c>
      <c r="L14937">
        <v>11</v>
      </c>
      <c r="M14937">
        <v>0</v>
      </c>
      <c r="N14937">
        <v>1</v>
      </c>
      <c r="O14937">
        <v>0</v>
      </c>
      <c r="P14937" s="119" t="s">
        <v>20254</v>
      </c>
    </row>
    <row r="14938" spans="1:16" x14ac:dyDescent="0.25">
      <c r="A14938">
        <v>28845</v>
      </c>
      <c r="B14938" s="119" t="s">
        <v>9430</v>
      </c>
      <c r="C14938">
        <v>56</v>
      </c>
      <c r="E14938">
        <v>1153</v>
      </c>
      <c r="F14938">
        <v>61</v>
      </c>
      <c r="G14938">
        <v>127</v>
      </c>
      <c r="H14938">
        <v>105</v>
      </c>
      <c r="I14938" s="119" t="s">
        <v>4726</v>
      </c>
      <c r="J14938" s="119" t="s">
        <v>17</v>
      </c>
      <c r="K14938" s="1">
        <v>46255.758941458334</v>
      </c>
      <c r="L14938">
        <v>9</v>
      </c>
      <c r="M14938">
        <v>1</v>
      </c>
      <c r="N14938">
        <v>1</v>
      </c>
      <c r="O14938">
        <v>1</v>
      </c>
      <c r="P14938" s="119" t="s">
        <v>20254</v>
      </c>
    </row>
    <row r="14939" spans="1:16" x14ac:dyDescent="0.25">
      <c r="A14939">
        <v>28846</v>
      </c>
      <c r="B14939" s="119" t="s">
        <v>9430</v>
      </c>
      <c r="C14939">
        <v>60</v>
      </c>
      <c r="E14939">
        <v>0</v>
      </c>
      <c r="F14939">
        <v>0</v>
      </c>
      <c r="G14939">
        <v>198</v>
      </c>
      <c r="H14939">
        <v>108</v>
      </c>
      <c r="I14939" s="119" t="s">
        <v>4726</v>
      </c>
      <c r="J14939" s="119" t="s">
        <v>17</v>
      </c>
      <c r="K14939" s="1">
        <v>46255.758941458334</v>
      </c>
      <c r="L14939">
        <v>0</v>
      </c>
      <c r="M14939">
        <v>3</v>
      </c>
      <c r="N14939">
        <v>0</v>
      </c>
      <c r="O14939">
        <v>0</v>
      </c>
      <c r="P14939" s="119" t="s">
        <v>20254</v>
      </c>
    </row>
    <row r="14940" spans="1:16" x14ac:dyDescent="0.25">
      <c r="A14940">
        <v>28847</v>
      </c>
      <c r="B14940" s="119" t="s">
        <v>9430</v>
      </c>
      <c r="C14940">
        <v>64</v>
      </c>
      <c r="E14940">
        <v>0</v>
      </c>
      <c r="F14940">
        <v>0</v>
      </c>
      <c r="G14940">
        <v>461</v>
      </c>
      <c r="H14940">
        <v>71</v>
      </c>
      <c r="I14940" s="119" t="s">
        <v>4726</v>
      </c>
      <c r="J14940" s="119" t="s">
        <v>17</v>
      </c>
      <c r="K14940" s="1">
        <v>46255.758941458334</v>
      </c>
      <c r="L14940">
        <v>0</v>
      </c>
      <c r="M14940">
        <v>4</v>
      </c>
      <c r="N14940">
        <v>0</v>
      </c>
      <c r="O14940">
        <v>1</v>
      </c>
      <c r="P14940" s="119" t="s">
        <v>20254</v>
      </c>
    </row>
    <row r="14941" spans="1:16" x14ac:dyDescent="0.25">
      <c r="A14941">
        <v>28848</v>
      </c>
      <c r="B14941" s="119" t="s">
        <v>9430</v>
      </c>
      <c r="C14941">
        <v>68</v>
      </c>
      <c r="E14941">
        <v>0</v>
      </c>
      <c r="F14941">
        <v>0</v>
      </c>
      <c r="G14941">
        <v>312</v>
      </c>
      <c r="H14941">
        <v>58</v>
      </c>
      <c r="I14941" s="119" t="s">
        <v>4726</v>
      </c>
      <c r="J14941" s="119" t="s">
        <v>17</v>
      </c>
      <c r="K14941" s="1">
        <v>46255.758941458334</v>
      </c>
      <c r="L14941">
        <v>0</v>
      </c>
      <c r="M14941">
        <v>0</v>
      </c>
      <c r="N14941">
        <v>0</v>
      </c>
      <c r="O14941">
        <v>0</v>
      </c>
      <c r="P14941" s="119" t="s">
        <v>20254</v>
      </c>
    </row>
    <row r="14942" spans="1:16" x14ac:dyDescent="0.25">
      <c r="A14942">
        <v>28849</v>
      </c>
      <c r="B14942" s="119" t="s">
        <v>9431</v>
      </c>
      <c r="C14942">
        <v>4</v>
      </c>
      <c r="E14942">
        <v>766</v>
      </c>
      <c r="F14942">
        <v>17</v>
      </c>
      <c r="G14942">
        <v>235</v>
      </c>
      <c r="H14942">
        <v>54</v>
      </c>
      <c r="I14942" s="119" t="s">
        <v>4726</v>
      </c>
      <c r="J14942" s="119" t="s">
        <v>17</v>
      </c>
      <c r="K14942" s="1">
        <v>46255.758941458334</v>
      </c>
      <c r="L14942">
        <v>0</v>
      </c>
      <c r="M14942">
        <v>1</v>
      </c>
      <c r="N14942">
        <v>0</v>
      </c>
      <c r="O14942">
        <v>0</v>
      </c>
      <c r="P14942" s="119" t="s">
        <v>20254</v>
      </c>
    </row>
    <row r="14943" spans="1:16" x14ac:dyDescent="0.25">
      <c r="A14943">
        <v>28850</v>
      </c>
      <c r="B14943" s="119" t="s">
        <v>9431</v>
      </c>
      <c r="C14943">
        <v>8</v>
      </c>
      <c r="E14943">
        <v>1482</v>
      </c>
      <c r="F14943">
        <v>24</v>
      </c>
      <c r="G14943">
        <v>754</v>
      </c>
      <c r="H14943">
        <v>50</v>
      </c>
      <c r="I14943" s="119" t="s">
        <v>4726</v>
      </c>
      <c r="J14943" s="119" t="s">
        <v>17</v>
      </c>
      <c r="K14943" s="1">
        <v>46255.758941458334</v>
      </c>
      <c r="L14943">
        <v>0</v>
      </c>
      <c r="M14943">
        <v>4</v>
      </c>
      <c r="N14943">
        <v>0</v>
      </c>
      <c r="O14943">
        <v>1</v>
      </c>
      <c r="P14943" s="119" t="s">
        <v>20254</v>
      </c>
    </row>
    <row r="14944" spans="1:16" x14ac:dyDescent="0.25">
      <c r="A14944">
        <v>28851</v>
      </c>
      <c r="B14944" s="119" t="s">
        <v>9431</v>
      </c>
      <c r="C14944">
        <v>12</v>
      </c>
      <c r="E14944">
        <v>576</v>
      </c>
      <c r="F14944">
        <v>20</v>
      </c>
      <c r="G14944">
        <v>204</v>
      </c>
      <c r="H14944">
        <v>57</v>
      </c>
      <c r="I14944" s="119" t="s">
        <v>4726</v>
      </c>
      <c r="J14944" s="119" t="s">
        <v>17</v>
      </c>
      <c r="K14944" s="1">
        <v>46255.758941458334</v>
      </c>
      <c r="L14944">
        <v>0</v>
      </c>
      <c r="M14944">
        <v>0</v>
      </c>
      <c r="N14944">
        <v>0</v>
      </c>
      <c r="O14944">
        <v>0</v>
      </c>
      <c r="P14944" s="119" t="s">
        <v>20254</v>
      </c>
    </row>
    <row r="14945" spans="1:16" x14ac:dyDescent="0.25">
      <c r="A14945">
        <v>28852</v>
      </c>
      <c r="B14945" s="119" t="s">
        <v>9431</v>
      </c>
      <c r="C14945">
        <v>16</v>
      </c>
      <c r="E14945">
        <v>4695</v>
      </c>
      <c r="F14945">
        <v>19</v>
      </c>
      <c r="G14945">
        <v>88</v>
      </c>
      <c r="H14945">
        <v>82</v>
      </c>
      <c r="I14945" s="119" t="s">
        <v>4726</v>
      </c>
      <c r="J14945" s="119" t="s">
        <v>17</v>
      </c>
      <c r="K14945" s="1">
        <v>46255.758941458334</v>
      </c>
      <c r="L14945">
        <v>10</v>
      </c>
      <c r="M14945">
        <v>2</v>
      </c>
      <c r="N14945">
        <v>4</v>
      </c>
      <c r="O14945">
        <v>0</v>
      </c>
      <c r="P14945" s="119" t="s">
        <v>20254</v>
      </c>
    </row>
    <row r="14946" spans="1:16" x14ac:dyDescent="0.25">
      <c r="A14946">
        <v>28853</v>
      </c>
      <c r="B14946" s="119" t="s">
        <v>9432</v>
      </c>
      <c r="C14946">
        <v>20</v>
      </c>
      <c r="E14946">
        <v>18153</v>
      </c>
      <c r="F14946">
        <v>70</v>
      </c>
      <c r="G14946">
        <v>165</v>
      </c>
      <c r="H14946">
        <v>170</v>
      </c>
      <c r="I14946" s="119" t="s">
        <v>4726</v>
      </c>
      <c r="J14946" s="119" t="s">
        <v>17</v>
      </c>
      <c r="K14946" s="1">
        <v>46255.758941458334</v>
      </c>
      <c r="L14946">
        <v>12</v>
      </c>
      <c r="M14946">
        <v>1</v>
      </c>
      <c r="N14946">
        <v>2</v>
      </c>
      <c r="O14946">
        <v>1</v>
      </c>
      <c r="P14946" s="119" t="s">
        <v>20254</v>
      </c>
    </row>
    <row r="14947" spans="1:16" x14ac:dyDescent="0.25">
      <c r="A14947">
        <v>28854</v>
      </c>
      <c r="B14947" s="119" t="s">
        <v>9432</v>
      </c>
      <c r="C14947">
        <v>24</v>
      </c>
      <c r="E14947">
        <v>1444</v>
      </c>
      <c r="F14947">
        <v>95</v>
      </c>
      <c r="G14947">
        <v>120</v>
      </c>
      <c r="H14947">
        <v>149</v>
      </c>
      <c r="I14947" s="119" t="s">
        <v>4726</v>
      </c>
      <c r="J14947" s="119" t="s">
        <v>17</v>
      </c>
      <c r="K14947" s="1">
        <v>46255.758941458334</v>
      </c>
      <c r="L14947">
        <v>11</v>
      </c>
      <c r="M14947">
        <v>0</v>
      </c>
      <c r="N14947">
        <v>1</v>
      </c>
      <c r="O14947">
        <v>0</v>
      </c>
      <c r="P14947" s="119" t="s">
        <v>20254</v>
      </c>
    </row>
    <row r="14948" spans="1:16" x14ac:dyDescent="0.25">
      <c r="A14948">
        <v>28855</v>
      </c>
      <c r="B14948" s="119" t="s">
        <v>9432</v>
      </c>
      <c r="C14948">
        <v>28</v>
      </c>
      <c r="E14948">
        <v>337</v>
      </c>
      <c r="F14948">
        <v>30</v>
      </c>
      <c r="G14948">
        <v>136</v>
      </c>
      <c r="H14948">
        <v>183</v>
      </c>
      <c r="I14948" s="119" t="s">
        <v>4726</v>
      </c>
      <c r="J14948" s="119" t="s">
        <v>17</v>
      </c>
      <c r="K14948" s="1">
        <v>46255.758941458334</v>
      </c>
      <c r="L14948">
        <v>3</v>
      </c>
      <c r="M14948">
        <v>3</v>
      </c>
      <c r="N14948">
        <v>1</v>
      </c>
      <c r="O14948">
        <v>0</v>
      </c>
      <c r="P14948" s="119" t="s">
        <v>20254</v>
      </c>
    </row>
    <row r="14949" spans="1:16" x14ac:dyDescent="0.25">
      <c r="A14949">
        <v>28856</v>
      </c>
      <c r="B14949" s="119" t="s">
        <v>9432</v>
      </c>
      <c r="C14949">
        <v>32</v>
      </c>
      <c r="E14949">
        <v>2155</v>
      </c>
      <c r="F14949">
        <v>65</v>
      </c>
      <c r="G14949">
        <v>152</v>
      </c>
      <c r="H14949">
        <v>158</v>
      </c>
      <c r="I14949" s="119" t="s">
        <v>4726</v>
      </c>
      <c r="J14949" s="119" t="s">
        <v>17</v>
      </c>
      <c r="K14949" s="1">
        <v>46255.758941458334</v>
      </c>
      <c r="L14949">
        <v>9</v>
      </c>
      <c r="M14949">
        <v>2</v>
      </c>
      <c r="N14949">
        <v>2</v>
      </c>
      <c r="O14949">
        <v>0</v>
      </c>
      <c r="P14949" s="119" t="s">
        <v>20254</v>
      </c>
    </row>
    <row r="14950" spans="1:16" x14ac:dyDescent="0.25">
      <c r="A14950">
        <v>28857</v>
      </c>
      <c r="B14950" s="119" t="s">
        <v>9432</v>
      </c>
      <c r="C14950">
        <v>36</v>
      </c>
      <c r="E14950">
        <v>507</v>
      </c>
      <c r="F14950">
        <v>91</v>
      </c>
      <c r="G14950">
        <v>161</v>
      </c>
      <c r="H14950">
        <v>141</v>
      </c>
      <c r="I14950" s="119" t="s">
        <v>4726</v>
      </c>
      <c r="J14950" s="119" t="s">
        <v>17</v>
      </c>
      <c r="K14950" s="1">
        <v>46255.758941458334</v>
      </c>
      <c r="L14950">
        <v>6</v>
      </c>
      <c r="M14950">
        <v>0</v>
      </c>
      <c r="N14950">
        <v>3</v>
      </c>
      <c r="O14950">
        <v>0</v>
      </c>
      <c r="P14950" s="119" t="s">
        <v>20254</v>
      </c>
    </row>
    <row r="14951" spans="1:16" x14ac:dyDescent="0.25">
      <c r="A14951">
        <v>28858</v>
      </c>
      <c r="B14951" s="119" t="s">
        <v>9432</v>
      </c>
      <c r="C14951">
        <v>40</v>
      </c>
      <c r="E14951">
        <v>222</v>
      </c>
      <c r="F14951">
        <v>36</v>
      </c>
      <c r="G14951">
        <v>221</v>
      </c>
      <c r="H14951">
        <v>200</v>
      </c>
      <c r="I14951" s="119" t="s">
        <v>4726</v>
      </c>
      <c r="J14951" s="119" t="s">
        <v>17</v>
      </c>
      <c r="K14951" s="1">
        <v>46255.758941458334</v>
      </c>
      <c r="L14951">
        <v>9</v>
      </c>
      <c r="M14951">
        <v>0</v>
      </c>
      <c r="N14951">
        <v>5</v>
      </c>
      <c r="O14951">
        <v>0</v>
      </c>
      <c r="P14951" s="119" t="s">
        <v>20254</v>
      </c>
    </row>
    <row r="14952" spans="1:16" x14ac:dyDescent="0.25">
      <c r="A14952">
        <v>28859</v>
      </c>
      <c r="B14952" s="119" t="s">
        <v>9432</v>
      </c>
      <c r="C14952">
        <v>44</v>
      </c>
      <c r="E14952">
        <v>1723</v>
      </c>
      <c r="F14952">
        <v>63</v>
      </c>
      <c r="G14952">
        <v>125</v>
      </c>
      <c r="H14952">
        <v>100</v>
      </c>
      <c r="I14952" s="119" t="s">
        <v>4726</v>
      </c>
      <c r="J14952" s="119" t="s">
        <v>17</v>
      </c>
      <c r="K14952" s="1">
        <v>46255.758941458334</v>
      </c>
      <c r="L14952">
        <v>9</v>
      </c>
      <c r="M14952">
        <v>0</v>
      </c>
      <c r="N14952">
        <v>2</v>
      </c>
      <c r="O14952">
        <v>0</v>
      </c>
      <c r="P14952" s="119" t="s">
        <v>20254</v>
      </c>
    </row>
    <row r="14953" spans="1:16" x14ac:dyDescent="0.25">
      <c r="A14953">
        <v>28860</v>
      </c>
      <c r="B14953" s="119" t="s">
        <v>9432</v>
      </c>
      <c r="C14953">
        <v>48</v>
      </c>
      <c r="E14953">
        <v>1362</v>
      </c>
      <c r="F14953">
        <v>49</v>
      </c>
      <c r="G14953">
        <v>108</v>
      </c>
      <c r="H14953">
        <v>132</v>
      </c>
      <c r="I14953" s="119" t="s">
        <v>4726</v>
      </c>
      <c r="J14953" s="119" t="s">
        <v>17</v>
      </c>
      <c r="K14953" s="1">
        <v>46255.758941458334</v>
      </c>
      <c r="L14953">
        <v>5</v>
      </c>
      <c r="M14953">
        <v>0</v>
      </c>
      <c r="N14953">
        <v>1</v>
      </c>
      <c r="O14953">
        <v>0</v>
      </c>
      <c r="P14953" s="119" t="s">
        <v>20254</v>
      </c>
    </row>
    <row r="14954" spans="1:16" x14ac:dyDescent="0.25">
      <c r="A14954">
        <v>28861</v>
      </c>
      <c r="B14954" s="119" t="s">
        <v>9433</v>
      </c>
      <c r="C14954">
        <v>52</v>
      </c>
      <c r="E14954">
        <v>2126</v>
      </c>
      <c r="F14954">
        <v>83</v>
      </c>
      <c r="G14954">
        <v>119</v>
      </c>
      <c r="H14954">
        <v>143</v>
      </c>
      <c r="I14954" s="119" t="s">
        <v>4726</v>
      </c>
      <c r="J14954" s="119" t="s">
        <v>17</v>
      </c>
      <c r="K14954" s="1">
        <v>46255.758941458334</v>
      </c>
      <c r="L14954">
        <v>7</v>
      </c>
      <c r="M14954">
        <v>1</v>
      </c>
      <c r="N14954">
        <v>1</v>
      </c>
      <c r="O14954">
        <v>0</v>
      </c>
      <c r="P14954" s="119" t="s">
        <v>20254</v>
      </c>
    </row>
    <row r="14955" spans="1:16" x14ac:dyDescent="0.25">
      <c r="A14955">
        <v>28862</v>
      </c>
      <c r="B14955" s="119" t="s">
        <v>9433</v>
      </c>
      <c r="C14955">
        <v>56</v>
      </c>
      <c r="E14955">
        <v>1260</v>
      </c>
      <c r="F14955">
        <v>48</v>
      </c>
      <c r="G14955">
        <v>141</v>
      </c>
      <c r="H14955">
        <v>233</v>
      </c>
      <c r="I14955" s="119" t="s">
        <v>4726</v>
      </c>
      <c r="J14955" s="119" t="s">
        <v>17</v>
      </c>
      <c r="K14955" s="1">
        <v>46255.758941458334</v>
      </c>
      <c r="L14955">
        <v>3</v>
      </c>
      <c r="M14955">
        <v>0</v>
      </c>
      <c r="N14955">
        <v>0</v>
      </c>
      <c r="O14955">
        <v>0</v>
      </c>
      <c r="P14955" s="119" t="s">
        <v>20254</v>
      </c>
    </row>
    <row r="14956" spans="1:16" x14ac:dyDescent="0.25">
      <c r="A14956">
        <v>28863</v>
      </c>
      <c r="B14956" s="119" t="s">
        <v>9433</v>
      </c>
      <c r="C14956">
        <v>60</v>
      </c>
      <c r="E14956">
        <v>5513</v>
      </c>
      <c r="F14956">
        <v>55</v>
      </c>
      <c r="G14956">
        <v>220</v>
      </c>
      <c r="H14956">
        <v>341</v>
      </c>
      <c r="I14956" s="119" t="s">
        <v>4726</v>
      </c>
      <c r="J14956" s="119" t="s">
        <v>17</v>
      </c>
      <c r="K14956" s="1">
        <v>46255.758941458334</v>
      </c>
      <c r="L14956">
        <v>50</v>
      </c>
      <c r="M14956">
        <v>3</v>
      </c>
      <c r="N14956">
        <v>2</v>
      </c>
      <c r="O14956">
        <v>0</v>
      </c>
      <c r="P14956" s="119" t="s">
        <v>20254</v>
      </c>
    </row>
    <row r="14957" spans="1:16" x14ac:dyDescent="0.25">
      <c r="A14957">
        <v>28864</v>
      </c>
      <c r="B14957" s="119" t="s">
        <v>9433</v>
      </c>
      <c r="C14957">
        <v>64</v>
      </c>
      <c r="E14957">
        <v>881</v>
      </c>
      <c r="F14957">
        <v>49</v>
      </c>
      <c r="G14957">
        <v>160</v>
      </c>
      <c r="H14957">
        <v>78</v>
      </c>
      <c r="I14957" s="119" t="s">
        <v>4726</v>
      </c>
      <c r="J14957" s="119" t="s">
        <v>17</v>
      </c>
      <c r="K14957" s="1">
        <v>46255.758941458334</v>
      </c>
      <c r="L14957">
        <v>5</v>
      </c>
      <c r="M14957">
        <v>0</v>
      </c>
      <c r="N14957">
        <v>1</v>
      </c>
      <c r="O14957">
        <v>0</v>
      </c>
      <c r="P14957" s="119" t="s">
        <v>20254</v>
      </c>
    </row>
    <row r="14958" spans="1:16" x14ac:dyDescent="0.25">
      <c r="A14958">
        <v>28865</v>
      </c>
      <c r="B14958" s="119" t="s">
        <v>9433</v>
      </c>
      <c r="C14958">
        <v>68</v>
      </c>
      <c r="E14958">
        <v>0</v>
      </c>
      <c r="F14958">
        <v>0</v>
      </c>
      <c r="G14958">
        <v>303</v>
      </c>
      <c r="H14958">
        <v>88</v>
      </c>
      <c r="I14958" s="119" t="s">
        <v>4726</v>
      </c>
      <c r="J14958" s="119" t="s">
        <v>17</v>
      </c>
      <c r="K14958" s="1">
        <v>46255.758941458334</v>
      </c>
      <c r="L14958">
        <v>0</v>
      </c>
      <c r="M14958">
        <v>0</v>
      </c>
      <c r="N14958">
        <v>0</v>
      </c>
      <c r="O14958">
        <v>0</v>
      </c>
      <c r="P14958" s="119" t="s">
        <v>20254</v>
      </c>
    </row>
    <row r="14959" spans="1:16" x14ac:dyDescent="0.25">
      <c r="A14959">
        <v>28866</v>
      </c>
      <c r="B14959" s="119" t="s">
        <v>9434</v>
      </c>
      <c r="C14959">
        <v>4</v>
      </c>
      <c r="E14959">
        <v>1124</v>
      </c>
      <c r="F14959">
        <v>13</v>
      </c>
      <c r="G14959">
        <v>445</v>
      </c>
      <c r="H14959">
        <v>33</v>
      </c>
      <c r="I14959" s="119" t="s">
        <v>4726</v>
      </c>
      <c r="J14959" s="119" t="s">
        <v>17</v>
      </c>
      <c r="K14959" s="1">
        <v>46255.758941458334</v>
      </c>
      <c r="L14959">
        <v>0</v>
      </c>
      <c r="M14959">
        <v>0</v>
      </c>
      <c r="N14959">
        <v>0</v>
      </c>
      <c r="O14959">
        <v>0</v>
      </c>
      <c r="P14959" s="119" t="s">
        <v>20254</v>
      </c>
    </row>
    <row r="14960" spans="1:16" x14ac:dyDescent="0.25">
      <c r="A14960">
        <v>28867</v>
      </c>
      <c r="B14960" s="119" t="s">
        <v>9434</v>
      </c>
      <c r="C14960">
        <v>8</v>
      </c>
      <c r="E14960">
        <v>288</v>
      </c>
      <c r="F14960">
        <v>14</v>
      </c>
      <c r="G14960">
        <v>349</v>
      </c>
      <c r="H14960">
        <v>40</v>
      </c>
      <c r="I14960" s="119" t="s">
        <v>4726</v>
      </c>
      <c r="J14960" s="119" t="s">
        <v>17</v>
      </c>
      <c r="K14960" s="1">
        <v>46255.758941458334</v>
      </c>
      <c r="L14960">
        <v>0</v>
      </c>
      <c r="M14960">
        <v>0</v>
      </c>
      <c r="N14960">
        <v>0</v>
      </c>
      <c r="O14960">
        <v>0</v>
      </c>
      <c r="P14960" s="119" t="s">
        <v>20254</v>
      </c>
    </row>
    <row r="14961" spans="1:16" x14ac:dyDescent="0.25">
      <c r="A14961">
        <v>28868</v>
      </c>
      <c r="B14961" s="119" t="s">
        <v>9434</v>
      </c>
      <c r="C14961">
        <v>12</v>
      </c>
      <c r="E14961">
        <v>505</v>
      </c>
      <c r="F14961">
        <v>14</v>
      </c>
      <c r="G14961">
        <v>186</v>
      </c>
      <c r="H14961">
        <v>24</v>
      </c>
      <c r="I14961" s="119" t="s">
        <v>4726</v>
      </c>
      <c r="J14961" s="119" t="s">
        <v>17</v>
      </c>
      <c r="K14961" s="1">
        <v>46255.758941458334</v>
      </c>
      <c r="L14961">
        <v>0</v>
      </c>
      <c r="M14961">
        <v>2</v>
      </c>
      <c r="N14961">
        <v>0</v>
      </c>
      <c r="O14961">
        <v>0</v>
      </c>
      <c r="P14961" s="119" t="s">
        <v>20254</v>
      </c>
    </row>
    <row r="14962" spans="1:16" x14ac:dyDescent="0.25">
      <c r="A14962">
        <v>28869</v>
      </c>
      <c r="B14962" s="119" t="s">
        <v>9434</v>
      </c>
      <c r="C14962">
        <v>16</v>
      </c>
      <c r="E14962">
        <v>1196</v>
      </c>
      <c r="F14962">
        <v>18</v>
      </c>
      <c r="G14962">
        <v>231</v>
      </c>
      <c r="H14962">
        <v>45</v>
      </c>
      <c r="I14962" s="119" t="s">
        <v>4726</v>
      </c>
      <c r="J14962" s="119" t="s">
        <v>17</v>
      </c>
      <c r="K14962" s="1">
        <v>46255.758941458334</v>
      </c>
      <c r="L14962">
        <v>18</v>
      </c>
      <c r="M14962">
        <v>0</v>
      </c>
      <c r="N14962">
        <v>3</v>
      </c>
      <c r="O14962">
        <v>0</v>
      </c>
      <c r="P14962" s="119" t="s">
        <v>20254</v>
      </c>
    </row>
    <row r="14963" spans="1:16" x14ac:dyDescent="0.25">
      <c r="A14963">
        <v>28870</v>
      </c>
      <c r="B14963" s="119" t="s">
        <v>9435</v>
      </c>
      <c r="C14963">
        <v>20</v>
      </c>
      <c r="E14963">
        <v>348</v>
      </c>
      <c r="F14963">
        <v>29</v>
      </c>
      <c r="G14963">
        <v>224</v>
      </c>
      <c r="H14963">
        <v>44</v>
      </c>
      <c r="I14963" s="119" t="s">
        <v>4726</v>
      </c>
      <c r="J14963" s="119" t="s">
        <v>17</v>
      </c>
      <c r="K14963" s="1">
        <v>46255.758941458334</v>
      </c>
      <c r="L14963">
        <v>3</v>
      </c>
      <c r="M14963">
        <v>0</v>
      </c>
      <c r="N14963">
        <v>0</v>
      </c>
      <c r="O14963">
        <v>0</v>
      </c>
      <c r="P14963" s="119" t="s">
        <v>20254</v>
      </c>
    </row>
    <row r="14964" spans="1:16" x14ac:dyDescent="0.25">
      <c r="A14964">
        <v>28871</v>
      </c>
      <c r="B14964" s="119" t="s">
        <v>9435</v>
      </c>
      <c r="C14964">
        <v>24</v>
      </c>
      <c r="E14964">
        <v>775</v>
      </c>
      <c r="F14964">
        <v>25</v>
      </c>
      <c r="G14964">
        <v>231</v>
      </c>
      <c r="H14964">
        <v>76</v>
      </c>
      <c r="I14964" s="119" t="s">
        <v>4726</v>
      </c>
      <c r="J14964" s="119" t="s">
        <v>17</v>
      </c>
      <c r="K14964" s="1">
        <v>46255.758941458334</v>
      </c>
      <c r="L14964">
        <v>5</v>
      </c>
      <c r="M14964">
        <v>1</v>
      </c>
      <c r="N14964">
        <v>1</v>
      </c>
      <c r="O14964">
        <v>0</v>
      </c>
      <c r="P14964" s="119" t="s">
        <v>20254</v>
      </c>
    </row>
    <row r="14965" spans="1:16" x14ac:dyDescent="0.25">
      <c r="A14965">
        <v>28872</v>
      </c>
      <c r="B14965" s="119" t="s">
        <v>9435</v>
      </c>
      <c r="C14965">
        <v>28</v>
      </c>
      <c r="E14965">
        <v>164</v>
      </c>
      <c r="F14965">
        <v>33</v>
      </c>
      <c r="G14965">
        <v>101</v>
      </c>
      <c r="H14965">
        <v>80</v>
      </c>
      <c r="I14965" s="119" t="s">
        <v>4726</v>
      </c>
      <c r="J14965" s="119" t="s">
        <v>17</v>
      </c>
      <c r="K14965" s="1">
        <v>46255.758941458334</v>
      </c>
      <c r="L14965">
        <v>2</v>
      </c>
      <c r="M14965">
        <v>0</v>
      </c>
      <c r="N14965">
        <v>1</v>
      </c>
      <c r="O14965">
        <v>0</v>
      </c>
      <c r="P14965" s="119" t="s">
        <v>20254</v>
      </c>
    </row>
    <row r="14966" spans="1:16" x14ac:dyDescent="0.25">
      <c r="A14966">
        <v>28873</v>
      </c>
      <c r="B14966" s="119" t="s">
        <v>9435</v>
      </c>
      <c r="C14966">
        <v>32</v>
      </c>
      <c r="E14966">
        <v>592</v>
      </c>
      <c r="F14966">
        <v>31</v>
      </c>
      <c r="G14966">
        <v>399</v>
      </c>
      <c r="H14966">
        <v>86</v>
      </c>
      <c r="I14966" s="119" t="s">
        <v>4726</v>
      </c>
      <c r="J14966" s="119" t="s">
        <v>17</v>
      </c>
      <c r="K14966" s="1">
        <v>46255.758941458334</v>
      </c>
      <c r="L14966">
        <v>5</v>
      </c>
      <c r="M14966">
        <v>0</v>
      </c>
      <c r="N14966">
        <v>2</v>
      </c>
      <c r="O14966">
        <v>0</v>
      </c>
      <c r="P14966" s="119" t="s">
        <v>20254</v>
      </c>
    </row>
    <row r="14967" spans="1:16" x14ac:dyDescent="0.25">
      <c r="A14967">
        <v>28874</v>
      </c>
      <c r="B14967" s="119" t="s">
        <v>9435</v>
      </c>
      <c r="C14967">
        <v>36</v>
      </c>
      <c r="E14967">
        <v>658</v>
      </c>
      <c r="F14967">
        <v>35</v>
      </c>
      <c r="G14967">
        <v>206</v>
      </c>
      <c r="H14967">
        <v>97</v>
      </c>
      <c r="I14967" s="119" t="s">
        <v>4726</v>
      </c>
      <c r="J14967" s="119" t="s">
        <v>17</v>
      </c>
      <c r="K14967" s="1">
        <v>46255.758941458334</v>
      </c>
      <c r="L14967">
        <v>2</v>
      </c>
      <c r="M14967">
        <v>1</v>
      </c>
      <c r="N14967">
        <v>0</v>
      </c>
      <c r="O14967">
        <v>0</v>
      </c>
      <c r="P14967" s="119" t="s">
        <v>20254</v>
      </c>
    </row>
    <row r="14968" spans="1:16" x14ac:dyDescent="0.25">
      <c r="A14968">
        <v>28875</v>
      </c>
      <c r="B14968" s="119" t="s">
        <v>9435</v>
      </c>
      <c r="C14968">
        <v>40</v>
      </c>
      <c r="E14968">
        <v>1432</v>
      </c>
      <c r="F14968">
        <v>40</v>
      </c>
      <c r="G14968">
        <v>79</v>
      </c>
      <c r="H14968">
        <v>200</v>
      </c>
      <c r="I14968" s="119" t="s">
        <v>4726</v>
      </c>
      <c r="J14968" s="119" t="s">
        <v>17</v>
      </c>
      <c r="K14968" s="1">
        <v>46255.758941458334</v>
      </c>
      <c r="L14968">
        <v>6</v>
      </c>
      <c r="M14968">
        <v>0</v>
      </c>
      <c r="N14968">
        <v>2</v>
      </c>
      <c r="O14968">
        <v>0</v>
      </c>
      <c r="P14968" s="119" t="s">
        <v>20254</v>
      </c>
    </row>
    <row r="14969" spans="1:16" x14ac:dyDescent="0.25">
      <c r="A14969">
        <v>28876</v>
      </c>
      <c r="B14969" s="119" t="s">
        <v>9435</v>
      </c>
      <c r="C14969">
        <v>44</v>
      </c>
      <c r="E14969">
        <v>715</v>
      </c>
      <c r="F14969">
        <v>38</v>
      </c>
      <c r="G14969">
        <v>117</v>
      </c>
      <c r="H14969">
        <v>103</v>
      </c>
      <c r="I14969" s="119" t="s">
        <v>4726</v>
      </c>
      <c r="J14969" s="119" t="s">
        <v>17</v>
      </c>
      <c r="K14969" s="1">
        <v>46255.758941458334</v>
      </c>
      <c r="L14969">
        <v>2</v>
      </c>
      <c r="M14969">
        <v>0</v>
      </c>
      <c r="N14969">
        <v>0</v>
      </c>
      <c r="O14969">
        <v>0</v>
      </c>
      <c r="P14969" s="119" t="s">
        <v>20254</v>
      </c>
    </row>
    <row r="14970" spans="1:16" x14ac:dyDescent="0.25">
      <c r="A14970">
        <v>28877</v>
      </c>
      <c r="B14970" s="119" t="s">
        <v>9435</v>
      </c>
      <c r="C14970">
        <v>48</v>
      </c>
      <c r="E14970">
        <v>510</v>
      </c>
      <c r="F14970">
        <v>75</v>
      </c>
      <c r="G14970">
        <v>93</v>
      </c>
      <c r="H14970">
        <v>100</v>
      </c>
      <c r="I14970" s="119" t="s">
        <v>4726</v>
      </c>
      <c r="J14970" s="119" t="s">
        <v>17</v>
      </c>
      <c r="K14970" s="1">
        <v>46255.758941458334</v>
      </c>
      <c r="L14970">
        <v>5</v>
      </c>
      <c r="M14970">
        <v>0</v>
      </c>
      <c r="N14970">
        <v>2</v>
      </c>
      <c r="O14970">
        <v>0</v>
      </c>
      <c r="P14970" s="119" t="s">
        <v>20254</v>
      </c>
    </row>
    <row r="14971" spans="1:16" x14ac:dyDescent="0.25">
      <c r="A14971">
        <v>28878</v>
      </c>
      <c r="B14971" s="119" t="s">
        <v>9436</v>
      </c>
      <c r="C14971">
        <v>52</v>
      </c>
      <c r="E14971">
        <v>1121</v>
      </c>
      <c r="F14971">
        <v>52</v>
      </c>
      <c r="G14971">
        <v>86</v>
      </c>
      <c r="H14971">
        <v>220</v>
      </c>
      <c r="I14971" s="119" t="s">
        <v>4726</v>
      </c>
      <c r="J14971" s="119" t="s">
        <v>17</v>
      </c>
      <c r="K14971" s="1">
        <v>46255.758941458334</v>
      </c>
      <c r="L14971">
        <v>10</v>
      </c>
      <c r="M14971">
        <v>0</v>
      </c>
      <c r="N14971">
        <v>4</v>
      </c>
      <c r="O14971">
        <v>0</v>
      </c>
      <c r="P14971" s="119" t="s">
        <v>20254</v>
      </c>
    </row>
    <row r="14972" spans="1:16" x14ac:dyDescent="0.25">
      <c r="A14972">
        <v>28879</v>
      </c>
      <c r="B14972" s="119" t="s">
        <v>9436</v>
      </c>
      <c r="C14972">
        <v>56</v>
      </c>
      <c r="E14972">
        <v>575</v>
      </c>
      <c r="F14972">
        <v>65</v>
      </c>
      <c r="G14972">
        <v>78</v>
      </c>
      <c r="H14972">
        <v>109</v>
      </c>
      <c r="I14972" s="119" t="s">
        <v>4726</v>
      </c>
      <c r="J14972" s="119" t="s">
        <v>17</v>
      </c>
      <c r="K14972" s="1">
        <v>46255.758941458334</v>
      </c>
      <c r="L14972">
        <v>1</v>
      </c>
      <c r="M14972">
        <v>0</v>
      </c>
      <c r="N14972">
        <v>0</v>
      </c>
      <c r="O14972">
        <v>0</v>
      </c>
      <c r="P14972" s="119" t="s">
        <v>20254</v>
      </c>
    </row>
    <row r="14973" spans="1:16" x14ac:dyDescent="0.25">
      <c r="A14973">
        <v>28880</v>
      </c>
      <c r="B14973" s="119" t="s">
        <v>9436</v>
      </c>
      <c r="C14973">
        <v>60</v>
      </c>
      <c r="E14973">
        <v>286</v>
      </c>
      <c r="F14973">
        <v>46</v>
      </c>
      <c r="G14973">
        <v>52</v>
      </c>
      <c r="H14973">
        <v>98</v>
      </c>
      <c r="I14973" s="119" t="s">
        <v>4726</v>
      </c>
      <c r="J14973" s="119" t="s">
        <v>17</v>
      </c>
      <c r="K14973" s="1">
        <v>46255.758941458334</v>
      </c>
      <c r="L14973">
        <v>1</v>
      </c>
      <c r="M14973">
        <v>0</v>
      </c>
      <c r="N14973">
        <v>1</v>
      </c>
      <c r="O14973">
        <v>0</v>
      </c>
      <c r="P14973" s="119" t="s">
        <v>20254</v>
      </c>
    </row>
    <row r="14974" spans="1:16" x14ac:dyDescent="0.25">
      <c r="A14974">
        <v>28881</v>
      </c>
      <c r="B14974" s="119" t="s">
        <v>9436</v>
      </c>
      <c r="C14974">
        <v>64</v>
      </c>
      <c r="E14974">
        <v>1195</v>
      </c>
      <c r="F14974">
        <v>49</v>
      </c>
      <c r="G14974">
        <v>119</v>
      </c>
      <c r="H14974">
        <v>93</v>
      </c>
      <c r="I14974" s="119" t="s">
        <v>4726</v>
      </c>
      <c r="J14974" s="119" t="s">
        <v>17</v>
      </c>
      <c r="K14974" s="1">
        <v>46255.758941458334</v>
      </c>
      <c r="L14974">
        <v>4</v>
      </c>
      <c r="M14974">
        <v>0</v>
      </c>
      <c r="N14974">
        <v>1</v>
      </c>
      <c r="O14974">
        <v>0</v>
      </c>
      <c r="P14974" s="119" t="s">
        <v>20254</v>
      </c>
    </row>
    <row r="14975" spans="1:16" x14ac:dyDescent="0.25">
      <c r="A14975">
        <v>28882</v>
      </c>
      <c r="B14975" s="119" t="s">
        <v>9436</v>
      </c>
      <c r="C14975">
        <v>68</v>
      </c>
      <c r="E14975">
        <v>0</v>
      </c>
      <c r="F14975">
        <v>0</v>
      </c>
      <c r="G14975">
        <v>437</v>
      </c>
      <c r="H14975">
        <v>68</v>
      </c>
      <c r="I14975" s="119" t="s">
        <v>4726</v>
      </c>
      <c r="J14975" s="119" t="s">
        <v>17</v>
      </c>
      <c r="K14975" s="1">
        <v>46255.758941458334</v>
      </c>
      <c r="L14975">
        <v>0</v>
      </c>
      <c r="M14975">
        <v>2</v>
      </c>
      <c r="N14975">
        <v>0</v>
      </c>
      <c r="O14975">
        <v>1</v>
      </c>
      <c r="P14975" s="119" t="s">
        <v>20254</v>
      </c>
    </row>
    <row r="14976" spans="1:16" x14ac:dyDescent="0.25">
      <c r="A14976">
        <v>28883</v>
      </c>
      <c r="B14976" s="119" t="s">
        <v>9437</v>
      </c>
      <c r="C14976">
        <v>4</v>
      </c>
      <c r="E14976">
        <v>950</v>
      </c>
      <c r="F14976">
        <v>14</v>
      </c>
      <c r="G14976">
        <v>146</v>
      </c>
      <c r="H14976">
        <v>5078</v>
      </c>
      <c r="I14976" s="119" t="s">
        <v>4726</v>
      </c>
      <c r="J14976" s="119" t="s">
        <v>17</v>
      </c>
      <c r="K14976" s="1">
        <v>46255.758941458334</v>
      </c>
      <c r="L14976">
        <v>7</v>
      </c>
      <c r="M14976">
        <v>4</v>
      </c>
      <c r="N14976">
        <v>2</v>
      </c>
      <c r="O14976">
        <v>2</v>
      </c>
      <c r="P14976" s="119" t="s">
        <v>20254</v>
      </c>
    </row>
    <row r="14977" spans="1:16" x14ac:dyDescent="0.25">
      <c r="A14977">
        <v>28884</v>
      </c>
      <c r="B14977" s="119" t="s">
        <v>9437</v>
      </c>
      <c r="C14977">
        <v>8</v>
      </c>
      <c r="E14977">
        <v>5709</v>
      </c>
      <c r="F14977">
        <v>15</v>
      </c>
      <c r="G14977">
        <v>438</v>
      </c>
      <c r="H14977">
        <v>35</v>
      </c>
      <c r="I14977" s="119" t="s">
        <v>4726</v>
      </c>
      <c r="J14977" s="119" t="s">
        <v>17</v>
      </c>
      <c r="K14977" s="1">
        <v>46255.758941458334</v>
      </c>
      <c r="L14977">
        <v>0</v>
      </c>
      <c r="M14977">
        <v>4</v>
      </c>
      <c r="N14977">
        <v>0</v>
      </c>
      <c r="O14977">
        <v>1</v>
      </c>
      <c r="P14977" s="119" t="s">
        <v>20254</v>
      </c>
    </row>
    <row r="14978" spans="1:16" x14ac:dyDescent="0.25">
      <c r="A14978">
        <v>28885</v>
      </c>
      <c r="B14978" s="119" t="s">
        <v>9437</v>
      </c>
      <c r="C14978">
        <v>12</v>
      </c>
      <c r="E14978">
        <v>708</v>
      </c>
      <c r="F14978">
        <v>19</v>
      </c>
      <c r="G14978">
        <v>223</v>
      </c>
      <c r="H14978">
        <v>38</v>
      </c>
      <c r="I14978" s="119" t="s">
        <v>4726</v>
      </c>
      <c r="J14978" s="119" t="s">
        <v>17</v>
      </c>
      <c r="K14978" s="1">
        <v>46255.758941458334</v>
      </c>
      <c r="L14978">
        <v>0</v>
      </c>
      <c r="M14978">
        <v>4</v>
      </c>
      <c r="N14978">
        <v>0</v>
      </c>
      <c r="O14978">
        <v>0</v>
      </c>
      <c r="P14978" s="119" t="s">
        <v>20254</v>
      </c>
    </row>
    <row r="14979" spans="1:16" x14ac:dyDescent="0.25">
      <c r="A14979">
        <v>28886</v>
      </c>
      <c r="B14979" s="119" t="s">
        <v>9437</v>
      </c>
      <c r="C14979">
        <v>16</v>
      </c>
      <c r="E14979">
        <v>3917</v>
      </c>
      <c r="F14979">
        <v>23</v>
      </c>
      <c r="G14979">
        <v>273</v>
      </c>
      <c r="H14979">
        <v>43</v>
      </c>
      <c r="I14979" s="119" t="s">
        <v>4726</v>
      </c>
      <c r="J14979" s="119" t="s">
        <v>17</v>
      </c>
      <c r="K14979" s="1">
        <v>46255.758941458334</v>
      </c>
      <c r="L14979">
        <v>22</v>
      </c>
      <c r="M14979">
        <v>0</v>
      </c>
      <c r="N14979">
        <v>6</v>
      </c>
      <c r="O14979">
        <v>0</v>
      </c>
      <c r="P14979" s="119" t="s">
        <v>20254</v>
      </c>
    </row>
    <row r="14980" spans="1:16" x14ac:dyDescent="0.25">
      <c r="A14980">
        <v>28887</v>
      </c>
      <c r="B14980" s="119" t="s">
        <v>9438</v>
      </c>
      <c r="C14980">
        <v>20</v>
      </c>
      <c r="E14980">
        <v>7942</v>
      </c>
      <c r="F14980">
        <v>29</v>
      </c>
      <c r="G14980">
        <v>197</v>
      </c>
      <c r="H14980">
        <v>46</v>
      </c>
      <c r="I14980" s="119" t="s">
        <v>4726</v>
      </c>
      <c r="J14980" s="119" t="s">
        <v>17</v>
      </c>
      <c r="K14980" s="1">
        <v>46255.758941458334</v>
      </c>
      <c r="L14980">
        <v>22</v>
      </c>
      <c r="M14980">
        <v>1</v>
      </c>
      <c r="N14980">
        <v>3</v>
      </c>
      <c r="O14980">
        <v>0</v>
      </c>
      <c r="P14980" s="119" t="s">
        <v>20254</v>
      </c>
    </row>
    <row r="14981" spans="1:16" x14ac:dyDescent="0.25">
      <c r="A14981">
        <v>28888</v>
      </c>
      <c r="B14981" s="119" t="s">
        <v>9438</v>
      </c>
      <c r="C14981">
        <v>24</v>
      </c>
      <c r="E14981">
        <v>0</v>
      </c>
      <c r="F14981">
        <v>0</v>
      </c>
      <c r="G14981">
        <v>438</v>
      </c>
      <c r="H14981">
        <v>45</v>
      </c>
      <c r="I14981" s="119" t="s">
        <v>4726</v>
      </c>
      <c r="J14981" s="119" t="s">
        <v>17</v>
      </c>
      <c r="K14981" s="1">
        <v>46255.758941458334</v>
      </c>
      <c r="L14981">
        <v>0</v>
      </c>
      <c r="M14981">
        <v>0</v>
      </c>
      <c r="N14981">
        <v>0</v>
      </c>
      <c r="O14981">
        <v>0</v>
      </c>
      <c r="P14981" s="119" t="s">
        <v>20254</v>
      </c>
    </row>
    <row r="14982" spans="1:16" x14ac:dyDescent="0.25">
      <c r="A14982">
        <v>28889</v>
      </c>
      <c r="B14982" s="119" t="s">
        <v>9438</v>
      </c>
      <c r="C14982">
        <v>28</v>
      </c>
      <c r="E14982">
        <v>180</v>
      </c>
      <c r="F14982">
        <v>28</v>
      </c>
      <c r="G14982">
        <v>378</v>
      </c>
      <c r="H14982">
        <v>68</v>
      </c>
      <c r="I14982" s="119" t="s">
        <v>4726</v>
      </c>
      <c r="J14982" s="119" t="s">
        <v>17</v>
      </c>
      <c r="K14982" s="1">
        <v>46255.758941458334</v>
      </c>
      <c r="L14982">
        <v>22</v>
      </c>
      <c r="M14982">
        <v>1</v>
      </c>
      <c r="N14982">
        <v>5</v>
      </c>
      <c r="O14982">
        <v>0</v>
      </c>
      <c r="P14982" s="119" t="s">
        <v>20254</v>
      </c>
    </row>
    <row r="14983" spans="1:16" x14ac:dyDescent="0.25">
      <c r="A14983">
        <v>28890</v>
      </c>
      <c r="B14983" s="119" t="s">
        <v>9438</v>
      </c>
      <c r="C14983">
        <v>32</v>
      </c>
      <c r="E14983">
        <v>1293</v>
      </c>
      <c r="F14983">
        <v>29</v>
      </c>
      <c r="G14983">
        <v>346</v>
      </c>
      <c r="H14983">
        <v>50</v>
      </c>
      <c r="I14983" s="119" t="s">
        <v>4726</v>
      </c>
      <c r="J14983" s="119" t="s">
        <v>17</v>
      </c>
      <c r="K14983" s="1">
        <v>46255.758941458334</v>
      </c>
      <c r="L14983">
        <v>22</v>
      </c>
      <c r="M14983">
        <v>0</v>
      </c>
      <c r="N14983">
        <v>4</v>
      </c>
      <c r="O14983">
        <v>0</v>
      </c>
      <c r="P14983" s="119" t="s">
        <v>20254</v>
      </c>
    </row>
    <row r="14984" spans="1:16" x14ac:dyDescent="0.25">
      <c r="A14984">
        <v>28891</v>
      </c>
      <c r="B14984" s="119" t="s">
        <v>9438</v>
      </c>
      <c r="C14984">
        <v>36</v>
      </c>
      <c r="E14984">
        <v>1439</v>
      </c>
      <c r="F14984">
        <v>35</v>
      </c>
      <c r="G14984">
        <v>180</v>
      </c>
      <c r="H14984">
        <v>70</v>
      </c>
      <c r="I14984" s="119" t="s">
        <v>4726</v>
      </c>
      <c r="J14984" s="119" t="s">
        <v>17</v>
      </c>
      <c r="K14984" s="1">
        <v>46255.758941458334</v>
      </c>
      <c r="L14984">
        <v>18</v>
      </c>
      <c r="M14984">
        <v>0</v>
      </c>
      <c r="N14984">
        <v>5</v>
      </c>
      <c r="O14984">
        <v>0</v>
      </c>
      <c r="P14984" s="119" t="s">
        <v>20254</v>
      </c>
    </row>
    <row r="14985" spans="1:16" x14ac:dyDescent="0.25">
      <c r="A14985">
        <v>28892</v>
      </c>
      <c r="B14985" s="119" t="s">
        <v>9438</v>
      </c>
      <c r="C14985">
        <v>40</v>
      </c>
      <c r="E14985">
        <v>1718</v>
      </c>
      <c r="F14985">
        <v>40</v>
      </c>
      <c r="G14985">
        <v>211</v>
      </c>
      <c r="H14985">
        <v>73</v>
      </c>
      <c r="I14985" s="119" t="s">
        <v>4726</v>
      </c>
      <c r="J14985" s="119" t="s">
        <v>17</v>
      </c>
      <c r="K14985" s="1">
        <v>46255.758941458334</v>
      </c>
      <c r="L14985">
        <v>9</v>
      </c>
      <c r="M14985">
        <v>0</v>
      </c>
      <c r="N14985">
        <v>0</v>
      </c>
      <c r="O14985">
        <v>0</v>
      </c>
      <c r="P14985" s="119" t="s">
        <v>20254</v>
      </c>
    </row>
    <row r="14986" spans="1:16" x14ac:dyDescent="0.25">
      <c r="A14986">
        <v>28893</v>
      </c>
      <c r="B14986" s="119" t="s">
        <v>9438</v>
      </c>
      <c r="C14986">
        <v>44</v>
      </c>
      <c r="E14986">
        <v>139</v>
      </c>
      <c r="F14986">
        <v>36</v>
      </c>
      <c r="G14986">
        <v>199</v>
      </c>
      <c r="H14986">
        <v>90</v>
      </c>
      <c r="I14986" s="119" t="s">
        <v>4726</v>
      </c>
      <c r="J14986" s="119" t="s">
        <v>17</v>
      </c>
      <c r="K14986" s="1">
        <v>46255.758941458334</v>
      </c>
      <c r="L14986">
        <v>18</v>
      </c>
      <c r="M14986">
        <v>0</v>
      </c>
      <c r="N14986">
        <v>2</v>
      </c>
      <c r="O14986">
        <v>0</v>
      </c>
      <c r="P14986" s="119" t="s">
        <v>20254</v>
      </c>
    </row>
    <row r="14987" spans="1:16" x14ac:dyDescent="0.25">
      <c r="A14987">
        <v>28894</v>
      </c>
      <c r="B14987" s="119" t="s">
        <v>9438</v>
      </c>
      <c r="C14987">
        <v>48</v>
      </c>
      <c r="E14987">
        <v>1333</v>
      </c>
      <c r="F14987">
        <v>45</v>
      </c>
      <c r="G14987">
        <v>249</v>
      </c>
      <c r="H14987">
        <v>66</v>
      </c>
      <c r="I14987" s="119" t="s">
        <v>4726</v>
      </c>
      <c r="J14987" s="119" t="s">
        <v>17</v>
      </c>
      <c r="K14987" s="1">
        <v>46255.758941458334</v>
      </c>
      <c r="L14987">
        <v>19</v>
      </c>
      <c r="M14987">
        <v>2</v>
      </c>
      <c r="N14987">
        <v>4</v>
      </c>
      <c r="O14987">
        <v>0</v>
      </c>
      <c r="P14987" s="119" t="s">
        <v>20254</v>
      </c>
    </row>
    <row r="14988" spans="1:16" x14ac:dyDescent="0.25">
      <c r="A14988">
        <v>28895</v>
      </c>
      <c r="B14988" s="119" t="s">
        <v>9439</v>
      </c>
      <c r="C14988">
        <v>52</v>
      </c>
      <c r="E14988">
        <v>20</v>
      </c>
      <c r="F14988">
        <v>42</v>
      </c>
      <c r="G14988">
        <v>228</v>
      </c>
      <c r="H14988">
        <v>142</v>
      </c>
      <c r="I14988" s="119" t="s">
        <v>4726</v>
      </c>
      <c r="J14988" s="119" t="s">
        <v>17</v>
      </c>
      <c r="K14988" s="1">
        <v>46255.758941458334</v>
      </c>
      <c r="L14988">
        <v>10</v>
      </c>
      <c r="M14988">
        <v>1</v>
      </c>
      <c r="N14988">
        <v>3</v>
      </c>
      <c r="O14988">
        <v>0</v>
      </c>
      <c r="P14988" s="119" t="s">
        <v>20254</v>
      </c>
    </row>
    <row r="14989" spans="1:16" x14ac:dyDescent="0.25">
      <c r="A14989">
        <v>28896</v>
      </c>
      <c r="B14989" s="119" t="s">
        <v>9439</v>
      </c>
      <c r="C14989">
        <v>56</v>
      </c>
      <c r="E14989">
        <v>265</v>
      </c>
      <c r="F14989">
        <v>52</v>
      </c>
      <c r="G14989">
        <v>222</v>
      </c>
      <c r="H14989">
        <v>149</v>
      </c>
      <c r="I14989" s="119" t="s">
        <v>4726</v>
      </c>
      <c r="J14989" s="119" t="s">
        <v>17</v>
      </c>
      <c r="K14989" s="1">
        <v>46255.758941458334</v>
      </c>
      <c r="L14989">
        <v>15</v>
      </c>
      <c r="M14989">
        <v>0</v>
      </c>
      <c r="N14989">
        <v>2</v>
      </c>
      <c r="O14989">
        <v>0</v>
      </c>
      <c r="P14989" s="119" t="s">
        <v>20254</v>
      </c>
    </row>
    <row r="14990" spans="1:16" x14ac:dyDescent="0.25">
      <c r="A14990">
        <v>28897</v>
      </c>
      <c r="B14990" s="119" t="s">
        <v>9439</v>
      </c>
      <c r="C14990">
        <v>60</v>
      </c>
      <c r="E14990">
        <v>1435</v>
      </c>
      <c r="F14990">
        <v>57</v>
      </c>
      <c r="G14990">
        <v>190</v>
      </c>
      <c r="H14990">
        <v>127</v>
      </c>
      <c r="I14990" s="119" t="s">
        <v>4726</v>
      </c>
      <c r="J14990" s="119" t="s">
        <v>17</v>
      </c>
      <c r="K14990" s="1">
        <v>46255.758941458334</v>
      </c>
      <c r="L14990">
        <v>11</v>
      </c>
      <c r="M14990">
        <v>2</v>
      </c>
      <c r="N14990">
        <v>2</v>
      </c>
      <c r="O14990">
        <v>1</v>
      </c>
      <c r="P14990" s="119" t="s">
        <v>20254</v>
      </c>
    </row>
    <row r="14991" spans="1:16" x14ac:dyDescent="0.25">
      <c r="A14991">
        <v>28898</v>
      </c>
      <c r="B14991" s="119" t="s">
        <v>9439</v>
      </c>
      <c r="C14991">
        <v>64</v>
      </c>
      <c r="E14991">
        <v>0</v>
      </c>
      <c r="F14991">
        <v>0</v>
      </c>
      <c r="G14991">
        <v>587</v>
      </c>
      <c r="H14991">
        <v>68</v>
      </c>
      <c r="I14991" s="119" t="s">
        <v>4726</v>
      </c>
      <c r="J14991" s="119" t="s">
        <v>17</v>
      </c>
      <c r="K14991" s="1">
        <v>46255.758941458334</v>
      </c>
      <c r="L14991">
        <v>0</v>
      </c>
      <c r="M14991">
        <v>1</v>
      </c>
      <c r="N14991">
        <v>0</v>
      </c>
      <c r="O14991">
        <v>0</v>
      </c>
      <c r="P14991" s="119" t="s">
        <v>20254</v>
      </c>
    </row>
    <row r="14992" spans="1:16" x14ac:dyDescent="0.25">
      <c r="A14992">
        <v>28899</v>
      </c>
      <c r="B14992" s="119" t="s">
        <v>9440</v>
      </c>
      <c r="C14992">
        <v>4</v>
      </c>
      <c r="E14992">
        <v>925</v>
      </c>
      <c r="F14992">
        <v>10</v>
      </c>
      <c r="G14992">
        <v>439</v>
      </c>
      <c r="H14992">
        <v>74</v>
      </c>
      <c r="I14992" s="119" t="s">
        <v>4726</v>
      </c>
      <c r="J14992" s="119" t="s">
        <v>17</v>
      </c>
      <c r="K14992" s="1">
        <v>46255.758941458334</v>
      </c>
      <c r="L14992">
        <v>5</v>
      </c>
      <c r="M14992">
        <v>3</v>
      </c>
      <c r="N14992">
        <v>0</v>
      </c>
      <c r="O14992">
        <v>2</v>
      </c>
      <c r="P14992" s="119" t="s">
        <v>20254</v>
      </c>
    </row>
    <row r="14993" spans="1:16" x14ac:dyDescent="0.25">
      <c r="A14993">
        <v>28900</v>
      </c>
      <c r="B14993" s="119" t="s">
        <v>9440</v>
      </c>
      <c r="C14993">
        <v>8</v>
      </c>
      <c r="E14993">
        <v>220</v>
      </c>
      <c r="F14993">
        <v>12</v>
      </c>
      <c r="G14993">
        <v>296</v>
      </c>
      <c r="H14993">
        <v>85</v>
      </c>
      <c r="I14993" s="119" t="s">
        <v>4726</v>
      </c>
      <c r="J14993" s="119" t="s">
        <v>17</v>
      </c>
      <c r="K14993" s="1">
        <v>46255.758941458334</v>
      </c>
      <c r="L14993">
        <v>3</v>
      </c>
      <c r="M14993">
        <v>2</v>
      </c>
      <c r="N14993">
        <v>0</v>
      </c>
      <c r="O14993">
        <v>0</v>
      </c>
      <c r="P14993" s="119" t="s">
        <v>20254</v>
      </c>
    </row>
    <row r="14994" spans="1:16" x14ac:dyDescent="0.25">
      <c r="A14994">
        <v>28901</v>
      </c>
      <c r="B14994" s="119" t="s">
        <v>9440</v>
      </c>
      <c r="C14994">
        <v>12</v>
      </c>
      <c r="E14994">
        <v>545</v>
      </c>
      <c r="F14994">
        <v>17</v>
      </c>
      <c r="G14994">
        <v>473</v>
      </c>
      <c r="H14994">
        <v>38</v>
      </c>
      <c r="I14994" s="119" t="s">
        <v>4726</v>
      </c>
      <c r="J14994" s="119" t="s">
        <v>17</v>
      </c>
      <c r="K14994" s="1">
        <v>46255.758941458334</v>
      </c>
      <c r="L14994">
        <v>0</v>
      </c>
      <c r="M14994">
        <v>1</v>
      </c>
      <c r="N14994">
        <v>0</v>
      </c>
      <c r="O14994">
        <v>0</v>
      </c>
      <c r="P14994" s="119" t="s">
        <v>20254</v>
      </c>
    </row>
    <row r="14995" spans="1:16" x14ac:dyDescent="0.25">
      <c r="A14995">
        <v>28902</v>
      </c>
      <c r="B14995" s="119" t="s">
        <v>9440</v>
      </c>
      <c r="C14995">
        <v>16</v>
      </c>
      <c r="E14995">
        <v>948</v>
      </c>
      <c r="F14995">
        <v>21</v>
      </c>
      <c r="G14995">
        <v>265</v>
      </c>
      <c r="H14995">
        <v>36</v>
      </c>
      <c r="I14995" s="119" t="s">
        <v>4726</v>
      </c>
      <c r="J14995" s="119" t="s">
        <v>17</v>
      </c>
      <c r="K14995" s="1">
        <v>46255.758941458334</v>
      </c>
      <c r="L14995">
        <v>2</v>
      </c>
      <c r="M14995">
        <v>0</v>
      </c>
      <c r="N14995">
        <v>0</v>
      </c>
      <c r="O14995">
        <v>0</v>
      </c>
      <c r="P14995" s="119" t="s">
        <v>20254</v>
      </c>
    </row>
    <row r="14996" spans="1:16" x14ac:dyDescent="0.25">
      <c r="A14996">
        <v>28903</v>
      </c>
      <c r="B14996" s="119" t="s">
        <v>9441</v>
      </c>
      <c r="C14996">
        <v>20</v>
      </c>
      <c r="E14996">
        <v>1</v>
      </c>
      <c r="F14996">
        <v>19</v>
      </c>
      <c r="G14996">
        <v>237</v>
      </c>
      <c r="H14996">
        <v>24</v>
      </c>
      <c r="I14996" s="119" t="s">
        <v>4726</v>
      </c>
      <c r="J14996" s="119" t="s">
        <v>17</v>
      </c>
      <c r="K14996" s="1">
        <v>46255.758941458334</v>
      </c>
      <c r="L14996">
        <v>0</v>
      </c>
      <c r="M14996">
        <v>1</v>
      </c>
      <c r="N14996">
        <v>0</v>
      </c>
      <c r="O14996">
        <v>0</v>
      </c>
      <c r="P14996" s="119" t="s">
        <v>20254</v>
      </c>
    </row>
    <row r="14997" spans="1:16" x14ac:dyDescent="0.25">
      <c r="A14997">
        <v>28904</v>
      </c>
      <c r="B14997" s="119" t="s">
        <v>9441</v>
      </c>
      <c r="C14997">
        <v>24</v>
      </c>
      <c r="E14997">
        <v>2</v>
      </c>
      <c r="F14997">
        <v>21</v>
      </c>
      <c r="G14997">
        <v>877</v>
      </c>
      <c r="H14997">
        <v>24</v>
      </c>
      <c r="I14997" s="119" t="s">
        <v>4726</v>
      </c>
      <c r="J14997" s="119" t="s">
        <v>17</v>
      </c>
      <c r="K14997" s="1">
        <v>46255.758941458334</v>
      </c>
      <c r="L14997">
        <v>0</v>
      </c>
      <c r="M14997">
        <v>1</v>
      </c>
      <c r="N14997">
        <v>0</v>
      </c>
      <c r="O14997">
        <v>0</v>
      </c>
      <c r="P14997" s="119" t="s">
        <v>20254</v>
      </c>
    </row>
    <row r="14998" spans="1:16" x14ac:dyDescent="0.25">
      <c r="A14998">
        <v>28905</v>
      </c>
      <c r="B14998" s="119" t="s">
        <v>9441</v>
      </c>
      <c r="C14998">
        <v>28</v>
      </c>
      <c r="E14998">
        <v>236</v>
      </c>
      <c r="F14998">
        <v>26</v>
      </c>
      <c r="G14998">
        <v>224</v>
      </c>
      <c r="H14998">
        <v>126</v>
      </c>
      <c r="I14998" s="119" t="s">
        <v>4726</v>
      </c>
      <c r="J14998" s="119" t="s">
        <v>17</v>
      </c>
      <c r="K14998" s="1">
        <v>46255.758941458334</v>
      </c>
      <c r="L14998">
        <v>3</v>
      </c>
      <c r="M14998">
        <v>0</v>
      </c>
      <c r="N14998">
        <v>1</v>
      </c>
      <c r="O14998">
        <v>0</v>
      </c>
      <c r="P14998" s="119" t="s">
        <v>20254</v>
      </c>
    </row>
    <row r="14999" spans="1:16" x14ac:dyDescent="0.25">
      <c r="A14999">
        <v>28906</v>
      </c>
      <c r="B14999" s="119" t="s">
        <v>9441</v>
      </c>
      <c r="C14999">
        <v>32</v>
      </c>
      <c r="E14999">
        <v>214</v>
      </c>
      <c r="F14999">
        <v>41</v>
      </c>
      <c r="G14999">
        <v>38</v>
      </c>
      <c r="H14999">
        <v>1941</v>
      </c>
      <c r="I14999" s="119" t="s">
        <v>4726</v>
      </c>
      <c r="J14999" s="119" t="s">
        <v>17</v>
      </c>
      <c r="K14999" s="1">
        <v>46255.758941458334</v>
      </c>
      <c r="L14999">
        <v>2</v>
      </c>
      <c r="M14999">
        <v>0</v>
      </c>
      <c r="N14999">
        <v>0</v>
      </c>
      <c r="O14999">
        <v>0</v>
      </c>
      <c r="P14999" s="119" t="s">
        <v>20254</v>
      </c>
    </row>
    <row r="15000" spans="1:16" x14ac:dyDescent="0.25">
      <c r="A15000">
        <v>28907</v>
      </c>
      <c r="B15000" s="119" t="s">
        <v>9441</v>
      </c>
      <c r="C15000">
        <v>36</v>
      </c>
      <c r="E15000">
        <v>770</v>
      </c>
      <c r="F15000">
        <v>43</v>
      </c>
      <c r="G15000">
        <v>59</v>
      </c>
      <c r="H15000">
        <v>129</v>
      </c>
      <c r="I15000" s="119" t="s">
        <v>4726</v>
      </c>
      <c r="J15000" s="119" t="s">
        <v>17</v>
      </c>
      <c r="K15000" s="1">
        <v>46255.758941458334</v>
      </c>
      <c r="L15000">
        <v>2</v>
      </c>
      <c r="M15000">
        <v>1</v>
      </c>
      <c r="N15000">
        <v>1</v>
      </c>
      <c r="O15000">
        <v>0</v>
      </c>
      <c r="P15000" s="119" t="s">
        <v>20254</v>
      </c>
    </row>
    <row r="15001" spans="1:16" x14ac:dyDescent="0.25">
      <c r="A15001">
        <v>28908</v>
      </c>
      <c r="B15001" s="119" t="s">
        <v>9441</v>
      </c>
      <c r="C15001">
        <v>40</v>
      </c>
      <c r="E15001">
        <v>917</v>
      </c>
      <c r="F15001">
        <v>38</v>
      </c>
      <c r="G15001">
        <v>145</v>
      </c>
      <c r="H15001">
        <v>220</v>
      </c>
      <c r="I15001" s="119" t="s">
        <v>4726</v>
      </c>
      <c r="J15001" s="119" t="s">
        <v>17</v>
      </c>
      <c r="K15001" s="1">
        <v>46255.758941458334</v>
      </c>
      <c r="L15001">
        <v>1</v>
      </c>
      <c r="M15001">
        <v>0</v>
      </c>
      <c r="N15001">
        <v>0</v>
      </c>
      <c r="O15001">
        <v>0</v>
      </c>
      <c r="P15001" s="119" t="s">
        <v>20254</v>
      </c>
    </row>
    <row r="15002" spans="1:16" x14ac:dyDescent="0.25">
      <c r="A15002">
        <v>28909</v>
      </c>
      <c r="B15002" s="119" t="s">
        <v>9441</v>
      </c>
      <c r="C15002">
        <v>44</v>
      </c>
      <c r="E15002">
        <v>303</v>
      </c>
      <c r="F15002">
        <v>52</v>
      </c>
      <c r="G15002">
        <v>73</v>
      </c>
      <c r="H15002">
        <v>240</v>
      </c>
      <c r="I15002" s="119" t="s">
        <v>4726</v>
      </c>
      <c r="J15002" s="119" t="s">
        <v>17</v>
      </c>
      <c r="K15002" s="1">
        <v>46255.758941458334</v>
      </c>
      <c r="L15002">
        <v>5</v>
      </c>
      <c r="M15002">
        <v>0</v>
      </c>
      <c r="N15002">
        <v>0</v>
      </c>
      <c r="O15002">
        <v>0</v>
      </c>
      <c r="P15002" s="119" t="s">
        <v>20254</v>
      </c>
    </row>
    <row r="15003" spans="1:16" x14ac:dyDescent="0.25">
      <c r="A15003">
        <v>28910</v>
      </c>
      <c r="B15003" s="119" t="s">
        <v>9441</v>
      </c>
      <c r="C15003">
        <v>48</v>
      </c>
      <c r="E15003">
        <v>856</v>
      </c>
      <c r="F15003">
        <v>43</v>
      </c>
      <c r="G15003">
        <v>69</v>
      </c>
      <c r="H15003">
        <v>200</v>
      </c>
      <c r="I15003" s="119" t="s">
        <v>4726</v>
      </c>
      <c r="J15003" s="119" t="s">
        <v>17</v>
      </c>
      <c r="K15003" s="1">
        <v>46255.758941458334</v>
      </c>
      <c r="L15003">
        <v>2</v>
      </c>
      <c r="M15003">
        <v>0</v>
      </c>
      <c r="N15003">
        <v>0</v>
      </c>
      <c r="O15003">
        <v>0</v>
      </c>
      <c r="P15003" s="119" t="s">
        <v>20254</v>
      </c>
    </row>
    <row r="15004" spans="1:16" x14ac:dyDescent="0.25">
      <c r="A15004">
        <v>28911</v>
      </c>
      <c r="B15004" s="119" t="s">
        <v>9442</v>
      </c>
      <c r="C15004">
        <v>52</v>
      </c>
      <c r="E15004">
        <v>1498</v>
      </c>
      <c r="F15004">
        <v>73</v>
      </c>
      <c r="G15004">
        <v>57</v>
      </c>
      <c r="H15004">
        <v>693</v>
      </c>
      <c r="I15004" s="119" t="s">
        <v>4726</v>
      </c>
      <c r="J15004" s="119" t="s">
        <v>17</v>
      </c>
      <c r="K15004" s="1">
        <v>46255.758941458334</v>
      </c>
      <c r="L15004">
        <v>3</v>
      </c>
      <c r="M15004">
        <v>0</v>
      </c>
      <c r="N15004">
        <v>1</v>
      </c>
      <c r="O15004">
        <v>0</v>
      </c>
      <c r="P15004" s="119" t="s">
        <v>20254</v>
      </c>
    </row>
    <row r="15005" spans="1:16" x14ac:dyDescent="0.25">
      <c r="A15005">
        <v>28912</v>
      </c>
      <c r="B15005" s="119" t="s">
        <v>9442</v>
      </c>
      <c r="C15005">
        <v>56</v>
      </c>
      <c r="E15005">
        <v>919</v>
      </c>
      <c r="F15005">
        <v>51</v>
      </c>
      <c r="G15005">
        <v>76</v>
      </c>
      <c r="H15005">
        <v>251</v>
      </c>
      <c r="I15005" s="119" t="s">
        <v>4726</v>
      </c>
      <c r="J15005" s="119" t="s">
        <v>17</v>
      </c>
      <c r="K15005" s="1">
        <v>46255.758941458334</v>
      </c>
      <c r="L15005">
        <v>4</v>
      </c>
      <c r="M15005">
        <v>1</v>
      </c>
      <c r="N15005">
        <v>1</v>
      </c>
      <c r="O15005">
        <v>0</v>
      </c>
      <c r="P15005" s="119" t="s">
        <v>20254</v>
      </c>
    </row>
    <row r="15006" spans="1:16" x14ac:dyDescent="0.25">
      <c r="A15006">
        <v>28913</v>
      </c>
      <c r="B15006" s="119" t="s">
        <v>9442</v>
      </c>
      <c r="C15006">
        <v>60</v>
      </c>
      <c r="E15006">
        <v>235</v>
      </c>
      <c r="F15006">
        <v>49</v>
      </c>
      <c r="G15006">
        <v>230</v>
      </c>
      <c r="H15006">
        <v>309</v>
      </c>
      <c r="I15006" s="119" t="s">
        <v>4726</v>
      </c>
      <c r="J15006" s="119" t="s">
        <v>17</v>
      </c>
      <c r="K15006" s="1">
        <v>46255.758941458334</v>
      </c>
      <c r="L15006">
        <v>2</v>
      </c>
      <c r="M15006">
        <v>0</v>
      </c>
      <c r="N15006">
        <v>1</v>
      </c>
      <c r="O15006">
        <v>0</v>
      </c>
      <c r="P15006" s="119" t="s">
        <v>20254</v>
      </c>
    </row>
    <row r="15007" spans="1:16" x14ac:dyDescent="0.25">
      <c r="A15007">
        <v>28914</v>
      </c>
      <c r="B15007" s="119" t="s">
        <v>9442</v>
      </c>
      <c r="C15007">
        <v>64</v>
      </c>
      <c r="E15007">
        <v>285</v>
      </c>
      <c r="F15007">
        <v>42</v>
      </c>
      <c r="G15007">
        <v>66</v>
      </c>
      <c r="H15007">
        <v>49</v>
      </c>
      <c r="I15007" s="119" t="s">
        <v>4726</v>
      </c>
      <c r="J15007" s="119" t="s">
        <v>17</v>
      </c>
      <c r="K15007" s="1">
        <v>46255.758941458334</v>
      </c>
      <c r="L15007">
        <v>0</v>
      </c>
      <c r="M15007">
        <v>0</v>
      </c>
      <c r="N15007">
        <v>0</v>
      </c>
      <c r="O15007">
        <v>0</v>
      </c>
      <c r="P15007" s="119" t="s">
        <v>20254</v>
      </c>
    </row>
    <row r="15008" spans="1:16" x14ac:dyDescent="0.25">
      <c r="A15008">
        <v>28915</v>
      </c>
      <c r="B15008" s="119" t="s">
        <v>9442</v>
      </c>
      <c r="C15008">
        <v>68</v>
      </c>
      <c r="E15008">
        <v>0</v>
      </c>
      <c r="F15008">
        <v>0</v>
      </c>
      <c r="G15008">
        <v>210</v>
      </c>
      <c r="H15008">
        <v>137</v>
      </c>
      <c r="I15008" s="119" t="s">
        <v>4726</v>
      </c>
      <c r="J15008" s="119" t="s">
        <v>17</v>
      </c>
      <c r="K15008" s="1">
        <v>46255.758941458334</v>
      </c>
      <c r="L15008">
        <v>0</v>
      </c>
      <c r="M15008">
        <v>0</v>
      </c>
      <c r="N15008">
        <v>0</v>
      </c>
      <c r="O15008">
        <v>0</v>
      </c>
      <c r="P15008" s="119" t="s">
        <v>20254</v>
      </c>
    </row>
    <row r="15009" spans="1:16" x14ac:dyDescent="0.25">
      <c r="A15009">
        <v>28916</v>
      </c>
      <c r="B15009" s="119" t="s">
        <v>9443</v>
      </c>
      <c r="C15009">
        <v>4</v>
      </c>
      <c r="E15009">
        <v>1919</v>
      </c>
      <c r="F15009">
        <v>13</v>
      </c>
      <c r="G15009">
        <v>310</v>
      </c>
      <c r="H15009">
        <v>43</v>
      </c>
      <c r="I15009" s="119" t="s">
        <v>4726</v>
      </c>
      <c r="J15009" s="119" t="s">
        <v>17</v>
      </c>
      <c r="K15009" s="1">
        <v>46255.758941458334</v>
      </c>
      <c r="L15009">
        <v>0</v>
      </c>
      <c r="M15009">
        <v>1</v>
      </c>
      <c r="N15009">
        <v>0</v>
      </c>
      <c r="O15009">
        <v>1</v>
      </c>
      <c r="P15009" s="119" t="s">
        <v>20254</v>
      </c>
    </row>
    <row r="15010" spans="1:16" x14ac:dyDescent="0.25">
      <c r="A15010">
        <v>28917</v>
      </c>
      <c r="B15010" s="119" t="s">
        <v>9443</v>
      </c>
      <c r="C15010">
        <v>8</v>
      </c>
      <c r="E15010">
        <v>3068</v>
      </c>
      <c r="F15010">
        <v>21</v>
      </c>
      <c r="G15010">
        <v>467</v>
      </c>
      <c r="H15010">
        <v>38</v>
      </c>
      <c r="I15010" s="119" t="s">
        <v>4726</v>
      </c>
      <c r="J15010" s="119" t="s">
        <v>17</v>
      </c>
      <c r="K15010" s="1">
        <v>46255.758941458334</v>
      </c>
      <c r="L15010">
        <v>11</v>
      </c>
      <c r="M15010">
        <v>0</v>
      </c>
      <c r="N15010">
        <v>2</v>
      </c>
      <c r="O15010">
        <v>0</v>
      </c>
      <c r="P15010" s="119" t="s">
        <v>20254</v>
      </c>
    </row>
    <row r="15011" spans="1:16" x14ac:dyDescent="0.25">
      <c r="A15011">
        <v>28918</v>
      </c>
      <c r="B15011" s="119" t="s">
        <v>9443</v>
      </c>
      <c r="C15011">
        <v>12</v>
      </c>
      <c r="E15011">
        <v>301</v>
      </c>
      <c r="F15011">
        <v>11</v>
      </c>
      <c r="G15011">
        <v>248</v>
      </c>
      <c r="H15011">
        <v>32</v>
      </c>
      <c r="I15011" s="119" t="s">
        <v>4726</v>
      </c>
      <c r="J15011" s="119" t="s">
        <v>17</v>
      </c>
      <c r="K15011" s="1">
        <v>46255.758941458334</v>
      </c>
      <c r="L15011">
        <v>0</v>
      </c>
      <c r="M15011">
        <v>0</v>
      </c>
      <c r="N15011">
        <v>0</v>
      </c>
      <c r="O15011">
        <v>0</v>
      </c>
      <c r="P15011" s="119" t="s">
        <v>20254</v>
      </c>
    </row>
    <row r="15012" spans="1:16" x14ac:dyDescent="0.25">
      <c r="A15012">
        <v>28919</v>
      </c>
      <c r="B15012" s="119" t="s">
        <v>9443</v>
      </c>
      <c r="C15012">
        <v>16</v>
      </c>
      <c r="E15012">
        <v>1092</v>
      </c>
      <c r="F15012">
        <v>12</v>
      </c>
      <c r="G15012">
        <v>115</v>
      </c>
      <c r="H15012">
        <v>38</v>
      </c>
      <c r="I15012" s="119" t="s">
        <v>4726</v>
      </c>
      <c r="J15012" s="119" t="s">
        <v>17</v>
      </c>
      <c r="K15012" s="1">
        <v>46255.758941458334</v>
      </c>
      <c r="L15012">
        <v>3</v>
      </c>
      <c r="M15012">
        <v>0</v>
      </c>
      <c r="N15012">
        <v>0</v>
      </c>
      <c r="O15012">
        <v>0</v>
      </c>
      <c r="P15012" s="119" t="s">
        <v>20254</v>
      </c>
    </row>
    <row r="15013" spans="1:16" x14ac:dyDescent="0.25">
      <c r="A15013">
        <v>28920</v>
      </c>
      <c r="B15013" s="119" t="s">
        <v>9444</v>
      </c>
      <c r="C15013">
        <v>20</v>
      </c>
      <c r="E15013">
        <v>542</v>
      </c>
      <c r="F15013">
        <v>17</v>
      </c>
      <c r="G15013">
        <v>445</v>
      </c>
      <c r="H15013">
        <v>80</v>
      </c>
      <c r="I15013" s="119" t="s">
        <v>4726</v>
      </c>
      <c r="J15013" s="119" t="s">
        <v>17</v>
      </c>
      <c r="K15013" s="1">
        <v>46255.758941458334</v>
      </c>
      <c r="L15013">
        <v>10</v>
      </c>
      <c r="M15013">
        <v>0</v>
      </c>
      <c r="N15013">
        <v>5</v>
      </c>
      <c r="O15013">
        <v>0</v>
      </c>
      <c r="P15013" s="119" t="s">
        <v>20254</v>
      </c>
    </row>
    <row r="15014" spans="1:16" x14ac:dyDescent="0.25">
      <c r="A15014">
        <v>28921</v>
      </c>
      <c r="B15014" s="119" t="s">
        <v>9444</v>
      </c>
      <c r="C15014">
        <v>24</v>
      </c>
      <c r="E15014">
        <v>0</v>
      </c>
      <c r="F15014">
        <v>0</v>
      </c>
      <c r="G15014">
        <v>333</v>
      </c>
      <c r="H15014">
        <v>75</v>
      </c>
      <c r="I15014" s="119" t="s">
        <v>4726</v>
      </c>
      <c r="J15014" s="119" t="s">
        <v>17</v>
      </c>
      <c r="K15014" s="1">
        <v>46255.758941458334</v>
      </c>
      <c r="L15014">
        <v>0</v>
      </c>
      <c r="M15014">
        <v>3</v>
      </c>
      <c r="N15014">
        <v>0</v>
      </c>
      <c r="O15014">
        <v>0</v>
      </c>
      <c r="P15014" s="119" t="s">
        <v>20254</v>
      </c>
    </row>
    <row r="15015" spans="1:16" x14ac:dyDescent="0.25">
      <c r="A15015">
        <v>28922</v>
      </c>
      <c r="B15015" s="119" t="s">
        <v>9444</v>
      </c>
      <c r="C15015">
        <v>28</v>
      </c>
      <c r="E15015">
        <v>0</v>
      </c>
      <c r="F15015">
        <v>0</v>
      </c>
      <c r="G15015">
        <v>247</v>
      </c>
      <c r="H15015">
        <v>70</v>
      </c>
      <c r="I15015" s="119" t="s">
        <v>4726</v>
      </c>
      <c r="J15015" s="119" t="s">
        <v>17</v>
      </c>
      <c r="K15015" s="1">
        <v>46255.758941458334</v>
      </c>
      <c r="L15015">
        <v>0</v>
      </c>
      <c r="M15015">
        <v>1</v>
      </c>
      <c r="N15015">
        <v>0</v>
      </c>
      <c r="O15015">
        <v>0</v>
      </c>
      <c r="P15015" s="119" t="s">
        <v>20254</v>
      </c>
    </row>
    <row r="15016" spans="1:16" x14ac:dyDescent="0.25">
      <c r="A15016">
        <v>28923</v>
      </c>
      <c r="B15016" s="119" t="s">
        <v>9444</v>
      </c>
      <c r="C15016">
        <v>32</v>
      </c>
      <c r="E15016">
        <v>1019</v>
      </c>
      <c r="F15016">
        <v>23</v>
      </c>
      <c r="G15016">
        <v>143</v>
      </c>
      <c r="H15016">
        <v>69</v>
      </c>
      <c r="I15016" s="119" t="s">
        <v>4726</v>
      </c>
      <c r="J15016" s="119" t="s">
        <v>17</v>
      </c>
      <c r="K15016" s="1">
        <v>46255.758941458334</v>
      </c>
      <c r="L15016">
        <v>8</v>
      </c>
      <c r="M15016">
        <v>0</v>
      </c>
      <c r="N15016">
        <v>2</v>
      </c>
      <c r="O15016">
        <v>0</v>
      </c>
      <c r="P15016" s="119" t="s">
        <v>20254</v>
      </c>
    </row>
    <row r="15017" spans="1:16" x14ac:dyDescent="0.25">
      <c r="A15017">
        <v>28924</v>
      </c>
      <c r="B15017" s="119" t="s">
        <v>9444</v>
      </c>
      <c r="C15017">
        <v>36</v>
      </c>
      <c r="E15017">
        <v>829</v>
      </c>
      <c r="F15017">
        <v>33</v>
      </c>
      <c r="G15017">
        <v>74</v>
      </c>
      <c r="H15017">
        <v>74</v>
      </c>
      <c r="I15017" s="119" t="s">
        <v>4726</v>
      </c>
      <c r="J15017" s="119" t="s">
        <v>17</v>
      </c>
      <c r="K15017" s="1">
        <v>46255.758941458334</v>
      </c>
      <c r="L15017">
        <v>2</v>
      </c>
      <c r="M15017">
        <v>4</v>
      </c>
      <c r="N15017">
        <v>0</v>
      </c>
      <c r="O15017">
        <v>1</v>
      </c>
      <c r="P15017" s="119" t="s">
        <v>20254</v>
      </c>
    </row>
    <row r="15018" spans="1:16" x14ac:dyDescent="0.25">
      <c r="A15018">
        <v>28925</v>
      </c>
      <c r="B15018" s="119" t="s">
        <v>9444</v>
      </c>
      <c r="C15018">
        <v>40</v>
      </c>
      <c r="E15018">
        <v>1138</v>
      </c>
      <c r="F15018">
        <v>27</v>
      </c>
      <c r="G15018">
        <v>173</v>
      </c>
      <c r="H15018">
        <v>99</v>
      </c>
      <c r="I15018" s="119" t="s">
        <v>4726</v>
      </c>
      <c r="J15018" s="119" t="s">
        <v>17</v>
      </c>
      <c r="K15018" s="1">
        <v>46255.758941458334</v>
      </c>
      <c r="L15018">
        <v>5</v>
      </c>
      <c r="M15018">
        <v>1</v>
      </c>
      <c r="N15018">
        <v>0</v>
      </c>
      <c r="O15018">
        <v>0</v>
      </c>
      <c r="P15018" s="119" t="s">
        <v>20254</v>
      </c>
    </row>
    <row r="15019" spans="1:16" x14ac:dyDescent="0.25">
      <c r="A15019">
        <v>28926</v>
      </c>
      <c r="B15019" s="119" t="s">
        <v>9444</v>
      </c>
      <c r="C15019">
        <v>44</v>
      </c>
      <c r="E15019">
        <v>915</v>
      </c>
      <c r="F15019">
        <v>68</v>
      </c>
      <c r="G15019">
        <v>300</v>
      </c>
      <c r="H15019">
        <v>69</v>
      </c>
      <c r="I15019" s="119" t="s">
        <v>4726</v>
      </c>
      <c r="J15019" s="119" t="s">
        <v>17</v>
      </c>
      <c r="K15019" s="1">
        <v>46255.758941458334</v>
      </c>
      <c r="L15019">
        <v>5</v>
      </c>
      <c r="M15019">
        <v>0</v>
      </c>
      <c r="N15019">
        <v>1</v>
      </c>
      <c r="O15019">
        <v>0</v>
      </c>
      <c r="P15019" s="119" t="s">
        <v>20254</v>
      </c>
    </row>
    <row r="15020" spans="1:16" x14ac:dyDescent="0.25">
      <c r="A15020">
        <v>28927</v>
      </c>
      <c r="B15020" s="119" t="s">
        <v>9444</v>
      </c>
      <c r="C15020">
        <v>48</v>
      </c>
      <c r="E15020">
        <v>2241</v>
      </c>
      <c r="F15020">
        <v>41</v>
      </c>
      <c r="G15020">
        <v>456</v>
      </c>
      <c r="H15020">
        <v>99</v>
      </c>
      <c r="I15020" s="119" t="s">
        <v>4726</v>
      </c>
      <c r="J15020" s="119" t="s">
        <v>17</v>
      </c>
      <c r="K15020" s="1">
        <v>46255.758941458334</v>
      </c>
      <c r="L15020">
        <v>5</v>
      </c>
      <c r="M15020">
        <v>0</v>
      </c>
      <c r="N15020">
        <v>1</v>
      </c>
      <c r="O15020">
        <v>0</v>
      </c>
      <c r="P15020" s="119" t="s">
        <v>20254</v>
      </c>
    </row>
    <row r="15021" spans="1:16" x14ac:dyDescent="0.25">
      <c r="A15021">
        <v>28928</v>
      </c>
      <c r="B15021" s="119" t="s">
        <v>9445</v>
      </c>
      <c r="C15021">
        <v>52</v>
      </c>
      <c r="E15021">
        <v>1287</v>
      </c>
      <c r="F15021">
        <v>47</v>
      </c>
      <c r="G15021">
        <v>122</v>
      </c>
      <c r="H15021">
        <v>98</v>
      </c>
      <c r="I15021" s="119" t="s">
        <v>4726</v>
      </c>
      <c r="J15021" s="119" t="s">
        <v>17</v>
      </c>
      <c r="K15021" s="1">
        <v>46255.758941458334</v>
      </c>
      <c r="L15021">
        <v>2</v>
      </c>
      <c r="M15021">
        <v>1</v>
      </c>
      <c r="N15021">
        <v>1</v>
      </c>
      <c r="O15021">
        <v>1</v>
      </c>
      <c r="P15021" s="119" t="s">
        <v>20254</v>
      </c>
    </row>
    <row r="15022" spans="1:16" x14ac:dyDescent="0.25">
      <c r="A15022">
        <v>28929</v>
      </c>
      <c r="B15022" s="119" t="s">
        <v>9445</v>
      </c>
      <c r="C15022">
        <v>56</v>
      </c>
      <c r="E15022">
        <v>1015</v>
      </c>
      <c r="F15022">
        <v>38</v>
      </c>
      <c r="G15022">
        <v>126</v>
      </c>
      <c r="H15022">
        <v>86</v>
      </c>
      <c r="I15022" s="119" t="s">
        <v>4726</v>
      </c>
      <c r="J15022" s="119" t="s">
        <v>17</v>
      </c>
      <c r="K15022" s="1">
        <v>46255.758941458334</v>
      </c>
      <c r="L15022">
        <v>4</v>
      </c>
      <c r="M15022">
        <v>0</v>
      </c>
      <c r="N15022">
        <v>0</v>
      </c>
      <c r="O15022">
        <v>0</v>
      </c>
      <c r="P15022" s="119" t="s">
        <v>20254</v>
      </c>
    </row>
    <row r="15023" spans="1:16" x14ac:dyDescent="0.25">
      <c r="A15023">
        <v>28930</v>
      </c>
      <c r="B15023" s="119" t="s">
        <v>9445</v>
      </c>
      <c r="C15023">
        <v>60</v>
      </c>
      <c r="E15023">
        <v>0</v>
      </c>
      <c r="F15023">
        <v>0</v>
      </c>
      <c r="G15023">
        <v>337</v>
      </c>
      <c r="H15023">
        <v>127</v>
      </c>
      <c r="I15023" s="119" t="s">
        <v>4726</v>
      </c>
      <c r="J15023" s="119" t="s">
        <v>17</v>
      </c>
      <c r="K15023" s="1">
        <v>46255.758941458334</v>
      </c>
      <c r="L15023">
        <v>0</v>
      </c>
      <c r="M15023">
        <v>0</v>
      </c>
      <c r="N15023">
        <v>0</v>
      </c>
      <c r="O15023">
        <v>0</v>
      </c>
      <c r="P15023" s="119" t="s">
        <v>20254</v>
      </c>
    </row>
    <row r="15024" spans="1:16" x14ac:dyDescent="0.25">
      <c r="A15024">
        <v>28931</v>
      </c>
      <c r="B15024" s="119" t="s">
        <v>9445</v>
      </c>
      <c r="C15024">
        <v>64</v>
      </c>
      <c r="E15024">
        <v>779</v>
      </c>
      <c r="F15024">
        <v>33</v>
      </c>
      <c r="G15024">
        <v>133</v>
      </c>
      <c r="H15024">
        <v>67</v>
      </c>
      <c r="I15024" s="119" t="s">
        <v>4726</v>
      </c>
      <c r="J15024" s="119" t="s">
        <v>17</v>
      </c>
      <c r="K15024" s="1">
        <v>46255.758941458334</v>
      </c>
      <c r="L15024">
        <v>3</v>
      </c>
      <c r="M15024">
        <v>1</v>
      </c>
      <c r="N15024">
        <v>0</v>
      </c>
      <c r="O15024">
        <v>0</v>
      </c>
      <c r="P15024" s="119" t="s">
        <v>20254</v>
      </c>
    </row>
    <row r="15025" spans="1:16" x14ac:dyDescent="0.25">
      <c r="A15025">
        <v>28932</v>
      </c>
      <c r="B15025" s="119" t="s">
        <v>9445</v>
      </c>
      <c r="C15025">
        <v>68</v>
      </c>
      <c r="E15025">
        <v>1277</v>
      </c>
      <c r="F15025">
        <v>41</v>
      </c>
      <c r="G15025">
        <v>128</v>
      </c>
      <c r="H15025">
        <v>50</v>
      </c>
      <c r="I15025" s="119" t="s">
        <v>4726</v>
      </c>
      <c r="J15025" s="119" t="s">
        <v>17</v>
      </c>
      <c r="K15025" s="1">
        <v>46255.758941458334</v>
      </c>
      <c r="L15025">
        <v>6</v>
      </c>
      <c r="M15025">
        <v>0</v>
      </c>
      <c r="N15025">
        <v>1</v>
      </c>
      <c r="O15025">
        <v>0</v>
      </c>
      <c r="P15025" s="119" t="s">
        <v>20254</v>
      </c>
    </row>
    <row r="15026" spans="1:16" x14ac:dyDescent="0.25">
      <c r="A15026">
        <v>28933</v>
      </c>
      <c r="B15026" s="119" t="s">
        <v>9446</v>
      </c>
      <c r="C15026">
        <v>4</v>
      </c>
      <c r="E15026">
        <v>228</v>
      </c>
      <c r="F15026">
        <v>10</v>
      </c>
      <c r="G15026">
        <v>393</v>
      </c>
      <c r="H15026">
        <v>38</v>
      </c>
      <c r="I15026" s="119" t="s">
        <v>4726</v>
      </c>
      <c r="J15026" s="119" t="s">
        <v>17</v>
      </c>
      <c r="K15026" s="1">
        <v>46255.758941458334</v>
      </c>
      <c r="L15026">
        <v>0</v>
      </c>
      <c r="M15026">
        <v>3</v>
      </c>
      <c r="N15026">
        <v>0</v>
      </c>
      <c r="O15026">
        <v>1</v>
      </c>
      <c r="P15026" s="119" t="s">
        <v>20254</v>
      </c>
    </row>
    <row r="15027" spans="1:16" x14ac:dyDescent="0.25">
      <c r="A15027">
        <v>28934</v>
      </c>
      <c r="B15027" s="119" t="s">
        <v>9446</v>
      </c>
      <c r="C15027">
        <v>8</v>
      </c>
      <c r="E15027">
        <v>5617</v>
      </c>
      <c r="F15027">
        <v>22</v>
      </c>
      <c r="G15027">
        <v>2221</v>
      </c>
      <c r="H15027">
        <v>40</v>
      </c>
      <c r="I15027" s="119" t="s">
        <v>4726</v>
      </c>
      <c r="J15027" s="119" t="s">
        <v>17</v>
      </c>
      <c r="K15027" s="1">
        <v>46255.758941458334</v>
      </c>
      <c r="L15027">
        <v>0</v>
      </c>
      <c r="M15027">
        <v>2</v>
      </c>
      <c r="N15027">
        <v>0</v>
      </c>
      <c r="O15027">
        <v>0</v>
      </c>
      <c r="P15027" s="119" t="s">
        <v>20254</v>
      </c>
    </row>
    <row r="15028" spans="1:16" x14ac:dyDescent="0.25">
      <c r="A15028">
        <v>28935</v>
      </c>
      <c r="B15028" s="119" t="s">
        <v>9446</v>
      </c>
      <c r="C15028">
        <v>12</v>
      </c>
      <c r="E15028">
        <v>3833</v>
      </c>
      <c r="F15028">
        <v>19</v>
      </c>
      <c r="G15028">
        <v>707</v>
      </c>
      <c r="H15028">
        <v>38</v>
      </c>
      <c r="I15028" s="119" t="s">
        <v>4726</v>
      </c>
      <c r="J15028" s="119" t="s">
        <v>17</v>
      </c>
      <c r="K15028" s="1">
        <v>46255.758941458334</v>
      </c>
      <c r="L15028">
        <v>0</v>
      </c>
      <c r="M15028">
        <v>0</v>
      </c>
      <c r="N15028">
        <v>0</v>
      </c>
      <c r="O15028">
        <v>0</v>
      </c>
      <c r="P15028" s="119" t="s">
        <v>20254</v>
      </c>
    </row>
    <row r="15029" spans="1:16" x14ac:dyDescent="0.25">
      <c r="A15029">
        <v>28936</v>
      </c>
      <c r="B15029" s="119" t="s">
        <v>9446</v>
      </c>
      <c r="C15029">
        <v>16</v>
      </c>
      <c r="E15029">
        <v>1583</v>
      </c>
      <c r="F15029">
        <v>14</v>
      </c>
      <c r="G15029">
        <v>357</v>
      </c>
      <c r="H15029">
        <v>47</v>
      </c>
      <c r="I15029" s="119" t="s">
        <v>4726</v>
      </c>
      <c r="J15029" s="119" t="s">
        <v>17</v>
      </c>
      <c r="K15029" s="1">
        <v>46255.758941458334</v>
      </c>
      <c r="L15029">
        <v>15</v>
      </c>
      <c r="M15029">
        <v>7</v>
      </c>
      <c r="N15029">
        <v>2</v>
      </c>
      <c r="O15029">
        <v>0</v>
      </c>
      <c r="P15029" s="119" t="s">
        <v>20254</v>
      </c>
    </row>
    <row r="15030" spans="1:16" x14ac:dyDescent="0.25">
      <c r="A15030">
        <v>28937</v>
      </c>
      <c r="B15030" s="119" t="s">
        <v>9447</v>
      </c>
      <c r="C15030">
        <v>20</v>
      </c>
      <c r="E15030">
        <v>553</v>
      </c>
      <c r="F15030">
        <v>15</v>
      </c>
      <c r="G15030">
        <v>585</v>
      </c>
      <c r="H15030">
        <v>122</v>
      </c>
      <c r="I15030" s="119" t="s">
        <v>4726</v>
      </c>
      <c r="J15030" s="119" t="s">
        <v>17</v>
      </c>
      <c r="K15030" s="1">
        <v>46255.758941458334</v>
      </c>
      <c r="L15030">
        <v>16</v>
      </c>
      <c r="M15030">
        <v>2</v>
      </c>
      <c r="N15030">
        <v>5</v>
      </c>
      <c r="O15030">
        <v>2</v>
      </c>
      <c r="P15030" s="119" t="s">
        <v>20254</v>
      </c>
    </row>
    <row r="15031" spans="1:16" x14ac:dyDescent="0.25">
      <c r="A15031">
        <v>28938</v>
      </c>
      <c r="B15031" s="119" t="s">
        <v>9447</v>
      </c>
      <c r="C15031">
        <v>24</v>
      </c>
      <c r="E15031">
        <v>637</v>
      </c>
      <c r="F15031">
        <v>25</v>
      </c>
      <c r="G15031">
        <v>300</v>
      </c>
      <c r="H15031">
        <v>45</v>
      </c>
      <c r="I15031" s="119" t="s">
        <v>4726</v>
      </c>
      <c r="J15031" s="119" t="s">
        <v>17</v>
      </c>
      <c r="K15031" s="1">
        <v>46255.758941458334</v>
      </c>
      <c r="L15031">
        <v>14</v>
      </c>
      <c r="M15031">
        <v>0</v>
      </c>
      <c r="N15031">
        <v>3</v>
      </c>
      <c r="O15031">
        <v>0</v>
      </c>
      <c r="P15031" s="119" t="s">
        <v>20254</v>
      </c>
    </row>
    <row r="15032" spans="1:16" x14ac:dyDescent="0.25">
      <c r="A15032">
        <v>28939</v>
      </c>
      <c r="B15032" s="119" t="s">
        <v>9447</v>
      </c>
      <c r="C15032">
        <v>28</v>
      </c>
      <c r="E15032">
        <v>82</v>
      </c>
      <c r="F15032">
        <v>18</v>
      </c>
      <c r="G15032">
        <v>634</v>
      </c>
      <c r="H15032">
        <v>58</v>
      </c>
      <c r="I15032" s="119" t="s">
        <v>4726</v>
      </c>
      <c r="J15032" s="119" t="s">
        <v>17</v>
      </c>
      <c r="K15032" s="1">
        <v>46255.758941458334</v>
      </c>
      <c r="L15032">
        <v>23</v>
      </c>
      <c r="M15032">
        <v>2</v>
      </c>
      <c r="N15032">
        <v>10</v>
      </c>
      <c r="O15032">
        <v>0</v>
      </c>
      <c r="P15032" s="119" t="s">
        <v>20254</v>
      </c>
    </row>
    <row r="15033" spans="1:16" x14ac:dyDescent="0.25">
      <c r="A15033">
        <v>28940</v>
      </c>
      <c r="B15033" s="119" t="s">
        <v>9447</v>
      </c>
      <c r="C15033">
        <v>32</v>
      </c>
      <c r="E15033">
        <v>2586</v>
      </c>
      <c r="F15033">
        <v>26</v>
      </c>
      <c r="G15033">
        <v>171</v>
      </c>
      <c r="H15033">
        <v>54</v>
      </c>
      <c r="I15033" s="119" t="s">
        <v>4726</v>
      </c>
      <c r="J15033" s="119" t="s">
        <v>17</v>
      </c>
      <c r="K15033" s="1">
        <v>46255.758941458334</v>
      </c>
      <c r="L15033">
        <v>12</v>
      </c>
      <c r="M15033">
        <v>0</v>
      </c>
      <c r="N15033">
        <v>3</v>
      </c>
      <c r="O15033">
        <v>0</v>
      </c>
      <c r="P15033" s="119" t="s">
        <v>20254</v>
      </c>
    </row>
    <row r="15034" spans="1:16" x14ac:dyDescent="0.25">
      <c r="A15034">
        <v>28941</v>
      </c>
      <c r="B15034" s="119" t="s">
        <v>9447</v>
      </c>
      <c r="C15034">
        <v>36</v>
      </c>
      <c r="E15034">
        <v>2313</v>
      </c>
      <c r="F15034">
        <v>130</v>
      </c>
      <c r="G15034">
        <v>186</v>
      </c>
      <c r="H15034">
        <v>131</v>
      </c>
      <c r="I15034" s="119" t="s">
        <v>4726</v>
      </c>
      <c r="J15034" s="119" t="s">
        <v>17</v>
      </c>
      <c r="K15034" s="1">
        <v>46255.758941458334</v>
      </c>
      <c r="L15034">
        <v>17</v>
      </c>
      <c r="M15034">
        <v>0</v>
      </c>
      <c r="N15034">
        <v>7</v>
      </c>
      <c r="O15034">
        <v>0</v>
      </c>
      <c r="P15034" s="119" t="s">
        <v>20254</v>
      </c>
    </row>
    <row r="15035" spans="1:16" x14ac:dyDescent="0.25">
      <c r="A15035">
        <v>28942</v>
      </c>
      <c r="B15035" s="119" t="s">
        <v>9447</v>
      </c>
      <c r="C15035">
        <v>40</v>
      </c>
      <c r="E15035">
        <v>929</v>
      </c>
      <c r="F15035">
        <v>23</v>
      </c>
      <c r="G15035">
        <v>292</v>
      </c>
      <c r="H15035">
        <v>122</v>
      </c>
      <c r="I15035" s="119" t="s">
        <v>4726</v>
      </c>
      <c r="J15035" s="119" t="s">
        <v>17</v>
      </c>
      <c r="K15035" s="1">
        <v>46255.758941458334</v>
      </c>
      <c r="L15035">
        <v>10</v>
      </c>
      <c r="M15035">
        <v>1</v>
      </c>
      <c r="N15035">
        <v>2</v>
      </c>
      <c r="O15035">
        <v>0</v>
      </c>
      <c r="P15035" s="119" t="s">
        <v>20254</v>
      </c>
    </row>
    <row r="15036" spans="1:16" x14ac:dyDescent="0.25">
      <c r="A15036">
        <v>28943</v>
      </c>
      <c r="B15036" s="119" t="s">
        <v>9447</v>
      </c>
      <c r="C15036">
        <v>44</v>
      </c>
      <c r="E15036">
        <v>696</v>
      </c>
      <c r="F15036">
        <v>27</v>
      </c>
      <c r="G15036">
        <v>193</v>
      </c>
      <c r="H15036">
        <v>84</v>
      </c>
      <c r="I15036" s="119" t="s">
        <v>4726</v>
      </c>
      <c r="J15036" s="119" t="s">
        <v>17</v>
      </c>
      <c r="K15036" s="1">
        <v>46255.758941458334</v>
      </c>
      <c r="L15036">
        <v>11</v>
      </c>
      <c r="M15036">
        <v>0</v>
      </c>
      <c r="N15036">
        <v>3</v>
      </c>
      <c r="O15036">
        <v>0</v>
      </c>
      <c r="P15036" s="119" t="s">
        <v>20254</v>
      </c>
    </row>
    <row r="15037" spans="1:16" x14ac:dyDescent="0.25">
      <c r="A15037">
        <v>28944</v>
      </c>
      <c r="B15037" s="119" t="s">
        <v>9447</v>
      </c>
      <c r="C15037">
        <v>48</v>
      </c>
      <c r="E15037">
        <v>615</v>
      </c>
      <c r="F15037">
        <v>34</v>
      </c>
      <c r="G15037">
        <v>528</v>
      </c>
      <c r="H15037">
        <v>78</v>
      </c>
      <c r="I15037" s="119" t="s">
        <v>4726</v>
      </c>
      <c r="J15037" s="119" t="s">
        <v>17</v>
      </c>
      <c r="K15037" s="1">
        <v>46255.758941458334</v>
      </c>
      <c r="L15037">
        <v>8</v>
      </c>
      <c r="M15037">
        <v>0</v>
      </c>
      <c r="N15037">
        <v>6</v>
      </c>
      <c r="O15037">
        <v>0</v>
      </c>
      <c r="P15037" s="119" t="s">
        <v>20254</v>
      </c>
    </row>
    <row r="15038" spans="1:16" x14ac:dyDescent="0.25">
      <c r="A15038">
        <v>28945</v>
      </c>
      <c r="B15038" s="119" t="s">
        <v>9448</v>
      </c>
      <c r="C15038">
        <v>52</v>
      </c>
      <c r="E15038">
        <v>563</v>
      </c>
      <c r="F15038">
        <v>29</v>
      </c>
      <c r="G15038">
        <v>154</v>
      </c>
      <c r="H15038">
        <v>100</v>
      </c>
      <c r="I15038" s="119" t="s">
        <v>4726</v>
      </c>
      <c r="J15038" s="119" t="s">
        <v>17</v>
      </c>
      <c r="K15038" s="1">
        <v>46255.758941458334</v>
      </c>
      <c r="L15038">
        <v>6</v>
      </c>
      <c r="M15038">
        <v>3</v>
      </c>
      <c r="N15038">
        <v>0</v>
      </c>
      <c r="O15038">
        <v>2</v>
      </c>
      <c r="P15038" s="119" t="s">
        <v>20254</v>
      </c>
    </row>
    <row r="15039" spans="1:16" x14ac:dyDescent="0.25">
      <c r="A15039">
        <v>28946</v>
      </c>
      <c r="B15039" s="119" t="s">
        <v>9448</v>
      </c>
      <c r="C15039">
        <v>56</v>
      </c>
      <c r="E15039">
        <v>272</v>
      </c>
      <c r="F15039">
        <v>32</v>
      </c>
      <c r="G15039">
        <v>146</v>
      </c>
      <c r="H15039">
        <v>108</v>
      </c>
      <c r="I15039" s="119" t="s">
        <v>4726</v>
      </c>
      <c r="J15039" s="119" t="s">
        <v>17</v>
      </c>
      <c r="K15039" s="1">
        <v>46255.758941458334</v>
      </c>
      <c r="L15039">
        <v>10</v>
      </c>
      <c r="M15039">
        <v>4</v>
      </c>
      <c r="N15039">
        <v>1</v>
      </c>
      <c r="O15039">
        <v>1</v>
      </c>
      <c r="P15039" s="119" t="s">
        <v>20254</v>
      </c>
    </row>
    <row r="15040" spans="1:16" x14ac:dyDescent="0.25">
      <c r="A15040">
        <v>28947</v>
      </c>
      <c r="B15040" s="119" t="s">
        <v>9448</v>
      </c>
      <c r="C15040">
        <v>60</v>
      </c>
      <c r="E15040">
        <v>106</v>
      </c>
      <c r="F15040">
        <v>31</v>
      </c>
      <c r="G15040">
        <v>155</v>
      </c>
      <c r="H15040">
        <v>50</v>
      </c>
      <c r="I15040" s="119" t="s">
        <v>4726</v>
      </c>
      <c r="J15040" s="119" t="s">
        <v>17</v>
      </c>
      <c r="K15040" s="1">
        <v>46255.758941458334</v>
      </c>
      <c r="L15040">
        <v>1</v>
      </c>
      <c r="M15040">
        <v>1</v>
      </c>
      <c r="N15040">
        <v>1</v>
      </c>
      <c r="O15040">
        <v>1</v>
      </c>
      <c r="P15040" s="119" t="s">
        <v>20254</v>
      </c>
    </row>
    <row r="15041" spans="1:16" x14ac:dyDescent="0.25">
      <c r="A15041">
        <v>28948</v>
      </c>
      <c r="B15041" s="119" t="s">
        <v>9448</v>
      </c>
      <c r="C15041">
        <v>64</v>
      </c>
      <c r="E15041">
        <v>1787</v>
      </c>
      <c r="F15041">
        <v>33</v>
      </c>
      <c r="G15041">
        <v>210</v>
      </c>
      <c r="H15041">
        <v>50</v>
      </c>
      <c r="I15041" s="119" t="s">
        <v>4726</v>
      </c>
      <c r="J15041" s="119" t="s">
        <v>17</v>
      </c>
      <c r="K15041" s="1">
        <v>46255.758941458334</v>
      </c>
      <c r="L15041">
        <v>5</v>
      </c>
      <c r="M15041">
        <v>1</v>
      </c>
      <c r="N15041">
        <v>0</v>
      </c>
      <c r="O15041">
        <v>0</v>
      </c>
      <c r="P15041" s="119" t="s">
        <v>20254</v>
      </c>
    </row>
    <row r="15042" spans="1:16" x14ac:dyDescent="0.25">
      <c r="A15042">
        <v>28949</v>
      </c>
      <c r="B15042" s="119" t="s">
        <v>9448</v>
      </c>
      <c r="C15042">
        <v>68</v>
      </c>
      <c r="E15042">
        <v>1077</v>
      </c>
      <c r="F15042">
        <v>35</v>
      </c>
      <c r="G15042">
        <v>217</v>
      </c>
      <c r="H15042">
        <v>77</v>
      </c>
      <c r="I15042" s="119" t="s">
        <v>4726</v>
      </c>
      <c r="J15042" s="119" t="s">
        <v>17</v>
      </c>
      <c r="K15042" s="1">
        <v>46255.758941458334</v>
      </c>
      <c r="L15042">
        <v>5</v>
      </c>
      <c r="M15042">
        <v>0</v>
      </c>
      <c r="N15042">
        <v>2</v>
      </c>
      <c r="O15042">
        <v>0</v>
      </c>
      <c r="P15042" s="119" t="s">
        <v>20254</v>
      </c>
    </row>
    <row r="15043" spans="1:16" x14ac:dyDescent="0.25">
      <c r="A15043">
        <v>28950</v>
      </c>
      <c r="B15043" s="119" t="s">
        <v>9449</v>
      </c>
      <c r="C15043">
        <v>4</v>
      </c>
      <c r="E15043">
        <v>23</v>
      </c>
      <c r="F15043">
        <v>8</v>
      </c>
      <c r="G15043">
        <v>198</v>
      </c>
      <c r="H15043">
        <v>88</v>
      </c>
      <c r="I15043" s="119" t="s">
        <v>4726</v>
      </c>
      <c r="J15043" s="119" t="s">
        <v>17</v>
      </c>
      <c r="K15043" s="1">
        <v>46255.758941458334</v>
      </c>
      <c r="L15043">
        <v>0</v>
      </c>
      <c r="M15043">
        <v>5</v>
      </c>
      <c r="N15043">
        <v>0</v>
      </c>
      <c r="O15043">
        <v>0</v>
      </c>
      <c r="P15043" s="119" t="s">
        <v>20254</v>
      </c>
    </row>
    <row r="15044" spans="1:16" x14ac:dyDescent="0.25">
      <c r="A15044">
        <v>28951</v>
      </c>
      <c r="B15044" s="119" t="s">
        <v>9449</v>
      </c>
      <c r="C15044">
        <v>8</v>
      </c>
      <c r="E15044">
        <v>11</v>
      </c>
      <c r="F15044">
        <v>11</v>
      </c>
      <c r="G15044">
        <v>276</v>
      </c>
      <c r="H15044">
        <v>12</v>
      </c>
      <c r="I15044" s="119" t="s">
        <v>4726</v>
      </c>
      <c r="J15044" s="119" t="s">
        <v>17</v>
      </c>
      <c r="K15044" s="1">
        <v>46255.758941458334</v>
      </c>
      <c r="L15044">
        <v>0</v>
      </c>
      <c r="M15044">
        <v>4</v>
      </c>
      <c r="N15044">
        <v>0</v>
      </c>
      <c r="O15044">
        <v>0</v>
      </c>
      <c r="P15044" s="119" t="s">
        <v>20254</v>
      </c>
    </row>
    <row r="15045" spans="1:16" x14ac:dyDescent="0.25">
      <c r="A15045">
        <v>28952</v>
      </c>
      <c r="B15045" s="119" t="s">
        <v>9449</v>
      </c>
      <c r="C15045">
        <v>12</v>
      </c>
      <c r="E15045">
        <v>0</v>
      </c>
      <c r="F15045">
        <v>0</v>
      </c>
      <c r="G15045">
        <v>519</v>
      </c>
      <c r="H15045">
        <v>50</v>
      </c>
      <c r="I15045" s="119" t="s">
        <v>4726</v>
      </c>
      <c r="J15045" s="119" t="s">
        <v>17</v>
      </c>
      <c r="K15045" s="1">
        <v>46255.758941458334</v>
      </c>
      <c r="L15045">
        <v>0</v>
      </c>
      <c r="M15045">
        <v>8</v>
      </c>
      <c r="N15045">
        <v>0</v>
      </c>
      <c r="O15045">
        <v>2</v>
      </c>
      <c r="P15045" s="119" t="s">
        <v>20254</v>
      </c>
    </row>
    <row r="15046" spans="1:16" x14ac:dyDescent="0.25">
      <c r="A15046">
        <v>28953</v>
      </c>
      <c r="B15046" s="119" t="s">
        <v>9449</v>
      </c>
      <c r="C15046">
        <v>16</v>
      </c>
      <c r="E15046">
        <v>1327</v>
      </c>
      <c r="F15046">
        <v>18</v>
      </c>
      <c r="G15046">
        <v>157</v>
      </c>
      <c r="H15046">
        <v>54</v>
      </c>
      <c r="I15046" s="119" t="s">
        <v>4726</v>
      </c>
      <c r="J15046" s="119" t="s">
        <v>17</v>
      </c>
      <c r="K15046" s="1">
        <v>46255.758941458334</v>
      </c>
      <c r="L15046">
        <v>8</v>
      </c>
      <c r="M15046">
        <v>1</v>
      </c>
      <c r="N15046">
        <v>2</v>
      </c>
      <c r="O15046">
        <v>1</v>
      </c>
      <c r="P15046" s="119" t="s">
        <v>20254</v>
      </c>
    </row>
    <row r="15047" spans="1:16" x14ac:dyDescent="0.25">
      <c r="A15047">
        <v>28954</v>
      </c>
      <c r="B15047" s="119" t="s">
        <v>9450</v>
      </c>
      <c r="C15047">
        <v>20</v>
      </c>
      <c r="E15047">
        <v>163</v>
      </c>
      <c r="F15047">
        <v>22</v>
      </c>
      <c r="G15047">
        <v>762</v>
      </c>
      <c r="H15047">
        <v>97</v>
      </c>
      <c r="I15047" s="119" t="s">
        <v>4726</v>
      </c>
      <c r="J15047" s="119" t="s">
        <v>17</v>
      </c>
      <c r="K15047" s="1">
        <v>46255.758941458334</v>
      </c>
      <c r="L15047">
        <v>5</v>
      </c>
      <c r="M15047">
        <v>1</v>
      </c>
      <c r="N15047">
        <v>0</v>
      </c>
      <c r="O15047">
        <v>1</v>
      </c>
      <c r="P15047" s="119" t="s">
        <v>20254</v>
      </c>
    </row>
    <row r="15048" spans="1:16" x14ac:dyDescent="0.25">
      <c r="A15048">
        <v>28955</v>
      </c>
      <c r="B15048" s="119" t="s">
        <v>9450</v>
      </c>
      <c r="C15048">
        <v>24</v>
      </c>
      <c r="E15048">
        <v>197</v>
      </c>
      <c r="F15048">
        <v>24</v>
      </c>
      <c r="G15048">
        <v>294</v>
      </c>
      <c r="H15048">
        <v>68</v>
      </c>
      <c r="I15048" s="119" t="s">
        <v>4726</v>
      </c>
      <c r="J15048" s="119" t="s">
        <v>17</v>
      </c>
      <c r="K15048" s="1">
        <v>46255.758941458334</v>
      </c>
      <c r="L15048">
        <v>11</v>
      </c>
      <c r="M15048">
        <v>4</v>
      </c>
      <c r="N15048">
        <v>0</v>
      </c>
      <c r="O15048">
        <v>0</v>
      </c>
      <c r="P15048" s="119" t="s">
        <v>20254</v>
      </c>
    </row>
    <row r="15049" spans="1:16" x14ac:dyDescent="0.25">
      <c r="A15049">
        <v>28956</v>
      </c>
      <c r="B15049" s="119" t="s">
        <v>9450</v>
      </c>
      <c r="C15049">
        <v>28</v>
      </c>
      <c r="E15049">
        <v>64</v>
      </c>
      <c r="F15049">
        <v>26</v>
      </c>
      <c r="G15049">
        <v>160</v>
      </c>
      <c r="H15049">
        <v>80</v>
      </c>
      <c r="I15049" s="119" t="s">
        <v>4726</v>
      </c>
      <c r="J15049" s="119" t="s">
        <v>17</v>
      </c>
      <c r="K15049" s="1">
        <v>46255.758941458334</v>
      </c>
      <c r="L15049">
        <v>11</v>
      </c>
      <c r="M15049">
        <v>0</v>
      </c>
      <c r="N15049">
        <v>2</v>
      </c>
      <c r="O15049">
        <v>0</v>
      </c>
      <c r="P15049" s="119" t="s">
        <v>20254</v>
      </c>
    </row>
    <row r="15050" spans="1:16" x14ac:dyDescent="0.25">
      <c r="A15050">
        <v>28957</v>
      </c>
      <c r="B15050" s="119" t="s">
        <v>9450</v>
      </c>
      <c r="C15050">
        <v>32</v>
      </c>
      <c r="E15050">
        <v>1180</v>
      </c>
      <c r="F15050">
        <v>34</v>
      </c>
      <c r="G15050">
        <v>170</v>
      </c>
      <c r="H15050">
        <v>83</v>
      </c>
      <c r="I15050" s="119" t="s">
        <v>4726</v>
      </c>
      <c r="J15050" s="119" t="s">
        <v>17</v>
      </c>
      <c r="K15050" s="1">
        <v>46255.758941458334</v>
      </c>
      <c r="L15050">
        <v>6</v>
      </c>
      <c r="M15050">
        <v>0</v>
      </c>
      <c r="N15050">
        <v>0</v>
      </c>
      <c r="O15050">
        <v>0</v>
      </c>
      <c r="P15050" s="119" t="s">
        <v>20254</v>
      </c>
    </row>
    <row r="15051" spans="1:16" x14ac:dyDescent="0.25">
      <c r="A15051">
        <v>28958</v>
      </c>
      <c r="B15051" s="119" t="s">
        <v>9450</v>
      </c>
      <c r="C15051">
        <v>36</v>
      </c>
      <c r="E15051">
        <v>317</v>
      </c>
      <c r="F15051">
        <v>34</v>
      </c>
      <c r="G15051">
        <v>135</v>
      </c>
      <c r="H15051">
        <v>98</v>
      </c>
      <c r="I15051" s="119" t="s">
        <v>4726</v>
      </c>
      <c r="J15051" s="119" t="s">
        <v>17</v>
      </c>
      <c r="K15051" s="1">
        <v>46255.758941458334</v>
      </c>
      <c r="L15051">
        <v>7</v>
      </c>
      <c r="M15051">
        <v>1</v>
      </c>
      <c r="N15051">
        <v>1</v>
      </c>
      <c r="O15051">
        <v>0</v>
      </c>
      <c r="P15051" s="119" t="s">
        <v>20254</v>
      </c>
    </row>
    <row r="15052" spans="1:16" x14ac:dyDescent="0.25">
      <c r="A15052">
        <v>28959</v>
      </c>
      <c r="B15052" s="119" t="s">
        <v>9450</v>
      </c>
      <c r="C15052">
        <v>40</v>
      </c>
      <c r="E15052">
        <v>1640</v>
      </c>
      <c r="F15052">
        <v>43</v>
      </c>
      <c r="G15052">
        <v>179</v>
      </c>
      <c r="H15052">
        <v>129</v>
      </c>
      <c r="I15052" s="119" t="s">
        <v>4726</v>
      </c>
      <c r="J15052" s="119" t="s">
        <v>17</v>
      </c>
      <c r="K15052" s="1">
        <v>46255.758941458334</v>
      </c>
      <c r="L15052">
        <v>4</v>
      </c>
      <c r="M15052">
        <v>1</v>
      </c>
      <c r="N15052">
        <v>0</v>
      </c>
      <c r="O15052">
        <v>0</v>
      </c>
      <c r="P15052" s="119" t="s">
        <v>20254</v>
      </c>
    </row>
    <row r="15053" spans="1:16" x14ac:dyDescent="0.25">
      <c r="A15053">
        <v>28960</v>
      </c>
      <c r="B15053" s="119" t="s">
        <v>9450</v>
      </c>
      <c r="C15053">
        <v>44</v>
      </c>
      <c r="E15053">
        <v>15</v>
      </c>
      <c r="F15053">
        <v>38</v>
      </c>
      <c r="G15053">
        <v>82</v>
      </c>
      <c r="H15053">
        <v>135</v>
      </c>
      <c r="I15053" s="119" t="s">
        <v>4726</v>
      </c>
      <c r="J15053" s="119" t="s">
        <v>17</v>
      </c>
      <c r="K15053" s="1">
        <v>46255.758941458334</v>
      </c>
      <c r="L15053">
        <v>6</v>
      </c>
      <c r="M15053">
        <v>0</v>
      </c>
      <c r="N15053">
        <v>2</v>
      </c>
      <c r="O15053">
        <v>0</v>
      </c>
      <c r="P15053" s="119" t="s">
        <v>20254</v>
      </c>
    </row>
    <row r="15054" spans="1:16" x14ac:dyDescent="0.25">
      <c r="A15054">
        <v>28961</v>
      </c>
      <c r="B15054" s="119" t="s">
        <v>9450</v>
      </c>
      <c r="C15054">
        <v>48</v>
      </c>
      <c r="E15054">
        <v>1619</v>
      </c>
      <c r="F15054">
        <v>57</v>
      </c>
      <c r="G15054">
        <v>152</v>
      </c>
      <c r="H15054">
        <v>80</v>
      </c>
      <c r="I15054" s="119" t="s">
        <v>4726</v>
      </c>
      <c r="J15054" s="119" t="s">
        <v>17</v>
      </c>
      <c r="K15054" s="1">
        <v>46255.758941458334</v>
      </c>
      <c r="L15054">
        <v>3</v>
      </c>
      <c r="M15054">
        <v>1</v>
      </c>
      <c r="N15054">
        <v>1</v>
      </c>
      <c r="O15054">
        <v>0</v>
      </c>
      <c r="P15054" s="119" t="s">
        <v>20254</v>
      </c>
    </row>
    <row r="15055" spans="1:16" x14ac:dyDescent="0.25">
      <c r="A15055">
        <v>28962</v>
      </c>
      <c r="B15055" s="119" t="s">
        <v>9451</v>
      </c>
      <c r="C15055">
        <v>52</v>
      </c>
      <c r="E15055">
        <v>1493</v>
      </c>
      <c r="F15055">
        <v>51</v>
      </c>
      <c r="G15055">
        <v>148</v>
      </c>
      <c r="H15055">
        <v>110</v>
      </c>
      <c r="I15055" s="119" t="s">
        <v>4726</v>
      </c>
      <c r="J15055" s="119" t="s">
        <v>17</v>
      </c>
      <c r="K15055" s="1">
        <v>46255.758941458334</v>
      </c>
      <c r="L15055">
        <v>2</v>
      </c>
      <c r="M15055">
        <v>0</v>
      </c>
      <c r="N15055">
        <v>1</v>
      </c>
      <c r="O15055">
        <v>0</v>
      </c>
      <c r="P15055" s="119" t="s">
        <v>20254</v>
      </c>
    </row>
    <row r="15056" spans="1:16" x14ac:dyDescent="0.25">
      <c r="A15056">
        <v>28963</v>
      </c>
      <c r="B15056" s="119" t="s">
        <v>9451</v>
      </c>
      <c r="C15056">
        <v>56</v>
      </c>
      <c r="E15056">
        <v>470</v>
      </c>
      <c r="F15056">
        <v>45</v>
      </c>
      <c r="G15056">
        <v>136</v>
      </c>
      <c r="H15056">
        <v>142</v>
      </c>
      <c r="I15056" s="119" t="s">
        <v>4726</v>
      </c>
      <c r="J15056" s="119" t="s">
        <v>17</v>
      </c>
      <c r="K15056" s="1">
        <v>46255.758941458334</v>
      </c>
      <c r="L15056">
        <v>1</v>
      </c>
      <c r="M15056">
        <v>0</v>
      </c>
      <c r="N15056">
        <v>1</v>
      </c>
      <c r="O15056">
        <v>0</v>
      </c>
      <c r="P15056" s="119" t="s">
        <v>20254</v>
      </c>
    </row>
    <row r="15057" spans="1:16" x14ac:dyDescent="0.25">
      <c r="A15057">
        <v>28964</v>
      </c>
      <c r="B15057" s="119" t="s">
        <v>9451</v>
      </c>
      <c r="C15057">
        <v>60</v>
      </c>
      <c r="E15057">
        <v>37</v>
      </c>
      <c r="F15057">
        <v>46</v>
      </c>
      <c r="G15057">
        <v>589</v>
      </c>
      <c r="H15057">
        <v>130</v>
      </c>
      <c r="I15057" s="119" t="s">
        <v>4726</v>
      </c>
      <c r="J15057" s="119" t="s">
        <v>17</v>
      </c>
      <c r="K15057" s="1">
        <v>46255.758941458334</v>
      </c>
      <c r="L15057">
        <v>8</v>
      </c>
      <c r="M15057">
        <v>0</v>
      </c>
      <c r="N15057">
        <v>0</v>
      </c>
      <c r="O15057">
        <v>0</v>
      </c>
      <c r="P15057" s="119" t="s">
        <v>20254</v>
      </c>
    </row>
    <row r="15058" spans="1:16" x14ac:dyDescent="0.25">
      <c r="A15058">
        <v>28965</v>
      </c>
      <c r="B15058" s="119" t="s">
        <v>9451</v>
      </c>
      <c r="C15058">
        <v>64</v>
      </c>
      <c r="E15058">
        <v>0</v>
      </c>
      <c r="F15058">
        <v>0</v>
      </c>
      <c r="G15058">
        <v>402</v>
      </c>
      <c r="H15058">
        <v>58</v>
      </c>
      <c r="I15058" s="119" t="s">
        <v>4726</v>
      </c>
      <c r="J15058" s="119" t="s">
        <v>17</v>
      </c>
      <c r="K15058" s="1">
        <v>46255.758941458334</v>
      </c>
      <c r="L15058">
        <v>0</v>
      </c>
      <c r="M15058">
        <v>0</v>
      </c>
      <c r="N15058">
        <v>0</v>
      </c>
      <c r="O15058">
        <v>0</v>
      </c>
      <c r="P15058" s="119" t="s">
        <v>20254</v>
      </c>
    </row>
    <row r="15059" spans="1:16" x14ac:dyDescent="0.25">
      <c r="A15059">
        <v>28966</v>
      </c>
      <c r="B15059" s="119" t="s">
        <v>9451</v>
      </c>
      <c r="C15059">
        <v>68</v>
      </c>
      <c r="E15059">
        <v>830</v>
      </c>
      <c r="F15059">
        <v>51</v>
      </c>
      <c r="G15059">
        <v>150</v>
      </c>
      <c r="H15059">
        <v>81</v>
      </c>
      <c r="I15059" s="119" t="s">
        <v>4726</v>
      </c>
      <c r="J15059" s="119" t="s">
        <v>17</v>
      </c>
      <c r="K15059" s="1">
        <v>46255.758941458334</v>
      </c>
      <c r="L15059">
        <v>5</v>
      </c>
      <c r="M15059">
        <v>0</v>
      </c>
      <c r="N15059">
        <v>0</v>
      </c>
      <c r="O15059">
        <v>0</v>
      </c>
      <c r="P15059" s="119" t="s">
        <v>20254</v>
      </c>
    </row>
    <row r="15060" spans="1:16" x14ac:dyDescent="0.25">
      <c r="A15060">
        <v>28967</v>
      </c>
      <c r="B15060" s="119" t="s">
        <v>9452</v>
      </c>
      <c r="C15060">
        <v>4</v>
      </c>
      <c r="E15060">
        <v>3627</v>
      </c>
      <c r="F15060">
        <v>14</v>
      </c>
      <c r="G15060">
        <v>203</v>
      </c>
      <c r="H15060">
        <v>50</v>
      </c>
      <c r="I15060" s="119" t="s">
        <v>4726</v>
      </c>
      <c r="J15060" s="119" t="s">
        <v>17</v>
      </c>
      <c r="K15060" s="1">
        <v>46255.758941458334</v>
      </c>
      <c r="L15060">
        <v>0</v>
      </c>
      <c r="M15060">
        <v>0</v>
      </c>
      <c r="N15060">
        <v>0</v>
      </c>
      <c r="O15060">
        <v>0</v>
      </c>
      <c r="P15060" s="119" t="s">
        <v>20254</v>
      </c>
    </row>
    <row r="15061" spans="1:16" x14ac:dyDescent="0.25">
      <c r="A15061">
        <v>28968</v>
      </c>
      <c r="B15061" s="119" t="s">
        <v>9452</v>
      </c>
      <c r="C15061">
        <v>8</v>
      </c>
      <c r="E15061">
        <v>1204</v>
      </c>
      <c r="F15061">
        <v>9</v>
      </c>
      <c r="G15061">
        <v>611</v>
      </c>
      <c r="H15061">
        <v>31</v>
      </c>
      <c r="I15061" s="119" t="s">
        <v>4726</v>
      </c>
      <c r="J15061" s="119" t="s">
        <v>17</v>
      </c>
      <c r="K15061" s="1">
        <v>46255.758941458334</v>
      </c>
      <c r="L15061">
        <v>0</v>
      </c>
      <c r="M15061">
        <v>5</v>
      </c>
      <c r="N15061">
        <v>0</v>
      </c>
      <c r="O15061">
        <v>4</v>
      </c>
      <c r="P15061" s="119" t="s">
        <v>20254</v>
      </c>
    </row>
    <row r="15062" spans="1:16" x14ac:dyDescent="0.25">
      <c r="A15062">
        <v>28969</v>
      </c>
      <c r="B15062" s="119" t="s">
        <v>9452</v>
      </c>
      <c r="C15062">
        <v>12</v>
      </c>
      <c r="E15062">
        <v>630</v>
      </c>
      <c r="F15062">
        <v>12</v>
      </c>
      <c r="G15062">
        <v>403</v>
      </c>
      <c r="H15062">
        <v>32</v>
      </c>
      <c r="I15062" s="119" t="s">
        <v>4726</v>
      </c>
      <c r="J15062" s="119" t="s">
        <v>17</v>
      </c>
      <c r="K15062" s="1">
        <v>46255.758941458334</v>
      </c>
      <c r="L15062">
        <v>12</v>
      </c>
      <c r="M15062">
        <v>0</v>
      </c>
      <c r="N15062">
        <v>0</v>
      </c>
      <c r="O15062">
        <v>0</v>
      </c>
      <c r="P15062" s="119" t="s">
        <v>20254</v>
      </c>
    </row>
    <row r="15063" spans="1:16" x14ac:dyDescent="0.25">
      <c r="A15063">
        <v>28970</v>
      </c>
      <c r="B15063" s="119" t="s">
        <v>9452</v>
      </c>
      <c r="C15063">
        <v>16</v>
      </c>
      <c r="E15063">
        <v>1035</v>
      </c>
      <c r="F15063">
        <v>15</v>
      </c>
      <c r="G15063">
        <v>355</v>
      </c>
      <c r="H15063">
        <v>33</v>
      </c>
      <c r="I15063" s="119" t="s">
        <v>4726</v>
      </c>
      <c r="J15063" s="119" t="s">
        <v>17</v>
      </c>
      <c r="K15063" s="1">
        <v>46255.758941458334</v>
      </c>
      <c r="L15063">
        <v>0</v>
      </c>
      <c r="M15063">
        <v>2</v>
      </c>
      <c r="N15063">
        <v>0</v>
      </c>
      <c r="O15063">
        <v>0</v>
      </c>
      <c r="P15063" s="119" t="s">
        <v>20254</v>
      </c>
    </row>
    <row r="15064" spans="1:16" x14ac:dyDescent="0.25">
      <c r="A15064">
        <v>28971</v>
      </c>
      <c r="B15064" s="119" t="s">
        <v>9453</v>
      </c>
      <c r="C15064">
        <v>20</v>
      </c>
      <c r="E15064">
        <v>0</v>
      </c>
      <c r="F15064">
        <v>0</v>
      </c>
      <c r="G15064">
        <v>1167</v>
      </c>
      <c r="H15064">
        <v>33</v>
      </c>
      <c r="I15064" s="119" t="s">
        <v>4726</v>
      </c>
      <c r="J15064" s="119" t="s">
        <v>17</v>
      </c>
      <c r="K15064" s="1">
        <v>46255.758941458334</v>
      </c>
      <c r="L15064">
        <v>0</v>
      </c>
      <c r="M15064">
        <v>1</v>
      </c>
      <c r="N15064">
        <v>0</v>
      </c>
      <c r="O15064">
        <v>0</v>
      </c>
      <c r="P15064" s="119" t="s">
        <v>20254</v>
      </c>
    </row>
    <row r="15065" spans="1:16" x14ac:dyDescent="0.25">
      <c r="A15065">
        <v>28972</v>
      </c>
      <c r="B15065" s="119" t="s">
        <v>9453</v>
      </c>
      <c r="C15065">
        <v>24</v>
      </c>
      <c r="E15065">
        <v>1991</v>
      </c>
      <c r="F15065">
        <v>16</v>
      </c>
      <c r="G15065">
        <v>151</v>
      </c>
      <c r="H15065">
        <v>44</v>
      </c>
      <c r="I15065" s="119" t="s">
        <v>4726</v>
      </c>
      <c r="J15065" s="119" t="s">
        <v>17</v>
      </c>
      <c r="K15065" s="1">
        <v>46255.758941458334</v>
      </c>
      <c r="L15065">
        <v>7</v>
      </c>
      <c r="M15065">
        <v>1</v>
      </c>
      <c r="N15065">
        <v>1</v>
      </c>
      <c r="O15065">
        <v>0</v>
      </c>
      <c r="P15065" s="119" t="s">
        <v>20254</v>
      </c>
    </row>
    <row r="15066" spans="1:16" x14ac:dyDescent="0.25">
      <c r="A15066">
        <v>28973</v>
      </c>
      <c r="B15066" s="119" t="s">
        <v>9453</v>
      </c>
      <c r="C15066">
        <v>28</v>
      </c>
      <c r="E15066">
        <v>384</v>
      </c>
      <c r="F15066">
        <v>17</v>
      </c>
      <c r="G15066">
        <v>30</v>
      </c>
      <c r="H15066">
        <v>80</v>
      </c>
      <c r="I15066" s="119" t="s">
        <v>4726</v>
      </c>
      <c r="J15066" s="119" t="s">
        <v>17</v>
      </c>
      <c r="K15066" s="1">
        <v>46255.758941458334</v>
      </c>
      <c r="L15066">
        <v>0</v>
      </c>
      <c r="M15066">
        <v>4</v>
      </c>
      <c r="N15066">
        <v>0</v>
      </c>
      <c r="O15066">
        <v>0</v>
      </c>
      <c r="P15066" s="119" t="s">
        <v>20254</v>
      </c>
    </row>
    <row r="15067" spans="1:16" x14ac:dyDescent="0.25">
      <c r="A15067">
        <v>28974</v>
      </c>
      <c r="B15067" s="119" t="s">
        <v>9453</v>
      </c>
      <c r="C15067">
        <v>32</v>
      </c>
      <c r="E15067">
        <v>442</v>
      </c>
      <c r="F15067">
        <v>20</v>
      </c>
      <c r="G15067">
        <v>223</v>
      </c>
      <c r="H15067">
        <v>41</v>
      </c>
      <c r="I15067" s="119" t="s">
        <v>4726</v>
      </c>
      <c r="J15067" s="119" t="s">
        <v>17</v>
      </c>
      <c r="K15067" s="1">
        <v>46255.758941458334</v>
      </c>
      <c r="L15067">
        <v>0</v>
      </c>
      <c r="M15067">
        <v>0</v>
      </c>
      <c r="N15067">
        <v>0</v>
      </c>
      <c r="O15067">
        <v>0</v>
      </c>
      <c r="P15067" s="119" t="s">
        <v>20254</v>
      </c>
    </row>
    <row r="15068" spans="1:16" x14ac:dyDescent="0.25">
      <c r="A15068">
        <v>28975</v>
      </c>
      <c r="B15068" s="119" t="s">
        <v>9453</v>
      </c>
      <c r="C15068">
        <v>36</v>
      </c>
      <c r="E15068">
        <v>1382</v>
      </c>
      <c r="F15068">
        <v>31</v>
      </c>
      <c r="G15068">
        <v>216</v>
      </c>
      <c r="H15068">
        <v>46</v>
      </c>
      <c r="I15068" s="119" t="s">
        <v>4726</v>
      </c>
      <c r="J15068" s="119" t="s">
        <v>17</v>
      </c>
      <c r="K15068" s="1">
        <v>46255.758941458334</v>
      </c>
      <c r="L15068">
        <v>5</v>
      </c>
      <c r="M15068">
        <v>0</v>
      </c>
      <c r="N15068">
        <v>0</v>
      </c>
      <c r="O15068">
        <v>0</v>
      </c>
      <c r="P15068" s="119" t="s">
        <v>20254</v>
      </c>
    </row>
    <row r="15069" spans="1:16" x14ac:dyDescent="0.25">
      <c r="A15069">
        <v>28976</v>
      </c>
      <c r="B15069" s="119" t="s">
        <v>9453</v>
      </c>
      <c r="C15069">
        <v>40</v>
      </c>
      <c r="E15069">
        <v>7529</v>
      </c>
      <c r="F15069">
        <v>44</v>
      </c>
      <c r="G15069">
        <v>254</v>
      </c>
      <c r="H15069">
        <v>107</v>
      </c>
      <c r="I15069" s="119" t="s">
        <v>4726</v>
      </c>
      <c r="J15069" s="119" t="s">
        <v>17</v>
      </c>
      <c r="K15069" s="1">
        <v>46255.758941458334</v>
      </c>
      <c r="L15069">
        <v>11</v>
      </c>
      <c r="M15069">
        <v>0</v>
      </c>
      <c r="N15069">
        <v>1</v>
      </c>
      <c r="O15069">
        <v>0</v>
      </c>
      <c r="P15069" s="119" t="s">
        <v>20254</v>
      </c>
    </row>
    <row r="15070" spans="1:16" x14ac:dyDescent="0.25">
      <c r="A15070">
        <v>28977</v>
      </c>
      <c r="B15070" s="119" t="s">
        <v>9453</v>
      </c>
      <c r="C15070">
        <v>44</v>
      </c>
      <c r="E15070">
        <v>571</v>
      </c>
      <c r="F15070">
        <v>39</v>
      </c>
      <c r="G15070">
        <v>136</v>
      </c>
      <c r="H15070">
        <v>79</v>
      </c>
      <c r="I15070" s="119" t="s">
        <v>4726</v>
      </c>
      <c r="J15070" s="119" t="s">
        <v>17</v>
      </c>
      <c r="K15070" s="1">
        <v>46255.758941458334</v>
      </c>
      <c r="L15070">
        <v>5</v>
      </c>
      <c r="M15070">
        <v>0</v>
      </c>
      <c r="N15070">
        <v>1</v>
      </c>
      <c r="O15070">
        <v>0</v>
      </c>
      <c r="P15070" s="119" t="s">
        <v>20254</v>
      </c>
    </row>
    <row r="15071" spans="1:16" x14ac:dyDescent="0.25">
      <c r="A15071">
        <v>28978</v>
      </c>
      <c r="B15071" s="119" t="s">
        <v>9453</v>
      </c>
      <c r="C15071">
        <v>48</v>
      </c>
      <c r="E15071">
        <v>1351</v>
      </c>
      <c r="F15071">
        <v>26</v>
      </c>
      <c r="G15071">
        <v>113</v>
      </c>
      <c r="H15071">
        <v>71</v>
      </c>
      <c r="I15071" s="119" t="s">
        <v>4726</v>
      </c>
      <c r="J15071" s="119" t="s">
        <v>17</v>
      </c>
      <c r="K15071" s="1">
        <v>46255.758941458334</v>
      </c>
      <c r="L15071">
        <v>7</v>
      </c>
      <c r="M15071">
        <v>0</v>
      </c>
      <c r="N15071">
        <v>2</v>
      </c>
      <c r="O15071">
        <v>0</v>
      </c>
      <c r="P15071" s="119" t="s">
        <v>20254</v>
      </c>
    </row>
    <row r="15072" spans="1:16" x14ac:dyDescent="0.25">
      <c r="A15072">
        <v>28979</v>
      </c>
      <c r="B15072" s="119" t="s">
        <v>9454</v>
      </c>
      <c r="C15072">
        <v>52</v>
      </c>
      <c r="E15072">
        <v>1651</v>
      </c>
      <c r="F15072">
        <v>74</v>
      </c>
      <c r="G15072">
        <v>423</v>
      </c>
      <c r="H15072">
        <v>112</v>
      </c>
      <c r="I15072" s="119" t="s">
        <v>4726</v>
      </c>
      <c r="J15072" s="119" t="s">
        <v>17</v>
      </c>
      <c r="K15072" s="1">
        <v>46255.758941458334</v>
      </c>
      <c r="L15072">
        <v>9</v>
      </c>
      <c r="M15072">
        <v>0</v>
      </c>
      <c r="N15072">
        <v>1</v>
      </c>
      <c r="O15072">
        <v>0</v>
      </c>
      <c r="P15072" s="119" t="s">
        <v>20254</v>
      </c>
    </row>
    <row r="15073" spans="1:16" x14ac:dyDescent="0.25">
      <c r="A15073">
        <v>28980</v>
      </c>
      <c r="B15073" s="119" t="s">
        <v>9454</v>
      </c>
      <c r="C15073">
        <v>56</v>
      </c>
      <c r="E15073">
        <v>1232</v>
      </c>
      <c r="F15073">
        <v>61</v>
      </c>
      <c r="G15073">
        <v>240</v>
      </c>
      <c r="H15073">
        <v>99</v>
      </c>
      <c r="I15073" s="119" t="s">
        <v>4726</v>
      </c>
      <c r="J15073" s="119" t="s">
        <v>17</v>
      </c>
      <c r="K15073" s="1">
        <v>46255.758941458334</v>
      </c>
      <c r="L15073">
        <v>4</v>
      </c>
      <c r="M15073">
        <v>1</v>
      </c>
      <c r="N15073">
        <v>0</v>
      </c>
      <c r="O15073">
        <v>0</v>
      </c>
      <c r="P15073" s="119" t="s">
        <v>20254</v>
      </c>
    </row>
    <row r="15074" spans="1:16" x14ac:dyDescent="0.25">
      <c r="A15074">
        <v>28981</v>
      </c>
      <c r="B15074" s="119" t="s">
        <v>9454</v>
      </c>
      <c r="C15074">
        <v>60</v>
      </c>
      <c r="E15074">
        <v>1149</v>
      </c>
      <c r="F15074">
        <v>36</v>
      </c>
      <c r="G15074">
        <v>212</v>
      </c>
      <c r="H15074">
        <v>82</v>
      </c>
      <c r="I15074" s="119" t="s">
        <v>4726</v>
      </c>
      <c r="J15074" s="119" t="s">
        <v>17</v>
      </c>
      <c r="K15074" s="1">
        <v>46255.758941458334</v>
      </c>
      <c r="L15074">
        <v>8</v>
      </c>
      <c r="M15074">
        <v>0</v>
      </c>
      <c r="N15074">
        <v>3</v>
      </c>
      <c r="O15074">
        <v>0</v>
      </c>
      <c r="P15074" s="119" t="s">
        <v>20254</v>
      </c>
    </row>
    <row r="15075" spans="1:16" x14ac:dyDescent="0.25">
      <c r="A15075">
        <v>28982</v>
      </c>
      <c r="B15075" s="119" t="s">
        <v>9454</v>
      </c>
      <c r="C15075">
        <v>64</v>
      </c>
      <c r="E15075">
        <v>0</v>
      </c>
      <c r="F15075">
        <v>0</v>
      </c>
      <c r="G15075">
        <v>359</v>
      </c>
      <c r="H15075">
        <v>49</v>
      </c>
      <c r="I15075" s="119" t="s">
        <v>4726</v>
      </c>
      <c r="J15075" s="119" t="s">
        <v>17</v>
      </c>
      <c r="K15075" s="1">
        <v>46255.758941458334</v>
      </c>
      <c r="L15075">
        <v>0</v>
      </c>
      <c r="M15075">
        <v>1</v>
      </c>
      <c r="N15075">
        <v>0</v>
      </c>
      <c r="O15075">
        <v>0</v>
      </c>
      <c r="P15075" s="119" t="s">
        <v>20254</v>
      </c>
    </row>
    <row r="15076" spans="1:16" x14ac:dyDescent="0.25">
      <c r="A15076">
        <v>28983</v>
      </c>
      <c r="B15076" s="119" t="s">
        <v>9454</v>
      </c>
      <c r="C15076">
        <v>68</v>
      </c>
      <c r="E15076">
        <v>0</v>
      </c>
      <c r="F15076">
        <v>0</v>
      </c>
      <c r="G15076">
        <v>177</v>
      </c>
      <c r="H15076">
        <v>61</v>
      </c>
      <c r="I15076" s="119" t="s">
        <v>4726</v>
      </c>
      <c r="J15076" s="119" t="s">
        <v>17</v>
      </c>
      <c r="K15076" s="1">
        <v>46255.758941458334</v>
      </c>
      <c r="L15076">
        <v>0</v>
      </c>
      <c r="M15076">
        <v>0</v>
      </c>
      <c r="N15076">
        <v>0</v>
      </c>
      <c r="O15076">
        <v>0</v>
      </c>
      <c r="P15076" s="119" t="s">
        <v>20254</v>
      </c>
    </row>
    <row r="15077" spans="1:16" x14ac:dyDescent="0.25">
      <c r="A15077">
        <v>28984</v>
      </c>
      <c r="B15077" s="119" t="s">
        <v>9455</v>
      </c>
      <c r="C15077">
        <v>4</v>
      </c>
      <c r="E15077">
        <v>4475</v>
      </c>
      <c r="F15077">
        <v>10</v>
      </c>
      <c r="G15077">
        <v>469</v>
      </c>
      <c r="H15077">
        <v>36</v>
      </c>
      <c r="I15077" s="119" t="s">
        <v>4726</v>
      </c>
      <c r="J15077" s="119" t="s">
        <v>17</v>
      </c>
      <c r="K15077" s="1">
        <v>46255.758941458334</v>
      </c>
      <c r="L15077">
        <v>0</v>
      </c>
      <c r="M15077">
        <v>0</v>
      </c>
      <c r="N15077">
        <v>0</v>
      </c>
      <c r="O15077">
        <v>0</v>
      </c>
      <c r="P15077" s="119" t="s">
        <v>20254</v>
      </c>
    </row>
    <row r="15078" spans="1:16" x14ac:dyDescent="0.25">
      <c r="A15078">
        <v>28985</v>
      </c>
      <c r="B15078" s="119" t="s">
        <v>9455</v>
      </c>
      <c r="C15078">
        <v>8</v>
      </c>
      <c r="E15078">
        <v>370</v>
      </c>
      <c r="F15078">
        <v>10</v>
      </c>
      <c r="G15078">
        <v>845</v>
      </c>
      <c r="H15078">
        <v>28</v>
      </c>
      <c r="I15078" s="119" t="s">
        <v>4726</v>
      </c>
      <c r="J15078" s="119" t="s">
        <v>17</v>
      </c>
      <c r="K15078" s="1">
        <v>46255.758941458334</v>
      </c>
      <c r="L15078">
        <v>8</v>
      </c>
      <c r="M15078">
        <v>1</v>
      </c>
      <c r="N15078">
        <v>0</v>
      </c>
      <c r="O15078">
        <v>0</v>
      </c>
      <c r="P15078" s="119" t="s">
        <v>20254</v>
      </c>
    </row>
    <row r="15079" spans="1:16" x14ac:dyDescent="0.25">
      <c r="A15079">
        <v>28986</v>
      </c>
      <c r="B15079" s="119" t="s">
        <v>9455</v>
      </c>
      <c r="C15079">
        <v>12</v>
      </c>
      <c r="E15079">
        <v>296</v>
      </c>
      <c r="F15079">
        <v>14</v>
      </c>
      <c r="G15079">
        <v>959</v>
      </c>
      <c r="H15079">
        <v>34</v>
      </c>
      <c r="I15079" s="119" t="s">
        <v>4726</v>
      </c>
      <c r="J15079" s="119" t="s">
        <v>17</v>
      </c>
      <c r="K15079" s="1">
        <v>46255.758941458334</v>
      </c>
      <c r="L15079">
        <v>6</v>
      </c>
      <c r="M15079">
        <v>1</v>
      </c>
      <c r="N15079">
        <v>6</v>
      </c>
      <c r="O15079">
        <v>1</v>
      </c>
      <c r="P15079" s="119" t="s">
        <v>20254</v>
      </c>
    </row>
    <row r="15080" spans="1:16" x14ac:dyDescent="0.25">
      <c r="A15080">
        <v>28987</v>
      </c>
      <c r="B15080" s="119" t="s">
        <v>9455</v>
      </c>
      <c r="C15080">
        <v>16</v>
      </c>
      <c r="E15080">
        <v>93</v>
      </c>
      <c r="F15080">
        <v>10</v>
      </c>
      <c r="G15080">
        <v>74</v>
      </c>
      <c r="H15080">
        <v>110</v>
      </c>
      <c r="I15080" s="119" t="s">
        <v>4726</v>
      </c>
      <c r="J15080" s="119" t="s">
        <v>17</v>
      </c>
      <c r="K15080" s="1">
        <v>46255.758941458334</v>
      </c>
      <c r="L15080">
        <v>0</v>
      </c>
      <c r="M15080">
        <v>3</v>
      </c>
      <c r="N15080">
        <v>0</v>
      </c>
      <c r="O15080">
        <v>2</v>
      </c>
      <c r="P15080" s="119" t="s">
        <v>20254</v>
      </c>
    </row>
    <row r="15081" spans="1:16" x14ac:dyDescent="0.25">
      <c r="A15081">
        <v>28988</v>
      </c>
      <c r="B15081" s="119" t="s">
        <v>9456</v>
      </c>
      <c r="C15081">
        <v>20</v>
      </c>
      <c r="E15081">
        <v>0</v>
      </c>
      <c r="F15081">
        <v>0</v>
      </c>
      <c r="G15081">
        <v>291</v>
      </c>
      <c r="H15081">
        <v>68</v>
      </c>
      <c r="I15081" s="119" t="s">
        <v>4726</v>
      </c>
      <c r="J15081" s="119" t="s">
        <v>17</v>
      </c>
      <c r="K15081" s="1">
        <v>46255.758941458334</v>
      </c>
      <c r="L15081">
        <v>0</v>
      </c>
      <c r="M15081">
        <v>2</v>
      </c>
      <c r="N15081">
        <v>0</v>
      </c>
      <c r="O15081">
        <v>1</v>
      </c>
      <c r="P15081" s="119" t="s">
        <v>20254</v>
      </c>
    </row>
    <row r="15082" spans="1:16" x14ac:dyDescent="0.25">
      <c r="A15082">
        <v>28989</v>
      </c>
      <c r="B15082" s="119" t="s">
        <v>9456</v>
      </c>
      <c r="C15082">
        <v>24</v>
      </c>
      <c r="E15082">
        <v>0</v>
      </c>
      <c r="F15082">
        <v>0</v>
      </c>
      <c r="G15082">
        <v>418</v>
      </c>
      <c r="H15082">
        <v>54</v>
      </c>
      <c r="I15082" s="119" t="s">
        <v>4726</v>
      </c>
      <c r="J15082" s="119" t="s">
        <v>17</v>
      </c>
      <c r="K15082" s="1">
        <v>46255.758941458334</v>
      </c>
      <c r="L15082">
        <v>0</v>
      </c>
      <c r="M15082">
        <v>37</v>
      </c>
      <c r="N15082">
        <v>0</v>
      </c>
      <c r="O15082">
        <v>0</v>
      </c>
      <c r="P15082" s="119" t="s">
        <v>20254</v>
      </c>
    </row>
    <row r="15083" spans="1:16" x14ac:dyDescent="0.25">
      <c r="A15083">
        <v>28990</v>
      </c>
      <c r="B15083" s="119" t="s">
        <v>9456</v>
      </c>
      <c r="C15083">
        <v>28</v>
      </c>
      <c r="E15083">
        <v>0</v>
      </c>
      <c r="F15083">
        <v>0</v>
      </c>
      <c r="G15083">
        <v>184</v>
      </c>
      <c r="H15083">
        <v>68</v>
      </c>
      <c r="I15083" s="119" t="s">
        <v>4726</v>
      </c>
      <c r="J15083" s="119" t="s">
        <v>17</v>
      </c>
      <c r="K15083" s="1">
        <v>46255.758941458334</v>
      </c>
      <c r="L15083">
        <v>0</v>
      </c>
      <c r="M15083">
        <v>1</v>
      </c>
      <c r="N15083">
        <v>0</v>
      </c>
      <c r="O15083">
        <v>0</v>
      </c>
      <c r="P15083" s="119" t="s">
        <v>20254</v>
      </c>
    </row>
    <row r="15084" spans="1:16" x14ac:dyDescent="0.25">
      <c r="A15084">
        <v>28991</v>
      </c>
      <c r="B15084" s="119" t="s">
        <v>9456</v>
      </c>
      <c r="C15084">
        <v>32</v>
      </c>
      <c r="E15084">
        <v>1865</v>
      </c>
      <c r="F15084">
        <v>23</v>
      </c>
      <c r="G15084">
        <v>123</v>
      </c>
      <c r="H15084">
        <v>67</v>
      </c>
      <c r="I15084" s="119" t="s">
        <v>4726</v>
      </c>
      <c r="J15084" s="119" t="s">
        <v>17</v>
      </c>
      <c r="K15084" s="1">
        <v>46255.758941458334</v>
      </c>
      <c r="L15084">
        <v>6</v>
      </c>
      <c r="M15084">
        <v>1</v>
      </c>
      <c r="N15084">
        <v>1</v>
      </c>
      <c r="O15084">
        <v>0</v>
      </c>
      <c r="P15084" s="119" t="s">
        <v>20254</v>
      </c>
    </row>
    <row r="15085" spans="1:16" x14ac:dyDescent="0.25">
      <c r="A15085">
        <v>28992</v>
      </c>
      <c r="B15085" s="119" t="s">
        <v>9456</v>
      </c>
      <c r="C15085">
        <v>36</v>
      </c>
      <c r="E15085">
        <v>1568</v>
      </c>
      <c r="F15085">
        <v>37</v>
      </c>
      <c r="G15085">
        <v>122</v>
      </c>
      <c r="H15085">
        <v>78</v>
      </c>
      <c r="I15085" s="119" t="s">
        <v>4726</v>
      </c>
      <c r="J15085" s="119" t="s">
        <v>17</v>
      </c>
      <c r="K15085" s="1">
        <v>46255.758941458334</v>
      </c>
      <c r="L15085">
        <v>10</v>
      </c>
      <c r="M15085">
        <v>0</v>
      </c>
      <c r="N15085">
        <v>4</v>
      </c>
      <c r="O15085">
        <v>0</v>
      </c>
      <c r="P15085" s="119" t="s">
        <v>20254</v>
      </c>
    </row>
    <row r="15086" spans="1:16" x14ac:dyDescent="0.25">
      <c r="A15086">
        <v>28993</v>
      </c>
      <c r="B15086" s="119" t="s">
        <v>9456</v>
      </c>
      <c r="C15086">
        <v>40</v>
      </c>
      <c r="E15086">
        <v>483</v>
      </c>
      <c r="F15086">
        <v>31</v>
      </c>
      <c r="G15086">
        <v>147</v>
      </c>
      <c r="H15086">
        <v>94</v>
      </c>
      <c r="I15086" s="119" t="s">
        <v>4726</v>
      </c>
      <c r="J15086" s="119" t="s">
        <v>17</v>
      </c>
      <c r="K15086" s="1">
        <v>46255.758941458334</v>
      </c>
      <c r="L15086">
        <v>4</v>
      </c>
      <c r="M15086">
        <v>0</v>
      </c>
      <c r="N15086">
        <v>2</v>
      </c>
      <c r="O15086">
        <v>0</v>
      </c>
      <c r="P15086" s="119" t="s">
        <v>20254</v>
      </c>
    </row>
    <row r="15087" spans="1:16" x14ac:dyDescent="0.25">
      <c r="A15087">
        <v>28994</v>
      </c>
      <c r="B15087" s="119" t="s">
        <v>9456</v>
      </c>
      <c r="C15087">
        <v>44</v>
      </c>
      <c r="E15087">
        <v>354</v>
      </c>
      <c r="F15087">
        <v>21</v>
      </c>
      <c r="G15087">
        <v>129</v>
      </c>
      <c r="H15087">
        <v>115</v>
      </c>
      <c r="I15087" s="119" t="s">
        <v>4726</v>
      </c>
      <c r="J15087" s="119" t="s">
        <v>17</v>
      </c>
      <c r="K15087" s="1">
        <v>46255.758941458334</v>
      </c>
      <c r="L15087">
        <v>0</v>
      </c>
      <c r="M15087">
        <v>0</v>
      </c>
      <c r="N15087">
        <v>0</v>
      </c>
      <c r="O15087">
        <v>0</v>
      </c>
      <c r="P15087" s="119" t="s">
        <v>20254</v>
      </c>
    </row>
    <row r="15088" spans="1:16" x14ac:dyDescent="0.25">
      <c r="A15088">
        <v>28995</v>
      </c>
      <c r="B15088" s="119" t="s">
        <v>9456</v>
      </c>
      <c r="C15088">
        <v>48</v>
      </c>
      <c r="E15088">
        <v>3076</v>
      </c>
      <c r="F15088">
        <v>56</v>
      </c>
      <c r="G15088">
        <v>299</v>
      </c>
      <c r="H15088">
        <v>107</v>
      </c>
      <c r="I15088" s="119" t="s">
        <v>4726</v>
      </c>
      <c r="J15088" s="119" t="s">
        <v>17</v>
      </c>
      <c r="K15088" s="1">
        <v>46255.758941458334</v>
      </c>
      <c r="L15088">
        <v>3</v>
      </c>
      <c r="M15088">
        <v>0</v>
      </c>
      <c r="N15088">
        <v>1</v>
      </c>
      <c r="O15088">
        <v>0</v>
      </c>
      <c r="P15088" s="119" t="s">
        <v>20254</v>
      </c>
    </row>
    <row r="15089" spans="1:16" x14ac:dyDescent="0.25">
      <c r="A15089">
        <v>28996</v>
      </c>
      <c r="B15089" s="119" t="s">
        <v>9457</v>
      </c>
      <c r="C15089">
        <v>52</v>
      </c>
      <c r="E15089">
        <v>1925</v>
      </c>
      <c r="F15089">
        <v>46</v>
      </c>
      <c r="G15089">
        <v>208</v>
      </c>
      <c r="H15089">
        <v>110</v>
      </c>
      <c r="I15089" s="119" t="s">
        <v>4726</v>
      </c>
      <c r="J15089" s="119" t="s">
        <v>17</v>
      </c>
      <c r="K15089" s="1">
        <v>46255.758941458334</v>
      </c>
      <c r="L15089">
        <v>4</v>
      </c>
      <c r="M15089">
        <v>0</v>
      </c>
      <c r="N15089">
        <v>1</v>
      </c>
      <c r="O15089">
        <v>0</v>
      </c>
      <c r="P15089" s="119" t="s">
        <v>20254</v>
      </c>
    </row>
    <row r="15090" spans="1:16" x14ac:dyDescent="0.25">
      <c r="A15090">
        <v>28997</v>
      </c>
      <c r="B15090" s="119" t="s">
        <v>9457</v>
      </c>
      <c r="C15090">
        <v>56</v>
      </c>
      <c r="E15090">
        <v>1098</v>
      </c>
      <c r="F15090">
        <v>51</v>
      </c>
      <c r="G15090">
        <v>134</v>
      </c>
      <c r="H15090">
        <v>81</v>
      </c>
      <c r="I15090" s="119" t="s">
        <v>4726</v>
      </c>
      <c r="J15090" s="119" t="s">
        <v>17</v>
      </c>
      <c r="K15090" s="1">
        <v>46255.758941458334</v>
      </c>
      <c r="L15090">
        <v>3</v>
      </c>
      <c r="M15090">
        <v>0</v>
      </c>
      <c r="N15090">
        <v>0</v>
      </c>
      <c r="O15090">
        <v>0</v>
      </c>
      <c r="P15090" s="119" t="s">
        <v>20254</v>
      </c>
    </row>
    <row r="15091" spans="1:16" x14ac:dyDescent="0.25">
      <c r="A15091">
        <v>28998</v>
      </c>
      <c r="B15091" s="119" t="s">
        <v>9457</v>
      </c>
      <c r="C15091">
        <v>60</v>
      </c>
      <c r="E15091">
        <v>197</v>
      </c>
      <c r="F15091">
        <v>27</v>
      </c>
      <c r="G15091">
        <v>100</v>
      </c>
      <c r="H15091">
        <v>31</v>
      </c>
      <c r="I15091" s="119" t="s">
        <v>4726</v>
      </c>
      <c r="J15091" s="119" t="s">
        <v>17</v>
      </c>
      <c r="K15091" s="1">
        <v>46255.758941458334</v>
      </c>
      <c r="L15091">
        <v>0</v>
      </c>
      <c r="M15091">
        <v>2</v>
      </c>
      <c r="N15091">
        <v>0</v>
      </c>
      <c r="O15091">
        <v>1</v>
      </c>
      <c r="P15091" s="119" t="s">
        <v>20254</v>
      </c>
    </row>
    <row r="15092" spans="1:16" x14ac:dyDescent="0.25">
      <c r="A15092">
        <v>28999</v>
      </c>
      <c r="B15092" s="119" t="s">
        <v>9457</v>
      </c>
      <c r="C15092">
        <v>64</v>
      </c>
      <c r="E15092">
        <v>1523</v>
      </c>
      <c r="F15092">
        <v>32</v>
      </c>
      <c r="G15092">
        <v>136</v>
      </c>
      <c r="H15092">
        <v>49</v>
      </c>
      <c r="I15092" s="119" t="s">
        <v>4726</v>
      </c>
      <c r="J15092" s="119" t="s">
        <v>17</v>
      </c>
      <c r="K15092" s="1">
        <v>46255.758941458334</v>
      </c>
      <c r="L15092">
        <v>5</v>
      </c>
      <c r="M15092">
        <v>0</v>
      </c>
      <c r="N15092">
        <v>1</v>
      </c>
      <c r="O15092">
        <v>0</v>
      </c>
      <c r="P15092" s="119" t="s">
        <v>20254</v>
      </c>
    </row>
    <row r="15093" spans="1:16" x14ac:dyDescent="0.25">
      <c r="A15093">
        <v>29000</v>
      </c>
      <c r="B15093" s="119" t="s">
        <v>9457</v>
      </c>
      <c r="C15093">
        <v>68</v>
      </c>
      <c r="E15093">
        <v>1028</v>
      </c>
      <c r="F15093">
        <v>35</v>
      </c>
      <c r="G15093">
        <v>133</v>
      </c>
      <c r="H15093">
        <v>73</v>
      </c>
      <c r="I15093" s="119" t="s">
        <v>4726</v>
      </c>
      <c r="J15093" s="119" t="s">
        <v>17</v>
      </c>
      <c r="K15093" s="1">
        <v>46255.758941458334</v>
      </c>
      <c r="L15093">
        <v>3</v>
      </c>
      <c r="M15093">
        <v>0</v>
      </c>
      <c r="N15093">
        <v>0</v>
      </c>
      <c r="O15093">
        <v>0</v>
      </c>
      <c r="P15093" s="119" t="s">
        <v>20254</v>
      </c>
    </row>
    <row r="15094" spans="1:16" x14ac:dyDescent="0.25">
      <c r="A15094">
        <v>29001</v>
      </c>
      <c r="B15094" s="119" t="s">
        <v>9458</v>
      </c>
      <c r="C15094">
        <v>4</v>
      </c>
      <c r="E15094">
        <v>519</v>
      </c>
      <c r="F15094">
        <v>9</v>
      </c>
      <c r="G15094">
        <v>463</v>
      </c>
      <c r="H15094">
        <v>108</v>
      </c>
      <c r="I15094" s="119" t="s">
        <v>4726</v>
      </c>
      <c r="J15094" s="119" t="s">
        <v>17</v>
      </c>
      <c r="K15094" s="1">
        <v>46255.758941458334</v>
      </c>
      <c r="L15094">
        <v>4</v>
      </c>
      <c r="M15094">
        <v>3</v>
      </c>
      <c r="N15094">
        <v>1</v>
      </c>
      <c r="O15094">
        <v>0</v>
      </c>
      <c r="P15094" s="119" t="s">
        <v>20254</v>
      </c>
    </row>
    <row r="15095" spans="1:16" x14ac:dyDescent="0.25">
      <c r="A15095">
        <v>29002</v>
      </c>
      <c r="B15095" s="119" t="s">
        <v>9458</v>
      </c>
      <c r="C15095">
        <v>8</v>
      </c>
      <c r="E15095">
        <v>439</v>
      </c>
      <c r="F15095">
        <v>15</v>
      </c>
      <c r="G15095">
        <v>2315</v>
      </c>
      <c r="H15095">
        <v>47</v>
      </c>
      <c r="I15095" s="119" t="s">
        <v>4726</v>
      </c>
      <c r="J15095" s="119" t="s">
        <v>17</v>
      </c>
      <c r="K15095" s="1">
        <v>46255.758941458334</v>
      </c>
      <c r="L15095">
        <v>0</v>
      </c>
      <c r="M15095">
        <v>0</v>
      </c>
      <c r="N15095">
        <v>0</v>
      </c>
      <c r="O15095">
        <v>0</v>
      </c>
      <c r="P15095" s="119" t="s">
        <v>20254</v>
      </c>
    </row>
    <row r="15096" spans="1:16" x14ac:dyDescent="0.25">
      <c r="A15096">
        <v>29003</v>
      </c>
      <c r="B15096" s="119" t="s">
        <v>9458</v>
      </c>
      <c r="C15096">
        <v>12</v>
      </c>
      <c r="E15096">
        <v>1040</v>
      </c>
      <c r="F15096">
        <v>17</v>
      </c>
      <c r="G15096">
        <v>337</v>
      </c>
      <c r="H15096">
        <v>105</v>
      </c>
      <c r="I15096" s="119" t="s">
        <v>4726</v>
      </c>
      <c r="J15096" s="119" t="s">
        <v>17</v>
      </c>
      <c r="K15096" s="1">
        <v>46255.758941458334</v>
      </c>
      <c r="L15096">
        <v>6</v>
      </c>
      <c r="M15096">
        <v>1</v>
      </c>
      <c r="N15096">
        <v>1</v>
      </c>
      <c r="O15096">
        <v>0</v>
      </c>
      <c r="P15096" s="119" t="s">
        <v>20254</v>
      </c>
    </row>
    <row r="15097" spans="1:16" x14ac:dyDescent="0.25">
      <c r="A15097">
        <v>29004</v>
      </c>
      <c r="B15097" s="119" t="s">
        <v>9458</v>
      </c>
      <c r="C15097">
        <v>16</v>
      </c>
      <c r="E15097">
        <v>481</v>
      </c>
      <c r="F15097">
        <v>17</v>
      </c>
      <c r="G15097">
        <v>118</v>
      </c>
      <c r="H15097">
        <v>107</v>
      </c>
      <c r="I15097" s="119" t="s">
        <v>4726</v>
      </c>
      <c r="J15097" s="119" t="s">
        <v>17</v>
      </c>
      <c r="K15097" s="1">
        <v>46255.758941458334</v>
      </c>
      <c r="L15097">
        <v>0</v>
      </c>
      <c r="M15097">
        <v>1</v>
      </c>
      <c r="N15097">
        <v>0</v>
      </c>
      <c r="O15097">
        <v>0</v>
      </c>
      <c r="P15097" s="119" t="s">
        <v>20254</v>
      </c>
    </row>
    <row r="15098" spans="1:16" x14ac:dyDescent="0.25">
      <c r="A15098">
        <v>29005</v>
      </c>
      <c r="B15098" s="119" t="s">
        <v>9459</v>
      </c>
      <c r="C15098">
        <v>20</v>
      </c>
      <c r="E15098">
        <v>0</v>
      </c>
      <c r="F15098">
        <v>0</v>
      </c>
      <c r="G15098">
        <v>332</v>
      </c>
      <c r="H15098">
        <v>97</v>
      </c>
      <c r="I15098" s="119" t="s">
        <v>4726</v>
      </c>
      <c r="J15098" s="119" t="s">
        <v>17</v>
      </c>
      <c r="K15098" s="1">
        <v>46255.758941458334</v>
      </c>
      <c r="L15098">
        <v>0</v>
      </c>
      <c r="M15098">
        <v>0</v>
      </c>
      <c r="N15098">
        <v>0</v>
      </c>
      <c r="O15098">
        <v>0</v>
      </c>
      <c r="P15098" s="119" t="s">
        <v>20254</v>
      </c>
    </row>
    <row r="15099" spans="1:16" x14ac:dyDescent="0.25">
      <c r="A15099">
        <v>29006</v>
      </c>
      <c r="B15099" s="119" t="s">
        <v>9459</v>
      </c>
      <c r="C15099">
        <v>24</v>
      </c>
      <c r="E15099">
        <v>1489</v>
      </c>
      <c r="F15099">
        <v>26</v>
      </c>
      <c r="G15099">
        <v>769</v>
      </c>
      <c r="H15099">
        <v>60</v>
      </c>
      <c r="I15099" s="119" t="s">
        <v>4726</v>
      </c>
      <c r="J15099" s="119" t="s">
        <v>17</v>
      </c>
      <c r="K15099" s="1">
        <v>46255.758941458334</v>
      </c>
      <c r="L15099">
        <v>0</v>
      </c>
      <c r="M15099">
        <v>0</v>
      </c>
      <c r="N15099">
        <v>0</v>
      </c>
      <c r="O15099">
        <v>0</v>
      </c>
      <c r="P15099" s="119" t="s">
        <v>20254</v>
      </c>
    </row>
    <row r="15100" spans="1:16" x14ac:dyDescent="0.25">
      <c r="A15100">
        <v>29007</v>
      </c>
      <c r="B15100" s="119" t="s">
        <v>9459</v>
      </c>
      <c r="C15100">
        <v>28</v>
      </c>
      <c r="E15100">
        <v>547</v>
      </c>
      <c r="F15100">
        <v>26</v>
      </c>
      <c r="G15100">
        <v>423</v>
      </c>
      <c r="H15100">
        <v>100</v>
      </c>
      <c r="I15100" s="119" t="s">
        <v>4726</v>
      </c>
      <c r="J15100" s="119" t="s">
        <v>17</v>
      </c>
      <c r="K15100" s="1">
        <v>46255.758941458334</v>
      </c>
      <c r="L15100">
        <v>2</v>
      </c>
      <c r="M15100">
        <v>1</v>
      </c>
      <c r="N15100">
        <v>0</v>
      </c>
      <c r="O15100">
        <v>0</v>
      </c>
      <c r="P15100" s="119" t="s">
        <v>20254</v>
      </c>
    </row>
    <row r="15101" spans="1:16" x14ac:dyDescent="0.25">
      <c r="A15101">
        <v>29008</v>
      </c>
      <c r="B15101" s="119" t="s">
        <v>9459</v>
      </c>
      <c r="C15101">
        <v>32</v>
      </c>
      <c r="E15101">
        <v>981</v>
      </c>
      <c r="F15101">
        <v>33</v>
      </c>
      <c r="G15101">
        <v>370</v>
      </c>
      <c r="H15101">
        <v>131</v>
      </c>
      <c r="I15101" s="119" t="s">
        <v>4726</v>
      </c>
      <c r="J15101" s="119" t="s">
        <v>17</v>
      </c>
      <c r="K15101" s="1">
        <v>46255.758941458334</v>
      </c>
      <c r="L15101">
        <v>4</v>
      </c>
      <c r="M15101">
        <v>0</v>
      </c>
      <c r="N15101">
        <v>3</v>
      </c>
      <c r="O15101">
        <v>0</v>
      </c>
      <c r="P15101" s="119" t="s">
        <v>20254</v>
      </c>
    </row>
    <row r="15102" spans="1:16" x14ac:dyDescent="0.25">
      <c r="A15102">
        <v>29009</v>
      </c>
      <c r="B15102" s="119" t="s">
        <v>9459</v>
      </c>
      <c r="C15102">
        <v>36</v>
      </c>
      <c r="E15102">
        <v>1546</v>
      </c>
      <c r="F15102">
        <v>37</v>
      </c>
      <c r="G15102">
        <v>73</v>
      </c>
      <c r="H15102">
        <v>107</v>
      </c>
      <c r="I15102" s="119" t="s">
        <v>4726</v>
      </c>
      <c r="J15102" s="119" t="s">
        <v>17</v>
      </c>
      <c r="K15102" s="1">
        <v>46255.758941458334</v>
      </c>
      <c r="L15102">
        <v>3</v>
      </c>
      <c r="M15102">
        <v>0</v>
      </c>
      <c r="N15102">
        <v>0</v>
      </c>
      <c r="O15102">
        <v>0</v>
      </c>
      <c r="P15102" s="119" t="s">
        <v>20254</v>
      </c>
    </row>
    <row r="15103" spans="1:16" x14ac:dyDescent="0.25">
      <c r="A15103">
        <v>29010</v>
      </c>
      <c r="B15103" s="119" t="s">
        <v>9459</v>
      </c>
      <c r="C15103">
        <v>40</v>
      </c>
      <c r="E15103">
        <v>1341</v>
      </c>
      <c r="F15103">
        <v>38</v>
      </c>
      <c r="G15103">
        <v>94</v>
      </c>
      <c r="H15103">
        <v>150</v>
      </c>
      <c r="I15103" s="119" t="s">
        <v>4726</v>
      </c>
      <c r="J15103" s="119" t="s">
        <v>17</v>
      </c>
      <c r="K15103" s="1">
        <v>46255.758941458334</v>
      </c>
      <c r="L15103">
        <v>1</v>
      </c>
      <c r="M15103">
        <v>1</v>
      </c>
      <c r="N15103">
        <v>0</v>
      </c>
      <c r="O15103">
        <v>0</v>
      </c>
      <c r="P15103" s="119" t="s">
        <v>20254</v>
      </c>
    </row>
    <row r="15104" spans="1:16" x14ac:dyDescent="0.25">
      <c r="A15104">
        <v>29011</v>
      </c>
      <c r="B15104" s="119" t="s">
        <v>9459</v>
      </c>
      <c r="C15104">
        <v>44</v>
      </c>
      <c r="E15104">
        <v>356</v>
      </c>
      <c r="F15104">
        <v>37</v>
      </c>
      <c r="G15104">
        <v>105</v>
      </c>
      <c r="H15104">
        <v>177</v>
      </c>
      <c r="I15104" s="119" t="s">
        <v>4726</v>
      </c>
      <c r="J15104" s="119" t="s">
        <v>17</v>
      </c>
      <c r="K15104" s="1">
        <v>46255.758941458334</v>
      </c>
      <c r="L15104">
        <v>1</v>
      </c>
      <c r="M15104">
        <v>0</v>
      </c>
      <c r="N15104">
        <v>0</v>
      </c>
      <c r="O15104">
        <v>0</v>
      </c>
      <c r="P15104" s="119" t="s">
        <v>20254</v>
      </c>
    </row>
    <row r="15105" spans="1:16" x14ac:dyDescent="0.25">
      <c r="A15105">
        <v>29012</v>
      </c>
      <c r="B15105" s="119" t="s">
        <v>9459</v>
      </c>
      <c r="C15105">
        <v>48</v>
      </c>
      <c r="E15105">
        <v>2052</v>
      </c>
      <c r="F15105">
        <v>45</v>
      </c>
      <c r="G15105">
        <v>97</v>
      </c>
      <c r="H15105">
        <v>229</v>
      </c>
      <c r="I15105" s="119" t="s">
        <v>4726</v>
      </c>
      <c r="J15105" s="119" t="s">
        <v>17</v>
      </c>
      <c r="K15105" s="1">
        <v>46255.758941458334</v>
      </c>
      <c r="L15105">
        <v>0</v>
      </c>
      <c r="M15105">
        <v>0</v>
      </c>
      <c r="N15105">
        <v>0</v>
      </c>
      <c r="O15105">
        <v>0</v>
      </c>
      <c r="P15105" s="119" t="s">
        <v>20254</v>
      </c>
    </row>
    <row r="15106" spans="1:16" x14ac:dyDescent="0.25">
      <c r="A15106">
        <v>29013</v>
      </c>
      <c r="B15106" s="119" t="s">
        <v>9460</v>
      </c>
      <c r="C15106">
        <v>52</v>
      </c>
      <c r="E15106">
        <v>1814</v>
      </c>
      <c r="F15106">
        <v>59</v>
      </c>
      <c r="G15106">
        <v>127</v>
      </c>
      <c r="H15106">
        <v>119</v>
      </c>
      <c r="I15106" s="119" t="s">
        <v>4726</v>
      </c>
      <c r="J15106" s="119" t="s">
        <v>17</v>
      </c>
      <c r="K15106" s="1">
        <v>46255.758941458334</v>
      </c>
      <c r="L15106">
        <v>2</v>
      </c>
      <c r="M15106">
        <v>0</v>
      </c>
      <c r="N15106">
        <v>0</v>
      </c>
      <c r="O15106">
        <v>0</v>
      </c>
      <c r="P15106" s="119" t="s">
        <v>20254</v>
      </c>
    </row>
    <row r="15107" spans="1:16" x14ac:dyDescent="0.25">
      <c r="A15107">
        <v>29014</v>
      </c>
      <c r="B15107" s="119" t="s">
        <v>9460</v>
      </c>
      <c r="C15107">
        <v>56</v>
      </c>
      <c r="E15107">
        <v>2000</v>
      </c>
      <c r="F15107">
        <v>59</v>
      </c>
      <c r="G15107">
        <v>77</v>
      </c>
      <c r="H15107">
        <v>336</v>
      </c>
      <c r="I15107" s="119" t="s">
        <v>4726</v>
      </c>
      <c r="J15107" s="119" t="s">
        <v>17</v>
      </c>
      <c r="K15107" s="1">
        <v>46255.758941458334</v>
      </c>
      <c r="L15107">
        <v>1</v>
      </c>
      <c r="M15107">
        <v>0</v>
      </c>
      <c r="N15107">
        <v>0</v>
      </c>
      <c r="O15107">
        <v>0</v>
      </c>
      <c r="P15107" s="119" t="s">
        <v>20254</v>
      </c>
    </row>
    <row r="15108" spans="1:16" x14ac:dyDescent="0.25">
      <c r="A15108">
        <v>29015</v>
      </c>
      <c r="B15108" s="119" t="s">
        <v>9460</v>
      </c>
      <c r="C15108">
        <v>60</v>
      </c>
      <c r="E15108">
        <v>1118</v>
      </c>
      <c r="F15108">
        <v>48</v>
      </c>
      <c r="G15108">
        <v>58</v>
      </c>
      <c r="H15108">
        <v>1734</v>
      </c>
      <c r="I15108" s="119" t="s">
        <v>4726</v>
      </c>
      <c r="J15108" s="119" t="s">
        <v>17</v>
      </c>
      <c r="K15108" s="1">
        <v>46255.758941458334</v>
      </c>
      <c r="L15108">
        <v>3</v>
      </c>
      <c r="M15108">
        <v>0</v>
      </c>
      <c r="N15108">
        <v>1</v>
      </c>
      <c r="O15108">
        <v>0</v>
      </c>
      <c r="P15108" s="119" t="s">
        <v>20254</v>
      </c>
    </row>
    <row r="15109" spans="1:16" x14ac:dyDescent="0.25">
      <c r="A15109">
        <v>29016</v>
      </c>
      <c r="B15109" s="119" t="s">
        <v>9460</v>
      </c>
      <c r="C15109">
        <v>64</v>
      </c>
      <c r="E15109">
        <v>0</v>
      </c>
      <c r="F15109">
        <v>0</v>
      </c>
      <c r="G15109">
        <v>255</v>
      </c>
      <c r="H15109">
        <v>65</v>
      </c>
      <c r="I15109" s="119" t="s">
        <v>4726</v>
      </c>
      <c r="J15109" s="119" t="s">
        <v>17</v>
      </c>
      <c r="K15109" s="1">
        <v>46255.758941458334</v>
      </c>
      <c r="L15109">
        <v>0</v>
      </c>
      <c r="M15109">
        <v>0</v>
      </c>
      <c r="N15109">
        <v>0</v>
      </c>
      <c r="O15109">
        <v>0</v>
      </c>
      <c r="P15109" s="119" t="s">
        <v>20254</v>
      </c>
    </row>
    <row r="15110" spans="1:16" x14ac:dyDescent="0.25">
      <c r="A15110">
        <v>29017</v>
      </c>
      <c r="B15110" s="119" t="s">
        <v>9460</v>
      </c>
      <c r="C15110">
        <v>68</v>
      </c>
      <c r="E15110">
        <v>209</v>
      </c>
      <c r="F15110">
        <v>49</v>
      </c>
      <c r="G15110">
        <v>208</v>
      </c>
      <c r="H15110">
        <v>51</v>
      </c>
      <c r="I15110" s="119" t="s">
        <v>4726</v>
      </c>
      <c r="J15110" s="119" t="s">
        <v>17</v>
      </c>
      <c r="K15110" s="1">
        <v>46255.758941458334</v>
      </c>
      <c r="L15110">
        <v>0</v>
      </c>
      <c r="M15110">
        <v>1</v>
      </c>
      <c r="N15110">
        <v>0</v>
      </c>
      <c r="O15110">
        <v>1</v>
      </c>
      <c r="P15110" s="119" t="s">
        <v>20254</v>
      </c>
    </row>
    <row r="15111" spans="1:16" x14ac:dyDescent="0.25">
      <c r="A15111">
        <v>29018</v>
      </c>
      <c r="B15111" s="119" t="s">
        <v>9461</v>
      </c>
      <c r="C15111">
        <v>4</v>
      </c>
      <c r="E15111">
        <v>291</v>
      </c>
      <c r="F15111">
        <v>76</v>
      </c>
      <c r="G15111">
        <v>58</v>
      </c>
      <c r="H15111">
        <v>862</v>
      </c>
      <c r="I15111" s="119" t="s">
        <v>4726</v>
      </c>
      <c r="J15111" s="119" t="s">
        <v>17</v>
      </c>
      <c r="K15111" s="1">
        <v>46255.758941458334</v>
      </c>
      <c r="L15111">
        <v>0</v>
      </c>
      <c r="M15111">
        <v>1</v>
      </c>
      <c r="N15111">
        <v>0</v>
      </c>
      <c r="O15111">
        <v>0</v>
      </c>
      <c r="P15111" s="119" t="s">
        <v>20254</v>
      </c>
    </row>
    <row r="15112" spans="1:16" x14ac:dyDescent="0.25">
      <c r="A15112">
        <v>29019</v>
      </c>
      <c r="B15112" s="119" t="s">
        <v>9461</v>
      </c>
      <c r="C15112">
        <v>8</v>
      </c>
      <c r="E15112">
        <v>2368</v>
      </c>
      <c r="F15112">
        <v>19</v>
      </c>
      <c r="G15112">
        <v>203</v>
      </c>
      <c r="H15112">
        <v>80</v>
      </c>
      <c r="I15112" s="119" t="s">
        <v>4726</v>
      </c>
      <c r="J15112" s="119" t="s">
        <v>17</v>
      </c>
      <c r="K15112" s="1">
        <v>46255.758941458334</v>
      </c>
      <c r="L15112">
        <v>0</v>
      </c>
      <c r="M15112">
        <v>0</v>
      </c>
      <c r="N15112">
        <v>0</v>
      </c>
      <c r="O15112">
        <v>0</v>
      </c>
      <c r="P15112" s="119" t="s">
        <v>20254</v>
      </c>
    </row>
    <row r="15113" spans="1:16" x14ac:dyDescent="0.25">
      <c r="A15113">
        <v>29020</v>
      </c>
      <c r="B15113" s="119" t="s">
        <v>9461</v>
      </c>
      <c r="C15113">
        <v>12</v>
      </c>
      <c r="E15113">
        <v>204</v>
      </c>
      <c r="F15113">
        <v>16</v>
      </c>
      <c r="G15113">
        <v>204</v>
      </c>
      <c r="H15113">
        <v>85</v>
      </c>
      <c r="I15113" s="119" t="s">
        <v>4726</v>
      </c>
      <c r="J15113" s="119" t="s">
        <v>17</v>
      </c>
      <c r="K15113" s="1">
        <v>46255.758941458334</v>
      </c>
      <c r="L15113">
        <v>4</v>
      </c>
      <c r="M15113">
        <v>1</v>
      </c>
      <c r="N15113">
        <v>0</v>
      </c>
      <c r="O15113">
        <v>0</v>
      </c>
      <c r="P15113" s="119" t="s">
        <v>20254</v>
      </c>
    </row>
    <row r="15114" spans="1:16" x14ac:dyDescent="0.25">
      <c r="A15114">
        <v>29021</v>
      </c>
      <c r="B15114" s="119" t="s">
        <v>9461</v>
      </c>
      <c r="C15114">
        <v>16</v>
      </c>
      <c r="E15114">
        <v>831</v>
      </c>
      <c r="F15114">
        <v>18</v>
      </c>
      <c r="G15114">
        <v>195</v>
      </c>
      <c r="H15114">
        <v>98</v>
      </c>
      <c r="I15114" s="119" t="s">
        <v>4726</v>
      </c>
      <c r="J15114" s="119" t="s">
        <v>17</v>
      </c>
      <c r="K15114" s="1">
        <v>46255.758941458334</v>
      </c>
      <c r="L15114">
        <v>3</v>
      </c>
      <c r="M15114">
        <v>0</v>
      </c>
      <c r="N15114">
        <v>1</v>
      </c>
      <c r="O15114">
        <v>0</v>
      </c>
      <c r="P15114" s="119" t="s">
        <v>20254</v>
      </c>
    </row>
    <row r="15115" spans="1:16" x14ac:dyDescent="0.25">
      <c r="A15115">
        <v>29022</v>
      </c>
      <c r="B15115" s="119" t="s">
        <v>9462</v>
      </c>
      <c r="C15115">
        <v>20</v>
      </c>
      <c r="E15115">
        <v>88</v>
      </c>
      <c r="F15115">
        <v>23</v>
      </c>
      <c r="G15115">
        <v>263</v>
      </c>
      <c r="H15115">
        <v>129</v>
      </c>
      <c r="I15115" s="119" t="s">
        <v>4726</v>
      </c>
      <c r="J15115" s="119" t="s">
        <v>17</v>
      </c>
      <c r="K15115" s="1">
        <v>46255.758941458334</v>
      </c>
      <c r="L15115">
        <v>4</v>
      </c>
      <c r="M15115">
        <v>0</v>
      </c>
      <c r="N15115">
        <v>2</v>
      </c>
      <c r="O15115">
        <v>0</v>
      </c>
      <c r="P15115" s="119" t="s">
        <v>20254</v>
      </c>
    </row>
    <row r="15116" spans="1:16" x14ac:dyDescent="0.25">
      <c r="A15116">
        <v>29023</v>
      </c>
      <c r="B15116" s="119" t="s">
        <v>9462</v>
      </c>
      <c r="C15116">
        <v>24</v>
      </c>
      <c r="E15116">
        <v>58</v>
      </c>
      <c r="F15116">
        <v>24</v>
      </c>
      <c r="G15116">
        <v>137</v>
      </c>
      <c r="H15116">
        <v>98</v>
      </c>
      <c r="I15116" s="119" t="s">
        <v>4726</v>
      </c>
      <c r="J15116" s="119" t="s">
        <v>17</v>
      </c>
      <c r="K15116" s="1">
        <v>46255.758941458334</v>
      </c>
      <c r="L15116">
        <v>3</v>
      </c>
      <c r="M15116">
        <v>3</v>
      </c>
      <c r="N15116">
        <v>0</v>
      </c>
      <c r="O15116">
        <v>3</v>
      </c>
      <c r="P15116" s="119" t="s">
        <v>20254</v>
      </c>
    </row>
    <row r="15117" spans="1:16" x14ac:dyDescent="0.25">
      <c r="A15117">
        <v>29024</v>
      </c>
      <c r="B15117" s="119" t="s">
        <v>9462</v>
      </c>
      <c r="C15117">
        <v>28</v>
      </c>
      <c r="E15117">
        <v>206</v>
      </c>
      <c r="F15117">
        <v>27</v>
      </c>
      <c r="G15117">
        <v>172</v>
      </c>
      <c r="H15117">
        <v>98</v>
      </c>
      <c r="I15117" s="119" t="s">
        <v>4726</v>
      </c>
      <c r="J15117" s="119" t="s">
        <v>17</v>
      </c>
      <c r="K15117" s="1">
        <v>46255.758941458334</v>
      </c>
      <c r="L15117">
        <v>1</v>
      </c>
      <c r="M15117">
        <v>4</v>
      </c>
      <c r="N15117">
        <v>0</v>
      </c>
      <c r="O15117">
        <v>3</v>
      </c>
      <c r="P15117" s="119" t="s">
        <v>20254</v>
      </c>
    </row>
    <row r="15118" spans="1:16" x14ac:dyDescent="0.25">
      <c r="A15118">
        <v>29025</v>
      </c>
      <c r="B15118" s="119" t="s">
        <v>9462</v>
      </c>
      <c r="C15118">
        <v>32</v>
      </c>
      <c r="E15118">
        <v>1800</v>
      </c>
      <c r="F15118">
        <v>29</v>
      </c>
      <c r="G15118">
        <v>162</v>
      </c>
      <c r="H15118">
        <v>90</v>
      </c>
      <c r="I15118" s="119" t="s">
        <v>4726</v>
      </c>
      <c r="J15118" s="119" t="s">
        <v>17</v>
      </c>
      <c r="K15118" s="1">
        <v>46255.758941458334</v>
      </c>
      <c r="L15118">
        <v>1</v>
      </c>
      <c r="M15118">
        <v>1</v>
      </c>
      <c r="N15118">
        <v>0</v>
      </c>
      <c r="O15118">
        <v>1</v>
      </c>
      <c r="P15118" s="119" t="s">
        <v>20254</v>
      </c>
    </row>
    <row r="15119" spans="1:16" x14ac:dyDescent="0.25">
      <c r="A15119">
        <v>29026</v>
      </c>
      <c r="B15119" s="119" t="s">
        <v>9462</v>
      </c>
      <c r="C15119">
        <v>36</v>
      </c>
      <c r="E15119">
        <v>255</v>
      </c>
      <c r="F15119">
        <v>41</v>
      </c>
      <c r="G15119">
        <v>86</v>
      </c>
      <c r="H15119">
        <v>100</v>
      </c>
      <c r="I15119" s="119" t="s">
        <v>4726</v>
      </c>
      <c r="J15119" s="119" t="s">
        <v>17</v>
      </c>
      <c r="K15119" s="1">
        <v>46255.758941458334</v>
      </c>
      <c r="L15119">
        <v>2</v>
      </c>
      <c r="M15119">
        <v>0</v>
      </c>
      <c r="N15119">
        <v>1</v>
      </c>
      <c r="O15119">
        <v>0</v>
      </c>
      <c r="P15119" s="119" t="s">
        <v>20254</v>
      </c>
    </row>
    <row r="15120" spans="1:16" x14ac:dyDescent="0.25">
      <c r="A15120">
        <v>29027</v>
      </c>
      <c r="B15120" s="119" t="s">
        <v>9462</v>
      </c>
      <c r="C15120">
        <v>40</v>
      </c>
      <c r="E15120">
        <v>998</v>
      </c>
      <c r="F15120">
        <v>38</v>
      </c>
      <c r="G15120">
        <v>85</v>
      </c>
      <c r="H15120">
        <v>125</v>
      </c>
      <c r="I15120" s="119" t="s">
        <v>4726</v>
      </c>
      <c r="J15120" s="119" t="s">
        <v>17</v>
      </c>
      <c r="K15120" s="1">
        <v>46255.758941458334</v>
      </c>
      <c r="L15120">
        <v>3</v>
      </c>
      <c r="M15120">
        <v>0</v>
      </c>
      <c r="N15120">
        <v>0</v>
      </c>
      <c r="O15120">
        <v>0</v>
      </c>
      <c r="P15120" s="119" t="s">
        <v>20254</v>
      </c>
    </row>
    <row r="15121" spans="1:16" x14ac:dyDescent="0.25">
      <c r="A15121">
        <v>29028</v>
      </c>
      <c r="B15121" s="119" t="s">
        <v>9462</v>
      </c>
      <c r="C15121">
        <v>44</v>
      </c>
      <c r="E15121">
        <v>514</v>
      </c>
      <c r="F15121">
        <v>45</v>
      </c>
      <c r="G15121">
        <v>69</v>
      </c>
      <c r="H15121">
        <v>143</v>
      </c>
      <c r="I15121" s="119" t="s">
        <v>4726</v>
      </c>
      <c r="J15121" s="119" t="s">
        <v>17</v>
      </c>
      <c r="K15121" s="1">
        <v>46255.758941458334</v>
      </c>
      <c r="L15121">
        <v>1</v>
      </c>
      <c r="M15121">
        <v>0</v>
      </c>
      <c r="N15121">
        <v>0</v>
      </c>
      <c r="O15121">
        <v>0</v>
      </c>
      <c r="P15121" s="119" t="s">
        <v>20254</v>
      </c>
    </row>
    <row r="15122" spans="1:16" x14ac:dyDescent="0.25">
      <c r="A15122">
        <v>29029</v>
      </c>
      <c r="B15122" s="119" t="s">
        <v>9462</v>
      </c>
      <c r="C15122">
        <v>48</v>
      </c>
      <c r="E15122">
        <v>381</v>
      </c>
      <c r="F15122">
        <v>44</v>
      </c>
      <c r="G15122">
        <v>180</v>
      </c>
      <c r="H15122">
        <v>223</v>
      </c>
      <c r="I15122" s="119" t="s">
        <v>4726</v>
      </c>
      <c r="J15122" s="119" t="s">
        <v>17</v>
      </c>
      <c r="K15122" s="1">
        <v>46255.758941458334</v>
      </c>
      <c r="L15122">
        <v>0</v>
      </c>
      <c r="M15122">
        <v>0</v>
      </c>
      <c r="N15122">
        <v>0</v>
      </c>
      <c r="O15122">
        <v>0</v>
      </c>
      <c r="P15122" s="119" t="s">
        <v>20254</v>
      </c>
    </row>
    <row r="15123" spans="1:16" x14ac:dyDescent="0.25">
      <c r="A15123">
        <v>29030</v>
      </c>
      <c r="B15123" s="119" t="s">
        <v>9463</v>
      </c>
      <c r="C15123">
        <v>52</v>
      </c>
      <c r="E15123">
        <v>2057</v>
      </c>
      <c r="F15123">
        <v>57</v>
      </c>
      <c r="G15123">
        <v>114</v>
      </c>
      <c r="H15123">
        <v>286</v>
      </c>
      <c r="I15123" s="119" t="s">
        <v>4726</v>
      </c>
      <c r="J15123" s="119" t="s">
        <v>17</v>
      </c>
      <c r="K15123" s="1">
        <v>46255.758941458334</v>
      </c>
      <c r="L15123">
        <v>5</v>
      </c>
      <c r="M15123">
        <v>0</v>
      </c>
      <c r="N15123">
        <v>1</v>
      </c>
      <c r="O15123">
        <v>0</v>
      </c>
      <c r="P15123" s="119" t="s">
        <v>20254</v>
      </c>
    </row>
    <row r="15124" spans="1:16" x14ac:dyDescent="0.25">
      <c r="A15124">
        <v>29031</v>
      </c>
      <c r="B15124" s="119" t="s">
        <v>9463</v>
      </c>
      <c r="C15124">
        <v>56</v>
      </c>
      <c r="E15124">
        <v>813</v>
      </c>
      <c r="F15124">
        <v>91</v>
      </c>
      <c r="G15124">
        <v>83</v>
      </c>
      <c r="H15124">
        <v>191</v>
      </c>
      <c r="I15124" s="119" t="s">
        <v>4726</v>
      </c>
      <c r="J15124" s="119" t="s">
        <v>17</v>
      </c>
      <c r="K15124" s="1">
        <v>46255.758941458334</v>
      </c>
      <c r="L15124">
        <v>0</v>
      </c>
      <c r="M15124">
        <v>0</v>
      </c>
      <c r="N15124">
        <v>0</v>
      </c>
      <c r="O15124">
        <v>0</v>
      </c>
      <c r="P15124" s="119" t="s">
        <v>20254</v>
      </c>
    </row>
    <row r="15125" spans="1:16" x14ac:dyDescent="0.25">
      <c r="A15125">
        <v>29032</v>
      </c>
      <c r="B15125" s="119" t="s">
        <v>9463</v>
      </c>
      <c r="C15125">
        <v>60</v>
      </c>
      <c r="E15125">
        <v>38</v>
      </c>
      <c r="F15125">
        <v>46</v>
      </c>
      <c r="G15125">
        <v>28</v>
      </c>
      <c r="H15125">
        <v>3043</v>
      </c>
      <c r="I15125" s="119" t="s">
        <v>4726</v>
      </c>
      <c r="J15125" s="119" t="s">
        <v>17</v>
      </c>
      <c r="K15125" s="1">
        <v>46255.758941458334</v>
      </c>
      <c r="L15125">
        <v>0</v>
      </c>
      <c r="M15125">
        <v>0</v>
      </c>
      <c r="N15125">
        <v>0</v>
      </c>
      <c r="O15125">
        <v>0</v>
      </c>
      <c r="P15125" s="119" t="s">
        <v>20254</v>
      </c>
    </row>
    <row r="15126" spans="1:16" x14ac:dyDescent="0.25">
      <c r="A15126">
        <v>29033</v>
      </c>
      <c r="B15126" s="119" t="s">
        <v>9463</v>
      </c>
      <c r="C15126">
        <v>64</v>
      </c>
      <c r="E15126">
        <v>0</v>
      </c>
      <c r="F15126">
        <v>0</v>
      </c>
      <c r="G15126">
        <v>120</v>
      </c>
      <c r="H15126">
        <v>1818</v>
      </c>
      <c r="I15126" s="119" t="s">
        <v>4726</v>
      </c>
      <c r="J15126" s="119" t="s">
        <v>17</v>
      </c>
      <c r="K15126" s="1">
        <v>46255.758941458334</v>
      </c>
      <c r="L15126">
        <v>0</v>
      </c>
      <c r="M15126">
        <v>0</v>
      </c>
      <c r="N15126">
        <v>0</v>
      </c>
      <c r="O15126">
        <v>0</v>
      </c>
      <c r="P15126" s="119" t="s">
        <v>20254</v>
      </c>
    </row>
    <row r="15127" spans="1:16" x14ac:dyDescent="0.25">
      <c r="A15127">
        <v>29034</v>
      </c>
      <c r="B15127" s="119" t="s">
        <v>9464</v>
      </c>
      <c r="C15127">
        <v>4</v>
      </c>
      <c r="E15127">
        <v>276</v>
      </c>
      <c r="F15127">
        <v>10</v>
      </c>
      <c r="G15127">
        <v>372</v>
      </c>
      <c r="H15127">
        <v>42</v>
      </c>
      <c r="I15127" s="119" t="s">
        <v>4726</v>
      </c>
      <c r="J15127" s="119" t="s">
        <v>17</v>
      </c>
      <c r="K15127" s="1">
        <v>46255.758941458334</v>
      </c>
      <c r="L15127">
        <v>0</v>
      </c>
      <c r="M15127">
        <v>0</v>
      </c>
      <c r="N15127">
        <v>0</v>
      </c>
      <c r="O15127">
        <v>0</v>
      </c>
      <c r="P15127" s="119" t="s">
        <v>20254</v>
      </c>
    </row>
    <row r="15128" spans="1:16" x14ac:dyDescent="0.25">
      <c r="A15128">
        <v>29035</v>
      </c>
      <c r="B15128" s="119" t="s">
        <v>9464</v>
      </c>
      <c r="C15128">
        <v>8</v>
      </c>
      <c r="E15128">
        <v>690</v>
      </c>
      <c r="F15128">
        <v>14</v>
      </c>
      <c r="G15128">
        <v>355</v>
      </c>
      <c r="H15128">
        <v>40</v>
      </c>
      <c r="I15128" s="119" t="s">
        <v>4726</v>
      </c>
      <c r="J15128" s="119" t="s">
        <v>17</v>
      </c>
      <c r="K15128" s="1">
        <v>46255.758941458334</v>
      </c>
      <c r="L15128">
        <v>0</v>
      </c>
      <c r="M15128">
        <v>2</v>
      </c>
      <c r="N15128">
        <v>0</v>
      </c>
      <c r="O15128">
        <v>0</v>
      </c>
      <c r="P15128" s="119" t="s">
        <v>20254</v>
      </c>
    </row>
    <row r="15129" spans="1:16" x14ac:dyDescent="0.25">
      <c r="A15129">
        <v>29036</v>
      </c>
      <c r="B15129" s="119" t="s">
        <v>9464</v>
      </c>
      <c r="C15129">
        <v>12</v>
      </c>
      <c r="E15129">
        <v>1172</v>
      </c>
      <c r="F15129">
        <v>16</v>
      </c>
      <c r="G15129">
        <v>449</v>
      </c>
      <c r="H15129">
        <v>45</v>
      </c>
      <c r="I15129" s="119" t="s">
        <v>4726</v>
      </c>
      <c r="J15129" s="119" t="s">
        <v>17</v>
      </c>
      <c r="K15129" s="1">
        <v>46255.758941458334</v>
      </c>
      <c r="L15129">
        <v>0</v>
      </c>
      <c r="M15129">
        <v>5</v>
      </c>
      <c r="N15129">
        <v>0</v>
      </c>
      <c r="O15129">
        <v>0</v>
      </c>
      <c r="P15129" s="119" t="s">
        <v>20254</v>
      </c>
    </row>
    <row r="15130" spans="1:16" x14ac:dyDescent="0.25">
      <c r="A15130">
        <v>29037</v>
      </c>
      <c r="B15130" s="119" t="s">
        <v>9464</v>
      </c>
      <c r="C15130">
        <v>16</v>
      </c>
      <c r="E15130">
        <v>17</v>
      </c>
      <c r="F15130">
        <v>18</v>
      </c>
      <c r="G15130">
        <v>273</v>
      </c>
      <c r="H15130">
        <v>70</v>
      </c>
      <c r="I15130" s="119" t="s">
        <v>4726</v>
      </c>
      <c r="J15130" s="119" t="s">
        <v>17</v>
      </c>
      <c r="K15130" s="1">
        <v>46255.758941458334</v>
      </c>
      <c r="L15130">
        <v>0</v>
      </c>
      <c r="M15130">
        <v>0</v>
      </c>
      <c r="N15130">
        <v>0</v>
      </c>
      <c r="O15130">
        <v>0</v>
      </c>
      <c r="P15130" s="119" t="s">
        <v>20254</v>
      </c>
    </row>
    <row r="15131" spans="1:16" x14ac:dyDescent="0.25">
      <c r="A15131">
        <v>29038</v>
      </c>
      <c r="B15131" s="119" t="s">
        <v>9465</v>
      </c>
      <c r="C15131">
        <v>20</v>
      </c>
      <c r="E15131">
        <v>109</v>
      </c>
      <c r="F15131">
        <v>22</v>
      </c>
      <c r="G15131">
        <v>430</v>
      </c>
      <c r="H15131">
        <v>42</v>
      </c>
      <c r="I15131" s="119" t="s">
        <v>4726</v>
      </c>
      <c r="J15131" s="119" t="s">
        <v>17</v>
      </c>
      <c r="K15131" s="1">
        <v>46255.758941458334</v>
      </c>
      <c r="L15131">
        <v>0</v>
      </c>
      <c r="M15131">
        <v>2</v>
      </c>
      <c r="N15131">
        <v>0</v>
      </c>
      <c r="O15131">
        <v>1</v>
      </c>
      <c r="P15131" s="119" t="s">
        <v>20254</v>
      </c>
    </row>
    <row r="15132" spans="1:16" x14ac:dyDescent="0.25">
      <c r="A15132">
        <v>29039</v>
      </c>
      <c r="B15132" s="119" t="s">
        <v>9465</v>
      </c>
      <c r="C15132">
        <v>24</v>
      </c>
      <c r="E15132">
        <v>278</v>
      </c>
      <c r="F15132">
        <v>24</v>
      </c>
      <c r="G15132">
        <v>330</v>
      </c>
      <c r="H15132">
        <v>40</v>
      </c>
      <c r="I15132" s="119" t="s">
        <v>4726</v>
      </c>
      <c r="J15132" s="119" t="s">
        <v>17</v>
      </c>
      <c r="K15132" s="1">
        <v>46255.758941458334</v>
      </c>
      <c r="L15132">
        <v>8</v>
      </c>
      <c r="M15132">
        <v>0</v>
      </c>
      <c r="N15132">
        <v>1</v>
      </c>
      <c r="O15132">
        <v>0</v>
      </c>
      <c r="P15132" s="119" t="s">
        <v>20254</v>
      </c>
    </row>
    <row r="15133" spans="1:16" x14ac:dyDescent="0.25">
      <c r="A15133">
        <v>29040</v>
      </c>
      <c r="B15133" s="119" t="s">
        <v>9465</v>
      </c>
      <c r="C15133">
        <v>28</v>
      </c>
      <c r="E15133">
        <v>590</v>
      </c>
      <c r="F15133">
        <v>26</v>
      </c>
      <c r="G15133">
        <v>170</v>
      </c>
      <c r="H15133">
        <v>98</v>
      </c>
      <c r="I15133" s="119" t="s">
        <v>4726</v>
      </c>
      <c r="J15133" s="119" t="s">
        <v>17</v>
      </c>
      <c r="K15133" s="1">
        <v>46255.758941458334</v>
      </c>
      <c r="L15133">
        <v>9</v>
      </c>
      <c r="M15133">
        <v>0</v>
      </c>
      <c r="N15133">
        <v>1</v>
      </c>
      <c r="O15133">
        <v>0</v>
      </c>
      <c r="P15133" s="119" t="s">
        <v>20254</v>
      </c>
    </row>
    <row r="15134" spans="1:16" x14ac:dyDescent="0.25">
      <c r="A15134">
        <v>29041</v>
      </c>
      <c r="B15134" s="119" t="s">
        <v>9465</v>
      </c>
      <c r="C15134">
        <v>32</v>
      </c>
      <c r="E15134">
        <v>503</v>
      </c>
      <c r="F15134">
        <v>31</v>
      </c>
      <c r="G15134">
        <v>174</v>
      </c>
      <c r="H15134">
        <v>50</v>
      </c>
      <c r="I15134" s="119" t="s">
        <v>4726</v>
      </c>
      <c r="J15134" s="119" t="s">
        <v>17</v>
      </c>
      <c r="K15134" s="1">
        <v>46255.758941458334</v>
      </c>
      <c r="L15134">
        <v>2</v>
      </c>
      <c r="M15134">
        <v>0</v>
      </c>
      <c r="N15134">
        <v>1</v>
      </c>
      <c r="O15134">
        <v>0</v>
      </c>
      <c r="P15134" s="119" t="s">
        <v>20254</v>
      </c>
    </row>
    <row r="15135" spans="1:16" x14ac:dyDescent="0.25">
      <c r="A15135">
        <v>29042</v>
      </c>
      <c r="B15135" s="119" t="s">
        <v>9465</v>
      </c>
      <c r="C15135">
        <v>36</v>
      </c>
      <c r="E15135">
        <v>707</v>
      </c>
      <c r="F15135">
        <v>33</v>
      </c>
      <c r="G15135">
        <v>224</v>
      </c>
      <c r="H15135">
        <v>64</v>
      </c>
      <c r="I15135" s="119" t="s">
        <v>4726</v>
      </c>
      <c r="J15135" s="119" t="s">
        <v>17</v>
      </c>
      <c r="K15135" s="1">
        <v>46255.758941458334</v>
      </c>
      <c r="L15135">
        <v>3</v>
      </c>
      <c r="M15135">
        <v>1</v>
      </c>
      <c r="N15135">
        <v>0</v>
      </c>
      <c r="O15135">
        <v>0</v>
      </c>
      <c r="P15135" s="119" t="s">
        <v>20254</v>
      </c>
    </row>
    <row r="15136" spans="1:16" x14ac:dyDescent="0.25">
      <c r="A15136">
        <v>29043</v>
      </c>
      <c r="B15136" s="119" t="s">
        <v>9465</v>
      </c>
      <c r="C15136">
        <v>40</v>
      </c>
      <c r="E15136">
        <v>867</v>
      </c>
      <c r="F15136">
        <v>38</v>
      </c>
      <c r="G15136">
        <v>144</v>
      </c>
      <c r="H15136">
        <v>98</v>
      </c>
      <c r="I15136" s="119" t="s">
        <v>4726</v>
      </c>
      <c r="J15136" s="119" t="s">
        <v>17</v>
      </c>
      <c r="K15136" s="1">
        <v>46255.758941458334</v>
      </c>
      <c r="L15136">
        <v>5</v>
      </c>
      <c r="M15136">
        <v>0</v>
      </c>
      <c r="N15136">
        <v>0</v>
      </c>
      <c r="O15136">
        <v>0</v>
      </c>
      <c r="P15136" s="119" t="s">
        <v>20254</v>
      </c>
    </row>
    <row r="15137" spans="1:16" x14ac:dyDescent="0.25">
      <c r="A15137">
        <v>29044</v>
      </c>
      <c r="B15137" s="119" t="s">
        <v>9465</v>
      </c>
      <c r="C15137">
        <v>44</v>
      </c>
      <c r="E15137">
        <v>951</v>
      </c>
      <c r="F15137">
        <v>47</v>
      </c>
      <c r="G15137">
        <v>339</v>
      </c>
      <c r="H15137">
        <v>100</v>
      </c>
      <c r="I15137" s="119" t="s">
        <v>4726</v>
      </c>
      <c r="J15137" s="119" t="s">
        <v>17</v>
      </c>
      <c r="K15137" s="1">
        <v>46255.758941458334</v>
      </c>
      <c r="L15137">
        <v>3</v>
      </c>
      <c r="M15137">
        <v>1</v>
      </c>
      <c r="N15137">
        <v>1</v>
      </c>
      <c r="O15137">
        <v>1</v>
      </c>
      <c r="P15137" s="119" t="s">
        <v>20254</v>
      </c>
    </row>
    <row r="15138" spans="1:16" x14ac:dyDescent="0.25">
      <c r="A15138">
        <v>29045</v>
      </c>
      <c r="B15138" s="119" t="s">
        <v>9465</v>
      </c>
      <c r="C15138">
        <v>48</v>
      </c>
      <c r="E15138">
        <v>336</v>
      </c>
      <c r="F15138">
        <v>42</v>
      </c>
      <c r="G15138">
        <v>157</v>
      </c>
      <c r="H15138">
        <v>209</v>
      </c>
      <c r="I15138" s="119" t="s">
        <v>4726</v>
      </c>
      <c r="J15138" s="119" t="s">
        <v>17</v>
      </c>
      <c r="K15138" s="1">
        <v>46255.758941458334</v>
      </c>
      <c r="L15138">
        <v>2</v>
      </c>
      <c r="M15138">
        <v>0</v>
      </c>
      <c r="N15138">
        <v>0</v>
      </c>
      <c r="O15138">
        <v>0</v>
      </c>
      <c r="P15138" s="119" t="s">
        <v>20254</v>
      </c>
    </row>
    <row r="15139" spans="1:16" x14ac:dyDescent="0.25">
      <c r="A15139">
        <v>29046</v>
      </c>
      <c r="B15139" s="119" t="s">
        <v>9466</v>
      </c>
      <c r="C15139">
        <v>52</v>
      </c>
      <c r="E15139">
        <v>2500</v>
      </c>
      <c r="F15139">
        <v>78</v>
      </c>
      <c r="G15139">
        <v>579</v>
      </c>
      <c r="H15139">
        <v>123</v>
      </c>
      <c r="I15139" s="119" t="s">
        <v>4726</v>
      </c>
      <c r="J15139" s="119" t="s">
        <v>17</v>
      </c>
      <c r="K15139" s="1">
        <v>46255.758941458334</v>
      </c>
      <c r="L15139">
        <v>12</v>
      </c>
      <c r="M15139">
        <v>2</v>
      </c>
      <c r="N15139">
        <v>4</v>
      </c>
      <c r="O15139">
        <v>1</v>
      </c>
      <c r="P15139" s="119" t="s">
        <v>20254</v>
      </c>
    </row>
    <row r="15140" spans="1:16" x14ac:dyDescent="0.25">
      <c r="A15140">
        <v>29047</v>
      </c>
      <c r="B15140" s="119" t="s">
        <v>9466</v>
      </c>
      <c r="C15140">
        <v>56</v>
      </c>
      <c r="E15140">
        <v>1198</v>
      </c>
      <c r="F15140">
        <v>57</v>
      </c>
      <c r="G15140">
        <v>133</v>
      </c>
      <c r="H15140">
        <v>199</v>
      </c>
      <c r="I15140" s="119" t="s">
        <v>4726</v>
      </c>
      <c r="J15140" s="119" t="s">
        <v>17</v>
      </c>
      <c r="K15140" s="1">
        <v>46255.758941458334</v>
      </c>
      <c r="L15140">
        <v>3</v>
      </c>
      <c r="M15140">
        <v>2</v>
      </c>
      <c r="N15140">
        <v>0</v>
      </c>
      <c r="O15140">
        <v>1</v>
      </c>
      <c r="P15140" s="119" t="s">
        <v>20254</v>
      </c>
    </row>
    <row r="15141" spans="1:16" x14ac:dyDescent="0.25">
      <c r="A15141">
        <v>29048</v>
      </c>
      <c r="B15141" s="119" t="s">
        <v>9466</v>
      </c>
      <c r="C15141">
        <v>60</v>
      </c>
      <c r="E15141">
        <v>895</v>
      </c>
      <c r="F15141">
        <v>54</v>
      </c>
      <c r="G15141">
        <v>73</v>
      </c>
      <c r="H15141">
        <v>347</v>
      </c>
      <c r="I15141" s="119" t="s">
        <v>4726</v>
      </c>
      <c r="J15141" s="119" t="s">
        <v>17</v>
      </c>
      <c r="K15141" s="1">
        <v>46255.758941458334</v>
      </c>
      <c r="L15141">
        <v>5</v>
      </c>
      <c r="M15141">
        <v>1</v>
      </c>
      <c r="N15141">
        <v>1</v>
      </c>
      <c r="O15141">
        <v>0</v>
      </c>
      <c r="P15141" s="119" t="s">
        <v>20254</v>
      </c>
    </row>
    <row r="15142" spans="1:16" x14ac:dyDescent="0.25">
      <c r="A15142">
        <v>29049</v>
      </c>
      <c r="B15142" s="119" t="s">
        <v>9466</v>
      </c>
      <c r="C15142">
        <v>64</v>
      </c>
      <c r="E15142">
        <v>0</v>
      </c>
      <c r="F15142">
        <v>0</v>
      </c>
      <c r="G15142">
        <v>517</v>
      </c>
      <c r="H15142">
        <v>55</v>
      </c>
      <c r="I15142" s="119" t="s">
        <v>4726</v>
      </c>
      <c r="J15142" s="119" t="s">
        <v>17</v>
      </c>
      <c r="K15142" s="1">
        <v>46255.758941458334</v>
      </c>
      <c r="L15142">
        <v>0</v>
      </c>
      <c r="M15142">
        <v>2</v>
      </c>
      <c r="N15142">
        <v>0</v>
      </c>
      <c r="O15142">
        <v>1</v>
      </c>
      <c r="P15142" s="119" t="s">
        <v>20254</v>
      </c>
    </row>
    <row r="15143" spans="1:16" x14ac:dyDescent="0.25">
      <c r="A15143">
        <v>29050</v>
      </c>
      <c r="B15143" s="119" t="s">
        <v>9466</v>
      </c>
      <c r="C15143">
        <v>68</v>
      </c>
      <c r="E15143">
        <v>0</v>
      </c>
      <c r="F15143">
        <v>0</v>
      </c>
      <c r="G15143">
        <v>406</v>
      </c>
      <c r="H15143">
        <v>56</v>
      </c>
      <c r="I15143" s="119" t="s">
        <v>4726</v>
      </c>
      <c r="J15143" s="119" t="s">
        <v>17</v>
      </c>
      <c r="K15143" s="1">
        <v>46255.758941458334</v>
      </c>
      <c r="L15143">
        <v>0</v>
      </c>
      <c r="M15143">
        <v>1</v>
      </c>
      <c r="N15143">
        <v>0</v>
      </c>
      <c r="O15143">
        <v>1</v>
      </c>
      <c r="P15143" s="119" t="s">
        <v>20254</v>
      </c>
    </row>
    <row r="15144" spans="1:16" x14ac:dyDescent="0.25">
      <c r="A15144">
        <v>29051</v>
      </c>
      <c r="B15144" s="119" t="s">
        <v>9467</v>
      </c>
      <c r="C15144">
        <v>4</v>
      </c>
      <c r="E15144">
        <v>4825</v>
      </c>
      <c r="F15144">
        <v>11</v>
      </c>
      <c r="G15144">
        <v>1161</v>
      </c>
      <c r="H15144">
        <v>37</v>
      </c>
      <c r="I15144" s="119" t="s">
        <v>4726</v>
      </c>
      <c r="J15144" s="119" t="s">
        <v>17</v>
      </c>
      <c r="K15144" s="1">
        <v>46255.758941458334</v>
      </c>
      <c r="L15144">
        <v>0</v>
      </c>
      <c r="M15144">
        <v>6</v>
      </c>
      <c r="N15144">
        <v>0</v>
      </c>
      <c r="O15144">
        <v>1</v>
      </c>
      <c r="P15144" s="119" t="s">
        <v>20254</v>
      </c>
    </row>
    <row r="15145" spans="1:16" x14ac:dyDescent="0.25">
      <c r="A15145">
        <v>29052</v>
      </c>
      <c r="B15145" s="119" t="s">
        <v>9467</v>
      </c>
      <c r="C15145">
        <v>8</v>
      </c>
      <c r="E15145">
        <v>838</v>
      </c>
      <c r="F15145">
        <v>9</v>
      </c>
      <c r="G15145">
        <v>475</v>
      </c>
      <c r="H15145">
        <v>34</v>
      </c>
      <c r="I15145" s="119" t="s">
        <v>4726</v>
      </c>
      <c r="J15145" s="119" t="s">
        <v>17</v>
      </c>
      <c r="K15145" s="1">
        <v>46255.758941458334</v>
      </c>
      <c r="L15145">
        <v>0</v>
      </c>
      <c r="M15145">
        <v>0</v>
      </c>
      <c r="N15145">
        <v>0</v>
      </c>
      <c r="O15145">
        <v>0</v>
      </c>
      <c r="P15145" s="119" t="s">
        <v>20254</v>
      </c>
    </row>
    <row r="15146" spans="1:16" x14ac:dyDescent="0.25">
      <c r="A15146">
        <v>29053</v>
      </c>
      <c r="B15146" s="119" t="s">
        <v>9467</v>
      </c>
      <c r="C15146">
        <v>12</v>
      </c>
      <c r="E15146">
        <v>1358</v>
      </c>
      <c r="F15146">
        <v>20</v>
      </c>
      <c r="G15146">
        <v>523</v>
      </c>
      <c r="H15146">
        <v>37</v>
      </c>
      <c r="I15146" s="119" t="s">
        <v>4726</v>
      </c>
      <c r="J15146" s="119" t="s">
        <v>17</v>
      </c>
      <c r="K15146" s="1">
        <v>46255.758941458334</v>
      </c>
      <c r="L15146">
        <v>0</v>
      </c>
      <c r="M15146">
        <v>0</v>
      </c>
      <c r="N15146">
        <v>0</v>
      </c>
      <c r="O15146">
        <v>0</v>
      </c>
      <c r="P15146" s="119" t="s">
        <v>20254</v>
      </c>
    </row>
    <row r="15147" spans="1:16" x14ac:dyDescent="0.25">
      <c r="A15147">
        <v>29054</v>
      </c>
      <c r="B15147" s="119" t="s">
        <v>9467</v>
      </c>
      <c r="C15147">
        <v>16</v>
      </c>
      <c r="E15147">
        <v>1385</v>
      </c>
      <c r="F15147">
        <v>18</v>
      </c>
      <c r="G15147">
        <v>788</v>
      </c>
      <c r="H15147">
        <v>36</v>
      </c>
      <c r="I15147" s="119" t="s">
        <v>4726</v>
      </c>
      <c r="J15147" s="119" t="s">
        <v>17</v>
      </c>
      <c r="K15147" s="1">
        <v>46255.758941458334</v>
      </c>
      <c r="L15147">
        <v>14</v>
      </c>
      <c r="M15147">
        <v>0</v>
      </c>
      <c r="N15147">
        <v>0</v>
      </c>
      <c r="O15147">
        <v>0</v>
      </c>
      <c r="P15147" s="119" t="s">
        <v>20254</v>
      </c>
    </row>
    <row r="15148" spans="1:16" x14ac:dyDescent="0.25">
      <c r="A15148">
        <v>29055</v>
      </c>
      <c r="B15148" s="119" t="s">
        <v>9468</v>
      </c>
      <c r="C15148">
        <v>20</v>
      </c>
      <c r="E15148">
        <v>4056</v>
      </c>
      <c r="F15148">
        <v>45</v>
      </c>
      <c r="G15148">
        <v>500</v>
      </c>
      <c r="H15148">
        <v>70</v>
      </c>
      <c r="I15148" s="119" t="s">
        <v>4726</v>
      </c>
      <c r="J15148" s="119" t="s">
        <v>17</v>
      </c>
      <c r="K15148" s="1">
        <v>46255.758941458334</v>
      </c>
      <c r="L15148">
        <v>16</v>
      </c>
      <c r="M15148">
        <v>0</v>
      </c>
      <c r="N15148">
        <v>2</v>
      </c>
      <c r="O15148">
        <v>0</v>
      </c>
      <c r="P15148" s="119" t="s">
        <v>20254</v>
      </c>
    </row>
    <row r="15149" spans="1:16" x14ac:dyDescent="0.25">
      <c r="A15149">
        <v>29056</v>
      </c>
      <c r="B15149" s="119" t="s">
        <v>9468</v>
      </c>
      <c r="C15149">
        <v>24</v>
      </c>
      <c r="E15149">
        <v>85</v>
      </c>
      <c r="F15149">
        <v>21</v>
      </c>
      <c r="G15149">
        <v>155</v>
      </c>
      <c r="H15149">
        <v>57</v>
      </c>
      <c r="I15149" s="119" t="s">
        <v>4726</v>
      </c>
      <c r="J15149" s="119" t="s">
        <v>17</v>
      </c>
      <c r="K15149" s="1">
        <v>46255.758941458334</v>
      </c>
      <c r="L15149">
        <v>21</v>
      </c>
      <c r="M15149">
        <v>1</v>
      </c>
      <c r="N15149">
        <v>6</v>
      </c>
      <c r="O15149">
        <v>1</v>
      </c>
      <c r="P15149" s="119" t="s">
        <v>20254</v>
      </c>
    </row>
    <row r="15150" spans="1:16" x14ac:dyDescent="0.25">
      <c r="A15150">
        <v>29057</v>
      </c>
      <c r="B15150" s="119" t="s">
        <v>9468</v>
      </c>
      <c r="C15150">
        <v>28</v>
      </c>
      <c r="E15150">
        <v>1929</v>
      </c>
      <c r="F15150">
        <v>30</v>
      </c>
      <c r="G15150">
        <v>186</v>
      </c>
      <c r="H15150">
        <v>87</v>
      </c>
      <c r="I15150" s="119" t="s">
        <v>4726</v>
      </c>
      <c r="J15150" s="119" t="s">
        <v>17</v>
      </c>
      <c r="K15150" s="1">
        <v>46255.758941458334</v>
      </c>
      <c r="L15150">
        <v>14</v>
      </c>
      <c r="M15150">
        <v>2</v>
      </c>
      <c r="N15150">
        <v>3</v>
      </c>
      <c r="O15150">
        <v>0</v>
      </c>
      <c r="P15150" s="119" t="s">
        <v>20254</v>
      </c>
    </row>
    <row r="15151" spans="1:16" x14ac:dyDescent="0.25">
      <c r="A15151">
        <v>29058</v>
      </c>
      <c r="B15151" s="119" t="s">
        <v>9468</v>
      </c>
      <c r="C15151">
        <v>32</v>
      </c>
      <c r="E15151">
        <v>2747</v>
      </c>
      <c r="F15151">
        <v>26</v>
      </c>
      <c r="G15151">
        <v>229</v>
      </c>
      <c r="H15151">
        <v>84</v>
      </c>
      <c r="I15151" s="119" t="s">
        <v>4726</v>
      </c>
      <c r="J15151" s="119" t="s">
        <v>17</v>
      </c>
      <c r="K15151" s="1">
        <v>46255.758941458334</v>
      </c>
      <c r="L15151">
        <v>12</v>
      </c>
      <c r="M15151">
        <v>0</v>
      </c>
      <c r="N15151">
        <v>4</v>
      </c>
      <c r="O15151">
        <v>0</v>
      </c>
      <c r="P15151" s="119" t="s">
        <v>20254</v>
      </c>
    </row>
    <row r="15152" spans="1:16" x14ac:dyDescent="0.25">
      <c r="A15152">
        <v>29059</v>
      </c>
      <c r="B15152" s="119" t="s">
        <v>9468</v>
      </c>
      <c r="C15152">
        <v>36</v>
      </c>
      <c r="E15152">
        <v>1300</v>
      </c>
      <c r="F15152">
        <v>32</v>
      </c>
      <c r="G15152">
        <v>168</v>
      </c>
      <c r="H15152">
        <v>100</v>
      </c>
      <c r="I15152" s="119" t="s">
        <v>4726</v>
      </c>
      <c r="J15152" s="119" t="s">
        <v>17</v>
      </c>
      <c r="K15152" s="1">
        <v>46255.758941458334</v>
      </c>
      <c r="L15152">
        <v>11</v>
      </c>
      <c r="M15152">
        <v>2</v>
      </c>
      <c r="N15152">
        <v>3</v>
      </c>
      <c r="O15152">
        <v>0</v>
      </c>
      <c r="P15152" s="119" t="s">
        <v>20254</v>
      </c>
    </row>
    <row r="15153" spans="1:16" x14ac:dyDescent="0.25">
      <c r="A15153">
        <v>29060</v>
      </c>
      <c r="B15153" s="119" t="s">
        <v>9468</v>
      </c>
      <c r="C15153">
        <v>40</v>
      </c>
      <c r="E15153">
        <v>1864</v>
      </c>
      <c r="F15153">
        <v>44</v>
      </c>
      <c r="G15153">
        <v>105</v>
      </c>
      <c r="H15153">
        <v>140</v>
      </c>
      <c r="I15153" s="119" t="s">
        <v>4726</v>
      </c>
      <c r="J15153" s="119" t="s">
        <v>17</v>
      </c>
      <c r="K15153" s="1">
        <v>46255.758941458334</v>
      </c>
      <c r="L15153">
        <v>10</v>
      </c>
      <c r="M15153">
        <v>1</v>
      </c>
      <c r="N15153">
        <v>3</v>
      </c>
      <c r="O15153">
        <v>0</v>
      </c>
      <c r="P15153" s="119" t="s">
        <v>20254</v>
      </c>
    </row>
    <row r="15154" spans="1:16" x14ac:dyDescent="0.25">
      <c r="A15154">
        <v>29061</v>
      </c>
      <c r="B15154" s="119" t="s">
        <v>9468</v>
      </c>
      <c r="C15154">
        <v>44</v>
      </c>
      <c r="E15154">
        <v>859</v>
      </c>
      <c r="F15154">
        <v>30</v>
      </c>
      <c r="G15154">
        <v>220</v>
      </c>
      <c r="H15154">
        <v>98</v>
      </c>
      <c r="I15154" s="119" t="s">
        <v>4726</v>
      </c>
      <c r="J15154" s="119" t="s">
        <v>17</v>
      </c>
      <c r="K15154" s="1">
        <v>46255.758941458334</v>
      </c>
      <c r="L15154">
        <v>9</v>
      </c>
      <c r="M15154">
        <v>0</v>
      </c>
      <c r="N15154">
        <v>1</v>
      </c>
      <c r="O15154">
        <v>0</v>
      </c>
      <c r="P15154" s="119" t="s">
        <v>20254</v>
      </c>
    </row>
    <row r="15155" spans="1:16" x14ac:dyDescent="0.25">
      <c r="A15155">
        <v>29062</v>
      </c>
      <c r="B15155" s="119" t="s">
        <v>9468</v>
      </c>
      <c r="C15155">
        <v>48</v>
      </c>
      <c r="E15155">
        <v>1419</v>
      </c>
      <c r="F15155">
        <v>41</v>
      </c>
      <c r="G15155">
        <v>60</v>
      </c>
      <c r="H15155">
        <v>114</v>
      </c>
      <c r="I15155" s="119" t="s">
        <v>4726</v>
      </c>
      <c r="J15155" s="119" t="s">
        <v>17</v>
      </c>
      <c r="K15155" s="1">
        <v>46255.758941458334</v>
      </c>
      <c r="L15155">
        <v>5</v>
      </c>
      <c r="M15155">
        <v>2</v>
      </c>
      <c r="N15155">
        <v>1</v>
      </c>
      <c r="O15155">
        <v>0</v>
      </c>
      <c r="P15155" s="119" t="s">
        <v>20254</v>
      </c>
    </row>
    <row r="15156" spans="1:16" x14ac:dyDescent="0.25">
      <c r="A15156">
        <v>29063</v>
      </c>
      <c r="B15156" s="119" t="s">
        <v>9469</v>
      </c>
      <c r="C15156">
        <v>52</v>
      </c>
      <c r="E15156">
        <v>2316</v>
      </c>
      <c r="F15156">
        <v>66</v>
      </c>
      <c r="G15156">
        <v>158</v>
      </c>
      <c r="H15156">
        <v>97</v>
      </c>
      <c r="I15156" s="119" t="s">
        <v>4726</v>
      </c>
      <c r="J15156" s="119" t="s">
        <v>17</v>
      </c>
      <c r="K15156" s="1">
        <v>46255.758941458334</v>
      </c>
      <c r="L15156">
        <v>8</v>
      </c>
      <c r="M15156">
        <v>2</v>
      </c>
      <c r="N15156">
        <v>0</v>
      </c>
      <c r="O15156">
        <v>1</v>
      </c>
      <c r="P15156" s="119" t="s">
        <v>20254</v>
      </c>
    </row>
    <row r="15157" spans="1:16" x14ac:dyDescent="0.25">
      <c r="A15157">
        <v>29064</v>
      </c>
      <c r="B15157" s="119" t="s">
        <v>9469</v>
      </c>
      <c r="C15157">
        <v>56</v>
      </c>
      <c r="E15157">
        <v>1131</v>
      </c>
      <c r="F15157">
        <v>31</v>
      </c>
      <c r="G15157">
        <v>209</v>
      </c>
      <c r="H15157">
        <v>104</v>
      </c>
      <c r="I15157" s="119" t="s">
        <v>4726</v>
      </c>
      <c r="J15157" s="119" t="s">
        <v>17</v>
      </c>
      <c r="K15157" s="1">
        <v>46255.758941458334</v>
      </c>
      <c r="L15157">
        <v>10</v>
      </c>
      <c r="M15157">
        <v>2</v>
      </c>
      <c r="N15157">
        <v>3</v>
      </c>
      <c r="O15157">
        <v>0</v>
      </c>
      <c r="P15157" s="119" t="s">
        <v>20254</v>
      </c>
    </row>
    <row r="15158" spans="1:16" x14ac:dyDescent="0.25">
      <c r="A15158">
        <v>29065</v>
      </c>
      <c r="B15158" s="119" t="s">
        <v>9469</v>
      </c>
      <c r="C15158">
        <v>60</v>
      </c>
      <c r="E15158">
        <v>449</v>
      </c>
      <c r="F15158">
        <v>31</v>
      </c>
      <c r="G15158">
        <v>105</v>
      </c>
      <c r="H15158">
        <v>374</v>
      </c>
      <c r="I15158" s="119" t="s">
        <v>4726</v>
      </c>
      <c r="J15158" s="119" t="s">
        <v>17</v>
      </c>
      <c r="K15158" s="1">
        <v>46255.758941458334</v>
      </c>
      <c r="L15158">
        <v>2</v>
      </c>
      <c r="M15158">
        <v>1</v>
      </c>
      <c r="N15158">
        <v>0</v>
      </c>
      <c r="O15158">
        <v>0</v>
      </c>
      <c r="P15158" s="119" t="s">
        <v>20254</v>
      </c>
    </row>
    <row r="15159" spans="1:16" x14ac:dyDescent="0.25">
      <c r="A15159">
        <v>29066</v>
      </c>
      <c r="B15159" s="119" t="s">
        <v>9469</v>
      </c>
      <c r="C15159">
        <v>64</v>
      </c>
      <c r="E15159">
        <v>731</v>
      </c>
      <c r="F15159">
        <v>34</v>
      </c>
      <c r="G15159">
        <v>219</v>
      </c>
      <c r="H15159">
        <v>55</v>
      </c>
      <c r="I15159" s="119" t="s">
        <v>4726</v>
      </c>
      <c r="J15159" s="119" t="s">
        <v>17</v>
      </c>
      <c r="K15159" s="1">
        <v>46255.758941458334</v>
      </c>
      <c r="L15159">
        <v>15</v>
      </c>
      <c r="M15159">
        <v>1</v>
      </c>
      <c r="N15159">
        <v>2</v>
      </c>
      <c r="O15159">
        <v>0</v>
      </c>
      <c r="P15159" s="119" t="s">
        <v>20254</v>
      </c>
    </row>
    <row r="15160" spans="1:16" x14ac:dyDescent="0.25">
      <c r="A15160">
        <v>29067</v>
      </c>
      <c r="B15160" s="119" t="s">
        <v>9469</v>
      </c>
      <c r="C15160">
        <v>68</v>
      </c>
      <c r="E15160">
        <v>970</v>
      </c>
      <c r="F15160">
        <v>41</v>
      </c>
      <c r="G15160">
        <v>166</v>
      </c>
      <c r="H15160">
        <v>59</v>
      </c>
      <c r="I15160" s="119" t="s">
        <v>4726</v>
      </c>
      <c r="J15160" s="119" t="s">
        <v>17</v>
      </c>
      <c r="K15160" s="1">
        <v>46255.758941458334</v>
      </c>
      <c r="L15160">
        <v>15</v>
      </c>
      <c r="M15160">
        <v>0</v>
      </c>
      <c r="N15160">
        <v>4</v>
      </c>
      <c r="O15160">
        <v>0</v>
      </c>
      <c r="P15160" s="119" t="s">
        <v>20254</v>
      </c>
    </row>
    <row r="15161" spans="1:16" x14ac:dyDescent="0.25">
      <c r="A15161">
        <v>29068</v>
      </c>
      <c r="B15161" s="119" t="s">
        <v>9470</v>
      </c>
      <c r="C15161">
        <v>4</v>
      </c>
      <c r="E15161">
        <v>1676</v>
      </c>
      <c r="F15161">
        <v>10</v>
      </c>
      <c r="G15161">
        <v>270</v>
      </c>
      <c r="H15161">
        <v>29</v>
      </c>
      <c r="I15161" s="119" t="s">
        <v>4726</v>
      </c>
      <c r="J15161" s="119" t="s">
        <v>17</v>
      </c>
      <c r="K15161" s="1">
        <v>46255.758941458334</v>
      </c>
      <c r="L15161">
        <v>4</v>
      </c>
      <c r="M15161">
        <v>0</v>
      </c>
      <c r="N15161">
        <v>4</v>
      </c>
      <c r="O15161">
        <v>0</v>
      </c>
      <c r="P15161" s="119" t="s">
        <v>20254</v>
      </c>
    </row>
    <row r="15162" spans="1:16" x14ac:dyDescent="0.25">
      <c r="A15162">
        <v>29069</v>
      </c>
      <c r="B15162" s="119" t="s">
        <v>9470</v>
      </c>
      <c r="C15162">
        <v>8</v>
      </c>
      <c r="E15162">
        <v>744</v>
      </c>
      <c r="F15162">
        <v>12</v>
      </c>
      <c r="G15162">
        <v>395</v>
      </c>
      <c r="H15162">
        <v>30</v>
      </c>
      <c r="I15162" s="119" t="s">
        <v>4726</v>
      </c>
      <c r="J15162" s="119" t="s">
        <v>17</v>
      </c>
      <c r="K15162" s="1">
        <v>46255.758941458334</v>
      </c>
      <c r="L15162">
        <v>0</v>
      </c>
      <c r="M15162">
        <v>0</v>
      </c>
      <c r="N15162">
        <v>0</v>
      </c>
      <c r="O15162">
        <v>0</v>
      </c>
      <c r="P15162" s="119" t="s">
        <v>20254</v>
      </c>
    </row>
    <row r="15163" spans="1:16" x14ac:dyDescent="0.25">
      <c r="A15163">
        <v>29070</v>
      </c>
      <c r="B15163" s="119" t="s">
        <v>9470</v>
      </c>
      <c r="C15163">
        <v>12</v>
      </c>
      <c r="E15163">
        <v>375</v>
      </c>
      <c r="F15163">
        <v>12</v>
      </c>
      <c r="G15163">
        <v>427</v>
      </c>
      <c r="H15163">
        <v>29</v>
      </c>
      <c r="I15163" s="119" t="s">
        <v>4726</v>
      </c>
      <c r="J15163" s="119" t="s">
        <v>17</v>
      </c>
      <c r="K15163" s="1">
        <v>46255.758941458334</v>
      </c>
      <c r="L15163">
        <v>0</v>
      </c>
      <c r="M15163">
        <v>0</v>
      </c>
      <c r="N15163">
        <v>0</v>
      </c>
      <c r="O15163">
        <v>0</v>
      </c>
      <c r="P15163" s="119" t="s">
        <v>20254</v>
      </c>
    </row>
    <row r="15164" spans="1:16" x14ac:dyDescent="0.25">
      <c r="A15164">
        <v>29071</v>
      </c>
      <c r="B15164" s="119" t="s">
        <v>9470</v>
      </c>
      <c r="C15164">
        <v>16</v>
      </c>
      <c r="E15164">
        <v>2476</v>
      </c>
      <c r="F15164">
        <v>14</v>
      </c>
      <c r="G15164">
        <v>223</v>
      </c>
      <c r="H15164">
        <v>45</v>
      </c>
      <c r="I15164" s="119" t="s">
        <v>4726</v>
      </c>
      <c r="J15164" s="119" t="s">
        <v>17</v>
      </c>
      <c r="K15164" s="1">
        <v>46255.758941458334</v>
      </c>
      <c r="L15164">
        <v>0</v>
      </c>
      <c r="M15164">
        <v>2</v>
      </c>
      <c r="N15164">
        <v>0</v>
      </c>
      <c r="O15164">
        <v>0</v>
      </c>
      <c r="P15164" s="119" t="s">
        <v>20254</v>
      </c>
    </row>
    <row r="15165" spans="1:16" x14ac:dyDescent="0.25">
      <c r="A15165">
        <v>29072</v>
      </c>
      <c r="B15165" s="119" t="s">
        <v>9471</v>
      </c>
      <c r="C15165">
        <v>20</v>
      </c>
      <c r="E15165">
        <v>0</v>
      </c>
      <c r="F15165">
        <v>0</v>
      </c>
      <c r="G15165">
        <v>422</v>
      </c>
      <c r="H15165">
        <v>44</v>
      </c>
      <c r="I15165" s="119" t="s">
        <v>4726</v>
      </c>
      <c r="J15165" s="119" t="s">
        <v>17</v>
      </c>
      <c r="K15165" s="1">
        <v>46255.758941458334</v>
      </c>
      <c r="L15165">
        <v>0</v>
      </c>
      <c r="M15165">
        <v>1</v>
      </c>
      <c r="N15165">
        <v>0</v>
      </c>
      <c r="O15165">
        <v>0</v>
      </c>
      <c r="P15165" s="119" t="s">
        <v>20254</v>
      </c>
    </row>
    <row r="15166" spans="1:16" x14ac:dyDescent="0.25">
      <c r="A15166">
        <v>29073</v>
      </c>
      <c r="B15166" s="119" t="s">
        <v>9471</v>
      </c>
      <c r="C15166">
        <v>24</v>
      </c>
      <c r="E15166">
        <v>0</v>
      </c>
      <c r="F15166">
        <v>0</v>
      </c>
      <c r="G15166">
        <v>248</v>
      </c>
      <c r="H15166">
        <v>45</v>
      </c>
      <c r="I15166" s="119" t="s">
        <v>4726</v>
      </c>
      <c r="J15166" s="119" t="s">
        <v>17</v>
      </c>
      <c r="K15166" s="1">
        <v>46255.758941458334</v>
      </c>
      <c r="L15166">
        <v>0</v>
      </c>
      <c r="M15166">
        <v>0</v>
      </c>
      <c r="N15166">
        <v>0</v>
      </c>
      <c r="O15166">
        <v>0</v>
      </c>
      <c r="P15166" s="119" t="s">
        <v>20254</v>
      </c>
    </row>
    <row r="15167" spans="1:16" x14ac:dyDescent="0.25">
      <c r="A15167">
        <v>29074</v>
      </c>
      <c r="B15167" s="119" t="s">
        <v>9471</v>
      </c>
      <c r="C15167">
        <v>28</v>
      </c>
      <c r="E15167">
        <v>420</v>
      </c>
      <c r="F15167">
        <v>19</v>
      </c>
      <c r="G15167">
        <v>626</v>
      </c>
      <c r="H15167">
        <v>90</v>
      </c>
      <c r="I15167" s="119" t="s">
        <v>4726</v>
      </c>
      <c r="J15167" s="119" t="s">
        <v>17</v>
      </c>
      <c r="K15167" s="1">
        <v>46255.758941458334</v>
      </c>
      <c r="L15167">
        <v>9</v>
      </c>
      <c r="M15167">
        <v>0</v>
      </c>
      <c r="N15167">
        <v>2</v>
      </c>
      <c r="O15167">
        <v>0</v>
      </c>
      <c r="P15167" s="119" t="s">
        <v>20254</v>
      </c>
    </row>
    <row r="15168" spans="1:16" x14ac:dyDescent="0.25">
      <c r="A15168">
        <v>29075</v>
      </c>
      <c r="B15168" s="119" t="s">
        <v>9471</v>
      </c>
      <c r="C15168">
        <v>32</v>
      </c>
      <c r="E15168">
        <v>476</v>
      </c>
      <c r="F15168">
        <v>21</v>
      </c>
      <c r="G15168">
        <v>224</v>
      </c>
      <c r="H15168">
        <v>50</v>
      </c>
      <c r="I15168" s="119" t="s">
        <v>4726</v>
      </c>
      <c r="J15168" s="119" t="s">
        <v>17</v>
      </c>
      <c r="K15168" s="1">
        <v>46255.758941458334</v>
      </c>
      <c r="L15168">
        <v>3</v>
      </c>
      <c r="M15168">
        <v>0</v>
      </c>
      <c r="N15168">
        <v>1</v>
      </c>
      <c r="O15168">
        <v>0</v>
      </c>
      <c r="P15168" s="119" t="s">
        <v>20254</v>
      </c>
    </row>
    <row r="15169" spans="1:16" x14ac:dyDescent="0.25">
      <c r="A15169">
        <v>29076</v>
      </c>
      <c r="B15169" s="119" t="s">
        <v>9471</v>
      </c>
      <c r="C15169">
        <v>36</v>
      </c>
      <c r="E15169">
        <v>6289</v>
      </c>
      <c r="F15169">
        <v>29</v>
      </c>
      <c r="G15169">
        <v>192</v>
      </c>
      <c r="H15169">
        <v>88</v>
      </c>
      <c r="I15169" s="119" t="s">
        <v>4726</v>
      </c>
      <c r="J15169" s="119" t="s">
        <v>17</v>
      </c>
      <c r="K15169" s="1">
        <v>46255.758941458334</v>
      </c>
      <c r="L15169">
        <v>2</v>
      </c>
      <c r="M15169">
        <v>3</v>
      </c>
      <c r="N15169">
        <v>0</v>
      </c>
      <c r="O15169">
        <v>0</v>
      </c>
      <c r="P15169" s="119" t="s">
        <v>20254</v>
      </c>
    </row>
    <row r="15170" spans="1:16" x14ac:dyDescent="0.25">
      <c r="A15170">
        <v>29077</v>
      </c>
      <c r="B15170" s="119" t="s">
        <v>9471</v>
      </c>
      <c r="C15170">
        <v>40</v>
      </c>
      <c r="E15170">
        <v>574</v>
      </c>
      <c r="F15170">
        <v>25</v>
      </c>
      <c r="G15170">
        <v>130</v>
      </c>
      <c r="H15170">
        <v>79</v>
      </c>
      <c r="I15170" s="119" t="s">
        <v>4726</v>
      </c>
      <c r="J15170" s="119" t="s">
        <v>17</v>
      </c>
      <c r="K15170" s="1">
        <v>46255.758941458334</v>
      </c>
      <c r="L15170">
        <v>6</v>
      </c>
      <c r="M15170">
        <v>0</v>
      </c>
      <c r="N15170">
        <v>2</v>
      </c>
      <c r="O15170">
        <v>0</v>
      </c>
      <c r="P15170" s="119" t="s">
        <v>20254</v>
      </c>
    </row>
    <row r="15171" spans="1:16" x14ac:dyDescent="0.25">
      <c r="A15171">
        <v>29078</v>
      </c>
      <c r="B15171" s="119" t="s">
        <v>9471</v>
      </c>
      <c r="C15171">
        <v>44</v>
      </c>
      <c r="E15171">
        <v>380</v>
      </c>
      <c r="F15171">
        <v>25</v>
      </c>
      <c r="G15171">
        <v>119</v>
      </c>
      <c r="H15171">
        <v>50</v>
      </c>
      <c r="I15171" s="119" t="s">
        <v>4726</v>
      </c>
      <c r="J15171" s="119" t="s">
        <v>17</v>
      </c>
      <c r="K15171" s="1">
        <v>46255.758941458334</v>
      </c>
      <c r="L15171">
        <v>4</v>
      </c>
      <c r="M15171">
        <v>0</v>
      </c>
      <c r="N15171">
        <v>0</v>
      </c>
      <c r="O15171">
        <v>0</v>
      </c>
      <c r="P15171" s="119" t="s">
        <v>20254</v>
      </c>
    </row>
    <row r="15172" spans="1:16" x14ac:dyDescent="0.25">
      <c r="A15172">
        <v>29079</v>
      </c>
      <c r="B15172" s="119" t="s">
        <v>9471</v>
      </c>
      <c r="C15172">
        <v>48</v>
      </c>
      <c r="E15172">
        <v>290</v>
      </c>
      <c r="F15172">
        <v>28</v>
      </c>
      <c r="G15172">
        <v>83</v>
      </c>
      <c r="H15172">
        <v>128</v>
      </c>
      <c r="I15172" s="119" t="s">
        <v>4726</v>
      </c>
      <c r="J15172" s="119" t="s">
        <v>17</v>
      </c>
      <c r="K15172" s="1">
        <v>46255.758941458334</v>
      </c>
      <c r="L15172">
        <v>5</v>
      </c>
      <c r="M15172">
        <v>1</v>
      </c>
      <c r="N15172">
        <v>0</v>
      </c>
      <c r="O15172">
        <v>1</v>
      </c>
      <c r="P15172" s="119" t="s">
        <v>20254</v>
      </c>
    </row>
    <row r="15173" spans="1:16" x14ac:dyDescent="0.25">
      <c r="A15173">
        <v>29080</v>
      </c>
      <c r="B15173" s="119" t="s">
        <v>9472</v>
      </c>
      <c r="C15173">
        <v>52</v>
      </c>
      <c r="E15173">
        <v>738</v>
      </c>
      <c r="F15173">
        <v>33</v>
      </c>
      <c r="G15173">
        <v>339</v>
      </c>
      <c r="H15173">
        <v>90</v>
      </c>
      <c r="I15173" s="119" t="s">
        <v>4726</v>
      </c>
      <c r="J15173" s="119" t="s">
        <v>17</v>
      </c>
      <c r="K15173" s="1">
        <v>46255.758941458334</v>
      </c>
      <c r="L15173">
        <v>5</v>
      </c>
      <c r="M15173">
        <v>1</v>
      </c>
      <c r="N15173">
        <v>2</v>
      </c>
      <c r="O15173">
        <v>1</v>
      </c>
      <c r="P15173" s="119" t="s">
        <v>20254</v>
      </c>
    </row>
    <row r="15174" spans="1:16" x14ac:dyDescent="0.25">
      <c r="A15174">
        <v>29081</v>
      </c>
      <c r="B15174" s="119" t="s">
        <v>9472</v>
      </c>
      <c r="C15174">
        <v>56</v>
      </c>
      <c r="E15174">
        <v>378</v>
      </c>
      <c r="F15174">
        <v>32</v>
      </c>
      <c r="G15174">
        <v>112</v>
      </c>
      <c r="H15174">
        <v>100</v>
      </c>
      <c r="I15174" s="119" t="s">
        <v>4726</v>
      </c>
      <c r="J15174" s="119" t="s">
        <v>17</v>
      </c>
      <c r="K15174" s="1">
        <v>46255.758941458334</v>
      </c>
      <c r="L15174">
        <v>0</v>
      </c>
      <c r="M15174">
        <v>0</v>
      </c>
      <c r="N15174">
        <v>0</v>
      </c>
      <c r="O15174">
        <v>0</v>
      </c>
      <c r="P15174" s="119" t="s">
        <v>20254</v>
      </c>
    </row>
    <row r="15175" spans="1:16" x14ac:dyDescent="0.25">
      <c r="A15175">
        <v>29082</v>
      </c>
      <c r="B15175" s="119" t="s">
        <v>9472</v>
      </c>
      <c r="C15175">
        <v>60</v>
      </c>
      <c r="E15175">
        <v>148</v>
      </c>
      <c r="F15175">
        <v>27</v>
      </c>
      <c r="G15175">
        <v>95</v>
      </c>
      <c r="H15175">
        <v>75</v>
      </c>
      <c r="I15175" s="119" t="s">
        <v>4726</v>
      </c>
      <c r="J15175" s="119" t="s">
        <v>17</v>
      </c>
      <c r="K15175" s="1">
        <v>46255.758941458334</v>
      </c>
      <c r="L15175">
        <v>0</v>
      </c>
      <c r="M15175">
        <v>2</v>
      </c>
      <c r="N15175">
        <v>0</v>
      </c>
      <c r="O15175">
        <v>0</v>
      </c>
      <c r="P15175" s="119" t="s">
        <v>20254</v>
      </c>
    </row>
    <row r="15176" spans="1:16" x14ac:dyDescent="0.25">
      <c r="A15176">
        <v>29083</v>
      </c>
      <c r="B15176" s="119" t="s">
        <v>9472</v>
      </c>
      <c r="C15176">
        <v>64</v>
      </c>
      <c r="E15176">
        <v>215</v>
      </c>
      <c r="F15176">
        <v>28</v>
      </c>
      <c r="G15176">
        <v>116</v>
      </c>
      <c r="H15176">
        <v>88</v>
      </c>
      <c r="I15176" s="119" t="s">
        <v>4726</v>
      </c>
      <c r="J15176" s="119" t="s">
        <v>17</v>
      </c>
      <c r="K15176" s="1">
        <v>46255.758941458334</v>
      </c>
      <c r="L15176">
        <v>0</v>
      </c>
      <c r="M15176">
        <v>0</v>
      </c>
      <c r="N15176">
        <v>0</v>
      </c>
      <c r="O15176">
        <v>0</v>
      </c>
      <c r="P15176" s="119" t="s">
        <v>20254</v>
      </c>
    </row>
    <row r="15177" spans="1:16" x14ac:dyDescent="0.25">
      <c r="A15177">
        <v>29084</v>
      </c>
      <c r="B15177" s="119" t="s">
        <v>9472</v>
      </c>
      <c r="C15177">
        <v>68</v>
      </c>
      <c r="E15177">
        <v>0</v>
      </c>
      <c r="F15177">
        <v>0</v>
      </c>
      <c r="G15177">
        <v>363</v>
      </c>
      <c r="H15177">
        <v>57</v>
      </c>
      <c r="I15177" s="119" t="s">
        <v>4726</v>
      </c>
      <c r="J15177" s="119" t="s">
        <v>17</v>
      </c>
      <c r="K15177" s="1">
        <v>46255.758941458334</v>
      </c>
      <c r="L15177">
        <v>0</v>
      </c>
      <c r="M15177">
        <v>0</v>
      </c>
      <c r="N15177">
        <v>0</v>
      </c>
      <c r="O15177">
        <v>0</v>
      </c>
      <c r="P15177" s="119" t="s">
        <v>20254</v>
      </c>
    </row>
    <row r="15178" spans="1:16" x14ac:dyDescent="0.25">
      <c r="A15178">
        <v>29085</v>
      </c>
      <c r="B15178" s="119" t="s">
        <v>9473</v>
      </c>
      <c r="C15178">
        <v>4</v>
      </c>
      <c r="E15178">
        <v>737</v>
      </c>
      <c r="F15178">
        <v>11</v>
      </c>
      <c r="G15178">
        <v>220</v>
      </c>
      <c r="H15178">
        <v>80</v>
      </c>
      <c r="I15178" s="119" t="s">
        <v>4726</v>
      </c>
      <c r="J15178" s="119" t="s">
        <v>17</v>
      </c>
      <c r="K15178" s="1">
        <v>46255.758941458334</v>
      </c>
      <c r="L15178">
        <v>5</v>
      </c>
      <c r="M15178">
        <v>1</v>
      </c>
      <c r="N15178">
        <v>0</v>
      </c>
      <c r="O15178">
        <v>1</v>
      </c>
      <c r="P15178" s="119" t="s">
        <v>20254</v>
      </c>
    </row>
    <row r="15179" spans="1:16" x14ac:dyDescent="0.25">
      <c r="A15179">
        <v>29086</v>
      </c>
      <c r="B15179" s="119" t="s">
        <v>9473</v>
      </c>
      <c r="C15179">
        <v>8</v>
      </c>
      <c r="E15179">
        <v>189</v>
      </c>
      <c r="F15179">
        <v>14</v>
      </c>
      <c r="G15179">
        <v>350</v>
      </c>
      <c r="H15179">
        <v>31</v>
      </c>
      <c r="I15179" s="119" t="s">
        <v>4726</v>
      </c>
      <c r="J15179" s="119" t="s">
        <v>17</v>
      </c>
      <c r="K15179" s="1">
        <v>46255.758941458334</v>
      </c>
      <c r="L15179">
        <v>14</v>
      </c>
      <c r="M15179">
        <v>3</v>
      </c>
      <c r="N15179">
        <v>0</v>
      </c>
      <c r="O15179">
        <v>1</v>
      </c>
      <c r="P15179" s="119" t="s">
        <v>20254</v>
      </c>
    </row>
    <row r="15180" spans="1:16" x14ac:dyDescent="0.25">
      <c r="A15180">
        <v>29087</v>
      </c>
      <c r="B15180" s="119" t="s">
        <v>9473</v>
      </c>
      <c r="C15180">
        <v>12</v>
      </c>
      <c r="E15180">
        <v>0</v>
      </c>
      <c r="F15180">
        <v>0</v>
      </c>
      <c r="G15180">
        <v>464</v>
      </c>
      <c r="H15180">
        <v>42</v>
      </c>
      <c r="I15180" s="119" t="s">
        <v>4726</v>
      </c>
      <c r="J15180" s="119" t="s">
        <v>17</v>
      </c>
      <c r="K15180" s="1">
        <v>46255.758941458334</v>
      </c>
      <c r="L15180">
        <v>0</v>
      </c>
      <c r="M15180">
        <v>6</v>
      </c>
      <c r="N15180">
        <v>0</v>
      </c>
      <c r="O15180">
        <v>0</v>
      </c>
      <c r="P15180" s="119" t="s">
        <v>20254</v>
      </c>
    </row>
    <row r="15181" spans="1:16" x14ac:dyDescent="0.25">
      <c r="A15181">
        <v>29088</v>
      </c>
      <c r="B15181" s="119" t="s">
        <v>9473</v>
      </c>
      <c r="C15181">
        <v>16</v>
      </c>
      <c r="E15181">
        <v>144</v>
      </c>
      <c r="F15181">
        <v>18</v>
      </c>
      <c r="G15181">
        <v>327</v>
      </c>
      <c r="H15181">
        <v>40</v>
      </c>
      <c r="I15181" s="119" t="s">
        <v>4726</v>
      </c>
      <c r="J15181" s="119" t="s">
        <v>17</v>
      </c>
      <c r="K15181" s="1">
        <v>46255.758941458334</v>
      </c>
      <c r="L15181">
        <v>21</v>
      </c>
      <c r="M15181">
        <v>0</v>
      </c>
      <c r="N15181">
        <v>4</v>
      </c>
      <c r="O15181">
        <v>0</v>
      </c>
      <c r="P15181" s="119" t="s">
        <v>20254</v>
      </c>
    </row>
    <row r="15182" spans="1:16" x14ac:dyDescent="0.25">
      <c r="A15182">
        <v>29089</v>
      </c>
      <c r="B15182" s="119" t="s">
        <v>9474</v>
      </c>
      <c r="C15182">
        <v>20</v>
      </c>
      <c r="E15182">
        <v>0</v>
      </c>
      <c r="F15182">
        <v>0</v>
      </c>
      <c r="G15182">
        <v>493</v>
      </c>
      <c r="H15182">
        <v>45</v>
      </c>
      <c r="I15182" s="119" t="s">
        <v>4726</v>
      </c>
      <c r="J15182" s="119" t="s">
        <v>17</v>
      </c>
      <c r="K15182" s="1">
        <v>46255.758941458334</v>
      </c>
      <c r="L15182">
        <v>0</v>
      </c>
      <c r="M15182">
        <v>1</v>
      </c>
      <c r="N15182">
        <v>0</v>
      </c>
      <c r="O15182">
        <v>0</v>
      </c>
      <c r="P15182" s="119" t="s">
        <v>20254</v>
      </c>
    </row>
    <row r="15183" spans="1:16" x14ac:dyDescent="0.25">
      <c r="A15183">
        <v>29090</v>
      </c>
      <c r="B15183" s="119" t="s">
        <v>9474</v>
      </c>
      <c r="C15183">
        <v>24</v>
      </c>
      <c r="E15183">
        <v>0</v>
      </c>
      <c r="F15183">
        <v>0</v>
      </c>
      <c r="G15183">
        <v>457</v>
      </c>
      <c r="H15183">
        <v>60</v>
      </c>
      <c r="I15183" s="119" t="s">
        <v>4726</v>
      </c>
      <c r="J15183" s="119" t="s">
        <v>17</v>
      </c>
      <c r="K15183" s="1">
        <v>46255.758941458334</v>
      </c>
      <c r="L15183">
        <v>0</v>
      </c>
      <c r="M15183">
        <v>0</v>
      </c>
      <c r="N15183">
        <v>0</v>
      </c>
      <c r="O15183">
        <v>0</v>
      </c>
      <c r="P15183" s="119" t="s">
        <v>20254</v>
      </c>
    </row>
    <row r="15184" spans="1:16" x14ac:dyDescent="0.25">
      <c r="A15184">
        <v>29091</v>
      </c>
      <c r="B15184" s="119" t="s">
        <v>9474</v>
      </c>
      <c r="C15184">
        <v>28</v>
      </c>
      <c r="E15184">
        <v>0</v>
      </c>
      <c r="F15184">
        <v>0</v>
      </c>
      <c r="G15184">
        <v>223</v>
      </c>
      <c r="H15184">
        <v>49</v>
      </c>
      <c r="I15184" s="119" t="s">
        <v>4726</v>
      </c>
      <c r="J15184" s="119" t="s">
        <v>17</v>
      </c>
      <c r="K15184" s="1">
        <v>46255.758941458334</v>
      </c>
      <c r="L15184">
        <v>0</v>
      </c>
      <c r="M15184">
        <v>1</v>
      </c>
      <c r="N15184">
        <v>0</v>
      </c>
      <c r="O15184">
        <v>0</v>
      </c>
      <c r="P15184" s="119" t="s">
        <v>20254</v>
      </c>
    </row>
    <row r="15185" spans="1:16" x14ac:dyDescent="0.25">
      <c r="A15185">
        <v>29092</v>
      </c>
      <c r="B15185" s="119" t="s">
        <v>9474</v>
      </c>
      <c r="C15185">
        <v>32</v>
      </c>
      <c r="E15185">
        <v>1318</v>
      </c>
      <c r="F15185">
        <v>34</v>
      </c>
      <c r="G15185">
        <v>306</v>
      </c>
      <c r="H15185">
        <v>45</v>
      </c>
      <c r="I15185" s="119" t="s">
        <v>4726</v>
      </c>
      <c r="J15185" s="119" t="s">
        <v>17</v>
      </c>
      <c r="K15185" s="1">
        <v>46255.758941458334</v>
      </c>
      <c r="L15185">
        <v>12</v>
      </c>
      <c r="M15185">
        <v>1</v>
      </c>
      <c r="N15185">
        <v>0</v>
      </c>
      <c r="O15185">
        <v>0</v>
      </c>
      <c r="P15185" s="119" t="s">
        <v>20254</v>
      </c>
    </row>
    <row r="15186" spans="1:16" x14ac:dyDescent="0.25">
      <c r="A15186">
        <v>29093</v>
      </c>
      <c r="B15186" s="119" t="s">
        <v>9474</v>
      </c>
      <c r="C15186">
        <v>36</v>
      </c>
      <c r="E15186">
        <v>1562</v>
      </c>
      <c r="F15186">
        <v>40</v>
      </c>
      <c r="G15186">
        <v>216</v>
      </c>
      <c r="H15186">
        <v>59</v>
      </c>
      <c r="I15186" s="119" t="s">
        <v>4726</v>
      </c>
      <c r="J15186" s="119" t="s">
        <v>17</v>
      </c>
      <c r="K15186" s="1">
        <v>46255.758941458334</v>
      </c>
      <c r="L15186">
        <v>7</v>
      </c>
      <c r="M15186">
        <v>0</v>
      </c>
      <c r="N15186">
        <v>0</v>
      </c>
      <c r="O15186">
        <v>0</v>
      </c>
      <c r="P15186" s="119" t="s">
        <v>20254</v>
      </c>
    </row>
    <row r="15187" spans="1:16" x14ac:dyDescent="0.25">
      <c r="A15187">
        <v>29094</v>
      </c>
      <c r="B15187" s="119" t="s">
        <v>9474</v>
      </c>
      <c r="C15187">
        <v>40</v>
      </c>
      <c r="E15187">
        <v>1224</v>
      </c>
      <c r="F15187">
        <v>38</v>
      </c>
      <c r="G15187">
        <v>805</v>
      </c>
      <c r="H15187">
        <v>46</v>
      </c>
      <c r="I15187" s="119" t="s">
        <v>4726</v>
      </c>
      <c r="J15187" s="119" t="s">
        <v>17</v>
      </c>
      <c r="K15187" s="1">
        <v>46255.758941458334</v>
      </c>
      <c r="L15187">
        <v>5</v>
      </c>
      <c r="M15187">
        <v>0</v>
      </c>
      <c r="N15187">
        <v>0</v>
      </c>
      <c r="O15187">
        <v>0</v>
      </c>
      <c r="P15187" s="119" t="s">
        <v>20254</v>
      </c>
    </row>
    <row r="15188" spans="1:16" x14ac:dyDescent="0.25">
      <c r="A15188">
        <v>29095</v>
      </c>
      <c r="B15188" s="119" t="s">
        <v>9474</v>
      </c>
      <c r="C15188">
        <v>44</v>
      </c>
      <c r="E15188">
        <v>937</v>
      </c>
      <c r="F15188">
        <v>44</v>
      </c>
      <c r="G15188">
        <v>477</v>
      </c>
      <c r="H15188">
        <v>59</v>
      </c>
      <c r="I15188" s="119" t="s">
        <v>4726</v>
      </c>
      <c r="J15188" s="119" t="s">
        <v>17</v>
      </c>
      <c r="K15188" s="1">
        <v>46255.758941458334</v>
      </c>
      <c r="L15188">
        <v>7</v>
      </c>
      <c r="M15188">
        <v>0</v>
      </c>
      <c r="N15188">
        <v>3</v>
      </c>
      <c r="O15188">
        <v>0</v>
      </c>
      <c r="P15188" s="119" t="s">
        <v>20254</v>
      </c>
    </row>
    <row r="15189" spans="1:16" x14ac:dyDescent="0.25">
      <c r="A15189">
        <v>29096</v>
      </c>
      <c r="B15189" s="119" t="s">
        <v>9474</v>
      </c>
      <c r="C15189">
        <v>48</v>
      </c>
      <c r="E15189">
        <v>1180</v>
      </c>
      <c r="F15189">
        <v>42</v>
      </c>
      <c r="G15189">
        <v>129</v>
      </c>
      <c r="H15189">
        <v>48</v>
      </c>
      <c r="I15189" s="119" t="s">
        <v>4726</v>
      </c>
      <c r="J15189" s="119" t="s">
        <v>17</v>
      </c>
      <c r="K15189" s="1">
        <v>46255.758941458334</v>
      </c>
      <c r="L15189">
        <v>10</v>
      </c>
      <c r="M15189">
        <v>0</v>
      </c>
      <c r="N15189">
        <v>3</v>
      </c>
      <c r="O15189">
        <v>0</v>
      </c>
      <c r="P15189" s="119" t="s">
        <v>20254</v>
      </c>
    </row>
    <row r="15190" spans="1:16" x14ac:dyDescent="0.25">
      <c r="A15190">
        <v>29097</v>
      </c>
      <c r="B15190" s="119" t="s">
        <v>9475</v>
      </c>
      <c r="C15190">
        <v>52</v>
      </c>
      <c r="E15190">
        <v>775</v>
      </c>
      <c r="F15190">
        <v>45</v>
      </c>
      <c r="G15190">
        <v>178</v>
      </c>
      <c r="H15190">
        <v>50</v>
      </c>
      <c r="I15190" s="119" t="s">
        <v>4726</v>
      </c>
      <c r="J15190" s="119" t="s">
        <v>17</v>
      </c>
      <c r="K15190" s="1">
        <v>46255.758941458334</v>
      </c>
      <c r="L15190">
        <v>12</v>
      </c>
      <c r="M15190">
        <v>0</v>
      </c>
      <c r="N15190">
        <v>3</v>
      </c>
      <c r="O15190">
        <v>0</v>
      </c>
      <c r="P15190" s="119" t="s">
        <v>20254</v>
      </c>
    </row>
    <row r="15191" spans="1:16" x14ac:dyDescent="0.25">
      <c r="A15191">
        <v>29098</v>
      </c>
      <c r="B15191" s="119" t="s">
        <v>9475</v>
      </c>
      <c r="C15191">
        <v>56</v>
      </c>
      <c r="E15191">
        <v>2582</v>
      </c>
      <c r="F15191">
        <v>69</v>
      </c>
      <c r="G15191">
        <v>198</v>
      </c>
      <c r="H15191">
        <v>117</v>
      </c>
      <c r="I15191" s="119" t="s">
        <v>4726</v>
      </c>
      <c r="J15191" s="119" t="s">
        <v>17</v>
      </c>
      <c r="K15191" s="1">
        <v>46255.758941458334</v>
      </c>
      <c r="L15191">
        <v>9</v>
      </c>
      <c r="M15191">
        <v>1</v>
      </c>
      <c r="N15191">
        <v>2</v>
      </c>
      <c r="O15191">
        <v>0</v>
      </c>
      <c r="P15191" s="119" t="s">
        <v>20254</v>
      </c>
    </row>
    <row r="15192" spans="1:16" x14ac:dyDescent="0.25">
      <c r="A15192">
        <v>29099</v>
      </c>
      <c r="B15192" s="119" t="s">
        <v>9475</v>
      </c>
      <c r="C15192">
        <v>60</v>
      </c>
      <c r="E15192">
        <v>53</v>
      </c>
      <c r="F15192">
        <v>40</v>
      </c>
      <c r="G15192">
        <v>124</v>
      </c>
      <c r="H15192">
        <v>46</v>
      </c>
      <c r="I15192" s="119" t="s">
        <v>4726</v>
      </c>
      <c r="J15192" s="119" t="s">
        <v>17</v>
      </c>
      <c r="K15192" s="1">
        <v>46255.758941458334</v>
      </c>
      <c r="L15192">
        <v>0</v>
      </c>
      <c r="M15192">
        <v>0</v>
      </c>
      <c r="N15192">
        <v>0</v>
      </c>
      <c r="O15192">
        <v>0</v>
      </c>
      <c r="P15192" s="119" t="s">
        <v>20254</v>
      </c>
    </row>
    <row r="15193" spans="1:16" x14ac:dyDescent="0.25">
      <c r="A15193">
        <v>29100</v>
      </c>
      <c r="B15193" s="119" t="s">
        <v>9475</v>
      </c>
      <c r="C15193">
        <v>64</v>
      </c>
      <c r="E15193">
        <v>0</v>
      </c>
      <c r="F15193">
        <v>0</v>
      </c>
      <c r="G15193">
        <v>697</v>
      </c>
      <c r="H15193">
        <v>64</v>
      </c>
      <c r="I15193" s="119" t="s">
        <v>4726</v>
      </c>
      <c r="J15193" s="119" t="s">
        <v>17</v>
      </c>
      <c r="K15193" s="1">
        <v>46255.758941458334</v>
      </c>
      <c r="L15193">
        <v>0</v>
      </c>
      <c r="M15193">
        <v>1</v>
      </c>
      <c r="N15193">
        <v>0</v>
      </c>
      <c r="O15193">
        <v>1</v>
      </c>
      <c r="P15193" s="119" t="s">
        <v>20254</v>
      </c>
    </row>
    <row r="15194" spans="1:16" x14ac:dyDescent="0.25">
      <c r="A15194">
        <v>29101</v>
      </c>
      <c r="B15194" s="119" t="s">
        <v>9476</v>
      </c>
      <c r="C15194">
        <v>4</v>
      </c>
      <c r="E15194">
        <v>590</v>
      </c>
      <c r="F15194">
        <v>7</v>
      </c>
      <c r="G15194">
        <v>244</v>
      </c>
      <c r="H15194">
        <v>65</v>
      </c>
      <c r="I15194" s="119" t="s">
        <v>4726</v>
      </c>
      <c r="J15194" s="119" t="s">
        <v>17</v>
      </c>
      <c r="K15194" s="1">
        <v>46255.758941458334</v>
      </c>
      <c r="L15194">
        <v>24</v>
      </c>
      <c r="M15194">
        <v>0</v>
      </c>
      <c r="N15194">
        <v>4</v>
      </c>
      <c r="O15194">
        <v>0</v>
      </c>
      <c r="P15194" s="119" t="s">
        <v>20254</v>
      </c>
    </row>
    <row r="15195" spans="1:16" x14ac:dyDescent="0.25">
      <c r="A15195">
        <v>29102</v>
      </c>
      <c r="B15195" s="119" t="s">
        <v>9476</v>
      </c>
      <c r="C15195">
        <v>8</v>
      </c>
      <c r="E15195">
        <v>153</v>
      </c>
      <c r="F15195">
        <v>9</v>
      </c>
      <c r="G15195">
        <v>599</v>
      </c>
      <c r="H15195">
        <v>40</v>
      </c>
      <c r="I15195" s="119" t="s">
        <v>4726</v>
      </c>
      <c r="J15195" s="119" t="s">
        <v>17</v>
      </c>
      <c r="K15195" s="1">
        <v>46255.758941458334</v>
      </c>
      <c r="L15195">
        <v>11</v>
      </c>
      <c r="M15195">
        <v>2</v>
      </c>
      <c r="N15195">
        <v>3</v>
      </c>
      <c r="O15195">
        <v>1</v>
      </c>
      <c r="P15195" s="119" t="s">
        <v>20254</v>
      </c>
    </row>
    <row r="15196" spans="1:16" x14ac:dyDescent="0.25">
      <c r="A15196">
        <v>29103</v>
      </c>
      <c r="B15196" s="119" t="s">
        <v>9476</v>
      </c>
      <c r="C15196">
        <v>12</v>
      </c>
      <c r="E15196">
        <v>1003</v>
      </c>
      <c r="F15196">
        <v>11</v>
      </c>
      <c r="G15196">
        <v>684</v>
      </c>
      <c r="H15196">
        <v>62</v>
      </c>
      <c r="I15196" s="119" t="s">
        <v>4726</v>
      </c>
      <c r="J15196" s="119" t="s">
        <v>17</v>
      </c>
      <c r="K15196" s="1">
        <v>46255.758941458334</v>
      </c>
      <c r="L15196">
        <v>6</v>
      </c>
      <c r="M15196">
        <v>0</v>
      </c>
      <c r="N15196">
        <v>0</v>
      </c>
      <c r="O15196">
        <v>0</v>
      </c>
      <c r="P15196" s="119" t="s">
        <v>20254</v>
      </c>
    </row>
    <row r="15197" spans="1:16" x14ac:dyDescent="0.25">
      <c r="A15197">
        <v>29104</v>
      </c>
      <c r="B15197" s="119" t="s">
        <v>9476</v>
      </c>
      <c r="C15197">
        <v>16</v>
      </c>
      <c r="E15197">
        <v>640</v>
      </c>
      <c r="F15197">
        <v>16</v>
      </c>
      <c r="G15197">
        <v>733</v>
      </c>
      <c r="H15197">
        <v>39</v>
      </c>
      <c r="I15197" s="119" t="s">
        <v>4726</v>
      </c>
      <c r="J15197" s="119" t="s">
        <v>17</v>
      </c>
      <c r="K15197" s="1">
        <v>46255.758941458334</v>
      </c>
      <c r="L15197">
        <v>7</v>
      </c>
      <c r="M15197">
        <v>0</v>
      </c>
      <c r="N15197">
        <v>1</v>
      </c>
      <c r="O15197">
        <v>0</v>
      </c>
      <c r="P15197" s="119" t="s">
        <v>20254</v>
      </c>
    </row>
    <row r="15198" spans="1:16" x14ac:dyDescent="0.25">
      <c r="A15198">
        <v>29105</v>
      </c>
      <c r="B15198" s="119" t="s">
        <v>9477</v>
      </c>
      <c r="C15198">
        <v>20</v>
      </c>
      <c r="E15198">
        <v>1016</v>
      </c>
      <c r="F15198">
        <v>30</v>
      </c>
      <c r="G15198">
        <v>153</v>
      </c>
      <c r="H15198">
        <v>50</v>
      </c>
      <c r="I15198" s="119" t="s">
        <v>4726</v>
      </c>
      <c r="J15198" s="119" t="s">
        <v>17</v>
      </c>
      <c r="K15198" s="1">
        <v>46255.758941458334</v>
      </c>
      <c r="L15198">
        <v>7</v>
      </c>
      <c r="M15198">
        <v>0</v>
      </c>
      <c r="N15198">
        <v>3</v>
      </c>
      <c r="O15198">
        <v>0</v>
      </c>
      <c r="P15198" s="119" t="s">
        <v>20254</v>
      </c>
    </row>
    <row r="15199" spans="1:16" x14ac:dyDescent="0.25">
      <c r="A15199">
        <v>29106</v>
      </c>
      <c r="B15199" s="119" t="s">
        <v>9477</v>
      </c>
      <c r="C15199">
        <v>24</v>
      </c>
      <c r="E15199">
        <v>0</v>
      </c>
      <c r="F15199">
        <v>0</v>
      </c>
      <c r="G15199">
        <v>228</v>
      </c>
      <c r="H15199">
        <v>96</v>
      </c>
      <c r="I15199" s="119" t="s">
        <v>4726</v>
      </c>
      <c r="J15199" s="119" t="s">
        <v>17</v>
      </c>
      <c r="K15199" s="1">
        <v>46255.758941458334</v>
      </c>
      <c r="L15199">
        <v>0</v>
      </c>
      <c r="M15199">
        <v>2</v>
      </c>
      <c r="N15199">
        <v>0</v>
      </c>
      <c r="O15199">
        <v>0</v>
      </c>
      <c r="P15199" s="119" t="s">
        <v>20254</v>
      </c>
    </row>
    <row r="15200" spans="1:16" x14ac:dyDescent="0.25">
      <c r="A15200">
        <v>29107</v>
      </c>
      <c r="B15200" s="119" t="s">
        <v>9477</v>
      </c>
      <c r="C15200">
        <v>28</v>
      </c>
      <c r="E15200">
        <v>1639</v>
      </c>
      <c r="F15200">
        <v>54</v>
      </c>
      <c r="G15200">
        <v>119</v>
      </c>
      <c r="H15200">
        <v>74</v>
      </c>
      <c r="I15200" s="119" t="s">
        <v>4726</v>
      </c>
      <c r="J15200" s="119" t="s">
        <v>17</v>
      </c>
      <c r="K15200" s="1">
        <v>46255.758941458334</v>
      </c>
      <c r="L15200">
        <v>7</v>
      </c>
      <c r="M15200">
        <v>0</v>
      </c>
      <c r="N15200">
        <v>3</v>
      </c>
      <c r="O15200">
        <v>0</v>
      </c>
      <c r="P15200" s="119" t="s">
        <v>20254</v>
      </c>
    </row>
    <row r="15201" spans="1:16" x14ac:dyDescent="0.25">
      <c r="A15201">
        <v>29108</v>
      </c>
      <c r="B15201" s="119" t="s">
        <v>9477</v>
      </c>
      <c r="C15201">
        <v>32</v>
      </c>
      <c r="E15201">
        <v>1031</v>
      </c>
      <c r="F15201">
        <v>46</v>
      </c>
      <c r="G15201">
        <v>137</v>
      </c>
      <c r="H15201">
        <v>99</v>
      </c>
      <c r="I15201" s="119" t="s">
        <v>4726</v>
      </c>
      <c r="J15201" s="119" t="s">
        <v>17</v>
      </c>
      <c r="K15201" s="1">
        <v>46255.758941458334</v>
      </c>
      <c r="L15201">
        <v>6</v>
      </c>
      <c r="M15201">
        <v>3</v>
      </c>
      <c r="N15201">
        <v>2</v>
      </c>
      <c r="O15201">
        <v>2</v>
      </c>
      <c r="P15201" s="119" t="s">
        <v>20254</v>
      </c>
    </row>
    <row r="15202" spans="1:16" x14ac:dyDescent="0.25">
      <c r="A15202">
        <v>29109</v>
      </c>
      <c r="B15202" s="119" t="s">
        <v>9477</v>
      </c>
      <c r="C15202">
        <v>36</v>
      </c>
      <c r="E15202">
        <v>801</v>
      </c>
      <c r="F15202">
        <v>54</v>
      </c>
      <c r="G15202">
        <v>180</v>
      </c>
      <c r="H15202">
        <v>75</v>
      </c>
      <c r="I15202" s="119" t="s">
        <v>4726</v>
      </c>
      <c r="J15202" s="119" t="s">
        <v>17</v>
      </c>
      <c r="K15202" s="1">
        <v>46255.758941458334</v>
      </c>
      <c r="L15202">
        <v>4</v>
      </c>
      <c r="M15202">
        <v>0</v>
      </c>
      <c r="N15202">
        <v>1</v>
      </c>
      <c r="O15202">
        <v>0</v>
      </c>
      <c r="P15202" s="119" t="s">
        <v>20254</v>
      </c>
    </row>
    <row r="15203" spans="1:16" x14ac:dyDescent="0.25">
      <c r="A15203">
        <v>29110</v>
      </c>
      <c r="B15203" s="119" t="s">
        <v>9477</v>
      </c>
      <c r="C15203">
        <v>40</v>
      </c>
      <c r="E15203">
        <v>633</v>
      </c>
      <c r="F15203">
        <v>43</v>
      </c>
      <c r="G15203">
        <v>178</v>
      </c>
      <c r="H15203">
        <v>88</v>
      </c>
      <c r="I15203" s="119" t="s">
        <v>4726</v>
      </c>
      <c r="J15203" s="119" t="s">
        <v>17</v>
      </c>
      <c r="K15203" s="1">
        <v>46255.758941458334</v>
      </c>
      <c r="L15203">
        <v>1</v>
      </c>
      <c r="M15203">
        <v>2</v>
      </c>
      <c r="N15203">
        <v>0</v>
      </c>
      <c r="O15203">
        <v>2</v>
      </c>
      <c r="P15203" s="119" t="s">
        <v>20254</v>
      </c>
    </row>
    <row r="15204" spans="1:16" x14ac:dyDescent="0.25">
      <c r="A15204">
        <v>29111</v>
      </c>
      <c r="B15204" s="119" t="s">
        <v>9477</v>
      </c>
      <c r="C15204">
        <v>44</v>
      </c>
      <c r="E15204">
        <v>812</v>
      </c>
      <c r="F15204">
        <v>29</v>
      </c>
      <c r="G15204">
        <v>158</v>
      </c>
      <c r="H15204">
        <v>76</v>
      </c>
      <c r="I15204" s="119" t="s">
        <v>4726</v>
      </c>
      <c r="J15204" s="119" t="s">
        <v>17</v>
      </c>
      <c r="K15204" s="1">
        <v>46255.758941458334</v>
      </c>
      <c r="L15204">
        <v>6</v>
      </c>
      <c r="M15204">
        <v>2</v>
      </c>
      <c r="N15204">
        <v>1</v>
      </c>
      <c r="O15204">
        <v>2</v>
      </c>
      <c r="P15204" s="119" t="s">
        <v>20254</v>
      </c>
    </row>
    <row r="15205" spans="1:16" x14ac:dyDescent="0.25">
      <c r="A15205">
        <v>29112</v>
      </c>
      <c r="B15205" s="119" t="s">
        <v>9477</v>
      </c>
      <c r="C15205">
        <v>48</v>
      </c>
      <c r="E15205">
        <v>1686</v>
      </c>
      <c r="F15205">
        <v>63</v>
      </c>
      <c r="G15205">
        <v>185</v>
      </c>
      <c r="H15205">
        <v>83</v>
      </c>
      <c r="I15205" s="119" t="s">
        <v>4726</v>
      </c>
      <c r="J15205" s="119" t="s">
        <v>17</v>
      </c>
      <c r="K15205" s="1">
        <v>46255.758941458334</v>
      </c>
      <c r="L15205">
        <v>6</v>
      </c>
      <c r="M15205">
        <v>1</v>
      </c>
      <c r="N15205">
        <v>1</v>
      </c>
      <c r="O15205">
        <v>0</v>
      </c>
      <c r="P15205" s="119" t="s">
        <v>20254</v>
      </c>
    </row>
    <row r="15206" spans="1:16" x14ac:dyDescent="0.25">
      <c r="A15206">
        <v>29113</v>
      </c>
      <c r="B15206" s="119" t="s">
        <v>9478</v>
      </c>
      <c r="C15206">
        <v>52</v>
      </c>
      <c r="E15206">
        <v>2307</v>
      </c>
      <c r="F15206">
        <v>79</v>
      </c>
      <c r="G15206">
        <v>203</v>
      </c>
      <c r="H15206">
        <v>99</v>
      </c>
      <c r="I15206" s="119" t="s">
        <v>4726</v>
      </c>
      <c r="J15206" s="119" t="s">
        <v>17</v>
      </c>
      <c r="K15206" s="1">
        <v>46255.758941458334</v>
      </c>
      <c r="L15206">
        <v>6</v>
      </c>
      <c r="M15206">
        <v>0</v>
      </c>
      <c r="N15206">
        <v>5</v>
      </c>
      <c r="O15206">
        <v>0</v>
      </c>
      <c r="P15206" s="119" t="s">
        <v>20254</v>
      </c>
    </row>
    <row r="15207" spans="1:16" x14ac:dyDescent="0.25">
      <c r="A15207">
        <v>29114</v>
      </c>
      <c r="B15207" s="119" t="s">
        <v>9478</v>
      </c>
      <c r="C15207">
        <v>56</v>
      </c>
      <c r="E15207">
        <v>1386</v>
      </c>
      <c r="F15207">
        <v>61</v>
      </c>
      <c r="G15207">
        <v>143</v>
      </c>
      <c r="H15207">
        <v>110</v>
      </c>
      <c r="I15207" s="119" t="s">
        <v>4726</v>
      </c>
      <c r="J15207" s="119" t="s">
        <v>17</v>
      </c>
      <c r="K15207" s="1">
        <v>46255.758941458334</v>
      </c>
      <c r="L15207">
        <v>4</v>
      </c>
      <c r="M15207">
        <v>2</v>
      </c>
      <c r="N15207">
        <v>2</v>
      </c>
      <c r="O15207">
        <v>0</v>
      </c>
      <c r="P15207" s="119" t="s">
        <v>20254</v>
      </c>
    </row>
    <row r="15208" spans="1:16" x14ac:dyDescent="0.25">
      <c r="A15208">
        <v>29115</v>
      </c>
      <c r="B15208" s="119" t="s">
        <v>9478</v>
      </c>
      <c r="C15208">
        <v>60</v>
      </c>
      <c r="E15208">
        <v>0</v>
      </c>
      <c r="F15208">
        <v>0</v>
      </c>
      <c r="G15208">
        <v>236</v>
      </c>
      <c r="H15208">
        <v>114</v>
      </c>
      <c r="I15208" s="119" t="s">
        <v>4726</v>
      </c>
      <c r="J15208" s="119" t="s">
        <v>17</v>
      </c>
      <c r="K15208" s="1">
        <v>46255.758941458334</v>
      </c>
      <c r="L15208">
        <v>0</v>
      </c>
      <c r="M15208">
        <v>1</v>
      </c>
      <c r="N15208">
        <v>0</v>
      </c>
      <c r="O15208">
        <v>0</v>
      </c>
      <c r="P15208" s="119" t="s">
        <v>20254</v>
      </c>
    </row>
    <row r="15209" spans="1:16" x14ac:dyDescent="0.25">
      <c r="A15209">
        <v>29116</v>
      </c>
      <c r="B15209" s="119" t="s">
        <v>9478</v>
      </c>
      <c r="C15209">
        <v>64</v>
      </c>
      <c r="E15209">
        <v>194</v>
      </c>
      <c r="F15209">
        <v>32</v>
      </c>
      <c r="G15209">
        <v>353</v>
      </c>
      <c r="H15209">
        <v>61</v>
      </c>
      <c r="I15209" s="119" t="s">
        <v>4726</v>
      </c>
      <c r="J15209" s="119" t="s">
        <v>17</v>
      </c>
      <c r="K15209" s="1">
        <v>46255.758941458334</v>
      </c>
      <c r="L15209">
        <v>4</v>
      </c>
      <c r="M15209">
        <v>0</v>
      </c>
      <c r="N15209">
        <v>1</v>
      </c>
      <c r="O15209">
        <v>0</v>
      </c>
      <c r="P15209" s="119" t="s">
        <v>20254</v>
      </c>
    </row>
    <row r="15210" spans="1:16" x14ac:dyDescent="0.25">
      <c r="A15210">
        <v>29117</v>
      </c>
      <c r="B15210" s="119" t="s">
        <v>9478</v>
      </c>
      <c r="C15210">
        <v>68</v>
      </c>
      <c r="E15210">
        <v>0</v>
      </c>
      <c r="F15210">
        <v>0</v>
      </c>
      <c r="G15210">
        <v>434</v>
      </c>
      <c r="H15210">
        <v>58</v>
      </c>
      <c r="I15210" s="119" t="s">
        <v>4726</v>
      </c>
      <c r="J15210" s="119" t="s">
        <v>17</v>
      </c>
      <c r="K15210" s="1">
        <v>46255.758941458334</v>
      </c>
      <c r="L15210">
        <v>0</v>
      </c>
      <c r="M15210">
        <v>1</v>
      </c>
      <c r="N15210">
        <v>0</v>
      </c>
      <c r="O15210">
        <v>0</v>
      </c>
      <c r="P15210" s="119" t="s">
        <v>20254</v>
      </c>
    </row>
    <row r="15211" spans="1:16" x14ac:dyDescent="0.25">
      <c r="A15211">
        <v>29118</v>
      </c>
      <c r="B15211" s="119" t="s">
        <v>9424</v>
      </c>
      <c r="C15211">
        <v>72</v>
      </c>
      <c r="E15211">
        <v>0</v>
      </c>
      <c r="F15211">
        <v>0</v>
      </c>
      <c r="G15211">
        <v>205</v>
      </c>
      <c r="H15211">
        <v>85</v>
      </c>
      <c r="I15211" s="119" t="s">
        <v>4726</v>
      </c>
      <c r="J15211" s="119" t="s">
        <v>17</v>
      </c>
      <c r="K15211" s="1">
        <v>46255.758941458334</v>
      </c>
      <c r="L15211">
        <v>0</v>
      </c>
      <c r="M15211">
        <v>0</v>
      </c>
      <c r="N15211">
        <v>0</v>
      </c>
      <c r="O15211">
        <v>0</v>
      </c>
      <c r="P15211" s="119" t="s">
        <v>20254</v>
      </c>
    </row>
    <row r="15212" spans="1:16" x14ac:dyDescent="0.25">
      <c r="A15212">
        <v>29119</v>
      </c>
      <c r="B15212" s="119" t="s">
        <v>9442</v>
      </c>
      <c r="C15212">
        <v>72</v>
      </c>
      <c r="E15212">
        <v>0</v>
      </c>
      <c r="F15212">
        <v>0</v>
      </c>
      <c r="G15212">
        <v>169</v>
      </c>
      <c r="H15212">
        <v>129</v>
      </c>
      <c r="I15212" s="119" t="s">
        <v>4726</v>
      </c>
      <c r="J15212" s="119" t="s">
        <v>17</v>
      </c>
      <c r="K15212" s="1">
        <v>46255.758941458334</v>
      </c>
      <c r="L15212">
        <v>0</v>
      </c>
      <c r="M15212">
        <v>1</v>
      </c>
      <c r="N15212">
        <v>0</v>
      </c>
      <c r="O15212">
        <v>0</v>
      </c>
      <c r="P15212" s="119" t="s">
        <v>20254</v>
      </c>
    </row>
    <row r="15213" spans="1:16" x14ac:dyDescent="0.25">
      <c r="A15213">
        <v>29120</v>
      </c>
      <c r="B15213" s="119" t="s">
        <v>9460</v>
      </c>
      <c r="C15213">
        <v>72</v>
      </c>
      <c r="E15213">
        <v>1122</v>
      </c>
      <c r="F15213">
        <v>53</v>
      </c>
      <c r="G15213">
        <v>105</v>
      </c>
      <c r="H15213">
        <v>102</v>
      </c>
      <c r="I15213" s="119" t="s">
        <v>4726</v>
      </c>
      <c r="J15213" s="119" t="s">
        <v>17</v>
      </c>
      <c r="K15213" s="1">
        <v>46255.758941458334</v>
      </c>
      <c r="L15213">
        <v>1</v>
      </c>
      <c r="M15213">
        <v>1</v>
      </c>
      <c r="N15213">
        <v>1</v>
      </c>
      <c r="O15213">
        <v>0</v>
      </c>
      <c r="P15213" s="119" t="s">
        <v>20254</v>
      </c>
    </row>
    <row r="15214" spans="1:16" x14ac:dyDescent="0.25">
      <c r="A15214">
        <v>29121</v>
      </c>
      <c r="B15214" s="119" t="s">
        <v>9427</v>
      </c>
      <c r="C15214">
        <v>72</v>
      </c>
      <c r="E15214">
        <v>0</v>
      </c>
      <c r="F15214">
        <v>0</v>
      </c>
      <c r="G15214">
        <v>1003</v>
      </c>
      <c r="H15214">
        <v>55</v>
      </c>
      <c r="I15214" s="119" t="s">
        <v>4726</v>
      </c>
      <c r="J15214" s="119" t="s">
        <v>17</v>
      </c>
      <c r="K15214" s="1">
        <v>46255.758941458334</v>
      </c>
      <c r="L15214">
        <v>0</v>
      </c>
      <c r="M15214">
        <v>1</v>
      </c>
      <c r="N15214">
        <v>0</v>
      </c>
      <c r="O15214">
        <v>0</v>
      </c>
      <c r="P15214" s="119" t="s">
        <v>20254</v>
      </c>
    </row>
    <row r="15215" spans="1:16" x14ac:dyDescent="0.25">
      <c r="A15215">
        <v>29122</v>
      </c>
      <c r="B15215" s="119" t="s">
        <v>9430</v>
      </c>
      <c r="C15215">
        <v>72</v>
      </c>
      <c r="E15215">
        <v>0</v>
      </c>
      <c r="F15215">
        <v>0</v>
      </c>
      <c r="G15215">
        <v>454</v>
      </c>
      <c r="H15215">
        <v>70</v>
      </c>
      <c r="I15215" s="119" t="s">
        <v>4726</v>
      </c>
      <c r="J15215" s="119" t="s">
        <v>17</v>
      </c>
      <c r="K15215" s="1">
        <v>46255.758941458334</v>
      </c>
      <c r="L15215">
        <v>0</v>
      </c>
      <c r="M15215">
        <v>3</v>
      </c>
      <c r="N15215">
        <v>0</v>
      </c>
      <c r="O15215">
        <v>0</v>
      </c>
      <c r="P15215" s="119" t="s">
        <v>20254</v>
      </c>
    </row>
    <row r="15216" spans="1:16" x14ac:dyDescent="0.25">
      <c r="A15216">
        <v>29123</v>
      </c>
      <c r="B15216" s="119" t="s">
        <v>9433</v>
      </c>
      <c r="C15216">
        <v>72</v>
      </c>
      <c r="E15216">
        <v>0</v>
      </c>
      <c r="F15216">
        <v>0</v>
      </c>
      <c r="G15216">
        <v>235</v>
      </c>
      <c r="H15216">
        <v>110</v>
      </c>
      <c r="I15216" s="119" t="s">
        <v>4726</v>
      </c>
      <c r="J15216" s="119" t="s">
        <v>17</v>
      </c>
      <c r="K15216" s="1">
        <v>46255.758941458334</v>
      </c>
      <c r="L15216">
        <v>0</v>
      </c>
      <c r="M15216">
        <v>2</v>
      </c>
      <c r="N15216">
        <v>0</v>
      </c>
      <c r="O15216">
        <v>1</v>
      </c>
      <c r="P15216" s="119" t="s">
        <v>20254</v>
      </c>
    </row>
    <row r="15217" spans="1:16" x14ac:dyDescent="0.25">
      <c r="A15217">
        <v>29124</v>
      </c>
      <c r="B15217" s="119" t="s">
        <v>9436</v>
      </c>
      <c r="C15217">
        <v>72</v>
      </c>
      <c r="E15217">
        <v>0</v>
      </c>
      <c r="F15217">
        <v>0</v>
      </c>
      <c r="G15217">
        <v>410</v>
      </c>
      <c r="H15217">
        <v>90</v>
      </c>
      <c r="I15217" s="119" t="s">
        <v>4726</v>
      </c>
      <c r="J15217" s="119" t="s">
        <v>17</v>
      </c>
      <c r="K15217" s="1">
        <v>46255.758941458334</v>
      </c>
      <c r="L15217">
        <v>0</v>
      </c>
      <c r="M15217">
        <v>0</v>
      </c>
      <c r="N15217">
        <v>0</v>
      </c>
      <c r="O15217">
        <v>0</v>
      </c>
      <c r="P15217" s="119" t="s">
        <v>20254</v>
      </c>
    </row>
    <row r="15218" spans="1:16" x14ac:dyDescent="0.25">
      <c r="A15218">
        <v>29125</v>
      </c>
      <c r="B15218" s="119" t="s">
        <v>9445</v>
      </c>
      <c r="C15218">
        <v>72</v>
      </c>
      <c r="E15218">
        <v>0</v>
      </c>
      <c r="F15218">
        <v>0</v>
      </c>
      <c r="G15218">
        <v>303</v>
      </c>
      <c r="H15218">
        <v>72</v>
      </c>
      <c r="I15218" s="119" t="s">
        <v>4726</v>
      </c>
      <c r="J15218" s="119" t="s">
        <v>17</v>
      </c>
      <c r="K15218" s="1">
        <v>46255.758941458334</v>
      </c>
      <c r="L15218">
        <v>0</v>
      </c>
      <c r="M15218">
        <v>1</v>
      </c>
      <c r="N15218">
        <v>0</v>
      </c>
      <c r="O15218">
        <v>0</v>
      </c>
      <c r="P15218" s="119" t="s">
        <v>20254</v>
      </c>
    </row>
    <row r="15219" spans="1:16" x14ac:dyDescent="0.25">
      <c r="A15219">
        <v>29126</v>
      </c>
      <c r="B15219" s="119" t="s">
        <v>9448</v>
      </c>
      <c r="C15219">
        <v>72</v>
      </c>
      <c r="E15219">
        <v>1261</v>
      </c>
      <c r="F15219">
        <v>37</v>
      </c>
      <c r="G15219">
        <v>167</v>
      </c>
      <c r="H15219">
        <v>59</v>
      </c>
      <c r="I15219" s="119" t="s">
        <v>4726</v>
      </c>
      <c r="J15219" s="119" t="s">
        <v>17</v>
      </c>
      <c r="K15219" s="1">
        <v>46255.758941458334</v>
      </c>
      <c r="L15219">
        <v>4</v>
      </c>
      <c r="M15219">
        <v>0</v>
      </c>
      <c r="N15219">
        <v>0</v>
      </c>
      <c r="O15219">
        <v>0</v>
      </c>
      <c r="P15219" s="119" t="s">
        <v>20254</v>
      </c>
    </row>
    <row r="15220" spans="1:16" x14ac:dyDescent="0.25">
      <c r="A15220">
        <v>29127</v>
      </c>
      <c r="B15220" s="119" t="s">
        <v>9451</v>
      </c>
      <c r="C15220">
        <v>72</v>
      </c>
      <c r="E15220">
        <v>0</v>
      </c>
      <c r="F15220">
        <v>0</v>
      </c>
      <c r="G15220">
        <v>294</v>
      </c>
      <c r="H15220">
        <v>82</v>
      </c>
      <c r="I15220" s="119" t="s">
        <v>4726</v>
      </c>
      <c r="J15220" s="119" t="s">
        <v>17</v>
      </c>
      <c r="K15220" s="1">
        <v>46255.758941458334</v>
      </c>
      <c r="L15220">
        <v>0</v>
      </c>
      <c r="M15220">
        <v>1</v>
      </c>
      <c r="N15220">
        <v>0</v>
      </c>
      <c r="O15220">
        <v>0</v>
      </c>
      <c r="P15220" s="119" t="s">
        <v>20254</v>
      </c>
    </row>
    <row r="15221" spans="1:16" x14ac:dyDescent="0.25">
      <c r="A15221">
        <v>29128</v>
      </c>
      <c r="B15221" s="119" t="s">
        <v>9454</v>
      </c>
      <c r="C15221">
        <v>72</v>
      </c>
      <c r="E15221">
        <v>0</v>
      </c>
      <c r="F15221">
        <v>0</v>
      </c>
      <c r="G15221">
        <v>568</v>
      </c>
      <c r="H15221">
        <v>48</v>
      </c>
      <c r="I15221" s="119" t="s">
        <v>4726</v>
      </c>
      <c r="J15221" s="119" t="s">
        <v>17</v>
      </c>
      <c r="K15221" s="1">
        <v>46255.758941458334</v>
      </c>
      <c r="L15221">
        <v>0</v>
      </c>
      <c r="M15221">
        <v>0</v>
      </c>
      <c r="N15221">
        <v>0</v>
      </c>
      <c r="O15221">
        <v>0</v>
      </c>
      <c r="P15221" s="119" t="s">
        <v>20254</v>
      </c>
    </row>
    <row r="15222" spans="1:16" x14ac:dyDescent="0.25">
      <c r="A15222">
        <v>29129</v>
      </c>
      <c r="B15222" s="119" t="s">
        <v>9457</v>
      </c>
      <c r="C15222">
        <v>72</v>
      </c>
      <c r="E15222">
        <v>0</v>
      </c>
      <c r="F15222">
        <v>0</v>
      </c>
      <c r="G15222">
        <v>271</v>
      </c>
      <c r="H15222">
        <v>62</v>
      </c>
      <c r="I15222" s="119" t="s">
        <v>4726</v>
      </c>
      <c r="J15222" s="119" t="s">
        <v>17</v>
      </c>
      <c r="K15222" s="1">
        <v>46255.758941458334</v>
      </c>
      <c r="L15222">
        <v>0</v>
      </c>
      <c r="M15222">
        <v>1</v>
      </c>
      <c r="N15222">
        <v>0</v>
      </c>
      <c r="O15222">
        <v>0</v>
      </c>
      <c r="P15222" s="119" t="s">
        <v>20254</v>
      </c>
    </row>
    <row r="15223" spans="1:16" x14ac:dyDescent="0.25">
      <c r="A15223">
        <v>29130</v>
      </c>
      <c r="B15223" s="119" t="s">
        <v>9466</v>
      </c>
      <c r="C15223">
        <v>72</v>
      </c>
      <c r="E15223">
        <v>0</v>
      </c>
      <c r="F15223">
        <v>0</v>
      </c>
      <c r="G15223">
        <v>236</v>
      </c>
      <c r="H15223">
        <v>97</v>
      </c>
      <c r="I15223" s="119" t="s">
        <v>4726</v>
      </c>
      <c r="J15223" s="119" t="s">
        <v>17</v>
      </c>
      <c r="K15223" s="1">
        <v>46255.758941458334</v>
      </c>
      <c r="L15223">
        <v>0</v>
      </c>
      <c r="M15223">
        <v>0</v>
      </c>
      <c r="N15223">
        <v>0</v>
      </c>
      <c r="O15223">
        <v>0</v>
      </c>
      <c r="P15223" s="119" t="s">
        <v>20254</v>
      </c>
    </row>
    <row r="15224" spans="1:16" x14ac:dyDescent="0.25">
      <c r="A15224">
        <v>29131</v>
      </c>
      <c r="B15224" s="119" t="s">
        <v>9469</v>
      </c>
      <c r="C15224">
        <v>72</v>
      </c>
      <c r="E15224">
        <v>425</v>
      </c>
      <c r="F15224">
        <v>37</v>
      </c>
      <c r="G15224">
        <v>271</v>
      </c>
      <c r="H15224">
        <v>62</v>
      </c>
      <c r="I15224" s="119" t="s">
        <v>4726</v>
      </c>
      <c r="J15224" s="119" t="s">
        <v>17</v>
      </c>
      <c r="K15224" s="1">
        <v>46255.758941458334</v>
      </c>
      <c r="L15224">
        <v>11</v>
      </c>
      <c r="M15224">
        <v>1</v>
      </c>
      <c r="N15224">
        <v>2</v>
      </c>
      <c r="O15224">
        <v>0</v>
      </c>
      <c r="P15224" s="119" t="s">
        <v>20254</v>
      </c>
    </row>
    <row r="15225" spans="1:16" x14ac:dyDescent="0.25">
      <c r="A15225">
        <v>29132</v>
      </c>
      <c r="B15225" s="119" t="s">
        <v>9472</v>
      </c>
      <c r="C15225">
        <v>72</v>
      </c>
      <c r="E15225">
        <v>317</v>
      </c>
      <c r="F15225">
        <v>36</v>
      </c>
      <c r="G15225">
        <v>102</v>
      </c>
      <c r="H15225">
        <v>55</v>
      </c>
      <c r="I15225" s="119" t="s">
        <v>4726</v>
      </c>
      <c r="J15225" s="119" t="s">
        <v>17</v>
      </c>
      <c r="K15225" s="1">
        <v>46255.758941458334</v>
      </c>
      <c r="L15225">
        <v>3</v>
      </c>
      <c r="M15225">
        <v>1</v>
      </c>
      <c r="N15225">
        <v>0</v>
      </c>
      <c r="O15225">
        <v>0</v>
      </c>
      <c r="P15225" s="119" t="s">
        <v>20254</v>
      </c>
    </row>
    <row r="15226" spans="1:16" x14ac:dyDescent="0.25">
      <c r="A15226">
        <v>29133</v>
      </c>
      <c r="B15226" s="119" t="s">
        <v>9478</v>
      </c>
      <c r="C15226">
        <v>72</v>
      </c>
      <c r="E15226">
        <v>8</v>
      </c>
      <c r="F15226">
        <v>32</v>
      </c>
      <c r="G15226">
        <v>126</v>
      </c>
      <c r="H15226">
        <v>80</v>
      </c>
      <c r="I15226" s="119" t="s">
        <v>4726</v>
      </c>
      <c r="J15226" s="119" t="s">
        <v>17</v>
      </c>
      <c r="K15226" s="1">
        <v>46255.758941458334</v>
      </c>
      <c r="L15226">
        <v>0</v>
      </c>
      <c r="M15226">
        <v>2</v>
      </c>
      <c r="N15226">
        <v>0</v>
      </c>
      <c r="O15226">
        <v>1</v>
      </c>
      <c r="P15226" s="119" t="s">
        <v>20254</v>
      </c>
    </row>
    <row r="15227" spans="1:16" x14ac:dyDescent="0.25">
      <c r="A15227">
        <v>29134</v>
      </c>
      <c r="B15227" s="119" t="s">
        <v>9424</v>
      </c>
      <c r="C15227">
        <v>76</v>
      </c>
      <c r="E15227">
        <v>1810</v>
      </c>
      <c r="F15227">
        <v>33</v>
      </c>
      <c r="G15227">
        <v>1147</v>
      </c>
      <c r="H15227">
        <v>61</v>
      </c>
      <c r="I15227" s="119" t="s">
        <v>4726</v>
      </c>
      <c r="J15227" s="119" t="s">
        <v>17</v>
      </c>
      <c r="K15227" s="1">
        <v>46255.758941458334</v>
      </c>
      <c r="L15227">
        <v>0</v>
      </c>
      <c r="M15227">
        <v>11</v>
      </c>
      <c r="N15227">
        <v>0</v>
      </c>
      <c r="O15227">
        <v>6</v>
      </c>
      <c r="P15227" s="119" t="s">
        <v>20254</v>
      </c>
    </row>
    <row r="15228" spans="1:16" x14ac:dyDescent="0.25">
      <c r="A15228">
        <v>29135</v>
      </c>
      <c r="B15228" s="119" t="s">
        <v>9442</v>
      </c>
      <c r="C15228">
        <v>76</v>
      </c>
      <c r="E15228">
        <v>0</v>
      </c>
      <c r="F15228">
        <v>0</v>
      </c>
      <c r="G15228">
        <v>4360</v>
      </c>
      <c r="H15228">
        <v>57</v>
      </c>
      <c r="I15228" s="119" t="s">
        <v>4726</v>
      </c>
      <c r="J15228" s="119" t="s">
        <v>17</v>
      </c>
      <c r="K15228" s="1">
        <v>46255.758941458334</v>
      </c>
      <c r="L15228">
        <v>0</v>
      </c>
      <c r="M15228">
        <v>6</v>
      </c>
      <c r="N15228">
        <v>0</v>
      </c>
      <c r="O15228">
        <v>3</v>
      </c>
      <c r="P15228" s="119" t="s">
        <v>20254</v>
      </c>
    </row>
    <row r="15229" spans="1:16" x14ac:dyDescent="0.25">
      <c r="A15229">
        <v>29136</v>
      </c>
      <c r="B15229" s="119" t="s">
        <v>9460</v>
      </c>
      <c r="C15229">
        <v>76</v>
      </c>
      <c r="E15229">
        <v>0</v>
      </c>
      <c r="F15229">
        <v>0</v>
      </c>
      <c r="G15229">
        <v>4109</v>
      </c>
      <c r="H15229">
        <v>57</v>
      </c>
      <c r="I15229" s="119" t="s">
        <v>4726</v>
      </c>
      <c r="J15229" s="119" t="s">
        <v>17</v>
      </c>
      <c r="K15229" s="1">
        <v>46255.758941458334</v>
      </c>
      <c r="L15229">
        <v>0</v>
      </c>
      <c r="M15229">
        <v>8</v>
      </c>
      <c r="N15229">
        <v>0</v>
      </c>
      <c r="O15229">
        <v>4</v>
      </c>
      <c r="P15229" s="119" t="s">
        <v>20254</v>
      </c>
    </row>
    <row r="15230" spans="1:16" x14ac:dyDescent="0.25">
      <c r="A15230">
        <v>29137</v>
      </c>
      <c r="B15230" s="119" t="s">
        <v>9427</v>
      </c>
      <c r="C15230">
        <v>76</v>
      </c>
      <c r="E15230">
        <v>0</v>
      </c>
      <c r="F15230">
        <v>0</v>
      </c>
      <c r="G15230">
        <v>4675</v>
      </c>
      <c r="H15230">
        <v>39</v>
      </c>
      <c r="I15230" s="119" t="s">
        <v>4726</v>
      </c>
      <c r="J15230" s="119" t="s">
        <v>17</v>
      </c>
      <c r="K15230" s="1">
        <v>46255.758941458334</v>
      </c>
      <c r="L15230">
        <v>0</v>
      </c>
      <c r="M15230">
        <v>27</v>
      </c>
      <c r="N15230">
        <v>0</v>
      </c>
      <c r="O15230">
        <v>11</v>
      </c>
      <c r="P15230" s="119" t="s">
        <v>20254</v>
      </c>
    </row>
    <row r="15231" spans="1:16" x14ac:dyDescent="0.25">
      <c r="A15231">
        <v>29138</v>
      </c>
      <c r="B15231" s="119" t="s">
        <v>9430</v>
      </c>
      <c r="C15231">
        <v>76</v>
      </c>
      <c r="E15231">
        <v>0</v>
      </c>
      <c r="F15231">
        <v>0</v>
      </c>
      <c r="G15231">
        <v>4092</v>
      </c>
      <c r="H15231">
        <v>38</v>
      </c>
      <c r="I15231" s="119" t="s">
        <v>4726</v>
      </c>
      <c r="J15231" s="119" t="s">
        <v>17</v>
      </c>
      <c r="K15231" s="1">
        <v>46255.758941458334</v>
      </c>
      <c r="L15231">
        <v>0</v>
      </c>
      <c r="M15231">
        <v>11</v>
      </c>
      <c r="N15231">
        <v>0</v>
      </c>
      <c r="O15231">
        <v>1</v>
      </c>
      <c r="P15231" s="119" t="s">
        <v>20254</v>
      </c>
    </row>
    <row r="15232" spans="1:16" x14ac:dyDescent="0.25">
      <c r="A15232">
        <v>29139</v>
      </c>
      <c r="B15232" s="119" t="s">
        <v>9433</v>
      </c>
      <c r="C15232">
        <v>76</v>
      </c>
      <c r="E15232">
        <v>0</v>
      </c>
      <c r="F15232">
        <v>0</v>
      </c>
      <c r="G15232">
        <v>2514</v>
      </c>
      <c r="H15232">
        <v>57</v>
      </c>
      <c r="I15232" s="119" t="s">
        <v>4726</v>
      </c>
      <c r="J15232" s="119" t="s">
        <v>17</v>
      </c>
      <c r="K15232" s="1">
        <v>46255.758941458334</v>
      </c>
      <c r="L15232">
        <v>0</v>
      </c>
      <c r="M15232">
        <v>6</v>
      </c>
      <c r="N15232">
        <v>0</v>
      </c>
      <c r="O15232">
        <v>1</v>
      </c>
      <c r="P15232" s="119" t="s">
        <v>20254</v>
      </c>
    </row>
    <row r="15233" spans="1:16" x14ac:dyDescent="0.25">
      <c r="A15233">
        <v>29140</v>
      </c>
      <c r="B15233" s="119" t="s">
        <v>9436</v>
      </c>
      <c r="C15233">
        <v>76</v>
      </c>
      <c r="E15233">
        <v>1110</v>
      </c>
      <c r="F15233">
        <v>50</v>
      </c>
      <c r="G15233">
        <v>3628</v>
      </c>
      <c r="H15233">
        <v>57</v>
      </c>
      <c r="I15233" s="119" t="s">
        <v>4726</v>
      </c>
      <c r="J15233" s="119" t="s">
        <v>17</v>
      </c>
      <c r="K15233" s="1">
        <v>46255.758941458334</v>
      </c>
      <c r="L15233">
        <v>0</v>
      </c>
      <c r="M15233">
        <v>12</v>
      </c>
      <c r="N15233">
        <v>0</v>
      </c>
      <c r="O15233">
        <v>8</v>
      </c>
      <c r="P15233" s="119" t="s">
        <v>20254</v>
      </c>
    </row>
    <row r="15234" spans="1:16" x14ac:dyDescent="0.25">
      <c r="A15234">
        <v>29141</v>
      </c>
      <c r="B15234" s="119" t="s">
        <v>9445</v>
      </c>
      <c r="C15234">
        <v>76</v>
      </c>
      <c r="E15234">
        <v>0</v>
      </c>
      <c r="F15234">
        <v>0</v>
      </c>
      <c r="G15234">
        <v>2769</v>
      </c>
      <c r="H15234">
        <v>38</v>
      </c>
      <c r="I15234" s="119" t="s">
        <v>4726</v>
      </c>
      <c r="J15234" s="119" t="s">
        <v>17</v>
      </c>
      <c r="K15234" s="1">
        <v>46255.758941458334</v>
      </c>
      <c r="L15234">
        <v>0</v>
      </c>
      <c r="M15234">
        <v>16</v>
      </c>
      <c r="N15234">
        <v>0</v>
      </c>
      <c r="O15234">
        <v>11</v>
      </c>
      <c r="P15234" s="119" t="s">
        <v>20254</v>
      </c>
    </row>
    <row r="15235" spans="1:16" x14ac:dyDescent="0.25">
      <c r="A15235">
        <v>29142</v>
      </c>
      <c r="B15235" s="119" t="s">
        <v>9448</v>
      </c>
      <c r="C15235">
        <v>76</v>
      </c>
      <c r="E15235">
        <v>0</v>
      </c>
      <c r="F15235">
        <v>0</v>
      </c>
      <c r="G15235">
        <v>3834</v>
      </c>
      <c r="H15235">
        <v>40</v>
      </c>
      <c r="I15235" s="119" t="s">
        <v>4726</v>
      </c>
      <c r="J15235" s="119" t="s">
        <v>17</v>
      </c>
      <c r="K15235" s="1">
        <v>46255.758941458334</v>
      </c>
      <c r="L15235">
        <v>0</v>
      </c>
      <c r="M15235">
        <v>4</v>
      </c>
      <c r="N15235">
        <v>0</v>
      </c>
      <c r="O15235">
        <v>0</v>
      </c>
      <c r="P15235" s="119" t="s">
        <v>20254</v>
      </c>
    </row>
    <row r="15236" spans="1:16" x14ac:dyDescent="0.25">
      <c r="A15236">
        <v>29143</v>
      </c>
      <c r="B15236" s="119" t="s">
        <v>9451</v>
      </c>
      <c r="C15236">
        <v>76</v>
      </c>
      <c r="E15236">
        <v>0</v>
      </c>
      <c r="F15236">
        <v>0</v>
      </c>
      <c r="G15236">
        <v>5784</v>
      </c>
      <c r="H15236">
        <v>64</v>
      </c>
      <c r="I15236" s="119" t="s">
        <v>4726</v>
      </c>
      <c r="J15236" s="119" t="s">
        <v>17</v>
      </c>
      <c r="K15236" s="1">
        <v>46255.758941458334</v>
      </c>
      <c r="L15236">
        <v>0</v>
      </c>
      <c r="M15236">
        <v>4</v>
      </c>
      <c r="N15236">
        <v>0</v>
      </c>
      <c r="O15236">
        <v>1</v>
      </c>
      <c r="P15236" s="119" t="s">
        <v>20254</v>
      </c>
    </row>
    <row r="15237" spans="1:16" x14ac:dyDescent="0.25">
      <c r="A15237">
        <v>29144</v>
      </c>
      <c r="B15237" s="119" t="s">
        <v>9454</v>
      </c>
      <c r="C15237">
        <v>76</v>
      </c>
      <c r="E15237">
        <v>0</v>
      </c>
      <c r="F15237">
        <v>0</v>
      </c>
      <c r="G15237">
        <v>3571</v>
      </c>
      <c r="H15237">
        <v>39</v>
      </c>
      <c r="I15237" s="119" t="s">
        <v>4726</v>
      </c>
      <c r="J15237" s="119" t="s">
        <v>17</v>
      </c>
      <c r="K15237" s="1">
        <v>46255.758941458334</v>
      </c>
      <c r="L15237">
        <v>0</v>
      </c>
      <c r="M15237">
        <v>3</v>
      </c>
      <c r="N15237">
        <v>0</v>
      </c>
      <c r="O15237">
        <v>0</v>
      </c>
      <c r="P15237" s="119" t="s">
        <v>20254</v>
      </c>
    </row>
    <row r="15238" spans="1:16" x14ac:dyDescent="0.25">
      <c r="A15238">
        <v>29145</v>
      </c>
      <c r="B15238" s="119" t="s">
        <v>9457</v>
      </c>
      <c r="C15238">
        <v>76</v>
      </c>
      <c r="E15238">
        <v>0</v>
      </c>
      <c r="F15238">
        <v>0</v>
      </c>
      <c r="G15238">
        <v>2554</v>
      </c>
      <c r="H15238">
        <v>44</v>
      </c>
      <c r="I15238" s="119" t="s">
        <v>4726</v>
      </c>
      <c r="J15238" s="119" t="s">
        <v>17</v>
      </c>
      <c r="K15238" s="1">
        <v>46255.758941458334</v>
      </c>
      <c r="L15238">
        <v>0</v>
      </c>
      <c r="M15238">
        <v>5</v>
      </c>
      <c r="N15238">
        <v>0</v>
      </c>
      <c r="O15238">
        <v>2</v>
      </c>
      <c r="P15238" s="119" t="s">
        <v>20254</v>
      </c>
    </row>
    <row r="15239" spans="1:16" x14ac:dyDescent="0.25">
      <c r="A15239">
        <v>29146</v>
      </c>
      <c r="B15239" s="119" t="s">
        <v>9466</v>
      </c>
      <c r="C15239">
        <v>76</v>
      </c>
      <c r="E15239">
        <v>0</v>
      </c>
      <c r="F15239">
        <v>0</v>
      </c>
      <c r="G15239">
        <v>4792</v>
      </c>
      <c r="H15239">
        <v>57</v>
      </c>
      <c r="I15239" s="119" t="s">
        <v>4726</v>
      </c>
      <c r="J15239" s="119" t="s">
        <v>17</v>
      </c>
      <c r="K15239" s="1">
        <v>46255.758941458334</v>
      </c>
      <c r="L15239">
        <v>0</v>
      </c>
      <c r="M15239">
        <v>8</v>
      </c>
      <c r="N15239">
        <v>0</v>
      </c>
      <c r="O15239">
        <v>3</v>
      </c>
      <c r="P15239" s="119" t="s">
        <v>20254</v>
      </c>
    </row>
    <row r="15240" spans="1:16" x14ac:dyDescent="0.25">
      <c r="A15240">
        <v>29147</v>
      </c>
      <c r="B15240" s="119" t="s">
        <v>9469</v>
      </c>
      <c r="C15240">
        <v>76</v>
      </c>
      <c r="E15240">
        <v>525</v>
      </c>
      <c r="F15240">
        <v>39</v>
      </c>
      <c r="G15240">
        <v>3441</v>
      </c>
      <c r="H15240">
        <v>45</v>
      </c>
      <c r="I15240" s="119" t="s">
        <v>4726</v>
      </c>
      <c r="J15240" s="119" t="s">
        <v>17</v>
      </c>
      <c r="K15240" s="1">
        <v>46255.758941458334</v>
      </c>
      <c r="L15240">
        <v>82</v>
      </c>
      <c r="M15240">
        <v>58</v>
      </c>
      <c r="N15240">
        <v>35</v>
      </c>
      <c r="O15240">
        <v>0</v>
      </c>
      <c r="P15240" s="119" t="s">
        <v>20254</v>
      </c>
    </row>
    <row r="15241" spans="1:16" x14ac:dyDescent="0.25">
      <c r="A15241">
        <v>29148</v>
      </c>
      <c r="B15241" s="119" t="s">
        <v>9472</v>
      </c>
      <c r="C15241">
        <v>76</v>
      </c>
      <c r="E15241">
        <v>0</v>
      </c>
      <c r="F15241">
        <v>0</v>
      </c>
      <c r="G15241">
        <v>4565</v>
      </c>
      <c r="H15241">
        <v>38</v>
      </c>
      <c r="I15241" s="119" t="s">
        <v>4726</v>
      </c>
      <c r="J15241" s="119" t="s">
        <v>17</v>
      </c>
      <c r="K15241" s="1">
        <v>46255.758941458334</v>
      </c>
      <c r="L15241">
        <v>0</v>
      </c>
      <c r="M15241">
        <v>4</v>
      </c>
      <c r="N15241">
        <v>0</v>
      </c>
      <c r="O15241">
        <v>1</v>
      </c>
      <c r="P15241" s="119" t="s">
        <v>20254</v>
      </c>
    </row>
    <row r="15242" spans="1:16" x14ac:dyDescent="0.25">
      <c r="A15242">
        <v>29149</v>
      </c>
      <c r="B15242" s="119" t="s">
        <v>9478</v>
      </c>
      <c r="C15242">
        <v>76</v>
      </c>
      <c r="E15242">
        <v>15</v>
      </c>
      <c r="F15242">
        <v>35</v>
      </c>
      <c r="G15242">
        <v>1398</v>
      </c>
      <c r="H15242">
        <v>38</v>
      </c>
      <c r="I15242" s="119" t="s">
        <v>4726</v>
      </c>
      <c r="J15242" s="119" t="s">
        <v>17</v>
      </c>
      <c r="K15242" s="1">
        <v>46255.758941458334</v>
      </c>
      <c r="L15242">
        <v>0</v>
      </c>
      <c r="M15242">
        <v>246</v>
      </c>
      <c r="N15242">
        <v>0</v>
      </c>
      <c r="O15242">
        <v>230</v>
      </c>
      <c r="P15242" s="119" t="s">
        <v>20254</v>
      </c>
    </row>
    <row r="15243" spans="1:16" x14ac:dyDescent="0.25">
      <c r="A15243">
        <v>29150</v>
      </c>
      <c r="B15243" s="119" t="s">
        <v>9424</v>
      </c>
      <c r="C15243">
        <v>80</v>
      </c>
      <c r="E15243">
        <v>1</v>
      </c>
      <c r="F15243">
        <v>34</v>
      </c>
      <c r="G15243">
        <v>1076</v>
      </c>
      <c r="H15243">
        <v>56</v>
      </c>
      <c r="I15243" s="119" t="s">
        <v>4726</v>
      </c>
      <c r="J15243" s="119" t="s">
        <v>17</v>
      </c>
      <c r="K15243" s="1">
        <v>46255.758941458334</v>
      </c>
      <c r="L15243">
        <v>0</v>
      </c>
      <c r="M15243">
        <v>24</v>
      </c>
      <c r="N15243">
        <v>0</v>
      </c>
      <c r="O15243">
        <v>4</v>
      </c>
      <c r="P15243" s="119" t="s">
        <v>20254</v>
      </c>
    </row>
    <row r="15244" spans="1:16" x14ac:dyDescent="0.25">
      <c r="A15244">
        <v>29151</v>
      </c>
      <c r="B15244" s="119" t="s">
        <v>9442</v>
      </c>
      <c r="C15244">
        <v>80</v>
      </c>
      <c r="E15244">
        <v>0</v>
      </c>
      <c r="F15244">
        <v>0</v>
      </c>
      <c r="G15244">
        <v>3503</v>
      </c>
      <c r="H15244">
        <v>59</v>
      </c>
      <c r="I15244" s="119" t="s">
        <v>4726</v>
      </c>
      <c r="J15244" s="119" t="s">
        <v>17</v>
      </c>
      <c r="K15244" s="1">
        <v>46255.758941458334</v>
      </c>
      <c r="L15244">
        <v>0</v>
      </c>
      <c r="M15244">
        <v>2</v>
      </c>
      <c r="N15244">
        <v>0</v>
      </c>
      <c r="O15244">
        <v>0</v>
      </c>
      <c r="P15244" s="119" t="s">
        <v>20254</v>
      </c>
    </row>
    <row r="15245" spans="1:16" x14ac:dyDescent="0.25">
      <c r="A15245">
        <v>29152</v>
      </c>
      <c r="B15245" s="119" t="s">
        <v>9460</v>
      </c>
      <c r="C15245">
        <v>80</v>
      </c>
      <c r="E15245">
        <v>0</v>
      </c>
      <c r="F15245">
        <v>0</v>
      </c>
      <c r="G15245">
        <v>3181</v>
      </c>
      <c r="H15245">
        <v>59</v>
      </c>
      <c r="I15245" s="119" t="s">
        <v>4726</v>
      </c>
      <c r="J15245" s="119" t="s">
        <v>17</v>
      </c>
      <c r="K15245" s="1">
        <v>46255.758941458334</v>
      </c>
      <c r="L15245">
        <v>0</v>
      </c>
      <c r="M15245">
        <v>8</v>
      </c>
      <c r="N15245">
        <v>0</v>
      </c>
      <c r="O15245">
        <v>3</v>
      </c>
      <c r="P15245" s="119" t="s">
        <v>20254</v>
      </c>
    </row>
    <row r="15246" spans="1:16" x14ac:dyDescent="0.25">
      <c r="A15246">
        <v>29153</v>
      </c>
      <c r="B15246" s="119" t="s">
        <v>9427</v>
      </c>
      <c r="C15246">
        <v>80</v>
      </c>
      <c r="E15246">
        <v>0</v>
      </c>
      <c r="F15246">
        <v>0</v>
      </c>
      <c r="G15246">
        <v>5773</v>
      </c>
      <c r="H15246">
        <v>42</v>
      </c>
      <c r="I15246" s="119" t="s">
        <v>4726</v>
      </c>
      <c r="J15246" s="119" t="s">
        <v>17</v>
      </c>
      <c r="K15246" s="1">
        <v>46255.758941458334</v>
      </c>
      <c r="L15246">
        <v>0</v>
      </c>
      <c r="M15246">
        <v>15</v>
      </c>
      <c r="N15246">
        <v>0</v>
      </c>
      <c r="O15246">
        <v>4</v>
      </c>
      <c r="P15246" s="119" t="s">
        <v>20254</v>
      </c>
    </row>
    <row r="15247" spans="1:16" x14ac:dyDescent="0.25">
      <c r="A15247">
        <v>29154</v>
      </c>
      <c r="B15247" s="119" t="s">
        <v>9430</v>
      </c>
      <c r="C15247">
        <v>80</v>
      </c>
      <c r="E15247">
        <v>15</v>
      </c>
      <c r="F15247">
        <v>37</v>
      </c>
      <c r="G15247">
        <v>2700</v>
      </c>
      <c r="H15247">
        <v>39</v>
      </c>
      <c r="I15247" s="119" t="s">
        <v>4726</v>
      </c>
      <c r="J15247" s="119" t="s">
        <v>17</v>
      </c>
      <c r="K15247" s="1">
        <v>46255.758941458334</v>
      </c>
      <c r="L15247">
        <v>0</v>
      </c>
      <c r="M15247">
        <v>3</v>
      </c>
      <c r="N15247">
        <v>0</v>
      </c>
      <c r="O15247">
        <v>1</v>
      </c>
      <c r="P15247" s="119" t="s">
        <v>20254</v>
      </c>
    </row>
    <row r="15248" spans="1:16" x14ac:dyDescent="0.25">
      <c r="A15248">
        <v>29155</v>
      </c>
      <c r="B15248" s="119" t="s">
        <v>9433</v>
      </c>
      <c r="C15248">
        <v>80</v>
      </c>
      <c r="E15248">
        <v>70</v>
      </c>
      <c r="F15248">
        <v>51</v>
      </c>
      <c r="G15248">
        <v>13578</v>
      </c>
      <c r="H15248">
        <v>59</v>
      </c>
      <c r="I15248" s="119" t="s">
        <v>4726</v>
      </c>
      <c r="J15248" s="119" t="s">
        <v>17</v>
      </c>
      <c r="K15248" s="1">
        <v>46255.758941458334</v>
      </c>
      <c r="L15248">
        <v>0</v>
      </c>
      <c r="M15248">
        <v>3</v>
      </c>
      <c r="N15248">
        <v>0</v>
      </c>
      <c r="O15248">
        <v>0</v>
      </c>
      <c r="P15248" s="119" t="s">
        <v>20254</v>
      </c>
    </row>
    <row r="15249" spans="1:16" x14ac:dyDescent="0.25">
      <c r="A15249">
        <v>29156</v>
      </c>
      <c r="B15249" s="119" t="s">
        <v>9436</v>
      </c>
      <c r="C15249">
        <v>80</v>
      </c>
      <c r="E15249">
        <v>358</v>
      </c>
      <c r="F15249">
        <v>52</v>
      </c>
      <c r="G15249">
        <v>3194</v>
      </c>
      <c r="H15249">
        <v>59</v>
      </c>
      <c r="I15249" s="119" t="s">
        <v>4726</v>
      </c>
      <c r="J15249" s="119" t="s">
        <v>17</v>
      </c>
      <c r="K15249" s="1">
        <v>46255.758941458334</v>
      </c>
      <c r="L15249">
        <v>0</v>
      </c>
      <c r="M15249">
        <v>4</v>
      </c>
      <c r="N15249">
        <v>0</v>
      </c>
      <c r="O15249">
        <v>0</v>
      </c>
      <c r="P15249" s="119" t="s">
        <v>20254</v>
      </c>
    </row>
    <row r="15250" spans="1:16" x14ac:dyDescent="0.25">
      <c r="A15250">
        <v>29157</v>
      </c>
      <c r="B15250" s="119" t="s">
        <v>9445</v>
      </c>
      <c r="C15250">
        <v>80</v>
      </c>
      <c r="E15250">
        <v>2</v>
      </c>
      <c r="F15250">
        <v>34</v>
      </c>
      <c r="G15250">
        <v>1666</v>
      </c>
      <c r="H15250">
        <v>39</v>
      </c>
      <c r="I15250" s="119" t="s">
        <v>4726</v>
      </c>
      <c r="J15250" s="119" t="s">
        <v>17</v>
      </c>
      <c r="K15250" s="1">
        <v>46255.758941458334</v>
      </c>
      <c r="L15250">
        <v>0</v>
      </c>
      <c r="M15250">
        <v>11</v>
      </c>
      <c r="N15250">
        <v>0</v>
      </c>
      <c r="O15250">
        <v>5</v>
      </c>
      <c r="P15250" s="119" t="s">
        <v>20254</v>
      </c>
    </row>
    <row r="15251" spans="1:16" x14ac:dyDescent="0.25">
      <c r="A15251">
        <v>29158</v>
      </c>
      <c r="B15251" s="119" t="s">
        <v>9448</v>
      </c>
      <c r="C15251">
        <v>80</v>
      </c>
      <c r="E15251">
        <v>732</v>
      </c>
      <c r="F15251">
        <v>38</v>
      </c>
      <c r="G15251">
        <v>2034</v>
      </c>
      <c r="H15251">
        <v>39</v>
      </c>
      <c r="I15251" s="119" t="s">
        <v>4726</v>
      </c>
      <c r="J15251" s="119" t="s">
        <v>17</v>
      </c>
      <c r="K15251" s="1">
        <v>46255.758941458334</v>
      </c>
      <c r="L15251">
        <v>0</v>
      </c>
      <c r="M15251">
        <v>15</v>
      </c>
      <c r="N15251">
        <v>0</v>
      </c>
      <c r="O15251">
        <v>3</v>
      </c>
      <c r="P15251" s="119" t="s">
        <v>20254</v>
      </c>
    </row>
    <row r="15252" spans="1:16" x14ac:dyDescent="0.25">
      <c r="A15252">
        <v>29159</v>
      </c>
      <c r="B15252" s="119" t="s">
        <v>9451</v>
      </c>
      <c r="C15252">
        <v>80</v>
      </c>
      <c r="E15252">
        <v>1704</v>
      </c>
      <c r="F15252">
        <v>51</v>
      </c>
      <c r="G15252">
        <v>3218</v>
      </c>
      <c r="H15252">
        <v>59</v>
      </c>
      <c r="I15252" s="119" t="s">
        <v>4726</v>
      </c>
      <c r="J15252" s="119" t="s">
        <v>17</v>
      </c>
      <c r="K15252" s="1">
        <v>46255.758941458334</v>
      </c>
      <c r="L15252">
        <v>0</v>
      </c>
      <c r="M15252">
        <v>11</v>
      </c>
      <c r="N15252">
        <v>0</v>
      </c>
      <c r="O15252">
        <v>1</v>
      </c>
      <c r="P15252" s="119" t="s">
        <v>20254</v>
      </c>
    </row>
    <row r="15253" spans="1:16" x14ac:dyDescent="0.25">
      <c r="A15253">
        <v>29160</v>
      </c>
      <c r="B15253" s="119" t="s">
        <v>9454</v>
      </c>
      <c r="C15253">
        <v>80</v>
      </c>
      <c r="E15253">
        <v>0</v>
      </c>
      <c r="F15253">
        <v>0</v>
      </c>
      <c r="G15253">
        <v>4420</v>
      </c>
      <c r="H15253">
        <v>46</v>
      </c>
      <c r="I15253" s="119" t="s">
        <v>4726</v>
      </c>
      <c r="J15253" s="119" t="s">
        <v>17</v>
      </c>
      <c r="K15253" s="1">
        <v>46255.758941458334</v>
      </c>
      <c r="L15253">
        <v>0</v>
      </c>
      <c r="M15253">
        <v>5</v>
      </c>
      <c r="N15253">
        <v>0</v>
      </c>
      <c r="O15253">
        <v>1</v>
      </c>
      <c r="P15253" s="119" t="s">
        <v>20254</v>
      </c>
    </row>
    <row r="15254" spans="1:16" x14ac:dyDescent="0.25">
      <c r="A15254">
        <v>29161</v>
      </c>
      <c r="B15254" s="119" t="s">
        <v>9457</v>
      </c>
      <c r="C15254">
        <v>80</v>
      </c>
      <c r="E15254">
        <v>30</v>
      </c>
      <c r="F15254">
        <v>36</v>
      </c>
      <c r="G15254">
        <v>1876</v>
      </c>
      <c r="H15254">
        <v>39</v>
      </c>
      <c r="I15254" s="119" t="s">
        <v>4726</v>
      </c>
      <c r="J15254" s="119" t="s">
        <v>17</v>
      </c>
      <c r="K15254" s="1">
        <v>46255.758941458334</v>
      </c>
      <c r="L15254">
        <v>0</v>
      </c>
      <c r="M15254">
        <v>6</v>
      </c>
      <c r="N15254">
        <v>0</v>
      </c>
      <c r="O15254">
        <v>2</v>
      </c>
      <c r="P15254" s="119" t="s">
        <v>20254</v>
      </c>
    </row>
    <row r="15255" spans="1:16" x14ac:dyDescent="0.25">
      <c r="A15255">
        <v>29162</v>
      </c>
      <c r="B15255" s="119" t="s">
        <v>9466</v>
      </c>
      <c r="C15255">
        <v>80</v>
      </c>
      <c r="E15255">
        <v>23</v>
      </c>
      <c r="F15255">
        <v>54</v>
      </c>
      <c r="G15255">
        <v>3427</v>
      </c>
      <c r="H15255">
        <v>59</v>
      </c>
      <c r="I15255" s="119" t="s">
        <v>4726</v>
      </c>
      <c r="J15255" s="119" t="s">
        <v>17</v>
      </c>
      <c r="K15255" s="1">
        <v>46255.758941458334</v>
      </c>
      <c r="L15255">
        <v>0</v>
      </c>
      <c r="M15255">
        <v>5</v>
      </c>
      <c r="N15255">
        <v>0</v>
      </c>
      <c r="O15255">
        <v>3</v>
      </c>
      <c r="P15255" s="119" t="s">
        <v>20254</v>
      </c>
    </row>
    <row r="15256" spans="1:16" x14ac:dyDescent="0.25">
      <c r="A15256">
        <v>29163</v>
      </c>
      <c r="B15256" s="119" t="s">
        <v>9469</v>
      </c>
      <c r="C15256">
        <v>80</v>
      </c>
      <c r="E15256">
        <v>1202</v>
      </c>
      <c r="F15256">
        <v>41</v>
      </c>
      <c r="G15256">
        <v>2518</v>
      </c>
      <c r="H15256">
        <v>46</v>
      </c>
      <c r="I15256" s="119" t="s">
        <v>4726</v>
      </c>
      <c r="J15256" s="119" t="s">
        <v>17</v>
      </c>
      <c r="K15256" s="1">
        <v>46255.758941458334</v>
      </c>
      <c r="L15256">
        <v>82</v>
      </c>
      <c r="M15256">
        <v>11</v>
      </c>
      <c r="N15256">
        <v>21</v>
      </c>
      <c r="O15256">
        <v>2</v>
      </c>
      <c r="P15256" s="119" t="s">
        <v>20254</v>
      </c>
    </row>
    <row r="15257" spans="1:16" x14ac:dyDescent="0.25">
      <c r="A15257">
        <v>29164</v>
      </c>
      <c r="B15257" s="119" t="s">
        <v>9472</v>
      </c>
      <c r="C15257">
        <v>80</v>
      </c>
      <c r="E15257">
        <v>83</v>
      </c>
      <c r="F15257">
        <v>35</v>
      </c>
      <c r="G15257">
        <v>2597</v>
      </c>
      <c r="H15257">
        <v>39</v>
      </c>
      <c r="I15257" s="119" t="s">
        <v>4726</v>
      </c>
      <c r="J15257" s="119" t="s">
        <v>17</v>
      </c>
      <c r="K15257" s="1">
        <v>46255.758941458334</v>
      </c>
      <c r="L15257">
        <v>0</v>
      </c>
      <c r="M15257">
        <v>8</v>
      </c>
      <c r="N15257">
        <v>0</v>
      </c>
      <c r="O15257">
        <v>1</v>
      </c>
      <c r="P15257" s="119" t="s">
        <v>20254</v>
      </c>
    </row>
    <row r="15258" spans="1:16" x14ac:dyDescent="0.25">
      <c r="A15258">
        <v>29165</v>
      </c>
      <c r="B15258" s="119" t="s">
        <v>9478</v>
      </c>
      <c r="C15258">
        <v>80</v>
      </c>
      <c r="E15258">
        <v>1196</v>
      </c>
      <c r="F15258">
        <v>37</v>
      </c>
      <c r="G15258">
        <v>1365</v>
      </c>
      <c r="H15258">
        <v>39</v>
      </c>
      <c r="I15258" s="119" t="s">
        <v>4726</v>
      </c>
      <c r="J15258" s="119" t="s">
        <v>17</v>
      </c>
      <c r="K15258" s="1">
        <v>46255.758941458334</v>
      </c>
      <c r="L15258">
        <v>0</v>
      </c>
      <c r="M15258">
        <v>0</v>
      </c>
      <c r="N15258">
        <v>0</v>
      </c>
      <c r="O15258">
        <v>0</v>
      </c>
      <c r="P15258" s="119" t="s">
        <v>20254</v>
      </c>
    </row>
    <row r="15259" spans="1:16" x14ac:dyDescent="0.25">
      <c r="A15259">
        <v>29166</v>
      </c>
      <c r="B15259" s="119" t="s">
        <v>9479</v>
      </c>
      <c r="C15259">
        <v>80</v>
      </c>
      <c r="D15259">
        <v>24561</v>
      </c>
      <c r="E15259">
        <v>786</v>
      </c>
      <c r="F15259">
        <v>171003</v>
      </c>
      <c r="G15259">
        <v>194</v>
      </c>
      <c r="H15259">
        <v>254000</v>
      </c>
      <c r="I15259" s="119" t="s">
        <v>4726</v>
      </c>
      <c r="J15259" s="119" t="s">
        <v>24</v>
      </c>
      <c r="K15259" s="1">
        <v>46255.758941458334</v>
      </c>
      <c r="L15259">
        <v>12</v>
      </c>
      <c r="M15259">
        <v>19</v>
      </c>
      <c r="N15259">
        <v>5</v>
      </c>
      <c r="O15259">
        <v>5</v>
      </c>
      <c r="P15259" s="119" t="s">
        <v>20254</v>
      </c>
    </row>
    <row r="15260" spans="1:16" x14ac:dyDescent="0.25">
      <c r="A15260">
        <v>29167</v>
      </c>
      <c r="B15260" s="119" t="s">
        <v>9480</v>
      </c>
      <c r="C15260">
        <v>80</v>
      </c>
      <c r="D15260">
        <v>24561</v>
      </c>
      <c r="E15260">
        <v>1461</v>
      </c>
      <c r="F15260">
        <v>370000</v>
      </c>
      <c r="G15260">
        <v>202</v>
      </c>
      <c r="H15260">
        <v>487806</v>
      </c>
      <c r="I15260" s="119" t="s">
        <v>4726</v>
      </c>
      <c r="J15260" s="119" t="s">
        <v>24</v>
      </c>
      <c r="K15260" s="1">
        <v>46255.758941458334</v>
      </c>
      <c r="L15260">
        <v>20</v>
      </c>
      <c r="M15260">
        <v>23</v>
      </c>
      <c r="N15260">
        <v>5</v>
      </c>
      <c r="O15260">
        <v>3</v>
      </c>
      <c r="P15260" s="119" t="s">
        <v>20254</v>
      </c>
    </row>
    <row r="15261" spans="1:16" x14ac:dyDescent="0.25">
      <c r="A15261">
        <v>29168</v>
      </c>
      <c r="B15261" s="119" t="s">
        <v>9481</v>
      </c>
      <c r="C15261">
        <v>80</v>
      </c>
      <c r="D15261">
        <v>24561</v>
      </c>
      <c r="E15261">
        <v>170</v>
      </c>
      <c r="F15261">
        <v>37018</v>
      </c>
      <c r="G15261">
        <v>264</v>
      </c>
      <c r="H15261">
        <v>44990</v>
      </c>
      <c r="I15261" s="119" t="s">
        <v>4726</v>
      </c>
      <c r="J15261" s="119" t="s">
        <v>24</v>
      </c>
      <c r="K15261" s="1">
        <v>46255.758941458334</v>
      </c>
      <c r="L15261">
        <v>13</v>
      </c>
      <c r="M15261">
        <v>15</v>
      </c>
      <c r="N15261">
        <v>2</v>
      </c>
      <c r="O15261">
        <v>3</v>
      </c>
      <c r="P15261" s="119" t="s">
        <v>20254</v>
      </c>
    </row>
    <row r="15262" spans="1:16" x14ac:dyDescent="0.25">
      <c r="A15262">
        <v>29169</v>
      </c>
      <c r="B15262" s="119" t="s">
        <v>9482</v>
      </c>
      <c r="C15262">
        <v>80</v>
      </c>
      <c r="D15262">
        <v>24561</v>
      </c>
      <c r="E15262">
        <v>2411</v>
      </c>
      <c r="F15262">
        <v>330222</v>
      </c>
      <c r="G15262">
        <v>270</v>
      </c>
      <c r="H15262">
        <v>439920</v>
      </c>
      <c r="I15262" s="119" t="s">
        <v>4726</v>
      </c>
      <c r="J15262" s="119" t="s">
        <v>24</v>
      </c>
      <c r="K15262" s="1">
        <v>46255.758941458334</v>
      </c>
      <c r="L15262">
        <v>29</v>
      </c>
      <c r="M15262">
        <v>53</v>
      </c>
      <c r="N15262">
        <v>6</v>
      </c>
      <c r="O15262">
        <v>8</v>
      </c>
      <c r="P15262" s="119" t="s">
        <v>20254</v>
      </c>
    </row>
    <row r="15263" spans="1:16" x14ac:dyDescent="0.25">
      <c r="A15263">
        <v>29170</v>
      </c>
      <c r="B15263" s="119" t="s">
        <v>9483</v>
      </c>
      <c r="C15263">
        <v>80</v>
      </c>
      <c r="D15263">
        <v>24561</v>
      </c>
      <c r="E15263">
        <v>432</v>
      </c>
      <c r="F15263">
        <v>110041</v>
      </c>
      <c r="G15263">
        <v>242</v>
      </c>
      <c r="H15263">
        <v>159990</v>
      </c>
      <c r="I15263" s="119" t="s">
        <v>4726</v>
      </c>
      <c r="J15263" s="119" t="s">
        <v>24</v>
      </c>
      <c r="K15263" s="1">
        <v>46255.758941458334</v>
      </c>
      <c r="L15263">
        <v>22</v>
      </c>
      <c r="M15263">
        <v>21</v>
      </c>
      <c r="N15263">
        <v>3</v>
      </c>
      <c r="O15263">
        <v>0</v>
      </c>
      <c r="P15263" s="119" t="s">
        <v>20254</v>
      </c>
    </row>
    <row r="15264" spans="1:16" x14ac:dyDescent="0.25">
      <c r="A15264">
        <v>29171</v>
      </c>
      <c r="B15264" s="119" t="s">
        <v>9484</v>
      </c>
      <c r="C15264">
        <v>80</v>
      </c>
      <c r="D15264">
        <v>24561</v>
      </c>
      <c r="E15264">
        <v>142</v>
      </c>
      <c r="F15264">
        <v>420002</v>
      </c>
      <c r="G15264">
        <v>131</v>
      </c>
      <c r="H15264">
        <v>559996</v>
      </c>
      <c r="I15264" s="119" t="s">
        <v>4726</v>
      </c>
      <c r="J15264" s="119" t="s">
        <v>24</v>
      </c>
      <c r="K15264" s="1">
        <v>46255.758941458334</v>
      </c>
      <c r="L15264">
        <v>24</v>
      </c>
      <c r="M15264">
        <v>29</v>
      </c>
      <c r="N15264">
        <v>5</v>
      </c>
      <c r="O15264">
        <v>6</v>
      </c>
      <c r="P15264" s="119" t="s">
        <v>20254</v>
      </c>
    </row>
    <row r="15265" spans="1:16" x14ac:dyDescent="0.25">
      <c r="A15265">
        <v>29172</v>
      </c>
      <c r="B15265" s="119" t="s">
        <v>9485</v>
      </c>
      <c r="C15265">
        <v>80</v>
      </c>
      <c r="D15265">
        <v>24561</v>
      </c>
      <c r="E15265">
        <v>939</v>
      </c>
      <c r="F15265">
        <v>200201</v>
      </c>
      <c r="G15265">
        <v>236</v>
      </c>
      <c r="H15265">
        <v>284996</v>
      </c>
      <c r="I15265" s="119" t="s">
        <v>4726</v>
      </c>
      <c r="J15265" s="119" t="s">
        <v>24</v>
      </c>
      <c r="K15265" s="1">
        <v>46255.758941458334</v>
      </c>
      <c r="L15265">
        <v>21</v>
      </c>
      <c r="M15265">
        <v>20</v>
      </c>
      <c r="N15265">
        <v>3</v>
      </c>
      <c r="O15265">
        <v>2</v>
      </c>
      <c r="P15265" s="119" t="s">
        <v>20254</v>
      </c>
    </row>
    <row r="15266" spans="1:16" x14ac:dyDescent="0.25">
      <c r="A15266">
        <v>29173</v>
      </c>
      <c r="B15266" s="119" t="s">
        <v>9486</v>
      </c>
      <c r="C15266">
        <v>80</v>
      </c>
      <c r="D15266">
        <v>24561</v>
      </c>
      <c r="E15266">
        <v>167</v>
      </c>
      <c r="F15266">
        <v>82053</v>
      </c>
      <c r="G15266">
        <v>232</v>
      </c>
      <c r="H15266">
        <v>137387</v>
      </c>
      <c r="I15266" s="119" t="s">
        <v>4726</v>
      </c>
      <c r="J15266" s="119" t="s">
        <v>24</v>
      </c>
      <c r="K15266" s="1">
        <v>46255.758941458334</v>
      </c>
      <c r="L15266">
        <v>24</v>
      </c>
      <c r="M15266">
        <v>9</v>
      </c>
      <c r="N15266">
        <v>10</v>
      </c>
      <c r="O15266">
        <v>1</v>
      </c>
      <c r="P15266" s="119" t="s">
        <v>20254</v>
      </c>
    </row>
    <row r="15267" spans="1:16" x14ac:dyDescent="0.25">
      <c r="A15267">
        <v>29174</v>
      </c>
      <c r="B15267" s="119" t="s">
        <v>9487</v>
      </c>
      <c r="C15267">
        <v>80</v>
      </c>
      <c r="D15267">
        <v>24561</v>
      </c>
      <c r="E15267">
        <v>379</v>
      </c>
      <c r="F15267">
        <v>60052</v>
      </c>
      <c r="G15267">
        <v>228</v>
      </c>
      <c r="H15267">
        <v>90000</v>
      </c>
      <c r="I15267" s="119" t="s">
        <v>4726</v>
      </c>
      <c r="J15267" s="119" t="s">
        <v>24</v>
      </c>
      <c r="K15267" s="1">
        <v>46255.758941458334</v>
      </c>
      <c r="L15267">
        <v>31</v>
      </c>
      <c r="M15267">
        <v>33</v>
      </c>
      <c r="N15267">
        <v>10</v>
      </c>
      <c r="O15267">
        <v>5</v>
      </c>
      <c r="P15267" s="119" t="s">
        <v>20254</v>
      </c>
    </row>
    <row r="15268" spans="1:16" x14ac:dyDescent="0.25">
      <c r="A15268">
        <v>29175</v>
      </c>
      <c r="B15268" s="119" t="s">
        <v>9488</v>
      </c>
      <c r="C15268">
        <v>80</v>
      </c>
      <c r="D15268">
        <v>24561</v>
      </c>
      <c r="E15268">
        <v>1750</v>
      </c>
      <c r="F15268">
        <v>325001</v>
      </c>
      <c r="G15268">
        <v>227</v>
      </c>
      <c r="H15268">
        <v>424233</v>
      </c>
      <c r="I15268" s="119" t="s">
        <v>4726</v>
      </c>
      <c r="J15268" s="119" t="s">
        <v>24</v>
      </c>
      <c r="K15268" s="1">
        <v>46255.758941458334</v>
      </c>
      <c r="L15268">
        <v>22</v>
      </c>
      <c r="M15268">
        <v>16</v>
      </c>
      <c r="N15268">
        <v>5</v>
      </c>
      <c r="O15268">
        <v>3</v>
      </c>
      <c r="P15268" s="119" t="s">
        <v>20254</v>
      </c>
    </row>
    <row r="15269" spans="1:16" x14ac:dyDescent="0.25">
      <c r="A15269">
        <v>29176</v>
      </c>
      <c r="B15269" s="119" t="s">
        <v>9489</v>
      </c>
      <c r="C15269">
        <v>80</v>
      </c>
      <c r="D15269">
        <v>24561</v>
      </c>
      <c r="E15269">
        <v>314</v>
      </c>
      <c r="F15269">
        <v>52031</v>
      </c>
      <c r="G15269">
        <v>259</v>
      </c>
      <c r="H15269">
        <v>79883</v>
      </c>
      <c r="I15269" s="119" t="s">
        <v>4726</v>
      </c>
      <c r="J15269" s="119" t="s">
        <v>24</v>
      </c>
      <c r="K15269" s="1">
        <v>46255.758941458334</v>
      </c>
      <c r="L15269">
        <v>37</v>
      </c>
      <c r="M15269">
        <v>22</v>
      </c>
      <c r="N15269">
        <v>4</v>
      </c>
      <c r="O15269">
        <v>8</v>
      </c>
      <c r="P15269" s="119" t="s">
        <v>20254</v>
      </c>
    </row>
    <row r="15270" spans="1:16" x14ac:dyDescent="0.25">
      <c r="A15270">
        <v>29177</v>
      </c>
      <c r="B15270" s="119" t="s">
        <v>9490</v>
      </c>
      <c r="C15270">
        <v>80</v>
      </c>
      <c r="D15270">
        <v>24561</v>
      </c>
      <c r="E15270">
        <v>326</v>
      </c>
      <c r="F15270">
        <v>40093</v>
      </c>
      <c r="G15270">
        <v>295</v>
      </c>
      <c r="H15270">
        <v>54998</v>
      </c>
      <c r="I15270" s="119" t="s">
        <v>4726</v>
      </c>
      <c r="J15270" s="119" t="s">
        <v>24</v>
      </c>
      <c r="K15270" s="1">
        <v>46255.758941458334</v>
      </c>
      <c r="L15270">
        <v>14</v>
      </c>
      <c r="M15270">
        <v>26</v>
      </c>
      <c r="N15270">
        <v>3</v>
      </c>
      <c r="O15270">
        <v>7</v>
      </c>
      <c r="P15270" s="119" t="s">
        <v>20254</v>
      </c>
    </row>
    <row r="15271" spans="1:16" x14ac:dyDescent="0.25">
      <c r="A15271">
        <v>29178</v>
      </c>
      <c r="B15271" s="119" t="s">
        <v>9491</v>
      </c>
      <c r="C15271">
        <v>80</v>
      </c>
      <c r="D15271">
        <v>24561</v>
      </c>
      <c r="E15271">
        <v>1395</v>
      </c>
      <c r="F15271">
        <v>60113</v>
      </c>
      <c r="G15271">
        <v>255</v>
      </c>
      <c r="H15271">
        <v>95293</v>
      </c>
      <c r="I15271" s="119" t="s">
        <v>4726</v>
      </c>
      <c r="J15271" s="119" t="s">
        <v>24</v>
      </c>
      <c r="K15271" s="1">
        <v>46255.758941458334</v>
      </c>
      <c r="L15271">
        <v>38</v>
      </c>
      <c r="M15271">
        <v>18</v>
      </c>
      <c r="N15271">
        <v>8</v>
      </c>
      <c r="O15271">
        <v>5</v>
      </c>
      <c r="P15271" s="119" t="s">
        <v>20254</v>
      </c>
    </row>
    <row r="15272" spans="1:16" x14ac:dyDescent="0.25">
      <c r="A15272">
        <v>29179</v>
      </c>
      <c r="B15272" s="119" t="s">
        <v>9492</v>
      </c>
      <c r="C15272">
        <v>80</v>
      </c>
      <c r="D15272">
        <v>24561</v>
      </c>
      <c r="E15272">
        <v>237</v>
      </c>
      <c r="F15272">
        <v>37602</v>
      </c>
      <c r="G15272">
        <v>355</v>
      </c>
      <c r="H15272">
        <v>59996</v>
      </c>
      <c r="I15272" s="119" t="s">
        <v>4726</v>
      </c>
      <c r="J15272" s="119" t="s">
        <v>24</v>
      </c>
      <c r="K15272" s="1">
        <v>46255.758941458334</v>
      </c>
      <c r="L15272">
        <v>27</v>
      </c>
      <c r="M15272">
        <v>23</v>
      </c>
      <c r="N15272">
        <v>8</v>
      </c>
      <c r="O15272">
        <v>7</v>
      </c>
      <c r="P15272" s="119" t="s">
        <v>20254</v>
      </c>
    </row>
    <row r="15273" spans="1:16" x14ac:dyDescent="0.25">
      <c r="A15273">
        <v>29180</v>
      </c>
      <c r="B15273" s="119" t="s">
        <v>9493</v>
      </c>
      <c r="C15273">
        <v>80</v>
      </c>
      <c r="D15273">
        <v>24561</v>
      </c>
      <c r="E15273">
        <v>2343</v>
      </c>
      <c r="F15273">
        <v>101122</v>
      </c>
      <c r="G15273">
        <v>379</v>
      </c>
      <c r="H15273">
        <v>121212</v>
      </c>
      <c r="I15273" s="119" t="s">
        <v>4726</v>
      </c>
      <c r="J15273" s="119" t="s">
        <v>24</v>
      </c>
      <c r="K15273" s="1">
        <v>46255.758941458334</v>
      </c>
      <c r="L15273">
        <v>25</v>
      </c>
      <c r="M15273">
        <v>23</v>
      </c>
      <c r="N15273">
        <v>5</v>
      </c>
      <c r="O15273">
        <v>4</v>
      </c>
      <c r="P15273" s="119" t="s">
        <v>20254</v>
      </c>
    </row>
    <row r="15274" spans="1:16" x14ac:dyDescent="0.25">
      <c r="A15274">
        <v>29181</v>
      </c>
      <c r="B15274" s="119" t="s">
        <v>9494</v>
      </c>
      <c r="C15274">
        <v>80</v>
      </c>
      <c r="D15274">
        <v>24561</v>
      </c>
      <c r="E15274">
        <v>1643</v>
      </c>
      <c r="F15274">
        <v>140027</v>
      </c>
      <c r="G15274">
        <v>399</v>
      </c>
      <c r="H15274">
        <v>230227</v>
      </c>
      <c r="I15274" s="119" t="s">
        <v>4726</v>
      </c>
      <c r="J15274" s="119" t="s">
        <v>24</v>
      </c>
      <c r="K15274" s="1">
        <v>46255.758941458334</v>
      </c>
      <c r="L15274">
        <v>21</v>
      </c>
      <c r="M15274">
        <v>19</v>
      </c>
      <c r="N15274">
        <v>5</v>
      </c>
      <c r="O15274">
        <v>5</v>
      </c>
      <c r="P15274" s="119" t="s">
        <v>20254</v>
      </c>
    </row>
    <row r="15275" spans="1:16" x14ac:dyDescent="0.25">
      <c r="A15275">
        <v>29182</v>
      </c>
      <c r="B15275" s="119" t="s">
        <v>9495</v>
      </c>
      <c r="C15275">
        <v>80</v>
      </c>
      <c r="D15275">
        <v>24561</v>
      </c>
      <c r="E15275">
        <v>196</v>
      </c>
      <c r="F15275">
        <v>40000</v>
      </c>
      <c r="G15275">
        <v>231</v>
      </c>
      <c r="H15275">
        <v>48500</v>
      </c>
      <c r="I15275" s="119" t="s">
        <v>4726</v>
      </c>
      <c r="J15275" s="119" t="s">
        <v>24</v>
      </c>
      <c r="K15275" s="1">
        <v>46255.758941458334</v>
      </c>
      <c r="L15275">
        <v>43</v>
      </c>
      <c r="M15275">
        <v>14</v>
      </c>
      <c r="N15275">
        <v>8</v>
      </c>
      <c r="O15275">
        <v>2</v>
      </c>
      <c r="P15275" s="119" t="s">
        <v>20254</v>
      </c>
    </row>
    <row r="15276" spans="1:16" x14ac:dyDescent="0.25">
      <c r="A15276">
        <v>29183</v>
      </c>
      <c r="B15276" s="119" t="s">
        <v>9496</v>
      </c>
      <c r="C15276">
        <v>80</v>
      </c>
      <c r="D15276">
        <v>24561</v>
      </c>
      <c r="E15276">
        <v>158</v>
      </c>
      <c r="F15276">
        <v>64861</v>
      </c>
      <c r="G15276">
        <v>230</v>
      </c>
      <c r="H15276">
        <v>109744</v>
      </c>
      <c r="I15276" s="119" t="s">
        <v>4726</v>
      </c>
      <c r="J15276" s="119" t="s">
        <v>24</v>
      </c>
      <c r="K15276" s="1">
        <v>46255.758941458334</v>
      </c>
      <c r="L15276">
        <v>25</v>
      </c>
      <c r="M15276">
        <v>19</v>
      </c>
      <c r="N15276">
        <v>6</v>
      </c>
      <c r="O15276">
        <v>2</v>
      </c>
      <c r="P15276" s="119" t="s">
        <v>20254</v>
      </c>
    </row>
    <row r="15277" spans="1:16" x14ac:dyDescent="0.25">
      <c r="A15277">
        <v>29184</v>
      </c>
      <c r="B15277" s="119" t="s">
        <v>9497</v>
      </c>
      <c r="C15277">
        <v>80</v>
      </c>
      <c r="D15277">
        <v>24561</v>
      </c>
      <c r="E15277">
        <v>174</v>
      </c>
      <c r="F15277">
        <v>38475</v>
      </c>
      <c r="G15277">
        <v>246</v>
      </c>
      <c r="H15277">
        <v>69998</v>
      </c>
      <c r="I15277" s="119" t="s">
        <v>4726</v>
      </c>
      <c r="J15277" s="119" t="s">
        <v>24</v>
      </c>
      <c r="K15277" s="1">
        <v>46255.758941458334</v>
      </c>
      <c r="L15277">
        <v>33</v>
      </c>
      <c r="M15277">
        <v>16</v>
      </c>
      <c r="N15277">
        <v>8</v>
      </c>
      <c r="O15277">
        <v>3</v>
      </c>
      <c r="P15277" s="119" t="s">
        <v>20254</v>
      </c>
    </row>
    <row r="15278" spans="1:16" x14ac:dyDescent="0.25">
      <c r="A15278">
        <v>29185</v>
      </c>
      <c r="B15278" s="119" t="s">
        <v>9498</v>
      </c>
      <c r="C15278">
        <v>80</v>
      </c>
      <c r="D15278">
        <v>24561</v>
      </c>
      <c r="E15278">
        <v>4874</v>
      </c>
      <c r="F15278">
        <v>1350510</v>
      </c>
      <c r="G15278">
        <v>118</v>
      </c>
      <c r="H15278">
        <v>1789393</v>
      </c>
      <c r="I15278" s="119" t="s">
        <v>4726</v>
      </c>
      <c r="J15278" s="119" t="s">
        <v>24</v>
      </c>
      <c r="K15278" s="1">
        <v>46255.758941458334</v>
      </c>
      <c r="L15278">
        <v>35</v>
      </c>
      <c r="M15278">
        <v>38</v>
      </c>
      <c r="N15278">
        <v>8</v>
      </c>
      <c r="O15278">
        <v>7</v>
      </c>
      <c r="P15278" s="119" t="s">
        <v>20254</v>
      </c>
    </row>
    <row r="15279" spans="1:16" x14ac:dyDescent="0.25">
      <c r="A15279">
        <v>29253</v>
      </c>
      <c r="B15279" s="119" t="s">
        <v>9499</v>
      </c>
      <c r="C15279">
        <v>5</v>
      </c>
      <c r="E15279">
        <v>869</v>
      </c>
      <c r="F15279">
        <v>222</v>
      </c>
      <c r="G15279">
        <v>187</v>
      </c>
      <c r="H15279">
        <v>9921</v>
      </c>
      <c r="I15279" s="119" t="s">
        <v>4726</v>
      </c>
      <c r="J15279" s="119" t="s">
        <v>22</v>
      </c>
      <c r="K15279" s="1">
        <v>46255.758941458334</v>
      </c>
      <c r="L15279">
        <v>0</v>
      </c>
      <c r="M15279">
        <v>0</v>
      </c>
      <c r="N15279">
        <v>0</v>
      </c>
      <c r="O15279">
        <v>0</v>
      </c>
      <c r="P15279" s="119" t="s">
        <v>20254</v>
      </c>
    </row>
    <row r="15280" spans="1:16" x14ac:dyDescent="0.25">
      <c r="A15280">
        <v>29256</v>
      </c>
      <c r="B15280" s="119" t="s">
        <v>9500</v>
      </c>
      <c r="C15280">
        <v>5</v>
      </c>
      <c r="E15280">
        <v>953</v>
      </c>
      <c r="F15280">
        <v>202</v>
      </c>
      <c r="G15280">
        <v>423</v>
      </c>
      <c r="H15280">
        <v>4398</v>
      </c>
      <c r="I15280" s="119" t="s">
        <v>4726</v>
      </c>
      <c r="J15280" s="119" t="s">
        <v>22</v>
      </c>
      <c r="K15280" s="1">
        <v>46255.758941458334</v>
      </c>
      <c r="L15280">
        <v>0</v>
      </c>
      <c r="M15280">
        <v>0</v>
      </c>
      <c r="N15280">
        <v>0</v>
      </c>
      <c r="O15280">
        <v>0</v>
      </c>
      <c r="P15280" s="119" t="s">
        <v>20254</v>
      </c>
    </row>
    <row r="15281" spans="1:16" x14ac:dyDescent="0.25">
      <c r="A15281">
        <v>29260</v>
      </c>
      <c r="B15281" s="119" t="s">
        <v>9501</v>
      </c>
      <c r="C15281">
        <v>5</v>
      </c>
      <c r="E15281">
        <v>1160</v>
      </c>
      <c r="F15281">
        <v>99</v>
      </c>
      <c r="G15281">
        <v>381</v>
      </c>
      <c r="H15281">
        <v>2094</v>
      </c>
      <c r="I15281" s="119" t="s">
        <v>4726</v>
      </c>
      <c r="J15281" s="119" t="s">
        <v>22</v>
      </c>
      <c r="K15281" s="1">
        <v>46255.758941458334</v>
      </c>
      <c r="L15281">
        <v>1</v>
      </c>
      <c r="M15281">
        <v>7</v>
      </c>
      <c r="N15281">
        <v>1</v>
      </c>
      <c r="O15281">
        <v>2</v>
      </c>
      <c r="P15281" s="119" t="s">
        <v>20254</v>
      </c>
    </row>
    <row r="15282" spans="1:16" x14ac:dyDescent="0.25">
      <c r="A15282">
        <v>29261</v>
      </c>
      <c r="B15282" s="119" t="s">
        <v>9502</v>
      </c>
      <c r="C15282">
        <v>5</v>
      </c>
      <c r="E15282">
        <v>378</v>
      </c>
      <c r="F15282">
        <v>300</v>
      </c>
      <c r="G15282">
        <v>415</v>
      </c>
      <c r="H15282">
        <v>3981</v>
      </c>
      <c r="I15282" s="119" t="s">
        <v>4726</v>
      </c>
      <c r="J15282" s="119" t="s">
        <v>22</v>
      </c>
      <c r="K15282" s="1">
        <v>46255.758941458334</v>
      </c>
      <c r="L15282">
        <v>0</v>
      </c>
      <c r="M15282">
        <v>5</v>
      </c>
      <c r="N15282">
        <v>0</v>
      </c>
      <c r="O15282">
        <v>0</v>
      </c>
      <c r="P15282" s="119" t="s">
        <v>20254</v>
      </c>
    </row>
    <row r="15283" spans="1:16" x14ac:dyDescent="0.25">
      <c r="A15283">
        <v>29262</v>
      </c>
      <c r="B15283" s="119" t="s">
        <v>9503</v>
      </c>
      <c r="C15283">
        <v>5</v>
      </c>
      <c r="E15283">
        <v>465</v>
      </c>
      <c r="F15283">
        <v>153</v>
      </c>
      <c r="G15283">
        <v>63</v>
      </c>
      <c r="H15283">
        <v>8045</v>
      </c>
      <c r="I15283" s="119" t="s">
        <v>4726</v>
      </c>
      <c r="J15283" s="119" t="s">
        <v>22</v>
      </c>
      <c r="K15283" s="1">
        <v>46255.758941458334</v>
      </c>
      <c r="L15283">
        <v>1</v>
      </c>
      <c r="M15283">
        <v>3</v>
      </c>
      <c r="N15283">
        <v>0</v>
      </c>
      <c r="O15283">
        <v>0</v>
      </c>
      <c r="P15283" s="119" t="s">
        <v>20254</v>
      </c>
    </row>
    <row r="15284" spans="1:16" x14ac:dyDescent="0.25">
      <c r="A15284">
        <v>29266</v>
      </c>
      <c r="B15284" s="119" t="s">
        <v>9504</v>
      </c>
      <c r="C15284">
        <v>5</v>
      </c>
      <c r="E15284">
        <v>2789</v>
      </c>
      <c r="F15284">
        <v>1055</v>
      </c>
      <c r="G15284">
        <v>131</v>
      </c>
      <c r="H15284">
        <v>3998</v>
      </c>
      <c r="I15284" s="119" t="s">
        <v>4726</v>
      </c>
      <c r="J15284" s="119" t="s">
        <v>22</v>
      </c>
      <c r="K15284" s="1">
        <v>46255.758941458334</v>
      </c>
      <c r="L15284">
        <v>5</v>
      </c>
      <c r="M15284">
        <v>0</v>
      </c>
      <c r="N15284">
        <v>0</v>
      </c>
      <c r="O15284">
        <v>0</v>
      </c>
      <c r="P15284" s="119" t="s">
        <v>20254</v>
      </c>
    </row>
    <row r="15285" spans="1:16" x14ac:dyDescent="0.25">
      <c r="A15285">
        <v>29407</v>
      </c>
      <c r="B15285" s="119" t="s">
        <v>9505</v>
      </c>
      <c r="C15285">
        <v>7</v>
      </c>
      <c r="E15285">
        <v>202</v>
      </c>
      <c r="F15285">
        <v>210</v>
      </c>
      <c r="G15285">
        <v>4542</v>
      </c>
      <c r="H15285">
        <v>400</v>
      </c>
      <c r="I15285" s="119" t="s">
        <v>4726</v>
      </c>
      <c r="J15285" s="119" t="s">
        <v>22</v>
      </c>
      <c r="K15285" s="1">
        <v>46255.758941458334</v>
      </c>
      <c r="L15285">
        <v>2</v>
      </c>
      <c r="M15285">
        <v>71</v>
      </c>
      <c r="N15285">
        <v>1</v>
      </c>
      <c r="O15285">
        <v>11</v>
      </c>
      <c r="P15285" s="119" t="s">
        <v>20254</v>
      </c>
    </row>
    <row r="15286" spans="1:16" x14ac:dyDescent="0.25">
      <c r="A15286">
        <v>29408</v>
      </c>
      <c r="B15286" s="119" t="s">
        <v>9506</v>
      </c>
      <c r="C15286">
        <v>13</v>
      </c>
      <c r="E15286">
        <v>3443</v>
      </c>
      <c r="F15286">
        <v>11930</v>
      </c>
      <c r="G15286">
        <v>54</v>
      </c>
      <c r="H15286">
        <v>49993</v>
      </c>
      <c r="I15286" s="119" t="s">
        <v>4726</v>
      </c>
      <c r="J15286" s="119" t="s">
        <v>22</v>
      </c>
      <c r="K15286" s="1">
        <v>46255.758941458334</v>
      </c>
      <c r="L15286">
        <v>2</v>
      </c>
      <c r="M15286">
        <v>1</v>
      </c>
      <c r="N15286">
        <v>0</v>
      </c>
      <c r="O15286">
        <v>0</v>
      </c>
      <c r="P15286" s="119" t="s">
        <v>20254</v>
      </c>
    </row>
    <row r="15287" spans="1:16" x14ac:dyDescent="0.25">
      <c r="A15287">
        <v>29410</v>
      </c>
      <c r="B15287" s="119" t="s">
        <v>9507</v>
      </c>
      <c r="C15287">
        <v>5</v>
      </c>
      <c r="E15287">
        <v>4294</v>
      </c>
      <c r="F15287">
        <v>31</v>
      </c>
      <c r="G15287">
        <v>468</v>
      </c>
      <c r="H15287">
        <v>709</v>
      </c>
      <c r="I15287" s="119" t="s">
        <v>4726</v>
      </c>
      <c r="J15287" s="119" t="s">
        <v>22</v>
      </c>
      <c r="K15287" s="1">
        <v>46255.758941458334</v>
      </c>
      <c r="L15287">
        <v>1</v>
      </c>
      <c r="M15287">
        <v>2</v>
      </c>
      <c r="N15287">
        <v>1</v>
      </c>
      <c r="O15287">
        <v>0</v>
      </c>
      <c r="P15287" s="119" t="s">
        <v>20254</v>
      </c>
    </row>
    <row r="15288" spans="1:16" x14ac:dyDescent="0.25">
      <c r="A15288">
        <v>29411</v>
      </c>
      <c r="B15288" s="119" t="s">
        <v>9508</v>
      </c>
      <c r="C15288">
        <v>5</v>
      </c>
      <c r="E15288">
        <v>837</v>
      </c>
      <c r="F15288">
        <v>5</v>
      </c>
      <c r="G15288">
        <v>1893</v>
      </c>
      <c r="H15288">
        <v>303</v>
      </c>
      <c r="I15288" s="119" t="s">
        <v>4726</v>
      </c>
      <c r="J15288" s="119" t="s">
        <v>22</v>
      </c>
      <c r="K15288" s="1">
        <v>46255.758941458334</v>
      </c>
      <c r="L15288">
        <v>2</v>
      </c>
      <c r="M15288">
        <v>5</v>
      </c>
      <c r="N15288">
        <v>0</v>
      </c>
      <c r="O15288">
        <v>0</v>
      </c>
      <c r="P15288" s="119" t="s">
        <v>20254</v>
      </c>
    </row>
    <row r="15289" spans="1:16" x14ac:dyDescent="0.25">
      <c r="A15289">
        <v>29450</v>
      </c>
      <c r="B15289" s="119" t="s">
        <v>9509</v>
      </c>
      <c r="C15289">
        <v>56</v>
      </c>
      <c r="E15289">
        <v>1040</v>
      </c>
      <c r="F15289">
        <v>150</v>
      </c>
      <c r="G15289">
        <v>283</v>
      </c>
      <c r="H15289">
        <v>151</v>
      </c>
      <c r="I15289" s="119" t="s">
        <v>4726</v>
      </c>
      <c r="J15289" s="119" t="s">
        <v>139</v>
      </c>
      <c r="K15289" s="1">
        <v>46255.758941458334</v>
      </c>
      <c r="L15289">
        <v>5</v>
      </c>
      <c r="M15289">
        <v>3</v>
      </c>
      <c r="N15289">
        <v>5</v>
      </c>
      <c r="O15289">
        <v>2</v>
      </c>
      <c r="P15289" s="119" t="s">
        <v>20254</v>
      </c>
    </row>
    <row r="15290" spans="1:16" x14ac:dyDescent="0.25">
      <c r="A15290">
        <v>29451</v>
      </c>
      <c r="B15290" s="119" t="s">
        <v>9510</v>
      </c>
      <c r="C15290">
        <v>55</v>
      </c>
      <c r="D15290">
        <v>24613</v>
      </c>
      <c r="E15290">
        <v>1251</v>
      </c>
      <c r="F15290">
        <v>190</v>
      </c>
      <c r="G15290">
        <v>408</v>
      </c>
      <c r="H15290">
        <v>599</v>
      </c>
      <c r="I15290" s="119" t="s">
        <v>4726</v>
      </c>
      <c r="J15290" s="119" t="s">
        <v>139</v>
      </c>
      <c r="K15290" s="1">
        <v>46255.758941458334</v>
      </c>
      <c r="L15290">
        <v>0</v>
      </c>
      <c r="M15290">
        <v>1</v>
      </c>
      <c r="N15290">
        <v>0</v>
      </c>
      <c r="O15290">
        <v>0</v>
      </c>
      <c r="P15290" s="119" t="s">
        <v>20254</v>
      </c>
    </row>
    <row r="15291" spans="1:16" x14ac:dyDescent="0.25">
      <c r="A15291">
        <v>29987</v>
      </c>
      <c r="B15291" s="119" t="s">
        <v>9511</v>
      </c>
      <c r="C15291">
        <v>20</v>
      </c>
      <c r="D15291">
        <v>24613</v>
      </c>
      <c r="E15291">
        <v>310</v>
      </c>
      <c r="F15291">
        <v>391</v>
      </c>
      <c r="G15291">
        <v>546</v>
      </c>
      <c r="H15291">
        <v>1649</v>
      </c>
      <c r="I15291" s="119" t="s">
        <v>4726</v>
      </c>
      <c r="J15291" s="119" t="s">
        <v>139</v>
      </c>
      <c r="K15291" s="1">
        <v>46255.758941458334</v>
      </c>
      <c r="L15291">
        <v>0</v>
      </c>
      <c r="M15291">
        <v>1</v>
      </c>
      <c r="N15291">
        <v>0</v>
      </c>
      <c r="O15291">
        <v>0</v>
      </c>
      <c r="P15291" s="119" t="s">
        <v>20254</v>
      </c>
    </row>
    <row r="15292" spans="1:16" x14ac:dyDescent="0.25">
      <c r="A15292">
        <v>29988</v>
      </c>
      <c r="B15292" s="119" t="s">
        <v>9512</v>
      </c>
      <c r="C15292">
        <v>20</v>
      </c>
      <c r="D15292">
        <v>24613</v>
      </c>
      <c r="E15292">
        <v>873</v>
      </c>
      <c r="F15292">
        <v>501</v>
      </c>
      <c r="G15292">
        <v>834</v>
      </c>
      <c r="H15292">
        <v>1971</v>
      </c>
      <c r="I15292" s="119" t="s">
        <v>4726</v>
      </c>
      <c r="J15292" s="119" t="s">
        <v>139</v>
      </c>
      <c r="K15292" s="1">
        <v>46255.758941458334</v>
      </c>
      <c r="L15292">
        <v>3</v>
      </c>
      <c r="M15292">
        <v>14</v>
      </c>
      <c r="N15292">
        <v>0</v>
      </c>
      <c r="O15292">
        <v>2</v>
      </c>
      <c r="P15292" s="119" t="s">
        <v>20254</v>
      </c>
    </row>
    <row r="15293" spans="1:16" x14ac:dyDescent="0.25">
      <c r="A15293">
        <v>29989</v>
      </c>
      <c r="B15293" s="119" t="s">
        <v>9513</v>
      </c>
      <c r="C15293">
        <v>20</v>
      </c>
      <c r="D15293">
        <v>24613</v>
      </c>
      <c r="E15293">
        <v>680</v>
      </c>
      <c r="F15293">
        <v>137</v>
      </c>
      <c r="G15293">
        <v>1766</v>
      </c>
      <c r="H15293">
        <v>981</v>
      </c>
      <c r="I15293" s="119" t="s">
        <v>4726</v>
      </c>
      <c r="J15293" s="119" t="s">
        <v>139</v>
      </c>
      <c r="K15293" s="1">
        <v>46255.758941458334</v>
      </c>
      <c r="L15293">
        <v>0</v>
      </c>
      <c r="M15293">
        <v>8</v>
      </c>
      <c r="N15293">
        <v>0</v>
      </c>
      <c r="O15293">
        <v>0</v>
      </c>
      <c r="P15293" s="119" t="s">
        <v>20254</v>
      </c>
    </row>
    <row r="15294" spans="1:16" x14ac:dyDescent="0.25">
      <c r="A15294">
        <v>29990</v>
      </c>
      <c r="B15294" s="119" t="s">
        <v>9514</v>
      </c>
      <c r="C15294">
        <v>20</v>
      </c>
      <c r="D15294">
        <v>24613</v>
      </c>
      <c r="E15294">
        <v>2935</v>
      </c>
      <c r="F15294">
        <v>93</v>
      </c>
      <c r="G15294">
        <v>516</v>
      </c>
      <c r="H15294">
        <v>1899</v>
      </c>
      <c r="I15294" s="119" t="s">
        <v>4726</v>
      </c>
      <c r="J15294" s="119" t="s">
        <v>139</v>
      </c>
      <c r="K15294" s="1">
        <v>46255.758941458334</v>
      </c>
      <c r="L15294">
        <v>1</v>
      </c>
      <c r="M15294">
        <v>7</v>
      </c>
      <c r="N15294">
        <v>1</v>
      </c>
      <c r="O15294">
        <v>2</v>
      </c>
      <c r="P15294" s="119" t="s">
        <v>20254</v>
      </c>
    </row>
    <row r="15295" spans="1:16" x14ac:dyDescent="0.25">
      <c r="A15295">
        <v>29991</v>
      </c>
      <c r="B15295" s="119" t="s">
        <v>9515</v>
      </c>
      <c r="C15295">
        <v>20</v>
      </c>
      <c r="D15295">
        <v>24613</v>
      </c>
      <c r="E15295">
        <v>800</v>
      </c>
      <c r="F15295">
        <v>233</v>
      </c>
      <c r="G15295">
        <v>261</v>
      </c>
      <c r="H15295">
        <v>3077</v>
      </c>
      <c r="I15295" s="119" t="s">
        <v>4726</v>
      </c>
      <c r="J15295" s="119" t="s">
        <v>139</v>
      </c>
      <c r="K15295" s="1">
        <v>46255.758941458334</v>
      </c>
      <c r="L15295">
        <v>0</v>
      </c>
      <c r="M15295">
        <v>2</v>
      </c>
      <c r="N15295">
        <v>0</v>
      </c>
      <c r="O15295">
        <v>0</v>
      </c>
      <c r="P15295" s="119" t="s">
        <v>20254</v>
      </c>
    </row>
    <row r="15296" spans="1:16" x14ac:dyDescent="0.25">
      <c r="A15296">
        <v>29992</v>
      </c>
      <c r="B15296" s="119" t="s">
        <v>9516</v>
      </c>
      <c r="C15296">
        <v>20</v>
      </c>
      <c r="D15296">
        <v>24613</v>
      </c>
      <c r="E15296">
        <v>145</v>
      </c>
      <c r="F15296">
        <v>135</v>
      </c>
      <c r="G15296">
        <v>353</v>
      </c>
      <c r="H15296">
        <v>1940</v>
      </c>
      <c r="I15296" s="119" t="s">
        <v>4726</v>
      </c>
      <c r="J15296" s="119" t="s">
        <v>139</v>
      </c>
      <c r="K15296" s="1">
        <v>46255.758941458334</v>
      </c>
      <c r="L15296">
        <v>1</v>
      </c>
      <c r="M15296">
        <v>1</v>
      </c>
      <c r="N15296">
        <v>0</v>
      </c>
      <c r="O15296">
        <v>0</v>
      </c>
      <c r="P15296" s="119" t="s">
        <v>20254</v>
      </c>
    </row>
    <row r="15297" spans="1:16" x14ac:dyDescent="0.25">
      <c r="A15297">
        <v>29993</v>
      </c>
      <c r="B15297" s="119" t="s">
        <v>9517</v>
      </c>
      <c r="C15297">
        <v>20</v>
      </c>
      <c r="D15297">
        <v>24613</v>
      </c>
      <c r="E15297">
        <v>1050</v>
      </c>
      <c r="F15297">
        <v>53</v>
      </c>
      <c r="G15297">
        <v>439</v>
      </c>
      <c r="H15297">
        <v>995</v>
      </c>
      <c r="I15297" s="119" t="s">
        <v>4726</v>
      </c>
      <c r="J15297" s="119" t="s">
        <v>139</v>
      </c>
      <c r="K15297" s="1">
        <v>46255.758941458334</v>
      </c>
      <c r="L15297">
        <v>1</v>
      </c>
      <c r="M15297">
        <v>2</v>
      </c>
      <c r="N15297">
        <v>1</v>
      </c>
      <c r="O15297">
        <v>0</v>
      </c>
      <c r="P15297" s="119" t="s">
        <v>20254</v>
      </c>
    </row>
    <row r="15298" spans="1:16" x14ac:dyDescent="0.25">
      <c r="A15298">
        <v>29994</v>
      </c>
      <c r="B15298" s="119" t="s">
        <v>9518</v>
      </c>
      <c r="C15298">
        <v>20</v>
      </c>
      <c r="D15298">
        <v>24613</v>
      </c>
      <c r="E15298">
        <v>433</v>
      </c>
      <c r="F15298">
        <v>218</v>
      </c>
      <c r="G15298">
        <v>234</v>
      </c>
      <c r="H15298">
        <v>2728</v>
      </c>
      <c r="I15298" s="119" t="s">
        <v>4726</v>
      </c>
      <c r="J15298" s="119" t="s">
        <v>139</v>
      </c>
      <c r="K15298" s="1">
        <v>46255.758941458334</v>
      </c>
      <c r="L15298">
        <v>1</v>
      </c>
      <c r="M15298">
        <v>1</v>
      </c>
      <c r="N15298">
        <v>0</v>
      </c>
      <c r="O15298">
        <v>0</v>
      </c>
      <c r="P15298" s="119" t="s">
        <v>20254</v>
      </c>
    </row>
    <row r="15299" spans="1:16" x14ac:dyDescent="0.25">
      <c r="A15299">
        <v>29995</v>
      </c>
      <c r="B15299" s="119" t="s">
        <v>9519</v>
      </c>
      <c r="C15299">
        <v>20</v>
      </c>
      <c r="D15299">
        <v>24613</v>
      </c>
      <c r="E15299">
        <v>688</v>
      </c>
      <c r="F15299">
        <v>3851</v>
      </c>
      <c r="G15299">
        <v>65</v>
      </c>
      <c r="H15299">
        <v>30000</v>
      </c>
      <c r="I15299" s="119" t="s">
        <v>4726</v>
      </c>
      <c r="J15299" s="119" t="s">
        <v>139</v>
      </c>
      <c r="K15299" s="1">
        <v>46255.758941458334</v>
      </c>
      <c r="L15299">
        <v>5</v>
      </c>
      <c r="M15299">
        <v>1</v>
      </c>
      <c r="N15299">
        <v>0</v>
      </c>
      <c r="O15299">
        <v>0</v>
      </c>
      <c r="P15299" s="119" t="s">
        <v>20254</v>
      </c>
    </row>
    <row r="15300" spans="1:16" x14ac:dyDescent="0.25">
      <c r="A15300">
        <v>29996</v>
      </c>
      <c r="B15300" s="119" t="s">
        <v>9520</v>
      </c>
      <c r="C15300">
        <v>20</v>
      </c>
      <c r="D15300">
        <v>24613</v>
      </c>
      <c r="E15300">
        <v>1047</v>
      </c>
      <c r="F15300">
        <v>12054</v>
      </c>
      <c r="G15300">
        <v>35</v>
      </c>
      <c r="H15300">
        <v>64396</v>
      </c>
      <c r="I15300" s="119" t="s">
        <v>4726</v>
      </c>
      <c r="J15300" s="119" t="s">
        <v>139</v>
      </c>
      <c r="K15300" s="1">
        <v>46255.758941458334</v>
      </c>
      <c r="L15300">
        <v>0</v>
      </c>
      <c r="M15300">
        <v>2</v>
      </c>
      <c r="N15300">
        <v>0</v>
      </c>
      <c r="O15300">
        <v>0</v>
      </c>
      <c r="P15300" s="119" t="s">
        <v>20254</v>
      </c>
    </row>
    <row r="15301" spans="1:16" x14ac:dyDescent="0.25">
      <c r="A15301">
        <v>29997</v>
      </c>
      <c r="B15301" s="119" t="s">
        <v>9521</v>
      </c>
      <c r="C15301">
        <v>20</v>
      </c>
      <c r="D15301">
        <v>24613</v>
      </c>
      <c r="E15301">
        <v>198</v>
      </c>
      <c r="F15301">
        <v>98</v>
      </c>
      <c r="G15301">
        <v>978</v>
      </c>
      <c r="H15301">
        <v>99</v>
      </c>
      <c r="I15301" s="119" t="s">
        <v>4726</v>
      </c>
      <c r="J15301" s="119" t="s">
        <v>139</v>
      </c>
      <c r="K15301" s="1">
        <v>46255.758941458334</v>
      </c>
      <c r="L15301">
        <v>12</v>
      </c>
      <c r="M15301">
        <v>5</v>
      </c>
      <c r="N15301">
        <v>0</v>
      </c>
      <c r="O15301">
        <v>2</v>
      </c>
      <c r="P15301" s="119" t="s">
        <v>20254</v>
      </c>
    </row>
    <row r="15302" spans="1:16" x14ac:dyDescent="0.25">
      <c r="A15302">
        <v>29998</v>
      </c>
      <c r="B15302" s="119" t="s">
        <v>9522</v>
      </c>
      <c r="C15302">
        <v>20</v>
      </c>
      <c r="D15302">
        <v>24613</v>
      </c>
      <c r="E15302">
        <v>675</v>
      </c>
      <c r="F15302">
        <v>7316</v>
      </c>
      <c r="G15302">
        <v>31</v>
      </c>
      <c r="H15302">
        <v>44297</v>
      </c>
      <c r="I15302" s="119" t="s">
        <v>4726</v>
      </c>
      <c r="J15302" s="119" t="s">
        <v>139</v>
      </c>
      <c r="K15302" s="1">
        <v>46255.758941458334</v>
      </c>
      <c r="L15302">
        <v>0</v>
      </c>
      <c r="M15302">
        <v>4</v>
      </c>
      <c r="N15302">
        <v>0</v>
      </c>
      <c r="O15302">
        <v>0</v>
      </c>
      <c r="P15302" s="119" t="s">
        <v>20254</v>
      </c>
    </row>
    <row r="15303" spans="1:16" x14ac:dyDescent="0.25">
      <c r="A15303">
        <v>29999</v>
      </c>
      <c r="B15303" s="119" t="s">
        <v>9523</v>
      </c>
      <c r="C15303">
        <v>20</v>
      </c>
      <c r="D15303">
        <v>24613</v>
      </c>
      <c r="E15303">
        <v>607</v>
      </c>
      <c r="F15303">
        <v>46</v>
      </c>
      <c r="G15303">
        <v>176</v>
      </c>
      <c r="H15303">
        <v>1026</v>
      </c>
      <c r="I15303" s="119" t="s">
        <v>4726</v>
      </c>
      <c r="J15303" s="119" t="s">
        <v>139</v>
      </c>
      <c r="K15303" s="1">
        <v>46255.758941458334</v>
      </c>
      <c r="L15303">
        <v>0</v>
      </c>
      <c r="M15303">
        <v>9</v>
      </c>
      <c r="N15303">
        <v>0</v>
      </c>
      <c r="O15303">
        <v>0</v>
      </c>
      <c r="P15303" s="119" t="s">
        <v>20254</v>
      </c>
    </row>
    <row r="15304" spans="1:16" x14ac:dyDescent="0.25">
      <c r="A15304">
        <v>30000</v>
      </c>
      <c r="B15304" s="119" t="s">
        <v>9524</v>
      </c>
      <c r="C15304">
        <v>20</v>
      </c>
      <c r="D15304">
        <v>24613</v>
      </c>
      <c r="E15304">
        <v>894</v>
      </c>
      <c r="F15304">
        <v>95</v>
      </c>
      <c r="G15304">
        <v>225</v>
      </c>
      <c r="H15304">
        <v>497</v>
      </c>
      <c r="I15304" s="119" t="s">
        <v>4726</v>
      </c>
      <c r="J15304" s="119" t="s">
        <v>139</v>
      </c>
      <c r="K15304" s="1">
        <v>46255.758941458334</v>
      </c>
      <c r="L15304">
        <v>0</v>
      </c>
      <c r="M15304">
        <v>1</v>
      </c>
      <c r="N15304">
        <v>0</v>
      </c>
      <c r="O15304">
        <v>0</v>
      </c>
      <c r="P15304" s="119" t="s">
        <v>20254</v>
      </c>
    </row>
    <row r="15305" spans="1:16" x14ac:dyDescent="0.25">
      <c r="A15305">
        <v>30001</v>
      </c>
      <c r="B15305" s="119" t="s">
        <v>9525</v>
      </c>
      <c r="C15305">
        <v>20</v>
      </c>
      <c r="D15305">
        <v>24613</v>
      </c>
      <c r="E15305">
        <v>634</v>
      </c>
      <c r="F15305">
        <v>332</v>
      </c>
      <c r="G15305">
        <v>775</v>
      </c>
      <c r="H15305">
        <v>2476</v>
      </c>
      <c r="I15305" s="119" t="s">
        <v>4726</v>
      </c>
      <c r="J15305" s="119" t="s">
        <v>139</v>
      </c>
      <c r="K15305" s="1">
        <v>46255.758941458334</v>
      </c>
      <c r="L15305">
        <v>5</v>
      </c>
      <c r="M15305">
        <v>8</v>
      </c>
      <c r="N15305">
        <v>0</v>
      </c>
      <c r="O15305">
        <v>1</v>
      </c>
      <c r="P15305" s="119" t="s">
        <v>20254</v>
      </c>
    </row>
    <row r="15306" spans="1:16" x14ac:dyDescent="0.25">
      <c r="A15306">
        <v>30002</v>
      </c>
      <c r="B15306" s="119" t="s">
        <v>9526</v>
      </c>
      <c r="C15306">
        <v>20</v>
      </c>
      <c r="D15306">
        <v>24613</v>
      </c>
      <c r="E15306">
        <v>297</v>
      </c>
      <c r="F15306">
        <v>392</v>
      </c>
      <c r="G15306">
        <v>263</v>
      </c>
      <c r="H15306">
        <v>2974</v>
      </c>
      <c r="I15306" s="119" t="s">
        <v>4726</v>
      </c>
      <c r="J15306" s="119" t="s">
        <v>139</v>
      </c>
      <c r="K15306" s="1">
        <v>46255.758941458334</v>
      </c>
      <c r="L15306">
        <v>0</v>
      </c>
      <c r="M15306">
        <v>2</v>
      </c>
      <c r="N15306">
        <v>0</v>
      </c>
      <c r="O15306">
        <v>0</v>
      </c>
      <c r="P15306" s="119" t="s">
        <v>20254</v>
      </c>
    </row>
    <row r="15307" spans="1:16" x14ac:dyDescent="0.25">
      <c r="A15307">
        <v>30003</v>
      </c>
      <c r="B15307" s="119" t="s">
        <v>9527</v>
      </c>
      <c r="C15307">
        <v>20</v>
      </c>
      <c r="D15307">
        <v>24613</v>
      </c>
      <c r="E15307">
        <v>472</v>
      </c>
      <c r="F15307">
        <v>177</v>
      </c>
      <c r="G15307">
        <v>339</v>
      </c>
      <c r="H15307">
        <v>7769</v>
      </c>
      <c r="I15307" s="119" t="s">
        <v>4726</v>
      </c>
      <c r="J15307" s="119" t="s">
        <v>139</v>
      </c>
      <c r="K15307" s="1">
        <v>46255.758941458334</v>
      </c>
      <c r="L15307">
        <v>0</v>
      </c>
      <c r="M15307">
        <v>1</v>
      </c>
      <c r="N15307">
        <v>0</v>
      </c>
      <c r="O15307">
        <v>0</v>
      </c>
      <c r="P15307" s="119" t="s">
        <v>20254</v>
      </c>
    </row>
    <row r="15308" spans="1:16" x14ac:dyDescent="0.25">
      <c r="A15308">
        <v>30004</v>
      </c>
      <c r="B15308" s="119" t="s">
        <v>9528</v>
      </c>
      <c r="C15308">
        <v>20</v>
      </c>
      <c r="D15308">
        <v>24613</v>
      </c>
      <c r="E15308">
        <v>0</v>
      </c>
      <c r="F15308">
        <v>0</v>
      </c>
      <c r="G15308">
        <v>258</v>
      </c>
      <c r="H15308">
        <v>489</v>
      </c>
      <c r="I15308" s="119" t="s">
        <v>4726</v>
      </c>
      <c r="J15308" s="119" t="s">
        <v>139</v>
      </c>
      <c r="K15308" s="1">
        <v>46255.758941458334</v>
      </c>
      <c r="L15308">
        <v>0</v>
      </c>
      <c r="M15308">
        <v>2</v>
      </c>
      <c r="N15308">
        <v>0</v>
      </c>
      <c r="O15308">
        <v>1</v>
      </c>
      <c r="P15308" s="119" t="s">
        <v>20254</v>
      </c>
    </row>
    <row r="15309" spans="1:16" x14ac:dyDescent="0.25">
      <c r="A15309">
        <v>30005</v>
      </c>
      <c r="B15309" s="119" t="s">
        <v>9529</v>
      </c>
      <c r="C15309">
        <v>20</v>
      </c>
      <c r="D15309">
        <v>24613</v>
      </c>
      <c r="E15309">
        <v>485</v>
      </c>
      <c r="F15309">
        <v>110</v>
      </c>
      <c r="G15309">
        <v>978</v>
      </c>
      <c r="H15309">
        <v>2152</v>
      </c>
      <c r="I15309" s="119" t="s">
        <v>4726</v>
      </c>
      <c r="J15309" s="119" t="s">
        <v>139</v>
      </c>
      <c r="K15309" s="1">
        <v>46255.758941458334</v>
      </c>
      <c r="L15309">
        <v>0</v>
      </c>
      <c r="M15309">
        <v>5</v>
      </c>
      <c r="N15309">
        <v>0</v>
      </c>
      <c r="O15309">
        <v>0</v>
      </c>
      <c r="P15309" s="119" t="s">
        <v>20254</v>
      </c>
    </row>
    <row r="15310" spans="1:16" x14ac:dyDescent="0.25">
      <c r="A15310">
        <v>30011</v>
      </c>
      <c r="B15310" s="119" t="s">
        <v>9511</v>
      </c>
      <c r="C15310">
        <v>23</v>
      </c>
      <c r="D15310">
        <v>24613</v>
      </c>
      <c r="E15310">
        <v>1244</v>
      </c>
      <c r="F15310">
        <v>13857</v>
      </c>
      <c r="G15310">
        <v>12</v>
      </c>
      <c r="H15310">
        <v>158899</v>
      </c>
      <c r="I15310" s="119" t="s">
        <v>4726</v>
      </c>
      <c r="J15310" s="119" t="s">
        <v>139</v>
      </c>
      <c r="K15310" s="1">
        <v>46255.758941458334</v>
      </c>
      <c r="L15310">
        <v>3</v>
      </c>
      <c r="M15310">
        <v>0</v>
      </c>
      <c r="N15310">
        <v>0</v>
      </c>
      <c r="O15310">
        <v>0</v>
      </c>
      <c r="P15310" s="119" t="s">
        <v>20254</v>
      </c>
    </row>
    <row r="15311" spans="1:16" x14ac:dyDescent="0.25">
      <c r="A15311">
        <v>30012</v>
      </c>
      <c r="B15311" s="119" t="s">
        <v>9514</v>
      </c>
      <c r="C15311">
        <v>23</v>
      </c>
      <c r="D15311">
        <v>24613</v>
      </c>
      <c r="E15311">
        <v>3936</v>
      </c>
      <c r="F15311">
        <v>31047</v>
      </c>
      <c r="G15311">
        <v>60</v>
      </c>
      <c r="H15311">
        <v>87581</v>
      </c>
      <c r="I15311" s="119" t="s">
        <v>4726</v>
      </c>
      <c r="J15311" s="119" t="s">
        <v>139</v>
      </c>
      <c r="K15311" s="1">
        <v>46255.758941458334</v>
      </c>
      <c r="L15311">
        <v>0</v>
      </c>
      <c r="M15311">
        <v>0</v>
      </c>
      <c r="N15311">
        <v>0</v>
      </c>
      <c r="O15311">
        <v>0</v>
      </c>
      <c r="P15311" s="119" t="s">
        <v>20254</v>
      </c>
    </row>
    <row r="15312" spans="1:16" x14ac:dyDescent="0.25">
      <c r="A15312">
        <v>30013</v>
      </c>
      <c r="B15312" s="119" t="s">
        <v>9526</v>
      </c>
      <c r="C15312">
        <v>23</v>
      </c>
      <c r="D15312">
        <v>24613</v>
      </c>
      <c r="E15312">
        <v>3859</v>
      </c>
      <c r="F15312">
        <v>10003</v>
      </c>
      <c r="G15312">
        <v>33</v>
      </c>
      <c r="H15312">
        <v>198736</v>
      </c>
      <c r="I15312" s="119" t="s">
        <v>4726</v>
      </c>
      <c r="J15312" s="119" t="s">
        <v>139</v>
      </c>
      <c r="K15312" s="1">
        <v>46255.758941458334</v>
      </c>
      <c r="L15312">
        <v>5</v>
      </c>
      <c r="M15312">
        <v>1</v>
      </c>
      <c r="N15312">
        <v>0</v>
      </c>
      <c r="O15312">
        <v>0</v>
      </c>
      <c r="P15312" s="119" t="s">
        <v>20254</v>
      </c>
    </row>
    <row r="15313" spans="1:16" x14ac:dyDescent="0.25">
      <c r="A15313">
        <v>30044</v>
      </c>
      <c r="B15313" s="119" t="s">
        <v>9530</v>
      </c>
      <c r="C15313">
        <v>13</v>
      </c>
      <c r="E15313">
        <v>960</v>
      </c>
      <c r="F15313">
        <v>10012</v>
      </c>
      <c r="G15313">
        <v>4</v>
      </c>
      <c r="H15313">
        <v>119402</v>
      </c>
      <c r="I15313" s="119" t="s">
        <v>4726</v>
      </c>
      <c r="J15313" s="119" t="s">
        <v>22</v>
      </c>
      <c r="K15313" s="1">
        <v>46255.758941458334</v>
      </c>
      <c r="L15313">
        <v>0</v>
      </c>
      <c r="M15313">
        <v>0</v>
      </c>
      <c r="N15313">
        <v>0</v>
      </c>
      <c r="O15313">
        <v>0</v>
      </c>
      <c r="P15313" s="119" t="s">
        <v>20254</v>
      </c>
    </row>
    <row r="15314" spans="1:16" x14ac:dyDescent="0.25">
      <c r="A15314">
        <v>30045</v>
      </c>
      <c r="B15314" s="119" t="s">
        <v>9531</v>
      </c>
      <c r="C15314">
        <v>13</v>
      </c>
      <c r="E15314">
        <v>4311</v>
      </c>
      <c r="F15314">
        <v>22</v>
      </c>
      <c r="G15314">
        <v>748</v>
      </c>
      <c r="H15314">
        <v>100</v>
      </c>
      <c r="I15314" s="119" t="s">
        <v>4726</v>
      </c>
      <c r="J15314" s="119" t="s">
        <v>22</v>
      </c>
      <c r="K15314" s="1">
        <v>46255.758941458334</v>
      </c>
      <c r="L15314">
        <v>0</v>
      </c>
      <c r="M15314">
        <v>0</v>
      </c>
      <c r="N15314">
        <v>0</v>
      </c>
      <c r="O15314">
        <v>0</v>
      </c>
      <c r="P15314" s="119" t="s">
        <v>20254</v>
      </c>
    </row>
    <row r="15315" spans="1:16" x14ac:dyDescent="0.25">
      <c r="A15315">
        <v>30046</v>
      </c>
      <c r="B15315" s="119" t="s">
        <v>9532</v>
      </c>
      <c r="C15315">
        <v>10</v>
      </c>
      <c r="E15315">
        <v>1414</v>
      </c>
      <c r="F15315">
        <v>54</v>
      </c>
      <c r="G15315">
        <v>1632</v>
      </c>
      <c r="H15315">
        <v>156</v>
      </c>
      <c r="I15315" s="119" t="s">
        <v>4726</v>
      </c>
      <c r="J15315" s="119" t="s">
        <v>22</v>
      </c>
      <c r="K15315" s="1">
        <v>46255.758941458334</v>
      </c>
      <c r="L15315">
        <v>117</v>
      </c>
      <c r="M15315">
        <v>12</v>
      </c>
      <c r="N15315">
        <v>117</v>
      </c>
      <c r="O15315">
        <v>0</v>
      </c>
      <c r="P15315" s="119" t="s">
        <v>20254</v>
      </c>
    </row>
    <row r="15316" spans="1:16" x14ac:dyDescent="0.25">
      <c r="A15316">
        <v>30050</v>
      </c>
      <c r="B15316" s="119" t="s">
        <v>9533</v>
      </c>
      <c r="C15316">
        <v>14</v>
      </c>
      <c r="E15316">
        <v>999</v>
      </c>
      <c r="F15316">
        <v>41</v>
      </c>
      <c r="G15316">
        <v>668</v>
      </c>
      <c r="H15316">
        <v>138</v>
      </c>
      <c r="I15316" s="119" t="s">
        <v>4726</v>
      </c>
      <c r="J15316" s="119" t="s">
        <v>139</v>
      </c>
      <c r="K15316" s="1">
        <v>46255.758941458334</v>
      </c>
      <c r="L15316">
        <v>0</v>
      </c>
      <c r="M15316">
        <v>5</v>
      </c>
      <c r="N15316">
        <v>0</v>
      </c>
      <c r="O15316">
        <v>5</v>
      </c>
      <c r="P15316" s="119" t="s">
        <v>20254</v>
      </c>
    </row>
    <row r="15317" spans="1:16" x14ac:dyDescent="0.25">
      <c r="A15317">
        <v>30051</v>
      </c>
      <c r="B15317" s="119" t="s">
        <v>9534</v>
      </c>
      <c r="C15317">
        <v>14</v>
      </c>
      <c r="E15317">
        <v>1082</v>
      </c>
      <c r="F15317">
        <v>41</v>
      </c>
      <c r="G15317">
        <v>219</v>
      </c>
      <c r="H15317">
        <v>98</v>
      </c>
      <c r="I15317" s="119" t="s">
        <v>4726</v>
      </c>
      <c r="J15317" s="119" t="s">
        <v>22</v>
      </c>
      <c r="K15317" s="1">
        <v>46255.758941458334</v>
      </c>
      <c r="L15317">
        <v>138</v>
      </c>
      <c r="M15317">
        <v>1</v>
      </c>
      <c r="N15317">
        <v>0</v>
      </c>
      <c r="O15317">
        <v>0</v>
      </c>
      <c r="P15317" s="119" t="s">
        <v>20254</v>
      </c>
    </row>
    <row r="15318" spans="1:16" x14ac:dyDescent="0.25">
      <c r="A15318">
        <v>30052</v>
      </c>
      <c r="B15318" s="119" t="s">
        <v>9535</v>
      </c>
      <c r="C15318">
        <v>14</v>
      </c>
      <c r="E15318">
        <v>2077</v>
      </c>
      <c r="F15318">
        <v>106</v>
      </c>
      <c r="G15318">
        <v>232</v>
      </c>
      <c r="H15318">
        <v>497</v>
      </c>
      <c r="I15318" s="119" t="s">
        <v>4726</v>
      </c>
      <c r="J15318" s="119" t="s">
        <v>139</v>
      </c>
      <c r="K15318" s="1">
        <v>46255.758941458334</v>
      </c>
      <c r="L15318">
        <v>29</v>
      </c>
      <c r="M15318">
        <v>7</v>
      </c>
      <c r="N15318">
        <v>0</v>
      </c>
      <c r="O15318">
        <v>0</v>
      </c>
      <c r="P15318" s="119" t="s">
        <v>20254</v>
      </c>
    </row>
    <row r="15319" spans="1:16" x14ac:dyDescent="0.25">
      <c r="A15319">
        <v>30053</v>
      </c>
      <c r="B15319" s="119" t="s">
        <v>9536</v>
      </c>
      <c r="C15319">
        <v>4</v>
      </c>
      <c r="E15319">
        <v>1306</v>
      </c>
      <c r="F15319">
        <v>318</v>
      </c>
      <c r="G15319">
        <v>81</v>
      </c>
      <c r="H15319">
        <v>10115</v>
      </c>
      <c r="I15319" s="119" t="s">
        <v>4726</v>
      </c>
      <c r="J15319" s="119" t="s">
        <v>22</v>
      </c>
      <c r="K15319" s="1">
        <v>46255.758941458334</v>
      </c>
      <c r="L15319">
        <v>9</v>
      </c>
      <c r="M15319">
        <v>3</v>
      </c>
      <c r="N15319">
        <v>0</v>
      </c>
      <c r="O15319">
        <v>0</v>
      </c>
      <c r="P15319" s="119" t="s">
        <v>20254</v>
      </c>
    </row>
    <row r="15320" spans="1:16" x14ac:dyDescent="0.25">
      <c r="A15320">
        <v>30054</v>
      </c>
      <c r="B15320" s="119" t="s">
        <v>9537</v>
      </c>
      <c r="C15320">
        <v>4</v>
      </c>
      <c r="E15320">
        <v>1269</v>
      </c>
      <c r="F15320">
        <v>11</v>
      </c>
      <c r="G15320">
        <v>297</v>
      </c>
      <c r="H15320">
        <v>194</v>
      </c>
      <c r="I15320" s="119" t="s">
        <v>4726</v>
      </c>
      <c r="J15320" s="119" t="s">
        <v>22</v>
      </c>
      <c r="K15320" s="1">
        <v>46255.758941458334</v>
      </c>
      <c r="L15320">
        <v>0</v>
      </c>
      <c r="M15320">
        <v>1</v>
      </c>
      <c r="N15320">
        <v>0</v>
      </c>
      <c r="O15320">
        <v>0</v>
      </c>
      <c r="P15320" s="119" t="s">
        <v>20254</v>
      </c>
    </row>
    <row r="15321" spans="1:16" x14ac:dyDescent="0.25">
      <c r="A15321">
        <v>30055</v>
      </c>
      <c r="B15321" s="119" t="s">
        <v>9538</v>
      </c>
      <c r="C15321">
        <v>4</v>
      </c>
      <c r="E15321">
        <v>159</v>
      </c>
      <c r="F15321">
        <v>29</v>
      </c>
      <c r="G15321">
        <v>361</v>
      </c>
      <c r="H15321">
        <v>997</v>
      </c>
      <c r="I15321" s="119" t="s">
        <v>4726</v>
      </c>
      <c r="J15321" s="119" t="s">
        <v>139</v>
      </c>
      <c r="K15321" s="1">
        <v>46255.758941458334</v>
      </c>
      <c r="L15321">
        <v>0</v>
      </c>
      <c r="M15321">
        <v>10</v>
      </c>
      <c r="N15321">
        <v>0</v>
      </c>
      <c r="O15321">
        <v>5</v>
      </c>
      <c r="P15321" s="119" t="s">
        <v>20254</v>
      </c>
    </row>
    <row r="15322" spans="1:16" x14ac:dyDescent="0.25">
      <c r="A15322">
        <v>30214</v>
      </c>
      <c r="B15322" s="119" t="s">
        <v>9539</v>
      </c>
      <c r="C15322">
        <v>47</v>
      </c>
      <c r="E15322">
        <v>35</v>
      </c>
      <c r="F15322">
        <v>235</v>
      </c>
      <c r="G15322">
        <v>465</v>
      </c>
      <c r="H15322">
        <v>7673</v>
      </c>
      <c r="I15322" s="119" t="s">
        <v>4726</v>
      </c>
      <c r="J15322" s="119" t="s">
        <v>139</v>
      </c>
      <c r="K15322" s="1">
        <v>46255.758941458334</v>
      </c>
      <c r="L15322">
        <v>0</v>
      </c>
      <c r="M15322">
        <v>16</v>
      </c>
      <c r="N15322">
        <v>0</v>
      </c>
      <c r="O15322">
        <v>2</v>
      </c>
      <c r="P15322" s="119" t="s">
        <v>20254</v>
      </c>
    </row>
    <row r="15323" spans="1:16" x14ac:dyDescent="0.25">
      <c r="A15323">
        <v>30215</v>
      </c>
      <c r="B15323" s="119" t="s">
        <v>9540</v>
      </c>
      <c r="C15323">
        <v>42</v>
      </c>
      <c r="E15323">
        <v>2774</v>
      </c>
      <c r="F15323">
        <v>53</v>
      </c>
      <c r="G15323">
        <v>264</v>
      </c>
      <c r="H15323">
        <v>1527</v>
      </c>
      <c r="I15323" s="119" t="s">
        <v>4726</v>
      </c>
      <c r="J15323" s="119" t="s">
        <v>139</v>
      </c>
      <c r="K15323" s="1">
        <v>46255.758941458334</v>
      </c>
      <c r="L15323">
        <v>0</v>
      </c>
      <c r="M15323">
        <v>52</v>
      </c>
      <c r="N15323">
        <v>0</v>
      </c>
      <c r="O15323">
        <v>1</v>
      </c>
      <c r="P15323" s="119" t="s">
        <v>20254</v>
      </c>
    </row>
    <row r="15324" spans="1:16" x14ac:dyDescent="0.25">
      <c r="A15324">
        <v>30338</v>
      </c>
      <c r="B15324" s="119" t="s">
        <v>9541</v>
      </c>
      <c r="C15324">
        <v>20</v>
      </c>
      <c r="E15324">
        <v>190</v>
      </c>
      <c r="F15324">
        <v>561</v>
      </c>
      <c r="G15324">
        <v>188</v>
      </c>
      <c r="H15324">
        <v>4515</v>
      </c>
      <c r="I15324" s="119" t="s">
        <v>4726</v>
      </c>
      <c r="J15324" s="119" t="s">
        <v>139</v>
      </c>
      <c r="K15324" s="1">
        <v>46255.758941458334</v>
      </c>
      <c r="L15324">
        <v>6</v>
      </c>
      <c r="M15324">
        <v>15</v>
      </c>
      <c r="N15324">
        <v>0</v>
      </c>
      <c r="O15324">
        <v>4</v>
      </c>
      <c r="P15324" s="119" t="s">
        <v>20254</v>
      </c>
    </row>
    <row r="15325" spans="1:16" x14ac:dyDescent="0.25">
      <c r="A15325">
        <v>30346</v>
      </c>
      <c r="B15325" s="119" t="s">
        <v>9542</v>
      </c>
      <c r="C15325">
        <v>20</v>
      </c>
      <c r="E15325">
        <v>595</v>
      </c>
      <c r="F15325">
        <v>66</v>
      </c>
      <c r="G15325">
        <v>268</v>
      </c>
      <c r="H15325">
        <v>189</v>
      </c>
      <c r="I15325" s="119" t="s">
        <v>4726</v>
      </c>
      <c r="J15325" s="119" t="s">
        <v>139</v>
      </c>
      <c r="K15325" s="1">
        <v>46255.758941458334</v>
      </c>
      <c r="L15325">
        <v>0</v>
      </c>
      <c r="M15325">
        <v>1</v>
      </c>
      <c r="N15325">
        <v>0</v>
      </c>
      <c r="O15325">
        <v>0</v>
      </c>
      <c r="P15325" s="119" t="s">
        <v>20254</v>
      </c>
    </row>
    <row r="15326" spans="1:16" x14ac:dyDescent="0.25">
      <c r="A15326">
        <v>30397</v>
      </c>
      <c r="B15326" s="119" t="s">
        <v>9543</v>
      </c>
      <c r="C15326">
        <v>20</v>
      </c>
      <c r="D15326">
        <v>24613</v>
      </c>
      <c r="E15326">
        <v>354</v>
      </c>
      <c r="F15326">
        <v>63</v>
      </c>
      <c r="G15326">
        <v>265</v>
      </c>
      <c r="H15326">
        <v>496</v>
      </c>
      <c r="I15326" s="119" t="s">
        <v>4726</v>
      </c>
      <c r="J15326" s="119" t="s">
        <v>139</v>
      </c>
      <c r="K15326" s="1">
        <v>46255.758941458334</v>
      </c>
      <c r="L15326">
        <v>0</v>
      </c>
      <c r="M15326">
        <v>2</v>
      </c>
      <c r="N15326">
        <v>0</v>
      </c>
      <c r="O15326">
        <v>0</v>
      </c>
      <c r="P15326" s="119" t="s">
        <v>20254</v>
      </c>
    </row>
    <row r="15327" spans="1:16" x14ac:dyDescent="0.25">
      <c r="A15327">
        <v>30398</v>
      </c>
      <c r="B15327" s="119" t="s">
        <v>9544</v>
      </c>
      <c r="C15327">
        <v>24</v>
      </c>
      <c r="E15327">
        <v>315</v>
      </c>
      <c r="F15327">
        <v>38</v>
      </c>
      <c r="G15327">
        <v>381</v>
      </c>
      <c r="H15327">
        <v>525</v>
      </c>
      <c r="I15327" s="119" t="s">
        <v>4726</v>
      </c>
      <c r="J15327" s="119" t="s">
        <v>139</v>
      </c>
      <c r="K15327" s="1">
        <v>46255.758941458334</v>
      </c>
      <c r="L15327">
        <v>0</v>
      </c>
      <c r="M15327">
        <v>1</v>
      </c>
      <c r="N15327">
        <v>0</v>
      </c>
      <c r="O15327">
        <v>0</v>
      </c>
      <c r="P15327" s="119" t="s">
        <v>20254</v>
      </c>
    </row>
    <row r="15328" spans="1:16" x14ac:dyDescent="0.25">
      <c r="A15328">
        <v>30683</v>
      </c>
      <c r="B15328" s="119" t="s">
        <v>9545</v>
      </c>
      <c r="C15328">
        <v>11</v>
      </c>
      <c r="E15328">
        <v>356</v>
      </c>
      <c r="F15328">
        <v>426</v>
      </c>
      <c r="G15328">
        <v>158</v>
      </c>
      <c r="H15328">
        <v>8898</v>
      </c>
      <c r="I15328" s="119" t="s">
        <v>4726</v>
      </c>
      <c r="J15328" s="119" t="s">
        <v>22</v>
      </c>
      <c r="K15328" s="1">
        <v>46255.758941458334</v>
      </c>
      <c r="L15328">
        <v>7</v>
      </c>
      <c r="M15328">
        <v>15</v>
      </c>
      <c r="N15328">
        <v>1</v>
      </c>
      <c r="O15328">
        <v>3</v>
      </c>
      <c r="P15328" s="119" t="s">
        <v>20254</v>
      </c>
    </row>
    <row r="15329" spans="1:16" x14ac:dyDescent="0.25">
      <c r="A15329">
        <v>30684</v>
      </c>
      <c r="B15329" s="119" t="s">
        <v>9546</v>
      </c>
      <c r="C15329">
        <v>80</v>
      </c>
      <c r="D15329">
        <v>24555</v>
      </c>
      <c r="E15329">
        <v>4387</v>
      </c>
      <c r="F15329">
        <v>15000600</v>
      </c>
      <c r="G15329">
        <v>24</v>
      </c>
      <c r="H15329">
        <v>16500600</v>
      </c>
      <c r="I15329" s="119" t="s">
        <v>4726</v>
      </c>
      <c r="J15329" s="119" t="s">
        <v>9547</v>
      </c>
      <c r="K15329" s="1">
        <v>46255.758941458334</v>
      </c>
      <c r="L15329">
        <v>27</v>
      </c>
      <c r="M15329">
        <v>17</v>
      </c>
      <c r="N15329">
        <v>7</v>
      </c>
      <c r="O15329">
        <v>2</v>
      </c>
      <c r="P15329" s="119" t="s">
        <v>20254</v>
      </c>
    </row>
    <row r="15330" spans="1:16" x14ac:dyDescent="0.25">
      <c r="A15330">
        <v>30685</v>
      </c>
      <c r="B15330" s="119" t="s">
        <v>9548</v>
      </c>
      <c r="C15330">
        <v>80</v>
      </c>
      <c r="D15330">
        <v>24865</v>
      </c>
      <c r="E15330">
        <v>4237</v>
      </c>
      <c r="F15330">
        <v>12603200</v>
      </c>
      <c r="G15330">
        <v>20</v>
      </c>
      <c r="H15330">
        <v>13500000</v>
      </c>
      <c r="I15330" s="119" t="s">
        <v>4726</v>
      </c>
      <c r="J15330" s="119" t="s">
        <v>9547</v>
      </c>
      <c r="K15330" s="1">
        <v>46255.758941458334</v>
      </c>
      <c r="L15330">
        <v>174</v>
      </c>
      <c r="M15330">
        <v>8</v>
      </c>
      <c r="N15330">
        <v>5</v>
      </c>
      <c r="O15330">
        <v>1</v>
      </c>
      <c r="P15330" s="119" t="s">
        <v>20254</v>
      </c>
    </row>
    <row r="15331" spans="1:16" x14ac:dyDescent="0.25">
      <c r="A15331">
        <v>30686</v>
      </c>
      <c r="B15331" s="119" t="s">
        <v>9549</v>
      </c>
      <c r="C15331">
        <v>80</v>
      </c>
      <c r="D15331">
        <v>24571</v>
      </c>
      <c r="E15331">
        <v>3431</v>
      </c>
      <c r="F15331">
        <v>15031010</v>
      </c>
      <c r="G15331">
        <v>39</v>
      </c>
      <c r="H15331">
        <v>17522783</v>
      </c>
      <c r="I15331" s="119" t="s">
        <v>4726</v>
      </c>
      <c r="J15331" s="119" t="s">
        <v>9547</v>
      </c>
      <c r="K15331" s="1">
        <v>46255.758941458334</v>
      </c>
      <c r="L15331">
        <v>3</v>
      </c>
      <c r="M15331">
        <v>9</v>
      </c>
      <c r="N15331">
        <v>0</v>
      </c>
      <c r="O15331">
        <v>2</v>
      </c>
      <c r="P15331" s="119" t="s">
        <v>20254</v>
      </c>
    </row>
    <row r="15332" spans="1:16" x14ac:dyDescent="0.25">
      <c r="A15332">
        <v>30687</v>
      </c>
      <c r="B15332" s="119" t="s">
        <v>9550</v>
      </c>
      <c r="C15332">
        <v>80</v>
      </c>
      <c r="D15332">
        <v>24548</v>
      </c>
      <c r="E15332">
        <v>9432</v>
      </c>
      <c r="F15332">
        <v>16200200</v>
      </c>
      <c r="G15332">
        <v>24</v>
      </c>
      <c r="H15332">
        <v>19889999</v>
      </c>
      <c r="I15332" s="119" t="s">
        <v>4726</v>
      </c>
      <c r="J15332" s="119" t="s">
        <v>9547</v>
      </c>
      <c r="K15332" s="1">
        <v>46255.758941458334</v>
      </c>
      <c r="L15332">
        <v>21</v>
      </c>
      <c r="M15332">
        <v>17</v>
      </c>
      <c r="N15332">
        <v>3</v>
      </c>
      <c r="O15332">
        <v>3</v>
      </c>
      <c r="P15332" s="119" t="s">
        <v>20254</v>
      </c>
    </row>
    <row r="15333" spans="1:16" x14ac:dyDescent="0.25">
      <c r="A15333">
        <v>30688</v>
      </c>
      <c r="B15333" s="119" t="s">
        <v>9551</v>
      </c>
      <c r="C15333">
        <v>80</v>
      </c>
      <c r="D15333">
        <v>24607</v>
      </c>
      <c r="E15333">
        <v>1896</v>
      </c>
      <c r="F15333">
        <v>14000001</v>
      </c>
      <c r="G15333">
        <v>14</v>
      </c>
      <c r="H15333">
        <v>16959999</v>
      </c>
      <c r="I15333" s="119" t="s">
        <v>4726</v>
      </c>
      <c r="J15333" s="119" t="s">
        <v>9547</v>
      </c>
      <c r="K15333" s="1">
        <v>46255.758941458334</v>
      </c>
      <c r="L15333">
        <v>9</v>
      </c>
      <c r="M15333">
        <v>9</v>
      </c>
      <c r="N15333">
        <v>2</v>
      </c>
      <c r="O15333">
        <v>2</v>
      </c>
      <c r="P15333" s="119" t="s">
        <v>20254</v>
      </c>
    </row>
    <row r="15334" spans="1:16" x14ac:dyDescent="0.25">
      <c r="A15334">
        <v>30689</v>
      </c>
      <c r="B15334" s="119" t="s">
        <v>9552</v>
      </c>
      <c r="C15334">
        <v>80</v>
      </c>
      <c r="D15334">
        <v>24599</v>
      </c>
      <c r="E15334">
        <v>37641</v>
      </c>
      <c r="F15334">
        <v>28000001</v>
      </c>
      <c r="G15334">
        <v>24</v>
      </c>
      <c r="H15334">
        <v>34904303</v>
      </c>
      <c r="I15334" s="119" t="s">
        <v>4726</v>
      </c>
      <c r="J15334" s="119" t="s">
        <v>9547</v>
      </c>
      <c r="K15334" s="1">
        <v>46255.758941458334</v>
      </c>
      <c r="L15334">
        <v>300</v>
      </c>
      <c r="M15334">
        <v>9</v>
      </c>
      <c r="N15334">
        <v>8</v>
      </c>
      <c r="O15334">
        <v>3</v>
      </c>
      <c r="P15334" s="119" t="s">
        <v>20254</v>
      </c>
    </row>
    <row r="15335" spans="1:16" x14ac:dyDescent="0.25">
      <c r="A15335">
        <v>30690</v>
      </c>
      <c r="B15335" s="119" t="s">
        <v>9553</v>
      </c>
      <c r="C15335">
        <v>80</v>
      </c>
      <c r="D15335">
        <v>24584</v>
      </c>
      <c r="E15335">
        <v>5711</v>
      </c>
      <c r="F15335">
        <v>15604704</v>
      </c>
      <c r="G15335">
        <v>28</v>
      </c>
      <c r="H15335">
        <v>18909999</v>
      </c>
      <c r="I15335" s="119" t="s">
        <v>4726</v>
      </c>
      <c r="J15335" s="119" t="s">
        <v>9547</v>
      </c>
      <c r="K15335" s="1">
        <v>46255.758941458334</v>
      </c>
      <c r="L15335">
        <v>8</v>
      </c>
      <c r="M15335">
        <v>7</v>
      </c>
      <c r="N15335">
        <v>2</v>
      </c>
      <c r="O15335">
        <v>0</v>
      </c>
      <c r="P15335" s="119" t="s">
        <v>20254</v>
      </c>
    </row>
    <row r="15336" spans="1:16" x14ac:dyDescent="0.25">
      <c r="A15336">
        <v>30691</v>
      </c>
      <c r="B15336" s="119" t="s">
        <v>9554</v>
      </c>
      <c r="C15336">
        <v>80</v>
      </c>
      <c r="D15336">
        <v>24612</v>
      </c>
      <c r="E15336">
        <v>4117</v>
      </c>
      <c r="F15336">
        <v>14011205</v>
      </c>
      <c r="G15336">
        <v>28</v>
      </c>
      <c r="H15336">
        <v>19879997</v>
      </c>
      <c r="I15336" s="119" t="s">
        <v>4726</v>
      </c>
      <c r="J15336" s="119" t="s">
        <v>9547</v>
      </c>
      <c r="K15336" s="1">
        <v>46255.758941458334</v>
      </c>
      <c r="L15336">
        <v>22</v>
      </c>
      <c r="M15336">
        <v>22</v>
      </c>
      <c r="N15336">
        <v>7</v>
      </c>
      <c r="O15336">
        <v>7</v>
      </c>
      <c r="P15336" s="119" t="s">
        <v>20254</v>
      </c>
    </row>
    <row r="15337" spans="1:16" x14ac:dyDescent="0.25">
      <c r="A15337">
        <v>30692</v>
      </c>
      <c r="B15337" s="119" t="s">
        <v>9555</v>
      </c>
      <c r="C15337">
        <v>80</v>
      </c>
      <c r="D15337">
        <v>24607</v>
      </c>
      <c r="E15337">
        <v>2227</v>
      </c>
      <c r="F15337">
        <v>14000603</v>
      </c>
      <c r="G15337">
        <v>31</v>
      </c>
      <c r="H15337">
        <v>18500000</v>
      </c>
      <c r="I15337" s="119" t="s">
        <v>4726</v>
      </c>
      <c r="J15337" s="119" t="s">
        <v>9547</v>
      </c>
      <c r="K15337" s="1">
        <v>46255.758941458334</v>
      </c>
      <c r="L15337">
        <v>23</v>
      </c>
      <c r="M15337">
        <v>8</v>
      </c>
      <c r="N15337">
        <v>4</v>
      </c>
      <c r="O15337">
        <v>0</v>
      </c>
      <c r="P15337" s="119" t="s">
        <v>20254</v>
      </c>
    </row>
    <row r="15338" spans="1:16" x14ac:dyDescent="0.25">
      <c r="A15338">
        <v>30693</v>
      </c>
      <c r="B15338" s="119" t="s">
        <v>9556</v>
      </c>
      <c r="C15338">
        <v>80</v>
      </c>
      <c r="D15338">
        <v>24592</v>
      </c>
      <c r="E15338">
        <v>2259</v>
      </c>
      <c r="F15338">
        <v>12874205</v>
      </c>
      <c r="G15338">
        <v>40</v>
      </c>
      <c r="H15338">
        <v>15999699</v>
      </c>
      <c r="I15338" s="119" t="s">
        <v>4726</v>
      </c>
      <c r="J15338" s="119" t="s">
        <v>9547</v>
      </c>
      <c r="K15338" s="1">
        <v>46255.758941458334</v>
      </c>
      <c r="L15338">
        <v>21</v>
      </c>
      <c r="M15338">
        <v>19</v>
      </c>
      <c r="N15338">
        <v>5</v>
      </c>
      <c r="O15338">
        <v>3</v>
      </c>
      <c r="P15338" s="119" t="s">
        <v>20254</v>
      </c>
    </row>
    <row r="15339" spans="1:16" x14ac:dyDescent="0.25">
      <c r="A15339">
        <v>30694</v>
      </c>
      <c r="B15339" s="119" t="s">
        <v>9557</v>
      </c>
      <c r="C15339">
        <v>80</v>
      </c>
      <c r="D15339">
        <v>24615</v>
      </c>
      <c r="E15339">
        <v>4929</v>
      </c>
      <c r="F15339">
        <v>15800004</v>
      </c>
      <c r="G15339">
        <v>15</v>
      </c>
      <c r="H15339">
        <v>19490000</v>
      </c>
      <c r="I15339" s="119" t="s">
        <v>4726</v>
      </c>
      <c r="J15339" s="119" t="s">
        <v>9547</v>
      </c>
      <c r="K15339" s="1">
        <v>46255.758941458334</v>
      </c>
      <c r="L15339">
        <v>13</v>
      </c>
      <c r="M15339">
        <v>18</v>
      </c>
      <c r="N15339">
        <v>4</v>
      </c>
      <c r="O15339">
        <v>6</v>
      </c>
      <c r="P15339" s="119" t="s">
        <v>20254</v>
      </c>
    </row>
    <row r="15340" spans="1:16" x14ac:dyDescent="0.25">
      <c r="A15340">
        <v>30695</v>
      </c>
      <c r="B15340" s="119" t="s">
        <v>9558</v>
      </c>
      <c r="C15340">
        <v>80</v>
      </c>
      <c r="D15340">
        <v>24554</v>
      </c>
      <c r="E15340">
        <v>2952</v>
      </c>
      <c r="F15340">
        <v>13032408</v>
      </c>
      <c r="G15340">
        <v>32</v>
      </c>
      <c r="H15340">
        <v>15000000</v>
      </c>
      <c r="I15340" s="119" t="s">
        <v>4726</v>
      </c>
      <c r="J15340" s="119" t="s">
        <v>9547</v>
      </c>
      <c r="K15340" s="1">
        <v>46255.758941458334</v>
      </c>
      <c r="L15340">
        <v>20</v>
      </c>
      <c r="M15340">
        <v>9</v>
      </c>
      <c r="N15340">
        <v>4</v>
      </c>
      <c r="O15340">
        <v>2</v>
      </c>
      <c r="P15340" s="119" t="s">
        <v>20254</v>
      </c>
    </row>
    <row r="15341" spans="1:16" x14ac:dyDescent="0.25">
      <c r="A15341">
        <v>30696</v>
      </c>
      <c r="B15341" s="119" t="s">
        <v>9559</v>
      </c>
      <c r="C15341">
        <v>80</v>
      </c>
      <c r="D15341">
        <v>24601</v>
      </c>
      <c r="E15341">
        <v>2790</v>
      </c>
      <c r="F15341">
        <v>13051204</v>
      </c>
      <c r="G15341">
        <v>46</v>
      </c>
      <c r="H15341">
        <v>15500000</v>
      </c>
      <c r="I15341" s="119" t="s">
        <v>4726</v>
      </c>
      <c r="J15341" s="119" t="s">
        <v>9547</v>
      </c>
      <c r="K15341" s="1">
        <v>46255.758941458334</v>
      </c>
      <c r="L15341">
        <v>25</v>
      </c>
      <c r="M15341">
        <v>19</v>
      </c>
      <c r="N15341">
        <v>5</v>
      </c>
      <c r="O15341">
        <v>4</v>
      </c>
      <c r="P15341" s="119" t="s">
        <v>20254</v>
      </c>
    </row>
    <row r="15342" spans="1:16" x14ac:dyDescent="0.25">
      <c r="A15342">
        <v>30697</v>
      </c>
      <c r="B15342" s="119" t="s">
        <v>9560</v>
      </c>
      <c r="C15342">
        <v>80</v>
      </c>
      <c r="D15342">
        <v>24561</v>
      </c>
      <c r="E15342">
        <v>1984</v>
      </c>
      <c r="F15342">
        <v>14000108</v>
      </c>
      <c r="G15342">
        <v>19</v>
      </c>
      <c r="H15342">
        <v>18500000</v>
      </c>
      <c r="I15342" s="119" t="s">
        <v>4726</v>
      </c>
      <c r="J15342" s="119" t="s">
        <v>9547</v>
      </c>
      <c r="K15342" s="1">
        <v>46255.758941458334</v>
      </c>
      <c r="L15342">
        <v>10</v>
      </c>
      <c r="M15342">
        <v>4</v>
      </c>
      <c r="N15342">
        <v>0</v>
      </c>
      <c r="O15342">
        <v>1</v>
      </c>
      <c r="P15342" s="119" t="s">
        <v>20254</v>
      </c>
    </row>
    <row r="15343" spans="1:16" x14ac:dyDescent="0.25">
      <c r="A15343">
        <v>30698</v>
      </c>
      <c r="B15343" s="119" t="s">
        <v>9561</v>
      </c>
      <c r="C15343">
        <v>80</v>
      </c>
      <c r="D15343">
        <v>24572</v>
      </c>
      <c r="E15343">
        <v>7183</v>
      </c>
      <c r="F15343">
        <v>12601002</v>
      </c>
      <c r="G15343">
        <v>49</v>
      </c>
      <c r="H15343">
        <v>15344298</v>
      </c>
      <c r="I15343" s="119" t="s">
        <v>4726</v>
      </c>
      <c r="J15343" s="119" t="s">
        <v>9547</v>
      </c>
      <c r="K15343" s="1">
        <v>46255.758941458334</v>
      </c>
      <c r="L15343">
        <v>37</v>
      </c>
      <c r="M15343">
        <v>26</v>
      </c>
      <c r="N15343">
        <v>8</v>
      </c>
      <c r="O15343">
        <v>5</v>
      </c>
      <c r="P15343" s="119" t="s">
        <v>20254</v>
      </c>
    </row>
    <row r="15344" spans="1:16" x14ac:dyDescent="0.25">
      <c r="A15344">
        <v>30699</v>
      </c>
      <c r="B15344" s="119" t="s">
        <v>9562</v>
      </c>
      <c r="C15344">
        <v>80</v>
      </c>
      <c r="D15344">
        <v>24554</v>
      </c>
      <c r="E15344">
        <v>7983</v>
      </c>
      <c r="F15344">
        <v>13100402</v>
      </c>
      <c r="G15344">
        <v>54</v>
      </c>
      <c r="H15344">
        <v>15450000</v>
      </c>
      <c r="I15344" s="119" t="s">
        <v>4726</v>
      </c>
      <c r="J15344" s="119" t="s">
        <v>9547</v>
      </c>
      <c r="K15344" s="1">
        <v>46255.758941458334</v>
      </c>
      <c r="L15344">
        <v>21</v>
      </c>
      <c r="M15344">
        <v>44</v>
      </c>
      <c r="N15344">
        <v>6</v>
      </c>
      <c r="O15344">
        <v>6</v>
      </c>
      <c r="P15344" s="119" t="s">
        <v>20254</v>
      </c>
    </row>
    <row r="15345" spans="1:16" x14ac:dyDescent="0.25">
      <c r="A15345">
        <v>30700</v>
      </c>
      <c r="B15345" s="119" t="s">
        <v>9563</v>
      </c>
      <c r="C15345">
        <v>80</v>
      </c>
      <c r="D15345">
        <v>24548</v>
      </c>
      <c r="E15345">
        <v>1675</v>
      </c>
      <c r="F15345">
        <v>14000101</v>
      </c>
      <c r="G15345">
        <v>24</v>
      </c>
      <c r="H15345">
        <v>16189998</v>
      </c>
      <c r="I15345" s="119" t="s">
        <v>4726</v>
      </c>
      <c r="J15345" s="119" t="s">
        <v>9547</v>
      </c>
      <c r="K15345" s="1">
        <v>46255.758941458334</v>
      </c>
      <c r="L15345">
        <v>16</v>
      </c>
      <c r="M15345">
        <v>11</v>
      </c>
      <c r="N15345">
        <v>5</v>
      </c>
      <c r="O15345">
        <v>3</v>
      </c>
      <c r="P15345" s="119" t="s">
        <v>20254</v>
      </c>
    </row>
    <row r="15346" spans="1:16" x14ac:dyDescent="0.25">
      <c r="A15346">
        <v>30701</v>
      </c>
      <c r="B15346" s="119" t="s">
        <v>9564</v>
      </c>
      <c r="C15346">
        <v>80</v>
      </c>
      <c r="D15346">
        <v>24632</v>
      </c>
      <c r="E15346">
        <v>1832</v>
      </c>
      <c r="F15346">
        <v>13250006</v>
      </c>
      <c r="G15346">
        <v>21</v>
      </c>
      <c r="H15346">
        <v>16500000</v>
      </c>
      <c r="I15346" s="119" t="s">
        <v>4726</v>
      </c>
      <c r="J15346" s="119" t="s">
        <v>9547</v>
      </c>
      <c r="K15346" s="1">
        <v>46255.758941458334</v>
      </c>
      <c r="L15346">
        <v>11</v>
      </c>
      <c r="M15346">
        <v>7</v>
      </c>
      <c r="N15346">
        <v>0</v>
      </c>
      <c r="O15346">
        <v>3</v>
      </c>
      <c r="P15346" s="119" t="s">
        <v>20254</v>
      </c>
    </row>
    <row r="15347" spans="1:16" x14ac:dyDescent="0.25">
      <c r="A15347">
        <v>30702</v>
      </c>
      <c r="B15347" s="119" t="s">
        <v>9565</v>
      </c>
      <c r="C15347">
        <v>80</v>
      </c>
      <c r="D15347">
        <v>24618</v>
      </c>
      <c r="E15347">
        <v>2334</v>
      </c>
      <c r="F15347">
        <v>14810801</v>
      </c>
      <c r="G15347">
        <v>24</v>
      </c>
      <c r="H15347">
        <v>18405050</v>
      </c>
      <c r="I15347" s="119" t="s">
        <v>4726</v>
      </c>
      <c r="J15347" s="119" t="s">
        <v>9547</v>
      </c>
      <c r="K15347" s="1">
        <v>46255.758941458334</v>
      </c>
      <c r="L15347">
        <v>15</v>
      </c>
      <c r="M15347">
        <v>7</v>
      </c>
      <c r="N15347">
        <v>5</v>
      </c>
      <c r="O15347">
        <v>0</v>
      </c>
      <c r="P15347" s="119" t="s">
        <v>20254</v>
      </c>
    </row>
    <row r="15348" spans="1:16" x14ac:dyDescent="0.25">
      <c r="A15348">
        <v>30703</v>
      </c>
      <c r="B15348" s="119" t="s">
        <v>9566</v>
      </c>
      <c r="C15348">
        <v>80</v>
      </c>
      <c r="D15348">
        <v>24562</v>
      </c>
      <c r="E15348">
        <v>8755</v>
      </c>
      <c r="F15348">
        <v>14000000</v>
      </c>
      <c r="G15348">
        <v>24</v>
      </c>
      <c r="H15348">
        <v>15555555</v>
      </c>
      <c r="I15348" s="119" t="s">
        <v>4726</v>
      </c>
      <c r="J15348" s="119" t="s">
        <v>9547</v>
      </c>
      <c r="K15348" s="1">
        <v>46255.758941458334</v>
      </c>
      <c r="L15348">
        <v>66</v>
      </c>
      <c r="M15348">
        <v>21</v>
      </c>
      <c r="N15348">
        <v>7</v>
      </c>
      <c r="O15348">
        <v>2</v>
      </c>
      <c r="P15348" s="119" t="s">
        <v>20254</v>
      </c>
    </row>
    <row r="15349" spans="1:16" x14ac:dyDescent="0.25">
      <c r="A15349">
        <v>30704</v>
      </c>
      <c r="B15349" s="119" t="s">
        <v>9567</v>
      </c>
      <c r="C15349">
        <v>80</v>
      </c>
      <c r="D15349">
        <v>24599</v>
      </c>
      <c r="E15349">
        <v>18418</v>
      </c>
      <c r="F15349">
        <v>17000000</v>
      </c>
      <c r="G15349">
        <v>51</v>
      </c>
      <c r="H15349">
        <v>19000000</v>
      </c>
      <c r="I15349" s="119" t="s">
        <v>4726</v>
      </c>
      <c r="J15349" s="119" t="s">
        <v>9547</v>
      </c>
      <c r="K15349" s="1">
        <v>46255.758941458334</v>
      </c>
      <c r="L15349">
        <v>86</v>
      </c>
      <c r="M15349">
        <v>18</v>
      </c>
      <c r="N15349">
        <v>16</v>
      </c>
      <c r="O15349">
        <v>3</v>
      </c>
      <c r="P15349" s="119" t="s">
        <v>20254</v>
      </c>
    </row>
    <row r="15350" spans="1:16" x14ac:dyDescent="0.25">
      <c r="A15350">
        <v>30705</v>
      </c>
      <c r="B15350" s="119" t="s">
        <v>9422</v>
      </c>
      <c r="C15350">
        <v>0</v>
      </c>
      <c r="E15350">
        <v>476</v>
      </c>
      <c r="F15350">
        <v>18</v>
      </c>
      <c r="G15350">
        <v>373</v>
      </c>
      <c r="H15350">
        <v>61</v>
      </c>
      <c r="I15350" s="119" t="s">
        <v>4726</v>
      </c>
      <c r="J15350" s="119" t="s">
        <v>17</v>
      </c>
      <c r="K15350" s="1">
        <v>46255.758941458334</v>
      </c>
      <c r="L15350">
        <v>9</v>
      </c>
      <c r="M15350">
        <v>0</v>
      </c>
      <c r="N15350">
        <v>0</v>
      </c>
      <c r="O15350">
        <v>0</v>
      </c>
      <c r="P15350" s="119" t="s">
        <v>20254</v>
      </c>
    </row>
    <row r="15351" spans="1:16" x14ac:dyDescent="0.25">
      <c r="A15351">
        <v>30706</v>
      </c>
      <c r="B15351" s="119" t="s">
        <v>9422</v>
      </c>
      <c r="C15351">
        <v>10</v>
      </c>
      <c r="E15351">
        <v>0</v>
      </c>
      <c r="F15351">
        <v>0</v>
      </c>
      <c r="G15351">
        <v>1095</v>
      </c>
      <c r="H15351">
        <v>140</v>
      </c>
      <c r="I15351" s="119" t="s">
        <v>4726</v>
      </c>
      <c r="J15351" s="119" t="s">
        <v>17</v>
      </c>
      <c r="K15351" s="1">
        <v>46255.758941458334</v>
      </c>
      <c r="L15351">
        <v>0</v>
      </c>
      <c r="M15351">
        <v>8</v>
      </c>
      <c r="N15351">
        <v>0</v>
      </c>
      <c r="O15351">
        <v>1</v>
      </c>
      <c r="P15351" s="119" t="s">
        <v>20254</v>
      </c>
    </row>
    <row r="15352" spans="1:16" x14ac:dyDescent="0.25">
      <c r="A15352">
        <v>30707</v>
      </c>
      <c r="B15352" s="119" t="s">
        <v>9422</v>
      </c>
      <c r="C15352">
        <v>15</v>
      </c>
      <c r="E15352">
        <v>0</v>
      </c>
      <c r="F15352">
        <v>0</v>
      </c>
      <c r="G15352">
        <v>569</v>
      </c>
      <c r="H15352">
        <v>79</v>
      </c>
      <c r="I15352" s="119" t="s">
        <v>4726</v>
      </c>
      <c r="J15352" s="119" t="s">
        <v>17</v>
      </c>
      <c r="K15352" s="1">
        <v>46255.758941458334</v>
      </c>
      <c r="L15352">
        <v>0</v>
      </c>
      <c r="M15352">
        <v>1</v>
      </c>
      <c r="N15352">
        <v>0</v>
      </c>
      <c r="O15352">
        <v>1</v>
      </c>
      <c r="P15352" s="119" t="s">
        <v>20254</v>
      </c>
    </row>
    <row r="15353" spans="1:16" x14ac:dyDescent="0.25">
      <c r="A15353">
        <v>30708</v>
      </c>
      <c r="B15353" s="119" t="s">
        <v>9422</v>
      </c>
      <c r="C15353">
        <v>20</v>
      </c>
      <c r="E15353">
        <v>0</v>
      </c>
      <c r="F15353">
        <v>0</v>
      </c>
      <c r="G15353">
        <v>995</v>
      </c>
      <c r="H15353">
        <v>186</v>
      </c>
      <c r="I15353" s="119" t="s">
        <v>4726</v>
      </c>
      <c r="J15353" s="119" t="s">
        <v>17</v>
      </c>
      <c r="K15353" s="1">
        <v>46255.758941458334</v>
      </c>
      <c r="L15353">
        <v>0</v>
      </c>
      <c r="M15353">
        <v>0</v>
      </c>
      <c r="N15353">
        <v>0</v>
      </c>
      <c r="O15353">
        <v>0</v>
      </c>
      <c r="P15353" s="119" t="s">
        <v>20254</v>
      </c>
    </row>
    <row r="15354" spans="1:16" x14ac:dyDescent="0.25">
      <c r="A15354">
        <v>30709</v>
      </c>
      <c r="B15354" s="119" t="s">
        <v>9423</v>
      </c>
      <c r="C15354">
        <v>25</v>
      </c>
      <c r="E15354">
        <v>0</v>
      </c>
      <c r="F15354">
        <v>0</v>
      </c>
      <c r="G15354">
        <v>281</v>
      </c>
      <c r="H15354">
        <v>200</v>
      </c>
      <c r="I15354" s="119" t="s">
        <v>4726</v>
      </c>
      <c r="J15354" s="119" t="s">
        <v>17</v>
      </c>
      <c r="K15354" s="1">
        <v>46255.758941458334</v>
      </c>
      <c r="L15354">
        <v>0</v>
      </c>
      <c r="M15354">
        <v>3</v>
      </c>
      <c r="N15354">
        <v>0</v>
      </c>
      <c r="O15354">
        <v>0</v>
      </c>
      <c r="P15354" s="119" t="s">
        <v>20254</v>
      </c>
    </row>
    <row r="15355" spans="1:16" x14ac:dyDescent="0.25">
      <c r="A15355">
        <v>30710</v>
      </c>
      <c r="B15355" s="119" t="s">
        <v>9423</v>
      </c>
      <c r="C15355">
        <v>30</v>
      </c>
      <c r="E15355">
        <v>0</v>
      </c>
      <c r="F15355">
        <v>0</v>
      </c>
      <c r="G15355">
        <v>710</v>
      </c>
      <c r="H15355">
        <v>80</v>
      </c>
      <c r="I15355" s="119" t="s">
        <v>4726</v>
      </c>
      <c r="J15355" s="119" t="s">
        <v>17</v>
      </c>
      <c r="K15355" s="1">
        <v>46255.758941458334</v>
      </c>
      <c r="L15355">
        <v>0</v>
      </c>
      <c r="M15355">
        <v>2</v>
      </c>
      <c r="N15355">
        <v>0</v>
      </c>
      <c r="O15355">
        <v>1</v>
      </c>
      <c r="P15355" s="119" t="s">
        <v>20254</v>
      </c>
    </row>
    <row r="15356" spans="1:16" x14ac:dyDescent="0.25">
      <c r="A15356">
        <v>30711</v>
      </c>
      <c r="B15356" s="119" t="s">
        <v>9423</v>
      </c>
      <c r="C15356">
        <v>35</v>
      </c>
      <c r="E15356">
        <v>103</v>
      </c>
      <c r="F15356">
        <v>20</v>
      </c>
      <c r="G15356">
        <v>613</v>
      </c>
      <c r="H15356">
        <v>264</v>
      </c>
      <c r="I15356" s="119" t="s">
        <v>4726</v>
      </c>
      <c r="J15356" s="119" t="s">
        <v>17</v>
      </c>
      <c r="K15356" s="1">
        <v>46255.758941458334</v>
      </c>
      <c r="L15356">
        <v>0</v>
      </c>
      <c r="M15356">
        <v>0</v>
      </c>
      <c r="N15356">
        <v>0</v>
      </c>
      <c r="O15356">
        <v>0</v>
      </c>
      <c r="P15356" s="119" t="s">
        <v>20254</v>
      </c>
    </row>
    <row r="15357" spans="1:16" x14ac:dyDescent="0.25">
      <c r="A15357">
        <v>30712</v>
      </c>
      <c r="B15357" s="119" t="s">
        <v>9423</v>
      </c>
      <c r="C15357">
        <v>40</v>
      </c>
      <c r="E15357">
        <v>104</v>
      </c>
      <c r="F15357">
        <v>24</v>
      </c>
      <c r="G15357">
        <v>159</v>
      </c>
      <c r="H15357">
        <v>227</v>
      </c>
      <c r="I15357" s="119" t="s">
        <v>4726</v>
      </c>
      <c r="J15357" s="119" t="s">
        <v>17</v>
      </c>
      <c r="K15357" s="1">
        <v>46255.758941458334</v>
      </c>
      <c r="L15357">
        <v>0</v>
      </c>
      <c r="M15357">
        <v>0</v>
      </c>
      <c r="N15357">
        <v>0</v>
      </c>
      <c r="O15357">
        <v>0</v>
      </c>
      <c r="P15357" s="119" t="s">
        <v>20254</v>
      </c>
    </row>
    <row r="15358" spans="1:16" x14ac:dyDescent="0.25">
      <c r="A15358">
        <v>30713</v>
      </c>
      <c r="B15358" s="119" t="s">
        <v>9423</v>
      </c>
      <c r="C15358">
        <v>45</v>
      </c>
      <c r="E15358">
        <v>1035</v>
      </c>
      <c r="F15358">
        <v>42</v>
      </c>
      <c r="G15358">
        <v>220</v>
      </c>
      <c r="H15358">
        <v>908</v>
      </c>
      <c r="I15358" s="119" t="s">
        <v>4726</v>
      </c>
      <c r="J15358" s="119" t="s">
        <v>17</v>
      </c>
      <c r="K15358" s="1">
        <v>46255.758941458334</v>
      </c>
      <c r="L15358">
        <v>0</v>
      </c>
      <c r="M15358">
        <v>0</v>
      </c>
      <c r="N15358">
        <v>0</v>
      </c>
      <c r="O15358">
        <v>0</v>
      </c>
      <c r="P15358" s="119" t="s">
        <v>20254</v>
      </c>
    </row>
    <row r="15359" spans="1:16" x14ac:dyDescent="0.25">
      <c r="A15359">
        <v>30714</v>
      </c>
      <c r="B15359" s="119" t="s">
        <v>9423</v>
      </c>
      <c r="C15359">
        <v>50</v>
      </c>
      <c r="E15359">
        <v>64</v>
      </c>
      <c r="F15359">
        <v>28</v>
      </c>
      <c r="G15359">
        <v>321</v>
      </c>
      <c r="H15359">
        <v>397</v>
      </c>
      <c r="I15359" s="119" t="s">
        <v>4726</v>
      </c>
      <c r="J15359" s="119" t="s">
        <v>17</v>
      </c>
      <c r="K15359" s="1">
        <v>46255.758941458334</v>
      </c>
      <c r="L15359">
        <v>0</v>
      </c>
      <c r="M15359">
        <v>1</v>
      </c>
      <c r="N15359">
        <v>0</v>
      </c>
      <c r="O15359">
        <v>1</v>
      </c>
      <c r="P15359" s="119" t="s">
        <v>20254</v>
      </c>
    </row>
    <row r="15360" spans="1:16" x14ac:dyDescent="0.25">
      <c r="A15360">
        <v>30715</v>
      </c>
      <c r="B15360" s="119" t="s">
        <v>9423</v>
      </c>
      <c r="C15360">
        <v>55</v>
      </c>
      <c r="E15360">
        <v>24</v>
      </c>
      <c r="F15360">
        <v>35</v>
      </c>
      <c r="G15360">
        <v>380</v>
      </c>
      <c r="H15360">
        <v>197</v>
      </c>
      <c r="I15360" s="119" t="s">
        <v>4726</v>
      </c>
      <c r="J15360" s="119" t="s">
        <v>17</v>
      </c>
      <c r="K15360" s="1">
        <v>46255.758941458334</v>
      </c>
      <c r="L15360">
        <v>0</v>
      </c>
      <c r="M15360">
        <v>0</v>
      </c>
      <c r="N15360">
        <v>0</v>
      </c>
      <c r="O15360">
        <v>0</v>
      </c>
      <c r="P15360" s="119" t="s">
        <v>20254</v>
      </c>
    </row>
    <row r="15361" spans="1:16" x14ac:dyDescent="0.25">
      <c r="A15361">
        <v>30716</v>
      </c>
      <c r="B15361" s="119" t="s">
        <v>9423</v>
      </c>
      <c r="C15361">
        <v>60</v>
      </c>
      <c r="E15361">
        <v>0</v>
      </c>
      <c r="F15361">
        <v>0</v>
      </c>
      <c r="G15361">
        <v>548</v>
      </c>
      <c r="H15361">
        <v>250</v>
      </c>
      <c r="I15361" s="119" t="s">
        <v>4726</v>
      </c>
      <c r="J15361" s="119" t="s">
        <v>17</v>
      </c>
      <c r="K15361" s="1">
        <v>46255.758941458334</v>
      </c>
      <c r="L15361">
        <v>0</v>
      </c>
      <c r="M15361">
        <v>0</v>
      </c>
      <c r="N15361">
        <v>0</v>
      </c>
      <c r="O15361">
        <v>0</v>
      </c>
      <c r="P15361" s="119" t="s">
        <v>20254</v>
      </c>
    </row>
    <row r="15362" spans="1:16" x14ac:dyDescent="0.25">
      <c r="A15362">
        <v>30717</v>
      </c>
      <c r="B15362" s="119" t="s">
        <v>9424</v>
      </c>
      <c r="C15362">
        <v>65</v>
      </c>
      <c r="E15362">
        <v>198</v>
      </c>
      <c r="F15362">
        <v>34</v>
      </c>
      <c r="G15362">
        <v>291</v>
      </c>
      <c r="H15362">
        <v>2978</v>
      </c>
      <c r="I15362" s="119" t="s">
        <v>4726</v>
      </c>
      <c r="J15362" s="119" t="s">
        <v>17</v>
      </c>
      <c r="K15362" s="1">
        <v>46255.758941458334</v>
      </c>
      <c r="L15362">
        <v>3</v>
      </c>
      <c r="M15362">
        <v>0</v>
      </c>
      <c r="N15362">
        <v>1</v>
      </c>
      <c r="O15362">
        <v>0</v>
      </c>
      <c r="P15362" s="119" t="s">
        <v>20254</v>
      </c>
    </row>
    <row r="15363" spans="1:16" x14ac:dyDescent="0.25">
      <c r="A15363">
        <v>30718</v>
      </c>
      <c r="B15363" s="119" t="s">
        <v>9424</v>
      </c>
      <c r="C15363">
        <v>70</v>
      </c>
      <c r="E15363">
        <v>676</v>
      </c>
      <c r="F15363">
        <v>176</v>
      </c>
      <c r="G15363">
        <v>102</v>
      </c>
      <c r="H15363">
        <v>1982</v>
      </c>
      <c r="I15363" s="119" t="s">
        <v>4726</v>
      </c>
      <c r="J15363" s="119" t="s">
        <v>17</v>
      </c>
      <c r="K15363" s="1">
        <v>46255.758941458334</v>
      </c>
      <c r="L15363">
        <v>0</v>
      </c>
      <c r="M15363">
        <v>0</v>
      </c>
      <c r="N15363">
        <v>0</v>
      </c>
      <c r="O15363">
        <v>0</v>
      </c>
      <c r="P15363" s="119" t="s">
        <v>20254</v>
      </c>
    </row>
    <row r="15364" spans="1:16" x14ac:dyDescent="0.25">
      <c r="A15364">
        <v>30719</v>
      </c>
      <c r="B15364" s="119" t="s">
        <v>9424</v>
      </c>
      <c r="C15364">
        <v>75</v>
      </c>
      <c r="E15364">
        <v>932</v>
      </c>
      <c r="F15364">
        <v>69</v>
      </c>
      <c r="G15364">
        <v>13</v>
      </c>
      <c r="H15364">
        <v>149999</v>
      </c>
      <c r="I15364" s="119" t="s">
        <v>4726</v>
      </c>
      <c r="J15364" s="119" t="s">
        <v>17</v>
      </c>
      <c r="K15364" s="1">
        <v>46255.758941458334</v>
      </c>
      <c r="L15364">
        <v>32</v>
      </c>
      <c r="M15364">
        <v>0</v>
      </c>
      <c r="N15364">
        <v>0</v>
      </c>
      <c r="O15364">
        <v>0</v>
      </c>
      <c r="P15364" s="119" t="s">
        <v>20254</v>
      </c>
    </row>
    <row r="15365" spans="1:16" x14ac:dyDescent="0.25">
      <c r="A15365">
        <v>30720</v>
      </c>
      <c r="B15365" s="119" t="s">
        <v>9424</v>
      </c>
      <c r="C15365">
        <v>80</v>
      </c>
      <c r="E15365">
        <v>0</v>
      </c>
      <c r="F15365">
        <v>0</v>
      </c>
      <c r="G15365">
        <v>4027</v>
      </c>
      <c r="H15365">
        <v>80</v>
      </c>
      <c r="I15365" s="119" t="s">
        <v>4726</v>
      </c>
      <c r="J15365" s="119" t="s">
        <v>17</v>
      </c>
      <c r="K15365" s="1">
        <v>46255.758941458334</v>
      </c>
      <c r="L15365">
        <v>0</v>
      </c>
      <c r="M15365">
        <v>1</v>
      </c>
      <c r="N15365">
        <v>0</v>
      </c>
      <c r="O15365">
        <v>0</v>
      </c>
      <c r="P15365" s="119" t="s">
        <v>20254</v>
      </c>
    </row>
    <row r="15366" spans="1:16" x14ac:dyDescent="0.25">
      <c r="A15366">
        <v>30721</v>
      </c>
      <c r="B15366" s="119" t="s">
        <v>9424</v>
      </c>
      <c r="C15366">
        <v>80</v>
      </c>
      <c r="E15366">
        <v>1048</v>
      </c>
      <c r="F15366">
        <v>101</v>
      </c>
      <c r="G15366">
        <v>296</v>
      </c>
      <c r="H15366">
        <v>6687</v>
      </c>
      <c r="I15366" s="119" t="s">
        <v>4726</v>
      </c>
      <c r="J15366" s="119" t="s">
        <v>17</v>
      </c>
      <c r="K15366" s="1">
        <v>46255.758941458334</v>
      </c>
      <c r="L15366">
        <v>0</v>
      </c>
      <c r="M15366">
        <v>0</v>
      </c>
      <c r="N15366">
        <v>0</v>
      </c>
      <c r="O15366">
        <v>0</v>
      </c>
      <c r="P15366" s="119" t="s">
        <v>20254</v>
      </c>
    </row>
    <row r="15367" spans="1:16" x14ac:dyDescent="0.25">
      <c r="A15367">
        <v>30722</v>
      </c>
      <c r="B15367" s="119" t="s">
        <v>9440</v>
      </c>
      <c r="C15367">
        <v>0</v>
      </c>
      <c r="E15367">
        <v>491</v>
      </c>
      <c r="F15367">
        <v>11</v>
      </c>
      <c r="G15367">
        <v>144</v>
      </c>
      <c r="H15367">
        <v>207</v>
      </c>
      <c r="I15367" s="119" t="s">
        <v>4726</v>
      </c>
      <c r="J15367" s="119" t="s">
        <v>17</v>
      </c>
      <c r="K15367" s="1">
        <v>46255.758941458334</v>
      </c>
      <c r="L15367">
        <v>0</v>
      </c>
      <c r="M15367">
        <v>0</v>
      </c>
      <c r="N15367">
        <v>0</v>
      </c>
      <c r="O15367">
        <v>0</v>
      </c>
      <c r="P15367" s="119" t="s">
        <v>20254</v>
      </c>
    </row>
    <row r="15368" spans="1:16" x14ac:dyDescent="0.25">
      <c r="A15368">
        <v>30723</v>
      </c>
      <c r="B15368" s="119" t="s">
        <v>9440</v>
      </c>
      <c r="C15368">
        <v>10</v>
      </c>
      <c r="E15368">
        <v>215</v>
      </c>
      <c r="F15368">
        <v>15</v>
      </c>
      <c r="G15368">
        <v>880</v>
      </c>
      <c r="H15368">
        <v>623</v>
      </c>
      <c r="I15368" s="119" t="s">
        <v>4726</v>
      </c>
      <c r="J15368" s="119" t="s">
        <v>17</v>
      </c>
      <c r="K15368" s="1">
        <v>46255.758941458334</v>
      </c>
      <c r="L15368">
        <v>5</v>
      </c>
      <c r="M15368">
        <v>1</v>
      </c>
      <c r="N15368">
        <v>1</v>
      </c>
      <c r="O15368">
        <v>1</v>
      </c>
      <c r="P15368" s="119" t="s">
        <v>20254</v>
      </c>
    </row>
    <row r="15369" spans="1:16" x14ac:dyDescent="0.25">
      <c r="A15369">
        <v>30724</v>
      </c>
      <c r="B15369" s="119" t="s">
        <v>9440</v>
      </c>
      <c r="C15369">
        <v>15</v>
      </c>
      <c r="E15369">
        <v>135</v>
      </c>
      <c r="F15369">
        <v>19</v>
      </c>
      <c r="G15369">
        <v>588</v>
      </c>
      <c r="H15369">
        <v>218</v>
      </c>
      <c r="I15369" s="119" t="s">
        <v>4726</v>
      </c>
      <c r="J15369" s="119" t="s">
        <v>17</v>
      </c>
      <c r="K15369" s="1">
        <v>46255.758941458334</v>
      </c>
      <c r="L15369">
        <v>2</v>
      </c>
      <c r="M15369">
        <v>0</v>
      </c>
      <c r="N15369">
        <v>0</v>
      </c>
      <c r="O15369">
        <v>0</v>
      </c>
      <c r="P15369" s="119" t="s">
        <v>20254</v>
      </c>
    </row>
    <row r="15370" spans="1:16" x14ac:dyDescent="0.25">
      <c r="A15370">
        <v>30725</v>
      </c>
      <c r="B15370" s="119" t="s">
        <v>9440</v>
      </c>
      <c r="C15370">
        <v>20</v>
      </c>
      <c r="E15370">
        <v>0</v>
      </c>
      <c r="F15370">
        <v>0</v>
      </c>
      <c r="G15370">
        <v>173</v>
      </c>
      <c r="H15370">
        <v>274</v>
      </c>
      <c r="I15370" s="119" t="s">
        <v>4726</v>
      </c>
      <c r="J15370" s="119" t="s">
        <v>17</v>
      </c>
      <c r="K15370" s="1">
        <v>46255.758941458334</v>
      </c>
      <c r="L15370">
        <v>0</v>
      </c>
      <c r="M15370">
        <v>0</v>
      </c>
      <c r="N15370">
        <v>0</v>
      </c>
      <c r="O15370">
        <v>0</v>
      </c>
      <c r="P15370" s="119" t="s">
        <v>20254</v>
      </c>
    </row>
    <row r="15371" spans="1:16" x14ac:dyDescent="0.25">
      <c r="A15371">
        <v>30726</v>
      </c>
      <c r="B15371" s="119" t="s">
        <v>9441</v>
      </c>
      <c r="C15371">
        <v>25</v>
      </c>
      <c r="E15371">
        <v>415</v>
      </c>
      <c r="F15371">
        <v>27</v>
      </c>
      <c r="G15371">
        <v>232</v>
      </c>
      <c r="H15371">
        <v>865</v>
      </c>
      <c r="I15371" s="119" t="s">
        <v>4726</v>
      </c>
      <c r="J15371" s="119" t="s">
        <v>17</v>
      </c>
      <c r="K15371" s="1">
        <v>46255.758941458334</v>
      </c>
      <c r="L15371">
        <v>0</v>
      </c>
      <c r="M15371">
        <v>3</v>
      </c>
      <c r="N15371">
        <v>0</v>
      </c>
      <c r="O15371">
        <v>0</v>
      </c>
      <c r="P15371" s="119" t="s">
        <v>20254</v>
      </c>
    </row>
    <row r="15372" spans="1:16" x14ac:dyDescent="0.25">
      <c r="A15372">
        <v>30727</v>
      </c>
      <c r="B15372" s="119" t="s">
        <v>9441</v>
      </c>
      <c r="C15372">
        <v>30</v>
      </c>
      <c r="E15372">
        <v>548</v>
      </c>
      <c r="F15372">
        <v>34</v>
      </c>
      <c r="G15372">
        <v>462</v>
      </c>
      <c r="H15372">
        <v>527</v>
      </c>
      <c r="I15372" s="119" t="s">
        <v>4726</v>
      </c>
      <c r="J15372" s="119" t="s">
        <v>17</v>
      </c>
      <c r="K15372" s="1">
        <v>46255.758941458334</v>
      </c>
      <c r="L15372">
        <v>1</v>
      </c>
      <c r="M15372">
        <v>1</v>
      </c>
      <c r="N15372">
        <v>0</v>
      </c>
      <c r="O15372">
        <v>0</v>
      </c>
      <c r="P15372" s="119" t="s">
        <v>20254</v>
      </c>
    </row>
    <row r="15373" spans="1:16" x14ac:dyDescent="0.25">
      <c r="A15373">
        <v>30728</v>
      </c>
      <c r="B15373" s="119" t="s">
        <v>9441</v>
      </c>
      <c r="C15373">
        <v>35</v>
      </c>
      <c r="E15373">
        <v>512</v>
      </c>
      <c r="F15373">
        <v>31</v>
      </c>
      <c r="G15373">
        <v>262</v>
      </c>
      <c r="H15373">
        <v>131</v>
      </c>
      <c r="I15373" s="119" t="s">
        <v>4726</v>
      </c>
      <c r="J15373" s="119" t="s">
        <v>17</v>
      </c>
      <c r="K15373" s="1">
        <v>46255.758941458334</v>
      </c>
      <c r="L15373">
        <v>1</v>
      </c>
      <c r="M15373">
        <v>0</v>
      </c>
      <c r="N15373">
        <v>0</v>
      </c>
      <c r="O15373">
        <v>0</v>
      </c>
      <c r="P15373" s="119" t="s">
        <v>20254</v>
      </c>
    </row>
    <row r="15374" spans="1:16" x14ac:dyDescent="0.25">
      <c r="A15374">
        <v>30729</v>
      </c>
      <c r="B15374" s="119" t="s">
        <v>9441</v>
      </c>
      <c r="C15374">
        <v>40</v>
      </c>
      <c r="E15374">
        <v>1152</v>
      </c>
      <c r="F15374">
        <v>40</v>
      </c>
      <c r="G15374">
        <v>108</v>
      </c>
      <c r="H15374">
        <v>435</v>
      </c>
      <c r="I15374" s="119" t="s">
        <v>4726</v>
      </c>
      <c r="J15374" s="119" t="s">
        <v>17</v>
      </c>
      <c r="K15374" s="1">
        <v>46255.758941458334</v>
      </c>
      <c r="L15374">
        <v>0</v>
      </c>
      <c r="M15374">
        <v>2</v>
      </c>
      <c r="N15374">
        <v>0</v>
      </c>
      <c r="O15374">
        <v>1</v>
      </c>
      <c r="P15374" s="119" t="s">
        <v>20254</v>
      </c>
    </row>
    <row r="15375" spans="1:16" x14ac:dyDescent="0.25">
      <c r="A15375">
        <v>30730</v>
      </c>
      <c r="B15375" s="119" t="s">
        <v>9441</v>
      </c>
      <c r="C15375">
        <v>45</v>
      </c>
      <c r="E15375">
        <v>676</v>
      </c>
      <c r="F15375">
        <v>39</v>
      </c>
      <c r="G15375">
        <v>216</v>
      </c>
      <c r="H15375">
        <v>330</v>
      </c>
      <c r="I15375" s="119" t="s">
        <v>4726</v>
      </c>
      <c r="J15375" s="119" t="s">
        <v>17</v>
      </c>
      <c r="K15375" s="1">
        <v>46255.758941458334</v>
      </c>
      <c r="L15375">
        <v>0</v>
      </c>
      <c r="M15375">
        <v>0</v>
      </c>
      <c r="N15375">
        <v>0</v>
      </c>
      <c r="O15375">
        <v>0</v>
      </c>
      <c r="P15375" s="119" t="s">
        <v>20254</v>
      </c>
    </row>
    <row r="15376" spans="1:16" x14ac:dyDescent="0.25">
      <c r="A15376">
        <v>30731</v>
      </c>
      <c r="B15376" s="119" t="s">
        <v>9441</v>
      </c>
      <c r="C15376">
        <v>50</v>
      </c>
      <c r="E15376">
        <v>472</v>
      </c>
      <c r="F15376">
        <v>44</v>
      </c>
      <c r="G15376">
        <v>146</v>
      </c>
      <c r="H15376">
        <v>733</v>
      </c>
      <c r="I15376" s="119" t="s">
        <v>4726</v>
      </c>
      <c r="J15376" s="119" t="s">
        <v>17</v>
      </c>
      <c r="K15376" s="1">
        <v>46255.758941458334</v>
      </c>
      <c r="L15376">
        <v>1</v>
      </c>
      <c r="M15376">
        <v>0</v>
      </c>
      <c r="N15376">
        <v>0</v>
      </c>
      <c r="O15376">
        <v>0</v>
      </c>
      <c r="P15376" s="119" t="s">
        <v>20254</v>
      </c>
    </row>
    <row r="15377" spans="1:16" x14ac:dyDescent="0.25">
      <c r="A15377">
        <v>30732</v>
      </c>
      <c r="B15377" s="119" t="s">
        <v>9441</v>
      </c>
      <c r="C15377">
        <v>55</v>
      </c>
      <c r="E15377">
        <v>559</v>
      </c>
      <c r="F15377">
        <v>47</v>
      </c>
      <c r="G15377">
        <v>250</v>
      </c>
      <c r="H15377">
        <v>742</v>
      </c>
      <c r="I15377" s="119" t="s">
        <v>4726</v>
      </c>
      <c r="J15377" s="119" t="s">
        <v>17</v>
      </c>
      <c r="K15377" s="1">
        <v>46255.758941458334</v>
      </c>
      <c r="L15377">
        <v>1</v>
      </c>
      <c r="M15377">
        <v>0</v>
      </c>
      <c r="N15377">
        <v>0</v>
      </c>
      <c r="O15377">
        <v>0</v>
      </c>
      <c r="P15377" s="119" t="s">
        <v>20254</v>
      </c>
    </row>
    <row r="15378" spans="1:16" x14ac:dyDescent="0.25">
      <c r="A15378">
        <v>30733</v>
      </c>
      <c r="B15378" s="119" t="s">
        <v>9441</v>
      </c>
      <c r="C15378">
        <v>60</v>
      </c>
      <c r="E15378">
        <v>419</v>
      </c>
      <c r="F15378">
        <v>48</v>
      </c>
      <c r="G15378">
        <v>394</v>
      </c>
      <c r="H15378">
        <v>982</v>
      </c>
      <c r="I15378" s="119" t="s">
        <v>4726</v>
      </c>
      <c r="J15378" s="119" t="s">
        <v>17</v>
      </c>
      <c r="K15378" s="1">
        <v>46255.758941458334</v>
      </c>
      <c r="L15378">
        <v>1</v>
      </c>
      <c r="M15378">
        <v>0</v>
      </c>
      <c r="N15378">
        <v>0</v>
      </c>
      <c r="O15378">
        <v>0</v>
      </c>
      <c r="P15378" s="119" t="s">
        <v>20254</v>
      </c>
    </row>
    <row r="15379" spans="1:16" x14ac:dyDescent="0.25">
      <c r="A15379">
        <v>30734</v>
      </c>
      <c r="B15379" s="119" t="s">
        <v>9442</v>
      </c>
      <c r="C15379">
        <v>65</v>
      </c>
      <c r="E15379">
        <v>0</v>
      </c>
      <c r="F15379">
        <v>0</v>
      </c>
      <c r="G15379">
        <v>89</v>
      </c>
      <c r="H15379">
        <v>199</v>
      </c>
      <c r="I15379" s="119" t="s">
        <v>4726</v>
      </c>
      <c r="J15379" s="119" t="s">
        <v>17</v>
      </c>
      <c r="K15379" s="1">
        <v>46255.758941458334</v>
      </c>
      <c r="L15379">
        <v>0</v>
      </c>
      <c r="M15379">
        <v>0</v>
      </c>
      <c r="N15379">
        <v>0</v>
      </c>
      <c r="O15379">
        <v>0</v>
      </c>
      <c r="P15379" s="119" t="s">
        <v>20254</v>
      </c>
    </row>
    <row r="15380" spans="1:16" x14ac:dyDescent="0.25">
      <c r="A15380">
        <v>30735</v>
      </c>
      <c r="B15380" s="119" t="s">
        <v>9442</v>
      </c>
      <c r="C15380">
        <v>70</v>
      </c>
      <c r="E15380">
        <v>476</v>
      </c>
      <c r="F15380">
        <v>56</v>
      </c>
      <c r="G15380">
        <v>181</v>
      </c>
      <c r="H15380">
        <v>995</v>
      </c>
      <c r="I15380" s="119" t="s">
        <v>4726</v>
      </c>
      <c r="J15380" s="119" t="s">
        <v>17</v>
      </c>
      <c r="K15380" s="1">
        <v>46255.758941458334</v>
      </c>
      <c r="L15380">
        <v>0</v>
      </c>
      <c r="M15380">
        <v>1</v>
      </c>
      <c r="N15380">
        <v>0</v>
      </c>
      <c r="O15380">
        <v>1</v>
      </c>
      <c r="P15380" s="119" t="s">
        <v>20254</v>
      </c>
    </row>
    <row r="15381" spans="1:16" x14ac:dyDescent="0.25">
      <c r="A15381">
        <v>30736</v>
      </c>
      <c r="B15381" s="119" t="s">
        <v>9442</v>
      </c>
      <c r="C15381">
        <v>75</v>
      </c>
      <c r="E15381">
        <v>492</v>
      </c>
      <c r="F15381">
        <v>60</v>
      </c>
      <c r="G15381">
        <v>132</v>
      </c>
      <c r="H15381">
        <v>1093</v>
      </c>
      <c r="I15381" s="119" t="s">
        <v>4726</v>
      </c>
      <c r="J15381" s="119" t="s">
        <v>17</v>
      </c>
      <c r="K15381" s="1">
        <v>46255.758941458334</v>
      </c>
      <c r="L15381">
        <v>1</v>
      </c>
      <c r="M15381">
        <v>0</v>
      </c>
      <c r="N15381">
        <v>0</v>
      </c>
      <c r="O15381">
        <v>0</v>
      </c>
      <c r="P15381" s="119" t="s">
        <v>20254</v>
      </c>
    </row>
    <row r="15382" spans="1:16" x14ac:dyDescent="0.25">
      <c r="A15382">
        <v>30737</v>
      </c>
      <c r="B15382" s="119" t="s">
        <v>9442</v>
      </c>
      <c r="C15382">
        <v>80</v>
      </c>
      <c r="E15382">
        <v>0</v>
      </c>
      <c r="F15382">
        <v>0</v>
      </c>
      <c r="G15382">
        <v>1046</v>
      </c>
      <c r="H15382">
        <v>106</v>
      </c>
      <c r="I15382" s="119" t="s">
        <v>4726</v>
      </c>
      <c r="J15382" s="119" t="s">
        <v>17</v>
      </c>
      <c r="K15382" s="1">
        <v>46255.758941458334</v>
      </c>
      <c r="L15382">
        <v>0</v>
      </c>
      <c r="M15382">
        <v>0</v>
      </c>
      <c r="N15382">
        <v>0</v>
      </c>
      <c r="O15382">
        <v>0</v>
      </c>
      <c r="P15382" s="119" t="s">
        <v>20254</v>
      </c>
    </row>
    <row r="15383" spans="1:16" x14ac:dyDescent="0.25">
      <c r="A15383">
        <v>30738</v>
      </c>
      <c r="B15383" s="119" t="s">
        <v>9442</v>
      </c>
      <c r="C15383">
        <v>80</v>
      </c>
      <c r="E15383">
        <v>979</v>
      </c>
      <c r="F15383">
        <v>130</v>
      </c>
      <c r="G15383">
        <v>104</v>
      </c>
      <c r="H15383">
        <v>5534</v>
      </c>
      <c r="I15383" s="119" t="s">
        <v>4726</v>
      </c>
      <c r="J15383" s="119" t="s">
        <v>17</v>
      </c>
      <c r="K15383" s="1">
        <v>46255.758941458334</v>
      </c>
      <c r="L15383">
        <v>0</v>
      </c>
      <c r="M15383">
        <v>0</v>
      </c>
      <c r="N15383">
        <v>0</v>
      </c>
      <c r="O15383">
        <v>0</v>
      </c>
      <c r="P15383" s="119" t="s">
        <v>20254</v>
      </c>
    </row>
    <row r="15384" spans="1:16" x14ac:dyDescent="0.25">
      <c r="A15384">
        <v>30739</v>
      </c>
      <c r="B15384" s="119" t="s">
        <v>9458</v>
      </c>
      <c r="C15384">
        <v>0</v>
      </c>
      <c r="E15384">
        <v>754</v>
      </c>
      <c r="F15384">
        <v>13</v>
      </c>
      <c r="G15384">
        <v>799</v>
      </c>
      <c r="H15384">
        <v>69</v>
      </c>
      <c r="I15384" s="119" t="s">
        <v>4726</v>
      </c>
      <c r="J15384" s="119" t="s">
        <v>17</v>
      </c>
      <c r="K15384" s="1">
        <v>46255.758941458334</v>
      </c>
      <c r="L15384">
        <v>0</v>
      </c>
      <c r="M15384">
        <v>1</v>
      </c>
      <c r="N15384">
        <v>0</v>
      </c>
      <c r="O15384">
        <v>1</v>
      </c>
      <c r="P15384" s="119" t="s">
        <v>20254</v>
      </c>
    </row>
    <row r="15385" spans="1:16" x14ac:dyDescent="0.25">
      <c r="A15385">
        <v>30740</v>
      </c>
      <c r="B15385" s="119" t="s">
        <v>9458</v>
      </c>
      <c r="C15385">
        <v>10</v>
      </c>
      <c r="E15385">
        <v>6527</v>
      </c>
      <c r="F15385">
        <v>16</v>
      </c>
      <c r="G15385">
        <v>1018</v>
      </c>
      <c r="H15385">
        <v>174</v>
      </c>
      <c r="I15385" s="119" t="s">
        <v>4726</v>
      </c>
      <c r="J15385" s="119" t="s">
        <v>17</v>
      </c>
      <c r="K15385" s="1">
        <v>46255.758941458334</v>
      </c>
      <c r="L15385">
        <v>4</v>
      </c>
      <c r="M15385">
        <v>2</v>
      </c>
      <c r="N15385">
        <v>1</v>
      </c>
      <c r="O15385">
        <v>1</v>
      </c>
      <c r="P15385" s="119" t="s">
        <v>20254</v>
      </c>
    </row>
    <row r="15386" spans="1:16" x14ac:dyDescent="0.25">
      <c r="A15386">
        <v>30741</v>
      </c>
      <c r="B15386" s="119" t="s">
        <v>9458</v>
      </c>
      <c r="C15386">
        <v>15</v>
      </c>
      <c r="E15386">
        <v>121</v>
      </c>
      <c r="F15386">
        <v>18</v>
      </c>
      <c r="G15386">
        <v>289</v>
      </c>
      <c r="H15386">
        <v>157</v>
      </c>
      <c r="I15386" s="119" t="s">
        <v>4726</v>
      </c>
      <c r="J15386" s="119" t="s">
        <v>17</v>
      </c>
      <c r="K15386" s="1">
        <v>46255.758941458334</v>
      </c>
      <c r="L15386">
        <v>1</v>
      </c>
      <c r="M15386">
        <v>2</v>
      </c>
      <c r="N15386">
        <v>1</v>
      </c>
      <c r="O15386">
        <v>1</v>
      </c>
      <c r="P15386" s="119" t="s">
        <v>20254</v>
      </c>
    </row>
    <row r="15387" spans="1:16" x14ac:dyDescent="0.25">
      <c r="A15387">
        <v>30742</v>
      </c>
      <c r="B15387" s="119" t="s">
        <v>9458</v>
      </c>
      <c r="C15387">
        <v>20</v>
      </c>
      <c r="E15387">
        <v>77</v>
      </c>
      <c r="F15387">
        <v>22</v>
      </c>
      <c r="G15387">
        <v>556</v>
      </c>
      <c r="H15387">
        <v>321</v>
      </c>
      <c r="I15387" s="119" t="s">
        <v>4726</v>
      </c>
      <c r="J15387" s="119" t="s">
        <v>17</v>
      </c>
      <c r="K15387" s="1">
        <v>46255.758941458334</v>
      </c>
      <c r="L15387">
        <v>0</v>
      </c>
      <c r="M15387">
        <v>0</v>
      </c>
      <c r="N15387">
        <v>0</v>
      </c>
      <c r="O15387">
        <v>0</v>
      </c>
      <c r="P15387" s="119" t="s">
        <v>20254</v>
      </c>
    </row>
    <row r="15388" spans="1:16" x14ac:dyDescent="0.25">
      <c r="A15388">
        <v>30743</v>
      </c>
      <c r="B15388" s="119" t="s">
        <v>9459</v>
      </c>
      <c r="C15388">
        <v>25</v>
      </c>
      <c r="E15388">
        <v>1219</v>
      </c>
      <c r="F15388">
        <v>54</v>
      </c>
      <c r="G15388">
        <v>96</v>
      </c>
      <c r="H15388">
        <v>9886</v>
      </c>
      <c r="I15388" s="119" t="s">
        <v>4726</v>
      </c>
      <c r="J15388" s="119" t="s">
        <v>17</v>
      </c>
      <c r="K15388" s="1">
        <v>46255.758941458334</v>
      </c>
      <c r="L15388">
        <v>1</v>
      </c>
      <c r="M15388">
        <v>1</v>
      </c>
      <c r="N15388">
        <v>1</v>
      </c>
      <c r="O15388">
        <v>0</v>
      </c>
      <c r="P15388" s="119" t="s">
        <v>20254</v>
      </c>
    </row>
    <row r="15389" spans="1:16" x14ac:dyDescent="0.25">
      <c r="A15389">
        <v>30744</v>
      </c>
      <c r="B15389" s="119" t="s">
        <v>9459</v>
      </c>
      <c r="C15389">
        <v>30</v>
      </c>
      <c r="E15389">
        <v>407</v>
      </c>
      <c r="F15389">
        <v>29</v>
      </c>
      <c r="G15389">
        <v>95</v>
      </c>
      <c r="H15389">
        <v>829</v>
      </c>
      <c r="I15389" s="119" t="s">
        <v>4726</v>
      </c>
      <c r="J15389" s="119" t="s">
        <v>17</v>
      </c>
      <c r="K15389" s="1">
        <v>46255.758941458334</v>
      </c>
      <c r="L15389">
        <v>0</v>
      </c>
      <c r="M15389">
        <v>0</v>
      </c>
      <c r="N15389">
        <v>0</v>
      </c>
      <c r="O15389">
        <v>0</v>
      </c>
      <c r="P15389" s="119" t="s">
        <v>20254</v>
      </c>
    </row>
    <row r="15390" spans="1:16" x14ac:dyDescent="0.25">
      <c r="A15390">
        <v>30745</v>
      </c>
      <c r="B15390" s="119" t="s">
        <v>9459</v>
      </c>
      <c r="C15390">
        <v>35</v>
      </c>
      <c r="E15390">
        <v>517</v>
      </c>
      <c r="F15390">
        <v>31</v>
      </c>
      <c r="G15390">
        <v>296</v>
      </c>
      <c r="H15390">
        <v>422</v>
      </c>
      <c r="I15390" s="119" t="s">
        <v>4726</v>
      </c>
      <c r="J15390" s="119" t="s">
        <v>17</v>
      </c>
      <c r="K15390" s="1">
        <v>46255.758941458334</v>
      </c>
      <c r="L15390">
        <v>0</v>
      </c>
      <c r="M15390">
        <v>0</v>
      </c>
      <c r="N15390">
        <v>0</v>
      </c>
      <c r="O15390">
        <v>0</v>
      </c>
      <c r="P15390" s="119" t="s">
        <v>20254</v>
      </c>
    </row>
    <row r="15391" spans="1:16" x14ac:dyDescent="0.25">
      <c r="A15391">
        <v>30746</v>
      </c>
      <c r="B15391" s="119" t="s">
        <v>9459</v>
      </c>
      <c r="C15391">
        <v>40</v>
      </c>
      <c r="E15391">
        <v>240</v>
      </c>
      <c r="F15391">
        <v>35</v>
      </c>
      <c r="G15391">
        <v>160</v>
      </c>
      <c r="H15391">
        <v>442</v>
      </c>
      <c r="I15391" s="119" t="s">
        <v>4726</v>
      </c>
      <c r="J15391" s="119" t="s">
        <v>17</v>
      </c>
      <c r="K15391" s="1">
        <v>46255.758941458334</v>
      </c>
      <c r="L15391">
        <v>0</v>
      </c>
      <c r="M15391">
        <v>0</v>
      </c>
      <c r="N15391">
        <v>0</v>
      </c>
      <c r="O15391">
        <v>0</v>
      </c>
      <c r="P15391" s="119" t="s">
        <v>20254</v>
      </c>
    </row>
    <row r="15392" spans="1:16" x14ac:dyDescent="0.25">
      <c r="A15392">
        <v>30747</v>
      </c>
      <c r="B15392" s="119" t="s">
        <v>9459</v>
      </c>
      <c r="C15392">
        <v>45</v>
      </c>
      <c r="E15392">
        <v>525</v>
      </c>
      <c r="F15392">
        <v>45</v>
      </c>
      <c r="G15392">
        <v>102</v>
      </c>
      <c r="H15392">
        <v>9455</v>
      </c>
      <c r="I15392" s="119" t="s">
        <v>4726</v>
      </c>
      <c r="J15392" s="119" t="s">
        <v>17</v>
      </c>
      <c r="K15392" s="1">
        <v>46255.758941458334</v>
      </c>
      <c r="L15392">
        <v>0</v>
      </c>
      <c r="M15392">
        <v>0</v>
      </c>
      <c r="N15392">
        <v>0</v>
      </c>
      <c r="O15392">
        <v>0</v>
      </c>
      <c r="P15392" s="119" t="s">
        <v>20254</v>
      </c>
    </row>
    <row r="15393" spans="1:16" x14ac:dyDescent="0.25">
      <c r="A15393">
        <v>30748</v>
      </c>
      <c r="B15393" s="119" t="s">
        <v>9459</v>
      </c>
      <c r="C15393">
        <v>50</v>
      </c>
      <c r="E15393">
        <v>255</v>
      </c>
      <c r="F15393">
        <v>40</v>
      </c>
      <c r="G15393">
        <v>389</v>
      </c>
      <c r="H15393">
        <v>332</v>
      </c>
      <c r="I15393" s="119" t="s">
        <v>4726</v>
      </c>
      <c r="J15393" s="119" t="s">
        <v>17</v>
      </c>
      <c r="K15393" s="1">
        <v>46255.758941458334</v>
      </c>
      <c r="L15393">
        <v>0</v>
      </c>
      <c r="M15393">
        <v>2</v>
      </c>
      <c r="N15393">
        <v>0</v>
      </c>
      <c r="O15393">
        <v>1</v>
      </c>
      <c r="P15393" s="119" t="s">
        <v>20254</v>
      </c>
    </row>
    <row r="15394" spans="1:16" x14ac:dyDescent="0.25">
      <c r="A15394">
        <v>30749</v>
      </c>
      <c r="B15394" s="119" t="s">
        <v>9459</v>
      </c>
      <c r="C15394">
        <v>55</v>
      </c>
      <c r="E15394">
        <v>453</v>
      </c>
      <c r="F15394">
        <v>44</v>
      </c>
      <c r="G15394">
        <v>256</v>
      </c>
      <c r="H15394">
        <v>1969</v>
      </c>
      <c r="I15394" s="119" t="s">
        <v>4726</v>
      </c>
      <c r="J15394" s="119" t="s">
        <v>17</v>
      </c>
      <c r="K15394" s="1">
        <v>46255.758941458334</v>
      </c>
      <c r="L15394">
        <v>0</v>
      </c>
      <c r="M15394">
        <v>0</v>
      </c>
      <c r="N15394">
        <v>0</v>
      </c>
      <c r="O15394">
        <v>0</v>
      </c>
      <c r="P15394" s="119" t="s">
        <v>20254</v>
      </c>
    </row>
    <row r="15395" spans="1:16" x14ac:dyDescent="0.25">
      <c r="A15395">
        <v>30750</v>
      </c>
      <c r="B15395" s="119" t="s">
        <v>9459</v>
      </c>
      <c r="C15395">
        <v>60</v>
      </c>
      <c r="E15395">
        <v>207</v>
      </c>
      <c r="F15395">
        <v>46</v>
      </c>
      <c r="G15395">
        <v>56</v>
      </c>
      <c r="H15395">
        <v>159918</v>
      </c>
      <c r="I15395" s="119" t="s">
        <v>4726</v>
      </c>
      <c r="J15395" s="119" t="s">
        <v>17</v>
      </c>
      <c r="K15395" s="1">
        <v>46255.758941458334</v>
      </c>
      <c r="L15395">
        <v>0</v>
      </c>
      <c r="M15395">
        <v>0</v>
      </c>
      <c r="N15395">
        <v>0</v>
      </c>
      <c r="O15395">
        <v>0</v>
      </c>
      <c r="P15395" s="119" t="s">
        <v>20254</v>
      </c>
    </row>
    <row r="15396" spans="1:16" x14ac:dyDescent="0.25">
      <c r="A15396">
        <v>30751</v>
      </c>
      <c r="B15396" s="119" t="s">
        <v>9460</v>
      </c>
      <c r="C15396">
        <v>65</v>
      </c>
      <c r="E15396">
        <v>223</v>
      </c>
      <c r="F15396">
        <v>50</v>
      </c>
      <c r="G15396">
        <v>238</v>
      </c>
      <c r="H15396">
        <v>300</v>
      </c>
      <c r="I15396" s="119" t="s">
        <v>4726</v>
      </c>
      <c r="J15396" s="119" t="s">
        <v>17</v>
      </c>
      <c r="K15396" s="1">
        <v>46255.758941458334</v>
      </c>
      <c r="L15396">
        <v>1</v>
      </c>
      <c r="M15396">
        <v>0</v>
      </c>
      <c r="N15396">
        <v>1</v>
      </c>
      <c r="O15396">
        <v>0</v>
      </c>
      <c r="P15396" s="119" t="s">
        <v>20254</v>
      </c>
    </row>
    <row r="15397" spans="1:16" x14ac:dyDescent="0.25">
      <c r="A15397">
        <v>30752</v>
      </c>
      <c r="B15397" s="119" t="s">
        <v>9460</v>
      </c>
      <c r="C15397">
        <v>70</v>
      </c>
      <c r="E15397">
        <v>730</v>
      </c>
      <c r="F15397">
        <v>59</v>
      </c>
      <c r="G15397">
        <v>168</v>
      </c>
      <c r="H15397">
        <v>981</v>
      </c>
      <c r="I15397" s="119" t="s">
        <v>4726</v>
      </c>
      <c r="J15397" s="119" t="s">
        <v>17</v>
      </c>
      <c r="K15397" s="1">
        <v>46255.758941458334</v>
      </c>
      <c r="L15397">
        <v>0</v>
      </c>
      <c r="M15397">
        <v>0</v>
      </c>
      <c r="N15397">
        <v>0</v>
      </c>
      <c r="O15397">
        <v>0</v>
      </c>
      <c r="P15397" s="119" t="s">
        <v>20254</v>
      </c>
    </row>
    <row r="15398" spans="1:16" x14ac:dyDescent="0.25">
      <c r="A15398">
        <v>30753</v>
      </c>
      <c r="B15398" s="119" t="s">
        <v>9460</v>
      </c>
      <c r="C15398">
        <v>75</v>
      </c>
      <c r="E15398">
        <v>282</v>
      </c>
      <c r="F15398">
        <v>56</v>
      </c>
      <c r="G15398">
        <v>97</v>
      </c>
      <c r="H15398">
        <v>517</v>
      </c>
      <c r="I15398" s="119" t="s">
        <v>4726</v>
      </c>
      <c r="J15398" s="119" t="s">
        <v>17</v>
      </c>
      <c r="K15398" s="1">
        <v>46255.758941458334</v>
      </c>
      <c r="L15398">
        <v>0</v>
      </c>
      <c r="M15398">
        <v>0</v>
      </c>
      <c r="N15398">
        <v>0</v>
      </c>
      <c r="O15398">
        <v>0</v>
      </c>
      <c r="P15398" s="119" t="s">
        <v>20254</v>
      </c>
    </row>
    <row r="15399" spans="1:16" x14ac:dyDescent="0.25">
      <c r="A15399">
        <v>30754</v>
      </c>
      <c r="B15399" s="119" t="s">
        <v>9460</v>
      </c>
      <c r="C15399">
        <v>80</v>
      </c>
      <c r="E15399">
        <v>0</v>
      </c>
      <c r="F15399">
        <v>0</v>
      </c>
      <c r="G15399">
        <v>1034</v>
      </c>
      <c r="H15399">
        <v>60</v>
      </c>
      <c r="I15399" s="119" t="s">
        <v>4726</v>
      </c>
      <c r="J15399" s="119" t="s">
        <v>17</v>
      </c>
      <c r="K15399" s="1">
        <v>46255.758941458334</v>
      </c>
      <c r="L15399">
        <v>0</v>
      </c>
      <c r="M15399">
        <v>4</v>
      </c>
      <c r="N15399">
        <v>0</v>
      </c>
      <c r="O15399">
        <v>0</v>
      </c>
      <c r="P15399" s="119" t="s">
        <v>20254</v>
      </c>
    </row>
    <row r="15400" spans="1:16" x14ac:dyDescent="0.25">
      <c r="A15400">
        <v>30755</v>
      </c>
      <c r="B15400" s="119" t="s">
        <v>9460</v>
      </c>
      <c r="C15400">
        <v>80</v>
      </c>
      <c r="E15400">
        <v>533</v>
      </c>
      <c r="F15400">
        <v>180</v>
      </c>
      <c r="G15400">
        <v>180</v>
      </c>
      <c r="H15400">
        <v>2570</v>
      </c>
      <c r="I15400" s="119" t="s">
        <v>4726</v>
      </c>
      <c r="J15400" s="119" t="s">
        <v>17</v>
      </c>
      <c r="K15400" s="1">
        <v>46255.758941458334</v>
      </c>
      <c r="L15400">
        <v>0</v>
      </c>
      <c r="M15400">
        <v>0</v>
      </c>
      <c r="N15400">
        <v>0</v>
      </c>
      <c r="O15400">
        <v>0</v>
      </c>
      <c r="P15400" s="119" t="s">
        <v>20254</v>
      </c>
    </row>
    <row r="15401" spans="1:16" x14ac:dyDescent="0.25">
      <c r="A15401">
        <v>30756</v>
      </c>
      <c r="B15401" s="119" t="s">
        <v>9425</v>
      </c>
      <c r="C15401">
        <v>0</v>
      </c>
      <c r="E15401">
        <v>1244</v>
      </c>
      <c r="F15401">
        <v>11</v>
      </c>
      <c r="G15401">
        <v>1041</v>
      </c>
      <c r="H15401">
        <v>49</v>
      </c>
      <c r="I15401" s="119" t="s">
        <v>4726</v>
      </c>
      <c r="J15401" s="119" t="s">
        <v>17</v>
      </c>
      <c r="K15401" s="1">
        <v>46255.758941458334</v>
      </c>
      <c r="L15401">
        <v>2</v>
      </c>
      <c r="M15401">
        <v>0</v>
      </c>
      <c r="N15401">
        <v>2</v>
      </c>
      <c r="O15401">
        <v>0</v>
      </c>
      <c r="P15401" s="119" t="s">
        <v>20254</v>
      </c>
    </row>
    <row r="15402" spans="1:16" x14ac:dyDescent="0.25">
      <c r="A15402">
        <v>30757</v>
      </c>
      <c r="B15402" s="119" t="s">
        <v>9425</v>
      </c>
      <c r="C15402">
        <v>10</v>
      </c>
      <c r="E15402">
        <v>2719</v>
      </c>
      <c r="F15402">
        <v>15</v>
      </c>
      <c r="G15402">
        <v>241</v>
      </c>
      <c r="H15402">
        <v>39</v>
      </c>
      <c r="I15402" s="119" t="s">
        <v>4726</v>
      </c>
      <c r="J15402" s="119" t="s">
        <v>17</v>
      </c>
      <c r="K15402" s="1">
        <v>46255.758941458334</v>
      </c>
      <c r="L15402">
        <v>0</v>
      </c>
      <c r="M15402">
        <v>4</v>
      </c>
      <c r="N15402">
        <v>0</v>
      </c>
      <c r="O15402">
        <v>4</v>
      </c>
      <c r="P15402" s="119" t="s">
        <v>20254</v>
      </c>
    </row>
    <row r="15403" spans="1:16" x14ac:dyDescent="0.25">
      <c r="A15403">
        <v>30759</v>
      </c>
      <c r="B15403" s="119" t="s">
        <v>9425</v>
      </c>
      <c r="C15403">
        <v>15</v>
      </c>
      <c r="E15403">
        <v>45</v>
      </c>
      <c r="F15403">
        <v>11</v>
      </c>
      <c r="G15403">
        <v>1072</v>
      </c>
      <c r="H15403">
        <v>284</v>
      </c>
      <c r="I15403" s="119" t="s">
        <v>4726</v>
      </c>
      <c r="J15403" s="119" t="s">
        <v>17</v>
      </c>
      <c r="K15403" s="1">
        <v>46255.758941458334</v>
      </c>
      <c r="L15403">
        <v>0</v>
      </c>
      <c r="M15403">
        <v>1</v>
      </c>
      <c r="N15403">
        <v>0</v>
      </c>
      <c r="O15403">
        <v>1</v>
      </c>
      <c r="P15403" s="119" t="s">
        <v>20254</v>
      </c>
    </row>
    <row r="15404" spans="1:16" x14ac:dyDescent="0.25">
      <c r="A15404">
        <v>30761</v>
      </c>
      <c r="B15404" s="119" t="s">
        <v>9425</v>
      </c>
      <c r="C15404">
        <v>20</v>
      </c>
      <c r="E15404">
        <v>736</v>
      </c>
      <c r="F15404">
        <v>13</v>
      </c>
      <c r="G15404">
        <v>804</v>
      </c>
      <c r="H15404">
        <v>100</v>
      </c>
      <c r="I15404" s="119" t="s">
        <v>4726</v>
      </c>
      <c r="J15404" s="119" t="s">
        <v>17</v>
      </c>
      <c r="K15404" s="1">
        <v>46255.758941458334</v>
      </c>
      <c r="L15404">
        <v>0</v>
      </c>
      <c r="M15404">
        <v>5</v>
      </c>
      <c r="N15404">
        <v>0</v>
      </c>
      <c r="O15404">
        <v>3</v>
      </c>
      <c r="P15404" s="119" t="s">
        <v>20254</v>
      </c>
    </row>
    <row r="15405" spans="1:16" x14ac:dyDescent="0.25">
      <c r="A15405">
        <v>30763</v>
      </c>
      <c r="B15405" s="119" t="s">
        <v>9426</v>
      </c>
      <c r="C15405">
        <v>25</v>
      </c>
      <c r="E15405">
        <v>123</v>
      </c>
      <c r="F15405">
        <v>19</v>
      </c>
      <c r="G15405">
        <v>544</v>
      </c>
      <c r="H15405">
        <v>77</v>
      </c>
      <c r="I15405" s="119" t="s">
        <v>4726</v>
      </c>
      <c r="J15405" s="119" t="s">
        <v>17</v>
      </c>
      <c r="K15405" s="1">
        <v>46255.758941458334</v>
      </c>
      <c r="L15405">
        <v>0</v>
      </c>
      <c r="M15405">
        <v>0</v>
      </c>
      <c r="N15405">
        <v>0</v>
      </c>
      <c r="O15405">
        <v>0</v>
      </c>
      <c r="P15405" s="119" t="s">
        <v>20254</v>
      </c>
    </row>
    <row r="15406" spans="1:16" x14ac:dyDescent="0.25">
      <c r="A15406">
        <v>30765</v>
      </c>
      <c r="B15406" s="119" t="s">
        <v>9426</v>
      </c>
      <c r="C15406">
        <v>30</v>
      </c>
      <c r="E15406">
        <v>10</v>
      </c>
      <c r="F15406">
        <v>16</v>
      </c>
      <c r="G15406">
        <v>1034</v>
      </c>
      <c r="H15406">
        <v>98</v>
      </c>
      <c r="I15406" s="119" t="s">
        <v>4726</v>
      </c>
      <c r="J15406" s="119" t="s">
        <v>17</v>
      </c>
      <c r="K15406" s="1">
        <v>46255.758941458334</v>
      </c>
      <c r="L15406">
        <v>0</v>
      </c>
      <c r="M15406">
        <v>2</v>
      </c>
      <c r="N15406">
        <v>0</v>
      </c>
      <c r="O15406">
        <v>1</v>
      </c>
      <c r="P15406" s="119" t="s">
        <v>20254</v>
      </c>
    </row>
    <row r="15407" spans="1:16" x14ac:dyDescent="0.25">
      <c r="A15407">
        <v>30767</v>
      </c>
      <c r="B15407" s="119" t="s">
        <v>9426</v>
      </c>
      <c r="C15407">
        <v>35</v>
      </c>
      <c r="E15407">
        <v>1211</v>
      </c>
      <c r="F15407">
        <v>21</v>
      </c>
      <c r="G15407">
        <v>1065</v>
      </c>
      <c r="H15407">
        <v>168</v>
      </c>
      <c r="I15407" s="119" t="s">
        <v>4726</v>
      </c>
      <c r="J15407" s="119" t="s">
        <v>17</v>
      </c>
      <c r="K15407" s="1">
        <v>46255.758941458334</v>
      </c>
      <c r="L15407">
        <v>1</v>
      </c>
      <c r="M15407">
        <v>2</v>
      </c>
      <c r="N15407">
        <v>0</v>
      </c>
      <c r="O15407">
        <v>1</v>
      </c>
      <c r="P15407" s="119" t="s">
        <v>20254</v>
      </c>
    </row>
    <row r="15408" spans="1:16" x14ac:dyDescent="0.25">
      <c r="A15408">
        <v>30769</v>
      </c>
      <c r="B15408" s="119" t="s">
        <v>9426</v>
      </c>
      <c r="C15408">
        <v>40</v>
      </c>
      <c r="E15408">
        <v>6</v>
      </c>
      <c r="F15408">
        <v>23</v>
      </c>
      <c r="G15408">
        <v>405</v>
      </c>
      <c r="H15408">
        <v>259</v>
      </c>
      <c r="I15408" s="119" t="s">
        <v>4726</v>
      </c>
      <c r="J15408" s="119" t="s">
        <v>17</v>
      </c>
      <c r="K15408" s="1">
        <v>46255.758941458334</v>
      </c>
      <c r="L15408">
        <v>1</v>
      </c>
      <c r="M15408">
        <v>2</v>
      </c>
      <c r="N15408">
        <v>0</v>
      </c>
      <c r="O15408">
        <v>0</v>
      </c>
      <c r="P15408" s="119" t="s">
        <v>20254</v>
      </c>
    </row>
    <row r="15409" spans="1:16" x14ac:dyDescent="0.25">
      <c r="A15409">
        <v>30770</v>
      </c>
      <c r="B15409" s="119" t="s">
        <v>9426</v>
      </c>
      <c r="C15409">
        <v>45</v>
      </c>
      <c r="E15409">
        <v>334</v>
      </c>
      <c r="F15409">
        <v>25</v>
      </c>
      <c r="G15409">
        <v>922</v>
      </c>
      <c r="H15409">
        <v>192</v>
      </c>
      <c r="I15409" s="119" t="s">
        <v>4726</v>
      </c>
      <c r="J15409" s="119" t="s">
        <v>17</v>
      </c>
      <c r="K15409" s="1">
        <v>46255.758941458334</v>
      </c>
      <c r="L15409">
        <v>1</v>
      </c>
      <c r="M15409">
        <v>0</v>
      </c>
      <c r="N15409">
        <v>1</v>
      </c>
      <c r="O15409">
        <v>0</v>
      </c>
      <c r="P15409" s="119" t="s">
        <v>20254</v>
      </c>
    </row>
    <row r="15410" spans="1:16" x14ac:dyDescent="0.25">
      <c r="A15410">
        <v>30771</v>
      </c>
      <c r="B15410" s="119" t="s">
        <v>9426</v>
      </c>
      <c r="C15410">
        <v>50</v>
      </c>
      <c r="E15410">
        <v>272</v>
      </c>
      <c r="F15410">
        <v>31</v>
      </c>
      <c r="G15410">
        <v>327</v>
      </c>
      <c r="H15410">
        <v>392</v>
      </c>
      <c r="I15410" s="119" t="s">
        <v>4726</v>
      </c>
      <c r="J15410" s="119" t="s">
        <v>17</v>
      </c>
      <c r="K15410" s="1">
        <v>46255.758941458334</v>
      </c>
      <c r="L15410">
        <v>5</v>
      </c>
      <c r="M15410">
        <v>1</v>
      </c>
      <c r="N15410">
        <v>2</v>
      </c>
      <c r="O15410">
        <v>1</v>
      </c>
      <c r="P15410" s="119" t="s">
        <v>20254</v>
      </c>
    </row>
    <row r="15411" spans="1:16" x14ac:dyDescent="0.25">
      <c r="A15411">
        <v>30772</v>
      </c>
      <c r="B15411" s="119" t="s">
        <v>9426</v>
      </c>
      <c r="C15411">
        <v>55</v>
      </c>
      <c r="E15411">
        <v>0</v>
      </c>
      <c r="F15411">
        <v>0</v>
      </c>
      <c r="G15411">
        <v>394</v>
      </c>
      <c r="H15411">
        <v>436</v>
      </c>
      <c r="I15411" s="119" t="s">
        <v>4726</v>
      </c>
      <c r="J15411" s="119" t="s">
        <v>17</v>
      </c>
      <c r="K15411" s="1">
        <v>46255.758941458334</v>
      </c>
      <c r="L15411">
        <v>0</v>
      </c>
      <c r="M15411">
        <v>0</v>
      </c>
      <c r="N15411">
        <v>0</v>
      </c>
      <c r="O15411">
        <v>0</v>
      </c>
      <c r="P15411" s="119" t="s">
        <v>20254</v>
      </c>
    </row>
    <row r="15412" spans="1:16" x14ac:dyDescent="0.25">
      <c r="A15412">
        <v>30773</v>
      </c>
      <c r="B15412" s="119" t="s">
        <v>9426</v>
      </c>
      <c r="C15412">
        <v>60</v>
      </c>
      <c r="E15412">
        <v>83</v>
      </c>
      <c r="F15412">
        <v>31</v>
      </c>
      <c r="G15412">
        <v>334</v>
      </c>
      <c r="H15412">
        <v>246</v>
      </c>
      <c r="I15412" s="119" t="s">
        <v>4726</v>
      </c>
      <c r="J15412" s="119" t="s">
        <v>17</v>
      </c>
      <c r="K15412" s="1">
        <v>46255.758941458334</v>
      </c>
      <c r="L15412">
        <v>1</v>
      </c>
      <c r="M15412">
        <v>2</v>
      </c>
      <c r="N15412">
        <v>1</v>
      </c>
      <c r="O15412">
        <v>0</v>
      </c>
      <c r="P15412" s="119" t="s">
        <v>20254</v>
      </c>
    </row>
    <row r="15413" spans="1:16" x14ac:dyDescent="0.25">
      <c r="A15413">
        <v>30774</v>
      </c>
      <c r="B15413" s="119" t="s">
        <v>9427</v>
      </c>
      <c r="C15413">
        <v>65</v>
      </c>
      <c r="E15413">
        <v>165</v>
      </c>
      <c r="F15413">
        <v>33</v>
      </c>
      <c r="G15413">
        <v>122</v>
      </c>
      <c r="H15413">
        <v>761</v>
      </c>
      <c r="I15413" s="119" t="s">
        <v>4726</v>
      </c>
      <c r="J15413" s="119" t="s">
        <v>17</v>
      </c>
      <c r="K15413" s="1">
        <v>46255.758941458334</v>
      </c>
      <c r="L15413">
        <v>1</v>
      </c>
      <c r="M15413">
        <v>0</v>
      </c>
      <c r="N15413">
        <v>0</v>
      </c>
      <c r="O15413">
        <v>0</v>
      </c>
      <c r="P15413" s="119" t="s">
        <v>20254</v>
      </c>
    </row>
    <row r="15414" spans="1:16" x14ac:dyDescent="0.25">
      <c r="A15414">
        <v>30775</v>
      </c>
      <c r="B15414" s="119" t="s">
        <v>9427</v>
      </c>
      <c r="C15414">
        <v>70</v>
      </c>
      <c r="E15414">
        <v>1045</v>
      </c>
      <c r="F15414">
        <v>72</v>
      </c>
      <c r="G15414">
        <v>410</v>
      </c>
      <c r="H15414">
        <v>1447</v>
      </c>
      <c r="I15414" s="119" t="s">
        <v>4726</v>
      </c>
      <c r="J15414" s="119" t="s">
        <v>17</v>
      </c>
      <c r="K15414" s="1">
        <v>46255.758941458334</v>
      </c>
      <c r="L15414">
        <v>0</v>
      </c>
      <c r="M15414">
        <v>0</v>
      </c>
      <c r="N15414">
        <v>0</v>
      </c>
      <c r="O15414">
        <v>0</v>
      </c>
      <c r="P15414" s="119" t="s">
        <v>20254</v>
      </c>
    </row>
    <row r="15415" spans="1:16" x14ac:dyDescent="0.25">
      <c r="A15415">
        <v>30776</v>
      </c>
      <c r="B15415" s="119" t="s">
        <v>9427</v>
      </c>
      <c r="C15415">
        <v>75</v>
      </c>
      <c r="E15415">
        <v>406</v>
      </c>
      <c r="F15415">
        <v>37</v>
      </c>
      <c r="G15415">
        <v>112</v>
      </c>
      <c r="H15415">
        <v>932</v>
      </c>
      <c r="I15415" s="119" t="s">
        <v>4726</v>
      </c>
      <c r="J15415" s="119" t="s">
        <v>17</v>
      </c>
      <c r="K15415" s="1">
        <v>46255.758941458334</v>
      </c>
      <c r="L15415">
        <v>0</v>
      </c>
      <c r="M15415">
        <v>1</v>
      </c>
      <c r="N15415">
        <v>0</v>
      </c>
      <c r="O15415">
        <v>1</v>
      </c>
      <c r="P15415" s="119" t="s">
        <v>20254</v>
      </c>
    </row>
    <row r="15416" spans="1:16" x14ac:dyDescent="0.25">
      <c r="A15416">
        <v>30777</v>
      </c>
      <c r="B15416" s="119" t="s">
        <v>9427</v>
      </c>
      <c r="C15416">
        <v>80</v>
      </c>
      <c r="E15416">
        <v>0</v>
      </c>
      <c r="F15416">
        <v>0</v>
      </c>
      <c r="G15416">
        <v>2770</v>
      </c>
      <c r="H15416">
        <v>47</v>
      </c>
      <c r="I15416" s="119" t="s">
        <v>4726</v>
      </c>
      <c r="J15416" s="119" t="s">
        <v>17</v>
      </c>
      <c r="K15416" s="1">
        <v>46255.758941458334</v>
      </c>
      <c r="L15416">
        <v>0</v>
      </c>
      <c r="M15416">
        <v>2</v>
      </c>
      <c r="N15416">
        <v>0</v>
      </c>
      <c r="O15416">
        <v>0</v>
      </c>
      <c r="P15416" s="119" t="s">
        <v>20254</v>
      </c>
    </row>
    <row r="15417" spans="1:16" x14ac:dyDescent="0.25">
      <c r="A15417">
        <v>30778</v>
      </c>
      <c r="B15417" s="119" t="s">
        <v>9427</v>
      </c>
      <c r="C15417">
        <v>80</v>
      </c>
      <c r="E15417">
        <v>852</v>
      </c>
      <c r="F15417">
        <v>123</v>
      </c>
      <c r="G15417">
        <v>36</v>
      </c>
      <c r="H15417">
        <v>7889</v>
      </c>
      <c r="I15417" s="119" t="s">
        <v>4726</v>
      </c>
      <c r="J15417" s="119" t="s">
        <v>17</v>
      </c>
      <c r="K15417" s="1">
        <v>46255.758941458334</v>
      </c>
      <c r="L15417">
        <v>1</v>
      </c>
      <c r="M15417">
        <v>2</v>
      </c>
      <c r="N15417">
        <v>1</v>
      </c>
      <c r="O15417">
        <v>1</v>
      </c>
      <c r="P15417" s="119" t="s">
        <v>20254</v>
      </c>
    </row>
    <row r="15418" spans="1:16" x14ac:dyDescent="0.25">
      <c r="A15418">
        <v>30779</v>
      </c>
      <c r="B15418" s="119" t="s">
        <v>9428</v>
      </c>
      <c r="C15418">
        <v>0</v>
      </c>
      <c r="E15418">
        <v>0</v>
      </c>
      <c r="F15418">
        <v>0</v>
      </c>
      <c r="G15418">
        <v>649</v>
      </c>
      <c r="H15418">
        <v>64</v>
      </c>
      <c r="I15418" s="119" t="s">
        <v>4726</v>
      </c>
      <c r="J15418" s="119" t="s">
        <v>17</v>
      </c>
      <c r="K15418" s="1">
        <v>46255.758941458334</v>
      </c>
      <c r="L15418">
        <v>0</v>
      </c>
      <c r="M15418">
        <v>2</v>
      </c>
      <c r="N15418">
        <v>0</v>
      </c>
      <c r="O15418">
        <v>0</v>
      </c>
      <c r="P15418" s="119" t="s">
        <v>20254</v>
      </c>
    </row>
    <row r="15419" spans="1:16" x14ac:dyDescent="0.25">
      <c r="A15419">
        <v>30780</v>
      </c>
      <c r="B15419" s="119" t="s">
        <v>9428</v>
      </c>
      <c r="C15419">
        <v>10</v>
      </c>
      <c r="E15419">
        <v>480</v>
      </c>
      <c r="F15419">
        <v>10</v>
      </c>
      <c r="G15419">
        <v>219</v>
      </c>
      <c r="H15419">
        <v>42</v>
      </c>
      <c r="I15419" s="119" t="s">
        <v>4726</v>
      </c>
      <c r="J15419" s="119" t="s">
        <v>17</v>
      </c>
      <c r="K15419" s="1">
        <v>46255.758941458334</v>
      </c>
      <c r="L15419">
        <v>0</v>
      </c>
      <c r="M15419">
        <v>0</v>
      </c>
      <c r="N15419">
        <v>0</v>
      </c>
      <c r="O15419">
        <v>0</v>
      </c>
      <c r="P15419" s="119" t="s">
        <v>20254</v>
      </c>
    </row>
    <row r="15420" spans="1:16" x14ac:dyDescent="0.25">
      <c r="A15420">
        <v>30781</v>
      </c>
      <c r="B15420" s="119" t="s">
        <v>9428</v>
      </c>
      <c r="C15420">
        <v>15</v>
      </c>
      <c r="E15420">
        <v>0</v>
      </c>
      <c r="F15420">
        <v>0</v>
      </c>
      <c r="G15420">
        <v>1028</v>
      </c>
      <c r="H15420">
        <v>64</v>
      </c>
      <c r="I15420" s="119" t="s">
        <v>4726</v>
      </c>
      <c r="J15420" s="119" t="s">
        <v>17</v>
      </c>
      <c r="K15420" s="1">
        <v>46255.758941458334</v>
      </c>
      <c r="L15420">
        <v>0</v>
      </c>
      <c r="M15420">
        <v>0</v>
      </c>
      <c r="N15420">
        <v>0</v>
      </c>
      <c r="O15420">
        <v>0</v>
      </c>
      <c r="P15420" s="119" t="s">
        <v>20254</v>
      </c>
    </row>
    <row r="15421" spans="1:16" x14ac:dyDescent="0.25">
      <c r="A15421">
        <v>30782</v>
      </c>
      <c r="B15421" s="119" t="s">
        <v>9428</v>
      </c>
      <c r="C15421">
        <v>20</v>
      </c>
      <c r="E15421">
        <v>219</v>
      </c>
      <c r="F15421">
        <v>15</v>
      </c>
      <c r="G15421">
        <v>364</v>
      </c>
      <c r="H15421">
        <v>47</v>
      </c>
      <c r="I15421" s="119" t="s">
        <v>4726</v>
      </c>
      <c r="J15421" s="119" t="s">
        <v>17</v>
      </c>
      <c r="K15421" s="1">
        <v>46255.758941458334</v>
      </c>
      <c r="L15421">
        <v>0</v>
      </c>
      <c r="M15421">
        <v>0</v>
      </c>
      <c r="N15421">
        <v>0</v>
      </c>
      <c r="O15421">
        <v>0</v>
      </c>
      <c r="P15421" s="119" t="s">
        <v>20254</v>
      </c>
    </row>
    <row r="15422" spans="1:16" x14ac:dyDescent="0.25">
      <c r="A15422">
        <v>30783</v>
      </c>
      <c r="B15422" s="119" t="s">
        <v>9429</v>
      </c>
      <c r="C15422">
        <v>25</v>
      </c>
      <c r="E15422">
        <v>0</v>
      </c>
      <c r="F15422">
        <v>0</v>
      </c>
      <c r="G15422">
        <v>150</v>
      </c>
      <c r="H15422">
        <v>85</v>
      </c>
      <c r="I15422" s="119" t="s">
        <v>4726</v>
      </c>
      <c r="J15422" s="119" t="s">
        <v>17</v>
      </c>
      <c r="K15422" s="1">
        <v>46255.758941458334</v>
      </c>
      <c r="L15422">
        <v>0</v>
      </c>
      <c r="M15422">
        <v>1</v>
      </c>
      <c r="N15422">
        <v>0</v>
      </c>
      <c r="O15422">
        <v>1</v>
      </c>
      <c r="P15422" s="119" t="s">
        <v>20254</v>
      </c>
    </row>
    <row r="15423" spans="1:16" x14ac:dyDescent="0.25">
      <c r="A15423">
        <v>30784</v>
      </c>
      <c r="B15423" s="119" t="s">
        <v>9429</v>
      </c>
      <c r="C15423">
        <v>30</v>
      </c>
      <c r="E15423">
        <v>51</v>
      </c>
      <c r="F15423">
        <v>19</v>
      </c>
      <c r="G15423">
        <v>310</v>
      </c>
      <c r="H15423">
        <v>186</v>
      </c>
      <c r="I15423" s="119" t="s">
        <v>4726</v>
      </c>
      <c r="J15423" s="119" t="s">
        <v>17</v>
      </c>
      <c r="K15423" s="1">
        <v>46255.758941458334</v>
      </c>
      <c r="L15423">
        <v>2</v>
      </c>
      <c r="M15423">
        <v>0</v>
      </c>
      <c r="N15423">
        <v>0</v>
      </c>
      <c r="O15423">
        <v>0</v>
      </c>
      <c r="P15423" s="119" t="s">
        <v>20254</v>
      </c>
    </row>
    <row r="15424" spans="1:16" x14ac:dyDescent="0.25">
      <c r="A15424">
        <v>30785</v>
      </c>
      <c r="B15424" s="119" t="s">
        <v>9429</v>
      </c>
      <c r="C15424">
        <v>35</v>
      </c>
      <c r="E15424">
        <v>646</v>
      </c>
      <c r="F15424">
        <v>22</v>
      </c>
      <c r="G15424">
        <v>437</v>
      </c>
      <c r="H15424">
        <v>175</v>
      </c>
      <c r="I15424" s="119" t="s">
        <v>4726</v>
      </c>
      <c r="J15424" s="119" t="s">
        <v>17</v>
      </c>
      <c r="K15424" s="1">
        <v>46255.758941458334</v>
      </c>
      <c r="L15424">
        <v>1</v>
      </c>
      <c r="M15424">
        <v>0</v>
      </c>
      <c r="N15424">
        <v>1</v>
      </c>
      <c r="O15424">
        <v>0</v>
      </c>
      <c r="P15424" s="119" t="s">
        <v>20254</v>
      </c>
    </row>
    <row r="15425" spans="1:16" x14ac:dyDescent="0.25">
      <c r="A15425">
        <v>30786</v>
      </c>
      <c r="B15425" s="119" t="s">
        <v>9429</v>
      </c>
      <c r="C15425">
        <v>40</v>
      </c>
      <c r="E15425">
        <v>468</v>
      </c>
      <c r="F15425">
        <v>24</v>
      </c>
      <c r="G15425">
        <v>268</v>
      </c>
      <c r="H15425">
        <v>439</v>
      </c>
      <c r="I15425" s="119" t="s">
        <v>4726</v>
      </c>
      <c r="J15425" s="119" t="s">
        <v>17</v>
      </c>
      <c r="K15425" s="1">
        <v>46255.758941458334</v>
      </c>
      <c r="L15425">
        <v>0</v>
      </c>
      <c r="M15425">
        <v>0</v>
      </c>
      <c r="N15425">
        <v>0</v>
      </c>
      <c r="O15425">
        <v>0</v>
      </c>
      <c r="P15425" s="119" t="s">
        <v>20254</v>
      </c>
    </row>
    <row r="15426" spans="1:16" x14ac:dyDescent="0.25">
      <c r="A15426">
        <v>30787</v>
      </c>
      <c r="B15426" s="119" t="s">
        <v>9429</v>
      </c>
      <c r="C15426">
        <v>45</v>
      </c>
      <c r="E15426">
        <v>677</v>
      </c>
      <c r="F15426">
        <v>27</v>
      </c>
      <c r="G15426">
        <v>334</v>
      </c>
      <c r="H15426">
        <v>729</v>
      </c>
      <c r="I15426" s="119" t="s">
        <v>4726</v>
      </c>
      <c r="J15426" s="119" t="s">
        <v>17</v>
      </c>
      <c r="K15426" s="1">
        <v>46255.758941458334</v>
      </c>
      <c r="L15426">
        <v>0</v>
      </c>
      <c r="M15426">
        <v>0</v>
      </c>
      <c r="N15426">
        <v>0</v>
      </c>
      <c r="O15426">
        <v>0</v>
      </c>
      <c r="P15426" s="119" t="s">
        <v>20254</v>
      </c>
    </row>
    <row r="15427" spans="1:16" x14ac:dyDescent="0.25">
      <c r="A15427">
        <v>30788</v>
      </c>
      <c r="B15427" s="119" t="s">
        <v>9429</v>
      </c>
      <c r="C15427">
        <v>50</v>
      </c>
      <c r="E15427">
        <v>233</v>
      </c>
      <c r="F15427">
        <v>29</v>
      </c>
      <c r="G15427">
        <v>348</v>
      </c>
      <c r="H15427">
        <v>529</v>
      </c>
      <c r="I15427" s="119" t="s">
        <v>4726</v>
      </c>
      <c r="J15427" s="119" t="s">
        <v>17</v>
      </c>
      <c r="K15427" s="1">
        <v>46255.758941458334</v>
      </c>
      <c r="L15427">
        <v>1</v>
      </c>
      <c r="M15427">
        <v>0</v>
      </c>
      <c r="N15427">
        <v>1</v>
      </c>
      <c r="O15427">
        <v>0</v>
      </c>
      <c r="P15427" s="119" t="s">
        <v>20254</v>
      </c>
    </row>
    <row r="15428" spans="1:16" x14ac:dyDescent="0.25">
      <c r="A15428">
        <v>30789</v>
      </c>
      <c r="B15428" s="119" t="s">
        <v>9429</v>
      </c>
      <c r="C15428">
        <v>55</v>
      </c>
      <c r="E15428">
        <v>352</v>
      </c>
      <c r="F15428">
        <v>29</v>
      </c>
      <c r="G15428">
        <v>33</v>
      </c>
      <c r="H15428">
        <v>9998</v>
      </c>
      <c r="I15428" s="119" t="s">
        <v>4726</v>
      </c>
      <c r="J15428" s="119" t="s">
        <v>17</v>
      </c>
      <c r="K15428" s="1">
        <v>46255.758941458334</v>
      </c>
      <c r="L15428">
        <v>0</v>
      </c>
      <c r="M15428">
        <v>0</v>
      </c>
      <c r="N15428">
        <v>0</v>
      </c>
      <c r="O15428">
        <v>0</v>
      </c>
      <c r="P15428" s="119" t="s">
        <v>20254</v>
      </c>
    </row>
    <row r="15429" spans="1:16" x14ac:dyDescent="0.25">
      <c r="A15429">
        <v>30790</v>
      </c>
      <c r="B15429" s="119" t="s">
        <v>9429</v>
      </c>
      <c r="C15429">
        <v>60</v>
      </c>
      <c r="E15429">
        <v>245</v>
      </c>
      <c r="F15429">
        <v>31</v>
      </c>
      <c r="G15429">
        <v>145</v>
      </c>
      <c r="H15429">
        <v>1362</v>
      </c>
      <c r="I15429" s="119" t="s">
        <v>4726</v>
      </c>
      <c r="J15429" s="119" t="s">
        <v>17</v>
      </c>
      <c r="K15429" s="1">
        <v>46255.758941458334</v>
      </c>
      <c r="L15429">
        <v>0</v>
      </c>
      <c r="M15429">
        <v>0</v>
      </c>
      <c r="N15429">
        <v>0</v>
      </c>
      <c r="O15429">
        <v>0</v>
      </c>
      <c r="P15429" s="119" t="s">
        <v>20254</v>
      </c>
    </row>
    <row r="15430" spans="1:16" x14ac:dyDescent="0.25">
      <c r="A15430">
        <v>30791</v>
      </c>
      <c r="B15430" s="119" t="s">
        <v>9430</v>
      </c>
      <c r="C15430">
        <v>65</v>
      </c>
      <c r="E15430">
        <v>164</v>
      </c>
      <c r="F15430">
        <v>33</v>
      </c>
      <c r="G15430">
        <v>312</v>
      </c>
      <c r="H15430">
        <v>314</v>
      </c>
      <c r="I15430" s="119" t="s">
        <v>4726</v>
      </c>
      <c r="J15430" s="119" t="s">
        <v>17</v>
      </c>
      <c r="K15430" s="1">
        <v>46255.758941458334</v>
      </c>
      <c r="L15430">
        <v>0</v>
      </c>
      <c r="M15430">
        <v>0</v>
      </c>
      <c r="N15430">
        <v>0</v>
      </c>
      <c r="O15430">
        <v>0</v>
      </c>
      <c r="P15430" s="119" t="s">
        <v>20254</v>
      </c>
    </row>
    <row r="15431" spans="1:16" x14ac:dyDescent="0.25">
      <c r="A15431">
        <v>30792</v>
      </c>
      <c r="B15431" s="119" t="s">
        <v>9430</v>
      </c>
      <c r="C15431">
        <v>70</v>
      </c>
      <c r="E15431">
        <v>646</v>
      </c>
      <c r="F15431">
        <v>65</v>
      </c>
      <c r="G15431">
        <v>41</v>
      </c>
      <c r="H15431">
        <v>5024</v>
      </c>
      <c r="I15431" s="119" t="s">
        <v>4726</v>
      </c>
      <c r="J15431" s="119" t="s">
        <v>17</v>
      </c>
      <c r="K15431" s="1">
        <v>46255.758941458334</v>
      </c>
      <c r="L15431">
        <v>1</v>
      </c>
      <c r="M15431">
        <v>0</v>
      </c>
      <c r="N15431">
        <v>0</v>
      </c>
      <c r="O15431">
        <v>0</v>
      </c>
      <c r="P15431" s="119" t="s">
        <v>20254</v>
      </c>
    </row>
    <row r="15432" spans="1:16" x14ac:dyDescent="0.25">
      <c r="A15432">
        <v>30793</v>
      </c>
      <c r="B15432" s="119" t="s">
        <v>9430</v>
      </c>
      <c r="C15432">
        <v>75</v>
      </c>
      <c r="E15432">
        <v>226</v>
      </c>
      <c r="F15432">
        <v>37</v>
      </c>
      <c r="G15432">
        <v>89</v>
      </c>
      <c r="H15432">
        <v>320</v>
      </c>
      <c r="I15432" s="119" t="s">
        <v>4726</v>
      </c>
      <c r="J15432" s="119" t="s">
        <v>17</v>
      </c>
      <c r="K15432" s="1">
        <v>46255.758941458334</v>
      </c>
      <c r="L15432">
        <v>1</v>
      </c>
      <c r="M15432">
        <v>0</v>
      </c>
      <c r="N15432">
        <v>0</v>
      </c>
      <c r="O15432">
        <v>0</v>
      </c>
      <c r="P15432" s="119" t="s">
        <v>20254</v>
      </c>
    </row>
    <row r="15433" spans="1:16" x14ac:dyDescent="0.25">
      <c r="A15433">
        <v>30794</v>
      </c>
      <c r="B15433" s="119" t="s">
        <v>9430</v>
      </c>
      <c r="C15433">
        <v>80</v>
      </c>
      <c r="E15433">
        <v>10</v>
      </c>
      <c r="F15433">
        <v>35</v>
      </c>
      <c r="G15433">
        <v>713</v>
      </c>
      <c r="H15433">
        <v>39</v>
      </c>
      <c r="I15433" s="119" t="s">
        <v>4726</v>
      </c>
      <c r="J15433" s="119" t="s">
        <v>17</v>
      </c>
      <c r="K15433" s="1">
        <v>46255.758941458334</v>
      </c>
      <c r="L15433">
        <v>0</v>
      </c>
      <c r="M15433">
        <v>3</v>
      </c>
      <c r="N15433">
        <v>0</v>
      </c>
      <c r="O15433">
        <v>0</v>
      </c>
      <c r="P15433" s="119" t="s">
        <v>20254</v>
      </c>
    </row>
    <row r="15434" spans="1:16" x14ac:dyDescent="0.25">
      <c r="A15434">
        <v>30795</v>
      </c>
      <c r="B15434" s="119" t="s">
        <v>9430</v>
      </c>
      <c r="C15434">
        <v>80</v>
      </c>
      <c r="E15434">
        <v>726</v>
      </c>
      <c r="F15434">
        <v>760</v>
      </c>
      <c r="G15434">
        <v>42</v>
      </c>
      <c r="H15434">
        <v>39690</v>
      </c>
      <c r="I15434" s="119" t="s">
        <v>4726</v>
      </c>
      <c r="J15434" s="119" t="s">
        <v>17</v>
      </c>
      <c r="K15434" s="1">
        <v>46255.758941458334</v>
      </c>
      <c r="L15434">
        <v>0</v>
      </c>
      <c r="M15434">
        <v>0</v>
      </c>
      <c r="N15434">
        <v>0</v>
      </c>
      <c r="O15434">
        <v>0</v>
      </c>
      <c r="P15434" s="119" t="s">
        <v>20254</v>
      </c>
    </row>
    <row r="15435" spans="1:16" x14ac:dyDescent="0.25">
      <c r="A15435">
        <v>30796</v>
      </c>
      <c r="B15435" s="119" t="s">
        <v>9431</v>
      </c>
      <c r="C15435">
        <v>0</v>
      </c>
      <c r="E15435">
        <v>383</v>
      </c>
      <c r="F15435">
        <v>14</v>
      </c>
      <c r="G15435">
        <v>1762</v>
      </c>
      <c r="H15435">
        <v>717</v>
      </c>
      <c r="I15435" s="119" t="s">
        <v>4726</v>
      </c>
      <c r="J15435" s="119" t="s">
        <v>17</v>
      </c>
      <c r="K15435" s="1">
        <v>46255.758941458334</v>
      </c>
      <c r="L15435">
        <v>7</v>
      </c>
      <c r="M15435">
        <v>14</v>
      </c>
      <c r="N15435">
        <v>1</v>
      </c>
      <c r="O15435">
        <v>1</v>
      </c>
      <c r="P15435" s="119" t="s">
        <v>20254</v>
      </c>
    </row>
    <row r="15436" spans="1:16" x14ac:dyDescent="0.25">
      <c r="A15436">
        <v>30797</v>
      </c>
      <c r="B15436" s="119" t="s">
        <v>9431</v>
      </c>
      <c r="C15436">
        <v>10</v>
      </c>
      <c r="E15436">
        <v>1116</v>
      </c>
      <c r="F15436">
        <v>27</v>
      </c>
      <c r="G15436">
        <v>1047</v>
      </c>
      <c r="H15436">
        <v>218</v>
      </c>
      <c r="I15436" s="119" t="s">
        <v>4726</v>
      </c>
      <c r="J15436" s="119" t="s">
        <v>17</v>
      </c>
      <c r="K15436" s="1">
        <v>46255.758941458334</v>
      </c>
      <c r="L15436">
        <v>5</v>
      </c>
      <c r="M15436">
        <v>3</v>
      </c>
      <c r="N15436">
        <v>0</v>
      </c>
      <c r="O15436">
        <v>0</v>
      </c>
      <c r="P15436" s="119" t="s">
        <v>20254</v>
      </c>
    </row>
    <row r="15437" spans="1:16" x14ac:dyDescent="0.25">
      <c r="A15437">
        <v>30798</v>
      </c>
      <c r="B15437" s="119" t="s">
        <v>9431</v>
      </c>
      <c r="C15437">
        <v>15</v>
      </c>
      <c r="E15437">
        <v>611</v>
      </c>
      <c r="F15437">
        <v>83</v>
      </c>
      <c r="G15437">
        <v>769</v>
      </c>
      <c r="H15437">
        <v>116</v>
      </c>
      <c r="I15437" s="119" t="s">
        <v>4726</v>
      </c>
      <c r="J15437" s="119" t="s">
        <v>17</v>
      </c>
      <c r="K15437" s="1">
        <v>46255.758941458334</v>
      </c>
      <c r="L15437">
        <v>2</v>
      </c>
      <c r="M15437">
        <v>1</v>
      </c>
      <c r="N15437">
        <v>0</v>
      </c>
      <c r="O15437">
        <v>0</v>
      </c>
      <c r="P15437" s="119" t="s">
        <v>20254</v>
      </c>
    </row>
    <row r="15438" spans="1:16" x14ac:dyDescent="0.25">
      <c r="A15438">
        <v>30799</v>
      </c>
      <c r="B15438" s="119" t="s">
        <v>9431</v>
      </c>
      <c r="C15438">
        <v>20</v>
      </c>
      <c r="E15438">
        <v>93</v>
      </c>
      <c r="F15438">
        <v>19</v>
      </c>
      <c r="G15438">
        <v>242</v>
      </c>
      <c r="H15438">
        <v>221</v>
      </c>
      <c r="I15438" s="119" t="s">
        <v>4726</v>
      </c>
      <c r="J15438" s="119" t="s">
        <v>17</v>
      </c>
      <c r="K15438" s="1">
        <v>46255.758941458334</v>
      </c>
      <c r="L15438">
        <v>0</v>
      </c>
      <c r="M15438">
        <v>1</v>
      </c>
      <c r="N15438">
        <v>0</v>
      </c>
      <c r="O15438">
        <v>0</v>
      </c>
      <c r="P15438" s="119" t="s">
        <v>20254</v>
      </c>
    </row>
    <row r="15439" spans="1:16" x14ac:dyDescent="0.25">
      <c r="A15439">
        <v>30800</v>
      </c>
      <c r="B15439" s="119" t="s">
        <v>9432</v>
      </c>
      <c r="C15439">
        <v>25</v>
      </c>
      <c r="E15439">
        <v>27</v>
      </c>
      <c r="F15439">
        <v>25</v>
      </c>
      <c r="G15439">
        <v>281</v>
      </c>
      <c r="H15439">
        <v>489</v>
      </c>
      <c r="I15439" s="119" t="s">
        <v>4726</v>
      </c>
      <c r="J15439" s="119" t="s">
        <v>17</v>
      </c>
      <c r="K15439" s="1">
        <v>46255.758941458334</v>
      </c>
      <c r="L15439">
        <v>2</v>
      </c>
      <c r="M15439">
        <v>0</v>
      </c>
      <c r="N15439">
        <v>1</v>
      </c>
      <c r="O15439">
        <v>0</v>
      </c>
      <c r="P15439" s="119" t="s">
        <v>20254</v>
      </c>
    </row>
    <row r="15440" spans="1:16" x14ac:dyDescent="0.25">
      <c r="A15440">
        <v>30801</v>
      </c>
      <c r="B15440" s="119" t="s">
        <v>9432</v>
      </c>
      <c r="C15440">
        <v>30</v>
      </c>
      <c r="E15440">
        <v>0</v>
      </c>
      <c r="F15440">
        <v>0</v>
      </c>
      <c r="G15440">
        <v>490</v>
      </c>
      <c r="H15440">
        <v>500</v>
      </c>
      <c r="I15440" s="119" t="s">
        <v>4726</v>
      </c>
      <c r="J15440" s="119" t="s">
        <v>17</v>
      </c>
      <c r="K15440" s="1">
        <v>46255.758941458334</v>
      </c>
      <c r="L15440">
        <v>0</v>
      </c>
      <c r="M15440">
        <v>1</v>
      </c>
      <c r="N15440">
        <v>0</v>
      </c>
      <c r="O15440">
        <v>0</v>
      </c>
      <c r="P15440" s="119" t="s">
        <v>20254</v>
      </c>
    </row>
    <row r="15441" spans="1:16" x14ac:dyDescent="0.25">
      <c r="A15441">
        <v>30802</v>
      </c>
      <c r="B15441" s="119" t="s">
        <v>9432</v>
      </c>
      <c r="C15441">
        <v>35</v>
      </c>
      <c r="E15441">
        <v>176</v>
      </c>
      <c r="F15441">
        <v>31</v>
      </c>
      <c r="G15441">
        <v>241</v>
      </c>
      <c r="H15441">
        <v>189</v>
      </c>
      <c r="I15441" s="119" t="s">
        <v>4726</v>
      </c>
      <c r="J15441" s="119" t="s">
        <v>17</v>
      </c>
      <c r="K15441" s="1">
        <v>46255.758941458334</v>
      </c>
      <c r="L15441">
        <v>2</v>
      </c>
      <c r="M15441">
        <v>1</v>
      </c>
      <c r="N15441">
        <v>0</v>
      </c>
      <c r="O15441">
        <v>0</v>
      </c>
      <c r="P15441" s="119" t="s">
        <v>20254</v>
      </c>
    </row>
    <row r="15442" spans="1:16" x14ac:dyDescent="0.25">
      <c r="A15442">
        <v>30803</v>
      </c>
      <c r="B15442" s="119" t="s">
        <v>9432</v>
      </c>
      <c r="C15442">
        <v>40</v>
      </c>
      <c r="E15442">
        <v>601</v>
      </c>
      <c r="F15442">
        <v>40</v>
      </c>
      <c r="G15442">
        <v>484</v>
      </c>
      <c r="H15442">
        <v>699</v>
      </c>
      <c r="I15442" s="119" t="s">
        <v>4726</v>
      </c>
      <c r="J15442" s="119" t="s">
        <v>17</v>
      </c>
      <c r="K15442" s="1">
        <v>46255.758941458334</v>
      </c>
      <c r="L15442">
        <v>2</v>
      </c>
      <c r="M15442">
        <v>3</v>
      </c>
      <c r="N15442">
        <v>1</v>
      </c>
      <c r="O15442">
        <v>1</v>
      </c>
      <c r="P15442" s="119" t="s">
        <v>20254</v>
      </c>
    </row>
    <row r="15443" spans="1:16" x14ac:dyDescent="0.25">
      <c r="A15443">
        <v>30804</v>
      </c>
      <c r="B15443" s="119" t="s">
        <v>9432</v>
      </c>
      <c r="C15443">
        <v>45</v>
      </c>
      <c r="E15443">
        <v>134</v>
      </c>
      <c r="F15443">
        <v>37</v>
      </c>
      <c r="G15443">
        <v>483</v>
      </c>
      <c r="H15443">
        <v>429</v>
      </c>
      <c r="I15443" s="119" t="s">
        <v>4726</v>
      </c>
      <c r="J15443" s="119" t="s">
        <v>17</v>
      </c>
      <c r="K15443" s="1">
        <v>46255.758941458334</v>
      </c>
      <c r="L15443">
        <v>1</v>
      </c>
      <c r="M15443">
        <v>0</v>
      </c>
      <c r="N15443">
        <v>0</v>
      </c>
      <c r="O15443">
        <v>0</v>
      </c>
      <c r="P15443" s="119" t="s">
        <v>20254</v>
      </c>
    </row>
    <row r="15444" spans="1:16" x14ac:dyDescent="0.25">
      <c r="A15444">
        <v>30805</v>
      </c>
      <c r="B15444" s="119" t="s">
        <v>9432</v>
      </c>
      <c r="C15444">
        <v>50</v>
      </c>
      <c r="E15444">
        <v>667</v>
      </c>
      <c r="F15444">
        <v>45</v>
      </c>
      <c r="G15444">
        <v>231</v>
      </c>
      <c r="H15444">
        <v>763</v>
      </c>
      <c r="I15444" s="119" t="s">
        <v>4726</v>
      </c>
      <c r="J15444" s="119" t="s">
        <v>17</v>
      </c>
      <c r="K15444" s="1">
        <v>46255.758941458334</v>
      </c>
      <c r="L15444">
        <v>1</v>
      </c>
      <c r="M15444">
        <v>3</v>
      </c>
      <c r="N15444">
        <v>1</v>
      </c>
      <c r="O15444">
        <v>0</v>
      </c>
      <c r="P15444" s="119" t="s">
        <v>20254</v>
      </c>
    </row>
    <row r="15445" spans="1:16" x14ac:dyDescent="0.25">
      <c r="A15445">
        <v>30806</v>
      </c>
      <c r="B15445" s="119" t="s">
        <v>9432</v>
      </c>
      <c r="C15445">
        <v>55</v>
      </c>
      <c r="E15445">
        <v>286</v>
      </c>
      <c r="F15445">
        <v>49</v>
      </c>
      <c r="G15445">
        <v>250</v>
      </c>
      <c r="H15445">
        <v>598</v>
      </c>
      <c r="I15445" s="119" t="s">
        <v>4726</v>
      </c>
      <c r="J15445" s="119" t="s">
        <v>17</v>
      </c>
      <c r="K15445" s="1">
        <v>46255.758941458334</v>
      </c>
      <c r="L15445">
        <v>0</v>
      </c>
      <c r="M15445">
        <v>0</v>
      </c>
      <c r="N15445">
        <v>0</v>
      </c>
      <c r="O15445">
        <v>0</v>
      </c>
      <c r="P15445" s="119" t="s">
        <v>20254</v>
      </c>
    </row>
    <row r="15446" spans="1:16" x14ac:dyDescent="0.25">
      <c r="A15446">
        <v>30807</v>
      </c>
      <c r="B15446" s="119" t="s">
        <v>9432</v>
      </c>
      <c r="C15446">
        <v>60</v>
      </c>
      <c r="E15446">
        <v>667</v>
      </c>
      <c r="F15446">
        <v>49</v>
      </c>
      <c r="G15446">
        <v>116</v>
      </c>
      <c r="H15446">
        <v>5994</v>
      </c>
      <c r="I15446" s="119" t="s">
        <v>4726</v>
      </c>
      <c r="J15446" s="119" t="s">
        <v>17</v>
      </c>
      <c r="K15446" s="1">
        <v>46255.758941458334</v>
      </c>
      <c r="L15446">
        <v>1</v>
      </c>
      <c r="M15446">
        <v>0</v>
      </c>
      <c r="N15446">
        <v>0</v>
      </c>
      <c r="O15446">
        <v>0</v>
      </c>
      <c r="P15446" s="119" t="s">
        <v>20254</v>
      </c>
    </row>
    <row r="15447" spans="1:16" x14ac:dyDescent="0.25">
      <c r="A15447">
        <v>30808</v>
      </c>
      <c r="B15447" s="119" t="s">
        <v>9433</v>
      </c>
      <c r="C15447">
        <v>65</v>
      </c>
      <c r="E15447">
        <v>991</v>
      </c>
      <c r="F15447">
        <v>59</v>
      </c>
      <c r="G15447">
        <v>141</v>
      </c>
      <c r="H15447">
        <v>1765</v>
      </c>
      <c r="I15447" s="119" t="s">
        <v>4726</v>
      </c>
      <c r="J15447" s="119" t="s">
        <v>17</v>
      </c>
      <c r="K15447" s="1">
        <v>46255.758941458334</v>
      </c>
      <c r="L15447">
        <v>1</v>
      </c>
      <c r="M15447">
        <v>0</v>
      </c>
      <c r="N15447">
        <v>1</v>
      </c>
      <c r="O15447">
        <v>0</v>
      </c>
      <c r="P15447" s="119" t="s">
        <v>20254</v>
      </c>
    </row>
    <row r="15448" spans="1:16" x14ac:dyDescent="0.25">
      <c r="A15448">
        <v>30809</v>
      </c>
      <c r="B15448" s="119" t="s">
        <v>9433</v>
      </c>
      <c r="C15448">
        <v>70</v>
      </c>
      <c r="E15448">
        <v>833</v>
      </c>
      <c r="F15448">
        <v>95</v>
      </c>
      <c r="G15448">
        <v>197</v>
      </c>
      <c r="H15448">
        <v>2057</v>
      </c>
      <c r="I15448" s="119" t="s">
        <v>4726</v>
      </c>
      <c r="J15448" s="119" t="s">
        <v>17</v>
      </c>
      <c r="K15448" s="1">
        <v>46255.758941458334</v>
      </c>
      <c r="L15448">
        <v>2</v>
      </c>
      <c r="M15448">
        <v>2</v>
      </c>
      <c r="N15448">
        <v>0</v>
      </c>
      <c r="O15448">
        <v>1</v>
      </c>
      <c r="P15448" s="119" t="s">
        <v>20254</v>
      </c>
    </row>
    <row r="15449" spans="1:16" x14ac:dyDescent="0.25">
      <c r="A15449">
        <v>30810</v>
      </c>
      <c r="B15449" s="119" t="s">
        <v>9433</v>
      </c>
      <c r="C15449">
        <v>75</v>
      </c>
      <c r="E15449">
        <v>780</v>
      </c>
      <c r="F15449">
        <v>62</v>
      </c>
      <c r="G15449">
        <v>198</v>
      </c>
      <c r="H15449">
        <v>940</v>
      </c>
      <c r="I15449" s="119" t="s">
        <v>4726</v>
      </c>
      <c r="J15449" s="119" t="s">
        <v>17</v>
      </c>
      <c r="K15449" s="1">
        <v>46255.758941458334</v>
      </c>
      <c r="L15449">
        <v>1</v>
      </c>
      <c r="M15449">
        <v>0</v>
      </c>
      <c r="N15449">
        <v>0</v>
      </c>
      <c r="O15449">
        <v>0</v>
      </c>
      <c r="P15449" s="119" t="s">
        <v>20254</v>
      </c>
    </row>
    <row r="15450" spans="1:16" x14ac:dyDescent="0.25">
      <c r="A15450">
        <v>30811</v>
      </c>
      <c r="B15450" s="119" t="s">
        <v>9433</v>
      </c>
      <c r="C15450">
        <v>80</v>
      </c>
      <c r="E15450">
        <v>1</v>
      </c>
      <c r="F15450">
        <v>51</v>
      </c>
      <c r="G15450">
        <v>1292</v>
      </c>
      <c r="H15450">
        <v>81</v>
      </c>
      <c r="I15450" s="119" t="s">
        <v>4726</v>
      </c>
      <c r="J15450" s="119" t="s">
        <v>17</v>
      </c>
      <c r="K15450" s="1">
        <v>46255.758941458334</v>
      </c>
      <c r="L15450">
        <v>0</v>
      </c>
      <c r="M15450">
        <v>1</v>
      </c>
      <c r="N15450">
        <v>0</v>
      </c>
      <c r="O15450">
        <v>0</v>
      </c>
      <c r="P15450" s="119" t="s">
        <v>20254</v>
      </c>
    </row>
    <row r="15451" spans="1:16" x14ac:dyDescent="0.25">
      <c r="A15451">
        <v>30812</v>
      </c>
      <c r="B15451" s="119" t="s">
        <v>9433</v>
      </c>
      <c r="C15451">
        <v>80</v>
      </c>
      <c r="E15451">
        <v>330</v>
      </c>
      <c r="F15451">
        <v>1342</v>
      </c>
      <c r="G15451">
        <v>65</v>
      </c>
      <c r="H15451">
        <v>41340</v>
      </c>
      <c r="I15451" s="119" t="s">
        <v>4726</v>
      </c>
      <c r="J15451" s="119" t="s">
        <v>17</v>
      </c>
      <c r="K15451" s="1">
        <v>46255.758941458334</v>
      </c>
      <c r="L15451">
        <v>0</v>
      </c>
      <c r="M15451">
        <v>2</v>
      </c>
      <c r="N15451">
        <v>0</v>
      </c>
      <c r="O15451">
        <v>0</v>
      </c>
      <c r="P15451" s="119" t="s">
        <v>20254</v>
      </c>
    </row>
    <row r="15452" spans="1:16" x14ac:dyDescent="0.25">
      <c r="A15452">
        <v>30813</v>
      </c>
      <c r="B15452" s="119" t="s">
        <v>9434</v>
      </c>
      <c r="C15452">
        <v>0</v>
      </c>
      <c r="E15452">
        <v>1479</v>
      </c>
      <c r="F15452">
        <v>10</v>
      </c>
      <c r="G15452">
        <v>493</v>
      </c>
      <c r="H15452">
        <v>89</v>
      </c>
      <c r="I15452" s="119" t="s">
        <v>4726</v>
      </c>
      <c r="J15452" s="119" t="s">
        <v>17</v>
      </c>
      <c r="K15452" s="1">
        <v>46255.758941458334</v>
      </c>
      <c r="L15452">
        <v>0</v>
      </c>
      <c r="M15452">
        <v>0</v>
      </c>
      <c r="N15452">
        <v>0</v>
      </c>
      <c r="O15452">
        <v>0</v>
      </c>
      <c r="P15452" s="119" t="s">
        <v>20254</v>
      </c>
    </row>
    <row r="15453" spans="1:16" x14ac:dyDescent="0.25">
      <c r="A15453">
        <v>30814</v>
      </c>
      <c r="B15453" s="119" t="s">
        <v>9434</v>
      </c>
      <c r="C15453">
        <v>10</v>
      </c>
      <c r="E15453">
        <v>7</v>
      </c>
      <c r="F15453">
        <v>13</v>
      </c>
      <c r="G15453">
        <v>760</v>
      </c>
      <c r="H15453">
        <v>74</v>
      </c>
      <c r="I15453" s="119" t="s">
        <v>4726</v>
      </c>
      <c r="J15453" s="119" t="s">
        <v>17</v>
      </c>
      <c r="K15453" s="1">
        <v>46255.758941458334</v>
      </c>
      <c r="L15453">
        <v>0</v>
      </c>
      <c r="M15453">
        <v>4</v>
      </c>
      <c r="N15453">
        <v>0</v>
      </c>
      <c r="O15453">
        <v>0</v>
      </c>
      <c r="P15453" s="119" t="s">
        <v>20254</v>
      </c>
    </row>
    <row r="15454" spans="1:16" x14ac:dyDescent="0.25">
      <c r="A15454">
        <v>30815</v>
      </c>
      <c r="B15454" s="119" t="s">
        <v>9434</v>
      </c>
      <c r="C15454">
        <v>15</v>
      </c>
      <c r="E15454">
        <v>22</v>
      </c>
      <c r="F15454">
        <v>18</v>
      </c>
      <c r="G15454">
        <v>1072</v>
      </c>
      <c r="H15454">
        <v>252</v>
      </c>
      <c r="I15454" s="119" t="s">
        <v>4726</v>
      </c>
      <c r="J15454" s="119" t="s">
        <v>17</v>
      </c>
      <c r="K15454" s="1">
        <v>46255.758941458334</v>
      </c>
      <c r="L15454">
        <v>3</v>
      </c>
      <c r="M15454">
        <v>1</v>
      </c>
      <c r="N15454">
        <v>0</v>
      </c>
      <c r="O15454">
        <v>0</v>
      </c>
      <c r="P15454" s="119" t="s">
        <v>20254</v>
      </c>
    </row>
    <row r="15455" spans="1:16" x14ac:dyDescent="0.25">
      <c r="A15455">
        <v>30816</v>
      </c>
      <c r="B15455" s="119" t="s">
        <v>9434</v>
      </c>
      <c r="C15455">
        <v>20</v>
      </c>
      <c r="E15455">
        <v>0</v>
      </c>
      <c r="F15455">
        <v>0</v>
      </c>
      <c r="G15455">
        <v>313</v>
      </c>
      <c r="H15455">
        <v>170</v>
      </c>
      <c r="I15455" s="119" t="s">
        <v>4726</v>
      </c>
      <c r="J15455" s="119" t="s">
        <v>17</v>
      </c>
      <c r="K15455" s="1">
        <v>46255.758941458334</v>
      </c>
      <c r="L15455">
        <v>0</v>
      </c>
      <c r="M15455">
        <v>0</v>
      </c>
      <c r="N15455">
        <v>0</v>
      </c>
      <c r="O15455">
        <v>0</v>
      </c>
      <c r="P15455" s="119" t="s">
        <v>20254</v>
      </c>
    </row>
    <row r="15456" spans="1:16" x14ac:dyDescent="0.25">
      <c r="A15456">
        <v>30817</v>
      </c>
      <c r="B15456" s="119" t="s">
        <v>9435</v>
      </c>
      <c r="C15456">
        <v>25</v>
      </c>
      <c r="E15456">
        <v>231</v>
      </c>
      <c r="F15456">
        <v>27</v>
      </c>
      <c r="G15456">
        <v>226</v>
      </c>
      <c r="H15456">
        <v>514</v>
      </c>
      <c r="I15456" s="119" t="s">
        <v>4726</v>
      </c>
      <c r="J15456" s="119" t="s">
        <v>17</v>
      </c>
      <c r="K15456" s="1">
        <v>46255.758941458334</v>
      </c>
      <c r="L15456">
        <v>0</v>
      </c>
      <c r="M15456">
        <v>0</v>
      </c>
      <c r="N15456">
        <v>0</v>
      </c>
      <c r="O15456">
        <v>0</v>
      </c>
      <c r="P15456" s="119" t="s">
        <v>20254</v>
      </c>
    </row>
    <row r="15457" spans="1:16" x14ac:dyDescent="0.25">
      <c r="A15457">
        <v>30818</v>
      </c>
      <c r="B15457" s="119" t="s">
        <v>9435</v>
      </c>
      <c r="C15457">
        <v>30</v>
      </c>
      <c r="E15457">
        <v>435</v>
      </c>
      <c r="F15457">
        <v>30</v>
      </c>
      <c r="G15457">
        <v>306</v>
      </c>
      <c r="H15457">
        <v>630</v>
      </c>
      <c r="I15457" s="119" t="s">
        <v>4726</v>
      </c>
      <c r="J15457" s="119" t="s">
        <v>17</v>
      </c>
      <c r="K15457" s="1">
        <v>46255.758941458334</v>
      </c>
      <c r="L15457">
        <v>0</v>
      </c>
      <c r="M15457">
        <v>0</v>
      </c>
      <c r="N15457">
        <v>0</v>
      </c>
      <c r="O15457">
        <v>0</v>
      </c>
      <c r="P15457" s="119" t="s">
        <v>20254</v>
      </c>
    </row>
    <row r="15458" spans="1:16" x14ac:dyDescent="0.25">
      <c r="A15458">
        <v>30819</v>
      </c>
      <c r="B15458" s="119" t="s">
        <v>9435</v>
      </c>
      <c r="C15458">
        <v>35</v>
      </c>
      <c r="E15458">
        <v>165</v>
      </c>
      <c r="F15458">
        <v>31</v>
      </c>
      <c r="G15458">
        <v>188</v>
      </c>
      <c r="H15458">
        <v>322</v>
      </c>
      <c r="I15458" s="119" t="s">
        <v>4726</v>
      </c>
      <c r="J15458" s="119" t="s">
        <v>17</v>
      </c>
      <c r="K15458" s="1">
        <v>46255.758941458334</v>
      </c>
      <c r="L15458">
        <v>0</v>
      </c>
      <c r="M15458">
        <v>1</v>
      </c>
      <c r="N15458">
        <v>0</v>
      </c>
      <c r="O15458">
        <v>0</v>
      </c>
      <c r="P15458" s="119" t="s">
        <v>20254</v>
      </c>
    </row>
    <row r="15459" spans="1:16" x14ac:dyDescent="0.25">
      <c r="A15459">
        <v>30820</v>
      </c>
      <c r="B15459" s="119" t="s">
        <v>9435</v>
      </c>
      <c r="C15459">
        <v>40</v>
      </c>
      <c r="E15459">
        <v>187</v>
      </c>
      <c r="F15459">
        <v>35</v>
      </c>
      <c r="G15459">
        <v>156</v>
      </c>
      <c r="H15459">
        <v>335</v>
      </c>
      <c r="I15459" s="119" t="s">
        <v>4726</v>
      </c>
      <c r="J15459" s="119" t="s">
        <v>17</v>
      </c>
      <c r="K15459" s="1">
        <v>46255.758941458334</v>
      </c>
      <c r="L15459">
        <v>0</v>
      </c>
      <c r="M15459">
        <v>0</v>
      </c>
      <c r="N15459">
        <v>0</v>
      </c>
      <c r="O15459">
        <v>0</v>
      </c>
      <c r="P15459" s="119" t="s">
        <v>20254</v>
      </c>
    </row>
    <row r="15460" spans="1:16" x14ac:dyDescent="0.25">
      <c r="A15460">
        <v>30821</v>
      </c>
      <c r="B15460" s="119" t="s">
        <v>9435</v>
      </c>
      <c r="C15460">
        <v>45</v>
      </c>
      <c r="E15460">
        <v>448</v>
      </c>
      <c r="F15460">
        <v>38</v>
      </c>
      <c r="G15460">
        <v>246</v>
      </c>
      <c r="H15460">
        <v>496</v>
      </c>
      <c r="I15460" s="119" t="s">
        <v>4726</v>
      </c>
      <c r="J15460" s="119" t="s">
        <v>17</v>
      </c>
      <c r="K15460" s="1">
        <v>46255.758941458334</v>
      </c>
      <c r="L15460">
        <v>0</v>
      </c>
      <c r="M15460">
        <v>0</v>
      </c>
      <c r="N15460">
        <v>0</v>
      </c>
      <c r="O15460">
        <v>0</v>
      </c>
      <c r="P15460" s="119" t="s">
        <v>20254</v>
      </c>
    </row>
    <row r="15461" spans="1:16" x14ac:dyDescent="0.25">
      <c r="A15461">
        <v>30822</v>
      </c>
      <c r="B15461" s="119" t="s">
        <v>9435</v>
      </c>
      <c r="C15461">
        <v>50</v>
      </c>
      <c r="E15461">
        <v>194</v>
      </c>
      <c r="F15461">
        <v>40</v>
      </c>
      <c r="G15461">
        <v>277</v>
      </c>
      <c r="H15461">
        <v>333</v>
      </c>
      <c r="I15461" s="119" t="s">
        <v>4726</v>
      </c>
      <c r="J15461" s="119" t="s">
        <v>17</v>
      </c>
      <c r="K15461" s="1">
        <v>46255.758941458334</v>
      </c>
      <c r="L15461">
        <v>1</v>
      </c>
      <c r="M15461">
        <v>0</v>
      </c>
      <c r="N15461">
        <v>1</v>
      </c>
      <c r="O15461">
        <v>0</v>
      </c>
      <c r="P15461" s="119" t="s">
        <v>20254</v>
      </c>
    </row>
    <row r="15462" spans="1:16" x14ac:dyDescent="0.25">
      <c r="A15462">
        <v>30823</v>
      </c>
      <c r="B15462" s="119" t="s">
        <v>9435</v>
      </c>
      <c r="C15462">
        <v>55</v>
      </c>
      <c r="E15462">
        <v>796</v>
      </c>
      <c r="F15462">
        <v>58</v>
      </c>
      <c r="G15462">
        <v>353</v>
      </c>
      <c r="H15462">
        <v>978</v>
      </c>
      <c r="I15462" s="119" t="s">
        <v>4726</v>
      </c>
      <c r="J15462" s="119" t="s">
        <v>17</v>
      </c>
      <c r="K15462" s="1">
        <v>46255.758941458334</v>
      </c>
      <c r="L15462">
        <v>0</v>
      </c>
      <c r="M15462">
        <v>0</v>
      </c>
      <c r="N15462">
        <v>0</v>
      </c>
      <c r="O15462">
        <v>0</v>
      </c>
      <c r="P15462" s="119" t="s">
        <v>20254</v>
      </c>
    </row>
    <row r="15463" spans="1:16" x14ac:dyDescent="0.25">
      <c r="A15463">
        <v>30824</v>
      </c>
      <c r="B15463" s="119" t="s">
        <v>9435</v>
      </c>
      <c r="C15463">
        <v>60</v>
      </c>
      <c r="E15463">
        <v>0</v>
      </c>
      <c r="F15463">
        <v>0</v>
      </c>
      <c r="G15463">
        <v>138</v>
      </c>
      <c r="H15463">
        <v>370</v>
      </c>
      <c r="I15463" s="119" t="s">
        <v>4726</v>
      </c>
      <c r="J15463" s="119" t="s">
        <v>17</v>
      </c>
      <c r="K15463" s="1">
        <v>46255.758941458334</v>
      </c>
      <c r="L15463">
        <v>0</v>
      </c>
      <c r="M15463">
        <v>1</v>
      </c>
      <c r="N15463">
        <v>0</v>
      </c>
      <c r="O15463">
        <v>0</v>
      </c>
      <c r="P15463" s="119" t="s">
        <v>20254</v>
      </c>
    </row>
    <row r="15464" spans="1:16" x14ac:dyDescent="0.25">
      <c r="A15464">
        <v>30825</v>
      </c>
      <c r="B15464" s="119" t="s">
        <v>9436</v>
      </c>
      <c r="C15464">
        <v>65</v>
      </c>
      <c r="E15464">
        <v>0</v>
      </c>
      <c r="F15464">
        <v>0</v>
      </c>
      <c r="G15464">
        <v>128</v>
      </c>
      <c r="H15464">
        <v>100</v>
      </c>
      <c r="I15464" s="119" t="s">
        <v>4726</v>
      </c>
      <c r="J15464" s="119" t="s">
        <v>17</v>
      </c>
      <c r="K15464" s="1">
        <v>46255.758941458334</v>
      </c>
      <c r="L15464">
        <v>0</v>
      </c>
      <c r="M15464">
        <v>0</v>
      </c>
      <c r="N15464">
        <v>0</v>
      </c>
      <c r="O15464">
        <v>0</v>
      </c>
      <c r="P15464" s="119" t="s">
        <v>20254</v>
      </c>
    </row>
    <row r="15465" spans="1:16" x14ac:dyDescent="0.25">
      <c r="A15465">
        <v>30826</v>
      </c>
      <c r="B15465" s="119" t="s">
        <v>9436</v>
      </c>
      <c r="C15465">
        <v>70</v>
      </c>
      <c r="E15465">
        <v>337</v>
      </c>
      <c r="F15465">
        <v>58</v>
      </c>
      <c r="G15465">
        <v>98</v>
      </c>
      <c r="H15465">
        <v>997</v>
      </c>
      <c r="I15465" s="119" t="s">
        <v>4726</v>
      </c>
      <c r="J15465" s="119" t="s">
        <v>17</v>
      </c>
      <c r="K15465" s="1">
        <v>46255.758941458334</v>
      </c>
      <c r="L15465">
        <v>0</v>
      </c>
      <c r="M15465">
        <v>0</v>
      </c>
      <c r="N15465">
        <v>0</v>
      </c>
      <c r="O15465">
        <v>0</v>
      </c>
      <c r="P15465" s="119" t="s">
        <v>20254</v>
      </c>
    </row>
    <row r="15466" spans="1:16" x14ac:dyDescent="0.25">
      <c r="A15466">
        <v>30827</v>
      </c>
      <c r="B15466" s="119" t="s">
        <v>9436</v>
      </c>
      <c r="C15466">
        <v>75</v>
      </c>
      <c r="E15466">
        <v>425</v>
      </c>
      <c r="F15466">
        <v>57</v>
      </c>
      <c r="G15466">
        <v>85</v>
      </c>
      <c r="H15466">
        <v>1896</v>
      </c>
      <c r="I15466" s="119" t="s">
        <v>4726</v>
      </c>
      <c r="J15466" s="119" t="s">
        <v>17</v>
      </c>
      <c r="K15466" s="1">
        <v>46255.758941458334</v>
      </c>
      <c r="L15466">
        <v>0</v>
      </c>
      <c r="M15466">
        <v>0</v>
      </c>
      <c r="N15466">
        <v>0</v>
      </c>
      <c r="O15466">
        <v>0</v>
      </c>
      <c r="P15466" s="119" t="s">
        <v>20254</v>
      </c>
    </row>
    <row r="15467" spans="1:16" x14ac:dyDescent="0.25">
      <c r="A15467">
        <v>30828</v>
      </c>
      <c r="B15467" s="119" t="s">
        <v>9436</v>
      </c>
      <c r="C15467">
        <v>80</v>
      </c>
      <c r="E15467">
        <v>0</v>
      </c>
      <c r="F15467">
        <v>0</v>
      </c>
      <c r="G15467">
        <v>1640</v>
      </c>
      <c r="H15467">
        <v>59</v>
      </c>
      <c r="I15467" s="119" t="s">
        <v>4726</v>
      </c>
      <c r="J15467" s="119" t="s">
        <v>17</v>
      </c>
      <c r="K15467" s="1">
        <v>46255.758941458334</v>
      </c>
      <c r="L15467">
        <v>0</v>
      </c>
      <c r="M15467">
        <v>3</v>
      </c>
      <c r="N15467">
        <v>0</v>
      </c>
      <c r="O15467">
        <v>2</v>
      </c>
      <c r="P15467" s="119" t="s">
        <v>20254</v>
      </c>
    </row>
    <row r="15468" spans="1:16" x14ac:dyDescent="0.25">
      <c r="A15468">
        <v>30829</v>
      </c>
      <c r="B15468" s="119" t="s">
        <v>9436</v>
      </c>
      <c r="C15468">
        <v>80</v>
      </c>
      <c r="E15468">
        <v>576</v>
      </c>
      <c r="F15468">
        <v>1317</v>
      </c>
      <c r="G15468">
        <v>52</v>
      </c>
      <c r="H15468">
        <v>29394</v>
      </c>
      <c r="I15468" s="119" t="s">
        <v>4726</v>
      </c>
      <c r="J15468" s="119" t="s">
        <v>17</v>
      </c>
      <c r="K15468" s="1">
        <v>46255.758941458334</v>
      </c>
      <c r="L15468">
        <v>0</v>
      </c>
      <c r="M15468">
        <v>0</v>
      </c>
      <c r="N15468">
        <v>0</v>
      </c>
      <c r="O15468">
        <v>0</v>
      </c>
      <c r="P15468" s="119" t="s">
        <v>20254</v>
      </c>
    </row>
    <row r="15469" spans="1:16" x14ac:dyDescent="0.25">
      <c r="A15469">
        <v>30830</v>
      </c>
      <c r="B15469" s="119" t="s">
        <v>9443</v>
      </c>
      <c r="C15469">
        <v>0</v>
      </c>
      <c r="E15469">
        <v>50</v>
      </c>
      <c r="F15469">
        <v>7</v>
      </c>
      <c r="G15469">
        <v>1736</v>
      </c>
      <c r="H15469">
        <v>37</v>
      </c>
      <c r="I15469" s="119" t="s">
        <v>4726</v>
      </c>
      <c r="J15469" s="119" t="s">
        <v>17</v>
      </c>
      <c r="K15469" s="1">
        <v>46255.758941458334</v>
      </c>
      <c r="L15469">
        <v>2</v>
      </c>
      <c r="M15469">
        <v>0</v>
      </c>
      <c r="N15469">
        <v>0</v>
      </c>
      <c r="O15469">
        <v>0</v>
      </c>
      <c r="P15469" s="119" t="s">
        <v>20254</v>
      </c>
    </row>
    <row r="15470" spans="1:16" x14ac:dyDescent="0.25">
      <c r="A15470">
        <v>30831</v>
      </c>
      <c r="B15470" s="119" t="s">
        <v>9443</v>
      </c>
      <c r="C15470">
        <v>10</v>
      </c>
      <c r="E15470">
        <v>274</v>
      </c>
      <c r="F15470">
        <v>9</v>
      </c>
      <c r="G15470">
        <v>156</v>
      </c>
      <c r="H15470">
        <v>109</v>
      </c>
      <c r="I15470" s="119" t="s">
        <v>4726</v>
      </c>
      <c r="J15470" s="119" t="s">
        <v>17</v>
      </c>
      <c r="K15470" s="1">
        <v>46255.758941458334</v>
      </c>
      <c r="L15470">
        <v>0</v>
      </c>
      <c r="M15470">
        <v>1</v>
      </c>
      <c r="N15470">
        <v>0</v>
      </c>
      <c r="O15470">
        <v>0</v>
      </c>
      <c r="P15470" s="119" t="s">
        <v>20254</v>
      </c>
    </row>
    <row r="15471" spans="1:16" x14ac:dyDescent="0.25">
      <c r="A15471">
        <v>30832</v>
      </c>
      <c r="B15471" s="119" t="s">
        <v>9443</v>
      </c>
      <c r="C15471">
        <v>15</v>
      </c>
      <c r="E15471">
        <v>0</v>
      </c>
      <c r="F15471">
        <v>0</v>
      </c>
      <c r="G15471">
        <v>655</v>
      </c>
      <c r="H15471">
        <v>47</v>
      </c>
      <c r="I15471" s="119" t="s">
        <v>4726</v>
      </c>
      <c r="J15471" s="119" t="s">
        <v>17</v>
      </c>
      <c r="K15471" s="1">
        <v>46255.758941458334</v>
      </c>
      <c r="L15471">
        <v>0</v>
      </c>
      <c r="M15471">
        <v>0</v>
      </c>
      <c r="N15471">
        <v>0</v>
      </c>
      <c r="O15471">
        <v>0</v>
      </c>
      <c r="P15471" s="119" t="s">
        <v>20254</v>
      </c>
    </row>
    <row r="15472" spans="1:16" x14ac:dyDescent="0.25">
      <c r="A15472">
        <v>30833</v>
      </c>
      <c r="B15472" s="119" t="s">
        <v>9443</v>
      </c>
      <c r="C15472">
        <v>20</v>
      </c>
      <c r="E15472">
        <v>0</v>
      </c>
      <c r="F15472">
        <v>0</v>
      </c>
      <c r="G15472">
        <v>586</v>
      </c>
      <c r="H15472">
        <v>90</v>
      </c>
      <c r="I15472" s="119" t="s">
        <v>4726</v>
      </c>
      <c r="J15472" s="119" t="s">
        <v>17</v>
      </c>
      <c r="K15472" s="1">
        <v>46255.758941458334</v>
      </c>
      <c r="L15472">
        <v>0</v>
      </c>
      <c r="M15472">
        <v>0</v>
      </c>
      <c r="N15472">
        <v>0</v>
      </c>
      <c r="O15472">
        <v>0</v>
      </c>
      <c r="P15472" s="119" t="s">
        <v>20254</v>
      </c>
    </row>
    <row r="15473" spans="1:16" x14ac:dyDescent="0.25">
      <c r="A15473">
        <v>30834</v>
      </c>
      <c r="B15473" s="119" t="s">
        <v>9444</v>
      </c>
      <c r="C15473">
        <v>25</v>
      </c>
      <c r="E15473">
        <v>444</v>
      </c>
      <c r="F15473">
        <v>27</v>
      </c>
      <c r="G15473">
        <v>576</v>
      </c>
      <c r="H15473">
        <v>414</v>
      </c>
      <c r="I15473" s="119" t="s">
        <v>4726</v>
      </c>
      <c r="J15473" s="119" t="s">
        <v>17</v>
      </c>
      <c r="K15473" s="1">
        <v>46255.758941458334</v>
      </c>
      <c r="L15473">
        <v>3</v>
      </c>
      <c r="M15473">
        <v>1</v>
      </c>
      <c r="N15473">
        <v>2</v>
      </c>
      <c r="O15473">
        <v>1</v>
      </c>
      <c r="P15473" s="119" t="s">
        <v>20254</v>
      </c>
    </row>
    <row r="15474" spans="1:16" x14ac:dyDescent="0.25">
      <c r="A15474">
        <v>30835</v>
      </c>
      <c r="B15474" s="119" t="s">
        <v>9444</v>
      </c>
      <c r="C15474">
        <v>30</v>
      </c>
      <c r="E15474">
        <v>357</v>
      </c>
      <c r="F15474">
        <v>23</v>
      </c>
      <c r="G15474">
        <v>223</v>
      </c>
      <c r="H15474">
        <v>224</v>
      </c>
      <c r="I15474" s="119" t="s">
        <v>4726</v>
      </c>
      <c r="J15474" s="119" t="s">
        <v>17</v>
      </c>
      <c r="K15474" s="1">
        <v>46255.758941458334</v>
      </c>
      <c r="L15474">
        <v>0</v>
      </c>
      <c r="M15474">
        <v>3</v>
      </c>
      <c r="N15474">
        <v>0</v>
      </c>
      <c r="O15474">
        <v>1</v>
      </c>
      <c r="P15474" s="119" t="s">
        <v>20254</v>
      </c>
    </row>
    <row r="15475" spans="1:16" x14ac:dyDescent="0.25">
      <c r="A15475">
        <v>30836</v>
      </c>
      <c r="B15475" s="119" t="s">
        <v>9444</v>
      </c>
      <c r="C15475">
        <v>35</v>
      </c>
      <c r="E15475">
        <v>185</v>
      </c>
      <c r="F15475">
        <v>20</v>
      </c>
      <c r="G15475">
        <v>91</v>
      </c>
      <c r="H15475">
        <v>618</v>
      </c>
      <c r="I15475" s="119" t="s">
        <v>4726</v>
      </c>
      <c r="J15475" s="119" t="s">
        <v>17</v>
      </c>
      <c r="K15475" s="1">
        <v>46255.758941458334</v>
      </c>
      <c r="L15475">
        <v>1</v>
      </c>
      <c r="M15475">
        <v>0</v>
      </c>
      <c r="N15475">
        <v>0</v>
      </c>
      <c r="O15475">
        <v>0</v>
      </c>
      <c r="P15475" s="119" t="s">
        <v>20254</v>
      </c>
    </row>
    <row r="15476" spans="1:16" x14ac:dyDescent="0.25">
      <c r="A15476">
        <v>30837</v>
      </c>
      <c r="B15476" s="119" t="s">
        <v>9444</v>
      </c>
      <c r="C15476">
        <v>40</v>
      </c>
      <c r="E15476">
        <v>632</v>
      </c>
      <c r="F15476">
        <v>30</v>
      </c>
      <c r="G15476">
        <v>160</v>
      </c>
      <c r="H15476">
        <v>307</v>
      </c>
      <c r="I15476" s="119" t="s">
        <v>4726</v>
      </c>
      <c r="J15476" s="119" t="s">
        <v>17</v>
      </c>
      <c r="K15476" s="1">
        <v>46255.758941458334</v>
      </c>
      <c r="L15476">
        <v>0</v>
      </c>
      <c r="M15476">
        <v>0</v>
      </c>
      <c r="N15476">
        <v>0</v>
      </c>
      <c r="O15476">
        <v>0</v>
      </c>
      <c r="P15476" s="119" t="s">
        <v>20254</v>
      </c>
    </row>
    <row r="15477" spans="1:16" x14ac:dyDescent="0.25">
      <c r="A15477">
        <v>30838</v>
      </c>
      <c r="B15477" s="119" t="s">
        <v>9444</v>
      </c>
      <c r="C15477">
        <v>45</v>
      </c>
      <c r="E15477">
        <v>534</v>
      </c>
      <c r="F15477">
        <v>31</v>
      </c>
      <c r="G15477">
        <v>260</v>
      </c>
      <c r="H15477">
        <v>426</v>
      </c>
      <c r="I15477" s="119" t="s">
        <v>4726</v>
      </c>
      <c r="J15477" s="119" t="s">
        <v>17</v>
      </c>
      <c r="K15477" s="1">
        <v>46255.758941458334</v>
      </c>
      <c r="L15477">
        <v>0</v>
      </c>
      <c r="M15477">
        <v>0</v>
      </c>
      <c r="N15477">
        <v>0</v>
      </c>
      <c r="O15477">
        <v>0</v>
      </c>
      <c r="P15477" s="119" t="s">
        <v>20254</v>
      </c>
    </row>
    <row r="15478" spans="1:16" x14ac:dyDescent="0.25">
      <c r="A15478">
        <v>30839</v>
      </c>
      <c r="B15478" s="119" t="s">
        <v>9444</v>
      </c>
      <c r="C15478">
        <v>50</v>
      </c>
      <c r="E15478">
        <v>183</v>
      </c>
      <c r="F15478">
        <v>28</v>
      </c>
      <c r="G15478">
        <v>185</v>
      </c>
      <c r="H15478">
        <v>683</v>
      </c>
      <c r="I15478" s="119" t="s">
        <v>4726</v>
      </c>
      <c r="J15478" s="119" t="s">
        <v>17</v>
      </c>
      <c r="K15478" s="1">
        <v>46255.758941458334</v>
      </c>
      <c r="L15478">
        <v>0</v>
      </c>
      <c r="M15478">
        <v>0</v>
      </c>
      <c r="N15478">
        <v>0</v>
      </c>
      <c r="O15478">
        <v>0</v>
      </c>
      <c r="P15478" s="119" t="s">
        <v>20254</v>
      </c>
    </row>
    <row r="15479" spans="1:16" x14ac:dyDescent="0.25">
      <c r="A15479">
        <v>30840</v>
      </c>
      <c r="B15479" s="119" t="s">
        <v>9444</v>
      </c>
      <c r="C15479">
        <v>55</v>
      </c>
      <c r="E15479">
        <v>208</v>
      </c>
      <c r="F15479">
        <v>29</v>
      </c>
      <c r="G15479">
        <v>228</v>
      </c>
      <c r="H15479">
        <v>393</v>
      </c>
      <c r="I15479" s="119" t="s">
        <v>4726</v>
      </c>
      <c r="J15479" s="119" t="s">
        <v>17</v>
      </c>
      <c r="K15479" s="1">
        <v>46255.758941458334</v>
      </c>
      <c r="L15479">
        <v>0</v>
      </c>
      <c r="M15479">
        <v>0</v>
      </c>
      <c r="N15479">
        <v>0</v>
      </c>
      <c r="O15479">
        <v>0</v>
      </c>
      <c r="P15479" s="119" t="s">
        <v>20254</v>
      </c>
    </row>
    <row r="15480" spans="1:16" x14ac:dyDescent="0.25">
      <c r="A15480">
        <v>30841</v>
      </c>
      <c r="B15480" s="119" t="s">
        <v>9444</v>
      </c>
      <c r="C15480">
        <v>60</v>
      </c>
      <c r="E15480">
        <v>689</v>
      </c>
      <c r="F15480">
        <v>37</v>
      </c>
      <c r="G15480">
        <v>151</v>
      </c>
      <c r="H15480">
        <v>1366</v>
      </c>
      <c r="I15480" s="119" t="s">
        <v>4726</v>
      </c>
      <c r="J15480" s="119" t="s">
        <v>17</v>
      </c>
      <c r="K15480" s="1">
        <v>46255.758941458334</v>
      </c>
      <c r="L15480">
        <v>2</v>
      </c>
      <c r="M15480">
        <v>0</v>
      </c>
      <c r="N15480">
        <v>0</v>
      </c>
      <c r="O15480">
        <v>0</v>
      </c>
      <c r="P15480" s="119" t="s">
        <v>20254</v>
      </c>
    </row>
    <row r="15481" spans="1:16" x14ac:dyDescent="0.25">
      <c r="A15481">
        <v>30842</v>
      </c>
      <c r="B15481" s="119" t="s">
        <v>9445</v>
      </c>
      <c r="C15481">
        <v>65</v>
      </c>
      <c r="E15481">
        <v>248</v>
      </c>
      <c r="F15481">
        <v>33</v>
      </c>
      <c r="G15481">
        <v>114</v>
      </c>
      <c r="H15481">
        <v>671</v>
      </c>
      <c r="I15481" s="119" t="s">
        <v>4726</v>
      </c>
      <c r="J15481" s="119" t="s">
        <v>17</v>
      </c>
      <c r="K15481" s="1">
        <v>46255.758941458334</v>
      </c>
      <c r="L15481">
        <v>0</v>
      </c>
      <c r="M15481">
        <v>0</v>
      </c>
      <c r="N15481">
        <v>0</v>
      </c>
      <c r="O15481">
        <v>0</v>
      </c>
      <c r="P15481" s="119" t="s">
        <v>20254</v>
      </c>
    </row>
    <row r="15482" spans="1:16" x14ac:dyDescent="0.25">
      <c r="A15482">
        <v>30843</v>
      </c>
      <c r="B15482" s="119" t="s">
        <v>9445</v>
      </c>
      <c r="C15482">
        <v>70</v>
      </c>
      <c r="E15482">
        <v>476</v>
      </c>
      <c r="F15482">
        <v>38</v>
      </c>
      <c r="G15482">
        <v>146</v>
      </c>
      <c r="H15482">
        <v>4972</v>
      </c>
      <c r="I15482" s="119" t="s">
        <v>4726</v>
      </c>
      <c r="J15482" s="119" t="s">
        <v>17</v>
      </c>
      <c r="K15482" s="1">
        <v>46255.758941458334</v>
      </c>
      <c r="L15482">
        <v>0</v>
      </c>
      <c r="M15482">
        <v>1</v>
      </c>
      <c r="N15482">
        <v>0</v>
      </c>
      <c r="O15482">
        <v>0</v>
      </c>
      <c r="P15482" s="119" t="s">
        <v>20254</v>
      </c>
    </row>
    <row r="15483" spans="1:16" x14ac:dyDescent="0.25">
      <c r="A15483">
        <v>30844</v>
      </c>
      <c r="B15483" s="119" t="s">
        <v>9445</v>
      </c>
      <c r="C15483">
        <v>75</v>
      </c>
      <c r="E15483">
        <v>290</v>
      </c>
      <c r="F15483">
        <v>44</v>
      </c>
      <c r="G15483">
        <v>233</v>
      </c>
      <c r="H15483">
        <v>341</v>
      </c>
      <c r="I15483" s="119" t="s">
        <v>4726</v>
      </c>
      <c r="J15483" s="119" t="s">
        <v>17</v>
      </c>
      <c r="K15483" s="1">
        <v>46255.758941458334</v>
      </c>
      <c r="L15483">
        <v>0</v>
      </c>
      <c r="M15483">
        <v>1</v>
      </c>
      <c r="N15483">
        <v>0</v>
      </c>
      <c r="O15483">
        <v>0</v>
      </c>
      <c r="P15483" s="119" t="s">
        <v>20254</v>
      </c>
    </row>
    <row r="15484" spans="1:16" x14ac:dyDescent="0.25">
      <c r="A15484">
        <v>30845</v>
      </c>
      <c r="B15484" s="119" t="s">
        <v>9445</v>
      </c>
      <c r="C15484">
        <v>80</v>
      </c>
      <c r="E15484">
        <v>0</v>
      </c>
      <c r="F15484">
        <v>0</v>
      </c>
      <c r="G15484">
        <v>2064</v>
      </c>
      <c r="H15484">
        <v>41</v>
      </c>
      <c r="I15484" s="119" t="s">
        <v>4726</v>
      </c>
      <c r="J15484" s="119" t="s">
        <v>17</v>
      </c>
      <c r="K15484" s="1">
        <v>46255.758941458334</v>
      </c>
      <c r="L15484">
        <v>0</v>
      </c>
      <c r="M15484">
        <v>1</v>
      </c>
      <c r="N15484">
        <v>0</v>
      </c>
      <c r="O15484">
        <v>1</v>
      </c>
      <c r="P15484" s="119" t="s">
        <v>20254</v>
      </c>
    </row>
    <row r="15485" spans="1:16" x14ac:dyDescent="0.25">
      <c r="A15485">
        <v>30846</v>
      </c>
      <c r="B15485" s="119" t="s">
        <v>9445</v>
      </c>
      <c r="C15485">
        <v>80</v>
      </c>
      <c r="E15485">
        <v>323</v>
      </c>
      <c r="F15485">
        <v>117</v>
      </c>
      <c r="G15485">
        <v>80</v>
      </c>
      <c r="H15485">
        <v>7926</v>
      </c>
      <c r="I15485" s="119" t="s">
        <v>4726</v>
      </c>
      <c r="J15485" s="119" t="s">
        <v>17</v>
      </c>
      <c r="K15485" s="1">
        <v>46255.758941458334</v>
      </c>
      <c r="L15485">
        <v>1</v>
      </c>
      <c r="M15485">
        <v>1</v>
      </c>
      <c r="N15485">
        <v>1</v>
      </c>
      <c r="O15485">
        <v>0</v>
      </c>
      <c r="P15485" s="119" t="s">
        <v>20254</v>
      </c>
    </row>
    <row r="15486" spans="1:16" x14ac:dyDescent="0.25">
      <c r="A15486">
        <v>30847</v>
      </c>
      <c r="B15486" s="119" t="s">
        <v>9446</v>
      </c>
      <c r="C15486">
        <v>0</v>
      </c>
      <c r="E15486">
        <v>0</v>
      </c>
      <c r="F15486">
        <v>0</v>
      </c>
      <c r="G15486">
        <v>1180</v>
      </c>
      <c r="H15486">
        <v>50</v>
      </c>
      <c r="I15486" s="119" t="s">
        <v>4726</v>
      </c>
      <c r="J15486" s="119" t="s">
        <v>17</v>
      </c>
      <c r="K15486" s="1">
        <v>46255.758941458334</v>
      </c>
      <c r="L15486">
        <v>0</v>
      </c>
      <c r="M15486">
        <v>5</v>
      </c>
      <c r="N15486">
        <v>0</v>
      </c>
      <c r="O15486">
        <v>0</v>
      </c>
      <c r="P15486" s="119" t="s">
        <v>20254</v>
      </c>
    </row>
    <row r="15487" spans="1:16" x14ac:dyDescent="0.25">
      <c r="A15487">
        <v>30848</v>
      </c>
      <c r="B15487" s="119" t="s">
        <v>9446</v>
      </c>
      <c r="C15487">
        <v>10</v>
      </c>
      <c r="E15487">
        <v>0</v>
      </c>
      <c r="F15487">
        <v>0</v>
      </c>
      <c r="G15487">
        <v>630</v>
      </c>
      <c r="H15487">
        <v>2698</v>
      </c>
      <c r="I15487" s="119" t="s">
        <v>4726</v>
      </c>
      <c r="J15487" s="119" t="s">
        <v>17</v>
      </c>
      <c r="K15487" s="1">
        <v>46255.758941458334</v>
      </c>
      <c r="L15487">
        <v>0</v>
      </c>
      <c r="M15487">
        <v>3</v>
      </c>
      <c r="N15487">
        <v>0</v>
      </c>
      <c r="O15487">
        <v>1</v>
      </c>
      <c r="P15487" s="119" t="s">
        <v>20254</v>
      </c>
    </row>
    <row r="15488" spans="1:16" x14ac:dyDescent="0.25">
      <c r="A15488">
        <v>30849</v>
      </c>
      <c r="B15488" s="119" t="s">
        <v>9446</v>
      </c>
      <c r="C15488">
        <v>15</v>
      </c>
      <c r="E15488">
        <v>0</v>
      </c>
      <c r="F15488">
        <v>0</v>
      </c>
      <c r="G15488">
        <v>632</v>
      </c>
      <c r="H15488">
        <v>55</v>
      </c>
      <c r="I15488" s="119" t="s">
        <v>4726</v>
      </c>
      <c r="J15488" s="119" t="s">
        <v>17</v>
      </c>
      <c r="K15488" s="1">
        <v>46255.758941458334</v>
      </c>
      <c r="L15488">
        <v>0</v>
      </c>
      <c r="M15488">
        <v>4</v>
      </c>
      <c r="N15488">
        <v>0</v>
      </c>
      <c r="O15488">
        <v>3</v>
      </c>
      <c r="P15488" s="119" t="s">
        <v>20254</v>
      </c>
    </row>
    <row r="15489" spans="1:16" x14ac:dyDescent="0.25">
      <c r="A15489">
        <v>30850</v>
      </c>
      <c r="B15489" s="119" t="s">
        <v>9446</v>
      </c>
      <c r="C15489">
        <v>20</v>
      </c>
      <c r="E15489">
        <v>0</v>
      </c>
      <c r="F15489">
        <v>0</v>
      </c>
      <c r="G15489">
        <v>704</v>
      </c>
      <c r="H15489">
        <v>100</v>
      </c>
      <c r="I15489" s="119" t="s">
        <v>4726</v>
      </c>
      <c r="J15489" s="119" t="s">
        <v>17</v>
      </c>
      <c r="K15489" s="1">
        <v>46255.758941458334</v>
      </c>
      <c r="L15489">
        <v>0</v>
      </c>
      <c r="M15489">
        <v>2</v>
      </c>
      <c r="N15489">
        <v>0</v>
      </c>
      <c r="O15489">
        <v>1</v>
      </c>
      <c r="P15489" s="119" t="s">
        <v>20254</v>
      </c>
    </row>
    <row r="15490" spans="1:16" x14ac:dyDescent="0.25">
      <c r="A15490">
        <v>30851</v>
      </c>
      <c r="B15490" s="119" t="s">
        <v>9447</v>
      </c>
      <c r="C15490">
        <v>25</v>
      </c>
      <c r="E15490">
        <v>69</v>
      </c>
      <c r="F15490">
        <v>15</v>
      </c>
      <c r="G15490">
        <v>404</v>
      </c>
      <c r="H15490">
        <v>382</v>
      </c>
      <c r="I15490" s="119" t="s">
        <v>4726</v>
      </c>
      <c r="J15490" s="119" t="s">
        <v>17</v>
      </c>
      <c r="K15490" s="1">
        <v>46255.758941458334</v>
      </c>
      <c r="L15490">
        <v>0</v>
      </c>
      <c r="M15490">
        <v>0</v>
      </c>
      <c r="N15490">
        <v>0</v>
      </c>
      <c r="O15490">
        <v>0</v>
      </c>
      <c r="P15490" s="119" t="s">
        <v>20254</v>
      </c>
    </row>
    <row r="15491" spans="1:16" x14ac:dyDescent="0.25">
      <c r="A15491">
        <v>30852</v>
      </c>
      <c r="B15491" s="119" t="s">
        <v>9447</v>
      </c>
      <c r="C15491">
        <v>30</v>
      </c>
      <c r="E15491">
        <v>9</v>
      </c>
      <c r="F15491">
        <v>17</v>
      </c>
      <c r="G15491">
        <v>218</v>
      </c>
      <c r="H15491">
        <v>828</v>
      </c>
      <c r="I15491" s="119" t="s">
        <v>4726</v>
      </c>
      <c r="J15491" s="119" t="s">
        <v>17</v>
      </c>
      <c r="K15491" s="1">
        <v>46255.758941458334</v>
      </c>
      <c r="L15491">
        <v>0</v>
      </c>
      <c r="M15491">
        <v>1</v>
      </c>
      <c r="N15491">
        <v>0</v>
      </c>
      <c r="O15491">
        <v>0</v>
      </c>
      <c r="P15491" s="119" t="s">
        <v>20254</v>
      </c>
    </row>
    <row r="15492" spans="1:16" x14ac:dyDescent="0.25">
      <c r="A15492">
        <v>30853</v>
      </c>
      <c r="B15492" s="119" t="s">
        <v>9447</v>
      </c>
      <c r="C15492">
        <v>35</v>
      </c>
      <c r="E15492">
        <v>57</v>
      </c>
      <c r="F15492">
        <v>20</v>
      </c>
      <c r="G15492">
        <v>484</v>
      </c>
      <c r="H15492">
        <v>137</v>
      </c>
      <c r="I15492" s="119" t="s">
        <v>4726</v>
      </c>
      <c r="J15492" s="119" t="s">
        <v>17</v>
      </c>
      <c r="K15492" s="1">
        <v>46255.758941458334</v>
      </c>
      <c r="L15492">
        <v>1</v>
      </c>
      <c r="M15492">
        <v>0</v>
      </c>
      <c r="N15492">
        <v>1</v>
      </c>
      <c r="O15492">
        <v>0</v>
      </c>
      <c r="P15492" s="119" t="s">
        <v>20254</v>
      </c>
    </row>
    <row r="15493" spans="1:16" x14ac:dyDescent="0.25">
      <c r="A15493">
        <v>30854</v>
      </c>
      <c r="B15493" s="119" t="s">
        <v>9447</v>
      </c>
      <c r="C15493">
        <v>40</v>
      </c>
      <c r="E15493">
        <v>322</v>
      </c>
      <c r="F15493">
        <v>24</v>
      </c>
      <c r="G15493">
        <v>381</v>
      </c>
      <c r="H15493">
        <v>345</v>
      </c>
      <c r="I15493" s="119" t="s">
        <v>4726</v>
      </c>
      <c r="J15493" s="119" t="s">
        <v>17</v>
      </c>
      <c r="K15493" s="1">
        <v>46255.758941458334</v>
      </c>
      <c r="L15493">
        <v>0</v>
      </c>
      <c r="M15493">
        <v>0</v>
      </c>
      <c r="N15493">
        <v>0</v>
      </c>
      <c r="O15493">
        <v>0</v>
      </c>
      <c r="P15493" s="119" t="s">
        <v>20254</v>
      </c>
    </row>
    <row r="15494" spans="1:16" x14ac:dyDescent="0.25">
      <c r="A15494">
        <v>30855</v>
      </c>
      <c r="B15494" s="119" t="s">
        <v>9447</v>
      </c>
      <c r="C15494">
        <v>45</v>
      </c>
      <c r="E15494">
        <v>352</v>
      </c>
      <c r="F15494">
        <v>30</v>
      </c>
      <c r="G15494">
        <v>821</v>
      </c>
      <c r="H15494">
        <v>130</v>
      </c>
      <c r="I15494" s="119" t="s">
        <v>4726</v>
      </c>
      <c r="J15494" s="119" t="s">
        <v>17</v>
      </c>
      <c r="K15494" s="1">
        <v>46255.758941458334</v>
      </c>
      <c r="L15494">
        <v>0</v>
      </c>
      <c r="M15494">
        <v>0</v>
      </c>
      <c r="N15494">
        <v>0</v>
      </c>
      <c r="O15494">
        <v>0</v>
      </c>
      <c r="P15494" s="119" t="s">
        <v>20254</v>
      </c>
    </row>
    <row r="15495" spans="1:16" x14ac:dyDescent="0.25">
      <c r="A15495">
        <v>30856</v>
      </c>
      <c r="B15495" s="119" t="s">
        <v>9447</v>
      </c>
      <c r="C15495">
        <v>50</v>
      </c>
      <c r="E15495">
        <v>922</v>
      </c>
      <c r="F15495">
        <v>29</v>
      </c>
      <c r="G15495">
        <v>263</v>
      </c>
      <c r="H15495">
        <v>459</v>
      </c>
      <c r="I15495" s="119" t="s">
        <v>4726</v>
      </c>
      <c r="J15495" s="119" t="s">
        <v>17</v>
      </c>
      <c r="K15495" s="1">
        <v>46255.758941458334</v>
      </c>
      <c r="L15495">
        <v>4</v>
      </c>
      <c r="M15495">
        <v>0</v>
      </c>
      <c r="N15495">
        <v>0</v>
      </c>
      <c r="O15495">
        <v>0</v>
      </c>
      <c r="P15495" s="119" t="s">
        <v>20254</v>
      </c>
    </row>
    <row r="15496" spans="1:16" x14ac:dyDescent="0.25">
      <c r="A15496">
        <v>30857</v>
      </c>
      <c r="B15496" s="119" t="s">
        <v>9447</v>
      </c>
      <c r="C15496">
        <v>55</v>
      </c>
      <c r="E15496">
        <v>321</v>
      </c>
      <c r="F15496">
        <v>29</v>
      </c>
      <c r="G15496">
        <v>128</v>
      </c>
      <c r="H15496">
        <v>772</v>
      </c>
      <c r="I15496" s="119" t="s">
        <v>4726</v>
      </c>
      <c r="J15496" s="119" t="s">
        <v>17</v>
      </c>
      <c r="K15496" s="1">
        <v>46255.758941458334</v>
      </c>
      <c r="L15496">
        <v>23</v>
      </c>
      <c r="M15496">
        <v>0</v>
      </c>
      <c r="N15496">
        <v>0</v>
      </c>
      <c r="O15496">
        <v>0</v>
      </c>
      <c r="P15496" s="119" t="s">
        <v>20254</v>
      </c>
    </row>
    <row r="15497" spans="1:16" x14ac:dyDescent="0.25">
      <c r="A15497">
        <v>30858</v>
      </c>
      <c r="B15497" s="119" t="s">
        <v>9447</v>
      </c>
      <c r="C15497">
        <v>60</v>
      </c>
      <c r="E15497">
        <v>1364</v>
      </c>
      <c r="F15497">
        <v>44</v>
      </c>
      <c r="G15497">
        <v>738</v>
      </c>
      <c r="H15497">
        <v>897</v>
      </c>
      <c r="I15497" s="119" t="s">
        <v>4726</v>
      </c>
      <c r="J15497" s="119" t="s">
        <v>17</v>
      </c>
      <c r="K15497" s="1">
        <v>46255.758941458334</v>
      </c>
      <c r="L15497">
        <v>0</v>
      </c>
      <c r="M15497">
        <v>0</v>
      </c>
      <c r="N15497">
        <v>0</v>
      </c>
      <c r="O15497">
        <v>0</v>
      </c>
      <c r="P15497" s="119" t="s">
        <v>20254</v>
      </c>
    </row>
    <row r="15498" spans="1:16" x14ac:dyDescent="0.25">
      <c r="A15498">
        <v>30859</v>
      </c>
      <c r="B15498" s="119" t="s">
        <v>9448</v>
      </c>
      <c r="C15498">
        <v>65</v>
      </c>
      <c r="E15498">
        <v>270</v>
      </c>
      <c r="F15498">
        <v>35</v>
      </c>
      <c r="G15498">
        <v>83</v>
      </c>
      <c r="H15498">
        <v>538</v>
      </c>
      <c r="I15498" s="119" t="s">
        <v>4726</v>
      </c>
      <c r="J15498" s="119" t="s">
        <v>17</v>
      </c>
      <c r="K15498" s="1">
        <v>46255.758941458334</v>
      </c>
      <c r="L15498">
        <v>0</v>
      </c>
      <c r="M15498">
        <v>0</v>
      </c>
      <c r="N15498">
        <v>0</v>
      </c>
      <c r="O15498">
        <v>0</v>
      </c>
      <c r="P15498" s="119" t="s">
        <v>20254</v>
      </c>
    </row>
    <row r="15499" spans="1:16" x14ac:dyDescent="0.25">
      <c r="A15499">
        <v>30860</v>
      </c>
      <c r="B15499" s="119" t="s">
        <v>9448</v>
      </c>
      <c r="C15499">
        <v>70</v>
      </c>
      <c r="E15499">
        <v>216</v>
      </c>
      <c r="F15499">
        <v>37</v>
      </c>
      <c r="G15499">
        <v>197</v>
      </c>
      <c r="H15499">
        <v>911</v>
      </c>
      <c r="I15499" s="119" t="s">
        <v>4726</v>
      </c>
      <c r="J15499" s="119" t="s">
        <v>17</v>
      </c>
      <c r="K15499" s="1">
        <v>46255.758941458334</v>
      </c>
      <c r="L15499">
        <v>1</v>
      </c>
      <c r="M15499">
        <v>2</v>
      </c>
      <c r="N15499">
        <v>1</v>
      </c>
      <c r="O15499">
        <v>0</v>
      </c>
      <c r="P15499" s="119" t="s">
        <v>20254</v>
      </c>
    </row>
    <row r="15500" spans="1:16" x14ac:dyDescent="0.25">
      <c r="A15500">
        <v>30861</v>
      </c>
      <c r="B15500" s="119" t="s">
        <v>9448</v>
      </c>
      <c r="C15500">
        <v>75</v>
      </c>
      <c r="E15500">
        <v>120</v>
      </c>
      <c r="F15500">
        <v>42</v>
      </c>
      <c r="G15500">
        <v>210</v>
      </c>
      <c r="H15500">
        <v>198</v>
      </c>
      <c r="I15500" s="119" t="s">
        <v>4726</v>
      </c>
      <c r="J15500" s="119" t="s">
        <v>17</v>
      </c>
      <c r="K15500" s="1">
        <v>46255.758941458334</v>
      </c>
      <c r="L15500">
        <v>0</v>
      </c>
      <c r="M15500">
        <v>2</v>
      </c>
      <c r="N15500">
        <v>0</v>
      </c>
      <c r="O15500">
        <v>0</v>
      </c>
      <c r="P15500" s="119" t="s">
        <v>20254</v>
      </c>
    </row>
    <row r="15501" spans="1:16" x14ac:dyDescent="0.25">
      <c r="A15501">
        <v>30862</v>
      </c>
      <c r="B15501" s="119" t="s">
        <v>9448</v>
      </c>
      <c r="C15501">
        <v>80</v>
      </c>
      <c r="E15501">
        <v>0</v>
      </c>
      <c r="F15501">
        <v>0</v>
      </c>
      <c r="G15501">
        <v>3448</v>
      </c>
      <c r="H15501">
        <v>50</v>
      </c>
      <c r="I15501" s="119" t="s">
        <v>4726</v>
      </c>
      <c r="J15501" s="119" t="s">
        <v>17</v>
      </c>
      <c r="K15501" s="1">
        <v>46255.758941458334</v>
      </c>
      <c r="L15501">
        <v>0</v>
      </c>
      <c r="M15501">
        <v>3</v>
      </c>
      <c r="N15501">
        <v>0</v>
      </c>
      <c r="O15501">
        <v>1</v>
      </c>
      <c r="P15501" s="119" t="s">
        <v>20254</v>
      </c>
    </row>
    <row r="15502" spans="1:16" x14ac:dyDescent="0.25">
      <c r="A15502">
        <v>30863</v>
      </c>
      <c r="B15502" s="119" t="s">
        <v>9448</v>
      </c>
      <c r="C15502">
        <v>80</v>
      </c>
      <c r="E15502">
        <v>594</v>
      </c>
      <c r="F15502">
        <v>474</v>
      </c>
      <c r="G15502">
        <v>22</v>
      </c>
      <c r="H15502">
        <v>259999</v>
      </c>
      <c r="I15502" s="119" t="s">
        <v>4726</v>
      </c>
      <c r="J15502" s="119" t="s">
        <v>17</v>
      </c>
      <c r="K15502" s="1">
        <v>46255.758941458334</v>
      </c>
      <c r="L15502">
        <v>0</v>
      </c>
      <c r="M15502">
        <v>0</v>
      </c>
      <c r="N15502">
        <v>0</v>
      </c>
      <c r="O15502">
        <v>0</v>
      </c>
      <c r="P15502" s="119" t="s">
        <v>20254</v>
      </c>
    </row>
    <row r="15503" spans="1:16" x14ac:dyDescent="0.25">
      <c r="A15503">
        <v>30864</v>
      </c>
      <c r="B15503" s="119" t="s">
        <v>9449</v>
      </c>
      <c r="C15503">
        <v>0</v>
      </c>
      <c r="E15503">
        <v>1051</v>
      </c>
      <c r="F15503">
        <v>16</v>
      </c>
      <c r="G15503">
        <v>146</v>
      </c>
      <c r="H15503">
        <v>115</v>
      </c>
      <c r="I15503" s="119" t="s">
        <v>4726</v>
      </c>
      <c r="J15503" s="119" t="s">
        <v>17</v>
      </c>
      <c r="K15503" s="1">
        <v>46255.758941458334</v>
      </c>
      <c r="L15503">
        <v>0</v>
      </c>
      <c r="M15503">
        <v>2</v>
      </c>
      <c r="N15503">
        <v>0</v>
      </c>
      <c r="O15503">
        <v>0</v>
      </c>
      <c r="P15503" s="119" t="s">
        <v>20254</v>
      </c>
    </row>
    <row r="15504" spans="1:16" x14ac:dyDescent="0.25">
      <c r="A15504">
        <v>30865</v>
      </c>
      <c r="B15504" s="119" t="s">
        <v>9449</v>
      </c>
      <c r="C15504">
        <v>10</v>
      </c>
      <c r="E15504">
        <v>282</v>
      </c>
      <c r="F15504">
        <v>13</v>
      </c>
      <c r="G15504">
        <v>315</v>
      </c>
      <c r="H15504">
        <v>474</v>
      </c>
      <c r="I15504" s="119" t="s">
        <v>4726</v>
      </c>
      <c r="J15504" s="119" t="s">
        <v>17</v>
      </c>
      <c r="K15504" s="1">
        <v>46255.758941458334</v>
      </c>
      <c r="L15504">
        <v>0</v>
      </c>
      <c r="M15504">
        <v>3</v>
      </c>
      <c r="N15504">
        <v>0</v>
      </c>
      <c r="O15504">
        <v>1</v>
      </c>
      <c r="P15504" s="119" t="s">
        <v>20254</v>
      </c>
    </row>
    <row r="15505" spans="1:16" x14ac:dyDescent="0.25">
      <c r="A15505">
        <v>30866</v>
      </c>
      <c r="B15505" s="119" t="s">
        <v>9449</v>
      </c>
      <c r="C15505">
        <v>15</v>
      </c>
      <c r="E15505">
        <v>494</v>
      </c>
      <c r="F15505">
        <v>19</v>
      </c>
      <c r="G15505">
        <v>302</v>
      </c>
      <c r="H15505">
        <v>217</v>
      </c>
      <c r="I15505" s="119" t="s">
        <v>4726</v>
      </c>
      <c r="J15505" s="119" t="s">
        <v>17</v>
      </c>
      <c r="K15505" s="1">
        <v>46255.758941458334</v>
      </c>
      <c r="L15505">
        <v>0</v>
      </c>
      <c r="M15505">
        <v>1</v>
      </c>
      <c r="N15505">
        <v>0</v>
      </c>
      <c r="O15505">
        <v>0</v>
      </c>
      <c r="P15505" s="119" t="s">
        <v>20254</v>
      </c>
    </row>
    <row r="15506" spans="1:16" x14ac:dyDescent="0.25">
      <c r="A15506">
        <v>30867</v>
      </c>
      <c r="B15506" s="119" t="s">
        <v>9449</v>
      </c>
      <c r="C15506">
        <v>20</v>
      </c>
      <c r="E15506">
        <v>0</v>
      </c>
      <c r="F15506">
        <v>0</v>
      </c>
      <c r="G15506">
        <v>355</v>
      </c>
      <c r="H15506">
        <v>198</v>
      </c>
      <c r="I15506" s="119" t="s">
        <v>4726</v>
      </c>
      <c r="J15506" s="119" t="s">
        <v>17</v>
      </c>
      <c r="K15506" s="1">
        <v>46255.758941458334</v>
      </c>
      <c r="L15506">
        <v>0</v>
      </c>
      <c r="M15506">
        <v>1</v>
      </c>
      <c r="N15506">
        <v>0</v>
      </c>
      <c r="O15506">
        <v>0</v>
      </c>
      <c r="P15506" s="119" t="s">
        <v>20254</v>
      </c>
    </row>
    <row r="15507" spans="1:16" x14ac:dyDescent="0.25">
      <c r="A15507">
        <v>30868</v>
      </c>
      <c r="B15507" s="119" t="s">
        <v>9450</v>
      </c>
      <c r="C15507">
        <v>25</v>
      </c>
      <c r="E15507">
        <v>1125</v>
      </c>
      <c r="F15507">
        <v>38</v>
      </c>
      <c r="G15507">
        <v>81</v>
      </c>
      <c r="H15507">
        <v>1753</v>
      </c>
      <c r="I15507" s="119" t="s">
        <v>4726</v>
      </c>
      <c r="J15507" s="119" t="s">
        <v>17</v>
      </c>
      <c r="K15507" s="1">
        <v>46255.758941458334</v>
      </c>
      <c r="L15507">
        <v>0</v>
      </c>
      <c r="M15507">
        <v>0</v>
      </c>
      <c r="N15507">
        <v>0</v>
      </c>
      <c r="O15507">
        <v>0</v>
      </c>
      <c r="P15507" s="119" t="s">
        <v>20254</v>
      </c>
    </row>
    <row r="15508" spans="1:16" x14ac:dyDescent="0.25">
      <c r="A15508">
        <v>30869</v>
      </c>
      <c r="B15508" s="119" t="s">
        <v>9450</v>
      </c>
      <c r="C15508">
        <v>30</v>
      </c>
      <c r="E15508">
        <v>211</v>
      </c>
      <c r="F15508">
        <v>34</v>
      </c>
      <c r="G15508">
        <v>154</v>
      </c>
      <c r="H15508">
        <v>535</v>
      </c>
      <c r="I15508" s="119" t="s">
        <v>4726</v>
      </c>
      <c r="J15508" s="119" t="s">
        <v>17</v>
      </c>
      <c r="K15508" s="1">
        <v>46255.758941458334</v>
      </c>
      <c r="L15508">
        <v>0</v>
      </c>
      <c r="M15508">
        <v>0</v>
      </c>
      <c r="N15508">
        <v>0</v>
      </c>
      <c r="O15508">
        <v>0</v>
      </c>
      <c r="P15508" s="119" t="s">
        <v>20254</v>
      </c>
    </row>
    <row r="15509" spans="1:16" x14ac:dyDescent="0.25">
      <c r="A15509">
        <v>30870</v>
      </c>
      <c r="B15509" s="119" t="s">
        <v>9450</v>
      </c>
      <c r="C15509">
        <v>35</v>
      </c>
      <c r="E15509">
        <v>197</v>
      </c>
      <c r="F15509">
        <v>31</v>
      </c>
      <c r="G15509">
        <v>172</v>
      </c>
      <c r="H15509">
        <v>302</v>
      </c>
      <c r="I15509" s="119" t="s">
        <v>4726</v>
      </c>
      <c r="J15509" s="119" t="s">
        <v>17</v>
      </c>
      <c r="K15509" s="1">
        <v>46255.758941458334</v>
      </c>
      <c r="L15509">
        <v>0</v>
      </c>
      <c r="M15509">
        <v>0</v>
      </c>
      <c r="N15509">
        <v>0</v>
      </c>
      <c r="O15509">
        <v>0</v>
      </c>
      <c r="P15509" s="119" t="s">
        <v>20254</v>
      </c>
    </row>
    <row r="15510" spans="1:16" x14ac:dyDescent="0.25">
      <c r="A15510">
        <v>30871</v>
      </c>
      <c r="B15510" s="119" t="s">
        <v>9450</v>
      </c>
      <c r="C15510">
        <v>40</v>
      </c>
      <c r="E15510">
        <v>195</v>
      </c>
      <c r="F15510">
        <v>35</v>
      </c>
      <c r="G15510">
        <v>110</v>
      </c>
      <c r="H15510">
        <v>334</v>
      </c>
      <c r="I15510" s="119" t="s">
        <v>4726</v>
      </c>
      <c r="J15510" s="119" t="s">
        <v>17</v>
      </c>
      <c r="K15510" s="1">
        <v>46255.758941458334</v>
      </c>
      <c r="L15510">
        <v>0</v>
      </c>
      <c r="M15510">
        <v>0</v>
      </c>
      <c r="N15510">
        <v>0</v>
      </c>
      <c r="O15510">
        <v>0</v>
      </c>
      <c r="P15510" s="119" t="s">
        <v>20254</v>
      </c>
    </row>
    <row r="15511" spans="1:16" x14ac:dyDescent="0.25">
      <c r="A15511">
        <v>30872</v>
      </c>
      <c r="B15511" s="119" t="s">
        <v>9450</v>
      </c>
      <c r="C15511">
        <v>45</v>
      </c>
      <c r="E15511">
        <v>210</v>
      </c>
      <c r="F15511">
        <v>37</v>
      </c>
      <c r="G15511">
        <v>254</v>
      </c>
      <c r="H15511">
        <v>363</v>
      </c>
      <c r="I15511" s="119" t="s">
        <v>4726</v>
      </c>
      <c r="J15511" s="119" t="s">
        <v>17</v>
      </c>
      <c r="K15511" s="1">
        <v>46255.758941458334</v>
      </c>
      <c r="L15511">
        <v>0</v>
      </c>
      <c r="M15511">
        <v>0</v>
      </c>
      <c r="N15511">
        <v>0</v>
      </c>
      <c r="O15511">
        <v>0</v>
      </c>
      <c r="P15511" s="119" t="s">
        <v>20254</v>
      </c>
    </row>
    <row r="15512" spans="1:16" x14ac:dyDescent="0.25">
      <c r="A15512">
        <v>30873</v>
      </c>
      <c r="B15512" s="119" t="s">
        <v>9450</v>
      </c>
      <c r="C15512">
        <v>50</v>
      </c>
      <c r="E15512">
        <v>0</v>
      </c>
      <c r="F15512">
        <v>0</v>
      </c>
      <c r="G15512">
        <v>234</v>
      </c>
      <c r="H15512">
        <v>289</v>
      </c>
      <c r="I15512" s="119" t="s">
        <v>4726</v>
      </c>
      <c r="J15512" s="119" t="s">
        <v>17</v>
      </c>
      <c r="K15512" s="1">
        <v>46255.758941458334</v>
      </c>
      <c r="L15512">
        <v>0</v>
      </c>
      <c r="M15512">
        <v>1</v>
      </c>
      <c r="N15512">
        <v>0</v>
      </c>
      <c r="O15512">
        <v>0</v>
      </c>
      <c r="P15512" s="119" t="s">
        <v>20254</v>
      </c>
    </row>
    <row r="15513" spans="1:16" x14ac:dyDescent="0.25">
      <c r="A15513">
        <v>30874</v>
      </c>
      <c r="B15513" s="119" t="s">
        <v>9450</v>
      </c>
      <c r="C15513">
        <v>55</v>
      </c>
      <c r="E15513">
        <v>236</v>
      </c>
      <c r="F15513">
        <v>44</v>
      </c>
      <c r="G15513">
        <v>473</v>
      </c>
      <c r="H15513">
        <v>912</v>
      </c>
      <c r="I15513" s="119" t="s">
        <v>4726</v>
      </c>
      <c r="J15513" s="119" t="s">
        <v>17</v>
      </c>
      <c r="K15513" s="1">
        <v>46255.758941458334</v>
      </c>
      <c r="L15513">
        <v>0</v>
      </c>
      <c r="M15513">
        <v>0</v>
      </c>
      <c r="N15513">
        <v>0</v>
      </c>
      <c r="O15513">
        <v>0</v>
      </c>
      <c r="P15513" s="119" t="s">
        <v>20254</v>
      </c>
    </row>
    <row r="15514" spans="1:16" x14ac:dyDescent="0.25">
      <c r="A15514">
        <v>30875</v>
      </c>
      <c r="B15514" s="119" t="s">
        <v>9450</v>
      </c>
      <c r="C15514">
        <v>60</v>
      </c>
      <c r="E15514">
        <v>39</v>
      </c>
      <c r="F15514">
        <v>75</v>
      </c>
      <c r="G15514">
        <v>50</v>
      </c>
      <c r="H15514">
        <v>50000</v>
      </c>
      <c r="I15514" s="119" t="s">
        <v>4726</v>
      </c>
      <c r="J15514" s="119" t="s">
        <v>17</v>
      </c>
      <c r="K15514" s="1">
        <v>46255.758941458334</v>
      </c>
      <c r="L15514">
        <v>1</v>
      </c>
      <c r="M15514">
        <v>0</v>
      </c>
      <c r="N15514">
        <v>0</v>
      </c>
      <c r="O15514">
        <v>0</v>
      </c>
      <c r="P15514" s="119" t="s">
        <v>20254</v>
      </c>
    </row>
    <row r="15515" spans="1:16" x14ac:dyDescent="0.25">
      <c r="A15515">
        <v>30876</v>
      </c>
      <c r="B15515" s="119" t="s">
        <v>9451</v>
      </c>
      <c r="C15515">
        <v>65</v>
      </c>
      <c r="E15515">
        <v>222</v>
      </c>
      <c r="F15515">
        <v>50</v>
      </c>
      <c r="G15515">
        <v>150</v>
      </c>
      <c r="H15515">
        <v>150</v>
      </c>
      <c r="I15515" s="119" t="s">
        <v>4726</v>
      </c>
      <c r="J15515" s="119" t="s">
        <v>17</v>
      </c>
      <c r="K15515" s="1">
        <v>46255.758941458334</v>
      </c>
      <c r="L15515">
        <v>1</v>
      </c>
      <c r="M15515">
        <v>0</v>
      </c>
      <c r="N15515">
        <v>0</v>
      </c>
      <c r="O15515">
        <v>0</v>
      </c>
      <c r="P15515" s="119" t="s">
        <v>20254</v>
      </c>
    </row>
    <row r="15516" spans="1:16" x14ac:dyDescent="0.25">
      <c r="A15516">
        <v>30877</v>
      </c>
      <c r="B15516" s="119" t="s">
        <v>9451</v>
      </c>
      <c r="C15516">
        <v>70</v>
      </c>
      <c r="E15516">
        <v>454</v>
      </c>
      <c r="F15516">
        <v>53</v>
      </c>
      <c r="G15516">
        <v>125</v>
      </c>
      <c r="H15516">
        <v>558</v>
      </c>
      <c r="I15516" s="119" t="s">
        <v>4726</v>
      </c>
      <c r="J15516" s="119" t="s">
        <v>17</v>
      </c>
      <c r="K15516" s="1">
        <v>46255.758941458334</v>
      </c>
      <c r="L15516">
        <v>0</v>
      </c>
      <c r="M15516">
        <v>0</v>
      </c>
      <c r="N15516">
        <v>0</v>
      </c>
      <c r="O15516">
        <v>0</v>
      </c>
      <c r="P15516" s="119" t="s">
        <v>20254</v>
      </c>
    </row>
    <row r="15517" spans="1:16" x14ac:dyDescent="0.25">
      <c r="A15517">
        <v>30878</v>
      </c>
      <c r="B15517" s="119" t="s">
        <v>9451</v>
      </c>
      <c r="C15517">
        <v>75</v>
      </c>
      <c r="E15517">
        <v>254</v>
      </c>
      <c r="F15517">
        <v>59</v>
      </c>
      <c r="G15517">
        <v>143</v>
      </c>
      <c r="H15517">
        <v>1259</v>
      </c>
      <c r="I15517" s="119" t="s">
        <v>4726</v>
      </c>
      <c r="J15517" s="119" t="s">
        <v>17</v>
      </c>
      <c r="K15517" s="1">
        <v>46255.758941458334</v>
      </c>
      <c r="L15517">
        <v>0</v>
      </c>
      <c r="M15517">
        <v>0</v>
      </c>
      <c r="N15517">
        <v>0</v>
      </c>
      <c r="O15517">
        <v>0</v>
      </c>
      <c r="P15517" s="119" t="s">
        <v>20254</v>
      </c>
    </row>
    <row r="15518" spans="1:16" x14ac:dyDescent="0.25">
      <c r="A15518">
        <v>30879</v>
      </c>
      <c r="B15518" s="119" t="s">
        <v>9451</v>
      </c>
      <c r="C15518">
        <v>80</v>
      </c>
      <c r="E15518">
        <v>0</v>
      </c>
      <c r="F15518">
        <v>0</v>
      </c>
      <c r="G15518">
        <v>1162</v>
      </c>
      <c r="H15518">
        <v>59</v>
      </c>
      <c r="I15518" s="119" t="s">
        <v>4726</v>
      </c>
      <c r="J15518" s="119" t="s">
        <v>17</v>
      </c>
      <c r="K15518" s="1">
        <v>46255.758941458334</v>
      </c>
      <c r="L15518">
        <v>0</v>
      </c>
      <c r="M15518">
        <v>4</v>
      </c>
      <c r="N15518">
        <v>0</v>
      </c>
      <c r="O15518">
        <v>2</v>
      </c>
      <c r="P15518" s="119" t="s">
        <v>20254</v>
      </c>
    </row>
    <row r="15519" spans="1:16" x14ac:dyDescent="0.25">
      <c r="A15519">
        <v>30880</v>
      </c>
      <c r="B15519" s="119" t="s">
        <v>9451</v>
      </c>
      <c r="C15519">
        <v>80</v>
      </c>
      <c r="E15519">
        <v>469</v>
      </c>
      <c r="F15519">
        <v>396</v>
      </c>
      <c r="G15519">
        <v>20</v>
      </c>
      <c r="H15519">
        <v>39999</v>
      </c>
      <c r="I15519" s="119" t="s">
        <v>4726</v>
      </c>
      <c r="J15519" s="119" t="s">
        <v>17</v>
      </c>
      <c r="K15519" s="1">
        <v>46255.758941458334</v>
      </c>
      <c r="L15519">
        <v>248</v>
      </c>
      <c r="M15519">
        <v>0</v>
      </c>
      <c r="N15519">
        <v>0</v>
      </c>
      <c r="O15519">
        <v>0</v>
      </c>
      <c r="P15519" s="119" t="s">
        <v>20254</v>
      </c>
    </row>
    <row r="15520" spans="1:16" x14ac:dyDescent="0.25">
      <c r="A15520">
        <v>30881</v>
      </c>
      <c r="B15520" s="119" t="s">
        <v>9452</v>
      </c>
      <c r="C15520">
        <v>0</v>
      </c>
      <c r="E15520">
        <v>252</v>
      </c>
      <c r="F15520">
        <v>8</v>
      </c>
      <c r="G15520">
        <v>434</v>
      </c>
      <c r="H15520">
        <v>43</v>
      </c>
      <c r="I15520" s="119" t="s">
        <v>4726</v>
      </c>
      <c r="J15520" s="119" t="s">
        <v>17</v>
      </c>
      <c r="K15520" s="1">
        <v>46255.758941458334</v>
      </c>
      <c r="L15520">
        <v>0</v>
      </c>
      <c r="M15520">
        <v>0</v>
      </c>
      <c r="N15520">
        <v>0</v>
      </c>
      <c r="O15520">
        <v>0</v>
      </c>
      <c r="P15520" s="119" t="s">
        <v>20254</v>
      </c>
    </row>
    <row r="15521" spans="1:16" x14ac:dyDescent="0.25">
      <c r="A15521">
        <v>30882</v>
      </c>
      <c r="B15521" s="119" t="s">
        <v>9452</v>
      </c>
      <c r="C15521">
        <v>10</v>
      </c>
      <c r="E15521">
        <v>0</v>
      </c>
      <c r="F15521">
        <v>0</v>
      </c>
      <c r="G15521">
        <v>998</v>
      </c>
      <c r="H15521">
        <v>78</v>
      </c>
      <c r="I15521" s="119" t="s">
        <v>4726</v>
      </c>
      <c r="J15521" s="119" t="s">
        <v>17</v>
      </c>
      <c r="K15521" s="1">
        <v>46255.758941458334</v>
      </c>
      <c r="L15521">
        <v>0</v>
      </c>
      <c r="M15521">
        <v>5</v>
      </c>
      <c r="N15521">
        <v>0</v>
      </c>
      <c r="O15521">
        <v>1</v>
      </c>
      <c r="P15521" s="119" t="s">
        <v>20254</v>
      </c>
    </row>
    <row r="15522" spans="1:16" x14ac:dyDescent="0.25">
      <c r="A15522">
        <v>30883</v>
      </c>
      <c r="B15522" s="119" t="s">
        <v>9452</v>
      </c>
      <c r="C15522">
        <v>15</v>
      </c>
      <c r="E15522">
        <v>96</v>
      </c>
      <c r="F15522">
        <v>11</v>
      </c>
      <c r="G15522">
        <v>409</v>
      </c>
      <c r="H15522">
        <v>255</v>
      </c>
      <c r="I15522" s="119" t="s">
        <v>4726</v>
      </c>
      <c r="J15522" s="119" t="s">
        <v>17</v>
      </c>
      <c r="K15522" s="1">
        <v>46255.758941458334</v>
      </c>
      <c r="L15522">
        <v>0</v>
      </c>
      <c r="M15522">
        <v>3</v>
      </c>
      <c r="N15522">
        <v>0</v>
      </c>
      <c r="O15522">
        <v>1</v>
      </c>
      <c r="P15522" s="119" t="s">
        <v>20254</v>
      </c>
    </row>
    <row r="15523" spans="1:16" x14ac:dyDescent="0.25">
      <c r="A15523">
        <v>30884</v>
      </c>
      <c r="B15523" s="119" t="s">
        <v>9452</v>
      </c>
      <c r="C15523">
        <v>20</v>
      </c>
      <c r="E15523">
        <v>262</v>
      </c>
      <c r="F15523">
        <v>15</v>
      </c>
      <c r="G15523">
        <v>631</v>
      </c>
      <c r="H15523">
        <v>93</v>
      </c>
      <c r="I15523" s="119" t="s">
        <v>4726</v>
      </c>
      <c r="J15523" s="119" t="s">
        <v>17</v>
      </c>
      <c r="K15523" s="1">
        <v>46255.758941458334</v>
      </c>
      <c r="L15523">
        <v>2</v>
      </c>
      <c r="M15523">
        <v>1</v>
      </c>
      <c r="N15523">
        <v>0</v>
      </c>
      <c r="O15523">
        <v>0</v>
      </c>
      <c r="P15523" s="119" t="s">
        <v>20254</v>
      </c>
    </row>
    <row r="15524" spans="1:16" x14ac:dyDescent="0.25">
      <c r="A15524">
        <v>30885</v>
      </c>
      <c r="B15524" s="119" t="s">
        <v>9453</v>
      </c>
      <c r="C15524">
        <v>25</v>
      </c>
      <c r="E15524">
        <v>0</v>
      </c>
      <c r="F15524">
        <v>0</v>
      </c>
      <c r="G15524">
        <v>272</v>
      </c>
      <c r="H15524">
        <v>94</v>
      </c>
      <c r="I15524" s="119" t="s">
        <v>4726</v>
      </c>
      <c r="J15524" s="119" t="s">
        <v>17</v>
      </c>
      <c r="K15524" s="1">
        <v>46255.758941458334</v>
      </c>
      <c r="L15524">
        <v>0</v>
      </c>
      <c r="M15524">
        <v>2</v>
      </c>
      <c r="N15524">
        <v>0</v>
      </c>
      <c r="O15524">
        <v>1</v>
      </c>
      <c r="P15524" s="119" t="s">
        <v>20254</v>
      </c>
    </row>
    <row r="15525" spans="1:16" x14ac:dyDescent="0.25">
      <c r="A15525">
        <v>30886</v>
      </c>
      <c r="B15525" s="119" t="s">
        <v>9453</v>
      </c>
      <c r="C15525">
        <v>30</v>
      </c>
      <c r="E15525">
        <v>400</v>
      </c>
      <c r="F15525">
        <v>20</v>
      </c>
      <c r="G15525">
        <v>344</v>
      </c>
      <c r="H15525">
        <v>320</v>
      </c>
      <c r="I15525" s="119" t="s">
        <v>4726</v>
      </c>
      <c r="J15525" s="119" t="s">
        <v>17</v>
      </c>
      <c r="K15525" s="1">
        <v>46255.758941458334</v>
      </c>
      <c r="L15525">
        <v>0</v>
      </c>
      <c r="M15525">
        <v>1</v>
      </c>
      <c r="N15525">
        <v>0</v>
      </c>
      <c r="O15525">
        <v>1</v>
      </c>
      <c r="P15525" s="119" t="s">
        <v>20254</v>
      </c>
    </row>
    <row r="15526" spans="1:16" x14ac:dyDescent="0.25">
      <c r="A15526">
        <v>30887</v>
      </c>
      <c r="B15526" s="119" t="s">
        <v>9453</v>
      </c>
      <c r="C15526">
        <v>35</v>
      </c>
      <c r="E15526">
        <v>162</v>
      </c>
      <c r="F15526">
        <v>21</v>
      </c>
      <c r="G15526">
        <v>258</v>
      </c>
      <c r="H15526">
        <v>165</v>
      </c>
      <c r="I15526" s="119" t="s">
        <v>4726</v>
      </c>
      <c r="J15526" s="119" t="s">
        <v>17</v>
      </c>
      <c r="K15526" s="1">
        <v>46255.758941458334</v>
      </c>
      <c r="L15526">
        <v>1</v>
      </c>
      <c r="M15526">
        <v>0</v>
      </c>
      <c r="N15526">
        <v>1</v>
      </c>
      <c r="O15526">
        <v>0</v>
      </c>
      <c r="P15526" s="119" t="s">
        <v>20254</v>
      </c>
    </row>
    <row r="15527" spans="1:16" x14ac:dyDescent="0.25">
      <c r="A15527">
        <v>30888</v>
      </c>
      <c r="B15527" s="119" t="s">
        <v>9453</v>
      </c>
      <c r="C15527">
        <v>40</v>
      </c>
      <c r="E15527">
        <v>430</v>
      </c>
      <c r="F15527">
        <v>23</v>
      </c>
      <c r="G15527">
        <v>249</v>
      </c>
      <c r="H15527">
        <v>174</v>
      </c>
      <c r="I15527" s="119" t="s">
        <v>4726</v>
      </c>
      <c r="J15527" s="119" t="s">
        <v>17</v>
      </c>
      <c r="K15527" s="1">
        <v>46255.758941458334</v>
      </c>
      <c r="L15527">
        <v>0</v>
      </c>
      <c r="M15527">
        <v>0</v>
      </c>
      <c r="N15527">
        <v>0</v>
      </c>
      <c r="O15527">
        <v>0</v>
      </c>
      <c r="P15527" s="119" t="s">
        <v>20254</v>
      </c>
    </row>
    <row r="15528" spans="1:16" x14ac:dyDescent="0.25">
      <c r="A15528">
        <v>30889</v>
      </c>
      <c r="B15528" s="119" t="s">
        <v>9453</v>
      </c>
      <c r="C15528">
        <v>45</v>
      </c>
      <c r="E15528">
        <v>442</v>
      </c>
      <c r="F15528">
        <v>25</v>
      </c>
      <c r="G15528">
        <v>342</v>
      </c>
      <c r="H15528">
        <v>124</v>
      </c>
      <c r="I15528" s="119" t="s">
        <v>4726</v>
      </c>
      <c r="J15528" s="119" t="s">
        <v>17</v>
      </c>
      <c r="K15528" s="1">
        <v>46255.758941458334</v>
      </c>
      <c r="L15528">
        <v>0</v>
      </c>
      <c r="M15528">
        <v>0</v>
      </c>
      <c r="N15528">
        <v>0</v>
      </c>
      <c r="O15528">
        <v>0</v>
      </c>
      <c r="P15528" s="119" t="s">
        <v>20254</v>
      </c>
    </row>
    <row r="15529" spans="1:16" x14ac:dyDescent="0.25">
      <c r="A15529">
        <v>30890</v>
      </c>
      <c r="B15529" s="119" t="s">
        <v>9453</v>
      </c>
      <c r="C15529">
        <v>50</v>
      </c>
      <c r="E15529">
        <v>136</v>
      </c>
      <c r="F15529">
        <v>28</v>
      </c>
      <c r="G15529">
        <v>484</v>
      </c>
      <c r="H15529">
        <v>320</v>
      </c>
      <c r="I15529" s="119" t="s">
        <v>4726</v>
      </c>
      <c r="J15529" s="119" t="s">
        <v>17</v>
      </c>
      <c r="K15529" s="1">
        <v>46255.758941458334</v>
      </c>
      <c r="L15529">
        <v>1</v>
      </c>
      <c r="M15529">
        <v>1</v>
      </c>
      <c r="N15529">
        <v>0</v>
      </c>
      <c r="O15529">
        <v>0</v>
      </c>
      <c r="P15529" s="119" t="s">
        <v>20254</v>
      </c>
    </row>
    <row r="15530" spans="1:16" x14ac:dyDescent="0.25">
      <c r="A15530">
        <v>30891</v>
      </c>
      <c r="B15530" s="119" t="s">
        <v>9453</v>
      </c>
      <c r="C15530">
        <v>55</v>
      </c>
      <c r="E15530">
        <v>201</v>
      </c>
      <c r="F15530">
        <v>29</v>
      </c>
      <c r="G15530">
        <v>267</v>
      </c>
      <c r="H15530">
        <v>414</v>
      </c>
      <c r="I15530" s="119" t="s">
        <v>4726</v>
      </c>
      <c r="J15530" s="119" t="s">
        <v>17</v>
      </c>
      <c r="K15530" s="1">
        <v>46255.758941458334</v>
      </c>
      <c r="L15530">
        <v>2</v>
      </c>
      <c r="M15530">
        <v>0</v>
      </c>
      <c r="N15530">
        <v>0</v>
      </c>
      <c r="O15530">
        <v>0</v>
      </c>
      <c r="P15530" s="119" t="s">
        <v>20254</v>
      </c>
    </row>
    <row r="15531" spans="1:16" x14ac:dyDescent="0.25">
      <c r="A15531">
        <v>30892</v>
      </c>
      <c r="B15531" s="119" t="s">
        <v>9453</v>
      </c>
      <c r="C15531">
        <v>60</v>
      </c>
      <c r="E15531">
        <v>161</v>
      </c>
      <c r="F15531">
        <v>31</v>
      </c>
      <c r="G15531">
        <v>309</v>
      </c>
      <c r="H15531">
        <v>283</v>
      </c>
      <c r="I15531" s="119" t="s">
        <v>4726</v>
      </c>
      <c r="J15531" s="119" t="s">
        <v>17</v>
      </c>
      <c r="K15531" s="1">
        <v>46255.758941458334</v>
      </c>
      <c r="L15531">
        <v>0</v>
      </c>
      <c r="M15531">
        <v>0</v>
      </c>
      <c r="N15531">
        <v>0</v>
      </c>
      <c r="O15531">
        <v>0</v>
      </c>
      <c r="P15531" s="119" t="s">
        <v>20254</v>
      </c>
    </row>
    <row r="15532" spans="1:16" x14ac:dyDescent="0.25">
      <c r="A15532">
        <v>30893</v>
      </c>
      <c r="B15532" s="119" t="s">
        <v>9454</v>
      </c>
      <c r="C15532">
        <v>65</v>
      </c>
      <c r="E15532">
        <v>252</v>
      </c>
      <c r="F15532">
        <v>35</v>
      </c>
      <c r="G15532">
        <v>399</v>
      </c>
      <c r="H15532">
        <v>404</v>
      </c>
      <c r="I15532" s="119" t="s">
        <v>4726</v>
      </c>
      <c r="J15532" s="119" t="s">
        <v>17</v>
      </c>
      <c r="K15532" s="1">
        <v>46255.758941458334</v>
      </c>
      <c r="L15532">
        <v>0</v>
      </c>
      <c r="M15532">
        <v>0</v>
      </c>
      <c r="N15532">
        <v>0</v>
      </c>
      <c r="O15532">
        <v>0</v>
      </c>
      <c r="P15532" s="119" t="s">
        <v>20254</v>
      </c>
    </row>
    <row r="15533" spans="1:16" x14ac:dyDescent="0.25">
      <c r="A15533">
        <v>30894</v>
      </c>
      <c r="B15533" s="119" t="s">
        <v>9454</v>
      </c>
      <c r="C15533">
        <v>70</v>
      </c>
      <c r="E15533">
        <v>61</v>
      </c>
      <c r="F15533">
        <v>36</v>
      </c>
      <c r="G15533">
        <v>197</v>
      </c>
      <c r="H15533">
        <v>244</v>
      </c>
      <c r="I15533" s="119" t="s">
        <v>4726</v>
      </c>
      <c r="J15533" s="119" t="s">
        <v>17</v>
      </c>
      <c r="K15533" s="1">
        <v>46255.758941458334</v>
      </c>
      <c r="L15533">
        <v>0</v>
      </c>
      <c r="M15533">
        <v>1</v>
      </c>
      <c r="N15533">
        <v>0</v>
      </c>
      <c r="O15533">
        <v>0</v>
      </c>
      <c r="P15533" s="119" t="s">
        <v>20254</v>
      </c>
    </row>
    <row r="15534" spans="1:16" x14ac:dyDescent="0.25">
      <c r="A15534">
        <v>30895</v>
      </c>
      <c r="B15534" s="119" t="s">
        <v>9454</v>
      </c>
      <c r="C15534">
        <v>75</v>
      </c>
      <c r="E15534">
        <v>732</v>
      </c>
      <c r="F15534">
        <v>51</v>
      </c>
      <c r="G15534">
        <v>152</v>
      </c>
      <c r="H15534">
        <v>422</v>
      </c>
      <c r="I15534" s="119" t="s">
        <v>4726</v>
      </c>
      <c r="J15534" s="119" t="s">
        <v>17</v>
      </c>
      <c r="K15534" s="1">
        <v>46255.758941458334</v>
      </c>
      <c r="L15534">
        <v>0</v>
      </c>
      <c r="M15534">
        <v>0</v>
      </c>
      <c r="N15534">
        <v>0</v>
      </c>
      <c r="O15534">
        <v>0</v>
      </c>
      <c r="P15534" s="119" t="s">
        <v>20254</v>
      </c>
    </row>
    <row r="15535" spans="1:16" x14ac:dyDescent="0.25">
      <c r="A15535">
        <v>30896</v>
      </c>
      <c r="B15535" s="119" t="s">
        <v>9454</v>
      </c>
      <c r="C15535">
        <v>80</v>
      </c>
      <c r="E15535">
        <v>0</v>
      </c>
      <c r="F15535">
        <v>0</v>
      </c>
      <c r="G15535">
        <v>2344</v>
      </c>
      <c r="H15535">
        <v>54</v>
      </c>
      <c r="I15535" s="119" t="s">
        <v>4726</v>
      </c>
      <c r="J15535" s="119" t="s">
        <v>17</v>
      </c>
      <c r="K15535" s="1">
        <v>46255.758941458334</v>
      </c>
      <c r="L15535">
        <v>0</v>
      </c>
      <c r="M15535">
        <v>2</v>
      </c>
      <c r="N15535">
        <v>0</v>
      </c>
      <c r="O15535">
        <v>1</v>
      </c>
      <c r="P15535" s="119" t="s">
        <v>20254</v>
      </c>
    </row>
    <row r="15536" spans="1:16" x14ac:dyDescent="0.25">
      <c r="A15536">
        <v>30897</v>
      </c>
      <c r="B15536" s="119" t="s">
        <v>9454</v>
      </c>
      <c r="C15536">
        <v>80</v>
      </c>
      <c r="E15536">
        <v>575</v>
      </c>
      <c r="F15536">
        <v>1002</v>
      </c>
      <c r="G15536">
        <v>7</v>
      </c>
      <c r="H15536">
        <v>499997</v>
      </c>
      <c r="I15536" s="119" t="s">
        <v>4726</v>
      </c>
      <c r="J15536" s="119" t="s">
        <v>17</v>
      </c>
      <c r="K15536" s="1">
        <v>46255.758941458334</v>
      </c>
      <c r="L15536">
        <v>0</v>
      </c>
      <c r="M15536">
        <v>0</v>
      </c>
      <c r="N15536">
        <v>0</v>
      </c>
      <c r="O15536">
        <v>0</v>
      </c>
      <c r="P15536" s="119" t="s">
        <v>20254</v>
      </c>
    </row>
    <row r="15537" spans="1:16" x14ac:dyDescent="0.25">
      <c r="A15537">
        <v>30898</v>
      </c>
      <c r="B15537" s="119" t="s">
        <v>9464</v>
      </c>
      <c r="C15537">
        <v>0</v>
      </c>
      <c r="E15537">
        <v>2901</v>
      </c>
      <c r="F15537">
        <v>18</v>
      </c>
      <c r="G15537">
        <v>312</v>
      </c>
      <c r="H15537">
        <v>100</v>
      </c>
      <c r="I15537" s="119" t="s">
        <v>4726</v>
      </c>
      <c r="J15537" s="119" t="s">
        <v>17</v>
      </c>
      <c r="K15537" s="1">
        <v>46255.758941458334</v>
      </c>
      <c r="L15537">
        <v>0</v>
      </c>
      <c r="M15537">
        <v>1</v>
      </c>
      <c r="N15537">
        <v>0</v>
      </c>
      <c r="O15537">
        <v>0</v>
      </c>
      <c r="P15537" s="119" t="s">
        <v>20254</v>
      </c>
    </row>
    <row r="15538" spans="1:16" x14ac:dyDescent="0.25">
      <c r="A15538">
        <v>30899</v>
      </c>
      <c r="B15538" s="119" t="s">
        <v>9464</v>
      </c>
      <c r="C15538">
        <v>10</v>
      </c>
      <c r="E15538">
        <v>0</v>
      </c>
      <c r="F15538">
        <v>0</v>
      </c>
      <c r="G15538">
        <v>313</v>
      </c>
      <c r="H15538">
        <v>99</v>
      </c>
      <c r="I15538" s="119" t="s">
        <v>4726</v>
      </c>
      <c r="J15538" s="119" t="s">
        <v>17</v>
      </c>
      <c r="K15538" s="1">
        <v>46255.758941458334</v>
      </c>
      <c r="L15538">
        <v>0</v>
      </c>
      <c r="M15538">
        <v>5</v>
      </c>
      <c r="N15538">
        <v>0</v>
      </c>
      <c r="O15538">
        <v>1</v>
      </c>
      <c r="P15538" s="119" t="s">
        <v>20254</v>
      </c>
    </row>
    <row r="15539" spans="1:16" x14ac:dyDescent="0.25">
      <c r="A15539">
        <v>30900</v>
      </c>
      <c r="B15539" s="119" t="s">
        <v>9464</v>
      </c>
      <c r="C15539">
        <v>15</v>
      </c>
      <c r="E15539">
        <v>10</v>
      </c>
      <c r="F15539">
        <v>20</v>
      </c>
      <c r="G15539">
        <v>1133</v>
      </c>
      <c r="H15539">
        <v>140</v>
      </c>
      <c r="I15539" s="119" t="s">
        <v>4726</v>
      </c>
      <c r="J15539" s="119" t="s">
        <v>17</v>
      </c>
      <c r="K15539" s="1">
        <v>46255.758941458334</v>
      </c>
      <c r="L15539">
        <v>3</v>
      </c>
      <c r="M15539">
        <v>2</v>
      </c>
      <c r="N15539">
        <v>0</v>
      </c>
      <c r="O15539">
        <v>0</v>
      </c>
      <c r="P15539" s="119" t="s">
        <v>20254</v>
      </c>
    </row>
    <row r="15540" spans="1:16" x14ac:dyDescent="0.25">
      <c r="A15540">
        <v>30901</v>
      </c>
      <c r="B15540" s="119" t="s">
        <v>9464</v>
      </c>
      <c r="C15540">
        <v>20</v>
      </c>
      <c r="E15540">
        <v>446</v>
      </c>
      <c r="F15540">
        <v>22</v>
      </c>
      <c r="G15540">
        <v>381</v>
      </c>
      <c r="H15540">
        <v>221</v>
      </c>
      <c r="I15540" s="119" t="s">
        <v>4726</v>
      </c>
      <c r="J15540" s="119" t="s">
        <v>17</v>
      </c>
      <c r="K15540" s="1">
        <v>46255.758941458334</v>
      </c>
      <c r="L15540">
        <v>1</v>
      </c>
      <c r="M15540">
        <v>0</v>
      </c>
      <c r="N15540">
        <v>0</v>
      </c>
      <c r="O15540">
        <v>0</v>
      </c>
      <c r="P15540" s="119" t="s">
        <v>20254</v>
      </c>
    </row>
    <row r="15541" spans="1:16" x14ac:dyDescent="0.25">
      <c r="A15541">
        <v>30902</v>
      </c>
      <c r="B15541" s="119" t="s">
        <v>9465</v>
      </c>
      <c r="C15541">
        <v>25</v>
      </c>
      <c r="E15541">
        <v>427</v>
      </c>
      <c r="F15541">
        <v>29</v>
      </c>
      <c r="G15541">
        <v>818</v>
      </c>
      <c r="H15541">
        <v>385</v>
      </c>
      <c r="I15541" s="119" t="s">
        <v>4726</v>
      </c>
      <c r="J15541" s="119" t="s">
        <v>17</v>
      </c>
      <c r="K15541" s="1">
        <v>46255.758941458334</v>
      </c>
      <c r="L15541">
        <v>0</v>
      </c>
      <c r="M15541">
        <v>1</v>
      </c>
      <c r="N15541">
        <v>0</v>
      </c>
      <c r="O15541">
        <v>0</v>
      </c>
      <c r="P15541" s="119" t="s">
        <v>20254</v>
      </c>
    </row>
    <row r="15542" spans="1:16" x14ac:dyDescent="0.25">
      <c r="A15542">
        <v>30903</v>
      </c>
      <c r="B15542" s="119" t="s">
        <v>9465</v>
      </c>
      <c r="C15542">
        <v>30</v>
      </c>
      <c r="E15542">
        <v>0</v>
      </c>
      <c r="F15542">
        <v>0</v>
      </c>
      <c r="G15542">
        <v>265</v>
      </c>
      <c r="H15542">
        <v>298</v>
      </c>
      <c r="I15542" s="119" t="s">
        <v>4726</v>
      </c>
      <c r="J15542" s="119" t="s">
        <v>17</v>
      </c>
      <c r="K15542" s="1">
        <v>46255.758941458334</v>
      </c>
      <c r="L15542">
        <v>0</v>
      </c>
      <c r="M15542">
        <v>1</v>
      </c>
      <c r="N15542">
        <v>0</v>
      </c>
      <c r="O15542">
        <v>0</v>
      </c>
      <c r="P15542" s="119" t="s">
        <v>20254</v>
      </c>
    </row>
    <row r="15543" spans="1:16" x14ac:dyDescent="0.25">
      <c r="A15543">
        <v>30904</v>
      </c>
      <c r="B15543" s="119" t="s">
        <v>9465</v>
      </c>
      <c r="C15543">
        <v>35</v>
      </c>
      <c r="E15543">
        <v>605</v>
      </c>
      <c r="F15543">
        <v>33</v>
      </c>
      <c r="G15543">
        <v>320</v>
      </c>
      <c r="H15543">
        <v>255</v>
      </c>
      <c r="I15543" s="119" t="s">
        <v>4726</v>
      </c>
      <c r="J15543" s="119" t="s">
        <v>17</v>
      </c>
      <c r="K15543" s="1">
        <v>46255.758941458334</v>
      </c>
      <c r="L15543">
        <v>0</v>
      </c>
      <c r="M15543">
        <v>0</v>
      </c>
      <c r="N15543">
        <v>0</v>
      </c>
      <c r="O15543">
        <v>0</v>
      </c>
      <c r="P15543" s="119" t="s">
        <v>20254</v>
      </c>
    </row>
    <row r="15544" spans="1:16" x14ac:dyDescent="0.25">
      <c r="A15544">
        <v>30905</v>
      </c>
      <c r="B15544" s="119" t="s">
        <v>9465</v>
      </c>
      <c r="C15544">
        <v>40</v>
      </c>
      <c r="E15544">
        <v>205</v>
      </c>
      <c r="F15544">
        <v>35</v>
      </c>
      <c r="G15544">
        <v>331</v>
      </c>
      <c r="H15544">
        <v>783</v>
      </c>
      <c r="I15544" s="119" t="s">
        <v>4726</v>
      </c>
      <c r="J15544" s="119" t="s">
        <v>17</v>
      </c>
      <c r="K15544" s="1">
        <v>46255.758941458334</v>
      </c>
      <c r="L15544">
        <v>1</v>
      </c>
      <c r="M15544">
        <v>0</v>
      </c>
      <c r="N15544">
        <v>0</v>
      </c>
      <c r="O15544">
        <v>0</v>
      </c>
      <c r="P15544" s="119" t="s">
        <v>20254</v>
      </c>
    </row>
    <row r="15545" spans="1:16" x14ac:dyDescent="0.25">
      <c r="A15545">
        <v>30906</v>
      </c>
      <c r="B15545" s="119" t="s">
        <v>9465</v>
      </c>
      <c r="C15545">
        <v>45</v>
      </c>
      <c r="E15545">
        <v>109</v>
      </c>
      <c r="F15545">
        <v>37</v>
      </c>
      <c r="G15545">
        <v>611</v>
      </c>
      <c r="H15545">
        <v>394</v>
      </c>
      <c r="I15545" s="119" t="s">
        <v>4726</v>
      </c>
      <c r="J15545" s="119" t="s">
        <v>17</v>
      </c>
      <c r="K15545" s="1">
        <v>46255.758941458334</v>
      </c>
      <c r="L15545">
        <v>1</v>
      </c>
      <c r="M15545">
        <v>0</v>
      </c>
      <c r="N15545">
        <v>0</v>
      </c>
      <c r="O15545">
        <v>0</v>
      </c>
      <c r="P15545" s="119" t="s">
        <v>20254</v>
      </c>
    </row>
    <row r="15546" spans="1:16" x14ac:dyDescent="0.25">
      <c r="A15546">
        <v>30907</v>
      </c>
      <c r="B15546" s="119" t="s">
        <v>9465</v>
      </c>
      <c r="C15546">
        <v>50</v>
      </c>
      <c r="E15546">
        <v>160</v>
      </c>
      <c r="F15546">
        <v>40</v>
      </c>
      <c r="G15546">
        <v>276</v>
      </c>
      <c r="H15546">
        <v>640</v>
      </c>
      <c r="I15546" s="119" t="s">
        <v>4726</v>
      </c>
      <c r="J15546" s="119" t="s">
        <v>17</v>
      </c>
      <c r="K15546" s="1">
        <v>46255.758941458334</v>
      </c>
      <c r="L15546">
        <v>0</v>
      </c>
      <c r="M15546">
        <v>0</v>
      </c>
      <c r="N15546">
        <v>0</v>
      </c>
      <c r="O15546">
        <v>0</v>
      </c>
      <c r="P15546" s="119" t="s">
        <v>20254</v>
      </c>
    </row>
    <row r="15547" spans="1:16" x14ac:dyDescent="0.25">
      <c r="A15547">
        <v>30908</v>
      </c>
      <c r="B15547" s="119" t="s">
        <v>9465</v>
      </c>
      <c r="C15547">
        <v>55</v>
      </c>
      <c r="E15547">
        <v>200</v>
      </c>
      <c r="F15547">
        <v>43</v>
      </c>
      <c r="G15547">
        <v>319</v>
      </c>
      <c r="H15547">
        <v>693</v>
      </c>
      <c r="I15547" s="119" t="s">
        <v>4726</v>
      </c>
      <c r="J15547" s="119" t="s">
        <v>17</v>
      </c>
      <c r="K15547" s="1">
        <v>46255.758941458334</v>
      </c>
      <c r="L15547">
        <v>0</v>
      </c>
      <c r="M15547">
        <v>0</v>
      </c>
      <c r="N15547">
        <v>0</v>
      </c>
      <c r="O15547">
        <v>0</v>
      </c>
      <c r="P15547" s="119" t="s">
        <v>20254</v>
      </c>
    </row>
    <row r="15548" spans="1:16" x14ac:dyDescent="0.25">
      <c r="A15548">
        <v>30909</v>
      </c>
      <c r="B15548" s="119" t="s">
        <v>9465</v>
      </c>
      <c r="C15548">
        <v>60</v>
      </c>
      <c r="E15548">
        <v>0</v>
      </c>
      <c r="F15548">
        <v>0</v>
      </c>
      <c r="G15548">
        <v>335</v>
      </c>
      <c r="H15548">
        <v>349</v>
      </c>
      <c r="I15548" s="119" t="s">
        <v>4726</v>
      </c>
      <c r="J15548" s="119" t="s">
        <v>17</v>
      </c>
      <c r="K15548" s="1">
        <v>46255.758941458334</v>
      </c>
      <c r="L15548">
        <v>0</v>
      </c>
      <c r="M15548">
        <v>0</v>
      </c>
      <c r="N15548">
        <v>0</v>
      </c>
      <c r="O15548">
        <v>0</v>
      </c>
      <c r="P15548" s="119" t="s">
        <v>20254</v>
      </c>
    </row>
    <row r="15549" spans="1:16" x14ac:dyDescent="0.25">
      <c r="A15549">
        <v>30910</v>
      </c>
      <c r="B15549" s="119" t="s">
        <v>9466</v>
      </c>
      <c r="C15549">
        <v>65</v>
      </c>
      <c r="E15549">
        <v>190</v>
      </c>
      <c r="F15549">
        <v>50</v>
      </c>
      <c r="G15549">
        <v>70</v>
      </c>
      <c r="H15549">
        <v>8066</v>
      </c>
      <c r="I15549" s="119" t="s">
        <v>4726</v>
      </c>
      <c r="J15549" s="119" t="s">
        <v>17</v>
      </c>
      <c r="K15549" s="1">
        <v>46255.758941458334</v>
      </c>
      <c r="L15549">
        <v>0</v>
      </c>
      <c r="M15549">
        <v>0</v>
      </c>
      <c r="N15549">
        <v>0</v>
      </c>
      <c r="O15549">
        <v>0</v>
      </c>
      <c r="P15549" s="119" t="s">
        <v>20254</v>
      </c>
    </row>
    <row r="15550" spans="1:16" x14ac:dyDescent="0.25">
      <c r="A15550">
        <v>30911</v>
      </c>
      <c r="B15550" s="119" t="s">
        <v>9466</v>
      </c>
      <c r="C15550">
        <v>70</v>
      </c>
      <c r="E15550">
        <v>656</v>
      </c>
      <c r="F15550">
        <v>56</v>
      </c>
      <c r="G15550">
        <v>357</v>
      </c>
      <c r="H15550">
        <v>1019</v>
      </c>
      <c r="I15550" s="119" t="s">
        <v>4726</v>
      </c>
      <c r="J15550" s="119" t="s">
        <v>17</v>
      </c>
      <c r="K15550" s="1">
        <v>46255.758941458334</v>
      </c>
      <c r="L15550">
        <v>0</v>
      </c>
      <c r="M15550">
        <v>0</v>
      </c>
      <c r="N15550">
        <v>0</v>
      </c>
      <c r="O15550">
        <v>0</v>
      </c>
      <c r="P15550" s="119" t="s">
        <v>20254</v>
      </c>
    </row>
    <row r="15551" spans="1:16" x14ac:dyDescent="0.25">
      <c r="A15551">
        <v>30912</v>
      </c>
      <c r="B15551" s="119" t="s">
        <v>9466</v>
      </c>
      <c r="C15551">
        <v>75</v>
      </c>
      <c r="E15551">
        <v>2</v>
      </c>
      <c r="F15551">
        <v>48</v>
      </c>
      <c r="G15551">
        <v>168</v>
      </c>
      <c r="H15551">
        <v>184</v>
      </c>
      <c r="I15551" s="119" t="s">
        <v>4726</v>
      </c>
      <c r="J15551" s="119" t="s">
        <v>17</v>
      </c>
      <c r="K15551" s="1">
        <v>46255.758941458334</v>
      </c>
      <c r="L15551">
        <v>0</v>
      </c>
      <c r="M15551">
        <v>0</v>
      </c>
      <c r="N15551">
        <v>0</v>
      </c>
      <c r="O15551">
        <v>0</v>
      </c>
      <c r="P15551" s="119" t="s">
        <v>20254</v>
      </c>
    </row>
    <row r="15552" spans="1:16" x14ac:dyDescent="0.25">
      <c r="A15552">
        <v>30913</v>
      </c>
      <c r="B15552" s="119" t="s">
        <v>9466</v>
      </c>
      <c r="C15552">
        <v>80</v>
      </c>
      <c r="E15552">
        <v>0</v>
      </c>
      <c r="F15552">
        <v>0</v>
      </c>
      <c r="G15552">
        <v>2038</v>
      </c>
      <c r="H15552">
        <v>59</v>
      </c>
      <c r="I15552" s="119" t="s">
        <v>4726</v>
      </c>
      <c r="J15552" s="119" t="s">
        <v>17</v>
      </c>
      <c r="K15552" s="1">
        <v>46255.758941458334</v>
      </c>
      <c r="L15552">
        <v>0</v>
      </c>
      <c r="M15552">
        <v>5</v>
      </c>
      <c r="N15552">
        <v>0</v>
      </c>
      <c r="O15552">
        <v>1</v>
      </c>
      <c r="P15552" s="119" t="s">
        <v>20254</v>
      </c>
    </row>
    <row r="15553" spans="1:16" x14ac:dyDescent="0.25">
      <c r="A15553">
        <v>30914</v>
      </c>
      <c r="B15553" s="119" t="s">
        <v>9466</v>
      </c>
      <c r="C15553">
        <v>80</v>
      </c>
      <c r="E15553">
        <v>510</v>
      </c>
      <c r="F15553">
        <v>1786</v>
      </c>
      <c r="G15553">
        <v>6</v>
      </c>
      <c r="H15553">
        <v>459999</v>
      </c>
      <c r="I15553" s="119" t="s">
        <v>4726</v>
      </c>
      <c r="J15553" s="119" t="s">
        <v>17</v>
      </c>
      <c r="K15553" s="1">
        <v>46255.758941458334</v>
      </c>
      <c r="L15553">
        <v>1</v>
      </c>
      <c r="M15553">
        <v>1</v>
      </c>
      <c r="N15553">
        <v>0</v>
      </c>
      <c r="O15553">
        <v>0</v>
      </c>
      <c r="P15553" s="119" t="s">
        <v>20254</v>
      </c>
    </row>
    <row r="15554" spans="1:16" x14ac:dyDescent="0.25">
      <c r="A15554">
        <v>30915</v>
      </c>
      <c r="B15554" s="119" t="s">
        <v>9467</v>
      </c>
      <c r="C15554">
        <v>0</v>
      </c>
      <c r="E15554">
        <v>0</v>
      </c>
      <c r="F15554">
        <v>0</v>
      </c>
      <c r="G15554">
        <v>2008</v>
      </c>
      <c r="H15554">
        <v>51</v>
      </c>
      <c r="I15554" s="119" t="s">
        <v>4726</v>
      </c>
      <c r="J15554" s="119" t="s">
        <v>17</v>
      </c>
      <c r="K15554" s="1">
        <v>46255.758941458334</v>
      </c>
      <c r="L15554">
        <v>0</v>
      </c>
      <c r="M15554">
        <v>8</v>
      </c>
      <c r="N15554">
        <v>0</v>
      </c>
      <c r="O15554">
        <v>2</v>
      </c>
      <c r="P15554" s="119" t="s">
        <v>20254</v>
      </c>
    </row>
    <row r="15555" spans="1:16" x14ac:dyDescent="0.25">
      <c r="A15555">
        <v>30916</v>
      </c>
      <c r="B15555" s="119" t="s">
        <v>9467</v>
      </c>
      <c r="C15555">
        <v>10</v>
      </c>
      <c r="E15555">
        <v>788</v>
      </c>
      <c r="F15555">
        <v>11</v>
      </c>
      <c r="G15555">
        <v>803</v>
      </c>
      <c r="H15555">
        <v>39</v>
      </c>
      <c r="I15555" s="119" t="s">
        <v>4726</v>
      </c>
      <c r="J15555" s="119" t="s">
        <v>17</v>
      </c>
      <c r="K15555" s="1">
        <v>46255.758941458334</v>
      </c>
      <c r="L15555">
        <v>0</v>
      </c>
      <c r="M15555">
        <v>4</v>
      </c>
      <c r="N15555">
        <v>0</v>
      </c>
      <c r="O15555">
        <v>2</v>
      </c>
      <c r="P15555" s="119" t="s">
        <v>20254</v>
      </c>
    </row>
    <row r="15556" spans="1:16" x14ac:dyDescent="0.25">
      <c r="A15556">
        <v>30917</v>
      </c>
      <c r="B15556" s="119" t="s">
        <v>9467</v>
      </c>
      <c r="C15556">
        <v>15</v>
      </c>
      <c r="E15556">
        <v>0</v>
      </c>
      <c r="F15556">
        <v>0</v>
      </c>
      <c r="G15556">
        <v>620</v>
      </c>
      <c r="H15556">
        <v>85</v>
      </c>
      <c r="I15556" s="119" t="s">
        <v>4726</v>
      </c>
      <c r="J15556" s="119" t="s">
        <v>17</v>
      </c>
      <c r="K15556" s="1">
        <v>46255.758941458334</v>
      </c>
      <c r="L15556">
        <v>0</v>
      </c>
      <c r="M15556">
        <v>3</v>
      </c>
      <c r="N15556">
        <v>0</v>
      </c>
      <c r="O15556">
        <v>1</v>
      </c>
      <c r="P15556" s="119" t="s">
        <v>20254</v>
      </c>
    </row>
    <row r="15557" spans="1:16" x14ac:dyDescent="0.25">
      <c r="A15557">
        <v>30918</v>
      </c>
      <c r="B15557" s="119" t="s">
        <v>9467</v>
      </c>
      <c r="C15557">
        <v>20</v>
      </c>
      <c r="E15557">
        <v>750</v>
      </c>
      <c r="F15557">
        <v>13</v>
      </c>
      <c r="G15557">
        <v>1007</v>
      </c>
      <c r="H15557">
        <v>212</v>
      </c>
      <c r="I15557" s="119" t="s">
        <v>4726</v>
      </c>
      <c r="J15557" s="119" t="s">
        <v>17</v>
      </c>
      <c r="K15557" s="1">
        <v>46255.758941458334</v>
      </c>
      <c r="L15557">
        <v>0</v>
      </c>
      <c r="M15557">
        <v>4</v>
      </c>
      <c r="N15557">
        <v>0</v>
      </c>
      <c r="O15557">
        <v>1</v>
      </c>
      <c r="P15557" s="119" t="s">
        <v>20254</v>
      </c>
    </row>
    <row r="15558" spans="1:16" x14ac:dyDescent="0.25">
      <c r="A15558">
        <v>30919</v>
      </c>
      <c r="B15558" s="119" t="s">
        <v>9468</v>
      </c>
      <c r="C15558">
        <v>25</v>
      </c>
      <c r="E15558">
        <v>0</v>
      </c>
      <c r="F15558">
        <v>0</v>
      </c>
      <c r="G15558">
        <v>852</v>
      </c>
      <c r="H15558">
        <v>100</v>
      </c>
      <c r="I15558" s="119" t="s">
        <v>4726</v>
      </c>
      <c r="J15558" s="119" t="s">
        <v>17</v>
      </c>
      <c r="K15558" s="1">
        <v>46255.758941458334</v>
      </c>
      <c r="L15558">
        <v>0</v>
      </c>
      <c r="M15558">
        <v>4</v>
      </c>
      <c r="N15558">
        <v>0</v>
      </c>
      <c r="O15558">
        <v>4</v>
      </c>
      <c r="P15558" s="119" t="s">
        <v>20254</v>
      </c>
    </row>
    <row r="15559" spans="1:16" x14ac:dyDescent="0.25">
      <c r="A15559">
        <v>30920</v>
      </c>
      <c r="B15559" s="119" t="s">
        <v>9468</v>
      </c>
      <c r="C15559">
        <v>30</v>
      </c>
      <c r="E15559">
        <v>86</v>
      </c>
      <c r="F15559">
        <v>20</v>
      </c>
      <c r="G15559">
        <v>728</v>
      </c>
      <c r="H15559">
        <v>603</v>
      </c>
      <c r="I15559" s="119" t="s">
        <v>4726</v>
      </c>
      <c r="J15559" s="119" t="s">
        <v>17</v>
      </c>
      <c r="K15559" s="1">
        <v>46255.758941458334</v>
      </c>
      <c r="L15559">
        <v>2</v>
      </c>
      <c r="M15559">
        <v>1</v>
      </c>
      <c r="N15559">
        <v>2</v>
      </c>
      <c r="O15559">
        <v>1</v>
      </c>
      <c r="P15559" s="119" t="s">
        <v>20254</v>
      </c>
    </row>
    <row r="15560" spans="1:16" x14ac:dyDescent="0.25">
      <c r="A15560">
        <v>30921</v>
      </c>
      <c r="B15560" s="119" t="s">
        <v>9468</v>
      </c>
      <c r="C15560">
        <v>35</v>
      </c>
      <c r="E15560">
        <v>136</v>
      </c>
      <c r="F15560">
        <v>21</v>
      </c>
      <c r="G15560">
        <v>895</v>
      </c>
      <c r="H15560">
        <v>171</v>
      </c>
      <c r="I15560" s="119" t="s">
        <v>4726</v>
      </c>
      <c r="J15560" s="119" t="s">
        <v>17</v>
      </c>
      <c r="K15560" s="1">
        <v>46255.758941458334</v>
      </c>
      <c r="L15560">
        <v>3</v>
      </c>
      <c r="M15560">
        <v>3</v>
      </c>
      <c r="N15560">
        <v>1</v>
      </c>
      <c r="O15560">
        <v>0</v>
      </c>
      <c r="P15560" s="119" t="s">
        <v>20254</v>
      </c>
    </row>
    <row r="15561" spans="1:16" x14ac:dyDescent="0.25">
      <c r="A15561">
        <v>30922</v>
      </c>
      <c r="B15561" s="119" t="s">
        <v>9468</v>
      </c>
      <c r="C15561">
        <v>40</v>
      </c>
      <c r="E15561">
        <v>292</v>
      </c>
      <c r="F15561">
        <v>23</v>
      </c>
      <c r="G15561">
        <v>304</v>
      </c>
      <c r="H15561">
        <v>2005</v>
      </c>
      <c r="I15561" s="119" t="s">
        <v>4726</v>
      </c>
      <c r="J15561" s="119" t="s">
        <v>17</v>
      </c>
      <c r="K15561" s="1">
        <v>46255.758941458334</v>
      </c>
      <c r="L15561">
        <v>2</v>
      </c>
      <c r="M15561">
        <v>0</v>
      </c>
      <c r="N15561">
        <v>0</v>
      </c>
      <c r="O15561">
        <v>0</v>
      </c>
      <c r="P15561" s="119" t="s">
        <v>20254</v>
      </c>
    </row>
    <row r="15562" spans="1:16" x14ac:dyDescent="0.25">
      <c r="A15562">
        <v>30923</v>
      </c>
      <c r="B15562" s="119" t="s">
        <v>9468</v>
      </c>
      <c r="C15562">
        <v>45</v>
      </c>
      <c r="E15562">
        <v>183</v>
      </c>
      <c r="F15562">
        <v>25</v>
      </c>
      <c r="G15562">
        <v>499</v>
      </c>
      <c r="H15562">
        <v>225</v>
      </c>
      <c r="I15562" s="119" t="s">
        <v>4726</v>
      </c>
      <c r="J15562" s="119" t="s">
        <v>17</v>
      </c>
      <c r="K15562" s="1">
        <v>46255.758941458334</v>
      </c>
      <c r="L15562">
        <v>0</v>
      </c>
      <c r="M15562">
        <v>0</v>
      </c>
      <c r="N15562">
        <v>0</v>
      </c>
      <c r="O15562">
        <v>0</v>
      </c>
      <c r="P15562" s="119" t="s">
        <v>20254</v>
      </c>
    </row>
    <row r="15563" spans="1:16" x14ac:dyDescent="0.25">
      <c r="A15563">
        <v>30924</v>
      </c>
      <c r="B15563" s="119" t="s">
        <v>9468</v>
      </c>
      <c r="C15563">
        <v>50</v>
      </c>
      <c r="E15563">
        <v>0</v>
      </c>
      <c r="F15563">
        <v>0</v>
      </c>
      <c r="G15563">
        <v>499</v>
      </c>
      <c r="H15563">
        <v>279</v>
      </c>
      <c r="I15563" s="119" t="s">
        <v>4726</v>
      </c>
      <c r="J15563" s="119" t="s">
        <v>17</v>
      </c>
      <c r="K15563" s="1">
        <v>46255.758941458334</v>
      </c>
      <c r="L15563">
        <v>0</v>
      </c>
      <c r="M15563">
        <v>7</v>
      </c>
      <c r="N15563">
        <v>0</v>
      </c>
      <c r="O15563">
        <v>0</v>
      </c>
      <c r="P15563" s="119" t="s">
        <v>20254</v>
      </c>
    </row>
    <row r="15564" spans="1:16" x14ac:dyDescent="0.25">
      <c r="A15564">
        <v>30925</v>
      </c>
      <c r="B15564" s="119" t="s">
        <v>9468</v>
      </c>
      <c r="C15564">
        <v>55</v>
      </c>
      <c r="E15564">
        <v>338</v>
      </c>
      <c r="F15564">
        <v>30</v>
      </c>
      <c r="G15564">
        <v>149</v>
      </c>
      <c r="H15564">
        <v>698</v>
      </c>
      <c r="I15564" s="119" t="s">
        <v>4726</v>
      </c>
      <c r="J15564" s="119" t="s">
        <v>17</v>
      </c>
      <c r="K15564" s="1">
        <v>46255.758941458334</v>
      </c>
      <c r="L15564">
        <v>1</v>
      </c>
      <c r="M15564">
        <v>1</v>
      </c>
      <c r="N15564">
        <v>0</v>
      </c>
      <c r="O15564">
        <v>0</v>
      </c>
      <c r="P15564" s="119" t="s">
        <v>20254</v>
      </c>
    </row>
    <row r="15565" spans="1:16" x14ac:dyDescent="0.25">
      <c r="A15565">
        <v>30926</v>
      </c>
      <c r="B15565" s="119" t="s">
        <v>9468</v>
      </c>
      <c r="C15565">
        <v>60</v>
      </c>
      <c r="E15565">
        <v>1111</v>
      </c>
      <c r="F15565">
        <v>41</v>
      </c>
      <c r="G15565">
        <v>307</v>
      </c>
      <c r="H15565">
        <v>1017</v>
      </c>
      <c r="I15565" s="119" t="s">
        <v>4726</v>
      </c>
      <c r="J15565" s="119" t="s">
        <v>17</v>
      </c>
      <c r="K15565" s="1">
        <v>46255.758941458334</v>
      </c>
      <c r="L15565">
        <v>5</v>
      </c>
      <c r="M15565">
        <v>0</v>
      </c>
      <c r="N15565">
        <v>0</v>
      </c>
      <c r="O15565">
        <v>0</v>
      </c>
      <c r="P15565" s="119" t="s">
        <v>20254</v>
      </c>
    </row>
    <row r="15566" spans="1:16" x14ac:dyDescent="0.25">
      <c r="A15566">
        <v>30927</v>
      </c>
      <c r="B15566" s="119" t="s">
        <v>9469</v>
      </c>
      <c r="C15566">
        <v>65</v>
      </c>
      <c r="E15566">
        <v>442</v>
      </c>
      <c r="F15566">
        <v>34</v>
      </c>
      <c r="G15566">
        <v>336</v>
      </c>
      <c r="H15566">
        <v>350</v>
      </c>
      <c r="I15566" s="119" t="s">
        <v>4726</v>
      </c>
      <c r="J15566" s="119" t="s">
        <v>17</v>
      </c>
      <c r="K15566" s="1">
        <v>46255.758941458334</v>
      </c>
      <c r="L15566">
        <v>1</v>
      </c>
      <c r="M15566">
        <v>1</v>
      </c>
      <c r="N15566">
        <v>0</v>
      </c>
      <c r="O15566">
        <v>0</v>
      </c>
      <c r="P15566" s="119" t="s">
        <v>20254</v>
      </c>
    </row>
    <row r="15567" spans="1:16" x14ac:dyDescent="0.25">
      <c r="A15567">
        <v>30928</v>
      </c>
      <c r="B15567" s="119" t="s">
        <v>9469</v>
      </c>
      <c r="C15567">
        <v>70</v>
      </c>
      <c r="E15567">
        <v>455</v>
      </c>
      <c r="F15567">
        <v>78</v>
      </c>
      <c r="G15567">
        <v>135</v>
      </c>
      <c r="H15567">
        <v>5068</v>
      </c>
      <c r="I15567" s="119" t="s">
        <v>4726</v>
      </c>
      <c r="J15567" s="119" t="s">
        <v>17</v>
      </c>
      <c r="K15567" s="1">
        <v>46255.758941458334</v>
      </c>
      <c r="L15567">
        <v>0</v>
      </c>
      <c r="M15567">
        <v>0</v>
      </c>
      <c r="N15567">
        <v>0</v>
      </c>
      <c r="O15567">
        <v>0</v>
      </c>
      <c r="P15567" s="119" t="s">
        <v>20254</v>
      </c>
    </row>
    <row r="15568" spans="1:16" x14ac:dyDescent="0.25">
      <c r="A15568">
        <v>30929</v>
      </c>
      <c r="B15568" s="119" t="s">
        <v>9469</v>
      </c>
      <c r="C15568">
        <v>75</v>
      </c>
      <c r="E15568">
        <v>522</v>
      </c>
      <c r="F15568">
        <v>55</v>
      </c>
      <c r="G15568">
        <v>49</v>
      </c>
      <c r="H15568">
        <v>9993</v>
      </c>
      <c r="I15568" s="119" t="s">
        <v>4726</v>
      </c>
      <c r="J15568" s="119" t="s">
        <v>17</v>
      </c>
      <c r="K15568" s="1">
        <v>46255.758941458334</v>
      </c>
      <c r="L15568">
        <v>0</v>
      </c>
      <c r="M15568">
        <v>0</v>
      </c>
      <c r="N15568">
        <v>0</v>
      </c>
      <c r="O15568">
        <v>0</v>
      </c>
      <c r="P15568" s="119" t="s">
        <v>20254</v>
      </c>
    </row>
    <row r="15569" spans="1:16" x14ac:dyDescent="0.25">
      <c r="A15569">
        <v>30930</v>
      </c>
      <c r="B15569" s="119" t="s">
        <v>9469</v>
      </c>
      <c r="C15569">
        <v>80</v>
      </c>
      <c r="E15569">
        <v>0</v>
      </c>
      <c r="F15569">
        <v>0</v>
      </c>
      <c r="G15569">
        <v>1823</v>
      </c>
      <c r="H15569">
        <v>43</v>
      </c>
      <c r="I15569" s="119" t="s">
        <v>4726</v>
      </c>
      <c r="J15569" s="119" t="s">
        <v>17</v>
      </c>
      <c r="K15569" s="1">
        <v>46255.758941458334</v>
      </c>
      <c r="L15569">
        <v>0</v>
      </c>
      <c r="M15569">
        <v>96</v>
      </c>
      <c r="N15569">
        <v>0</v>
      </c>
      <c r="O15569">
        <v>87</v>
      </c>
      <c r="P15569" s="119" t="s">
        <v>20254</v>
      </c>
    </row>
    <row r="15570" spans="1:16" x14ac:dyDescent="0.25">
      <c r="A15570">
        <v>30931</v>
      </c>
      <c r="B15570" s="119" t="s">
        <v>9469</v>
      </c>
      <c r="C15570">
        <v>80</v>
      </c>
      <c r="E15570">
        <v>2266</v>
      </c>
      <c r="F15570">
        <v>203</v>
      </c>
      <c r="G15570">
        <v>33</v>
      </c>
      <c r="H15570">
        <v>50000</v>
      </c>
      <c r="I15570" s="119" t="s">
        <v>4726</v>
      </c>
      <c r="J15570" s="119" t="s">
        <v>17</v>
      </c>
      <c r="K15570" s="1">
        <v>46255.758941458334</v>
      </c>
      <c r="L15570">
        <v>0</v>
      </c>
      <c r="M15570">
        <v>0</v>
      </c>
      <c r="N15570">
        <v>0</v>
      </c>
      <c r="O15570">
        <v>0</v>
      </c>
      <c r="P15570" s="119" t="s">
        <v>20254</v>
      </c>
    </row>
    <row r="15571" spans="1:16" x14ac:dyDescent="0.25">
      <c r="A15571">
        <v>30932</v>
      </c>
      <c r="B15571" s="119" t="s">
        <v>9470</v>
      </c>
      <c r="C15571">
        <v>0</v>
      </c>
      <c r="E15571">
        <v>0</v>
      </c>
      <c r="F15571">
        <v>0</v>
      </c>
      <c r="G15571">
        <v>1393</v>
      </c>
      <c r="H15571">
        <v>116</v>
      </c>
      <c r="I15571" s="119" t="s">
        <v>4726</v>
      </c>
      <c r="J15571" s="119" t="s">
        <v>17</v>
      </c>
      <c r="K15571" s="1">
        <v>46255.758941458334</v>
      </c>
      <c r="L15571">
        <v>0</v>
      </c>
      <c r="M15571">
        <v>2</v>
      </c>
      <c r="N15571">
        <v>0</v>
      </c>
      <c r="O15571">
        <v>0</v>
      </c>
      <c r="P15571" s="119" t="s">
        <v>20254</v>
      </c>
    </row>
    <row r="15572" spans="1:16" x14ac:dyDescent="0.25">
      <c r="A15572">
        <v>30933</v>
      </c>
      <c r="B15572" s="119" t="s">
        <v>9470</v>
      </c>
      <c r="C15572">
        <v>10</v>
      </c>
      <c r="E15572">
        <v>0</v>
      </c>
      <c r="F15572">
        <v>0</v>
      </c>
      <c r="G15572">
        <v>114</v>
      </c>
      <c r="H15572">
        <v>109</v>
      </c>
      <c r="I15572" s="119" t="s">
        <v>4726</v>
      </c>
      <c r="J15572" s="119" t="s">
        <v>17</v>
      </c>
      <c r="K15572" s="1">
        <v>46255.758941458334</v>
      </c>
      <c r="L15572">
        <v>0</v>
      </c>
      <c r="M15572">
        <v>3</v>
      </c>
      <c r="N15572">
        <v>0</v>
      </c>
      <c r="O15572">
        <v>0</v>
      </c>
      <c r="P15572" s="119" t="s">
        <v>20254</v>
      </c>
    </row>
    <row r="15573" spans="1:16" x14ac:dyDescent="0.25">
      <c r="A15573">
        <v>30934</v>
      </c>
      <c r="B15573" s="119" t="s">
        <v>9470</v>
      </c>
      <c r="C15573">
        <v>15</v>
      </c>
      <c r="E15573">
        <v>126</v>
      </c>
      <c r="F15573">
        <v>12</v>
      </c>
      <c r="G15573">
        <v>841</v>
      </c>
      <c r="H15573">
        <v>91</v>
      </c>
      <c r="I15573" s="119" t="s">
        <v>4726</v>
      </c>
      <c r="J15573" s="119" t="s">
        <v>17</v>
      </c>
      <c r="K15573" s="1">
        <v>46255.758941458334</v>
      </c>
      <c r="L15573">
        <v>0</v>
      </c>
      <c r="M15573">
        <v>0</v>
      </c>
      <c r="N15573">
        <v>0</v>
      </c>
      <c r="O15573">
        <v>0</v>
      </c>
      <c r="P15573" s="119" t="s">
        <v>20254</v>
      </c>
    </row>
    <row r="15574" spans="1:16" x14ac:dyDescent="0.25">
      <c r="A15574">
        <v>30935</v>
      </c>
      <c r="B15574" s="119" t="s">
        <v>9470</v>
      </c>
      <c r="C15574">
        <v>20</v>
      </c>
      <c r="E15574">
        <v>0</v>
      </c>
      <c r="F15574">
        <v>0</v>
      </c>
      <c r="G15574">
        <v>314</v>
      </c>
      <c r="H15574">
        <v>72</v>
      </c>
      <c r="I15574" s="119" t="s">
        <v>4726</v>
      </c>
      <c r="J15574" s="119" t="s">
        <v>17</v>
      </c>
      <c r="K15574" s="1">
        <v>46255.758941458334</v>
      </c>
      <c r="L15574">
        <v>0</v>
      </c>
      <c r="M15574">
        <v>1</v>
      </c>
      <c r="N15574">
        <v>0</v>
      </c>
      <c r="O15574">
        <v>0</v>
      </c>
      <c r="P15574" s="119" t="s">
        <v>20254</v>
      </c>
    </row>
    <row r="15575" spans="1:16" x14ac:dyDescent="0.25">
      <c r="A15575">
        <v>30936</v>
      </c>
      <c r="B15575" s="119" t="s">
        <v>9471</v>
      </c>
      <c r="C15575">
        <v>25</v>
      </c>
      <c r="E15575">
        <v>123</v>
      </c>
      <c r="F15575">
        <v>17</v>
      </c>
      <c r="G15575">
        <v>290</v>
      </c>
      <c r="H15575">
        <v>211</v>
      </c>
      <c r="I15575" s="119" t="s">
        <v>4726</v>
      </c>
      <c r="J15575" s="119" t="s">
        <v>17</v>
      </c>
      <c r="K15575" s="1">
        <v>46255.758941458334</v>
      </c>
      <c r="L15575">
        <v>1</v>
      </c>
      <c r="M15575">
        <v>0</v>
      </c>
      <c r="N15575">
        <v>0</v>
      </c>
      <c r="O15575">
        <v>0</v>
      </c>
      <c r="P15575" s="119" t="s">
        <v>20254</v>
      </c>
    </row>
    <row r="15576" spans="1:16" x14ac:dyDescent="0.25">
      <c r="A15576">
        <v>30937</v>
      </c>
      <c r="B15576" s="119" t="s">
        <v>9471</v>
      </c>
      <c r="C15576">
        <v>30</v>
      </c>
      <c r="E15576">
        <v>670</v>
      </c>
      <c r="F15576">
        <v>25</v>
      </c>
      <c r="G15576">
        <v>381</v>
      </c>
      <c r="H15576">
        <v>223</v>
      </c>
      <c r="I15576" s="119" t="s">
        <v>4726</v>
      </c>
      <c r="J15576" s="119" t="s">
        <v>17</v>
      </c>
      <c r="K15576" s="1">
        <v>46255.758941458334</v>
      </c>
      <c r="L15576">
        <v>1</v>
      </c>
      <c r="M15576">
        <v>1</v>
      </c>
      <c r="N15576">
        <v>0</v>
      </c>
      <c r="O15576">
        <v>1</v>
      </c>
      <c r="P15576" s="119" t="s">
        <v>20254</v>
      </c>
    </row>
    <row r="15577" spans="1:16" x14ac:dyDescent="0.25">
      <c r="A15577">
        <v>30938</v>
      </c>
      <c r="B15577" s="119" t="s">
        <v>9471</v>
      </c>
      <c r="C15577">
        <v>35</v>
      </c>
      <c r="E15577">
        <v>176</v>
      </c>
      <c r="F15577">
        <v>22</v>
      </c>
      <c r="G15577">
        <v>146</v>
      </c>
      <c r="H15577">
        <v>479</v>
      </c>
      <c r="I15577" s="119" t="s">
        <v>4726</v>
      </c>
      <c r="J15577" s="119" t="s">
        <v>17</v>
      </c>
      <c r="K15577" s="1">
        <v>46255.758941458334</v>
      </c>
      <c r="L15577">
        <v>0</v>
      </c>
      <c r="M15577">
        <v>0</v>
      </c>
      <c r="N15577">
        <v>0</v>
      </c>
      <c r="O15577">
        <v>0</v>
      </c>
      <c r="P15577" s="119" t="s">
        <v>20254</v>
      </c>
    </row>
    <row r="15578" spans="1:16" x14ac:dyDescent="0.25">
      <c r="A15578">
        <v>30939</v>
      </c>
      <c r="B15578" s="119" t="s">
        <v>9471</v>
      </c>
      <c r="C15578">
        <v>40</v>
      </c>
      <c r="E15578">
        <v>195</v>
      </c>
      <c r="F15578">
        <v>23</v>
      </c>
      <c r="G15578">
        <v>269</v>
      </c>
      <c r="H15578">
        <v>278</v>
      </c>
      <c r="I15578" s="119" t="s">
        <v>4726</v>
      </c>
      <c r="J15578" s="119" t="s">
        <v>17</v>
      </c>
      <c r="K15578" s="1">
        <v>46255.758941458334</v>
      </c>
      <c r="L15578">
        <v>1</v>
      </c>
      <c r="M15578">
        <v>0</v>
      </c>
      <c r="N15578">
        <v>0</v>
      </c>
      <c r="O15578">
        <v>0</v>
      </c>
      <c r="P15578" s="119" t="s">
        <v>20254</v>
      </c>
    </row>
    <row r="15579" spans="1:16" x14ac:dyDescent="0.25">
      <c r="A15579">
        <v>30940</v>
      </c>
      <c r="B15579" s="119" t="s">
        <v>9471</v>
      </c>
      <c r="C15579">
        <v>45</v>
      </c>
      <c r="E15579">
        <v>450</v>
      </c>
      <c r="F15579">
        <v>26</v>
      </c>
      <c r="G15579">
        <v>368</v>
      </c>
      <c r="H15579">
        <v>216</v>
      </c>
      <c r="I15579" s="119" t="s">
        <v>4726</v>
      </c>
      <c r="J15579" s="119" t="s">
        <v>17</v>
      </c>
      <c r="K15579" s="1">
        <v>46255.758941458334</v>
      </c>
      <c r="L15579">
        <v>0</v>
      </c>
      <c r="M15579">
        <v>0</v>
      </c>
      <c r="N15579">
        <v>0</v>
      </c>
      <c r="O15579">
        <v>0</v>
      </c>
      <c r="P15579" s="119" t="s">
        <v>20254</v>
      </c>
    </row>
    <row r="15580" spans="1:16" x14ac:dyDescent="0.25">
      <c r="A15580">
        <v>30941</v>
      </c>
      <c r="B15580" s="119" t="s">
        <v>9471</v>
      </c>
      <c r="C15580">
        <v>50</v>
      </c>
      <c r="E15580">
        <v>209</v>
      </c>
      <c r="F15580">
        <v>28</v>
      </c>
      <c r="G15580">
        <v>376</v>
      </c>
      <c r="H15580">
        <v>476</v>
      </c>
      <c r="I15580" s="119" t="s">
        <v>4726</v>
      </c>
      <c r="J15580" s="119" t="s">
        <v>17</v>
      </c>
      <c r="K15580" s="1">
        <v>46255.758941458334</v>
      </c>
      <c r="L15580">
        <v>0</v>
      </c>
      <c r="M15580">
        <v>1</v>
      </c>
      <c r="N15580">
        <v>0</v>
      </c>
      <c r="O15580">
        <v>1</v>
      </c>
      <c r="P15580" s="119" t="s">
        <v>20254</v>
      </c>
    </row>
    <row r="15581" spans="1:16" x14ac:dyDescent="0.25">
      <c r="A15581">
        <v>30942</v>
      </c>
      <c r="B15581" s="119" t="s">
        <v>9471</v>
      </c>
      <c r="C15581">
        <v>55</v>
      </c>
      <c r="E15581">
        <v>184</v>
      </c>
      <c r="F15581">
        <v>29</v>
      </c>
      <c r="G15581">
        <v>160</v>
      </c>
      <c r="H15581">
        <v>556</v>
      </c>
      <c r="I15581" s="119" t="s">
        <v>4726</v>
      </c>
      <c r="J15581" s="119" t="s">
        <v>17</v>
      </c>
      <c r="K15581" s="1">
        <v>46255.758941458334</v>
      </c>
      <c r="L15581">
        <v>0</v>
      </c>
      <c r="M15581">
        <v>0</v>
      </c>
      <c r="N15581">
        <v>0</v>
      </c>
      <c r="O15581">
        <v>0</v>
      </c>
      <c r="P15581" s="119" t="s">
        <v>20254</v>
      </c>
    </row>
    <row r="15582" spans="1:16" x14ac:dyDescent="0.25">
      <c r="A15582">
        <v>30943</v>
      </c>
      <c r="B15582" s="119" t="s">
        <v>9471</v>
      </c>
      <c r="C15582">
        <v>60</v>
      </c>
      <c r="E15582">
        <v>161</v>
      </c>
      <c r="F15582">
        <v>31</v>
      </c>
      <c r="G15582">
        <v>177</v>
      </c>
      <c r="H15582">
        <v>366</v>
      </c>
      <c r="I15582" s="119" t="s">
        <v>4726</v>
      </c>
      <c r="J15582" s="119" t="s">
        <v>17</v>
      </c>
      <c r="K15582" s="1">
        <v>46255.758941458334</v>
      </c>
      <c r="L15582">
        <v>0</v>
      </c>
      <c r="M15582">
        <v>0</v>
      </c>
      <c r="N15582">
        <v>0</v>
      </c>
      <c r="O15582">
        <v>0</v>
      </c>
      <c r="P15582" s="119" t="s">
        <v>20254</v>
      </c>
    </row>
    <row r="15583" spans="1:16" x14ac:dyDescent="0.25">
      <c r="A15583">
        <v>30944</v>
      </c>
      <c r="B15583" s="119" t="s">
        <v>9472</v>
      </c>
      <c r="C15583">
        <v>65</v>
      </c>
      <c r="E15583">
        <v>0</v>
      </c>
      <c r="F15583">
        <v>0</v>
      </c>
      <c r="G15583">
        <v>70</v>
      </c>
      <c r="H15583">
        <v>99</v>
      </c>
      <c r="I15583" s="119" t="s">
        <v>4726</v>
      </c>
      <c r="J15583" s="119" t="s">
        <v>17</v>
      </c>
      <c r="K15583" s="1">
        <v>46255.758941458334</v>
      </c>
      <c r="L15583">
        <v>0</v>
      </c>
      <c r="M15583">
        <v>0</v>
      </c>
      <c r="N15583">
        <v>0</v>
      </c>
      <c r="O15583">
        <v>0</v>
      </c>
      <c r="P15583" s="119" t="s">
        <v>20254</v>
      </c>
    </row>
    <row r="15584" spans="1:16" x14ac:dyDescent="0.25">
      <c r="A15584">
        <v>30945</v>
      </c>
      <c r="B15584" s="119" t="s">
        <v>9472</v>
      </c>
      <c r="C15584">
        <v>70</v>
      </c>
      <c r="E15584">
        <v>468</v>
      </c>
      <c r="F15584">
        <v>38</v>
      </c>
      <c r="G15584">
        <v>242</v>
      </c>
      <c r="H15584">
        <v>783</v>
      </c>
      <c r="I15584" s="119" t="s">
        <v>4726</v>
      </c>
      <c r="J15584" s="119" t="s">
        <v>17</v>
      </c>
      <c r="K15584" s="1">
        <v>46255.758941458334</v>
      </c>
      <c r="L15584">
        <v>0</v>
      </c>
      <c r="M15584">
        <v>0</v>
      </c>
      <c r="N15584">
        <v>0</v>
      </c>
      <c r="O15584">
        <v>0</v>
      </c>
      <c r="P15584" s="119" t="s">
        <v>20254</v>
      </c>
    </row>
    <row r="15585" spans="1:16" x14ac:dyDescent="0.25">
      <c r="A15585">
        <v>30946</v>
      </c>
      <c r="B15585" s="119" t="s">
        <v>9472</v>
      </c>
      <c r="C15585">
        <v>75</v>
      </c>
      <c r="E15585">
        <v>226</v>
      </c>
      <c r="F15585">
        <v>37</v>
      </c>
      <c r="G15585">
        <v>167</v>
      </c>
      <c r="H15585">
        <v>1422</v>
      </c>
      <c r="I15585" s="119" t="s">
        <v>4726</v>
      </c>
      <c r="J15585" s="119" t="s">
        <v>17</v>
      </c>
      <c r="K15585" s="1">
        <v>46255.758941458334</v>
      </c>
      <c r="L15585">
        <v>0</v>
      </c>
      <c r="M15585">
        <v>0</v>
      </c>
      <c r="N15585">
        <v>0</v>
      </c>
      <c r="O15585">
        <v>0</v>
      </c>
      <c r="P15585" s="119" t="s">
        <v>20254</v>
      </c>
    </row>
    <row r="15586" spans="1:16" x14ac:dyDescent="0.25">
      <c r="A15586">
        <v>30947</v>
      </c>
      <c r="B15586" s="119" t="s">
        <v>9472</v>
      </c>
      <c r="C15586">
        <v>80</v>
      </c>
      <c r="E15586">
        <v>0</v>
      </c>
      <c r="F15586">
        <v>0</v>
      </c>
      <c r="G15586">
        <v>2104</v>
      </c>
      <c r="H15586">
        <v>69</v>
      </c>
      <c r="I15586" s="119" t="s">
        <v>4726</v>
      </c>
      <c r="J15586" s="119" t="s">
        <v>17</v>
      </c>
      <c r="K15586" s="1">
        <v>46255.758941458334</v>
      </c>
      <c r="L15586">
        <v>0</v>
      </c>
      <c r="M15586">
        <v>6</v>
      </c>
      <c r="N15586">
        <v>0</v>
      </c>
      <c r="O15586">
        <v>4</v>
      </c>
      <c r="P15586" s="119" t="s">
        <v>20254</v>
      </c>
    </row>
    <row r="15587" spans="1:16" x14ac:dyDescent="0.25">
      <c r="A15587">
        <v>30948</v>
      </c>
      <c r="B15587" s="119" t="s">
        <v>9472</v>
      </c>
      <c r="C15587">
        <v>80</v>
      </c>
      <c r="E15587">
        <v>340</v>
      </c>
      <c r="F15587">
        <v>89</v>
      </c>
      <c r="G15587">
        <v>43</v>
      </c>
      <c r="H15587">
        <v>49968</v>
      </c>
      <c r="I15587" s="119" t="s">
        <v>4726</v>
      </c>
      <c r="J15587" s="119" t="s">
        <v>17</v>
      </c>
      <c r="K15587" s="1">
        <v>46255.758941458334</v>
      </c>
      <c r="L15587">
        <v>0</v>
      </c>
      <c r="M15587">
        <v>0</v>
      </c>
      <c r="N15587">
        <v>0</v>
      </c>
      <c r="O15587">
        <v>0</v>
      </c>
      <c r="P15587" s="119" t="s">
        <v>20254</v>
      </c>
    </row>
    <row r="15588" spans="1:16" x14ac:dyDescent="0.25">
      <c r="A15588">
        <v>30949</v>
      </c>
      <c r="B15588" s="119" t="s">
        <v>9476</v>
      </c>
      <c r="C15588">
        <v>0</v>
      </c>
      <c r="E15588">
        <v>0</v>
      </c>
      <c r="F15588">
        <v>0</v>
      </c>
      <c r="G15588">
        <v>2410</v>
      </c>
      <c r="H15588">
        <v>79</v>
      </c>
      <c r="I15588" s="119" t="s">
        <v>4726</v>
      </c>
      <c r="J15588" s="119" t="s">
        <v>17</v>
      </c>
      <c r="K15588" s="1">
        <v>46255.758941458334</v>
      </c>
      <c r="L15588">
        <v>0</v>
      </c>
      <c r="M15588">
        <v>2</v>
      </c>
      <c r="N15588">
        <v>0</v>
      </c>
      <c r="O15588">
        <v>0</v>
      </c>
      <c r="P15588" s="119" t="s">
        <v>20254</v>
      </c>
    </row>
    <row r="15589" spans="1:16" x14ac:dyDescent="0.25">
      <c r="A15589">
        <v>30950</v>
      </c>
      <c r="B15589" s="119" t="s">
        <v>9476</v>
      </c>
      <c r="C15589">
        <v>10</v>
      </c>
      <c r="E15589">
        <v>124</v>
      </c>
      <c r="F15589">
        <v>9</v>
      </c>
      <c r="G15589">
        <v>763</v>
      </c>
      <c r="H15589">
        <v>364</v>
      </c>
      <c r="I15589" s="119" t="s">
        <v>4726</v>
      </c>
      <c r="J15589" s="119" t="s">
        <v>17</v>
      </c>
      <c r="K15589" s="1">
        <v>46255.758941458334</v>
      </c>
      <c r="L15589">
        <v>0</v>
      </c>
      <c r="M15589">
        <v>2</v>
      </c>
      <c r="N15589">
        <v>0</v>
      </c>
      <c r="O15589">
        <v>0</v>
      </c>
      <c r="P15589" s="119" t="s">
        <v>20254</v>
      </c>
    </row>
    <row r="15590" spans="1:16" x14ac:dyDescent="0.25">
      <c r="A15590">
        <v>30951</v>
      </c>
      <c r="B15590" s="119" t="s">
        <v>9476</v>
      </c>
      <c r="C15590">
        <v>15</v>
      </c>
      <c r="E15590">
        <v>368</v>
      </c>
      <c r="F15590">
        <v>13</v>
      </c>
      <c r="G15590">
        <v>779</v>
      </c>
      <c r="H15590">
        <v>288</v>
      </c>
      <c r="I15590" s="119" t="s">
        <v>4726</v>
      </c>
      <c r="J15590" s="119" t="s">
        <v>17</v>
      </c>
      <c r="K15590" s="1">
        <v>46255.758941458334</v>
      </c>
      <c r="L15590">
        <v>3</v>
      </c>
      <c r="M15590">
        <v>0</v>
      </c>
      <c r="N15590">
        <v>1</v>
      </c>
      <c r="O15590">
        <v>0</v>
      </c>
      <c r="P15590" s="119" t="s">
        <v>20254</v>
      </c>
    </row>
    <row r="15591" spans="1:16" x14ac:dyDescent="0.25">
      <c r="A15591">
        <v>30952</v>
      </c>
      <c r="B15591" s="119" t="s">
        <v>9476</v>
      </c>
      <c r="C15591">
        <v>20</v>
      </c>
      <c r="E15591">
        <v>0</v>
      </c>
      <c r="F15591">
        <v>0</v>
      </c>
      <c r="G15591">
        <v>365</v>
      </c>
      <c r="H15591">
        <v>104</v>
      </c>
      <c r="I15591" s="119" t="s">
        <v>4726</v>
      </c>
      <c r="J15591" s="119" t="s">
        <v>17</v>
      </c>
      <c r="K15591" s="1">
        <v>46255.758941458334</v>
      </c>
      <c r="L15591">
        <v>0</v>
      </c>
      <c r="M15591">
        <v>1</v>
      </c>
      <c r="N15591">
        <v>0</v>
      </c>
      <c r="O15591">
        <v>1</v>
      </c>
      <c r="P15591" s="119" t="s">
        <v>20254</v>
      </c>
    </row>
    <row r="15592" spans="1:16" x14ac:dyDescent="0.25">
      <c r="A15592">
        <v>30953</v>
      </c>
      <c r="B15592" s="119" t="s">
        <v>9477</v>
      </c>
      <c r="C15592">
        <v>25</v>
      </c>
      <c r="E15592">
        <v>94</v>
      </c>
      <c r="F15592">
        <v>17</v>
      </c>
      <c r="G15592">
        <v>473</v>
      </c>
      <c r="H15592">
        <v>190</v>
      </c>
      <c r="I15592" s="119" t="s">
        <v>4726</v>
      </c>
      <c r="J15592" s="119" t="s">
        <v>17</v>
      </c>
      <c r="K15592" s="1">
        <v>46255.758941458334</v>
      </c>
      <c r="L15592">
        <v>4</v>
      </c>
      <c r="M15592">
        <v>0</v>
      </c>
      <c r="N15592">
        <v>0</v>
      </c>
      <c r="O15592">
        <v>0</v>
      </c>
      <c r="P15592" s="119" t="s">
        <v>20254</v>
      </c>
    </row>
    <row r="15593" spans="1:16" x14ac:dyDescent="0.25">
      <c r="A15593">
        <v>30954</v>
      </c>
      <c r="B15593" s="119" t="s">
        <v>9477</v>
      </c>
      <c r="C15593">
        <v>30</v>
      </c>
      <c r="E15593">
        <v>124</v>
      </c>
      <c r="F15593">
        <v>19</v>
      </c>
      <c r="G15593">
        <v>347</v>
      </c>
      <c r="H15593">
        <v>118</v>
      </c>
      <c r="I15593" s="119" t="s">
        <v>4726</v>
      </c>
      <c r="J15593" s="119" t="s">
        <v>17</v>
      </c>
      <c r="K15593" s="1">
        <v>46255.758941458334</v>
      </c>
      <c r="L15593">
        <v>0</v>
      </c>
      <c r="M15593">
        <v>3</v>
      </c>
      <c r="N15593">
        <v>0</v>
      </c>
      <c r="O15593">
        <v>0</v>
      </c>
      <c r="P15593" s="119" t="s">
        <v>20254</v>
      </c>
    </row>
    <row r="15594" spans="1:16" x14ac:dyDescent="0.25">
      <c r="A15594">
        <v>30955</v>
      </c>
      <c r="B15594" s="119" t="s">
        <v>9477</v>
      </c>
      <c r="C15594">
        <v>35</v>
      </c>
      <c r="E15594">
        <v>258</v>
      </c>
      <c r="F15594">
        <v>20</v>
      </c>
      <c r="G15594">
        <v>132</v>
      </c>
      <c r="H15594">
        <v>213</v>
      </c>
      <c r="I15594" s="119" t="s">
        <v>4726</v>
      </c>
      <c r="J15594" s="119" t="s">
        <v>17</v>
      </c>
      <c r="K15594" s="1">
        <v>46255.758941458334</v>
      </c>
      <c r="L15594">
        <v>0</v>
      </c>
      <c r="M15594">
        <v>0</v>
      </c>
      <c r="N15594">
        <v>0</v>
      </c>
      <c r="O15594">
        <v>0</v>
      </c>
      <c r="P15594" s="119" t="s">
        <v>20254</v>
      </c>
    </row>
    <row r="15595" spans="1:16" x14ac:dyDescent="0.25">
      <c r="A15595">
        <v>30956</v>
      </c>
      <c r="B15595" s="119" t="s">
        <v>9477</v>
      </c>
      <c r="C15595">
        <v>40</v>
      </c>
      <c r="E15595">
        <v>573</v>
      </c>
      <c r="F15595">
        <v>25</v>
      </c>
      <c r="G15595">
        <v>244</v>
      </c>
      <c r="H15595">
        <v>299</v>
      </c>
      <c r="I15595" s="119" t="s">
        <v>4726</v>
      </c>
      <c r="J15595" s="119" t="s">
        <v>17</v>
      </c>
      <c r="K15595" s="1">
        <v>46255.758941458334</v>
      </c>
      <c r="L15595">
        <v>0</v>
      </c>
      <c r="M15595">
        <v>0</v>
      </c>
      <c r="N15595">
        <v>0</v>
      </c>
      <c r="O15595">
        <v>0</v>
      </c>
      <c r="P15595" s="119" t="s">
        <v>20254</v>
      </c>
    </row>
    <row r="15596" spans="1:16" x14ac:dyDescent="0.25">
      <c r="A15596">
        <v>30957</v>
      </c>
      <c r="B15596" s="119" t="s">
        <v>9477</v>
      </c>
      <c r="C15596">
        <v>45</v>
      </c>
      <c r="E15596">
        <v>70</v>
      </c>
      <c r="F15596">
        <v>29</v>
      </c>
      <c r="G15596">
        <v>319</v>
      </c>
      <c r="H15596">
        <v>150</v>
      </c>
      <c r="I15596" s="119" t="s">
        <v>4726</v>
      </c>
      <c r="J15596" s="119" t="s">
        <v>17</v>
      </c>
      <c r="K15596" s="1">
        <v>46255.758941458334</v>
      </c>
      <c r="L15596">
        <v>2</v>
      </c>
      <c r="M15596">
        <v>0</v>
      </c>
      <c r="N15596">
        <v>0</v>
      </c>
      <c r="O15596">
        <v>0</v>
      </c>
      <c r="P15596" s="119" t="s">
        <v>20254</v>
      </c>
    </row>
    <row r="15597" spans="1:16" x14ac:dyDescent="0.25">
      <c r="A15597">
        <v>30958</v>
      </c>
      <c r="B15597" s="119" t="s">
        <v>9477</v>
      </c>
      <c r="C15597">
        <v>50</v>
      </c>
      <c r="E15597">
        <v>851</v>
      </c>
      <c r="F15597">
        <v>31</v>
      </c>
      <c r="G15597">
        <v>247</v>
      </c>
      <c r="H15597">
        <v>394</v>
      </c>
      <c r="I15597" s="119" t="s">
        <v>4726</v>
      </c>
      <c r="J15597" s="119" t="s">
        <v>17</v>
      </c>
      <c r="K15597" s="1">
        <v>46255.758941458334</v>
      </c>
      <c r="L15597">
        <v>0</v>
      </c>
      <c r="M15597">
        <v>0</v>
      </c>
      <c r="N15597">
        <v>0</v>
      </c>
      <c r="O15597">
        <v>0</v>
      </c>
      <c r="P15597" s="119" t="s">
        <v>20254</v>
      </c>
    </row>
    <row r="15598" spans="1:16" x14ac:dyDescent="0.25">
      <c r="A15598">
        <v>30959</v>
      </c>
      <c r="B15598" s="119" t="s">
        <v>9477</v>
      </c>
      <c r="C15598">
        <v>55</v>
      </c>
      <c r="E15598">
        <v>65</v>
      </c>
      <c r="F15598">
        <v>29</v>
      </c>
      <c r="G15598">
        <v>135</v>
      </c>
      <c r="H15598">
        <v>217</v>
      </c>
      <c r="I15598" s="119" t="s">
        <v>4726</v>
      </c>
      <c r="J15598" s="119" t="s">
        <v>17</v>
      </c>
      <c r="K15598" s="1">
        <v>46255.758941458334</v>
      </c>
      <c r="L15598">
        <v>0</v>
      </c>
      <c r="M15598">
        <v>0</v>
      </c>
      <c r="N15598">
        <v>0</v>
      </c>
      <c r="O15598">
        <v>0</v>
      </c>
      <c r="P15598" s="119" t="s">
        <v>20254</v>
      </c>
    </row>
    <row r="15599" spans="1:16" x14ac:dyDescent="0.25">
      <c r="A15599">
        <v>30960</v>
      </c>
      <c r="B15599" s="119" t="s">
        <v>9477</v>
      </c>
      <c r="C15599">
        <v>60</v>
      </c>
      <c r="E15599">
        <v>173</v>
      </c>
      <c r="F15599">
        <v>31</v>
      </c>
      <c r="G15599">
        <v>248</v>
      </c>
      <c r="H15599">
        <v>327</v>
      </c>
      <c r="I15599" s="119" t="s">
        <v>4726</v>
      </c>
      <c r="J15599" s="119" t="s">
        <v>17</v>
      </c>
      <c r="K15599" s="1">
        <v>46255.758941458334</v>
      </c>
      <c r="L15599">
        <v>2</v>
      </c>
      <c r="M15599">
        <v>0</v>
      </c>
      <c r="N15599">
        <v>1</v>
      </c>
      <c r="O15599">
        <v>0</v>
      </c>
      <c r="P15599" s="119" t="s">
        <v>20254</v>
      </c>
    </row>
    <row r="15600" spans="1:16" x14ac:dyDescent="0.25">
      <c r="A15600">
        <v>30961</v>
      </c>
      <c r="B15600" s="119" t="s">
        <v>9478</v>
      </c>
      <c r="C15600">
        <v>65</v>
      </c>
      <c r="E15600">
        <v>20</v>
      </c>
      <c r="F15600">
        <v>33</v>
      </c>
      <c r="G15600">
        <v>215</v>
      </c>
      <c r="H15600">
        <v>133</v>
      </c>
      <c r="I15600" s="119" t="s">
        <v>4726</v>
      </c>
      <c r="J15600" s="119" t="s">
        <v>17</v>
      </c>
      <c r="K15600" s="1">
        <v>46255.758941458334</v>
      </c>
      <c r="L15600">
        <v>0</v>
      </c>
      <c r="M15600">
        <v>1</v>
      </c>
      <c r="N15600">
        <v>0</v>
      </c>
      <c r="O15600">
        <v>0</v>
      </c>
      <c r="P15600" s="119" t="s">
        <v>20254</v>
      </c>
    </row>
    <row r="15601" spans="1:16" x14ac:dyDescent="0.25">
      <c r="A15601">
        <v>30962</v>
      </c>
      <c r="B15601" s="119" t="s">
        <v>9478</v>
      </c>
      <c r="C15601">
        <v>70</v>
      </c>
      <c r="E15601">
        <v>462</v>
      </c>
      <c r="F15601">
        <v>37</v>
      </c>
      <c r="G15601">
        <v>166</v>
      </c>
      <c r="H15601">
        <v>470</v>
      </c>
      <c r="I15601" s="119" t="s">
        <v>4726</v>
      </c>
      <c r="J15601" s="119" t="s">
        <v>17</v>
      </c>
      <c r="K15601" s="1">
        <v>46255.758941458334</v>
      </c>
      <c r="L15601">
        <v>0</v>
      </c>
      <c r="M15601">
        <v>1</v>
      </c>
      <c r="N15601">
        <v>0</v>
      </c>
      <c r="O15601">
        <v>0</v>
      </c>
      <c r="P15601" s="119" t="s">
        <v>20254</v>
      </c>
    </row>
    <row r="15602" spans="1:16" x14ac:dyDescent="0.25">
      <c r="A15602">
        <v>30963</v>
      </c>
      <c r="B15602" s="119" t="s">
        <v>9478</v>
      </c>
      <c r="C15602">
        <v>75</v>
      </c>
      <c r="E15602">
        <v>271</v>
      </c>
      <c r="F15602">
        <v>37</v>
      </c>
      <c r="G15602">
        <v>76</v>
      </c>
      <c r="H15602">
        <v>734</v>
      </c>
      <c r="I15602" s="119" t="s">
        <v>4726</v>
      </c>
      <c r="J15602" s="119" t="s">
        <v>17</v>
      </c>
      <c r="K15602" s="1">
        <v>46255.758941458334</v>
      </c>
      <c r="L15602">
        <v>0</v>
      </c>
      <c r="M15602">
        <v>0</v>
      </c>
      <c r="N15602">
        <v>0</v>
      </c>
      <c r="O15602">
        <v>0</v>
      </c>
      <c r="P15602" s="119" t="s">
        <v>20254</v>
      </c>
    </row>
    <row r="15603" spans="1:16" x14ac:dyDescent="0.25">
      <c r="A15603">
        <v>30964</v>
      </c>
      <c r="B15603" s="119" t="s">
        <v>9478</v>
      </c>
      <c r="C15603">
        <v>80</v>
      </c>
      <c r="E15603">
        <v>0</v>
      </c>
      <c r="F15603">
        <v>0</v>
      </c>
      <c r="G15603">
        <v>2300</v>
      </c>
      <c r="H15603">
        <v>69</v>
      </c>
      <c r="I15603" s="119" t="s">
        <v>4726</v>
      </c>
      <c r="J15603" s="119" t="s">
        <v>17</v>
      </c>
      <c r="K15603" s="1">
        <v>46255.758941458334</v>
      </c>
      <c r="L15603">
        <v>0</v>
      </c>
      <c r="M15603">
        <v>1</v>
      </c>
      <c r="N15603">
        <v>0</v>
      </c>
      <c r="O15603">
        <v>1</v>
      </c>
      <c r="P15603" s="119" t="s">
        <v>20254</v>
      </c>
    </row>
    <row r="15604" spans="1:16" x14ac:dyDescent="0.25">
      <c r="A15604">
        <v>30965</v>
      </c>
      <c r="B15604" s="119" t="s">
        <v>9478</v>
      </c>
      <c r="C15604">
        <v>80</v>
      </c>
      <c r="E15604">
        <v>390</v>
      </c>
      <c r="F15604">
        <v>83</v>
      </c>
      <c r="G15604">
        <v>89</v>
      </c>
      <c r="H15604">
        <v>4495</v>
      </c>
      <c r="I15604" s="119" t="s">
        <v>4726</v>
      </c>
      <c r="J15604" s="119" t="s">
        <v>17</v>
      </c>
      <c r="K15604" s="1">
        <v>46255.758941458334</v>
      </c>
      <c r="L15604">
        <v>0</v>
      </c>
      <c r="M15604">
        <v>0</v>
      </c>
      <c r="N15604">
        <v>0</v>
      </c>
      <c r="O15604">
        <v>0</v>
      </c>
      <c r="P15604" s="119" t="s">
        <v>20254</v>
      </c>
    </row>
    <row r="15605" spans="1:16" x14ac:dyDescent="0.25">
      <c r="A15605">
        <v>30966</v>
      </c>
      <c r="B15605" s="119" t="s">
        <v>9455</v>
      </c>
      <c r="C15605">
        <v>0</v>
      </c>
      <c r="E15605">
        <v>264</v>
      </c>
      <c r="F15605">
        <v>11</v>
      </c>
      <c r="G15605">
        <v>1153</v>
      </c>
      <c r="H15605">
        <v>63</v>
      </c>
      <c r="I15605" s="119" t="s">
        <v>4726</v>
      </c>
      <c r="J15605" s="119" t="s">
        <v>17</v>
      </c>
      <c r="K15605" s="1">
        <v>46255.758941458334</v>
      </c>
      <c r="L15605">
        <v>6</v>
      </c>
      <c r="M15605">
        <v>0</v>
      </c>
      <c r="N15605">
        <v>0</v>
      </c>
      <c r="O15605">
        <v>0</v>
      </c>
      <c r="P15605" s="119" t="s">
        <v>20254</v>
      </c>
    </row>
    <row r="15606" spans="1:16" x14ac:dyDescent="0.25">
      <c r="A15606">
        <v>30967</v>
      </c>
      <c r="B15606" s="119" t="s">
        <v>9455</v>
      </c>
      <c r="C15606">
        <v>10</v>
      </c>
      <c r="E15606">
        <v>491</v>
      </c>
      <c r="F15606">
        <v>13</v>
      </c>
      <c r="G15606">
        <v>254</v>
      </c>
      <c r="H15606">
        <v>40</v>
      </c>
      <c r="I15606" s="119" t="s">
        <v>4726</v>
      </c>
      <c r="J15606" s="119" t="s">
        <v>17</v>
      </c>
      <c r="K15606" s="1">
        <v>46255.758941458334</v>
      </c>
      <c r="L15606">
        <v>0</v>
      </c>
      <c r="M15606">
        <v>0</v>
      </c>
      <c r="N15606">
        <v>0</v>
      </c>
      <c r="O15606">
        <v>0</v>
      </c>
      <c r="P15606" s="119" t="s">
        <v>20254</v>
      </c>
    </row>
    <row r="15607" spans="1:16" x14ac:dyDescent="0.25">
      <c r="A15607">
        <v>30968</v>
      </c>
      <c r="B15607" s="119" t="s">
        <v>9455</v>
      </c>
      <c r="C15607">
        <v>15</v>
      </c>
      <c r="E15607">
        <v>84</v>
      </c>
      <c r="F15607">
        <v>12</v>
      </c>
      <c r="G15607">
        <v>208</v>
      </c>
      <c r="H15607">
        <v>737</v>
      </c>
      <c r="I15607" s="119" t="s">
        <v>4726</v>
      </c>
      <c r="J15607" s="119" t="s">
        <v>17</v>
      </c>
      <c r="K15607" s="1">
        <v>46255.758941458334</v>
      </c>
      <c r="L15607">
        <v>0</v>
      </c>
      <c r="M15607">
        <v>0</v>
      </c>
      <c r="N15607">
        <v>0</v>
      </c>
      <c r="O15607">
        <v>0</v>
      </c>
      <c r="P15607" s="119" t="s">
        <v>20254</v>
      </c>
    </row>
    <row r="15608" spans="1:16" x14ac:dyDescent="0.25">
      <c r="A15608">
        <v>30969</v>
      </c>
      <c r="B15608" s="119" t="s">
        <v>9455</v>
      </c>
      <c r="C15608">
        <v>20</v>
      </c>
      <c r="E15608">
        <v>33</v>
      </c>
      <c r="F15608">
        <v>15</v>
      </c>
      <c r="G15608">
        <v>1082</v>
      </c>
      <c r="H15608">
        <v>103</v>
      </c>
      <c r="I15608" s="119" t="s">
        <v>4726</v>
      </c>
      <c r="J15608" s="119" t="s">
        <v>17</v>
      </c>
      <c r="K15608" s="1">
        <v>46255.758941458334</v>
      </c>
      <c r="L15608">
        <v>1</v>
      </c>
      <c r="M15608">
        <v>0</v>
      </c>
      <c r="N15608">
        <v>0</v>
      </c>
      <c r="O15608">
        <v>0</v>
      </c>
      <c r="P15608" s="119" t="s">
        <v>20254</v>
      </c>
    </row>
    <row r="15609" spans="1:16" x14ac:dyDescent="0.25">
      <c r="A15609">
        <v>30970</v>
      </c>
      <c r="B15609" s="119" t="s">
        <v>9456</v>
      </c>
      <c r="C15609">
        <v>25</v>
      </c>
      <c r="E15609">
        <v>109</v>
      </c>
      <c r="F15609">
        <v>17</v>
      </c>
      <c r="G15609">
        <v>259</v>
      </c>
      <c r="H15609">
        <v>117</v>
      </c>
      <c r="I15609" s="119" t="s">
        <v>4726</v>
      </c>
      <c r="J15609" s="119" t="s">
        <v>17</v>
      </c>
      <c r="K15609" s="1">
        <v>46255.758941458334</v>
      </c>
      <c r="L15609">
        <v>0</v>
      </c>
      <c r="M15609">
        <v>0</v>
      </c>
      <c r="N15609">
        <v>0</v>
      </c>
      <c r="O15609">
        <v>0</v>
      </c>
      <c r="P15609" s="119" t="s">
        <v>20254</v>
      </c>
    </row>
    <row r="15610" spans="1:16" x14ac:dyDescent="0.25">
      <c r="A15610">
        <v>30971</v>
      </c>
      <c r="B15610" s="119" t="s">
        <v>9456</v>
      </c>
      <c r="C15610">
        <v>30</v>
      </c>
      <c r="E15610">
        <v>102</v>
      </c>
      <c r="F15610">
        <v>19</v>
      </c>
      <c r="G15610">
        <v>259</v>
      </c>
      <c r="H15610">
        <v>183</v>
      </c>
      <c r="I15610" s="119" t="s">
        <v>4726</v>
      </c>
      <c r="J15610" s="119" t="s">
        <v>17</v>
      </c>
      <c r="K15610" s="1">
        <v>46255.758941458334</v>
      </c>
      <c r="L15610">
        <v>2</v>
      </c>
      <c r="M15610">
        <v>0</v>
      </c>
      <c r="N15610">
        <v>0</v>
      </c>
      <c r="O15610">
        <v>0</v>
      </c>
      <c r="P15610" s="119" t="s">
        <v>20254</v>
      </c>
    </row>
    <row r="15611" spans="1:16" x14ac:dyDescent="0.25">
      <c r="A15611">
        <v>30972</v>
      </c>
      <c r="B15611" s="119" t="s">
        <v>9456</v>
      </c>
      <c r="C15611">
        <v>35</v>
      </c>
      <c r="E15611">
        <v>510</v>
      </c>
      <c r="F15611">
        <v>20</v>
      </c>
      <c r="G15611">
        <v>524</v>
      </c>
      <c r="H15611">
        <v>294</v>
      </c>
      <c r="I15611" s="119" t="s">
        <v>4726</v>
      </c>
      <c r="J15611" s="119" t="s">
        <v>17</v>
      </c>
      <c r="K15611" s="1">
        <v>46255.758941458334</v>
      </c>
      <c r="L15611">
        <v>2</v>
      </c>
      <c r="M15611">
        <v>1</v>
      </c>
      <c r="N15611">
        <v>1</v>
      </c>
      <c r="O15611">
        <v>0</v>
      </c>
      <c r="P15611" s="119" t="s">
        <v>20254</v>
      </c>
    </row>
    <row r="15612" spans="1:16" x14ac:dyDescent="0.25">
      <c r="A15612">
        <v>30973</v>
      </c>
      <c r="B15612" s="119" t="s">
        <v>9456</v>
      </c>
      <c r="C15612">
        <v>40</v>
      </c>
      <c r="E15612">
        <v>174</v>
      </c>
      <c r="F15612">
        <v>23</v>
      </c>
      <c r="G15612">
        <v>408</v>
      </c>
      <c r="H15612">
        <v>141</v>
      </c>
      <c r="I15612" s="119" t="s">
        <v>4726</v>
      </c>
      <c r="J15612" s="119" t="s">
        <v>17</v>
      </c>
      <c r="K15612" s="1">
        <v>46255.758941458334</v>
      </c>
      <c r="L15612">
        <v>0</v>
      </c>
      <c r="M15612">
        <v>0</v>
      </c>
      <c r="N15612">
        <v>0</v>
      </c>
      <c r="O15612">
        <v>0</v>
      </c>
      <c r="P15612" s="119" t="s">
        <v>20254</v>
      </c>
    </row>
    <row r="15613" spans="1:16" x14ac:dyDescent="0.25">
      <c r="A15613">
        <v>30974</v>
      </c>
      <c r="B15613" s="119" t="s">
        <v>9456</v>
      </c>
      <c r="C15613">
        <v>45</v>
      </c>
      <c r="E15613">
        <v>203</v>
      </c>
      <c r="F15613">
        <v>25</v>
      </c>
      <c r="G15613">
        <v>354</v>
      </c>
      <c r="H15613">
        <v>100</v>
      </c>
      <c r="I15613" s="119" t="s">
        <v>4726</v>
      </c>
      <c r="J15613" s="119" t="s">
        <v>17</v>
      </c>
      <c r="K15613" s="1">
        <v>46255.758941458334</v>
      </c>
      <c r="L15613">
        <v>0</v>
      </c>
      <c r="M15613">
        <v>0</v>
      </c>
      <c r="N15613">
        <v>0</v>
      </c>
      <c r="O15613">
        <v>0</v>
      </c>
      <c r="P15613" s="119" t="s">
        <v>20254</v>
      </c>
    </row>
    <row r="15614" spans="1:16" x14ac:dyDescent="0.25">
      <c r="A15614">
        <v>30975</v>
      </c>
      <c r="B15614" s="119" t="s">
        <v>9456</v>
      </c>
      <c r="C15614">
        <v>50</v>
      </c>
      <c r="E15614">
        <v>526</v>
      </c>
      <c r="F15614">
        <v>29</v>
      </c>
      <c r="G15614">
        <v>534</v>
      </c>
      <c r="H15614">
        <v>306</v>
      </c>
      <c r="I15614" s="119" t="s">
        <v>4726</v>
      </c>
      <c r="J15614" s="119" t="s">
        <v>17</v>
      </c>
      <c r="K15614" s="1">
        <v>46255.758941458334</v>
      </c>
      <c r="L15614">
        <v>1</v>
      </c>
      <c r="M15614">
        <v>0</v>
      </c>
      <c r="N15614">
        <v>0</v>
      </c>
      <c r="O15614">
        <v>0</v>
      </c>
      <c r="P15614" s="119" t="s">
        <v>20254</v>
      </c>
    </row>
    <row r="15615" spans="1:16" x14ac:dyDescent="0.25">
      <c r="A15615">
        <v>30976</v>
      </c>
      <c r="B15615" s="119" t="s">
        <v>9456</v>
      </c>
      <c r="C15615">
        <v>55</v>
      </c>
      <c r="E15615">
        <v>116</v>
      </c>
      <c r="F15615">
        <v>30</v>
      </c>
      <c r="G15615">
        <v>183</v>
      </c>
      <c r="H15615">
        <v>9899</v>
      </c>
      <c r="I15615" s="119" t="s">
        <v>4726</v>
      </c>
      <c r="J15615" s="119" t="s">
        <v>17</v>
      </c>
      <c r="K15615" s="1">
        <v>46255.758941458334</v>
      </c>
      <c r="L15615">
        <v>1</v>
      </c>
      <c r="M15615">
        <v>0</v>
      </c>
      <c r="N15615">
        <v>0</v>
      </c>
      <c r="O15615">
        <v>0</v>
      </c>
      <c r="P15615" s="119" t="s">
        <v>20254</v>
      </c>
    </row>
    <row r="15616" spans="1:16" x14ac:dyDescent="0.25">
      <c r="A15616">
        <v>30977</v>
      </c>
      <c r="B15616" s="119" t="s">
        <v>9456</v>
      </c>
      <c r="C15616">
        <v>60</v>
      </c>
      <c r="E15616">
        <v>180</v>
      </c>
      <c r="F15616">
        <v>31</v>
      </c>
      <c r="G15616">
        <v>40</v>
      </c>
      <c r="H15616">
        <v>2029</v>
      </c>
      <c r="I15616" s="119" t="s">
        <v>4726</v>
      </c>
      <c r="J15616" s="119" t="s">
        <v>17</v>
      </c>
      <c r="K15616" s="1">
        <v>46255.758941458334</v>
      </c>
      <c r="L15616">
        <v>1</v>
      </c>
      <c r="M15616">
        <v>0</v>
      </c>
      <c r="N15616">
        <v>0</v>
      </c>
      <c r="O15616">
        <v>0</v>
      </c>
      <c r="P15616" s="119" t="s">
        <v>20254</v>
      </c>
    </row>
    <row r="15617" spans="1:16" x14ac:dyDescent="0.25">
      <c r="A15617">
        <v>30978</v>
      </c>
      <c r="B15617" s="119" t="s">
        <v>9457</v>
      </c>
      <c r="C15617">
        <v>65</v>
      </c>
      <c r="E15617">
        <v>0</v>
      </c>
      <c r="F15617">
        <v>0</v>
      </c>
      <c r="G15617">
        <v>137</v>
      </c>
      <c r="H15617">
        <v>100</v>
      </c>
      <c r="I15617" s="119" t="s">
        <v>4726</v>
      </c>
      <c r="J15617" s="119" t="s">
        <v>17</v>
      </c>
      <c r="K15617" s="1">
        <v>46255.758941458334</v>
      </c>
      <c r="L15617">
        <v>0</v>
      </c>
      <c r="M15617">
        <v>0</v>
      </c>
      <c r="N15617">
        <v>0</v>
      </c>
      <c r="O15617">
        <v>0</v>
      </c>
      <c r="P15617" s="119" t="s">
        <v>20254</v>
      </c>
    </row>
    <row r="15618" spans="1:16" x14ac:dyDescent="0.25">
      <c r="A15618">
        <v>30979</v>
      </c>
      <c r="B15618" s="119" t="s">
        <v>9457</v>
      </c>
      <c r="C15618">
        <v>70</v>
      </c>
      <c r="E15618">
        <v>1</v>
      </c>
      <c r="F15618">
        <v>31</v>
      </c>
      <c r="G15618">
        <v>229</v>
      </c>
      <c r="H15618">
        <v>119</v>
      </c>
      <c r="I15618" s="119" t="s">
        <v>4726</v>
      </c>
      <c r="J15618" s="119" t="s">
        <v>17</v>
      </c>
      <c r="K15618" s="1">
        <v>46255.758941458334</v>
      </c>
      <c r="L15618">
        <v>0</v>
      </c>
      <c r="M15618">
        <v>0</v>
      </c>
      <c r="N15618">
        <v>0</v>
      </c>
      <c r="O15618">
        <v>0</v>
      </c>
      <c r="P15618" s="119" t="s">
        <v>20254</v>
      </c>
    </row>
    <row r="15619" spans="1:16" x14ac:dyDescent="0.25">
      <c r="A15619">
        <v>30980</v>
      </c>
      <c r="B15619" s="119" t="s">
        <v>9457</v>
      </c>
      <c r="C15619">
        <v>75</v>
      </c>
      <c r="E15619">
        <v>747</v>
      </c>
      <c r="F15619">
        <v>37</v>
      </c>
      <c r="G15619">
        <v>53</v>
      </c>
      <c r="H15619">
        <v>1985</v>
      </c>
      <c r="I15619" s="119" t="s">
        <v>4726</v>
      </c>
      <c r="J15619" s="119" t="s">
        <v>17</v>
      </c>
      <c r="K15619" s="1">
        <v>46255.758941458334</v>
      </c>
      <c r="L15619">
        <v>0</v>
      </c>
      <c r="M15619">
        <v>0</v>
      </c>
      <c r="N15619">
        <v>0</v>
      </c>
      <c r="O15619">
        <v>0</v>
      </c>
      <c r="P15619" s="119" t="s">
        <v>20254</v>
      </c>
    </row>
    <row r="15620" spans="1:16" x14ac:dyDescent="0.25">
      <c r="A15620">
        <v>30981</v>
      </c>
      <c r="B15620" s="119" t="s">
        <v>9457</v>
      </c>
      <c r="C15620">
        <v>80</v>
      </c>
      <c r="E15620">
        <v>0</v>
      </c>
      <c r="F15620">
        <v>0</v>
      </c>
      <c r="G15620">
        <v>3126</v>
      </c>
      <c r="H15620">
        <v>40</v>
      </c>
      <c r="I15620" s="119" t="s">
        <v>4726</v>
      </c>
      <c r="J15620" s="119" t="s">
        <v>17</v>
      </c>
      <c r="K15620" s="1">
        <v>46255.758941458334</v>
      </c>
      <c r="L15620">
        <v>0</v>
      </c>
      <c r="M15620">
        <v>2</v>
      </c>
      <c r="N15620">
        <v>0</v>
      </c>
      <c r="O15620">
        <v>2</v>
      </c>
      <c r="P15620" s="119" t="s">
        <v>20254</v>
      </c>
    </row>
    <row r="15621" spans="1:16" x14ac:dyDescent="0.25">
      <c r="A15621">
        <v>30982</v>
      </c>
      <c r="B15621" s="119" t="s">
        <v>9457</v>
      </c>
      <c r="C15621">
        <v>80</v>
      </c>
      <c r="E15621">
        <v>649</v>
      </c>
      <c r="F15621">
        <v>141</v>
      </c>
      <c r="G15621">
        <v>52</v>
      </c>
      <c r="H15621">
        <v>3990</v>
      </c>
      <c r="I15621" s="119" t="s">
        <v>4726</v>
      </c>
      <c r="J15621" s="119" t="s">
        <v>17</v>
      </c>
      <c r="K15621" s="1">
        <v>46255.758941458334</v>
      </c>
      <c r="L15621">
        <v>0</v>
      </c>
      <c r="M15621">
        <v>0</v>
      </c>
      <c r="N15621">
        <v>0</v>
      </c>
      <c r="O15621">
        <v>0</v>
      </c>
      <c r="P15621" s="119" t="s">
        <v>20254</v>
      </c>
    </row>
    <row r="15622" spans="1:16" x14ac:dyDescent="0.25">
      <c r="A15622">
        <v>30983</v>
      </c>
      <c r="B15622" s="119" t="s">
        <v>9461</v>
      </c>
      <c r="C15622">
        <v>0</v>
      </c>
      <c r="E15622">
        <v>2161</v>
      </c>
      <c r="F15622">
        <v>10</v>
      </c>
      <c r="G15622">
        <v>899</v>
      </c>
      <c r="H15622">
        <v>137</v>
      </c>
      <c r="I15622" s="119" t="s">
        <v>4726</v>
      </c>
      <c r="J15622" s="119" t="s">
        <v>17</v>
      </c>
      <c r="K15622" s="1">
        <v>46255.758941458334</v>
      </c>
      <c r="L15622">
        <v>1</v>
      </c>
      <c r="M15622">
        <v>5</v>
      </c>
      <c r="N15622">
        <v>0</v>
      </c>
      <c r="O15622">
        <v>3</v>
      </c>
      <c r="P15622" s="119" t="s">
        <v>20254</v>
      </c>
    </row>
    <row r="15623" spans="1:16" x14ac:dyDescent="0.25">
      <c r="A15623">
        <v>30984</v>
      </c>
      <c r="B15623" s="119" t="s">
        <v>9437</v>
      </c>
      <c r="C15623">
        <v>0</v>
      </c>
      <c r="E15623">
        <v>772</v>
      </c>
      <c r="F15623">
        <v>22</v>
      </c>
      <c r="G15623">
        <v>117</v>
      </c>
      <c r="H15623">
        <v>645</v>
      </c>
      <c r="I15623" s="119" t="s">
        <v>4726</v>
      </c>
      <c r="J15623" s="119" t="s">
        <v>17</v>
      </c>
      <c r="K15623" s="1">
        <v>46255.758941458334</v>
      </c>
      <c r="L15623">
        <v>0</v>
      </c>
      <c r="M15623">
        <v>55</v>
      </c>
      <c r="N15623">
        <v>0</v>
      </c>
      <c r="O15623">
        <v>6</v>
      </c>
      <c r="P15623" s="119" t="s">
        <v>20254</v>
      </c>
    </row>
    <row r="15624" spans="1:16" x14ac:dyDescent="0.25">
      <c r="A15624">
        <v>30985</v>
      </c>
      <c r="B15624" s="119" t="s">
        <v>9473</v>
      </c>
      <c r="C15624">
        <v>0</v>
      </c>
      <c r="E15624">
        <v>0</v>
      </c>
      <c r="F15624">
        <v>0</v>
      </c>
      <c r="G15624">
        <v>1095</v>
      </c>
      <c r="H15624">
        <v>84</v>
      </c>
      <c r="I15624" s="119" t="s">
        <v>4726</v>
      </c>
      <c r="J15624" s="119" t="s">
        <v>17</v>
      </c>
      <c r="K15624" s="1">
        <v>46255.758941458334</v>
      </c>
      <c r="L15624">
        <v>0</v>
      </c>
      <c r="M15624">
        <v>5</v>
      </c>
      <c r="N15624">
        <v>0</v>
      </c>
      <c r="O15624">
        <v>2</v>
      </c>
      <c r="P15624" s="119" t="s">
        <v>20254</v>
      </c>
    </row>
    <row r="15625" spans="1:16" x14ac:dyDescent="0.25">
      <c r="A15625">
        <v>30986</v>
      </c>
      <c r="B15625" s="119" t="s">
        <v>9461</v>
      </c>
      <c r="C15625">
        <v>10</v>
      </c>
      <c r="E15625">
        <v>93</v>
      </c>
      <c r="F15625">
        <v>15</v>
      </c>
      <c r="G15625">
        <v>429</v>
      </c>
      <c r="H15625">
        <v>598</v>
      </c>
      <c r="I15625" s="119" t="s">
        <v>4726</v>
      </c>
      <c r="J15625" s="119" t="s">
        <v>17</v>
      </c>
      <c r="K15625" s="1">
        <v>46255.758941458334</v>
      </c>
      <c r="L15625">
        <v>2</v>
      </c>
      <c r="M15625">
        <v>0</v>
      </c>
      <c r="N15625">
        <v>0</v>
      </c>
      <c r="O15625">
        <v>0</v>
      </c>
      <c r="P15625" s="119" t="s">
        <v>20254</v>
      </c>
    </row>
    <row r="15626" spans="1:16" x14ac:dyDescent="0.25">
      <c r="A15626">
        <v>30987</v>
      </c>
      <c r="B15626" s="119" t="s">
        <v>9437</v>
      </c>
      <c r="C15626">
        <v>10</v>
      </c>
      <c r="E15626">
        <v>0</v>
      </c>
      <c r="F15626">
        <v>0</v>
      </c>
      <c r="G15626">
        <v>122</v>
      </c>
      <c r="H15626">
        <v>992</v>
      </c>
      <c r="I15626" s="119" t="s">
        <v>4726</v>
      </c>
      <c r="J15626" s="119" t="s">
        <v>17</v>
      </c>
      <c r="K15626" s="1">
        <v>46255.758941458334</v>
      </c>
      <c r="L15626">
        <v>0</v>
      </c>
      <c r="M15626">
        <v>8</v>
      </c>
      <c r="N15626">
        <v>0</v>
      </c>
      <c r="O15626">
        <v>1</v>
      </c>
      <c r="P15626" s="119" t="s">
        <v>20254</v>
      </c>
    </row>
    <row r="15627" spans="1:16" x14ac:dyDescent="0.25">
      <c r="A15627">
        <v>30988</v>
      </c>
      <c r="B15627" s="119" t="s">
        <v>9473</v>
      </c>
      <c r="C15627">
        <v>10</v>
      </c>
      <c r="E15627">
        <v>100</v>
      </c>
      <c r="F15627">
        <v>15</v>
      </c>
      <c r="G15627">
        <v>338</v>
      </c>
      <c r="H15627">
        <v>104</v>
      </c>
      <c r="I15627" s="119" t="s">
        <v>4726</v>
      </c>
      <c r="J15627" s="119" t="s">
        <v>17</v>
      </c>
      <c r="K15627" s="1">
        <v>46255.758941458334</v>
      </c>
      <c r="L15627">
        <v>3</v>
      </c>
      <c r="M15627">
        <v>2</v>
      </c>
      <c r="N15627">
        <v>2</v>
      </c>
      <c r="O15627">
        <v>2</v>
      </c>
      <c r="P15627" s="119" t="s">
        <v>20254</v>
      </c>
    </row>
    <row r="15628" spans="1:16" x14ac:dyDescent="0.25">
      <c r="A15628">
        <v>30989</v>
      </c>
      <c r="B15628" s="119" t="s">
        <v>9461</v>
      </c>
      <c r="C15628">
        <v>15</v>
      </c>
      <c r="E15628">
        <v>817</v>
      </c>
      <c r="F15628">
        <v>21</v>
      </c>
      <c r="G15628">
        <v>496</v>
      </c>
      <c r="H15628">
        <v>183</v>
      </c>
      <c r="I15628" s="119" t="s">
        <v>4726</v>
      </c>
      <c r="J15628" s="119" t="s">
        <v>17</v>
      </c>
      <c r="K15628" s="1">
        <v>46255.758941458334</v>
      </c>
      <c r="L15628">
        <v>1</v>
      </c>
      <c r="M15628">
        <v>0</v>
      </c>
      <c r="N15628">
        <v>1</v>
      </c>
      <c r="O15628">
        <v>0</v>
      </c>
      <c r="P15628" s="119" t="s">
        <v>20254</v>
      </c>
    </row>
    <row r="15629" spans="1:16" x14ac:dyDescent="0.25">
      <c r="A15629">
        <v>30990</v>
      </c>
      <c r="B15629" s="119" t="s">
        <v>9437</v>
      </c>
      <c r="C15629">
        <v>15</v>
      </c>
      <c r="E15629">
        <v>90</v>
      </c>
      <c r="F15629">
        <v>18</v>
      </c>
      <c r="G15629">
        <v>231</v>
      </c>
      <c r="H15629">
        <v>290</v>
      </c>
      <c r="I15629" s="119" t="s">
        <v>4726</v>
      </c>
      <c r="J15629" s="119" t="s">
        <v>17</v>
      </c>
      <c r="K15629" s="1">
        <v>46255.758941458334</v>
      </c>
      <c r="L15629">
        <v>5</v>
      </c>
      <c r="M15629">
        <v>1</v>
      </c>
      <c r="N15629">
        <v>1</v>
      </c>
      <c r="O15629">
        <v>1</v>
      </c>
      <c r="P15629" s="119" t="s">
        <v>20254</v>
      </c>
    </row>
    <row r="15630" spans="1:16" x14ac:dyDescent="0.25">
      <c r="A15630">
        <v>30991</v>
      </c>
      <c r="B15630" s="119" t="s">
        <v>9473</v>
      </c>
      <c r="C15630">
        <v>15</v>
      </c>
      <c r="E15630">
        <v>280</v>
      </c>
      <c r="F15630">
        <v>21</v>
      </c>
      <c r="G15630">
        <v>257</v>
      </c>
      <c r="H15630">
        <v>316</v>
      </c>
      <c r="I15630" s="119" t="s">
        <v>4726</v>
      </c>
      <c r="J15630" s="119" t="s">
        <v>17</v>
      </c>
      <c r="K15630" s="1">
        <v>46255.758941458334</v>
      </c>
      <c r="L15630">
        <v>0</v>
      </c>
      <c r="M15630">
        <v>1</v>
      </c>
      <c r="N15630">
        <v>0</v>
      </c>
      <c r="O15630">
        <v>0</v>
      </c>
      <c r="P15630" s="119" t="s">
        <v>20254</v>
      </c>
    </row>
    <row r="15631" spans="1:16" x14ac:dyDescent="0.25">
      <c r="A15631">
        <v>30992</v>
      </c>
      <c r="B15631" s="119" t="s">
        <v>9437</v>
      </c>
      <c r="C15631">
        <v>20</v>
      </c>
      <c r="E15631">
        <v>0</v>
      </c>
      <c r="F15631">
        <v>0</v>
      </c>
      <c r="G15631">
        <v>278</v>
      </c>
      <c r="H15631">
        <v>102</v>
      </c>
      <c r="I15631" s="119" t="s">
        <v>4726</v>
      </c>
      <c r="J15631" s="119" t="s">
        <v>17</v>
      </c>
      <c r="K15631" s="1">
        <v>46255.758941458334</v>
      </c>
      <c r="L15631">
        <v>0</v>
      </c>
      <c r="M15631">
        <v>2</v>
      </c>
      <c r="N15631">
        <v>0</v>
      </c>
      <c r="O15631">
        <v>0</v>
      </c>
      <c r="P15631" s="119" t="s">
        <v>20254</v>
      </c>
    </row>
    <row r="15632" spans="1:16" x14ac:dyDescent="0.25">
      <c r="A15632">
        <v>30993</v>
      </c>
      <c r="B15632" s="119" t="s">
        <v>9461</v>
      </c>
      <c r="C15632">
        <v>20</v>
      </c>
      <c r="E15632">
        <v>339</v>
      </c>
      <c r="F15632">
        <v>22</v>
      </c>
      <c r="G15632">
        <v>493</v>
      </c>
      <c r="H15632">
        <v>110</v>
      </c>
      <c r="I15632" s="119" t="s">
        <v>4726</v>
      </c>
      <c r="J15632" s="119" t="s">
        <v>17</v>
      </c>
      <c r="K15632" s="1">
        <v>46255.758941458334</v>
      </c>
      <c r="L15632">
        <v>1</v>
      </c>
      <c r="M15632">
        <v>0</v>
      </c>
      <c r="N15632">
        <v>0</v>
      </c>
      <c r="O15632">
        <v>0</v>
      </c>
      <c r="P15632" s="119" t="s">
        <v>20254</v>
      </c>
    </row>
    <row r="15633" spans="1:16" x14ac:dyDescent="0.25">
      <c r="A15633">
        <v>30994</v>
      </c>
      <c r="B15633" s="119" t="s">
        <v>9473</v>
      </c>
      <c r="C15633">
        <v>20</v>
      </c>
      <c r="E15633">
        <v>0</v>
      </c>
      <c r="F15633">
        <v>0</v>
      </c>
      <c r="G15633">
        <v>451</v>
      </c>
      <c r="H15633">
        <v>69</v>
      </c>
      <c r="I15633" s="119" t="s">
        <v>4726</v>
      </c>
      <c r="J15633" s="119" t="s">
        <v>17</v>
      </c>
      <c r="K15633" s="1">
        <v>46255.758941458334</v>
      </c>
      <c r="L15633">
        <v>0</v>
      </c>
      <c r="M15633">
        <v>1</v>
      </c>
      <c r="N15633">
        <v>0</v>
      </c>
      <c r="O15633">
        <v>0</v>
      </c>
      <c r="P15633" s="119" t="s">
        <v>20254</v>
      </c>
    </row>
    <row r="15634" spans="1:16" x14ac:dyDescent="0.25">
      <c r="A15634">
        <v>30995</v>
      </c>
      <c r="B15634" s="119" t="s">
        <v>9462</v>
      </c>
      <c r="C15634">
        <v>25</v>
      </c>
      <c r="E15634">
        <v>424</v>
      </c>
      <c r="F15634">
        <v>27</v>
      </c>
      <c r="G15634">
        <v>176</v>
      </c>
      <c r="H15634">
        <v>702</v>
      </c>
      <c r="I15634" s="119" t="s">
        <v>4726</v>
      </c>
      <c r="J15634" s="119" t="s">
        <v>17</v>
      </c>
      <c r="K15634" s="1">
        <v>46255.758941458334</v>
      </c>
      <c r="L15634">
        <v>0</v>
      </c>
      <c r="M15634">
        <v>0</v>
      </c>
      <c r="N15634">
        <v>0</v>
      </c>
      <c r="O15634">
        <v>0</v>
      </c>
      <c r="P15634" s="119" t="s">
        <v>20254</v>
      </c>
    </row>
    <row r="15635" spans="1:16" x14ac:dyDescent="0.25">
      <c r="A15635">
        <v>30996</v>
      </c>
      <c r="B15635" s="119" t="s">
        <v>9438</v>
      </c>
      <c r="C15635">
        <v>25</v>
      </c>
      <c r="E15635">
        <v>474</v>
      </c>
      <c r="F15635">
        <v>27</v>
      </c>
      <c r="G15635">
        <v>129</v>
      </c>
      <c r="H15635">
        <v>484</v>
      </c>
      <c r="I15635" s="119" t="s">
        <v>4726</v>
      </c>
      <c r="J15635" s="119" t="s">
        <v>17</v>
      </c>
      <c r="K15635" s="1">
        <v>46255.758941458334</v>
      </c>
      <c r="L15635">
        <v>0</v>
      </c>
      <c r="M15635">
        <v>1</v>
      </c>
      <c r="N15635">
        <v>0</v>
      </c>
      <c r="O15635">
        <v>1</v>
      </c>
      <c r="P15635" s="119" t="s">
        <v>20254</v>
      </c>
    </row>
    <row r="15636" spans="1:16" x14ac:dyDescent="0.25">
      <c r="A15636">
        <v>30997</v>
      </c>
      <c r="B15636" s="119" t="s">
        <v>9474</v>
      </c>
      <c r="C15636">
        <v>25</v>
      </c>
      <c r="E15636">
        <v>219</v>
      </c>
      <c r="F15636">
        <v>25</v>
      </c>
      <c r="G15636">
        <v>144</v>
      </c>
      <c r="H15636">
        <v>400</v>
      </c>
      <c r="I15636" s="119" t="s">
        <v>4726</v>
      </c>
      <c r="J15636" s="119" t="s">
        <v>17</v>
      </c>
      <c r="K15636" s="1">
        <v>46255.758941458334</v>
      </c>
      <c r="L15636">
        <v>1</v>
      </c>
      <c r="M15636">
        <v>0</v>
      </c>
      <c r="N15636">
        <v>0</v>
      </c>
      <c r="O15636">
        <v>0</v>
      </c>
      <c r="P15636" s="119" t="s">
        <v>20254</v>
      </c>
    </row>
    <row r="15637" spans="1:16" x14ac:dyDescent="0.25">
      <c r="A15637">
        <v>30998</v>
      </c>
      <c r="B15637" s="119" t="s">
        <v>9438</v>
      </c>
      <c r="C15637">
        <v>30</v>
      </c>
      <c r="E15637">
        <v>403</v>
      </c>
      <c r="F15637">
        <v>35</v>
      </c>
      <c r="G15637">
        <v>286</v>
      </c>
      <c r="H15637">
        <v>1966</v>
      </c>
      <c r="I15637" s="119" t="s">
        <v>4726</v>
      </c>
      <c r="J15637" s="119" t="s">
        <v>17</v>
      </c>
      <c r="K15637" s="1">
        <v>46255.758941458334</v>
      </c>
      <c r="L15637">
        <v>1</v>
      </c>
      <c r="M15637">
        <v>1</v>
      </c>
      <c r="N15637">
        <v>0</v>
      </c>
      <c r="O15637">
        <v>0</v>
      </c>
      <c r="P15637" s="119" t="s">
        <v>20254</v>
      </c>
    </row>
    <row r="15638" spans="1:16" x14ac:dyDescent="0.25">
      <c r="A15638">
        <v>30999</v>
      </c>
      <c r="B15638" s="119" t="s">
        <v>9462</v>
      </c>
      <c r="C15638">
        <v>30</v>
      </c>
      <c r="E15638">
        <v>438</v>
      </c>
      <c r="F15638">
        <v>35</v>
      </c>
      <c r="G15638">
        <v>498</v>
      </c>
      <c r="H15638">
        <v>1323</v>
      </c>
      <c r="I15638" s="119" t="s">
        <v>4726</v>
      </c>
      <c r="J15638" s="119" t="s">
        <v>17</v>
      </c>
      <c r="K15638" s="1">
        <v>46255.758941458334</v>
      </c>
      <c r="L15638">
        <v>1</v>
      </c>
      <c r="M15638">
        <v>0</v>
      </c>
      <c r="N15638">
        <v>0</v>
      </c>
      <c r="O15638">
        <v>0</v>
      </c>
      <c r="P15638" s="119" t="s">
        <v>20254</v>
      </c>
    </row>
    <row r="15639" spans="1:16" x14ac:dyDescent="0.25">
      <c r="A15639">
        <v>31000</v>
      </c>
      <c r="B15639" s="119" t="s">
        <v>9474</v>
      </c>
      <c r="C15639">
        <v>30</v>
      </c>
      <c r="E15639">
        <v>61</v>
      </c>
      <c r="F15639">
        <v>37</v>
      </c>
      <c r="G15639">
        <v>70</v>
      </c>
      <c r="H15639">
        <v>50064</v>
      </c>
      <c r="I15639" s="119" t="s">
        <v>4726</v>
      </c>
      <c r="J15639" s="119" t="s">
        <v>17</v>
      </c>
      <c r="K15639" s="1">
        <v>46255.758941458334</v>
      </c>
      <c r="L15639">
        <v>0</v>
      </c>
      <c r="M15639">
        <v>0</v>
      </c>
      <c r="N15639">
        <v>0</v>
      </c>
      <c r="O15639">
        <v>0</v>
      </c>
      <c r="P15639" s="119" t="s">
        <v>20254</v>
      </c>
    </row>
    <row r="15640" spans="1:16" x14ac:dyDescent="0.25">
      <c r="A15640">
        <v>31001</v>
      </c>
      <c r="B15640" s="119" t="s">
        <v>9438</v>
      </c>
      <c r="C15640">
        <v>35</v>
      </c>
      <c r="E15640">
        <v>404</v>
      </c>
      <c r="F15640">
        <v>32</v>
      </c>
      <c r="G15640">
        <v>190</v>
      </c>
      <c r="H15640">
        <v>269</v>
      </c>
      <c r="I15640" s="119" t="s">
        <v>4726</v>
      </c>
      <c r="J15640" s="119" t="s">
        <v>17</v>
      </c>
      <c r="K15640" s="1">
        <v>46255.758941458334</v>
      </c>
      <c r="L15640">
        <v>1</v>
      </c>
      <c r="M15640">
        <v>0</v>
      </c>
      <c r="N15640">
        <v>0</v>
      </c>
      <c r="O15640">
        <v>0</v>
      </c>
      <c r="P15640" s="119" t="s">
        <v>20254</v>
      </c>
    </row>
    <row r="15641" spans="1:16" x14ac:dyDescent="0.25">
      <c r="A15641">
        <v>31002</v>
      </c>
      <c r="B15641" s="119" t="s">
        <v>9438</v>
      </c>
      <c r="C15641">
        <v>40</v>
      </c>
      <c r="E15641">
        <v>173</v>
      </c>
      <c r="F15641">
        <v>35</v>
      </c>
      <c r="G15641">
        <v>238</v>
      </c>
      <c r="H15641">
        <v>322</v>
      </c>
      <c r="I15641" s="119" t="s">
        <v>4726</v>
      </c>
      <c r="J15641" s="119" t="s">
        <v>17</v>
      </c>
      <c r="K15641" s="1">
        <v>46255.758941458334</v>
      </c>
      <c r="L15641">
        <v>1</v>
      </c>
      <c r="M15641">
        <v>0</v>
      </c>
      <c r="N15641">
        <v>1</v>
      </c>
      <c r="O15641">
        <v>0</v>
      </c>
      <c r="P15641" s="119" t="s">
        <v>20254</v>
      </c>
    </row>
    <row r="15642" spans="1:16" x14ac:dyDescent="0.25">
      <c r="A15642">
        <v>31003</v>
      </c>
      <c r="B15642" s="119" t="s">
        <v>9462</v>
      </c>
      <c r="C15642">
        <v>35</v>
      </c>
      <c r="E15642">
        <v>174</v>
      </c>
      <c r="F15642">
        <v>31</v>
      </c>
      <c r="G15642">
        <v>331</v>
      </c>
      <c r="H15642">
        <v>344</v>
      </c>
      <c r="I15642" s="119" t="s">
        <v>4726</v>
      </c>
      <c r="J15642" s="119" t="s">
        <v>17</v>
      </c>
      <c r="K15642" s="1">
        <v>46255.758941458334</v>
      </c>
      <c r="L15642">
        <v>2</v>
      </c>
      <c r="M15642">
        <v>0</v>
      </c>
      <c r="N15642">
        <v>0</v>
      </c>
      <c r="O15642">
        <v>0</v>
      </c>
      <c r="P15642" s="119" t="s">
        <v>20254</v>
      </c>
    </row>
    <row r="15643" spans="1:16" x14ac:dyDescent="0.25">
      <c r="A15643">
        <v>31004</v>
      </c>
      <c r="B15643" s="119" t="s">
        <v>9462</v>
      </c>
      <c r="C15643">
        <v>40</v>
      </c>
      <c r="E15643">
        <v>206</v>
      </c>
      <c r="F15643">
        <v>35</v>
      </c>
      <c r="G15643">
        <v>191</v>
      </c>
      <c r="H15643">
        <v>722</v>
      </c>
      <c r="I15643" s="119" t="s">
        <v>4726</v>
      </c>
      <c r="J15643" s="119" t="s">
        <v>17</v>
      </c>
      <c r="K15643" s="1">
        <v>46255.758941458334</v>
      </c>
      <c r="L15643">
        <v>1</v>
      </c>
      <c r="M15643">
        <v>0</v>
      </c>
      <c r="N15643">
        <v>0</v>
      </c>
      <c r="O15643">
        <v>0</v>
      </c>
      <c r="P15643" s="119" t="s">
        <v>20254</v>
      </c>
    </row>
    <row r="15644" spans="1:16" x14ac:dyDescent="0.25">
      <c r="A15644">
        <v>31005</v>
      </c>
      <c r="B15644" s="119" t="s">
        <v>9474</v>
      </c>
      <c r="C15644">
        <v>35</v>
      </c>
      <c r="E15644">
        <v>323</v>
      </c>
      <c r="F15644">
        <v>32</v>
      </c>
      <c r="G15644">
        <v>278</v>
      </c>
      <c r="H15644">
        <v>119</v>
      </c>
      <c r="I15644" s="119" t="s">
        <v>4726</v>
      </c>
      <c r="J15644" s="119" t="s">
        <v>17</v>
      </c>
      <c r="K15644" s="1">
        <v>46255.758941458334</v>
      </c>
      <c r="L15644">
        <v>1</v>
      </c>
      <c r="M15644">
        <v>0</v>
      </c>
      <c r="N15644">
        <v>0</v>
      </c>
      <c r="O15644">
        <v>0</v>
      </c>
      <c r="P15644" s="119" t="s">
        <v>20254</v>
      </c>
    </row>
    <row r="15645" spans="1:16" x14ac:dyDescent="0.25">
      <c r="A15645">
        <v>31006</v>
      </c>
      <c r="B15645" s="119" t="s">
        <v>9474</v>
      </c>
      <c r="C15645">
        <v>40</v>
      </c>
      <c r="E15645">
        <v>449</v>
      </c>
      <c r="F15645">
        <v>36</v>
      </c>
      <c r="G15645">
        <v>192</v>
      </c>
      <c r="H15645">
        <v>129</v>
      </c>
      <c r="I15645" s="119" t="s">
        <v>4726</v>
      </c>
      <c r="J15645" s="119" t="s">
        <v>17</v>
      </c>
      <c r="K15645" s="1">
        <v>46255.758941458334</v>
      </c>
      <c r="L15645">
        <v>0</v>
      </c>
      <c r="M15645">
        <v>0</v>
      </c>
      <c r="N15645">
        <v>0</v>
      </c>
      <c r="O15645">
        <v>0</v>
      </c>
      <c r="P15645" s="119" t="s">
        <v>20254</v>
      </c>
    </row>
    <row r="15646" spans="1:16" x14ac:dyDescent="0.25">
      <c r="A15646">
        <v>31007</v>
      </c>
      <c r="B15646" s="119" t="s">
        <v>9438</v>
      </c>
      <c r="C15646">
        <v>45</v>
      </c>
      <c r="E15646">
        <v>431</v>
      </c>
      <c r="F15646">
        <v>38</v>
      </c>
      <c r="G15646">
        <v>273</v>
      </c>
      <c r="H15646">
        <v>237</v>
      </c>
      <c r="I15646" s="119" t="s">
        <v>4726</v>
      </c>
      <c r="J15646" s="119" t="s">
        <v>17</v>
      </c>
      <c r="K15646" s="1">
        <v>46255.758941458334</v>
      </c>
      <c r="L15646">
        <v>1</v>
      </c>
      <c r="M15646">
        <v>0</v>
      </c>
      <c r="N15646">
        <v>0</v>
      </c>
      <c r="O15646">
        <v>0</v>
      </c>
      <c r="P15646" s="119" t="s">
        <v>20254</v>
      </c>
    </row>
    <row r="15647" spans="1:16" x14ac:dyDescent="0.25">
      <c r="A15647">
        <v>31008</v>
      </c>
      <c r="B15647" s="119" t="s">
        <v>9438</v>
      </c>
      <c r="C15647">
        <v>50</v>
      </c>
      <c r="E15647">
        <v>148</v>
      </c>
      <c r="F15647">
        <v>40</v>
      </c>
      <c r="G15647">
        <v>252</v>
      </c>
      <c r="H15647">
        <v>390</v>
      </c>
      <c r="I15647" s="119" t="s">
        <v>4726</v>
      </c>
      <c r="J15647" s="119" t="s">
        <v>17</v>
      </c>
      <c r="K15647" s="1">
        <v>46255.758941458334</v>
      </c>
      <c r="L15647">
        <v>4</v>
      </c>
      <c r="M15647">
        <v>0</v>
      </c>
      <c r="N15647">
        <v>0</v>
      </c>
      <c r="O15647">
        <v>0</v>
      </c>
      <c r="P15647" s="119" t="s">
        <v>20254</v>
      </c>
    </row>
    <row r="15648" spans="1:16" x14ac:dyDescent="0.25">
      <c r="A15648">
        <v>31009</v>
      </c>
      <c r="B15648" s="119" t="s">
        <v>9438</v>
      </c>
      <c r="C15648">
        <v>55</v>
      </c>
      <c r="E15648">
        <v>314</v>
      </c>
      <c r="F15648">
        <v>43</v>
      </c>
      <c r="G15648">
        <v>132</v>
      </c>
      <c r="H15648">
        <v>1478</v>
      </c>
      <c r="I15648" s="119" t="s">
        <v>4726</v>
      </c>
      <c r="J15648" s="119" t="s">
        <v>17</v>
      </c>
      <c r="K15648" s="1">
        <v>46255.758941458334</v>
      </c>
      <c r="L15648">
        <v>0</v>
      </c>
      <c r="M15648">
        <v>0</v>
      </c>
      <c r="N15648">
        <v>0</v>
      </c>
      <c r="O15648">
        <v>0</v>
      </c>
      <c r="P15648" s="119" t="s">
        <v>20254</v>
      </c>
    </row>
    <row r="15649" spans="1:16" x14ac:dyDescent="0.25">
      <c r="A15649">
        <v>31010</v>
      </c>
      <c r="B15649" s="119" t="s">
        <v>9438</v>
      </c>
      <c r="C15649">
        <v>60</v>
      </c>
      <c r="E15649">
        <v>681</v>
      </c>
      <c r="F15649">
        <v>58</v>
      </c>
      <c r="G15649">
        <v>339</v>
      </c>
      <c r="H15649">
        <v>1066</v>
      </c>
      <c r="I15649" s="119" t="s">
        <v>4726</v>
      </c>
      <c r="J15649" s="119" t="s">
        <v>17</v>
      </c>
      <c r="K15649" s="1">
        <v>46255.758941458334</v>
      </c>
      <c r="L15649">
        <v>0</v>
      </c>
      <c r="M15649">
        <v>0</v>
      </c>
      <c r="N15649">
        <v>0</v>
      </c>
      <c r="O15649">
        <v>0</v>
      </c>
      <c r="P15649" s="119" t="s">
        <v>20254</v>
      </c>
    </row>
    <row r="15650" spans="1:16" x14ac:dyDescent="0.25">
      <c r="A15650">
        <v>31011</v>
      </c>
      <c r="B15650" s="119" t="s">
        <v>9462</v>
      </c>
      <c r="C15650">
        <v>45</v>
      </c>
      <c r="E15650">
        <v>210</v>
      </c>
      <c r="F15650">
        <v>37</v>
      </c>
      <c r="G15650">
        <v>312</v>
      </c>
      <c r="H15650">
        <v>210</v>
      </c>
      <c r="I15650" s="119" t="s">
        <v>4726</v>
      </c>
      <c r="J15650" s="119" t="s">
        <v>17</v>
      </c>
      <c r="K15650" s="1">
        <v>46255.758941458334</v>
      </c>
      <c r="L15650">
        <v>1</v>
      </c>
      <c r="M15650">
        <v>0</v>
      </c>
      <c r="N15650">
        <v>0</v>
      </c>
      <c r="O15650">
        <v>0</v>
      </c>
      <c r="P15650" s="119" t="s">
        <v>20254</v>
      </c>
    </row>
    <row r="15651" spans="1:16" x14ac:dyDescent="0.25">
      <c r="A15651">
        <v>31012</v>
      </c>
      <c r="B15651" s="119" t="s">
        <v>9462</v>
      </c>
      <c r="C15651">
        <v>50</v>
      </c>
      <c r="E15651">
        <v>801</v>
      </c>
      <c r="F15651">
        <v>40</v>
      </c>
      <c r="G15651">
        <v>622</v>
      </c>
      <c r="H15651">
        <v>240</v>
      </c>
      <c r="I15651" s="119" t="s">
        <v>4726</v>
      </c>
      <c r="J15651" s="119" t="s">
        <v>17</v>
      </c>
      <c r="K15651" s="1">
        <v>46255.758941458334</v>
      </c>
      <c r="L15651">
        <v>0</v>
      </c>
      <c r="M15651">
        <v>0</v>
      </c>
      <c r="N15651">
        <v>0</v>
      </c>
      <c r="O15651">
        <v>0</v>
      </c>
      <c r="P15651" s="119" t="s">
        <v>20254</v>
      </c>
    </row>
    <row r="15652" spans="1:16" x14ac:dyDescent="0.25">
      <c r="A15652">
        <v>31013</v>
      </c>
      <c r="B15652" s="119" t="s">
        <v>9462</v>
      </c>
      <c r="C15652">
        <v>55</v>
      </c>
      <c r="E15652">
        <v>229</v>
      </c>
      <c r="F15652">
        <v>43</v>
      </c>
      <c r="G15652">
        <v>253</v>
      </c>
      <c r="H15652">
        <v>360</v>
      </c>
      <c r="I15652" s="119" t="s">
        <v>4726</v>
      </c>
      <c r="J15652" s="119" t="s">
        <v>17</v>
      </c>
      <c r="K15652" s="1">
        <v>46255.758941458334</v>
      </c>
      <c r="L15652">
        <v>0</v>
      </c>
      <c r="M15652">
        <v>0</v>
      </c>
      <c r="N15652">
        <v>0</v>
      </c>
      <c r="O15652">
        <v>0</v>
      </c>
      <c r="P15652" s="119" t="s">
        <v>20254</v>
      </c>
    </row>
    <row r="15653" spans="1:16" x14ac:dyDescent="0.25">
      <c r="A15653">
        <v>31014</v>
      </c>
      <c r="B15653" s="119" t="s">
        <v>9462</v>
      </c>
      <c r="C15653">
        <v>60</v>
      </c>
      <c r="E15653">
        <v>200</v>
      </c>
      <c r="F15653">
        <v>46</v>
      </c>
      <c r="G15653">
        <v>140</v>
      </c>
      <c r="H15653">
        <v>431</v>
      </c>
      <c r="I15653" s="119" t="s">
        <v>4726</v>
      </c>
      <c r="J15653" s="119" t="s">
        <v>17</v>
      </c>
      <c r="K15653" s="1">
        <v>46255.758941458334</v>
      </c>
      <c r="L15653">
        <v>2</v>
      </c>
      <c r="M15653">
        <v>0</v>
      </c>
      <c r="N15653">
        <v>0</v>
      </c>
      <c r="O15653">
        <v>0</v>
      </c>
      <c r="P15653" s="119" t="s">
        <v>20254</v>
      </c>
    </row>
    <row r="15654" spans="1:16" x14ac:dyDescent="0.25">
      <c r="A15654">
        <v>31015</v>
      </c>
      <c r="B15654" s="119" t="s">
        <v>9474</v>
      </c>
      <c r="C15654">
        <v>45</v>
      </c>
      <c r="E15654">
        <v>192</v>
      </c>
      <c r="F15654">
        <v>34</v>
      </c>
      <c r="G15654">
        <v>183</v>
      </c>
      <c r="H15654">
        <v>331</v>
      </c>
      <c r="I15654" s="119" t="s">
        <v>4726</v>
      </c>
      <c r="J15654" s="119" t="s">
        <v>17</v>
      </c>
      <c r="K15654" s="1">
        <v>46255.758941458334</v>
      </c>
      <c r="L15654">
        <v>0</v>
      </c>
      <c r="M15654">
        <v>0</v>
      </c>
      <c r="N15654">
        <v>0</v>
      </c>
      <c r="O15654">
        <v>0</v>
      </c>
      <c r="P15654" s="119" t="s">
        <v>20254</v>
      </c>
    </row>
    <row r="15655" spans="1:16" x14ac:dyDescent="0.25">
      <c r="A15655">
        <v>31016</v>
      </c>
      <c r="B15655" s="119" t="s">
        <v>9474</v>
      </c>
      <c r="C15655">
        <v>50</v>
      </c>
      <c r="E15655">
        <v>197</v>
      </c>
      <c r="F15655">
        <v>40</v>
      </c>
      <c r="G15655">
        <v>320</v>
      </c>
      <c r="H15655">
        <v>363</v>
      </c>
      <c r="I15655" s="119" t="s">
        <v>4726</v>
      </c>
      <c r="J15655" s="119" t="s">
        <v>17</v>
      </c>
      <c r="K15655" s="1">
        <v>46255.758941458334</v>
      </c>
      <c r="L15655">
        <v>0</v>
      </c>
      <c r="M15655">
        <v>0</v>
      </c>
      <c r="N15655">
        <v>0</v>
      </c>
      <c r="O15655">
        <v>0</v>
      </c>
      <c r="P15655" s="119" t="s">
        <v>20254</v>
      </c>
    </row>
    <row r="15656" spans="1:16" x14ac:dyDescent="0.25">
      <c r="A15656">
        <v>31017</v>
      </c>
      <c r="B15656" s="119" t="s">
        <v>9474</v>
      </c>
      <c r="C15656">
        <v>55</v>
      </c>
      <c r="E15656">
        <v>488</v>
      </c>
      <c r="F15656">
        <v>57</v>
      </c>
      <c r="G15656">
        <v>198</v>
      </c>
      <c r="H15656">
        <v>356</v>
      </c>
      <c r="I15656" s="119" t="s">
        <v>4726</v>
      </c>
      <c r="J15656" s="119" t="s">
        <v>17</v>
      </c>
      <c r="K15656" s="1">
        <v>46255.758941458334</v>
      </c>
      <c r="L15656">
        <v>0</v>
      </c>
      <c r="M15656">
        <v>0</v>
      </c>
      <c r="N15656">
        <v>0</v>
      </c>
      <c r="O15656">
        <v>0</v>
      </c>
      <c r="P15656" s="119" t="s">
        <v>20254</v>
      </c>
    </row>
    <row r="15657" spans="1:16" x14ac:dyDescent="0.25">
      <c r="A15657">
        <v>31018</v>
      </c>
      <c r="B15657" s="119" t="s">
        <v>9474</v>
      </c>
      <c r="C15657">
        <v>60</v>
      </c>
      <c r="E15657">
        <v>0</v>
      </c>
      <c r="F15657">
        <v>0</v>
      </c>
      <c r="G15657">
        <v>167</v>
      </c>
      <c r="H15657">
        <v>196</v>
      </c>
      <c r="I15657" s="119" t="s">
        <v>4726</v>
      </c>
      <c r="J15657" s="119" t="s">
        <v>17</v>
      </c>
      <c r="K15657" s="1">
        <v>46255.758941458334</v>
      </c>
      <c r="L15657">
        <v>0</v>
      </c>
      <c r="M15657">
        <v>0</v>
      </c>
      <c r="N15657">
        <v>0</v>
      </c>
      <c r="O15657">
        <v>0</v>
      </c>
      <c r="P15657" s="119" t="s">
        <v>20254</v>
      </c>
    </row>
    <row r="15658" spans="1:16" x14ac:dyDescent="0.25">
      <c r="A15658">
        <v>31019</v>
      </c>
      <c r="B15658" s="119" t="s">
        <v>9439</v>
      </c>
      <c r="C15658">
        <v>65</v>
      </c>
      <c r="E15658">
        <v>521</v>
      </c>
      <c r="F15658">
        <v>70</v>
      </c>
      <c r="G15658">
        <v>53</v>
      </c>
      <c r="H15658">
        <v>29973</v>
      </c>
      <c r="I15658" s="119" t="s">
        <v>4726</v>
      </c>
      <c r="J15658" s="119" t="s">
        <v>17</v>
      </c>
      <c r="K15658" s="1">
        <v>46255.758941458334</v>
      </c>
      <c r="L15658">
        <v>0</v>
      </c>
      <c r="M15658">
        <v>0</v>
      </c>
      <c r="N15658">
        <v>0</v>
      </c>
      <c r="O15658">
        <v>0</v>
      </c>
      <c r="P15658" s="119" t="s">
        <v>20254</v>
      </c>
    </row>
    <row r="15659" spans="1:16" x14ac:dyDescent="0.25">
      <c r="A15659">
        <v>31020</v>
      </c>
      <c r="B15659" s="119" t="s">
        <v>9439</v>
      </c>
      <c r="C15659">
        <v>70</v>
      </c>
      <c r="E15659">
        <v>464</v>
      </c>
      <c r="F15659">
        <v>83</v>
      </c>
      <c r="G15659">
        <v>8</v>
      </c>
      <c r="H15659">
        <v>30000</v>
      </c>
      <c r="I15659" s="119" t="s">
        <v>4726</v>
      </c>
      <c r="J15659" s="119" t="s">
        <v>17</v>
      </c>
      <c r="K15659" s="1">
        <v>46255.758941458334</v>
      </c>
      <c r="L15659">
        <v>0</v>
      </c>
      <c r="M15659">
        <v>0</v>
      </c>
      <c r="N15659">
        <v>0</v>
      </c>
      <c r="O15659">
        <v>0</v>
      </c>
      <c r="P15659" s="119" t="s">
        <v>20254</v>
      </c>
    </row>
    <row r="15660" spans="1:16" x14ac:dyDescent="0.25">
      <c r="A15660">
        <v>31021</v>
      </c>
      <c r="B15660" s="119" t="s">
        <v>9439</v>
      </c>
      <c r="C15660">
        <v>75</v>
      </c>
      <c r="E15660">
        <v>957</v>
      </c>
      <c r="F15660">
        <v>60</v>
      </c>
      <c r="G15660">
        <v>90</v>
      </c>
      <c r="H15660">
        <v>1476</v>
      </c>
      <c r="I15660" s="119" t="s">
        <v>4726</v>
      </c>
      <c r="J15660" s="119" t="s">
        <v>17</v>
      </c>
      <c r="K15660" s="1">
        <v>46255.758941458334</v>
      </c>
      <c r="L15660">
        <v>0</v>
      </c>
      <c r="M15660">
        <v>0</v>
      </c>
      <c r="N15660">
        <v>0</v>
      </c>
      <c r="O15660">
        <v>0</v>
      </c>
      <c r="P15660" s="119" t="s">
        <v>20254</v>
      </c>
    </row>
    <row r="15661" spans="1:16" x14ac:dyDescent="0.25">
      <c r="A15661">
        <v>31022</v>
      </c>
      <c r="B15661" s="119" t="s">
        <v>9439</v>
      </c>
      <c r="C15661">
        <v>80</v>
      </c>
      <c r="E15661">
        <v>0</v>
      </c>
      <c r="F15661">
        <v>0</v>
      </c>
      <c r="G15661">
        <v>769</v>
      </c>
      <c r="H15661">
        <v>98</v>
      </c>
      <c r="I15661" s="119" t="s">
        <v>4726</v>
      </c>
      <c r="J15661" s="119" t="s">
        <v>17</v>
      </c>
      <c r="K15661" s="1">
        <v>46255.758941458334</v>
      </c>
      <c r="L15661">
        <v>0</v>
      </c>
      <c r="M15661">
        <v>7</v>
      </c>
      <c r="N15661">
        <v>0</v>
      </c>
      <c r="O15661">
        <v>2</v>
      </c>
      <c r="P15661" s="119" t="s">
        <v>20254</v>
      </c>
    </row>
    <row r="15662" spans="1:16" x14ac:dyDescent="0.25">
      <c r="A15662">
        <v>31023</v>
      </c>
      <c r="B15662" s="119" t="s">
        <v>9463</v>
      </c>
      <c r="C15662">
        <v>65</v>
      </c>
      <c r="E15662">
        <v>0</v>
      </c>
      <c r="F15662">
        <v>0</v>
      </c>
      <c r="G15662">
        <v>68</v>
      </c>
      <c r="H15662">
        <v>237</v>
      </c>
      <c r="I15662" s="119" t="s">
        <v>4726</v>
      </c>
      <c r="J15662" s="119" t="s">
        <v>17</v>
      </c>
      <c r="K15662" s="1">
        <v>46255.758941458334</v>
      </c>
      <c r="L15662">
        <v>0</v>
      </c>
      <c r="M15662">
        <v>0</v>
      </c>
      <c r="N15662">
        <v>0</v>
      </c>
      <c r="O15662">
        <v>0</v>
      </c>
      <c r="P15662" s="119" t="s">
        <v>20254</v>
      </c>
    </row>
    <row r="15663" spans="1:16" x14ac:dyDescent="0.25">
      <c r="A15663">
        <v>31024</v>
      </c>
      <c r="B15663" s="119" t="s">
        <v>9463</v>
      </c>
      <c r="C15663">
        <v>70</v>
      </c>
      <c r="E15663">
        <v>492</v>
      </c>
      <c r="F15663">
        <v>73</v>
      </c>
      <c r="G15663">
        <v>25</v>
      </c>
      <c r="H15663">
        <v>9991</v>
      </c>
      <c r="I15663" s="119" t="s">
        <v>4726</v>
      </c>
      <c r="J15663" s="119" t="s">
        <v>17</v>
      </c>
      <c r="K15663" s="1">
        <v>46255.758941458334</v>
      </c>
      <c r="L15663">
        <v>0</v>
      </c>
      <c r="M15663">
        <v>1</v>
      </c>
      <c r="N15663">
        <v>0</v>
      </c>
      <c r="O15663">
        <v>1</v>
      </c>
      <c r="P15663" s="119" t="s">
        <v>20254</v>
      </c>
    </row>
    <row r="15664" spans="1:16" x14ac:dyDescent="0.25">
      <c r="A15664">
        <v>31025</v>
      </c>
      <c r="B15664" s="119" t="s">
        <v>9463</v>
      </c>
      <c r="C15664">
        <v>75</v>
      </c>
      <c r="E15664">
        <v>642</v>
      </c>
      <c r="F15664">
        <v>60</v>
      </c>
      <c r="G15664">
        <v>137</v>
      </c>
      <c r="H15664">
        <v>946</v>
      </c>
      <c r="I15664" s="119" t="s">
        <v>4726</v>
      </c>
      <c r="J15664" s="119" t="s">
        <v>17</v>
      </c>
      <c r="K15664" s="1">
        <v>46255.758941458334</v>
      </c>
      <c r="L15664">
        <v>0</v>
      </c>
      <c r="M15664">
        <v>0</v>
      </c>
      <c r="N15664">
        <v>0</v>
      </c>
      <c r="O15664">
        <v>0</v>
      </c>
      <c r="P15664" s="119" t="s">
        <v>20254</v>
      </c>
    </row>
    <row r="15665" spans="1:16" x14ac:dyDescent="0.25">
      <c r="A15665">
        <v>31026</v>
      </c>
      <c r="B15665" s="119" t="s">
        <v>9463</v>
      </c>
      <c r="C15665">
        <v>80</v>
      </c>
      <c r="E15665">
        <v>0</v>
      </c>
      <c r="F15665">
        <v>0</v>
      </c>
      <c r="G15665">
        <v>352</v>
      </c>
      <c r="H15665">
        <v>156</v>
      </c>
      <c r="I15665" s="119" t="s">
        <v>4726</v>
      </c>
      <c r="J15665" s="119" t="s">
        <v>17</v>
      </c>
      <c r="K15665" s="1">
        <v>46255.758941458334</v>
      </c>
      <c r="L15665">
        <v>0</v>
      </c>
      <c r="M15665">
        <v>1</v>
      </c>
      <c r="N15665">
        <v>0</v>
      </c>
      <c r="O15665">
        <v>0</v>
      </c>
      <c r="P15665" s="119" t="s">
        <v>20254</v>
      </c>
    </row>
    <row r="15666" spans="1:16" x14ac:dyDescent="0.25">
      <c r="A15666">
        <v>31027</v>
      </c>
      <c r="B15666" s="119" t="s">
        <v>9475</v>
      </c>
      <c r="C15666">
        <v>65</v>
      </c>
      <c r="E15666">
        <v>218</v>
      </c>
      <c r="F15666">
        <v>50</v>
      </c>
      <c r="G15666">
        <v>338</v>
      </c>
      <c r="H15666">
        <v>247</v>
      </c>
      <c r="I15666" s="119" t="s">
        <v>4726</v>
      </c>
      <c r="J15666" s="119" t="s">
        <v>17</v>
      </c>
      <c r="K15666" s="1">
        <v>46255.758941458334</v>
      </c>
      <c r="L15666">
        <v>0</v>
      </c>
      <c r="M15666">
        <v>0</v>
      </c>
      <c r="N15666">
        <v>0</v>
      </c>
      <c r="O15666">
        <v>0</v>
      </c>
      <c r="P15666" s="119" t="s">
        <v>20254</v>
      </c>
    </row>
    <row r="15667" spans="1:16" x14ac:dyDescent="0.25">
      <c r="A15667">
        <v>31028</v>
      </c>
      <c r="B15667" s="119" t="s">
        <v>9475</v>
      </c>
      <c r="C15667">
        <v>70</v>
      </c>
      <c r="E15667">
        <v>240</v>
      </c>
      <c r="F15667">
        <v>53</v>
      </c>
      <c r="G15667">
        <v>74</v>
      </c>
      <c r="H15667">
        <v>535</v>
      </c>
      <c r="I15667" s="119" t="s">
        <v>4726</v>
      </c>
      <c r="J15667" s="119" t="s">
        <v>17</v>
      </c>
      <c r="K15667" s="1">
        <v>46255.758941458334</v>
      </c>
      <c r="L15667">
        <v>0</v>
      </c>
      <c r="M15667">
        <v>0</v>
      </c>
      <c r="N15667">
        <v>0</v>
      </c>
      <c r="O15667">
        <v>0</v>
      </c>
      <c r="P15667" s="119" t="s">
        <v>20254</v>
      </c>
    </row>
    <row r="15668" spans="1:16" x14ac:dyDescent="0.25">
      <c r="A15668">
        <v>31029</v>
      </c>
      <c r="B15668" s="119" t="s">
        <v>9475</v>
      </c>
      <c r="C15668">
        <v>75</v>
      </c>
      <c r="E15668">
        <v>236</v>
      </c>
      <c r="F15668">
        <v>56</v>
      </c>
      <c r="G15668">
        <v>45</v>
      </c>
      <c r="H15668">
        <v>1294</v>
      </c>
      <c r="I15668" s="119" t="s">
        <v>4726</v>
      </c>
      <c r="J15668" s="119" t="s">
        <v>17</v>
      </c>
      <c r="K15668" s="1">
        <v>46255.758941458334</v>
      </c>
      <c r="L15668">
        <v>0</v>
      </c>
      <c r="M15668">
        <v>0</v>
      </c>
      <c r="N15668">
        <v>0</v>
      </c>
      <c r="O15668">
        <v>0</v>
      </c>
      <c r="P15668" s="119" t="s">
        <v>20254</v>
      </c>
    </row>
    <row r="15669" spans="1:16" x14ac:dyDescent="0.25">
      <c r="A15669">
        <v>31030</v>
      </c>
      <c r="B15669" s="119" t="s">
        <v>9475</v>
      </c>
      <c r="C15669">
        <v>80</v>
      </c>
      <c r="E15669">
        <v>188</v>
      </c>
      <c r="F15669">
        <v>52</v>
      </c>
      <c r="G15669">
        <v>208</v>
      </c>
      <c r="H15669">
        <v>59</v>
      </c>
      <c r="I15669" s="119" t="s">
        <v>4726</v>
      </c>
      <c r="J15669" s="119" t="s">
        <v>17</v>
      </c>
      <c r="K15669" s="1">
        <v>46255.758941458334</v>
      </c>
      <c r="L15669">
        <v>0</v>
      </c>
      <c r="M15669">
        <v>2</v>
      </c>
      <c r="N15669">
        <v>0</v>
      </c>
      <c r="O15669">
        <v>0</v>
      </c>
      <c r="P15669" s="119" t="s">
        <v>20254</v>
      </c>
    </row>
    <row r="15670" spans="1:16" x14ac:dyDescent="0.25">
      <c r="A15670">
        <v>31034</v>
      </c>
      <c r="B15670" s="119" t="s">
        <v>9568</v>
      </c>
      <c r="C15670">
        <v>80</v>
      </c>
      <c r="D15670">
        <v>24572</v>
      </c>
      <c r="E15670">
        <v>86</v>
      </c>
      <c r="F15670">
        <v>1508227</v>
      </c>
      <c r="G15670">
        <v>10</v>
      </c>
      <c r="H15670">
        <v>2989888</v>
      </c>
      <c r="I15670" s="119" t="s">
        <v>4726</v>
      </c>
      <c r="J15670" s="119" t="s">
        <v>24</v>
      </c>
      <c r="K15670" s="1">
        <v>46255.758941458334</v>
      </c>
      <c r="L15670">
        <v>0</v>
      </c>
      <c r="M15670">
        <v>1</v>
      </c>
      <c r="N15670">
        <v>0</v>
      </c>
      <c r="O15670">
        <v>0</v>
      </c>
      <c r="P15670" s="119" t="s">
        <v>20254</v>
      </c>
    </row>
    <row r="15671" spans="1:16" x14ac:dyDescent="0.25">
      <c r="A15671">
        <v>31035</v>
      </c>
      <c r="B15671" s="119" t="s">
        <v>9569</v>
      </c>
      <c r="C15671">
        <v>80</v>
      </c>
      <c r="D15671">
        <v>24575</v>
      </c>
      <c r="E15671">
        <v>67</v>
      </c>
      <c r="F15671">
        <v>1013970</v>
      </c>
      <c r="G15671">
        <v>11</v>
      </c>
      <c r="H15671">
        <v>1740000</v>
      </c>
      <c r="I15671" s="119" t="s">
        <v>4726</v>
      </c>
      <c r="J15671" s="119" t="s">
        <v>24</v>
      </c>
      <c r="K15671" s="1">
        <v>46255.758941458334</v>
      </c>
      <c r="L15671">
        <v>0</v>
      </c>
      <c r="M15671">
        <v>0</v>
      </c>
      <c r="N15671">
        <v>0</v>
      </c>
      <c r="O15671">
        <v>0</v>
      </c>
      <c r="P15671" s="119" t="s">
        <v>20254</v>
      </c>
    </row>
    <row r="15672" spans="1:16" x14ac:dyDescent="0.25">
      <c r="A15672">
        <v>31036</v>
      </c>
      <c r="B15672" s="119" t="s">
        <v>9570</v>
      </c>
      <c r="C15672">
        <v>80</v>
      </c>
      <c r="D15672">
        <v>24580</v>
      </c>
      <c r="E15672">
        <v>37</v>
      </c>
      <c r="F15672">
        <v>318600</v>
      </c>
      <c r="G15672">
        <v>14</v>
      </c>
      <c r="H15672">
        <v>789980</v>
      </c>
      <c r="I15672" s="119" t="s">
        <v>4726</v>
      </c>
      <c r="J15672" s="119" t="s">
        <v>24</v>
      </c>
      <c r="K15672" s="1">
        <v>46255.758941458334</v>
      </c>
      <c r="L15672">
        <v>2</v>
      </c>
      <c r="M15672">
        <v>1</v>
      </c>
      <c r="N15672">
        <v>1</v>
      </c>
      <c r="O15672">
        <v>0</v>
      </c>
      <c r="P15672" s="119" t="s">
        <v>20254</v>
      </c>
    </row>
    <row r="15673" spans="1:16" x14ac:dyDescent="0.25">
      <c r="A15673">
        <v>31037</v>
      </c>
      <c r="B15673" s="119" t="s">
        <v>9571</v>
      </c>
      <c r="C15673">
        <v>80</v>
      </c>
      <c r="D15673">
        <v>24627</v>
      </c>
      <c r="E15673">
        <v>145</v>
      </c>
      <c r="F15673">
        <v>276727</v>
      </c>
      <c r="G15673">
        <v>17</v>
      </c>
      <c r="H15673">
        <v>699595</v>
      </c>
      <c r="I15673" s="119" t="s">
        <v>4726</v>
      </c>
      <c r="J15673" s="119" t="s">
        <v>24</v>
      </c>
      <c r="K15673" s="1">
        <v>46255.758941458334</v>
      </c>
      <c r="L15673">
        <v>7</v>
      </c>
      <c r="M15673">
        <v>2</v>
      </c>
      <c r="N15673">
        <v>2</v>
      </c>
      <c r="O15673">
        <v>0</v>
      </c>
      <c r="P15673" s="119" t="s">
        <v>20254</v>
      </c>
    </row>
    <row r="15674" spans="1:16" x14ac:dyDescent="0.25">
      <c r="A15674">
        <v>31038</v>
      </c>
      <c r="B15674" s="119" t="s">
        <v>9572</v>
      </c>
      <c r="C15674">
        <v>80</v>
      </c>
      <c r="D15674">
        <v>24551</v>
      </c>
      <c r="E15674">
        <v>174</v>
      </c>
      <c r="F15674">
        <v>200052</v>
      </c>
      <c r="G15674">
        <v>39</v>
      </c>
      <c r="H15674">
        <v>390049</v>
      </c>
      <c r="I15674" s="119" t="s">
        <v>4726</v>
      </c>
      <c r="J15674" s="119" t="s">
        <v>24</v>
      </c>
      <c r="K15674" s="1">
        <v>46255.758941458334</v>
      </c>
      <c r="L15674">
        <v>2</v>
      </c>
      <c r="M15674">
        <v>2</v>
      </c>
      <c r="N15674">
        <v>0</v>
      </c>
      <c r="O15674">
        <v>0</v>
      </c>
      <c r="P15674" s="119" t="s">
        <v>20254</v>
      </c>
    </row>
    <row r="15675" spans="1:16" x14ac:dyDescent="0.25">
      <c r="A15675">
        <v>31039</v>
      </c>
      <c r="B15675" s="119" t="s">
        <v>9573</v>
      </c>
      <c r="C15675">
        <v>80</v>
      </c>
      <c r="D15675">
        <v>24594</v>
      </c>
      <c r="E15675">
        <v>81</v>
      </c>
      <c r="F15675">
        <v>560439</v>
      </c>
      <c r="G15675">
        <v>8</v>
      </c>
      <c r="H15675">
        <v>1199789</v>
      </c>
      <c r="I15675" s="119" t="s">
        <v>4726</v>
      </c>
      <c r="J15675" s="119" t="s">
        <v>24</v>
      </c>
      <c r="K15675" s="1">
        <v>46255.758941458334</v>
      </c>
      <c r="L15675">
        <v>0</v>
      </c>
      <c r="M15675">
        <v>0</v>
      </c>
      <c r="N15675">
        <v>0</v>
      </c>
      <c r="O15675">
        <v>0</v>
      </c>
      <c r="P15675" s="119" t="s">
        <v>20254</v>
      </c>
    </row>
    <row r="15676" spans="1:16" x14ac:dyDescent="0.25">
      <c r="A15676">
        <v>31040</v>
      </c>
      <c r="B15676" s="119" t="s">
        <v>9574</v>
      </c>
      <c r="C15676">
        <v>80</v>
      </c>
      <c r="D15676">
        <v>24601</v>
      </c>
      <c r="E15676">
        <v>28</v>
      </c>
      <c r="F15676">
        <v>604001</v>
      </c>
      <c r="G15676">
        <v>21</v>
      </c>
      <c r="H15676">
        <v>1099870</v>
      </c>
      <c r="I15676" s="119" t="s">
        <v>4726</v>
      </c>
      <c r="J15676" s="119" t="s">
        <v>24</v>
      </c>
      <c r="K15676" s="1">
        <v>46255.758941458334</v>
      </c>
      <c r="L15676">
        <v>0</v>
      </c>
      <c r="M15676">
        <v>0</v>
      </c>
      <c r="N15676">
        <v>0</v>
      </c>
      <c r="O15676">
        <v>0</v>
      </c>
      <c r="P15676" s="119" t="s">
        <v>20254</v>
      </c>
    </row>
    <row r="15677" spans="1:16" x14ac:dyDescent="0.25">
      <c r="A15677">
        <v>31041</v>
      </c>
      <c r="B15677" s="119" t="s">
        <v>9575</v>
      </c>
      <c r="C15677">
        <v>80</v>
      </c>
      <c r="D15677">
        <v>24630</v>
      </c>
      <c r="E15677">
        <v>94</v>
      </c>
      <c r="F15677">
        <v>820125</v>
      </c>
      <c r="G15677">
        <v>26</v>
      </c>
      <c r="H15677">
        <v>1549999</v>
      </c>
      <c r="I15677" s="119" t="s">
        <v>4726</v>
      </c>
      <c r="J15677" s="119" t="s">
        <v>24</v>
      </c>
      <c r="K15677" s="1">
        <v>46255.758941458334</v>
      </c>
      <c r="L15677">
        <v>0</v>
      </c>
      <c r="M15677">
        <v>1</v>
      </c>
      <c r="N15677">
        <v>0</v>
      </c>
      <c r="O15677">
        <v>0</v>
      </c>
      <c r="P15677" s="119" t="s">
        <v>20254</v>
      </c>
    </row>
    <row r="15678" spans="1:16" x14ac:dyDescent="0.25">
      <c r="A15678">
        <v>31042</v>
      </c>
      <c r="B15678" s="119" t="s">
        <v>9576</v>
      </c>
      <c r="C15678">
        <v>80</v>
      </c>
      <c r="D15678">
        <v>24607</v>
      </c>
      <c r="E15678">
        <v>88</v>
      </c>
      <c r="F15678">
        <v>510003</v>
      </c>
      <c r="G15678">
        <v>24</v>
      </c>
      <c r="H15678">
        <v>800000</v>
      </c>
      <c r="I15678" s="119" t="s">
        <v>4726</v>
      </c>
      <c r="J15678" s="119" t="s">
        <v>24</v>
      </c>
      <c r="K15678" s="1">
        <v>46255.758941458334</v>
      </c>
      <c r="L15678">
        <v>2</v>
      </c>
      <c r="M15678">
        <v>0</v>
      </c>
      <c r="N15678">
        <v>1</v>
      </c>
      <c r="O15678">
        <v>0</v>
      </c>
      <c r="P15678" s="119" t="s">
        <v>20254</v>
      </c>
    </row>
    <row r="15679" spans="1:16" x14ac:dyDescent="0.25">
      <c r="A15679">
        <v>31043</v>
      </c>
      <c r="B15679" s="119" t="s">
        <v>9577</v>
      </c>
      <c r="C15679">
        <v>80</v>
      </c>
      <c r="D15679">
        <v>24583</v>
      </c>
      <c r="E15679">
        <v>53</v>
      </c>
      <c r="F15679">
        <v>777924</v>
      </c>
      <c r="G15679">
        <v>4</v>
      </c>
      <c r="H15679">
        <v>1289998</v>
      </c>
      <c r="I15679" s="119" t="s">
        <v>4726</v>
      </c>
      <c r="J15679" s="119" t="s">
        <v>24</v>
      </c>
      <c r="K15679" s="1">
        <v>46255.758941458334</v>
      </c>
      <c r="L15679">
        <v>0</v>
      </c>
      <c r="M15679">
        <v>1</v>
      </c>
      <c r="N15679">
        <v>0</v>
      </c>
      <c r="O15679">
        <v>0</v>
      </c>
      <c r="P15679" s="119" t="s">
        <v>20254</v>
      </c>
    </row>
    <row r="15680" spans="1:16" x14ac:dyDescent="0.25">
      <c r="A15680">
        <v>31044</v>
      </c>
      <c r="B15680" s="119" t="s">
        <v>9578</v>
      </c>
      <c r="C15680">
        <v>80</v>
      </c>
      <c r="D15680">
        <v>24636</v>
      </c>
      <c r="E15680">
        <v>36</v>
      </c>
      <c r="F15680">
        <v>664606</v>
      </c>
      <c r="G15680">
        <v>13</v>
      </c>
      <c r="H15680">
        <v>1099987</v>
      </c>
      <c r="I15680" s="119" t="s">
        <v>4726</v>
      </c>
      <c r="J15680" s="119" t="s">
        <v>24</v>
      </c>
      <c r="K15680" s="1">
        <v>46255.758941458334</v>
      </c>
      <c r="L15680">
        <v>0</v>
      </c>
      <c r="M15680">
        <v>0</v>
      </c>
      <c r="N15680">
        <v>0</v>
      </c>
      <c r="O15680">
        <v>0</v>
      </c>
      <c r="P15680" s="119" t="s">
        <v>20254</v>
      </c>
    </row>
    <row r="15681" spans="1:16" x14ac:dyDescent="0.25">
      <c r="A15681">
        <v>31045</v>
      </c>
      <c r="B15681" s="119" t="s">
        <v>9579</v>
      </c>
      <c r="C15681">
        <v>80</v>
      </c>
      <c r="D15681">
        <v>24572</v>
      </c>
      <c r="E15681">
        <v>207</v>
      </c>
      <c r="F15681">
        <v>2150003</v>
      </c>
      <c r="G15681">
        <v>15</v>
      </c>
      <c r="H15681">
        <v>4190900</v>
      </c>
      <c r="I15681" s="119" t="s">
        <v>4726</v>
      </c>
      <c r="J15681" s="119" t="s">
        <v>24</v>
      </c>
      <c r="K15681" s="1">
        <v>46255.758941458334</v>
      </c>
      <c r="L15681">
        <v>0</v>
      </c>
      <c r="M15681">
        <v>0</v>
      </c>
      <c r="N15681">
        <v>0</v>
      </c>
      <c r="O15681">
        <v>0</v>
      </c>
      <c r="P15681" s="119" t="s">
        <v>20254</v>
      </c>
    </row>
    <row r="15682" spans="1:16" x14ac:dyDescent="0.25">
      <c r="A15682">
        <v>31046</v>
      </c>
      <c r="B15682" s="119" t="s">
        <v>9580</v>
      </c>
      <c r="C15682">
        <v>80</v>
      </c>
      <c r="D15682">
        <v>24618</v>
      </c>
      <c r="E15682">
        <v>142</v>
      </c>
      <c r="F15682">
        <v>719128</v>
      </c>
      <c r="G15682">
        <v>28</v>
      </c>
      <c r="H15682">
        <v>1479789</v>
      </c>
      <c r="I15682" s="119" t="s">
        <v>4726</v>
      </c>
      <c r="J15682" s="119" t="s">
        <v>24</v>
      </c>
      <c r="K15682" s="1">
        <v>46255.758941458334</v>
      </c>
      <c r="L15682">
        <v>3</v>
      </c>
      <c r="M15682">
        <v>3</v>
      </c>
      <c r="N15682">
        <v>1</v>
      </c>
      <c r="O15682">
        <v>1</v>
      </c>
      <c r="P15682" s="119" t="s">
        <v>20254</v>
      </c>
    </row>
    <row r="15683" spans="1:16" x14ac:dyDescent="0.25">
      <c r="A15683">
        <v>31047</v>
      </c>
      <c r="B15683" s="119" t="s">
        <v>9581</v>
      </c>
      <c r="C15683">
        <v>80</v>
      </c>
      <c r="D15683">
        <v>24561</v>
      </c>
      <c r="E15683">
        <v>65</v>
      </c>
      <c r="F15683">
        <v>560855</v>
      </c>
      <c r="G15683">
        <v>13</v>
      </c>
      <c r="H15683">
        <v>1099993</v>
      </c>
      <c r="I15683" s="119" t="s">
        <v>4726</v>
      </c>
      <c r="J15683" s="119" t="s">
        <v>24</v>
      </c>
      <c r="K15683" s="1">
        <v>46255.758941458334</v>
      </c>
      <c r="L15683">
        <v>2</v>
      </c>
      <c r="M15683">
        <v>0</v>
      </c>
      <c r="N15683">
        <v>0</v>
      </c>
      <c r="O15683">
        <v>0</v>
      </c>
      <c r="P15683" s="119" t="s">
        <v>20254</v>
      </c>
    </row>
    <row r="15684" spans="1:16" x14ac:dyDescent="0.25">
      <c r="A15684">
        <v>31048</v>
      </c>
      <c r="B15684" s="119" t="s">
        <v>9582</v>
      </c>
      <c r="C15684">
        <v>80</v>
      </c>
      <c r="D15684">
        <v>24632</v>
      </c>
      <c r="E15684">
        <v>30</v>
      </c>
      <c r="F15684">
        <v>674582</v>
      </c>
      <c r="G15684">
        <v>13</v>
      </c>
      <c r="H15684">
        <v>805004</v>
      </c>
      <c r="I15684" s="119" t="s">
        <v>4726</v>
      </c>
      <c r="J15684" s="119" t="s">
        <v>24</v>
      </c>
      <c r="K15684" s="1">
        <v>46255.758941458334</v>
      </c>
      <c r="L15684">
        <v>0</v>
      </c>
      <c r="M15684">
        <v>0</v>
      </c>
      <c r="N15684">
        <v>0</v>
      </c>
      <c r="O15684">
        <v>0</v>
      </c>
      <c r="P15684" s="119" t="s">
        <v>20254</v>
      </c>
    </row>
    <row r="15685" spans="1:16" x14ac:dyDescent="0.25">
      <c r="A15685">
        <v>31049</v>
      </c>
      <c r="B15685" s="119" t="s">
        <v>9583</v>
      </c>
      <c r="C15685">
        <v>80</v>
      </c>
      <c r="D15685">
        <v>24592</v>
      </c>
      <c r="E15685">
        <v>79</v>
      </c>
      <c r="F15685">
        <v>610243</v>
      </c>
      <c r="G15685">
        <v>33</v>
      </c>
      <c r="H15685">
        <v>899998</v>
      </c>
      <c r="I15685" s="119" t="s">
        <v>4726</v>
      </c>
      <c r="J15685" s="119" t="s">
        <v>24</v>
      </c>
      <c r="K15685" s="1">
        <v>46255.758941458334</v>
      </c>
      <c r="L15685">
        <v>4</v>
      </c>
      <c r="M15685">
        <v>1</v>
      </c>
      <c r="N15685">
        <v>0</v>
      </c>
      <c r="O15685">
        <v>0</v>
      </c>
      <c r="P15685" s="119" t="s">
        <v>20254</v>
      </c>
    </row>
    <row r="15686" spans="1:16" x14ac:dyDescent="0.25">
      <c r="A15686">
        <v>31050</v>
      </c>
      <c r="B15686" s="119" t="s">
        <v>9584</v>
      </c>
      <c r="C15686">
        <v>80</v>
      </c>
      <c r="D15686">
        <v>24605</v>
      </c>
      <c r="E15686">
        <v>50</v>
      </c>
      <c r="F15686">
        <v>284887</v>
      </c>
      <c r="G15686">
        <v>4</v>
      </c>
      <c r="H15686">
        <v>804887</v>
      </c>
      <c r="I15686" s="119" t="s">
        <v>4726</v>
      </c>
      <c r="J15686" s="119" t="s">
        <v>24</v>
      </c>
      <c r="K15686" s="1">
        <v>46255.758941458334</v>
      </c>
      <c r="L15686">
        <v>0</v>
      </c>
      <c r="M15686">
        <v>0</v>
      </c>
      <c r="N15686">
        <v>0</v>
      </c>
      <c r="O15686">
        <v>0</v>
      </c>
      <c r="P15686" s="119" t="s">
        <v>20254</v>
      </c>
    </row>
    <row r="15687" spans="1:16" x14ac:dyDescent="0.25">
      <c r="A15687">
        <v>31051</v>
      </c>
      <c r="B15687" s="119" t="s">
        <v>9585</v>
      </c>
      <c r="C15687">
        <v>80</v>
      </c>
      <c r="D15687">
        <v>24561</v>
      </c>
      <c r="E15687">
        <v>121</v>
      </c>
      <c r="F15687">
        <v>1264311</v>
      </c>
      <c r="G15687">
        <v>29</v>
      </c>
      <c r="H15687">
        <v>1599999</v>
      </c>
      <c r="I15687" s="119" t="s">
        <v>4726</v>
      </c>
      <c r="J15687" s="119" t="s">
        <v>24</v>
      </c>
      <c r="K15687" s="1">
        <v>46255.758941458334</v>
      </c>
      <c r="L15687">
        <v>2</v>
      </c>
      <c r="M15687">
        <v>3</v>
      </c>
      <c r="N15687">
        <v>0</v>
      </c>
      <c r="O15687">
        <v>0</v>
      </c>
      <c r="P15687" s="119" t="s">
        <v>20254</v>
      </c>
    </row>
    <row r="15688" spans="1:16" x14ac:dyDescent="0.25">
      <c r="A15688">
        <v>31052</v>
      </c>
      <c r="B15688" s="119" t="s">
        <v>9586</v>
      </c>
      <c r="C15688">
        <v>80</v>
      </c>
      <c r="D15688">
        <v>24572</v>
      </c>
      <c r="E15688">
        <v>348</v>
      </c>
      <c r="F15688">
        <v>3000708</v>
      </c>
      <c r="G15688">
        <v>17</v>
      </c>
      <c r="H15688">
        <v>4342010</v>
      </c>
      <c r="I15688" s="119" t="s">
        <v>4726</v>
      </c>
      <c r="J15688" s="119" t="s">
        <v>24</v>
      </c>
      <c r="K15688" s="1">
        <v>46255.758941458334</v>
      </c>
      <c r="L15688">
        <v>2</v>
      </c>
      <c r="M15688">
        <v>2</v>
      </c>
      <c r="N15688">
        <v>0</v>
      </c>
      <c r="O15688">
        <v>1</v>
      </c>
      <c r="P15688" s="119" t="s">
        <v>20254</v>
      </c>
    </row>
    <row r="15689" spans="1:16" x14ac:dyDescent="0.25">
      <c r="A15689">
        <v>31053</v>
      </c>
      <c r="B15689" s="119" t="s">
        <v>9587</v>
      </c>
      <c r="C15689">
        <v>80</v>
      </c>
      <c r="D15689">
        <v>24548</v>
      </c>
      <c r="E15689">
        <v>1555</v>
      </c>
      <c r="F15689">
        <v>4231313</v>
      </c>
      <c r="G15689">
        <v>17</v>
      </c>
      <c r="H15689">
        <v>5999999</v>
      </c>
      <c r="I15689" s="119" t="s">
        <v>4726</v>
      </c>
      <c r="J15689" s="119" t="s">
        <v>24</v>
      </c>
      <c r="K15689" s="1">
        <v>46255.758941458334</v>
      </c>
      <c r="L15689">
        <v>1</v>
      </c>
      <c r="M15689">
        <v>0</v>
      </c>
      <c r="N15689">
        <v>1</v>
      </c>
      <c r="O15689">
        <v>0</v>
      </c>
      <c r="P15689" s="119" t="s">
        <v>20254</v>
      </c>
    </row>
    <row r="15690" spans="1:16" x14ac:dyDescent="0.25">
      <c r="A15690">
        <v>31054</v>
      </c>
      <c r="B15690" s="119" t="s">
        <v>9588</v>
      </c>
      <c r="C15690">
        <v>80</v>
      </c>
      <c r="D15690">
        <v>24621</v>
      </c>
      <c r="E15690">
        <v>112</v>
      </c>
      <c r="F15690">
        <v>1870002</v>
      </c>
      <c r="G15690">
        <v>10</v>
      </c>
      <c r="H15690">
        <v>2989996</v>
      </c>
      <c r="I15690" s="119" t="s">
        <v>4726</v>
      </c>
      <c r="J15690" s="119" t="s">
        <v>24</v>
      </c>
      <c r="K15690" s="1">
        <v>46255.758941458334</v>
      </c>
      <c r="L15690">
        <v>0</v>
      </c>
      <c r="M15690">
        <v>2</v>
      </c>
      <c r="N15690">
        <v>0</v>
      </c>
      <c r="O15690">
        <v>0</v>
      </c>
      <c r="P15690" s="119" t="s">
        <v>20254</v>
      </c>
    </row>
    <row r="15691" spans="1:16" x14ac:dyDescent="0.25">
      <c r="A15691">
        <v>31055</v>
      </c>
      <c r="B15691" s="119" t="s">
        <v>9589</v>
      </c>
      <c r="C15691">
        <v>80</v>
      </c>
      <c r="D15691">
        <v>24548</v>
      </c>
      <c r="E15691">
        <v>55</v>
      </c>
      <c r="F15691">
        <v>1531817</v>
      </c>
      <c r="G15691">
        <v>7</v>
      </c>
      <c r="H15691">
        <v>2500000</v>
      </c>
      <c r="I15691" s="119" t="s">
        <v>4726</v>
      </c>
      <c r="J15691" s="119" t="s">
        <v>24</v>
      </c>
      <c r="K15691" s="1">
        <v>46255.758941458334</v>
      </c>
      <c r="L15691">
        <v>0</v>
      </c>
      <c r="M15691">
        <v>0</v>
      </c>
      <c r="N15691">
        <v>0</v>
      </c>
      <c r="O15691">
        <v>0</v>
      </c>
      <c r="P15691" s="119" t="s">
        <v>20254</v>
      </c>
    </row>
    <row r="15692" spans="1:16" x14ac:dyDescent="0.25">
      <c r="A15692">
        <v>31056</v>
      </c>
      <c r="B15692" s="119" t="s">
        <v>9590</v>
      </c>
      <c r="C15692">
        <v>80</v>
      </c>
      <c r="D15692">
        <v>24570</v>
      </c>
      <c r="E15692">
        <v>98</v>
      </c>
      <c r="F15692">
        <v>3637799</v>
      </c>
      <c r="G15692">
        <v>6</v>
      </c>
      <c r="H15692">
        <v>6389897</v>
      </c>
      <c r="I15692" s="119" t="s">
        <v>4726</v>
      </c>
      <c r="J15692" s="119" t="s">
        <v>24</v>
      </c>
      <c r="K15692" s="1">
        <v>46255.758941458334</v>
      </c>
      <c r="L15692">
        <v>0</v>
      </c>
      <c r="M15692">
        <v>0</v>
      </c>
      <c r="N15692">
        <v>0</v>
      </c>
      <c r="O15692">
        <v>0</v>
      </c>
      <c r="P15692" s="119" t="s">
        <v>20254</v>
      </c>
    </row>
    <row r="15693" spans="1:16" x14ac:dyDescent="0.25">
      <c r="A15693">
        <v>31057</v>
      </c>
      <c r="B15693" s="119" t="s">
        <v>9591</v>
      </c>
      <c r="C15693">
        <v>80</v>
      </c>
      <c r="D15693">
        <v>24592</v>
      </c>
      <c r="E15693">
        <v>132</v>
      </c>
      <c r="F15693">
        <v>1831434</v>
      </c>
      <c r="G15693">
        <v>14</v>
      </c>
      <c r="H15693">
        <v>2869999</v>
      </c>
      <c r="I15693" s="119" t="s">
        <v>4726</v>
      </c>
      <c r="J15693" s="119" t="s">
        <v>24</v>
      </c>
      <c r="K15693" s="1">
        <v>46255.758941458334</v>
      </c>
      <c r="L15693">
        <v>0</v>
      </c>
      <c r="M15693">
        <v>1</v>
      </c>
      <c r="N15693">
        <v>0</v>
      </c>
      <c r="O15693">
        <v>0</v>
      </c>
      <c r="P15693" s="119" t="s">
        <v>20254</v>
      </c>
    </row>
    <row r="15694" spans="1:16" x14ac:dyDescent="0.25">
      <c r="A15694">
        <v>31058</v>
      </c>
      <c r="B15694" s="119" t="s">
        <v>9592</v>
      </c>
      <c r="C15694">
        <v>80</v>
      </c>
      <c r="D15694">
        <v>24561</v>
      </c>
      <c r="E15694">
        <v>312</v>
      </c>
      <c r="F15694">
        <v>2210108</v>
      </c>
      <c r="G15694">
        <v>3</v>
      </c>
      <c r="H15694">
        <v>4250000</v>
      </c>
      <c r="I15694" s="119" t="s">
        <v>4726</v>
      </c>
      <c r="J15694" s="119" t="s">
        <v>24</v>
      </c>
      <c r="K15694" s="1">
        <v>46255.758941458334</v>
      </c>
      <c r="L15694">
        <v>0</v>
      </c>
      <c r="M15694">
        <v>0</v>
      </c>
      <c r="N15694">
        <v>0</v>
      </c>
      <c r="O15694">
        <v>0</v>
      </c>
      <c r="P15694" s="119" t="s">
        <v>20254</v>
      </c>
    </row>
    <row r="15695" spans="1:16" x14ac:dyDescent="0.25">
      <c r="A15695">
        <v>31059</v>
      </c>
      <c r="B15695" s="119" t="s">
        <v>9593</v>
      </c>
      <c r="C15695">
        <v>80</v>
      </c>
      <c r="D15695">
        <v>24636</v>
      </c>
      <c r="E15695">
        <v>161</v>
      </c>
      <c r="F15695">
        <v>1990971</v>
      </c>
      <c r="G15695">
        <v>8</v>
      </c>
      <c r="H15695">
        <v>3209998</v>
      </c>
      <c r="I15695" s="119" t="s">
        <v>4726</v>
      </c>
      <c r="J15695" s="119" t="s">
        <v>24</v>
      </c>
      <c r="K15695" s="1">
        <v>46255.758941458334</v>
      </c>
      <c r="L15695">
        <v>0</v>
      </c>
      <c r="M15695">
        <v>0</v>
      </c>
      <c r="N15695">
        <v>0</v>
      </c>
      <c r="O15695">
        <v>0</v>
      </c>
      <c r="P15695" s="119" t="s">
        <v>20254</v>
      </c>
    </row>
    <row r="15696" spans="1:16" x14ac:dyDescent="0.25">
      <c r="A15696">
        <v>31060</v>
      </c>
      <c r="B15696" s="119" t="s">
        <v>9594</v>
      </c>
      <c r="C15696">
        <v>80</v>
      </c>
      <c r="D15696">
        <v>24572</v>
      </c>
      <c r="E15696">
        <v>113</v>
      </c>
      <c r="F15696">
        <v>1421753</v>
      </c>
      <c r="G15696">
        <v>12</v>
      </c>
      <c r="H15696">
        <v>2620026</v>
      </c>
      <c r="I15696" s="119" t="s">
        <v>4726</v>
      </c>
      <c r="J15696" s="119" t="s">
        <v>24</v>
      </c>
      <c r="K15696" s="1">
        <v>46255.758941458334</v>
      </c>
      <c r="L15696">
        <v>1</v>
      </c>
      <c r="M15696">
        <v>1</v>
      </c>
      <c r="N15696">
        <v>0</v>
      </c>
      <c r="O15696">
        <v>0</v>
      </c>
      <c r="P15696" s="119" t="s">
        <v>20254</v>
      </c>
    </row>
    <row r="15697" spans="1:16" x14ac:dyDescent="0.25">
      <c r="A15697">
        <v>31061</v>
      </c>
      <c r="B15697" s="119" t="s">
        <v>9595</v>
      </c>
      <c r="C15697">
        <v>80</v>
      </c>
      <c r="D15697">
        <v>24560</v>
      </c>
      <c r="E15697">
        <v>62</v>
      </c>
      <c r="F15697">
        <v>800768</v>
      </c>
      <c r="G15697">
        <v>15</v>
      </c>
      <c r="H15697">
        <v>1400000</v>
      </c>
      <c r="I15697" s="119" t="s">
        <v>4726</v>
      </c>
      <c r="J15697" s="119" t="s">
        <v>24</v>
      </c>
      <c r="K15697" s="1">
        <v>46255.758941458334</v>
      </c>
      <c r="L15697">
        <v>1</v>
      </c>
      <c r="M15697">
        <v>0</v>
      </c>
      <c r="N15697">
        <v>0</v>
      </c>
      <c r="O15697">
        <v>0</v>
      </c>
      <c r="P15697" s="119" t="s">
        <v>20254</v>
      </c>
    </row>
    <row r="15698" spans="1:16" x14ac:dyDescent="0.25">
      <c r="A15698">
        <v>31062</v>
      </c>
      <c r="B15698" s="119" t="s">
        <v>9596</v>
      </c>
      <c r="C15698">
        <v>80</v>
      </c>
      <c r="D15698">
        <v>24572</v>
      </c>
      <c r="E15698">
        <v>425</v>
      </c>
      <c r="F15698">
        <v>3440101</v>
      </c>
      <c r="G15698">
        <v>6</v>
      </c>
      <c r="H15698">
        <v>5360000</v>
      </c>
      <c r="I15698" s="119" t="s">
        <v>4726</v>
      </c>
      <c r="J15698" s="119" t="s">
        <v>24</v>
      </c>
      <c r="K15698" s="1">
        <v>46255.758941458334</v>
      </c>
      <c r="L15698">
        <v>0</v>
      </c>
      <c r="M15698">
        <v>0</v>
      </c>
      <c r="N15698">
        <v>0</v>
      </c>
      <c r="O15698">
        <v>0</v>
      </c>
      <c r="P15698" s="119" t="s">
        <v>20254</v>
      </c>
    </row>
    <row r="15699" spans="1:16" x14ac:dyDescent="0.25">
      <c r="A15699">
        <v>31063</v>
      </c>
      <c r="B15699" s="119" t="s">
        <v>9597</v>
      </c>
      <c r="C15699">
        <v>80</v>
      </c>
      <c r="D15699">
        <v>24583</v>
      </c>
      <c r="E15699">
        <v>267</v>
      </c>
      <c r="F15699">
        <v>1439750</v>
      </c>
      <c r="G15699">
        <v>8</v>
      </c>
      <c r="H15699">
        <v>2690000</v>
      </c>
      <c r="I15699" s="119" t="s">
        <v>4726</v>
      </c>
      <c r="J15699" s="119" t="s">
        <v>24</v>
      </c>
      <c r="K15699" s="1">
        <v>46255.758941458334</v>
      </c>
      <c r="L15699">
        <v>1</v>
      </c>
      <c r="M15699">
        <v>0</v>
      </c>
      <c r="N15699">
        <v>0</v>
      </c>
      <c r="O15699">
        <v>0</v>
      </c>
      <c r="P15699" s="119" t="s">
        <v>20254</v>
      </c>
    </row>
    <row r="15700" spans="1:16" x14ac:dyDescent="0.25">
      <c r="A15700">
        <v>31064</v>
      </c>
      <c r="B15700" s="119" t="s">
        <v>9598</v>
      </c>
      <c r="C15700">
        <v>80</v>
      </c>
      <c r="D15700">
        <v>24624</v>
      </c>
      <c r="E15700">
        <v>168</v>
      </c>
      <c r="F15700">
        <v>1280000</v>
      </c>
      <c r="G15700">
        <v>14</v>
      </c>
      <c r="H15700">
        <v>2159998</v>
      </c>
      <c r="I15700" s="119" t="s">
        <v>4726</v>
      </c>
      <c r="J15700" s="119" t="s">
        <v>24</v>
      </c>
      <c r="K15700" s="1">
        <v>46255.758941458334</v>
      </c>
      <c r="L15700">
        <v>2</v>
      </c>
      <c r="M15700">
        <v>2</v>
      </c>
      <c r="N15700">
        <v>1</v>
      </c>
      <c r="O15700">
        <v>0</v>
      </c>
      <c r="P15700" s="119" t="s">
        <v>20254</v>
      </c>
    </row>
    <row r="15701" spans="1:16" x14ac:dyDescent="0.25">
      <c r="A15701">
        <v>31065</v>
      </c>
      <c r="B15701" s="119" t="s">
        <v>9599</v>
      </c>
      <c r="C15701">
        <v>80</v>
      </c>
      <c r="D15701">
        <v>24555</v>
      </c>
      <c r="E15701">
        <v>208</v>
      </c>
      <c r="F15701">
        <v>1530190</v>
      </c>
      <c r="G15701">
        <v>20</v>
      </c>
      <c r="H15701">
        <v>2306144</v>
      </c>
      <c r="I15701" s="119" t="s">
        <v>4726</v>
      </c>
      <c r="J15701" s="119" t="s">
        <v>24</v>
      </c>
      <c r="K15701" s="1">
        <v>46255.758941458334</v>
      </c>
      <c r="L15701">
        <v>3</v>
      </c>
      <c r="M15701">
        <v>2</v>
      </c>
      <c r="N15701">
        <v>1</v>
      </c>
      <c r="O15701">
        <v>0</v>
      </c>
      <c r="P15701" s="119" t="s">
        <v>20254</v>
      </c>
    </row>
    <row r="15702" spans="1:16" x14ac:dyDescent="0.25">
      <c r="A15702">
        <v>31066</v>
      </c>
      <c r="B15702" s="119" t="s">
        <v>9600</v>
      </c>
      <c r="C15702">
        <v>80</v>
      </c>
      <c r="D15702">
        <v>24615</v>
      </c>
      <c r="E15702">
        <v>79</v>
      </c>
      <c r="F15702">
        <v>247111</v>
      </c>
      <c r="G15702">
        <v>48</v>
      </c>
      <c r="H15702">
        <v>469790</v>
      </c>
      <c r="I15702" s="119" t="s">
        <v>4726</v>
      </c>
      <c r="J15702" s="119" t="s">
        <v>24</v>
      </c>
      <c r="K15702" s="1">
        <v>46255.758941458334</v>
      </c>
      <c r="L15702">
        <v>2</v>
      </c>
      <c r="M15702">
        <v>0</v>
      </c>
      <c r="N15702">
        <v>0</v>
      </c>
      <c r="O15702">
        <v>0</v>
      </c>
      <c r="P15702" s="119" t="s">
        <v>20254</v>
      </c>
    </row>
    <row r="15703" spans="1:16" x14ac:dyDescent="0.25">
      <c r="A15703">
        <v>31067</v>
      </c>
      <c r="B15703" s="119" t="s">
        <v>9601</v>
      </c>
      <c r="C15703">
        <v>80</v>
      </c>
      <c r="D15703">
        <v>24570</v>
      </c>
      <c r="E15703">
        <v>61</v>
      </c>
      <c r="F15703">
        <v>1613707</v>
      </c>
      <c r="G15703">
        <v>7</v>
      </c>
      <c r="H15703">
        <v>2109998</v>
      </c>
      <c r="I15703" s="119" t="s">
        <v>4726</v>
      </c>
      <c r="J15703" s="119" t="s">
        <v>24</v>
      </c>
      <c r="K15703" s="1">
        <v>46255.758941458334</v>
      </c>
      <c r="L15703">
        <v>0</v>
      </c>
      <c r="M15703">
        <v>0</v>
      </c>
      <c r="N15703">
        <v>0</v>
      </c>
      <c r="O15703">
        <v>0</v>
      </c>
      <c r="P15703" s="119" t="s">
        <v>20254</v>
      </c>
    </row>
    <row r="15704" spans="1:16" x14ac:dyDescent="0.25">
      <c r="A15704">
        <v>31068</v>
      </c>
      <c r="B15704" s="119" t="s">
        <v>9602</v>
      </c>
      <c r="C15704">
        <v>80</v>
      </c>
      <c r="D15704">
        <v>24591</v>
      </c>
      <c r="E15704">
        <v>492</v>
      </c>
      <c r="F15704">
        <v>4507980</v>
      </c>
      <c r="G15704">
        <v>18</v>
      </c>
      <c r="H15704">
        <v>6720000</v>
      </c>
      <c r="I15704" s="119" t="s">
        <v>4726</v>
      </c>
      <c r="J15704" s="119" t="s">
        <v>24</v>
      </c>
      <c r="K15704" s="1">
        <v>46255.758941458334</v>
      </c>
      <c r="L15704">
        <v>0</v>
      </c>
      <c r="M15704">
        <v>1</v>
      </c>
      <c r="N15704">
        <v>0</v>
      </c>
      <c r="O15704">
        <v>0</v>
      </c>
      <c r="P15704" s="119" t="s">
        <v>20254</v>
      </c>
    </row>
    <row r="15705" spans="1:16" x14ac:dyDescent="0.25">
      <c r="A15705">
        <v>31069</v>
      </c>
      <c r="B15705" s="119" t="s">
        <v>9603</v>
      </c>
      <c r="C15705">
        <v>80</v>
      </c>
      <c r="D15705">
        <v>24621</v>
      </c>
      <c r="E15705">
        <v>176</v>
      </c>
      <c r="F15705">
        <v>2990506</v>
      </c>
      <c r="G15705">
        <v>9</v>
      </c>
      <c r="H15705">
        <v>4399999</v>
      </c>
      <c r="I15705" s="119" t="s">
        <v>4726</v>
      </c>
      <c r="J15705" s="119" t="s">
        <v>24</v>
      </c>
      <c r="K15705" s="1">
        <v>46255.758941458334</v>
      </c>
      <c r="L15705">
        <v>0</v>
      </c>
      <c r="M15705">
        <v>1</v>
      </c>
      <c r="N15705">
        <v>0</v>
      </c>
      <c r="O15705">
        <v>0</v>
      </c>
      <c r="P15705" s="119" t="s">
        <v>20254</v>
      </c>
    </row>
    <row r="15706" spans="1:16" x14ac:dyDescent="0.25">
      <c r="A15706">
        <v>31070</v>
      </c>
      <c r="B15706" s="119" t="s">
        <v>9604</v>
      </c>
      <c r="C15706">
        <v>80</v>
      </c>
      <c r="D15706">
        <v>24582</v>
      </c>
      <c r="E15706">
        <v>277</v>
      </c>
      <c r="F15706">
        <v>3601426</v>
      </c>
      <c r="G15706">
        <v>12</v>
      </c>
      <c r="H15706">
        <v>5555000</v>
      </c>
      <c r="I15706" s="119" t="s">
        <v>4726</v>
      </c>
      <c r="J15706" s="119" t="s">
        <v>24</v>
      </c>
      <c r="K15706" s="1">
        <v>46255.758941458334</v>
      </c>
      <c r="L15706">
        <v>2</v>
      </c>
      <c r="M15706">
        <v>0</v>
      </c>
      <c r="N15706">
        <v>1</v>
      </c>
      <c r="O15706">
        <v>0</v>
      </c>
      <c r="P15706" s="119" t="s">
        <v>20254</v>
      </c>
    </row>
    <row r="15707" spans="1:16" x14ac:dyDescent="0.25">
      <c r="A15707">
        <v>31071</v>
      </c>
      <c r="B15707" s="119" t="s">
        <v>9605</v>
      </c>
      <c r="C15707">
        <v>80</v>
      </c>
      <c r="D15707">
        <v>24571</v>
      </c>
      <c r="E15707">
        <v>315</v>
      </c>
      <c r="F15707">
        <v>3764846</v>
      </c>
      <c r="G15707">
        <v>13</v>
      </c>
      <c r="H15707">
        <v>5900000</v>
      </c>
      <c r="I15707" s="119" t="s">
        <v>4726</v>
      </c>
      <c r="J15707" s="119" t="s">
        <v>24</v>
      </c>
      <c r="K15707" s="1">
        <v>46255.758941458334</v>
      </c>
      <c r="L15707">
        <v>0</v>
      </c>
      <c r="M15707">
        <v>2</v>
      </c>
      <c r="N15707">
        <v>0</v>
      </c>
      <c r="O15707">
        <v>0</v>
      </c>
      <c r="P15707" s="119" t="s">
        <v>20254</v>
      </c>
    </row>
    <row r="15708" spans="1:16" x14ac:dyDescent="0.25">
      <c r="A15708">
        <v>31072</v>
      </c>
      <c r="B15708" s="119" t="s">
        <v>9606</v>
      </c>
      <c r="C15708">
        <v>80</v>
      </c>
      <c r="D15708">
        <v>24555</v>
      </c>
      <c r="E15708">
        <v>139</v>
      </c>
      <c r="F15708">
        <v>931711</v>
      </c>
      <c r="G15708">
        <v>31</v>
      </c>
      <c r="H15708">
        <v>1449999</v>
      </c>
      <c r="I15708" s="119" t="s">
        <v>4726</v>
      </c>
      <c r="J15708" s="119" t="s">
        <v>24</v>
      </c>
      <c r="K15708" s="1">
        <v>46255.758941458334</v>
      </c>
      <c r="L15708">
        <v>1</v>
      </c>
      <c r="M15708">
        <v>0</v>
      </c>
      <c r="N15708">
        <v>0</v>
      </c>
      <c r="O15708">
        <v>0</v>
      </c>
      <c r="P15708" s="119" t="s">
        <v>20254</v>
      </c>
    </row>
    <row r="15709" spans="1:16" x14ac:dyDescent="0.25">
      <c r="A15709">
        <v>31073</v>
      </c>
      <c r="B15709" s="119" t="s">
        <v>9607</v>
      </c>
      <c r="C15709">
        <v>80</v>
      </c>
      <c r="D15709">
        <v>24554</v>
      </c>
      <c r="E15709">
        <v>73</v>
      </c>
      <c r="F15709">
        <v>3020135</v>
      </c>
      <c r="G15709">
        <v>5</v>
      </c>
      <c r="H15709">
        <v>5399996</v>
      </c>
      <c r="I15709" s="119" t="s">
        <v>4726</v>
      </c>
      <c r="J15709" s="119" t="s">
        <v>24</v>
      </c>
      <c r="K15709" s="1">
        <v>46255.758941458334</v>
      </c>
      <c r="L15709">
        <v>1</v>
      </c>
      <c r="M15709">
        <v>0</v>
      </c>
      <c r="N15709">
        <v>0</v>
      </c>
      <c r="O15709">
        <v>0</v>
      </c>
      <c r="P15709" s="119" t="s">
        <v>20254</v>
      </c>
    </row>
    <row r="15710" spans="1:16" x14ac:dyDescent="0.25">
      <c r="A15710">
        <v>31074</v>
      </c>
      <c r="B15710" s="119" t="s">
        <v>9608</v>
      </c>
      <c r="C15710">
        <v>80</v>
      </c>
      <c r="D15710">
        <v>24571</v>
      </c>
      <c r="E15710">
        <v>983</v>
      </c>
      <c r="F15710">
        <v>3600027</v>
      </c>
      <c r="G15710">
        <v>15</v>
      </c>
      <c r="H15710">
        <v>5900000</v>
      </c>
      <c r="I15710" s="119" t="s">
        <v>4726</v>
      </c>
      <c r="J15710" s="119" t="s">
        <v>24</v>
      </c>
      <c r="K15710" s="1">
        <v>46255.758941458334</v>
      </c>
      <c r="L15710">
        <v>0</v>
      </c>
      <c r="M15710">
        <v>0</v>
      </c>
      <c r="N15710">
        <v>0</v>
      </c>
      <c r="O15710">
        <v>0</v>
      </c>
      <c r="P15710" s="119" t="s">
        <v>20254</v>
      </c>
    </row>
    <row r="15711" spans="1:16" x14ac:dyDescent="0.25">
      <c r="A15711">
        <v>31075</v>
      </c>
      <c r="B15711" s="119" t="s">
        <v>9609</v>
      </c>
      <c r="C15711">
        <v>80</v>
      </c>
      <c r="D15711">
        <v>24597</v>
      </c>
      <c r="E15711">
        <v>265</v>
      </c>
      <c r="F15711">
        <v>2697371</v>
      </c>
      <c r="G15711">
        <v>13</v>
      </c>
      <c r="H15711">
        <v>4380000</v>
      </c>
      <c r="I15711" s="119" t="s">
        <v>4726</v>
      </c>
      <c r="J15711" s="119" t="s">
        <v>24</v>
      </c>
      <c r="K15711" s="1">
        <v>46255.758941458334</v>
      </c>
      <c r="L15711">
        <v>0</v>
      </c>
      <c r="M15711">
        <v>0</v>
      </c>
      <c r="N15711">
        <v>0</v>
      </c>
      <c r="O15711">
        <v>0</v>
      </c>
      <c r="P15711" s="119" t="s">
        <v>20254</v>
      </c>
    </row>
    <row r="15712" spans="1:16" x14ac:dyDescent="0.25">
      <c r="A15712">
        <v>31076</v>
      </c>
      <c r="B15712" s="119" t="s">
        <v>9610</v>
      </c>
      <c r="C15712">
        <v>80</v>
      </c>
      <c r="D15712">
        <v>24572</v>
      </c>
      <c r="E15712">
        <v>94</v>
      </c>
      <c r="F15712">
        <v>1370007</v>
      </c>
      <c r="G15712">
        <v>9</v>
      </c>
      <c r="H15712">
        <v>3118781</v>
      </c>
      <c r="I15712" s="119" t="s">
        <v>4726</v>
      </c>
      <c r="J15712" s="119" t="s">
        <v>24</v>
      </c>
      <c r="K15712" s="1">
        <v>46255.758941458334</v>
      </c>
      <c r="L15712">
        <v>2</v>
      </c>
      <c r="M15712">
        <v>1</v>
      </c>
      <c r="N15712">
        <v>0</v>
      </c>
      <c r="O15712">
        <v>0</v>
      </c>
      <c r="P15712" s="119" t="s">
        <v>20254</v>
      </c>
    </row>
    <row r="15713" spans="1:16" x14ac:dyDescent="0.25">
      <c r="A15713">
        <v>31077</v>
      </c>
      <c r="B15713" s="119" t="s">
        <v>9611</v>
      </c>
      <c r="C15713">
        <v>80</v>
      </c>
      <c r="D15713">
        <v>24582</v>
      </c>
      <c r="E15713">
        <v>391</v>
      </c>
      <c r="F15713">
        <v>3557375</v>
      </c>
      <c r="G15713">
        <v>19</v>
      </c>
      <c r="H15713">
        <v>4650000</v>
      </c>
      <c r="I15713" s="119" t="s">
        <v>4726</v>
      </c>
      <c r="J15713" s="119" t="s">
        <v>24</v>
      </c>
      <c r="K15713" s="1">
        <v>46255.758941458334</v>
      </c>
      <c r="L15713">
        <v>3</v>
      </c>
      <c r="M15713">
        <v>3</v>
      </c>
      <c r="N15713">
        <v>0</v>
      </c>
      <c r="O15713">
        <v>0</v>
      </c>
      <c r="P15713" s="119" t="s">
        <v>20254</v>
      </c>
    </row>
    <row r="15714" spans="1:16" x14ac:dyDescent="0.25">
      <c r="A15714">
        <v>31078</v>
      </c>
      <c r="B15714" s="119" t="s">
        <v>9612</v>
      </c>
      <c r="C15714">
        <v>80</v>
      </c>
      <c r="D15714">
        <v>24621</v>
      </c>
      <c r="E15714">
        <v>161</v>
      </c>
      <c r="F15714">
        <v>3750706</v>
      </c>
      <c r="G15714">
        <v>8</v>
      </c>
      <c r="H15714">
        <v>5500000</v>
      </c>
      <c r="I15714" s="119" t="s">
        <v>4726</v>
      </c>
      <c r="J15714" s="119" t="s">
        <v>24</v>
      </c>
      <c r="K15714" s="1">
        <v>46255.758941458334</v>
      </c>
      <c r="L15714">
        <v>0</v>
      </c>
      <c r="M15714">
        <v>0</v>
      </c>
      <c r="N15714">
        <v>0</v>
      </c>
      <c r="O15714">
        <v>0</v>
      </c>
      <c r="P15714" s="119" t="s">
        <v>20254</v>
      </c>
    </row>
    <row r="15715" spans="1:16" x14ac:dyDescent="0.25">
      <c r="A15715">
        <v>31079</v>
      </c>
      <c r="B15715" s="119" t="s">
        <v>9613</v>
      </c>
      <c r="C15715">
        <v>80</v>
      </c>
      <c r="D15715">
        <v>24548</v>
      </c>
      <c r="E15715">
        <v>665</v>
      </c>
      <c r="F15715">
        <v>4830616</v>
      </c>
      <c r="G15715">
        <v>11</v>
      </c>
      <c r="H15715">
        <v>9999869</v>
      </c>
      <c r="I15715" s="119" t="s">
        <v>4726</v>
      </c>
      <c r="J15715" s="119" t="s">
        <v>24</v>
      </c>
      <c r="K15715" s="1">
        <v>46255.758941458334</v>
      </c>
      <c r="L15715">
        <v>6</v>
      </c>
      <c r="M15715">
        <v>1</v>
      </c>
      <c r="N15715">
        <v>0</v>
      </c>
      <c r="O15715">
        <v>0</v>
      </c>
      <c r="P15715" s="119" t="s">
        <v>20254</v>
      </c>
    </row>
    <row r="15716" spans="1:16" x14ac:dyDescent="0.25">
      <c r="A15716">
        <v>31080</v>
      </c>
      <c r="B15716" s="119" t="s">
        <v>9614</v>
      </c>
      <c r="C15716">
        <v>80</v>
      </c>
      <c r="D15716">
        <v>24572</v>
      </c>
      <c r="E15716">
        <v>181</v>
      </c>
      <c r="F15716">
        <v>1790657</v>
      </c>
      <c r="G15716">
        <v>7</v>
      </c>
      <c r="H15716">
        <v>3250000</v>
      </c>
      <c r="I15716" s="119" t="s">
        <v>4726</v>
      </c>
      <c r="J15716" s="119" t="s">
        <v>24</v>
      </c>
      <c r="K15716" s="1">
        <v>46255.758941458334</v>
      </c>
      <c r="L15716">
        <v>1</v>
      </c>
      <c r="M15716">
        <v>1</v>
      </c>
      <c r="N15716">
        <v>0</v>
      </c>
      <c r="O15716">
        <v>0</v>
      </c>
      <c r="P15716" s="119" t="s">
        <v>20254</v>
      </c>
    </row>
    <row r="15717" spans="1:16" x14ac:dyDescent="0.25">
      <c r="A15717">
        <v>31081</v>
      </c>
      <c r="B15717" s="119" t="s">
        <v>9615</v>
      </c>
      <c r="C15717">
        <v>80</v>
      </c>
      <c r="D15717">
        <v>24570</v>
      </c>
      <c r="E15717">
        <v>68</v>
      </c>
      <c r="F15717">
        <v>1575989</v>
      </c>
      <c r="G15717">
        <v>15</v>
      </c>
      <c r="H15717">
        <v>2649999</v>
      </c>
      <c r="I15717" s="119" t="s">
        <v>4726</v>
      </c>
      <c r="J15717" s="119" t="s">
        <v>24</v>
      </c>
      <c r="K15717" s="1">
        <v>46255.758941458334</v>
      </c>
      <c r="L15717">
        <v>0</v>
      </c>
      <c r="M15717">
        <v>0</v>
      </c>
      <c r="N15717">
        <v>0</v>
      </c>
      <c r="O15717">
        <v>0</v>
      </c>
      <c r="P15717" s="119" t="s">
        <v>20254</v>
      </c>
    </row>
    <row r="15718" spans="1:16" x14ac:dyDescent="0.25">
      <c r="A15718">
        <v>31082</v>
      </c>
      <c r="B15718" s="119" t="s">
        <v>9616</v>
      </c>
      <c r="C15718">
        <v>80</v>
      </c>
      <c r="D15718">
        <v>24605</v>
      </c>
      <c r="E15718">
        <v>87</v>
      </c>
      <c r="F15718">
        <v>860124</v>
      </c>
      <c r="G15718">
        <v>6</v>
      </c>
      <c r="H15718">
        <v>1440499</v>
      </c>
      <c r="I15718" s="119" t="s">
        <v>4726</v>
      </c>
      <c r="J15718" s="119" t="s">
        <v>24</v>
      </c>
      <c r="K15718" s="1">
        <v>46255.758941458334</v>
      </c>
      <c r="L15718">
        <v>0</v>
      </c>
      <c r="M15718">
        <v>0</v>
      </c>
      <c r="N15718">
        <v>0</v>
      </c>
      <c r="O15718">
        <v>0</v>
      </c>
      <c r="P15718" s="119" t="s">
        <v>20254</v>
      </c>
    </row>
    <row r="15719" spans="1:16" x14ac:dyDescent="0.25">
      <c r="A15719">
        <v>31083</v>
      </c>
      <c r="B15719" s="119" t="s">
        <v>9617</v>
      </c>
      <c r="C15719">
        <v>80</v>
      </c>
      <c r="D15719">
        <v>24605</v>
      </c>
      <c r="E15719">
        <v>98</v>
      </c>
      <c r="F15719">
        <v>636996</v>
      </c>
      <c r="G15719">
        <v>23</v>
      </c>
      <c r="H15719">
        <v>1000000</v>
      </c>
      <c r="I15719" s="119" t="s">
        <v>4726</v>
      </c>
      <c r="J15719" s="119" t="s">
        <v>24</v>
      </c>
      <c r="K15719" s="1">
        <v>46255.758941458334</v>
      </c>
      <c r="L15719">
        <v>1</v>
      </c>
      <c r="M15719">
        <v>1</v>
      </c>
      <c r="N15719">
        <v>0</v>
      </c>
      <c r="O15719">
        <v>0</v>
      </c>
      <c r="P15719" s="119" t="s">
        <v>20254</v>
      </c>
    </row>
    <row r="15720" spans="1:16" x14ac:dyDescent="0.25">
      <c r="A15720">
        <v>31084</v>
      </c>
      <c r="B15720" s="119" t="s">
        <v>9618</v>
      </c>
      <c r="C15720">
        <v>80</v>
      </c>
      <c r="D15720">
        <v>24605</v>
      </c>
      <c r="E15720">
        <v>26</v>
      </c>
      <c r="F15720">
        <v>673374</v>
      </c>
      <c r="G15720">
        <v>3</v>
      </c>
      <c r="H15720">
        <v>1111111</v>
      </c>
      <c r="I15720" s="119" t="s">
        <v>4726</v>
      </c>
      <c r="J15720" s="119" t="s">
        <v>24</v>
      </c>
      <c r="K15720" s="1">
        <v>46255.758941458334</v>
      </c>
      <c r="L15720">
        <v>0</v>
      </c>
      <c r="M15720">
        <v>0</v>
      </c>
      <c r="N15720">
        <v>0</v>
      </c>
      <c r="O15720">
        <v>0</v>
      </c>
      <c r="P15720" s="119" t="s">
        <v>20254</v>
      </c>
    </row>
    <row r="15721" spans="1:16" x14ac:dyDescent="0.25">
      <c r="A15721">
        <v>31085</v>
      </c>
      <c r="B15721" s="119" t="s">
        <v>9619</v>
      </c>
      <c r="C15721">
        <v>80</v>
      </c>
      <c r="D15721">
        <v>24575</v>
      </c>
      <c r="E15721">
        <v>71</v>
      </c>
      <c r="F15721">
        <v>667362</v>
      </c>
      <c r="G15721">
        <v>11</v>
      </c>
      <c r="H15721">
        <v>1090009</v>
      </c>
      <c r="I15721" s="119" t="s">
        <v>4726</v>
      </c>
      <c r="J15721" s="119" t="s">
        <v>24</v>
      </c>
      <c r="K15721" s="1">
        <v>46255.758941458334</v>
      </c>
      <c r="L15721">
        <v>1</v>
      </c>
      <c r="M15721">
        <v>0</v>
      </c>
      <c r="N15721">
        <v>0</v>
      </c>
      <c r="O15721">
        <v>0</v>
      </c>
      <c r="P15721" s="119" t="s">
        <v>20254</v>
      </c>
    </row>
    <row r="15722" spans="1:16" x14ac:dyDescent="0.25">
      <c r="A15722">
        <v>31086</v>
      </c>
      <c r="B15722" s="119" t="s">
        <v>9620</v>
      </c>
      <c r="C15722">
        <v>80</v>
      </c>
      <c r="D15722">
        <v>24572</v>
      </c>
      <c r="E15722">
        <v>208</v>
      </c>
      <c r="F15722">
        <v>580510</v>
      </c>
      <c r="G15722">
        <v>69</v>
      </c>
      <c r="H15722">
        <v>996387</v>
      </c>
      <c r="I15722" s="119" t="s">
        <v>4726</v>
      </c>
      <c r="J15722" s="119" t="s">
        <v>24</v>
      </c>
      <c r="K15722" s="1">
        <v>46255.758941458334</v>
      </c>
      <c r="L15722">
        <v>4</v>
      </c>
      <c r="M15722">
        <v>4</v>
      </c>
      <c r="N15722">
        <v>0</v>
      </c>
      <c r="O15722">
        <v>0</v>
      </c>
      <c r="P15722" s="119" t="s">
        <v>20254</v>
      </c>
    </row>
    <row r="15723" spans="1:16" x14ac:dyDescent="0.25">
      <c r="A15723">
        <v>31087</v>
      </c>
      <c r="B15723" s="119" t="s">
        <v>9621</v>
      </c>
      <c r="C15723">
        <v>80</v>
      </c>
      <c r="D15723">
        <v>24572</v>
      </c>
      <c r="E15723">
        <v>158</v>
      </c>
      <c r="F15723">
        <v>697277</v>
      </c>
      <c r="G15723">
        <v>13</v>
      </c>
      <c r="H15723">
        <v>1199998</v>
      </c>
      <c r="I15723" s="119" t="s">
        <v>4726</v>
      </c>
      <c r="J15723" s="119" t="s">
        <v>24</v>
      </c>
      <c r="K15723" s="1">
        <v>46255.758941458334</v>
      </c>
      <c r="L15723">
        <v>1</v>
      </c>
      <c r="M15723">
        <v>1</v>
      </c>
      <c r="N15723">
        <v>0</v>
      </c>
      <c r="O15723">
        <v>0</v>
      </c>
      <c r="P15723" s="119" t="s">
        <v>20254</v>
      </c>
    </row>
    <row r="15724" spans="1:16" x14ac:dyDescent="0.25">
      <c r="A15724">
        <v>31088</v>
      </c>
      <c r="B15724" s="119" t="s">
        <v>9622</v>
      </c>
      <c r="C15724">
        <v>80</v>
      </c>
      <c r="D15724">
        <v>24621</v>
      </c>
      <c r="E15724">
        <v>84</v>
      </c>
      <c r="F15724">
        <v>2100004</v>
      </c>
      <c r="G15724">
        <v>20</v>
      </c>
      <c r="H15724">
        <v>3000000</v>
      </c>
      <c r="I15724" s="119" t="s">
        <v>4726</v>
      </c>
      <c r="J15724" s="119" t="s">
        <v>24</v>
      </c>
      <c r="K15724" s="1">
        <v>46255.758941458334</v>
      </c>
      <c r="L15724">
        <v>1</v>
      </c>
      <c r="M15724">
        <v>9</v>
      </c>
      <c r="N15724">
        <v>0</v>
      </c>
      <c r="O15724">
        <v>2</v>
      </c>
      <c r="P15724" s="119" t="s">
        <v>20254</v>
      </c>
    </row>
    <row r="15725" spans="1:16" x14ac:dyDescent="0.25">
      <c r="A15725">
        <v>31089</v>
      </c>
      <c r="B15725" s="119" t="s">
        <v>9623</v>
      </c>
      <c r="C15725">
        <v>80</v>
      </c>
      <c r="D15725">
        <v>24621</v>
      </c>
      <c r="E15725">
        <v>55</v>
      </c>
      <c r="F15725">
        <v>701334</v>
      </c>
      <c r="G15725">
        <v>13</v>
      </c>
      <c r="H15725">
        <v>1159999</v>
      </c>
      <c r="I15725" s="119" t="s">
        <v>4726</v>
      </c>
      <c r="J15725" s="119" t="s">
        <v>24</v>
      </c>
      <c r="K15725" s="1">
        <v>46255.758941458334</v>
      </c>
      <c r="L15725">
        <v>0</v>
      </c>
      <c r="M15725">
        <v>1</v>
      </c>
      <c r="N15725">
        <v>0</v>
      </c>
      <c r="O15725">
        <v>0</v>
      </c>
      <c r="P15725" s="119" t="s">
        <v>20254</v>
      </c>
    </row>
    <row r="15726" spans="1:16" x14ac:dyDescent="0.25">
      <c r="A15726">
        <v>31090</v>
      </c>
      <c r="B15726" s="119" t="s">
        <v>9624</v>
      </c>
      <c r="C15726">
        <v>80</v>
      </c>
      <c r="D15726">
        <v>24570</v>
      </c>
      <c r="E15726">
        <v>58</v>
      </c>
      <c r="F15726">
        <v>706766</v>
      </c>
      <c r="G15726">
        <v>3</v>
      </c>
      <c r="H15726">
        <v>858959</v>
      </c>
      <c r="I15726" s="119" t="s">
        <v>4726</v>
      </c>
      <c r="J15726" s="119" t="s">
        <v>24</v>
      </c>
      <c r="K15726" s="1">
        <v>46255.758941458334</v>
      </c>
      <c r="L15726">
        <v>0</v>
      </c>
      <c r="M15726">
        <v>1</v>
      </c>
      <c r="N15726">
        <v>0</v>
      </c>
      <c r="O15726">
        <v>0</v>
      </c>
      <c r="P15726" s="119" t="s">
        <v>20254</v>
      </c>
    </row>
    <row r="15727" spans="1:16" x14ac:dyDescent="0.25">
      <c r="A15727">
        <v>31091</v>
      </c>
      <c r="B15727" s="119" t="s">
        <v>9625</v>
      </c>
      <c r="C15727">
        <v>80</v>
      </c>
      <c r="D15727">
        <v>24572</v>
      </c>
      <c r="E15727">
        <v>103</v>
      </c>
      <c r="F15727">
        <v>611102</v>
      </c>
      <c r="G15727">
        <v>21</v>
      </c>
      <c r="H15727">
        <v>1011111</v>
      </c>
      <c r="I15727" s="119" t="s">
        <v>4726</v>
      </c>
      <c r="J15727" s="119" t="s">
        <v>24</v>
      </c>
      <c r="K15727" s="1">
        <v>46255.758941458334</v>
      </c>
      <c r="L15727">
        <v>2</v>
      </c>
      <c r="M15727">
        <v>1</v>
      </c>
      <c r="N15727">
        <v>0</v>
      </c>
      <c r="O15727">
        <v>0</v>
      </c>
      <c r="P15727" s="119" t="s">
        <v>20254</v>
      </c>
    </row>
    <row r="15728" spans="1:16" x14ac:dyDescent="0.25">
      <c r="A15728">
        <v>31092</v>
      </c>
      <c r="B15728" s="119" t="s">
        <v>9626</v>
      </c>
      <c r="C15728">
        <v>80</v>
      </c>
      <c r="D15728">
        <v>24560</v>
      </c>
      <c r="E15728">
        <v>92</v>
      </c>
      <c r="F15728">
        <v>680003</v>
      </c>
      <c r="G15728">
        <v>17</v>
      </c>
      <c r="H15728">
        <v>1000003</v>
      </c>
      <c r="I15728" s="119" t="s">
        <v>4726</v>
      </c>
      <c r="J15728" s="119" t="s">
        <v>24</v>
      </c>
      <c r="K15728" s="1">
        <v>46255.758941458334</v>
      </c>
      <c r="L15728">
        <v>1</v>
      </c>
      <c r="M15728">
        <v>2</v>
      </c>
      <c r="N15728">
        <v>0</v>
      </c>
      <c r="O15728">
        <v>0</v>
      </c>
      <c r="P15728" s="119" t="s">
        <v>20254</v>
      </c>
    </row>
    <row r="15729" spans="1:16" x14ac:dyDescent="0.25">
      <c r="A15729">
        <v>31093</v>
      </c>
      <c r="B15729" s="119" t="s">
        <v>9627</v>
      </c>
      <c r="C15729">
        <v>80</v>
      </c>
      <c r="D15729">
        <v>24571</v>
      </c>
      <c r="E15729">
        <v>90</v>
      </c>
      <c r="F15729">
        <v>750038</v>
      </c>
      <c r="G15729">
        <v>7</v>
      </c>
      <c r="H15729">
        <v>1199921</v>
      </c>
      <c r="I15729" s="119" t="s">
        <v>4726</v>
      </c>
      <c r="J15729" s="119" t="s">
        <v>24</v>
      </c>
      <c r="K15729" s="1">
        <v>46255.758941458334</v>
      </c>
      <c r="L15729">
        <v>0</v>
      </c>
      <c r="M15729">
        <v>1</v>
      </c>
      <c r="N15729">
        <v>0</v>
      </c>
      <c r="O15729">
        <v>0</v>
      </c>
      <c r="P15729" s="119" t="s">
        <v>20254</v>
      </c>
    </row>
    <row r="15730" spans="1:16" x14ac:dyDescent="0.25">
      <c r="A15730">
        <v>31094</v>
      </c>
      <c r="B15730" s="119" t="s">
        <v>9628</v>
      </c>
      <c r="C15730">
        <v>80</v>
      </c>
      <c r="D15730">
        <v>24571</v>
      </c>
      <c r="E15730">
        <v>74</v>
      </c>
      <c r="F15730">
        <v>704408</v>
      </c>
      <c r="G15730">
        <v>17</v>
      </c>
      <c r="H15730">
        <v>1079999</v>
      </c>
      <c r="I15730" s="119" t="s">
        <v>4726</v>
      </c>
      <c r="J15730" s="119" t="s">
        <v>24</v>
      </c>
      <c r="K15730" s="1">
        <v>46255.758941458334</v>
      </c>
      <c r="L15730">
        <v>2</v>
      </c>
      <c r="M15730">
        <v>3</v>
      </c>
      <c r="N15730">
        <v>0</v>
      </c>
      <c r="O15730">
        <v>1</v>
      </c>
      <c r="P15730" s="119" t="s">
        <v>20254</v>
      </c>
    </row>
    <row r="15731" spans="1:16" x14ac:dyDescent="0.25">
      <c r="A15731">
        <v>31095</v>
      </c>
      <c r="B15731" s="119" t="s">
        <v>9629</v>
      </c>
      <c r="C15731">
        <v>80</v>
      </c>
      <c r="D15731">
        <v>24615</v>
      </c>
      <c r="E15731">
        <v>75</v>
      </c>
      <c r="F15731">
        <v>620110</v>
      </c>
      <c r="G15731">
        <v>18</v>
      </c>
      <c r="H15731">
        <v>999999</v>
      </c>
      <c r="I15731" s="119" t="s">
        <v>4726</v>
      </c>
      <c r="J15731" s="119" t="s">
        <v>24</v>
      </c>
      <c r="K15731" s="1">
        <v>46255.758941458334</v>
      </c>
      <c r="L15731">
        <v>1</v>
      </c>
      <c r="M15731">
        <v>0</v>
      </c>
      <c r="N15731">
        <v>0</v>
      </c>
      <c r="O15731">
        <v>0</v>
      </c>
      <c r="P15731" s="119" t="s">
        <v>20254</v>
      </c>
    </row>
    <row r="15732" spans="1:16" x14ac:dyDescent="0.25">
      <c r="A15732">
        <v>31096</v>
      </c>
      <c r="B15732" s="119" t="s">
        <v>9630</v>
      </c>
      <c r="C15732">
        <v>80</v>
      </c>
      <c r="D15732">
        <v>24572</v>
      </c>
      <c r="E15732">
        <v>103</v>
      </c>
      <c r="F15732">
        <v>670115</v>
      </c>
      <c r="G15732">
        <v>13</v>
      </c>
      <c r="H15732">
        <v>1109980</v>
      </c>
      <c r="I15732" s="119" t="s">
        <v>4726</v>
      </c>
      <c r="J15732" s="119" t="s">
        <v>24</v>
      </c>
      <c r="K15732" s="1">
        <v>46255.758941458334</v>
      </c>
      <c r="L15732">
        <v>1</v>
      </c>
      <c r="M15732">
        <v>3</v>
      </c>
      <c r="N15732">
        <v>1</v>
      </c>
      <c r="O15732">
        <v>1</v>
      </c>
      <c r="P15732" s="119" t="s">
        <v>20254</v>
      </c>
    </row>
    <row r="15733" spans="1:16" x14ac:dyDescent="0.25">
      <c r="A15733">
        <v>31097</v>
      </c>
      <c r="B15733" s="119" t="s">
        <v>9631</v>
      </c>
      <c r="C15733">
        <v>80</v>
      </c>
      <c r="D15733">
        <v>24548</v>
      </c>
      <c r="E15733">
        <v>69</v>
      </c>
      <c r="F15733">
        <v>654057</v>
      </c>
      <c r="G15733">
        <v>10</v>
      </c>
      <c r="H15733">
        <v>1000000</v>
      </c>
      <c r="I15733" s="119" t="s">
        <v>4726</v>
      </c>
      <c r="J15733" s="119" t="s">
        <v>24</v>
      </c>
      <c r="K15733" s="1">
        <v>46255.758941458334</v>
      </c>
      <c r="L15733">
        <v>3</v>
      </c>
      <c r="M15733">
        <v>4</v>
      </c>
      <c r="N15733">
        <v>1</v>
      </c>
      <c r="O15733">
        <v>0</v>
      </c>
      <c r="P15733" s="119" t="s">
        <v>20254</v>
      </c>
    </row>
    <row r="15734" spans="1:16" x14ac:dyDescent="0.25">
      <c r="A15734">
        <v>31098</v>
      </c>
      <c r="B15734" s="119" t="s">
        <v>9632</v>
      </c>
      <c r="C15734">
        <v>80</v>
      </c>
      <c r="D15734">
        <v>24570</v>
      </c>
      <c r="E15734">
        <v>81</v>
      </c>
      <c r="F15734">
        <v>700201</v>
      </c>
      <c r="G15734">
        <v>3</v>
      </c>
      <c r="H15734">
        <v>1249996</v>
      </c>
      <c r="I15734" s="119" t="s">
        <v>4726</v>
      </c>
      <c r="J15734" s="119" t="s">
        <v>24</v>
      </c>
      <c r="K15734" s="1">
        <v>46255.758941458334</v>
      </c>
      <c r="L15734">
        <v>0</v>
      </c>
      <c r="M15734">
        <v>2</v>
      </c>
      <c r="N15734">
        <v>0</v>
      </c>
      <c r="O15734">
        <v>1</v>
      </c>
      <c r="P15734" s="119" t="s">
        <v>20254</v>
      </c>
    </row>
    <row r="15735" spans="1:16" x14ac:dyDescent="0.25">
      <c r="A15735">
        <v>31099</v>
      </c>
      <c r="B15735" s="119" t="s">
        <v>9633</v>
      </c>
      <c r="C15735">
        <v>80</v>
      </c>
      <c r="D15735">
        <v>24570</v>
      </c>
      <c r="E15735">
        <v>79</v>
      </c>
      <c r="F15735">
        <v>634101</v>
      </c>
      <c r="G15735">
        <v>18</v>
      </c>
      <c r="H15735">
        <v>949999</v>
      </c>
      <c r="I15735" s="119" t="s">
        <v>4726</v>
      </c>
      <c r="J15735" s="119" t="s">
        <v>24</v>
      </c>
      <c r="K15735" s="1">
        <v>46255.758941458334</v>
      </c>
      <c r="L15735">
        <v>2</v>
      </c>
      <c r="M15735">
        <v>2</v>
      </c>
      <c r="N15735">
        <v>0</v>
      </c>
      <c r="O15735">
        <v>0</v>
      </c>
      <c r="P15735" s="119" t="s">
        <v>20254</v>
      </c>
    </row>
    <row r="15736" spans="1:16" x14ac:dyDescent="0.25">
      <c r="A15736">
        <v>31100</v>
      </c>
      <c r="B15736" s="119" t="s">
        <v>9634</v>
      </c>
      <c r="C15736">
        <v>80</v>
      </c>
      <c r="D15736">
        <v>24570</v>
      </c>
      <c r="E15736">
        <v>41</v>
      </c>
      <c r="F15736">
        <v>686101</v>
      </c>
      <c r="G15736">
        <v>8</v>
      </c>
      <c r="H15736">
        <v>1006101</v>
      </c>
      <c r="I15736" s="119" t="s">
        <v>4726</v>
      </c>
      <c r="J15736" s="119" t="s">
        <v>24</v>
      </c>
      <c r="K15736" s="1">
        <v>46255.758941458334</v>
      </c>
      <c r="L15736">
        <v>0</v>
      </c>
      <c r="M15736">
        <v>1</v>
      </c>
      <c r="N15736">
        <v>0</v>
      </c>
      <c r="O15736">
        <v>0</v>
      </c>
      <c r="P15736" s="119" t="s">
        <v>20254</v>
      </c>
    </row>
    <row r="15737" spans="1:16" x14ac:dyDescent="0.25">
      <c r="A15737">
        <v>31101</v>
      </c>
      <c r="B15737" s="119" t="s">
        <v>9635</v>
      </c>
      <c r="C15737">
        <v>80</v>
      </c>
      <c r="D15737">
        <v>24570</v>
      </c>
      <c r="E15737">
        <v>69</v>
      </c>
      <c r="F15737">
        <v>703442</v>
      </c>
      <c r="G15737">
        <v>4</v>
      </c>
      <c r="H15737">
        <v>1199999</v>
      </c>
      <c r="I15737" s="119" t="s">
        <v>4726</v>
      </c>
      <c r="J15737" s="119" t="s">
        <v>24</v>
      </c>
      <c r="K15737" s="1">
        <v>46255.758941458334</v>
      </c>
      <c r="L15737">
        <v>0</v>
      </c>
      <c r="M15737">
        <v>0</v>
      </c>
      <c r="N15737">
        <v>0</v>
      </c>
      <c r="O15737">
        <v>0</v>
      </c>
      <c r="P15737" s="119" t="s">
        <v>20254</v>
      </c>
    </row>
    <row r="15738" spans="1:16" x14ac:dyDescent="0.25">
      <c r="A15738">
        <v>31102</v>
      </c>
      <c r="B15738" s="119" t="s">
        <v>9636</v>
      </c>
      <c r="C15738">
        <v>80</v>
      </c>
      <c r="D15738">
        <v>24570</v>
      </c>
      <c r="E15738">
        <v>78</v>
      </c>
      <c r="F15738">
        <v>630958</v>
      </c>
      <c r="G15738">
        <v>6</v>
      </c>
      <c r="H15738">
        <v>1199999</v>
      </c>
      <c r="I15738" s="119" t="s">
        <v>4726</v>
      </c>
      <c r="J15738" s="119" t="s">
        <v>24</v>
      </c>
      <c r="K15738" s="1">
        <v>46255.758941458334</v>
      </c>
      <c r="L15738">
        <v>0</v>
      </c>
      <c r="M15738">
        <v>0</v>
      </c>
      <c r="N15738">
        <v>0</v>
      </c>
      <c r="O15738">
        <v>0</v>
      </c>
      <c r="P15738" s="119" t="s">
        <v>20254</v>
      </c>
    </row>
    <row r="15739" spans="1:16" x14ac:dyDescent="0.25">
      <c r="A15739">
        <v>31103</v>
      </c>
      <c r="B15739" s="119" t="s">
        <v>9637</v>
      </c>
      <c r="C15739">
        <v>80</v>
      </c>
      <c r="D15739">
        <v>24570</v>
      </c>
      <c r="E15739">
        <v>123</v>
      </c>
      <c r="F15739">
        <v>2600008</v>
      </c>
      <c r="G15739">
        <v>8</v>
      </c>
      <c r="H15739">
        <v>4199999</v>
      </c>
      <c r="I15739" s="119" t="s">
        <v>4726</v>
      </c>
      <c r="J15739" s="119" t="s">
        <v>24</v>
      </c>
      <c r="K15739" s="1">
        <v>46255.758941458334</v>
      </c>
      <c r="L15739">
        <v>0</v>
      </c>
      <c r="M15739">
        <v>0</v>
      </c>
      <c r="N15739">
        <v>0</v>
      </c>
      <c r="O15739">
        <v>0</v>
      </c>
      <c r="P15739" s="119" t="s">
        <v>20254</v>
      </c>
    </row>
    <row r="15740" spans="1:16" x14ac:dyDescent="0.25">
      <c r="A15740">
        <v>31104</v>
      </c>
      <c r="B15740" s="119" t="s">
        <v>9638</v>
      </c>
      <c r="C15740">
        <v>80</v>
      </c>
      <c r="D15740">
        <v>24570</v>
      </c>
      <c r="E15740">
        <v>35</v>
      </c>
      <c r="F15740">
        <v>675529</v>
      </c>
      <c r="G15740">
        <v>7</v>
      </c>
      <c r="H15740">
        <v>1105430</v>
      </c>
      <c r="I15740" s="119" t="s">
        <v>4726</v>
      </c>
      <c r="J15740" s="119" t="s">
        <v>24</v>
      </c>
      <c r="K15740" s="1">
        <v>46255.758941458334</v>
      </c>
      <c r="L15740">
        <v>0</v>
      </c>
      <c r="M15740">
        <v>0</v>
      </c>
      <c r="N15740">
        <v>0</v>
      </c>
      <c r="O15740">
        <v>0</v>
      </c>
      <c r="P15740" s="119" t="s">
        <v>20254</v>
      </c>
    </row>
    <row r="15741" spans="1:16" x14ac:dyDescent="0.25">
      <c r="A15741">
        <v>31105</v>
      </c>
      <c r="B15741" s="119" t="s">
        <v>9639</v>
      </c>
      <c r="C15741">
        <v>80</v>
      </c>
      <c r="D15741">
        <v>24597</v>
      </c>
      <c r="E15741">
        <v>117</v>
      </c>
      <c r="F15741">
        <v>1020105</v>
      </c>
      <c r="G15741">
        <v>13</v>
      </c>
      <c r="H15741">
        <v>1799999</v>
      </c>
      <c r="I15741" s="119" t="s">
        <v>4726</v>
      </c>
      <c r="J15741" s="119" t="s">
        <v>24</v>
      </c>
      <c r="K15741" s="1">
        <v>46255.758941458334</v>
      </c>
      <c r="L15741">
        <v>3</v>
      </c>
      <c r="M15741">
        <v>1</v>
      </c>
      <c r="N15741">
        <v>0</v>
      </c>
      <c r="O15741">
        <v>0</v>
      </c>
      <c r="P15741" s="119" t="s">
        <v>20254</v>
      </c>
    </row>
    <row r="15742" spans="1:16" x14ac:dyDescent="0.25">
      <c r="A15742">
        <v>31106</v>
      </c>
      <c r="B15742" s="119" t="s">
        <v>9640</v>
      </c>
      <c r="C15742">
        <v>80</v>
      </c>
      <c r="D15742">
        <v>24597</v>
      </c>
      <c r="E15742">
        <v>84</v>
      </c>
      <c r="F15742">
        <v>930003</v>
      </c>
      <c r="G15742">
        <v>7</v>
      </c>
      <c r="H15742">
        <v>1439668</v>
      </c>
      <c r="I15742" s="119" t="s">
        <v>4726</v>
      </c>
      <c r="J15742" s="119" t="s">
        <v>24</v>
      </c>
      <c r="K15742" s="1">
        <v>46255.758941458334</v>
      </c>
      <c r="L15742">
        <v>0</v>
      </c>
      <c r="M15742">
        <v>1</v>
      </c>
      <c r="N15742">
        <v>0</v>
      </c>
      <c r="O15742">
        <v>0</v>
      </c>
      <c r="P15742" s="119" t="s">
        <v>20254</v>
      </c>
    </row>
    <row r="15743" spans="1:16" x14ac:dyDescent="0.25">
      <c r="A15743">
        <v>31107</v>
      </c>
      <c r="B15743" s="119" t="s">
        <v>9641</v>
      </c>
      <c r="C15743">
        <v>80</v>
      </c>
      <c r="D15743">
        <v>24612</v>
      </c>
      <c r="E15743">
        <v>45</v>
      </c>
      <c r="F15743">
        <v>1760734</v>
      </c>
      <c r="G15743">
        <v>9</v>
      </c>
      <c r="H15743">
        <v>2499999</v>
      </c>
      <c r="I15743" s="119" t="s">
        <v>4726</v>
      </c>
      <c r="J15743" s="119" t="s">
        <v>24</v>
      </c>
      <c r="K15743" s="1">
        <v>46255.758941458334</v>
      </c>
      <c r="L15743">
        <v>0</v>
      </c>
      <c r="M15743">
        <v>0</v>
      </c>
      <c r="N15743">
        <v>0</v>
      </c>
      <c r="O15743">
        <v>0</v>
      </c>
      <c r="P15743" s="119" t="s">
        <v>20254</v>
      </c>
    </row>
    <row r="15744" spans="1:16" x14ac:dyDescent="0.25">
      <c r="A15744">
        <v>31108</v>
      </c>
      <c r="B15744" s="119" t="s">
        <v>9642</v>
      </c>
      <c r="C15744">
        <v>80</v>
      </c>
      <c r="D15744">
        <v>24597</v>
      </c>
      <c r="E15744">
        <v>101</v>
      </c>
      <c r="F15744">
        <v>673551</v>
      </c>
      <c r="G15744">
        <v>4</v>
      </c>
      <c r="H15744">
        <v>1111010</v>
      </c>
      <c r="I15744" s="119" t="s">
        <v>4726</v>
      </c>
      <c r="J15744" s="119" t="s">
        <v>24</v>
      </c>
      <c r="K15744" s="1">
        <v>46255.758941458334</v>
      </c>
      <c r="L15744">
        <v>1</v>
      </c>
      <c r="M15744">
        <v>1</v>
      </c>
      <c r="N15744">
        <v>0</v>
      </c>
      <c r="O15744">
        <v>0</v>
      </c>
      <c r="P15744" s="119" t="s">
        <v>20254</v>
      </c>
    </row>
    <row r="15745" spans="1:16" x14ac:dyDescent="0.25">
      <c r="A15745">
        <v>31147</v>
      </c>
      <c r="B15745" s="119" t="s">
        <v>9643</v>
      </c>
      <c r="C15745">
        <v>80</v>
      </c>
      <c r="D15745">
        <v>24614</v>
      </c>
      <c r="E15745">
        <v>1070</v>
      </c>
      <c r="F15745">
        <v>4504</v>
      </c>
      <c r="G15745">
        <v>746</v>
      </c>
      <c r="H15745">
        <v>9708</v>
      </c>
      <c r="I15745" s="119" t="s">
        <v>4726</v>
      </c>
      <c r="J15745" s="119" t="s">
        <v>222</v>
      </c>
      <c r="K15745" s="1">
        <v>46255.758941458334</v>
      </c>
      <c r="L15745">
        <v>15</v>
      </c>
      <c r="M15745">
        <v>18</v>
      </c>
      <c r="N15745">
        <v>3</v>
      </c>
      <c r="O15745">
        <v>3</v>
      </c>
      <c r="P15745" s="119" t="s">
        <v>20254</v>
      </c>
    </row>
    <row r="15746" spans="1:16" x14ac:dyDescent="0.25">
      <c r="A15746">
        <v>31148</v>
      </c>
      <c r="B15746" s="119" t="s">
        <v>9644</v>
      </c>
      <c r="C15746">
        <v>80</v>
      </c>
      <c r="D15746">
        <v>24614</v>
      </c>
      <c r="E15746">
        <v>218</v>
      </c>
      <c r="F15746">
        <v>3971</v>
      </c>
      <c r="G15746">
        <v>472</v>
      </c>
      <c r="H15746">
        <v>11637</v>
      </c>
      <c r="I15746" s="119" t="s">
        <v>4726</v>
      </c>
      <c r="J15746" s="119" t="s">
        <v>222</v>
      </c>
      <c r="K15746" s="1">
        <v>46255.758941458334</v>
      </c>
      <c r="L15746">
        <v>9</v>
      </c>
      <c r="M15746">
        <v>12</v>
      </c>
      <c r="N15746">
        <v>5</v>
      </c>
      <c r="O15746">
        <v>3</v>
      </c>
      <c r="P15746" s="119" t="s">
        <v>20254</v>
      </c>
    </row>
    <row r="15747" spans="1:16" x14ac:dyDescent="0.25">
      <c r="A15747">
        <v>31149</v>
      </c>
      <c r="B15747" s="119" t="s">
        <v>9645</v>
      </c>
      <c r="C15747">
        <v>80</v>
      </c>
      <c r="D15747">
        <v>24614</v>
      </c>
      <c r="E15747">
        <v>144</v>
      </c>
      <c r="F15747">
        <v>18866</v>
      </c>
      <c r="G15747">
        <v>208</v>
      </c>
      <c r="H15747">
        <v>32877</v>
      </c>
      <c r="I15747" s="119" t="s">
        <v>4726</v>
      </c>
      <c r="J15747" s="119" t="s">
        <v>222</v>
      </c>
      <c r="K15747" s="1">
        <v>46255.758941458334</v>
      </c>
      <c r="L15747">
        <v>5</v>
      </c>
      <c r="M15747">
        <v>4</v>
      </c>
      <c r="N15747">
        <v>1</v>
      </c>
      <c r="O15747">
        <v>0</v>
      </c>
      <c r="P15747" s="119" t="s">
        <v>20254</v>
      </c>
    </row>
    <row r="15748" spans="1:16" x14ac:dyDescent="0.25">
      <c r="A15748">
        <v>31150</v>
      </c>
      <c r="B15748" s="119" t="s">
        <v>9646</v>
      </c>
      <c r="C15748">
        <v>80</v>
      </c>
      <c r="D15748">
        <v>24614</v>
      </c>
      <c r="E15748">
        <v>317</v>
      </c>
      <c r="F15748">
        <v>3611</v>
      </c>
      <c r="G15748">
        <v>216</v>
      </c>
      <c r="H15748">
        <v>18372</v>
      </c>
      <c r="I15748" s="119" t="s">
        <v>4726</v>
      </c>
      <c r="J15748" s="119" t="s">
        <v>222</v>
      </c>
      <c r="K15748" s="1">
        <v>46255.758941458334</v>
      </c>
      <c r="L15748">
        <v>8</v>
      </c>
      <c r="M15748">
        <v>9</v>
      </c>
      <c r="N15748">
        <v>2</v>
      </c>
      <c r="O15748">
        <v>4</v>
      </c>
      <c r="P15748" s="119" t="s">
        <v>20254</v>
      </c>
    </row>
    <row r="15749" spans="1:16" x14ac:dyDescent="0.25">
      <c r="A15749">
        <v>31151</v>
      </c>
      <c r="B15749" s="119" t="s">
        <v>9647</v>
      </c>
      <c r="C15749">
        <v>80</v>
      </c>
      <c r="D15749">
        <v>24614</v>
      </c>
      <c r="E15749">
        <v>81</v>
      </c>
      <c r="F15749">
        <v>15688</v>
      </c>
      <c r="G15749">
        <v>102</v>
      </c>
      <c r="H15749">
        <v>35688</v>
      </c>
      <c r="I15749" s="119" t="s">
        <v>4726</v>
      </c>
      <c r="J15749" s="119" t="s">
        <v>222</v>
      </c>
      <c r="K15749" s="1">
        <v>46255.758941458334</v>
      </c>
      <c r="L15749">
        <v>4</v>
      </c>
      <c r="M15749">
        <v>3</v>
      </c>
      <c r="N15749">
        <v>2</v>
      </c>
      <c r="O15749">
        <v>0</v>
      </c>
      <c r="P15749" s="119" t="s">
        <v>20254</v>
      </c>
    </row>
    <row r="15750" spans="1:16" x14ac:dyDescent="0.25">
      <c r="A15750">
        <v>31152</v>
      </c>
      <c r="B15750" s="119" t="s">
        <v>9648</v>
      </c>
      <c r="C15750">
        <v>80</v>
      </c>
      <c r="D15750">
        <v>24614</v>
      </c>
      <c r="E15750">
        <v>506</v>
      </c>
      <c r="F15750">
        <v>2869</v>
      </c>
      <c r="G15750">
        <v>688</v>
      </c>
      <c r="H15750">
        <v>6000</v>
      </c>
      <c r="I15750" s="119" t="s">
        <v>4726</v>
      </c>
      <c r="J15750" s="119" t="s">
        <v>222</v>
      </c>
      <c r="K15750" s="1">
        <v>46255.758941458334</v>
      </c>
      <c r="L15750">
        <v>12</v>
      </c>
      <c r="M15750">
        <v>20</v>
      </c>
      <c r="N15750">
        <v>3</v>
      </c>
      <c r="O15750">
        <v>3</v>
      </c>
      <c r="P15750" s="119" t="s">
        <v>20254</v>
      </c>
    </row>
    <row r="15751" spans="1:16" x14ac:dyDescent="0.25">
      <c r="A15751">
        <v>31153</v>
      </c>
      <c r="B15751" s="119" t="s">
        <v>9649</v>
      </c>
      <c r="C15751">
        <v>80</v>
      </c>
      <c r="D15751">
        <v>24614</v>
      </c>
      <c r="E15751">
        <v>126</v>
      </c>
      <c r="F15751">
        <v>6007</v>
      </c>
      <c r="G15751">
        <v>169</v>
      </c>
      <c r="H15751">
        <v>18005</v>
      </c>
      <c r="I15751" s="119" t="s">
        <v>4726</v>
      </c>
      <c r="J15751" s="119" t="s">
        <v>222</v>
      </c>
      <c r="K15751" s="1">
        <v>46255.758941458334</v>
      </c>
      <c r="L15751">
        <v>6</v>
      </c>
      <c r="M15751">
        <v>6</v>
      </c>
      <c r="N15751">
        <v>2</v>
      </c>
      <c r="O15751">
        <v>0</v>
      </c>
      <c r="P15751" s="119" t="s">
        <v>20254</v>
      </c>
    </row>
    <row r="15752" spans="1:16" x14ac:dyDescent="0.25">
      <c r="A15752">
        <v>31154</v>
      </c>
      <c r="B15752" s="119" t="s">
        <v>9650</v>
      </c>
      <c r="C15752">
        <v>80</v>
      </c>
      <c r="D15752">
        <v>24614</v>
      </c>
      <c r="E15752">
        <v>115</v>
      </c>
      <c r="F15752">
        <v>24057</v>
      </c>
      <c r="G15752">
        <v>98</v>
      </c>
      <c r="H15752">
        <v>44197</v>
      </c>
      <c r="I15752" s="119" t="s">
        <v>4726</v>
      </c>
      <c r="J15752" s="119" t="s">
        <v>222</v>
      </c>
      <c r="K15752" s="1">
        <v>46255.758941458334</v>
      </c>
      <c r="L15752">
        <v>5</v>
      </c>
      <c r="M15752">
        <v>9</v>
      </c>
      <c r="N15752">
        <v>2</v>
      </c>
      <c r="O15752">
        <v>0</v>
      </c>
      <c r="P15752" s="119" t="s">
        <v>20254</v>
      </c>
    </row>
    <row r="15753" spans="1:16" x14ac:dyDescent="0.25">
      <c r="A15753">
        <v>31155</v>
      </c>
      <c r="B15753" s="119" t="s">
        <v>9651</v>
      </c>
      <c r="C15753">
        <v>80</v>
      </c>
      <c r="D15753">
        <v>24614</v>
      </c>
      <c r="E15753">
        <v>59</v>
      </c>
      <c r="F15753">
        <v>25002</v>
      </c>
      <c r="G15753">
        <v>144</v>
      </c>
      <c r="H15753">
        <v>42598</v>
      </c>
      <c r="I15753" s="119" t="s">
        <v>4726</v>
      </c>
      <c r="J15753" s="119" t="s">
        <v>222</v>
      </c>
      <c r="K15753" s="1">
        <v>46255.758941458334</v>
      </c>
      <c r="L15753">
        <v>3</v>
      </c>
      <c r="M15753">
        <v>6</v>
      </c>
      <c r="N15753">
        <v>1</v>
      </c>
      <c r="O15753">
        <v>1</v>
      </c>
      <c r="P15753" s="119" t="s">
        <v>20254</v>
      </c>
    </row>
    <row r="15754" spans="1:16" x14ac:dyDescent="0.25">
      <c r="A15754">
        <v>31156</v>
      </c>
      <c r="B15754" s="119" t="s">
        <v>9652</v>
      </c>
      <c r="C15754">
        <v>80</v>
      </c>
      <c r="D15754">
        <v>24614</v>
      </c>
      <c r="E15754">
        <v>264</v>
      </c>
      <c r="F15754">
        <v>11532</v>
      </c>
      <c r="G15754">
        <v>164</v>
      </c>
      <c r="H15754">
        <v>21032</v>
      </c>
      <c r="I15754" s="119" t="s">
        <v>4726</v>
      </c>
      <c r="J15754" s="119" t="s">
        <v>222</v>
      </c>
      <c r="K15754" s="1">
        <v>46255.758941458334</v>
      </c>
      <c r="L15754">
        <v>2</v>
      </c>
      <c r="M15754">
        <v>6</v>
      </c>
      <c r="N15754">
        <v>1</v>
      </c>
      <c r="O15754">
        <v>1</v>
      </c>
      <c r="P15754" s="119" t="s">
        <v>20254</v>
      </c>
    </row>
    <row r="15755" spans="1:16" x14ac:dyDescent="0.25">
      <c r="A15755">
        <v>31157</v>
      </c>
      <c r="B15755" s="119" t="s">
        <v>9653</v>
      </c>
      <c r="C15755">
        <v>80</v>
      </c>
      <c r="D15755">
        <v>24614</v>
      </c>
      <c r="E15755">
        <v>187</v>
      </c>
      <c r="F15755">
        <v>9869</v>
      </c>
      <c r="G15755">
        <v>235</v>
      </c>
      <c r="H15755">
        <v>21889</v>
      </c>
      <c r="I15755" s="119" t="s">
        <v>4726</v>
      </c>
      <c r="J15755" s="119" t="s">
        <v>222</v>
      </c>
      <c r="K15755" s="1">
        <v>46255.758941458334</v>
      </c>
      <c r="L15755">
        <v>7</v>
      </c>
      <c r="M15755">
        <v>10</v>
      </c>
      <c r="N15755">
        <v>4</v>
      </c>
      <c r="O15755">
        <v>2</v>
      </c>
      <c r="P15755" s="119" t="s">
        <v>20254</v>
      </c>
    </row>
    <row r="15756" spans="1:16" x14ac:dyDescent="0.25">
      <c r="A15756">
        <v>31158</v>
      </c>
      <c r="B15756" s="119" t="s">
        <v>9654</v>
      </c>
      <c r="C15756">
        <v>80</v>
      </c>
      <c r="D15756">
        <v>24614</v>
      </c>
      <c r="E15756">
        <v>139</v>
      </c>
      <c r="F15756">
        <v>21149</v>
      </c>
      <c r="G15756">
        <v>176</v>
      </c>
      <c r="H15756">
        <v>35180</v>
      </c>
      <c r="I15756" s="119" t="s">
        <v>4726</v>
      </c>
      <c r="J15756" s="119" t="s">
        <v>222</v>
      </c>
      <c r="K15756" s="1">
        <v>46255.758941458334</v>
      </c>
      <c r="L15756">
        <v>3</v>
      </c>
      <c r="M15756">
        <v>10</v>
      </c>
      <c r="N15756">
        <v>1</v>
      </c>
      <c r="O15756">
        <v>0</v>
      </c>
      <c r="P15756" s="119" t="s">
        <v>20254</v>
      </c>
    </row>
    <row r="15757" spans="1:16" x14ac:dyDescent="0.25">
      <c r="A15757">
        <v>31159</v>
      </c>
      <c r="B15757" s="119" t="s">
        <v>9655</v>
      </c>
      <c r="C15757">
        <v>80</v>
      </c>
      <c r="D15757">
        <v>24614</v>
      </c>
      <c r="E15757">
        <v>267</v>
      </c>
      <c r="F15757">
        <v>25020</v>
      </c>
      <c r="G15757">
        <v>109</v>
      </c>
      <c r="H15757">
        <v>46502</v>
      </c>
      <c r="I15757" s="119" t="s">
        <v>4726</v>
      </c>
      <c r="J15757" s="119" t="s">
        <v>222</v>
      </c>
      <c r="K15757" s="1">
        <v>46255.758941458334</v>
      </c>
      <c r="L15757">
        <v>2</v>
      </c>
      <c r="M15757">
        <v>7</v>
      </c>
      <c r="N15757">
        <v>0</v>
      </c>
      <c r="O15757">
        <v>1</v>
      </c>
      <c r="P15757" s="119" t="s">
        <v>20254</v>
      </c>
    </row>
    <row r="15758" spans="1:16" x14ac:dyDescent="0.25">
      <c r="A15758">
        <v>31160</v>
      </c>
      <c r="B15758" s="119" t="s">
        <v>9656</v>
      </c>
      <c r="C15758">
        <v>80</v>
      </c>
      <c r="D15758">
        <v>24614</v>
      </c>
      <c r="E15758">
        <v>132</v>
      </c>
      <c r="F15758">
        <v>15265</v>
      </c>
      <c r="G15758">
        <v>181</v>
      </c>
      <c r="H15758">
        <v>43744</v>
      </c>
      <c r="I15758" s="119" t="s">
        <v>4726</v>
      </c>
      <c r="J15758" s="119" t="s">
        <v>222</v>
      </c>
      <c r="K15758" s="1">
        <v>46255.758941458334</v>
      </c>
      <c r="L15758">
        <v>20</v>
      </c>
      <c r="M15758">
        <v>14</v>
      </c>
      <c r="N15758">
        <v>8</v>
      </c>
      <c r="O15758">
        <v>1</v>
      </c>
      <c r="P15758" s="119" t="s">
        <v>20254</v>
      </c>
    </row>
    <row r="15759" spans="1:16" x14ac:dyDescent="0.25">
      <c r="A15759">
        <v>31161</v>
      </c>
      <c r="B15759" s="119" t="s">
        <v>9657</v>
      </c>
      <c r="C15759">
        <v>80</v>
      </c>
      <c r="D15759">
        <v>24614</v>
      </c>
      <c r="E15759">
        <v>465</v>
      </c>
      <c r="F15759">
        <v>4267</v>
      </c>
      <c r="G15759">
        <v>386</v>
      </c>
      <c r="H15759">
        <v>15159</v>
      </c>
      <c r="I15759" s="119" t="s">
        <v>4726</v>
      </c>
      <c r="J15759" s="119" t="s">
        <v>222</v>
      </c>
      <c r="K15759" s="1">
        <v>46255.758941458334</v>
      </c>
      <c r="L15759">
        <v>11</v>
      </c>
      <c r="M15759">
        <v>8</v>
      </c>
      <c r="N15759">
        <v>3</v>
      </c>
      <c r="O15759">
        <v>1</v>
      </c>
      <c r="P15759" s="119" t="s">
        <v>20254</v>
      </c>
    </row>
    <row r="15760" spans="1:16" x14ac:dyDescent="0.25">
      <c r="A15760">
        <v>31162</v>
      </c>
      <c r="B15760" s="119" t="s">
        <v>9658</v>
      </c>
      <c r="C15760">
        <v>80</v>
      </c>
      <c r="D15760">
        <v>24614</v>
      </c>
      <c r="E15760">
        <v>231</v>
      </c>
      <c r="F15760">
        <v>11333</v>
      </c>
      <c r="G15760">
        <v>345</v>
      </c>
      <c r="H15760">
        <v>18592</v>
      </c>
      <c r="I15760" s="119" t="s">
        <v>4726</v>
      </c>
      <c r="J15760" s="119" t="s">
        <v>222</v>
      </c>
      <c r="K15760" s="1">
        <v>46255.758941458334</v>
      </c>
      <c r="L15760">
        <v>10</v>
      </c>
      <c r="M15760">
        <v>11</v>
      </c>
      <c r="N15760">
        <v>1</v>
      </c>
      <c r="O15760">
        <v>1</v>
      </c>
      <c r="P15760" s="119" t="s">
        <v>20254</v>
      </c>
    </row>
    <row r="15761" spans="1:16" x14ac:dyDescent="0.25">
      <c r="A15761">
        <v>31163</v>
      </c>
      <c r="B15761" s="119" t="s">
        <v>9659</v>
      </c>
      <c r="C15761">
        <v>80</v>
      </c>
      <c r="D15761">
        <v>24614</v>
      </c>
      <c r="E15761">
        <v>173</v>
      </c>
      <c r="F15761">
        <v>24497</v>
      </c>
      <c r="G15761">
        <v>93</v>
      </c>
      <c r="H15761">
        <v>46490</v>
      </c>
      <c r="I15761" s="119" t="s">
        <v>4726</v>
      </c>
      <c r="J15761" s="119" t="s">
        <v>222</v>
      </c>
      <c r="K15761" s="1">
        <v>46255.758941458334</v>
      </c>
      <c r="L15761">
        <v>4</v>
      </c>
      <c r="M15761">
        <v>4</v>
      </c>
      <c r="N15761">
        <v>0</v>
      </c>
      <c r="O15761">
        <v>0</v>
      </c>
      <c r="P15761" s="119" t="s">
        <v>20254</v>
      </c>
    </row>
    <row r="15762" spans="1:16" x14ac:dyDescent="0.25">
      <c r="A15762">
        <v>31164</v>
      </c>
      <c r="B15762" s="119" t="s">
        <v>9660</v>
      </c>
      <c r="C15762">
        <v>80</v>
      </c>
      <c r="D15762">
        <v>24614</v>
      </c>
      <c r="E15762">
        <v>585</v>
      </c>
      <c r="F15762">
        <v>20363</v>
      </c>
      <c r="G15762">
        <v>82</v>
      </c>
      <c r="H15762">
        <v>47996</v>
      </c>
      <c r="I15762" s="119" t="s">
        <v>4726</v>
      </c>
      <c r="J15762" s="119" t="s">
        <v>222</v>
      </c>
      <c r="K15762" s="1">
        <v>46255.758941458334</v>
      </c>
      <c r="L15762">
        <v>12</v>
      </c>
      <c r="M15762">
        <v>11</v>
      </c>
      <c r="N15762">
        <v>3</v>
      </c>
      <c r="O15762">
        <v>1</v>
      </c>
      <c r="P15762" s="119" t="s">
        <v>20254</v>
      </c>
    </row>
    <row r="15763" spans="1:16" x14ac:dyDescent="0.25">
      <c r="A15763">
        <v>31165</v>
      </c>
      <c r="B15763" s="119" t="s">
        <v>9661</v>
      </c>
      <c r="C15763">
        <v>80</v>
      </c>
      <c r="D15763">
        <v>24614</v>
      </c>
      <c r="E15763">
        <v>65</v>
      </c>
      <c r="F15763">
        <v>34447</v>
      </c>
      <c r="G15763">
        <v>111</v>
      </c>
      <c r="H15763">
        <v>44447</v>
      </c>
      <c r="I15763" s="119" t="s">
        <v>4726</v>
      </c>
      <c r="J15763" s="119" t="s">
        <v>222</v>
      </c>
      <c r="K15763" s="1">
        <v>46255.758941458334</v>
      </c>
      <c r="L15763">
        <v>3</v>
      </c>
      <c r="M15763">
        <v>4</v>
      </c>
      <c r="N15763">
        <v>1</v>
      </c>
      <c r="O15763">
        <v>0</v>
      </c>
      <c r="P15763" s="119" t="s">
        <v>20254</v>
      </c>
    </row>
    <row r="15764" spans="1:16" x14ac:dyDescent="0.25">
      <c r="A15764">
        <v>32259</v>
      </c>
      <c r="B15764" s="119" t="s">
        <v>9662</v>
      </c>
      <c r="C15764">
        <v>62</v>
      </c>
      <c r="D15764">
        <v>24570</v>
      </c>
      <c r="E15764">
        <v>167</v>
      </c>
      <c r="F15764">
        <v>120001</v>
      </c>
      <c r="G15764">
        <v>3</v>
      </c>
      <c r="H15764">
        <v>2399999</v>
      </c>
      <c r="I15764" s="119" t="s">
        <v>4726</v>
      </c>
      <c r="J15764" s="119" t="s">
        <v>24</v>
      </c>
      <c r="K15764" s="1">
        <v>46255.758941458334</v>
      </c>
      <c r="L15764">
        <v>0</v>
      </c>
      <c r="M15764">
        <v>0</v>
      </c>
      <c r="N15764">
        <v>0</v>
      </c>
      <c r="O15764">
        <v>0</v>
      </c>
      <c r="P15764" s="119" t="s">
        <v>20254</v>
      </c>
    </row>
    <row r="15765" spans="1:16" x14ac:dyDescent="0.25">
      <c r="A15765">
        <v>32260</v>
      </c>
      <c r="B15765" s="119" t="s">
        <v>9663</v>
      </c>
      <c r="C15765">
        <v>70</v>
      </c>
      <c r="D15765">
        <v>24600</v>
      </c>
      <c r="E15765">
        <v>84</v>
      </c>
      <c r="F15765">
        <v>4308</v>
      </c>
      <c r="G15765">
        <v>188</v>
      </c>
      <c r="H15765">
        <v>17210</v>
      </c>
      <c r="I15765" s="119" t="s">
        <v>4726</v>
      </c>
      <c r="J15765" s="119" t="s">
        <v>24</v>
      </c>
      <c r="K15765" s="1">
        <v>46255.758941458334</v>
      </c>
      <c r="L15765">
        <v>3</v>
      </c>
      <c r="M15765">
        <v>6</v>
      </c>
      <c r="N15765">
        <v>0</v>
      </c>
      <c r="O15765">
        <v>3</v>
      </c>
      <c r="P15765" s="119" t="s">
        <v>20254</v>
      </c>
    </row>
    <row r="15766" spans="1:16" x14ac:dyDescent="0.25">
      <c r="A15766">
        <v>32261</v>
      </c>
      <c r="B15766" s="119" t="s">
        <v>9664</v>
      </c>
      <c r="C15766">
        <v>78</v>
      </c>
      <c r="D15766">
        <v>24618</v>
      </c>
      <c r="E15766">
        <v>345</v>
      </c>
      <c r="F15766">
        <v>4020</v>
      </c>
      <c r="G15766">
        <v>121</v>
      </c>
      <c r="H15766">
        <v>14938</v>
      </c>
      <c r="I15766" s="119" t="s">
        <v>4726</v>
      </c>
      <c r="J15766" s="119" t="s">
        <v>24</v>
      </c>
      <c r="K15766" s="1">
        <v>46255.758941458334</v>
      </c>
      <c r="L15766">
        <v>2</v>
      </c>
      <c r="M15766">
        <v>7</v>
      </c>
      <c r="N15766">
        <v>1</v>
      </c>
      <c r="O15766">
        <v>1</v>
      </c>
      <c r="P15766" s="119" t="s">
        <v>20254</v>
      </c>
    </row>
    <row r="15767" spans="1:16" x14ac:dyDescent="0.25">
      <c r="A15767">
        <v>32262</v>
      </c>
      <c r="B15767" s="119" t="s">
        <v>9665</v>
      </c>
      <c r="C15767">
        <v>80</v>
      </c>
      <c r="D15767">
        <v>24561</v>
      </c>
      <c r="E15767">
        <v>280</v>
      </c>
      <c r="F15767">
        <v>5628</v>
      </c>
      <c r="G15767">
        <v>167</v>
      </c>
      <c r="H15767">
        <v>14969</v>
      </c>
      <c r="I15767" s="119" t="s">
        <v>4726</v>
      </c>
      <c r="J15767" s="119" t="s">
        <v>24</v>
      </c>
      <c r="K15767" s="1">
        <v>46255.758941458334</v>
      </c>
      <c r="L15767">
        <v>17</v>
      </c>
      <c r="M15767">
        <v>13</v>
      </c>
      <c r="N15767">
        <v>0</v>
      </c>
      <c r="O15767">
        <v>1</v>
      </c>
      <c r="P15767" s="119" t="s">
        <v>20254</v>
      </c>
    </row>
    <row r="15768" spans="1:16" x14ac:dyDescent="0.25">
      <c r="A15768">
        <v>32263</v>
      </c>
      <c r="B15768" s="119" t="s">
        <v>9666</v>
      </c>
      <c r="C15768">
        <v>62</v>
      </c>
      <c r="D15768">
        <v>24570</v>
      </c>
      <c r="E15768">
        <v>210</v>
      </c>
      <c r="F15768">
        <v>110200</v>
      </c>
      <c r="G15768">
        <v>10</v>
      </c>
      <c r="H15768">
        <v>579500</v>
      </c>
      <c r="I15768" s="119" t="s">
        <v>4726</v>
      </c>
      <c r="J15768" s="119" t="s">
        <v>24</v>
      </c>
      <c r="K15768" s="1">
        <v>46255.758941458334</v>
      </c>
      <c r="L15768">
        <v>0</v>
      </c>
      <c r="M15768">
        <v>0</v>
      </c>
      <c r="N15768">
        <v>0</v>
      </c>
      <c r="O15768">
        <v>0</v>
      </c>
      <c r="P15768" s="119" t="s">
        <v>20254</v>
      </c>
    </row>
    <row r="15769" spans="1:16" x14ac:dyDescent="0.25">
      <c r="A15769">
        <v>32264</v>
      </c>
      <c r="B15769" s="119" t="s">
        <v>9667</v>
      </c>
      <c r="C15769">
        <v>70</v>
      </c>
      <c r="D15769">
        <v>24600</v>
      </c>
      <c r="E15769">
        <v>176</v>
      </c>
      <c r="F15769">
        <v>8211</v>
      </c>
      <c r="G15769">
        <v>362</v>
      </c>
      <c r="H15769">
        <v>16592</v>
      </c>
      <c r="I15769" s="119" t="s">
        <v>4726</v>
      </c>
      <c r="J15769" s="119" t="s">
        <v>24</v>
      </c>
      <c r="K15769" s="1">
        <v>46255.758941458334</v>
      </c>
      <c r="L15769">
        <v>5</v>
      </c>
      <c r="M15769">
        <v>5</v>
      </c>
      <c r="N15769">
        <v>2</v>
      </c>
      <c r="O15769">
        <v>0</v>
      </c>
      <c r="P15769" s="119" t="s">
        <v>20254</v>
      </c>
    </row>
    <row r="15770" spans="1:16" x14ac:dyDescent="0.25">
      <c r="A15770">
        <v>32265</v>
      </c>
      <c r="B15770" s="119" t="s">
        <v>9668</v>
      </c>
      <c r="C15770">
        <v>78</v>
      </c>
      <c r="D15770">
        <v>24618</v>
      </c>
      <c r="E15770">
        <v>208</v>
      </c>
      <c r="F15770">
        <v>4207</v>
      </c>
      <c r="G15770">
        <v>387</v>
      </c>
      <c r="H15770">
        <v>16494</v>
      </c>
      <c r="I15770" s="119" t="s">
        <v>4726</v>
      </c>
      <c r="J15770" s="119" t="s">
        <v>24</v>
      </c>
      <c r="K15770" s="1">
        <v>46255.758941458334</v>
      </c>
      <c r="L15770">
        <v>2</v>
      </c>
      <c r="M15770">
        <v>8</v>
      </c>
      <c r="N15770">
        <v>1</v>
      </c>
      <c r="O15770">
        <v>0</v>
      </c>
      <c r="P15770" s="119" t="s">
        <v>20254</v>
      </c>
    </row>
    <row r="15771" spans="1:16" x14ac:dyDescent="0.25">
      <c r="A15771">
        <v>32266</v>
      </c>
      <c r="B15771" s="119" t="s">
        <v>9669</v>
      </c>
      <c r="C15771">
        <v>80</v>
      </c>
      <c r="D15771">
        <v>24561</v>
      </c>
      <c r="E15771">
        <v>321</v>
      </c>
      <c r="F15771">
        <v>3146</v>
      </c>
      <c r="G15771">
        <v>140</v>
      </c>
      <c r="H15771">
        <v>16969</v>
      </c>
      <c r="I15771" s="119" t="s">
        <v>4726</v>
      </c>
      <c r="J15771" s="119" t="s">
        <v>24</v>
      </c>
      <c r="K15771" s="1">
        <v>46255.758941458334</v>
      </c>
      <c r="L15771">
        <v>3</v>
      </c>
      <c r="M15771">
        <v>12</v>
      </c>
      <c r="N15771">
        <v>2</v>
      </c>
      <c r="O15771">
        <v>5</v>
      </c>
      <c r="P15771" s="119" t="s">
        <v>20254</v>
      </c>
    </row>
    <row r="15772" spans="1:16" x14ac:dyDescent="0.25">
      <c r="A15772">
        <v>32267</v>
      </c>
      <c r="B15772" s="119" t="s">
        <v>9670</v>
      </c>
      <c r="C15772">
        <v>62</v>
      </c>
      <c r="D15772">
        <v>24570</v>
      </c>
      <c r="E15772">
        <v>63</v>
      </c>
      <c r="F15772">
        <v>52396</v>
      </c>
      <c r="G15772">
        <v>12</v>
      </c>
      <c r="H15772">
        <v>112395</v>
      </c>
      <c r="I15772" s="119" t="s">
        <v>4726</v>
      </c>
      <c r="J15772" s="119" t="s">
        <v>24</v>
      </c>
      <c r="K15772" s="1">
        <v>46255.758941458334</v>
      </c>
      <c r="L15772">
        <v>1</v>
      </c>
      <c r="M15772">
        <v>2</v>
      </c>
      <c r="N15772">
        <v>1</v>
      </c>
      <c r="O15772">
        <v>0</v>
      </c>
      <c r="P15772" s="119" t="s">
        <v>20254</v>
      </c>
    </row>
    <row r="15773" spans="1:16" x14ac:dyDescent="0.25">
      <c r="A15773">
        <v>32268</v>
      </c>
      <c r="B15773" s="119" t="s">
        <v>9671</v>
      </c>
      <c r="C15773">
        <v>70</v>
      </c>
      <c r="D15773">
        <v>24600</v>
      </c>
      <c r="E15773">
        <v>306</v>
      </c>
      <c r="F15773">
        <v>1875</v>
      </c>
      <c r="G15773">
        <v>148</v>
      </c>
      <c r="H15773">
        <v>8883</v>
      </c>
      <c r="I15773" s="119" t="s">
        <v>4726</v>
      </c>
      <c r="J15773" s="119" t="s">
        <v>24</v>
      </c>
      <c r="K15773" s="1">
        <v>46255.758941458334</v>
      </c>
      <c r="L15773">
        <v>3</v>
      </c>
      <c r="M15773">
        <v>5</v>
      </c>
      <c r="N15773">
        <v>1</v>
      </c>
      <c r="O15773">
        <v>0</v>
      </c>
      <c r="P15773" s="119" t="s">
        <v>20254</v>
      </c>
    </row>
    <row r="15774" spans="1:16" x14ac:dyDescent="0.25">
      <c r="A15774">
        <v>32269</v>
      </c>
      <c r="B15774" s="119" t="s">
        <v>9672</v>
      </c>
      <c r="C15774">
        <v>78</v>
      </c>
      <c r="D15774">
        <v>24618</v>
      </c>
      <c r="E15774">
        <v>36</v>
      </c>
      <c r="F15774">
        <v>3610</v>
      </c>
      <c r="G15774">
        <v>163</v>
      </c>
      <c r="H15774">
        <v>8500</v>
      </c>
      <c r="I15774" s="119" t="s">
        <v>4726</v>
      </c>
      <c r="J15774" s="119" t="s">
        <v>24</v>
      </c>
      <c r="K15774" s="1">
        <v>46255.758941458334</v>
      </c>
      <c r="L15774">
        <v>3</v>
      </c>
      <c r="M15774">
        <v>4</v>
      </c>
      <c r="N15774">
        <v>2</v>
      </c>
      <c r="O15774">
        <v>0</v>
      </c>
      <c r="P15774" s="119" t="s">
        <v>20254</v>
      </c>
    </row>
    <row r="15775" spans="1:16" x14ac:dyDescent="0.25">
      <c r="A15775">
        <v>32270</v>
      </c>
      <c r="B15775" s="119" t="s">
        <v>9673</v>
      </c>
      <c r="C15775">
        <v>80</v>
      </c>
      <c r="D15775">
        <v>24561</v>
      </c>
      <c r="E15775">
        <v>392</v>
      </c>
      <c r="F15775">
        <v>3080</v>
      </c>
      <c r="G15775">
        <v>210</v>
      </c>
      <c r="H15775">
        <v>8786</v>
      </c>
      <c r="I15775" s="119" t="s">
        <v>4726</v>
      </c>
      <c r="J15775" s="119" t="s">
        <v>24</v>
      </c>
      <c r="K15775" s="1">
        <v>46255.758941458334</v>
      </c>
      <c r="L15775">
        <v>4</v>
      </c>
      <c r="M15775">
        <v>12</v>
      </c>
      <c r="N15775">
        <v>2</v>
      </c>
      <c r="O15775">
        <v>2</v>
      </c>
      <c r="P15775" s="119" t="s">
        <v>20254</v>
      </c>
    </row>
    <row r="15776" spans="1:16" x14ac:dyDescent="0.25">
      <c r="A15776">
        <v>32271</v>
      </c>
      <c r="B15776" s="119" t="s">
        <v>9674</v>
      </c>
      <c r="C15776">
        <v>62</v>
      </c>
      <c r="D15776">
        <v>24570</v>
      </c>
      <c r="E15776">
        <v>866</v>
      </c>
      <c r="F15776">
        <v>130216</v>
      </c>
      <c r="G15776">
        <v>3</v>
      </c>
      <c r="H15776">
        <v>1140099</v>
      </c>
      <c r="I15776" s="119" t="s">
        <v>4726</v>
      </c>
      <c r="J15776" s="119" t="s">
        <v>24</v>
      </c>
      <c r="K15776" s="1">
        <v>46255.758941458334</v>
      </c>
      <c r="L15776">
        <v>0</v>
      </c>
      <c r="M15776">
        <v>0</v>
      </c>
      <c r="N15776">
        <v>0</v>
      </c>
      <c r="O15776">
        <v>0</v>
      </c>
      <c r="P15776" s="119" t="s">
        <v>20254</v>
      </c>
    </row>
    <row r="15777" spans="1:16" x14ac:dyDescent="0.25">
      <c r="A15777">
        <v>32272</v>
      </c>
      <c r="B15777" s="119" t="s">
        <v>9675</v>
      </c>
      <c r="C15777">
        <v>70</v>
      </c>
      <c r="D15777">
        <v>24600</v>
      </c>
      <c r="E15777">
        <v>141</v>
      </c>
      <c r="F15777">
        <v>2584</v>
      </c>
      <c r="G15777">
        <v>158</v>
      </c>
      <c r="H15777">
        <v>14186</v>
      </c>
      <c r="I15777" s="119" t="s">
        <v>4726</v>
      </c>
      <c r="J15777" s="119" t="s">
        <v>24</v>
      </c>
      <c r="K15777" s="1">
        <v>46255.758941458334</v>
      </c>
      <c r="L15777">
        <v>2</v>
      </c>
      <c r="M15777">
        <v>1</v>
      </c>
      <c r="N15777">
        <v>0</v>
      </c>
      <c r="O15777">
        <v>0</v>
      </c>
      <c r="P15777" s="119" t="s">
        <v>20254</v>
      </c>
    </row>
    <row r="15778" spans="1:16" x14ac:dyDescent="0.25">
      <c r="A15778">
        <v>32273</v>
      </c>
      <c r="B15778" s="119" t="s">
        <v>9676</v>
      </c>
      <c r="C15778">
        <v>78</v>
      </c>
      <c r="D15778">
        <v>24618</v>
      </c>
      <c r="E15778">
        <v>1104</v>
      </c>
      <c r="F15778">
        <v>3417</v>
      </c>
      <c r="G15778">
        <v>1427</v>
      </c>
      <c r="H15778">
        <v>9437</v>
      </c>
      <c r="I15778" s="119" t="s">
        <v>4726</v>
      </c>
      <c r="J15778" s="119" t="s">
        <v>24</v>
      </c>
      <c r="K15778" s="1">
        <v>46255.758941458334</v>
      </c>
      <c r="L15778">
        <v>258</v>
      </c>
      <c r="M15778">
        <v>17</v>
      </c>
      <c r="N15778">
        <v>1</v>
      </c>
      <c r="O15778">
        <v>2</v>
      </c>
      <c r="P15778" s="119" t="s">
        <v>20254</v>
      </c>
    </row>
    <row r="15779" spans="1:16" x14ac:dyDescent="0.25">
      <c r="A15779">
        <v>32274</v>
      </c>
      <c r="B15779" s="119" t="s">
        <v>9677</v>
      </c>
      <c r="C15779">
        <v>80</v>
      </c>
      <c r="D15779">
        <v>24561</v>
      </c>
      <c r="E15779">
        <v>503</v>
      </c>
      <c r="F15779">
        <v>3678</v>
      </c>
      <c r="G15779">
        <v>453</v>
      </c>
      <c r="H15779">
        <v>9288</v>
      </c>
      <c r="I15779" s="119" t="s">
        <v>4726</v>
      </c>
      <c r="J15779" s="119" t="s">
        <v>24</v>
      </c>
      <c r="K15779" s="1">
        <v>46255.758941458334</v>
      </c>
      <c r="L15779">
        <v>53</v>
      </c>
      <c r="M15779">
        <v>26</v>
      </c>
      <c r="N15779">
        <v>8</v>
      </c>
      <c r="O15779">
        <v>1</v>
      </c>
      <c r="P15779" s="119" t="s">
        <v>20254</v>
      </c>
    </row>
    <row r="15780" spans="1:16" x14ac:dyDescent="0.25">
      <c r="A15780">
        <v>32275</v>
      </c>
      <c r="B15780" s="119" t="s">
        <v>9678</v>
      </c>
      <c r="C15780">
        <v>62</v>
      </c>
      <c r="D15780">
        <v>24570</v>
      </c>
      <c r="E15780">
        <v>70</v>
      </c>
      <c r="F15780">
        <v>22514</v>
      </c>
      <c r="G15780">
        <v>20</v>
      </c>
      <c r="H15780">
        <v>78560</v>
      </c>
      <c r="I15780" s="119" t="s">
        <v>4726</v>
      </c>
      <c r="J15780" s="119" t="s">
        <v>24</v>
      </c>
      <c r="K15780" s="1">
        <v>46255.758941458334</v>
      </c>
      <c r="L15780">
        <v>0</v>
      </c>
      <c r="M15780">
        <v>0</v>
      </c>
      <c r="N15780">
        <v>0</v>
      </c>
      <c r="O15780">
        <v>0</v>
      </c>
      <c r="P15780" s="119" t="s">
        <v>20254</v>
      </c>
    </row>
    <row r="15781" spans="1:16" x14ac:dyDescent="0.25">
      <c r="A15781">
        <v>32276</v>
      </c>
      <c r="B15781" s="119" t="s">
        <v>9679</v>
      </c>
      <c r="C15781">
        <v>70</v>
      </c>
      <c r="D15781">
        <v>24600</v>
      </c>
      <c r="E15781">
        <v>93</v>
      </c>
      <c r="F15781">
        <v>1925</v>
      </c>
      <c r="G15781">
        <v>279</v>
      </c>
      <c r="H15781">
        <v>8999</v>
      </c>
      <c r="I15781" s="119" t="s">
        <v>4726</v>
      </c>
      <c r="J15781" s="119" t="s">
        <v>24</v>
      </c>
      <c r="K15781" s="1">
        <v>46255.758941458334</v>
      </c>
      <c r="L15781">
        <v>16</v>
      </c>
      <c r="M15781">
        <v>3</v>
      </c>
      <c r="N15781">
        <v>2</v>
      </c>
      <c r="O15781">
        <v>1</v>
      </c>
      <c r="P15781" s="119" t="s">
        <v>20254</v>
      </c>
    </row>
    <row r="15782" spans="1:16" x14ac:dyDescent="0.25">
      <c r="A15782">
        <v>32277</v>
      </c>
      <c r="B15782" s="119" t="s">
        <v>9680</v>
      </c>
      <c r="C15782">
        <v>78</v>
      </c>
      <c r="D15782">
        <v>24618</v>
      </c>
      <c r="E15782">
        <v>139</v>
      </c>
      <c r="F15782">
        <v>3422</v>
      </c>
      <c r="G15782">
        <v>225</v>
      </c>
      <c r="H15782">
        <v>9999</v>
      </c>
      <c r="I15782" s="119" t="s">
        <v>4726</v>
      </c>
      <c r="J15782" s="119" t="s">
        <v>24</v>
      </c>
      <c r="K15782" s="1">
        <v>46255.758941458334</v>
      </c>
      <c r="L15782">
        <v>1</v>
      </c>
      <c r="M15782">
        <v>11</v>
      </c>
      <c r="N15782">
        <v>0</v>
      </c>
      <c r="O15782">
        <v>0</v>
      </c>
      <c r="P15782" s="119" t="s">
        <v>20254</v>
      </c>
    </row>
    <row r="15783" spans="1:16" x14ac:dyDescent="0.25">
      <c r="A15783">
        <v>32278</v>
      </c>
      <c r="B15783" s="119" t="s">
        <v>9681</v>
      </c>
      <c r="C15783">
        <v>80</v>
      </c>
      <c r="D15783">
        <v>24561</v>
      </c>
      <c r="E15783">
        <v>376</v>
      </c>
      <c r="F15783">
        <v>3119</v>
      </c>
      <c r="G15783">
        <v>153</v>
      </c>
      <c r="H15783">
        <v>9500</v>
      </c>
      <c r="I15783" s="119" t="s">
        <v>4726</v>
      </c>
      <c r="J15783" s="119" t="s">
        <v>24</v>
      </c>
      <c r="K15783" s="1">
        <v>46255.758941458334</v>
      </c>
      <c r="L15783">
        <v>4</v>
      </c>
      <c r="M15783">
        <v>10</v>
      </c>
      <c r="N15783">
        <v>2</v>
      </c>
      <c r="O15783">
        <v>1</v>
      </c>
      <c r="P15783" s="119" t="s">
        <v>20254</v>
      </c>
    </row>
    <row r="15784" spans="1:16" x14ac:dyDescent="0.25">
      <c r="A15784">
        <v>32279</v>
      </c>
      <c r="B15784" s="119" t="s">
        <v>9682</v>
      </c>
      <c r="C15784">
        <v>62</v>
      </c>
      <c r="D15784">
        <v>24570</v>
      </c>
      <c r="E15784">
        <v>40</v>
      </c>
      <c r="F15784">
        <v>77782</v>
      </c>
      <c r="G15784">
        <v>0</v>
      </c>
      <c r="H15784">
        <v>0</v>
      </c>
      <c r="I15784" s="119" t="s">
        <v>4726</v>
      </c>
      <c r="J15784" s="119" t="s">
        <v>24</v>
      </c>
      <c r="K15784" s="1">
        <v>46255.758941458334</v>
      </c>
      <c r="L15784">
        <v>1</v>
      </c>
      <c r="M15784">
        <v>0</v>
      </c>
      <c r="N15784">
        <v>0</v>
      </c>
      <c r="O15784">
        <v>0</v>
      </c>
      <c r="P15784" s="119" t="s">
        <v>20254</v>
      </c>
    </row>
    <row r="15785" spans="1:16" x14ac:dyDescent="0.25">
      <c r="A15785">
        <v>32280</v>
      </c>
      <c r="B15785" s="119" t="s">
        <v>9683</v>
      </c>
      <c r="C15785">
        <v>70</v>
      </c>
      <c r="D15785">
        <v>24600</v>
      </c>
      <c r="E15785">
        <v>407</v>
      </c>
      <c r="F15785">
        <v>3259</v>
      </c>
      <c r="G15785">
        <v>162</v>
      </c>
      <c r="H15785">
        <v>10992</v>
      </c>
      <c r="I15785" s="119" t="s">
        <v>4726</v>
      </c>
      <c r="J15785" s="119" t="s">
        <v>24</v>
      </c>
      <c r="K15785" s="1">
        <v>46255.758941458334</v>
      </c>
      <c r="L15785">
        <v>9</v>
      </c>
      <c r="M15785">
        <v>7</v>
      </c>
      <c r="N15785">
        <v>1</v>
      </c>
      <c r="O15785">
        <v>1</v>
      </c>
      <c r="P15785" s="119" t="s">
        <v>20254</v>
      </c>
    </row>
    <row r="15786" spans="1:16" x14ac:dyDescent="0.25">
      <c r="A15786">
        <v>32281</v>
      </c>
      <c r="B15786" s="119" t="s">
        <v>9684</v>
      </c>
      <c r="C15786">
        <v>78</v>
      </c>
      <c r="D15786">
        <v>24618</v>
      </c>
      <c r="E15786">
        <v>749</v>
      </c>
      <c r="F15786">
        <v>4123</v>
      </c>
      <c r="G15786">
        <v>183</v>
      </c>
      <c r="H15786">
        <v>10867</v>
      </c>
      <c r="I15786" s="119" t="s">
        <v>4726</v>
      </c>
      <c r="J15786" s="119" t="s">
        <v>24</v>
      </c>
      <c r="K15786" s="1">
        <v>46255.758941458334</v>
      </c>
      <c r="L15786">
        <v>6</v>
      </c>
      <c r="M15786">
        <v>9</v>
      </c>
      <c r="N15786">
        <v>0</v>
      </c>
      <c r="O15786">
        <v>0</v>
      </c>
      <c r="P15786" s="119" t="s">
        <v>20254</v>
      </c>
    </row>
    <row r="15787" spans="1:16" x14ac:dyDescent="0.25">
      <c r="A15787">
        <v>32282</v>
      </c>
      <c r="B15787" s="119" t="s">
        <v>9685</v>
      </c>
      <c r="C15787">
        <v>80</v>
      </c>
      <c r="D15787">
        <v>24561</v>
      </c>
      <c r="E15787">
        <v>178</v>
      </c>
      <c r="F15787">
        <v>5030</v>
      </c>
      <c r="G15787">
        <v>198</v>
      </c>
      <c r="H15787">
        <v>10776</v>
      </c>
      <c r="I15787" s="119" t="s">
        <v>4726</v>
      </c>
      <c r="J15787" s="119" t="s">
        <v>24</v>
      </c>
      <c r="K15787" s="1">
        <v>46255.758941458334</v>
      </c>
      <c r="L15787">
        <v>6</v>
      </c>
      <c r="M15787">
        <v>19</v>
      </c>
      <c r="N15787">
        <v>0</v>
      </c>
      <c r="O15787">
        <v>4</v>
      </c>
      <c r="P15787" s="119" t="s">
        <v>20254</v>
      </c>
    </row>
    <row r="15788" spans="1:16" x14ac:dyDescent="0.25">
      <c r="A15788">
        <v>32283</v>
      </c>
      <c r="B15788" s="119" t="s">
        <v>9686</v>
      </c>
      <c r="C15788">
        <v>62</v>
      </c>
      <c r="D15788">
        <v>24570</v>
      </c>
      <c r="E15788">
        <v>178</v>
      </c>
      <c r="F15788">
        <v>69997</v>
      </c>
      <c r="G15788">
        <v>17</v>
      </c>
      <c r="H15788">
        <v>147495</v>
      </c>
      <c r="I15788" s="119" t="s">
        <v>4726</v>
      </c>
      <c r="J15788" s="119" t="s">
        <v>24</v>
      </c>
      <c r="K15788" s="1">
        <v>46255.758941458334</v>
      </c>
      <c r="L15788">
        <v>0</v>
      </c>
      <c r="M15788">
        <v>1</v>
      </c>
      <c r="N15788">
        <v>0</v>
      </c>
      <c r="O15788">
        <v>0</v>
      </c>
      <c r="P15788" s="119" t="s">
        <v>20254</v>
      </c>
    </row>
    <row r="15789" spans="1:16" x14ac:dyDescent="0.25">
      <c r="A15789">
        <v>32284</v>
      </c>
      <c r="B15789" s="119" t="s">
        <v>9687</v>
      </c>
      <c r="C15789">
        <v>70</v>
      </c>
      <c r="D15789">
        <v>24600</v>
      </c>
      <c r="E15789">
        <v>179</v>
      </c>
      <c r="F15789">
        <v>5073</v>
      </c>
      <c r="G15789">
        <v>235</v>
      </c>
      <c r="H15789">
        <v>9546</v>
      </c>
      <c r="I15789" s="119" t="s">
        <v>4726</v>
      </c>
      <c r="J15789" s="119" t="s">
        <v>24</v>
      </c>
      <c r="K15789" s="1">
        <v>46255.758941458334</v>
      </c>
      <c r="L15789">
        <v>2</v>
      </c>
      <c r="M15789">
        <v>10</v>
      </c>
      <c r="N15789">
        <v>1</v>
      </c>
      <c r="O15789">
        <v>1</v>
      </c>
      <c r="P15789" s="119" t="s">
        <v>20254</v>
      </c>
    </row>
    <row r="15790" spans="1:16" x14ac:dyDescent="0.25">
      <c r="A15790">
        <v>32285</v>
      </c>
      <c r="B15790" s="119" t="s">
        <v>9688</v>
      </c>
      <c r="C15790">
        <v>78</v>
      </c>
      <c r="D15790">
        <v>24618</v>
      </c>
      <c r="E15790">
        <v>304</v>
      </c>
      <c r="F15790">
        <v>3421</v>
      </c>
      <c r="G15790">
        <v>78</v>
      </c>
      <c r="H15790">
        <v>9647</v>
      </c>
      <c r="I15790" s="119" t="s">
        <v>4726</v>
      </c>
      <c r="J15790" s="119" t="s">
        <v>24</v>
      </c>
      <c r="K15790" s="1">
        <v>46255.758941458334</v>
      </c>
      <c r="L15790">
        <v>3</v>
      </c>
      <c r="M15790">
        <v>4</v>
      </c>
      <c r="N15790">
        <v>1</v>
      </c>
      <c r="O15790">
        <v>2</v>
      </c>
      <c r="P15790" s="119" t="s">
        <v>20254</v>
      </c>
    </row>
    <row r="15791" spans="1:16" x14ac:dyDescent="0.25">
      <c r="A15791">
        <v>32286</v>
      </c>
      <c r="B15791" s="119" t="s">
        <v>9689</v>
      </c>
      <c r="C15791">
        <v>80</v>
      </c>
      <c r="D15791">
        <v>24561</v>
      </c>
      <c r="E15791">
        <v>638</v>
      </c>
      <c r="F15791">
        <v>3671</v>
      </c>
      <c r="G15791">
        <v>227</v>
      </c>
      <c r="H15791">
        <v>9555</v>
      </c>
      <c r="I15791" s="119" t="s">
        <v>4726</v>
      </c>
      <c r="J15791" s="119" t="s">
        <v>24</v>
      </c>
      <c r="K15791" s="1">
        <v>46255.758941458334</v>
      </c>
      <c r="L15791">
        <v>31</v>
      </c>
      <c r="M15791">
        <v>13</v>
      </c>
      <c r="N15791">
        <v>2</v>
      </c>
      <c r="O15791">
        <v>1</v>
      </c>
      <c r="P15791" s="119" t="s">
        <v>20254</v>
      </c>
    </row>
    <row r="15792" spans="1:16" x14ac:dyDescent="0.25">
      <c r="A15792">
        <v>32287</v>
      </c>
      <c r="B15792" s="119" t="s">
        <v>9690</v>
      </c>
      <c r="C15792">
        <v>62</v>
      </c>
      <c r="D15792">
        <v>24570</v>
      </c>
      <c r="E15792">
        <v>59</v>
      </c>
      <c r="F15792">
        <v>27160</v>
      </c>
      <c r="G15792">
        <v>21</v>
      </c>
      <c r="H15792">
        <v>80568</v>
      </c>
      <c r="I15792" s="119" t="s">
        <v>4726</v>
      </c>
      <c r="J15792" s="119" t="s">
        <v>24</v>
      </c>
      <c r="K15792" s="1">
        <v>46255.758941458334</v>
      </c>
      <c r="L15792">
        <v>0</v>
      </c>
      <c r="M15792">
        <v>3</v>
      </c>
      <c r="N15792">
        <v>0</v>
      </c>
      <c r="O15792">
        <v>0</v>
      </c>
      <c r="P15792" s="119" t="s">
        <v>20254</v>
      </c>
    </row>
    <row r="15793" spans="1:16" x14ac:dyDescent="0.25">
      <c r="A15793">
        <v>32288</v>
      </c>
      <c r="B15793" s="119" t="s">
        <v>9690</v>
      </c>
      <c r="C15793">
        <v>70</v>
      </c>
      <c r="D15793">
        <v>24600</v>
      </c>
      <c r="E15793">
        <v>335</v>
      </c>
      <c r="F15793">
        <v>1603</v>
      </c>
      <c r="G15793">
        <v>260</v>
      </c>
      <c r="H15793">
        <v>6572</v>
      </c>
      <c r="I15793" s="119" t="s">
        <v>4726</v>
      </c>
      <c r="J15793" s="119" t="s">
        <v>24</v>
      </c>
      <c r="K15793" s="1">
        <v>46255.758941458334</v>
      </c>
      <c r="L15793">
        <v>330</v>
      </c>
      <c r="M15793">
        <v>1</v>
      </c>
      <c r="N15793">
        <v>0</v>
      </c>
      <c r="O15793">
        <v>1</v>
      </c>
      <c r="P15793" s="119" t="s">
        <v>20254</v>
      </c>
    </row>
    <row r="15794" spans="1:16" x14ac:dyDescent="0.25">
      <c r="A15794">
        <v>32289</v>
      </c>
      <c r="B15794" s="119" t="s">
        <v>9690</v>
      </c>
      <c r="C15794">
        <v>78</v>
      </c>
      <c r="D15794">
        <v>24618</v>
      </c>
      <c r="E15794">
        <v>686</v>
      </c>
      <c r="F15794">
        <v>2582</v>
      </c>
      <c r="G15794">
        <v>241</v>
      </c>
      <c r="H15794">
        <v>4995</v>
      </c>
      <c r="I15794" s="119" t="s">
        <v>4726</v>
      </c>
      <c r="J15794" s="119" t="s">
        <v>24</v>
      </c>
      <c r="K15794" s="1">
        <v>46255.758941458334</v>
      </c>
      <c r="L15794">
        <v>86</v>
      </c>
      <c r="M15794">
        <v>3</v>
      </c>
      <c r="N15794">
        <v>0</v>
      </c>
      <c r="O15794">
        <v>0</v>
      </c>
      <c r="P15794" s="119" t="s">
        <v>20254</v>
      </c>
    </row>
    <row r="15795" spans="1:16" x14ac:dyDescent="0.25">
      <c r="A15795">
        <v>32290</v>
      </c>
      <c r="B15795" s="119" t="s">
        <v>9690</v>
      </c>
      <c r="C15795">
        <v>80</v>
      </c>
      <c r="D15795">
        <v>24561</v>
      </c>
      <c r="E15795">
        <v>687</v>
      </c>
      <c r="F15795">
        <v>1803</v>
      </c>
      <c r="G15795">
        <v>277</v>
      </c>
      <c r="H15795">
        <v>5604</v>
      </c>
      <c r="I15795" s="119" t="s">
        <v>4726</v>
      </c>
      <c r="J15795" s="119" t="s">
        <v>24</v>
      </c>
      <c r="K15795" s="1">
        <v>46255.758941458334</v>
      </c>
      <c r="L15795">
        <v>336</v>
      </c>
      <c r="M15795">
        <v>6</v>
      </c>
      <c r="N15795">
        <v>2</v>
      </c>
      <c r="O15795">
        <v>1</v>
      </c>
      <c r="P15795" s="119" t="s">
        <v>20254</v>
      </c>
    </row>
    <row r="15796" spans="1:16" x14ac:dyDescent="0.25">
      <c r="A15796">
        <v>32291</v>
      </c>
      <c r="B15796" s="119" t="s">
        <v>9691</v>
      </c>
      <c r="C15796">
        <v>62</v>
      </c>
      <c r="D15796">
        <v>24570</v>
      </c>
      <c r="E15796">
        <v>142</v>
      </c>
      <c r="F15796">
        <v>100026</v>
      </c>
      <c r="G15796">
        <v>6</v>
      </c>
      <c r="H15796">
        <v>799099</v>
      </c>
      <c r="I15796" s="119" t="s">
        <v>4726</v>
      </c>
      <c r="J15796" s="119" t="s">
        <v>24</v>
      </c>
      <c r="K15796" s="1">
        <v>46255.758941458334</v>
      </c>
      <c r="L15796">
        <v>0</v>
      </c>
      <c r="M15796">
        <v>1</v>
      </c>
      <c r="N15796">
        <v>0</v>
      </c>
      <c r="O15796">
        <v>0</v>
      </c>
      <c r="P15796" s="119" t="s">
        <v>20254</v>
      </c>
    </row>
    <row r="15797" spans="1:16" x14ac:dyDescent="0.25">
      <c r="A15797">
        <v>32292</v>
      </c>
      <c r="B15797" s="119" t="s">
        <v>9691</v>
      </c>
      <c r="C15797">
        <v>70</v>
      </c>
      <c r="D15797">
        <v>24600</v>
      </c>
      <c r="E15797">
        <v>68</v>
      </c>
      <c r="F15797">
        <v>2365</v>
      </c>
      <c r="G15797">
        <v>349</v>
      </c>
      <c r="H15797">
        <v>8541</v>
      </c>
      <c r="I15797" s="119" t="s">
        <v>4726</v>
      </c>
      <c r="J15797" s="119" t="s">
        <v>24</v>
      </c>
      <c r="K15797" s="1">
        <v>46255.758941458334</v>
      </c>
      <c r="L15797">
        <v>4</v>
      </c>
      <c r="M15797">
        <v>6</v>
      </c>
      <c r="N15797">
        <v>0</v>
      </c>
      <c r="O15797">
        <v>0</v>
      </c>
      <c r="P15797" s="119" t="s">
        <v>20254</v>
      </c>
    </row>
    <row r="15798" spans="1:16" x14ac:dyDescent="0.25">
      <c r="A15798">
        <v>32293</v>
      </c>
      <c r="B15798" s="119" t="s">
        <v>9691</v>
      </c>
      <c r="C15798">
        <v>78</v>
      </c>
      <c r="D15798">
        <v>24618</v>
      </c>
      <c r="E15798">
        <v>468</v>
      </c>
      <c r="F15798">
        <v>2303</v>
      </c>
      <c r="G15798">
        <v>298</v>
      </c>
      <c r="H15798">
        <v>6000</v>
      </c>
      <c r="I15798" s="119" t="s">
        <v>4726</v>
      </c>
      <c r="J15798" s="119" t="s">
        <v>24</v>
      </c>
      <c r="K15798" s="1">
        <v>46255.758941458334</v>
      </c>
      <c r="L15798">
        <v>435</v>
      </c>
      <c r="M15798">
        <v>4</v>
      </c>
      <c r="N15798">
        <v>16</v>
      </c>
      <c r="O15798">
        <v>1</v>
      </c>
      <c r="P15798" s="119" t="s">
        <v>20254</v>
      </c>
    </row>
    <row r="15799" spans="1:16" x14ac:dyDescent="0.25">
      <c r="A15799">
        <v>32294</v>
      </c>
      <c r="B15799" s="119" t="s">
        <v>9691</v>
      </c>
      <c r="C15799">
        <v>80</v>
      </c>
      <c r="D15799">
        <v>24561</v>
      </c>
      <c r="E15799">
        <v>684</v>
      </c>
      <c r="F15799">
        <v>2398</v>
      </c>
      <c r="G15799">
        <v>221</v>
      </c>
      <c r="H15799">
        <v>7269</v>
      </c>
      <c r="I15799" s="119" t="s">
        <v>4726</v>
      </c>
      <c r="J15799" s="119" t="s">
        <v>24</v>
      </c>
      <c r="K15799" s="1">
        <v>46255.758941458334</v>
      </c>
      <c r="L15799">
        <v>6</v>
      </c>
      <c r="M15799">
        <v>10</v>
      </c>
      <c r="N15799">
        <v>5</v>
      </c>
      <c r="O15799">
        <v>2</v>
      </c>
      <c r="P15799" s="119" t="s">
        <v>20254</v>
      </c>
    </row>
    <row r="15800" spans="1:16" x14ac:dyDescent="0.25">
      <c r="A15800">
        <v>32295</v>
      </c>
      <c r="B15800" s="119" t="s">
        <v>9692</v>
      </c>
      <c r="C15800">
        <v>62</v>
      </c>
      <c r="D15800">
        <v>24570</v>
      </c>
      <c r="E15800">
        <v>117</v>
      </c>
      <c r="F15800">
        <v>120502</v>
      </c>
      <c r="G15800">
        <v>27</v>
      </c>
      <c r="H15800">
        <v>240420</v>
      </c>
      <c r="I15800" s="119" t="s">
        <v>4726</v>
      </c>
      <c r="J15800" s="119" t="s">
        <v>24</v>
      </c>
      <c r="K15800" s="1">
        <v>46255.758941458334</v>
      </c>
      <c r="L15800">
        <v>0</v>
      </c>
      <c r="M15800">
        <v>0</v>
      </c>
      <c r="N15800">
        <v>0</v>
      </c>
      <c r="O15800">
        <v>0</v>
      </c>
      <c r="P15800" s="119" t="s">
        <v>20254</v>
      </c>
    </row>
    <row r="15801" spans="1:16" x14ac:dyDescent="0.25">
      <c r="A15801">
        <v>32296</v>
      </c>
      <c r="B15801" s="119" t="s">
        <v>9693</v>
      </c>
      <c r="C15801">
        <v>70</v>
      </c>
      <c r="D15801">
        <v>24600</v>
      </c>
      <c r="E15801">
        <v>117</v>
      </c>
      <c r="F15801">
        <v>2508</v>
      </c>
      <c r="G15801">
        <v>195</v>
      </c>
      <c r="H15801">
        <v>9916</v>
      </c>
      <c r="I15801" s="119" t="s">
        <v>4726</v>
      </c>
      <c r="J15801" s="119" t="s">
        <v>24</v>
      </c>
      <c r="K15801" s="1">
        <v>46255.758941458334</v>
      </c>
      <c r="L15801">
        <v>2</v>
      </c>
      <c r="M15801">
        <v>5</v>
      </c>
      <c r="N15801">
        <v>0</v>
      </c>
      <c r="O15801">
        <v>0</v>
      </c>
      <c r="P15801" s="119" t="s">
        <v>20254</v>
      </c>
    </row>
    <row r="15802" spans="1:16" x14ac:dyDescent="0.25">
      <c r="A15802">
        <v>32297</v>
      </c>
      <c r="B15802" s="119" t="s">
        <v>9694</v>
      </c>
      <c r="C15802">
        <v>78</v>
      </c>
      <c r="D15802">
        <v>24618</v>
      </c>
      <c r="E15802">
        <v>73</v>
      </c>
      <c r="F15802">
        <v>4326</v>
      </c>
      <c r="G15802">
        <v>222</v>
      </c>
      <c r="H15802">
        <v>10017</v>
      </c>
      <c r="I15802" s="119" t="s">
        <v>4726</v>
      </c>
      <c r="J15802" s="119" t="s">
        <v>24</v>
      </c>
      <c r="K15802" s="1">
        <v>46255.758941458334</v>
      </c>
      <c r="L15802">
        <v>23</v>
      </c>
      <c r="M15802">
        <v>8</v>
      </c>
      <c r="N15802">
        <v>1</v>
      </c>
      <c r="O15802">
        <v>1</v>
      </c>
      <c r="P15802" s="119" t="s">
        <v>20254</v>
      </c>
    </row>
    <row r="15803" spans="1:16" x14ac:dyDescent="0.25">
      <c r="A15803">
        <v>32298</v>
      </c>
      <c r="B15803" s="119" t="s">
        <v>9695</v>
      </c>
      <c r="C15803">
        <v>80</v>
      </c>
      <c r="D15803">
        <v>24561</v>
      </c>
      <c r="E15803">
        <v>22</v>
      </c>
      <c r="F15803">
        <v>3423</v>
      </c>
      <c r="G15803">
        <v>351</v>
      </c>
      <c r="H15803">
        <v>10016</v>
      </c>
      <c r="I15803" s="119" t="s">
        <v>4726</v>
      </c>
      <c r="J15803" s="119" t="s">
        <v>24</v>
      </c>
      <c r="K15803" s="1">
        <v>46255.758941458334</v>
      </c>
      <c r="L15803">
        <v>6</v>
      </c>
      <c r="M15803">
        <v>14</v>
      </c>
      <c r="N15803">
        <v>2</v>
      </c>
      <c r="O15803">
        <v>3</v>
      </c>
      <c r="P15803" s="119" t="s">
        <v>20254</v>
      </c>
    </row>
    <row r="15804" spans="1:16" x14ac:dyDescent="0.25">
      <c r="A15804">
        <v>32299</v>
      </c>
      <c r="B15804" s="119" t="s">
        <v>9696</v>
      </c>
      <c r="C15804">
        <v>62</v>
      </c>
      <c r="D15804">
        <v>24570</v>
      </c>
      <c r="E15804">
        <v>82</v>
      </c>
      <c r="F15804">
        <v>99571</v>
      </c>
      <c r="G15804">
        <v>13</v>
      </c>
      <c r="H15804">
        <v>189782</v>
      </c>
      <c r="I15804" s="119" t="s">
        <v>4726</v>
      </c>
      <c r="J15804" s="119" t="s">
        <v>24</v>
      </c>
      <c r="K15804" s="1">
        <v>46255.758941458334</v>
      </c>
      <c r="L15804">
        <v>0</v>
      </c>
      <c r="M15804">
        <v>1</v>
      </c>
      <c r="N15804">
        <v>0</v>
      </c>
      <c r="O15804">
        <v>0</v>
      </c>
      <c r="P15804" s="119" t="s">
        <v>20254</v>
      </c>
    </row>
    <row r="15805" spans="1:16" x14ac:dyDescent="0.25">
      <c r="A15805">
        <v>32300</v>
      </c>
      <c r="B15805" s="119" t="s">
        <v>9697</v>
      </c>
      <c r="C15805">
        <v>70</v>
      </c>
      <c r="D15805">
        <v>24600</v>
      </c>
      <c r="E15805">
        <v>64</v>
      </c>
      <c r="F15805">
        <v>1535</v>
      </c>
      <c r="G15805">
        <v>169</v>
      </c>
      <c r="H15805">
        <v>10047</v>
      </c>
      <c r="I15805" s="119" t="s">
        <v>4726</v>
      </c>
      <c r="J15805" s="119" t="s">
        <v>24</v>
      </c>
      <c r="K15805" s="1">
        <v>46255.758941458334</v>
      </c>
      <c r="L15805">
        <v>162</v>
      </c>
      <c r="M15805">
        <v>3</v>
      </c>
      <c r="N15805">
        <v>1</v>
      </c>
      <c r="O15805">
        <v>0</v>
      </c>
      <c r="P15805" s="119" t="s">
        <v>20254</v>
      </c>
    </row>
    <row r="15806" spans="1:16" x14ac:dyDescent="0.25">
      <c r="A15806">
        <v>32301</v>
      </c>
      <c r="B15806" s="119" t="s">
        <v>9698</v>
      </c>
      <c r="C15806">
        <v>78</v>
      </c>
      <c r="D15806">
        <v>24618</v>
      </c>
      <c r="E15806">
        <v>218</v>
      </c>
      <c r="F15806">
        <v>3611</v>
      </c>
      <c r="G15806">
        <v>157</v>
      </c>
      <c r="H15806">
        <v>10300</v>
      </c>
      <c r="I15806" s="119" t="s">
        <v>4726</v>
      </c>
      <c r="J15806" s="119" t="s">
        <v>24</v>
      </c>
      <c r="K15806" s="1">
        <v>46255.758941458334</v>
      </c>
      <c r="L15806">
        <v>5</v>
      </c>
      <c r="M15806">
        <v>6</v>
      </c>
      <c r="N15806">
        <v>3</v>
      </c>
      <c r="O15806">
        <v>1</v>
      </c>
      <c r="P15806" s="119" t="s">
        <v>20254</v>
      </c>
    </row>
    <row r="15807" spans="1:16" x14ac:dyDescent="0.25">
      <c r="A15807">
        <v>32302</v>
      </c>
      <c r="B15807" s="119" t="s">
        <v>9699</v>
      </c>
      <c r="C15807">
        <v>80</v>
      </c>
      <c r="D15807">
        <v>24561</v>
      </c>
      <c r="E15807">
        <v>342</v>
      </c>
      <c r="F15807">
        <v>5036</v>
      </c>
      <c r="G15807">
        <v>339</v>
      </c>
      <c r="H15807">
        <v>9900</v>
      </c>
      <c r="I15807" s="119" t="s">
        <v>4726</v>
      </c>
      <c r="J15807" s="119" t="s">
        <v>24</v>
      </c>
      <c r="K15807" s="1">
        <v>46255.758941458334</v>
      </c>
      <c r="L15807">
        <v>40</v>
      </c>
      <c r="M15807">
        <v>21</v>
      </c>
      <c r="N15807">
        <v>6</v>
      </c>
      <c r="O15807">
        <v>1</v>
      </c>
      <c r="P15807" s="119" t="s">
        <v>20254</v>
      </c>
    </row>
    <row r="15808" spans="1:16" x14ac:dyDescent="0.25">
      <c r="A15808">
        <v>32303</v>
      </c>
      <c r="B15808" s="119" t="s">
        <v>9700</v>
      </c>
      <c r="C15808">
        <v>62</v>
      </c>
      <c r="D15808">
        <v>24570</v>
      </c>
      <c r="E15808">
        <v>98</v>
      </c>
      <c r="F15808">
        <v>17057</v>
      </c>
      <c r="G15808">
        <v>33</v>
      </c>
      <c r="H15808">
        <v>81016</v>
      </c>
      <c r="I15808" s="119" t="s">
        <v>4726</v>
      </c>
      <c r="J15808" s="119" t="s">
        <v>24</v>
      </c>
      <c r="K15808" s="1">
        <v>46255.758941458334</v>
      </c>
      <c r="L15808">
        <v>0</v>
      </c>
      <c r="M15808">
        <v>4</v>
      </c>
      <c r="N15808">
        <v>0</v>
      </c>
      <c r="O15808">
        <v>0</v>
      </c>
      <c r="P15808" s="119" t="s">
        <v>20254</v>
      </c>
    </row>
    <row r="15809" spans="1:16" x14ac:dyDescent="0.25">
      <c r="A15809">
        <v>32304</v>
      </c>
      <c r="B15809" s="119" t="s">
        <v>9701</v>
      </c>
      <c r="C15809">
        <v>70</v>
      </c>
      <c r="D15809">
        <v>24600</v>
      </c>
      <c r="E15809">
        <v>43</v>
      </c>
      <c r="F15809">
        <v>5011</v>
      </c>
      <c r="G15809">
        <v>165</v>
      </c>
      <c r="H15809">
        <v>8983</v>
      </c>
      <c r="I15809" s="119" t="s">
        <v>4726</v>
      </c>
      <c r="J15809" s="119" t="s">
        <v>24</v>
      </c>
      <c r="K15809" s="1">
        <v>46255.758941458334</v>
      </c>
      <c r="L15809">
        <v>0</v>
      </c>
      <c r="M15809">
        <v>10</v>
      </c>
      <c r="N15809">
        <v>0</v>
      </c>
      <c r="O15809">
        <v>0</v>
      </c>
      <c r="P15809" s="119" t="s">
        <v>20254</v>
      </c>
    </row>
    <row r="15810" spans="1:16" x14ac:dyDescent="0.25">
      <c r="A15810">
        <v>32305</v>
      </c>
      <c r="B15810" s="119" t="s">
        <v>9702</v>
      </c>
      <c r="C15810">
        <v>78</v>
      </c>
      <c r="D15810">
        <v>24618</v>
      </c>
      <c r="E15810">
        <v>63</v>
      </c>
      <c r="F15810">
        <v>3805</v>
      </c>
      <c r="G15810">
        <v>202</v>
      </c>
      <c r="H15810">
        <v>8983</v>
      </c>
      <c r="I15810" s="119" t="s">
        <v>4726</v>
      </c>
      <c r="J15810" s="119" t="s">
        <v>24</v>
      </c>
      <c r="K15810" s="1">
        <v>46255.758941458334</v>
      </c>
      <c r="L15810">
        <v>0</v>
      </c>
      <c r="M15810">
        <v>4</v>
      </c>
      <c r="N15810">
        <v>0</v>
      </c>
      <c r="O15810">
        <v>1</v>
      </c>
      <c r="P15810" s="119" t="s">
        <v>20254</v>
      </c>
    </row>
    <row r="15811" spans="1:16" x14ac:dyDescent="0.25">
      <c r="A15811">
        <v>32306</v>
      </c>
      <c r="B15811" s="119" t="s">
        <v>9703</v>
      </c>
      <c r="C15811">
        <v>80</v>
      </c>
      <c r="D15811">
        <v>24561</v>
      </c>
      <c r="E15811">
        <v>417</v>
      </c>
      <c r="F15811">
        <v>2271</v>
      </c>
      <c r="G15811">
        <v>113</v>
      </c>
      <c r="H15811">
        <v>9062</v>
      </c>
      <c r="I15811" s="119" t="s">
        <v>4726</v>
      </c>
      <c r="J15811" s="119" t="s">
        <v>24</v>
      </c>
      <c r="K15811" s="1">
        <v>46255.758941458334</v>
      </c>
      <c r="L15811">
        <v>309</v>
      </c>
      <c r="M15811">
        <v>7</v>
      </c>
      <c r="N15811">
        <v>181</v>
      </c>
      <c r="O15811">
        <v>1</v>
      </c>
      <c r="P15811" s="119" t="s">
        <v>20254</v>
      </c>
    </row>
    <row r="15812" spans="1:16" x14ac:dyDescent="0.25">
      <c r="A15812">
        <v>32307</v>
      </c>
      <c r="B15812" s="119" t="s">
        <v>9704</v>
      </c>
      <c r="C15812">
        <v>62</v>
      </c>
      <c r="D15812">
        <v>24570</v>
      </c>
      <c r="E15812">
        <v>180</v>
      </c>
      <c r="F15812">
        <v>12856</v>
      </c>
      <c r="G15812">
        <v>30</v>
      </c>
      <c r="H15812">
        <v>130040</v>
      </c>
      <c r="I15812" s="119" t="s">
        <v>4726</v>
      </c>
      <c r="J15812" s="119" t="s">
        <v>24</v>
      </c>
      <c r="K15812" s="1">
        <v>46255.758941458334</v>
      </c>
      <c r="L15812">
        <v>0</v>
      </c>
      <c r="M15812">
        <v>0</v>
      </c>
      <c r="N15812">
        <v>0</v>
      </c>
      <c r="O15812">
        <v>0</v>
      </c>
      <c r="P15812" s="119" t="s">
        <v>20254</v>
      </c>
    </row>
    <row r="15813" spans="1:16" x14ac:dyDescent="0.25">
      <c r="A15813">
        <v>32308</v>
      </c>
      <c r="B15813" s="119" t="s">
        <v>9705</v>
      </c>
      <c r="C15813">
        <v>70</v>
      </c>
      <c r="D15813">
        <v>24600</v>
      </c>
      <c r="E15813">
        <v>229</v>
      </c>
      <c r="F15813">
        <v>2205</v>
      </c>
      <c r="G15813">
        <v>186</v>
      </c>
      <c r="H15813">
        <v>9533</v>
      </c>
      <c r="I15813" s="119" t="s">
        <v>4726</v>
      </c>
      <c r="J15813" s="119" t="s">
        <v>24</v>
      </c>
      <c r="K15813" s="1">
        <v>46255.758941458334</v>
      </c>
      <c r="L15813">
        <v>4</v>
      </c>
      <c r="M15813">
        <v>6</v>
      </c>
      <c r="N15813">
        <v>0</v>
      </c>
      <c r="O15813">
        <v>0</v>
      </c>
      <c r="P15813" s="119" t="s">
        <v>20254</v>
      </c>
    </row>
    <row r="15814" spans="1:16" x14ac:dyDescent="0.25">
      <c r="A15814">
        <v>32309</v>
      </c>
      <c r="B15814" s="119" t="s">
        <v>9706</v>
      </c>
      <c r="C15814">
        <v>78</v>
      </c>
      <c r="D15814">
        <v>24618</v>
      </c>
      <c r="E15814">
        <v>172</v>
      </c>
      <c r="F15814">
        <v>3921</v>
      </c>
      <c r="G15814">
        <v>224</v>
      </c>
      <c r="H15814">
        <v>9517</v>
      </c>
      <c r="I15814" s="119" t="s">
        <v>4726</v>
      </c>
      <c r="J15814" s="119" t="s">
        <v>24</v>
      </c>
      <c r="K15814" s="1">
        <v>46255.758941458334</v>
      </c>
      <c r="L15814">
        <v>2</v>
      </c>
      <c r="M15814">
        <v>5</v>
      </c>
      <c r="N15814">
        <v>1</v>
      </c>
      <c r="O15814">
        <v>0</v>
      </c>
      <c r="P15814" s="119" t="s">
        <v>20254</v>
      </c>
    </row>
    <row r="15815" spans="1:16" x14ac:dyDescent="0.25">
      <c r="A15815">
        <v>32310</v>
      </c>
      <c r="B15815" s="119" t="s">
        <v>9707</v>
      </c>
      <c r="C15815">
        <v>80</v>
      </c>
      <c r="D15815">
        <v>24561</v>
      </c>
      <c r="E15815">
        <v>109</v>
      </c>
      <c r="F15815">
        <v>2174</v>
      </c>
      <c r="G15815">
        <v>310</v>
      </c>
      <c r="H15815">
        <v>9517</v>
      </c>
      <c r="I15815" s="119" t="s">
        <v>4726</v>
      </c>
      <c r="J15815" s="119" t="s">
        <v>24</v>
      </c>
      <c r="K15815" s="1">
        <v>46255.758941458334</v>
      </c>
      <c r="L15815">
        <v>16</v>
      </c>
      <c r="M15815">
        <v>10</v>
      </c>
      <c r="N15815">
        <v>2</v>
      </c>
      <c r="O15815">
        <v>0</v>
      </c>
      <c r="P15815" s="119" t="s">
        <v>20254</v>
      </c>
    </row>
    <row r="15816" spans="1:16" x14ac:dyDescent="0.25">
      <c r="A15816">
        <v>32311</v>
      </c>
      <c r="B15816" s="119" t="s">
        <v>9708</v>
      </c>
      <c r="C15816">
        <v>62</v>
      </c>
      <c r="D15816">
        <v>24570</v>
      </c>
      <c r="E15816">
        <v>85</v>
      </c>
      <c r="F15816">
        <v>15033</v>
      </c>
      <c r="G15816">
        <v>3</v>
      </c>
      <c r="H15816">
        <v>52010</v>
      </c>
      <c r="I15816" s="119" t="s">
        <v>4726</v>
      </c>
      <c r="J15816" s="119" t="s">
        <v>24</v>
      </c>
      <c r="K15816" s="1">
        <v>46255.758941458334</v>
      </c>
      <c r="L15816">
        <v>2</v>
      </c>
      <c r="M15816">
        <v>2</v>
      </c>
      <c r="N15816">
        <v>0</v>
      </c>
      <c r="O15816">
        <v>0</v>
      </c>
      <c r="P15816" s="119" t="s">
        <v>20254</v>
      </c>
    </row>
    <row r="15817" spans="1:16" x14ac:dyDescent="0.25">
      <c r="A15817">
        <v>32312</v>
      </c>
      <c r="B15817" s="119" t="s">
        <v>9709</v>
      </c>
      <c r="C15817">
        <v>70</v>
      </c>
      <c r="D15817">
        <v>24600</v>
      </c>
      <c r="E15817">
        <v>113</v>
      </c>
      <c r="F15817">
        <v>1790</v>
      </c>
      <c r="G15817">
        <v>209</v>
      </c>
      <c r="H15817">
        <v>9995</v>
      </c>
      <c r="I15817" s="119" t="s">
        <v>4726</v>
      </c>
      <c r="J15817" s="119" t="s">
        <v>24</v>
      </c>
      <c r="K15817" s="1">
        <v>46255.758941458334</v>
      </c>
      <c r="L15817">
        <v>4</v>
      </c>
      <c r="M15817">
        <v>3</v>
      </c>
      <c r="N15817">
        <v>4</v>
      </c>
      <c r="O15817">
        <v>0</v>
      </c>
      <c r="P15817" s="119" t="s">
        <v>20254</v>
      </c>
    </row>
    <row r="15818" spans="1:16" x14ac:dyDescent="0.25">
      <c r="A15818">
        <v>32313</v>
      </c>
      <c r="B15818" s="119" t="s">
        <v>9710</v>
      </c>
      <c r="C15818">
        <v>78</v>
      </c>
      <c r="D15818">
        <v>24618</v>
      </c>
      <c r="E15818">
        <v>98</v>
      </c>
      <c r="F15818">
        <v>5046</v>
      </c>
      <c r="G15818">
        <v>171</v>
      </c>
      <c r="H15818">
        <v>9642</v>
      </c>
      <c r="I15818" s="119" t="s">
        <v>4726</v>
      </c>
      <c r="J15818" s="119" t="s">
        <v>24</v>
      </c>
      <c r="K15818" s="1">
        <v>46255.758941458334</v>
      </c>
      <c r="L15818">
        <v>2</v>
      </c>
      <c r="M15818">
        <v>0</v>
      </c>
      <c r="N15818">
        <v>0</v>
      </c>
      <c r="O15818">
        <v>0</v>
      </c>
      <c r="P15818" s="119" t="s">
        <v>20254</v>
      </c>
    </row>
    <row r="15819" spans="1:16" x14ac:dyDescent="0.25">
      <c r="A15819">
        <v>32314</v>
      </c>
      <c r="B15819" s="119" t="s">
        <v>9711</v>
      </c>
      <c r="C15819">
        <v>80</v>
      </c>
      <c r="D15819">
        <v>24561</v>
      </c>
      <c r="E15819">
        <v>452</v>
      </c>
      <c r="F15819">
        <v>2631</v>
      </c>
      <c r="G15819">
        <v>160</v>
      </c>
      <c r="H15819">
        <v>9555</v>
      </c>
      <c r="I15819" s="119" t="s">
        <v>4726</v>
      </c>
      <c r="J15819" s="119" t="s">
        <v>24</v>
      </c>
      <c r="K15819" s="1">
        <v>46255.758941458334</v>
      </c>
      <c r="L15819">
        <v>7</v>
      </c>
      <c r="M15819">
        <v>25</v>
      </c>
      <c r="N15819">
        <v>5</v>
      </c>
      <c r="O15819">
        <v>3</v>
      </c>
      <c r="P15819" s="119" t="s">
        <v>20254</v>
      </c>
    </row>
    <row r="15820" spans="1:16" x14ac:dyDescent="0.25">
      <c r="A15820">
        <v>32315</v>
      </c>
      <c r="B15820" s="119" t="s">
        <v>9712</v>
      </c>
      <c r="C15820">
        <v>62</v>
      </c>
      <c r="D15820">
        <v>24570</v>
      </c>
      <c r="E15820">
        <v>245</v>
      </c>
      <c r="F15820">
        <v>101263</v>
      </c>
      <c r="G15820">
        <v>11</v>
      </c>
      <c r="H15820">
        <v>212088</v>
      </c>
      <c r="I15820" s="119" t="s">
        <v>4726</v>
      </c>
      <c r="J15820" s="119" t="s">
        <v>24</v>
      </c>
      <c r="K15820" s="1">
        <v>46255.758941458334</v>
      </c>
      <c r="L15820">
        <v>0</v>
      </c>
      <c r="M15820">
        <v>1</v>
      </c>
      <c r="N15820">
        <v>0</v>
      </c>
      <c r="O15820">
        <v>0</v>
      </c>
      <c r="P15820" s="119" t="s">
        <v>20254</v>
      </c>
    </row>
    <row r="15821" spans="1:16" x14ac:dyDescent="0.25">
      <c r="A15821">
        <v>32316</v>
      </c>
      <c r="B15821" s="119" t="s">
        <v>9712</v>
      </c>
      <c r="C15821">
        <v>70</v>
      </c>
      <c r="D15821">
        <v>24600</v>
      </c>
      <c r="E15821">
        <v>216</v>
      </c>
      <c r="F15821">
        <v>2948</v>
      </c>
      <c r="G15821">
        <v>158</v>
      </c>
      <c r="H15821">
        <v>7548</v>
      </c>
      <c r="I15821" s="119" t="s">
        <v>4726</v>
      </c>
      <c r="J15821" s="119" t="s">
        <v>24</v>
      </c>
      <c r="K15821" s="1">
        <v>46255.758941458334</v>
      </c>
      <c r="L15821">
        <v>0</v>
      </c>
      <c r="M15821">
        <v>3</v>
      </c>
      <c r="N15821">
        <v>0</v>
      </c>
      <c r="O15821">
        <v>0</v>
      </c>
      <c r="P15821" s="119" t="s">
        <v>20254</v>
      </c>
    </row>
    <row r="15822" spans="1:16" x14ac:dyDescent="0.25">
      <c r="A15822">
        <v>32317</v>
      </c>
      <c r="B15822" s="119" t="s">
        <v>9712</v>
      </c>
      <c r="C15822">
        <v>78</v>
      </c>
      <c r="D15822">
        <v>24618</v>
      </c>
      <c r="E15822">
        <v>516</v>
      </c>
      <c r="F15822">
        <v>3136</v>
      </c>
      <c r="G15822">
        <v>290</v>
      </c>
      <c r="H15822">
        <v>10078</v>
      </c>
      <c r="I15822" s="119" t="s">
        <v>4726</v>
      </c>
      <c r="J15822" s="119" t="s">
        <v>24</v>
      </c>
      <c r="K15822" s="1">
        <v>46255.758941458334</v>
      </c>
      <c r="L15822">
        <v>1</v>
      </c>
      <c r="M15822">
        <v>7</v>
      </c>
      <c r="N15822">
        <v>0</v>
      </c>
      <c r="O15822">
        <v>0</v>
      </c>
      <c r="P15822" s="119" t="s">
        <v>20254</v>
      </c>
    </row>
    <row r="15823" spans="1:16" x14ac:dyDescent="0.25">
      <c r="A15823">
        <v>32318</v>
      </c>
      <c r="B15823" s="119" t="s">
        <v>9712</v>
      </c>
      <c r="C15823">
        <v>80</v>
      </c>
      <c r="D15823">
        <v>24561</v>
      </c>
      <c r="E15823">
        <v>319</v>
      </c>
      <c r="F15823">
        <v>3031</v>
      </c>
      <c r="G15823">
        <v>383</v>
      </c>
      <c r="H15823">
        <v>9999</v>
      </c>
      <c r="I15823" s="119" t="s">
        <v>4726</v>
      </c>
      <c r="J15823" s="119" t="s">
        <v>24</v>
      </c>
      <c r="K15823" s="1">
        <v>46255.758941458334</v>
      </c>
      <c r="L15823">
        <v>13</v>
      </c>
      <c r="M15823">
        <v>17</v>
      </c>
      <c r="N15823">
        <v>10</v>
      </c>
      <c r="O15823">
        <v>4</v>
      </c>
      <c r="P15823" s="119" t="s">
        <v>20254</v>
      </c>
    </row>
    <row r="15824" spans="1:16" x14ac:dyDescent="0.25">
      <c r="A15824">
        <v>32319</v>
      </c>
      <c r="B15824" s="119" t="s">
        <v>9713</v>
      </c>
      <c r="C15824">
        <v>62</v>
      </c>
      <c r="D15824">
        <v>24570</v>
      </c>
      <c r="E15824">
        <v>221</v>
      </c>
      <c r="F15824">
        <v>90006</v>
      </c>
      <c r="G15824">
        <v>3</v>
      </c>
      <c r="H15824">
        <v>408673</v>
      </c>
      <c r="I15824" s="119" t="s">
        <v>4726</v>
      </c>
      <c r="J15824" s="119" t="s">
        <v>24</v>
      </c>
      <c r="K15824" s="1">
        <v>46255.758941458334</v>
      </c>
      <c r="L15824">
        <v>1</v>
      </c>
      <c r="M15824">
        <v>0</v>
      </c>
      <c r="N15824">
        <v>0</v>
      </c>
      <c r="O15824">
        <v>0</v>
      </c>
      <c r="P15824" s="119" t="s">
        <v>20254</v>
      </c>
    </row>
    <row r="15825" spans="1:16" x14ac:dyDescent="0.25">
      <c r="A15825">
        <v>32320</v>
      </c>
      <c r="B15825" s="119" t="s">
        <v>9714</v>
      </c>
      <c r="C15825">
        <v>70</v>
      </c>
      <c r="D15825">
        <v>24600</v>
      </c>
      <c r="E15825">
        <v>175</v>
      </c>
      <c r="F15825">
        <v>3628</v>
      </c>
      <c r="G15825">
        <v>193</v>
      </c>
      <c r="H15825">
        <v>11805</v>
      </c>
      <c r="I15825" s="119" t="s">
        <v>4726</v>
      </c>
      <c r="J15825" s="119" t="s">
        <v>24</v>
      </c>
      <c r="K15825" s="1">
        <v>46255.758941458334</v>
      </c>
      <c r="L15825">
        <v>1</v>
      </c>
      <c r="M15825">
        <v>3</v>
      </c>
      <c r="N15825">
        <v>0</v>
      </c>
      <c r="O15825">
        <v>1</v>
      </c>
      <c r="P15825" s="119" t="s">
        <v>20254</v>
      </c>
    </row>
    <row r="15826" spans="1:16" x14ac:dyDescent="0.25">
      <c r="A15826">
        <v>32321</v>
      </c>
      <c r="B15826" s="119" t="s">
        <v>9715</v>
      </c>
      <c r="C15826">
        <v>78</v>
      </c>
      <c r="D15826">
        <v>24618</v>
      </c>
      <c r="E15826">
        <v>117</v>
      </c>
      <c r="F15826">
        <v>4032</v>
      </c>
      <c r="G15826">
        <v>396</v>
      </c>
      <c r="H15826">
        <v>11580</v>
      </c>
      <c r="I15826" s="119" t="s">
        <v>4726</v>
      </c>
      <c r="J15826" s="119" t="s">
        <v>24</v>
      </c>
      <c r="K15826" s="1">
        <v>46255.758941458334</v>
      </c>
      <c r="L15826">
        <v>8</v>
      </c>
      <c r="M15826">
        <v>14</v>
      </c>
      <c r="N15826">
        <v>2</v>
      </c>
      <c r="O15826">
        <v>0</v>
      </c>
      <c r="P15826" s="119" t="s">
        <v>20254</v>
      </c>
    </row>
    <row r="15827" spans="1:16" x14ac:dyDescent="0.25">
      <c r="A15827">
        <v>32322</v>
      </c>
      <c r="B15827" s="119" t="s">
        <v>9716</v>
      </c>
      <c r="C15827">
        <v>80</v>
      </c>
      <c r="D15827">
        <v>24561</v>
      </c>
      <c r="E15827">
        <v>144</v>
      </c>
      <c r="F15827">
        <v>4082</v>
      </c>
      <c r="G15827">
        <v>460</v>
      </c>
      <c r="H15827">
        <v>11595</v>
      </c>
      <c r="I15827" s="119" t="s">
        <v>4726</v>
      </c>
      <c r="J15827" s="119" t="s">
        <v>24</v>
      </c>
      <c r="K15827" s="1">
        <v>46255.758941458334</v>
      </c>
      <c r="L15827">
        <v>20</v>
      </c>
      <c r="M15827">
        <v>11</v>
      </c>
      <c r="N15827">
        <v>4</v>
      </c>
      <c r="O15827">
        <v>1</v>
      </c>
      <c r="P15827" s="119" t="s">
        <v>20254</v>
      </c>
    </row>
    <row r="15828" spans="1:16" x14ac:dyDescent="0.25">
      <c r="A15828">
        <v>32323</v>
      </c>
      <c r="B15828" s="119" t="s">
        <v>9717</v>
      </c>
      <c r="C15828">
        <v>62</v>
      </c>
      <c r="D15828">
        <v>24570</v>
      </c>
      <c r="E15828">
        <v>81</v>
      </c>
      <c r="F15828">
        <v>16957</v>
      </c>
      <c r="G15828">
        <v>14</v>
      </c>
      <c r="H15828">
        <v>104293</v>
      </c>
      <c r="I15828" s="119" t="s">
        <v>4726</v>
      </c>
      <c r="J15828" s="119" t="s">
        <v>24</v>
      </c>
      <c r="K15828" s="1">
        <v>46255.758941458334</v>
      </c>
      <c r="L15828">
        <v>0</v>
      </c>
      <c r="M15828">
        <v>1</v>
      </c>
      <c r="N15828">
        <v>0</v>
      </c>
      <c r="O15828">
        <v>0</v>
      </c>
      <c r="P15828" s="119" t="s">
        <v>20254</v>
      </c>
    </row>
    <row r="15829" spans="1:16" x14ac:dyDescent="0.25">
      <c r="A15829">
        <v>32324</v>
      </c>
      <c r="B15829" s="119" t="s">
        <v>9717</v>
      </c>
      <c r="C15829">
        <v>70</v>
      </c>
      <c r="D15829">
        <v>24600</v>
      </c>
      <c r="E15829">
        <v>710</v>
      </c>
      <c r="F15829">
        <v>2211</v>
      </c>
      <c r="G15829">
        <v>201</v>
      </c>
      <c r="H15829">
        <v>4465</v>
      </c>
      <c r="I15829" s="119" t="s">
        <v>4726</v>
      </c>
      <c r="J15829" s="119" t="s">
        <v>24</v>
      </c>
      <c r="K15829" s="1">
        <v>46255.758941458334</v>
      </c>
      <c r="L15829">
        <v>500</v>
      </c>
      <c r="M15829">
        <v>0</v>
      </c>
      <c r="N15829">
        <v>1</v>
      </c>
      <c r="O15829">
        <v>0</v>
      </c>
      <c r="P15829" s="119" t="s">
        <v>20254</v>
      </c>
    </row>
    <row r="15830" spans="1:16" x14ac:dyDescent="0.25">
      <c r="A15830">
        <v>32325</v>
      </c>
      <c r="B15830" s="119" t="s">
        <v>9717</v>
      </c>
      <c r="C15830">
        <v>78</v>
      </c>
      <c r="D15830">
        <v>24618</v>
      </c>
      <c r="E15830">
        <v>219</v>
      </c>
      <c r="F15830">
        <v>3218</v>
      </c>
      <c r="G15830">
        <v>250</v>
      </c>
      <c r="H15830">
        <v>4289</v>
      </c>
      <c r="I15830" s="119" t="s">
        <v>4726</v>
      </c>
      <c r="J15830" s="119" t="s">
        <v>24</v>
      </c>
      <c r="K15830" s="1">
        <v>46255.758941458334</v>
      </c>
      <c r="L15830">
        <v>7</v>
      </c>
      <c r="M15830">
        <v>7</v>
      </c>
      <c r="N15830">
        <v>1</v>
      </c>
      <c r="O15830">
        <v>2</v>
      </c>
      <c r="P15830" s="119" t="s">
        <v>20254</v>
      </c>
    </row>
    <row r="15831" spans="1:16" x14ac:dyDescent="0.25">
      <c r="A15831">
        <v>32326</v>
      </c>
      <c r="B15831" s="119" t="s">
        <v>9717</v>
      </c>
      <c r="C15831">
        <v>80</v>
      </c>
      <c r="D15831">
        <v>24561</v>
      </c>
      <c r="E15831">
        <v>548</v>
      </c>
      <c r="F15831">
        <v>2298</v>
      </c>
      <c r="G15831">
        <v>307</v>
      </c>
      <c r="H15831">
        <v>6396</v>
      </c>
      <c r="I15831" s="119" t="s">
        <v>4726</v>
      </c>
      <c r="J15831" s="119" t="s">
        <v>24</v>
      </c>
      <c r="K15831" s="1">
        <v>46255.758941458334</v>
      </c>
      <c r="L15831">
        <v>53</v>
      </c>
      <c r="M15831">
        <v>5</v>
      </c>
      <c r="N15831">
        <v>1</v>
      </c>
      <c r="O15831">
        <v>1</v>
      </c>
      <c r="P15831" s="119" t="s">
        <v>20254</v>
      </c>
    </row>
    <row r="15832" spans="1:16" x14ac:dyDescent="0.25">
      <c r="A15832">
        <v>32327</v>
      </c>
      <c r="B15832" s="119" t="s">
        <v>9718</v>
      </c>
      <c r="C15832">
        <v>62</v>
      </c>
      <c r="D15832">
        <v>24570</v>
      </c>
      <c r="E15832">
        <v>56</v>
      </c>
      <c r="F15832">
        <v>23571</v>
      </c>
      <c r="G15832">
        <v>15</v>
      </c>
      <c r="H15832">
        <v>83848</v>
      </c>
      <c r="I15832" s="119" t="s">
        <v>4726</v>
      </c>
      <c r="J15832" s="119" t="s">
        <v>24</v>
      </c>
      <c r="K15832" s="1">
        <v>46255.758941458334</v>
      </c>
      <c r="L15832">
        <v>0</v>
      </c>
      <c r="M15832">
        <v>1</v>
      </c>
      <c r="N15832">
        <v>0</v>
      </c>
      <c r="O15832">
        <v>1</v>
      </c>
      <c r="P15832" s="119" t="s">
        <v>20254</v>
      </c>
    </row>
    <row r="15833" spans="1:16" x14ac:dyDescent="0.25">
      <c r="A15833">
        <v>32328</v>
      </c>
      <c r="B15833" s="119" t="s">
        <v>9718</v>
      </c>
      <c r="C15833">
        <v>70</v>
      </c>
      <c r="D15833">
        <v>24600</v>
      </c>
      <c r="E15833">
        <v>110</v>
      </c>
      <c r="F15833">
        <v>1942</v>
      </c>
      <c r="G15833">
        <v>246</v>
      </c>
      <c r="H15833">
        <v>4040</v>
      </c>
      <c r="I15833" s="119" t="s">
        <v>4726</v>
      </c>
      <c r="J15833" s="119" t="s">
        <v>24</v>
      </c>
      <c r="K15833" s="1">
        <v>46255.758941458334</v>
      </c>
      <c r="L15833">
        <v>43</v>
      </c>
      <c r="M15833">
        <v>3</v>
      </c>
      <c r="N15833">
        <v>2</v>
      </c>
      <c r="O15833">
        <v>2</v>
      </c>
      <c r="P15833" s="119" t="s">
        <v>20254</v>
      </c>
    </row>
    <row r="15834" spans="1:16" x14ac:dyDescent="0.25">
      <c r="A15834">
        <v>32329</v>
      </c>
      <c r="B15834" s="119" t="s">
        <v>9718</v>
      </c>
      <c r="C15834">
        <v>78</v>
      </c>
      <c r="D15834">
        <v>24618</v>
      </c>
      <c r="E15834">
        <v>142</v>
      </c>
      <c r="F15834">
        <v>1830</v>
      </c>
      <c r="G15834">
        <v>196</v>
      </c>
      <c r="H15834">
        <v>4615</v>
      </c>
      <c r="I15834" s="119" t="s">
        <v>4726</v>
      </c>
      <c r="J15834" s="119" t="s">
        <v>24</v>
      </c>
      <c r="K15834" s="1">
        <v>46255.758941458334</v>
      </c>
      <c r="L15834">
        <v>384</v>
      </c>
      <c r="M15834">
        <v>0</v>
      </c>
      <c r="N15834">
        <v>141</v>
      </c>
      <c r="O15834">
        <v>0</v>
      </c>
      <c r="P15834" s="119" t="s">
        <v>20254</v>
      </c>
    </row>
    <row r="15835" spans="1:16" x14ac:dyDescent="0.25">
      <c r="A15835">
        <v>32330</v>
      </c>
      <c r="B15835" s="119" t="s">
        <v>9718</v>
      </c>
      <c r="C15835">
        <v>80</v>
      </c>
      <c r="D15835">
        <v>24561</v>
      </c>
      <c r="E15835">
        <v>446</v>
      </c>
      <c r="F15835">
        <v>1925</v>
      </c>
      <c r="G15835">
        <v>157</v>
      </c>
      <c r="H15835">
        <v>8497</v>
      </c>
      <c r="I15835" s="119" t="s">
        <v>4726</v>
      </c>
      <c r="J15835" s="119" t="s">
        <v>24</v>
      </c>
      <c r="K15835" s="1">
        <v>46255.758941458334</v>
      </c>
      <c r="L15835">
        <v>328</v>
      </c>
      <c r="M15835">
        <v>10</v>
      </c>
      <c r="N15835">
        <v>4</v>
      </c>
      <c r="O15835">
        <v>2</v>
      </c>
      <c r="P15835" s="119" t="s">
        <v>20254</v>
      </c>
    </row>
    <row r="15836" spans="1:16" x14ac:dyDescent="0.25">
      <c r="A15836">
        <v>32331</v>
      </c>
      <c r="B15836" s="119" t="s">
        <v>9719</v>
      </c>
      <c r="C15836">
        <v>62</v>
      </c>
      <c r="D15836">
        <v>24570</v>
      </c>
      <c r="E15836">
        <v>42</v>
      </c>
      <c r="F15836">
        <v>11737</v>
      </c>
      <c r="G15836">
        <v>39</v>
      </c>
      <c r="H15836">
        <v>57254</v>
      </c>
      <c r="I15836" s="119" t="s">
        <v>4726</v>
      </c>
      <c r="J15836" s="119" t="s">
        <v>24</v>
      </c>
      <c r="K15836" s="1">
        <v>46255.758941458334</v>
      </c>
      <c r="L15836">
        <v>1</v>
      </c>
      <c r="M15836">
        <v>4</v>
      </c>
      <c r="N15836">
        <v>0</v>
      </c>
      <c r="O15836">
        <v>2</v>
      </c>
      <c r="P15836" s="119" t="s">
        <v>20254</v>
      </c>
    </row>
    <row r="15837" spans="1:16" x14ac:dyDescent="0.25">
      <c r="A15837">
        <v>32332</v>
      </c>
      <c r="B15837" s="119" t="s">
        <v>9720</v>
      </c>
      <c r="C15837">
        <v>70</v>
      </c>
      <c r="D15837">
        <v>24600</v>
      </c>
      <c r="E15837">
        <v>114</v>
      </c>
      <c r="F15837">
        <v>2628</v>
      </c>
      <c r="G15837">
        <v>267</v>
      </c>
      <c r="H15837">
        <v>8377</v>
      </c>
      <c r="I15837" s="119" t="s">
        <v>4726</v>
      </c>
      <c r="J15837" s="119" t="s">
        <v>24</v>
      </c>
      <c r="K15837" s="1">
        <v>46255.758941458334</v>
      </c>
      <c r="L15837">
        <v>1</v>
      </c>
      <c r="M15837">
        <v>10</v>
      </c>
      <c r="N15837">
        <v>0</v>
      </c>
      <c r="O15837">
        <v>1</v>
      </c>
      <c r="P15837" s="119" t="s">
        <v>20254</v>
      </c>
    </row>
    <row r="15838" spans="1:16" x14ac:dyDescent="0.25">
      <c r="A15838">
        <v>32333</v>
      </c>
      <c r="B15838" s="119" t="s">
        <v>9721</v>
      </c>
      <c r="C15838">
        <v>78</v>
      </c>
      <c r="D15838">
        <v>24618</v>
      </c>
      <c r="E15838">
        <v>284</v>
      </c>
      <c r="F15838">
        <v>4047</v>
      </c>
      <c r="G15838">
        <v>228</v>
      </c>
      <c r="H15838">
        <v>8667</v>
      </c>
      <c r="I15838" s="119" t="s">
        <v>4726</v>
      </c>
      <c r="J15838" s="119" t="s">
        <v>24</v>
      </c>
      <c r="K15838" s="1">
        <v>46255.758941458334</v>
      </c>
      <c r="L15838">
        <v>0</v>
      </c>
      <c r="M15838">
        <v>3</v>
      </c>
      <c r="N15838">
        <v>0</v>
      </c>
      <c r="O15838">
        <v>0</v>
      </c>
      <c r="P15838" s="119" t="s">
        <v>20254</v>
      </c>
    </row>
    <row r="15839" spans="1:16" x14ac:dyDescent="0.25">
      <c r="A15839">
        <v>32334</v>
      </c>
      <c r="B15839" s="119" t="s">
        <v>9722</v>
      </c>
      <c r="C15839">
        <v>80</v>
      </c>
      <c r="D15839">
        <v>24561</v>
      </c>
      <c r="E15839">
        <v>211</v>
      </c>
      <c r="F15839">
        <v>3024</v>
      </c>
      <c r="G15839">
        <v>213</v>
      </c>
      <c r="H15839">
        <v>8377</v>
      </c>
      <c r="I15839" s="119" t="s">
        <v>4726</v>
      </c>
      <c r="J15839" s="119" t="s">
        <v>24</v>
      </c>
      <c r="K15839" s="1">
        <v>46255.758941458334</v>
      </c>
      <c r="L15839">
        <v>3</v>
      </c>
      <c r="M15839">
        <v>10</v>
      </c>
      <c r="N15839">
        <v>1</v>
      </c>
      <c r="O15839">
        <v>3</v>
      </c>
      <c r="P15839" s="119" t="s">
        <v>20254</v>
      </c>
    </row>
    <row r="15840" spans="1:16" x14ac:dyDescent="0.25">
      <c r="A15840">
        <v>32335</v>
      </c>
      <c r="B15840" s="119" t="s">
        <v>9723</v>
      </c>
      <c r="C15840">
        <v>0</v>
      </c>
      <c r="E15840">
        <v>487</v>
      </c>
      <c r="F15840">
        <v>88</v>
      </c>
      <c r="G15840">
        <v>1679</v>
      </c>
      <c r="H15840">
        <v>1187</v>
      </c>
      <c r="I15840" s="119" t="s">
        <v>4726</v>
      </c>
      <c r="J15840" s="119" t="s">
        <v>22</v>
      </c>
      <c r="K15840" s="1">
        <v>46255.758941458334</v>
      </c>
      <c r="L15840">
        <v>1</v>
      </c>
      <c r="M15840">
        <v>0</v>
      </c>
      <c r="N15840">
        <v>1</v>
      </c>
      <c r="O15840">
        <v>0</v>
      </c>
      <c r="P15840" s="119" t="s">
        <v>20254</v>
      </c>
    </row>
    <row r="15841" spans="1:16" x14ac:dyDescent="0.25">
      <c r="A15841">
        <v>32336</v>
      </c>
      <c r="B15841" s="119" t="s">
        <v>9723</v>
      </c>
      <c r="C15841">
        <v>6</v>
      </c>
      <c r="E15841">
        <v>79</v>
      </c>
      <c r="F15841">
        <v>13</v>
      </c>
      <c r="G15841">
        <v>266</v>
      </c>
      <c r="H15841">
        <v>1052</v>
      </c>
      <c r="I15841" s="119" t="s">
        <v>4726</v>
      </c>
      <c r="J15841" s="119" t="s">
        <v>22</v>
      </c>
      <c r="K15841" s="1">
        <v>46255.758941458334</v>
      </c>
      <c r="L15841">
        <v>2</v>
      </c>
      <c r="M15841">
        <v>1</v>
      </c>
      <c r="N15841">
        <v>0</v>
      </c>
      <c r="O15841">
        <v>0</v>
      </c>
      <c r="P15841" s="119" t="s">
        <v>20254</v>
      </c>
    </row>
    <row r="15842" spans="1:16" x14ac:dyDescent="0.25">
      <c r="A15842">
        <v>32337</v>
      </c>
      <c r="B15842" s="119" t="s">
        <v>9723</v>
      </c>
      <c r="C15842">
        <v>11</v>
      </c>
      <c r="E15842">
        <v>430</v>
      </c>
      <c r="F15842">
        <v>103</v>
      </c>
      <c r="G15842">
        <v>83</v>
      </c>
      <c r="H15842">
        <v>3174</v>
      </c>
      <c r="I15842" s="119" t="s">
        <v>4726</v>
      </c>
      <c r="J15842" s="119" t="s">
        <v>22</v>
      </c>
      <c r="K15842" s="1">
        <v>46255.758941458334</v>
      </c>
      <c r="L15842">
        <v>3</v>
      </c>
      <c r="M15842">
        <v>2</v>
      </c>
      <c r="N15842">
        <v>0</v>
      </c>
      <c r="O15842">
        <v>0</v>
      </c>
      <c r="P15842" s="119" t="s">
        <v>20254</v>
      </c>
    </row>
    <row r="15843" spans="1:16" x14ac:dyDescent="0.25">
      <c r="A15843">
        <v>32338</v>
      </c>
      <c r="B15843" s="119" t="s">
        <v>9723</v>
      </c>
      <c r="C15843">
        <v>16</v>
      </c>
      <c r="E15843">
        <v>147</v>
      </c>
      <c r="F15843">
        <v>25</v>
      </c>
      <c r="G15843">
        <v>742</v>
      </c>
      <c r="H15843">
        <v>1174</v>
      </c>
      <c r="I15843" s="119" t="s">
        <v>4726</v>
      </c>
      <c r="J15843" s="119" t="s">
        <v>22</v>
      </c>
      <c r="K15843" s="1">
        <v>46255.758941458334</v>
      </c>
      <c r="L15843">
        <v>2</v>
      </c>
      <c r="M15843">
        <v>2</v>
      </c>
      <c r="N15843">
        <v>1</v>
      </c>
      <c r="O15843">
        <v>1</v>
      </c>
      <c r="P15843" s="119" t="s">
        <v>20254</v>
      </c>
    </row>
    <row r="15844" spans="1:16" x14ac:dyDescent="0.25">
      <c r="A15844">
        <v>32339</v>
      </c>
      <c r="B15844" s="119" t="s">
        <v>9724</v>
      </c>
      <c r="C15844">
        <v>1</v>
      </c>
      <c r="E15844">
        <v>634</v>
      </c>
      <c r="F15844">
        <v>52</v>
      </c>
      <c r="G15844">
        <v>430</v>
      </c>
      <c r="H15844">
        <v>1382</v>
      </c>
      <c r="I15844" s="119" t="s">
        <v>4726</v>
      </c>
      <c r="J15844" s="119" t="s">
        <v>22</v>
      </c>
      <c r="K15844" s="1">
        <v>46255.758941458334</v>
      </c>
      <c r="L15844">
        <v>0</v>
      </c>
      <c r="M15844">
        <v>4</v>
      </c>
      <c r="N15844">
        <v>0</v>
      </c>
      <c r="O15844">
        <v>1</v>
      </c>
      <c r="P15844" s="119" t="s">
        <v>20254</v>
      </c>
    </row>
    <row r="15845" spans="1:16" x14ac:dyDescent="0.25">
      <c r="A15845">
        <v>32340</v>
      </c>
      <c r="B15845" s="119" t="s">
        <v>9724</v>
      </c>
      <c r="C15845">
        <v>6</v>
      </c>
      <c r="E15845">
        <v>911</v>
      </c>
      <c r="F15845">
        <v>21</v>
      </c>
      <c r="G15845">
        <v>638</v>
      </c>
      <c r="H15845">
        <v>1117</v>
      </c>
      <c r="I15845" s="119" t="s">
        <v>4726</v>
      </c>
      <c r="J15845" s="119" t="s">
        <v>22</v>
      </c>
      <c r="K15845" s="1">
        <v>46255.758941458334</v>
      </c>
      <c r="L15845">
        <v>3</v>
      </c>
      <c r="M15845">
        <v>0</v>
      </c>
      <c r="N15845">
        <v>1</v>
      </c>
      <c r="O15845">
        <v>0</v>
      </c>
      <c r="P15845" s="119" t="s">
        <v>20254</v>
      </c>
    </row>
    <row r="15846" spans="1:16" x14ac:dyDescent="0.25">
      <c r="A15846">
        <v>32341</v>
      </c>
      <c r="B15846" s="119" t="s">
        <v>9724</v>
      </c>
      <c r="C15846">
        <v>11</v>
      </c>
      <c r="E15846">
        <v>640</v>
      </c>
      <c r="F15846">
        <v>375</v>
      </c>
      <c r="G15846">
        <v>227</v>
      </c>
      <c r="H15846">
        <v>4850</v>
      </c>
      <c r="I15846" s="119" t="s">
        <v>4726</v>
      </c>
      <c r="J15846" s="119" t="s">
        <v>22</v>
      </c>
      <c r="K15846" s="1">
        <v>46255.758941458334</v>
      </c>
      <c r="L15846">
        <v>1</v>
      </c>
      <c r="M15846">
        <v>4</v>
      </c>
      <c r="N15846">
        <v>1</v>
      </c>
      <c r="O15846">
        <v>1</v>
      </c>
      <c r="P15846" s="119" t="s">
        <v>20254</v>
      </c>
    </row>
    <row r="15847" spans="1:16" x14ac:dyDescent="0.25">
      <c r="A15847">
        <v>32342</v>
      </c>
      <c r="B15847" s="119" t="s">
        <v>9724</v>
      </c>
      <c r="C15847">
        <v>16</v>
      </c>
      <c r="E15847">
        <v>788</v>
      </c>
      <c r="F15847">
        <v>173</v>
      </c>
      <c r="G15847">
        <v>815</v>
      </c>
      <c r="H15847">
        <v>800</v>
      </c>
      <c r="I15847" s="119" t="s">
        <v>4726</v>
      </c>
      <c r="J15847" s="119" t="s">
        <v>22</v>
      </c>
      <c r="K15847" s="1">
        <v>46255.758941458334</v>
      </c>
      <c r="L15847">
        <v>2</v>
      </c>
      <c r="M15847">
        <v>4</v>
      </c>
      <c r="N15847">
        <v>0</v>
      </c>
      <c r="O15847">
        <v>0</v>
      </c>
      <c r="P15847" s="119" t="s">
        <v>20254</v>
      </c>
    </row>
    <row r="15848" spans="1:16" x14ac:dyDescent="0.25">
      <c r="A15848">
        <v>32343</v>
      </c>
      <c r="B15848" s="119" t="s">
        <v>9725</v>
      </c>
      <c r="C15848">
        <v>1</v>
      </c>
      <c r="E15848">
        <v>539</v>
      </c>
      <c r="F15848">
        <v>11</v>
      </c>
      <c r="G15848">
        <v>1210</v>
      </c>
      <c r="H15848">
        <v>109</v>
      </c>
      <c r="I15848" s="119" t="s">
        <v>4726</v>
      </c>
      <c r="J15848" s="119" t="s">
        <v>22</v>
      </c>
      <c r="K15848" s="1">
        <v>46255.758941458334</v>
      </c>
      <c r="L15848">
        <v>1</v>
      </c>
      <c r="M15848">
        <v>0</v>
      </c>
      <c r="N15848">
        <v>0</v>
      </c>
      <c r="O15848">
        <v>0</v>
      </c>
      <c r="P15848" s="119" t="s">
        <v>20254</v>
      </c>
    </row>
    <row r="15849" spans="1:16" x14ac:dyDescent="0.25">
      <c r="A15849">
        <v>32344</v>
      </c>
      <c r="B15849" s="119" t="s">
        <v>9725</v>
      </c>
      <c r="C15849">
        <v>6</v>
      </c>
      <c r="E15849">
        <v>28</v>
      </c>
      <c r="F15849">
        <v>13</v>
      </c>
      <c r="G15849">
        <v>430</v>
      </c>
      <c r="H15849">
        <v>113</v>
      </c>
      <c r="I15849" s="119" t="s">
        <v>4726</v>
      </c>
      <c r="J15849" s="119" t="s">
        <v>22</v>
      </c>
      <c r="K15849" s="1">
        <v>46255.758941458334</v>
      </c>
      <c r="L15849">
        <v>5</v>
      </c>
      <c r="M15849">
        <v>0</v>
      </c>
      <c r="N15849">
        <v>1</v>
      </c>
      <c r="O15849">
        <v>0</v>
      </c>
      <c r="P15849" s="119" t="s">
        <v>20254</v>
      </c>
    </row>
    <row r="15850" spans="1:16" x14ac:dyDescent="0.25">
      <c r="A15850">
        <v>32345</v>
      </c>
      <c r="B15850" s="119" t="s">
        <v>9725</v>
      </c>
      <c r="C15850">
        <v>11</v>
      </c>
      <c r="E15850">
        <v>256</v>
      </c>
      <c r="F15850">
        <v>22</v>
      </c>
      <c r="G15850">
        <v>568</v>
      </c>
      <c r="H15850">
        <v>559</v>
      </c>
      <c r="I15850" s="119" t="s">
        <v>4726</v>
      </c>
      <c r="J15850" s="119" t="s">
        <v>22</v>
      </c>
      <c r="K15850" s="1">
        <v>46255.758941458334</v>
      </c>
      <c r="L15850">
        <v>1</v>
      </c>
      <c r="M15850">
        <v>1</v>
      </c>
      <c r="N15850">
        <v>0</v>
      </c>
      <c r="O15850">
        <v>0</v>
      </c>
      <c r="P15850" s="119" t="s">
        <v>20254</v>
      </c>
    </row>
    <row r="15851" spans="1:16" x14ac:dyDescent="0.25">
      <c r="A15851">
        <v>32346</v>
      </c>
      <c r="B15851" s="119" t="s">
        <v>9725</v>
      </c>
      <c r="C15851">
        <v>16</v>
      </c>
      <c r="E15851">
        <v>0</v>
      </c>
      <c r="F15851">
        <v>0</v>
      </c>
      <c r="G15851">
        <v>345</v>
      </c>
      <c r="H15851">
        <v>97</v>
      </c>
      <c r="I15851" s="119" t="s">
        <v>4726</v>
      </c>
      <c r="J15851" s="119" t="s">
        <v>22</v>
      </c>
      <c r="K15851" s="1">
        <v>46255.758941458334</v>
      </c>
      <c r="L15851">
        <v>0</v>
      </c>
      <c r="M15851">
        <v>1</v>
      </c>
      <c r="N15851">
        <v>0</v>
      </c>
      <c r="O15851">
        <v>0</v>
      </c>
      <c r="P15851" s="119" t="s">
        <v>20254</v>
      </c>
    </row>
    <row r="15852" spans="1:16" x14ac:dyDescent="0.25">
      <c r="A15852">
        <v>32347</v>
      </c>
      <c r="B15852" s="119" t="s">
        <v>9726</v>
      </c>
      <c r="C15852">
        <v>1</v>
      </c>
      <c r="E15852">
        <v>436</v>
      </c>
      <c r="F15852">
        <v>22</v>
      </c>
      <c r="G15852">
        <v>479</v>
      </c>
      <c r="H15852">
        <v>1356</v>
      </c>
      <c r="I15852" s="119" t="s">
        <v>4726</v>
      </c>
      <c r="J15852" s="119" t="s">
        <v>22</v>
      </c>
      <c r="K15852" s="1">
        <v>46255.758941458334</v>
      </c>
      <c r="L15852">
        <v>1</v>
      </c>
      <c r="M15852">
        <v>0</v>
      </c>
      <c r="N15852">
        <v>0</v>
      </c>
      <c r="O15852">
        <v>0</v>
      </c>
      <c r="P15852" s="119" t="s">
        <v>20254</v>
      </c>
    </row>
    <row r="15853" spans="1:16" x14ac:dyDescent="0.25">
      <c r="A15853">
        <v>32348</v>
      </c>
      <c r="B15853" s="119" t="s">
        <v>9726</v>
      </c>
      <c r="C15853">
        <v>6</v>
      </c>
      <c r="E15853">
        <v>840</v>
      </c>
      <c r="F15853">
        <v>69</v>
      </c>
      <c r="G15853">
        <v>645</v>
      </c>
      <c r="H15853">
        <v>123</v>
      </c>
      <c r="I15853" s="119" t="s">
        <v>4726</v>
      </c>
      <c r="J15853" s="119" t="s">
        <v>22</v>
      </c>
      <c r="K15853" s="1">
        <v>46255.758941458334</v>
      </c>
      <c r="L15853">
        <v>0</v>
      </c>
      <c r="M15853">
        <v>4</v>
      </c>
      <c r="N15853">
        <v>0</v>
      </c>
      <c r="O15853">
        <v>2</v>
      </c>
      <c r="P15853" s="119" t="s">
        <v>20254</v>
      </c>
    </row>
    <row r="15854" spans="1:16" x14ac:dyDescent="0.25">
      <c r="A15854">
        <v>32349</v>
      </c>
      <c r="B15854" s="119" t="s">
        <v>9726</v>
      </c>
      <c r="C15854">
        <v>11</v>
      </c>
      <c r="E15854">
        <v>230</v>
      </c>
      <c r="F15854">
        <v>34</v>
      </c>
      <c r="G15854">
        <v>183</v>
      </c>
      <c r="H15854">
        <v>705</v>
      </c>
      <c r="I15854" s="119" t="s">
        <v>4726</v>
      </c>
      <c r="J15854" s="119" t="s">
        <v>22</v>
      </c>
      <c r="K15854" s="1">
        <v>46255.758941458334</v>
      </c>
      <c r="L15854">
        <v>1</v>
      </c>
      <c r="M15854">
        <v>4</v>
      </c>
      <c r="N15854">
        <v>1</v>
      </c>
      <c r="O15854">
        <v>0</v>
      </c>
      <c r="P15854" s="119" t="s">
        <v>20254</v>
      </c>
    </row>
    <row r="15855" spans="1:16" x14ac:dyDescent="0.25">
      <c r="A15855">
        <v>32350</v>
      </c>
      <c r="B15855" s="119" t="s">
        <v>9726</v>
      </c>
      <c r="C15855">
        <v>16</v>
      </c>
      <c r="E15855">
        <v>233</v>
      </c>
      <c r="F15855">
        <v>42</v>
      </c>
      <c r="G15855">
        <v>119</v>
      </c>
      <c r="H15855">
        <v>622</v>
      </c>
      <c r="I15855" s="119" t="s">
        <v>4726</v>
      </c>
      <c r="J15855" s="119" t="s">
        <v>22</v>
      </c>
      <c r="K15855" s="1">
        <v>46255.758941458334</v>
      </c>
      <c r="L15855">
        <v>1</v>
      </c>
      <c r="M15855">
        <v>3</v>
      </c>
      <c r="N15855">
        <v>0</v>
      </c>
      <c r="O15855">
        <v>0</v>
      </c>
      <c r="P15855" s="119" t="s">
        <v>20254</v>
      </c>
    </row>
    <row r="15856" spans="1:16" x14ac:dyDescent="0.25">
      <c r="A15856">
        <v>32351</v>
      </c>
      <c r="B15856" s="119" t="s">
        <v>9727</v>
      </c>
      <c r="C15856">
        <v>1</v>
      </c>
      <c r="E15856">
        <v>339</v>
      </c>
      <c r="F15856">
        <v>74</v>
      </c>
      <c r="G15856">
        <v>174</v>
      </c>
      <c r="H15856">
        <v>1115</v>
      </c>
      <c r="I15856" s="119" t="s">
        <v>4726</v>
      </c>
      <c r="J15856" s="119" t="s">
        <v>22</v>
      </c>
      <c r="K15856" s="1">
        <v>46255.758941458334</v>
      </c>
      <c r="L15856">
        <v>1</v>
      </c>
      <c r="M15856">
        <v>7</v>
      </c>
      <c r="N15856">
        <v>0</v>
      </c>
      <c r="O15856">
        <v>2</v>
      </c>
      <c r="P15856" s="119" t="s">
        <v>20254</v>
      </c>
    </row>
    <row r="15857" spans="1:16" x14ac:dyDescent="0.25">
      <c r="A15857">
        <v>32352</v>
      </c>
      <c r="B15857" s="119" t="s">
        <v>9727</v>
      </c>
      <c r="C15857">
        <v>6</v>
      </c>
      <c r="E15857">
        <v>1</v>
      </c>
      <c r="F15857">
        <v>18</v>
      </c>
      <c r="G15857">
        <v>496</v>
      </c>
      <c r="H15857">
        <v>210</v>
      </c>
      <c r="I15857" s="119" t="s">
        <v>4726</v>
      </c>
      <c r="J15857" s="119" t="s">
        <v>22</v>
      </c>
      <c r="K15857" s="1">
        <v>46255.758941458334</v>
      </c>
      <c r="L15857">
        <v>0</v>
      </c>
      <c r="M15857">
        <v>1</v>
      </c>
      <c r="N15857">
        <v>0</v>
      </c>
      <c r="O15857">
        <v>0</v>
      </c>
      <c r="P15857" s="119" t="s">
        <v>20254</v>
      </c>
    </row>
    <row r="15858" spans="1:16" x14ac:dyDescent="0.25">
      <c r="A15858">
        <v>32353</v>
      </c>
      <c r="B15858" s="119" t="s">
        <v>9727</v>
      </c>
      <c r="C15858">
        <v>11</v>
      </c>
      <c r="E15858">
        <v>256</v>
      </c>
      <c r="F15858">
        <v>40</v>
      </c>
      <c r="G15858">
        <v>140</v>
      </c>
      <c r="H15858">
        <v>1221</v>
      </c>
      <c r="I15858" s="119" t="s">
        <v>4726</v>
      </c>
      <c r="J15858" s="119" t="s">
        <v>22</v>
      </c>
      <c r="K15858" s="1">
        <v>46255.758941458334</v>
      </c>
      <c r="L15858">
        <v>1</v>
      </c>
      <c r="M15858">
        <v>1</v>
      </c>
      <c r="N15858">
        <v>0</v>
      </c>
      <c r="O15858">
        <v>1</v>
      </c>
      <c r="P15858" s="119" t="s">
        <v>20254</v>
      </c>
    </row>
    <row r="15859" spans="1:16" x14ac:dyDescent="0.25">
      <c r="A15859">
        <v>32354</v>
      </c>
      <c r="B15859" s="119" t="s">
        <v>9727</v>
      </c>
      <c r="C15859">
        <v>16</v>
      </c>
      <c r="E15859">
        <v>0</v>
      </c>
      <c r="F15859">
        <v>0</v>
      </c>
      <c r="G15859">
        <v>177</v>
      </c>
      <c r="H15859">
        <v>113</v>
      </c>
      <c r="I15859" s="119" t="s">
        <v>4726</v>
      </c>
      <c r="J15859" s="119" t="s">
        <v>22</v>
      </c>
      <c r="K15859" s="1">
        <v>46255.758941458334</v>
      </c>
      <c r="L15859">
        <v>0</v>
      </c>
      <c r="M15859">
        <v>1</v>
      </c>
      <c r="N15859">
        <v>0</v>
      </c>
      <c r="O15859">
        <v>0</v>
      </c>
      <c r="P15859" s="119" t="s">
        <v>20254</v>
      </c>
    </row>
    <row r="15860" spans="1:16" x14ac:dyDescent="0.25">
      <c r="A15860">
        <v>32355</v>
      </c>
      <c r="B15860" s="119" t="s">
        <v>9728</v>
      </c>
      <c r="C15860">
        <v>1</v>
      </c>
      <c r="E15860">
        <v>169</v>
      </c>
      <c r="F15860">
        <v>20723</v>
      </c>
      <c r="G15860">
        <v>0</v>
      </c>
      <c r="H15860">
        <v>0</v>
      </c>
      <c r="I15860" s="119" t="s">
        <v>4726</v>
      </c>
      <c r="J15860" s="119" t="s">
        <v>22</v>
      </c>
      <c r="K15860" s="1">
        <v>46255.758941458334</v>
      </c>
      <c r="L15860">
        <v>0</v>
      </c>
      <c r="M15860">
        <v>0</v>
      </c>
      <c r="N15860">
        <v>0</v>
      </c>
      <c r="O15860">
        <v>0</v>
      </c>
      <c r="P15860" s="119" t="s">
        <v>20254</v>
      </c>
    </row>
    <row r="15861" spans="1:16" x14ac:dyDescent="0.25">
      <c r="A15861">
        <v>32356</v>
      </c>
      <c r="B15861" s="119" t="s">
        <v>9728</v>
      </c>
      <c r="C15861">
        <v>6</v>
      </c>
      <c r="E15861">
        <v>28</v>
      </c>
      <c r="F15861">
        <v>22</v>
      </c>
      <c r="G15861">
        <v>102</v>
      </c>
      <c r="H15861">
        <v>999</v>
      </c>
      <c r="I15861" s="119" t="s">
        <v>4726</v>
      </c>
      <c r="J15861" s="119" t="s">
        <v>22</v>
      </c>
      <c r="K15861" s="1">
        <v>46255.758941458334</v>
      </c>
      <c r="L15861">
        <v>3</v>
      </c>
      <c r="M15861">
        <v>2</v>
      </c>
      <c r="N15861">
        <v>0</v>
      </c>
      <c r="O15861">
        <v>2</v>
      </c>
      <c r="P15861" s="119" t="s">
        <v>20254</v>
      </c>
    </row>
    <row r="15862" spans="1:16" x14ac:dyDescent="0.25">
      <c r="A15862">
        <v>32357</v>
      </c>
      <c r="B15862" s="119" t="s">
        <v>9728</v>
      </c>
      <c r="C15862">
        <v>11</v>
      </c>
      <c r="E15862">
        <v>114</v>
      </c>
      <c r="F15862">
        <v>108</v>
      </c>
      <c r="G15862">
        <v>83</v>
      </c>
      <c r="H15862">
        <v>1950</v>
      </c>
      <c r="I15862" s="119" t="s">
        <v>4726</v>
      </c>
      <c r="J15862" s="119" t="s">
        <v>22</v>
      </c>
      <c r="K15862" s="1">
        <v>46255.758941458334</v>
      </c>
      <c r="L15862">
        <v>4</v>
      </c>
      <c r="M15862">
        <v>1</v>
      </c>
      <c r="N15862">
        <v>0</v>
      </c>
      <c r="O15862">
        <v>0</v>
      </c>
      <c r="P15862" s="119" t="s">
        <v>20254</v>
      </c>
    </row>
    <row r="15863" spans="1:16" x14ac:dyDescent="0.25">
      <c r="A15863">
        <v>32358</v>
      </c>
      <c r="B15863" s="119" t="s">
        <v>9728</v>
      </c>
      <c r="C15863">
        <v>16</v>
      </c>
      <c r="E15863">
        <v>0</v>
      </c>
      <c r="F15863">
        <v>0</v>
      </c>
      <c r="G15863">
        <v>121</v>
      </c>
      <c r="H15863">
        <v>274</v>
      </c>
      <c r="I15863" s="119" t="s">
        <v>4726</v>
      </c>
      <c r="J15863" s="119" t="s">
        <v>22</v>
      </c>
      <c r="K15863" s="1">
        <v>46255.758941458334</v>
      </c>
      <c r="L15863">
        <v>0</v>
      </c>
      <c r="M15863">
        <v>1</v>
      </c>
      <c r="N15863">
        <v>0</v>
      </c>
      <c r="O15863">
        <v>0</v>
      </c>
      <c r="P15863" s="119" t="s">
        <v>20254</v>
      </c>
    </row>
    <row r="15864" spans="1:16" x14ac:dyDescent="0.25">
      <c r="A15864">
        <v>32359</v>
      </c>
      <c r="B15864" s="119" t="s">
        <v>9729</v>
      </c>
      <c r="C15864">
        <v>1</v>
      </c>
      <c r="E15864">
        <v>636</v>
      </c>
      <c r="F15864">
        <v>16</v>
      </c>
      <c r="G15864">
        <v>305</v>
      </c>
      <c r="H15864">
        <v>1504</v>
      </c>
      <c r="I15864" s="119" t="s">
        <v>4726</v>
      </c>
      <c r="J15864" s="119" t="s">
        <v>22</v>
      </c>
      <c r="K15864" s="1">
        <v>46255.758941458334</v>
      </c>
      <c r="L15864">
        <v>3</v>
      </c>
      <c r="M15864">
        <v>3</v>
      </c>
      <c r="N15864">
        <v>0</v>
      </c>
      <c r="O15864">
        <v>0</v>
      </c>
      <c r="P15864" s="119" t="s">
        <v>20254</v>
      </c>
    </row>
    <row r="15865" spans="1:16" x14ac:dyDescent="0.25">
      <c r="A15865">
        <v>32360</v>
      </c>
      <c r="B15865" s="119" t="s">
        <v>9729</v>
      </c>
      <c r="C15865">
        <v>6</v>
      </c>
      <c r="E15865">
        <v>23</v>
      </c>
      <c r="F15865">
        <v>20</v>
      </c>
      <c r="G15865">
        <v>101</v>
      </c>
      <c r="H15865">
        <v>118</v>
      </c>
      <c r="I15865" s="119" t="s">
        <v>4726</v>
      </c>
      <c r="J15865" s="119" t="s">
        <v>22</v>
      </c>
      <c r="K15865" s="1">
        <v>46255.758941458334</v>
      </c>
      <c r="L15865">
        <v>5</v>
      </c>
      <c r="M15865">
        <v>3</v>
      </c>
      <c r="N15865">
        <v>1</v>
      </c>
      <c r="O15865">
        <v>0</v>
      </c>
      <c r="P15865" s="119" t="s">
        <v>20254</v>
      </c>
    </row>
    <row r="15866" spans="1:16" x14ac:dyDescent="0.25">
      <c r="A15866">
        <v>32361</v>
      </c>
      <c r="B15866" s="119" t="s">
        <v>9729</v>
      </c>
      <c r="C15866">
        <v>11</v>
      </c>
      <c r="E15866">
        <v>256</v>
      </c>
      <c r="F15866">
        <v>34</v>
      </c>
      <c r="G15866">
        <v>107</v>
      </c>
      <c r="H15866">
        <v>1827</v>
      </c>
      <c r="I15866" s="119" t="s">
        <v>4726</v>
      </c>
      <c r="J15866" s="119" t="s">
        <v>22</v>
      </c>
      <c r="K15866" s="1">
        <v>46255.758941458334</v>
      </c>
      <c r="L15866">
        <v>1</v>
      </c>
      <c r="M15866">
        <v>0</v>
      </c>
      <c r="N15866">
        <v>0</v>
      </c>
      <c r="O15866">
        <v>0</v>
      </c>
      <c r="P15866" s="119" t="s">
        <v>20254</v>
      </c>
    </row>
    <row r="15867" spans="1:16" x14ac:dyDescent="0.25">
      <c r="A15867">
        <v>32362</v>
      </c>
      <c r="B15867" s="119" t="s">
        <v>9729</v>
      </c>
      <c r="C15867">
        <v>16</v>
      </c>
      <c r="E15867">
        <v>1</v>
      </c>
      <c r="F15867">
        <v>31</v>
      </c>
      <c r="G15867">
        <v>120</v>
      </c>
      <c r="H15867">
        <v>127</v>
      </c>
      <c r="I15867" s="119" t="s">
        <v>4726</v>
      </c>
      <c r="J15867" s="119" t="s">
        <v>22</v>
      </c>
      <c r="K15867" s="1">
        <v>46255.758941458334</v>
      </c>
      <c r="L15867">
        <v>0</v>
      </c>
      <c r="M15867">
        <v>2</v>
      </c>
      <c r="N15867">
        <v>0</v>
      </c>
      <c r="O15867">
        <v>0</v>
      </c>
      <c r="P15867" s="119" t="s">
        <v>20254</v>
      </c>
    </row>
    <row r="15868" spans="1:16" x14ac:dyDescent="0.25">
      <c r="A15868">
        <v>32363</v>
      </c>
      <c r="B15868" s="119" t="s">
        <v>9730</v>
      </c>
      <c r="C15868">
        <v>1</v>
      </c>
      <c r="E15868">
        <v>458</v>
      </c>
      <c r="F15868">
        <v>9</v>
      </c>
      <c r="G15868">
        <v>438</v>
      </c>
      <c r="H15868">
        <v>180</v>
      </c>
      <c r="I15868" s="119" t="s">
        <v>4726</v>
      </c>
      <c r="J15868" s="119" t="s">
        <v>22</v>
      </c>
      <c r="K15868" s="1">
        <v>46255.758941458334</v>
      </c>
      <c r="L15868">
        <v>3</v>
      </c>
      <c r="M15868">
        <v>3</v>
      </c>
      <c r="N15868">
        <v>1</v>
      </c>
      <c r="O15868">
        <v>0</v>
      </c>
      <c r="P15868" s="119" t="s">
        <v>20254</v>
      </c>
    </row>
    <row r="15869" spans="1:16" x14ac:dyDescent="0.25">
      <c r="A15869">
        <v>32364</v>
      </c>
      <c r="B15869" s="119" t="s">
        <v>9730</v>
      </c>
      <c r="C15869">
        <v>6</v>
      </c>
      <c r="E15869">
        <v>200</v>
      </c>
      <c r="F15869">
        <v>12</v>
      </c>
      <c r="G15869">
        <v>66</v>
      </c>
      <c r="H15869">
        <v>299</v>
      </c>
      <c r="I15869" s="119" t="s">
        <v>4726</v>
      </c>
      <c r="J15869" s="119" t="s">
        <v>22</v>
      </c>
      <c r="K15869" s="1">
        <v>46255.758941458334</v>
      </c>
      <c r="L15869">
        <v>0</v>
      </c>
      <c r="M15869">
        <v>3</v>
      </c>
      <c r="N15869">
        <v>0</v>
      </c>
      <c r="O15869">
        <v>0</v>
      </c>
      <c r="P15869" s="119" t="s">
        <v>20254</v>
      </c>
    </row>
    <row r="15870" spans="1:16" x14ac:dyDescent="0.25">
      <c r="A15870">
        <v>32365</v>
      </c>
      <c r="B15870" s="119" t="s">
        <v>9730</v>
      </c>
      <c r="C15870">
        <v>11</v>
      </c>
      <c r="E15870">
        <v>3</v>
      </c>
      <c r="F15870">
        <v>19</v>
      </c>
      <c r="G15870">
        <v>308</v>
      </c>
      <c r="H15870">
        <v>688</v>
      </c>
      <c r="I15870" s="119" t="s">
        <v>4726</v>
      </c>
      <c r="J15870" s="119" t="s">
        <v>22</v>
      </c>
      <c r="K15870" s="1">
        <v>46255.758941458334</v>
      </c>
      <c r="L15870">
        <v>1</v>
      </c>
      <c r="M15870">
        <v>1</v>
      </c>
      <c r="N15870">
        <v>1</v>
      </c>
      <c r="O15870">
        <v>0</v>
      </c>
      <c r="P15870" s="119" t="s">
        <v>20254</v>
      </c>
    </row>
    <row r="15871" spans="1:16" x14ac:dyDescent="0.25">
      <c r="A15871">
        <v>32366</v>
      </c>
      <c r="B15871" s="119" t="s">
        <v>9730</v>
      </c>
      <c r="C15871">
        <v>16</v>
      </c>
      <c r="E15871">
        <v>4</v>
      </c>
      <c r="F15871">
        <v>24</v>
      </c>
      <c r="G15871">
        <v>171</v>
      </c>
      <c r="H15871">
        <v>605</v>
      </c>
      <c r="I15871" s="119" t="s">
        <v>4726</v>
      </c>
      <c r="J15871" s="119" t="s">
        <v>22</v>
      </c>
      <c r="K15871" s="1">
        <v>46255.758941458334</v>
      </c>
      <c r="L15871">
        <v>2</v>
      </c>
      <c r="M15871">
        <v>0</v>
      </c>
      <c r="N15871">
        <v>1</v>
      </c>
      <c r="O15871">
        <v>0</v>
      </c>
      <c r="P15871" s="119" t="s">
        <v>20254</v>
      </c>
    </row>
    <row r="15872" spans="1:16" x14ac:dyDescent="0.25">
      <c r="A15872">
        <v>32367</v>
      </c>
      <c r="B15872" s="119" t="s">
        <v>9731</v>
      </c>
      <c r="C15872">
        <v>1</v>
      </c>
      <c r="E15872">
        <v>578</v>
      </c>
      <c r="F15872">
        <v>145</v>
      </c>
      <c r="G15872">
        <v>66</v>
      </c>
      <c r="H15872">
        <v>5099</v>
      </c>
      <c r="I15872" s="119" t="s">
        <v>4726</v>
      </c>
      <c r="J15872" s="119" t="s">
        <v>22</v>
      </c>
      <c r="K15872" s="1">
        <v>46255.758941458334</v>
      </c>
      <c r="L15872">
        <v>2</v>
      </c>
      <c r="M15872">
        <v>7</v>
      </c>
      <c r="N15872">
        <v>0</v>
      </c>
      <c r="O15872">
        <v>1</v>
      </c>
      <c r="P15872" s="119" t="s">
        <v>20254</v>
      </c>
    </row>
    <row r="15873" spans="1:16" x14ac:dyDescent="0.25">
      <c r="A15873">
        <v>32368</v>
      </c>
      <c r="B15873" s="119" t="s">
        <v>9731</v>
      </c>
      <c r="C15873">
        <v>6</v>
      </c>
      <c r="E15873">
        <v>9</v>
      </c>
      <c r="F15873">
        <v>12</v>
      </c>
      <c r="G15873">
        <v>523</v>
      </c>
      <c r="H15873">
        <v>928</v>
      </c>
      <c r="I15873" s="119" t="s">
        <v>4726</v>
      </c>
      <c r="J15873" s="119" t="s">
        <v>22</v>
      </c>
      <c r="K15873" s="1">
        <v>46255.758941458334</v>
      </c>
      <c r="L15873">
        <v>0</v>
      </c>
      <c r="M15873">
        <v>4</v>
      </c>
      <c r="N15873">
        <v>0</v>
      </c>
      <c r="O15873">
        <v>2</v>
      </c>
      <c r="P15873" s="119" t="s">
        <v>20254</v>
      </c>
    </row>
    <row r="15874" spans="1:16" x14ac:dyDescent="0.25">
      <c r="A15874">
        <v>32369</v>
      </c>
      <c r="B15874" s="119" t="s">
        <v>9731</v>
      </c>
      <c r="C15874">
        <v>11</v>
      </c>
      <c r="E15874">
        <v>1417</v>
      </c>
      <c r="F15874">
        <v>460</v>
      </c>
      <c r="G15874">
        <v>250</v>
      </c>
      <c r="H15874">
        <v>2839</v>
      </c>
      <c r="I15874" s="119" t="s">
        <v>4726</v>
      </c>
      <c r="J15874" s="119" t="s">
        <v>22</v>
      </c>
      <c r="K15874" s="1">
        <v>46255.758941458334</v>
      </c>
      <c r="L15874">
        <v>5</v>
      </c>
      <c r="M15874">
        <v>4</v>
      </c>
      <c r="N15874">
        <v>0</v>
      </c>
      <c r="O15874">
        <v>1</v>
      </c>
      <c r="P15874" s="119" t="s">
        <v>20254</v>
      </c>
    </row>
    <row r="15875" spans="1:16" x14ac:dyDescent="0.25">
      <c r="A15875">
        <v>32370</v>
      </c>
      <c r="B15875" s="119" t="s">
        <v>9731</v>
      </c>
      <c r="C15875">
        <v>16</v>
      </c>
      <c r="E15875">
        <v>97</v>
      </c>
      <c r="F15875">
        <v>24</v>
      </c>
      <c r="G15875">
        <v>48</v>
      </c>
      <c r="H15875">
        <v>1347</v>
      </c>
      <c r="I15875" s="119" t="s">
        <v>4726</v>
      </c>
      <c r="J15875" s="119" t="s">
        <v>22</v>
      </c>
      <c r="K15875" s="1">
        <v>46255.758941458334</v>
      </c>
      <c r="L15875">
        <v>3</v>
      </c>
      <c r="M15875">
        <v>3</v>
      </c>
      <c r="N15875">
        <v>0</v>
      </c>
      <c r="O15875">
        <v>3</v>
      </c>
      <c r="P15875" s="119" t="s">
        <v>20254</v>
      </c>
    </row>
    <row r="15876" spans="1:16" x14ac:dyDescent="0.25">
      <c r="A15876">
        <v>32371</v>
      </c>
      <c r="B15876" s="119" t="s">
        <v>9732</v>
      </c>
      <c r="C15876">
        <v>1</v>
      </c>
      <c r="E15876">
        <v>378</v>
      </c>
      <c r="F15876">
        <v>14</v>
      </c>
      <c r="G15876">
        <v>194</v>
      </c>
      <c r="H15876">
        <v>115</v>
      </c>
      <c r="I15876" s="119" t="s">
        <v>4726</v>
      </c>
      <c r="J15876" s="119" t="s">
        <v>22</v>
      </c>
      <c r="K15876" s="1">
        <v>46255.758941458334</v>
      </c>
      <c r="L15876">
        <v>3</v>
      </c>
      <c r="M15876">
        <v>1</v>
      </c>
      <c r="N15876">
        <v>1</v>
      </c>
      <c r="O15876">
        <v>0</v>
      </c>
      <c r="P15876" s="119" t="s">
        <v>20254</v>
      </c>
    </row>
    <row r="15877" spans="1:16" x14ac:dyDescent="0.25">
      <c r="A15877">
        <v>32372</v>
      </c>
      <c r="B15877" s="119" t="s">
        <v>9732</v>
      </c>
      <c r="C15877">
        <v>6</v>
      </c>
      <c r="E15877">
        <v>3</v>
      </c>
      <c r="F15877">
        <v>18</v>
      </c>
      <c r="G15877">
        <v>86</v>
      </c>
      <c r="H15877">
        <v>118</v>
      </c>
      <c r="I15877" s="119" t="s">
        <v>4726</v>
      </c>
      <c r="J15877" s="119" t="s">
        <v>22</v>
      </c>
      <c r="K15877" s="1">
        <v>46255.758941458334</v>
      </c>
      <c r="L15877">
        <v>0</v>
      </c>
      <c r="M15877">
        <v>1</v>
      </c>
      <c r="N15877">
        <v>0</v>
      </c>
      <c r="O15877">
        <v>0</v>
      </c>
      <c r="P15877" s="119" t="s">
        <v>20254</v>
      </c>
    </row>
    <row r="15878" spans="1:16" x14ac:dyDescent="0.25">
      <c r="A15878">
        <v>32373</v>
      </c>
      <c r="B15878" s="119" t="s">
        <v>9732</v>
      </c>
      <c r="C15878">
        <v>11</v>
      </c>
      <c r="E15878">
        <v>0</v>
      </c>
      <c r="F15878">
        <v>0</v>
      </c>
      <c r="G15878">
        <v>186</v>
      </c>
      <c r="H15878">
        <v>230</v>
      </c>
      <c r="I15878" s="119" t="s">
        <v>4726</v>
      </c>
      <c r="J15878" s="119" t="s">
        <v>22</v>
      </c>
      <c r="K15878" s="1">
        <v>46255.758941458334</v>
      </c>
      <c r="L15878">
        <v>0</v>
      </c>
      <c r="M15878">
        <v>0</v>
      </c>
      <c r="N15878">
        <v>0</v>
      </c>
      <c r="O15878">
        <v>0</v>
      </c>
      <c r="P15878" s="119" t="s">
        <v>20254</v>
      </c>
    </row>
    <row r="15879" spans="1:16" x14ac:dyDescent="0.25">
      <c r="A15879">
        <v>32374</v>
      </c>
      <c r="B15879" s="119" t="s">
        <v>9732</v>
      </c>
      <c r="C15879">
        <v>16</v>
      </c>
      <c r="E15879">
        <v>100</v>
      </c>
      <c r="F15879">
        <v>36</v>
      </c>
      <c r="G15879">
        <v>840</v>
      </c>
      <c r="H15879">
        <v>114</v>
      </c>
      <c r="I15879" s="119" t="s">
        <v>4726</v>
      </c>
      <c r="J15879" s="119" t="s">
        <v>22</v>
      </c>
      <c r="K15879" s="1">
        <v>46255.758941458334</v>
      </c>
      <c r="L15879">
        <v>3</v>
      </c>
      <c r="M15879">
        <v>1</v>
      </c>
      <c r="N15879">
        <v>0</v>
      </c>
      <c r="O15879">
        <v>0</v>
      </c>
      <c r="P15879" s="119" t="s">
        <v>20254</v>
      </c>
    </row>
    <row r="15880" spans="1:16" x14ac:dyDescent="0.25">
      <c r="A15880">
        <v>32375</v>
      </c>
      <c r="B15880" s="119" t="s">
        <v>9733</v>
      </c>
      <c r="C15880">
        <v>1</v>
      </c>
      <c r="E15880">
        <v>460</v>
      </c>
      <c r="F15880">
        <v>11</v>
      </c>
      <c r="G15880">
        <v>165</v>
      </c>
      <c r="H15880">
        <v>1728</v>
      </c>
      <c r="I15880" s="119" t="s">
        <v>4726</v>
      </c>
      <c r="J15880" s="119" t="s">
        <v>22</v>
      </c>
      <c r="K15880" s="1">
        <v>46255.758941458334</v>
      </c>
      <c r="L15880">
        <v>4</v>
      </c>
      <c r="M15880">
        <v>2</v>
      </c>
      <c r="N15880">
        <v>0</v>
      </c>
      <c r="O15880">
        <v>1</v>
      </c>
      <c r="P15880" s="119" t="s">
        <v>20254</v>
      </c>
    </row>
    <row r="15881" spans="1:16" x14ac:dyDescent="0.25">
      <c r="A15881">
        <v>32376</v>
      </c>
      <c r="B15881" s="119" t="s">
        <v>9733</v>
      </c>
      <c r="C15881">
        <v>6</v>
      </c>
      <c r="E15881">
        <v>604</v>
      </c>
      <c r="F15881">
        <v>16</v>
      </c>
      <c r="G15881">
        <v>920</v>
      </c>
      <c r="H15881">
        <v>391</v>
      </c>
      <c r="I15881" s="119" t="s">
        <v>4726</v>
      </c>
      <c r="J15881" s="119" t="s">
        <v>22</v>
      </c>
      <c r="K15881" s="1">
        <v>46255.758941458334</v>
      </c>
      <c r="L15881">
        <v>6</v>
      </c>
      <c r="M15881">
        <v>9</v>
      </c>
      <c r="N15881">
        <v>1</v>
      </c>
      <c r="O15881">
        <v>2</v>
      </c>
      <c r="P15881" s="119" t="s">
        <v>20254</v>
      </c>
    </row>
    <row r="15882" spans="1:16" x14ac:dyDescent="0.25">
      <c r="A15882">
        <v>32377</v>
      </c>
      <c r="B15882" s="119" t="s">
        <v>9733</v>
      </c>
      <c r="C15882">
        <v>11</v>
      </c>
      <c r="E15882">
        <v>264</v>
      </c>
      <c r="F15882">
        <v>57</v>
      </c>
      <c r="G15882">
        <v>247</v>
      </c>
      <c r="H15882">
        <v>1500</v>
      </c>
      <c r="I15882" s="119" t="s">
        <v>4726</v>
      </c>
      <c r="J15882" s="119" t="s">
        <v>22</v>
      </c>
      <c r="K15882" s="1">
        <v>46255.758941458334</v>
      </c>
      <c r="L15882">
        <v>2</v>
      </c>
      <c r="M15882">
        <v>4</v>
      </c>
      <c r="N15882">
        <v>0</v>
      </c>
      <c r="O15882">
        <v>1</v>
      </c>
      <c r="P15882" s="119" t="s">
        <v>20254</v>
      </c>
    </row>
    <row r="15883" spans="1:16" x14ac:dyDescent="0.25">
      <c r="A15883">
        <v>32378</v>
      </c>
      <c r="B15883" s="119" t="s">
        <v>9733</v>
      </c>
      <c r="C15883">
        <v>16</v>
      </c>
      <c r="E15883">
        <v>1</v>
      </c>
      <c r="F15883">
        <v>21</v>
      </c>
      <c r="G15883">
        <v>433</v>
      </c>
      <c r="H15883">
        <v>750</v>
      </c>
      <c r="I15883" s="119" t="s">
        <v>4726</v>
      </c>
      <c r="J15883" s="119" t="s">
        <v>22</v>
      </c>
      <c r="K15883" s="1">
        <v>46255.758941458334</v>
      </c>
      <c r="L15883">
        <v>0</v>
      </c>
      <c r="M15883">
        <v>4</v>
      </c>
      <c r="N15883">
        <v>0</v>
      </c>
      <c r="O15883">
        <v>2</v>
      </c>
      <c r="P15883" s="119" t="s">
        <v>20254</v>
      </c>
    </row>
    <row r="15884" spans="1:16" x14ac:dyDescent="0.25">
      <c r="A15884">
        <v>32379</v>
      </c>
      <c r="B15884" s="119" t="s">
        <v>9734</v>
      </c>
      <c r="C15884">
        <v>1</v>
      </c>
      <c r="E15884">
        <v>342</v>
      </c>
      <c r="F15884">
        <v>10</v>
      </c>
      <c r="G15884">
        <v>623</v>
      </c>
      <c r="H15884">
        <v>175</v>
      </c>
      <c r="I15884" s="119" t="s">
        <v>4726</v>
      </c>
      <c r="J15884" s="119" t="s">
        <v>22</v>
      </c>
      <c r="K15884" s="1">
        <v>46255.758941458334</v>
      </c>
      <c r="L15884">
        <v>1</v>
      </c>
      <c r="M15884">
        <v>3</v>
      </c>
      <c r="N15884">
        <v>0</v>
      </c>
      <c r="O15884">
        <v>1</v>
      </c>
      <c r="P15884" s="119" t="s">
        <v>20254</v>
      </c>
    </row>
    <row r="15885" spans="1:16" x14ac:dyDescent="0.25">
      <c r="A15885">
        <v>32380</v>
      </c>
      <c r="B15885" s="119" t="s">
        <v>9734</v>
      </c>
      <c r="C15885">
        <v>6</v>
      </c>
      <c r="E15885">
        <v>12</v>
      </c>
      <c r="F15885">
        <v>14</v>
      </c>
      <c r="G15885">
        <v>76</v>
      </c>
      <c r="H15885">
        <v>800</v>
      </c>
      <c r="I15885" s="119" t="s">
        <v>4726</v>
      </c>
      <c r="J15885" s="119" t="s">
        <v>22</v>
      </c>
      <c r="K15885" s="1">
        <v>46255.758941458334</v>
      </c>
      <c r="L15885">
        <v>6</v>
      </c>
      <c r="M15885">
        <v>0</v>
      </c>
      <c r="N15885">
        <v>0</v>
      </c>
      <c r="O15885">
        <v>0</v>
      </c>
      <c r="P15885" s="119" t="s">
        <v>20254</v>
      </c>
    </row>
    <row r="15886" spans="1:16" x14ac:dyDescent="0.25">
      <c r="A15886">
        <v>32381</v>
      </c>
      <c r="B15886" s="119" t="s">
        <v>9734</v>
      </c>
      <c r="C15886">
        <v>11</v>
      </c>
      <c r="E15886">
        <v>0</v>
      </c>
      <c r="F15886">
        <v>0</v>
      </c>
      <c r="G15886">
        <v>474</v>
      </c>
      <c r="H15886">
        <v>97</v>
      </c>
      <c r="I15886" s="119" t="s">
        <v>4726</v>
      </c>
      <c r="J15886" s="119" t="s">
        <v>22</v>
      </c>
      <c r="K15886" s="1">
        <v>46255.758941458334</v>
      </c>
      <c r="L15886">
        <v>0</v>
      </c>
      <c r="M15886">
        <v>1</v>
      </c>
      <c r="N15886">
        <v>0</v>
      </c>
      <c r="O15886">
        <v>0</v>
      </c>
      <c r="P15886" s="119" t="s">
        <v>20254</v>
      </c>
    </row>
    <row r="15887" spans="1:16" x14ac:dyDescent="0.25">
      <c r="A15887">
        <v>32382</v>
      </c>
      <c r="B15887" s="119" t="s">
        <v>9734</v>
      </c>
      <c r="C15887">
        <v>16</v>
      </c>
      <c r="E15887">
        <v>420</v>
      </c>
      <c r="F15887">
        <v>49</v>
      </c>
      <c r="G15887">
        <v>205</v>
      </c>
      <c r="H15887">
        <v>195</v>
      </c>
      <c r="I15887" s="119" t="s">
        <v>4726</v>
      </c>
      <c r="J15887" s="119" t="s">
        <v>22</v>
      </c>
      <c r="K15887" s="1">
        <v>46255.758941458334</v>
      </c>
      <c r="L15887">
        <v>0</v>
      </c>
      <c r="M15887">
        <v>2</v>
      </c>
      <c r="N15887">
        <v>0</v>
      </c>
      <c r="O15887">
        <v>0</v>
      </c>
      <c r="P15887" s="119" t="s">
        <v>20254</v>
      </c>
    </row>
    <row r="15888" spans="1:16" x14ac:dyDescent="0.25">
      <c r="A15888">
        <v>32383</v>
      </c>
      <c r="B15888" s="119" t="s">
        <v>9735</v>
      </c>
      <c r="C15888">
        <v>1</v>
      </c>
      <c r="E15888">
        <v>317</v>
      </c>
      <c r="F15888">
        <v>21</v>
      </c>
      <c r="G15888">
        <v>216</v>
      </c>
      <c r="H15888">
        <v>5556</v>
      </c>
      <c r="I15888" s="119" t="s">
        <v>4726</v>
      </c>
      <c r="J15888" s="119" t="s">
        <v>22</v>
      </c>
      <c r="K15888" s="1">
        <v>46255.758941458334</v>
      </c>
      <c r="L15888">
        <v>2</v>
      </c>
      <c r="M15888">
        <v>4</v>
      </c>
      <c r="N15888">
        <v>0</v>
      </c>
      <c r="O15888">
        <v>2</v>
      </c>
      <c r="P15888" s="119" t="s">
        <v>20254</v>
      </c>
    </row>
    <row r="15889" spans="1:16" x14ac:dyDescent="0.25">
      <c r="A15889">
        <v>32384</v>
      </c>
      <c r="B15889" s="119" t="s">
        <v>9735</v>
      </c>
      <c r="C15889">
        <v>6</v>
      </c>
      <c r="E15889">
        <v>2</v>
      </c>
      <c r="F15889">
        <v>18</v>
      </c>
      <c r="G15889">
        <v>170</v>
      </c>
      <c r="H15889">
        <v>300</v>
      </c>
      <c r="I15889" s="119" t="s">
        <v>4726</v>
      </c>
      <c r="J15889" s="119" t="s">
        <v>22</v>
      </c>
      <c r="K15889" s="1">
        <v>46255.758941458334</v>
      </c>
      <c r="L15889">
        <v>0</v>
      </c>
      <c r="M15889">
        <v>5</v>
      </c>
      <c r="N15889">
        <v>0</v>
      </c>
      <c r="O15889">
        <v>2</v>
      </c>
      <c r="P15889" s="119" t="s">
        <v>20254</v>
      </c>
    </row>
    <row r="15890" spans="1:16" x14ac:dyDescent="0.25">
      <c r="A15890">
        <v>32385</v>
      </c>
      <c r="B15890" s="119" t="s">
        <v>9735</v>
      </c>
      <c r="C15890">
        <v>11</v>
      </c>
      <c r="E15890">
        <v>0</v>
      </c>
      <c r="F15890">
        <v>0</v>
      </c>
      <c r="G15890">
        <v>574</v>
      </c>
      <c r="H15890">
        <v>427</v>
      </c>
      <c r="I15890" s="119" t="s">
        <v>4726</v>
      </c>
      <c r="J15890" s="119" t="s">
        <v>22</v>
      </c>
      <c r="K15890" s="1">
        <v>46255.758941458334</v>
      </c>
      <c r="L15890">
        <v>0</v>
      </c>
      <c r="M15890">
        <v>3</v>
      </c>
      <c r="N15890">
        <v>0</v>
      </c>
      <c r="O15890">
        <v>0</v>
      </c>
      <c r="P15890" s="119" t="s">
        <v>20254</v>
      </c>
    </row>
    <row r="15891" spans="1:16" x14ac:dyDescent="0.25">
      <c r="A15891">
        <v>32386</v>
      </c>
      <c r="B15891" s="119" t="s">
        <v>9735</v>
      </c>
      <c r="C15891">
        <v>16</v>
      </c>
      <c r="E15891">
        <v>69</v>
      </c>
      <c r="F15891">
        <v>35</v>
      </c>
      <c r="G15891">
        <v>24</v>
      </c>
      <c r="H15891">
        <v>398</v>
      </c>
      <c r="I15891" s="119" t="s">
        <v>4726</v>
      </c>
      <c r="J15891" s="119" t="s">
        <v>22</v>
      </c>
      <c r="K15891" s="1">
        <v>46255.758941458334</v>
      </c>
      <c r="L15891">
        <v>0</v>
      </c>
      <c r="M15891">
        <v>2</v>
      </c>
      <c r="N15891">
        <v>0</v>
      </c>
      <c r="O15891">
        <v>0</v>
      </c>
      <c r="P15891" s="119" t="s">
        <v>20254</v>
      </c>
    </row>
    <row r="15892" spans="1:16" x14ac:dyDescent="0.25">
      <c r="A15892">
        <v>32387</v>
      </c>
      <c r="B15892" s="119" t="s">
        <v>9736</v>
      </c>
      <c r="C15892">
        <v>1</v>
      </c>
      <c r="E15892">
        <v>409</v>
      </c>
      <c r="F15892">
        <v>3450</v>
      </c>
      <c r="G15892">
        <v>24</v>
      </c>
      <c r="H15892">
        <v>19986</v>
      </c>
      <c r="I15892" s="119" t="s">
        <v>4726</v>
      </c>
      <c r="J15892" s="119" t="s">
        <v>22</v>
      </c>
      <c r="K15892" s="1">
        <v>46255.758941458334</v>
      </c>
      <c r="L15892">
        <v>7</v>
      </c>
      <c r="M15892">
        <v>3</v>
      </c>
      <c r="N15892">
        <v>0</v>
      </c>
      <c r="O15892">
        <v>1</v>
      </c>
      <c r="P15892" s="119" t="s">
        <v>20254</v>
      </c>
    </row>
    <row r="15893" spans="1:16" x14ac:dyDescent="0.25">
      <c r="A15893">
        <v>32388</v>
      </c>
      <c r="B15893" s="119" t="s">
        <v>9736</v>
      </c>
      <c r="C15893">
        <v>6</v>
      </c>
      <c r="E15893">
        <v>50</v>
      </c>
      <c r="F15893">
        <v>18</v>
      </c>
      <c r="G15893">
        <v>34</v>
      </c>
      <c r="H15893">
        <v>2100</v>
      </c>
      <c r="I15893" s="119" t="s">
        <v>4726</v>
      </c>
      <c r="J15893" s="119" t="s">
        <v>22</v>
      </c>
      <c r="K15893" s="1">
        <v>46255.758941458334</v>
      </c>
      <c r="L15893">
        <v>0</v>
      </c>
      <c r="M15893">
        <v>0</v>
      </c>
      <c r="N15893">
        <v>0</v>
      </c>
      <c r="O15893">
        <v>0</v>
      </c>
      <c r="P15893" s="119" t="s">
        <v>20254</v>
      </c>
    </row>
    <row r="15894" spans="1:16" x14ac:dyDescent="0.25">
      <c r="A15894">
        <v>32389</v>
      </c>
      <c r="B15894" s="119" t="s">
        <v>9736</v>
      </c>
      <c r="C15894">
        <v>11</v>
      </c>
      <c r="E15894">
        <v>14</v>
      </c>
      <c r="F15894">
        <v>25</v>
      </c>
      <c r="G15894">
        <v>36</v>
      </c>
      <c r="H15894">
        <v>828</v>
      </c>
      <c r="I15894" s="119" t="s">
        <v>4726</v>
      </c>
      <c r="J15894" s="119" t="s">
        <v>22</v>
      </c>
      <c r="K15894" s="1">
        <v>46255.758941458334</v>
      </c>
      <c r="L15894">
        <v>0</v>
      </c>
      <c r="M15894">
        <v>1</v>
      </c>
      <c r="N15894">
        <v>0</v>
      </c>
      <c r="O15894">
        <v>0</v>
      </c>
      <c r="P15894" s="119" t="s">
        <v>20254</v>
      </c>
    </row>
    <row r="15895" spans="1:16" x14ac:dyDescent="0.25">
      <c r="A15895">
        <v>32390</v>
      </c>
      <c r="B15895" s="119" t="s">
        <v>9736</v>
      </c>
      <c r="C15895">
        <v>16</v>
      </c>
      <c r="E15895">
        <v>99</v>
      </c>
      <c r="F15895">
        <v>35</v>
      </c>
      <c r="G15895">
        <v>125</v>
      </c>
      <c r="H15895">
        <v>444</v>
      </c>
      <c r="I15895" s="119" t="s">
        <v>4726</v>
      </c>
      <c r="J15895" s="119" t="s">
        <v>22</v>
      </c>
      <c r="K15895" s="1">
        <v>46255.758941458334</v>
      </c>
      <c r="L15895">
        <v>0</v>
      </c>
      <c r="M15895">
        <v>2</v>
      </c>
      <c r="N15895">
        <v>0</v>
      </c>
      <c r="O15895">
        <v>1</v>
      </c>
      <c r="P15895" s="119" t="s">
        <v>20254</v>
      </c>
    </row>
    <row r="15896" spans="1:16" x14ac:dyDescent="0.25">
      <c r="A15896">
        <v>32391</v>
      </c>
      <c r="B15896" s="119" t="s">
        <v>9737</v>
      </c>
      <c r="C15896">
        <v>1</v>
      </c>
      <c r="E15896">
        <v>394</v>
      </c>
      <c r="F15896">
        <v>393</v>
      </c>
      <c r="G15896">
        <v>258</v>
      </c>
      <c r="H15896">
        <v>3967</v>
      </c>
      <c r="I15896" s="119" t="s">
        <v>4726</v>
      </c>
      <c r="J15896" s="119" t="s">
        <v>22</v>
      </c>
      <c r="K15896" s="1">
        <v>46255.758941458334</v>
      </c>
      <c r="L15896">
        <v>3</v>
      </c>
      <c r="M15896">
        <v>8</v>
      </c>
      <c r="N15896">
        <v>0</v>
      </c>
      <c r="O15896">
        <v>4</v>
      </c>
      <c r="P15896" s="119" t="s">
        <v>20254</v>
      </c>
    </row>
    <row r="15897" spans="1:16" x14ac:dyDescent="0.25">
      <c r="A15897">
        <v>32392</v>
      </c>
      <c r="B15897" s="119" t="s">
        <v>9737</v>
      </c>
      <c r="C15897">
        <v>6</v>
      </c>
      <c r="E15897">
        <v>12</v>
      </c>
      <c r="F15897">
        <v>18</v>
      </c>
      <c r="G15897">
        <v>486</v>
      </c>
      <c r="H15897">
        <v>118</v>
      </c>
      <c r="I15897" s="119" t="s">
        <v>4726</v>
      </c>
      <c r="J15897" s="119" t="s">
        <v>22</v>
      </c>
      <c r="K15897" s="1">
        <v>46255.758941458334</v>
      </c>
      <c r="L15897">
        <v>0</v>
      </c>
      <c r="M15897">
        <v>2</v>
      </c>
      <c r="N15897">
        <v>0</v>
      </c>
      <c r="O15897">
        <v>1</v>
      </c>
      <c r="P15897" s="119" t="s">
        <v>20254</v>
      </c>
    </row>
    <row r="15898" spans="1:16" x14ac:dyDescent="0.25">
      <c r="A15898">
        <v>32393</v>
      </c>
      <c r="B15898" s="119" t="s">
        <v>9737</v>
      </c>
      <c r="C15898">
        <v>11</v>
      </c>
      <c r="E15898">
        <v>865</v>
      </c>
      <c r="F15898">
        <v>35</v>
      </c>
      <c r="G15898">
        <v>157</v>
      </c>
      <c r="H15898">
        <v>2188</v>
      </c>
      <c r="I15898" s="119" t="s">
        <v>4726</v>
      </c>
      <c r="J15898" s="119" t="s">
        <v>22</v>
      </c>
      <c r="K15898" s="1">
        <v>46255.758941458334</v>
      </c>
      <c r="L15898">
        <v>2</v>
      </c>
      <c r="M15898">
        <v>6</v>
      </c>
      <c r="N15898">
        <v>0</v>
      </c>
      <c r="O15898">
        <v>2</v>
      </c>
      <c r="P15898" s="119" t="s">
        <v>20254</v>
      </c>
    </row>
    <row r="15899" spans="1:16" x14ac:dyDescent="0.25">
      <c r="A15899">
        <v>32394</v>
      </c>
      <c r="B15899" s="119" t="s">
        <v>9737</v>
      </c>
      <c r="C15899">
        <v>16</v>
      </c>
      <c r="E15899">
        <v>24</v>
      </c>
      <c r="F15899">
        <v>31</v>
      </c>
      <c r="G15899">
        <v>320</v>
      </c>
      <c r="H15899">
        <v>332</v>
      </c>
      <c r="I15899" s="119" t="s">
        <v>4726</v>
      </c>
      <c r="J15899" s="119" t="s">
        <v>22</v>
      </c>
      <c r="K15899" s="1">
        <v>46255.758941458334</v>
      </c>
      <c r="L15899">
        <v>0</v>
      </c>
      <c r="M15899">
        <v>5</v>
      </c>
      <c r="N15899">
        <v>0</v>
      </c>
      <c r="O15899">
        <v>2</v>
      </c>
      <c r="P15899" s="119" t="s">
        <v>20254</v>
      </c>
    </row>
    <row r="15900" spans="1:16" x14ac:dyDescent="0.25">
      <c r="A15900">
        <v>32395</v>
      </c>
      <c r="B15900" s="119" t="s">
        <v>9738</v>
      </c>
      <c r="C15900">
        <v>1</v>
      </c>
      <c r="E15900">
        <v>314</v>
      </c>
      <c r="F15900">
        <v>123</v>
      </c>
      <c r="G15900">
        <v>436</v>
      </c>
      <c r="H15900">
        <v>1190</v>
      </c>
      <c r="I15900" s="119" t="s">
        <v>4726</v>
      </c>
      <c r="J15900" s="119" t="s">
        <v>22</v>
      </c>
      <c r="K15900" s="1">
        <v>46255.758941458334</v>
      </c>
      <c r="L15900">
        <v>3</v>
      </c>
      <c r="M15900">
        <v>3</v>
      </c>
      <c r="N15900">
        <v>1</v>
      </c>
      <c r="O15900">
        <v>0</v>
      </c>
      <c r="P15900" s="119" t="s">
        <v>20254</v>
      </c>
    </row>
    <row r="15901" spans="1:16" x14ac:dyDescent="0.25">
      <c r="A15901">
        <v>32396</v>
      </c>
      <c r="B15901" s="119" t="s">
        <v>9738</v>
      </c>
      <c r="C15901">
        <v>6</v>
      </c>
      <c r="E15901">
        <v>831</v>
      </c>
      <c r="F15901">
        <v>13</v>
      </c>
      <c r="G15901">
        <v>704</v>
      </c>
      <c r="H15901">
        <v>513</v>
      </c>
      <c r="I15901" s="119" t="s">
        <v>4726</v>
      </c>
      <c r="J15901" s="119" t="s">
        <v>22</v>
      </c>
      <c r="K15901" s="1">
        <v>46255.758941458334</v>
      </c>
      <c r="L15901">
        <v>7</v>
      </c>
      <c r="M15901">
        <v>2</v>
      </c>
      <c r="N15901">
        <v>0</v>
      </c>
      <c r="O15901">
        <v>0</v>
      </c>
      <c r="P15901" s="119" t="s">
        <v>20254</v>
      </c>
    </row>
    <row r="15902" spans="1:16" x14ac:dyDescent="0.25">
      <c r="A15902">
        <v>32397</v>
      </c>
      <c r="B15902" s="119" t="s">
        <v>9738</v>
      </c>
      <c r="C15902">
        <v>11</v>
      </c>
      <c r="E15902">
        <v>730</v>
      </c>
      <c r="F15902">
        <v>174</v>
      </c>
      <c r="G15902">
        <v>75</v>
      </c>
      <c r="H15902">
        <v>5957</v>
      </c>
      <c r="I15902" s="119" t="s">
        <v>4726</v>
      </c>
      <c r="J15902" s="119" t="s">
        <v>22</v>
      </c>
      <c r="K15902" s="1">
        <v>46255.758941458334</v>
      </c>
      <c r="L15902">
        <v>1</v>
      </c>
      <c r="M15902">
        <v>3</v>
      </c>
      <c r="N15902">
        <v>1</v>
      </c>
      <c r="O15902">
        <v>0</v>
      </c>
      <c r="P15902" s="119" t="s">
        <v>20254</v>
      </c>
    </row>
    <row r="15903" spans="1:16" x14ac:dyDescent="0.25">
      <c r="A15903">
        <v>32398</v>
      </c>
      <c r="B15903" s="119" t="s">
        <v>9738</v>
      </c>
      <c r="C15903">
        <v>16</v>
      </c>
      <c r="E15903">
        <v>298</v>
      </c>
      <c r="F15903">
        <v>24</v>
      </c>
      <c r="G15903">
        <v>456</v>
      </c>
      <c r="H15903">
        <v>839</v>
      </c>
      <c r="I15903" s="119" t="s">
        <v>4726</v>
      </c>
      <c r="J15903" s="119" t="s">
        <v>22</v>
      </c>
      <c r="K15903" s="1">
        <v>46255.758941458334</v>
      </c>
      <c r="L15903">
        <v>1</v>
      </c>
      <c r="M15903">
        <v>2</v>
      </c>
      <c r="N15903">
        <v>0</v>
      </c>
      <c r="O15903">
        <v>0</v>
      </c>
      <c r="P15903" s="119" t="s">
        <v>20254</v>
      </c>
    </row>
    <row r="15904" spans="1:16" x14ac:dyDescent="0.25">
      <c r="A15904">
        <v>32399</v>
      </c>
      <c r="B15904" s="119" t="s">
        <v>9739</v>
      </c>
      <c r="C15904">
        <v>1</v>
      </c>
      <c r="E15904">
        <v>424</v>
      </c>
      <c r="F15904">
        <v>9</v>
      </c>
      <c r="G15904">
        <v>329</v>
      </c>
      <c r="H15904">
        <v>182</v>
      </c>
      <c r="I15904" s="119" t="s">
        <v>4726</v>
      </c>
      <c r="J15904" s="119" t="s">
        <v>22</v>
      </c>
      <c r="K15904" s="1">
        <v>46255.758941458334</v>
      </c>
      <c r="L15904">
        <v>1</v>
      </c>
      <c r="M15904">
        <v>3</v>
      </c>
      <c r="N15904">
        <v>0</v>
      </c>
      <c r="O15904">
        <v>1</v>
      </c>
      <c r="P15904" s="119" t="s">
        <v>20254</v>
      </c>
    </row>
    <row r="15905" spans="1:16" x14ac:dyDescent="0.25">
      <c r="A15905">
        <v>32400</v>
      </c>
      <c r="B15905" s="119" t="s">
        <v>9739</v>
      </c>
      <c r="C15905">
        <v>6</v>
      </c>
      <c r="E15905">
        <v>736</v>
      </c>
      <c r="F15905">
        <v>15</v>
      </c>
      <c r="G15905">
        <v>515</v>
      </c>
      <c r="H15905">
        <v>105</v>
      </c>
      <c r="I15905" s="119" t="s">
        <v>4726</v>
      </c>
      <c r="J15905" s="119" t="s">
        <v>22</v>
      </c>
      <c r="K15905" s="1">
        <v>46255.758941458334</v>
      </c>
      <c r="L15905">
        <v>4</v>
      </c>
      <c r="M15905">
        <v>2</v>
      </c>
      <c r="N15905">
        <v>1</v>
      </c>
      <c r="O15905">
        <v>0</v>
      </c>
      <c r="P15905" s="119" t="s">
        <v>20254</v>
      </c>
    </row>
    <row r="15906" spans="1:16" x14ac:dyDescent="0.25">
      <c r="A15906">
        <v>32401</v>
      </c>
      <c r="B15906" s="119" t="s">
        <v>9739</v>
      </c>
      <c r="C15906">
        <v>11</v>
      </c>
      <c r="E15906">
        <v>255</v>
      </c>
      <c r="F15906">
        <v>19</v>
      </c>
      <c r="G15906">
        <v>110</v>
      </c>
      <c r="H15906">
        <v>1519</v>
      </c>
      <c r="I15906" s="119" t="s">
        <v>4726</v>
      </c>
      <c r="J15906" s="119" t="s">
        <v>22</v>
      </c>
      <c r="K15906" s="1">
        <v>46255.758941458334</v>
      </c>
      <c r="L15906">
        <v>2</v>
      </c>
      <c r="M15906">
        <v>4</v>
      </c>
      <c r="N15906">
        <v>0</v>
      </c>
      <c r="O15906">
        <v>0</v>
      </c>
      <c r="P15906" s="119" t="s">
        <v>20254</v>
      </c>
    </row>
    <row r="15907" spans="1:16" x14ac:dyDescent="0.25">
      <c r="A15907">
        <v>32402</v>
      </c>
      <c r="B15907" s="119" t="s">
        <v>9739</v>
      </c>
      <c r="C15907">
        <v>16</v>
      </c>
      <c r="E15907">
        <v>0</v>
      </c>
      <c r="F15907">
        <v>0</v>
      </c>
      <c r="G15907">
        <v>410</v>
      </c>
      <c r="H15907">
        <v>84</v>
      </c>
      <c r="I15907" s="119" t="s">
        <v>4726</v>
      </c>
      <c r="J15907" s="119" t="s">
        <v>22</v>
      </c>
      <c r="K15907" s="1">
        <v>46255.758941458334</v>
      </c>
      <c r="L15907">
        <v>0</v>
      </c>
      <c r="M15907">
        <v>2</v>
      </c>
      <c r="N15907">
        <v>0</v>
      </c>
      <c r="O15907">
        <v>0</v>
      </c>
      <c r="P15907" s="119" t="s">
        <v>20254</v>
      </c>
    </row>
    <row r="15908" spans="1:16" x14ac:dyDescent="0.25">
      <c r="A15908">
        <v>32403</v>
      </c>
      <c r="B15908" s="119" t="s">
        <v>9740</v>
      </c>
      <c r="C15908">
        <v>1</v>
      </c>
      <c r="E15908">
        <v>83</v>
      </c>
      <c r="F15908">
        <v>3823</v>
      </c>
      <c r="G15908">
        <v>13</v>
      </c>
      <c r="H15908">
        <v>78883</v>
      </c>
      <c r="I15908" s="119" t="s">
        <v>4726</v>
      </c>
      <c r="J15908" s="119" t="s">
        <v>22</v>
      </c>
      <c r="K15908" s="1">
        <v>46255.758941458334</v>
      </c>
      <c r="L15908">
        <v>0</v>
      </c>
      <c r="M15908">
        <v>0</v>
      </c>
      <c r="N15908">
        <v>0</v>
      </c>
      <c r="O15908">
        <v>0</v>
      </c>
      <c r="P15908" s="119" t="s">
        <v>20254</v>
      </c>
    </row>
    <row r="15909" spans="1:16" x14ac:dyDescent="0.25">
      <c r="A15909">
        <v>32404</v>
      </c>
      <c r="B15909" s="119" t="s">
        <v>9740</v>
      </c>
      <c r="C15909">
        <v>6</v>
      </c>
      <c r="E15909">
        <v>0</v>
      </c>
      <c r="F15909">
        <v>0</v>
      </c>
      <c r="G15909">
        <v>137</v>
      </c>
      <c r="H15909">
        <v>107</v>
      </c>
      <c r="I15909" s="119" t="s">
        <v>4726</v>
      </c>
      <c r="J15909" s="119" t="s">
        <v>22</v>
      </c>
      <c r="K15909" s="1">
        <v>46255.758941458334</v>
      </c>
      <c r="L15909">
        <v>0</v>
      </c>
      <c r="M15909">
        <v>1</v>
      </c>
      <c r="N15909">
        <v>0</v>
      </c>
      <c r="O15909">
        <v>0</v>
      </c>
      <c r="P15909" s="119" t="s">
        <v>20254</v>
      </c>
    </row>
    <row r="15910" spans="1:16" x14ac:dyDescent="0.25">
      <c r="A15910">
        <v>32405</v>
      </c>
      <c r="B15910" s="119" t="s">
        <v>9740</v>
      </c>
      <c r="C15910">
        <v>11</v>
      </c>
      <c r="E15910">
        <v>0</v>
      </c>
      <c r="F15910">
        <v>0</v>
      </c>
      <c r="G15910">
        <v>431</v>
      </c>
      <c r="H15910">
        <v>125</v>
      </c>
      <c r="I15910" s="119" t="s">
        <v>4726</v>
      </c>
      <c r="J15910" s="119" t="s">
        <v>22</v>
      </c>
      <c r="K15910" s="1">
        <v>46255.758941458334</v>
      </c>
      <c r="L15910">
        <v>0</v>
      </c>
      <c r="M15910">
        <v>0</v>
      </c>
      <c r="N15910">
        <v>0</v>
      </c>
      <c r="O15910">
        <v>0</v>
      </c>
      <c r="P15910" s="119" t="s">
        <v>20254</v>
      </c>
    </row>
    <row r="15911" spans="1:16" x14ac:dyDescent="0.25">
      <c r="A15911">
        <v>32406</v>
      </c>
      <c r="B15911" s="119" t="s">
        <v>9740</v>
      </c>
      <c r="C15911">
        <v>16</v>
      </c>
      <c r="E15911">
        <v>0</v>
      </c>
      <c r="F15911">
        <v>0</v>
      </c>
      <c r="G15911">
        <v>281</v>
      </c>
      <c r="H15911">
        <v>107</v>
      </c>
      <c r="I15911" s="119" t="s">
        <v>4726</v>
      </c>
      <c r="J15911" s="119" t="s">
        <v>22</v>
      </c>
      <c r="K15911" s="1">
        <v>46255.758941458334</v>
      </c>
      <c r="L15911">
        <v>0</v>
      </c>
      <c r="M15911">
        <v>1</v>
      </c>
      <c r="N15911">
        <v>0</v>
      </c>
      <c r="O15911">
        <v>0</v>
      </c>
      <c r="P15911" s="119" t="s">
        <v>20254</v>
      </c>
    </row>
    <row r="15912" spans="1:16" x14ac:dyDescent="0.25">
      <c r="A15912">
        <v>32407</v>
      </c>
      <c r="B15912" s="119" t="s">
        <v>9741</v>
      </c>
      <c r="C15912">
        <v>1</v>
      </c>
      <c r="E15912">
        <v>526</v>
      </c>
      <c r="F15912">
        <v>11</v>
      </c>
      <c r="G15912">
        <v>93</v>
      </c>
      <c r="H15912">
        <v>708</v>
      </c>
      <c r="I15912" s="119" t="s">
        <v>4726</v>
      </c>
      <c r="J15912" s="119" t="s">
        <v>22</v>
      </c>
      <c r="K15912" s="1">
        <v>46255.758941458334</v>
      </c>
      <c r="L15912">
        <v>0</v>
      </c>
      <c r="M15912">
        <v>3</v>
      </c>
      <c r="N15912">
        <v>0</v>
      </c>
      <c r="O15912">
        <v>2</v>
      </c>
      <c r="P15912" s="119" t="s">
        <v>20254</v>
      </c>
    </row>
    <row r="15913" spans="1:16" x14ac:dyDescent="0.25">
      <c r="A15913">
        <v>32408</v>
      </c>
      <c r="B15913" s="119" t="s">
        <v>9741</v>
      </c>
      <c r="C15913">
        <v>6</v>
      </c>
      <c r="E15913">
        <v>20</v>
      </c>
      <c r="F15913">
        <v>13</v>
      </c>
      <c r="G15913">
        <v>323</v>
      </c>
      <c r="H15913">
        <v>103</v>
      </c>
      <c r="I15913" s="119" t="s">
        <v>4726</v>
      </c>
      <c r="J15913" s="119" t="s">
        <v>22</v>
      </c>
      <c r="K15913" s="1">
        <v>46255.758941458334</v>
      </c>
      <c r="L15913">
        <v>4</v>
      </c>
      <c r="M15913">
        <v>3</v>
      </c>
      <c r="N15913">
        <v>1</v>
      </c>
      <c r="O15913">
        <v>1</v>
      </c>
      <c r="P15913" s="119" t="s">
        <v>20254</v>
      </c>
    </row>
    <row r="15914" spans="1:16" x14ac:dyDescent="0.25">
      <c r="A15914">
        <v>32409</v>
      </c>
      <c r="B15914" s="119" t="s">
        <v>9741</v>
      </c>
      <c r="C15914">
        <v>11</v>
      </c>
      <c r="E15914">
        <v>0</v>
      </c>
      <c r="F15914">
        <v>0</v>
      </c>
      <c r="G15914">
        <v>327</v>
      </c>
      <c r="H15914">
        <v>89</v>
      </c>
      <c r="I15914" s="119" t="s">
        <v>4726</v>
      </c>
      <c r="J15914" s="119" t="s">
        <v>22</v>
      </c>
      <c r="K15914" s="1">
        <v>46255.758941458334</v>
      </c>
      <c r="L15914">
        <v>0</v>
      </c>
      <c r="M15914">
        <v>0</v>
      </c>
      <c r="N15914">
        <v>0</v>
      </c>
      <c r="O15914">
        <v>0</v>
      </c>
      <c r="P15914" s="119" t="s">
        <v>20254</v>
      </c>
    </row>
    <row r="15915" spans="1:16" x14ac:dyDescent="0.25">
      <c r="A15915">
        <v>32410</v>
      </c>
      <c r="B15915" s="119" t="s">
        <v>9741</v>
      </c>
      <c r="C15915">
        <v>16</v>
      </c>
      <c r="E15915">
        <v>357</v>
      </c>
      <c r="F15915">
        <v>24</v>
      </c>
      <c r="G15915">
        <v>252</v>
      </c>
      <c r="H15915">
        <v>399</v>
      </c>
      <c r="I15915" s="119" t="s">
        <v>4726</v>
      </c>
      <c r="J15915" s="119" t="s">
        <v>22</v>
      </c>
      <c r="K15915" s="1">
        <v>46255.758941458334</v>
      </c>
      <c r="L15915">
        <v>2</v>
      </c>
      <c r="M15915">
        <v>1</v>
      </c>
      <c r="N15915">
        <v>0</v>
      </c>
      <c r="O15915">
        <v>0</v>
      </c>
      <c r="P15915" s="119" t="s">
        <v>20254</v>
      </c>
    </row>
    <row r="15916" spans="1:16" x14ac:dyDescent="0.25">
      <c r="A15916">
        <v>32411</v>
      </c>
      <c r="B15916" s="119" t="s">
        <v>9742</v>
      </c>
      <c r="C15916">
        <v>21</v>
      </c>
      <c r="E15916">
        <v>178</v>
      </c>
      <c r="F15916">
        <v>104</v>
      </c>
      <c r="G15916">
        <v>366</v>
      </c>
      <c r="H15916">
        <v>1697</v>
      </c>
      <c r="I15916" s="119" t="s">
        <v>4726</v>
      </c>
      <c r="J15916" s="119" t="s">
        <v>22</v>
      </c>
      <c r="K15916" s="1">
        <v>46255.758941458334</v>
      </c>
      <c r="L15916">
        <v>2</v>
      </c>
      <c r="M15916">
        <v>5</v>
      </c>
      <c r="N15916">
        <v>0</v>
      </c>
      <c r="O15916">
        <v>1</v>
      </c>
      <c r="P15916" s="119" t="s">
        <v>20254</v>
      </c>
    </row>
    <row r="15917" spans="1:16" x14ac:dyDescent="0.25">
      <c r="A15917">
        <v>32412</v>
      </c>
      <c r="B15917" s="119" t="s">
        <v>9742</v>
      </c>
      <c r="C15917">
        <v>26</v>
      </c>
      <c r="E15917">
        <v>936</v>
      </c>
      <c r="F15917">
        <v>33</v>
      </c>
      <c r="G15917">
        <v>45</v>
      </c>
      <c r="H15917">
        <v>733</v>
      </c>
      <c r="I15917" s="119" t="s">
        <v>4726</v>
      </c>
      <c r="J15917" s="119" t="s">
        <v>22</v>
      </c>
      <c r="K15917" s="1">
        <v>46255.758941458334</v>
      </c>
      <c r="L15917">
        <v>1</v>
      </c>
      <c r="M15917">
        <v>3</v>
      </c>
      <c r="N15917">
        <v>0</v>
      </c>
      <c r="O15917">
        <v>0</v>
      </c>
      <c r="P15917" s="119" t="s">
        <v>20254</v>
      </c>
    </row>
    <row r="15918" spans="1:16" x14ac:dyDescent="0.25">
      <c r="A15918">
        <v>32413</v>
      </c>
      <c r="B15918" s="119" t="s">
        <v>9742</v>
      </c>
      <c r="C15918">
        <v>31</v>
      </c>
      <c r="E15918">
        <v>465</v>
      </c>
      <c r="F15918">
        <v>45</v>
      </c>
      <c r="G15918">
        <v>133</v>
      </c>
      <c r="H15918">
        <v>1613</v>
      </c>
      <c r="I15918" s="119" t="s">
        <v>4726</v>
      </c>
      <c r="J15918" s="119" t="s">
        <v>22</v>
      </c>
      <c r="K15918" s="1">
        <v>46255.758941458334</v>
      </c>
      <c r="L15918">
        <v>1</v>
      </c>
      <c r="M15918">
        <v>2</v>
      </c>
      <c r="N15918">
        <v>1</v>
      </c>
      <c r="O15918">
        <v>1</v>
      </c>
      <c r="P15918" s="119" t="s">
        <v>20254</v>
      </c>
    </row>
    <row r="15919" spans="1:16" x14ac:dyDescent="0.25">
      <c r="A15919">
        <v>32414</v>
      </c>
      <c r="B15919" s="119" t="s">
        <v>9742</v>
      </c>
      <c r="C15919">
        <v>36</v>
      </c>
      <c r="E15919">
        <v>660</v>
      </c>
      <c r="F15919">
        <v>43</v>
      </c>
      <c r="G15919">
        <v>40</v>
      </c>
      <c r="H15919">
        <v>872</v>
      </c>
      <c r="I15919" s="119" t="s">
        <v>4726</v>
      </c>
      <c r="J15919" s="119" t="s">
        <v>22</v>
      </c>
      <c r="K15919" s="1">
        <v>46255.758941458334</v>
      </c>
      <c r="L15919">
        <v>1</v>
      </c>
      <c r="M15919">
        <v>0</v>
      </c>
      <c r="N15919">
        <v>0</v>
      </c>
      <c r="O15919">
        <v>0</v>
      </c>
      <c r="P15919" s="119" t="s">
        <v>20254</v>
      </c>
    </row>
    <row r="15920" spans="1:16" x14ac:dyDescent="0.25">
      <c r="A15920">
        <v>32415</v>
      </c>
      <c r="B15920" s="119" t="s">
        <v>9743</v>
      </c>
      <c r="C15920">
        <v>21</v>
      </c>
      <c r="E15920">
        <v>830</v>
      </c>
      <c r="F15920">
        <v>419</v>
      </c>
      <c r="G15920">
        <v>117</v>
      </c>
      <c r="H15920">
        <v>6772</v>
      </c>
      <c r="I15920" s="119" t="s">
        <v>4726</v>
      </c>
      <c r="J15920" s="119" t="s">
        <v>22</v>
      </c>
      <c r="K15920" s="1">
        <v>46255.758941458334</v>
      </c>
      <c r="L15920">
        <v>1</v>
      </c>
      <c r="M15920">
        <v>4</v>
      </c>
      <c r="N15920">
        <v>0</v>
      </c>
      <c r="O15920">
        <v>1</v>
      </c>
      <c r="P15920" s="119" t="s">
        <v>20254</v>
      </c>
    </row>
    <row r="15921" spans="1:16" x14ac:dyDescent="0.25">
      <c r="A15921">
        <v>32416</v>
      </c>
      <c r="B15921" s="119" t="s">
        <v>9743</v>
      </c>
      <c r="C15921">
        <v>26</v>
      </c>
      <c r="E15921">
        <v>311</v>
      </c>
      <c r="F15921">
        <v>187</v>
      </c>
      <c r="G15921">
        <v>266</v>
      </c>
      <c r="H15921">
        <v>1784</v>
      </c>
      <c r="I15921" s="119" t="s">
        <v>4726</v>
      </c>
      <c r="J15921" s="119" t="s">
        <v>22</v>
      </c>
      <c r="K15921" s="1">
        <v>46255.758941458334</v>
      </c>
      <c r="L15921">
        <v>2</v>
      </c>
      <c r="M15921">
        <v>1</v>
      </c>
      <c r="N15921">
        <v>0</v>
      </c>
      <c r="O15921">
        <v>0</v>
      </c>
      <c r="P15921" s="119" t="s">
        <v>20254</v>
      </c>
    </row>
    <row r="15922" spans="1:16" x14ac:dyDescent="0.25">
      <c r="A15922">
        <v>32417</v>
      </c>
      <c r="B15922" s="119" t="s">
        <v>9743</v>
      </c>
      <c r="C15922">
        <v>31</v>
      </c>
      <c r="E15922">
        <v>647</v>
      </c>
      <c r="F15922">
        <v>210</v>
      </c>
      <c r="G15922">
        <v>85</v>
      </c>
      <c r="H15922">
        <v>4553</v>
      </c>
      <c r="I15922" s="119" t="s">
        <v>4726</v>
      </c>
      <c r="J15922" s="119" t="s">
        <v>22</v>
      </c>
      <c r="K15922" s="1">
        <v>46255.758941458334</v>
      </c>
      <c r="L15922">
        <v>0</v>
      </c>
      <c r="M15922">
        <v>2</v>
      </c>
      <c r="N15922">
        <v>0</v>
      </c>
      <c r="O15922">
        <v>0</v>
      </c>
      <c r="P15922" s="119" t="s">
        <v>20254</v>
      </c>
    </row>
    <row r="15923" spans="1:16" x14ac:dyDescent="0.25">
      <c r="A15923">
        <v>32418</v>
      </c>
      <c r="B15923" s="119" t="s">
        <v>9743</v>
      </c>
      <c r="C15923">
        <v>36</v>
      </c>
      <c r="E15923">
        <v>973</v>
      </c>
      <c r="F15923">
        <v>54</v>
      </c>
      <c r="G15923">
        <v>163</v>
      </c>
      <c r="H15923">
        <v>2254</v>
      </c>
      <c r="I15923" s="119" t="s">
        <v>4726</v>
      </c>
      <c r="J15923" s="119" t="s">
        <v>22</v>
      </c>
      <c r="K15923" s="1">
        <v>46255.758941458334</v>
      </c>
      <c r="L15923">
        <v>98</v>
      </c>
      <c r="M15923">
        <v>1</v>
      </c>
      <c r="N15923">
        <v>0</v>
      </c>
      <c r="O15923">
        <v>1</v>
      </c>
      <c r="P15923" s="119" t="s">
        <v>20254</v>
      </c>
    </row>
    <row r="15924" spans="1:16" x14ac:dyDescent="0.25">
      <c r="A15924">
        <v>32419</v>
      </c>
      <c r="B15924" s="119" t="s">
        <v>9744</v>
      </c>
      <c r="C15924">
        <v>21</v>
      </c>
      <c r="E15924">
        <v>0</v>
      </c>
      <c r="F15924">
        <v>0</v>
      </c>
      <c r="G15924">
        <v>230</v>
      </c>
      <c r="H15924">
        <v>335</v>
      </c>
      <c r="I15924" s="119" t="s">
        <v>4726</v>
      </c>
      <c r="J15924" s="119" t="s">
        <v>22</v>
      </c>
      <c r="K15924" s="1">
        <v>46255.758941458334</v>
      </c>
      <c r="L15924">
        <v>0</v>
      </c>
      <c r="M15924">
        <v>2</v>
      </c>
      <c r="N15924">
        <v>0</v>
      </c>
      <c r="O15924">
        <v>1</v>
      </c>
      <c r="P15924" s="119" t="s">
        <v>20254</v>
      </c>
    </row>
    <row r="15925" spans="1:16" x14ac:dyDescent="0.25">
      <c r="A15925">
        <v>32420</v>
      </c>
      <c r="B15925" s="119" t="s">
        <v>9744</v>
      </c>
      <c r="C15925">
        <v>26</v>
      </c>
      <c r="E15925">
        <v>0</v>
      </c>
      <c r="F15925">
        <v>0</v>
      </c>
      <c r="G15925">
        <v>193</v>
      </c>
      <c r="H15925">
        <v>98</v>
      </c>
      <c r="I15925" s="119" t="s">
        <v>4726</v>
      </c>
      <c r="J15925" s="119" t="s">
        <v>22</v>
      </c>
      <c r="K15925" s="1">
        <v>46255.758941458334</v>
      </c>
      <c r="L15925">
        <v>0</v>
      </c>
      <c r="M15925">
        <v>0</v>
      </c>
      <c r="N15925">
        <v>0</v>
      </c>
      <c r="O15925">
        <v>0</v>
      </c>
      <c r="P15925" s="119" t="s">
        <v>20254</v>
      </c>
    </row>
    <row r="15926" spans="1:16" x14ac:dyDescent="0.25">
      <c r="A15926">
        <v>32421</v>
      </c>
      <c r="B15926" s="119" t="s">
        <v>9744</v>
      </c>
      <c r="C15926">
        <v>31</v>
      </c>
      <c r="E15926">
        <v>769</v>
      </c>
      <c r="F15926">
        <v>37</v>
      </c>
      <c r="G15926">
        <v>208</v>
      </c>
      <c r="H15926">
        <v>295</v>
      </c>
      <c r="I15926" s="119" t="s">
        <v>4726</v>
      </c>
      <c r="J15926" s="119" t="s">
        <v>22</v>
      </c>
      <c r="K15926" s="1">
        <v>46255.758941458334</v>
      </c>
      <c r="L15926">
        <v>2</v>
      </c>
      <c r="M15926">
        <v>1</v>
      </c>
      <c r="N15926">
        <v>1</v>
      </c>
      <c r="O15926">
        <v>0</v>
      </c>
      <c r="P15926" s="119" t="s">
        <v>20254</v>
      </c>
    </row>
    <row r="15927" spans="1:16" x14ac:dyDescent="0.25">
      <c r="A15927">
        <v>32422</v>
      </c>
      <c r="B15927" s="119" t="s">
        <v>9744</v>
      </c>
      <c r="C15927">
        <v>36</v>
      </c>
      <c r="E15927">
        <v>584</v>
      </c>
      <c r="F15927">
        <v>55</v>
      </c>
      <c r="G15927">
        <v>162</v>
      </c>
      <c r="H15927">
        <v>297</v>
      </c>
      <c r="I15927" s="119" t="s">
        <v>4726</v>
      </c>
      <c r="J15927" s="119" t="s">
        <v>22</v>
      </c>
      <c r="K15927" s="1">
        <v>46255.758941458334</v>
      </c>
      <c r="L15927">
        <v>0</v>
      </c>
      <c r="M15927">
        <v>0</v>
      </c>
      <c r="N15927">
        <v>0</v>
      </c>
      <c r="O15927">
        <v>0</v>
      </c>
      <c r="P15927" s="119" t="s">
        <v>20254</v>
      </c>
    </row>
    <row r="15928" spans="1:16" x14ac:dyDescent="0.25">
      <c r="A15928">
        <v>32423</v>
      </c>
      <c r="B15928" s="119" t="s">
        <v>9745</v>
      </c>
      <c r="C15928">
        <v>21</v>
      </c>
      <c r="E15928">
        <v>492</v>
      </c>
      <c r="F15928">
        <v>45</v>
      </c>
      <c r="G15928">
        <v>275</v>
      </c>
      <c r="H15928">
        <v>924</v>
      </c>
      <c r="I15928" s="119" t="s">
        <v>4726</v>
      </c>
      <c r="J15928" s="119" t="s">
        <v>22</v>
      </c>
      <c r="K15928" s="1">
        <v>46255.758941458334</v>
      </c>
      <c r="L15928">
        <v>3</v>
      </c>
      <c r="M15928">
        <v>1</v>
      </c>
      <c r="N15928">
        <v>1</v>
      </c>
      <c r="O15928">
        <v>0</v>
      </c>
      <c r="P15928" s="119" t="s">
        <v>20254</v>
      </c>
    </row>
    <row r="15929" spans="1:16" x14ac:dyDescent="0.25">
      <c r="A15929">
        <v>32424</v>
      </c>
      <c r="B15929" s="119" t="s">
        <v>9745</v>
      </c>
      <c r="C15929">
        <v>26</v>
      </c>
      <c r="E15929">
        <v>475</v>
      </c>
      <c r="F15929">
        <v>104</v>
      </c>
      <c r="G15929">
        <v>100</v>
      </c>
      <c r="H15929">
        <v>392</v>
      </c>
      <c r="I15929" s="119" t="s">
        <v>4726</v>
      </c>
      <c r="J15929" s="119" t="s">
        <v>22</v>
      </c>
      <c r="K15929" s="1">
        <v>46255.758941458334</v>
      </c>
      <c r="L15929">
        <v>2</v>
      </c>
      <c r="M15929">
        <v>4</v>
      </c>
      <c r="N15929">
        <v>1</v>
      </c>
      <c r="O15929">
        <v>0</v>
      </c>
      <c r="P15929" s="119" t="s">
        <v>20254</v>
      </c>
    </row>
    <row r="15930" spans="1:16" x14ac:dyDescent="0.25">
      <c r="A15930">
        <v>32425</v>
      </c>
      <c r="B15930" s="119" t="s">
        <v>9745</v>
      </c>
      <c r="C15930">
        <v>31</v>
      </c>
      <c r="E15930">
        <v>668</v>
      </c>
      <c r="F15930">
        <v>61</v>
      </c>
      <c r="G15930">
        <v>78</v>
      </c>
      <c r="H15930">
        <v>899</v>
      </c>
      <c r="I15930" s="119" t="s">
        <v>4726</v>
      </c>
      <c r="J15930" s="119" t="s">
        <v>22</v>
      </c>
      <c r="K15930" s="1">
        <v>46255.758941458334</v>
      </c>
      <c r="L15930">
        <v>1</v>
      </c>
      <c r="M15930">
        <v>1</v>
      </c>
      <c r="N15930">
        <v>1</v>
      </c>
      <c r="O15930">
        <v>1</v>
      </c>
      <c r="P15930" s="119" t="s">
        <v>20254</v>
      </c>
    </row>
    <row r="15931" spans="1:16" x14ac:dyDescent="0.25">
      <c r="A15931">
        <v>32426</v>
      </c>
      <c r="B15931" s="119" t="s">
        <v>9745</v>
      </c>
      <c r="C15931">
        <v>36</v>
      </c>
      <c r="E15931">
        <v>1017</v>
      </c>
      <c r="F15931">
        <v>80</v>
      </c>
      <c r="G15931">
        <v>111</v>
      </c>
      <c r="H15931">
        <v>394</v>
      </c>
      <c r="I15931" s="119" t="s">
        <v>4726</v>
      </c>
      <c r="J15931" s="119" t="s">
        <v>22</v>
      </c>
      <c r="K15931" s="1">
        <v>46255.758941458334</v>
      </c>
      <c r="L15931">
        <v>0</v>
      </c>
      <c r="M15931">
        <v>2</v>
      </c>
      <c r="N15931">
        <v>0</v>
      </c>
      <c r="O15931">
        <v>0</v>
      </c>
      <c r="P15931" s="119" t="s">
        <v>20254</v>
      </c>
    </row>
    <row r="15932" spans="1:16" x14ac:dyDescent="0.25">
      <c r="A15932">
        <v>32427</v>
      </c>
      <c r="B15932" s="119" t="s">
        <v>9746</v>
      </c>
      <c r="C15932">
        <v>21</v>
      </c>
      <c r="E15932">
        <v>242</v>
      </c>
      <c r="F15932">
        <v>43</v>
      </c>
      <c r="G15932">
        <v>154</v>
      </c>
      <c r="H15932">
        <v>429</v>
      </c>
      <c r="I15932" s="119" t="s">
        <v>4726</v>
      </c>
      <c r="J15932" s="119" t="s">
        <v>22</v>
      </c>
      <c r="K15932" s="1">
        <v>46255.758941458334</v>
      </c>
      <c r="L15932">
        <v>2</v>
      </c>
      <c r="M15932">
        <v>0</v>
      </c>
      <c r="N15932">
        <v>1</v>
      </c>
      <c r="O15932">
        <v>0</v>
      </c>
      <c r="P15932" s="119" t="s">
        <v>20254</v>
      </c>
    </row>
    <row r="15933" spans="1:16" x14ac:dyDescent="0.25">
      <c r="A15933">
        <v>32428</v>
      </c>
      <c r="B15933" s="119" t="s">
        <v>9746</v>
      </c>
      <c r="C15933">
        <v>26</v>
      </c>
      <c r="E15933">
        <v>52</v>
      </c>
      <c r="F15933">
        <v>50</v>
      </c>
      <c r="G15933">
        <v>143</v>
      </c>
      <c r="H15933">
        <v>148</v>
      </c>
      <c r="I15933" s="119" t="s">
        <v>4726</v>
      </c>
      <c r="J15933" s="119" t="s">
        <v>22</v>
      </c>
      <c r="K15933" s="1">
        <v>46255.758941458334</v>
      </c>
      <c r="L15933">
        <v>0</v>
      </c>
      <c r="M15933">
        <v>1</v>
      </c>
      <c r="N15933">
        <v>0</v>
      </c>
      <c r="O15933">
        <v>0</v>
      </c>
      <c r="P15933" s="119" t="s">
        <v>20254</v>
      </c>
    </row>
    <row r="15934" spans="1:16" x14ac:dyDescent="0.25">
      <c r="A15934">
        <v>32429</v>
      </c>
      <c r="B15934" s="119" t="s">
        <v>9746</v>
      </c>
      <c r="C15934">
        <v>31</v>
      </c>
      <c r="E15934">
        <v>184</v>
      </c>
      <c r="F15934">
        <v>67</v>
      </c>
      <c r="G15934">
        <v>140</v>
      </c>
      <c r="H15934">
        <v>249</v>
      </c>
      <c r="I15934" s="119" t="s">
        <v>4726</v>
      </c>
      <c r="J15934" s="119" t="s">
        <v>22</v>
      </c>
      <c r="K15934" s="1">
        <v>46255.758941458334</v>
      </c>
      <c r="L15934">
        <v>1</v>
      </c>
      <c r="M15934">
        <v>8</v>
      </c>
      <c r="N15934">
        <v>1</v>
      </c>
      <c r="O15934">
        <v>5</v>
      </c>
      <c r="P15934" s="119" t="s">
        <v>20254</v>
      </c>
    </row>
    <row r="15935" spans="1:16" x14ac:dyDescent="0.25">
      <c r="A15935">
        <v>32430</v>
      </c>
      <c r="B15935" s="119" t="s">
        <v>9746</v>
      </c>
      <c r="C15935">
        <v>36</v>
      </c>
      <c r="E15935">
        <v>250</v>
      </c>
      <c r="F15935">
        <v>63</v>
      </c>
      <c r="G15935">
        <v>141</v>
      </c>
      <c r="H15935">
        <v>158</v>
      </c>
      <c r="I15935" s="119" t="s">
        <v>4726</v>
      </c>
      <c r="J15935" s="119" t="s">
        <v>22</v>
      </c>
      <c r="K15935" s="1">
        <v>46255.758941458334</v>
      </c>
      <c r="L15935">
        <v>0</v>
      </c>
      <c r="M15935">
        <v>4</v>
      </c>
      <c r="N15935">
        <v>0</v>
      </c>
      <c r="O15935">
        <v>0</v>
      </c>
      <c r="P15935" s="119" t="s">
        <v>20254</v>
      </c>
    </row>
    <row r="15936" spans="1:16" x14ac:dyDescent="0.25">
      <c r="A15936">
        <v>32431</v>
      </c>
      <c r="B15936" s="119" t="s">
        <v>9747</v>
      </c>
      <c r="C15936">
        <v>21</v>
      </c>
      <c r="E15936">
        <v>1644</v>
      </c>
      <c r="F15936">
        <v>72</v>
      </c>
      <c r="G15936">
        <v>29</v>
      </c>
      <c r="H15936">
        <v>2568</v>
      </c>
      <c r="I15936" s="119" t="s">
        <v>4726</v>
      </c>
      <c r="J15936" s="119" t="s">
        <v>22</v>
      </c>
      <c r="K15936" s="1">
        <v>46255.758941458334</v>
      </c>
      <c r="L15936">
        <v>2</v>
      </c>
      <c r="M15936">
        <v>1</v>
      </c>
      <c r="N15936">
        <v>1</v>
      </c>
      <c r="O15936">
        <v>1</v>
      </c>
      <c r="P15936" s="119" t="s">
        <v>20254</v>
      </c>
    </row>
    <row r="15937" spans="1:16" x14ac:dyDescent="0.25">
      <c r="A15937">
        <v>32432</v>
      </c>
      <c r="B15937" s="119" t="s">
        <v>9747</v>
      </c>
      <c r="C15937">
        <v>26</v>
      </c>
      <c r="E15937">
        <v>0</v>
      </c>
      <c r="F15937">
        <v>0</v>
      </c>
      <c r="G15937">
        <v>138</v>
      </c>
      <c r="H15937">
        <v>184</v>
      </c>
      <c r="I15937" s="119" t="s">
        <v>4726</v>
      </c>
      <c r="J15937" s="119" t="s">
        <v>22</v>
      </c>
      <c r="K15937" s="1">
        <v>46255.758941458334</v>
      </c>
      <c r="L15937">
        <v>0</v>
      </c>
      <c r="M15937">
        <v>0</v>
      </c>
      <c r="N15937">
        <v>0</v>
      </c>
      <c r="O15937">
        <v>0</v>
      </c>
      <c r="P15937" s="119" t="s">
        <v>20254</v>
      </c>
    </row>
    <row r="15938" spans="1:16" x14ac:dyDescent="0.25">
      <c r="A15938">
        <v>32433</v>
      </c>
      <c r="B15938" s="119" t="s">
        <v>9747</v>
      </c>
      <c r="C15938">
        <v>31</v>
      </c>
      <c r="E15938">
        <v>1091</v>
      </c>
      <c r="F15938">
        <v>57</v>
      </c>
      <c r="G15938">
        <v>20</v>
      </c>
      <c r="H15938">
        <v>15011</v>
      </c>
      <c r="I15938" s="119" t="s">
        <v>4726</v>
      </c>
      <c r="J15938" s="119" t="s">
        <v>22</v>
      </c>
      <c r="K15938" s="1">
        <v>46255.758941458334</v>
      </c>
      <c r="L15938">
        <v>3</v>
      </c>
      <c r="M15938">
        <v>0</v>
      </c>
      <c r="N15938">
        <v>0</v>
      </c>
      <c r="O15938">
        <v>0</v>
      </c>
      <c r="P15938" s="119" t="s">
        <v>20254</v>
      </c>
    </row>
    <row r="15939" spans="1:16" x14ac:dyDescent="0.25">
      <c r="A15939">
        <v>32434</v>
      </c>
      <c r="B15939" s="119" t="s">
        <v>9747</v>
      </c>
      <c r="C15939">
        <v>36</v>
      </c>
      <c r="E15939">
        <v>52</v>
      </c>
      <c r="F15939">
        <v>86</v>
      </c>
      <c r="G15939">
        <v>81</v>
      </c>
      <c r="H15939">
        <v>345</v>
      </c>
      <c r="I15939" s="119" t="s">
        <v>4726</v>
      </c>
      <c r="J15939" s="119" t="s">
        <v>22</v>
      </c>
      <c r="K15939" s="1">
        <v>46255.758941458334</v>
      </c>
      <c r="L15939">
        <v>1</v>
      </c>
      <c r="M15939">
        <v>0</v>
      </c>
      <c r="N15939">
        <v>0</v>
      </c>
      <c r="O15939">
        <v>0</v>
      </c>
      <c r="P15939" s="119" t="s">
        <v>20254</v>
      </c>
    </row>
    <row r="15940" spans="1:16" x14ac:dyDescent="0.25">
      <c r="A15940">
        <v>32435</v>
      </c>
      <c r="B15940" s="119" t="s">
        <v>9748</v>
      </c>
      <c r="C15940">
        <v>21</v>
      </c>
      <c r="E15940">
        <v>933</v>
      </c>
      <c r="F15940">
        <v>43</v>
      </c>
      <c r="G15940">
        <v>146</v>
      </c>
      <c r="H15940">
        <v>299</v>
      </c>
      <c r="I15940" s="119" t="s">
        <v>4726</v>
      </c>
      <c r="J15940" s="119" t="s">
        <v>22</v>
      </c>
      <c r="K15940" s="1">
        <v>46255.758941458334</v>
      </c>
      <c r="L15940">
        <v>2</v>
      </c>
      <c r="M15940">
        <v>3</v>
      </c>
      <c r="N15940">
        <v>1</v>
      </c>
      <c r="O15940">
        <v>0</v>
      </c>
      <c r="P15940" s="119" t="s">
        <v>20254</v>
      </c>
    </row>
    <row r="15941" spans="1:16" x14ac:dyDescent="0.25">
      <c r="A15941">
        <v>32436</v>
      </c>
      <c r="B15941" s="119" t="s">
        <v>9748</v>
      </c>
      <c r="C15941">
        <v>26</v>
      </c>
      <c r="E15941">
        <v>177</v>
      </c>
      <c r="F15941">
        <v>50</v>
      </c>
      <c r="G15941">
        <v>171</v>
      </c>
      <c r="H15941">
        <v>176</v>
      </c>
      <c r="I15941" s="119" t="s">
        <v>4726</v>
      </c>
      <c r="J15941" s="119" t="s">
        <v>22</v>
      </c>
      <c r="K15941" s="1">
        <v>46255.758941458334</v>
      </c>
      <c r="L15941">
        <v>0</v>
      </c>
      <c r="M15941">
        <v>4</v>
      </c>
      <c r="N15941">
        <v>0</v>
      </c>
      <c r="O15941">
        <v>4</v>
      </c>
      <c r="P15941" s="119" t="s">
        <v>20254</v>
      </c>
    </row>
    <row r="15942" spans="1:16" x14ac:dyDescent="0.25">
      <c r="A15942">
        <v>32437</v>
      </c>
      <c r="B15942" s="119" t="s">
        <v>9748</v>
      </c>
      <c r="C15942">
        <v>31</v>
      </c>
      <c r="E15942">
        <v>302</v>
      </c>
      <c r="F15942">
        <v>58</v>
      </c>
      <c r="G15942">
        <v>25</v>
      </c>
      <c r="H15942">
        <v>2428</v>
      </c>
      <c r="I15942" s="119" t="s">
        <v>4726</v>
      </c>
      <c r="J15942" s="119" t="s">
        <v>22</v>
      </c>
      <c r="K15942" s="1">
        <v>46255.758941458334</v>
      </c>
      <c r="L15942">
        <v>0</v>
      </c>
      <c r="M15942">
        <v>0</v>
      </c>
      <c r="N15942">
        <v>0</v>
      </c>
      <c r="O15942">
        <v>0</v>
      </c>
      <c r="P15942" s="119" t="s">
        <v>20254</v>
      </c>
    </row>
    <row r="15943" spans="1:16" x14ac:dyDescent="0.25">
      <c r="A15943">
        <v>32438</v>
      </c>
      <c r="B15943" s="119" t="s">
        <v>9748</v>
      </c>
      <c r="C15943">
        <v>36</v>
      </c>
      <c r="E15943">
        <v>950</v>
      </c>
      <c r="F15943">
        <v>63</v>
      </c>
      <c r="G15943">
        <v>89</v>
      </c>
      <c r="H15943">
        <v>197</v>
      </c>
      <c r="I15943" s="119" t="s">
        <v>4726</v>
      </c>
      <c r="J15943" s="119" t="s">
        <v>22</v>
      </c>
      <c r="K15943" s="1">
        <v>46255.758941458334</v>
      </c>
      <c r="L15943">
        <v>1</v>
      </c>
      <c r="M15943">
        <v>0</v>
      </c>
      <c r="N15943">
        <v>0</v>
      </c>
      <c r="O15943">
        <v>0</v>
      </c>
      <c r="P15943" s="119" t="s">
        <v>20254</v>
      </c>
    </row>
    <row r="15944" spans="1:16" x14ac:dyDescent="0.25">
      <c r="A15944">
        <v>32439</v>
      </c>
      <c r="B15944" s="119" t="s">
        <v>9749</v>
      </c>
      <c r="C15944">
        <v>21</v>
      </c>
      <c r="E15944">
        <v>3</v>
      </c>
      <c r="F15944">
        <v>30</v>
      </c>
      <c r="G15944">
        <v>159</v>
      </c>
      <c r="H15944">
        <v>866</v>
      </c>
      <c r="I15944" s="119" t="s">
        <v>4726</v>
      </c>
      <c r="J15944" s="119" t="s">
        <v>22</v>
      </c>
      <c r="K15944" s="1">
        <v>46255.758941458334</v>
      </c>
      <c r="L15944">
        <v>2</v>
      </c>
      <c r="M15944">
        <v>0</v>
      </c>
      <c r="N15944">
        <v>0</v>
      </c>
      <c r="O15944">
        <v>0</v>
      </c>
      <c r="P15944" s="119" t="s">
        <v>20254</v>
      </c>
    </row>
    <row r="15945" spans="1:16" x14ac:dyDescent="0.25">
      <c r="A15945">
        <v>32440</v>
      </c>
      <c r="B15945" s="119" t="s">
        <v>9749</v>
      </c>
      <c r="C15945">
        <v>26</v>
      </c>
      <c r="E15945">
        <v>249</v>
      </c>
      <c r="F15945">
        <v>29</v>
      </c>
      <c r="G15945">
        <v>64</v>
      </c>
      <c r="H15945">
        <v>226</v>
      </c>
      <c r="I15945" s="119" t="s">
        <v>4726</v>
      </c>
      <c r="J15945" s="119" t="s">
        <v>22</v>
      </c>
      <c r="K15945" s="1">
        <v>46255.758941458334</v>
      </c>
      <c r="L15945">
        <v>0</v>
      </c>
      <c r="M15945">
        <v>0</v>
      </c>
      <c r="N15945">
        <v>0</v>
      </c>
      <c r="O15945">
        <v>0</v>
      </c>
      <c r="P15945" s="119" t="s">
        <v>20254</v>
      </c>
    </row>
    <row r="15946" spans="1:16" x14ac:dyDescent="0.25">
      <c r="A15946">
        <v>32441</v>
      </c>
      <c r="B15946" s="119" t="s">
        <v>9749</v>
      </c>
      <c r="C15946">
        <v>31</v>
      </c>
      <c r="E15946">
        <v>459</v>
      </c>
      <c r="F15946">
        <v>38</v>
      </c>
      <c r="G15946">
        <v>229</v>
      </c>
      <c r="H15946">
        <v>388</v>
      </c>
      <c r="I15946" s="119" t="s">
        <v>4726</v>
      </c>
      <c r="J15946" s="119" t="s">
        <v>22</v>
      </c>
      <c r="K15946" s="1">
        <v>46255.758941458334</v>
      </c>
      <c r="L15946">
        <v>2</v>
      </c>
      <c r="M15946">
        <v>1</v>
      </c>
      <c r="N15946">
        <v>1</v>
      </c>
      <c r="O15946">
        <v>0</v>
      </c>
      <c r="P15946" s="119" t="s">
        <v>20254</v>
      </c>
    </row>
    <row r="15947" spans="1:16" x14ac:dyDescent="0.25">
      <c r="A15947">
        <v>32442</v>
      </c>
      <c r="B15947" s="119" t="s">
        <v>9749</v>
      </c>
      <c r="C15947">
        <v>36</v>
      </c>
      <c r="E15947">
        <v>417</v>
      </c>
      <c r="F15947">
        <v>44</v>
      </c>
      <c r="G15947">
        <v>79</v>
      </c>
      <c r="H15947">
        <v>100</v>
      </c>
      <c r="I15947" s="119" t="s">
        <v>4726</v>
      </c>
      <c r="J15947" s="119" t="s">
        <v>22</v>
      </c>
      <c r="K15947" s="1">
        <v>46255.758941458334</v>
      </c>
      <c r="L15947">
        <v>2</v>
      </c>
      <c r="M15947">
        <v>0</v>
      </c>
      <c r="N15947">
        <v>0</v>
      </c>
      <c r="O15947">
        <v>0</v>
      </c>
      <c r="P15947" s="119" t="s">
        <v>20254</v>
      </c>
    </row>
    <row r="15948" spans="1:16" x14ac:dyDescent="0.25">
      <c r="A15948">
        <v>32443</v>
      </c>
      <c r="B15948" s="119" t="s">
        <v>9750</v>
      </c>
      <c r="C15948">
        <v>21</v>
      </c>
      <c r="E15948">
        <v>146</v>
      </c>
      <c r="F15948">
        <v>47</v>
      </c>
      <c r="G15948">
        <v>230</v>
      </c>
      <c r="H15948">
        <v>1916</v>
      </c>
      <c r="I15948" s="119" t="s">
        <v>4726</v>
      </c>
      <c r="J15948" s="119" t="s">
        <v>22</v>
      </c>
      <c r="K15948" s="1">
        <v>46255.758941458334</v>
      </c>
      <c r="L15948">
        <v>5</v>
      </c>
      <c r="M15948">
        <v>3</v>
      </c>
      <c r="N15948">
        <v>1</v>
      </c>
      <c r="O15948">
        <v>1</v>
      </c>
      <c r="P15948" s="119" t="s">
        <v>20254</v>
      </c>
    </row>
    <row r="15949" spans="1:16" x14ac:dyDescent="0.25">
      <c r="A15949">
        <v>32444</v>
      </c>
      <c r="B15949" s="119" t="s">
        <v>9750</v>
      </c>
      <c r="C15949">
        <v>26</v>
      </c>
      <c r="E15949">
        <v>312</v>
      </c>
      <c r="F15949">
        <v>65</v>
      </c>
      <c r="G15949">
        <v>97</v>
      </c>
      <c r="H15949">
        <v>1673</v>
      </c>
      <c r="I15949" s="119" t="s">
        <v>4726</v>
      </c>
      <c r="J15949" s="119" t="s">
        <v>22</v>
      </c>
      <c r="K15949" s="1">
        <v>46255.758941458334</v>
      </c>
      <c r="L15949">
        <v>2</v>
      </c>
      <c r="M15949">
        <v>2</v>
      </c>
      <c r="N15949">
        <v>0</v>
      </c>
      <c r="O15949">
        <v>1</v>
      </c>
      <c r="P15949" s="119" t="s">
        <v>20254</v>
      </c>
    </row>
    <row r="15950" spans="1:16" x14ac:dyDescent="0.25">
      <c r="A15950">
        <v>32445</v>
      </c>
      <c r="B15950" s="119" t="s">
        <v>9750</v>
      </c>
      <c r="C15950">
        <v>31</v>
      </c>
      <c r="E15950">
        <v>1077</v>
      </c>
      <c r="F15950">
        <v>121</v>
      </c>
      <c r="G15950">
        <v>167</v>
      </c>
      <c r="H15950">
        <v>3500</v>
      </c>
      <c r="I15950" s="119" t="s">
        <v>4726</v>
      </c>
      <c r="J15950" s="119" t="s">
        <v>22</v>
      </c>
      <c r="K15950" s="1">
        <v>46255.758941458334</v>
      </c>
      <c r="L15950">
        <v>2</v>
      </c>
      <c r="M15950">
        <v>2</v>
      </c>
      <c r="N15950">
        <v>0</v>
      </c>
      <c r="O15950">
        <v>1</v>
      </c>
      <c r="P15950" s="119" t="s">
        <v>20254</v>
      </c>
    </row>
    <row r="15951" spans="1:16" x14ac:dyDescent="0.25">
      <c r="A15951">
        <v>32446</v>
      </c>
      <c r="B15951" s="119" t="s">
        <v>9750</v>
      </c>
      <c r="C15951">
        <v>36</v>
      </c>
      <c r="E15951">
        <v>234</v>
      </c>
      <c r="F15951">
        <v>42</v>
      </c>
      <c r="G15951">
        <v>95</v>
      </c>
      <c r="H15951">
        <v>2296</v>
      </c>
      <c r="I15951" s="119" t="s">
        <v>4726</v>
      </c>
      <c r="J15951" s="119" t="s">
        <v>22</v>
      </c>
      <c r="K15951" s="1">
        <v>46255.758941458334</v>
      </c>
      <c r="L15951">
        <v>4</v>
      </c>
      <c r="M15951">
        <v>0</v>
      </c>
      <c r="N15951">
        <v>1</v>
      </c>
      <c r="O15951">
        <v>0</v>
      </c>
      <c r="P15951" s="119" t="s">
        <v>20254</v>
      </c>
    </row>
    <row r="15952" spans="1:16" x14ac:dyDescent="0.25">
      <c r="A15952">
        <v>32447</v>
      </c>
      <c r="B15952" s="119" t="s">
        <v>9751</v>
      </c>
      <c r="C15952">
        <v>21</v>
      </c>
      <c r="E15952">
        <v>231</v>
      </c>
      <c r="F15952">
        <v>43</v>
      </c>
      <c r="G15952">
        <v>124</v>
      </c>
      <c r="H15952">
        <v>198</v>
      </c>
      <c r="I15952" s="119" t="s">
        <v>4726</v>
      </c>
      <c r="J15952" s="119" t="s">
        <v>22</v>
      </c>
      <c r="K15952" s="1">
        <v>46255.758941458334</v>
      </c>
      <c r="L15952">
        <v>2</v>
      </c>
      <c r="M15952">
        <v>2</v>
      </c>
      <c r="N15952">
        <v>1</v>
      </c>
      <c r="O15952">
        <v>0</v>
      </c>
      <c r="P15952" s="119" t="s">
        <v>20254</v>
      </c>
    </row>
    <row r="15953" spans="1:16" x14ac:dyDescent="0.25">
      <c r="A15953">
        <v>32448</v>
      </c>
      <c r="B15953" s="119" t="s">
        <v>9751</v>
      </c>
      <c r="C15953">
        <v>26</v>
      </c>
      <c r="E15953">
        <v>0</v>
      </c>
      <c r="F15953">
        <v>0</v>
      </c>
      <c r="G15953">
        <v>127</v>
      </c>
      <c r="H15953">
        <v>183</v>
      </c>
      <c r="I15953" s="119" t="s">
        <v>4726</v>
      </c>
      <c r="J15953" s="119" t="s">
        <v>22</v>
      </c>
      <c r="K15953" s="1">
        <v>46255.758941458334</v>
      </c>
      <c r="L15953">
        <v>0</v>
      </c>
      <c r="M15953">
        <v>1</v>
      </c>
      <c r="N15953">
        <v>0</v>
      </c>
      <c r="O15953">
        <v>0</v>
      </c>
      <c r="P15953" s="119" t="s">
        <v>20254</v>
      </c>
    </row>
    <row r="15954" spans="1:16" x14ac:dyDescent="0.25">
      <c r="A15954">
        <v>32449</v>
      </c>
      <c r="B15954" s="119" t="s">
        <v>9751</v>
      </c>
      <c r="C15954">
        <v>31</v>
      </c>
      <c r="E15954">
        <v>0</v>
      </c>
      <c r="F15954">
        <v>0</v>
      </c>
      <c r="G15954">
        <v>160</v>
      </c>
      <c r="H15954">
        <v>138</v>
      </c>
      <c r="I15954" s="119" t="s">
        <v>4726</v>
      </c>
      <c r="J15954" s="119" t="s">
        <v>22</v>
      </c>
      <c r="K15954" s="1">
        <v>46255.758941458334</v>
      </c>
      <c r="L15954">
        <v>0</v>
      </c>
      <c r="M15954">
        <v>0</v>
      </c>
      <c r="N15954">
        <v>0</v>
      </c>
      <c r="O15954">
        <v>0</v>
      </c>
      <c r="P15954" s="119" t="s">
        <v>20254</v>
      </c>
    </row>
    <row r="15955" spans="1:16" x14ac:dyDescent="0.25">
      <c r="A15955">
        <v>32450</v>
      </c>
      <c r="B15955" s="119" t="s">
        <v>9751</v>
      </c>
      <c r="C15955">
        <v>36</v>
      </c>
      <c r="E15955">
        <v>982</v>
      </c>
      <c r="F15955">
        <v>63</v>
      </c>
      <c r="G15955">
        <v>79</v>
      </c>
      <c r="H15955">
        <v>190</v>
      </c>
      <c r="I15955" s="119" t="s">
        <v>4726</v>
      </c>
      <c r="J15955" s="119" t="s">
        <v>22</v>
      </c>
      <c r="K15955" s="1">
        <v>46255.758941458334</v>
      </c>
      <c r="L15955">
        <v>1</v>
      </c>
      <c r="M15955">
        <v>1</v>
      </c>
      <c r="N15955">
        <v>0</v>
      </c>
      <c r="O15955">
        <v>0</v>
      </c>
      <c r="P15955" s="119" t="s">
        <v>20254</v>
      </c>
    </row>
    <row r="15956" spans="1:16" x14ac:dyDescent="0.25">
      <c r="A15956">
        <v>32451</v>
      </c>
      <c r="B15956" s="119" t="s">
        <v>9752</v>
      </c>
      <c r="C15956">
        <v>21</v>
      </c>
      <c r="E15956">
        <v>698</v>
      </c>
      <c r="F15956">
        <v>34</v>
      </c>
      <c r="G15956">
        <v>109</v>
      </c>
      <c r="H15956">
        <v>2078</v>
      </c>
      <c r="I15956" s="119" t="s">
        <v>4726</v>
      </c>
      <c r="J15956" s="119" t="s">
        <v>22</v>
      </c>
      <c r="K15956" s="1">
        <v>46255.758941458334</v>
      </c>
      <c r="L15956">
        <v>2</v>
      </c>
      <c r="M15956">
        <v>3</v>
      </c>
      <c r="N15956">
        <v>0</v>
      </c>
      <c r="O15956">
        <v>1</v>
      </c>
      <c r="P15956" s="119" t="s">
        <v>20254</v>
      </c>
    </row>
    <row r="15957" spans="1:16" x14ac:dyDescent="0.25">
      <c r="A15957">
        <v>32452</v>
      </c>
      <c r="B15957" s="119" t="s">
        <v>9752</v>
      </c>
      <c r="C15957">
        <v>26</v>
      </c>
      <c r="E15957">
        <v>35</v>
      </c>
      <c r="F15957">
        <v>33</v>
      </c>
      <c r="G15957">
        <v>112</v>
      </c>
      <c r="H15957">
        <v>200</v>
      </c>
      <c r="I15957" s="119" t="s">
        <v>4726</v>
      </c>
      <c r="J15957" s="119" t="s">
        <v>22</v>
      </c>
      <c r="K15957" s="1">
        <v>46255.758941458334</v>
      </c>
      <c r="L15957">
        <v>1</v>
      </c>
      <c r="M15957">
        <v>7</v>
      </c>
      <c r="N15957">
        <v>0</v>
      </c>
      <c r="O15957">
        <v>2</v>
      </c>
      <c r="P15957" s="119" t="s">
        <v>20254</v>
      </c>
    </row>
    <row r="15958" spans="1:16" x14ac:dyDescent="0.25">
      <c r="A15958">
        <v>32453</v>
      </c>
      <c r="B15958" s="119" t="s">
        <v>9752</v>
      </c>
      <c r="C15958">
        <v>31</v>
      </c>
      <c r="E15958">
        <v>497</v>
      </c>
      <c r="F15958">
        <v>49</v>
      </c>
      <c r="G15958">
        <v>217</v>
      </c>
      <c r="H15958">
        <v>1395</v>
      </c>
      <c r="I15958" s="119" t="s">
        <v>4726</v>
      </c>
      <c r="J15958" s="119" t="s">
        <v>22</v>
      </c>
      <c r="K15958" s="1">
        <v>46255.758941458334</v>
      </c>
      <c r="L15958">
        <v>0</v>
      </c>
      <c r="M15958">
        <v>2</v>
      </c>
      <c r="N15958">
        <v>0</v>
      </c>
      <c r="O15958">
        <v>0</v>
      </c>
      <c r="P15958" s="119" t="s">
        <v>20254</v>
      </c>
    </row>
    <row r="15959" spans="1:16" x14ac:dyDescent="0.25">
      <c r="A15959">
        <v>32454</v>
      </c>
      <c r="B15959" s="119" t="s">
        <v>9752</v>
      </c>
      <c r="C15959">
        <v>36</v>
      </c>
      <c r="E15959">
        <v>219</v>
      </c>
      <c r="F15959">
        <v>42</v>
      </c>
      <c r="G15959">
        <v>38</v>
      </c>
      <c r="H15959">
        <v>1742</v>
      </c>
      <c r="I15959" s="119" t="s">
        <v>4726</v>
      </c>
      <c r="J15959" s="119" t="s">
        <v>22</v>
      </c>
      <c r="K15959" s="1">
        <v>46255.758941458334</v>
      </c>
      <c r="L15959">
        <v>1</v>
      </c>
      <c r="M15959">
        <v>0</v>
      </c>
      <c r="N15959">
        <v>0</v>
      </c>
      <c r="O15959">
        <v>0</v>
      </c>
      <c r="P15959" s="119" t="s">
        <v>20254</v>
      </c>
    </row>
    <row r="15960" spans="1:16" x14ac:dyDescent="0.25">
      <c r="A15960">
        <v>32455</v>
      </c>
      <c r="B15960" s="119" t="s">
        <v>9753</v>
      </c>
      <c r="C15960">
        <v>21</v>
      </c>
      <c r="E15960">
        <v>740</v>
      </c>
      <c r="F15960">
        <v>29</v>
      </c>
      <c r="G15960">
        <v>108</v>
      </c>
      <c r="H15960">
        <v>239</v>
      </c>
      <c r="I15960" s="119" t="s">
        <v>4726</v>
      </c>
      <c r="J15960" s="119" t="s">
        <v>22</v>
      </c>
      <c r="K15960" s="1">
        <v>46255.758941458334</v>
      </c>
      <c r="L15960">
        <v>0</v>
      </c>
      <c r="M15960">
        <v>2</v>
      </c>
      <c r="N15960">
        <v>0</v>
      </c>
      <c r="O15960">
        <v>0</v>
      </c>
      <c r="P15960" s="119" t="s">
        <v>20254</v>
      </c>
    </row>
    <row r="15961" spans="1:16" x14ac:dyDescent="0.25">
      <c r="A15961">
        <v>32456</v>
      </c>
      <c r="B15961" s="119" t="s">
        <v>9753</v>
      </c>
      <c r="C15961">
        <v>26</v>
      </c>
      <c r="E15961">
        <v>0</v>
      </c>
      <c r="F15961">
        <v>0</v>
      </c>
      <c r="G15961">
        <v>252</v>
      </c>
      <c r="H15961">
        <v>185</v>
      </c>
      <c r="I15961" s="119" t="s">
        <v>4726</v>
      </c>
      <c r="J15961" s="119" t="s">
        <v>22</v>
      </c>
      <c r="K15961" s="1">
        <v>46255.758941458334</v>
      </c>
      <c r="L15961">
        <v>0</v>
      </c>
      <c r="M15961">
        <v>1</v>
      </c>
      <c r="N15961">
        <v>0</v>
      </c>
      <c r="O15961">
        <v>0</v>
      </c>
      <c r="P15961" s="119" t="s">
        <v>20254</v>
      </c>
    </row>
    <row r="15962" spans="1:16" x14ac:dyDescent="0.25">
      <c r="A15962">
        <v>32457</v>
      </c>
      <c r="B15962" s="119" t="s">
        <v>9753</v>
      </c>
      <c r="C15962">
        <v>31</v>
      </c>
      <c r="E15962">
        <v>982</v>
      </c>
      <c r="F15962">
        <v>37</v>
      </c>
      <c r="G15962">
        <v>130</v>
      </c>
      <c r="H15962">
        <v>195</v>
      </c>
      <c r="I15962" s="119" t="s">
        <v>4726</v>
      </c>
      <c r="J15962" s="119" t="s">
        <v>22</v>
      </c>
      <c r="K15962" s="1">
        <v>46255.758941458334</v>
      </c>
      <c r="L15962">
        <v>2</v>
      </c>
      <c r="M15962">
        <v>0</v>
      </c>
      <c r="N15962">
        <v>1</v>
      </c>
      <c r="O15962">
        <v>0</v>
      </c>
      <c r="P15962" s="119" t="s">
        <v>20254</v>
      </c>
    </row>
    <row r="15963" spans="1:16" x14ac:dyDescent="0.25">
      <c r="A15963">
        <v>32458</v>
      </c>
      <c r="B15963" s="119" t="s">
        <v>9753</v>
      </c>
      <c r="C15963">
        <v>36</v>
      </c>
      <c r="E15963">
        <v>365</v>
      </c>
      <c r="F15963">
        <v>44</v>
      </c>
      <c r="G15963">
        <v>99</v>
      </c>
      <c r="H15963">
        <v>199</v>
      </c>
      <c r="I15963" s="119" t="s">
        <v>4726</v>
      </c>
      <c r="J15963" s="119" t="s">
        <v>22</v>
      </c>
      <c r="K15963" s="1">
        <v>46255.758941458334</v>
      </c>
      <c r="L15963">
        <v>1</v>
      </c>
      <c r="M15963">
        <v>0</v>
      </c>
      <c r="N15963">
        <v>0</v>
      </c>
      <c r="O15963">
        <v>0</v>
      </c>
      <c r="P15963" s="119" t="s">
        <v>20254</v>
      </c>
    </row>
    <row r="15964" spans="1:16" x14ac:dyDescent="0.25">
      <c r="A15964">
        <v>32459</v>
      </c>
      <c r="B15964" s="119" t="s">
        <v>9754</v>
      </c>
      <c r="C15964">
        <v>21</v>
      </c>
      <c r="E15964">
        <v>0</v>
      </c>
      <c r="F15964">
        <v>0</v>
      </c>
      <c r="G15964">
        <v>111</v>
      </c>
      <c r="H15964">
        <v>484</v>
      </c>
      <c r="I15964" s="119" t="s">
        <v>4726</v>
      </c>
      <c r="J15964" s="119" t="s">
        <v>22</v>
      </c>
      <c r="K15964" s="1">
        <v>46255.758941458334</v>
      </c>
      <c r="L15964">
        <v>0</v>
      </c>
      <c r="M15964">
        <v>3</v>
      </c>
      <c r="N15964">
        <v>0</v>
      </c>
      <c r="O15964">
        <v>1</v>
      </c>
      <c r="P15964" s="119" t="s">
        <v>20254</v>
      </c>
    </row>
    <row r="15965" spans="1:16" x14ac:dyDescent="0.25">
      <c r="A15965">
        <v>32460</v>
      </c>
      <c r="B15965" s="119" t="s">
        <v>9754</v>
      </c>
      <c r="C15965">
        <v>26</v>
      </c>
      <c r="E15965">
        <v>13</v>
      </c>
      <c r="F15965">
        <v>50</v>
      </c>
      <c r="G15965">
        <v>90</v>
      </c>
      <c r="H15965">
        <v>237</v>
      </c>
      <c r="I15965" s="119" t="s">
        <v>4726</v>
      </c>
      <c r="J15965" s="119" t="s">
        <v>22</v>
      </c>
      <c r="K15965" s="1">
        <v>46255.758941458334</v>
      </c>
      <c r="L15965">
        <v>1</v>
      </c>
      <c r="M15965">
        <v>0</v>
      </c>
      <c r="N15965">
        <v>1</v>
      </c>
      <c r="O15965">
        <v>0</v>
      </c>
      <c r="P15965" s="119" t="s">
        <v>20254</v>
      </c>
    </row>
    <row r="15966" spans="1:16" x14ac:dyDescent="0.25">
      <c r="A15966">
        <v>32461</v>
      </c>
      <c r="B15966" s="119" t="s">
        <v>9754</v>
      </c>
      <c r="C15966">
        <v>31</v>
      </c>
      <c r="E15966">
        <v>635</v>
      </c>
      <c r="F15966">
        <v>56</v>
      </c>
      <c r="G15966">
        <v>41</v>
      </c>
      <c r="H15966">
        <v>2451</v>
      </c>
      <c r="I15966" s="119" t="s">
        <v>4726</v>
      </c>
      <c r="J15966" s="119" t="s">
        <v>22</v>
      </c>
      <c r="K15966" s="1">
        <v>46255.758941458334</v>
      </c>
      <c r="L15966">
        <v>0</v>
      </c>
      <c r="M15966">
        <v>3</v>
      </c>
      <c r="N15966">
        <v>0</v>
      </c>
      <c r="O15966">
        <v>0</v>
      </c>
      <c r="P15966" s="119" t="s">
        <v>20254</v>
      </c>
    </row>
    <row r="15967" spans="1:16" x14ac:dyDescent="0.25">
      <c r="A15967">
        <v>32462</v>
      </c>
      <c r="B15967" s="119" t="s">
        <v>9754</v>
      </c>
      <c r="C15967">
        <v>36</v>
      </c>
      <c r="E15967">
        <v>392</v>
      </c>
      <c r="F15967">
        <v>90</v>
      </c>
      <c r="G15967">
        <v>121</v>
      </c>
      <c r="H15967">
        <v>182</v>
      </c>
      <c r="I15967" s="119" t="s">
        <v>4726</v>
      </c>
      <c r="J15967" s="119" t="s">
        <v>22</v>
      </c>
      <c r="K15967" s="1">
        <v>46255.758941458334</v>
      </c>
      <c r="L15967">
        <v>2</v>
      </c>
      <c r="M15967">
        <v>2</v>
      </c>
      <c r="N15967">
        <v>1</v>
      </c>
      <c r="O15967">
        <v>0</v>
      </c>
      <c r="P15967" s="119" t="s">
        <v>20254</v>
      </c>
    </row>
    <row r="15968" spans="1:16" x14ac:dyDescent="0.25">
      <c r="A15968">
        <v>32463</v>
      </c>
      <c r="B15968" s="119" t="s">
        <v>9755</v>
      </c>
      <c r="C15968">
        <v>21</v>
      </c>
      <c r="E15968">
        <v>168</v>
      </c>
      <c r="F15968">
        <v>82</v>
      </c>
      <c r="G15968">
        <v>170</v>
      </c>
      <c r="H15968">
        <v>259</v>
      </c>
      <c r="I15968" s="119" t="s">
        <v>4726</v>
      </c>
      <c r="J15968" s="119" t="s">
        <v>22</v>
      </c>
      <c r="K15968" s="1">
        <v>46255.758941458334</v>
      </c>
      <c r="L15968">
        <v>5</v>
      </c>
      <c r="M15968">
        <v>0</v>
      </c>
      <c r="N15968">
        <v>2</v>
      </c>
      <c r="O15968">
        <v>0</v>
      </c>
      <c r="P15968" s="119" t="s">
        <v>20254</v>
      </c>
    </row>
    <row r="15969" spans="1:16" x14ac:dyDescent="0.25">
      <c r="A15969">
        <v>32464</v>
      </c>
      <c r="B15969" s="119" t="s">
        <v>9755</v>
      </c>
      <c r="C15969">
        <v>26</v>
      </c>
      <c r="E15969">
        <v>0</v>
      </c>
      <c r="F15969">
        <v>0</v>
      </c>
      <c r="G15969">
        <v>270</v>
      </c>
      <c r="H15969">
        <v>100</v>
      </c>
      <c r="I15969" s="119" t="s">
        <v>4726</v>
      </c>
      <c r="J15969" s="119" t="s">
        <v>22</v>
      </c>
      <c r="K15969" s="1">
        <v>46255.758941458334</v>
      </c>
      <c r="L15969">
        <v>0</v>
      </c>
      <c r="M15969">
        <v>0</v>
      </c>
      <c r="N15969">
        <v>0</v>
      </c>
      <c r="O15969">
        <v>0</v>
      </c>
      <c r="P15969" s="119" t="s">
        <v>20254</v>
      </c>
    </row>
    <row r="15970" spans="1:16" x14ac:dyDescent="0.25">
      <c r="A15970">
        <v>32465</v>
      </c>
      <c r="B15970" s="119" t="s">
        <v>9755</v>
      </c>
      <c r="C15970">
        <v>31</v>
      </c>
      <c r="E15970">
        <v>1072</v>
      </c>
      <c r="F15970">
        <v>56</v>
      </c>
      <c r="G15970">
        <v>76</v>
      </c>
      <c r="H15970">
        <v>349</v>
      </c>
      <c r="I15970" s="119" t="s">
        <v>4726</v>
      </c>
      <c r="J15970" s="119" t="s">
        <v>22</v>
      </c>
      <c r="K15970" s="1">
        <v>46255.758941458334</v>
      </c>
      <c r="L15970">
        <v>2</v>
      </c>
      <c r="M15970">
        <v>0</v>
      </c>
      <c r="N15970">
        <v>1</v>
      </c>
      <c r="O15970">
        <v>0</v>
      </c>
      <c r="P15970" s="119" t="s">
        <v>20254</v>
      </c>
    </row>
    <row r="15971" spans="1:16" x14ac:dyDescent="0.25">
      <c r="A15971">
        <v>32466</v>
      </c>
      <c r="B15971" s="119" t="s">
        <v>9755</v>
      </c>
      <c r="C15971">
        <v>36</v>
      </c>
      <c r="E15971">
        <v>226</v>
      </c>
      <c r="F15971">
        <v>63</v>
      </c>
      <c r="G15971">
        <v>105</v>
      </c>
      <c r="H15971">
        <v>140</v>
      </c>
      <c r="I15971" s="119" t="s">
        <v>4726</v>
      </c>
      <c r="J15971" s="119" t="s">
        <v>22</v>
      </c>
      <c r="K15971" s="1">
        <v>46255.758941458334</v>
      </c>
      <c r="L15971">
        <v>0</v>
      </c>
      <c r="M15971">
        <v>0</v>
      </c>
      <c r="N15971">
        <v>0</v>
      </c>
      <c r="O15971">
        <v>0</v>
      </c>
      <c r="P15971" s="119" t="s">
        <v>20254</v>
      </c>
    </row>
    <row r="15972" spans="1:16" x14ac:dyDescent="0.25">
      <c r="A15972">
        <v>32467</v>
      </c>
      <c r="B15972" s="119" t="s">
        <v>9756</v>
      </c>
      <c r="C15972">
        <v>21</v>
      </c>
      <c r="E15972">
        <v>18</v>
      </c>
      <c r="F15972">
        <v>50</v>
      </c>
      <c r="G15972">
        <v>188</v>
      </c>
      <c r="H15972">
        <v>922</v>
      </c>
      <c r="I15972" s="119" t="s">
        <v>4726</v>
      </c>
      <c r="J15972" s="119" t="s">
        <v>22</v>
      </c>
      <c r="K15972" s="1">
        <v>46255.758941458334</v>
      </c>
      <c r="L15972">
        <v>1</v>
      </c>
      <c r="M15972">
        <v>3</v>
      </c>
      <c r="N15972">
        <v>1</v>
      </c>
      <c r="O15972">
        <v>1</v>
      </c>
      <c r="P15972" s="119" t="s">
        <v>20254</v>
      </c>
    </row>
    <row r="15973" spans="1:16" x14ac:dyDescent="0.25">
      <c r="A15973">
        <v>32468</v>
      </c>
      <c r="B15973" s="119" t="s">
        <v>9756</v>
      </c>
      <c r="C15973">
        <v>26</v>
      </c>
      <c r="E15973">
        <v>6</v>
      </c>
      <c r="F15973">
        <v>55</v>
      </c>
      <c r="G15973">
        <v>193</v>
      </c>
      <c r="H15973">
        <v>790</v>
      </c>
      <c r="I15973" s="119" t="s">
        <v>4726</v>
      </c>
      <c r="J15973" s="119" t="s">
        <v>22</v>
      </c>
      <c r="K15973" s="1">
        <v>46255.758941458334</v>
      </c>
      <c r="L15973">
        <v>1</v>
      </c>
      <c r="M15973">
        <v>1</v>
      </c>
      <c r="N15973">
        <v>0</v>
      </c>
      <c r="O15973">
        <v>0</v>
      </c>
      <c r="P15973" s="119" t="s">
        <v>20254</v>
      </c>
    </row>
    <row r="15974" spans="1:16" x14ac:dyDescent="0.25">
      <c r="A15974">
        <v>32469</v>
      </c>
      <c r="B15974" s="119" t="s">
        <v>9756</v>
      </c>
      <c r="C15974">
        <v>31</v>
      </c>
      <c r="E15974">
        <v>760</v>
      </c>
      <c r="F15974">
        <v>84</v>
      </c>
      <c r="G15974">
        <v>97</v>
      </c>
      <c r="H15974">
        <v>2271</v>
      </c>
      <c r="I15974" s="119" t="s">
        <v>4726</v>
      </c>
      <c r="J15974" s="119" t="s">
        <v>22</v>
      </c>
      <c r="K15974" s="1">
        <v>46255.758941458334</v>
      </c>
      <c r="L15974">
        <v>2</v>
      </c>
      <c r="M15974">
        <v>3</v>
      </c>
      <c r="N15974">
        <v>0</v>
      </c>
      <c r="O15974">
        <v>1</v>
      </c>
      <c r="P15974" s="119" t="s">
        <v>20254</v>
      </c>
    </row>
    <row r="15975" spans="1:16" x14ac:dyDescent="0.25">
      <c r="A15975">
        <v>32470</v>
      </c>
      <c r="B15975" s="119" t="s">
        <v>9756</v>
      </c>
      <c r="C15975">
        <v>36</v>
      </c>
      <c r="E15975">
        <v>219</v>
      </c>
      <c r="F15975">
        <v>63</v>
      </c>
      <c r="G15975">
        <v>119</v>
      </c>
      <c r="H15975">
        <v>1596</v>
      </c>
      <c r="I15975" s="119" t="s">
        <v>4726</v>
      </c>
      <c r="J15975" s="119" t="s">
        <v>22</v>
      </c>
      <c r="K15975" s="1">
        <v>46255.758941458334</v>
      </c>
      <c r="L15975">
        <v>1</v>
      </c>
      <c r="M15975">
        <v>3</v>
      </c>
      <c r="N15975">
        <v>0</v>
      </c>
      <c r="O15975">
        <v>0</v>
      </c>
      <c r="P15975" s="119" t="s">
        <v>20254</v>
      </c>
    </row>
    <row r="15976" spans="1:16" x14ac:dyDescent="0.25">
      <c r="A15976">
        <v>32471</v>
      </c>
      <c r="B15976" s="119" t="s">
        <v>9757</v>
      </c>
      <c r="C15976">
        <v>21</v>
      </c>
      <c r="E15976">
        <v>102</v>
      </c>
      <c r="F15976">
        <v>40</v>
      </c>
      <c r="G15976">
        <v>599</v>
      </c>
      <c r="H15976">
        <v>2204</v>
      </c>
      <c r="I15976" s="119" t="s">
        <v>4726</v>
      </c>
      <c r="J15976" s="119" t="s">
        <v>22</v>
      </c>
      <c r="K15976" s="1">
        <v>46255.758941458334</v>
      </c>
      <c r="L15976">
        <v>4</v>
      </c>
      <c r="M15976">
        <v>2</v>
      </c>
      <c r="N15976">
        <v>0</v>
      </c>
      <c r="O15976">
        <v>1</v>
      </c>
      <c r="P15976" s="119" t="s">
        <v>20254</v>
      </c>
    </row>
    <row r="15977" spans="1:16" x14ac:dyDescent="0.25">
      <c r="A15977">
        <v>32472</v>
      </c>
      <c r="B15977" s="119" t="s">
        <v>9757</v>
      </c>
      <c r="C15977">
        <v>26</v>
      </c>
      <c r="E15977">
        <v>229</v>
      </c>
      <c r="F15977">
        <v>33</v>
      </c>
      <c r="G15977">
        <v>267</v>
      </c>
      <c r="H15977">
        <v>422</v>
      </c>
      <c r="I15977" s="119" t="s">
        <v>4726</v>
      </c>
      <c r="J15977" s="119" t="s">
        <v>22</v>
      </c>
      <c r="K15977" s="1">
        <v>46255.758941458334</v>
      </c>
      <c r="L15977">
        <v>3</v>
      </c>
      <c r="M15977">
        <v>3</v>
      </c>
      <c r="N15977">
        <v>1</v>
      </c>
      <c r="O15977">
        <v>1</v>
      </c>
      <c r="P15977" s="119" t="s">
        <v>20254</v>
      </c>
    </row>
    <row r="15978" spans="1:16" x14ac:dyDescent="0.25">
      <c r="A15978">
        <v>32473</v>
      </c>
      <c r="B15978" s="119" t="s">
        <v>9757</v>
      </c>
      <c r="C15978">
        <v>31</v>
      </c>
      <c r="E15978">
        <v>158</v>
      </c>
      <c r="F15978">
        <v>64</v>
      </c>
      <c r="G15978">
        <v>286</v>
      </c>
      <c r="H15978">
        <v>2256</v>
      </c>
      <c r="I15978" s="119" t="s">
        <v>4726</v>
      </c>
      <c r="J15978" s="119" t="s">
        <v>22</v>
      </c>
      <c r="K15978" s="1">
        <v>46255.758941458334</v>
      </c>
      <c r="L15978">
        <v>5</v>
      </c>
      <c r="M15978">
        <v>0</v>
      </c>
      <c r="N15978">
        <v>3</v>
      </c>
      <c r="O15978">
        <v>0</v>
      </c>
      <c r="P15978" s="119" t="s">
        <v>20254</v>
      </c>
    </row>
    <row r="15979" spans="1:16" x14ac:dyDescent="0.25">
      <c r="A15979">
        <v>32474</v>
      </c>
      <c r="B15979" s="119" t="s">
        <v>9757</v>
      </c>
      <c r="C15979">
        <v>36</v>
      </c>
      <c r="E15979">
        <v>77</v>
      </c>
      <c r="F15979">
        <v>48</v>
      </c>
      <c r="G15979">
        <v>239</v>
      </c>
      <c r="H15979">
        <v>792</v>
      </c>
      <c r="I15979" s="119" t="s">
        <v>4726</v>
      </c>
      <c r="J15979" s="119" t="s">
        <v>22</v>
      </c>
      <c r="K15979" s="1">
        <v>46255.758941458334</v>
      </c>
      <c r="L15979">
        <v>4</v>
      </c>
      <c r="M15979">
        <v>1</v>
      </c>
      <c r="N15979">
        <v>1</v>
      </c>
      <c r="O15979">
        <v>0</v>
      </c>
      <c r="P15979" s="119" t="s">
        <v>20254</v>
      </c>
    </row>
    <row r="15980" spans="1:16" x14ac:dyDescent="0.25">
      <c r="A15980">
        <v>32475</v>
      </c>
      <c r="B15980" s="119" t="s">
        <v>9758</v>
      </c>
      <c r="C15980">
        <v>21</v>
      </c>
      <c r="E15980">
        <v>0</v>
      </c>
      <c r="F15980">
        <v>0</v>
      </c>
      <c r="G15980">
        <v>158</v>
      </c>
      <c r="H15980">
        <v>304</v>
      </c>
      <c r="I15980" s="119" t="s">
        <v>4726</v>
      </c>
      <c r="J15980" s="119" t="s">
        <v>22</v>
      </c>
      <c r="K15980" s="1">
        <v>46255.758941458334</v>
      </c>
      <c r="L15980">
        <v>0</v>
      </c>
      <c r="M15980">
        <v>2</v>
      </c>
      <c r="N15980">
        <v>0</v>
      </c>
      <c r="O15980">
        <v>2</v>
      </c>
      <c r="P15980" s="119" t="s">
        <v>20254</v>
      </c>
    </row>
    <row r="15981" spans="1:16" x14ac:dyDescent="0.25">
      <c r="A15981">
        <v>32476</v>
      </c>
      <c r="B15981" s="119" t="s">
        <v>9758</v>
      </c>
      <c r="C15981">
        <v>26</v>
      </c>
      <c r="E15981">
        <v>0</v>
      </c>
      <c r="F15981">
        <v>0</v>
      </c>
      <c r="G15981">
        <v>104</v>
      </c>
      <c r="H15981">
        <v>107</v>
      </c>
      <c r="I15981" s="119" t="s">
        <v>4726</v>
      </c>
      <c r="J15981" s="119" t="s">
        <v>22</v>
      </c>
      <c r="K15981" s="1">
        <v>46255.758941458334</v>
      </c>
      <c r="L15981">
        <v>0</v>
      </c>
      <c r="M15981">
        <v>2</v>
      </c>
      <c r="N15981">
        <v>0</v>
      </c>
      <c r="O15981">
        <v>1</v>
      </c>
      <c r="P15981" s="119" t="s">
        <v>20254</v>
      </c>
    </row>
    <row r="15982" spans="1:16" x14ac:dyDescent="0.25">
      <c r="A15982">
        <v>32477</v>
      </c>
      <c r="B15982" s="119" t="s">
        <v>9758</v>
      </c>
      <c r="C15982">
        <v>31</v>
      </c>
      <c r="E15982">
        <v>791</v>
      </c>
      <c r="F15982">
        <v>38</v>
      </c>
      <c r="G15982">
        <v>177</v>
      </c>
      <c r="H15982">
        <v>820</v>
      </c>
      <c r="I15982" s="119" t="s">
        <v>4726</v>
      </c>
      <c r="J15982" s="119" t="s">
        <v>22</v>
      </c>
      <c r="K15982" s="1">
        <v>46255.758941458334</v>
      </c>
      <c r="L15982">
        <v>1</v>
      </c>
      <c r="M15982">
        <v>2</v>
      </c>
      <c r="N15982">
        <v>1</v>
      </c>
      <c r="O15982">
        <v>0</v>
      </c>
      <c r="P15982" s="119" t="s">
        <v>20254</v>
      </c>
    </row>
    <row r="15983" spans="1:16" x14ac:dyDescent="0.25">
      <c r="A15983">
        <v>32478</v>
      </c>
      <c r="B15983" s="119" t="s">
        <v>9758</v>
      </c>
      <c r="C15983">
        <v>36</v>
      </c>
      <c r="E15983">
        <v>217</v>
      </c>
      <c r="F15983">
        <v>42</v>
      </c>
      <c r="G15983">
        <v>79</v>
      </c>
      <c r="H15983">
        <v>280</v>
      </c>
      <c r="I15983" s="119" t="s">
        <v>4726</v>
      </c>
      <c r="J15983" s="119" t="s">
        <v>22</v>
      </c>
      <c r="K15983" s="1">
        <v>46255.758941458334</v>
      </c>
      <c r="L15983">
        <v>1</v>
      </c>
      <c r="M15983">
        <v>0</v>
      </c>
      <c r="N15983">
        <v>0</v>
      </c>
      <c r="O15983">
        <v>0</v>
      </c>
      <c r="P15983" s="119" t="s">
        <v>20254</v>
      </c>
    </row>
    <row r="15984" spans="1:16" x14ac:dyDescent="0.25">
      <c r="A15984">
        <v>32479</v>
      </c>
      <c r="B15984" s="119" t="s">
        <v>9759</v>
      </c>
      <c r="C15984">
        <v>21</v>
      </c>
      <c r="E15984">
        <v>0</v>
      </c>
      <c r="F15984">
        <v>0</v>
      </c>
      <c r="G15984">
        <v>208</v>
      </c>
      <c r="H15984">
        <v>109</v>
      </c>
      <c r="I15984" s="119" t="s">
        <v>4726</v>
      </c>
      <c r="J15984" s="119" t="s">
        <v>22</v>
      </c>
      <c r="K15984" s="1">
        <v>46255.758941458334</v>
      </c>
      <c r="L15984">
        <v>0</v>
      </c>
      <c r="M15984">
        <v>1</v>
      </c>
      <c r="N15984">
        <v>0</v>
      </c>
      <c r="O15984">
        <v>0</v>
      </c>
      <c r="P15984" s="119" t="s">
        <v>20254</v>
      </c>
    </row>
    <row r="15985" spans="1:16" x14ac:dyDescent="0.25">
      <c r="A15985">
        <v>32480</v>
      </c>
      <c r="B15985" s="119" t="s">
        <v>9759</v>
      </c>
      <c r="C15985">
        <v>26</v>
      </c>
      <c r="E15985">
        <v>0</v>
      </c>
      <c r="F15985">
        <v>0</v>
      </c>
      <c r="G15985">
        <v>151</v>
      </c>
      <c r="H15985">
        <v>108</v>
      </c>
      <c r="I15985" s="119" t="s">
        <v>4726</v>
      </c>
      <c r="J15985" s="119" t="s">
        <v>22</v>
      </c>
      <c r="K15985" s="1">
        <v>46255.758941458334</v>
      </c>
      <c r="L15985">
        <v>0</v>
      </c>
      <c r="M15985">
        <v>0</v>
      </c>
      <c r="N15985">
        <v>0</v>
      </c>
      <c r="O15985">
        <v>0</v>
      </c>
      <c r="P15985" s="119" t="s">
        <v>20254</v>
      </c>
    </row>
    <row r="15986" spans="1:16" x14ac:dyDescent="0.25">
      <c r="A15986">
        <v>32481</v>
      </c>
      <c r="B15986" s="119" t="s">
        <v>9759</v>
      </c>
      <c r="C15986">
        <v>31</v>
      </c>
      <c r="E15986">
        <v>803</v>
      </c>
      <c r="F15986">
        <v>56</v>
      </c>
      <c r="G15986">
        <v>124</v>
      </c>
      <c r="H15986">
        <v>299</v>
      </c>
      <c r="I15986" s="119" t="s">
        <v>4726</v>
      </c>
      <c r="J15986" s="119" t="s">
        <v>22</v>
      </c>
      <c r="K15986" s="1">
        <v>46255.758941458334</v>
      </c>
      <c r="L15986">
        <v>1</v>
      </c>
      <c r="M15986">
        <v>1</v>
      </c>
      <c r="N15986">
        <v>0</v>
      </c>
      <c r="O15986">
        <v>0</v>
      </c>
      <c r="P15986" s="119" t="s">
        <v>20254</v>
      </c>
    </row>
    <row r="15987" spans="1:16" x14ac:dyDescent="0.25">
      <c r="A15987">
        <v>32482</v>
      </c>
      <c r="B15987" s="119" t="s">
        <v>9759</v>
      </c>
      <c r="C15987">
        <v>36</v>
      </c>
      <c r="E15987">
        <v>479</v>
      </c>
      <c r="F15987">
        <v>64</v>
      </c>
      <c r="G15987">
        <v>144</v>
      </c>
      <c r="H15987">
        <v>164</v>
      </c>
      <c r="I15987" s="119" t="s">
        <v>4726</v>
      </c>
      <c r="J15987" s="119" t="s">
        <v>22</v>
      </c>
      <c r="K15987" s="1">
        <v>46255.758941458334</v>
      </c>
      <c r="L15987">
        <v>0</v>
      </c>
      <c r="M15987">
        <v>0</v>
      </c>
      <c r="N15987">
        <v>0</v>
      </c>
      <c r="O15987">
        <v>0</v>
      </c>
      <c r="P15987" s="119" t="s">
        <v>20254</v>
      </c>
    </row>
    <row r="15988" spans="1:16" x14ac:dyDescent="0.25">
      <c r="A15988">
        <v>32483</v>
      </c>
      <c r="B15988" s="119" t="s">
        <v>9760</v>
      </c>
      <c r="C15988">
        <v>21</v>
      </c>
      <c r="E15988">
        <v>486</v>
      </c>
      <c r="F15988">
        <v>30</v>
      </c>
      <c r="G15988">
        <v>137</v>
      </c>
      <c r="H15988">
        <v>180</v>
      </c>
      <c r="I15988" s="119" t="s">
        <v>4726</v>
      </c>
      <c r="J15988" s="119" t="s">
        <v>22</v>
      </c>
      <c r="K15988" s="1">
        <v>46255.758941458334</v>
      </c>
      <c r="L15988">
        <v>2</v>
      </c>
      <c r="M15988">
        <v>0</v>
      </c>
      <c r="N15988">
        <v>0</v>
      </c>
      <c r="O15988">
        <v>0</v>
      </c>
      <c r="P15988" s="119" t="s">
        <v>20254</v>
      </c>
    </row>
    <row r="15989" spans="1:16" x14ac:dyDescent="0.25">
      <c r="A15989">
        <v>32484</v>
      </c>
      <c r="B15989" s="119" t="s">
        <v>9760</v>
      </c>
      <c r="C15989">
        <v>26</v>
      </c>
      <c r="E15989">
        <v>277</v>
      </c>
      <c r="F15989">
        <v>37</v>
      </c>
      <c r="G15989">
        <v>39</v>
      </c>
      <c r="H15989">
        <v>749</v>
      </c>
      <c r="I15989" s="119" t="s">
        <v>4726</v>
      </c>
      <c r="J15989" s="119" t="s">
        <v>22</v>
      </c>
      <c r="K15989" s="1">
        <v>46255.758941458334</v>
      </c>
      <c r="L15989">
        <v>3</v>
      </c>
      <c r="M15989">
        <v>1</v>
      </c>
      <c r="N15989">
        <v>0</v>
      </c>
      <c r="O15989">
        <v>0</v>
      </c>
      <c r="P15989" s="119" t="s">
        <v>20254</v>
      </c>
    </row>
    <row r="15990" spans="1:16" x14ac:dyDescent="0.25">
      <c r="A15990">
        <v>32485</v>
      </c>
      <c r="B15990" s="119" t="s">
        <v>9760</v>
      </c>
      <c r="C15990">
        <v>31</v>
      </c>
      <c r="E15990">
        <v>758</v>
      </c>
      <c r="F15990">
        <v>44</v>
      </c>
      <c r="G15990">
        <v>100</v>
      </c>
      <c r="H15990">
        <v>243</v>
      </c>
      <c r="I15990" s="119" t="s">
        <v>4726</v>
      </c>
      <c r="J15990" s="119" t="s">
        <v>22</v>
      </c>
      <c r="K15990" s="1">
        <v>46255.758941458334</v>
      </c>
      <c r="L15990">
        <v>1</v>
      </c>
      <c r="M15990">
        <v>0</v>
      </c>
      <c r="N15990">
        <v>1</v>
      </c>
      <c r="O15990">
        <v>0</v>
      </c>
      <c r="P15990" s="119" t="s">
        <v>20254</v>
      </c>
    </row>
    <row r="15991" spans="1:16" x14ac:dyDescent="0.25">
      <c r="A15991">
        <v>32486</v>
      </c>
      <c r="B15991" s="119" t="s">
        <v>9760</v>
      </c>
      <c r="C15991">
        <v>36</v>
      </c>
      <c r="E15991">
        <v>530</v>
      </c>
      <c r="F15991">
        <v>44</v>
      </c>
      <c r="G15991">
        <v>134</v>
      </c>
      <c r="H15991">
        <v>141</v>
      </c>
      <c r="I15991" s="119" t="s">
        <v>4726</v>
      </c>
      <c r="J15991" s="119" t="s">
        <v>22</v>
      </c>
      <c r="K15991" s="1">
        <v>46255.758941458334</v>
      </c>
      <c r="L15991">
        <v>0</v>
      </c>
      <c r="M15991">
        <v>0</v>
      </c>
      <c r="N15991">
        <v>0</v>
      </c>
      <c r="O15991">
        <v>0</v>
      </c>
      <c r="P15991" s="119" t="s">
        <v>20254</v>
      </c>
    </row>
    <row r="15992" spans="1:16" x14ac:dyDescent="0.25">
      <c r="A15992">
        <v>32487</v>
      </c>
      <c r="B15992" s="119" t="s">
        <v>9742</v>
      </c>
      <c r="C15992">
        <v>41</v>
      </c>
      <c r="E15992">
        <v>878</v>
      </c>
      <c r="F15992">
        <v>57</v>
      </c>
      <c r="G15992">
        <v>91</v>
      </c>
      <c r="H15992">
        <v>2001</v>
      </c>
      <c r="I15992" s="119" t="s">
        <v>4726</v>
      </c>
      <c r="J15992" s="119" t="s">
        <v>22</v>
      </c>
      <c r="K15992" s="1">
        <v>46255.758941458334</v>
      </c>
      <c r="L15992">
        <v>1</v>
      </c>
      <c r="M15992">
        <v>1</v>
      </c>
      <c r="N15992">
        <v>0</v>
      </c>
      <c r="O15992">
        <v>0</v>
      </c>
      <c r="P15992" s="119" t="s">
        <v>20254</v>
      </c>
    </row>
    <row r="15993" spans="1:16" x14ac:dyDescent="0.25">
      <c r="A15993">
        <v>32488</v>
      </c>
      <c r="B15993" s="119" t="s">
        <v>9742</v>
      </c>
      <c r="C15993">
        <v>46</v>
      </c>
      <c r="E15993">
        <v>176</v>
      </c>
      <c r="F15993">
        <v>52</v>
      </c>
      <c r="G15993">
        <v>38</v>
      </c>
      <c r="H15993">
        <v>1153</v>
      </c>
      <c r="I15993" s="119" t="s">
        <v>4726</v>
      </c>
      <c r="J15993" s="119" t="s">
        <v>22</v>
      </c>
      <c r="K15993" s="1">
        <v>46255.758941458334</v>
      </c>
      <c r="L15993">
        <v>0</v>
      </c>
      <c r="M15993">
        <v>1</v>
      </c>
      <c r="N15993">
        <v>0</v>
      </c>
      <c r="O15993">
        <v>0</v>
      </c>
      <c r="P15993" s="119" t="s">
        <v>20254</v>
      </c>
    </row>
    <row r="15994" spans="1:16" x14ac:dyDescent="0.25">
      <c r="A15994">
        <v>32489</v>
      </c>
      <c r="B15994" s="119" t="s">
        <v>9742</v>
      </c>
      <c r="C15994">
        <v>51</v>
      </c>
      <c r="E15994">
        <v>723</v>
      </c>
      <c r="F15994">
        <v>63</v>
      </c>
      <c r="G15994">
        <v>67</v>
      </c>
      <c r="H15994">
        <v>1619</v>
      </c>
      <c r="I15994" s="119" t="s">
        <v>4726</v>
      </c>
      <c r="J15994" s="119" t="s">
        <v>22</v>
      </c>
      <c r="K15994" s="1">
        <v>46255.758941458334</v>
      </c>
      <c r="L15994">
        <v>0</v>
      </c>
      <c r="M15994">
        <v>3</v>
      </c>
      <c r="N15994">
        <v>0</v>
      </c>
      <c r="O15994">
        <v>3</v>
      </c>
      <c r="P15994" s="119" t="s">
        <v>20254</v>
      </c>
    </row>
    <row r="15995" spans="1:16" x14ac:dyDescent="0.25">
      <c r="A15995">
        <v>32490</v>
      </c>
      <c r="B15995" s="119" t="s">
        <v>9742</v>
      </c>
      <c r="C15995">
        <v>56</v>
      </c>
      <c r="E15995">
        <v>522</v>
      </c>
      <c r="F15995">
        <v>62</v>
      </c>
      <c r="G15995">
        <v>92</v>
      </c>
      <c r="H15995">
        <v>459</v>
      </c>
      <c r="I15995" s="119" t="s">
        <v>4726</v>
      </c>
      <c r="J15995" s="119" t="s">
        <v>22</v>
      </c>
      <c r="K15995" s="1">
        <v>46255.758941458334</v>
      </c>
      <c r="L15995">
        <v>2</v>
      </c>
      <c r="M15995">
        <v>2</v>
      </c>
      <c r="N15995">
        <v>0</v>
      </c>
      <c r="O15995">
        <v>0</v>
      </c>
      <c r="P15995" s="119" t="s">
        <v>20254</v>
      </c>
    </row>
    <row r="15996" spans="1:16" x14ac:dyDescent="0.25">
      <c r="A15996">
        <v>32491</v>
      </c>
      <c r="B15996" s="119" t="s">
        <v>9743</v>
      </c>
      <c r="C15996">
        <v>41</v>
      </c>
      <c r="E15996">
        <v>315</v>
      </c>
      <c r="F15996">
        <v>286</v>
      </c>
      <c r="G15996">
        <v>38</v>
      </c>
      <c r="H15996">
        <v>1760</v>
      </c>
      <c r="I15996" s="119" t="s">
        <v>4726</v>
      </c>
      <c r="J15996" s="119" t="s">
        <v>22</v>
      </c>
      <c r="K15996" s="1">
        <v>46255.758941458334</v>
      </c>
      <c r="L15996">
        <v>0</v>
      </c>
      <c r="M15996">
        <v>0</v>
      </c>
      <c r="N15996">
        <v>0</v>
      </c>
      <c r="O15996">
        <v>0</v>
      </c>
      <c r="P15996" s="119" t="s">
        <v>20254</v>
      </c>
    </row>
    <row r="15997" spans="1:16" x14ac:dyDescent="0.25">
      <c r="A15997">
        <v>32492</v>
      </c>
      <c r="B15997" s="119" t="s">
        <v>9743</v>
      </c>
      <c r="C15997">
        <v>46</v>
      </c>
      <c r="E15997">
        <v>872</v>
      </c>
      <c r="F15997">
        <v>58</v>
      </c>
      <c r="G15997">
        <v>73</v>
      </c>
      <c r="H15997">
        <v>2279</v>
      </c>
      <c r="I15997" s="119" t="s">
        <v>4726</v>
      </c>
      <c r="J15997" s="119" t="s">
        <v>22</v>
      </c>
      <c r="K15997" s="1">
        <v>46255.758941458334</v>
      </c>
      <c r="L15997">
        <v>102</v>
      </c>
      <c r="M15997">
        <v>0</v>
      </c>
      <c r="N15997">
        <v>0</v>
      </c>
      <c r="O15997">
        <v>0</v>
      </c>
      <c r="P15997" s="119" t="s">
        <v>20254</v>
      </c>
    </row>
    <row r="15998" spans="1:16" x14ac:dyDescent="0.25">
      <c r="A15998">
        <v>32493</v>
      </c>
      <c r="B15998" s="119" t="s">
        <v>9743</v>
      </c>
      <c r="C15998">
        <v>51</v>
      </c>
      <c r="E15998">
        <v>1313</v>
      </c>
      <c r="F15998">
        <v>65</v>
      </c>
      <c r="G15998">
        <v>65</v>
      </c>
      <c r="H15998">
        <v>1762</v>
      </c>
      <c r="I15998" s="119" t="s">
        <v>4726</v>
      </c>
      <c r="J15998" s="119" t="s">
        <v>22</v>
      </c>
      <c r="K15998" s="1">
        <v>46255.758941458334</v>
      </c>
      <c r="L15998">
        <v>44</v>
      </c>
      <c r="M15998">
        <v>3</v>
      </c>
      <c r="N15998">
        <v>0</v>
      </c>
      <c r="O15998">
        <v>0</v>
      </c>
      <c r="P15998" s="119" t="s">
        <v>20254</v>
      </c>
    </row>
    <row r="15999" spans="1:16" x14ac:dyDescent="0.25">
      <c r="A15999">
        <v>32494</v>
      </c>
      <c r="B15999" s="119" t="s">
        <v>9743</v>
      </c>
      <c r="C15999">
        <v>56</v>
      </c>
      <c r="E15999">
        <v>1228</v>
      </c>
      <c r="F15999">
        <v>63</v>
      </c>
      <c r="G15999">
        <v>236</v>
      </c>
      <c r="H15999">
        <v>870</v>
      </c>
      <c r="I15999" s="119" t="s">
        <v>4726</v>
      </c>
      <c r="J15999" s="119" t="s">
        <v>22</v>
      </c>
      <c r="K15999" s="1">
        <v>46255.758941458334</v>
      </c>
      <c r="L15999">
        <v>0</v>
      </c>
      <c r="M15999">
        <v>4</v>
      </c>
      <c r="N15999">
        <v>0</v>
      </c>
      <c r="O15999">
        <v>1</v>
      </c>
      <c r="P15999" s="119" t="s">
        <v>20254</v>
      </c>
    </row>
    <row r="16000" spans="1:16" x14ac:dyDescent="0.25">
      <c r="A16000">
        <v>32495</v>
      </c>
      <c r="B16000" s="119" t="s">
        <v>9744</v>
      </c>
      <c r="C16000">
        <v>41</v>
      </c>
      <c r="E16000">
        <v>467</v>
      </c>
      <c r="F16000">
        <v>46</v>
      </c>
      <c r="G16000">
        <v>64</v>
      </c>
      <c r="H16000">
        <v>296</v>
      </c>
      <c r="I16000" s="119" t="s">
        <v>4726</v>
      </c>
      <c r="J16000" s="119" t="s">
        <v>22</v>
      </c>
      <c r="K16000" s="1">
        <v>46255.758941458334</v>
      </c>
      <c r="L16000">
        <v>1</v>
      </c>
      <c r="M16000">
        <v>0</v>
      </c>
      <c r="N16000">
        <v>1</v>
      </c>
      <c r="O16000">
        <v>0</v>
      </c>
      <c r="P16000" s="119" t="s">
        <v>20254</v>
      </c>
    </row>
    <row r="16001" spans="1:16" x14ac:dyDescent="0.25">
      <c r="A16001">
        <v>32496</v>
      </c>
      <c r="B16001" s="119" t="s">
        <v>9744</v>
      </c>
      <c r="C16001">
        <v>46</v>
      </c>
      <c r="E16001">
        <v>0</v>
      </c>
      <c r="F16001">
        <v>0</v>
      </c>
      <c r="G16001">
        <v>114</v>
      </c>
      <c r="H16001">
        <v>179</v>
      </c>
      <c r="I16001" s="119" t="s">
        <v>4726</v>
      </c>
      <c r="J16001" s="119" t="s">
        <v>22</v>
      </c>
      <c r="K16001" s="1">
        <v>46255.758941458334</v>
      </c>
      <c r="L16001">
        <v>0</v>
      </c>
      <c r="M16001">
        <v>4</v>
      </c>
      <c r="N16001">
        <v>0</v>
      </c>
      <c r="O16001">
        <v>4</v>
      </c>
      <c r="P16001" s="119" t="s">
        <v>20254</v>
      </c>
    </row>
    <row r="16002" spans="1:16" x14ac:dyDescent="0.25">
      <c r="A16002">
        <v>32497</v>
      </c>
      <c r="B16002" s="119" t="s">
        <v>9744</v>
      </c>
      <c r="C16002">
        <v>51</v>
      </c>
      <c r="E16002">
        <v>642</v>
      </c>
      <c r="F16002">
        <v>70</v>
      </c>
      <c r="G16002">
        <v>101</v>
      </c>
      <c r="H16002">
        <v>178</v>
      </c>
      <c r="I16002" s="119" t="s">
        <v>4726</v>
      </c>
      <c r="J16002" s="119" t="s">
        <v>22</v>
      </c>
      <c r="K16002" s="1">
        <v>46255.758941458334</v>
      </c>
      <c r="L16002">
        <v>3</v>
      </c>
      <c r="M16002">
        <v>1</v>
      </c>
      <c r="N16002">
        <v>1</v>
      </c>
      <c r="O16002">
        <v>0</v>
      </c>
      <c r="P16002" s="119" t="s">
        <v>20254</v>
      </c>
    </row>
    <row r="16003" spans="1:16" x14ac:dyDescent="0.25">
      <c r="A16003">
        <v>32498</v>
      </c>
      <c r="B16003" s="119" t="s">
        <v>9744</v>
      </c>
      <c r="C16003">
        <v>56</v>
      </c>
      <c r="E16003">
        <v>814</v>
      </c>
      <c r="F16003">
        <v>71</v>
      </c>
      <c r="G16003">
        <v>88</v>
      </c>
      <c r="H16003">
        <v>158</v>
      </c>
      <c r="I16003" s="119" t="s">
        <v>4726</v>
      </c>
      <c r="J16003" s="119" t="s">
        <v>22</v>
      </c>
      <c r="K16003" s="1">
        <v>46255.758941458334</v>
      </c>
      <c r="L16003">
        <v>0</v>
      </c>
      <c r="M16003">
        <v>1</v>
      </c>
      <c r="N16003">
        <v>0</v>
      </c>
      <c r="O16003">
        <v>1</v>
      </c>
      <c r="P16003" s="119" t="s">
        <v>20254</v>
      </c>
    </row>
    <row r="16004" spans="1:16" x14ac:dyDescent="0.25">
      <c r="A16004">
        <v>32499</v>
      </c>
      <c r="B16004" s="119" t="s">
        <v>9745</v>
      </c>
      <c r="C16004">
        <v>41</v>
      </c>
      <c r="E16004">
        <v>1199</v>
      </c>
      <c r="F16004">
        <v>92</v>
      </c>
      <c r="G16004">
        <v>79</v>
      </c>
      <c r="H16004">
        <v>278</v>
      </c>
      <c r="I16004" s="119" t="s">
        <v>4726</v>
      </c>
      <c r="J16004" s="119" t="s">
        <v>22</v>
      </c>
      <c r="K16004" s="1">
        <v>46255.758941458334</v>
      </c>
      <c r="L16004">
        <v>1</v>
      </c>
      <c r="M16004">
        <v>0</v>
      </c>
      <c r="N16004">
        <v>0</v>
      </c>
      <c r="O16004">
        <v>0</v>
      </c>
      <c r="P16004" s="119" t="s">
        <v>20254</v>
      </c>
    </row>
    <row r="16005" spans="1:16" x14ac:dyDescent="0.25">
      <c r="A16005">
        <v>32500</v>
      </c>
      <c r="B16005" s="119" t="s">
        <v>9745</v>
      </c>
      <c r="C16005">
        <v>46</v>
      </c>
      <c r="E16005">
        <v>782</v>
      </c>
      <c r="F16005">
        <v>85</v>
      </c>
      <c r="G16005">
        <v>170</v>
      </c>
      <c r="H16005">
        <v>469</v>
      </c>
      <c r="I16005" s="119" t="s">
        <v>4726</v>
      </c>
      <c r="J16005" s="119" t="s">
        <v>22</v>
      </c>
      <c r="K16005" s="1">
        <v>46255.758941458334</v>
      </c>
      <c r="L16005">
        <v>1</v>
      </c>
      <c r="M16005">
        <v>0</v>
      </c>
      <c r="N16005">
        <v>0</v>
      </c>
      <c r="O16005">
        <v>0</v>
      </c>
      <c r="P16005" s="119" t="s">
        <v>20254</v>
      </c>
    </row>
    <row r="16006" spans="1:16" x14ac:dyDescent="0.25">
      <c r="A16006">
        <v>32501</v>
      </c>
      <c r="B16006" s="119" t="s">
        <v>9745</v>
      </c>
      <c r="C16006">
        <v>51</v>
      </c>
      <c r="E16006">
        <v>1086</v>
      </c>
      <c r="F16006">
        <v>89</v>
      </c>
      <c r="G16006">
        <v>102</v>
      </c>
      <c r="H16006">
        <v>286</v>
      </c>
      <c r="I16006" s="119" t="s">
        <v>4726</v>
      </c>
      <c r="J16006" s="119" t="s">
        <v>22</v>
      </c>
      <c r="K16006" s="1">
        <v>46255.758941458334</v>
      </c>
      <c r="L16006">
        <v>0</v>
      </c>
      <c r="M16006">
        <v>0</v>
      </c>
      <c r="N16006">
        <v>0</v>
      </c>
      <c r="O16006">
        <v>0</v>
      </c>
      <c r="P16006" s="119" t="s">
        <v>20254</v>
      </c>
    </row>
    <row r="16007" spans="1:16" x14ac:dyDescent="0.25">
      <c r="A16007">
        <v>32502</v>
      </c>
      <c r="B16007" s="119" t="s">
        <v>9745</v>
      </c>
      <c r="C16007">
        <v>56</v>
      </c>
      <c r="E16007">
        <v>702</v>
      </c>
      <c r="F16007">
        <v>90</v>
      </c>
      <c r="G16007">
        <v>78</v>
      </c>
      <c r="H16007">
        <v>390</v>
      </c>
      <c r="I16007" s="119" t="s">
        <v>4726</v>
      </c>
      <c r="J16007" s="119" t="s">
        <v>22</v>
      </c>
      <c r="K16007" s="1">
        <v>46255.758941458334</v>
      </c>
      <c r="L16007">
        <v>1</v>
      </c>
      <c r="M16007">
        <v>3</v>
      </c>
      <c r="N16007">
        <v>0</v>
      </c>
      <c r="O16007">
        <v>0</v>
      </c>
      <c r="P16007" s="119" t="s">
        <v>20254</v>
      </c>
    </row>
    <row r="16008" spans="1:16" x14ac:dyDescent="0.25">
      <c r="A16008">
        <v>32503</v>
      </c>
      <c r="B16008" s="119" t="s">
        <v>9746</v>
      </c>
      <c r="C16008">
        <v>41</v>
      </c>
      <c r="E16008">
        <v>152</v>
      </c>
      <c r="F16008">
        <v>68</v>
      </c>
      <c r="G16008">
        <v>120</v>
      </c>
      <c r="H16008">
        <v>166</v>
      </c>
      <c r="I16008" s="119" t="s">
        <v>4726</v>
      </c>
      <c r="J16008" s="119" t="s">
        <v>22</v>
      </c>
      <c r="K16008" s="1">
        <v>46255.758941458334</v>
      </c>
      <c r="L16008">
        <v>0</v>
      </c>
      <c r="M16008">
        <v>1</v>
      </c>
      <c r="N16008">
        <v>0</v>
      </c>
      <c r="O16008">
        <v>0</v>
      </c>
      <c r="P16008" s="119" t="s">
        <v>20254</v>
      </c>
    </row>
    <row r="16009" spans="1:16" x14ac:dyDescent="0.25">
      <c r="A16009">
        <v>32504</v>
      </c>
      <c r="B16009" s="119" t="s">
        <v>9746</v>
      </c>
      <c r="C16009">
        <v>46</v>
      </c>
      <c r="E16009">
        <v>256</v>
      </c>
      <c r="F16009">
        <v>76</v>
      </c>
      <c r="G16009">
        <v>81</v>
      </c>
      <c r="H16009">
        <v>170</v>
      </c>
      <c r="I16009" s="119" t="s">
        <v>4726</v>
      </c>
      <c r="J16009" s="119" t="s">
        <v>22</v>
      </c>
      <c r="K16009" s="1">
        <v>46255.758941458334</v>
      </c>
      <c r="L16009">
        <v>0</v>
      </c>
      <c r="M16009">
        <v>3</v>
      </c>
      <c r="N16009">
        <v>0</v>
      </c>
      <c r="O16009">
        <v>1</v>
      </c>
      <c r="P16009" s="119" t="s">
        <v>20254</v>
      </c>
    </row>
    <row r="16010" spans="1:16" x14ac:dyDescent="0.25">
      <c r="A16010">
        <v>32505</v>
      </c>
      <c r="B16010" s="119" t="s">
        <v>9746</v>
      </c>
      <c r="C16010">
        <v>51</v>
      </c>
      <c r="E16010">
        <v>158</v>
      </c>
      <c r="F16010">
        <v>80</v>
      </c>
      <c r="G16010">
        <v>89</v>
      </c>
      <c r="H16010">
        <v>186</v>
      </c>
      <c r="I16010" s="119" t="s">
        <v>4726</v>
      </c>
      <c r="J16010" s="119" t="s">
        <v>22</v>
      </c>
      <c r="K16010" s="1">
        <v>46255.758941458334</v>
      </c>
      <c r="L16010">
        <v>4</v>
      </c>
      <c r="M16010">
        <v>2</v>
      </c>
      <c r="N16010">
        <v>1</v>
      </c>
      <c r="O16010">
        <v>0</v>
      </c>
      <c r="P16010" s="119" t="s">
        <v>20254</v>
      </c>
    </row>
    <row r="16011" spans="1:16" x14ac:dyDescent="0.25">
      <c r="A16011">
        <v>32506</v>
      </c>
      <c r="B16011" s="119" t="s">
        <v>9746</v>
      </c>
      <c r="C16011">
        <v>56</v>
      </c>
      <c r="E16011">
        <v>263</v>
      </c>
      <c r="F16011">
        <v>90</v>
      </c>
      <c r="G16011">
        <v>82</v>
      </c>
      <c r="H16011">
        <v>232</v>
      </c>
      <c r="I16011" s="119" t="s">
        <v>4726</v>
      </c>
      <c r="J16011" s="119" t="s">
        <v>22</v>
      </c>
      <c r="K16011" s="1">
        <v>46255.758941458334</v>
      </c>
      <c r="L16011">
        <v>1</v>
      </c>
      <c r="M16011">
        <v>0</v>
      </c>
      <c r="N16011">
        <v>0</v>
      </c>
      <c r="O16011">
        <v>0</v>
      </c>
      <c r="P16011" s="119" t="s">
        <v>20254</v>
      </c>
    </row>
    <row r="16012" spans="1:16" x14ac:dyDescent="0.25">
      <c r="A16012">
        <v>32507</v>
      </c>
      <c r="B16012" s="119" t="s">
        <v>9747</v>
      </c>
      <c r="C16012">
        <v>41</v>
      </c>
      <c r="E16012">
        <v>158</v>
      </c>
      <c r="F16012">
        <v>69</v>
      </c>
      <c r="G16012">
        <v>9</v>
      </c>
      <c r="H16012">
        <v>8948</v>
      </c>
      <c r="I16012" s="119" t="s">
        <v>4726</v>
      </c>
      <c r="J16012" s="119" t="s">
        <v>22</v>
      </c>
      <c r="K16012" s="1">
        <v>46255.758941458334</v>
      </c>
      <c r="L16012">
        <v>1</v>
      </c>
      <c r="M16012">
        <v>2</v>
      </c>
      <c r="N16012">
        <v>0</v>
      </c>
      <c r="O16012">
        <v>1</v>
      </c>
      <c r="P16012" s="119" t="s">
        <v>20254</v>
      </c>
    </row>
    <row r="16013" spans="1:16" x14ac:dyDescent="0.25">
      <c r="A16013">
        <v>32508</v>
      </c>
      <c r="B16013" s="119" t="s">
        <v>9747</v>
      </c>
      <c r="C16013">
        <v>46</v>
      </c>
      <c r="E16013">
        <v>210</v>
      </c>
      <c r="F16013">
        <v>76</v>
      </c>
      <c r="G16013">
        <v>222</v>
      </c>
      <c r="H16013">
        <v>1175</v>
      </c>
      <c r="I16013" s="119" t="s">
        <v>4726</v>
      </c>
      <c r="J16013" s="119" t="s">
        <v>22</v>
      </c>
      <c r="K16013" s="1">
        <v>46255.758941458334</v>
      </c>
      <c r="L16013">
        <v>1</v>
      </c>
      <c r="M16013">
        <v>3</v>
      </c>
      <c r="N16013">
        <v>0</v>
      </c>
      <c r="O16013">
        <v>1</v>
      </c>
      <c r="P16013" s="119" t="s">
        <v>20254</v>
      </c>
    </row>
    <row r="16014" spans="1:16" x14ac:dyDescent="0.25">
      <c r="A16014">
        <v>32509</v>
      </c>
      <c r="B16014" s="119" t="s">
        <v>9747</v>
      </c>
      <c r="C16014">
        <v>51</v>
      </c>
      <c r="E16014">
        <v>568</v>
      </c>
      <c r="F16014">
        <v>82</v>
      </c>
      <c r="G16014">
        <v>50</v>
      </c>
      <c r="H16014">
        <v>445</v>
      </c>
      <c r="I16014" s="119" t="s">
        <v>4726</v>
      </c>
      <c r="J16014" s="119" t="s">
        <v>22</v>
      </c>
      <c r="K16014" s="1">
        <v>46255.758941458334</v>
      </c>
      <c r="L16014">
        <v>1</v>
      </c>
      <c r="M16014">
        <v>3</v>
      </c>
      <c r="N16014">
        <v>1</v>
      </c>
      <c r="O16014">
        <v>1</v>
      </c>
      <c r="P16014" s="119" t="s">
        <v>20254</v>
      </c>
    </row>
    <row r="16015" spans="1:16" x14ac:dyDescent="0.25">
      <c r="A16015">
        <v>32510</v>
      </c>
      <c r="B16015" s="119" t="s">
        <v>9747</v>
      </c>
      <c r="C16015">
        <v>56</v>
      </c>
      <c r="E16015">
        <v>326</v>
      </c>
      <c r="F16015">
        <v>89</v>
      </c>
      <c r="G16015">
        <v>56</v>
      </c>
      <c r="H16015">
        <v>298</v>
      </c>
      <c r="I16015" s="119" t="s">
        <v>4726</v>
      </c>
      <c r="J16015" s="119" t="s">
        <v>22</v>
      </c>
      <c r="K16015" s="1">
        <v>46255.758941458334</v>
      </c>
      <c r="L16015">
        <v>1</v>
      </c>
      <c r="M16015">
        <v>3</v>
      </c>
      <c r="N16015">
        <v>0</v>
      </c>
      <c r="O16015">
        <v>1</v>
      </c>
      <c r="P16015" s="119" t="s">
        <v>20254</v>
      </c>
    </row>
    <row r="16016" spans="1:16" x14ac:dyDescent="0.25">
      <c r="A16016">
        <v>32511</v>
      </c>
      <c r="B16016" s="119" t="s">
        <v>9748</v>
      </c>
      <c r="C16016">
        <v>41</v>
      </c>
      <c r="E16016">
        <v>156</v>
      </c>
      <c r="F16016">
        <v>68</v>
      </c>
      <c r="G16016">
        <v>197</v>
      </c>
      <c r="H16016">
        <v>340</v>
      </c>
      <c r="I16016" s="119" t="s">
        <v>4726</v>
      </c>
      <c r="J16016" s="119" t="s">
        <v>22</v>
      </c>
      <c r="K16016" s="1">
        <v>46255.758941458334</v>
      </c>
      <c r="L16016">
        <v>0</v>
      </c>
      <c r="M16016">
        <v>1</v>
      </c>
      <c r="N16016">
        <v>0</v>
      </c>
      <c r="O16016">
        <v>0</v>
      </c>
      <c r="P16016" s="119" t="s">
        <v>20254</v>
      </c>
    </row>
    <row r="16017" spans="1:16" x14ac:dyDescent="0.25">
      <c r="A16017">
        <v>32512</v>
      </c>
      <c r="B16017" s="119" t="s">
        <v>9748</v>
      </c>
      <c r="C16017">
        <v>46</v>
      </c>
      <c r="E16017">
        <v>609</v>
      </c>
      <c r="F16017">
        <v>76</v>
      </c>
      <c r="G16017">
        <v>92</v>
      </c>
      <c r="H16017">
        <v>255</v>
      </c>
      <c r="I16017" s="119" t="s">
        <v>4726</v>
      </c>
      <c r="J16017" s="119" t="s">
        <v>22</v>
      </c>
      <c r="K16017" s="1">
        <v>46255.758941458334</v>
      </c>
      <c r="L16017">
        <v>2</v>
      </c>
      <c r="M16017">
        <v>5</v>
      </c>
      <c r="N16017">
        <v>0</v>
      </c>
      <c r="O16017">
        <v>1</v>
      </c>
      <c r="P16017" s="119" t="s">
        <v>20254</v>
      </c>
    </row>
    <row r="16018" spans="1:16" x14ac:dyDescent="0.25">
      <c r="A16018">
        <v>32513</v>
      </c>
      <c r="B16018" s="119" t="s">
        <v>9748</v>
      </c>
      <c r="C16018">
        <v>51</v>
      </c>
      <c r="E16018">
        <v>1422</v>
      </c>
      <c r="F16018">
        <v>88</v>
      </c>
      <c r="G16018">
        <v>92</v>
      </c>
      <c r="H16018">
        <v>365</v>
      </c>
      <c r="I16018" s="119" t="s">
        <v>4726</v>
      </c>
      <c r="J16018" s="119" t="s">
        <v>22</v>
      </c>
      <c r="K16018" s="1">
        <v>46255.758941458334</v>
      </c>
      <c r="L16018">
        <v>2</v>
      </c>
      <c r="M16018">
        <v>2</v>
      </c>
      <c r="N16018">
        <v>0</v>
      </c>
      <c r="O16018">
        <v>0</v>
      </c>
      <c r="P16018" s="119" t="s">
        <v>20254</v>
      </c>
    </row>
    <row r="16019" spans="1:16" x14ac:dyDescent="0.25">
      <c r="A16019">
        <v>32514</v>
      </c>
      <c r="B16019" s="119" t="s">
        <v>9748</v>
      </c>
      <c r="C16019">
        <v>56</v>
      </c>
      <c r="E16019">
        <v>524</v>
      </c>
      <c r="F16019">
        <v>91</v>
      </c>
      <c r="G16019">
        <v>85</v>
      </c>
      <c r="H16019">
        <v>291</v>
      </c>
      <c r="I16019" s="119" t="s">
        <v>4726</v>
      </c>
      <c r="J16019" s="119" t="s">
        <v>22</v>
      </c>
      <c r="K16019" s="1">
        <v>46255.758941458334</v>
      </c>
      <c r="L16019">
        <v>1</v>
      </c>
      <c r="M16019">
        <v>0</v>
      </c>
      <c r="N16019">
        <v>0</v>
      </c>
      <c r="O16019">
        <v>0</v>
      </c>
      <c r="P16019" s="119" t="s">
        <v>20254</v>
      </c>
    </row>
    <row r="16020" spans="1:16" x14ac:dyDescent="0.25">
      <c r="A16020">
        <v>32515</v>
      </c>
      <c r="B16020" s="119" t="s">
        <v>9749</v>
      </c>
      <c r="C16020">
        <v>41</v>
      </c>
      <c r="E16020">
        <v>516</v>
      </c>
      <c r="F16020">
        <v>52</v>
      </c>
      <c r="G16020">
        <v>90</v>
      </c>
      <c r="H16020">
        <v>413</v>
      </c>
      <c r="I16020" s="119" t="s">
        <v>4726</v>
      </c>
      <c r="J16020" s="119" t="s">
        <v>22</v>
      </c>
      <c r="K16020" s="1">
        <v>46255.758941458334</v>
      </c>
      <c r="L16020">
        <v>1</v>
      </c>
      <c r="M16020">
        <v>0</v>
      </c>
      <c r="N16020">
        <v>0</v>
      </c>
      <c r="O16020">
        <v>0</v>
      </c>
      <c r="P16020" s="119" t="s">
        <v>20254</v>
      </c>
    </row>
    <row r="16021" spans="1:16" x14ac:dyDescent="0.25">
      <c r="A16021">
        <v>32516</v>
      </c>
      <c r="B16021" s="119" t="s">
        <v>9749</v>
      </c>
      <c r="C16021">
        <v>46</v>
      </c>
      <c r="E16021">
        <v>443</v>
      </c>
      <c r="F16021">
        <v>54</v>
      </c>
      <c r="G16021">
        <v>81</v>
      </c>
      <c r="H16021">
        <v>140</v>
      </c>
      <c r="I16021" s="119" t="s">
        <v>4726</v>
      </c>
      <c r="J16021" s="119" t="s">
        <v>22</v>
      </c>
      <c r="K16021" s="1">
        <v>46255.758941458334</v>
      </c>
      <c r="L16021">
        <v>0</v>
      </c>
      <c r="M16021">
        <v>0</v>
      </c>
      <c r="N16021">
        <v>0</v>
      </c>
      <c r="O16021">
        <v>0</v>
      </c>
      <c r="P16021" s="119" t="s">
        <v>20254</v>
      </c>
    </row>
    <row r="16022" spans="1:16" x14ac:dyDescent="0.25">
      <c r="A16022">
        <v>32517</v>
      </c>
      <c r="B16022" s="119" t="s">
        <v>9749</v>
      </c>
      <c r="C16022">
        <v>51</v>
      </c>
      <c r="E16022">
        <v>1147</v>
      </c>
      <c r="F16022">
        <v>65</v>
      </c>
      <c r="G16022">
        <v>102</v>
      </c>
      <c r="H16022">
        <v>169</v>
      </c>
      <c r="I16022" s="119" t="s">
        <v>4726</v>
      </c>
      <c r="J16022" s="119" t="s">
        <v>22</v>
      </c>
      <c r="K16022" s="1">
        <v>46255.758941458334</v>
      </c>
      <c r="L16022">
        <v>1</v>
      </c>
      <c r="M16022">
        <v>0</v>
      </c>
      <c r="N16022">
        <v>1</v>
      </c>
      <c r="O16022">
        <v>0</v>
      </c>
      <c r="P16022" s="119" t="s">
        <v>20254</v>
      </c>
    </row>
    <row r="16023" spans="1:16" x14ac:dyDescent="0.25">
      <c r="A16023">
        <v>32518</v>
      </c>
      <c r="B16023" s="119" t="s">
        <v>9749</v>
      </c>
      <c r="C16023">
        <v>56</v>
      </c>
      <c r="E16023">
        <v>361</v>
      </c>
      <c r="F16023">
        <v>59</v>
      </c>
      <c r="G16023">
        <v>73</v>
      </c>
      <c r="H16023">
        <v>198</v>
      </c>
      <c r="I16023" s="119" t="s">
        <v>4726</v>
      </c>
      <c r="J16023" s="119" t="s">
        <v>22</v>
      </c>
      <c r="K16023" s="1">
        <v>46255.758941458334</v>
      </c>
      <c r="L16023">
        <v>1</v>
      </c>
      <c r="M16023">
        <v>0</v>
      </c>
      <c r="N16023">
        <v>0</v>
      </c>
      <c r="O16023">
        <v>0</v>
      </c>
      <c r="P16023" s="119" t="s">
        <v>20254</v>
      </c>
    </row>
    <row r="16024" spans="1:16" x14ac:dyDescent="0.25">
      <c r="A16024">
        <v>32519</v>
      </c>
      <c r="B16024" s="119" t="s">
        <v>9750</v>
      </c>
      <c r="C16024">
        <v>41</v>
      </c>
      <c r="E16024">
        <v>765</v>
      </c>
      <c r="F16024">
        <v>67</v>
      </c>
      <c r="G16024">
        <v>227</v>
      </c>
      <c r="H16024">
        <v>2765</v>
      </c>
      <c r="I16024" s="119" t="s">
        <v>4726</v>
      </c>
      <c r="J16024" s="119" t="s">
        <v>22</v>
      </c>
      <c r="K16024" s="1">
        <v>46255.758941458334</v>
      </c>
      <c r="L16024">
        <v>5</v>
      </c>
      <c r="M16024">
        <v>4</v>
      </c>
      <c r="N16024">
        <v>0</v>
      </c>
      <c r="O16024">
        <v>0</v>
      </c>
      <c r="P16024" s="119" t="s">
        <v>20254</v>
      </c>
    </row>
    <row r="16025" spans="1:16" x14ac:dyDescent="0.25">
      <c r="A16025">
        <v>32520</v>
      </c>
      <c r="B16025" s="119" t="s">
        <v>9750</v>
      </c>
      <c r="C16025">
        <v>46</v>
      </c>
      <c r="E16025">
        <v>205</v>
      </c>
      <c r="F16025">
        <v>53</v>
      </c>
      <c r="G16025">
        <v>49</v>
      </c>
      <c r="H16025">
        <v>2000</v>
      </c>
      <c r="I16025" s="119" t="s">
        <v>4726</v>
      </c>
      <c r="J16025" s="119" t="s">
        <v>22</v>
      </c>
      <c r="K16025" s="1">
        <v>46255.758941458334</v>
      </c>
      <c r="L16025">
        <v>1</v>
      </c>
      <c r="M16025">
        <v>0</v>
      </c>
      <c r="N16025">
        <v>0</v>
      </c>
      <c r="O16025">
        <v>0</v>
      </c>
      <c r="P16025" s="119" t="s">
        <v>20254</v>
      </c>
    </row>
    <row r="16026" spans="1:16" x14ac:dyDescent="0.25">
      <c r="A16026">
        <v>32521</v>
      </c>
      <c r="B16026" s="119" t="s">
        <v>9750</v>
      </c>
      <c r="C16026">
        <v>51</v>
      </c>
      <c r="E16026">
        <v>909</v>
      </c>
      <c r="F16026">
        <v>68</v>
      </c>
      <c r="G16026">
        <v>52</v>
      </c>
      <c r="H16026">
        <v>2363</v>
      </c>
      <c r="I16026" s="119" t="s">
        <v>4726</v>
      </c>
      <c r="J16026" s="119" t="s">
        <v>22</v>
      </c>
      <c r="K16026" s="1">
        <v>46255.758941458334</v>
      </c>
      <c r="L16026">
        <v>7</v>
      </c>
      <c r="M16026">
        <v>1</v>
      </c>
      <c r="N16026">
        <v>0</v>
      </c>
      <c r="O16026">
        <v>0</v>
      </c>
      <c r="P16026" s="119" t="s">
        <v>20254</v>
      </c>
    </row>
    <row r="16027" spans="1:16" x14ac:dyDescent="0.25">
      <c r="A16027">
        <v>32522</v>
      </c>
      <c r="B16027" s="119" t="s">
        <v>9750</v>
      </c>
      <c r="C16027">
        <v>56</v>
      </c>
      <c r="E16027">
        <v>399</v>
      </c>
      <c r="F16027">
        <v>58</v>
      </c>
      <c r="G16027">
        <v>57</v>
      </c>
      <c r="H16027">
        <v>398</v>
      </c>
      <c r="I16027" s="119" t="s">
        <v>4726</v>
      </c>
      <c r="J16027" s="119" t="s">
        <v>22</v>
      </c>
      <c r="K16027" s="1">
        <v>46255.758941458334</v>
      </c>
      <c r="L16027">
        <v>4</v>
      </c>
      <c r="M16027">
        <v>0</v>
      </c>
      <c r="N16027">
        <v>0</v>
      </c>
      <c r="O16027">
        <v>0</v>
      </c>
      <c r="P16027" s="119" t="s">
        <v>20254</v>
      </c>
    </row>
    <row r="16028" spans="1:16" x14ac:dyDescent="0.25">
      <c r="A16028">
        <v>32523</v>
      </c>
      <c r="B16028" s="119" t="s">
        <v>9751</v>
      </c>
      <c r="C16028">
        <v>41</v>
      </c>
      <c r="E16028">
        <v>183</v>
      </c>
      <c r="F16028">
        <v>69</v>
      </c>
      <c r="G16028">
        <v>124</v>
      </c>
      <c r="H16028">
        <v>200</v>
      </c>
      <c r="I16028" s="119" t="s">
        <v>4726</v>
      </c>
      <c r="J16028" s="119" t="s">
        <v>22</v>
      </c>
      <c r="K16028" s="1">
        <v>46255.758941458334</v>
      </c>
      <c r="L16028">
        <v>0</v>
      </c>
      <c r="M16028">
        <v>0</v>
      </c>
      <c r="N16028">
        <v>0</v>
      </c>
      <c r="O16028">
        <v>0</v>
      </c>
      <c r="P16028" s="119" t="s">
        <v>20254</v>
      </c>
    </row>
    <row r="16029" spans="1:16" x14ac:dyDescent="0.25">
      <c r="A16029">
        <v>32524</v>
      </c>
      <c r="B16029" s="119" t="s">
        <v>9751</v>
      </c>
      <c r="C16029">
        <v>46</v>
      </c>
      <c r="E16029">
        <v>1216</v>
      </c>
      <c r="F16029">
        <v>75</v>
      </c>
      <c r="G16029">
        <v>67</v>
      </c>
      <c r="H16029">
        <v>224</v>
      </c>
      <c r="I16029" s="119" t="s">
        <v>4726</v>
      </c>
      <c r="J16029" s="119" t="s">
        <v>22</v>
      </c>
      <c r="K16029" s="1">
        <v>46255.758941458334</v>
      </c>
      <c r="L16029">
        <v>2</v>
      </c>
      <c r="M16029">
        <v>0</v>
      </c>
      <c r="N16029">
        <v>0</v>
      </c>
      <c r="O16029">
        <v>0</v>
      </c>
      <c r="P16029" s="119" t="s">
        <v>20254</v>
      </c>
    </row>
    <row r="16030" spans="1:16" x14ac:dyDescent="0.25">
      <c r="A16030">
        <v>32525</v>
      </c>
      <c r="B16030" s="119" t="s">
        <v>9751</v>
      </c>
      <c r="C16030">
        <v>51</v>
      </c>
      <c r="E16030">
        <v>615</v>
      </c>
      <c r="F16030">
        <v>86</v>
      </c>
      <c r="G16030">
        <v>74</v>
      </c>
      <c r="H16030">
        <v>284</v>
      </c>
      <c r="I16030" s="119" t="s">
        <v>4726</v>
      </c>
      <c r="J16030" s="119" t="s">
        <v>22</v>
      </c>
      <c r="K16030" s="1">
        <v>46255.758941458334</v>
      </c>
      <c r="L16030">
        <v>0</v>
      </c>
      <c r="M16030">
        <v>1</v>
      </c>
      <c r="N16030">
        <v>0</v>
      </c>
      <c r="O16030">
        <v>1</v>
      </c>
      <c r="P16030" s="119" t="s">
        <v>20254</v>
      </c>
    </row>
    <row r="16031" spans="1:16" x14ac:dyDescent="0.25">
      <c r="A16031">
        <v>32526</v>
      </c>
      <c r="B16031" s="119" t="s">
        <v>9751</v>
      </c>
      <c r="C16031">
        <v>56</v>
      </c>
      <c r="E16031">
        <v>281</v>
      </c>
      <c r="F16031">
        <v>91</v>
      </c>
      <c r="G16031">
        <v>78</v>
      </c>
      <c r="H16031">
        <v>280</v>
      </c>
      <c r="I16031" s="119" t="s">
        <v>4726</v>
      </c>
      <c r="J16031" s="119" t="s">
        <v>22</v>
      </c>
      <c r="K16031" s="1">
        <v>46255.758941458334</v>
      </c>
      <c r="L16031">
        <v>1</v>
      </c>
      <c r="M16031">
        <v>0</v>
      </c>
      <c r="N16031">
        <v>0</v>
      </c>
      <c r="O16031">
        <v>0</v>
      </c>
      <c r="P16031" s="119" t="s">
        <v>20254</v>
      </c>
    </row>
    <row r="16032" spans="1:16" x14ac:dyDescent="0.25">
      <c r="A16032">
        <v>32527</v>
      </c>
      <c r="B16032" s="119" t="s">
        <v>9752</v>
      </c>
      <c r="C16032">
        <v>41</v>
      </c>
      <c r="E16032">
        <v>312</v>
      </c>
      <c r="F16032">
        <v>46</v>
      </c>
      <c r="G16032">
        <v>102</v>
      </c>
      <c r="H16032">
        <v>1544</v>
      </c>
      <c r="I16032" s="119" t="s">
        <v>4726</v>
      </c>
      <c r="J16032" s="119" t="s">
        <v>22</v>
      </c>
      <c r="K16032" s="1">
        <v>46255.758941458334</v>
      </c>
      <c r="L16032">
        <v>0</v>
      </c>
      <c r="M16032">
        <v>1</v>
      </c>
      <c r="N16032">
        <v>0</v>
      </c>
      <c r="O16032">
        <v>0</v>
      </c>
      <c r="P16032" s="119" t="s">
        <v>20254</v>
      </c>
    </row>
    <row r="16033" spans="1:16" x14ac:dyDescent="0.25">
      <c r="A16033">
        <v>32528</v>
      </c>
      <c r="B16033" s="119" t="s">
        <v>9752</v>
      </c>
      <c r="C16033">
        <v>46</v>
      </c>
      <c r="E16033">
        <v>232</v>
      </c>
      <c r="F16033">
        <v>50</v>
      </c>
      <c r="G16033">
        <v>72</v>
      </c>
      <c r="H16033">
        <v>391</v>
      </c>
      <c r="I16033" s="119" t="s">
        <v>4726</v>
      </c>
      <c r="J16033" s="119" t="s">
        <v>22</v>
      </c>
      <c r="K16033" s="1">
        <v>46255.758941458334</v>
      </c>
      <c r="L16033">
        <v>3</v>
      </c>
      <c r="M16033">
        <v>2</v>
      </c>
      <c r="N16033">
        <v>0</v>
      </c>
      <c r="O16033">
        <v>1</v>
      </c>
      <c r="P16033" s="119" t="s">
        <v>20254</v>
      </c>
    </row>
    <row r="16034" spans="1:16" x14ac:dyDescent="0.25">
      <c r="A16034">
        <v>32529</v>
      </c>
      <c r="B16034" s="119" t="s">
        <v>9752</v>
      </c>
      <c r="C16034">
        <v>51</v>
      </c>
      <c r="E16034">
        <v>904</v>
      </c>
      <c r="F16034">
        <v>59</v>
      </c>
      <c r="G16034">
        <v>51</v>
      </c>
      <c r="H16034">
        <v>855</v>
      </c>
      <c r="I16034" s="119" t="s">
        <v>4726</v>
      </c>
      <c r="J16034" s="119" t="s">
        <v>22</v>
      </c>
      <c r="K16034" s="1">
        <v>46255.758941458334</v>
      </c>
      <c r="L16034">
        <v>1</v>
      </c>
      <c r="M16034">
        <v>4</v>
      </c>
      <c r="N16034">
        <v>0</v>
      </c>
      <c r="O16034">
        <v>0</v>
      </c>
      <c r="P16034" s="119" t="s">
        <v>20254</v>
      </c>
    </row>
    <row r="16035" spans="1:16" x14ac:dyDescent="0.25">
      <c r="A16035">
        <v>32530</v>
      </c>
      <c r="B16035" s="119" t="s">
        <v>9752</v>
      </c>
      <c r="C16035">
        <v>56</v>
      </c>
      <c r="E16035">
        <v>683</v>
      </c>
      <c r="F16035">
        <v>63</v>
      </c>
      <c r="G16035">
        <v>77</v>
      </c>
      <c r="H16035">
        <v>299</v>
      </c>
      <c r="I16035" s="119" t="s">
        <v>4726</v>
      </c>
      <c r="J16035" s="119" t="s">
        <v>22</v>
      </c>
      <c r="K16035" s="1">
        <v>46255.758941458334</v>
      </c>
      <c r="L16035">
        <v>1</v>
      </c>
      <c r="M16035">
        <v>1</v>
      </c>
      <c r="N16035">
        <v>0</v>
      </c>
      <c r="O16035">
        <v>1</v>
      </c>
      <c r="P16035" s="119" t="s">
        <v>20254</v>
      </c>
    </row>
    <row r="16036" spans="1:16" x14ac:dyDescent="0.25">
      <c r="A16036">
        <v>32531</v>
      </c>
      <c r="B16036" s="119" t="s">
        <v>9753</v>
      </c>
      <c r="C16036">
        <v>41</v>
      </c>
      <c r="E16036">
        <v>193</v>
      </c>
      <c r="F16036">
        <v>46</v>
      </c>
      <c r="G16036">
        <v>180</v>
      </c>
      <c r="H16036">
        <v>195</v>
      </c>
      <c r="I16036" s="119" t="s">
        <v>4726</v>
      </c>
      <c r="J16036" s="119" t="s">
        <v>22</v>
      </c>
      <c r="K16036" s="1">
        <v>46255.758941458334</v>
      </c>
      <c r="L16036">
        <v>3</v>
      </c>
      <c r="M16036">
        <v>0</v>
      </c>
      <c r="N16036">
        <v>1</v>
      </c>
      <c r="O16036">
        <v>0</v>
      </c>
      <c r="P16036" s="119" t="s">
        <v>20254</v>
      </c>
    </row>
    <row r="16037" spans="1:16" x14ac:dyDescent="0.25">
      <c r="A16037">
        <v>32532</v>
      </c>
      <c r="B16037" s="119" t="s">
        <v>9753</v>
      </c>
      <c r="C16037">
        <v>46</v>
      </c>
      <c r="E16037">
        <v>386</v>
      </c>
      <c r="F16037">
        <v>52</v>
      </c>
      <c r="G16037">
        <v>93</v>
      </c>
      <c r="H16037">
        <v>150</v>
      </c>
      <c r="I16037" s="119" t="s">
        <v>4726</v>
      </c>
      <c r="J16037" s="119" t="s">
        <v>22</v>
      </c>
      <c r="K16037" s="1">
        <v>46255.758941458334</v>
      </c>
      <c r="L16037">
        <v>1</v>
      </c>
      <c r="M16037">
        <v>1</v>
      </c>
      <c r="N16037">
        <v>0</v>
      </c>
      <c r="O16037">
        <v>0</v>
      </c>
      <c r="P16037" s="119" t="s">
        <v>20254</v>
      </c>
    </row>
    <row r="16038" spans="1:16" x14ac:dyDescent="0.25">
      <c r="A16038">
        <v>32533</v>
      </c>
      <c r="B16038" s="119" t="s">
        <v>9753</v>
      </c>
      <c r="C16038">
        <v>51</v>
      </c>
      <c r="E16038">
        <v>613</v>
      </c>
      <c r="F16038">
        <v>61</v>
      </c>
      <c r="G16038">
        <v>82</v>
      </c>
      <c r="H16038">
        <v>161</v>
      </c>
      <c r="I16038" s="119" t="s">
        <v>4726</v>
      </c>
      <c r="J16038" s="119" t="s">
        <v>22</v>
      </c>
      <c r="K16038" s="1">
        <v>46255.758941458334</v>
      </c>
      <c r="L16038">
        <v>1</v>
      </c>
      <c r="M16038">
        <v>0</v>
      </c>
      <c r="N16038">
        <v>0</v>
      </c>
      <c r="O16038">
        <v>0</v>
      </c>
      <c r="P16038" s="119" t="s">
        <v>20254</v>
      </c>
    </row>
    <row r="16039" spans="1:16" x14ac:dyDescent="0.25">
      <c r="A16039">
        <v>32534</v>
      </c>
      <c r="B16039" s="119" t="s">
        <v>9753</v>
      </c>
      <c r="C16039">
        <v>56</v>
      </c>
      <c r="E16039">
        <v>878</v>
      </c>
      <c r="F16039">
        <v>59</v>
      </c>
      <c r="G16039">
        <v>91</v>
      </c>
      <c r="H16039">
        <v>144</v>
      </c>
      <c r="I16039" s="119" t="s">
        <v>4726</v>
      </c>
      <c r="J16039" s="119" t="s">
        <v>22</v>
      </c>
      <c r="K16039" s="1">
        <v>46255.758941458334</v>
      </c>
      <c r="L16039">
        <v>0</v>
      </c>
      <c r="M16039">
        <v>0</v>
      </c>
      <c r="N16039">
        <v>0</v>
      </c>
      <c r="O16039">
        <v>0</v>
      </c>
      <c r="P16039" s="119" t="s">
        <v>20254</v>
      </c>
    </row>
    <row r="16040" spans="1:16" x14ac:dyDescent="0.25">
      <c r="A16040">
        <v>32535</v>
      </c>
      <c r="B16040" s="119" t="s">
        <v>9754</v>
      </c>
      <c r="C16040">
        <v>41</v>
      </c>
      <c r="E16040">
        <v>224</v>
      </c>
      <c r="F16040">
        <v>68</v>
      </c>
      <c r="G16040">
        <v>147</v>
      </c>
      <c r="H16040">
        <v>297</v>
      </c>
      <c r="I16040" s="119" t="s">
        <v>4726</v>
      </c>
      <c r="J16040" s="119" t="s">
        <v>22</v>
      </c>
      <c r="K16040" s="1">
        <v>46255.758941458334</v>
      </c>
      <c r="L16040">
        <v>1</v>
      </c>
      <c r="M16040">
        <v>4</v>
      </c>
      <c r="N16040">
        <v>0</v>
      </c>
      <c r="O16040">
        <v>0</v>
      </c>
      <c r="P16040" s="119" t="s">
        <v>20254</v>
      </c>
    </row>
    <row r="16041" spans="1:16" x14ac:dyDescent="0.25">
      <c r="A16041">
        <v>32536</v>
      </c>
      <c r="B16041" s="119" t="s">
        <v>9754</v>
      </c>
      <c r="C16041">
        <v>46</v>
      </c>
      <c r="E16041">
        <v>757</v>
      </c>
      <c r="F16041">
        <v>81</v>
      </c>
      <c r="G16041">
        <v>116</v>
      </c>
      <c r="H16041">
        <v>275</v>
      </c>
      <c r="I16041" s="119" t="s">
        <v>4726</v>
      </c>
      <c r="J16041" s="119" t="s">
        <v>22</v>
      </c>
      <c r="K16041" s="1">
        <v>46255.758941458334</v>
      </c>
      <c r="L16041">
        <v>2</v>
      </c>
      <c r="M16041">
        <v>2</v>
      </c>
      <c r="N16041">
        <v>0</v>
      </c>
      <c r="O16041">
        <v>1</v>
      </c>
      <c r="P16041" s="119" t="s">
        <v>20254</v>
      </c>
    </row>
    <row r="16042" spans="1:16" x14ac:dyDescent="0.25">
      <c r="A16042">
        <v>32537</v>
      </c>
      <c r="B16042" s="119" t="s">
        <v>9754</v>
      </c>
      <c r="C16042">
        <v>51</v>
      </c>
      <c r="E16042">
        <v>709</v>
      </c>
      <c r="F16042">
        <v>89</v>
      </c>
      <c r="G16042">
        <v>80</v>
      </c>
      <c r="H16042">
        <v>300</v>
      </c>
      <c r="I16042" s="119" t="s">
        <v>4726</v>
      </c>
      <c r="J16042" s="119" t="s">
        <v>22</v>
      </c>
      <c r="K16042" s="1">
        <v>46255.758941458334</v>
      </c>
      <c r="L16042">
        <v>1</v>
      </c>
      <c r="M16042">
        <v>0</v>
      </c>
      <c r="N16042">
        <v>0</v>
      </c>
      <c r="O16042">
        <v>0</v>
      </c>
      <c r="P16042" s="119" t="s">
        <v>20254</v>
      </c>
    </row>
    <row r="16043" spans="1:16" x14ac:dyDescent="0.25">
      <c r="A16043">
        <v>32538</v>
      </c>
      <c r="B16043" s="119" t="s">
        <v>9754</v>
      </c>
      <c r="C16043">
        <v>56</v>
      </c>
      <c r="E16043">
        <v>656</v>
      </c>
      <c r="F16043">
        <v>92</v>
      </c>
      <c r="G16043">
        <v>106</v>
      </c>
      <c r="H16043">
        <v>291</v>
      </c>
      <c r="I16043" s="119" t="s">
        <v>4726</v>
      </c>
      <c r="J16043" s="119" t="s">
        <v>22</v>
      </c>
      <c r="K16043" s="1">
        <v>46255.758941458334</v>
      </c>
      <c r="L16043">
        <v>1</v>
      </c>
      <c r="M16043">
        <v>0</v>
      </c>
      <c r="N16043">
        <v>0</v>
      </c>
      <c r="O16043">
        <v>0</v>
      </c>
      <c r="P16043" s="119" t="s">
        <v>20254</v>
      </c>
    </row>
    <row r="16044" spans="1:16" x14ac:dyDescent="0.25">
      <c r="A16044">
        <v>32539</v>
      </c>
      <c r="B16044" s="119" t="s">
        <v>9755</v>
      </c>
      <c r="C16044">
        <v>41</v>
      </c>
      <c r="E16044">
        <v>561</v>
      </c>
      <c r="F16044">
        <v>69</v>
      </c>
      <c r="G16044">
        <v>123</v>
      </c>
      <c r="H16044">
        <v>366</v>
      </c>
      <c r="I16044" s="119" t="s">
        <v>4726</v>
      </c>
      <c r="J16044" s="119" t="s">
        <v>22</v>
      </c>
      <c r="K16044" s="1">
        <v>46255.758941458334</v>
      </c>
      <c r="L16044">
        <v>1</v>
      </c>
      <c r="M16044">
        <v>2</v>
      </c>
      <c r="N16044">
        <v>0</v>
      </c>
      <c r="O16044">
        <v>0</v>
      </c>
      <c r="P16044" s="119" t="s">
        <v>20254</v>
      </c>
    </row>
    <row r="16045" spans="1:16" x14ac:dyDescent="0.25">
      <c r="A16045">
        <v>32540</v>
      </c>
      <c r="B16045" s="119" t="s">
        <v>9755</v>
      </c>
      <c r="C16045">
        <v>46</v>
      </c>
      <c r="E16045">
        <v>902</v>
      </c>
      <c r="F16045">
        <v>83</v>
      </c>
      <c r="G16045">
        <v>65</v>
      </c>
      <c r="H16045">
        <v>207</v>
      </c>
      <c r="I16045" s="119" t="s">
        <v>4726</v>
      </c>
      <c r="J16045" s="119" t="s">
        <v>22</v>
      </c>
      <c r="K16045" s="1">
        <v>46255.758941458334</v>
      </c>
      <c r="L16045">
        <v>1</v>
      </c>
      <c r="M16045">
        <v>0</v>
      </c>
      <c r="N16045">
        <v>0</v>
      </c>
      <c r="O16045">
        <v>0</v>
      </c>
      <c r="P16045" s="119" t="s">
        <v>20254</v>
      </c>
    </row>
    <row r="16046" spans="1:16" x14ac:dyDescent="0.25">
      <c r="A16046">
        <v>32541</v>
      </c>
      <c r="B16046" s="119" t="s">
        <v>9755</v>
      </c>
      <c r="C16046">
        <v>51</v>
      </c>
      <c r="E16046">
        <v>668</v>
      </c>
      <c r="F16046">
        <v>94</v>
      </c>
      <c r="G16046">
        <v>62</v>
      </c>
      <c r="H16046">
        <v>294</v>
      </c>
      <c r="I16046" s="119" t="s">
        <v>4726</v>
      </c>
      <c r="J16046" s="119" t="s">
        <v>22</v>
      </c>
      <c r="K16046" s="1">
        <v>46255.758941458334</v>
      </c>
      <c r="L16046">
        <v>1</v>
      </c>
      <c r="M16046">
        <v>1</v>
      </c>
      <c r="N16046">
        <v>1</v>
      </c>
      <c r="O16046">
        <v>0</v>
      </c>
      <c r="P16046" s="119" t="s">
        <v>20254</v>
      </c>
    </row>
    <row r="16047" spans="1:16" x14ac:dyDescent="0.25">
      <c r="A16047">
        <v>32542</v>
      </c>
      <c r="B16047" s="119" t="s">
        <v>9755</v>
      </c>
      <c r="C16047">
        <v>56</v>
      </c>
      <c r="E16047">
        <v>703</v>
      </c>
      <c r="F16047">
        <v>93</v>
      </c>
      <c r="G16047">
        <v>67</v>
      </c>
      <c r="H16047">
        <v>163</v>
      </c>
      <c r="I16047" s="119" t="s">
        <v>4726</v>
      </c>
      <c r="J16047" s="119" t="s">
        <v>22</v>
      </c>
      <c r="K16047" s="1">
        <v>46255.758941458334</v>
      </c>
      <c r="L16047">
        <v>1</v>
      </c>
      <c r="M16047">
        <v>0</v>
      </c>
      <c r="N16047">
        <v>0</v>
      </c>
      <c r="O16047">
        <v>0</v>
      </c>
      <c r="P16047" s="119" t="s">
        <v>20254</v>
      </c>
    </row>
    <row r="16048" spans="1:16" x14ac:dyDescent="0.25">
      <c r="A16048">
        <v>32543</v>
      </c>
      <c r="B16048" s="119" t="s">
        <v>9756</v>
      </c>
      <c r="C16048">
        <v>41</v>
      </c>
      <c r="E16048">
        <v>869</v>
      </c>
      <c r="F16048">
        <v>76</v>
      </c>
      <c r="G16048">
        <v>227</v>
      </c>
      <c r="H16048">
        <v>1979</v>
      </c>
      <c r="I16048" s="119" t="s">
        <v>4726</v>
      </c>
      <c r="J16048" s="119" t="s">
        <v>22</v>
      </c>
      <c r="K16048" s="1">
        <v>46255.758941458334</v>
      </c>
      <c r="L16048">
        <v>1</v>
      </c>
      <c r="M16048">
        <v>2</v>
      </c>
      <c r="N16048">
        <v>0</v>
      </c>
      <c r="O16048">
        <v>0</v>
      </c>
      <c r="P16048" s="119" t="s">
        <v>20254</v>
      </c>
    </row>
    <row r="16049" spans="1:16" x14ac:dyDescent="0.25">
      <c r="A16049">
        <v>32544</v>
      </c>
      <c r="B16049" s="119" t="s">
        <v>9756</v>
      </c>
      <c r="C16049">
        <v>46</v>
      </c>
      <c r="E16049">
        <v>444</v>
      </c>
      <c r="F16049">
        <v>79</v>
      </c>
      <c r="G16049">
        <v>110</v>
      </c>
      <c r="H16049">
        <v>477</v>
      </c>
      <c r="I16049" s="119" t="s">
        <v>4726</v>
      </c>
      <c r="J16049" s="119" t="s">
        <v>22</v>
      </c>
      <c r="K16049" s="1">
        <v>46255.758941458334</v>
      </c>
      <c r="L16049">
        <v>2</v>
      </c>
      <c r="M16049">
        <v>2</v>
      </c>
      <c r="N16049">
        <v>1</v>
      </c>
      <c r="O16049">
        <v>2</v>
      </c>
      <c r="P16049" s="119" t="s">
        <v>20254</v>
      </c>
    </row>
    <row r="16050" spans="1:16" x14ac:dyDescent="0.25">
      <c r="A16050">
        <v>32545</v>
      </c>
      <c r="B16050" s="119" t="s">
        <v>9756</v>
      </c>
      <c r="C16050">
        <v>51</v>
      </c>
      <c r="E16050">
        <v>697</v>
      </c>
      <c r="F16050">
        <v>90</v>
      </c>
      <c r="G16050">
        <v>54</v>
      </c>
      <c r="H16050">
        <v>1300</v>
      </c>
      <c r="I16050" s="119" t="s">
        <v>4726</v>
      </c>
      <c r="J16050" s="119" t="s">
        <v>22</v>
      </c>
      <c r="K16050" s="1">
        <v>46255.758941458334</v>
      </c>
      <c r="L16050">
        <v>2</v>
      </c>
      <c r="M16050">
        <v>2</v>
      </c>
      <c r="N16050">
        <v>2</v>
      </c>
      <c r="O16050">
        <v>2</v>
      </c>
      <c r="P16050" s="119" t="s">
        <v>20254</v>
      </c>
    </row>
    <row r="16051" spans="1:16" x14ac:dyDescent="0.25">
      <c r="A16051">
        <v>32546</v>
      </c>
      <c r="B16051" s="119" t="s">
        <v>9756</v>
      </c>
      <c r="C16051">
        <v>56</v>
      </c>
      <c r="E16051">
        <v>269</v>
      </c>
      <c r="F16051">
        <v>92</v>
      </c>
      <c r="G16051">
        <v>74</v>
      </c>
      <c r="H16051">
        <v>287</v>
      </c>
      <c r="I16051" s="119" t="s">
        <v>4726</v>
      </c>
      <c r="J16051" s="119" t="s">
        <v>22</v>
      </c>
      <c r="K16051" s="1">
        <v>46255.758941458334</v>
      </c>
      <c r="L16051">
        <v>1</v>
      </c>
      <c r="M16051">
        <v>0</v>
      </c>
      <c r="N16051">
        <v>0</v>
      </c>
      <c r="O16051">
        <v>0</v>
      </c>
      <c r="P16051" s="119" t="s">
        <v>20254</v>
      </c>
    </row>
    <row r="16052" spans="1:16" x14ac:dyDescent="0.25">
      <c r="A16052">
        <v>32547</v>
      </c>
      <c r="B16052" s="119" t="s">
        <v>9757</v>
      </c>
      <c r="C16052">
        <v>41</v>
      </c>
      <c r="E16052">
        <v>737</v>
      </c>
      <c r="F16052">
        <v>85</v>
      </c>
      <c r="G16052">
        <v>82</v>
      </c>
      <c r="H16052">
        <v>1864</v>
      </c>
      <c r="I16052" s="119" t="s">
        <v>4726</v>
      </c>
      <c r="J16052" s="119" t="s">
        <v>22</v>
      </c>
      <c r="K16052" s="1">
        <v>46255.758941458334</v>
      </c>
      <c r="L16052">
        <v>3</v>
      </c>
      <c r="M16052">
        <v>2</v>
      </c>
      <c r="N16052">
        <v>0</v>
      </c>
      <c r="O16052">
        <v>1</v>
      </c>
      <c r="P16052" s="119" t="s">
        <v>20254</v>
      </c>
    </row>
    <row r="16053" spans="1:16" x14ac:dyDescent="0.25">
      <c r="A16053">
        <v>32548</v>
      </c>
      <c r="B16053" s="119" t="s">
        <v>9757</v>
      </c>
      <c r="C16053">
        <v>46</v>
      </c>
      <c r="E16053">
        <v>496</v>
      </c>
      <c r="F16053">
        <v>54</v>
      </c>
      <c r="G16053">
        <v>66</v>
      </c>
      <c r="H16053">
        <v>649</v>
      </c>
      <c r="I16053" s="119" t="s">
        <v>4726</v>
      </c>
      <c r="J16053" s="119" t="s">
        <v>22</v>
      </c>
      <c r="K16053" s="1">
        <v>46255.758941458334</v>
      </c>
      <c r="L16053">
        <v>0</v>
      </c>
      <c r="M16053">
        <v>2</v>
      </c>
      <c r="N16053">
        <v>0</v>
      </c>
      <c r="O16053">
        <v>0</v>
      </c>
      <c r="P16053" s="119" t="s">
        <v>20254</v>
      </c>
    </row>
    <row r="16054" spans="1:16" x14ac:dyDescent="0.25">
      <c r="A16054">
        <v>32549</v>
      </c>
      <c r="B16054" s="119" t="s">
        <v>9757</v>
      </c>
      <c r="C16054">
        <v>51</v>
      </c>
      <c r="E16054">
        <v>616</v>
      </c>
      <c r="F16054">
        <v>71</v>
      </c>
      <c r="G16054">
        <v>75</v>
      </c>
      <c r="H16054">
        <v>592</v>
      </c>
      <c r="I16054" s="119" t="s">
        <v>4726</v>
      </c>
      <c r="J16054" s="119" t="s">
        <v>22</v>
      </c>
      <c r="K16054" s="1">
        <v>46255.758941458334</v>
      </c>
      <c r="L16054">
        <v>2</v>
      </c>
      <c r="M16054">
        <v>2</v>
      </c>
      <c r="N16054">
        <v>0</v>
      </c>
      <c r="O16054">
        <v>1</v>
      </c>
      <c r="P16054" s="119" t="s">
        <v>20254</v>
      </c>
    </row>
    <row r="16055" spans="1:16" x14ac:dyDescent="0.25">
      <c r="A16055">
        <v>32550</v>
      </c>
      <c r="B16055" s="119" t="s">
        <v>9757</v>
      </c>
      <c r="C16055">
        <v>56</v>
      </c>
      <c r="E16055">
        <v>319</v>
      </c>
      <c r="F16055">
        <v>58</v>
      </c>
      <c r="G16055">
        <v>78</v>
      </c>
      <c r="H16055">
        <v>400</v>
      </c>
      <c r="I16055" s="119" t="s">
        <v>4726</v>
      </c>
      <c r="J16055" s="119" t="s">
        <v>22</v>
      </c>
      <c r="K16055" s="1">
        <v>46255.758941458334</v>
      </c>
      <c r="L16055">
        <v>1</v>
      </c>
      <c r="M16055">
        <v>0</v>
      </c>
      <c r="N16055">
        <v>1</v>
      </c>
      <c r="O16055">
        <v>0</v>
      </c>
      <c r="P16055" s="119" t="s">
        <v>20254</v>
      </c>
    </row>
    <row r="16056" spans="1:16" x14ac:dyDescent="0.25">
      <c r="A16056">
        <v>32551</v>
      </c>
      <c r="B16056" s="119" t="s">
        <v>9758</v>
      </c>
      <c r="C16056">
        <v>41</v>
      </c>
      <c r="E16056">
        <v>454</v>
      </c>
      <c r="F16056">
        <v>47</v>
      </c>
      <c r="G16056">
        <v>70</v>
      </c>
      <c r="H16056">
        <v>280</v>
      </c>
      <c r="I16056" s="119" t="s">
        <v>4726</v>
      </c>
      <c r="J16056" s="119" t="s">
        <v>22</v>
      </c>
      <c r="K16056" s="1">
        <v>46255.758941458334</v>
      </c>
      <c r="L16056">
        <v>0</v>
      </c>
      <c r="M16056">
        <v>1</v>
      </c>
      <c r="N16056">
        <v>0</v>
      </c>
      <c r="O16056">
        <v>0</v>
      </c>
      <c r="P16056" s="119" t="s">
        <v>20254</v>
      </c>
    </row>
    <row r="16057" spans="1:16" x14ac:dyDescent="0.25">
      <c r="A16057">
        <v>32552</v>
      </c>
      <c r="B16057" s="119" t="s">
        <v>9758</v>
      </c>
      <c r="C16057">
        <v>46</v>
      </c>
      <c r="E16057">
        <v>452</v>
      </c>
      <c r="F16057">
        <v>57</v>
      </c>
      <c r="G16057">
        <v>54</v>
      </c>
      <c r="H16057">
        <v>357</v>
      </c>
      <c r="I16057" s="119" t="s">
        <v>4726</v>
      </c>
      <c r="J16057" s="119" t="s">
        <v>22</v>
      </c>
      <c r="K16057" s="1">
        <v>46255.758941458334</v>
      </c>
      <c r="L16057">
        <v>2</v>
      </c>
      <c r="M16057">
        <v>0</v>
      </c>
      <c r="N16057">
        <v>0</v>
      </c>
      <c r="O16057">
        <v>0</v>
      </c>
      <c r="P16057" s="119" t="s">
        <v>20254</v>
      </c>
    </row>
    <row r="16058" spans="1:16" x14ac:dyDescent="0.25">
      <c r="A16058">
        <v>32553</v>
      </c>
      <c r="B16058" s="119" t="s">
        <v>9758</v>
      </c>
      <c r="C16058">
        <v>51</v>
      </c>
      <c r="E16058">
        <v>610</v>
      </c>
      <c r="F16058">
        <v>58</v>
      </c>
      <c r="G16058">
        <v>65</v>
      </c>
      <c r="H16058">
        <v>348</v>
      </c>
      <c r="I16058" s="119" t="s">
        <v>4726</v>
      </c>
      <c r="J16058" s="119" t="s">
        <v>22</v>
      </c>
      <c r="K16058" s="1">
        <v>46255.758941458334</v>
      </c>
      <c r="L16058">
        <v>1</v>
      </c>
      <c r="M16058">
        <v>1</v>
      </c>
      <c r="N16058">
        <v>1</v>
      </c>
      <c r="O16058">
        <v>1</v>
      </c>
      <c r="P16058" s="119" t="s">
        <v>20254</v>
      </c>
    </row>
    <row r="16059" spans="1:16" x14ac:dyDescent="0.25">
      <c r="A16059">
        <v>32554</v>
      </c>
      <c r="B16059" s="119" t="s">
        <v>9758</v>
      </c>
      <c r="C16059">
        <v>56</v>
      </c>
      <c r="E16059">
        <v>675</v>
      </c>
      <c r="F16059">
        <v>61</v>
      </c>
      <c r="G16059">
        <v>46</v>
      </c>
      <c r="H16059">
        <v>220</v>
      </c>
      <c r="I16059" s="119" t="s">
        <v>4726</v>
      </c>
      <c r="J16059" s="119" t="s">
        <v>22</v>
      </c>
      <c r="K16059" s="1">
        <v>46255.758941458334</v>
      </c>
      <c r="L16059">
        <v>3</v>
      </c>
      <c r="M16059">
        <v>0</v>
      </c>
      <c r="N16059">
        <v>1</v>
      </c>
      <c r="O16059">
        <v>0</v>
      </c>
      <c r="P16059" s="119" t="s">
        <v>20254</v>
      </c>
    </row>
    <row r="16060" spans="1:16" x14ac:dyDescent="0.25">
      <c r="A16060">
        <v>32555</v>
      </c>
      <c r="B16060" s="119" t="s">
        <v>9759</v>
      </c>
      <c r="C16060">
        <v>41</v>
      </c>
      <c r="E16060">
        <v>155</v>
      </c>
      <c r="F16060">
        <v>68</v>
      </c>
      <c r="G16060">
        <v>65</v>
      </c>
      <c r="H16060">
        <v>312</v>
      </c>
      <c r="I16060" s="119" t="s">
        <v>4726</v>
      </c>
      <c r="J16060" s="119" t="s">
        <v>22</v>
      </c>
      <c r="K16060" s="1">
        <v>46255.758941458334</v>
      </c>
      <c r="L16060">
        <v>3</v>
      </c>
      <c r="M16060">
        <v>0</v>
      </c>
      <c r="N16060">
        <v>2</v>
      </c>
      <c r="O16060">
        <v>0</v>
      </c>
      <c r="P16060" s="119" t="s">
        <v>20254</v>
      </c>
    </row>
    <row r="16061" spans="1:16" x14ac:dyDescent="0.25">
      <c r="A16061">
        <v>32556</v>
      </c>
      <c r="B16061" s="119" t="s">
        <v>9759</v>
      </c>
      <c r="C16061">
        <v>46</v>
      </c>
      <c r="E16061">
        <v>470</v>
      </c>
      <c r="F16061">
        <v>79</v>
      </c>
      <c r="G16061">
        <v>90</v>
      </c>
      <c r="H16061">
        <v>10000</v>
      </c>
      <c r="I16061" s="119" t="s">
        <v>4726</v>
      </c>
      <c r="J16061" s="119" t="s">
        <v>22</v>
      </c>
      <c r="K16061" s="1">
        <v>46255.758941458334</v>
      </c>
      <c r="L16061">
        <v>0</v>
      </c>
      <c r="M16061">
        <v>0</v>
      </c>
      <c r="N16061">
        <v>0</v>
      </c>
      <c r="O16061">
        <v>0</v>
      </c>
      <c r="P16061" s="119" t="s">
        <v>20254</v>
      </c>
    </row>
    <row r="16062" spans="1:16" x14ac:dyDescent="0.25">
      <c r="A16062">
        <v>32557</v>
      </c>
      <c r="B16062" s="119" t="s">
        <v>9759</v>
      </c>
      <c r="C16062">
        <v>51</v>
      </c>
      <c r="E16062">
        <v>491</v>
      </c>
      <c r="F16062">
        <v>96</v>
      </c>
      <c r="G16062">
        <v>58</v>
      </c>
      <c r="H16062">
        <v>390</v>
      </c>
      <c r="I16062" s="119" t="s">
        <v>4726</v>
      </c>
      <c r="J16062" s="119" t="s">
        <v>22</v>
      </c>
      <c r="K16062" s="1">
        <v>46255.758941458334</v>
      </c>
      <c r="L16062">
        <v>1</v>
      </c>
      <c r="M16062">
        <v>1</v>
      </c>
      <c r="N16062">
        <v>0</v>
      </c>
      <c r="O16062">
        <v>1</v>
      </c>
      <c r="P16062" s="119" t="s">
        <v>20254</v>
      </c>
    </row>
    <row r="16063" spans="1:16" x14ac:dyDescent="0.25">
      <c r="A16063">
        <v>32558</v>
      </c>
      <c r="B16063" s="119" t="s">
        <v>9759</v>
      </c>
      <c r="C16063">
        <v>56</v>
      </c>
      <c r="E16063">
        <v>191</v>
      </c>
      <c r="F16063">
        <v>88</v>
      </c>
      <c r="G16063">
        <v>76</v>
      </c>
      <c r="H16063">
        <v>199</v>
      </c>
      <c r="I16063" s="119" t="s">
        <v>4726</v>
      </c>
      <c r="J16063" s="119" t="s">
        <v>22</v>
      </c>
      <c r="K16063" s="1">
        <v>46255.758941458334</v>
      </c>
      <c r="L16063">
        <v>3</v>
      </c>
      <c r="M16063">
        <v>0</v>
      </c>
      <c r="N16063">
        <v>0</v>
      </c>
      <c r="O16063">
        <v>0</v>
      </c>
      <c r="P16063" s="119" t="s">
        <v>20254</v>
      </c>
    </row>
    <row r="16064" spans="1:16" x14ac:dyDescent="0.25">
      <c r="A16064">
        <v>32559</v>
      </c>
      <c r="B16064" s="119" t="s">
        <v>9760</v>
      </c>
      <c r="C16064">
        <v>41</v>
      </c>
      <c r="E16064">
        <v>285</v>
      </c>
      <c r="F16064">
        <v>47</v>
      </c>
      <c r="G16064">
        <v>117</v>
      </c>
      <c r="H16064">
        <v>225</v>
      </c>
      <c r="I16064" s="119" t="s">
        <v>4726</v>
      </c>
      <c r="J16064" s="119" t="s">
        <v>22</v>
      </c>
      <c r="K16064" s="1">
        <v>46255.758941458334</v>
      </c>
      <c r="L16064">
        <v>0</v>
      </c>
      <c r="M16064">
        <v>0</v>
      </c>
      <c r="N16064">
        <v>0</v>
      </c>
      <c r="O16064">
        <v>0</v>
      </c>
      <c r="P16064" s="119" t="s">
        <v>20254</v>
      </c>
    </row>
    <row r="16065" spans="1:16" x14ac:dyDescent="0.25">
      <c r="A16065">
        <v>32560</v>
      </c>
      <c r="B16065" s="119" t="s">
        <v>9760</v>
      </c>
      <c r="C16065">
        <v>46</v>
      </c>
      <c r="E16065">
        <v>541</v>
      </c>
      <c r="F16065">
        <v>52</v>
      </c>
      <c r="G16065">
        <v>156</v>
      </c>
      <c r="H16065">
        <v>183</v>
      </c>
      <c r="I16065" s="119" t="s">
        <v>4726</v>
      </c>
      <c r="J16065" s="119" t="s">
        <v>22</v>
      </c>
      <c r="K16065" s="1">
        <v>46255.758941458334</v>
      </c>
      <c r="L16065">
        <v>0</v>
      </c>
      <c r="M16065">
        <v>0</v>
      </c>
      <c r="N16065">
        <v>0</v>
      </c>
      <c r="O16065">
        <v>0</v>
      </c>
      <c r="P16065" s="119" t="s">
        <v>20254</v>
      </c>
    </row>
    <row r="16066" spans="1:16" x14ac:dyDescent="0.25">
      <c r="A16066">
        <v>32561</v>
      </c>
      <c r="B16066" s="119" t="s">
        <v>9760</v>
      </c>
      <c r="C16066">
        <v>51</v>
      </c>
      <c r="E16066">
        <v>972</v>
      </c>
      <c r="F16066">
        <v>59</v>
      </c>
      <c r="G16066">
        <v>131</v>
      </c>
      <c r="H16066">
        <v>145</v>
      </c>
      <c r="I16066" s="119" t="s">
        <v>4726</v>
      </c>
      <c r="J16066" s="119" t="s">
        <v>22</v>
      </c>
      <c r="K16066" s="1">
        <v>46255.758941458334</v>
      </c>
      <c r="L16066">
        <v>0</v>
      </c>
      <c r="M16066">
        <v>0</v>
      </c>
      <c r="N16066">
        <v>0</v>
      </c>
      <c r="O16066">
        <v>0</v>
      </c>
      <c r="P16066" s="119" t="s">
        <v>20254</v>
      </c>
    </row>
    <row r="16067" spans="1:16" x14ac:dyDescent="0.25">
      <c r="A16067">
        <v>32562</v>
      </c>
      <c r="B16067" s="119" t="s">
        <v>9760</v>
      </c>
      <c r="C16067">
        <v>56</v>
      </c>
      <c r="E16067">
        <v>993</v>
      </c>
      <c r="F16067">
        <v>87</v>
      </c>
      <c r="G16067">
        <v>94</v>
      </c>
      <c r="H16067">
        <v>165</v>
      </c>
      <c r="I16067" s="119" t="s">
        <v>4726</v>
      </c>
      <c r="J16067" s="119" t="s">
        <v>22</v>
      </c>
      <c r="K16067" s="1">
        <v>46255.758941458334</v>
      </c>
      <c r="L16067">
        <v>0</v>
      </c>
      <c r="M16067">
        <v>0</v>
      </c>
      <c r="N16067">
        <v>0</v>
      </c>
      <c r="O16067">
        <v>0</v>
      </c>
      <c r="P16067" s="119" t="s">
        <v>20254</v>
      </c>
    </row>
    <row r="16068" spans="1:16" x14ac:dyDescent="0.25">
      <c r="A16068">
        <v>32563</v>
      </c>
      <c r="B16068" s="119" t="s">
        <v>9761</v>
      </c>
      <c r="C16068">
        <v>61</v>
      </c>
      <c r="E16068">
        <v>226</v>
      </c>
      <c r="F16068">
        <v>64</v>
      </c>
      <c r="G16068">
        <v>190</v>
      </c>
      <c r="H16068">
        <v>362</v>
      </c>
      <c r="I16068" s="119" t="s">
        <v>4726</v>
      </c>
      <c r="J16068" s="119" t="s">
        <v>22</v>
      </c>
      <c r="K16068" s="1">
        <v>46255.758941458334</v>
      </c>
      <c r="L16068">
        <v>1</v>
      </c>
      <c r="M16068">
        <v>1</v>
      </c>
      <c r="N16068">
        <v>0</v>
      </c>
      <c r="O16068">
        <v>0</v>
      </c>
      <c r="P16068" s="119" t="s">
        <v>20254</v>
      </c>
    </row>
    <row r="16069" spans="1:16" x14ac:dyDescent="0.25">
      <c r="A16069">
        <v>32564</v>
      </c>
      <c r="B16069" s="119" t="s">
        <v>9761</v>
      </c>
      <c r="C16069">
        <v>66</v>
      </c>
      <c r="E16069">
        <v>0</v>
      </c>
      <c r="F16069">
        <v>0</v>
      </c>
      <c r="G16069">
        <v>130</v>
      </c>
      <c r="H16069">
        <v>352</v>
      </c>
      <c r="I16069" s="119" t="s">
        <v>4726</v>
      </c>
      <c r="J16069" s="119" t="s">
        <v>22</v>
      </c>
      <c r="K16069" s="1">
        <v>46255.758941458334</v>
      </c>
      <c r="L16069">
        <v>0</v>
      </c>
      <c r="M16069">
        <v>0</v>
      </c>
      <c r="N16069">
        <v>0</v>
      </c>
      <c r="O16069">
        <v>0</v>
      </c>
      <c r="P16069" s="119" t="s">
        <v>20254</v>
      </c>
    </row>
    <row r="16070" spans="1:16" x14ac:dyDescent="0.25">
      <c r="A16070">
        <v>32565</v>
      </c>
      <c r="B16070" s="119" t="s">
        <v>9761</v>
      </c>
      <c r="C16070">
        <v>71</v>
      </c>
      <c r="E16070">
        <v>0</v>
      </c>
      <c r="F16070">
        <v>0</v>
      </c>
      <c r="G16070">
        <v>131</v>
      </c>
      <c r="H16070">
        <v>147</v>
      </c>
      <c r="I16070" s="119" t="s">
        <v>4726</v>
      </c>
      <c r="J16070" s="119" t="s">
        <v>22</v>
      </c>
      <c r="K16070" s="1">
        <v>46255.758941458334</v>
      </c>
      <c r="L16070">
        <v>0</v>
      </c>
      <c r="M16070">
        <v>3</v>
      </c>
      <c r="N16070">
        <v>0</v>
      </c>
      <c r="O16070">
        <v>1</v>
      </c>
      <c r="P16070" s="119" t="s">
        <v>20254</v>
      </c>
    </row>
    <row r="16071" spans="1:16" x14ac:dyDescent="0.25">
      <c r="A16071">
        <v>32566</v>
      </c>
      <c r="B16071" s="119" t="s">
        <v>9761</v>
      </c>
      <c r="C16071">
        <v>76</v>
      </c>
      <c r="E16071">
        <v>181</v>
      </c>
      <c r="F16071">
        <v>64</v>
      </c>
      <c r="G16071">
        <v>431</v>
      </c>
      <c r="H16071">
        <v>112</v>
      </c>
      <c r="I16071" s="119" t="s">
        <v>4726</v>
      </c>
      <c r="J16071" s="119" t="s">
        <v>22</v>
      </c>
      <c r="K16071" s="1">
        <v>46255.758941458334</v>
      </c>
      <c r="L16071">
        <v>0</v>
      </c>
      <c r="M16071">
        <v>8</v>
      </c>
      <c r="N16071">
        <v>0</v>
      </c>
      <c r="O16071">
        <v>3</v>
      </c>
      <c r="P16071" s="119" t="s">
        <v>20254</v>
      </c>
    </row>
    <row r="16072" spans="1:16" x14ac:dyDescent="0.25">
      <c r="A16072">
        <v>32567</v>
      </c>
      <c r="B16072" s="119" t="s">
        <v>9761</v>
      </c>
      <c r="C16072">
        <v>80</v>
      </c>
      <c r="E16072">
        <v>1</v>
      </c>
      <c r="F16072">
        <v>69</v>
      </c>
      <c r="G16072">
        <v>391</v>
      </c>
      <c r="H16072">
        <v>119</v>
      </c>
      <c r="I16072" s="119" t="s">
        <v>4726</v>
      </c>
      <c r="J16072" s="119" t="s">
        <v>22</v>
      </c>
      <c r="K16072" s="1">
        <v>46255.758941458334</v>
      </c>
      <c r="L16072">
        <v>0</v>
      </c>
      <c r="M16072">
        <v>3</v>
      </c>
      <c r="N16072">
        <v>0</v>
      </c>
      <c r="O16072">
        <v>0</v>
      </c>
      <c r="P16072" s="119" t="s">
        <v>20254</v>
      </c>
    </row>
    <row r="16073" spans="1:16" x14ac:dyDescent="0.25">
      <c r="A16073">
        <v>32568</v>
      </c>
      <c r="B16073" s="119" t="s">
        <v>9762</v>
      </c>
      <c r="C16073">
        <v>61</v>
      </c>
      <c r="E16073">
        <v>469</v>
      </c>
      <c r="F16073">
        <v>64</v>
      </c>
      <c r="G16073">
        <v>93</v>
      </c>
      <c r="H16073">
        <v>796</v>
      </c>
      <c r="I16073" s="119" t="s">
        <v>4726</v>
      </c>
      <c r="J16073" s="119" t="s">
        <v>22</v>
      </c>
      <c r="K16073" s="1">
        <v>46255.758941458334</v>
      </c>
      <c r="L16073">
        <v>0</v>
      </c>
      <c r="M16073">
        <v>4</v>
      </c>
      <c r="N16073">
        <v>0</v>
      </c>
      <c r="O16073">
        <v>0</v>
      </c>
      <c r="P16073" s="119" t="s">
        <v>20254</v>
      </c>
    </row>
    <row r="16074" spans="1:16" x14ac:dyDescent="0.25">
      <c r="A16074">
        <v>32569</v>
      </c>
      <c r="B16074" s="119" t="s">
        <v>9762</v>
      </c>
      <c r="C16074">
        <v>66</v>
      </c>
      <c r="E16074">
        <v>12</v>
      </c>
      <c r="F16074">
        <v>66</v>
      </c>
      <c r="G16074">
        <v>81</v>
      </c>
      <c r="H16074">
        <v>397</v>
      </c>
      <c r="I16074" s="119" t="s">
        <v>4726</v>
      </c>
      <c r="J16074" s="119" t="s">
        <v>22</v>
      </c>
      <c r="K16074" s="1">
        <v>46255.758941458334</v>
      </c>
      <c r="L16074">
        <v>0</v>
      </c>
      <c r="M16074">
        <v>0</v>
      </c>
      <c r="N16074">
        <v>0</v>
      </c>
      <c r="O16074">
        <v>0</v>
      </c>
      <c r="P16074" s="119" t="s">
        <v>20254</v>
      </c>
    </row>
    <row r="16075" spans="1:16" x14ac:dyDescent="0.25">
      <c r="A16075">
        <v>32570</v>
      </c>
      <c r="B16075" s="119" t="s">
        <v>9762</v>
      </c>
      <c r="C16075">
        <v>71</v>
      </c>
      <c r="E16075">
        <v>171</v>
      </c>
      <c r="F16075">
        <v>69</v>
      </c>
      <c r="G16075">
        <v>263</v>
      </c>
      <c r="H16075">
        <v>230</v>
      </c>
      <c r="I16075" s="119" t="s">
        <v>4726</v>
      </c>
      <c r="J16075" s="119" t="s">
        <v>22</v>
      </c>
      <c r="K16075" s="1">
        <v>46255.758941458334</v>
      </c>
      <c r="L16075">
        <v>0</v>
      </c>
      <c r="M16075">
        <v>1</v>
      </c>
      <c r="N16075">
        <v>0</v>
      </c>
      <c r="O16075">
        <v>0</v>
      </c>
      <c r="P16075" s="119" t="s">
        <v>20254</v>
      </c>
    </row>
    <row r="16076" spans="1:16" x14ac:dyDescent="0.25">
      <c r="A16076">
        <v>32571</v>
      </c>
      <c r="B16076" s="119" t="s">
        <v>9762</v>
      </c>
      <c r="C16076">
        <v>76</v>
      </c>
      <c r="E16076">
        <v>0</v>
      </c>
      <c r="F16076">
        <v>0</v>
      </c>
      <c r="G16076">
        <v>364</v>
      </c>
      <c r="H16076">
        <v>98</v>
      </c>
      <c r="I16076" s="119" t="s">
        <v>4726</v>
      </c>
      <c r="J16076" s="119" t="s">
        <v>22</v>
      </c>
      <c r="K16076" s="1">
        <v>46255.758941458334</v>
      </c>
      <c r="L16076">
        <v>0</v>
      </c>
      <c r="M16076">
        <v>3</v>
      </c>
      <c r="N16076">
        <v>0</v>
      </c>
      <c r="O16076">
        <v>0</v>
      </c>
      <c r="P16076" s="119" t="s">
        <v>20254</v>
      </c>
    </row>
    <row r="16077" spans="1:16" x14ac:dyDescent="0.25">
      <c r="A16077">
        <v>32572</v>
      </c>
      <c r="B16077" s="119" t="s">
        <v>9762</v>
      </c>
      <c r="C16077">
        <v>80</v>
      </c>
      <c r="E16077">
        <v>0</v>
      </c>
      <c r="F16077">
        <v>0</v>
      </c>
      <c r="G16077">
        <v>456</v>
      </c>
      <c r="H16077">
        <v>86</v>
      </c>
      <c r="I16077" s="119" t="s">
        <v>4726</v>
      </c>
      <c r="J16077" s="119" t="s">
        <v>22</v>
      </c>
      <c r="K16077" s="1">
        <v>46255.758941458334</v>
      </c>
      <c r="L16077">
        <v>0</v>
      </c>
      <c r="M16077">
        <v>8</v>
      </c>
      <c r="N16077">
        <v>0</v>
      </c>
      <c r="O16077">
        <v>2</v>
      </c>
      <c r="P16077" s="119" t="s">
        <v>20254</v>
      </c>
    </row>
    <row r="16078" spans="1:16" x14ac:dyDescent="0.25">
      <c r="A16078">
        <v>32573</v>
      </c>
      <c r="B16078" s="119" t="s">
        <v>9763</v>
      </c>
      <c r="C16078">
        <v>61</v>
      </c>
      <c r="E16078">
        <v>379</v>
      </c>
      <c r="F16078">
        <v>89</v>
      </c>
      <c r="G16078">
        <v>71</v>
      </c>
      <c r="H16078">
        <v>186</v>
      </c>
      <c r="I16078" s="119" t="s">
        <v>4726</v>
      </c>
      <c r="J16078" s="119" t="s">
        <v>22</v>
      </c>
      <c r="K16078" s="1">
        <v>46255.758941458334</v>
      </c>
      <c r="L16078">
        <v>1</v>
      </c>
      <c r="M16078">
        <v>3</v>
      </c>
      <c r="N16078">
        <v>0</v>
      </c>
      <c r="O16078">
        <v>1</v>
      </c>
      <c r="P16078" s="119" t="s">
        <v>20254</v>
      </c>
    </row>
    <row r="16079" spans="1:16" x14ac:dyDescent="0.25">
      <c r="A16079">
        <v>32574</v>
      </c>
      <c r="B16079" s="119" t="s">
        <v>9763</v>
      </c>
      <c r="C16079">
        <v>66</v>
      </c>
      <c r="E16079">
        <v>212</v>
      </c>
      <c r="F16079">
        <v>62</v>
      </c>
      <c r="G16079">
        <v>124</v>
      </c>
      <c r="H16079">
        <v>100</v>
      </c>
      <c r="I16079" s="119" t="s">
        <v>4726</v>
      </c>
      <c r="J16079" s="119" t="s">
        <v>22</v>
      </c>
      <c r="K16079" s="1">
        <v>46255.758941458334</v>
      </c>
      <c r="L16079">
        <v>0</v>
      </c>
      <c r="M16079">
        <v>0</v>
      </c>
      <c r="N16079">
        <v>0</v>
      </c>
      <c r="O16079">
        <v>0</v>
      </c>
      <c r="P16079" s="119" t="s">
        <v>20254</v>
      </c>
    </row>
    <row r="16080" spans="1:16" x14ac:dyDescent="0.25">
      <c r="A16080">
        <v>32575</v>
      </c>
      <c r="B16080" s="119" t="s">
        <v>9763</v>
      </c>
      <c r="C16080">
        <v>71</v>
      </c>
      <c r="E16080">
        <v>0</v>
      </c>
      <c r="F16080">
        <v>0</v>
      </c>
      <c r="G16080">
        <v>244</v>
      </c>
      <c r="H16080">
        <v>161</v>
      </c>
      <c r="I16080" s="119" t="s">
        <v>4726</v>
      </c>
      <c r="J16080" s="119" t="s">
        <v>22</v>
      </c>
      <c r="K16080" s="1">
        <v>46255.758941458334</v>
      </c>
      <c r="L16080">
        <v>0</v>
      </c>
      <c r="M16080">
        <v>0</v>
      </c>
      <c r="N16080">
        <v>0</v>
      </c>
      <c r="O16080">
        <v>0</v>
      </c>
      <c r="P16080" s="119" t="s">
        <v>20254</v>
      </c>
    </row>
    <row r="16081" spans="1:16" x14ac:dyDescent="0.25">
      <c r="A16081">
        <v>32576</v>
      </c>
      <c r="B16081" s="119" t="s">
        <v>9763</v>
      </c>
      <c r="C16081">
        <v>76</v>
      </c>
      <c r="E16081">
        <v>0</v>
      </c>
      <c r="F16081">
        <v>0</v>
      </c>
      <c r="G16081">
        <v>1278</v>
      </c>
      <c r="H16081">
        <v>75</v>
      </c>
      <c r="I16081" s="119" t="s">
        <v>4726</v>
      </c>
      <c r="J16081" s="119" t="s">
        <v>22</v>
      </c>
      <c r="K16081" s="1">
        <v>46255.758941458334</v>
      </c>
      <c r="L16081">
        <v>0</v>
      </c>
      <c r="M16081">
        <v>11</v>
      </c>
      <c r="N16081">
        <v>0</v>
      </c>
      <c r="O16081">
        <v>3</v>
      </c>
      <c r="P16081" s="119" t="s">
        <v>20254</v>
      </c>
    </row>
    <row r="16082" spans="1:16" x14ac:dyDescent="0.25">
      <c r="A16082">
        <v>32577</v>
      </c>
      <c r="B16082" s="119" t="s">
        <v>9763</v>
      </c>
      <c r="C16082">
        <v>80</v>
      </c>
      <c r="E16082">
        <v>0</v>
      </c>
      <c r="F16082">
        <v>0</v>
      </c>
      <c r="G16082">
        <v>1403</v>
      </c>
      <c r="H16082">
        <v>78</v>
      </c>
      <c r="I16082" s="119" t="s">
        <v>4726</v>
      </c>
      <c r="J16082" s="119" t="s">
        <v>22</v>
      </c>
      <c r="K16082" s="1">
        <v>46255.758941458334</v>
      </c>
      <c r="L16082">
        <v>0</v>
      </c>
      <c r="M16082">
        <v>5</v>
      </c>
      <c r="N16082">
        <v>0</v>
      </c>
      <c r="O16082">
        <v>1</v>
      </c>
      <c r="P16082" s="119" t="s">
        <v>20254</v>
      </c>
    </row>
    <row r="16083" spans="1:16" x14ac:dyDescent="0.25">
      <c r="A16083">
        <v>32578</v>
      </c>
      <c r="B16083" s="119" t="s">
        <v>9764</v>
      </c>
      <c r="C16083">
        <v>61</v>
      </c>
      <c r="E16083">
        <v>387</v>
      </c>
      <c r="F16083">
        <v>95</v>
      </c>
      <c r="G16083">
        <v>29</v>
      </c>
      <c r="H16083">
        <v>387</v>
      </c>
      <c r="I16083" s="119" t="s">
        <v>4726</v>
      </c>
      <c r="J16083" s="119" t="s">
        <v>22</v>
      </c>
      <c r="K16083" s="1">
        <v>46255.758941458334</v>
      </c>
      <c r="L16083">
        <v>0</v>
      </c>
      <c r="M16083">
        <v>1</v>
      </c>
      <c r="N16083">
        <v>0</v>
      </c>
      <c r="O16083">
        <v>0</v>
      </c>
      <c r="P16083" s="119" t="s">
        <v>20254</v>
      </c>
    </row>
    <row r="16084" spans="1:16" x14ac:dyDescent="0.25">
      <c r="A16084">
        <v>32579</v>
      </c>
      <c r="B16084" s="119" t="s">
        <v>9764</v>
      </c>
      <c r="C16084">
        <v>66</v>
      </c>
      <c r="E16084">
        <v>52</v>
      </c>
      <c r="F16084">
        <v>85</v>
      </c>
      <c r="G16084">
        <v>141</v>
      </c>
      <c r="H16084">
        <v>128</v>
      </c>
      <c r="I16084" s="119" t="s">
        <v>4726</v>
      </c>
      <c r="J16084" s="119" t="s">
        <v>22</v>
      </c>
      <c r="K16084" s="1">
        <v>46255.758941458334</v>
      </c>
      <c r="L16084">
        <v>0</v>
      </c>
      <c r="M16084">
        <v>0</v>
      </c>
      <c r="N16084">
        <v>0</v>
      </c>
      <c r="O16084">
        <v>0</v>
      </c>
      <c r="P16084" s="119" t="s">
        <v>20254</v>
      </c>
    </row>
    <row r="16085" spans="1:16" x14ac:dyDescent="0.25">
      <c r="A16085">
        <v>32580</v>
      </c>
      <c r="B16085" s="119" t="s">
        <v>9764</v>
      </c>
      <c r="C16085">
        <v>71</v>
      </c>
      <c r="E16085">
        <v>0</v>
      </c>
      <c r="F16085">
        <v>0</v>
      </c>
      <c r="G16085">
        <v>328</v>
      </c>
      <c r="H16085">
        <v>145</v>
      </c>
      <c r="I16085" s="119" t="s">
        <v>4726</v>
      </c>
      <c r="J16085" s="119" t="s">
        <v>22</v>
      </c>
      <c r="K16085" s="1">
        <v>46255.758941458334</v>
      </c>
      <c r="L16085">
        <v>0</v>
      </c>
      <c r="M16085">
        <v>0</v>
      </c>
      <c r="N16085">
        <v>0</v>
      </c>
      <c r="O16085">
        <v>0</v>
      </c>
      <c r="P16085" s="119" t="s">
        <v>20254</v>
      </c>
    </row>
    <row r="16086" spans="1:16" x14ac:dyDescent="0.25">
      <c r="A16086">
        <v>32581</v>
      </c>
      <c r="B16086" s="119" t="s">
        <v>9764</v>
      </c>
      <c r="C16086">
        <v>76</v>
      </c>
      <c r="E16086">
        <v>0</v>
      </c>
      <c r="F16086">
        <v>0</v>
      </c>
      <c r="G16086">
        <v>1225</v>
      </c>
      <c r="H16086">
        <v>112</v>
      </c>
      <c r="I16086" s="119" t="s">
        <v>4726</v>
      </c>
      <c r="J16086" s="119" t="s">
        <v>22</v>
      </c>
      <c r="K16086" s="1">
        <v>46255.758941458334</v>
      </c>
      <c r="L16086">
        <v>0</v>
      </c>
      <c r="M16086">
        <v>9</v>
      </c>
      <c r="N16086">
        <v>0</v>
      </c>
      <c r="O16086">
        <v>3</v>
      </c>
      <c r="P16086" s="119" t="s">
        <v>20254</v>
      </c>
    </row>
    <row r="16087" spans="1:16" x14ac:dyDescent="0.25">
      <c r="A16087">
        <v>32582</v>
      </c>
      <c r="B16087" s="119" t="s">
        <v>9764</v>
      </c>
      <c r="C16087">
        <v>80</v>
      </c>
      <c r="E16087">
        <v>0</v>
      </c>
      <c r="F16087">
        <v>0</v>
      </c>
      <c r="G16087">
        <v>974</v>
      </c>
      <c r="H16087">
        <v>117</v>
      </c>
      <c r="I16087" s="119" t="s">
        <v>4726</v>
      </c>
      <c r="J16087" s="119" t="s">
        <v>22</v>
      </c>
      <c r="K16087" s="1">
        <v>46255.758941458334</v>
      </c>
      <c r="L16087">
        <v>0</v>
      </c>
      <c r="M16087">
        <v>2</v>
      </c>
      <c r="N16087">
        <v>0</v>
      </c>
      <c r="O16087">
        <v>2</v>
      </c>
      <c r="P16087" s="119" t="s">
        <v>20254</v>
      </c>
    </row>
    <row r="16088" spans="1:16" x14ac:dyDescent="0.25">
      <c r="A16088">
        <v>32583</v>
      </c>
      <c r="B16088" s="119" t="s">
        <v>9765</v>
      </c>
      <c r="C16088">
        <v>61</v>
      </c>
      <c r="E16088">
        <v>236</v>
      </c>
      <c r="F16088">
        <v>95</v>
      </c>
      <c r="G16088">
        <v>110</v>
      </c>
      <c r="H16088">
        <v>150</v>
      </c>
      <c r="I16088" s="119" t="s">
        <v>4726</v>
      </c>
      <c r="J16088" s="119" t="s">
        <v>22</v>
      </c>
      <c r="K16088" s="1">
        <v>46255.758941458334</v>
      </c>
      <c r="L16088">
        <v>0</v>
      </c>
      <c r="M16088">
        <v>0</v>
      </c>
      <c r="N16088">
        <v>0</v>
      </c>
      <c r="O16088">
        <v>0</v>
      </c>
      <c r="P16088" s="119" t="s">
        <v>20254</v>
      </c>
    </row>
    <row r="16089" spans="1:16" x14ac:dyDescent="0.25">
      <c r="A16089">
        <v>32584</v>
      </c>
      <c r="B16089" s="119" t="s">
        <v>9765</v>
      </c>
      <c r="C16089">
        <v>66</v>
      </c>
      <c r="E16089">
        <v>0</v>
      </c>
      <c r="F16089">
        <v>0</v>
      </c>
      <c r="G16089">
        <v>321</v>
      </c>
      <c r="H16089">
        <v>113</v>
      </c>
      <c r="I16089" s="119" t="s">
        <v>4726</v>
      </c>
      <c r="J16089" s="119" t="s">
        <v>22</v>
      </c>
      <c r="K16089" s="1">
        <v>46255.758941458334</v>
      </c>
      <c r="L16089">
        <v>0</v>
      </c>
      <c r="M16089">
        <v>1</v>
      </c>
      <c r="N16089">
        <v>0</v>
      </c>
      <c r="O16089">
        <v>0</v>
      </c>
      <c r="P16089" s="119" t="s">
        <v>20254</v>
      </c>
    </row>
    <row r="16090" spans="1:16" x14ac:dyDescent="0.25">
      <c r="A16090">
        <v>32585</v>
      </c>
      <c r="B16090" s="119" t="s">
        <v>9765</v>
      </c>
      <c r="C16090">
        <v>71</v>
      </c>
      <c r="E16090">
        <v>0</v>
      </c>
      <c r="F16090">
        <v>0</v>
      </c>
      <c r="G16090">
        <v>192</v>
      </c>
      <c r="H16090">
        <v>113</v>
      </c>
      <c r="I16090" s="119" t="s">
        <v>4726</v>
      </c>
      <c r="J16090" s="119" t="s">
        <v>22</v>
      </c>
      <c r="K16090" s="1">
        <v>46255.758941458334</v>
      </c>
      <c r="L16090">
        <v>0</v>
      </c>
      <c r="M16090">
        <v>1</v>
      </c>
      <c r="N16090">
        <v>0</v>
      </c>
      <c r="O16090">
        <v>0</v>
      </c>
      <c r="P16090" s="119" t="s">
        <v>20254</v>
      </c>
    </row>
    <row r="16091" spans="1:16" x14ac:dyDescent="0.25">
      <c r="A16091">
        <v>32586</v>
      </c>
      <c r="B16091" s="119" t="s">
        <v>9765</v>
      </c>
      <c r="C16091">
        <v>76</v>
      </c>
      <c r="E16091">
        <v>0</v>
      </c>
      <c r="F16091">
        <v>0</v>
      </c>
      <c r="G16091">
        <v>3658</v>
      </c>
      <c r="H16091">
        <v>112</v>
      </c>
      <c r="I16091" s="119" t="s">
        <v>4726</v>
      </c>
      <c r="J16091" s="119" t="s">
        <v>22</v>
      </c>
      <c r="K16091" s="1">
        <v>46255.758941458334</v>
      </c>
      <c r="L16091">
        <v>0</v>
      </c>
      <c r="M16091">
        <v>13</v>
      </c>
      <c r="N16091">
        <v>0</v>
      </c>
      <c r="O16091">
        <v>4</v>
      </c>
      <c r="P16091" s="119" t="s">
        <v>20254</v>
      </c>
    </row>
    <row r="16092" spans="1:16" x14ac:dyDescent="0.25">
      <c r="A16092">
        <v>32587</v>
      </c>
      <c r="B16092" s="119" t="s">
        <v>9765</v>
      </c>
      <c r="C16092">
        <v>80</v>
      </c>
      <c r="E16092">
        <v>0</v>
      </c>
      <c r="F16092">
        <v>0</v>
      </c>
      <c r="G16092">
        <v>1793</v>
      </c>
      <c r="H16092">
        <v>117</v>
      </c>
      <c r="I16092" s="119" t="s">
        <v>4726</v>
      </c>
      <c r="J16092" s="119" t="s">
        <v>22</v>
      </c>
      <c r="K16092" s="1">
        <v>46255.758941458334</v>
      </c>
      <c r="L16092">
        <v>0</v>
      </c>
      <c r="M16092">
        <v>3</v>
      </c>
      <c r="N16092">
        <v>0</v>
      </c>
      <c r="O16092">
        <v>1</v>
      </c>
      <c r="P16092" s="119" t="s">
        <v>20254</v>
      </c>
    </row>
    <row r="16093" spans="1:16" x14ac:dyDescent="0.25">
      <c r="A16093">
        <v>32588</v>
      </c>
      <c r="B16093" s="119" t="s">
        <v>9766</v>
      </c>
      <c r="C16093">
        <v>61</v>
      </c>
      <c r="E16093">
        <v>216</v>
      </c>
      <c r="F16093">
        <v>92</v>
      </c>
      <c r="G16093">
        <v>69</v>
      </c>
      <c r="H16093">
        <v>200</v>
      </c>
      <c r="I16093" s="119" t="s">
        <v>4726</v>
      </c>
      <c r="J16093" s="119" t="s">
        <v>22</v>
      </c>
      <c r="K16093" s="1">
        <v>46255.758941458334</v>
      </c>
      <c r="L16093">
        <v>0</v>
      </c>
      <c r="M16093">
        <v>0</v>
      </c>
      <c r="N16093">
        <v>0</v>
      </c>
      <c r="O16093">
        <v>0</v>
      </c>
      <c r="P16093" s="119" t="s">
        <v>20254</v>
      </c>
    </row>
    <row r="16094" spans="1:16" x14ac:dyDescent="0.25">
      <c r="A16094">
        <v>32589</v>
      </c>
      <c r="B16094" s="119" t="s">
        <v>9766</v>
      </c>
      <c r="C16094">
        <v>66</v>
      </c>
      <c r="E16094">
        <v>1</v>
      </c>
      <c r="F16094">
        <v>87</v>
      </c>
      <c r="G16094">
        <v>81</v>
      </c>
      <c r="H16094">
        <v>187</v>
      </c>
      <c r="I16094" s="119" t="s">
        <v>4726</v>
      </c>
      <c r="J16094" s="119" t="s">
        <v>22</v>
      </c>
      <c r="K16094" s="1">
        <v>46255.758941458334</v>
      </c>
      <c r="L16094">
        <v>0</v>
      </c>
      <c r="M16094">
        <v>1</v>
      </c>
      <c r="N16094">
        <v>0</v>
      </c>
      <c r="O16094">
        <v>0</v>
      </c>
      <c r="P16094" s="119" t="s">
        <v>20254</v>
      </c>
    </row>
    <row r="16095" spans="1:16" x14ac:dyDescent="0.25">
      <c r="A16095">
        <v>32590</v>
      </c>
      <c r="B16095" s="119" t="s">
        <v>9766</v>
      </c>
      <c r="C16095">
        <v>71</v>
      </c>
      <c r="E16095">
        <v>0</v>
      </c>
      <c r="F16095">
        <v>0</v>
      </c>
      <c r="G16095">
        <v>331</v>
      </c>
      <c r="H16095">
        <v>149</v>
      </c>
      <c r="I16095" s="119" t="s">
        <v>4726</v>
      </c>
      <c r="J16095" s="119" t="s">
        <v>22</v>
      </c>
      <c r="K16095" s="1">
        <v>46255.758941458334</v>
      </c>
      <c r="L16095">
        <v>0</v>
      </c>
      <c r="M16095">
        <v>1</v>
      </c>
      <c r="N16095">
        <v>0</v>
      </c>
      <c r="O16095">
        <v>1</v>
      </c>
      <c r="P16095" s="119" t="s">
        <v>20254</v>
      </c>
    </row>
    <row r="16096" spans="1:16" x14ac:dyDescent="0.25">
      <c r="A16096">
        <v>32591</v>
      </c>
      <c r="B16096" s="119" t="s">
        <v>9766</v>
      </c>
      <c r="C16096">
        <v>76</v>
      </c>
      <c r="E16096">
        <v>0</v>
      </c>
      <c r="F16096">
        <v>0</v>
      </c>
      <c r="G16096">
        <v>2652</v>
      </c>
      <c r="H16096">
        <v>112</v>
      </c>
      <c r="I16096" s="119" t="s">
        <v>4726</v>
      </c>
      <c r="J16096" s="119" t="s">
        <v>22</v>
      </c>
      <c r="K16096" s="1">
        <v>46255.758941458334</v>
      </c>
      <c r="L16096">
        <v>0</v>
      </c>
      <c r="M16096">
        <v>14</v>
      </c>
      <c r="N16096">
        <v>0</v>
      </c>
      <c r="O16096">
        <v>3</v>
      </c>
      <c r="P16096" s="119" t="s">
        <v>20254</v>
      </c>
    </row>
    <row r="16097" spans="1:16" x14ac:dyDescent="0.25">
      <c r="A16097">
        <v>32592</v>
      </c>
      <c r="B16097" s="119" t="s">
        <v>9766</v>
      </c>
      <c r="C16097">
        <v>80</v>
      </c>
      <c r="E16097">
        <v>0</v>
      </c>
      <c r="F16097">
        <v>0</v>
      </c>
      <c r="G16097">
        <v>1348</v>
      </c>
      <c r="H16097">
        <v>117</v>
      </c>
      <c r="I16097" s="119" t="s">
        <v>4726</v>
      </c>
      <c r="J16097" s="119" t="s">
        <v>22</v>
      </c>
      <c r="K16097" s="1">
        <v>46255.758941458334</v>
      </c>
      <c r="L16097">
        <v>0</v>
      </c>
      <c r="M16097">
        <v>1</v>
      </c>
      <c r="N16097">
        <v>0</v>
      </c>
      <c r="O16097">
        <v>0</v>
      </c>
      <c r="P16097" s="119" t="s">
        <v>20254</v>
      </c>
    </row>
    <row r="16098" spans="1:16" x14ac:dyDescent="0.25">
      <c r="A16098">
        <v>32593</v>
      </c>
      <c r="B16098" s="119" t="s">
        <v>9767</v>
      </c>
      <c r="C16098">
        <v>61</v>
      </c>
      <c r="E16098">
        <v>434</v>
      </c>
      <c r="F16098">
        <v>93</v>
      </c>
      <c r="G16098">
        <v>76</v>
      </c>
      <c r="H16098">
        <v>381</v>
      </c>
      <c r="I16098" s="119" t="s">
        <v>4726</v>
      </c>
      <c r="J16098" s="119" t="s">
        <v>22</v>
      </c>
      <c r="K16098" s="1">
        <v>46255.758941458334</v>
      </c>
      <c r="L16098">
        <v>0</v>
      </c>
      <c r="M16098">
        <v>1</v>
      </c>
      <c r="N16098">
        <v>0</v>
      </c>
      <c r="O16098">
        <v>1</v>
      </c>
      <c r="P16098" s="119" t="s">
        <v>20254</v>
      </c>
    </row>
    <row r="16099" spans="1:16" x14ac:dyDescent="0.25">
      <c r="A16099">
        <v>32594</v>
      </c>
      <c r="B16099" s="119" t="s">
        <v>9767</v>
      </c>
      <c r="C16099">
        <v>66</v>
      </c>
      <c r="E16099">
        <v>0</v>
      </c>
      <c r="F16099">
        <v>0</v>
      </c>
      <c r="G16099">
        <v>208</v>
      </c>
      <c r="H16099">
        <v>147</v>
      </c>
      <c r="I16099" s="119" t="s">
        <v>4726</v>
      </c>
      <c r="J16099" s="119" t="s">
        <v>22</v>
      </c>
      <c r="K16099" s="1">
        <v>46255.758941458334</v>
      </c>
      <c r="L16099">
        <v>0</v>
      </c>
      <c r="M16099">
        <v>0</v>
      </c>
      <c r="N16099">
        <v>0</v>
      </c>
      <c r="O16099">
        <v>0</v>
      </c>
      <c r="P16099" s="119" t="s">
        <v>20254</v>
      </c>
    </row>
    <row r="16100" spans="1:16" x14ac:dyDescent="0.25">
      <c r="A16100">
        <v>32595</v>
      </c>
      <c r="B16100" s="119" t="s">
        <v>9767</v>
      </c>
      <c r="C16100">
        <v>71</v>
      </c>
      <c r="E16100">
        <v>251</v>
      </c>
      <c r="F16100">
        <v>120</v>
      </c>
      <c r="G16100">
        <v>95</v>
      </c>
      <c r="H16100">
        <v>232</v>
      </c>
      <c r="I16100" s="119" t="s">
        <v>4726</v>
      </c>
      <c r="J16100" s="119" t="s">
        <v>22</v>
      </c>
      <c r="K16100" s="1">
        <v>46255.758941458334</v>
      </c>
      <c r="L16100">
        <v>1</v>
      </c>
      <c r="M16100">
        <v>3</v>
      </c>
      <c r="N16100">
        <v>0</v>
      </c>
      <c r="O16100">
        <v>0</v>
      </c>
      <c r="P16100" s="119" t="s">
        <v>20254</v>
      </c>
    </row>
    <row r="16101" spans="1:16" x14ac:dyDescent="0.25">
      <c r="A16101">
        <v>32596</v>
      </c>
      <c r="B16101" s="119" t="s">
        <v>9767</v>
      </c>
      <c r="C16101">
        <v>76</v>
      </c>
      <c r="E16101">
        <v>0</v>
      </c>
      <c r="F16101">
        <v>0</v>
      </c>
      <c r="G16101">
        <v>2694</v>
      </c>
      <c r="H16101">
        <v>112</v>
      </c>
      <c r="I16101" s="119" t="s">
        <v>4726</v>
      </c>
      <c r="J16101" s="119" t="s">
        <v>22</v>
      </c>
      <c r="K16101" s="1">
        <v>46255.758941458334</v>
      </c>
      <c r="L16101">
        <v>0</v>
      </c>
      <c r="M16101">
        <v>11</v>
      </c>
      <c r="N16101">
        <v>0</v>
      </c>
      <c r="O16101">
        <v>4</v>
      </c>
      <c r="P16101" s="119" t="s">
        <v>20254</v>
      </c>
    </row>
    <row r="16102" spans="1:16" x14ac:dyDescent="0.25">
      <c r="A16102">
        <v>32597</v>
      </c>
      <c r="B16102" s="119" t="s">
        <v>9767</v>
      </c>
      <c r="C16102">
        <v>80</v>
      </c>
      <c r="E16102">
        <v>0</v>
      </c>
      <c r="F16102">
        <v>0</v>
      </c>
      <c r="G16102">
        <v>1054</v>
      </c>
      <c r="H16102">
        <v>117</v>
      </c>
      <c r="I16102" s="119" t="s">
        <v>4726</v>
      </c>
      <c r="J16102" s="119" t="s">
        <v>22</v>
      </c>
      <c r="K16102" s="1">
        <v>46255.758941458334</v>
      </c>
      <c r="L16102">
        <v>0</v>
      </c>
      <c r="M16102">
        <v>1</v>
      </c>
      <c r="N16102">
        <v>0</v>
      </c>
      <c r="O16102">
        <v>1</v>
      </c>
      <c r="P16102" s="119" t="s">
        <v>20254</v>
      </c>
    </row>
    <row r="16103" spans="1:16" x14ac:dyDescent="0.25">
      <c r="A16103">
        <v>32598</v>
      </c>
      <c r="B16103" s="119" t="s">
        <v>9768</v>
      </c>
      <c r="C16103">
        <v>61</v>
      </c>
      <c r="E16103">
        <v>493</v>
      </c>
      <c r="F16103">
        <v>64</v>
      </c>
      <c r="G16103">
        <v>136</v>
      </c>
      <c r="H16103">
        <v>100</v>
      </c>
      <c r="I16103" s="119" t="s">
        <v>4726</v>
      </c>
      <c r="J16103" s="119" t="s">
        <v>22</v>
      </c>
      <c r="K16103" s="1">
        <v>46255.758941458334</v>
      </c>
      <c r="L16103">
        <v>1</v>
      </c>
      <c r="M16103">
        <v>0</v>
      </c>
      <c r="N16103">
        <v>0</v>
      </c>
      <c r="O16103">
        <v>0</v>
      </c>
      <c r="P16103" s="119" t="s">
        <v>20254</v>
      </c>
    </row>
    <row r="16104" spans="1:16" x14ac:dyDescent="0.25">
      <c r="A16104">
        <v>32599</v>
      </c>
      <c r="B16104" s="119" t="s">
        <v>9768</v>
      </c>
      <c r="C16104">
        <v>66</v>
      </c>
      <c r="E16104">
        <v>0</v>
      </c>
      <c r="F16104">
        <v>0</v>
      </c>
      <c r="G16104">
        <v>191</v>
      </c>
      <c r="H16104">
        <v>95</v>
      </c>
      <c r="I16104" s="119" t="s">
        <v>4726</v>
      </c>
      <c r="J16104" s="119" t="s">
        <v>22</v>
      </c>
      <c r="K16104" s="1">
        <v>46255.758941458334</v>
      </c>
      <c r="L16104">
        <v>0</v>
      </c>
      <c r="M16104">
        <v>0</v>
      </c>
      <c r="N16104">
        <v>0</v>
      </c>
      <c r="O16104">
        <v>0</v>
      </c>
      <c r="P16104" s="119" t="s">
        <v>20254</v>
      </c>
    </row>
    <row r="16105" spans="1:16" x14ac:dyDescent="0.25">
      <c r="A16105">
        <v>32600</v>
      </c>
      <c r="B16105" s="119" t="s">
        <v>9768</v>
      </c>
      <c r="C16105">
        <v>71</v>
      </c>
      <c r="E16105">
        <v>13</v>
      </c>
      <c r="F16105">
        <v>61</v>
      </c>
      <c r="G16105">
        <v>124</v>
      </c>
      <c r="H16105">
        <v>94</v>
      </c>
      <c r="I16105" s="119" t="s">
        <v>4726</v>
      </c>
      <c r="J16105" s="119" t="s">
        <v>22</v>
      </c>
      <c r="K16105" s="1">
        <v>46255.758941458334</v>
      </c>
      <c r="L16105">
        <v>0</v>
      </c>
      <c r="M16105">
        <v>1</v>
      </c>
      <c r="N16105">
        <v>0</v>
      </c>
      <c r="O16105">
        <v>1</v>
      </c>
      <c r="P16105" s="119" t="s">
        <v>20254</v>
      </c>
    </row>
    <row r="16106" spans="1:16" x14ac:dyDescent="0.25">
      <c r="A16106">
        <v>32601</v>
      </c>
      <c r="B16106" s="119" t="s">
        <v>9768</v>
      </c>
      <c r="C16106">
        <v>76</v>
      </c>
      <c r="E16106">
        <v>25</v>
      </c>
      <c r="F16106">
        <v>72</v>
      </c>
      <c r="G16106">
        <v>930</v>
      </c>
      <c r="H16106">
        <v>75</v>
      </c>
      <c r="I16106" s="119" t="s">
        <v>4726</v>
      </c>
      <c r="J16106" s="119" t="s">
        <v>22</v>
      </c>
      <c r="K16106" s="1">
        <v>46255.758941458334</v>
      </c>
      <c r="L16106">
        <v>0</v>
      </c>
      <c r="M16106">
        <v>6</v>
      </c>
      <c r="N16106">
        <v>0</v>
      </c>
      <c r="O16106">
        <v>1</v>
      </c>
      <c r="P16106" s="119" t="s">
        <v>20254</v>
      </c>
    </row>
    <row r="16107" spans="1:16" x14ac:dyDescent="0.25">
      <c r="A16107">
        <v>32602</v>
      </c>
      <c r="B16107" s="119" t="s">
        <v>9768</v>
      </c>
      <c r="C16107">
        <v>80</v>
      </c>
      <c r="E16107">
        <v>0</v>
      </c>
      <c r="F16107">
        <v>0</v>
      </c>
      <c r="G16107">
        <v>884</v>
      </c>
      <c r="H16107">
        <v>78</v>
      </c>
      <c r="I16107" s="119" t="s">
        <v>4726</v>
      </c>
      <c r="J16107" s="119" t="s">
        <v>22</v>
      </c>
      <c r="K16107" s="1">
        <v>46255.758941458334</v>
      </c>
      <c r="L16107">
        <v>0</v>
      </c>
      <c r="M16107">
        <v>3</v>
      </c>
      <c r="N16107">
        <v>0</v>
      </c>
      <c r="O16107">
        <v>1</v>
      </c>
      <c r="P16107" s="119" t="s">
        <v>20254</v>
      </c>
    </row>
    <row r="16108" spans="1:16" x14ac:dyDescent="0.25">
      <c r="A16108">
        <v>32603</v>
      </c>
      <c r="B16108" s="119" t="s">
        <v>9769</v>
      </c>
      <c r="C16108">
        <v>61</v>
      </c>
      <c r="E16108">
        <v>225</v>
      </c>
      <c r="F16108">
        <v>1008</v>
      </c>
      <c r="G16108">
        <v>183</v>
      </c>
      <c r="H16108">
        <v>1009</v>
      </c>
      <c r="I16108" s="119" t="s">
        <v>4726</v>
      </c>
      <c r="J16108" s="119" t="s">
        <v>22</v>
      </c>
      <c r="K16108" s="1">
        <v>46255.758941458334</v>
      </c>
      <c r="L16108">
        <v>4</v>
      </c>
      <c r="M16108">
        <v>2</v>
      </c>
      <c r="N16108">
        <v>0</v>
      </c>
      <c r="O16108">
        <v>0</v>
      </c>
      <c r="P16108" s="119" t="s">
        <v>20254</v>
      </c>
    </row>
    <row r="16109" spans="1:16" x14ac:dyDescent="0.25">
      <c r="A16109">
        <v>32604</v>
      </c>
      <c r="B16109" s="119" t="s">
        <v>9769</v>
      </c>
      <c r="C16109">
        <v>66</v>
      </c>
      <c r="E16109">
        <v>0</v>
      </c>
      <c r="F16109">
        <v>0</v>
      </c>
      <c r="G16109">
        <v>580</v>
      </c>
      <c r="H16109">
        <v>105</v>
      </c>
      <c r="I16109" s="119" t="s">
        <v>4726</v>
      </c>
      <c r="J16109" s="119" t="s">
        <v>22</v>
      </c>
      <c r="K16109" s="1">
        <v>46255.758941458334</v>
      </c>
      <c r="L16109">
        <v>0</v>
      </c>
      <c r="M16109">
        <v>0</v>
      </c>
      <c r="N16109">
        <v>0</v>
      </c>
      <c r="O16109">
        <v>0</v>
      </c>
      <c r="P16109" s="119" t="s">
        <v>20254</v>
      </c>
    </row>
    <row r="16110" spans="1:16" x14ac:dyDescent="0.25">
      <c r="A16110">
        <v>32605</v>
      </c>
      <c r="B16110" s="119" t="s">
        <v>9769</v>
      </c>
      <c r="C16110">
        <v>71</v>
      </c>
      <c r="E16110">
        <v>0</v>
      </c>
      <c r="F16110">
        <v>0</v>
      </c>
      <c r="G16110">
        <v>142</v>
      </c>
      <c r="H16110">
        <v>119</v>
      </c>
      <c r="I16110" s="119" t="s">
        <v>4726</v>
      </c>
      <c r="J16110" s="119" t="s">
        <v>22</v>
      </c>
      <c r="K16110" s="1">
        <v>46255.758941458334</v>
      </c>
      <c r="L16110">
        <v>0</v>
      </c>
      <c r="M16110">
        <v>0</v>
      </c>
      <c r="N16110">
        <v>0</v>
      </c>
      <c r="O16110">
        <v>0</v>
      </c>
      <c r="P16110" s="119" t="s">
        <v>20254</v>
      </c>
    </row>
    <row r="16111" spans="1:16" x14ac:dyDescent="0.25">
      <c r="A16111">
        <v>32606</v>
      </c>
      <c r="B16111" s="119" t="s">
        <v>9769</v>
      </c>
      <c r="C16111">
        <v>76</v>
      </c>
      <c r="E16111">
        <v>367</v>
      </c>
      <c r="F16111">
        <v>64</v>
      </c>
      <c r="G16111">
        <v>632</v>
      </c>
      <c r="H16111">
        <v>75</v>
      </c>
      <c r="I16111" s="119" t="s">
        <v>4726</v>
      </c>
      <c r="J16111" s="119" t="s">
        <v>22</v>
      </c>
      <c r="K16111" s="1">
        <v>46255.758941458334</v>
      </c>
      <c r="L16111">
        <v>0</v>
      </c>
      <c r="M16111">
        <v>6</v>
      </c>
      <c r="N16111">
        <v>0</v>
      </c>
      <c r="O16111">
        <v>2</v>
      </c>
      <c r="P16111" s="119" t="s">
        <v>20254</v>
      </c>
    </row>
    <row r="16112" spans="1:16" x14ac:dyDescent="0.25">
      <c r="A16112">
        <v>32607</v>
      </c>
      <c r="B16112" s="119" t="s">
        <v>9769</v>
      </c>
      <c r="C16112">
        <v>80</v>
      </c>
      <c r="E16112">
        <v>0</v>
      </c>
      <c r="F16112">
        <v>0</v>
      </c>
      <c r="G16112">
        <v>982</v>
      </c>
      <c r="H16112">
        <v>78</v>
      </c>
      <c r="I16112" s="119" t="s">
        <v>4726</v>
      </c>
      <c r="J16112" s="119" t="s">
        <v>22</v>
      </c>
      <c r="K16112" s="1">
        <v>46255.758941458334</v>
      </c>
      <c r="L16112">
        <v>0</v>
      </c>
      <c r="M16112">
        <v>1</v>
      </c>
      <c r="N16112">
        <v>0</v>
      </c>
      <c r="O16112">
        <v>0</v>
      </c>
      <c r="P16112" s="119" t="s">
        <v>20254</v>
      </c>
    </row>
    <row r="16113" spans="1:16" x14ac:dyDescent="0.25">
      <c r="A16113">
        <v>32608</v>
      </c>
      <c r="B16113" s="119" t="s">
        <v>9770</v>
      </c>
      <c r="C16113">
        <v>61</v>
      </c>
      <c r="E16113">
        <v>195</v>
      </c>
      <c r="F16113">
        <v>92</v>
      </c>
      <c r="G16113">
        <v>120</v>
      </c>
      <c r="H16113">
        <v>170</v>
      </c>
      <c r="I16113" s="119" t="s">
        <v>4726</v>
      </c>
      <c r="J16113" s="119" t="s">
        <v>22</v>
      </c>
      <c r="K16113" s="1">
        <v>46255.758941458334</v>
      </c>
      <c r="L16113">
        <v>0</v>
      </c>
      <c r="M16113">
        <v>0</v>
      </c>
      <c r="N16113">
        <v>0</v>
      </c>
      <c r="O16113">
        <v>0</v>
      </c>
      <c r="P16113" s="119" t="s">
        <v>20254</v>
      </c>
    </row>
    <row r="16114" spans="1:16" x14ac:dyDescent="0.25">
      <c r="A16114">
        <v>32609</v>
      </c>
      <c r="B16114" s="119" t="s">
        <v>9770</v>
      </c>
      <c r="C16114">
        <v>66</v>
      </c>
      <c r="E16114">
        <v>0</v>
      </c>
      <c r="F16114">
        <v>0</v>
      </c>
      <c r="G16114">
        <v>213</v>
      </c>
      <c r="H16114">
        <v>114</v>
      </c>
      <c r="I16114" s="119" t="s">
        <v>4726</v>
      </c>
      <c r="J16114" s="119" t="s">
        <v>22</v>
      </c>
      <c r="K16114" s="1">
        <v>46255.758941458334</v>
      </c>
      <c r="L16114">
        <v>0</v>
      </c>
      <c r="M16114">
        <v>0</v>
      </c>
      <c r="N16114">
        <v>0</v>
      </c>
      <c r="O16114">
        <v>0</v>
      </c>
      <c r="P16114" s="119" t="s">
        <v>20254</v>
      </c>
    </row>
    <row r="16115" spans="1:16" x14ac:dyDescent="0.25">
      <c r="A16115">
        <v>32610</v>
      </c>
      <c r="B16115" s="119" t="s">
        <v>9770</v>
      </c>
      <c r="C16115">
        <v>71</v>
      </c>
      <c r="E16115">
        <v>0</v>
      </c>
      <c r="F16115">
        <v>0</v>
      </c>
      <c r="G16115">
        <v>261</v>
      </c>
      <c r="H16115">
        <v>141</v>
      </c>
      <c r="I16115" s="119" t="s">
        <v>4726</v>
      </c>
      <c r="J16115" s="119" t="s">
        <v>22</v>
      </c>
      <c r="K16115" s="1">
        <v>46255.758941458334</v>
      </c>
      <c r="L16115">
        <v>0</v>
      </c>
      <c r="M16115">
        <v>1</v>
      </c>
      <c r="N16115">
        <v>0</v>
      </c>
      <c r="O16115">
        <v>1</v>
      </c>
      <c r="P16115" s="119" t="s">
        <v>20254</v>
      </c>
    </row>
    <row r="16116" spans="1:16" x14ac:dyDescent="0.25">
      <c r="A16116">
        <v>32611</v>
      </c>
      <c r="B16116" s="119" t="s">
        <v>9770</v>
      </c>
      <c r="C16116">
        <v>76</v>
      </c>
      <c r="E16116">
        <v>0</v>
      </c>
      <c r="F16116">
        <v>0</v>
      </c>
      <c r="G16116">
        <v>2918</v>
      </c>
      <c r="H16116">
        <v>112</v>
      </c>
      <c r="I16116" s="119" t="s">
        <v>4726</v>
      </c>
      <c r="J16116" s="119" t="s">
        <v>22</v>
      </c>
      <c r="K16116" s="1">
        <v>46255.758941458334</v>
      </c>
      <c r="L16116">
        <v>0</v>
      </c>
      <c r="M16116">
        <v>16</v>
      </c>
      <c r="N16116">
        <v>0</v>
      </c>
      <c r="O16116">
        <v>2</v>
      </c>
      <c r="P16116" s="119" t="s">
        <v>20254</v>
      </c>
    </row>
    <row r="16117" spans="1:16" x14ac:dyDescent="0.25">
      <c r="A16117">
        <v>32612</v>
      </c>
      <c r="B16117" s="119" t="s">
        <v>9770</v>
      </c>
      <c r="C16117">
        <v>80</v>
      </c>
      <c r="E16117">
        <v>0</v>
      </c>
      <c r="F16117">
        <v>0</v>
      </c>
      <c r="G16117">
        <v>2044</v>
      </c>
      <c r="H16117">
        <v>117</v>
      </c>
      <c r="I16117" s="119" t="s">
        <v>4726</v>
      </c>
      <c r="J16117" s="119" t="s">
        <v>22</v>
      </c>
      <c r="K16117" s="1">
        <v>46255.758941458334</v>
      </c>
      <c r="L16117">
        <v>0</v>
      </c>
      <c r="M16117">
        <v>2</v>
      </c>
      <c r="N16117">
        <v>0</v>
      </c>
      <c r="O16117">
        <v>0</v>
      </c>
      <c r="P16117" s="119" t="s">
        <v>20254</v>
      </c>
    </row>
    <row r="16118" spans="1:16" x14ac:dyDescent="0.25">
      <c r="A16118">
        <v>32613</v>
      </c>
      <c r="B16118" s="119" t="s">
        <v>9771</v>
      </c>
      <c r="C16118">
        <v>61</v>
      </c>
      <c r="E16118">
        <v>235</v>
      </c>
      <c r="F16118">
        <v>63</v>
      </c>
      <c r="G16118">
        <v>76</v>
      </c>
      <c r="H16118">
        <v>162</v>
      </c>
      <c r="I16118" s="119" t="s">
        <v>4726</v>
      </c>
      <c r="J16118" s="119" t="s">
        <v>22</v>
      </c>
      <c r="K16118" s="1">
        <v>46255.758941458334</v>
      </c>
      <c r="L16118">
        <v>2</v>
      </c>
      <c r="M16118">
        <v>0</v>
      </c>
      <c r="N16118">
        <v>0</v>
      </c>
      <c r="O16118">
        <v>0</v>
      </c>
      <c r="P16118" s="119" t="s">
        <v>20254</v>
      </c>
    </row>
    <row r="16119" spans="1:16" x14ac:dyDescent="0.25">
      <c r="A16119">
        <v>32614</v>
      </c>
      <c r="B16119" s="119" t="s">
        <v>9771</v>
      </c>
      <c r="C16119">
        <v>66</v>
      </c>
      <c r="E16119">
        <v>0</v>
      </c>
      <c r="F16119">
        <v>0</v>
      </c>
      <c r="G16119">
        <v>129</v>
      </c>
      <c r="H16119">
        <v>132</v>
      </c>
      <c r="I16119" s="119" t="s">
        <v>4726</v>
      </c>
      <c r="J16119" s="119" t="s">
        <v>22</v>
      </c>
      <c r="K16119" s="1">
        <v>46255.758941458334</v>
      </c>
      <c r="L16119">
        <v>0</v>
      </c>
      <c r="M16119">
        <v>0</v>
      </c>
      <c r="N16119">
        <v>0</v>
      </c>
      <c r="O16119">
        <v>0</v>
      </c>
      <c r="P16119" s="119" t="s">
        <v>20254</v>
      </c>
    </row>
    <row r="16120" spans="1:16" x14ac:dyDescent="0.25">
      <c r="A16120">
        <v>32615</v>
      </c>
      <c r="B16120" s="119" t="s">
        <v>9771</v>
      </c>
      <c r="C16120">
        <v>71</v>
      </c>
      <c r="E16120">
        <v>248</v>
      </c>
      <c r="F16120">
        <v>78</v>
      </c>
      <c r="G16120">
        <v>312</v>
      </c>
      <c r="H16120">
        <v>200</v>
      </c>
      <c r="I16120" s="119" t="s">
        <v>4726</v>
      </c>
      <c r="J16120" s="119" t="s">
        <v>22</v>
      </c>
      <c r="K16120" s="1">
        <v>46255.758941458334</v>
      </c>
      <c r="L16120">
        <v>0</v>
      </c>
      <c r="M16120">
        <v>0</v>
      </c>
      <c r="N16120">
        <v>0</v>
      </c>
      <c r="O16120">
        <v>0</v>
      </c>
      <c r="P16120" s="119" t="s">
        <v>20254</v>
      </c>
    </row>
    <row r="16121" spans="1:16" x14ac:dyDescent="0.25">
      <c r="A16121">
        <v>32616</v>
      </c>
      <c r="B16121" s="119" t="s">
        <v>9771</v>
      </c>
      <c r="C16121">
        <v>76</v>
      </c>
      <c r="E16121">
        <v>0</v>
      </c>
      <c r="F16121">
        <v>0</v>
      </c>
      <c r="G16121">
        <v>1814</v>
      </c>
      <c r="H16121">
        <v>75</v>
      </c>
      <c r="I16121" s="119" t="s">
        <v>4726</v>
      </c>
      <c r="J16121" s="119" t="s">
        <v>22</v>
      </c>
      <c r="K16121" s="1">
        <v>46255.758941458334</v>
      </c>
      <c r="L16121">
        <v>0</v>
      </c>
      <c r="M16121">
        <v>8</v>
      </c>
      <c r="N16121">
        <v>0</v>
      </c>
      <c r="O16121">
        <v>3</v>
      </c>
      <c r="P16121" s="119" t="s">
        <v>20254</v>
      </c>
    </row>
    <row r="16122" spans="1:16" x14ac:dyDescent="0.25">
      <c r="A16122">
        <v>32617</v>
      </c>
      <c r="B16122" s="119" t="s">
        <v>9771</v>
      </c>
      <c r="C16122">
        <v>80</v>
      </c>
      <c r="E16122">
        <v>0</v>
      </c>
      <c r="F16122">
        <v>0</v>
      </c>
      <c r="G16122">
        <v>1492</v>
      </c>
      <c r="H16122">
        <v>78</v>
      </c>
      <c r="I16122" s="119" t="s">
        <v>4726</v>
      </c>
      <c r="J16122" s="119" t="s">
        <v>22</v>
      </c>
      <c r="K16122" s="1">
        <v>46255.758941458334</v>
      </c>
      <c r="L16122">
        <v>0</v>
      </c>
      <c r="M16122">
        <v>5</v>
      </c>
      <c r="N16122">
        <v>0</v>
      </c>
      <c r="O16122">
        <v>2</v>
      </c>
      <c r="P16122" s="119" t="s">
        <v>20254</v>
      </c>
    </row>
    <row r="16123" spans="1:16" x14ac:dyDescent="0.25">
      <c r="A16123">
        <v>32618</v>
      </c>
      <c r="B16123" s="119" t="s">
        <v>9772</v>
      </c>
      <c r="C16123">
        <v>61</v>
      </c>
      <c r="E16123">
        <v>346</v>
      </c>
      <c r="F16123">
        <v>63</v>
      </c>
      <c r="G16123">
        <v>54</v>
      </c>
      <c r="H16123">
        <v>190</v>
      </c>
      <c r="I16123" s="119" t="s">
        <v>4726</v>
      </c>
      <c r="J16123" s="119" t="s">
        <v>22</v>
      </c>
      <c r="K16123" s="1">
        <v>46255.758941458334</v>
      </c>
      <c r="L16123">
        <v>1</v>
      </c>
      <c r="M16123">
        <v>0</v>
      </c>
      <c r="N16123">
        <v>0</v>
      </c>
      <c r="O16123">
        <v>0</v>
      </c>
      <c r="P16123" s="119" t="s">
        <v>20254</v>
      </c>
    </row>
    <row r="16124" spans="1:16" x14ac:dyDescent="0.25">
      <c r="A16124">
        <v>32619</v>
      </c>
      <c r="B16124" s="119" t="s">
        <v>9772</v>
      </c>
      <c r="C16124">
        <v>66</v>
      </c>
      <c r="E16124">
        <v>0</v>
      </c>
      <c r="F16124">
        <v>0</v>
      </c>
      <c r="G16124">
        <v>276</v>
      </c>
      <c r="H16124">
        <v>92</v>
      </c>
      <c r="I16124" s="119" t="s">
        <v>4726</v>
      </c>
      <c r="J16124" s="119" t="s">
        <v>22</v>
      </c>
      <c r="K16124" s="1">
        <v>46255.758941458334</v>
      </c>
      <c r="L16124">
        <v>0</v>
      </c>
      <c r="M16124">
        <v>0</v>
      </c>
      <c r="N16124">
        <v>0</v>
      </c>
      <c r="O16124">
        <v>0</v>
      </c>
      <c r="P16124" s="119" t="s">
        <v>20254</v>
      </c>
    </row>
    <row r="16125" spans="1:16" x14ac:dyDescent="0.25">
      <c r="A16125">
        <v>32620</v>
      </c>
      <c r="B16125" s="119" t="s">
        <v>9772</v>
      </c>
      <c r="C16125">
        <v>71</v>
      </c>
      <c r="E16125">
        <v>0</v>
      </c>
      <c r="F16125">
        <v>0</v>
      </c>
      <c r="G16125">
        <v>141</v>
      </c>
      <c r="H16125">
        <v>97</v>
      </c>
      <c r="I16125" s="119" t="s">
        <v>4726</v>
      </c>
      <c r="J16125" s="119" t="s">
        <v>22</v>
      </c>
      <c r="K16125" s="1">
        <v>46255.758941458334</v>
      </c>
      <c r="L16125">
        <v>0</v>
      </c>
      <c r="M16125">
        <v>0</v>
      </c>
      <c r="N16125">
        <v>0</v>
      </c>
      <c r="O16125">
        <v>0</v>
      </c>
      <c r="P16125" s="119" t="s">
        <v>20254</v>
      </c>
    </row>
    <row r="16126" spans="1:16" x14ac:dyDescent="0.25">
      <c r="A16126">
        <v>32621</v>
      </c>
      <c r="B16126" s="119" t="s">
        <v>9772</v>
      </c>
      <c r="C16126">
        <v>76</v>
      </c>
      <c r="E16126">
        <v>0</v>
      </c>
      <c r="F16126">
        <v>0</v>
      </c>
      <c r="G16126">
        <v>1386</v>
      </c>
      <c r="H16126">
        <v>75</v>
      </c>
      <c r="I16126" s="119" t="s">
        <v>4726</v>
      </c>
      <c r="J16126" s="119" t="s">
        <v>22</v>
      </c>
      <c r="K16126" s="1">
        <v>46255.758941458334</v>
      </c>
      <c r="L16126">
        <v>0</v>
      </c>
      <c r="M16126">
        <v>9</v>
      </c>
      <c r="N16126">
        <v>0</v>
      </c>
      <c r="O16126">
        <v>2</v>
      </c>
      <c r="P16126" s="119" t="s">
        <v>20254</v>
      </c>
    </row>
    <row r="16127" spans="1:16" x14ac:dyDescent="0.25">
      <c r="A16127">
        <v>32622</v>
      </c>
      <c r="B16127" s="119" t="s">
        <v>9772</v>
      </c>
      <c r="C16127">
        <v>80</v>
      </c>
      <c r="E16127">
        <v>0</v>
      </c>
      <c r="F16127">
        <v>0</v>
      </c>
      <c r="G16127">
        <v>1490</v>
      </c>
      <c r="H16127">
        <v>78</v>
      </c>
      <c r="I16127" s="119" t="s">
        <v>4726</v>
      </c>
      <c r="J16127" s="119" t="s">
        <v>22</v>
      </c>
      <c r="K16127" s="1">
        <v>46255.758941458334</v>
      </c>
      <c r="L16127">
        <v>0</v>
      </c>
      <c r="M16127">
        <v>2</v>
      </c>
      <c r="N16127">
        <v>0</v>
      </c>
      <c r="O16127">
        <v>1</v>
      </c>
      <c r="P16127" s="119" t="s">
        <v>20254</v>
      </c>
    </row>
    <row r="16128" spans="1:16" x14ac:dyDescent="0.25">
      <c r="A16128">
        <v>32623</v>
      </c>
      <c r="B16128" s="119" t="s">
        <v>9773</v>
      </c>
      <c r="C16128">
        <v>61</v>
      </c>
      <c r="E16128">
        <v>173</v>
      </c>
      <c r="F16128">
        <v>92</v>
      </c>
      <c r="G16128">
        <v>172</v>
      </c>
      <c r="H16128">
        <v>178</v>
      </c>
      <c r="I16128" s="119" t="s">
        <v>4726</v>
      </c>
      <c r="J16128" s="119" t="s">
        <v>22</v>
      </c>
      <c r="K16128" s="1">
        <v>46255.758941458334</v>
      </c>
      <c r="L16128">
        <v>1</v>
      </c>
      <c r="M16128">
        <v>0</v>
      </c>
      <c r="N16128">
        <v>1</v>
      </c>
      <c r="O16128">
        <v>0</v>
      </c>
      <c r="P16128" s="119" t="s">
        <v>20254</v>
      </c>
    </row>
    <row r="16129" spans="1:16" x14ac:dyDescent="0.25">
      <c r="A16129">
        <v>32624</v>
      </c>
      <c r="B16129" s="119" t="s">
        <v>9773</v>
      </c>
      <c r="C16129">
        <v>66</v>
      </c>
      <c r="E16129">
        <v>1</v>
      </c>
      <c r="F16129">
        <v>95</v>
      </c>
      <c r="G16129">
        <v>150</v>
      </c>
      <c r="H16129">
        <v>113</v>
      </c>
      <c r="I16129" s="119" t="s">
        <v>4726</v>
      </c>
      <c r="J16129" s="119" t="s">
        <v>22</v>
      </c>
      <c r="K16129" s="1">
        <v>46255.758941458334</v>
      </c>
      <c r="L16129">
        <v>0</v>
      </c>
      <c r="M16129">
        <v>1</v>
      </c>
      <c r="N16129">
        <v>0</v>
      </c>
      <c r="O16129">
        <v>0</v>
      </c>
      <c r="P16129" s="119" t="s">
        <v>20254</v>
      </c>
    </row>
    <row r="16130" spans="1:16" x14ac:dyDescent="0.25">
      <c r="A16130">
        <v>32625</v>
      </c>
      <c r="B16130" s="119" t="s">
        <v>9773</v>
      </c>
      <c r="C16130">
        <v>71</v>
      </c>
      <c r="E16130">
        <v>0</v>
      </c>
      <c r="F16130">
        <v>0</v>
      </c>
      <c r="G16130">
        <v>150</v>
      </c>
      <c r="H16130">
        <v>115</v>
      </c>
      <c r="I16130" s="119" t="s">
        <v>4726</v>
      </c>
      <c r="J16130" s="119" t="s">
        <v>22</v>
      </c>
      <c r="K16130" s="1">
        <v>46255.758941458334</v>
      </c>
      <c r="L16130">
        <v>0</v>
      </c>
      <c r="M16130">
        <v>1</v>
      </c>
      <c r="N16130">
        <v>0</v>
      </c>
      <c r="O16130">
        <v>0</v>
      </c>
      <c r="P16130" s="119" t="s">
        <v>20254</v>
      </c>
    </row>
    <row r="16131" spans="1:16" x14ac:dyDescent="0.25">
      <c r="A16131">
        <v>32626</v>
      </c>
      <c r="B16131" s="119" t="s">
        <v>9773</v>
      </c>
      <c r="C16131">
        <v>76</v>
      </c>
      <c r="E16131">
        <v>0</v>
      </c>
      <c r="F16131">
        <v>0</v>
      </c>
      <c r="G16131">
        <v>3256</v>
      </c>
      <c r="H16131">
        <v>112</v>
      </c>
      <c r="I16131" s="119" t="s">
        <v>4726</v>
      </c>
      <c r="J16131" s="119" t="s">
        <v>22</v>
      </c>
      <c r="K16131" s="1">
        <v>46255.758941458334</v>
      </c>
      <c r="L16131">
        <v>0</v>
      </c>
      <c r="M16131">
        <v>7</v>
      </c>
      <c r="N16131">
        <v>0</v>
      </c>
      <c r="O16131">
        <v>3</v>
      </c>
      <c r="P16131" s="119" t="s">
        <v>20254</v>
      </c>
    </row>
    <row r="16132" spans="1:16" x14ac:dyDescent="0.25">
      <c r="A16132">
        <v>32627</v>
      </c>
      <c r="B16132" s="119" t="s">
        <v>9773</v>
      </c>
      <c r="C16132">
        <v>80</v>
      </c>
      <c r="E16132">
        <v>0</v>
      </c>
      <c r="F16132">
        <v>0</v>
      </c>
      <c r="G16132">
        <v>1915</v>
      </c>
      <c r="H16132">
        <v>117</v>
      </c>
      <c r="I16132" s="119" t="s">
        <v>4726</v>
      </c>
      <c r="J16132" s="119" t="s">
        <v>22</v>
      </c>
      <c r="K16132" s="1">
        <v>46255.758941458334</v>
      </c>
      <c r="L16132">
        <v>0</v>
      </c>
      <c r="M16132">
        <v>3</v>
      </c>
      <c r="N16132">
        <v>0</v>
      </c>
      <c r="O16132">
        <v>2</v>
      </c>
      <c r="P16132" s="119" t="s">
        <v>20254</v>
      </c>
    </row>
    <row r="16133" spans="1:16" x14ac:dyDescent="0.25">
      <c r="A16133">
        <v>32628</v>
      </c>
      <c r="B16133" s="119" t="s">
        <v>9774</v>
      </c>
      <c r="C16133">
        <v>61</v>
      </c>
      <c r="E16133">
        <v>197</v>
      </c>
      <c r="F16133">
        <v>92</v>
      </c>
      <c r="G16133">
        <v>219</v>
      </c>
      <c r="H16133">
        <v>125</v>
      </c>
      <c r="I16133" s="119" t="s">
        <v>4726</v>
      </c>
      <c r="J16133" s="119" t="s">
        <v>22</v>
      </c>
      <c r="K16133" s="1">
        <v>46255.758941458334</v>
      </c>
      <c r="L16133">
        <v>0</v>
      </c>
      <c r="M16133">
        <v>0</v>
      </c>
      <c r="N16133">
        <v>0</v>
      </c>
      <c r="O16133">
        <v>0</v>
      </c>
      <c r="P16133" s="119" t="s">
        <v>20254</v>
      </c>
    </row>
    <row r="16134" spans="1:16" x14ac:dyDescent="0.25">
      <c r="A16134">
        <v>32629</v>
      </c>
      <c r="B16134" s="119" t="s">
        <v>9774</v>
      </c>
      <c r="C16134">
        <v>66</v>
      </c>
      <c r="E16134">
        <v>0</v>
      </c>
      <c r="F16134">
        <v>0</v>
      </c>
      <c r="G16134">
        <v>154</v>
      </c>
      <c r="H16134">
        <v>99</v>
      </c>
      <c r="I16134" s="119" t="s">
        <v>4726</v>
      </c>
      <c r="J16134" s="119" t="s">
        <v>22</v>
      </c>
      <c r="K16134" s="1">
        <v>46255.758941458334</v>
      </c>
      <c r="L16134">
        <v>0</v>
      </c>
      <c r="M16134">
        <v>0</v>
      </c>
      <c r="N16134">
        <v>0</v>
      </c>
      <c r="O16134">
        <v>0</v>
      </c>
      <c r="P16134" s="119" t="s">
        <v>20254</v>
      </c>
    </row>
    <row r="16135" spans="1:16" x14ac:dyDescent="0.25">
      <c r="A16135">
        <v>32630</v>
      </c>
      <c r="B16135" s="119" t="s">
        <v>9774</v>
      </c>
      <c r="C16135">
        <v>71</v>
      </c>
      <c r="E16135">
        <v>0</v>
      </c>
      <c r="F16135">
        <v>0</v>
      </c>
      <c r="G16135">
        <v>304</v>
      </c>
      <c r="H16135">
        <v>106</v>
      </c>
      <c r="I16135" s="119" t="s">
        <v>4726</v>
      </c>
      <c r="J16135" s="119" t="s">
        <v>22</v>
      </c>
      <c r="K16135" s="1">
        <v>46255.758941458334</v>
      </c>
      <c r="L16135">
        <v>0</v>
      </c>
      <c r="M16135">
        <v>0</v>
      </c>
      <c r="N16135">
        <v>0</v>
      </c>
      <c r="O16135">
        <v>0</v>
      </c>
      <c r="P16135" s="119" t="s">
        <v>20254</v>
      </c>
    </row>
    <row r="16136" spans="1:16" x14ac:dyDescent="0.25">
      <c r="A16136">
        <v>32631</v>
      </c>
      <c r="B16136" s="119" t="s">
        <v>9774</v>
      </c>
      <c r="C16136">
        <v>76</v>
      </c>
      <c r="E16136">
        <v>0</v>
      </c>
      <c r="F16136">
        <v>0</v>
      </c>
      <c r="G16136">
        <v>3958</v>
      </c>
      <c r="H16136">
        <v>112</v>
      </c>
      <c r="I16136" s="119" t="s">
        <v>4726</v>
      </c>
      <c r="J16136" s="119" t="s">
        <v>22</v>
      </c>
      <c r="K16136" s="1">
        <v>46255.758941458334</v>
      </c>
      <c r="L16136">
        <v>0</v>
      </c>
      <c r="M16136">
        <v>4</v>
      </c>
      <c r="N16136">
        <v>0</v>
      </c>
      <c r="O16136">
        <v>2</v>
      </c>
      <c r="P16136" s="119" t="s">
        <v>20254</v>
      </c>
    </row>
    <row r="16137" spans="1:16" x14ac:dyDescent="0.25">
      <c r="A16137">
        <v>32632</v>
      </c>
      <c r="B16137" s="119" t="s">
        <v>9774</v>
      </c>
      <c r="C16137">
        <v>80</v>
      </c>
      <c r="E16137">
        <v>0</v>
      </c>
      <c r="F16137">
        <v>0</v>
      </c>
      <c r="G16137">
        <v>2123</v>
      </c>
      <c r="H16137">
        <v>117</v>
      </c>
      <c r="I16137" s="119" t="s">
        <v>4726</v>
      </c>
      <c r="J16137" s="119" t="s">
        <v>22</v>
      </c>
      <c r="K16137" s="1">
        <v>46255.758941458334</v>
      </c>
      <c r="L16137">
        <v>0</v>
      </c>
      <c r="M16137">
        <v>9</v>
      </c>
      <c r="N16137">
        <v>0</v>
      </c>
      <c r="O16137">
        <v>1</v>
      </c>
      <c r="P16137" s="119" t="s">
        <v>20254</v>
      </c>
    </row>
    <row r="16138" spans="1:16" x14ac:dyDescent="0.25">
      <c r="A16138">
        <v>32633</v>
      </c>
      <c r="B16138" s="119" t="s">
        <v>9775</v>
      </c>
      <c r="C16138">
        <v>61</v>
      </c>
      <c r="E16138">
        <v>881</v>
      </c>
      <c r="F16138">
        <v>100</v>
      </c>
      <c r="G16138">
        <v>83</v>
      </c>
      <c r="H16138">
        <v>600</v>
      </c>
      <c r="I16138" s="119" t="s">
        <v>4726</v>
      </c>
      <c r="J16138" s="119" t="s">
        <v>22</v>
      </c>
      <c r="K16138" s="1">
        <v>46255.758941458334</v>
      </c>
      <c r="L16138">
        <v>1</v>
      </c>
      <c r="M16138">
        <v>3</v>
      </c>
      <c r="N16138">
        <v>0</v>
      </c>
      <c r="O16138">
        <v>0</v>
      </c>
      <c r="P16138" s="119" t="s">
        <v>20254</v>
      </c>
    </row>
    <row r="16139" spans="1:16" x14ac:dyDescent="0.25">
      <c r="A16139">
        <v>32634</v>
      </c>
      <c r="B16139" s="119" t="s">
        <v>9775</v>
      </c>
      <c r="C16139">
        <v>66</v>
      </c>
      <c r="E16139">
        <v>0</v>
      </c>
      <c r="F16139">
        <v>0</v>
      </c>
      <c r="G16139">
        <v>111</v>
      </c>
      <c r="H16139">
        <v>2877</v>
      </c>
      <c r="I16139" s="119" t="s">
        <v>4726</v>
      </c>
      <c r="J16139" s="119" t="s">
        <v>22</v>
      </c>
      <c r="K16139" s="1">
        <v>46255.758941458334</v>
      </c>
      <c r="L16139">
        <v>0</v>
      </c>
      <c r="M16139">
        <v>0</v>
      </c>
      <c r="N16139">
        <v>0</v>
      </c>
      <c r="O16139">
        <v>0</v>
      </c>
      <c r="P16139" s="119" t="s">
        <v>20254</v>
      </c>
    </row>
    <row r="16140" spans="1:16" x14ac:dyDescent="0.25">
      <c r="A16140">
        <v>32635</v>
      </c>
      <c r="B16140" s="119" t="s">
        <v>9775</v>
      </c>
      <c r="C16140">
        <v>71</v>
      </c>
      <c r="E16140">
        <v>308</v>
      </c>
      <c r="F16140">
        <v>106</v>
      </c>
      <c r="G16140">
        <v>56</v>
      </c>
      <c r="H16140">
        <v>576</v>
      </c>
      <c r="I16140" s="119" t="s">
        <v>4726</v>
      </c>
      <c r="J16140" s="119" t="s">
        <v>22</v>
      </c>
      <c r="K16140" s="1">
        <v>46255.758941458334</v>
      </c>
      <c r="L16140">
        <v>0</v>
      </c>
      <c r="M16140">
        <v>0</v>
      </c>
      <c r="N16140">
        <v>0</v>
      </c>
      <c r="O16140">
        <v>0</v>
      </c>
      <c r="P16140" s="119" t="s">
        <v>20254</v>
      </c>
    </row>
    <row r="16141" spans="1:16" x14ac:dyDescent="0.25">
      <c r="A16141">
        <v>32636</v>
      </c>
      <c r="B16141" s="119" t="s">
        <v>9775</v>
      </c>
      <c r="C16141">
        <v>76</v>
      </c>
      <c r="E16141">
        <v>0</v>
      </c>
      <c r="F16141">
        <v>0</v>
      </c>
      <c r="G16141">
        <v>2636</v>
      </c>
      <c r="H16141">
        <v>112</v>
      </c>
      <c r="I16141" s="119" t="s">
        <v>4726</v>
      </c>
      <c r="J16141" s="119" t="s">
        <v>22</v>
      </c>
      <c r="K16141" s="1">
        <v>46255.758941458334</v>
      </c>
      <c r="L16141">
        <v>0</v>
      </c>
      <c r="M16141">
        <v>11</v>
      </c>
      <c r="N16141">
        <v>0</v>
      </c>
      <c r="O16141">
        <v>3</v>
      </c>
      <c r="P16141" s="119" t="s">
        <v>20254</v>
      </c>
    </row>
    <row r="16142" spans="1:16" x14ac:dyDescent="0.25">
      <c r="A16142">
        <v>32637</v>
      </c>
      <c r="B16142" s="119" t="s">
        <v>9775</v>
      </c>
      <c r="C16142">
        <v>80</v>
      </c>
      <c r="E16142">
        <v>0</v>
      </c>
      <c r="F16142">
        <v>0</v>
      </c>
      <c r="G16142">
        <v>1000</v>
      </c>
      <c r="H16142">
        <v>117</v>
      </c>
      <c r="I16142" s="119" t="s">
        <v>4726</v>
      </c>
      <c r="J16142" s="119" t="s">
        <v>22</v>
      </c>
      <c r="K16142" s="1">
        <v>46255.758941458334</v>
      </c>
      <c r="L16142">
        <v>0</v>
      </c>
      <c r="M16142">
        <v>4</v>
      </c>
      <c r="N16142">
        <v>0</v>
      </c>
      <c r="O16142">
        <v>0</v>
      </c>
      <c r="P16142" s="119" t="s">
        <v>20254</v>
      </c>
    </row>
    <row r="16143" spans="1:16" x14ac:dyDescent="0.25">
      <c r="A16143">
        <v>32638</v>
      </c>
      <c r="B16143" s="119" t="s">
        <v>9776</v>
      </c>
      <c r="C16143">
        <v>61</v>
      </c>
      <c r="E16143">
        <v>456</v>
      </c>
      <c r="F16143">
        <v>65</v>
      </c>
      <c r="G16143">
        <v>31</v>
      </c>
      <c r="H16143">
        <v>362</v>
      </c>
      <c r="I16143" s="119" t="s">
        <v>4726</v>
      </c>
      <c r="J16143" s="119" t="s">
        <v>22</v>
      </c>
      <c r="K16143" s="1">
        <v>46255.758941458334</v>
      </c>
      <c r="L16143">
        <v>4</v>
      </c>
      <c r="M16143">
        <v>1</v>
      </c>
      <c r="N16143">
        <v>0</v>
      </c>
      <c r="O16143">
        <v>0</v>
      </c>
      <c r="P16143" s="119" t="s">
        <v>20254</v>
      </c>
    </row>
    <row r="16144" spans="1:16" x14ac:dyDescent="0.25">
      <c r="A16144">
        <v>32639</v>
      </c>
      <c r="B16144" s="119" t="s">
        <v>9776</v>
      </c>
      <c r="C16144">
        <v>66</v>
      </c>
      <c r="E16144">
        <v>1</v>
      </c>
      <c r="F16144">
        <v>57</v>
      </c>
      <c r="G16144">
        <v>45</v>
      </c>
      <c r="H16144">
        <v>154</v>
      </c>
      <c r="I16144" s="119" t="s">
        <v>4726</v>
      </c>
      <c r="J16144" s="119" t="s">
        <v>22</v>
      </c>
      <c r="K16144" s="1">
        <v>46255.758941458334</v>
      </c>
      <c r="L16144">
        <v>0</v>
      </c>
      <c r="M16144">
        <v>2</v>
      </c>
      <c r="N16144">
        <v>0</v>
      </c>
      <c r="O16144">
        <v>1</v>
      </c>
      <c r="P16144" s="119" t="s">
        <v>20254</v>
      </c>
    </row>
    <row r="16145" spans="1:16" x14ac:dyDescent="0.25">
      <c r="A16145">
        <v>32640</v>
      </c>
      <c r="B16145" s="119" t="s">
        <v>9776</v>
      </c>
      <c r="C16145">
        <v>71</v>
      </c>
      <c r="E16145">
        <v>231</v>
      </c>
      <c r="F16145">
        <v>74</v>
      </c>
      <c r="G16145">
        <v>127</v>
      </c>
      <c r="H16145">
        <v>553</v>
      </c>
      <c r="I16145" s="119" t="s">
        <v>4726</v>
      </c>
      <c r="J16145" s="119" t="s">
        <v>22</v>
      </c>
      <c r="K16145" s="1">
        <v>46255.758941458334</v>
      </c>
      <c r="L16145">
        <v>1</v>
      </c>
      <c r="M16145">
        <v>0</v>
      </c>
      <c r="N16145">
        <v>0</v>
      </c>
      <c r="O16145">
        <v>0</v>
      </c>
      <c r="P16145" s="119" t="s">
        <v>20254</v>
      </c>
    </row>
    <row r="16146" spans="1:16" x14ac:dyDescent="0.25">
      <c r="A16146">
        <v>32641</v>
      </c>
      <c r="B16146" s="119" t="s">
        <v>9776</v>
      </c>
      <c r="C16146">
        <v>76</v>
      </c>
      <c r="E16146">
        <v>0</v>
      </c>
      <c r="F16146">
        <v>0</v>
      </c>
      <c r="G16146">
        <v>1024</v>
      </c>
      <c r="H16146">
        <v>81</v>
      </c>
      <c r="I16146" s="119" t="s">
        <v>4726</v>
      </c>
      <c r="J16146" s="119" t="s">
        <v>22</v>
      </c>
      <c r="K16146" s="1">
        <v>46255.758941458334</v>
      </c>
      <c r="L16146">
        <v>0</v>
      </c>
      <c r="M16146">
        <v>8</v>
      </c>
      <c r="N16146">
        <v>0</v>
      </c>
      <c r="O16146">
        <v>0</v>
      </c>
      <c r="P16146" s="119" t="s">
        <v>20254</v>
      </c>
    </row>
    <row r="16147" spans="1:16" x14ac:dyDescent="0.25">
      <c r="A16147">
        <v>32642</v>
      </c>
      <c r="B16147" s="119" t="s">
        <v>9776</v>
      </c>
      <c r="C16147">
        <v>80</v>
      </c>
      <c r="E16147">
        <v>197</v>
      </c>
      <c r="F16147">
        <v>70</v>
      </c>
      <c r="G16147">
        <v>672</v>
      </c>
      <c r="H16147">
        <v>115</v>
      </c>
      <c r="I16147" s="119" t="s">
        <v>4726</v>
      </c>
      <c r="J16147" s="119" t="s">
        <v>22</v>
      </c>
      <c r="K16147" s="1">
        <v>46255.758941458334</v>
      </c>
      <c r="L16147">
        <v>0</v>
      </c>
      <c r="M16147">
        <v>5</v>
      </c>
      <c r="N16147">
        <v>0</v>
      </c>
      <c r="O16147">
        <v>0</v>
      </c>
      <c r="P16147" s="119" t="s">
        <v>20254</v>
      </c>
    </row>
    <row r="16148" spans="1:16" x14ac:dyDescent="0.25">
      <c r="A16148">
        <v>32643</v>
      </c>
      <c r="B16148" s="119" t="s">
        <v>9777</v>
      </c>
      <c r="C16148">
        <v>61</v>
      </c>
      <c r="E16148">
        <v>344</v>
      </c>
      <c r="F16148">
        <v>64</v>
      </c>
      <c r="G16148">
        <v>81</v>
      </c>
      <c r="H16148">
        <v>152</v>
      </c>
      <c r="I16148" s="119" t="s">
        <v>4726</v>
      </c>
      <c r="J16148" s="119" t="s">
        <v>22</v>
      </c>
      <c r="K16148" s="1">
        <v>46255.758941458334</v>
      </c>
      <c r="L16148">
        <v>0</v>
      </c>
      <c r="M16148">
        <v>0</v>
      </c>
      <c r="N16148">
        <v>0</v>
      </c>
      <c r="O16148">
        <v>0</v>
      </c>
      <c r="P16148" s="119" t="s">
        <v>20254</v>
      </c>
    </row>
    <row r="16149" spans="1:16" x14ac:dyDescent="0.25">
      <c r="A16149">
        <v>32644</v>
      </c>
      <c r="B16149" s="119" t="s">
        <v>9777</v>
      </c>
      <c r="C16149">
        <v>66</v>
      </c>
      <c r="E16149">
        <v>0</v>
      </c>
      <c r="F16149">
        <v>0</v>
      </c>
      <c r="G16149">
        <v>157</v>
      </c>
      <c r="H16149">
        <v>90</v>
      </c>
      <c r="I16149" s="119" t="s">
        <v>4726</v>
      </c>
      <c r="J16149" s="119" t="s">
        <v>22</v>
      </c>
      <c r="K16149" s="1">
        <v>46255.758941458334</v>
      </c>
      <c r="L16149">
        <v>0</v>
      </c>
      <c r="M16149">
        <v>0</v>
      </c>
      <c r="N16149">
        <v>0</v>
      </c>
      <c r="O16149">
        <v>0</v>
      </c>
      <c r="P16149" s="119" t="s">
        <v>20254</v>
      </c>
    </row>
    <row r="16150" spans="1:16" x14ac:dyDescent="0.25">
      <c r="A16150">
        <v>32645</v>
      </c>
      <c r="B16150" s="119" t="s">
        <v>9777</v>
      </c>
      <c r="C16150">
        <v>71</v>
      </c>
      <c r="E16150">
        <v>0</v>
      </c>
      <c r="F16150">
        <v>0</v>
      </c>
      <c r="G16150">
        <v>121</v>
      </c>
      <c r="H16150">
        <v>120</v>
      </c>
      <c r="I16150" s="119" t="s">
        <v>4726</v>
      </c>
      <c r="J16150" s="119" t="s">
        <v>22</v>
      </c>
      <c r="K16150" s="1">
        <v>46255.758941458334</v>
      </c>
      <c r="L16150">
        <v>0</v>
      </c>
      <c r="M16150">
        <v>0</v>
      </c>
      <c r="N16150">
        <v>0</v>
      </c>
      <c r="O16150">
        <v>0</v>
      </c>
      <c r="P16150" s="119" t="s">
        <v>20254</v>
      </c>
    </row>
    <row r="16151" spans="1:16" x14ac:dyDescent="0.25">
      <c r="A16151">
        <v>32646</v>
      </c>
      <c r="B16151" s="119" t="s">
        <v>9777</v>
      </c>
      <c r="C16151">
        <v>76</v>
      </c>
      <c r="E16151">
        <v>0</v>
      </c>
      <c r="F16151">
        <v>0</v>
      </c>
      <c r="G16151">
        <v>2458</v>
      </c>
      <c r="H16151">
        <v>75</v>
      </c>
      <c r="I16151" s="119" t="s">
        <v>4726</v>
      </c>
      <c r="J16151" s="119" t="s">
        <v>22</v>
      </c>
      <c r="K16151" s="1">
        <v>46255.758941458334</v>
      </c>
      <c r="L16151">
        <v>0</v>
      </c>
      <c r="M16151">
        <v>11</v>
      </c>
      <c r="N16151">
        <v>0</v>
      </c>
      <c r="O16151">
        <v>2</v>
      </c>
      <c r="P16151" s="119" t="s">
        <v>20254</v>
      </c>
    </row>
    <row r="16152" spans="1:16" x14ac:dyDescent="0.25">
      <c r="A16152">
        <v>32647</v>
      </c>
      <c r="B16152" s="119" t="s">
        <v>9777</v>
      </c>
      <c r="C16152">
        <v>80</v>
      </c>
      <c r="E16152">
        <v>0</v>
      </c>
      <c r="F16152">
        <v>0</v>
      </c>
      <c r="G16152">
        <v>1336</v>
      </c>
      <c r="H16152">
        <v>78</v>
      </c>
      <c r="I16152" s="119" t="s">
        <v>4726</v>
      </c>
      <c r="J16152" s="119" t="s">
        <v>22</v>
      </c>
      <c r="K16152" s="1">
        <v>46255.758941458334</v>
      </c>
      <c r="L16152">
        <v>0</v>
      </c>
      <c r="M16152">
        <v>4</v>
      </c>
      <c r="N16152">
        <v>0</v>
      </c>
      <c r="O16152">
        <v>0</v>
      </c>
      <c r="P16152" s="119" t="s">
        <v>20254</v>
      </c>
    </row>
    <row r="16153" spans="1:16" x14ac:dyDescent="0.25">
      <c r="A16153">
        <v>32648</v>
      </c>
      <c r="B16153" s="119" t="s">
        <v>9778</v>
      </c>
      <c r="C16153">
        <v>61</v>
      </c>
      <c r="E16153">
        <v>143</v>
      </c>
      <c r="F16153">
        <v>92</v>
      </c>
      <c r="G16153">
        <v>125</v>
      </c>
      <c r="H16153">
        <v>186</v>
      </c>
      <c r="I16153" s="119" t="s">
        <v>4726</v>
      </c>
      <c r="J16153" s="119" t="s">
        <v>22</v>
      </c>
      <c r="K16153" s="1">
        <v>46255.758941458334</v>
      </c>
      <c r="L16153">
        <v>3</v>
      </c>
      <c r="M16153">
        <v>0</v>
      </c>
      <c r="N16153">
        <v>1</v>
      </c>
      <c r="O16153">
        <v>0</v>
      </c>
      <c r="P16153" s="119" t="s">
        <v>20254</v>
      </c>
    </row>
    <row r="16154" spans="1:16" x14ac:dyDescent="0.25">
      <c r="A16154">
        <v>32649</v>
      </c>
      <c r="B16154" s="119" t="s">
        <v>9778</v>
      </c>
      <c r="C16154">
        <v>66</v>
      </c>
      <c r="E16154">
        <v>0</v>
      </c>
      <c r="F16154">
        <v>0</v>
      </c>
      <c r="G16154">
        <v>234</v>
      </c>
      <c r="H16154">
        <v>110</v>
      </c>
      <c r="I16154" s="119" t="s">
        <v>4726</v>
      </c>
      <c r="J16154" s="119" t="s">
        <v>22</v>
      </c>
      <c r="K16154" s="1">
        <v>46255.758941458334</v>
      </c>
      <c r="L16154">
        <v>0</v>
      </c>
      <c r="M16154">
        <v>1</v>
      </c>
      <c r="N16154">
        <v>0</v>
      </c>
      <c r="O16154">
        <v>0</v>
      </c>
      <c r="P16154" s="119" t="s">
        <v>20254</v>
      </c>
    </row>
    <row r="16155" spans="1:16" x14ac:dyDescent="0.25">
      <c r="A16155">
        <v>32650</v>
      </c>
      <c r="B16155" s="119" t="s">
        <v>9778</v>
      </c>
      <c r="C16155">
        <v>71</v>
      </c>
      <c r="E16155">
        <v>367</v>
      </c>
      <c r="F16155">
        <v>105</v>
      </c>
      <c r="G16155">
        <v>113</v>
      </c>
      <c r="H16155">
        <v>149</v>
      </c>
      <c r="I16155" s="119" t="s">
        <v>4726</v>
      </c>
      <c r="J16155" s="119" t="s">
        <v>22</v>
      </c>
      <c r="K16155" s="1">
        <v>46255.758941458334</v>
      </c>
      <c r="L16155">
        <v>3</v>
      </c>
      <c r="M16155">
        <v>0</v>
      </c>
      <c r="N16155">
        <v>1</v>
      </c>
      <c r="O16155">
        <v>0</v>
      </c>
      <c r="P16155" s="119" t="s">
        <v>20254</v>
      </c>
    </row>
    <row r="16156" spans="1:16" x14ac:dyDescent="0.25">
      <c r="A16156">
        <v>32651</v>
      </c>
      <c r="B16156" s="119" t="s">
        <v>9778</v>
      </c>
      <c r="C16156">
        <v>76</v>
      </c>
      <c r="E16156">
        <v>0</v>
      </c>
      <c r="F16156">
        <v>0</v>
      </c>
      <c r="G16156">
        <v>4504</v>
      </c>
      <c r="H16156">
        <v>112</v>
      </c>
      <c r="I16156" s="119" t="s">
        <v>4726</v>
      </c>
      <c r="J16156" s="119" t="s">
        <v>22</v>
      </c>
      <c r="K16156" s="1">
        <v>46255.758941458334</v>
      </c>
      <c r="L16156">
        <v>0</v>
      </c>
      <c r="M16156">
        <v>3</v>
      </c>
      <c r="N16156">
        <v>0</v>
      </c>
      <c r="O16156">
        <v>0</v>
      </c>
      <c r="P16156" s="119" t="s">
        <v>20254</v>
      </c>
    </row>
    <row r="16157" spans="1:16" x14ac:dyDescent="0.25">
      <c r="A16157">
        <v>32652</v>
      </c>
      <c r="B16157" s="119" t="s">
        <v>9778</v>
      </c>
      <c r="C16157">
        <v>80</v>
      </c>
      <c r="E16157">
        <v>0</v>
      </c>
      <c r="F16157">
        <v>0</v>
      </c>
      <c r="G16157">
        <v>2901</v>
      </c>
      <c r="H16157">
        <v>117</v>
      </c>
      <c r="I16157" s="119" t="s">
        <v>4726</v>
      </c>
      <c r="J16157" s="119" t="s">
        <v>22</v>
      </c>
      <c r="K16157" s="1">
        <v>46255.758941458334</v>
      </c>
      <c r="L16157">
        <v>0</v>
      </c>
      <c r="M16157">
        <v>3</v>
      </c>
      <c r="N16157">
        <v>0</v>
      </c>
      <c r="O16157">
        <v>0</v>
      </c>
      <c r="P16157" s="119" t="s">
        <v>20254</v>
      </c>
    </row>
    <row r="16158" spans="1:16" x14ac:dyDescent="0.25">
      <c r="A16158">
        <v>32653</v>
      </c>
      <c r="B16158" s="119" t="s">
        <v>9779</v>
      </c>
      <c r="C16158">
        <v>61</v>
      </c>
      <c r="E16158">
        <v>465</v>
      </c>
      <c r="F16158">
        <v>66</v>
      </c>
      <c r="G16158">
        <v>96</v>
      </c>
      <c r="H16158">
        <v>163</v>
      </c>
      <c r="I16158" s="119" t="s">
        <v>4726</v>
      </c>
      <c r="J16158" s="119" t="s">
        <v>22</v>
      </c>
      <c r="K16158" s="1">
        <v>46255.758941458334</v>
      </c>
      <c r="L16158">
        <v>1</v>
      </c>
      <c r="M16158">
        <v>0</v>
      </c>
      <c r="N16158">
        <v>0</v>
      </c>
      <c r="O16158">
        <v>0</v>
      </c>
      <c r="P16158" s="119" t="s">
        <v>20254</v>
      </c>
    </row>
    <row r="16159" spans="1:16" x14ac:dyDescent="0.25">
      <c r="A16159">
        <v>32654</v>
      </c>
      <c r="B16159" s="119" t="s">
        <v>9779</v>
      </c>
      <c r="C16159">
        <v>66</v>
      </c>
      <c r="E16159">
        <v>114</v>
      </c>
      <c r="F16159">
        <v>66</v>
      </c>
      <c r="G16159">
        <v>238</v>
      </c>
      <c r="H16159">
        <v>94</v>
      </c>
      <c r="I16159" s="119" t="s">
        <v>4726</v>
      </c>
      <c r="J16159" s="119" t="s">
        <v>22</v>
      </c>
      <c r="K16159" s="1">
        <v>46255.758941458334</v>
      </c>
      <c r="L16159">
        <v>1</v>
      </c>
      <c r="M16159">
        <v>0</v>
      </c>
      <c r="N16159">
        <v>1</v>
      </c>
      <c r="O16159">
        <v>0</v>
      </c>
      <c r="P16159" s="119" t="s">
        <v>20254</v>
      </c>
    </row>
    <row r="16160" spans="1:16" x14ac:dyDescent="0.25">
      <c r="A16160">
        <v>32655</v>
      </c>
      <c r="B16160" s="119" t="s">
        <v>9779</v>
      </c>
      <c r="C16160">
        <v>71</v>
      </c>
      <c r="E16160">
        <v>302</v>
      </c>
      <c r="F16160">
        <v>70</v>
      </c>
      <c r="G16160">
        <v>190</v>
      </c>
      <c r="H16160">
        <v>120</v>
      </c>
      <c r="I16160" s="119" t="s">
        <v>4726</v>
      </c>
      <c r="J16160" s="119" t="s">
        <v>22</v>
      </c>
      <c r="K16160" s="1">
        <v>46255.758941458334</v>
      </c>
      <c r="L16160">
        <v>1</v>
      </c>
      <c r="M16160">
        <v>0</v>
      </c>
      <c r="N16160">
        <v>0</v>
      </c>
      <c r="O16160">
        <v>0</v>
      </c>
      <c r="P16160" s="119" t="s">
        <v>20254</v>
      </c>
    </row>
    <row r="16161" spans="1:16" x14ac:dyDescent="0.25">
      <c r="A16161">
        <v>32656</v>
      </c>
      <c r="B16161" s="119" t="s">
        <v>9779</v>
      </c>
      <c r="C16161">
        <v>76</v>
      </c>
      <c r="E16161">
        <v>101</v>
      </c>
      <c r="F16161">
        <v>69</v>
      </c>
      <c r="G16161">
        <v>942</v>
      </c>
      <c r="H16161">
        <v>75</v>
      </c>
      <c r="I16161" s="119" t="s">
        <v>4726</v>
      </c>
      <c r="J16161" s="119" t="s">
        <v>22</v>
      </c>
      <c r="K16161" s="1">
        <v>46255.758941458334</v>
      </c>
      <c r="L16161">
        <v>0</v>
      </c>
      <c r="M16161">
        <v>8</v>
      </c>
      <c r="N16161">
        <v>0</v>
      </c>
      <c r="O16161">
        <v>2</v>
      </c>
      <c r="P16161" s="119" t="s">
        <v>20254</v>
      </c>
    </row>
    <row r="16162" spans="1:16" x14ac:dyDescent="0.25">
      <c r="A16162">
        <v>32657</v>
      </c>
      <c r="B16162" s="119" t="s">
        <v>9779</v>
      </c>
      <c r="C16162">
        <v>80</v>
      </c>
      <c r="E16162">
        <v>250</v>
      </c>
      <c r="F16162">
        <v>67</v>
      </c>
      <c r="G16162">
        <v>930</v>
      </c>
      <c r="H16162">
        <v>78</v>
      </c>
      <c r="I16162" s="119" t="s">
        <v>4726</v>
      </c>
      <c r="J16162" s="119" t="s">
        <v>22</v>
      </c>
      <c r="K16162" s="1">
        <v>46255.758941458334</v>
      </c>
      <c r="L16162">
        <v>0</v>
      </c>
      <c r="M16162">
        <v>2</v>
      </c>
      <c r="N16162">
        <v>0</v>
      </c>
      <c r="O16162">
        <v>0</v>
      </c>
      <c r="P16162" s="119" t="s">
        <v>20254</v>
      </c>
    </row>
    <row r="16163" spans="1:16" x14ac:dyDescent="0.25">
      <c r="A16163">
        <v>32658</v>
      </c>
      <c r="B16163" s="119" t="s">
        <v>9780</v>
      </c>
      <c r="C16163">
        <v>14</v>
      </c>
      <c r="D16163">
        <v>24610</v>
      </c>
      <c r="E16163">
        <v>438</v>
      </c>
      <c r="F16163">
        <v>95</v>
      </c>
      <c r="G16163">
        <v>116</v>
      </c>
      <c r="H16163">
        <v>2081</v>
      </c>
      <c r="I16163" s="119" t="s">
        <v>4726</v>
      </c>
      <c r="J16163" s="119" t="s">
        <v>139</v>
      </c>
      <c r="K16163" s="1">
        <v>46255.758941458334</v>
      </c>
      <c r="L16163">
        <v>6</v>
      </c>
      <c r="M16163">
        <v>8</v>
      </c>
      <c r="N16163">
        <v>2</v>
      </c>
      <c r="O16163">
        <v>0</v>
      </c>
      <c r="P16163" s="119" t="s">
        <v>20254</v>
      </c>
    </row>
    <row r="16164" spans="1:16" x14ac:dyDescent="0.25">
      <c r="A16164">
        <v>32659</v>
      </c>
      <c r="B16164" s="119" t="s">
        <v>9781</v>
      </c>
      <c r="C16164">
        <v>20</v>
      </c>
      <c r="D16164">
        <v>24613</v>
      </c>
      <c r="E16164">
        <v>82</v>
      </c>
      <c r="F16164">
        <v>3965</v>
      </c>
      <c r="G16164">
        <v>48</v>
      </c>
      <c r="H16164">
        <v>11915</v>
      </c>
      <c r="I16164" s="119" t="s">
        <v>4726</v>
      </c>
      <c r="J16164" s="119" t="s">
        <v>139</v>
      </c>
      <c r="K16164" s="1">
        <v>46255.758941458334</v>
      </c>
      <c r="L16164">
        <v>2</v>
      </c>
      <c r="M16164">
        <v>2</v>
      </c>
      <c r="N16164">
        <v>0</v>
      </c>
      <c r="O16164">
        <v>0</v>
      </c>
      <c r="P16164" s="119" t="s">
        <v>20254</v>
      </c>
    </row>
    <row r="16165" spans="1:16" x14ac:dyDescent="0.25">
      <c r="A16165">
        <v>32660</v>
      </c>
      <c r="B16165" s="119" t="s">
        <v>9782</v>
      </c>
      <c r="C16165">
        <v>14</v>
      </c>
      <c r="D16165">
        <v>24610</v>
      </c>
      <c r="E16165">
        <v>555</v>
      </c>
      <c r="F16165">
        <v>94</v>
      </c>
      <c r="G16165">
        <v>511</v>
      </c>
      <c r="H16165">
        <v>1487</v>
      </c>
      <c r="I16165" s="119" t="s">
        <v>4726</v>
      </c>
      <c r="J16165" s="119" t="s">
        <v>139</v>
      </c>
      <c r="K16165" s="1">
        <v>46255.758941458334</v>
      </c>
      <c r="L16165">
        <v>4</v>
      </c>
      <c r="M16165">
        <v>4</v>
      </c>
      <c r="N16165">
        <v>0</v>
      </c>
      <c r="O16165">
        <v>1</v>
      </c>
      <c r="P16165" s="119" t="s">
        <v>20254</v>
      </c>
    </row>
    <row r="16166" spans="1:16" x14ac:dyDescent="0.25">
      <c r="A16166">
        <v>32661</v>
      </c>
      <c r="B16166" s="119" t="s">
        <v>9783</v>
      </c>
      <c r="C16166">
        <v>20</v>
      </c>
      <c r="D16166">
        <v>24613</v>
      </c>
      <c r="E16166">
        <v>295</v>
      </c>
      <c r="F16166">
        <v>4507</v>
      </c>
      <c r="G16166">
        <v>59</v>
      </c>
      <c r="H16166">
        <v>17043</v>
      </c>
      <c r="I16166" s="119" t="s">
        <v>4726</v>
      </c>
      <c r="J16166" s="119" t="s">
        <v>139</v>
      </c>
      <c r="K16166" s="1">
        <v>46255.758941458334</v>
      </c>
      <c r="L16166">
        <v>1</v>
      </c>
      <c r="M16166">
        <v>1</v>
      </c>
      <c r="N16166">
        <v>0</v>
      </c>
      <c r="O16166">
        <v>0</v>
      </c>
      <c r="P16166" s="119" t="s">
        <v>20254</v>
      </c>
    </row>
    <row r="16167" spans="1:16" x14ac:dyDescent="0.25">
      <c r="A16167">
        <v>32662</v>
      </c>
      <c r="B16167" s="119" t="s">
        <v>9784</v>
      </c>
      <c r="C16167">
        <v>14</v>
      </c>
      <c r="D16167">
        <v>24610</v>
      </c>
      <c r="E16167">
        <v>56</v>
      </c>
      <c r="F16167">
        <v>42</v>
      </c>
      <c r="G16167">
        <v>119</v>
      </c>
      <c r="H16167">
        <v>198</v>
      </c>
      <c r="I16167" s="119" t="s">
        <v>4726</v>
      </c>
      <c r="J16167" s="119" t="s">
        <v>139</v>
      </c>
      <c r="K16167" s="1">
        <v>46255.758941458334</v>
      </c>
      <c r="L16167">
        <v>4</v>
      </c>
      <c r="M16167">
        <v>3</v>
      </c>
      <c r="N16167">
        <v>0</v>
      </c>
      <c r="O16167">
        <v>0</v>
      </c>
      <c r="P16167" s="119" t="s">
        <v>20254</v>
      </c>
    </row>
    <row r="16168" spans="1:16" x14ac:dyDescent="0.25">
      <c r="A16168">
        <v>32663</v>
      </c>
      <c r="B16168" s="119" t="s">
        <v>9785</v>
      </c>
      <c r="C16168">
        <v>20</v>
      </c>
      <c r="D16168">
        <v>24613</v>
      </c>
      <c r="E16168">
        <v>324</v>
      </c>
      <c r="F16168">
        <v>328</v>
      </c>
      <c r="G16168">
        <v>62</v>
      </c>
      <c r="H16168">
        <v>3575</v>
      </c>
      <c r="I16168" s="119" t="s">
        <v>4726</v>
      </c>
      <c r="J16168" s="119" t="s">
        <v>139</v>
      </c>
      <c r="K16168" s="1">
        <v>46255.758941458334</v>
      </c>
      <c r="L16168">
        <v>0</v>
      </c>
      <c r="M16168">
        <v>3</v>
      </c>
      <c r="N16168">
        <v>0</v>
      </c>
      <c r="O16168">
        <v>1</v>
      </c>
      <c r="P16168" s="119" t="s">
        <v>20254</v>
      </c>
    </row>
    <row r="16169" spans="1:16" x14ac:dyDescent="0.25">
      <c r="A16169">
        <v>32664</v>
      </c>
      <c r="B16169" s="119" t="s">
        <v>9786</v>
      </c>
      <c r="C16169">
        <v>14</v>
      </c>
      <c r="D16169">
        <v>24610</v>
      </c>
      <c r="E16169">
        <v>346</v>
      </c>
      <c r="F16169">
        <v>74</v>
      </c>
      <c r="G16169">
        <v>382</v>
      </c>
      <c r="H16169">
        <v>876</v>
      </c>
      <c r="I16169" s="119" t="s">
        <v>4726</v>
      </c>
      <c r="J16169" s="119" t="s">
        <v>139</v>
      </c>
      <c r="K16169" s="1">
        <v>46255.758941458334</v>
      </c>
      <c r="L16169">
        <v>5</v>
      </c>
      <c r="M16169">
        <v>3</v>
      </c>
      <c r="N16169">
        <v>1</v>
      </c>
      <c r="O16169">
        <v>1</v>
      </c>
      <c r="P16169" s="119" t="s">
        <v>20254</v>
      </c>
    </row>
    <row r="16170" spans="1:16" x14ac:dyDescent="0.25">
      <c r="A16170">
        <v>32665</v>
      </c>
      <c r="B16170" s="119" t="s">
        <v>9787</v>
      </c>
      <c r="C16170">
        <v>20</v>
      </c>
      <c r="D16170">
        <v>24613</v>
      </c>
      <c r="E16170">
        <v>138</v>
      </c>
      <c r="F16170">
        <v>1157</v>
      </c>
      <c r="G16170">
        <v>155</v>
      </c>
      <c r="H16170">
        <v>3995</v>
      </c>
      <c r="I16170" s="119" t="s">
        <v>4726</v>
      </c>
      <c r="J16170" s="119" t="s">
        <v>139</v>
      </c>
      <c r="K16170" s="1">
        <v>46255.758941458334</v>
      </c>
      <c r="L16170">
        <v>2</v>
      </c>
      <c r="M16170">
        <v>1</v>
      </c>
      <c r="N16170">
        <v>1</v>
      </c>
      <c r="O16170">
        <v>0</v>
      </c>
      <c r="P16170" s="119" t="s">
        <v>20254</v>
      </c>
    </row>
    <row r="16171" spans="1:16" x14ac:dyDescent="0.25">
      <c r="A16171">
        <v>32666</v>
      </c>
      <c r="B16171" s="119" t="s">
        <v>9788</v>
      </c>
      <c r="C16171">
        <v>14</v>
      </c>
      <c r="D16171">
        <v>24610</v>
      </c>
      <c r="E16171">
        <v>186</v>
      </c>
      <c r="F16171">
        <v>70</v>
      </c>
      <c r="G16171">
        <v>139</v>
      </c>
      <c r="H16171">
        <v>349</v>
      </c>
      <c r="I16171" s="119" t="s">
        <v>4726</v>
      </c>
      <c r="J16171" s="119" t="s">
        <v>139</v>
      </c>
      <c r="K16171" s="1">
        <v>46255.758941458334</v>
      </c>
      <c r="L16171">
        <v>4</v>
      </c>
      <c r="M16171">
        <v>1</v>
      </c>
      <c r="N16171">
        <v>1</v>
      </c>
      <c r="O16171">
        <v>0</v>
      </c>
      <c r="P16171" s="119" t="s">
        <v>20254</v>
      </c>
    </row>
    <row r="16172" spans="1:16" x14ac:dyDescent="0.25">
      <c r="A16172">
        <v>32667</v>
      </c>
      <c r="B16172" s="119" t="s">
        <v>9789</v>
      </c>
      <c r="C16172">
        <v>20</v>
      </c>
      <c r="D16172">
        <v>24613</v>
      </c>
      <c r="E16172">
        <v>250</v>
      </c>
      <c r="F16172">
        <v>151</v>
      </c>
      <c r="G16172">
        <v>64</v>
      </c>
      <c r="H16172">
        <v>4341</v>
      </c>
      <c r="I16172" s="119" t="s">
        <v>4726</v>
      </c>
      <c r="J16172" s="119" t="s">
        <v>139</v>
      </c>
      <c r="K16172" s="1">
        <v>46255.758941458334</v>
      </c>
      <c r="L16172">
        <v>0</v>
      </c>
      <c r="M16172">
        <v>1</v>
      </c>
      <c r="N16172">
        <v>0</v>
      </c>
      <c r="O16172">
        <v>0</v>
      </c>
      <c r="P16172" s="119" t="s">
        <v>20254</v>
      </c>
    </row>
    <row r="16173" spans="1:16" x14ac:dyDescent="0.25">
      <c r="A16173">
        <v>32668</v>
      </c>
      <c r="B16173" s="119" t="s">
        <v>9790</v>
      </c>
      <c r="C16173">
        <v>14</v>
      </c>
      <c r="D16173">
        <v>24610</v>
      </c>
      <c r="E16173">
        <v>19</v>
      </c>
      <c r="F16173">
        <v>119</v>
      </c>
      <c r="G16173">
        <v>82</v>
      </c>
      <c r="H16173">
        <v>6875</v>
      </c>
      <c r="I16173" s="119" t="s">
        <v>4726</v>
      </c>
      <c r="J16173" s="119" t="s">
        <v>139</v>
      </c>
      <c r="K16173" s="1">
        <v>46255.758941458334</v>
      </c>
      <c r="L16173">
        <v>5</v>
      </c>
      <c r="M16173">
        <v>6</v>
      </c>
      <c r="N16173">
        <v>1</v>
      </c>
      <c r="O16173">
        <v>0</v>
      </c>
      <c r="P16173" s="119" t="s">
        <v>20254</v>
      </c>
    </row>
    <row r="16174" spans="1:16" x14ac:dyDescent="0.25">
      <c r="A16174">
        <v>32669</v>
      </c>
      <c r="B16174" s="119" t="s">
        <v>9791</v>
      </c>
      <c r="C16174">
        <v>20</v>
      </c>
      <c r="D16174">
        <v>24613</v>
      </c>
      <c r="E16174">
        <v>333</v>
      </c>
      <c r="F16174">
        <v>525</v>
      </c>
      <c r="G16174">
        <v>12</v>
      </c>
      <c r="H16174">
        <v>20001</v>
      </c>
      <c r="I16174" s="119" t="s">
        <v>4726</v>
      </c>
      <c r="J16174" s="119" t="s">
        <v>139</v>
      </c>
      <c r="K16174" s="1">
        <v>46255.758941458334</v>
      </c>
      <c r="L16174">
        <v>3</v>
      </c>
      <c r="M16174">
        <v>2</v>
      </c>
      <c r="N16174">
        <v>0</v>
      </c>
      <c r="O16174">
        <v>0</v>
      </c>
      <c r="P16174" s="119" t="s">
        <v>20254</v>
      </c>
    </row>
    <row r="16175" spans="1:16" x14ac:dyDescent="0.25">
      <c r="A16175">
        <v>32670</v>
      </c>
      <c r="B16175" s="119" t="s">
        <v>9792</v>
      </c>
      <c r="C16175">
        <v>14</v>
      </c>
      <c r="D16175">
        <v>24610</v>
      </c>
      <c r="E16175">
        <v>683</v>
      </c>
      <c r="F16175">
        <v>77</v>
      </c>
      <c r="G16175">
        <v>131</v>
      </c>
      <c r="H16175">
        <v>534</v>
      </c>
      <c r="I16175" s="119" t="s">
        <v>4726</v>
      </c>
      <c r="J16175" s="119" t="s">
        <v>139</v>
      </c>
      <c r="K16175" s="1">
        <v>46255.758941458334</v>
      </c>
      <c r="L16175">
        <v>3</v>
      </c>
      <c r="M16175">
        <v>2</v>
      </c>
      <c r="N16175">
        <v>0</v>
      </c>
      <c r="O16175">
        <v>0</v>
      </c>
      <c r="P16175" s="119" t="s">
        <v>20254</v>
      </c>
    </row>
    <row r="16176" spans="1:16" x14ac:dyDescent="0.25">
      <c r="A16176">
        <v>32671</v>
      </c>
      <c r="B16176" s="119" t="s">
        <v>9793</v>
      </c>
      <c r="C16176">
        <v>20</v>
      </c>
      <c r="D16176">
        <v>24613</v>
      </c>
      <c r="E16176">
        <v>188</v>
      </c>
      <c r="F16176">
        <v>322</v>
      </c>
      <c r="G16176">
        <v>36</v>
      </c>
      <c r="H16176">
        <v>8983</v>
      </c>
      <c r="I16176" s="119" t="s">
        <v>4726</v>
      </c>
      <c r="J16176" s="119" t="s">
        <v>139</v>
      </c>
      <c r="K16176" s="1">
        <v>46255.758941458334</v>
      </c>
      <c r="L16176">
        <v>0</v>
      </c>
      <c r="M16176">
        <v>2</v>
      </c>
      <c r="N16176">
        <v>0</v>
      </c>
      <c r="O16176">
        <v>1</v>
      </c>
      <c r="P16176" s="119" t="s">
        <v>20254</v>
      </c>
    </row>
    <row r="16177" spans="1:16" x14ac:dyDescent="0.25">
      <c r="A16177">
        <v>32672</v>
      </c>
      <c r="B16177" s="119" t="s">
        <v>9794</v>
      </c>
      <c r="C16177">
        <v>14</v>
      </c>
      <c r="D16177">
        <v>24610</v>
      </c>
      <c r="E16177">
        <v>47</v>
      </c>
      <c r="F16177">
        <v>45</v>
      </c>
      <c r="G16177">
        <v>286</v>
      </c>
      <c r="H16177">
        <v>190</v>
      </c>
      <c r="I16177" s="119" t="s">
        <v>4726</v>
      </c>
      <c r="J16177" s="119" t="s">
        <v>139</v>
      </c>
      <c r="K16177" s="1">
        <v>46255.758941458334</v>
      </c>
      <c r="L16177">
        <v>4</v>
      </c>
      <c r="M16177">
        <v>4</v>
      </c>
      <c r="N16177">
        <v>0</v>
      </c>
      <c r="O16177">
        <v>1</v>
      </c>
      <c r="P16177" s="119" t="s">
        <v>20254</v>
      </c>
    </row>
    <row r="16178" spans="1:16" x14ac:dyDescent="0.25">
      <c r="A16178">
        <v>32673</v>
      </c>
      <c r="B16178" s="119" t="s">
        <v>9795</v>
      </c>
      <c r="C16178">
        <v>20</v>
      </c>
      <c r="D16178">
        <v>24613</v>
      </c>
      <c r="E16178">
        <v>314</v>
      </c>
      <c r="F16178">
        <v>364</v>
      </c>
      <c r="G16178">
        <v>52</v>
      </c>
      <c r="H16178">
        <v>4994</v>
      </c>
      <c r="I16178" s="119" t="s">
        <v>4726</v>
      </c>
      <c r="J16178" s="119" t="s">
        <v>139</v>
      </c>
      <c r="K16178" s="1">
        <v>46255.758941458334</v>
      </c>
      <c r="L16178">
        <v>0</v>
      </c>
      <c r="M16178">
        <v>2</v>
      </c>
      <c r="N16178">
        <v>0</v>
      </c>
      <c r="O16178">
        <v>0</v>
      </c>
      <c r="P16178" s="119" t="s">
        <v>20254</v>
      </c>
    </row>
    <row r="16179" spans="1:16" x14ac:dyDescent="0.25">
      <c r="A16179">
        <v>32674</v>
      </c>
      <c r="B16179" s="119" t="s">
        <v>9796</v>
      </c>
      <c r="C16179">
        <v>14</v>
      </c>
      <c r="D16179">
        <v>24610</v>
      </c>
      <c r="E16179">
        <v>4</v>
      </c>
      <c r="F16179">
        <v>45</v>
      </c>
      <c r="G16179">
        <v>250</v>
      </c>
      <c r="H16179">
        <v>2056</v>
      </c>
      <c r="I16179" s="119" t="s">
        <v>4726</v>
      </c>
      <c r="J16179" s="119" t="s">
        <v>139</v>
      </c>
      <c r="K16179" s="1">
        <v>46255.758941458334</v>
      </c>
      <c r="L16179">
        <v>2</v>
      </c>
      <c r="M16179">
        <v>4</v>
      </c>
      <c r="N16179">
        <v>0</v>
      </c>
      <c r="O16179">
        <v>0</v>
      </c>
      <c r="P16179" s="119" t="s">
        <v>20254</v>
      </c>
    </row>
    <row r="16180" spans="1:16" x14ac:dyDescent="0.25">
      <c r="A16180">
        <v>32675</v>
      </c>
      <c r="B16180" s="119" t="s">
        <v>9797</v>
      </c>
      <c r="C16180">
        <v>20</v>
      </c>
      <c r="D16180">
        <v>24613</v>
      </c>
      <c r="E16180">
        <v>99</v>
      </c>
      <c r="F16180">
        <v>2433</v>
      </c>
      <c r="G16180">
        <v>66</v>
      </c>
      <c r="H16180">
        <v>10888</v>
      </c>
      <c r="I16180" s="119" t="s">
        <v>4726</v>
      </c>
      <c r="J16180" s="119" t="s">
        <v>139</v>
      </c>
      <c r="K16180" s="1">
        <v>46255.758941458334</v>
      </c>
      <c r="L16180">
        <v>8</v>
      </c>
      <c r="M16180">
        <v>23</v>
      </c>
      <c r="N16180">
        <v>0</v>
      </c>
      <c r="O16180">
        <v>9</v>
      </c>
      <c r="P16180" s="119" t="s">
        <v>20254</v>
      </c>
    </row>
    <row r="16181" spans="1:16" x14ac:dyDescent="0.25">
      <c r="A16181">
        <v>32676</v>
      </c>
      <c r="B16181" s="119" t="s">
        <v>9798</v>
      </c>
      <c r="C16181">
        <v>14</v>
      </c>
      <c r="D16181">
        <v>24610</v>
      </c>
      <c r="E16181">
        <v>2</v>
      </c>
      <c r="F16181">
        <v>79</v>
      </c>
      <c r="G16181">
        <v>66</v>
      </c>
      <c r="H16181">
        <v>990</v>
      </c>
      <c r="I16181" s="119" t="s">
        <v>4726</v>
      </c>
      <c r="J16181" s="119" t="s">
        <v>139</v>
      </c>
      <c r="K16181" s="1">
        <v>46255.758941458334</v>
      </c>
      <c r="L16181">
        <v>4</v>
      </c>
      <c r="M16181">
        <v>2</v>
      </c>
      <c r="N16181">
        <v>0</v>
      </c>
      <c r="O16181">
        <v>0</v>
      </c>
      <c r="P16181" s="119" t="s">
        <v>20254</v>
      </c>
    </row>
    <row r="16182" spans="1:16" x14ac:dyDescent="0.25">
      <c r="A16182">
        <v>32677</v>
      </c>
      <c r="B16182" s="119" t="s">
        <v>9799</v>
      </c>
      <c r="C16182">
        <v>20</v>
      </c>
      <c r="D16182">
        <v>24613</v>
      </c>
      <c r="E16182">
        <v>50</v>
      </c>
      <c r="F16182">
        <v>121</v>
      </c>
      <c r="G16182">
        <v>23</v>
      </c>
      <c r="H16182">
        <v>4966</v>
      </c>
      <c r="I16182" s="119" t="s">
        <v>4726</v>
      </c>
      <c r="J16182" s="119" t="s">
        <v>139</v>
      </c>
      <c r="K16182" s="1">
        <v>46255.758941458334</v>
      </c>
      <c r="L16182">
        <v>0</v>
      </c>
      <c r="M16182">
        <v>1</v>
      </c>
      <c r="N16182">
        <v>0</v>
      </c>
      <c r="O16182">
        <v>1</v>
      </c>
      <c r="P16182" s="119" t="s">
        <v>20254</v>
      </c>
    </row>
    <row r="16183" spans="1:16" x14ac:dyDescent="0.25">
      <c r="A16183">
        <v>32678</v>
      </c>
      <c r="B16183" s="119" t="s">
        <v>9800</v>
      </c>
      <c r="C16183">
        <v>14</v>
      </c>
      <c r="D16183">
        <v>24610</v>
      </c>
      <c r="E16183">
        <v>0</v>
      </c>
      <c r="F16183">
        <v>0</v>
      </c>
      <c r="G16183">
        <v>78</v>
      </c>
      <c r="H16183">
        <v>1443</v>
      </c>
      <c r="I16183" s="119" t="s">
        <v>4726</v>
      </c>
      <c r="J16183" s="119" t="s">
        <v>139</v>
      </c>
      <c r="K16183" s="1">
        <v>46255.758941458334</v>
      </c>
      <c r="L16183">
        <v>2</v>
      </c>
      <c r="M16183">
        <v>4</v>
      </c>
      <c r="N16183">
        <v>0</v>
      </c>
      <c r="O16183">
        <v>0</v>
      </c>
      <c r="P16183" s="119" t="s">
        <v>20254</v>
      </c>
    </row>
    <row r="16184" spans="1:16" x14ac:dyDescent="0.25">
      <c r="A16184">
        <v>32679</v>
      </c>
      <c r="B16184" s="119" t="s">
        <v>9801</v>
      </c>
      <c r="C16184">
        <v>20</v>
      </c>
      <c r="D16184">
        <v>24613</v>
      </c>
      <c r="E16184">
        <v>74</v>
      </c>
      <c r="F16184">
        <v>3097</v>
      </c>
      <c r="G16184">
        <v>57</v>
      </c>
      <c r="H16184">
        <v>10999</v>
      </c>
      <c r="I16184" s="119" t="s">
        <v>4726</v>
      </c>
      <c r="J16184" s="119" t="s">
        <v>139</v>
      </c>
      <c r="K16184" s="1">
        <v>46255.758941458334</v>
      </c>
      <c r="L16184">
        <v>1</v>
      </c>
      <c r="M16184">
        <v>2</v>
      </c>
      <c r="N16184">
        <v>1</v>
      </c>
      <c r="O16184">
        <v>1</v>
      </c>
      <c r="P16184" s="119" t="s">
        <v>20254</v>
      </c>
    </row>
    <row r="16185" spans="1:16" x14ac:dyDescent="0.25">
      <c r="A16185">
        <v>32680</v>
      </c>
      <c r="B16185" s="119" t="s">
        <v>9802</v>
      </c>
      <c r="C16185">
        <v>14</v>
      </c>
      <c r="D16185">
        <v>24610</v>
      </c>
      <c r="E16185">
        <v>1067</v>
      </c>
      <c r="F16185">
        <v>53</v>
      </c>
      <c r="G16185">
        <v>115</v>
      </c>
      <c r="H16185">
        <v>250</v>
      </c>
      <c r="I16185" s="119" t="s">
        <v>4726</v>
      </c>
      <c r="J16185" s="119" t="s">
        <v>139</v>
      </c>
      <c r="K16185" s="1">
        <v>46255.758941458334</v>
      </c>
      <c r="L16185">
        <v>4</v>
      </c>
      <c r="M16185">
        <v>2</v>
      </c>
      <c r="N16185">
        <v>1</v>
      </c>
      <c r="O16185">
        <v>0</v>
      </c>
      <c r="P16185" s="119" t="s">
        <v>20254</v>
      </c>
    </row>
    <row r="16186" spans="1:16" x14ac:dyDescent="0.25">
      <c r="A16186">
        <v>32681</v>
      </c>
      <c r="B16186" s="119" t="s">
        <v>9803</v>
      </c>
      <c r="C16186">
        <v>20</v>
      </c>
      <c r="D16186">
        <v>24613</v>
      </c>
      <c r="E16186">
        <v>416</v>
      </c>
      <c r="F16186">
        <v>62</v>
      </c>
      <c r="G16186">
        <v>95</v>
      </c>
      <c r="H16186">
        <v>1545</v>
      </c>
      <c r="I16186" s="119" t="s">
        <v>4726</v>
      </c>
      <c r="J16186" s="119" t="s">
        <v>139</v>
      </c>
      <c r="K16186" s="1">
        <v>46255.758941458334</v>
      </c>
      <c r="L16186">
        <v>2</v>
      </c>
      <c r="M16186">
        <v>0</v>
      </c>
      <c r="N16186">
        <v>1</v>
      </c>
      <c r="O16186">
        <v>0</v>
      </c>
      <c r="P16186" s="119" t="s">
        <v>20254</v>
      </c>
    </row>
    <row r="16187" spans="1:16" x14ac:dyDescent="0.25">
      <c r="A16187">
        <v>32682</v>
      </c>
      <c r="B16187" s="119" t="s">
        <v>9804</v>
      </c>
      <c r="C16187">
        <v>14</v>
      </c>
      <c r="D16187">
        <v>24610</v>
      </c>
      <c r="E16187">
        <v>339</v>
      </c>
      <c r="F16187">
        <v>68</v>
      </c>
      <c r="G16187">
        <v>103</v>
      </c>
      <c r="H16187">
        <v>1092</v>
      </c>
      <c r="I16187" s="119" t="s">
        <v>4726</v>
      </c>
      <c r="J16187" s="119" t="s">
        <v>139</v>
      </c>
      <c r="K16187" s="1">
        <v>46255.758941458334</v>
      </c>
      <c r="L16187">
        <v>7</v>
      </c>
      <c r="M16187">
        <v>6</v>
      </c>
      <c r="N16187">
        <v>1</v>
      </c>
      <c r="O16187">
        <v>0</v>
      </c>
      <c r="P16187" s="119" t="s">
        <v>20254</v>
      </c>
    </row>
    <row r="16188" spans="1:16" x14ac:dyDescent="0.25">
      <c r="A16188">
        <v>32683</v>
      </c>
      <c r="B16188" s="119" t="s">
        <v>9805</v>
      </c>
      <c r="C16188">
        <v>20</v>
      </c>
      <c r="D16188">
        <v>24613</v>
      </c>
      <c r="E16188">
        <v>488</v>
      </c>
      <c r="F16188">
        <v>504</v>
      </c>
      <c r="G16188">
        <v>56</v>
      </c>
      <c r="H16188">
        <v>8596</v>
      </c>
      <c r="I16188" s="119" t="s">
        <v>4726</v>
      </c>
      <c r="J16188" s="119" t="s">
        <v>139</v>
      </c>
      <c r="K16188" s="1">
        <v>46255.758941458334</v>
      </c>
      <c r="L16188">
        <v>2</v>
      </c>
      <c r="M16188">
        <v>7</v>
      </c>
      <c r="N16188">
        <v>1</v>
      </c>
      <c r="O16188">
        <v>1</v>
      </c>
      <c r="P16188" s="119" t="s">
        <v>20254</v>
      </c>
    </row>
    <row r="16189" spans="1:16" x14ac:dyDescent="0.25">
      <c r="A16189">
        <v>32684</v>
      </c>
      <c r="B16189" s="119" t="s">
        <v>9806</v>
      </c>
      <c r="C16189">
        <v>14</v>
      </c>
      <c r="D16189">
        <v>24610</v>
      </c>
      <c r="E16189">
        <v>1328</v>
      </c>
      <c r="F16189">
        <v>70</v>
      </c>
      <c r="G16189">
        <v>132</v>
      </c>
      <c r="H16189">
        <v>279</v>
      </c>
      <c r="I16189" s="119" t="s">
        <v>4726</v>
      </c>
      <c r="J16189" s="119" t="s">
        <v>139</v>
      </c>
      <c r="K16189" s="1">
        <v>46255.758941458334</v>
      </c>
      <c r="L16189">
        <v>2</v>
      </c>
      <c r="M16189">
        <v>3</v>
      </c>
      <c r="N16189">
        <v>0</v>
      </c>
      <c r="O16189">
        <v>0</v>
      </c>
      <c r="P16189" s="119" t="s">
        <v>20254</v>
      </c>
    </row>
    <row r="16190" spans="1:16" x14ac:dyDescent="0.25">
      <c r="A16190">
        <v>32685</v>
      </c>
      <c r="B16190" s="119" t="s">
        <v>9807</v>
      </c>
      <c r="C16190">
        <v>20</v>
      </c>
      <c r="D16190">
        <v>24613</v>
      </c>
      <c r="E16190">
        <v>208</v>
      </c>
      <c r="F16190">
        <v>129</v>
      </c>
      <c r="G16190">
        <v>126</v>
      </c>
      <c r="H16190">
        <v>900</v>
      </c>
      <c r="I16190" s="119" t="s">
        <v>4726</v>
      </c>
      <c r="J16190" s="119" t="s">
        <v>139</v>
      </c>
      <c r="K16190" s="1">
        <v>46255.758941458334</v>
      </c>
      <c r="L16190">
        <v>0</v>
      </c>
      <c r="M16190">
        <v>2</v>
      </c>
      <c r="N16190">
        <v>0</v>
      </c>
      <c r="O16190">
        <v>0</v>
      </c>
      <c r="P16190" s="119" t="s">
        <v>20254</v>
      </c>
    </row>
    <row r="16191" spans="1:16" x14ac:dyDescent="0.25">
      <c r="A16191">
        <v>32686</v>
      </c>
      <c r="B16191" s="119" t="s">
        <v>9808</v>
      </c>
      <c r="C16191">
        <v>14</v>
      </c>
      <c r="D16191">
        <v>24610</v>
      </c>
      <c r="E16191">
        <v>101</v>
      </c>
      <c r="F16191">
        <v>60</v>
      </c>
      <c r="G16191">
        <v>478</v>
      </c>
      <c r="H16191">
        <v>68</v>
      </c>
      <c r="I16191" s="119" t="s">
        <v>4726</v>
      </c>
      <c r="J16191" s="119" t="s">
        <v>139</v>
      </c>
      <c r="K16191" s="1">
        <v>46255.758941458334</v>
      </c>
      <c r="L16191">
        <v>0</v>
      </c>
      <c r="M16191">
        <v>4</v>
      </c>
      <c r="N16191">
        <v>0</v>
      </c>
      <c r="O16191">
        <v>0</v>
      </c>
      <c r="P16191" s="119" t="s">
        <v>20254</v>
      </c>
    </row>
    <row r="16192" spans="1:16" x14ac:dyDescent="0.25">
      <c r="A16192">
        <v>32687</v>
      </c>
      <c r="B16192" s="119" t="s">
        <v>9809</v>
      </c>
      <c r="C16192">
        <v>20</v>
      </c>
      <c r="D16192">
        <v>24613</v>
      </c>
      <c r="E16192">
        <v>128</v>
      </c>
      <c r="F16192">
        <v>3950</v>
      </c>
      <c r="G16192">
        <v>81</v>
      </c>
      <c r="H16192">
        <v>10571</v>
      </c>
      <c r="I16192" s="119" t="s">
        <v>4726</v>
      </c>
      <c r="J16192" s="119" t="s">
        <v>139</v>
      </c>
      <c r="K16192" s="1">
        <v>46255.758941458334</v>
      </c>
      <c r="L16192">
        <v>0</v>
      </c>
      <c r="M16192">
        <v>2</v>
      </c>
      <c r="N16192">
        <v>0</v>
      </c>
      <c r="O16192">
        <v>1</v>
      </c>
      <c r="P16192" s="119" t="s">
        <v>20254</v>
      </c>
    </row>
    <row r="16193" spans="1:16" x14ac:dyDescent="0.25">
      <c r="A16193">
        <v>32688</v>
      </c>
      <c r="B16193" s="119" t="s">
        <v>9810</v>
      </c>
      <c r="C16193">
        <v>14</v>
      </c>
      <c r="D16193">
        <v>24610</v>
      </c>
      <c r="E16193">
        <v>229</v>
      </c>
      <c r="F16193">
        <v>53</v>
      </c>
      <c r="G16193">
        <v>455</v>
      </c>
      <c r="H16193">
        <v>1268</v>
      </c>
      <c r="I16193" s="119" t="s">
        <v>4726</v>
      </c>
      <c r="J16193" s="119" t="s">
        <v>139</v>
      </c>
      <c r="K16193" s="1">
        <v>46255.758941458334</v>
      </c>
      <c r="L16193">
        <v>10</v>
      </c>
      <c r="M16193">
        <v>5</v>
      </c>
      <c r="N16193">
        <v>3</v>
      </c>
      <c r="O16193">
        <v>0</v>
      </c>
      <c r="P16193" s="119" t="s">
        <v>20254</v>
      </c>
    </row>
    <row r="16194" spans="1:16" x14ac:dyDescent="0.25">
      <c r="A16194">
        <v>32689</v>
      </c>
      <c r="B16194" s="119" t="s">
        <v>9811</v>
      </c>
      <c r="C16194">
        <v>20</v>
      </c>
      <c r="D16194">
        <v>24613</v>
      </c>
      <c r="E16194">
        <v>169</v>
      </c>
      <c r="F16194">
        <v>2209</v>
      </c>
      <c r="G16194">
        <v>69</v>
      </c>
      <c r="H16194">
        <v>11499</v>
      </c>
      <c r="I16194" s="119" t="s">
        <v>4726</v>
      </c>
      <c r="J16194" s="119" t="s">
        <v>139</v>
      </c>
      <c r="K16194" s="1">
        <v>46255.758941458334</v>
      </c>
      <c r="L16194">
        <v>5</v>
      </c>
      <c r="M16194">
        <v>4</v>
      </c>
      <c r="N16194">
        <v>0</v>
      </c>
      <c r="O16194">
        <v>1</v>
      </c>
      <c r="P16194" s="119" t="s">
        <v>20254</v>
      </c>
    </row>
    <row r="16195" spans="1:16" x14ac:dyDescent="0.25">
      <c r="A16195">
        <v>32690</v>
      </c>
      <c r="B16195" s="119" t="s">
        <v>9812</v>
      </c>
      <c r="C16195">
        <v>14</v>
      </c>
      <c r="D16195">
        <v>24610</v>
      </c>
      <c r="E16195">
        <v>247</v>
      </c>
      <c r="F16195">
        <v>60</v>
      </c>
      <c r="G16195">
        <v>212</v>
      </c>
      <c r="H16195">
        <v>149</v>
      </c>
      <c r="I16195" s="119" t="s">
        <v>4726</v>
      </c>
      <c r="J16195" s="119" t="s">
        <v>139</v>
      </c>
      <c r="K16195" s="1">
        <v>46255.758941458334</v>
      </c>
      <c r="L16195">
        <v>0</v>
      </c>
      <c r="M16195">
        <v>0</v>
      </c>
      <c r="N16195">
        <v>0</v>
      </c>
      <c r="O16195">
        <v>0</v>
      </c>
      <c r="P16195" s="119" t="s">
        <v>20254</v>
      </c>
    </row>
    <row r="16196" spans="1:16" x14ac:dyDescent="0.25">
      <c r="A16196">
        <v>32691</v>
      </c>
      <c r="B16196" s="119" t="s">
        <v>9813</v>
      </c>
      <c r="C16196">
        <v>20</v>
      </c>
      <c r="D16196">
        <v>24613</v>
      </c>
      <c r="E16196">
        <v>159</v>
      </c>
      <c r="F16196">
        <v>207</v>
      </c>
      <c r="G16196">
        <v>39</v>
      </c>
      <c r="H16196">
        <v>7573</v>
      </c>
      <c r="I16196" s="119" t="s">
        <v>4726</v>
      </c>
      <c r="J16196" s="119" t="s">
        <v>139</v>
      </c>
      <c r="K16196" s="1">
        <v>46255.758941458334</v>
      </c>
      <c r="L16196">
        <v>0</v>
      </c>
      <c r="M16196">
        <v>5</v>
      </c>
      <c r="N16196">
        <v>0</v>
      </c>
      <c r="O16196">
        <v>0</v>
      </c>
      <c r="P16196" s="119" t="s">
        <v>20254</v>
      </c>
    </row>
    <row r="16197" spans="1:16" x14ac:dyDescent="0.25">
      <c r="A16197">
        <v>32692</v>
      </c>
      <c r="B16197" s="119" t="s">
        <v>9814</v>
      </c>
      <c r="C16197">
        <v>14</v>
      </c>
      <c r="D16197">
        <v>24610</v>
      </c>
      <c r="E16197">
        <v>506</v>
      </c>
      <c r="F16197">
        <v>66</v>
      </c>
      <c r="G16197">
        <v>147</v>
      </c>
      <c r="H16197">
        <v>636</v>
      </c>
      <c r="I16197" s="119" t="s">
        <v>4726</v>
      </c>
      <c r="J16197" s="119" t="s">
        <v>139</v>
      </c>
      <c r="K16197" s="1">
        <v>46255.758941458334</v>
      </c>
      <c r="L16197">
        <v>0</v>
      </c>
      <c r="M16197">
        <v>4</v>
      </c>
      <c r="N16197">
        <v>0</v>
      </c>
      <c r="O16197">
        <v>0</v>
      </c>
      <c r="P16197" s="119" t="s">
        <v>20254</v>
      </c>
    </row>
    <row r="16198" spans="1:16" x14ac:dyDescent="0.25">
      <c r="A16198">
        <v>32693</v>
      </c>
      <c r="B16198" s="119" t="s">
        <v>9815</v>
      </c>
      <c r="C16198">
        <v>20</v>
      </c>
      <c r="D16198">
        <v>24613</v>
      </c>
      <c r="E16198">
        <v>476</v>
      </c>
      <c r="F16198">
        <v>665</v>
      </c>
      <c r="G16198">
        <v>90</v>
      </c>
      <c r="H16198">
        <v>1758</v>
      </c>
      <c r="I16198" s="119" t="s">
        <v>4726</v>
      </c>
      <c r="J16198" s="119" t="s">
        <v>139</v>
      </c>
      <c r="K16198" s="1">
        <v>46255.758941458334</v>
      </c>
      <c r="L16198">
        <v>2</v>
      </c>
      <c r="M16198">
        <v>4</v>
      </c>
      <c r="N16198">
        <v>2</v>
      </c>
      <c r="O16198">
        <v>3</v>
      </c>
      <c r="P16198" s="119" t="s">
        <v>20254</v>
      </c>
    </row>
    <row r="16199" spans="1:16" x14ac:dyDescent="0.25">
      <c r="A16199">
        <v>32694</v>
      </c>
      <c r="B16199" s="119" t="s">
        <v>9816</v>
      </c>
      <c r="C16199">
        <v>14</v>
      </c>
      <c r="D16199">
        <v>24610</v>
      </c>
      <c r="E16199">
        <v>100</v>
      </c>
      <c r="F16199">
        <v>45</v>
      </c>
      <c r="G16199">
        <v>238</v>
      </c>
      <c r="H16199">
        <v>138</v>
      </c>
      <c r="I16199" s="119" t="s">
        <v>4726</v>
      </c>
      <c r="J16199" s="119" t="s">
        <v>139</v>
      </c>
      <c r="K16199" s="1">
        <v>46255.758941458334</v>
      </c>
      <c r="L16199">
        <v>0</v>
      </c>
      <c r="M16199">
        <v>1</v>
      </c>
      <c r="N16199">
        <v>0</v>
      </c>
      <c r="O16199">
        <v>0</v>
      </c>
      <c r="P16199" s="119" t="s">
        <v>20254</v>
      </c>
    </row>
    <row r="16200" spans="1:16" x14ac:dyDescent="0.25">
      <c r="A16200">
        <v>32695</v>
      </c>
      <c r="B16200" s="119" t="s">
        <v>9817</v>
      </c>
      <c r="C16200">
        <v>20</v>
      </c>
      <c r="D16200">
        <v>24613</v>
      </c>
      <c r="E16200">
        <v>93</v>
      </c>
      <c r="F16200">
        <v>107</v>
      </c>
      <c r="G16200">
        <v>197</v>
      </c>
      <c r="H16200">
        <v>1784</v>
      </c>
      <c r="I16200" s="119" t="s">
        <v>4726</v>
      </c>
      <c r="J16200" s="119" t="s">
        <v>139</v>
      </c>
      <c r="K16200" s="1">
        <v>46255.758941458334</v>
      </c>
      <c r="L16200">
        <v>1</v>
      </c>
      <c r="M16200">
        <v>2</v>
      </c>
      <c r="N16200">
        <v>0</v>
      </c>
      <c r="O16200">
        <v>1</v>
      </c>
      <c r="P16200" s="119" t="s">
        <v>20254</v>
      </c>
    </row>
    <row r="16201" spans="1:16" x14ac:dyDescent="0.25">
      <c r="A16201">
        <v>32696</v>
      </c>
      <c r="B16201" s="119" t="s">
        <v>9818</v>
      </c>
      <c r="C16201">
        <v>26</v>
      </c>
      <c r="D16201">
        <v>24616</v>
      </c>
      <c r="E16201">
        <v>157</v>
      </c>
      <c r="F16201">
        <v>107</v>
      </c>
      <c r="G16201">
        <v>139</v>
      </c>
      <c r="H16201">
        <v>2579</v>
      </c>
      <c r="I16201" s="119" t="s">
        <v>4726</v>
      </c>
      <c r="J16201" s="119" t="s">
        <v>139</v>
      </c>
      <c r="K16201" s="1">
        <v>46255.758941458334</v>
      </c>
      <c r="L16201">
        <v>1</v>
      </c>
      <c r="M16201">
        <v>2</v>
      </c>
      <c r="N16201">
        <v>0</v>
      </c>
      <c r="O16201">
        <v>0</v>
      </c>
      <c r="P16201" s="119" t="s">
        <v>20254</v>
      </c>
    </row>
    <row r="16202" spans="1:16" x14ac:dyDescent="0.25">
      <c r="A16202">
        <v>32697</v>
      </c>
      <c r="B16202" s="119" t="s">
        <v>9819</v>
      </c>
      <c r="C16202">
        <v>32</v>
      </c>
      <c r="D16202">
        <v>24646</v>
      </c>
      <c r="E16202">
        <v>332</v>
      </c>
      <c r="F16202">
        <v>937</v>
      </c>
      <c r="G16202">
        <v>131</v>
      </c>
      <c r="H16202">
        <v>9999</v>
      </c>
      <c r="I16202" s="119" t="s">
        <v>4726</v>
      </c>
      <c r="J16202" s="119" t="s">
        <v>139</v>
      </c>
      <c r="K16202" s="1">
        <v>46255.758941458334</v>
      </c>
      <c r="L16202">
        <v>2</v>
      </c>
      <c r="M16202">
        <v>1</v>
      </c>
      <c r="N16202">
        <v>1</v>
      </c>
      <c r="O16202">
        <v>0</v>
      </c>
      <c r="P16202" s="119" t="s">
        <v>20254</v>
      </c>
    </row>
    <row r="16203" spans="1:16" x14ac:dyDescent="0.25">
      <c r="A16203">
        <v>32698</v>
      </c>
      <c r="B16203" s="119" t="s">
        <v>9820</v>
      </c>
      <c r="C16203">
        <v>26</v>
      </c>
      <c r="D16203">
        <v>24616</v>
      </c>
      <c r="E16203">
        <v>117</v>
      </c>
      <c r="F16203">
        <v>184</v>
      </c>
      <c r="G16203">
        <v>80</v>
      </c>
      <c r="H16203">
        <v>7036</v>
      </c>
      <c r="I16203" s="119" t="s">
        <v>4726</v>
      </c>
      <c r="J16203" s="119" t="s">
        <v>139</v>
      </c>
      <c r="K16203" s="1">
        <v>46255.758941458334</v>
      </c>
      <c r="L16203">
        <v>2</v>
      </c>
      <c r="M16203">
        <v>5</v>
      </c>
      <c r="N16203">
        <v>0</v>
      </c>
      <c r="O16203">
        <v>0</v>
      </c>
      <c r="P16203" s="119" t="s">
        <v>20254</v>
      </c>
    </row>
    <row r="16204" spans="1:16" x14ac:dyDescent="0.25">
      <c r="A16204">
        <v>32699</v>
      </c>
      <c r="B16204" s="119" t="s">
        <v>9821</v>
      </c>
      <c r="C16204">
        <v>32</v>
      </c>
      <c r="D16204">
        <v>24646</v>
      </c>
      <c r="E16204">
        <v>205</v>
      </c>
      <c r="F16204">
        <v>1442</v>
      </c>
      <c r="G16204">
        <v>29</v>
      </c>
      <c r="H16204">
        <v>11223</v>
      </c>
      <c r="I16204" s="119" t="s">
        <v>4726</v>
      </c>
      <c r="J16204" s="119" t="s">
        <v>139</v>
      </c>
      <c r="K16204" s="1">
        <v>46255.758941458334</v>
      </c>
      <c r="L16204">
        <v>1</v>
      </c>
      <c r="M16204">
        <v>2</v>
      </c>
      <c r="N16204">
        <v>1</v>
      </c>
      <c r="O16204">
        <v>0</v>
      </c>
      <c r="P16204" s="119" t="s">
        <v>20254</v>
      </c>
    </row>
    <row r="16205" spans="1:16" x14ac:dyDescent="0.25">
      <c r="A16205">
        <v>32700</v>
      </c>
      <c r="B16205" s="119" t="s">
        <v>9822</v>
      </c>
      <c r="C16205">
        <v>26</v>
      </c>
      <c r="D16205">
        <v>24616</v>
      </c>
      <c r="E16205">
        <v>3</v>
      </c>
      <c r="F16205">
        <v>67</v>
      </c>
      <c r="G16205">
        <v>198</v>
      </c>
      <c r="H16205">
        <v>349</v>
      </c>
      <c r="I16205" s="119" t="s">
        <v>4726</v>
      </c>
      <c r="J16205" s="119" t="s">
        <v>139</v>
      </c>
      <c r="K16205" s="1">
        <v>46255.758941458334</v>
      </c>
      <c r="L16205">
        <v>238</v>
      </c>
      <c r="M16205">
        <v>0</v>
      </c>
      <c r="N16205">
        <v>0</v>
      </c>
      <c r="O16205">
        <v>0</v>
      </c>
      <c r="P16205" s="119" t="s">
        <v>20254</v>
      </c>
    </row>
    <row r="16206" spans="1:16" x14ac:dyDescent="0.25">
      <c r="A16206">
        <v>32701</v>
      </c>
      <c r="B16206" s="119" t="s">
        <v>9823</v>
      </c>
      <c r="C16206">
        <v>32</v>
      </c>
      <c r="D16206">
        <v>24646</v>
      </c>
      <c r="E16206">
        <v>1355</v>
      </c>
      <c r="F16206">
        <v>201</v>
      </c>
      <c r="G16206">
        <v>290</v>
      </c>
      <c r="H16206">
        <v>884</v>
      </c>
      <c r="I16206" s="119" t="s">
        <v>4726</v>
      </c>
      <c r="J16206" s="119" t="s">
        <v>139</v>
      </c>
      <c r="K16206" s="1">
        <v>46255.758941458334</v>
      </c>
      <c r="L16206">
        <v>2</v>
      </c>
      <c r="M16206">
        <v>0</v>
      </c>
      <c r="N16206">
        <v>1</v>
      </c>
      <c r="O16206">
        <v>0</v>
      </c>
      <c r="P16206" s="119" t="s">
        <v>20254</v>
      </c>
    </row>
    <row r="16207" spans="1:16" x14ac:dyDescent="0.25">
      <c r="A16207">
        <v>32702</v>
      </c>
      <c r="B16207" s="119" t="s">
        <v>9824</v>
      </c>
      <c r="C16207">
        <v>26</v>
      </c>
      <c r="D16207">
        <v>24616</v>
      </c>
      <c r="E16207">
        <v>418</v>
      </c>
      <c r="F16207">
        <v>118</v>
      </c>
      <c r="G16207">
        <v>296</v>
      </c>
      <c r="H16207">
        <v>819</v>
      </c>
      <c r="I16207" s="119" t="s">
        <v>4726</v>
      </c>
      <c r="J16207" s="119" t="s">
        <v>139</v>
      </c>
      <c r="K16207" s="1">
        <v>46255.758941458334</v>
      </c>
      <c r="L16207">
        <v>0</v>
      </c>
      <c r="M16207">
        <v>1</v>
      </c>
      <c r="N16207">
        <v>0</v>
      </c>
      <c r="O16207">
        <v>1</v>
      </c>
      <c r="P16207" s="119" t="s">
        <v>20254</v>
      </c>
    </row>
    <row r="16208" spans="1:16" x14ac:dyDescent="0.25">
      <c r="A16208">
        <v>32703</v>
      </c>
      <c r="B16208" s="119" t="s">
        <v>9825</v>
      </c>
      <c r="C16208">
        <v>32</v>
      </c>
      <c r="D16208">
        <v>24646</v>
      </c>
      <c r="E16208">
        <v>671</v>
      </c>
      <c r="F16208">
        <v>182</v>
      </c>
      <c r="G16208">
        <v>69</v>
      </c>
      <c r="H16208">
        <v>2474</v>
      </c>
      <c r="I16208" s="119" t="s">
        <v>4726</v>
      </c>
      <c r="J16208" s="119" t="s">
        <v>139</v>
      </c>
      <c r="K16208" s="1">
        <v>46255.758941458334</v>
      </c>
      <c r="L16208">
        <v>1</v>
      </c>
      <c r="M16208">
        <v>3</v>
      </c>
      <c r="N16208">
        <v>0</v>
      </c>
      <c r="O16208">
        <v>0</v>
      </c>
      <c r="P16208" s="119" t="s">
        <v>20254</v>
      </c>
    </row>
    <row r="16209" spans="1:16" x14ac:dyDescent="0.25">
      <c r="A16209">
        <v>32704</v>
      </c>
      <c r="B16209" s="119" t="s">
        <v>9826</v>
      </c>
      <c r="C16209">
        <v>26</v>
      </c>
      <c r="D16209">
        <v>24616</v>
      </c>
      <c r="E16209">
        <v>240</v>
      </c>
      <c r="F16209">
        <v>105</v>
      </c>
      <c r="G16209">
        <v>221</v>
      </c>
      <c r="H16209">
        <v>967</v>
      </c>
      <c r="I16209" s="119" t="s">
        <v>4726</v>
      </c>
      <c r="J16209" s="119" t="s">
        <v>139</v>
      </c>
      <c r="K16209" s="1">
        <v>46255.758941458334</v>
      </c>
      <c r="L16209">
        <v>5</v>
      </c>
      <c r="M16209">
        <v>7</v>
      </c>
      <c r="N16209">
        <v>2</v>
      </c>
      <c r="O16209">
        <v>1</v>
      </c>
      <c r="P16209" s="119" t="s">
        <v>20254</v>
      </c>
    </row>
    <row r="16210" spans="1:16" x14ac:dyDescent="0.25">
      <c r="A16210">
        <v>32705</v>
      </c>
      <c r="B16210" s="119" t="s">
        <v>9827</v>
      </c>
      <c r="C16210">
        <v>32</v>
      </c>
      <c r="D16210">
        <v>24646</v>
      </c>
      <c r="E16210">
        <v>360</v>
      </c>
      <c r="F16210">
        <v>119</v>
      </c>
      <c r="G16210">
        <v>44</v>
      </c>
      <c r="H16210">
        <v>3904</v>
      </c>
      <c r="I16210" s="119" t="s">
        <v>4726</v>
      </c>
      <c r="J16210" s="119" t="s">
        <v>139</v>
      </c>
      <c r="K16210" s="1">
        <v>46255.758941458334</v>
      </c>
      <c r="L16210">
        <v>5</v>
      </c>
      <c r="M16210">
        <v>1</v>
      </c>
      <c r="N16210">
        <v>1</v>
      </c>
      <c r="O16210">
        <v>0</v>
      </c>
      <c r="P16210" s="119" t="s">
        <v>20254</v>
      </c>
    </row>
    <row r="16211" spans="1:16" x14ac:dyDescent="0.25">
      <c r="A16211">
        <v>32706</v>
      </c>
      <c r="B16211" s="119" t="s">
        <v>9828</v>
      </c>
      <c r="C16211">
        <v>26</v>
      </c>
      <c r="D16211">
        <v>24616</v>
      </c>
      <c r="E16211">
        <v>94</v>
      </c>
      <c r="F16211">
        <v>127</v>
      </c>
      <c r="G16211">
        <v>31</v>
      </c>
      <c r="H16211">
        <v>10036</v>
      </c>
      <c r="I16211" s="119" t="s">
        <v>4726</v>
      </c>
      <c r="J16211" s="119" t="s">
        <v>139</v>
      </c>
      <c r="K16211" s="1">
        <v>46255.758941458334</v>
      </c>
      <c r="L16211">
        <v>4</v>
      </c>
      <c r="M16211">
        <v>3</v>
      </c>
      <c r="N16211">
        <v>1</v>
      </c>
      <c r="O16211">
        <v>0</v>
      </c>
      <c r="P16211" s="119" t="s">
        <v>20254</v>
      </c>
    </row>
    <row r="16212" spans="1:16" x14ac:dyDescent="0.25">
      <c r="A16212">
        <v>32707</v>
      </c>
      <c r="B16212" s="119" t="s">
        <v>9829</v>
      </c>
      <c r="C16212">
        <v>32</v>
      </c>
      <c r="D16212">
        <v>24646</v>
      </c>
      <c r="E16212">
        <v>248</v>
      </c>
      <c r="F16212">
        <v>201</v>
      </c>
      <c r="G16212">
        <v>32</v>
      </c>
      <c r="H16212">
        <v>9987</v>
      </c>
      <c r="I16212" s="119" t="s">
        <v>4726</v>
      </c>
      <c r="J16212" s="119" t="s">
        <v>139</v>
      </c>
      <c r="K16212" s="1">
        <v>46255.758941458334</v>
      </c>
      <c r="L16212">
        <v>2</v>
      </c>
      <c r="M16212">
        <v>2</v>
      </c>
      <c r="N16212">
        <v>1</v>
      </c>
      <c r="O16212">
        <v>1</v>
      </c>
      <c r="P16212" s="119" t="s">
        <v>20254</v>
      </c>
    </row>
    <row r="16213" spans="1:16" x14ac:dyDescent="0.25">
      <c r="A16213">
        <v>32708</v>
      </c>
      <c r="B16213" s="119" t="s">
        <v>9830</v>
      </c>
      <c r="C16213">
        <v>26</v>
      </c>
      <c r="D16213">
        <v>24616</v>
      </c>
      <c r="E16213">
        <v>233</v>
      </c>
      <c r="F16213">
        <v>106</v>
      </c>
      <c r="G16213">
        <v>212</v>
      </c>
      <c r="H16213">
        <v>668</v>
      </c>
      <c r="I16213" s="119" t="s">
        <v>4726</v>
      </c>
      <c r="J16213" s="119" t="s">
        <v>139</v>
      </c>
      <c r="K16213" s="1">
        <v>46255.758941458334</v>
      </c>
      <c r="L16213">
        <v>2</v>
      </c>
      <c r="M16213">
        <v>4</v>
      </c>
      <c r="N16213">
        <v>0</v>
      </c>
      <c r="O16213">
        <v>0</v>
      </c>
      <c r="P16213" s="119" t="s">
        <v>20254</v>
      </c>
    </row>
    <row r="16214" spans="1:16" x14ac:dyDescent="0.25">
      <c r="A16214">
        <v>32709</v>
      </c>
      <c r="B16214" s="119" t="s">
        <v>9831</v>
      </c>
      <c r="C16214">
        <v>32</v>
      </c>
      <c r="D16214">
        <v>24646</v>
      </c>
      <c r="E16214">
        <v>416</v>
      </c>
      <c r="F16214">
        <v>131</v>
      </c>
      <c r="G16214">
        <v>83</v>
      </c>
      <c r="H16214">
        <v>2091</v>
      </c>
      <c r="I16214" s="119" t="s">
        <v>4726</v>
      </c>
      <c r="J16214" s="119" t="s">
        <v>139</v>
      </c>
      <c r="K16214" s="1">
        <v>46255.758941458334</v>
      </c>
      <c r="L16214">
        <v>1</v>
      </c>
      <c r="M16214">
        <v>3</v>
      </c>
      <c r="N16214">
        <v>0</v>
      </c>
      <c r="O16214">
        <v>0</v>
      </c>
      <c r="P16214" s="119" t="s">
        <v>20254</v>
      </c>
    </row>
    <row r="16215" spans="1:16" x14ac:dyDescent="0.25">
      <c r="A16215">
        <v>32710</v>
      </c>
      <c r="B16215" s="119" t="s">
        <v>9832</v>
      </c>
      <c r="C16215">
        <v>26</v>
      </c>
      <c r="D16215">
        <v>24616</v>
      </c>
      <c r="E16215">
        <v>39</v>
      </c>
      <c r="F16215">
        <v>70</v>
      </c>
      <c r="G16215">
        <v>233</v>
      </c>
      <c r="H16215">
        <v>1494</v>
      </c>
      <c r="I16215" s="119" t="s">
        <v>4726</v>
      </c>
      <c r="J16215" s="119" t="s">
        <v>139</v>
      </c>
      <c r="K16215" s="1">
        <v>46255.758941458334</v>
      </c>
      <c r="L16215">
        <v>4</v>
      </c>
      <c r="M16215">
        <v>1</v>
      </c>
      <c r="N16215">
        <v>1</v>
      </c>
      <c r="O16215">
        <v>1</v>
      </c>
      <c r="P16215" s="119" t="s">
        <v>20254</v>
      </c>
    </row>
    <row r="16216" spans="1:16" x14ac:dyDescent="0.25">
      <c r="A16216">
        <v>32711</v>
      </c>
      <c r="B16216" s="119" t="s">
        <v>9833</v>
      </c>
      <c r="C16216">
        <v>32</v>
      </c>
      <c r="D16216">
        <v>24646</v>
      </c>
      <c r="E16216">
        <v>257</v>
      </c>
      <c r="F16216">
        <v>87</v>
      </c>
      <c r="G16216">
        <v>72</v>
      </c>
      <c r="H16216">
        <v>3027</v>
      </c>
      <c r="I16216" s="119" t="s">
        <v>4726</v>
      </c>
      <c r="J16216" s="119" t="s">
        <v>139</v>
      </c>
      <c r="K16216" s="1">
        <v>46255.758941458334</v>
      </c>
      <c r="L16216">
        <v>0</v>
      </c>
      <c r="M16216">
        <v>0</v>
      </c>
      <c r="N16216">
        <v>0</v>
      </c>
      <c r="O16216">
        <v>0</v>
      </c>
      <c r="P16216" s="119" t="s">
        <v>20254</v>
      </c>
    </row>
    <row r="16217" spans="1:16" x14ac:dyDescent="0.25">
      <c r="A16217">
        <v>32712</v>
      </c>
      <c r="B16217" s="119" t="s">
        <v>9834</v>
      </c>
      <c r="C16217">
        <v>26</v>
      </c>
      <c r="D16217">
        <v>24616</v>
      </c>
      <c r="E16217">
        <v>422</v>
      </c>
      <c r="F16217">
        <v>91</v>
      </c>
      <c r="G16217">
        <v>193</v>
      </c>
      <c r="H16217">
        <v>5059</v>
      </c>
      <c r="I16217" s="119" t="s">
        <v>4726</v>
      </c>
      <c r="J16217" s="119" t="s">
        <v>139</v>
      </c>
      <c r="K16217" s="1">
        <v>46255.758941458334</v>
      </c>
      <c r="L16217">
        <v>2</v>
      </c>
      <c r="M16217">
        <v>4</v>
      </c>
      <c r="N16217">
        <v>0</v>
      </c>
      <c r="O16217">
        <v>1</v>
      </c>
      <c r="P16217" s="119" t="s">
        <v>20254</v>
      </c>
    </row>
    <row r="16218" spans="1:16" x14ac:dyDescent="0.25">
      <c r="A16218">
        <v>32713</v>
      </c>
      <c r="B16218" s="119" t="s">
        <v>9835</v>
      </c>
      <c r="C16218">
        <v>32</v>
      </c>
      <c r="D16218">
        <v>24646</v>
      </c>
      <c r="E16218">
        <v>92</v>
      </c>
      <c r="F16218">
        <v>2324</v>
      </c>
      <c r="G16218">
        <v>67</v>
      </c>
      <c r="H16218">
        <v>10503</v>
      </c>
      <c r="I16218" s="119" t="s">
        <v>4726</v>
      </c>
      <c r="J16218" s="119" t="s">
        <v>139</v>
      </c>
      <c r="K16218" s="1">
        <v>46255.758941458334</v>
      </c>
      <c r="L16218">
        <v>5</v>
      </c>
      <c r="M16218">
        <v>4</v>
      </c>
      <c r="N16218">
        <v>0</v>
      </c>
      <c r="O16218">
        <v>4</v>
      </c>
      <c r="P16218" s="119" t="s">
        <v>20254</v>
      </c>
    </row>
    <row r="16219" spans="1:16" x14ac:dyDescent="0.25">
      <c r="A16219">
        <v>32714</v>
      </c>
      <c r="B16219" s="119" t="s">
        <v>9836</v>
      </c>
      <c r="C16219">
        <v>26</v>
      </c>
      <c r="D16219">
        <v>24616</v>
      </c>
      <c r="E16219">
        <v>41</v>
      </c>
      <c r="F16219">
        <v>103</v>
      </c>
      <c r="G16219">
        <v>88</v>
      </c>
      <c r="H16219">
        <v>751</v>
      </c>
      <c r="I16219" s="119" t="s">
        <v>4726</v>
      </c>
      <c r="J16219" s="119" t="s">
        <v>139</v>
      </c>
      <c r="K16219" s="1">
        <v>46255.758941458334</v>
      </c>
      <c r="L16219">
        <v>2</v>
      </c>
      <c r="M16219">
        <v>0</v>
      </c>
      <c r="N16219">
        <v>0</v>
      </c>
      <c r="O16219">
        <v>0</v>
      </c>
      <c r="P16219" s="119" t="s">
        <v>20254</v>
      </c>
    </row>
    <row r="16220" spans="1:16" x14ac:dyDescent="0.25">
      <c r="A16220">
        <v>32715</v>
      </c>
      <c r="B16220" s="119" t="s">
        <v>9837</v>
      </c>
      <c r="C16220">
        <v>32</v>
      </c>
      <c r="D16220">
        <v>24646</v>
      </c>
      <c r="E16220">
        <v>168</v>
      </c>
      <c r="F16220">
        <v>114</v>
      </c>
      <c r="G16220">
        <v>123</v>
      </c>
      <c r="H16220">
        <v>1099</v>
      </c>
      <c r="I16220" s="119" t="s">
        <v>4726</v>
      </c>
      <c r="J16220" s="119" t="s">
        <v>139</v>
      </c>
      <c r="K16220" s="1">
        <v>46255.758941458334</v>
      </c>
      <c r="L16220">
        <v>0</v>
      </c>
      <c r="M16220">
        <v>0</v>
      </c>
      <c r="N16220">
        <v>0</v>
      </c>
      <c r="O16220">
        <v>0</v>
      </c>
      <c r="P16220" s="119" t="s">
        <v>20254</v>
      </c>
    </row>
    <row r="16221" spans="1:16" x14ac:dyDescent="0.25">
      <c r="A16221">
        <v>32716</v>
      </c>
      <c r="B16221" s="119" t="s">
        <v>9838</v>
      </c>
      <c r="C16221">
        <v>26</v>
      </c>
      <c r="D16221">
        <v>24616</v>
      </c>
      <c r="E16221">
        <v>109</v>
      </c>
      <c r="F16221">
        <v>103</v>
      </c>
      <c r="G16221">
        <v>104</v>
      </c>
      <c r="H16221">
        <v>996</v>
      </c>
      <c r="I16221" s="119" t="s">
        <v>4726</v>
      </c>
      <c r="J16221" s="119" t="s">
        <v>139</v>
      </c>
      <c r="K16221" s="1">
        <v>46255.758941458334</v>
      </c>
      <c r="L16221">
        <v>1</v>
      </c>
      <c r="M16221">
        <v>4</v>
      </c>
      <c r="N16221">
        <v>0</v>
      </c>
      <c r="O16221">
        <v>0</v>
      </c>
      <c r="P16221" s="119" t="s">
        <v>20254</v>
      </c>
    </row>
    <row r="16222" spans="1:16" x14ac:dyDescent="0.25">
      <c r="A16222">
        <v>32717</v>
      </c>
      <c r="B16222" s="119" t="s">
        <v>9839</v>
      </c>
      <c r="C16222">
        <v>32</v>
      </c>
      <c r="D16222">
        <v>24646</v>
      </c>
      <c r="E16222">
        <v>143</v>
      </c>
      <c r="F16222">
        <v>541</v>
      </c>
      <c r="G16222">
        <v>37</v>
      </c>
      <c r="H16222">
        <v>9995</v>
      </c>
      <c r="I16222" s="119" t="s">
        <v>4726</v>
      </c>
      <c r="J16222" s="119" t="s">
        <v>139</v>
      </c>
      <c r="K16222" s="1">
        <v>46255.758941458334</v>
      </c>
      <c r="L16222">
        <v>0</v>
      </c>
      <c r="M16222">
        <v>2</v>
      </c>
      <c r="N16222">
        <v>0</v>
      </c>
      <c r="O16222">
        <v>1</v>
      </c>
      <c r="P16222" s="119" t="s">
        <v>20254</v>
      </c>
    </row>
    <row r="16223" spans="1:16" x14ac:dyDescent="0.25">
      <c r="A16223">
        <v>32718</v>
      </c>
      <c r="B16223" s="119" t="s">
        <v>9840</v>
      </c>
      <c r="C16223">
        <v>26</v>
      </c>
      <c r="D16223">
        <v>24616</v>
      </c>
      <c r="E16223">
        <v>0</v>
      </c>
      <c r="F16223">
        <v>0</v>
      </c>
      <c r="G16223">
        <v>334</v>
      </c>
      <c r="H16223">
        <v>150</v>
      </c>
      <c r="I16223" s="119" t="s">
        <v>4726</v>
      </c>
      <c r="J16223" s="119" t="s">
        <v>139</v>
      </c>
      <c r="K16223" s="1">
        <v>46255.758941458334</v>
      </c>
      <c r="L16223">
        <v>241</v>
      </c>
      <c r="M16223">
        <v>0</v>
      </c>
      <c r="N16223">
        <v>0</v>
      </c>
      <c r="O16223">
        <v>0</v>
      </c>
      <c r="P16223" s="119" t="s">
        <v>20254</v>
      </c>
    </row>
    <row r="16224" spans="1:16" x14ac:dyDescent="0.25">
      <c r="A16224">
        <v>32719</v>
      </c>
      <c r="B16224" s="119" t="s">
        <v>9841</v>
      </c>
      <c r="C16224">
        <v>32</v>
      </c>
      <c r="D16224">
        <v>24646</v>
      </c>
      <c r="E16224">
        <v>67</v>
      </c>
      <c r="F16224">
        <v>77</v>
      </c>
      <c r="G16224">
        <v>81</v>
      </c>
      <c r="H16224">
        <v>500</v>
      </c>
      <c r="I16224" s="119" t="s">
        <v>4726</v>
      </c>
      <c r="J16224" s="119" t="s">
        <v>139</v>
      </c>
      <c r="K16224" s="1">
        <v>46255.758941458334</v>
      </c>
      <c r="L16224">
        <v>2</v>
      </c>
      <c r="M16224">
        <v>9</v>
      </c>
      <c r="N16224">
        <v>1</v>
      </c>
      <c r="O16224">
        <v>9</v>
      </c>
      <c r="P16224" s="119" t="s">
        <v>20254</v>
      </c>
    </row>
    <row r="16225" spans="1:16" x14ac:dyDescent="0.25">
      <c r="A16225">
        <v>32720</v>
      </c>
      <c r="B16225" s="119" t="s">
        <v>9842</v>
      </c>
      <c r="C16225">
        <v>26</v>
      </c>
      <c r="D16225">
        <v>24616</v>
      </c>
      <c r="E16225">
        <v>0</v>
      </c>
      <c r="F16225">
        <v>0</v>
      </c>
      <c r="G16225">
        <v>301</v>
      </c>
      <c r="H16225">
        <v>1553</v>
      </c>
      <c r="I16225" s="119" t="s">
        <v>4726</v>
      </c>
      <c r="J16225" s="119" t="s">
        <v>139</v>
      </c>
      <c r="K16225" s="1">
        <v>46255.758941458334</v>
      </c>
      <c r="L16225">
        <v>0</v>
      </c>
      <c r="M16225">
        <v>1</v>
      </c>
      <c r="N16225">
        <v>0</v>
      </c>
      <c r="O16225">
        <v>1</v>
      </c>
      <c r="P16225" s="119" t="s">
        <v>20254</v>
      </c>
    </row>
    <row r="16226" spans="1:16" x14ac:dyDescent="0.25">
      <c r="A16226">
        <v>32721</v>
      </c>
      <c r="B16226" s="119" t="s">
        <v>9843</v>
      </c>
      <c r="C16226">
        <v>32</v>
      </c>
      <c r="D16226">
        <v>24646</v>
      </c>
      <c r="E16226">
        <v>339</v>
      </c>
      <c r="F16226">
        <v>160</v>
      </c>
      <c r="G16226">
        <v>103</v>
      </c>
      <c r="H16226">
        <v>3558</v>
      </c>
      <c r="I16226" s="119" t="s">
        <v>4726</v>
      </c>
      <c r="J16226" s="119" t="s">
        <v>139</v>
      </c>
      <c r="K16226" s="1">
        <v>46255.758941458334</v>
      </c>
      <c r="L16226">
        <v>2</v>
      </c>
      <c r="M16226">
        <v>1</v>
      </c>
      <c r="N16226">
        <v>0</v>
      </c>
      <c r="O16226">
        <v>1</v>
      </c>
      <c r="P16226" s="119" t="s">
        <v>20254</v>
      </c>
    </row>
    <row r="16227" spans="1:16" x14ac:dyDescent="0.25">
      <c r="A16227">
        <v>32722</v>
      </c>
      <c r="B16227" s="119" t="s">
        <v>9844</v>
      </c>
      <c r="C16227">
        <v>26</v>
      </c>
      <c r="D16227">
        <v>24616</v>
      </c>
      <c r="E16227">
        <v>28</v>
      </c>
      <c r="F16227">
        <v>99</v>
      </c>
      <c r="G16227">
        <v>127</v>
      </c>
      <c r="H16227">
        <v>411</v>
      </c>
      <c r="I16227" s="119" t="s">
        <v>4726</v>
      </c>
      <c r="J16227" s="119" t="s">
        <v>139</v>
      </c>
      <c r="K16227" s="1">
        <v>46255.758941458334</v>
      </c>
      <c r="L16227">
        <v>1</v>
      </c>
      <c r="M16227">
        <v>1</v>
      </c>
      <c r="N16227">
        <v>0</v>
      </c>
      <c r="O16227">
        <v>0</v>
      </c>
      <c r="P16227" s="119" t="s">
        <v>20254</v>
      </c>
    </row>
    <row r="16228" spans="1:16" x14ac:dyDescent="0.25">
      <c r="A16228">
        <v>32723</v>
      </c>
      <c r="B16228" s="119" t="s">
        <v>9845</v>
      </c>
      <c r="C16228">
        <v>32</v>
      </c>
      <c r="D16228">
        <v>24646</v>
      </c>
      <c r="E16228">
        <v>348</v>
      </c>
      <c r="F16228">
        <v>221</v>
      </c>
      <c r="G16228">
        <v>75</v>
      </c>
      <c r="H16228">
        <v>354</v>
      </c>
      <c r="I16228" s="119" t="s">
        <v>4726</v>
      </c>
      <c r="J16228" s="119" t="s">
        <v>139</v>
      </c>
      <c r="K16228" s="1">
        <v>46255.758941458334</v>
      </c>
      <c r="L16228">
        <v>0</v>
      </c>
      <c r="M16228">
        <v>0</v>
      </c>
      <c r="N16228">
        <v>0</v>
      </c>
      <c r="O16228">
        <v>0</v>
      </c>
      <c r="P16228" s="119" t="s">
        <v>20254</v>
      </c>
    </row>
    <row r="16229" spans="1:16" x14ac:dyDescent="0.25">
      <c r="A16229">
        <v>32724</v>
      </c>
      <c r="B16229" s="119" t="s">
        <v>9846</v>
      </c>
      <c r="C16229">
        <v>26</v>
      </c>
      <c r="D16229">
        <v>24616</v>
      </c>
      <c r="E16229">
        <v>9</v>
      </c>
      <c r="F16229">
        <v>99</v>
      </c>
      <c r="G16229">
        <v>99</v>
      </c>
      <c r="H16229">
        <v>3740</v>
      </c>
      <c r="I16229" s="119" t="s">
        <v>4726</v>
      </c>
      <c r="J16229" s="119" t="s">
        <v>139</v>
      </c>
      <c r="K16229" s="1">
        <v>46255.758941458334</v>
      </c>
      <c r="L16229">
        <v>1</v>
      </c>
      <c r="M16229">
        <v>1</v>
      </c>
      <c r="N16229">
        <v>0</v>
      </c>
      <c r="O16229">
        <v>1</v>
      </c>
      <c r="P16229" s="119" t="s">
        <v>20254</v>
      </c>
    </row>
    <row r="16230" spans="1:16" x14ac:dyDescent="0.25">
      <c r="A16230">
        <v>32725</v>
      </c>
      <c r="B16230" s="119" t="s">
        <v>9847</v>
      </c>
      <c r="C16230">
        <v>32</v>
      </c>
      <c r="D16230">
        <v>24646</v>
      </c>
      <c r="E16230">
        <v>91</v>
      </c>
      <c r="F16230">
        <v>1337</v>
      </c>
      <c r="G16230">
        <v>64</v>
      </c>
      <c r="H16230">
        <v>10185</v>
      </c>
      <c r="I16230" s="119" t="s">
        <v>4726</v>
      </c>
      <c r="J16230" s="119" t="s">
        <v>139</v>
      </c>
      <c r="K16230" s="1">
        <v>46255.758941458334</v>
      </c>
      <c r="L16230">
        <v>1</v>
      </c>
      <c r="M16230">
        <v>1</v>
      </c>
      <c r="N16230">
        <v>0</v>
      </c>
      <c r="O16230">
        <v>0</v>
      </c>
      <c r="P16230" s="119" t="s">
        <v>20254</v>
      </c>
    </row>
    <row r="16231" spans="1:16" x14ac:dyDescent="0.25">
      <c r="A16231">
        <v>32726</v>
      </c>
      <c r="B16231" s="119" t="s">
        <v>9848</v>
      </c>
      <c r="C16231">
        <v>26</v>
      </c>
      <c r="D16231">
        <v>24616</v>
      </c>
      <c r="E16231">
        <v>319</v>
      </c>
      <c r="F16231">
        <v>104</v>
      </c>
      <c r="G16231">
        <v>200</v>
      </c>
      <c r="H16231">
        <v>1498</v>
      </c>
      <c r="I16231" s="119" t="s">
        <v>4726</v>
      </c>
      <c r="J16231" s="119" t="s">
        <v>139</v>
      </c>
      <c r="K16231" s="1">
        <v>46255.758941458334</v>
      </c>
      <c r="L16231">
        <v>5</v>
      </c>
      <c r="M16231">
        <v>1</v>
      </c>
      <c r="N16231">
        <v>3</v>
      </c>
      <c r="O16231">
        <v>0</v>
      </c>
      <c r="P16231" s="119" t="s">
        <v>20254</v>
      </c>
    </row>
    <row r="16232" spans="1:16" x14ac:dyDescent="0.25">
      <c r="A16232">
        <v>32727</v>
      </c>
      <c r="B16232" s="119" t="s">
        <v>9849</v>
      </c>
      <c r="C16232">
        <v>32</v>
      </c>
      <c r="D16232">
        <v>24646</v>
      </c>
      <c r="E16232">
        <v>316</v>
      </c>
      <c r="F16232">
        <v>823</v>
      </c>
      <c r="G16232">
        <v>53</v>
      </c>
      <c r="H16232">
        <v>17866</v>
      </c>
      <c r="I16232" s="119" t="s">
        <v>4726</v>
      </c>
      <c r="J16232" s="119" t="s">
        <v>139</v>
      </c>
      <c r="K16232" s="1">
        <v>46255.758941458334</v>
      </c>
      <c r="L16232">
        <v>5</v>
      </c>
      <c r="M16232">
        <v>1</v>
      </c>
      <c r="N16232">
        <v>0</v>
      </c>
      <c r="O16232">
        <v>1</v>
      </c>
      <c r="P16232" s="119" t="s">
        <v>20254</v>
      </c>
    </row>
    <row r="16233" spans="1:16" x14ac:dyDescent="0.25">
      <c r="A16233">
        <v>32728</v>
      </c>
      <c r="B16233" s="119" t="s">
        <v>9850</v>
      </c>
      <c r="C16233">
        <v>26</v>
      </c>
      <c r="D16233">
        <v>24616</v>
      </c>
      <c r="E16233">
        <v>80</v>
      </c>
      <c r="F16233">
        <v>69</v>
      </c>
      <c r="G16233">
        <v>136</v>
      </c>
      <c r="H16233">
        <v>1417</v>
      </c>
      <c r="I16233" s="119" t="s">
        <v>4726</v>
      </c>
      <c r="J16233" s="119" t="s">
        <v>139</v>
      </c>
      <c r="K16233" s="1">
        <v>46255.758941458334</v>
      </c>
      <c r="L16233">
        <v>4</v>
      </c>
      <c r="M16233">
        <v>0</v>
      </c>
      <c r="N16233">
        <v>1</v>
      </c>
      <c r="O16233">
        <v>0</v>
      </c>
      <c r="P16233" s="119" t="s">
        <v>20254</v>
      </c>
    </row>
    <row r="16234" spans="1:16" x14ac:dyDescent="0.25">
      <c r="A16234">
        <v>32729</v>
      </c>
      <c r="B16234" s="119" t="s">
        <v>9851</v>
      </c>
      <c r="C16234">
        <v>32</v>
      </c>
      <c r="D16234">
        <v>24646</v>
      </c>
      <c r="E16234">
        <v>1202</v>
      </c>
      <c r="F16234">
        <v>95</v>
      </c>
      <c r="G16234">
        <v>112</v>
      </c>
      <c r="H16234">
        <v>2391</v>
      </c>
      <c r="I16234" s="119" t="s">
        <v>4726</v>
      </c>
      <c r="J16234" s="119" t="s">
        <v>139</v>
      </c>
      <c r="K16234" s="1">
        <v>46255.758941458334</v>
      </c>
      <c r="L16234">
        <v>0</v>
      </c>
      <c r="M16234">
        <v>1</v>
      </c>
      <c r="N16234">
        <v>0</v>
      </c>
      <c r="O16234">
        <v>0</v>
      </c>
      <c r="P16234" s="119" t="s">
        <v>20254</v>
      </c>
    </row>
    <row r="16235" spans="1:16" x14ac:dyDescent="0.25">
      <c r="A16235">
        <v>32730</v>
      </c>
      <c r="B16235" s="119" t="s">
        <v>9852</v>
      </c>
      <c r="C16235">
        <v>26</v>
      </c>
      <c r="D16235">
        <v>24616</v>
      </c>
      <c r="E16235">
        <v>0</v>
      </c>
      <c r="F16235">
        <v>0</v>
      </c>
      <c r="G16235">
        <v>125</v>
      </c>
      <c r="H16235">
        <v>368</v>
      </c>
      <c r="I16235" s="119" t="s">
        <v>4726</v>
      </c>
      <c r="J16235" s="119" t="s">
        <v>139</v>
      </c>
      <c r="K16235" s="1">
        <v>46255.758941458334</v>
      </c>
      <c r="L16235">
        <v>0</v>
      </c>
      <c r="M16235">
        <v>1</v>
      </c>
      <c r="N16235">
        <v>0</v>
      </c>
      <c r="O16235">
        <v>0</v>
      </c>
      <c r="P16235" s="119" t="s">
        <v>20254</v>
      </c>
    </row>
    <row r="16236" spans="1:16" x14ac:dyDescent="0.25">
      <c r="A16236">
        <v>32731</v>
      </c>
      <c r="B16236" s="119" t="s">
        <v>9853</v>
      </c>
      <c r="C16236">
        <v>32</v>
      </c>
      <c r="D16236">
        <v>24646</v>
      </c>
      <c r="E16236">
        <v>29</v>
      </c>
      <c r="F16236">
        <v>190</v>
      </c>
      <c r="G16236">
        <v>122</v>
      </c>
      <c r="H16236">
        <v>1900</v>
      </c>
      <c r="I16236" s="119" t="s">
        <v>4726</v>
      </c>
      <c r="J16236" s="119" t="s">
        <v>139</v>
      </c>
      <c r="K16236" s="1">
        <v>46255.758941458334</v>
      </c>
      <c r="L16236">
        <v>1</v>
      </c>
      <c r="M16236">
        <v>1</v>
      </c>
      <c r="N16236">
        <v>1</v>
      </c>
      <c r="O16236">
        <v>1</v>
      </c>
      <c r="P16236" s="119" t="s">
        <v>20254</v>
      </c>
    </row>
    <row r="16237" spans="1:16" x14ac:dyDescent="0.25">
      <c r="A16237">
        <v>32732</v>
      </c>
      <c r="B16237" s="119" t="s">
        <v>9854</v>
      </c>
      <c r="C16237">
        <v>26</v>
      </c>
      <c r="D16237">
        <v>24616</v>
      </c>
      <c r="E16237">
        <v>207</v>
      </c>
      <c r="F16237">
        <v>72</v>
      </c>
      <c r="G16237">
        <v>86</v>
      </c>
      <c r="H16237">
        <v>654</v>
      </c>
      <c r="I16237" s="119" t="s">
        <v>4726</v>
      </c>
      <c r="J16237" s="119" t="s">
        <v>139</v>
      </c>
      <c r="K16237" s="1">
        <v>46255.758941458334</v>
      </c>
      <c r="L16237">
        <v>1</v>
      </c>
      <c r="M16237">
        <v>0</v>
      </c>
      <c r="N16237">
        <v>0</v>
      </c>
      <c r="O16237">
        <v>0</v>
      </c>
      <c r="P16237" s="119" t="s">
        <v>20254</v>
      </c>
    </row>
    <row r="16238" spans="1:16" x14ac:dyDescent="0.25">
      <c r="A16238">
        <v>32733</v>
      </c>
      <c r="B16238" s="119" t="s">
        <v>9855</v>
      </c>
      <c r="C16238">
        <v>32</v>
      </c>
      <c r="D16238">
        <v>24646</v>
      </c>
      <c r="E16238">
        <v>22</v>
      </c>
      <c r="F16238">
        <v>95</v>
      </c>
      <c r="G16238">
        <v>85</v>
      </c>
      <c r="H16238">
        <v>1700</v>
      </c>
      <c r="I16238" s="119" t="s">
        <v>4726</v>
      </c>
      <c r="J16238" s="119" t="s">
        <v>139</v>
      </c>
      <c r="K16238" s="1">
        <v>46255.758941458334</v>
      </c>
      <c r="L16238">
        <v>1</v>
      </c>
      <c r="M16238">
        <v>0</v>
      </c>
      <c r="N16238">
        <v>0</v>
      </c>
      <c r="O16238">
        <v>0</v>
      </c>
      <c r="P16238" s="119" t="s">
        <v>20254</v>
      </c>
    </row>
    <row r="16239" spans="1:16" x14ac:dyDescent="0.25">
      <c r="A16239">
        <v>32734</v>
      </c>
      <c r="B16239" s="119" t="s">
        <v>9856</v>
      </c>
      <c r="C16239">
        <v>38</v>
      </c>
      <c r="D16239">
        <v>24660</v>
      </c>
      <c r="E16239">
        <v>109</v>
      </c>
      <c r="F16239">
        <v>90</v>
      </c>
      <c r="G16239">
        <v>162</v>
      </c>
      <c r="H16239">
        <v>1154</v>
      </c>
      <c r="I16239" s="119" t="s">
        <v>4726</v>
      </c>
      <c r="J16239" s="119" t="s">
        <v>139</v>
      </c>
      <c r="K16239" s="1">
        <v>46255.758941458334</v>
      </c>
      <c r="L16239">
        <v>0</v>
      </c>
      <c r="M16239">
        <v>1</v>
      </c>
      <c r="N16239">
        <v>0</v>
      </c>
      <c r="O16239">
        <v>0</v>
      </c>
      <c r="P16239" s="119" t="s">
        <v>20254</v>
      </c>
    </row>
    <row r="16240" spans="1:16" x14ac:dyDescent="0.25">
      <c r="A16240">
        <v>32735</v>
      </c>
      <c r="B16240" s="119" t="s">
        <v>9857</v>
      </c>
      <c r="C16240">
        <v>44</v>
      </c>
      <c r="D16240">
        <v>24622</v>
      </c>
      <c r="E16240">
        <v>287</v>
      </c>
      <c r="F16240">
        <v>958</v>
      </c>
      <c r="G16240">
        <v>85</v>
      </c>
      <c r="H16240">
        <v>7520</v>
      </c>
      <c r="I16240" s="119" t="s">
        <v>4726</v>
      </c>
      <c r="J16240" s="119" t="s">
        <v>139</v>
      </c>
      <c r="K16240" s="1">
        <v>46255.758941458334</v>
      </c>
      <c r="L16240">
        <v>0</v>
      </c>
      <c r="M16240">
        <v>0</v>
      </c>
      <c r="N16240">
        <v>0</v>
      </c>
      <c r="O16240">
        <v>0</v>
      </c>
      <c r="P16240" s="119" t="s">
        <v>20254</v>
      </c>
    </row>
    <row r="16241" spans="1:16" x14ac:dyDescent="0.25">
      <c r="A16241">
        <v>32736</v>
      </c>
      <c r="B16241" s="119" t="s">
        <v>9858</v>
      </c>
      <c r="C16241">
        <v>50</v>
      </c>
      <c r="D16241">
        <v>24634</v>
      </c>
      <c r="E16241">
        <v>345</v>
      </c>
      <c r="F16241">
        <v>213</v>
      </c>
      <c r="G16241">
        <v>83</v>
      </c>
      <c r="H16241">
        <v>6850</v>
      </c>
      <c r="I16241" s="119" t="s">
        <v>4726</v>
      </c>
      <c r="J16241" s="119" t="s">
        <v>139</v>
      </c>
      <c r="K16241" s="1">
        <v>46255.758941458334</v>
      </c>
      <c r="L16241">
        <v>1</v>
      </c>
      <c r="M16241">
        <v>2</v>
      </c>
      <c r="N16241">
        <v>0</v>
      </c>
      <c r="O16241">
        <v>0</v>
      </c>
      <c r="P16241" s="119" t="s">
        <v>20254</v>
      </c>
    </row>
    <row r="16242" spans="1:16" x14ac:dyDescent="0.25">
      <c r="A16242">
        <v>32737</v>
      </c>
      <c r="B16242" s="119" t="s">
        <v>9859</v>
      </c>
      <c r="C16242">
        <v>56</v>
      </c>
      <c r="D16242">
        <v>24595</v>
      </c>
      <c r="E16242">
        <v>371</v>
      </c>
      <c r="F16242">
        <v>192</v>
      </c>
      <c r="G16242">
        <v>20</v>
      </c>
      <c r="H16242">
        <v>13400</v>
      </c>
      <c r="I16242" s="119" t="s">
        <v>4726</v>
      </c>
      <c r="J16242" s="119" t="s">
        <v>139</v>
      </c>
      <c r="K16242" s="1">
        <v>46255.758941458334</v>
      </c>
      <c r="L16242">
        <v>0</v>
      </c>
      <c r="M16242">
        <v>0</v>
      </c>
      <c r="N16242">
        <v>0</v>
      </c>
      <c r="O16242">
        <v>0</v>
      </c>
      <c r="P16242" s="119" t="s">
        <v>20254</v>
      </c>
    </row>
    <row r="16243" spans="1:16" x14ac:dyDescent="0.25">
      <c r="A16243">
        <v>32738</v>
      </c>
      <c r="B16243" s="119" t="s">
        <v>9860</v>
      </c>
      <c r="C16243">
        <v>38</v>
      </c>
      <c r="D16243">
        <v>24660</v>
      </c>
      <c r="E16243">
        <v>17</v>
      </c>
      <c r="F16243">
        <v>91</v>
      </c>
      <c r="G16243">
        <v>150</v>
      </c>
      <c r="H16243">
        <v>2981</v>
      </c>
      <c r="I16243" s="119" t="s">
        <v>4726</v>
      </c>
      <c r="J16243" s="119" t="s">
        <v>139</v>
      </c>
      <c r="K16243" s="1">
        <v>46255.758941458334</v>
      </c>
      <c r="L16243">
        <v>98</v>
      </c>
      <c r="M16243">
        <v>1</v>
      </c>
      <c r="N16243">
        <v>0</v>
      </c>
      <c r="O16243">
        <v>1</v>
      </c>
      <c r="P16243" s="119" t="s">
        <v>20254</v>
      </c>
    </row>
    <row r="16244" spans="1:16" x14ac:dyDescent="0.25">
      <c r="A16244">
        <v>32739</v>
      </c>
      <c r="B16244" s="119" t="s">
        <v>9861</v>
      </c>
      <c r="C16244">
        <v>44</v>
      </c>
      <c r="D16244">
        <v>24622</v>
      </c>
      <c r="E16244">
        <v>445</v>
      </c>
      <c r="F16244">
        <v>774</v>
      </c>
      <c r="G16244">
        <v>66</v>
      </c>
      <c r="H16244">
        <v>10290</v>
      </c>
      <c r="I16244" s="119" t="s">
        <v>4726</v>
      </c>
      <c r="J16244" s="119" t="s">
        <v>139</v>
      </c>
      <c r="K16244" s="1">
        <v>46255.758941458334</v>
      </c>
      <c r="L16244">
        <v>0</v>
      </c>
      <c r="M16244">
        <v>1</v>
      </c>
      <c r="N16244">
        <v>0</v>
      </c>
      <c r="O16244">
        <v>0</v>
      </c>
      <c r="P16244" s="119" t="s">
        <v>20254</v>
      </c>
    </row>
    <row r="16245" spans="1:16" x14ac:dyDescent="0.25">
      <c r="A16245">
        <v>32740</v>
      </c>
      <c r="B16245" s="119" t="s">
        <v>9862</v>
      </c>
      <c r="C16245">
        <v>50</v>
      </c>
      <c r="D16245">
        <v>24634</v>
      </c>
      <c r="E16245">
        <v>303</v>
      </c>
      <c r="F16245">
        <v>611</v>
      </c>
      <c r="G16245">
        <v>54</v>
      </c>
      <c r="H16245">
        <v>7008</v>
      </c>
      <c r="I16245" s="119" t="s">
        <v>4726</v>
      </c>
      <c r="J16245" s="119" t="s">
        <v>139</v>
      </c>
      <c r="K16245" s="1">
        <v>46255.758941458334</v>
      </c>
      <c r="L16245">
        <v>1</v>
      </c>
      <c r="M16245">
        <v>6</v>
      </c>
      <c r="N16245">
        <v>1</v>
      </c>
      <c r="O16245">
        <v>0</v>
      </c>
      <c r="P16245" s="119" t="s">
        <v>20254</v>
      </c>
    </row>
    <row r="16246" spans="1:16" x14ac:dyDescent="0.25">
      <c r="A16246">
        <v>32741</v>
      </c>
      <c r="B16246" s="119" t="s">
        <v>9863</v>
      </c>
      <c r="C16246">
        <v>56</v>
      </c>
      <c r="D16246">
        <v>24595</v>
      </c>
      <c r="E16246">
        <v>695</v>
      </c>
      <c r="F16246">
        <v>178</v>
      </c>
      <c r="G16246">
        <v>209</v>
      </c>
      <c r="H16246">
        <v>1758</v>
      </c>
      <c r="I16246" s="119" t="s">
        <v>4726</v>
      </c>
      <c r="J16246" s="119" t="s">
        <v>139</v>
      </c>
      <c r="K16246" s="1">
        <v>46255.758941458334</v>
      </c>
      <c r="L16246">
        <v>0</v>
      </c>
      <c r="M16246">
        <v>6</v>
      </c>
      <c r="N16246">
        <v>0</v>
      </c>
      <c r="O16246">
        <v>2</v>
      </c>
      <c r="P16246" s="119" t="s">
        <v>20254</v>
      </c>
    </row>
    <row r="16247" spans="1:16" x14ac:dyDescent="0.25">
      <c r="A16247">
        <v>32742</v>
      </c>
      <c r="B16247" s="119" t="s">
        <v>9864</v>
      </c>
      <c r="C16247">
        <v>38</v>
      </c>
      <c r="D16247">
        <v>24660</v>
      </c>
      <c r="E16247">
        <v>202</v>
      </c>
      <c r="F16247">
        <v>88</v>
      </c>
      <c r="G16247">
        <v>127</v>
      </c>
      <c r="H16247">
        <v>366</v>
      </c>
      <c r="I16247" s="119" t="s">
        <v>4726</v>
      </c>
      <c r="J16247" s="119" t="s">
        <v>139</v>
      </c>
      <c r="K16247" s="1">
        <v>46255.758941458334</v>
      </c>
      <c r="L16247">
        <v>0</v>
      </c>
      <c r="M16247">
        <v>0</v>
      </c>
      <c r="N16247">
        <v>0</v>
      </c>
      <c r="O16247">
        <v>0</v>
      </c>
      <c r="P16247" s="119" t="s">
        <v>20254</v>
      </c>
    </row>
    <row r="16248" spans="1:16" x14ac:dyDescent="0.25">
      <c r="A16248">
        <v>32743</v>
      </c>
      <c r="B16248" s="119" t="s">
        <v>9865</v>
      </c>
      <c r="C16248">
        <v>44</v>
      </c>
      <c r="D16248">
        <v>24622</v>
      </c>
      <c r="E16248">
        <v>168</v>
      </c>
      <c r="F16248">
        <v>118</v>
      </c>
      <c r="G16248">
        <v>36</v>
      </c>
      <c r="H16248">
        <v>3368</v>
      </c>
      <c r="I16248" s="119" t="s">
        <v>4726</v>
      </c>
      <c r="J16248" s="119" t="s">
        <v>139</v>
      </c>
      <c r="K16248" s="1">
        <v>46255.758941458334</v>
      </c>
      <c r="L16248">
        <v>0</v>
      </c>
      <c r="M16248">
        <v>2</v>
      </c>
      <c r="N16248">
        <v>0</v>
      </c>
      <c r="O16248">
        <v>0</v>
      </c>
      <c r="P16248" s="119" t="s">
        <v>20254</v>
      </c>
    </row>
    <row r="16249" spans="1:16" x14ac:dyDescent="0.25">
      <c r="A16249">
        <v>32744</v>
      </c>
      <c r="B16249" s="119" t="s">
        <v>9866</v>
      </c>
      <c r="C16249">
        <v>50</v>
      </c>
      <c r="D16249">
        <v>24634</v>
      </c>
      <c r="E16249">
        <v>946</v>
      </c>
      <c r="F16249">
        <v>164</v>
      </c>
      <c r="G16249">
        <v>66</v>
      </c>
      <c r="H16249">
        <v>2022</v>
      </c>
      <c r="I16249" s="119" t="s">
        <v>4726</v>
      </c>
      <c r="J16249" s="119" t="s">
        <v>139</v>
      </c>
      <c r="K16249" s="1">
        <v>46255.758941458334</v>
      </c>
      <c r="L16249">
        <v>1</v>
      </c>
      <c r="M16249">
        <v>2</v>
      </c>
      <c r="N16249">
        <v>0</v>
      </c>
      <c r="O16249">
        <v>1</v>
      </c>
      <c r="P16249" s="119" t="s">
        <v>20254</v>
      </c>
    </row>
    <row r="16250" spans="1:16" x14ac:dyDescent="0.25">
      <c r="A16250">
        <v>32745</v>
      </c>
      <c r="B16250" s="119" t="s">
        <v>9867</v>
      </c>
      <c r="C16250">
        <v>56</v>
      </c>
      <c r="D16250">
        <v>24595</v>
      </c>
      <c r="E16250">
        <v>8</v>
      </c>
      <c r="F16250">
        <v>122</v>
      </c>
      <c r="G16250">
        <v>59</v>
      </c>
      <c r="H16250">
        <v>471</v>
      </c>
      <c r="I16250" s="119" t="s">
        <v>4726</v>
      </c>
      <c r="J16250" s="119" t="s">
        <v>139</v>
      </c>
      <c r="K16250" s="1">
        <v>46255.758941458334</v>
      </c>
      <c r="L16250">
        <v>0</v>
      </c>
      <c r="M16250">
        <v>0</v>
      </c>
      <c r="N16250">
        <v>0</v>
      </c>
      <c r="O16250">
        <v>0</v>
      </c>
      <c r="P16250" s="119" t="s">
        <v>20254</v>
      </c>
    </row>
    <row r="16251" spans="1:16" x14ac:dyDescent="0.25">
      <c r="A16251">
        <v>32746</v>
      </c>
      <c r="B16251" s="119" t="s">
        <v>9868</v>
      </c>
      <c r="C16251">
        <v>38</v>
      </c>
      <c r="D16251">
        <v>24660</v>
      </c>
      <c r="E16251">
        <v>133</v>
      </c>
      <c r="F16251">
        <v>134</v>
      </c>
      <c r="G16251">
        <v>64</v>
      </c>
      <c r="H16251">
        <v>848</v>
      </c>
      <c r="I16251" s="119" t="s">
        <v>4726</v>
      </c>
      <c r="J16251" s="119" t="s">
        <v>139</v>
      </c>
      <c r="K16251" s="1">
        <v>46255.758941458334</v>
      </c>
      <c r="L16251">
        <v>0</v>
      </c>
      <c r="M16251">
        <v>0</v>
      </c>
      <c r="N16251">
        <v>0</v>
      </c>
      <c r="O16251">
        <v>0</v>
      </c>
      <c r="P16251" s="119" t="s">
        <v>20254</v>
      </c>
    </row>
    <row r="16252" spans="1:16" x14ac:dyDescent="0.25">
      <c r="A16252">
        <v>32747</v>
      </c>
      <c r="B16252" s="119" t="s">
        <v>9869</v>
      </c>
      <c r="C16252">
        <v>44</v>
      </c>
      <c r="D16252">
        <v>24622</v>
      </c>
      <c r="E16252">
        <v>414</v>
      </c>
      <c r="F16252">
        <v>266</v>
      </c>
      <c r="G16252">
        <v>72</v>
      </c>
      <c r="H16252">
        <v>997</v>
      </c>
      <c r="I16252" s="119" t="s">
        <v>4726</v>
      </c>
      <c r="J16252" s="119" t="s">
        <v>139</v>
      </c>
      <c r="K16252" s="1">
        <v>46255.758941458334</v>
      </c>
      <c r="L16252">
        <v>0</v>
      </c>
      <c r="M16252">
        <v>3</v>
      </c>
      <c r="N16252">
        <v>0</v>
      </c>
      <c r="O16252">
        <v>1</v>
      </c>
      <c r="P16252" s="119" t="s">
        <v>20254</v>
      </c>
    </row>
    <row r="16253" spans="1:16" x14ac:dyDescent="0.25">
      <c r="A16253">
        <v>32748</v>
      </c>
      <c r="B16253" s="119" t="s">
        <v>9870</v>
      </c>
      <c r="C16253">
        <v>50</v>
      </c>
      <c r="D16253">
        <v>24634</v>
      </c>
      <c r="E16253">
        <v>567</v>
      </c>
      <c r="F16253">
        <v>176</v>
      </c>
      <c r="G16253">
        <v>73</v>
      </c>
      <c r="H16253">
        <v>895</v>
      </c>
      <c r="I16253" s="119" t="s">
        <v>4726</v>
      </c>
      <c r="J16253" s="119" t="s">
        <v>139</v>
      </c>
      <c r="K16253" s="1">
        <v>46255.758941458334</v>
      </c>
      <c r="L16253">
        <v>0</v>
      </c>
      <c r="M16253">
        <v>1</v>
      </c>
      <c r="N16253">
        <v>0</v>
      </c>
      <c r="O16253">
        <v>1</v>
      </c>
      <c r="P16253" s="119" t="s">
        <v>20254</v>
      </c>
    </row>
    <row r="16254" spans="1:16" x14ac:dyDescent="0.25">
      <c r="A16254">
        <v>32749</v>
      </c>
      <c r="B16254" s="119" t="s">
        <v>9871</v>
      </c>
      <c r="C16254">
        <v>56</v>
      </c>
      <c r="D16254">
        <v>24595</v>
      </c>
      <c r="E16254">
        <v>86</v>
      </c>
      <c r="F16254">
        <v>173</v>
      </c>
      <c r="G16254">
        <v>167</v>
      </c>
      <c r="H16254">
        <v>715</v>
      </c>
      <c r="I16254" s="119" t="s">
        <v>4726</v>
      </c>
      <c r="J16254" s="119" t="s">
        <v>139</v>
      </c>
      <c r="K16254" s="1">
        <v>46255.758941458334</v>
      </c>
      <c r="L16254">
        <v>0</v>
      </c>
      <c r="M16254">
        <v>3</v>
      </c>
      <c r="N16254">
        <v>0</v>
      </c>
      <c r="O16254">
        <v>1</v>
      </c>
      <c r="P16254" s="119" t="s">
        <v>20254</v>
      </c>
    </row>
    <row r="16255" spans="1:16" x14ac:dyDescent="0.25">
      <c r="A16255">
        <v>32750</v>
      </c>
      <c r="B16255" s="119" t="s">
        <v>9872</v>
      </c>
      <c r="C16255">
        <v>38</v>
      </c>
      <c r="D16255">
        <v>24660</v>
      </c>
      <c r="E16255">
        <v>53</v>
      </c>
      <c r="F16255">
        <v>131</v>
      </c>
      <c r="G16255">
        <v>150</v>
      </c>
      <c r="H16255">
        <v>224</v>
      </c>
      <c r="I16255" s="119" t="s">
        <v>4726</v>
      </c>
      <c r="J16255" s="119" t="s">
        <v>139</v>
      </c>
      <c r="K16255" s="1">
        <v>46255.758941458334</v>
      </c>
      <c r="L16255">
        <v>1</v>
      </c>
      <c r="M16255">
        <v>0</v>
      </c>
      <c r="N16255">
        <v>0</v>
      </c>
      <c r="O16255">
        <v>0</v>
      </c>
      <c r="P16255" s="119" t="s">
        <v>20254</v>
      </c>
    </row>
    <row r="16256" spans="1:16" x14ac:dyDescent="0.25">
      <c r="A16256">
        <v>32751</v>
      </c>
      <c r="B16256" s="119" t="s">
        <v>9873</v>
      </c>
      <c r="C16256">
        <v>44</v>
      </c>
      <c r="D16256">
        <v>24622</v>
      </c>
      <c r="E16256">
        <v>125</v>
      </c>
      <c r="F16256">
        <v>143</v>
      </c>
      <c r="G16256">
        <v>80</v>
      </c>
      <c r="H16256">
        <v>411</v>
      </c>
      <c r="I16256" s="119" t="s">
        <v>4726</v>
      </c>
      <c r="J16256" s="119" t="s">
        <v>139</v>
      </c>
      <c r="K16256" s="1">
        <v>46255.758941458334</v>
      </c>
      <c r="L16256">
        <v>0</v>
      </c>
      <c r="M16256">
        <v>1</v>
      </c>
      <c r="N16256">
        <v>0</v>
      </c>
      <c r="O16256">
        <v>0</v>
      </c>
      <c r="P16256" s="119" t="s">
        <v>20254</v>
      </c>
    </row>
    <row r="16257" spans="1:16" x14ac:dyDescent="0.25">
      <c r="A16257">
        <v>32752</v>
      </c>
      <c r="B16257" s="119" t="s">
        <v>9874</v>
      </c>
      <c r="C16257">
        <v>50</v>
      </c>
      <c r="D16257">
        <v>24634</v>
      </c>
      <c r="E16257">
        <v>295</v>
      </c>
      <c r="F16257">
        <v>162</v>
      </c>
      <c r="G16257">
        <v>123</v>
      </c>
      <c r="H16257">
        <v>423</v>
      </c>
      <c r="I16257" s="119" t="s">
        <v>4726</v>
      </c>
      <c r="J16257" s="119" t="s">
        <v>139</v>
      </c>
      <c r="K16257" s="1">
        <v>46255.758941458334</v>
      </c>
      <c r="L16257">
        <v>0</v>
      </c>
      <c r="M16257">
        <v>0</v>
      </c>
      <c r="N16257">
        <v>0</v>
      </c>
      <c r="O16257">
        <v>0</v>
      </c>
      <c r="P16257" s="119" t="s">
        <v>20254</v>
      </c>
    </row>
    <row r="16258" spans="1:16" x14ac:dyDescent="0.25">
      <c r="A16258">
        <v>32753</v>
      </c>
      <c r="B16258" s="119" t="s">
        <v>9875</v>
      </c>
      <c r="C16258">
        <v>56</v>
      </c>
      <c r="D16258">
        <v>24595</v>
      </c>
      <c r="E16258">
        <v>148</v>
      </c>
      <c r="F16258">
        <v>176</v>
      </c>
      <c r="G16258">
        <v>54</v>
      </c>
      <c r="H16258">
        <v>380</v>
      </c>
      <c r="I16258" s="119" t="s">
        <v>4726</v>
      </c>
      <c r="J16258" s="119" t="s">
        <v>139</v>
      </c>
      <c r="K16258" s="1">
        <v>46255.758941458334</v>
      </c>
      <c r="L16258">
        <v>1</v>
      </c>
      <c r="M16258">
        <v>1</v>
      </c>
      <c r="N16258">
        <v>0</v>
      </c>
      <c r="O16258">
        <v>0</v>
      </c>
      <c r="P16258" s="119" t="s">
        <v>20254</v>
      </c>
    </row>
    <row r="16259" spans="1:16" x14ac:dyDescent="0.25">
      <c r="A16259">
        <v>32754</v>
      </c>
      <c r="B16259" s="119" t="s">
        <v>9876</v>
      </c>
      <c r="C16259">
        <v>38</v>
      </c>
      <c r="D16259">
        <v>24660</v>
      </c>
      <c r="E16259">
        <v>193</v>
      </c>
      <c r="F16259">
        <v>203</v>
      </c>
      <c r="G16259">
        <v>25</v>
      </c>
      <c r="H16259">
        <v>9988</v>
      </c>
      <c r="I16259" s="119" t="s">
        <v>4726</v>
      </c>
      <c r="J16259" s="119" t="s">
        <v>139</v>
      </c>
      <c r="K16259" s="1">
        <v>46255.758941458334</v>
      </c>
      <c r="L16259">
        <v>3</v>
      </c>
      <c r="M16259">
        <v>2</v>
      </c>
      <c r="N16259">
        <v>0</v>
      </c>
      <c r="O16259">
        <v>0</v>
      </c>
      <c r="P16259" s="119" t="s">
        <v>20254</v>
      </c>
    </row>
    <row r="16260" spans="1:16" x14ac:dyDescent="0.25">
      <c r="A16260">
        <v>32755</v>
      </c>
      <c r="B16260" s="119" t="s">
        <v>9877</v>
      </c>
      <c r="C16260">
        <v>44</v>
      </c>
      <c r="D16260">
        <v>24622</v>
      </c>
      <c r="E16260">
        <v>552</v>
      </c>
      <c r="F16260">
        <v>402</v>
      </c>
      <c r="G16260">
        <v>70</v>
      </c>
      <c r="H16260">
        <v>3066</v>
      </c>
      <c r="I16260" s="119" t="s">
        <v>4726</v>
      </c>
      <c r="J16260" s="119" t="s">
        <v>139</v>
      </c>
      <c r="K16260" s="1">
        <v>46255.758941458334</v>
      </c>
      <c r="L16260">
        <v>0</v>
      </c>
      <c r="M16260">
        <v>3</v>
      </c>
      <c r="N16260">
        <v>0</v>
      </c>
      <c r="O16260">
        <v>1</v>
      </c>
      <c r="P16260" s="119" t="s">
        <v>20254</v>
      </c>
    </row>
    <row r="16261" spans="1:16" x14ac:dyDescent="0.25">
      <c r="A16261">
        <v>32756</v>
      </c>
      <c r="B16261" s="119" t="s">
        <v>9878</v>
      </c>
      <c r="C16261">
        <v>50</v>
      </c>
      <c r="D16261">
        <v>24634</v>
      </c>
      <c r="E16261">
        <v>675</v>
      </c>
      <c r="F16261">
        <v>168</v>
      </c>
      <c r="G16261">
        <v>51</v>
      </c>
      <c r="H16261">
        <v>2067</v>
      </c>
      <c r="I16261" s="119" t="s">
        <v>4726</v>
      </c>
      <c r="J16261" s="119" t="s">
        <v>139</v>
      </c>
      <c r="K16261" s="1">
        <v>46255.758941458334</v>
      </c>
      <c r="L16261">
        <v>0</v>
      </c>
      <c r="M16261">
        <v>0</v>
      </c>
      <c r="N16261">
        <v>0</v>
      </c>
      <c r="O16261">
        <v>0</v>
      </c>
      <c r="P16261" s="119" t="s">
        <v>20254</v>
      </c>
    </row>
    <row r="16262" spans="1:16" x14ac:dyDescent="0.25">
      <c r="A16262">
        <v>32757</v>
      </c>
      <c r="B16262" s="119" t="s">
        <v>9879</v>
      </c>
      <c r="C16262">
        <v>56</v>
      </c>
      <c r="D16262">
        <v>24595</v>
      </c>
      <c r="E16262">
        <v>685</v>
      </c>
      <c r="F16262">
        <v>187</v>
      </c>
      <c r="G16262">
        <v>54</v>
      </c>
      <c r="H16262">
        <v>581</v>
      </c>
      <c r="I16262" s="119" t="s">
        <v>4726</v>
      </c>
      <c r="J16262" s="119" t="s">
        <v>139</v>
      </c>
      <c r="K16262" s="1">
        <v>46255.758941458334</v>
      </c>
      <c r="L16262">
        <v>1</v>
      </c>
      <c r="M16262">
        <v>4</v>
      </c>
      <c r="N16262">
        <v>0</v>
      </c>
      <c r="O16262">
        <v>0</v>
      </c>
      <c r="P16262" s="119" t="s">
        <v>20254</v>
      </c>
    </row>
    <row r="16263" spans="1:16" x14ac:dyDescent="0.25">
      <c r="A16263">
        <v>32758</v>
      </c>
      <c r="B16263" s="119" t="s">
        <v>9880</v>
      </c>
      <c r="C16263">
        <v>38</v>
      </c>
      <c r="D16263">
        <v>24660</v>
      </c>
      <c r="E16263">
        <v>111</v>
      </c>
      <c r="F16263">
        <v>129</v>
      </c>
      <c r="G16263">
        <v>126</v>
      </c>
      <c r="H16263">
        <v>354</v>
      </c>
      <c r="I16263" s="119" t="s">
        <v>4726</v>
      </c>
      <c r="J16263" s="119" t="s">
        <v>139</v>
      </c>
      <c r="K16263" s="1">
        <v>46255.758941458334</v>
      </c>
      <c r="L16263">
        <v>0</v>
      </c>
      <c r="M16263">
        <v>2</v>
      </c>
      <c r="N16263">
        <v>0</v>
      </c>
      <c r="O16263">
        <v>1</v>
      </c>
      <c r="P16263" s="119" t="s">
        <v>20254</v>
      </c>
    </row>
    <row r="16264" spans="1:16" x14ac:dyDescent="0.25">
      <c r="A16264">
        <v>32759</v>
      </c>
      <c r="B16264" s="119" t="s">
        <v>9881</v>
      </c>
      <c r="C16264">
        <v>44</v>
      </c>
      <c r="D16264">
        <v>24622</v>
      </c>
      <c r="E16264">
        <v>179</v>
      </c>
      <c r="F16264">
        <v>262</v>
      </c>
      <c r="G16264">
        <v>37</v>
      </c>
      <c r="H16264">
        <v>2058</v>
      </c>
      <c r="I16264" s="119" t="s">
        <v>4726</v>
      </c>
      <c r="J16264" s="119" t="s">
        <v>139</v>
      </c>
      <c r="K16264" s="1">
        <v>46255.758941458334</v>
      </c>
      <c r="L16264">
        <v>1</v>
      </c>
      <c r="M16264">
        <v>2</v>
      </c>
      <c r="N16264">
        <v>1</v>
      </c>
      <c r="O16264">
        <v>0</v>
      </c>
      <c r="P16264" s="119" t="s">
        <v>20254</v>
      </c>
    </row>
    <row r="16265" spans="1:16" x14ac:dyDescent="0.25">
      <c r="A16265">
        <v>32760</v>
      </c>
      <c r="B16265" s="119" t="s">
        <v>9882</v>
      </c>
      <c r="C16265">
        <v>50</v>
      </c>
      <c r="D16265">
        <v>24634</v>
      </c>
      <c r="E16265">
        <v>323</v>
      </c>
      <c r="F16265">
        <v>165</v>
      </c>
      <c r="G16265">
        <v>98</v>
      </c>
      <c r="H16265">
        <v>1014</v>
      </c>
      <c r="I16265" s="119" t="s">
        <v>4726</v>
      </c>
      <c r="J16265" s="119" t="s">
        <v>139</v>
      </c>
      <c r="K16265" s="1">
        <v>46255.758941458334</v>
      </c>
      <c r="L16265">
        <v>2</v>
      </c>
      <c r="M16265">
        <v>2</v>
      </c>
      <c r="N16265">
        <v>0</v>
      </c>
      <c r="O16265">
        <v>0</v>
      </c>
      <c r="P16265" s="119" t="s">
        <v>20254</v>
      </c>
    </row>
    <row r="16266" spans="1:16" x14ac:dyDescent="0.25">
      <c r="A16266">
        <v>32761</v>
      </c>
      <c r="B16266" s="119" t="s">
        <v>9883</v>
      </c>
      <c r="C16266">
        <v>56</v>
      </c>
      <c r="D16266">
        <v>24595</v>
      </c>
      <c r="E16266">
        <v>41</v>
      </c>
      <c r="F16266">
        <v>173</v>
      </c>
      <c r="G16266">
        <v>98</v>
      </c>
      <c r="H16266">
        <v>475</v>
      </c>
      <c r="I16266" s="119" t="s">
        <v>4726</v>
      </c>
      <c r="J16266" s="119" t="s">
        <v>139</v>
      </c>
      <c r="K16266" s="1">
        <v>46255.758941458334</v>
      </c>
      <c r="L16266">
        <v>2</v>
      </c>
      <c r="M16266">
        <v>1</v>
      </c>
      <c r="N16266">
        <v>0</v>
      </c>
      <c r="O16266">
        <v>1</v>
      </c>
      <c r="P16266" s="119" t="s">
        <v>20254</v>
      </c>
    </row>
    <row r="16267" spans="1:16" x14ac:dyDescent="0.25">
      <c r="A16267">
        <v>32762</v>
      </c>
      <c r="B16267" s="119" t="s">
        <v>9884</v>
      </c>
      <c r="C16267">
        <v>38</v>
      </c>
      <c r="D16267">
        <v>24660</v>
      </c>
      <c r="E16267">
        <v>263</v>
      </c>
      <c r="F16267">
        <v>90</v>
      </c>
      <c r="G16267">
        <v>118</v>
      </c>
      <c r="H16267">
        <v>390</v>
      </c>
      <c r="I16267" s="119" t="s">
        <v>4726</v>
      </c>
      <c r="J16267" s="119" t="s">
        <v>139</v>
      </c>
      <c r="K16267" s="1">
        <v>46255.758941458334</v>
      </c>
      <c r="L16267">
        <v>0</v>
      </c>
      <c r="M16267">
        <v>0</v>
      </c>
      <c r="N16267">
        <v>0</v>
      </c>
      <c r="O16267">
        <v>0</v>
      </c>
      <c r="P16267" s="119" t="s">
        <v>20254</v>
      </c>
    </row>
    <row r="16268" spans="1:16" x14ac:dyDescent="0.25">
      <c r="A16268">
        <v>32763</v>
      </c>
      <c r="B16268" s="119" t="s">
        <v>9885</v>
      </c>
      <c r="C16268">
        <v>44</v>
      </c>
      <c r="D16268">
        <v>24622</v>
      </c>
      <c r="E16268">
        <v>461</v>
      </c>
      <c r="F16268">
        <v>167</v>
      </c>
      <c r="G16268">
        <v>131</v>
      </c>
      <c r="H16268">
        <v>2084</v>
      </c>
      <c r="I16268" s="119" t="s">
        <v>4726</v>
      </c>
      <c r="J16268" s="119" t="s">
        <v>139</v>
      </c>
      <c r="K16268" s="1">
        <v>46255.758941458334</v>
      </c>
      <c r="L16268">
        <v>0</v>
      </c>
      <c r="M16268">
        <v>0</v>
      </c>
      <c r="N16268">
        <v>0</v>
      </c>
      <c r="O16268">
        <v>0</v>
      </c>
      <c r="P16268" s="119" t="s">
        <v>20254</v>
      </c>
    </row>
    <row r="16269" spans="1:16" x14ac:dyDescent="0.25">
      <c r="A16269">
        <v>32764</v>
      </c>
      <c r="B16269" s="119" t="s">
        <v>9886</v>
      </c>
      <c r="C16269">
        <v>50</v>
      </c>
      <c r="D16269">
        <v>24634</v>
      </c>
      <c r="E16269">
        <v>270</v>
      </c>
      <c r="F16269">
        <v>119</v>
      </c>
      <c r="G16269">
        <v>127</v>
      </c>
      <c r="H16269">
        <v>1097</v>
      </c>
      <c r="I16269" s="119" t="s">
        <v>4726</v>
      </c>
      <c r="J16269" s="119" t="s">
        <v>139</v>
      </c>
      <c r="K16269" s="1">
        <v>46255.758941458334</v>
      </c>
      <c r="L16269">
        <v>0</v>
      </c>
      <c r="M16269">
        <v>0</v>
      </c>
      <c r="N16269">
        <v>0</v>
      </c>
      <c r="O16269">
        <v>0</v>
      </c>
      <c r="P16269" s="119" t="s">
        <v>20254</v>
      </c>
    </row>
    <row r="16270" spans="1:16" x14ac:dyDescent="0.25">
      <c r="A16270">
        <v>32765</v>
      </c>
      <c r="B16270" s="119" t="s">
        <v>9887</v>
      </c>
      <c r="C16270">
        <v>56</v>
      </c>
      <c r="D16270">
        <v>24595</v>
      </c>
      <c r="E16270">
        <v>226</v>
      </c>
      <c r="F16270">
        <v>126</v>
      </c>
      <c r="G16270">
        <v>65</v>
      </c>
      <c r="H16270">
        <v>319</v>
      </c>
      <c r="I16270" s="119" t="s">
        <v>4726</v>
      </c>
      <c r="J16270" s="119" t="s">
        <v>139</v>
      </c>
      <c r="K16270" s="1">
        <v>46255.758941458334</v>
      </c>
      <c r="L16270">
        <v>3</v>
      </c>
      <c r="M16270">
        <v>0</v>
      </c>
      <c r="N16270">
        <v>1</v>
      </c>
      <c r="O16270">
        <v>0</v>
      </c>
      <c r="P16270" s="119" t="s">
        <v>20254</v>
      </c>
    </row>
    <row r="16271" spans="1:16" x14ac:dyDescent="0.25">
      <c r="A16271">
        <v>32766</v>
      </c>
      <c r="B16271" s="119" t="s">
        <v>9888</v>
      </c>
      <c r="C16271">
        <v>38</v>
      </c>
      <c r="D16271">
        <v>24660</v>
      </c>
      <c r="E16271">
        <v>6</v>
      </c>
      <c r="F16271">
        <v>87</v>
      </c>
      <c r="G16271">
        <v>91</v>
      </c>
      <c r="H16271">
        <v>3886</v>
      </c>
      <c r="I16271" s="119" t="s">
        <v>4726</v>
      </c>
      <c r="J16271" s="119" t="s">
        <v>139</v>
      </c>
      <c r="K16271" s="1">
        <v>46255.758941458334</v>
      </c>
      <c r="L16271">
        <v>4</v>
      </c>
      <c r="M16271">
        <v>2</v>
      </c>
      <c r="N16271">
        <v>0</v>
      </c>
      <c r="O16271">
        <v>0</v>
      </c>
      <c r="P16271" s="119" t="s">
        <v>20254</v>
      </c>
    </row>
    <row r="16272" spans="1:16" x14ac:dyDescent="0.25">
      <c r="A16272">
        <v>32767</v>
      </c>
      <c r="B16272" s="119" t="s">
        <v>9889</v>
      </c>
      <c r="C16272">
        <v>44</v>
      </c>
      <c r="D16272">
        <v>24622</v>
      </c>
      <c r="E16272">
        <v>449</v>
      </c>
      <c r="F16272">
        <v>623</v>
      </c>
      <c r="G16272">
        <v>34</v>
      </c>
      <c r="H16272">
        <v>9997</v>
      </c>
      <c r="I16272" s="119" t="s">
        <v>4726</v>
      </c>
      <c r="J16272" s="119" t="s">
        <v>139</v>
      </c>
      <c r="K16272" s="1">
        <v>46255.758941458334</v>
      </c>
      <c r="L16272">
        <v>5</v>
      </c>
      <c r="M16272">
        <v>0</v>
      </c>
      <c r="N16272">
        <v>0</v>
      </c>
      <c r="O16272">
        <v>0</v>
      </c>
      <c r="P16272" s="119" t="s">
        <v>20254</v>
      </c>
    </row>
    <row r="16273" spans="1:16" x14ac:dyDescent="0.25">
      <c r="A16273">
        <v>32768</v>
      </c>
      <c r="B16273" s="119" t="s">
        <v>9890</v>
      </c>
      <c r="C16273">
        <v>50</v>
      </c>
      <c r="D16273">
        <v>24634</v>
      </c>
      <c r="E16273">
        <v>124</v>
      </c>
      <c r="F16273">
        <v>172</v>
      </c>
      <c r="G16273">
        <v>88</v>
      </c>
      <c r="H16273">
        <v>6954</v>
      </c>
      <c r="I16273" s="119" t="s">
        <v>4726</v>
      </c>
      <c r="J16273" s="119" t="s">
        <v>139</v>
      </c>
      <c r="K16273" s="1">
        <v>46255.758941458334</v>
      </c>
      <c r="L16273">
        <v>1</v>
      </c>
      <c r="M16273">
        <v>1</v>
      </c>
      <c r="N16273">
        <v>0</v>
      </c>
      <c r="O16273">
        <v>0</v>
      </c>
      <c r="P16273" s="119" t="s">
        <v>20254</v>
      </c>
    </row>
    <row r="16274" spans="1:16" x14ac:dyDescent="0.25">
      <c r="A16274">
        <v>32769</v>
      </c>
      <c r="B16274" s="119" t="s">
        <v>9891</v>
      </c>
      <c r="C16274">
        <v>56</v>
      </c>
      <c r="D16274">
        <v>24595</v>
      </c>
      <c r="E16274">
        <v>109</v>
      </c>
      <c r="F16274">
        <v>118</v>
      </c>
      <c r="G16274">
        <v>211</v>
      </c>
      <c r="H16274">
        <v>1373</v>
      </c>
      <c r="I16274" s="119" t="s">
        <v>4726</v>
      </c>
      <c r="J16274" s="119" t="s">
        <v>139</v>
      </c>
      <c r="K16274" s="1">
        <v>46255.758941458334</v>
      </c>
      <c r="L16274">
        <v>2</v>
      </c>
      <c r="M16274">
        <v>1</v>
      </c>
      <c r="N16274">
        <v>0</v>
      </c>
      <c r="O16274">
        <v>1</v>
      </c>
      <c r="P16274" s="119" t="s">
        <v>20254</v>
      </c>
    </row>
    <row r="16275" spans="1:16" x14ac:dyDescent="0.25">
      <c r="A16275">
        <v>32770</v>
      </c>
      <c r="B16275" s="119" t="s">
        <v>9892</v>
      </c>
      <c r="C16275">
        <v>38</v>
      </c>
      <c r="D16275">
        <v>24660</v>
      </c>
      <c r="E16275">
        <v>46</v>
      </c>
      <c r="F16275">
        <v>128</v>
      </c>
      <c r="G16275">
        <v>129</v>
      </c>
      <c r="H16275">
        <v>209</v>
      </c>
      <c r="I16275" s="119" t="s">
        <v>4726</v>
      </c>
      <c r="J16275" s="119" t="s">
        <v>139</v>
      </c>
      <c r="K16275" s="1">
        <v>46255.758941458334</v>
      </c>
      <c r="L16275">
        <v>1</v>
      </c>
      <c r="M16275">
        <v>1</v>
      </c>
      <c r="N16275">
        <v>0</v>
      </c>
      <c r="O16275">
        <v>1</v>
      </c>
      <c r="P16275" s="119" t="s">
        <v>20254</v>
      </c>
    </row>
    <row r="16276" spans="1:16" x14ac:dyDescent="0.25">
      <c r="A16276">
        <v>32771</v>
      </c>
      <c r="B16276" s="119" t="s">
        <v>9893</v>
      </c>
      <c r="C16276">
        <v>44</v>
      </c>
      <c r="D16276">
        <v>24622</v>
      </c>
      <c r="E16276">
        <v>9</v>
      </c>
      <c r="F16276">
        <v>142</v>
      </c>
      <c r="G16276">
        <v>46</v>
      </c>
      <c r="H16276">
        <v>974</v>
      </c>
      <c r="I16276" s="119" t="s">
        <v>4726</v>
      </c>
      <c r="J16276" s="119" t="s">
        <v>139</v>
      </c>
      <c r="K16276" s="1">
        <v>46255.758941458334</v>
      </c>
      <c r="L16276">
        <v>0</v>
      </c>
      <c r="M16276">
        <v>0</v>
      </c>
      <c r="N16276">
        <v>0</v>
      </c>
      <c r="O16276">
        <v>0</v>
      </c>
      <c r="P16276" s="119" t="s">
        <v>20254</v>
      </c>
    </row>
    <row r="16277" spans="1:16" x14ac:dyDescent="0.25">
      <c r="A16277">
        <v>32772</v>
      </c>
      <c r="B16277" s="119" t="s">
        <v>9894</v>
      </c>
      <c r="C16277">
        <v>50</v>
      </c>
      <c r="D16277">
        <v>24634</v>
      </c>
      <c r="E16277">
        <v>760</v>
      </c>
      <c r="F16277">
        <v>200</v>
      </c>
      <c r="G16277">
        <v>69</v>
      </c>
      <c r="H16277">
        <v>5097</v>
      </c>
      <c r="I16277" s="119" t="s">
        <v>4726</v>
      </c>
      <c r="J16277" s="119" t="s">
        <v>139</v>
      </c>
      <c r="K16277" s="1">
        <v>46255.758941458334</v>
      </c>
      <c r="L16277">
        <v>2</v>
      </c>
      <c r="M16277">
        <v>0</v>
      </c>
      <c r="N16277">
        <v>0</v>
      </c>
      <c r="O16277">
        <v>0</v>
      </c>
      <c r="P16277" s="119" t="s">
        <v>20254</v>
      </c>
    </row>
    <row r="16278" spans="1:16" x14ac:dyDescent="0.25">
      <c r="A16278">
        <v>32773</v>
      </c>
      <c r="B16278" s="119" t="s">
        <v>9895</v>
      </c>
      <c r="C16278">
        <v>56</v>
      </c>
      <c r="D16278">
        <v>24595</v>
      </c>
      <c r="E16278">
        <v>65</v>
      </c>
      <c r="F16278">
        <v>177</v>
      </c>
      <c r="G16278">
        <v>85</v>
      </c>
      <c r="H16278">
        <v>374</v>
      </c>
      <c r="I16278" s="119" t="s">
        <v>4726</v>
      </c>
      <c r="J16278" s="119" t="s">
        <v>139</v>
      </c>
      <c r="K16278" s="1">
        <v>46255.758941458334</v>
      </c>
      <c r="L16278">
        <v>0</v>
      </c>
      <c r="M16278">
        <v>0</v>
      </c>
      <c r="N16278">
        <v>0</v>
      </c>
      <c r="O16278">
        <v>0</v>
      </c>
      <c r="P16278" s="119" t="s">
        <v>20254</v>
      </c>
    </row>
    <row r="16279" spans="1:16" x14ac:dyDescent="0.25">
      <c r="A16279">
        <v>32774</v>
      </c>
      <c r="B16279" s="119" t="s">
        <v>9896</v>
      </c>
      <c r="C16279">
        <v>38</v>
      </c>
      <c r="D16279">
        <v>24660</v>
      </c>
      <c r="E16279">
        <v>306</v>
      </c>
      <c r="F16279">
        <v>97</v>
      </c>
      <c r="G16279">
        <v>90</v>
      </c>
      <c r="H16279">
        <v>1290</v>
      </c>
      <c r="I16279" s="119" t="s">
        <v>4726</v>
      </c>
      <c r="J16279" s="119" t="s">
        <v>139</v>
      </c>
      <c r="K16279" s="1">
        <v>46255.758941458334</v>
      </c>
      <c r="L16279">
        <v>1</v>
      </c>
      <c r="M16279">
        <v>2</v>
      </c>
      <c r="N16279">
        <v>0</v>
      </c>
      <c r="O16279">
        <v>0</v>
      </c>
      <c r="P16279" s="119" t="s">
        <v>20254</v>
      </c>
    </row>
    <row r="16280" spans="1:16" x14ac:dyDescent="0.25">
      <c r="A16280">
        <v>32775</v>
      </c>
      <c r="B16280" s="119" t="s">
        <v>9897</v>
      </c>
      <c r="C16280">
        <v>44</v>
      </c>
      <c r="D16280">
        <v>24622</v>
      </c>
      <c r="E16280">
        <v>188</v>
      </c>
      <c r="F16280">
        <v>512</v>
      </c>
      <c r="G16280">
        <v>161</v>
      </c>
      <c r="H16280">
        <v>4437</v>
      </c>
      <c r="I16280" s="119" t="s">
        <v>4726</v>
      </c>
      <c r="J16280" s="119" t="s">
        <v>139</v>
      </c>
      <c r="K16280" s="1">
        <v>46255.758941458334</v>
      </c>
      <c r="L16280">
        <v>1</v>
      </c>
      <c r="M16280">
        <v>2</v>
      </c>
      <c r="N16280">
        <v>0</v>
      </c>
      <c r="O16280">
        <v>2</v>
      </c>
      <c r="P16280" s="119" t="s">
        <v>20254</v>
      </c>
    </row>
    <row r="16281" spans="1:16" x14ac:dyDescent="0.25">
      <c r="A16281">
        <v>32776</v>
      </c>
      <c r="B16281" s="119" t="s">
        <v>9898</v>
      </c>
      <c r="C16281">
        <v>50</v>
      </c>
      <c r="D16281">
        <v>24634</v>
      </c>
      <c r="E16281">
        <v>786</v>
      </c>
      <c r="F16281">
        <v>308</v>
      </c>
      <c r="G16281">
        <v>154</v>
      </c>
      <c r="H16281">
        <v>3000</v>
      </c>
      <c r="I16281" s="119" t="s">
        <v>4726</v>
      </c>
      <c r="J16281" s="119" t="s">
        <v>139</v>
      </c>
      <c r="K16281" s="1">
        <v>46255.758941458334</v>
      </c>
      <c r="L16281">
        <v>1</v>
      </c>
      <c r="M16281">
        <v>0</v>
      </c>
      <c r="N16281">
        <v>0</v>
      </c>
      <c r="O16281">
        <v>0</v>
      </c>
      <c r="P16281" s="119" t="s">
        <v>20254</v>
      </c>
    </row>
    <row r="16282" spans="1:16" x14ac:dyDescent="0.25">
      <c r="A16282">
        <v>32777</v>
      </c>
      <c r="B16282" s="119" t="s">
        <v>9899</v>
      </c>
      <c r="C16282">
        <v>56</v>
      </c>
      <c r="D16282">
        <v>24595</v>
      </c>
      <c r="E16282">
        <v>49</v>
      </c>
      <c r="F16282">
        <v>116</v>
      </c>
      <c r="G16282">
        <v>83</v>
      </c>
      <c r="H16282">
        <v>1995</v>
      </c>
      <c r="I16282" s="119" t="s">
        <v>4726</v>
      </c>
      <c r="J16282" s="119" t="s">
        <v>139</v>
      </c>
      <c r="K16282" s="1">
        <v>46255.758941458334</v>
      </c>
      <c r="L16282">
        <v>0</v>
      </c>
      <c r="M16282">
        <v>1</v>
      </c>
      <c r="N16282">
        <v>0</v>
      </c>
      <c r="O16282">
        <v>0</v>
      </c>
      <c r="P16282" s="119" t="s">
        <v>20254</v>
      </c>
    </row>
    <row r="16283" spans="1:16" x14ac:dyDescent="0.25">
      <c r="A16283">
        <v>32778</v>
      </c>
      <c r="B16283" s="119" t="s">
        <v>9900</v>
      </c>
      <c r="C16283">
        <v>38</v>
      </c>
      <c r="D16283">
        <v>24660</v>
      </c>
      <c r="E16283">
        <v>481</v>
      </c>
      <c r="F16283">
        <v>86</v>
      </c>
      <c r="G16283">
        <v>87</v>
      </c>
      <c r="H16283">
        <v>275</v>
      </c>
      <c r="I16283" s="119" t="s">
        <v>4726</v>
      </c>
      <c r="J16283" s="119" t="s">
        <v>139</v>
      </c>
      <c r="K16283" s="1">
        <v>46255.758941458334</v>
      </c>
      <c r="L16283">
        <v>0</v>
      </c>
      <c r="M16283">
        <v>0</v>
      </c>
      <c r="N16283">
        <v>0</v>
      </c>
      <c r="O16283">
        <v>0</v>
      </c>
      <c r="P16283" s="119" t="s">
        <v>20254</v>
      </c>
    </row>
    <row r="16284" spans="1:16" x14ac:dyDescent="0.25">
      <c r="A16284">
        <v>32779</v>
      </c>
      <c r="B16284" s="119" t="s">
        <v>9901</v>
      </c>
      <c r="C16284">
        <v>44</v>
      </c>
      <c r="D16284">
        <v>24622</v>
      </c>
      <c r="E16284">
        <v>42</v>
      </c>
      <c r="F16284">
        <v>96</v>
      </c>
      <c r="G16284">
        <v>69</v>
      </c>
      <c r="H16284">
        <v>3895</v>
      </c>
      <c r="I16284" s="119" t="s">
        <v>4726</v>
      </c>
      <c r="J16284" s="119" t="s">
        <v>139</v>
      </c>
      <c r="K16284" s="1">
        <v>46255.758941458334</v>
      </c>
      <c r="L16284">
        <v>1</v>
      </c>
      <c r="M16284">
        <v>0</v>
      </c>
      <c r="N16284">
        <v>0</v>
      </c>
      <c r="O16284">
        <v>0</v>
      </c>
      <c r="P16284" s="119" t="s">
        <v>20254</v>
      </c>
    </row>
    <row r="16285" spans="1:16" x14ac:dyDescent="0.25">
      <c r="A16285">
        <v>32780</v>
      </c>
      <c r="B16285" s="119" t="s">
        <v>9902</v>
      </c>
      <c r="C16285">
        <v>50</v>
      </c>
      <c r="D16285">
        <v>24634</v>
      </c>
      <c r="E16285">
        <v>265</v>
      </c>
      <c r="F16285">
        <v>151</v>
      </c>
      <c r="G16285">
        <v>123</v>
      </c>
      <c r="H16285">
        <v>330</v>
      </c>
      <c r="I16285" s="119" t="s">
        <v>4726</v>
      </c>
      <c r="J16285" s="119" t="s">
        <v>139</v>
      </c>
      <c r="K16285" s="1">
        <v>46255.758941458334</v>
      </c>
      <c r="L16285">
        <v>2</v>
      </c>
      <c r="M16285">
        <v>1</v>
      </c>
      <c r="N16285">
        <v>2</v>
      </c>
      <c r="O16285">
        <v>1</v>
      </c>
      <c r="P16285" s="119" t="s">
        <v>20254</v>
      </c>
    </row>
    <row r="16286" spans="1:16" x14ac:dyDescent="0.25">
      <c r="A16286">
        <v>32781</v>
      </c>
      <c r="B16286" s="119" t="s">
        <v>9903</v>
      </c>
      <c r="C16286">
        <v>56</v>
      </c>
      <c r="D16286">
        <v>24595</v>
      </c>
      <c r="E16286">
        <v>1328</v>
      </c>
      <c r="F16286">
        <v>120</v>
      </c>
      <c r="G16286">
        <v>88</v>
      </c>
      <c r="H16286">
        <v>406</v>
      </c>
      <c r="I16286" s="119" t="s">
        <v>4726</v>
      </c>
      <c r="J16286" s="119" t="s">
        <v>139</v>
      </c>
      <c r="K16286" s="1">
        <v>46255.758941458334</v>
      </c>
      <c r="L16286">
        <v>0</v>
      </c>
      <c r="M16286">
        <v>0</v>
      </c>
      <c r="N16286">
        <v>0</v>
      </c>
      <c r="O16286">
        <v>0</v>
      </c>
      <c r="P16286" s="119" t="s">
        <v>20254</v>
      </c>
    </row>
    <row r="16287" spans="1:16" x14ac:dyDescent="0.25">
      <c r="A16287">
        <v>32782</v>
      </c>
      <c r="B16287" s="119" t="s">
        <v>9904</v>
      </c>
      <c r="C16287">
        <v>38</v>
      </c>
      <c r="D16287">
        <v>24660</v>
      </c>
      <c r="E16287">
        <v>65</v>
      </c>
      <c r="F16287">
        <v>132</v>
      </c>
      <c r="G16287">
        <v>40</v>
      </c>
      <c r="H16287">
        <v>8992</v>
      </c>
      <c r="I16287" s="119" t="s">
        <v>4726</v>
      </c>
      <c r="J16287" s="119" t="s">
        <v>139</v>
      </c>
      <c r="K16287" s="1">
        <v>46255.758941458334</v>
      </c>
      <c r="L16287">
        <v>1</v>
      </c>
      <c r="M16287">
        <v>1</v>
      </c>
      <c r="N16287">
        <v>1</v>
      </c>
      <c r="O16287">
        <v>0</v>
      </c>
      <c r="P16287" s="119" t="s">
        <v>20254</v>
      </c>
    </row>
    <row r="16288" spans="1:16" x14ac:dyDescent="0.25">
      <c r="A16288">
        <v>32783</v>
      </c>
      <c r="B16288" s="119" t="s">
        <v>9905</v>
      </c>
      <c r="C16288">
        <v>44</v>
      </c>
      <c r="D16288">
        <v>24622</v>
      </c>
      <c r="E16288">
        <v>67</v>
      </c>
      <c r="F16288">
        <v>143</v>
      </c>
      <c r="G16288">
        <v>116</v>
      </c>
      <c r="H16288">
        <v>2645</v>
      </c>
      <c r="I16288" s="119" t="s">
        <v>4726</v>
      </c>
      <c r="J16288" s="119" t="s">
        <v>139</v>
      </c>
      <c r="K16288" s="1">
        <v>46255.758941458334</v>
      </c>
      <c r="L16288">
        <v>1</v>
      </c>
      <c r="M16288">
        <v>1</v>
      </c>
      <c r="N16288">
        <v>0</v>
      </c>
      <c r="O16288">
        <v>0</v>
      </c>
      <c r="P16288" s="119" t="s">
        <v>20254</v>
      </c>
    </row>
    <row r="16289" spans="1:16" x14ac:dyDescent="0.25">
      <c r="A16289">
        <v>32784</v>
      </c>
      <c r="B16289" s="119" t="s">
        <v>9906</v>
      </c>
      <c r="C16289">
        <v>50</v>
      </c>
      <c r="D16289">
        <v>24634</v>
      </c>
      <c r="E16289">
        <v>499</v>
      </c>
      <c r="F16289">
        <v>165</v>
      </c>
      <c r="G16289">
        <v>51</v>
      </c>
      <c r="H16289">
        <v>1771</v>
      </c>
      <c r="I16289" s="119" t="s">
        <v>4726</v>
      </c>
      <c r="J16289" s="119" t="s">
        <v>139</v>
      </c>
      <c r="K16289" s="1">
        <v>46255.758941458334</v>
      </c>
      <c r="L16289">
        <v>0</v>
      </c>
      <c r="M16289">
        <v>0</v>
      </c>
      <c r="N16289">
        <v>0</v>
      </c>
      <c r="O16289">
        <v>0</v>
      </c>
      <c r="P16289" s="119" t="s">
        <v>20254</v>
      </c>
    </row>
    <row r="16290" spans="1:16" x14ac:dyDescent="0.25">
      <c r="A16290">
        <v>32785</v>
      </c>
      <c r="B16290" s="119" t="s">
        <v>9907</v>
      </c>
      <c r="C16290">
        <v>56</v>
      </c>
      <c r="D16290">
        <v>24595</v>
      </c>
      <c r="E16290">
        <v>0</v>
      </c>
      <c r="F16290">
        <v>0</v>
      </c>
      <c r="G16290">
        <v>124</v>
      </c>
      <c r="H16290">
        <v>422</v>
      </c>
      <c r="I16290" s="119" t="s">
        <v>4726</v>
      </c>
      <c r="J16290" s="119" t="s">
        <v>139</v>
      </c>
      <c r="K16290" s="1">
        <v>46255.758941458334</v>
      </c>
      <c r="L16290">
        <v>0</v>
      </c>
      <c r="M16290">
        <v>0</v>
      </c>
      <c r="N16290">
        <v>0</v>
      </c>
      <c r="O16290">
        <v>0</v>
      </c>
      <c r="P16290" s="119" t="s">
        <v>20254</v>
      </c>
    </row>
    <row r="16291" spans="1:16" x14ac:dyDescent="0.25">
      <c r="A16291">
        <v>32786</v>
      </c>
      <c r="B16291" s="119" t="s">
        <v>9908</v>
      </c>
      <c r="C16291">
        <v>38</v>
      </c>
      <c r="D16291">
        <v>24660</v>
      </c>
      <c r="E16291">
        <v>33</v>
      </c>
      <c r="F16291">
        <v>148</v>
      </c>
      <c r="G16291">
        <v>85</v>
      </c>
      <c r="H16291">
        <v>2446</v>
      </c>
      <c r="I16291" s="119" t="s">
        <v>4726</v>
      </c>
      <c r="J16291" s="119" t="s">
        <v>139</v>
      </c>
      <c r="K16291" s="1">
        <v>46255.758941458334</v>
      </c>
      <c r="L16291">
        <v>4</v>
      </c>
      <c r="M16291">
        <v>2</v>
      </c>
      <c r="N16291">
        <v>1</v>
      </c>
      <c r="O16291">
        <v>0</v>
      </c>
      <c r="P16291" s="119" t="s">
        <v>20254</v>
      </c>
    </row>
    <row r="16292" spans="1:16" x14ac:dyDescent="0.25">
      <c r="A16292">
        <v>32787</v>
      </c>
      <c r="B16292" s="119" t="s">
        <v>9909</v>
      </c>
      <c r="C16292">
        <v>44</v>
      </c>
      <c r="D16292">
        <v>24622</v>
      </c>
      <c r="E16292">
        <v>95</v>
      </c>
      <c r="F16292">
        <v>130</v>
      </c>
      <c r="G16292">
        <v>130</v>
      </c>
      <c r="H16292">
        <v>854</v>
      </c>
      <c r="I16292" s="119" t="s">
        <v>4726</v>
      </c>
      <c r="J16292" s="119" t="s">
        <v>139</v>
      </c>
      <c r="K16292" s="1">
        <v>46255.758941458334</v>
      </c>
      <c r="L16292">
        <v>0</v>
      </c>
      <c r="M16292">
        <v>1</v>
      </c>
      <c r="N16292">
        <v>0</v>
      </c>
      <c r="O16292">
        <v>0</v>
      </c>
      <c r="P16292" s="119" t="s">
        <v>20254</v>
      </c>
    </row>
    <row r="16293" spans="1:16" x14ac:dyDescent="0.25">
      <c r="A16293">
        <v>32788</v>
      </c>
      <c r="B16293" s="119" t="s">
        <v>9910</v>
      </c>
      <c r="C16293">
        <v>50</v>
      </c>
      <c r="D16293">
        <v>24634</v>
      </c>
      <c r="E16293">
        <v>4</v>
      </c>
      <c r="F16293">
        <v>159</v>
      </c>
      <c r="G16293">
        <v>40</v>
      </c>
      <c r="H16293">
        <v>2751</v>
      </c>
      <c r="I16293" s="119" t="s">
        <v>4726</v>
      </c>
      <c r="J16293" s="119" t="s">
        <v>139</v>
      </c>
      <c r="K16293" s="1">
        <v>46255.758941458334</v>
      </c>
      <c r="L16293">
        <v>2</v>
      </c>
      <c r="M16293">
        <v>0</v>
      </c>
      <c r="N16293">
        <v>1</v>
      </c>
      <c r="O16293">
        <v>0</v>
      </c>
      <c r="P16293" s="119" t="s">
        <v>20254</v>
      </c>
    </row>
    <row r="16294" spans="1:16" x14ac:dyDescent="0.25">
      <c r="A16294">
        <v>32789</v>
      </c>
      <c r="B16294" s="119" t="s">
        <v>9911</v>
      </c>
      <c r="C16294">
        <v>56</v>
      </c>
      <c r="D16294">
        <v>24595</v>
      </c>
      <c r="E16294">
        <v>430</v>
      </c>
      <c r="F16294">
        <v>173</v>
      </c>
      <c r="G16294">
        <v>48</v>
      </c>
      <c r="H16294">
        <v>474</v>
      </c>
      <c r="I16294" s="119" t="s">
        <v>4726</v>
      </c>
      <c r="J16294" s="119" t="s">
        <v>139</v>
      </c>
      <c r="K16294" s="1">
        <v>46255.758941458334</v>
      </c>
      <c r="L16294">
        <v>1</v>
      </c>
      <c r="M16294">
        <v>0</v>
      </c>
      <c r="N16294">
        <v>0</v>
      </c>
      <c r="O16294">
        <v>0</v>
      </c>
      <c r="P16294" s="119" t="s">
        <v>20254</v>
      </c>
    </row>
    <row r="16295" spans="1:16" x14ac:dyDescent="0.25">
      <c r="A16295">
        <v>32790</v>
      </c>
      <c r="B16295" s="119" t="s">
        <v>9912</v>
      </c>
      <c r="C16295">
        <v>38</v>
      </c>
      <c r="D16295">
        <v>24660</v>
      </c>
      <c r="E16295">
        <v>6</v>
      </c>
      <c r="F16295">
        <v>137</v>
      </c>
      <c r="G16295">
        <v>187</v>
      </c>
      <c r="H16295">
        <v>3148</v>
      </c>
      <c r="I16295" s="119" t="s">
        <v>4726</v>
      </c>
      <c r="J16295" s="119" t="s">
        <v>139</v>
      </c>
      <c r="K16295" s="1">
        <v>46255.758941458334</v>
      </c>
      <c r="L16295">
        <v>4</v>
      </c>
      <c r="M16295">
        <v>1</v>
      </c>
      <c r="N16295">
        <v>0</v>
      </c>
      <c r="O16295">
        <v>0</v>
      </c>
      <c r="P16295" s="119" t="s">
        <v>20254</v>
      </c>
    </row>
    <row r="16296" spans="1:16" x14ac:dyDescent="0.25">
      <c r="A16296">
        <v>32791</v>
      </c>
      <c r="B16296" s="119" t="s">
        <v>9913</v>
      </c>
      <c r="C16296">
        <v>44</v>
      </c>
      <c r="D16296">
        <v>24622</v>
      </c>
      <c r="E16296">
        <v>239</v>
      </c>
      <c r="F16296">
        <v>564</v>
      </c>
      <c r="G16296">
        <v>42</v>
      </c>
      <c r="H16296">
        <v>6774</v>
      </c>
      <c r="I16296" s="119" t="s">
        <v>4726</v>
      </c>
      <c r="J16296" s="119" t="s">
        <v>139</v>
      </c>
      <c r="K16296" s="1">
        <v>46255.758941458334</v>
      </c>
      <c r="L16296">
        <v>0</v>
      </c>
      <c r="M16296">
        <v>4</v>
      </c>
      <c r="N16296">
        <v>0</v>
      </c>
      <c r="O16296">
        <v>0</v>
      </c>
      <c r="P16296" s="119" t="s">
        <v>20254</v>
      </c>
    </row>
    <row r="16297" spans="1:16" x14ac:dyDescent="0.25">
      <c r="A16297">
        <v>32792</v>
      </c>
      <c r="B16297" s="119" t="s">
        <v>9914</v>
      </c>
      <c r="C16297">
        <v>50</v>
      </c>
      <c r="D16297">
        <v>24634</v>
      </c>
      <c r="E16297">
        <v>30</v>
      </c>
      <c r="F16297">
        <v>245</v>
      </c>
      <c r="G16297">
        <v>43</v>
      </c>
      <c r="H16297">
        <v>9537</v>
      </c>
      <c r="I16297" s="119" t="s">
        <v>4726</v>
      </c>
      <c r="J16297" s="119" t="s">
        <v>139</v>
      </c>
      <c r="K16297" s="1">
        <v>46255.758941458334</v>
      </c>
      <c r="L16297">
        <v>0</v>
      </c>
      <c r="M16297">
        <v>1</v>
      </c>
      <c r="N16297">
        <v>0</v>
      </c>
      <c r="O16297">
        <v>0</v>
      </c>
      <c r="P16297" s="119" t="s">
        <v>20254</v>
      </c>
    </row>
    <row r="16298" spans="1:16" x14ac:dyDescent="0.25">
      <c r="A16298">
        <v>32793</v>
      </c>
      <c r="B16298" s="119" t="s">
        <v>9915</v>
      </c>
      <c r="C16298">
        <v>56</v>
      </c>
      <c r="D16298">
        <v>24595</v>
      </c>
      <c r="E16298">
        <v>76</v>
      </c>
      <c r="F16298">
        <v>174</v>
      </c>
      <c r="G16298">
        <v>32</v>
      </c>
      <c r="H16298">
        <v>8583</v>
      </c>
      <c r="I16298" s="119" t="s">
        <v>4726</v>
      </c>
      <c r="J16298" s="119" t="s">
        <v>139</v>
      </c>
      <c r="K16298" s="1">
        <v>46255.758941458334</v>
      </c>
      <c r="L16298">
        <v>3</v>
      </c>
      <c r="M16298">
        <v>1</v>
      </c>
      <c r="N16298">
        <v>1</v>
      </c>
      <c r="O16298">
        <v>0</v>
      </c>
      <c r="P16298" s="119" t="s">
        <v>20254</v>
      </c>
    </row>
    <row r="16299" spans="1:16" x14ac:dyDescent="0.25">
      <c r="A16299">
        <v>32794</v>
      </c>
      <c r="B16299" s="119" t="s">
        <v>9916</v>
      </c>
      <c r="C16299">
        <v>38</v>
      </c>
      <c r="D16299">
        <v>24660</v>
      </c>
      <c r="E16299">
        <v>59</v>
      </c>
      <c r="F16299">
        <v>92</v>
      </c>
      <c r="G16299">
        <v>101</v>
      </c>
      <c r="H16299">
        <v>2299</v>
      </c>
      <c r="I16299" s="119" t="s">
        <v>4726</v>
      </c>
      <c r="J16299" s="119" t="s">
        <v>139</v>
      </c>
      <c r="K16299" s="1">
        <v>46255.758941458334</v>
      </c>
      <c r="L16299">
        <v>5</v>
      </c>
      <c r="M16299">
        <v>1</v>
      </c>
      <c r="N16299">
        <v>0</v>
      </c>
      <c r="O16299">
        <v>0</v>
      </c>
      <c r="P16299" s="119" t="s">
        <v>20254</v>
      </c>
    </row>
    <row r="16300" spans="1:16" x14ac:dyDescent="0.25">
      <c r="A16300">
        <v>32795</v>
      </c>
      <c r="B16300" s="119" t="s">
        <v>9917</v>
      </c>
      <c r="C16300">
        <v>44</v>
      </c>
      <c r="D16300">
        <v>24622</v>
      </c>
      <c r="E16300">
        <v>415</v>
      </c>
      <c r="F16300">
        <v>600</v>
      </c>
      <c r="G16300">
        <v>65</v>
      </c>
      <c r="H16300">
        <v>7597</v>
      </c>
      <c r="I16300" s="119" t="s">
        <v>4726</v>
      </c>
      <c r="J16300" s="119" t="s">
        <v>139</v>
      </c>
      <c r="K16300" s="1">
        <v>46255.758941458334</v>
      </c>
      <c r="L16300">
        <v>2</v>
      </c>
      <c r="M16300">
        <v>0</v>
      </c>
      <c r="N16300">
        <v>1</v>
      </c>
      <c r="O16300">
        <v>0</v>
      </c>
      <c r="P16300" s="119" t="s">
        <v>20254</v>
      </c>
    </row>
    <row r="16301" spans="1:16" x14ac:dyDescent="0.25">
      <c r="A16301">
        <v>32796</v>
      </c>
      <c r="B16301" s="119" t="s">
        <v>9918</v>
      </c>
      <c r="C16301">
        <v>50</v>
      </c>
      <c r="D16301">
        <v>24634</v>
      </c>
      <c r="E16301">
        <v>502</v>
      </c>
      <c r="F16301">
        <v>210</v>
      </c>
      <c r="G16301">
        <v>39</v>
      </c>
      <c r="H16301">
        <v>4964</v>
      </c>
      <c r="I16301" s="119" t="s">
        <v>4726</v>
      </c>
      <c r="J16301" s="119" t="s">
        <v>139</v>
      </c>
      <c r="K16301" s="1">
        <v>46255.758941458334</v>
      </c>
      <c r="L16301">
        <v>5</v>
      </c>
      <c r="M16301">
        <v>0</v>
      </c>
      <c r="N16301">
        <v>0</v>
      </c>
      <c r="O16301">
        <v>0</v>
      </c>
      <c r="P16301" s="119" t="s">
        <v>20254</v>
      </c>
    </row>
    <row r="16302" spans="1:16" x14ac:dyDescent="0.25">
      <c r="A16302">
        <v>32797</v>
      </c>
      <c r="B16302" s="119" t="s">
        <v>9919</v>
      </c>
      <c r="C16302">
        <v>56</v>
      </c>
      <c r="D16302">
        <v>24595</v>
      </c>
      <c r="E16302">
        <v>303</v>
      </c>
      <c r="F16302">
        <v>167</v>
      </c>
      <c r="G16302">
        <v>141</v>
      </c>
      <c r="H16302">
        <v>2799</v>
      </c>
      <c r="I16302" s="119" t="s">
        <v>4726</v>
      </c>
      <c r="J16302" s="119" t="s">
        <v>139</v>
      </c>
      <c r="K16302" s="1">
        <v>46255.758941458334</v>
      </c>
      <c r="L16302">
        <v>3</v>
      </c>
      <c r="M16302">
        <v>1</v>
      </c>
      <c r="N16302">
        <v>0</v>
      </c>
      <c r="O16302">
        <v>0</v>
      </c>
      <c r="P16302" s="119" t="s">
        <v>20254</v>
      </c>
    </row>
    <row r="16303" spans="1:16" x14ac:dyDescent="0.25">
      <c r="A16303">
        <v>32798</v>
      </c>
      <c r="B16303" s="119" t="s">
        <v>9920</v>
      </c>
      <c r="C16303">
        <v>38</v>
      </c>
      <c r="D16303">
        <v>24660</v>
      </c>
      <c r="E16303">
        <v>27</v>
      </c>
      <c r="F16303">
        <v>85</v>
      </c>
      <c r="G16303">
        <v>50</v>
      </c>
      <c r="H16303">
        <v>1760</v>
      </c>
      <c r="I16303" s="119" t="s">
        <v>4726</v>
      </c>
      <c r="J16303" s="119" t="s">
        <v>139</v>
      </c>
      <c r="K16303" s="1">
        <v>46255.758941458334</v>
      </c>
      <c r="L16303">
        <v>1</v>
      </c>
      <c r="M16303">
        <v>0</v>
      </c>
      <c r="N16303">
        <v>0</v>
      </c>
      <c r="O16303">
        <v>0</v>
      </c>
      <c r="P16303" s="119" t="s">
        <v>20254</v>
      </c>
    </row>
    <row r="16304" spans="1:16" x14ac:dyDescent="0.25">
      <c r="A16304">
        <v>32799</v>
      </c>
      <c r="B16304" s="119" t="s">
        <v>9921</v>
      </c>
      <c r="C16304">
        <v>44</v>
      </c>
      <c r="D16304">
        <v>24622</v>
      </c>
      <c r="E16304">
        <v>569</v>
      </c>
      <c r="F16304">
        <v>105</v>
      </c>
      <c r="G16304">
        <v>59</v>
      </c>
      <c r="H16304">
        <v>3324</v>
      </c>
      <c r="I16304" s="119" t="s">
        <v>4726</v>
      </c>
      <c r="J16304" s="119" t="s">
        <v>139</v>
      </c>
      <c r="K16304" s="1">
        <v>46255.758941458334</v>
      </c>
      <c r="L16304">
        <v>0</v>
      </c>
      <c r="M16304">
        <v>0</v>
      </c>
      <c r="N16304">
        <v>0</v>
      </c>
      <c r="O16304">
        <v>0</v>
      </c>
      <c r="P16304" s="119" t="s">
        <v>20254</v>
      </c>
    </row>
    <row r="16305" spans="1:16" x14ac:dyDescent="0.25">
      <c r="A16305">
        <v>32800</v>
      </c>
      <c r="B16305" s="119" t="s">
        <v>9922</v>
      </c>
      <c r="C16305">
        <v>50</v>
      </c>
      <c r="D16305">
        <v>24634</v>
      </c>
      <c r="E16305">
        <v>682</v>
      </c>
      <c r="F16305">
        <v>176</v>
      </c>
      <c r="G16305">
        <v>102</v>
      </c>
      <c r="H16305">
        <v>8749</v>
      </c>
      <c r="I16305" s="119" t="s">
        <v>4726</v>
      </c>
      <c r="J16305" s="119" t="s">
        <v>139</v>
      </c>
      <c r="K16305" s="1">
        <v>46255.758941458334</v>
      </c>
      <c r="L16305">
        <v>2</v>
      </c>
      <c r="M16305">
        <v>0</v>
      </c>
      <c r="N16305">
        <v>0</v>
      </c>
      <c r="O16305">
        <v>0</v>
      </c>
      <c r="P16305" s="119" t="s">
        <v>20254</v>
      </c>
    </row>
    <row r="16306" spans="1:16" x14ac:dyDescent="0.25">
      <c r="A16306">
        <v>32801</v>
      </c>
      <c r="B16306" s="119" t="s">
        <v>9923</v>
      </c>
      <c r="C16306">
        <v>56</v>
      </c>
      <c r="D16306">
        <v>24595</v>
      </c>
      <c r="E16306">
        <v>5</v>
      </c>
      <c r="F16306">
        <v>116</v>
      </c>
      <c r="G16306">
        <v>199</v>
      </c>
      <c r="H16306">
        <v>427</v>
      </c>
      <c r="I16306" s="119" t="s">
        <v>4726</v>
      </c>
      <c r="J16306" s="119" t="s">
        <v>139</v>
      </c>
      <c r="K16306" s="1">
        <v>46255.758941458334</v>
      </c>
      <c r="L16306">
        <v>0</v>
      </c>
      <c r="M16306">
        <v>2</v>
      </c>
      <c r="N16306">
        <v>0</v>
      </c>
      <c r="O16306">
        <v>2</v>
      </c>
      <c r="P16306" s="119" t="s">
        <v>20254</v>
      </c>
    </row>
    <row r="16307" spans="1:16" x14ac:dyDescent="0.25">
      <c r="A16307">
        <v>32802</v>
      </c>
      <c r="B16307" s="119" t="s">
        <v>9924</v>
      </c>
      <c r="C16307">
        <v>38</v>
      </c>
      <c r="D16307">
        <v>24660</v>
      </c>
      <c r="E16307">
        <v>57</v>
      </c>
      <c r="F16307">
        <v>141</v>
      </c>
      <c r="G16307">
        <v>78</v>
      </c>
      <c r="H16307">
        <v>533</v>
      </c>
      <c r="I16307" s="119" t="s">
        <v>4726</v>
      </c>
      <c r="J16307" s="119" t="s">
        <v>139</v>
      </c>
      <c r="K16307" s="1">
        <v>46255.758941458334</v>
      </c>
      <c r="L16307">
        <v>0</v>
      </c>
      <c r="M16307">
        <v>1</v>
      </c>
      <c r="N16307">
        <v>0</v>
      </c>
      <c r="O16307">
        <v>0</v>
      </c>
      <c r="P16307" s="119" t="s">
        <v>20254</v>
      </c>
    </row>
    <row r="16308" spans="1:16" x14ac:dyDescent="0.25">
      <c r="A16308">
        <v>32803</v>
      </c>
      <c r="B16308" s="119" t="s">
        <v>9925</v>
      </c>
      <c r="C16308">
        <v>44</v>
      </c>
      <c r="D16308">
        <v>24622</v>
      </c>
      <c r="E16308">
        <v>83</v>
      </c>
      <c r="F16308">
        <v>206</v>
      </c>
      <c r="G16308">
        <v>38</v>
      </c>
      <c r="H16308">
        <v>1437</v>
      </c>
      <c r="I16308" s="119" t="s">
        <v>4726</v>
      </c>
      <c r="J16308" s="119" t="s">
        <v>139</v>
      </c>
      <c r="K16308" s="1">
        <v>46255.758941458334</v>
      </c>
      <c r="L16308">
        <v>0</v>
      </c>
      <c r="M16308">
        <v>1</v>
      </c>
      <c r="N16308">
        <v>0</v>
      </c>
      <c r="O16308">
        <v>0</v>
      </c>
      <c r="P16308" s="119" t="s">
        <v>20254</v>
      </c>
    </row>
    <row r="16309" spans="1:16" x14ac:dyDescent="0.25">
      <c r="A16309">
        <v>32804</v>
      </c>
      <c r="B16309" s="119" t="s">
        <v>9926</v>
      </c>
      <c r="C16309">
        <v>50</v>
      </c>
      <c r="D16309">
        <v>24634</v>
      </c>
      <c r="E16309">
        <v>498</v>
      </c>
      <c r="F16309">
        <v>172</v>
      </c>
      <c r="G16309">
        <v>68</v>
      </c>
      <c r="H16309">
        <v>4896</v>
      </c>
      <c r="I16309" s="119" t="s">
        <v>4726</v>
      </c>
      <c r="J16309" s="119" t="s">
        <v>139</v>
      </c>
      <c r="K16309" s="1">
        <v>46255.758941458334</v>
      </c>
      <c r="L16309">
        <v>0</v>
      </c>
      <c r="M16309">
        <v>0</v>
      </c>
      <c r="N16309">
        <v>0</v>
      </c>
      <c r="O16309">
        <v>0</v>
      </c>
      <c r="P16309" s="119" t="s">
        <v>20254</v>
      </c>
    </row>
    <row r="16310" spans="1:16" x14ac:dyDescent="0.25">
      <c r="A16310">
        <v>32805</v>
      </c>
      <c r="B16310" s="119" t="s">
        <v>9927</v>
      </c>
      <c r="C16310">
        <v>56</v>
      </c>
      <c r="D16310">
        <v>24595</v>
      </c>
      <c r="E16310">
        <v>0</v>
      </c>
      <c r="F16310">
        <v>0</v>
      </c>
      <c r="G16310">
        <v>126</v>
      </c>
      <c r="H16310">
        <v>465</v>
      </c>
      <c r="I16310" s="119" t="s">
        <v>4726</v>
      </c>
      <c r="J16310" s="119" t="s">
        <v>139</v>
      </c>
      <c r="K16310" s="1">
        <v>46255.758941458334</v>
      </c>
      <c r="L16310">
        <v>0</v>
      </c>
      <c r="M16310">
        <v>0</v>
      </c>
      <c r="N16310">
        <v>0</v>
      </c>
      <c r="O16310">
        <v>0</v>
      </c>
      <c r="P16310" s="119" t="s">
        <v>20254</v>
      </c>
    </row>
    <row r="16311" spans="1:16" x14ac:dyDescent="0.25">
      <c r="A16311">
        <v>32806</v>
      </c>
      <c r="B16311" s="119" t="s">
        <v>9928</v>
      </c>
      <c r="C16311">
        <v>38</v>
      </c>
      <c r="D16311">
        <v>24660</v>
      </c>
      <c r="E16311">
        <v>70</v>
      </c>
      <c r="F16311">
        <v>140</v>
      </c>
      <c r="G16311">
        <v>83</v>
      </c>
      <c r="H16311">
        <v>315</v>
      </c>
      <c r="I16311" s="119" t="s">
        <v>4726</v>
      </c>
      <c r="J16311" s="119" t="s">
        <v>139</v>
      </c>
      <c r="K16311" s="1">
        <v>46255.758941458334</v>
      </c>
      <c r="L16311">
        <v>1</v>
      </c>
      <c r="M16311">
        <v>0</v>
      </c>
      <c r="N16311">
        <v>0</v>
      </c>
      <c r="O16311">
        <v>0</v>
      </c>
      <c r="P16311" s="119" t="s">
        <v>20254</v>
      </c>
    </row>
    <row r="16312" spans="1:16" x14ac:dyDescent="0.25">
      <c r="A16312">
        <v>32807</v>
      </c>
      <c r="B16312" s="119" t="s">
        <v>9929</v>
      </c>
      <c r="C16312">
        <v>44</v>
      </c>
      <c r="D16312">
        <v>24622</v>
      </c>
      <c r="E16312">
        <v>54</v>
      </c>
      <c r="F16312">
        <v>166</v>
      </c>
      <c r="G16312">
        <v>71</v>
      </c>
      <c r="H16312">
        <v>1367</v>
      </c>
      <c r="I16312" s="119" t="s">
        <v>4726</v>
      </c>
      <c r="J16312" s="119" t="s">
        <v>139</v>
      </c>
      <c r="K16312" s="1">
        <v>46255.758941458334</v>
      </c>
      <c r="L16312">
        <v>0</v>
      </c>
      <c r="M16312">
        <v>0</v>
      </c>
      <c r="N16312">
        <v>0</v>
      </c>
      <c r="O16312">
        <v>0</v>
      </c>
      <c r="P16312" s="119" t="s">
        <v>20254</v>
      </c>
    </row>
    <row r="16313" spans="1:16" x14ac:dyDescent="0.25">
      <c r="A16313">
        <v>32808</v>
      </c>
      <c r="B16313" s="119" t="s">
        <v>9930</v>
      </c>
      <c r="C16313">
        <v>50</v>
      </c>
      <c r="D16313">
        <v>24634</v>
      </c>
      <c r="E16313">
        <v>339</v>
      </c>
      <c r="F16313">
        <v>119</v>
      </c>
      <c r="G16313">
        <v>102</v>
      </c>
      <c r="H16313">
        <v>918</v>
      </c>
      <c r="I16313" s="119" t="s">
        <v>4726</v>
      </c>
      <c r="J16313" s="119" t="s">
        <v>139</v>
      </c>
      <c r="K16313" s="1">
        <v>46255.758941458334</v>
      </c>
      <c r="L16313">
        <v>0</v>
      </c>
      <c r="M16313">
        <v>0</v>
      </c>
      <c r="N16313">
        <v>0</v>
      </c>
      <c r="O16313">
        <v>0</v>
      </c>
      <c r="P16313" s="119" t="s">
        <v>20254</v>
      </c>
    </row>
    <row r="16314" spans="1:16" x14ac:dyDescent="0.25">
      <c r="A16314">
        <v>32809</v>
      </c>
      <c r="B16314" s="119" t="s">
        <v>9931</v>
      </c>
      <c r="C16314">
        <v>56</v>
      </c>
      <c r="D16314">
        <v>24595</v>
      </c>
      <c r="E16314">
        <v>62</v>
      </c>
      <c r="F16314">
        <v>116</v>
      </c>
      <c r="G16314">
        <v>106</v>
      </c>
      <c r="H16314">
        <v>285</v>
      </c>
      <c r="I16314" s="119" t="s">
        <v>4726</v>
      </c>
      <c r="J16314" s="119" t="s">
        <v>139</v>
      </c>
      <c r="K16314" s="1">
        <v>46255.758941458334</v>
      </c>
      <c r="L16314">
        <v>0</v>
      </c>
      <c r="M16314">
        <v>0</v>
      </c>
      <c r="N16314">
        <v>0</v>
      </c>
      <c r="O16314">
        <v>0</v>
      </c>
      <c r="P16314" s="119" t="s">
        <v>20254</v>
      </c>
    </row>
    <row r="16315" spans="1:16" x14ac:dyDescent="0.25">
      <c r="A16315">
        <v>32810</v>
      </c>
      <c r="B16315" s="119" t="s">
        <v>9932</v>
      </c>
      <c r="C16315">
        <v>62</v>
      </c>
      <c r="D16315">
        <v>24610</v>
      </c>
      <c r="E16315">
        <v>193</v>
      </c>
      <c r="F16315">
        <v>147</v>
      </c>
      <c r="G16315">
        <v>137</v>
      </c>
      <c r="H16315">
        <v>1635</v>
      </c>
      <c r="I16315" s="119" t="s">
        <v>4726</v>
      </c>
      <c r="J16315" s="119" t="s">
        <v>139</v>
      </c>
      <c r="K16315" s="1">
        <v>46255.758941458334</v>
      </c>
      <c r="L16315">
        <v>0</v>
      </c>
      <c r="M16315">
        <v>2</v>
      </c>
      <c r="N16315">
        <v>0</v>
      </c>
      <c r="O16315">
        <v>2</v>
      </c>
      <c r="P16315" s="119" t="s">
        <v>20254</v>
      </c>
    </row>
    <row r="16316" spans="1:16" x14ac:dyDescent="0.25">
      <c r="A16316">
        <v>32811</v>
      </c>
      <c r="B16316" s="119" t="s">
        <v>9933</v>
      </c>
      <c r="C16316">
        <v>68</v>
      </c>
      <c r="D16316">
        <v>24552</v>
      </c>
      <c r="E16316">
        <v>120</v>
      </c>
      <c r="F16316">
        <v>139</v>
      </c>
      <c r="G16316">
        <v>182</v>
      </c>
      <c r="H16316">
        <v>2316</v>
      </c>
      <c r="I16316" s="119" t="s">
        <v>4726</v>
      </c>
      <c r="J16316" s="119" t="s">
        <v>139</v>
      </c>
      <c r="K16316" s="1">
        <v>46255.758941458334</v>
      </c>
      <c r="L16316">
        <v>0</v>
      </c>
      <c r="M16316">
        <v>0</v>
      </c>
      <c r="N16316">
        <v>0</v>
      </c>
      <c r="O16316">
        <v>0</v>
      </c>
      <c r="P16316" s="119" t="s">
        <v>20254</v>
      </c>
    </row>
    <row r="16317" spans="1:16" x14ac:dyDescent="0.25">
      <c r="A16317">
        <v>32812</v>
      </c>
      <c r="B16317" s="119" t="s">
        <v>9934</v>
      </c>
      <c r="C16317">
        <v>74</v>
      </c>
      <c r="D16317">
        <v>24573</v>
      </c>
      <c r="E16317">
        <v>13</v>
      </c>
      <c r="F16317">
        <v>144</v>
      </c>
      <c r="G16317">
        <v>241</v>
      </c>
      <c r="H16317">
        <v>298</v>
      </c>
      <c r="I16317" s="119" t="s">
        <v>4726</v>
      </c>
      <c r="J16317" s="119" t="s">
        <v>139</v>
      </c>
      <c r="K16317" s="1">
        <v>46255.758941458334</v>
      </c>
      <c r="L16317">
        <v>2</v>
      </c>
      <c r="M16317">
        <v>2</v>
      </c>
      <c r="N16317">
        <v>0</v>
      </c>
      <c r="O16317">
        <v>0</v>
      </c>
      <c r="P16317" s="119" t="s">
        <v>20254</v>
      </c>
    </row>
    <row r="16318" spans="1:16" x14ac:dyDescent="0.25">
      <c r="A16318">
        <v>32813</v>
      </c>
      <c r="B16318" s="119" t="s">
        <v>9935</v>
      </c>
      <c r="C16318">
        <v>80</v>
      </c>
      <c r="D16318">
        <v>24558</v>
      </c>
      <c r="E16318">
        <v>2</v>
      </c>
      <c r="F16318">
        <v>133</v>
      </c>
      <c r="G16318">
        <v>760</v>
      </c>
      <c r="H16318">
        <v>156</v>
      </c>
      <c r="I16318" s="119" t="s">
        <v>4726</v>
      </c>
      <c r="J16318" s="119" t="s">
        <v>139</v>
      </c>
      <c r="K16318" s="1">
        <v>46255.758941458334</v>
      </c>
      <c r="L16318">
        <v>0</v>
      </c>
      <c r="M16318">
        <v>0</v>
      </c>
      <c r="N16318">
        <v>0</v>
      </c>
      <c r="O16318">
        <v>0</v>
      </c>
      <c r="P16318" s="119" t="s">
        <v>20254</v>
      </c>
    </row>
    <row r="16319" spans="1:16" x14ac:dyDescent="0.25">
      <c r="A16319">
        <v>32814</v>
      </c>
      <c r="B16319" s="119" t="s">
        <v>9936</v>
      </c>
      <c r="C16319">
        <v>62</v>
      </c>
      <c r="D16319">
        <v>24610</v>
      </c>
      <c r="E16319">
        <v>235</v>
      </c>
      <c r="F16319">
        <v>170</v>
      </c>
      <c r="G16319">
        <v>138</v>
      </c>
      <c r="H16319">
        <v>1992</v>
      </c>
      <c r="I16319" s="119" t="s">
        <v>4726</v>
      </c>
      <c r="J16319" s="119" t="s">
        <v>139</v>
      </c>
      <c r="K16319" s="1">
        <v>46255.758941458334</v>
      </c>
      <c r="L16319">
        <v>2</v>
      </c>
      <c r="M16319">
        <v>0</v>
      </c>
      <c r="N16319">
        <v>1</v>
      </c>
      <c r="O16319">
        <v>0</v>
      </c>
      <c r="P16319" s="119" t="s">
        <v>20254</v>
      </c>
    </row>
    <row r="16320" spans="1:16" x14ac:dyDescent="0.25">
      <c r="A16320">
        <v>32815</v>
      </c>
      <c r="B16320" s="119" t="s">
        <v>9937</v>
      </c>
      <c r="C16320">
        <v>68</v>
      </c>
      <c r="D16320">
        <v>24603</v>
      </c>
      <c r="E16320">
        <v>257</v>
      </c>
      <c r="F16320">
        <v>136</v>
      </c>
      <c r="G16320">
        <v>166</v>
      </c>
      <c r="H16320">
        <v>822</v>
      </c>
      <c r="I16320" s="119" t="s">
        <v>4726</v>
      </c>
      <c r="J16320" s="119" t="s">
        <v>139</v>
      </c>
      <c r="K16320" s="1">
        <v>46255.758941458334</v>
      </c>
      <c r="L16320">
        <v>0</v>
      </c>
      <c r="M16320">
        <v>0</v>
      </c>
      <c r="N16320">
        <v>0</v>
      </c>
      <c r="O16320">
        <v>0</v>
      </c>
      <c r="P16320" s="119" t="s">
        <v>20254</v>
      </c>
    </row>
    <row r="16321" spans="1:16" x14ac:dyDescent="0.25">
      <c r="A16321">
        <v>32816</v>
      </c>
      <c r="B16321" s="119" t="s">
        <v>9938</v>
      </c>
      <c r="C16321">
        <v>74</v>
      </c>
      <c r="D16321">
        <v>24573</v>
      </c>
      <c r="E16321">
        <v>0</v>
      </c>
      <c r="F16321">
        <v>0</v>
      </c>
      <c r="G16321">
        <v>211</v>
      </c>
      <c r="H16321">
        <v>222</v>
      </c>
      <c r="I16321" s="119" t="s">
        <v>4726</v>
      </c>
      <c r="J16321" s="119" t="s">
        <v>139</v>
      </c>
      <c r="K16321" s="1">
        <v>46255.758941458334</v>
      </c>
      <c r="L16321">
        <v>0</v>
      </c>
      <c r="M16321">
        <v>1</v>
      </c>
      <c r="N16321">
        <v>0</v>
      </c>
      <c r="O16321">
        <v>0</v>
      </c>
      <c r="P16321" s="119" t="s">
        <v>20254</v>
      </c>
    </row>
    <row r="16322" spans="1:16" x14ac:dyDescent="0.25">
      <c r="A16322">
        <v>32817</v>
      </c>
      <c r="B16322" s="119" t="s">
        <v>9939</v>
      </c>
      <c r="C16322">
        <v>80</v>
      </c>
      <c r="D16322">
        <v>24558</v>
      </c>
      <c r="E16322">
        <v>46</v>
      </c>
      <c r="F16322">
        <v>134</v>
      </c>
      <c r="G16322">
        <v>1022</v>
      </c>
      <c r="H16322">
        <v>156</v>
      </c>
      <c r="I16322" s="119" t="s">
        <v>4726</v>
      </c>
      <c r="J16322" s="119" t="s">
        <v>139</v>
      </c>
      <c r="K16322" s="1">
        <v>46255.758941458334</v>
      </c>
      <c r="L16322">
        <v>0</v>
      </c>
      <c r="M16322">
        <v>5</v>
      </c>
      <c r="N16322">
        <v>0</v>
      </c>
      <c r="O16322">
        <v>0</v>
      </c>
      <c r="P16322" s="119" t="s">
        <v>20254</v>
      </c>
    </row>
    <row r="16323" spans="1:16" x14ac:dyDescent="0.25">
      <c r="A16323">
        <v>32818</v>
      </c>
      <c r="B16323" s="119" t="s">
        <v>9940</v>
      </c>
      <c r="C16323">
        <v>62</v>
      </c>
      <c r="D16323">
        <v>24610</v>
      </c>
      <c r="E16323">
        <v>254</v>
      </c>
      <c r="F16323">
        <v>130</v>
      </c>
      <c r="G16323">
        <v>79</v>
      </c>
      <c r="H16323">
        <v>1299</v>
      </c>
      <c r="I16323" s="119" t="s">
        <v>4726</v>
      </c>
      <c r="J16323" s="119" t="s">
        <v>139</v>
      </c>
      <c r="K16323" s="1">
        <v>46255.758941458334</v>
      </c>
      <c r="L16323">
        <v>0</v>
      </c>
      <c r="M16323">
        <v>0</v>
      </c>
      <c r="N16323">
        <v>0</v>
      </c>
      <c r="O16323">
        <v>0</v>
      </c>
      <c r="P16323" s="119" t="s">
        <v>20254</v>
      </c>
    </row>
    <row r="16324" spans="1:16" x14ac:dyDescent="0.25">
      <c r="A16324">
        <v>32819</v>
      </c>
      <c r="B16324" s="119" t="s">
        <v>9941</v>
      </c>
      <c r="C16324">
        <v>68</v>
      </c>
      <c r="D16324">
        <v>24603</v>
      </c>
      <c r="E16324">
        <v>77</v>
      </c>
      <c r="F16324">
        <v>135</v>
      </c>
      <c r="G16324">
        <v>79</v>
      </c>
      <c r="H16324">
        <v>235</v>
      </c>
      <c r="I16324" s="119" t="s">
        <v>4726</v>
      </c>
      <c r="J16324" s="119" t="s">
        <v>139</v>
      </c>
      <c r="K16324" s="1">
        <v>46255.758941458334</v>
      </c>
      <c r="L16324">
        <v>1</v>
      </c>
      <c r="M16324">
        <v>0</v>
      </c>
      <c r="N16324">
        <v>0</v>
      </c>
      <c r="O16324">
        <v>0</v>
      </c>
      <c r="P16324" s="119" t="s">
        <v>20254</v>
      </c>
    </row>
    <row r="16325" spans="1:16" x14ac:dyDescent="0.25">
      <c r="A16325">
        <v>32820</v>
      </c>
      <c r="B16325" s="119" t="s">
        <v>9942</v>
      </c>
      <c r="C16325">
        <v>74</v>
      </c>
      <c r="D16325">
        <v>24573</v>
      </c>
      <c r="E16325">
        <v>255</v>
      </c>
      <c r="F16325">
        <v>136</v>
      </c>
      <c r="G16325">
        <v>73</v>
      </c>
      <c r="H16325">
        <v>198</v>
      </c>
      <c r="I16325" s="119" t="s">
        <v>4726</v>
      </c>
      <c r="J16325" s="119" t="s">
        <v>139</v>
      </c>
      <c r="K16325" s="1">
        <v>46255.758941458334</v>
      </c>
      <c r="L16325">
        <v>0</v>
      </c>
      <c r="M16325">
        <v>3</v>
      </c>
      <c r="N16325">
        <v>0</v>
      </c>
      <c r="O16325">
        <v>2</v>
      </c>
      <c r="P16325" s="119" t="s">
        <v>20254</v>
      </c>
    </row>
    <row r="16326" spans="1:16" x14ac:dyDescent="0.25">
      <c r="A16326">
        <v>32821</v>
      </c>
      <c r="B16326" s="119" t="s">
        <v>9943</v>
      </c>
      <c r="C16326">
        <v>80</v>
      </c>
      <c r="D16326">
        <v>24558</v>
      </c>
      <c r="E16326">
        <v>0</v>
      </c>
      <c r="F16326">
        <v>0</v>
      </c>
      <c r="G16326">
        <v>886</v>
      </c>
      <c r="H16326">
        <v>156</v>
      </c>
      <c r="I16326" s="119" t="s">
        <v>4726</v>
      </c>
      <c r="J16326" s="119" t="s">
        <v>139</v>
      </c>
      <c r="K16326" s="1">
        <v>46255.758941458334</v>
      </c>
      <c r="L16326">
        <v>0</v>
      </c>
      <c r="M16326">
        <v>0</v>
      </c>
      <c r="N16326">
        <v>0</v>
      </c>
      <c r="O16326">
        <v>0</v>
      </c>
      <c r="P16326" s="119" t="s">
        <v>20254</v>
      </c>
    </row>
    <row r="16327" spans="1:16" x14ac:dyDescent="0.25">
      <c r="A16327">
        <v>32822</v>
      </c>
      <c r="B16327" s="119" t="s">
        <v>9944</v>
      </c>
      <c r="C16327">
        <v>62</v>
      </c>
      <c r="D16327">
        <v>24610</v>
      </c>
      <c r="E16327">
        <v>150</v>
      </c>
      <c r="F16327">
        <v>193</v>
      </c>
      <c r="G16327">
        <v>248</v>
      </c>
      <c r="H16327">
        <v>825</v>
      </c>
      <c r="I16327" s="119" t="s">
        <v>4726</v>
      </c>
      <c r="J16327" s="119" t="s">
        <v>139</v>
      </c>
      <c r="K16327" s="1">
        <v>46255.758941458334</v>
      </c>
      <c r="L16327">
        <v>2</v>
      </c>
      <c r="M16327">
        <v>1</v>
      </c>
      <c r="N16327">
        <v>1</v>
      </c>
      <c r="O16327">
        <v>0</v>
      </c>
      <c r="P16327" s="119" t="s">
        <v>20254</v>
      </c>
    </row>
    <row r="16328" spans="1:16" x14ac:dyDescent="0.25">
      <c r="A16328">
        <v>32823</v>
      </c>
      <c r="B16328" s="119" t="s">
        <v>9945</v>
      </c>
      <c r="C16328">
        <v>68</v>
      </c>
      <c r="D16328">
        <v>24603</v>
      </c>
      <c r="E16328">
        <v>229</v>
      </c>
      <c r="F16328">
        <v>172</v>
      </c>
      <c r="G16328">
        <v>162</v>
      </c>
      <c r="H16328">
        <v>270</v>
      </c>
      <c r="I16328" s="119" t="s">
        <v>4726</v>
      </c>
      <c r="J16328" s="119" t="s">
        <v>139</v>
      </c>
      <c r="K16328" s="1">
        <v>46255.758941458334</v>
      </c>
      <c r="L16328">
        <v>0</v>
      </c>
      <c r="M16328">
        <v>0</v>
      </c>
      <c r="N16328">
        <v>0</v>
      </c>
      <c r="O16328">
        <v>0</v>
      </c>
      <c r="P16328" s="119" t="s">
        <v>20254</v>
      </c>
    </row>
    <row r="16329" spans="1:16" x14ac:dyDescent="0.25">
      <c r="A16329">
        <v>32824</v>
      </c>
      <c r="B16329" s="119" t="s">
        <v>9946</v>
      </c>
      <c r="C16329">
        <v>74</v>
      </c>
      <c r="D16329">
        <v>24573</v>
      </c>
      <c r="E16329">
        <v>1</v>
      </c>
      <c r="F16329">
        <v>211</v>
      </c>
      <c r="G16329">
        <v>343</v>
      </c>
      <c r="H16329">
        <v>216</v>
      </c>
      <c r="I16329" s="119" t="s">
        <v>4726</v>
      </c>
      <c r="J16329" s="119" t="s">
        <v>139</v>
      </c>
      <c r="K16329" s="1">
        <v>46255.758941458334</v>
      </c>
      <c r="L16329">
        <v>0</v>
      </c>
      <c r="M16329">
        <v>0</v>
      </c>
      <c r="N16329">
        <v>0</v>
      </c>
      <c r="O16329">
        <v>0</v>
      </c>
      <c r="P16329" s="119" t="s">
        <v>20254</v>
      </c>
    </row>
    <row r="16330" spans="1:16" x14ac:dyDescent="0.25">
      <c r="A16330">
        <v>32825</v>
      </c>
      <c r="B16330" s="119" t="s">
        <v>9947</v>
      </c>
      <c r="C16330">
        <v>80</v>
      </c>
      <c r="D16330">
        <v>24558</v>
      </c>
      <c r="E16330">
        <v>27</v>
      </c>
      <c r="F16330">
        <v>227</v>
      </c>
      <c r="G16330">
        <v>1838</v>
      </c>
      <c r="H16330">
        <v>233</v>
      </c>
      <c r="I16330" s="119" t="s">
        <v>4726</v>
      </c>
      <c r="J16330" s="119" t="s">
        <v>139</v>
      </c>
      <c r="K16330" s="1">
        <v>46255.758941458334</v>
      </c>
      <c r="L16330">
        <v>0</v>
      </c>
      <c r="M16330">
        <v>5</v>
      </c>
      <c r="N16330">
        <v>0</v>
      </c>
      <c r="O16330">
        <v>1</v>
      </c>
      <c r="P16330" s="119" t="s">
        <v>20254</v>
      </c>
    </row>
    <row r="16331" spans="1:16" x14ac:dyDescent="0.25">
      <c r="A16331">
        <v>32826</v>
      </c>
      <c r="B16331" s="119" t="s">
        <v>9948</v>
      </c>
      <c r="C16331">
        <v>62</v>
      </c>
      <c r="D16331">
        <v>24610</v>
      </c>
      <c r="E16331">
        <v>1</v>
      </c>
      <c r="F16331">
        <v>161</v>
      </c>
      <c r="G16331">
        <v>100</v>
      </c>
      <c r="H16331">
        <v>200</v>
      </c>
      <c r="I16331" s="119" t="s">
        <v>4726</v>
      </c>
      <c r="J16331" s="119" t="s">
        <v>139</v>
      </c>
      <c r="K16331" s="1">
        <v>46255.758941458334</v>
      </c>
      <c r="L16331">
        <v>0</v>
      </c>
      <c r="M16331">
        <v>0</v>
      </c>
      <c r="N16331">
        <v>0</v>
      </c>
      <c r="O16331">
        <v>0</v>
      </c>
      <c r="P16331" s="119" t="s">
        <v>20254</v>
      </c>
    </row>
    <row r="16332" spans="1:16" x14ac:dyDescent="0.25">
      <c r="A16332">
        <v>32827</v>
      </c>
      <c r="B16332" s="119" t="s">
        <v>9949</v>
      </c>
      <c r="C16332">
        <v>68</v>
      </c>
      <c r="D16332">
        <v>24603</v>
      </c>
      <c r="E16332">
        <v>0</v>
      </c>
      <c r="F16332">
        <v>0</v>
      </c>
      <c r="G16332">
        <v>201</v>
      </c>
      <c r="H16332">
        <v>202</v>
      </c>
      <c r="I16332" s="119" t="s">
        <v>4726</v>
      </c>
      <c r="J16332" s="119" t="s">
        <v>139</v>
      </c>
      <c r="K16332" s="1">
        <v>46255.758941458334</v>
      </c>
      <c r="L16332">
        <v>0</v>
      </c>
      <c r="M16332">
        <v>1</v>
      </c>
      <c r="N16332">
        <v>0</v>
      </c>
      <c r="O16332">
        <v>0</v>
      </c>
      <c r="P16332" s="119" t="s">
        <v>20254</v>
      </c>
    </row>
    <row r="16333" spans="1:16" x14ac:dyDescent="0.25">
      <c r="A16333">
        <v>32828</v>
      </c>
      <c r="B16333" s="119" t="s">
        <v>9950</v>
      </c>
      <c r="C16333">
        <v>74</v>
      </c>
      <c r="D16333">
        <v>24573</v>
      </c>
      <c r="E16333">
        <v>0</v>
      </c>
      <c r="F16333">
        <v>0</v>
      </c>
      <c r="G16333">
        <v>280</v>
      </c>
      <c r="H16333">
        <v>216</v>
      </c>
      <c r="I16333" s="119" t="s">
        <v>4726</v>
      </c>
      <c r="J16333" s="119" t="s">
        <v>139</v>
      </c>
      <c r="K16333" s="1">
        <v>46255.758941458334</v>
      </c>
      <c r="L16333">
        <v>0</v>
      </c>
      <c r="M16333">
        <v>0</v>
      </c>
      <c r="N16333">
        <v>0</v>
      </c>
      <c r="O16333">
        <v>0</v>
      </c>
      <c r="P16333" s="119" t="s">
        <v>20254</v>
      </c>
    </row>
    <row r="16334" spans="1:16" x14ac:dyDescent="0.25">
      <c r="A16334">
        <v>32829</v>
      </c>
      <c r="B16334" s="119" t="s">
        <v>9951</v>
      </c>
      <c r="C16334">
        <v>80</v>
      </c>
      <c r="D16334">
        <v>24558</v>
      </c>
      <c r="E16334">
        <v>0</v>
      </c>
      <c r="F16334">
        <v>0</v>
      </c>
      <c r="G16334">
        <v>3032</v>
      </c>
      <c r="H16334">
        <v>233</v>
      </c>
      <c r="I16334" s="119" t="s">
        <v>4726</v>
      </c>
      <c r="J16334" s="119" t="s">
        <v>139</v>
      </c>
      <c r="K16334" s="1">
        <v>46255.758941458334</v>
      </c>
      <c r="L16334">
        <v>0</v>
      </c>
      <c r="M16334">
        <v>1</v>
      </c>
      <c r="N16334">
        <v>0</v>
      </c>
      <c r="O16334">
        <v>0</v>
      </c>
      <c r="P16334" s="119" t="s">
        <v>20254</v>
      </c>
    </row>
    <row r="16335" spans="1:16" x14ac:dyDescent="0.25">
      <c r="A16335">
        <v>32830</v>
      </c>
      <c r="B16335" s="119" t="s">
        <v>9952</v>
      </c>
      <c r="C16335">
        <v>62</v>
      </c>
      <c r="D16335">
        <v>24610</v>
      </c>
      <c r="E16335">
        <v>5</v>
      </c>
      <c r="F16335">
        <v>188</v>
      </c>
      <c r="G16335">
        <v>20</v>
      </c>
      <c r="H16335">
        <v>730</v>
      </c>
      <c r="I16335" s="119" t="s">
        <v>4726</v>
      </c>
      <c r="J16335" s="119" t="s">
        <v>139</v>
      </c>
      <c r="K16335" s="1">
        <v>46255.758941458334</v>
      </c>
      <c r="L16335">
        <v>0</v>
      </c>
      <c r="M16335">
        <v>0</v>
      </c>
      <c r="N16335">
        <v>0</v>
      </c>
      <c r="O16335">
        <v>0</v>
      </c>
      <c r="P16335" s="119" t="s">
        <v>20254</v>
      </c>
    </row>
    <row r="16336" spans="1:16" x14ac:dyDescent="0.25">
      <c r="A16336">
        <v>32831</v>
      </c>
      <c r="B16336" s="119" t="s">
        <v>9953</v>
      </c>
      <c r="C16336">
        <v>68</v>
      </c>
      <c r="D16336">
        <v>24603</v>
      </c>
      <c r="E16336">
        <v>0</v>
      </c>
      <c r="F16336">
        <v>0</v>
      </c>
      <c r="G16336">
        <v>133</v>
      </c>
      <c r="H16336">
        <v>330</v>
      </c>
      <c r="I16336" s="119" t="s">
        <v>4726</v>
      </c>
      <c r="J16336" s="119" t="s">
        <v>139</v>
      </c>
      <c r="K16336" s="1">
        <v>46255.758941458334</v>
      </c>
      <c r="L16336">
        <v>0</v>
      </c>
      <c r="M16336">
        <v>0</v>
      </c>
      <c r="N16336">
        <v>0</v>
      </c>
      <c r="O16336">
        <v>0</v>
      </c>
      <c r="P16336" s="119" t="s">
        <v>20254</v>
      </c>
    </row>
    <row r="16337" spans="1:16" x14ac:dyDescent="0.25">
      <c r="A16337">
        <v>32832</v>
      </c>
      <c r="B16337" s="119" t="s">
        <v>9954</v>
      </c>
      <c r="C16337">
        <v>74</v>
      </c>
      <c r="D16337">
        <v>24573</v>
      </c>
      <c r="E16337">
        <v>0</v>
      </c>
      <c r="F16337">
        <v>0</v>
      </c>
      <c r="G16337">
        <v>234</v>
      </c>
      <c r="H16337">
        <v>259</v>
      </c>
      <c r="I16337" s="119" t="s">
        <v>4726</v>
      </c>
      <c r="J16337" s="119" t="s">
        <v>139</v>
      </c>
      <c r="K16337" s="1">
        <v>46255.758941458334</v>
      </c>
      <c r="L16337">
        <v>0</v>
      </c>
      <c r="M16337">
        <v>0</v>
      </c>
      <c r="N16337">
        <v>0</v>
      </c>
      <c r="O16337">
        <v>0</v>
      </c>
      <c r="P16337" s="119" t="s">
        <v>20254</v>
      </c>
    </row>
    <row r="16338" spans="1:16" x14ac:dyDescent="0.25">
      <c r="A16338">
        <v>32833</v>
      </c>
      <c r="B16338" s="119" t="s">
        <v>9955</v>
      </c>
      <c r="C16338">
        <v>80</v>
      </c>
      <c r="D16338">
        <v>24558</v>
      </c>
      <c r="E16338">
        <v>0</v>
      </c>
      <c r="F16338">
        <v>0</v>
      </c>
      <c r="G16338">
        <v>2384</v>
      </c>
      <c r="H16338">
        <v>233</v>
      </c>
      <c r="I16338" s="119" t="s">
        <v>4726</v>
      </c>
      <c r="J16338" s="119" t="s">
        <v>139</v>
      </c>
      <c r="K16338" s="1">
        <v>46255.758941458334</v>
      </c>
      <c r="L16338">
        <v>0</v>
      </c>
      <c r="M16338">
        <v>2</v>
      </c>
      <c r="N16338">
        <v>0</v>
      </c>
      <c r="O16338">
        <v>1</v>
      </c>
      <c r="P16338" s="119" t="s">
        <v>20254</v>
      </c>
    </row>
    <row r="16339" spans="1:16" x14ac:dyDescent="0.25">
      <c r="A16339">
        <v>32834</v>
      </c>
      <c r="B16339" s="119" t="s">
        <v>9956</v>
      </c>
      <c r="C16339">
        <v>62</v>
      </c>
      <c r="D16339">
        <v>24610</v>
      </c>
      <c r="E16339">
        <v>0</v>
      </c>
      <c r="F16339">
        <v>0</v>
      </c>
      <c r="G16339">
        <v>204</v>
      </c>
      <c r="H16339">
        <v>450</v>
      </c>
      <c r="I16339" s="119" t="s">
        <v>4726</v>
      </c>
      <c r="J16339" s="119" t="s">
        <v>139</v>
      </c>
      <c r="K16339" s="1">
        <v>46255.758941458334</v>
      </c>
      <c r="L16339">
        <v>0</v>
      </c>
      <c r="M16339">
        <v>1</v>
      </c>
      <c r="N16339">
        <v>0</v>
      </c>
      <c r="O16339">
        <v>0</v>
      </c>
      <c r="P16339" s="119" t="s">
        <v>20254</v>
      </c>
    </row>
    <row r="16340" spans="1:16" x14ac:dyDescent="0.25">
      <c r="A16340">
        <v>32835</v>
      </c>
      <c r="B16340" s="119" t="s">
        <v>9957</v>
      </c>
      <c r="C16340">
        <v>68</v>
      </c>
      <c r="D16340">
        <v>24603</v>
      </c>
      <c r="E16340">
        <v>47</v>
      </c>
      <c r="F16340">
        <v>206</v>
      </c>
      <c r="G16340">
        <v>43</v>
      </c>
      <c r="H16340">
        <v>2801</v>
      </c>
      <c r="I16340" s="119" t="s">
        <v>4726</v>
      </c>
      <c r="J16340" s="119" t="s">
        <v>139</v>
      </c>
      <c r="K16340" s="1">
        <v>46255.758941458334</v>
      </c>
      <c r="L16340">
        <v>0</v>
      </c>
      <c r="M16340">
        <v>0</v>
      </c>
      <c r="N16340">
        <v>0</v>
      </c>
      <c r="O16340">
        <v>0</v>
      </c>
      <c r="P16340" s="119" t="s">
        <v>20254</v>
      </c>
    </row>
    <row r="16341" spans="1:16" x14ac:dyDescent="0.25">
      <c r="A16341">
        <v>32836</v>
      </c>
      <c r="B16341" s="119" t="s">
        <v>9958</v>
      </c>
      <c r="C16341">
        <v>74</v>
      </c>
      <c r="D16341">
        <v>24573</v>
      </c>
      <c r="E16341">
        <v>0</v>
      </c>
      <c r="F16341">
        <v>0</v>
      </c>
      <c r="G16341">
        <v>353</v>
      </c>
      <c r="H16341">
        <v>216</v>
      </c>
      <c r="I16341" s="119" t="s">
        <v>4726</v>
      </c>
      <c r="J16341" s="119" t="s">
        <v>139</v>
      </c>
      <c r="K16341" s="1">
        <v>46255.758941458334</v>
      </c>
      <c r="L16341">
        <v>0</v>
      </c>
      <c r="M16341">
        <v>0</v>
      </c>
      <c r="N16341">
        <v>0</v>
      </c>
      <c r="O16341">
        <v>0</v>
      </c>
      <c r="P16341" s="119" t="s">
        <v>20254</v>
      </c>
    </row>
    <row r="16342" spans="1:16" x14ac:dyDescent="0.25">
      <c r="A16342">
        <v>32837</v>
      </c>
      <c r="B16342" s="119" t="s">
        <v>9959</v>
      </c>
      <c r="C16342">
        <v>80</v>
      </c>
      <c r="D16342">
        <v>24558</v>
      </c>
      <c r="E16342">
        <v>0</v>
      </c>
      <c r="F16342">
        <v>0</v>
      </c>
      <c r="G16342">
        <v>2648</v>
      </c>
      <c r="H16342">
        <v>233</v>
      </c>
      <c r="I16342" s="119" t="s">
        <v>4726</v>
      </c>
      <c r="J16342" s="119" t="s">
        <v>139</v>
      </c>
      <c r="K16342" s="1">
        <v>46255.758941458334</v>
      </c>
      <c r="L16342">
        <v>0</v>
      </c>
      <c r="M16342">
        <v>2</v>
      </c>
      <c r="N16342">
        <v>0</v>
      </c>
      <c r="O16342">
        <v>1</v>
      </c>
      <c r="P16342" s="119" t="s">
        <v>20254</v>
      </c>
    </row>
    <row r="16343" spans="1:16" x14ac:dyDescent="0.25">
      <c r="A16343">
        <v>32838</v>
      </c>
      <c r="B16343" s="119" t="s">
        <v>9960</v>
      </c>
      <c r="C16343">
        <v>62</v>
      </c>
      <c r="D16343">
        <v>24610</v>
      </c>
      <c r="E16343">
        <v>0</v>
      </c>
      <c r="F16343">
        <v>0</v>
      </c>
      <c r="G16343">
        <v>93</v>
      </c>
      <c r="H16343">
        <v>322</v>
      </c>
      <c r="I16343" s="119" t="s">
        <v>4726</v>
      </c>
      <c r="J16343" s="119" t="s">
        <v>139</v>
      </c>
      <c r="K16343" s="1">
        <v>46255.758941458334</v>
      </c>
      <c r="L16343">
        <v>0</v>
      </c>
      <c r="M16343">
        <v>15</v>
      </c>
      <c r="N16343">
        <v>0</v>
      </c>
      <c r="O16343">
        <v>14</v>
      </c>
      <c r="P16343" s="119" t="s">
        <v>20254</v>
      </c>
    </row>
    <row r="16344" spans="1:16" x14ac:dyDescent="0.25">
      <c r="A16344">
        <v>32839</v>
      </c>
      <c r="B16344" s="119" t="s">
        <v>9961</v>
      </c>
      <c r="C16344">
        <v>68</v>
      </c>
      <c r="D16344">
        <v>24603</v>
      </c>
      <c r="E16344">
        <v>0</v>
      </c>
      <c r="F16344">
        <v>0</v>
      </c>
      <c r="G16344">
        <v>176</v>
      </c>
      <c r="H16344">
        <v>159</v>
      </c>
      <c r="I16344" s="119" t="s">
        <v>4726</v>
      </c>
      <c r="J16344" s="119" t="s">
        <v>139</v>
      </c>
      <c r="K16344" s="1">
        <v>46255.758941458334</v>
      </c>
      <c r="L16344">
        <v>0</v>
      </c>
      <c r="M16344">
        <v>2</v>
      </c>
      <c r="N16344">
        <v>0</v>
      </c>
      <c r="O16344">
        <v>0</v>
      </c>
      <c r="P16344" s="119" t="s">
        <v>20254</v>
      </c>
    </row>
    <row r="16345" spans="1:16" x14ac:dyDescent="0.25">
      <c r="A16345">
        <v>32840</v>
      </c>
      <c r="B16345" s="119" t="s">
        <v>9962</v>
      </c>
      <c r="C16345">
        <v>74</v>
      </c>
      <c r="D16345">
        <v>24573</v>
      </c>
      <c r="E16345">
        <v>0</v>
      </c>
      <c r="F16345">
        <v>0</v>
      </c>
      <c r="G16345">
        <v>243</v>
      </c>
      <c r="H16345">
        <v>169</v>
      </c>
      <c r="I16345" s="119" t="s">
        <v>4726</v>
      </c>
      <c r="J16345" s="119" t="s">
        <v>139</v>
      </c>
      <c r="K16345" s="1">
        <v>46255.758941458334</v>
      </c>
      <c r="L16345">
        <v>0</v>
      </c>
      <c r="M16345">
        <v>0</v>
      </c>
      <c r="N16345">
        <v>0</v>
      </c>
      <c r="O16345">
        <v>0</v>
      </c>
      <c r="P16345" s="119" t="s">
        <v>20254</v>
      </c>
    </row>
    <row r="16346" spans="1:16" x14ac:dyDescent="0.25">
      <c r="A16346">
        <v>32841</v>
      </c>
      <c r="B16346" s="119" t="s">
        <v>9963</v>
      </c>
      <c r="C16346">
        <v>80</v>
      </c>
      <c r="D16346">
        <v>24558</v>
      </c>
      <c r="E16346">
        <v>0</v>
      </c>
      <c r="F16346">
        <v>0</v>
      </c>
      <c r="G16346">
        <v>768</v>
      </c>
      <c r="H16346">
        <v>169</v>
      </c>
      <c r="I16346" s="119" t="s">
        <v>4726</v>
      </c>
      <c r="J16346" s="119" t="s">
        <v>139</v>
      </c>
      <c r="K16346" s="1">
        <v>46255.758941458334</v>
      </c>
      <c r="L16346">
        <v>0</v>
      </c>
      <c r="M16346">
        <v>0</v>
      </c>
      <c r="N16346">
        <v>0</v>
      </c>
      <c r="O16346">
        <v>0</v>
      </c>
      <c r="P16346" s="119" t="s">
        <v>20254</v>
      </c>
    </row>
    <row r="16347" spans="1:16" x14ac:dyDescent="0.25">
      <c r="A16347">
        <v>32842</v>
      </c>
      <c r="B16347" s="119" t="s">
        <v>9964</v>
      </c>
      <c r="C16347">
        <v>62</v>
      </c>
      <c r="D16347">
        <v>24610</v>
      </c>
      <c r="E16347">
        <v>48</v>
      </c>
      <c r="F16347">
        <v>128</v>
      </c>
      <c r="G16347">
        <v>149</v>
      </c>
      <c r="H16347">
        <v>1499</v>
      </c>
      <c r="I16347" s="119" t="s">
        <v>4726</v>
      </c>
      <c r="J16347" s="119" t="s">
        <v>139</v>
      </c>
      <c r="K16347" s="1">
        <v>46255.758941458334</v>
      </c>
      <c r="L16347">
        <v>4</v>
      </c>
      <c r="M16347">
        <v>0</v>
      </c>
      <c r="N16347">
        <v>0</v>
      </c>
      <c r="O16347">
        <v>0</v>
      </c>
      <c r="P16347" s="119" t="s">
        <v>20254</v>
      </c>
    </row>
    <row r="16348" spans="1:16" x14ac:dyDescent="0.25">
      <c r="A16348">
        <v>32843</v>
      </c>
      <c r="B16348" s="119" t="s">
        <v>9965</v>
      </c>
      <c r="C16348">
        <v>68</v>
      </c>
      <c r="D16348">
        <v>24603</v>
      </c>
      <c r="E16348">
        <v>0</v>
      </c>
      <c r="F16348">
        <v>0</v>
      </c>
      <c r="G16348">
        <v>115</v>
      </c>
      <c r="H16348">
        <v>291</v>
      </c>
      <c r="I16348" s="119" t="s">
        <v>4726</v>
      </c>
      <c r="J16348" s="119" t="s">
        <v>139</v>
      </c>
      <c r="K16348" s="1">
        <v>46255.758941458334</v>
      </c>
      <c r="L16348">
        <v>0</v>
      </c>
      <c r="M16348">
        <v>0</v>
      </c>
      <c r="N16348">
        <v>0</v>
      </c>
      <c r="O16348">
        <v>0</v>
      </c>
      <c r="P16348" s="119" t="s">
        <v>20254</v>
      </c>
    </row>
    <row r="16349" spans="1:16" x14ac:dyDescent="0.25">
      <c r="A16349">
        <v>32844</v>
      </c>
      <c r="B16349" s="119" t="s">
        <v>9966</v>
      </c>
      <c r="C16349">
        <v>74</v>
      </c>
      <c r="D16349">
        <v>24573</v>
      </c>
      <c r="E16349">
        <v>218</v>
      </c>
      <c r="F16349">
        <v>131</v>
      </c>
      <c r="G16349">
        <v>145</v>
      </c>
      <c r="H16349">
        <v>293</v>
      </c>
      <c r="I16349" s="119" t="s">
        <v>4726</v>
      </c>
      <c r="J16349" s="119" t="s">
        <v>139</v>
      </c>
      <c r="K16349" s="1">
        <v>46255.758941458334</v>
      </c>
      <c r="L16349">
        <v>0</v>
      </c>
      <c r="M16349">
        <v>1</v>
      </c>
      <c r="N16349">
        <v>0</v>
      </c>
      <c r="O16349">
        <v>0</v>
      </c>
      <c r="P16349" s="119" t="s">
        <v>20254</v>
      </c>
    </row>
    <row r="16350" spans="1:16" x14ac:dyDescent="0.25">
      <c r="A16350">
        <v>32845</v>
      </c>
      <c r="B16350" s="119" t="s">
        <v>9967</v>
      </c>
      <c r="C16350">
        <v>80</v>
      </c>
      <c r="D16350">
        <v>24558</v>
      </c>
      <c r="E16350">
        <v>25</v>
      </c>
      <c r="F16350">
        <v>134</v>
      </c>
      <c r="G16350">
        <v>838</v>
      </c>
      <c r="H16350">
        <v>156</v>
      </c>
      <c r="I16350" s="119" t="s">
        <v>4726</v>
      </c>
      <c r="J16350" s="119" t="s">
        <v>139</v>
      </c>
      <c r="K16350" s="1">
        <v>46255.758941458334</v>
      </c>
      <c r="L16350">
        <v>0</v>
      </c>
      <c r="M16350">
        <v>0</v>
      </c>
      <c r="N16350">
        <v>0</v>
      </c>
      <c r="O16350">
        <v>0</v>
      </c>
      <c r="P16350" s="119" t="s">
        <v>20254</v>
      </c>
    </row>
    <row r="16351" spans="1:16" x14ac:dyDescent="0.25">
      <c r="A16351">
        <v>32846</v>
      </c>
      <c r="B16351" s="119" t="s">
        <v>9968</v>
      </c>
      <c r="C16351">
        <v>62</v>
      </c>
      <c r="D16351">
        <v>24610</v>
      </c>
      <c r="E16351">
        <v>0</v>
      </c>
      <c r="F16351">
        <v>0</v>
      </c>
      <c r="G16351">
        <v>279</v>
      </c>
      <c r="H16351">
        <v>222</v>
      </c>
      <c r="I16351" s="119" t="s">
        <v>4726</v>
      </c>
      <c r="J16351" s="119" t="s">
        <v>139</v>
      </c>
      <c r="K16351" s="1">
        <v>46255.758941458334</v>
      </c>
      <c r="L16351">
        <v>0</v>
      </c>
      <c r="M16351">
        <v>1</v>
      </c>
      <c r="N16351">
        <v>0</v>
      </c>
      <c r="O16351">
        <v>0</v>
      </c>
      <c r="P16351" s="119" t="s">
        <v>20254</v>
      </c>
    </row>
    <row r="16352" spans="1:16" x14ac:dyDescent="0.25">
      <c r="A16352">
        <v>32847</v>
      </c>
      <c r="B16352" s="119" t="s">
        <v>9969</v>
      </c>
      <c r="C16352">
        <v>68</v>
      </c>
      <c r="D16352">
        <v>24603</v>
      </c>
      <c r="E16352">
        <v>27</v>
      </c>
      <c r="F16352">
        <v>227</v>
      </c>
      <c r="G16352">
        <v>21</v>
      </c>
      <c r="H16352">
        <v>19999</v>
      </c>
      <c r="I16352" s="119" t="s">
        <v>4726</v>
      </c>
      <c r="J16352" s="119" t="s">
        <v>139</v>
      </c>
      <c r="K16352" s="1">
        <v>46255.758941458334</v>
      </c>
      <c r="L16352">
        <v>2</v>
      </c>
      <c r="M16352">
        <v>1</v>
      </c>
      <c r="N16352">
        <v>1</v>
      </c>
      <c r="O16352">
        <v>0</v>
      </c>
      <c r="P16352" s="119" t="s">
        <v>20254</v>
      </c>
    </row>
    <row r="16353" spans="1:16" x14ac:dyDescent="0.25">
      <c r="A16353">
        <v>32848</v>
      </c>
      <c r="B16353" s="119" t="s">
        <v>9970</v>
      </c>
      <c r="C16353">
        <v>74</v>
      </c>
      <c r="D16353">
        <v>24573</v>
      </c>
      <c r="E16353">
        <v>0</v>
      </c>
      <c r="F16353">
        <v>0</v>
      </c>
      <c r="G16353">
        <v>256</v>
      </c>
      <c r="H16353">
        <v>216</v>
      </c>
      <c r="I16353" s="119" t="s">
        <v>4726</v>
      </c>
      <c r="J16353" s="119" t="s">
        <v>139</v>
      </c>
      <c r="K16353" s="1">
        <v>46255.758941458334</v>
      </c>
      <c r="L16353">
        <v>0</v>
      </c>
      <c r="M16353">
        <v>0</v>
      </c>
      <c r="N16353">
        <v>0</v>
      </c>
      <c r="O16353">
        <v>0</v>
      </c>
      <c r="P16353" s="119" t="s">
        <v>20254</v>
      </c>
    </row>
    <row r="16354" spans="1:16" x14ac:dyDescent="0.25">
      <c r="A16354">
        <v>32849</v>
      </c>
      <c r="B16354" s="119" t="s">
        <v>9971</v>
      </c>
      <c r="C16354">
        <v>80</v>
      </c>
      <c r="D16354">
        <v>24558</v>
      </c>
      <c r="E16354">
        <v>0</v>
      </c>
      <c r="F16354">
        <v>0</v>
      </c>
      <c r="G16354">
        <v>1911</v>
      </c>
      <c r="H16354">
        <v>233</v>
      </c>
      <c r="I16354" s="119" t="s">
        <v>4726</v>
      </c>
      <c r="J16354" s="119" t="s">
        <v>139</v>
      </c>
      <c r="K16354" s="1">
        <v>46255.758941458334</v>
      </c>
      <c r="L16354">
        <v>0</v>
      </c>
      <c r="M16354">
        <v>1</v>
      </c>
      <c r="N16354">
        <v>0</v>
      </c>
      <c r="O16354">
        <v>1</v>
      </c>
      <c r="P16354" s="119" t="s">
        <v>20254</v>
      </c>
    </row>
    <row r="16355" spans="1:16" x14ac:dyDescent="0.25">
      <c r="A16355">
        <v>32850</v>
      </c>
      <c r="B16355" s="119" t="s">
        <v>9972</v>
      </c>
      <c r="C16355">
        <v>62</v>
      </c>
      <c r="D16355">
        <v>24610</v>
      </c>
      <c r="E16355">
        <v>0</v>
      </c>
      <c r="F16355">
        <v>0</v>
      </c>
      <c r="G16355">
        <v>79</v>
      </c>
      <c r="H16355">
        <v>549</v>
      </c>
      <c r="I16355" s="119" t="s">
        <v>4726</v>
      </c>
      <c r="J16355" s="119" t="s">
        <v>139</v>
      </c>
      <c r="K16355" s="1">
        <v>46255.758941458334</v>
      </c>
      <c r="L16355">
        <v>0</v>
      </c>
      <c r="M16355">
        <v>0</v>
      </c>
      <c r="N16355">
        <v>0</v>
      </c>
      <c r="O16355">
        <v>0</v>
      </c>
      <c r="P16355" s="119" t="s">
        <v>20254</v>
      </c>
    </row>
    <row r="16356" spans="1:16" x14ac:dyDescent="0.25">
      <c r="A16356">
        <v>32851</v>
      </c>
      <c r="B16356" s="119" t="s">
        <v>9973</v>
      </c>
      <c r="C16356">
        <v>68</v>
      </c>
      <c r="D16356">
        <v>24603</v>
      </c>
      <c r="E16356">
        <v>0</v>
      </c>
      <c r="F16356">
        <v>0</v>
      </c>
      <c r="G16356">
        <v>135</v>
      </c>
      <c r="H16356">
        <v>192</v>
      </c>
      <c r="I16356" s="119" t="s">
        <v>4726</v>
      </c>
      <c r="J16356" s="119" t="s">
        <v>139</v>
      </c>
      <c r="K16356" s="1">
        <v>46255.758941458334</v>
      </c>
      <c r="L16356">
        <v>0</v>
      </c>
      <c r="M16356">
        <v>0</v>
      </c>
      <c r="N16356">
        <v>0</v>
      </c>
      <c r="O16356">
        <v>0</v>
      </c>
      <c r="P16356" s="119" t="s">
        <v>20254</v>
      </c>
    </row>
    <row r="16357" spans="1:16" x14ac:dyDescent="0.25">
      <c r="A16357">
        <v>32852</v>
      </c>
      <c r="B16357" s="119" t="s">
        <v>9974</v>
      </c>
      <c r="C16357">
        <v>74</v>
      </c>
      <c r="D16357">
        <v>24573</v>
      </c>
      <c r="E16357">
        <v>19</v>
      </c>
      <c r="F16357">
        <v>138</v>
      </c>
      <c r="G16357">
        <v>79</v>
      </c>
      <c r="H16357">
        <v>144</v>
      </c>
      <c r="I16357" s="119" t="s">
        <v>4726</v>
      </c>
      <c r="J16357" s="119" t="s">
        <v>139</v>
      </c>
      <c r="K16357" s="1">
        <v>46255.758941458334</v>
      </c>
      <c r="L16357">
        <v>0</v>
      </c>
      <c r="M16357">
        <v>1</v>
      </c>
      <c r="N16357">
        <v>0</v>
      </c>
      <c r="O16357">
        <v>0</v>
      </c>
      <c r="P16357" s="119" t="s">
        <v>20254</v>
      </c>
    </row>
    <row r="16358" spans="1:16" x14ac:dyDescent="0.25">
      <c r="A16358">
        <v>32853</v>
      </c>
      <c r="B16358" s="119" t="s">
        <v>9975</v>
      </c>
      <c r="C16358">
        <v>80</v>
      </c>
      <c r="D16358">
        <v>24558</v>
      </c>
      <c r="E16358">
        <v>7</v>
      </c>
      <c r="F16358">
        <v>135</v>
      </c>
      <c r="G16358">
        <v>756</v>
      </c>
      <c r="H16358">
        <v>156</v>
      </c>
      <c r="I16358" s="119" t="s">
        <v>4726</v>
      </c>
      <c r="J16358" s="119" t="s">
        <v>139</v>
      </c>
      <c r="K16358" s="1">
        <v>46255.758941458334</v>
      </c>
      <c r="L16358">
        <v>0</v>
      </c>
      <c r="M16358">
        <v>1</v>
      </c>
      <c r="N16358">
        <v>0</v>
      </c>
      <c r="O16358">
        <v>0</v>
      </c>
      <c r="P16358" s="119" t="s">
        <v>20254</v>
      </c>
    </row>
    <row r="16359" spans="1:16" x14ac:dyDescent="0.25">
      <c r="A16359">
        <v>32854</v>
      </c>
      <c r="B16359" s="119" t="s">
        <v>9976</v>
      </c>
      <c r="C16359">
        <v>62</v>
      </c>
      <c r="D16359">
        <v>24610</v>
      </c>
      <c r="E16359">
        <v>4</v>
      </c>
      <c r="F16359">
        <v>200</v>
      </c>
      <c r="G16359">
        <v>43</v>
      </c>
      <c r="H16359">
        <v>413</v>
      </c>
      <c r="I16359" s="119" t="s">
        <v>4726</v>
      </c>
      <c r="J16359" s="119" t="s">
        <v>139</v>
      </c>
      <c r="K16359" s="1">
        <v>46255.758941458334</v>
      </c>
      <c r="L16359">
        <v>2</v>
      </c>
      <c r="M16359">
        <v>5</v>
      </c>
      <c r="N16359">
        <v>2</v>
      </c>
      <c r="O16359">
        <v>5</v>
      </c>
      <c r="P16359" s="119" t="s">
        <v>20254</v>
      </c>
    </row>
    <row r="16360" spans="1:16" x14ac:dyDescent="0.25">
      <c r="A16360">
        <v>32855</v>
      </c>
      <c r="B16360" s="119" t="s">
        <v>9977</v>
      </c>
      <c r="C16360">
        <v>68</v>
      </c>
      <c r="D16360">
        <v>24603</v>
      </c>
      <c r="E16360">
        <v>0</v>
      </c>
      <c r="F16360">
        <v>0</v>
      </c>
      <c r="G16360">
        <v>250</v>
      </c>
      <c r="H16360">
        <v>196</v>
      </c>
      <c r="I16360" s="119" t="s">
        <v>4726</v>
      </c>
      <c r="J16360" s="119" t="s">
        <v>139</v>
      </c>
      <c r="K16360" s="1">
        <v>46255.758941458334</v>
      </c>
      <c r="L16360">
        <v>0</v>
      </c>
      <c r="M16360">
        <v>1</v>
      </c>
      <c r="N16360">
        <v>0</v>
      </c>
      <c r="O16360">
        <v>0</v>
      </c>
      <c r="P16360" s="119" t="s">
        <v>20254</v>
      </c>
    </row>
    <row r="16361" spans="1:16" x14ac:dyDescent="0.25">
      <c r="A16361">
        <v>32856</v>
      </c>
      <c r="B16361" s="119" t="s">
        <v>9978</v>
      </c>
      <c r="C16361">
        <v>74</v>
      </c>
      <c r="D16361">
        <v>24573</v>
      </c>
      <c r="E16361">
        <v>0</v>
      </c>
      <c r="F16361">
        <v>0</v>
      </c>
      <c r="G16361">
        <v>207</v>
      </c>
      <c r="H16361">
        <v>197</v>
      </c>
      <c r="I16361" s="119" t="s">
        <v>4726</v>
      </c>
      <c r="J16361" s="119" t="s">
        <v>139</v>
      </c>
      <c r="K16361" s="1">
        <v>46255.758941458334</v>
      </c>
      <c r="L16361">
        <v>0</v>
      </c>
      <c r="M16361">
        <v>1</v>
      </c>
      <c r="N16361">
        <v>0</v>
      </c>
      <c r="O16361">
        <v>1</v>
      </c>
      <c r="P16361" s="119" t="s">
        <v>20254</v>
      </c>
    </row>
    <row r="16362" spans="1:16" x14ac:dyDescent="0.25">
      <c r="A16362">
        <v>32857</v>
      </c>
      <c r="B16362" s="119" t="s">
        <v>9979</v>
      </c>
      <c r="C16362">
        <v>80</v>
      </c>
      <c r="D16362">
        <v>24558</v>
      </c>
      <c r="E16362">
        <v>0</v>
      </c>
      <c r="F16362">
        <v>0</v>
      </c>
      <c r="G16362">
        <v>1157</v>
      </c>
      <c r="H16362">
        <v>182</v>
      </c>
      <c r="I16362" s="119" t="s">
        <v>4726</v>
      </c>
      <c r="J16362" s="119" t="s">
        <v>139</v>
      </c>
      <c r="K16362" s="1">
        <v>46255.758941458334</v>
      </c>
      <c r="L16362">
        <v>0</v>
      </c>
      <c r="M16362">
        <v>1</v>
      </c>
      <c r="N16362">
        <v>0</v>
      </c>
      <c r="O16362">
        <v>1</v>
      </c>
      <c r="P16362" s="119" t="s">
        <v>20254</v>
      </c>
    </row>
    <row r="16363" spans="1:16" x14ac:dyDescent="0.25">
      <c r="A16363">
        <v>32858</v>
      </c>
      <c r="B16363" s="119" t="s">
        <v>9980</v>
      </c>
      <c r="C16363">
        <v>62</v>
      </c>
      <c r="D16363">
        <v>24610</v>
      </c>
      <c r="E16363">
        <v>0</v>
      </c>
      <c r="F16363">
        <v>0</v>
      </c>
      <c r="G16363">
        <v>243</v>
      </c>
      <c r="H16363">
        <v>206</v>
      </c>
      <c r="I16363" s="119" t="s">
        <v>4726</v>
      </c>
      <c r="J16363" s="119" t="s">
        <v>139</v>
      </c>
      <c r="K16363" s="1">
        <v>46255.758941458334</v>
      </c>
      <c r="L16363">
        <v>0</v>
      </c>
      <c r="M16363">
        <v>1</v>
      </c>
      <c r="N16363">
        <v>0</v>
      </c>
      <c r="O16363">
        <v>0</v>
      </c>
      <c r="P16363" s="119" t="s">
        <v>20254</v>
      </c>
    </row>
    <row r="16364" spans="1:16" x14ac:dyDescent="0.25">
      <c r="A16364">
        <v>32859</v>
      </c>
      <c r="B16364" s="119" t="s">
        <v>9981</v>
      </c>
      <c r="C16364">
        <v>68</v>
      </c>
      <c r="D16364">
        <v>24603</v>
      </c>
      <c r="E16364">
        <v>0</v>
      </c>
      <c r="F16364">
        <v>0</v>
      </c>
      <c r="G16364">
        <v>103</v>
      </c>
      <c r="H16364">
        <v>205</v>
      </c>
      <c r="I16364" s="119" t="s">
        <v>4726</v>
      </c>
      <c r="J16364" s="119" t="s">
        <v>139</v>
      </c>
      <c r="K16364" s="1">
        <v>46255.758941458334</v>
      </c>
      <c r="L16364">
        <v>0</v>
      </c>
      <c r="M16364">
        <v>0</v>
      </c>
      <c r="N16364">
        <v>0</v>
      </c>
      <c r="O16364">
        <v>0</v>
      </c>
      <c r="P16364" s="119" t="s">
        <v>20254</v>
      </c>
    </row>
    <row r="16365" spans="1:16" x14ac:dyDescent="0.25">
      <c r="A16365">
        <v>32860</v>
      </c>
      <c r="B16365" s="119" t="s">
        <v>9982</v>
      </c>
      <c r="C16365">
        <v>74</v>
      </c>
      <c r="D16365">
        <v>24573</v>
      </c>
      <c r="E16365">
        <v>0</v>
      </c>
      <c r="F16365">
        <v>0</v>
      </c>
      <c r="G16365">
        <v>103</v>
      </c>
      <c r="H16365">
        <v>245</v>
      </c>
      <c r="I16365" s="119" t="s">
        <v>4726</v>
      </c>
      <c r="J16365" s="119" t="s">
        <v>139</v>
      </c>
      <c r="K16365" s="1">
        <v>46255.758941458334</v>
      </c>
      <c r="L16365">
        <v>0</v>
      </c>
      <c r="M16365">
        <v>0</v>
      </c>
      <c r="N16365">
        <v>0</v>
      </c>
      <c r="O16365">
        <v>0</v>
      </c>
      <c r="P16365" s="119" t="s">
        <v>20254</v>
      </c>
    </row>
    <row r="16366" spans="1:16" x14ac:dyDescent="0.25">
      <c r="A16366">
        <v>32861</v>
      </c>
      <c r="B16366" s="119" t="s">
        <v>9983</v>
      </c>
      <c r="C16366">
        <v>80</v>
      </c>
      <c r="D16366">
        <v>24558</v>
      </c>
      <c r="E16366">
        <v>0</v>
      </c>
      <c r="F16366">
        <v>0</v>
      </c>
      <c r="G16366">
        <v>3240</v>
      </c>
      <c r="H16366">
        <v>233</v>
      </c>
      <c r="I16366" s="119" t="s">
        <v>4726</v>
      </c>
      <c r="J16366" s="119" t="s">
        <v>139</v>
      </c>
      <c r="K16366" s="1">
        <v>46255.758941458334</v>
      </c>
      <c r="L16366">
        <v>0</v>
      </c>
      <c r="M16366">
        <v>2</v>
      </c>
      <c r="N16366">
        <v>0</v>
      </c>
      <c r="O16366">
        <v>0</v>
      </c>
      <c r="P16366" s="119" t="s">
        <v>20254</v>
      </c>
    </row>
    <row r="16367" spans="1:16" x14ac:dyDescent="0.25">
      <c r="A16367">
        <v>32862</v>
      </c>
      <c r="B16367" s="119" t="s">
        <v>9984</v>
      </c>
      <c r="C16367">
        <v>62</v>
      </c>
      <c r="D16367">
        <v>24610</v>
      </c>
      <c r="E16367">
        <v>0</v>
      </c>
      <c r="F16367">
        <v>0</v>
      </c>
      <c r="G16367">
        <v>79</v>
      </c>
      <c r="H16367">
        <v>225</v>
      </c>
      <c r="I16367" s="119" t="s">
        <v>4726</v>
      </c>
      <c r="J16367" s="119" t="s">
        <v>139</v>
      </c>
      <c r="K16367" s="1">
        <v>46255.758941458334</v>
      </c>
      <c r="L16367">
        <v>0</v>
      </c>
      <c r="M16367">
        <v>0</v>
      </c>
      <c r="N16367">
        <v>0</v>
      </c>
      <c r="O16367">
        <v>0</v>
      </c>
      <c r="P16367" s="119" t="s">
        <v>20254</v>
      </c>
    </row>
    <row r="16368" spans="1:16" x14ac:dyDescent="0.25">
      <c r="A16368">
        <v>32863</v>
      </c>
      <c r="B16368" s="119" t="s">
        <v>9985</v>
      </c>
      <c r="C16368">
        <v>68</v>
      </c>
      <c r="D16368">
        <v>24603</v>
      </c>
      <c r="E16368">
        <v>0</v>
      </c>
      <c r="F16368">
        <v>0</v>
      </c>
      <c r="G16368">
        <v>182</v>
      </c>
      <c r="H16368">
        <v>253</v>
      </c>
      <c r="I16368" s="119" t="s">
        <v>4726</v>
      </c>
      <c r="J16368" s="119" t="s">
        <v>139</v>
      </c>
      <c r="K16368" s="1">
        <v>46255.758941458334</v>
      </c>
      <c r="L16368">
        <v>0</v>
      </c>
      <c r="M16368">
        <v>0</v>
      </c>
      <c r="N16368">
        <v>0</v>
      </c>
      <c r="O16368">
        <v>0</v>
      </c>
      <c r="P16368" s="119" t="s">
        <v>20254</v>
      </c>
    </row>
    <row r="16369" spans="1:16" x14ac:dyDescent="0.25">
      <c r="A16369">
        <v>32864</v>
      </c>
      <c r="B16369" s="119" t="s">
        <v>9986</v>
      </c>
      <c r="C16369">
        <v>74</v>
      </c>
      <c r="D16369">
        <v>24573</v>
      </c>
      <c r="E16369">
        <v>0</v>
      </c>
      <c r="F16369">
        <v>0</v>
      </c>
      <c r="G16369">
        <v>202</v>
      </c>
      <c r="H16369">
        <v>216</v>
      </c>
      <c r="I16369" s="119" t="s">
        <v>4726</v>
      </c>
      <c r="J16369" s="119" t="s">
        <v>139</v>
      </c>
      <c r="K16369" s="1">
        <v>46255.758941458334</v>
      </c>
      <c r="L16369">
        <v>0</v>
      </c>
      <c r="M16369">
        <v>0</v>
      </c>
      <c r="N16369">
        <v>0</v>
      </c>
      <c r="O16369">
        <v>0</v>
      </c>
      <c r="P16369" s="119" t="s">
        <v>20254</v>
      </c>
    </row>
    <row r="16370" spans="1:16" x14ac:dyDescent="0.25">
      <c r="A16370">
        <v>32865</v>
      </c>
      <c r="B16370" s="119" t="s">
        <v>9987</v>
      </c>
      <c r="C16370">
        <v>80</v>
      </c>
      <c r="D16370">
        <v>24558</v>
      </c>
      <c r="E16370">
        <v>0</v>
      </c>
      <c r="F16370">
        <v>0</v>
      </c>
      <c r="G16370">
        <v>3676</v>
      </c>
      <c r="H16370">
        <v>233</v>
      </c>
      <c r="I16370" s="119" t="s">
        <v>4726</v>
      </c>
      <c r="J16370" s="119" t="s">
        <v>139</v>
      </c>
      <c r="K16370" s="1">
        <v>46255.758941458334</v>
      </c>
      <c r="L16370">
        <v>0</v>
      </c>
      <c r="M16370">
        <v>5</v>
      </c>
      <c r="N16370">
        <v>0</v>
      </c>
      <c r="O16370">
        <v>2</v>
      </c>
      <c r="P16370" s="119" t="s">
        <v>20254</v>
      </c>
    </row>
    <row r="16371" spans="1:16" x14ac:dyDescent="0.25">
      <c r="A16371">
        <v>32866</v>
      </c>
      <c r="B16371" s="119" t="s">
        <v>9988</v>
      </c>
      <c r="C16371">
        <v>62</v>
      </c>
      <c r="D16371">
        <v>24610</v>
      </c>
      <c r="E16371">
        <v>0</v>
      </c>
      <c r="F16371">
        <v>0</v>
      </c>
      <c r="G16371">
        <v>91</v>
      </c>
      <c r="H16371">
        <v>1499</v>
      </c>
      <c r="I16371" s="119" t="s">
        <v>4726</v>
      </c>
      <c r="J16371" s="119" t="s">
        <v>139</v>
      </c>
      <c r="K16371" s="1">
        <v>46255.758941458334</v>
      </c>
      <c r="L16371">
        <v>0</v>
      </c>
      <c r="M16371">
        <v>6</v>
      </c>
      <c r="N16371">
        <v>0</v>
      </c>
      <c r="O16371">
        <v>3</v>
      </c>
      <c r="P16371" s="119" t="s">
        <v>20254</v>
      </c>
    </row>
    <row r="16372" spans="1:16" x14ac:dyDescent="0.25">
      <c r="A16372">
        <v>32867</v>
      </c>
      <c r="B16372" s="119" t="s">
        <v>9989</v>
      </c>
      <c r="C16372">
        <v>68</v>
      </c>
      <c r="D16372">
        <v>24603</v>
      </c>
      <c r="E16372">
        <v>0</v>
      </c>
      <c r="F16372">
        <v>0</v>
      </c>
      <c r="G16372">
        <v>133</v>
      </c>
      <c r="H16372">
        <v>497</v>
      </c>
      <c r="I16372" s="119" t="s">
        <v>4726</v>
      </c>
      <c r="J16372" s="119" t="s">
        <v>139</v>
      </c>
      <c r="K16372" s="1">
        <v>46255.758941458334</v>
      </c>
      <c r="L16372">
        <v>0</v>
      </c>
      <c r="M16372">
        <v>0</v>
      </c>
      <c r="N16372">
        <v>0</v>
      </c>
      <c r="O16372">
        <v>0</v>
      </c>
      <c r="P16372" s="119" t="s">
        <v>20254</v>
      </c>
    </row>
    <row r="16373" spans="1:16" x14ac:dyDescent="0.25">
      <c r="A16373">
        <v>32868</v>
      </c>
      <c r="B16373" s="119" t="s">
        <v>9990</v>
      </c>
      <c r="C16373">
        <v>74</v>
      </c>
      <c r="D16373">
        <v>24573</v>
      </c>
      <c r="E16373">
        <v>0</v>
      </c>
      <c r="F16373">
        <v>0</v>
      </c>
      <c r="G16373">
        <v>123</v>
      </c>
      <c r="H16373">
        <v>4991</v>
      </c>
      <c r="I16373" s="119" t="s">
        <v>4726</v>
      </c>
      <c r="J16373" s="119" t="s">
        <v>139</v>
      </c>
      <c r="K16373" s="1">
        <v>46255.758941458334</v>
      </c>
      <c r="L16373">
        <v>0</v>
      </c>
      <c r="M16373">
        <v>0</v>
      </c>
      <c r="N16373">
        <v>0</v>
      </c>
      <c r="O16373">
        <v>0</v>
      </c>
      <c r="P16373" s="119" t="s">
        <v>20254</v>
      </c>
    </row>
    <row r="16374" spans="1:16" x14ac:dyDescent="0.25">
      <c r="A16374">
        <v>32869</v>
      </c>
      <c r="B16374" s="119" t="s">
        <v>9991</v>
      </c>
      <c r="C16374">
        <v>80</v>
      </c>
      <c r="D16374">
        <v>24558</v>
      </c>
      <c r="E16374">
        <v>0</v>
      </c>
      <c r="F16374">
        <v>0</v>
      </c>
      <c r="G16374">
        <v>941</v>
      </c>
      <c r="H16374">
        <v>276</v>
      </c>
      <c r="I16374" s="119" t="s">
        <v>4726</v>
      </c>
      <c r="J16374" s="119" t="s">
        <v>139</v>
      </c>
      <c r="K16374" s="1">
        <v>46255.758941458334</v>
      </c>
      <c r="L16374">
        <v>0</v>
      </c>
      <c r="M16374">
        <v>2</v>
      </c>
      <c r="N16374">
        <v>0</v>
      </c>
      <c r="O16374">
        <v>1</v>
      </c>
      <c r="P16374" s="119" t="s">
        <v>20254</v>
      </c>
    </row>
    <row r="16375" spans="1:16" x14ac:dyDescent="0.25">
      <c r="A16375">
        <v>32870</v>
      </c>
      <c r="B16375" s="119" t="s">
        <v>9992</v>
      </c>
      <c r="C16375">
        <v>62</v>
      </c>
      <c r="D16375">
        <v>24610</v>
      </c>
      <c r="E16375">
        <v>33</v>
      </c>
      <c r="F16375">
        <v>121</v>
      </c>
      <c r="G16375">
        <v>193</v>
      </c>
      <c r="H16375">
        <v>999</v>
      </c>
      <c r="I16375" s="119" t="s">
        <v>4726</v>
      </c>
      <c r="J16375" s="119" t="s">
        <v>139</v>
      </c>
      <c r="K16375" s="1">
        <v>46255.758941458334</v>
      </c>
      <c r="L16375">
        <v>4</v>
      </c>
      <c r="M16375">
        <v>1</v>
      </c>
      <c r="N16375">
        <v>0</v>
      </c>
      <c r="O16375">
        <v>0</v>
      </c>
      <c r="P16375" s="119" t="s">
        <v>20254</v>
      </c>
    </row>
    <row r="16376" spans="1:16" x14ac:dyDescent="0.25">
      <c r="A16376">
        <v>32871</v>
      </c>
      <c r="B16376" s="119" t="s">
        <v>9993</v>
      </c>
      <c r="C16376">
        <v>68</v>
      </c>
      <c r="D16376">
        <v>24603</v>
      </c>
      <c r="E16376">
        <v>21</v>
      </c>
      <c r="F16376">
        <v>137</v>
      </c>
      <c r="G16376">
        <v>167</v>
      </c>
      <c r="H16376">
        <v>600</v>
      </c>
      <c r="I16376" s="119" t="s">
        <v>4726</v>
      </c>
      <c r="J16376" s="119" t="s">
        <v>139</v>
      </c>
      <c r="K16376" s="1">
        <v>46255.758941458334</v>
      </c>
      <c r="L16376">
        <v>4</v>
      </c>
      <c r="M16376">
        <v>1</v>
      </c>
      <c r="N16376">
        <v>0</v>
      </c>
      <c r="O16376">
        <v>0</v>
      </c>
      <c r="P16376" s="119" t="s">
        <v>20254</v>
      </c>
    </row>
    <row r="16377" spans="1:16" x14ac:dyDescent="0.25">
      <c r="A16377">
        <v>32872</v>
      </c>
      <c r="B16377" s="119" t="s">
        <v>9994</v>
      </c>
      <c r="C16377">
        <v>74</v>
      </c>
      <c r="D16377">
        <v>24573</v>
      </c>
      <c r="E16377">
        <v>81</v>
      </c>
      <c r="F16377">
        <v>144</v>
      </c>
      <c r="G16377">
        <v>64</v>
      </c>
      <c r="H16377">
        <v>398</v>
      </c>
      <c r="I16377" s="119" t="s">
        <v>4726</v>
      </c>
      <c r="J16377" s="119" t="s">
        <v>139</v>
      </c>
      <c r="K16377" s="1">
        <v>46255.758941458334</v>
      </c>
      <c r="L16377">
        <v>1</v>
      </c>
      <c r="M16377">
        <v>0</v>
      </c>
      <c r="N16377">
        <v>1</v>
      </c>
      <c r="O16377">
        <v>0</v>
      </c>
      <c r="P16377" s="119" t="s">
        <v>20254</v>
      </c>
    </row>
    <row r="16378" spans="1:16" x14ac:dyDescent="0.25">
      <c r="A16378">
        <v>32873</v>
      </c>
      <c r="B16378" s="119" t="s">
        <v>9995</v>
      </c>
      <c r="C16378">
        <v>80</v>
      </c>
      <c r="D16378">
        <v>24558</v>
      </c>
      <c r="E16378">
        <v>7</v>
      </c>
      <c r="F16378">
        <v>135</v>
      </c>
      <c r="G16378">
        <v>272</v>
      </c>
      <c r="H16378">
        <v>156</v>
      </c>
      <c r="I16378" s="119" t="s">
        <v>4726</v>
      </c>
      <c r="J16378" s="119" t="s">
        <v>139</v>
      </c>
      <c r="K16378" s="1">
        <v>46255.758941458334</v>
      </c>
      <c r="L16378">
        <v>0</v>
      </c>
      <c r="M16378">
        <v>1</v>
      </c>
      <c r="N16378">
        <v>0</v>
      </c>
      <c r="O16378">
        <v>1</v>
      </c>
      <c r="P16378" s="119" t="s">
        <v>20254</v>
      </c>
    </row>
    <row r="16379" spans="1:16" x14ac:dyDescent="0.25">
      <c r="A16379">
        <v>32874</v>
      </c>
      <c r="B16379" s="119" t="s">
        <v>9996</v>
      </c>
      <c r="C16379">
        <v>62</v>
      </c>
      <c r="D16379">
        <v>24610</v>
      </c>
      <c r="E16379">
        <v>0</v>
      </c>
      <c r="F16379">
        <v>0</v>
      </c>
      <c r="G16379">
        <v>214</v>
      </c>
      <c r="H16379">
        <v>317</v>
      </c>
      <c r="I16379" s="119" t="s">
        <v>4726</v>
      </c>
      <c r="J16379" s="119" t="s">
        <v>139</v>
      </c>
      <c r="K16379" s="1">
        <v>46255.758941458334</v>
      </c>
      <c r="L16379">
        <v>0</v>
      </c>
      <c r="M16379">
        <v>0</v>
      </c>
      <c r="N16379">
        <v>0</v>
      </c>
      <c r="O16379">
        <v>0</v>
      </c>
      <c r="P16379" s="119" t="s">
        <v>20254</v>
      </c>
    </row>
    <row r="16380" spans="1:16" x14ac:dyDescent="0.25">
      <c r="A16380">
        <v>32875</v>
      </c>
      <c r="B16380" s="119" t="s">
        <v>9997</v>
      </c>
      <c r="C16380">
        <v>68</v>
      </c>
      <c r="D16380">
        <v>24603</v>
      </c>
      <c r="E16380">
        <v>39</v>
      </c>
      <c r="F16380">
        <v>137</v>
      </c>
      <c r="G16380">
        <v>101</v>
      </c>
      <c r="H16380">
        <v>1036</v>
      </c>
      <c r="I16380" s="119" t="s">
        <v>4726</v>
      </c>
      <c r="J16380" s="119" t="s">
        <v>139</v>
      </c>
      <c r="K16380" s="1">
        <v>46255.758941458334</v>
      </c>
      <c r="L16380">
        <v>0</v>
      </c>
      <c r="M16380">
        <v>0</v>
      </c>
      <c r="N16380">
        <v>0</v>
      </c>
      <c r="O16380">
        <v>0</v>
      </c>
      <c r="P16380" s="119" t="s">
        <v>20254</v>
      </c>
    </row>
    <row r="16381" spans="1:16" x14ac:dyDescent="0.25">
      <c r="A16381">
        <v>32876</v>
      </c>
      <c r="B16381" s="119" t="s">
        <v>9998</v>
      </c>
      <c r="C16381">
        <v>74</v>
      </c>
      <c r="D16381">
        <v>24573</v>
      </c>
      <c r="E16381">
        <v>0</v>
      </c>
      <c r="F16381">
        <v>0</v>
      </c>
      <c r="G16381">
        <v>121</v>
      </c>
      <c r="H16381">
        <v>200</v>
      </c>
      <c r="I16381" s="119" t="s">
        <v>4726</v>
      </c>
      <c r="J16381" s="119" t="s">
        <v>139</v>
      </c>
      <c r="K16381" s="1">
        <v>46255.758941458334</v>
      </c>
      <c r="L16381">
        <v>0</v>
      </c>
      <c r="M16381">
        <v>0</v>
      </c>
      <c r="N16381">
        <v>0</v>
      </c>
      <c r="O16381">
        <v>0</v>
      </c>
      <c r="P16381" s="119" t="s">
        <v>20254</v>
      </c>
    </row>
    <row r="16382" spans="1:16" x14ac:dyDescent="0.25">
      <c r="A16382">
        <v>32877</v>
      </c>
      <c r="B16382" s="119" t="s">
        <v>9999</v>
      </c>
      <c r="C16382">
        <v>80</v>
      </c>
      <c r="D16382">
        <v>24558</v>
      </c>
      <c r="E16382">
        <v>20</v>
      </c>
      <c r="F16382">
        <v>134</v>
      </c>
      <c r="G16382">
        <v>781</v>
      </c>
      <c r="H16382">
        <v>156</v>
      </c>
      <c r="I16382" s="119" t="s">
        <v>4726</v>
      </c>
      <c r="J16382" s="119" t="s">
        <v>139</v>
      </c>
      <c r="K16382" s="1">
        <v>46255.758941458334</v>
      </c>
      <c r="L16382">
        <v>0</v>
      </c>
      <c r="M16382">
        <v>0</v>
      </c>
      <c r="N16382">
        <v>0</v>
      </c>
      <c r="O16382">
        <v>0</v>
      </c>
      <c r="P16382" s="119" t="s">
        <v>20254</v>
      </c>
    </row>
    <row r="16383" spans="1:16" x14ac:dyDescent="0.25">
      <c r="A16383">
        <v>32878</v>
      </c>
      <c r="B16383" s="119" t="s">
        <v>10000</v>
      </c>
      <c r="C16383">
        <v>62</v>
      </c>
      <c r="D16383">
        <v>24610</v>
      </c>
      <c r="E16383">
        <v>0</v>
      </c>
      <c r="F16383">
        <v>0</v>
      </c>
      <c r="G16383">
        <v>92</v>
      </c>
      <c r="H16383">
        <v>380</v>
      </c>
      <c r="I16383" s="119" t="s">
        <v>4726</v>
      </c>
      <c r="J16383" s="119" t="s">
        <v>139</v>
      </c>
      <c r="K16383" s="1">
        <v>46255.758941458334</v>
      </c>
      <c r="L16383">
        <v>0</v>
      </c>
      <c r="M16383">
        <v>0</v>
      </c>
      <c r="N16383">
        <v>0</v>
      </c>
      <c r="O16383">
        <v>0</v>
      </c>
      <c r="P16383" s="119" t="s">
        <v>20254</v>
      </c>
    </row>
    <row r="16384" spans="1:16" x14ac:dyDescent="0.25">
      <c r="A16384">
        <v>32879</v>
      </c>
      <c r="B16384" s="119" t="s">
        <v>10001</v>
      </c>
      <c r="C16384">
        <v>68</v>
      </c>
      <c r="D16384">
        <v>24603</v>
      </c>
      <c r="E16384">
        <v>0</v>
      </c>
      <c r="F16384">
        <v>0</v>
      </c>
      <c r="G16384">
        <v>144</v>
      </c>
      <c r="H16384">
        <v>240</v>
      </c>
      <c r="I16384" s="119" t="s">
        <v>4726</v>
      </c>
      <c r="J16384" s="119" t="s">
        <v>139</v>
      </c>
      <c r="K16384" s="1">
        <v>46255.758941458334</v>
      </c>
      <c r="L16384">
        <v>0</v>
      </c>
      <c r="M16384">
        <v>0</v>
      </c>
      <c r="N16384">
        <v>0</v>
      </c>
      <c r="O16384">
        <v>0</v>
      </c>
      <c r="P16384" s="119" t="s">
        <v>20254</v>
      </c>
    </row>
    <row r="16385" spans="1:16" x14ac:dyDescent="0.25">
      <c r="A16385">
        <v>32880</v>
      </c>
      <c r="B16385" s="119" t="s">
        <v>10002</v>
      </c>
      <c r="C16385">
        <v>74</v>
      </c>
      <c r="D16385">
        <v>24573</v>
      </c>
      <c r="E16385">
        <v>0</v>
      </c>
      <c r="F16385">
        <v>0</v>
      </c>
      <c r="G16385">
        <v>249</v>
      </c>
      <c r="H16385">
        <v>216</v>
      </c>
      <c r="I16385" s="119" t="s">
        <v>4726</v>
      </c>
      <c r="J16385" s="119" t="s">
        <v>139</v>
      </c>
      <c r="K16385" s="1">
        <v>46255.758941458334</v>
      </c>
      <c r="L16385">
        <v>0</v>
      </c>
      <c r="M16385">
        <v>1</v>
      </c>
      <c r="N16385">
        <v>0</v>
      </c>
      <c r="O16385">
        <v>0</v>
      </c>
      <c r="P16385" s="119" t="s">
        <v>20254</v>
      </c>
    </row>
    <row r="16386" spans="1:16" x14ac:dyDescent="0.25">
      <c r="A16386">
        <v>32881</v>
      </c>
      <c r="B16386" s="119" t="s">
        <v>10003</v>
      </c>
      <c r="C16386">
        <v>80</v>
      </c>
      <c r="D16386">
        <v>24558</v>
      </c>
      <c r="E16386">
        <v>0</v>
      </c>
      <c r="F16386">
        <v>0</v>
      </c>
      <c r="G16386">
        <v>1973</v>
      </c>
      <c r="H16386">
        <v>233</v>
      </c>
      <c r="I16386" s="119" t="s">
        <v>4726</v>
      </c>
      <c r="J16386" s="119" t="s">
        <v>139</v>
      </c>
      <c r="K16386" s="1">
        <v>46255.758941458334</v>
      </c>
      <c r="L16386">
        <v>0</v>
      </c>
      <c r="M16386">
        <v>1</v>
      </c>
      <c r="N16386">
        <v>0</v>
      </c>
      <c r="O16386">
        <v>0</v>
      </c>
      <c r="P16386" s="119" t="s">
        <v>20254</v>
      </c>
    </row>
    <row r="16387" spans="1:16" x14ac:dyDescent="0.25">
      <c r="A16387">
        <v>32882</v>
      </c>
      <c r="B16387" s="119" t="s">
        <v>10004</v>
      </c>
      <c r="C16387">
        <v>62</v>
      </c>
      <c r="D16387">
        <v>24610</v>
      </c>
      <c r="E16387">
        <v>0</v>
      </c>
      <c r="F16387">
        <v>0</v>
      </c>
      <c r="G16387">
        <v>282</v>
      </c>
      <c r="H16387">
        <v>228</v>
      </c>
      <c r="I16387" s="119" t="s">
        <v>4726</v>
      </c>
      <c r="J16387" s="119" t="s">
        <v>139</v>
      </c>
      <c r="K16387" s="1">
        <v>46255.758941458334</v>
      </c>
      <c r="L16387">
        <v>0</v>
      </c>
      <c r="M16387">
        <v>0</v>
      </c>
      <c r="N16387">
        <v>0</v>
      </c>
      <c r="O16387">
        <v>0</v>
      </c>
      <c r="P16387" s="119" t="s">
        <v>20254</v>
      </c>
    </row>
    <row r="16388" spans="1:16" x14ac:dyDescent="0.25">
      <c r="A16388">
        <v>32883</v>
      </c>
      <c r="B16388" s="119" t="s">
        <v>10005</v>
      </c>
      <c r="C16388">
        <v>68</v>
      </c>
      <c r="D16388">
        <v>24603</v>
      </c>
      <c r="E16388">
        <v>0</v>
      </c>
      <c r="F16388">
        <v>0</v>
      </c>
      <c r="G16388">
        <v>207</v>
      </c>
      <c r="H16388">
        <v>209</v>
      </c>
      <c r="I16388" s="119" t="s">
        <v>4726</v>
      </c>
      <c r="J16388" s="119" t="s">
        <v>139</v>
      </c>
      <c r="K16388" s="1">
        <v>46255.758941458334</v>
      </c>
      <c r="L16388">
        <v>0</v>
      </c>
      <c r="M16388">
        <v>2</v>
      </c>
      <c r="N16388">
        <v>0</v>
      </c>
      <c r="O16388">
        <v>1</v>
      </c>
      <c r="P16388" s="119" t="s">
        <v>20254</v>
      </c>
    </row>
    <row r="16389" spans="1:16" x14ac:dyDescent="0.25">
      <c r="A16389">
        <v>32884</v>
      </c>
      <c r="B16389" s="119" t="s">
        <v>10006</v>
      </c>
      <c r="C16389">
        <v>74</v>
      </c>
      <c r="D16389">
        <v>24573</v>
      </c>
      <c r="E16389">
        <v>266</v>
      </c>
      <c r="F16389">
        <v>141</v>
      </c>
      <c r="G16389">
        <v>78</v>
      </c>
      <c r="H16389">
        <v>180</v>
      </c>
      <c r="I16389" s="119" t="s">
        <v>4726</v>
      </c>
      <c r="J16389" s="119" t="s">
        <v>139</v>
      </c>
      <c r="K16389" s="1">
        <v>46255.758941458334</v>
      </c>
      <c r="L16389">
        <v>0</v>
      </c>
      <c r="M16389">
        <v>0</v>
      </c>
      <c r="N16389">
        <v>0</v>
      </c>
      <c r="O16389">
        <v>0</v>
      </c>
      <c r="P16389" s="119" t="s">
        <v>20254</v>
      </c>
    </row>
    <row r="16390" spans="1:16" x14ac:dyDescent="0.25">
      <c r="A16390">
        <v>32885</v>
      </c>
      <c r="B16390" s="119" t="s">
        <v>10007</v>
      </c>
      <c r="C16390">
        <v>80</v>
      </c>
      <c r="D16390">
        <v>24558</v>
      </c>
      <c r="E16390">
        <v>94</v>
      </c>
      <c r="F16390">
        <v>135</v>
      </c>
      <c r="G16390">
        <v>793</v>
      </c>
      <c r="H16390">
        <v>156</v>
      </c>
      <c r="I16390" s="119" t="s">
        <v>4726</v>
      </c>
      <c r="J16390" s="119" t="s">
        <v>139</v>
      </c>
      <c r="K16390" s="1">
        <v>46255.758941458334</v>
      </c>
      <c r="L16390">
        <v>0</v>
      </c>
      <c r="M16390">
        <v>1</v>
      </c>
      <c r="N16390">
        <v>0</v>
      </c>
      <c r="O16390">
        <v>0</v>
      </c>
      <c r="P16390" s="119" t="s">
        <v>20254</v>
      </c>
    </row>
    <row r="16391" spans="1:16" x14ac:dyDescent="0.25">
      <c r="A16391">
        <v>32886</v>
      </c>
      <c r="B16391" s="119" t="s">
        <v>10008</v>
      </c>
      <c r="C16391">
        <v>39</v>
      </c>
      <c r="D16391">
        <v>24602</v>
      </c>
      <c r="E16391">
        <v>104</v>
      </c>
      <c r="F16391">
        <v>4533</v>
      </c>
      <c r="G16391">
        <v>127</v>
      </c>
      <c r="H16391">
        <v>16333</v>
      </c>
      <c r="I16391" s="119" t="s">
        <v>4726</v>
      </c>
      <c r="J16391" s="119" t="s">
        <v>222</v>
      </c>
      <c r="K16391" s="1">
        <v>46255.758941458334</v>
      </c>
      <c r="L16391">
        <v>3</v>
      </c>
      <c r="M16391">
        <v>4</v>
      </c>
      <c r="N16391">
        <v>1</v>
      </c>
      <c r="O16391">
        <v>2</v>
      </c>
      <c r="P16391" s="119" t="s">
        <v>20254</v>
      </c>
    </row>
    <row r="16392" spans="1:16" x14ac:dyDescent="0.25">
      <c r="A16392">
        <v>32887</v>
      </c>
      <c r="B16392" s="119" t="s">
        <v>10009</v>
      </c>
      <c r="C16392">
        <v>46</v>
      </c>
      <c r="D16392">
        <v>24656</v>
      </c>
      <c r="E16392">
        <v>215</v>
      </c>
      <c r="F16392">
        <v>898</v>
      </c>
      <c r="G16392">
        <v>196</v>
      </c>
      <c r="H16392">
        <v>7169</v>
      </c>
      <c r="I16392" s="119" t="s">
        <v>4726</v>
      </c>
      <c r="J16392" s="119" t="s">
        <v>222</v>
      </c>
      <c r="K16392" s="1">
        <v>46255.758941458334</v>
      </c>
      <c r="L16392">
        <v>1</v>
      </c>
      <c r="M16392">
        <v>3</v>
      </c>
      <c r="N16392">
        <v>0</v>
      </c>
      <c r="O16392">
        <v>0</v>
      </c>
      <c r="P16392" s="119" t="s">
        <v>20254</v>
      </c>
    </row>
    <row r="16393" spans="1:16" x14ac:dyDescent="0.25">
      <c r="A16393">
        <v>32888</v>
      </c>
      <c r="B16393" s="119" t="s">
        <v>10010</v>
      </c>
      <c r="C16393">
        <v>53</v>
      </c>
      <c r="D16393">
        <v>24559</v>
      </c>
      <c r="E16393">
        <v>206</v>
      </c>
      <c r="F16393">
        <v>2440</v>
      </c>
      <c r="G16393">
        <v>179</v>
      </c>
      <c r="H16393">
        <v>9933</v>
      </c>
      <c r="I16393" s="119" t="s">
        <v>4726</v>
      </c>
      <c r="J16393" s="119" t="s">
        <v>222</v>
      </c>
      <c r="K16393" s="1">
        <v>46255.758941458334</v>
      </c>
      <c r="L16393">
        <v>4</v>
      </c>
      <c r="M16393">
        <v>4</v>
      </c>
      <c r="N16393">
        <v>1</v>
      </c>
      <c r="O16393">
        <v>0</v>
      </c>
      <c r="P16393" s="119" t="s">
        <v>20254</v>
      </c>
    </row>
    <row r="16394" spans="1:16" x14ac:dyDescent="0.25">
      <c r="A16394">
        <v>32889</v>
      </c>
      <c r="B16394" s="119" t="s">
        <v>10011</v>
      </c>
      <c r="C16394">
        <v>39</v>
      </c>
      <c r="D16394">
        <v>24602</v>
      </c>
      <c r="E16394">
        <v>113</v>
      </c>
      <c r="F16394">
        <v>2828</v>
      </c>
      <c r="G16394">
        <v>90</v>
      </c>
      <c r="H16394">
        <v>14025</v>
      </c>
      <c r="I16394" s="119" t="s">
        <v>4726</v>
      </c>
      <c r="J16394" s="119" t="s">
        <v>222</v>
      </c>
      <c r="K16394" s="1">
        <v>46255.758941458334</v>
      </c>
      <c r="L16394">
        <v>2</v>
      </c>
      <c r="M16394">
        <v>5</v>
      </c>
      <c r="N16394">
        <v>0</v>
      </c>
      <c r="O16394">
        <v>0</v>
      </c>
      <c r="P16394" s="119" t="s">
        <v>20254</v>
      </c>
    </row>
    <row r="16395" spans="1:16" x14ac:dyDescent="0.25">
      <c r="A16395">
        <v>32890</v>
      </c>
      <c r="B16395" s="119" t="s">
        <v>10012</v>
      </c>
      <c r="C16395">
        <v>46</v>
      </c>
      <c r="D16395">
        <v>24656</v>
      </c>
      <c r="E16395">
        <v>68</v>
      </c>
      <c r="F16395">
        <v>1174</v>
      </c>
      <c r="G16395">
        <v>260</v>
      </c>
      <c r="H16395">
        <v>7287</v>
      </c>
      <c r="I16395" s="119" t="s">
        <v>4726</v>
      </c>
      <c r="J16395" s="119" t="s">
        <v>222</v>
      </c>
      <c r="K16395" s="1">
        <v>46255.758941458334</v>
      </c>
      <c r="L16395">
        <v>4</v>
      </c>
      <c r="M16395">
        <v>6</v>
      </c>
      <c r="N16395">
        <v>1</v>
      </c>
      <c r="O16395">
        <v>0</v>
      </c>
      <c r="P16395" s="119" t="s">
        <v>20254</v>
      </c>
    </row>
    <row r="16396" spans="1:16" x14ac:dyDescent="0.25">
      <c r="A16396">
        <v>32891</v>
      </c>
      <c r="B16396" s="119" t="s">
        <v>10013</v>
      </c>
      <c r="C16396">
        <v>53</v>
      </c>
      <c r="D16396">
        <v>24559</v>
      </c>
      <c r="E16396">
        <v>138</v>
      </c>
      <c r="F16396">
        <v>1207</v>
      </c>
      <c r="G16396">
        <v>108</v>
      </c>
      <c r="H16396">
        <v>7485</v>
      </c>
      <c r="I16396" s="119" t="s">
        <v>4726</v>
      </c>
      <c r="J16396" s="119" t="s">
        <v>222</v>
      </c>
      <c r="K16396" s="1">
        <v>46255.758941458334</v>
      </c>
      <c r="L16396">
        <v>2</v>
      </c>
      <c r="M16396">
        <v>0</v>
      </c>
      <c r="N16396">
        <v>1</v>
      </c>
      <c r="O16396">
        <v>0</v>
      </c>
      <c r="P16396" s="119" t="s">
        <v>20254</v>
      </c>
    </row>
    <row r="16397" spans="1:16" x14ac:dyDescent="0.25">
      <c r="A16397">
        <v>32892</v>
      </c>
      <c r="B16397" s="119" t="s">
        <v>10014</v>
      </c>
      <c r="C16397">
        <v>39</v>
      </c>
      <c r="D16397">
        <v>24602</v>
      </c>
      <c r="E16397">
        <v>17</v>
      </c>
      <c r="F16397">
        <v>276</v>
      </c>
      <c r="G16397">
        <v>173</v>
      </c>
      <c r="H16397">
        <v>3657</v>
      </c>
      <c r="I16397" s="119" t="s">
        <v>4726</v>
      </c>
      <c r="J16397" s="119" t="s">
        <v>222</v>
      </c>
      <c r="K16397" s="1">
        <v>46255.758941458334</v>
      </c>
      <c r="L16397">
        <v>2</v>
      </c>
      <c r="M16397">
        <v>3</v>
      </c>
      <c r="N16397">
        <v>1</v>
      </c>
      <c r="O16397">
        <v>0</v>
      </c>
      <c r="P16397" s="119" t="s">
        <v>20254</v>
      </c>
    </row>
    <row r="16398" spans="1:16" x14ac:dyDescent="0.25">
      <c r="A16398">
        <v>32893</v>
      </c>
      <c r="B16398" s="119" t="s">
        <v>10015</v>
      </c>
      <c r="C16398">
        <v>46</v>
      </c>
      <c r="D16398">
        <v>24656</v>
      </c>
      <c r="E16398">
        <v>189</v>
      </c>
      <c r="F16398">
        <v>168</v>
      </c>
      <c r="G16398">
        <v>150</v>
      </c>
      <c r="H16398">
        <v>2469</v>
      </c>
      <c r="I16398" s="119" t="s">
        <v>4726</v>
      </c>
      <c r="J16398" s="119" t="s">
        <v>222</v>
      </c>
      <c r="K16398" s="1">
        <v>46255.758941458334</v>
      </c>
      <c r="L16398">
        <v>2</v>
      </c>
      <c r="M16398">
        <v>1</v>
      </c>
      <c r="N16398">
        <v>1</v>
      </c>
      <c r="O16398">
        <v>0</v>
      </c>
      <c r="P16398" s="119" t="s">
        <v>20254</v>
      </c>
    </row>
    <row r="16399" spans="1:16" x14ac:dyDescent="0.25">
      <c r="A16399">
        <v>32894</v>
      </c>
      <c r="B16399" s="119" t="s">
        <v>10016</v>
      </c>
      <c r="C16399">
        <v>53</v>
      </c>
      <c r="D16399">
        <v>24559</v>
      </c>
      <c r="E16399">
        <v>21</v>
      </c>
      <c r="F16399">
        <v>169</v>
      </c>
      <c r="G16399">
        <v>86</v>
      </c>
      <c r="H16399">
        <v>2374</v>
      </c>
      <c r="I16399" s="119" t="s">
        <v>4726</v>
      </c>
      <c r="J16399" s="119" t="s">
        <v>222</v>
      </c>
      <c r="K16399" s="1">
        <v>46255.758941458334</v>
      </c>
      <c r="L16399">
        <v>2</v>
      </c>
      <c r="M16399">
        <v>4</v>
      </c>
      <c r="N16399">
        <v>1</v>
      </c>
      <c r="O16399">
        <v>1</v>
      </c>
      <c r="P16399" s="119" t="s">
        <v>20254</v>
      </c>
    </row>
    <row r="16400" spans="1:16" x14ac:dyDescent="0.25">
      <c r="A16400">
        <v>32895</v>
      </c>
      <c r="B16400" s="119" t="s">
        <v>10017</v>
      </c>
      <c r="C16400">
        <v>39</v>
      </c>
      <c r="D16400">
        <v>24602</v>
      </c>
      <c r="E16400">
        <v>143</v>
      </c>
      <c r="F16400">
        <v>950</v>
      </c>
      <c r="G16400">
        <v>142</v>
      </c>
      <c r="H16400">
        <v>17092</v>
      </c>
      <c r="I16400" s="119" t="s">
        <v>4726</v>
      </c>
      <c r="J16400" s="119" t="s">
        <v>222</v>
      </c>
      <c r="K16400" s="1">
        <v>46255.758941458334</v>
      </c>
      <c r="L16400">
        <v>0</v>
      </c>
      <c r="M16400">
        <v>3</v>
      </c>
      <c r="N16400">
        <v>0</v>
      </c>
      <c r="O16400">
        <v>0</v>
      </c>
      <c r="P16400" s="119" t="s">
        <v>20254</v>
      </c>
    </row>
    <row r="16401" spans="1:16" x14ac:dyDescent="0.25">
      <c r="A16401">
        <v>32896</v>
      </c>
      <c r="B16401" s="119" t="s">
        <v>10018</v>
      </c>
      <c r="C16401">
        <v>46</v>
      </c>
      <c r="D16401">
        <v>24656</v>
      </c>
      <c r="E16401">
        <v>366</v>
      </c>
      <c r="F16401">
        <v>670</v>
      </c>
      <c r="G16401">
        <v>269</v>
      </c>
      <c r="H16401">
        <v>5744</v>
      </c>
      <c r="I16401" s="119" t="s">
        <v>4726</v>
      </c>
      <c r="J16401" s="119" t="s">
        <v>222</v>
      </c>
      <c r="K16401" s="1">
        <v>46255.758941458334</v>
      </c>
      <c r="L16401">
        <v>1</v>
      </c>
      <c r="M16401">
        <v>3</v>
      </c>
      <c r="N16401">
        <v>0</v>
      </c>
      <c r="O16401">
        <v>1</v>
      </c>
      <c r="P16401" s="119" t="s">
        <v>20254</v>
      </c>
    </row>
    <row r="16402" spans="1:16" x14ac:dyDescent="0.25">
      <c r="A16402">
        <v>32897</v>
      </c>
      <c r="B16402" s="119" t="s">
        <v>10019</v>
      </c>
      <c r="C16402">
        <v>53</v>
      </c>
      <c r="D16402">
        <v>24559</v>
      </c>
      <c r="E16402">
        <v>230</v>
      </c>
      <c r="F16402">
        <v>3063</v>
      </c>
      <c r="G16402">
        <v>470</v>
      </c>
      <c r="H16402">
        <v>6852</v>
      </c>
      <c r="I16402" s="119" t="s">
        <v>4726</v>
      </c>
      <c r="J16402" s="119" t="s">
        <v>222</v>
      </c>
      <c r="K16402" s="1">
        <v>46255.758941458334</v>
      </c>
      <c r="L16402">
        <v>1</v>
      </c>
      <c r="M16402">
        <v>4</v>
      </c>
      <c r="N16402">
        <v>0</v>
      </c>
      <c r="O16402">
        <v>1</v>
      </c>
      <c r="P16402" s="119" t="s">
        <v>20254</v>
      </c>
    </row>
    <row r="16403" spans="1:16" x14ac:dyDescent="0.25">
      <c r="A16403">
        <v>32898</v>
      </c>
      <c r="B16403" s="119" t="s">
        <v>10020</v>
      </c>
      <c r="C16403">
        <v>39</v>
      </c>
      <c r="D16403">
        <v>24602</v>
      </c>
      <c r="E16403">
        <v>276</v>
      </c>
      <c r="F16403">
        <v>221</v>
      </c>
      <c r="G16403">
        <v>116</v>
      </c>
      <c r="H16403">
        <v>2572</v>
      </c>
      <c r="I16403" s="119" t="s">
        <v>4726</v>
      </c>
      <c r="J16403" s="119" t="s">
        <v>222</v>
      </c>
      <c r="K16403" s="1">
        <v>46255.758941458334</v>
      </c>
      <c r="L16403">
        <v>1</v>
      </c>
      <c r="M16403">
        <v>3</v>
      </c>
      <c r="N16403">
        <v>0</v>
      </c>
      <c r="O16403">
        <v>1</v>
      </c>
      <c r="P16403" s="119" t="s">
        <v>20254</v>
      </c>
    </row>
    <row r="16404" spans="1:16" x14ac:dyDescent="0.25">
      <c r="A16404">
        <v>32899</v>
      </c>
      <c r="B16404" s="119" t="s">
        <v>10021</v>
      </c>
      <c r="C16404">
        <v>46</v>
      </c>
      <c r="D16404">
        <v>24656</v>
      </c>
      <c r="E16404">
        <v>317</v>
      </c>
      <c r="F16404">
        <v>240</v>
      </c>
      <c r="G16404">
        <v>301</v>
      </c>
      <c r="H16404">
        <v>2276</v>
      </c>
      <c r="I16404" s="119" t="s">
        <v>4726</v>
      </c>
      <c r="J16404" s="119" t="s">
        <v>222</v>
      </c>
      <c r="K16404" s="1">
        <v>46255.758941458334</v>
      </c>
      <c r="L16404">
        <v>5</v>
      </c>
      <c r="M16404">
        <v>2</v>
      </c>
      <c r="N16404">
        <v>1</v>
      </c>
      <c r="O16404">
        <v>0</v>
      </c>
      <c r="P16404" s="119" t="s">
        <v>20254</v>
      </c>
    </row>
    <row r="16405" spans="1:16" x14ac:dyDescent="0.25">
      <c r="A16405">
        <v>32900</v>
      </c>
      <c r="B16405" s="119" t="s">
        <v>10022</v>
      </c>
      <c r="C16405">
        <v>53</v>
      </c>
      <c r="D16405">
        <v>24559</v>
      </c>
      <c r="E16405">
        <v>146</v>
      </c>
      <c r="F16405">
        <v>310</v>
      </c>
      <c r="G16405">
        <v>144</v>
      </c>
      <c r="H16405">
        <v>2672</v>
      </c>
      <c r="I16405" s="119" t="s">
        <v>4726</v>
      </c>
      <c r="J16405" s="119" t="s">
        <v>222</v>
      </c>
      <c r="K16405" s="1">
        <v>46255.758941458334</v>
      </c>
      <c r="L16405">
        <v>0</v>
      </c>
      <c r="M16405">
        <v>4</v>
      </c>
      <c r="N16405">
        <v>0</v>
      </c>
      <c r="O16405">
        <v>0</v>
      </c>
      <c r="P16405" s="119" t="s">
        <v>20254</v>
      </c>
    </row>
    <row r="16406" spans="1:16" x14ac:dyDescent="0.25">
      <c r="A16406">
        <v>32901</v>
      </c>
      <c r="B16406" s="119" t="s">
        <v>10023</v>
      </c>
      <c r="C16406">
        <v>39</v>
      </c>
      <c r="D16406">
        <v>24602</v>
      </c>
      <c r="E16406">
        <v>112</v>
      </c>
      <c r="F16406">
        <v>1071</v>
      </c>
      <c r="G16406">
        <v>51</v>
      </c>
      <c r="H16406">
        <v>17894</v>
      </c>
      <c r="I16406" s="119" t="s">
        <v>4726</v>
      </c>
      <c r="J16406" s="119" t="s">
        <v>222</v>
      </c>
      <c r="K16406" s="1">
        <v>46255.758941458334</v>
      </c>
      <c r="L16406">
        <v>2</v>
      </c>
      <c r="M16406">
        <v>7</v>
      </c>
      <c r="N16406">
        <v>2</v>
      </c>
      <c r="O16406">
        <v>0</v>
      </c>
      <c r="P16406" s="119" t="s">
        <v>20254</v>
      </c>
    </row>
    <row r="16407" spans="1:16" x14ac:dyDescent="0.25">
      <c r="A16407">
        <v>32902</v>
      </c>
      <c r="B16407" s="119" t="s">
        <v>10024</v>
      </c>
      <c r="C16407">
        <v>46</v>
      </c>
      <c r="D16407">
        <v>24656</v>
      </c>
      <c r="E16407">
        <v>56</v>
      </c>
      <c r="F16407">
        <v>239</v>
      </c>
      <c r="G16407">
        <v>48</v>
      </c>
      <c r="H16407">
        <v>4939</v>
      </c>
      <c r="I16407" s="119" t="s">
        <v>4726</v>
      </c>
      <c r="J16407" s="119" t="s">
        <v>222</v>
      </c>
      <c r="K16407" s="1">
        <v>46255.758941458334</v>
      </c>
      <c r="L16407">
        <v>4</v>
      </c>
      <c r="M16407">
        <v>1</v>
      </c>
      <c r="N16407">
        <v>1</v>
      </c>
      <c r="O16407">
        <v>0</v>
      </c>
      <c r="P16407" s="119" t="s">
        <v>20254</v>
      </c>
    </row>
    <row r="16408" spans="1:16" x14ac:dyDescent="0.25">
      <c r="A16408">
        <v>32903</v>
      </c>
      <c r="B16408" s="119" t="s">
        <v>10025</v>
      </c>
      <c r="C16408">
        <v>53</v>
      </c>
      <c r="D16408">
        <v>24559</v>
      </c>
      <c r="E16408">
        <v>189</v>
      </c>
      <c r="F16408">
        <v>619</v>
      </c>
      <c r="G16408">
        <v>74</v>
      </c>
      <c r="H16408">
        <v>9848</v>
      </c>
      <c r="I16408" s="119" t="s">
        <v>4726</v>
      </c>
      <c r="J16408" s="119" t="s">
        <v>222</v>
      </c>
      <c r="K16408" s="1">
        <v>46255.758941458334</v>
      </c>
      <c r="L16408">
        <v>3</v>
      </c>
      <c r="M16408">
        <v>3</v>
      </c>
      <c r="N16408">
        <v>0</v>
      </c>
      <c r="O16408">
        <v>0</v>
      </c>
      <c r="P16408" s="119" t="s">
        <v>20254</v>
      </c>
    </row>
    <row r="16409" spans="1:16" x14ac:dyDescent="0.25">
      <c r="A16409">
        <v>32904</v>
      </c>
      <c r="B16409" s="119" t="s">
        <v>10026</v>
      </c>
      <c r="C16409">
        <v>39</v>
      </c>
      <c r="D16409">
        <v>24602</v>
      </c>
      <c r="E16409">
        <v>69</v>
      </c>
      <c r="F16409">
        <v>433</v>
      </c>
      <c r="G16409">
        <v>130</v>
      </c>
      <c r="H16409">
        <v>4014</v>
      </c>
      <c r="I16409" s="119" t="s">
        <v>4726</v>
      </c>
      <c r="J16409" s="119" t="s">
        <v>222</v>
      </c>
      <c r="K16409" s="1">
        <v>46255.758941458334</v>
      </c>
      <c r="L16409">
        <v>2</v>
      </c>
      <c r="M16409">
        <v>1</v>
      </c>
      <c r="N16409">
        <v>0</v>
      </c>
      <c r="O16409">
        <v>0</v>
      </c>
      <c r="P16409" s="119" t="s">
        <v>20254</v>
      </c>
    </row>
    <row r="16410" spans="1:16" x14ac:dyDescent="0.25">
      <c r="A16410">
        <v>32905</v>
      </c>
      <c r="B16410" s="119" t="s">
        <v>10027</v>
      </c>
      <c r="C16410">
        <v>46</v>
      </c>
      <c r="D16410">
        <v>24656</v>
      </c>
      <c r="E16410">
        <v>150</v>
      </c>
      <c r="F16410">
        <v>399</v>
      </c>
      <c r="G16410">
        <v>261</v>
      </c>
      <c r="H16410">
        <v>2818</v>
      </c>
      <c r="I16410" s="119" t="s">
        <v>4726</v>
      </c>
      <c r="J16410" s="119" t="s">
        <v>222</v>
      </c>
      <c r="K16410" s="1">
        <v>46255.758941458334</v>
      </c>
      <c r="L16410">
        <v>3</v>
      </c>
      <c r="M16410">
        <v>3</v>
      </c>
      <c r="N16410">
        <v>1</v>
      </c>
      <c r="O16410">
        <v>0</v>
      </c>
      <c r="P16410" s="119" t="s">
        <v>20254</v>
      </c>
    </row>
    <row r="16411" spans="1:16" x14ac:dyDescent="0.25">
      <c r="A16411">
        <v>32906</v>
      </c>
      <c r="B16411" s="119" t="s">
        <v>10028</v>
      </c>
      <c r="C16411">
        <v>53</v>
      </c>
      <c r="D16411">
        <v>24559</v>
      </c>
      <c r="E16411">
        <v>188</v>
      </c>
      <c r="F16411">
        <v>294</v>
      </c>
      <c r="G16411">
        <v>204</v>
      </c>
      <c r="H16411">
        <v>4583</v>
      </c>
      <c r="I16411" s="119" t="s">
        <v>4726</v>
      </c>
      <c r="J16411" s="119" t="s">
        <v>222</v>
      </c>
      <c r="K16411" s="1">
        <v>46255.758941458334</v>
      </c>
      <c r="L16411">
        <v>3</v>
      </c>
      <c r="M16411">
        <v>3</v>
      </c>
      <c r="N16411">
        <v>1</v>
      </c>
      <c r="O16411">
        <v>1</v>
      </c>
      <c r="P16411" s="119" t="s">
        <v>20254</v>
      </c>
    </row>
    <row r="16412" spans="1:16" x14ac:dyDescent="0.25">
      <c r="A16412">
        <v>32907</v>
      </c>
      <c r="B16412" s="119" t="s">
        <v>10029</v>
      </c>
      <c r="C16412">
        <v>39</v>
      </c>
      <c r="D16412">
        <v>24602</v>
      </c>
      <c r="E16412">
        <v>188</v>
      </c>
      <c r="F16412">
        <v>177</v>
      </c>
      <c r="G16412">
        <v>59</v>
      </c>
      <c r="H16412">
        <v>6523</v>
      </c>
      <c r="I16412" s="119" t="s">
        <v>4726</v>
      </c>
      <c r="J16412" s="119" t="s">
        <v>222</v>
      </c>
      <c r="K16412" s="1">
        <v>46255.758941458334</v>
      </c>
      <c r="L16412">
        <v>1</v>
      </c>
      <c r="M16412">
        <v>2</v>
      </c>
      <c r="N16412">
        <v>0</v>
      </c>
      <c r="O16412">
        <v>0</v>
      </c>
      <c r="P16412" s="119" t="s">
        <v>20254</v>
      </c>
    </row>
    <row r="16413" spans="1:16" x14ac:dyDescent="0.25">
      <c r="A16413">
        <v>32908</v>
      </c>
      <c r="B16413" s="119" t="s">
        <v>10030</v>
      </c>
      <c r="C16413">
        <v>46</v>
      </c>
      <c r="D16413">
        <v>24656</v>
      </c>
      <c r="E16413">
        <v>48</v>
      </c>
      <c r="F16413">
        <v>157</v>
      </c>
      <c r="G16413">
        <v>177</v>
      </c>
      <c r="H16413">
        <v>2982</v>
      </c>
      <c r="I16413" s="119" t="s">
        <v>4726</v>
      </c>
      <c r="J16413" s="119" t="s">
        <v>222</v>
      </c>
      <c r="K16413" s="1">
        <v>46255.758941458334</v>
      </c>
      <c r="L16413">
        <v>3</v>
      </c>
      <c r="M16413">
        <v>2</v>
      </c>
      <c r="N16413">
        <v>0</v>
      </c>
      <c r="O16413">
        <v>0</v>
      </c>
      <c r="P16413" s="119" t="s">
        <v>20254</v>
      </c>
    </row>
    <row r="16414" spans="1:16" x14ac:dyDescent="0.25">
      <c r="A16414">
        <v>32909</v>
      </c>
      <c r="B16414" s="119" t="s">
        <v>10031</v>
      </c>
      <c r="C16414">
        <v>53</v>
      </c>
      <c r="D16414">
        <v>24559</v>
      </c>
      <c r="E16414">
        <v>353</v>
      </c>
      <c r="F16414">
        <v>254</v>
      </c>
      <c r="G16414">
        <v>79</v>
      </c>
      <c r="H16414">
        <v>4274</v>
      </c>
      <c r="I16414" s="119" t="s">
        <v>4726</v>
      </c>
      <c r="J16414" s="119" t="s">
        <v>222</v>
      </c>
      <c r="K16414" s="1">
        <v>46255.758941458334</v>
      </c>
      <c r="L16414">
        <v>0</v>
      </c>
      <c r="M16414">
        <v>1</v>
      </c>
      <c r="N16414">
        <v>0</v>
      </c>
      <c r="O16414">
        <v>0</v>
      </c>
      <c r="P16414" s="119" t="s">
        <v>20254</v>
      </c>
    </row>
    <row r="16415" spans="1:16" x14ac:dyDescent="0.25">
      <c r="A16415">
        <v>32910</v>
      </c>
      <c r="B16415" s="119" t="s">
        <v>10032</v>
      </c>
      <c r="C16415">
        <v>39</v>
      </c>
      <c r="D16415">
        <v>24602</v>
      </c>
      <c r="E16415">
        <v>78</v>
      </c>
      <c r="F16415">
        <v>1504</v>
      </c>
      <c r="G16415">
        <v>62</v>
      </c>
      <c r="H16415">
        <v>12485</v>
      </c>
      <c r="I16415" s="119" t="s">
        <v>4726</v>
      </c>
      <c r="J16415" s="119" t="s">
        <v>222</v>
      </c>
      <c r="K16415" s="1">
        <v>46255.758941458334</v>
      </c>
      <c r="L16415">
        <v>5</v>
      </c>
      <c r="M16415">
        <v>0</v>
      </c>
      <c r="N16415">
        <v>0</v>
      </c>
      <c r="O16415">
        <v>0</v>
      </c>
      <c r="P16415" s="119" t="s">
        <v>20254</v>
      </c>
    </row>
    <row r="16416" spans="1:16" x14ac:dyDescent="0.25">
      <c r="A16416">
        <v>32911</v>
      </c>
      <c r="B16416" s="119" t="s">
        <v>10033</v>
      </c>
      <c r="C16416">
        <v>46</v>
      </c>
      <c r="D16416">
        <v>24656</v>
      </c>
      <c r="E16416">
        <v>435</v>
      </c>
      <c r="F16416">
        <v>428</v>
      </c>
      <c r="G16416">
        <v>121</v>
      </c>
      <c r="H16416">
        <v>9940</v>
      </c>
      <c r="I16416" s="119" t="s">
        <v>4726</v>
      </c>
      <c r="J16416" s="119" t="s">
        <v>222</v>
      </c>
      <c r="K16416" s="1">
        <v>46255.758941458334</v>
      </c>
      <c r="L16416">
        <v>3</v>
      </c>
      <c r="M16416">
        <v>0</v>
      </c>
      <c r="N16416">
        <v>0</v>
      </c>
      <c r="O16416">
        <v>0</v>
      </c>
      <c r="P16416" s="119" t="s">
        <v>20254</v>
      </c>
    </row>
    <row r="16417" spans="1:16" x14ac:dyDescent="0.25">
      <c r="A16417">
        <v>32912</v>
      </c>
      <c r="B16417" s="119" t="s">
        <v>10034</v>
      </c>
      <c r="C16417">
        <v>53</v>
      </c>
      <c r="D16417">
        <v>24559</v>
      </c>
      <c r="E16417">
        <v>114</v>
      </c>
      <c r="F16417">
        <v>960</v>
      </c>
      <c r="G16417">
        <v>148</v>
      </c>
      <c r="H16417">
        <v>5969</v>
      </c>
      <c r="I16417" s="119" t="s">
        <v>4726</v>
      </c>
      <c r="J16417" s="119" t="s">
        <v>222</v>
      </c>
      <c r="K16417" s="1">
        <v>46255.758941458334</v>
      </c>
      <c r="L16417">
        <v>3</v>
      </c>
      <c r="M16417">
        <v>3</v>
      </c>
      <c r="N16417">
        <v>0</v>
      </c>
      <c r="O16417">
        <v>2</v>
      </c>
      <c r="P16417" s="119" t="s">
        <v>20254</v>
      </c>
    </row>
    <row r="16418" spans="1:16" x14ac:dyDescent="0.25">
      <c r="A16418">
        <v>32913</v>
      </c>
      <c r="B16418" s="119" t="s">
        <v>10035</v>
      </c>
      <c r="C16418">
        <v>39</v>
      </c>
      <c r="D16418">
        <v>24602</v>
      </c>
      <c r="E16418">
        <v>70</v>
      </c>
      <c r="F16418">
        <v>200</v>
      </c>
      <c r="G16418">
        <v>86</v>
      </c>
      <c r="H16418">
        <v>6998</v>
      </c>
      <c r="I16418" s="119" t="s">
        <v>4726</v>
      </c>
      <c r="J16418" s="119" t="s">
        <v>222</v>
      </c>
      <c r="K16418" s="1">
        <v>46255.758941458334</v>
      </c>
      <c r="L16418">
        <v>0</v>
      </c>
      <c r="M16418">
        <v>0</v>
      </c>
      <c r="N16418">
        <v>0</v>
      </c>
      <c r="O16418">
        <v>0</v>
      </c>
      <c r="P16418" s="119" t="s">
        <v>20254</v>
      </c>
    </row>
    <row r="16419" spans="1:16" x14ac:dyDescent="0.25">
      <c r="A16419">
        <v>32914</v>
      </c>
      <c r="B16419" s="119" t="s">
        <v>10036</v>
      </c>
      <c r="C16419">
        <v>46</v>
      </c>
      <c r="D16419">
        <v>24656</v>
      </c>
      <c r="E16419">
        <v>107</v>
      </c>
      <c r="F16419">
        <v>231</v>
      </c>
      <c r="G16419">
        <v>215</v>
      </c>
      <c r="H16419">
        <v>2068</v>
      </c>
      <c r="I16419" s="119" t="s">
        <v>4726</v>
      </c>
      <c r="J16419" s="119" t="s">
        <v>222</v>
      </c>
      <c r="K16419" s="1">
        <v>46255.758941458334</v>
      </c>
      <c r="L16419">
        <v>3</v>
      </c>
      <c r="M16419">
        <v>1</v>
      </c>
      <c r="N16419">
        <v>1</v>
      </c>
      <c r="O16419">
        <v>0</v>
      </c>
      <c r="P16419" s="119" t="s">
        <v>20254</v>
      </c>
    </row>
    <row r="16420" spans="1:16" x14ac:dyDescent="0.25">
      <c r="A16420">
        <v>32915</v>
      </c>
      <c r="B16420" s="119" t="s">
        <v>10037</v>
      </c>
      <c r="C16420">
        <v>53</v>
      </c>
      <c r="D16420">
        <v>24559</v>
      </c>
      <c r="E16420">
        <v>6</v>
      </c>
      <c r="F16420">
        <v>252</v>
      </c>
      <c r="G16420">
        <v>113</v>
      </c>
      <c r="H16420">
        <v>2749</v>
      </c>
      <c r="I16420" s="119" t="s">
        <v>4726</v>
      </c>
      <c r="J16420" s="119" t="s">
        <v>222</v>
      </c>
      <c r="K16420" s="1">
        <v>46255.758941458334</v>
      </c>
      <c r="L16420">
        <v>4</v>
      </c>
      <c r="M16420">
        <v>3</v>
      </c>
      <c r="N16420">
        <v>0</v>
      </c>
      <c r="O16420">
        <v>0</v>
      </c>
      <c r="P16420" s="119" t="s">
        <v>20254</v>
      </c>
    </row>
    <row r="16421" spans="1:16" x14ac:dyDescent="0.25">
      <c r="A16421">
        <v>32916</v>
      </c>
      <c r="B16421" s="119" t="s">
        <v>10038</v>
      </c>
      <c r="C16421">
        <v>39</v>
      </c>
      <c r="D16421">
        <v>24602</v>
      </c>
      <c r="E16421">
        <v>232</v>
      </c>
      <c r="F16421">
        <v>560</v>
      </c>
      <c r="G16421">
        <v>113</v>
      </c>
      <c r="H16421">
        <v>8487</v>
      </c>
      <c r="I16421" s="119" t="s">
        <v>4726</v>
      </c>
      <c r="J16421" s="119" t="s">
        <v>222</v>
      </c>
      <c r="K16421" s="1">
        <v>46255.758941458334</v>
      </c>
      <c r="L16421">
        <v>1</v>
      </c>
      <c r="M16421">
        <v>2</v>
      </c>
      <c r="N16421">
        <v>1</v>
      </c>
      <c r="O16421">
        <v>0</v>
      </c>
      <c r="P16421" s="119" t="s">
        <v>20254</v>
      </c>
    </row>
    <row r="16422" spans="1:16" x14ac:dyDescent="0.25">
      <c r="A16422">
        <v>32917</v>
      </c>
      <c r="B16422" s="119" t="s">
        <v>10039</v>
      </c>
      <c r="C16422">
        <v>46</v>
      </c>
      <c r="D16422">
        <v>24656</v>
      </c>
      <c r="E16422">
        <v>2</v>
      </c>
      <c r="F16422">
        <v>152</v>
      </c>
      <c r="G16422">
        <v>172</v>
      </c>
      <c r="H16422">
        <v>3148</v>
      </c>
      <c r="I16422" s="119" t="s">
        <v>4726</v>
      </c>
      <c r="J16422" s="119" t="s">
        <v>222</v>
      </c>
      <c r="K16422" s="1">
        <v>46255.758941458334</v>
      </c>
      <c r="L16422">
        <v>1</v>
      </c>
      <c r="M16422">
        <v>3</v>
      </c>
      <c r="N16422">
        <v>0</v>
      </c>
      <c r="O16422">
        <v>1</v>
      </c>
      <c r="P16422" s="119" t="s">
        <v>20254</v>
      </c>
    </row>
    <row r="16423" spans="1:16" x14ac:dyDescent="0.25">
      <c r="A16423">
        <v>32918</v>
      </c>
      <c r="B16423" s="119" t="s">
        <v>10040</v>
      </c>
      <c r="C16423">
        <v>53</v>
      </c>
      <c r="D16423">
        <v>24559</v>
      </c>
      <c r="E16423">
        <v>184</v>
      </c>
      <c r="F16423">
        <v>589</v>
      </c>
      <c r="G16423">
        <v>115</v>
      </c>
      <c r="H16423">
        <v>4979</v>
      </c>
      <c r="I16423" s="119" t="s">
        <v>4726</v>
      </c>
      <c r="J16423" s="119" t="s">
        <v>222</v>
      </c>
      <c r="K16423" s="1">
        <v>46255.758941458334</v>
      </c>
      <c r="L16423">
        <v>1</v>
      </c>
      <c r="M16423">
        <v>3</v>
      </c>
      <c r="N16423">
        <v>0</v>
      </c>
      <c r="O16423">
        <v>2</v>
      </c>
      <c r="P16423" s="119" t="s">
        <v>20254</v>
      </c>
    </row>
    <row r="16424" spans="1:16" x14ac:dyDescent="0.25">
      <c r="A16424">
        <v>32919</v>
      </c>
      <c r="B16424" s="119" t="s">
        <v>10041</v>
      </c>
      <c r="C16424">
        <v>39</v>
      </c>
      <c r="D16424">
        <v>24602</v>
      </c>
      <c r="E16424">
        <v>317</v>
      </c>
      <c r="F16424">
        <v>152</v>
      </c>
      <c r="G16424">
        <v>119</v>
      </c>
      <c r="H16424">
        <v>3578</v>
      </c>
      <c r="I16424" s="119" t="s">
        <v>4726</v>
      </c>
      <c r="J16424" s="119" t="s">
        <v>222</v>
      </c>
      <c r="K16424" s="1">
        <v>46255.758941458334</v>
      </c>
      <c r="L16424">
        <v>1</v>
      </c>
      <c r="M16424">
        <v>2</v>
      </c>
      <c r="N16424">
        <v>1</v>
      </c>
      <c r="O16424">
        <v>2</v>
      </c>
      <c r="P16424" s="119" t="s">
        <v>20254</v>
      </c>
    </row>
    <row r="16425" spans="1:16" x14ac:dyDescent="0.25">
      <c r="A16425">
        <v>32920</v>
      </c>
      <c r="B16425" s="119" t="s">
        <v>10042</v>
      </c>
      <c r="C16425">
        <v>46</v>
      </c>
      <c r="D16425">
        <v>24656</v>
      </c>
      <c r="E16425">
        <v>232</v>
      </c>
      <c r="F16425">
        <v>181</v>
      </c>
      <c r="G16425">
        <v>242</v>
      </c>
      <c r="H16425">
        <v>2397</v>
      </c>
      <c r="I16425" s="119" t="s">
        <v>4726</v>
      </c>
      <c r="J16425" s="119" t="s">
        <v>222</v>
      </c>
      <c r="K16425" s="1">
        <v>46255.758941458334</v>
      </c>
      <c r="L16425">
        <v>4</v>
      </c>
      <c r="M16425">
        <v>4</v>
      </c>
      <c r="N16425">
        <v>1</v>
      </c>
      <c r="O16425">
        <v>0</v>
      </c>
      <c r="P16425" s="119" t="s">
        <v>20254</v>
      </c>
    </row>
    <row r="16426" spans="1:16" x14ac:dyDescent="0.25">
      <c r="A16426">
        <v>32921</v>
      </c>
      <c r="B16426" s="119" t="s">
        <v>10043</v>
      </c>
      <c r="C16426">
        <v>53</v>
      </c>
      <c r="D16426">
        <v>24559</v>
      </c>
      <c r="E16426">
        <v>4</v>
      </c>
      <c r="F16426">
        <v>166</v>
      </c>
      <c r="G16426">
        <v>135</v>
      </c>
      <c r="H16426">
        <v>2482</v>
      </c>
      <c r="I16426" s="119" t="s">
        <v>4726</v>
      </c>
      <c r="J16426" s="119" t="s">
        <v>222</v>
      </c>
      <c r="K16426" s="1">
        <v>46255.758941458334</v>
      </c>
      <c r="L16426">
        <v>1</v>
      </c>
      <c r="M16426">
        <v>0</v>
      </c>
      <c r="N16426">
        <v>0</v>
      </c>
      <c r="O16426">
        <v>0</v>
      </c>
      <c r="P16426" s="119" t="s">
        <v>20254</v>
      </c>
    </row>
    <row r="16427" spans="1:16" x14ac:dyDescent="0.25">
      <c r="A16427">
        <v>32922</v>
      </c>
      <c r="B16427" s="119" t="s">
        <v>10044</v>
      </c>
      <c r="C16427">
        <v>39</v>
      </c>
      <c r="D16427">
        <v>24602</v>
      </c>
      <c r="E16427">
        <v>480</v>
      </c>
      <c r="F16427">
        <v>279</v>
      </c>
      <c r="G16427">
        <v>144</v>
      </c>
      <c r="H16427">
        <v>3671</v>
      </c>
      <c r="I16427" s="119" t="s">
        <v>4726</v>
      </c>
      <c r="J16427" s="119" t="s">
        <v>222</v>
      </c>
      <c r="K16427" s="1">
        <v>46255.758941458334</v>
      </c>
      <c r="L16427">
        <v>2</v>
      </c>
      <c r="M16427">
        <v>3</v>
      </c>
      <c r="N16427">
        <v>0</v>
      </c>
      <c r="O16427">
        <v>0</v>
      </c>
      <c r="P16427" s="119" t="s">
        <v>20254</v>
      </c>
    </row>
    <row r="16428" spans="1:16" x14ac:dyDescent="0.25">
      <c r="A16428">
        <v>32923</v>
      </c>
      <c r="B16428" s="119" t="s">
        <v>10045</v>
      </c>
      <c r="C16428">
        <v>46</v>
      </c>
      <c r="D16428">
        <v>24656</v>
      </c>
      <c r="E16428">
        <v>415</v>
      </c>
      <c r="F16428">
        <v>253</v>
      </c>
      <c r="G16428">
        <v>331</v>
      </c>
      <c r="H16428">
        <v>2296</v>
      </c>
      <c r="I16428" s="119" t="s">
        <v>4726</v>
      </c>
      <c r="J16428" s="119" t="s">
        <v>222</v>
      </c>
      <c r="K16428" s="1">
        <v>46255.758941458334</v>
      </c>
      <c r="L16428">
        <v>3</v>
      </c>
      <c r="M16428">
        <v>1</v>
      </c>
      <c r="N16428">
        <v>1</v>
      </c>
      <c r="O16428">
        <v>0</v>
      </c>
      <c r="P16428" s="119" t="s">
        <v>20254</v>
      </c>
    </row>
    <row r="16429" spans="1:16" x14ac:dyDescent="0.25">
      <c r="A16429">
        <v>32924</v>
      </c>
      <c r="B16429" s="119" t="s">
        <v>10046</v>
      </c>
      <c r="C16429">
        <v>53</v>
      </c>
      <c r="D16429">
        <v>24559</v>
      </c>
      <c r="E16429">
        <v>307</v>
      </c>
      <c r="F16429">
        <v>259</v>
      </c>
      <c r="G16429">
        <v>88</v>
      </c>
      <c r="H16429">
        <v>2058</v>
      </c>
      <c r="I16429" s="119" t="s">
        <v>4726</v>
      </c>
      <c r="J16429" s="119" t="s">
        <v>222</v>
      </c>
      <c r="K16429" s="1">
        <v>46255.758941458334</v>
      </c>
      <c r="L16429">
        <v>1</v>
      </c>
      <c r="M16429">
        <v>7</v>
      </c>
      <c r="N16429">
        <v>1</v>
      </c>
      <c r="O16429">
        <v>1</v>
      </c>
      <c r="P16429" s="119" t="s">
        <v>20254</v>
      </c>
    </row>
    <row r="16430" spans="1:16" x14ac:dyDescent="0.25">
      <c r="A16430">
        <v>32925</v>
      </c>
      <c r="B16430" s="119" t="s">
        <v>10047</v>
      </c>
      <c r="C16430">
        <v>39</v>
      </c>
      <c r="D16430">
        <v>24602</v>
      </c>
      <c r="E16430">
        <v>438</v>
      </c>
      <c r="F16430">
        <v>343</v>
      </c>
      <c r="G16430">
        <v>102</v>
      </c>
      <c r="H16430">
        <v>2998</v>
      </c>
      <c r="I16430" s="119" t="s">
        <v>4726</v>
      </c>
      <c r="J16430" s="119" t="s">
        <v>222</v>
      </c>
      <c r="K16430" s="1">
        <v>46255.758941458334</v>
      </c>
      <c r="L16430">
        <v>2</v>
      </c>
      <c r="M16430">
        <v>3</v>
      </c>
      <c r="N16430">
        <v>0</v>
      </c>
      <c r="O16430">
        <v>0</v>
      </c>
      <c r="P16430" s="119" t="s">
        <v>20254</v>
      </c>
    </row>
    <row r="16431" spans="1:16" x14ac:dyDescent="0.25">
      <c r="A16431">
        <v>32926</v>
      </c>
      <c r="B16431" s="119" t="s">
        <v>10048</v>
      </c>
      <c r="C16431">
        <v>46</v>
      </c>
      <c r="D16431">
        <v>24656</v>
      </c>
      <c r="E16431">
        <v>71</v>
      </c>
      <c r="F16431">
        <v>227</v>
      </c>
      <c r="G16431">
        <v>320</v>
      </c>
      <c r="H16431">
        <v>2023</v>
      </c>
      <c r="I16431" s="119" t="s">
        <v>4726</v>
      </c>
      <c r="J16431" s="119" t="s">
        <v>222</v>
      </c>
      <c r="K16431" s="1">
        <v>46255.758941458334</v>
      </c>
      <c r="L16431">
        <v>1</v>
      </c>
      <c r="M16431">
        <v>6</v>
      </c>
      <c r="N16431">
        <v>0</v>
      </c>
      <c r="O16431">
        <v>2</v>
      </c>
      <c r="P16431" s="119" t="s">
        <v>20254</v>
      </c>
    </row>
    <row r="16432" spans="1:16" x14ac:dyDescent="0.25">
      <c r="A16432">
        <v>32927</v>
      </c>
      <c r="B16432" s="119" t="s">
        <v>10049</v>
      </c>
      <c r="C16432">
        <v>53</v>
      </c>
      <c r="D16432">
        <v>24559</v>
      </c>
      <c r="E16432">
        <v>41</v>
      </c>
      <c r="F16432">
        <v>271</v>
      </c>
      <c r="G16432">
        <v>86</v>
      </c>
      <c r="H16432">
        <v>2193</v>
      </c>
      <c r="I16432" s="119" t="s">
        <v>4726</v>
      </c>
      <c r="J16432" s="119" t="s">
        <v>222</v>
      </c>
      <c r="K16432" s="1">
        <v>46255.758941458334</v>
      </c>
      <c r="L16432">
        <v>0</v>
      </c>
      <c r="M16432">
        <v>0</v>
      </c>
      <c r="N16432">
        <v>0</v>
      </c>
      <c r="O16432">
        <v>0</v>
      </c>
      <c r="P16432" s="119" t="s">
        <v>20254</v>
      </c>
    </row>
    <row r="16433" spans="1:16" x14ac:dyDescent="0.25">
      <c r="A16433">
        <v>32928</v>
      </c>
      <c r="B16433" s="119" t="s">
        <v>10050</v>
      </c>
      <c r="C16433">
        <v>39</v>
      </c>
      <c r="D16433">
        <v>24602</v>
      </c>
      <c r="E16433">
        <v>212</v>
      </c>
      <c r="F16433">
        <v>1769</v>
      </c>
      <c r="G16433">
        <v>99</v>
      </c>
      <c r="H16433">
        <v>14495</v>
      </c>
      <c r="I16433" s="119" t="s">
        <v>4726</v>
      </c>
      <c r="J16433" s="119" t="s">
        <v>222</v>
      </c>
      <c r="K16433" s="1">
        <v>46255.758941458334</v>
      </c>
      <c r="L16433">
        <v>0</v>
      </c>
      <c r="M16433">
        <v>4</v>
      </c>
      <c r="N16433">
        <v>0</v>
      </c>
      <c r="O16433">
        <v>3</v>
      </c>
      <c r="P16433" s="119" t="s">
        <v>20254</v>
      </c>
    </row>
    <row r="16434" spans="1:16" x14ac:dyDescent="0.25">
      <c r="A16434">
        <v>32929</v>
      </c>
      <c r="B16434" s="119" t="s">
        <v>10051</v>
      </c>
      <c r="C16434">
        <v>46</v>
      </c>
      <c r="D16434">
        <v>24656</v>
      </c>
      <c r="E16434">
        <v>155</v>
      </c>
      <c r="F16434">
        <v>918</v>
      </c>
      <c r="G16434">
        <v>220</v>
      </c>
      <c r="H16434">
        <v>6113</v>
      </c>
      <c r="I16434" s="119" t="s">
        <v>4726</v>
      </c>
      <c r="J16434" s="119" t="s">
        <v>222</v>
      </c>
      <c r="K16434" s="1">
        <v>46255.758941458334</v>
      </c>
      <c r="L16434">
        <v>3</v>
      </c>
      <c r="M16434">
        <v>4</v>
      </c>
      <c r="N16434">
        <v>0</v>
      </c>
      <c r="O16434">
        <v>1</v>
      </c>
      <c r="P16434" s="119" t="s">
        <v>20254</v>
      </c>
    </row>
    <row r="16435" spans="1:16" x14ac:dyDescent="0.25">
      <c r="A16435">
        <v>32930</v>
      </c>
      <c r="B16435" s="119" t="s">
        <v>10052</v>
      </c>
      <c r="C16435">
        <v>53</v>
      </c>
      <c r="D16435">
        <v>24559</v>
      </c>
      <c r="E16435">
        <v>45</v>
      </c>
      <c r="F16435">
        <v>2103</v>
      </c>
      <c r="G16435">
        <v>109</v>
      </c>
      <c r="H16435">
        <v>9400</v>
      </c>
      <c r="I16435" s="119" t="s">
        <v>4726</v>
      </c>
      <c r="J16435" s="119" t="s">
        <v>222</v>
      </c>
      <c r="K16435" s="1">
        <v>46255.758941458334</v>
      </c>
      <c r="L16435">
        <v>2</v>
      </c>
      <c r="M16435">
        <v>4</v>
      </c>
      <c r="N16435">
        <v>1</v>
      </c>
      <c r="O16435">
        <v>2</v>
      </c>
      <c r="P16435" s="119" t="s">
        <v>20254</v>
      </c>
    </row>
    <row r="16436" spans="1:16" x14ac:dyDescent="0.25">
      <c r="A16436">
        <v>32931</v>
      </c>
      <c r="B16436" s="119" t="s">
        <v>10053</v>
      </c>
      <c r="C16436">
        <v>39</v>
      </c>
      <c r="D16436">
        <v>24602</v>
      </c>
      <c r="E16436">
        <v>528</v>
      </c>
      <c r="F16436">
        <v>1667</v>
      </c>
      <c r="G16436">
        <v>74</v>
      </c>
      <c r="H16436">
        <v>22097</v>
      </c>
      <c r="I16436" s="119" t="s">
        <v>4726</v>
      </c>
      <c r="J16436" s="119" t="s">
        <v>222</v>
      </c>
      <c r="K16436" s="1">
        <v>46255.758941458334</v>
      </c>
      <c r="L16436">
        <v>4</v>
      </c>
      <c r="M16436">
        <v>2</v>
      </c>
      <c r="N16436">
        <v>0</v>
      </c>
      <c r="O16436">
        <v>0</v>
      </c>
      <c r="P16436" s="119" t="s">
        <v>20254</v>
      </c>
    </row>
    <row r="16437" spans="1:16" x14ac:dyDescent="0.25">
      <c r="A16437">
        <v>32932</v>
      </c>
      <c r="B16437" s="119" t="s">
        <v>10054</v>
      </c>
      <c r="C16437">
        <v>46</v>
      </c>
      <c r="D16437">
        <v>24656</v>
      </c>
      <c r="E16437">
        <v>133</v>
      </c>
      <c r="F16437">
        <v>1117</v>
      </c>
      <c r="G16437">
        <v>279</v>
      </c>
      <c r="H16437">
        <v>6000</v>
      </c>
      <c r="I16437" s="119" t="s">
        <v>4726</v>
      </c>
      <c r="J16437" s="119" t="s">
        <v>222</v>
      </c>
      <c r="K16437" s="1">
        <v>46255.758941458334</v>
      </c>
      <c r="L16437">
        <v>3</v>
      </c>
      <c r="M16437">
        <v>4</v>
      </c>
      <c r="N16437">
        <v>0</v>
      </c>
      <c r="O16437">
        <v>1</v>
      </c>
      <c r="P16437" s="119" t="s">
        <v>20254</v>
      </c>
    </row>
    <row r="16438" spans="1:16" x14ac:dyDescent="0.25">
      <c r="A16438">
        <v>32933</v>
      </c>
      <c r="B16438" s="119" t="s">
        <v>10055</v>
      </c>
      <c r="C16438">
        <v>53</v>
      </c>
      <c r="D16438">
        <v>24559</v>
      </c>
      <c r="E16438">
        <v>100</v>
      </c>
      <c r="F16438">
        <v>1278</v>
      </c>
      <c r="G16438">
        <v>138</v>
      </c>
      <c r="H16438">
        <v>9999</v>
      </c>
      <c r="I16438" s="119" t="s">
        <v>4726</v>
      </c>
      <c r="J16438" s="119" t="s">
        <v>222</v>
      </c>
      <c r="K16438" s="1">
        <v>46255.758941458334</v>
      </c>
      <c r="L16438">
        <v>3</v>
      </c>
      <c r="M16438">
        <v>2</v>
      </c>
      <c r="N16438">
        <v>0</v>
      </c>
      <c r="O16438">
        <v>1</v>
      </c>
      <c r="P16438" s="119" t="s">
        <v>20254</v>
      </c>
    </row>
    <row r="16439" spans="1:16" x14ac:dyDescent="0.25">
      <c r="A16439">
        <v>32934</v>
      </c>
      <c r="B16439" s="119" t="s">
        <v>10056</v>
      </c>
      <c r="C16439">
        <v>39</v>
      </c>
      <c r="D16439">
        <v>24602</v>
      </c>
      <c r="E16439">
        <v>416</v>
      </c>
      <c r="F16439">
        <v>345</v>
      </c>
      <c r="G16439">
        <v>96</v>
      </c>
      <c r="H16439">
        <v>4843</v>
      </c>
      <c r="I16439" s="119" t="s">
        <v>4726</v>
      </c>
      <c r="J16439" s="119" t="s">
        <v>222</v>
      </c>
      <c r="K16439" s="1">
        <v>46255.758941458334</v>
      </c>
      <c r="L16439">
        <v>2</v>
      </c>
      <c r="M16439">
        <v>4</v>
      </c>
      <c r="N16439">
        <v>0</v>
      </c>
      <c r="O16439">
        <v>0</v>
      </c>
      <c r="P16439" s="119" t="s">
        <v>20254</v>
      </c>
    </row>
    <row r="16440" spans="1:16" x14ac:dyDescent="0.25">
      <c r="A16440">
        <v>32935</v>
      </c>
      <c r="B16440" s="119" t="s">
        <v>10057</v>
      </c>
      <c r="C16440">
        <v>46</v>
      </c>
      <c r="D16440">
        <v>24656</v>
      </c>
      <c r="E16440">
        <v>95</v>
      </c>
      <c r="F16440">
        <v>247</v>
      </c>
      <c r="G16440">
        <v>181</v>
      </c>
      <c r="H16440">
        <v>2378</v>
      </c>
      <c r="I16440" s="119" t="s">
        <v>4726</v>
      </c>
      <c r="J16440" s="119" t="s">
        <v>222</v>
      </c>
      <c r="K16440" s="1">
        <v>46255.758941458334</v>
      </c>
      <c r="L16440">
        <v>3</v>
      </c>
      <c r="M16440">
        <v>7</v>
      </c>
      <c r="N16440">
        <v>2</v>
      </c>
      <c r="O16440">
        <v>3</v>
      </c>
      <c r="P16440" s="119" t="s">
        <v>20254</v>
      </c>
    </row>
    <row r="16441" spans="1:16" x14ac:dyDescent="0.25">
      <c r="A16441">
        <v>32936</v>
      </c>
      <c r="B16441" s="119" t="s">
        <v>10058</v>
      </c>
      <c r="C16441">
        <v>53</v>
      </c>
      <c r="D16441">
        <v>24559</v>
      </c>
      <c r="E16441">
        <v>82</v>
      </c>
      <c r="F16441">
        <v>168</v>
      </c>
      <c r="G16441">
        <v>51</v>
      </c>
      <c r="H16441">
        <v>5084</v>
      </c>
      <c r="I16441" s="119" t="s">
        <v>4726</v>
      </c>
      <c r="J16441" s="119" t="s">
        <v>222</v>
      </c>
      <c r="K16441" s="1">
        <v>46255.758941458334</v>
      </c>
      <c r="L16441">
        <v>0</v>
      </c>
      <c r="M16441">
        <v>6</v>
      </c>
      <c r="N16441">
        <v>0</v>
      </c>
      <c r="O16441">
        <v>0</v>
      </c>
      <c r="P16441" s="119" t="s">
        <v>20254</v>
      </c>
    </row>
    <row r="16442" spans="1:16" x14ac:dyDescent="0.25">
      <c r="A16442">
        <v>32937</v>
      </c>
      <c r="B16442" s="119" t="s">
        <v>10059</v>
      </c>
      <c r="C16442">
        <v>39</v>
      </c>
      <c r="D16442">
        <v>24602</v>
      </c>
      <c r="E16442">
        <v>405</v>
      </c>
      <c r="F16442">
        <v>445</v>
      </c>
      <c r="G16442">
        <v>123</v>
      </c>
      <c r="H16442">
        <v>2685</v>
      </c>
      <c r="I16442" s="119" t="s">
        <v>4726</v>
      </c>
      <c r="J16442" s="119" t="s">
        <v>222</v>
      </c>
      <c r="K16442" s="1">
        <v>46255.758941458334</v>
      </c>
      <c r="L16442">
        <v>0</v>
      </c>
      <c r="M16442">
        <v>5</v>
      </c>
      <c r="N16442">
        <v>0</v>
      </c>
      <c r="O16442">
        <v>1</v>
      </c>
      <c r="P16442" s="119" t="s">
        <v>20254</v>
      </c>
    </row>
    <row r="16443" spans="1:16" x14ac:dyDescent="0.25">
      <c r="A16443">
        <v>32938</v>
      </c>
      <c r="B16443" s="119" t="s">
        <v>10060</v>
      </c>
      <c r="C16443">
        <v>46</v>
      </c>
      <c r="D16443">
        <v>24656</v>
      </c>
      <c r="E16443">
        <v>141</v>
      </c>
      <c r="F16443">
        <v>361</v>
      </c>
      <c r="G16443">
        <v>145</v>
      </c>
      <c r="H16443">
        <v>2553</v>
      </c>
      <c r="I16443" s="119" t="s">
        <v>4726</v>
      </c>
      <c r="J16443" s="119" t="s">
        <v>222</v>
      </c>
      <c r="K16443" s="1">
        <v>46255.758941458334</v>
      </c>
      <c r="L16443">
        <v>3</v>
      </c>
      <c r="M16443">
        <v>5</v>
      </c>
      <c r="N16443">
        <v>0</v>
      </c>
      <c r="O16443">
        <v>0</v>
      </c>
      <c r="P16443" s="119" t="s">
        <v>20254</v>
      </c>
    </row>
    <row r="16444" spans="1:16" x14ac:dyDescent="0.25">
      <c r="A16444">
        <v>32939</v>
      </c>
      <c r="B16444" s="119" t="s">
        <v>10061</v>
      </c>
      <c r="C16444">
        <v>53</v>
      </c>
      <c r="D16444">
        <v>24559</v>
      </c>
      <c r="E16444">
        <v>318</v>
      </c>
      <c r="F16444">
        <v>354</v>
      </c>
      <c r="G16444">
        <v>97</v>
      </c>
      <c r="H16444">
        <v>3838</v>
      </c>
      <c r="I16444" s="119" t="s">
        <v>4726</v>
      </c>
      <c r="J16444" s="119" t="s">
        <v>222</v>
      </c>
      <c r="K16444" s="1">
        <v>46255.758941458334</v>
      </c>
      <c r="L16444">
        <v>0</v>
      </c>
      <c r="M16444">
        <v>2</v>
      </c>
      <c r="N16444">
        <v>0</v>
      </c>
      <c r="O16444">
        <v>1</v>
      </c>
      <c r="P16444" s="119" t="s">
        <v>20254</v>
      </c>
    </row>
    <row r="16445" spans="1:16" x14ac:dyDescent="0.25">
      <c r="A16445">
        <v>32940</v>
      </c>
      <c r="B16445" s="119" t="s">
        <v>10062</v>
      </c>
      <c r="C16445">
        <v>39</v>
      </c>
      <c r="D16445">
        <v>24602</v>
      </c>
      <c r="E16445">
        <v>38</v>
      </c>
      <c r="F16445">
        <v>167</v>
      </c>
      <c r="G16445">
        <v>93</v>
      </c>
      <c r="H16445">
        <v>3898</v>
      </c>
      <c r="I16445" s="119" t="s">
        <v>4726</v>
      </c>
      <c r="J16445" s="119" t="s">
        <v>222</v>
      </c>
      <c r="K16445" s="1">
        <v>46255.758941458334</v>
      </c>
      <c r="L16445">
        <v>0</v>
      </c>
      <c r="M16445">
        <v>2</v>
      </c>
      <c r="N16445">
        <v>0</v>
      </c>
      <c r="O16445">
        <v>1</v>
      </c>
      <c r="P16445" s="119" t="s">
        <v>20254</v>
      </c>
    </row>
    <row r="16446" spans="1:16" x14ac:dyDescent="0.25">
      <c r="A16446">
        <v>32941</v>
      </c>
      <c r="B16446" s="119" t="s">
        <v>10063</v>
      </c>
      <c r="C16446">
        <v>46</v>
      </c>
      <c r="D16446">
        <v>24656</v>
      </c>
      <c r="E16446">
        <v>326</v>
      </c>
      <c r="F16446">
        <v>171</v>
      </c>
      <c r="G16446">
        <v>389</v>
      </c>
      <c r="H16446">
        <v>2223</v>
      </c>
      <c r="I16446" s="119" t="s">
        <v>4726</v>
      </c>
      <c r="J16446" s="119" t="s">
        <v>222</v>
      </c>
      <c r="K16446" s="1">
        <v>46255.758941458334</v>
      </c>
      <c r="L16446">
        <v>2</v>
      </c>
      <c r="M16446">
        <v>6</v>
      </c>
      <c r="N16446">
        <v>2</v>
      </c>
      <c r="O16446">
        <v>1</v>
      </c>
      <c r="P16446" s="119" t="s">
        <v>20254</v>
      </c>
    </row>
    <row r="16447" spans="1:16" x14ac:dyDescent="0.25">
      <c r="A16447">
        <v>32942</v>
      </c>
      <c r="B16447" s="119" t="s">
        <v>10064</v>
      </c>
      <c r="C16447">
        <v>53</v>
      </c>
      <c r="D16447">
        <v>24559</v>
      </c>
      <c r="E16447">
        <v>11</v>
      </c>
      <c r="F16447">
        <v>171</v>
      </c>
      <c r="G16447">
        <v>97</v>
      </c>
      <c r="H16447">
        <v>2255</v>
      </c>
      <c r="I16447" s="119" t="s">
        <v>4726</v>
      </c>
      <c r="J16447" s="119" t="s">
        <v>222</v>
      </c>
      <c r="K16447" s="1">
        <v>46255.758941458334</v>
      </c>
      <c r="L16447">
        <v>2</v>
      </c>
      <c r="M16447">
        <v>0</v>
      </c>
      <c r="N16447">
        <v>1</v>
      </c>
      <c r="O16447">
        <v>0</v>
      </c>
      <c r="P16447" s="119" t="s">
        <v>20254</v>
      </c>
    </row>
    <row r="16448" spans="1:16" x14ac:dyDescent="0.25">
      <c r="A16448">
        <v>32943</v>
      </c>
      <c r="B16448" s="119" t="s">
        <v>10065</v>
      </c>
      <c r="C16448">
        <v>60</v>
      </c>
      <c r="D16448">
        <v>24550</v>
      </c>
      <c r="E16448">
        <v>181</v>
      </c>
      <c r="F16448">
        <v>1710</v>
      </c>
      <c r="G16448">
        <v>225</v>
      </c>
      <c r="H16448">
        <v>6957</v>
      </c>
      <c r="I16448" s="119" t="s">
        <v>4726</v>
      </c>
      <c r="J16448" s="119" t="s">
        <v>222</v>
      </c>
      <c r="K16448" s="1">
        <v>46255.758941458334</v>
      </c>
      <c r="L16448">
        <v>2</v>
      </c>
      <c r="M16448">
        <v>6</v>
      </c>
      <c r="N16448">
        <v>0</v>
      </c>
      <c r="O16448">
        <v>1</v>
      </c>
      <c r="P16448" s="119" t="s">
        <v>20254</v>
      </c>
    </row>
    <row r="16449" spans="1:16" x14ac:dyDescent="0.25">
      <c r="A16449">
        <v>32944</v>
      </c>
      <c r="B16449" s="119" t="s">
        <v>10066</v>
      </c>
      <c r="C16449">
        <v>67</v>
      </c>
      <c r="D16449">
        <v>24577</v>
      </c>
      <c r="E16449">
        <v>36</v>
      </c>
      <c r="F16449">
        <v>1194</v>
      </c>
      <c r="G16449">
        <v>97</v>
      </c>
      <c r="H16449">
        <v>7488</v>
      </c>
      <c r="I16449" s="119" t="s">
        <v>4726</v>
      </c>
      <c r="J16449" s="119" t="s">
        <v>222</v>
      </c>
      <c r="K16449" s="1">
        <v>46255.758941458334</v>
      </c>
      <c r="L16449">
        <v>3</v>
      </c>
      <c r="M16449">
        <v>0</v>
      </c>
      <c r="N16449">
        <v>0</v>
      </c>
      <c r="O16449">
        <v>0</v>
      </c>
      <c r="P16449" s="119" t="s">
        <v>20254</v>
      </c>
    </row>
    <row r="16450" spans="1:16" x14ac:dyDescent="0.25">
      <c r="A16450">
        <v>32945</v>
      </c>
      <c r="B16450" s="119" t="s">
        <v>10067</v>
      </c>
      <c r="C16450">
        <v>74</v>
      </c>
      <c r="D16450">
        <v>24606</v>
      </c>
      <c r="E16450">
        <v>168</v>
      </c>
      <c r="F16450">
        <v>1755</v>
      </c>
      <c r="G16450">
        <v>113</v>
      </c>
      <c r="H16450">
        <v>5158</v>
      </c>
      <c r="I16450" s="119" t="s">
        <v>4726</v>
      </c>
      <c r="J16450" s="119" t="s">
        <v>222</v>
      </c>
      <c r="K16450" s="1">
        <v>46255.758941458334</v>
      </c>
      <c r="L16450">
        <v>14</v>
      </c>
      <c r="M16450">
        <v>1</v>
      </c>
      <c r="N16450">
        <v>0</v>
      </c>
      <c r="O16450">
        <v>0</v>
      </c>
      <c r="P16450" s="119" t="s">
        <v>20254</v>
      </c>
    </row>
    <row r="16451" spans="1:16" x14ac:dyDescent="0.25">
      <c r="A16451">
        <v>32946</v>
      </c>
      <c r="B16451" s="119" t="s">
        <v>10068</v>
      </c>
      <c r="C16451">
        <v>80</v>
      </c>
      <c r="D16451">
        <v>24553</v>
      </c>
      <c r="E16451">
        <v>925</v>
      </c>
      <c r="F16451">
        <v>1911</v>
      </c>
      <c r="G16451">
        <v>420</v>
      </c>
      <c r="H16451">
        <v>2611</v>
      </c>
      <c r="I16451" s="119" t="s">
        <v>4726</v>
      </c>
      <c r="J16451" s="119" t="s">
        <v>222</v>
      </c>
      <c r="K16451" s="1">
        <v>46255.758941458334</v>
      </c>
      <c r="L16451">
        <v>105</v>
      </c>
      <c r="M16451">
        <v>9</v>
      </c>
      <c r="N16451">
        <v>8</v>
      </c>
      <c r="O16451">
        <v>0</v>
      </c>
      <c r="P16451" s="119" t="s">
        <v>20254</v>
      </c>
    </row>
    <row r="16452" spans="1:16" x14ac:dyDescent="0.25">
      <c r="A16452">
        <v>32947</v>
      </c>
      <c r="B16452" s="119" t="s">
        <v>10069</v>
      </c>
      <c r="C16452">
        <v>60</v>
      </c>
      <c r="D16452">
        <v>24550</v>
      </c>
      <c r="E16452">
        <v>667</v>
      </c>
      <c r="F16452">
        <v>1336</v>
      </c>
      <c r="G16452">
        <v>84</v>
      </c>
      <c r="H16452">
        <v>7533</v>
      </c>
      <c r="I16452" s="119" t="s">
        <v>4726</v>
      </c>
      <c r="J16452" s="119" t="s">
        <v>222</v>
      </c>
      <c r="K16452" s="1">
        <v>46255.758941458334</v>
      </c>
      <c r="L16452">
        <v>5</v>
      </c>
      <c r="M16452">
        <v>5</v>
      </c>
      <c r="N16452">
        <v>2</v>
      </c>
      <c r="O16452">
        <v>2</v>
      </c>
      <c r="P16452" s="119" t="s">
        <v>20254</v>
      </c>
    </row>
    <row r="16453" spans="1:16" x14ac:dyDescent="0.25">
      <c r="A16453">
        <v>32948</v>
      </c>
      <c r="B16453" s="119" t="s">
        <v>10070</v>
      </c>
      <c r="C16453">
        <v>67</v>
      </c>
      <c r="D16453">
        <v>24577</v>
      </c>
      <c r="E16453">
        <v>179</v>
      </c>
      <c r="F16453">
        <v>595</v>
      </c>
      <c r="G16453">
        <v>195</v>
      </c>
      <c r="H16453">
        <v>4688</v>
      </c>
      <c r="I16453" s="119" t="s">
        <v>4726</v>
      </c>
      <c r="J16453" s="119" t="s">
        <v>222</v>
      </c>
      <c r="K16453" s="1">
        <v>46255.758941458334</v>
      </c>
      <c r="L16453">
        <v>1</v>
      </c>
      <c r="M16453">
        <v>5</v>
      </c>
      <c r="N16453">
        <v>1</v>
      </c>
      <c r="O16453">
        <v>0</v>
      </c>
      <c r="P16453" s="119" t="s">
        <v>20254</v>
      </c>
    </row>
    <row r="16454" spans="1:16" x14ac:dyDescent="0.25">
      <c r="A16454">
        <v>32949</v>
      </c>
      <c r="B16454" s="119" t="s">
        <v>10071</v>
      </c>
      <c r="C16454">
        <v>74</v>
      </c>
      <c r="D16454">
        <v>24606</v>
      </c>
      <c r="E16454">
        <v>363</v>
      </c>
      <c r="F16454">
        <v>1131</v>
      </c>
      <c r="G16454">
        <v>119</v>
      </c>
      <c r="H16454">
        <v>3635</v>
      </c>
      <c r="I16454" s="119" t="s">
        <v>4726</v>
      </c>
      <c r="J16454" s="119" t="s">
        <v>222</v>
      </c>
      <c r="K16454" s="1">
        <v>46255.758941458334</v>
      </c>
      <c r="L16454">
        <v>416</v>
      </c>
      <c r="M16454">
        <v>2</v>
      </c>
      <c r="N16454">
        <v>141</v>
      </c>
      <c r="O16454">
        <v>1</v>
      </c>
      <c r="P16454" s="119" t="s">
        <v>20254</v>
      </c>
    </row>
    <row r="16455" spans="1:16" x14ac:dyDescent="0.25">
      <c r="A16455">
        <v>32950</v>
      </c>
      <c r="B16455" s="119" t="s">
        <v>10072</v>
      </c>
      <c r="C16455">
        <v>80</v>
      </c>
      <c r="D16455">
        <v>24553</v>
      </c>
      <c r="E16455">
        <v>1458</v>
      </c>
      <c r="F16455">
        <v>1851</v>
      </c>
      <c r="G16455">
        <v>1646</v>
      </c>
      <c r="H16455">
        <v>2251</v>
      </c>
      <c r="I16455" s="119" t="s">
        <v>4726</v>
      </c>
      <c r="J16455" s="119" t="s">
        <v>222</v>
      </c>
      <c r="K16455" s="1">
        <v>46255.758941458334</v>
      </c>
      <c r="L16455">
        <v>219</v>
      </c>
      <c r="M16455">
        <v>12</v>
      </c>
      <c r="N16455">
        <v>36</v>
      </c>
      <c r="O16455">
        <v>1</v>
      </c>
      <c r="P16455" s="119" t="s">
        <v>20254</v>
      </c>
    </row>
    <row r="16456" spans="1:16" x14ac:dyDescent="0.25">
      <c r="A16456">
        <v>32951</v>
      </c>
      <c r="B16456" s="119" t="s">
        <v>10073</v>
      </c>
      <c r="C16456">
        <v>60</v>
      </c>
      <c r="D16456">
        <v>24550</v>
      </c>
      <c r="E16456">
        <v>65</v>
      </c>
      <c r="F16456">
        <v>233</v>
      </c>
      <c r="G16456">
        <v>132</v>
      </c>
      <c r="H16456">
        <v>2398</v>
      </c>
      <c r="I16456" s="119" t="s">
        <v>4726</v>
      </c>
      <c r="J16456" s="119" t="s">
        <v>222</v>
      </c>
      <c r="K16456" s="1">
        <v>46255.758941458334</v>
      </c>
      <c r="L16456">
        <v>5</v>
      </c>
      <c r="M16456">
        <v>2</v>
      </c>
      <c r="N16456">
        <v>1</v>
      </c>
      <c r="O16456">
        <v>1</v>
      </c>
      <c r="P16456" s="119" t="s">
        <v>20254</v>
      </c>
    </row>
    <row r="16457" spans="1:16" x14ac:dyDescent="0.25">
      <c r="A16457">
        <v>32952</v>
      </c>
      <c r="B16457" s="119" t="s">
        <v>10074</v>
      </c>
      <c r="C16457">
        <v>67</v>
      </c>
      <c r="D16457">
        <v>24577</v>
      </c>
      <c r="E16457">
        <v>460</v>
      </c>
      <c r="F16457">
        <v>321</v>
      </c>
      <c r="G16457">
        <v>56</v>
      </c>
      <c r="H16457">
        <v>3634</v>
      </c>
      <c r="I16457" s="119" t="s">
        <v>4726</v>
      </c>
      <c r="J16457" s="119" t="s">
        <v>222</v>
      </c>
      <c r="K16457" s="1">
        <v>46255.758941458334</v>
      </c>
      <c r="L16457">
        <v>1</v>
      </c>
      <c r="M16457">
        <v>1</v>
      </c>
      <c r="N16457">
        <v>1</v>
      </c>
      <c r="O16457">
        <v>1</v>
      </c>
      <c r="P16457" s="119" t="s">
        <v>20254</v>
      </c>
    </row>
    <row r="16458" spans="1:16" x14ac:dyDescent="0.25">
      <c r="A16458">
        <v>32953</v>
      </c>
      <c r="B16458" s="119" t="s">
        <v>10075</v>
      </c>
      <c r="C16458">
        <v>74</v>
      </c>
      <c r="D16458">
        <v>24606</v>
      </c>
      <c r="E16458">
        <v>602</v>
      </c>
      <c r="F16458">
        <v>1189</v>
      </c>
      <c r="G16458">
        <v>40</v>
      </c>
      <c r="H16458">
        <v>3075</v>
      </c>
      <c r="I16458" s="119" t="s">
        <v>4726</v>
      </c>
      <c r="J16458" s="119" t="s">
        <v>222</v>
      </c>
      <c r="K16458" s="1">
        <v>46255.758941458334</v>
      </c>
      <c r="L16458">
        <v>356</v>
      </c>
      <c r="M16458">
        <v>0</v>
      </c>
      <c r="N16458">
        <v>1</v>
      </c>
      <c r="O16458">
        <v>0</v>
      </c>
      <c r="P16458" s="119" t="s">
        <v>20254</v>
      </c>
    </row>
    <row r="16459" spans="1:16" x14ac:dyDescent="0.25">
      <c r="A16459">
        <v>32954</v>
      </c>
      <c r="B16459" s="119" t="s">
        <v>10076</v>
      </c>
      <c r="C16459">
        <v>80</v>
      </c>
      <c r="D16459">
        <v>24553</v>
      </c>
      <c r="E16459">
        <v>1140</v>
      </c>
      <c r="F16459">
        <v>1605</v>
      </c>
      <c r="G16459">
        <v>439</v>
      </c>
      <c r="H16459">
        <v>2395</v>
      </c>
      <c r="I16459" s="119" t="s">
        <v>4726</v>
      </c>
      <c r="J16459" s="119" t="s">
        <v>222</v>
      </c>
      <c r="K16459" s="1">
        <v>46255.758941458334</v>
      </c>
      <c r="L16459">
        <v>902</v>
      </c>
      <c r="M16459">
        <v>12</v>
      </c>
      <c r="N16459">
        <v>140</v>
      </c>
      <c r="O16459">
        <v>7</v>
      </c>
      <c r="P16459" s="119" t="s">
        <v>20254</v>
      </c>
    </row>
    <row r="16460" spans="1:16" x14ac:dyDescent="0.25">
      <c r="A16460">
        <v>32955</v>
      </c>
      <c r="B16460" s="119" t="s">
        <v>10077</v>
      </c>
      <c r="C16460">
        <v>60</v>
      </c>
      <c r="D16460">
        <v>24550</v>
      </c>
      <c r="E16460">
        <v>434</v>
      </c>
      <c r="F16460">
        <v>809</v>
      </c>
      <c r="G16460">
        <v>226</v>
      </c>
      <c r="H16460">
        <v>7354</v>
      </c>
      <c r="I16460" s="119" t="s">
        <v>4726</v>
      </c>
      <c r="J16460" s="119" t="s">
        <v>222</v>
      </c>
      <c r="K16460" s="1">
        <v>46255.758941458334</v>
      </c>
      <c r="L16460">
        <v>1</v>
      </c>
      <c r="M16460">
        <v>3</v>
      </c>
      <c r="N16460">
        <v>0</v>
      </c>
      <c r="O16460">
        <v>1</v>
      </c>
      <c r="P16460" s="119" t="s">
        <v>20254</v>
      </c>
    </row>
    <row r="16461" spans="1:16" x14ac:dyDescent="0.25">
      <c r="A16461">
        <v>32956</v>
      </c>
      <c r="B16461" s="119" t="s">
        <v>10078</v>
      </c>
      <c r="C16461">
        <v>67</v>
      </c>
      <c r="D16461">
        <v>24577</v>
      </c>
      <c r="E16461">
        <v>160</v>
      </c>
      <c r="F16461">
        <v>768</v>
      </c>
      <c r="G16461">
        <v>144</v>
      </c>
      <c r="H16461">
        <v>6291</v>
      </c>
      <c r="I16461" s="119" t="s">
        <v>4726</v>
      </c>
      <c r="J16461" s="119" t="s">
        <v>222</v>
      </c>
      <c r="K16461" s="1">
        <v>46255.758941458334</v>
      </c>
      <c r="L16461">
        <v>0</v>
      </c>
      <c r="M16461">
        <v>5</v>
      </c>
      <c r="N16461">
        <v>0</v>
      </c>
      <c r="O16461">
        <v>0</v>
      </c>
      <c r="P16461" s="119" t="s">
        <v>20254</v>
      </c>
    </row>
    <row r="16462" spans="1:16" x14ac:dyDescent="0.25">
      <c r="A16462">
        <v>32957</v>
      </c>
      <c r="B16462" s="119" t="s">
        <v>10079</v>
      </c>
      <c r="C16462">
        <v>74</v>
      </c>
      <c r="D16462">
        <v>24606</v>
      </c>
      <c r="E16462">
        <v>214</v>
      </c>
      <c r="F16462">
        <v>1785</v>
      </c>
      <c r="G16462">
        <v>280</v>
      </c>
      <c r="H16462">
        <v>5520</v>
      </c>
      <c r="I16462" s="119" t="s">
        <v>4726</v>
      </c>
      <c r="J16462" s="119" t="s">
        <v>222</v>
      </c>
      <c r="K16462" s="1">
        <v>46255.758941458334</v>
      </c>
      <c r="L16462">
        <v>183</v>
      </c>
      <c r="M16462">
        <v>5</v>
      </c>
      <c r="N16462">
        <v>0</v>
      </c>
      <c r="O16462">
        <v>3</v>
      </c>
      <c r="P16462" s="119" t="s">
        <v>20254</v>
      </c>
    </row>
    <row r="16463" spans="1:16" x14ac:dyDescent="0.25">
      <c r="A16463">
        <v>32958</v>
      </c>
      <c r="B16463" s="119" t="s">
        <v>10080</v>
      </c>
      <c r="C16463">
        <v>80</v>
      </c>
      <c r="D16463">
        <v>24553</v>
      </c>
      <c r="E16463">
        <v>540</v>
      </c>
      <c r="F16463">
        <v>1819</v>
      </c>
      <c r="G16463">
        <v>1554</v>
      </c>
      <c r="H16463">
        <v>2590</v>
      </c>
      <c r="I16463" s="119" t="s">
        <v>4726</v>
      </c>
      <c r="J16463" s="119" t="s">
        <v>222</v>
      </c>
      <c r="K16463" s="1">
        <v>46255.758941458334</v>
      </c>
      <c r="L16463">
        <v>486</v>
      </c>
      <c r="M16463">
        <v>12</v>
      </c>
      <c r="N16463">
        <v>149</v>
      </c>
      <c r="O16463">
        <v>3</v>
      </c>
      <c r="P16463" s="119" t="s">
        <v>20254</v>
      </c>
    </row>
    <row r="16464" spans="1:16" x14ac:dyDescent="0.25">
      <c r="A16464">
        <v>32959</v>
      </c>
      <c r="B16464" s="119" t="s">
        <v>10081</v>
      </c>
      <c r="C16464">
        <v>60</v>
      </c>
      <c r="D16464">
        <v>24550</v>
      </c>
      <c r="E16464">
        <v>104</v>
      </c>
      <c r="F16464">
        <v>292</v>
      </c>
      <c r="G16464">
        <v>139</v>
      </c>
      <c r="H16464">
        <v>2264</v>
      </c>
      <c r="I16464" s="119" t="s">
        <v>4726</v>
      </c>
      <c r="J16464" s="119" t="s">
        <v>222</v>
      </c>
      <c r="K16464" s="1">
        <v>46255.758941458334</v>
      </c>
      <c r="L16464">
        <v>2</v>
      </c>
      <c r="M16464">
        <v>7</v>
      </c>
      <c r="N16464">
        <v>1</v>
      </c>
      <c r="O16464">
        <v>1</v>
      </c>
      <c r="P16464" s="119" t="s">
        <v>20254</v>
      </c>
    </row>
    <row r="16465" spans="1:16" x14ac:dyDescent="0.25">
      <c r="A16465">
        <v>32960</v>
      </c>
      <c r="B16465" s="119" t="s">
        <v>10082</v>
      </c>
      <c r="C16465">
        <v>67</v>
      </c>
      <c r="D16465">
        <v>24577</v>
      </c>
      <c r="E16465">
        <v>237</v>
      </c>
      <c r="F16465">
        <v>406</v>
      </c>
      <c r="G16465">
        <v>71</v>
      </c>
      <c r="H16465">
        <v>2183</v>
      </c>
      <c r="I16465" s="119" t="s">
        <v>4726</v>
      </c>
      <c r="J16465" s="119" t="s">
        <v>222</v>
      </c>
      <c r="K16465" s="1">
        <v>46255.758941458334</v>
      </c>
      <c r="L16465">
        <v>0</v>
      </c>
      <c r="M16465">
        <v>5</v>
      </c>
      <c r="N16465">
        <v>0</v>
      </c>
      <c r="O16465">
        <v>2</v>
      </c>
      <c r="P16465" s="119" t="s">
        <v>20254</v>
      </c>
    </row>
    <row r="16466" spans="1:16" x14ac:dyDescent="0.25">
      <c r="A16466">
        <v>32961</v>
      </c>
      <c r="B16466" s="119" t="s">
        <v>10083</v>
      </c>
      <c r="C16466">
        <v>74</v>
      </c>
      <c r="D16466">
        <v>24606</v>
      </c>
      <c r="E16466">
        <v>220</v>
      </c>
      <c r="F16466">
        <v>1602</v>
      </c>
      <c r="G16466">
        <v>110</v>
      </c>
      <c r="H16466">
        <v>2978</v>
      </c>
      <c r="I16466" s="119" t="s">
        <v>4726</v>
      </c>
      <c r="J16466" s="119" t="s">
        <v>222</v>
      </c>
      <c r="K16466" s="1">
        <v>46255.758941458334</v>
      </c>
      <c r="L16466">
        <v>167</v>
      </c>
      <c r="M16466">
        <v>0</v>
      </c>
      <c r="N16466">
        <v>0</v>
      </c>
      <c r="O16466">
        <v>0</v>
      </c>
      <c r="P16466" s="119" t="s">
        <v>20254</v>
      </c>
    </row>
    <row r="16467" spans="1:16" x14ac:dyDescent="0.25">
      <c r="A16467">
        <v>32962</v>
      </c>
      <c r="B16467" s="119" t="s">
        <v>10084</v>
      </c>
      <c r="C16467">
        <v>80</v>
      </c>
      <c r="D16467">
        <v>24553</v>
      </c>
      <c r="E16467">
        <v>1071</v>
      </c>
      <c r="F16467">
        <v>1810</v>
      </c>
      <c r="G16467">
        <v>2216</v>
      </c>
      <c r="H16467">
        <v>2450</v>
      </c>
      <c r="I16467" s="119" t="s">
        <v>4726</v>
      </c>
      <c r="J16467" s="119" t="s">
        <v>222</v>
      </c>
      <c r="K16467" s="1">
        <v>46255.758941458334</v>
      </c>
      <c r="L16467">
        <v>182</v>
      </c>
      <c r="M16467">
        <v>3</v>
      </c>
      <c r="N16467">
        <v>11</v>
      </c>
      <c r="O16467">
        <v>0</v>
      </c>
      <c r="P16467" s="119" t="s">
        <v>20254</v>
      </c>
    </row>
    <row r="16468" spans="1:16" x14ac:dyDescent="0.25">
      <c r="A16468">
        <v>32963</v>
      </c>
      <c r="B16468" s="119" t="s">
        <v>10085</v>
      </c>
      <c r="C16468">
        <v>60</v>
      </c>
      <c r="D16468">
        <v>24550</v>
      </c>
      <c r="E16468">
        <v>89</v>
      </c>
      <c r="F16468">
        <v>667</v>
      </c>
      <c r="G16468">
        <v>153</v>
      </c>
      <c r="H16468">
        <v>7050</v>
      </c>
      <c r="I16468" s="119" t="s">
        <v>4726</v>
      </c>
      <c r="J16468" s="119" t="s">
        <v>222</v>
      </c>
      <c r="K16468" s="1">
        <v>46255.758941458334</v>
      </c>
      <c r="L16468">
        <v>9</v>
      </c>
      <c r="M16468">
        <v>3</v>
      </c>
      <c r="N16468">
        <v>1</v>
      </c>
      <c r="O16468">
        <v>0</v>
      </c>
      <c r="P16468" s="119" t="s">
        <v>20254</v>
      </c>
    </row>
    <row r="16469" spans="1:16" x14ac:dyDescent="0.25">
      <c r="A16469">
        <v>32964</v>
      </c>
      <c r="B16469" s="119" t="s">
        <v>10086</v>
      </c>
      <c r="C16469">
        <v>67</v>
      </c>
      <c r="D16469">
        <v>24577</v>
      </c>
      <c r="E16469">
        <v>160</v>
      </c>
      <c r="F16469">
        <v>445</v>
      </c>
      <c r="G16469">
        <v>64</v>
      </c>
      <c r="H16469">
        <v>17999</v>
      </c>
      <c r="I16469" s="119" t="s">
        <v>4726</v>
      </c>
      <c r="J16469" s="119" t="s">
        <v>222</v>
      </c>
      <c r="K16469" s="1">
        <v>46255.758941458334</v>
      </c>
      <c r="L16469">
        <v>4</v>
      </c>
      <c r="M16469">
        <v>2</v>
      </c>
      <c r="N16469">
        <v>0</v>
      </c>
      <c r="O16469">
        <v>0</v>
      </c>
      <c r="P16469" s="119" t="s">
        <v>20254</v>
      </c>
    </row>
    <row r="16470" spans="1:16" x14ac:dyDescent="0.25">
      <c r="A16470">
        <v>32965</v>
      </c>
      <c r="B16470" s="119" t="s">
        <v>10087</v>
      </c>
      <c r="C16470">
        <v>74</v>
      </c>
      <c r="D16470">
        <v>24606</v>
      </c>
      <c r="E16470">
        <v>788</v>
      </c>
      <c r="F16470">
        <v>1564</v>
      </c>
      <c r="G16470">
        <v>65</v>
      </c>
      <c r="H16470">
        <v>4508</v>
      </c>
      <c r="I16470" s="119" t="s">
        <v>4726</v>
      </c>
      <c r="J16470" s="119" t="s">
        <v>222</v>
      </c>
      <c r="K16470" s="1">
        <v>46255.758941458334</v>
      </c>
      <c r="L16470">
        <v>321</v>
      </c>
      <c r="M16470">
        <v>1</v>
      </c>
      <c r="N16470">
        <v>142</v>
      </c>
      <c r="O16470">
        <v>0</v>
      </c>
      <c r="P16470" s="119" t="s">
        <v>20254</v>
      </c>
    </row>
    <row r="16471" spans="1:16" x14ac:dyDescent="0.25">
      <c r="A16471">
        <v>32966</v>
      </c>
      <c r="B16471" s="119" t="s">
        <v>10088</v>
      </c>
      <c r="C16471">
        <v>80</v>
      </c>
      <c r="D16471">
        <v>24553</v>
      </c>
      <c r="E16471">
        <v>1300</v>
      </c>
      <c r="F16471">
        <v>1721</v>
      </c>
      <c r="G16471">
        <v>562</v>
      </c>
      <c r="H16471">
        <v>2308</v>
      </c>
      <c r="I16471" s="119" t="s">
        <v>4726</v>
      </c>
      <c r="J16471" s="119" t="s">
        <v>222</v>
      </c>
      <c r="K16471" s="1">
        <v>46255.758941458334</v>
      </c>
      <c r="L16471">
        <v>1062</v>
      </c>
      <c r="M16471">
        <v>16</v>
      </c>
      <c r="N16471">
        <v>333</v>
      </c>
      <c r="O16471">
        <v>2</v>
      </c>
      <c r="P16471" s="119" t="s">
        <v>20254</v>
      </c>
    </row>
    <row r="16472" spans="1:16" x14ac:dyDescent="0.25">
      <c r="A16472">
        <v>32967</v>
      </c>
      <c r="B16472" s="119" t="s">
        <v>10089</v>
      </c>
      <c r="C16472">
        <v>60</v>
      </c>
      <c r="D16472">
        <v>24550</v>
      </c>
      <c r="E16472">
        <v>140</v>
      </c>
      <c r="F16472">
        <v>281</v>
      </c>
      <c r="G16472">
        <v>215</v>
      </c>
      <c r="H16472">
        <v>4079</v>
      </c>
      <c r="I16472" s="119" t="s">
        <v>4726</v>
      </c>
      <c r="J16472" s="119" t="s">
        <v>222</v>
      </c>
      <c r="K16472" s="1">
        <v>46255.758941458334</v>
      </c>
      <c r="L16472">
        <v>3</v>
      </c>
      <c r="M16472">
        <v>5</v>
      </c>
      <c r="N16472">
        <v>1</v>
      </c>
      <c r="O16472">
        <v>2</v>
      </c>
      <c r="P16472" s="119" t="s">
        <v>20254</v>
      </c>
    </row>
    <row r="16473" spans="1:16" x14ac:dyDescent="0.25">
      <c r="A16473">
        <v>32968</v>
      </c>
      <c r="B16473" s="119" t="s">
        <v>10090</v>
      </c>
      <c r="C16473">
        <v>67</v>
      </c>
      <c r="D16473">
        <v>24577</v>
      </c>
      <c r="E16473">
        <v>201</v>
      </c>
      <c r="F16473">
        <v>457</v>
      </c>
      <c r="G16473">
        <v>78</v>
      </c>
      <c r="H16473">
        <v>3997</v>
      </c>
      <c r="I16473" s="119" t="s">
        <v>4726</v>
      </c>
      <c r="J16473" s="119" t="s">
        <v>222</v>
      </c>
      <c r="K16473" s="1">
        <v>46255.758941458334</v>
      </c>
      <c r="L16473">
        <v>0</v>
      </c>
      <c r="M16473">
        <v>1</v>
      </c>
      <c r="N16473">
        <v>0</v>
      </c>
      <c r="O16473">
        <v>0</v>
      </c>
      <c r="P16473" s="119" t="s">
        <v>20254</v>
      </c>
    </row>
    <row r="16474" spans="1:16" x14ac:dyDescent="0.25">
      <c r="A16474">
        <v>32969</v>
      </c>
      <c r="B16474" s="119" t="s">
        <v>10091</v>
      </c>
      <c r="C16474">
        <v>74</v>
      </c>
      <c r="D16474">
        <v>24606</v>
      </c>
      <c r="E16474">
        <v>1003</v>
      </c>
      <c r="F16474">
        <v>1686</v>
      </c>
      <c r="G16474">
        <v>141</v>
      </c>
      <c r="H16474">
        <v>2999</v>
      </c>
      <c r="I16474" s="119" t="s">
        <v>4726</v>
      </c>
      <c r="J16474" s="119" t="s">
        <v>222</v>
      </c>
      <c r="K16474" s="1">
        <v>46255.758941458334</v>
      </c>
      <c r="L16474">
        <v>448</v>
      </c>
      <c r="M16474">
        <v>0</v>
      </c>
      <c r="N16474">
        <v>0</v>
      </c>
      <c r="O16474">
        <v>0</v>
      </c>
      <c r="P16474" s="119" t="s">
        <v>20254</v>
      </c>
    </row>
    <row r="16475" spans="1:16" x14ac:dyDescent="0.25">
      <c r="A16475">
        <v>32970</v>
      </c>
      <c r="B16475" s="119" t="s">
        <v>10092</v>
      </c>
      <c r="C16475">
        <v>80</v>
      </c>
      <c r="D16475">
        <v>24553</v>
      </c>
      <c r="E16475">
        <v>1152</v>
      </c>
      <c r="F16475">
        <v>1848</v>
      </c>
      <c r="G16475">
        <v>993</v>
      </c>
      <c r="H16475">
        <v>2540</v>
      </c>
      <c r="I16475" s="119" t="s">
        <v>4726</v>
      </c>
      <c r="J16475" s="119" t="s">
        <v>222</v>
      </c>
      <c r="K16475" s="1">
        <v>46255.758941458334</v>
      </c>
      <c r="L16475">
        <v>368</v>
      </c>
      <c r="M16475">
        <v>14</v>
      </c>
      <c r="N16475">
        <v>33</v>
      </c>
      <c r="O16475">
        <v>2</v>
      </c>
      <c r="P16475" s="119" t="s">
        <v>20254</v>
      </c>
    </row>
    <row r="16476" spans="1:16" x14ac:dyDescent="0.25">
      <c r="A16476">
        <v>32971</v>
      </c>
      <c r="B16476" s="119" t="s">
        <v>10093</v>
      </c>
      <c r="C16476">
        <v>60</v>
      </c>
      <c r="D16476">
        <v>24550</v>
      </c>
      <c r="E16476">
        <v>34</v>
      </c>
      <c r="F16476">
        <v>186</v>
      </c>
      <c r="G16476">
        <v>153</v>
      </c>
      <c r="H16476">
        <v>3202</v>
      </c>
      <c r="I16476" s="119" t="s">
        <v>4726</v>
      </c>
      <c r="J16476" s="119" t="s">
        <v>222</v>
      </c>
      <c r="K16476" s="1">
        <v>46255.758941458334</v>
      </c>
      <c r="L16476">
        <v>2</v>
      </c>
      <c r="M16476">
        <v>6</v>
      </c>
      <c r="N16476">
        <v>2</v>
      </c>
      <c r="O16476">
        <v>1</v>
      </c>
      <c r="P16476" s="119" t="s">
        <v>20254</v>
      </c>
    </row>
    <row r="16477" spans="1:16" x14ac:dyDescent="0.25">
      <c r="A16477">
        <v>32972</v>
      </c>
      <c r="B16477" s="119" t="s">
        <v>10094</v>
      </c>
      <c r="C16477">
        <v>67</v>
      </c>
      <c r="D16477">
        <v>24577</v>
      </c>
      <c r="E16477">
        <v>135</v>
      </c>
      <c r="F16477">
        <v>408</v>
      </c>
      <c r="G16477">
        <v>127</v>
      </c>
      <c r="H16477">
        <v>3305</v>
      </c>
      <c r="I16477" s="119" t="s">
        <v>4726</v>
      </c>
      <c r="J16477" s="119" t="s">
        <v>222</v>
      </c>
      <c r="K16477" s="1">
        <v>46255.758941458334</v>
      </c>
      <c r="L16477">
        <v>0</v>
      </c>
      <c r="M16477">
        <v>2</v>
      </c>
      <c r="N16477">
        <v>0</v>
      </c>
      <c r="O16477">
        <v>0</v>
      </c>
      <c r="P16477" s="119" t="s">
        <v>20254</v>
      </c>
    </row>
    <row r="16478" spans="1:16" x14ac:dyDescent="0.25">
      <c r="A16478">
        <v>32973</v>
      </c>
      <c r="B16478" s="119" t="s">
        <v>10095</v>
      </c>
      <c r="C16478">
        <v>74</v>
      </c>
      <c r="D16478">
        <v>24606</v>
      </c>
      <c r="E16478">
        <v>767</v>
      </c>
      <c r="F16478">
        <v>1666</v>
      </c>
      <c r="G16478">
        <v>61</v>
      </c>
      <c r="H16478">
        <v>2628</v>
      </c>
      <c r="I16478" s="119" t="s">
        <v>4726</v>
      </c>
      <c r="J16478" s="119" t="s">
        <v>222</v>
      </c>
      <c r="K16478" s="1">
        <v>46255.758941458334</v>
      </c>
      <c r="L16478">
        <v>462</v>
      </c>
      <c r="M16478">
        <v>2</v>
      </c>
      <c r="N16478">
        <v>318</v>
      </c>
      <c r="O16478">
        <v>0</v>
      </c>
      <c r="P16478" s="119" t="s">
        <v>20254</v>
      </c>
    </row>
    <row r="16479" spans="1:16" x14ac:dyDescent="0.25">
      <c r="A16479">
        <v>32974</v>
      </c>
      <c r="B16479" s="119" t="s">
        <v>10096</v>
      </c>
      <c r="C16479">
        <v>80</v>
      </c>
      <c r="D16479">
        <v>24553</v>
      </c>
      <c r="E16479">
        <v>1276</v>
      </c>
      <c r="F16479">
        <v>1399</v>
      </c>
      <c r="G16479">
        <v>418</v>
      </c>
      <c r="H16479">
        <v>2288</v>
      </c>
      <c r="I16479" s="119" t="s">
        <v>4726</v>
      </c>
      <c r="J16479" s="119" t="s">
        <v>222</v>
      </c>
      <c r="K16479" s="1">
        <v>46255.758941458334</v>
      </c>
      <c r="L16479">
        <v>266</v>
      </c>
      <c r="M16479">
        <v>8</v>
      </c>
      <c r="N16479">
        <v>113</v>
      </c>
      <c r="O16479">
        <v>2</v>
      </c>
      <c r="P16479" s="119" t="s">
        <v>20254</v>
      </c>
    </row>
    <row r="16480" spans="1:16" x14ac:dyDescent="0.25">
      <c r="A16480">
        <v>32975</v>
      </c>
      <c r="B16480" s="119" t="s">
        <v>10097</v>
      </c>
      <c r="C16480">
        <v>60</v>
      </c>
      <c r="D16480">
        <v>24550</v>
      </c>
      <c r="E16480">
        <v>1416</v>
      </c>
      <c r="F16480">
        <v>1027</v>
      </c>
      <c r="G16480">
        <v>69</v>
      </c>
      <c r="H16480">
        <v>7025</v>
      </c>
      <c r="I16480" s="119" t="s">
        <v>4726</v>
      </c>
      <c r="J16480" s="119" t="s">
        <v>222</v>
      </c>
      <c r="K16480" s="1">
        <v>46255.758941458334</v>
      </c>
      <c r="L16480">
        <v>9</v>
      </c>
      <c r="M16480">
        <v>6</v>
      </c>
      <c r="N16480">
        <v>0</v>
      </c>
      <c r="O16480">
        <v>1</v>
      </c>
      <c r="P16480" s="119" t="s">
        <v>20254</v>
      </c>
    </row>
    <row r="16481" spans="1:16" x14ac:dyDescent="0.25">
      <c r="A16481">
        <v>32976</v>
      </c>
      <c r="B16481" s="119" t="s">
        <v>10098</v>
      </c>
      <c r="C16481">
        <v>67</v>
      </c>
      <c r="D16481">
        <v>24577</v>
      </c>
      <c r="E16481">
        <v>241</v>
      </c>
      <c r="F16481">
        <v>444</v>
      </c>
      <c r="G16481">
        <v>68</v>
      </c>
      <c r="H16481">
        <v>4544</v>
      </c>
      <c r="I16481" s="119" t="s">
        <v>4726</v>
      </c>
      <c r="J16481" s="119" t="s">
        <v>222</v>
      </c>
      <c r="K16481" s="1">
        <v>46255.758941458334</v>
      </c>
      <c r="L16481">
        <v>4</v>
      </c>
      <c r="M16481">
        <v>0</v>
      </c>
      <c r="N16481">
        <v>0</v>
      </c>
      <c r="O16481">
        <v>0</v>
      </c>
      <c r="P16481" s="119" t="s">
        <v>20254</v>
      </c>
    </row>
    <row r="16482" spans="1:16" x14ac:dyDescent="0.25">
      <c r="A16482">
        <v>32977</v>
      </c>
      <c r="B16482" s="119" t="s">
        <v>10099</v>
      </c>
      <c r="C16482">
        <v>74</v>
      </c>
      <c r="D16482">
        <v>24606</v>
      </c>
      <c r="E16482">
        <v>427</v>
      </c>
      <c r="F16482">
        <v>1435</v>
      </c>
      <c r="G16482">
        <v>68</v>
      </c>
      <c r="H16482">
        <v>3033</v>
      </c>
      <c r="I16482" s="119" t="s">
        <v>4726</v>
      </c>
      <c r="J16482" s="119" t="s">
        <v>222</v>
      </c>
      <c r="K16482" s="1">
        <v>46255.758941458334</v>
      </c>
      <c r="L16482">
        <v>148</v>
      </c>
      <c r="M16482">
        <v>3</v>
      </c>
      <c r="N16482">
        <v>6</v>
      </c>
      <c r="O16482">
        <v>0</v>
      </c>
      <c r="P16482" s="119" t="s">
        <v>20254</v>
      </c>
    </row>
    <row r="16483" spans="1:16" x14ac:dyDescent="0.25">
      <c r="A16483">
        <v>32978</v>
      </c>
      <c r="B16483" s="119" t="s">
        <v>10100</v>
      </c>
      <c r="C16483">
        <v>80</v>
      </c>
      <c r="D16483">
        <v>24553</v>
      </c>
      <c r="E16483">
        <v>1211</v>
      </c>
      <c r="F16483">
        <v>1592</v>
      </c>
      <c r="G16483">
        <v>845</v>
      </c>
      <c r="H16483">
        <v>2592</v>
      </c>
      <c r="I16483" s="119" t="s">
        <v>4726</v>
      </c>
      <c r="J16483" s="119" t="s">
        <v>222</v>
      </c>
      <c r="K16483" s="1">
        <v>46255.758941458334</v>
      </c>
      <c r="L16483">
        <v>787</v>
      </c>
      <c r="M16483">
        <v>13</v>
      </c>
      <c r="N16483">
        <v>461</v>
      </c>
      <c r="O16483">
        <v>0</v>
      </c>
      <c r="P16483" s="119" t="s">
        <v>20254</v>
      </c>
    </row>
    <row r="16484" spans="1:16" x14ac:dyDescent="0.25">
      <c r="A16484">
        <v>32979</v>
      </c>
      <c r="B16484" s="119" t="s">
        <v>10101</v>
      </c>
      <c r="C16484">
        <v>60</v>
      </c>
      <c r="D16484">
        <v>24550</v>
      </c>
      <c r="E16484">
        <v>509</v>
      </c>
      <c r="F16484">
        <v>318</v>
      </c>
      <c r="G16484">
        <v>697</v>
      </c>
      <c r="H16484">
        <v>2876</v>
      </c>
      <c r="I16484" s="119" t="s">
        <v>4726</v>
      </c>
      <c r="J16484" s="119" t="s">
        <v>222</v>
      </c>
      <c r="K16484" s="1">
        <v>46255.758941458334</v>
      </c>
      <c r="L16484">
        <v>3</v>
      </c>
      <c r="M16484">
        <v>8</v>
      </c>
      <c r="N16484">
        <v>0</v>
      </c>
      <c r="O16484">
        <v>0</v>
      </c>
      <c r="P16484" s="119" t="s">
        <v>20254</v>
      </c>
    </row>
    <row r="16485" spans="1:16" x14ac:dyDescent="0.25">
      <c r="A16485">
        <v>32980</v>
      </c>
      <c r="B16485" s="119" t="s">
        <v>10102</v>
      </c>
      <c r="C16485">
        <v>67</v>
      </c>
      <c r="D16485">
        <v>24577</v>
      </c>
      <c r="E16485">
        <v>233</v>
      </c>
      <c r="F16485">
        <v>379</v>
      </c>
      <c r="G16485">
        <v>66</v>
      </c>
      <c r="H16485">
        <v>3700</v>
      </c>
      <c r="I16485" s="119" t="s">
        <v>4726</v>
      </c>
      <c r="J16485" s="119" t="s">
        <v>222</v>
      </c>
      <c r="K16485" s="1">
        <v>46255.758941458334</v>
      </c>
      <c r="L16485">
        <v>0</v>
      </c>
      <c r="M16485">
        <v>0</v>
      </c>
      <c r="N16485">
        <v>0</v>
      </c>
      <c r="O16485">
        <v>0</v>
      </c>
      <c r="P16485" s="119" t="s">
        <v>20254</v>
      </c>
    </row>
    <row r="16486" spans="1:16" x14ac:dyDescent="0.25">
      <c r="A16486">
        <v>32981</v>
      </c>
      <c r="B16486" s="119" t="s">
        <v>10103</v>
      </c>
      <c r="C16486">
        <v>74</v>
      </c>
      <c r="D16486">
        <v>24606</v>
      </c>
      <c r="E16486">
        <v>745</v>
      </c>
      <c r="F16486">
        <v>1393</v>
      </c>
      <c r="G16486">
        <v>78</v>
      </c>
      <c r="H16486">
        <v>2844</v>
      </c>
      <c r="I16486" s="119" t="s">
        <v>4726</v>
      </c>
      <c r="J16486" s="119" t="s">
        <v>222</v>
      </c>
      <c r="K16486" s="1">
        <v>46255.758941458334</v>
      </c>
      <c r="L16486">
        <v>434</v>
      </c>
      <c r="M16486">
        <v>0</v>
      </c>
      <c r="N16486">
        <v>152</v>
      </c>
      <c r="O16486">
        <v>0</v>
      </c>
      <c r="P16486" s="119" t="s">
        <v>20254</v>
      </c>
    </row>
    <row r="16487" spans="1:16" x14ac:dyDescent="0.25">
      <c r="A16487">
        <v>32982</v>
      </c>
      <c r="B16487" s="119" t="s">
        <v>10104</v>
      </c>
      <c r="C16487">
        <v>80</v>
      </c>
      <c r="D16487">
        <v>24553</v>
      </c>
      <c r="E16487">
        <v>1137</v>
      </c>
      <c r="F16487">
        <v>1454</v>
      </c>
      <c r="G16487">
        <v>1413</v>
      </c>
      <c r="H16487">
        <v>2422</v>
      </c>
      <c r="I16487" s="119" t="s">
        <v>4726</v>
      </c>
      <c r="J16487" s="119" t="s">
        <v>222</v>
      </c>
      <c r="K16487" s="1">
        <v>46255.758941458334</v>
      </c>
      <c r="L16487">
        <v>408</v>
      </c>
      <c r="M16487">
        <v>7</v>
      </c>
      <c r="N16487">
        <v>32</v>
      </c>
      <c r="O16487">
        <v>2</v>
      </c>
      <c r="P16487" s="119" t="s">
        <v>20254</v>
      </c>
    </row>
    <row r="16488" spans="1:16" x14ac:dyDescent="0.25">
      <c r="A16488">
        <v>32983</v>
      </c>
      <c r="B16488" s="119" t="s">
        <v>10105</v>
      </c>
      <c r="C16488">
        <v>60</v>
      </c>
      <c r="D16488">
        <v>24550</v>
      </c>
      <c r="E16488">
        <v>448</v>
      </c>
      <c r="F16488">
        <v>400</v>
      </c>
      <c r="G16488">
        <v>172</v>
      </c>
      <c r="H16488">
        <v>3788</v>
      </c>
      <c r="I16488" s="119" t="s">
        <v>4726</v>
      </c>
      <c r="J16488" s="119" t="s">
        <v>222</v>
      </c>
      <c r="K16488" s="1">
        <v>46255.758941458334</v>
      </c>
      <c r="L16488">
        <v>3</v>
      </c>
      <c r="M16488">
        <v>1</v>
      </c>
      <c r="N16488">
        <v>1</v>
      </c>
      <c r="O16488">
        <v>0</v>
      </c>
      <c r="P16488" s="119" t="s">
        <v>20254</v>
      </c>
    </row>
    <row r="16489" spans="1:16" x14ac:dyDescent="0.25">
      <c r="A16489">
        <v>32984</v>
      </c>
      <c r="B16489" s="119" t="s">
        <v>10106</v>
      </c>
      <c r="C16489">
        <v>67</v>
      </c>
      <c r="D16489">
        <v>24577</v>
      </c>
      <c r="E16489">
        <v>161</v>
      </c>
      <c r="F16489">
        <v>419</v>
      </c>
      <c r="G16489">
        <v>131</v>
      </c>
      <c r="H16489">
        <v>2978</v>
      </c>
      <c r="I16489" s="119" t="s">
        <v>4726</v>
      </c>
      <c r="J16489" s="119" t="s">
        <v>222</v>
      </c>
      <c r="K16489" s="1">
        <v>46255.758941458334</v>
      </c>
      <c r="L16489">
        <v>0</v>
      </c>
      <c r="M16489">
        <v>1</v>
      </c>
      <c r="N16489">
        <v>0</v>
      </c>
      <c r="O16489">
        <v>0</v>
      </c>
      <c r="P16489" s="119" t="s">
        <v>20254</v>
      </c>
    </row>
    <row r="16490" spans="1:16" x14ac:dyDescent="0.25">
      <c r="A16490">
        <v>32985</v>
      </c>
      <c r="B16490" s="119" t="s">
        <v>10107</v>
      </c>
      <c r="C16490">
        <v>74</v>
      </c>
      <c r="D16490">
        <v>24606</v>
      </c>
      <c r="E16490">
        <v>667</v>
      </c>
      <c r="F16490">
        <v>1525</v>
      </c>
      <c r="G16490">
        <v>94</v>
      </c>
      <c r="H16490">
        <v>2657</v>
      </c>
      <c r="I16490" s="119" t="s">
        <v>4726</v>
      </c>
      <c r="J16490" s="119" t="s">
        <v>222</v>
      </c>
      <c r="K16490" s="1">
        <v>46255.758941458334</v>
      </c>
      <c r="L16490">
        <v>322</v>
      </c>
      <c r="M16490">
        <v>0</v>
      </c>
      <c r="N16490">
        <v>141</v>
      </c>
      <c r="O16490">
        <v>0</v>
      </c>
      <c r="P16490" s="119" t="s">
        <v>20254</v>
      </c>
    </row>
    <row r="16491" spans="1:16" x14ac:dyDescent="0.25">
      <c r="A16491">
        <v>32986</v>
      </c>
      <c r="B16491" s="119" t="s">
        <v>10108</v>
      </c>
      <c r="C16491">
        <v>80</v>
      </c>
      <c r="D16491">
        <v>24553</v>
      </c>
      <c r="E16491">
        <v>1255</v>
      </c>
      <c r="F16491">
        <v>1750</v>
      </c>
      <c r="G16491">
        <v>794</v>
      </c>
      <c r="H16491">
        <v>2434</v>
      </c>
      <c r="I16491" s="119" t="s">
        <v>4726</v>
      </c>
      <c r="J16491" s="119" t="s">
        <v>222</v>
      </c>
      <c r="K16491" s="1">
        <v>46255.758941458334</v>
      </c>
      <c r="L16491">
        <v>374</v>
      </c>
      <c r="M16491">
        <v>12</v>
      </c>
      <c r="N16491">
        <v>46</v>
      </c>
      <c r="O16491">
        <v>2</v>
      </c>
      <c r="P16491" s="119" t="s">
        <v>20254</v>
      </c>
    </row>
    <row r="16492" spans="1:16" x14ac:dyDescent="0.25">
      <c r="A16492">
        <v>32987</v>
      </c>
      <c r="B16492" s="119" t="s">
        <v>10109</v>
      </c>
      <c r="C16492">
        <v>60</v>
      </c>
      <c r="D16492">
        <v>24550</v>
      </c>
      <c r="E16492">
        <v>71</v>
      </c>
      <c r="F16492">
        <v>185</v>
      </c>
      <c r="G16492">
        <v>207</v>
      </c>
      <c r="H16492">
        <v>2788</v>
      </c>
      <c r="I16492" s="119" t="s">
        <v>4726</v>
      </c>
      <c r="J16492" s="119" t="s">
        <v>222</v>
      </c>
      <c r="K16492" s="1">
        <v>46255.758941458334</v>
      </c>
      <c r="L16492">
        <v>2</v>
      </c>
      <c r="M16492">
        <v>4</v>
      </c>
      <c r="N16492">
        <v>0</v>
      </c>
      <c r="O16492">
        <v>1</v>
      </c>
      <c r="P16492" s="119" t="s">
        <v>20254</v>
      </c>
    </row>
    <row r="16493" spans="1:16" x14ac:dyDescent="0.25">
      <c r="A16493">
        <v>32988</v>
      </c>
      <c r="B16493" s="119" t="s">
        <v>10110</v>
      </c>
      <c r="C16493">
        <v>67</v>
      </c>
      <c r="D16493">
        <v>24577</v>
      </c>
      <c r="E16493">
        <v>198</v>
      </c>
      <c r="F16493">
        <v>267</v>
      </c>
      <c r="G16493">
        <v>79</v>
      </c>
      <c r="H16493">
        <v>3749</v>
      </c>
      <c r="I16493" s="119" t="s">
        <v>4726</v>
      </c>
      <c r="J16493" s="119" t="s">
        <v>222</v>
      </c>
      <c r="K16493" s="1">
        <v>46255.758941458334</v>
      </c>
      <c r="L16493">
        <v>0</v>
      </c>
      <c r="M16493">
        <v>0</v>
      </c>
      <c r="N16493">
        <v>0</v>
      </c>
      <c r="O16493">
        <v>0</v>
      </c>
      <c r="P16493" s="119" t="s">
        <v>20254</v>
      </c>
    </row>
    <row r="16494" spans="1:16" x14ac:dyDescent="0.25">
      <c r="A16494">
        <v>32989</v>
      </c>
      <c r="B16494" s="119" t="s">
        <v>10111</v>
      </c>
      <c r="C16494">
        <v>74</v>
      </c>
      <c r="D16494">
        <v>24606</v>
      </c>
      <c r="E16494">
        <v>460</v>
      </c>
      <c r="F16494">
        <v>1699</v>
      </c>
      <c r="G16494">
        <v>63</v>
      </c>
      <c r="H16494">
        <v>2900</v>
      </c>
      <c r="I16494" s="119" t="s">
        <v>4726</v>
      </c>
      <c r="J16494" s="119" t="s">
        <v>222</v>
      </c>
      <c r="K16494" s="1">
        <v>46255.758941458334</v>
      </c>
      <c r="L16494">
        <v>447</v>
      </c>
      <c r="M16494">
        <v>1</v>
      </c>
      <c r="N16494">
        <v>0</v>
      </c>
      <c r="O16494">
        <v>0</v>
      </c>
      <c r="P16494" s="119" t="s">
        <v>20254</v>
      </c>
    </row>
    <row r="16495" spans="1:16" x14ac:dyDescent="0.25">
      <c r="A16495">
        <v>32990</v>
      </c>
      <c r="B16495" s="119" t="s">
        <v>10112</v>
      </c>
      <c r="C16495">
        <v>80</v>
      </c>
      <c r="D16495">
        <v>24553</v>
      </c>
      <c r="E16495">
        <v>1293</v>
      </c>
      <c r="F16495">
        <v>1612</v>
      </c>
      <c r="G16495">
        <v>1133</v>
      </c>
      <c r="H16495">
        <v>2336</v>
      </c>
      <c r="I16495" s="119" t="s">
        <v>4726</v>
      </c>
      <c r="J16495" s="119" t="s">
        <v>222</v>
      </c>
      <c r="K16495" s="1">
        <v>46255.758941458334</v>
      </c>
      <c r="L16495">
        <v>617</v>
      </c>
      <c r="M16495">
        <v>9</v>
      </c>
      <c r="N16495">
        <v>214</v>
      </c>
      <c r="O16495">
        <v>2</v>
      </c>
      <c r="P16495" s="119" t="s">
        <v>20254</v>
      </c>
    </row>
    <row r="16496" spans="1:16" x14ac:dyDescent="0.25">
      <c r="A16496">
        <v>32991</v>
      </c>
      <c r="B16496" s="119" t="s">
        <v>10113</v>
      </c>
      <c r="C16496">
        <v>60</v>
      </c>
      <c r="D16496">
        <v>24550</v>
      </c>
      <c r="E16496">
        <v>136</v>
      </c>
      <c r="F16496">
        <v>279</v>
      </c>
      <c r="G16496">
        <v>320</v>
      </c>
      <c r="H16496">
        <v>2468</v>
      </c>
      <c r="I16496" s="119" t="s">
        <v>4726</v>
      </c>
      <c r="J16496" s="119" t="s">
        <v>222</v>
      </c>
      <c r="K16496" s="1">
        <v>46255.758941458334</v>
      </c>
      <c r="L16496">
        <v>0</v>
      </c>
      <c r="M16496">
        <v>3</v>
      </c>
      <c r="N16496">
        <v>0</v>
      </c>
      <c r="O16496">
        <v>0</v>
      </c>
      <c r="P16496" s="119" t="s">
        <v>20254</v>
      </c>
    </row>
    <row r="16497" spans="1:16" x14ac:dyDescent="0.25">
      <c r="A16497">
        <v>32992</v>
      </c>
      <c r="B16497" s="119" t="s">
        <v>10114</v>
      </c>
      <c r="C16497">
        <v>67</v>
      </c>
      <c r="D16497">
        <v>24577</v>
      </c>
      <c r="E16497">
        <v>284</v>
      </c>
      <c r="F16497">
        <v>354</v>
      </c>
      <c r="G16497">
        <v>136</v>
      </c>
      <c r="H16497">
        <v>3031</v>
      </c>
      <c r="I16497" s="119" t="s">
        <v>4726</v>
      </c>
      <c r="J16497" s="119" t="s">
        <v>222</v>
      </c>
      <c r="K16497" s="1">
        <v>46255.758941458334</v>
      </c>
      <c r="L16497">
        <v>1</v>
      </c>
      <c r="M16497">
        <v>5</v>
      </c>
      <c r="N16497">
        <v>0</v>
      </c>
      <c r="O16497">
        <v>0</v>
      </c>
      <c r="P16497" s="119" t="s">
        <v>20254</v>
      </c>
    </row>
    <row r="16498" spans="1:16" x14ac:dyDescent="0.25">
      <c r="A16498">
        <v>32993</v>
      </c>
      <c r="B16498" s="119" t="s">
        <v>10115</v>
      </c>
      <c r="C16498">
        <v>74</v>
      </c>
      <c r="D16498">
        <v>24606</v>
      </c>
      <c r="E16498">
        <v>330</v>
      </c>
      <c r="F16498">
        <v>1048</v>
      </c>
      <c r="G16498">
        <v>176</v>
      </c>
      <c r="H16498">
        <v>2400</v>
      </c>
      <c r="I16498" s="119" t="s">
        <v>4726</v>
      </c>
      <c r="J16498" s="119" t="s">
        <v>222</v>
      </c>
      <c r="K16498" s="1">
        <v>46255.758941458334</v>
      </c>
      <c r="L16498">
        <v>160</v>
      </c>
      <c r="M16498">
        <v>1</v>
      </c>
      <c r="N16498">
        <v>0</v>
      </c>
      <c r="O16498">
        <v>0</v>
      </c>
      <c r="P16498" s="119" t="s">
        <v>20254</v>
      </c>
    </row>
    <row r="16499" spans="1:16" x14ac:dyDescent="0.25">
      <c r="A16499">
        <v>32994</v>
      </c>
      <c r="B16499" s="119" t="s">
        <v>10116</v>
      </c>
      <c r="C16499">
        <v>80</v>
      </c>
      <c r="D16499">
        <v>24553</v>
      </c>
      <c r="E16499">
        <v>1428</v>
      </c>
      <c r="F16499">
        <v>1716</v>
      </c>
      <c r="G16499">
        <v>1189</v>
      </c>
      <c r="H16499">
        <v>2210</v>
      </c>
      <c r="I16499" s="119" t="s">
        <v>4726</v>
      </c>
      <c r="J16499" s="119" t="s">
        <v>222</v>
      </c>
      <c r="K16499" s="1">
        <v>46255.758941458334</v>
      </c>
      <c r="L16499">
        <v>606</v>
      </c>
      <c r="M16499">
        <v>3</v>
      </c>
      <c r="N16499">
        <v>347</v>
      </c>
      <c r="O16499">
        <v>0</v>
      </c>
      <c r="P16499" s="119" t="s">
        <v>20254</v>
      </c>
    </row>
    <row r="16500" spans="1:16" x14ac:dyDescent="0.25">
      <c r="A16500">
        <v>32995</v>
      </c>
      <c r="B16500" s="119" t="s">
        <v>10117</v>
      </c>
      <c r="C16500">
        <v>60</v>
      </c>
      <c r="D16500">
        <v>24550</v>
      </c>
      <c r="E16500">
        <v>16</v>
      </c>
      <c r="F16500">
        <v>663</v>
      </c>
      <c r="G16500">
        <v>320</v>
      </c>
      <c r="H16500">
        <v>2068</v>
      </c>
      <c r="I16500" s="119" t="s">
        <v>4726</v>
      </c>
      <c r="J16500" s="119" t="s">
        <v>222</v>
      </c>
      <c r="K16500" s="1">
        <v>46255.758941458334</v>
      </c>
      <c r="L16500">
        <v>1</v>
      </c>
      <c r="M16500">
        <v>0</v>
      </c>
      <c r="N16500">
        <v>0</v>
      </c>
      <c r="O16500">
        <v>0</v>
      </c>
      <c r="P16500" s="119" t="s">
        <v>20254</v>
      </c>
    </row>
    <row r="16501" spans="1:16" x14ac:dyDescent="0.25">
      <c r="A16501">
        <v>32996</v>
      </c>
      <c r="B16501" s="119" t="s">
        <v>10118</v>
      </c>
      <c r="C16501">
        <v>67</v>
      </c>
      <c r="D16501">
        <v>24577</v>
      </c>
      <c r="E16501">
        <v>222</v>
      </c>
      <c r="F16501">
        <v>1046</v>
      </c>
      <c r="G16501">
        <v>66</v>
      </c>
      <c r="H16501">
        <v>2040</v>
      </c>
      <c r="I16501" s="119" t="s">
        <v>4726</v>
      </c>
      <c r="J16501" s="119" t="s">
        <v>222</v>
      </c>
      <c r="K16501" s="1">
        <v>46255.758941458334</v>
      </c>
      <c r="L16501">
        <v>2</v>
      </c>
      <c r="M16501">
        <v>1</v>
      </c>
      <c r="N16501">
        <v>0</v>
      </c>
      <c r="O16501">
        <v>0</v>
      </c>
      <c r="P16501" s="119" t="s">
        <v>20254</v>
      </c>
    </row>
    <row r="16502" spans="1:16" x14ac:dyDescent="0.25">
      <c r="A16502">
        <v>32997</v>
      </c>
      <c r="B16502" s="119" t="s">
        <v>10119</v>
      </c>
      <c r="C16502">
        <v>74</v>
      </c>
      <c r="D16502">
        <v>24606</v>
      </c>
      <c r="E16502">
        <v>691</v>
      </c>
      <c r="F16502">
        <v>1038</v>
      </c>
      <c r="G16502">
        <v>58</v>
      </c>
      <c r="H16502">
        <v>2506</v>
      </c>
      <c r="I16502" s="119" t="s">
        <v>4726</v>
      </c>
      <c r="J16502" s="119" t="s">
        <v>222</v>
      </c>
      <c r="K16502" s="1">
        <v>46255.758941458334</v>
      </c>
      <c r="L16502">
        <v>443</v>
      </c>
      <c r="M16502">
        <v>0</v>
      </c>
      <c r="N16502">
        <v>0</v>
      </c>
      <c r="O16502">
        <v>0</v>
      </c>
      <c r="P16502" s="119" t="s">
        <v>20254</v>
      </c>
    </row>
    <row r="16503" spans="1:16" x14ac:dyDescent="0.25">
      <c r="A16503">
        <v>32998</v>
      </c>
      <c r="B16503" s="119" t="s">
        <v>10120</v>
      </c>
      <c r="C16503">
        <v>80</v>
      </c>
      <c r="D16503">
        <v>24553</v>
      </c>
      <c r="E16503">
        <v>1231</v>
      </c>
      <c r="F16503">
        <v>1860</v>
      </c>
      <c r="G16503">
        <v>705</v>
      </c>
      <c r="H16503">
        <v>2241</v>
      </c>
      <c r="I16503" s="119" t="s">
        <v>4726</v>
      </c>
      <c r="J16503" s="119" t="s">
        <v>222</v>
      </c>
      <c r="K16503" s="1">
        <v>46255.758941458334</v>
      </c>
      <c r="L16503">
        <v>678</v>
      </c>
      <c r="M16503">
        <v>9</v>
      </c>
      <c r="N16503">
        <v>326</v>
      </c>
      <c r="O16503">
        <v>2</v>
      </c>
      <c r="P16503" s="119" t="s">
        <v>20254</v>
      </c>
    </row>
    <row r="16504" spans="1:16" x14ac:dyDescent="0.25">
      <c r="A16504">
        <v>32999</v>
      </c>
      <c r="B16504" s="119" t="s">
        <v>10121</v>
      </c>
      <c r="C16504">
        <v>60</v>
      </c>
      <c r="D16504">
        <v>24550</v>
      </c>
      <c r="E16504">
        <v>38</v>
      </c>
      <c r="F16504">
        <v>276</v>
      </c>
      <c r="G16504">
        <v>83</v>
      </c>
      <c r="H16504">
        <v>10013</v>
      </c>
      <c r="I16504" s="119" t="s">
        <v>4726</v>
      </c>
      <c r="J16504" s="119" t="s">
        <v>222</v>
      </c>
      <c r="K16504" s="1">
        <v>46255.758941458334</v>
      </c>
      <c r="L16504">
        <v>5</v>
      </c>
      <c r="M16504">
        <v>3</v>
      </c>
      <c r="N16504">
        <v>2</v>
      </c>
      <c r="O16504">
        <v>0</v>
      </c>
      <c r="P16504" s="119" t="s">
        <v>20254</v>
      </c>
    </row>
    <row r="16505" spans="1:16" x14ac:dyDescent="0.25">
      <c r="A16505">
        <v>33000</v>
      </c>
      <c r="B16505" s="119" t="s">
        <v>10122</v>
      </c>
      <c r="C16505">
        <v>67</v>
      </c>
      <c r="D16505">
        <v>24577</v>
      </c>
      <c r="E16505">
        <v>550</v>
      </c>
      <c r="F16505">
        <v>518</v>
      </c>
      <c r="G16505">
        <v>74</v>
      </c>
      <c r="H16505">
        <v>5595</v>
      </c>
      <c r="I16505" s="119" t="s">
        <v>4726</v>
      </c>
      <c r="J16505" s="119" t="s">
        <v>222</v>
      </c>
      <c r="K16505" s="1">
        <v>46255.758941458334</v>
      </c>
      <c r="L16505">
        <v>1</v>
      </c>
      <c r="M16505">
        <v>2</v>
      </c>
      <c r="N16505">
        <v>0</v>
      </c>
      <c r="O16505">
        <v>0</v>
      </c>
      <c r="P16505" s="119" t="s">
        <v>20254</v>
      </c>
    </row>
    <row r="16506" spans="1:16" x14ac:dyDescent="0.25">
      <c r="A16506">
        <v>33001</v>
      </c>
      <c r="B16506" s="119" t="s">
        <v>10123</v>
      </c>
      <c r="C16506">
        <v>74</v>
      </c>
      <c r="D16506">
        <v>24606</v>
      </c>
      <c r="E16506">
        <v>293</v>
      </c>
      <c r="F16506">
        <v>1515</v>
      </c>
      <c r="G16506">
        <v>226</v>
      </c>
      <c r="H16506">
        <v>4295</v>
      </c>
      <c r="I16506" s="119" t="s">
        <v>4726</v>
      </c>
      <c r="J16506" s="119" t="s">
        <v>222</v>
      </c>
      <c r="K16506" s="1">
        <v>46255.758941458334</v>
      </c>
      <c r="L16506">
        <v>28</v>
      </c>
      <c r="M16506">
        <v>1</v>
      </c>
      <c r="N16506">
        <v>0</v>
      </c>
      <c r="O16506">
        <v>0</v>
      </c>
      <c r="P16506" s="119" t="s">
        <v>20254</v>
      </c>
    </row>
    <row r="16507" spans="1:16" x14ac:dyDescent="0.25">
      <c r="A16507">
        <v>33002</v>
      </c>
      <c r="B16507" s="119" t="s">
        <v>10124</v>
      </c>
      <c r="C16507">
        <v>80</v>
      </c>
      <c r="D16507">
        <v>24553</v>
      </c>
      <c r="E16507">
        <v>931</v>
      </c>
      <c r="F16507">
        <v>1873</v>
      </c>
      <c r="G16507">
        <v>2222</v>
      </c>
      <c r="H16507">
        <v>2794</v>
      </c>
      <c r="I16507" s="119" t="s">
        <v>4726</v>
      </c>
      <c r="J16507" s="119" t="s">
        <v>222</v>
      </c>
      <c r="K16507" s="1">
        <v>46255.758941458334</v>
      </c>
      <c r="L16507">
        <v>383</v>
      </c>
      <c r="M16507">
        <v>8</v>
      </c>
      <c r="N16507">
        <v>41</v>
      </c>
      <c r="O16507">
        <v>1</v>
      </c>
      <c r="P16507" s="119" t="s">
        <v>20254</v>
      </c>
    </row>
    <row r="16508" spans="1:16" x14ac:dyDescent="0.25">
      <c r="A16508">
        <v>33003</v>
      </c>
      <c r="B16508" s="119" t="s">
        <v>10125</v>
      </c>
      <c r="C16508">
        <v>60</v>
      </c>
      <c r="D16508">
        <v>24550</v>
      </c>
      <c r="E16508">
        <v>228</v>
      </c>
      <c r="F16508">
        <v>2285</v>
      </c>
      <c r="G16508">
        <v>127</v>
      </c>
      <c r="H16508">
        <v>9800</v>
      </c>
      <c r="I16508" s="119" t="s">
        <v>4726</v>
      </c>
      <c r="J16508" s="119" t="s">
        <v>222</v>
      </c>
      <c r="K16508" s="1">
        <v>46255.758941458334</v>
      </c>
      <c r="L16508">
        <v>13</v>
      </c>
      <c r="M16508">
        <v>9</v>
      </c>
      <c r="N16508">
        <v>2</v>
      </c>
      <c r="O16508">
        <v>3</v>
      </c>
      <c r="P16508" s="119" t="s">
        <v>20254</v>
      </c>
    </row>
    <row r="16509" spans="1:16" x14ac:dyDescent="0.25">
      <c r="A16509">
        <v>33004</v>
      </c>
      <c r="B16509" s="119" t="s">
        <v>10126</v>
      </c>
      <c r="C16509">
        <v>67</v>
      </c>
      <c r="D16509">
        <v>24577</v>
      </c>
      <c r="E16509">
        <v>336</v>
      </c>
      <c r="F16509">
        <v>911</v>
      </c>
      <c r="G16509">
        <v>79</v>
      </c>
      <c r="H16509">
        <v>8597</v>
      </c>
      <c r="I16509" s="119" t="s">
        <v>4726</v>
      </c>
      <c r="J16509" s="119" t="s">
        <v>222</v>
      </c>
      <c r="K16509" s="1">
        <v>46255.758941458334</v>
      </c>
      <c r="L16509">
        <v>3</v>
      </c>
      <c r="M16509">
        <v>1</v>
      </c>
      <c r="N16509">
        <v>0</v>
      </c>
      <c r="O16509">
        <v>0</v>
      </c>
      <c r="P16509" s="119" t="s">
        <v>20254</v>
      </c>
    </row>
    <row r="16510" spans="1:16" x14ac:dyDescent="0.25">
      <c r="A16510">
        <v>33005</v>
      </c>
      <c r="B16510" s="119" t="s">
        <v>10127</v>
      </c>
      <c r="C16510">
        <v>74</v>
      </c>
      <c r="D16510">
        <v>24606</v>
      </c>
      <c r="E16510">
        <v>655</v>
      </c>
      <c r="F16510">
        <v>1658</v>
      </c>
      <c r="G16510">
        <v>109</v>
      </c>
      <c r="H16510">
        <v>5039</v>
      </c>
      <c r="I16510" s="119" t="s">
        <v>4726</v>
      </c>
      <c r="J16510" s="119" t="s">
        <v>222</v>
      </c>
      <c r="K16510" s="1">
        <v>46255.758941458334</v>
      </c>
      <c r="L16510">
        <v>302</v>
      </c>
      <c r="M16510">
        <v>2</v>
      </c>
      <c r="N16510">
        <v>1</v>
      </c>
      <c r="O16510">
        <v>0</v>
      </c>
      <c r="P16510" s="119" t="s">
        <v>20254</v>
      </c>
    </row>
    <row r="16511" spans="1:16" x14ac:dyDescent="0.25">
      <c r="A16511">
        <v>33006</v>
      </c>
      <c r="B16511" s="119" t="s">
        <v>10128</v>
      </c>
      <c r="C16511">
        <v>80</v>
      </c>
      <c r="D16511">
        <v>24553</v>
      </c>
      <c r="E16511">
        <v>1286</v>
      </c>
      <c r="F16511">
        <v>1358</v>
      </c>
      <c r="G16511">
        <v>1186</v>
      </c>
      <c r="H16511">
        <v>2509</v>
      </c>
      <c r="I16511" s="119" t="s">
        <v>4726</v>
      </c>
      <c r="J16511" s="119" t="s">
        <v>222</v>
      </c>
      <c r="K16511" s="1">
        <v>46255.758941458334</v>
      </c>
      <c r="L16511">
        <v>764</v>
      </c>
      <c r="M16511">
        <v>12</v>
      </c>
      <c r="N16511">
        <v>281</v>
      </c>
      <c r="O16511">
        <v>0</v>
      </c>
      <c r="P16511" s="119" t="s">
        <v>20254</v>
      </c>
    </row>
    <row r="16512" spans="1:16" x14ac:dyDescent="0.25">
      <c r="A16512">
        <v>33007</v>
      </c>
      <c r="B16512" s="119" t="s">
        <v>10129</v>
      </c>
      <c r="C16512">
        <v>60</v>
      </c>
      <c r="D16512">
        <v>24550</v>
      </c>
      <c r="E16512">
        <v>24</v>
      </c>
      <c r="F16512">
        <v>214</v>
      </c>
      <c r="G16512">
        <v>106</v>
      </c>
      <c r="H16512">
        <v>2593</v>
      </c>
      <c r="I16512" s="119" t="s">
        <v>4726</v>
      </c>
      <c r="J16512" s="119" t="s">
        <v>222</v>
      </c>
      <c r="K16512" s="1">
        <v>46255.758941458334</v>
      </c>
      <c r="L16512">
        <v>0</v>
      </c>
      <c r="M16512">
        <v>0</v>
      </c>
      <c r="N16512">
        <v>0</v>
      </c>
      <c r="O16512">
        <v>0</v>
      </c>
      <c r="P16512" s="119" t="s">
        <v>20254</v>
      </c>
    </row>
    <row r="16513" spans="1:16" x14ac:dyDescent="0.25">
      <c r="A16513">
        <v>33008</v>
      </c>
      <c r="B16513" s="119" t="s">
        <v>10130</v>
      </c>
      <c r="C16513">
        <v>67</v>
      </c>
      <c r="D16513">
        <v>24577</v>
      </c>
      <c r="E16513">
        <v>281</v>
      </c>
      <c r="F16513">
        <v>378</v>
      </c>
      <c r="G16513">
        <v>80</v>
      </c>
      <c r="H16513">
        <v>2999</v>
      </c>
      <c r="I16513" s="119" t="s">
        <v>4726</v>
      </c>
      <c r="J16513" s="119" t="s">
        <v>222</v>
      </c>
      <c r="K16513" s="1">
        <v>46255.758941458334</v>
      </c>
      <c r="L16513">
        <v>0</v>
      </c>
      <c r="M16513">
        <v>0</v>
      </c>
      <c r="N16513">
        <v>0</v>
      </c>
      <c r="O16513">
        <v>0</v>
      </c>
      <c r="P16513" s="119" t="s">
        <v>20254</v>
      </c>
    </row>
    <row r="16514" spans="1:16" x14ac:dyDescent="0.25">
      <c r="A16514">
        <v>33009</v>
      </c>
      <c r="B16514" s="119" t="s">
        <v>10131</v>
      </c>
      <c r="C16514">
        <v>74</v>
      </c>
      <c r="D16514">
        <v>24606</v>
      </c>
      <c r="E16514">
        <v>593</v>
      </c>
      <c r="F16514">
        <v>1153</v>
      </c>
      <c r="G16514">
        <v>118</v>
      </c>
      <c r="H16514">
        <v>2603</v>
      </c>
      <c r="I16514" s="119" t="s">
        <v>4726</v>
      </c>
      <c r="J16514" s="119" t="s">
        <v>222</v>
      </c>
      <c r="K16514" s="1">
        <v>46255.758941458334</v>
      </c>
      <c r="L16514">
        <v>694</v>
      </c>
      <c r="M16514">
        <v>0</v>
      </c>
      <c r="N16514">
        <v>250</v>
      </c>
      <c r="O16514">
        <v>0</v>
      </c>
      <c r="P16514" s="119" t="s">
        <v>20254</v>
      </c>
    </row>
    <row r="16515" spans="1:16" x14ac:dyDescent="0.25">
      <c r="A16515">
        <v>33010</v>
      </c>
      <c r="B16515" s="119" t="s">
        <v>10132</v>
      </c>
      <c r="C16515">
        <v>80</v>
      </c>
      <c r="D16515">
        <v>24553</v>
      </c>
      <c r="E16515">
        <v>883</v>
      </c>
      <c r="F16515">
        <v>1820</v>
      </c>
      <c r="G16515">
        <v>471</v>
      </c>
      <c r="H16515">
        <v>2434</v>
      </c>
      <c r="I16515" s="119" t="s">
        <v>4726</v>
      </c>
      <c r="J16515" s="119" t="s">
        <v>222</v>
      </c>
      <c r="K16515" s="1">
        <v>46255.758941458334</v>
      </c>
      <c r="L16515">
        <v>774</v>
      </c>
      <c r="M16515">
        <v>7</v>
      </c>
      <c r="N16515">
        <v>37</v>
      </c>
      <c r="O16515">
        <v>2</v>
      </c>
      <c r="P16515" s="119" t="s">
        <v>20254</v>
      </c>
    </row>
    <row r="16516" spans="1:16" x14ac:dyDescent="0.25">
      <c r="A16516">
        <v>33011</v>
      </c>
      <c r="B16516" s="119" t="s">
        <v>10133</v>
      </c>
      <c r="C16516">
        <v>60</v>
      </c>
      <c r="D16516">
        <v>24550</v>
      </c>
      <c r="E16516">
        <v>30</v>
      </c>
      <c r="F16516">
        <v>281</v>
      </c>
      <c r="G16516">
        <v>157</v>
      </c>
      <c r="H16516">
        <v>2624</v>
      </c>
      <c r="I16516" s="119" t="s">
        <v>4726</v>
      </c>
      <c r="J16516" s="119" t="s">
        <v>222</v>
      </c>
      <c r="K16516" s="1">
        <v>46255.758941458334</v>
      </c>
      <c r="L16516">
        <v>2</v>
      </c>
      <c r="M16516">
        <v>1</v>
      </c>
      <c r="N16516">
        <v>0</v>
      </c>
      <c r="O16516">
        <v>0</v>
      </c>
      <c r="P16516" s="119" t="s">
        <v>20254</v>
      </c>
    </row>
    <row r="16517" spans="1:16" x14ac:dyDescent="0.25">
      <c r="A16517">
        <v>33012</v>
      </c>
      <c r="B16517" s="119" t="s">
        <v>10134</v>
      </c>
      <c r="C16517">
        <v>67</v>
      </c>
      <c r="D16517">
        <v>24577</v>
      </c>
      <c r="E16517">
        <v>238</v>
      </c>
      <c r="F16517">
        <v>332</v>
      </c>
      <c r="G16517">
        <v>90</v>
      </c>
      <c r="H16517">
        <v>2500</v>
      </c>
      <c r="I16517" s="119" t="s">
        <v>4726</v>
      </c>
      <c r="J16517" s="119" t="s">
        <v>222</v>
      </c>
      <c r="K16517" s="1">
        <v>46255.758941458334</v>
      </c>
      <c r="L16517">
        <v>1</v>
      </c>
      <c r="M16517">
        <v>2</v>
      </c>
      <c r="N16517">
        <v>0</v>
      </c>
      <c r="O16517">
        <v>0</v>
      </c>
      <c r="P16517" s="119" t="s">
        <v>20254</v>
      </c>
    </row>
    <row r="16518" spans="1:16" x14ac:dyDescent="0.25">
      <c r="A16518">
        <v>33013</v>
      </c>
      <c r="B16518" s="119" t="s">
        <v>10135</v>
      </c>
      <c r="C16518">
        <v>74</v>
      </c>
      <c r="D16518">
        <v>24606</v>
      </c>
      <c r="E16518">
        <v>185</v>
      </c>
      <c r="F16518">
        <v>1467</v>
      </c>
      <c r="G16518">
        <v>91</v>
      </c>
      <c r="H16518">
        <v>2680</v>
      </c>
      <c r="I16518" s="119" t="s">
        <v>4726</v>
      </c>
      <c r="J16518" s="119" t="s">
        <v>222</v>
      </c>
      <c r="K16518" s="1">
        <v>46255.758941458334</v>
      </c>
      <c r="L16518">
        <v>629</v>
      </c>
      <c r="M16518">
        <v>1</v>
      </c>
      <c r="N16518">
        <v>51</v>
      </c>
      <c r="O16518">
        <v>0</v>
      </c>
      <c r="P16518" s="119" t="s">
        <v>20254</v>
      </c>
    </row>
    <row r="16519" spans="1:16" x14ac:dyDescent="0.25">
      <c r="A16519">
        <v>33014</v>
      </c>
      <c r="B16519" s="119" t="s">
        <v>10136</v>
      </c>
      <c r="C16519">
        <v>80</v>
      </c>
      <c r="D16519">
        <v>24553</v>
      </c>
      <c r="E16519">
        <v>1131</v>
      </c>
      <c r="F16519">
        <v>1605</v>
      </c>
      <c r="G16519">
        <v>543</v>
      </c>
      <c r="H16519">
        <v>2540</v>
      </c>
      <c r="I16519" s="119" t="s">
        <v>4726</v>
      </c>
      <c r="J16519" s="119" t="s">
        <v>222</v>
      </c>
      <c r="K16519" s="1">
        <v>46255.758941458334</v>
      </c>
      <c r="L16519">
        <v>683</v>
      </c>
      <c r="M16519">
        <v>2</v>
      </c>
      <c r="N16519">
        <v>376</v>
      </c>
      <c r="O16519">
        <v>2</v>
      </c>
      <c r="P16519" s="119" t="s">
        <v>20254</v>
      </c>
    </row>
    <row r="16520" spans="1:16" x14ac:dyDescent="0.25">
      <c r="A16520">
        <v>33015</v>
      </c>
      <c r="B16520" s="119" t="s">
        <v>10137</v>
      </c>
      <c r="C16520">
        <v>60</v>
      </c>
      <c r="D16520">
        <v>24550</v>
      </c>
      <c r="E16520">
        <v>309</v>
      </c>
      <c r="F16520">
        <v>195</v>
      </c>
      <c r="G16520">
        <v>72</v>
      </c>
      <c r="H16520">
        <v>2211</v>
      </c>
      <c r="I16520" s="119" t="s">
        <v>4726</v>
      </c>
      <c r="J16520" s="119" t="s">
        <v>222</v>
      </c>
      <c r="K16520" s="1">
        <v>46255.758941458334</v>
      </c>
      <c r="L16520">
        <v>3</v>
      </c>
      <c r="M16520">
        <v>3</v>
      </c>
      <c r="N16520">
        <v>2</v>
      </c>
      <c r="O16520">
        <v>1</v>
      </c>
      <c r="P16520" s="119" t="s">
        <v>20254</v>
      </c>
    </row>
    <row r="16521" spans="1:16" x14ac:dyDescent="0.25">
      <c r="A16521">
        <v>33016</v>
      </c>
      <c r="B16521" s="119" t="s">
        <v>10138</v>
      </c>
      <c r="C16521">
        <v>67</v>
      </c>
      <c r="D16521">
        <v>24577</v>
      </c>
      <c r="E16521">
        <v>38</v>
      </c>
      <c r="F16521">
        <v>991</v>
      </c>
      <c r="G16521">
        <v>50</v>
      </c>
      <c r="H16521">
        <v>2898</v>
      </c>
      <c r="I16521" s="119" t="s">
        <v>4726</v>
      </c>
      <c r="J16521" s="119" t="s">
        <v>222</v>
      </c>
      <c r="K16521" s="1">
        <v>46255.758941458334</v>
      </c>
      <c r="L16521">
        <v>0</v>
      </c>
      <c r="M16521">
        <v>0</v>
      </c>
      <c r="N16521">
        <v>0</v>
      </c>
      <c r="O16521">
        <v>0</v>
      </c>
      <c r="P16521" s="119" t="s">
        <v>20254</v>
      </c>
    </row>
    <row r="16522" spans="1:16" x14ac:dyDescent="0.25">
      <c r="A16522">
        <v>33017</v>
      </c>
      <c r="B16522" s="119" t="s">
        <v>10139</v>
      </c>
      <c r="C16522">
        <v>74</v>
      </c>
      <c r="D16522">
        <v>24606</v>
      </c>
      <c r="E16522">
        <v>593</v>
      </c>
      <c r="F16522">
        <v>1507</v>
      </c>
      <c r="G16522">
        <v>73</v>
      </c>
      <c r="H16522">
        <v>2527</v>
      </c>
      <c r="I16522" s="119" t="s">
        <v>4726</v>
      </c>
      <c r="J16522" s="119" t="s">
        <v>222</v>
      </c>
      <c r="K16522" s="1">
        <v>46255.758941458334</v>
      </c>
      <c r="L16522">
        <v>311</v>
      </c>
      <c r="M16522">
        <v>0</v>
      </c>
      <c r="N16522">
        <v>1</v>
      </c>
      <c r="O16522">
        <v>0</v>
      </c>
      <c r="P16522" s="119" t="s">
        <v>20254</v>
      </c>
    </row>
    <row r="16523" spans="1:16" x14ac:dyDescent="0.25">
      <c r="A16523">
        <v>33018</v>
      </c>
      <c r="B16523" s="119" t="s">
        <v>10140</v>
      </c>
      <c r="C16523">
        <v>80</v>
      </c>
      <c r="D16523">
        <v>24553</v>
      </c>
      <c r="E16523">
        <v>1021</v>
      </c>
      <c r="F16523">
        <v>1700</v>
      </c>
      <c r="G16523">
        <v>683</v>
      </c>
      <c r="H16523">
        <v>2287</v>
      </c>
      <c r="I16523" s="119" t="s">
        <v>4726</v>
      </c>
      <c r="J16523" s="119" t="s">
        <v>222</v>
      </c>
      <c r="K16523" s="1">
        <v>46255.758941458334</v>
      </c>
      <c r="L16523">
        <v>370</v>
      </c>
      <c r="M16523">
        <v>4</v>
      </c>
      <c r="N16523">
        <v>77</v>
      </c>
      <c r="O16523">
        <v>1</v>
      </c>
      <c r="P16523" s="119" t="s">
        <v>20254</v>
      </c>
    </row>
    <row r="16524" spans="1:16" x14ac:dyDescent="0.25">
      <c r="A16524">
        <v>33343</v>
      </c>
      <c r="B16524" s="119" t="s">
        <v>10141</v>
      </c>
      <c r="C16524">
        <v>0</v>
      </c>
      <c r="E16524">
        <v>1</v>
      </c>
      <c r="F16524">
        <v>2</v>
      </c>
      <c r="G16524">
        <v>6410</v>
      </c>
      <c r="H16524">
        <v>39</v>
      </c>
      <c r="I16524" s="119" t="s">
        <v>4726</v>
      </c>
      <c r="J16524" s="119" t="s">
        <v>17</v>
      </c>
      <c r="K16524" s="1">
        <v>46255.758941458334</v>
      </c>
      <c r="L16524">
        <v>0</v>
      </c>
      <c r="M16524">
        <v>27</v>
      </c>
      <c r="N16524">
        <v>0</v>
      </c>
      <c r="O16524">
        <v>5</v>
      </c>
      <c r="P16524" s="119" t="s">
        <v>20254</v>
      </c>
    </row>
    <row r="16525" spans="1:16" x14ac:dyDescent="0.25">
      <c r="A16525">
        <v>33344</v>
      </c>
      <c r="B16525" s="119" t="s">
        <v>10142</v>
      </c>
      <c r="C16525">
        <v>0</v>
      </c>
      <c r="E16525">
        <v>0</v>
      </c>
      <c r="F16525">
        <v>0</v>
      </c>
      <c r="G16525">
        <v>5541</v>
      </c>
      <c r="H16525">
        <v>21</v>
      </c>
      <c r="I16525" s="119" t="s">
        <v>4726</v>
      </c>
      <c r="J16525" s="119" t="s">
        <v>17</v>
      </c>
      <c r="K16525" s="1">
        <v>46255.758941458334</v>
      </c>
      <c r="L16525">
        <v>0</v>
      </c>
      <c r="M16525">
        <v>17</v>
      </c>
      <c r="N16525">
        <v>0</v>
      </c>
      <c r="O16525">
        <v>1</v>
      </c>
      <c r="P16525" s="119" t="s">
        <v>20254</v>
      </c>
    </row>
    <row r="16526" spans="1:16" x14ac:dyDescent="0.25">
      <c r="A16526">
        <v>33345</v>
      </c>
      <c r="B16526" s="119" t="s">
        <v>10143</v>
      </c>
      <c r="C16526">
        <v>0</v>
      </c>
      <c r="E16526">
        <v>2</v>
      </c>
      <c r="F16526">
        <v>2</v>
      </c>
      <c r="G16526">
        <v>10254</v>
      </c>
      <c r="H16526">
        <v>39</v>
      </c>
      <c r="I16526" s="119" t="s">
        <v>4726</v>
      </c>
      <c r="J16526" s="119" t="s">
        <v>17</v>
      </c>
      <c r="K16526" s="1">
        <v>46255.758941458334</v>
      </c>
      <c r="L16526">
        <v>0</v>
      </c>
      <c r="M16526">
        <v>27</v>
      </c>
      <c r="N16526">
        <v>0</v>
      </c>
      <c r="O16526">
        <v>6</v>
      </c>
      <c r="P16526" s="119" t="s">
        <v>20254</v>
      </c>
    </row>
    <row r="16527" spans="1:16" x14ac:dyDescent="0.25">
      <c r="A16527">
        <v>33349</v>
      </c>
      <c r="B16527" s="119" t="s">
        <v>10144</v>
      </c>
      <c r="C16527">
        <v>0</v>
      </c>
      <c r="E16527">
        <v>1</v>
      </c>
      <c r="F16527">
        <v>1</v>
      </c>
      <c r="G16527">
        <v>26333</v>
      </c>
      <c r="H16527">
        <v>22</v>
      </c>
      <c r="I16527" s="119" t="s">
        <v>4726</v>
      </c>
      <c r="J16527" s="119" t="s">
        <v>17</v>
      </c>
      <c r="K16527" s="1">
        <v>46255.758941458334</v>
      </c>
      <c r="L16527">
        <v>0</v>
      </c>
      <c r="M16527">
        <v>21</v>
      </c>
      <c r="N16527">
        <v>0</v>
      </c>
      <c r="O16527">
        <v>9</v>
      </c>
      <c r="P16527" s="119" t="s">
        <v>20254</v>
      </c>
    </row>
    <row r="16528" spans="1:16" x14ac:dyDescent="0.25">
      <c r="A16528">
        <v>33350</v>
      </c>
      <c r="B16528" s="119" t="s">
        <v>10145</v>
      </c>
      <c r="C16528">
        <v>0</v>
      </c>
      <c r="E16528">
        <v>94</v>
      </c>
      <c r="F16528">
        <v>2</v>
      </c>
      <c r="G16528">
        <v>10901</v>
      </c>
      <c r="H16528">
        <v>39</v>
      </c>
      <c r="I16528" s="119" t="s">
        <v>4726</v>
      </c>
      <c r="J16528" s="119" t="s">
        <v>17</v>
      </c>
      <c r="K16528" s="1">
        <v>46255.758941458334</v>
      </c>
      <c r="L16528">
        <v>0</v>
      </c>
      <c r="M16528">
        <v>32</v>
      </c>
      <c r="N16528">
        <v>0</v>
      </c>
      <c r="O16528">
        <v>10</v>
      </c>
      <c r="P16528" s="119" t="s">
        <v>20254</v>
      </c>
    </row>
    <row r="16529" spans="1:16" x14ac:dyDescent="0.25">
      <c r="A16529">
        <v>33352</v>
      </c>
      <c r="B16529" s="119" t="s">
        <v>10146</v>
      </c>
      <c r="C16529">
        <v>0</v>
      </c>
      <c r="E16529">
        <v>5033</v>
      </c>
      <c r="F16529">
        <v>13</v>
      </c>
      <c r="G16529">
        <v>4408</v>
      </c>
      <c r="H16529">
        <v>120</v>
      </c>
      <c r="I16529" s="119" t="s">
        <v>4726</v>
      </c>
      <c r="J16529" s="119" t="s">
        <v>17</v>
      </c>
      <c r="K16529" s="1">
        <v>46255.758941458334</v>
      </c>
      <c r="L16529">
        <v>0</v>
      </c>
      <c r="M16529">
        <v>0</v>
      </c>
      <c r="N16529">
        <v>0</v>
      </c>
      <c r="O16529">
        <v>0</v>
      </c>
      <c r="P16529" s="119" t="s">
        <v>20254</v>
      </c>
    </row>
    <row r="16530" spans="1:16" x14ac:dyDescent="0.25">
      <c r="A16530">
        <v>33355</v>
      </c>
      <c r="B16530" s="119" t="s">
        <v>10147</v>
      </c>
      <c r="C16530">
        <v>0</v>
      </c>
      <c r="E16530">
        <v>3</v>
      </c>
      <c r="F16530">
        <v>2</v>
      </c>
      <c r="G16530">
        <v>12880</v>
      </c>
      <c r="H16530">
        <v>37</v>
      </c>
      <c r="I16530" s="119" t="s">
        <v>4726</v>
      </c>
      <c r="J16530" s="119" t="s">
        <v>17</v>
      </c>
      <c r="K16530" s="1">
        <v>46255.758941458334</v>
      </c>
      <c r="L16530">
        <v>0</v>
      </c>
      <c r="M16530">
        <v>54</v>
      </c>
      <c r="N16530">
        <v>0</v>
      </c>
      <c r="O16530">
        <v>15</v>
      </c>
      <c r="P16530" s="119" t="s">
        <v>20254</v>
      </c>
    </row>
    <row r="16531" spans="1:16" x14ac:dyDescent="0.25">
      <c r="A16531">
        <v>33359</v>
      </c>
      <c r="B16531" s="119" t="s">
        <v>10148</v>
      </c>
      <c r="C16531">
        <v>0</v>
      </c>
      <c r="E16531">
        <v>1132</v>
      </c>
      <c r="F16531">
        <v>11</v>
      </c>
      <c r="G16531">
        <v>70</v>
      </c>
      <c r="H16531">
        <v>153</v>
      </c>
      <c r="I16531" s="119" t="s">
        <v>4726</v>
      </c>
      <c r="J16531" s="119" t="s">
        <v>17</v>
      </c>
      <c r="K16531" s="1">
        <v>46255.758941458334</v>
      </c>
      <c r="L16531">
        <v>0</v>
      </c>
      <c r="M16531">
        <v>0</v>
      </c>
      <c r="N16531">
        <v>0</v>
      </c>
      <c r="O16531">
        <v>0</v>
      </c>
      <c r="P16531" s="119" t="s">
        <v>20254</v>
      </c>
    </row>
    <row r="16532" spans="1:16" x14ac:dyDescent="0.25">
      <c r="A16532">
        <v>33360</v>
      </c>
      <c r="B16532" s="119" t="s">
        <v>10149</v>
      </c>
      <c r="C16532">
        <v>0</v>
      </c>
      <c r="E16532">
        <v>1555</v>
      </c>
      <c r="F16532">
        <v>5</v>
      </c>
      <c r="G16532">
        <v>6446</v>
      </c>
      <c r="H16532">
        <v>99</v>
      </c>
      <c r="I16532" s="119" t="s">
        <v>4726</v>
      </c>
      <c r="J16532" s="119" t="s">
        <v>17</v>
      </c>
      <c r="K16532" s="1">
        <v>46255.758941458334</v>
      </c>
      <c r="L16532">
        <v>0</v>
      </c>
      <c r="M16532">
        <v>24</v>
      </c>
      <c r="N16532">
        <v>0</v>
      </c>
      <c r="O16532">
        <v>6</v>
      </c>
      <c r="P16532" s="119" t="s">
        <v>20254</v>
      </c>
    </row>
    <row r="16533" spans="1:16" x14ac:dyDescent="0.25">
      <c r="A16533">
        <v>33361</v>
      </c>
      <c r="B16533" s="119" t="s">
        <v>10150</v>
      </c>
      <c r="C16533">
        <v>0</v>
      </c>
      <c r="E16533">
        <v>4826</v>
      </c>
      <c r="F16533">
        <v>27</v>
      </c>
      <c r="G16533">
        <v>54</v>
      </c>
      <c r="H16533">
        <v>6625</v>
      </c>
      <c r="I16533" s="119" t="s">
        <v>4726</v>
      </c>
      <c r="J16533" s="119" t="s">
        <v>17</v>
      </c>
      <c r="K16533" s="1">
        <v>46255.758941458334</v>
      </c>
      <c r="L16533">
        <v>0</v>
      </c>
      <c r="M16533">
        <v>1</v>
      </c>
      <c r="N16533">
        <v>0</v>
      </c>
      <c r="O16533">
        <v>0</v>
      </c>
      <c r="P16533" s="119" t="s">
        <v>20254</v>
      </c>
    </row>
    <row r="16534" spans="1:16" x14ac:dyDescent="0.25">
      <c r="A16534">
        <v>33438</v>
      </c>
      <c r="B16534" s="119" t="s">
        <v>10151</v>
      </c>
      <c r="C16534">
        <v>0</v>
      </c>
      <c r="E16534">
        <v>77</v>
      </c>
      <c r="F16534">
        <v>37</v>
      </c>
      <c r="G16534">
        <v>183</v>
      </c>
      <c r="H16534">
        <v>430</v>
      </c>
      <c r="I16534" s="119" t="s">
        <v>4726</v>
      </c>
      <c r="J16534" s="119" t="s">
        <v>22</v>
      </c>
      <c r="K16534" s="1">
        <v>46255.758941458334</v>
      </c>
      <c r="L16534">
        <v>0</v>
      </c>
      <c r="M16534">
        <v>2</v>
      </c>
      <c r="N16534">
        <v>0</v>
      </c>
      <c r="O16534">
        <v>1</v>
      </c>
      <c r="P16534" s="119" t="s">
        <v>20254</v>
      </c>
    </row>
    <row r="16535" spans="1:16" x14ac:dyDescent="0.25">
      <c r="A16535">
        <v>33439</v>
      </c>
      <c r="B16535" s="119" t="s">
        <v>10151</v>
      </c>
      <c r="C16535">
        <v>6</v>
      </c>
      <c r="E16535">
        <v>297</v>
      </c>
      <c r="F16535">
        <v>12</v>
      </c>
      <c r="G16535">
        <v>609</v>
      </c>
      <c r="H16535">
        <v>100</v>
      </c>
      <c r="I16535" s="119" t="s">
        <v>4726</v>
      </c>
      <c r="J16535" s="119" t="s">
        <v>22</v>
      </c>
      <c r="K16535" s="1">
        <v>46255.758941458334</v>
      </c>
      <c r="L16535">
        <v>0</v>
      </c>
      <c r="M16535">
        <v>8</v>
      </c>
      <c r="N16535">
        <v>0</v>
      </c>
      <c r="O16535">
        <v>3</v>
      </c>
      <c r="P16535" s="119" t="s">
        <v>20254</v>
      </c>
    </row>
    <row r="16536" spans="1:16" x14ac:dyDescent="0.25">
      <c r="A16536">
        <v>33440</v>
      </c>
      <c r="B16536" s="119" t="s">
        <v>10151</v>
      </c>
      <c r="C16536">
        <v>11</v>
      </c>
      <c r="E16536">
        <v>1013</v>
      </c>
      <c r="F16536">
        <v>23</v>
      </c>
      <c r="G16536">
        <v>516</v>
      </c>
      <c r="H16536">
        <v>1090</v>
      </c>
      <c r="I16536" s="119" t="s">
        <v>4726</v>
      </c>
      <c r="J16536" s="119" t="s">
        <v>22</v>
      </c>
      <c r="K16536" s="1">
        <v>46255.758941458334</v>
      </c>
      <c r="L16536">
        <v>6</v>
      </c>
      <c r="M16536">
        <v>4</v>
      </c>
      <c r="N16536">
        <v>1</v>
      </c>
      <c r="O16536">
        <v>1</v>
      </c>
      <c r="P16536" s="119" t="s">
        <v>20254</v>
      </c>
    </row>
    <row r="16537" spans="1:16" x14ac:dyDescent="0.25">
      <c r="A16537">
        <v>33441</v>
      </c>
      <c r="B16537" s="119" t="s">
        <v>10151</v>
      </c>
      <c r="C16537">
        <v>16</v>
      </c>
      <c r="E16537">
        <v>2508</v>
      </c>
      <c r="F16537">
        <v>75</v>
      </c>
      <c r="G16537">
        <v>180</v>
      </c>
      <c r="H16537">
        <v>273</v>
      </c>
      <c r="I16537" s="119" t="s">
        <v>4726</v>
      </c>
      <c r="J16537" s="119" t="s">
        <v>22</v>
      </c>
      <c r="K16537" s="1">
        <v>46255.758941458334</v>
      </c>
      <c r="L16537">
        <v>10</v>
      </c>
      <c r="M16537">
        <v>0</v>
      </c>
      <c r="N16537">
        <v>1</v>
      </c>
      <c r="O16537">
        <v>0</v>
      </c>
      <c r="P16537" s="119" t="s">
        <v>20254</v>
      </c>
    </row>
    <row r="16538" spans="1:16" x14ac:dyDescent="0.25">
      <c r="A16538">
        <v>33442</v>
      </c>
      <c r="B16538" s="119" t="s">
        <v>10152</v>
      </c>
      <c r="C16538">
        <v>1</v>
      </c>
      <c r="E16538">
        <v>315</v>
      </c>
      <c r="F16538">
        <v>11</v>
      </c>
      <c r="G16538">
        <v>431</v>
      </c>
      <c r="H16538">
        <v>214</v>
      </c>
      <c r="I16538" s="119" t="s">
        <v>4726</v>
      </c>
      <c r="J16538" s="119" t="s">
        <v>22</v>
      </c>
      <c r="K16538" s="1">
        <v>46255.758941458334</v>
      </c>
      <c r="L16538">
        <v>7</v>
      </c>
      <c r="M16538">
        <v>2</v>
      </c>
      <c r="N16538">
        <v>1</v>
      </c>
      <c r="O16538">
        <v>0</v>
      </c>
      <c r="P16538" s="119" t="s">
        <v>20254</v>
      </c>
    </row>
    <row r="16539" spans="1:16" x14ac:dyDescent="0.25">
      <c r="A16539">
        <v>33443</v>
      </c>
      <c r="B16539" s="119" t="s">
        <v>10152</v>
      </c>
      <c r="C16539">
        <v>6</v>
      </c>
      <c r="E16539">
        <v>1483</v>
      </c>
      <c r="F16539">
        <v>15</v>
      </c>
      <c r="G16539">
        <v>433</v>
      </c>
      <c r="H16539">
        <v>55</v>
      </c>
      <c r="I16539" s="119" t="s">
        <v>4726</v>
      </c>
      <c r="J16539" s="119" t="s">
        <v>22</v>
      </c>
      <c r="K16539" s="1">
        <v>46255.758941458334</v>
      </c>
      <c r="L16539">
        <v>0</v>
      </c>
      <c r="M16539">
        <v>1</v>
      </c>
      <c r="N16539">
        <v>0</v>
      </c>
      <c r="O16539">
        <v>0</v>
      </c>
      <c r="P16539" s="119" t="s">
        <v>20254</v>
      </c>
    </row>
    <row r="16540" spans="1:16" x14ac:dyDescent="0.25">
      <c r="A16540">
        <v>33444</v>
      </c>
      <c r="B16540" s="119" t="s">
        <v>10152</v>
      </c>
      <c r="C16540">
        <v>11</v>
      </c>
      <c r="E16540">
        <v>73</v>
      </c>
      <c r="F16540">
        <v>17</v>
      </c>
      <c r="G16540">
        <v>497</v>
      </c>
      <c r="H16540">
        <v>525</v>
      </c>
      <c r="I16540" s="119" t="s">
        <v>4726</v>
      </c>
      <c r="J16540" s="119" t="s">
        <v>22</v>
      </c>
      <c r="K16540" s="1">
        <v>46255.758941458334</v>
      </c>
      <c r="L16540">
        <v>0</v>
      </c>
      <c r="M16540">
        <v>1</v>
      </c>
      <c r="N16540">
        <v>0</v>
      </c>
      <c r="O16540">
        <v>1</v>
      </c>
      <c r="P16540" s="119" t="s">
        <v>20254</v>
      </c>
    </row>
    <row r="16541" spans="1:16" x14ac:dyDescent="0.25">
      <c r="A16541">
        <v>33445</v>
      </c>
      <c r="B16541" s="119" t="s">
        <v>10152</v>
      </c>
      <c r="C16541">
        <v>16</v>
      </c>
      <c r="E16541">
        <v>0</v>
      </c>
      <c r="F16541">
        <v>0</v>
      </c>
      <c r="G16541">
        <v>623</v>
      </c>
      <c r="H16541">
        <v>100</v>
      </c>
      <c r="I16541" s="119" t="s">
        <v>4726</v>
      </c>
      <c r="J16541" s="119" t="s">
        <v>22</v>
      </c>
      <c r="K16541" s="1">
        <v>46255.758941458334</v>
      </c>
      <c r="L16541">
        <v>5</v>
      </c>
      <c r="M16541">
        <v>1</v>
      </c>
      <c r="N16541">
        <v>0</v>
      </c>
      <c r="O16541">
        <v>0</v>
      </c>
      <c r="P16541" s="119" t="s">
        <v>20254</v>
      </c>
    </row>
    <row r="16542" spans="1:16" x14ac:dyDescent="0.25">
      <c r="A16542">
        <v>33446</v>
      </c>
      <c r="B16542" s="119" t="s">
        <v>10153</v>
      </c>
      <c r="C16542">
        <v>1</v>
      </c>
      <c r="E16542">
        <v>2252</v>
      </c>
      <c r="F16542">
        <v>27</v>
      </c>
      <c r="G16542">
        <v>289</v>
      </c>
      <c r="H16542">
        <v>55</v>
      </c>
      <c r="I16542" s="119" t="s">
        <v>4726</v>
      </c>
      <c r="J16542" s="119" t="s">
        <v>22</v>
      </c>
      <c r="K16542" s="1">
        <v>46255.758941458334</v>
      </c>
      <c r="L16542">
        <v>5</v>
      </c>
      <c r="M16542">
        <v>1</v>
      </c>
      <c r="N16542">
        <v>2</v>
      </c>
      <c r="O16542">
        <v>0</v>
      </c>
      <c r="P16542" s="119" t="s">
        <v>20254</v>
      </c>
    </row>
    <row r="16543" spans="1:16" x14ac:dyDescent="0.25">
      <c r="A16543">
        <v>33447</v>
      </c>
      <c r="B16543" s="119" t="s">
        <v>10153</v>
      </c>
      <c r="C16543">
        <v>6</v>
      </c>
      <c r="E16543">
        <v>697</v>
      </c>
      <c r="F16543">
        <v>16</v>
      </c>
      <c r="G16543">
        <v>521</v>
      </c>
      <c r="H16543">
        <v>73</v>
      </c>
      <c r="I16543" s="119" t="s">
        <v>4726</v>
      </c>
      <c r="J16543" s="119" t="s">
        <v>22</v>
      </c>
      <c r="K16543" s="1">
        <v>46255.758941458334</v>
      </c>
      <c r="L16543">
        <v>6</v>
      </c>
      <c r="M16543">
        <v>2</v>
      </c>
      <c r="N16543">
        <v>1</v>
      </c>
      <c r="O16543">
        <v>0</v>
      </c>
      <c r="P16543" s="119" t="s">
        <v>20254</v>
      </c>
    </row>
    <row r="16544" spans="1:16" x14ac:dyDescent="0.25">
      <c r="A16544">
        <v>33448</v>
      </c>
      <c r="B16544" s="119" t="s">
        <v>10153</v>
      </c>
      <c r="C16544">
        <v>11</v>
      </c>
      <c r="E16544">
        <v>250</v>
      </c>
      <c r="F16544">
        <v>19</v>
      </c>
      <c r="G16544">
        <v>270</v>
      </c>
      <c r="H16544">
        <v>54</v>
      </c>
      <c r="I16544" s="119" t="s">
        <v>4726</v>
      </c>
      <c r="J16544" s="119" t="s">
        <v>22</v>
      </c>
      <c r="K16544" s="1">
        <v>46255.758941458334</v>
      </c>
      <c r="L16544">
        <v>0</v>
      </c>
      <c r="M16544">
        <v>0</v>
      </c>
      <c r="N16544">
        <v>0</v>
      </c>
      <c r="O16544">
        <v>0</v>
      </c>
      <c r="P16544" s="119" t="s">
        <v>20254</v>
      </c>
    </row>
    <row r="16545" spans="1:16" x14ac:dyDescent="0.25">
      <c r="A16545">
        <v>33449</v>
      </c>
      <c r="B16545" s="119" t="s">
        <v>10153</v>
      </c>
      <c r="C16545">
        <v>16</v>
      </c>
      <c r="E16545">
        <v>1512</v>
      </c>
      <c r="F16545">
        <v>24</v>
      </c>
      <c r="G16545">
        <v>256</v>
      </c>
      <c r="H16545">
        <v>89</v>
      </c>
      <c r="I16545" s="119" t="s">
        <v>4726</v>
      </c>
      <c r="J16545" s="119" t="s">
        <v>22</v>
      </c>
      <c r="K16545" s="1">
        <v>46255.758941458334</v>
      </c>
      <c r="L16545">
        <v>3</v>
      </c>
      <c r="M16545">
        <v>0</v>
      </c>
      <c r="N16545">
        <v>1</v>
      </c>
      <c r="O16545">
        <v>0</v>
      </c>
      <c r="P16545" s="119" t="s">
        <v>20254</v>
      </c>
    </row>
    <row r="16546" spans="1:16" x14ac:dyDescent="0.25">
      <c r="A16546">
        <v>33450</v>
      </c>
      <c r="B16546" s="119" t="s">
        <v>10154</v>
      </c>
      <c r="C16546">
        <v>1</v>
      </c>
      <c r="E16546">
        <v>2334</v>
      </c>
      <c r="F16546">
        <v>85</v>
      </c>
      <c r="G16546">
        <v>913</v>
      </c>
      <c r="H16546">
        <v>780</v>
      </c>
      <c r="I16546" s="119" t="s">
        <v>4726</v>
      </c>
      <c r="J16546" s="119" t="s">
        <v>22</v>
      </c>
      <c r="K16546" s="1">
        <v>46255.758941458334</v>
      </c>
      <c r="L16546">
        <v>9</v>
      </c>
      <c r="M16546">
        <v>12</v>
      </c>
      <c r="N16546">
        <v>1</v>
      </c>
      <c r="O16546">
        <v>1</v>
      </c>
      <c r="P16546" s="119" t="s">
        <v>20254</v>
      </c>
    </row>
    <row r="16547" spans="1:16" x14ac:dyDescent="0.25">
      <c r="A16547">
        <v>33451</v>
      </c>
      <c r="B16547" s="119" t="s">
        <v>10154</v>
      </c>
      <c r="C16547">
        <v>6</v>
      </c>
      <c r="E16547">
        <v>4847</v>
      </c>
      <c r="F16547">
        <v>41</v>
      </c>
      <c r="G16547">
        <v>304</v>
      </c>
      <c r="H16547">
        <v>104</v>
      </c>
      <c r="I16547" s="119" t="s">
        <v>4726</v>
      </c>
      <c r="J16547" s="119" t="s">
        <v>22</v>
      </c>
      <c r="K16547" s="1">
        <v>46255.758941458334</v>
      </c>
      <c r="L16547">
        <v>0</v>
      </c>
      <c r="M16547">
        <v>0</v>
      </c>
      <c r="N16547">
        <v>0</v>
      </c>
      <c r="O16547">
        <v>0</v>
      </c>
      <c r="P16547" s="119" t="s">
        <v>20254</v>
      </c>
    </row>
    <row r="16548" spans="1:16" x14ac:dyDescent="0.25">
      <c r="A16548">
        <v>33452</v>
      </c>
      <c r="B16548" s="119" t="s">
        <v>10154</v>
      </c>
      <c r="C16548">
        <v>11</v>
      </c>
      <c r="E16548">
        <v>1544</v>
      </c>
      <c r="F16548">
        <v>36</v>
      </c>
      <c r="G16548">
        <v>463</v>
      </c>
      <c r="H16548">
        <v>581</v>
      </c>
      <c r="I16548" s="119" t="s">
        <v>4726</v>
      </c>
      <c r="J16548" s="119" t="s">
        <v>22</v>
      </c>
      <c r="K16548" s="1">
        <v>46255.758941458334</v>
      </c>
      <c r="L16548">
        <v>5</v>
      </c>
      <c r="M16548">
        <v>1</v>
      </c>
      <c r="N16548">
        <v>2</v>
      </c>
      <c r="O16548">
        <v>0</v>
      </c>
      <c r="P16548" s="119" t="s">
        <v>20254</v>
      </c>
    </row>
    <row r="16549" spans="1:16" x14ac:dyDescent="0.25">
      <c r="A16549">
        <v>33453</v>
      </c>
      <c r="B16549" s="119" t="s">
        <v>10154</v>
      </c>
      <c r="C16549">
        <v>16</v>
      </c>
      <c r="E16549">
        <v>142</v>
      </c>
      <c r="F16549">
        <v>36</v>
      </c>
      <c r="G16549">
        <v>305</v>
      </c>
      <c r="H16549">
        <v>136</v>
      </c>
      <c r="I16549" s="119" t="s">
        <v>4726</v>
      </c>
      <c r="J16549" s="119" t="s">
        <v>22</v>
      </c>
      <c r="K16549" s="1">
        <v>46255.758941458334</v>
      </c>
      <c r="L16549">
        <v>7</v>
      </c>
      <c r="M16549">
        <v>1</v>
      </c>
      <c r="N16549">
        <v>3</v>
      </c>
      <c r="O16549">
        <v>0</v>
      </c>
      <c r="P16549" s="119" t="s">
        <v>20254</v>
      </c>
    </row>
    <row r="16550" spans="1:16" x14ac:dyDescent="0.25">
      <c r="A16550">
        <v>33454</v>
      </c>
      <c r="B16550" s="119" t="s">
        <v>10155</v>
      </c>
      <c r="C16550">
        <v>1</v>
      </c>
      <c r="E16550">
        <v>4</v>
      </c>
      <c r="F16550">
        <v>10</v>
      </c>
      <c r="G16550">
        <v>359</v>
      </c>
      <c r="H16550">
        <v>99</v>
      </c>
      <c r="I16550" s="119" t="s">
        <v>4726</v>
      </c>
      <c r="J16550" s="119" t="s">
        <v>22</v>
      </c>
      <c r="K16550" s="1">
        <v>46255.758941458334</v>
      </c>
      <c r="L16550">
        <v>0</v>
      </c>
      <c r="M16550">
        <v>5</v>
      </c>
      <c r="N16550">
        <v>0</v>
      </c>
      <c r="O16550">
        <v>0</v>
      </c>
      <c r="P16550" s="119" t="s">
        <v>20254</v>
      </c>
    </row>
    <row r="16551" spans="1:16" x14ac:dyDescent="0.25">
      <c r="A16551">
        <v>33455</v>
      </c>
      <c r="B16551" s="119" t="s">
        <v>10155</v>
      </c>
      <c r="C16551">
        <v>6</v>
      </c>
      <c r="E16551">
        <v>0</v>
      </c>
      <c r="F16551">
        <v>0</v>
      </c>
      <c r="G16551">
        <v>285</v>
      </c>
      <c r="H16551">
        <v>60</v>
      </c>
      <c r="I16551" s="119" t="s">
        <v>4726</v>
      </c>
      <c r="J16551" s="119" t="s">
        <v>22</v>
      </c>
      <c r="K16551" s="1">
        <v>46255.758941458334</v>
      </c>
      <c r="L16551">
        <v>0</v>
      </c>
      <c r="M16551">
        <v>5</v>
      </c>
      <c r="N16551">
        <v>0</v>
      </c>
      <c r="O16551">
        <v>3</v>
      </c>
      <c r="P16551" s="119" t="s">
        <v>20254</v>
      </c>
    </row>
    <row r="16552" spans="1:16" x14ac:dyDescent="0.25">
      <c r="A16552">
        <v>33456</v>
      </c>
      <c r="B16552" s="119" t="s">
        <v>10155</v>
      </c>
      <c r="C16552">
        <v>11</v>
      </c>
      <c r="E16552">
        <v>3195</v>
      </c>
      <c r="F16552">
        <v>41</v>
      </c>
      <c r="G16552">
        <v>126</v>
      </c>
      <c r="H16552">
        <v>500</v>
      </c>
      <c r="I16552" s="119" t="s">
        <v>4726</v>
      </c>
      <c r="J16552" s="119" t="s">
        <v>22</v>
      </c>
      <c r="K16552" s="1">
        <v>46255.758941458334</v>
      </c>
      <c r="L16552">
        <v>5</v>
      </c>
      <c r="M16552">
        <v>1</v>
      </c>
      <c r="N16552">
        <v>1</v>
      </c>
      <c r="O16552">
        <v>1</v>
      </c>
      <c r="P16552" s="119" t="s">
        <v>20254</v>
      </c>
    </row>
    <row r="16553" spans="1:16" x14ac:dyDescent="0.25">
      <c r="A16553">
        <v>33457</v>
      </c>
      <c r="B16553" s="119" t="s">
        <v>10155</v>
      </c>
      <c r="C16553">
        <v>16</v>
      </c>
      <c r="E16553">
        <v>1579</v>
      </c>
      <c r="F16553">
        <v>67</v>
      </c>
      <c r="G16553">
        <v>241</v>
      </c>
      <c r="H16553">
        <v>113</v>
      </c>
      <c r="I16553" s="119" t="s">
        <v>4726</v>
      </c>
      <c r="J16553" s="119" t="s">
        <v>22</v>
      </c>
      <c r="K16553" s="1">
        <v>46255.758941458334</v>
      </c>
      <c r="L16553">
        <v>3</v>
      </c>
      <c r="M16553">
        <v>0</v>
      </c>
      <c r="N16553">
        <v>0</v>
      </c>
      <c r="O16553">
        <v>0</v>
      </c>
      <c r="P16553" s="119" t="s">
        <v>20254</v>
      </c>
    </row>
    <row r="16554" spans="1:16" x14ac:dyDescent="0.25">
      <c r="A16554">
        <v>33458</v>
      </c>
      <c r="B16554" s="119" t="s">
        <v>10156</v>
      </c>
      <c r="C16554">
        <v>1</v>
      </c>
      <c r="E16554">
        <v>3770</v>
      </c>
      <c r="F16554">
        <v>3125</v>
      </c>
      <c r="G16554">
        <v>2</v>
      </c>
      <c r="H16554">
        <v>999994</v>
      </c>
      <c r="I16554" s="119" t="s">
        <v>4726</v>
      </c>
      <c r="J16554" s="119" t="s">
        <v>22</v>
      </c>
      <c r="K16554" s="1">
        <v>46255.758941458334</v>
      </c>
      <c r="L16554">
        <v>5</v>
      </c>
      <c r="M16554">
        <v>0</v>
      </c>
      <c r="N16554">
        <v>0</v>
      </c>
      <c r="O16554">
        <v>0</v>
      </c>
      <c r="P16554" s="119" t="s">
        <v>20254</v>
      </c>
    </row>
    <row r="16555" spans="1:16" x14ac:dyDescent="0.25">
      <c r="A16555">
        <v>33459</v>
      </c>
      <c r="B16555" s="119" t="s">
        <v>10156</v>
      </c>
      <c r="C16555">
        <v>6</v>
      </c>
      <c r="E16555">
        <v>1506</v>
      </c>
      <c r="F16555">
        <v>20</v>
      </c>
      <c r="G16555">
        <v>112</v>
      </c>
      <c r="H16555">
        <v>1220</v>
      </c>
      <c r="I16555" s="119" t="s">
        <v>4726</v>
      </c>
      <c r="J16555" s="119" t="s">
        <v>22</v>
      </c>
      <c r="K16555" s="1">
        <v>46255.758941458334</v>
      </c>
      <c r="L16555">
        <v>0</v>
      </c>
      <c r="M16555">
        <v>7</v>
      </c>
      <c r="N16555">
        <v>0</v>
      </c>
      <c r="O16555">
        <v>1</v>
      </c>
      <c r="P16555" s="119" t="s">
        <v>20254</v>
      </c>
    </row>
    <row r="16556" spans="1:16" x14ac:dyDescent="0.25">
      <c r="A16556">
        <v>33460</v>
      </c>
      <c r="B16556" s="119" t="s">
        <v>10156</v>
      </c>
      <c r="C16556">
        <v>11</v>
      </c>
      <c r="E16556">
        <v>348</v>
      </c>
      <c r="F16556">
        <v>30</v>
      </c>
      <c r="G16556">
        <v>88</v>
      </c>
      <c r="H16556">
        <v>129</v>
      </c>
      <c r="I16556" s="119" t="s">
        <v>4726</v>
      </c>
      <c r="J16556" s="119" t="s">
        <v>22</v>
      </c>
      <c r="K16556" s="1">
        <v>46255.758941458334</v>
      </c>
      <c r="L16556">
        <v>9</v>
      </c>
      <c r="M16556">
        <v>2</v>
      </c>
      <c r="N16556">
        <v>4</v>
      </c>
      <c r="O16556">
        <v>0</v>
      </c>
      <c r="P16556" s="119" t="s">
        <v>20254</v>
      </c>
    </row>
    <row r="16557" spans="1:16" x14ac:dyDescent="0.25">
      <c r="A16557">
        <v>33461</v>
      </c>
      <c r="B16557" s="119" t="s">
        <v>10156</v>
      </c>
      <c r="C16557">
        <v>16</v>
      </c>
      <c r="E16557">
        <v>1859</v>
      </c>
      <c r="F16557">
        <v>36</v>
      </c>
      <c r="G16557">
        <v>115</v>
      </c>
      <c r="H16557">
        <v>121</v>
      </c>
      <c r="I16557" s="119" t="s">
        <v>4726</v>
      </c>
      <c r="J16557" s="119" t="s">
        <v>22</v>
      </c>
      <c r="K16557" s="1">
        <v>46255.758941458334</v>
      </c>
      <c r="L16557">
        <v>4</v>
      </c>
      <c r="M16557">
        <v>1</v>
      </c>
      <c r="N16557">
        <v>0</v>
      </c>
      <c r="O16557">
        <v>0</v>
      </c>
      <c r="P16557" s="119" t="s">
        <v>20254</v>
      </c>
    </row>
    <row r="16558" spans="1:16" x14ac:dyDescent="0.25">
      <c r="A16558">
        <v>33462</v>
      </c>
      <c r="B16558" s="119" t="s">
        <v>10157</v>
      </c>
      <c r="C16558">
        <v>1</v>
      </c>
      <c r="E16558">
        <v>1287</v>
      </c>
      <c r="F16558">
        <v>13</v>
      </c>
      <c r="G16558">
        <v>1092</v>
      </c>
      <c r="H16558">
        <v>210</v>
      </c>
      <c r="I16558" s="119" t="s">
        <v>4726</v>
      </c>
      <c r="J16558" s="119" t="s">
        <v>22</v>
      </c>
      <c r="K16558" s="1">
        <v>46255.758941458334</v>
      </c>
      <c r="L16558">
        <v>9</v>
      </c>
      <c r="M16558">
        <v>2</v>
      </c>
      <c r="N16558">
        <v>1</v>
      </c>
      <c r="O16558">
        <v>0</v>
      </c>
      <c r="P16558" s="119" t="s">
        <v>20254</v>
      </c>
    </row>
    <row r="16559" spans="1:16" x14ac:dyDescent="0.25">
      <c r="A16559">
        <v>33463</v>
      </c>
      <c r="B16559" s="119" t="s">
        <v>10157</v>
      </c>
      <c r="C16559">
        <v>6</v>
      </c>
      <c r="E16559">
        <v>1834</v>
      </c>
      <c r="F16559">
        <v>20</v>
      </c>
      <c r="G16559">
        <v>374</v>
      </c>
      <c r="H16559">
        <v>39</v>
      </c>
      <c r="I16559" s="119" t="s">
        <v>4726</v>
      </c>
      <c r="J16559" s="119" t="s">
        <v>22</v>
      </c>
      <c r="K16559" s="1">
        <v>46255.758941458334</v>
      </c>
      <c r="L16559">
        <v>0</v>
      </c>
      <c r="M16559">
        <v>0</v>
      </c>
      <c r="N16559">
        <v>0</v>
      </c>
      <c r="O16559">
        <v>0</v>
      </c>
      <c r="P16559" s="119" t="s">
        <v>20254</v>
      </c>
    </row>
    <row r="16560" spans="1:16" x14ac:dyDescent="0.25">
      <c r="A16560">
        <v>33464</v>
      </c>
      <c r="B16560" s="119" t="s">
        <v>10157</v>
      </c>
      <c r="C16560">
        <v>11</v>
      </c>
      <c r="E16560">
        <v>502</v>
      </c>
      <c r="F16560">
        <v>29</v>
      </c>
      <c r="G16560">
        <v>433</v>
      </c>
      <c r="H16560">
        <v>68</v>
      </c>
      <c r="I16560" s="119" t="s">
        <v>4726</v>
      </c>
      <c r="J16560" s="119" t="s">
        <v>22</v>
      </c>
      <c r="K16560" s="1">
        <v>46255.758941458334</v>
      </c>
      <c r="L16560">
        <v>7</v>
      </c>
      <c r="M16560">
        <v>2</v>
      </c>
      <c r="N16560">
        <v>0</v>
      </c>
      <c r="O16560">
        <v>0</v>
      </c>
      <c r="P16560" s="119" t="s">
        <v>20254</v>
      </c>
    </row>
    <row r="16561" spans="1:16" x14ac:dyDescent="0.25">
      <c r="A16561">
        <v>33465</v>
      </c>
      <c r="B16561" s="119" t="s">
        <v>10157</v>
      </c>
      <c r="C16561">
        <v>16</v>
      </c>
      <c r="E16561">
        <v>78</v>
      </c>
      <c r="F16561">
        <v>36</v>
      </c>
      <c r="G16561">
        <v>396</v>
      </c>
      <c r="H16561">
        <v>55</v>
      </c>
      <c r="I16561" s="119" t="s">
        <v>4726</v>
      </c>
      <c r="J16561" s="119" t="s">
        <v>22</v>
      </c>
      <c r="K16561" s="1">
        <v>46255.758941458334</v>
      </c>
      <c r="L16561">
        <v>6</v>
      </c>
      <c r="M16561">
        <v>0</v>
      </c>
      <c r="N16561">
        <v>3</v>
      </c>
      <c r="O16561">
        <v>0</v>
      </c>
      <c r="P16561" s="119" t="s">
        <v>20254</v>
      </c>
    </row>
    <row r="16562" spans="1:16" x14ac:dyDescent="0.25">
      <c r="A16562">
        <v>33466</v>
      </c>
      <c r="B16562" s="119" t="s">
        <v>10158</v>
      </c>
      <c r="C16562">
        <v>1</v>
      </c>
      <c r="E16562">
        <v>0</v>
      </c>
      <c r="F16562">
        <v>0</v>
      </c>
      <c r="G16562">
        <v>321</v>
      </c>
      <c r="H16562">
        <v>89</v>
      </c>
      <c r="I16562" s="119" t="s">
        <v>4726</v>
      </c>
      <c r="J16562" s="119" t="s">
        <v>22</v>
      </c>
      <c r="K16562" s="1">
        <v>46255.758941458334</v>
      </c>
      <c r="L16562">
        <v>0</v>
      </c>
      <c r="M16562">
        <v>0</v>
      </c>
      <c r="N16562">
        <v>0</v>
      </c>
      <c r="O16562">
        <v>0</v>
      </c>
      <c r="P16562" s="119" t="s">
        <v>20254</v>
      </c>
    </row>
    <row r="16563" spans="1:16" x14ac:dyDescent="0.25">
      <c r="A16563">
        <v>33467</v>
      </c>
      <c r="B16563" s="119" t="s">
        <v>10158</v>
      </c>
      <c r="C16563">
        <v>6</v>
      </c>
      <c r="E16563">
        <v>993</v>
      </c>
      <c r="F16563">
        <v>13</v>
      </c>
      <c r="G16563">
        <v>663</v>
      </c>
      <c r="H16563">
        <v>98</v>
      </c>
      <c r="I16563" s="119" t="s">
        <v>4726</v>
      </c>
      <c r="J16563" s="119" t="s">
        <v>22</v>
      </c>
      <c r="K16563" s="1">
        <v>46255.758941458334</v>
      </c>
      <c r="L16563">
        <v>7</v>
      </c>
      <c r="M16563">
        <v>2</v>
      </c>
      <c r="N16563">
        <v>1</v>
      </c>
      <c r="O16563">
        <v>1</v>
      </c>
      <c r="P16563" s="119" t="s">
        <v>20254</v>
      </c>
    </row>
    <row r="16564" spans="1:16" x14ac:dyDescent="0.25">
      <c r="A16564">
        <v>33468</v>
      </c>
      <c r="B16564" s="119" t="s">
        <v>10158</v>
      </c>
      <c r="C16564">
        <v>11</v>
      </c>
      <c r="E16564">
        <v>1</v>
      </c>
      <c r="F16564">
        <v>17</v>
      </c>
      <c r="G16564">
        <v>180</v>
      </c>
      <c r="H16564">
        <v>1009</v>
      </c>
      <c r="I16564" s="119" t="s">
        <v>4726</v>
      </c>
      <c r="J16564" s="119" t="s">
        <v>22</v>
      </c>
      <c r="K16564" s="1">
        <v>46255.758941458334</v>
      </c>
      <c r="L16564">
        <v>0</v>
      </c>
      <c r="M16564">
        <v>3</v>
      </c>
      <c r="N16564">
        <v>0</v>
      </c>
      <c r="O16564">
        <v>3</v>
      </c>
      <c r="P16564" s="119" t="s">
        <v>20254</v>
      </c>
    </row>
    <row r="16565" spans="1:16" x14ac:dyDescent="0.25">
      <c r="A16565">
        <v>33469</v>
      </c>
      <c r="B16565" s="119" t="s">
        <v>10158</v>
      </c>
      <c r="C16565">
        <v>16</v>
      </c>
      <c r="E16565">
        <v>0</v>
      </c>
      <c r="F16565">
        <v>0</v>
      </c>
      <c r="G16565">
        <v>233</v>
      </c>
      <c r="H16565">
        <v>75</v>
      </c>
      <c r="I16565" s="119" t="s">
        <v>4726</v>
      </c>
      <c r="J16565" s="119" t="s">
        <v>22</v>
      </c>
      <c r="K16565" s="1">
        <v>46255.758941458334</v>
      </c>
      <c r="L16565">
        <v>0</v>
      </c>
      <c r="M16565">
        <v>5</v>
      </c>
      <c r="N16565">
        <v>0</v>
      </c>
      <c r="O16565">
        <v>1</v>
      </c>
      <c r="P16565" s="119" t="s">
        <v>20254</v>
      </c>
    </row>
    <row r="16566" spans="1:16" x14ac:dyDescent="0.25">
      <c r="A16566">
        <v>33470</v>
      </c>
      <c r="B16566" s="119" t="s">
        <v>10159</v>
      </c>
      <c r="C16566">
        <v>1</v>
      </c>
      <c r="E16566">
        <v>1188</v>
      </c>
      <c r="F16566">
        <v>9</v>
      </c>
      <c r="G16566">
        <v>822</v>
      </c>
      <c r="H16566">
        <v>221</v>
      </c>
      <c r="I16566" s="119" t="s">
        <v>4726</v>
      </c>
      <c r="J16566" s="119" t="s">
        <v>22</v>
      </c>
      <c r="K16566" s="1">
        <v>46255.758941458334</v>
      </c>
      <c r="L16566">
        <v>6</v>
      </c>
      <c r="M16566">
        <v>3</v>
      </c>
      <c r="N16566">
        <v>1</v>
      </c>
      <c r="O16566">
        <v>0</v>
      </c>
      <c r="P16566" s="119" t="s">
        <v>20254</v>
      </c>
    </row>
    <row r="16567" spans="1:16" x14ac:dyDescent="0.25">
      <c r="A16567">
        <v>33471</v>
      </c>
      <c r="B16567" s="119" t="s">
        <v>10159</v>
      </c>
      <c r="C16567">
        <v>6</v>
      </c>
      <c r="E16567">
        <v>23</v>
      </c>
      <c r="F16567">
        <v>14</v>
      </c>
      <c r="G16567">
        <v>263</v>
      </c>
      <c r="H16567">
        <v>124</v>
      </c>
      <c r="I16567" s="119" t="s">
        <v>4726</v>
      </c>
      <c r="J16567" s="119" t="s">
        <v>22</v>
      </c>
      <c r="K16567" s="1">
        <v>46255.758941458334</v>
      </c>
      <c r="L16567">
        <v>15</v>
      </c>
      <c r="M16567">
        <v>5</v>
      </c>
      <c r="N16567">
        <v>4</v>
      </c>
      <c r="O16567">
        <v>3</v>
      </c>
      <c r="P16567" s="119" t="s">
        <v>20254</v>
      </c>
    </row>
    <row r="16568" spans="1:16" x14ac:dyDescent="0.25">
      <c r="A16568">
        <v>33472</v>
      </c>
      <c r="B16568" s="119" t="s">
        <v>10159</v>
      </c>
      <c r="C16568">
        <v>11</v>
      </c>
      <c r="E16568">
        <v>910</v>
      </c>
      <c r="F16568">
        <v>20</v>
      </c>
      <c r="G16568">
        <v>97</v>
      </c>
      <c r="H16568">
        <v>1571</v>
      </c>
      <c r="I16568" s="119" t="s">
        <v>4726</v>
      </c>
      <c r="J16568" s="119" t="s">
        <v>22</v>
      </c>
      <c r="K16568" s="1">
        <v>46255.758941458334</v>
      </c>
      <c r="L16568">
        <v>1</v>
      </c>
      <c r="M16568">
        <v>6</v>
      </c>
      <c r="N16568">
        <v>0</v>
      </c>
      <c r="O16568">
        <v>1</v>
      </c>
      <c r="P16568" s="119" t="s">
        <v>20254</v>
      </c>
    </row>
    <row r="16569" spans="1:16" x14ac:dyDescent="0.25">
      <c r="A16569">
        <v>33473</v>
      </c>
      <c r="B16569" s="119" t="s">
        <v>10159</v>
      </c>
      <c r="C16569">
        <v>16</v>
      </c>
      <c r="E16569">
        <v>3393</v>
      </c>
      <c r="F16569">
        <v>26</v>
      </c>
      <c r="G16569">
        <v>175</v>
      </c>
      <c r="H16569">
        <v>875</v>
      </c>
      <c r="I16569" s="119" t="s">
        <v>4726</v>
      </c>
      <c r="J16569" s="119" t="s">
        <v>22</v>
      </c>
      <c r="K16569" s="1">
        <v>46255.758941458334</v>
      </c>
      <c r="L16569">
        <v>7</v>
      </c>
      <c r="M16569">
        <v>3</v>
      </c>
      <c r="N16569">
        <v>2</v>
      </c>
      <c r="O16569">
        <v>0</v>
      </c>
      <c r="P16569" s="119" t="s">
        <v>20254</v>
      </c>
    </row>
    <row r="16570" spans="1:16" x14ac:dyDescent="0.25">
      <c r="A16570">
        <v>33474</v>
      </c>
      <c r="B16570" s="119" t="s">
        <v>10160</v>
      </c>
      <c r="C16570">
        <v>1</v>
      </c>
      <c r="E16570">
        <v>293</v>
      </c>
      <c r="F16570">
        <v>11</v>
      </c>
      <c r="G16570">
        <v>395</v>
      </c>
      <c r="H16570">
        <v>212</v>
      </c>
      <c r="I16570" s="119" t="s">
        <v>4726</v>
      </c>
      <c r="J16570" s="119" t="s">
        <v>22</v>
      </c>
      <c r="K16570" s="1">
        <v>46255.758941458334</v>
      </c>
      <c r="L16570">
        <v>10</v>
      </c>
      <c r="M16570">
        <v>4</v>
      </c>
      <c r="N16570">
        <v>2</v>
      </c>
      <c r="O16570">
        <v>3</v>
      </c>
      <c r="P16570" s="119" t="s">
        <v>20254</v>
      </c>
    </row>
    <row r="16571" spans="1:16" x14ac:dyDescent="0.25">
      <c r="A16571">
        <v>33475</v>
      </c>
      <c r="B16571" s="119" t="s">
        <v>10160</v>
      </c>
      <c r="C16571">
        <v>6</v>
      </c>
      <c r="E16571">
        <v>149</v>
      </c>
      <c r="F16571">
        <v>20</v>
      </c>
      <c r="G16571">
        <v>186</v>
      </c>
      <c r="H16571">
        <v>95</v>
      </c>
      <c r="I16571" s="119" t="s">
        <v>4726</v>
      </c>
      <c r="J16571" s="119" t="s">
        <v>22</v>
      </c>
      <c r="K16571" s="1">
        <v>46255.758941458334</v>
      </c>
      <c r="L16571">
        <v>14</v>
      </c>
      <c r="M16571">
        <v>7</v>
      </c>
      <c r="N16571">
        <v>2</v>
      </c>
      <c r="O16571">
        <v>1</v>
      </c>
      <c r="P16571" s="119" t="s">
        <v>20254</v>
      </c>
    </row>
    <row r="16572" spans="1:16" x14ac:dyDescent="0.25">
      <c r="A16572">
        <v>33476</v>
      </c>
      <c r="B16572" s="119" t="s">
        <v>10160</v>
      </c>
      <c r="C16572">
        <v>11</v>
      </c>
      <c r="E16572">
        <v>380</v>
      </c>
      <c r="F16572">
        <v>29</v>
      </c>
      <c r="G16572">
        <v>152</v>
      </c>
      <c r="H16572">
        <v>120</v>
      </c>
      <c r="I16572" s="119" t="s">
        <v>4726</v>
      </c>
      <c r="J16572" s="119" t="s">
        <v>22</v>
      </c>
      <c r="K16572" s="1">
        <v>46255.758941458334</v>
      </c>
      <c r="L16572">
        <v>6</v>
      </c>
      <c r="M16572">
        <v>0</v>
      </c>
      <c r="N16572">
        <v>1</v>
      </c>
      <c r="O16572">
        <v>0</v>
      </c>
      <c r="P16572" s="119" t="s">
        <v>20254</v>
      </c>
    </row>
    <row r="16573" spans="1:16" x14ac:dyDescent="0.25">
      <c r="A16573">
        <v>33477</v>
      </c>
      <c r="B16573" s="119" t="s">
        <v>10160</v>
      </c>
      <c r="C16573">
        <v>16</v>
      </c>
      <c r="E16573">
        <v>1743</v>
      </c>
      <c r="F16573">
        <v>39</v>
      </c>
      <c r="G16573">
        <v>131</v>
      </c>
      <c r="H16573">
        <v>118</v>
      </c>
      <c r="I16573" s="119" t="s">
        <v>4726</v>
      </c>
      <c r="J16573" s="119" t="s">
        <v>22</v>
      </c>
      <c r="K16573" s="1">
        <v>46255.758941458334</v>
      </c>
      <c r="L16573">
        <v>9</v>
      </c>
      <c r="M16573">
        <v>1</v>
      </c>
      <c r="N16573">
        <v>1</v>
      </c>
      <c r="O16573">
        <v>0</v>
      </c>
      <c r="P16573" s="119" t="s">
        <v>20254</v>
      </c>
    </row>
    <row r="16574" spans="1:16" x14ac:dyDescent="0.25">
      <c r="A16574">
        <v>33478</v>
      </c>
      <c r="B16574" s="119" t="s">
        <v>10161</v>
      </c>
      <c r="C16574">
        <v>1</v>
      </c>
      <c r="E16574">
        <v>914</v>
      </c>
      <c r="F16574">
        <v>16</v>
      </c>
      <c r="G16574">
        <v>1323</v>
      </c>
      <c r="H16574">
        <v>116</v>
      </c>
      <c r="I16574" s="119" t="s">
        <v>4726</v>
      </c>
      <c r="J16574" s="119" t="s">
        <v>22</v>
      </c>
      <c r="K16574" s="1">
        <v>46255.758941458334</v>
      </c>
      <c r="L16574">
        <v>5</v>
      </c>
      <c r="M16574">
        <v>6</v>
      </c>
      <c r="N16574">
        <v>1</v>
      </c>
      <c r="O16574">
        <v>1</v>
      </c>
      <c r="P16574" s="119" t="s">
        <v>20254</v>
      </c>
    </row>
    <row r="16575" spans="1:16" x14ac:dyDescent="0.25">
      <c r="A16575">
        <v>33479</v>
      </c>
      <c r="B16575" s="119" t="s">
        <v>10161</v>
      </c>
      <c r="C16575">
        <v>6</v>
      </c>
      <c r="E16575">
        <v>671</v>
      </c>
      <c r="F16575">
        <v>15</v>
      </c>
      <c r="G16575">
        <v>481</v>
      </c>
      <c r="H16575">
        <v>80</v>
      </c>
      <c r="I16575" s="119" t="s">
        <v>4726</v>
      </c>
      <c r="J16575" s="119" t="s">
        <v>22</v>
      </c>
      <c r="K16575" s="1">
        <v>46255.758941458334</v>
      </c>
      <c r="L16575">
        <v>9</v>
      </c>
      <c r="M16575">
        <v>0</v>
      </c>
      <c r="N16575">
        <v>1</v>
      </c>
      <c r="O16575">
        <v>0</v>
      </c>
      <c r="P16575" s="119" t="s">
        <v>20254</v>
      </c>
    </row>
    <row r="16576" spans="1:16" x14ac:dyDescent="0.25">
      <c r="A16576">
        <v>33480</v>
      </c>
      <c r="B16576" s="119" t="s">
        <v>10161</v>
      </c>
      <c r="C16576">
        <v>11</v>
      </c>
      <c r="E16576">
        <v>1643</v>
      </c>
      <c r="F16576">
        <v>19</v>
      </c>
      <c r="G16576">
        <v>373</v>
      </c>
      <c r="H16576">
        <v>119</v>
      </c>
      <c r="I16576" s="119" t="s">
        <v>4726</v>
      </c>
      <c r="J16576" s="119" t="s">
        <v>22</v>
      </c>
      <c r="K16576" s="1">
        <v>46255.758941458334</v>
      </c>
      <c r="L16576">
        <v>3</v>
      </c>
      <c r="M16576">
        <v>1</v>
      </c>
      <c r="N16576">
        <v>0</v>
      </c>
      <c r="O16576">
        <v>0</v>
      </c>
      <c r="P16576" s="119" t="s">
        <v>20254</v>
      </c>
    </row>
    <row r="16577" spans="1:16" x14ac:dyDescent="0.25">
      <c r="A16577">
        <v>33481</v>
      </c>
      <c r="B16577" s="119" t="s">
        <v>10161</v>
      </c>
      <c r="C16577">
        <v>16</v>
      </c>
      <c r="E16577">
        <v>745</v>
      </c>
      <c r="F16577">
        <v>24</v>
      </c>
      <c r="G16577">
        <v>168</v>
      </c>
      <c r="H16577">
        <v>190</v>
      </c>
      <c r="I16577" s="119" t="s">
        <v>4726</v>
      </c>
      <c r="J16577" s="119" t="s">
        <v>22</v>
      </c>
      <c r="K16577" s="1">
        <v>46255.758941458334</v>
      </c>
      <c r="L16577">
        <v>7</v>
      </c>
      <c r="M16577">
        <v>3</v>
      </c>
      <c r="N16577">
        <v>3</v>
      </c>
      <c r="O16577">
        <v>0</v>
      </c>
      <c r="P16577" s="119" t="s">
        <v>20254</v>
      </c>
    </row>
    <row r="16578" spans="1:16" x14ac:dyDescent="0.25">
      <c r="A16578">
        <v>33482</v>
      </c>
      <c r="B16578" s="119" t="s">
        <v>10162</v>
      </c>
      <c r="C16578">
        <v>1</v>
      </c>
      <c r="E16578">
        <v>359</v>
      </c>
      <c r="F16578">
        <v>8</v>
      </c>
      <c r="G16578">
        <v>588</v>
      </c>
      <c r="H16578">
        <v>394</v>
      </c>
      <c r="I16578" s="119" t="s">
        <v>4726</v>
      </c>
      <c r="J16578" s="119" t="s">
        <v>22</v>
      </c>
      <c r="K16578" s="1">
        <v>46255.758941458334</v>
      </c>
      <c r="L16578">
        <v>11</v>
      </c>
      <c r="M16578">
        <v>2</v>
      </c>
      <c r="N16578">
        <v>1</v>
      </c>
      <c r="O16578">
        <v>0</v>
      </c>
      <c r="P16578" s="119" t="s">
        <v>20254</v>
      </c>
    </row>
    <row r="16579" spans="1:16" x14ac:dyDescent="0.25">
      <c r="A16579">
        <v>33483</v>
      </c>
      <c r="B16579" s="119" t="s">
        <v>10162</v>
      </c>
      <c r="C16579">
        <v>6</v>
      </c>
      <c r="E16579">
        <v>1180</v>
      </c>
      <c r="F16579">
        <v>15</v>
      </c>
      <c r="G16579">
        <v>466</v>
      </c>
      <c r="H16579">
        <v>97</v>
      </c>
      <c r="I16579" s="119" t="s">
        <v>4726</v>
      </c>
      <c r="J16579" s="119" t="s">
        <v>22</v>
      </c>
      <c r="K16579" s="1">
        <v>46255.758941458334</v>
      </c>
      <c r="L16579">
        <v>14</v>
      </c>
      <c r="M16579">
        <v>3</v>
      </c>
      <c r="N16579">
        <v>5</v>
      </c>
      <c r="O16579">
        <v>2</v>
      </c>
      <c r="P16579" s="119" t="s">
        <v>20254</v>
      </c>
    </row>
    <row r="16580" spans="1:16" x14ac:dyDescent="0.25">
      <c r="A16580">
        <v>33484</v>
      </c>
      <c r="B16580" s="119" t="s">
        <v>10162</v>
      </c>
      <c r="C16580">
        <v>11</v>
      </c>
      <c r="E16580">
        <v>626</v>
      </c>
      <c r="F16580">
        <v>19</v>
      </c>
      <c r="G16580">
        <v>374</v>
      </c>
      <c r="H16580">
        <v>199</v>
      </c>
      <c r="I16580" s="119" t="s">
        <v>4726</v>
      </c>
      <c r="J16580" s="119" t="s">
        <v>22</v>
      </c>
      <c r="K16580" s="1">
        <v>46255.758941458334</v>
      </c>
      <c r="L16580">
        <v>5</v>
      </c>
      <c r="M16580">
        <v>4</v>
      </c>
      <c r="N16580">
        <v>0</v>
      </c>
      <c r="O16580">
        <v>1</v>
      </c>
      <c r="P16580" s="119" t="s">
        <v>20254</v>
      </c>
    </row>
    <row r="16581" spans="1:16" x14ac:dyDescent="0.25">
      <c r="A16581">
        <v>33485</v>
      </c>
      <c r="B16581" s="119" t="s">
        <v>10162</v>
      </c>
      <c r="C16581">
        <v>16</v>
      </c>
      <c r="E16581">
        <v>4673</v>
      </c>
      <c r="F16581">
        <v>66</v>
      </c>
      <c r="G16581">
        <v>325</v>
      </c>
      <c r="H16581">
        <v>100</v>
      </c>
      <c r="I16581" s="119" t="s">
        <v>4726</v>
      </c>
      <c r="J16581" s="119" t="s">
        <v>22</v>
      </c>
      <c r="K16581" s="1">
        <v>46255.758941458334</v>
      </c>
      <c r="L16581">
        <v>1</v>
      </c>
      <c r="M16581">
        <v>1</v>
      </c>
      <c r="N16581">
        <v>0</v>
      </c>
      <c r="O16581">
        <v>0</v>
      </c>
      <c r="P16581" s="119" t="s">
        <v>20254</v>
      </c>
    </row>
    <row r="16582" spans="1:16" x14ac:dyDescent="0.25">
      <c r="A16582">
        <v>33486</v>
      </c>
      <c r="B16582" s="119" t="s">
        <v>10163</v>
      </c>
      <c r="C16582">
        <v>1</v>
      </c>
      <c r="E16582">
        <v>2238</v>
      </c>
      <c r="F16582">
        <v>15</v>
      </c>
      <c r="G16582">
        <v>445</v>
      </c>
      <c r="H16582">
        <v>248</v>
      </c>
      <c r="I16582" s="119" t="s">
        <v>4726</v>
      </c>
      <c r="J16582" s="119" t="s">
        <v>22</v>
      </c>
      <c r="K16582" s="1">
        <v>46255.758941458334</v>
      </c>
      <c r="L16582">
        <v>6</v>
      </c>
      <c r="M16582">
        <v>6</v>
      </c>
      <c r="N16582">
        <v>1</v>
      </c>
      <c r="O16582">
        <v>2</v>
      </c>
      <c r="P16582" s="119" t="s">
        <v>20254</v>
      </c>
    </row>
    <row r="16583" spans="1:16" x14ac:dyDescent="0.25">
      <c r="A16583">
        <v>33487</v>
      </c>
      <c r="B16583" s="119" t="s">
        <v>10163</v>
      </c>
      <c r="C16583">
        <v>6</v>
      </c>
      <c r="E16583">
        <v>40</v>
      </c>
      <c r="F16583">
        <v>18</v>
      </c>
      <c r="G16583">
        <v>102</v>
      </c>
      <c r="H16583">
        <v>98</v>
      </c>
      <c r="I16583" s="119" t="s">
        <v>4726</v>
      </c>
      <c r="J16583" s="119" t="s">
        <v>22</v>
      </c>
      <c r="K16583" s="1">
        <v>46255.758941458334</v>
      </c>
      <c r="L16583">
        <v>0</v>
      </c>
      <c r="M16583">
        <v>5</v>
      </c>
      <c r="N16583">
        <v>0</v>
      </c>
      <c r="O16583">
        <v>0</v>
      </c>
      <c r="P16583" s="119" t="s">
        <v>20254</v>
      </c>
    </row>
    <row r="16584" spans="1:16" x14ac:dyDescent="0.25">
      <c r="A16584">
        <v>33488</v>
      </c>
      <c r="B16584" s="119" t="s">
        <v>10163</v>
      </c>
      <c r="C16584">
        <v>11</v>
      </c>
      <c r="E16584">
        <v>0</v>
      </c>
      <c r="F16584">
        <v>0</v>
      </c>
      <c r="G16584">
        <v>435</v>
      </c>
      <c r="H16584">
        <v>68</v>
      </c>
      <c r="I16584" s="119" t="s">
        <v>4726</v>
      </c>
      <c r="J16584" s="119" t="s">
        <v>22</v>
      </c>
      <c r="K16584" s="1">
        <v>46255.758941458334</v>
      </c>
      <c r="L16584">
        <v>0</v>
      </c>
      <c r="M16584">
        <v>3</v>
      </c>
      <c r="N16584">
        <v>0</v>
      </c>
      <c r="O16584">
        <v>2</v>
      </c>
      <c r="P16584" s="119" t="s">
        <v>20254</v>
      </c>
    </row>
    <row r="16585" spans="1:16" x14ac:dyDescent="0.25">
      <c r="A16585">
        <v>33489</v>
      </c>
      <c r="B16585" s="119" t="s">
        <v>10163</v>
      </c>
      <c r="C16585">
        <v>16</v>
      </c>
      <c r="E16585">
        <v>780</v>
      </c>
      <c r="F16585">
        <v>36</v>
      </c>
      <c r="G16585">
        <v>203</v>
      </c>
      <c r="H16585">
        <v>84</v>
      </c>
      <c r="I16585" s="119" t="s">
        <v>4726</v>
      </c>
      <c r="J16585" s="119" t="s">
        <v>22</v>
      </c>
      <c r="K16585" s="1">
        <v>46255.758941458334</v>
      </c>
      <c r="L16585">
        <v>5</v>
      </c>
      <c r="M16585">
        <v>0</v>
      </c>
      <c r="N16585">
        <v>1</v>
      </c>
      <c r="O16585">
        <v>0</v>
      </c>
      <c r="P16585" s="119" t="s">
        <v>20254</v>
      </c>
    </row>
    <row r="16586" spans="1:16" x14ac:dyDescent="0.25">
      <c r="A16586">
        <v>33490</v>
      </c>
      <c r="B16586" s="119" t="s">
        <v>10164</v>
      </c>
      <c r="C16586">
        <v>1</v>
      </c>
      <c r="E16586">
        <v>897</v>
      </c>
      <c r="F16586">
        <v>481</v>
      </c>
      <c r="G16586">
        <v>16</v>
      </c>
      <c r="H16586">
        <v>8980</v>
      </c>
      <c r="I16586" s="119" t="s">
        <v>4726</v>
      </c>
      <c r="J16586" s="119" t="s">
        <v>22</v>
      </c>
      <c r="K16586" s="1">
        <v>46255.758941458334</v>
      </c>
      <c r="L16586">
        <v>5</v>
      </c>
      <c r="M16586">
        <v>5</v>
      </c>
      <c r="N16586">
        <v>0</v>
      </c>
      <c r="O16586">
        <v>1</v>
      </c>
      <c r="P16586" s="119" t="s">
        <v>20254</v>
      </c>
    </row>
    <row r="16587" spans="1:16" x14ac:dyDescent="0.25">
      <c r="A16587">
        <v>33491</v>
      </c>
      <c r="B16587" s="119" t="s">
        <v>10164</v>
      </c>
      <c r="C16587">
        <v>6</v>
      </c>
      <c r="E16587">
        <v>1300</v>
      </c>
      <c r="F16587">
        <v>20</v>
      </c>
      <c r="G16587">
        <v>309</v>
      </c>
      <c r="H16587">
        <v>88</v>
      </c>
      <c r="I16587" s="119" t="s">
        <v>4726</v>
      </c>
      <c r="J16587" s="119" t="s">
        <v>22</v>
      </c>
      <c r="K16587" s="1">
        <v>46255.758941458334</v>
      </c>
      <c r="L16587">
        <v>12</v>
      </c>
      <c r="M16587">
        <v>2</v>
      </c>
      <c r="N16587">
        <v>4</v>
      </c>
      <c r="O16587">
        <v>0</v>
      </c>
      <c r="P16587" s="119" t="s">
        <v>20254</v>
      </c>
    </row>
    <row r="16588" spans="1:16" x14ac:dyDescent="0.25">
      <c r="A16588">
        <v>33492</v>
      </c>
      <c r="B16588" s="119" t="s">
        <v>10164</v>
      </c>
      <c r="C16588">
        <v>11</v>
      </c>
      <c r="E16588">
        <v>1</v>
      </c>
      <c r="F16588">
        <v>25</v>
      </c>
      <c r="G16588">
        <v>629</v>
      </c>
      <c r="H16588">
        <v>97</v>
      </c>
      <c r="I16588" s="119" t="s">
        <v>4726</v>
      </c>
      <c r="J16588" s="119" t="s">
        <v>22</v>
      </c>
      <c r="K16588" s="1">
        <v>46255.758941458334</v>
      </c>
      <c r="L16588">
        <v>0</v>
      </c>
      <c r="M16588">
        <v>1</v>
      </c>
      <c r="N16588">
        <v>0</v>
      </c>
      <c r="O16588">
        <v>1</v>
      </c>
      <c r="P16588" s="119" t="s">
        <v>20254</v>
      </c>
    </row>
    <row r="16589" spans="1:16" x14ac:dyDescent="0.25">
      <c r="A16589">
        <v>33493</v>
      </c>
      <c r="B16589" s="119" t="s">
        <v>10164</v>
      </c>
      <c r="C16589">
        <v>16</v>
      </c>
      <c r="E16589">
        <v>3063</v>
      </c>
      <c r="F16589">
        <v>37</v>
      </c>
      <c r="G16589">
        <v>158</v>
      </c>
      <c r="H16589">
        <v>92</v>
      </c>
      <c r="I16589" s="119" t="s">
        <v>4726</v>
      </c>
      <c r="J16589" s="119" t="s">
        <v>22</v>
      </c>
      <c r="K16589" s="1">
        <v>46255.758941458334</v>
      </c>
      <c r="L16589">
        <v>5</v>
      </c>
      <c r="M16589">
        <v>0</v>
      </c>
      <c r="N16589">
        <v>2</v>
      </c>
      <c r="O16589">
        <v>0</v>
      </c>
      <c r="P16589" s="119" t="s">
        <v>20254</v>
      </c>
    </row>
    <row r="16590" spans="1:16" x14ac:dyDescent="0.25">
      <c r="A16590">
        <v>33494</v>
      </c>
      <c r="B16590" s="119" t="s">
        <v>10165</v>
      </c>
      <c r="C16590">
        <v>1</v>
      </c>
      <c r="E16590">
        <v>299</v>
      </c>
      <c r="F16590">
        <v>22</v>
      </c>
      <c r="G16590">
        <v>1363</v>
      </c>
      <c r="H16590">
        <v>518</v>
      </c>
      <c r="I16590" s="119" t="s">
        <v>4726</v>
      </c>
      <c r="J16590" s="119" t="s">
        <v>22</v>
      </c>
      <c r="K16590" s="1">
        <v>46255.758941458334</v>
      </c>
      <c r="L16590">
        <v>5</v>
      </c>
      <c r="M16590">
        <v>0</v>
      </c>
      <c r="N16590">
        <v>1</v>
      </c>
      <c r="O16590">
        <v>0</v>
      </c>
      <c r="P16590" s="119" t="s">
        <v>20254</v>
      </c>
    </row>
    <row r="16591" spans="1:16" x14ac:dyDescent="0.25">
      <c r="A16591">
        <v>33495</v>
      </c>
      <c r="B16591" s="119" t="s">
        <v>10165</v>
      </c>
      <c r="C16591">
        <v>6</v>
      </c>
      <c r="E16591">
        <v>315</v>
      </c>
      <c r="F16591">
        <v>23</v>
      </c>
      <c r="G16591">
        <v>315</v>
      </c>
      <c r="H16591">
        <v>53</v>
      </c>
      <c r="I16591" s="119" t="s">
        <v>4726</v>
      </c>
      <c r="J16591" s="119" t="s">
        <v>22</v>
      </c>
      <c r="K16591" s="1">
        <v>46255.758941458334</v>
      </c>
      <c r="L16591">
        <v>0</v>
      </c>
      <c r="M16591">
        <v>1</v>
      </c>
      <c r="N16591">
        <v>0</v>
      </c>
      <c r="O16591">
        <v>0</v>
      </c>
      <c r="P16591" s="119" t="s">
        <v>20254</v>
      </c>
    </row>
    <row r="16592" spans="1:16" x14ac:dyDescent="0.25">
      <c r="A16592">
        <v>33496</v>
      </c>
      <c r="B16592" s="119" t="s">
        <v>10165</v>
      </c>
      <c r="C16592">
        <v>11</v>
      </c>
      <c r="E16592">
        <v>276</v>
      </c>
      <c r="F16592">
        <v>29</v>
      </c>
      <c r="G16592">
        <v>340</v>
      </c>
      <c r="H16592">
        <v>266</v>
      </c>
      <c r="I16592" s="119" t="s">
        <v>4726</v>
      </c>
      <c r="J16592" s="119" t="s">
        <v>22</v>
      </c>
      <c r="K16592" s="1">
        <v>46255.758941458334</v>
      </c>
      <c r="L16592">
        <v>6</v>
      </c>
      <c r="M16592">
        <v>1</v>
      </c>
      <c r="N16592">
        <v>2</v>
      </c>
      <c r="O16592">
        <v>0</v>
      </c>
      <c r="P16592" s="119" t="s">
        <v>20254</v>
      </c>
    </row>
    <row r="16593" spans="1:16" x14ac:dyDescent="0.25">
      <c r="A16593">
        <v>33497</v>
      </c>
      <c r="B16593" s="119" t="s">
        <v>10165</v>
      </c>
      <c r="C16593">
        <v>16</v>
      </c>
      <c r="E16593">
        <v>276</v>
      </c>
      <c r="F16593">
        <v>36</v>
      </c>
      <c r="G16593">
        <v>169</v>
      </c>
      <c r="H16593">
        <v>110</v>
      </c>
      <c r="I16593" s="119" t="s">
        <v>4726</v>
      </c>
      <c r="J16593" s="119" t="s">
        <v>22</v>
      </c>
      <c r="K16593" s="1">
        <v>46255.758941458334</v>
      </c>
      <c r="L16593">
        <v>7</v>
      </c>
      <c r="M16593">
        <v>0</v>
      </c>
      <c r="N16593">
        <v>0</v>
      </c>
      <c r="O16593">
        <v>0</v>
      </c>
      <c r="P16593" s="119" t="s">
        <v>20254</v>
      </c>
    </row>
    <row r="16594" spans="1:16" x14ac:dyDescent="0.25">
      <c r="A16594">
        <v>33498</v>
      </c>
      <c r="B16594" s="119" t="s">
        <v>10166</v>
      </c>
      <c r="C16594">
        <v>1</v>
      </c>
      <c r="E16594">
        <v>427</v>
      </c>
      <c r="F16594">
        <v>8</v>
      </c>
      <c r="G16594">
        <v>1012</v>
      </c>
      <c r="H16594">
        <v>420</v>
      </c>
      <c r="I16594" s="119" t="s">
        <v>4726</v>
      </c>
      <c r="J16594" s="119" t="s">
        <v>22</v>
      </c>
      <c r="K16594" s="1">
        <v>46255.758941458334</v>
      </c>
      <c r="L16594">
        <v>6</v>
      </c>
      <c r="M16594">
        <v>5</v>
      </c>
      <c r="N16594">
        <v>1</v>
      </c>
      <c r="O16594">
        <v>0</v>
      </c>
      <c r="P16594" s="119" t="s">
        <v>20254</v>
      </c>
    </row>
    <row r="16595" spans="1:16" x14ac:dyDescent="0.25">
      <c r="A16595">
        <v>33499</v>
      </c>
      <c r="B16595" s="119" t="s">
        <v>10166</v>
      </c>
      <c r="C16595">
        <v>6</v>
      </c>
      <c r="E16595">
        <v>859</v>
      </c>
      <c r="F16595">
        <v>22</v>
      </c>
      <c r="G16595">
        <v>1822</v>
      </c>
      <c r="H16595">
        <v>119</v>
      </c>
      <c r="I16595" s="119" t="s">
        <v>4726</v>
      </c>
      <c r="J16595" s="119" t="s">
        <v>22</v>
      </c>
      <c r="K16595" s="1">
        <v>46255.758941458334</v>
      </c>
      <c r="L16595">
        <v>11</v>
      </c>
      <c r="M16595">
        <v>2</v>
      </c>
      <c r="N16595">
        <v>4</v>
      </c>
      <c r="O16595">
        <v>1</v>
      </c>
      <c r="P16595" s="119" t="s">
        <v>20254</v>
      </c>
    </row>
    <row r="16596" spans="1:16" x14ac:dyDescent="0.25">
      <c r="A16596">
        <v>33500</v>
      </c>
      <c r="B16596" s="119" t="s">
        <v>10166</v>
      </c>
      <c r="C16596">
        <v>11</v>
      </c>
      <c r="E16596">
        <v>1495</v>
      </c>
      <c r="F16596">
        <v>34</v>
      </c>
      <c r="G16596">
        <v>550</v>
      </c>
      <c r="H16596">
        <v>888</v>
      </c>
      <c r="I16596" s="119" t="s">
        <v>4726</v>
      </c>
      <c r="J16596" s="119" t="s">
        <v>22</v>
      </c>
      <c r="K16596" s="1">
        <v>46255.758941458334</v>
      </c>
      <c r="L16596">
        <v>6</v>
      </c>
      <c r="M16596">
        <v>17</v>
      </c>
      <c r="N16596">
        <v>2</v>
      </c>
      <c r="O16596">
        <v>2</v>
      </c>
      <c r="P16596" s="119" t="s">
        <v>20254</v>
      </c>
    </row>
    <row r="16597" spans="1:16" x14ac:dyDescent="0.25">
      <c r="A16597">
        <v>33501</v>
      </c>
      <c r="B16597" s="119" t="s">
        <v>10166</v>
      </c>
      <c r="C16597">
        <v>16</v>
      </c>
      <c r="E16597">
        <v>319</v>
      </c>
      <c r="F16597">
        <v>24</v>
      </c>
      <c r="G16597">
        <v>196</v>
      </c>
      <c r="H16597">
        <v>500</v>
      </c>
      <c r="I16597" s="119" t="s">
        <v>4726</v>
      </c>
      <c r="J16597" s="119" t="s">
        <v>22</v>
      </c>
      <c r="K16597" s="1">
        <v>46255.758941458334</v>
      </c>
      <c r="L16597">
        <v>10</v>
      </c>
      <c r="M16597">
        <v>3</v>
      </c>
      <c r="N16597">
        <v>4</v>
      </c>
      <c r="O16597">
        <v>1</v>
      </c>
      <c r="P16597" s="119" t="s">
        <v>20254</v>
      </c>
    </row>
    <row r="16598" spans="1:16" x14ac:dyDescent="0.25">
      <c r="A16598">
        <v>33502</v>
      </c>
      <c r="B16598" s="119" t="s">
        <v>10167</v>
      </c>
      <c r="C16598">
        <v>1</v>
      </c>
      <c r="E16598">
        <v>5396</v>
      </c>
      <c r="F16598">
        <v>12</v>
      </c>
      <c r="G16598">
        <v>182</v>
      </c>
      <c r="H16598">
        <v>111</v>
      </c>
      <c r="I16598" s="119" t="s">
        <v>4726</v>
      </c>
      <c r="J16598" s="119" t="s">
        <v>22</v>
      </c>
      <c r="K16598" s="1">
        <v>46255.758941458334</v>
      </c>
      <c r="L16598">
        <v>5</v>
      </c>
      <c r="M16598">
        <v>2</v>
      </c>
      <c r="N16598">
        <v>0</v>
      </c>
      <c r="O16598">
        <v>0</v>
      </c>
      <c r="P16598" s="119" t="s">
        <v>20254</v>
      </c>
    </row>
    <row r="16599" spans="1:16" x14ac:dyDescent="0.25">
      <c r="A16599">
        <v>33503</v>
      </c>
      <c r="B16599" s="119" t="s">
        <v>10167</v>
      </c>
      <c r="C16599">
        <v>6</v>
      </c>
      <c r="E16599">
        <v>2206</v>
      </c>
      <c r="F16599">
        <v>16</v>
      </c>
      <c r="G16599">
        <v>253</v>
      </c>
      <c r="H16599">
        <v>29</v>
      </c>
      <c r="I16599" s="119" t="s">
        <v>4726</v>
      </c>
      <c r="J16599" s="119" t="s">
        <v>22</v>
      </c>
      <c r="K16599" s="1">
        <v>46255.758941458334</v>
      </c>
      <c r="L16599">
        <v>0</v>
      </c>
      <c r="M16599">
        <v>0</v>
      </c>
      <c r="N16599">
        <v>0</v>
      </c>
      <c r="O16599">
        <v>0</v>
      </c>
      <c r="P16599" s="119" t="s">
        <v>20254</v>
      </c>
    </row>
    <row r="16600" spans="1:16" x14ac:dyDescent="0.25">
      <c r="A16600">
        <v>33504</v>
      </c>
      <c r="B16600" s="119" t="s">
        <v>10167</v>
      </c>
      <c r="C16600">
        <v>11</v>
      </c>
      <c r="E16600">
        <v>407</v>
      </c>
      <c r="F16600">
        <v>19</v>
      </c>
      <c r="G16600">
        <v>190</v>
      </c>
      <c r="H16600">
        <v>68</v>
      </c>
      <c r="I16600" s="119" t="s">
        <v>4726</v>
      </c>
      <c r="J16600" s="119" t="s">
        <v>22</v>
      </c>
      <c r="K16600" s="1">
        <v>46255.758941458334</v>
      </c>
      <c r="L16600">
        <v>6</v>
      </c>
      <c r="M16600">
        <v>2</v>
      </c>
      <c r="N16600">
        <v>2</v>
      </c>
      <c r="O16600">
        <v>0</v>
      </c>
      <c r="P16600" s="119" t="s">
        <v>20254</v>
      </c>
    </row>
    <row r="16601" spans="1:16" x14ac:dyDescent="0.25">
      <c r="A16601">
        <v>33505</v>
      </c>
      <c r="B16601" s="119" t="s">
        <v>10167</v>
      </c>
      <c r="C16601">
        <v>16</v>
      </c>
      <c r="E16601">
        <v>0</v>
      </c>
      <c r="F16601">
        <v>0</v>
      </c>
      <c r="G16601">
        <v>274</v>
      </c>
      <c r="H16601">
        <v>50</v>
      </c>
      <c r="I16601" s="119" t="s">
        <v>4726</v>
      </c>
      <c r="J16601" s="119" t="s">
        <v>22</v>
      </c>
      <c r="K16601" s="1">
        <v>46255.758941458334</v>
      </c>
      <c r="L16601">
        <v>0</v>
      </c>
      <c r="M16601">
        <v>2</v>
      </c>
      <c r="N16601">
        <v>0</v>
      </c>
      <c r="O16601">
        <v>0</v>
      </c>
      <c r="P16601" s="119" t="s">
        <v>20254</v>
      </c>
    </row>
    <row r="16602" spans="1:16" x14ac:dyDescent="0.25">
      <c r="A16602">
        <v>33506</v>
      </c>
      <c r="B16602" s="119" t="s">
        <v>10168</v>
      </c>
      <c r="C16602">
        <v>1</v>
      </c>
      <c r="E16602">
        <v>603</v>
      </c>
      <c r="F16602">
        <v>1622</v>
      </c>
      <c r="G16602">
        <v>13</v>
      </c>
      <c r="H16602">
        <v>34998</v>
      </c>
      <c r="I16602" s="119" t="s">
        <v>4726</v>
      </c>
      <c r="J16602" s="119" t="s">
        <v>22</v>
      </c>
      <c r="K16602" s="1">
        <v>46255.758941458334</v>
      </c>
      <c r="L16602">
        <v>0</v>
      </c>
      <c r="M16602">
        <v>0</v>
      </c>
      <c r="N16602">
        <v>0</v>
      </c>
      <c r="O16602">
        <v>0</v>
      </c>
      <c r="P16602" s="119" t="s">
        <v>20254</v>
      </c>
    </row>
    <row r="16603" spans="1:16" x14ac:dyDescent="0.25">
      <c r="A16603">
        <v>33507</v>
      </c>
      <c r="B16603" s="119" t="s">
        <v>10168</v>
      </c>
      <c r="C16603">
        <v>6</v>
      </c>
      <c r="E16603">
        <v>964</v>
      </c>
      <c r="F16603">
        <v>20</v>
      </c>
      <c r="G16603">
        <v>271</v>
      </c>
      <c r="H16603">
        <v>82</v>
      </c>
      <c r="I16603" s="119" t="s">
        <v>4726</v>
      </c>
      <c r="J16603" s="119" t="s">
        <v>22</v>
      </c>
      <c r="K16603" s="1">
        <v>46255.758941458334</v>
      </c>
      <c r="L16603">
        <v>10</v>
      </c>
      <c r="M16603">
        <v>1</v>
      </c>
      <c r="N16603">
        <v>0</v>
      </c>
      <c r="O16603">
        <v>0</v>
      </c>
      <c r="P16603" s="119" t="s">
        <v>20254</v>
      </c>
    </row>
    <row r="16604" spans="1:16" x14ac:dyDescent="0.25">
      <c r="A16604">
        <v>33508</v>
      </c>
      <c r="B16604" s="119" t="s">
        <v>10168</v>
      </c>
      <c r="C16604">
        <v>11</v>
      </c>
      <c r="E16604">
        <v>34</v>
      </c>
      <c r="F16604">
        <v>29</v>
      </c>
      <c r="G16604">
        <v>175</v>
      </c>
      <c r="H16604">
        <v>86</v>
      </c>
      <c r="I16604" s="119" t="s">
        <v>4726</v>
      </c>
      <c r="J16604" s="119" t="s">
        <v>22</v>
      </c>
      <c r="K16604" s="1">
        <v>46255.758941458334</v>
      </c>
      <c r="L16604">
        <v>6</v>
      </c>
      <c r="M16604">
        <v>0</v>
      </c>
      <c r="N16604">
        <v>2</v>
      </c>
      <c r="O16604">
        <v>0</v>
      </c>
      <c r="P16604" s="119" t="s">
        <v>20254</v>
      </c>
    </row>
    <row r="16605" spans="1:16" x14ac:dyDescent="0.25">
      <c r="A16605">
        <v>33509</v>
      </c>
      <c r="B16605" s="119" t="s">
        <v>10168</v>
      </c>
      <c r="C16605">
        <v>16</v>
      </c>
      <c r="E16605">
        <v>4686</v>
      </c>
      <c r="F16605">
        <v>36</v>
      </c>
      <c r="G16605">
        <v>448</v>
      </c>
      <c r="H16605">
        <v>80</v>
      </c>
      <c r="I16605" s="119" t="s">
        <v>4726</v>
      </c>
      <c r="J16605" s="119" t="s">
        <v>22</v>
      </c>
      <c r="K16605" s="1">
        <v>46255.758941458334</v>
      </c>
      <c r="L16605">
        <v>9</v>
      </c>
      <c r="M16605">
        <v>0</v>
      </c>
      <c r="N16605">
        <v>1</v>
      </c>
      <c r="O16605">
        <v>0</v>
      </c>
      <c r="P16605" s="119" t="s">
        <v>20254</v>
      </c>
    </row>
    <row r="16606" spans="1:16" x14ac:dyDescent="0.25">
      <c r="A16606">
        <v>33510</v>
      </c>
      <c r="B16606" s="119" t="s">
        <v>10169</v>
      </c>
      <c r="C16606">
        <v>1</v>
      </c>
      <c r="E16606">
        <v>938</v>
      </c>
      <c r="F16606">
        <v>13</v>
      </c>
      <c r="G16606">
        <v>120</v>
      </c>
      <c r="H16606">
        <v>93</v>
      </c>
      <c r="I16606" s="119" t="s">
        <v>4726</v>
      </c>
      <c r="J16606" s="119" t="s">
        <v>22</v>
      </c>
      <c r="K16606" s="1">
        <v>46255.758941458334</v>
      </c>
      <c r="L16606">
        <v>4</v>
      </c>
      <c r="M16606">
        <v>0</v>
      </c>
      <c r="N16606">
        <v>1</v>
      </c>
      <c r="O16606">
        <v>0</v>
      </c>
      <c r="P16606" s="119" t="s">
        <v>20254</v>
      </c>
    </row>
    <row r="16607" spans="1:16" x14ac:dyDescent="0.25">
      <c r="A16607">
        <v>33511</v>
      </c>
      <c r="B16607" s="119" t="s">
        <v>10169</v>
      </c>
      <c r="C16607">
        <v>6</v>
      </c>
      <c r="E16607">
        <v>1448</v>
      </c>
      <c r="F16607">
        <v>14</v>
      </c>
      <c r="G16607">
        <v>645</v>
      </c>
      <c r="H16607">
        <v>64</v>
      </c>
      <c r="I16607" s="119" t="s">
        <v>4726</v>
      </c>
      <c r="J16607" s="119" t="s">
        <v>22</v>
      </c>
      <c r="K16607" s="1">
        <v>46255.758941458334</v>
      </c>
      <c r="L16607">
        <v>13</v>
      </c>
      <c r="M16607">
        <v>2</v>
      </c>
      <c r="N16607">
        <v>4</v>
      </c>
      <c r="O16607">
        <v>0</v>
      </c>
      <c r="P16607" s="119" t="s">
        <v>20254</v>
      </c>
    </row>
    <row r="16608" spans="1:16" x14ac:dyDescent="0.25">
      <c r="A16608">
        <v>33512</v>
      </c>
      <c r="B16608" s="119" t="s">
        <v>10169</v>
      </c>
      <c r="C16608">
        <v>11</v>
      </c>
      <c r="E16608">
        <v>3130</v>
      </c>
      <c r="F16608">
        <v>44</v>
      </c>
      <c r="G16608">
        <v>260</v>
      </c>
      <c r="H16608">
        <v>88</v>
      </c>
      <c r="I16608" s="119" t="s">
        <v>4726</v>
      </c>
      <c r="J16608" s="119" t="s">
        <v>22</v>
      </c>
      <c r="K16608" s="1">
        <v>46255.758941458334</v>
      </c>
      <c r="L16608">
        <v>8</v>
      </c>
      <c r="M16608">
        <v>1</v>
      </c>
      <c r="N16608">
        <v>2</v>
      </c>
      <c r="O16608">
        <v>1</v>
      </c>
      <c r="P16608" s="119" t="s">
        <v>20254</v>
      </c>
    </row>
    <row r="16609" spans="1:16" x14ac:dyDescent="0.25">
      <c r="A16609">
        <v>33513</v>
      </c>
      <c r="B16609" s="119" t="s">
        <v>10169</v>
      </c>
      <c r="C16609">
        <v>16</v>
      </c>
      <c r="E16609">
        <v>1896</v>
      </c>
      <c r="F16609">
        <v>24</v>
      </c>
      <c r="G16609">
        <v>203</v>
      </c>
      <c r="H16609">
        <v>78</v>
      </c>
      <c r="I16609" s="119" t="s">
        <v>4726</v>
      </c>
      <c r="J16609" s="119" t="s">
        <v>22</v>
      </c>
      <c r="K16609" s="1">
        <v>46255.758941458334</v>
      </c>
      <c r="L16609">
        <v>3</v>
      </c>
      <c r="M16609">
        <v>2</v>
      </c>
      <c r="N16609">
        <v>2</v>
      </c>
      <c r="O16609">
        <v>2</v>
      </c>
      <c r="P16609" s="119" t="s">
        <v>20254</v>
      </c>
    </row>
    <row r="16610" spans="1:16" x14ac:dyDescent="0.25">
      <c r="A16610">
        <v>33514</v>
      </c>
      <c r="B16610" s="119" t="s">
        <v>10170</v>
      </c>
      <c r="C16610">
        <v>21</v>
      </c>
      <c r="E16610">
        <v>1959</v>
      </c>
      <c r="F16610">
        <v>38</v>
      </c>
      <c r="G16610">
        <v>247</v>
      </c>
      <c r="H16610">
        <v>1400</v>
      </c>
      <c r="I16610" s="119" t="s">
        <v>4726</v>
      </c>
      <c r="J16610" s="119" t="s">
        <v>22</v>
      </c>
      <c r="K16610" s="1">
        <v>46255.758941458334</v>
      </c>
      <c r="L16610">
        <v>5</v>
      </c>
      <c r="M16610">
        <v>4</v>
      </c>
      <c r="N16610">
        <v>1</v>
      </c>
      <c r="O16610">
        <v>1</v>
      </c>
      <c r="P16610" s="119" t="s">
        <v>20254</v>
      </c>
    </row>
    <row r="16611" spans="1:16" x14ac:dyDescent="0.25">
      <c r="A16611">
        <v>33515</v>
      </c>
      <c r="B16611" s="119" t="s">
        <v>10170</v>
      </c>
      <c r="C16611">
        <v>26</v>
      </c>
      <c r="E16611">
        <v>0</v>
      </c>
      <c r="F16611">
        <v>0</v>
      </c>
      <c r="G16611">
        <v>242</v>
      </c>
      <c r="H16611">
        <v>128</v>
      </c>
      <c r="I16611" s="119" t="s">
        <v>4726</v>
      </c>
      <c r="J16611" s="119" t="s">
        <v>22</v>
      </c>
      <c r="K16611" s="1">
        <v>46255.758941458334</v>
      </c>
      <c r="L16611">
        <v>0</v>
      </c>
      <c r="M16611">
        <v>5</v>
      </c>
      <c r="N16611">
        <v>0</v>
      </c>
      <c r="O16611">
        <v>2</v>
      </c>
      <c r="P16611" s="119" t="s">
        <v>20254</v>
      </c>
    </row>
    <row r="16612" spans="1:16" x14ac:dyDescent="0.25">
      <c r="A16612">
        <v>33516</v>
      </c>
      <c r="B16612" s="119" t="s">
        <v>10170</v>
      </c>
      <c r="C16612">
        <v>31</v>
      </c>
      <c r="E16612">
        <v>3033</v>
      </c>
      <c r="F16612">
        <v>38</v>
      </c>
      <c r="G16612">
        <v>83</v>
      </c>
      <c r="H16612">
        <v>356</v>
      </c>
      <c r="I16612" s="119" t="s">
        <v>4726</v>
      </c>
      <c r="J16612" s="119" t="s">
        <v>22</v>
      </c>
      <c r="K16612" s="1">
        <v>46255.758941458334</v>
      </c>
      <c r="L16612">
        <v>3</v>
      </c>
      <c r="M16612">
        <v>7</v>
      </c>
      <c r="N16612">
        <v>0</v>
      </c>
      <c r="O16612">
        <v>4</v>
      </c>
      <c r="P16612" s="119" t="s">
        <v>20254</v>
      </c>
    </row>
    <row r="16613" spans="1:16" x14ac:dyDescent="0.25">
      <c r="A16613">
        <v>33517</v>
      </c>
      <c r="B16613" s="119" t="s">
        <v>10170</v>
      </c>
      <c r="C16613">
        <v>36</v>
      </c>
      <c r="E16613">
        <v>853</v>
      </c>
      <c r="F16613">
        <v>44</v>
      </c>
      <c r="G16613">
        <v>143</v>
      </c>
      <c r="H16613">
        <v>200</v>
      </c>
      <c r="I16613" s="119" t="s">
        <v>4726</v>
      </c>
      <c r="J16613" s="119" t="s">
        <v>22</v>
      </c>
      <c r="K16613" s="1">
        <v>46255.758941458334</v>
      </c>
      <c r="L16613">
        <v>4</v>
      </c>
      <c r="M16613">
        <v>1</v>
      </c>
      <c r="N16613">
        <v>0</v>
      </c>
      <c r="O16613">
        <v>0</v>
      </c>
      <c r="P16613" s="119" t="s">
        <v>20254</v>
      </c>
    </row>
    <row r="16614" spans="1:16" x14ac:dyDescent="0.25">
      <c r="A16614">
        <v>33518</v>
      </c>
      <c r="B16614" s="119" t="s">
        <v>10171</v>
      </c>
      <c r="C16614">
        <v>21</v>
      </c>
      <c r="E16614">
        <v>363</v>
      </c>
      <c r="F16614">
        <v>33</v>
      </c>
      <c r="G16614">
        <v>992</v>
      </c>
      <c r="H16614">
        <v>1017</v>
      </c>
      <c r="I16614" s="119" t="s">
        <v>4726</v>
      </c>
      <c r="J16614" s="119" t="s">
        <v>22</v>
      </c>
      <c r="K16614" s="1">
        <v>46255.758941458334</v>
      </c>
      <c r="L16614">
        <v>2</v>
      </c>
      <c r="M16614">
        <v>7</v>
      </c>
      <c r="N16614">
        <v>0</v>
      </c>
      <c r="O16614">
        <v>1</v>
      </c>
      <c r="P16614" s="119" t="s">
        <v>20254</v>
      </c>
    </row>
    <row r="16615" spans="1:16" x14ac:dyDescent="0.25">
      <c r="A16615">
        <v>33519</v>
      </c>
      <c r="B16615" s="119" t="s">
        <v>10171</v>
      </c>
      <c r="C16615">
        <v>26</v>
      </c>
      <c r="E16615">
        <v>542</v>
      </c>
      <c r="F16615">
        <v>34</v>
      </c>
      <c r="G16615">
        <v>850</v>
      </c>
      <c r="H16615">
        <v>234</v>
      </c>
      <c r="I16615" s="119" t="s">
        <v>4726</v>
      </c>
      <c r="J16615" s="119" t="s">
        <v>22</v>
      </c>
      <c r="K16615" s="1">
        <v>46255.758941458334</v>
      </c>
      <c r="L16615">
        <v>3</v>
      </c>
      <c r="M16615">
        <v>3</v>
      </c>
      <c r="N16615">
        <v>0</v>
      </c>
      <c r="O16615">
        <v>1</v>
      </c>
      <c r="P16615" s="119" t="s">
        <v>20254</v>
      </c>
    </row>
    <row r="16616" spans="1:16" x14ac:dyDescent="0.25">
      <c r="A16616">
        <v>33520</v>
      </c>
      <c r="B16616" s="119" t="s">
        <v>10171</v>
      </c>
      <c r="C16616">
        <v>31</v>
      </c>
      <c r="E16616">
        <v>732</v>
      </c>
      <c r="F16616">
        <v>71</v>
      </c>
      <c r="G16616">
        <v>257</v>
      </c>
      <c r="H16616">
        <v>918</v>
      </c>
      <c r="I16616" s="119" t="s">
        <v>4726</v>
      </c>
      <c r="J16616" s="119" t="s">
        <v>22</v>
      </c>
      <c r="K16616" s="1">
        <v>46255.758941458334</v>
      </c>
      <c r="L16616">
        <v>5</v>
      </c>
      <c r="M16616">
        <v>2</v>
      </c>
      <c r="N16616">
        <v>1</v>
      </c>
      <c r="O16616">
        <v>0</v>
      </c>
      <c r="P16616" s="119" t="s">
        <v>20254</v>
      </c>
    </row>
    <row r="16617" spans="1:16" x14ac:dyDescent="0.25">
      <c r="A16617">
        <v>33521</v>
      </c>
      <c r="B16617" s="119" t="s">
        <v>10171</v>
      </c>
      <c r="C16617">
        <v>36</v>
      </c>
      <c r="E16617">
        <v>466</v>
      </c>
      <c r="F16617">
        <v>58</v>
      </c>
      <c r="G16617">
        <v>186</v>
      </c>
      <c r="H16617">
        <v>200</v>
      </c>
      <c r="I16617" s="119" t="s">
        <v>4726</v>
      </c>
      <c r="J16617" s="119" t="s">
        <v>22</v>
      </c>
      <c r="K16617" s="1">
        <v>46255.758941458334</v>
      </c>
      <c r="L16617">
        <v>5</v>
      </c>
      <c r="M16617">
        <v>3</v>
      </c>
      <c r="N16617">
        <v>0</v>
      </c>
      <c r="O16617">
        <v>0</v>
      </c>
      <c r="P16617" s="119" t="s">
        <v>20254</v>
      </c>
    </row>
    <row r="16618" spans="1:16" x14ac:dyDescent="0.25">
      <c r="A16618">
        <v>33522</v>
      </c>
      <c r="B16618" s="119" t="s">
        <v>10172</v>
      </c>
      <c r="C16618">
        <v>21</v>
      </c>
      <c r="E16618">
        <v>0</v>
      </c>
      <c r="F16618">
        <v>0</v>
      </c>
      <c r="G16618">
        <v>317</v>
      </c>
      <c r="H16618">
        <v>76</v>
      </c>
      <c r="I16618" s="119" t="s">
        <v>4726</v>
      </c>
      <c r="J16618" s="119" t="s">
        <v>22</v>
      </c>
      <c r="K16618" s="1">
        <v>46255.758941458334</v>
      </c>
      <c r="L16618">
        <v>0</v>
      </c>
      <c r="M16618">
        <v>4</v>
      </c>
      <c r="N16618">
        <v>0</v>
      </c>
      <c r="O16618">
        <v>1</v>
      </c>
      <c r="P16618" s="119" t="s">
        <v>20254</v>
      </c>
    </row>
    <row r="16619" spans="1:16" x14ac:dyDescent="0.25">
      <c r="A16619">
        <v>33523</v>
      </c>
      <c r="B16619" s="119" t="s">
        <v>10172</v>
      </c>
      <c r="C16619">
        <v>26</v>
      </c>
      <c r="E16619">
        <v>787</v>
      </c>
      <c r="F16619">
        <v>33</v>
      </c>
      <c r="G16619">
        <v>152</v>
      </c>
      <c r="H16619">
        <v>59</v>
      </c>
      <c r="I16619" s="119" t="s">
        <v>4726</v>
      </c>
      <c r="J16619" s="119" t="s">
        <v>22</v>
      </c>
      <c r="K16619" s="1">
        <v>46255.758941458334</v>
      </c>
      <c r="L16619">
        <v>7</v>
      </c>
      <c r="M16619">
        <v>1</v>
      </c>
      <c r="N16619">
        <v>2</v>
      </c>
      <c r="O16619">
        <v>0</v>
      </c>
      <c r="P16619" s="119" t="s">
        <v>20254</v>
      </c>
    </row>
    <row r="16620" spans="1:16" x14ac:dyDescent="0.25">
      <c r="A16620">
        <v>33524</v>
      </c>
      <c r="B16620" s="119" t="s">
        <v>10172</v>
      </c>
      <c r="C16620">
        <v>31</v>
      </c>
      <c r="E16620">
        <v>986</v>
      </c>
      <c r="F16620">
        <v>37</v>
      </c>
      <c r="G16620">
        <v>187</v>
      </c>
      <c r="H16620">
        <v>132</v>
      </c>
      <c r="I16620" s="119" t="s">
        <v>4726</v>
      </c>
      <c r="J16620" s="119" t="s">
        <v>22</v>
      </c>
      <c r="K16620" s="1">
        <v>46255.758941458334</v>
      </c>
      <c r="L16620">
        <v>2</v>
      </c>
      <c r="M16620">
        <v>0</v>
      </c>
      <c r="N16620">
        <v>0</v>
      </c>
      <c r="O16620">
        <v>0</v>
      </c>
      <c r="P16620" s="119" t="s">
        <v>20254</v>
      </c>
    </row>
    <row r="16621" spans="1:16" x14ac:dyDescent="0.25">
      <c r="A16621">
        <v>33525</v>
      </c>
      <c r="B16621" s="119" t="s">
        <v>10172</v>
      </c>
      <c r="C16621">
        <v>36</v>
      </c>
      <c r="E16621">
        <v>312</v>
      </c>
      <c r="F16621">
        <v>47</v>
      </c>
      <c r="G16621">
        <v>186</v>
      </c>
      <c r="H16621">
        <v>92</v>
      </c>
      <c r="I16621" s="119" t="s">
        <v>4726</v>
      </c>
      <c r="J16621" s="119" t="s">
        <v>22</v>
      </c>
      <c r="K16621" s="1">
        <v>46255.758941458334</v>
      </c>
      <c r="L16621">
        <v>3</v>
      </c>
      <c r="M16621">
        <v>0</v>
      </c>
      <c r="N16621">
        <v>1</v>
      </c>
      <c r="O16621">
        <v>0</v>
      </c>
      <c r="P16621" s="119" t="s">
        <v>20254</v>
      </c>
    </row>
    <row r="16622" spans="1:16" x14ac:dyDescent="0.25">
      <c r="A16622">
        <v>33526</v>
      </c>
      <c r="B16622" s="119" t="s">
        <v>10173</v>
      </c>
      <c r="C16622">
        <v>21</v>
      </c>
      <c r="E16622">
        <v>844</v>
      </c>
      <c r="F16622">
        <v>153</v>
      </c>
      <c r="G16622">
        <v>478</v>
      </c>
      <c r="H16622">
        <v>1648</v>
      </c>
      <c r="I16622" s="119" t="s">
        <v>4726</v>
      </c>
      <c r="J16622" s="119" t="s">
        <v>22</v>
      </c>
      <c r="K16622" s="1">
        <v>46255.758941458334</v>
      </c>
      <c r="L16622">
        <v>6</v>
      </c>
      <c r="M16622">
        <v>1</v>
      </c>
      <c r="N16622">
        <v>1</v>
      </c>
      <c r="O16622">
        <v>1</v>
      </c>
      <c r="P16622" s="119" t="s">
        <v>20254</v>
      </c>
    </row>
    <row r="16623" spans="1:16" x14ac:dyDescent="0.25">
      <c r="A16623">
        <v>33527</v>
      </c>
      <c r="B16623" s="119" t="s">
        <v>10173</v>
      </c>
      <c r="C16623">
        <v>26</v>
      </c>
      <c r="E16623">
        <v>1678</v>
      </c>
      <c r="F16623">
        <v>61</v>
      </c>
      <c r="G16623">
        <v>295</v>
      </c>
      <c r="H16623">
        <v>158</v>
      </c>
      <c r="I16623" s="119" t="s">
        <v>4726</v>
      </c>
      <c r="J16623" s="119" t="s">
        <v>22</v>
      </c>
      <c r="K16623" s="1">
        <v>46255.758941458334</v>
      </c>
      <c r="L16623">
        <v>3</v>
      </c>
      <c r="M16623">
        <v>3</v>
      </c>
      <c r="N16623">
        <v>2</v>
      </c>
      <c r="O16623">
        <v>0</v>
      </c>
      <c r="P16623" s="119" t="s">
        <v>20254</v>
      </c>
    </row>
    <row r="16624" spans="1:16" x14ac:dyDescent="0.25">
      <c r="A16624">
        <v>33528</v>
      </c>
      <c r="B16624" s="119" t="s">
        <v>10173</v>
      </c>
      <c r="C16624">
        <v>31</v>
      </c>
      <c r="E16624">
        <v>1045</v>
      </c>
      <c r="F16624">
        <v>64</v>
      </c>
      <c r="G16624">
        <v>237</v>
      </c>
      <c r="H16624">
        <v>838</v>
      </c>
      <c r="I16624" s="119" t="s">
        <v>4726</v>
      </c>
      <c r="J16624" s="119" t="s">
        <v>22</v>
      </c>
      <c r="K16624" s="1">
        <v>46255.758941458334</v>
      </c>
      <c r="L16624">
        <v>5</v>
      </c>
      <c r="M16624">
        <v>1</v>
      </c>
      <c r="N16624">
        <v>1</v>
      </c>
      <c r="O16624">
        <v>0</v>
      </c>
      <c r="P16624" s="119" t="s">
        <v>20254</v>
      </c>
    </row>
    <row r="16625" spans="1:16" x14ac:dyDescent="0.25">
      <c r="A16625">
        <v>33529</v>
      </c>
      <c r="B16625" s="119" t="s">
        <v>10173</v>
      </c>
      <c r="C16625">
        <v>36</v>
      </c>
      <c r="E16625">
        <v>996</v>
      </c>
      <c r="F16625">
        <v>73</v>
      </c>
      <c r="G16625">
        <v>197</v>
      </c>
      <c r="H16625">
        <v>171</v>
      </c>
      <c r="I16625" s="119" t="s">
        <v>4726</v>
      </c>
      <c r="J16625" s="119" t="s">
        <v>22</v>
      </c>
      <c r="K16625" s="1">
        <v>46255.758941458334</v>
      </c>
      <c r="L16625">
        <v>8</v>
      </c>
      <c r="M16625">
        <v>2</v>
      </c>
      <c r="N16625">
        <v>1</v>
      </c>
      <c r="O16625">
        <v>0</v>
      </c>
      <c r="P16625" s="119" t="s">
        <v>20254</v>
      </c>
    </row>
    <row r="16626" spans="1:16" x14ac:dyDescent="0.25">
      <c r="A16626">
        <v>33530</v>
      </c>
      <c r="B16626" s="119" t="s">
        <v>10174</v>
      </c>
      <c r="C16626">
        <v>21</v>
      </c>
      <c r="E16626">
        <v>95</v>
      </c>
      <c r="F16626">
        <v>43</v>
      </c>
      <c r="G16626">
        <v>326</v>
      </c>
      <c r="H16626">
        <v>112</v>
      </c>
      <c r="I16626" s="119" t="s">
        <v>4726</v>
      </c>
      <c r="J16626" s="119" t="s">
        <v>22</v>
      </c>
      <c r="K16626" s="1">
        <v>46255.758941458334</v>
      </c>
      <c r="L16626">
        <v>4</v>
      </c>
      <c r="M16626">
        <v>5</v>
      </c>
      <c r="N16626">
        <v>1</v>
      </c>
      <c r="O16626">
        <v>2</v>
      </c>
      <c r="P16626" s="119" t="s">
        <v>20254</v>
      </c>
    </row>
    <row r="16627" spans="1:16" x14ac:dyDescent="0.25">
      <c r="A16627">
        <v>33531</v>
      </c>
      <c r="B16627" s="119" t="s">
        <v>10174</v>
      </c>
      <c r="C16627">
        <v>26</v>
      </c>
      <c r="E16627">
        <v>167</v>
      </c>
      <c r="F16627">
        <v>50</v>
      </c>
      <c r="G16627">
        <v>388</v>
      </c>
      <c r="H16627">
        <v>89</v>
      </c>
      <c r="I16627" s="119" t="s">
        <v>4726</v>
      </c>
      <c r="J16627" s="119" t="s">
        <v>22</v>
      </c>
      <c r="K16627" s="1">
        <v>46255.758941458334</v>
      </c>
      <c r="L16627">
        <v>5</v>
      </c>
      <c r="M16627">
        <v>0</v>
      </c>
      <c r="N16627">
        <v>3</v>
      </c>
      <c r="O16627">
        <v>0</v>
      </c>
      <c r="P16627" s="119" t="s">
        <v>20254</v>
      </c>
    </row>
    <row r="16628" spans="1:16" x14ac:dyDescent="0.25">
      <c r="A16628">
        <v>33532</v>
      </c>
      <c r="B16628" s="119" t="s">
        <v>10174</v>
      </c>
      <c r="C16628">
        <v>31</v>
      </c>
      <c r="E16628">
        <v>3222</v>
      </c>
      <c r="F16628">
        <v>58</v>
      </c>
      <c r="G16628">
        <v>209</v>
      </c>
      <c r="H16628">
        <v>60</v>
      </c>
      <c r="I16628" s="119" t="s">
        <v>4726</v>
      </c>
      <c r="J16628" s="119" t="s">
        <v>22</v>
      </c>
      <c r="K16628" s="1">
        <v>46255.758941458334</v>
      </c>
      <c r="L16628">
        <v>3</v>
      </c>
      <c r="M16628">
        <v>2</v>
      </c>
      <c r="N16628">
        <v>1</v>
      </c>
      <c r="O16628">
        <v>0</v>
      </c>
      <c r="P16628" s="119" t="s">
        <v>20254</v>
      </c>
    </row>
    <row r="16629" spans="1:16" x14ac:dyDescent="0.25">
      <c r="A16629">
        <v>33533</v>
      </c>
      <c r="B16629" s="119" t="s">
        <v>10174</v>
      </c>
      <c r="C16629">
        <v>36</v>
      </c>
      <c r="E16629">
        <v>16</v>
      </c>
      <c r="F16629">
        <v>63</v>
      </c>
      <c r="G16629">
        <v>237</v>
      </c>
      <c r="H16629">
        <v>123</v>
      </c>
      <c r="I16629" s="119" t="s">
        <v>4726</v>
      </c>
      <c r="J16629" s="119" t="s">
        <v>22</v>
      </c>
      <c r="K16629" s="1">
        <v>46255.758941458334</v>
      </c>
      <c r="L16629">
        <v>1</v>
      </c>
      <c r="M16629">
        <v>2</v>
      </c>
      <c r="N16629">
        <v>0</v>
      </c>
      <c r="O16629">
        <v>1</v>
      </c>
      <c r="P16629" s="119" t="s">
        <v>20254</v>
      </c>
    </row>
    <row r="16630" spans="1:16" x14ac:dyDescent="0.25">
      <c r="A16630">
        <v>33534</v>
      </c>
      <c r="B16630" s="119" t="s">
        <v>10175</v>
      </c>
      <c r="C16630">
        <v>21</v>
      </c>
      <c r="E16630">
        <v>224</v>
      </c>
      <c r="F16630">
        <v>44</v>
      </c>
      <c r="G16630">
        <v>58</v>
      </c>
      <c r="H16630">
        <v>4072</v>
      </c>
      <c r="I16630" s="119" t="s">
        <v>4726</v>
      </c>
      <c r="J16630" s="119" t="s">
        <v>22</v>
      </c>
      <c r="K16630" s="1">
        <v>46255.758941458334</v>
      </c>
      <c r="L16630">
        <v>5</v>
      </c>
      <c r="M16630">
        <v>1</v>
      </c>
      <c r="N16630">
        <v>1</v>
      </c>
      <c r="O16630">
        <v>0</v>
      </c>
      <c r="P16630" s="119" t="s">
        <v>20254</v>
      </c>
    </row>
    <row r="16631" spans="1:16" x14ac:dyDescent="0.25">
      <c r="A16631">
        <v>33535</v>
      </c>
      <c r="B16631" s="119" t="s">
        <v>10175</v>
      </c>
      <c r="C16631">
        <v>26</v>
      </c>
      <c r="E16631">
        <v>706</v>
      </c>
      <c r="F16631">
        <v>50</v>
      </c>
      <c r="G16631">
        <v>240</v>
      </c>
      <c r="H16631">
        <v>120</v>
      </c>
      <c r="I16631" s="119" t="s">
        <v>4726</v>
      </c>
      <c r="J16631" s="119" t="s">
        <v>22</v>
      </c>
      <c r="K16631" s="1">
        <v>46255.758941458334</v>
      </c>
      <c r="L16631">
        <v>3</v>
      </c>
      <c r="M16631">
        <v>0</v>
      </c>
      <c r="N16631">
        <v>0</v>
      </c>
      <c r="O16631">
        <v>0</v>
      </c>
      <c r="P16631" s="119" t="s">
        <v>20254</v>
      </c>
    </row>
    <row r="16632" spans="1:16" x14ac:dyDescent="0.25">
      <c r="A16632">
        <v>33536</v>
      </c>
      <c r="B16632" s="119" t="s">
        <v>10175</v>
      </c>
      <c r="C16632">
        <v>31</v>
      </c>
      <c r="E16632">
        <v>1488</v>
      </c>
      <c r="F16632">
        <v>57</v>
      </c>
      <c r="G16632">
        <v>49</v>
      </c>
      <c r="H16632">
        <v>935</v>
      </c>
      <c r="I16632" s="119" t="s">
        <v>4726</v>
      </c>
      <c r="J16632" s="119" t="s">
        <v>22</v>
      </c>
      <c r="K16632" s="1">
        <v>46255.758941458334</v>
      </c>
      <c r="L16632">
        <v>3</v>
      </c>
      <c r="M16632">
        <v>5</v>
      </c>
      <c r="N16632">
        <v>0</v>
      </c>
      <c r="O16632">
        <v>1</v>
      </c>
      <c r="P16632" s="119" t="s">
        <v>20254</v>
      </c>
    </row>
    <row r="16633" spans="1:16" x14ac:dyDescent="0.25">
      <c r="A16633">
        <v>33537</v>
      </c>
      <c r="B16633" s="119" t="s">
        <v>10175</v>
      </c>
      <c r="C16633">
        <v>36</v>
      </c>
      <c r="E16633">
        <v>849</v>
      </c>
      <c r="F16633">
        <v>67</v>
      </c>
      <c r="G16633">
        <v>190</v>
      </c>
      <c r="H16633">
        <v>147</v>
      </c>
      <c r="I16633" s="119" t="s">
        <v>4726</v>
      </c>
      <c r="J16633" s="119" t="s">
        <v>22</v>
      </c>
      <c r="K16633" s="1">
        <v>46255.758941458334</v>
      </c>
      <c r="L16633">
        <v>0</v>
      </c>
      <c r="M16633">
        <v>1</v>
      </c>
      <c r="N16633">
        <v>0</v>
      </c>
      <c r="O16633">
        <v>0</v>
      </c>
      <c r="P16633" s="119" t="s">
        <v>20254</v>
      </c>
    </row>
    <row r="16634" spans="1:16" x14ac:dyDescent="0.25">
      <c r="A16634">
        <v>33538</v>
      </c>
      <c r="B16634" s="119" t="s">
        <v>10176</v>
      </c>
      <c r="C16634">
        <v>21</v>
      </c>
      <c r="E16634">
        <v>157</v>
      </c>
      <c r="F16634">
        <v>43</v>
      </c>
      <c r="G16634">
        <v>664</v>
      </c>
      <c r="H16634">
        <v>225</v>
      </c>
      <c r="I16634" s="119" t="s">
        <v>4726</v>
      </c>
      <c r="J16634" s="119" t="s">
        <v>22</v>
      </c>
      <c r="K16634" s="1">
        <v>46255.758941458334</v>
      </c>
      <c r="L16634">
        <v>2</v>
      </c>
      <c r="M16634">
        <v>7</v>
      </c>
      <c r="N16634">
        <v>0</v>
      </c>
      <c r="O16634">
        <v>4</v>
      </c>
      <c r="P16634" s="119" t="s">
        <v>20254</v>
      </c>
    </row>
    <row r="16635" spans="1:16" x14ac:dyDescent="0.25">
      <c r="A16635">
        <v>33539</v>
      </c>
      <c r="B16635" s="119" t="s">
        <v>10176</v>
      </c>
      <c r="C16635">
        <v>26</v>
      </c>
      <c r="E16635">
        <v>0</v>
      </c>
      <c r="F16635">
        <v>0</v>
      </c>
      <c r="G16635">
        <v>566</v>
      </c>
      <c r="H16635">
        <v>85</v>
      </c>
      <c r="I16635" s="119" t="s">
        <v>4726</v>
      </c>
      <c r="J16635" s="119" t="s">
        <v>22</v>
      </c>
      <c r="K16635" s="1">
        <v>46255.758941458334</v>
      </c>
      <c r="L16635">
        <v>0</v>
      </c>
      <c r="M16635">
        <v>4</v>
      </c>
      <c r="N16635">
        <v>0</v>
      </c>
      <c r="O16635">
        <v>1</v>
      </c>
      <c r="P16635" s="119" t="s">
        <v>20254</v>
      </c>
    </row>
    <row r="16636" spans="1:16" x14ac:dyDescent="0.25">
      <c r="A16636">
        <v>33540</v>
      </c>
      <c r="B16636" s="119" t="s">
        <v>10176</v>
      </c>
      <c r="C16636">
        <v>31</v>
      </c>
      <c r="E16636">
        <v>1078</v>
      </c>
      <c r="F16636">
        <v>59</v>
      </c>
      <c r="G16636">
        <v>176</v>
      </c>
      <c r="H16636">
        <v>568</v>
      </c>
      <c r="I16636" s="119" t="s">
        <v>4726</v>
      </c>
      <c r="J16636" s="119" t="s">
        <v>22</v>
      </c>
      <c r="K16636" s="1">
        <v>46255.758941458334</v>
      </c>
      <c r="L16636">
        <v>3</v>
      </c>
      <c r="M16636">
        <v>2</v>
      </c>
      <c r="N16636">
        <v>0</v>
      </c>
      <c r="O16636">
        <v>0</v>
      </c>
      <c r="P16636" s="119" t="s">
        <v>20254</v>
      </c>
    </row>
    <row r="16637" spans="1:16" x14ac:dyDescent="0.25">
      <c r="A16637">
        <v>33541</v>
      </c>
      <c r="B16637" s="119" t="s">
        <v>10176</v>
      </c>
      <c r="C16637">
        <v>36</v>
      </c>
      <c r="E16637">
        <v>872</v>
      </c>
      <c r="F16637">
        <v>63</v>
      </c>
      <c r="G16637">
        <v>57</v>
      </c>
      <c r="H16637">
        <v>117</v>
      </c>
      <c r="I16637" s="119" t="s">
        <v>4726</v>
      </c>
      <c r="J16637" s="119" t="s">
        <v>22</v>
      </c>
      <c r="K16637" s="1">
        <v>46255.758941458334</v>
      </c>
      <c r="L16637">
        <v>4</v>
      </c>
      <c r="M16637">
        <v>0</v>
      </c>
      <c r="N16637">
        <v>0</v>
      </c>
      <c r="O16637">
        <v>0</v>
      </c>
      <c r="P16637" s="119" t="s">
        <v>20254</v>
      </c>
    </row>
    <row r="16638" spans="1:16" x14ac:dyDescent="0.25">
      <c r="A16638">
        <v>33542</v>
      </c>
      <c r="B16638" s="119" t="s">
        <v>10177</v>
      </c>
      <c r="C16638">
        <v>21</v>
      </c>
      <c r="E16638">
        <v>1693</v>
      </c>
      <c r="F16638">
        <v>29</v>
      </c>
      <c r="G16638">
        <v>219</v>
      </c>
      <c r="H16638">
        <v>227</v>
      </c>
      <c r="I16638" s="119" t="s">
        <v>4726</v>
      </c>
      <c r="J16638" s="119" t="s">
        <v>22</v>
      </c>
      <c r="K16638" s="1">
        <v>46255.758941458334</v>
      </c>
      <c r="L16638">
        <v>3</v>
      </c>
      <c r="M16638">
        <v>1</v>
      </c>
      <c r="N16638">
        <v>1</v>
      </c>
      <c r="O16638">
        <v>0</v>
      </c>
      <c r="P16638" s="119" t="s">
        <v>20254</v>
      </c>
    </row>
    <row r="16639" spans="1:16" x14ac:dyDescent="0.25">
      <c r="A16639">
        <v>33543</v>
      </c>
      <c r="B16639" s="119" t="s">
        <v>10177</v>
      </c>
      <c r="C16639">
        <v>26</v>
      </c>
      <c r="E16639">
        <v>0</v>
      </c>
      <c r="F16639">
        <v>0</v>
      </c>
      <c r="G16639">
        <v>327</v>
      </c>
      <c r="H16639">
        <v>77</v>
      </c>
      <c r="I16639" s="119" t="s">
        <v>4726</v>
      </c>
      <c r="J16639" s="119" t="s">
        <v>22</v>
      </c>
      <c r="K16639" s="1">
        <v>46255.758941458334</v>
      </c>
      <c r="L16639">
        <v>0</v>
      </c>
      <c r="M16639">
        <v>1</v>
      </c>
      <c r="N16639">
        <v>0</v>
      </c>
      <c r="O16639">
        <v>0</v>
      </c>
      <c r="P16639" s="119" t="s">
        <v>20254</v>
      </c>
    </row>
    <row r="16640" spans="1:16" x14ac:dyDescent="0.25">
      <c r="A16640">
        <v>33544</v>
      </c>
      <c r="B16640" s="119" t="s">
        <v>10177</v>
      </c>
      <c r="C16640">
        <v>31</v>
      </c>
      <c r="E16640">
        <v>649</v>
      </c>
      <c r="F16640">
        <v>37</v>
      </c>
      <c r="G16640">
        <v>82</v>
      </c>
      <c r="H16640">
        <v>111</v>
      </c>
      <c r="I16640" s="119" t="s">
        <v>4726</v>
      </c>
      <c r="J16640" s="119" t="s">
        <v>22</v>
      </c>
      <c r="K16640" s="1">
        <v>46255.758941458334</v>
      </c>
      <c r="L16640">
        <v>5</v>
      </c>
      <c r="M16640">
        <v>2</v>
      </c>
      <c r="N16640">
        <v>0</v>
      </c>
      <c r="O16640">
        <v>2</v>
      </c>
      <c r="P16640" s="119" t="s">
        <v>20254</v>
      </c>
    </row>
    <row r="16641" spans="1:16" x14ac:dyDescent="0.25">
      <c r="A16641">
        <v>33545</v>
      </c>
      <c r="B16641" s="119" t="s">
        <v>10177</v>
      </c>
      <c r="C16641">
        <v>36</v>
      </c>
      <c r="E16641">
        <v>436</v>
      </c>
      <c r="F16641">
        <v>47</v>
      </c>
      <c r="G16641">
        <v>172</v>
      </c>
      <c r="H16641">
        <v>95</v>
      </c>
      <c r="I16641" s="119" t="s">
        <v>4726</v>
      </c>
      <c r="J16641" s="119" t="s">
        <v>22</v>
      </c>
      <c r="K16641" s="1">
        <v>46255.758941458334</v>
      </c>
      <c r="L16641">
        <v>1</v>
      </c>
      <c r="M16641">
        <v>0</v>
      </c>
      <c r="N16641">
        <v>1</v>
      </c>
      <c r="O16641">
        <v>0</v>
      </c>
      <c r="P16641" s="119" t="s">
        <v>20254</v>
      </c>
    </row>
    <row r="16642" spans="1:16" x14ac:dyDescent="0.25">
      <c r="A16642">
        <v>33546</v>
      </c>
      <c r="B16642" s="119" t="s">
        <v>10178</v>
      </c>
      <c r="C16642">
        <v>21</v>
      </c>
      <c r="E16642">
        <v>39</v>
      </c>
      <c r="F16642">
        <v>32</v>
      </c>
      <c r="G16642">
        <v>418</v>
      </c>
      <c r="H16642">
        <v>1688</v>
      </c>
      <c r="I16642" s="119" t="s">
        <v>4726</v>
      </c>
      <c r="J16642" s="119" t="s">
        <v>22</v>
      </c>
      <c r="K16642" s="1">
        <v>46255.758941458334</v>
      </c>
      <c r="L16642">
        <v>1</v>
      </c>
      <c r="M16642">
        <v>6</v>
      </c>
      <c r="N16642">
        <v>0</v>
      </c>
      <c r="O16642">
        <v>1</v>
      </c>
      <c r="P16642" s="119" t="s">
        <v>20254</v>
      </c>
    </row>
    <row r="16643" spans="1:16" x14ac:dyDescent="0.25">
      <c r="A16643">
        <v>33547</v>
      </c>
      <c r="B16643" s="119" t="s">
        <v>10178</v>
      </c>
      <c r="C16643">
        <v>26</v>
      </c>
      <c r="E16643">
        <v>0</v>
      </c>
      <c r="F16643">
        <v>0</v>
      </c>
      <c r="G16643">
        <v>349</v>
      </c>
      <c r="H16643">
        <v>103</v>
      </c>
      <c r="I16643" s="119" t="s">
        <v>4726</v>
      </c>
      <c r="J16643" s="119" t="s">
        <v>22</v>
      </c>
      <c r="K16643" s="1">
        <v>46255.758941458334</v>
      </c>
      <c r="L16643">
        <v>0</v>
      </c>
      <c r="M16643">
        <v>6</v>
      </c>
      <c r="N16643">
        <v>0</v>
      </c>
      <c r="O16643">
        <v>0</v>
      </c>
      <c r="P16643" s="119" t="s">
        <v>20254</v>
      </c>
    </row>
    <row r="16644" spans="1:16" x14ac:dyDescent="0.25">
      <c r="A16644">
        <v>33548</v>
      </c>
      <c r="B16644" s="119" t="s">
        <v>10178</v>
      </c>
      <c r="C16644">
        <v>31</v>
      </c>
      <c r="E16644">
        <v>699</v>
      </c>
      <c r="F16644">
        <v>37</v>
      </c>
      <c r="G16644">
        <v>305</v>
      </c>
      <c r="H16644">
        <v>815</v>
      </c>
      <c r="I16644" s="119" t="s">
        <v>4726</v>
      </c>
      <c r="J16644" s="119" t="s">
        <v>22</v>
      </c>
      <c r="K16644" s="1">
        <v>46255.758941458334</v>
      </c>
      <c r="L16644">
        <v>5</v>
      </c>
      <c r="M16644">
        <v>7</v>
      </c>
      <c r="N16644">
        <v>0</v>
      </c>
      <c r="O16644">
        <v>0</v>
      </c>
      <c r="P16644" s="119" t="s">
        <v>20254</v>
      </c>
    </row>
    <row r="16645" spans="1:16" x14ac:dyDescent="0.25">
      <c r="A16645">
        <v>33549</v>
      </c>
      <c r="B16645" s="119" t="s">
        <v>10178</v>
      </c>
      <c r="C16645">
        <v>36</v>
      </c>
      <c r="E16645">
        <v>1470</v>
      </c>
      <c r="F16645">
        <v>46</v>
      </c>
      <c r="G16645">
        <v>143</v>
      </c>
      <c r="H16645">
        <v>147</v>
      </c>
      <c r="I16645" s="119" t="s">
        <v>4726</v>
      </c>
      <c r="J16645" s="119" t="s">
        <v>22</v>
      </c>
      <c r="K16645" s="1">
        <v>46255.758941458334</v>
      </c>
      <c r="L16645">
        <v>3</v>
      </c>
      <c r="M16645">
        <v>4</v>
      </c>
      <c r="N16645">
        <v>0</v>
      </c>
      <c r="O16645">
        <v>2</v>
      </c>
      <c r="P16645" s="119" t="s">
        <v>20254</v>
      </c>
    </row>
    <row r="16646" spans="1:16" x14ac:dyDescent="0.25">
      <c r="A16646">
        <v>33550</v>
      </c>
      <c r="B16646" s="119" t="s">
        <v>10179</v>
      </c>
      <c r="C16646">
        <v>21</v>
      </c>
      <c r="E16646">
        <v>57</v>
      </c>
      <c r="F16646">
        <v>43</v>
      </c>
      <c r="G16646">
        <v>306</v>
      </c>
      <c r="H16646">
        <v>133</v>
      </c>
      <c r="I16646" s="119" t="s">
        <v>4726</v>
      </c>
      <c r="J16646" s="119" t="s">
        <v>22</v>
      </c>
      <c r="K16646" s="1">
        <v>46255.758941458334</v>
      </c>
      <c r="L16646">
        <v>8</v>
      </c>
      <c r="M16646">
        <v>1</v>
      </c>
      <c r="N16646">
        <v>0</v>
      </c>
      <c r="O16646">
        <v>0</v>
      </c>
      <c r="P16646" s="119" t="s">
        <v>20254</v>
      </c>
    </row>
    <row r="16647" spans="1:16" x14ac:dyDescent="0.25">
      <c r="A16647">
        <v>33551</v>
      </c>
      <c r="B16647" s="119" t="s">
        <v>10179</v>
      </c>
      <c r="C16647">
        <v>26</v>
      </c>
      <c r="E16647">
        <v>57</v>
      </c>
      <c r="F16647">
        <v>51</v>
      </c>
      <c r="G16647">
        <v>368</v>
      </c>
      <c r="H16647">
        <v>95</v>
      </c>
      <c r="I16647" s="119" t="s">
        <v>4726</v>
      </c>
      <c r="J16647" s="119" t="s">
        <v>22</v>
      </c>
      <c r="K16647" s="1">
        <v>46255.758941458334</v>
      </c>
      <c r="L16647">
        <v>5</v>
      </c>
      <c r="M16647">
        <v>0</v>
      </c>
      <c r="N16647">
        <v>0</v>
      </c>
      <c r="O16647">
        <v>0</v>
      </c>
      <c r="P16647" s="119" t="s">
        <v>20254</v>
      </c>
    </row>
    <row r="16648" spans="1:16" x14ac:dyDescent="0.25">
      <c r="A16648">
        <v>33552</v>
      </c>
      <c r="B16648" s="119" t="s">
        <v>10179</v>
      </c>
      <c r="C16648">
        <v>31</v>
      </c>
      <c r="E16648">
        <v>1398</v>
      </c>
      <c r="F16648">
        <v>56</v>
      </c>
      <c r="G16648">
        <v>207</v>
      </c>
      <c r="H16648">
        <v>134</v>
      </c>
      <c r="I16648" s="119" t="s">
        <v>4726</v>
      </c>
      <c r="J16648" s="119" t="s">
        <v>22</v>
      </c>
      <c r="K16648" s="1">
        <v>46255.758941458334</v>
      </c>
      <c r="L16648">
        <v>5</v>
      </c>
      <c r="M16648">
        <v>2</v>
      </c>
      <c r="N16648">
        <v>2</v>
      </c>
      <c r="O16648">
        <v>1</v>
      </c>
      <c r="P16648" s="119" t="s">
        <v>20254</v>
      </c>
    </row>
    <row r="16649" spans="1:16" x14ac:dyDescent="0.25">
      <c r="A16649">
        <v>33553</v>
      </c>
      <c r="B16649" s="119" t="s">
        <v>10179</v>
      </c>
      <c r="C16649">
        <v>36</v>
      </c>
      <c r="E16649">
        <v>816</v>
      </c>
      <c r="F16649">
        <v>63</v>
      </c>
      <c r="G16649">
        <v>151</v>
      </c>
      <c r="H16649">
        <v>107</v>
      </c>
      <c r="I16649" s="119" t="s">
        <v>4726</v>
      </c>
      <c r="J16649" s="119" t="s">
        <v>22</v>
      </c>
      <c r="K16649" s="1">
        <v>46255.758941458334</v>
      </c>
      <c r="L16649">
        <v>6</v>
      </c>
      <c r="M16649">
        <v>1</v>
      </c>
      <c r="N16649">
        <v>0</v>
      </c>
      <c r="O16649">
        <v>0</v>
      </c>
      <c r="P16649" s="119" t="s">
        <v>20254</v>
      </c>
    </row>
    <row r="16650" spans="1:16" x14ac:dyDescent="0.25">
      <c r="A16650">
        <v>33554</v>
      </c>
      <c r="B16650" s="119" t="s">
        <v>10180</v>
      </c>
      <c r="C16650">
        <v>21</v>
      </c>
      <c r="E16650">
        <v>1</v>
      </c>
      <c r="F16650">
        <v>25</v>
      </c>
      <c r="G16650">
        <v>130</v>
      </c>
      <c r="H16650">
        <v>717</v>
      </c>
      <c r="I16650" s="119" t="s">
        <v>4726</v>
      </c>
      <c r="J16650" s="119" t="s">
        <v>22</v>
      </c>
      <c r="K16650" s="1">
        <v>46255.758941458334</v>
      </c>
      <c r="L16650">
        <v>0</v>
      </c>
      <c r="M16650">
        <v>4</v>
      </c>
      <c r="N16650">
        <v>0</v>
      </c>
      <c r="O16650">
        <v>0</v>
      </c>
      <c r="P16650" s="119" t="s">
        <v>20254</v>
      </c>
    </row>
    <row r="16651" spans="1:16" x14ac:dyDescent="0.25">
      <c r="A16651">
        <v>33555</v>
      </c>
      <c r="B16651" s="119" t="s">
        <v>10180</v>
      </c>
      <c r="C16651">
        <v>26</v>
      </c>
      <c r="E16651">
        <v>0</v>
      </c>
      <c r="F16651">
        <v>0</v>
      </c>
      <c r="G16651">
        <v>328</v>
      </c>
      <c r="H16651">
        <v>80</v>
      </c>
      <c r="I16651" s="119" t="s">
        <v>4726</v>
      </c>
      <c r="J16651" s="119" t="s">
        <v>22</v>
      </c>
      <c r="K16651" s="1">
        <v>46255.758941458334</v>
      </c>
      <c r="L16651">
        <v>0</v>
      </c>
      <c r="M16651">
        <v>0</v>
      </c>
      <c r="N16651">
        <v>0</v>
      </c>
      <c r="O16651">
        <v>0</v>
      </c>
      <c r="P16651" s="119" t="s">
        <v>20254</v>
      </c>
    </row>
    <row r="16652" spans="1:16" x14ac:dyDescent="0.25">
      <c r="A16652">
        <v>33556</v>
      </c>
      <c r="B16652" s="119" t="s">
        <v>10180</v>
      </c>
      <c r="C16652">
        <v>31</v>
      </c>
      <c r="E16652">
        <v>304</v>
      </c>
      <c r="F16652">
        <v>37</v>
      </c>
      <c r="G16652">
        <v>182</v>
      </c>
      <c r="H16652">
        <v>137</v>
      </c>
      <c r="I16652" s="119" t="s">
        <v>4726</v>
      </c>
      <c r="J16652" s="119" t="s">
        <v>22</v>
      </c>
      <c r="K16652" s="1">
        <v>46255.758941458334</v>
      </c>
      <c r="L16652">
        <v>2</v>
      </c>
      <c r="M16652">
        <v>1</v>
      </c>
      <c r="N16652">
        <v>1</v>
      </c>
      <c r="O16652">
        <v>0</v>
      </c>
      <c r="P16652" s="119" t="s">
        <v>20254</v>
      </c>
    </row>
    <row r="16653" spans="1:16" x14ac:dyDescent="0.25">
      <c r="A16653">
        <v>33557</v>
      </c>
      <c r="B16653" s="119" t="s">
        <v>10180</v>
      </c>
      <c r="C16653">
        <v>36</v>
      </c>
      <c r="E16653">
        <v>656</v>
      </c>
      <c r="F16653">
        <v>47</v>
      </c>
      <c r="G16653">
        <v>154</v>
      </c>
      <c r="H16653">
        <v>99</v>
      </c>
      <c r="I16653" s="119" t="s">
        <v>4726</v>
      </c>
      <c r="J16653" s="119" t="s">
        <v>22</v>
      </c>
      <c r="K16653" s="1">
        <v>46255.758941458334</v>
      </c>
      <c r="L16653">
        <v>5</v>
      </c>
      <c r="M16653">
        <v>1</v>
      </c>
      <c r="N16653">
        <v>2</v>
      </c>
      <c r="O16653">
        <v>0</v>
      </c>
      <c r="P16653" s="119" t="s">
        <v>20254</v>
      </c>
    </row>
    <row r="16654" spans="1:16" x14ac:dyDescent="0.25">
      <c r="A16654">
        <v>33558</v>
      </c>
      <c r="B16654" s="119" t="s">
        <v>10181</v>
      </c>
      <c r="C16654">
        <v>21</v>
      </c>
      <c r="E16654">
        <v>0</v>
      </c>
      <c r="F16654">
        <v>0</v>
      </c>
      <c r="G16654">
        <v>141</v>
      </c>
      <c r="H16654">
        <v>80</v>
      </c>
      <c r="I16654" s="119" t="s">
        <v>4726</v>
      </c>
      <c r="J16654" s="119" t="s">
        <v>22</v>
      </c>
      <c r="K16654" s="1">
        <v>46255.758941458334</v>
      </c>
      <c r="L16654">
        <v>0</v>
      </c>
      <c r="M16654">
        <v>2</v>
      </c>
      <c r="N16654">
        <v>0</v>
      </c>
      <c r="O16654">
        <v>1</v>
      </c>
      <c r="P16654" s="119" t="s">
        <v>20254</v>
      </c>
    </row>
    <row r="16655" spans="1:16" x14ac:dyDescent="0.25">
      <c r="A16655">
        <v>33559</v>
      </c>
      <c r="B16655" s="119" t="s">
        <v>10181</v>
      </c>
      <c r="C16655">
        <v>26</v>
      </c>
      <c r="E16655">
        <v>0</v>
      </c>
      <c r="F16655">
        <v>0</v>
      </c>
      <c r="G16655">
        <v>455</v>
      </c>
      <c r="H16655">
        <v>84</v>
      </c>
      <c r="I16655" s="119" t="s">
        <v>4726</v>
      </c>
      <c r="J16655" s="119" t="s">
        <v>22</v>
      </c>
      <c r="K16655" s="1">
        <v>46255.758941458334</v>
      </c>
      <c r="L16655">
        <v>0</v>
      </c>
      <c r="M16655">
        <v>2</v>
      </c>
      <c r="N16655">
        <v>0</v>
      </c>
      <c r="O16655">
        <v>1</v>
      </c>
      <c r="P16655" s="119" t="s">
        <v>20254</v>
      </c>
    </row>
    <row r="16656" spans="1:16" x14ac:dyDescent="0.25">
      <c r="A16656">
        <v>33560</v>
      </c>
      <c r="B16656" s="119" t="s">
        <v>10181</v>
      </c>
      <c r="C16656">
        <v>31</v>
      </c>
      <c r="E16656">
        <v>1174</v>
      </c>
      <c r="F16656">
        <v>40</v>
      </c>
      <c r="G16656">
        <v>202</v>
      </c>
      <c r="H16656">
        <v>100</v>
      </c>
      <c r="I16656" s="119" t="s">
        <v>4726</v>
      </c>
      <c r="J16656" s="119" t="s">
        <v>22</v>
      </c>
      <c r="K16656" s="1">
        <v>46255.758941458334</v>
      </c>
      <c r="L16656">
        <v>6</v>
      </c>
      <c r="M16656">
        <v>1</v>
      </c>
      <c r="N16656">
        <v>0</v>
      </c>
      <c r="O16656">
        <v>0</v>
      </c>
      <c r="P16656" s="119" t="s">
        <v>20254</v>
      </c>
    </row>
    <row r="16657" spans="1:16" x14ac:dyDescent="0.25">
      <c r="A16657">
        <v>33561</v>
      </c>
      <c r="B16657" s="119" t="s">
        <v>10181</v>
      </c>
      <c r="C16657">
        <v>36</v>
      </c>
      <c r="E16657">
        <v>408</v>
      </c>
      <c r="F16657">
        <v>50</v>
      </c>
      <c r="G16657">
        <v>181</v>
      </c>
      <c r="H16657">
        <v>108</v>
      </c>
      <c r="I16657" s="119" t="s">
        <v>4726</v>
      </c>
      <c r="J16657" s="119" t="s">
        <v>22</v>
      </c>
      <c r="K16657" s="1">
        <v>46255.758941458334</v>
      </c>
      <c r="L16657">
        <v>3</v>
      </c>
      <c r="M16657">
        <v>0</v>
      </c>
      <c r="N16657">
        <v>0</v>
      </c>
      <c r="O16657">
        <v>0</v>
      </c>
      <c r="P16657" s="119" t="s">
        <v>20254</v>
      </c>
    </row>
    <row r="16658" spans="1:16" x14ac:dyDescent="0.25">
      <c r="A16658">
        <v>33562</v>
      </c>
      <c r="B16658" s="119" t="s">
        <v>10182</v>
      </c>
      <c r="C16658">
        <v>21</v>
      </c>
      <c r="E16658">
        <v>826</v>
      </c>
      <c r="F16658">
        <v>43</v>
      </c>
      <c r="G16658">
        <v>224</v>
      </c>
      <c r="H16658">
        <v>85</v>
      </c>
      <c r="I16658" s="119" t="s">
        <v>4726</v>
      </c>
      <c r="J16658" s="119" t="s">
        <v>22</v>
      </c>
      <c r="K16658" s="1">
        <v>46255.758941458334</v>
      </c>
      <c r="L16658">
        <v>3</v>
      </c>
      <c r="M16658">
        <v>0</v>
      </c>
      <c r="N16658">
        <v>1</v>
      </c>
      <c r="O16658">
        <v>0</v>
      </c>
      <c r="P16658" s="119" t="s">
        <v>20254</v>
      </c>
    </row>
    <row r="16659" spans="1:16" x14ac:dyDescent="0.25">
      <c r="A16659">
        <v>33563</v>
      </c>
      <c r="B16659" s="119" t="s">
        <v>10182</v>
      </c>
      <c r="C16659">
        <v>26</v>
      </c>
      <c r="E16659">
        <v>0</v>
      </c>
      <c r="F16659">
        <v>0</v>
      </c>
      <c r="G16659">
        <v>505</v>
      </c>
      <c r="H16659">
        <v>57</v>
      </c>
      <c r="I16659" s="119" t="s">
        <v>4726</v>
      </c>
      <c r="J16659" s="119" t="s">
        <v>22</v>
      </c>
      <c r="K16659" s="1">
        <v>46255.758941458334</v>
      </c>
      <c r="L16659">
        <v>0</v>
      </c>
      <c r="M16659">
        <v>3</v>
      </c>
      <c r="N16659">
        <v>0</v>
      </c>
      <c r="O16659">
        <v>1</v>
      </c>
      <c r="P16659" s="119" t="s">
        <v>20254</v>
      </c>
    </row>
    <row r="16660" spans="1:16" x14ac:dyDescent="0.25">
      <c r="A16660">
        <v>33564</v>
      </c>
      <c r="B16660" s="119" t="s">
        <v>10182</v>
      </c>
      <c r="C16660">
        <v>31</v>
      </c>
      <c r="E16660">
        <v>321</v>
      </c>
      <c r="F16660">
        <v>56</v>
      </c>
      <c r="G16660">
        <v>330</v>
      </c>
      <c r="H16660">
        <v>96</v>
      </c>
      <c r="I16660" s="119" t="s">
        <v>4726</v>
      </c>
      <c r="J16660" s="119" t="s">
        <v>22</v>
      </c>
      <c r="K16660" s="1">
        <v>46255.758941458334</v>
      </c>
      <c r="L16660">
        <v>4</v>
      </c>
      <c r="M16660">
        <v>1</v>
      </c>
      <c r="N16660">
        <v>2</v>
      </c>
      <c r="O16660">
        <v>0</v>
      </c>
      <c r="P16660" s="119" t="s">
        <v>20254</v>
      </c>
    </row>
    <row r="16661" spans="1:16" x14ac:dyDescent="0.25">
      <c r="A16661">
        <v>33565</v>
      </c>
      <c r="B16661" s="119" t="s">
        <v>10182</v>
      </c>
      <c r="C16661">
        <v>36</v>
      </c>
      <c r="E16661">
        <v>1129</v>
      </c>
      <c r="F16661">
        <v>68</v>
      </c>
      <c r="G16661">
        <v>72</v>
      </c>
      <c r="H16661">
        <v>100</v>
      </c>
      <c r="I16661" s="119" t="s">
        <v>4726</v>
      </c>
      <c r="J16661" s="119" t="s">
        <v>22</v>
      </c>
      <c r="K16661" s="1">
        <v>46255.758941458334</v>
      </c>
      <c r="L16661">
        <v>4</v>
      </c>
      <c r="M16661">
        <v>1</v>
      </c>
      <c r="N16661">
        <v>1</v>
      </c>
      <c r="O16661">
        <v>0</v>
      </c>
      <c r="P16661" s="119" t="s">
        <v>20254</v>
      </c>
    </row>
    <row r="16662" spans="1:16" x14ac:dyDescent="0.25">
      <c r="A16662">
        <v>33566</v>
      </c>
      <c r="B16662" s="119" t="s">
        <v>10183</v>
      </c>
      <c r="C16662">
        <v>21</v>
      </c>
      <c r="E16662">
        <v>93</v>
      </c>
      <c r="F16662">
        <v>43</v>
      </c>
      <c r="G16662">
        <v>147</v>
      </c>
      <c r="H16662">
        <v>99</v>
      </c>
      <c r="I16662" s="119" t="s">
        <v>4726</v>
      </c>
      <c r="J16662" s="119" t="s">
        <v>22</v>
      </c>
      <c r="K16662" s="1">
        <v>46255.758941458334</v>
      </c>
      <c r="L16662">
        <v>6</v>
      </c>
      <c r="M16662">
        <v>3</v>
      </c>
      <c r="N16662">
        <v>1</v>
      </c>
      <c r="O16662">
        <v>0</v>
      </c>
      <c r="P16662" s="119" t="s">
        <v>20254</v>
      </c>
    </row>
    <row r="16663" spans="1:16" x14ac:dyDescent="0.25">
      <c r="A16663">
        <v>33567</v>
      </c>
      <c r="B16663" s="119" t="s">
        <v>10183</v>
      </c>
      <c r="C16663">
        <v>26</v>
      </c>
      <c r="E16663">
        <v>0</v>
      </c>
      <c r="F16663">
        <v>0</v>
      </c>
      <c r="G16663">
        <v>457</v>
      </c>
      <c r="H16663">
        <v>84</v>
      </c>
      <c r="I16663" s="119" t="s">
        <v>4726</v>
      </c>
      <c r="J16663" s="119" t="s">
        <v>22</v>
      </c>
      <c r="K16663" s="1">
        <v>46255.758941458334</v>
      </c>
      <c r="L16663">
        <v>0</v>
      </c>
      <c r="M16663">
        <v>1</v>
      </c>
      <c r="N16663">
        <v>0</v>
      </c>
      <c r="O16663">
        <v>0</v>
      </c>
      <c r="P16663" s="119" t="s">
        <v>20254</v>
      </c>
    </row>
    <row r="16664" spans="1:16" x14ac:dyDescent="0.25">
      <c r="A16664">
        <v>33568</v>
      </c>
      <c r="B16664" s="119" t="s">
        <v>10183</v>
      </c>
      <c r="C16664">
        <v>31</v>
      </c>
      <c r="E16664">
        <v>1138</v>
      </c>
      <c r="F16664">
        <v>56</v>
      </c>
      <c r="G16664">
        <v>138</v>
      </c>
      <c r="H16664">
        <v>189</v>
      </c>
      <c r="I16664" s="119" t="s">
        <v>4726</v>
      </c>
      <c r="J16664" s="119" t="s">
        <v>22</v>
      </c>
      <c r="K16664" s="1">
        <v>46255.758941458334</v>
      </c>
      <c r="L16664">
        <v>4</v>
      </c>
      <c r="M16664">
        <v>1</v>
      </c>
      <c r="N16664">
        <v>0</v>
      </c>
      <c r="O16664">
        <v>0</v>
      </c>
      <c r="P16664" s="119" t="s">
        <v>20254</v>
      </c>
    </row>
    <row r="16665" spans="1:16" x14ac:dyDescent="0.25">
      <c r="A16665">
        <v>33569</v>
      </c>
      <c r="B16665" s="119" t="s">
        <v>10183</v>
      </c>
      <c r="C16665">
        <v>36</v>
      </c>
      <c r="E16665">
        <v>4887</v>
      </c>
      <c r="F16665">
        <v>68</v>
      </c>
      <c r="G16665">
        <v>196</v>
      </c>
      <c r="H16665">
        <v>95</v>
      </c>
      <c r="I16665" s="119" t="s">
        <v>4726</v>
      </c>
      <c r="J16665" s="119" t="s">
        <v>22</v>
      </c>
      <c r="K16665" s="1">
        <v>46255.758941458334</v>
      </c>
      <c r="L16665">
        <v>2</v>
      </c>
      <c r="M16665">
        <v>2</v>
      </c>
      <c r="N16665">
        <v>0</v>
      </c>
      <c r="O16665">
        <v>0</v>
      </c>
      <c r="P16665" s="119" t="s">
        <v>20254</v>
      </c>
    </row>
    <row r="16666" spans="1:16" x14ac:dyDescent="0.25">
      <c r="A16666">
        <v>33570</v>
      </c>
      <c r="B16666" s="119" t="s">
        <v>10184</v>
      </c>
      <c r="C16666">
        <v>21</v>
      </c>
      <c r="E16666">
        <v>0</v>
      </c>
      <c r="F16666">
        <v>0</v>
      </c>
      <c r="G16666">
        <v>500</v>
      </c>
      <c r="H16666">
        <v>85</v>
      </c>
      <c r="I16666" s="119" t="s">
        <v>4726</v>
      </c>
      <c r="J16666" s="119" t="s">
        <v>22</v>
      </c>
      <c r="K16666" s="1">
        <v>46255.758941458334</v>
      </c>
      <c r="L16666">
        <v>0</v>
      </c>
      <c r="M16666">
        <v>5</v>
      </c>
      <c r="N16666">
        <v>0</v>
      </c>
      <c r="O16666">
        <v>2</v>
      </c>
      <c r="P16666" s="119" t="s">
        <v>20254</v>
      </c>
    </row>
    <row r="16667" spans="1:16" x14ac:dyDescent="0.25">
      <c r="A16667">
        <v>33571</v>
      </c>
      <c r="B16667" s="119" t="s">
        <v>10184</v>
      </c>
      <c r="C16667">
        <v>26</v>
      </c>
      <c r="E16667">
        <v>0</v>
      </c>
      <c r="F16667">
        <v>0</v>
      </c>
      <c r="G16667">
        <v>356</v>
      </c>
      <c r="H16667">
        <v>75</v>
      </c>
      <c r="I16667" s="119" t="s">
        <v>4726</v>
      </c>
      <c r="J16667" s="119" t="s">
        <v>22</v>
      </c>
      <c r="K16667" s="1">
        <v>46255.758941458334</v>
      </c>
      <c r="L16667">
        <v>0</v>
      </c>
      <c r="M16667">
        <v>3</v>
      </c>
      <c r="N16667">
        <v>0</v>
      </c>
      <c r="O16667">
        <v>2</v>
      </c>
      <c r="P16667" s="119" t="s">
        <v>20254</v>
      </c>
    </row>
    <row r="16668" spans="1:16" x14ac:dyDescent="0.25">
      <c r="A16668">
        <v>33572</v>
      </c>
      <c r="B16668" s="119" t="s">
        <v>10184</v>
      </c>
      <c r="C16668">
        <v>31</v>
      </c>
      <c r="E16668">
        <v>647</v>
      </c>
      <c r="F16668">
        <v>57</v>
      </c>
      <c r="G16668">
        <v>195</v>
      </c>
      <c r="H16668">
        <v>144</v>
      </c>
      <c r="I16668" s="119" t="s">
        <v>4726</v>
      </c>
      <c r="J16668" s="119" t="s">
        <v>22</v>
      </c>
      <c r="K16668" s="1">
        <v>46255.758941458334</v>
      </c>
      <c r="L16668">
        <v>5</v>
      </c>
      <c r="M16668">
        <v>0</v>
      </c>
      <c r="N16668">
        <v>1</v>
      </c>
      <c r="O16668">
        <v>0</v>
      </c>
      <c r="P16668" s="119" t="s">
        <v>20254</v>
      </c>
    </row>
    <row r="16669" spans="1:16" x14ac:dyDescent="0.25">
      <c r="A16669">
        <v>33573</v>
      </c>
      <c r="B16669" s="119" t="s">
        <v>10184</v>
      </c>
      <c r="C16669">
        <v>36</v>
      </c>
      <c r="E16669">
        <v>885</v>
      </c>
      <c r="F16669">
        <v>63</v>
      </c>
      <c r="G16669">
        <v>135</v>
      </c>
      <c r="H16669">
        <v>108</v>
      </c>
      <c r="I16669" s="119" t="s">
        <v>4726</v>
      </c>
      <c r="J16669" s="119" t="s">
        <v>22</v>
      </c>
      <c r="K16669" s="1">
        <v>46255.758941458334</v>
      </c>
      <c r="L16669">
        <v>4</v>
      </c>
      <c r="M16669">
        <v>1</v>
      </c>
      <c r="N16669">
        <v>0</v>
      </c>
      <c r="O16669">
        <v>0</v>
      </c>
      <c r="P16669" s="119" t="s">
        <v>20254</v>
      </c>
    </row>
    <row r="16670" spans="1:16" x14ac:dyDescent="0.25">
      <c r="A16670">
        <v>33574</v>
      </c>
      <c r="B16670" s="119" t="s">
        <v>10185</v>
      </c>
      <c r="C16670">
        <v>21</v>
      </c>
      <c r="E16670">
        <v>394</v>
      </c>
      <c r="F16670">
        <v>60</v>
      </c>
      <c r="G16670">
        <v>295</v>
      </c>
      <c r="H16670">
        <v>1697</v>
      </c>
      <c r="I16670" s="119" t="s">
        <v>4726</v>
      </c>
      <c r="J16670" s="119" t="s">
        <v>22</v>
      </c>
      <c r="K16670" s="1">
        <v>46255.758941458334</v>
      </c>
      <c r="L16670">
        <v>9</v>
      </c>
      <c r="M16670">
        <v>8</v>
      </c>
      <c r="N16670">
        <v>0</v>
      </c>
      <c r="O16670">
        <v>4</v>
      </c>
      <c r="P16670" s="119" t="s">
        <v>20254</v>
      </c>
    </row>
    <row r="16671" spans="1:16" x14ac:dyDescent="0.25">
      <c r="A16671">
        <v>33575</v>
      </c>
      <c r="B16671" s="119" t="s">
        <v>10185</v>
      </c>
      <c r="C16671">
        <v>26</v>
      </c>
      <c r="E16671">
        <v>129</v>
      </c>
      <c r="F16671">
        <v>33</v>
      </c>
      <c r="G16671">
        <v>157</v>
      </c>
      <c r="H16671">
        <v>315</v>
      </c>
      <c r="I16671" s="119" t="s">
        <v>4726</v>
      </c>
      <c r="J16671" s="119" t="s">
        <v>22</v>
      </c>
      <c r="K16671" s="1">
        <v>46255.758941458334</v>
      </c>
      <c r="L16671">
        <v>3</v>
      </c>
      <c r="M16671">
        <v>7</v>
      </c>
      <c r="N16671">
        <v>0</v>
      </c>
      <c r="O16671">
        <v>1</v>
      </c>
      <c r="P16671" s="119" t="s">
        <v>20254</v>
      </c>
    </row>
    <row r="16672" spans="1:16" x14ac:dyDescent="0.25">
      <c r="A16672">
        <v>33576</v>
      </c>
      <c r="B16672" s="119" t="s">
        <v>10185</v>
      </c>
      <c r="C16672">
        <v>31</v>
      </c>
      <c r="E16672">
        <v>1335</v>
      </c>
      <c r="F16672">
        <v>51</v>
      </c>
      <c r="G16672">
        <v>323</v>
      </c>
      <c r="H16672">
        <v>788</v>
      </c>
      <c r="I16672" s="119" t="s">
        <v>4726</v>
      </c>
      <c r="J16672" s="119" t="s">
        <v>22</v>
      </c>
      <c r="K16672" s="1">
        <v>46255.758941458334</v>
      </c>
      <c r="L16672">
        <v>7</v>
      </c>
      <c r="M16672">
        <v>5</v>
      </c>
      <c r="N16672">
        <v>2</v>
      </c>
      <c r="O16672">
        <v>1</v>
      </c>
      <c r="P16672" s="119" t="s">
        <v>20254</v>
      </c>
    </row>
    <row r="16673" spans="1:16" x14ac:dyDescent="0.25">
      <c r="A16673">
        <v>33577</v>
      </c>
      <c r="B16673" s="119" t="s">
        <v>10185</v>
      </c>
      <c r="C16673">
        <v>36</v>
      </c>
      <c r="E16673">
        <v>1832</v>
      </c>
      <c r="F16673">
        <v>50</v>
      </c>
      <c r="G16673">
        <v>124</v>
      </c>
      <c r="H16673">
        <v>248</v>
      </c>
      <c r="I16673" s="119" t="s">
        <v>4726</v>
      </c>
      <c r="J16673" s="119" t="s">
        <v>22</v>
      </c>
      <c r="K16673" s="1">
        <v>46255.758941458334</v>
      </c>
      <c r="L16673">
        <v>6</v>
      </c>
      <c r="M16673">
        <v>2</v>
      </c>
      <c r="N16673">
        <v>1</v>
      </c>
      <c r="O16673">
        <v>0</v>
      </c>
      <c r="P16673" s="119" t="s">
        <v>20254</v>
      </c>
    </row>
    <row r="16674" spans="1:16" x14ac:dyDescent="0.25">
      <c r="A16674">
        <v>33578</v>
      </c>
      <c r="B16674" s="119" t="s">
        <v>10186</v>
      </c>
      <c r="C16674">
        <v>21</v>
      </c>
      <c r="E16674">
        <v>0</v>
      </c>
      <c r="F16674">
        <v>0</v>
      </c>
      <c r="G16674">
        <v>423</v>
      </c>
      <c r="H16674">
        <v>57</v>
      </c>
      <c r="I16674" s="119" t="s">
        <v>4726</v>
      </c>
      <c r="J16674" s="119" t="s">
        <v>22</v>
      </c>
      <c r="K16674" s="1">
        <v>46255.758941458334</v>
      </c>
      <c r="L16674">
        <v>0</v>
      </c>
      <c r="M16674">
        <v>1</v>
      </c>
      <c r="N16674">
        <v>0</v>
      </c>
      <c r="O16674">
        <v>0</v>
      </c>
      <c r="P16674" s="119" t="s">
        <v>20254</v>
      </c>
    </row>
    <row r="16675" spans="1:16" x14ac:dyDescent="0.25">
      <c r="A16675">
        <v>33579</v>
      </c>
      <c r="B16675" s="119" t="s">
        <v>10186</v>
      </c>
      <c r="C16675">
        <v>26</v>
      </c>
      <c r="E16675">
        <v>1189</v>
      </c>
      <c r="F16675">
        <v>33</v>
      </c>
      <c r="G16675">
        <v>284</v>
      </c>
      <c r="H16675">
        <v>74</v>
      </c>
      <c r="I16675" s="119" t="s">
        <v>4726</v>
      </c>
      <c r="J16675" s="119" t="s">
        <v>22</v>
      </c>
      <c r="K16675" s="1">
        <v>46255.758941458334</v>
      </c>
      <c r="L16675">
        <v>3</v>
      </c>
      <c r="M16675">
        <v>2</v>
      </c>
      <c r="N16675">
        <v>0</v>
      </c>
      <c r="O16675">
        <v>0</v>
      </c>
      <c r="P16675" s="119" t="s">
        <v>20254</v>
      </c>
    </row>
    <row r="16676" spans="1:16" x14ac:dyDescent="0.25">
      <c r="A16676">
        <v>33580</v>
      </c>
      <c r="B16676" s="119" t="s">
        <v>10186</v>
      </c>
      <c r="C16676">
        <v>31</v>
      </c>
      <c r="E16676">
        <v>1323</v>
      </c>
      <c r="F16676">
        <v>37</v>
      </c>
      <c r="G16676">
        <v>101</v>
      </c>
      <c r="H16676">
        <v>95</v>
      </c>
      <c r="I16676" s="119" t="s">
        <v>4726</v>
      </c>
      <c r="J16676" s="119" t="s">
        <v>22</v>
      </c>
      <c r="K16676" s="1">
        <v>46255.758941458334</v>
      </c>
      <c r="L16676">
        <v>1</v>
      </c>
      <c r="M16676">
        <v>0</v>
      </c>
      <c r="N16676">
        <v>1</v>
      </c>
      <c r="O16676">
        <v>0</v>
      </c>
      <c r="P16676" s="119" t="s">
        <v>20254</v>
      </c>
    </row>
    <row r="16677" spans="1:16" x14ac:dyDescent="0.25">
      <c r="A16677">
        <v>33581</v>
      </c>
      <c r="B16677" s="119" t="s">
        <v>10186</v>
      </c>
      <c r="C16677">
        <v>36</v>
      </c>
      <c r="E16677">
        <v>408</v>
      </c>
      <c r="F16677">
        <v>43</v>
      </c>
      <c r="G16677">
        <v>162</v>
      </c>
      <c r="H16677">
        <v>87</v>
      </c>
      <c r="I16677" s="119" t="s">
        <v>4726</v>
      </c>
      <c r="J16677" s="119" t="s">
        <v>22</v>
      </c>
      <c r="K16677" s="1">
        <v>46255.758941458334</v>
      </c>
      <c r="L16677">
        <v>2</v>
      </c>
      <c r="M16677">
        <v>0</v>
      </c>
      <c r="N16677">
        <v>0</v>
      </c>
      <c r="O16677">
        <v>0</v>
      </c>
      <c r="P16677" s="119" t="s">
        <v>20254</v>
      </c>
    </row>
    <row r="16678" spans="1:16" x14ac:dyDescent="0.25">
      <c r="A16678">
        <v>33582</v>
      </c>
      <c r="B16678" s="119" t="s">
        <v>10187</v>
      </c>
      <c r="C16678">
        <v>21</v>
      </c>
      <c r="E16678">
        <v>1015</v>
      </c>
      <c r="F16678">
        <v>43</v>
      </c>
      <c r="G16678">
        <v>148</v>
      </c>
      <c r="H16678">
        <v>97</v>
      </c>
      <c r="I16678" s="119" t="s">
        <v>4726</v>
      </c>
      <c r="J16678" s="119" t="s">
        <v>22</v>
      </c>
      <c r="K16678" s="1">
        <v>46255.758941458334</v>
      </c>
      <c r="L16678">
        <v>7</v>
      </c>
      <c r="M16678">
        <v>1</v>
      </c>
      <c r="N16678">
        <v>2</v>
      </c>
      <c r="O16678">
        <v>0</v>
      </c>
      <c r="P16678" s="119" t="s">
        <v>20254</v>
      </c>
    </row>
    <row r="16679" spans="1:16" x14ac:dyDescent="0.25">
      <c r="A16679">
        <v>33583</v>
      </c>
      <c r="B16679" s="119" t="s">
        <v>10187</v>
      </c>
      <c r="C16679">
        <v>26</v>
      </c>
      <c r="E16679">
        <v>0</v>
      </c>
      <c r="F16679">
        <v>0</v>
      </c>
      <c r="G16679">
        <v>459</v>
      </c>
      <c r="H16679">
        <v>78</v>
      </c>
      <c r="I16679" s="119" t="s">
        <v>4726</v>
      </c>
      <c r="J16679" s="119" t="s">
        <v>22</v>
      </c>
      <c r="K16679" s="1">
        <v>46255.758941458334</v>
      </c>
      <c r="L16679">
        <v>0</v>
      </c>
      <c r="M16679">
        <v>2</v>
      </c>
      <c r="N16679">
        <v>0</v>
      </c>
      <c r="O16679">
        <v>0</v>
      </c>
      <c r="P16679" s="119" t="s">
        <v>20254</v>
      </c>
    </row>
    <row r="16680" spans="1:16" x14ac:dyDescent="0.25">
      <c r="A16680">
        <v>33584</v>
      </c>
      <c r="B16680" s="119" t="s">
        <v>10187</v>
      </c>
      <c r="C16680">
        <v>31</v>
      </c>
      <c r="E16680">
        <v>0</v>
      </c>
      <c r="F16680">
        <v>0</v>
      </c>
      <c r="G16680">
        <v>205</v>
      </c>
      <c r="H16680">
        <v>85</v>
      </c>
      <c r="I16680" s="119" t="s">
        <v>4726</v>
      </c>
      <c r="J16680" s="119" t="s">
        <v>22</v>
      </c>
      <c r="K16680" s="1">
        <v>46255.758941458334</v>
      </c>
      <c r="L16680">
        <v>0</v>
      </c>
      <c r="M16680">
        <v>1</v>
      </c>
      <c r="N16680">
        <v>0</v>
      </c>
      <c r="O16680">
        <v>0</v>
      </c>
      <c r="P16680" s="119" t="s">
        <v>20254</v>
      </c>
    </row>
    <row r="16681" spans="1:16" x14ac:dyDescent="0.25">
      <c r="A16681">
        <v>33585</v>
      </c>
      <c r="B16681" s="119" t="s">
        <v>10187</v>
      </c>
      <c r="C16681">
        <v>36</v>
      </c>
      <c r="E16681">
        <v>363</v>
      </c>
      <c r="F16681">
        <v>65</v>
      </c>
      <c r="G16681">
        <v>142</v>
      </c>
      <c r="H16681">
        <v>93</v>
      </c>
      <c r="I16681" s="119" t="s">
        <v>4726</v>
      </c>
      <c r="J16681" s="119" t="s">
        <v>22</v>
      </c>
      <c r="K16681" s="1">
        <v>46255.758941458334</v>
      </c>
      <c r="L16681">
        <v>5</v>
      </c>
      <c r="M16681">
        <v>0</v>
      </c>
      <c r="N16681">
        <v>0</v>
      </c>
      <c r="O16681">
        <v>0</v>
      </c>
      <c r="P16681" s="119" t="s">
        <v>20254</v>
      </c>
    </row>
    <row r="16682" spans="1:16" x14ac:dyDescent="0.25">
      <c r="A16682">
        <v>33586</v>
      </c>
      <c r="B16682" s="119" t="s">
        <v>10188</v>
      </c>
      <c r="C16682">
        <v>21</v>
      </c>
      <c r="E16682">
        <v>448</v>
      </c>
      <c r="F16682">
        <v>30</v>
      </c>
      <c r="G16682">
        <v>223</v>
      </c>
      <c r="H16682">
        <v>75</v>
      </c>
      <c r="I16682" s="119" t="s">
        <v>4726</v>
      </c>
      <c r="J16682" s="119" t="s">
        <v>22</v>
      </c>
      <c r="K16682" s="1">
        <v>46255.758941458334</v>
      </c>
      <c r="L16682">
        <v>4</v>
      </c>
      <c r="M16682">
        <v>3</v>
      </c>
      <c r="N16682">
        <v>1</v>
      </c>
      <c r="O16682">
        <v>2</v>
      </c>
      <c r="P16682" s="119" t="s">
        <v>20254</v>
      </c>
    </row>
    <row r="16683" spans="1:16" x14ac:dyDescent="0.25">
      <c r="A16683">
        <v>33587</v>
      </c>
      <c r="B16683" s="119" t="s">
        <v>10188</v>
      </c>
      <c r="C16683">
        <v>26</v>
      </c>
      <c r="E16683">
        <v>1163</v>
      </c>
      <c r="F16683">
        <v>78</v>
      </c>
      <c r="G16683">
        <v>107</v>
      </c>
      <c r="H16683">
        <v>100</v>
      </c>
      <c r="I16683" s="119" t="s">
        <v>4726</v>
      </c>
      <c r="J16683" s="119" t="s">
        <v>22</v>
      </c>
      <c r="K16683" s="1">
        <v>46255.758941458334</v>
      </c>
      <c r="L16683">
        <v>5</v>
      </c>
      <c r="M16683">
        <v>1</v>
      </c>
      <c r="N16683">
        <v>0</v>
      </c>
      <c r="O16683">
        <v>0</v>
      </c>
      <c r="P16683" s="119" t="s">
        <v>20254</v>
      </c>
    </row>
    <row r="16684" spans="1:16" x14ac:dyDescent="0.25">
      <c r="A16684">
        <v>33588</v>
      </c>
      <c r="B16684" s="119" t="s">
        <v>10188</v>
      </c>
      <c r="C16684">
        <v>31</v>
      </c>
      <c r="E16684">
        <v>1496</v>
      </c>
      <c r="F16684">
        <v>41</v>
      </c>
      <c r="G16684">
        <v>139</v>
      </c>
      <c r="H16684">
        <v>100</v>
      </c>
      <c r="I16684" s="119" t="s">
        <v>4726</v>
      </c>
      <c r="J16684" s="119" t="s">
        <v>22</v>
      </c>
      <c r="K16684" s="1">
        <v>46255.758941458334</v>
      </c>
      <c r="L16684">
        <v>6</v>
      </c>
      <c r="M16684">
        <v>2</v>
      </c>
      <c r="N16684">
        <v>0</v>
      </c>
      <c r="O16684">
        <v>2</v>
      </c>
      <c r="P16684" s="119" t="s">
        <v>20254</v>
      </c>
    </row>
    <row r="16685" spans="1:16" x14ac:dyDescent="0.25">
      <c r="A16685">
        <v>33589</v>
      </c>
      <c r="B16685" s="119" t="s">
        <v>10188</v>
      </c>
      <c r="C16685">
        <v>36</v>
      </c>
      <c r="E16685">
        <v>905</v>
      </c>
      <c r="F16685">
        <v>48</v>
      </c>
      <c r="G16685">
        <v>197</v>
      </c>
      <c r="H16685">
        <v>100</v>
      </c>
      <c r="I16685" s="119" t="s">
        <v>4726</v>
      </c>
      <c r="J16685" s="119" t="s">
        <v>22</v>
      </c>
      <c r="K16685" s="1">
        <v>46255.758941458334</v>
      </c>
      <c r="L16685">
        <v>5</v>
      </c>
      <c r="M16685">
        <v>1</v>
      </c>
      <c r="N16685">
        <v>2</v>
      </c>
      <c r="O16685">
        <v>0</v>
      </c>
      <c r="P16685" s="119" t="s">
        <v>20254</v>
      </c>
    </row>
    <row r="16686" spans="1:16" x14ac:dyDescent="0.25">
      <c r="A16686">
        <v>33590</v>
      </c>
      <c r="B16686" s="119" t="s">
        <v>10170</v>
      </c>
      <c r="C16686">
        <v>41</v>
      </c>
      <c r="E16686">
        <v>279</v>
      </c>
      <c r="F16686">
        <v>49</v>
      </c>
      <c r="G16686">
        <v>335</v>
      </c>
      <c r="H16686">
        <v>320</v>
      </c>
      <c r="I16686" s="119" t="s">
        <v>4726</v>
      </c>
      <c r="J16686" s="119" t="s">
        <v>22</v>
      </c>
      <c r="K16686" s="1">
        <v>46255.758941458334</v>
      </c>
      <c r="L16686">
        <v>2</v>
      </c>
      <c r="M16686">
        <v>0</v>
      </c>
      <c r="N16686">
        <v>0</v>
      </c>
      <c r="O16686">
        <v>0</v>
      </c>
      <c r="P16686" s="119" t="s">
        <v>20254</v>
      </c>
    </row>
    <row r="16687" spans="1:16" x14ac:dyDescent="0.25">
      <c r="A16687">
        <v>33591</v>
      </c>
      <c r="B16687" s="119" t="s">
        <v>10170</v>
      </c>
      <c r="C16687">
        <v>46</v>
      </c>
      <c r="E16687">
        <v>993</v>
      </c>
      <c r="F16687">
        <v>50</v>
      </c>
      <c r="G16687">
        <v>155</v>
      </c>
      <c r="H16687">
        <v>124</v>
      </c>
      <c r="I16687" s="119" t="s">
        <v>4726</v>
      </c>
      <c r="J16687" s="119" t="s">
        <v>22</v>
      </c>
      <c r="K16687" s="1">
        <v>46255.758941458334</v>
      </c>
      <c r="L16687">
        <v>4</v>
      </c>
      <c r="M16687">
        <v>2</v>
      </c>
      <c r="N16687">
        <v>2</v>
      </c>
      <c r="O16687">
        <v>0</v>
      </c>
      <c r="P16687" s="119" t="s">
        <v>20254</v>
      </c>
    </row>
    <row r="16688" spans="1:16" x14ac:dyDescent="0.25">
      <c r="A16688">
        <v>33592</v>
      </c>
      <c r="B16688" s="119" t="s">
        <v>10170</v>
      </c>
      <c r="C16688">
        <v>51</v>
      </c>
      <c r="E16688">
        <v>1095</v>
      </c>
      <c r="F16688">
        <v>72</v>
      </c>
      <c r="G16688">
        <v>125</v>
      </c>
      <c r="H16688">
        <v>160</v>
      </c>
      <c r="I16688" s="119" t="s">
        <v>4726</v>
      </c>
      <c r="J16688" s="119" t="s">
        <v>22</v>
      </c>
      <c r="K16688" s="1">
        <v>46255.758941458334</v>
      </c>
      <c r="L16688">
        <v>3</v>
      </c>
      <c r="M16688">
        <v>1</v>
      </c>
      <c r="N16688">
        <v>1</v>
      </c>
      <c r="O16688">
        <v>1</v>
      </c>
      <c r="P16688" s="119" t="s">
        <v>20254</v>
      </c>
    </row>
    <row r="16689" spans="1:16" x14ac:dyDescent="0.25">
      <c r="A16689">
        <v>33593</v>
      </c>
      <c r="B16689" s="119" t="s">
        <v>10170</v>
      </c>
      <c r="C16689">
        <v>56</v>
      </c>
      <c r="E16689">
        <v>444</v>
      </c>
      <c r="F16689">
        <v>60</v>
      </c>
      <c r="G16689">
        <v>77</v>
      </c>
      <c r="H16689">
        <v>140</v>
      </c>
      <c r="I16689" s="119" t="s">
        <v>4726</v>
      </c>
      <c r="J16689" s="119" t="s">
        <v>22</v>
      </c>
      <c r="K16689" s="1">
        <v>46255.758941458334</v>
      </c>
      <c r="L16689">
        <v>2</v>
      </c>
      <c r="M16689">
        <v>1</v>
      </c>
      <c r="N16689">
        <v>0</v>
      </c>
      <c r="O16689">
        <v>1</v>
      </c>
      <c r="P16689" s="119" t="s">
        <v>20254</v>
      </c>
    </row>
    <row r="16690" spans="1:16" x14ac:dyDescent="0.25">
      <c r="A16690">
        <v>33594</v>
      </c>
      <c r="B16690" s="119" t="s">
        <v>10171</v>
      </c>
      <c r="C16690">
        <v>41</v>
      </c>
      <c r="E16690">
        <v>380</v>
      </c>
      <c r="F16690">
        <v>50</v>
      </c>
      <c r="G16690">
        <v>252</v>
      </c>
      <c r="H16690">
        <v>665</v>
      </c>
      <c r="I16690" s="119" t="s">
        <v>4726</v>
      </c>
      <c r="J16690" s="119" t="s">
        <v>22</v>
      </c>
      <c r="K16690" s="1">
        <v>46255.758941458334</v>
      </c>
      <c r="L16690">
        <v>1</v>
      </c>
      <c r="M16690">
        <v>4</v>
      </c>
      <c r="N16690">
        <v>0</v>
      </c>
      <c r="O16690">
        <v>0</v>
      </c>
      <c r="P16690" s="119" t="s">
        <v>20254</v>
      </c>
    </row>
    <row r="16691" spans="1:16" x14ac:dyDescent="0.25">
      <c r="A16691">
        <v>33595</v>
      </c>
      <c r="B16691" s="119" t="s">
        <v>10171</v>
      </c>
      <c r="C16691">
        <v>46</v>
      </c>
      <c r="E16691">
        <v>594</v>
      </c>
      <c r="F16691">
        <v>55</v>
      </c>
      <c r="G16691">
        <v>118</v>
      </c>
      <c r="H16691">
        <v>148</v>
      </c>
      <c r="I16691" s="119" t="s">
        <v>4726</v>
      </c>
      <c r="J16691" s="119" t="s">
        <v>22</v>
      </c>
      <c r="K16691" s="1">
        <v>46255.758941458334</v>
      </c>
      <c r="L16691">
        <v>4</v>
      </c>
      <c r="M16691">
        <v>3</v>
      </c>
      <c r="N16691">
        <v>0</v>
      </c>
      <c r="O16691">
        <v>1</v>
      </c>
      <c r="P16691" s="119" t="s">
        <v>20254</v>
      </c>
    </row>
    <row r="16692" spans="1:16" x14ac:dyDescent="0.25">
      <c r="A16692">
        <v>33596</v>
      </c>
      <c r="B16692" s="119" t="s">
        <v>10171</v>
      </c>
      <c r="C16692">
        <v>51</v>
      </c>
      <c r="E16692">
        <v>895</v>
      </c>
      <c r="F16692">
        <v>73</v>
      </c>
      <c r="G16692">
        <v>156</v>
      </c>
      <c r="H16692">
        <v>173</v>
      </c>
      <c r="I16692" s="119" t="s">
        <v>4726</v>
      </c>
      <c r="J16692" s="119" t="s">
        <v>22</v>
      </c>
      <c r="K16692" s="1">
        <v>46255.758941458334</v>
      </c>
      <c r="L16692">
        <v>2</v>
      </c>
      <c r="M16692">
        <v>1</v>
      </c>
      <c r="N16692">
        <v>0</v>
      </c>
      <c r="O16692">
        <v>0</v>
      </c>
      <c r="P16692" s="119" t="s">
        <v>20254</v>
      </c>
    </row>
    <row r="16693" spans="1:16" x14ac:dyDescent="0.25">
      <c r="A16693">
        <v>33597</v>
      </c>
      <c r="B16693" s="119" t="s">
        <v>10171</v>
      </c>
      <c r="C16693">
        <v>56</v>
      </c>
      <c r="E16693">
        <v>1442</v>
      </c>
      <c r="F16693">
        <v>64</v>
      </c>
      <c r="G16693">
        <v>86</v>
      </c>
      <c r="H16693">
        <v>194</v>
      </c>
      <c r="I16693" s="119" t="s">
        <v>4726</v>
      </c>
      <c r="J16693" s="119" t="s">
        <v>22</v>
      </c>
      <c r="K16693" s="1">
        <v>46255.758941458334</v>
      </c>
      <c r="L16693">
        <v>4</v>
      </c>
      <c r="M16693">
        <v>2</v>
      </c>
      <c r="N16693">
        <v>0</v>
      </c>
      <c r="O16693">
        <v>2</v>
      </c>
      <c r="P16693" s="119" t="s">
        <v>20254</v>
      </c>
    </row>
    <row r="16694" spans="1:16" x14ac:dyDescent="0.25">
      <c r="A16694">
        <v>33598</v>
      </c>
      <c r="B16694" s="119" t="s">
        <v>10172</v>
      </c>
      <c r="C16694">
        <v>41</v>
      </c>
      <c r="E16694">
        <v>1200</v>
      </c>
      <c r="F16694">
        <v>47</v>
      </c>
      <c r="G16694">
        <v>204</v>
      </c>
      <c r="H16694">
        <v>96</v>
      </c>
      <c r="I16694" s="119" t="s">
        <v>4726</v>
      </c>
      <c r="J16694" s="119" t="s">
        <v>22</v>
      </c>
      <c r="K16694" s="1">
        <v>46255.758941458334</v>
      </c>
      <c r="L16694">
        <v>2</v>
      </c>
      <c r="M16694">
        <v>1</v>
      </c>
      <c r="N16694">
        <v>0</v>
      </c>
      <c r="O16694">
        <v>0</v>
      </c>
      <c r="P16694" s="119" t="s">
        <v>20254</v>
      </c>
    </row>
    <row r="16695" spans="1:16" x14ac:dyDescent="0.25">
      <c r="A16695">
        <v>33599</v>
      </c>
      <c r="B16695" s="119" t="s">
        <v>10172</v>
      </c>
      <c r="C16695">
        <v>46</v>
      </c>
      <c r="E16695">
        <v>487</v>
      </c>
      <c r="F16695">
        <v>53</v>
      </c>
      <c r="G16695">
        <v>102</v>
      </c>
      <c r="H16695">
        <v>82</v>
      </c>
      <c r="I16695" s="119" t="s">
        <v>4726</v>
      </c>
      <c r="J16695" s="119" t="s">
        <v>22</v>
      </c>
      <c r="K16695" s="1">
        <v>46255.758941458334</v>
      </c>
      <c r="L16695">
        <v>5</v>
      </c>
      <c r="M16695">
        <v>0</v>
      </c>
      <c r="N16695">
        <v>0</v>
      </c>
      <c r="O16695">
        <v>0</v>
      </c>
      <c r="P16695" s="119" t="s">
        <v>20254</v>
      </c>
    </row>
    <row r="16696" spans="1:16" x14ac:dyDescent="0.25">
      <c r="A16696">
        <v>33600</v>
      </c>
      <c r="B16696" s="119" t="s">
        <v>10172</v>
      </c>
      <c r="C16696">
        <v>51</v>
      </c>
      <c r="E16696">
        <v>1207</v>
      </c>
      <c r="F16696">
        <v>75</v>
      </c>
      <c r="G16696">
        <v>111</v>
      </c>
      <c r="H16696">
        <v>106</v>
      </c>
      <c r="I16696" s="119" t="s">
        <v>4726</v>
      </c>
      <c r="J16696" s="119" t="s">
        <v>22</v>
      </c>
      <c r="K16696" s="1">
        <v>46255.758941458334</v>
      </c>
      <c r="L16696">
        <v>3</v>
      </c>
      <c r="M16696">
        <v>0</v>
      </c>
      <c r="N16696">
        <v>1</v>
      </c>
      <c r="O16696">
        <v>0</v>
      </c>
      <c r="P16696" s="119" t="s">
        <v>20254</v>
      </c>
    </row>
    <row r="16697" spans="1:16" x14ac:dyDescent="0.25">
      <c r="A16697">
        <v>33601</v>
      </c>
      <c r="B16697" s="119" t="s">
        <v>10172</v>
      </c>
      <c r="C16697">
        <v>56</v>
      </c>
      <c r="E16697">
        <v>818</v>
      </c>
      <c r="F16697">
        <v>73</v>
      </c>
      <c r="G16697">
        <v>121</v>
      </c>
      <c r="H16697">
        <v>95</v>
      </c>
      <c r="I16697" s="119" t="s">
        <v>4726</v>
      </c>
      <c r="J16697" s="119" t="s">
        <v>22</v>
      </c>
      <c r="K16697" s="1">
        <v>46255.758941458334</v>
      </c>
      <c r="L16697">
        <v>2</v>
      </c>
      <c r="M16697">
        <v>0</v>
      </c>
      <c r="N16697">
        <v>0</v>
      </c>
      <c r="O16697">
        <v>0</v>
      </c>
      <c r="P16697" s="119" t="s">
        <v>20254</v>
      </c>
    </row>
    <row r="16698" spans="1:16" x14ac:dyDescent="0.25">
      <c r="A16698">
        <v>33602</v>
      </c>
      <c r="B16698" s="119" t="s">
        <v>10173</v>
      </c>
      <c r="C16698">
        <v>41</v>
      </c>
      <c r="E16698">
        <v>842</v>
      </c>
      <c r="F16698">
        <v>83</v>
      </c>
      <c r="G16698">
        <v>208</v>
      </c>
      <c r="H16698">
        <v>393</v>
      </c>
      <c r="I16698" s="119" t="s">
        <v>4726</v>
      </c>
      <c r="J16698" s="119" t="s">
        <v>22</v>
      </c>
      <c r="K16698" s="1">
        <v>46255.758941458334</v>
      </c>
      <c r="L16698">
        <v>3</v>
      </c>
      <c r="M16698">
        <v>1</v>
      </c>
      <c r="N16698">
        <v>1</v>
      </c>
      <c r="O16698">
        <v>0</v>
      </c>
      <c r="P16698" s="119" t="s">
        <v>20254</v>
      </c>
    </row>
    <row r="16699" spans="1:16" x14ac:dyDescent="0.25">
      <c r="A16699">
        <v>33603</v>
      </c>
      <c r="B16699" s="119" t="s">
        <v>10173</v>
      </c>
      <c r="C16699">
        <v>46</v>
      </c>
      <c r="E16699">
        <v>939</v>
      </c>
      <c r="F16699">
        <v>86</v>
      </c>
      <c r="G16699">
        <v>195</v>
      </c>
      <c r="H16699">
        <v>173</v>
      </c>
      <c r="I16699" s="119" t="s">
        <v>4726</v>
      </c>
      <c r="J16699" s="119" t="s">
        <v>22</v>
      </c>
      <c r="K16699" s="1">
        <v>46255.758941458334</v>
      </c>
      <c r="L16699">
        <v>6</v>
      </c>
      <c r="M16699">
        <v>1</v>
      </c>
      <c r="N16699">
        <v>2</v>
      </c>
      <c r="O16699">
        <v>0</v>
      </c>
      <c r="P16699" s="119" t="s">
        <v>20254</v>
      </c>
    </row>
    <row r="16700" spans="1:16" x14ac:dyDescent="0.25">
      <c r="A16700">
        <v>33604</v>
      </c>
      <c r="B16700" s="119" t="s">
        <v>10173</v>
      </c>
      <c r="C16700">
        <v>51</v>
      </c>
      <c r="E16700">
        <v>1107</v>
      </c>
      <c r="F16700">
        <v>99</v>
      </c>
      <c r="G16700">
        <v>139</v>
      </c>
      <c r="H16700">
        <v>210</v>
      </c>
      <c r="I16700" s="119" t="s">
        <v>4726</v>
      </c>
      <c r="J16700" s="119" t="s">
        <v>22</v>
      </c>
      <c r="K16700" s="1">
        <v>46255.758941458334</v>
      </c>
      <c r="L16700">
        <v>5</v>
      </c>
      <c r="M16700">
        <v>0</v>
      </c>
      <c r="N16700">
        <v>2</v>
      </c>
      <c r="O16700">
        <v>0</v>
      </c>
      <c r="P16700" s="119" t="s">
        <v>20254</v>
      </c>
    </row>
    <row r="16701" spans="1:16" x14ac:dyDescent="0.25">
      <c r="A16701">
        <v>33605</v>
      </c>
      <c r="B16701" s="119" t="s">
        <v>10173</v>
      </c>
      <c r="C16701">
        <v>56</v>
      </c>
      <c r="E16701">
        <v>772</v>
      </c>
      <c r="F16701">
        <v>100</v>
      </c>
      <c r="G16701">
        <v>119</v>
      </c>
      <c r="H16701">
        <v>197</v>
      </c>
      <c r="I16701" s="119" t="s">
        <v>4726</v>
      </c>
      <c r="J16701" s="119" t="s">
        <v>22</v>
      </c>
      <c r="K16701" s="1">
        <v>46255.758941458334</v>
      </c>
      <c r="L16701">
        <v>2</v>
      </c>
      <c r="M16701">
        <v>1</v>
      </c>
      <c r="N16701">
        <v>0</v>
      </c>
      <c r="O16701">
        <v>0</v>
      </c>
      <c r="P16701" s="119" t="s">
        <v>20254</v>
      </c>
    </row>
    <row r="16702" spans="1:16" x14ac:dyDescent="0.25">
      <c r="A16702">
        <v>33606</v>
      </c>
      <c r="B16702" s="119" t="s">
        <v>10174</v>
      </c>
      <c r="C16702">
        <v>41</v>
      </c>
      <c r="E16702">
        <v>63</v>
      </c>
      <c r="F16702">
        <v>68</v>
      </c>
      <c r="G16702">
        <v>251</v>
      </c>
      <c r="H16702">
        <v>164</v>
      </c>
      <c r="I16702" s="119" t="s">
        <v>4726</v>
      </c>
      <c r="J16702" s="119" t="s">
        <v>22</v>
      </c>
      <c r="K16702" s="1">
        <v>46255.758941458334</v>
      </c>
      <c r="L16702">
        <v>2</v>
      </c>
      <c r="M16702">
        <v>0</v>
      </c>
      <c r="N16702">
        <v>1</v>
      </c>
      <c r="O16702">
        <v>0</v>
      </c>
      <c r="P16702" s="119" t="s">
        <v>20254</v>
      </c>
    </row>
    <row r="16703" spans="1:16" x14ac:dyDescent="0.25">
      <c r="A16703">
        <v>33607</v>
      </c>
      <c r="B16703" s="119" t="s">
        <v>10174</v>
      </c>
      <c r="C16703">
        <v>46</v>
      </c>
      <c r="E16703">
        <v>997</v>
      </c>
      <c r="F16703">
        <v>75</v>
      </c>
      <c r="G16703">
        <v>138</v>
      </c>
      <c r="H16703">
        <v>142</v>
      </c>
      <c r="I16703" s="119" t="s">
        <v>4726</v>
      </c>
      <c r="J16703" s="119" t="s">
        <v>22</v>
      </c>
      <c r="K16703" s="1">
        <v>46255.758941458334</v>
      </c>
      <c r="L16703">
        <v>3</v>
      </c>
      <c r="M16703">
        <v>0</v>
      </c>
      <c r="N16703">
        <v>0</v>
      </c>
      <c r="O16703">
        <v>0</v>
      </c>
      <c r="P16703" s="119" t="s">
        <v>20254</v>
      </c>
    </row>
    <row r="16704" spans="1:16" x14ac:dyDescent="0.25">
      <c r="A16704">
        <v>33608</v>
      </c>
      <c r="B16704" s="119" t="s">
        <v>10174</v>
      </c>
      <c r="C16704">
        <v>51</v>
      </c>
      <c r="E16704">
        <v>313</v>
      </c>
      <c r="F16704">
        <v>87</v>
      </c>
      <c r="G16704">
        <v>166</v>
      </c>
      <c r="H16704">
        <v>166</v>
      </c>
      <c r="I16704" s="119" t="s">
        <v>4726</v>
      </c>
      <c r="J16704" s="119" t="s">
        <v>22</v>
      </c>
      <c r="K16704" s="1">
        <v>46255.758941458334</v>
      </c>
      <c r="L16704">
        <v>7</v>
      </c>
      <c r="M16704">
        <v>1</v>
      </c>
      <c r="N16704">
        <v>1</v>
      </c>
      <c r="O16704">
        <v>0</v>
      </c>
      <c r="P16704" s="119" t="s">
        <v>20254</v>
      </c>
    </row>
    <row r="16705" spans="1:16" x14ac:dyDescent="0.25">
      <c r="A16705">
        <v>33609</v>
      </c>
      <c r="B16705" s="119" t="s">
        <v>10174</v>
      </c>
      <c r="C16705">
        <v>56</v>
      </c>
      <c r="E16705">
        <v>176</v>
      </c>
      <c r="F16705">
        <v>88</v>
      </c>
      <c r="G16705">
        <v>89</v>
      </c>
      <c r="H16705">
        <v>189</v>
      </c>
      <c r="I16705" s="119" t="s">
        <v>4726</v>
      </c>
      <c r="J16705" s="119" t="s">
        <v>22</v>
      </c>
      <c r="K16705" s="1">
        <v>46255.758941458334</v>
      </c>
      <c r="L16705">
        <v>1</v>
      </c>
      <c r="M16705">
        <v>3</v>
      </c>
      <c r="N16705">
        <v>0</v>
      </c>
      <c r="O16705">
        <v>2</v>
      </c>
      <c r="P16705" s="119" t="s">
        <v>20254</v>
      </c>
    </row>
    <row r="16706" spans="1:16" x14ac:dyDescent="0.25">
      <c r="A16706">
        <v>33610</v>
      </c>
      <c r="B16706" s="119" t="s">
        <v>10175</v>
      </c>
      <c r="C16706">
        <v>41</v>
      </c>
      <c r="E16706">
        <v>849</v>
      </c>
      <c r="F16706">
        <v>68</v>
      </c>
      <c r="G16706">
        <v>143</v>
      </c>
      <c r="H16706">
        <v>230</v>
      </c>
      <c r="I16706" s="119" t="s">
        <v>4726</v>
      </c>
      <c r="J16706" s="119" t="s">
        <v>22</v>
      </c>
      <c r="K16706" s="1">
        <v>46255.758941458334</v>
      </c>
      <c r="L16706">
        <v>4</v>
      </c>
      <c r="M16706">
        <v>1</v>
      </c>
      <c r="N16706">
        <v>1</v>
      </c>
      <c r="O16706">
        <v>0</v>
      </c>
      <c r="P16706" s="119" t="s">
        <v>20254</v>
      </c>
    </row>
    <row r="16707" spans="1:16" x14ac:dyDescent="0.25">
      <c r="A16707">
        <v>33611</v>
      </c>
      <c r="B16707" s="119" t="s">
        <v>10175</v>
      </c>
      <c r="C16707">
        <v>46</v>
      </c>
      <c r="E16707">
        <v>168</v>
      </c>
      <c r="F16707">
        <v>79</v>
      </c>
      <c r="G16707">
        <v>130</v>
      </c>
      <c r="H16707">
        <v>247</v>
      </c>
      <c r="I16707" s="119" t="s">
        <v>4726</v>
      </c>
      <c r="J16707" s="119" t="s">
        <v>22</v>
      </c>
      <c r="K16707" s="1">
        <v>46255.758941458334</v>
      </c>
      <c r="L16707">
        <v>2</v>
      </c>
      <c r="M16707">
        <v>0</v>
      </c>
      <c r="N16707">
        <v>0</v>
      </c>
      <c r="O16707">
        <v>0</v>
      </c>
      <c r="P16707" s="119" t="s">
        <v>20254</v>
      </c>
    </row>
    <row r="16708" spans="1:16" x14ac:dyDescent="0.25">
      <c r="A16708">
        <v>33612</v>
      </c>
      <c r="B16708" s="119" t="s">
        <v>10175</v>
      </c>
      <c r="C16708">
        <v>51</v>
      </c>
      <c r="E16708">
        <v>268</v>
      </c>
      <c r="F16708">
        <v>80</v>
      </c>
      <c r="G16708">
        <v>73</v>
      </c>
      <c r="H16708">
        <v>359</v>
      </c>
      <c r="I16708" s="119" t="s">
        <v>4726</v>
      </c>
      <c r="J16708" s="119" t="s">
        <v>22</v>
      </c>
      <c r="K16708" s="1">
        <v>46255.758941458334</v>
      </c>
      <c r="L16708">
        <v>2</v>
      </c>
      <c r="M16708">
        <v>1</v>
      </c>
      <c r="N16708">
        <v>0</v>
      </c>
      <c r="O16708">
        <v>0</v>
      </c>
      <c r="P16708" s="119" t="s">
        <v>20254</v>
      </c>
    </row>
    <row r="16709" spans="1:16" x14ac:dyDescent="0.25">
      <c r="A16709">
        <v>33613</v>
      </c>
      <c r="B16709" s="119" t="s">
        <v>10175</v>
      </c>
      <c r="C16709">
        <v>56</v>
      </c>
      <c r="E16709">
        <v>414</v>
      </c>
      <c r="F16709">
        <v>90</v>
      </c>
      <c r="G16709">
        <v>94</v>
      </c>
      <c r="H16709">
        <v>159</v>
      </c>
      <c r="I16709" s="119" t="s">
        <v>4726</v>
      </c>
      <c r="J16709" s="119" t="s">
        <v>22</v>
      </c>
      <c r="K16709" s="1">
        <v>46255.758941458334</v>
      </c>
      <c r="L16709">
        <v>4</v>
      </c>
      <c r="M16709">
        <v>0</v>
      </c>
      <c r="N16709">
        <v>1</v>
      </c>
      <c r="O16709">
        <v>0</v>
      </c>
      <c r="P16709" s="119" t="s">
        <v>20254</v>
      </c>
    </row>
    <row r="16710" spans="1:16" x14ac:dyDescent="0.25">
      <c r="A16710">
        <v>33614</v>
      </c>
      <c r="B16710" s="119" t="s">
        <v>10176</v>
      </c>
      <c r="C16710">
        <v>41</v>
      </c>
      <c r="E16710">
        <v>1016</v>
      </c>
      <c r="F16710">
        <v>68</v>
      </c>
      <c r="G16710">
        <v>262</v>
      </c>
      <c r="H16710">
        <v>198</v>
      </c>
      <c r="I16710" s="119" t="s">
        <v>4726</v>
      </c>
      <c r="J16710" s="119" t="s">
        <v>22</v>
      </c>
      <c r="K16710" s="1">
        <v>46255.758941458334</v>
      </c>
      <c r="L16710">
        <v>6</v>
      </c>
      <c r="M16710">
        <v>1</v>
      </c>
      <c r="N16710">
        <v>1</v>
      </c>
      <c r="O16710">
        <v>0</v>
      </c>
      <c r="P16710" s="119" t="s">
        <v>20254</v>
      </c>
    </row>
    <row r="16711" spans="1:16" x14ac:dyDescent="0.25">
      <c r="A16711">
        <v>33615</v>
      </c>
      <c r="B16711" s="119" t="s">
        <v>10176</v>
      </c>
      <c r="C16711">
        <v>46</v>
      </c>
      <c r="E16711">
        <v>70</v>
      </c>
      <c r="F16711">
        <v>75</v>
      </c>
      <c r="G16711">
        <v>214</v>
      </c>
      <c r="H16711">
        <v>100</v>
      </c>
      <c r="I16711" s="119" t="s">
        <v>4726</v>
      </c>
      <c r="J16711" s="119" t="s">
        <v>22</v>
      </c>
      <c r="K16711" s="1">
        <v>46255.758941458334</v>
      </c>
      <c r="L16711">
        <v>3</v>
      </c>
      <c r="M16711">
        <v>0</v>
      </c>
      <c r="N16711">
        <v>0</v>
      </c>
      <c r="O16711">
        <v>0</v>
      </c>
      <c r="P16711" s="119" t="s">
        <v>20254</v>
      </c>
    </row>
    <row r="16712" spans="1:16" x14ac:dyDescent="0.25">
      <c r="A16712">
        <v>33616</v>
      </c>
      <c r="B16712" s="119" t="s">
        <v>10176</v>
      </c>
      <c r="C16712">
        <v>51</v>
      </c>
      <c r="E16712">
        <v>856</v>
      </c>
      <c r="F16712">
        <v>88</v>
      </c>
      <c r="G16712">
        <v>144</v>
      </c>
      <c r="H16712">
        <v>144</v>
      </c>
      <c r="I16712" s="119" t="s">
        <v>4726</v>
      </c>
      <c r="J16712" s="119" t="s">
        <v>22</v>
      </c>
      <c r="K16712" s="1">
        <v>46255.758941458334</v>
      </c>
      <c r="L16712">
        <v>4</v>
      </c>
      <c r="M16712">
        <v>0</v>
      </c>
      <c r="N16712">
        <v>1</v>
      </c>
      <c r="O16712">
        <v>0</v>
      </c>
      <c r="P16712" s="119" t="s">
        <v>20254</v>
      </c>
    </row>
    <row r="16713" spans="1:16" x14ac:dyDescent="0.25">
      <c r="A16713">
        <v>33617</v>
      </c>
      <c r="B16713" s="119" t="s">
        <v>10176</v>
      </c>
      <c r="C16713">
        <v>56</v>
      </c>
      <c r="E16713">
        <v>1608</v>
      </c>
      <c r="F16713">
        <v>94</v>
      </c>
      <c r="G16713">
        <v>243</v>
      </c>
      <c r="H16713">
        <v>190</v>
      </c>
      <c r="I16713" s="119" t="s">
        <v>4726</v>
      </c>
      <c r="J16713" s="119" t="s">
        <v>22</v>
      </c>
      <c r="K16713" s="1">
        <v>46255.758941458334</v>
      </c>
      <c r="L16713">
        <v>1</v>
      </c>
      <c r="M16713">
        <v>0</v>
      </c>
      <c r="N16713">
        <v>0</v>
      </c>
      <c r="O16713">
        <v>0</v>
      </c>
      <c r="P16713" s="119" t="s">
        <v>20254</v>
      </c>
    </row>
    <row r="16714" spans="1:16" x14ac:dyDescent="0.25">
      <c r="A16714">
        <v>33618</v>
      </c>
      <c r="B16714" s="119" t="s">
        <v>10177</v>
      </c>
      <c r="C16714">
        <v>41</v>
      </c>
      <c r="E16714">
        <v>1000</v>
      </c>
      <c r="F16714">
        <v>52</v>
      </c>
      <c r="G16714">
        <v>197</v>
      </c>
      <c r="H16714">
        <v>100</v>
      </c>
      <c r="I16714" s="119" t="s">
        <v>4726</v>
      </c>
      <c r="J16714" s="119" t="s">
        <v>22</v>
      </c>
      <c r="K16714" s="1">
        <v>46255.758941458334</v>
      </c>
      <c r="L16714">
        <v>3</v>
      </c>
      <c r="M16714">
        <v>1</v>
      </c>
      <c r="N16714">
        <v>0</v>
      </c>
      <c r="O16714">
        <v>1</v>
      </c>
      <c r="P16714" s="119" t="s">
        <v>20254</v>
      </c>
    </row>
    <row r="16715" spans="1:16" x14ac:dyDescent="0.25">
      <c r="A16715">
        <v>33619</v>
      </c>
      <c r="B16715" s="119" t="s">
        <v>10177</v>
      </c>
      <c r="C16715">
        <v>46</v>
      </c>
      <c r="E16715">
        <v>91</v>
      </c>
      <c r="F16715">
        <v>53</v>
      </c>
      <c r="G16715">
        <v>245</v>
      </c>
      <c r="H16715">
        <v>100</v>
      </c>
      <c r="I16715" s="119" t="s">
        <v>4726</v>
      </c>
      <c r="J16715" s="119" t="s">
        <v>22</v>
      </c>
      <c r="K16715" s="1">
        <v>46255.758941458334</v>
      </c>
      <c r="L16715">
        <v>4</v>
      </c>
      <c r="M16715">
        <v>0</v>
      </c>
      <c r="N16715">
        <v>0</v>
      </c>
      <c r="O16715">
        <v>0</v>
      </c>
      <c r="P16715" s="119" t="s">
        <v>20254</v>
      </c>
    </row>
    <row r="16716" spans="1:16" x14ac:dyDescent="0.25">
      <c r="A16716">
        <v>33620</v>
      </c>
      <c r="B16716" s="119" t="s">
        <v>10177</v>
      </c>
      <c r="C16716">
        <v>51</v>
      </c>
      <c r="E16716">
        <v>1135</v>
      </c>
      <c r="F16716">
        <v>74</v>
      </c>
      <c r="G16716">
        <v>164</v>
      </c>
      <c r="H16716">
        <v>114</v>
      </c>
      <c r="I16716" s="119" t="s">
        <v>4726</v>
      </c>
      <c r="J16716" s="119" t="s">
        <v>22</v>
      </c>
      <c r="K16716" s="1">
        <v>46255.758941458334</v>
      </c>
      <c r="L16716">
        <v>3</v>
      </c>
      <c r="M16716">
        <v>0</v>
      </c>
      <c r="N16716">
        <v>1</v>
      </c>
      <c r="O16716">
        <v>0</v>
      </c>
      <c r="P16716" s="119" t="s">
        <v>20254</v>
      </c>
    </row>
    <row r="16717" spans="1:16" x14ac:dyDescent="0.25">
      <c r="A16717">
        <v>33621</v>
      </c>
      <c r="B16717" s="119" t="s">
        <v>10177</v>
      </c>
      <c r="C16717">
        <v>56</v>
      </c>
      <c r="E16717">
        <v>337</v>
      </c>
      <c r="F16717">
        <v>60</v>
      </c>
      <c r="G16717">
        <v>177</v>
      </c>
      <c r="H16717">
        <v>87</v>
      </c>
      <c r="I16717" s="119" t="s">
        <v>4726</v>
      </c>
      <c r="J16717" s="119" t="s">
        <v>22</v>
      </c>
      <c r="K16717" s="1">
        <v>46255.758941458334</v>
      </c>
      <c r="L16717">
        <v>2</v>
      </c>
      <c r="M16717">
        <v>0</v>
      </c>
      <c r="N16717">
        <v>0</v>
      </c>
      <c r="O16717">
        <v>0</v>
      </c>
      <c r="P16717" s="119" t="s">
        <v>20254</v>
      </c>
    </row>
    <row r="16718" spans="1:16" x14ac:dyDescent="0.25">
      <c r="A16718">
        <v>33622</v>
      </c>
      <c r="B16718" s="119" t="s">
        <v>10178</v>
      </c>
      <c r="C16718">
        <v>41</v>
      </c>
      <c r="E16718">
        <v>390</v>
      </c>
      <c r="F16718">
        <v>48</v>
      </c>
      <c r="G16718">
        <v>114</v>
      </c>
      <c r="H16718">
        <v>708</v>
      </c>
      <c r="I16718" s="119" t="s">
        <v>4726</v>
      </c>
      <c r="J16718" s="119" t="s">
        <v>22</v>
      </c>
      <c r="K16718" s="1">
        <v>46255.758941458334</v>
      </c>
      <c r="L16718">
        <v>3</v>
      </c>
      <c r="M16718">
        <v>2</v>
      </c>
      <c r="N16718">
        <v>0</v>
      </c>
      <c r="O16718">
        <v>0</v>
      </c>
      <c r="P16718" s="119" t="s">
        <v>20254</v>
      </c>
    </row>
    <row r="16719" spans="1:16" x14ac:dyDescent="0.25">
      <c r="A16719">
        <v>33623</v>
      </c>
      <c r="B16719" s="119" t="s">
        <v>10178</v>
      </c>
      <c r="C16719">
        <v>46</v>
      </c>
      <c r="E16719">
        <v>1489</v>
      </c>
      <c r="F16719">
        <v>56</v>
      </c>
      <c r="G16719">
        <v>169</v>
      </c>
      <c r="H16719">
        <v>223</v>
      </c>
      <c r="I16719" s="119" t="s">
        <v>4726</v>
      </c>
      <c r="J16719" s="119" t="s">
        <v>22</v>
      </c>
      <c r="K16719" s="1">
        <v>46255.758941458334</v>
      </c>
      <c r="L16719">
        <v>2</v>
      </c>
      <c r="M16719">
        <v>0</v>
      </c>
      <c r="N16719">
        <v>1</v>
      </c>
      <c r="O16719">
        <v>0</v>
      </c>
      <c r="P16719" s="119" t="s">
        <v>20254</v>
      </c>
    </row>
    <row r="16720" spans="1:16" x14ac:dyDescent="0.25">
      <c r="A16720">
        <v>33624</v>
      </c>
      <c r="B16720" s="119" t="s">
        <v>10178</v>
      </c>
      <c r="C16720">
        <v>51</v>
      </c>
      <c r="E16720">
        <v>779</v>
      </c>
      <c r="F16720">
        <v>60</v>
      </c>
      <c r="G16720">
        <v>157</v>
      </c>
      <c r="H16720">
        <v>155</v>
      </c>
      <c r="I16720" s="119" t="s">
        <v>4726</v>
      </c>
      <c r="J16720" s="119" t="s">
        <v>22</v>
      </c>
      <c r="K16720" s="1">
        <v>46255.758941458334</v>
      </c>
      <c r="L16720">
        <v>3</v>
      </c>
      <c r="M16720">
        <v>1</v>
      </c>
      <c r="N16720">
        <v>1</v>
      </c>
      <c r="O16720">
        <v>0</v>
      </c>
      <c r="P16720" s="119" t="s">
        <v>20254</v>
      </c>
    </row>
    <row r="16721" spans="1:16" x14ac:dyDescent="0.25">
      <c r="A16721">
        <v>33625</v>
      </c>
      <c r="B16721" s="119" t="s">
        <v>10178</v>
      </c>
      <c r="C16721">
        <v>56</v>
      </c>
      <c r="E16721">
        <v>355</v>
      </c>
      <c r="F16721">
        <v>60</v>
      </c>
      <c r="G16721">
        <v>124</v>
      </c>
      <c r="H16721">
        <v>150</v>
      </c>
      <c r="I16721" s="119" t="s">
        <v>4726</v>
      </c>
      <c r="J16721" s="119" t="s">
        <v>22</v>
      </c>
      <c r="K16721" s="1">
        <v>46255.758941458334</v>
      </c>
      <c r="L16721">
        <v>2</v>
      </c>
      <c r="M16721">
        <v>1</v>
      </c>
      <c r="N16721">
        <v>1</v>
      </c>
      <c r="O16721">
        <v>1</v>
      </c>
      <c r="P16721" s="119" t="s">
        <v>20254</v>
      </c>
    </row>
    <row r="16722" spans="1:16" x14ac:dyDescent="0.25">
      <c r="A16722">
        <v>33626</v>
      </c>
      <c r="B16722" s="119" t="s">
        <v>10179</v>
      </c>
      <c r="C16722">
        <v>41</v>
      </c>
      <c r="E16722">
        <v>607</v>
      </c>
      <c r="F16722">
        <v>72</v>
      </c>
      <c r="G16722">
        <v>170</v>
      </c>
      <c r="H16722">
        <v>109</v>
      </c>
      <c r="I16722" s="119" t="s">
        <v>4726</v>
      </c>
      <c r="J16722" s="119" t="s">
        <v>22</v>
      </c>
      <c r="K16722" s="1">
        <v>46255.758941458334</v>
      </c>
      <c r="L16722">
        <v>3</v>
      </c>
      <c r="M16722">
        <v>3</v>
      </c>
      <c r="N16722">
        <v>0</v>
      </c>
      <c r="O16722">
        <v>0</v>
      </c>
      <c r="P16722" s="119" t="s">
        <v>20254</v>
      </c>
    </row>
    <row r="16723" spans="1:16" x14ac:dyDescent="0.25">
      <c r="A16723">
        <v>33627</v>
      </c>
      <c r="B16723" s="119" t="s">
        <v>10179</v>
      </c>
      <c r="C16723">
        <v>46</v>
      </c>
      <c r="E16723">
        <v>840</v>
      </c>
      <c r="F16723">
        <v>75</v>
      </c>
      <c r="G16723">
        <v>115</v>
      </c>
      <c r="H16723">
        <v>200</v>
      </c>
      <c r="I16723" s="119" t="s">
        <v>4726</v>
      </c>
      <c r="J16723" s="119" t="s">
        <v>22</v>
      </c>
      <c r="K16723" s="1">
        <v>46255.758941458334</v>
      </c>
      <c r="L16723">
        <v>6</v>
      </c>
      <c r="M16723">
        <v>1</v>
      </c>
      <c r="N16723">
        <v>0</v>
      </c>
      <c r="O16723">
        <v>0</v>
      </c>
      <c r="P16723" s="119" t="s">
        <v>20254</v>
      </c>
    </row>
    <row r="16724" spans="1:16" x14ac:dyDescent="0.25">
      <c r="A16724">
        <v>33628</v>
      </c>
      <c r="B16724" s="119" t="s">
        <v>10179</v>
      </c>
      <c r="C16724">
        <v>51</v>
      </c>
      <c r="E16724">
        <v>76</v>
      </c>
      <c r="F16724">
        <v>82</v>
      </c>
      <c r="G16724">
        <v>135</v>
      </c>
      <c r="H16724">
        <v>100</v>
      </c>
      <c r="I16724" s="119" t="s">
        <v>4726</v>
      </c>
      <c r="J16724" s="119" t="s">
        <v>22</v>
      </c>
      <c r="K16724" s="1">
        <v>46255.758941458334</v>
      </c>
      <c r="L16724">
        <v>5</v>
      </c>
      <c r="M16724">
        <v>0</v>
      </c>
      <c r="N16724">
        <v>2</v>
      </c>
      <c r="O16724">
        <v>0</v>
      </c>
      <c r="P16724" s="119" t="s">
        <v>20254</v>
      </c>
    </row>
    <row r="16725" spans="1:16" x14ac:dyDescent="0.25">
      <c r="A16725">
        <v>33629</v>
      </c>
      <c r="B16725" s="119" t="s">
        <v>10179</v>
      </c>
      <c r="C16725">
        <v>56</v>
      </c>
      <c r="E16725">
        <v>328</v>
      </c>
      <c r="F16725">
        <v>93</v>
      </c>
      <c r="G16725">
        <v>96</v>
      </c>
      <c r="H16725">
        <v>193</v>
      </c>
      <c r="I16725" s="119" t="s">
        <v>4726</v>
      </c>
      <c r="J16725" s="119" t="s">
        <v>22</v>
      </c>
      <c r="K16725" s="1">
        <v>46255.758941458334</v>
      </c>
      <c r="L16725">
        <v>1</v>
      </c>
      <c r="M16725">
        <v>0</v>
      </c>
      <c r="N16725">
        <v>0</v>
      </c>
      <c r="O16725">
        <v>0</v>
      </c>
      <c r="P16725" s="119" t="s">
        <v>20254</v>
      </c>
    </row>
    <row r="16726" spans="1:16" x14ac:dyDescent="0.25">
      <c r="A16726">
        <v>33630</v>
      </c>
      <c r="B16726" s="119" t="s">
        <v>10180</v>
      </c>
      <c r="C16726">
        <v>41</v>
      </c>
      <c r="E16726">
        <v>1620</v>
      </c>
      <c r="F16726">
        <v>49</v>
      </c>
      <c r="G16726">
        <v>160</v>
      </c>
      <c r="H16726">
        <v>130</v>
      </c>
      <c r="I16726" s="119" t="s">
        <v>4726</v>
      </c>
      <c r="J16726" s="119" t="s">
        <v>22</v>
      </c>
      <c r="K16726" s="1">
        <v>46255.758941458334</v>
      </c>
      <c r="L16726">
        <v>2</v>
      </c>
      <c r="M16726">
        <v>0</v>
      </c>
      <c r="N16726">
        <v>0</v>
      </c>
      <c r="O16726">
        <v>0</v>
      </c>
      <c r="P16726" s="119" t="s">
        <v>20254</v>
      </c>
    </row>
    <row r="16727" spans="1:16" x14ac:dyDescent="0.25">
      <c r="A16727">
        <v>33631</v>
      </c>
      <c r="B16727" s="119" t="s">
        <v>10180</v>
      </c>
      <c r="C16727">
        <v>46</v>
      </c>
      <c r="E16727">
        <v>837</v>
      </c>
      <c r="F16727">
        <v>51</v>
      </c>
      <c r="G16727">
        <v>159</v>
      </c>
      <c r="H16727">
        <v>99</v>
      </c>
      <c r="I16727" s="119" t="s">
        <v>4726</v>
      </c>
      <c r="J16727" s="119" t="s">
        <v>22</v>
      </c>
      <c r="K16727" s="1">
        <v>46255.758941458334</v>
      </c>
      <c r="L16727">
        <v>2</v>
      </c>
      <c r="M16727">
        <v>0</v>
      </c>
      <c r="N16727">
        <v>0</v>
      </c>
      <c r="O16727">
        <v>0</v>
      </c>
      <c r="P16727" s="119" t="s">
        <v>20254</v>
      </c>
    </row>
    <row r="16728" spans="1:16" x14ac:dyDescent="0.25">
      <c r="A16728">
        <v>33632</v>
      </c>
      <c r="B16728" s="119" t="s">
        <v>10180</v>
      </c>
      <c r="C16728">
        <v>51</v>
      </c>
      <c r="E16728">
        <v>774</v>
      </c>
      <c r="F16728">
        <v>74</v>
      </c>
      <c r="G16728">
        <v>137</v>
      </c>
      <c r="H16728">
        <v>135</v>
      </c>
      <c r="I16728" s="119" t="s">
        <v>4726</v>
      </c>
      <c r="J16728" s="119" t="s">
        <v>22</v>
      </c>
      <c r="K16728" s="1">
        <v>46255.758941458334</v>
      </c>
      <c r="L16728">
        <v>4</v>
      </c>
      <c r="M16728">
        <v>1</v>
      </c>
      <c r="N16728">
        <v>1</v>
      </c>
      <c r="O16728">
        <v>0</v>
      </c>
      <c r="P16728" s="119" t="s">
        <v>20254</v>
      </c>
    </row>
    <row r="16729" spans="1:16" x14ac:dyDescent="0.25">
      <c r="A16729">
        <v>33633</v>
      </c>
      <c r="B16729" s="119" t="s">
        <v>10180</v>
      </c>
      <c r="C16729">
        <v>56</v>
      </c>
      <c r="E16729">
        <v>752</v>
      </c>
      <c r="F16729">
        <v>65</v>
      </c>
      <c r="G16729">
        <v>116</v>
      </c>
      <c r="H16729">
        <v>110</v>
      </c>
      <c r="I16729" s="119" t="s">
        <v>4726</v>
      </c>
      <c r="J16729" s="119" t="s">
        <v>22</v>
      </c>
      <c r="K16729" s="1">
        <v>46255.758941458334</v>
      </c>
      <c r="L16729">
        <v>0</v>
      </c>
      <c r="M16729">
        <v>0</v>
      </c>
      <c r="N16729">
        <v>0</v>
      </c>
      <c r="O16729">
        <v>0</v>
      </c>
      <c r="P16729" s="119" t="s">
        <v>20254</v>
      </c>
    </row>
    <row r="16730" spans="1:16" x14ac:dyDescent="0.25">
      <c r="A16730">
        <v>33634</v>
      </c>
      <c r="B16730" s="119" t="s">
        <v>10181</v>
      </c>
      <c r="C16730">
        <v>41</v>
      </c>
      <c r="E16730">
        <v>491</v>
      </c>
      <c r="F16730">
        <v>49</v>
      </c>
      <c r="G16730">
        <v>179</v>
      </c>
      <c r="H16730">
        <v>100</v>
      </c>
      <c r="I16730" s="119" t="s">
        <v>4726</v>
      </c>
      <c r="J16730" s="119" t="s">
        <v>22</v>
      </c>
      <c r="K16730" s="1">
        <v>46255.758941458334</v>
      </c>
      <c r="L16730">
        <v>4</v>
      </c>
      <c r="M16730">
        <v>1</v>
      </c>
      <c r="N16730">
        <v>1</v>
      </c>
      <c r="O16730">
        <v>0</v>
      </c>
      <c r="P16730" s="119" t="s">
        <v>20254</v>
      </c>
    </row>
    <row r="16731" spans="1:16" x14ac:dyDescent="0.25">
      <c r="A16731">
        <v>33635</v>
      </c>
      <c r="B16731" s="119" t="s">
        <v>10181</v>
      </c>
      <c r="C16731">
        <v>46</v>
      </c>
      <c r="E16731">
        <v>300</v>
      </c>
      <c r="F16731">
        <v>54</v>
      </c>
      <c r="G16731">
        <v>122</v>
      </c>
      <c r="H16731">
        <v>79</v>
      </c>
      <c r="I16731" s="119" t="s">
        <v>4726</v>
      </c>
      <c r="J16731" s="119" t="s">
        <v>22</v>
      </c>
      <c r="K16731" s="1">
        <v>46255.758941458334</v>
      </c>
      <c r="L16731">
        <v>4</v>
      </c>
      <c r="M16731">
        <v>0</v>
      </c>
      <c r="N16731">
        <v>1</v>
      </c>
      <c r="O16731">
        <v>0</v>
      </c>
      <c r="P16731" s="119" t="s">
        <v>20254</v>
      </c>
    </row>
    <row r="16732" spans="1:16" x14ac:dyDescent="0.25">
      <c r="A16732">
        <v>33636</v>
      </c>
      <c r="B16732" s="119" t="s">
        <v>10181</v>
      </c>
      <c r="C16732">
        <v>51</v>
      </c>
      <c r="E16732">
        <v>877</v>
      </c>
      <c r="F16732">
        <v>72</v>
      </c>
      <c r="G16732">
        <v>144</v>
      </c>
      <c r="H16732">
        <v>134</v>
      </c>
      <c r="I16732" s="119" t="s">
        <v>4726</v>
      </c>
      <c r="J16732" s="119" t="s">
        <v>22</v>
      </c>
      <c r="K16732" s="1">
        <v>46255.758941458334</v>
      </c>
      <c r="L16732">
        <v>6</v>
      </c>
      <c r="M16732">
        <v>0</v>
      </c>
      <c r="N16732">
        <v>2</v>
      </c>
      <c r="O16732">
        <v>0</v>
      </c>
      <c r="P16732" s="119" t="s">
        <v>20254</v>
      </c>
    </row>
    <row r="16733" spans="1:16" x14ac:dyDescent="0.25">
      <c r="A16733">
        <v>33637</v>
      </c>
      <c r="B16733" s="119" t="s">
        <v>10181</v>
      </c>
      <c r="C16733">
        <v>56</v>
      </c>
      <c r="E16733">
        <v>737</v>
      </c>
      <c r="F16733">
        <v>59</v>
      </c>
      <c r="G16733">
        <v>149</v>
      </c>
      <c r="H16733">
        <v>185</v>
      </c>
      <c r="I16733" s="119" t="s">
        <v>4726</v>
      </c>
      <c r="J16733" s="119" t="s">
        <v>22</v>
      </c>
      <c r="K16733" s="1">
        <v>46255.758941458334</v>
      </c>
      <c r="L16733">
        <v>3</v>
      </c>
      <c r="M16733">
        <v>0</v>
      </c>
      <c r="N16733">
        <v>0</v>
      </c>
      <c r="O16733">
        <v>0</v>
      </c>
      <c r="P16733" s="119" t="s">
        <v>20254</v>
      </c>
    </row>
    <row r="16734" spans="1:16" x14ac:dyDescent="0.25">
      <c r="A16734">
        <v>33638</v>
      </c>
      <c r="B16734" s="119" t="s">
        <v>10182</v>
      </c>
      <c r="C16734">
        <v>41</v>
      </c>
      <c r="E16734">
        <v>825</v>
      </c>
      <c r="F16734">
        <v>68</v>
      </c>
      <c r="G16734">
        <v>77</v>
      </c>
      <c r="H16734">
        <v>128</v>
      </c>
      <c r="I16734" s="119" t="s">
        <v>4726</v>
      </c>
      <c r="J16734" s="119" t="s">
        <v>22</v>
      </c>
      <c r="K16734" s="1">
        <v>46255.758941458334</v>
      </c>
      <c r="L16734">
        <v>2</v>
      </c>
      <c r="M16734">
        <v>0</v>
      </c>
      <c r="N16734">
        <v>1</v>
      </c>
      <c r="O16734">
        <v>0</v>
      </c>
      <c r="P16734" s="119" t="s">
        <v>20254</v>
      </c>
    </row>
    <row r="16735" spans="1:16" x14ac:dyDescent="0.25">
      <c r="A16735">
        <v>33639</v>
      </c>
      <c r="B16735" s="119" t="s">
        <v>10182</v>
      </c>
      <c r="C16735">
        <v>46</v>
      </c>
      <c r="E16735">
        <v>29</v>
      </c>
      <c r="F16735">
        <v>75</v>
      </c>
      <c r="G16735">
        <v>78</v>
      </c>
      <c r="H16735">
        <v>150</v>
      </c>
      <c r="I16735" s="119" t="s">
        <v>4726</v>
      </c>
      <c r="J16735" s="119" t="s">
        <v>22</v>
      </c>
      <c r="K16735" s="1">
        <v>46255.758941458334</v>
      </c>
      <c r="L16735">
        <v>1</v>
      </c>
      <c r="M16735">
        <v>0</v>
      </c>
      <c r="N16735">
        <v>0</v>
      </c>
      <c r="O16735">
        <v>0</v>
      </c>
      <c r="P16735" s="119" t="s">
        <v>20254</v>
      </c>
    </row>
    <row r="16736" spans="1:16" x14ac:dyDescent="0.25">
      <c r="A16736">
        <v>33640</v>
      </c>
      <c r="B16736" s="119" t="s">
        <v>10182</v>
      </c>
      <c r="C16736">
        <v>51</v>
      </c>
      <c r="E16736">
        <v>703</v>
      </c>
      <c r="F16736">
        <v>91</v>
      </c>
      <c r="G16736">
        <v>149</v>
      </c>
      <c r="H16736">
        <v>107</v>
      </c>
      <c r="I16736" s="119" t="s">
        <v>4726</v>
      </c>
      <c r="J16736" s="119" t="s">
        <v>22</v>
      </c>
      <c r="K16736" s="1">
        <v>46255.758941458334</v>
      </c>
      <c r="L16736">
        <v>2</v>
      </c>
      <c r="M16736">
        <v>1</v>
      </c>
      <c r="N16736">
        <v>0</v>
      </c>
      <c r="O16736">
        <v>1</v>
      </c>
      <c r="P16736" s="119" t="s">
        <v>20254</v>
      </c>
    </row>
    <row r="16737" spans="1:16" x14ac:dyDescent="0.25">
      <c r="A16737">
        <v>33641</v>
      </c>
      <c r="B16737" s="119" t="s">
        <v>10182</v>
      </c>
      <c r="C16737">
        <v>56</v>
      </c>
      <c r="E16737">
        <v>414</v>
      </c>
      <c r="F16737">
        <v>93</v>
      </c>
      <c r="G16737">
        <v>288</v>
      </c>
      <c r="H16737">
        <v>193</v>
      </c>
      <c r="I16737" s="119" t="s">
        <v>4726</v>
      </c>
      <c r="J16737" s="119" t="s">
        <v>22</v>
      </c>
      <c r="K16737" s="1">
        <v>46255.758941458334</v>
      </c>
      <c r="L16737">
        <v>1</v>
      </c>
      <c r="M16737">
        <v>0</v>
      </c>
      <c r="N16737">
        <v>1</v>
      </c>
      <c r="O16737">
        <v>0</v>
      </c>
      <c r="P16737" s="119" t="s">
        <v>20254</v>
      </c>
    </row>
    <row r="16738" spans="1:16" x14ac:dyDescent="0.25">
      <c r="A16738">
        <v>33642</v>
      </c>
      <c r="B16738" s="119" t="s">
        <v>10183</v>
      </c>
      <c r="C16738">
        <v>41</v>
      </c>
      <c r="E16738">
        <v>41</v>
      </c>
      <c r="F16738">
        <v>68</v>
      </c>
      <c r="G16738">
        <v>107</v>
      </c>
      <c r="H16738">
        <v>99</v>
      </c>
      <c r="I16738" s="119" t="s">
        <v>4726</v>
      </c>
      <c r="J16738" s="119" t="s">
        <v>22</v>
      </c>
      <c r="K16738" s="1">
        <v>46255.758941458334</v>
      </c>
      <c r="L16738">
        <v>4</v>
      </c>
      <c r="M16738">
        <v>2</v>
      </c>
      <c r="N16738">
        <v>2</v>
      </c>
      <c r="O16738">
        <v>0</v>
      </c>
      <c r="P16738" s="119" t="s">
        <v>20254</v>
      </c>
    </row>
    <row r="16739" spans="1:16" x14ac:dyDescent="0.25">
      <c r="A16739">
        <v>33643</v>
      </c>
      <c r="B16739" s="119" t="s">
        <v>10183</v>
      </c>
      <c r="C16739">
        <v>46</v>
      </c>
      <c r="E16739">
        <v>32</v>
      </c>
      <c r="F16739">
        <v>75</v>
      </c>
      <c r="G16739">
        <v>141</v>
      </c>
      <c r="H16739">
        <v>102</v>
      </c>
      <c r="I16739" s="119" t="s">
        <v>4726</v>
      </c>
      <c r="J16739" s="119" t="s">
        <v>22</v>
      </c>
      <c r="K16739" s="1">
        <v>46255.758941458334</v>
      </c>
      <c r="L16739">
        <v>5</v>
      </c>
      <c r="M16739">
        <v>0</v>
      </c>
      <c r="N16739">
        <v>2</v>
      </c>
      <c r="O16739">
        <v>0</v>
      </c>
      <c r="P16739" s="119" t="s">
        <v>20254</v>
      </c>
    </row>
    <row r="16740" spans="1:16" x14ac:dyDescent="0.25">
      <c r="A16740">
        <v>33644</v>
      </c>
      <c r="B16740" s="119" t="s">
        <v>10183</v>
      </c>
      <c r="C16740">
        <v>51</v>
      </c>
      <c r="E16740">
        <v>239</v>
      </c>
      <c r="F16740">
        <v>85</v>
      </c>
      <c r="G16740">
        <v>114</v>
      </c>
      <c r="H16740">
        <v>150</v>
      </c>
      <c r="I16740" s="119" t="s">
        <v>4726</v>
      </c>
      <c r="J16740" s="119" t="s">
        <v>22</v>
      </c>
      <c r="K16740" s="1">
        <v>46255.758941458334</v>
      </c>
      <c r="L16740">
        <v>7</v>
      </c>
      <c r="M16740">
        <v>0</v>
      </c>
      <c r="N16740">
        <v>1</v>
      </c>
      <c r="O16740">
        <v>0</v>
      </c>
      <c r="P16740" s="119" t="s">
        <v>20254</v>
      </c>
    </row>
    <row r="16741" spans="1:16" x14ac:dyDescent="0.25">
      <c r="A16741">
        <v>33645</v>
      </c>
      <c r="B16741" s="119" t="s">
        <v>10183</v>
      </c>
      <c r="C16741">
        <v>56</v>
      </c>
      <c r="E16741">
        <v>601</v>
      </c>
      <c r="F16741">
        <v>93</v>
      </c>
      <c r="G16741">
        <v>80</v>
      </c>
      <c r="H16741">
        <v>215</v>
      </c>
      <c r="I16741" s="119" t="s">
        <v>4726</v>
      </c>
      <c r="J16741" s="119" t="s">
        <v>22</v>
      </c>
      <c r="K16741" s="1">
        <v>46255.758941458334</v>
      </c>
      <c r="L16741">
        <v>3</v>
      </c>
      <c r="M16741">
        <v>1</v>
      </c>
      <c r="N16741">
        <v>0</v>
      </c>
      <c r="O16741">
        <v>0</v>
      </c>
      <c r="P16741" s="119" t="s">
        <v>20254</v>
      </c>
    </row>
    <row r="16742" spans="1:16" x14ac:dyDescent="0.25">
      <c r="A16742">
        <v>33646</v>
      </c>
      <c r="B16742" s="119" t="s">
        <v>10184</v>
      </c>
      <c r="C16742">
        <v>41</v>
      </c>
      <c r="E16742">
        <v>989</v>
      </c>
      <c r="F16742">
        <v>68</v>
      </c>
      <c r="G16742">
        <v>237</v>
      </c>
      <c r="H16742">
        <v>168</v>
      </c>
      <c r="I16742" s="119" t="s">
        <v>4726</v>
      </c>
      <c r="J16742" s="119" t="s">
        <v>22</v>
      </c>
      <c r="K16742" s="1">
        <v>46255.758941458334</v>
      </c>
      <c r="L16742">
        <v>4</v>
      </c>
      <c r="M16742">
        <v>0</v>
      </c>
      <c r="N16742">
        <v>0</v>
      </c>
      <c r="O16742">
        <v>0</v>
      </c>
      <c r="P16742" s="119" t="s">
        <v>20254</v>
      </c>
    </row>
    <row r="16743" spans="1:16" x14ac:dyDescent="0.25">
      <c r="A16743">
        <v>33647</v>
      </c>
      <c r="B16743" s="119" t="s">
        <v>10184</v>
      </c>
      <c r="C16743">
        <v>46</v>
      </c>
      <c r="E16743">
        <v>806</v>
      </c>
      <c r="F16743">
        <v>75</v>
      </c>
      <c r="G16743">
        <v>130</v>
      </c>
      <c r="H16743">
        <v>100</v>
      </c>
      <c r="I16743" s="119" t="s">
        <v>4726</v>
      </c>
      <c r="J16743" s="119" t="s">
        <v>22</v>
      </c>
      <c r="K16743" s="1">
        <v>46255.758941458334</v>
      </c>
      <c r="L16743">
        <v>4</v>
      </c>
      <c r="M16743">
        <v>0</v>
      </c>
      <c r="N16743">
        <v>0</v>
      </c>
      <c r="O16743">
        <v>0</v>
      </c>
      <c r="P16743" s="119" t="s">
        <v>20254</v>
      </c>
    </row>
    <row r="16744" spans="1:16" x14ac:dyDescent="0.25">
      <c r="A16744">
        <v>33648</v>
      </c>
      <c r="B16744" s="119" t="s">
        <v>10184</v>
      </c>
      <c r="C16744">
        <v>51</v>
      </c>
      <c r="E16744">
        <v>1084</v>
      </c>
      <c r="F16744">
        <v>91</v>
      </c>
      <c r="G16744">
        <v>155</v>
      </c>
      <c r="H16744">
        <v>100</v>
      </c>
      <c r="I16744" s="119" t="s">
        <v>4726</v>
      </c>
      <c r="J16744" s="119" t="s">
        <v>22</v>
      </c>
      <c r="K16744" s="1">
        <v>46255.758941458334</v>
      </c>
      <c r="L16744">
        <v>5</v>
      </c>
      <c r="M16744">
        <v>2</v>
      </c>
      <c r="N16744">
        <v>2</v>
      </c>
      <c r="O16744">
        <v>1</v>
      </c>
      <c r="P16744" s="119" t="s">
        <v>20254</v>
      </c>
    </row>
    <row r="16745" spans="1:16" x14ac:dyDescent="0.25">
      <c r="A16745">
        <v>33649</v>
      </c>
      <c r="B16745" s="119" t="s">
        <v>10184</v>
      </c>
      <c r="C16745">
        <v>56</v>
      </c>
      <c r="E16745">
        <v>172</v>
      </c>
      <c r="F16745">
        <v>95</v>
      </c>
      <c r="G16745">
        <v>117</v>
      </c>
      <c r="H16745">
        <v>181</v>
      </c>
      <c r="I16745" s="119" t="s">
        <v>4726</v>
      </c>
      <c r="J16745" s="119" t="s">
        <v>22</v>
      </c>
      <c r="K16745" s="1">
        <v>46255.758941458334</v>
      </c>
      <c r="L16745">
        <v>4</v>
      </c>
      <c r="M16745">
        <v>0</v>
      </c>
      <c r="N16745">
        <v>0</v>
      </c>
      <c r="O16745">
        <v>0</v>
      </c>
      <c r="P16745" s="119" t="s">
        <v>20254</v>
      </c>
    </row>
    <row r="16746" spans="1:16" x14ac:dyDescent="0.25">
      <c r="A16746">
        <v>33650</v>
      </c>
      <c r="B16746" s="119" t="s">
        <v>10185</v>
      </c>
      <c r="C16746">
        <v>41</v>
      </c>
      <c r="E16746">
        <v>1006</v>
      </c>
      <c r="F16746">
        <v>55</v>
      </c>
      <c r="G16746">
        <v>198</v>
      </c>
      <c r="H16746">
        <v>1539</v>
      </c>
      <c r="I16746" s="119" t="s">
        <v>4726</v>
      </c>
      <c r="J16746" s="119" t="s">
        <v>22</v>
      </c>
      <c r="K16746" s="1">
        <v>46255.758941458334</v>
      </c>
      <c r="L16746">
        <v>2</v>
      </c>
      <c r="M16746">
        <v>3</v>
      </c>
      <c r="N16746">
        <v>0</v>
      </c>
      <c r="O16746">
        <v>1</v>
      </c>
      <c r="P16746" s="119" t="s">
        <v>20254</v>
      </c>
    </row>
    <row r="16747" spans="1:16" x14ac:dyDescent="0.25">
      <c r="A16747">
        <v>33651</v>
      </c>
      <c r="B16747" s="119" t="s">
        <v>10185</v>
      </c>
      <c r="C16747">
        <v>46</v>
      </c>
      <c r="E16747">
        <v>101</v>
      </c>
      <c r="F16747">
        <v>50</v>
      </c>
      <c r="G16747">
        <v>196</v>
      </c>
      <c r="H16747">
        <v>195</v>
      </c>
      <c r="I16747" s="119" t="s">
        <v>4726</v>
      </c>
      <c r="J16747" s="119" t="s">
        <v>22</v>
      </c>
      <c r="K16747" s="1">
        <v>46255.758941458334</v>
      </c>
      <c r="L16747">
        <v>2</v>
      </c>
      <c r="M16747">
        <v>1</v>
      </c>
      <c r="N16747">
        <v>0</v>
      </c>
      <c r="O16747">
        <v>0</v>
      </c>
      <c r="P16747" s="119" t="s">
        <v>20254</v>
      </c>
    </row>
    <row r="16748" spans="1:16" x14ac:dyDescent="0.25">
      <c r="A16748">
        <v>33652</v>
      </c>
      <c r="B16748" s="119" t="s">
        <v>10185</v>
      </c>
      <c r="C16748">
        <v>51</v>
      </c>
      <c r="E16748">
        <v>570</v>
      </c>
      <c r="F16748">
        <v>70</v>
      </c>
      <c r="G16748">
        <v>127</v>
      </c>
      <c r="H16748">
        <v>268</v>
      </c>
      <c r="I16748" s="119" t="s">
        <v>4726</v>
      </c>
      <c r="J16748" s="119" t="s">
        <v>22</v>
      </c>
      <c r="K16748" s="1">
        <v>46255.758941458334</v>
      </c>
      <c r="L16748">
        <v>2</v>
      </c>
      <c r="M16748">
        <v>1</v>
      </c>
      <c r="N16748">
        <v>0</v>
      </c>
      <c r="O16748">
        <v>0</v>
      </c>
      <c r="P16748" s="119" t="s">
        <v>20254</v>
      </c>
    </row>
    <row r="16749" spans="1:16" x14ac:dyDescent="0.25">
      <c r="A16749">
        <v>33653</v>
      </c>
      <c r="B16749" s="119" t="s">
        <v>10185</v>
      </c>
      <c r="C16749">
        <v>56</v>
      </c>
      <c r="E16749">
        <v>126</v>
      </c>
      <c r="F16749">
        <v>58</v>
      </c>
      <c r="G16749">
        <v>93</v>
      </c>
      <c r="H16749">
        <v>208</v>
      </c>
      <c r="I16749" s="119" t="s">
        <v>4726</v>
      </c>
      <c r="J16749" s="119" t="s">
        <v>22</v>
      </c>
      <c r="K16749" s="1">
        <v>46255.758941458334</v>
      </c>
      <c r="L16749">
        <v>4</v>
      </c>
      <c r="M16749">
        <v>4</v>
      </c>
      <c r="N16749">
        <v>0</v>
      </c>
      <c r="O16749">
        <v>1</v>
      </c>
      <c r="P16749" s="119" t="s">
        <v>20254</v>
      </c>
    </row>
    <row r="16750" spans="1:16" x14ac:dyDescent="0.25">
      <c r="A16750">
        <v>33654</v>
      </c>
      <c r="B16750" s="119" t="s">
        <v>10186</v>
      </c>
      <c r="C16750">
        <v>41</v>
      </c>
      <c r="E16750">
        <v>641</v>
      </c>
      <c r="F16750">
        <v>45</v>
      </c>
      <c r="G16750">
        <v>191</v>
      </c>
      <c r="H16750">
        <v>96</v>
      </c>
      <c r="I16750" s="119" t="s">
        <v>4726</v>
      </c>
      <c r="J16750" s="119" t="s">
        <v>22</v>
      </c>
      <c r="K16750" s="1">
        <v>46255.758941458334</v>
      </c>
      <c r="L16750">
        <v>1</v>
      </c>
      <c r="M16750">
        <v>0</v>
      </c>
      <c r="N16750">
        <v>0</v>
      </c>
      <c r="O16750">
        <v>0</v>
      </c>
      <c r="P16750" s="119" t="s">
        <v>20254</v>
      </c>
    </row>
    <row r="16751" spans="1:16" x14ac:dyDescent="0.25">
      <c r="A16751">
        <v>33655</v>
      </c>
      <c r="B16751" s="119" t="s">
        <v>10186</v>
      </c>
      <c r="C16751">
        <v>46</v>
      </c>
      <c r="E16751">
        <v>1176</v>
      </c>
      <c r="F16751">
        <v>55</v>
      </c>
      <c r="G16751">
        <v>145</v>
      </c>
      <c r="H16751">
        <v>100</v>
      </c>
      <c r="I16751" s="119" t="s">
        <v>4726</v>
      </c>
      <c r="J16751" s="119" t="s">
        <v>22</v>
      </c>
      <c r="K16751" s="1">
        <v>46255.758941458334</v>
      </c>
      <c r="L16751">
        <v>4</v>
      </c>
      <c r="M16751">
        <v>1</v>
      </c>
      <c r="N16751">
        <v>2</v>
      </c>
      <c r="O16751">
        <v>0</v>
      </c>
      <c r="P16751" s="119" t="s">
        <v>20254</v>
      </c>
    </row>
    <row r="16752" spans="1:16" x14ac:dyDescent="0.25">
      <c r="A16752">
        <v>33656</v>
      </c>
      <c r="B16752" s="119" t="s">
        <v>10186</v>
      </c>
      <c r="C16752">
        <v>51</v>
      </c>
      <c r="E16752">
        <v>792</v>
      </c>
      <c r="F16752">
        <v>75</v>
      </c>
      <c r="G16752">
        <v>145</v>
      </c>
      <c r="H16752">
        <v>100</v>
      </c>
      <c r="I16752" s="119" t="s">
        <v>4726</v>
      </c>
      <c r="J16752" s="119" t="s">
        <v>22</v>
      </c>
      <c r="K16752" s="1">
        <v>46255.758941458334</v>
      </c>
      <c r="L16752">
        <v>4</v>
      </c>
      <c r="M16752">
        <v>0</v>
      </c>
      <c r="N16752">
        <v>0</v>
      </c>
      <c r="O16752">
        <v>0</v>
      </c>
      <c r="P16752" s="119" t="s">
        <v>20254</v>
      </c>
    </row>
    <row r="16753" spans="1:16" x14ac:dyDescent="0.25">
      <c r="A16753">
        <v>33657</v>
      </c>
      <c r="B16753" s="119" t="s">
        <v>10186</v>
      </c>
      <c r="C16753">
        <v>56</v>
      </c>
      <c r="E16753">
        <v>325</v>
      </c>
      <c r="F16753">
        <v>63</v>
      </c>
      <c r="G16753">
        <v>110</v>
      </c>
      <c r="H16753">
        <v>90</v>
      </c>
      <c r="I16753" s="119" t="s">
        <v>4726</v>
      </c>
      <c r="J16753" s="119" t="s">
        <v>22</v>
      </c>
      <c r="K16753" s="1">
        <v>46255.758941458334</v>
      </c>
      <c r="L16753">
        <v>1</v>
      </c>
      <c r="M16753">
        <v>0</v>
      </c>
      <c r="N16753">
        <v>0</v>
      </c>
      <c r="O16753">
        <v>0</v>
      </c>
      <c r="P16753" s="119" t="s">
        <v>20254</v>
      </c>
    </row>
    <row r="16754" spans="1:16" x14ac:dyDescent="0.25">
      <c r="A16754">
        <v>33658</v>
      </c>
      <c r="B16754" s="119" t="s">
        <v>10187</v>
      </c>
      <c r="C16754">
        <v>41</v>
      </c>
      <c r="E16754">
        <v>127</v>
      </c>
      <c r="F16754">
        <v>70</v>
      </c>
      <c r="G16754">
        <v>182</v>
      </c>
      <c r="H16754">
        <v>109</v>
      </c>
      <c r="I16754" s="119" t="s">
        <v>4726</v>
      </c>
      <c r="J16754" s="119" t="s">
        <v>22</v>
      </c>
      <c r="K16754" s="1">
        <v>46255.758941458334</v>
      </c>
      <c r="L16754">
        <v>0</v>
      </c>
      <c r="M16754">
        <v>1</v>
      </c>
      <c r="N16754">
        <v>0</v>
      </c>
      <c r="O16754">
        <v>0</v>
      </c>
      <c r="P16754" s="119" t="s">
        <v>20254</v>
      </c>
    </row>
    <row r="16755" spans="1:16" x14ac:dyDescent="0.25">
      <c r="A16755">
        <v>33659</v>
      </c>
      <c r="B16755" s="119" t="s">
        <v>10187</v>
      </c>
      <c r="C16755">
        <v>46</v>
      </c>
      <c r="E16755">
        <v>94</v>
      </c>
      <c r="F16755">
        <v>75</v>
      </c>
      <c r="G16755">
        <v>122</v>
      </c>
      <c r="H16755">
        <v>100</v>
      </c>
      <c r="I16755" s="119" t="s">
        <v>4726</v>
      </c>
      <c r="J16755" s="119" t="s">
        <v>22</v>
      </c>
      <c r="K16755" s="1">
        <v>46255.758941458334</v>
      </c>
      <c r="L16755">
        <v>1</v>
      </c>
      <c r="M16755">
        <v>0</v>
      </c>
      <c r="N16755">
        <v>1</v>
      </c>
      <c r="O16755">
        <v>0</v>
      </c>
      <c r="P16755" s="119" t="s">
        <v>20254</v>
      </c>
    </row>
    <row r="16756" spans="1:16" x14ac:dyDescent="0.25">
      <c r="A16756">
        <v>33660</v>
      </c>
      <c r="B16756" s="119" t="s">
        <v>10187</v>
      </c>
      <c r="C16756">
        <v>51</v>
      </c>
      <c r="E16756">
        <v>436</v>
      </c>
      <c r="F16756">
        <v>82</v>
      </c>
      <c r="G16756">
        <v>110</v>
      </c>
      <c r="H16756">
        <v>115</v>
      </c>
      <c r="I16756" s="119" t="s">
        <v>4726</v>
      </c>
      <c r="J16756" s="119" t="s">
        <v>22</v>
      </c>
      <c r="K16756" s="1">
        <v>46255.758941458334</v>
      </c>
      <c r="L16756">
        <v>4</v>
      </c>
      <c r="M16756">
        <v>1</v>
      </c>
      <c r="N16756">
        <v>2</v>
      </c>
      <c r="O16756">
        <v>0</v>
      </c>
      <c r="P16756" s="119" t="s">
        <v>20254</v>
      </c>
    </row>
    <row r="16757" spans="1:16" x14ac:dyDescent="0.25">
      <c r="A16757">
        <v>33661</v>
      </c>
      <c r="B16757" s="119" t="s">
        <v>10187</v>
      </c>
      <c r="C16757">
        <v>56</v>
      </c>
      <c r="E16757">
        <v>193</v>
      </c>
      <c r="F16757">
        <v>88</v>
      </c>
      <c r="G16757">
        <v>94</v>
      </c>
      <c r="H16757">
        <v>179</v>
      </c>
      <c r="I16757" s="119" t="s">
        <v>4726</v>
      </c>
      <c r="J16757" s="119" t="s">
        <v>22</v>
      </c>
      <c r="K16757" s="1">
        <v>46255.758941458334</v>
      </c>
      <c r="L16757">
        <v>2</v>
      </c>
      <c r="M16757">
        <v>1</v>
      </c>
      <c r="N16757">
        <v>1</v>
      </c>
      <c r="O16757">
        <v>0</v>
      </c>
      <c r="P16757" s="119" t="s">
        <v>20254</v>
      </c>
    </row>
    <row r="16758" spans="1:16" x14ac:dyDescent="0.25">
      <c r="A16758">
        <v>33662</v>
      </c>
      <c r="B16758" s="119" t="s">
        <v>10188</v>
      </c>
      <c r="C16758">
        <v>41</v>
      </c>
      <c r="E16758">
        <v>944</v>
      </c>
      <c r="F16758">
        <v>51</v>
      </c>
      <c r="G16758">
        <v>181</v>
      </c>
      <c r="H16758">
        <v>99</v>
      </c>
      <c r="I16758" s="119" t="s">
        <v>4726</v>
      </c>
      <c r="J16758" s="119" t="s">
        <v>22</v>
      </c>
      <c r="K16758" s="1">
        <v>46255.758941458334</v>
      </c>
      <c r="L16758">
        <v>1</v>
      </c>
      <c r="M16758">
        <v>0</v>
      </c>
      <c r="N16758">
        <v>0</v>
      </c>
      <c r="O16758">
        <v>0</v>
      </c>
      <c r="P16758" s="119" t="s">
        <v>20254</v>
      </c>
    </row>
    <row r="16759" spans="1:16" x14ac:dyDescent="0.25">
      <c r="A16759">
        <v>33663</v>
      </c>
      <c r="B16759" s="119" t="s">
        <v>10188</v>
      </c>
      <c r="C16759">
        <v>46</v>
      </c>
      <c r="E16759">
        <v>721</v>
      </c>
      <c r="F16759">
        <v>55</v>
      </c>
      <c r="G16759">
        <v>206</v>
      </c>
      <c r="H16759">
        <v>94</v>
      </c>
      <c r="I16759" s="119" t="s">
        <v>4726</v>
      </c>
      <c r="J16759" s="119" t="s">
        <v>22</v>
      </c>
      <c r="K16759" s="1">
        <v>46255.758941458334</v>
      </c>
      <c r="L16759">
        <v>3</v>
      </c>
      <c r="M16759">
        <v>0</v>
      </c>
      <c r="N16759">
        <v>1</v>
      </c>
      <c r="O16759">
        <v>0</v>
      </c>
      <c r="P16759" s="119" t="s">
        <v>20254</v>
      </c>
    </row>
    <row r="16760" spans="1:16" x14ac:dyDescent="0.25">
      <c r="A16760">
        <v>33664</v>
      </c>
      <c r="B16760" s="119" t="s">
        <v>10188</v>
      </c>
      <c r="C16760">
        <v>51</v>
      </c>
      <c r="E16760">
        <v>1292</v>
      </c>
      <c r="F16760">
        <v>73</v>
      </c>
      <c r="G16760">
        <v>115</v>
      </c>
      <c r="H16760">
        <v>74</v>
      </c>
      <c r="I16760" s="119" t="s">
        <v>4726</v>
      </c>
      <c r="J16760" s="119" t="s">
        <v>22</v>
      </c>
      <c r="K16760" s="1">
        <v>46255.758941458334</v>
      </c>
      <c r="L16760">
        <v>4</v>
      </c>
      <c r="M16760">
        <v>1</v>
      </c>
      <c r="N16760">
        <v>0</v>
      </c>
      <c r="O16760">
        <v>0</v>
      </c>
      <c r="P16760" s="119" t="s">
        <v>20254</v>
      </c>
    </row>
    <row r="16761" spans="1:16" x14ac:dyDescent="0.25">
      <c r="A16761">
        <v>33665</v>
      </c>
      <c r="B16761" s="119" t="s">
        <v>10188</v>
      </c>
      <c r="C16761">
        <v>56</v>
      </c>
      <c r="E16761">
        <v>1721</v>
      </c>
      <c r="F16761">
        <v>64</v>
      </c>
      <c r="G16761">
        <v>103</v>
      </c>
      <c r="H16761">
        <v>103</v>
      </c>
      <c r="I16761" s="119" t="s">
        <v>4726</v>
      </c>
      <c r="J16761" s="119" t="s">
        <v>22</v>
      </c>
      <c r="K16761" s="1">
        <v>46255.758941458334</v>
      </c>
      <c r="L16761">
        <v>3</v>
      </c>
      <c r="M16761">
        <v>0</v>
      </c>
      <c r="N16761">
        <v>1</v>
      </c>
      <c r="O16761">
        <v>0</v>
      </c>
      <c r="P16761" s="119" t="s">
        <v>20254</v>
      </c>
    </row>
    <row r="16762" spans="1:16" x14ac:dyDescent="0.25">
      <c r="A16762">
        <v>33761</v>
      </c>
      <c r="B16762" s="119" t="s">
        <v>10189</v>
      </c>
      <c r="C16762">
        <v>14</v>
      </c>
      <c r="D16762">
        <v>24610</v>
      </c>
      <c r="E16762">
        <v>5064</v>
      </c>
      <c r="F16762">
        <v>77</v>
      </c>
      <c r="G16762">
        <v>250</v>
      </c>
      <c r="H16762">
        <v>1995</v>
      </c>
      <c r="I16762" s="119" t="s">
        <v>4726</v>
      </c>
      <c r="J16762" s="119" t="s">
        <v>139</v>
      </c>
      <c r="K16762" s="1">
        <v>46255.758941458334</v>
      </c>
      <c r="L16762">
        <v>4</v>
      </c>
      <c r="M16762">
        <v>4</v>
      </c>
      <c r="N16762">
        <v>1</v>
      </c>
      <c r="O16762">
        <v>1</v>
      </c>
      <c r="P16762" s="119" t="s">
        <v>20254</v>
      </c>
    </row>
    <row r="16763" spans="1:16" x14ac:dyDescent="0.25">
      <c r="A16763">
        <v>33762</v>
      </c>
      <c r="B16763" s="119" t="s">
        <v>10190</v>
      </c>
      <c r="C16763">
        <v>20</v>
      </c>
      <c r="D16763">
        <v>24613</v>
      </c>
      <c r="E16763">
        <v>338</v>
      </c>
      <c r="F16763">
        <v>287</v>
      </c>
      <c r="G16763">
        <v>364</v>
      </c>
      <c r="H16763">
        <v>1990</v>
      </c>
      <c r="I16763" s="119" t="s">
        <v>4726</v>
      </c>
      <c r="J16763" s="119" t="s">
        <v>139</v>
      </c>
      <c r="K16763" s="1">
        <v>46255.758941458334</v>
      </c>
      <c r="L16763">
        <v>4</v>
      </c>
      <c r="M16763">
        <v>3</v>
      </c>
      <c r="N16763">
        <v>1</v>
      </c>
      <c r="O16763">
        <v>1</v>
      </c>
      <c r="P16763" s="119" t="s">
        <v>20254</v>
      </c>
    </row>
    <row r="16764" spans="1:16" x14ac:dyDescent="0.25">
      <c r="A16764">
        <v>33763</v>
      </c>
      <c r="B16764" s="119" t="s">
        <v>10191</v>
      </c>
      <c r="C16764">
        <v>14</v>
      </c>
      <c r="D16764">
        <v>24610</v>
      </c>
      <c r="E16764">
        <v>6443</v>
      </c>
      <c r="F16764">
        <v>80</v>
      </c>
      <c r="G16764">
        <v>338</v>
      </c>
      <c r="H16764">
        <v>200</v>
      </c>
      <c r="I16764" s="119" t="s">
        <v>4726</v>
      </c>
      <c r="J16764" s="119" t="s">
        <v>139</v>
      </c>
      <c r="K16764" s="1">
        <v>46255.758941458334</v>
      </c>
      <c r="L16764">
        <v>0</v>
      </c>
      <c r="M16764">
        <v>1</v>
      </c>
      <c r="N16764">
        <v>0</v>
      </c>
      <c r="O16764">
        <v>0</v>
      </c>
      <c r="P16764" s="119" t="s">
        <v>20254</v>
      </c>
    </row>
    <row r="16765" spans="1:16" x14ac:dyDescent="0.25">
      <c r="A16765">
        <v>33764</v>
      </c>
      <c r="B16765" s="119" t="s">
        <v>10192</v>
      </c>
      <c r="C16765">
        <v>20</v>
      </c>
      <c r="D16765">
        <v>24613</v>
      </c>
      <c r="E16765">
        <v>273</v>
      </c>
      <c r="F16765">
        <v>1408</v>
      </c>
      <c r="G16765">
        <v>429</v>
      </c>
      <c r="H16765">
        <v>3910</v>
      </c>
      <c r="I16765" s="119" t="s">
        <v>4726</v>
      </c>
      <c r="J16765" s="119" t="s">
        <v>139</v>
      </c>
      <c r="K16765" s="1">
        <v>46255.758941458334</v>
      </c>
      <c r="L16765">
        <v>3</v>
      </c>
      <c r="M16765">
        <v>1</v>
      </c>
      <c r="N16765">
        <v>1</v>
      </c>
      <c r="O16765">
        <v>1</v>
      </c>
      <c r="P16765" s="119" t="s">
        <v>20254</v>
      </c>
    </row>
    <row r="16766" spans="1:16" x14ac:dyDescent="0.25">
      <c r="A16766">
        <v>33765</v>
      </c>
      <c r="B16766" s="119" t="s">
        <v>10193</v>
      </c>
      <c r="C16766">
        <v>14</v>
      </c>
      <c r="D16766">
        <v>24610</v>
      </c>
      <c r="E16766">
        <v>48</v>
      </c>
      <c r="F16766">
        <v>42</v>
      </c>
      <c r="G16766">
        <v>155</v>
      </c>
      <c r="H16766">
        <v>199</v>
      </c>
      <c r="I16766" s="119" t="s">
        <v>4726</v>
      </c>
      <c r="J16766" s="119" t="s">
        <v>139</v>
      </c>
      <c r="K16766" s="1">
        <v>46255.758941458334</v>
      </c>
      <c r="L16766">
        <v>0</v>
      </c>
      <c r="M16766">
        <v>1</v>
      </c>
      <c r="N16766">
        <v>0</v>
      </c>
      <c r="O16766">
        <v>0</v>
      </c>
      <c r="P16766" s="119" t="s">
        <v>20254</v>
      </c>
    </row>
    <row r="16767" spans="1:16" x14ac:dyDescent="0.25">
      <c r="A16767">
        <v>33766</v>
      </c>
      <c r="B16767" s="119" t="s">
        <v>10194</v>
      </c>
      <c r="C16767">
        <v>20</v>
      </c>
      <c r="D16767">
        <v>24613</v>
      </c>
      <c r="E16767">
        <v>240</v>
      </c>
      <c r="F16767">
        <v>60</v>
      </c>
      <c r="G16767">
        <v>550</v>
      </c>
      <c r="H16767">
        <v>831</v>
      </c>
      <c r="I16767" s="119" t="s">
        <v>4726</v>
      </c>
      <c r="J16767" s="119" t="s">
        <v>139</v>
      </c>
      <c r="K16767" s="1">
        <v>46255.758941458334</v>
      </c>
      <c r="L16767">
        <v>3</v>
      </c>
      <c r="M16767">
        <v>3</v>
      </c>
      <c r="N16767">
        <v>0</v>
      </c>
      <c r="O16767">
        <v>1</v>
      </c>
      <c r="P16767" s="119" t="s">
        <v>20254</v>
      </c>
    </row>
    <row r="16768" spans="1:16" x14ac:dyDescent="0.25">
      <c r="A16768">
        <v>33767</v>
      </c>
      <c r="B16768" s="119" t="s">
        <v>10195</v>
      </c>
      <c r="C16768">
        <v>14</v>
      </c>
      <c r="D16768">
        <v>24610</v>
      </c>
      <c r="E16768">
        <v>5057</v>
      </c>
      <c r="F16768">
        <v>79</v>
      </c>
      <c r="G16768">
        <v>270</v>
      </c>
      <c r="H16768">
        <v>156</v>
      </c>
      <c r="I16768" s="119" t="s">
        <v>4726</v>
      </c>
      <c r="J16768" s="119" t="s">
        <v>139</v>
      </c>
      <c r="K16768" s="1">
        <v>46255.758941458334</v>
      </c>
      <c r="L16768">
        <v>0</v>
      </c>
      <c r="M16768">
        <v>3</v>
      </c>
      <c r="N16768">
        <v>0</v>
      </c>
      <c r="O16768">
        <v>0</v>
      </c>
      <c r="P16768" s="119" t="s">
        <v>20254</v>
      </c>
    </row>
    <row r="16769" spans="1:16" x14ac:dyDescent="0.25">
      <c r="A16769">
        <v>33768</v>
      </c>
      <c r="B16769" s="119" t="s">
        <v>10196</v>
      </c>
      <c r="C16769">
        <v>20</v>
      </c>
      <c r="D16769">
        <v>24613</v>
      </c>
      <c r="E16769">
        <v>662</v>
      </c>
      <c r="F16769">
        <v>303</v>
      </c>
      <c r="G16769">
        <v>409</v>
      </c>
      <c r="H16769">
        <v>2485</v>
      </c>
      <c r="I16769" s="119" t="s">
        <v>4726</v>
      </c>
      <c r="J16769" s="119" t="s">
        <v>139</v>
      </c>
      <c r="K16769" s="1">
        <v>46255.758941458334</v>
      </c>
      <c r="L16769">
        <v>3</v>
      </c>
      <c r="M16769">
        <v>7</v>
      </c>
      <c r="N16769">
        <v>2</v>
      </c>
      <c r="O16769">
        <v>4</v>
      </c>
      <c r="P16769" s="119" t="s">
        <v>20254</v>
      </c>
    </row>
    <row r="16770" spans="1:16" x14ac:dyDescent="0.25">
      <c r="A16770">
        <v>33769</v>
      </c>
      <c r="B16770" s="119" t="s">
        <v>10197</v>
      </c>
      <c r="C16770">
        <v>14</v>
      </c>
      <c r="D16770">
        <v>24610</v>
      </c>
      <c r="E16770">
        <v>461</v>
      </c>
      <c r="F16770">
        <v>69</v>
      </c>
      <c r="G16770">
        <v>394</v>
      </c>
      <c r="H16770">
        <v>98</v>
      </c>
      <c r="I16770" s="119" t="s">
        <v>4726</v>
      </c>
      <c r="J16770" s="119" t="s">
        <v>139</v>
      </c>
      <c r="K16770" s="1">
        <v>46255.758941458334</v>
      </c>
      <c r="L16770">
        <v>17</v>
      </c>
      <c r="M16770">
        <v>3</v>
      </c>
      <c r="N16770">
        <v>4</v>
      </c>
      <c r="O16770">
        <v>1</v>
      </c>
      <c r="P16770" s="119" t="s">
        <v>20254</v>
      </c>
    </row>
    <row r="16771" spans="1:16" x14ac:dyDescent="0.25">
      <c r="A16771">
        <v>33770</v>
      </c>
      <c r="B16771" s="119" t="s">
        <v>10198</v>
      </c>
      <c r="C16771">
        <v>20</v>
      </c>
      <c r="D16771">
        <v>24613</v>
      </c>
      <c r="E16771">
        <v>4225</v>
      </c>
      <c r="F16771">
        <v>96</v>
      </c>
      <c r="G16771">
        <v>135</v>
      </c>
      <c r="H16771">
        <v>1786</v>
      </c>
      <c r="I16771" s="119" t="s">
        <v>4726</v>
      </c>
      <c r="J16771" s="119" t="s">
        <v>139</v>
      </c>
      <c r="K16771" s="1">
        <v>46255.758941458334</v>
      </c>
      <c r="L16771">
        <v>2</v>
      </c>
      <c r="M16771">
        <v>2</v>
      </c>
      <c r="N16771">
        <v>1</v>
      </c>
      <c r="O16771">
        <v>0</v>
      </c>
      <c r="P16771" s="119" t="s">
        <v>20254</v>
      </c>
    </row>
    <row r="16772" spans="1:16" x14ac:dyDescent="0.25">
      <c r="A16772">
        <v>33771</v>
      </c>
      <c r="B16772" s="119" t="s">
        <v>10199</v>
      </c>
      <c r="C16772">
        <v>14</v>
      </c>
      <c r="D16772">
        <v>24610</v>
      </c>
      <c r="E16772">
        <v>9159</v>
      </c>
      <c r="F16772">
        <v>78</v>
      </c>
      <c r="G16772">
        <v>245</v>
      </c>
      <c r="H16772">
        <v>368</v>
      </c>
      <c r="I16772" s="119" t="s">
        <v>4726</v>
      </c>
      <c r="J16772" s="119" t="s">
        <v>139</v>
      </c>
      <c r="K16772" s="1">
        <v>46255.758941458334</v>
      </c>
      <c r="L16772">
        <v>9</v>
      </c>
      <c r="M16772">
        <v>0</v>
      </c>
      <c r="N16772">
        <v>0</v>
      </c>
      <c r="O16772">
        <v>0</v>
      </c>
      <c r="P16772" s="119" t="s">
        <v>20254</v>
      </c>
    </row>
    <row r="16773" spans="1:16" x14ac:dyDescent="0.25">
      <c r="A16773">
        <v>33772</v>
      </c>
      <c r="B16773" s="119" t="s">
        <v>10200</v>
      </c>
      <c r="C16773">
        <v>20</v>
      </c>
      <c r="D16773">
        <v>24613</v>
      </c>
      <c r="E16773">
        <v>2761</v>
      </c>
      <c r="F16773">
        <v>122</v>
      </c>
      <c r="G16773">
        <v>209</v>
      </c>
      <c r="H16773">
        <v>2680</v>
      </c>
      <c r="I16773" s="119" t="s">
        <v>4726</v>
      </c>
      <c r="J16773" s="119" t="s">
        <v>139</v>
      </c>
      <c r="K16773" s="1">
        <v>46255.758941458334</v>
      </c>
      <c r="L16773">
        <v>0</v>
      </c>
      <c r="M16773">
        <v>0</v>
      </c>
      <c r="N16773">
        <v>0</v>
      </c>
      <c r="O16773">
        <v>0</v>
      </c>
      <c r="P16773" s="119" t="s">
        <v>20254</v>
      </c>
    </row>
    <row r="16774" spans="1:16" x14ac:dyDescent="0.25">
      <c r="A16774">
        <v>33773</v>
      </c>
      <c r="B16774" s="119" t="s">
        <v>10201</v>
      </c>
      <c r="C16774">
        <v>14</v>
      </c>
      <c r="D16774">
        <v>24610</v>
      </c>
      <c r="E16774">
        <v>1311</v>
      </c>
      <c r="F16774">
        <v>68</v>
      </c>
      <c r="G16774">
        <v>202</v>
      </c>
      <c r="H16774">
        <v>124</v>
      </c>
      <c r="I16774" s="119" t="s">
        <v>4726</v>
      </c>
      <c r="J16774" s="119" t="s">
        <v>139</v>
      </c>
      <c r="K16774" s="1">
        <v>46255.758941458334</v>
      </c>
      <c r="L16774">
        <v>12</v>
      </c>
      <c r="M16774">
        <v>1</v>
      </c>
      <c r="N16774">
        <v>1</v>
      </c>
      <c r="O16774">
        <v>0</v>
      </c>
      <c r="P16774" s="119" t="s">
        <v>20254</v>
      </c>
    </row>
    <row r="16775" spans="1:16" x14ac:dyDescent="0.25">
      <c r="A16775">
        <v>33774</v>
      </c>
      <c r="B16775" s="119" t="s">
        <v>10202</v>
      </c>
      <c r="C16775">
        <v>20</v>
      </c>
      <c r="D16775">
        <v>24613</v>
      </c>
      <c r="E16775">
        <v>1374</v>
      </c>
      <c r="F16775">
        <v>87</v>
      </c>
      <c r="G16775">
        <v>280</v>
      </c>
      <c r="H16775">
        <v>483</v>
      </c>
      <c r="I16775" s="119" t="s">
        <v>4726</v>
      </c>
      <c r="J16775" s="119" t="s">
        <v>139</v>
      </c>
      <c r="K16775" s="1">
        <v>46255.758941458334</v>
      </c>
      <c r="L16775">
        <v>4</v>
      </c>
      <c r="M16775">
        <v>6</v>
      </c>
      <c r="N16775">
        <v>0</v>
      </c>
      <c r="O16775">
        <v>1</v>
      </c>
      <c r="P16775" s="119" t="s">
        <v>20254</v>
      </c>
    </row>
    <row r="16776" spans="1:16" x14ac:dyDescent="0.25">
      <c r="A16776">
        <v>33775</v>
      </c>
      <c r="B16776" s="119" t="s">
        <v>10203</v>
      </c>
      <c r="C16776">
        <v>14</v>
      </c>
      <c r="D16776">
        <v>24610</v>
      </c>
      <c r="E16776">
        <v>4485</v>
      </c>
      <c r="F16776">
        <v>49</v>
      </c>
      <c r="G16776">
        <v>255</v>
      </c>
      <c r="H16776">
        <v>139</v>
      </c>
      <c r="I16776" s="119" t="s">
        <v>4726</v>
      </c>
      <c r="J16776" s="119" t="s">
        <v>139</v>
      </c>
      <c r="K16776" s="1">
        <v>46255.758941458334</v>
      </c>
      <c r="L16776">
        <v>10</v>
      </c>
      <c r="M16776">
        <v>2</v>
      </c>
      <c r="N16776">
        <v>1</v>
      </c>
      <c r="O16776">
        <v>1</v>
      </c>
      <c r="P16776" s="119" t="s">
        <v>20254</v>
      </c>
    </row>
    <row r="16777" spans="1:16" x14ac:dyDescent="0.25">
      <c r="A16777">
        <v>33776</v>
      </c>
      <c r="B16777" s="119" t="s">
        <v>10204</v>
      </c>
      <c r="C16777">
        <v>20</v>
      </c>
      <c r="D16777">
        <v>24613</v>
      </c>
      <c r="E16777">
        <v>2323</v>
      </c>
      <c r="F16777">
        <v>61</v>
      </c>
      <c r="G16777">
        <v>332</v>
      </c>
      <c r="H16777">
        <v>1323</v>
      </c>
      <c r="I16777" s="119" t="s">
        <v>4726</v>
      </c>
      <c r="J16777" s="119" t="s">
        <v>139</v>
      </c>
      <c r="K16777" s="1">
        <v>46255.758941458334</v>
      </c>
      <c r="L16777">
        <v>0</v>
      </c>
      <c r="M16777">
        <v>0</v>
      </c>
      <c r="N16777">
        <v>0</v>
      </c>
      <c r="O16777">
        <v>0</v>
      </c>
      <c r="P16777" s="119" t="s">
        <v>20254</v>
      </c>
    </row>
    <row r="16778" spans="1:16" x14ac:dyDescent="0.25">
      <c r="A16778">
        <v>33777</v>
      </c>
      <c r="B16778" s="119" t="s">
        <v>10205</v>
      </c>
      <c r="C16778">
        <v>14</v>
      </c>
      <c r="D16778">
        <v>24610</v>
      </c>
      <c r="E16778">
        <v>4146</v>
      </c>
      <c r="F16778">
        <v>68</v>
      </c>
      <c r="G16778">
        <v>633</v>
      </c>
      <c r="H16778">
        <v>184</v>
      </c>
      <c r="I16778" s="119" t="s">
        <v>4726</v>
      </c>
      <c r="J16778" s="119" t="s">
        <v>139</v>
      </c>
      <c r="K16778" s="1">
        <v>46255.758941458334</v>
      </c>
      <c r="L16778">
        <v>10</v>
      </c>
      <c r="M16778">
        <v>0</v>
      </c>
      <c r="N16778">
        <v>2</v>
      </c>
      <c r="O16778">
        <v>0</v>
      </c>
      <c r="P16778" s="119" t="s">
        <v>20254</v>
      </c>
    </row>
    <row r="16779" spans="1:16" x14ac:dyDescent="0.25">
      <c r="A16779">
        <v>33778</v>
      </c>
      <c r="B16779" s="119" t="s">
        <v>10206</v>
      </c>
      <c r="C16779">
        <v>20</v>
      </c>
      <c r="D16779">
        <v>24613</v>
      </c>
      <c r="E16779">
        <v>713</v>
      </c>
      <c r="F16779">
        <v>93</v>
      </c>
      <c r="G16779">
        <v>159</v>
      </c>
      <c r="H16779">
        <v>3309</v>
      </c>
      <c r="I16779" s="119" t="s">
        <v>4726</v>
      </c>
      <c r="J16779" s="119" t="s">
        <v>139</v>
      </c>
      <c r="K16779" s="1">
        <v>46255.758941458334</v>
      </c>
      <c r="L16779">
        <v>3</v>
      </c>
      <c r="M16779">
        <v>1</v>
      </c>
      <c r="N16779">
        <v>0</v>
      </c>
      <c r="O16779">
        <v>0</v>
      </c>
      <c r="P16779" s="119" t="s">
        <v>20254</v>
      </c>
    </row>
    <row r="16780" spans="1:16" x14ac:dyDescent="0.25">
      <c r="A16780">
        <v>33779</v>
      </c>
      <c r="B16780" s="119" t="s">
        <v>10207</v>
      </c>
      <c r="C16780">
        <v>14</v>
      </c>
      <c r="D16780">
        <v>24610</v>
      </c>
      <c r="E16780">
        <v>1363</v>
      </c>
      <c r="F16780">
        <v>70</v>
      </c>
      <c r="G16780">
        <v>158</v>
      </c>
      <c r="H16780">
        <v>100</v>
      </c>
      <c r="I16780" s="119" t="s">
        <v>4726</v>
      </c>
      <c r="J16780" s="119" t="s">
        <v>139</v>
      </c>
      <c r="K16780" s="1">
        <v>46255.758941458334</v>
      </c>
      <c r="L16780">
        <v>14</v>
      </c>
      <c r="M16780">
        <v>1</v>
      </c>
      <c r="N16780">
        <v>3</v>
      </c>
      <c r="O16780">
        <v>0</v>
      </c>
      <c r="P16780" s="119" t="s">
        <v>20254</v>
      </c>
    </row>
    <row r="16781" spans="1:16" x14ac:dyDescent="0.25">
      <c r="A16781">
        <v>33780</v>
      </c>
      <c r="B16781" s="119" t="s">
        <v>10208</v>
      </c>
      <c r="C16781">
        <v>20</v>
      </c>
      <c r="D16781">
        <v>24613</v>
      </c>
      <c r="E16781">
        <v>3664</v>
      </c>
      <c r="F16781">
        <v>91</v>
      </c>
      <c r="G16781">
        <v>190</v>
      </c>
      <c r="H16781">
        <v>164</v>
      </c>
      <c r="I16781" s="119" t="s">
        <v>4726</v>
      </c>
      <c r="J16781" s="119" t="s">
        <v>139</v>
      </c>
      <c r="K16781" s="1">
        <v>46255.758941458334</v>
      </c>
      <c r="L16781">
        <v>0</v>
      </c>
      <c r="M16781">
        <v>1</v>
      </c>
      <c r="N16781">
        <v>0</v>
      </c>
      <c r="O16781">
        <v>0</v>
      </c>
      <c r="P16781" s="119" t="s">
        <v>20254</v>
      </c>
    </row>
    <row r="16782" spans="1:16" x14ac:dyDescent="0.25">
      <c r="A16782">
        <v>33781</v>
      </c>
      <c r="B16782" s="119" t="s">
        <v>10209</v>
      </c>
      <c r="C16782">
        <v>14</v>
      </c>
      <c r="D16782">
        <v>24610</v>
      </c>
      <c r="E16782">
        <v>1130</v>
      </c>
      <c r="F16782">
        <v>50</v>
      </c>
      <c r="G16782">
        <v>250</v>
      </c>
      <c r="H16782">
        <v>189</v>
      </c>
      <c r="I16782" s="119" t="s">
        <v>4726</v>
      </c>
      <c r="J16782" s="119" t="s">
        <v>139</v>
      </c>
      <c r="K16782" s="1">
        <v>46255.758941458334</v>
      </c>
      <c r="L16782">
        <v>4</v>
      </c>
      <c r="M16782">
        <v>2</v>
      </c>
      <c r="N16782">
        <v>2</v>
      </c>
      <c r="O16782">
        <v>1</v>
      </c>
      <c r="P16782" s="119" t="s">
        <v>20254</v>
      </c>
    </row>
    <row r="16783" spans="1:16" x14ac:dyDescent="0.25">
      <c r="A16783">
        <v>33782</v>
      </c>
      <c r="B16783" s="119" t="s">
        <v>10210</v>
      </c>
      <c r="C16783">
        <v>20</v>
      </c>
      <c r="D16783">
        <v>24613</v>
      </c>
      <c r="E16783">
        <v>36</v>
      </c>
      <c r="F16783">
        <v>64</v>
      </c>
      <c r="G16783">
        <v>256</v>
      </c>
      <c r="H16783">
        <v>244</v>
      </c>
      <c r="I16783" s="119" t="s">
        <v>4726</v>
      </c>
      <c r="J16783" s="119" t="s">
        <v>139</v>
      </c>
      <c r="K16783" s="1">
        <v>46255.758941458334</v>
      </c>
      <c r="L16783">
        <v>1</v>
      </c>
      <c r="M16783">
        <v>1</v>
      </c>
      <c r="N16783">
        <v>0</v>
      </c>
      <c r="O16783">
        <v>0</v>
      </c>
      <c r="P16783" s="119" t="s">
        <v>20254</v>
      </c>
    </row>
    <row r="16784" spans="1:16" x14ac:dyDescent="0.25">
      <c r="A16784">
        <v>33783</v>
      </c>
      <c r="B16784" s="119" t="s">
        <v>10211</v>
      </c>
      <c r="C16784">
        <v>14</v>
      </c>
      <c r="D16784">
        <v>24610</v>
      </c>
      <c r="E16784">
        <v>144</v>
      </c>
      <c r="F16784">
        <v>56</v>
      </c>
      <c r="G16784">
        <v>225</v>
      </c>
      <c r="H16784">
        <v>90</v>
      </c>
      <c r="I16784" s="119" t="s">
        <v>4726</v>
      </c>
      <c r="J16784" s="119" t="s">
        <v>139</v>
      </c>
      <c r="K16784" s="1">
        <v>46255.758941458334</v>
      </c>
      <c r="L16784">
        <v>0</v>
      </c>
      <c r="M16784">
        <v>0</v>
      </c>
      <c r="N16784">
        <v>0</v>
      </c>
      <c r="O16784">
        <v>0</v>
      </c>
      <c r="P16784" s="119" t="s">
        <v>20254</v>
      </c>
    </row>
    <row r="16785" spans="1:16" x14ac:dyDescent="0.25">
      <c r="A16785">
        <v>33784</v>
      </c>
      <c r="B16785" s="119" t="s">
        <v>10212</v>
      </c>
      <c r="C16785">
        <v>20</v>
      </c>
      <c r="D16785">
        <v>24613</v>
      </c>
      <c r="E16785">
        <v>11419</v>
      </c>
      <c r="F16785">
        <v>74</v>
      </c>
      <c r="G16785">
        <v>176</v>
      </c>
      <c r="H16785">
        <v>1873</v>
      </c>
      <c r="I16785" s="119" t="s">
        <v>4726</v>
      </c>
      <c r="J16785" s="119" t="s">
        <v>139</v>
      </c>
      <c r="K16785" s="1">
        <v>46255.758941458334</v>
      </c>
      <c r="L16785">
        <v>3</v>
      </c>
      <c r="M16785">
        <v>1</v>
      </c>
      <c r="N16785">
        <v>1</v>
      </c>
      <c r="O16785">
        <v>0</v>
      </c>
      <c r="P16785" s="119" t="s">
        <v>20254</v>
      </c>
    </row>
    <row r="16786" spans="1:16" x14ac:dyDescent="0.25">
      <c r="A16786">
        <v>33785</v>
      </c>
      <c r="B16786" s="119" t="s">
        <v>10213</v>
      </c>
      <c r="C16786">
        <v>14</v>
      </c>
      <c r="D16786">
        <v>24610</v>
      </c>
      <c r="E16786">
        <v>322</v>
      </c>
      <c r="F16786">
        <v>68</v>
      </c>
      <c r="G16786">
        <v>221</v>
      </c>
      <c r="H16786">
        <v>298</v>
      </c>
      <c r="I16786" s="119" t="s">
        <v>4726</v>
      </c>
      <c r="J16786" s="119" t="s">
        <v>139</v>
      </c>
      <c r="K16786" s="1">
        <v>46255.758941458334</v>
      </c>
      <c r="L16786">
        <v>5</v>
      </c>
      <c r="M16786">
        <v>2</v>
      </c>
      <c r="N16786">
        <v>2</v>
      </c>
      <c r="O16786">
        <v>0</v>
      </c>
      <c r="P16786" s="119" t="s">
        <v>20254</v>
      </c>
    </row>
    <row r="16787" spans="1:16" x14ac:dyDescent="0.25">
      <c r="A16787">
        <v>33786</v>
      </c>
      <c r="B16787" s="119" t="s">
        <v>10214</v>
      </c>
      <c r="C16787">
        <v>20</v>
      </c>
      <c r="D16787">
        <v>24613</v>
      </c>
      <c r="E16787">
        <v>1</v>
      </c>
      <c r="F16787">
        <v>73</v>
      </c>
      <c r="G16787">
        <v>163</v>
      </c>
      <c r="H16787">
        <v>377</v>
      </c>
      <c r="I16787" s="119" t="s">
        <v>4726</v>
      </c>
      <c r="J16787" s="119" t="s">
        <v>139</v>
      </c>
      <c r="K16787" s="1">
        <v>46255.758941458334</v>
      </c>
      <c r="L16787">
        <v>0</v>
      </c>
      <c r="M16787">
        <v>2</v>
      </c>
      <c r="N16787">
        <v>0</v>
      </c>
      <c r="O16787">
        <v>0</v>
      </c>
      <c r="P16787" s="119" t="s">
        <v>20254</v>
      </c>
    </row>
    <row r="16788" spans="1:16" x14ac:dyDescent="0.25">
      <c r="A16788">
        <v>33787</v>
      </c>
      <c r="B16788" s="119" t="s">
        <v>10215</v>
      </c>
      <c r="C16788">
        <v>14</v>
      </c>
      <c r="D16788">
        <v>24610</v>
      </c>
      <c r="E16788">
        <v>1331</v>
      </c>
      <c r="F16788">
        <v>70</v>
      </c>
      <c r="G16788">
        <v>132</v>
      </c>
      <c r="H16788">
        <v>119</v>
      </c>
      <c r="I16788" s="119" t="s">
        <v>4726</v>
      </c>
      <c r="J16788" s="119" t="s">
        <v>139</v>
      </c>
      <c r="K16788" s="1">
        <v>46255.758941458334</v>
      </c>
      <c r="L16788">
        <v>7</v>
      </c>
      <c r="M16788">
        <v>0</v>
      </c>
      <c r="N16788">
        <v>1</v>
      </c>
      <c r="O16788">
        <v>0</v>
      </c>
      <c r="P16788" s="119" t="s">
        <v>20254</v>
      </c>
    </row>
    <row r="16789" spans="1:16" x14ac:dyDescent="0.25">
      <c r="A16789">
        <v>33788</v>
      </c>
      <c r="B16789" s="119" t="s">
        <v>10216</v>
      </c>
      <c r="C16789">
        <v>20</v>
      </c>
      <c r="D16789">
        <v>24613</v>
      </c>
      <c r="E16789">
        <v>10</v>
      </c>
      <c r="F16789">
        <v>88</v>
      </c>
      <c r="G16789">
        <v>115</v>
      </c>
      <c r="H16789">
        <v>497</v>
      </c>
      <c r="I16789" s="119" t="s">
        <v>4726</v>
      </c>
      <c r="J16789" s="119" t="s">
        <v>139</v>
      </c>
      <c r="K16789" s="1">
        <v>46255.758941458334</v>
      </c>
      <c r="L16789">
        <v>2</v>
      </c>
      <c r="M16789">
        <v>1</v>
      </c>
      <c r="N16789">
        <v>0</v>
      </c>
      <c r="O16789">
        <v>0</v>
      </c>
      <c r="P16789" s="119" t="s">
        <v>20254</v>
      </c>
    </row>
    <row r="16790" spans="1:16" x14ac:dyDescent="0.25">
      <c r="A16790">
        <v>33789</v>
      </c>
      <c r="B16790" s="119" t="s">
        <v>10217</v>
      </c>
      <c r="C16790">
        <v>14</v>
      </c>
      <c r="D16790">
        <v>24610</v>
      </c>
      <c r="E16790">
        <v>618</v>
      </c>
      <c r="F16790">
        <v>69</v>
      </c>
      <c r="G16790">
        <v>276</v>
      </c>
      <c r="H16790">
        <v>168</v>
      </c>
      <c r="I16790" s="119" t="s">
        <v>4726</v>
      </c>
      <c r="J16790" s="119" t="s">
        <v>139</v>
      </c>
      <c r="K16790" s="1">
        <v>46255.758941458334</v>
      </c>
      <c r="L16790">
        <v>0</v>
      </c>
      <c r="M16790">
        <v>0</v>
      </c>
      <c r="N16790">
        <v>0</v>
      </c>
      <c r="O16790">
        <v>0</v>
      </c>
      <c r="P16790" s="119" t="s">
        <v>20254</v>
      </c>
    </row>
    <row r="16791" spans="1:16" x14ac:dyDescent="0.25">
      <c r="A16791">
        <v>33790</v>
      </c>
      <c r="B16791" s="119" t="s">
        <v>10218</v>
      </c>
      <c r="C16791">
        <v>20</v>
      </c>
      <c r="D16791">
        <v>24613</v>
      </c>
      <c r="E16791">
        <v>4430</v>
      </c>
      <c r="F16791">
        <v>97</v>
      </c>
      <c r="G16791">
        <v>473</v>
      </c>
      <c r="H16791">
        <v>196</v>
      </c>
      <c r="I16791" s="119" t="s">
        <v>4726</v>
      </c>
      <c r="J16791" s="119" t="s">
        <v>139</v>
      </c>
      <c r="K16791" s="1">
        <v>46255.758941458334</v>
      </c>
      <c r="L16791">
        <v>2</v>
      </c>
      <c r="M16791">
        <v>2</v>
      </c>
      <c r="N16791">
        <v>0</v>
      </c>
      <c r="O16791">
        <v>0</v>
      </c>
      <c r="P16791" s="119" t="s">
        <v>20254</v>
      </c>
    </row>
    <row r="16792" spans="1:16" x14ac:dyDescent="0.25">
      <c r="A16792">
        <v>33791</v>
      </c>
      <c r="B16792" s="119" t="s">
        <v>10219</v>
      </c>
      <c r="C16792">
        <v>14</v>
      </c>
      <c r="D16792">
        <v>24610</v>
      </c>
      <c r="E16792">
        <v>2147</v>
      </c>
      <c r="F16792">
        <v>57</v>
      </c>
      <c r="G16792">
        <v>571</v>
      </c>
      <c r="H16792">
        <v>843</v>
      </c>
      <c r="I16792" s="119" t="s">
        <v>4726</v>
      </c>
      <c r="J16792" s="119" t="s">
        <v>139</v>
      </c>
      <c r="K16792" s="1">
        <v>46255.758941458334</v>
      </c>
      <c r="L16792">
        <v>11</v>
      </c>
      <c r="M16792">
        <v>1</v>
      </c>
      <c r="N16792">
        <v>2</v>
      </c>
      <c r="O16792">
        <v>0</v>
      </c>
      <c r="P16792" s="119" t="s">
        <v>20254</v>
      </c>
    </row>
    <row r="16793" spans="1:16" x14ac:dyDescent="0.25">
      <c r="A16793">
        <v>33792</v>
      </c>
      <c r="B16793" s="119" t="s">
        <v>10220</v>
      </c>
      <c r="C16793">
        <v>20</v>
      </c>
      <c r="D16793">
        <v>24613</v>
      </c>
      <c r="E16793">
        <v>162</v>
      </c>
      <c r="F16793">
        <v>1382</v>
      </c>
      <c r="G16793">
        <v>221</v>
      </c>
      <c r="H16793">
        <v>8815</v>
      </c>
      <c r="I16793" s="119" t="s">
        <v>4726</v>
      </c>
      <c r="J16793" s="119" t="s">
        <v>139</v>
      </c>
      <c r="K16793" s="1">
        <v>46255.758941458334</v>
      </c>
      <c r="L16793">
        <v>18</v>
      </c>
      <c r="M16793">
        <v>9</v>
      </c>
      <c r="N16793">
        <v>0</v>
      </c>
      <c r="O16793">
        <v>1</v>
      </c>
      <c r="P16793" s="119" t="s">
        <v>20254</v>
      </c>
    </row>
    <row r="16794" spans="1:16" x14ac:dyDescent="0.25">
      <c r="A16794">
        <v>33793</v>
      </c>
      <c r="B16794" s="119" t="s">
        <v>10221</v>
      </c>
      <c r="C16794">
        <v>14</v>
      </c>
      <c r="D16794">
        <v>24610</v>
      </c>
      <c r="E16794">
        <v>1594</v>
      </c>
      <c r="F16794">
        <v>49</v>
      </c>
      <c r="G16794">
        <v>183</v>
      </c>
      <c r="H16794">
        <v>184</v>
      </c>
      <c r="I16794" s="119" t="s">
        <v>4726</v>
      </c>
      <c r="J16794" s="119" t="s">
        <v>139</v>
      </c>
      <c r="K16794" s="1">
        <v>46255.758941458334</v>
      </c>
      <c r="L16794">
        <v>6</v>
      </c>
      <c r="M16794">
        <v>3</v>
      </c>
      <c r="N16794">
        <v>1</v>
      </c>
      <c r="O16794">
        <v>0</v>
      </c>
      <c r="P16794" s="119" t="s">
        <v>20254</v>
      </c>
    </row>
    <row r="16795" spans="1:16" x14ac:dyDescent="0.25">
      <c r="A16795">
        <v>33794</v>
      </c>
      <c r="B16795" s="119" t="s">
        <v>10222</v>
      </c>
      <c r="C16795">
        <v>20</v>
      </c>
      <c r="D16795">
        <v>24613</v>
      </c>
      <c r="E16795">
        <v>1105</v>
      </c>
      <c r="F16795">
        <v>57</v>
      </c>
      <c r="G16795">
        <v>146</v>
      </c>
      <c r="H16795">
        <v>155</v>
      </c>
      <c r="I16795" s="119" t="s">
        <v>4726</v>
      </c>
      <c r="J16795" s="119" t="s">
        <v>139</v>
      </c>
      <c r="K16795" s="1">
        <v>46255.758941458334</v>
      </c>
      <c r="L16795">
        <v>2</v>
      </c>
      <c r="M16795">
        <v>0</v>
      </c>
      <c r="N16795">
        <v>1</v>
      </c>
      <c r="O16795">
        <v>0</v>
      </c>
      <c r="P16795" s="119" t="s">
        <v>20254</v>
      </c>
    </row>
    <row r="16796" spans="1:16" x14ac:dyDescent="0.25">
      <c r="A16796">
        <v>33795</v>
      </c>
      <c r="B16796" s="119" t="s">
        <v>10223</v>
      </c>
      <c r="C16796">
        <v>14</v>
      </c>
      <c r="D16796">
        <v>24610</v>
      </c>
      <c r="E16796">
        <v>1743</v>
      </c>
      <c r="F16796">
        <v>69</v>
      </c>
      <c r="G16796">
        <v>314</v>
      </c>
      <c r="H16796">
        <v>126</v>
      </c>
      <c r="I16796" s="119" t="s">
        <v>4726</v>
      </c>
      <c r="J16796" s="119" t="s">
        <v>139</v>
      </c>
      <c r="K16796" s="1">
        <v>46255.758941458334</v>
      </c>
      <c r="L16796">
        <v>8</v>
      </c>
      <c r="M16796">
        <v>2</v>
      </c>
      <c r="N16796">
        <v>1</v>
      </c>
      <c r="O16796">
        <v>0</v>
      </c>
      <c r="P16796" s="119" t="s">
        <v>20254</v>
      </c>
    </row>
    <row r="16797" spans="1:16" x14ac:dyDescent="0.25">
      <c r="A16797">
        <v>33796</v>
      </c>
      <c r="B16797" s="119" t="s">
        <v>10224</v>
      </c>
      <c r="C16797">
        <v>20</v>
      </c>
      <c r="D16797">
        <v>24613</v>
      </c>
      <c r="E16797">
        <v>163</v>
      </c>
      <c r="F16797">
        <v>86</v>
      </c>
      <c r="G16797">
        <v>330</v>
      </c>
      <c r="H16797">
        <v>174</v>
      </c>
      <c r="I16797" s="119" t="s">
        <v>4726</v>
      </c>
      <c r="J16797" s="119" t="s">
        <v>139</v>
      </c>
      <c r="K16797" s="1">
        <v>46255.758941458334</v>
      </c>
      <c r="L16797">
        <v>2</v>
      </c>
      <c r="M16797">
        <v>0</v>
      </c>
      <c r="N16797">
        <v>0</v>
      </c>
      <c r="O16797">
        <v>0</v>
      </c>
      <c r="P16797" s="119" t="s">
        <v>20254</v>
      </c>
    </row>
    <row r="16798" spans="1:16" x14ac:dyDescent="0.25">
      <c r="A16798">
        <v>33797</v>
      </c>
      <c r="B16798" s="119" t="s">
        <v>10225</v>
      </c>
      <c r="C16798">
        <v>14</v>
      </c>
      <c r="D16798">
        <v>24610</v>
      </c>
      <c r="E16798">
        <v>3015</v>
      </c>
      <c r="F16798">
        <v>50</v>
      </c>
      <c r="G16798">
        <v>254</v>
      </c>
      <c r="H16798">
        <v>696</v>
      </c>
      <c r="I16798" s="119" t="s">
        <v>4726</v>
      </c>
      <c r="J16798" s="119" t="s">
        <v>139</v>
      </c>
      <c r="K16798" s="1">
        <v>46255.758941458334</v>
      </c>
      <c r="L16798">
        <v>12</v>
      </c>
      <c r="M16798">
        <v>0</v>
      </c>
      <c r="N16798">
        <v>1</v>
      </c>
      <c r="O16798">
        <v>0</v>
      </c>
      <c r="P16798" s="119" t="s">
        <v>20254</v>
      </c>
    </row>
    <row r="16799" spans="1:16" x14ac:dyDescent="0.25">
      <c r="A16799">
        <v>33798</v>
      </c>
      <c r="B16799" s="119" t="s">
        <v>10226</v>
      </c>
      <c r="C16799">
        <v>20</v>
      </c>
      <c r="D16799">
        <v>24613</v>
      </c>
      <c r="E16799">
        <v>56</v>
      </c>
      <c r="F16799">
        <v>59</v>
      </c>
      <c r="G16799">
        <v>251</v>
      </c>
      <c r="H16799">
        <v>300</v>
      </c>
      <c r="I16799" s="119" t="s">
        <v>4726</v>
      </c>
      <c r="J16799" s="119" t="s">
        <v>139</v>
      </c>
      <c r="K16799" s="1">
        <v>46255.758941458334</v>
      </c>
      <c r="L16799">
        <v>2</v>
      </c>
      <c r="M16799">
        <v>1</v>
      </c>
      <c r="N16799">
        <v>0</v>
      </c>
      <c r="O16799">
        <v>0</v>
      </c>
      <c r="P16799" s="119" t="s">
        <v>20254</v>
      </c>
    </row>
    <row r="16800" spans="1:16" x14ac:dyDescent="0.25">
      <c r="A16800">
        <v>33799</v>
      </c>
      <c r="B16800" s="119" t="s">
        <v>10227</v>
      </c>
      <c r="C16800">
        <v>26</v>
      </c>
      <c r="D16800">
        <v>24616</v>
      </c>
      <c r="E16800">
        <v>8</v>
      </c>
      <c r="F16800">
        <v>72</v>
      </c>
      <c r="G16800">
        <v>418</v>
      </c>
      <c r="H16800">
        <v>986</v>
      </c>
      <c r="I16800" s="119" t="s">
        <v>4726</v>
      </c>
      <c r="J16800" s="119" t="s">
        <v>139</v>
      </c>
      <c r="K16800" s="1">
        <v>46255.758941458334</v>
      </c>
      <c r="L16800">
        <v>6</v>
      </c>
      <c r="M16800">
        <v>6</v>
      </c>
      <c r="N16800">
        <v>0</v>
      </c>
      <c r="O16800">
        <v>0</v>
      </c>
      <c r="P16800" s="119" t="s">
        <v>20254</v>
      </c>
    </row>
    <row r="16801" spans="1:16" x14ac:dyDescent="0.25">
      <c r="A16801">
        <v>33800</v>
      </c>
      <c r="B16801" s="119" t="s">
        <v>10228</v>
      </c>
      <c r="C16801">
        <v>32</v>
      </c>
      <c r="D16801">
        <v>24646</v>
      </c>
      <c r="E16801">
        <v>431</v>
      </c>
      <c r="F16801">
        <v>93</v>
      </c>
      <c r="G16801">
        <v>123</v>
      </c>
      <c r="H16801">
        <v>598</v>
      </c>
      <c r="I16801" s="119" t="s">
        <v>4726</v>
      </c>
      <c r="J16801" s="119" t="s">
        <v>139</v>
      </c>
      <c r="K16801" s="1">
        <v>46255.758941458334</v>
      </c>
      <c r="L16801">
        <v>5</v>
      </c>
      <c r="M16801">
        <v>1</v>
      </c>
      <c r="N16801">
        <v>1</v>
      </c>
      <c r="O16801">
        <v>1</v>
      </c>
      <c r="P16801" s="119" t="s">
        <v>20254</v>
      </c>
    </row>
    <row r="16802" spans="1:16" x14ac:dyDescent="0.25">
      <c r="A16802">
        <v>33801</v>
      </c>
      <c r="B16802" s="119" t="s">
        <v>10229</v>
      </c>
      <c r="C16802">
        <v>26</v>
      </c>
      <c r="D16802">
        <v>24616</v>
      </c>
      <c r="E16802">
        <v>851</v>
      </c>
      <c r="F16802">
        <v>90</v>
      </c>
      <c r="G16802">
        <v>429</v>
      </c>
      <c r="H16802">
        <v>1079</v>
      </c>
      <c r="I16802" s="119" t="s">
        <v>4726</v>
      </c>
      <c r="J16802" s="119" t="s">
        <v>139</v>
      </c>
      <c r="K16802" s="1">
        <v>46255.758941458334</v>
      </c>
      <c r="L16802">
        <v>3</v>
      </c>
      <c r="M16802">
        <v>8</v>
      </c>
      <c r="N16802">
        <v>1</v>
      </c>
      <c r="O16802">
        <v>3</v>
      </c>
      <c r="P16802" s="119" t="s">
        <v>20254</v>
      </c>
    </row>
    <row r="16803" spans="1:16" x14ac:dyDescent="0.25">
      <c r="A16803">
        <v>33802</v>
      </c>
      <c r="B16803" s="119" t="s">
        <v>10230</v>
      </c>
      <c r="C16803">
        <v>32</v>
      </c>
      <c r="D16803">
        <v>24646</v>
      </c>
      <c r="E16803">
        <v>1325</v>
      </c>
      <c r="F16803">
        <v>117</v>
      </c>
      <c r="G16803">
        <v>108</v>
      </c>
      <c r="H16803">
        <v>2801</v>
      </c>
      <c r="I16803" s="119" t="s">
        <v>4726</v>
      </c>
      <c r="J16803" s="119" t="s">
        <v>139</v>
      </c>
      <c r="K16803" s="1">
        <v>46255.758941458334</v>
      </c>
      <c r="L16803">
        <v>30</v>
      </c>
      <c r="M16803">
        <v>2</v>
      </c>
      <c r="N16803">
        <v>0</v>
      </c>
      <c r="O16803">
        <v>0</v>
      </c>
      <c r="P16803" s="119" t="s">
        <v>20254</v>
      </c>
    </row>
    <row r="16804" spans="1:16" x14ac:dyDescent="0.25">
      <c r="A16804">
        <v>33803</v>
      </c>
      <c r="B16804" s="119" t="s">
        <v>10231</v>
      </c>
      <c r="C16804">
        <v>26</v>
      </c>
      <c r="D16804">
        <v>24616</v>
      </c>
      <c r="E16804">
        <v>0</v>
      </c>
      <c r="F16804">
        <v>0</v>
      </c>
      <c r="G16804">
        <v>259</v>
      </c>
      <c r="H16804">
        <v>239</v>
      </c>
      <c r="I16804" s="119" t="s">
        <v>4726</v>
      </c>
      <c r="J16804" s="119" t="s">
        <v>139</v>
      </c>
      <c r="K16804" s="1">
        <v>46255.758941458334</v>
      </c>
      <c r="L16804">
        <v>1</v>
      </c>
      <c r="M16804">
        <v>2</v>
      </c>
      <c r="N16804">
        <v>0</v>
      </c>
      <c r="O16804">
        <v>0</v>
      </c>
      <c r="P16804" s="119" t="s">
        <v>20254</v>
      </c>
    </row>
    <row r="16805" spans="1:16" x14ac:dyDescent="0.25">
      <c r="A16805">
        <v>33804</v>
      </c>
      <c r="B16805" s="119" t="s">
        <v>10232</v>
      </c>
      <c r="C16805">
        <v>32</v>
      </c>
      <c r="D16805">
        <v>24646</v>
      </c>
      <c r="E16805">
        <v>5122</v>
      </c>
      <c r="F16805">
        <v>79</v>
      </c>
      <c r="G16805">
        <v>112</v>
      </c>
      <c r="H16805">
        <v>199</v>
      </c>
      <c r="I16805" s="119" t="s">
        <v>4726</v>
      </c>
      <c r="J16805" s="119" t="s">
        <v>139</v>
      </c>
      <c r="K16805" s="1">
        <v>46255.758941458334</v>
      </c>
      <c r="L16805">
        <v>6</v>
      </c>
      <c r="M16805">
        <v>2</v>
      </c>
      <c r="N16805">
        <v>1</v>
      </c>
      <c r="O16805">
        <v>1</v>
      </c>
      <c r="P16805" s="119" t="s">
        <v>20254</v>
      </c>
    </row>
    <row r="16806" spans="1:16" x14ac:dyDescent="0.25">
      <c r="A16806">
        <v>33805</v>
      </c>
      <c r="B16806" s="119" t="s">
        <v>10233</v>
      </c>
      <c r="C16806">
        <v>26</v>
      </c>
      <c r="D16806">
        <v>24616</v>
      </c>
      <c r="E16806">
        <v>3261</v>
      </c>
      <c r="F16806">
        <v>153</v>
      </c>
      <c r="G16806">
        <v>201</v>
      </c>
      <c r="H16806">
        <v>1241</v>
      </c>
      <c r="I16806" s="119" t="s">
        <v>4726</v>
      </c>
      <c r="J16806" s="119" t="s">
        <v>139</v>
      </c>
      <c r="K16806" s="1">
        <v>46255.758941458334</v>
      </c>
      <c r="L16806">
        <v>4</v>
      </c>
      <c r="M16806">
        <v>9</v>
      </c>
      <c r="N16806">
        <v>0</v>
      </c>
      <c r="O16806">
        <v>3</v>
      </c>
      <c r="P16806" s="119" t="s">
        <v>20254</v>
      </c>
    </row>
    <row r="16807" spans="1:16" x14ac:dyDescent="0.25">
      <c r="A16807">
        <v>33806</v>
      </c>
      <c r="B16807" s="119" t="s">
        <v>10234</v>
      </c>
      <c r="C16807">
        <v>32</v>
      </c>
      <c r="D16807">
        <v>24646</v>
      </c>
      <c r="E16807">
        <v>181</v>
      </c>
      <c r="F16807">
        <v>121</v>
      </c>
      <c r="G16807">
        <v>407</v>
      </c>
      <c r="H16807">
        <v>1384</v>
      </c>
      <c r="I16807" s="119" t="s">
        <v>4726</v>
      </c>
      <c r="J16807" s="119" t="s">
        <v>139</v>
      </c>
      <c r="K16807" s="1">
        <v>46255.758941458334</v>
      </c>
      <c r="L16807">
        <v>5</v>
      </c>
      <c r="M16807">
        <v>0</v>
      </c>
      <c r="N16807">
        <v>4</v>
      </c>
      <c r="O16807">
        <v>0</v>
      </c>
      <c r="P16807" s="119" t="s">
        <v>20254</v>
      </c>
    </row>
    <row r="16808" spans="1:16" x14ac:dyDescent="0.25">
      <c r="A16808">
        <v>33807</v>
      </c>
      <c r="B16808" s="119" t="s">
        <v>10235</v>
      </c>
      <c r="C16808">
        <v>26</v>
      </c>
      <c r="D16808">
        <v>24616</v>
      </c>
      <c r="E16808">
        <v>1615</v>
      </c>
      <c r="F16808">
        <v>105</v>
      </c>
      <c r="G16808">
        <v>879</v>
      </c>
      <c r="H16808">
        <v>356</v>
      </c>
      <c r="I16808" s="119" t="s">
        <v>4726</v>
      </c>
      <c r="J16808" s="119" t="s">
        <v>139</v>
      </c>
      <c r="K16808" s="1">
        <v>46255.758941458334</v>
      </c>
      <c r="L16808">
        <v>4</v>
      </c>
      <c r="M16808">
        <v>1</v>
      </c>
      <c r="N16808">
        <v>0</v>
      </c>
      <c r="O16808">
        <v>0</v>
      </c>
      <c r="P16808" s="119" t="s">
        <v>20254</v>
      </c>
    </row>
    <row r="16809" spans="1:16" x14ac:dyDescent="0.25">
      <c r="A16809">
        <v>33808</v>
      </c>
      <c r="B16809" s="119" t="s">
        <v>10236</v>
      </c>
      <c r="C16809">
        <v>32</v>
      </c>
      <c r="D16809">
        <v>24646</v>
      </c>
      <c r="E16809">
        <v>0</v>
      </c>
      <c r="F16809">
        <v>0</v>
      </c>
      <c r="G16809">
        <v>148</v>
      </c>
      <c r="H16809">
        <v>306</v>
      </c>
      <c r="I16809" s="119" t="s">
        <v>4726</v>
      </c>
      <c r="J16809" s="119" t="s">
        <v>139</v>
      </c>
      <c r="K16809" s="1">
        <v>46255.758941458334</v>
      </c>
      <c r="L16809">
        <v>0</v>
      </c>
      <c r="M16809">
        <v>3</v>
      </c>
      <c r="N16809">
        <v>0</v>
      </c>
      <c r="O16809">
        <v>1</v>
      </c>
      <c r="P16809" s="119" t="s">
        <v>20254</v>
      </c>
    </row>
    <row r="16810" spans="1:16" x14ac:dyDescent="0.25">
      <c r="A16810">
        <v>33809</v>
      </c>
      <c r="B16810" s="119" t="s">
        <v>10237</v>
      </c>
      <c r="C16810">
        <v>26</v>
      </c>
      <c r="D16810">
        <v>24616</v>
      </c>
      <c r="E16810">
        <v>743</v>
      </c>
      <c r="F16810">
        <v>105</v>
      </c>
      <c r="G16810">
        <v>274</v>
      </c>
      <c r="H16810">
        <v>1357</v>
      </c>
      <c r="I16810" s="119" t="s">
        <v>4726</v>
      </c>
      <c r="J16810" s="119" t="s">
        <v>139</v>
      </c>
      <c r="K16810" s="1">
        <v>46255.758941458334</v>
      </c>
      <c r="L16810">
        <v>5</v>
      </c>
      <c r="M16810">
        <v>2</v>
      </c>
      <c r="N16810">
        <v>0</v>
      </c>
      <c r="O16810">
        <v>0</v>
      </c>
      <c r="P16810" s="119" t="s">
        <v>20254</v>
      </c>
    </row>
    <row r="16811" spans="1:16" x14ac:dyDescent="0.25">
      <c r="A16811">
        <v>33810</v>
      </c>
      <c r="B16811" s="119" t="s">
        <v>10238</v>
      </c>
      <c r="C16811">
        <v>32</v>
      </c>
      <c r="D16811">
        <v>24646</v>
      </c>
      <c r="E16811">
        <v>30</v>
      </c>
      <c r="F16811">
        <v>114</v>
      </c>
      <c r="G16811">
        <v>58</v>
      </c>
      <c r="H16811">
        <v>897</v>
      </c>
      <c r="I16811" s="119" t="s">
        <v>4726</v>
      </c>
      <c r="J16811" s="119" t="s">
        <v>139</v>
      </c>
      <c r="K16811" s="1">
        <v>46255.758941458334</v>
      </c>
      <c r="L16811">
        <v>4</v>
      </c>
      <c r="M16811">
        <v>0</v>
      </c>
      <c r="N16811">
        <v>0</v>
      </c>
      <c r="O16811">
        <v>0</v>
      </c>
      <c r="P16811" s="119" t="s">
        <v>20254</v>
      </c>
    </row>
    <row r="16812" spans="1:16" x14ac:dyDescent="0.25">
      <c r="A16812">
        <v>33811</v>
      </c>
      <c r="B16812" s="119" t="s">
        <v>10239</v>
      </c>
      <c r="C16812">
        <v>26</v>
      </c>
      <c r="D16812">
        <v>24616</v>
      </c>
      <c r="E16812">
        <v>245</v>
      </c>
      <c r="F16812">
        <v>99</v>
      </c>
      <c r="G16812">
        <v>589</v>
      </c>
      <c r="H16812">
        <v>442</v>
      </c>
      <c r="I16812" s="119" t="s">
        <v>4726</v>
      </c>
      <c r="J16812" s="119" t="s">
        <v>139</v>
      </c>
      <c r="K16812" s="1">
        <v>46255.758941458334</v>
      </c>
      <c r="L16812">
        <v>1</v>
      </c>
      <c r="M16812">
        <v>7</v>
      </c>
      <c r="N16812">
        <v>0</v>
      </c>
      <c r="O16812">
        <v>1</v>
      </c>
      <c r="P16812" s="119" t="s">
        <v>20254</v>
      </c>
    </row>
    <row r="16813" spans="1:16" x14ac:dyDescent="0.25">
      <c r="A16813">
        <v>33812</v>
      </c>
      <c r="B16813" s="119" t="s">
        <v>10240</v>
      </c>
      <c r="C16813">
        <v>32</v>
      </c>
      <c r="D16813">
        <v>24646</v>
      </c>
      <c r="E16813">
        <v>0</v>
      </c>
      <c r="F16813">
        <v>0</v>
      </c>
      <c r="G16813">
        <v>496</v>
      </c>
      <c r="H16813">
        <v>222</v>
      </c>
      <c r="I16813" s="119" t="s">
        <v>4726</v>
      </c>
      <c r="J16813" s="119" t="s">
        <v>139</v>
      </c>
      <c r="K16813" s="1">
        <v>46255.758941458334</v>
      </c>
      <c r="L16813">
        <v>0</v>
      </c>
      <c r="M16813">
        <v>3</v>
      </c>
      <c r="N16813">
        <v>0</v>
      </c>
      <c r="O16813">
        <v>2</v>
      </c>
      <c r="P16813" s="119" t="s">
        <v>20254</v>
      </c>
    </row>
    <row r="16814" spans="1:16" x14ac:dyDescent="0.25">
      <c r="A16814">
        <v>33813</v>
      </c>
      <c r="B16814" s="119" t="s">
        <v>10241</v>
      </c>
      <c r="C16814">
        <v>26</v>
      </c>
      <c r="D16814">
        <v>24616</v>
      </c>
      <c r="E16814">
        <v>374</v>
      </c>
      <c r="F16814">
        <v>68</v>
      </c>
      <c r="G16814">
        <v>137</v>
      </c>
      <c r="H16814">
        <v>101</v>
      </c>
      <c r="I16814" s="119" t="s">
        <v>4726</v>
      </c>
      <c r="J16814" s="119" t="s">
        <v>139</v>
      </c>
      <c r="K16814" s="1">
        <v>46255.758941458334</v>
      </c>
      <c r="L16814">
        <v>6</v>
      </c>
      <c r="M16814">
        <v>0</v>
      </c>
      <c r="N16814">
        <v>0</v>
      </c>
      <c r="O16814">
        <v>0</v>
      </c>
      <c r="P16814" s="119" t="s">
        <v>20254</v>
      </c>
    </row>
    <row r="16815" spans="1:16" x14ac:dyDescent="0.25">
      <c r="A16815">
        <v>33814</v>
      </c>
      <c r="B16815" s="119" t="s">
        <v>10242</v>
      </c>
      <c r="C16815">
        <v>32</v>
      </c>
      <c r="D16815">
        <v>24646</v>
      </c>
      <c r="E16815">
        <v>715</v>
      </c>
      <c r="F16815">
        <v>83</v>
      </c>
      <c r="G16815">
        <v>161</v>
      </c>
      <c r="H16815">
        <v>209</v>
      </c>
      <c r="I16815" s="119" t="s">
        <v>4726</v>
      </c>
      <c r="J16815" s="119" t="s">
        <v>139</v>
      </c>
      <c r="K16815" s="1">
        <v>46255.758941458334</v>
      </c>
      <c r="L16815">
        <v>5</v>
      </c>
      <c r="M16815">
        <v>0</v>
      </c>
      <c r="N16815">
        <v>4</v>
      </c>
      <c r="O16815">
        <v>0</v>
      </c>
      <c r="P16815" s="119" t="s">
        <v>20254</v>
      </c>
    </row>
    <row r="16816" spans="1:16" x14ac:dyDescent="0.25">
      <c r="A16816">
        <v>33815</v>
      </c>
      <c r="B16816" s="119" t="s">
        <v>10243</v>
      </c>
      <c r="C16816">
        <v>26</v>
      </c>
      <c r="D16816">
        <v>24616</v>
      </c>
      <c r="E16816">
        <v>134</v>
      </c>
      <c r="F16816">
        <v>78</v>
      </c>
      <c r="G16816">
        <v>214</v>
      </c>
      <c r="H16816">
        <v>2098</v>
      </c>
      <c r="I16816" s="119" t="s">
        <v>4726</v>
      </c>
      <c r="J16816" s="119" t="s">
        <v>139</v>
      </c>
      <c r="K16816" s="1">
        <v>46255.758941458334</v>
      </c>
      <c r="L16816">
        <v>5</v>
      </c>
      <c r="M16816">
        <v>4</v>
      </c>
      <c r="N16816">
        <v>1</v>
      </c>
      <c r="O16816">
        <v>0</v>
      </c>
      <c r="P16816" s="119" t="s">
        <v>20254</v>
      </c>
    </row>
    <row r="16817" spans="1:16" x14ac:dyDescent="0.25">
      <c r="A16817">
        <v>33816</v>
      </c>
      <c r="B16817" s="119" t="s">
        <v>10244</v>
      </c>
      <c r="C16817">
        <v>32</v>
      </c>
      <c r="D16817">
        <v>24646</v>
      </c>
      <c r="E16817">
        <v>1396</v>
      </c>
      <c r="F16817">
        <v>103</v>
      </c>
      <c r="G16817">
        <v>334</v>
      </c>
      <c r="H16817">
        <v>1837</v>
      </c>
      <c r="I16817" s="119" t="s">
        <v>4726</v>
      </c>
      <c r="J16817" s="119" t="s">
        <v>139</v>
      </c>
      <c r="K16817" s="1">
        <v>46255.758941458334</v>
      </c>
      <c r="L16817">
        <v>8</v>
      </c>
      <c r="M16817">
        <v>1</v>
      </c>
      <c r="N16817">
        <v>0</v>
      </c>
      <c r="O16817">
        <v>1</v>
      </c>
      <c r="P16817" s="119" t="s">
        <v>20254</v>
      </c>
    </row>
    <row r="16818" spans="1:16" x14ac:dyDescent="0.25">
      <c r="A16818">
        <v>33817</v>
      </c>
      <c r="B16818" s="119" t="s">
        <v>10245</v>
      </c>
      <c r="C16818">
        <v>26</v>
      </c>
      <c r="D16818">
        <v>24616</v>
      </c>
      <c r="E16818">
        <v>94</v>
      </c>
      <c r="F16818">
        <v>99</v>
      </c>
      <c r="G16818">
        <v>557</v>
      </c>
      <c r="H16818">
        <v>189</v>
      </c>
      <c r="I16818" s="119" t="s">
        <v>4726</v>
      </c>
      <c r="J16818" s="119" t="s">
        <v>139</v>
      </c>
      <c r="K16818" s="1">
        <v>46255.758941458334</v>
      </c>
      <c r="L16818">
        <v>13</v>
      </c>
      <c r="M16818">
        <v>3</v>
      </c>
      <c r="N16818">
        <v>2</v>
      </c>
      <c r="O16818">
        <v>1</v>
      </c>
      <c r="P16818" s="119" t="s">
        <v>20254</v>
      </c>
    </row>
    <row r="16819" spans="1:16" x14ac:dyDescent="0.25">
      <c r="A16819">
        <v>33818</v>
      </c>
      <c r="B16819" s="119" t="s">
        <v>10246</v>
      </c>
      <c r="C16819">
        <v>32</v>
      </c>
      <c r="D16819">
        <v>24646</v>
      </c>
      <c r="E16819">
        <v>227</v>
      </c>
      <c r="F16819">
        <v>113</v>
      </c>
      <c r="G16819">
        <v>307</v>
      </c>
      <c r="H16819">
        <v>187</v>
      </c>
      <c r="I16819" s="119" t="s">
        <v>4726</v>
      </c>
      <c r="J16819" s="119" t="s">
        <v>139</v>
      </c>
      <c r="K16819" s="1">
        <v>46255.758941458334</v>
      </c>
      <c r="L16819">
        <v>7</v>
      </c>
      <c r="M16819">
        <v>0</v>
      </c>
      <c r="N16819">
        <v>2</v>
      </c>
      <c r="O16819">
        <v>0</v>
      </c>
      <c r="P16819" s="119" t="s">
        <v>20254</v>
      </c>
    </row>
    <row r="16820" spans="1:16" x14ac:dyDescent="0.25">
      <c r="A16820">
        <v>33819</v>
      </c>
      <c r="B16820" s="119" t="s">
        <v>10247</v>
      </c>
      <c r="C16820">
        <v>26</v>
      </c>
      <c r="D16820">
        <v>24616</v>
      </c>
      <c r="E16820">
        <v>1</v>
      </c>
      <c r="F16820">
        <v>57</v>
      </c>
      <c r="G16820">
        <v>154</v>
      </c>
      <c r="H16820">
        <v>142</v>
      </c>
      <c r="I16820" s="119" t="s">
        <v>4726</v>
      </c>
      <c r="J16820" s="119" t="s">
        <v>139</v>
      </c>
      <c r="K16820" s="1">
        <v>46255.758941458334</v>
      </c>
      <c r="L16820">
        <v>209</v>
      </c>
      <c r="M16820">
        <v>6</v>
      </c>
      <c r="N16820">
        <v>0</v>
      </c>
      <c r="O16820">
        <v>0</v>
      </c>
      <c r="P16820" s="119" t="s">
        <v>20254</v>
      </c>
    </row>
    <row r="16821" spans="1:16" x14ac:dyDescent="0.25">
      <c r="A16821">
        <v>33820</v>
      </c>
      <c r="B16821" s="119" t="s">
        <v>10248</v>
      </c>
      <c r="C16821">
        <v>32</v>
      </c>
      <c r="D16821">
        <v>24646</v>
      </c>
      <c r="E16821">
        <v>0</v>
      </c>
      <c r="F16821">
        <v>0</v>
      </c>
      <c r="G16821">
        <v>184</v>
      </c>
      <c r="H16821">
        <v>165</v>
      </c>
      <c r="I16821" s="119" t="s">
        <v>4726</v>
      </c>
      <c r="J16821" s="119" t="s">
        <v>139</v>
      </c>
      <c r="K16821" s="1">
        <v>46255.758941458334</v>
      </c>
      <c r="L16821">
        <v>0</v>
      </c>
      <c r="M16821">
        <v>1</v>
      </c>
      <c r="N16821">
        <v>0</v>
      </c>
      <c r="O16821">
        <v>1</v>
      </c>
      <c r="P16821" s="119" t="s">
        <v>20254</v>
      </c>
    </row>
    <row r="16822" spans="1:16" x14ac:dyDescent="0.25">
      <c r="A16822">
        <v>33821</v>
      </c>
      <c r="B16822" s="119" t="s">
        <v>10249</v>
      </c>
      <c r="C16822">
        <v>26</v>
      </c>
      <c r="D16822">
        <v>24616</v>
      </c>
      <c r="E16822">
        <v>0</v>
      </c>
      <c r="F16822">
        <v>0</v>
      </c>
      <c r="G16822">
        <v>314</v>
      </c>
      <c r="H16822">
        <v>259</v>
      </c>
      <c r="I16822" s="119" t="s">
        <v>4726</v>
      </c>
      <c r="J16822" s="119" t="s">
        <v>139</v>
      </c>
      <c r="K16822" s="1">
        <v>46255.758941458334</v>
      </c>
      <c r="L16822">
        <v>215</v>
      </c>
      <c r="M16822">
        <v>1</v>
      </c>
      <c r="N16822">
        <v>0</v>
      </c>
      <c r="O16822">
        <v>0</v>
      </c>
      <c r="P16822" s="119" t="s">
        <v>20254</v>
      </c>
    </row>
    <row r="16823" spans="1:16" x14ac:dyDescent="0.25">
      <c r="A16823">
        <v>33822</v>
      </c>
      <c r="B16823" s="119" t="s">
        <v>10250</v>
      </c>
      <c r="C16823">
        <v>32</v>
      </c>
      <c r="D16823">
        <v>24646</v>
      </c>
      <c r="E16823">
        <v>176</v>
      </c>
      <c r="F16823">
        <v>78</v>
      </c>
      <c r="G16823">
        <v>107</v>
      </c>
      <c r="H16823">
        <v>124</v>
      </c>
      <c r="I16823" s="119" t="s">
        <v>4726</v>
      </c>
      <c r="J16823" s="119" t="s">
        <v>139</v>
      </c>
      <c r="K16823" s="1">
        <v>46255.758941458334</v>
      </c>
      <c r="L16823">
        <v>4</v>
      </c>
      <c r="M16823">
        <v>3</v>
      </c>
      <c r="N16823">
        <v>1</v>
      </c>
      <c r="O16823">
        <v>1</v>
      </c>
      <c r="P16823" s="119" t="s">
        <v>20254</v>
      </c>
    </row>
    <row r="16824" spans="1:16" x14ac:dyDescent="0.25">
      <c r="A16824">
        <v>33823</v>
      </c>
      <c r="B16824" s="119" t="s">
        <v>10251</v>
      </c>
      <c r="C16824">
        <v>26</v>
      </c>
      <c r="D16824">
        <v>24616</v>
      </c>
      <c r="E16824">
        <v>0</v>
      </c>
      <c r="F16824">
        <v>0</v>
      </c>
      <c r="G16824">
        <v>388</v>
      </c>
      <c r="H16824">
        <v>144</v>
      </c>
      <c r="I16824" s="119" t="s">
        <v>4726</v>
      </c>
      <c r="J16824" s="119" t="s">
        <v>139</v>
      </c>
      <c r="K16824" s="1">
        <v>46255.758941458334</v>
      </c>
      <c r="L16824">
        <v>0</v>
      </c>
      <c r="M16824">
        <v>1</v>
      </c>
      <c r="N16824">
        <v>0</v>
      </c>
      <c r="O16824">
        <v>1</v>
      </c>
      <c r="P16824" s="119" t="s">
        <v>20254</v>
      </c>
    </row>
    <row r="16825" spans="1:16" x14ac:dyDescent="0.25">
      <c r="A16825">
        <v>33824</v>
      </c>
      <c r="B16825" s="119" t="s">
        <v>10252</v>
      </c>
      <c r="C16825">
        <v>32</v>
      </c>
      <c r="D16825">
        <v>24646</v>
      </c>
      <c r="E16825">
        <v>125</v>
      </c>
      <c r="F16825">
        <v>113</v>
      </c>
      <c r="G16825">
        <v>48</v>
      </c>
      <c r="H16825">
        <v>197</v>
      </c>
      <c r="I16825" s="119" t="s">
        <v>4726</v>
      </c>
      <c r="J16825" s="119" t="s">
        <v>139</v>
      </c>
      <c r="K16825" s="1">
        <v>46255.758941458334</v>
      </c>
      <c r="L16825">
        <v>9</v>
      </c>
      <c r="M16825">
        <v>1</v>
      </c>
      <c r="N16825">
        <v>0</v>
      </c>
      <c r="O16825">
        <v>0</v>
      </c>
      <c r="P16825" s="119" t="s">
        <v>20254</v>
      </c>
    </row>
    <row r="16826" spans="1:16" x14ac:dyDescent="0.25">
      <c r="A16826">
        <v>33825</v>
      </c>
      <c r="B16826" s="119" t="s">
        <v>10253</v>
      </c>
      <c r="C16826">
        <v>26</v>
      </c>
      <c r="D16826">
        <v>24616</v>
      </c>
      <c r="E16826">
        <v>241</v>
      </c>
      <c r="F16826">
        <v>101</v>
      </c>
      <c r="G16826">
        <v>386</v>
      </c>
      <c r="H16826">
        <v>300</v>
      </c>
      <c r="I16826" s="119" t="s">
        <v>4726</v>
      </c>
      <c r="J16826" s="119" t="s">
        <v>139</v>
      </c>
      <c r="K16826" s="1">
        <v>46255.758941458334</v>
      </c>
      <c r="L16826">
        <v>5</v>
      </c>
      <c r="M16826">
        <v>2</v>
      </c>
      <c r="N16826">
        <v>0</v>
      </c>
      <c r="O16826">
        <v>1</v>
      </c>
      <c r="P16826" s="119" t="s">
        <v>20254</v>
      </c>
    </row>
    <row r="16827" spans="1:16" x14ac:dyDescent="0.25">
      <c r="A16827">
        <v>33826</v>
      </c>
      <c r="B16827" s="119" t="s">
        <v>10254</v>
      </c>
      <c r="C16827">
        <v>32</v>
      </c>
      <c r="D16827">
        <v>24646</v>
      </c>
      <c r="E16827">
        <v>0</v>
      </c>
      <c r="F16827">
        <v>0</v>
      </c>
      <c r="G16827">
        <v>186</v>
      </c>
      <c r="H16827">
        <v>210</v>
      </c>
      <c r="I16827" s="119" t="s">
        <v>4726</v>
      </c>
      <c r="J16827" s="119" t="s">
        <v>139</v>
      </c>
      <c r="K16827" s="1">
        <v>46255.758941458334</v>
      </c>
      <c r="L16827">
        <v>0</v>
      </c>
      <c r="M16827">
        <v>1</v>
      </c>
      <c r="N16827">
        <v>0</v>
      </c>
      <c r="O16827">
        <v>0</v>
      </c>
      <c r="P16827" s="119" t="s">
        <v>20254</v>
      </c>
    </row>
    <row r="16828" spans="1:16" x14ac:dyDescent="0.25">
      <c r="A16828">
        <v>33827</v>
      </c>
      <c r="B16828" s="119" t="s">
        <v>10255</v>
      </c>
      <c r="C16828">
        <v>26</v>
      </c>
      <c r="D16828">
        <v>24616</v>
      </c>
      <c r="E16828">
        <v>0</v>
      </c>
      <c r="F16828">
        <v>0</v>
      </c>
      <c r="G16828">
        <v>1148</v>
      </c>
      <c r="H16828">
        <v>264</v>
      </c>
      <c r="I16828" s="119" t="s">
        <v>4726</v>
      </c>
      <c r="J16828" s="119" t="s">
        <v>139</v>
      </c>
      <c r="K16828" s="1">
        <v>46255.758941458334</v>
      </c>
      <c r="L16828">
        <v>0</v>
      </c>
      <c r="M16828">
        <v>3</v>
      </c>
      <c r="N16828">
        <v>0</v>
      </c>
      <c r="O16828">
        <v>0</v>
      </c>
      <c r="P16828" s="119" t="s">
        <v>20254</v>
      </c>
    </row>
    <row r="16829" spans="1:16" x14ac:dyDescent="0.25">
      <c r="A16829">
        <v>33828</v>
      </c>
      <c r="B16829" s="119" t="s">
        <v>10256</v>
      </c>
      <c r="C16829">
        <v>32</v>
      </c>
      <c r="D16829">
        <v>24646</v>
      </c>
      <c r="E16829">
        <v>45</v>
      </c>
      <c r="F16829">
        <v>104</v>
      </c>
      <c r="G16829">
        <v>212</v>
      </c>
      <c r="H16829">
        <v>113</v>
      </c>
      <c r="I16829" s="119" t="s">
        <v>4726</v>
      </c>
      <c r="J16829" s="119" t="s">
        <v>139</v>
      </c>
      <c r="K16829" s="1">
        <v>46255.758941458334</v>
      </c>
      <c r="L16829">
        <v>0</v>
      </c>
      <c r="M16829">
        <v>2</v>
      </c>
      <c r="N16829">
        <v>0</v>
      </c>
      <c r="O16829">
        <v>1</v>
      </c>
      <c r="P16829" s="119" t="s">
        <v>20254</v>
      </c>
    </row>
    <row r="16830" spans="1:16" x14ac:dyDescent="0.25">
      <c r="A16830">
        <v>33829</v>
      </c>
      <c r="B16830" s="119" t="s">
        <v>10257</v>
      </c>
      <c r="C16830">
        <v>26</v>
      </c>
      <c r="D16830">
        <v>24616</v>
      </c>
      <c r="E16830">
        <v>232</v>
      </c>
      <c r="F16830">
        <v>100</v>
      </c>
      <c r="G16830">
        <v>291</v>
      </c>
      <c r="H16830">
        <v>2150</v>
      </c>
      <c r="I16830" s="119" t="s">
        <v>4726</v>
      </c>
      <c r="J16830" s="119" t="s">
        <v>139</v>
      </c>
      <c r="K16830" s="1">
        <v>46255.758941458334</v>
      </c>
      <c r="L16830">
        <v>5</v>
      </c>
      <c r="M16830">
        <v>9</v>
      </c>
      <c r="N16830">
        <v>1</v>
      </c>
      <c r="O16830">
        <v>0</v>
      </c>
      <c r="P16830" s="119" t="s">
        <v>20254</v>
      </c>
    </row>
    <row r="16831" spans="1:16" x14ac:dyDescent="0.25">
      <c r="A16831">
        <v>33830</v>
      </c>
      <c r="B16831" s="119" t="s">
        <v>10258</v>
      </c>
      <c r="C16831">
        <v>32</v>
      </c>
      <c r="D16831">
        <v>24646</v>
      </c>
      <c r="E16831">
        <v>454</v>
      </c>
      <c r="F16831">
        <v>87</v>
      </c>
      <c r="G16831">
        <v>301</v>
      </c>
      <c r="H16831">
        <v>1075</v>
      </c>
      <c r="I16831" s="119" t="s">
        <v>4726</v>
      </c>
      <c r="J16831" s="119" t="s">
        <v>139</v>
      </c>
      <c r="K16831" s="1">
        <v>46255.758941458334</v>
      </c>
      <c r="L16831">
        <v>8</v>
      </c>
      <c r="M16831">
        <v>5</v>
      </c>
      <c r="N16831">
        <v>2</v>
      </c>
      <c r="O16831">
        <v>2</v>
      </c>
      <c r="P16831" s="119" t="s">
        <v>20254</v>
      </c>
    </row>
    <row r="16832" spans="1:16" x14ac:dyDescent="0.25">
      <c r="A16832">
        <v>33831</v>
      </c>
      <c r="B16832" s="119" t="s">
        <v>10259</v>
      </c>
      <c r="C16832">
        <v>26</v>
      </c>
      <c r="D16832">
        <v>24616</v>
      </c>
      <c r="E16832">
        <v>0</v>
      </c>
      <c r="F16832">
        <v>0</v>
      </c>
      <c r="G16832">
        <v>78</v>
      </c>
      <c r="H16832">
        <v>129</v>
      </c>
      <c r="I16832" s="119" t="s">
        <v>4726</v>
      </c>
      <c r="J16832" s="119" t="s">
        <v>139</v>
      </c>
      <c r="K16832" s="1">
        <v>46255.758941458334</v>
      </c>
      <c r="L16832">
        <v>160</v>
      </c>
      <c r="M16832">
        <v>0</v>
      </c>
      <c r="N16832">
        <v>0</v>
      </c>
      <c r="O16832">
        <v>0</v>
      </c>
      <c r="P16832" s="119" t="s">
        <v>20254</v>
      </c>
    </row>
    <row r="16833" spans="1:16" x14ac:dyDescent="0.25">
      <c r="A16833">
        <v>33832</v>
      </c>
      <c r="B16833" s="119" t="s">
        <v>10260</v>
      </c>
      <c r="C16833">
        <v>32</v>
      </c>
      <c r="D16833">
        <v>24646</v>
      </c>
      <c r="E16833">
        <v>1116</v>
      </c>
      <c r="F16833">
        <v>78</v>
      </c>
      <c r="G16833">
        <v>81</v>
      </c>
      <c r="H16833">
        <v>212</v>
      </c>
      <c r="I16833" s="119" t="s">
        <v>4726</v>
      </c>
      <c r="J16833" s="119" t="s">
        <v>139</v>
      </c>
      <c r="K16833" s="1">
        <v>46255.758941458334</v>
      </c>
      <c r="L16833">
        <v>2</v>
      </c>
      <c r="M16833">
        <v>2</v>
      </c>
      <c r="N16833">
        <v>1</v>
      </c>
      <c r="O16833">
        <v>1</v>
      </c>
      <c r="P16833" s="119" t="s">
        <v>20254</v>
      </c>
    </row>
    <row r="16834" spans="1:16" x14ac:dyDescent="0.25">
      <c r="A16834">
        <v>33833</v>
      </c>
      <c r="B16834" s="119" t="s">
        <v>10261</v>
      </c>
      <c r="C16834">
        <v>26</v>
      </c>
      <c r="D16834">
        <v>24616</v>
      </c>
      <c r="E16834">
        <v>9734</v>
      </c>
      <c r="F16834">
        <v>99</v>
      </c>
      <c r="G16834">
        <v>222</v>
      </c>
      <c r="H16834">
        <v>295</v>
      </c>
      <c r="I16834" s="119" t="s">
        <v>4726</v>
      </c>
      <c r="J16834" s="119" t="s">
        <v>139</v>
      </c>
      <c r="K16834" s="1">
        <v>46255.758941458334</v>
      </c>
      <c r="L16834">
        <v>4</v>
      </c>
      <c r="M16834">
        <v>1</v>
      </c>
      <c r="N16834">
        <v>0</v>
      </c>
      <c r="O16834">
        <v>0</v>
      </c>
      <c r="P16834" s="119" t="s">
        <v>20254</v>
      </c>
    </row>
    <row r="16835" spans="1:16" x14ac:dyDescent="0.25">
      <c r="A16835">
        <v>33834</v>
      </c>
      <c r="B16835" s="119" t="s">
        <v>10262</v>
      </c>
      <c r="C16835">
        <v>32</v>
      </c>
      <c r="D16835">
        <v>24646</v>
      </c>
      <c r="E16835">
        <v>47</v>
      </c>
      <c r="F16835">
        <v>108</v>
      </c>
      <c r="G16835">
        <v>109</v>
      </c>
      <c r="H16835">
        <v>113</v>
      </c>
      <c r="I16835" s="119" t="s">
        <v>4726</v>
      </c>
      <c r="J16835" s="119" t="s">
        <v>139</v>
      </c>
      <c r="K16835" s="1">
        <v>46255.758941458334</v>
      </c>
      <c r="L16835">
        <v>0</v>
      </c>
      <c r="M16835">
        <v>0</v>
      </c>
      <c r="N16835">
        <v>0</v>
      </c>
      <c r="O16835">
        <v>0</v>
      </c>
      <c r="P16835" s="119" t="s">
        <v>20254</v>
      </c>
    </row>
    <row r="16836" spans="1:16" x14ac:dyDescent="0.25">
      <c r="A16836">
        <v>33835</v>
      </c>
      <c r="B16836" s="119" t="s">
        <v>10263</v>
      </c>
      <c r="C16836">
        <v>26</v>
      </c>
      <c r="D16836">
        <v>24616</v>
      </c>
      <c r="E16836">
        <v>1177</v>
      </c>
      <c r="F16836">
        <v>67</v>
      </c>
      <c r="G16836">
        <v>184</v>
      </c>
      <c r="H16836">
        <v>217</v>
      </c>
      <c r="I16836" s="119" t="s">
        <v>4726</v>
      </c>
      <c r="J16836" s="119" t="s">
        <v>139</v>
      </c>
      <c r="K16836" s="1">
        <v>46255.758941458334</v>
      </c>
      <c r="L16836">
        <v>6</v>
      </c>
      <c r="M16836">
        <v>0</v>
      </c>
      <c r="N16836">
        <v>0</v>
      </c>
      <c r="O16836">
        <v>0</v>
      </c>
      <c r="P16836" s="119" t="s">
        <v>20254</v>
      </c>
    </row>
    <row r="16837" spans="1:16" x14ac:dyDescent="0.25">
      <c r="A16837">
        <v>33836</v>
      </c>
      <c r="B16837" s="119" t="s">
        <v>10264</v>
      </c>
      <c r="C16837">
        <v>32</v>
      </c>
      <c r="D16837">
        <v>24646</v>
      </c>
      <c r="E16837">
        <v>892</v>
      </c>
      <c r="F16837">
        <v>77</v>
      </c>
      <c r="G16837">
        <v>97</v>
      </c>
      <c r="H16837">
        <v>100</v>
      </c>
      <c r="I16837" s="119" t="s">
        <v>4726</v>
      </c>
      <c r="J16837" s="119" t="s">
        <v>139</v>
      </c>
      <c r="K16837" s="1">
        <v>46255.758941458334</v>
      </c>
      <c r="L16837">
        <v>6</v>
      </c>
      <c r="M16837">
        <v>0</v>
      </c>
      <c r="N16837">
        <v>1</v>
      </c>
      <c r="O16837">
        <v>0</v>
      </c>
      <c r="P16837" s="119" t="s">
        <v>20254</v>
      </c>
    </row>
    <row r="16838" spans="1:16" x14ac:dyDescent="0.25">
      <c r="A16838">
        <v>33837</v>
      </c>
      <c r="B16838" s="119" t="s">
        <v>10265</v>
      </c>
      <c r="C16838">
        <v>38</v>
      </c>
      <c r="D16838">
        <v>24660</v>
      </c>
      <c r="E16838">
        <v>60</v>
      </c>
      <c r="F16838">
        <v>86</v>
      </c>
      <c r="G16838">
        <v>195</v>
      </c>
      <c r="H16838">
        <v>994</v>
      </c>
      <c r="I16838" s="119" t="s">
        <v>4726</v>
      </c>
      <c r="J16838" s="119" t="s">
        <v>139</v>
      </c>
      <c r="K16838" s="1">
        <v>46255.758941458334</v>
      </c>
      <c r="L16838">
        <v>0</v>
      </c>
      <c r="M16838">
        <v>0</v>
      </c>
      <c r="N16838">
        <v>0</v>
      </c>
      <c r="O16838">
        <v>0</v>
      </c>
      <c r="P16838" s="119" t="s">
        <v>20254</v>
      </c>
    </row>
    <row r="16839" spans="1:16" x14ac:dyDescent="0.25">
      <c r="A16839">
        <v>33838</v>
      </c>
      <c r="B16839" s="119" t="s">
        <v>10266</v>
      </c>
      <c r="C16839">
        <v>44</v>
      </c>
      <c r="D16839">
        <v>24622</v>
      </c>
      <c r="E16839">
        <v>931</v>
      </c>
      <c r="F16839">
        <v>97</v>
      </c>
      <c r="G16839">
        <v>281</v>
      </c>
      <c r="H16839">
        <v>1304</v>
      </c>
      <c r="I16839" s="119" t="s">
        <v>4726</v>
      </c>
      <c r="J16839" s="119" t="s">
        <v>139</v>
      </c>
      <c r="K16839" s="1">
        <v>46255.758941458334</v>
      </c>
      <c r="L16839">
        <v>2</v>
      </c>
      <c r="M16839">
        <v>0</v>
      </c>
      <c r="N16839">
        <v>0</v>
      </c>
      <c r="O16839">
        <v>0</v>
      </c>
      <c r="P16839" s="119" t="s">
        <v>20254</v>
      </c>
    </row>
    <row r="16840" spans="1:16" x14ac:dyDescent="0.25">
      <c r="A16840">
        <v>33839</v>
      </c>
      <c r="B16840" s="119" t="s">
        <v>10267</v>
      </c>
      <c r="C16840">
        <v>50</v>
      </c>
      <c r="D16840">
        <v>24634</v>
      </c>
      <c r="E16840">
        <v>1635</v>
      </c>
      <c r="F16840">
        <v>193</v>
      </c>
      <c r="G16840">
        <v>90</v>
      </c>
      <c r="H16840">
        <v>6090</v>
      </c>
      <c r="I16840" s="119" t="s">
        <v>4726</v>
      </c>
      <c r="J16840" s="119" t="s">
        <v>139</v>
      </c>
      <c r="K16840" s="1">
        <v>46255.758941458334</v>
      </c>
      <c r="L16840">
        <v>4</v>
      </c>
      <c r="M16840">
        <v>3</v>
      </c>
      <c r="N16840">
        <v>0</v>
      </c>
      <c r="O16840">
        <v>1</v>
      </c>
      <c r="P16840" s="119" t="s">
        <v>20254</v>
      </c>
    </row>
    <row r="16841" spans="1:16" x14ac:dyDescent="0.25">
      <c r="A16841">
        <v>33840</v>
      </c>
      <c r="B16841" s="119" t="s">
        <v>10268</v>
      </c>
      <c r="C16841">
        <v>56</v>
      </c>
      <c r="D16841">
        <v>24595</v>
      </c>
      <c r="E16841">
        <v>100</v>
      </c>
      <c r="F16841">
        <v>188</v>
      </c>
      <c r="G16841">
        <v>114</v>
      </c>
      <c r="H16841">
        <v>1147</v>
      </c>
      <c r="I16841" s="119" t="s">
        <v>4726</v>
      </c>
      <c r="J16841" s="119" t="s">
        <v>139</v>
      </c>
      <c r="K16841" s="1">
        <v>46255.758941458334</v>
      </c>
      <c r="L16841">
        <v>0</v>
      </c>
      <c r="M16841">
        <v>1</v>
      </c>
      <c r="N16841">
        <v>0</v>
      </c>
      <c r="O16841">
        <v>0</v>
      </c>
      <c r="P16841" s="119" t="s">
        <v>20254</v>
      </c>
    </row>
    <row r="16842" spans="1:16" x14ac:dyDescent="0.25">
      <c r="A16842">
        <v>33841</v>
      </c>
      <c r="B16842" s="119" t="s">
        <v>10269</v>
      </c>
      <c r="C16842">
        <v>38</v>
      </c>
      <c r="D16842">
        <v>24660</v>
      </c>
      <c r="E16842">
        <v>413</v>
      </c>
      <c r="F16842">
        <v>93</v>
      </c>
      <c r="G16842">
        <v>316</v>
      </c>
      <c r="H16842">
        <v>800</v>
      </c>
      <c r="I16842" s="119" t="s">
        <v>4726</v>
      </c>
      <c r="J16842" s="119" t="s">
        <v>139</v>
      </c>
      <c r="K16842" s="1">
        <v>46255.758941458334</v>
      </c>
      <c r="L16842">
        <v>3</v>
      </c>
      <c r="M16842">
        <v>8</v>
      </c>
      <c r="N16842">
        <v>0</v>
      </c>
      <c r="O16842">
        <v>0</v>
      </c>
      <c r="P16842" s="119" t="s">
        <v>20254</v>
      </c>
    </row>
    <row r="16843" spans="1:16" x14ac:dyDescent="0.25">
      <c r="A16843">
        <v>33842</v>
      </c>
      <c r="B16843" s="119" t="s">
        <v>10270</v>
      </c>
      <c r="C16843">
        <v>44</v>
      </c>
      <c r="D16843">
        <v>24622</v>
      </c>
      <c r="E16843">
        <v>1714</v>
      </c>
      <c r="F16843">
        <v>99</v>
      </c>
      <c r="G16843">
        <v>215</v>
      </c>
      <c r="H16843">
        <v>820</v>
      </c>
      <c r="I16843" s="119" t="s">
        <v>4726</v>
      </c>
      <c r="J16843" s="119" t="s">
        <v>139</v>
      </c>
      <c r="K16843" s="1">
        <v>46255.758941458334</v>
      </c>
      <c r="L16843">
        <v>1</v>
      </c>
      <c r="M16843">
        <v>7</v>
      </c>
      <c r="N16843">
        <v>0</v>
      </c>
      <c r="O16843">
        <v>0</v>
      </c>
      <c r="P16843" s="119" t="s">
        <v>20254</v>
      </c>
    </row>
    <row r="16844" spans="1:16" x14ac:dyDescent="0.25">
      <c r="A16844">
        <v>33843</v>
      </c>
      <c r="B16844" s="119" t="s">
        <v>10271</v>
      </c>
      <c r="C16844">
        <v>50</v>
      </c>
      <c r="D16844">
        <v>24634</v>
      </c>
      <c r="E16844">
        <v>934</v>
      </c>
      <c r="F16844">
        <v>282</v>
      </c>
      <c r="G16844">
        <v>129</v>
      </c>
      <c r="H16844">
        <v>4349</v>
      </c>
      <c r="I16844" s="119" t="s">
        <v>4726</v>
      </c>
      <c r="J16844" s="119" t="s">
        <v>139</v>
      </c>
      <c r="K16844" s="1">
        <v>46255.758941458334</v>
      </c>
      <c r="L16844">
        <v>3</v>
      </c>
      <c r="M16844">
        <v>2</v>
      </c>
      <c r="N16844">
        <v>0</v>
      </c>
      <c r="O16844">
        <v>0</v>
      </c>
      <c r="P16844" s="119" t="s">
        <v>20254</v>
      </c>
    </row>
    <row r="16845" spans="1:16" x14ac:dyDescent="0.25">
      <c r="A16845">
        <v>33844</v>
      </c>
      <c r="B16845" s="119" t="s">
        <v>10272</v>
      </c>
      <c r="C16845">
        <v>56</v>
      </c>
      <c r="D16845">
        <v>24595</v>
      </c>
      <c r="E16845">
        <v>453</v>
      </c>
      <c r="F16845">
        <v>140</v>
      </c>
      <c r="G16845">
        <v>298</v>
      </c>
      <c r="H16845">
        <v>820</v>
      </c>
      <c r="I16845" s="119" t="s">
        <v>4726</v>
      </c>
      <c r="J16845" s="119" t="s">
        <v>139</v>
      </c>
      <c r="K16845" s="1">
        <v>46255.758941458334</v>
      </c>
      <c r="L16845">
        <v>0</v>
      </c>
      <c r="M16845">
        <v>2</v>
      </c>
      <c r="N16845">
        <v>0</v>
      </c>
      <c r="O16845">
        <v>0</v>
      </c>
      <c r="P16845" s="119" t="s">
        <v>20254</v>
      </c>
    </row>
    <row r="16846" spans="1:16" x14ac:dyDescent="0.25">
      <c r="A16846">
        <v>33845</v>
      </c>
      <c r="B16846" s="119" t="s">
        <v>10273</v>
      </c>
      <c r="C16846">
        <v>38</v>
      </c>
      <c r="D16846">
        <v>24660</v>
      </c>
      <c r="E16846">
        <v>35</v>
      </c>
      <c r="F16846">
        <v>85</v>
      </c>
      <c r="G16846">
        <v>169</v>
      </c>
      <c r="H16846">
        <v>200</v>
      </c>
      <c r="I16846" s="119" t="s">
        <v>4726</v>
      </c>
      <c r="J16846" s="119" t="s">
        <v>139</v>
      </c>
      <c r="K16846" s="1">
        <v>46255.758941458334</v>
      </c>
      <c r="L16846">
        <v>3</v>
      </c>
      <c r="M16846">
        <v>2</v>
      </c>
      <c r="N16846">
        <v>0</v>
      </c>
      <c r="O16846">
        <v>0</v>
      </c>
      <c r="P16846" s="119" t="s">
        <v>20254</v>
      </c>
    </row>
    <row r="16847" spans="1:16" x14ac:dyDescent="0.25">
      <c r="A16847">
        <v>33846</v>
      </c>
      <c r="B16847" s="119" t="s">
        <v>10274</v>
      </c>
      <c r="C16847">
        <v>44</v>
      </c>
      <c r="D16847">
        <v>24622</v>
      </c>
      <c r="E16847">
        <v>0</v>
      </c>
      <c r="F16847">
        <v>0</v>
      </c>
      <c r="G16847">
        <v>216</v>
      </c>
      <c r="H16847">
        <v>192</v>
      </c>
      <c r="I16847" s="119" t="s">
        <v>4726</v>
      </c>
      <c r="J16847" s="119" t="s">
        <v>139</v>
      </c>
      <c r="K16847" s="1">
        <v>46255.758941458334</v>
      </c>
      <c r="L16847">
        <v>0</v>
      </c>
      <c r="M16847">
        <v>2</v>
      </c>
      <c r="N16847">
        <v>0</v>
      </c>
      <c r="O16847">
        <v>1</v>
      </c>
      <c r="P16847" s="119" t="s">
        <v>20254</v>
      </c>
    </row>
    <row r="16848" spans="1:16" x14ac:dyDescent="0.25">
      <c r="A16848">
        <v>33847</v>
      </c>
      <c r="B16848" s="119" t="s">
        <v>10275</v>
      </c>
      <c r="C16848">
        <v>50</v>
      </c>
      <c r="D16848">
        <v>24634</v>
      </c>
      <c r="E16848">
        <v>480</v>
      </c>
      <c r="F16848">
        <v>110</v>
      </c>
      <c r="G16848">
        <v>100</v>
      </c>
      <c r="H16848">
        <v>365</v>
      </c>
      <c r="I16848" s="119" t="s">
        <v>4726</v>
      </c>
      <c r="J16848" s="119" t="s">
        <v>139</v>
      </c>
      <c r="K16848" s="1">
        <v>46255.758941458334</v>
      </c>
      <c r="L16848">
        <v>1</v>
      </c>
      <c r="M16848">
        <v>0</v>
      </c>
      <c r="N16848">
        <v>0</v>
      </c>
      <c r="O16848">
        <v>0</v>
      </c>
      <c r="P16848" s="119" t="s">
        <v>20254</v>
      </c>
    </row>
    <row r="16849" spans="1:16" x14ac:dyDescent="0.25">
      <c r="A16849">
        <v>33848</v>
      </c>
      <c r="B16849" s="119" t="s">
        <v>10276</v>
      </c>
      <c r="C16849">
        <v>56</v>
      </c>
      <c r="D16849">
        <v>24595</v>
      </c>
      <c r="E16849">
        <v>0</v>
      </c>
      <c r="F16849">
        <v>0</v>
      </c>
      <c r="G16849">
        <v>196</v>
      </c>
      <c r="H16849">
        <v>195</v>
      </c>
      <c r="I16849" s="119" t="s">
        <v>4726</v>
      </c>
      <c r="J16849" s="119" t="s">
        <v>139</v>
      </c>
      <c r="K16849" s="1">
        <v>46255.758941458334</v>
      </c>
      <c r="L16849">
        <v>1</v>
      </c>
      <c r="M16849">
        <v>0</v>
      </c>
      <c r="N16849">
        <v>0</v>
      </c>
      <c r="O16849">
        <v>0</v>
      </c>
      <c r="P16849" s="119" t="s">
        <v>20254</v>
      </c>
    </row>
    <row r="16850" spans="1:16" x14ac:dyDescent="0.25">
      <c r="A16850">
        <v>33849</v>
      </c>
      <c r="B16850" s="119" t="s">
        <v>10277</v>
      </c>
      <c r="C16850">
        <v>38</v>
      </c>
      <c r="D16850">
        <v>24660</v>
      </c>
      <c r="E16850">
        <v>445</v>
      </c>
      <c r="F16850">
        <v>151</v>
      </c>
      <c r="G16850">
        <v>118</v>
      </c>
      <c r="H16850">
        <v>551</v>
      </c>
      <c r="I16850" s="119" t="s">
        <v>4726</v>
      </c>
      <c r="J16850" s="119" t="s">
        <v>139</v>
      </c>
      <c r="K16850" s="1">
        <v>46255.758941458334</v>
      </c>
      <c r="L16850">
        <v>3</v>
      </c>
      <c r="M16850">
        <v>3</v>
      </c>
      <c r="N16850">
        <v>0</v>
      </c>
      <c r="O16850">
        <v>1</v>
      </c>
      <c r="P16850" s="119" t="s">
        <v>20254</v>
      </c>
    </row>
    <row r="16851" spans="1:16" x14ac:dyDescent="0.25">
      <c r="A16851">
        <v>33850</v>
      </c>
      <c r="B16851" s="119" t="s">
        <v>10278</v>
      </c>
      <c r="C16851">
        <v>44</v>
      </c>
      <c r="D16851">
        <v>24622</v>
      </c>
      <c r="E16851">
        <v>111</v>
      </c>
      <c r="F16851">
        <v>147</v>
      </c>
      <c r="G16851">
        <v>75</v>
      </c>
      <c r="H16851">
        <v>550</v>
      </c>
      <c r="I16851" s="119" t="s">
        <v>4726</v>
      </c>
      <c r="J16851" s="119" t="s">
        <v>139</v>
      </c>
      <c r="K16851" s="1">
        <v>46255.758941458334</v>
      </c>
      <c r="L16851">
        <v>0</v>
      </c>
      <c r="M16851">
        <v>0</v>
      </c>
      <c r="N16851">
        <v>0</v>
      </c>
      <c r="O16851">
        <v>0</v>
      </c>
      <c r="P16851" s="119" t="s">
        <v>20254</v>
      </c>
    </row>
    <row r="16852" spans="1:16" x14ac:dyDescent="0.25">
      <c r="A16852">
        <v>33851</v>
      </c>
      <c r="B16852" s="119" t="s">
        <v>10279</v>
      </c>
      <c r="C16852">
        <v>50</v>
      </c>
      <c r="D16852">
        <v>24634</v>
      </c>
      <c r="E16852">
        <v>587</v>
      </c>
      <c r="F16852">
        <v>172</v>
      </c>
      <c r="G16852">
        <v>210</v>
      </c>
      <c r="H16852">
        <v>1212</v>
      </c>
      <c r="I16852" s="119" t="s">
        <v>4726</v>
      </c>
      <c r="J16852" s="119" t="s">
        <v>139</v>
      </c>
      <c r="K16852" s="1">
        <v>46255.758941458334</v>
      </c>
      <c r="L16852">
        <v>3</v>
      </c>
      <c r="M16852">
        <v>1</v>
      </c>
      <c r="N16852">
        <v>1</v>
      </c>
      <c r="O16852">
        <v>0</v>
      </c>
      <c r="P16852" s="119" t="s">
        <v>20254</v>
      </c>
    </row>
    <row r="16853" spans="1:16" x14ac:dyDescent="0.25">
      <c r="A16853">
        <v>33852</v>
      </c>
      <c r="B16853" s="119" t="s">
        <v>10280</v>
      </c>
      <c r="C16853">
        <v>56</v>
      </c>
      <c r="D16853">
        <v>24595</v>
      </c>
      <c r="E16853">
        <v>435</v>
      </c>
      <c r="F16853">
        <v>178</v>
      </c>
      <c r="G16853">
        <v>191</v>
      </c>
      <c r="H16853">
        <v>525</v>
      </c>
      <c r="I16853" s="119" t="s">
        <v>4726</v>
      </c>
      <c r="J16853" s="119" t="s">
        <v>139</v>
      </c>
      <c r="K16853" s="1">
        <v>46255.758941458334</v>
      </c>
      <c r="L16853">
        <v>3</v>
      </c>
      <c r="M16853">
        <v>2</v>
      </c>
      <c r="N16853">
        <v>1</v>
      </c>
      <c r="O16853">
        <v>1</v>
      </c>
      <c r="P16853" s="119" t="s">
        <v>20254</v>
      </c>
    </row>
    <row r="16854" spans="1:16" x14ac:dyDescent="0.25">
      <c r="A16854">
        <v>33853</v>
      </c>
      <c r="B16854" s="119" t="s">
        <v>10281</v>
      </c>
      <c r="C16854">
        <v>38</v>
      </c>
      <c r="D16854">
        <v>24660</v>
      </c>
      <c r="E16854">
        <v>18</v>
      </c>
      <c r="F16854">
        <v>128</v>
      </c>
      <c r="G16854">
        <v>225</v>
      </c>
      <c r="H16854">
        <v>214</v>
      </c>
      <c r="I16854" s="119" t="s">
        <v>4726</v>
      </c>
      <c r="J16854" s="119" t="s">
        <v>139</v>
      </c>
      <c r="K16854" s="1">
        <v>46255.758941458334</v>
      </c>
      <c r="L16854">
        <v>0</v>
      </c>
      <c r="M16854">
        <v>0</v>
      </c>
      <c r="N16854">
        <v>0</v>
      </c>
      <c r="O16854">
        <v>0</v>
      </c>
      <c r="P16854" s="119" t="s">
        <v>20254</v>
      </c>
    </row>
    <row r="16855" spans="1:16" x14ac:dyDescent="0.25">
      <c r="A16855">
        <v>33854</v>
      </c>
      <c r="B16855" s="119" t="s">
        <v>10282</v>
      </c>
      <c r="C16855">
        <v>44</v>
      </c>
      <c r="D16855">
        <v>24622</v>
      </c>
      <c r="E16855">
        <v>51</v>
      </c>
      <c r="F16855">
        <v>143</v>
      </c>
      <c r="G16855">
        <v>157</v>
      </c>
      <c r="H16855">
        <v>242</v>
      </c>
      <c r="I16855" s="119" t="s">
        <v>4726</v>
      </c>
      <c r="J16855" s="119" t="s">
        <v>139</v>
      </c>
      <c r="K16855" s="1">
        <v>46255.758941458334</v>
      </c>
      <c r="L16855">
        <v>4</v>
      </c>
      <c r="M16855">
        <v>1</v>
      </c>
      <c r="N16855">
        <v>2</v>
      </c>
      <c r="O16855">
        <v>0</v>
      </c>
      <c r="P16855" s="119" t="s">
        <v>20254</v>
      </c>
    </row>
    <row r="16856" spans="1:16" x14ac:dyDescent="0.25">
      <c r="A16856">
        <v>33855</v>
      </c>
      <c r="B16856" s="119" t="s">
        <v>10283</v>
      </c>
      <c r="C16856">
        <v>50</v>
      </c>
      <c r="D16856">
        <v>24634</v>
      </c>
      <c r="E16856">
        <v>195</v>
      </c>
      <c r="F16856">
        <v>162</v>
      </c>
      <c r="G16856">
        <v>200</v>
      </c>
      <c r="H16856">
        <v>546</v>
      </c>
      <c r="I16856" s="119" t="s">
        <v>4726</v>
      </c>
      <c r="J16856" s="119" t="s">
        <v>139</v>
      </c>
      <c r="K16856" s="1">
        <v>46255.758941458334</v>
      </c>
      <c r="L16856">
        <v>3</v>
      </c>
      <c r="M16856">
        <v>2</v>
      </c>
      <c r="N16856">
        <v>1</v>
      </c>
      <c r="O16856">
        <v>0</v>
      </c>
      <c r="P16856" s="119" t="s">
        <v>20254</v>
      </c>
    </row>
    <row r="16857" spans="1:16" x14ac:dyDescent="0.25">
      <c r="A16857">
        <v>33856</v>
      </c>
      <c r="B16857" s="119" t="s">
        <v>10284</v>
      </c>
      <c r="C16857">
        <v>56</v>
      </c>
      <c r="D16857">
        <v>24595</v>
      </c>
      <c r="E16857">
        <v>40</v>
      </c>
      <c r="F16857">
        <v>176</v>
      </c>
      <c r="G16857">
        <v>79</v>
      </c>
      <c r="H16857">
        <v>298</v>
      </c>
      <c r="I16857" s="119" t="s">
        <v>4726</v>
      </c>
      <c r="J16857" s="119" t="s">
        <v>139</v>
      </c>
      <c r="K16857" s="1">
        <v>46255.758941458334</v>
      </c>
      <c r="L16857">
        <v>0</v>
      </c>
      <c r="M16857">
        <v>0</v>
      </c>
      <c r="N16857">
        <v>0</v>
      </c>
      <c r="O16857">
        <v>0</v>
      </c>
      <c r="P16857" s="119" t="s">
        <v>20254</v>
      </c>
    </row>
    <row r="16858" spans="1:16" x14ac:dyDescent="0.25">
      <c r="A16858">
        <v>33857</v>
      </c>
      <c r="B16858" s="119" t="s">
        <v>10285</v>
      </c>
      <c r="C16858">
        <v>38</v>
      </c>
      <c r="D16858">
        <v>24660</v>
      </c>
      <c r="E16858">
        <v>20</v>
      </c>
      <c r="F16858">
        <v>139</v>
      </c>
      <c r="G16858">
        <v>29</v>
      </c>
      <c r="H16858">
        <v>5000</v>
      </c>
      <c r="I16858" s="119" t="s">
        <v>4726</v>
      </c>
      <c r="J16858" s="119" t="s">
        <v>139</v>
      </c>
      <c r="K16858" s="1">
        <v>46255.758941458334</v>
      </c>
      <c r="L16858">
        <v>3</v>
      </c>
      <c r="M16858">
        <v>2</v>
      </c>
      <c r="N16858">
        <v>2</v>
      </c>
      <c r="O16858">
        <v>0</v>
      </c>
      <c r="P16858" s="119" t="s">
        <v>20254</v>
      </c>
    </row>
    <row r="16859" spans="1:16" x14ac:dyDescent="0.25">
      <c r="A16859">
        <v>33858</v>
      </c>
      <c r="B16859" s="119" t="s">
        <v>10286</v>
      </c>
      <c r="C16859">
        <v>44</v>
      </c>
      <c r="D16859">
        <v>24622</v>
      </c>
      <c r="E16859">
        <v>66</v>
      </c>
      <c r="F16859">
        <v>142</v>
      </c>
      <c r="G16859">
        <v>120</v>
      </c>
      <c r="H16859">
        <v>347</v>
      </c>
      <c r="I16859" s="119" t="s">
        <v>4726</v>
      </c>
      <c r="J16859" s="119" t="s">
        <v>139</v>
      </c>
      <c r="K16859" s="1">
        <v>46255.758941458334</v>
      </c>
      <c r="L16859">
        <v>3</v>
      </c>
      <c r="M16859">
        <v>4</v>
      </c>
      <c r="N16859">
        <v>1</v>
      </c>
      <c r="O16859">
        <v>1</v>
      </c>
      <c r="P16859" s="119" t="s">
        <v>20254</v>
      </c>
    </row>
    <row r="16860" spans="1:16" x14ac:dyDescent="0.25">
      <c r="A16860">
        <v>33859</v>
      </c>
      <c r="B16860" s="119" t="s">
        <v>10287</v>
      </c>
      <c r="C16860">
        <v>50</v>
      </c>
      <c r="D16860">
        <v>24634</v>
      </c>
      <c r="E16860">
        <v>614</v>
      </c>
      <c r="F16860">
        <v>175</v>
      </c>
      <c r="G16860">
        <v>94</v>
      </c>
      <c r="H16860">
        <v>1500</v>
      </c>
      <c r="I16860" s="119" t="s">
        <v>4726</v>
      </c>
      <c r="J16860" s="119" t="s">
        <v>139</v>
      </c>
      <c r="K16860" s="1">
        <v>46255.758941458334</v>
      </c>
      <c r="L16860">
        <v>1</v>
      </c>
      <c r="M16860">
        <v>1</v>
      </c>
      <c r="N16860">
        <v>1</v>
      </c>
      <c r="O16860">
        <v>0</v>
      </c>
      <c r="P16860" s="119" t="s">
        <v>20254</v>
      </c>
    </row>
    <row r="16861" spans="1:16" x14ac:dyDescent="0.25">
      <c r="A16861">
        <v>33860</v>
      </c>
      <c r="B16861" s="119" t="s">
        <v>10288</v>
      </c>
      <c r="C16861">
        <v>56</v>
      </c>
      <c r="D16861">
        <v>24595</v>
      </c>
      <c r="E16861">
        <v>248</v>
      </c>
      <c r="F16861">
        <v>175</v>
      </c>
      <c r="G16861">
        <v>100</v>
      </c>
      <c r="H16861">
        <v>479</v>
      </c>
      <c r="I16861" s="119" t="s">
        <v>4726</v>
      </c>
      <c r="J16861" s="119" t="s">
        <v>139</v>
      </c>
      <c r="K16861" s="1">
        <v>46255.758941458334</v>
      </c>
      <c r="L16861">
        <v>1</v>
      </c>
      <c r="M16861">
        <v>2</v>
      </c>
      <c r="N16861">
        <v>0</v>
      </c>
      <c r="O16861">
        <v>0</v>
      </c>
      <c r="P16861" s="119" t="s">
        <v>20254</v>
      </c>
    </row>
    <row r="16862" spans="1:16" x14ac:dyDescent="0.25">
      <c r="A16862">
        <v>33861</v>
      </c>
      <c r="B16862" s="119" t="s">
        <v>10289</v>
      </c>
      <c r="C16862">
        <v>38</v>
      </c>
      <c r="D16862">
        <v>24660</v>
      </c>
      <c r="E16862">
        <v>353</v>
      </c>
      <c r="F16862">
        <v>132</v>
      </c>
      <c r="G16862">
        <v>112</v>
      </c>
      <c r="H16862">
        <v>987</v>
      </c>
      <c r="I16862" s="119" t="s">
        <v>4726</v>
      </c>
      <c r="J16862" s="119" t="s">
        <v>139</v>
      </c>
      <c r="K16862" s="1">
        <v>46255.758941458334</v>
      </c>
      <c r="L16862">
        <v>1</v>
      </c>
      <c r="M16862">
        <v>4</v>
      </c>
      <c r="N16862">
        <v>0</v>
      </c>
      <c r="O16862">
        <v>2</v>
      </c>
      <c r="P16862" s="119" t="s">
        <v>20254</v>
      </c>
    </row>
    <row r="16863" spans="1:16" x14ac:dyDescent="0.25">
      <c r="A16863">
        <v>33862</v>
      </c>
      <c r="B16863" s="119" t="s">
        <v>10290</v>
      </c>
      <c r="C16863">
        <v>44</v>
      </c>
      <c r="D16863">
        <v>24622</v>
      </c>
      <c r="E16863">
        <v>26</v>
      </c>
      <c r="F16863">
        <v>142</v>
      </c>
      <c r="G16863">
        <v>124</v>
      </c>
      <c r="H16863">
        <v>379</v>
      </c>
      <c r="I16863" s="119" t="s">
        <v>4726</v>
      </c>
      <c r="J16863" s="119" t="s">
        <v>139</v>
      </c>
      <c r="K16863" s="1">
        <v>46255.758941458334</v>
      </c>
      <c r="L16863">
        <v>5</v>
      </c>
      <c r="M16863">
        <v>1</v>
      </c>
      <c r="N16863">
        <v>1</v>
      </c>
      <c r="O16863">
        <v>0</v>
      </c>
      <c r="P16863" s="119" t="s">
        <v>20254</v>
      </c>
    </row>
    <row r="16864" spans="1:16" x14ac:dyDescent="0.25">
      <c r="A16864">
        <v>33863</v>
      </c>
      <c r="B16864" s="119" t="s">
        <v>10291</v>
      </c>
      <c r="C16864">
        <v>50</v>
      </c>
      <c r="D16864">
        <v>24634</v>
      </c>
      <c r="E16864">
        <v>1290</v>
      </c>
      <c r="F16864">
        <v>172</v>
      </c>
      <c r="G16864">
        <v>154</v>
      </c>
      <c r="H16864">
        <v>1895</v>
      </c>
      <c r="I16864" s="119" t="s">
        <v>4726</v>
      </c>
      <c r="J16864" s="119" t="s">
        <v>139</v>
      </c>
      <c r="K16864" s="1">
        <v>46255.758941458334</v>
      </c>
      <c r="L16864">
        <v>2</v>
      </c>
      <c r="M16864">
        <v>1</v>
      </c>
      <c r="N16864">
        <v>0</v>
      </c>
      <c r="O16864">
        <v>0</v>
      </c>
      <c r="P16864" s="119" t="s">
        <v>20254</v>
      </c>
    </row>
    <row r="16865" spans="1:16" x14ac:dyDescent="0.25">
      <c r="A16865">
        <v>33864</v>
      </c>
      <c r="B16865" s="119" t="s">
        <v>10292</v>
      </c>
      <c r="C16865">
        <v>56</v>
      </c>
      <c r="D16865">
        <v>24595</v>
      </c>
      <c r="E16865">
        <v>72</v>
      </c>
      <c r="F16865">
        <v>179</v>
      </c>
      <c r="G16865">
        <v>99</v>
      </c>
      <c r="H16865">
        <v>793</v>
      </c>
      <c r="I16865" s="119" t="s">
        <v>4726</v>
      </c>
      <c r="J16865" s="119" t="s">
        <v>139</v>
      </c>
      <c r="K16865" s="1">
        <v>46255.758941458334</v>
      </c>
      <c r="L16865">
        <v>0</v>
      </c>
      <c r="M16865">
        <v>3</v>
      </c>
      <c r="N16865">
        <v>0</v>
      </c>
      <c r="O16865">
        <v>2</v>
      </c>
      <c r="P16865" s="119" t="s">
        <v>20254</v>
      </c>
    </row>
    <row r="16866" spans="1:16" x14ac:dyDescent="0.25">
      <c r="A16866">
        <v>33865</v>
      </c>
      <c r="B16866" s="119" t="s">
        <v>10293</v>
      </c>
      <c r="C16866">
        <v>38</v>
      </c>
      <c r="D16866">
        <v>24660</v>
      </c>
      <c r="E16866">
        <v>280</v>
      </c>
      <c r="F16866">
        <v>86</v>
      </c>
      <c r="G16866">
        <v>86</v>
      </c>
      <c r="H16866">
        <v>174</v>
      </c>
      <c r="I16866" s="119" t="s">
        <v>4726</v>
      </c>
      <c r="J16866" s="119" t="s">
        <v>139</v>
      </c>
      <c r="K16866" s="1">
        <v>46255.758941458334</v>
      </c>
      <c r="L16866">
        <v>0</v>
      </c>
      <c r="M16866">
        <v>0</v>
      </c>
      <c r="N16866">
        <v>0</v>
      </c>
      <c r="O16866">
        <v>0</v>
      </c>
      <c r="P16866" s="119" t="s">
        <v>20254</v>
      </c>
    </row>
    <row r="16867" spans="1:16" x14ac:dyDescent="0.25">
      <c r="A16867">
        <v>33866</v>
      </c>
      <c r="B16867" s="119" t="s">
        <v>10294</v>
      </c>
      <c r="C16867">
        <v>44</v>
      </c>
      <c r="D16867">
        <v>24622</v>
      </c>
      <c r="E16867">
        <v>0</v>
      </c>
      <c r="F16867">
        <v>0</v>
      </c>
      <c r="G16867">
        <v>168</v>
      </c>
      <c r="H16867">
        <v>188</v>
      </c>
      <c r="I16867" s="119" t="s">
        <v>4726</v>
      </c>
      <c r="J16867" s="119" t="s">
        <v>139</v>
      </c>
      <c r="K16867" s="1">
        <v>46255.758941458334</v>
      </c>
      <c r="L16867">
        <v>0</v>
      </c>
      <c r="M16867">
        <v>3</v>
      </c>
      <c r="N16867">
        <v>0</v>
      </c>
      <c r="O16867">
        <v>2</v>
      </c>
      <c r="P16867" s="119" t="s">
        <v>20254</v>
      </c>
    </row>
    <row r="16868" spans="1:16" x14ac:dyDescent="0.25">
      <c r="A16868">
        <v>33867</v>
      </c>
      <c r="B16868" s="119" t="s">
        <v>10295</v>
      </c>
      <c r="C16868">
        <v>50</v>
      </c>
      <c r="D16868">
        <v>24634</v>
      </c>
      <c r="E16868">
        <v>609</v>
      </c>
      <c r="F16868">
        <v>160</v>
      </c>
      <c r="G16868">
        <v>88</v>
      </c>
      <c r="H16868">
        <v>237</v>
      </c>
      <c r="I16868" s="119" t="s">
        <v>4726</v>
      </c>
      <c r="J16868" s="119" t="s">
        <v>139</v>
      </c>
      <c r="K16868" s="1">
        <v>46255.758941458334</v>
      </c>
      <c r="L16868">
        <v>1</v>
      </c>
      <c r="M16868">
        <v>0</v>
      </c>
      <c r="N16868">
        <v>0</v>
      </c>
      <c r="O16868">
        <v>0</v>
      </c>
      <c r="P16868" s="119" t="s">
        <v>20254</v>
      </c>
    </row>
    <row r="16869" spans="1:16" x14ac:dyDescent="0.25">
      <c r="A16869">
        <v>33868</v>
      </c>
      <c r="B16869" s="119" t="s">
        <v>10296</v>
      </c>
      <c r="C16869">
        <v>56</v>
      </c>
      <c r="D16869">
        <v>24595</v>
      </c>
      <c r="E16869">
        <v>287</v>
      </c>
      <c r="F16869">
        <v>120</v>
      </c>
      <c r="G16869">
        <v>63</v>
      </c>
      <c r="H16869">
        <v>217</v>
      </c>
      <c r="I16869" s="119" t="s">
        <v>4726</v>
      </c>
      <c r="J16869" s="119" t="s">
        <v>139</v>
      </c>
      <c r="K16869" s="1">
        <v>46255.758941458334</v>
      </c>
      <c r="L16869">
        <v>2</v>
      </c>
      <c r="M16869">
        <v>0</v>
      </c>
      <c r="N16869">
        <v>0</v>
      </c>
      <c r="O16869">
        <v>0</v>
      </c>
      <c r="P16869" s="119" t="s">
        <v>20254</v>
      </c>
    </row>
    <row r="16870" spans="1:16" x14ac:dyDescent="0.25">
      <c r="A16870">
        <v>33869</v>
      </c>
      <c r="B16870" s="119" t="s">
        <v>10297</v>
      </c>
      <c r="C16870">
        <v>38</v>
      </c>
      <c r="D16870">
        <v>24660</v>
      </c>
      <c r="E16870">
        <v>0</v>
      </c>
      <c r="F16870">
        <v>0</v>
      </c>
      <c r="G16870">
        <v>80</v>
      </c>
      <c r="H16870">
        <v>1087</v>
      </c>
      <c r="I16870" s="119" t="s">
        <v>4726</v>
      </c>
      <c r="J16870" s="119" t="s">
        <v>139</v>
      </c>
      <c r="K16870" s="1">
        <v>46255.758941458334</v>
      </c>
      <c r="L16870">
        <v>3</v>
      </c>
      <c r="M16870">
        <v>0</v>
      </c>
      <c r="N16870">
        <v>0</v>
      </c>
      <c r="O16870">
        <v>0</v>
      </c>
      <c r="P16870" s="119" t="s">
        <v>20254</v>
      </c>
    </row>
    <row r="16871" spans="1:16" x14ac:dyDescent="0.25">
      <c r="A16871">
        <v>33870</v>
      </c>
      <c r="B16871" s="119" t="s">
        <v>10298</v>
      </c>
      <c r="C16871">
        <v>44</v>
      </c>
      <c r="D16871">
        <v>24622</v>
      </c>
      <c r="E16871">
        <v>7</v>
      </c>
      <c r="F16871">
        <v>96</v>
      </c>
      <c r="G16871">
        <v>81</v>
      </c>
      <c r="H16871">
        <v>1425</v>
      </c>
      <c r="I16871" s="119" t="s">
        <v>4726</v>
      </c>
      <c r="J16871" s="119" t="s">
        <v>139</v>
      </c>
      <c r="K16871" s="1">
        <v>46255.758941458334</v>
      </c>
      <c r="L16871">
        <v>0</v>
      </c>
      <c r="M16871">
        <v>5</v>
      </c>
      <c r="N16871">
        <v>0</v>
      </c>
      <c r="O16871">
        <v>1</v>
      </c>
      <c r="P16871" s="119" t="s">
        <v>20254</v>
      </c>
    </row>
    <row r="16872" spans="1:16" x14ac:dyDescent="0.25">
      <c r="A16872">
        <v>33871</v>
      </c>
      <c r="B16872" s="119" t="s">
        <v>10299</v>
      </c>
      <c r="C16872">
        <v>50</v>
      </c>
      <c r="D16872">
        <v>24634</v>
      </c>
      <c r="E16872">
        <v>601</v>
      </c>
      <c r="F16872">
        <v>113</v>
      </c>
      <c r="G16872">
        <v>406</v>
      </c>
      <c r="H16872">
        <v>4114</v>
      </c>
      <c r="I16872" s="119" t="s">
        <v>4726</v>
      </c>
      <c r="J16872" s="119" t="s">
        <v>139</v>
      </c>
      <c r="K16872" s="1">
        <v>46255.758941458334</v>
      </c>
      <c r="L16872">
        <v>2</v>
      </c>
      <c r="M16872">
        <v>4</v>
      </c>
      <c r="N16872">
        <v>0</v>
      </c>
      <c r="O16872">
        <v>1</v>
      </c>
      <c r="P16872" s="119" t="s">
        <v>20254</v>
      </c>
    </row>
    <row r="16873" spans="1:16" x14ac:dyDescent="0.25">
      <c r="A16873">
        <v>33872</v>
      </c>
      <c r="B16873" s="119" t="s">
        <v>10300</v>
      </c>
      <c r="C16873">
        <v>56</v>
      </c>
      <c r="D16873">
        <v>24595</v>
      </c>
      <c r="E16873">
        <v>73</v>
      </c>
      <c r="F16873">
        <v>122</v>
      </c>
      <c r="G16873">
        <v>195</v>
      </c>
      <c r="H16873">
        <v>482</v>
      </c>
      <c r="I16873" s="119" t="s">
        <v>4726</v>
      </c>
      <c r="J16873" s="119" t="s">
        <v>139</v>
      </c>
      <c r="K16873" s="1">
        <v>46255.758941458334</v>
      </c>
      <c r="L16873">
        <v>5</v>
      </c>
      <c r="M16873">
        <v>0</v>
      </c>
      <c r="N16873">
        <v>0</v>
      </c>
      <c r="O16873">
        <v>0</v>
      </c>
      <c r="P16873" s="119" t="s">
        <v>20254</v>
      </c>
    </row>
    <row r="16874" spans="1:16" x14ac:dyDescent="0.25">
      <c r="A16874">
        <v>33873</v>
      </c>
      <c r="B16874" s="119" t="s">
        <v>10301</v>
      </c>
      <c r="C16874">
        <v>38</v>
      </c>
      <c r="D16874">
        <v>24660</v>
      </c>
      <c r="E16874">
        <v>233</v>
      </c>
      <c r="F16874">
        <v>130</v>
      </c>
      <c r="G16874">
        <v>164</v>
      </c>
      <c r="H16874">
        <v>225</v>
      </c>
      <c r="I16874" s="119" t="s">
        <v>4726</v>
      </c>
      <c r="J16874" s="119" t="s">
        <v>139</v>
      </c>
      <c r="K16874" s="1">
        <v>46255.758941458334</v>
      </c>
      <c r="L16874">
        <v>2</v>
      </c>
      <c r="M16874">
        <v>1</v>
      </c>
      <c r="N16874">
        <v>2</v>
      </c>
      <c r="O16874">
        <v>1</v>
      </c>
      <c r="P16874" s="119" t="s">
        <v>20254</v>
      </c>
    </row>
    <row r="16875" spans="1:16" x14ac:dyDescent="0.25">
      <c r="A16875">
        <v>33874</v>
      </c>
      <c r="B16875" s="119" t="s">
        <v>10302</v>
      </c>
      <c r="C16875">
        <v>44</v>
      </c>
      <c r="D16875">
        <v>24622</v>
      </c>
      <c r="E16875">
        <v>149</v>
      </c>
      <c r="F16875">
        <v>147</v>
      </c>
      <c r="G16875">
        <v>102</v>
      </c>
      <c r="H16875">
        <v>299</v>
      </c>
      <c r="I16875" s="119" t="s">
        <v>4726</v>
      </c>
      <c r="J16875" s="119" t="s">
        <v>139</v>
      </c>
      <c r="K16875" s="1">
        <v>46255.758941458334</v>
      </c>
      <c r="L16875">
        <v>3</v>
      </c>
      <c r="M16875">
        <v>3</v>
      </c>
      <c r="N16875">
        <v>0</v>
      </c>
      <c r="O16875">
        <v>0</v>
      </c>
      <c r="P16875" s="119" t="s">
        <v>20254</v>
      </c>
    </row>
    <row r="16876" spans="1:16" x14ac:dyDescent="0.25">
      <c r="A16876">
        <v>33875</v>
      </c>
      <c r="B16876" s="119" t="s">
        <v>10303</v>
      </c>
      <c r="C16876">
        <v>50</v>
      </c>
      <c r="D16876">
        <v>24634</v>
      </c>
      <c r="E16876">
        <v>1147</v>
      </c>
      <c r="F16876">
        <v>171</v>
      </c>
      <c r="G16876">
        <v>112</v>
      </c>
      <c r="H16876">
        <v>3091</v>
      </c>
      <c r="I16876" s="119" t="s">
        <v>4726</v>
      </c>
      <c r="J16876" s="119" t="s">
        <v>139</v>
      </c>
      <c r="K16876" s="1">
        <v>46255.758941458334</v>
      </c>
      <c r="L16876">
        <v>2</v>
      </c>
      <c r="M16876">
        <v>2</v>
      </c>
      <c r="N16876">
        <v>1</v>
      </c>
      <c r="O16876">
        <v>0</v>
      </c>
      <c r="P16876" s="119" t="s">
        <v>20254</v>
      </c>
    </row>
    <row r="16877" spans="1:16" x14ac:dyDescent="0.25">
      <c r="A16877">
        <v>33876</v>
      </c>
      <c r="B16877" s="119" t="s">
        <v>10304</v>
      </c>
      <c r="C16877">
        <v>56</v>
      </c>
      <c r="D16877">
        <v>24595</v>
      </c>
      <c r="E16877">
        <v>100</v>
      </c>
      <c r="F16877">
        <v>175</v>
      </c>
      <c r="G16877">
        <v>59</v>
      </c>
      <c r="H16877">
        <v>400</v>
      </c>
      <c r="I16877" s="119" t="s">
        <v>4726</v>
      </c>
      <c r="J16877" s="119" t="s">
        <v>139</v>
      </c>
      <c r="K16877" s="1">
        <v>46255.758941458334</v>
      </c>
      <c r="L16877">
        <v>1</v>
      </c>
      <c r="M16877">
        <v>0</v>
      </c>
      <c r="N16877">
        <v>1</v>
      </c>
      <c r="O16877">
        <v>0</v>
      </c>
      <c r="P16877" s="119" t="s">
        <v>20254</v>
      </c>
    </row>
    <row r="16878" spans="1:16" x14ac:dyDescent="0.25">
      <c r="A16878">
        <v>33877</v>
      </c>
      <c r="B16878" s="119" t="s">
        <v>10305</v>
      </c>
      <c r="C16878">
        <v>38</v>
      </c>
      <c r="D16878">
        <v>24660</v>
      </c>
      <c r="E16878">
        <v>20</v>
      </c>
      <c r="F16878">
        <v>100</v>
      </c>
      <c r="G16878">
        <v>194</v>
      </c>
      <c r="H16878">
        <v>218</v>
      </c>
      <c r="I16878" s="119" t="s">
        <v>4726</v>
      </c>
      <c r="J16878" s="119" t="s">
        <v>139</v>
      </c>
      <c r="K16878" s="1">
        <v>46255.758941458334</v>
      </c>
      <c r="L16878">
        <v>2</v>
      </c>
      <c r="M16878">
        <v>0</v>
      </c>
      <c r="N16878">
        <v>0</v>
      </c>
      <c r="O16878">
        <v>0</v>
      </c>
      <c r="P16878" s="119" t="s">
        <v>20254</v>
      </c>
    </row>
    <row r="16879" spans="1:16" x14ac:dyDescent="0.25">
      <c r="A16879">
        <v>33878</v>
      </c>
      <c r="B16879" s="119" t="s">
        <v>10306</v>
      </c>
      <c r="C16879">
        <v>44</v>
      </c>
      <c r="D16879">
        <v>24622</v>
      </c>
      <c r="E16879">
        <v>0</v>
      </c>
      <c r="F16879">
        <v>0</v>
      </c>
      <c r="G16879">
        <v>185</v>
      </c>
      <c r="H16879">
        <v>230</v>
      </c>
      <c r="I16879" s="119" t="s">
        <v>4726</v>
      </c>
      <c r="J16879" s="119" t="s">
        <v>139</v>
      </c>
      <c r="K16879" s="1">
        <v>46255.758941458334</v>
      </c>
      <c r="L16879">
        <v>0</v>
      </c>
      <c r="M16879">
        <v>4</v>
      </c>
      <c r="N16879">
        <v>0</v>
      </c>
      <c r="O16879">
        <v>1</v>
      </c>
      <c r="P16879" s="119" t="s">
        <v>20254</v>
      </c>
    </row>
    <row r="16880" spans="1:16" x14ac:dyDescent="0.25">
      <c r="A16880">
        <v>33879</v>
      </c>
      <c r="B16880" s="119" t="s">
        <v>10307</v>
      </c>
      <c r="C16880">
        <v>50</v>
      </c>
      <c r="D16880">
        <v>24634</v>
      </c>
      <c r="E16880">
        <v>720</v>
      </c>
      <c r="F16880">
        <v>120</v>
      </c>
      <c r="G16880">
        <v>80</v>
      </c>
      <c r="H16880">
        <v>781</v>
      </c>
      <c r="I16880" s="119" t="s">
        <v>4726</v>
      </c>
      <c r="J16880" s="119" t="s">
        <v>139</v>
      </c>
      <c r="K16880" s="1">
        <v>46255.758941458334</v>
      </c>
      <c r="L16880">
        <v>0</v>
      </c>
      <c r="M16880">
        <v>0</v>
      </c>
      <c r="N16880">
        <v>0</v>
      </c>
      <c r="O16880">
        <v>0</v>
      </c>
      <c r="P16880" s="119" t="s">
        <v>20254</v>
      </c>
    </row>
    <row r="16881" spans="1:16" x14ac:dyDescent="0.25">
      <c r="A16881">
        <v>33880</v>
      </c>
      <c r="B16881" s="119" t="s">
        <v>10308</v>
      </c>
      <c r="C16881">
        <v>56</v>
      </c>
      <c r="D16881">
        <v>24595</v>
      </c>
      <c r="E16881">
        <v>41</v>
      </c>
      <c r="F16881">
        <v>122</v>
      </c>
      <c r="G16881">
        <v>88</v>
      </c>
      <c r="H16881">
        <v>270</v>
      </c>
      <c r="I16881" s="119" t="s">
        <v>4726</v>
      </c>
      <c r="J16881" s="119" t="s">
        <v>139</v>
      </c>
      <c r="K16881" s="1">
        <v>46255.758941458334</v>
      </c>
      <c r="L16881">
        <v>1</v>
      </c>
      <c r="M16881">
        <v>0</v>
      </c>
      <c r="N16881">
        <v>0</v>
      </c>
      <c r="O16881">
        <v>0</v>
      </c>
      <c r="P16881" s="119" t="s">
        <v>20254</v>
      </c>
    </row>
    <row r="16882" spans="1:16" x14ac:dyDescent="0.25">
      <c r="A16882">
        <v>33881</v>
      </c>
      <c r="B16882" s="119" t="s">
        <v>10309</v>
      </c>
      <c r="C16882">
        <v>38</v>
      </c>
      <c r="D16882">
        <v>24660</v>
      </c>
      <c r="E16882">
        <v>1157</v>
      </c>
      <c r="F16882">
        <v>87</v>
      </c>
      <c r="G16882">
        <v>134</v>
      </c>
      <c r="H16882">
        <v>187</v>
      </c>
      <c r="I16882" s="119" t="s">
        <v>4726</v>
      </c>
      <c r="J16882" s="119" t="s">
        <v>139</v>
      </c>
      <c r="K16882" s="1">
        <v>46255.758941458334</v>
      </c>
      <c r="L16882">
        <v>1</v>
      </c>
      <c r="M16882">
        <v>0</v>
      </c>
      <c r="N16882">
        <v>0</v>
      </c>
      <c r="O16882">
        <v>0</v>
      </c>
      <c r="P16882" s="119" t="s">
        <v>20254</v>
      </c>
    </row>
    <row r="16883" spans="1:16" x14ac:dyDescent="0.25">
      <c r="A16883">
        <v>33882</v>
      </c>
      <c r="B16883" s="119" t="s">
        <v>10310</v>
      </c>
      <c r="C16883">
        <v>44</v>
      </c>
      <c r="D16883">
        <v>24622</v>
      </c>
      <c r="E16883">
        <v>1163</v>
      </c>
      <c r="F16883">
        <v>101</v>
      </c>
      <c r="G16883">
        <v>115</v>
      </c>
      <c r="H16883">
        <v>202</v>
      </c>
      <c r="I16883" s="119" t="s">
        <v>4726</v>
      </c>
      <c r="J16883" s="119" t="s">
        <v>139</v>
      </c>
      <c r="K16883" s="1">
        <v>46255.758941458334</v>
      </c>
      <c r="L16883">
        <v>2</v>
      </c>
      <c r="M16883">
        <v>0</v>
      </c>
      <c r="N16883">
        <v>0</v>
      </c>
      <c r="O16883">
        <v>0</v>
      </c>
      <c r="P16883" s="119" t="s">
        <v>20254</v>
      </c>
    </row>
    <row r="16884" spans="1:16" x14ac:dyDescent="0.25">
      <c r="A16884">
        <v>33883</v>
      </c>
      <c r="B16884" s="119" t="s">
        <v>10311</v>
      </c>
      <c r="C16884">
        <v>50</v>
      </c>
      <c r="D16884">
        <v>24634</v>
      </c>
      <c r="E16884">
        <v>509</v>
      </c>
      <c r="F16884">
        <v>112</v>
      </c>
      <c r="G16884">
        <v>133</v>
      </c>
      <c r="H16884">
        <v>264</v>
      </c>
      <c r="I16884" s="119" t="s">
        <v>4726</v>
      </c>
      <c r="J16884" s="119" t="s">
        <v>139</v>
      </c>
      <c r="K16884" s="1">
        <v>46255.758941458334</v>
      </c>
      <c r="L16884">
        <v>2</v>
      </c>
      <c r="M16884">
        <v>1</v>
      </c>
      <c r="N16884">
        <v>0</v>
      </c>
      <c r="O16884">
        <v>0</v>
      </c>
      <c r="P16884" s="119" t="s">
        <v>20254</v>
      </c>
    </row>
    <row r="16885" spans="1:16" x14ac:dyDescent="0.25">
      <c r="A16885">
        <v>33884</v>
      </c>
      <c r="B16885" s="119" t="s">
        <v>10312</v>
      </c>
      <c r="C16885">
        <v>56</v>
      </c>
      <c r="D16885">
        <v>24595</v>
      </c>
      <c r="E16885">
        <v>29</v>
      </c>
      <c r="F16885">
        <v>120</v>
      </c>
      <c r="G16885">
        <v>114</v>
      </c>
      <c r="H16885">
        <v>220</v>
      </c>
      <c r="I16885" s="119" t="s">
        <v>4726</v>
      </c>
      <c r="J16885" s="119" t="s">
        <v>139</v>
      </c>
      <c r="K16885" s="1">
        <v>46255.758941458334</v>
      </c>
      <c r="L16885">
        <v>1</v>
      </c>
      <c r="M16885">
        <v>1</v>
      </c>
      <c r="N16885">
        <v>1</v>
      </c>
      <c r="O16885">
        <v>1</v>
      </c>
      <c r="P16885" s="119" t="s">
        <v>20254</v>
      </c>
    </row>
    <row r="16886" spans="1:16" x14ac:dyDescent="0.25">
      <c r="A16886">
        <v>33885</v>
      </c>
      <c r="B16886" s="119" t="s">
        <v>10313</v>
      </c>
      <c r="C16886">
        <v>38</v>
      </c>
      <c r="D16886">
        <v>24660</v>
      </c>
      <c r="E16886">
        <v>0</v>
      </c>
      <c r="F16886">
        <v>0</v>
      </c>
      <c r="G16886">
        <v>62</v>
      </c>
      <c r="H16886">
        <v>1597</v>
      </c>
      <c r="I16886" s="119" t="s">
        <v>4726</v>
      </c>
      <c r="J16886" s="119" t="s">
        <v>139</v>
      </c>
      <c r="K16886" s="1">
        <v>46255.758941458334</v>
      </c>
      <c r="L16886">
        <v>0</v>
      </c>
      <c r="M16886">
        <v>3</v>
      </c>
      <c r="N16886">
        <v>0</v>
      </c>
      <c r="O16886">
        <v>1</v>
      </c>
      <c r="P16886" s="119" t="s">
        <v>20254</v>
      </c>
    </row>
    <row r="16887" spans="1:16" x14ac:dyDescent="0.25">
      <c r="A16887">
        <v>33886</v>
      </c>
      <c r="B16887" s="119" t="s">
        <v>10314</v>
      </c>
      <c r="C16887">
        <v>44</v>
      </c>
      <c r="D16887">
        <v>24622</v>
      </c>
      <c r="E16887">
        <v>55</v>
      </c>
      <c r="F16887">
        <v>142</v>
      </c>
      <c r="G16887">
        <v>198</v>
      </c>
      <c r="H16887">
        <v>200</v>
      </c>
      <c r="I16887" s="119" t="s">
        <v>4726</v>
      </c>
      <c r="J16887" s="119" t="s">
        <v>139</v>
      </c>
      <c r="K16887" s="1">
        <v>46255.758941458334</v>
      </c>
      <c r="L16887">
        <v>4</v>
      </c>
      <c r="M16887">
        <v>1</v>
      </c>
      <c r="N16887">
        <v>1</v>
      </c>
      <c r="O16887">
        <v>0</v>
      </c>
      <c r="P16887" s="119" t="s">
        <v>20254</v>
      </c>
    </row>
    <row r="16888" spans="1:16" x14ac:dyDescent="0.25">
      <c r="A16888">
        <v>33887</v>
      </c>
      <c r="B16888" s="119" t="s">
        <v>10315</v>
      </c>
      <c r="C16888">
        <v>50</v>
      </c>
      <c r="D16888">
        <v>24634</v>
      </c>
      <c r="E16888">
        <v>199</v>
      </c>
      <c r="F16888">
        <v>159</v>
      </c>
      <c r="G16888">
        <v>149</v>
      </c>
      <c r="H16888">
        <v>250</v>
      </c>
      <c r="I16888" s="119" t="s">
        <v>4726</v>
      </c>
      <c r="J16888" s="119" t="s">
        <v>139</v>
      </c>
      <c r="K16888" s="1">
        <v>46255.758941458334</v>
      </c>
      <c r="L16888">
        <v>0</v>
      </c>
      <c r="M16888">
        <v>0</v>
      </c>
      <c r="N16888">
        <v>0</v>
      </c>
      <c r="O16888">
        <v>0</v>
      </c>
      <c r="P16888" s="119" t="s">
        <v>20254</v>
      </c>
    </row>
    <row r="16889" spans="1:16" x14ac:dyDescent="0.25">
      <c r="A16889">
        <v>33888</v>
      </c>
      <c r="B16889" s="119" t="s">
        <v>10316</v>
      </c>
      <c r="C16889">
        <v>56</v>
      </c>
      <c r="D16889">
        <v>24595</v>
      </c>
      <c r="E16889">
        <v>0</v>
      </c>
      <c r="F16889">
        <v>0</v>
      </c>
      <c r="G16889">
        <v>182</v>
      </c>
      <c r="H16889">
        <v>228</v>
      </c>
      <c r="I16889" s="119" t="s">
        <v>4726</v>
      </c>
      <c r="J16889" s="119" t="s">
        <v>139</v>
      </c>
      <c r="K16889" s="1">
        <v>46255.758941458334</v>
      </c>
      <c r="L16889">
        <v>0</v>
      </c>
      <c r="M16889">
        <v>0</v>
      </c>
      <c r="N16889">
        <v>0</v>
      </c>
      <c r="O16889">
        <v>0</v>
      </c>
      <c r="P16889" s="119" t="s">
        <v>20254</v>
      </c>
    </row>
    <row r="16890" spans="1:16" x14ac:dyDescent="0.25">
      <c r="A16890">
        <v>33889</v>
      </c>
      <c r="B16890" s="119" t="s">
        <v>10317</v>
      </c>
      <c r="C16890">
        <v>38</v>
      </c>
      <c r="D16890">
        <v>24660</v>
      </c>
      <c r="E16890">
        <v>284</v>
      </c>
      <c r="F16890">
        <v>131</v>
      </c>
      <c r="G16890">
        <v>132</v>
      </c>
      <c r="H16890">
        <v>218</v>
      </c>
      <c r="I16890" s="119" t="s">
        <v>4726</v>
      </c>
      <c r="J16890" s="119" t="s">
        <v>139</v>
      </c>
      <c r="K16890" s="1">
        <v>46255.758941458334</v>
      </c>
      <c r="L16890">
        <v>2</v>
      </c>
      <c r="M16890">
        <v>1</v>
      </c>
      <c r="N16890">
        <v>1</v>
      </c>
      <c r="O16890">
        <v>0</v>
      </c>
      <c r="P16890" s="119" t="s">
        <v>20254</v>
      </c>
    </row>
    <row r="16891" spans="1:16" x14ac:dyDescent="0.25">
      <c r="A16891">
        <v>33890</v>
      </c>
      <c r="B16891" s="119" t="s">
        <v>10318</v>
      </c>
      <c r="C16891">
        <v>44</v>
      </c>
      <c r="D16891">
        <v>24622</v>
      </c>
      <c r="E16891">
        <v>49</v>
      </c>
      <c r="F16891">
        <v>142</v>
      </c>
      <c r="G16891">
        <v>129</v>
      </c>
      <c r="H16891">
        <v>329</v>
      </c>
      <c r="I16891" s="119" t="s">
        <v>4726</v>
      </c>
      <c r="J16891" s="119" t="s">
        <v>139</v>
      </c>
      <c r="K16891" s="1">
        <v>46255.758941458334</v>
      </c>
      <c r="L16891">
        <v>3</v>
      </c>
      <c r="M16891">
        <v>2</v>
      </c>
      <c r="N16891">
        <v>0</v>
      </c>
      <c r="O16891">
        <v>0</v>
      </c>
      <c r="P16891" s="119" t="s">
        <v>20254</v>
      </c>
    </row>
    <row r="16892" spans="1:16" x14ac:dyDescent="0.25">
      <c r="A16892">
        <v>33891</v>
      </c>
      <c r="B16892" s="119" t="s">
        <v>10319</v>
      </c>
      <c r="C16892">
        <v>50</v>
      </c>
      <c r="D16892">
        <v>24634</v>
      </c>
      <c r="E16892">
        <v>198</v>
      </c>
      <c r="F16892">
        <v>170</v>
      </c>
      <c r="G16892">
        <v>105</v>
      </c>
      <c r="H16892">
        <v>410</v>
      </c>
      <c r="I16892" s="119" t="s">
        <v>4726</v>
      </c>
      <c r="J16892" s="119" t="s">
        <v>139</v>
      </c>
      <c r="K16892" s="1">
        <v>46255.758941458334</v>
      </c>
      <c r="L16892">
        <v>5</v>
      </c>
      <c r="M16892">
        <v>1</v>
      </c>
      <c r="N16892">
        <v>0</v>
      </c>
      <c r="O16892">
        <v>0</v>
      </c>
      <c r="P16892" s="119" t="s">
        <v>20254</v>
      </c>
    </row>
    <row r="16893" spans="1:16" x14ac:dyDescent="0.25">
      <c r="A16893">
        <v>33892</v>
      </c>
      <c r="B16893" s="119" t="s">
        <v>10320</v>
      </c>
      <c r="C16893">
        <v>56</v>
      </c>
      <c r="D16893">
        <v>24595</v>
      </c>
      <c r="E16893">
        <v>35</v>
      </c>
      <c r="F16893">
        <v>190</v>
      </c>
      <c r="G16893">
        <v>76</v>
      </c>
      <c r="H16893">
        <v>590</v>
      </c>
      <c r="I16893" s="119" t="s">
        <v>4726</v>
      </c>
      <c r="J16893" s="119" t="s">
        <v>139</v>
      </c>
      <c r="K16893" s="1">
        <v>46255.758941458334</v>
      </c>
      <c r="L16893">
        <v>1</v>
      </c>
      <c r="M16893">
        <v>0</v>
      </c>
      <c r="N16893">
        <v>1</v>
      </c>
      <c r="O16893">
        <v>0</v>
      </c>
      <c r="P16893" s="119" t="s">
        <v>20254</v>
      </c>
    </row>
    <row r="16894" spans="1:16" x14ac:dyDescent="0.25">
      <c r="A16894">
        <v>33893</v>
      </c>
      <c r="B16894" s="119" t="s">
        <v>10321</v>
      </c>
      <c r="C16894">
        <v>38</v>
      </c>
      <c r="D16894">
        <v>24660</v>
      </c>
      <c r="E16894">
        <v>29</v>
      </c>
      <c r="F16894">
        <v>130</v>
      </c>
      <c r="G16894">
        <v>117</v>
      </c>
      <c r="H16894">
        <v>597</v>
      </c>
      <c r="I16894" s="119" t="s">
        <v>4726</v>
      </c>
      <c r="J16894" s="119" t="s">
        <v>139</v>
      </c>
      <c r="K16894" s="1">
        <v>46255.758941458334</v>
      </c>
      <c r="L16894">
        <v>1</v>
      </c>
      <c r="M16894">
        <v>3</v>
      </c>
      <c r="N16894">
        <v>0</v>
      </c>
      <c r="O16894">
        <v>1</v>
      </c>
      <c r="P16894" s="119" t="s">
        <v>20254</v>
      </c>
    </row>
    <row r="16895" spans="1:16" x14ac:dyDescent="0.25">
      <c r="A16895">
        <v>33894</v>
      </c>
      <c r="B16895" s="119" t="s">
        <v>10322</v>
      </c>
      <c r="C16895">
        <v>44</v>
      </c>
      <c r="D16895">
        <v>24622</v>
      </c>
      <c r="E16895">
        <v>236</v>
      </c>
      <c r="F16895">
        <v>144</v>
      </c>
      <c r="G16895">
        <v>164</v>
      </c>
      <c r="H16895">
        <v>373</v>
      </c>
      <c r="I16895" s="119" t="s">
        <v>4726</v>
      </c>
      <c r="J16895" s="119" t="s">
        <v>139</v>
      </c>
      <c r="K16895" s="1">
        <v>46255.758941458334</v>
      </c>
      <c r="L16895">
        <v>2</v>
      </c>
      <c r="M16895">
        <v>2</v>
      </c>
      <c r="N16895">
        <v>0</v>
      </c>
      <c r="O16895">
        <v>1</v>
      </c>
      <c r="P16895" s="119" t="s">
        <v>20254</v>
      </c>
    </row>
    <row r="16896" spans="1:16" x14ac:dyDescent="0.25">
      <c r="A16896">
        <v>33895</v>
      </c>
      <c r="B16896" s="119" t="s">
        <v>10323</v>
      </c>
      <c r="C16896">
        <v>50</v>
      </c>
      <c r="D16896">
        <v>24634</v>
      </c>
      <c r="E16896">
        <v>353</v>
      </c>
      <c r="F16896">
        <v>159</v>
      </c>
      <c r="G16896">
        <v>131</v>
      </c>
      <c r="H16896">
        <v>1400</v>
      </c>
      <c r="I16896" s="119" t="s">
        <v>4726</v>
      </c>
      <c r="J16896" s="119" t="s">
        <v>139</v>
      </c>
      <c r="K16896" s="1">
        <v>46255.758941458334</v>
      </c>
      <c r="L16896">
        <v>1</v>
      </c>
      <c r="M16896">
        <v>1</v>
      </c>
      <c r="N16896">
        <v>1</v>
      </c>
      <c r="O16896">
        <v>0</v>
      </c>
      <c r="P16896" s="119" t="s">
        <v>20254</v>
      </c>
    </row>
    <row r="16897" spans="1:16" x14ac:dyDescent="0.25">
      <c r="A16897">
        <v>33896</v>
      </c>
      <c r="B16897" s="119" t="s">
        <v>10324</v>
      </c>
      <c r="C16897">
        <v>56</v>
      </c>
      <c r="D16897">
        <v>24595</v>
      </c>
      <c r="E16897">
        <v>139</v>
      </c>
      <c r="F16897">
        <v>173</v>
      </c>
      <c r="G16897">
        <v>90</v>
      </c>
      <c r="H16897">
        <v>333</v>
      </c>
      <c r="I16897" s="119" t="s">
        <v>4726</v>
      </c>
      <c r="J16897" s="119" t="s">
        <v>139</v>
      </c>
      <c r="K16897" s="1">
        <v>46255.758941458334</v>
      </c>
      <c r="L16897">
        <v>0</v>
      </c>
      <c r="M16897">
        <v>2</v>
      </c>
      <c r="N16897">
        <v>0</v>
      </c>
      <c r="O16897">
        <v>0</v>
      </c>
      <c r="P16897" s="119" t="s">
        <v>20254</v>
      </c>
    </row>
    <row r="16898" spans="1:16" x14ac:dyDescent="0.25">
      <c r="A16898">
        <v>33897</v>
      </c>
      <c r="B16898" s="119" t="s">
        <v>10325</v>
      </c>
      <c r="C16898">
        <v>38</v>
      </c>
      <c r="D16898">
        <v>24660</v>
      </c>
      <c r="E16898">
        <v>339</v>
      </c>
      <c r="F16898">
        <v>136</v>
      </c>
      <c r="G16898">
        <v>229</v>
      </c>
      <c r="H16898">
        <v>1381</v>
      </c>
      <c r="I16898" s="119" t="s">
        <v>4726</v>
      </c>
      <c r="J16898" s="119" t="s">
        <v>139</v>
      </c>
      <c r="K16898" s="1">
        <v>46255.758941458334</v>
      </c>
      <c r="L16898">
        <v>3</v>
      </c>
      <c r="M16898">
        <v>5</v>
      </c>
      <c r="N16898">
        <v>0</v>
      </c>
      <c r="O16898">
        <v>1</v>
      </c>
      <c r="P16898" s="119" t="s">
        <v>20254</v>
      </c>
    </row>
    <row r="16899" spans="1:16" x14ac:dyDescent="0.25">
      <c r="A16899">
        <v>33898</v>
      </c>
      <c r="B16899" s="119" t="s">
        <v>10326</v>
      </c>
      <c r="C16899">
        <v>44</v>
      </c>
      <c r="D16899">
        <v>24622</v>
      </c>
      <c r="E16899">
        <v>370</v>
      </c>
      <c r="F16899">
        <v>97</v>
      </c>
      <c r="G16899">
        <v>111</v>
      </c>
      <c r="H16899">
        <v>1868</v>
      </c>
      <c r="I16899" s="119" t="s">
        <v>4726</v>
      </c>
      <c r="J16899" s="119" t="s">
        <v>139</v>
      </c>
      <c r="K16899" s="1">
        <v>46255.758941458334</v>
      </c>
      <c r="L16899">
        <v>7</v>
      </c>
      <c r="M16899">
        <v>4</v>
      </c>
      <c r="N16899">
        <v>1</v>
      </c>
      <c r="O16899">
        <v>2</v>
      </c>
      <c r="P16899" s="119" t="s">
        <v>20254</v>
      </c>
    </row>
    <row r="16900" spans="1:16" x14ac:dyDescent="0.25">
      <c r="A16900">
        <v>33899</v>
      </c>
      <c r="B16900" s="119" t="s">
        <v>10327</v>
      </c>
      <c r="C16900">
        <v>50</v>
      </c>
      <c r="D16900">
        <v>24634</v>
      </c>
      <c r="E16900">
        <v>788</v>
      </c>
      <c r="F16900">
        <v>165</v>
      </c>
      <c r="G16900">
        <v>48</v>
      </c>
      <c r="H16900">
        <v>1565</v>
      </c>
      <c r="I16900" s="119" t="s">
        <v>4726</v>
      </c>
      <c r="J16900" s="119" t="s">
        <v>139</v>
      </c>
      <c r="K16900" s="1">
        <v>46255.758941458334</v>
      </c>
      <c r="L16900">
        <v>3</v>
      </c>
      <c r="M16900">
        <v>0</v>
      </c>
      <c r="N16900">
        <v>0</v>
      </c>
      <c r="O16900">
        <v>0</v>
      </c>
      <c r="P16900" s="119" t="s">
        <v>20254</v>
      </c>
    </row>
    <row r="16901" spans="1:16" x14ac:dyDescent="0.25">
      <c r="A16901">
        <v>33900</v>
      </c>
      <c r="B16901" s="119" t="s">
        <v>10328</v>
      </c>
      <c r="C16901">
        <v>56</v>
      </c>
      <c r="D16901">
        <v>24595</v>
      </c>
      <c r="E16901">
        <v>199</v>
      </c>
      <c r="F16901">
        <v>133</v>
      </c>
      <c r="G16901">
        <v>88</v>
      </c>
      <c r="H16901">
        <v>1825</v>
      </c>
      <c r="I16901" s="119" t="s">
        <v>4726</v>
      </c>
      <c r="J16901" s="119" t="s">
        <v>139</v>
      </c>
      <c r="K16901" s="1">
        <v>46255.758941458334</v>
      </c>
      <c r="L16901">
        <v>2</v>
      </c>
      <c r="M16901">
        <v>3</v>
      </c>
      <c r="N16901">
        <v>0</v>
      </c>
      <c r="O16901">
        <v>1</v>
      </c>
      <c r="P16901" s="119" t="s">
        <v>20254</v>
      </c>
    </row>
    <row r="16902" spans="1:16" x14ac:dyDescent="0.25">
      <c r="A16902">
        <v>33901</v>
      </c>
      <c r="B16902" s="119" t="s">
        <v>10329</v>
      </c>
      <c r="C16902">
        <v>38</v>
      </c>
      <c r="D16902">
        <v>24660</v>
      </c>
      <c r="E16902">
        <v>18</v>
      </c>
      <c r="F16902">
        <v>85</v>
      </c>
      <c r="G16902">
        <v>146</v>
      </c>
      <c r="H16902">
        <v>149</v>
      </c>
      <c r="I16902" s="119" t="s">
        <v>4726</v>
      </c>
      <c r="J16902" s="119" t="s">
        <v>139</v>
      </c>
      <c r="K16902" s="1">
        <v>46255.758941458334</v>
      </c>
      <c r="L16902">
        <v>2</v>
      </c>
      <c r="M16902">
        <v>1</v>
      </c>
      <c r="N16902">
        <v>0</v>
      </c>
      <c r="O16902">
        <v>0</v>
      </c>
      <c r="P16902" s="119" t="s">
        <v>20254</v>
      </c>
    </row>
    <row r="16903" spans="1:16" x14ac:dyDescent="0.25">
      <c r="A16903">
        <v>33902</v>
      </c>
      <c r="B16903" s="119" t="s">
        <v>10330</v>
      </c>
      <c r="C16903">
        <v>44</v>
      </c>
      <c r="D16903">
        <v>24622</v>
      </c>
      <c r="E16903">
        <v>0</v>
      </c>
      <c r="F16903">
        <v>0</v>
      </c>
      <c r="G16903">
        <v>108</v>
      </c>
      <c r="H16903">
        <v>145</v>
      </c>
      <c r="I16903" s="119" t="s">
        <v>4726</v>
      </c>
      <c r="J16903" s="119" t="s">
        <v>139</v>
      </c>
      <c r="K16903" s="1">
        <v>46255.758941458334</v>
      </c>
      <c r="L16903">
        <v>0</v>
      </c>
      <c r="M16903">
        <v>1</v>
      </c>
      <c r="N16903">
        <v>0</v>
      </c>
      <c r="O16903">
        <v>0</v>
      </c>
      <c r="P16903" s="119" t="s">
        <v>20254</v>
      </c>
    </row>
    <row r="16904" spans="1:16" x14ac:dyDescent="0.25">
      <c r="A16904">
        <v>33903</v>
      </c>
      <c r="B16904" s="119" t="s">
        <v>10331</v>
      </c>
      <c r="C16904">
        <v>50</v>
      </c>
      <c r="D16904">
        <v>24634</v>
      </c>
      <c r="E16904">
        <v>292</v>
      </c>
      <c r="F16904">
        <v>109</v>
      </c>
      <c r="G16904">
        <v>86</v>
      </c>
      <c r="H16904">
        <v>350</v>
      </c>
      <c r="I16904" s="119" t="s">
        <v>4726</v>
      </c>
      <c r="J16904" s="119" t="s">
        <v>139</v>
      </c>
      <c r="K16904" s="1">
        <v>46255.758941458334</v>
      </c>
      <c r="L16904">
        <v>1</v>
      </c>
      <c r="M16904">
        <v>0</v>
      </c>
      <c r="N16904">
        <v>0</v>
      </c>
      <c r="O16904">
        <v>0</v>
      </c>
      <c r="P16904" s="119" t="s">
        <v>20254</v>
      </c>
    </row>
    <row r="16905" spans="1:16" x14ac:dyDescent="0.25">
      <c r="A16905">
        <v>33904</v>
      </c>
      <c r="B16905" s="119" t="s">
        <v>10332</v>
      </c>
      <c r="C16905">
        <v>56</v>
      </c>
      <c r="D16905">
        <v>24595</v>
      </c>
      <c r="E16905">
        <v>0</v>
      </c>
      <c r="F16905">
        <v>0</v>
      </c>
      <c r="G16905">
        <v>85</v>
      </c>
      <c r="H16905">
        <v>199</v>
      </c>
      <c r="I16905" s="119" t="s">
        <v>4726</v>
      </c>
      <c r="J16905" s="119" t="s">
        <v>139</v>
      </c>
      <c r="K16905" s="1">
        <v>46255.758941458334</v>
      </c>
      <c r="L16905">
        <v>0</v>
      </c>
      <c r="M16905">
        <v>0</v>
      </c>
      <c r="N16905">
        <v>0</v>
      </c>
      <c r="O16905">
        <v>0</v>
      </c>
      <c r="P16905" s="119" t="s">
        <v>20254</v>
      </c>
    </row>
    <row r="16906" spans="1:16" x14ac:dyDescent="0.25">
      <c r="A16906">
        <v>33905</v>
      </c>
      <c r="B16906" s="119" t="s">
        <v>10333</v>
      </c>
      <c r="C16906">
        <v>38</v>
      </c>
      <c r="D16906">
        <v>24660</v>
      </c>
      <c r="E16906">
        <v>162</v>
      </c>
      <c r="F16906">
        <v>131</v>
      </c>
      <c r="G16906">
        <v>77</v>
      </c>
      <c r="H16906">
        <v>307</v>
      </c>
      <c r="I16906" s="119" t="s">
        <v>4726</v>
      </c>
      <c r="J16906" s="119" t="s">
        <v>139</v>
      </c>
      <c r="K16906" s="1">
        <v>46255.758941458334</v>
      </c>
      <c r="L16906">
        <v>0</v>
      </c>
      <c r="M16906">
        <v>0</v>
      </c>
      <c r="N16906">
        <v>0</v>
      </c>
      <c r="O16906">
        <v>0</v>
      </c>
      <c r="P16906" s="119" t="s">
        <v>20254</v>
      </c>
    </row>
    <row r="16907" spans="1:16" x14ac:dyDescent="0.25">
      <c r="A16907">
        <v>33906</v>
      </c>
      <c r="B16907" s="119" t="s">
        <v>10334</v>
      </c>
      <c r="C16907">
        <v>44</v>
      </c>
      <c r="D16907">
        <v>24622</v>
      </c>
      <c r="E16907">
        <v>23</v>
      </c>
      <c r="F16907">
        <v>123</v>
      </c>
      <c r="G16907">
        <v>93</v>
      </c>
      <c r="H16907">
        <v>237</v>
      </c>
      <c r="I16907" s="119" t="s">
        <v>4726</v>
      </c>
      <c r="J16907" s="119" t="s">
        <v>139</v>
      </c>
      <c r="K16907" s="1">
        <v>46255.758941458334</v>
      </c>
      <c r="L16907">
        <v>0</v>
      </c>
      <c r="M16907">
        <v>0</v>
      </c>
      <c r="N16907">
        <v>0</v>
      </c>
      <c r="O16907">
        <v>0</v>
      </c>
      <c r="P16907" s="119" t="s">
        <v>20254</v>
      </c>
    </row>
    <row r="16908" spans="1:16" x14ac:dyDescent="0.25">
      <c r="A16908">
        <v>33907</v>
      </c>
      <c r="B16908" s="119" t="s">
        <v>10335</v>
      </c>
      <c r="C16908">
        <v>50</v>
      </c>
      <c r="D16908">
        <v>24634</v>
      </c>
      <c r="E16908">
        <v>29</v>
      </c>
      <c r="F16908">
        <v>160</v>
      </c>
      <c r="G16908">
        <v>72</v>
      </c>
      <c r="H16908">
        <v>460</v>
      </c>
      <c r="I16908" s="119" t="s">
        <v>4726</v>
      </c>
      <c r="J16908" s="119" t="s">
        <v>139</v>
      </c>
      <c r="K16908" s="1">
        <v>46255.758941458334</v>
      </c>
      <c r="L16908">
        <v>1</v>
      </c>
      <c r="M16908">
        <v>0</v>
      </c>
      <c r="N16908">
        <v>0</v>
      </c>
      <c r="O16908">
        <v>0</v>
      </c>
      <c r="P16908" s="119" t="s">
        <v>20254</v>
      </c>
    </row>
    <row r="16909" spans="1:16" x14ac:dyDescent="0.25">
      <c r="A16909">
        <v>33908</v>
      </c>
      <c r="B16909" s="119" t="s">
        <v>10336</v>
      </c>
      <c r="C16909">
        <v>56</v>
      </c>
      <c r="D16909">
        <v>24595</v>
      </c>
      <c r="E16909">
        <v>0</v>
      </c>
      <c r="F16909">
        <v>0</v>
      </c>
      <c r="G16909">
        <v>35</v>
      </c>
      <c r="H16909">
        <v>243</v>
      </c>
      <c r="I16909" s="119" t="s">
        <v>4726</v>
      </c>
      <c r="J16909" s="119" t="s">
        <v>139</v>
      </c>
      <c r="K16909" s="1">
        <v>46255.758941458334</v>
      </c>
      <c r="L16909">
        <v>0</v>
      </c>
      <c r="M16909">
        <v>1</v>
      </c>
      <c r="N16909">
        <v>0</v>
      </c>
      <c r="O16909">
        <v>0</v>
      </c>
      <c r="P16909" s="119" t="s">
        <v>20254</v>
      </c>
    </row>
    <row r="16910" spans="1:16" x14ac:dyDescent="0.25">
      <c r="A16910">
        <v>33909</v>
      </c>
      <c r="B16910" s="119" t="s">
        <v>10337</v>
      </c>
      <c r="C16910">
        <v>38</v>
      </c>
      <c r="D16910">
        <v>24660</v>
      </c>
      <c r="E16910">
        <v>305</v>
      </c>
      <c r="F16910">
        <v>87</v>
      </c>
      <c r="G16910">
        <v>63</v>
      </c>
      <c r="H16910">
        <v>177</v>
      </c>
      <c r="I16910" s="119" t="s">
        <v>4726</v>
      </c>
      <c r="J16910" s="119" t="s">
        <v>139</v>
      </c>
      <c r="K16910" s="1">
        <v>46255.758941458334</v>
      </c>
      <c r="L16910">
        <v>0</v>
      </c>
      <c r="M16910">
        <v>1</v>
      </c>
      <c r="N16910">
        <v>0</v>
      </c>
      <c r="O16910">
        <v>0</v>
      </c>
      <c r="P16910" s="119" t="s">
        <v>20254</v>
      </c>
    </row>
    <row r="16911" spans="1:16" x14ac:dyDescent="0.25">
      <c r="A16911">
        <v>33910</v>
      </c>
      <c r="B16911" s="119" t="s">
        <v>10338</v>
      </c>
      <c r="C16911">
        <v>44</v>
      </c>
      <c r="D16911">
        <v>24622</v>
      </c>
      <c r="E16911">
        <v>21</v>
      </c>
      <c r="F16911">
        <v>98</v>
      </c>
      <c r="G16911">
        <v>155</v>
      </c>
      <c r="H16911">
        <v>270</v>
      </c>
      <c r="I16911" s="119" t="s">
        <v>4726</v>
      </c>
      <c r="J16911" s="119" t="s">
        <v>139</v>
      </c>
      <c r="K16911" s="1">
        <v>46255.758941458334</v>
      </c>
      <c r="L16911">
        <v>4</v>
      </c>
      <c r="M16911">
        <v>0</v>
      </c>
      <c r="N16911">
        <v>1</v>
      </c>
      <c r="O16911">
        <v>0</v>
      </c>
      <c r="P16911" s="119" t="s">
        <v>20254</v>
      </c>
    </row>
    <row r="16912" spans="1:16" x14ac:dyDescent="0.25">
      <c r="A16912">
        <v>33911</v>
      </c>
      <c r="B16912" s="119" t="s">
        <v>10339</v>
      </c>
      <c r="C16912">
        <v>50</v>
      </c>
      <c r="D16912">
        <v>24634</v>
      </c>
      <c r="E16912">
        <v>669</v>
      </c>
      <c r="F16912">
        <v>153</v>
      </c>
      <c r="G16912">
        <v>118</v>
      </c>
      <c r="H16912">
        <v>243</v>
      </c>
      <c r="I16912" s="119" t="s">
        <v>4726</v>
      </c>
      <c r="J16912" s="119" t="s">
        <v>139</v>
      </c>
      <c r="K16912" s="1">
        <v>46255.758941458334</v>
      </c>
      <c r="L16912">
        <v>1</v>
      </c>
      <c r="M16912">
        <v>0</v>
      </c>
      <c r="N16912">
        <v>0</v>
      </c>
      <c r="O16912">
        <v>0</v>
      </c>
      <c r="P16912" s="119" t="s">
        <v>20254</v>
      </c>
    </row>
    <row r="16913" spans="1:16" x14ac:dyDescent="0.25">
      <c r="A16913">
        <v>33912</v>
      </c>
      <c r="B16913" s="119" t="s">
        <v>10340</v>
      </c>
      <c r="C16913">
        <v>56</v>
      </c>
      <c r="D16913">
        <v>24595</v>
      </c>
      <c r="E16913">
        <v>587</v>
      </c>
      <c r="F16913">
        <v>128</v>
      </c>
      <c r="G16913">
        <v>99</v>
      </c>
      <c r="H16913">
        <v>219</v>
      </c>
      <c r="I16913" s="119" t="s">
        <v>4726</v>
      </c>
      <c r="J16913" s="119" t="s">
        <v>139</v>
      </c>
      <c r="K16913" s="1">
        <v>46255.758941458334</v>
      </c>
      <c r="L16913">
        <v>2</v>
      </c>
      <c r="M16913">
        <v>0</v>
      </c>
      <c r="N16913">
        <v>1</v>
      </c>
      <c r="O16913">
        <v>0</v>
      </c>
      <c r="P16913" s="119" t="s">
        <v>20254</v>
      </c>
    </row>
    <row r="16914" spans="1:16" x14ac:dyDescent="0.25">
      <c r="A16914">
        <v>33989</v>
      </c>
      <c r="B16914" s="119" t="s">
        <v>10341</v>
      </c>
      <c r="C16914">
        <v>39</v>
      </c>
      <c r="D16914">
        <v>24602</v>
      </c>
      <c r="E16914">
        <v>379</v>
      </c>
      <c r="F16914">
        <v>1144</v>
      </c>
      <c r="G16914">
        <v>137</v>
      </c>
      <c r="H16914">
        <v>8847</v>
      </c>
      <c r="I16914" s="119" t="s">
        <v>4726</v>
      </c>
      <c r="J16914" s="119" t="s">
        <v>222</v>
      </c>
      <c r="K16914" s="1">
        <v>46255.758941458334</v>
      </c>
      <c r="L16914">
        <v>2</v>
      </c>
      <c r="M16914">
        <v>2</v>
      </c>
      <c r="N16914">
        <v>1</v>
      </c>
      <c r="O16914">
        <v>0</v>
      </c>
      <c r="P16914" s="119" t="s">
        <v>20254</v>
      </c>
    </row>
    <row r="16915" spans="1:16" x14ac:dyDescent="0.25">
      <c r="A16915">
        <v>33990</v>
      </c>
      <c r="B16915" s="119" t="s">
        <v>10342</v>
      </c>
      <c r="C16915">
        <v>46</v>
      </c>
      <c r="D16915">
        <v>24656</v>
      </c>
      <c r="E16915">
        <v>91</v>
      </c>
      <c r="F16915">
        <v>1134</v>
      </c>
      <c r="G16915">
        <v>162</v>
      </c>
      <c r="H16915">
        <v>2385</v>
      </c>
      <c r="I16915" s="119" t="s">
        <v>4726</v>
      </c>
      <c r="J16915" s="119" t="s">
        <v>222</v>
      </c>
      <c r="K16915" s="1">
        <v>46255.758941458334</v>
      </c>
      <c r="L16915">
        <v>0</v>
      </c>
      <c r="M16915">
        <v>6</v>
      </c>
      <c r="N16915">
        <v>0</v>
      </c>
      <c r="O16915">
        <v>1</v>
      </c>
      <c r="P16915" s="119" t="s">
        <v>20254</v>
      </c>
    </row>
    <row r="16916" spans="1:16" x14ac:dyDescent="0.25">
      <c r="A16916">
        <v>33991</v>
      </c>
      <c r="B16916" s="119" t="s">
        <v>10343</v>
      </c>
      <c r="C16916">
        <v>53</v>
      </c>
      <c r="D16916">
        <v>24559</v>
      </c>
      <c r="E16916">
        <v>100</v>
      </c>
      <c r="F16916">
        <v>645</v>
      </c>
      <c r="G16916">
        <v>187</v>
      </c>
      <c r="H16916">
        <v>8650</v>
      </c>
      <c r="I16916" s="119" t="s">
        <v>4726</v>
      </c>
      <c r="J16916" s="119" t="s">
        <v>222</v>
      </c>
      <c r="K16916" s="1">
        <v>46255.758941458334</v>
      </c>
      <c r="L16916">
        <v>2</v>
      </c>
      <c r="M16916">
        <v>2</v>
      </c>
      <c r="N16916">
        <v>1</v>
      </c>
      <c r="O16916">
        <v>0</v>
      </c>
      <c r="P16916" s="119" t="s">
        <v>20254</v>
      </c>
    </row>
    <row r="16917" spans="1:16" x14ac:dyDescent="0.25">
      <c r="A16917">
        <v>33992</v>
      </c>
      <c r="B16917" s="119" t="s">
        <v>10344</v>
      </c>
      <c r="C16917">
        <v>39</v>
      </c>
      <c r="D16917">
        <v>24602</v>
      </c>
      <c r="E16917">
        <v>27</v>
      </c>
      <c r="F16917">
        <v>167</v>
      </c>
      <c r="G16917">
        <v>212</v>
      </c>
      <c r="H16917">
        <v>4994</v>
      </c>
      <c r="I16917" s="119" t="s">
        <v>4726</v>
      </c>
      <c r="J16917" s="119" t="s">
        <v>222</v>
      </c>
      <c r="K16917" s="1">
        <v>46255.758941458334</v>
      </c>
      <c r="L16917">
        <v>7</v>
      </c>
      <c r="M16917">
        <v>2</v>
      </c>
      <c r="N16917">
        <v>2</v>
      </c>
      <c r="O16917">
        <v>0</v>
      </c>
      <c r="P16917" s="119" t="s">
        <v>20254</v>
      </c>
    </row>
    <row r="16918" spans="1:16" x14ac:dyDescent="0.25">
      <c r="A16918">
        <v>33993</v>
      </c>
      <c r="B16918" s="119" t="s">
        <v>10345</v>
      </c>
      <c r="C16918">
        <v>46</v>
      </c>
      <c r="D16918">
        <v>24656</v>
      </c>
      <c r="E16918">
        <v>156</v>
      </c>
      <c r="F16918">
        <v>1166</v>
      </c>
      <c r="G16918">
        <v>122</v>
      </c>
      <c r="H16918">
        <v>2217</v>
      </c>
      <c r="I16918" s="119" t="s">
        <v>4726</v>
      </c>
      <c r="J16918" s="119" t="s">
        <v>222</v>
      </c>
      <c r="K16918" s="1">
        <v>46255.758941458334</v>
      </c>
      <c r="L16918">
        <v>0</v>
      </c>
      <c r="M16918">
        <v>2</v>
      </c>
      <c r="N16918">
        <v>0</v>
      </c>
      <c r="O16918">
        <v>0</v>
      </c>
      <c r="P16918" s="119" t="s">
        <v>20254</v>
      </c>
    </row>
    <row r="16919" spans="1:16" x14ac:dyDescent="0.25">
      <c r="A16919">
        <v>33994</v>
      </c>
      <c r="B16919" s="119" t="s">
        <v>10346</v>
      </c>
      <c r="C16919">
        <v>53</v>
      </c>
      <c r="D16919">
        <v>24559</v>
      </c>
      <c r="E16919">
        <v>358</v>
      </c>
      <c r="F16919">
        <v>402</v>
      </c>
      <c r="G16919">
        <v>195</v>
      </c>
      <c r="H16919">
        <v>4499</v>
      </c>
      <c r="I16919" s="119" t="s">
        <v>4726</v>
      </c>
      <c r="J16919" s="119" t="s">
        <v>222</v>
      </c>
      <c r="K16919" s="1">
        <v>46255.758941458334</v>
      </c>
      <c r="L16919">
        <v>1</v>
      </c>
      <c r="M16919">
        <v>2</v>
      </c>
      <c r="N16919">
        <v>0</v>
      </c>
      <c r="O16919">
        <v>0</v>
      </c>
      <c r="P16919" s="119" t="s">
        <v>20254</v>
      </c>
    </row>
    <row r="16920" spans="1:16" x14ac:dyDescent="0.25">
      <c r="A16920">
        <v>33995</v>
      </c>
      <c r="B16920" s="119" t="s">
        <v>10347</v>
      </c>
      <c r="C16920">
        <v>39</v>
      </c>
      <c r="D16920">
        <v>24602</v>
      </c>
      <c r="E16920">
        <v>440</v>
      </c>
      <c r="F16920">
        <v>199</v>
      </c>
      <c r="G16920">
        <v>188</v>
      </c>
      <c r="H16920">
        <v>1765</v>
      </c>
      <c r="I16920" s="119" t="s">
        <v>4726</v>
      </c>
      <c r="J16920" s="119" t="s">
        <v>222</v>
      </c>
      <c r="K16920" s="1">
        <v>46255.758941458334</v>
      </c>
      <c r="L16920">
        <v>2</v>
      </c>
      <c r="M16920">
        <v>1</v>
      </c>
      <c r="N16920">
        <v>0</v>
      </c>
      <c r="O16920">
        <v>0</v>
      </c>
      <c r="P16920" s="119" t="s">
        <v>20254</v>
      </c>
    </row>
    <row r="16921" spans="1:16" x14ac:dyDescent="0.25">
      <c r="A16921">
        <v>33996</v>
      </c>
      <c r="B16921" s="119" t="s">
        <v>10348</v>
      </c>
      <c r="C16921">
        <v>46</v>
      </c>
      <c r="D16921">
        <v>24656</v>
      </c>
      <c r="E16921">
        <v>9</v>
      </c>
      <c r="F16921">
        <v>150</v>
      </c>
      <c r="G16921">
        <v>299</v>
      </c>
      <c r="H16921">
        <v>1050</v>
      </c>
      <c r="I16921" s="119" t="s">
        <v>4726</v>
      </c>
      <c r="J16921" s="119" t="s">
        <v>222</v>
      </c>
      <c r="K16921" s="1">
        <v>46255.758941458334</v>
      </c>
      <c r="L16921">
        <v>2</v>
      </c>
      <c r="M16921">
        <v>2</v>
      </c>
      <c r="N16921">
        <v>0</v>
      </c>
      <c r="O16921">
        <v>0</v>
      </c>
      <c r="P16921" s="119" t="s">
        <v>20254</v>
      </c>
    </row>
    <row r="16922" spans="1:16" x14ac:dyDescent="0.25">
      <c r="A16922">
        <v>33997</v>
      </c>
      <c r="B16922" s="119" t="s">
        <v>10349</v>
      </c>
      <c r="C16922">
        <v>53</v>
      </c>
      <c r="D16922">
        <v>24559</v>
      </c>
      <c r="E16922">
        <v>266</v>
      </c>
      <c r="F16922">
        <v>379</v>
      </c>
      <c r="G16922">
        <v>47</v>
      </c>
      <c r="H16922">
        <v>2671</v>
      </c>
      <c r="I16922" s="119" t="s">
        <v>4726</v>
      </c>
      <c r="J16922" s="119" t="s">
        <v>222</v>
      </c>
      <c r="K16922" s="1">
        <v>46255.758941458334</v>
      </c>
      <c r="L16922">
        <v>4</v>
      </c>
      <c r="M16922">
        <v>3</v>
      </c>
      <c r="N16922">
        <v>1</v>
      </c>
      <c r="O16922">
        <v>0</v>
      </c>
      <c r="P16922" s="119" t="s">
        <v>20254</v>
      </c>
    </row>
    <row r="16923" spans="1:16" x14ac:dyDescent="0.25">
      <c r="A16923">
        <v>33998</v>
      </c>
      <c r="B16923" s="119" t="s">
        <v>10350</v>
      </c>
      <c r="C16923">
        <v>39</v>
      </c>
      <c r="D16923">
        <v>24602</v>
      </c>
      <c r="E16923">
        <v>272</v>
      </c>
      <c r="F16923">
        <v>876</v>
      </c>
      <c r="G16923">
        <v>258</v>
      </c>
      <c r="H16923">
        <v>2976</v>
      </c>
      <c r="I16923" s="119" t="s">
        <v>4726</v>
      </c>
      <c r="J16923" s="119" t="s">
        <v>222</v>
      </c>
      <c r="K16923" s="1">
        <v>46255.758941458334</v>
      </c>
      <c r="L16923">
        <v>6</v>
      </c>
      <c r="M16923">
        <v>9</v>
      </c>
      <c r="N16923">
        <v>0</v>
      </c>
      <c r="O16923">
        <v>0</v>
      </c>
      <c r="P16923" s="119" t="s">
        <v>20254</v>
      </c>
    </row>
    <row r="16924" spans="1:16" x14ac:dyDescent="0.25">
      <c r="A16924">
        <v>33999</v>
      </c>
      <c r="B16924" s="119" t="s">
        <v>10351</v>
      </c>
      <c r="C16924">
        <v>46</v>
      </c>
      <c r="D16924">
        <v>24656</v>
      </c>
      <c r="E16924">
        <v>506</v>
      </c>
      <c r="F16924">
        <v>1198</v>
      </c>
      <c r="G16924">
        <v>136</v>
      </c>
      <c r="H16924">
        <v>2400</v>
      </c>
      <c r="I16924" s="119" t="s">
        <v>4726</v>
      </c>
      <c r="J16924" s="119" t="s">
        <v>222</v>
      </c>
      <c r="K16924" s="1">
        <v>46255.758941458334</v>
      </c>
      <c r="L16924">
        <v>1</v>
      </c>
      <c r="M16924">
        <v>2</v>
      </c>
      <c r="N16924">
        <v>0</v>
      </c>
      <c r="O16924">
        <v>1</v>
      </c>
      <c r="P16924" s="119" t="s">
        <v>20254</v>
      </c>
    </row>
    <row r="16925" spans="1:16" x14ac:dyDescent="0.25">
      <c r="A16925">
        <v>34000</v>
      </c>
      <c r="B16925" s="119" t="s">
        <v>10352</v>
      </c>
      <c r="C16925">
        <v>53</v>
      </c>
      <c r="D16925">
        <v>24559</v>
      </c>
      <c r="E16925">
        <v>357</v>
      </c>
      <c r="F16925">
        <v>910</v>
      </c>
      <c r="G16925">
        <v>168</v>
      </c>
      <c r="H16925">
        <v>3910</v>
      </c>
      <c r="I16925" s="119" t="s">
        <v>4726</v>
      </c>
      <c r="J16925" s="119" t="s">
        <v>222</v>
      </c>
      <c r="K16925" s="1">
        <v>46255.758941458334</v>
      </c>
      <c r="L16925">
        <v>2</v>
      </c>
      <c r="M16925">
        <v>4</v>
      </c>
      <c r="N16925">
        <v>1</v>
      </c>
      <c r="O16925">
        <v>1</v>
      </c>
      <c r="P16925" s="119" t="s">
        <v>20254</v>
      </c>
    </row>
    <row r="16926" spans="1:16" x14ac:dyDescent="0.25">
      <c r="A16926">
        <v>34001</v>
      </c>
      <c r="B16926" s="119" t="s">
        <v>10353</v>
      </c>
      <c r="C16926">
        <v>39</v>
      </c>
      <c r="D16926">
        <v>24602</v>
      </c>
      <c r="E16926">
        <v>16</v>
      </c>
      <c r="F16926">
        <v>198</v>
      </c>
      <c r="G16926">
        <v>314</v>
      </c>
      <c r="H16926">
        <v>1662</v>
      </c>
      <c r="I16926" s="119" t="s">
        <v>4726</v>
      </c>
      <c r="J16926" s="119" t="s">
        <v>222</v>
      </c>
      <c r="K16926" s="1">
        <v>46255.758941458334</v>
      </c>
      <c r="L16926">
        <v>4</v>
      </c>
      <c r="M16926">
        <v>6</v>
      </c>
      <c r="N16926">
        <v>0</v>
      </c>
      <c r="O16926">
        <v>2</v>
      </c>
      <c r="P16926" s="119" t="s">
        <v>20254</v>
      </c>
    </row>
    <row r="16927" spans="1:16" x14ac:dyDescent="0.25">
      <c r="A16927">
        <v>34002</v>
      </c>
      <c r="B16927" s="119" t="s">
        <v>10354</v>
      </c>
      <c r="C16927">
        <v>46</v>
      </c>
      <c r="D16927">
        <v>24656</v>
      </c>
      <c r="E16927">
        <v>84</v>
      </c>
      <c r="F16927">
        <v>207</v>
      </c>
      <c r="G16927">
        <v>139</v>
      </c>
      <c r="H16927">
        <v>1694</v>
      </c>
      <c r="I16927" s="119" t="s">
        <v>4726</v>
      </c>
      <c r="J16927" s="119" t="s">
        <v>222</v>
      </c>
      <c r="K16927" s="1">
        <v>46255.758941458334</v>
      </c>
      <c r="L16927">
        <v>0</v>
      </c>
      <c r="M16927">
        <v>2</v>
      </c>
      <c r="N16927">
        <v>0</v>
      </c>
      <c r="O16927">
        <v>0</v>
      </c>
      <c r="P16927" s="119" t="s">
        <v>20254</v>
      </c>
    </row>
    <row r="16928" spans="1:16" x14ac:dyDescent="0.25">
      <c r="A16928">
        <v>34003</v>
      </c>
      <c r="B16928" s="119" t="s">
        <v>10355</v>
      </c>
      <c r="C16928">
        <v>53</v>
      </c>
      <c r="D16928">
        <v>24559</v>
      </c>
      <c r="E16928">
        <v>8</v>
      </c>
      <c r="F16928">
        <v>252</v>
      </c>
      <c r="G16928">
        <v>151</v>
      </c>
      <c r="H16928">
        <v>1745</v>
      </c>
      <c r="I16928" s="119" t="s">
        <v>4726</v>
      </c>
      <c r="J16928" s="119" t="s">
        <v>222</v>
      </c>
      <c r="K16928" s="1">
        <v>46255.758941458334</v>
      </c>
      <c r="L16928">
        <v>0</v>
      </c>
      <c r="M16928">
        <v>3</v>
      </c>
      <c r="N16928">
        <v>0</v>
      </c>
      <c r="O16928">
        <v>0</v>
      </c>
      <c r="P16928" s="119" t="s">
        <v>20254</v>
      </c>
    </row>
    <row r="16929" spans="1:16" x14ac:dyDescent="0.25">
      <c r="A16929">
        <v>34004</v>
      </c>
      <c r="B16929" s="119" t="s">
        <v>10356</v>
      </c>
      <c r="C16929">
        <v>39</v>
      </c>
      <c r="D16929">
        <v>24602</v>
      </c>
      <c r="E16929">
        <v>3006</v>
      </c>
      <c r="F16929">
        <v>316</v>
      </c>
      <c r="G16929">
        <v>73</v>
      </c>
      <c r="H16929">
        <v>13096</v>
      </c>
      <c r="I16929" s="119" t="s">
        <v>4726</v>
      </c>
      <c r="J16929" s="119" t="s">
        <v>222</v>
      </c>
      <c r="K16929" s="1">
        <v>46255.758941458334</v>
      </c>
      <c r="L16929">
        <v>4</v>
      </c>
      <c r="M16929">
        <v>3</v>
      </c>
      <c r="N16929">
        <v>0</v>
      </c>
      <c r="O16929">
        <v>0</v>
      </c>
      <c r="P16929" s="119" t="s">
        <v>20254</v>
      </c>
    </row>
    <row r="16930" spans="1:16" x14ac:dyDescent="0.25">
      <c r="A16930">
        <v>34005</v>
      </c>
      <c r="B16930" s="119" t="s">
        <v>10357</v>
      </c>
      <c r="C16930">
        <v>46</v>
      </c>
      <c r="D16930">
        <v>24656</v>
      </c>
      <c r="E16930">
        <v>372</v>
      </c>
      <c r="F16930">
        <v>226</v>
      </c>
      <c r="G16930">
        <v>283</v>
      </c>
      <c r="H16930">
        <v>2231</v>
      </c>
      <c r="I16930" s="119" t="s">
        <v>4726</v>
      </c>
      <c r="J16930" s="119" t="s">
        <v>222</v>
      </c>
      <c r="K16930" s="1">
        <v>46255.758941458334</v>
      </c>
      <c r="L16930">
        <v>4</v>
      </c>
      <c r="M16930">
        <v>8</v>
      </c>
      <c r="N16930">
        <v>0</v>
      </c>
      <c r="O16930">
        <v>0</v>
      </c>
      <c r="P16930" s="119" t="s">
        <v>20254</v>
      </c>
    </row>
    <row r="16931" spans="1:16" x14ac:dyDescent="0.25">
      <c r="A16931">
        <v>34006</v>
      </c>
      <c r="B16931" s="119" t="s">
        <v>10358</v>
      </c>
      <c r="C16931">
        <v>53</v>
      </c>
      <c r="D16931">
        <v>24559</v>
      </c>
      <c r="E16931">
        <v>100</v>
      </c>
      <c r="F16931">
        <v>505</v>
      </c>
      <c r="G16931">
        <v>82</v>
      </c>
      <c r="H16931">
        <v>9499</v>
      </c>
      <c r="I16931" s="119" t="s">
        <v>4726</v>
      </c>
      <c r="J16931" s="119" t="s">
        <v>222</v>
      </c>
      <c r="K16931" s="1">
        <v>46255.758941458334</v>
      </c>
      <c r="L16931">
        <v>6</v>
      </c>
      <c r="M16931">
        <v>2</v>
      </c>
      <c r="N16931">
        <v>0</v>
      </c>
      <c r="O16931">
        <v>0</v>
      </c>
      <c r="P16931" s="119" t="s">
        <v>20254</v>
      </c>
    </row>
    <row r="16932" spans="1:16" x14ac:dyDescent="0.25">
      <c r="A16932">
        <v>34007</v>
      </c>
      <c r="B16932" s="119" t="s">
        <v>10359</v>
      </c>
      <c r="C16932">
        <v>39</v>
      </c>
      <c r="D16932">
        <v>24602</v>
      </c>
      <c r="E16932">
        <v>92</v>
      </c>
      <c r="F16932">
        <v>203</v>
      </c>
      <c r="G16932">
        <v>325</v>
      </c>
      <c r="H16932">
        <v>1803</v>
      </c>
      <c r="I16932" s="119" t="s">
        <v>4726</v>
      </c>
      <c r="J16932" s="119" t="s">
        <v>222</v>
      </c>
      <c r="K16932" s="1">
        <v>46255.758941458334</v>
      </c>
      <c r="L16932">
        <v>1</v>
      </c>
      <c r="M16932">
        <v>1</v>
      </c>
      <c r="N16932">
        <v>1</v>
      </c>
      <c r="O16932">
        <v>0</v>
      </c>
      <c r="P16932" s="119" t="s">
        <v>20254</v>
      </c>
    </row>
    <row r="16933" spans="1:16" x14ac:dyDescent="0.25">
      <c r="A16933">
        <v>34008</v>
      </c>
      <c r="B16933" s="119" t="s">
        <v>10360</v>
      </c>
      <c r="C16933">
        <v>46</v>
      </c>
      <c r="D16933">
        <v>24656</v>
      </c>
      <c r="E16933">
        <v>139</v>
      </c>
      <c r="F16933">
        <v>234</v>
      </c>
      <c r="G16933">
        <v>323</v>
      </c>
      <c r="H16933">
        <v>1882</v>
      </c>
      <c r="I16933" s="119" t="s">
        <v>4726</v>
      </c>
      <c r="J16933" s="119" t="s">
        <v>222</v>
      </c>
      <c r="K16933" s="1">
        <v>46255.758941458334</v>
      </c>
      <c r="L16933">
        <v>3</v>
      </c>
      <c r="M16933">
        <v>6</v>
      </c>
      <c r="N16933">
        <v>0</v>
      </c>
      <c r="O16933">
        <v>0</v>
      </c>
      <c r="P16933" s="119" t="s">
        <v>20254</v>
      </c>
    </row>
    <row r="16934" spans="1:16" x14ac:dyDescent="0.25">
      <c r="A16934">
        <v>34009</v>
      </c>
      <c r="B16934" s="119" t="s">
        <v>10361</v>
      </c>
      <c r="C16934">
        <v>53</v>
      </c>
      <c r="D16934">
        <v>24559</v>
      </c>
      <c r="E16934">
        <v>194</v>
      </c>
      <c r="F16934">
        <v>640</v>
      </c>
      <c r="G16934">
        <v>296</v>
      </c>
      <c r="H16934">
        <v>2210</v>
      </c>
      <c r="I16934" s="119" t="s">
        <v>4726</v>
      </c>
      <c r="J16934" s="119" t="s">
        <v>222</v>
      </c>
      <c r="K16934" s="1">
        <v>46255.758941458334</v>
      </c>
      <c r="L16934">
        <v>1</v>
      </c>
      <c r="M16934">
        <v>3</v>
      </c>
      <c r="N16934">
        <v>0</v>
      </c>
      <c r="O16934">
        <v>2</v>
      </c>
      <c r="P16934" s="119" t="s">
        <v>20254</v>
      </c>
    </row>
    <row r="16935" spans="1:16" x14ac:dyDescent="0.25">
      <c r="A16935">
        <v>34010</v>
      </c>
      <c r="B16935" s="119" t="s">
        <v>10362</v>
      </c>
      <c r="C16935">
        <v>39</v>
      </c>
      <c r="D16935">
        <v>24602</v>
      </c>
      <c r="E16935">
        <v>25</v>
      </c>
      <c r="F16935">
        <v>120</v>
      </c>
      <c r="G16935">
        <v>146</v>
      </c>
      <c r="H16935">
        <v>1230</v>
      </c>
      <c r="I16935" s="119" t="s">
        <v>4726</v>
      </c>
      <c r="J16935" s="119" t="s">
        <v>222</v>
      </c>
      <c r="K16935" s="1">
        <v>46255.758941458334</v>
      </c>
      <c r="L16935">
        <v>2</v>
      </c>
      <c r="M16935">
        <v>1</v>
      </c>
      <c r="N16935">
        <v>0</v>
      </c>
      <c r="O16935">
        <v>0</v>
      </c>
      <c r="P16935" s="119" t="s">
        <v>20254</v>
      </c>
    </row>
    <row r="16936" spans="1:16" x14ac:dyDescent="0.25">
      <c r="A16936">
        <v>34011</v>
      </c>
      <c r="B16936" s="119" t="s">
        <v>10363</v>
      </c>
      <c r="C16936">
        <v>46</v>
      </c>
      <c r="D16936">
        <v>24656</v>
      </c>
      <c r="E16936">
        <v>104</v>
      </c>
      <c r="F16936">
        <v>556</v>
      </c>
      <c r="G16936">
        <v>193</v>
      </c>
      <c r="H16936">
        <v>1196</v>
      </c>
      <c r="I16936" s="119" t="s">
        <v>4726</v>
      </c>
      <c r="J16936" s="119" t="s">
        <v>222</v>
      </c>
      <c r="K16936" s="1">
        <v>46255.758941458334</v>
      </c>
      <c r="L16936">
        <v>0</v>
      </c>
      <c r="M16936">
        <v>2</v>
      </c>
      <c r="N16936">
        <v>0</v>
      </c>
      <c r="O16936">
        <v>0</v>
      </c>
      <c r="P16936" s="119" t="s">
        <v>20254</v>
      </c>
    </row>
    <row r="16937" spans="1:16" x14ac:dyDescent="0.25">
      <c r="A16937">
        <v>34012</v>
      </c>
      <c r="B16937" s="119" t="s">
        <v>10364</v>
      </c>
      <c r="C16937">
        <v>53</v>
      </c>
      <c r="D16937">
        <v>24559</v>
      </c>
      <c r="E16937">
        <v>36</v>
      </c>
      <c r="F16937">
        <v>167</v>
      </c>
      <c r="G16937">
        <v>57</v>
      </c>
      <c r="H16937">
        <v>1758</v>
      </c>
      <c r="I16937" s="119" t="s">
        <v>4726</v>
      </c>
      <c r="J16937" s="119" t="s">
        <v>222</v>
      </c>
      <c r="K16937" s="1">
        <v>46255.758941458334</v>
      </c>
      <c r="L16937">
        <v>2</v>
      </c>
      <c r="M16937">
        <v>2</v>
      </c>
      <c r="N16937">
        <v>0</v>
      </c>
      <c r="O16937">
        <v>0</v>
      </c>
      <c r="P16937" s="119" t="s">
        <v>20254</v>
      </c>
    </row>
    <row r="16938" spans="1:16" x14ac:dyDescent="0.25">
      <c r="A16938">
        <v>34013</v>
      </c>
      <c r="B16938" s="119" t="s">
        <v>10365</v>
      </c>
      <c r="C16938">
        <v>39</v>
      </c>
      <c r="D16938">
        <v>24602</v>
      </c>
      <c r="E16938">
        <v>212</v>
      </c>
      <c r="F16938">
        <v>383</v>
      </c>
      <c r="G16938">
        <v>121</v>
      </c>
      <c r="H16938">
        <v>4899</v>
      </c>
      <c r="I16938" s="119" t="s">
        <v>4726</v>
      </c>
      <c r="J16938" s="119" t="s">
        <v>222</v>
      </c>
      <c r="K16938" s="1">
        <v>46255.758941458334</v>
      </c>
      <c r="L16938">
        <v>0</v>
      </c>
      <c r="M16938">
        <v>5</v>
      </c>
      <c r="N16938">
        <v>0</v>
      </c>
      <c r="O16938">
        <v>1</v>
      </c>
      <c r="P16938" s="119" t="s">
        <v>20254</v>
      </c>
    </row>
    <row r="16939" spans="1:16" x14ac:dyDescent="0.25">
      <c r="A16939">
        <v>34014</v>
      </c>
      <c r="B16939" s="119" t="s">
        <v>10366</v>
      </c>
      <c r="C16939">
        <v>46</v>
      </c>
      <c r="D16939">
        <v>24656</v>
      </c>
      <c r="E16939">
        <v>144</v>
      </c>
      <c r="F16939">
        <v>203</v>
      </c>
      <c r="G16939">
        <v>265</v>
      </c>
      <c r="H16939">
        <v>2400</v>
      </c>
      <c r="I16939" s="119" t="s">
        <v>4726</v>
      </c>
      <c r="J16939" s="119" t="s">
        <v>222</v>
      </c>
      <c r="K16939" s="1">
        <v>46255.758941458334</v>
      </c>
      <c r="L16939">
        <v>3</v>
      </c>
      <c r="M16939">
        <v>5</v>
      </c>
      <c r="N16939">
        <v>0</v>
      </c>
      <c r="O16939">
        <v>3</v>
      </c>
      <c r="P16939" s="119" t="s">
        <v>20254</v>
      </c>
    </row>
    <row r="16940" spans="1:16" x14ac:dyDescent="0.25">
      <c r="A16940">
        <v>34015</v>
      </c>
      <c r="B16940" s="119" t="s">
        <v>10367</v>
      </c>
      <c r="C16940">
        <v>53</v>
      </c>
      <c r="D16940">
        <v>24559</v>
      </c>
      <c r="E16940">
        <v>146</v>
      </c>
      <c r="F16940">
        <v>184</v>
      </c>
      <c r="G16940">
        <v>143</v>
      </c>
      <c r="H16940">
        <v>3381</v>
      </c>
      <c r="I16940" s="119" t="s">
        <v>4726</v>
      </c>
      <c r="J16940" s="119" t="s">
        <v>222</v>
      </c>
      <c r="K16940" s="1">
        <v>46255.758941458334</v>
      </c>
      <c r="L16940">
        <v>0</v>
      </c>
      <c r="M16940">
        <v>7</v>
      </c>
      <c r="N16940">
        <v>0</v>
      </c>
      <c r="O16940">
        <v>3</v>
      </c>
      <c r="P16940" s="119" t="s">
        <v>20254</v>
      </c>
    </row>
    <row r="16941" spans="1:16" x14ac:dyDescent="0.25">
      <c r="A16941">
        <v>34016</v>
      </c>
      <c r="B16941" s="119" t="s">
        <v>10368</v>
      </c>
      <c r="C16941">
        <v>39</v>
      </c>
      <c r="D16941">
        <v>24602</v>
      </c>
      <c r="E16941">
        <v>12</v>
      </c>
      <c r="F16941">
        <v>198</v>
      </c>
      <c r="G16941">
        <v>247</v>
      </c>
      <c r="H16941">
        <v>1344</v>
      </c>
      <c r="I16941" s="119" t="s">
        <v>4726</v>
      </c>
      <c r="J16941" s="119" t="s">
        <v>222</v>
      </c>
      <c r="K16941" s="1">
        <v>46255.758941458334</v>
      </c>
      <c r="L16941">
        <v>4</v>
      </c>
      <c r="M16941">
        <v>3</v>
      </c>
      <c r="N16941">
        <v>1</v>
      </c>
      <c r="O16941">
        <v>0</v>
      </c>
      <c r="P16941" s="119" t="s">
        <v>20254</v>
      </c>
    </row>
    <row r="16942" spans="1:16" x14ac:dyDescent="0.25">
      <c r="A16942">
        <v>34017</v>
      </c>
      <c r="B16942" s="119" t="s">
        <v>10369</v>
      </c>
      <c r="C16942">
        <v>46</v>
      </c>
      <c r="D16942">
        <v>24656</v>
      </c>
      <c r="E16942">
        <v>57</v>
      </c>
      <c r="F16942">
        <v>708</v>
      </c>
      <c r="G16942">
        <v>307</v>
      </c>
      <c r="H16942">
        <v>1274</v>
      </c>
      <c r="I16942" s="119" t="s">
        <v>4726</v>
      </c>
      <c r="J16942" s="119" t="s">
        <v>222</v>
      </c>
      <c r="K16942" s="1">
        <v>46255.758941458334</v>
      </c>
      <c r="L16942">
        <v>1</v>
      </c>
      <c r="M16942">
        <v>5</v>
      </c>
      <c r="N16942">
        <v>0</v>
      </c>
      <c r="O16942">
        <v>0</v>
      </c>
      <c r="P16942" s="119" t="s">
        <v>20254</v>
      </c>
    </row>
    <row r="16943" spans="1:16" x14ac:dyDescent="0.25">
      <c r="A16943">
        <v>34018</v>
      </c>
      <c r="B16943" s="119" t="s">
        <v>10370</v>
      </c>
      <c r="C16943">
        <v>53</v>
      </c>
      <c r="D16943">
        <v>24559</v>
      </c>
      <c r="E16943">
        <v>24</v>
      </c>
      <c r="F16943">
        <v>251</v>
      </c>
      <c r="G16943">
        <v>277</v>
      </c>
      <c r="H16943">
        <v>1365</v>
      </c>
      <c r="I16943" s="119" t="s">
        <v>4726</v>
      </c>
      <c r="J16943" s="119" t="s">
        <v>222</v>
      </c>
      <c r="K16943" s="1">
        <v>46255.758941458334</v>
      </c>
      <c r="L16943">
        <v>0</v>
      </c>
      <c r="M16943">
        <v>4</v>
      </c>
      <c r="N16943">
        <v>0</v>
      </c>
      <c r="O16943">
        <v>2</v>
      </c>
      <c r="P16943" s="119" t="s">
        <v>20254</v>
      </c>
    </row>
    <row r="16944" spans="1:16" x14ac:dyDescent="0.25">
      <c r="A16944">
        <v>34019</v>
      </c>
      <c r="B16944" s="119" t="s">
        <v>10371</v>
      </c>
      <c r="C16944">
        <v>39</v>
      </c>
      <c r="D16944">
        <v>24602</v>
      </c>
      <c r="E16944">
        <v>183</v>
      </c>
      <c r="F16944">
        <v>131</v>
      </c>
      <c r="G16944">
        <v>288</v>
      </c>
      <c r="H16944">
        <v>1807</v>
      </c>
      <c r="I16944" s="119" t="s">
        <v>4726</v>
      </c>
      <c r="J16944" s="119" t="s">
        <v>222</v>
      </c>
      <c r="K16944" s="1">
        <v>46255.758941458334</v>
      </c>
      <c r="L16944">
        <v>5</v>
      </c>
      <c r="M16944">
        <v>2</v>
      </c>
      <c r="N16944">
        <v>0</v>
      </c>
      <c r="O16944">
        <v>0</v>
      </c>
      <c r="P16944" s="119" t="s">
        <v>20254</v>
      </c>
    </row>
    <row r="16945" spans="1:16" x14ac:dyDescent="0.25">
      <c r="A16945">
        <v>34020</v>
      </c>
      <c r="B16945" s="119" t="s">
        <v>10372</v>
      </c>
      <c r="C16945">
        <v>46</v>
      </c>
      <c r="D16945">
        <v>24656</v>
      </c>
      <c r="E16945">
        <v>0</v>
      </c>
      <c r="F16945">
        <v>0</v>
      </c>
      <c r="G16945">
        <v>276</v>
      </c>
      <c r="H16945">
        <v>1644</v>
      </c>
      <c r="I16945" s="119" t="s">
        <v>4726</v>
      </c>
      <c r="J16945" s="119" t="s">
        <v>222</v>
      </c>
      <c r="K16945" s="1">
        <v>46255.758941458334</v>
      </c>
      <c r="L16945">
        <v>4</v>
      </c>
      <c r="M16945">
        <v>7</v>
      </c>
      <c r="N16945">
        <v>1</v>
      </c>
      <c r="O16945">
        <v>3</v>
      </c>
      <c r="P16945" s="119" t="s">
        <v>20254</v>
      </c>
    </row>
    <row r="16946" spans="1:16" x14ac:dyDescent="0.25">
      <c r="A16946">
        <v>34021</v>
      </c>
      <c r="B16946" s="119" t="s">
        <v>10373</v>
      </c>
      <c r="C16946">
        <v>53</v>
      </c>
      <c r="D16946">
        <v>24559</v>
      </c>
      <c r="E16946">
        <v>95</v>
      </c>
      <c r="F16946">
        <v>169</v>
      </c>
      <c r="G16946">
        <v>92</v>
      </c>
      <c r="H16946">
        <v>1993</v>
      </c>
      <c r="I16946" s="119" t="s">
        <v>4726</v>
      </c>
      <c r="J16946" s="119" t="s">
        <v>222</v>
      </c>
      <c r="K16946" s="1">
        <v>46255.758941458334</v>
      </c>
      <c r="L16946">
        <v>0</v>
      </c>
      <c r="M16946">
        <v>3</v>
      </c>
      <c r="N16946">
        <v>0</v>
      </c>
      <c r="O16946">
        <v>0</v>
      </c>
      <c r="P16946" s="119" t="s">
        <v>20254</v>
      </c>
    </row>
    <row r="16947" spans="1:16" x14ac:dyDescent="0.25">
      <c r="A16947">
        <v>34022</v>
      </c>
      <c r="B16947" s="119" t="s">
        <v>10374</v>
      </c>
      <c r="C16947">
        <v>39</v>
      </c>
      <c r="D16947">
        <v>24602</v>
      </c>
      <c r="E16947">
        <v>191</v>
      </c>
      <c r="F16947">
        <v>627</v>
      </c>
      <c r="G16947">
        <v>148</v>
      </c>
      <c r="H16947">
        <v>1280</v>
      </c>
      <c r="I16947" s="119" t="s">
        <v>4726</v>
      </c>
      <c r="J16947" s="119" t="s">
        <v>222</v>
      </c>
      <c r="K16947" s="1">
        <v>46255.758941458334</v>
      </c>
      <c r="L16947">
        <v>0</v>
      </c>
      <c r="M16947">
        <v>0</v>
      </c>
      <c r="N16947">
        <v>0</v>
      </c>
      <c r="O16947">
        <v>0</v>
      </c>
      <c r="P16947" s="119" t="s">
        <v>20254</v>
      </c>
    </row>
    <row r="16948" spans="1:16" x14ac:dyDescent="0.25">
      <c r="A16948">
        <v>34023</v>
      </c>
      <c r="B16948" s="119" t="s">
        <v>10375</v>
      </c>
      <c r="C16948">
        <v>46</v>
      </c>
      <c r="D16948">
        <v>24656</v>
      </c>
      <c r="E16948">
        <v>349</v>
      </c>
      <c r="F16948">
        <v>556</v>
      </c>
      <c r="G16948">
        <v>151</v>
      </c>
      <c r="H16948">
        <v>1299</v>
      </c>
      <c r="I16948" s="119" t="s">
        <v>4726</v>
      </c>
      <c r="J16948" s="119" t="s">
        <v>222</v>
      </c>
      <c r="K16948" s="1">
        <v>46255.758941458334</v>
      </c>
      <c r="L16948">
        <v>0</v>
      </c>
      <c r="M16948">
        <v>1</v>
      </c>
      <c r="N16948">
        <v>0</v>
      </c>
      <c r="O16948">
        <v>0</v>
      </c>
      <c r="P16948" s="119" t="s">
        <v>20254</v>
      </c>
    </row>
    <row r="16949" spans="1:16" x14ac:dyDescent="0.25">
      <c r="A16949">
        <v>34024</v>
      </c>
      <c r="B16949" s="119" t="s">
        <v>10376</v>
      </c>
      <c r="C16949">
        <v>53</v>
      </c>
      <c r="D16949">
        <v>24559</v>
      </c>
      <c r="E16949">
        <v>61</v>
      </c>
      <c r="F16949">
        <v>166</v>
      </c>
      <c r="G16949">
        <v>126</v>
      </c>
      <c r="H16949">
        <v>1636</v>
      </c>
      <c r="I16949" s="119" t="s">
        <v>4726</v>
      </c>
      <c r="J16949" s="119" t="s">
        <v>222</v>
      </c>
      <c r="K16949" s="1">
        <v>46255.758941458334</v>
      </c>
      <c r="L16949">
        <v>0</v>
      </c>
      <c r="M16949">
        <v>1</v>
      </c>
      <c r="N16949">
        <v>0</v>
      </c>
      <c r="O16949">
        <v>1</v>
      </c>
      <c r="P16949" s="119" t="s">
        <v>20254</v>
      </c>
    </row>
    <row r="16950" spans="1:16" x14ac:dyDescent="0.25">
      <c r="A16950">
        <v>34025</v>
      </c>
      <c r="B16950" s="119" t="s">
        <v>10377</v>
      </c>
      <c r="C16950">
        <v>39</v>
      </c>
      <c r="D16950">
        <v>24602</v>
      </c>
      <c r="E16950">
        <v>70</v>
      </c>
      <c r="F16950">
        <v>198</v>
      </c>
      <c r="G16950">
        <v>144</v>
      </c>
      <c r="H16950">
        <v>1649</v>
      </c>
      <c r="I16950" s="119" t="s">
        <v>4726</v>
      </c>
      <c r="J16950" s="119" t="s">
        <v>222</v>
      </c>
      <c r="K16950" s="1">
        <v>46255.758941458334</v>
      </c>
      <c r="L16950">
        <v>2</v>
      </c>
      <c r="M16950">
        <v>0</v>
      </c>
      <c r="N16950">
        <v>1</v>
      </c>
      <c r="O16950">
        <v>0</v>
      </c>
      <c r="P16950" s="119" t="s">
        <v>20254</v>
      </c>
    </row>
    <row r="16951" spans="1:16" x14ac:dyDescent="0.25">
      <c r="A16951">
        <v>34026</v>
      </c>
      <c r="B16951" s="119" t="s">
        <v>10378</v>
      </c>
      <c r="C16951">
        <v>46</v>
      </c>
      <c r="D16951">
        <v>24656</v>
      </c>
      <c r="E16951">
        <v>87</v>
      </c>
      <c r="F16951">
        <v>231</v>
      </c>
      <c r="G16951">
        <v>108</v>
      </c>
      <c r="H16951">
        <v>1596</v>
      </c>
      <c r="I16951" s="119" t="s">
        <v>4726</v>
      </c>
      <c r="J16951" s="119" t="s">
        <v>222</v>
      </c>
      <c r="K16951" s="1">
        <v>46255.758941458334</v>
      </c>
      <c r="L16951">
        <v>8</v>
      </c>
      <c r="M16951">
        <v>4</v>
      </c>
      <c r="N16951">
        <v>1</v>
      </c>
      <c r="O16951">
        <v>2</v>
      </c>
      <c r="P16951" s="119" t="s">
        <v>20254</v>
      </c>
    </row>
    <row r="16952" spans="1:16" x14ac:dyDescent="0.25">
      <c r="A16952">
        <v>34027</v>
      </c>
      <c r="B16952" s="119" t="s">
        <v>10379</v>
      </c>
      <c r="C16952">
        <v>53</v>
      </c>
      <c r="D16952">
        <v>24559</v>
      </c>
      <c r="E16952">
        <v>74</v>
      </c>
      <c r="F16952">
        <v>254</v>
      </c>
      <c r="G16952">
        <v>291</v>
      </c>
      <c r="H16952">
        <v>1699</v>
      </c>
      <c r="I16952" s="119" t="s">
        <v>4726</v>
      </c>
      <c r="J16952" s="119" t="s">
        <v>222</v>
      </c>
      <c r="K16952" s="1">
        <v>46255.758941458334</v>
      </c>
      <c r="L16952">
        <v>0</v>
      </c>
      <c r="M16952">
        <v>2</v>
      </c>
      <c r="N16952">
        <v>0</v>
      </c>
      <c r="O16952">
        <v>0</v>
      </c>
      <c r="P16952" s="119" t="s">
        <v>20254</v>
      </c>
    </row>
    <row r="16953" spans="1:16" x14ac:dyDescent="0.25">
      <c r="A16953">
        <v>34028</v>
      </c>
      <c r="B16953" s="119" t="s">
        <v>10380</v>
      </c>
      <c r="C16953">
        <v>39</v>
      </c>
      <c r="D16953">
        <v>24602</v>
      </c>
      <c r="E16953">
        <v>115</v>
      </c>
      <c r="F16953">
        <v>223</v>
      </c>
      <c r="G16953">
        <v>344</v>
      </c>
      <c r="H16953">
        <v>1340</v>
      </c>
      <c r="I16953" s="119" t="s">
        <v>4726</v>
      </c>
      <c r="J16953" s="119" t="s">
        <v>222</v>
      </c>
      <c r="K16953" s="1">
        <v>46255.758941458334</v>
      </c>
      <c r="L16953">
        <v>3</v>
      </c>
      <c r="M16953">
        <v>7</v>
      </c>
      <c r="N16953">
        <v>1</v>
      </c>
      <c r="O16953">
        <v>0</v>
      </c>
      <c r="P16953" s="119" t="s">
        <v>20254</v>
      </c>
    </row>
    <row r="16954" spans="1:16" x14ac:dyDescent="0.25">
      <c r="A16954">
        <v>34029</v>
      </c>
      <c r="B16954" s="119" t="s">
        <v>10381</v>
      </c>
      <c r="C16954">
        <v>46</v>
      </c>
      <c r="D16954">
        <v>24656</v>
      </c>
      <c r="E16954">
        <v>106</v>
      </c>
      <c r="F16954">
        <v>623</v>
      </c>
      <c r="G16954">
        <v>330</v>
      </c>
      <c r="H16954">
        <v>1100</v>
      </c>
      <c r="I16954" s="119" t="s">
        <v>4726</v>
      </c>
      <c r="J16954" s="119" t="s">
        <v>222</v>
      </c>
      <c r="K16954" s="1">
        <v>46255.758941458334</v>
      </c>
      <c r="L16954">
        <v>0</v>
      </c>
      <c r="M16954">
        <v>1</v>
      </c>
      <c r="N16954">
        <v>0</v>
      </c>
      <c r="O16954">
        <v>0</v>
      </c>
      <c r="P16954" s="119" t="s">
        <v>20254</v>
      </c>
    </row>
    <row r="16955" spans="1:16" x14ac:dyDescent="0.25">
      <c r="A16955">
        <v>34030</v>
      </c>
      <c r="B16955" s="119" t="s">
        <v>10382</v>
      </c>
      <c r="C16955">
        <v>53</v>
      </c>
      <c r="D16955">
        <v>24559</v>
      </c>
      <c r="E16955">
        <v>285</v>
      </c>
      <c r="F16955">
        <v>254</v>
      </c>
      <c r="G16955">
        <v>65</v>
      </c>
      <c r="H16955">
        <v>1596</v>
      </c>
      <c r="I16955" s="119" t="s">
        <v>4726</v>
      </c>
      <c r="J16955" s="119" t="s">
        <v>222</v>
      </c>
      <c r="K16955" s="1">
        <v>46255.758941458334</v>
      </c>
      <c r="L16955">
        <v>1</v>
      </c>
      <c r="M16955">
        <v>2</v>
      </c>
      <c r="N16955">
        <v>1</v>
      </c>
      <c r="O16955">
        <v>0</v>
      </c>
      <c r="P16955" s="119" t="s">
        <v>20254</v>
      </c>
    </row>
    <row r="16956" spans="1:16" x14ac:dyDescent="0.25">
      <c r="A16956">
        <v>34031</v>
      </c>
      <c r="B16956" s="119" t="s">
        <v>10383</v>
      </c>
      <c r="C16956">
        <v>39</v>
      </c>
      <c r="D16956">
        <v>24602</v>
      </c>
      <c r="E16956">
        <v>13</v>
      </c>
      <c r="F16956">
        <v>197</v>
      </c>
      <c r="G16956">
        <v>290</v>
      </c>
      <c r="H16956">
        <v>2190</v>
      </c>
      <c r="I16956" s="119" t="s">
        <v>4726</v>
      </c>
      <c r="J16956" s="119" t="s">
        <v>222</v>
      </c>
      <c r="K16956" s="1">
        <v>46255.758941458334</v>
      </c>
      <c r="L16956">
        <v>3</v>
      </c>
      <c r="M16956">
        <v>6</v>
      </c>
      <c r="N16956">
        <v>2</v>
      </c>
      <c r="O16956">
        <v>2</v>
      </c>
      <c r="P16956" s="119" t="s">
        <v>20254</v>
      </c>
    </row>
    <row r="16957" spans="1:16" x14ac:dyDescent="0.25">
      <c r="A16957">
        <v>34032</v>
      </c>
      <c r="B16957" s="119" t="s">
        <v>10384</v>
      </c>
      <c r="C16957">
        <v>46</v>
      </c>
      <c r="D16957">
        <v>24656</v>
      </c>
      <c r="E16957">
        <v>206</v>
      </c>
      <c r="F16957">
        <v>835</v>
      </c>
      <c r="G16957">
        <v>157</v>
      </c>
      <c r="H16957">
        <v>1629</v>
      </c>
      <c r="I16957" s="119" t="s">
        <v>4726</v>
      </c>
      <c r="J16957" s="119" t="s">
        <v>222</v>
      </c>
      <c r="K16957" s="1">
        <v>46255.758941458334</v>
      </c>
      <c r="L16957">
        <v>0</v>
      </c>
      <c r="M16957">
        <v>1</v>
      </c>
      <c r="N16957">
        <v>0</v>
      </c>
      <c r="O16957">
        <v>0</v>
      </c>
      <c r="P16957" s="119" t="s">
        <v>20254</v>
      </c>
    </row>
    <row r="16958" spans="1:16" x14ac:dyDescent="0.25">
      <c r="A16958">
        <v>34033</v>
      </c>
      <c r="B16958" s="119" t="s">
        <v>10385</v>
      </c>
      <c r="C16958">
        <v>53</v>
      </c>
      <c r="D16958">
        <v>24559</v>
      </c>
      <c r="E16958">
        <v>111</v>
      </c>
      <c r="F16958">
        <v>293</v>
      </c>
      <c r="G16958">
        <v>294</v>
      </c>
      <c r="H16958">
        <v>3093</v>
      </c>
      <c r="I16958" s="119" t="s">
        <v>4726</v>
      </c>
      <c r="J16958" s="119" t="s">
        <v>222</v>
      </c>
      <c r="K16958" s="1">
        <v>46255.758941458334</v>
      </c>
      <c r="L16958">
        <v>0</v>
      </c>
      <c r="M16958">
        <v>5</v>
      </c>
      <c r="N16958">
        <v>0</v>
      </c>
      <c r="O16958">
        <v>3</v>
      </c>
      <c r="P16958" s="119" t="s">
        <v>20254</v>
      </c>
    </row>
    <row r="16959" spans="1:16" x14ac:dyDescent="0.25">
      <c r="A16959">
        <v>34034</v>
      </c>
      <c r="B16959" s="119" t="s">
        <v>10386</v>
      </c>
      <c r="C16959">
        <v>39</v>
      </c>
      <c r="D16959">
        <v>24602</v>
      </c>
      <c r="E16959">
        <v>286</v>
      </c>
      <c r="F16959">
        <v>1412</v>
      </c>
      <c r="G16959">
        <v>277</v>
      </c>
      <c r="H16959">
        <v>2419</v>
      </c>
      <c r="I16959" s="119" t="s">
        <v>4726</v>
      </c>
      <c r="J16959" s="119" t="s">
        <v>222</v>
      </c>
      <c r="K16959" s="1">
        <v>46255.758941458334</v>
      </c>
      <c r="L16959">
        <v>9</v>
      </c>
      <c r="M16959">
        <v>5</v>
      </c>
      <c r="N16959">
        <v>1</v>
      </c>
      <c r="O16959">
        <v>1</v>
      </c>
      <c r="P16959" s="119" t="s">
        <v>20254</v>
      </c>
    </row>
    <row r="16960" spans="1:16" x14ac:dyDescent="0.25">
      <c r="A16960">
        <v>34035</v>
      </c>
      <c r="B16960" s="119" t="s">
        <v>10387</v>
      </c>
      <c r="C16960">
        <v>46</v>
      </c>
      <c r="D16960">
        <v>24656</v>
      </c>
      <c r="E16960">
        <v>307</v>
      </c>
      <c r="F16960">
        <v>1000</v>
      </c>
      <c r="G16960">
        <v>237</v>
      </c>
      <c r="H16960">
        <v>1995</v>
      </c>
      <c r="I16960" s="119" t="s">
        <v>4726</v>
      </c>
      <c r="J16960" s="119" t="s">
        <v>222</v>
      </c>
      <c r="K16960" s="1">
        <v>46255.758941458334</v>
      </c>
      <c r="L16960">
        <v>0</v>
      </c>
      <c r="M16960">
        <v>0</v>
      </c>
      <c r="N16960">
        <v>0</v>
      </c>
      <c r="O16960">
        <v>0</v>
      </c>
      <c r="P16960" s="119" t="s">
        <v>20254</v>
      </c>
    </row>
    <row r="16961" spans="1:16" x14ac:dyDescent="0.25">
      <c r="A16961">
        <v>34036</v>
      </c>
      <c r="B16961" s="119" t="s">
        <v>10388</v>
      </c>
      <c r="C16961">
        <v>53</v>
      </c>
      <c r="D16961">
        <v>24559</v>
      </c>
      <c r="E16961">
        <v>496</v>
      </c>
      <c r="F16961">
        <v>1154</v>
      </c>
      <c r="G16961">
        <v>311</v>
      </c>
      <c r="H16961">
        <v>3593</v>
      </c>
      <c r="I16961" s="119" t="s">
        <v>4726</v>
      </c>
      <c r="J16961" s="119" t="s">
        <v>222</v>
      </c>
      <c r="K16961" s="1">
        <v>46255.758941458334</v>
      </c>
      <c r="L16961">
        <v>0</v>
      </c>
      <c r="M16961">
        <v>6</v>
      </c>
      <c r="N16961">
        <v>0</v>
      </c>
      <c r="O16961">
        <v>1</v>
      </c>
      <c r="P16961" s="119" t="s">
        <v>20254</v>
      </c>
    </row>
    <row r="16962" spans="1:16" x14ac:dyDescent="0.25">
      <c r="A16962">
        <v>34037</v>
      </c>
      <c r="B16962" s="119" t="s">
        <v>10389</v>
      </c>
      <c r="C16962">
        <v>39</v>
      </c>
      <c r="D16962">
        <v>24602</v>
      </c>
      <c r="E16962">
        <v>548</v>
      </c>
      <c r="F16962">
        <v>160</v>
      </c>
      <c r="G16962">
        <v>65</v>
      </c>
      <c r="H16962">
        <v>1045</v>
      </c>
      <c r="I16962" s="119" t="s">
        <v>4726</v>
      </c>
      <c r="J16962" s="119" t="s">
        <v>222</v>
      </c>
      <c r="K16962" s="1">
        <v>46255.758941458334</v>
      </c>
      <c r="L16962">
        <v>4</v>
      </c>
      <c r="M16962">
        <v>2</v>
      </c>
      <c r="N16962">
        <v>1</v>
      </c>
      <c r="O16962">
        <v>0</v>
      </c>
      <c r="P16962" s="119" t="s">
        <v>20254</v>
      </c>
    </row>
    <row r="16963" spans="1:16" x14ac:dyDescent="0.25">
      <c r="A16963">
        <v>34038</v>
      </c>
      <c r="B16963" s="119" t="s">
        <v>10390</v>
      </c>
      <c r="C16963">
        <v>46</v>
      </c>
      <c r="D16963">
        <v>24656</v>
      </c>
      <c r="E16963">
        <v>290</v>
      </c>
      <c r="F16963">
        <v>542</v>
      </c>
      <c r="G16963">
        <v>120</v>
      </c>
      <c r="H16963">
        <v>1009</v>
      </c>
      <c r="I16963" s="119" t="s">
        <v>4726</v>
      </c>
      <c r="J16963" s="119" t="s">
        <v>222</v>
      </c>
      <c r="K16963" s="1">
        <v>46255.758941458334</v>
      </c>
      <c r="L16963">
        <v>0</v>
      </c>
      <c r="M16963">
        <v>4</v>
      </c>
      <c r="N16963">
        <v>0</v>
      </c>
      <c r="O16963">
        <v>0</v>
      </c>
      <c r="P16963" s="119" t="s">
        <v>20254</v>
      </c>
    </row>
    <row r="16964" spans="1:16" x14ac:dyDescent="0.25">
      <c r="A16964">
        <v>34039</v>
      </c>
      <c r="B16964" s="119" t="s">
        <v>10391</v>
      </c>
      <c r="C16964">
        <v>53</v>
      </c>
      <c r="D16964">
        <v>24559</v>
      </c>
      <c r="E16964">
        <v>29</v>
      </c>
      <c r="F16964">
        <v>371</v>
      </c>
      <c r="G16964">
        <v>156</v>
      </c>
      <c r="H16964">
        <v>1136</v>
      </c>
      <c r="I16964" s="119" t="s">
        <v>4726</v>
      </c>
      <c r="J16964" s="119" t="s">
        <v>222</v>
      </c>
      <c r="K16964" s="1">
        <v>46255.758941458334</v>
      </c>
      <c r="L16964">
        <v>1</v>
      </c>
      <c r="M16964">
        <v>4</v>
      </c>
      <c r="N16964">
        <v>0</v>
      </c>
      <c r="O16964">
        <v>0</v>
      </c>
      <c r="P16964" s="119" t="s">
        <v>20254</v>
      </c>
    </row>
    <row r="16965" spans="1:16" x14ac:dyDescent="0.25">
      <c r="A16965">
        <v>34040</v>
      </c>
      <c r="B16965" s="119" t="s">
        <v>10392</v>
      </c>
      <c r="C16965">
        <v>39</v>
      </c>
      <c r="D16965">
        <v>24602</v>
      </c>
      <c r="E16965">
        <v>23</v>
      </c>
      <c r="F16965">
        <v>202</v>
      </c>
      <c r="G16965">
        <v>347</v>
      </c>
      <c r="H16965">
        <v>1891</v>
      </c>
      <c r="I16965" s="119" t="s">
        <v>4726</v>
      </c>
      <c r="J16965" s="119" t="s">
        <v>222</v>
      </c>
      <c r="K16965" s="1">
        <v>46255.758941458334</v>
      </c>
      <c r="L16965">
        <v>3</v>
      </c>
      <c r="M16965">
        <v>5</v>
      </c>
      <c r="N16965">
        <v>0</v>
      </c>
      <c r="O16965">
        <v>1</v>
      </c>
      <c r="P16965" s="119" t="s">
        <v>20254</v>
      </c>
    </row>
    <row r="16966" spans="1:16" x14ac:dyDescent="0.25">
      <c r="A16966">
        <v>34041</v>
      </c>
      <c r="B16966" s="119" t="s">
        <v>10393</v>
      </c>
      <c r="C16966">
        <v>46</v>
      </c>
      <c r="D16966">
        <v>24656</v>
      </c>
      <c r="E16966">
        <v>56</v>
      </c>
      <c r="F16966">
        <v>223</v>
      </c>
      <c r="G16966">
        <v>166</v>
      </c>
      <c r="H16966">
        <v>1465</v>
      </c>
      <c r="I16966" s="119" t="s">
        <v>4726</v>
      </c>
      <c r="J16966" s="119" t="s">
        <v>222</v>
      </c>
      <c r="K16966" s="1">
        <v>46255.758941458334</v>
      </c>
      <c r="L16966">
        <v>8</v>
      </c>
      <c r="M16966">
        <v>10</v>
      </c>
      <c r="N16966">
        <v>1</v>
      </c>
      <c r="O16966">
        <v>3</v>
      </c>
      <c r="P16966" s="119" t="s">
        <v>20254</v>
      </c>
    </row>
    <row r="16967" spans="1:16" x14ac:dyDescent="0.25">
      <c r="A16967">
        <v>34042</v>
      </c>
      <c r="B16967" s="119" t="s">
        <v>10394</v>
      </c>
      <c r="C16967">
        <v>53</v>
      </c>
      <c r="D16967">
        <v>24559</v>
      </c>
      <c r="E16967">
        <v>92</v>
      </c>
      <c r="F16967">
        <v>252</v>
      </c>
      <c r="G16967">
        <v>37</v>
      </c>
      <c r="H16967">
        <v>1800</v>
      </c>
      <c r="I16967" s="119" t="s">
        <v>4726</v>
      </c>
      <c r="J16967" s="119" t="s">
        <v>222</v>
      </c>
      <c r="K16967" s="1">
        <v>46255.758941458334</v>
      </c>
      <c r="L16967">
        <v>1</v>
      </c>
      <c r="M16967">
        <v>2</v>
      </c>
      <c r="N16967">
        <v>0</v>
      </c>
      <c r="O16967">
        <v>0</v>
      </c>
      <c r="P16967" s="119" t="s">
        <v>20254</v>
      </c>
    </row>
    <row r="16968" spans="1:16" x14ac:dyDescent="0.25">
      <c r="A16968">
        <v>34043</v>
      </c>
      <c r="B16968" s="119" t="s">
        <v>10395</v>
      </c>
      <c r="C16968">
        <v>39</v>
      </c>
      <c r="D16968">
        <v>24602</v>
      </c>
      <c r="E16968">
        <v>295</v>
      </c>
      <c r="F16968">
        <v>131</v>
      </c>
      <c r="G16968">
        <v>155</v>
      </c>
      <c r="H16968">
        <v>2067</v>
      </c>
      <c r="I16968" s="119" t="s">
        <v>4726</v>
      </c>
      <c r="J16968" s="119" t="s">
        <v>222</v>
      </c>
      <c r="K16968" s="1">
        <v>46255.758941458334</v>
      </c>
      <c r="L16968">
        <v>1</v>
      </c>
      <c r="M16968">
        <v>7</v>
      </c>
      <c r="N16968">
        <v>0</v>
      </c>
      <c r="O16968">
        <v>0</v>
      </c>
      <c r="P16968" s="119" t="s">
        <v>20254</v>
      </c>
    </row>
    <row r="16969" spans="1:16" x14ac:dyDescent="0.25">
      <c r="A16969">
        <v>34044</v>
      </c>
      <c r="B16969" s="119" t="s">
        <v>10396</v>
      </c>
      <c r="C16969">
        <v>46</v>
      </c>
      <c r="D16969">
        <v>24656</v>
      </c>
      <c r="E16969">
        <v>48</v>
      </c>
      <c r="F16969">
        <v>150</v>
      </c>
      <c r="G16969">
        <v>227</v>
      </c>
      <c r="H16969">
        <v>1350</v>
      </c>
      <c r="I16969" s="119" t="s">
        <v>4726</v>
      </c>
      <c r="J16969" s="119" t="s">
        <v>222</v>
      </c>
      <c r="K16969" s="1">
        <v>46255.758941458334</v>
      </c>
      <c r="L16969">
        <v>5</v>
      </c>
      <c r="M16969">
        <v>2</v>
      </c>
      <c r="N16969">
        <v>1</v>
      </c>
      <c r="O16969">
        <v>1</v>
      </c>
      <c r="P16969" s="119" t="s">
        <v>20254</v>
      </c>
    </row>
    <row r="16970" spans="1:16" x14ac:dyDescent="0.25">
      <c r="A16970">
        <v>34045</v>
      </c>
      <c r="B16970" s="119" t="s">
        <v>10397</v>
      </c>
      <c r="C16970">
        <v>53</v>
      </c>
      <c r="D16970">
        <v>24559</v>
      </c>
      <c r="E16970">
        <v>24</v>
      </c>
      <c r="F16970">
        <v>167</v>
      </c>
      <c r="G16970">
        <v>89</v>
      </c>
      <c r="H16970">
        <v>1595</v>
      </c>
      <c r="I16970" s="119" t="s">
        <v>4726</v>
      </c>
      <c r="J16970" s="119" t="s">
        <v>222</v>
      </c>
      <c r="K16970" s="1">
        <v>46255.758941458334</v>
      </c>
      <c r="L16970">
        <v>0</v>
      </c>
      <c r="M16970">
        <v>2</v>
      </c>
      <c r="N16970">
        <v>0</v>
      </c>
      <c r="O16970">
        <v>0</v>
      </c>
      <c r="P16970" s="119" t="s">
        <v>20254</v>
      </c>
    </row>
    <row r="16971" spans="1:16" x14ac:dyDescent="0.25">
      <c r="A16971">
        <v>34122</v>
      </c>
      <c r="B16971" s="119" t="s">
        <v>10398</v>
      </c>
      <c r="C16971">
        <v>62</v>
      </c>
      <c r="D16971">
        <v>24570</v>
      </c>
      <c r="E16971">
        <v>193</v>
      </c>
      <c r="F16971">
        <v>110777</v>
      </c>
      <c r="G16971">
        <v>9</v>
      </c>
      <c r="H16971">
        <v>699987</v>
      </c>
      <c r="I16971" s="119" t="s">
        <v>4726</v>
      </c>
      <c r="J16971" s="119" t="s">
        <v>24</v>
      </c>
      <c r="K16971" s="1">
        <v>46255.758941458334</v>
      </c>
      <c r="L16971">
        <v>1</v>
      </c>
      <c r="M16971">
        <v>0</v>
      </c>
      <c r="N16971">
        <v>0</v>
      </c>
      <c r="O16971">
        <v>0</v>
      </c>
      <c r="P16971" s="119" t="s">
        <v>20254</v>
      </c>
    </row>
    <row r="16972" spans="1:16" x14ac:dyDescent="0.25">
      <c r="A16972">
        <v>34123</v>
      </c>
      <c r="B16972" s="119" t="s">
        <v>10399</v>
      </c>
      <c r="C16972">
        <v>70</v>
      </c>
      <c r="D16972">
        <v>24600</v>
      </c>
      <c r="E16972">
        <v>71</v>
      </c>
      <c r="F16972">
        <v>3193</v>
      </c>
      <c r="G16972">
        <v>183</v>
      </c>
      <c r="H16972">
        <v>9970</v>
      </c>
      <c r="I16972" s="119" t="s">
        <v>4726</v>
      </c>
      <c r="J16972" s="119" t="s">
        <v>24</v>
      </c>
      <c r="K16972" s="1">
        <v>46255.758941458334</v>
      </c>
      <c r="L16972">
        <v>4</v>
      </c>
      <c r="M16972">
        <v>4</v>
      </c>
      <c r="N16972">
        <v>1</v>
      </c>
      <c r="O16972">
        <v>0</v>
      </c>
      <c r="P16972" s="119" t="s">
        <v>20254</v>
      </c>
    </row>
    <row r="16973" spans="1:16" x14ac:dyDescent="0.25">
      <c r="A16973">
        <v>34124</v>
      </c>
      <c r="B16973" s="119" t="s">
        <v>10400</v>
      </c>
      <c r="C16973">
        <v>78</v>
      </c>
      <c r="D16973">
        <v>24618</v>
      </c>
      <c r="E16973">
        <v>359</v>
      </c>
      <c r="F16973">
        <v>2370</v>
      </c>
      <c r="G16973">
        <v>336</v>
      </c>
      <c r="H16973">
        <v>7006</v>
      </c>
      <c r="I16973" s="119" t="s">
        <v>4726</v>
      </c>
      <c r="J16973" s="119" t="s">
        <v>24</v>
      </c>
      <c r="K16973" s="1">
        <v>46255.758941458334</v>
      </c>
      <c r="L16973">
        <v>22</v>
      </c>
      <c r="M16973">
        <v>7</v>
      </c>
      <c r="N16973">
        <v>0</v>
      </c>
      <c r="O16973">
        <v>2</v>
      </c>
      <c r="P16973" s="119" t="s">
        <v>20254</v>
      </c>
    </row>
    <row r="16974" spans="1:16" x14ac:dyDescent="0.25">
      <c r="A16974">
        <v>34125</v>
      </c>
      <c r="B16974" s="119" t="s">
        <v>10401</v>
      </c>
      <c r="C16974">
        <v>80</v>
      </c>
      <c r="D16974">
        <v>24561</v>
      </c>
      <c r="E16974">
        <v>313</v>
      </c>
      <c r="F16974">
        <v>2937</v>
      </c>
      <c r="G16974">
        <v>176</v>
      </c>
      <c r="H16974">
        <v>7053</v>
      </c>
      <c r="I16974" s="119" t="s">
        <v>4726</v>
      </c>
      <c r="J16974" s="119" t="s">
        <v>24</v>
      </c>
      <c r="K16974" s="1">
        <v>46255.758941458334</v>
      </c>
      <c r="L16974">
        <v>56</v>
      </c>
      <c r="M16974">
        <v>20</v>
      </c>
      <c r="N16974">
        <v>0</v>
      </c>
      <c r="O16974">
        <v>2</v>
      </c>
      <c r="P16974" s="119" t="s">
        <v>20254</v>
      </c>
    </row>
    <row r="16975" spans="1:16" x14ac:dyDescent="0.25">
      <c r="A16975">
        <v>34126</v>
      </c>
      <c r="B16975" s="119" t="s">
        <v>10402</v>
      </c>
      <c r="C16975">
        <v>62</v>
      </c>
      <c r="D16975">
        <v>24570</v>
      </c>
      <c r="E16975">
        <v>143</v>
      </c>
      <c r="F16975">
        <v>51281</v>
      </c>
      <c r="G16975">
        <v>15</v>
      </c>
      <c r="H16975">
        <v>573854</v>
      </c>
      <c r="I16975" s="119" t="s">
        <v>4726</v>
      </c>
      <c r="J16975" s="119" t="s">
        <v>24</v>
      </c>
      <c r="K16975" s="1">
        <v>46255.758941458334</v>
      </c>
      <c r="L16975">
        <v>0</v>
      </c>
      <c r="M16975">
        <v>0</v>
      </c>
      <c r="N16975">
        <v>0</v>
      </c>
      <c r="O16975">
        <v>0</v>
      </c>
      <c r="P16975" s="119" t="s">
        <v>20254</v>
      </c>
    </row>
    <row r="16976" spans="1:16" x14ac:dyDescent="0.25">
      <c r="A16976">
        <v>34127</v>
      </c>
      <c r="B16976" s="119" t="s">
        <v>10403</v>
      </c>
      <c r="C16976">
        <v>70</v>
      </c>
      <c r="D16976">
        <v>24600</v>
      </c>
      <c r="E16976">
        <v>517</v>
      </c>
      <c r="F16976">
        <v>1314</v>
      </c>
      <c r="G16976">
        <v>167</v>
      </c>
      <c r="H16976">
        <v>15500</v>
      </c>
      <c r="I16976" s="119" t="s">
        <v>4726</v>
      </c>
      <c r="J16976" s="119" t="s">
        <v>24</v>
      </c>
      <c r="K16976" s="1">
        <v>46255.758941458334</v>
      </c>
      <c r="L16976">
        <v>205</v>
      </c>
      <c r="M16976">
        <v>7</v>
      </c>
      <c r="N16976">
        <v>2</v>
      </c>
      <c r="O16976">
        <v>1</v>
      </c>
      <c r="P16976" s="119" t="s">
        <v>20254</v>
      </c>
    </row>
    <row r="16977" spans="1:16" x14ac:dyDescent="0.25">
      <c r="A16977">
        <v>34128</v>
      </c>
      <c r="B16977" s="119" t="s">
        <v>10404</v>
      </c>
      <c r="C16977">
        <v>78</v>
      </c>
      <c r="D16977">
        <v>24618</v>
      </c>
      <c r="E16977">
        <v>141</v>
      </c>
      <c r="F16977">
        <v>2601</v>
      </c>
      <c r="G16977">
        <v>498</v>
      </c>
      <c r="H16977">
        <v>7065</v>
      </c>
      <c r="I16977" s="119" t="s">
        <v>4726</v>
      </c>
      <c r="J16977" s="119" t="s">
        <v>24</v>
      </c>
      <c r="K16977" s="1">
        <v>46255.758941458334</v>
      </c>
      <c r="L16977">
        <v>40</v>
      </c>
      <c r="M16977">
        <v>7</v>
      </c>
      <c r="N16977">
        <v>32</v>
      </c>
      <c r="O16977">
        <v>0</v>
      </c>
      <c r="P16977" s="119" t="s">
        <v>20254</v>
      </c>
    </row>
    <row r="16978" spans="1:16" x14ac:dyDescent="0.25">
      <c r="A16978">
        <v>34129</v>
      </c>
      <c r="B16978" s="119" t="s">
        <v>10405</v>
      </c>
      <c r="C16978">
        <v>80</v>
      </c>
      <c r="D16978">
        <v>24561</v>
      </c>
      <c r="E16978">
        <v>482</v>
      </c>
      <c r="F16978">
        <v>1472</v>
      </c>
      <c r="G16978">
        <v>430</v>
      </c>
      <c r="H16978">
        <v>8498</v>
      </c>
      <c r="I16978" s="119" t="s">
        <v>4726</v>
      </c>
      <c r="J16978" s="119" t="s">
        <v>24</v>
      </c>
      <c r="K16978" s="1">
        <v>46255.758941458334</v>
      </c>
      <c r="L16978">
        <v>63</v>
      </c>
      <c r="M16978">
        <v>12</v>
      </c>
      <c r="N16978">
        <v>2</v>
      </c>
      <c r="O16978">
        <v>0</v>
      </c>
      <c r="P16978" s="119" t="s">
        <v>20254</v>
      </c>
    </row>
    <row r="16979" spans="1:16" x14ac:dyDescent="0.25">
      <c r="A16979">
        <v>34130</v>
      </c>
      <c r="B16979" s="119" t="s">
        <v>10406</v>
      </c>
      <c r="C16979">
        <v>62</v>
      </c>
      <c r="D16979">
        <v>24570</v>
      </c>
      <c r="E16979">
        <v>78</v>
      </c>
      <c r="F16979">
        <v>16340</v>
      </c>
      <c r="G16979">
        <v>31</v>
      </c>
      <c r="H16979">
        <v>79594</v>
      </c>
      <c r="I16979" s="119" t="s">
        <v>4726</v>
      </c>
      <c r="J16979" s="119" t="s">
        <v>24</v>
      </c>
      <c r="K16979" s="1">
        <v>46255.758941458334</v>
      </c>
      <c r="L16979">
        <v>1</v>
      </c>
      <c r="M16979">
        <v>3</v>
      </c>
      <c r="N16979">
        <v>1</v>
      </c>
      <c r="O16979">
        <v>0</v>
      </c>
      <c r="P16979" s="119" t="s">
        <v>20254</v>
      </c>
    </row>
    <row r="16980" spans="1:16" x14ac:dyDescent="0.25">
      <c r="A16980">
        <v>34131</v>
      </c>
      <c r="B16980" s="119" t="s">
        <v>10407</v>
      </c>
      <c r="C16980">
        <v>70</v>
      </c>
      <c r="D16980">
        <v>24600</v>
      </c>
      <c r="E16980">
        <v>175</v>
      </c>
      <c r="F16980">
        <v>1776</v>
      </c>
      <c r="G16980">
        <v>239</v>
      </c>
      <c r="H16980">
        <v>5253</v>
      </c>
      <c r="I16980" s="119" t="s">
        <v>4726</v>
      </c>
      <c r="J16980" s="119" t="s">
        <v>24</v>
      </c>
      <c r="K16980" s="1">
        <v>46255.758941458334</v>
      </c>
      <c r="L16980">
        <v>300</v>
      </c>
      <c r="M16980">
        <v>2</v>
      </c>
      <c r="N16980">
        <v>1</v>
      </c>
      <c r="O16980">
        <v>0</v>
      </c>
      <c r="P16980" s="119" t="s">
        <v>20254</v>
      </c>
    </row>
    <row r="16981" spans="1:16" x14ac:dyDescent="0.25">
      <c r="A16981">
        <v>34132</v>
      </c>
      <c r="B16981" s="119" t="s">
        <v>10408</v>
      </c>
      <c r="C16981">
        <v>78</v>
      </c>
      <c r="D16981">
        <v>24618</v>
      </c>
      <c r="E16981">
        <v>103</v>
      </c>
      <c r="F16981">
        <v>3000</v>
      </c>
      <c r="G16981">
        <v>301</v>
      </c>
      <c r="H16981">
        <v>4995</v>
      </c>
      <c r="I16981" s="119" t="s">
        <v>4726</v>
      </c>
      <c r="J16981" s="119" t="s">
        <v>24</v>
      </c>
      <c r="K16981" s="1">
        <v>46255.758941458334</v>
      </c>
      <c r="L16981">
        <v>11</v>
      </c>
      <c r="M16981">
        <v>10</v>
      </c>
      <c r="N16981">
        <v>2</v>
      </c>
      <c r="O16981">
        <v>2</v>
      </c>
      <c r="P16981" s="119" t="s">
        <v>20254</v>
      </c>
    </row>
    <row r="16982" spans="1:16" x14ac:dyDescent="0.25">
      <c r="A16982">
        <v>34133</v>
      </c>
      <c r="B16982" s="119" t="s">
        <v>10409</v>
      </c>
      <c r="C16982">
        <v>80</v>
      </c>
      <c r="D16982">
        <v>24561</v>
      </c>
      <c r="E16982">
        <v>359</v>
      </c>
      <c r="F16982">
        <v>2340</v>
      </c>
      <c r="G16982">
        <v>419</v>
      </c>
      <c r="H16982">
        <v>5187</v>
      </c>
      <c r="I16982" s="119" t="s">
        <v>4726</v>
      </c>
      <c r="J16982" s="119" t="s">
        <v>24</v>
      </c>
      <c r="K16982" s="1">
        <v>46255.758941458334</v>
      </c>
      <c r="L16982">
        <v>297</v>
      </c>
      <c r="M16982">
        <v>9</v>
      </c>
      <c r="N16982">
        <v>140</v>
      </c>
      <c r="O16982">
        <v>3</v>
      </c>
      <c r="P16982" s="119" t="s">
        <v>20254</v>
      </c>
    </row>
    <row r="16983" spans="1:16" x14ac:dyDescent="0.25">
      <c r="A16983">
        <v>34134</v>
      </c>
      <c r="B16983" s="119" t="s">
        <v>10410</v>
      </c>
      <c r="C16983">
        <v>62</v>
      </c>
      <c r="D16983">
        <v>24570</v>
      </c>
      <c r="E16983">
        <v>291</v>
      </c>
      <c r="F16983">
        <v>90235</v>
      </c>
      <c r="G16983">
        <v>0</v>
      </c>
      <c r="H16983">
        <v>0</v>
      </c>
      <c r="I16983" s="119" t="s">
        <v>4726</v>
      </c>
      <c r="J16983" s="119" t="s">
        <v>24</v>
      </c>
      <c r="K16983" s="1">
        <v>46255.758941458334</v>
      </c>
      <c r="L16983">
        <v>0</v>
      </c>
      <c r="M16983">
        <v>0</v>
      </c>
      <c r="N16983">
        <v>0</v>
      </c>
      <c r="O16983">
        <v>0</v>
      </c>
      <c r="P16983" s="119" t="s">
        <v>20254</v>
      </c>
    </row>
    <row r="16984" spans="1:16" x14ac:dyDescent="0.25">
      <c r="A16984">
        <v>34135</v>
      </c>
      <c r="B16984" s="119" t="s">
        <v>10411</v>
      </c>
      <c r="C16984">
        <v>70</v>
      </c>
      <c r="D16984">
        <v>24600</v>
      </c>
      <c r="E16984">
        <v>124</v>
      </c>
      <c r="F16984">
        <v>2465</v>
      </c>
      <c r="G16984">
        <v>303</v>
      </c>
      <c r="H16984">
        <v>8290</v>
      </c>
      <c r="I16984" s="119" t="s">
        <v>4726</v>
      </c>
      <c r="J16984" s="119" t="s">
        <v>24</v>
      </c>
      <c r="K16984" s="1">
        <v>46255.758941458334</v>
      </c>
      <c r="L16984">
        <v>4</v>
      </c>
      <c r="M16984">
        <v>4</v>
      </c>
      <c r="N16984">
        <v>1</v>
      </c>
      <c r="O16984">
        <v>0</v>
      </c>
      <c r="P16984" s="119" t="s">
        <v>20254</v>
      </c>
    </row>
    <row r="16985" spans="1:16" x14ac:dyDescent="0.25">
      <c r="A16985">
        <v>34136</v>
      </c>
      <c r="B16985" s="119" t="s">
        <v>10412</v>
      </c>
      <c r="C16985">
        <v>78</v>
      </c>
      <c r="D16985">
        <v>24618</v>
      </c>
      <c r="E16985">
        <v>92</v>
      </c>
      <c r="F16985">
        <v>3740</v>
      </c>
      <c r="G16985">
        <v>2181</v>
      </c>
      <c r="H16985">
        <v>7514</v>
      </c>
      <c r="I16985" s="119" t="s">
        <v>4726</v>
      </c>
      <c r="J16985" s="119" t="s">
        <v>24</v>
      </c>
      <c r="K16985" s="1">
        <v>46255.758941458334</v>
      </c>
      <c r="L16985">
        <v>295</v>
      </c>
      <c r="M16985">
        <v>197</v>
      </c>
      <c r="N16985">
        <v>38</v>
      </c>
      <c r="O16985">
        <v>195</v>
      </c>
      <c r="P16985" s="119" t="s">
        <v>20254</v>
      </c>
    </row>
    <row r="16986" spans="1:16" x14ac:dyDescent="0.25">
      <c r="A16986">
        <v>34137</v>
      </c>
      <c r="B16986" s="119" t="s">
        <v>10413</v>
      </c>
      <c r="C16986">
        <v>80</v>
      </c>
      <c r="D16986">
        <v>24561</v>
      </c>
      <c r="E16986">
        <v>363</v>
      </c>
      <c r="F16986">
        <v>2356</v>
      </c>
      <c r="G16986">
        <v>796</v>
      </c>
      <c r="H16986">
        <v>4887</v>
      </c>
      <c r="I16986" s="119" t="s">
        <v>4726</v>
      </c>
      <c r="J16986" s="119" t="s">
        <v>24</v>
      </c>
      <c r="K16986" s="1">
        <v>46255.758941458334</v>
      </c>
      <c r="L16986">
        <v>889</v>
      </c>
      <c r="M16986">
        <v>16</v>
      </c>
      <c r="N16986">
        <v>1</v>
      </c>
      <c r="O16986">
        <v>0</v>
      </c>
      <c r="P16986" s="119" t="s">
        <v>20254</v>
      </c>
    </row>
    <row r="16987" spans="1:16" x14ac:dyDescent="0.25">
      <c r="A16987">
        <v>34138</v>
      </c>
      <c r="B16987" s="119" t="s">
        <v>10414</v>
      </c>
      <c r="C16987">
        <v>62</v>
      </c>
      <c r="D16987">
        <v>24570</v>
      </c>
      <c r="E16987">
        <v>51</v>
      </c>
      <c r="F16987">
        <v>9918</v>
      </c>
      <c r="G16987">
        <v>66</v>
      </c>
      <c r="H16987">
        <v>59900</v>
      </c>
      <c r="I16987" s="119" t="s">
        <v>4726</v>
      </c>
      <c r="J16987" s="119" t="s">
        <v>24</v>
      </c>
      <c r="K16987" s="1">
        <v>46255.758941458334</v>
      </c>
      <c r="L16987">
        <v>0</v>
      </c>
      <c r="M16987">
        <v>1</v>
      </c>
      <c r="N16987">
        <v>0</v>
      </c>
      <c r="O16987">
        <v>0</v>
      </c>
      <c r="P16987" s="119" t="s">
        <v>20254</v>
      </c>
    </row>
    <row r="16988" spans="1:16" x14ac:dyDescent="0.25">
      <c r="A16988">
        <v>34139</v>
      </c>
      <c r="B16988" s="119" t="s">
        <v>10415</v>
      </c>
      <c r="C16988">
        <v>70</v>
      </c>
      <c r="D16988">
        <v>24600</v>
      </c>
      <c r="E16988">
        <v>191</v>
      </c>
      <c r="F16988">
        <v>1842</v>
      </c>
      <c r="G16988">
        <v>358</v>
      </c>
      <c r="H16988">
        <v>5739</v>
      </c>
      <c r="I16988" s="119" t="s">
        <v>4726</v>
      </c>
      <c r="J16988" s="119" t="s">
        <v>24</v>
      </c>
      <c r="K16988" s="1">
        <v>46255.758941458334</v>
      </c>
      <c r="L16988">
        <v>297</v>
      </c>
      <c r="M16988">
        <v>2</v>
      </c>
      <c r="N16988">
        <v>0</v>
      </c>
      <c r="O16988">
        <v>0</v>
      </c>
      <c r="P16988" s="119" t="s">
        <v>20254</v>
      </c>
    </row>
    <row r="16989" spans="1:16" x14ac:dyDescent="0.25">
      <c r="A16989">
        <v>34140</v>
      </c>
      <c r="B16989" s="119" t="s">
        <v>10416</v>
      </c>
      <c r="C16989">
        <v>78</v>
      </c>
      <c r="D16989">
        <v>24618</v>
      </c>
      <c r="E16989">
        <v>319</v>
      </c>
      <c r="F16989">
        <v>3304</v>
      </c>
      <c r="G16989">
        <v>189</v>
      </c>
      <c r="H16989">
        <v>5014</v>
      </c>
      <c r="I16989" s="119" t="s">
        <v>4726</v>
      </c>
      <c r="J16989" s="119" t="s">
        <v>24</v>
      </c>
      <c r="K16989" s="1">
        <v>46255.758941458334</v>
      </c>
      <c r="L16989">
        <v>8</v>
      </c>
      <c r="M16989">
        <v>6</v>
      </c>
      <c r="N16989">
        <v>3</v>
      </c>
      <c r="O16989">
        <v>1</v>
      </c>
      <c r="P16989" s="119" t="s">
        <v>20254</v>
      </c>
    </row>
    <row r="16990" spans="1:16" x14ac:dyDescent="0.25">
      <c r="A16990">
        <v>34141</v>
      </c>
      <c r="B16990" s="119" t="s">
        <v>10417</v>
      </c>
      <c r="C16990">
        <v>80</v>
      </c>
      <c r="D16990">
        <v>24561</v>
      </c>
      <c r="E16990">
        <v>784</v>
      </c>
      <c r="F16990">
        <v>1919</v>
      </c>
      <c r="G16990">
        <v>250</v>
      </c>
      <c r="H16990">
        <v>4830</v>
      </c>
      <c r="I16990" s="119" t="s">
        <v>4726</v>
      </c>
      <c r="J16990" s="119" t="s">
        <v>24</v>
      </c>
      <c r="K16990" s="1">
        <v>46255.758941458334</v>
      </c>
      <c r="L16990">
        <v>346</v>
      </c>
      <c r="M16990">
        <v>5</v>
      </c>
      <c r="N16990">
        <v>141</v>
      </c>
      <c r="O16990">
        <v>1</v>
      </c>
      <c r="P16990" s="119" t="s">
        <v>20254</v>
      </c>
    </row>
    <row r="16991" spans="1:16" x14ac:dyDescent="0.25">
      <c r="A16991">
        <v>34142</v>
      </c>
      <c r="B16991" s="119" t="s">
        <v>10418</v>
      </c>
      <c r="C16991">
        <v>62</v>
      </c>
      <c r="D16991">
        <v>24570</v>
      </c>
      <c r="E16991">
        <v>94</v>
      </c>
      <c r="F16991">
        <v>100112</v>
      </c>
      <c r="G16991">
        <v>5</v>
      </c>
      <c r="H16991">
        <v>589998</v>
      </c>
      <c r="I16991" s="119" t="s">
        <v>4726</v>
      </c>
      <c r="J16991" s="119" t="s">
        <v>24</v>
      </c>
      <c r="K16991" s="1">
        <v>46255.758941458334</v>
      </c>
      <c r="L16991">
        <v>1</v>
      </c>
      <c r="M16991">
        <v>1</v>
      </c>
      <c r="N16991">
        <v>0</v>
      </c>
      <c r="O16991">
        <v>1</v>
      </c>
      <c r="P16991" s="119" t="s">
        <v>20254</v>
      </c>
    </row>
    <row r="16992" spans="1:16" x14ac:dyDescent="0.25">
      <c r="A16992">
        <v>34143</v>
      </c>
      <c r="B16992" s="119" t="s">
        <v>10419</v>
      </c>
      <c r="C16992">
        <v>70</v>
      </c>
      <c r="D16992">
        <v>24600</v>
      </c>
      <c r="E16992">
        <v>109</v>
      </c>
      <c r="F16992">
        <v>2821</v>
      </c>
      <c r="G16992">
        <v>127</v>
      </c>
      <c r="H16992">
        <v>10495</v>
      </c>
      <c r="I16992" s="119" t="s">
        <v>4726</v>
      </c>
      <c r="J16992" s="119" t="s">
        <v>24</v>
      </c>
      <c r="K16992" s="1">
        <v>46255.758941458334</v>
      </c>
      <c r="L16992">
        <v>5</v>
      </c>
      <c r="M16992">
        <v>10</v>
      </c>
      <c r="N16992">
        <v>0</v>
      </c>
      <c r="O16992">
        <v>3</v>
      </c>
      <c r="P16992" s="119" t="s">
        <v>20254</v>
      </c>
    </row>
    <row r="16993" spans="1:16" x14ac:dyDescent="0.25">
      <c r="A16993">
        <v>34144</v>
      </c>
      <c r="B16993" s="119" t="s">
        <v>10420</v>
      </c>
      <c r="C16993">
        <v>78</v>
      </c>
      <c r="D16993">
        <v>24618</v>
      </c>
      <c r="E16993">
        <v>103</v>
      </c>
      <c r="F16993">
        <v>2024</v>
      </c>
      <c r="G16993">
        <v>321</v>
      </c>
      <c r="H16993">
        <v>5778</v>
      </c>
      <c r="I16993" s="119" t="s">
        <v>4726</v>
      </c>
      <c r="J16993" s="119" t="s">
        <v>24</v>
      </c>
      <c r="K16993" s="1">
        <v>46255.758941458334</v>
      </c>
      <c r="L16993">
        <v>4</v>
      </c>
      <c r="M16993">
        <v>6</v>
      </c>
      <c r="N16993">
        <v>2</v>
      </c>
      <c r="O16993">
        <v>1</v>
      </c>
      <c r="P16993" s="119" t="s">
        <v>20254</v>
      </c>
    </row>
    <row r="16994" spans="1:16" x14ac:dyDescent="0.25">
      <c r="A16994">
        <v>34145</v>
      </c>
      <c r="B16994" s="119" t="s">
        <v>10421</v>
      </c>
      <c r="C16994">
        <v>80</v>
      </c>
      <c r="D16994">
        <v>24561</v>
      </c>
      <c r="E16994">
        <v>1678</v>
      </c>
      <c r="F16994">
        <v>1643</v>
      </c>
      <c r="G16994">
        <v>334</v>
      </c>
      <c r="H16994">
        <v>6020</v>
      </c>
      <c r="I16994" s="119" t="s">
        <v>4726</v>
      </c>
      <c r="J16994" s="119" t="s">
        <v>24</v>
      </c>
      <c r="K16994" s="1">
        <v>46255.758941458334</v>
      </c>
      <c r="L16994">
        <v>517</v>
      </c>
      <c r="M16994">
        <v>20</v>
      </c>
      <c r="N16994">
        <v>1</v>
      </c>
      <c r="O16994">
        <v>4</v>
      </c>
      <c r="P16994" s="119" t="s">
        <v>20254</v>
      </c>
    </row>
    <row r="16995" spans="1:16" x14ac:dyDescent="0.25">
      <c r="A16995">
        <v>34146</v>
      </c>
      <c r="B16995" s="119" t="s">
        <v>10422</v>
      </c>
      <c r="C16995">
        <v>62</v>
      </c>
      <c r="D16995">
        <v>24570</v>
      </c>
      <c r="E16995">
        <v>102</v>
      </c>
      <c r="F16995">
        <v>110010</v>
      </c>
      <c r="G16995">
        <v>17</v>
      </c>
      <c r="H16995">
        <v>238482</v>
      </c>
      <c r="I16995" s="119" t="s">
        <v>4726</v>
      </c>
      <c r="J16995" s="119" t="s">
        <v>24</v>
      </c>
      <c r="K16995" s="1">
        <v>46255.758941458334</v>
      </c>
      <c r="L16995">
        <v>0</v>
      </c>
      <c r="M16995">
        <v>1</v>
      </c>
      <c r="N16995">
        <v>0</v>
      </c>
      <c r="O16995">
        <v>0</v>
      </c>
      <c r="P16995" s="119" t="s">
        <v>20254</v>
      </c>
    </row>
    <row r="16996" spans="1:16" x14ac:dyDescent="0.25">
      <c r="A16996">
        <v>34147</v>
      </c>
      <c r="B16996" s="119" t="s">
        <v>10423</v>
      </c>
      <c r="C16996">
        <v>70</v>
      </c>
      <c r="D16996">
        <v>24600</v>
      </c>
      <c r="E16996">
        <v>284</v>
      </c>
      <c r="F16996">
        <v>1833</v>
      </c>
      <c r="G16996">
        <v>249</v>
      </c>
      <c r="H16996">
        <v>8154</v>
      </c>
      <c r="I16996" s="119" t="s">
        <v>4726</v>
      </c>
      <c r="J16996" s="119" t="s">
        <v>24</v>
      </c>
      <c r="K16996" s="1">
        <v>46255.758941458334</v>
      </c>
      <c r="L16996">
        <v>291</v>
      </c>
      <c r="M16996">
        <v>2</v>
      </c>
      <c r="N16996">
        <v>142</v>
      </c>
      <c r="O16996">
        <v>1</v>
      </c>
      <c r="P16996" s="119" t="s">
        <v>20254</v>
      </c>
    </row>
    <row r="16997" spans="1:16" x14ac:dyDescent="0.25">
      <c r="A16997">
        <v>34148</v>
      </c>
      <c r="B16997" s="119" t="s">
        <v>10424</v>
      </c>
      <c r="C16997">
        <v>78</v>
      </c>
      <c r="D16997">
        <v>24618</v>
      </c>
      <c r="E16997">
        <v>481</v>
      </c>
      <c r="F16997">
        <v>2713</v>
      </c>
      <c r="G16997">
        <v>361</v>
      </c>
      <c r="H16997">
        <v>7495</v>
      </c>
      <c r="I16997" s="119" t="s">
        <v>4726</v>
      </c>
      <c r="J16997" s="119" t="s">
        <v>24</v>
      </c>
      <c r="K16997" s="1">
        <v>46255.758941458334</v>
      </c>
      <c r="L16997">
        <v>39</v>
      </c>
      <c r="M16997">
        <v>22</v>
      </c>
      <c r="N16997">
        <v>34</v>
      </c>
      <c r="O16997">
        <v>2</v>
      </c>
      <c r="P16997" s="119" t="s">
        <v>20254</v>
      </c>
    </row>
    <row r="16998" spans="1:16" x14ac:dyDescent="0.25">
      <c r="A16998">
        <v>34149</v>
      </c>
      <c r="B16998" s="119" t="s">
        <v>10425</v>
      </c>
      <c r="C16998">
        <v>80</v>
      </c>
      <c r="D16998">
        <v>24561</v>
      </c>
      <c r="E16998">
        <v>161</v>
      </c>
      <c r="F16998">
        <v>2648</v>
      </c>
      <c r="G16998">
        <v>231</v>
      </c>
      <c r="H16998">
        <v>8295</v>
      </c>
      <c r="I16998" s="119" t="s">
        <v>4726</v>
      </c>
      <c r="J16998" s="119" t="s">
        <v>24</v>
      </c>
      <c r="K16998" s="1">
        <v>46255.758941458334</v>
      </c>
      <c r="L16998">
        <v>329</v>
      </c>
      <c r="M16998">
        <v>8</v>
      </c>
      <c r="N16998">
        <v>5</v>
      </c>
      <c r="O16998">
        <v>4</v>
      </c>
      <c r="P16998" s="119" t="s">
        <v>20254</v>
      </c>
    </row>
    <row r="16999" spans="1:16" x14ac:dyDescent="0.25">
      <c r="A16999">
        <v>34150</v>
      </c>
      <c r="B16999" s="119" t="s">
        <v>10426</v>
      </c>
      <c r="C16999">
        <v>62</v>
      </c>
      <c r="D16999">
        <v>24570</v>
      </c>
      <c r="E16999">
        <v>49</v>
      </c>
      <c r="F16999">
        <v>20004</v>
      </c>
      <c r="G16999">
        <v>21</v>
      </c>
      <c r="H16999">
        <v>62412</v>
      </c>
      <c r="I16999" s="119" t="s">
        <v>4726</v>
      </c>
      <c r="J16999" s="119" t="s">
        <v>24</v>
      </c>
      <c r="K16999" s="1">
        <v>46255.758941458334</v>
      </c>
      <c r="L16999">
        <v>0</v>
      </c>
      <c r="M16999">
        <v>1</v>
      </c>
      <c r="N16999">
        <v>0</v>
      </c>
      <c r="O16999">
        <v>0</v>
      </c>
      <c r="P16999" s="119" t="s">
        <v>20254</v>
      </c>
    </row>
    <row r="17000" spans="1:16" x14ac:dyDescent="0.25">
      <c r="A17000">
        <v>34151</v>
      </c>
      <c r="B17000" s="119" t="s">
        <v>10427</v>
      </c>
      <c r="C17000">
        <v>70</v>
      </c>
      <c r="D17000">
        <v>24600</v>
      </c>
      <c r="E17000">
        <v>368</v>
      </c>
      <c r="F17000">
        <v>1413</v>
      </c>
      <c r="G17000">
        <v>207</v>
      </c>
      <c r="H17000">
        <v>5398</v>
      </c>
      <c r="I17000" s="119" t="s">
        <v>4726</v>
      </c>
      <c r="J17000" s="119" t="s">
        <v>24</v>
      </c>
      <c r="K17000" s="1">
        <v>46255.758941458334</v>
      </c>
      <c r="L17000">
        <v>463</v>
      </c>
      <c r="M17000">
        <v>3</v>
      </c>
      <c r="N17000">
        <v>141</v>
      </c>
      <c r="O17000">
        <v>0</v>
      </c>
      <c r="P17000" s="119" t="s">
        <v>20254</v>
      </c>
    </row>
    <row r="17001" spans="1:16" x14ac:dyDescent="0.25">
      <c r="A17001">
        <v>34152</v>
      </c>
      <c r="B17001" s="119" t="s">
        <v>10428</v>
      </c>
      <c r="C17001">
        <v>78</v>
      </c>
      <c r="D17001">
        <v>24618</v>
      </c>
      <c r="E17001">
        <v>91</v>
      </c>
      <c r="F17001">
        <v>3316</v>
      </c>
      <c r="G17001">
        <v>387</v>
      </c>
      <c r="H17001">
        <v>5513</v>
      </c>
      <c r="I17001" s="119" t="s">
        <v>4726</v>
      </c>
      <c r="J17001" s="119" t="s">
        <v>24</v>
      </c>
      <c r="K17001" s="1">
        <v>46255.758941458334</v>
      </c>
      <c r="L17001">
        <v>3</v>
      </c>
      <c r="M17001">
        <v>6</v>
      </c>
      <c r="N17001">
        <v>1</v>
      </c>
      <c r="O17001">
        <v>1</v>
      </c>
      <c r="P17001" s="119" t="s">
        <v>20254</v>
      </c>
    </row>
    <row r="17002" spans="1:16" x14ac:dyDescent="0.25">
      <c r="A17002">
        <v>34153</v>
      </c>
      <c r="B17002" s="119" t="s">
        <v>10429</v>
      </c>
      <c r="C17002">
        <v>80</v>
      </c>
      <c r="D17002">
        <v>24561</v>
      </c>
      <c r="E17002">
        <v>446</v>
      </c>
      <c r="F17002">
        <v>2202</v>
      </c>
      <c r="G17002">
        <v>370</v>
      </c>
      <c r="H17002">
        <v>5387</v>
      </c>
      <c r="I17002" s="119" t="s">
        <v>4726</v>
      </c>
      <c r="J17002" s="119" t="s">
        <v>24</v>
      </c>
      <c r="K17002" s="1">
        <v>46255.758941458334</v>
      </c>
      <c r="L17002">
        <v>24</v>
      </c>
      <c r="M17002">
        <v>11</v>
      </c>
      <c r="N17002">
        <v>20</v>
      </c>
      <c r="O17002">
        <v>3</v>
      </c>
      <c r="P17002" s="119" t="s">
        <v>20254</v>
      </c>
    </row>
    <row r="17003" spans="1:16" x14ac:dyDescent="0.25">
      <c r="A17003">
        <v>34154</v>
      </c>
      <c r="B17003" s="119" t="s">
        <v>10430</v>
      </c>
      <c r="C17003">
        <v>62</v>
      </c>
      <c r="D17003">
        <v>24570</v>
      </c>
      <c r="E17003">
        <v>56</v>
      </c>
      <c r="F17003">
        <v>20045</v>
      </c>
      <c r="G17003">
        <v>1</v>
      </c>
      <c r="H17003">
        <v>3320045</v>
      </c>
      <c r="I17003" s="119" t="s">
        <v>4726</v>
      </c>
      <c r="J17003" s="119" t="s">
        <v>24</v>
      </c>
      <c r="K17003" s="1">
        <v>46255.758941458334</v>
      </c>
      <c r="L17003">
        <v>1</v>
      </c>
      <c r="M17003">
        <v>0</v>
      </c>
      <c r="N17003">
        <v>0</v>
      </c>
      <c r="O17003">
        <v>0</v>
      </c>
      <c r="P17003" s="119" t="s">
        <v>20254</v>
      </c>
    </row>
    <row r="17004" spans="1:16" x14ac:dyDescent="0.25">
      <c r="A17004">
        <v>34155</v>
      </c>
      <c r="B17004" s="119" t="s">
        <v>10431</v>
      </c>
      <c r="C17004">
        <v>70</v>
      </c>
      <c r="D17004">
        <v>24600</v>
      </c>
      <c r="E17004">
        <v>202</v>
      </c>
      <c r="F17004">
        <v>1247</v>
      </c>
      <c r="G17004">
        <v>188</v>
      </c>
      <c r="H17004">
        <v>10403</v>
      </c>
      <c r="I17004" s="119" t="s">
        <v>4726</v>
      </c>
      <c r="J17004" s="119" t="s">
        <v>24</v>
      </c>
      <c r="K17004" s="1">
        <v>46255.758941458334</v>
      </c>
      <c r="L17004">
        <v>361</v>
      </c>
      <c r="M17004">
        <v>5</v>
      </c>
      <c r="N17004">
        <v>7</v>
      </c>
      <c r="O17004">
        <v>1</v>
      </c>
      <c r="P17004" s="119" t="s">
        <v>20254</v>
      </c>
    </row>
    <row r="17005" spans="1:16" x14ac:dyDescent="0.25">
      <c r="A17005">
        <v>34156</v>
      </c>
      <c r="B17005" s="119" t="s">
        <v>10432</v>
      </c>
      <c r="C17005">
        <v>78</v>
      </c>
      <c r="D17005">
        <v>24618</v>
      </c>
      <c r="E17005">
        <v>236</v>
      </c>
      <c r="F17005">
        <v>1942</v>
      </c>
      <c r="G17005">
        <v>255</v>
      </c>
      <c r="H17005">
        <v>5219</v>
      </c>
      <c r="I17005" s="119" t="s">
        <v>4726</v>
      </c>
      <c r="J17005" s="119" t="s">
        <v>24</v>
      </c>
      <c r="K17005" s="1">
        <v>46255.758941458334</v>
      </c>
      <c r="L17005">
        <v>2</v>
      </c>
      <c r="M17005">
        <v>4</v>
      </c>
      <c r="N17005">
        <v>0</v>
      </c>
      <c r="O17005">
        <v>0</v>
      </c>
      <c r="P17005" s="119" t="s">
        <v>20254</v>
      </c>
    </row>
    <row r="17006" spans="1:16" x14ac:dyDescent="0.25">
      <c r="A17006">
        <v>34157</v>
      </c>
      <c r="B17006" s="119" t="s">
        <v>10433</v>
      </c>
      <c r="C17006">
        <v>80</v>
      </c>
      <c r="D17006">
        <v>24561</v>
      </c>
      <c r="E17006">
        <v>1221</v>
      </c>
      <c r="F17006">
        <v>5622</v>
      </c>
      <c r="G17006">
        <v>134</v>
      </c>
      <c r="H17006">
        <v>15895</v>
      </c>
      <c r="I17006" s="119" t="s">
        <v>4726</v>
      </c>
      <c r="J17006" s="119" t="s">
        <v>24</v>
      </c>
      <c r="K17006" s="1">
        <v>46255.758941458334</v>
      </c>
      <c r="L17006">
        <v>13</v>
      </c>
      <c r="M17006">
        <v>15</v>
      </c>
      <c r="N17006">
        <v>2</v>
      </c>
      <c r="O17006">
        <v>6</v>
      </c>
      <c r="P17006" s="119" t="s">
        <v>20254</v>
      </c>
    </row>
    <row r="17007" spans="1:16" x14ac:dyDescent="0.25">
      <c r="A17007">
        <v>34158</v>
      </c>
      <c r="B17007" s="119" t="s">
        <v>10434</v>
      </c>
      <c r="C17007">
        <v>62</v>
      </c>
      <c r="D17007">
        <v>24570</v>
      </c>
      <c r="E17007">
        <v>37</v>
      </c>
      <c r="F17007">
        <v>40001</v>
      </c>
      <c r="G17007">
        <v>18</v>
      </c>
      <c r="H17007">
        <v>177399</v>
      </c>
      <c r="I17007" s="119" t="s">
        <v>4726</v>
      </c>
      <c r="J17007" s="119" t="s">
        <v>24</v>
      </c>
      <c r="K17007" s="1">
        <v>46255.758941458334</v>
      </c>
      <c r="L17007">
        <v>0</v>
      </c>
      <c r="M17007">
        <v>1</v>
      </c>
      <c r="N17007">
        <v>0</v>
      </c>
      <c r="O17007">
        <v>0</v>
      </c>
      <c r="P17007" s="119" t="s">
        <v>20254</v>
      </c>
    </row>
    <row r="17008" spans="1:16" x14ac:dyDescent="0.25">
      <c r="A17008">
        <v>34159</v>
      </c>
      <c r="B17008" s="119" t="s">
        <v>10435</v>
      </c>
      <c r="C17008">
        <v>70</v>
      </c>
      <c r="D17008">
        <v>24600</v>
      </c>
      <c r="E17008">
        <v>296</v>
      </c>
      <c r="F17008">
        <v>1603</v>
      </c>
      <c r="G17008">
        <v>140</v>
      </c>
      <c r="H17008">
        <v>7758</v>
      </c>
      <c r="I17008" s="119" t="s">
        <v>4726</v>
      </c>
      <c r="J17008" s="119" t="s">
        <v>24</v>
      </c>
      <c r="K17008" s="1">
        <v>46255.758941458334</v>
      </c>
      <c r="L17008">
        <v>322</v>
      </c>
      <c r="M17008">
        <v>2</v>
      </c>
      <c r="N17008">
        <v>140</v>
      </c>
      <c r="O17008">
        <v>0</v>
      </c>
      <c r="P17008" s="119" t="s">
        <v>20254</v>
      </c>
    </row>
    <row r="17009" spans="1:16" x14ac:dyDescent="0.25">
      <c r="A17009">
        <v>34160</v>
      </c>
      <c r="B17009" s="119" t="s">
        <v>10436</v>
      </c>
      <c r="C17009">
        <v>78</v>
      </c>
      <c r="D17009">
        <v>24618</v>
      </c>
      <c r="E17009">
        <v>89</v>
      </c>
      <c r="F17009">
        <v>3312</v>
      </c>
      <c r="G17009">
        <v>319</v>
      </c>
      <c r="H17009">
        <v>4587</v>
      </c>
      <c r="I17009" s="119" t="s">
        <v>4726</v>
      </c>
      <c r="J17009" s="119" t="s">
        <v>24</v>
      </c>
      <c r="K17009" s="1">
        <v>46255.758941458334</v>
      </c>
      <c r="L17009">
        <v>5</v>
      </c>
      <c r="M17009">
        <v>1</v>
      </c>
      <c r="N17009">
        <v>2</v>
      </c>
      <c r="O17009">
        <v>1</v>
      </c>
      <c r="P17009" s="119" t="s">
        <v>20254</v>
      </c>
    </row>
    <row r="17010" spans="1:16" x14ac:dyDescent="0.25">
      <c r="A17010">
        <v>34161</v>
      </c>
      <c r="B17010" s="119" t="s">
        <v>10437</v>
      </c>
      <c r="C17010">
        <v>80</v>
      </c>
      <c r="D17010">
        <v>24561</v>
      </c>
      <c r="E17010">
        <v>714</v>
      </c>
      <c r="F17010">
        <v>2351</v>
      </c>
      <c r="G17010">
        <v>345</v>
      </c>
      <c r="H17010">
        <v>4999</v>
      </c>
      <c r="I17010" s="119" t="s">
        <v>4726</v>
      </c>
      <c r="J17010" s="119" t="s">
        <v>24</v>
      </c>
      <c r="K17010" s="1">
        <v>46255.758941458334</v>
      </c>
      <c r="L17010">
        <v>665</v>
      </c>
      <c r="M17010">
        <v>6</v>
      </c>
      <c r="N17010">
        <v>0</v>
      </c>
      <c r="O17010">
        <v>2</v>
      </c>
      <c r="P17010" s="119" t="s">
        <v>20254</v>
      </c>
    </row>
    <row r="17011" spans="1:16" x14ac:dyDescent="0.25">
      <c r="A17011">
        <v>34162</v>
      </c>
      <c r="B17011" s="119" t="s">
        <v>10438</v>
      </c>
      <c r="C17011">
        <v>62</v>
      </c>
      <c r="D17011">
        <v>24570</v>
      </c>
      <c r="E17011">
        <v>117</v>
      </c>
      <c r="F17011">
        <v>18868</v>
      </c>
      <c r="G17011">
        <v>22</v>
      </c>
      <c r="H17011">
        <v>123530</v>
      </c>
      <c r="I17011" s="119" t="s">
        <v>4726</v>
      </c>
      <c r="J17011" s="119" t="s">
        <v>24</v>
      </c>
      <c r="K17011" s="1">
        <v>46255.758941458334</v>
      </c>
      <c r="L17011">
        <v>0</v>
      </c>
      <c r="M17011">
        <v>1</v>
      </c>
      <c r="N17011">
        <v>0</v>
      </c>
      <c r="O17011">
        <v>1</v>
      </c>
      <c r="P17011" s="119" t="s">
        <v>20254</v>
      </c>
    </row>
    <row r="17012" spans="1:16" x14ac:dyDescent="0.25">
      <c r="A17012">
        <v>34163</v>
      </c>
      <c r="B17012" s="119" t="s">
        <v>10439</v>
      </c>
      <c r="C17012">
        <v>70</v>
      </c>
      <c r="D17012">
        <v>24600</v>
      </c>
      <c r="E17012">
        <v>336</v>
      </c>
      <c r="F17012">
        <v>1361</v>
      </c>
      <c r="G17012">
        <v>238</v>
      </c>
      <c r="H17012">
        <v>5844</v>
      </c>
      <c r="I17012" s="119" t="s">
        <v>4726</v>
      </c>
      <c r="J17012" s="119" t="s">
        <v>24</v>
      </c>
      <c r="K17012" s="1">
        <v>46255.758941458334</v>
      </c>
      <c r="L17012">
        <v>324</v>
      </c>
      <c r="M17012">
        <v>3</v>
      </c>
      <c r="N17012">
        <v>167</v>
      </c>
      <c r="O17012">
        <v>1</v>
      </c>
      <c r="P17012" s="119" t="s">
        <v>20254</v>
      </c>
    </row>
    <row r="17013" spans="1:16" x14ac:dyDescent="0.25">
      <c r="A17013">
        <v>34164</v>
      </c>
      <c r="B17013" s="119" t="s">
        <v>10440</v>
      </c>
      <c r="C17013">
        <v>78</v>
      </c>
      <c r="D17013">
        <v>24618</v>
      </c>
      <c r="E17013">
        <v>903</v>
      </c>
      <c r="F17013">
        <v>3001</v>
      </c>
      <c r="G17013">
        <v>219</v>
      </c>
      <c r="H17013">
        <v>5294</v>
      </c>
      <c r="I17013" s="119" t="s">
        <v>4726</v>
      </c>
      <c r="J17013" s="119" t="s">
        <v>24</v>
      </c>
      <c r="K17013" s="1">
        <v>46255.758941458334</v>
      </c>
      <c r="L17013">
        <v>10</v>
      </c>
      <c r="M17013">
        <v>6</v>
      </c>
      <c r="N17013">
        <v>2</v>
      </c>
      <c r="O17013">
        <v>0</v>
      </c>
      <c r="P17013" s="119" t="s">
        <v>20254</v>
      </c>
    </row>
    <row r="17014" spans="1:16" x14ac:dyDescent="0.25">
      <c r="A17014">
        <v>34165</v>
      </c>
      <c r="B17014" s="119" t="s">
        <v>10441</v>
      </c>
      <c r="C17014">
        <v>80</v>
      </c>
      <c r="D17014">
        <v>24561</v>
      </c>
      <c r="E17014">
        <v>515</v>
      </c>
      <c r="F17014">
        <v>2601</v>
      </c>
      <c r="G17014">
        <v>293</v>
      </c>
      <c r="H17014">
        <v>8228</v>
      </c>
      <c r="I17014" s="119" t="s">
        <v>4726</v>
      </c>
      <c r="J17014" s="119" t="s">
        <v>24</v>
      </c>
      <c r="K17014" s="1">
        <v>46255.758941458334</v>
      </c>
      <c r="L17014">
        <v>460</v>
      </c>
      <c r="M17014">
        <v>10</v>
      </c>
      <c r="N17014">
        <v>4</v>
      </c>
      <c r="O17014">
        <v>1</v>
      </c>
      <c r="P17014" s="119" t="s">
        <v>20254</v>
      </c>
    </row>
    <row r="17015" spans="1:16" x14ac:dyDescent="0.25">
      <c r="A17015">
        <v>34166</v>
      </c>
      <c r="B17015" s="119" t="s">
        <v>10442</v>
      </c>
      <c r="C17015">
        <v>62</v>
      </c>
      <c r="D17015">
        <v>24570</v>
      </c>
      <c r="E17015">
        <v>75</v>
      </c>
      <c r="F17015">
        <v>39710</v>
      </c>
      <c r="G17015">
        <v>42</v>
      </c>
      <c r="H17015">
        <v>68181</v>
      </c>
      <c r="I17015" s="119" t="s">
        <v>4726</v>
      </c>
      <c r="J17015" s="119" t="s">
        <v>24</v>
      </c>
      <c r="K17015" s="1">
        <v>46255.758941458334</v>
      </c>
      <c r="L17015">
        <v>0</v>
      </c>
      <c r="M17015">
        <v>0</v>
      </c>
      <c r="N17015">
        <v>0</v>
      </c>
      <c r="O17015">
        <v>0</v>
      </c>
      <c r="P17015" s="119" t="s">
        <v>20254</v>
      </c>
    </row>
    <row r="17016" spans="1:16" x14ac:dyDescent="0.25">
      <c r="A17016">
        <v>34167</v>
      </c>
      <c r="B17016" s="119" t="s">
        <v>10443</v>
      </c>
      <c r="C17016">
        <v>70</v>
      </c>
      <c r="D17016">
        <v>24600</v>
      </c>
      <c r="E17016">
        <v>47</v>
      </c>
      <c r="F17016">
        <v>1496</v>
      </c>
      <c r="G17016">
        <v>267</v>
      </c>
      <c r="H17016">
        <v>5079</v>
      </c>
      <c r="I17016" s="119" t="s">
        <v>4726</v>
      </c>
      <c r="J17016" s="119" t="s">
        <v>24</v>
      </c>
      <c r="K17016" s="1">
        <v>46255.758941458334</v>
      </c>
      <c r="L17016">
        <v>57</v>
      </c>
      <c r="M17016">
        <v>2</v>
      </c>
      <c r="N17016">
        <v>1</v>
      </c>
      <c r="O17016">
        <v>0</v>
      </c>
      <c r="P17016" s="119" t="s">
        <v>20254</v>
      </c>
    </row>
    <row r="17017" spans="1:16" x14ac:dyDescent="0.25">
      <c r="A17017">
        <v>34168</v>
      </c>
      <c r="B17017" s="119" t="s">
        <v>10444</v>
      </c>
      <c r="C17017">
        <v>78</v>
      </c>
      <c r="D17017">
        <v>24618</v>
      </c>
      <c r="E17017">
        <v>116</v>
      </c>
      <c r="F17017">
        <v>3708</v>
      </c>
      <c r="G17017">
        <v>171</v>
      </c>
      <c r="H17017">
        <v>4987</v>
      </c>
      <c r="I17017" s="119" t="s">
        <v>4726</v>
      </c>
      <c r="J17017" s="119" t="s">
        <v>24</v>
      </c>
      <c r="K17017" s="1">
        <v>46255.758941458334</v>
      </c>
      <c r="L17017">
        <v>5</v>
      </c>
      <c r="M17017">
        <v>7</v>
      </c>
      <c r="N17017">
        <v>1</v>
      </c>
      <c r="O17017">
        <v>2</v>
      </c>
      <c r="P17017" s="119" t="s">
        <v>20254</v>
      </c>
    </row>
    <row r="17018" spans="1:16" x14ac:dyDescent="0.25">
      <c r="A17018">
        <v>34169</v>
      </c>
      <c r="B17018" s="119" t="s">
        <v>10445</v>
      </c>
      <c r="C17018">
        <v>80</v>
      </c>
      <c r="D17018">
        <v>24561</v>
      </c>
      <c r="E17018">
        <v>235</v>
      </c>
      <c r="F17018">
        <v>1890</v>
      </c>
      <c r="G17018">
        <v>148</v>
      </c>
      <c r="H17018">
        <v>4996</v>
      </c>
      <c r="I17018" s="119" t="s">
        <v>4726</v>
      </c>
      <c r="J17018" s="119" t="s">
        <v>24</v>
      </c>
      <c r="K17018" s="1">
        <v>46255.758941458334</v>
      </c>
      <c r="L17018">
        <v>4</v>
      </c>
      <c r="M17018">
        <v>2</v>
      </c>
      <c r="N17018">
        <v>1</v>
      </c>
      <c r="O17018">
        <v>0</v>
      </c>
      <c r="P17018" s="119" t="s">
        <v>20254</v>
      </c>
    </row>
    <row r="17019" spans="1:16" x14ac:dyDescent="0.25">
      <c r="A17019">
        <v>34170</v>
      </c>
      <c r="B17019" s="119" t="s">
        <v>10446</v>
      </c>
      <c r="C17019">
        <v>62</v>
      </c>
      <c r="D17019">
        <v>24570</v>
      </c>
      <c r="E17019">
        <v>90</v>
      </c>
      <c r="F17019">
        <v>24162</v>
      </c>
      <c r="G17019">
        <v>24</v>
      </c>
      <c r="H17019">
        <v>97858</v>
      </c>
      <c r="I17019" s="119" t="s">
        <v>4726</v>
      </c>
      <c r="J17019" s="119" t="s">
        <v>24</v>
      </c>
      <c r="K17019" s="1">
        <v>46255.758941458334</v>
      </c>
      <c r="L17019">
        <v>0</v>
      </c>
      <c r="M17019">
        <v>1</v>
      </c>
      <c r="N17019">
        <v>0</v>
      </c>
      <c r="O17019">
        <v>1</v>
      </c>
      <c r="P17019" s="119" t="s">
        <v>20254</v>
      </c>
    </row>
    <row r="17020" spans="1:16" x14ac:dyDescent="0.25">
      <c r="A17020">
        <v>34171</v>
      </c>
      <c r="B17020" s="119" t="s">
        <v>10447</v>
      </c>
      <c r="C17020">
        <v>70</v>
      </c>
      <c r="D17020">
        <v>24600</v>
      </c>
      <c r="E17020">
        <v>346</v>
      </c>
      <c r="F17020">
        <v>1811</v>
      </c>
      <c r="G17020">
        <v>303</v>
      </c>
      <c r="H17020">
        <v>5496</v>
      </c>
      <c r="I17020" s="119" t="s">
        <v>4726</v>
      </c>
      <c r="J17020" s="119" t="s">
        <v>24</v>
      </c>
      <c r="K17020" s="1">
        <v>46255.758941458334</v>
      </c>
      <c r="L17020">
        <v>322</v>
      </c>
      <c r="M17020">
        <v>1</v>
      </c>
      <c r="N17020">
        <v>141</v>
      </c>
      <c r="O17020">
        <v>0</v>
      </c>
      <c r="P17020" s="119" t="s">
        <v>20254</v>
      </c>
    </row>
    <row r="17021" spans="1:16" x14ac:dyDescent="0.25">
      <c r="A17021">
        <v>34172</v>
      </c>
      <c r="B17021" s="119" t="s">
        <v>10448</v>
      </c>
      <c r="C17021">
        <v>78</v>
      </c>
      <c r="D17021">
        <v>24618</v>
      </c>
      <c r="E17021">
        <v>112</v>
      </c>
      <c r="F17021">
        <v>2601</v>
      </c>
      <c r="G17021">
        <v>492</v>
      </c>
      <c r="H17021">
        <v>5000</v>
      </c>
      <c r="I17021" s="119" t="s">
        <v>4726</v>
      </c>
      <c r="J17021" s="119" t="s">
        <v>24</v>
      </c>
      <c r="K17021" s="1">
        <v>46255.758941458334</v>
      </c>
      <c r="L17021">
        <v>61</v>
      </c>
      <c r="M17021">
        <v>16</v>
      </c>
      <c r="N17021">
        <v>30</v>
      </c>
      <c r="O17021">
        <v>1</v>
      </c>
      <c r="P17021" s="119" t="s">
        <v>20254</v>
      </c>
    </row>
    <row r="17022" spans="1:16" x14ac:dyDescent="0.25">
      <c r="A17022">
        <v>34173</v>
      </c>
      <c r="B17022" s="119" t="s">
        <v>10449</v>
      </c>
      <c r="C17022">
        <v>80</v>
      </c>
      <c r="D17022">
        <v>24561</v>
      </c>
      <c r="E17022">
        <v>659</v>
      </c>
      <c r="F17022">
        <v>1728</v>
      </c>
      <c r="G17022">
        <v>398</v>
      </c>
      <c r="H17022">
        <v>4500</v>
      </c>
      <c r="I17022" s="119" t="s">
        <v>4726</v>
      </c>
      <c r="J17022" s="119" t="s">
        <v>24</v>
      </c>
      <c r="K17022" s="1">
        <v>46255.758941458334</v>
      </c>
      <c r="L17022">
        <v>307</v>
      </c>
      <c r="M17022">
        <v>3</v>
      </c>
      <c r="N17022">
        <v>141</v>
      </c>
      <c r="O17022">
        <v>0</v>
      </c>
      <c r="P17022" s="119" t="s">
        <v>20254</v>
      </c>
    </row>
    <row r="17023" spans="1:16" x14ac:dyDescent="0.25">
      <c r="A17023">
        <v>34174</v>
      </c>
      <c r="B17023" s="119" t="s">
        <v>10450</v>
      </c>
      <c r="C17023">
        <v>62</v>
      </c>
      <c r="D17023">
        <v>24570</v>
      </c>
      <c r="E17023">
        <v>73</v>
      </c>
      <c r="F17023">
        <v>10447</v>
      </c>
      <c r="G17023">
        <v>48</v>
      </c>
      <c r="H17023">
        <v>63948</v>
      </c>
      <c r="I17023" s="119" t="s">
        <v>4726</v>
      </c>
      <c r="J17023" s="119" t="s">
        <v>24</v>
      </c>
      <c r="K17023" s="1">
        <v>46255.758941458334</v>
      </c>
      <c r="L17023">
        <v>5</v>
      </c>
      <c r="M17023">
        <v>1</v>
      </c>
      <c r="N17023">
        <v>0</v>
      </c>
      <c r="O17023">
        <v>0</v>
      </c>
      <c r="P17023" s="119" t="s">
        <v>20254</v>
      </c>
    </row>
    <row r="17024" spans="1:16" x14ac:dyDescent="0.25">
      <c r="A17024">
        <v>34175</v>
      </c>
      <c r="B17024" s="119" t="s">
        <v>10451</v>
      </c>
      <c r="C17024">
        <v>70</v>
      </c>
      <c r="D17024">
        <v>24600</v>
      </c>
      <c r="E17024">
        <v>752</v>
      </c>
      <c r="F17024">
        <v>1404</v>
      </c>
      <c r="G17024">
        <v>311</v>
      </c>
      <c r="H17024">
        <v>4991</v>
      </c>
      <c r="I17024" s="119" t="s">
        <v>4726</v>
      </c>
      <c r="J17024" s="119" t="s">
        <v>24</v>
      </c>
      <c r="K17024" s="1">
        <v>46255.758941458334</v>
      </c>
      <c r="L17024">
        <v>173</v>
      </c>
      <c r="M17024">
        <v>5</v>
      </c>
      <c r="N17024">
        <v>1</v>
      </c>
      <c r="O17024">
        <v>2</v>
      </c>
      <c r="P17024" s="119" t="s">
        <v>20254</v>
      </c>
    </row>
    <row r="17025" spans="1:16" x14ac:dyDescent="0.25">
      <c r="A17025">
        <v>34176</v>
      </c>
      <c r="B17025" s="119" t="s">
        <v>10452</v>
      </c>
      <c r="C17025">
        <v>78</v>
      </c>
      <c r="D17025">
        <v>24618</v>
      </c>
      <c r="E17025">
        <v>701</v>
      </c>
      <c r="F17025">
        <v>1952</v>
      </c>
      <c r="G17025">
        <v>414</v>
      </c>
      <c r="H17025">
        <v>4381</v>
      </c>
      <c r="I17025" s="119" t="s">
        <v>4726</v>
      </c>
      <c r="J17025" s="119" t="s">
        <v>24</v>
      </c>
      <c r="K17025" s="1">
        <v>46255.758941458334</v>
      </c>
      <c r="L17025">
        <v>221</v>
      </c>
      <c r="M17025">
        <v>4</v>
      </c>
      <c r="N17025">
        <v>1</v>
      </c>
      <c r="O17025">
        <v>2</v>
      </c>
      <c r="P17025" s="119" t="s">
        <v>20254</v>
      </c>
    </row>
    <row r="17026" spans="1:16" x14ac:dyDescent="0.25">
      <c r="A17026">
        <v>34177</v>
      </c>
      <c r="B17026" s="119" t="s">
        <v>10453</v>
      </c>
      <c r="C17026">
        <v>80</v>
      </c>
      <c r="D17026">
        <v>24561</v>
      </c>
      <c r="E17026">
        <v>536</v>
      </c>
      <c r="F17026">
        <v>2543</v>
      </c>
      <c r="G17026">
        <v>312</v>
      </c>
      <c r="H17026">
        <v>4795</v>
      </c>
      <c r="I17026" s="119" t="s">
        <v>4726</v>
      </c>
      <c r="J17026" s="119" t="s">
        <v>24</v>
      </c>
      <c r="K17026" s="1">
        <v>46255.758941458334</v>
      </c>
      <c r="L17026">
        <v>477</v>
      </c>
      <c r="M17026">
        <v>11</v>
      </c>
      <c r="N17026">
        <v>1</v>
      </c>
      <c r="O17026">
        <v>3</v>
      </c>
      <c r="P17026" s="119" t="s">
        <v>20254</v>
      </c>
    </row>
    <row r="17027" spans="1:16" x14ac:dyDescent="0.25">
      <c r="A17027">
        <v>34178</v>
      </c>
      <c r="B17027" s="119" t="s">
        <v>10454</v>
      </c>
      <c r="C17027">
        <v>62</v>
      </c>
      <c r="D17027">
        <v>24570</v>
      </c>
      <c r="E17027">
        <v>223</v>
      </c>
      <c r="F17027">
        <v>80001</v>
      </c>
      <c r="G17027">
        <v>8</v>
      </c>
      <c r="H17027">
        <v>209000</v>
      </c>
      <c r="I17027" s="119" t="s">
        <v>4726</v>
      </c>
      <c r="J17027" s="119" t="s">
        <v>24</v>
      </c>
      <c r="K17027" s="1">
        <v>46255.758941458334</v>
      </c>
      <c r="L17027">
        <v>0</v>
      </c>
      <c r="M17027">
        <v>0</v>
      </c>
      <c r="N17027">
        <v>0</v>
      </c>
      <c r="O17027">
        <v>0</v>
      </c>
      <c r="P17027" s="119" t="s">
        <v>20254</v>
      </c>
    </row>
    <row r="17028" spans="1:16" x14ac:dyDescent="0.25">
      <c r="A17028">
        <v>34179</v>
      </c>
      <c r="B17028" s="119" t="s">
        <v>10455</v>
      </c>
      <c r="C17028">
        <v>70</v>
      </c>
      <c r="D17028">
        <v>24600</v>
      </c>
      <c r="E17028">
        <v>336</v>
      </c>
      <c r="F17028">
        <v>1349</v>
      </c>
      <c r="G17028">
        <v>147</v>
      </c>
      <c r="H17028">
        <v>8720</v>
      </c>
      <c r="I17028" s="119" t="s">
        <v>4726</v>
      </c>
      <c r="J17028" s="119" t="s">
        <v>24</v>
      </c>
      <c r="K17028" s="1">
        <v>46255.758941458334</v>
      </c>
      <c r="L17028">
        <v>293</v>
      </c>
      <c r="M17028">
        <v>3</v>
      </c>
      <c r="N17028">
        <v>0</v>
      </c>
      <c r="O17028">
        <v>0</v>
      </c>
      <c r="P17028" s="119" t="s">
        <v>20254</v>
      </c>
    </row>
    <row r="17029" spans="1:16" x14ac:dyDescent="0.25">
      <c r="A17029">
        <v>34180</v>
      </c>
      <c r="B17029" s="119" t="s">
        <v>10456</v>
      </c>
      <c r="C17029">
        <v>78</v>
      </c>
      <c r="D17029">
        <v>24618</v>
      </c>
      <c r="E17029">
        <v>401</v>
      </c>
      <c r="F17029">
        <v>2234</v>
      </c>
      <c r="G17029">
        <v>320</v>
      </c>
      <c r="H17029">
        <v>5593</v>
      </c>
      <c r="I17029" s="119" t="s">
        <v>4726</v>
      </c>
      <c r="J17029" s="119" t="s">
        <v>24</v>
      </c>
      <c r="K17029" s="1">
        <v>46255.758941458334</v>
      </c>
      <c r="L17029">
        <v>6</v>
      </c>
      <c r="M17029">
        <v>11</v>
      </c>
      <c r="N17029">
        <v>1</v>
      </c>
      <c r="O17029">
        <v>1</v>
      </c>
      <c r="P17029" s="119" t="s">
        <v>20254</v>
      </c>
    </row>
    <row r="17030" spans="1:16" x14ac:dyDescent="0.25">
      <c r="A17030">
        <v>34181</v>
      </c>
      <c r="B17030" s="119" t="s">
        <v>10457</v>
      </c>
      <c r="C17030">
        <v>80</v>
      </c>
      <c r="D17030">
        <v>24561</v>
      </c>
      <c r="E17030">
        <v>395</v>
      </c>
      <c r="F17030">
        <v>2797</v>
      </c>
      <c r="G17030">
        <v>349</v>
      </c>
      <c r="H17030">
        <v>7268</v>
      </c>
      <c r="I17030" s="119" t="s">
        <v>4726</v>
      </c>
      <c r="J17030" s="119" t="s">
        <v>24</v>
      </c>
      <c r="K17030" s="1">
        <v>46255.758941458334</v>
      </c>
      <c r="L17030">
        <v>63</v>
      </c>
      <c r="M17030">
        <v>18</v>
      </c>
      <c r="N17030">
        <v>11</v>
      </c>
      <c r="O17030">
        <v>3</v>
      </c>
      <c r="P17030" s="119" t="s">
        <v>20254</v>
      </c>
    </row>
    <row r="17031" spans="1:16" x14ac:dyDescent="0.25">
      <c r="A17031">
        <v>34182</v>
      </c>
      <c r="B17031" s="119" t="s">
        <v>10458</v>
      </c>
      <c r="C17031">
        <v>62</v>
      </c>
      <c r="D17031">
        <v>24570</v>
      </c>
      <c r="E17031">
        <v>229</v>
      </c>
      <c r="F17031">
        <v>85546</v>
      </c>
      <c r="G17031">
        <v>9</v>
      </c>
      <c r="H17031">
        <v>227903</v>
      </c>
      <c r="I17031" s="119" t="s">
        <v>4726</v>
      </c>
      <c r="J17031" s="119" t="s">
        <v>24</v>
      </c>
      <c r="K17031" s="1">
        <v>46255.758941458334</v>
      </c>
      <c r="L17031">
        <v>1</v>
      </c>
      <c r="M17031">
        <v>1</v>
      </c>
      <c r="N17031">
        <v>0</v>
      </c>
      <c r="O17031">
        <v>1</v>
      </c>
      <c r="P17031" s="119" t="s">
        <v>20254</v>
      </c>
    </row>
    <row r="17032" spans="1:16" x14ac:dyDescent="0.25">
      <c r="A17032">
        <v>34183</v>
      </c>
      <c r="B17032" s="119" t="s">
        <v>10459</v>
      </c>
      <c r="C17032">
        <v>70</v>
      </c>
      <c r="D17032">
        <v>24600</v>
      </c>
      <c r="E17032">
        <v>201</v>
      </c>
      <c r="F17032">
        <v>1271</v>
      </c>
      <c r="G17032">
        <v>290</v>
      </c>
      <c r="H17032">
        <v>7000</v>
      </c>
      <c r="I17032" s="119" t="s">
        <v>4726</v>
      </c>
      <c r="J17032" s="119" t="s">
        <v>24</v>
      </c>
      <c r="K17032" s="1">
        <v>46255.758941458334</v>
      </c>
      <c r="L17032">
        <v>8</v>
      </c>
      <c r="M17032">
        <v>3</v>
      </c>
      <c r="N17032">
        <v>2</v>
      </c>
      <c r="O17032">
        <v>1</v>
      </c>
      <c r="P17032" s="119" t="s">
        <v>20254</v>
      </c>
    </row>
    <row r="17033" spans="1:16" x14ac:dyDescent="0.25">
      <c r="A17033">
        <v>34184</v>
      </c>
      <c r="B17033" s="119" t="s">
        <v>10460</v>
      </c>
      <c r="C17033">
        <v>78</v>
      </c>
      <c r="D17033">
        <v>24618</v>
      </c>
      <c r="E17033">
        <v>408</v>
      </c>
      <c r="F17033">
        <v>3306</v>
      </c>
      <c r="G17033">
        <v>623</v>
      </c>
      <c r="H17033">
        <v>6292</v>
      </c>
      <c r="I17033" s="119" t="s">
        <v>4726</v>
      </c>
      <c r="J17033" s="119" t="s">
        <v>24</v>
      </c>
      <c r="K17033" s="1">
        <v>46255.758941458334</v>
      </c>
      <c r="L17033">
        <v>5</v>
      </c>
      <c r="M17033">
        <v>11</v>
      </c>
      <c r="N17033">
        <v>2</v>
      </c>
      <c r="O17033">
        <v>1</v>
      </c>
      <c r="P17033" s="119" t="s">
        <v>20254</v>
      </c>
    </row>
    <row r="17034" spans="1:16" x14ac:dyDescent="0.25">
      <c r="A17034">
        <v>34185</v>
      </c>
      <c r="B17034" s="119" t="s">
        <v>10461</v>
      </c>
      <c r="C17034">
        <v>80</v>
      </c>
      <c r="D17034">
        <v>24561</v>
      </c>
      <c r="E17034">
        <v>321</v>
      </c>
      <c r="F17034">
        <v>1984</v>
      </c>
      <c r="G17034">
        <v>534</v>
      </c>
      <c r="H17034">
        <v>7699</v>
      </c>
      <c r="I17034" s="119" t="s">
        <v>4726</v>
      </c>
      <c r="J17034" s="119" t="s">
        <v>24</v>
      </c>
      <c r="K17034" s="1">
        <v>46255.758941458334</v>
      </c>
      <c r="L17034">
        <v>177</v>
      </c>
      <c r="M17034">
        <v>6</v>
      </c>
      <c r="N17034">
        <v>4</v>
      </c>
      <c r="O17034">
        <v>1</v>
      </c>
      <c r="P17034" s="119" t="s">
        <v>20254</v>
      </c>
    </row>
    <row r="17035" spans="1:16" x14ac:dyDescent="0.25">
      <c r="A17035">
        <v>34186</v>
      </c>
      <c r="B17035" s="119" t="s">
        <v>10462</v>
      </c>
      <c r="C17035">
        <v>62</v>
      </c>
      <c r="D17035">
        <v>24570</v>
      </c>
      <c r="E17035">
        <v>82</v>
      </c>
      <c r="F17035">
        <v>10934</v>
      </c>
      <c r="G17035">
        <v>14</v>
      </c>
      <c r="H17035">
        <v>112321</v>
      </c>
      <c r="I17035" s="119" t="s">
        <v>4726</v>
      </c>
      <c r="J17035" s="119" t="s">
        <v>24</v>
      </c>
      <c r="K17035" s="1">
        <v>46255.758941458334</v>
      </c>
      <c r="L17035">
        <v>0</v>
      </c>
      <c r="M17035">
        <v>0</v>
      </c>
      <c r="N17035">
        <v>0</v>
      </c>
      <c r="O17035">
        <v>0</v>
      </c>
      <c r="P17035" s="119" t="s">
        <v>20254</v>
      </c>
    </row>
    <row r="17036" spans="1:16" x14ac:dyDescent="0.25">
      <c r="A17036">
        <v>34187</v>
      </c>
      <c r="B17036" s="119" t="s">
        <v>10463</v>
      </c>
      <c r="C17036">
        <v>70</v>
      </c>
      <c r="D17036">
        <v>24600</v>
      </c>
      <c r="E17036">
        <v>578</v>
      </c>
      <c r="F17036">
        <v>1716</v>
      </c>
      <c r="G17036">
        <v>222</v>
      </c>
      <c r="H17036">
        <v>5505</v>
      </c>
      <c r="I17036" s="119" t="s">
        <v>4726</v>
      </c>
      <c r="J17036" s="119" t="s">
        <v>24</v>
      </c>
      <c r="K17036" s="1">
        <v>46255.758941458334</v>
      </c>
      <c r="L17036">
        <v>4</v>
      </c>
      <c r="M17036">
        <v>4</v>
      </c>
      <c r="N17036">
        <v>1</v>
      </c>
      <c r="O17036">
        <v>0</v>
      </c>
      <c r="P17036" s="119" t="s">
        <v>20254</v>
      </c>
    </row>
    <row r="17037" spans="1:16" x14ac:dyDescent="0.25">
      <c r="A17037">
        <v>34188</v>
      </c>
      <c r="B17037" s="119" t="s">
        <v>10464</v>
      </c>
      <c r="C17037">
        <v>78</v>
      </c>
      <c r="D17037">
        <v>24618</v>
      </c>
      <c r="E17037">
        <v>322</v>
      </c>
      <c r="F17037">
        <v>3209</v>
      </c>
      <c r="G17037">
        <v>361</v>
      </c>
      <c r="H17037">
        <v>5000</v>
      </c>
      <c r="I17037" s="119" t="s">
        <v>4726</v>
      </c>
      <c r="J17037" s="119" t="s">
        <v>24</v>
      </c>
      <c r="K17037" s="1">
        <v>46255.758941458334</v>
      </c>
      <c r="L17037">
        <v>5</v>
      </c>
      <c r="M17037">
        <v>3</v>
      </c>
      <c r="N17037">
        <v>0</v>
      </c>
      <c r="O17037">
        <v>0</v>
      </c>
      <c r="P17037" s="119" t="s">
        <v>20254</v>
      </c>
    </row>
    <row r="17038" spans="1:16" x14ac:dyDescent="0.25">
      <c r="A17038">
        <v>34189</v>
      </c>
      <c r="B17038" s="119" t="s">
        <v>10465</v>
      </c>
      <c r="C17038">
        <v>80</v>
      </c>
      <c r="D17038">
        <v>24561</v>
      </c>
      <c r="E17038">
        <v>460</v>
      </c>
      <c r="F17038">
        <v>2201</v>
      </c>
      <c r="G17038">
        <v>219</v>
      </c>
      <c r="H17038">
        <v>10000</v>
      </c>
      <c r="I17038" s="119" t="s">
        <v>4726</v>
      </c>
      <c r="J17038" s="119" t="s">
        <v>24</v>
      </c>
      <c r="K17038" s="1">
        <v>46255.758941458334</v>
      </c>
      <c r="L17038">
        <v>55</v>
      </c>
      <c r="M17038">
        <v>17</v>
      </c>
      <c r="N17038">
        <v>11</v>
      </c>
      <c r="O17038">
        <v>2</v>
      </c>
      <c r="P17038" s="119" t="s">
        <v>20254</v>
      </c>
    </row>
    <row r="17039" spans="1:16" x14ac:dyDescent="0.25">
      <c r="A17039">
        <v>34190</v>
      </c>
      <c r="B17039" s="119" t="s">
        <v>10466</v>
      </c>
      <c r="C17039">
        <v>62</v>
      </c>
      <c r="D17039">
        <v>24570</v>
      </c>
      <c r="E17039">
        <v>84</v>
      </c>
      <c r="F17039">
        <v>47807</v>
      </c>
      <c r="G17039">
        <v>2</v>
      </c>
      <c r="H17039">
        <v>299999</v>
      </c>
      <c r="I17039" s="119" t="s">
        <v>4726</v>
      </c>
      <c r="J17039" s="119" t="s">
        <v>24</v>
      </c>
      <c r="K17039" s="1">
        <v>46255.758941458334</v>
      </c>
      <c r="L17039">
        <v>0</v>
      </c>
      <c r="M17039">
        <v>0</v>
      </c>
      <c r="N17039">
        <v>0</v>
      </c>
      <c r="O17039">
        <v>0</v>
      </c>
      <c r="P17039" s="119" t="s">
        <v>20254</v>
      </c>
    </row>
    <row r="17040" spans="1:16" x14ac:dyDescent="0.25">
      <c r="A17040">
        <v>34191</v>
      </c>
      <c r="B17040" s="119" t="s">
        <v>10467</v>
      </c>
      <c r="C17040">
        <v>70</v>
      </c>
      <c r="D17040">
        <v>24600</v>
      </c>
      <c r="E17040">
        <v>284</v>
      </c>
      <c r="F17040">
        <v>2600</v>
      </c>
      <c r="G17040">
        <v>307</v>
      </c>
      <c r="H17040">
        <v>4291</v>
      </c>
      <c r="I17040" s="119" t="s">
        <v>4726</v>
      </c>
      <c r="J17040" s="119" t="s">
        <v>24</v>
      </c>
      <c r="K17040" s="1">
        <v>46255.758941458334</v>
      </c>
      <c r="L17040">
        <v>41</v>
      </c>
      <c r="M17040">
        <v>4</v>
      </c>
      <c r="N17040">
        <v>0</v>
      </c>
      <c r="O17040">
        <v>0</v>
      </c>
      <c r="P17040" s="119" t="s">
        <v>20254</v>
      </c>
    </row>
    <row r="17041" spans="1:16" x14ac:dyDescent="0.25">
      <c r="A17041">
        <v>34192</v>
      </c>
      <c r="B17041" s="119" t="s">
        <v>10468</v>
      </c>
      <c r="C17041">
        <v>78</v>
      </c>
      <c r="D17041">
        <v>24618</v>
      </c>
      <c r="E17041">
        <v>0</v>
      </c>
      <c r="F17041">
        <v>0</v>
      </c>
      <c r="G17041">
        <v>249</v>
      </c>
      <c r="H17041">
        <v>4599</v>
      </c>
      <c r="I17041" s="119" t="s">
        <v>4726</v>
      </c>
      <c r="J17041" s="119" t="s">
        <v>24</v>
      </c>
      <c r="K17041" s="1">
        <v>46255.758941458334</v>
      </c>
      <c r="L17041">
        <v>0</v>
      </c>
      <c r="M17041">
        <v>4</v>
      </c>
      <c r="N17041">
        <v>0</v>
      </c>
      <c r="O17041">
        <v>1</v>
      </c>
      <c r="P17041" s="119" t="s">
        <v>20254</v>
      </c>
    </row>
    <row r="17042" spans="1:16" x14ac:dyDescent="0.25">
      <c r="A17042">
        <v>34193</v>
      </c>
      <c r="B17042" s="119" t="s">
        <v>10469</v>
      </c>
      <c r="C17042">
        <v>80</v>
      </c>
      <c r="D17042">
        <v>24561</v>
      </c>
      <c r="E17042">
        <v>283</v>
      </c>
      <c r="F17042">
        <v>1962</v>
      </c>
      <c r="G17042">
        <v>323</v>
      </c>
      <c r="H17042">
        <v>5799</v>
      </c>
      <c r="I17042" s="119" t="s">
        <v>4726</v>
      </c>
      <c r="J17042" s="119" t="s">
        <v>24</v>
      </c>
      <c r="K17042" s="1">
        <v>46255.758941458334</v>
      </c>
      <c r="L17042">
        <v>10</v>
      </c>
      <c r="M17042">
        <v>6</v>
      </c>
      <c r="N17042">
        <v>3</v>
      </c>
      <c r="O17042">
        <v>0</v>
      </c>
      <c r="P17042" s="119" t="s">
        <v>20254</v>
      </c>
    </row>
    <row r="17043" spans="1:16" x14ac:dyDescent="0.25">
      <c r="A17043">
        <v>34194</v>
      </c>
      <c r="B17043" s="119" t="s">
        <v>10470</v>
      </c>
      <c r="C17043">
        <v>62</v>
      </c>
      <c r="D17043">
        <v>24570</v>
      </c>
      <c r="E17043">
        <v>38</v>
      </c>
      <c r="F17043">
        <v>15016</v>
      </c>
      <c r="G17043">
        <v>23</v>
      </c>
      <c r="H17043">
        <v>38499</v>
      </c>
      <c r="I17043" s="119" t="s">
        <v>4726</v>
      </c>
      <c r="J17043" s="119" t="s">
        <v>24</v>
      </c>
      <c r="K17043" s="1">
        <v>46255.758941458334</v>
      </c>
      <c r="L17043">
        <v>0</v>
      </c>
      <c r="M17043">
        <v>0</v>
      </c>
      <c r="N17043">
        <v>0</v>
      </c>
      <c r="O17043">
        <v>0</v>
      </c>
      <c r="P17043" s="119" t="s">
        <v>20254</v>
      </c>
    </row>
    <row r="17044" spans="1:16" x14ac:dyDescent="0.25">
      <c r="A17044">
        <v>34195</v>
      </c>
      <c r="B17044" s="119" t="s">
        <v>10471</v>
      </c>
      <c r="C17044">
        <v>70</v>
      </c>
      <c r="D17044">
        <v>24600</v>
      </c>
      <c r="E17044">
        <v>191</v>
      </c>
      <c r="F17044">
        <v>1427</v>
      </c>
      <c r="G17044">
        <v>160</v>
      </c>
      <c r="H17044">
        <v>6095</v>
      </c>
      <c r="I17044" s="119" t="s">
        <v>4726</v>
      </c>
      <c r="J17044" s="119" t="s">
        <v>24</v>
      </c>
      <c r="K17044" s="1">
        <v>46255.758941458334</v>
      </c>
      <c r="L17044">
        <v>323</v>
      </c>
      <c r="M17044">
        <v>5</v>
      </c>
      <c r="N17044">
        <v>141</v>
      </c>
      <c r="O17044">
        <v>0</v>
      </c>
      <c r="P17044" s="119" t="s">
        <v>20254</v>
      </c>
    </row>
    <row r="17045" spans="1:16" x14ac:dyDescent="0.25">
      <c r="A17045">
        <v>34196</v>
      </c>
      <c r="B17045" s="119" t="s">
        <v>10472</v>
      </c>
      <c r="C17045">
        <v>78</v>
      </c>
      <c r="D17045">
        <v>24618</v>
      </c>
      <c r="E17045">
        <v>273</v>
      </c>
      <c r="F17045">
        <v>2504</v>
      </c>
      <c r="G17045">
        <v>249</v>
      </c>
      <c r="H17045">
        <v>5687</v>
      </c>
      <c r="I17045" s="119" t="s">
        <v>4726</v>
      </c>
      <c r="J17045" s="119" t="s">
        <v>24</v>
      </c>
      <c r="K17045" s="1">
        <v>46255.758941458334</v>
      </c>
      <c r="L17045">
        <v>35</v>
      </c>
      <c r="M17045">
        <v>9</v>
      </c>
      <c r="N17045">
        <v>1</v>
      </c>
      <c r="O17045">
        <v>3</v>
      </c>
      <c r="P17045" s="119" t="s">
        <v>20254</v>
      </c>
    </row>
    <row r="17046" spans="1:16" x14ac:dyDescent="0.25">
      <c r="A17046">
        <v>34197</v>
      </c>
      <c r="B17046" s="119" t="s">
        <v>10473</v>
      </c>
      <c r="C17046">
        <v>80</v>
      </c>
      <c r="D17046">
        <v>24561</v>
      </c>
      <c r="E17046">
        <v>319</v>
      </c>
      <c r="F17046">
        <v>2422</v>
      </c>
      <c r="G17046">
        <v>279</v>
      </c>
      <c r="H17046">
        <v>6016</v>
      </c>
      <c r="I17046" s="119" t="s">
        <v>4726</v>
      </c>
      <c r="J17046" s="119" t="s">
        <v>24</v>
      </c>
      <c r="K17046" s="1">
        <v>46255.758941458334</v>
      </c>
      <c r="L17046">
        <v>3</v>
      </c>
      <c r="M17046">
        <v>9</v>
      </c>
      <c r="N17046">
        <v>0</v>
      </c>
      <c r="O17046">
        <v>2</v>
      </c>
      <c r="P17046" s="119" t="s">
        <v>20254</v>
      </c>
    </row>
    <row r="17047" spans="1:16" x14ac:dyDescent="0.25">
      <c r="A17047">
        <v>34198</v>
      </c>
      <c r="B17047" s="119" t="s">
        <v>10474</v>
      </c>
      <c r="C17047">
        <v>0</v>
      </c>
      <c r="E17047">
        <v>293</v>
      </c>
      <c r="F17047">
        <v>20</v>
      </c>
      <c r="G17047">
        <v>490</v>
      </c>
      <c r="H17047">
        <v>874</v>
      </c>
      <c r="I17047" s="119" t="s">
        <v>4726</v>
      </c>
      <c r="J17047" s="119" t="s">
        <v>22</v>
      </c>
      <c r="K17047" s="1">
        <v>46255.758941458334</v>
      </c>
      <c r="L17047">
        <v>3</v>
      </c>
      <c r="M17047">
        <v>6</v>
      </c>
      <c r="N17047">
        <v>0</v>
      </c>
      <c r="O17047">
        <v>1</v>
      </c>
      <c r="P17047" s="119" t="s">
        <v>20254</v>
      </c>
    </row>
    <row r="17048" spans="1:16" x14ac:dyDescent="0.25">
      <c r="A17048">
        <v>34199</v>
      </c>
      <c r="B17048" s="119" t="s">
        <v>10474</v>
      </c>
      <c r="C17048">
        <v>6</v>
      </c>
      <c r="E17048">
        <v>1</v>
      </c>
      <c r="F17048">
        <v>12</v>
      </c>
      <c r="G17048">
        <v>166</v>
      </c>
      <c r="H17048">
        <v>812</v>
      </c>
      <c r="I17048" s="119" t="s">
        <v>4726</v>
      </c>
      <c r="J17048" s="119" t="s">
        <v>22</v>
      </c>
      <c r="K17048" s="1">
        <v>46255.758941458334</v>
      </c>
      <c r="L17048">
        <v>0</v>
      </c>
      <c r="M17048">
        <v>6</v>
      </c>
      <c r="N17048">
        <v>0</v>
      </c>
      <c r="O17048">
        <v>1</v>
      </c>
      <c r="P17048" s="119" t="s">
        <v>20254</v>
      </c>
    </row>
    <row r="17049" spans="1:16" x14ac:dyDescent="0.25">
      <c r="A17049">
        <v>34200</v>
      </c>
      <c r="B17049" s="119" t="s">
        <v>10474</v>
      </c>
      <c r="C17049">
        <v>11</v>
      </c>
      <c r="E17049">
        <v>625</v>
      </c>
      <c r="F17049">
        <v>75</v>
      </c>
      <c r="G17049">
        <v>117</v>
      </c>
      <c r="H17049">
        <v>936</v>
      </c>
      <c r="I17049" s="119" t="s">
        <v>4726</v>
      </c>
      <c r="J17049" s="119" t="s">
        <v>22</v>
      </c>
      <c r="K17049" s="1">
        <v>46255.758941458334</v>
      </c>
      <c r="L17049">
        <v>0</v>
      </c>
      <c r="M17049">
        <v>0</v>
      </c>
      <c r="N17049">
        <v>0</v>
      </c>
      <c r="O17049">
        <v>0</v>
      </c>
      <c r="P17049" s="119" t="s">
        <v>20254</v>
      </c>
    </row>
    <row r="17050" spans="1:16" x14ac:dyDescent="0.25">
      <c r="A17050">
        <v>34201</v>
      </c>
      <c r="B17050" s="119" t="s">
        <v>10474</v>
      </c>
      <c r="C17050">
        <v>16</v>
      </c>
      <c r="E17050">
        <v>0</v>
      </c>
      <c r="F17050">
        <v>0</v>
      </c>
      <c r="G17050">
        <v>270</v>
      </c>
      <c r="H17050">
        <v>720</v>
      </c>
      <c r="I17050" s="119" t="s">
        <v>4726</v>
      </c>
      <c r="J17050" s="119" t="s">
        <v>22</v>
      </c>
      <c r="K17050" s="1">
        <v>46255.758941458334</v>
      </c>
      <c r="L17050">
        <v>0</v>
      </c>
      <c r="M17050">
        <v>3</v>
      </c>
      <c r="N17050">
        <v>0</v>
      </c>
      <c r="O17050">
        <v>0</v>
      </c>
      <c r="P17050" s="119" t="s">
        <v>20254</v>
      </c>
    </row>
    <row r="17051" spans="1:16" x14ac:dyDescent="0.25">
      <c r="A17051">
        <v>34202</v>
      </c>
      <c r="B17051" s="119" t="s">
        <v>10475</v>
      </c>
      <c r="C17051">
        <v>1</v>
      </c>
      <c r="E17051">
        <v>1306</v>
      </c>
      <c r="F17051">
        <v>21</v>
      </c>
      <c r="G17051">
        <v>292</v>
      </c>
      <c r="H17051">
        <v>1298</v>
      </c>
      <c r="I17051" s="119" t="s">
        <v>4726</v>
      </c>
      <c r="J17051" s="119" t="s">
        <v>22</v>
      </c>
      <c r="K17051" s="1">
        <v>46255.758941458334</v>
      </c>
      <c r="L17051">
        <v>3</v>
      </c>
      <c r="M17051">
        <v>6</v>
      </c>
      <c r="N17051">
        <v>0</v>
      </c>
      <c r="O17051">
        <v>1</v>
      </c>
      <c r="P17051" s="119" t="s">
        <v>20254</v>
      </c>
    </row>
    <row r="17052" spans="1:16" x14ac:dyDescent="0.25">
      <c r="A17052">
        <v>34203</v>
      </c>
      <c r="B17052" s="119" t="s">
        <v>10475</v>
      </c>
      <c r="C17052">
        <v>6</v>
      </c>
      <c r="E17052">
        <v>402</v>
      </c>
      <c r="F17052">
        <v>105</v>
      </c>
      <c r="G17052">
        <v>1579</v>
      </c>
      <c r="H17052">
        <v>795</v>
      </c>
      <c r="I17052" s="119" t="s">
        <v>4726</v>
      </c>
      <c r="J17052" s="119" t="s">
        <v>22</v>
      </c>
      <c r="K17052" s="1">
        <v>46255.758941458334</v>
      </c>
      <c r="L17052">
        <v>10</v>
      </c>
      <c r="M17052">
        <v>6</v>
      </c>
      <c r="N17052">
        <v>5</v>
      </c>
      <c r="O17052">
        <v>0</v>
      </c>
      <c r="P17052" s="119" t="s">
        <v>20254</v>
      </c>
    </row>
    <row r="17053" spans="1:16" x14ac:dyDescent="0.25">
      <c r="A17053">
        <v>34204</v>
      </c>
      <c r="B17053" s="119" t="s">
        <v>10475</v>
      </c>
      <c r="C17053">
        <v>11</v>
      </c>
      <c r="E17053">
        <v>744</v>
      </c>
      <c r="F17053">
        <v>110</v>
      </c>
      <c r="G17053">
        <v>666</v>
      </c>
      <c r="H17053">
        <v>1924</v>
      </c>
      <c r="I17053" s="119" t="s">
        <v>4726</v>
      </c>
      <c r="J17053" s="119" t="s">
        <v>22</v>
      </c>
      <c r="K17053" s="1">
        <v>46255.758941458334</v>
      </c>
      <c r="L17053">
        <v>5</v>
      </c>
      <c r="M17053">
        <v>8</v>
      </c>
      <c r="N17053">
        <v>0</v>
      </c>
      <c r="O17053">
        <v>3</v>
      </c>
      <c r="P17053" s="119" t="s">
        <v>20254</v>
      </c>
    </row>
    <row r="17054" spans="1:16" x14ac:dyDescent="0.25">
      <c r="A17054">
        <v>34205</v>
      </c>
      <c r="B17054" s="119" t="s">
        <v>10475</v>
      </c>
      <c r="C17054">
        <v>16</v>
      </c>
      <c r="E17054">
        <v>274</v>
      </c>
      <c r="F17054">
        <v>82</v>
      </c>
      <c r="G17054">
        <v>316</v>
      </c>
      <c r="H17054">
        <v>700</v>
      </c>
      <c r="I17054" s="119" t="s">
        <v>4726</v>
      </c>
      <c r="J17054" s="119" t="s">
        <v>22</v>
      </c>
      <c r="K17054" s="1">
        <v>46255.758941458334</v>
      </c>
      <c r="L17054">
        <v>5</v>
      </c>
      <c r="M17054">
        <v>4</v>
      </c>
      <c r="N17054">
        <v>1</v>
      </c>
      <c r="O17054">
        <v>1</v>
      </c>
      <c r="P17054" s="119" t="s">
        <v>20254</v>
      </c>
    </row>
    <row r="17055" spans="1:16" x14ac:dyDescent="0.25">
      <c r="A17055">
        <v>34206</v>
      </c>
      <c r="B17055" s="119" t="s">
        <v>10476</v>
      </c>
      <c r="C17055">
        <v>1</v>
      </c>
      <c r="E17055">
        <v>515</v>
      </c>
      <c r="F17055">
        <v>13</v>
      </c>
      <c r="G17055">
        <v>1072</v>
      </c>
      <c r="H17055">
        <v>106</v>
      </c>
      <c r="I17055" s="119" t="s">
        <v>4726</v>
      </c>
      <c r="J17055" s="119" t="s">
        <v>22</v>
      </c>
      <c r="K17055" s="1">
        <v>46255.758941458334</v>
      </c>
      <c r="L17055">
        <v>0</v>
      </c>
      <c r="M17055">
        <v>2</v>
      </c>
      <c r="N17055">
        <v>0</v>
      </c>
      <c r="O17055">
        <v>0</v>
      </c>
      <c r="P17055" s="119" t="s">
        <v>20254</v>
      </c>
    </row>
    <row r="17056" spans="1:16" x14ac:dyDescent="0.25">
      <c r="A17056">
        <v>34207</v>
      </c>
      <c r="B17056" s="119" t="s">
        <v>10476</v>
      </c>
      <c r="C17056">
        <v>6</v>
      </c>
      <c r="E17056">
        <v>503</v>
      </c>
      <c r="F17056">
        <v>14</v>
      </c>
      <c r="G17056">
        <v>462</v>
      </c>
      <c r="H17056">
        <v>68</v>
      </c>
      <c r="I17056" s="119" t="s">
        <v>4726</v>
      </c>
      <c r="J17056" s="119" t="s">
        <v>22</v>
      </c>
      <c r="K17056" s="1">
        <v>46255.758941458334</v>
      </c>
      <c r="L17056">
        <v>0</v>
      </c>
      <c r="M17056">
        <v>0</v>
      </c>
      <c r="N17056">
        <v>0</v>
      </c>
      <c r="O17056">
        <v>0</v>
      </c>
      <c r="P17056" s="119" t="s">
        <v>20254</v>
      </c>
    </row>
    <row r="17057" spans="1:16" x14ac:dyDescent="0.25">
      <c r="A17057">
        <v>34208</v>
      </c>
      <c r="B17057" s="119" t="s">
        <v>10476</v>
      </c>
      <c r="C17057">
        <v>11</v>
      </c>
      <c r="E17057">
        <v>1347</v>
      </c>
      <c r="F17057">
        <v>19</v>
      </c>
      <c r="G17057">
        <v>464</v>
      </c>
      <c r="H17057">
        <v>237</v>
      </c>
      <c r="I17057" s="119" t="s">
        <v>4726</v>
      </c>
      <c r="J17057" s="119" t="s">
        <v>22</v>
      </c>
      <c r="K17057" s="1">
        <v>46255.758941458334</v>
      </c>
      <c r="L17057">
        <v>4</v>
      </c>
      <c r="M17057">
        <v>2</v>
      </c>
      <c r="N17057">
        <v>1</v>
      </c>
      <c r="O17057">
        <v>0</v>
      </c>
      <c r="P17057" s="119" t="s">
        <v>20254</v>
      </c>
    </row>
    <row r="17058" spans="1:16" x14ac:dyDescent="0.25">
      <c r="A17058">
        <v>34209</v>
      </c>
      <c r="B17058" s="119" t="s">
        <v>10476</v>
      </c>
      <c r="C17058">
        <v>16</v>
      </c>
      <c r="E17058">
        <v>0</v>
      </c>
      <c r="F17058">
        <v>0</v>
      </c>
      <c r="G17058">
        <v>337</v>
      </c>
      <c r="H17058">
        <v>100</v>
      </c>
      <c r="I17058" s="119" t="s">
        <v>4726</v>
      </c>
      <c r="J17058" s="119" t="s">
        <v>22</v>
      </c>
      <c r="K17058" s="1">
        <v>46255.758941458334</v>
      </c>
      <c r="L17058">
        <v>0</v>
      </c>
      <c r="M17058">
        <v>3</v>
      </c>
      <c r="N17058">
        <v>0</v>
      </c>
      <c r="O17058">
        <v>0</v>
      </c>
      <c r="P17058" s="119" t="s">
        <v>20254</v>
      </c>
    </row>
    <row r="17059" spans="1:16" x14ac:dyDescent="0.25">
      <c r="A17059">
        <v>34210</v>
      </c>
      <c r="B17059" s="119" t="s">
        <v>10477</v>
      </c>
      <c r="C17059">
        <v>1</v>
      </c>
      <c r="E17059">
        <v>549</v>
      </c>
      <c r="F17059">
        <v>106</v>
      </c>
      <c r="G17059">
        <v>796</v>
      </c>
      <c r="H17059">
        <v>1448</v>
      </c>
      <c r="I17059" s="119" t="s">
        <v>4726</v>
      </c>
      <c r="J17059" s="119" t="s">
        <v>22</v>
      </c>
      <c r="K17059" s="1">
        <v>46255.758941458334</v>
      </c>
      <c r="L17059">
        <v>6</v>
      </c>
      <c r="M17059">
        <v>5</v>
      </c>
      <c r="N17059">
        <v>1</v>
      </c>
      <c r="O17059">
        <v>0</v>
      </c>
      <c r="P17059" s="119" t="s">
        <v>20254</v>
      </c>
    </row>
    <row r="17060" spans="1:16" x14ac:dyDescent="0.25">
      <c r="A17060">
        <v>34211</v>
      </c>
      <c r="B17060" s="119" t="s">
        <v>10477</v>
      </c>
      <c r="C17060">
        <v>6</v>
      </c>
      <c r="E17060">
        <v>514</v>
      </c>
      <c r="F17060">
        <v>23</v>
      </c>
      <c r="G17060">
        <v>2819</v>
      </c>
      <c r="H17060">
        <v>222</v>
      </c>
      <c r="I17060" s="119" t="s">
        <v>4726</v>
      </c>
      <c r="J17060" s="119" t="s">
        <v>22</v>
      </c>
      <c r="K17060" s="1">
        <v>46255.758941458334</v>
      </c>
      <c r="L17060">
        <v>9</v>
      </c>
      <c r="M17060">
        <v>0</v>
      </c>
      <c r="N17060">
        <v>1</v>
      </c>
      <c r="O17060">
        <v>0</v>
      </c>
      <c r="P17060" s="119" t="s">
        <v>20254</v>
      </c>
    </row>
    <row r="17061" spans="1:16" x14ac:dyDescent="0.25">
      <c r="A17061">
        <v>34212</v>
      </c>
      <c r="B17061" s="119" t="s">
        <v>10477</v>
      </c>
      <c r="C17061">
        <v>11</v>
      </c>
      <c r="E17061">
        <v>677</v>
      </c>
      <c r="F17061">
        <v>33</v>
      </c>
      <c r="G17061">
        <v>728</v>
      </c>
      <c r="H17061">
        <v>687</v>
      </c>
      <c r="I17061" s="119" t="s">
        <v>4726</v>
      </c>
      <c r="J17061" s="119" t="s">
        <v>22</v>
      </c>
      <c r="K17061" s="1">
        <v>46255.758941458334</v>
      </c>
      <c r="L17061">
        <v>2</v>
      </c>
      <c r="M17061">
        <v>3</v>
      </c>
      <c r="N17061">
        <v>1</v>
      </c>
      <c r="O17061">
        <v>1</v>
      </c>
      <c r="P17061" s="119" t="s">
        <v>20254</v>
      </c>
    </row>
    <row r="17062" spans="1:16" x14ac:dyDescent="0.25">
      <c r="A17062">
        <v>34213</v>
      </c>
      <c r="B17062" s="119" t="s">
        <v>10477</v>
      </c>
      <c r="C17062">
        <v>16</v>
      </c>
      <c r="E17062">
        <v>207</v>
      </c>
      <c r="F17062">
        <v>38</v>
      </c>
      <c r="G17062">
        <v>397</v>
      </c>
      <c r="H17062">
        <v>560</v>
      </c>
      <c r="I17062" s="119" t="s">
        <v>4726</v>
      </c>
      <c r="J17062" s="119" t="s">
        <v>22</v>
      </c>
      <c r="K17062" s="1">
        <v>46255.758941458334</v>
      </c>
      <c r="L17062">
        <v>6</v>
      </c>
      <c r="M17062">
        <v>3</v>
      </c>
      <c r="N17062">
        <v>3</v>
      </c>
      <c r="O17062">
        <v>0</v>
      </c>
      <c r="P17062" s="119" t="s">
        <v>20254</v>
      </c>
    </row>
    <row r="17063" spans="1:16" x14ac:dyDescent="0.25">
      <c r="A17063">
        <v>34214</v>
      </c>
      <c r="B17063" s="119" t="s">
        <v>10478</v>
      </c>
      <c r="C17063">
        <v>1</v>
      </c>
      <c r="E17063">
        <v>1005</v>
      </c>
      <c r="F17063">
        <v>14</v>
      </c>
      <c r="G17063">
        <v>460</v>
      </c>
      <c r="H17063">
        <v>267</v>
      </c>
      <c r="I17063" s="119" t="s">
        <v>4726</v>
      </c>
      <c r="J17063" s="119" t="s">
        <v>22</v>
      </c>
      <c r="K17063" s="1">
        <v>46255.758941458334</v>
      </c>
      <c r="L17063">
        <v>6</v>
      </c>
      <c r="M17063">
        <v>5</v>
      </c>
      <c r="N17063">
        <v>1</v>
      </c>
      <c r="O17063">
        <v>1</v>
      </c>
      <c r="P17063" s="119" t="s">
        <v>20254</v>
      </c>
    </row>
    <row r="17064" spans="1:16" x14ac:dyDescent="0.25">
      <c r="A17064">
        <v>34215</v>
      </c>
      <c r="B17064" s="119" t="s">
        <v>10478</v>
      </c>
      <c r="C17064">
        <v>6</v>
      </c>
      <c r="E17064">
        <v>200</v>
      </c>
      <c r="F17064">
        <v>18</v>
      </c>
      <c r="G17064">
        <v>111</v>
      </c>
      <c r="H17064">
        <v>108</v>
      </c>
      <c r="I17064" s="119" t="s">
        <v>4726</v>
      </c>
      <c r="J17064" s="119" t="s">
        <v>22</v>
      </c>
      <c r="K17064" s="1">
        <v>46255.758941458334</v>
      </c>
      <c r="L17064">
        <v>0</v>
      </c>
      <c r="M17064">
        <v>4</v>
      </c>
      <c r="N17064">
        <v>0</v>
      </c>
      <c r="O17064">
        <v>0</v>
      </c>
      <c r="P17064" s="119" t="s">
        <v>20254</v>
      </c>
    </row>
    <row r="17065" spans="1:16" x14ac:dyDescent="0.25">
      <c r="A17065">
        <v>34216</v>
      </c>
      <c r="B17065" s="119" t="s">
        <v>10478</v>
      </c>
      <c r="C17065">
        <v>11</v>
      </c>
      <c r="E17065">
        <v>1</v>
      </c>
      <c r="F17065">
        <v>25</v>
      </c>
      <c r="G17065">
        <v>171</v>
      </c>
      <c r="H17065">
        <v>129</v>
      </c>
      <c r="I17065" s="119" t="s">
        <v>4726</v>
      </c>
      <c r="J17065" s="119" t="s">
        <v>22</v>
      </c>
      <c r="K17065" s="1">
        <v>46255.758941458334</v>
      </c>
      <c r="L17065">
        <v>0</v>
      </c>
      <c r="M17065">
        <v>3</v>
      </c>
      <c r="N17065">
        <v>0</v>
      </c>
      <c r="O17065">
        <v>0</v>
      </c>
      <c r="P17065" s="119" t="s">
        <v>20254</v>
      </c>
    </row>
    <row r="17066" spans="1:16" x14ac:dyDescent="0.25">
      <c r="A17066">
        <v>34217</v>
      </c>
      <c r="B17066" s="119" t="s">
        <v>10478</v>
      </c>
      <c r="C17066">
        <v>16</v>
      </c>
      <c r="E17066">
        <v>0</v>
      </c>
      <c r="F17066">
        <v>0</v>
      </c>
      <c r="G17066">
        <v>293</v>
      </c>
      <c r="H17066">
        <v>109</v>
      </c>
      <c r="I17066" s="119" t="s">
        <v>4726</v>
      </c>
      <c r="J17066" s="119" t="s">
        <v>22</v>
      </c>
      <c r="K17066" s="1">
        <v>46255.758941458334</v>
      </c>
      <c r="L17066">
        <v>0</v>
      </c>
      <c r="M17066">
        <v>2</v>
      </c>
      <c r="N17066">
        <v>0</v>
      </c>
      <c r="O17066">
        <v>1</v>
      </c>
      <c r="P17066" s="119" t="s">
        <v>20254</v>
      </c>
    </row>
    <row r="17067" spans="1:16" x14ac:dyDescent="0.25">
      <c r="A17067">
        <v>34218</v>
      </c>
      <c r="B17067" s="119" t="s">
        <v>10479</v>
      </c>
      <c r="C17067">
        <v>1</v>
      </c>
      <c r="E17067">
        <v>676</v>
      </c>
      <c r="F17067">
        <v>7746</v>
      </c>
      <c r="G17067">
        <v>0</v>
      </c>
      <c r="H17067">
        <v>0</v>
      </c>
      <c r="I17067" s="119" t="s">
        <v>4726</v>
      </c>
      <c r="J17067" s="119" t="s">
        <v>22</v>
      </c>
      <c r="K17067" s="1">
        <v>46255.758941458334</v>
      </c>
      <c r="L17067">
        <v>5</v>
      </c>
      <c r="M17067">
        <v>1</v>
      </c>
      <c r="N17067">
        <v>0</v>
      </c>
      <c r="O17067">
        <v>0</v>
      </c>
      <c r="P17067" s="119" t="s">
        <v>20254</v>
      </c>
    </row>
    <row r="17068" spans="1:16" x14ac:dyDescent="0.25">
      <c r="A17068">
        <v>34219</v>
      </c>
      <c r="B17068" s="119" t="s">
        <v>10479</v>
      </c>
      <c r="C17068">
        <v>6</v>
      </c>
      <c r="E17068">
        <v>257</v>
      </c>
      <c r="F17068">
        <v>21</v>
      </c>
      <c r="G17068">
        <v>58</v>
      </c>
      <c r="H17068">
        <v>8686</v>
      </c>
      <c r="I17068" s="119" t="s">
        <v>4726</v>
      </c>
      <c r="J17068" s="119" t="s">
        <v>22</v>
      </c>
      <c r="K17068" s="1">
        <v>46255.758941458334</v>
      </c>
      <c r="L17068">
        <v>9</v>
      </c>
      <c r="M17068">
        <v>3</v>
      </c>
      <c r="N17068">
        <v>2</v>
      </c>
      <c r="O17068">
        <v>0</v>
      </c>
      <c r="P17068" s="119" t="s">
        <v>20254</v>
      </c>
    </row>
    <row r="17069" spans="1:16" x14ac:dyDescent="0.25">
      <c r="A17069">
        <v>34220</v>
      </c>
      <c r="B17069" s="119" t="s">
        <v>10479</v>
      </c>
      <c r="C17069">
        <v>11</v>
      </c>
      <c r="E17069">
        <v>12</v>
      </c>
      <c r="F17069">
        <v>30</v>
      </c>
      <c r="G17069">
        <v>67</v>
      </c>
      <c r="H17069">
        <v>2719</v>
      </c>
      <c r="I17069" s="119" t="s">
        <v>4726</v>
      </c>
      <c r="J17069" s="119" t="s">
        <v>22</v>
      </c>
      <c r="K17069" s="1">
        <v>46255.758941458334</v>
      </c>
      <c r="L17069">
        <v>9</v>
      </c>
      <c r="M17069">
        <v>3</v>
      </c>
      <c r="N17069">
        <v>0</v>
      </c>
      <c r="O17069">
        <v>1</v>
      </c>
      <c r="P17069" s="119" t="s">
        <v>20254</v>
      </c>
    </row>
    <row r="17070" spans="1:16" x14ac:dyDescent="0.25">
      <c r="A17070">
        <v>34221</v>
      </c>
      <c r="B17070" s="119" t="s">
        <v>10479</v>
      </c>
      <c r="C17070">
        <v>16</v>
      </c>
      <c r="E17070">
        <v>0</v>
      </c>
      <c r="F17070">
        <v>0</v>
      </c>
      <c r="G17070">
        <v>138</v>
      </c>
      <c r="H17070">
        <v>218</v>
      </c>
      <c r="I17070" s="119" t="s">
        <v>4726</v>
      </c>
      <c r="J17070" s="119" t="s">
        <v>22</v>
      </c>
      <c r="K17070" s="1">
        <v>46255.758941458334</v>
      </c>
      <c r="L17070">
        <v>0</v>
      </c>
      <c r="M17070">
        <v>2</v>
      </c>
      <c r="N17070">
        <v>0</v>
      </c>
      <c r="O17070">
        <v>0</v>
      </c>
      <c r="P17070" s="119" t="s">
        <v>20254</v>
      </c>
    </row>
    <row r="17071" spans="1:16" x14ac:dyDescent="0.25">
      <c r="A17071">
        <v>34222</v>
      </c>
      <c r="B17071" s="119" t="s">
        <v>10480</v>
      </c>
      <c r="C17071">
        <v>1</v>
      </c>
      <c r="E17071">
        <v>49</v>
      </c>
      <c r="F17071">
        <v>11</v>
      </c>
      <c r="G17071">
        <v>265</v>
      </c>
      <c r="H17071">
        <v>373</v>
      </c>
      <c r="I17071" s="119" t="s">
        <v>4726</v>
      </c>
      <c r="J17071" s="119" t="s">
        <v>22</v>
      </c>
      <c r="K17071" s="1">
        <v>46255.758941458334</v>
      </c>
      <c r="L17071">
        <v>6</v>
      </c>
      <c r="M17071">
        <v>1</v>
      </c>
      <c r="N17071">
        <v>1</v>
      </c>
      <c r="O17071">
        <v>1</v>
      </c>
      <c r="P17071" s="119" t="s">
        <v>20254</v>
      </c>
    </row>
    <row r="17072" spans="1:16" x14ac:dyDescent="0.25">
      <c r="A17072">
        <v>34223</v>
      </c>
      <c r="B17072" s="119" t="s">
        <v>10480</v>
      </c>
      <c r="C17072">
        <v>6</v>
      </c>
      <c r="E17072">
        <v>6</v>
      </c>
      <c r="F17072">
        <v>18</v>
      </c>
      <c r="G17072">
        <v>479</v>
      </c>
      <c r="H17072">
        <v>318</v>
      </c>
      <c r="I17072" s="119" t="s">
        <v>4726</v>
      </c>
      <c r="J17072" s="119" t="s">
        <v>22</v>
      </c>
      <c r="K17072" s="1">
        <v>46255.758941458334</v>
      </c>
      <c r="L17072">
        <v>0</v>
      </c>
      <c r="M17072">
        <v>2</v>
      </c>
      <c r="N17072">
        <v>0</v>
      </c>
      <c r="O17072">
        <v>1</v>
      </c>
      <c r="P17072" s="119" t="s">
        <v>20254</v>
      </c>
    </row>
    <row r="17073" spans="1:16" x14ac:dyDescent="0.25">
      <c r="A17073">
        <v>34224</v>
      </c>
      <c r="B17073" s="119" t="s">
        <v>10480</v>
      </c>
      <c r="C17073">
        <v>11</v>
      </c>
      <c r="E17073">
        <v>232</v>
      </c>
      <c r="F17073">
        <v>31</v>
      </c>
      <c r="G17073">
        <v>461</v>
      </c>
      <c r="H17073">
        <v>475</v>
      </c>
      <c r="I17073" s="119" t="s">
        <v>4726</v>
      </c>
      <c r="J17073" s="119" t="s">
        <v>22</v>
      </c>
      <c r="K17073" s="1">
        <v>46255.758941458334</v>
      </c>
      <c r="L17073">
        <v>6</v>
      </c>
      <c r="M17073">
        <v>3</v>
      </c>
      <c r="N17073">
        <v>2</v>
      </c>
      <c r="O17073">
        <v>1</v>
      </c>
      <c r="P17073" s="119" t="s">
        <v>20254</v>
      </c>
    </row>
    <row r="17074" spans="1:16" x14ac:dyDescent="0.25">
      <c r="A17074">
        <v>34225</v>
      </c>
      <c r="B17074" s="119" t="s">
        <v>10480</v>
      </c>
      <c r="C17074">
        <v>16</v>
      </c>
      <c r="E17074">
        <v>1</v>
      </c>
      <c r="F17074">
        <v>31</v>
      </c>
      <c r="G17074">
        <v>105</v>
      </c>
      <c r="H17074">
        <v>100</v>
      </c>
      <c r="I17074" s="119" t="s">
        <v>4726</v>
      </c>
      <c r="J17074" s="119" t="s">
        <v>22</v>
      </c>
      <c r="K17074" s="1">
        <v>46255.758941458334</v>
      </c>
      <c r="L17074">
        <v>0</v>
      </c>
      <c r="M17074">
        <v>6</v>
      </c>
      <c r="N17074">
        <v>0</v>
      </c>
      <c r="O17074">
        <v>1</v>
      </c>
      <c r="P17074" s="119" t="s">
        <v>20254</v>
      </c>
    </row>
    <row r="17075" spans="1:16" x14ac:dyDescent="0.25">
      <c r="A17075">
        <v>34226</v>
      </c>
      <c r="B17075" s="119" t="s">
        <v>10481</v>
      </c>
      <c r="C17075">
        <v>1</v>
      </c>
      <c r="E17075">
        <v>32</v>
      </c>
      <c r="F17075">
        <v>8</v>
      </c>
      <c r="G17075">
        <v>734</v>
      </c>
      <c r="H17075">
        <v>108</v>
      </c>
      <c r="I17075" s="119" t="s">
        <v>4726</v>
      </c>
      <c r="J17075" s="119" t="s">
        <v>22</v>
      </c>
      <c r="K17075" s="1">
        <v>46255.758941458334</v>
      </c>
      <c r="L17075">
        <v>6</v>
      </c>
      <c r="M17075">
        <v>6</v>
      </c>
      <c r="N17075">
        <v>1</v>
      </c>
      <c r="O17075">
        <v>0</v>
      </c>
      <c r="P17075" s="119" t="s">
        <v>20254</v>
      </c>
    </row>
    <row r="17076" spans="1:16" x14ac:dyDescent="0.25">
      <c r="A17076">
        <v>34227</v>
      </c>
      <c r="B17076" s="119" t="s">
        <v>10481</v>
      </c>
      <c r="C17076">
        <v>6</v>
      </c>
      <c r="E17076">
        <v>940</v>
      </c>
      <c r="F17076">
        <v>15</v>
      </c>
      <c r="G17076">
        <v>428</v>
      </c>
      <c r="H17076">
        <v>115</v>
      </c>
      <c r="I17076" s="119" t="s">
        <v>4726</v>
      </c>
      <c r="J17076" s="119" t="s">
        <v>22</v>
      </c>
      <c r="K17076" s="1">
        <v>46255.758941458334</v>
      </c>
      <c r="L17076">
        <v>6</v>
      </c>
      <c r="M17076">
        <v>0</v>
      </c>
      <c r="N17076">
        <v>1</v>
      </c>
      <c r="O17076">
        <v>0</v>
      </c>
      <c r="P17076" s="119" t="s">
        <v>20254</v>
      </c>
    </row>
    <row r="17077" spans="1:16" x14ac:dyDescent="0.25">
      <c r="A17077">
        <v>34228</v>
      </c>
      <c r="B17077" s="119" t="s">
        <v>10481</v>
      </c>
      <c r="C17077">
        <v>11</v>
      </c>
      <c r="E17077">
        <v>596</v>
      </c>
      <c r="F17077">
        <v>26</v>
      </c>
      <c r="G17077">
        <v>948</v>
      </c>
      <c r="H17077">
        <v>396</v>
      </c>
      <c r="I17077" s="119" t="s">
        <v>4726</v>
      </c>
      <c r="J17077" s="119" t="s">
        <v>22</v>
      </c>
      <c r="K17077" s="1">
        <v>46255.758941458334</v>
      </c>
      <c r="L17077">
        <v>6</v>
      </c>
      <c r="M17077">
        <v>5</v>
      </c>
      <c r="N17077">
        <v>2</v>
      </c>
      <c r="O17077">
        <v>0</v>
      </c>
      <c r="P17077" s="119" t="s">
        <v>20254</v>
      </c>
    </row>
    <row r="17078" spans="1:16" x14ac:dyDescent="0.25">
      <c r="A17078">
        <v>34229</v>
      </c>
      <c r="B17078" s="119" t="s">
        <v>10481</v>
      </c>
      <c r="C17078">
        <v>16</v>
      </c>
      <c r="E17078">
        <v>0</v>
      </c>
      <c r="F17078">
        <v>0</v>
      </c>
      <c r="G17078">
        <v>552</v>
      </c>
      <c r="H17078">
        <v>100</v>
      </c>
      <c r="I17078" s="119" t="s">
        <v>4726</v>
      </c>
      <c r="J17078" s="119" t="s">
        <v>22</v>
      </c>
      <c r="K17078" s="1">
        <v>46255.758941458334</v>
      </c>
      <c r="L17078">
        <v>0</v>
      </c>
      <c r="M17078">
        <v>4</v>
      </c>
      <c r="N17078">
        <v>0</v>
      </c>
      <c r="O17078">
        <v>0</v>
      </c>
      <c r="P17078" s="119" t="s">
        <v>20254</v>
      </c>
    </row>
    <row r="17079" spans="1:16" x14ac:dyDescent="0.25">
      <c r="A17079">
        <v>34230</v>
      </c>
      <c r="B17079" s="119" t="s">
        <v>10482</v>
      </c>
      <c r="C17079">
        <v>1</v>
      </c>
      <c r="E17079">
        <v>989</v>
      </c>
      <c r="F17079">
        <v>90</v>
      </c>
      <c r="G17079">
        <v>77</v>
      </c>
      <c r="H17079">
        <v>4354</v>
      </c>
      <c r="I17079" s="119" t="s">
        <v>4726</v>
      </c>
      <c r="J17079" s="119" t="s">
        <v>22</v>
      </c>
      <c r="K17079" s="1">
        <v>46255.758941458334</v>
      </c>
      <c r="L17079">
        <v>3</v>
      </c>
      <c r="M17079">
        <v>8</v>
      </c>
      <c r="N17079">
        <v>0</v>
      </c>
      <c r="O17079">
        <v>3</v>
      </c>
      <c r="P17079" s="119" t="s">
        <v>20254</v>
      </c>
    </row>
    <row r="17080" spans="1:16" x14ac:dyDescent="0.25">
      <c r="A17080">
        <v>34231</v>
      </c>
      <c r="B17080" s="119" t="s">
        <v>10482</v>
      </c>
      <c r="C17080">
        <v>6</v>
      </c>
      <c r="E17080">
        <v>581</v>
      </c>
      <c r="F17080">
        <v>66</v>
      </c>
      <c r="G17080">
        <v>1395</v>
      </c>
      <c r="H17080">
        <v>200</v>
      </c>
      <c r="I17080" s="119" t="s">
        <v>4726</v>
      </c>
      <c r="J17080" s="119" t="s">
        <v>22</v>
      </c>
      <c r="K17080" s="1">
        <v>46255.758941458334</v>
      </c>
      <c r="L17080">
        <v>5</v>
      </c>
      <c r="M17080">
        <v>16</v>
      </c>
      <c r="N17080">
        <v>1</v>
      </c>
      <c r="O17080">
        <v>3</v>
      </c>
      <c r="P17080" s="119" t="s">
        <v>20254</v>
      </c>
    </row>
    <row r="17081" spans="1:16" x14ac:dyDescent="0.25">
      <c r="A17081">
        <v>34232</v>
      </c>
      <c r="B17081" s="119" t="s">
        <v>10482</v>
      </c>
      <c r="C17081">
        <v>11</v>
      </c>
      <c r="E17081">
        <v>1325</v>
      </c>
      <c r="F17081">
        <v>116</v>
      </c>
      <c r="G17081">
        <v>97</v>
      </c>
      <c r="H17081">
        <v>1936</v>
      </c>
      <c r="I17081" s="119" t="s">
        <v>4726</v>
      </c>
      <c r="J17081" s="119" t="s">
        <v>22</v>
      </c>
      <c r="K17081" s="1">
        <v>46255.758941458334</v>
      </c>
      <c r="L17081">
        <v>9</v>
      </c>
      <c r="M17081">
        <v>6</v>
      </c>
      <c r="N17081">
        <v>3</v>
      </c>
      <c r="O17081">
        <v>0</v>
      </c>
      <c r="P17081" s="119" t="s">
        <v>20254</v>
      </c>
    </row>
    <row r="17082" spans="1:16" x14ac:dyDescent="0.25">
      <c r="A17082">
        <v>34233</v>
      </c>
      <c r="B17082" s="119" t="s">
        <v>10482</v>
      </c>
      <c r="C17082">
        <v>16</v>
      </c>
      <c r="E17082">
        <v>2</v>
      </c>
      <c r="F17082">
        <v>24</v>
      </c>
      <c r="G17082">
        <v>122</v>
      </c>
      <c r="H17082">
        <v>915</v>
      </c>
      <c r="I17082" s="119" t="s">
        <v>4726</v>
      </c>
      <c r="J17082" s="119" t="s">
        <v>22</v>
      </c>
      <c r="K17082" s="1">
        <v>46255.758941458334</v>
      </c>
      <c r="L17082">
        <v>5</v>
      </c>
      <c r="M17082">
        <v>8</v>
      </c>
      <c r="N17082">
        <v>1</v>
      </c>
      <c r="O17082">
        <v>3</v>
      </c>
      <c r="P17082" s="119" t="s">
        <v>20254</v>
      </c>
    </row>
    <row r="17083" spans="1:16" x14ac:dyDescent="0.25">
      <c r="A17083">
        <v>34234</v>
      </c>
      <c r="B17083" s="119" t="s">
        <v>10483</v>
      </c>
      <c r="C17083">
        <v>1</v>
      </c>
      <c r="E17083">
        <v>100</v>
      </c>
      <c r="F17083">
        <v>20</v>
      </c>
      <c r="G17083">
        <v>120</v>
      </c>
      <c r="H17083">
        <v>1563</v>
      </c>
      <c r="I17083" s="119" t="s">
        <v>4726</v>
      </c>
      <c r="J17083" s="119" t="s">
        <v>22</v>
      </c>
      <c r="K17083" s="1">
        <v>46255.758941458334</v>
      </c>
      <c r="L17083">
        <v>3</v>
      </c>
      <c r="M17083">
        <v>2</v>
      </c>
      <c r="N17083">
        <v>0</v>
      </c>
      <c r="O17083">
        <v>0</v>
      </c>
      <c r="P17083" s="119" t="s">
        <v>20254</v>
      </c>
    </row>
    <row r="17084" spans="1:16" x14ac:dyDescent="0.25">
      <c r="A17084">
        <v>34235</v>
      </c>
      <c r="B17084" s="119" t="s">
        <v>10483</v>
      </c>
      <c r="C17084">
        <v>6</v>
      </c>
      <c r="E17084">
        <v>7</v>
      </c>
      <c r="F17084">
        <v>20</v>
      </c>
      <c r="G17084">
        <v>68</v>
      </c>
      <c r="H17084">
        <v>992</v>
      </c>
      <c r="I17084" s="119" t="s">
        <v>4726</v>
      </c>
      <c r="J17084" s="119" t="s">
        <v>22</v>
      </c>
      <c r="K17084" s="1">
        <v>46255.758941458334</v>
      </c>
      <c r="L17084">
        <v>9</v>
      </c>
      <c r="M17084">
        <v>0</v>
      </c>
      <c r="N17084">
        <v>1</v>
      </c>
      <c r="O17084">
        <v>0</v>
      </c>
      <c r="P17084" s="119" t="s">
        <v>20254</v>
      </c>
    </row>
    <row r="17085" spans="1:16" x14ac:dyDescent="0.25">
      <c r="A17085">
        <v>34236</v>
      </c>
      <c r="B17085" s="119" t="s">
        <v>10483</v>
      </c>
      <c r="C17085">
        <v>11</v>
      </c>
      <c r="E17085">
        <v>67</v>
      </c>
      <c r="F17085">
        <v>25</v>
      </c>
      <c r="G17085">
        <v>457</v>
      </c>
      <c r="H17085">
        <v>578</v>
      </c>
      <c r="I17085" s="119" t="s">
        <v>4726</v>
      </c>
      <c r="J17085" s="119" t="s">
        <v>22</v>
      </c>
      <c r="K17085" s="1">
        <v>46255.758941458334</v>
      </c>
      <c r="L17085">
        <v>0</v>
      </c>
      <c r="M17085">
        <v>7</v>
      </c>
      <c r="N17085">
        <v>0</v>
      </c>
      <c r="O17085">
        <v>1</v>
      </c>
      <c r="P17085" s="119" t="s">
        <v>20254</v>
      </c>
    </row>
    <row r="17086" spans="1:16" x14ac:dyDescent="0.25">
      <c r="A17086">
        <v>34237</v>
      </c>
      <c r="B17086" s="119" t="s">
        <v>10483</v>
      </c>
      <c r="C17086">
        <v>16</v>
      </c>
      <c r="E17086">
        <v>800</v>
      </c>
      <c r="F17086">
        <v>36</v>
      </c>
      <c r="G17086">
        <v>258</v>
      </c>
      <c r="H17086">
        <v>289</v>
      </c>
      <c r="I17086" s="119" t="s">
        <v>4726</v>
      </c>
      <c r="J17086" s="119" t="s">
        <v>22</v>
      </c>
      <c r="K17086" s="1">
        <v>46255.758941458334</v>
      </c>
      <c r="L17086">
        <v>5</v>
      </c>
      <c r="M17086">
        <v>1</v>
      </c>
      <c r="N17086">
        <v>1</v>
      </c>
      <c r="O17086">
        <v>1</v>
      </c>
      <c r="P17086" s="119" t="s">
        <v>20254</v>
      </c>
    </row>
    <row r="17087" spans="1:16" x14ac:dyDescent="0.25">
      <c r="A17087">
        <v>34238</v>
      </c>
      <c r="B17087" s="119" t="s">
        <v>10484</v>
      </c>
      <c r="C17087">
        <v>1</v>
      </c>
      <c r="E17087">
        <v>512</v>
      </c>
      <c r="F17087">
        <v>11</v>
      </c>
      <c r="G17087">
        <v>470</v>
      </c>
      <c r="H17087">
        <v>1049</v>
      </c>
      <c r="I17087" s="119" t="s">
        <v>4726</v>
      </c>
      <c r="J17087" s="119" t="s">
        <v>22</v>
      </c>
      <c r="K17087" s="1">
        <v>46255.758941458334</v>
      </c>
      <c r="L17087">
        <v>3</v>
      </c>
      <c r="M17087">
        <v>3</v>
      </c>
      <c r="N17087">
        <v>0</v>
      </c>
      <c r="O17087">
        <v>1</v>
      </c>
      <c r="P17087" s="119" t="s">
        <v>20254</v>
      </c>
    </row>
    <row r="17088" spans="1:16" x14ac:dyDescent="0.25">
      <c r="A17088">
        <v>34239</v>
      </c>
      <c r="B17088" s="119" t="s">
        <v>10484</v>
      </c>
      <c r="C17088">
        <v>6</v>
      </c>
      <c r="E17088">
        <v>1341</v>
      </c>
      <c r="F17088">
        <v>15</v>
      </c>
      <c r="G17088">
        <v>313</v>
      </c>
      <c r="H17088">
        <v>590</v>
      </c>
      <c r="I17088" s="119" t="s">
        <v>4726</v>
      </c>
      <c r="J17088" s="119" t="s">
        <v>22</v>
      </c>
      <c r="K17088" s="1">
        <v>46255.758941458334</v>
      </c>
      <c r="L17088">
        <v>7</v>
      </c>
      <c r="M17088">
        <v>2</v>
      </c>
      <c r="N17088">
        <v>2</v>
      </c>
      <c r="O17088">
        <v>0</v>
      </c>
      <c r="P17088" s="119" t="s">
        <v>20254</v>
      </c>
    </row>
    <row r="17089" spans="1:16" x14ac:dyDescent="0.25">
      <c r="A17089">
        <v>34240</v>
      </c>
      <c r="B17089" s="119" t="s">
        <v>10484</v>
      </c>
      <c r="C17089">
        <v>11</v>
      </c>
      <c r="E17089">
        <v>0</v>
      </c>
      <c r="F17089">
        <v>0</v>
      </c>
      <c r="G17089">
        <v>510</v>
      </c>
      <c r="H17089">
        <v>788</v>
      </c>
      <c r="I17089" s="119" t="s">
        <v>4726</v>
      </c>
      <c r="J17089" s="119" t="s">
        <v>22</v>
      </c>
      <c r="K17089" s="1">
        <v>46255.758941458334</v>
      </c>
      <c r="L17089">
        <v>0</v>
      </c>
      <c r="M17089">
        <v>6</v>
      </c>
      <c r="N17089">
        <v>0</v>
      </c>
      <c r="O17089">
        <v>0</v>
      </c>
      <c r="P17089" s="119" t="s">
        <v>20254</v>
      </c>
    </row>
    <row r="17090" spans="1:16" x14ac:dyDescent="0.25">
      <c r="A17090">
        <v>34241</v>
      </c>
      <c r="B17090" s="119" t="s">
        <v>10484</v>
      </c>
      <c r="C17090">
        <v>16</v>
      </c>
      <c r="E17090">
        <v>47</v>
      </c>
      <c r="F17090">
        <v>23</v>
      </c>
      <c r="G17090">
        <v>418</v>
      </c>
      <c r="H17090">
        <v>300</v>
      </c>
      <c r="I17090" s="119" t="s">
        <v>4726</v>
      </c>
      <c r="J17090" s="119" t="s">
        <v>22</v>
      </c>
      <c r="K17090" s="1">
        <v>46255.758941458334</v>
      </c>
      <c r="L17090">
        <v>0</v>
      </c>
      <c r="M17090">
        <v>4</v>
      </c>
      <c r="N17090">
        <v>0</v>
      </c>
      <c r="O17090">
        <v>2</v>
      </c>
      <c r="P17090" s="119" t="s">
        <v>20254</v>
      </c>
    </row>
    <row r="17091" spans="1:16" x14ac:dyDescent="0.25">
      <c r="A17091">
        <v>34242</v>
      </c>
      <c r="B17091" s="119" t="s">
        <v>10485</v>
      </c>
      <c r="C17091">
        <v>1</v>
      </c>
      <c r="E17091">
        <v>459</v>
      </c>
      <c r="F17091">
        <v>8</v>
      </c>
      <c r="G17091">
        <v>994</v>
      </c>
      <c r="H17091">
        <v>149</v>
      </c>
      <c r="I17091" s="119" t="s">
        <v>4726</v>
      </c>
      <c r="J17091" s="119" t="s">
        <v>22</v>
      </c>
      <c r="K17091" s="1">
        <v>46255.758941458334</v>
      </c>
      <c r="L17091">
        <v>5</v>
      </c>
      <c r="M17091">
        <v>2</v>
      </c>
      <c r="N17091">
        <v>2</v>
      </c>
      <c r="O17091">
        <v>0</v>
      </c>
      <c r="P17091" s="119" t="s">
        <v>20254</v>
      </c>
    </row>
    <row r="17092" spans="1:16" x14ac:dyDescent="0.25">
      <c r="A17092">
        <v>34243</v>
      </c>
      <c r="B17092" s="119" t="s">
        <v>10485</v>
      </c>
      <c r="C17092">
        <v>6</v>
      </c>
      <c r="E17092">
        <v>4</v>
      </c>
      <c r="F17092">
        <v>13</v>
      </c>
      <c r="G17092">
        <v>58</v>
      </c>
      <c r="H17092">
        <v>149</v>
      </c>
      <c r="I17092" s="119" t="s">
        <v>4726</v>
      </c>
      <c r="J17092" s="119" t="s">
        <v>22</v>
      </c>
      <c r="K17092" s="1">
        <v>46255.758941458334</v>
      </c>
      <c r="L17092">
        <v>6</v>
      </c>
      <c r="M17092">
        <v>1</v>
      </c>
      <c r="N17092">
        <v>1</v>
      </c>
      <c r="O17092">
        <v>0</v>
      </c>
      <c r="P17092" s="119" t="s">
        <v>20254</v>
      </c>
    </row>
    <row r="17093" spans="1:16" x14ac:dyDescent="0.25">
      <c r="A17093">
        <v>34244</v>
      </c>
      <c r="B17093" s="119" t="s">
        <v>10485</v>
      </c>
      <c r="C17093">
        <v>11</v>
      </c>
      <c r="E17093">
        <v>503</v>
      </c>
      <c r="F17093">
        <v>19</v>
      </c>
      <c r="G17093">
        <v>518</v>
      </c>
      <c r="H17093">
        <v>69</v>
      </c>
      <c r="I17093" s="119" t="s">
        <v>4726</v>
      </c>
      <c r="J17093" s="119" t="s">
        <v>22</v>
      </c>
      <c r="K17093" s="1">
        <v>46255.758941458334</v>
      </c>
      <c r="L17093">
        <v>0</v>
      </c>
      <c r="M17093">
        <v>0</v>
      </c>
      <c r="N17093">
        <v>0</v>
      </c>
      <c r="O17093">
        <v>0</v>
      </c>
      <c r="P17093" s="119" t="s">
        <v>20254</v>
      </c>
    </row>
    <row r="17094" spans="1:16" x14ac:dyDescent="0.25">
      <c r="A17094">
        <v>34245</v>
      </c>
      <c r="B17094" s="119" t="s">
        <v>10485</v>
      </c>
      <c r="C17094">
        <v>16</v>
      </c>
      <c r="E17094">
        <v>1</v>
      </c>
      <c r="F17094">
        <v>21</v>
      </c>
      <c r="G17094">
        <v>147</v>
      </c>
      <c r="H17094">
        <v>99</v>
      </c>
      <c r="I17094" s="119" t="s">
        <v>4726</v>
      </c>
      <c r="J17094" s="119" t="s">
        <v>22</v>
      </c>
      <c r="K17094" s="1">
        <v>46255.758941458334</v>
      </c>
      <c r="L17094">
        <v>0</v>
      </c>
      <c r="M17094">
        <v>1</v>
      </c>
      <c r="N17094">
        <v>0</v>
      </c>
      <c r="O17094">
        <v>0</v>
      </c>
      <c r="P17094" s="119" t="s">
        <v>20254</v>
      </c>
    </row>
    <row r="17095" spans="1:16" x14ac:dyDescent="0.25">
      <c r="A17095">
        <v>34246</v>
      </c>
      <c r="B17095" s="119" t="s">
        <v>10486</v>
      </c>
      <c r="C17095">
        <v>1</v>
      </c>
      <c r="E17095">
        <v>117</v>
      </c>
      <c r="F17095">
        <v>12</v>
      </c>
      <c r="G17095">
        <v>185</v>
      </c>
      <c r="H17095">
        <v>700</v>
      </c>
      <c r="I17095" s="119" t="s">
        <v>4726</v>
      </c>
      <c r="J17095" s="119" t="s">
        <v>22</v>
      </c>
      <c r="K17095" s="1">
        <v>46255.758941458334</v>
      </c>
      <c r="L17095">
        <v>5</v>
      </c>
      <c r="M17095">
        <v>9</v>
      </c>
      <c r="N17095">
        <v>0</v>
      </c>
      <c r="O17095">
        <v>4</v>
      </c>
      <c r="P17095" s="119" t="s">
        <v>20254</v>
      </c>
    </row>
    <row r="17096" spans="1:16" x14ac:dyDescent="0.25">
      <c r="A17096">
        <v>34247</v>
      </c>
      <c r="B17096" s="119" t="s">
        <v>10486</v>
      </c>
      <c r="C17096">
        <v>6</v>
      </c>
      <c r="E17096">
        <v>577</v>
      </c>
      <c r="F17096">
        <v>22</v>
      </c>
      <c r="G17096">
        <v>249</v>
      </c>
      <c r="H17096">
        <v>75</v>
      </c>
      <c r="I17096" s="119" t="s">
        <v>4726</v>
      </c>
      <c r="J17096" s="119" t="s">
        <v>22</v>
      </c>
      <c r="K17096" s="1">
        <v>46255.758941458334</v>
      </c>
      <c r="L17096">
        <v>0</v>
      </c>
      <c r="M17096">
        <v>1</v>
      </c>
      <c r="N17096">
        <v>0</v>
      </c>
      <c r="O17096">
        <v>0</v>
      </c>
      <c r="P17096" s="119" t="s">
        <v>20254</v>
      </c>
    </row>
    <row r="17097" spans="1:16" x14ac:dyDescent="0.25">
      <c r="A17097">
        <v>34248</v>
      </c>
      <c r="B17097" s="119" t="s">
        <v>10486</v>
      </c>
      <c r="C17097">
        <v>11</v>
      </c>
      <c r="E17097">
        <v>27</v>
      </c>
      <c r="F17097">
        <v>29</v>
      </c>
      <c r="G17097">
        <v>131</v>
      </c>
      <c r="H17097">
        <v>638</v>
      </c>
      <c r="I17097" s="119" t="s">
        <v>4726</v>
      </c>
      <c r="J17097" s="119" t="s">
        <v>22</v>
      </c>
      <c r="K17097" s="1">
        <v>46255.758941458334</v>
      </c>
      <c r="L17097">
        <v>10</v>
      </c>
      <c r="M17097">
        <v>5</v>
      </c>
      <c r="N17097">
        <v>2</v>
      </c>
      <c r="O17097">
        <v>0</v>
      </c>
      <c r="P17097" s="119" t="s">
        <v>20254</v>
      </c>
    </row>
    <row r="17098" spans="1:16" x14ac:dyDescent="0.25">
      <c r="A17098">
        <v>34249</v>
      </c>
      <c r="B17098" s="119" t="s">
        <v>10486</v>
      </c>
      <c r="C17098">
        <v>16</v>
      </c>
      <c r="E17098">
        <v>1348</v>
      </c>
      <c r="F17098">
        <v>36</v>
      </c>
      <c r="G17098">
        <v>56</v>
      </c>
      <c r="H17098">
        <v>200</v>
      </c>
      <c r="I17098" s="119" t="s">
        <v>4726</v>
      </c>
      <c r="J17098" s="119" t="s">
        <v>22</v>
      </c>
      <c r="K17098" s="1">
        <v>46255.758941458334</v>
      </c>
      <c r="L17098">
        <v>5</v>
      </c>
      <c r="M17098">
        <v>3</v>
      </c>
      <c r="N17098">
        <v>2</v>
      </c>
      <c r="O17098">
        <v>0</v>
      </c>
      <c r="P17098" s="119" t="s">
        <v>20254</v>
      </c>
    </row>
    <row r="17099" spans="1:16" x14ac:dyDescent="0.25">
      <c r="A17099">
        <v>34250</v>
      </c>
      <c r="B17099" s="119" t="s">
        <v>10487</v>
      </c>
      <c r="C17099">
        <v>1</v>
      </c>
      <c r="E17099">
        <v>730</v>
      </c>
      <c r="F17099">
        <v>618</v>
      </c>
      <c r="G17099">
        <v>11</v>
      </c>
      <c r="H17099">
        <v>15432</v>
      </c>
      <c r="I17099" s="119" t="s">
        <v>4726</v>
      </c>
      <c r="J17099" s="119" t="s">
        <v>22</v>
      </c>
      <c r="K17099" s="1">
        <v>46255.758941458334</v>
      </c>
      <c r="L17099">
        <v>0</v>
      </c>
      <c r="M17099">
        <v>0</v>
      </c>
      <c r="N17099">
        <v>0</v>
      </c>
      <c r="O17099">
        <v>0</v>
      </c>
      <c r="P17099" s="119" t="s">
        <v>20254</v>
      </c>
    </row>
    <row r="17100" spans="1:16" x14ac:dyDescent="0.25">
      <c r="A17100">
        <v>34251</v>
      </c>
      <c r="B17100" s="119" t="s">
        <v>10487</v>
      </c>
      <c r="C17100">
        <v>6</v>
      </c>
      <c r="E17100">
        <v>0</v>
      </c>
      <c r="F17100">
        <v>0</v>
      </c>
      <c r="G17100">
        <v>316</v>
      </c>
      <c r="H17100">
        <v>88</v>
      </c>
      <c r="I17100" s="119" t="s">
        <v>4726</v>
      </c>
      <c r="J17100" s="119" t="s">
        <v>22</v>
      </c>
      <c r="K17100" s="1">
        <v>46255.758941458334</v>
      </c>
      <c r="L17100">
        <v>0</v>
      </c>
      <c r="M17100">
        <v>1</v>
      </c>
      <c r="N17100">
        <v>0</v>
      </c>
      <c r="O17100">
        <v>0</v>
      </c>
      <c r="P17100" s="119" t="s">
        <v>20254</v>
      </c>
    </row>
    <row r="17101" spans="1:16" x14ac:dyDescent="0.25">
      <c r="A17101">
        <v>34252</v>
      </c>
      <c r="B17101" s="119" t="s">
        <v>10487</v>
      </c>
      <c r="C17101">
        <v>11</v>
      </c>
      <c r="E17101">
        <v>0</v>
      </c>
      <c r="F17101">
        <v>0</v>
      </c>
      <c r="G17101">
        <v>181</v>
      </c>
      <c r="H17101">
        <v>85</v>
      </c>
      <c r="I17101" s="119" t="s">
        <v>4726</v>
      </c>
      <c r="J17101" s="119" t="s">
        <v>22</v>
      </c>
      <c r="K17101" s="1">
        <v>46255.758941458334</v>
      </c>
      <c r="L17101">
        <v>0</v>
      </c>
      <c r="M17101">
        <v>2</v>
      </c>
      <c r="N17101">
        <v>0</v>
      </c>
      <c r="O17101">
        <v>2</v>
      </c>
      <c r="P17101" s="119" t="s">
        <v>20254</v>
      </c>
    </row>
    <row r="17102" spans="1:16" x14ac:dyDescent="0.25">
      <c r="A17102">
        <v>34253</v>
      </c>
      <c r="B17102" s="119" t="s">
        <v>10487</v>
      </c>
      <c r="C17102">
        <v>16</v>
      </c>
      <c r="E17102">
        <v>179</v>
      </c>
      <c r="F17102">
        <v>37</v>
      </c>
      <c r="G17102">
        <v>53</v>
      </c>
      <c r="H17102">
        <v>98</v>
      </c>
      <c r="I17102" s="119" t="s">
        <v>4726</v>
      </c>
      <c r="J17102" s="119" t="s">
        <v>22</v>
      </c>
      <c r="K17102" s="1">
        <v>46255.758941458334</v>
      </c>
      <c r="L17102">
        <v>0</v>
      </c>
      <c r="M17102">
        <v>2</v>
      </c>
      <c r="N17102">
        <v>0</v>
      </c>
      <c r="O17102">
        <v>0</v>
      </c>
      <c r="P17102" s="119" t="s">
        <v>20254</v>
      </c>
    </row>
    <row r="17103" spans="1:16" x14ac:dyDescent="0.25">
      <c r="A17103">
        <v>34254</v>
      </c>
      <c r="B17103" s="119" t="s">
        <v>10488</v>
      </c>
      <c r="C17103">
        <v>1</v>
      </c>
      <c r="E17103">
        <v>742</v>
      </c>
      <c r="F17103">
        <v>202</v>
      </c>
      <c r="G17103">
        <v>1124</v>
      </c>
      <c r="H17103">
        <v>1685</v>
      </c>
      <c r="I17103" s="119" t="s">
        <v>4726</v>
      </c>
      <c r="J17103" s="119" t="s">
        <v>22</v>
      </c>
      <c r="K17103" s="1">
        <v>46255.758941458334</v>
      </c>
      <c r="L17103">
        <v>5</v>
      </c>
      <c r="M17103">
        <v>15</v>
      </c>
      <c r="N17103">
        <v>2</v>
      </c>
      <c r="O17103">
        <v>0</v>
      </c>
      <c r="P17103" s="119" t="s">
        <v>20254</v>
      </c>
    </row>
    <row r="17104" spans="1:16" x14ac:dyDescent="0.25">
      <c r="A17104">
        <v>34255</v>
      </c>
      <c r="B17104" s="119" t="s">
        <v>10488</v>
      </c>
      <c r="C17104">
        <v>6</v>
      </c>
      <c r="E17104">
        <v>106</v>
      </c>
      <c r="F17104">
        <v>25</v>
      </c>
      <c r="G17104">
        <v>1019</v>
      </c>
      <c r="H17104">
        <v>90</v>
      </c>
      <c r="I17104" s="119" t="s">
        <v>4726</v>
      </c>
      <c r="J17104" s="119" t="s">
        <v>22</v>
      </c>
      <c r="K17104" s="1">
        <v>46255.758941458334</v>
      </c>
      <c r="L17104">
        <v>0</v>
      </c>
      <c r="M17104">
        <v>1</v>
      </c>
      <c r="N17104">
        <v>0</v>
      </c>
      <c r="O17104">
        <v>0</v>
      </c>
      <c r="P17104" s="119" t="s">
        <v>20254</v>
      </c>
    </row>
    <row r="17105" spans="1:16" x14ac:dyDescent="0.25">
      <c r="A17105">
        <v>34256</v>
      </c>
      <c r="B17105" s="119" t="s">
        <v>10488</v>
      </c>
      <c r="C17105">
        <v>11</v>
      </c>
      <c r="E17105">
        <v>70</v>
      </c>
      <c r="F17105">
        <v>32</v>
      </c>
      <c r="G17105">
        <v>345</v>
      </c>
      <c r="H17105">
        <v>698</v>
      </c>
      <c r="I17105" s="119" t="s">
        <v>4726</v>
      </c>
      <c r="J17105" s="119" t="s">
        <v>22</v>
      </c>
      <c r="K17105" s="1">
        <v>46255.758941458334</v>
      </c>
      <c r="L17105">
        <v>5</v>
      </c>
      <c r="M17105">
        <v>4</v>
      </c>
      <c r="N17105">
        <v>1</v>
      </c>
      <c r="O17105">
        <v>0</v>
      </c>
      <c r="P17105" s="119" t="s">
        <v>20254</v>
      </c>
    </row>
    <row r="17106" spans="1:16" x14ac:dyDescent="0.25">
      <c r="A17106">
        <v>34257</v>
      </c>
      <c r="B17106" s="119" t="s">
        <v>10488</v>
      </c>
      <c r="C17106">
        <v>16</v>
      </c>
      <c r="E17106">
        <v>0</v>
      </c>
      <c r="F17106">
        <v>0</v>
      </c>
      <c r="G17106">
        <v>460</v>
      </c>
      <c r="H17106">
        <v>104</v>
      </c>
      <c r="I17106" s="119" t="s">
        <v>4726</v>
      </c>
      <c r="J17106" s="119" t="s">
        <v>22</v>
      </c>
      <c r="K17106" s="1">
        <v>46255.758941458334</v>
      </c>
      <c r="L17106">
        <v>0</v>
      </c>
      <c r="M17106">
        <v>1</v>
      </c>
      <c r="N17106">
        <v>0</v>
      </c>
      <c r="O17106">
        <v>0</v>
      </c>
      <c r="P17106" s="119" t="s">
        <v>20254</v>
      </c>
    </row>
    <row r="17107" spans="1:16" x14ac:dyDescent="0.25">
      <c r="A17107">
        <v>34258</v>
      </c>
      <c r="B17107" s="119" t="s">
        <v>10489</v>
      </c>
      <c r="C17107">
        <v>1</v>
      </c>
      <c r="E17107">
        <v>535</v>
      </c>
      <c r="F17107">
        <v>158</v>
      </c>
      <c r="G17107">
        <v>778</v>
      </c>
      <c r="H17107">
        <v>1994</v>
      </c>
      <c r="I17107" s="119" t="s">
        <v>4726</v>
      </c>
      <c r="J17107" s="119" t="s">
        <v>22</v>
      </c>
      <c r="K17107" s="1">
        <v>46255.758941458334</v>
      </c>
      <c r="L17107">
        <v>8</v>
      </c>
      <c r="M17107">
        <v>2</v>
      </c>
      <c r="N17107">
        <v>1</v>
      </c>
      <c r="O17107">
        <v>0</v>
      </c>
      <c r="P17107" s="119" t="s">
        <v>20254</v>
      </c>
    </row>
    <row r="17108" spans="1:16" x14ac:dyDescent="0.25">
      <c r="A17108">
        <v>34259</v>
      </c>
      <c r="B17108" s="119" t="s">
        <v>10489</v>
      </c>
      <c r="C17108">
        <v>6</v>
      </c>
      <c r="E17108">
        <v>14</v>
      </c>
      <c r="F17108">
        <v>12</v>
      </c>
      <c r="G17108">
        <v>806</v>
      </c>
      <c r="H17108">
        <v>600</v>
      </c>
      <c r="I17108" s="119" t="s">
        <v>4726</v>
      </c>
      <c r="J17108" s="119" t="s">
        <v>22</v>
      </c>
      <c r="K17108" s="1">
        <v>46255.758941458334</v>
      </c>
      <c r="L17108">
        <v>0</v>
      </c>
      <c r="M17108">
        <v>2</v>
      </c>
      <c r="N17108">
        <v>0</v>
      </c>
      <c r="O17108">
        <v>0</v>
      </c>
      <c r="P17108" s="119" t="s">
        <v>20254</v>
      </c>
    </row>
    <row r="17109" spans="1:16" x14ac:dyDescent="0.25">
      <c r="A17109">
        <v>34260</v>
      </c>
      <c r="B17109" s="119" t="s">
        <v>10489</v>
      </c>
      <c r="C17109">
        <v>11</v>
      </c>
      <c r="E17109">
        <v>1157</v>
      </c>
      <c r="F17109">
        <v>81</v>
      </c>
      <c r="G17109">
        <v>619</v>
      </c>
      <c r="H17109">
        <v>891</v>
      </c>
      <c r="I17109" s="119" t="s">
        <v>4726</v>
      </c>
      <c r="J17109" s="119" t="s">
        <v>22</v>
      </c>
      <c r="K17109" s="1">
        <v>46255.758941458334</v>
      </c>
      <c r="L17109">
        <v>223</v>
      </c>
      <c r="M17109">
        <v>9</v>
      </c>
      <c r="N17109">
        <v>2</v>
      </c>
      <c r="O17109">
        <v>3</v>
      </c>
      <c r="P17109" s="119" t="s">
        <v>20254</v>
      </c>
    </row>
    <row r="17110" spans="1:16" x14ac:dyDescent="0.25">
      <c r="A17110">
        <v>34261</v>
      </c>
      <c r="B17110" s="119" t="s">
        <v>10489</v>
      </c>
      <c r="C17110">
        <v>16</v>
      </c>
      <c r="E17110">
        <v>106</v>
      </c>
      <c r="F17110">
        <v>26</v>
      </c>
      <c r="G17110">
        <v>178</v>
      </c>
      <c r="H17110">
        <v>1120</v>
      </c>
      <c r="I17110" s="119" t="s">
        <v>4726</v>
      </c>
      <c r="J17110" s="119" t="s">
        <v>22</v>
      </c>
      <c r="K17110" s="1">
        <v>46255.758941458334</v>
      </c>
      <c r="L17110">
        <v>4</v>
      </c>
      <c r="M17110">
        <v>3</v>
      </c>
      <c r="N17110">
        <v>0</v>
      </c>
      <c r="O17110">
        <v>0</v>
      </c>
      <c r="P17110" s="119" t="s">
        <v>20254</v>
      </c>
    </row>
    <row r="17111" spans="1:16" x14ac:dyDescent="0.25">
      <c r="A17111">
        <v>34262</v>
      </c>
      <c r="B17111" s="119" t="s">
        <v>10490</v>
      </c>
      <c r="C17111">
        <v>1</v>
      </c>
      <c r="E17111">
        <v>12</v>
      </c>
      <c r="F17111">
        <v>8</v>
      </c>
      <c r="G17111">
        <v>832</v>
      </c>
      <c r="H17111">
        <v>305</v>
      </c>
      <c r="I17111" s="119" t="s">
        <v>4726</v>
      </c>
      <c r="J17111" s="119" t="s">
        <v>22</v>
      </c>
      <c r="K17111" s="1">
        <v>46255.758941458334</v>
      </c>
      <c r="L17111">
        <v>4</v>
      </c>
      <c r="M17111">
        <v>2</v>
      </c>
      <c r="N17111">
        <v>0</v>
      </c>
      <c r="O17111">
        <v>0</v>
      </c>
      <c r="P17111" s="119" t="s">
        <v>20254</v>
      </c>
    </row>
    <row r="17112" spans="1:16" x14ac:dyDescent="0.25">
      <c r="A17112">
        <v>34263</v>
      </c>
      <c r="B17112" s="119" t="s">
        <v>10490</v>
      </c>
      <c r="C17112">
        <v>6</v>
      </c>
      <c r="E17112">
        <v>151</v>
      </c>
      <c r="F17112">
        <v>13</v>
      </c>
      <c r="G17112">
        <v>186</v>
      </c>
      <c r="H17112">
        <v>114</v>
      </c>
      <c r="I17112" s="119" t="s">
        <v>4726</v>
      </c>
      <c r="J17112" s="119" t="s">
        <v>22</v>
      </c>
      <c r="K17112" s="1">
        <v>46255.758941458334</v>
      </c>
      <c r="L17112">
        <v>3</v>
      </c>
      <c r="M17112">
        <v>0</v>
      </c>
      <c r="N17112">
        <v>2</v>
      </c>
      <c r="O17112">
        <v>0</v>
      </c>
      <c r="P17112" s="119" t="s">
        <v>20254</v>
      </c>
    </row>
    <row r="17113" spans="1:16" x14ac:dyDescent="0.25">
      <c r="A17113">
        <v>34264</v>
      </c>
      <c r="B17113" s="119" t="s">
        <v>10490</v>
      </c>
      <c r="C17113">
        <v>11</v>
      </c>
      <c r="E17113">
        <v>660</v>
      </c>
      <c r="F17113">
        <v>19</v>
      </c>
      <c r="G17113">
        <v>1060</v>
      </c>
      <c r="H17113">
        <v>300</v>
      </c>
      <c r="I17113" s="119" t="s">
        <v>4726</v>
      </c>
      <c r="J17113" s="119" t="s">
        <v>22</v>
      </c>
      <c r="K17113" s="1">
        <v>46255.758941458334</v>
      </c>
      <c r="L17113">
        <v>3</v>
      </c>
      <c r="M17113">
        <v>4</v>
      </c>
      <c r="N17113">
        <v>1</v>
      </c>
      <c r="O17113">
        <v>0</v>
      </c>
      <c r="P17113" s="119" t="s">
        <v>20254</v>
      </c>
    </row>
    <row r="17114" spans="1:16" x14ac:dyDescent="0.25">
      <c r="A17114">
        <v>34265</v>
      </c>
      <c r="B17114" s="119" t="s">
        <v>10490</v>
      </c>
      <c r="C17114">
        <v>16</v>
      </c>
      <c r="E17114">
        <v>0</v>
      </c>
      <c r="F17114">
        <v>0</v>
      </c>
      <c r="G17114">
        <v>318</v>
      </c>
      <c r="H17114">
        <v>89</v>
      </c>
      <c r="I17114" s="119" t="s">
        <v>4726</v>
      </c>
      <c r="J17114" s="119" t="s">
        <v>22</v>
      </c>
      <c r="K17114" s="1">
        <v>46255.758941458334</v>
      </c>
      <c r="L17114">
        <v>0</v>
      </c>
      <c r="M17114">
        <v>3</v>
      </c>
      <c r="N17114">
        <v>0</v>
      </c>
      <c r="O17114">
        <v>1</v>
      </c>
      <c r="P17114" s="119" t="s">
        <v>20254</v>
      </c>
    </row>
    <row r="17115" spans="1:16" x14ac:dyDescent="0.25">
      <c r="A17115">
        <v>34266</v>
      </c>
      <c r="B17115" s="119" t="s">
        <v>10491</v>
      </c>
      <c r="C17115">
        <v>1</v>
      </c>
      <c r="E17115">
        <v>110</v>
      </c>
      <c r="F17115">
        <v>1244</v>
      </c>
      <c r="G17115">
        <v>23</v>
      </c>
      <c r="H17115">
        <v>27996</v>
      </c>
      <c r="I17115" s="119" t="s">
        <v>4726</v>
      </c>
      <c r="J17115" s="119" t="s">
        <v>22</v>
      </c>
      <c r="K17115" s="1">
        <v>46255.758941458334</v>
      </c>
      <c r="L17115">
        <v>9</v>
      </c>
      <c r="M17115">
        <v>0</v>
      </c>
      <c r="N17115">
        <v>0</v>
      </c>
      <c r="O17115">
        <v>0</v>
      </c>
      <c r="P17115" s="119" t="s">
        <v>20254</v>
      </c>
    </row>
    <row r="17116" spans="1:16" x14ac:dyDescent="0.25">
      <c r="A17116">
        <v>34267</v>
      </c>
      <c r="B17116" s="119" t="s">
        <v>10491</v>
      </c>
      <c r="C17116">
        <v>6</v>
      </c>
      <c r="E17116">
        <v>0</v>
      </c>
      <c r="F17116">
        <v>0</v>
      </c>
      <c r="G17116">
        <v>260</v>
      </c>
      <c r="H17116">
        <v>107</v>
      </c>
      <c r="I17116" s="119" t="s">
        <v>4726</v>
      </c>
      <c r="J17116" s="119" t="s">
        <v>22</v>
      </c>
      <c r="K17116" s="1">
        <v>46255.758941458334</v>
      </c>
      <c r="L17116">
        <v>0</v>
      </c>
      <c r="M17116">
        <v>1</v>
      </c>
      <c r="N17116">
        <v>0</v>
      </c>
      <c r="O17116">
        <v>1</v>
      </c>
      <c r="P17116" s="119" t="s">
        <v>20254</v>
      </c>
    </row>
    <row r="17117" spans="1:16" x14ac:dyDescent="0.25">
      <c r="A17117">
        <v>34268</v>
      </c>
      <c r="B17117" s="119" t="s">
        <v>10491</v>
      </c>
      <c r="C17117">
        <v>11</v>
      </c>
      <c r="E17117">
        <v>0</v>
      </c>
      <c r="F17117">
        <v>0</v>
      </c>
      <c r="G17117">
        <v>273</v>
      </c>
      <c r="H17117">
        <v>147</v>
      </c>
      <c r="I17117" s="119" t="s">
        <v>4726</v>
      </c>
      <c r="J17117" s="119" t="s">
        <v>22</v>
      </c>
      <c r="K17117" s="1">
        <v>46255.758941458334</v>
      </c>
      <c r="L17117">
        <v>0</v>
      </c>
      <c r="M17117">
        <v>3</v>
      </c>
      <c r="N17117">
        <v>0</v>
      </c>
      <c r="O17117">
        <v>0</v>
      </c>
      <c r="P17117" s="119" t="s">
        <v>20254</v>
      </c>
    </row>
    <row r="17118" spans="1:16" x14ac:dyDescent="0.25">
      <c r="A17118">
        <v>34269</v>
      </c>
      <c r="B17118" s="119" t="s">
        <v>10491</v>
      </c>
      <c r="C17118">
        <v>16</v>
      </c>
      <c r="E17118">
        <v>252</v>
      </c>
      <c r="F17118">
        <v>31</v>
      </c>
      <c r="G17118">
        <v>189</v>
      </c>
      <c r="H17118">
        <v>109</v>
      </c>
      <c r="I17118" s="119" t="s">
        <v>4726</v>
      </c>
      <c r="J17118" s="119" t="s">
        <v>22</v>
      </c>
      <c r="K17118" s="1">
        <v>46255.758941458334</v>
      </c>
      <c r="L17118">
        <v>0</v>
      </c>
      <c r="M17118">
        <v>2</v>
      </c>
      <c r="N17118">
        <v>0</v>
      </c>
      <c r="O17118">
        <v>1</v>
      </c>
      <c r="P17118" s="119" t="s">
        <v>20254</v>
      </c>
    </row>
    <row r="17119" spans="1:16" x14ac:dyDescent="0.25">
      <c r="A17119">
        <v>34270</v>
      </c>
      <c r="B17119" s="119" t="s">
        <v>10492</v>
      </c>
      <c r="C17119">
        <v>1</v>
      </c>
      <c r="E17119">
        <v>948</v>
      </c>
      <c r="F17119">
        <v>11</v>
      </c>
      <c r="G17119">
        <v>190</v>
      </c>
      <c r="H17119">
        <v>111</v>
      </c>
      <c r="I17119" s="119" t="s">
        <v>4726</v>
      </c>
      <c r="J17119" s="119" t="s">
        <v>22</v>
      </c>
      <c r="K17119" s="1">
        <v>46255.758941458334</v>
      </c>
      <c r="L17119">
        <v>3</v>
      </c>
      <c r="M17119">
        <v>1</v>
      </c>
      <c r="N17119">
        <v>0</v>
      </c>
      <c r="O17119">
        <v>0</v>
      </c>
      <c r="P17119" s="119" t="s">
        <v>20254</v>
      </c>
    </row>
    <row r="17120" spans="1:16" x14ac:dyDescent="0.25">
      <c r="A17120">
        <v>34271</v>
      </c>
      <c r="B17120" s="119" t="s">
        <v>10492</v>
      </c>
      <c r="C17120">
        <v>6</v>
      </c>
      <c r="E17120">
        <v>243</v>
      </c>
      <c r="F17120">
        <v>13</v>
      </c>
      <c r="G17120">
        <v>105</v>
      </c>
      <c r="H17120">
        <v>143</v>
      </c>
      <c r="I17120" s="119" t="s">
        <v>4726</v>
      </c>
      <c r="J17120" s="119" t="s">
        <v>22</v>
      </c>
      <c r="K17120" s="1">
        <v>46255.758941458334</v>
      </c>
      <c r="L17120">
        <v>4</v>
      </c>
      <c r="M17120">
        <v>0</v>
      </c>
      <c r="N17120">
        <v>2</v>
      </c>
      <c r="O17120">
        <v>0</v>
      </c>
      <c r="P17120" s="119" t="s">
        <v>20254</v>
      </c>
    </row>
    <row r="17121" spans="1:16" x14ac:dyDescent="0.25">
      <c r="A17121">
        <v>34272</v>
      </c>
      <c r="B17121" s="119" t="s">
        <v>10492</v>
      </c>
      <c r="C17121">
        <v>11</v>
      </c>
      <c r="E17121">
        <v>0</v>
      </c>
      <c r="F17121">
        <v>0</v>
      </c>
      <c r="G17121">
        <v>207</v>
      </c>
      <c r="H17121">
        <v>94</v>
      </c>
      <c r="I17121" s="119" t="s">
        <v>4726</v>
      </c>
      <c r="J17121" s="119" t="s">
        <v>22</v>
      </c>
      <c r="K17121" s="1">
        <v>46255.758941458334</v>
      </c>
      <c r="L17121">
        <v>0</v>
      </c>
      <c r="M17121">
        <v>2</v>
      </c>
      <c r="N17121">
        <v>0</v>
      </c>
      <c r="O17121">
        <v>1</v>
      </c>
      <c r="P17121" s="119" t="s">
        <v>20254</v>
      </c>
    </row>
    <row r="17122" spans="1:16" x14ac:dyDescent="0.25">
      <c r="A17122">
        <v>34273</v>
      </c>
      <c r="B17122" s="119" t="s">
        <v>10492</v>
      </c>
      <c r="C17122">
        <v>16</v>
      </c>
      <c r="E17122">
        <v>0</v>
      </c>
      <c r="F17122">
        <v>0</v>
      </c>
      <c r="G17122">
        <v>194</v>
      </c>
      <c r="H17122">
        <v>96</v>
      </c>
      <c r="I17122" s="119" t="s">
        <v>4726</v>
      </c>
      <c r="J17122" s="119" t="s">
        <v>22</v>
      </c>
      <c r="K17122" s="1">
        <v>46255.758941458334</v>
      </c>
      <c r="L17122">
        <v>0</v>
      </c>
      <c r="M17122">
        <v>0</v>
      </c>
      <c r="N17122">
        <v>0</v>
      </c>
      <c r="O17122">
        <v>0</v>
      </c>
      <c r="P17122" s="119" t="s">
        <v>20254</v>
      </c>
    </row>
    <row r="17123" spans="1:16" x14ac:dyDescent="0.25">
      <c r="A17123">
        <v>34274</v>
      </c>
      <c r="B17123" s="119" t="s">
        <v>10493</v>
      </c>
      <c r="C17123">
        <v>21</v>
      </c>
      <c r="E17123">
        <v>0</v>
      </c>
      <c r="F17123">
        <v>0</v>
      </c>
      <c r="G17123">
        <v>254</v>
      </c>
      <c r="H17123">
        <v>1457</v>
      </c>
      <c r="I17123" s="119" t="s">
        <v>4726</v>
      </c>
      <c r="J17123" s="119" t="s">
        <v>22</v>
      </c>
      <c r="K17123" s="1">
        <v>46255.758941458334</v>
      </c>
      <c r="L17123">
        <v>0</v>
      </c>
      <c r="M17123">
        <v>4</v>
      </c>
      <c r="N17123">
        <v>0</v>
      </c>
      <c r="O17123">
        <v>0</v>
      </c>
      <c r="P17123" s="119" t="s">
        <v>20254</v>
      </c>
    </row>
    <row r="17124" spans="1:16" x14ac:dyDescent="0.25">
      <c r="A17124">
        <v>34275</v>
      </c>
      <c r="B17124" s="119" t="s">
        <v>10493</v>
      </c>
      <c r="C17124">
        <v>26</v>
      </c>
      <c r="E17124">
        <v>0</v>
      </c>
      <c r="F17124">
        <v>0</v>
      </c>
      <c r="G17124">
        <v>198</v>
      </c>
      <c r="H17124">
        <v>266</v>
      </c>
      <c r="I17124" s="119" t="s">
        <v>4726</v>
      </c>
      <c r="J17124" s="119" t="s">
        <v>22</v>
      </c>
      <c r="K17124" s="1">
        <v>46255.758941458334</v>
      </c>
      <c r="L17124">
        <v>0</v>
      </c>
      <c r="M17124">
        <v>4</v>
      </c>
      <c r="N17124">
        <v>0</v>
      </c>
      <c r="O17124">
        <v>1</v>
      </c>
      <c r="P17124" s="119" t="s">
        <v>20254</v>
      </c>
    </row>
    <row r="17125" spans="1:16" x14ac:dyDescent="0.25">
      <c r="A17125">
        <v>34276</v>
      </c>
      <c r="B17125" s="119" t="s">
        <v>10493</v>
      </c>
      <c r="C17125">
        <v>31</v>
      </c>
      <c r="E17125">
        <v>1049</v>
      </c>
      <c r="F17125">
        <v>47</v>
      </c>
      <c r="G17125">
        <v>136</v>
      </c>
      <c r="H17125">
        <v>1201</v>
      </c>
      <c r="I17125" s="119" t="s">
        <v>4726</v>
      </c>
      <c r="J17125" s="119" t="s">
        <v>22</v>
      </c>
      <c r="K17125" s="1">
        <v>46255.758941458334</v>
      </c>
      <c r="L17125">
        <v>1</v>
      </c>
      <c r="M17125">
        <v>5</v>
      </c>
      <c r="N17125">
        <v>0</v>
      </c>
      <c r="O17125">
        <v>2</v>
      </c>
      <c r="P17125" s="119" t="s">
        <v>20254</v>
      </c>
    </row>
    <row r="17126" spans="1:16" x14ac:dyDescent="0.25">
      <c r="A17126">
        <v>34277</v>
      </c>
      <c r="B17126" s="119" t="s">
        <v>10493</v>
      </c>
      <c r="C17126">
        <v>36</v>
      </c>
      <c r="E17126">
        <v>219</v>
      </c>
      <c r="F17126">
        <v>43</v>
      </c>
      <c r="G17126">
        <v>109</v>
      </c>
      <c r="H17126">
        <v>1007</v>
      </c>
      <c r="I17126" s="119" t="s">
        <v>4726</v>
      </c>
      <c r="J17126" s="119" t="s">
        <v>22</v>
      </c>
      <c r="K17126" s="1">
        <v>46255.758941458334</v>
      </c>
      <c r="L17126">
        <v>4</v>
      </c>
      <c r="M17126">
        <v>2</v>
      </c>
      <c r="N17126">
        <v>0</v>
      </c>
      <c r="O17126">
        <v>0</v>
      </c>
      <c r="P17126" s="119" t="s">
        <v>20254</v>
      </c>
    </row>
    <row r="17127" spans="1:16" x14ac:dyDescent="0.25">
      <c r="A17127">
        <v>34278</v>
      </c>
      <c r="B17127" s="119" t="s">
        <v>10494</v>
      </c>
      <c r="C17127">
        <v>21</v>
      </c>
      <c r="E17127">
        <v>663</v>
      </c>
      <c r="F17127">
        <v>317</v>
      </c>
      <c r="G17127">
        <v>253</v>
      </c>
      <c r="H17127">
        <v>4471</v>
      </c>
      <c r="I17127" s="119" t="s">
        <v>4726</v>
      </c>
      <c r="J17127" s="119" t="s">
        <v>22</v>
      </c>
      <c r="K17127" s="1">
        <v>46255.758941458334</v>
      </c>
      <c r="L17127">
        <v>2</v>
      </c>
      <c r="M17127">
        <v>5</v>
      </c>
      <c r="N17127">
        <v>1</v>
      </c>
      <c r="O17127">
        <v>3</v>
      </c>
      <c r="P17127" s="119" t="s">
        <v>20254</v>
      </c>
    </row>
    <row r="17128" spans="1:16" x14ac:dyDescent="0.25">
      <c r="A17128">
        <v>34279</v>
      </c>
      <c r="B17128" s="119" t="s">
        <v>10494</v>
      </c>
      <c r="C17128">
        <v>26</v>
      </c>
      <c r="E17128">
        <v>213</v>
      </c>
      <c r="F17128">
        <v>38</v>
      </c>
      <c r="G17128">
        <v>128</v>
      </c>
      <c r="H17128">
        <v>2306</v>
      </c>
      <c r="I17128" s="119" t="s">
        <v>4726</v>
      </c>
      <c r="J17128" s="119" t="s">
        <v>22</v>
      </c>
      <c r="K17128" s="1">
        <v>46255.758941458334</v>
      </c>
      <c r="L17128">
        <v>54</v>
      </c>
      <c r="M17128">
        <v>4</v>
      </c>
      <c r="N17128">
        <v>1</v>
      </c>
      <c r="O17128">
        <v>0</v>
      </c>
      <c r="P17128" s="119" t="s">
        <v>20254</v>
      </c>
    </row>
    <row r="17129" spans="1:16" x14ac:dyDescent="0.25">
      <c r="A17129">
        <v>34280</v>
      </c>
      <c r="B17129" s="119" t="s">
        <v>10494</v>
      </c>
      <c r="C17129">
        <v>31</v>
      </c>
      <c r="E17129">
        <v>194</v>
      </c>
      <c r="F17129">
        <v>319</v>
      </c>
      <c r="G17129">
        <v>114</v>
      </c>
      <c r="H17129">
        <v>4645</v>
      </c>
      <c r="I17129" s="119" t="s">
        <v>4726</v>
      </c>
      <c r="J17129" s="119" t="s">
        <v>22</v>
      </c>
      <c r="K17129" s="1">
        <v>46255.758941458334</v>
      </c>
      <c r="L17129">
        <v>3</v>
      </c>
      <c r="M17129">
        <v>1</v>
      </c>
      <c r="N17129">
        <v>0</v>
      </c>
      <c r="O17129">
        <v>0</v>
      </c>
      <c r="P17129" s="119" t="s">
        <v>20254</v>
      </c>
    </row>
    <row r="17130" spans="1:16" x14ac:dyDescent="0.25">
      <c r="A17130">
        <v>34281</v>
      </c>
      <c r="B17130" s="119" t="s">
        <v>10494</v>
      </c>
      <c r="C17130">
        <v>36</v>
      </c>
      <c r="E17130">
        <v>804</v>
      </c>
      <c r="F17130">
        <v>150</v>
      </c>
      <c r="G17130">
        <v>241</v>
      </c>
      <c r="H17130">
        <v>2000</v>
      </c>
      <c r="I17130" s="119" t="s">
        <v>4726</v>
      </c>
      <c r="J17130" s="119" t="s">
        <v>22</v>
      </c>
      <c r="K17130" s="1">
        <v>46255.758941458334</v>
      </c>
      <c r="L17130">
        <v>1</v>
      </c>
      <c r="M17130">
        <v>1</v>
      </c>
      <c r="N17130">
        <v>0</v>
      </c>
      <c r="O17130">
        <v>0</v>
      </c>
      <c r="P17130" s="119" t="s">
        <v>20254</v>
      </c>
    </row>
    <row r="17131" spans="1:16" x14ac:dyDescent="0.25">
      <c r="A17131">
        <v>34282</v>
      </c>
      <c r="B17131" s="119" t="s">
        <v>10495</v>
      </c>
      <c r="C17131">
        <v>21</v>
      </c>
      <c r="E17131">
        <v>0</v>
      </c>
      <c r="F17131">
        <v>0</v>
      </c>
      <c r="G17131">
        <v>488</v>
      </c>
      <c r="H17131">
        <v>113</v>
      </c>
      <c r="I17131" s="119" t="s">
        <v>4726</v>
      </c>
      <c r="J17131" s="119" t="s">
        <v>22</v>
      </c>
      <c r="K17131" s="1">
        <v>46255.758941458334</v>
      </c>
      <c r="L17131">
        <v>0</v>
      </c>
      <c r="M17131">
        <v>5</v>
      </c>
      <c r="N17131">
        <v>0</v>
      </c>
      <c r="O17131">
        <v>1</v>
      </c>
      <c r="P17131" s="119" t="s">
        <v>20254</v>
      </c>
    </row>
    <row r="17132" spans="1:16" x14ac:dyDescent="0.25">
      <c r="A17132">
        <v>34283</v>
      </c>
      <c r="B17132" s="119" t="s">
        <v>10495</v>
      </c>
      <c r="C17132">
        <v>26</v>
      </c>
      <c r="E17132">
        <v>13</v>
      </c>
      <c r="F17132">
        <v>33</v>
      </c>
      <c r="G17132">
        <v>183</v>
      </c>
      <c r="H17132">
        <v>89</v>
      </c>
      <c r="I17132" s="119" t="s">
        <v>4726</v>
      </c>
      <c r="J17132" s="119" t="s">
        <v>22</v>
      </c>
      <c r="K17132" s="1">
        <v>46255.758941458334</v>
      </c>
      <c r="L17132">
        <v>6</v>
      </c>
      <c r="M17132">
        <v>2</v>
      </c>
      <c r="N17132">
        <v>0</v>
      </c>
      <c r="O17132">
        <v>2</v>
      </c>
      <c r="P17132" s="119" t="s">
        <v>20254</v>
      </c>
    </row>
    <row r="17133" spans="1:16" x14ac:dyDescent="0.25">
      <c r="A17133">
        <v>34284</v>
      </c>
      <c r="B17133" s="119" t="s">
        <v>10495</v>
      </c>
      <c r="C17133">
        <v>31</v>
      </c>
      <c r="E17133">
        <v>384</v>
      </c>
      <c r="F17133">
        <v>41</v>
      </c>
      <c r="G17133">
        <v>178</v>
      </c>
      <c r="H17133">
        <v>235</v>
      </c>
      <c r="I17133" s="119" t="s">
        <v>4726</v>
      </c>
      <c r="J17133" s="119" t="s">
        <v>22</v>
      </c>
      <c r="K17133" s="1">
        <v>46255.758941458334</v>
      </c>
      <c r="L17133">
        <v>2</v>
      </c>
      <c r="M17133">
        <v>2</v>
      </c>
      <c r="N17133">
        <v>0</v>
      </c>
      <c r="O17133">
        <v>0</v>
      </c>
      <c r="P17133" s="119" t="s">
        <v>20254</v>
      </c>
    </row>
    <row r="17134" spans="1:16" x14ac:dyDescent="0.25">
      <c r="A17134">
        <v>34285</v>
      </c>
      <c r="B17134" s="119" t="s">
        <v>10495</v>
      </c>
      <c r="C17134">
        <v>36</v>
      </c>
      <c r="E17134">
        <v>297</v>
      </c>
      <c r="F17134">
        <v>55</v>
      </c>
      <c r="G17134">
        <v>184</v>
      </c>
      <c r="H17134">
        <v>155</v>
      </c>
      <c r="I17134" s="119" t="s">
        <v>4726</v>
      </c>
      <c r="J17134" s="119" t="s">
        <v>22</v>
      </c>
      <c r="K17134" s="1">
        <v>46255.758941458334</v>
      </c>
      <c r="L17134">
        <v>1</v>
      </c>
      <c r="M17134">
        <v>0</v>
      </c>
      <c r="N17134">
        <v>1</v>
      </c>
      <c r="O17134">
        <v>0</v>
      </c>
      <c r="P17134" s="119" t="s">
        <v>20254</v>
      </c>
    </row>
    <row r="17135" spans="1:16" x14ac:dyDescent="0.25">
      <c r="A17135">
        <v>34286</v>
      </c>
      <c r="B17135" s="119" t="s">
        <v>10496</v>
      </c>
      <c r="C17135">
        <v>21</v>
      </c>
      <c r="E17135">
        <v>759</v>
      </c>
      <c r="F17135">
        <v>58</v>
      </c>
      <c r="G17135">
        <v>458</v>
      </c>
      <c r="H17135">
        <v>398</v>
      </c>
      <c r="I17135" s="119" t="s">
        <v>4726</v>
      </c>
      <c r="J17135" s="119" t="s">
        <v>22</v>
      </c>
      <c r="K17135" s="1">
        <v>46255.758941458334</v>
      </c>
      <c r="L17135">
        <v>3</v>
      </c>
      <c r="M17135">
        <v>1</v>
      </c>
      <c r="N17135">
        <v>2</v>
      </c>
      <c r="O17135">
        <v>0</v>
      </c>
      <c r="P17135" s="119" t="s">
        <v>20254</v>
      </c>
    </row>
    <row r="17136" spans="1:16" x14ac:dyDescent="0.25">
      <c r="A17136">
        <v>34287</v>
      </c>
      <c r="B17136" s="119" t="s">
        <v>10496</v>
      </c>
      <c r="C17136">
        <v>26</v>
      </c>
      <c r="E17136">
        <v>598</v>
      </c>
      <c r="F17136">
        <v>105</v>
      </c>
      <c r="G17136">
        <v>132</v>
      </c>
      <c r="H17136">
        <v>303</v>
      </c>
      <c r="I17136" s="119" t="s">
        <v>4726</v>
      </c>
      <c r="J17136" s="119" t="s">
        <v>22</v>
      </c>
      <c r="K17136" s="1">
        <v>46255.758941458334</v>
      </c>
      <c r="L17136">
        <v>0</v>
      </c>
      <c r="M17136">
        <v>2</v>
      </c>
      <c r="N17136">
        <v>0</v>
      </c>
      <c r="O17136">
        <v>1</v>
      </c>
      <c r="P17136" s="119" t="s">
        <v>20254</v>
      </c>
    </row>
    <row r="17137" spans="1:16" x14ac:dyDescent="0.25">
      <c r="A17137">
        <v>34288</v>
      </c>
      <c r="B17137" s="119" t="s">
        <v>10496</v>
      </c>
      <c r="C17137">
        <v>31</v>
      </c>
      <c r="E17137">
        <v>484</v>
      </c>
      <c r="F17137">
        <v>64</v>
      </c>
      <c r="G17137">
        <v>273</v>
      </c>
      <c r="H17137">
        <v>474</v>
      </c>
      <c r="I17137" s="119" t="s">
        <v>4726</v>
      </c>
      <c r="J17137" s="119" t="s">
        <v>22</v>
      </c>
      <c r="K17137" s="1">
        <v>46255.758941458334</v>
      </c>
      <c r="L17137">
        <v>1</v>
      </c>
      <c r="M17137">
        <v>0</v>
      </c>
      <c r="N17137">
        <v>0</v>
      </c>
      <c r="O17137">
        <v>0</v>
      </c>
      <c r="P17137" s="119" t="s">
        <v>20254</v>
      </c>
    </row>
    <row r="17138" spans="1:16" x14ac:dyDescent="0.25">
      <c r="A17138">
        <v>34289</v>
      </c>
      <c r="B17138" s="119" t="s">
        <v>10496</v>
      </c>
      <c r="C17138">
        <v>36</v>
      </c>
      <c r="E17138">
        <v>217</v>
      </c>
      <c r="F17138">
        <v>64</v>
      </c>
      <c r="G17138">
        <v>106</v>
      </c>
      <c r="H17138">
        <v>399</v>
      </c>
      <c r="I17138" s="119" t="s">
        <v>4726</v>
      </c>
      <c r="J17138" s="119" t="s">
        <v>22</v>
      </c>
      <c r="K17138" s="1">
        <v>46255.758941458334</v>
      </c>
      <c r="L17138">
        <v>1</v>
      </c>
      <c r="M17138">
        <v>1</v>
      </c>
      <c r="N17138">
        <v>0</v>
      </c>
      <c r="O17138">
        <v>0</v>
      </c>
      <c r="P17138" s="119" t="s">
        <v>20254</v>
      </c>
    </row>
    <row r="17139" spans="1:16" x14ac:dyDescent="0.25">
      <c r="A17139">
        <v>34290</v>
      </c>
      <c r="B17139" s="119" t="s">
        <v>10497</v>
      </c>
      <c r="C17139">
        <v>21</v>
      </c>
      <c r="E17139">
        <v>343</v>
      </c>
      <c r="F17139">
        <v>43</v>
      </c>
      <c r="G17139">
        <v>132</v>
      </c>
      <c r="H17139">
        <v>138</v>
      </c>
      <c r="I17139" s="119" t="s">
        <v>4726</v>
      </c>
      <c r="J17139" s="119" t="s">
        <v>22</v>
      </c>
      <c r="K17139" s="1">
        <v>46255.758941458334</v>
      </c>
      <c r="L17139">
        <v>1</v>
      </c>
      <c r="M17139">
        <v>1</v>
      </c>
      <c r="N17139">
        <v>1</v>
      </c>
      <c r="O17139">
        <v>1</v>
      </c>
      <c r="P17139" s="119" t="s">
        <v>20254</v>
      </c>
    </row>
    <row r="17140" spans="1:16" x14ac:dyDescent="0.25">
      <c r="A17140">
        <v>34291</v>
      </c>
      <c r="B17140" s="119" t="s">
        <v>10497</v>
      </c>
      <c r="C17140">
        <v>26</v>
      </c>
      <c r="E17140">
        <v>0</v>
      </c>
      <c r="F17140">
        <v>0</v>
      </c>
      <c r="G17140">
        <v>198</v>
      </c>
      <c r="H17140">
        <v>119</v>
      </c>
      <c r="I17140" s="119" t="s">
        <v>4726</v>
      </c>
      <c r="J17140" s="119" t="s">
        <v>22</v>
      </c>
      <c r="K17140" s="1">
        <v>46255.758941458334</v>
      </c>
      <c r="L17140">
        <v>2</v>
      </c>
      <c r="M17140">
        <v>4</v>
      </c>
      <c r="N17140">
        <v>0</v>
      </c>
      <c r="O17140">
        <v>1</v>
      </c>
      <c r="P17140" s="119" t="s">
        <v>20254</v>
      </c>
    </row>
    <row r="17141" spans="1:16" x14ac:dyDescent="0.25">
      <c r="A17141">
        <v>34292</v>
      </c>
      <c r="B17141" s="119" t="s">
        <v>10497</v>
      </c>
      <c r="C17141">
        <v>31</v>
      </c>
      <c r="E17141">
        <v>1132</v>
      </c>
      <c r="F17141">
        <v>57</v>
      </c>
      <c r="G17141">
        <v>174</v>
      </c>
      <c r="H17141">
        <v>246</v>
      </c>
      <c r="I17141" s="119" t="s">
        <v>4726</v>
      </c>
      <c r="J17141" s="119" t="s">
        <v>22</v>
      </c>
      <c r="K17141" s="1">
        <v>46255.758941458334</v>
      </c>
      <c r="L17141">
        <v>5</v>
      </c>
      <c r="M17141">
        <v>1</v>
      </c>
      <c r="N17141">
        <v>1</v>
      </c>
      <c r="O17141">
        <v>0</v>
      </c>
      <c r="P17141" s="119" t="s">
        <v>20254</v>
      </c>
    </row>
    <row r="17142" spans="1:16" x14ac:dyDescent="0.25">
      <c r="A17142">
        <v>34293</v>
      </c>
      <c r="B17142" s="119" t="s">
        <v>10497</v>
      </c>
      <c r="C17142">
        <v>36</v>
      </c>
      <c r="E17142">
        <v>910</v>
      </c>
      <c r="F17142">
        <v>63</v>
      </c>
      <c r="G17142">
        <v>285</v>
      </c>
      <c r="H17142">
        <v>194</v>
      </c>
      <c r="I17142" s="119" t="s">
        <v>4726</v>
      </c>
      <c r="J17142" s="119" t="s">
        <v>22</v>
      </c>
      <c r="K17142" s="1">
        <v>46255.758941458334</v>
      </c>
      <c r="L17142">
        <v>2</v>
      </c>
      <c r="M17142">
        <v>2</v>
      </c>
      <c r="N17142">
        <v>0</v>
      </c>
      <c r="O17142">
        <v>0</v>
      </c>
      <c r="P17142" s="119" t="s">
        <v>20254</v>
      </c>
    </row>
    <row r="17143" spans="1:16" x14ac:dyDescent="0.25">
      <c r="A17143">
        <v>34294</v>
      </c>
      <c r="B17143" s="119" t="s">
        <v>10498</v>
      </c>
      <c r="C17143">
        <v>21</v>
      </c>
      <c r="E17143">
        <v>268</v>
      </c>
      <c r="F17143">
        <v>47</v>
      </c>
      <c r="G17143">
        <v>49</v>
      </c>
      <c r="H17143">
        <v>634</v>
      </c>
      <c r="I17143" s="119" t="s">
        <v>4726</v>
      </c>
      <c r="J17143" s="119" t="s">
        <v>22</v>
      </c>
      <c r="K17143" s="1">
        <v>46255.758941458334</v>
      </c>
      <c r="L17143">
        <v>1</v>
      </c>
      <c r="M17143">
        <v>1</v>
      </c>
      <c r="N17143">
        <v>0</v>
      </c>
      <c r="O17143">
        <v>0</v>
      </c>
      <c r="P17143" s="119" t="s">
        <v>20254</v>
      </c>
    </row>
    <row r="17144" spans="1:16" x14ac:dyDescent="0.25">
      <c r="A17144">
        <v>34295</v>
      </c>
      <c r="B17144" s="119" t="s">
        <v>10498</v>
      </c>
      <c r="C17144">
        <v>26</v>
      </c>
      <c r="E17144">
        <v>0</v>
      </c>
      <c r="F17144">
        <v>0</v>
      </c>
      <c r="G17144">
        <v>276</v>
      </c>
      <c r="H17144">
        <v>166</v>
      </c>
      <c r="I17144" s="119" t="s">
        <v>4726</v>
      </c>
      <c r="J17144" s="119" t="s">
        <v>22</v>
      </c>
      <c r="K17144" s="1">
        <v>46255.758941458334</v>
      </c>
      <c r="L17144">
        <v>0</v>
      </c>
      <c r="M17144">
        <v>1</v>
      </c>
      <c r="N17144">
        <v>0</v>
      </c>
      <c r="O17144">
        <v>0</v>
      </c>
      <c r="P17144" s="119" t="s">
        <v>20254</v>
      </c>
    </row>
    <row r="17145" spans="1:16" x14ac:dyDescent="0.25">
      <c r="A17145">
        <v>34296</v>
      </c>
      <c r="B17145" s="119" t="s">
        <v>10498</v>
      </c>
      <c r="C17145">
        <v>31</v>
      </c>
      <c r="E17145">
        <v>81</v>
      </c>
      <c r="F17145">
        <v>60</v>
      </c>
      <c r="G17145">
        <v>42</v>
      </c>
      <c r="H17145">
        <v>7793</v>
      </c>
      <c r="I17145" s="119" t="s">
        <v>4726</v>
      </c>
      <c r="J17145" s="119" t="s">
        <v>22</v>
      </c>
      <c r="K17145" s="1">
        <v>46255.758941458334</v>
      </c>
      <c r="L17145">
        <v>3</v>
      </c>
      <c r="M17145">
        <v>3</v>
      </c>
      <c r="N17145">
        <v>0</v>
      </c>
      <c r="O17145">
        <v>1</v>
      </c>
      <c r="P17145" s="119" t="s">
        <v>20254</v>
      </c>
    </row>
    <row r="17146" spans="1:16" x14ac:dyDescent="0.25">
      <c r="A17146">
        <v>34297</v>
      </c>
      <c r="B17146" s="119" t="s">
        <v>10498</v>
      </c>
      <c r="C17146">
        <v>36</v>
      </c>
      <c r="E17146">
        <v>229</v>
      </c>
      <c r="F17146">
        <v>76</v>
      </c>
      <c r="G17146">
        <v>106</v>
      </c>
      <c r="H17146">
        <v>273</v>
      </c>
      <c r="I17146" s="119" t="s">
        <v>4726</v>
      </c>
      <c r="J17146" s="119" t="s">
        <v>22</v>
      </c>
      <c r="K17146" s="1">
        <v>46255.758941458334</v>
      </c>
      <c r="L17146">
        <v>0</v>
      </c>
      <c r="M17146">
        <v>2</v>
      </c>
      <c r="N17146">
        <v>0</v>
      </c>
      <c r="O17146">
        <v>1</v>
      </c>
      <c r="P17146" s="119" t="s">
        <v>20254</v>
      </c>
    </row>
    <row r="17147" spans="1:16" x14ac:dyDescent="0.25">
      <c r="A17147">
        <v>34298</v>
      </c>
      <c r="B17147" s="119" t="s">
        <v>10499</v>
      </c>
      <c r="C17147">
        <v>21</v>
      </c>
      <c r="E17147">
        <v>0</v>
      </c>
      <c r="F17147">
        <v>0</v>
      </c>
      <c r="G17147">
        <v>576</v>
      </c>
      <c r="H17147">
        <v>113</v>
      </c>
      <c r="I17147" s="119" t="s">
        <v>4726</v>
      </c>
      <c r="J17147" s="119" t="s">
        <v>22</v>
      </c>
      <c r="K17147" s="1">
        <v>46255.758941458334</v>
      </c>
      <c r="L17147">
        <v>0</v>
      </c>
      <c r="M17147">
        <v>3</v>
      </c>
      <c r="N17147">
        <v>0</v>
      </c>
      <c r="O17147">
        <v>1</v>
      </c>
      <c r="P17147" s="119" t="s">
        <v>20254</v>
      </c>
    </row>
    <row r="17148" spans="1:16" x14ac:dyDescent="0.25">
      <c r="A17148">
        <v>34299</v>
      </c>
      <c r="B17148" s="119" t="s">
        <v>10499</v>
      </c>
      <c r="C17148">
        <v>26</v>
      </c>
      <c r="E17148">
        <v>0</v>
      </c>
      <c r="F17148">
        <v>0</v>
      </c>
      <c r="G17148">
        <v>191</v>
      </c>
      <c r="H17148">
        <v>99</v>
      </c>
      <c r="I17148" s="119" t="s">
        <v>4726</v>
      </c>
      <c r="J17148" s="119" t="s">
        <v>22</v>
      </c>
      <c r="K17148" s="1">
        <v>46255.758941458334</v>
      </c>
      <c r="L17148">
        <v>0</v>
      </c>
      <c r="M17148">
        <v>0</v>
      </c>
      <c r="N17148">
        <v>0</v>
      </c>
      <c r="O17148">
        <v>0</v>
      </c>
      <c r="P17148" s="119" t="s">
        <v>20254</v>
      </c>
    </row>
    <row r="17149" spans="1:16" x14ac:dyDescent="0.25">
      <c r="A17149">
        <v>34300</v>
      </c>
      <c r="B17149" s="119" t="s">
        <v>10499</v>
      </c>
      <c r="C17149">
        <v>31</v>
      </c>
      <c r="E17149">
        <v>599</v>
      </c>
      <c r="F17149">
        <v>56</v>
      </c>
      <c r="G17149">
        <v>137</v>
      </c>
      <c r="H17149">
        <v>812</v>
      </c>
      <c r="I17149" s="119" t="s">
        <v>4726</v>
      </c>
      <c r="J17149" s="119" t="s">
        <v>22</v>
      </c>
      <c r="K17149" s="1">
        <v>46255.758941458334</v>
      </c>
      <c r="L17149">
        <v>1</v>
      </c>
      <c r="M17149">
        <v>3</v>
      </c>
      <c r="N17149">
        <v>1</v>
      </c>
      <c r="O17149">
        <v>2</v>
      </c>
      <c r="P17149" s="119" t="s">
        <v>20254</v>
      </c>
    </row>
    <row r="17150" spans="1:16" x14ac:dyDescent="0.25">
      <c r="A17150">
        <v>34301</v>
      </c>
      <c r="B17150" s="119" t="s">
        <v>10499</v>
      </c>
      <c r="C17150">
        <v>36</v>
      </c>
      <c r="E17150">
        <v>467</v>
      </c>
      <c r="F17150">
        <v>66</v>
      </c>
      <c r="G17150">
        <v>98</v>
      </c>
      <c r="H17150">
        <v>1053</v>
      </c>
      <c r="I17150" s="119" t="s">
        <v>4726</v>
      </c>
      <c r="J17150" s="119" t="s">
        <v>22</v>
      </c>
      <c r="K17150" s="1">
        <v>46255.758941458334</v>
      </c>
      <c r="L17150">
        <v>3</v>
      </c>
      <c r="M17150">
        <v>0</v>
      </c>
      <c r="N17150">
        <v>0</v>
      </c>
      <c r="O17150">
        <v>0</v>
      </c>
      <c r="P17150" s="119" t="s">
        <v>20254</v>
      </c>
    </row>
    <row r="17151" spans="1:16" x14ac:dyDescent="0.25">
      <c r="A17151">
        <v>34302</v>
      </c>
      <c r="B17151" s="119" t="s">
        <v>10500</v>
      </c>
      <c r="C17151">
        <v>21</v>
      </c>
      <c r="E17151">
        <v>0</v>
      </c>
      <c r="F17151">
        <v>0</v>
      </c>
      <c r="G17151">
        <v>318</v>
      </c>
      <c r="H17151">
        <v>220</v>
      </c>
      <c r="I17151" s="119" t="s">
        <v>4726</v>
      </c>
      <c r="J17151" s="119" t="s">
        <v>22</v>
      </c>
      <c r="K17151" s="1">
        <v>46255.758941458334</v>
      </c>
      <c r="L17151">
        <v>0</v>
      </c>
      <c r="M17151">
        <v>0</v>
      </c>
      <c r="N17151">
        <v>0</v>
      </c>
      <c r="O17151">
        <v>0</v>
      </c>
      <c r="P17151" s="119" t="s">
        <v>20254</v>
      </c>
    </row>
    <row r="17152" spans="1:16" x14ac:dyDescent="0.25">
      <c r="A17152">
        <v>34303</v>
      </c>
      <c r="B17152" s="119" t="s">
        <v>10500</v>
      </c>
      <c r="C17152">
        <v>26</v>
      </c>
      <c r="E17152">
        <v>0</v>
      </c>
      <c r="F17152">
        <v>0</v>
      </c>
      <c r="G17152">
        <v>255</v>
      </c>
      <c r="H17152">
        <v>100</v>
      </c>
      <c r="I17152" s="119" t="s">
        <v>4726</v>
      </c>
      <c r="J17152" s="119" t="s">
        <v>22</v>
      </c>
      <c r="K17152" s="1">
        <v>46255.758941458334</v>
      </c>
      <c r="L17152">
        <v>0</v>
      </c>
      <c r="M17152">
        <v>1</v>
      </c>
      <c r="N17152">
        <v>0</v>
      </c>
      <c r="O17152">
        <v>0</v>
      </c>
      <c r="P17152" s="119" t="s">
        <v>20254</v>
      </c>
    </row>
    <row r="17153" spans="1:16" x14ac:dyDescent="0.25">
      <c r="A17153">
        <v>34304</v>
      </c>
      <c r="B17153" s="119" t="s">
        <v>10500</v>
      </c>
      <c r="C17153">
        <v>31</v>
      </c>
      <c r="E17153">
        <v>50</v>
      </c>
      <c r="F17153">
        <v>38</v>
      </c>
      <c r="G17153">
        <v>146</v>
      </c>
      <c r="H17153">
        <v>671</v>
      </c>
      <c r="I17153" s="119" t="s">
        <v>4726</v>
      </c>
      <c r="J17153" s="119" t="s">
        <v>22</v>
      </c>
      <c r="K17153" s="1">
        <v>46255.758941458334</v>
      </c>
      <c r="L17153">
        <v>4</v>
      </c>
      <c r="M17153">
        <v>2</v>
      </c>
      <c r="N17153">
        <v>0</v>
      </c>
      <c r="O17153">
        <v>1</v>
      </c>
      <c r="P17153" s="119" t="s">
        <v>20254</v>
      </c>
    </row>
    <row r="17154" spans="1:16" x14ac:dyDescent="0.25">
      <c r="A17154">
        <v>34305</v>
      </c>
      <c r="B17154" s="119" t="s">
        <v>10500</v>
      </c>
      <c r="C17154">
        <v>36</v>
      </c>
      <c r="E17154">
        <v>1168</v>
      </c>
      <c r="F17154">
        <v>42</v>
      </c>
      <c r="G17154">
        <v>72</v>
      </c>
      <c r="H17154">
        <v>229</v>
      </c>
      <c r="I17154" s="119" t="s">
        <v>4726</v>
      </c>
      <c r="J17154" s="119" t="s">
        <v>22</v>
      </c>
      <c r="K17154" s="1">
        <v>46255.758941458334</v>
      </c>
      <c r="L17154">
        <v>1</v>
      </c>
      <c r="M17154">
        <v>1</v>
      </c>
      <c r="N17154">
        <v>0</v>
      </c>
      <c r="O17154">
        <v>0</v>
      </c>
      <c r="P17154" s="119" t="s">
        <v>20254</v>
      </c>
    </row>
    <row r="17155" spans="1:16" x14ac:dyDescent="0.25">
      <c r="A17155">
        <v>34306</v>
      </c>
      <c r="B17155" s="119" t="s">
        <v>10501</v>
      </c>
      <c r="C17155">
        <v>21</v>
      </c>
      <c r="E17155">
        <v>33</v>
      </c>
      <c r="F17155">
        <v>38</v>
      </c>
      <c r="G17155">
        <v>174</v>
      </c>
      <c r="H17155">
        <v>1425</v>
      </c>
      <c r="I17155" s="119" t="s">
        <v>4726</v>
      </c>
      <c r="J17155" s="119" t="s">
        <v>22</v>
      </c>
      <c r="K17155" s="1">
        <v>46255.758941458334</v>
      </c>
      <c r="L17155">
        <v>6</v>
      </c>
      <c r="M17155">
        <v>8</v>
      </c>
      <c r="N17155">
        <v>1</v>
      </c>
      <c r="O17155">
        <v>4</v>
      </c>
      <c r="P17155" s="119" t="s">
        <v>20254</v>
      </c>
    </row>
    <row r="17156" spans="1:16" x14ac:dyDescent="0.25">
      <c r="A17156">
        <v>34307</v>
      </c>
      <c r="B17156" s="119" t="s">
        <v>10501</v>
      </c>
      <c r="C17156">
        <v>26</v>
      </c>
      <c r="E17156">
        <v>0</v>
      </c>
      <c r="F17156">
        <v>0</v>
      </c>
      <c r="G17156">
        <v>114</v>
      </c>
      <c r="H17156">
        <v>1865</v>
      </c>
      <c r="I17156" s="119" t="s">
        <v>4726</v>
      </c>
      <c r="J17156" s="119" t="s">
        <v>22</v>
      </c>
      <c r="K17156" s="1">
        <v>46255.758941458334</v>
      </c>
      <c r="L17156">
        <v>0</v>
      </c>
      <c r="M17156">
        <v>1</v>
      </c>
      <c r="N17156">
        <v>0</v>
      </c>
      <c r="O17156">
        <v>1</v>
      </c>
      <c r="P17156" s="119" t="s">
        <v>20254</v>
      </c>
    </row>
    <row r="17157" spans="1:16" x14ac:dyDescent="0.25">
      <c r="A17157">
        <v>34308</v>
      </c>
      <c r="B17157" s="119" t="s">
        <v>10501</v>
      </c>
      <c r="C17157">
        <v>31</v>
      </c>
      <c r="E17157">
        <v>333</v>
      </c>
      <c r="F17157">
        <v>316</v>
      </c>
      <c r="G17157">
        <v>228</v>
      </c>
      <c r="H17157">
        <v>3497</v>
      </c>
      <c r="I17157" s="119" t="s">
        <v>4726</v>
      </c>
      <c r="J17157" s="119" t="s">
        <v>22</v>
      </c>
      <c r="K17157" s="1">
        <v>46255.758941458334</v>
      </c>
      <c r="L17157">
        <v>2</v>
      </c>
      <c r="M17157">
        <v>2</v>
      </c>
      <c r="N17157">
        <v>0</v>
      </c>
      <c r="O17157">
        <v>1</v>
      </c>
      <c r="P17157" s="119" t="s">
        <v>20254</v>
      </c>
    </row>
    <row r="17158" spans="1:16" x14ac:dyDescent="0.25">
      <c r="A17158">
        <v>34309</v>
      </c>
      <c r="B17158" s="119" t="s">
        <v>10501</v>
      </c>
      <c r="C17158">
        <v>36</v>
      </c>
      <c r="E17158">
        <v>184</v>
      </c>
      <c r="F17158">
        <v>172</v>
      </c>
      <c r="G17158">
        <v>491</v>
      </c>
      <c r="H17158">
        <v>900</v>
      </c>
      <c r="I17158" s="119" t="s">
        <v>4726</v>
      </c>
      <c r="J17158" s="119" t="s">
        <v>22</v>
      </c>
      <c r="K17158" s="1">
        <v>46255.758941458334</v>
      </c>
      <c r="L17158">
        <v>5</v>
      </c>
      <c r="M17158">
        <v>6</v>
      </c>
      <c r="N17158">
        <v>0</v>
      </c>
      <c r="O17158">
        <v>0</v>
      </c>
      <c r="P17158" s="119" t="s">
        <v>20254</v>
      </c>
    </row>
    <row r="17159" spans="1:16" x14ac:dyDescent="0.25">
      <c r="A17159">
        <v>34310</v>
      </c>
      <c r="B17159" s="119" t="s">
        <v>10502</v>
      </c>
      <c r="C17159">
        <v>21</v>
      </c>
      <c r="E17159">
        <v>115</v>
      </c>
      <c r="F17159">
        <v>43</v>
      </c>
      <c r="G17159">
        <v>277</v>
      </c>
      <c r="H17159">
        <v>159</v>
      </c>
      <c r="I17159" s="119" t="s">
        <v>4726</v>
      </c>
      <c r="J17159" s="119" t="s">
        <v>22</v>
      </c>
      <c r="K17159" s="1">
        <v>46255.758941458334</v>
      </c>
      <c r="L17159">
        <v>3</v>
      </c>
      <c r="M17159">
        <v>1</v>
      </c>
      <c r="N17159">
        <v>2</v>
      </c>
      <c r="O17159">
        <v>1</v>
      </c>
      <c r="P17159" s="119" t="s">
        <v>20254</v>
      </c>
    </row>
    <row r="17160" spans="1:16" x14ac:dyDescent="0.25">
      <c r="A17160">
        <v>34311</v>
      </c>
      <c r="B17160" s="119" t="s">
        <v>10502</v>
      </c>
      <c r="C17160">
        <v>26</v>
      </c>
      <c r="E17160">
        <v>195</v>
      </c>
      <c r="F17160">
        <v>50</v>
      </c>
      <c r="G17160">
        <v>214</v>
      </c>
      <c r="H17160">
        <v>145</v>
      </c>
      <c r="I17160" s="119" t="s">
        <v>4726</v>
      </c>
      <c r="J17160" s="119" t="s">
        <v>22</v>
      </c>
      <c r="K17160" s="1">
        <v>46255.758941458334</v>
      </c>
      <c r="L17160">
        <v>1</v>
      </c>
      <c r="M17160">
        <v>3</v>
      </c>
      <c r="N17160">
        <v>0</v>
      </c>
      <c r="O17160">
        <v>0</v>
      </c>
      <c r="P17160" s="119" t="s">
        <v>20254</v>
      </c>
    </row>
    <row r="17161" spans="1:16" x14ac:dyDescent="0.25">
      <c r="A17161">
        <v>34312</v>
      </c>
      <c r="B17161" s="119" t="s">
        <v>10502</v>
      </c>
      <c r="C17161">
        <v>31</v>
      </c>
      <c r="E17161">
        <v>1092</v>
      </c>
      <c r="F17161">
        <v>56</v>
      </c>
      <c r="G17161">
        <v>143</v>
      </c>
      <c r="H17161">
        <v>199</v>
      </c>
      <c r="I17161" s="119" t="s">
        <v>4726</v>
      </c>
      <c r="J17161" s="119" t="s">
        <v>22</v>
      </c>
      <c r="K17161" s="1">
        <v>46255.758941458334</v>
      </c>
      <c r="L17161">
        <v>1</v>
      </c>
      <c r="M17161">
        <v>1</v>
      </c>
      <c r="N17161">
        <v>0</v>
      </c>
      <c r="O17161">
        <v>0</v>
      </c>
      <c r="P17161" s="119" t="s">
        <v>20254</v>
      </c>
    </row>
    <row r="17162" spans="1:16" x14ac:dyDescent="0.25">
      <c r="A17162">
        <v>34313</v>
      </c>
      <c r="B17162" s="119" t="s">
        <v>10502</v>
      </c>
      <c r="C17162">
        <v>36</v>
      </c>
      <c r="E17162">
        <v>119</v>
      </c>
      <c r="F17162">
        <v>63</v>
      </c>
      <c r="G17162">
        <v>125</v>
      </c>
      <c r="H17162">
        <v>240</v>
      </c>
      <c r="I17162" s="119" t="s">
        <v>4726</v>
      </c>
      <c r="J17162" s="119" t="s">
        <v>22</v>
      </c>
      <c r="K17162" s="1">
        <v>46255.758941458334</v>
      </c>
      <c r="L17162">
        <v>0</v>
      </c>
      <c r="M17162">
        <v>2</v>
      </c>
      <c r="N17162">
        <v>0</v>
      </c>
      <c r="O17162">
        <v>1</v>
      </c>
      <c r="P17162" s="119" t="s">
        <v>20254</v>
      </c>
    </row>
    <row r="17163" spans="1:16" x14ac:dyDescent="0.25">
      <c r="A17163">
        <v>34314</v>
      </c>
      <c r="B17163" s="119" t="s">
        <v>10503</v>
      </c>
      <c r="C17163">
        <v>21</v>
      </c>
      <c r="E17163">
        <v>341</v>
      </c>
      <c r="F17163">
        <v>52</v>
      </c>
      <c r="G17163">
        <v>301</v>
      </c>
      <c r="H17163">
        <v>9837</v>
      </c>
      <c r="I17163" s="119" t="s">
        <v>4726</v>
      </c>
      <c r="J17163" s="119" t="s">
        <v>22</v>
      </c>
      <c r="K17163" s="1">
        <v>46255.758941458334</v>
      </c>
      <c r="L17163">
        <v>3</v>
      </c>
      <c r="M17163">
        <v>3</v>
      </c>
      <c r="N17163">
        <v>1</v>
      </c>
      <c r="O17163">
        <v>1</v>
      </c>
      <c r="P17163" s="119" t="s">
        <v>20254</v>
      </c>
    </row>
    <row r="17164" spans="1:16" x14ac:dyDescent="0.25">
      <c r="A17164">
        <v>34315</v>
      </c>
      <c r="B17164" s="119" t="s">
        <v>10503</v>
      </c>
      <c r="C17164">
        <v>26</v>
      </c>
      <c r="E17164">
        <v>0</v>
      </c>
      <c r="F17164">
        <v>0</v>
      </c>
      <c r="G17164">
        <v>161</v>
      </c>
      <c r="H17164">
        <v>192</v>
      </c>
      <c r="I17164" s="119" t="s">
        <v>4726</v>
      </c>
      <c r="J17164" s="119" t="s">
        <v>22</v>
      </c>
      <c r="K17164" s="1">
        <v>46255.758941458334</v>
      </c>
      <c r="L17164">
        <v>0</v>
      </c>
      <c r="M17164">
        <v>0</v>
      </c>
      <c r="N17164">
        <v>0</v>
      </c>
      <c r="O17164">
        <v>0</v>
      </c>
      <c r="P17164" s="119" t="s">
        <v>20254</v>
      </c>
    </row>
    <row r="17165" spans="1:16" x14ac:dyDescent="0.25">
      <c r="A17165">
        <v>34316</v>
      </c>
      <c r="B17165" s="119" t="s">
        <v>10503</v>
      </c>
      <c r="C17165">
        <v>31</v>
      </c>
      <c r="E17165">
        <v>230</v>
      </c>
      <c r="F17165">
        <v>50</v>
      </c>
      <c r="G17165">
        <v>121</v>
      </c>
      <c r="H17165">
        <v>999</v>
      </c>
      <c r="I17165" s="119" t="s">
        <v>4726</v>
      </c>
      <c r="J17165" s="119" t="s">
        <v>22</v>
      </c>
      <c r="K17165" s="1">
        <v>46255.758941458334</v>
      </c>
      <c r="L17165">
        <v>2</v>
      </c>
      <c r="M17165">
        <v>2</v>
      </c>
      <c r="N17165">
        <v>1</v>
      </c>
      <c r="O17165">
        <v>0</v>
      </c>
      <c r="P17165" s="119" t="s">
        <v>20254</v>
      </c>
    </row>
    <row r="17166" spans="1:16" x14ac:dyDescent="0.25">
      <c r="A17166">
        <v>34317</v>
      </c>
      <c r="B17166" s="119" t="s">
        <v>10503</v>
      </c>
      <c r="C17166">
        <v>36</v>
      </c>
      <c r="E17166">
        <v>267</v>
      </c>
      <c r="F17166">
        <v>48</v>
      </c>
      <c r="G17166">
        <v>125</v>
      </c>
      <c r="H17166">
        <v>498</v>
      </c>
      <c r="I17166" s="119" t="s">
        <v>4726</v>
      </c>
      <c r="J17166" s="119" t="s">
        <v>22</v>
      </c>
      <c r="K17166" s="1">
        <v>46255.758941458334</v>
      </c>
      <c r="L17166">
        <v>1</v>
      </c>
      <c r="M17166">
        <v>3</v>
      </c>
      <c r="N17166">
        <v>0</v>
      </c>
      <c r="O17166">
        <v>1</v>
      </c>
      <c r="P17166" s="119" t="s">
        <v>20254</v>
      </c>
    </row>
    <row r="17167" spans="1:16" x14ac:dyDescent="0.25">
      <c r="A17167">
        <v>34318</v>
      </c>
      <c r="B17167" s="119" t="s">
        <v>10504</v>
      </c>
      <c r="C17167">
        <v>21</v>
      </c>
      <c r="E17167">
        <v>0</v>
      </c>
      <c r="F17167">
        <v>0</v>
      </c>
      <c r="G17167">
        <v>330</v>
      </c>
      <c r="H17167">
        <v>88</v>
      </c>
      <c r="I17167" s="119" t="s">
        <v>4726</v>
      </c>
      <c r="J17167" s="119" t="s">
        <v>22</v>
      </c>
      <c r="K17167" s="1">
        <v>46255.758941458334</v>
      </c>
      <c r="L17167">
        <v>0</v>
      </c>
      <c r="M17167">
        <v>2</v>
      </c>
      <c r="N17167">
        <v>0</v>
      </c>
      <c r="O17167">
        <v>2</v>
      </c>
      <c r="P17167" s="119" t="s">
        <v>20254</v>
      </c>
    </row>
    <row r="17168" spans="1:16" x14ac:dyDescent="0.25">
      <c r="A17168">
        <v>34319</v>
      </c>
      <c r="B17168" s="119" t="s">
        <v>10504</v>
      </c>
      <c r="C17168">
        <v>26</v>
      </c>
      <c r="E17168">
        <v>0</v>
      </c>
      <c r="F17168">
        <v>0</v>
      </c>
      <c r="G17168">
        <v>183</v>
      </c>
      <c r="H17168">
        <v>89</v>
      </c>
      <c r="I17168" s="119" t="s">
        <v>4726</v>
      </c>
      <c r="J17168" s="119" t="s">
        <v>22</v>
      </c>
      <c r="K17168" s="1">
        <v>46255.758941458334</v>
      </c>
      <c r="L17168">
        <v>0</v>
      </c>
      <c r="M17168">
        <v>0</v>
      </c>
      <c r="N17168">
        <v>0</v>
      </c>
      <c r="O17168">
        <v>0</v>
      </c>
      <c r="P17168" s="119" t="s">
        <v>20254</v>
      </c>
    </row>
    <row r="17169" spans="1:16" x14ac:dyDescent="0.25">
      <c r="A17169">
        <v>34320</v>
      </c>
      <c r="B17169" s="119" t="s">
        <v>10504</v>
      </c>
      <c r="C17169">
        <v>31</v>
      </c>
      <c r="E17169">
        <v>1246</v>
      </c>
      <c r="F17169">
        <v>37</v>
      </c>
      <c r="G17169">
        <v>106</v>
      </c>
      <c r="H17169">
        <v>277</v>
      </c>
      <c r="I17169" s="119" t="s">
        <v>4726</v>
      </c>
      <c r="J17169" s="119" t="s">
        <v>22</v>
      </c>
      <c r="K17169" s="1">
        <v>46255.758941458334</v>
      </c>
      <c r="L17169">
        <v>0</v>
      </c>
      <c r="M17169">
        <v>1</v>
      </c>
      <c r="N17169">
        <v>0</v>
      </c>
      <c r="O17169">
        <v>1</v>
      </c>
      <c r="P17169" s="119" t="s">
        <v>20254</v>
      </c>
    </row>
    <row r="17170" spans="1:16" x14ac:dyDescent="0.25">
      <c r="A17170">
        <v>34321</v>
      </c>
      <c r="B17170" s="119" t="s">
        <v>10504</v>
      </c>
      <c r="C17170">
        <v>36</v>
      </c>
      <c r="E17170">
        <v>186</v>
      </c>
      <c r="F17170">
        <v>42</v>
      </c>
      <c r="G17170">
        <v>89</v>
      </c>
      <c r="H17170">
        <v>142</v>
      </c>
      <c r="I17170" s="119" t="s">
        <v>4726</v>
      </c>
      <c r="J17170" s="119" t="s">
        <v>22</v>
      </c>
      <c r="K17170" s="1">
        <v>46255.758941458334</v>
      </c>
      <c r="L17170">
        <v>0</v>
      </c>
      <c r="M17170">
        <v>2</v>
      </c>
      <c r="N17170">
        <v>0</v>
      </c>
      <c r="O17170">
        <v>1</v>
      </c>
      <c r="P17170" s="119" t="s">
        <v>20254</v>
      </c>
    </row>
    <row r="17171" spans="1:16" x14ac:dyDescent="0.25">
      <c r="A17171">
        <v>34322</v>
      </c>
      <c r="B17171" s="119" t="s">
        <v>10505</v>
      </c>
      <c r="C17171">
        <v>21</v>
      </c>
      <c r="E17171">
        <v>0</v>
      </c>
      <c r="F17171">
        <v>0</v>
      </c>
      <c r="G17171">
        <v>171</v>
      </c>
      <c r="H17171">
        <v>124</v>
      </c>
      <c r="I17171" s="119" t="s">
        <v>4726</v>
      </c>
      <c r="J17171" s="119" t="s">
        <v>22</v>
      </c>
      <c r="K17171" s="1">
        <v>46255.758941458334</v>
      </c>
      <c r="L17171">
        <v>0</v>
      </c>
      <c r="M17171">
        <v>2</v>
      </c>
      <c r="N17171">
        <v>0</v>
      </c>
      <c r="O17171">
        <v>1</v>
      </c>
      <c r="P17171" s="119" t="s">
        <v>20254</v>
      </c>
    </row>
    <row r="17172" spans="1:16" x14ac:dyDescent="0.25">
      <c r="A17172">
        <v>34323</v>
      </c>
      <c r="B17172" s="119" t="s">
        <v>10505</v>
      </c>
      <c r="C17172">
        <v>26</v>
      </c>
      <c r="E17172">
        <v>97</v>
      </c>
      <c r="F17172">
        <v>46</v>
      </c>
      <c r="G17172">
        <v>103</v>
      </c>
      <c r="H17172">
        <v>222</v>
      </c>
      <c r="I17172" s="119" t="s">
        <v>4726</v>
      </c>
      <c r="J17172" s="119" t="s">
        <v>22</v>
      </c>
      <c r="K17172" s="1">
        <v>46255.758941458334</v>
      </c>
      <c r="L17172">
        <v>0</v>
      </c>
      <c r="M17172">
        <v>1</v>
      </c>
      <c r="N17172">
        <v>0</v>
      </c>
      <c r="O17172">
        <v>0</v>
      </c>
      <c r="P17172" s="119" t="s">
        <v>20254</v>
      </c>
    </row>
    <row r="17173" spans="1:16" x14ac:dyDescent="0.25">
      <c r="A17173">
        <v>34324</v>
      </c>
      <c r="B17173" s="119" t="s">
        <v>10505</v>
      </c>
      <c r="C17173">
        <v>31</v>
      </c>
      <c r="E17173">
        <v>1416</v>
      </c>
      <c r="F17173">
        <v>56</v>
      </c>
      <c r="G17173">
        <v>55</v>
      </c>
      <c r="H17173">
        <v>397</v>
      </c>
      <c r="I17173" s="119" t="s">
        <v>4726</v>
      </c>
      <c r="J17173" s="119" t="s">
        <v>22</v>
      </c>
      <c r="K17173" s="1">
        <v>46255.758941458334</v>
      </c>
      <c r="L17173">
        <v>0</v>
      </c>
      <c r="M17173">
        <v>5</v>
      </c>
      <c r="N17173">
        <v>0</v>
      </c>
      <c r="O17173">
        <v>2</v>
      </c>
      <c r="P17173" s="119" t="s">
        <v>20254</v>
      </c>
    </row>
    <row r="17174" spans="1:16" x14ac:dyDescent="0.25">
      <c r="A17174">
        <v>34325</v>
      </c>
      <c r="B17174" s="119" t="s">
        <v>10505</v>
      </c>
      <c r="C17174">
        <v>36</v>
      </c>
      <c r="E17174">
        <v>261</v>
      </c>
      <c r="F17174">
        <v>65</v>
      </c>
      <c r="G17174">
        <v>135</v>
      </c>
      <c r="H17174">
        <v>217</v>
      </c>
      <c r="I17174" s="119" t="s">
        <v>4726</v>
      </c>
      <c r="J17174" s="119" t="s">
        <v>22</v>
      </c>
      <c r="K17174" s="1">
        <v>46255.758941458334</v>
      </c>
      <c r="L17174">
        <v>0</v>
      </c>
      <c r="M17174">
        <v>4</v>
      </c>
      <c r="N17174">
        <v>0</v>
      </c>
      <c r="O17174">
        <v>1</v>
      </c>
      <c r="P17174" s="119" t="s">
        <v>20254</v>
      </c>
    </row>
    <row r="17175" spans="1:16" x14ac:dyDescent="0.25">
      <c r="A17175">
        <v>34326</v>
      </c>
      <c r="B17175" s="119" t="s">
        <v>10506</v>
      </c>
      <c r="C17175">
        <v>21</v>
      </c>
      <c r="E17175">
        <v>129</v>
      </c>
      <c r="F17175">
        <v>43</v>
      </c>
      <c r="G17175">
        <v>253</v>
      </c>
      <c r="H17175">
        <v>150</v>
      </c>
      <c r="I17175" s="119" t="s">
        <v>4726</v>
      </c>
      <c r="J17175" s="119" t="s">
        <v>22</v>
      </c>
      <c r="K17175" s="1">
        <v>46255.758941458334</v>
      </c>
      <c r="L17175">
        <v>5</v>
      </c>
      <c r="M17175">
        <v>0</v>
      </c>
      <c r="N17175">
        <v>1</v>
      </c>
      <c r="O17175">
        <v>0</v>
      </c>
      <c r="P17175" s="119" t="s">
        <v>20254</v>
      </c>
    </row>
    <row r="17176" spans="1:16" x14ac:dyDescent="0.25">
      <c r="A17176">
        <v>34327</v>
      </c>
      <c r="B17176" s="119" t="s">
        <v>10506</v>
      </c>
      <c r="C17176">
        <v>26</v>
      </c>
      <c r="E17176">
        <v>0</v>
      </c>
      <c r="F17176">
        <v>0</v>
      </c>
      <c r="G17176">
        <v>194</v>
      </c>
      <c r="H17176">
        <v>101</v>
      </c>
      <c r="I17176" s="119" t="s">
        <v>4726</v>
      </c>
      <c r="J17176" s="119" t="s">
        <v>22</v>
      </c>
      <c r="K17176" s="1">
        <v>46255.758941458334</v>
      </c>
      <c r="L17176">
        <v>0</v>
      </c>
      <c r="M17176">
        <v>2</v>
      </c>
      <c r="N17176">
        <v>0</v>
      </c>
      <c r="O17176">
        <v>0</v>
      </c>
      <c r="P17176" s="119" t="s">
        <v>20254</v>
      </c>
    </row>
    <row r="17177" spans="1:16" x14ac:dyDescent="0.25">
      <c r="A17177">
        <v>34328</v>
      </c>
      <c r="B17177" s="119" t="s">
        <v>10506</v>
      </c>
      <c r="C17177">
        <v>31</v>
      </c>
      <c r="E17177">
        <v>1169</v>
      </c>
      <c r="F17177">
        <v>56</v>
      </c>
      <c r="G17177">
        <v>75</v>
      </c>
      <c r="H17177">
        <v>337</v>
      </c>
      <c r="I17177" s="119" t="s">
        <v>4726</v>
      </c>
      <c r="J17177" s="119" t="s">
        <v>22</v>
      </c>
      <c r="K17177" s="1">
        <v>46255.758941458334</v>
      </c>
      <c r="L17177">
        <v>0</v>
      </c>
      <c r="M17177">
        <v>0</v>
      </c>
      <c r="N17177">
        <v>0</v>
      </c>
      <c r="O17177">
        <v>0</v>
      </c>
      <c r="P17177" s="119" t="s">
        <v>20254</v>
      </c>
    </row>
    <row r="17178" spans="1:16" x14ac:dyDescent="0.25">
      <c r="A17178">
        <v>34329</v>
      </c>
      <c r="B17178" s="119" t="s">
        <v>10506</v>
      </c>
      <c r="C17178">
        <v>36</v>
      </c>
      <c r="E17178">
        <v>240</v>
      </c>
      <c r="F17178">
        <v>63</v>
      </c>
      <c r="G17178">
        <v>96</v>
      </c>
      <c r="H17178">
        <v>150</v>
      </c>
      <c r="I17178" s="119" t="s">
        <v>4726</v>
      </c>
      <c r="J17178" s="119" t="s">
        <v>22</v>
      </c>
      <c r="K17178" s="1">
        <v>46255.758941458334</v>
      </c>
      <c r="L17178">
        <v>0</v>
      </c>
      <c r="M17178">
        <v>0</v>
      </c>
      <c r="N17178">
        <v>0</v>
      </c>
      <c r="O17178">
        <v>0</v>
      </c>
      <c r="P17178" s="119" t="s">
        <v>20254</v>
      </c>
    </row>
    <row r="17179" spans="1:16" x14ac:dyDescent="0.25">
      <c r="A17179">
        <v>34330</v>
      </c>
      <c r="B17179" s="119" t="s">
        <v>10507</v>
      </c>
      <c r="C17179">
        <v>21</v>
      </c>
      <c r="E17179">
        <v>0</v>
      </c>
      <c r="F17179">
        <v>0</v>
      </c>
      <c r="G17179">
        <v>345</v>
      </c>
      <c r="H17179">
        <v>416</v>
      </c>
      <c r="I17179" s="119" t="s">
        <v>4726</v>
      </c>
      <c r="J17179" s="119" t="s">
        <v>22</v>
      </c>
      <c r="K17179" s="1">
        <v>46255.758941458334</v>
      </c>
      <c r="L17179">
        <v>0</v>
      </c>
      <c r="M17179">
        <v>7</v>
      </c>
      <c r="N17179">
        <v>0</v>
      </c>
      <c r="O17179">
        <v>2</v>
      </c>
      <c r="P17179" s="119" t="s">
        <v>20254</v>
      </c>
    </row>
    <row r="17180" spans="1:16" x14ac:dyDescent="0.25">
      <c r="A17180">
        <v>34331</v>
      </c>
      <c r="B17180" s="119" t="s">
        <v>10507</v>
      </c>
      <c r="C17180">
        <v>26</v>
      </c>
      <c r="E17180">
        <v>55</v>
      </c>
      <c r="F17180">
        <v>48</v>
      </c>
      <c r="G17180">
        <v>40</v>
      </c>
      <c r="H17180">
        <v>1984</v>
      </c>
      <c r="I17180" s="119" t="s">
        <v>4726</v>
      </c>
      <c r="J17180" s="119" t="s">
        <v>22</v>
      </c>
      <c r="K17180" s="1">
        <v>46255.758941458334</v>
      </c>
      <c r="L17180">
        <v>0</v>
      </c>
      <c r="M17180">
        <v>2</v>
      </c>
      <c r="N17180">
        <v>0</v>
      </c>
      <c r="O17180">
        <v>1</v>
      </c>
      <c r="P17180" s="119" t="s">
        <v>20254</v>
      </c>
    </row>
    <row r="17181" spans="1:16" x14ac:dyDescent="0.25">
      <c r="A17181">
        <v>34332</v>
      </c>
      <c r="B17181" s="119" t="s">
        <v>10507</v>
      </c>
      <c r="C17181">
        <v>31</v>
      </c>
      <c r="E17181">
        <v>453</v>
      </c>
      <c r="F17181">
        <v>215</v>
      </c>
      <c r="G17181">
        <v>117</v>
      </c>
      <c r="H17181">
        <v>2504</v>
      </c>
      <c r="I17181" s="119" t="s">
        <v>4726</v>
      </c>
      <c r="J17181" s="119" t="s">
        <v>22</v>
      </c>
      <c r="K17181" s="1">
        <v>46255.758941458334</v>
      </c>
      <c r="L17181">
        <v>5</v>
      </c>
      <c r="M17181">
        <v>2</v>
      </c>
      <c r="N17181">
        <v>0</v>
      </c>
      <c r="O17181">
        <v>0</v>
      </c>
      <c r="P17181" s="119" t="s">
        <v>20254</v>
      </c>
    </row>
    <row r="17182" spans="1:16" x14ac:dyDescent="0.25">
      <c r="A17182">
        <v>34333</v>
      </c>
      <c r="B17182" s="119" t="s">
        <v>10507</v>
      </c>
      <c r="C17182">
        <v>36</v>
      </c>
      <c r="E17182">
        <v>267</v>
      </c>
      <c r="F17182">
        <v>72</v>
      </c>
      <c r="G17182">
        <v>246</v>
      </c>
      <c r="H17182">
        <v>1551</v>
      </c>
      <c r="I17182" s="119" t="s">
        <v>4726</v>
      </c>
      <c r="J17182" s="119" t="s">
        <v>22</v>
      </c>
      <c r="K17182" s="1">
        <v>46255.758941458334</v>
      </c>
      <c r="L17182">
        <v>1</v>
      </c>
      <c r="M17182">
        <v>0</v>
      </c>
      <c r="N17182">
        <v>1</v>
      </c>
      <c r="O17182">
        <v>0</v>
      </c>
      <c r="P17182" s="119" t="s">
        <v>20254</v>
      </c>
    </row>
    <row r="17183" spans="1:16" x14ac:dyDescent="0.25">
      <c r="A17183">
        <v>34334</v>
      </c>
      <c r="B17183" s="119" t="s">
        <v>10508</v>
      </c>
      <c r="C17183">
        <v>21</v>
      </c>
      <c r="E17183">
        <v>329</v>
      </c>
      <c r="F17183">
        <v>90</v>
      </c>
      <c r="G17183">
        <v>294</v>
      </c>
      <c r="H17183">
        <v>1746</v>
      </c>
      <c r="I17183" s="119" t="s">
        <v>4726</v>
      </c>
      <c r="J17183" s="119" t="s">
        <v>22</v>
      </c>
      <c r="K17183" s="1">
        <v>46255.758941458334</v>
      </c>
      <c r="L17183">
        <v>4</v>
      </c>
      <c r="M17183">
        <v>3</v>
      </c>
      <c r="N17183">
        <v>0</v>
      </c>
      <c r="O17183">
        <v>1</v>
      </c>
      <c r="P17183" s="119" t="s">
        <v>20254</v>
      </c>
    </row>
    <row r="17184" spans="1:16" x14ac:dyDescent="0.25">
      <c r="A17184">
        <v>34335</v>
      </c>
      <c r="B17184" s="119" t="s">
        <v>10508</v>
      </c>
      <c r="C17184">
        <v>26</v>
      </c>
      <c r="E17184">
        <v>468</v>
      </c>
      <c r="F17184">
        <v>36</v>
      </c>
      <c r="G17184">
        <v>262</v>
      </c>
      <c r="H17184">
        <v>533</v>
      </c>
      <c r="I17184" s="119" t="s">
        <v>4726</v>
      </c>
      <c r="J17184" s="119" t="s">
        <v>22</v>
      </c>
      <c r="K17184" s="1">
        <v>46255.758941458334</v>
      </c>
      <c r="L17184">
        <v>3</v>
      </c>
      <c r="M17184">
        <v>0</v>
      </c>
      <c r="N17184">
        <v>0</v>
      </c>
      <c r="O17184">
        <v>0</v>
      </c>
      <c r="P17184" s="119" t="s">
        <v>20254</v>
      </c>
    </row>
    <row r="17185" spans="1:16" x14ac:dyDescent="0.25">
      <c r="A17185">
        <v>34336</v>
      </c>
      <c r="B17185" s="119" t="s">
        <v>10508</v>
      </c>
      <c r="C17185">
        <v>31</v>
      </c>
      <c r="E17185">
        <v>489</v>
      </c>
      <c r="F17185">
        <v>164</v>
      </c>
      <c r="G17185">
        <v>132</v>
      </c>
      <c r="H17185">
        <v>2128</v>
      </c>
      <c r="I17185" s="119" t="s">
        <v>4726</v>
      </c>
      <c r="J17185" s="119" t="s">
        <v>22</v>
      </c>
      <c r="K17185" s="1">
        <v>46255.758941458334</v>
      </c>
      <c r="L17185">
        <v>2</v>
      </c>
      <c r="M17185">
        <v>3</v>
      </c>
      <c r="N17185">
        <v>0</v>
      </c>
      <c r="O17185">
        <v>0</v>
      </c>
      <c r="P17185" s="119" t="s">
        <v>20254</v>
      </c>
    </row>
    <row r="17186" spans="1:16" x14ac:dyDescent="0.25">
      <c r="A17186">
        <v>34337</v>
      </c>
      <c r="B17186" s="119" t="s">
        <v>10508</v>
      </c>
      <c r="C17186">
        <v>36</v>
      </c>
      <c r="E17186">
        <v>478</v>
      </c>
      <c r="F17186">
        <v>44</v>
      </c>
      <c r="G17186">
        <v>229</v>
      </c>
      <c r="H17186">
        <v>544</v>
      </c>
      <c r="I17186" s="119" t="s">
        <v>4726</v>
      </c>
      <c r="J17186" s="119" t="s">
        <v>22</v>
      </c>
      <c r="K17186" s="1">
        <v>46255.758941458334</v>
      </c>
      <c r="L17186">
        <v>2</v>
      </c>
      <c r="M17186">
        <v>3</v>
      </c>
      <c r="N17186">
        <v>0</v>
      </c>
      <c r="O17186">
        <v>0</v>
      </c>
      <c r="P17186" s="119" t="s">
        <v>20254</v>
      </c>
    </row>
    <row r="17187" spans="1:16" x14ac:dyDescent="0.25">
      <c r="A17187">
        <v>34338</v>
      </c>
      <c r="B17187" s="119" t="s">
        <v>10509</v>
      </c>
      <c r="C17187">
        <v>21</v>
      </c>
      <c r="E17187">
        <v>0</v>
      </c>
      <c r="F17187">
        <v>0</v>
      </c>
      <c r="G17187">
        <v>438</v>
      </c>
      <c r="H17187">
        <v>202</v>
      </c>
      <c r="I17187" s="119" t="s">
        <v>4726</v>
      </c>
      <c r="J17187" s="119" t="s">
        <v>22</v>
      </c>
      <c r="K17187" s="1">
        <v>46255.758941458334</v>
      </c>
      <c r="L17187">
        <v>0</v>
      </c>
      <c r="M17187">
        <v>6</v>
      </c>
      <c r="N17187">
        <v>0</v>
      </c>
      <c r="O17187">
        <v>3</v>
      </c>
      <c r="P17187" s="119" t="s">
        <v>20254</v>
      </c>
    </row>
    <row r="17188" spans="1:16" x14ac:dyDescent="0.25">
      <c r="A17188">
        <v>34339</v>
      </c>
      <c r="B17188" s="119" t="s">
        <v>10509</v>
      </c>
      <c r="C17188">
        <v>26</v>
      </c>
      <c r="E17188">
        <v>0</v>
      </c>
      <c r="F17188">
        <v>0</v>
      </c>
      <c r="G17188">
        <v>165</v>
      </c>
      <c r="H17188">
        <v>157</v>
      </c>
      <c r="I17188" s="119" t="s">
        <v>4726</v>
      </c>
      <c r="J17188" s="119" t="s">
        <v>22</v>
      </c>
      <c r="K17188" s="1">
        <v>46255.758941458334</v>
      </c>
      <c r="L17188">
        <v>0</v>
      </c>
      <c r="M17188">
        <v>1</v>
      </c>
      <c r="N17188">
        <v>0</v>
      </c>
      <c r="O17188">
        <v>0</v>
      </c>
      <c r="P17188" s="119" t="s">
        <v>20254</v>
      </c>
    </row>
    <row r="17189" spans="1:16" x14ac:dyDescent="0.25">
      <c r="A17189">
        <v>34340</v>
      </c>
      <c r="B17189" s="119" t="s">
        <v>10509</v>
      </c>
      <c r="C17189">
        <v>31</v>
      </c>
      <c r="E17189">
        <v>873</v>
      </c>
      <c r="F17189">
        <v>39</v>
      </c>
      <c r="G17189">
        <v>161</v>
      </c>
      <c r="H17189">
        <v>699</v>
      </c>
      <c r="I17189" s="119" t="s">
        <v>4726</v>
      </c>
      <c r="J17189" s="119" t="s">
        <v>22</v>
      </c>
      <c r="K17189" s="1">
        <v>46255.758941458334</v>
      </c>
      <c r="L17189">
        <v>2</v>
      </c>
      <c r="M17189">
        <v>3</v>
      </c>
      <c r="N17189">
        <v>0</v>
      </c>
      <c r="O17189">
        <v>2</v>
      </c>
      <c r="P17189" s="119" t="s">
        <v>20254</v>
      </c>
    </row>
    <row r="17190" spans="1:16" x14ac:dyDescent="0.25">
      <c r="A17190">
        <v>34341</v>
      </c>
      <c r="B17190" s="119" t="s">
        <v>10509</v>
      </c>
      <c r="C17190">
        <v>36</v>
      </c>
      <c r="E17190">
        <v>434</v>
      </c>
      <c r="F17190">
        <v>44</v>
      </c>
      <c r="G17190">
        <v>69</v>
      </c>
      <c r="H17190">
        <v>394</v>
      </c>
      <c r="I17190" s="119" t="s">
        <v>4726</v>
      </c>
      <c r="J17190" s="119" t="s">
        <v>22</v>
      </c>
      <c r="K17190" s="1">
        <v>46255.758941458334</v>
      </c>
      <c r="L17190">
        <v>0</v>
      </c>
      <c r="M17190">
        <v>1</v>
      </c>
      <c r="N17190">
        <v>0</v>
      </c>
      <c r="O17190">
        <v>0</v>
      </c>
      <c r="P17190" s="119" t="s">
        <v>20254</v>
      </c>
    </row>
    <row r="17191" spans="1:16" x14ac:dyDescent="0.25">
      <c r="A17191">
        <v>34342</v>
      </c>
      <c r="B17191" s="119" t="s">
        <v>10510</v>
      </c>
      <c r="C17191">
        <v>21</v>
      </c>
      <c r="E17191">
        <v>0</v>
      </c>
      <c r="F17191">
        <v>0</v>
      </c>
      <c r="G17191">
        <v>237</v>
      </c>
      <c r="H17191">
        <v>150</v>
      </c>
      <c r="I17191" s="119" t="s">
        <v>4726</v>
      </c>
      <c r="J17191" s="119" t="s">
        <v>22</v>
      </c>
      <c r="K17191" s="1">
        <v>46255.758941458334</v>
      </c>
      <c r="L17191">
        <v>0</v>
      </c>
      <c r="M17191">
        <v>1</v>
      </c>
      <c r="N17191">
        <v>0</v>
      </c>
      <c r="O17191">
        <v>0</v>
      </c>
      <c r="P17191" s="119" t="s">
        <v>20254</v>
      </c>
    </row>
    <row r="17192" spans="1:16" x14ac:dyDescent="0.25">
      <c r="A17192">
        <v>34343</v>
      </c>
      <c r="B17192" s="119" t="s">
        <v>10510</v>
      </c>
      <c r="C17192">
        <v>26</v>
      </c>
      <c r="E17192">
        <v>0</v>
      </c>
      <c r="F17192">
        <v>0</v>
      </c>
      <c r="G17192">
        <v>106</v>
      </c>
      <c r="H17192">
        <v>185</v>
      </c>
      <c r="I17192" s="119" t="s">
        <v>4726</v>
      </c>
      <c r="J17192" s="119" t="s">
        <v>22</v>
      </c>
      <c r="K17192" s="1">
        <v>46255.758941458334</v>
      </c>
      <c r="L17192">
        <v>0</v>
      </c>
      <c r="M17192">
        <v>1</v>
      </c>
      <c r="N17192">
        <v>0</v>
      </c>
      <c r="O17192">
        <v>0</v>
      </c>
      <c r="P17192" s="119" t="s">
        <v>20254</v>
      </c>
    </row>
    <row r="17193" spans="1:16" x14ac:dyDescent="0.25">
      <c r="A17193">
        <v>34344</v>
      </c>
      <c r="B17193" s="119" t="s">
        <v>10510</v>
      </c>
      <c r="C17193">
        <v>31</v>
      </c>
      <c r="E17193">
        <v>0</v>
      </c>
      <c r="F17193">
        <v>0</v>
      </c>
      <c r="G17193">
        <v>126</v>
      </c>
      <c r="H17193">
        <v>343</v>
      </c>
      <c r="I17193" s="119" t="s">
        <v>4726</v>
      </c>
      <c r="J17193" s="119" t="s">
        <v>22</v>
      </c>
      <c r="K17193" s="1">
        <v>46255.758941458334</v>
      </c>
      <c r="L17193">
        <v>0</v>
      </c>
      <c r="M17193">
        <v>0</v>
      </c>
      <c r="N17193">
        <v>0</v>
      </c>
      <c r="O17193">
        <v>0</v>
      </c>
      <c r="P17193" s="119" t="s">
        <v>20254</v>
      </c>
    </row>
    <row r="17194" spans="1:16" x14ac:dyDescent="0.25">
      <c r="A17194">
        <v>34345</v>
      </c>
      <c r="B17194" s="119" t="s">
        <v>10510</v>
      </c>
      <c r="C17194">
        <v>36</v>
      </c>
      <c r="E17194">
        <v>271</v>
      </c>
      <c r="F17194">
        <v>64</v>
      </c>
      <c r="G17194">
        <v>111</v>
      </c>
      <c r="H17194">
        <v>162</v>
      </c>
      <c r="I17194" s="119" t="s">
        <v>4726</v>
      </c>
      <c r="J17194" s="119" t="s">
        <v>22</v>
      </c>
      <c r="K17194" s="1">
        <v>46255.758941458334</v>
      </c>
      <c r="L17194">
        <v>0</v>
      </c>
      <c r="M17194">
        <v>1</v>
      </c>
      <c r="N17194">
        <v>0</v>
      </c>
      <c r="O17194">
        <v>0</v>
      </c>
      <c r="P17194" s="119" t="s">
        <v>20254</v>
      </c>
    </row>
    <row r="17195" spans="1:16" x14ac:dyDescent="0.25">
      <c r="A17195">
        <v>34346</v>
      </c>
      <c r="B17195" s="119" t="s">
        <v>10511</v>
      </c>
      <c r="C17195">
        <v>21</v>
      </c>
      <c r="E17195">
        <v>461</v>
      </c>
      <c r="F17195">
        <v>30</v>
      </c>
      <c r="G17195">
        <v>231</v>
      </c>
      <c r="H17195">
        <v>90</v>
      </c>
      <c r="I17195" s="119" t="s">
        <v>4726</v>
      </c>
      <c r="J17195" s="119" t="s">
        <v>22</v>
      </c>
      <c r="K17195" s="1">
        <v>46255.758941458334</v>
      </c>
      <c r="L17195">
        <v>5</v>
      </c>
      <c r="M17195">
        <v>2</v>
      </c>
      <c r="N17195">
        <v>2</v>
      </c>
      <c r="O17195">
        <v>0</v>
      </c>
      <c r="P17195" s="119" t="s">
        <v>20254</v>
      </c>
    </row>
    <row r="17196" spans="1:16" x14ac:dyDescent="0.25">
      <c r="A17196">
        <v>34347</v>
      </c>
      <c r="B17196" s="119" t="s">
        <v>10511</v>
      </c>
      <c r="C17196">
        <v>26</v>
      </c>
      <c r="E17196">
        <v>656</v>
      </c>
      <c r="F17196">
        <v>41</v>
      </c>
      <c r="G17196">
        <v>153</v>
      </c>
      <c r="H17196">
        <v>115</v>
      </c>
      <c r="I17196" s="119" t="s">
        <v>4726</v>
      </c>
      <c r="J17196" s="119" t="s">
        <v>22</v>
      </c>
      <c r="K17196" s="1">
        <v>46255.758941458334</v>
      </c>
      <c r="L17196">
        <v>2</v>
      </c>
      <c r="M17196">
        <v>0</v>
      </c>
      <c r="N17196">
        <v>1</v>
      </c>
      <c r="O17196">
        <v>0</v>
      </c>
      <c r="P17196" s="119" t="s">
        <v>20254</v>
      </c>
    </row>
    <row r="17197" spans="1:16" x14ac:dyDescent="0.25">
      <c r="A17197">
        <v>34348</v>
      </c>
      <c r="B17197" s="119" t="s">
        <v>10511</v>
      </c>
      <c r="C17197">
        <v>31</v>
      </c>
      <c r="E17197">
        <v>510</v>
      </c>
      <c r="F17197">
        <v>42</v>
      </c>
      <c r="G17197">
        <v>94</v>
      </c>
      <c r="H17197">
        <v>468</v>
      </c>
      <c r="I17197" s="119" t="s">
        <v>4726</v>
      </c>
      <c r="J17197" s="119" t="s">
        <v>22</v>
      </c>
      <c r="K17197" s="1">
        <v>46255.758941458334</v>
      </c>
      <c r="L17197">
        <v>2</v>
      </c>
      <c r="M17197">
        <v>2</v>
      </c>
      <c r="N17197">
        <v>0</v>
      </c>
      <c r="O17197">
        <v>0</v>
      </c>
      <c r="P17197" s="119" t="s">
        <v>20254</v>
      </c>
    </row>
    <row r="17198" spans="1:16" x14ac:dyDescent="0.25">
      <c r="A17198">
        <v>34349</v>
      </c>
      <c r="B17198" s="119" t="s">
        <v>10511</v>
      </c>
      <c r="C17198">
        <v>36</v>
      </c>
      <c r="E17198">
        <v>583</v>
      </c>
      <c r="F17198">
        <v>45</v>
      </c>
      <c r="G17198">
        <v>109</v>
      </c>
      <c r="H17198">
        <v>150</v>
      </c>
      <c r="I17198" s="119" t="s">
        <v>4726</v>
      </c>
      <c r="J17198" s="119" t="s">
        <v>22</v>
      </c>
      <c r="K17198" s="1">
        <v>46255.758941458334</v>
      </c>
      <c r="L17198">
        <v>1</v>
      </c>
      <c r="M17198">
        <v>0</v>
      </c>
      <c r="N17198">
        <v>0</v>
      </c>
      <c r="O17198">
        <v>0</v>
      </c>
      <c r="P17198" s="119" t="s">
        <v>20254</v>
      </c>
    </row>
    <row r="17199" spans="1:16" x14ac:dyDescent="0.25">
      <c r="A17199">
        <v>34350</v>
      </c>
      <c r="B17199" s="119" t="s">
        <v>10493</v>
      </c>
      <c r="C17199">
        <v>41</v>
      </c>
      <c r="E17199">
        <v>230</v>
      </c>
      <c r="F17199">
        <v>101</v>
      </c>
      <c r="G17199">
        <v>155</v>
      </c>
      <c r="H17199">
        <v>2249</v>
      </c>
      <c r="I17199" s="119" t="s">
        <v>4726</v>
      </c>
      <c r="J17199" s="119" t="s">
        <v>22</v>
      </c>
      <c r="K17199" s="1">
        <v>46255.758941458334</v>
      </c>
      <c r="L17199">
        <v>0</v>
      </c>
      <c r="M17199">
        <v>2</v>
      </c>
      <c r="N17199">
        <v>0</v>
      </c>
      <c r="O17199">
        <v>0</v>
      </c>
      <c r="P17199" s="119" t="s">
        <v>20254</v>
      </c>
    </row>
    <row r="17200" spans="1:16" x14ac:dyDescent="0.25">
      <c r="A17200">
        <v>34351</v>
      </c>
      <c r="B17200" s="119" t="s">
        <v>10493</v>
      </c>
      <c r="C17200">
        <v>46</v>
      </c>
      <c r="E17200">
        <v>393</v>
      </c>
      <c r="F17200">
        <v>58</v>
      </c>
      <c r="G17200">
        <v>114</v>
      </c>
      <c r="H17200">
        <v>1555</v>
      </c>
      <c r="I17200" s="119" t="s">
        <v>4726</v>
      </c>
      <c r="J17200" s="119" t="s">
        <v>22</v>
      </c>
      <c r="K17200" s="1">
        <v>46255.758941458334</v>
      </c>
      <c r="L17200">
        <v>1</v>
      </c>
      <c r="M17200">
        <v>1</v>
      </c>
      <c r="N17200">
        <v>1</v>
      </c>
      <c r="O17200">
        <v>0</v>
      </c>
      <c r="P17200" s="119" t="s">
        <v>20254</v>
      </c>
    </row>
    <row r="17201" spans="1:16" x14ac:dyDescent="0.25">
      <c r="A17201">
        <v>34352</v>
      </c>
      <c r="B17201" s="119" t="s">
        <v>10493</v>
      </c>
      <c r="C17201">
        <v>51</v>
      </c>
      <c r="E17201">
        <v>713</v>
      </c>
      <c r="F17201">
        <v>64</v>
      </c>
      <c r="G17201">
        <v>65</v>
      </c>
      <c r="H17201">
        <v>887</v>
      </c>
      <c r="I17201" s="119" t="s">
        <v>4726</v>
      </c>
      <c r="J17201" s="119" t="s">
        <v>22</v>
      </c>
      <c r="K17201" s="1">
        <v>46255.758941458334</v>
      </c>
      <c r="L17201">
        <v>1</v>
      </c>
      <c r="M17201">
        <v>1</v>
      </c>
      <c r="N17201">
        <v>0</v>
      </c>
      <c r="O17201">
        <v>0</v>
      </c>
      <c r="P17201" s="119" t="s">
        <v>20254</v>
      </c>
    </row>
    <row r="17202" spans="1:16" x14ac:dyDescent="0.25">
      <c r="A17202">
        <v>34353</v>
      </c>
      <c r="B17202" s="119" t="s">
        <v>10493</v>
      </c>
      <c r="C17202">
        <v>56</v>
      </c>
      <c r="E17202">
        <v>271</v>
      </c>
      <c r="F17202">
        <v>59</v>
      </c>
      <c r="G17202">
        <v>91</v>
      </c>
      <c r="H17202">
        <v>158</v>
      </c>
      <c r="I17202" s="119" t="s">
        <v>4726</v>
      </c>
      <c r="J17202" s="119" t="s">
        <v>22</v>
      </c>
      <c r="K17202" s="1">
        <v>46255.758941458334</v>
      </c>
      <c r="L17202">
        <v>0</v>
      </c>
      <c r="M17202">
        <v>1</v>
      </c>
      <c r="N17202">
        <v>0</v>
      </c>
      <c r="O17202">
        <v>0</v>
      </c>
      <c r="P17202" s="119" t="s">
        <v>20254</v>
      </c>
    </row>
    <row r="17203" spans="1:16" x14ac:dyDescent="0.25">
      <c r="A17203">
        <v>34354</v>
      </c>
      <c r="B17203" s="119" t="s">
        <v>10494</v>
      </c>
      <c r="C17203">
        <v>41</v>
      </c>
      <c r="E17203">
        <v>821</v>
      </c>
      <c r="F17203">
        <v>212</v>
      </c>
      <c r="G17203">
        <v>155</v>
      </c>
      <c r="H17203">
        <v>3003</v>
      </c>
      <c r="I17203" s="119" t="s">
        <v>4726</v>
      </c>
      <c r="J17203" s="119" t="s">
        <v>22</v>
      </c>
      <c r="K17203" s="1">
        <v>46255.758941458334</v>
      </c>
      <c r="L17203">
        <v>1</v>
      </c>
      <c r="M17203">
        <v>6</v>
      </c>
      <c r="N17203">
        <v>0</v>
      </c>
      <c r="O17203">
        <v>0</v>
      </c>
      <c r="P17203" s="119" t="s">
        <v>20254</v>
      </c>
    </row>
    <row r="17204" spans="1:16" x14ac:dyDescent="0.25">
      <c r="A17204">
        <v>34355</v>
      </c>
      <c r="B17204" s="119" t="s">
        <v>10494</v>
      </c>
      <c r="C17204">
        <v>46</v>
      </c>
      <c r="E17204">
        <v>178</v>
      </c>
      <c r="F17204">
        <v>104</v>
      </c>
      <c r="G17204">
        <v>67</v>
      </c>
      <c r="H17204">
        <v>1000</v>
      </c>
      <c r="I17204" s="119" t="s">
        <v>4726</v>
      </c>
      <c r="J17204" s="119" t="s">
        <v>22</v>
      </c>
      <c r="K17204" s="1">
        <v>46255.758941458334</v>
      </c>
      <c r="L17204">
        <v>0</v>
      </c>
      <c r="M17204">
        <v>3</v>
      </c>
      <c r="N17204">
        <v>0</v>
      </c>
      <c r="O17204">
        <v>1</v>
      </c>
      <c r="P17204" s="119" t="s">
        <v>20254</v>
      </c>
    </row>
    <row r="17205" spans="1:16" x14ac:dyDescent="0.25">
      <c r="A17205">
        <v>34356</v>
      </c>
      <c r="B17205" s="119" t="s">
        <v>10494</v>
      </c>
      <c r="C17205">
        <v>51</v>
      </c>
      <c r="E17205">
        <v>834</v>
      </c>
      <c r="F17205">
        <v>75</v>
      </c>
      <c r="G17205">
        <v>175</v>
      </c>
      <c r="H17205">
        <v>1471</v>
      </c>
      <c r="I17205" s="119" t="s">
        <v>4726</v>
      </c>
      <c r="J17205" s="119" t="s">
        <v>22</v>
      </c>
      <c r="K17205" s="1">
        <v>46255.758941458334</v>
      </c>
      <c r="L17205">
        <v>0</v>
      </c>
      <c r="M17205">
        <v>3</v>
      </c>
      <c r="N17205">
        <v>0</v>
      </c>
      <c r="O17205">
        <v>0</v>
      </c>
      <c r="P17205" s="119" t="s">
        <v>20254</v>
      </c>
    </row>
    <row r="17206" spans="1:16" x14ac:dyDescent="0.25">
      <c r="A17206">
        <v>34357</v>
      </c>
      <c r="B17206" s="119" t="s">
        <v>10494</v>
      </c>
      <c r="C17206">
        <v>56</v>
      </c>
      <c r="E17206">
        <v>1068</v>
      </c>
      <c r="F17206">
        <v>75</v>
      </c>
      <c r="G17206">
        <v>243</v>
      </c>
      <c r="H17206">
        <v>808</v>
      </c>
      <c r="I17206" s="119" t="s">
        <v>4726</v>
      </c>
      <c r="J17206" s="119" t="s">
        <v>22</v>
      </c>
      <c r="K17206" s="1">
        <v>46255.758941458334</v>
      </c>
      <c r="L17206">
        <v>1</v>
      </c>
      <c r="M17206">
        <v>1</v>
      </c>
      <c r="N17206">
        <v>0</v>
      </c>
      <c r="O17206">
        <v>1</v>
      </c>
      <c r="P17206" s="119" t="s">
        <v>20254</v>
      </c>
    </row>
    <row r="17207" spans="1:16" x14ac:dyDescent="0.25">
      <c r="A17207">
        <v>34358</v>
      </c>
      <c r="B17207" s="119" t="s">
        <v>10495</v>
      </c>
      <c r="C17207">
        <v>41</v>
      </c>
      <c r="E17207">
        <v>375</v>
      </c>
      <c r="F17207">
        <v>47</v>
      </c>
      <c r="G17207">
        <v>94</v>
      </c>
      <c r="H17207">
        <v>554</v>
      </c>
      <c r="I17207" s="119" t="s">
        <v>4726</v>
      </c>
      <c r="J17207" s="119" t="s">
        <v>22</v>
      </c>
      <c r="K17207" s="1">
        <v>46255.758941458334</v>
      </c>
      <c r="L17207">
        <v>0</v>
      </c>
      <c r="M17207">
        <v>5</v>
      </c>
      <c r="N17207">
        <v>0</v>
      </c>
      <c r="O17207">
        <v>0</v>
      </c>
      <c r="P17207" s="119" t="s">
        <v>20254</v>
      </c>
    </row>
    <row r="17208" spans="1:16" x14ac:dyDescent="0.25">
      <c r="A17208">
        <v>34359</v>
      </c>
      <c r="B17208" s="119" t="s">
        <v>10495</v>
      </c>
      <c r="C17208">
        <v>46</v>
      </c>
      <c r="E17208">
        <v>200</v>
      </c>
      <c r="F17208">
        <v>51</v>
      </c>
      <c r="G17208">
        <v>75</v>
      </c>
      <c r="H17208">
        <v>850</v>
      </c>
      <c r="I17208" s="119" t="s">
        <v>4726</v>
      </c>
      <c r="J17208" s="119" t="s">
        <v>22</v>
      </c>
      <c r="K17208" s="1">
        <v>46255.758941458334</v>
      </c>
      <c r="L17208">
        <v>0</v>
      </c>
      <c r="M17208">
        <v>0</v>
      </c>
      <c r="N17208">
        <v>0</v>
      </c>
      <c r="O17208">
        <v>0</v>
      </c>
      <c r="P17208" s="119" t="s">
        <v>20254</v>
      </c>
    </row>
    <row r="17209" spans="1:16" x14ac:dyDescent="0.25">
      <c r="A17209">
        <v>34360</v>
      </c>
      <c r="B17209" s="119" t="s">
        <v>10495</v>
      </c>
      <c r="C17209">
        <v>51</v>
      </c>
      <c r="E17209">
        <v>695</v>
      </c>
      <c r="F17209">
        <v>78</v>
      </c>
      <c r="G17209">
        <v>89</v>
      </c>
      <c r="H17209">
        <v>158</v>
      </c>
      <c r="I17209" s="119" t="s">
        <v>4726</v>
      </c>
      <c r="J17209" s="119" t="s">
        <v>22</v>
      </c>
      <c r="K17209" s="1">
        <v>46255.758941458334</v>
      </c>
      <c r="L17209">
        <v>1</v>
      </c>
      <c r="M17209">
        <v>1</v>
      </c>
      <c r="N17209">
        <v>0</v>
      </c>
      <c r="O17209">
        <v>1</v>
      </c>
      <c r="P17209" s="119" t="s">
        <v>20254</v>
      </c>
    </row>
    <row r="17210" spans="1:16" x14ac:dyDescent="0.25">
      <c r="A17210">
        <v>34361</v>
      </c>
      <c r="B17210" s="119" t="s">
        <v>10495</v>
      </c>
      <c r="C17210">
        <v>56</v>
      </c>
      <c r="E17210">
        <v>573</v>
      </c>
      <c r="F17210">
        <v>68</v>
      </c>
      <c r="G17210">
        <v>145</v>
      </c>
      <c r="H17210">
        <v>144</v>
      </c>
      <c r="I17210" s="119" t="s">
        <v>4726</v>
      </c>
      <c r="J17210" s="119" t="s">
        <v>22</v>
      </c>
      <c r="K17210" s="1">
        <v>46255.758941458334</v>
      </c>
      <c r="L17210">
        <v>2</v>
      </c>
      <c r="M17210">
        <v>1</v>
      </c>
      <c r="N17210">
        <v>2</v>
      </c>
      <c r="O17210">
        <v>1</v>
      </c>
      <c r="P17210" s="119" t="s">
        <v>20254</v>
      </c>
    </row>
    <row r="17211" spans="1:16" x14ac:dyDescent="0.25">
      <c r="A17211">
        <v>34362</v>
      </c>
      <c r="B17211" s="119" t="s">
        <v>10496</v>
      </c>
      <c r="C17211">
        <v>41</v>
      </c>
      <c r="E17211">
        <v>715</v>
      </c>
      <c r="F17211">
        <v>83</v>
      </c>
      <c r="G17211">
        <v>75</v>
      </c>
      <c r="H17211">
        <v>998</v>
      </c>
      <c r="I17211" s="119" t="s">
        <v>4726</v>
      </c>
      <c r="J17211" s="119" t="s">
        <v>22</v>
      </c>
      <c r="K17211" s="1">
        <v>46255.758941458334</v>
      </c>
      <c r="L17211">
        <v>0</v>
      </c>
      <c r="M17211">
        <v>3</v>
      </c>
      <c r="N17211">
        <v>0</v>
      </c>
      <c r="O17211">
        <v>0</v>
      </c>
      <c r="P17211" s="119" t="s">
        <v>20254</v>
      </c>
    </row>
    <row r="17212" spans="1:16" x14ac:dyDescent="0.25">
      <c r="A17212">
        <v>34363</v>
      </c>
      <c r="B17212" s="119" t="s">
        <v>10496</v>
      </c>
      <c r="C17212">
        <v>46</v>
      </c>
      <c r="E17212">
        <v>255</v>
      </c>
      <c r="F17212">
        <v>76</v>
      </c>
      <c r="G17212">
        <v>107</v>
      </c>
      <c r="H17212">
        <v>442</v>
      </c>
      <c r="I17212" s="119" t="s">
        <v>4726</v>
      </c>
      <c r="J17212" s="119" t="s">
        <v>22</v>
      </c>
      <c r="K17212" s="1">
        <v>46255.758941458334</v>
      </c>
      <c r="L17212">
        <v>1</v>
      </c>
      <c r="M17212">
        <v>0</v>
      </c>
      <c r="N17212">
        <v>0</v>
      </c>
      <c r="O17212">
        <v>0</v>
      </c>
      <c r="P17212" s="119" t="s">
        <v>20254</v>
      </c>
    </row>
    <row r="17213" spans="1:16" x14ac:dyDescent="0.25">
      <c r="A17213">
        <v>34364</v>
      </c>
      <c r="B17213" s="119" t="s">
        <v>10496</v>
      </c>
      <c r="C17213">
        <v>51</v>
      </c>
      <c r="E17213">
        <v>663</v>
      </c>
      <c r="F17213">
        <v>95</v>
      </c>
      <c r="G17213">
        <v>105</v>
      </c>
      <c r="H17213">
        <v>195</v>
      </c>
      <c r="I17213" s="119" t="s">
        <v>4726</v>
      </c>
      <c r="J17213" s="119" t="s">
        <v>22</v>
      </c>
      <c r="K17213" s="1">
        <v>46255.758941458334</v>
      </c>
      <c r="L17213">
        <v>3</v>
      </c>
      <c r="M17213">
        <v>0</v>
      </c>
      <c r="N17213">
        <v>0</v>
      </c>
      <c r="O17213">
        <v>0</v>
      </c>
      <c r="P17213" s="119" t="s">
        <v>20254</v>
      </c>
    </row>
    <row r="17214" spans="1:16" x14ac:dyDescent="0.25">
      <c r="A17214">
        <v>34365</v>
      </c>
      <c r="B17214" s="119" t="s">
        <v>10496</v>
      </c>
      <c r="C17214">
        <v>56</v>
      </c>
      <c r="E17214">
        <v>708</v>
      </c>
      <c r="F17214">
        <v>91</v>
      </c>
      <c r="G17214">
        <v>114</v>
      </c>
      <c r="H17214">
        <v>264</v>
      </c>
      <c r="I17214" s="119" t="s">
        <v>4726</v>
      </c>
      <c r="J17214" s="119" t="s">
        <v>22</v>
      </c>
      <c r="K17214" s="1">
        <v>46255.758941458334</v>
      </c>
      <c r="L17214">
        <v>6</v>
      </c>
      <c r="M17214">
        <v>1</v>
      </c>
      <c r="N17214">
        <v>2</v>
      </c>
      <c r="O17214">
        <v>0</v>
      </c>
      <c r="P17214" s="119" t="s">
        <v>20254</v>
      </c>
    </row>
    <row r="17215" spans="1:16" x14ac:dyDescent="0.25">
      <c r="A17215">
        <v>34366</v>
      </c>
      <c r="B17215" s="119" t="s">
        <v>10497</v>
      </c>
      <c r="C17215">
        <v>41</v>
      </c>
      <c r="E17215">
        <v>166</v>
      </c>
      <c r="F17215">
        <v>68</v>
      </c>
      <c r="G17215">
        <v>101</v>
      </c>
      <c r="H17215">
        <v>168</v>
      </c>
      <c r="I17215" s="119" t="s">
        <v>4726</v>
      </c>
      <c r="J17215" s="119" t="s">
        <v>22</v>
      </c>
      <c r="K17215" s="1">
        <v>46255.758941458334</v>
      </c>
      <c r="L17215">
        <v>0</v>
      </c>
      <c r="M17215">
        <v>0</v>
      </c>
      <c r="N17215">
        <v>0</v>
      </c>
      <c r="O17215">
        <v>0</v>
      </c>
      <c r="P17215" s="119" t="s">
        <v>20254</v>
      </c>
    </row>
    <row r="17216" spans="1:16" x14ac:dyDescent="0.25">
      <c r="A17216">
        <v>34367</v>
      </c>
      <c r="B17216" s="119" t="s">
        <v>10497</v>
      </c>
      <c r="C17216">
        <v>46</v>
      </c>
      <c r="E17216">
        <v>262</v>
      </c>
      <c r="F17216">
        <v>76</v>
      </c>
      <c r="G17216">
        <v>73</v>
      </c>
      <c r="H17216">
        <v>296</v>
      </c>
      <c r="I17216" s="119" t="s">
        <v>4726</v>
      </c>
      <c r="J17216" s="119" t="s">
        <v>22</v>
      </c>
      <c r="K17216" s="1">
        <v>46255.758941458334</v>
      </c>
      <c r="L17216">
        <v>1</v>
      </c>
      <c r="M17216">
        <v>2</v>
      </c>
      <c r="N17216">
        <v>0</v>
      </c>
      <c r="O17216">
        <v>0</v>
      </c>
      <c r="P17216" s="119" t="s">
        <v>20254</v>
      </c>
    </row>
    <row r="17217" spans="1:16" x14ac:dyDescent="0.25">
      <c r="A17217">
        <v>34368</v>
      </c>
      <c r="B17217" s="119" t="s">
        <v>10497</v>
      </c>
      <c r="C17217">
        <v>51</v>
      </c>
      <c r="E17217">
        <v>689</v>
      </c>
      <c r="F17217">
        <v>89</v>
      </c>
      <c r="G17217">
        <v>81</v>
      </c>
      <c r="H17217">
        <v>262</v>
      </c>
      <c r="I17217" s="119" t="s">
        <v>4726</v>
      </c>
      <c r="J17217" s="119" t="s">
        <v>22</v>
      </c>
      <c r="K17217" s="1">
        <v>46255.758941458334</v>
      </c>
      <c r="L17217">
        <v>1</v>
      </c>
      <c r="M17217">
        <v>2</v>
      </c>
      <c r="N17217">
        <v>1</v>
      </c>
      <c r="O17217">
        <v>0</v>
      </c>
      <c r="P17217" s="119" t="s">
        <v>20254</v>
      </c>
    </row>
    <row r="17218" spans="1:16" x14ac:dyDescent="0.25">
      <c r="A17218">
        <v>34369</v>
      </c>
      <c r="B17218" s="119" t="s">
        <v>10497</v>
      </c>
      <c r="C17218">
        <v>56</v>
      </c>
      <c r="E17218">
        <v>328</v>
      </c>
      <c r="F17218">
        <v>91</v>
      </c>
      <c r="G17218">
        <v>91</v>
      </c>
      <c r="H17218">
        <v>251</v>
      </c>
      <c r="I17218" s="119" t="s">
        <v>4726</v>
      </c>
      <c r="J17218" s="119" t="s">
        <v>22</v>
      </c>
      <c r="K17218" s="1">
        <v>46255.758941458334</v>
      </c>
      <c r="L17218">
        <v>1</v>
      </c>
      <c r="M17218">
        <v>1</v>
      </c>
      <c r="N17218">
        <v>0</v>
      </c>
      <c r="O17218">
        <v>0</v>
      </c>
      <c r="P17218" s="119" t="s">
        <v>20254</v>
      </c>
    </row>
    <row r="17219" spans="1:16" x14ac:dyDescent="0.25">
      <c r="A17219">
        <v>34370</v>
      </c>
      <c r="B17219" s="119" t="s">
        <v>10498</v>
      </c>
      <c r="C17219">
        <v>41</v>
      </c>
      <c r="E17219">
        <v>485</v>
      </c>
      <c r="F17219">
        <v>73</v>
      </c>
      <c r="G17219">
        <v>3</v>
      </c>
      <c r="H17219">
        <v>4000067</v>
      </c>
      <c r="I17219" s="119" t="s">
        <v>4726</v>
      </c>
      <c r="J17219" s="119" t="s">
        <v>22</v>
      </c>
      <c r="K17219" s="1">
        <v>46255.758941458334</v>
      </c>
      <c r="L17219">
        <v>3</v>
      </c>
      <c r="M17219">
        <v>0</v>
      </c>
      <c r="N17219">
        <v>0</v>
      </c>
      <c r="O17219">
        <v>0</v>
      </c>
      <c r="P17219" s="119" t="s">
        <v>20254</v>
      </c>
    </row>
    <row r="17220" spans="1:16" x14ac:dyDescent="0.25">
      <c r="A17220">
        <v>34371</v>
      </c>
      <c r="B17220" s="119" t="s">
        <v>10498</v>
      </c>
      <c r="C17220">
        <v>46</v>
      </c>
      <c r="E17220">
        <v>417</v>
      </c>
      <c r="F17220">
        <v>77</v>
      </c>
      <c r="G17220">
        <v>88</v>
      </c>
      <c r="H17220">
        <v>554</v>
      </c>
      <c r="I17220" s="119" t="s">
        <v>4726</v>
      </c>
      <c r="J17220" s="119" t="s">
        <v>22</v>
      </c>
      <c r="K17220" s="1">
        <v>46255.758941458334</v>
      </c>
      <c r="L17220">
        <v>4</v>
      </c>
      <c r="M17220">
        <v>2</v>
      </c>
      <c r="N17220">
        <v>2</v>
      </c>
      <c r="O17220">
        <v>0</v>
      </c>
      <c r="P17220" s="119" t="s">
        <v>20254</v>
      </c>
    </row>
    <row r="17221" spans="1:16" x14ac:dyDescent="0.25">
      <c r="A17221">
        <v>34372</v>
      </c>
      <c r="B17221" s="119" t="s">
        <v>10498</v>
      </c>
      <c r="C17221">
        <v>51</v>
      </c>
      <c r="E17221">
        <v>310</v>
      </c>
      <c r="F17221">
        <v>81</v>
      </c>
      <c r="G17221">
        <v>56</v>
      </c>
      <c r="H17221">
        <v>381</v>
      </c>
      <c r="I17221" s="119" t="s">
        <v>4726</v>
      </c>
      <c r="J17221" s="119" t="s">
        <v>22</v>
      </c>
      <c r="K17221" s="1">
        <v>46255.758941458334</v>
      </c>
      <c r="L17221">
        <v>1</v>
      </c>
      <c r="M17221">
        <v>0</v>
      </c>
      <c r="N17221">
        <v>0</v>
      </c>
      <c r="O17221">
        <v>0</v>
      </c>
      <c r="P17221" s="119" t="s">
        <v>20254</v>
      </c>
    </row>
    <row r="17222" spans="1:16" x14ac:dyDescent="0.25">
      <c r="A17222">
        <v>34373</v>
      </c>
      <c r="B17222" s="119" t="s">
        <v>10498</v>
      </c>
      <c r="C17222">
        <v>56</v>
      </c>
      <c r="E17222">
        <v>273</v>
      </c>
      <c r="F17222">
        <v>88</v>
      </c>
      <c r="G17222">
        <v>74</v>
      </c>
      <c r="H17222">
        <v>321</v>
      </c>
      <c r="I17222" s="119" t="s">
        <v>4726</v>
      </c>
      <c r="J17222" s="119" t="s">
        <v>22</v>
      </c>
      <c r="K17222" s="1">
        <v>46255.758941458334</v>
      </c>
      <c r="L17222">
        <v>1</v>
      </c>
      <c r="M17222">
        <v>0</v>
      </c>
      <c r="N17222">
        <v>0</v>
      </c>
      <c r="O17222">
        <v>0</v>
      </c>
      <c r="P17222" s="119" t="s">
        <v>20254</v>
      </c>
    </row>
    <row r="17223" spans="1:16" x14ac:dyDescent="0.25">
      <c r="A17223">
        <v>34374</v>
      </c>
      <c r="B17223" s="119" t="s">
        <v>10499</v>
      </c>
      <c r="C17223">
        <v>41</v>
      </c>
      <c r="E17223">
        <v>983</v>
      </c>
      <c r="F17223">
        <v>74</v>
      </c>
      <c r="G17223">
        <v>81</v>
      </c>
      <c r="H17223">
        <v>790</v>
      </c>
      <c r="I17223" s="119" t="s">
        <v>4726</v>
      </c>
      <c r="J17223" s="119" t="s">
        <v>22</v>
      </c>
      <c r="K17223" s="1">
        <v>46255.758941458334</v>
      </c>
      <c r="L17223">
        <v>0</v>
      </c>
      <c r="M17223">
        <v>0</v>
      </c>
      <c r="N17223">
        <v>0</v>
      </c>
      <c r="O17223">
        <v>0</v>
      </c>
      <c r="P17223" s="119" t="s">
        <v>20254</v>
      </c>
    </row>
    <row r="17224" spans="1:16" x14ac:dyDescent="0.25">
      <c r="A17224">
        <v>34375</v>
      </c>
      <c r="B17224" s="119" t="s">
        <v>10499</v>
      </c>
      <c r="C17224">
        <v>46</v>
      </c>
      <c r="E17224">
        <v>284</v>
      </c>
      <c r="F17224">
        <v>78</v>
      </c>
      <c r="G17224">
        <v>104</v>
      </c>
      <c r="H17224">
        <v>179</v>
      </c>
      <c r="I17224" s="119" t="s">
        <v>4726</v>
      </c>
      <c r="J17224" s="119" t="s">
        <v>22</v>
      </c>
      <c r="K17224" s="1">
        <v>46255.758941458334</v>
      </c>
      <c r="L17224">
        <v>0</v>
      </c>
      <c r="M17224">
        <v>0</v>
      </c>
      <c r="N17224">
        <v>0</v>
      </c>
      <c r="O17224">
        <v>0</v>
      </c>
      <c r="P17224" s="119" t="s">
        <v>20254</v>
      </c>
    </row>
    <row r="17225" spans="1:16" x14ac:dyDescent="0.25">
      <c r="A17225">
        <v>34376</v>
      </c>
      <c r="B17225" s="119" t="s">
        <v>10499</v>
      </c>
      <c r="C17225">
        <v>51</v>
      </c>
      <c r="E17225">
        <v>1400</v>
      </c>
      <c r="F17225">
        <v>88</v>
      </c>
      <c r="G17225">
        <v>86</v>
      </c>
      <c r="H17225">
        <v>166</v>
      </c>
      <c r="I17225" s="119" t="s">
        <v>4726</v>
      </c>
      <c r="J17225" s="119" t="s">
        <v>22</v>
      </c>
      <c r="K17225" s="1">
        <v>46255.758941458334</v>
      </c>
      <c r="L17225">
        <v>1</v>
      </c>
      <c r="M17225">
        <v>1</v>
      </c>
      <c r="N17225">
        <v>1</v>
      </c>
      <c r="O17225">
        <v>0</v>
      </c>
      <c r="P17225" s="119" t="s">
        <v>20254</v>
      </c>
    </row>
    <row r="17226" spans="1:16" x14ac:dyDescent="0.25">
      <c r="A17226">
        <v>34377</v>
      </c>
      <c r="B17226" s="119" t="s">
        <v>10499</v>
      </c>
      <c r="C17226">
        <v>56</v>
      </c>
      <c r="E17226">
        <v>1375</v>
      </c>
      <c r="F17226">
        <v>96</v>
      </c>
      <c r="G17226">
        <v>99</v>
      </c>
      <c r="H17226">
        <v>272</v>
      </c>
      <c r="I17226" s="119" t="s">
        <v>4726</v>
      </c>
      <c r="J17226" s="119" t="s">
        <v>22</v>
      </c>
      <c r="K17226" s="1">
        <v>46255.758941458334</v>
      </c>
      <c r="L17226">
        <v>3</v>
      </c>
      <c r="M17226">
        <v>3</v>
      </c>
      <c r="N17226">
        <v>1</v>
      </c>
      <c r="O17226">
        <v>1</v>
      </c>
      <c r="P17226" s="119" t="s">
        <v>20254</v>
      </c>
    </row>
    <row r="17227" spans="1:16" x14ac:dyDescent="0.25">
      <c r="A17227">
        <v>34378</v>
      </c>
      <c r="B17227" s="119" t="s">
        <v>10500</v>
      </c>
      <c r="C17227">
        <v>41</v>
      </c>
      <c r="E17227">
        <v>153</v>
      </c>
      <c r="F17227">
        <v>46</v>
      </c>
      <c r="G17227">
        <v>56</v>
      </c>
      <c r="H17227">
        <v>788</v>
      </c>
      <c r="I17227" s="119" t="s">
        <v>4726</v>
      </c>
      <c r="J17227" s="119" t="s">
        <v>22</v>
      </c>
      <c r="K17227" s="1">
        <v>46255.758941458334</v>
      </c>
      <c r="L17227">
        <v>1</v>
      </c>
      <c r="M17227">
        <v>1</v>
      </c>
      <c r="N17227">
        <v>1</v>
      </c>
      <c r="O17227">
        <v>0</v>
      </c>
      <c r="P17227" s="119" t="s">
        <v>20254</v>
      </c>
    </row>
    <row r="17228" spans="1:16" x14ac:dyDescent="0.25">
      <c r="A17228">
        <v>34379</v>
      </c>
      <c r="B17228" s="119" t="s">
        <v>10500</v>
      </c>
      <c r="C17228">
        <v>46</v>
      </c>
      <c r="E17228">
        <v>181</v>
      </c>
      <c r="F17228">
        <v>50</v>
      </c>
      <c r="G17228">
        <v>131</v>
      </c>
      <c r="H17228">
        <v>252</v>
      </c>
      <c r="I17228" s="119" t="s">
        <v>4726</v>
      </c>
      <c r="J17228" s="119" t="s">
        <v>22</v>
      </c>
      <c r="K17228" s="1">
        <v>46255.758941458334</v>
      </c>
      <c r="L17228">
        <v>0</v>
      </c>
      <c r="M17228">
        <v>0</v>
      </c>
      <c r="N17228">
        <v>0</v>
      </c>
      <c r="O17228">
        <v>0</v>
      </c>
      <c r="P17228" s="119" t="s">
        <v>20254</v>
      </c>
    </row>
    <row r="17229" spans="1:16" x14ac:dyDescent="0.25">
      <c r="A17229">
        <v>34380</v>
      </c>
      <c r="B17229" s="119" t="s">
        <v>10500</v>
      </c>
      <c r="C17229">
        <v>51</v>
      </c>
      <c r="E17229">
        <v>664</v>
      </c>
      <c r="F17229">
        <v>63</v>
      </c>
      <c r="G17229">
        <v>70</v>
      </c>
      <c r="H17229">
        <v>163</v>
      </c>
      <c r="I17229" s="119" t="s">
        <v>4726</v>
      </c>
      <c r="J17229" s="119" t="s">
        <v>22</v>
      </c>
      <c r="K17229" s="1">
        <v>46255.758941458334</v>
      </c>
      <c r="L17229">
        <v>2</v>
      </c>
      <c r="M17229">
        <v>0</v>
      </c>
      <c r="N17229">
        <v>0</v>
      </c>
      <c r="O17229">
        <v>0</v>
      </c>
      <c r="P17229" s="119" t="s">
        <v>20254</v>
      </c>
    </row>
    <row r="17230" spans="1:16" x14ac:dyDescent="0.25">
      <c r="A17230">
        <v>34381</v>
      </c>
      <c r="B17230" s="119" t="s">
        <v>10500</v>
      </c>
      <c r="C17230">
        <v>56</v>
      </c>
      <c r="E17230">
        <v>155</v>
      </c>
      <c r="F17230">
        <v>58</v>
      </c>
      <c r="G17230">
        <v>163</v>
      </c>
      <c r="H17230">
        <v>138</v>
      </c>
      <c r="I17230" s="119" t="s">
        <v>4726</v>
      </c>
      <c r="J17230" s="119" t="s">
        <v>22</v>
      </c>
      <c r="K17230" s="1">
        <v>46255.758941458334</v>
      </c>
      <c r="L17230">
        <v>0</v>
      </c>
      <c r="M17230">
        <v>0</v>
      </c>
      <c r="N17230">
        <v>0</v>
      </c>
      <c r="O17230">
        <v>0</v>
      </c>
      <c r="P17230" s="119" t="s">
        <v>20254</v>
      </c>
    </row>
    <row r="17231" spans="1:16" x14ac:dyDescent="0.25">
      <c r="A17231">
        <v>34382</v>
      </c>
      <c r="B17231" s="119" t="s">
        <v>10501</v>
      </c>
      <c r="C17231">
        <v>41</v>
      </c>
      <c r="E17231">
        <v>217</v>
      </c>
      <c r="F17231">
        <v>251</v>
      </c>
      <c r="G17231">
        <v>257</v>
      </c>
      <c r="H17231">
        <v>3204</v>
      </c>
      <c r="I17231" s="119" t="s">
        <v>4726</v>
      </c>
      <c r="J17231" s="119" t="s">
        <v>22</v>
      </c>
      <c r="K17231" s="1">
        <v>46255.758941458334</v>
      </c>
      <c r="L17231">
        <v>7</v>
      </c>
      <c r="M17231">
        <v>1</v>
      </c>
      <c r="N17231">
        <v>1</v>
      </c>
      <c r="O17231">
        <v>0</v>
      </c>
      <c r="P17231" s="119" t="s">
        <v>20254</v>
      </c>
    </row>
    <row r="17232" spans="1:16" x14ac:dyDescent="0.25">
      <c r="A17232">
        <v>34383</v>
      </c>
      <c r="B17232" s="119" t="s">
        <v>10501</v>
      </c>
      <c r="C17232">
        <v>46</v>
      </c>
      <c r="E17232">
        <v>241</v>
      </c>
      <c r="F17232">
        <v>50</v>
      </c>
      <c r="G17232">
        <v>128</v>
      </c>
      <c r="H17232">
        <v>2997</v>
      </c>
      <c r="I17232" s="119" t="s">
        <v>4726</v>
      </c>
      <c r="J17232" s="119" t="s">
        <v>22</v>
      </c>
      <c r="K17232" s="1">
        <v>46255.758941458334</v>
      </c>
      <c r="L17232">
        <v>4</v>
      </c>
      <c r="M17232">
        <v>2</v>
      </c>
      <c r="N17232">
        <v>2</v>
      </c>
      <c r="O17232">
        <v>1</v>
      </c>
      <c r="P17232" s="119" t="s">
        <v>20254</v>
      </c>
    </row>
    <row r="17233" spans="1:16" x14ac:dyDescent="0.25">
      <c r="A17233">
        <v>34384</v>
      </c>
      <c r="B17233" s="119" t="s">
        <v>10501</v>
      </c>
      <c r="C17233">
        <v>51</v>
      </c>
      <c r="E17233">
        <v>693</v>
      </c>
      <c r="F17233">
        <v>62</v>
      </c>
      <c r="G17233">
        <v>113</v>
      </c>
      <c r="H17233">
        <v>3062</v>
      </c>
      <c r="I17233" s="119" t="s">
        <v>4726</v>
      </c>
      <c r="J17233" s="119" t="s">
        <v>22</v>
      </c>
      <c r="K17233" s="1">
        <v>46255.758941458334</v>
      </c>
      <c r="L17233">
        <v>2</v>
      </c>
      <c r="M17233">
        <v>0</v>
      </c>
      <c r="N17233">
        <v>0</v>
      </c>
      <c r="O17233">
        <v>0</v>
      </c>
      <c r="P17233" s="119" t="s">
        <v>20254</v>
      </c>
    </row>
    <row r="17234" spans="1:16" x14ac:dyDescent="0.25">
      <c r="A17234">
        <v>34385</v>
      </c>
      <c r="B17234" s="119" t="s">
        <v>10501</v>
      </c>
      <c r="C17234">
        <v>56</v>
      </c>
      <c r="E17234">
        <v>568</v>
      </c>
      <c r="F17234">
        <v>58</v>
      </c>
      <c r="G17234">
        <v>81</v>
      </c>
      <c r="H17234">
        <v>333</v>
      </c>
      <c r="I17234" s="119" t="s">
        <v>4726</v>
      </c>
      <c r="J17234" s="119" t="s">
        <v>22</v>
      </c>
      <c r="K17234" s="1">
        <v>46255.758941458334</v>
      </c>
      <c r="L17234">
        <v>1</v>
      </c>
      <c r="M17234">
        <v>1</v>
      </c>
      <c r="N17234">
        <v>0</v>
      </c>
      <c r="O17234">
        <v>0</v>
      </c>
      <c r="P17234" s="119" t="s">
        <v>20254</v>
      </c>
    </row>
    <row r="17235" spans="1:16" x14ac:dyDescent="0.25">
      <c r="A17235">
        <v>34386</v>
      </c>
      <c r="B17235" s="119" t="s">
        <v>10502</v>
      </c>
      <c r="C17235">
        <v>41</v>
      </c>
      <c r="E17235">
        <v>212</v>
      </c>
      <c r="F17235">
        <v>68</v>
      </c>
      <c r="G17235">
        <v>176</v>
      </c>
      <c r="H17235">
        <v>267</v>
      </c>
      <c r="I17235" s="119" t="s">
        <v>4726</v>
      </c>
      <c r="J17235" s="119" t="s">
        <v>22</v>
      </c>
      <c r="K17235" s="1">
        <v>46255.758941458334</v>
      </c>
      <c r="L17235">
        <v>3</v>
      </c>
      <c r="M17235">
        <v>0</v>
      </c>
      <c r="N17235">
        <v>0</v>
      </c>
      <c r="O17235">
        <v>0</v>
      </c>
      <c r="P17235" s="119" t="s">
        <v>20254</v>
      </c>
    </row>
    <row r="17236" spans="1:16" x14ac:dyDescent="0.25">
      <c r="A17236">
        <v>34387</v>
      </c>
      <c r="B17236" s="119" t="s">
        <v>10502</v>
      </c>
      <c r="C17236">
        <v>46</v>
      </c>
      <c r="E17236">
        <v>219</v>
      </c>
      <c r="F17236">
        <v>76</v>
      </c>
      <c r="G17236">
        <v>33</v>
      </c>
      <c r="H17236">
        <v>4097</v>
      </c>
      <c r="I17236" s="119" t="s">
        <v>4726</v>
      </c>
      <c r="J17236" s="119" t="s">
        <v>22</v>
      </c>
      <c r="K17236" s="1">
        <v>46255.758941458334</v>
      </c>
      <c r="L17236">
        <v>1</v>
      </c>
      <c r="M17236">
        <v>0</v>
      </c>
      <c r="N17236">
        <v>1</v>
      </c>
      <c r="O17236">
        <v>0</v>
      </c>
      <c r="P17236" s="119" t="s">
        <v>20254</v>
      </c>
    </row>
    <row r="17237" spans="1:16" x14ac:dyDescent="0.25">
      <c r="A17237">
        <v>34388</v>
      </c>
      <c r="B17237" s="119" t="s">
        <v>10502</v>
      </c>
      <c r="C17237">
        <v>51</v>
      </c>
      <c r="E17237">
        <v>275</v>
      </c>
      <c r="F17237">
        <v>81</v>
      </c>
      <c r="G17237">
        <v>69</v>
      </c>
      <c r="H17237">
        <v>198</v>
      </c>
      <c r="I17237" s="119" t="s">
        <v>4726</v>
      </c>
      <c r="J17237" s="119" t="s">
        <v>22</v>
      </c>
      <c r="K17237" s="1">
        <v>46255.758941458334</v>
      </c>
      <c r="L17237">
        <v>3</v>
      </c>
      <c r="M17237">
        <v>0</v>
      </c>
      <c r="N17237">
        <v>2</v>
      </c>
      <c r="O17237">
        <v>0</v>
      </c>
      <c r="P17237" s="119" t="s">
        <v>20254</v>
      </c>
    </row>
    <row r="17238" spans="1:16" x14ac:dyDescent="0.25">
      <c r="A17238">
        <v>34389</v>
      </c>
      <c r="B17238" s="119" t="s">
        <v>10502</v>
      </c>
      <c r="C17238">
        <v>56</v>
      </c>
      <c r="E17238">
        <v>160</v>
      </c>
      <c r="F17238">
        <v>88</v>
      </c>
      <c r="G17238">
        <v>89</v>
      </c>
      <c r="H17238">
        <v>149</v>
      </c>
      <c r="I17238" s="119" t="s">
        <v>4726</v>
      </c>
      <c r="J17238" s="119" t="s">
        <v>22</v>
      </c>
      <c r="K17238" s="1">
        <v>46255.758941458334</v>
      </c>
      <c r="L17238">
        <v>1</v>
      </c>
      <c r="M17238">
        <v>0</v>
      </c>
      <c r="N17238">
        <v>1</v>
      </c>
      <c r="O17238">
        <v>0</v>
      </c>
      <c r="P17238" s="119" t="s">
        <v>20254</v>
      </c>
    </row>
    <row r="17239" spans="1:16" x14ac:dyDescent="0.25">
      <c r="A17239">
        <v>34390</v>
      </c>
      <c r="B17239" s="119" t="s">
        <v>10503</v>
      </c>
      <c r="C17239">
        <v>41</v>
      </c>
      <c r="E17239">
        <v>393</v>
      </c>
      <c r="F17239">
        <v>81</v>
      </c>
      <c r="G17239">
        <v>154</v>
      </c>
      <c r="H17239">
        <v>1500</v>
      </c>
      <c r="I17239" s="119" t="s">
        <v>4726</v>
      </c>
      <c r="J17239" s="119" t="s">
        <v>22</v>
      </c>
      <c r="K17239" s="1">
        <v>46255.758941458334</v>
      </c>
      <c r="L17239">
        <v>1</v>
      </c>
      <c r="M17239">
        <v>5</v>
      </c>
      <c r="N17239">
        <v>0</v>
      </c>
      <c r="O17239">
        <v>3</v>
      </c>
      <c r="P17239" s="119" t="s">
        <v>20254</v>
      </c>
    </row>
    <row r="17240" spans="1:16" x14ac:dyDescent="0.25">
      <c r="A17240">
        <v>34391</v>
      </c>
      <c r="B17240" s="119" t="s">
        <v>10503</v>
      </c>
      <c r="C17240">
        <v>46</v>
      </c>
      <c r="E17240">
        <v>994</v>
      </c>
      <c r="F17240">
        <v>51</v>
      </c>
      <c r="G17240">
        <v>135</v>
      </c>
      <c r="H17240">
        <v>199</v>
      </c>
      <c r="I17240" s="119" t="s">
        <v>4726</v>
      </c>
      <c r="J17240" s="119" t="s">
        <v>22</v>
      </c>
      <c r="K17240" s="1">
        <v>46255.758941458334</v>
      </c>
      <c r="L17240">
        <v>1</v>
      </c>
      <c r="M17240">
        <v>0</v>
      </c>
      <c r="N17240">
        <v>0</v>
      </c>
      <c r="O17240">
        <v>0</v>
      </c>
      <c r="P17240" s="119" t="s">
        <v>20254</v>
      </c>
    </row>
    <row r="17241" spans="1:16" x14ac:dyDescent="0.25">
      <c r="A17241">
        <v>34392</v>
      </c>
      <c r="B17241" s="119" t="s">
        <v>10503</v>
      </c>
      <c r="C17241">
        <v>51</v>
      </c>
      <c r="E17241">
        <v>407</v>
      </c>
      <c r="F17241">
        <v>55</v>
      </c>
      <c r="G17241">
        <v>34</v>
      </c>
      <c r="H17241">
        <v>890</v>
      </c>
      <c r="I17241" s="119" t="s">
        <v>4726</v>
      </c>
      <c r="J17241" s="119" t="s">
        <v>22</v>
      </c>
      <c r="K17241" s="1">
        <v>46255.758941458334</v>
      </c>
      <c r="L17241">
        <v>0</v>
      </c>
      <c r="M17241">
        <v>1</v>
      </c>
      <c r="N17241">
        <v>0</v>
      </c>
      <c r="O17241">
        <v>0</v>
      </c>
      <c r="P17241" s="119" t="s">
        <v>20254</v>
      </c>
    </row>
    <row r="17242" spans="1:16" x14ac:dyDescent="0.25">
      <c r="A17242">
        <v>34393</v>
      </c>
      <c r="B17242" s="119" t="s">
        <v>10503</v>
      </c>
      <c r="C17242">
        <v>56</v>
      </c>
      <c r="E17242">
        <v>715</v>
      </c>
      <c r="F17242">
        <v>67</v>
      </c>
      <c r="G17242">
        <v>91</v>
      </c>
      <c r="H17242">
        <v>240</v>
      </c>
      <c r="I17242" s="119" t="s">
        <v>4726</v>
      </c>
      <c r="J17242" s="119" t="s">
        <v>22</v>
      </c>
      <c r="K17242" s="1">
        <v>46255.758941458334</v>
      </c>
      <c r="L17242">
        <v>3</v>
      </c>
      <c r="M17242">
        <v>2</v>
      </c>
      <c r="N17242">
        <v>0</v>
      </c>
      <c r="O17242">
        <v>0</v>
      </c>
      <c r="P17242" s="119" t="s">
        <v>20254</v>
      </c>
    </row>
    <row r="17243" spans="1:16" x14ac:dyDescent="0.25">
      <c r="A17243">
        <v>34394</v>
      </c>
      <c r="B17243" s="119" t="s">
        <v>10504</v>
      </c>
      <c r="C17243">
        <v>41</v>
      </c>
      <c r="E17243">
        <v>151</v>
      </c>
      <c r="F17243">
        <v>45</v>
      </c>
      <c r="G17243">
        <v>105</v>
      </c>
      <c r="H17243">
        <v>149</v>
      </c>
      <c r="I17243" s="119" t="s">
        <v>4726</v>
      </c>
      <c r="J17243" s="119" t="s">
        <v>22</v>
      </c>
      <c r="K17243" s="1">
        <v>46255.758941458334</v>
      </c>
      <c r="L17243">
        <v>2</v>
      </c>
      <c r="M17243">
        <v>0</v>
      </c>
      <c r="N17243">
        <v>0</v>
      </c>
      <c r="O17243">
        <v>0</v>
      </c>
      <c r="P17243" s="119" t="s">
        <v>20254</v>
      </c>
    </row>
    <row r="17244" spans="1:16" x14ac:dyDescent="0.25">
      <c r="A17244">
        <v>34395</v>
      </c>
      <c r="B17244" s="119" t="s">
        <v>10504</v>
      </c>
      <c r="C17244">
        <v>46</v>
      </c>
      <c r="E17244">
        <v>581</v>
      </c>
      <c r="F17244">
        <v>71</v>
      </c>
      <c r="G17244">
        <v>174</v>
      </c>
      <c r="H17244">
        <v>231</v>
      </c>
      <c r="I17244" s="119" t="s">
        <v>4726</v>
      </c>
      <c r="J17244" s="119" t="s">
        <v>22</v>
      </c>
      <c r="K17244" s="1">
        <v>46255.758941458334</v>
      </c>
      <c r="L17244">
        <v>0</v>
      </c>
      <c r="M17244">
        <v>0</v>
      </c>
      <c r="N17244">
        <v>0</v>
      </c>
      <c r="O17244">
        <v>0</v>
      </c>
      <c r="P17244" s="119" t="s">
        <v>20254</v>
      </c>
    </row>
    <row r="17245" spans="1:16" x14ac:dyDescent="0.25">
      <c r="A17245">
        <v>34396</v>
      </c>
      <c r="B17245" s="119" t="s">
        <v>10504</v>
      </c>
      <c r="C17245">
        <v>51</v>
      </c>
      <c r="E17245">
        <v>813</v>
      </c>
      <c r="F17245">
        <v>72</v>
      </c>
      <c r="G17245">
        <v>160</v>
      </c>
      <c r="H17245">
        <v>100</v>
      </c>
      <c r="I17245" s="119" t="s">
        <v>4726</v>
      </c>
      <c r="J17245" s="119" t="s">
        <v>22</v>
      </c>
      <c r="K17245" s="1">
        <v>46255.758941458334</v>
      </c>
      <c r="L17245">
        <v>3</v>
      </c>
      <c r="M17245">
        <v>2</v>
      </c>
      <c r="N17245">
        <v>0</v>
      </c>
      <c r="O17245">
        <v>0</v>
      </c>
      <c r="P17245" s="119" t="s">
        <v>20254</v>
      </c>
    </row>
    <row r="17246" spans="1:16" x14ac:dyDescent="0.25">
      <c r="A17246">
        <v>34397</v>
      </c>
      <c r="B17246" s="119" t="s">
        <v>10504</v>
      </c>
      <c r="C17246">
        <v>56</v>
      </c>
      <c r="E17246">
        <v>174</v>
      </c>
      <c r="F17246">
        <v>58</v>
      </c>
      <c r="G17246">
        <v>117</v>
      </c>
      <c r="H17246">
        <v>98</v>
      </c>
      <c r="I17246" s="119" t="s">
        <v>4726</v>
      </c>
      <c r="J17246" s="119" t="s">
        <v>22</v>
      </c>
      <c r="K17246" s="1">
        <v>46255.758941458334</v>
      </c>
      <c r="L17246">
        <v>2</v>
      </c>
      <c r="M17246">
        <v>0</v>
      </c>
      <c r="N17246">
        <v>0</v>
      </c>
      <c r="O17246">
        <v>0</v>
      </c>
      <c r="P17246" s="119" t="s">
        <v>20254</v>
      </c>
    </row>
    <row r="17247" spans="1:16" x14ac:dyDescent="0.25">
      <c r="A17247">
        <v>34398</v>
      </c>
      <c r="B17247" s="119" t="s">
        <v>10505</v>
      </c>
      <c r="C17247">
        <v>41</v>
      </c>
      <c r="E17247">
        <v>237</v>
      </c>
      <c r="F17247">
        <v>69</v>
      </c>
      <c r="G17247">
        <v>107</v>
      </c>
      <c r="H17247">
        <v>269</v>
      </c>
      <c r="I17247" s="119" t="s">
        <v>4726</v>
      </c>
      <c r="J17247" s="119" t="s">
        <v>22</v>
      </c>
      <c r="K17247" s="1">
        <v>46255.758941458334</v>
      </c>
      <c r="L17247">
        <v>0</v>
      </c>
      <c r="M17247">
        <v>4</v>
      </c>
      <c r="N17247">
        <v>0</v>
      </c>
      <c r="O17247">
        <v>0</v>
      </c>
      <c r="P17247" s="119" t="s">
        <v>20254</v>
      </c>
    </row>
    <row r="17248" spans="1:16" x14ac:dyDescent="0.25">
      <c r="A17248">
        <v>34399</v>
      </c>
      <c r="B17248" s="119" t="s">
        <v>10505</v>
      </c>
      <c r="C17248">
        <v>46</v>
      </c>
      <c r="E17248">
        <v>258</v>
      </c>
      <c r="F17248">
        <v>76</v>
      </c>
      <c r="G17248">
        <v>72</v>
      </c>
      <c r="H17248">
        <v>313</v>
      </c>
      <c r="I17248" s="119" t="s">
        <v>4726</v>
      </c>
      <c r="J17248" s="119" t="s">
        <v>22</v>
      </c>
      <c r="K17248" s="1">
        <v>46255.758941458334</v>
      </c>
      <c r="L17248">
        <v>0</v>
      </c>
      <c r="M17248">
        <v>1</v>
      </c>
      <c r="N17248">
        <v>0</v>
      </c>
      <c r="O17248">
        <v>0</v>
      </c>
      <c r="P17248" s="119" t="s">
        <v>20254</v>
      </c>
    </row>
    <row r="17249" spans="1:16" x14ac:dyDescent="0.25">
      <c r="A17249">
        <v>34400</v>
      </c>
      <c r="B17249" s="119" t="s">
        <v>10505</v>
      </c>
      <c r="C17249">
        <v>51</v>
      </c>
      <c r="E17249">
        <v>577</v>
      </c>
      <c r="F17249">
        <v>90</v>
      </c>
      <c r="G17249">
        <v>101</v>
      </c>
      <c r="H17249">
        <v>291</v>
      </c>
      <c r="I17249" s="119" t="s">
        <v>4726</v>
      </c>
      <c r="J17249" s="119" t="s">
        <v>22</v>
      </c>
      <c r="K17249" s="1">
        <v>46255.758941458334</v>
      </c>
      <c r="L17249">
        <v>1</v>
      </c>
      <c r="M17249">
        <v>1</v>
      </c>
      <c r="N17249">
        <v>0</v>
      </c>
      <c r="O17249">
        <v>0</v>
      </c>
      <c r="P17249" s="119" t="s">
        <v>20254</v>
      </c>
    </row>
    <row r="17250" spans="1:16" x14ac:dyDescent="0.25">
      <c r="A17250">
        <v>34401</v>
      </c>
      <c r="B17250" s="119" t="s">
        <v>10505</v>
      </c>
      <c r="C17250">
        <v>56</v>
      </c>
      <c r="E17250">
        <v>566</v>
      </c>
      <c r="F17250">
        <v>91</v>
      </c>
      <c r="G17250">
        <v>134</v>
      </c>
      <c r="H17250">
        <v>115</v>
      </c>
      <c r="I17250" s="119" t="s">
        <v>4726</v>
      </c>
      <c r="J17250" s="119" t="s">
        <v>22</v>
      </c>
      <c r="K17250" s="1">
        <v>46255.758941458334</v>
      </c>
      <c r="L17250">
        <v>1</v>
      </c>
      <c r="M17250">
        <v>0</v>
      </c>
      <c r="N17250">
        <v>0</v>
      </c>
      <c r="O17250">
        <v>0</v>
      </c>
      <c r="P17250" s="119" t="s">
        <v>20254</v>
      </c>
    </row>
    <row r="17251" spans="1:16" x14ac:dyDescent="0.25">
      <c r="A17251">
        <v>34402</v>
      </c>
      <c r="B17251" s="119" t="s">
        <v>10506</v>
      </c>
      <c r="C17251">
        <v>41</v>
      </c>
      <c r="E17251">
        <v>211</v>
      </c>
      <c r="F17251">
        <v>68</v>
      </c>
      <c r="G17251">
        <v>56</v>
      </c>
      <c r="H17251">
        <v>168</v>
      </c>
      <c r="I17251" s="119" t="s">
        <v>4726</v>
      </c>
      <c r="J17251" s="119" t="s">
        <v>22</v>
      </c>
      <c r="K17251" s="1">
        <v>46255.758941458334</v>
      </c>
      <c r="L17251">
        <v>0</v>
      </c>
      <c r="M17251">
        <v>0</v>
      </c>
      <c r="N17251">
        <v>0</v>
      </c>
      <c r="O17251">
        <v>0</v>
      </c>
      <c r="P17251" s="119" t="s">
        <v>20254</v>
      </c>
    </row>
    <row r="17252" spans="1:16" x14ac:dyDescent="0.25">
      <c r="A17252">
        <v>34403</v>
      </c>
      <c r="B17252" s="119" t="s">
        <v>10506</v>
      </c>
      <c r="C17252">
        <v>46</v>
      </c>
      <c r="E17252">
        <v>232</v>
      </c>
      <c r="F17252">
        <v>75</v>
      </c>
      <c r="G17252">
        <v>85</v>
      </c>
      <c r="H17252">
        <v>215</v>
      </c>
      <c r="I17252" s="119" t="s">
        <v>4726</v>
      </c>
      <c r="J17252" s="119" t="s">
        <v>22</v>
      </c>
      <c r="K17252" s="1">
        <v>46255.758941458334</v>
      </c>
      <c r="L17252">
        <v>0</v>
      </c>
      <c r="M17252">
        <v>0</v>
      </c>
      <c r="N17252">
        <v>0</v>
      </c>
      <c r="O17252">
        <v>0</v>
      </c>
      <c r="P17252" s="119" t="s">
        <v>20254</v>
      </c>
    </row>
    <row r="17253" spans="1:16" x14ac:dyDescent="0.25">
      <c r="A17253">
        <v>34404</v>
      </c>
      <c r="B17253" s="119" t="s">
        <v>10506</v>
      </c>
      <c r="C17253">
        <v>51</v>
      </c>
      <c r="E17253">
        <v>619</v>
      </c>
      <c r="F17253">
        <v>91</v>
      </c>
      <c r="G17253">
        <v>88</v>
      </c>
      <c r="H17253">
        <v>274</v>
      </c>
      <c r="I17253" s="119" t="s">
        <v>4726</v>
      </c>
      <c r="J17253" s="119" t="s">
        <v>22</v>
      </c>
      <c r="K17253" s="1">
        <v>46255.758941458334</v>
      </c>
      <c r="L17253">
        <v>2</v>
      </c>
      <c r="M17253">
        <v>0</v>
      </c>
      <c r="N17253">
        <v>0</v>
      </c>
      <c r="O17253">
        <v>0</v>
      </c>
      <c r="P17253" s="119" t="s">
        <v>20254</v>
      </c>
    </row>
    <row r="17254" spans="1:16" x14ac:dyDescent="0.25">
      <c r="A17254">
        <v>34405</v>
      </c>
      <c r="B17254" s="119" t="s">
        <v>10506</v>
      </c>
      <c r="C17254">
        <v>56</v>
      </c>
      <c r="E17254">
        <v>160</v>
      </c>
      <c r="F17254">
        <v>88</v>
      </c>
      <c r="G17254">
        <v>103</v>
      </c>
      <c r="H17254">
        <v>179</v>
      </c>
      <c r="I17254" s="119" t="s">
        <v>4726</v>
      </c>
      <c r="J17254" s="119" t="s">
        <v>22</v>
      </c>
      <c r="K17254" s="1">
        <v>46255.758941458334</v>
      </c>
      <c r="L17254">
        <v>1</v>
      </c>
      <c r="M17254">
        <v>0</v>
      </c>
      <c r="N17254">
        <v>0</v>
      </c>
      <c r="O17254">
        <v>0</v>
      </c>
      <c r="P17254" s="119" t="s">
        <v>20254</v>
      </c>
    </row>
    <row r="17255" spans="1:16" x14ac:dyDescent="0.25">
      <c r="A17255">
        <v>34406</v>
      </c>
      <c r="B17255" s="119" t="s">
        <v>10507</v>
      </c>
      <c r="C17255">
        <v>41</v>
      </c>
      <c r="E17255">
        <v>143</v>
      </c>
      <c r="F17255">
        <v>101</v>
      </c>
      <c r="G17255">
        <v>101</v>
      </c>
      <c r="H17255">
        <v>3049</v>
      </c>
      <c r="I17255" s="119" t="s">
        <v>4726</v>
      </c>
      <c r="J17255" s="119" t="s">
        <v>22</v>
      </c>
      <c r="K17255" s="1">
        <v>46255.758941458334</v>
      </c>
      <c r="L17255">
        <v>0</v>
      </c>
      <c r="M17255">
        <v>3</v>
      </c>
      <c r="N17255">
        <v>0</v>
      </c>
      <c r="O17255">
        <v>1</v>
      </c>
      <c r="P17255" s="119" t="s">
        <v>20254</v>
      </c>
    </row>
    <row r="17256" spans="1:16" x14ac:dyDescent="0.25">
      <c r="A17256">
        <v>34407</v>
      </c>
      <c r="B17256" s="119" t="s">
        <v>10507</v>
      </c>
      <c r="C17256">
        <v>46</v>
      </c>
      <c r="E17256">
        <v>216</v>
      </c>
      <c r="F17256">
        <v>75</v>
      </c>
      <c r="G17256">
        <v>104</v>
      </c>
      <c r="H17256">
        <v>1437</v>
      </c>
      <c r="I17256" s="119" t="s">
        <v>4726</v>
      </c>
      <c r="J17256" s="119" t="s">
        <v>22</v>
      </c>
      <c r="K17256" s="1">
        <v>46255.758941458334</v>
      </c>
      <c r="L17256">
        <v>0</v>
      </c>
      <c r="M17256">
        <v>4</v>
      </c>
      <c r="N17256">
        <v>0</v>
      </c>
      <c r="O17256">
        <v>0</v>
      </c>
      <c r="P17256" s="119" t="s">
        <v>20254</v>
      </c>
    </row>
    <row r="17257" spans="1:16" x14ac:dyDescent="0.25">
      <c r="A17257">
        <v>34408</v>
      </c>
      <c r="B17257" s="119" t="s">
        <v>10507</v>
      </c>
      <c r="C17257">
        <v>51</v>
      </c>
      <c r="E17257">
        <v>731</v>
      </c>
      <c r="F17257">
        <v>87</v>
      </c>
      <c r="G17257">
        <v>52</v>
      </c>
      <c r="H17257">
        <v>1462</v>
      </c>
      <c r="I17257" s="119" t="s">
        <v>4726</v>
      </c>
      <c r="J17257" s="119" t="s">
        <v>22</v>
      </c>
      <c r="K17257" s="1">
        <v>46255.758941458334</v>
      </c>
      <c r="L17257">
        <v>1</v>
      </c>
      <c r="M17257">
        <v>1</v>
      </c>
      <c r="N17257">
        <v>0</v>
      </c>
      <c r="O17257">
        <v>0</v>
      </c>
      <c r="P17257" s="119" t="s">
        <v>20254</v>
      </c>
    </row>
    <row r="17258" spans="1:16" x14ac:dyDescent="0.25">
      <c r="A17258">
        <v>34409</v>
      </c>
      <c r="B17258" s="119" t="s">
        <v>10507</v>
      </c>
      <c r="C17258">
        <v>56</v>
      </c>
      <c r="E17258">
        <v>237</v>
      </c>
      <c r="F17258">
        <v>92</v>
      </c>
      <c r="G17258">
        <v>86</v>
      </c>
      <c r="H17258">
        <v>534</v>
      </c>
      <c r="I17258" s="119" t="s">
        <v>4726</v>
      </c>
      <c r="J17258" s="119" t="s">
        <v>22</v>
      </c>
      <c r="K17258" s="1">
        <v>46255.758941458334</v>
      </c>
      <c r="L17258">
        <v>1</v>
      </c>
      <c r="M17258">
        <v>4</v>
      </c>
      <c r="N17258">
        <v>0</v>
      </c>
      <c r="O17258">
        <v>0</v>
      </c>
      <c r="P17258" s="119" t="s">
        <v>20254</v>
      </c>
    </row>
    <row r="17259" spans="1:16" x14ac:dyDescent="0.25">
      <c r="A17259">
        <v>34410</v>
      </c>
      <c r="B17259" s="119" t="s">
        <v>10508</v>
      </c>
      <c r="C17259">
        <v>41</v>
      </c>
      <c r="E17259">
        <v>854</v>
      </c>
      <c r="F17259">
        <v>1001</v>
      </c>
      <c r="G17259">
        <v>150</v>
      </c>
      <c r="H17259">
        <v>1499</v>
      </c>
      <c r="I17259" s="119" t="s">
        <v>4726</v>
      </c>
      <c r="J17259" s="119" t="s">
        <v>22</v>
      </c>
      <c r="K17259" s="1">
        <v>46255.758941458334</v>
      </c>
      <c r="L17259">
        <v>3</v>
      </c>
      <c r="M17259">
        <v>0</v>
      </c>
      <c r="N17259">
        <v>0</v>
      </c>
      <c r="O17259">
        <v>0</v>
      </c>
      <c r="P17259" s="119" t="s">
        <v>20254</v>
      </c>
    </row>
    <row r="17260" spans="1:16" x14ac:dyDescent="0.25">
      <c r="A17260">
        <v>34411</v>
      </c>
      <c r="B17260" s="119" t="s">
        <v>10508</v>
      </c>
      <c r="C17260">
        <v>46</v>
      </c>
      <c r="E17260">
        <v>504</v>
      </c>
      <c r="F17260">
        <v>52</v>
      </c>
      <c r="G17260">
        <v>111</v>
      </c>
      <c r="H17260">
        <v>1000</v>
      </c>
      <c r="I17260" s="119" t="s">
        <v>4726</v>
      </c>
      <c r="J17260" s="119" t="s">
        <v>22</v>
      </c>
      <c r="K17260" s="1">
        <v>46255.758941458334</v>
      </c>
      <c r="L17260">
        <v>6</v>
      </c>
      <c r="M17260">
        <v>2</v>
      </c>
      <c r="N17260">
        <v>0</v>
      </c>
      <c r="O17260">
        <v>2</v>
      </c>
      <c r="P17260" s="119" t="s">
        <v>20254</v>
      </c>
    </row>
    <row r="17261" spans="1:16" x14ac:dyDescent="0.25">
      <c r="A17261">
        <v>34412</v>
      </c>
      <c r="B17261" s="119" t="s">
        <v>10508</v>
      </c>
      <c r="C17261">
        <v>51</v>
      </c>
      <c r="E17261">
        <v>510</v>
      </c>
      <c r="F17261">
        <v>59</v>
      </c>
      <c r="G17261">
        <v>82</v>
      </c>
      <c r="H17261">
        <v>649</v>
      </c>
      <c r="I17261" s="119" t="s">
        <v>4726</v>
      </c>
      <c r="J17261" s="119" t="s">
        <v>22</v>
      </c>
      <c r="K17261" s="1">
        <v>46255.758941458334</v>
      </c>
      <c r="L17261">
        <v>3</v>
      </c>
      <c r="M17261">
        <v>1</v>
      </c>
      <c r="N17261">
        <v>0</v>
      </c>
      <c r="O17261">
        <v>1</v>
      </c>
      <c r="P17261" s="119" t="s">
        <v>20254</v>
      </c>
    </row>
    <row r="17262" spans="1:16" x14ac:dyDescent="0.25">
      <c r="A17262">
        <v>34413</v>
      </c>
      <c r="B17262" s="119" t="s">
        <v>10508</v>
      </c>
      <c r="C17262">
        <v>56</v>
      </c>
      <c r="E17262">
        <v>245</v>
      </c>
      <c r="F17262">
        <v>58</v>
      </c>
      <c r="G17262">
        <v>109</v>
      </c>
      <c r="H17262">
        <v>288</v>
      </c>
      <c r="I17262" s="119" t="s">
        <v>4726</v>
      </c>
      <c r="J17262" s="119" t="s">
        <v>22</v>
      </c>
      <c r="K17262" s="1">
        <v>46255.758941458334</v>
      </c>
      <c r="L17262">
        <v>0</v>
      </c>
      <c r="M17262">
        <v>0</v>
      </c>
      <c r="N17262">
        <v>0</v>
      </c>
      <c r="O17262">
        <v>0</v>
      </c>
      <c r="P17262" s="119" t="s">
        <v>20254</v>
      </c>
    </row>
    <row r="17263" spans="1:16" x14ac:dyDescent="0.25">
      <c r="A17263">
        <v>34414</v>
      </c>
      <c r="B17263" s="119" t="s">
        <v>10509</v>
      </c>
      <c r="C17263">
        <v>41</v>
      </c>
      <c r="E17263">
        <v>254</v>
      </c>
      <c r="F17263">
        <v>46</v>
      </c>
      <c r="G17263">
        <v>94</v>
      </c>
      <c r="H17263">
        <v>240</v>
      </c>
      <c r="I17263" s="119" t="s">
        <v>4726</v>
      </c>
      <c r="J17263" s="119" t="s">
        <v>22</v>
      </c>
      <c r="K17263" s="1">
        <v>46255.758941458334</v>
      </c>
      <c r="L17263">
        <v>1</v>
      </c>
      <c r="M17263">
        <v>2</v>
      </c>
      <c r="N17263">
        <v>0</v>
      </c>
      <c r="O17263">
        <v>0</v>
      </c>
      <c r="P17263" s="119" t="s">
        <v>20254</v>
      </c>
    </row>
    <row r="17264" spans="1:16" x14ac:dyDescent="0.25">
      <c r="A17264">
        <v>34415</v>
      </c>
      <c r="B17264" s="119" t="s">
        <v>10509</v>
      </c>
      <c r="C17264">
        <v>46</v>
      </c>
      <c r="E17264">
        <v>296</v>
      </c>
      <c r="F17264">
        <v>51</v>
      </c>
      <c r="G17264">
        <v>88</v>
      </c>
      <c r="H17264">
        <v>257</v>
      </c>
      <c r="I17264" s="119" t="s">
        <v>4726</v>
      </c>
      <c r="J17264" s="119" t="s">
        <v>22</v>
      </c>
      <c r="K17264" s="1">
        <v>46255.758941458334</v>
      </c>
      <c r="L17264">
        <v>3</v>
      </c>
      <c r="M17264">
        <v>1</v>
      </c>
      <c r="N17264">
        <v>2</v>
      </c>
      <c r="O17264">
        <v>0</v>
      </c>
      <c r="P17264" s="119" t="s">
        <v>20254</v>
      </c>
    </row>
    <row r="17265" spans="1:16" x14ac:dyDescent="0.25">
      <c r="A17265">
        <v>34416</v>
      </c>
      <c r="B17265" s="119" t="s">
        <v>10509</v>
      </c>
      <c r="C17265">
        <v>51</v>
      </c>
      <c r="E17265">
        <v>532</v>
      </c>
      <c r="F17265">
        <v>56</v>
      </c>
      <c r="G17265">
        <v>72</v>
      </c>
      <c r="H17265">
        <v>256</v>
      </c>
      <c r="I17265" s="119" t="s">
        <v>4726</v>
      </c>
      <c r="J17265" s="119" t="s">
        <v>22</v>
      </c>
      <c r="K17265" s="1">
        <v>46255.758941458334</v>
      </c>
      <c r="L17265">
        <v>0</v>
      </c>
      <c r="M17265">
        <v>0</v>
      </c>
      <c r="N17265">
        <v>0</v>
      </c>
      <c r="O17265">
        <v>0</v>
      </c>
      <c r="P17265" s="119" t="s">
        <v>20254</v>
      </c>
    </row>
    <row r="17266" spans="1:16" x14ac:dyDescent="0.25">
      <c r="A17266">
        <v>34417</v>
      </c>
      <c r="B17266" s="119" t="s">
        <v>10509</v>
      </c>
      <c r="C17266">
        <v>56</v>
      </c>
      <c r="E17266">
        <v>483</v>
      </c>
      <c r="F17266">
        <v>59</v>
      </c>
      <c r="G17266">
        <v>100</v>
      </c>
      <c r="H17266">
        <v>155</v>
      </c>
      <c r="I17266" s="119" t="s">
        <v>4726</v>
      </c>
      <c r="J17266" s="119" t="s">
        <v>22</v>
      </c>
      <c r="K17266" s="1">
        <v>46255.758941458334</v>
      </c>
      <c r="L17266">
        <v>2</v>
      </c>
      <c r="M17266">
        <v>1</v>
      </c>
      <c r="N17266">
        <v>0</v>
      </c>
      <c r="O17266">
        <v>0</v>
      </c>
      <c r="P17266" s="119" t="s">
        <v>20254</v>
      </c>
    </row>
    <row r="17267" spans="1:16" x14ac:dyDescent="0.25">
      <c r="A17267">
        <v>34418</v>
      </c>
      <c r="B17267" s="119" t="s">
        <v>10510</v>
      </c>
      <c r="C17267">
        <v>41</v>
      </c>
      <c r="E17267">
        <v>86</v>
      </c>
      <c r="F17267">
        <v>68</v>
      </c>
      <c r="G17267">
        <v>93</v>
      </c>
      <c r="H17267">
        <v>181</v>
      </c>
      <c r="I17267" s="119" t="s">
        <v>4726</v>
      </c>
      <c r="J17267" s="119" t="s">
        <v>22</v>
      </c>
      <c r="K17267" s="1">
        <v>46255.758941458334</v>
      </c>
      <c r="L17267">
        <v>0</v>
      </c>
      <c r="M17267">
        <v>1</v>
      </c>
      <c r="N17267">
        <v>0</v>
      </c>
      <c r="O17267">
        <v>0</v>
      </c>
      <c r="P17267" s="119" t="s">
        <v>20254</v>
      </c>
    </row>
    <row r="17268" spans="1:16" x14ac:dyDescent="0.25">
      <c r="A17268">
        <v>34419</v>
      </c>
      <c r="B17268" s="119" t="s">
        <v>10510</v>
      </c>
      <c r="C17268">
        <v>46</v>
      </c>
      <c r="E17268">
        <v>445</v>
      </c>
      <c r="F17268">
        <v>76</v>
      </c>
      <c r="G17268">
        <v>44</v>
      </c>
      <c r="H17268">
        <v>370</v>
      </c>
      <c r="I17268" s="119" t="s">
        <v>4726</v>
      </c>
      <c r="J17268" s="119" t="s">
        <v>22</v>
      </c>
      <c r="K17268" s="1">
        <v>46255.758941458334</v>
      </c>
      <c r="L17268">
        <v>1</v>
      </c>
      <c r="M17268">
        <v>0</v>
      </c>
      <c r="N17268">
        <v>0</v>
      </c>
      <c r="O17268">
        <v>0</v>
      </c>
      <c r="P17268" s="119" t="s">
        <v>20254</v>
      </c>
    </row>
    <row r="17269" spans="1:16" x14ac:dyDescent="0.25">
      <c r="A17269">
        <v>34420</v>
      </c>
      <c r="B17269" s="119" t="s">
        <v>10510</v>
      </c>
      <c r="C17269">
        <v>51</v>
      </c>
      <c r="E17269">
        <v>725</v>
      </c>
      <c r="F17269">
        <v>98</v>
      </c>
      <c r="G17269">
        <v>58</v>
      </c>
      <c r="H17269">
        <v>197</v>
      </c>
      <c r="I17269" s="119" t="s">
        <v>4726</v>
      </c>
      <c r="J17269" s="119" t="s">
        <v>22</v>
      </c>
      <c r="K17269" s="1">
        <v>46255.758941458334</v>
      </c>
      <c r="L17269">
        <v>1</v>
      </c>
      <c r="M17269">
        <v>4</v>
      </c>
      <c r="N17269">
        <v>0</v>
      </c>
      <c r="O17269">
        <v>0</v>
      </c>
      <c r="P17269" s="119" t="s">
        <v>20254</v>
      </c>
    </row>
    <row r="17270" spans="1:16" x14ac:dyDescent="0.25">
      <c r="A17270">
        <v>34421</v>
      </c>
      <c r="B17270" s="119" t="s">
        <v>10510</v>
      </c>
      <c r="C17270">
        <v>56</v>
      </c>
      <c r="E17270">
        <v>196</v>
      </c>
      <c r="F17270">
        <v>88</v>
      </c>
      <c r="G17270">
        <v>95</v>
      </c>
      <c r="H17270">
        <v>274</v>
      </c>
      <c r="I17270" s="119" t="s">
        <v>4726</v>
      </c>
      <c r="J17270" s="119" t="s">
        <v>22</v>
      </c>
      <c r="K17270" s="1">
        <v>46255.758941458334</v>
      </c>
      <c r="L17270">
        <v>2</v>
      </c>
      <c r="M17270">
        <v>0</v>
      </c>
      <c r="N17270">
        <v>0</v>
      </c>
      <c r="O17270">
        <v>0</v>
      </c>
      <c r="P17270" s="119" t="s">
        <v>20254</v>
      </c>
    </row>
    <row r="17271" spans="1:16" x14ac:dyDescent="0.25">
      <c r="A17271">
        <v>34422</v>
      </c>
      <c r="B17271" s="119" t="s">
        <v>10511</v>
      </c>
      <c r="C17271">
        <v>41</v>
      </c>
      <c r="E17271">
        <v>740</v>
      </c>
      <c r="F17271">
        <v>47</v>
      </c>
      <c r="G17271">
        <v>131</v>
      </c>
      <c r="H17271">
        <v>200</v>
      </c>
      <c r="I17271" s="119" t="s">
        <v>4726</v>
      </c>
      <c r="J17271" s="119" t="s">
        <v>22</v>
      </c>
      <c r="K17271" s="1">
        <v>46255.758941458334</v>
      </c>
      <c r="L17271">
        <v>0</v>
      </c>
      <c r="M17271">
        <v>1</v>
      </c>
      <c r="N17271">
        <v>0</v>
      </c>
      <c r="O17271">
        <v>0</v>
      </c>
      <c r="P17271" s="119" t="s">
        <v>20254</v>
      </c>
    </row>
    <row r="17272" spans="1:16" x14ac:dyDescent="0.25">
      <c r="A17272">
        <v>34423</v>
      </c>
      <c r="B17272" s="119" t="s">
        <v>10511</v>
      </c>
      <c r="C17272">
        <v>46</v>
      </c>
      <c r="E17272">
        <v>643</v>
      </c>
      <c r="F17272">
        <v>53</v>
      </c>
      <c r="G17272">
        <v>104</v>
      </c>
      <c r="H17272">
        <v>179</v>
      </c>
      <c r="I17272" s="119" t="s">
        <v>4726</v>
      </c>
      <c r="J17272" s="119" t="s">
        <v>22</v>
      </c>
      <c r="K17272" s="1">
        <v>46255.758941458334</v>
      </c>
      <c r="L17272">
        <v>1</v>
      </c>
      <c r="M17272">
        <v>0</v>
      </c>
      <c r="N17272">
        <v>0</v>
      </c>
      <c r="O17272">
        <v>0</v>
      </c>
      <c r="P17272" s="119" t="s">
        <v>20254</v>
      </c>
    </row>
    <row r="17273" spans="1:16" x14ac:dyDescent="0.25">
      <c r="A17273">
        <v>34424</v>
      </c>
      <c r="B17273" s="119" t="s">
        <v>10511</v>
      </c>
      <c r="C17273">
        <v>51</v>
      </c>
      <c r="E17273">
        <v>1513</v>
      </c>
      <c r="F17273">
        <v>57</v>
      </c>
      <c r="G17273">
        <v>132</v>
      </c>
      <c r="H17273">
        <v>118</v>
      </c>
      <c r="I17273" s="119" t="s">
        <v>4726</v>
      </c>
      <c r="J17273" s="119" t="s">
        <v>22</v>
      </c>
      <c r="K17273" s="1">
        <v>46255.758941458334</v>
      </c>
      <c r="L17273">
        <v>1</v>
      </c>
      <c r="M17273">
        <v>0</v>
      </c>
      <c r="N17273">
        <v>0</v>
      </c>
      <c r="O17273">
        <v>0</v>
      </c>
      <c r="P17273" s="119" t="s">
        <v>20254</v>
      </c>
    </row>
    <row r="17274" spans="1:16" x14ac:dyDescent="0.25">
      <c r="A17274">
        <v>34425</v>
      </c>
      <c r="B17274" s="119" t="s">
        <v>10511</v>
      </c>
      <c r="C17274">
        <v>56</v>
      </c>
      <c r="E17274">
        <v>1226</v>
      </c>
      <c r="F17274">
        <v>59</v>
      </c>
      <c r="G17274">
        <v>137</v>
      </c>
      <c r="H17274">
        <v>100</v>
      </c>
      <c r="I17274" s="119" t="s">
        <v>4726</v>
      </c>
      <c r="J17274" s="119" t="s">
        <v>22</v>
      </c>
      <c r="K17274" s="1">
        <v>46255.758941458334</v>
      </c>
      <c r="L17274">
        <v>2</v>
      </c>
      <c r="M17274">
        <v>2</v>
      </c>
      <c r="N17274">
        <v>1</v>
      </c>
      <c r="O17274">
        <v>0</v>
      </c>
      <c r="P17274" s="119" t="s">
        <v>20254</v>
      </c>
    </row>
    <row r="17275" spans="1:16" x14ac:dyDescent="0.25">
      <c r="A17275">
        <v>34426</v>
      </c>
      <c r="B17275" s="119" t="s">
        <v>10512</v>
      </c>
      <c r="C17275">
        <v>61</v>
      </c>
      <c r="E17275">
        <v>186</v>
      </c>
      <c r="F17275">
        <v>62</v>
      </c>
      <c r="G17275">
        <v>79</v>
      </c>
      <c r="H17275">
        <v>315</v>
      </c>
      <c r="I17275" s="119" t="s">
        <v>4726</v>
      </c>
      <c r="J17275" s="119" t="s">
        <v>22</v>
      </c>
      <c r="K17275" s="1">
        <v>46255.758941458334</v>
      </c>
      <c r="L17275">
        <v>0</v>
      </c>
      <c r="M17275">
        <v>1</v>
      </c>
      <c r="N17275">
        <v>0</v>
      </c>
      <c r="O17275">
        <v>0</v>
      </c>
      <c r="P17275" s="119" t="s">
        <v>20254</v>
      </c>
    </row>
    <row r="17276" spans="1:16" x14ac:dyDescent="0.25">
      <c r="A17276">
        <v>34427</v>
      </c>
      <c r="B17276" s="119" t="s">
        <v>10512</v>
      </c>
      <c r="C17276">
        <v>66</v>
      </c>
      <c r="E17276">
        <v>0</v>
      </c>
      <c r="F17276">
        <v>0</v>
      </c>
      <c r="G17276">
        <v>287</v>
      </c>
      <c r="H17276">
        <v>120</v>
      </c>
      <c r="I17276" s="119" t="s">
        <v>4726</v>
      </c>
      <c r="J17276" s="119" t="s">
        <v>22</v>
      </c>
      <c r="K17276" s="1">
        <v>46255.758941458334</v>
      </c>
      <c r="L17276">
        <v>0</v>
      </c>
      <c r="M17276">
        <v>1</v>
      </c>
      <c r="N17276">
        <v>0</v>
      </c>
      <c r="O17276">
        <v>0</v>
      </c>
      <c r="P17276" s="119" t="s">
        <v>20254</v>
      </c>
    </row>
    <row r="17277" spans="1:16" x14ac:dyDescent="0.25">
      <c r="A17277">
        <v>34428</v>
      </c>
      <c r="B17277" s="119" t="s">
        <v>10512</v>
      </c>
      <c r="C17277">
        <v>71</v>
      </c>
      <c r="E17277">
        <v>0</v>
      </c>
      <c r="F17277">
        <v>0</v>
      </c>
      <c r="G17277">
        <v>292</v>
      </c>
      <c r="H17277">
        <v>164</v>
      </c>
      <c r="I17277" s="119" t="s">
        <v>4726</v>
      </c>
      <c r="J17277" s="119" t="s">
        <v>22</v>
      </c>
      <c r="K17277" s="1">
        <v>46255.758941458334</v>
      </c>
      <c r="L17277">
        <v>0</v>
      </c>
      <c r="M17277">
        <v>0</v>
      </c>
      <c r="N17277">
        <v>0</v>
      </c>
      <c r="O17277">
        <v>0</v>
      </c>
      <c r="P17277" s="119" t="s">
        <v>20254</v>
      </c>
    </row>
    <row r="17278" spans="1:16" x14ac:dyDescent="0.25">
      <c r="A17278">
        <v>34429</v>
      </c>
      <c r="B17278" s="119" t="s">
        <v>10512</v>
      </c>
      <c r="C17278">
        <v>76</v>
      </c>
      <c r="E17278">
        <v>0</v>
      </c>
      <c r="F17278">
        <v>0</v>
      </c>
      <c r="G17278">
        <v>1453</v>
      </c>
      <c r="H17278">
        <v>84</v>
      </c>
      <c r="I17278" s="119" t="s">
        <v>4726</v>
      </c>
      <c r="J17278" s="119" t="s">
        <v>22</v>
      </c>
      <c r="K17278" s="1">
        <v>46255.758941458334</v>
      </c>
      <c r="L17278">
        <v>0</v>
      </c>
      <c r="M17278">
        <v>6</v>
      </c>
      <c r="N17278">
        <v>0</v>
      </c>
      <c r="O17278">
        <v>1</v>
      </c>
      <c r="P17278" s="119" t="s">
        <v>20254</v>
      </c>
    </row>
    <row r="17279" spans="1:16" x14ac:dyDescent="0.25">
      <c r="A17279">
        <v>34430</v>
      </c>
      <c r="B17279" s="119" t="s">
        <v>10512</v>
      </c>
      <c r="C17279">
        <v>80</v>
      </c>
      <c r="E17279">
        <v>1</v>
      </c>
      <c r="F17279">
        <v>69</v>
      </c>
      <c r="G17279">
        <v>1057</v>
      </c>
      <c r="H17279">
        <v>78</v>
      </c>
      <c r="I17279" s="119" t="s">
        <v>4726</v>
      </c>
      <c r="J17279" s="119" t="s">
        <v>22</v>
      </c>
      <c r="K17279" s="1">
        <v>46255.758941458334</v>
      </c>
      <c r="L17279">
        <v>0</v>
      </c>
      <c r="M17279">
        <v>7</v>
      </c>
      <c r="N17279">
        <v>0</v>
      </c>
      <c r="O17279">
        <v>1</v>
      </c>
      <c r="P17279" s="119" t="s">
        <v>20254</v>
      </c>
    </row>
    <row r="17280" spans="1:16" x14ac:dyDescent="0.25">
      <c r="A17280">
        <v>34431</v>
      </c>
      <c r="B17280" s="119" t="s">
        <v>10513</v>
      </c>
      <c r="C17280">
        <v>61</v>
      </c>
      <c r="E17280">
        <v>1111</v>
      </c>
      <c r="F17280">
        <v>63</v>
      </c>
      <c r="G17280">
        <v>134</v>
      </c>
      <c r="H17280">
        <v>360</v>
      </c>
      <c r="I17280" s="119" t="s">
        <v>4726</v>
      </c>
      <c r="J17280" s="119" t="s">
        <v>22</v>
      </c>
      <c r="K17280" s="1">
        <v>46255.758941458334</v>
      </c>
      <c r="L17280">
        <v>1</v>
      </c>
      <c r="M17280">
        <v>1</v>
      </c>
      <c r="N17280">
        <v>0</v>
      </c>
      <c r="O17280">
        <v>0</v>
      </c>
      <c r="P17280" s="119" t="s">
        <v>20254</v>
      </c>
    </row>
    <row r="17281" spans="1:16" x14ac:dyDescent="0.25">
      <c r="A17281">
        <v>34432</v>
      </c>
      <c r="B17281" s="119" t="s">
        <v>10513</v>
      </c>
      <c r="C17281">
        <v>66</v>
      </c>
      <c r="E17281">
        <v>0</v>
      </c>
      <c r="F17281">
        <v>0</v>
      </c>
      <c r="G17281">
        <v>281</v>
      </c>
      <c r="H17281">
        <v>125</v>
      </c>
      <c r="I17281" s="119" t="s">
        <v>4726</v>
      </c>
      <c r="J17281" s="119" t="s">
        <v>22</v>
      </c>
      <c r="K17281" s="1">
        <v>46255.758941458334</v>
      </c>
      <c r="L17281">
        <v>0</v>
      </c>
      <c r="M17281">
        <v>1</v>
      </c>
      <c r="N17281">
        <v>0</v>
      </c>
      <c r="O17281">
        <v>0</v>
      </c>
      <c r="P17281" s="119" t="s">
        <v>20254</v>
      </c>
    </row>
    <row r="17282" spans="1:16" x14ac:dyDescent="0.25">
      <c r="A17282">
        <v>34433</v>
      </c>
      <c r="B17282" s="119" t="s">
        <v>10513</v>
      </c>
      <c r="C17282">
        <v>71</v>
      </c>
      <c r="E17282">
        <v>161</v>
      </c>
      <c r="F17282">
        <v>69</v>
      </c>
      <c r="G17282">
        <v>229</v>
      </c>
      <c r="H17282">
        <v>200</v>
      </c>
      <c r="I17282" s="119" t="s">
        <v>4726</v>
      </c>
      <c r="J17282" s="119" t="s">
        <v>22</v>
      </c>
      <c r="K17282" s="1">
        <v>46255.758941458334</v>
      </c>
      <c r="L17282">
        <v>0</v>
      </c>
      <c r="M17282">
        <v>5</v>
      </c>
      <c r="N17282">
        <v>0</v>
      </c>
      <c r="O17282">
        <v>0</v>
      </c>
      <c r="P17282" s="119" t="s">
        <v>20254</v>
      </c>
    </row>
    <row r="17283" spans="1:16" x14ac:dyDescent="0.25">
      <c r="A17283">
        <v>34434</v>
      </c>
      <c r="B17283" s="119" t="s">
        <v>10513</v>
      </c>
      <c r="C17283">
        <v>76</v>
      </c>
      <c r="E17283">
        <v>0</v>
      </c>
      <c r="F17283">
        <v>0</v>
      </c>
      <c r="G17283">
        <v>2959</v>
      </c>
      <c r="H17283">
        <v>75</v>
      </c>
      <c r="I17283" s="119" t="s">
        <v>4726</v>
      </c>
      <c r="J17283" s="119" t="s">
        <v>22</v>
      </c>
      <c r="K17283" s="1">
        <v>46255.758941458334</v>
      </c>
      <c r="L17283">
        <v>0</v>
      </c>
      <c r="M17283">
        <v>10</v>
      </c>
      <c r="N17283">
        <v>0</v>
      </c>
      <c r="O17283">
        <v>3</v>
      </c>
      <c r="P17283" s="119" t="s">
        <v>20254</v>
      </c>
    </row>
    <row r="17284" spans="1:16" x14ac:dyDescent="0.25">
      <c r="A17284">
        <v>34435</v>
      </c>
      <c r="B17284" s="119" t="s">
        <v>10513</v>
      </c>
      <c r="C17284">
        <v>80</v>
      </c>
      <c r="E17284">
        <v>100</v>
      </c>
      <c r="F17284">
        <v>67</v>
      </c>
      <c r="G17284">
        <v>1842</v>
      </c>
      <c r="H17284">
        <v>78</v>
      </c>
      <c r="I17284" s="119" t="s">
        <v>4726</v>
      </c>
      <c r="J17284" s="119" t="s">
        <v>22</v>
      </c>
      <c r="K17284" s="1">
        <v>46255.758941458334</v>
      </c>
      <c r="L17284">
        <v>0</v>
      </c>
      <c r="M17284">
        <v>3</v>
      </c>
      <c r="N17284">
        <v>0</v>
      </c>
      <c r="O17284">
        <v>0</v>
      </c>
      <c r="P17284" s="119" t="s">
        <v>20254</v>
      </c>
    </row>
    <row r="17285" spans="1:16" x14ac:dyDescent="0.25">
      <c r="A17285">
        <v>34436</v>
      </c>
      <c r="B17285" s="119" t="s">
        <v>10514</v>
      </c>
      <c r="C17285">
        <v>61</v>
      </c>
      <c r="E17285">
        <v>408</v>
      </c>
      <c r="F17285">
        <v>64</v>
      </c>
      <c r="G17285">
        <v>140</v>
      </c>
      <c r="H17285">
        <v>119</v>
      </c>
      <c r="I17285" s="119" t="s">
        <v>4726</v>
      </c>
      <c r="J17285" s="119" t="s">
        <v>22</v>
      </c>
      <c r="K17285" s="1">
        <v>46255.758941458334</v>
      </c>
      <c r="L17285">
        <v>2</v>
      </c>
      <c r="M17285">
        <v>0</v>
      </c>
      <c r="N17285">
        <v>0</v>
      </c>
      <c r="O17285">
        <v>0</v>
      </c>
      <c r="P17285" s="119" t="s">
        <v>20254</v>
      </c>
    </row>
    <row r="17286" spans="1:16" x14ac:dyDescent="0.25">
      <c r="A17286">
        <v>34437</v>
      </c>
      <c r="B17286" s="119" t="s">
        <v>10514</v>
      </c>
      <c r="C17286">
        <v>66</v>
      </c>
      <c r="E17286">
        <v>0</v>
      </c>
      <c r="F17286">
        <v>0</v>
      </c>
      <c r="G17286">
        <v>330</v>
      </c>
      <c r="H17286">
        <v>77</v>
      </c>
      <c r="I17286" s="119" t="s">
        <v>4726</v>
      </c>
      <c r="J17286" s="119" t="s">
        <v>22</v>
      </c>
      <c r="K17286" s="1">
        <v>46255.758941458334</v>
      </c>
      <c r="L17286">
        <v>0</v>
      </c>
      <c r="M17286">
        <v>1</v>
      </c>
      <c r="N17286">
        <v>0</v>
      </c>
      <c r="O17286">
        <v>0</v>
      </c>
      <c r="P17286" s="119" t="s">
        <v>20254</v>
      </c>
    </row>
    <row r="17287" spans="1:16" x14ac:dyDescent="0.25">
      <c r="A17287">
        <v>34438</v>
      </c>
      <c r="B17287" s="119" t="s">
        <v>10514</v>
      </c>
      <c r="C17287">
        <v>71</v>
      </c>
      <c r="E17287">
        <v>0</v>
      </c>
      <c r="F17287">
        <v>0</v>
      </c>
      <c r="G17287">
        <v>168</v>
      </c>
      <c r="H17287">
        <v>97</v>
      </c>
      <c r="I17287" s="119" t="s">
        <v>4726</v>
      </c>
      <c r="J17287" s="119" t="s">
        <v>22</v>
      </c>
      <c r="K17287" s="1">
        <v>46255.758941458334</v>
      </c>
      <c r="L17287">
        <v>0</v>
      </c>
      <c r="M17287">
        <v>0</v>
      </c>
      <c r="N17287">
        <v>0</v>
      </c>
      <c r="O17287">
        <v>0</v>
      </c>
      <c r="P17287" s="119" t="s">
        <v>20254</v>
      </c>
    </row>
    <row r="17288" spans="1:16" x14ac:dyDescent="0.25">
      <c r="A17288">
        <v>34439</v>
      </c>
      <c r="B17288" s="119" t="s">
        <v>10514</v>
      </c>
      <c r="C17288">
        <v>76</v>
      </c>
      <c r="E17288">
        <v>0</v>
      </c>
      <c r="F17288">
        <v>0</v>
      </c>
      <c r="G17288">
        <v>4061</v>
      </c>
      <c r="H17288">
        <v>75</v>
      </c>
      <c r="I17288" s="119" t="s">
        <v>4726</v>
      </c>
      <c r="J17288" s="119" t="s">
        <v>22</v>
      </c>
      <c r="K17288" s="1">
        <v>46255.758941458334</v>
      </c>
      <c r="L17288">
        <v>0</v>
      </c>
      <c r="M17288">
        <v>14</v>
      </c>
      <c r="N17288">
        <v>0</v>
      </c>
      <c r="O17288">
        <v>1</v>
      </c>
      <c r="P17288" s="119" t="s">
        <v>20254</v>
      </c>
    </row>
    <row r="17289" spans="1:16" x14ac:dyDescent="0.25">
      <c r="A17289">
        <v>34440</v>
      </c>
      <c r="B17289" s="119" t="s">
        <v>10514</v>
      </c>
      <c r="C17289">
        <v>80</v>
      </c>
      <c r="E17289">
        <v>14</v>
      </c>
      <c r="F17289">
        <v>68</v>
      </c>
      <c r="G17289">
        <v>1982</v>
      </c>
      <c r="H17289">
        <v>78</v>
      </c>
      <c r="I17289" s="119" t="s">
        <v>4726</v>
      </c>
      <c r="J17289" s="119" t="s">
        <v>22</v>
      </c>
      <c r="K17289" s="1">
        <v>46255.758941458334</v>
      </c>
      <c r="L17289">
        <v>0</v>
      </c>
      <c r="M17289">
        <v>5</v>
      </c>
      <c r="N17289">
        <v>0</v>
      </c>
      <c r="O17289">
        <v>0</v>
      </c>
      <c r="P17289" s="119" t="s">
        <v>20254</v>
      </c>
    </row>
    <row r="17290" spans="1:16" x14ac:dyDescent="0.25">
      <c r="A17290">
        <v>34441</v>
      </c>
      <c r="B17290" s="119" t="s">
        <v>10515</v>
      </c>
      <c r="C17290">
        <v>61</v>
      </c>
      <c r="E17290">
        <v>218</v>
      </c>
      <c r="F17290">
        <v>93</v>
      </c>
      <c r="G17290">
        <v>145</v>
      </c>
      <c r="H17290">
        <v>157</v>
      </c>
      <c r="I17290" s="119" t="s">
        <v>4726</v>
      </c>
      <c r="J17290" s="119" t="s">
        <v>22</v>
      </c>
      <c r="K17290" s="1">
        <v>46255.758941458334</v>
      </c>
      <c r="L17290">
        <v>3</v>
      </c>
      <c r="M17290">
        <v>2</v>
      </c>
      <c r="N17290">
        <v>0</v>
      </c>
      <c r="O17290">
        <v>0</v>
      </c>
      <c r="P17290" s="119" t="s">
        <v>20254</v>
      </c>
    </row>
    <row r="17291" spans="1:16" x14ac:dyDescent="0.25">
      <c r="A17291">
        <v>34442</v>
      </c>
      <c r="B17291" s="119" t="s">
        <v>10515</v>
      </c>
      <c r="C17291">
        <v>66</v>
      </c>
      <c r="E17291">
        <v>0</v>
      </c>
      <c r="F17291">
        <v>0</v>
      </c>
      <c r="G17291">
        <v>306</v>
      </c>
      <c r="H17291">
        <v>150</v>
      </c>
      <c r="I17291" s="119" t="s">
        <v>4726</v>
      </c>
      <c r="J17291" s="119" t="s">
        <v>22</v>
      </c>
      <c r="K17291" s="1">
        <v>46255.758941458334</v>
      </c>
      <c r="L17291">
        <v>0</v>
      </c>
      <c r="M17291">
        <v>0</v>
      </c>
      <c r="N17291">
        <v>0</v>
      </c>
      <c r="O17291">
        <v>0</v>
      </c>
      <c r="P17291" s="119" t="s">
        <v>20254</v>
      </c>
    </row>
    <row r="17292" spans="1:16" x14ac:dyDescent="0.25">
      <c r="A17292">
        <v>34443</v>
      </c>
      <c r="B17292" s="119" t="s">
        <v>10515</v>
      </c>
      <c r="C17292">
        <v>71</v>
      </c>
      <c r="E17292">
        <v>0</v>
      </c>
      <c r="F17292">
        <v>0</v>
      </c>
      <c r="G17292">
        <v>303</v>
      </c>
      <c r="H17292">
        <v>137</v>
      </c>
      <c r="I17292" s="119" t="s">
        <v>4726</v>
      </c>
      <c r="J17292" s="119" t="s">
        <v>22</v>
      </c>
      <c r="K17292" s="1">
        <v>46255.758941458334</v>
      </c>
      <c r="L17292">
        <v>0</v>
      </c>
      <c r="M17292">
        <v>0</v>
      </c>
      <c r="N17292">
        <v>0</v>
      </c>
      <c r="O17292">
        <v>0</v>
      </c>
      <c r="P17292" s="119" t="s">
        <v>20254</v>
      </c>
    </row>
    <row r="17293" spans="1:16" x14ac:dyDescent="0.25">
      <c r="A17293">
        <v>34444</v>
      </c>
      <c r="B17293" s="119" t="s">
        <v>10515</v>
      </c>
      <c r="C17293">
        <v>76</v>
      </c>
      <c r="E17293">
        <v>0</v>
      </c>
      <c r="F17293">
        <v>0</v>
      </c>
      <c r="G17293">
        <v>2803</v>
      </c>
      <c r="H17293">
        <v>112</v>
      </c>
      <c r="I17293" s="119" t="s">
        <v>4726</v>
      </c>
      <c r="J17293" s="119" t="s">
        <v>22</v>
      </c>
      <c r="K17293" s="1">
        <v>46255.758941458334</v>
      </c>
      <c r="L17293">
        <v>0</v>
      </c>
      <c r="M17293">
        <v>17</v>
      </c>
      <c r="N17293">
        <v>0</v>
      </c>
      <c r="O17293">
        <v>3</v>
      </c>
      <c r="P17293" s="119" t="s">
        <v>20254</v>
      </c>
    </row>
    <row r="17294" spans="1:16" x14ac:dyDescent="0.25">
      <c r="A17294">
        <v>34445</v>
      </c>
      <c r="B17294" s="119" t="s">
        <v>10515</v>
      </c>
      <c r="C17294">
        <v>80</v>
      </c>
      <c r="E17294">
        <v>0</v>
      </c>
      <c r="F17294">
        <v>0</v>
      </c>
      <c r="G17294">
        <v>4204</v>
      </c>
      <c r="H17294">
        <v>117</v>
      </c>
      <c r="I17294" s="119" t="s">
        <v>4726</v>
      </c>
      <c r="J17294" s="119" t="s">
        <v>22</v>
      </c>
      <c r="K17294" s="1">
        <v>46255.758941458334</v>
      </c>
      <c r="L17294">
        <v>0</v>
      </c>
      <c r="M17294">
        <v>10</v>
      </c>
      <c r="N17294">
        <v>0</v>
      </c>
      <c r="O17294">
        <v>1</v>
      </c>
      <c r="P17294" s="119" t="s">
        <v>20254</v>
      </c>
    </row>
    <row r="17295" spans="1:16" x14ac:dyDescent="0.25">
      <c r="A17295">
        <v>34446</v>
      </c>
      <c r="B17295" s="119" t="s">
        <v>10516</v>
      </c>
      <c r="C17295">
        <v>61</v>
      </c>
      <c r="E17295">
        <v>41</v>
      </c>
      <c r="F17295">
        <v>93</v>
      </c>
      <c r="G17295">
        <v>152</v>
      </c>
      <c r="H17295">
        <v>111</v>
      </c>
      <c r="I17295" s="119" t="s">
        <v>4726</v>
      </c>
      <c r="J17295" s="119" t="s">
        <v>22</v>
      </c>
      <c r="K17295" s="1">
        <v>46255.758941458334</v>
      </c>
      <c r="L17295">
        <v>3</v>
      </c>
      <c r="M17295">
        <v>2</v>
      </c>
      <c r="N17295">
        <v>0</v>
      </c>
      <c r="O17295">
        <v>1</v>
      </c>
      <c r="P17295" s="119" t="s">
        <v>20254</v>
      </c>
    </row>
    <row r="17296" spans="1:16" x14ac:dyDescent="0.25">
      <c r="A17296">
        <v>34447</v>
      </c>
      <c r="B17296" s="119" t="s">
        <v>10516</v>
      </c>
      <c r="C17296">
        <v>66</v>
      </c>
      <c r="E17296">
        <v>0</v>
      </c>
      <c r="F17296">
        <v>0</v>
      </c>
      <c r="G17296">
        <v>255</v>
      </c>
      <c r="H17296">
        <v>107</v>
      </c>
      <c r="I17296" s="119" t="s">
        <v>4726</v>
      </c>
      <c r="J17296" s="119" t="s">
        <v>22</v>
      </c>
      <c r="K17296" s="1">
        <v>46255.758941458334</v>
      </c>
      <c r="L17296">
        <v>0</v>
      </c>
      <c r="M17296">
        <v>2</v>
      </c>
      <c r="N17296">
        <v>0</v>
      </c>
      <c r="O17296">
        <v>1</v>
      </c>
      <c r="P17296" s="119" t="s">
        <v>20254</v>
      </c>
    </row>
    <row r="17297" spans="1:16" x14ac:dyDescent="0.25">
      <c r="A17297">
        <v>34448</v>
      </c>
      <c r="B17297" s="119" t="s">
        <v>10516</v>
      </c>
      <c r="C17297">
        <v>71</v>
      </c>
      <c r="E17297">
        <v>0</v>
      </c>
      <c r="F17297">
        <v>0</v>
      </c>
      <c r="G17297">
        <v>447</v>
      </c>
      <c r="H17297">
        <v>105</v>
      </c>
      <c r="I17297" s="119" t="s">
        <v>4726</v>
      </c>
      <c r="J17297" s="119" t="s">
        <v>22</v>
      </c>
      <c r="K17297" s="1">
        <v>46255.758941458334</v>
      </c>
      <c r="L17297">
        <v>0</v>
      </c>
      <c r="M17297">
        <v>5</v>
      </c>
      <c r="N17297">
        <v>0</v>
      </c>
      <c r="O17297">
        <v>0</v>
      </c>
      <c r="P17297" s="119" t="s">
        <v>20254</v>
      </c>
    </row>
    <row r="17298" spans="1:16" x14ac:dyDescent="0.25">
      <c r="A17298">
        <v>34449</v>
      </c>
      <c r="B17298" s="119" t="s">
        <v>10516</v>
      </c>
      <c r="C17298">
        <v>76</v>
      </c>
      <c r="E17298">
        <v>0</v>
      </c>
      <c r="F17298">
        <v>0</v>
      </c>
      <c r="G17298">
        <v>5978</v>
      </c>
      <c r="H17298">
        <v>112</v>
      </c>
      <c r="I17298" s="119" t="s">
        <v>4726</v>
      </c>
      <c r="J17298" s="119" t="s">
        <v>22</v>
      </c>
      <c r="K17298" s="1">
        <v>46255.758941458334</v>
      </c>
      <c r="L17298">
        <v>0</v>
      </c>
      <c r="M17298">
        <v>13</v>
      </c>
      <c r="N17298">
        <v>0</v>
      </c>
      <c r="O17298">
        <v>3</v>
      </c>
      <c r="P17298" s="119" t="s">
        <v>20254</v>
      </c>
    </row>
    <row r="17299" spans="1:16" x14ac:dyDescent="0.25">
      <c r="A17299">
        <v>34450</v>
      </c>
      <c r="B17299" s="119" t="s">
        <v>10516</v>
      </c>
      <c r="C17299">
        <v>80</v>
      </c>
      <c r="E17299">
        <v>0</v>
      </c>
      <c r="F17299">
        <v>0</v>
      </c>
      <c r="G17299">
        <v>3635</v>
      </c>
      <c r="H17299">
        <v>117</v>
      </c>
      <c r="I17299" s="119" t="s">
        <v>4726</v>
      </c>
      <c r="J17299" s="119" t="s">
        <v>22</v>
      </c>
      <c r="K17299" s="1">
        <v>46255.758941458334</v>
      </c>
      <c r="L17299">
        <v>0</v>
      </c>
      <c r="M17299">
        <v>10</v>
      </c>
      <c r="N17299">
        <v>0</v>
      </c>
      <c r="O17299">
        <v>4</v>
      </c>
      <c r="P17299" s="119" t="s">
        <v>20254</v>
      </c>
    </row>
    <row r="17300" spans="1:16" x14ac:dyDescent="0.25">
      <c r="A17300">
        <v>34451</v>
      </c>
      <c r="B17300" s="119" t="s">
        <v>10517</v>
      </c>
      <c r="C17300">
        <v>61</v>
      </c>
      <c r="E17300">
        <v>169</v>
      </c>
      <c r="F17300">
        <v>92</v>
      </c>
      <c r="G17300">
        <v>375</v>
      </c>
      <c r="H17300">
        <v>160</v>
      </c>
      <c r="I17300" s="119" t="s">
        <v>4726</v>
      </c>
      <c r="J17300" s="119" t="s">
        <v>22</v>
      </c>
      <c r="K17300" s="1">
        <v>46255.758941458334</v>
      </c>
      <c r="L17300">
        <v>3</v>
      </c>
      <c r="M17300">
        <v>1</v>
      </c>
      <c r="N17300">
        <v>0</v>
      </c>
      <c r="O17300">
        <v>0</v>
      </c>
      <c r="P17300" s="119" t="s">
        <v>20254</v>
      </c>
    </row>
    <row r="17301" spans="1:16" x14ac:dyDescent="0.25">
      <c r="A17301">
        <v>34452</v>
      </c>
      <c r="B17301" s="119" t="s">
        <v>10517</v>
      </c>
      <c r="C17301">
        <v>66</v>
      </c>
      <c r="E17301">
        <v>0</v>
      </c>
      <c r="F17301">
        <v>0</v>
      </c>
      <c r="G17301">
        <v>306</v>
      </c>
      <c r="H17301">
        <v>113</v>
      </c>
      <c r="I17301" s="119" t="s">
        <v>4726</v>
      </c>
      <c r="J17301" s="119" t="s">
        <v>22</v>
      </c>
      <c r="K17301" s="1">
        <v>46255.758941458334</v>
      </c>
      <c r="L17301">
        <v>0</v>
      </c>
      <c r="M17301">
        <v>1</v>
      </c>
      <c r="N17301">
        <v>0</v>
      </c>
      <c r="O17301">
        <v>1</v>
      </c>
      <c r="P17301" s="119" t="s">
        <v>20254</v>
      </c>
    </row>
    <row r="17302" spans="1:16" x14ac:dyDescent="0.25">
      <c r="A17302">
        <v>34453</v>
      </c>
      <c r="B17302" s="119" t="s">
        <v>10517</v>
      </c>
      <c r="C17302">
        <v>71</v>
      </c>
      <c r="E17302">
        <v>0</v>
      </c>
      <c r="F17302">
        <v>0</v>
      </c>
      <c r="G17302">
        <v>341</v>
      </c>
      <c r="H17302">
        <v>113</v>
      </c>
      <c r="I17302" s="119" t="s">
        <v>4726</v>
      </c>
      <c r="J17302" s="119" t="s">
        <v>22</v>
      </c>
      <c r="K17302" s="1">
        <v>46255.758941458334</v>
      </c>
      <c r="L17302">
        <v>0</v>
      </c>
      <c r="M17302">
        <v>1</v>
      </c>
      <c r="N17302">
        <v>0</v>
      </c>
      <c r="O17302">
        <v>0</v>
      </c>
      <c r="P17302" s="119" t="s">
        <v>20254</v>
      </c>
    </row>
    <row r="17303" spans="1:16" x14ac:dyDescent="0.25">
      <c r="A17303">
        <v>34454</v>
      </c>
      <c r="B17303" s="119" t="s">
        <v>10517</v>
      </c>
      <c r="C17303">
        <v>76</v>
      </c>
      <c r="E17303">
        <v>0</v>
      </c>
      <c r="F17303">
        <v>0</v>
      </c>
      <c r="G17303">
        <v>6020</v>
      </c>
      <c r="H17303">
        <v>112</v>
      </c>
      <c r="I17303" s="119" t="s">
        <v>4726</v>
      </c>
      <c r="J17303" s="119" t="s">
        <v>22</v>
      </c>
      <c r="K17303" s="1">
        <v>46255.758941458334</v>
      </c>
      <c r="L17303">
        <v>0</v>
      </c>
      <c r="M17303">
        <v>12</v>
      </c>
      <c r="N17303">
        <v>0</v>
      </c>
      <c r="O17303">
        <v>4</v>
      </c>
      <c r="P17303" s="119" t="s">
        <v>20254</v>
      </c>
    </row>
    <row r="17304" spans="1:16" x14ac:dyDescent="0.25">
      <c r="A17304">
        <v>34455</v>
      </c>
      <c r="B17304" s="119" t="s">
        <v>10517</v>
      </c>
      <c r="C17304">
        <v>80</v>
      </c>
      <c r="E17304">
        <v>0</v>
      </c>
      <c r="F17304">
        <v>0</v>
      </c>
      <c r="G17304">
        <v>3497</v>
      </c>
      <c r="H17304">
        <v>130</v>
      </c>
      <c r="I17304" s="119" t="s">
        <v>4726</v>
      </c>
      <c r="J17304" s="119" t="s">
        <v>22</v>
      </c>
      <c r="K17304" s="1">
        <v>46255.758941458334</v>
      </c>
      <c r="L17304">
        <v>0</v>
      </c>
      <c r="M17304">
        <v>6</v>
      </c>
      <c r="N17304">
        <v>0</v>
      </c>
      <c r="O17304">
        <v>1</v>
      </c>
      <c r="P17304" s="119" t="s">
        <v>20254</v>
      </c>
    </row>
    <row r="17305" spans="1:16" x14ac:dyDescent="0.25">
      <c r="A17305">
        <v>34456</v>
      </c>
      <c r="B17305" s="119" t="s">
        <v>10518</v>
      </c>
      <c r="C17305">
        <v>61</v>
      </c>
      <c r="E17305">
        <v>107</v>
      </c>
      <c r="F17305">
        <v>92</v>
      </c>
      <c r="G17305">
        <v>171</v>
      </c>
      <c r="H17305">
        <v>162</v>
      </c>
      <c r="I17305" s="119" t="s">
        <v>4726</v>
      </c>
      <c r="J17305" s="119" t="s">
        <v>22</v>
      </c>
      <c r="K17305" s="1">
        <v>46255.758941458334</v>
      </c>
      <c r="L17305">
        <v>4</v>
      </c>
      <c r="M17305">
        <v>1</v>
      </c>
      <c r="N17305">
        <v>1</v>
      </c>
      <c r="O17305">
        <v>1</v>
      </c>
      <c r="P17305" s="119" t="s">
        <v>20254</v>
      </c>
    </row>
    <row r="17306" spans="1:16" x14ac:dyDescent="0.25">
      <c r="A17306">
        <v>34457</v>
      </c>
      <c r="B17306" s="119" t="s">
        <v>10518</v>
      </c>
      <c r="C17306">
        <v>66</v>
      </c>
      <c r="E17306">
        <v>0</v>
      </c>
      <c r="F17306">
        <v>0</v>
      </c>
      <c r="G17306">
        <v>307</v>
      </c>
      <c r="H17306">
        <v>100</v>
      </c>
      <c r="I17306" s="119" t="s">
        <v>4726</v>
      </c>
      <c r="J17306" s="119" t="s">
        <v>22</v>
      </c>
      <c r="K17306" s="1">
        <v>46255.758941458334</v>
      </c>
      <c r="L17306">
        <v>0</v>
      </c>
      <c r="M17306">
        <v>2</v>
      </c>
      <c r="N17306">
        <v>0</v>
      </c>
      <c r="O17306">
        <v>1</v>
      </c>
      <c r="P17306" s="119" t="s">
        <v>20254</v>
      </c>
    </row>
    <row r="17307" spans="1:16" x14ac:dyDescent="0.25">
      <c r="A17307">
        <v>34458</v>
      </c>
      <c r="B17307" s="119" t="s">
        <v>10518</v>
      </c>
      <c r="C17307">
        <v>71</v>
      </c>
      <c r="E17307">
        <v>0</v>
      </c>
      <c r="F17307">
        <v>0</v>
      </c>
      <c r="G17307">
        <v>294</v>
      </c>
      <c r="H17307">
        <v>105</v>
      </c>
      <c r="I17307" s="119" t="s">
        <v>4726</v>
      </c>
      <c r="J17307" s="119" t="s">
        <v>22</v>
      </c>
      <c r="K17307" s="1">
        <v>46255.758941458334</v>
      </c>
      <c r="L17307">
        <v>0</v>
      </c>
      <c r="M17307">
        <v>1</v>
      </c>
      <c r="N17307">
        <v>0</v>
      </c>
      <c r="O17307">
        <v>0</v>
      </c>
      <c r="P17307" s="119" t="s">
        <v>20254</v>
      </c>
    </row>
    <row r="17308" spans="1:16" x14ac:dyDescent="0.25">
      <c r="A17308">
        <v>34459</v>
      </c>
      <c r="B17308" s="119" t="s">
        <v>10518</v>
      </c>
      <c r="C17308">
        <v>76</v>
      </c>
      <c r="E17308">
        <v>0</v>
      </c>
      <c r="F17308">
        <v>0</v>
      </c>
      <c r="G17308">
        <v>5911</v>
      </c>
      <c r="H17308">
        <v>112</v>
      </c>
      <c r="I17308" s="119" t="s">
        <v>4726</v>
      </c>
      <c r="J17308" s="119" t="s">
        <v>22</v>
      </c>
      <c r="K17308" s="1">
        <v>46255.758941458334</v>
      </c>
      <c r="L17308">
        <v>0</v>
      </c>
      <c r="M17308">
        <v>10</v>
      </c>
      <c r="N17308">
        <v>0</v>
      </c>
      <c r="O17308">
        <v>0</v>
      </c>
      <c r="P17308" s="119" t="s">
        <v>20254</v>
      </c>
    </row>
    <row r="17309" spans="1:16" x14ac:dyDescent="0.25">
      <c r="A17309">
        <v>34460</v>
      </c>
      <c r="B17309" s="119" t="s">
        <v>10518</v>
      </c>
      <c r="C17309">
        <v>80</v>
      </c>
      <c r="E17309">
        <v>0</v>
      </c>
      <c r="F17309">
        <v>0</v>
      </c>
      <c r="G17309">
        <v>4748</v>
      </c>
      <c r="H17309">
        <v>117</v>
      </c>
      <c r="I17309" s="119" t="s">
        <v>4726</v>
      </c>
      <c r="J17309" s="119" t="s">
        <v>22</v>
      </c>
      <c r="K17309" s="1">
        <v>46255.758941458334</v>
      </c>
      <c r="L17309">
        <v>0</v>
      </c>
      <c r="M17309">
        <v>7</v>
      </c>
      <c r="N17309">
        <v>0</v>
      </c>
      <c r="O17309">
        <v>3</v>
      </c>
      <c r="P17309" s="119" t="s">
        <v>20254</v>
      </c>
    </row>
    <row r="17310" spans="1:16" x14ac:dyDescent="0.25">
      <c r="A17310">
        <v>34461</v>
      </c>
      <c r="B17310" s="119" t="s">
        <v>10519</v>
      </c>
      <c r="C17310">
        <v>61</v>
      </c>
      <c r="E17310">
        <v>922</v>
      </c>
      <c r="F17310">
        <v>62</v>
      </c>
      <c r="G17310">
        <v>199</v>
      </c>
      <c r="H17310">
        <v>101</v>
      </c>
      <c r="I17310" s="119" t="s">
        <v>4726</v>
      </c>
      <c r="J17310" s="119" t="s">
        <v>22</v>
      </c>
      <c r="K17310" s="1">
        <v>46255.758941458334</v>
      </c>
      <c r="L17310">
        <v>1</v>
      </c>
      <c r="M17310">
        <v>0</v>
      </c>
      <c r="N17310">
        <v>0</v>
      </c>
      <c r="O17310">
        <v>0</v>
      </c>
      <c r="P17310" s="119" t="s">
        <v>20254</v>
      </c>
    </row>
    <row r="17311" spans="1:16" x14ac:dyDescent="0.25">
      <c r="A17311">
        <v>34462</v>
      </c>
      <c r="B17311" s="119" t="s">
        <v>10519</v>
      </c>
      <c r="C17311">
        <v>66</v>
      </c>
      <c r="E17311">
        <v>0</v>
      </c>
      <c r="F17311">
        <v>0</v>
      </c>
      <c r="G17311">
        <v>459</v>
      </c>
      <c r="H17311">
        <v>79</v>
      </c>
      <c r="I17311" s="119" t="s">
        <v>4726</v>
      </c>
      <c r="J17311" s="119" t="s">
        <v>22</v>
      </c>
      <c r="K17311" s="1">
        <v>46255.758941458334</v>
      </c>
      <c r="L17311">
        <v>0</v>
      </c>
      <c r="M17311">
        <v>1</v>
      </c>
      <c r="N17311">
        <v>0</v>
      </c>
      <c r="O17311">
        <v>0</v>
      </c>
      <c r="P17311" s="119" t="s">
        <v>20254</v>
      </c>
    </row>
    <row r="17312" spans="1:16" x14ac:dyDescent="0.25">
      <c r="A17312">
        <v>34463</v>
      </c>
      <c r="B17312" s="119" t="s">
        <v>10519</v>
      </c>
      <c r="C17312">
        <v>71</v>
      </c>
      <c r="E17312">
        <v>0</v>
      </c>
      <c r="F17312">
        <v>0</v>
      </c>
      <c r="G17312">
        <v>398</v>
      </c>
      <c r="H17312">
        <v>90</v>
      </c>
      <c r="I17312" s="119" t="s">
        <v>4726</v>
      </c>
      <c r="J17312" s="119" t="s">
        <v>22</v>
      </c>
      <c r="K17312" s="1">
        <v>46255.758941458334</v>
      </c>
      <c r="L17312">
        <v>0</v>
      </c>
      <c r="M17312">
        <v>0</v>
      </c>
      <c r="N17312">
        <v>0</v>
      </c>
      <c r="O17312">
        <v>0</v>
      </c>
      <c r="P17312" s="119" t="s">
        <v>20254</v>
      </c>
    </row>
    <row r="17313" spans="1:16" x14ac:dyDescent="0.25">
      <c r="A17313">
        <v>34464</v>
      </c>
      <c r="B17313" s="119" t="s">
        <v>10519</v>
      </c>
      <c r="C17313">
        <v>76</v>
      </c>
      <c r="E17313">
        <v>10</v>
      </c>
      <c r="F17313">
        <v>64</v>
      </c>
      <c r="G17313">
        <v>1944</v>
      </c>
      <c r="H17313">
        <v>75</v>
      </c>
      <c r="I17313" s="119" t="s">
        <v>4726</v>
      </c>
      <c r="J17313" s="119" t="s">
        <v>22</v>
      </c>
      <c r="K17313" s="1">
        <v>46255.758941458334</v>
      </c>
      <c r="L17313">
        <v>0</v>
      </c>
      <c r="M17313">
        <v>10</v>
      </c>
      <c r="N17313">
        <v>0</v>
      </c>
      <c r="O17313">
        <v>2</v>
      </c>
      <c r="P17313" s="119" t="s">
        <v>20254</v>
      </c>
    </row>
    <row r="17314" spans="1:16" x14ac:dyDescent="0.25">
      <c r="A17314">
        <v>34465</v>
      </c>
      <c r="B17314" s="119" t="s">
        <v>10519</v>
      </c>
      <c r="C17314">
        <v>80</v>
      </c>
      <c r="E17314">
        <v>0</v>
      </c>
      <c r="F17314">
        <v>0</v>
      </c>
      <c r="G17314">
        <v>3173</v>
      </c>
      <c r="H17314">
        <v>78</v>
      </c>
      <c r="I17314" s="119" t="s">
        <v>4726</v>
      </c>
      <c r="J17314" s="119" t="s">
        <v>22</v>
      </c>
      <c r="K17314" s="1">
        <v>46255.758941458334</v>
      </c>
      <c r="L17314">
        <v>0</v>
      </c>
      <c r="M17314">
        <v>10</v>
      </c>
      <c r="N17314">
        <v>0</v>
      </c>
      <c r="O17314">
        <v>2</v>
      </c>
      <c r="P17314" s="119" t="s">
        <v>20254</v>
      </c>
    </row>
    <row r="17315" spans="1:16" x14ac:dyDescent="0.25">
      <c r="A17315">
        <v>34466</v>
      </c>
      <c r="B17315" s="119" t="s">
        <v>10520</v>
      </c>
      <c r="C17315">
        <v>61</v>
      </c>
      <c r="E17315">
        <v>999</v>
      </c>
      <c r="F17315">
        <v>62</v>
      </c>
      <c r="G17315">
        <v>124</v>
      </c>
      <c r="H17315">
        <v>238</v>
      </c>
      <c r="I17315" s="119" t="s">
        <v>4726</v>
      </c>
      <c r="J17315" s="119" t="s">
        <v>22</v>
      </c>
      <c r="K17315" s="1">
        <v>46255.758941458334</v>
      </c>
      <c r="L17315">
        <v>1</v>
      </c>
      <c r="M17315">
        <v>2</v>
      </c>
      <c r="N17315">
        <v>0</v>
      </c>
      <c r="O17315">
        <v>0</v>
      </c>
      <c r="P17315" s="119" t="s">
        <v>20254</v>
      </c>
    </row>
    <row r="17316" spans="1:16" x14ac:dyDescent="0.25">
      <c r="A17316">
        <v>34467</v>
      </c>
      <c r="B17316" s="119" t="s">
        <v>10520</v>
      </c>
      <c r="C17316">
        <v>66</v>
      </c>
      <c r="E17316">
        <v>0</v>
      </c>
      <c r="F17316">
        <v>0</v>
      </c>
      <c r="G17316">
        <v>377</v>
      </c>
      <c r="H17316">
        <v>90</v>
      </c>
      <c r="I17316" s="119" t="s">
        <v>4726</v>
      </c>
      <c r="J17316" s="119" t="s">
        <v>22</v>
      </c>
      <c r="K17316" s="1">
        <v>46255.758941458334</v>
      </c>
      <c r="L17316">
        <v>0</v>
      </c>
      <c r="M17316">
        <v>2</v>
      </c>
      <c r="N17316">
        <v>0</v>
      </c>
      <c r="O17316">
        <v>1</v>
      </c>
      <c r="P17316" s="119" t="s">
        <v>20254</v>
      </c>
    </row>
    <row r="17317" spans="1:16" x14ac:dyDescent="0.25">
      <c r="A17317">
        <v>34468</v>
      </c>
      <c r="B17317" s="119" t="s">
        <v>10520</v>
      </c>
      <c r="C17317">
        <v>71</v>
      </c>
      <c r="E17317">
        <v>0</v>
      </c>
      <c r="F17317">
        <v>0</v>
      </c>
      <c r="G17317">
        <v>241</v>
      </c>
      <c r="H17317">
        <v>100</v>
      </c>
      <c r="I17317" s="119" t="s">
        <v>4726</v>
      </c>
      <c r="J17317" s="119" t="s">
        <v>22</v>
      </c>
      <c r="K17317" s="1">
        <v>46255.758941458334</v>
      </c>
      <c r="L17317">
        <v>0</v>
      </c>
      <c r="M17317">
        <v>1</v>
      </c>
      <c r="N17317">
        <v>0</v>
      </c>
      <c r="O17317">
        <v>0</v>
      </c>
      <c r="P17317" s="119" t="s">
        <v>20254</v>
      </c>
    </row>
    <row r="17318" spans="1:16" x14ac:dyDescent="0.25">
      <c r="A17318">
        <v>34469</v>
      </c>
      <c r="B17318" s="119" t="s">
        <v>10520</v>
      </c>
      <c r="C17318">
        <v>76</v>
      </c>
      <c r="E17318">
        <v>0</v>
      </c>
      <c r="F17318">
        <v>0</v>
      </c>
      <c r="G17318">
        <v>2636</v>
      </c>
      <c r="H17318">
        <v>75</v>
      </c>
      <c r="I17318" s="119" t="s">
        <v>4726</v>
      </c>
      <c r="J17318" s="119" t="s">
        <v>22</v>
      </c>
      <c r="K17318" s="1">
        <v>46255.758941458334</v>
      </c>
      <c r="L17318">
        <v>0</v>
      </c>
      <c r="M17318">
        <v>17</v>
      </c>
      <c r="N17318">
        <v>0</v>
      </c>
      <c r="O17318">
        <v>2</v>
      </c>
      <c r="P17318" s="119" t="s">
        <v>20254</v>
      </c>
    </row>
    <row r="17319" spans="1:16" x14ac:dyDescent="0.25">
      <c r="A17319">
        <v>34470</v>
      </c>
      <c r="B17319" s="119" t="s">
        <v>10520</v>
      </c>
      <c r="C17319">
        <v>80</v>
      </c>
      <c r="E17319">
        <v>0</v>
      </c>
      <c r="F17319">
        <v>0</v>
      </c>
      <c r="G17319">
        <v>2755</v>
      </c>
      <c r="H17319">
        <v>78</v>
      </c>
      <c r="I17319" s="119" t="s">
        <v>4726</v>
      </c>
      <c r="J17319" s="119" t="s">
        <v>22</v>
      </c>
      <c r="K17319" s="1">
        <v>46255.758941458334</v>
      </c>
      <c r="L17319">
        <v>0</v>
      </c>
      <c r="M17319">
        <v>6</v>
      </c>
      <c r="N17319">
        <v>0</v>
      </c>
      <c r="O17319">
        <v>1</v>
      </c>
      <c r="P17319" s="119" t="s">
        <v>20254</v>
      </c>
    </row>
    <row r="17320" spans="1:16" x14ac:dyDescent="0.25">
      <c r="A17320">
        <v>34471</v>
      </c>
      <c r="B17320" s="119" t="s">
        <v>10521</v>
      </c>
      <c r="C17320">
        <v>61</v>
      </c>
      <c r="E17320">
        <v>927</v>
      </c>
      <c r="F17320">
        <v>92</v>
      </c>
      <c r="G17320">
        <v>170</v>
      </c>
      <c r="H17320">
        <v>119</v>
      </c>
      <c r="I17320" s="119" t="s">
        <v>4726</v>
      </c>
      <c r="J17320" s="119" t="s">
        <v>22</v>
      </c>
      <c r="K17320" s="1">
        <v>46255.758941458334</v>
      </c>
      <c r="L17320">
        <v>2</v>
      </c>
      <c r="M17320">
        <v>1</v>
      </c>
      <c r="N17320">
        <v>0</v>
      </c>
      <c r="O17320">
        <v>1</v>
      </c>
      <c r="P17320" s="119" t="s">
        <v>20254</v>
      </c>
    </row>
    <row r="17321" spans="1:16" x14ac:dyDescent="0.25">
      <c r="A17321">
        <v>34472</v>
      </c>
      <c r="B17321" s="119" t="s">
        <v>10521</v>
      </c>
      <c r="C17321">
        <v>66</v>
      </c>
      <c r="E17321">
        <v>0</v>
      </c>
      <c r="F17321">
        <v>0</v>
      </c>
      <c r="G17321">
        <v>411</v>
      </c>
      <c r="H17321">
        <v>110</v>
      </c>
      <c r="I17321" s="119" t="s">
        <v>4726</v>
      </c>
      <c r="J17321" s="119" t="s">
        <v>22</v>
      </c>
      <c r="K17321" s="1">
        <v>46255.758941458334</v>
      </c>
      <c r="L17321">
        <v>0</v>
      </c>
      <c r="M17321">
        <v>0</v>
      </c>
      <c r="N17321">
        <v>0</v>
      </c>
      <c r="O17321">
        <v>0</v>
      </c>
      <c r="P17321" s="119" t="s">
        <v>20254</v>
      </c>
    </row>
    <row r="17322" spans="1:16" x14ac:dyDescent="0.25">
      <c r="A17322">
        <v>34473</v>
      </c>
      <c r="B17322" s="119" t="s">
        <v>10521</v>
      </c>
      <c r="C17322">
        <v>71</v>
      </c>
      <c r="E17322">
        <v>0</v>
      </c>
      <c r="F17322">
        <v>0</v>
      </c>
      <c r="G17322">
        <v>454</v>
      </c>
      <c r="H17322">
        <v>110</v>
      </c>
      <c r="I17322" s="119" t="s">
        <v>4726</v>
      </c>
      <c r="J17322" s="119" t="s">
        <v>22</v>
      </c>
      <c r="K17322" s="1">
        <v>46255.758941458334</v>
      </c>
      <c r="L17322">
        <v>0</v>
      </c>
      <c r="M17322">
        <v>1</v>
      </c>
      <c r="N17322">
        <v>0</v>
      </c>
      <c r="O17322">
        <v>0</v>
      </c>
      <c r="P17322" s="119" t="s">
        <v>20254</v>
      </c>
    </row>
    <row r="17323" spans="1:16" x14ac:dyDescent="0.25">
      <c r="A17323">
        <v>34474</v>
      </c>
      <c r="B17323" s="119" t="s">
        <v>10521</v>
      </c>
      <c r="C17323">
        <v>76</v>
      </c>
      <c r="E17323">
        <v>0</v>
      </c>
      <c r="F17323">
        <v>0</v>
      </c>
      <c r="G17323">
        <v>7047</v>
      </c>
      <c r="H17323">
        <v>112</v>
      </c>
      <c r="I17323" s="119" t="s">
        <v>4726</v>
      </c>
      <c r="J17323" s="119" t="s">
        <v>22</v>
      </c>
      <c r="K17323" s="1">
        <v>46255.758941458334</v>
      </c>
      <c r="L17323">
        <v>0</v>
      </c>
      <c r="M17323">
        <v>13</v>
      </c>
      <c r="N17323">
        <v>0</v>
      </c>
      <c r="O17323">
        <v>3</v>
      </c>
      <c r="P17323" s="119" t="s">
        <v>20254</v>
      </c>
    </row>
    <row r="17324" spans="1:16" x14ac:dyDescent="0.25">
      <c r="A17324">
        <v>34475</v>
      </c>
      <c r="B17324" s="119" t="s">
        <v>10521</v>
      </c>
      <c r="C17324">
        <v>80</v>
      </c>
      <c r="E17324">
        <v>0</v>
      </c>
      <c r="F17324">
        <v>0</v>
      </c>
      <c r="G17324">
        <v>6560</v>
      </c>
      <c r="H17324">
        <v>117</v>
      </c>
      <c r="I17324" s="119" t="s">
        <v>4726</v>
      </c>
      <c r="J17324" s="119" t="s">
        <v>22</v>
      </c>
      <c r="K17324" s="1">
        <v>46255.758941458334</v>
      </c>
      <c r="L17324">
        <v>0</v>
      </c>
      <c r="M17324">
        <v>5</v>
      </c>
      <c r="N17324">
        <v>0</v>
      </c>
      <c r="O17324">
        <v>1</v>
      </c>
      <c r="P17324" s="119" t="s">
        <v>20254</v>
      </c>
    </row>
    <row r="17325" spans="1:16" x14ac:dyDescent="0.25">
      <c r="A17325">
        <v>34476</v>
      </c>
      <c r="B17325" s="119" t="s">
        <v>10522</v>
      </c>
      <c r="C17325">
        <v>61</v>
      </c>
      <c r="E17325">
        <v>238</v>
      </c>
      <c r="F17325">
        <v>54</v>
      </c>
      <c r="G17325">
        <v>127</v>
      </c>
      <c r="H17325">
        <v>122</v>
      </c>
      <c r="I17325" s="119" t="s">
        <v>4726</v>
      </c>
      <c r="J17325" s="119" t="s">
        <v>22</v>
      </c>
      <c r="K17325" s="1">
        <v>46255.758941458334</v>
      </c>
      <c r="L17325">
        <v>0</v>
      </c>
      <c r="M17325">
        <v>2</v>
      </c>
      <c r="N17325">
        <v>0</v>
      </c>
      <c r="O17325">
        <v>0</v>
      </c>
      <c r="P17325" s="119" t="s">
        <v>20254</v>
      </c>
    </row>
    <row r="17326" spans="1:16" x14ac:dyDescent="0.25">
      <c r="A17326">
        <v>34477</v>
      </c>
      <c r="B17326" s="119" t="s">
        <v>10522</v>
      </c>
      <c r="C17326">
        <v>66</v>
      </c>
      <c r="E17326">
        <v>0</v>
      </c>
      <c r="F17326">
        <v>0</v>
      </c>
      <c r="G17326">
        <v>393</v>
      </c>
      <c r="H17326">
        <v>76</v>
      </c>
      <c r="I17326" s="119" t="s">
        <v>4726</v>
      </c>
      <c r="J17326" s="119" t="s">
        <v>22</v>
      </c>
      <c r="K17326" s="1">
        <v>46255.758941458334</v>
      </c>
      <c r="L17326">
        <v>0</v>
      </c>
      <c r="M17326">
        <v>1</v>
      </c>
      <c r="N17326">
        <v>0</v>
      </c>
      <c r="O17326">
        <v>0</v>
      </c>
      <c r="P17326" s="119" t="s">
        <v>20254</v>
      </c>
    </row>
    <row r="17327" spans="1:16" x14ac:dyDescent="0.25">
      <c r="A17327">
        <v>34478</v>
      </c>
      <c r="B17327" s="119" t="s">
        <v>10522</v>
      </c>
      <c r="C17327">
        <v>71</v>
      </c>
      <c r="E17327">
        <v>0</v>
      </c>
      <c r="F17327">
        <v>0</v>
      </c>
      <c r="G17327">
        <v>198</v>
      </c>
      <c r="H17327">
        <v>388</v>
      </c>
      <c r="I17327" s="119" t="s">
        <v>4726</v>
      </c>
      <c r="J17327" s="119" t="s">
        <v>22</v>
      </c>
      <c r="K17327" s="1">
        <v>46255.758941458334</v>
      </c>
      <c r="L17327">
        <v>0</v>
      </c>
      <c r="M17327">
        <v>1</v>
      </c>
      <c r="N17327">
        <v>0</v>
      </c>
      <c r="O17327">
        <v>0</v>
      </c>
      <c r="P17327" s="119" t="s">
        <v>20254</v>
      </c>
    </row>
    <row r="17328" spans="1:16" x14ac:dyDescent="0.25">
      <c r="A17328">
        <v>34479</v>
      </c>
      <c r="B17328" s="119" t="s">
        <v>10522</v>
      </c>
      <c r="C17328">
        <v>76</v>
      </c>
      <c r="E17328">
        <v>0</v>
      </c>
      <c r="F17328">
        <v>0</v>
      </c>
      <c r="G17328">
        <v>4309</v>
      </c>
      <c r="H17328">
        <v>75</v>
      </c>
      <c r="I17328" s="119" t="s">
        <v>4726</v>
      </c>
      <c r="J17328" s="119" t="s">
        <v>22</v>
      </c>
      <c r="K17328" s="1">
        <v>46255.758941458334</v>
      </c>
      <c r="L17328">
        <v>0</v>
      </c>
      <c r="M17328">
        <v>12</v>
      </c>
      <c r="N17328">
        <v>0</v>
      </c>
      <c r="O17328">
        <v>4</v>
      </c>
      <c r="P17328" s="119" t="s">
        <v>20254</v>
      </c>
    </row>
    <row r="17329" spans="1:16" x14ac:dyDescent="0.25">
      <c r="A17329">
        <v>34480</v>
      </c>
      <c r="B17329" s="119" t="s">
        <v>10522</v>
      </c>
      <c r="C17329">
        <v>80</v>
      </c>
      <c r="E17329">
        <v>0</v>
      </c>
      <c r="F17329">
        <v>0</v>
      </c>
      <c r="G17329">
        <v>2916</v>
      </c>
      <c r="H17329">
        <v>78</v>
      </c>
      <c r="I17329" s="119" t="s">
        <v>4726</v>
      </c>
      <c r="J17329" s="119" t="s">
        <v>22</v>
      </c>
      <c r="K17329" s="1">
        <v>46255.758941458334</v>
      </c>
      <c r="L17329">
        <v>0</v>
      </c>
      <c r="M17329">
        <v>10</v>
      </c>
      <c r="N17329">
        <v>0</v>
      </c>
      <c r="O17329">
        <v>3</v>
      </c>
      <c r="P17329" s="119" t="s">
        <v>20254</v>
      </c>
    </row>
    <row r="17330" spans="1:16" x14ac:dyDescent="0.25">
      <c r="A17330">
        <v>34481</v>
      </c>
      <c r="B17330" s="119" t="s">
        <v>10523</v>
      </c>
      <c r="C17330">
        <v>61</v>
      </c>
      <c r="E17330">
        <v>203</v>
      </c>
      <c r="F17330">
        <v>62</v>
      </c>
      <c r="G17330">
        <v>102</v>
      </c>
      <c r="H17330">
        <v>116</v>
      </c>
      <c r="I17330" s="119" t="s">
        <v>4726</v>
      </c>
      <c r="J17330" s="119" t="s">
        <v>22</v>
      </c>
      <c r="K17330" s="1">
        <v>46255.758941458334</v>
      </c>
      <c r="L17330">
        <v>2</v>
      </c>
      <c r="M17330">
        <v>0</v>
      </c>
      <c r="N17330">
        <v>0</v>
      </c>
      <c r="O17330">
        <v>0</v>
      </c>
      <c r="P17330" s="119" t="s">
        <v>20254</v>
      </c>
    </row>
    <row r="17331" spans="1:16" x14ac:dyDescent="0.25">
      <c r="A17331">
        <v>34482</v>
      </c>
      <c r="B17331" s="119" t="s">
        <v>10523</v>
      </c>
      <c r="C17331">
        <v>66</v>
      </c>
      <c r="E17331">
        <v>0</v>
      </c>
      <c r="F17331">
        <v>0</v>
      </c>
      <c r="G17331">
        <v>344</v>
      </c>
      <c r="H17331">
        <v>75</v>
      </c>
      <c r="I17331" s="119" t="s">
        <v>4726</v>
      </c>
      <c r="J17331" s="119" t="s">
        <v>22</v>
      </c>
      <c r="K17331" s="1">
        <v>46255.758941458334</v>
      </c>
      <c r="L17331">
        <v>0</v>
      </c>
      <c r="M17331">
        <v>2</v>
      </c>
      <c r="N17331">
        <v>0</v>
      </c>
      <c r="O17331">
        <v>0</v>
      </c>
      <c r="P17331" s="119" t="s">
        <v>20254</v>
      </c>
    </row>
    <row r="17332" spans="1:16" x14ac:dyDescent="0.25">
      <c r="A17332">
        <v>34483</v>
      </c>
      <c r="B17332" s="119" t="s">
        <v>10523</v>
      </c>
      <c r="C17332">
        <v>71</v>
      </c>
      <c r="E17332">
        <v>0</v>
      </c>
      <c r="F17332">
        <v>0</v>
      </c>
      <c r="G17332">
        <v>293</v>
      </c>
      <c r="H17332">
        <v>70</v>
      </c>
      <c r="I17332" s="119" t="s">
        <v>4726</v>
      </c>
      <c r="J17332" s="119" t="s">
        <v>22</v>
      </c>
      <c r="K17332" s="1">
        <v>46255.758941458334</v>
      </c>
      <c r="L17332">
        <v>0</v>
      </c>
      <c r="M17332">
        <v>0</v>
      </c>
      <c r="N17332">
        <v>0</v>
      </c>
      <c r="O17332">
        <v>0</v>
      </c>
      <c r="P17332" s="119" t="s">
        <v>20254</v>
      </c>
    </row>
    <row r="17333" spans="1:16" x14ac:dyDescent="0.25">
      <c r="A17333">
        <v>34484</v>
      </c>
      <c r="B17333" s="119" t="s">
        <v>10523</v>
      </c>
      <c r="C17333">
        <v>76</v>
      </c>
      <c r="E17333">
        <v>0</v>
      </c>
      <c r="F17333">
        <v>0</v>
      </c>
      <c r="G17333">
        <v>3096</v>
      </c>
      <c r="H17333">
        <v>75</v>
      </c>
      <c r="I17333" s="119" t="s">
        <v>4726</v>
      </c>
      <c r="J17333" s="119" t="s">
        <v>22</v>
      </c>
      <c r="K17333" s="1">
        <v>46255.758941458334</v>
      </c>
      <c r="L17333">
        <v>0</v>
      </c>
      <c r="M17333">
        <v>8</v>
      </c>
      <c r="N17333">
        <v>0</v>
      </c>
      <c r="O17333">
        <v>1</v>
      </c>
      <c r="P17333" s="119" t="s">
        <v>20254</v>
      </c>
    </row>
    <row r="17334" spans="1:16" x14ac:dyDescent="0.25">
      <c r="A17334">
        <v>34485</v>
      </c>
      <c r="B17334" s="119" t="s">
        <v>10523</v>
      </c>
      <c r="C17334">
        <v>80</v>
      </c>
      <c r="E17334">
        <v>0</v>
      </c>
      <c r="F17334">
        <v>0</v>
      </c>
      <c r="G17334">
        <v>2709</v>
      </c>
      <c r="H17334">
        <v>78</v>
      </c>
      <c r="I17334" s="119" t="s">
        <v>4726</v>
      </c>
      <c r="J17334" s="119" t="s">
        <v>22</v>
      </c>
      <c r="K17334" s="1">
        <v>46255.758941458334</v>
      </c>
      <c r="L17334">
        <v>0</v>
      </c>
      <c r="M17334">
        <v>5</v>
      </c>
      <c r="N17334">
        <v>0</v>
      </c>
      <c r="O17334">
        <v>1</v>
      </c>
      <c r="P17334" s="119" t="s">
        <v>20254</v>
      </c>
    </row>
    <row r="17335" spans="1:16" x14ac:dyDescent="0.25">
      <c r="A17335">
        <v>34486</v>
      </c>
      <c r="B17335" s="119" t="s">
        <v>10524</v>
      </c>
      <c r="C17335">
        <v>61</v>
      </c>
      <c r="E17335">
        <v>100</v>
      </c>
      <c r="F17335">
        <v>92</v>
      </c>
      <c r="G17335">
        <v>139</v>
      </c>
      <c r="H17335">
        <v>119</v>
      </c>
      <c r="I17335" s="119" t="s">
        <v>4726</v>
      </c>
      <c r="J17335" s="119" t="s">
        <v>22</v>
      </c>
      <c r="K17335" s="1">
        <v>46255.758941458334</v>
      </c>
      <c r="L17335">
        <v>4</v>
      </c>
      <c r="M17335">
        <v>0</v>
      </c>
      <c r="N17335">
        <v>1</v>
      </c>
      <c r="O17335">
        <v>0</v>
      </c>
      <c r="P17335" s="119" t="s">
        <v>20254</v>
      </c>
    </row>
    <row r="17336" spans="1:16" x14ac:dyDescent="0.25">
      <c r="A17336">
        <v>34487</v>
      </c>
      <c r="B17336" s="119" t="s">
        <v>10524</v>
      </c>
      <c r="C17336">
        <v>66</v>
      </c>
      <c r="E17336">
        <v>0</v>
      </c>
      <c r="F17336">
        <v>0</v>
      </c>
      <c r="G17336">
        <v>580</v>
      </c>
      <c r="H17336">
        <v>99</v>
      </c>
      <c r="I17336" s="119" t="s">
        <v>4726</v>
      </c>
      <c r="J17336" s="119" t="s">
        <v>22</v>
      </c>
      <c r="K17336" s="1">
        <v>46255.758941458334</v>
      </c>
      <c r="L17336">
        <v>0</v>
      </c>
      <c r="M17336">
        <v>1</v>
      </c>
      <c r="N17336">
        <v>0</v>
      </c>
      <c r="O17336">
        <v>0</v>
      </c>
      <c r="P17336" s="119" t="s">
        <v>20254</v>
      </c>
    </row>
    <row r="17337" spans="1:16" x14ac:dyDescent="0.25">
      <c r="A17337">
        <v>34488</v>
      </c>
      <c r="B17337" s="119" t="s">
        <v>10524</v>
      </c>
      <c r="C17337">
        <v>71</v>
      </c>
      <c r="E17337">
        <v>0</v>
      </c>
      <c r="F17337">
        <v>0</v>
      </c>
      <c r="G17337">
        <v>379</v>
      </c>
      <c r="H17337">
        <v>105</v>
      </c>
      <c r="I17337" s="119" t="s">
        <v>4726</v>
      </c>
      <c r="J17337" s="119" t="s">
        <v>22</v>
      </c>
      <c r="K17337" s="1">
        <v>46255.758941458334</v>
      </c>
      <c r="L17337">
        <v>0</v>
      </c>
      <c r="M17337">
        <v>0</v>
      </c>
      <c r="N17337">
        <v>0</v>
      </c>
      <c r="O17337">
        <v>0</v>
      </c>
      <c r="P17337" s="119" t="s">
        <v>20254</v>
      </c>
    </row>
    <row r="17338" spans="1:16" x14ac:dyDescent="0.25">
      <c r="A17338">
        <v>34489</v>
      </c>
      <c r="B17338" s="119" t="s">
        <v>10524</v>
      </c>
      <c r="C17338">
        <v>76</v>
      </c>
      <c r="E17338">
        <v>0</v>
      </c>
      <c r="F17338">
        <v>0</v>
      </c>
      <c r="G17338">
        <v>7007</v>
      </c>
      <c r="H17338">
        <v>112</v>
      </c>
      <c r="I17338" s="119" t="s">
        <v>4726</v>
      </c>
      <c r="J17338" s="119" t="s">
        <v>22</v>
      </c>
      <c r="K17338" s="1">
        <v>46255.758941458334</v>
      </c>
      <c r="L17338">
        <v>0</v>
      </c>
      <c r="M17338">
        <v>8</v>
      </c>
      <c r="N17338">
        <v>0</v>
      </c>
      <c r="O17338">
        <v>0</v>
      </c>
      <c r="P17338" s="119" t="s">
        <v>20254</v>
      </c>
    </row>
    <row r="17339" spans="1:16" x14ac:dyDescent="0.25">
      <c r="A17339">
        <v>34490</v>
      </c>
      <c r="B17339" s="119" t="s">
        <v>10524</v>
      </c>
      <c r="C17339">
        <v>80</v>
      </c>
      <c r="E17339">
        <v>0</v>
      </c>
      <c r="F17339">
        <v>0</v>
      </c>
      <c r="G17339">
        <v>5867</v>
      </c>
      <c r="H17339">
        <v>117</v>
      </c>
      <c r="I17339" s="119" t="s">
        <v>4726</v>
      </c>
      <c r="J17339" s="119" t="s">
        <v>22</v>
      </c>
      <c r="K17339" s="1">
        <v>46255.758941458334</v>
      </c>
      <c r="L17339">
        <v>0</v>
      </c>
      <c r="M17339">
        <v>4</v>
      </c>
      <c r="N17339">
        <v>0</v>
      </c>
      <c r="O17339">
        <v>3</v>
      </c>
      <c r="P17339" s="119" t="s">
        <v>20254</v>
      </c>
    </row>
    <row r="17340" spans="1:16" x14ac:dyDescent="0.25">
      <c r="A17340">
        <v>34491</v>
      </c>
      <c r="B17340" s="119" t="s">
        <v>10525</v>
      </c>
      <c r="C17340">
        <v>61</v>
      </c>
      <c r="E17340">
        <v>56</v>
      </c>
      <c r="F17340">
        <v>92</v>
      </c>
      <c r="G17340">
        <v>362</v>
      </c>
      <c r="H17340">
        <v>109</v>
      </c>
      <c r="I17340" s="119" t="s">
        <v>4726</v>
      </c>
      <c r="J17340" s="119" t="s">
        <v>22</v>
      </c>
      <c r="K17340" s="1">
        <v>46255.758941458334</v>
      </c>
      <c r="L17340">
        <v>3</v>
      </c>
      <c r="M17340">
        <v>0</v>
      </c>
      <c r="N17340">
        <v>1</v>
      </c>
      <c r="O17340">
        <v>0</v>
      </c>
      <c r="P17340" s="119" t="s">
        <v>20254</v>
      </c>
    </row>
    <row r="17341" spans="1:16" x14ac:dyDescent="0.25">
      <c r="A17341">
        <v>34492</v>
      </c>
      <c r="B17341" s="119" t="s">
        <v>10525</v>
      </c>
      <c r="C17341">
        <v>66</v>
      </c>
      <c r="E17341">
        <v>0</v>
      </c>
      <c r="F17341">
        <v>0</v>
      </c>
      <c r="G17341">
        <v>523</v>
      </c>
      <c r="H17341">
        <v>99</v>
      </c>
      <c r="I17341" s="119" t="s">
        <v>4726</v>
      </c>
      <c r="J17341" s="119" t="s">
        <v>22</v>
      </c>
      <c r="K17341" s="1">
        <v>46255.758941458334</v>
      </c>
      <c r="L17341">
        <v>0</v>
      </c>
      <c r="M17341">
        <v>0</v>
      </c>
      <c r="N17341">
        <v>0</v>
      </c>
      <c r="O17341">
        <v>0</v>
      </c>
      <c r="P17341" s="119" t="s">
        <v>20254</v>
      </c>
    </row>
    <row r="17342" spans="1:16" x14ac:dyDescent="0.25">
      <c r="A17342">
        <v>34493</v>
      </c>
      <c r="B17342" s="119" t="s">
        <v>10525</v>
      </c>
      <c r="C17342">
        <v>71</v>
      </c>
      <c r="E17342">
        <v>0</v>
      </c>
      <c r="F17342">
        <v>0</v>
      </c>
      <c r="G17342">
        <v>332</v>
      </c>
      <c r="H17342">
        <v>105</v>
      </c>
      <c r="I17342" s="119" t="s">
        <v>4726</v>
      </c>
      <c r="J17342" s="119" t="s">
        <v>22</v>
      </c>
      <c r="K17342" s="1">
        <v>46255.758941458334</v>
      </c>
      <c r="L17342">
        <v>0</v>
      </c>
      <c r="M17342">
        <v>0</v>
      </c>
      <c r="N17342">
        <v>0</v>
      </c>
      <c r="O17342">
        <v>0</v>
      </c>
      <c r="P17342" s="119" t="s">
        <v>20254</v>
      </c>
    </row>
    <row r="17343" spans="1:16" x14ac:dyDescent="0.25">
      <c r="A17343">
        <v>34494</v>
      </c>
      <c r="B17343" s="119" t="s">
        <v>10525</v>
      </c>
      <c r="C17343">
        <v>76</v>
      </c>
      <c r="E17343">
        <v>0</v>
      </c>
      <c r="F17343">
        <v>0</v>
      </c>
      <c r="G17343">
        <v>8143</v>
      </c>
      <c r="H17343">
        <v>112</v>
      </c>
      <c r="I17343" s="119" t="s">
        <v>4726</v>
      </c>
      <c r="J17343" s="119" t="s">
        <v>22</v>
      </c>
      <c r="K17343" s="1">
        <v>46255.758941458334</v>
      </c>
      <c r="L17343">
        <v>0</v>
      </c>
      <c r="M17343">
        <v>12</v>
      </c>
      <c r="N17343">
        <v>0</v>
      </c>
      <c r="O17343">
        <v>4</v>
      </c>
      <c r="P17343" s="119" t="s">
        <v>20254</v>
      </c>
    </row>
    <row r="17344" spans="1:16" x14ac:dyDescent="0.25">
      <c r="A17344">
        <v>34495</v>
      </c>
      <c r="B17344" s="119" t="s">
        <v>10525</v>
      </c>
      <c r="C17344">
        <v>80</v>
      </c>
      <c r="E17344">
        <v>0</v>
      </c>
      <c r="F17344">
        <v>0</v>
      </c>
      <c r="G17344">
        <v>6479</v>
      </c>
      <c r="H17344">
        <v>117</v>
      </c>
      <c r="I17344" s="119" t="s">
        <v>4726</v>
      </c>
      <c r="J17344" s="119" t="s">
        <v>22</v>
      </c>
      <c r="K17344" s="1">
        <v>46255.758941458334</v>
      </c>
      <c r="L17344">
        <v>0</v>
      </c>
      <c r="M17344">
        <v>9</v>
      </c>
      <c r="N17344">
        <v>0</v>
      </c>
      <c r="O17344">
        <v>3</v>
      </c>
      <c r="P17344" s="119" t="s">
        <v>20254</v>
      </c>
    </row>
    <row r="17345" spans="1:16" x14ac:dyDescent="0.25">
      <c r="A17345">
        <v>34496</v>
      </c>
      <c r="B17345" s="119" t="s">
        <v>10526</v>
      </c>
      <c r="C17345">
        <v>61</v>
      </c>
      <c r="E17345">
        <v>202</v>
      </c>
      <c r="F17345">
        <v>92</v>
      </c>
      <c r="G17345">
        <v>117</v>
      </c>
      <c r="H17345">
        <v>292</v>
      </c>
      <c r="I17345" s="119" t="s">
        <v>4726</v>
      </c>
      <c r="J17345" s="119" t="s">
        <v>22</v>
      </c>
      <c r="K17345" s="1">
        <v>46255.758941458334</v>
      </c>
      <c r="L17345">
        <v>5</v>
      </c>
      <c r="M17345">
        <v>1</v>
      </c>
      <c r="N17345">
        <v>0</v>
      </c>
      <c r="O17345">
        <v>0</v>
      </c>
      <c r="P17345" s="119" t="s">
        <v>20254</v>
      </c>
    </row>
    <row r="17346" spans="1:16" x14ac:dyDescent="0.25">
      <c r="A17346">
        <v>34497</v>
      </c>
      <c r="B17346" s="119" t="s">
        <v>10526</v>
      </c>
      <c r="C17346">
        <v>66</v>
      </c>
      <c r="E17346">
        <v>0</v>
      </c>
      <c r="F17346">
        <v>0</v>
      </c>
      <c r="G17346">
        <v>163</v>
      </c>
      <c r="H17346">
        <v>164</v>
      </c>
      <c r="I17346" s="119" t="s">
        <v>4726</v>
      </c>
      <c r="J17346" s="119" t="s">
        <v>22</v>
      </c>
      <c r="K17346" s="1">
        <v>46255.758941458334</v>
      </c>
      <c r="L17346">
        <v>0</v>
      </c>
      <c r="M17346">
        <v>1</v>
      </c>
      <c r="N17346">
        <v>0</v>
      </c>
      <c r="O17346">
        <v>0</v>
      </c>
      <c r="P17346" s="119" t="s">
        <v>20254</v>
      </c>
    </row>
    <row r="17347" spans="1:16" x14ac:dyDescent="0.25">
      <c r="A17347">
        <v>34498</v>
      </c>
      <c r="B17347" s="119" t="s">
        <v>10526</v>
      </c>
      <c r="C17347">
        <v>71</v>
      </c>
      <c r="E17347">
        <v>0</v>
      </c>
      <c r="F17347">
        <v>0</v>
      </c>
      <c r="G17347">
        <v>245</v>
      </c>
      <c r="H17347">
        <v>164</v>
      </c>
      <c r="I17347" s="119" t="s">
        <v>4726</v>
      </c>
      <c r="J17347" s="119" t="s">
        <v>22</v>
      </c>
      <c r="K17347" s="1">
        <v>46255.758941458334</v>
      </c>
      <c r="L17347">
        <v>0</v>
      </c>
      <c r="M17347">
        <v>2</v>
      </c>
      <c r="N17347">
        <v>0</v>
      </c>
      <c r="O17347">
        <v>0</v>
      </c>
      <c r="P17347" s="119" t="s">
        <v>20254</v>
      </c>
    </row>
    <row r="17348" spans="1:16" x14ac:dyDescent="0.25">
      <c r="A17348">
        <v>34499</v>
      </c>
      <c r="B17348" s="119" t="s">
        <v>10526</v>
      </c>
      <c r="C17348">
        <v>76</v>
      </c>
      <c r="E17348">
        <v>0</v>
      </c>
      <c r="F17348">
        <v>0</v>
      </c>
      <c r="G17348">
        <v>5083</v>
      </c>
      <c r="H17348">
        <v>112</v>
      </c>
      <c r="I17348" s="119" t="s">
        <v>4726</v>
      </c>
      <c r="J17348" s="119" t="s">
        <v>22</v>
      </c>
      <c r="K17348" s="1">
        <v>46255.758941458334</v>
      </c>
      <c r="L17348">
        <v>0</v>
      </c>
      <c r="M17348">
        <v>9</v>
      </c>
      <c r="N17348">
        <v>0</v>
      </c>
      <c r="O17348">
        <v>4</v>
      </c>
      <c r="P17348" s="119" t="s">
        <v>20254</v>
      </c>
    </row>
    <row r="17349" spans="1:16" x14ac:dyDescent="0.25">
      <c r="A17349">
        <v>34500</v>
      </c>
      <c r="B17349" s="119" t="s">
        <v>10526</v>
      </c>
      <c r="C17349">
        <v>80</v>
      </c>
      <c r="E17349">
        <v>0</v>
      </c>
      <c r="F17349">
        <v>0</v>
      </c>
      <c r="G17349">
        <v>4724</v>
      </c>
      <c r="H17349">
        <v>117</v>
      </c>
      <c r="I17349" s="119" t="s">
        <v>4726</v>
      </c>
      <c r="J17349" s="119" t="s">
        <v>22</v>
      </c>
      <c r="K17349" s="1">
        <v>46255.758941458334</v>
      </c>
      <c r="L17349">
        <v>0</v>
      </c>
      <c r="M17349">
        <v>9</v>
      </c>
      <c r="N17349">
        <v>0</v>
      </c>
      <c r="O17349">
        <v>2</v>
      </c>
      <c r="P17349" s="119" t="s">
        <v>20254</v>
      </c>
    </row>
    <row r="17350" spans="1:16" x14ac:dyDescent="0.25">
      <c r="A17350">
        <v>34501</v>
      </c>
      <c r="B17350" s="119" t="s">
        <v>10527</v>
      </c>
      <c r="C17350">
        <v>61</v>
      </c>
      <c r="E17350">
        <v>190</v>
      </c>
      <c r="F17350">
        <v>65</v>
      </c>
      <c r="G17350">
        <v>120</v>
      </c>
      <c r="H17350">
        <v>160</v>
      </c>
      <c r="I17350" s="119" t="s">
        <v>4726</v>
      </c>
      <c r="J17350" s="119" t="s">
        <v>22</v>
      </c>
      <c r="K17350" s="1">
        <v>46255.758941458334</v>
      </c>
      <c r="L17350">
        <v>5</v>
      </c>
      <c r="M17350">
        <v>2</v>
      </c>
      <c r="N17350">
        <v>1</v>
      </c>
      <c r="O17350">
        <v>0</v>
      </c>
      <c r="P17350" s="119" t="s">
        <v>20254</v>
      </c>
    </row>
    <row r="17351" spans="1:16" x14ac:dyDescent="0.25">
      <c r="A17351">
        <v>34502</v>
      </c>
      <c r="B17351" s="119" t="s">
        <v>10527</v>
      </c>
      <c r="C17351">
        <v>66</v>
      </c>
      <c r="E17351">
        <v>0</v>
      </c>
      <c r="F17351">
        <v>0</v>
      </c>
      <c r="G17351">
        <v>407</v>
      </c>
      <c r="H17351">
        <v>94</v>
      </c>
      <c r="I17351" s="119" t="s">
        <v>4726</v>
      </c>
      <c r="J17351" s="119" t="s">
        <v>22</v>
      </c>
      <c r="K17351" s="1">
        <v>46255.758941458334</v>
      </c>
      <c r="L17351">
        <v>0</v>
      </c>
      <c r="M17351">
        <v>1</v>
      </c>
      <c r="N17351">
        <v>0</v>
      </c>
      <c r="O17351">
        <v>0</v>
      </c>
      <c r="P17351" s="119" t="s">
        <v>20254</v>
      </c>
    </row>
    <row r="17352" spans="1:16" x14ac:dyDescent="0.25">
      <c r="A17352">
        <v>34503</v>
      </c>
      <c r="B17352" s="119" t="s">
        <v>10527</v>
      </c>
      <c r="C17352">
        <v>71</v>
      </c>
      <c r="E17352">
        <v>129</v>
      </c>
      <c r="F17352">
        <v>69</v>
      </c>
      <c r="G17352">
        <v>121</v>
      </c>
      <c r="H17352">
        <v>156</v>
      </c>
      <c r="I17352" s="119" t="s">
        <v>4726</v>
      </c>
      <c r="J17352" s="119" t="s">
        <v>22</v>
      </c>
      <c r="K17352" s="1">
        <v>46255.758941458334</v>
      </c>
      <c r="L17352">
        <v>0</v>
      </c>
      <c r="M17352">
        <v>0</v>
      </c>
      <c r="N17352">
        <v>0</v>
      </c>
      <c r="O17352">
        <v>0</v>
      </c>
      <c r="P17352" s="119" t="s">
        <v>20254</v>
      </c>
    </row>
    <row r="17353" spans="1:16" x14ac:dyDescent="0.25">
      <c r="A17353">
        <v>34504</v>
      </c>
      <c r="B17353" s="119" t="s">
        <v>10527</v>
      </c>
      <c r="C17353">
        <v>76</v>
      </c>
      <c r="E17353">
        <v>0</v>
      </c>
      <c r="F17353">
        <v>0</v>
      </c>
      <c r="G17353">
        <v>3379</v>
      </c>
      <c r="H17353">
        <v>75</v>
      </c>
      <c r="I17353" s="119" t="s">
        <v>4726</v>
      </c>
      <c r="J17353" s="119" t="s">
        <v>22</v>
      </c>
      <c r="K17353" s="1">
        <v>46255.758941458334</v>
      </c>
      <c r="L17353">
        <v>0</v>
      </c>
      <c r="M17353">
        <v>13</v>
      </c>
      <c r="N17353">
        <v>0</v>
      </c>
      <c r="O17353">
        <v>3</v>
      </c>
      <c r="P17353" s="119" t="s">
        <v>20254</v>
      </c>
    </row>
    <row r="17354" spans="1:16" x14ac:dyDescent="0.25">
      <c r="A17354">
        <v>34505</v>
      </c>
      <c r="B17354" s="119" t="s">
        <v>10527</v>
      </c>
      <c r="C17354">
        <v>80</v>
      </c>
      <c r="E17354">
        <v>20</v>
      </c>
      <c r="F17354">
        <v>67</v>
      </c>
      <c r="G17354">
        <v>1459</v>
      </c>
      <c r="H17354">
        <v>78</v>
      </c>
      <c r="I17354" s="119" t="s">
        <v>4726</v>
      </c>
      <c r="J17354" s="119" t="s">
        <v>22</v>
      </c>
      <c r="K17354" s="1">
        <v>46255.758941458334</v>
      </c>
      <c r="L17354">
        <v>0</v>
      </c>
      <c r="M17354">
        <v>5</v>
      </c>
      <c r="N17354">
        <v>0</v>
      </c>
      <c r="O17354">
        <v>0</v>
      </c>
      <c r="P17354" s="119" t="s">
        <v>20254</v>
      </c>
    </row>
    <row r="17355" spans="1:16" x14ac:dyDescent="0.25">
      <c r="A17355">
        <v>34506</v>
      </c>
      <c r="B17355" s="119" t="s">
        <v>10528</v>
      </c>
      <c r="C17355">
        <v>61</v>
      </c>
      <c r="E17355">
        <v>1000</v>
      </c>
      <c r="F17355">
        <v>62</v>
      </c>
      <c r="G17355">
        <v>214</v>
      </c>
      <c r="H17355">
        <v>120</v>
      </c>
      <c r="I17355" s="119" t="s">
        <v>4726</v>
      </c>
      <c r="J17355" s="119" t="s">
        <v>22</v>
      </c>
      <c r="K17355" s="1">
        <v>46255.758941458334</v>
      </c>
      <c r="L17355">
        <v>3</v>
      </c>
      <c r="M17355">
        <v>0</v>
      </c>
      <c r="N17355">
        <v>0</v>
      </c>
      <c r="O17355">
        <v>0</v>
      </c>
      <c r="P17355" s="119" t="s">
        <v>20254</v>
      </c>
    </row>
    <row r="17356" spans="1:16" x14ac:dyDescent="0.25">
      <c r="A17356">
        <v>34507</v>
      </c>
      <c r="B17356" s="119" t="s">
        <v>10528</v>
      </c>
      <c r="C17356">
        <v>66</v>
      </c>
      <c r="E17356">
        <v>0</v>
      </c>
      <c r="F17356">
        <v>0</v>
      </c>
      <c r="G17356">
        <v>264</v>
      </c>
      <c r="H17356">
        <v>78</v>
      </c>
      <c r="I17356" s="119" t="s">
        <v>4726</v>
      </c>
      <c r="J17356" s="119" t="s">
        <v>22</v>
      </c>
      <c r="K17356" s="1">
        <v>46255.758941458334</v>
      </c>
      <c r="L17356">
        <v>0</v>
      </c>
      <c r="M17356">
        <v>1</v>
      </c>
      <c r="N17356">
        <v>0</v>
      </c>
      <c r="O17356">
        <v>0</v>
      </c>
      <c r="P17356" s="119" t="s">
        <v>20254</v>
      </c>
    </row>
    <row r="17357" spans="1:16" x14ac:dyDescent="0.25">
      <c r="A17357">
        <v>34508</v>
      </c>
      <c r="B17357" s="119" t="s">
        <v>10528</v>
      </c>
      <c r="C17357">
        <v>71</v>
      </c>
      <c r="E17357">
        <v>0</v>
      </c>
      <c r="F17357">
        <v>0</v>
      </c>
      <c r="G17357">
        <v>300</v>
      </c>
      <c r="H17357">
        <v>108</v>
      </c>
      <c r="I17357" s="119" t="s">
        <v>4726</v>
      </c>
      <c r="J17357" s="119" t="s">
        <v>22</v>
      </c>
      <c r="K17357" s="1">
        <v>46255.758941458334</v>
      </c>
      <c r="L17357">
        <v>0</v>
      </c>
      <c r="M17357">
        <v>1</v>
      </c>
      <c r="N17357">
        <v>0</v>
      </c>
      <c r="O17357">
        <v>1</v>
      </c>
      <c r="P17357" s="119" t="s">
        <v>20254</v>
      </c>
    </row>
    <row r="17358" spans="1:16" x14ac:dyDescent="0.25">
      <c r="A17358">
        <v>34509</v>
      </c>
      <c r="B17358" s="119" t="s">
        <v>10528</v>
      </c>
      <c r="C17358">
        <v>76</v>
      </c>
      <c r="E17358">
        <v>0</v>
      </c>
      <c r="F17358">
        <v>0</v>
      </c>
      <c r="G17358">
        <v>3501</v>
      </c>
      <c r="H17358">
        <v>75</v>
      </c>
      <c r="I17358" s="119" t="s">
        <v>4726</v>
      </c>
      <c r="J17358" s="119" t="s">
        <v>22</v>
      </c>
      <c r="K17358" s="1">
        <v>46255.758941458334</v>
      </c>
      <c r="L17358">
        <v>0</v>
      </c>
      <c r="M17358">
        <v>12</v>
      </c>
      <c r="N17358">
        <v>0</v>
      </c>
      <c r="O17358">
        <v>1</v>
      </c>
      <c r="P17358" s="119" t="s">
        <v>20254</v>
      </c>
    </row>
    <row r="17359" spans="1:16" x14ac:dyDescent="0.25">
      <c r="A17359">
        <v>34510</v>
      </c>
      <c r="B17359" s="119" t="s">
        <v>10528</v>
      </c>
      <c r="C17359">
        <v>80</v>
      </c>
      <c r="E17359">
        <v>0</v>
      </c>
      <c r="F17359">
        <v>0</v>
      </c>
      <c r="G17359">
        <v>2597</v>
      </c>
      <c r="H17359">
        <v>78</v>
      </c>
      <c r="I17359" s="119" t="s">
        <v>4726</v>
      </c>
      <c r="J17359" s="119" t="s">
        <v>22</v>
      </c>
      <c r="K17359" s="1">
        <v>46255.758941458334</v>
      </c>
      <c r="L17359">
        <v>0</v>
      </c>
      <c r="M17359">
        <v>13</v>
      </c>
      <c r="N17359">
        <v>0</v>
      </c>
      <c r="O17359">
        <v>4</v>
      </c>
      <c r="P17359" s="119" t="s">
        <v>20254</v>
      </c>
    </row>
    <row r="17360" spans="1:16" x14ac:dyDescent="0.25">
      <c r="A17360">
        <v>34511</v>
      </c>
      <c r="B17360" s="119" t="s">
        <v>10529</v>
      </c>
      <c r="C17360">
        <v>61</v>
      </c>
      <c r="E17360">
        <v>954</v>
      </c>
      <c r="F17360">
        <v>92</v>
      </c>
      <c r="G17360">
        <v>127</v>
      </c>
      <c r="H17360">
        <v>163</v>
      </c>
      <c r="I17360" s="119" t="s">
        <v>4726</v>
      </c>
      <c r="J17360" s="119" t="s">
        <v>22</v>
      </c>
      <c r="K17360" s="1">
        <v>46255.758941458334</v>
      </c>
      <c r="L17360">
        <v>2</v>
      </c>
      <c r="M17360">
        <v>2</v>
      </c>
      <c r="N17360">
        <v>0</v>
      </c>
      <c r="O17360">
        <v>0</v>
      </c>
      <c r="P17360" s="119" t="s">
        <v>20254</v>
      </c>
    </row>
    <row r="17361" spans="1:16" x14ac:dyDescent="0.25">
      <c r="A17361">
        <v>34512</v>
      </c>
      <c r="B17361" s="119" t="s">
        <v>10529</v>
      </c>
      <c r="C17361">
        <v>66</v>
      </c>
      <c r="E17361">
        <v>0</v>
      </c>
      <c r="F17361">
        <v>0</v>
      </c>
      <c r="G17361">
        <v>175</v>
      </c>
      <c r="H17361">
        <v>197</v>
      </c>
      <c r="I17361" s="119" t="s">
        <v>4726</v>
      </c>
      <c r="J17361" s="119" t="s">
        <v>22</v>
      </c>
      <c r="K17361" s="1">
        <v>46255.758941458334</v>
      </c>
      <c r="L17361">
        <v>0</v>
      </c>
      <c r="M17361">
        <v>3</v>
      </c>
      <c r="N17361">
        <v>0</v>
      </c>
      <c r="O17361">
        <v>0</v>
      </c>
      <c r="P17361" s="119" t="s">
        <v>20254</v>
      </c>
    </row>
    <row r="17362" spans="1:16" x14ac:dyDescent="0.25">
      <c r="A17362">
        <v>34513</v>
      </c>
      <c r="B17362" s="119" t="s">
        <v>10529</v>
      </c>
      <c r="C17362">
        <v>71</v>
      </c>
      <c r="E17362">
        <v>0</v>
      </c>
      <c r="F17362">
        <v>0</v>
      </c>
      <c r="G17362">
        <v>182</v>
      </c>
      <c r="H17362">
        <v>107</v>
      </c>
      <c r="I17362" s="119" t="s">
        <v>4726</v>
      </c>
      <c r="J17362" s="119" t="s">
        <v>22</v>
      </c>
      <c r="K17362" s="1">
        <v>46255.758941458334</v>
      </c>
      <c r="L17362">
        <v>0</v>
      </c>
      <c r="M17362">
        <v>4</v>
      </c>
      <c r="N17362">
        <v>0</v>
      </c>
      <c r="O17362">
        <v>1</v>
      </c>
      <c r="P17362" s="119" t="s">
        <v>20254</v>
      </c>
    </row>
    <row r="17363" spans="1:16" x14ac:dyDescent="0.25">
      <c r="A17363">
        <v>34514</v>
      </c>
      <c r="B17363" s="119" t="s">
        <v>10529</v>
      </c>
      <c r="C17363">
        <v>76</v>
      </c>
      <c r="E17363">
        <v>0</v>
      </c>
      <c r="F17363">
        <v>0</v>
      </c>
      <c r="G17363">
        <v>6418</v>
      </c>
      <c r="H17363">
        <v>112</v>
      </c>
      <c r="I17363" s="119" t="s">
        <v>4726</v>
      </c>
      <c r="J17363" s="119" t="s">
        <v>22</v>
      </c>
      <c r="K17363" s="1">
        <v>46255.758941458334</v>
      </c>
      <c r="L17363">
        <v>0</v>
      </c>
      <c r="M17363">
        <v>15</v>
      </c>
      <c r="N17363">
        <v>0</v>
      </c>
      <c r="O17363">
        <v>2</v>
      </c>
      <c r="P17363" s="119" t="s">
        <v>20254</v>
      </c>
    </row>
    <row r="17364" spans="1:16" x14ac:dyDescent="0.25">
      <c r="A17364">
        <v>34515</v>
      </c>
      <c r="B17364" s="119" t="s">
        <v>10529</v>
      </c>
      <c r="C17364">
        <v>80</v>
      </c>
      <c r="E17364">
        <v>0</v>
      </c>
      <c r="F17364">
        <v>0</v>
      </c>
      <c r="G17364">
        <v>4951</v>
      </c>
      <c r="H17364">
        <v>117</v>
      </c>
      <c r="I17364" s="119" t="s">
        <v>4726</v>
      </c>
      <c r="J17364" s="119" t="s">
        <v>22</v>
      </c>
      <c r="K17364" s="1">
        <v>46255.758941458334</v>
      </c>
      <c r="L17364">
        <v>0</v>
      </c>
      <c r="M17364">
        <v>10</v>
      </c>
      <c r="N17364">
        <v>0</v>
      </c>
      <c r="O17364">
        <v>3</v>
      </c>
      <c r="P17364" s="119" t="s">
        <v>20254</v>
      </c>
    </row>
    <row r="17365" spans="1:16" x14ac:dyDescent="0.25">
      <c r="A17365">
        <v>34516</v>
      </c>
      <c r="B17365" s="119" t="s">
        <v>10530</v>
      </c>
      <c r="C17365">
        <v>61</v>
      </c>
      <c r="E17365">
        <v>459</v>
      </c>
      <c r="F17365">
        <v>63</v>
      </c>
      <c r="G17365">
        <v>105</v>
      </c>
      <c r="H17365">
        <v>110</v>
      </c>
      <c r="I17365" s="119" t="s">
        <v>4726</v>
      </c>
      <c r="J17365" s="119" t="s">
        <v>22</v>
      </c>
      <c r="K17365" s="1">
        <v>46255.758941458334</v>
      </c>
      <c r="L17365">
        <v>2</v>
      </c>
      <c r="M17365">
        <v>1</v>
      </c>
      <c r="N17365">
        <v>1</v>
      </c>
      <c r="O17365">
        <v>0</v>
      </c>
      <c r="P17365" s="119" t="s">
        <v>20254</v>
      </c>
    </row>
    <row r="17366" spans="1:16" x14ac:dyDescent="0.25">
      <c r="A17366">
        <v>34517</v>
      </c>
      <c r="B17366" s="119" t="s">
        <v>10530</v>
      </c>
      <c r="C17366">
        <v>66</v>
      </c>
      <c r="E17366">
        <v>0</v>
      </c>
      <c r="F17366">
        <v>0</v>
      </c>
      <c r="G17366">
        <v>363</v>
      </c>
      <c r="H17366">
        <v>85</v>
      </c>
      <c r="I17366" s="119" t="s">
        <v>4726</v>
      </c>
      <c r="J17366" s="119" t="s">
        <v>22</v>
      </c>
      <c r="K17366" s="1">
        <v>46255.758941458334</v>
      </c>
      <c r="L17366">
        <v>0</v>
      </c>
      <c r="M17366">
        <v>0</v>
      </c>
      <c r="N17366">
        <v>0</v>
      </c>
      <c r="O17366">
        <v>0</v>
      </c>
      <c r="P17366" s="119" t="s">
        <v>20254</v>
      </c>
    </row>
    <row r="17367" spans="1:16" x14ac:dyDescent="0.25">
      <c r="A17367">
        <v>34518</v>
      </c>
      <c r="B17367" s="119" t="s">
        <v>10530</v>
      </c>
      <c r="C17367">
        <v>71</v>
      </c>
      <c r="E17367">
        <v>588</v>
      </c>
      <c r="F17367">
        <v>65</v>
      </c>
      <c r="G17367">
        <v>83</v>
      </c>
      <c r="H17367">
        <v>71</v>
      </c>
      <c r="I17367" s="119" t="s">
        <v>4726</v>
      </c>
      <c r="J17367" s="119" t="s">
        <v>22</v>
      </c>
      <c r="K17367" s="1">
        <v>46255.758941458334</v>
      </c>
      <c r="L17367">
        <v>0</v>
      </c>
      <c r="M17367">
        <v>1</v>
      </c>
      <c r="N17367">
        <v>0</v>
      </c>
      <c r="O17367">
        <v>1</v>
      </c>
      <c r="P17367" s="119" t="s">
        <v>20254</v>
      </c>
    </row>
    <row r="17368" spans="1:16" x14ac:dyDescent="0.25">
      <c r="A17368">
        <v>34519</v>
      </c>
      <c r="B17368" s="119" t="s">
        <v>10530</v>
      </c>
      <c r="C17368">
        <v>76</v>
      </c>
      <c r="E17368">
        <v>0</v>
      </c>
      <c r="F17368">
        <v>0</v>
      </c>
      <c r="G17368">
        <v>2857</v>
      </c>
      <c r="H17368">
        <v>75</v>
      </c>
      <c r="I17368" s="119" t="s">
        <v>4726</v>
      </c>
      <c r="J17368" s="119" t="s">
        <v>22</v>
      </c>
      <c r="K17368" s="1">
        <v>46255.758941458334</v>
      </c>
      <c r="L17368">
        <v>0</v>
      </c>
      <c r="M17368">
        <v>5</v>
      </c>
      <c r="N17368">
        <v>0</v>
      </c>
      <c r="O17368">
        <v>1</v>
      </c>
      <c r="P17368" s="119" t="s">
        <v>20254</v>
      </c>
    </row>
    <row r="17369" spans="1:16" x14ac:dyDescent="0.25">
      <c r="A17369">
        <v>34520</v>
      </c>
      <c r="B17369" s="119" t="s">
        <v>10530</v>
      </c>
      <c r="C17369">
        <v>80</v>
      </c>
      <c r="E17369">
        <v>0</v>
      </c>
      <c r="F17369">
        <v>0</v>
      </c>
      <c r="G17369">
        <v>2846</v>
      </c>
      <c r="H17369">
        <v>78</v>
      </c>
      <c r="I17369" s="119" t="s">
        <v>4726</v>
      </c>
      <c r="J17369" s="119" t="s">
        <v>22</v>
      </c>
      <c r="K17369" s="1">
        <v>46255.758941458334</v>
      </c>
      <c r="L17369">
        <v>0</v>
      </c>
      <c r="M17369">
        <v>5</v>
      </c>
      <c r="N17369">
        <v>0</v>
      </c>
      <c r="O17369">
        <v>3</v>
      </c>
      <c r="P17369" s="119" t="s">
        <v>20254</v>
      </c>
    </row>
    <row r="17370" spans="1:16" x14ac:dyDescent="0.25">
      <c r="A17370">
        <v>34521</v>
      </c>
      <c r="B17370" s="119" t="s">
        <v>10531</v>
      </c>
      <c r="C17370">
        <v>14</v>
      </c>
      <c r="D17370">
        <v>24610</v>
      </c>
      <c r="E17370">
        <v>8</v>
      </c>
      <c r="F17370">
        <v>46</v>
      </c>
      <c r="G17370">
        <v>203</v>
      </c>
      <c r="H17370">
        <v>332</v>
      </c>
      <c r="I17370" s="119" t="s">
        <v>4726</v>
      </c>
      <c r="J17370" s="119" t="s">
        <v>139</v>
      </c>
      <c r="K17370" s="1">
        <v>46255.758941458334</v>
      </c>
      <c r="L17370">
        <v>4</v>
      </c>
      <c r="M17370">
        <v>5</v>
      </c>
      <c r="N17370">
        <v>0</v>
      </c>
      <c r="O17370">
        <v>0</v>
      </c>
      <c r="P17370" s="119" t="s">
        <v>20254</v>
      </c>
    </row>
    <row r="17371" spans="1:16" x14ac:dyDescent="0.25">
      <c r="A17371">
        <v>34522</v>
      </c>
      <c r="B17371" s="119" t="s">
        <v>10532</v>
      </c>
      <c r="C17371">
        <v>20</v>
      </c>
      <c r="D17371">
        <v>24613</v>
      </c>
      <c r="E17371">
        <v>314</v>
      </c>
      <c r="F17371">
        <v>3277</v>
      </c>
      <c r="G17371">
        <v>80</v>
      </c>
      <c r="H17371">
        <v>10399</v>
      </c>
      <c r="I17371" s="119" t="s">
        <v>4726</v>
      </c>
      <c r="J17371" s="119" t="s">
        <v>139</v>
      </c>
      <c r="K17371" s="1">
        <v>46255.758941458334</v>
      </c>
      <c r="L17371">
        <v>3</v>
      </c>
      <c r="M17371">
        <v>2</v>
      </c>
      <c r="N17371">
        <v>0</v>
      </c>
      <c r="O17371">
        <v>0</v>
      </c>
      <c r="P17371" s="119" t="s">
        <v>20254</v>
      </c>
    </row>
    <row r="17372" spans="1:16" x14ac:dyDescent="0.25">
      <c r="A17372">
        <v>34523</v>
      </c>
      <c r="B17372" s="119" t="s">
        <v>10533</v>
      </c>
      <c r="C17372">
        <v>14</v>
      </c>
      <c r="D17372">
        <v>24610</v>
      </c>
      <c r="E17372">
        <v>213</v>
      </c>
      <c r="F17372">
        <v>72</v>
      </c>
      <c r="G17372">
        <v>780</v>
      </c>
      <c r="H17372">
        <v>988</v>
      </c>
      <c r="I17372" s="119" t="s">
        <v>4726</v>
      </c>
      <c r="J17372" s="119" t="s">
        <v>139</v>
      </c>
      <c r="K17372" s="1">
        <v>46255.758941458334</v>
      </c>
      <c r="L17372">
        <v>10</v>
      </c>
      <c r="M17372">
        <v>10</v>
      </c>
      <c r="N17372">
        <v>1</v>
      </c>
      <c r="O17372">
        <v>0</v>
      </c>
      <c r="P17372" s="119" t="s">
        <v>20254</v>
      </c>
    </row>
    <row r="17373" spans="1:16" x14ac:dyDescent="0.25">
      <c r="A17373">
        <v>34524</v>
      </c>
      <c r="B17373" s="119" t="s">
        <v>10534</v>
      </c>
      <c r="C17373">
        <v>20</v>
      </c>
      <c r="D17373">
        <v>24613</v>
      </c>
      <c r="E17373">
        <v>81</v>
      </c>
      <c r="F17373">
        <v>4840</v>
      </c>
      <c r="G17373">
        <v>74</v>
      </c>
      <c r="H17373">
        <v>14999</v>
      </c>
      <c r="I17373" s="119" t="s">
        <v>4726</v>
      </c>
      <c r="J17373" s="119" t="s">
        <v>139</v>
      </c>
      <c r="K17373" s="1">
        <v>46255.758941458334</v>
      </c>
      <c r="L17373">
        <v>0</v>
      </c>
      <c r="M17373">
        <v>5</v>
      </c>
      <c r="N17373">
        <v>0</v>
      </c>
      <c r="O17373">
        <v>1</v>
      </c>
      <c r="P17373" s="119" t="s">
        <v>20254</v>
      </c>
    </row>
    <row r="17374" spans="1:16" x14ac:dyDescent="0.25">
      <c r="A17374">
        <v>34525</v>
      </c>
      <c r="B17374" s="119" t="s">
        <v>10535</v>
      </c>
      <c r="C17374">
        <v>14</v>
      </c>
      <c r="D17374">
        <v>24610</v>
      </c>
      <c r="E17374">
        <v>884</v>
      </c>
      <c r="F17374">
        <v>49</v>
      </c>
      <c r="G17374">
        <v>193</v>
      </c>
      <c r="H17374">
        <v>297</v>
      </c>
      <c r="I17374" s="119" t="s">
        <v>4726</v>
      </c>
      <c r="J17374" s="119" t="s">
        <v>139</v>
      </c>
      <c r="K17374" s="1">
        <v>46255.758941458334</v>
      </c>
      <c r="L17374">
        <v>9</v>
      </c>
      <c r="M17374">
        <v>4</v>
      </c>
      <c r="N17374">
        <v>0</v>
      </c>
      <c r="O17374">
        <v>1</v>
      </c>
      <c r="P17374" s="119" t="s">
        <v>20254</v>
      </c>
    </row>
    <row r="17375" spans="1:16" x14ac:dyDescent="0.25">
      <c r="A17375">
        <v>34526</v>
      </c>
      <c r="B17375" s="119" t="s">
        <v>10536</v>
      </c>
      <c r="C17375">
        <v>20</v>
      </c>
      <c r="D17375">
        <v>24613</v>
      </c>
      <c r="E17375">
        <v>246</v>
      </c>
      <c r="F17375">
        <v>105</v>
      </c>
      <c r="G17375">
        <v>204</v>
      </c>
      <c r="H17375">
        <v>1998</v>
      </c>
      <c r="I17375" s="119" t="s">
        <v>4726</v>
      </c>
      <c r="J17375" s="119" t="s">
        <v>139</v>
      </c>
      <c r="K17375" s="1">
        <v>46255.758941458334</v>
      </c>
      <c r="L17375">
        <v>1</v>
      </c>
      <c r="M17375">
        <v>2</v>
      </c>
      <c r="N17375">
        <v>0</v>
      </c>
      <c r="O17375">
        <v>1</v>
      </c>
      <c r="P17375" s="119" t="s">
        <v>20254</v>
      </c>
    </row>
    <row r="17376" spans="1:16" x14ac:dyDescent="0.25">
      <c r="A17376">
        <v>34527</v>
      </c>
      <c r="B17376" s="119" t="s">
        <v>10537</v>
      </c>
      <c r="C17376">
        <v>14</v>
      </c>
      <c r="D17376">
        <v>24610</v>
      </c>
      <c r="E17376">
        <v>185</v>
      </c>
      <c r="F17376">
        <v>79</v>
      </c>
      <c r="G17376">
        <v>352</v>
      </c>
      <c r="H17376">
        <v>214</v>
      </c>
      <c r="I17376" s="119" t="s">
        <v>4726</v>
      </c>
      <c r="J17376" s="119" t="s">
        <v>139</v>
      </c>
      <c r="K17376" s="1">
        <v>46255.758941458334</v>
      </c>
      <c r="L17376">
        <v>0</v>
      </c>
      <c r="M17376">
        <v>0</v>
      </c>
      <c r="N17376">
        <v>0</v>
      </c>
      <c r="O17376">
        <v>0</v>
      </c>
      <c r="P17376" s="119" t="s">
        <v>20254</v>
      </c>
    </row>
    <row r="17377" spans="1:16" x14ac:dyDescent="0.25">
      <c r="A17377">
        <v>34528</v>
      </c>
      <c r="B17377" s="119" t="s">
        <v>10538</v>
      </c>
      <c r="C17377">
        <v>20</v>
      </c>
      <c r="D17377">
        <v>24613</v>
      </c>
      <c r="E17377">
        <v>205</v>
      </c>
      <c r="F17377">
        <v>855</v>
      </c>
      <c r="G17377">
        <v>199</v>
      </c>
      <c r="H17377">
        <v>6885</v>
      </c>
      <c r="I17377" s="119" t="s">
        <v>4726</v>
      </c>
      <c r="J17377" s="119" t="s">
        <v>139</v>
      </c>
      <c r="K17377" s="1">
        <v>46255.758941458334</v>
      </c>
      <c r="L17377">
        <v>1</v>
      </c>
      <c r="M17377">
        <v>2</v>
      </c>
      <c r="N17377">
        <v>1</v>
      </c>
      <c r="O17377">
        <v>0</v>
      </c>
      <c r="P17377" s="119" t="s">
        <v>20254</v>
      </c>
    </row>
    <row r="17378" spans="1:16" x14ac:dyDescent="0.25">
      <c r="A17378">
        <v>34529</v>
      </c>
      <c r="B17378" s="119" t="s">
        <v>10539</v>
      </c>
      <c r="C17378">
        <v>14</v>
      </c>
      <c r="D17378">
        <v>24610</v>
      </c>
      <c r="E17378">
        <v>747</v>
      </c>
      <c r="F17378">
        <v>68</v>
      </c>
      <c r="G17378">
        <v>206</v>
      </c>
      <c r="H17378">
        <v>166</v>
      </c>
      <c r="I17378" s="119" t="s">
        <v>4726</v>
      </c>
      <c r="J17378" s="119" t="s">
        <v>139</v>
      </c>
      <c r="K17378" s="1">
        <v>46255.758941458334</v>
      </c>
      <c r="L17378">
        <v>16</v>
      </c>
      <c r="M17378">
        <v>4</v>
      </c>
      <c r="N17378">
        <v>4</v>
      </c>
      <c r="O17378">
        <v>0</v>
      </c>
      <c r="P17378" s="119" t="s">
        <v>20254</v>
      </c>
    </row>
    <row r="17379" spans="1:16" x14ac:dyDescent="0.25">
      <c r="A17379">
        <v>34530</v>
      </c>
      <c r="B17379" s="119" t="s">
        <v>10540</v>
      </c>
      <c r="C17379">
        <v>20</v>
      </c>
      <c r="D17379">
        <v>24613</v>
      </c>
      <c r="E17379">
        <v>249</v>
      </c>
      <c r="F17379">
        <v>140</v>
      </c>
      <c r="G17379">
        <v>170</v>
      </c>
      <c r="H17379">
        <v>1650</v>
      </c>
      <c r="I17379" s="119" t="s">
        <v>4726</v>
      </c>
      <c r="J17379" s="119" t="s">
        <v>139</v>
      </c>
      <c r="K17379" s="1">
        <v>46255.758941458334</v>
      </c>
      <c r="L17379">
        <v>2</v>
      </c>
      <c r="M17379">
        <v>5</v>
      </c>
      <c r="N17379">
        <v>0</v>
      </c>
      <c r="O17379">
        <v>0</v>
      </c>
      <c r="P17379" s="119" t="s">
        <v>20254</v>
      </c>
    </row>
    <row r="17380" spans="1:16" x14ac:dyDescent="0.25">
      <c r="A17380">
        <v>34531</v>
      </c>
      <c r="B17380" s="119" t="s">
        <v>10541</v>
      </c>
      <c r="C17380">
        <v>14</v>
      </c>
      <c r="D17380">
        <v>24610</v>
      </c>
      <c r="E17380">
        <v>304</v>
      </c>
      <c r="F17380">
        <v>72</v>
      </c>
      <c r="G17380">
        <v>71</v>
      </c>
      <c r="H17380">
        <v>1392</v>
      </c>
      <c r="I17380" s="119" t="s">
        <v>4726</v>
      </c>
      <c r="J17380" s="119" t="s">
        <v>139</v>
      </c>
      <c r="K17380" s="1">
        <v>46255.758941458334</v>
      </c>
      <c r="L17380">
        <v>5</v>
      </c>
      <c r="M17380">
        <v>6</v>
      </c>
      <c r="N17380">
        <v>0</v>
      </c>
      <c r="O17380">
        <v>0</v>
      </c>
      <c r="P17380" s="119" t="s">
        <v>20254</v>
      </c>
    </row>
    <row r="17381" spans="1:16" x14ac:dyDescent="0.25">
      <c r="A17381">
        <v>34532</v>
      </c>
      <c r="B17381" s="119" t="s">
        <v>10542</v>
      </c>
      <c r="C17381">
        <v>20</v>
      </c>
      <c r="D17381">
        <v>24613</v>
      </c>
      <c r="E17381">
        <v>260</v>
      </c>
      <c r="F17381">
        <v>146</v>
      </c>
      <c r="G17381">
        <v>20</v>
      </c>
      <c r="H17381">
        <v>19879</v>
      </c>
      <c r="I17381" s="119" t="s">
        <v>4726</v>
      </c>
      <c r="J17381" s="119" t="s">
        <v>139</v>
      </c>
      <c r="K17381" s="1">
        <v>46255.758941458334</v>
      </c>
      <c r="L17381">
        <v>4</v>
      </c>
      <c r="M17381">
        <v>4</v>
      </c>
      <c r="N17381">
        <v>0</v>
      </c>
      <c r="O17381">
        <v>3</v>
      </c>
      <c r="P17381" s="119" t="s">
        <v>20254</v>
      </c>
    </row>
    <row r="17382" spans="1:16" x14ac:dyDescent="0.25">
      <c r="A17382">
        <v>34533</v>
      </c>
      <c r="B17382" s="119" t="s">
        <v>10543</v>
      </c>
      <c r="C17382">
        <v>14</v>
      </c>
      <c r="D17382">
        <v>24610</v>
      </c>
      <c r="E17382">
        <v>505</v>
      </c>
      <c r="F17382">
        <v>65</v>
      </c>
      <c r="G17382">
        <v>212</v>
      </c>
      <c r="H17382">
        <v>144</v>
      </c>
      <c r="I17382" s="119" t="s">
        <v>4726</v>
      </c>
      <c r="J17382" s="119" t="s">
        <v>139</v>
      </c>
      <c r="K17382" s="1">
        <v>46255.758941458334</v>
      </c>
      <c r="L17382">
        <v>0</v>
      </c>
      <c r="M17382">
        <v>0</v>
      </c>
      <c r="N17382">
        <v>0</v>
      </c>
      <c r="O17382">
        <v>0</v>
      </c>
      <c r="P17382" s="119" t="s">
        <v>20254</v>
      </c>
    </row>
    <row r="17383" spans="1:16" x14ac:dyDescent="0.25">
      <c r="A17383">
        <v>34534</v>
      </c>
      <c r="B17383" s="119" t="s">
        <v>10544</v>
      </c>
      <c r="C17383">
        <v>20</v>
      </c>
      <c r="D17383">
        <v>24613</v>
      </c>
      <c r="E17383">
        <v>319</v>
      </c>
      <c r="F17383">
        <v>90</v>
      </c>
      <c r="G17383">
        <v>223</v>
      </c>
      <c r="H17383">
        <v>1101</v>
      </c>
      <c r="I17383" s="119" t="s">
        <v>4726</v>
      </c>
      <c r="J17383" s="119" t="s">
        <v>139</v>
      </c>
      <c r="K17383" s="1">
        <v>46255.758941458334</v>
      </c>
      <c r="L17383">
        <v>2</v>
      </c>
      <c r="M17383">
        <v>1</v>
      </c>
      <c r="N17383">
        <v>1</v>
      </c>
      <c r="O17383">
        <v>0</v>
      </c>
      <c r="P17383" s="119" t="s">
        <v>20254</v>
      </c>
    </row>
    <row r="17384" spans="1:16" x14ac:dyDescent="0.25">
      <c r="A17384">
        <v>34535</v>
      </c>
      <c r="B17384" s="119" t="s">
        <v>10545</v>
      </c>
      <c r="C17384">
        <v>14</v>
      </c>
      <c r="D17384">
        <v>24610</v>
      </c>
      <c r="E17384">
        <v>531</v>
      </c>
      <c r="F17384">
        <v>57</v>
      </c>
      <c r="G17384">
        <v>265</v>
      </c>
      <c r="H17384">
        <v>121</v>
      </c>
      <c r="I17384" s="119" t="s">
        <v>4726</v>
      </c>
      <c r="J17384" s="119" t="s">
        <v>139</v>
      </c>
      <c r="K17384" s="1">
        <v>46255.758941458334</v>
      </c>
      <c r="L17384">
        <v>8</v>
      </c>
      <c r="M17384">
        <v>1</v>
      </c>
      <c r="N17384">
        <v>0</v>
      </c>
      <c r="O17384">
        <v>0</v>
      </c>
      <c r="P17384" s="119" t="s">
        <v>20254</v>
      </c>
    </row>
    <row r="17385" spans="1:16" x14ac:dyDescent="0.25">
      <c r="A17385">
        <v>34536</v>
      </c>
      <c r="B17385" s="119" t="s">
        <v>10546</v>
      </c>
      <c r="C17385">
        <v>20</v>
      </c>
      <c r="D17385">
        <v>24613</v>
      </c>
      <c r="E17385">
        <v>59</v>
      </c>
      <c r="F17385">
        <v>216</v>
      </c>
      <c r="G17385">
        <v>115</v>
      </c>
      <c r="H17385">
        <v>2992</v>
      </c>
      <c r="I17385" s="119" t="s">
        <v>4726</v>
      </c>
      <c r="J17385" s="119" t="s">
        <v>139</v>
      </c>
      <c r="K17385" s="1">
        <v>46255.758941458334</v>
      </c>
      <c r="L17385">
        <v>3</v>
      </c>
      <c r="M17385">
        <v>0</v>
      </c>
      <c r="N17385">
        <v>0</v>
      </c>
      <c r="O17385">
        <v>0</v>
      </c>
      <c r="P17385" s="119" t="s">
        <v>20254</v>
      </c>
    </row>
    <row r="17386" spans="1:16" x14ac:dyDescent="0.25">
      <c r="A17386">
        <v>34537</v>
      </c>
      <c r="B17386" s="119" t="s">
        <v>10547</v>
      </c>
      <c r="C17386">
        <v>14</v>
      </c>
      <c r="D17386">
        <v>24610</v>
      </c>
      <c r="E17386">
        <v>2162</v>
      </c>
      <c r="F17386">
        <v>54</v>
      </c>
      <c r="G17386">
        <v>104</v>
      </c>
      <c r="H17386">
        <v>2020</v>
      </c>
      <c r="I17386" s="119" t="s">
        <v>4726</v>
      </c>
      <c r="J17386" s="119" t="s">
        <v>139</v>
      </c>
      <c r="K17386" s="1">
        <v>46255.758941458334</v>
      </c>
      <c r="L17386">
        <v>3</v>
      </c>
      <c r="M17386">
        <v>8</v>
      </c>
      <c r="N17386">
        <v>1</v>
      </c>
      <c r="O17386">
        <v>0</v>
      </c>
      <c r="P17386" s="119" t="s">
        <v>20254</v>
      </c>
    </row>
    <row r="17387" spans="1:16" x14ac:dyDescent="0.25">
      <c r="A17387">
        <v>34538</v>
      </c>
      <c r="B17387" s="119" t="s">
        <v>10548</v>
      </c>
      <c r="C17387">
        <v>20</v>
      </c>
      <c r="D17387">
        <v>24613</v>
      </c>
      <c r="E17387">
        <v>401</v>
      </c>
      <c r="F17387">
        <v>1326</v>
      </c>
      <c r="G17387">
        <v>88</v>
      </c>
      <c r="H17387">
        <v>10105</v>
      </c>
      <c r="I17387" s="119" t="s">
        <v>4726</v>
      </c>
      <c r="J17387" s="119" t="s">
        <v>139</v>
      </c>
      <c r="K17387" s="1">
        <v>46255.758941458334</v>
      </c>
      <c r="L17387">
        <v>1</v>
      </c>
      <c r="M17387">
        <v>9</v>
      </c>
      <c r="N17387">
        <v>0</v>
      </c>
      <c r="O17387">
        <v>0</v>
      </c>
      <c r="P17387" s="119" t="s">
        <v>20254</v>
      </c>
    </row>
    <row r="17388" spans="1:16" x14ac:dyDescent="0.25">
      <c r="A17388">
        <v>34539</v>
      </c>
      <c r="B17388" s="119" t="s">
        <v>10549</v>
      </c>
      <c r="C17388">
        <v>14</v>
      </c>
      <c r="D17388">
        <v>24610</v>
      </c>
      <c r="E17388">
        <v>316</v>
      </c>
      <c r="F17388">
        <v>74</v>
      </c>
      <c r="G17388">
        <v>350</v>
      </c>
      <c r="H17388">
        <v>110</v>
      </c>
      <c r="I17388" s="119" t="s">
        <v>4726</v>
      </c>
      <c r="J17388" s="119" t="s">
        <v>139</v>
      </c>
      <c r="K17388" s="1">
        <v>46255.758941458334</v>
      </c>
      <c r="L17388">
        <v>9</v>
      </c>
      <c r="M17388">
        <v>4</v>
      </c>
      <c r="N17388">
        <v>3</v>
      </c>
      <c r="O17388">
        <v>1</v>
      </c>
      <c r="P17388" s="119" t="s">
        <v>20254</v>
      </c>
    </row>
    <row r="17389" spans="1:16" x14ac:dyDescent="0.25">
      <c r="A17389">
        <v>34540</v>
      </c>
      <c r="B17389" s="119" t="s">
        <v>10550</v>
      </c>
      <c r="C17389">
        <v>20</v>
      </c>
      <c r="D17389">
        <v>24613</v>
      </c>
      <c r="E17389">
        <v>34</v>
      </c>
      <c r="F17389">
        <v>146</v>
      </c>
      <c r="G17389">
        <v>286</v>
      </c>
      <c r="H17389">
        <v>1740</v>
      </c>
      <c r="I17389" s="119" t="s">
        <v>4726</v>
      </c>
      <c r="J17389" s="119" t="s">
        <v>139</v>
      </c>
      <c r="K17389" s="1">
        <v>46255.758941458334</v>
      </c>
      <c r="L17389">
        <v>0</v>
      </c>
      <c r="M17389">
        <v>1</v>
      </c>
      <c r="N17389">
        <v>0</v>
      </c>
      <c r="O17389">
        <v>0</v>
      </c>
      <c r="P17389" s="119" t="s">
        <v>20254</v>
      </c>
    </row>
    <row r="17390" spans="1:16" x14ac:dyDescent="0.25">
      <c r="A17390">
        <v>34541</v>
      </c>
      <c r="B17390" s="119" t="s">
        <v>10551</v>
      </c>
      <c r="C17390">
        <v>14</v>
      </c>
      <c r="D17390">
        <v>24610</v>
      </c>
      <c r="E17390">
        <v>818</v>
      </c>
      <c r="F17390">
        <v>54</v>
      </c>
      <c r="G17390">
        <v>100</v>
      </c>
      <c r="H17390">
        <v>1501</v>
      </c>
      <c r="I17390" s="119" t="s">
        <v>4726</v>
      </c>
      <c r="J17390" s="119" t="s">
        <v>139</v>
      </c>
      <c r="K17390" s="1">
        <v>46255.758941458334</v>
      </c>
      <c r="L17390">
        <v>9</v>
      </c>
      <c r="M17390">
        <v>0</v>
      </c>
      <c r="N17390">
        <v>3</v>
      </c>
      <c r="O17390">
        <v>0</v>
      </c>
      <c r="P17390" s="119" t="s">
        <v>20254</v>
      </c>
    </row>
    <row r="17391" spans="1:16" x14ac:dyDescent="0.25">
      <c r="A17391">
        <v>34542</v>
      </c>
      <c r="B17391" s="119" t="s">
        <v>10552</v>
      </c>
      <c r="C17391">
        <v>20</v>
      </c>
      <c r="D17391">
        <v>24613</v>
      </c>
      <c r="E17391">
        <v>96</v>
      </c>
      <c r="F17391">
        <v>3109</v>
      </c>
      <c r="G17391">
        <v>88</v>
      </c>
      <c r="H17391">
        <v>10041</v>
      </c>
      <c r="I17391" s="119" t="s">
        <v>4726</v>
      </c>
      <c r="J17391" s="119" t="s">
        <v>139</v>
      </c>
      <c r="K17391" s="1">
        <v>46255.758941458334</v>
      </c>
      <c r="L17391">
        <v>3</v>
      </c>
      <c r="M17391">
        <v>9</v>
      </c>
      <c r="N17391">
        <v>1</v>
      </c>
      <c r="O17391">
        <v>5</v>
      </c>
      <c r="P17391" s="119" t="s">
        <v>20254</v>
      </c>
    </row>
    <row r="17392" spans="1:16" x14ac:dyDescent="0.25">
      <c r="A17392">
        <v>34543</v>
      </c>
      <c r="B17392" s="119" t="s">
        <v>10553</v>
      </c>
      <c r="C17392">
        <v>14</v>
      </c>
      <c r="D17392">
        <v>24610</v>
      </c>
      <c r="E17392">
        <v>127</v>
      </c>
      <c r="F17392">
        <v>49</v>
      </c>
      <c r="G17392">
        <v>139</v>
      </c>
      <c r="H17392">
        <v>154</v>
      </c>
      <c r="I17392" s="119" t="s">
        <v>4726</v>
      </c>
      <c r="J17392" s="119" t="s">
        <v>139</v>
      </c>
      <c r="K17392" s="1">
        <v>46255.758941458334</v>
      </c>
      <c r="L17392">
        <v>10</v>
      </c>
      <c r="M17392">
        <v>1</v>
      </c>
      <c r="N17392">
        <v>3</v>
      </c>
      <c r="O17392">
        <v>0</v>
      </c>
      <c r="P17392" s="119" t="s">
        <v>20254</v>
      </c>
    </row>
    <row r="17393" spans="1:16" x14ac:dyDescent="0.25">
      <c r="A17393">
        <v>34544</v>
      </c>
      <c r="B17393" s="119" t="s">
        <v>10554</v>
      </c>
      <c r="C17393">
        <v>20</v>
      </c>
      <c r="D17393">
        <v>24613</v>
      </c>
      <c r="E17393">
        <v>68</v>
      </c>
      <c r="F17393">
        <v>66</v>
      </c>
      <c r="G17393">
        <v>196</v>
      </c>
      <c r="H17393">
        <v>324</v>
      </c>
      <c r="I17393" s="119" t="s">
        <v>4726</v>
      </c>
      <c r="J17393" s="119" t="s">
        <v>139</v>
      </c>
      <c r="K17393" s="1">
        <v>46255.758941458334</v>
      </c>
      <c r="L17393">
        <v>1</v>
      </c>
      <c r="M17393">
        <v>0</v>
      </c>
      <c r="N17393">
        <v>0</v>
      </c>
      <c r="O17393">
        <v>0</v>
      </c>
      <c r="P17393" s="119" t="s">
        <v>20254</v>
      </c>
    </row>
    <row r="17394" spans="1:16" x14ac:dyDescent="0.25">
      <c r="A17394">
        <v>34545</v>
      </c>
      <c r="B17394" s="119" t="s">
        <v>10555</v>
      </c>
      <c r="C17394">
        <v>14</v>
      </c>
      <c r="D17394">
        <v>24610</v>
      </c>
      <c r="E17394">
        <v>161</v>
      </c>
      <c r="F17394">
        <v>65</v>
      </c>
      <c r="G17394">
        <v>251</v>
      </c>
      <c r="H17394">
        <v>150</v>
      </c>
      <c r="I17394" s="119" t="s">
        <v>4726</v>
      </c>
      <c r="J17394" s="119" t="s">
        <v>139</v>
      </c>
      <c r="K17394" s="1">
        <v>46255.758941458334</v>
      </c>
      <c r="L17394">
        <v>0</v>
      </c>
      <c r="M17394">
        <v>3</v>
      </c>
      <c r="N17394">
        <v>0</v>
      </c>
      <c r="O17394">
        <v>1</v>
      </c>
      <c r="P17394" s="119" t="s">
        <v>20254</v>
      </c>
    </row>
    <row r="17395" spans="1:16" x14ac:dyDescent="0.25">
      <c r="A17395">
        <v>34546</v>
      </c>
      <c r="B17395" s="119" t="s">
        <v>10556</v>
      </c>
      <c r="C17395">
        <v>20</v>
      </c>
      <c r="D17395">
        <v>24613</v>
      </c>
      <c r="E17395">
        <v>163</v>
      </c>
      <c r="F17395">
        <v>100</v>
      </c>
      <c r="G17395">
        <v>62</v>
      </c>
      <c r="H17395">
        <v>6896</v>
      </c>
      <c r="I17395" s="119" t="s">
        <v>4726</v>
      </c>
      <c r="J17395" s="119" t="s">
        <v>139</v>
      </c>
      <c r="K17395" s="1">
        <v>46255.758941458334</v>
      </c>
      <c r="L17395">
        <v>2</v>
      </c>
      <c r="M17395">
        <v>2</v>
      </c>
      <c r="N17395">
        <v>0</v>
      </c>
      <c r="O17395">
        <v>1</v>
      </c>
      <c r="P17395" s="119" t="s">
        <v>20254</v>
      </c>
    </row>
    <row r="17396" spans="1:16" x14ac:dyDescent="0.25">
      <c r="A17396">
        <v>34547</v>
      </c>
      <c r="B17396" s="119" t="s">
        <v>10557</v>
      </c>
      <c r="C17396">
        <v>14</v>
      </c>
      <c r="D17396">
        <v>24610</v>
      </c>
      <c r="E17396">
        <v>228</v>
      </c>
      <c r="F17396">
        <v>76</v>
      </c>
      <c r="G17396">
        <v>271</v>
      </c>
      <c r="H17396">
        <v>169</v>
      </c>
      <c r="I17396" s="119" t="s">
        <v>4726</v>
      </c>
      <c r="J17396" s="119" t="s">
        <v>139</v>
      </c>
      <c r="K17396" s="1">
        <v>46255.758941458334</v>
      </c>
      <c r="L17396">
        <v>0</v>
      </c>
      <c r="M17396">
        <v>0</v>
      </c>
      <c r="N17396">
        <v>0</v>
      </c>
      <c r="O17396">
        <v>0</v>
      </c>
      <c r="P17396" s="119" t="s">
        <v>20254</v>
      </c>
    </row>
    <row r="17397" spans="1:16" x14ac:dyDescent="0.25">
      <c r="A17397">
        <v>34548</v>
      </c>
      <c r="B17397" s="119" t="s">
        <v>10558</v>
      </c>
      <c r="C17397">
        <v>20</v>
      </c>
      <c r="D17397">
        <v>24613</v>
      </c>
      <c r="E17397">
        <v>196</v>
      </c>
      <c r="F17397">
        <v>109</v>
      </c>
      <c r="G17397">
        <v>104</v>
      </c>
      <c r="H17397">
        <v>998</v>
      </c>
      <c r="I17397" s="119" t="s">
        <v>4726</v>
      </c>
      <c r="J17397" s="119" t="s">
        <v>139</v>
      </c>
      <c r="K17397" s="1">
        <v>46255.758941458334</v>
      </c>
      <c r="L17397">
        <v>1</v>
      </c>
      <c r="M17397">
        <v>1</v>
      </c>
      <c r="N17397">
        <v>0</v>
      </c>
      <c r="O17397">
        <v>1</v>
      </c>
      <c r="P17397" s="119" t="s">
        <v>20254</v>
      </c>
    </row>
    <row r="17398" spans="1:16" x14ac:dyDescent="0.25">
      <c r="A17398">
        <v>34549</v>
      </c>
      <c r="B17398" s="119" t="s">
        <v>10559</v>
      </c>
      <c r="C17398">
        <v>14</v>
      </c>
      <c r="D17398">
        <v>24610</v>
      </c>
      <c r="E17398">
        <v>272</v>
      </c>
      <c r="F17398">
        <v>61</v>
      </c>
      <c r="G17398">
        <v>432</v>
      </c>
      <c r="H17398">
        <v>147</v>
      </c>
      <c r="I17398" s="119" t="s">
        <v>4726</v>
      </c>
      <c r="J17398" s="119" t="s">
        <v>139</v>
      </c>
      <c r="K17398" s="1">
        <v>46255.758941458334</v>
      </c>
      <c r="L17398">
        <v>0</v>
      </c>
      <c r="M17398">
        <v>4</v>
      </c>
      <c r="N17398">
        <v>0</v>
      </c>
      <c r="O17398">
        <v>0</v>
      </c>
      <c r="P17398" s="119" t="s">
        <v>20254</v>
      </c>
    </row>
    <row r="17399" spans="1:16" x14ac:dyDescent="0.25">
      <c r="A17399">
        <v>34550</v>
      </c>
      <c r="B17399" s="119" t="s">
        <v>10560</v>
      </c>
      <c r="C17399">
        <v>20</v>
      </c>
      <c r="D17399">
        <v>24613</v>
      </c>
      <c r="E17399">
        <v>104</v>
      </c>
      <c r="F17399">
        <v>3428</v>
      </c>
      <c r="G17399">
        <v>82</v>
      </c>
      <c r="H17399">
        <v>10003</v>
      </c>
      <c r="I17399" s="119" t="s">
        <v>4726</v>
      </c>
      <c r="J17399" s="119" t="s">
        <v>139</v>
      </c>
      <c r="K17399" s="1">
        <v>46255.758941458334</v>
      </c>
      <c r="L17399">
        <v>2</v>
      </c>
      <c r="M17399">
        <v>2</v>
      </c>
      <c r="N17399">
        <v>0</v>
      </c>
      <c r="O17399">
        <v>0</v>
      </c>
      <c r="P17399" s="119" t="s">
        <v>20254</v>
      </c>
    </row>
    <row r="17400" spans="1:16" x14ac:dyDescent="0.25">
      <c r="A17400">
        <v>34551</v>
      </c>
      <c r="B17400" s="119" t="s">
        <v>10561</v>
      </c>
      <c r="C17400">
        <v>14</v>
      </c>
      <c r="D17400">
        <v>24610</v>
      </c>
      <c r="E17400">
        <v>232</v>
      </c>
      <c r="F17400">
        <v>59</v>
      </c>
      <c r="G17400">
        <v>229</v>
      </c>
      <c r="H17400">
        <v>698</v>
      </c>
      <c r="I17400" s="119" t="s">
        <v>4726</v>
      </c>
      <c r="J17400" s="119" t="s">
        <v>139</v>
      </c>
      <c r="K17400" s="1">
        <v>46255.758941458334</v>
      </c>
      <c r="L17400">
        <v>17</v>
      </c>
      <c r="M17400">
        <v>18</v>
      </c>
      <c r="N17400">
        <v>3</v>
      </c>
      <c r="O17400">
        <v>1</v>
      </c>
      <c r="P17400" s="119" t="s">
        <v>20254</v>
      </c>
    </row>
    <row r="17401" spans="1:16" x14ac:dyDescent="0.25">
      <c r="A17401">
        <v>34552</v>
      </c>
      <c r="B17401" s="119" t="s">
        <v>10562</v>
      </c>
      <c r="C17401">
        <v>20</v>
      </c>
      <c r="D17401">
        <v>24613</v>
      </c>
      <c r="E17401">
        <v>232</v>
      </c>
      <c r="F17401">
        <v>1672</v>
      </c>
      <c r="G17401">
        <v>176</v>
      </c>
      <c r="H17401">
        <v>10195</v>
      </c>
      <c r="I17401" s="119" t="s">
        <v>4726</v>
      </c>
      <c r="J17401" s="119" t="s">
        <v>139</v>
      </c>
      <c r="K17401" s="1">
        <v>46255.758941458334</v>
      </c>
      <c r="L17401">
        <v>1</v>
      </c>
      <c r="M17401">
        <v>5</v>
      </c>
      <c r="N17401">
        <v>0</v>
      </c>
      <c r="O17401">
        <v>2</v>
      </c>
      <c r="P17401" s="119" t="s">
        <v>20254</v>
      </c>
    </row>
    <row r="17402" spans="1:16" x14ac:dyDescent="0.25">
      <c r="A17402">
        <v>34553</v>
      </c>
      <c r="B17402" s="119" t="s">
        <v>10563</v>
      </c>
      <c r="C17402">
        <v>14</v>
      </c>
      <c r="D17402">
        <v>24610</v>
      </c>
      <c r="E17402">
        <v>619</v>
      </c>
      <c r="F17402">
        <v>45</v>
      </c>
      <c r="G17402">
        <v>246</v>
      </c>
      <c r="H17402">
        <v>1038</v>
      </c>
      <c r="I17402" s="119" t="s">
        <v>4726</v>
      </c>
      <c r="J17402" s="119" t="s">
        <v>139</v>
      </c>
      <c r="K17402" s="1">
        <v>46255.758941458334</v>
      </c>
      <c r="L17402">
        <v>11</v>
      </c>
      <c r="M17402">
        <v>2</v>
      </c>
      <c r="N17402">
        <v>5</v>
      </c>
      <c r="O17402">
        <v>0</v>
      </c>
      <c r="P17402" s="119" t="s">
        <v>20254</v>
      </c>
    </row>
    <row r="17403" spans="1:16" x14ac:dyDescent="0.25">
      <c r="A17403">
        <v>34554</v>
      </c>
      <c r="B17403" s="119" t="s">
        <v>10564</v>
      </c>
      <c r="C17403">
        <v>20</v>
      </c>
      <c r="D17403">
        <v>24613</v>
      </c>
      <c r="E17403">
        <v>1173</v>
      </c>
      <c r="F17403">
        <v>261</v>
      </c>
      <c r="G17403">
        <v>238</v>
      </c>
      <c r="H17403">
        <v>2051</v>
      </c>
      <c r="I17403" s="119" t="s">
        <v>4726</v>
      </c>
      <c r="J17403" s="119" t="s">
        <v>139</v>
      </c>
      <c r="K17403" s="1">
        <v>46255.758941458334</v>
      </c>
      <c r="L17403">
        <v>2</v>
      </c>
      <c r="M17403">
        <v>1</v>
      </c>
      <c r="N17403">
        <v>0</v>
      </c>
      <c r="O17403">
        <v>0</v>
      </c>
      <c r="P17403" s="119" t="s">
        <v>20254</v>
      </c>
    </row>
    <row r="17404" spans="1:16" x14ac:dyDescent="0.25">
      <c r="A17404">
        <v>34555</v>
      </c>
      <c r="B17404" s="119" t="s">
        <v>10565</v>
      </c>
      <c r="C17404">
        <v>14</v>
      </c>
      <c r="D17404">
        <v>24610</v>
      </c>
      <c r="E17404">
        <v>163</v>
      </c>
      <c r="F17404">
        <v>68</v>
      </c>
      <c r="G17404">
        <v>233</v>
      </c>
      <c r="H17404">
        <v>265</v>
      </c>
      <c r="I17404" s="119" t="s">
        <v>4726</v>
      </c>
      <c r="J17404" s="119" t="s">
        <v>139</v>
      </c>
      <c r="K17404" s="1">
        <v>46255.758941458334</v>
      </c>
      <c r="L17404">
        <v>7</v>
      </c>
      <c r="M17404">
        <v>3</v>
      </c>
      <c r="N17404">
        <v>4</v>
      </c>
      <c r="O17404">
        <v>1</v>
      </c>
      <c r="P17404" s="119" t="s">
        <v>20254</v>
      </c>
    </row>
    <row r="17405" spans="1:16" x14ac:dyDescent="0.25">
      <c r="A17405">
        <v>34556</v>
      </c>
      <c r="B17405" s="119" t="s">
        <v>10566</v>
      </c>
      <c r="C17405">
        <v>20</v>
      </c>
      <c r="D17405">
        <v>24613</v>
      </c>
      <c r="E17405">
        <v>56</v>
      </c>
      <c r="F17405">
        <v>162</v>
      </c>
      <c r="G17405">
        <v>123</v>
      </c>
      <c r="H17405">
        <v>3094</v>
      </c>
      <c r="I17405" s="119" t="s">
        <v>4726</v>
      </c>
      <c r="J17405" s="119" t="s">
        <v>139</v>
      </c>
      <c r="K17405" s="1">
        <v>46255.758941458334</v>
      </c>
      <c r="L17405">
        <v>2</v>
      </c>
      <c r="M17405">
        <v>1</v>
      </c>
      <c r="N17405">
        <v>0</v>
      </c>
      <c r="O17405">
        <v>0</v>
      </c>
      <c r="P17405" s="119" t="s">
        <v>20254</v>
      </c>
    </row>
    <row r="17406" spans="1:16" x14ac:dyDescent="0.25">
      <c r="A17406">
        <v>34557</v>
      </c>
      <c r="B17406" s="119" t="s">
        <v>10567</v>
      </c>
      <c r="C17406">
        <v>14</v>
      </c>
      <c r="D17406">
        <v>24610</v>
      </c>
      <c r="E17406">
        <v>78</v>
      </c>
      <c r="F17406">
        <v>45</v>
      </c>
      <c r="G17406">
        <v>338</v>
      </c>
      <c r="H17406">
        <v>136</v>
      </c>
      <c r="I17406" s="119" t="s">
        <v>4726</v>
      </c>
      <c r="J17406" s="119" t="s">
        <v>139</v>
      </c>
      <c r="K17406" s="1">
        <v>46255.758941458334</v>
      </c>
      <c r="L17406">
        <v>4</v>
      </c>
      <c r="M17406">
        <v>1</v>
      </c>
      <c r="N17406">
        <v>0</v>
      </c>
      <c r="O17406">
        <v>1</v>
      </c>
      <c r="P17406" s="119" t="s">
        <v>20254</v>
      </c>
    </row>
    <row r="17407" spans="1:16" x14ac:dyDescent="0.25">
      <c r="A17407">
        <v>34558</v>
      </c>
      <c r="B17407" s="119" t="s">
        <v>10568</v>
      </c>
      <c r="C17407">
        <v>20</v>
      </c>
      <c r="D17407">
        <v>24613</v>
      </c>
      <c r="E17407">
        <v>106</v>
      </c>
      <c r="F17407">
        <v>61</v>
      </c>
      <c r="G17407">
        <v>175</v>
      </c>
      <c r="H17407">
        <v>977</v>
      </c>
      <c r="I17407" s="119" t="s">
        <v>4726</v>
      </c>
      <c r="J17407" s="119" t="s">
        <v>139</v>
      </c>
      <c r="K17407" s="1">
        <v>46255.758941458334</v>
      </c>
      <c r="L17407">
        <v>1</v>
      </c>
      <c r="M17407">
        <v>3</v>
      </c>
      <c r="N17407">
        <v>0</v>
      </c>
      <c r="O17407">
        <v>1</v>
      </c>
      <c r="P17407" s="119" t="s">
        <v>20254</v>
      </c>
    </row>
    <row r="17408" spans="1:16" x14ac:dyDescent="0.25">
      <c r="A17408">
        <v>34559</v>
      </c>
      <c r="B17408" s="119" t="s">
        <v>10569</v>
      </c>
      <c r="C17408">
        <v>26</v>
      </c>
      <c r="D17408">
        <v>24616</v>
      </c>
      <c r="E17408">
        <v>45</v>
      </c>
      <c r="F17408">
        <v>66</v>
      </c>
      <c r="G17408">
        <v>120</v>
      </c>
      <c r="H17408">
        <v>2722</v>
      </c>
      <c r="I17408" s="119" t="s">
        <v>4726</v>
      </c>
      <c r="J17408" s="119" t="s">
        <v>139</v>
      </c>
      <c r="K17408" s="1">
        <v>46255.758941458334</v>
      </c>
      <c r="L17408">
        <v>3</v>
      </c>
      <c r="M17408">
        <v>2</v>
      </c>
      <c r="N17408">
        <v>0</v>
      </c>
      <c r="O17408">
        <v>0</v>
      </c>
      <c r="P17408" s="119" t="s">
        <v>20254</v>
      </c>
    </row>
    <row r="17409" spans="1:16" x14ac:dyDescent="0.25">
      <c r="A17409">
        <v>34560</v>
      </c>
      <c r="B17409" s="119" t="s">
        <v>10570</v>
      </c>
      <c r="C17409">
        <v>32</v>
      </c>
      <c r="D17409">
        <v>24646</v>
      </c>
      <c r="E17409">
        <v>292</v>
      </c>
      <c r="F17409">
        <v>1966</v>
      </c>
      <c r="G17409">
        <v>176</v>
      </c>
      <c r="H17409">
        <v>10285</v>
      </c>
      <c r="I17409" s="119" t="s">
        <v>4726</v>
      </c>
      <c r="J17409" s="119" t="s">
        <v>139</v>
      </c>
      <c r="K17409" s="1">
        <v>46255.758941458334</v>
      </c>
      <c r="L17409">
        <v>0</v>
      </c>
      <c r="M17409">
        <v>1</v>
      </c>
      <c r="N17409">
        <v>0</v>
      </c>
      <c r="O17409">
        <v>0</v>
      </c>
      <c r="P17409" s="119" t="s">
        <v>20254</v>
      </c>
    </row>
    <row r="17410" spans="1:16" x14ac:dyDescent="0.25">
      <c r="A17410">
        <v>34561</v>
      </c>
      <c r="B17410" s="119" t="s">
        <v>10571</v>
      </c>
      <c r="C17410">
        <v>26</v>
      </c>
      <c r="D17410">
        <v>24616</v>
      </c>
      <c r="E17410">
        <v>123</v>
      </c>
      <c r="F17410">
        <v>514</v>
      </c>
      <c r="G17410">
        <v>161</v>
      </c>
      <c r="H17410">
        <v>4090</v>
      </c>
      <c r="I17410" s="119" t="s">
        <v>4726</v>
      </c>
      <c r="J17410" s="119" t="s">
        <v>139</v>
      </c>
      <c r="K17410" s="1">
        <v>46255.758941458334</v>
      </c>
      <c r="L17410">
        <v>2</v>
      </c>
      <c r="M17410">
        <v>4</v>
      </c>
      <c r="N17410">
        <v>0</v>
      </c>
      <c r="O17410">
        <v>1</v>
      </c>
      <c r="P17410" s="119" t="s">
        <v>20254</v>
      </c>
    </row>
    <row r="17411" spans="1:16" x14ac:dyDescent="0.25">
      <c r="A17411">
        <v>34562</v>
      </c>
      <c r="B17411" s="119" t="s">
        <v>10572</v>
      </c>
      <c r="C17411">
        <v>32</v>
      </c>
      <c r="D17411">
        <v>24646</v>
      </c>
      <c r="E17411">
        <v>177</v>
      </c>
      <c r="F17411">
        <v>2110</v>
      </c>
      <c r="G17411">
        <v>32</v>
      </c>
      <c r="H17411">
        <v>17873</v>
      </c>
      <c r="I17411" s="119" t="s">
        <v>4726</v>
      </c>
      <c r="J17411" s="119" t="s">
        <v>139</v>
      </c>
      <c r="K17411" s="1">
        <v>46255.758941458334</v>
      </c>
      <c r="L17411">
        <v>0</v>
      </c>
      <c r="M17411">
        <v>0</v>
      </c>
      <c r="N17411">
        <v>0</v>
      </c>
      <c r="O17411">
        <v>0</v>
      </c>
      <c r="P17411" s="119" t="s">
        <v>20254</v>
      </c>
    </row>
    <row r="17412" spans="1:16" x14ac:dyDescent="0.25">
      <c r="A17412">
        <v>34563</v>
      </c>
      <c r="B17412" s="119" t="s">
        <v>10573</v>
      </c>
      <c r="C17412">
        <v>26</v>
      </c>
      <c r="D17412">
        <v>24616</v>
      </c>
      <c r="E17412">
        <v>191</v>
      </c>
      <c r="F17412">
        <v>67</v>
      </c>
      <c r="G17412">
        <v>266</v>
      </c>
      <c r="H17412">
        <v>411</v>
      </c>
      <c r="I17412" s="119" t="s">
        <v>4726</v>
      </c>
      <c r="J17412" s="119" t="s">
        <v>139</v>
      </c>
      <c r="K17412" s="1">
        <v>46255.758941458334</v>
      </c>
      <c r="L17412">
        <v>2</v>
      </c>
      <c r="M17412">
        <v>3</v>
      </c>
      <c r="N17412">
        <v>0</v>
      </c>
      <c r="O17412">
        <v>1</v>
      </c>
      <c r="P17412" s="119" t="s">
        <v>20254</v>
      </c>
    </row>
    <row r="17413" spans="1:16" x14ac:dyDescent="0.25">
      <c r="A17413">
        <v>34564</v>
      </c>
      <c r="B17413" s="119" t="s">
        <v>10574</v>
      </c>
      <c r="C17413">
        <v>32</v>
      </c>
      <c r="D17413">
        <v>24646</v>
      </c>
      <c r="E17413">
        <v>192</v>
      </c>
      <c r="F17413">
        <v>116</v>
      </c>
      <c r="G17413">
        <v>21</v>
      </c>
      <c r="H17413">
        <v>6504</v>
      </c>
      <c r="I17413" s="119" t="s">
        <v>4726</v>
      </c>
      <c r="J17413" s="119" t="s">
        <v>139</v>
      </c>
      <c r="K17413" s="1">
        <v>46255.758941458334</v>
      </c>
      <c r="L17413">
        <v>0</v>
      </c>
      <c r="M17413">
        <v>2</v>
      </c>
      <c r="N17413">
        <v>0</v>
      </c>
      <c r="O17413">
        <v>1</v>
      </c>
      <c r="P17413" s="119" t="s">
        <v>20254</v>
      </c>
    </row>
    <row r="17414" spans="1:16" x14ac:dyDescent="0.25">
      <c r="A17414">
        <v>34565</v>
      </c>
      <c r="B17414" s="119" t="s">
        <v>10575</v>
      </c>
      <c r="C17414">
        <v>26</v>
      </c>
      <c r="D17414">
        <v>24616</v>
      </c>
      <c r="E17414">
        <v>351</v>
      </c>
      <c r="F17414">
        <v>122</v>
      </c>
      <c r="G17414">
        <v>296</v>
      </c>
      <c r="H17414">
        <v>984</v>
      </c>
      <c r="I17414" s="119" t="s">
        <v>4726</v>
      </c>
      <c r="J17414" s="119" t="s">
        <v>139</v>
      </c>
      <c r="K17414" s="1">
        <v>46255.758941458334</v>
      </c>
      <c r="L17414">
        <v>4</v>
      </c>
      <c r="M17414">
        <v>2</v>
      </c>
      <c r="N17414">
        <v>2</v>
      </c>
      <c r="O17414">
        <v>1</v>
      </c>
      <c r="P17414" s="119" t="s">
        <v>20254</v>
      </c>
    </row>
    <row r="17415" spans="1:16" x14ac:dyDescent="0.25">
      <c r="A17415">
        <v>34566</v>
      </c>
      <c r="B17415" s="119" t="s">
        <v>10576</v>
      </c>
      <c r="C17415">
        <v>32</v>
      </c>
      <c r="D17415">
        <v>24646</v>
      </c>
      <c r="E17415">
        <v>665</v>
      </c>
      <c r="F17415">
        <v>1386</v>
      </c>
      <c r="G17415">
        <v>63</v>
      </c>
      <c r="H17415">
        <v>10466</v>
      </c>
      <c r="I17415" s="119" t="s">
        <v>4726</v>
      </c>
      <c r="J17415" s="119" t="s">
        <v>139</v>
      </c>
      <c r="K17415" s="1">
        <v>46255.758941458334</v>
      </c>
      <c r="L17415">
        <v>0</v>
      </c>
      <c r="M17415">
        <v>2</v>
      </c>
      <c r="N17415">
        <v>0</v>
      </c>
      <c r="O17415">
        <v>0</v>
      </c>
      <c r="P17415" s="119" t="s">
        <v>20254</v>
      </c>
    </row>
    <row r="17416" spans="1:16" x14ac:dyDescent="0.25">
      <c r="A17416">
        <v>34567</v>
      </c>
      <c r="B17416" s="119" t="s">
        <v>10577</v>
      </c>
      <c r="C17416">
        <v>26</v>
      </c>
      <c r="D17416">
        <v>24616</v>
      </c>
      <c r="E17416">
        <v>438</v>
      </c>
      <c r="F17416">
        <v>99</v>
      </c>
      <c r="G17416">
        <v>273</v>
      </c>
      <c r="H17416">
        <v>237</v>
      </c>
      <c r="I17416" s="119" t="s">
        <v>4726</v>
      </c>
      <c r="J17416" s="119" t="s">
        <v>139</v>
      </c>
      <c r="K17416" s="1">
        <v>46255.758941458334</v>
      </c>
      <c r="L17416">
        <v>3</v>
      </c>
      <c r="M17416">
        <v>0</v>
      </c>
      <c r="N17416">
        <v>0</v>
      </c>
      <c r="O17416">
        <v>0</v>
      </c>
      <c r="P17416" s="119" t="s">
        <v>20254</v>
      </c>
    </row>
    <row r="17417" spans="1:16" x14ac:dyDescent="0.25">
      <c r="A17417">
        <v>34568</v>
      </c>
      <c r="B17417" s="119" t="s">
        <v>10578</v>
      </c>
      <c r="C17417">
        <v>32</v>
      </c>
      <c r="D17417">
        <v>24646</v>
      </c>
      <c r="E17417">
        <v>264</v>
      </c>
      <c r="F17417">
        <v>123</v>
      </c>
      <c r="G17417">
        <v>97</v>
      </c>
      <c r="H17417">
        <v>750</v>
      </c>
      <c r="I17417" s="119" t="s">
        <v>4726</v>
      </c>
      <c r="J17417" s="119" t="s">
        <v>139</v>
      </c>
      <c r="K17417" s="1">
        <v>46255.758941458334</v>
      </c>
      <c r="L17417">
        <v>1</v>
      </c>
      <c r="M17417">
        <v>2</v>
      </c>
      <c r="N17417">
        <v>0</v>
      </c>
      <c r="O17417">
        <v>0</v>
      </c>
      <c r="P17417" s="119" t="s">
        <v>20254</v>
      </c>
    </row>
    <row r="17418" spans="1:16" x14ac:dyDescent="0.25">
      <c r="A17418">
        <v>34569</v>
      </c>
      <c r="B17418" s="119" t="s">
        <v>10579</v>
      </c>
      <c r="C17418">
        <v>26</v>
      </c>
      <c r="D17418">
        <v>24616</v>
      </c>
      <c r="E17418">
        <v>19</v>
      </c>
      <c r="F17418">
        <v>107</v>
      </c>
      <c r="G17418">
        <v>38</v>
      </c>
      <c r="H17418">
        <v>1796</v>
      </c>
      <c r="I17418" s="119" t="s">
        <v>4726</v>
      </c>
      <c r="J17418" s="119" t="s">
        <v>139</v>
      </c>
      <c r="K17418" s="1">
        <v>46255.758941458334</v>
      </c>
      <c r="L17418">
        <v>3</v>
      </c>
      <c r="M17418">
        <v>5</v>
      </c>
      <c r="N17418">
        <v>0</v>
      </c>
      <c r="O17418">
        <v>0</v>
      </c>
      <c r="P17418" s="119" t="s">
        <v>20254</v>
      </c>
    </row>
    <row r="17419" spans="1:16" x14ac:dyDescent="0.25">
      <c r="A17419">
        <v>34570</v>
      </c>
      <c r="B17419" s="119" t="s">
        <v>10580</v>
      </c>
      <c r="C17419">
        <v>32</v>
      </c>
      <c r="D17419">
        <v>24646</v>
      </c>
      <c r="E17419">
        <v>1018</v>
      </c>
      <c r="F17419">
        <v>243</v>
      </c>
      <c r="G17419">
        <v>31</v>
      </c>
      <c r="H17419">
        <v>60000</v>
      </c>
      <c r="I17419" s="119" t="s">
        <v>4726</v>
      </c>
      <c r="J17419" s="119" t="s">
        <v>139</v>
      </c>
      <c r="K17419" s="1">
        <v>46255.758941458334</v>
      </c>
      <c r="L17419">
        <v>6</v>
      </c>
      <c r="M17419">
        <v>1</v>
      </c>
      <c r="N17419">
        <v>0</v>
      </c>
      <c r="O17419">
        <v>0</v>
      </c>
      <c r="P17419" s="119" t="s">
        <v>20254</v>
      </c>
    </row>
    <row r="17420" spans="1:16" x14ac:dyDescent="0.25">
      <c r="A17420">
        <v>34571</v>
      </c>
      <c r="B17420" s="119" t="s">
        <v>10581</v>
      </c>
      <c r="C17420">
        <v>26</v>
      </c>
      <c r="D17420">
        <v>24616</v>
      </c>
      <c r="E17420">
        <v>1</v>
      </c>
      <c r="F17420">
        <v>85</v>
      </c>
      <c r="G17420">
        <v>237</v>
      </c>
      <c r="H17420">
        <v>989</v>
      </c>
      <c r="I17420" s="119" t="s">
        <v>4726</v>
      </c>
      <c r="J17420" s="119" t="s">
        <v>139</v>
      </c>
      <c r="K17420" s="1">
        <v>46255.758941458334</v>
      </c>
      <c r="L17420">
        <v>2</v>
      </c>
      <c r="M17420">
        <v>1</v>
      </c>
      <c r="N17420">
        <v>0</v>
      </c>
      <c r="O17420">
        <v>1</v>
      </c>
      <c r="P17420" s="119" t="s">
        <v>20254</v>
      </c>
    </row>
    <row r="17421" spans="1:16" x14ac:dyDescent="0.25">
      <c r="A17421">
        <v>34572</v>
      </c>
      <c r="B17421" s="119" t="s">
        <v>10582</v>
      </c>
      <c r="C17421">
        <v>32</v>
      </c>
      <c r="D17421">
        <v>24646</v>
      </c>
      <c r="E17421">
        <v>201</v>
      </c>
      <c r="F17421">
        <v>283</v>
      </c>
      <c r="G17421">
        <v>136</v>
      </c>
      <c r="H17421">
        <v>1919</v>
      </c>
      <c r="I17421" s="119" t="s">
        <v>4726</v>
      </c>
      <c r="J17421" s="119" t="s">
        <v>139</v>
      </c>
      <c r="K17421" s="1">
        <v>46255.758941458334</v>
      </c>
      <c r="L17421">
        <v>0</v>
      </c>
      <c r="M17421">
        <v>1</v>
      </c>
      <c r="N17421">
        <v>0</v>
      </c>
      <c r="O17421">
        <v>0</v>
      </c>
      <c r="P17421" s="119" t="s">
        <v>20254</v>
      </c>
    </row>
    <row r="17422" spans="1:16" x14ac:dyDescent="0.25">
      <c r="A17422">
        <v>34573</v>
      </c>
      <c r="B17422" s="119" t="s">
        <v>10583</v>
      </c>
      <c r="C17422">
        <v>26</v>
      </c>
      <c r="D17422">
        <v>24616</v>
      </c>
      <c r="E17422">
        <v>380</v>
      </c>
      <c r="F17422">
        <v>96</v>
      </c>
      <c r="G17422">
        <v>201</v>
      </c>
      <c r="H17422">
        <v>1443</v>
      </c>
      <c r="I17422" s="119" t="s">
        <v>4726</v>
      </c>
      <c r="J17422" s="119" t="s">
        <v>139</v>
      </c>
      <c r="K17422" s="1">
        <v>46255.758941458334</v>
      </c>
      <c r="L17422">
        <v>7</v>
      </c>
      <c r="M17422">
        <v>1</v>
      </c>
      <c r="N17422">
        <v>1</v>
      </c>
      <c r="O17422">
        <v>1</v>
      </c>
      <c r="P17422" s="119" t="s">
        <v>20254</v>
      </c>
    </row>
    <row r="17423" spans="1:16" x14ac:dyDescent="0.25">
      <c r="A17423">
        <v>34574</v>
      </c>
      <c r="B17423" s="119" t="s">
        <v>10584</v>
      </c>
      <c r="C17423">
        <v>32</v>
      </c>
      <c r="D17423">
        <v>24646</v>
      </c>
      <c r="E17423">
        <v>200</v>
      </c>
      <c r="F17423">
        <v>193</v>
      </c>
      <c r="G17423">
        <v>65</v>
      </c>
      <c r="H17423">
        <v>2556</v>
      </c>
      <c r="I17423" s="119" t="s">
        <v>4726</v>
      </c>
      <c r="J17423" s="119" t="s">
        <v>139</v>
      </c>
      <c r="K17423" s="1">
        <v>46255.758941458334</v>
      </c>
      <c r="L17423">
        <v>0</v>
      </c>
      <c r="M17423">
        <v>0</v>
      </c>
      <c r="N17423">
        <v>0</v>
      </c>
      <c r="O17423">
        <v>0</v>
      </c>
      <c r="P17423" s="119" t="s">
        <v>20254</v>
      </c>
    </row>
    <row r="17424" spans="1:16" x14ac:dyDescent="0.25">
      <c r="A17424">
        <v>34575</v>
      </c>
      <c r="B17424" s="119" t="s">
        <v>10585</v>
      </c>
      <c r="C17424">
        <v>26</v>
      </c>
      <c r="D17424">
        <v>24616</v>
      </c>
      <c r="E17424">
        <v>313</v>
      </c>
      <c r="F17424">
        <v>130</v>
      </c>
      <c r="G17424">
        <v>181</v>
      </c>
      <c r="H17424">
        <v>5008</v>
      </c>
      <c r="I17424" s="119" t="s">
        <v>4726</v>
      </c>
      <c r="J17424" s="119" t="s">
        <v>139</v>
      </c>
      <c r="K17424" s="1">
        <v>46255.758941458334</v>
      </c>
      <c r="L17424">
        <v>1</v>
      </c>
      <c r="M17424">
        <v>6</v>
      </c>
      <c r="N17424">
        <v>0</v>
      </c>
      <c r="O17424">
        <v>1</v>
      </c>
      <c r="P17424" s="119" t="s">
        <v>20254</v>
      </c>
    </row>
    <row r="17425" spans="1:16" x14ac:dyDescent="0.25">
      <c r="A17425">
        <v>34576</v>
      </c>
      <c r="B17425" s="119" t="s">
        <v>10586</v>
      </c>
      <c r="C17425">
        <v>32</v>
      </c>
      <c r="D17425">
        <v>24646</v>
      </c>
      <c r="E17425">
        <v>176</v>
      </c>
      <c r="F17425">
        <v>1431</v>
      </c>
      <c r="G17425">
        <v>84</v>
      </c>
      <c r="H17425">
        <v>11095</v>
      </c>
      <c r="I17425" s="119" t="s">
        <v>4726</v>
      </c>
      <c r="J17425" s="119" t="s">
        <v>139</v>
      </c>
      <c r="K17425" s="1">
        <v>46255.758941458334</v>
      </c>
      <c r="L17425">
        <v>6</v>
      </c>
      <c r="M17425">
        <v>1</v>
      </c>
      <c r="N17425">
        <v>0</v>
      </c>
      <c r="O17425">
        <v>0</v>
      </c>
      <c r="P17425" s="119" t="s">
        <v>20254</v>
      </c>
    </row>
    <row r="17426" spans="1:16" x14ac:dyDescent="0.25">
      <c r="A17426">
        <v>34577</v>
      </c>
      <c r="B17426" s="119" t="s">
        <v>10587</v>
      </c>
      <c r="C17426">
        <v>26</v>
      </c>
      <c r="D17426">
        <v>24616</v>
      </c>
      <c r="E17426">
        <v>49</v>
      </c>
      <c r="F17426">
        <v>87</v>
      </c>
      <c r="G17426">
        <v>226</v>
      </c>
      <c r="H17426">
        <v>698</v>
      </c>
      <c r="I17426" s="119" t="s">
        <v>4726</v>
      </c>
      <c r="J17426" s="119" t="s">
        <v>139</v>
      </c>
      <c r="K17426" s="1">
        <v>46255.758941458334</v>
      </c>
      <c r="L17426">
        <v>4</v>
      </c>
      <c r="M17426">
        <v>1</v>
      </c>
      <c r="N17426">
        <v>0</v>
      </c>
      <c r="O17426">
        <v>0</v>
      </c>
      <c r="P17426" s="119" t="s">
        <v>20254</v>
      </c>
    </row>
    <row r="17427" spans="1:16" x14ac:dyDescent="0.25">
      <c r="A17427">
        <v>34578</v>
      </c>
      <c r="B17427" s="119" t="s">
        <v>10588</v>
      </c>
      <c r="C17427">
        <v>32</v>
      </c>
      <c r="D17427">
        <v>24646</v>
      </c>
      <c r="E17427">
        <v>71</v>
      </c>
      <c r="F17427">
        <v>172</v>
      </c>
      <c r="G17427">
        <v>84</v>
      </c>
      <c r="H17427">
        <v>2768</v>
      </c>
      <c r="I17427" s="119" t="s">
        <v>4726</v>
      </c>
      <c r="J17427" s="119" t="s">
        <v>139</v>
      </c>
      <c r="K17427" s="1">
        <v>46255.758941458334</v>
      </c>
      <c r="L17427">
        <v>1</v>
      </c>
      <c r="M17427">
        <v>2</v>
      </c>
      <c r="N17427">
        <v>1</v>
      </c>
      <c r="O17427">
        <v>0</v>
      </c>
      <c r="P17427" s="119" t="s">
        <v>20254</v>
      </c>
    </row>
    <row r="17428" spans="1:16" x14ac:dyDescent="0.25">
      <c r="A17428">
        <v>34579</v>
      </c>
      <c r="B17428" s="119" t="s">
        <v>10589</v>
      </c>
      <c r="C17428">
        <v>26</v>
      </c>
      <c r="D17428">
        <v>24616</v>
      </c>
      <c r="E17428">
        <v>464</v>
      </c>
      <c r="F17428">
        <v>100</v>
      </c>
      <c r="G17428">
        <v>190</v>
      </c>
      <c r="H17428">
        <v>1390</v>
      </c>
      <c r="I17428" s="119" t="s">
        <v>4726</v>
      </c>
      <c r="J17428" s="119" t="s">
        <v>139</v>
      </c>
      <c r="K17428" s="1">
        <v>46255.758941458334</v>
      </c>
      <c r="L17428">
        <v>1</v>
      </c>
      <c r="M17428">
        <v>4</v>
      </c>
      <c r="N17428">
        <v>0</v>
      </c>
      <c r="O17428">
        <v>1</v>
      </c>
      <c r="P17428" s="119" t="s">
        <v>20254</v>
      </c>
    </row>
    <row r="17429" spans="1:16" x14ac:dyDescent="0.25">
      <c r="A17429">
        <v>34580</v>
      </c>
      <c r="B17429" s="119" t="s">
        <v>10590</v>
      </c>
      <c r="C17429">
        <v>32</v>
      </c>
      <c r="D17429">
        <v>24646</v>
      </c>
      <c r="E17429">
        <v>270</v>
      </c>
      <c r="F17429">
        <v>1654</v>
      </c>
      <c r="G17429">
        <v>103</v>
      </c>
      <c r="H17429">
        <v>7833</v>
      </c>
      <c r="I17429" s="119" t="s">
        <v>4726</v>
      </c>
      <c r="J17429" s="119" t="s">
        <v>139</v>
      </c>
      <c r="K17429" s="1">
        <v>46255.758941458334</v>
      </c>
      <c r="L17429">
        <v>1</v>
      </c>
      <c r="M17429">
        <v>6</v>
      </c>
      <c r="N17429">
        <v>1</v>
      </c>
      <c r="O17429">
        <v>0</v>
      </c>
      <c r="P17429" s="119" t="s">
        <v>20254</v>
      </c>
    </row>
    <row r="17430" spans="1:16" x14ac:dyDescent="0.25">
      <c r="A17430">
        <v>34581</v>
      </c>
      <c r="B17430" s="119" t="s">
        <v>10591</v>
      </c>
      <c r="C17430">
        <v>26</v>
      </c>
      <c r="D17430">
        <v>24616</v>
      </c>
      <c r="E17430">
        <v>0</v>
      </c>
      <c r="F17430">
        <v>0</v>
      </c>
      <c r="G17430">
        <v>135</v>
      </c>
      <c r="H17430">
        <v>260</v>
      </c>
      <c r="I17430" s="119" t="s">
        <v>4726</v>
      </c>
      <c r="J17430" s="119" t="s">
        <v>139</v>
      </c>
      <c r="K17430" s="1">
        <v>46255.758941458334</v>
      </c>
      <c r="L17430">
        <v>229</v>
      </c>
      <c r="M17430">
        <v>2</v>
      </c>
      <c r="N17430">
        <v>0</v>
      </c>
      <c r="O17430">
        <v>1</v>
      </c>
      <c r="P17430" s="119" t="s">
        <v>20254</v>
      </c>
    </row>
    <row r="17431" spans="1:16" x14ac:dyDescent="0.25">
      <c r="A17431">
        <v>34582</v>
      </c>
      <c r="B17431" s="119" t="s">
        <v>10592</v>
      </c>
      <c r="C17431">
        <v>32</v>
      </c>
      <c r="D17431">
        <v>24646</v>
      </c>
      <c r="E17431">
        <v>263</v>
      </c>
      <c r="F17431">
        <v>77</v>
      </c>
      <c r="G17431">
        <v>87</v>
      </c>
      <c r="H17431">
        <v>1198</v>
      </c>
      <c r="I17431" s="119" t="s">
        <v>4726</v>
      </c>
      <c r="J17431" s="119" t="s">
        <v>139</v>
      </c>
      <c r="K17431" s="1">
        <v>46255.758941458334</v>
      </c>
      <c r="L17431">
        <v>0</v>
      </c>
      <c r="M17431">
        <v>1</v>
      </c>
      <c r="N17431">
        <v>0</v>
      </c>
      <c r="O17431">
        <v>0</v>
      </c>
      <c r="P17431" s="119" t="s">
        <v>20254</v>
      </c>
    </row>
    <row r="17432" spans="1:16" x14ac:dyDescent="0.25">
      <c r="A17432">
        <v>34583</v>
      </c>
      <c r="B17432" s="119" t="s">
        <v>10593</v>
      </c>
      <c r="C17432">
        <v>26</v>
      </c>
      <c r="D17432">
        <v>24616</v>
      </c>
      <c r="E17432">
        <v>0</v>
      </c>
      <c r="F17432">
        <v>0</v>
      </c>
      <c r="G17432">
        <v>265</v>
      </c>
      <c r="H17432">
        <v>987</v>
      </c>
      <c r="I17432" s="119" t="s">
        <v>4726</v>
      </c>
      <c r="J17432" s="119" t="s">
        <v>139</v>
      </c>
      <c r="K17432" s="1">
        <v>46255.758941458334</v>
      </c>
      <c r="L17432">
        <v>0</v>
      </c>
      <c r="M17432">
        <v>0</v>
      </c>
      <c r="N17432">
        <v>0</v>
      </c>
      <c r="O17432">
        <v>0</v>
      </c>
      <c r="P17432" s="119" t="s">
        <v>20254</v>
      </c>
    </row>
    <row r="17433" spans="1:16" x14ac:dyDescent="0.25">
      <c r="A17433">
        <v>34584</v>
      </c>
      <c r="B17433" s="119" t="s">
        <v>10594</v>
      </c>
      <c r="C17433">
        <v>32</v>
      </c>
      <c r="D17433">
        <v>24646</v>
      </c>
      <c r="E17433">
        <v>279</v>
      </c>
      <c r="F17433">
        <v>121</v>
      </c>
      <c r="G17433">
        <v>28</v>
      </c>
      <c r="H17433">
        <v>13499</v>
      </c>
      <c r="I17433" s="119" t="s">
        <v>4726</v>
      </c>
      <c r="J17433" s="119" t="s">
        <v>139</v>
      </c>
      <c r="K17433" s="1">
        <v>46255.758941458334</v>
      </c>
      <c r="L17433">
        <v>0</v>
      </c>
      <c r="M17433">
        <v>3</v>
      </c>
      <c r="N17433">
        <v>0</v>
      </c>
      <c r="O17433">
        <v>1</v>
      </c>
      <c r="P17433" s="119" t="s">
        <v>20254</v>
      </c>
    </row>
    <row r="17434" spans="1:16" x14ac:dyDescent="0.25">
      <c r="A17434">
        <v>34585</v>
      </c>
      <c r="B17434" s="119" t="s">
        <v>10595</v>
      </c>
      <c r="C17434">
        <v>26</v>
      </c>
      <c r="D17434">
        <v>24616</v>
      </c>
      <c r="E17434">
        <v>11</v>
      </c>
      <c r="F17434">
        <v>99</v>
      </c>
      <c r="G17434">
        <v>147</v>
      </c>
      <c r="H17434">
        <v>499</v>
      </c>
      <c r="I17434" s="119" t="s">
        <v>4726</v>
      </c>
      <c r="J17434" s="119" t="s">
        <v>139</v>
      </c>
      <c r="K17434" s="1">
        <v>46255.758941458334</v>
      </c>
      <c r="L17434">
        <v>0</v>
      </c>
      <c r="M17434">
        <v>0</v>
      </c>
      <c r="N17434">
        <v>0</v>
      </c>
      <c r="O17434">
        <v>0</v>
      </c>
      <c r="P17434" s="119" t="s">
        <v>20254</v>
      </c>
    </row>
    <row r="17435" spans="1:16" x14ac:dyDescent="0.25">
      <c r="A17435">
        <v>34586</v>
      </c>
      <c r="B17435" s="119" t="s">
        <v>10596</v>
      </c>
      <c r="C17435">
        <v>32</v>
      </c>
      <c r="D17435">
        <v>24646</v>
      </c>
      <c r="E17435">
        <v>203</v>
      </c>
      <c r="F17435">
        <v>220</v>
      </c>
      <c r="G17435">
        <v>112</v>
      </c>
      <c r="H17435">
        <v>1500</v>
      </c>
      <c r="I17435" s="119" t="s">
        <v>4726</v>
      </c>
      <c r="J17435" s="119" t="s">
        <v>139</v>
      </c>
      <c r="K17435" s="1">
        <v>46255.758941458334</v>
      </c>
      <c r="L17435">
        <v>0</v>
      </c>
      <c r="M17435">
        <v>1</v>
      </c>
      <c r="N17435">
        <v>0</v>
      </c>
      <c r="O17435">
        <v>0</v>
      </c>
      <c r="P17435" s="119" t="s">
        <v>20254</v>
      </c>
    </row>
    <row r="17436" spans="1:16" x14ac:dyDescent="0.25">
      <c r="A17436">
        <v>34587</v>
      </c>
      <c r="B17436" s="119" t="s">
        <v>10597</v>
      </c>
      <c r="C17436">
        <v>26</v>
      </c>
      <c r="D17436">
        <v>24616</v>
      </c>
      <c r="E17436">
        <v>60</v>
      </c>
      <c r="F17436">
        <v>112</v>
      </c>
      <c r="G17436">
        <v>161</v>
      </c>
      <c r="H17436">
        <v>2811</v>
      </c>
      <c r="I17436" s="119" t="s">
        <v>4726</v>
      </c>
      <c r="J17436" s="119" t="s">
        <v>139</v>
      </c>
      <c r="K17436" s="1">
        <v>46255.758941458334</v>
      </c>
      <c r="L17436">
        <v>2</v>
      </c>
      <c r="M17436">
        <v>7</v>
      </c>
      <c r="N17436">
        <v>1</v>
      </c>
      <c r="O17436">
        <v>2</v>
      </c>
      <c r="P17436" s="119" t="s">
        <v>20254</v>
      </c>
    </row>
    <row r="17437" spans="1:16" x14ac:dyDescent="0.25">
      <c r="A17437">
        <v>34588</v>
      </c>
      <c r="B17437" s="119" t="s">
        <v>10598</v>
      </c>
      <c r="C17437">
        <v>32</v>
      </c>
      <c r="D17437">
        <v>24646</v>
      </c>
      <c r="E17437">
        <v>126</v>
      </c>
      <c r="F17437">
        <v>2280</v>
      </c>
      <c r="G17437">
        <v>56</v>
      </c>
      <c r="H17437">
        <v>9991</v>
      </c>
      <c r="I17437" s="119" t="s">
        <v>4726</v>
      </c>
      <c r="J17437" s="119" t="s">
        <v>139</v>
      </c>
      <c r="K17437" s="1">
        <v>46255.758941458334</v>
      </c>
      <c r="L17437">
        <v>0</v>
      </c>
      <c r="M17437">
        <v>1</v>
      </c>
      <c r="N17437">
        <v>0</v>
      </c>
      <c r="O17437">
        <v>1</v>
      </c>
      <c r="P17437" s="119" t="s">
        <v>20254</v>
      </c>
    </row>
    <row r="17438" spans="1:16" x14ac:dyDescent="0.25">
      <c r="A17438">
        <v>34589</v>
      </c>
      <c r="B17438" s="119" t="s">
        <v>10599</v>
      </c>
      <c r="C17438">
        <v>26</v>
      </c>
      <c r="D17438">
        <v>24616</v>
      </c>
      <c r="E17438">
        <v>366</v>
      </c>
      <c r="F17438">
        <v>122</v>
      </c>
      <c r="G17438">
        <v>134</v>
      </c>
      <c r="H17438">
        <v>3999</v>
      </c>
      <c r="I17438" s="119" t="s">
        <v>4726</v>
      </c>
      <c r="J17438" s="119" t="s">
        <v>139</v>
      </c>
      <c r="K17438" s="1">
        <v>46255.758941458334</v>
      </c>
      <c r="L17438">
        <v>8</v>
      </c>
      <c r="M17438">
        <v>5</v>
      </c>
      <c r="N17438">
        <v>0</v>
      </c>
      <c r="O17438">
        <v>0</v>
      </c>
      <c r="P17438" s="119" t="s">
        <v>20254</v>
      </c>
    </row>
    <row r="17439" spans="1:16" x14ac:dyDescent="0.25">
      <c r="A17439">
        <v>34590</v>
      </c>
      <c r="B17439" s="119" t="s">
        <v>10600</v>
      </c>
      <c r="C17439">
        <v>32</v>
      </c>
      <c r="D17439">
        <v>24646</v>
      </c>
      <c r="E17439">
        <v>107</v>
      </c>
      <c r="F17439">
        <v>951</v>
      </c>
      <c r="G17439">
        <v>39</v>
      </c>
      <c r="H17439">
        <v>16097</v>
      </c>
      <c r="I17439" s="119" t="s">
        <v>4726</v>
      </c>
      <c r="J17439" s="119" t="s">
        <v>139</v>
      </c>
      <c r="K17439" s="1">
        <v>46255.758941458334</v>
      </c>
      <c r="L17439">
        <v>5</v>
      </c>
      <c r="M17439">
        <v>2</v>
      </c>
      <c r="N17439">
        <v>0</v>
      </c>
      <c r="O17439">
        <v>0</v>
      </c>
      <c r="P17439" s="119" t="s">
        <v>20254</v>
      </c>
    </row>
    <row r="17440" spans="1:16" x14ac:dyDescent="0.25">
      <c r="A17440">
        <v>34591</v>
      </c>
      <c r="B17440" s="119" t="s">
        <v>10601</v>
      </c>
      <c r="C17440">
        <v>26</v>
      </c>
      <c r="D17440">
        <v>24616</v>
      </c>
      <c r="E17440">
        <v>22</v>
      </c>
      <c r="F17440">
        <v>73</v>
      </c>
      <c r="G17440">
        <v>91</v>
      </c>
      <c r="H17440">
        <v>499</v>
      </c>
      <c r="I17440" s="119" t="s">
        <v>4726</v>
      </c>
      <c r="J17440" s="119" t="s">
        <v>139</v>
      </c>
      <c r="K17440" s="1">
        <v>46255.758941458334</v>
      </c>
      <c r="L17440">
        <v>0</v>
      </c>
      <c r="M17440">
        <v>0</v>
      </c>
      <c r="N17440">
        <v>0</v>
      </c>
      <c r="O17440">
        <v>0</v>
      </c>
      <c r="P17440" s="119" t="s">
        <v>20254</v>
      </c>
    </row>
    <row r="17441" spans="1:16" x14ac:dyDescent="0.25">
      <c r="A17441">
        <v>34592</v>
      </c>
      <c r="B17441" s="119" t="s">
        <v>10602</v>
      </c>
      <c r="C17441">
        <v>32</v>
      </c>
      <c r="D17441">
        <v>24646</v>
      </c>
      <c r="E17441">
        <v>106</v>
      </c>
      <c r="F17441">
        <v>183</v>
      </c>
      <c r="G17441">
        <v>69</v>
      </c>
      <c r="H17441">
        <v>2960</v>
      </c>
      <c r="I17441" s="119" t="s">
        <v>4726</v>
      </c>
      <c r="J17441" s="119" t="s">
        <v>139</v>
      </c>
      <c r="K17441" s="1">
        <v>46255.758941458334</v>
      </c>
      <c r="L17441">
        <v>0</v>
      </c>
      <c r="M17441">
        <v>1</v>
      </c>
      <c r="N17441">
        <v>0</v>
      </c>
      <c r="O17441">
        <v>0</v>
      </c>
      <c r="P17441" s="119" t="s">
        <v>20254</v>
      </c>
    </row>
    <row r="17442" spans="1:16" x14ac:dyDescent="0.25">
      <c r="A17442">
        <v>34593</v>
      </c>
      <c r="B17442" s="119" t="s">
        <v>10603</v>
      </c>
      <c r="C17442">
        <v>26</v>
      </c>
      <c r="D17442">
        <v>24616</v>
      </c>
      <c r="E17442">
        <v>0</v>
      </c>
      <c r="F17442">
        <v>0</v>
      </c>
      <c r="G17442">
        <v>160</v>
      </c>
      <c r="H17442">
        <v>375</v>
      </c>
      <c r="I17442" s="119" t="s">
        <v>4726</v>
      </c>
      <c r="J17442" s="119" t="s">
        <v>139</v>
      </c>
      <c r="K17442" s="1">
        <v>46255.758941458334</v>
      </c>
      <c r="L17442">
        <v>0</v>
      </c>
      <c r="M17442">
        <v>2</v>
      </c>
      <c r="N17442">
        <v>0</v>
      </c>
      <c r="O17442">
        <v>0</v>
      </c>
      <c r="P17442" s="119" t="s">
        <v>20254</v>
      </c>
    </row>
    <row r="17443" spans="1:16" x14ac:dyDescent="0.25">
      <c r="A17443">
        <v>34594</v>
      </c>
      <c r="B17443" s="119" t="s">
        <v>10604</v>
      </c>
      <c r="C17443">
        <v>32</v>
      </c>
      <c r="D17443">
        <v>24646</v>
      </c>
      <c r="E17443">
        <v>371</v>
      </c>
      <c r="F17443">
        <v>196</v>
      </c>
      <c r="G17443">
        <v>92</v>
      </c>
      <c r="H17443">
        <v>1993</v>
      </c>
      <c r="I17443" s="119" t="s">
        <v>4726</v>
      </c>
      <c r="J17443" s="119" t="s">
        <v>139</v>
      </c>
      <c r="K17443" s="1">
        <v>46255.758941458334</v>
      </c>
      <c r="L17443">
        <v>0</v>
      </c>
      <c r="M17443">
        <v>2</v>
      </c>
      <c r="N17443">
        <v>0</v>
      </c>
      <c r="O17443">
        <v>1</v>
      </c>
      <c r="P17443" s="119" t="s">
        <v>20254</v>
      </c>
    </row>
    <row r="17444" spans="1:16" x14ac:dyDescent="0.25">
      <c r="A17444">
        <v>34595</v>
      </c>
      <c r="B17444" s="119" t="s">
        <v>10605</v>
      </c>
      <c r="C17444">
        <v>26</v>
      </c>
      <c r="D17444">
        <v>24616</v>
      </c>
      <c r="E17444">
        <v>193</v>
      </c>
      <c r="F17444">
        <v>108</v>
      </c>
      <c r="G17444">
        <v>47</v>
      </c>
      <c r="H17444">
        <v>3655</v>
      </c>
      <c r="I17444" s="119" t="s">
        <v>4726</v>
      </c>
      <c r="J17444" s="119" t="s">
        <v>139</v>
      </c>
      <c r="K17444" s="1">
        <v>46255.758941458334</v>
      </c>
      <c r="L17444">
        <v>2</v>
      </c>
      <c r="M17444">
        <v>3</v>
      </c>
      <c r="N17444">
        <v>1</v>
      </c>
      <c r="O17444">
        <v>1</v>
      </c>
      <c r="P17444" s="119" t="s">
        <v>20254</v>
      </c>
    </row>
    <row r="17445" spans="1:16" x14ac:dyDescent="0.25">
      <c r="A17445">
        <v>34596</v>
      </c>
      <c r="B17445" s="119" t="s">
        <v>10606</v>
      </c>
      <c r="C17445">
        <v>32</v>
      </c>
      <c r="D17445">
        <v>24646</v>
      </c>
      <c r="E17445">
        <v>244</v>
      </c>
      <c r="F17445">
        <v>147</v>
      </c>
      <c r="G17445">
        <v>26</v>
      </c>
      <c r="H17445">
        <v>2299</v>
      </c>
      <c r="I17445" s="119" t="s">
        <v>4726</v>
      </c>
      <c r="J17445" s="119" t="s">
        <v>139</v>
      </c>
      <c r="K17445" s="1">
        <v>46255.758941458334</v>
      </c>
      <c r="L17445">
        <v>1</v>
      </c>
      <c r="M17445">
        <v>1</v>
      </c>
      <c r="N17445">
        <v>0</v>
      </c>
      <c r="O17445">
        <v>1</v>
      </c>
      <c r="P17445" s="119" t="s">
        <v>20254</v>
      </c>
    </row>
    <row r="17446" spans="1:16" x14ac:dyDescent="0.25">
      <c r="A17446">
        <v>34597</v>
      </c>
      <c r="B17446" s="119" t="s">
        <v>10607</v>
      </c>
      <c r="C17446">
        <v>38</v>
      </c>
      <c r="D17446">
        <v>24660</v>
      </c>
      <c r="E17446">
        <v>361</v>
      </c>
      <c r="F17446">
        <v>220</v>
      </c>
      <c r="G17446">
        <v>96</v>
      </c>
      <c r="H17446">
        <v>2138</v>
      </c>
      <c r="I17446" s="119" t="s">
        <v>4726</v>
      </c>
      <c r="J17446" s="119" t="s">
        <v>139</v>
      </c>
      <c r="K17446" s="1">
        <v>46255.758941458334</v>
      </c>
      <c r="L17446">
        <v>0</v>
      </c>
      <c r="M17446">
        <v>1</v>
      </c>
      <c r="N17446">
        <v>0</v>
      </c>
      <c r="O17446">
        <v>0</v>
      </c>
      <c r="P17446" s="119" t="s">
        <v>20254</v>
      </c>
    </row>
    <row r="17447" spans="1:16" x14ac:dyDescent="0.25">
      <c r="A17447">
        <v>34598</v>
      </c>
      <c r="B17447" s="119" t="s">
        <v>10608</v>
      </c>
      <c r="C17447">
        <v>44</v>
      </c>
      <c r="D17447">
        <v>24622</v>
      </c>
      <c r="E17447">
        <v>350</v>
      </c>
      <c r="F17447">
        <v>1341</v>
      </c>
      <c r="G17447">
        <v>74</v>
      </c>
      <c r="H17447">
        <v>8937</v>
      </c>
      <c r="I17447" s="119" t="s">
        <v>4726</v>
      </c>
      <c r="J17447" s="119" t="s">
        <v>139</v>
      </c>
      <c r="K17447" s="1">
        <v>46255.758941458334</v>
      </c>
      <c r="L17447">
        <v>0</v>
      </c>
      <c r="M17447">
        <v>0</v>
      </c>
      <c r="N17447">
        <v>0</v>
      </c>
      <c r="O17447">
        <v>0</v>
      </c>
      <c r="P17447" s="119" t="s">
        <v>20254</v>
      </c>
    </row>
    <row r="17448" spans="1:16" x14ac:dyDescent="0.25">
      <c r="A17448">
        <v>34599</v>
      </c>
      <c r="B17448" s="119" t="s">
        <v>10609</v>
      </c>
      <c r="C17448">
        <v>50</v>
      </c>
      <c r="D17448">
        <v>24634</v>
      </c>
      <c r="E17448">
        <v>475</v>
      </c>
      <c r="F17448">
        <v>487</v>
      </c>
      <c r="G17448">
        <v>75</v>
      </c>
      <c r="H17448">
        <v>7446</v>
      </c>
      <c r="I17448" s="119" t="s">
        <v>4726</v>
      </c>
      <c r="J17448" s="119" t="s">
        <v>139</v>
      </c>
      <c r="K17448" s="1">
        <v>46255.758941458334</v>
      </c>
      <c r="L17448">
        <v>1</v>
      </c>
      <c r="M17448">
        <v>3</v>
      </c>
      <c r="N17448">
        <v>0</v>
      </c>
      <c r="O17448">
        <v>1</v>
      </c>
      <c r="P17448" s="119" t="s">
        <v>20254</v>
      </c>
    </row>
    <row r="17449" spans="1:16" x14ac:dyDescent="0.25">
      <c r="A17449">
        <v>34600</v>
      </c>
      <c r="B17449" s="119" t="s">
        <v>10610</v>
      </c>
      <c r="C17449">
        <v>56</v>
      </c>
      <c r="D17449">
        <v>24595</v>
      </c>
      <c r="E17449">
        <v>397</v>
      </c>
      <c r="F17449">
        <v>125</v>
      </c>
      <c r="G17449">
        <v>134</v>
      </c>
      <c r="H17449">
        <v>2295</v>
      </c>
      <c r="I17449" s="119" t="s">
        <v>4726</v>
      </c>
      <c r="J17449" s="119" t="s">
        <v>139</v>
      </c>
      <c r="K17449" s="1">
        <v>46255.758941458334</v>
      </c>
      <c r="L17449">
        <v>1</v>
      </c>
      <c r="M17449">
        <v>2</v>
      </c>
      <c r="N17449">
        <v>0</v>
      </c>
      <c r="O17449">
        <v>2</v>
      </c>
      <c r="P17449" s="119" t="s">
        <v>20254</v>
      </c>
    </row>
    <row r="17450" spans="1:16" x14ac:dyDescent="0.25">
      <c r="A17450">
        <v>34601</v>
      </c>
      <c r="B17450" s="119" t="s">
        <v>10611</v>
      </c>
      <c r="C17450">
        <v>38</v>
      </c>
      <c r="D17450">
        <v>24660</v>
      </c>
      <c r="E17450">
        <v>46</v>
      </c>
      <c r="F17450">
        <v>141</v>
      </c>
      <c r="G17450">
        <v>190</v>
      </c>
      <c r="H17450">
        <v>3207</v>
      </c>
      <c r="I17450" s="119" t="s">
        <v>4726</v>
      </c>
      <c r="J17450" s="119" t="s">
        <v>139</v>
      </c>
      <c r="K17450" s="1">
        <v>46255.758941458334</v>
      </c>
      <c r="L17450">
        <v>0</v>
      </c>
      <c r="M17450">
        <v>2</v>
      </c>
      <c r="N17450">
        <v>0</v>
      </c>
      <c r="O17450">
        <v>0</v>
      </c>
      <c r="P17450" s="119" t="s">
        <v>20254</v>
      </c>
    </row>
    <row r="17451" spans="1:16" x14ac:dyDescent="0.25">
      <c r="A17451">
        <v>34602</v>
      </c>
      <c r="B17451" s="119" t="s">
        <v>10612</v>
      </c>
      <c r="C17451">
        <v>44</v>
      </c>
      <c r="D17451">
        <v>24622</v>
      </c>
      <c r="E17451">
        <v>111</v>
      </c>
      <c r="F17451">
        <v>4024</v>
      </c>
      <c r="G17451">
        <v>39</v>
      </c>
      <c r="H17451">
        <v>12466</v>
      </c>
      <c r="I17451" s="119" t="s">
        <v>4726</v>
      </c>
      <c r="J17451" s="119" t="s">
        <v>139</v>
      </c>
      <c r="K17451" s="1">
        <v>46255.758941458334</v>
      </c>
      <c r="L17451">
        <v>1</v>
      </c>
      <c r="M17451">
        <v>3</v>
      </c>
      <c r="N17451">
        <v>0</v>
      </c>
      <c r="O17451">
        <v>0</v>
      </c>
      <c r="P17451" s="119" t="s">
        <v>20254</v>
      </c>
    </row>
    <row r="17452" spans="1:16" x14ac:dyDescent="0.25">
      <c r="A17452">
        <v>34603</v>
      </c>
      <c r="B17452" s="119" t="s">
        <v>10613</v>
      </c>
      <c r="C17452">
        <v>50</v>
      </c>
      <c r="D17452">
        <v>24634</v>
      </c>
      <c r="E17452">
        <v>211</v>
      </c>
      <c r="F17452">
        <v>499</v>
      </c>
      <c r="G17452">
        <v>61</v>
      </c>
      <c r="H17452">
        <v>10278</v>
      </c>
      <c r="I17452" s="119" t="s">
        <v>4726</v>
      </c>
      <c r="J17452" s="119" t="s">
        <v>139</v>
      </c>
      <c r="K17452" s="1">
        <v>46255.758941458334</v>
      </c>
      <c r="L17452">
        <v>1</v>
      </c>
      <c r="M17452">
        <v>1</v>
      </c>
      <c r="N17452">
        <v>1</v>
      </c>
      <c r="O17452">
        <v>1</v>
      </c>
      <c r="P17452" s="119" t="s">
        <v>20254</v>
      </c>
    </row>
    <row r="17453" spans="1:16" x14ac:dyDescent="0.25">
      <c r="A17453">
        <v>34604</v>
      </c>
      <c r="B17453" s="119" t="s">
        <v>10614</v>
      </c>
      <c r="C17453">
        <v>56</v>
      </c>
      <c r="D17453">
        <v>24595</v>
      </c>
      <c r="E17453">
        <v>440</v>
      </c>
      <c r="F17453">
        <v>192</v>
      </c>
      <c r="G17453">
        <v>230</v>
      </c>
      <c r="H17453">
        <v>1432</v>
      </c>
      <c r="I17453" s="119" t="s">
        <v>4726</v>
      </c>
      <c r="J17453" s="119" t="s">
        <v>139</v>
      </c>
      <c r="K17453" s="1">
        <v>46255.758941458334</v>
      </c>
      <c r="L17453">
        <v>0</v>
      </c>
      <c r="M17453">
        <v>8</v>
      </c>
      <c r="N17453">
        <v>0</v>
      </c>
      <c r="O17453">
        <v>1</v>
      </c>
      <c r="P17453" s="119" t="s">
        <v>20254</v>
      </c>
    </row>
    <row r="17454" spans="1:16" x14ac:dyDescent="0.25">
      <c r="A17454">
        <v>34605</v>
      </c>
      <c r="B17454" s="119" t="s">
        <v>10615</v>
      </c>
      <c r="C17454">
        <v>38</v>
      </c>
      <c r="D17454">
        <v>24660</v>
      </c>
      <c r="E17454">
        <v>556</v>
      </c>
      <c r="F17454">
        <v>118</v>
      </c>
      <c r="G17454">
        <v>78</v>
      </c>
      <c r="H17454">
        <v>881</v>
      </c>
      <c r="I17454" s="119" t="s">
        <v>4726</v>
      </c>
      <c r="J17454" s="119" t="s">
        <v>139</v>
      </c>
      <c r="K17454" s="1">
        <v>46255.758941458334</v>
      </c>
      <c r="L17454">
        <v>0</v>
      </c>
      <c r="M17454">
        <v>5</v>
      </c>
      <c r="N17454">
        <v>0</v>
      </c>
      <c r="O17454">
        <v>1</v>
      </c>
      <c r="P17454" s="119" t="s">
        <v>20254</v>
      </c>
    </row>
    <row r="17455" spans="1:16" x14ac:dyDescent="0.25">
      <c r="A17455">
        <v>34606</v>
      </c>
      <c r="B17455" s="119" t="s">
        <v>10616</v>
      </c>
      <c r="C17455">
        <v>44</v>
      </c>
      <c r="D17455">
        <v>24622</v>
      </c>
      <c r="E17455">
        <v>290</v>
      </c>
      <c r="F17455">
        <v>101</v>
      </c>
      <c r="G17455">
        <v>70</v>
      </c>
      <c r="H17455">
        <v>2199</v>
      </c>
      <c r="I17455" s="119" t="s">
        <v>4726</v>
      </c>
      <c r="J17455" s="119" t="s">
        <v>139</v>
      </c>
      <c r="K17455" s="1">
        <v>46255.758941458334</v>
      </c>
      <c r="L17455">
        <v>0</v>
      </c>
      <c r="M17455">
        <v>1</v>
      </c>
      <c r="N17455">
        <v>0</v>
      </c>
      <c r="O17455">
        <v>0</v>
      </c>
      <c r="P17455" s="119" t="s">
        <v>20254</v>
      </c>
    </row>
    <row r="17456" spans="1:16" x14ac:dyDescent="0.25">
      <c r="A17456">
        <v>34607</v>
      </c>
      <c r="B17456" s="119" t="s">
        <v>10617</v>
      </c>
      <c r="C17456">
        <v>50</v>
      </c>
      <c r="D17456">
        <v>24634</v>
      </c>
      <c r="E17456">
        <v>307</v>
      </c>
      <c r="F17456">
        <v>213</v>
      </c>
      <c r="G17456">
        <v>124</v>
      </c>
      <c r="H17456">
        <v>2072</v>
      </c>
      <c r="I17456" s="119" t="s">
        <v>4726</v>
      </c>
      <c r="J17456" s="119" t="s">
        <v>139</v>
      </c>
      <c r="K17456" s="1">
        <v>46255.758941458334</v>
      </c>
      <c r="L17456">
        <v>0</v>
      </c>
      <c r="M17456">
        <v>0</v>
      </c>
      <c r="N17456">
        <v>0</v>
      </c>
      <c r="O17456">
        <v>0</v>
      </c>
      <c r="P17456" s="119" t="s">
        <v>20254</v>
      </c>
    </row>
    <row r="17457" spans="1:16" x14ac:dyDescent="0.25">
      <c r="A17457">
        <v>34608</v>
      </c>
      <c r="B17457" s="119" t="s">
        <v>10618</v>
      </c>
      <c r="C17457">
        <v>56</v>
      </c>
      <c r="D17457">
        <v>24595</v>
      </c>
      <c r="E17457">
        <v>358</v>
      </c>
      <c r="F17457">
        <v>117</v>
      </c>
      <c r="G17457">
        <v>61</v>
      </c>
      <c r="H17457">
        <v>217</v>
      </c>
      <c r="I17457" s="119" t="s">
        <v>4726</v>
      </c>
      <c r="J17457" s="119" t="s">
        <v>139</v>
      </c>
      <c r="K17457" s="1">
        <v>46255.758941458334</v>
      </c>
      <c r="L17457">
        <v>1</v>
      </c>
      <c r="M17457">
        <v>0</v>
      </c>
      <c r="N17457">
        <v>0</v>
      </c>
      <c r="O17457">
        <v>0</v>
      </c>
      <c r="P17457" s="119" t="s">
        <v>20254</v>
      </c>
    </row>
    <row r="17458" spans="1:16" x14ac:dyDescent="0.25">
      <c r="A17458">
        <v>34609</v>
      </c>
      <c r="B17458" s="119" t="s">
        <v>10619</v>
      </c>
      <c r="C17458">
        <v>38</v>
      </c>
      <c r="D17458">
        <v>24660</v>
      </c>
      <c r="E17458">
        <v>118</v>
      </c>
      <c r="F17458">
        <v>151</v>
      </c>
      <c r="G17458">
        <v>65</v>
      </c>
      <c r="H17458">
        <v>3353</v>
      </c>
      <c r="I17458" s="119" t="s">
        <v>4726</v>
      </c>
      <c r="J17458" s="119" t="s">
        <v>139</v>
      </c>
      <c r="K17458" s="1">
        <v>46255.758941458334</v>
      </c>
      <c r="L17458">
        <v>1</v>
      </c>
      <c r="M17458">
        <v>0</v>
      </c>
      <c r="N17458">
        <v>0</v>
      </c>
      <c r="O17458">
        <v>0</v>
      </c>
      <c r="P17458" s="119" t="s">
        <v>20254</v>
      </c>
    </row>
    <row r="17459" spans="1:16" x14ac:dyDescent="0.25">
      <c r="A17459">
        <v>34610</v>
      </c>
      <c r="B17459" s="119" t="s">
        <v>10620</v>
      </c>
      <c r="C17459">
        <v>44</v>
      </c>
      <c r="D17459">
        <v>24622</v>
      </c>
      <c r="E17459">
        <v>248</v>
      </c>
      <c r="F17459">
        <v>598</v>
      </c>
      <c r="G17459">
        <v>59</v>
      </c>
      <c r="H17459">
        <v>5885</v>
      </c>
      <c r="I17459" s="119" t="s">
        <v>4726</v>
      </c>
      <c r="J17459" s="119" t="s">
        <v>139</v>
      </c>
      <c r="K17459" s="1">
        <v>46255.758941458334</v>
      </c>
      <c r="L17459">
        <v>0</v>
      </c>
      <c r="M17459">
        <v>1</v>
      </c>
      <c r="N17459">
        <v>0</v>
      </c>
      <c r="O17459">
        <v>0</v>
      </c>
      <c r="P17459" s="119" t="s">
        <v>20254</v>
      </c>
    </row>
    <row r="17460" spans="1:16" x14ac:dyDescent="0.25">
      <c r="A17460">
        <v>34611</v>
      </c>
      <c r="B17460" s="119" t="s">
        <v>10621</v>
      </c>
      <c r="C17460">
        <v>50</v>
      </c>
      <c r="D17460">
        <v>24634</v>
      </c>
      <c r="E17460">
        <v>337</v>
      </c>
      <c r="F17460">
        <v>239</v>
      </c>
      <c r="G17460">
        <v>85</v>
      </c>
      <c r="H17460">
        <v>2072</v>
      </c>
      <c r="I17460" s="119" t="s">
        <v>4726</v>
      </c>
      <c r="J17460" s="119" t="s">
        <v>139</v>
      </c>
      <c r="K17460" s="1">
        <v>46255.758941458334</v>
      </c>
      <c r="L17460">
        <v>0</v>
      </c>
      <c r="M17460">
        <v>0</v>
      </c>
      <c r="N17460">
        <v>0</v>
      </c>
      <c r="O17460">
        <v>0</v>
      </c>
      <c r="P17460" s="119" t="s">
        <v>20254</v>
      </c>
    </row>
    <row r="17461" spans="1:16" x14ac:dyDescent="0.25">
      <c r="A17461">
        <v>34612</v>
      </c>
      <c r="B17461" s="119" t="s">
        <v>10622</v>
      </c>
      <c r="C17461">
        <v>56</v>
      </c>
      <c r="D17461">
        <v>24595</v>
      </c>
      <c r="E17461">
        <v>158</v>
      </c>
      <c r="F17461">
        <v>175</v>
      </c>
      <c r="G17461">
        <v>264</v>
      </c>
      <c r="H17461">
        <v>1028</v>
      </c>
      <c r="I17461" s="119" t="s">
        <v>4726</v>
      </c>
      <c r="J17461" s="119" t="s">
        <v>139</v>
      </c>
      <c r="K17461" s="1">
        <v>46255.758941458334</v>
      </c>
      <c r="L17461">
        <v>1</v>
      </c>
      <c r="M17461">
        <v>2</v>
      </c>
      <c r="N17461">
        <v>0</v>
      </c>
      <c r="O17461">
        <v>0</v>
      </c>
      <c r="P17461" s="119" t="s">
        <v>20254</v>
      </c>
    </row>
    <row r="17462" spans="1:16" x14ac:dyDescent="0.25">
      <c r="A17462">
        <v>34613</v>
      </c>
      <c r="B17462" s="119" t="s">
        <v>10623</v>
      </c>
      <c r="C17462">
        <v>38</v>
      </c>
      <c r="D17462">
        <v>24660</v>
      </c>
      <c r="E17462">
        <v>250</v>
      </c>
      <c r="F17462">
        <v>133</v>
      </c>
      <c r="G17462">
        <v>40</v>
      </c>
      <c r="H17462">
        <v>1051</v>
      </c>
      <c r="I17462" s="119" t="s">
        <v>4726</v>
      </c>
      <c r="J17462" s="119" t="s">
        <v>139</v>
      </c>
      <c r="K17462" s="1">
        <v>46255.758941458334</v>
      </c>
      <c r="L17462">
        <v>0</v>
      </c>
      <c r="M17462">
        <v>1</v>
      </c>
      <c r="N17462">
        <v>0</v>
      </c>
      <c r="O17462">
        <v>0</v>
      </c>
      <c r="P17462" s="119" t="s">
        <v>20254</v>
      </c>
    </row>
    <row r="17463" spans="1:16" x14ac:dyDescent="0.25">
      <c r="A17463">
        <v>34614</v>
      </c>
      <c r="B17463" s="119" t="s">
        <v>10624</v>
      </c>
      <c r="C17463">
        <v>44</v>
      </c>
      <c r="D17463">
        <v>24622</v>
      </c>
      <c r="E17463">
        <v>125</v>
      </c>
      <c r="F17463">
        <v>144</v>
      </c>
      <c r="G17463">
        <v>81</v>
      </c>
      <c r="H17463">
        <v>483</v>
      </c>
      <c r="I17463" s="119" t="s">
        <v>4726</v>
      </c>
      <c r="J17463" s="119" t="s">
        <v>139</v>
      </c>
      <c r="K17463" s="1">
        <v>46255.758941458334</v>
      </c>
      <c r="L17463">
        <v>0</v>
      </c>
      <c r="M17463">
        <v>0</v>
      </c>
      <c r="N17463">
        <v>0</v>
      </c>
      <c r="O17463">
        <v>0</v>
      </c>
      <c r="P17463" s="119" t="s">
        <v>20254</v>
      </c>
    </row>
    <row r="17464" spans="1:16" x14ac:dyDescent="0.25">
      <c r="A17464">
        <v>34615</v>
      </c>
      <c r="B17464" s="119" t="s">
        <v>10625</v>
      </c>
      <c r="C17464">
        <v>50</v>
      </c>
      <c r="D17464">
        <v>24634</v>
      </c>
      <c r="E17464">
        <v>33</v>
      </c>
      <c r="F17464">
        <v>167</v>
      </c>
      <c r="G17464">
        <v>96</v>
      </c>
      <c r="H17464">
        <v>799</v>
      </c>
      <c r="I17464" s="119" t="s">
        <v>4726</v>
      </c>
      <c r="J17464" s="119" t="s">
        <v>139</v>
      </c>
      <c r="K17464" s="1">
        <v>46255.758941458334</v>
      </c>
      <c r="L17464">
        <v>1</v>
      </c>
      <c r="M17464">
        <v>0</v>
      </c>
      <c r="N17464">
        <v>1</v>
      </c>
      <c r="O17464">
        <v>0</v>
      </c>
      <c r="P17464" s="119" t="s">
        <v>20254</v>
      </c>
    </row>
    <row r="17465" spans="1:16" x14ac:dyDescent="0.25">
      <c r="A17465">
        <v>34616</v>
      </c>
      <c r="B17465" s="119" t="s">
        <v>10626</v>
      </c>
      <c r="C17465">
        <v>56</v>
      </c>
      <c r="D17465">
        <v>24595</v>
      </c>
      <c r="E17465">
        <v>333</v>
      </c>
      <c r="F17465">
        <v>176</v>
      </c>
      <c r="G17465">
        <v>71</v>
      </c>
      <c r="H17465">
        <v>476</v>
      </c>
      <c r="I17465" s="119" t="s">
        <v>4726</v>
      </c>
      <c r="J17465" s="119" t="s">
        <v>139</v>
      </c>
      <c r="K17465" s="1">
        <v>46255.758941458334</v>
      </c>
      <c r="L17465">
        <v>1</v>
      </c>
      <c r="M17465">
        <v>1</v>
      </c>
      <c r="N17465">
        <v>0</v>
      </c>
      <c r="O17465">
        <v>0</v>
      </c>
      <c r="P17465" s="119" t="s">
        <v>20254</v>
      </c>
    </row>
    <row r="17466" spans="1:16" x14ac:dyDescent="0.25">
      <c r="A17466">
        <v>34617</v>
      </c>
      <c r="B17466" s="119" t="s">
        <v>10627</v>
      </c>
      <c r="C17466">
        <v>38</v>
      </c>
      <c r="D17466">
        <v>24660</v>
      </c>
      <c r="E17466">
        <v>61</v>
      </c>
      <c r="F17466">
        <v>182</v>
      </c>
      <c r="G17466">
        <v>24</v>
      </c>
      <c r="H17466">
        <v>9929</v>
      </c>
      <c r="I17466" s="119" t="s">
        <v>4726</v>
      </c>
      <c r="J17466" s="119" t="s">
        <v>139</v>
      </c>
      <c r="K17466" s="1">
        <v>46255.758941458334</v>
      </c>
      <c r="L17466">
        <v>4</v>
      </c>
      <c r="M17466">
        <v>0</v>
      </c>
      <c r="N17466">
        <v>0</v>
      </c>
      <c r="O17466">
        <v>0</v>
      </c>
      <c r="P17466" s="119" t="s">
        <v>20254</v>
      </c>
    </row>
    <row r="17467" spans="1:16" x14ac:dyDescent="0.25">
      <c r="A17467">
        <v>34618</v>
      </c>
      <c r="B17467" s="119" t="s">
        <v>10628</v>
      </c>
      <c r="C17467">
        <v>44</v>
      </c>
      <c r="D17467">
        <v>24622</v>
      </c>
      <c r="E17467">
        <v>675</v>
      </c>
      <c r="F17467">
        <v>204</v>
      </c>
      <c r="G17467">
        <v>16</v>
      </c>
      <c r="H17467">
        <v>9981</v>
      </c>
      <c r="I17467" s="119" t="s">
        <v>4726</v>
      </c>
      <c r="J17467" s="119" t="s">
        <v>139</v>
      </c>
      <c r="K17467" s="1">
        <v>46255.758941458334</v>
      </c>
      <c r="L17467">
        <v>3</v>
      </c>
      <c r="M17467">
        <v>4</v>
      </c>
      <c r="N17467">
        <v>1</v>
      </c>
      <c r="O17467">
        <v>0</v>
      </c>
      <c r="P17467" s="119" t="s">
        <v>20254</v>
      </c>
    </row>
    <row r="17468" spans="1:16" x14ac:dyDescent="0.25">
      <c r="A17468">
        <v>34619</v>
      </c>
      <c r="B17468" s="119" t="s">
        <v>10629</v>
      </c>
      <c r="C17468">
        <v>50</v>
      </c>
      <c r="D17468">
        <v>24634</v>
      </c>
      <c r="E17468">
        <v>166</v>
      </c>
      <c r="F17468">
        <v>202</v>
      </c>
      <c r="G17468">
        <v>24</v>
      </c>
      <c r="H17468">
        <v>3796</v>
      </c>
      <c r="I17468" s="119" t="s">
        <v>4726</v>
      </c>
      <c r="J17468" s="119" t="s">
        <v>139</v>
      </c>
      <c r="K17468" s="1">
        <v>46255.758941458334</v>
      </c>
      <c r="L17468">
        <v>2</v>
      </c>
      <c r="M17468">
        <v>1</v>
      </c>
      <c r="N17468">
        <v>0</v>
      </c>
      <c r="O17468">
        <v>0</v>
      </c>
      <c r="P17468" s="119" t="s">
        <v>20254</v>
      </c>
    </row>
    <row r="17469" spans="1:16" x14ac:dyDescent="0.25">
      <c r="A17469">
        <v>34620</v>
      </c>
      <c r="B17469" s="119" t="s">
        <v>10630</v>
      </c>
      <c r="C17469">
        <v>56</v>
      </c>
      <c r="D17469">
        <v>24595</v>
      </c>
      <c r="E17469">
        <v>227</v>
      </c>
      <c r="F17469">
        <v>175</v>
      </c>
      <c r="G17469">
        <v>71</v>
      </c>
      <c r="H17469">
        <v>714</v>
      </c>
      <c r="I17469" s="119" t="s">
        <v>4726</v>
      </c>
      <c r="J17469" s="119" t="s">
        <v>139</v>
      </c>
      <c r="K17469" s="1">
        <v>46255.758941458334</v>
      </c>
      <c r="L17469">
        <v>1</v>
      </c>
      <c r="M17469">
        <v>2</v>
      </c>
      <c r="N17469">
        <v>0</v>
      </c>
      <c r="O17469">
        <v>0</v>
      </c>
      <c r="P17469" s="119" t="s">
        <v>20254</v>
      </c>
    </row>
    <row r="17470" spans="1:16" x14ac:dyDescent="0.25">
      <c r="A17470">
        <v>34621</v>
      </c>
      <c r="B17470" s="119" t="s">
        <v>10631</v>
      </c>
      <c r="C17470">
        <v>38</v>
      </c>
      <c r="D17470">
        <v>24660</v>
      </c>
      <c r="E17470">
        <v>407</v>
      </c>
      <c r="F17470">
        <v>304</v>
      </c>
      <c r="G17470">
        <v>37</v>
      </c>
      <c r="H17470">
        <v>1340</v>
      </c>
      <c r="I17470" s="119" t="s">
        <v>4726</v>
      </c>
      <c r="J17470" s="119" t="s">
        <v>139</v>
      </c>
      <c r="K17470" s="1">
        <v>46255.758941458334</v>
      </c>
      <c r="L17470">
        <v>1</v>
      </c>
      <c r="M17470">
        <v>1</v>
      </c>
      <c r="N17470">
        <v>0</v>
      </c>
      <c r="O17470">
        <v>1</v>
      </c>
      <c r="P17470" s="119" t="s">
        <v>20254</v>
      </c>
    </row>
    <row r="17471" spans="1:16" x14ac:dyDescent="0.25">
      <c r="A17471">
        <v>34622</v>
      </c>
      <c r="B17471" s="119" t="s">
        <v>10632</v>
      </c>
      <c r="C17471">
        <v>44</v>
      </c>
      <c r="D17471">
        <v>24622</v>
      </c>
      <c r="E17471">
        <v>471</v>
      </c>
      <c r="F17471">
        <v>303</v>
      </c>
      <c r="G17471">
        <v>86</v>
      </c>
      <c r="H17471">
        <v>1837</v>
      </c>
      <c r="I17471" s="119" t="s">
        <v>4726</v>
      </c>
      <c r="J17471" s="119" t="s">
        <v>139</v>
      </c>
      <c r="K17471" s="1">
        <v>46255.758941458334</v>
      </c>
      <c r="L17471">
        <v>0</v>
      </c>
      <c r="M17471">
        <v>1</v>
      </c>
      <c r="N17471">
        <v>0</v>
      </c>
      <c r="O17471">
        <v>0</v>
      </c>
      <c r="P17471" s="119" t="s">
        <v>20254</v>
      </c>
    </row>
    <row r="17472" spans="1:16" x14ac:dyDescent="0.25">
      <c r="A17472">
        <v>34623</v>
      </c>
      <c r="B17472" s="119" t="s">
        <v>10633</v>
      </c>
      <c r="C17472">
        <v>50</v>
      </c>
      <c r="D17472">
        <v>24634</v>
      </c>
      <c r="E17472">
        <v>588</v>
      </c>
      <c r="F17472">
        <v>174</v>
      </c>
      <c r="G17472">
        <v>208</v>
      </c>
      <c r="H17472">
        <v>1633</v>
      </c>
      <c r="I17472" s="119" t="s">
        <v>4726</v>
      </c>
      <c r="J17472" s="119" t="s">
        <v>139</v>
      </c>
      <c r="K17472" s="1">
        <v>46255.758941458334</v>
      </c>
      <c r="L17472">
        <v>0</v>
      </c>
      <c r="M17472">
        <v>7</v>
      </c>
      <c r="N17472">
        <v>0</v>
      </c>
      <c r="O17472">
        <v>7</v>
      </c>
      <c r="P17472" s="119" t="s">
        <v>20254</v>
      </c>
    </row>
    <row r="17473" spans="1:16" x14ac:dyDescent="0.25">
      <c r="A17473">
        <v>34624</v>
      </c>
      <c r="B17473" s="119" t="s">
        <v>10634</v>
      </c>
      <c r="C17473">
        <v>56</v>
      </c>
      <c r="D17473">
        <v>24595</v>
      </c>
      <c r="E17473">
        <v>5</v>
      </c>
      <c r="F17473">
        <v>173</v>
      </c>
      <c r="G17473">
        <v>63</v>
      </c>
      <c r="H17473">
        <v>591</v>
      </c>
      <c r="I17473" s="119" t="s">
        <v>4726</v>
      </c>
      <c r="J17473" s="119" t="s">
        <v>139</v>
      </c>
      <c r="K17473" s="1">
        <v>46255.758941458334</v>
      </c>
      <c r="L17473">
        <v>1</v>
      </c>
      <c r="M17473">
        <v>1</v>
      </c>
      <c r="N17473">
        <v>1</v>
      </c>
      <c r="O17473">
        <v>0</v>
      </c>
      <c r="P17473" s="119" t="s">
        <v>20254</v>
      </c>
    </row>
    <row r="17474" spans="1:16" x14ac:dyDescent="0.25">
      <c r="A17474">
        <v>34625</v>
      </c>
      <c r="B17474" s="119" t="s">
        <v>10635</v>
      </c>
      <c r="C17474">
        <v>38</v>
      </c>
      <c r="D17474">
        <v>24660</v>
      </c>
      <c r="E17474">
        <v>47</v>
      </c>
      <c r="F17474">
        <v>90</v>
      </c>
      <c r="G17474">
        <v>55</v>
      </c>
      <c r="H17474">
        <v>799</v>
      </c>
      <c r="I17474" s="119" t="s">
        <v>4726</v>
      </c>
      <c r="J17474" s="119" t="s">
        <v>139</v>
      </c>
      <c r="K17474" s="1">
        <v>46255.758941458334</v>
      </c>
      <c r="L17474">
        <v>1</v>
      </c>
      <c r="M17474">
        <v>1</v>
      </c>
      <c r="N17474">
        <v>1</v>
      </c>
      <c r="O17474">
        <v>0</v>
      </c>
      <c r="P17474" s="119" t="s">
        <v>20254</v>
      </c>
    </row>
    <row r="17475" spans="1:16" x14ac:dyDescent="0.25">
      <c r="A17475">
        <v>34626</v>
      </c>
      <c r="B17475" s="119" t="s">
        <v>10636</v>
      </c>
      <c r="C17475">
        <v>44</v>
      </c>
      <c r="D17475">
        <v>24622</v>
      </c>
      <c r="E17475">
        <v>145</v>
      </c>
      <c r="F17475">
        <v>265</v>
      </c>
      <c r="G17475">
        <v>173</v>
      </c>
      <c r="H17475">
        <v>859</v>
      </c>
      <c r="I17475" s="119" t="s">
        <v>4726</v>
      </c>
      <c r="J17475" s="119" t="s">
        <v>139</v>
      </c>
      <c r="K17475" s="1">
        <v>46255.758941458334</v>
      </c>
      <c r="L17475">
        <v>1</v>
      </c>
      <c r="M17475">
        <v>1</v>
      </c>
      <c r="N17475">
        <v>0</v>
      </c>
      <c r="O17475">
        <v>1</v>
      </c>
      <c r="P17475" s="119" t="s">
        <v>20254</v>
      </c>
    </row>
    <row r="17476" spans="1:16" x14ac:dyDescent="0.25">
      <c r="A17476">
        <v>34627</v>
      </c>
      <c r="B17476" s="119" t="s">
        <v>10637</v>
      </c>
      <c r="C17476">
        <v>50</v>
      </c>
      <c r="D17476">
        <v>24634</v>
      </c>
      <c r="E17476">
        <v>10</v>
      </c>
      <c r="F17476">
        <v>266</v>
      </c>
      <c r="G17476">
        <v>174</v>
      </c>
      <c r="H17476">
        <v>1664</v>
      </c>
      <c r="I17476" s="119" t="s">
        <v>4726</v>
      </c>
      <c r="J17476" s="119" t="s">
        <v>139</v>
      </c>
      <c r="K17476" s="1">
        <v>46255.758941458334</v>
      </c>
      <c r="L17476">
        <v>0</v>
      </c>
      <c r="M17476">
        <v>1</v>
      </c>
      <c r="N17476">
        <v>0</v>
      </c>
      <c r="O17476">
        <v>0</v>
      </c>
      <c r="P17476" s="119" t="s">
        <v>20254</v>
      </c>
    </row>
    <row r="17477" spans="1:16" x14ac:dyDescent="0.25">
      <c r="A17477">
        <v>34628</v>
      </c>
      <c r="B17477" s="119" t="s">
        <v>10638</v>
      </c>
      <c r="C17477">
        <v>56</v>
      </c>
      <c r="D17477">
        <v>24595</v>
      </c>
      <c r="E17477">
        <v>60</v>
      </c>
      <c r="F17477">
        <v>120</v>
      </c>
      <c r="G17477">
        <v>75</v>
      </c>
      <c r="H17477">
        <v>320</v>
      </c>
      <c r="I17477" s="119" t="s">
        <v>4726</v>
      </c>
      <c r="J17477" s="119" t="s">
        <v>139</v>
      </c>
      <c r="K17477" s="1">
        <v>46255.758941458334</v>
      </c>
      <c r="L17477">
        <v>0</v>
      </c>
      <c r="M17477">
        <v>0</v>
      </c>
      <c r="N17477">
        <v>0</v>
      </c>
      <c r="O17477">
        <v>0</v>
      </c>
      <c r="P17477" s="119" t="s">
        <v>20254</v>
      </c>
    </row>
    <row r="17478" spans="1:16" x14ac:dyDescent="0.25">
      <c r="A17478">
        <v>34629</v>
      </c>
      <c r="B17478" s="119" t="s">
        <v>10639</v>
      </c>
      <c r="C17478">
        <v>38</v>
      </c>
      <c r="D17478">
        <v>24660</v>
      </c>
      <c r="E17478">
        <v>211</v>
      </c>
      <c r="F17478">
        <v>641</v>
      </c>
      <c r="G17478">
        <v>92</v>
      </c>
      <c r="H17478">
        <v>2041</v>
      </c>
      <c r="I17478" s="119" t="s">
        <v>4726</v>
      </c>
      <c r="J17478" s="119" t="s">
        <v>139</v>
      </c>
      <c r="K17478" s="1">
        <v>46255.758941458334</v>
      </c>
      <c r="L17478">
        <v>1</v>
      </c>
      <c r="M17478">
        <v>0</v>
      </c>
      <c r="N17478">
        <v>0</v>
      </c>
      <c r="O17478">
        <v>0</v>
      </c>
      <c r="P17478" s="119" t="s">
        <v>20254</v>
      </c>
    </row>
    <row r="17479" spans="1:16" x14ac:dyDescent="0.25">
      <c r="A17479">
        <v>34630</v>
      </c>
      <c r="B17479" s="119" t="s">
        <v>10640</v>
      </c>
      <c r="C17479">
        <v>44</v>
      </c>
      <c r="D17479">
        <v>24622</v>
      </c>
      <c r="E17479">
        <v>168</v>
      </c>
      <c r="F17479">
        <v>2000</v>
      </c>
      <c r="G17479">
        <v>49</v>
      </c>
      <c r="H17479">
        <v>10387</v>
      </c>
      <c r="I17479" s="119" t="s">
        <v>4726</v>
      </c>
      <c r="J17479" s="119" t="s">
        <v>139</v>
      </c>
      <c r="K17479" s="1">
        <v>46255.758941458334</v>
      </c>
      <c r="L17479">
        <v>5</v>
      </c>
      <c r="M17479">
        <v>0</v>
      </c>
      <c r="N17479">
        <v>0</v>
      </c>
      <c r="O17479">
        <v>0</v>
      </c>
      <c r="P17479" s="119" t="s">
        <v>20254</v>
      </c>
    </row>
    <row r="17480" spans="1:16" x14ac:dyDescent="0.25">
      <c r="A17480">
        <v>34631</v>
      </c>
      <c r="B17480" s="119" t="s">
        <v>10641</v>
      </c>
      <c r="C17480">
        <v>50</v>
      </c>
      <c r="D17480">
        <v>24634</v>
      </c>
      <c r="E17480">
        <v>199</v>
      </c>
      <c r="F17480">
        <v>411</v>
      </c>
      <c r="G17480">
        <v>52</v>
      </c>
      <c r="H17480">
        <v>8998</v>
      </c>
      <c r="I17480" s="119" t="s">
        <v>4726</v>
      </c>
      <c r="J17480" s="119" t="s">
        <v>139</v>
      </c>
      <c r="K17480" s="1">
        <v>46255.758941458334</v>
      </c>
      <c r="L17480">
        <v>0</v>
      </c>
      <c r="M17480">
        <v>1</v>
      </c>
      <c r="N17480">
        <v>0</v>
      </c>
      <c r="O17480">
        <v>0</v>
      </c>
      <c r="P17480" s="119" t="s">
        <v>20254</v>
      </c>
    </row>
    <row r="17481" spans="1:16" x14ac:dyDescent="0.25">
      <c r="A17481">
        <v>34632</v>
      </c>
      <c r="B17481" s="119" t="s">
        <v>10642</v>
      </c>
      <c r="C17481">
        <v>56</v>
      </c>
      <c r="D17481">
        <v>24595</v>
      </c>
      <c r="E17481">
        <v>324</v>
      </c>
      <c r="F17481">
        <v>153</v>
      </c>
      <c r="G17481">
        <v>350</v>
      </c>
      <c r="H17481">
        <v>1382</v>
      </c>
      <c r="I17481" s="119" t="s">
        <v>4726</v>
      </c>
      <c r="J17481" s="119" t="s">
        <v>139</v>
      </c>
      <c r="K17481" s="1">
        <v>46255.758941458334</v>
      </c>
      <c r="L17481">
        <v>4</v>
      </c>
      <c r="M17481">
        <v>1</v>
      </c>
      <c r="N17481">
        <v>0</v>
      </c>
      <c r="O17481">
        <v>1</v>
      </c>
      <c r="P17481" s="119" t="s">
        <v>20254</v>
      </c>
    </row>
    <row r="17482" spans="1:16" x14ac:dyDescent="0.25">
      <c r="A17482">
        <v>34633</v>
      </c>
      <c r="B17482" s="119" t="s">
        <v>10643</v>
      </c>
      <c r="C17482">
        <v>38</v>
      </c>
      <c r="D17482">
        <v>24660</v>
      </c>
      <c r="E17482">
        <v>87</v>
      </c>
      <c r="F17482">
        <v>130</v>
      </c>
      <c r="G17482">
        <v>69</v>
      </c>
      <c r="H17482">
        <v>712</v>
      </c>
      <c r="I17482" s="119" t="s">
        <v>4726</v>
      </c>
      <c r="J17482" s="119" t="s">
        <v>139</v>
      </c>
      <c r="K17482" s="1">
        <v>46255.758941458334</v>
      </c>
      <c r="L17482">
        <v>0</v>
      </c>
      <c r="M17482">
        <v>5</v>
      </c>
      <c r="N17482">
        <v>0</v>
      </c>
      <c r="O17482">
        <v>0</v>
      </c>
      <c r="P17482" s="119" t="s">
        <v>20254</v>
      </c>
    </row>
    <row r="17483" spans="1:16" x14ac:dyDescent="0.25">
      <c r="A17483">
        <v>34634</v>
      </c>
      <c r="B17483" s="119" t="s">
        <v>10644</v>
      </c>
      <c r="C17483">
        <v>44</v>
      </c>
      <c r="D17483">
        <v>24622</v>
      </c>
      <c r="E17483">
        <v>5</v>
      </c>
      <c r="F17483">
        <v>142</v>
      </c>
      <c r="G17483">
        <v>34</v>
      </c>
      <c r="H17483">
        <v>883</v>
      </c>
      <c r="I17483" s="119" t="s">
        <v>4726</v>
      </c>
      <c r="J17483" s="119" t="s">
        <v>139</v>
      </c>
      <c r="K17483" s="1">
        <v>46255.758941458334</v>
      </c>
      <c r="L17483">
        <v>0</v>
      </c>
      <c r="M17483">
        <v>0</v>
      </c>
      <c r="N17483">
        <v>0</v>
      </c>
      <c r="O17483">
        <v>0</v>
      </c>
      <c r="P17483" s="119" t="s">
        <v>20254</v>
      </c>
    </row>
    <row r="17484" spans="1:16" x14ac:dyDescent="0.25">
      <c r="A17484">
        <v>34635</v>
      </c>
      <c r="B17484" s="119" t="s">
        <v>10645</v>
      </c>
      <c r="C17484">
        <v>50</v>
      </c>
      <c r="D17484">
        <v>24634</v>
      </c>
      <c r="E17484">
        <v>314</v>
      </c>
      <c r="F17484">
        <v>550</v>
      </c>
      <c r="G17484">
        <v>76</v>
      </c>
      <c r="H17484">
        <v>1722</v>
      </c>
      <c r="I17484" s="119" t="s">
        <v>4726</v>
      </c>
      <c r="J17484" s="119" t="s">
        <v>139</v>
      </c>
      <c r="K17484" s="1">
        <v>46255.758941458334</v>
      </c>
      <c r="L17484">
        <v>0</v>
      </c>
      <c r="M17484">
        <v>2</v>
      </c>
      <c r="N17484">
        <v>0</v>
      </c>
      <c r="O17484">
        <v>0</v>
      </c>
      <c r="P17484" s="119" t="s">
        <v>20254</v>
      </c>
    </row>
    <row r="17485" spans="1:16" x14ac:dyDescent="0.25">
      <c r="A17485">
        <v>34636</v>
      </c>
      <c r="B17485" s="119" t="s">
        <v>10646</v>
      </c>
      <c r="C17485">
        <v>56</v>
      </c>
      <c r="D17485">
        <v>24595</v>
      </c>
      <c r="E17485">
        <v>61</v>
      </c>
      <c r="F17485">
        <v>176</v>
      </c>
      <c r="G17485">
        <v>207</v>
      </c>
      <c r="H17485">
        <v>668</v>
      </c>
      <c r="I17485" s="119" t="s">
        <v>4726</v>
      </c>
      <c r="J17485" s="119" t="s">
        <v>139</v>
      </c>
      <c r="K17485" s="1">
        <v>46255.758941458334</v>
      </c>
      <c r="L17485">
        <v>2</v>
      </c>
      <c r="M17485">
        <v>0</v>
      </c>
      <c r="N17485">
        <v>0</v>
      </c>
      <c r="O17485">
        <v>0</v>
      </c>
      <c r="P17485" s="119" t="s">
        <v>20254</v>
      </c>
    </row>
    <row r="17486" spans="1:16" x14ac:dyDescent="0.25">
      <c r="A17486">
        <v>34637</v>
      </c>
      <c r="B17486" s="119" t="s">
        <v>10647</v>
      </c>
      <c r="C17486">
        <v>38</v>
      </c>
      <c r="D17486">
        <v>24660</v>
      </c>
      <c r="E17486">
        <v>189</v>
      </c>
      <c r="F17486">
        <v>167</v>
      </c>
      <c r="G17486">
        <v>57</v>
      </c>
      <c r="H17486">
        <v>1494</v>
      </c>
      <c r="I17486" s="119" t="s">
        <v>4726</v>
      </c>
      <c r="J17486" s="119" t="s">
        <v>139</v>
      </c>
      <c r="K17486" s="1">
        <v>46255.758941458334</v>
      </c>
      <c r="L17486">
        <v>0</v>
      </c>
      <c r="M17486">
        <v>3</v>
      </c>
      <c r="N17486">
        <v>0</v>
      </c>
      <c r="O17486">
        <v>0</v>
      </c>
      <c r="P17486" s="119" t="s">
        <v>20254</v>
      </c>
    </row>
    <row r="17487" spans="1:16" x14ac:dyDescent="0.25">
      <c r="A17487">
        <v>34638</v>
      </c>
      <c r="B17487" s="119" t="s">
        <v>10648</v>
      </c>
      <c r="C17487">
        <v>44</v>
      </c>
      <c r="D17487">
        <v>24622</v>
      </c>
      <c r="E17487">
        <v>340</v>
      </c>
      <c r="F17487">
        <v>909</v>
      </c>
      <c r="G17487">
        <v>107</v>
      </c>
      <c r="H17487">
        <v>6555</v>
      </c>
      <c r="I17487" s="119" t="s">
        <v>4726</v>
      </c>
      <c r="J17487" s="119" t="s">
        <v>139</v>
      </c>
      <c r="K17487" s="1">
        <v>46255.758941458334</v>
      </c>
      <c r="L17487">
        <v>0</v>
      </c>
      <c r="M17487">
        <v>4</v>
      </c>
      <c r="N17487">
        <v>0</v>
      </c>
      <c r="O17487">
        <v>0</v>
      </c>
      <c r="P17487" s="119" t="s">
        <v>20254</v>
      </c>
    </row>
    <row r="17488" spans="1:16" x14ac:dyDescent="0.25">
      <c r="A17488">
        <v>34639</v>
      </c>
      <c r="B17488" s="119" t="s">
        <v>10649</v>
      </c>
      <c r="C17488">
        <v>50</v>
      </c>
      <c r="D17488">
        <v>24634</v>
      </c>
      <c r="E17488">
        <v>683</v>
      </c>
      <c r="F17488">
        <v>221</v>
      </c>
      <c r="G17488">
        <v>63</v>
      </c>
      <c r="H17488">
        <v>5007</v>
      </c>
      <c r="I17488" s="119" t="s">
        <v>4726</v>
      </c>
      <c r="J17488" s="119" t="s">
        <v>139</v>
      </c>
      <c r="K17488" s="1">
        <v>46255.758941458334</v>
      </c>
      <c r="L17488">
        <v>0</v>
      </c>
      <c r="M17488">
        <v>4</v>
      </c>
      <c r="N17488">
        <v>0</v>
      </c>
      <c r="O17488">
        <v>0</v>
      </c>
      <c r="P17488" s="119" t="s">
        <v>20254</v>
      </c>
    </row>
    <row r="17489" spans="1:16" x14ac:dyDescent="0.25">
      <c r="A17489">
        <v>34640</v>
      </c>
      <c r="B17489" s="119" t="s">
        <v>10650</v>
      </c>
      <c r="C17489">
        <v>56</v>
      </c>
      <c r="D17489">
        <v>24595</v>
      </c>
      <c r="E17489">
        <v>481</v>
      </c>
      <c r="F17489">
        <v>127</v>
      </c>
      <c r="G17489">
        <v>205</v>
      </c>
      <c r="H17489">
        <v>1525</v>
      </c>
      <c r="I17489" s="119" t="s">
        <v>4726</v>
      </c>
      <c r="J17489" s="119" t="s">
        <v>139</v>
      </c>
      <c r="K17489" s="1">
        <v>46255.758941458334</v>
      </c>
      <c r="L17489">
        <v>3</v>
      </c>
      <c r="M17489">
        <v>3</v>
      </c>
      <c r="N17489">
        <v>0</v>
      </c>
      <c r="O17489">
        <v>1</v>
      </c>
      <c r="P17489" s="119" t="s">
        <v>20254</v>
      </c>
    </row>
    <row r="17490" spans="1:16" x14ac:dyDescent="0.25">
      <c r="A17490">
        <v>34641</v>
      </c>
      <c r="B17490" s="119" t="s">
        <v>10651</v>
      </c>
      <c r="C17490">
        <v>38</v>
      </c>
      <c r="D17490">
        <v>24660</v>
      </c>
      <c r="E17490">
        <v>158</v>
      </c>
      <c r="F17490">
        <v>133</v>
      </c>
      <c r="G17490">
        <v>59</v>
      </c>
      <c r="H17490">
        <v>624</v>
      </c>
      <c r="I17490" s="119" t="s">
        <v>4726</v>
      </c>
      <c r="J17490" s="119" t="s">
        <v>139</v>
      </c>
      <c r="K17490" s="1">
        <v>46255.758941458334</v>
      </c>
      <c r="L17490">
        <v>2</v>
      </c>
      <c r="M17490">
        <v>0</v>
      </c>
      <c r="N17490">
        <v>0</v>
      </c>
      <c r="O17490">
        <v>0</v>
      </c>
      <c r="P17490" s="119" t="s">
        <v>20254</v>
      </c>
    </row>
    <row r="17491" spans="1:16" x14ac:dyDescent="0.25">
      <c r="A17491">
        <v>34642</v>
      </c>
      <c r="B17491" s="119" t="s">
        <v>10652</v>
      </c>
      <c r="C17491">
        <v>44</v>
      </c>
      <c r="D17491">
        <v>24622</v>
      </c>
      <c r="E17491">
        <v>3</v>
      </c>
      <c r="F17491">
        <v>95</v>
      </c>
      <c r="G17491">
        <v>78</v>
      </c>
      <c r="H17491">
        <v>1295</v>
      </c>
      <c r="I17491" s="119" t="s">
        <v>4726</v>
      </c>
      <c r="J17491" s="119" t="s">
        <v>139</v>
      </c>
      <c r="K17491" s="1">
        <v>46255.758941458334</v>
      </c>
      <c r="L17491">
        <v>2</v>
      </c>
      <c r="M17491">
        <v>2</v>
      </c>
      <c r="N17491">
        <v>2</v>
      </c>
      <c r="O17491">
        <v>0</v>
      </c>
      <c r="P17491" s="119" t="s">
        <v>20254</v>
      </c>
    </row>
    <row r="17492" spans="1:16" x14ac:dyDescent="0.25">
      <c r="A17492">
        <v>34643</v>
      </c>
      <c r="B17492" s="119" t="s">
        <v>10653</v>
      </c>
      <c r="C17492">
        <v>50</v>
      </c>
      <c r="D17492">
        <v>24634</v>
      </c>
      <c r="E17492">
        <v>293</v>
      </c>
      <c r="F17492">
        <v>125</v>
      </c>
      <c r="G17492">
        <v>124</v>
      </c>
      <c r="H17492">
        <v>628</v>
      </c>
      <c r="I17492" s="119" t="s">
        <v>4726</v>
      </c>
      <c r="J17492" s="119" t="s">
        <v>139</v>
      </c>
      <c r="K17492" s="1">
        <v>46255.758941458334</v>
      </c>
      <c r="L17492">
        <v>0</v>
      </c>
      <c r="M17492">
        <v>7</v>
      </c>
      <c r="N17492">
        <v>0</v>
      </c>
      <c r="O17492">
        <v>6</v>
      </c>
      <c r="P17492" s="119" t="s">
        <v>20254</v>
      </c>
    </row>
    <row r="17493" spans="1:16" x14ac:dyDescent="0.25">
      <c r="A17493">
        <v>34644</v>
      </c>
      <c r="B17493" s="119" t="s">
        <v>10654</v>
      </c>
      <c r="C17493">
        <v>56</v>
      </c>
      <c r="D17493">
        <v>24595</v>
      </c>
      <c r="E17493">
        <v>67</v>
      </c>
      <c r="F17493">
        <v>120</v>
      </c>
      <c r="G17493">
        <v>137</v>
      </c>
      <c r="H17493">
        <v>387</v>
      </c>
      <c r="I17493" s="119" t="s">
        <v>4726</v>
      </c>
      <c r="J17493" s="119" t="s">
        <v>139</v>
      </c>
      <c r="K17493" s="1">
        <v>46255.758941458334</v>
      </c>
      <c r="L17493">
        <v>1</v>
      </c>
      <c r="M17493">
        <v>1</v>
      </c>
      <c r="N17493">
        <v>0</v>
      </c>
      <c r="O17493">
        <v>0</v>
      </c>
      <c r="P17493" s="119" t="s">
        <v>20254</v>
      </c>
    </row>
    <row r="17494" spans="1:16" x14ac:dyDescent="0.25">
      <c r="A17494">
        <v>34645</v>
      </c>
      <c r="B17494" s="119" t="s">
        <v>10655</v>
      </c>
      <c r="C17494">
        <v>38</v>
      </c>
      <c r="D17494">
        <v>24660</v>
      </c>
      <c r="E17494">
        <v>0</v>
      </c>
      <c r="F17494">
        <v>0</v>
      </c>
      <c r="G17494">
        <v>30</v>
      </c>
      <c r="H17494">
        <v>3298</v>
      </c>
      <c r="I17494" s="119" t="s">
        <v>4726</v>
      </c>
      <c r="J17494" s="119" t="s">
        <v>139</v>
      </c>
      <c r="K17494" s="1">
        <v>46255.758941458334</v>
      </c>
      <c r="L17494">
        <v>0</v>
      </c>
      <c r="M17494">
        <v>0</v>
      </c>
      <c r="N17494">
        <v>0</v>
      </c>
      <c r="O17494">
        <v>0</v>
      </c>
      <c r="P17494" s="119" t="s">
        <v>20254</v>
      </c>
    </row>
    <row r="17495" spans="1:16" x14ac:dyDescent="0.25">
      <c r="A17495">
        <v>34646</v>
      </c>
      <c r="B17495" s="119" t="s">
        <v>10656</v>
      </c>
      <c r="C17495">
        <v>44</v>
      </c>
      <c r="D17495">
        <v>24622</v>
      </c>
      <c r="E17495">
        <v>59</v>
      </c>
      <c r="F17495">
        <v>146</v>
      </c>
      <c r="G17495">
        <v>70</v>
      </c>
      <c r="H17495">
        <v>2284</v>
      </c>
      <c r="I17495" s="119" t="s">
        <v>4726</v>
      </c>
      <c r="J17495" s="119" t="s">
        <v>139</v>
      </c>
      <c r="K17495" s="1">
        <v>46255.758941458334</v>
      </c>
      <c r="L17495">
        <v>0</v>
      </c>
      <c r="M17495">
        <v>0</v>
      </c>
      <c r="N17495">
        <v>0</v>
      </c>
      <c r="O17495">
        <v>0</v>
      </c>
      <c r="P17495" s="119" t="s">
        <v>20254</v>
      </c>
    </row>
    <row r="17496" spans="1:16" x14ac:dyDescent="0.25">
      <c r="A17496">
        <v>34647</v>
      </c>
      <c r="B17496" s="119" t="s">
        <v>10657</v>
      </c>
      <c r="C17496">
        <v>50</v>
      </c>
      <c r="D17496">
        <v>24634</v>
      </c>
      <c r="E17496">
        <v>50</v>
      </c>
      <c r="F17496">
        <v>170</v>
      </c>
      <c r="G17496">
        <v>177</v>
      </c>
      <c r="H17496">
        <v>1509</v>
      </c>
      <c r="I17496" s="119" t="s">
        <v>4726</v>
      </c>
      <c r="J17496" s="119" t="s">
        <v>139</v>
      </c>
      <c r="K17496" s="1">
        <v>46255.758941458334</v>
      </c>
      <c r="L17496">
        <v>2</v>
      </c>
      <c r="M17496">
        <v>14</v>
      </c>
      <c r="N17496">
        <v>1</v>
      </c>
      <c r="O17496">
        <v>10</v>
      </c>
      <c r="P17496" s="119" t="s">
        <v>20254</v>
      </c>
    </row>
    <row r="17497" spans="1:16" x14ac:dyDescent="0.25">
      <c r="A17497">
        <v>34648</v>
      </c>
      <c r="B17497" s="119" t="s">
        <v>10658</v>
      </c>
      <c r="C17497">
        <v>56</v>
      </c>
      <c r="D17497">
        <v>24595</v>
      </c>
      <c r="E17497">
        <v>29</v>
      </c>
      <c r="F17497">
        <v>160</v>
      </c>
      <c r="G17497">
        <v>55</v>
      </c>
      <c r="H17497">
        <v>473</v>
      </c>
      <c r="I17497" s="119" t="s">
        <v>4726</v>
      </c>
      <c r="J17497" s="119" t="s">
        <v>139</v>
      </c>
      <c r="K17497" s="1">
        <v>46255.758941458334</v>
      </c>
      <c r="L17497">
        <v>1</v>
      </c>
      <c r="M17497">
        <v>1</v>
      </c>
      <c r="N17497">
        <v>0</v>
      </c>
      <c r="O17497">
        <v>0</v>
      </c>
      <c r="P17497" s="119" t="s">
        <v>20254</v>
      </c>
    </row>
    <row r="17498" spans="1:16" x14ac:dyDescent="0.25">
      <c r="A17498">
        <v>34649</v>
      </c>
      <c r="B17498" s="119" t="s">
        <v>10659</v>
      </c>
      <c r="C17498">
        <v>38</v>
      </c>
      <c r="D17498">
        <v>24660</v>
      </c>
      <c r="E17498">
        <v>43</v>
      </c>
      <c r="F17498">
        <v>164</v>
      </c>
      <c r="G17498">
        <v>120</v>
      </c>
      <c r="H17498">
        <v>656</v>
      </c>
      <c r="I17498" s="119" t="s">
        <v>4726</v>
      </c>
      <c r="J17498" s="119" t="s">
        <v>139</v>
      </c>
      <c r="K17498" s="1">
        <v>46255.758941458334</v>
      </c>
      <c r="L17498">
        <v>4</v>
      </c>
      <c r="M17498">
        <v>0</v>
      </c>
      <c r="N17498">
        <v>0</v>
      </c>
      <c r="O17498">
        <v>0</v>
      </c>
      <c r="P17498" s="119" t="s">
        <v>20254</v>
      </c>
    </row>
    <row r="17499" spans="1:16" x14ac:dyDescent="0.25">
      <c r="A17499">
        <v>34650</v>
      </c>
      <c r="B17499" s="119" t="s">
        <v>10660</v>
      </c>
      <c r="C17499">
        <v>44</v>
      </c>
      <c r="D17499">
        <v>24622</v>
      </c>
      <c r="E17499">
        <v>136</v>
      </c>
      <c r="F17499">
        <v>220</v>
      </c>
      <c r="G17499">
        <v>65</v>
      </c>
      <c r="H17499">
        <v>1394</v>
      </c>
      <c r="I17499" s="119" t="s">
        <v>4726</v>
      </c>
      <c r="J17499" s="119" t="s">
        <v>139</v>
      </c>
      <c r="K17499" s="1">
        <v>46255.758941458334</v>
      </c>
      <c r="L17499">
        <v>0</v>
      </c>
      <c r="M17499">
        <v>4</v>
      </c>
      <c r="N17499">
        <v>0</v>
      </c>
      <c r="O17499">
        <v>2</v>
      </c>
      <c r="P17499" s="119" t="s">
        <v>20254</v>
      </c>
    </row>
    <row r="17500" spans="1:16" x14ac:dyDescent="0.25">
      <c r="A17500">
        <v>34651</v>
      </c>
      <c r="B17500" s="119" t="s">
        <v>10661</v>
      </c>
      <c r="C17500">
        <v>50</v>
      </c>
      <c r="D17500">
        <v>24634</v>
      </c>
      <c r="E17500">
        <v>55</v>
      </c>
      <c r="F17500">
        <v>173</v>
      </c>
      <c r="G17500">
        <v>50</v>
      </c>
      <c r="H17500">
        <v>4072</v>
      </c>
      <c r="I17500" s="119" t="s">
        <v>4726</v>
      </c>
      <c r="J17500" s="119" t="s">
        <v>139</v>
      </c>
      <c r="K17500" s="1">
        <v>46255.758941458334</v>
      </c>
      <c r="L17500">
        <v>0</v>
      </c>
      <c r="M17500">
        <v>5</v>
      </c>
      <c r="N17500">
        <v>0</v>
      </c>
      <c r="O17500">
        <v>0</v>
      </c>
      <c r="P17500" s="119" t="s">
        <v>20254</v>
      </c>
    </row>
    <row r="17501" spans="1:16" x14ac:dyDescent="0.25">
      <c r="A17501">
        <v>34652</v>
      </c>
      <c r="B17501" s="119" t="s">
        <v>10662</v>
      </c>
      <c r="C17501">
        <v>56</v>
      </c>
      <c r="D17501">
        <v>24595</v>
      </c>
      <c r="E17501">
        <v>73</v>
      </c>
      <c r="F17501">
        <v>195</v>
      </c>
      <c r="G17501">
        <v>71</v>
      </c>
      <c r="H17501">
        <v>296</v>
      </c>
      <c r="I17501" s="119" t="s">
        <v>4726</v>
      </c>
      <c r="J17501" s="119" t="s">
        <v>139</v>
      </c>
      <c r="K17501" s="1">
        <v>46255.758941458334</v>
      </c>
      <c r="L17501">
        <v>0</v>
      </c>
      <c r="M17501">
        <v>1</v>
      </c>
      <c r="N17501">
        <v>0</v>
      </c>
      <c r="O17501">
        <v>0</v>
      </c>
      <c r="P17501" s="119" t="s">
        <v>20254</v>
      </c>
    </row>
    <row r="17502" spans="1:16" x14ac:dyDescent="0.25">
      <c r="A17502">
        <v>34653</v>
      </c>
      <c r="B17502" s="119" t="s">
        <v>10663</v>
      </c>
      <c r="C17502">
        <v>38</v>
      </c>
      <c r="D17502">
        <v>24660</v>
      </c>
      <c r="E17502">
        <v>10</v>
      </c>
      <c r="F17502">
        <v>231</v>
      </c>
      <c r="G17502">
        <v>66</v>
      </c>
      <c r="H17502">
        <v>4682</v>
      </c>
      <c r="I17502" s="119" t="s">
        <v>4726</v>
      </c>
      <c r="J17502" s="119" t="s">
        <v>139</v>
      </c>
      <c r="K17502" s="1">
        <v>46255.758941458334</v>
      </c>
      <c r="L17502">
        <v>0</v>
      </c>
      <c r="M17502">
        <v>2</v>
      </c>
      <c r="N17502">
        <v>0</v>
      </c>
      <c r="O17502">
        <v>0</v>
      </c>
      <c r="P17502" s="119" t="s">
        <v>20254</v>
      </c>
    </row>
    <row r="17503" spans="1:16" x14ac:dyDescent="0.25">
      <c r="A17503">
        <v>34654</v>
      </c>
      <c r="B17503" s="119" t="s">
        <v>10664</v>
      </c>
      <c r="C17503">
        <v>44</v>
      </c>
      <c r="D17503">
        <v>24622</v>
      </c>
      <c r="E17503">
        <v>145</v>
      </c>
      <c r="F17503">
        <v>2267</v>
      </c>
      <c r="G17503">
        <v>38</v>
      </c>
      <c r="H17503">
        <v>7099</v>
      </c>
      <c r="I17503" s="119" t="s">
        <v>4726</v>
      </c>
      <c r="J17503" s="119" t="s">
        <v>139</v>
      </c>
      <c r="K17503" s="1">
        <v>46255.758941458334</v>
      </c>
      <c r="L17503">
        <v>0</v>
      </c>
      <c r="M17503">
        <v>1</v>
      </c>
      <c r="N17503">
        <v>0</v>
      </c>
      <c r="O17503">
        <v>0</v>
      </c>
      <c r="P17503" s="119" t="s">
        <v>20254</v>
      </c>
    </row>
    <row r="17504" spans="1:16" x14ac:dyDescent="0.25">
      <c r="A17504">
        <v>34655</v>
      </c>
      <c r="B17504" s="119" t="s">
        <v>10665</v>
      </c>
      <c r="C17504">
        <v>50</v>
      </c>
      <c r="D17504">
        <v>24634</v>
      </c>
      <c r="E17504">
        <v>434</v>
      </c>
      <c r="F17504">
        <v>895</v>
      </c>
      <c r="G17504">
        <v>77</v>
      </c>
      <c r="H17504">
        <v>8079</v>
      </c>
      <c r="I17504" s="119" t="s">
        <v>4726</v>
      </c>
      <c r="J17504" s="119" t="s">
        <v>139</v>
      </c>
      <c r="K17504" s="1">
        <v>46255.758941458334</v>
      </c>
      <c r="L17504">
        <v>0</v>
      </c>
      <c r="M17504">
        <v>2</v>
      </c>
      <c r="N17504">
        <v>0</v>
      </c>
      <c r="O17504">
        <v>0</v>
      </c>
      <c r="P17504" s="119" t="s">
        <v>20254</v>
      </c>
    </row>
    <row r="17505" spans="1:16" x14ac:dyDescent="0.25">
      <c r="A17505">
        <v>34656</v>
      </c>
      <c r="B17505" s="119" t="s">
        <v>10666</v>
      </c>
      <c r="C17505">
        <v>56</v>
      </c>
      <c r="D17505">
        <v>24595</v>
      </c>
      <c r="E17505">
        <v>249</v>
      </c>
      <c r="F17505">
        <v>176</v>
      </c>
      <c r="G17505">
        <v>59</v>
      </c>
      <c r="H17505">
        <v>4237</v>
      </c>
      <c r="I17505" s="119" t="s">
        <v>4726</v>
      </c>
      <c r="J17505" s="119" t="s">
        <v>139</v>
      </c>
      <c r="K17505" s="1">
        <v>46255.758941458334</v>
      </c>
      <c r="L17505">
        <v>1</v>
      </c>
      <c r="M17505">
        <v>4</v>
      </c>
      <c r="N17505">
        <v>0</v>
      </c>
      <c r="O17505">
        <v>3</v>
      </c>
      <c r="P17505" s="119" t="s">
        <v>20254</v>
      </c>
    </row>
    <row r="17506" spans="1:16" x14ac:dyDescent="0.25">
      <c r="A17506">
        <v>34657</v>
      </c>
      <c r="B17506" s="119" t="s">
        <v>10667</v>
      </c>
      <c r="C17506">
        <v>38</v>
      </c>
      <c r="D17506">
        <v>24660</v>
      </c>
      <c r="E17506">
        <v>106</v>
      </c>
      <c r="F17506">
        <v>163</v>
      </c>
      <c r="G17506">
        <v>102</v>
      </c>
      <c r="H17506">
        <v>2265</v>
      </c>
      <c r="I17506" s="119" t="s">
        <v>4726</v>
      </c>
      <c r="J17506" s="119" t="s">
        <v>139</v>
      </c>
      <c r="K17506" s="1">
        <v>46255.758941458334</v>
      </c>
      <c r="L17506">
        <v>4</v>
      </c>
      <c r="M17506">
        <v>1</v>
      </c>
      <c r="N17506">
        <v>0</v>
      </c>
      <c r="O17506">
        <v>0</v>
      </c>
      <c r="P17506" s="119" t="s">
        <v>20254</v>
      </c>
    </row>
    <row r="17507" spans="1:16" x14ac:dyDescent="0.25">
      <c r="A17507">
        <v>34658</v>
      </c>
      <c r="B17507" s="119" t="s">
        <v>10668</v>
      </c>
      <c r="C17507">
        <v>44</v>
      </c>
      <c r="D17507">
        <v>24622</v>
      </c>
      <c r="E17507">
        <v>356</v>
      </c>
      <c r="F17507">
        <v>850</v>
      </c>
      <c r="G17507">
        <v>44</v>
      </c>
      <c r="H17507">
        <v>9970</v>
      </c>
      <c r="I17507" s="119" t="s">
        <v>4726</v>
      </c>
      <c r="J17507" s="119" t="s">
        <v>139</v>
      </c>
      <c r="K17507" s="1">
        <v>46255.758941458334</v>
      </c>
      <c r="L17507">
        <v>7</v>
      </c>
      <c r="M17507">
        <v>2</v>
      </c>
      <c r="N17507">
        <v>0</v>
      </c>
      <c r="O17507">
        <v>0</v>
      </c>
      <c r="P17507" s="119" t="s">
        <v>20254</v>
      </c>
    </row>
    <row r="17508" spans="1:16" x14ac:dyDescent="0.25">
      <c r="A17508">
        <v>34659</v>
      </c>
      <c r="B17508" s="119" t="s">
        <v>10669</v>
      </c>
      <c r="C17508">
        <v>50</v>
      </c>
      <c r="D17508">
        <v>24634</v>
      </c>
      <c r="E17508">
        <v>222</v>
      </c>
      <c r="F17508">
        <v>710</v>
      </c>
      <c r="G17508">
        <v>70</v>
      </c>
      <c r="H17508">
        <v>6495</v>
      </c>
      <c r="I17508" s="119" t="s">
        <v>4726</v>
      </c>
      <c r="J17508" s="119" t="s">
        <v>139</v>
      </c>
      <c r="K17508" s="1">
        <v>46255.758941458334</v>
      </c>
      <c r="L17508">
        <v>5</v>
      </c>
      <c r="M17508">
        <v>1</v>
      </c>
      <c r="N17508">
        <v>0</v>
      </c>
      <c r="O17508">
        <v>0</v>
      </c>
      <c r="P17508" s="119" t="s">
        <v>20254</v>
      </c>
    </row>
    <row r="17509" spans="1:16" x14ac:dyDescent="0.25">
      <c r="A17509">
        <v>34660</v>
      </c>
      <c r="B17509" s="119" t="s">
        <v>10670</v>
      </c>
      <c r="C17509">
        <v>56</v>
      </c>
      <c r="D17509">
        <v>24595</v>
      </c>
      <c r="E17509">
        <v>116</v>
      </c>
      <c r="F17509">
        <v>165</v>
      </c>
      <c r="G17509">
        <v>154</v>
      </c>
      <c r="H17509">
        <v>2762</v>
      </c>
      <c r="I17509" s="119" t="s">
        <v>4726</v>
      </c>
      <c r="J17509" s="119" t="s">
        <v>139</v>
      </c>
      <c r="K17509" s="1">
        <v>46255.758941458334</v>
      </c>
      <c r="L17509">
        <v>3</v>
      </c>
      <c r="M17509">
        <v>3</v>
      </c>
      <c r="N17509">
        <v>0</v>
      </c>
      <c r="O17509">
        <v>2</v>
      </c>
      <c r="P17509" s="119" t="s">
        <v>20254</v>
      </c>
    </row>
    <row r="17510" spans="1:16" x14ac:dyDescent="0.25">
      <c r="A17510">
        <v>34661</v>
      </c>
      <c r="B17510" s="119" t="s">
        <v>10671</v>
      </c>
      <c r="C17510">
        <v>38</v>
      </c>
      <c r="D17510">
        <v>24660</v>
      </c>
      <c r="E17510">
        <v>8</v>
      </c>
      <c r="F17510">
        <v>92</v>
      </c>
      <c r="G17510">
        <v>51</v>
      </c>
      <c r="H17510">
        <v>1496</v>
      </c>
      <c r="I17510" s="119" t="s">
        <v>4726</v>
      </c>
      <c r="J17510" s="119" t="s">
        <v>139</v>
      </c>
      <c r="K17510" s="1">
        <v>46255.758941458334</v>
      </c>
      <c r="L17510">
        <v>1</v>
      </c>
      <c r="M17510">
        <v>1</v>
      </c>
      <c r="N17510">
        <v>0</v>
      </c>
      <c r="O17510">
        <v>1</v>
      </c>
      <c r="P17510" s="119" t="s">
        <v>20254</v>
      </c>
    </row>
    <row r="17511" spans="1:16" x14ac:dyDescent="0.25">
      <c r="A17511">
        <v>34662</v>
      </c>
      <c r="B17511" s="119" t="s">
        <v>10672</v>
      </c>
      <c r="C17511">
        <v>44</v>
      </c>
      <c r="D17511">
        <v>24622</v>
      </c>
      <c r="E17511">
        <v>60</v>
      </c>
      <c r="F17511">
        <v>107</v>
      </c>
      <c r="G17511">
        <v>61</v>
      </c>
      <c r="H17511">
        <v>5525</v>
      </c>
      <c r="I17511" s="119" t="s">
        <v>4726</v>
      </c>
      <c r="J17511" s="119" t="s">
        <v>139</v>
      </c>
      <c r="K17511" s="1">
        <v>46255.758941458334</v>
      </c>
      <c r="L17511">
        <v>0</v>
      </c>
      <c r="M17511">
        <v>1</v>
      </c>
      <c r="N17511">
        <v>0</v>
      </c>
      <c r="O17511">
        <v>0</v>
      </c>
      <c r="P17511" s="119" t="s">
        <v>20254</v>
      </c>
    </row>
    <row r="17512" spans="1:16" x14ac:dyDescent="0.25">
      <c r="A17512">
        <v>34663</v>
      </c>
      <c r="B17512" s="119" t="s">
        <v>10673</v>
      </c>
      <c r="C17512">
        <v>50</v>
      </c>
      <c r="D17512">
        <v>24634</v>
      </c>
      <c r="E17512">
        <v>765</v>
      </c>
      <c r="F17512">
        <v>135</v>
      </c>
      <c r="G17512">
        <v>58</v>
      </c>
      <c r="H17512">
        <v>8986</v>
      </c>
      <c r="I17512" s="119" t="s">
        <v>4726</v>
      </c>
      <c r="J17512" s="119" t="s">
        <v>139</v>
      </c>
      <c r="K17512" s="1">
        <v>46255.758941458334</v>
      </c>
      <c r="L17512">
        <v>0</v>
      </c>
      <c r="M17512">
        <v>0</v>
      </c>
      <c r="N17512">
        <v>0</v>
      </c>
      <c r="O17512">
        <v>0</v>
      </c>
      <c r="P17512" s="119" t="s">
        <v>20254</v>
      </c>
    </row>
    <row r="17513" spans="1:16" x14ac:dyDescent="0.25">
      <c r="A17513">
        <v>34664</v>
      </c>
      <c r="B17513" s="119" t="s">
        <v>10674</v>
      </c>
      <c r="C17513">
        <v>56</v>
      </c>
      <c r="D17513">
        <v>24595</v>
      </c>
      <c r="E17513">
        <v>7</v>
      </c>
      <c r="F17513">
        <v>122</v>
      </c>
      <c r="G17513">
        <v>58</v>
      </c>
      <c r="H17513">
        <v>419</v>
      </c>
      <c r="I17513" s="119" t="s">
        <v>4726</v>
      </c>
      <c r="J17513" s="119" t="s">
        <v>139</v>
      </c>
      <c r="K17513" s="1">
        <v>46255.758941458334</v>
      </c>
      <c r="L17513">
        <v>1</v>
      </c>
      <c r="M17513">
        <v>1</v>
      </c>
      <c r="N17513">
        <v>0</v>
      </c>
      <c r="O17513">
        <v>0</v>
      </c>
      <c r="P17513" s="119" t="s">
        <v>20254</v>
      </c>
    </row>
    <row r="17514" spans="1:16" x14ac:dyDescent="0.25">
      <c r="A17514">
        <v>34665</v>
      </c>
      <c r="B17514" s="119" t="s">
        <v>10675</v>
      </c>
      <c r="C17514">
        <v>38</v>
      </c>
      <c r="D17514">
        <v>24660</v>
      </c>
      <c r="E17514">
        <v>0</v>
      </c>
      <c r="F17514">
        <v>0</v>
      </c>
      <c r="G17514">
        <v>37</v>
      </c>
      <c r="H17514">
        <v>3900</v>
      </c>
      <c r="I17514" s="119" t="s">
        <v>4726</v>
      </c>
      <c r="J17514" s="119" t="s">
        <v>139</v>
      </c>
      <c r="K17514" s="1">
        <v>46255.758941458334</v>
      </c>
      <c r="L17514">
        <v>0</v>
      </c>
      <c r="M17514">
        <v>1</v>
      </c>
      <c r="N17514">
        <v>0</v>
      </c>
      <c r="O17514">
        <v>1</v>
      </c>
      <c r="P17514" s="119" t="s">
        <v>20254</v>
      </c>
    </row>
    <row r="17515" spans="1:16" x14ac:dyDescent="0.25">
      <c r="A17515">
        <v>34666</v>
      </c>
      <c r="B17515" s="119" t="s">
        <v>10676</v>
      </c>
      <c r="C17515">
        <v>44</v>
      </c>
      <c r="D17515">
        <v>24622</v>
      </c>
      <c r="E17515">
        <v>0</v>
      </c>
      <c r="F17515">
        <v>0</v>
      </c>
      <c r="G17515">
        <v>48</v>
      </c>
      <c r="H17515">
        <v>3488</v>
      </c>
      <c r="I17515" s="119" t="s">
        <v>4726</v>
      </c>
      <c r="J17515" s="119" t="s">
        <v>139</v>
      </c>
      <c r="K17515" s="1">
        <v>46255.758941458334</v>
      </c>
      <c r="L17515">
        <v>0</v>
      </c>
      <c r="M17515">
        <v>0</v>
      </c>
      <c r="N17515">
        <v>0</v>
      </c>
      <c r="O17515">
        <v>0</v>
      </c>
      <c r="P17515" s="119" t="s">
        <v>20254</v>
      </c>
    </row>
    <row r="17516" spans="1:16" x14ac:dyDescent="0.25">
      <c r="A17516">
        <v>34667</v>
      </c>
      <c r="B17516" s="119" t="s">
        <v>10677</v>
      </c>
      <c r="C17516">
        <v>50</v>
      </c>
      <c r="D17516">
        <v>24634</v>
      </c>
      <c r="E17516">
        <v>265</v>
      </c>
      <c r="F17516">
        <v>287</v>
      </c>
      <c r="G17516">
        <v>25</v>
      </c>
      <c r="H17516">
        <v>5079</v>
      </c>
      <c r="I17516" s="119" t="s">
        <v>4726</v>
      </c>
      <c r="J17516" s="119" t="s">
        <v>139</v>
      </c>
      <c r="K17516" s="1">
        <v>46255.758941458334</v>
      </c>
      <c r="L17516">
        <v>0</v>
      </c>
      <c r="M17516">
        <v>1</v>
      </c>
      <c r="N17516">
        <v>0</v>
      </c>
      <c r="O17516">
        <v>0</v>
      </c>
      <c r="P17516" s="119" t="s">
        <v>20254</v>
      </c>
    </row>
    <row r="17517" spans="1:16" x14ac:dyDescent="0.25">
      <c r="A17517">
        <v>34668</v>
      </c>
      <c r="B17517" s="119" t="s">
        <v>10678</v>
      </c>
      <c r="C17517">
        <v>56</v>
      </c>
      <c r="D17517">
        <v>24595</v>
      </c>
      <c r="E17517">
        <v>0</v>
      </c>
      <c r="F17517">
        <v>0</v>
      </c>
      <c r="G17517">
        <v>45</v>
      </c>
      <c r="H17517">
        <v>455</v>
      </c>
      <c r="I17517" s="119" t="s">
        <v>4726</v>
      </c>
      <c r="J17517" s="119" t="s">
        <v>139</v>
      </c>
      <c r="K17517" s="1">
        <v>46255.758941458334</v>
      </c>
      <c r="L17517">
        <v>0</v>
      </c>
      <c r="M17517">
        <v>2</v>
      </c>
      <c r="N17517">
        <v>0</v>
      </c>
      <c r="O17517">
        <v>1</v>
      </c>
      <c r="P17517" s="119" t="s">
        <v>20254</v>
      </c>
    </row>
    <row r="17518" spans="1:16" x14ac:dyDescent="0.25">
      <c r="A17518">
        <v>34669</v>
      </c>
      <c r="B17518" s="119" t="s">
        <v>10679</v>
      </c>
      <c r="C17518">
        <v>38</v>
      </c>
      <c r="D17518">
        <v>24660</v>
      </c>
      <c r="E17518">
        <v>211</v>
      </c>
      <c r="F17518">
        <v>134</v>
      </c>
      <c r="G17518">
        <v>66</v>
      </c>
      <c r="H17518">
        <v>423</v>
      </c>
      <c r="I17518" s="119" t="s">
        <v>4726</v>
      </c>
      <c r="J17518" s="119" t="s">
        <v>139</v>
      </c>
      <c r="K17518" s="1">
        <v>46255.758941458334</v>
      </c>
      <c r="L17518">
        <v>1</v>
      </c>
      <c r="M17518">
        <v>1</v>
      </c>
      <c r="N17518">
        <v>0</v>
      </c>
      <c r="O17518">
        <v>0</v>
      </c>
      <c r="P17518" s="119" t="s">
        <v>20254</v>
      </c>
    </row>
    <row r="17519" spans="1:16" x14ac:dyDescent="0.25">
      <c r="A17519">
        <v>34670</v>
      </c>
      <c r="B17519" s="119" t="s">
        <v>10680</v>
      </c>
      <c r="C17519">
        <v>44</v>
      </c>
      <c r="D17519">
        <v>24622</v>
      </c>
      <c r="E17519">
        <v>175</v>
      </c>
      <c r="F17519">
        <v>126</v>
      </c>
      <c r="G17519">
        <v>38</v>
      </c>
      <c r="H17519">
        <v>1817</v>
      </c>
      <c r="I17519" s="119" t="s">
        <v>4726</v>
      </c>
      <c r="J17519" s="119" t="s">
        <v>139</v>
      </c>
      <c r="K17519" s="1">
        <v>46255.758941458334</v>
      </c>
      <c r="L17519">
        <v>1</v>
      </c>
      <c r="M17519">
        <v>0</v>
      </c>
      <c r="N17519">
        <v>1</v>
      </c>
      <c r="O17519">
        <v>0</v>
      </c>
      <c r="P17519" s="119" t="s">
        <v>20254</v>
      </c>
    </row>
    <row r="17520" spans="1:16" x14ac:dyDescent="0.25">
      <c r="A17520">
        <v>34671</v>
      </c>
      <c r="B17520" s="119" t="s">
        <v>10681</v>
      </c>
      <c r="C17520">
        <v>50</v>
      </c>
      <c r="D17520">
        <v>24634</v>
      </c>
      <c r="E17520">
        <v>110</v>
      </c>
      <c r="F17520">
        <v>177</v>
      </c>
      <c r="G17520">
        <v>89</v>
      </c>
      <c r="H17520">
        <v>1030</v>
      </c>
      <c r="I17520" s="119" t="s">
        <v>4726</v>
      </c>
      <c r="J17520" s="119" t="s">
        <v>139</v>
      </c>
      <c r="K17520" s="1">
        <v>46255.758941458334</v>
      </c>
      <c r="L17520">
        <v>1</v>
      </c>
      <c r="M17520">
        <v>1</v>
      </c>
      <c r="N17520">
        <v>1</v>
      </c>
      <c r="O17520">
        <v>0</v>
      </c>
      <c r="P17520" s="119" t="s">
        <v>20254</v>
      </c>
    </row>
    <row r="17521" spans="1:16" x14ac:dyDescent="0.25">
      <c r="A17521">
        <v>34672</v>
      </c>
      <c r="B17521" s="119" t="s">
        <v>10682</v>
      </c>
      <c r="C17521">
        <v>56</v>
      </c>
      <c r="D17521">
        <v>24595</v>
      </c>
      <c r="E17521">
        <v>74</v>
      </c>
      <c r="F17521">
        <v>116</v>
      </c>
      <c r="G17521">
        <v>97</v>
      </c>
      <c r="H17521">
        <v>213</v>
      </c>
      <c r="I17521" s="119" t="s">
        <v>4726</v>
      </c>
      <c r="J17521" s="119" t="s">
        <v>139</v>
      </c>
      <c r="K17521" s="1">
        <v>46255.758941458334</v>
      </c>
      <c r="L17521">
        <v>0</v>
      </c>
      <c r="M17521">
        <v>1</v>
      </c>
      <c r="N17521">
        <v>0</v>
      </c>
      <c r="O17521">
        <v>0</v>
      </c>
      <c r="P17521" s="119" t="s">
        <v>20254</v>
      </c>
    </row>
    <row r="17522" spans="1:16" x14ac:dyDescent="0.25">
      <c r="A17522">
        <v>34673</v>
      </c>
      <c r="B17522" s="119" t="s">
        <v>10683</v>
      </c>
      <c r="C17522">
        <v>62</v>
      </c>
      <c r="D17522">
        <v>24610</v>
      </c>
      <c r="E17522">
        <v>23</v>
      </c>
      <c r="F17522">
        <v>125</v>
      </c>
      <c r="G17522">
        <v>75</v>
      </c>
      <c r="H17522">
        <v>1863</v>
      </c>
      <c r="I17522" s="119" t="s">
        <v>4726</v>
      </c>
      <c r="J17522" s="119" t="s">
        <v>139</v>
      </c>
      <c r="K17522" s="1">
        <v>46255.758941458334</v>
      </c>
      <c r="L17522">
        <v>0</v>
      </c>
      <c r="M17522">
        <v>3</v>
      </c>
      <c r="N17522">
        <v>0</v>
      </c>
      <c r="O17522">
        <v>0</v>
      </c>
      <c r="P17522" s="119" t="s">
        <v>20254</v>
      </c>
    </row>
    <row r="17523" spans="1:16" x14ac:dyDescent="0.25">
      <c r="A17523">
        <v>34674</v>
      </c>
      <c r="B17523" s="119" t="s">
        <v>10684</v>
      </c>
      <c r="C17523">
        <v>68</v>
      </c>
      <c r="D17523">
        <v>24552</v>
      </c>
      <c r="E17523">
        <v>0</v>
      </c>
      <c r="F17523">
        <v>0</v>
      </c>
      <c r="G17523">
        <v>652</v>
      </c>
      <c r="H17523">
        <v>499</v>
      </c>
      <c r="I17523" s="119" t="s">
        <v>4726</v>
      </c>
      <c r="J17523" s="119" t="s">
        <v>139</v>
      </c>
      <c r="K17523" s="1">
        <v>46255.758941458334</v>
      </c>
      <c r="L17523">
        <v>0</v>
      </c>
      <c r="M17523">
        <v>3</v>
      </c>
      <c r="N17523">
        <v>0</v>
      </c>
      <c r="O17523">
        <v>2</v>
      </c>
      <c r="P17523" s="119" t="s">
        <v>20254</v>
      </c>
    </row>
    <row r="17524" spans="1:16" x14ac:dyDescent="0.25">
      <c r="A17524">
        <v>34675</v>
      </c>
      <c r="B17524" s="119" t="s">
        <v>10685</v>
      </c>
      <c r="C17524">
        <v>74</v>
      </c>
      <c r="D17524">
        <v>24573</v>
      </c>
      <c r="E17524">
        <v>0</v>
      </c>
      <c r="F17524">
        <v>0</v>
      </c>
      <c r="G17524">
        <v>246</v>
      </c>
      <c r="H17524">
        <v>393</v>
      </c>
      <c r="I17524" s="119" t="s">
        <v>4726</v>
      </c>
      <c r="J17524" s="119" t="s">
        <v>139</v>
      </c>
      <c r="K17524" s="1">
        <v>46255.758941458334</v>
      </c>
      <c r="L17524">
        <v>0</v>
      </c>
      <c r="M17524">
        <v>0</v>
      </c>
      <c r="N17524">
        <v>0</v>
      </c>
      <c r="O17524">
        <v>0</v>
      </c>
      <c r="P17524" s="119" t="s">
        <v>20254</v>
      </c>
    </row>
    <row r="17525" spans="1:16" x14ac:dyDescent="0.25">
      <c r="A17525">
        <v>34676</v>
      </c>
      <c r="B17525" s="119" t="s">
        <v>10686</v>
      </c>
      <c r="C17525">
        <v>80</v>
      </c>
      <c r="D17525">
        <v>24558</v>
      </c>
      <c r="E17525">
        <v>0</v>
      </c>
      <c r="F17525">
        <v>0</v>
      </c>
      <c r="G17525">
        <v>2978</v>
      </c>
      <c r="H17525">
        <v>156</v>
      </c>
      <c r="I17525" s="119" t="s">
        <v>4726</v>
      </c>
      <c r="J17525" s="119" t="s">
        <v>139</v>
      </c>
      <c r="K17525" s="1">
        <v>46255.758941458334</v>
      </c>
      <c r="L17525">
        <v>0</v>
      </c>
      <c r="M17525">
        <v>7</v>
      </c>
      <c r="N17525">
        <v>0</v>
      </c>
      <c r="O17525">
        <v>1</v>
      </c>
      <c r="P17525" s="119" t="s">
        <v>20254</v>
      </c>
    </row>
    <row r="17526" spans="1:16" x14ac:dyDescent="0.25">
      <c r="A17526">
        <v>34677</v>
      </c>
      <c r="B17526" s="119" t="s">
        <v>10687</v>
      </c>
      <c r="C17526">
        <v>62</v>
      </c>
      <c r="D17526">
        <v>24610</v>
      </c>
      <c r="E17526">
        <v>246</v>
      </c>
      <c r="F17526">
        <v>130</v>
      </c>
      <c r="G17526">
        <v>345</v>
      </c>
      <c r="H17526">
        <v>1013</v>
      </c>
      <c r="I17526" s="119" t="s">
        <v>4726</v>
      </c>
      <c r="J17526" s="119" t="s">
        <v>139</v>
      </c>
      <c r="K17526" s="1">
        <v>46255.758941458334</v>
      </c>
      <c r="L17526">
        <v>4</v>
      </c>
      <c r="M17526">
        <v>0</v>
      </c>
      <c r="N17526">
        <v>1</v>
      </c>
      <c r="O17526">
        <v>0</v>
      </c>
      <c r="P17526" s="119" t="s">
        <v>20254</v>
      </c>
    </row>
    <row r="17527" spans="1:16" x14ac:dyDescent="0.25">
      <c r="A17527">
        <v>34678</v>
      </c>
      <c r="B17527" s="119" t="s">
        <v>10688</v>
      </c>
      <c r="C17527">
        <v>68</v>
      </c>
      <c r="D17527">
        <v>24603</v>
      </c>
      <c r="E17527">
        <v>0</v>
      </c>
      <c r="F17527">
        <v>0</v>
      </c>
      <c r="G17527">
        <v>191</v>
      </c>
      <c r="H17527">
        <v>268</v>
      </c>
      <c r="I17527" s="119" t="s">
        <v>4726</v>
      </c>
      <c r="J17527" s="119" t="s">
        <v>139</v>
      </c>
      <c r="K17527" s="1">
        <v>46255.758941458334</v>
      </c>
      <c r="L17527">
        <v>0</v>
      </c>
      <c r="M17527">
        <v>1</v>
      </c>
      <c r="N17527">
        <v>0</v>
      </c>
      <c r="O17527">
        <v>0</v>
      </c>
      <c r="P17527" s="119" t="s">
        <v>20254</v>
      </c>
    </row>
    <row r="17528" spans="1:16" x14ac:dyDescent="0.25">
      <c r="A17528">
        <v>34679</v>
      </c>
      <c r="B17528" s="119" t="s">
        <v>10689</v>
      </c>
      <c r="C17528">
        <v>74</v>
      </c>
      <c r="D17528">
        <v>24573</v>
      </c>
      <c r="E17528">
        <v>145</v>
      </c>
      <c r="F17528">
        <v>144</v>
      </c>
      <c r="G17528">
        <v>114</v>
      </c>
      <c r="H17528">
        <v>234</v>
      </c>
      <c r="I17528" s="119" t="s">
        <v>4726</v>
      </c>
      <c r="J17528" s="119" t="s">
        <v>139</v>
      </c>
      <c r="K17528" s="1">
        <v>46255.758941458334</v>
      </c>
      <c r="L17528">
        <v>3</v>
      </c>
      <c r="M17528">
        <v>0</v>
      </c>
      <c r="N17528">
        <v>0</v>
      </c>
      <c r="O17528">
        <v>0</v>
      </c>
      <c r="P17528" s="119" t="s">
        <v>20254</v>
      </c>
    </row>
    <row r="17529" spans="1:16" x14ac:dyDescent="0.25">
      <c r="A17529">
        <v>34680</v>
      </c>
      <c r="B17529" s="119" t="s">
        <v>10690</v>
      </c>
      <c r="C17529">
        <v>80</v>
      </c>
      <c r="D17529">
        <v>24558</v>
      </c>
      <c r="E17529">
        <v>0</v>
      </c>
      <c r="F17529">
        <v>0</v>
      </c>
      <c r="G17529">
        <v>2859</v>
      </c>
      <c r="H17529">
        <v>156</v>
      </c>
      <c r="I17529" s="119" t="s">
        <v>4726</v>
      </c>
      <c r="J17529" s="119" t="s">
        <v>139</v>
      </c>
      <c r="K17529" s="1">
        <v>46255.758941458334</v>
      </c>
      <c r="L17529">
        <v>0</v>
      </c>
      <c r="M17529">
        <v>10</v>
      </c>
      <c r="N17529">
        <v>0</v>
      </c>
      <c r="O17529">
        <v>1</v>
      </c>
      <c r="P17529" s="119" t="s">
        <v>20254</v>
      </c>
    </row>
    <row r="17530" spans="1:16" x14ac:dyDescent="0.25">
      <c r="A17530">
        <v>34681</v>
      </c>
      <c r="B17530" s="119" t="s">
        <v>10691</v>
      </c>
      <c r="C17530">
        <v>62</v>
      </c>
      <c r="D17530">
        <v>24610</v>
      </c>
      <c r="E17530">
        <v>7826</v>
      </c>
      <c r="F17530">
        <v>126</v>
      </c>
      <c r="G17530">
        <v>105</v>
      </c>
      <c r="H17530">
        <v>324</v>
      </c>
      <c r="I17530" s="119" t="s">
        <v>4726</v>
      </c>
      <c r="J17530" s="119" t="s">
        <v>139</v>
      </c>
      <c r="K17530" s="1">
        <v>46255.758941458334</v>
      </c>
      <c r="L17530">
        <v>0</v>
      </c>
      <c r="M17530">
        <v>1</v>
      </c>
      <c r="N17530">
        <v>0</v>
      </c>
      <c r="O17530">
        <v>0</v>
      </c>
      <c r="P17530" s="119" t="s">
        <v>20254</v>
      </c>
    </row>
    <row r="17531" spans="1:16" x14ac:dyDescent="0.25">
      <c r="A17531">
        <v>34682</v>
      </c>
      <c r="B17531" s="119" t="s">
        <v>10692</v>
      </c>
      <c r="C17531">
        <v>68</v>
      </c>
      <c r="D17531">
        <v>24603</v>
      </c>
      <c r="E17531">
        <v>0</v>
      </c>
      <c r="F17531">
        <v>0</v>
      </c>
      <c r="G17531">
        <v>164</v>
      </c>
      <c r="H17531">
        <v>171</v>
      </c>
      <c r="I17531" s="119" t="s">
        <v>4726</v>
      </c>
      <c r="J17531" s="119" t="s">
        <v>139</v>
      </c>
      <c r="K17531" s="1">
        <v>46255.758941458334</v>
      </c>
      <c r="L17531">
        <v>0</v>
      </c>
      <c r="M17531">
        <v>1</v>
      </c>
      <c r="N17531">
        <v>0</v>
      </c>
      <c r="O17531">
        <v>0</v>
      </c>
      <c r="P17531" s="119" t="s">
        <v>20254</v>
      </c>
    </row>
    <row r="17532" spans="1:16" x14ac:dyDescent="0.25">
      <c r="A17532">
        <v>34683</v>
      </c>
      <c r="B17532" s="119" t="s">
        <v>10693</v>
      </c>
      <c r="C17532">
        <v>74</v>
      </c>
      <c r="D17532">
        <v>24573</v>
      </c>
      <c r="E17532">
        <v>6</v>
      </c>
      <c r="F17532">
        <v>137</v>
      </c>
      <c r="G17532">
        <v>246</v>
      </c>
      <c r="H17532">
        <v>144</v>
      </c>
      <c r="I17532" s="119" t="s">
        <v>4726</v>
      </c>
      <c r="J17532" s="119" t="s">
        <v>139</v>
      </c>
      <c r="K17532" s="1">
        <v>46255.758941458334</v>
      </c>
      <c r="L17532">
        <v>0</v>
      </c>
      <c r="M17532">
        <v>1</v>
      </c>
      <c r="N17532">
        <v>0</v>
      </c>
      <c r="O17532">
        <v>0</v>
      </c>
      <c r="P17532" s="119" t="s">
        <v>20254</v>
      </c>
    </row>
    <row r="17533" spans="1:16" x14ac:dyDescent="0.25">
      <c r="A17533">
        <v>34684</v>
      </c>
      <c r="B17533" s="119" t="s">
        <v>10694</v>
      </c>
      <c r="C17533">
        <v>80</v>
      </c>
      <c r="D17533">
        <v>24558</v>
      </c>
      <c r="E17533">
        <v>0</v>
      </c>
      <c r="F17533">
        <v>0</v>
      </c>
      <c r="G17533">
        <v>1004</v>
      </c>
      <c r="H17533">
        <v>158</v>
      </c>
      <c r="I17533" s="119" t="s">
        <v>4726</v>
      </c>
      <c r="J17533" s="119" t="s">
        <v>139</v>
      </c>
      <c r="K17533" s="1">
        <v>46255.758941458334</v>
      </c>
      <c r="L17533">
        <v>0</v>
      </c>
      <c r="M17533">
        <v>7</v>
      </c>
      <c r="N17533">
        <v>0</v>
      </c>
      <c r="O17533">
        <v>0</v>
      </c>
      <c r="P17533" s="119" t="s">
        <v>20254</v>
      </c>
    </row>
    <row r="17534" spans="1:16" x14ac:dyDescent="0.25">
      <c r="A17534">
        <v>34685</v>
      </c>
      <c r="B17534" s="119" t="s">
        <v>10695</v>
      </c>
      <c r="C17534">
        <v>62</v>
      </c>
      <c r="D17534">
        <v>24610</v>
      </c>
      <c r="E17534">
        <v>130</v>
      </c>
      <c r="F17534">
        <v>168</v>
      </c>
      <c r="G17534">
        <v>119</v>
      </c>
      <c r="H17534">
        <v>368</v>
      </c>
      <c r="I17534" s="119" t="s">
        <v>4726</v>
      </c>
      <c r="J17534" s="119" t="s">
        <v>139</v>
      </c>
      <c r="K17534" s="1">
        <v>46255.758941458334</v>
      </c>
      <c r="L17534">
        <v>0</v>
      </c>
      <c r="M17534">
        <v>2</v>
      </c>
      <c r="N17534">
        <v>0</v>
      </c>
      <c r="O17534">
        <v>2</v>
      </c>
      <c r="P17534" s="119" t="s">
        <v>20254</v>
      </c>
    </row>
    <row r="17535" spans="1:16" x14ac:dyDescent="0.25">
      <c r="A17535">
        <v>34686</v>
      </c>
      <c r="B17535" s="119" t="s">
        <v>10696</v>
      </c>
      <c r="C17535">
        <v>68</v>
      </c>
      <c r="D17535">
        <v>24603</v>
      </c>
      <c r="E17535">
        <v>19</v>
      </c>
      <c r="F17535">
        <v>201</v>
      </c>
      <c r="G17535">
        <v>224</v>
      </c>
      <c r="H17535">
        <v>202</v>
      </c>
      <c r="I17535" s="119" t="s">
        <v>4726</v>
      </c>
      <c r="J17535" s="119" t="s">
        <v>139</v>
      </c>
      <c r="K17535" s="1">
        <v>46255.758941458334</v>
      </c>
      <c r="L17535">
        <v>0</v>
      </c>
      <c r="M17535">
        <v>0</v>
      </c>
      <c r="N17535">
        <v>0</v>
      </c>
      <c r="O17535">
        <v>0</v>
      </c>
      <c r="P17535" s="119" t="s">
        <v>20254</v>
      </c>
    </row>
    <row r="17536" spans="1:16" x14ac:dyDescent="0.25">
      <c r="A17536">
        <v>34687</v>
      </c>
      <c r="B17536" s="119" t="s">
        <v>10697</v>
      </c>
      <c r="C17536">
        <v>74</v>
      </c>
      <c r="D17536">
        <v>24573</v>
      </c>
      <c r="E17536">
        <v>200</v>
      </c>
      <c r="F17536">
        <v>206</v>
      </c>
      <c r="G17536">
        <v>231</v>
      </c>
      <c r="H17536">
        <v>216</v>
      </c>
      <c r="I17536" s="119" t="s">
        <v>4726</v>
      </c>
      <c r="J17536" s="119" t="s">
        <v>139</v>
      </c>
      <c r="K17536" s="1">
        <v>46255.758941458334</v>
      </c>
      <c r="L17536">
        <v>0</v>
      </c>
      <c r="M17536">
        <v>0</v>
      </c>
      <c r="N17536">
        <v>0</v>
      </c>
      <c r="O17536">
        <v>0</v>
      </c>
      <c r="P17536" s="119" t="s">
        <v>20254</v>
      </c>
    </row>
    <row r="17537" spans="1:16" x14ac:dyDescent="0.25">
      <c r="A17537">
        <v>34688</v>
      </c>
      <c r="B17537" s="119" t="s">
        <v>10698</v>
      </c>
      <c r="C17537">
        <v>80</v>
      </c>
      <c r="D17537">
        <v>24558</v>
      </c>
      <c r="E17537">
        <v>66</v>
      </c>
      <c r="F17537">
        <v>216</v>
      </c>
      <c r="G17537">
        <v>2695</v>
      </c>
      <c r="H17537">
        <v>233</v>
      </c>
      <c r="I17537" s="119" t="s">
        <v>4726</v>
      </c>
      <c r="J17537" s="119" t="s">
        <v>139</v>
      </c>
      <c r="K17537" s="1">
        <v>46255.758941458334</v>
      </c>
      <c r="L17537">
        <v>0</v>
      </c>
      <c r="M17537">
        <v>11</v>
      </c>
      <c r="N17537">
        <v>0</v>
      </c>
      <c r="O17537">
        <v>3</v>
      </c>
      <c r="P17537" s="119" t="s">
        <v>20254</v>
      </c>
    </row>
    <row r="17538" spans="1:16" x14ac:dyDescent="0.25">
      <c r="A17538">
        <v>34689</v>
      </c>
      <c r="B17538" s="119" t="s">
        <v>10699</v>
      </c>
      <c r="C17538">
        <v>62</v>
      </c>
      <c r="D17538">
        <v>24610</v>
      </c>
      <c r="E17538">
        <v>0</v>
      </c>
      <c r="F17538">
        <v>0</v>
      </c>
      <c r="G17538">
        <v>251</v>
      </c>
      <c r="H17538">
        <v>222</v>
      </c>
      <c r="I17538" s="119" t="s">
        <v>4726</v>
      </c>
      <c r="J17538" s="119" t="s">
        <v>139</v>
      </c>
      <c r="K17538" s="1">
        <v>46255.758941458334</v>
      </c>
      <c r="L17538">
        <v>0</v>
      </c>
      <c r="M17538">
        <v>2</v>
      </c>
      <c r="N17538">
        <v>0</v>
      </c>
      <c r="O17538">
        <v>2</v>
      </c>
      <c r="P17538" s="119" t="s">
        <v>20254</v>
      </c>
    </row>
    <row r="17539" spans="1:16" x14ac:dyDescent="0.25">
      <c r="A17539">
        <v>34690</v>
      </c>
      <c r="B17539" s="119" t="s">
        <v>10700</v>
      </c>
      <c r="C17539">
        <v>68</v>
      </c>
      <c r="D17539">
        <v>24603</v>
      </c>
      <c r="E17539">
        <v>0</v>
      </c>
      <c r="F17539">
        <v>0</v>
      </c>
      <c r="G17539">
        <v>221</v>
      </c>
      <c r="H17539">
        <v>202</v>
      </c>
      <c r="I17539" s="119" t="s">
        <v>4726</v>
      </c>
      <c r="J17539" s="119" t="s">
        <v>139</v>
      </c>
      <c r="K17539" s="1">
        <v>46255.758941458334</v>
      </c>
      <c r="L17539">
        <v>0</v>
      </c>
      <c r="M17539">
        <v>1</v>
      </c>
      <c r="N17539">
        <v>0</v>
      </c>
      <c r="O17539">
        <v>0</v>
      </c>
      <c r="P17539" s="119" t="s">
        <v>20254</v>
      </c>
    </row>
    <row r="17540" spans="1:16" x14ac:dyDescent="0.25">
      <c r="A17540">
        <v>34691</v>
      </c>
      <c r="B17540" s="119" t="s">
        <v>10701</v>
      </c>
      <c r="C17540">
        <v>74</v>
      </c>
      <c r="D17540">
        <v>24573</v>
      </c>
      <c r="E17540">
        <v>0</v>
      </c>
      <c r="F17540">
        <v>0</v>
      </c>
      <c r="G17540">
        <v>400</v>
      </c>
      <c r="H17540">
        <v>216</v>
      </c>
      <c r="I17540" s="119" t="s">
        <v>4726</v>
      </c>
      <c r="J17540" s="119" t="s">
        <v>139</v>
      </c>
      <c r="K17540" s="1">
        <v>46255.758941458334</v>
      </c>
      <c r="L17540">
        <v>0</v>
      </c>
      <c r="M17540">
        <v>0</v>
      </c>
      <c r="N17540">
        <v>0</v>
      </c>
      <c r="O17540">
        <v>0</v>
      </c>
      <c r="P17540" s="119" t="s">
        <v>20254</v>
      </c>
    </row>
    <row r="17541" spans="1:16" x14ac:dyDescent="0.25">
      <c r="A17541">
        <v>34692</v>
      </c>
      <c r="B17541" s="119" t="s">
        <v>10702</v>
      </c>
      <c r="C17541">
        <v>80</v>
      </c>
      <c r="D17541">
        <v>24558</v>
      </c>
      <c r="E17541">
        <v>0</v>
      </c>
      <c r="F17541">
        <v>0</v>
      </c>
      <c r="G17541">
        <v>8097</v>
      </c>
      <c r="H17541">
        <v>233</v>
      </c>
      <c r="I17541" s="119" t="s">
        <v>4726</v>
      </c>
      <c r="J17541" s="119" t="s">
        <v>139</v>
      </c>
      <c r="K17541" s="1">
        <v>46255.758941458334</v>
      </c>
      <c r="L17541">
        <v>0</v>
      </c>
      <c r="M17541">
        <v>13</v>
      </c>
      <c r="N17541">
        <v>0</v>
      </c>
      <c r="O17541">
        <v>2</v>
      </c>
      <c r="P17541" s="119" t="s">
        <v>20254</v>
      </c>
    </row>
    <row r="17542" spans="1:16" x14ac:dyDescent="0.25">
      <c r="A17542">
        <v>34693</v>
      </c>
      <c r="B17542" s="119" t="s">
        <v>10703</v>
      </c>
      <c r="C17542">
        <v>62</v>
      </c>
      <c r="D17542">
        <v>24610</v>
      </c>
      <c r="E17542">
        <v>0</v>
      </c>
      <c r="F17542">
        <v>0</v>
      </c>
      <c r="G17542">
        <v>131</v>
      </c>
      <c r="H17542">
        <v>263</v>
      </c>
      <c r="I17542" s="119" t="s">
        <v>4726</v>
      </c>
      <c r="J17542" s="119" t="s">
        <v>139</v>
      </c>
      <c r="K17542" s="1">
        <v>46255.758941458334</v>
      </c>
      <c r="L17542">
        <v>0</v>
      </c>
      <c r="M17542">
        <v>2</v>
      </c>
      <c r="N17542">
        <v>0</v>
      </c>
      <c r="O17542">
        <v>1</v>
      </c>
      <c r="P17542" s="119" t="s">
        <v>20254</v>
      </c>
    </row>
    <row r="17543" spans="1:16" x14ac:dyDescent="0.25">
      <c r="A17543">
        <v>34694</v>
      </c>
      <c r="B17543" s="119" t="s">
        <v>10704</v>
      </c>
      <c r="C17543">
        <v>68</v>
      </c>
      <c r="D17543">
        <v>24603</v>
      </c>
      <c r="E17543">
        <v>0</v>
      </c>
      <c r="F17543">
        <v>0</v>
      </c>
      <c r="G17543">
        <v>138</v>
      </c>
      <c r="H17543">
        <v>204</v>
      </c>
      <c r="I17543" s="119" t="s">
        <v>4726</v>
      </c>
      <c r="J17543" s="119" t="s">
        <v>139</v>
      </c>
      <c r="K17543" s="1">
        <v>46255.758941458334</v>
      </c>
      <c r="L17543">
        <v>0</v>
      </c>
      <c r="M17543">
        <v>0</v>
      </c>
      <c r="N17543">
        <v>0</v>
      </c>
      <c r="O17543">
        <v>0</v>
      </c>
      <c r="P17543" s="119" t="s">
        <v>20254</v>
      </c>
    </row>
    <row r="17544" spans="1:16" x14ac:dyDescent="0.25">
      <c r="A17544">
        <v>34695</v>
      </c>
      <c r="B17544" s="119" t="s">
        <v>10705</v>
      </c>
      <c r="C17544">
        <v>74</v>
      </c>
      <c r="D17544">
        <v>24573</v>
      </c>
      <c r="E17544">
        <v>0</v>
      </c>
      <c r="F17544">
        <v>0</v>
      </c>
      <c r="G17544">
        <v>337</v>
      </c>
      <c r="H17544">
        <v>216</v>
      </c>
      <c r="I17544" s="119" t="s">
        <v>4726</v>
      </c>
      <c r="J17544" s="119" t="s">
        <v>139</v>
      </c>
      <c r="K17544" s="1">
        <v>46255.758941458334</v>
      </c>
      <c r="L17544">
        <v>0</v>
      </c>
      <c r="M17544">
        <v>1</v>
      </c>
      <c r="N17544">
        <v>0</v>
      </c>
      <c r="O17544">
        <v>0</v>
      </c>
      <c r="P17544" s="119" t="s">
        <v>20254</v>
      </c>
    </row>
    <row r="17545" spans="1:16" x14ac:dyDescent="0.25">
      <c r="A17545">
        <v>34696</v>
      </c>
      <c r="B17545" s="119" t="s">
        <v>10706</v>
      </c>
      <c r="C17545">
        <v>80</v>
      </c>
      <c r="D17545">
        <v>24558</v>
      </c>
      <c r="E17545">
        <v>0</v>
      </c>
      <c r="F17545">
        <v>0</v>
      </c>
      <c r="G17545">
        <v>7960</v>
      </c>
      <c r="H17545">
        <v>233</v>
      </c>
      <c r="I17545" s="119" t="s">
        <v>4726</v>
      </c>
      <c r="J17545" s="119" t="s">
        <v>139</v>
      </c>
      <c r="K17545" s="1">
        <v>46255.758941458334</v>
      </c>
      <c r="L17545">
        <v>0</v>
      </c>
      <c r="M17545">
        <v>16</v>
      </c>
      <c r="N17545">
        <v>0</v>
      </c>
      <c r="O17545">
        <v>5</v>
      </c>
      <c r="P17545" s="119" t="s">
        <v>20254</v>
      </c>
    </row>
    <row r="17546" spans="1:16" x14ac:dyDescent="0.25">
      <c r="A17546">
        <v>34697</v>
      </c>
      <c r="B17546" s="119" t="s">
        <v>10707</v>
      </c>
      <c r="C17546">
        <v>62</v>
      </c>
      <c r="D17546">
        <v>24610</v>
      </c>
      <c r="E17546">
        <v>0</v>
      </c>
      <c r="F17546">
        <v>0</v>
      </c>
      <c r="G17546">
        <v>159</v>
      </c>
      <c r="H17546">
        <v>265</v>
      </c>
      <c r="I17546" s="119" t="s">
        <v>4726</v>
      </c>
      <c r="J17546" s="119" t="s">
        <v>139</v>
      </c>
      <c r="K17546" s="1">
        <v>46255.758941458334</v>
      </c>
      <c r="L17546">
        <v>0</v>
      </c>
      <c r="M17546">
        <v>0</v>
      </c>
      <c r="N17546">
        <v>0</v>
      </c>
      <c r="O17546">
        <v>0</v>
      </c>
      <c r="P17546" s="119" t="s">
        <v>20254</v>
      </c>
    </row>
    <row r="17547" spans="1:16" x14ac:dyDescent="0.25">
      <c r="A17547">
        <v>34698</v>
      </c>
      <c r="B17547" s="119" t="s">
        <v>10708</v>
      </c>
      <c r="C17547">
        <v>68</v>
      </c>
      <c r="D17547">
        <v>24603</v>
      </c>
      <c r="E17547">
        <v>0</v>
      </c>
      <c r="F17547">
        <v>0</v>
      </c>
      <c r="G17547">
        <v>208</v>
      </c>
      <c r="H17547">
        <v>202</v>
      </c>
      <c r="I17547" s="119" t="s">
        <v>4726</v>
      </c>
      <c r="J17547" s="119" t="s">
        <v>139</v>
      </c>
      <c r="K17547" s="1">
        <v>46255.758941458334</v>
      </c>
      <c r="L17547">
        <v>0</v>
      </c>
      <c r="M17547">
        <v>0</v>
      </c>
      <c r="N17547">
        <v>0</v>
      </c>
      <c r="O17547">
        <v>0</v>
      </c>
      <c r="P17547" s="119" t="s">
        <v>20254</v>
      </c>
    </row>
    <row r="17548" spans="1:16" x14ac:dyDescent="0.25">
      <c r="A17548">
        <v>34699</v>
      </c>
      <c r="B17548" s="119" t="s">
        <v>10709</v>
      </c>
      <c r="C17548">
        <v>74</v>
      </c>
      <c r="D17548">
        <v>24573</v>
      </c>
      <c r="E17548">
        <v>0</v>
      </c>
      <c r="F17548">
        <v>0</v>
      </c>
      <c r="G17548">
        <v>465</v>
      </c>
      <c r="H17548">
        <v>216</v>
      </c>
      <c r="I17548" s="119" t="s">
        <v>4726</v>
      </c>
      <c r="J17548" s="119" t="s">
        <v>139</v>
      </c>
      <c r="K17548" s="1">
        <v>46255.758941458334</v>
      </c>
      <c r="L17548">
        <v>0</v>
      </c>
      <c r="M17548">
        <v>0</v>
      </c>
      <c r="N17548">
        <v>0</v>
      </c>
      <c r="O17548">
        <v>0</v>
      </c>
      <c r="P17548" s="119" t="s">
        <v>20254</v>
      </c>
    </row>
    <row r="17549" spans="1:16" x14ac:dyDescent="0.25">
      <c r="A17549">
        <v>34700</v>
      </c>
      <c r="B17549" s="119" t="s">
        <v>10710</v>
      </c>
      <c r="C17549">
        <v>80</v>
      </c>
      <c r="D17549">
        <v>24558</v>
      </c>
      <c r="E17549">
        <v>0</v>
      </c>
      <c r="F17549">
        <v>0</v>
      </c>
      <c r="G17549">
        <v>8371</v>
      </c>
      <c r="H17549">
        <v>233</v>
      </c>
      <c r="I17549" s="119" t="s">
        <v>4726</v>
      </c>
      <c r="J17549" s="119" t="s">
        <v>139</v>
      </c>
      <c r="K17549" s="1">
        <v>46255.758941458334</v>
      </c>
      <c r="L17549">
        <v>0</v>
      </c>
      <c r="M17549">
        <v>11</v>
      </c>
      <c r="N17549">
        <v>0</v>
      </c>
      <c r="O17549">
        <v>0</v>
      </c>
      <c r="P17549" s="119" t="s">
        <v>20254</v>
      </c>
    </row>
    <row r="17550" spans="1:16" x14ac:dyDescent="0.25">
      <c r="A17550">
        <v>34701</v>
      </c>
      <c r="B17550" s="119" t="s">
        <v>10711</v>
      </c>
      <c r="C17550">
        <v>62</v>
      </c>
      <c r="D17550">
        <v>24610</v>
      </c>
      <c r="E17550">
        <v>5</v>
      </c>
      <c r="F17550">
        <v>126</v>
      </c>
      <c r="G17550">
        <v>81</v>
      </c>
      <c r="H17550">
        <v>284</v>
      </c>
      <c r="I17550" s="119" t="s">
        <v>4726</v>
      </c>
      <c r="J17550" s="119" t="s">
        <v>139</v>
      </c>
      <c r="K17550" s="1">
        <v>46255.758941458334</v>
      </c>
      <c r="L17550">
        <v>0</v>
      </c>
      <c r="M17550">
        <v>0</v>
      </c>
      <c r="N17550">
        <v>0</v>
      </c>
      <c r="O17550">
        <v>0</v>
      </c>
      <c r="P17550" s="119" t="s">
        <v>20254</v>
      </c>
    </row>
    <row r="17551" spans="1:16" x14ac:dyDescent="0.25">
      <c r="A17551">
        <v>34702</v>
      </c>
      <c r="B17551" s="119" t="s">
        <v>10712</v>
      </c>
      <c r="C17551">
        <v>68</v>
      </c>
      <c r="D17551">
        <v>24603</v>
      </c>
      <c r="E17551">
        <v>0</v>
      </c>
      <c r="F17551">
        <v>0</v>
      </c>
      <c r="G17551">
        <v>167</v>
      </c>
      <c r="H17551">
        <v>198</v>
      </c>
      <c r="I17551" s="119" t="s">
        <v>4726</v>
      </c>
      <c r="J17551" s="119" t="s">
        <v>139</v>
      </c>
      <c r="K17551" s="1">
        <v>46255.758941458334</v>
      </c>
      <c r="L17551">
        <v>0</v>
      </c>
      <c r="M17551">
        <v>0</v>
      </c>
      <c r="N17551">
        <v>0</v>
      </c>
      <c r="O17551">
        <v>0</v>
      </c>
      <c r="P17551" s="119" t="s">
        <v>20254</v>
      </c>
    </row>
    <row r="17552" spans="1:16" x14ac:dyDescent="0.25">
      <c r="A17552">
        <v>34703</v>
      </c>
      <c r="B17552" s="119" t="s">
        <v>10713</v>
      </c>
      <c r="C17552">
        <v>74</v>
      </c>
      <c r="D17552">
        <v>24573</v>
      </c>
      <c r="E17552">
        <v>633</v>
      </c>
      <c r="F17552">
        <v>144</v>
      </c>
      <c r="G17552">
        <v>278</v>
      </c>
      <c r="H17552">
        <v>150</v>
      </c>
      <c r="I17552" s="119" t="s">
        <v>4726</v>
      </c>
      <c r="J17552" s="119" t="s">
        <v>139</v>
      </c>
      <c r="K17552" s="1">
        <v>46255.758941458334</v>
      </c>
      <c r="L17552">
        <v>2</v>
      </c>
      <c r="M17552">
        <v>1</v>
      </c>
      <c r="N17552">
        <v>0</v>
      </c>
      <c r="O17552">
        <v>0</v>
      </c>
      <c r="P17552" s="119" t="s">
        <v>20254</v>
      </c>
    </row>
    <row r="17553" spans="1:16" x14ac:dyDescent="0.25">
      <c r="A17553">
        <v>34704</v>
      </c>
      <c r="B17553" s="119" t="s">
        <v>10714</v>
      </c>
      <c r="C17553">
        <v>80</v>
      </c>
      <c r="D17553">
        <v>24558</v>
      </c>
      <c r="E17553">
        <v>0</v>
      </c>
      <c r="F17553">
        <v>0</v>
      </c>
      <c r="G17553">
        <v>3248</v>
      </c>
      <c r="H17553">
        <v>156</v>
      </c>
      <c r="I17553" s="119" t="s">
        <v>4726</v>
      </c>
      <c r="J17553" s="119" t="s">
        <v>139</v>
      </c>
      <c r="K17553" s="1">
        <v>46255.758941458334</v>
      </c>
      <c r="L17553">
        <v>0</v>
      </c>
      <c r="M17553">
        <v>8</v>
      </c>
      <c r="N17553">
        <v>0</v>
      </c>
      <c r="O17553">
        <v>2</v>
      </c>
      <c r="P17553" s="119" t="s">
        <v>20254</v>
      </c>
    </row>
    <row r="17554" spans="1:16" x14ac:dyDescent="0.25">
      <c r="A17554">
        <v>34705</v>
      </c>
      <c r="B17554" s="119" t="s">
        <v>10715</v>
      </c>
      <c r="C17554">
        <v>62</v>
      </c>
      <c r="D17554">
        <v>24610</v>
      </c>
      <c r="E17554">
        <v>0</v>
      </c>
      <c r="F17554">
        <v>0</v>
      </c>
      <c r="G17554">
        <v>149</v>
      </c>
      <c r="H17554">
        <v>1093</v>
      </c>
      <c r="I17554" s="119" t="s">
        <v>4726</v>
      </c>
      <c r="J17554" s="119" t="s">
        <v>139</v>
      </c>
      <c r="K17554" s="1">
        <v>46255.758941458334</v>
      </c>
      <c r="L17554">
        <v>3</v>
      </c>
      <c r="M17554">
        <v>0</v>
      </c>
      <c r="N17554">
        <v>0</v>
      </c>
      <c r="O17554">
        <v>0</v>
      </c>
      <c r="P17554" s="119" t="s">
        <v>20254</v>
      </c>
    </row>
    <row r="17555" spans="1:16" x14ac:dyDescent="0.25">
      <c r="A17555">
        <v>34706</v>
      </c>
      <c r="B17555" s="119" t="s">
        <v>10716</v>
      </c>
      <c r="C17555">
        <v>68</v>
      </c>
      <c r="D17555">
        <v>24603</v>
      </c>
      <c r="E17555">
        <v>0</v>
      </c>
      <c r="F17555">
        <v>0</v>
      </c>
      <c r="G17555">
        <v>85</v>
      </c>
      <c r="H17555">
        <v>211</v>
      </c>
      <c r="I17555" s="119" t="s">
        <v>4726</v>
      </c>
      <c r="J17555" s="119" t="s">
        <v>139</v>
      </c>
      <c r="K17555" s="1">
        <v>46255.758941458334</v>
      </c>
      <c r="L17555">
        <v>0</v>
      </c>
      <c r="M17555">
        <v>0</v>
      </c>
      <c r="N17555">
        <v>0</v>
      </c>
      <c r="O17555">
        <v>0</v>
      </c>
      <c r="P17555" s="119" t="s">
        <v>20254</v>
      </c>
    </row>
    <row r="17556" spans="1:16" x14ac:dyDescent="0.25">
      <c r="A17556">
        <v>34707</v>
      </c>
      <c r="B17556" s="119" t="s">
        <v>10717</v>
      </c>
      <c r="C17556">
        <v>74</v>
      </c>
      <c r="D17556">
        <v>24573</v>
      </c>
      <c r="E17556">
        <v>19</v>
      </c>
      <c r="F17556">
        <v>136</v>
      </c>
      <c r="G17556">
        <v>93</v>
      </c>
      <c r="H17556">
        <v>1136</v>
      </c>
      <c r="I17556" s="119" t="s">
        <v>4726</v>
      </c>
      <c r="J17556" s="119" t="s">
        <v>139</v>
      </c>
      <c r="K17556" s="1">
        <v>46255.758941458334</v>
      </c>
      <c r="L17556">
        <v>0</v>
      </c>
      <c r="M17556">
        <v>0</v>
      </c>
      <c r="N17556">
        <v>0</v>
      </c>
      <c r="O17556">
        <v>0</v>
      </c>
      <c r="P17556" s="119" t="s">
        <v>20254</v>
      </c>
    </row>
    <row r="17557" spans="1:16" x14ac:dyDescent="0.25">
      <c r="A17557">
        <v>34708</v>
      </c>
      <c r="B17557" s="119" t="s">
        <v>10718</v>
      </c>
      <c r="C17557">
        <v>80</v>
      </c>
      <c r="D17557">
        <v>24558</v>
      </c>
      <c r="E17557">
        <v>0</v>
      </c>
      <c r="F17557">
        <v>0</v>
      </c>
      <c r="G17557">
        <v>3084</v>
      </c>
      <c r="H17557">
        <v>156</v>
      </c>
      <c r="I17557" s="119" t="s">
        <v>4726</v>
      </c>
      <c r="J17557" s="119" t="s">
        <v>139</v>
      </c>
      <c r="K17557" s="1">
        <v>46255.758941458334</v>
      </c>
      <c r="L17557">
        <v>0</v>
      </c>
      <c r="M17557">
        <v>4</v>
      </c>
      <c r="N17557">
        <v>0</v>
      </c>
      <c r="O17557">
        <v>0</v>
      </c>
      <c r="P17557" s="119" t="s">
        <v>20254</v>
      </c>
    </row>
    <row r="17558" spans="1:16" x14ac:dyDescent="0.25">
      <c r="A17558">
        <v>34709</v>
      </c>
      <c r="B17558" s="119" t="s">
        <v>10719</v>
      </c>
      <c r="C17558">
        <v>62</v>
      </c>
      <c r="D17558">
        <v>24610</v>
      </c>
      <c r="E17558">
        <v>0</v>
      </c>
      <c r="F17558">
        <v>0</v>
      </c>
      <c r="G17558">
        <v>316</v>
      </c>
      <c r="H17558">
        <v>188</v>
      </c>
      <c r="I17558" s="119" t="s">
        <v>4726</v>
      </c>
      <c r="J17558" s="119" t="s">
        <v>139</v>
      </c>
      <c r="K17558" s="1">
        <v>46255.758941458334</v>
      </c>
      <c r="L17558">
        <v>0</v>
      </c>
      <c r="M17558">
        <v>0</v>
      </c>
      <c r="N17558">
        <v>0</v>
      </c>
      <c r="O17558">
        <v>0</v>
      </c>
      <c r="P17558" s="119" t="s">
        <v>20254</v>
      </c>
    </row>
    <row r="17559" spans="1:16" x14ac:dyDescent="0.25">
      <c r="A17559">
        <v>34710</v>
      </c>
      <c r="B17559" s="119" t="s">
        <v>10720</v>
      </c>
      <c r="C17559">
        <v>68</v>
      </c>
      <c r="D17559">
        <v>24603</v>
      </c>
      <c r="E17559">
        <v>0</v>
      </c>
      <c r="F17559">
        <v>0</v>
      </c>
      <c r="G17559">
        <v>262</v>
      </c>
      <c r="H17559">
        <v>210</v>
      </c>
      <c r="I17559" s="119" t="s">
        <v>4726</v>
      </c>
      <c r="J17559" s="119" t="s">
        <v>139</v>
      </c>
      <c r="K17559" s="1">
        <v>46255.758941458334</v>
      </c>
      <c r="L17559">
        <v>0</v>
      </c>
      <c r="M17559">
        <v>0</v>
      </c>
      <c r="N17559">
        <v>0</v>
      </c>
      <c r="O17559">
        <v>0</v>
      </c>
      <c r="P17559" s="119" t="s">
        <v>20254</v>
      </c>
    </row>
    <row r="17560" spans="1:16" x14ac:dyDescent="0.25">
      <c r="A17560">
        <v>34711</v>
      </c>
      <c r="B17560" s="119" t="s">
        <v>10721</v>
      </c>
      <c r="C17560">
        <v>74</v>
      </c>
      <c r="D17560">
        <v>24573</v>
      </c>
      <c r="E17560">
        <v>0</v>
      </c>
      <c r="F17560">
        <v>0</v>
      </c>
      <c r="G17560">
        <v>515</v>
      </c>
      <c r="H17560">
        <v>216</v>
      </c>
      <c r="I17560" s="119" t="s">
        <v>4726</v>
      </c>
      <c r="J17560" s="119" t="s">
        <v>139</v>
      </c>
      <c r="K17560" s="1">
        <v>46255.758941458334</v>
      </c>
      <c r="L17560">
        <v>0</v>
      </c>
      <c r="M17560">
        <v>0</v>
      </c>
      <c r="N17560">
        <v>0</v>
      </c>
      <c r="O17560">
        <v>0</v>
      </c>
      <c r="P17560" s="119" t="s">
        <v>20254</v>
      </c>
    </row>
    <row r="17561" spans="1:16" x14ac:dyDescent="0.25">
      <c r="A17561">
        <v>34712</v>
      </c>
      <c r="B17561" s="119" t="s">
        <v>10722</v>
      </c>
      <c r="C17561">
        <v>80</v>
      </c>
      <c r="D17561">
        <v>24558</v>
      </c>
      <c r="E17561">
        <v>0</v>
      </c>
      <c r="F17561">
        <v>0</v>
      </c>
      <c r="G17561">
        <v>8285</v>
      </c>
      <c r="H17561">
        <v>233</v>
      </c>
      <c r="I17561" s="119" t="s">
        <v>4726</v>
      </c>
      <c r="J17561" s="119" t="s">
        <v>139</v>
      </c>
      <c r="K17561" s="1">
        <v>46255.758941458334</v>
      </c>
      <c r="L17561">
        <v>0</v>
      </c>
      <c r="M17561">
        <v>10</v>
      </c>
      <c r="N17561">
        <v>0</v>
      </c>
      <c r="O17561">
        <v>0</v>
      </c>
      <c r="P17561" s="119" t="s">
        <v>20254</v>
      </c>
    </row>
    <row r="17562" spans="1:16" x14ac:dyDescent="0.25">
      <c r="A17562">
        <v>34713</v>
      </c>
      <c r="B17562" s="119" t="s">
        <v>10723</v>
      </c>
      <c r="C17562">
        <v>62</v>
      </c>
      <c r="D17562">
        <v>24610</v>
      </c>
      <c r="E17562">
        <v>0</v>
      </c>
      <c r="F17562">
        <v>0</v>
      </c>
      <c r="G17562">
        <v>169</v>
      </c>
      <c r="H17562">
        <v>308</v>
      </c>
      <c r="I17562" s="119" t="s">
        <v>4726</v>
      </c>
      <c r="J17562" s="119" t="s">
        <v>139</v>
      </c>
      <c r="K17562" s="1">
        <v>46255.758941458334</v>
      </c>
      <c r="L17562">
        <v>0</v>
      </c>
      <c r="M17562">
        <v>1</v>
      </c>
      <c r="N17562">
        <v>0</v>
      </c>
      <c r="O17562">
        <v>0</v>
      </c>
      <c r="P17562" s="119" t="s">
        <v>20254</v>
      </c>
    </row>
    <row r="17563" spans="1:16" x14ac:dyDescent="0.25">
      <c r="A17563">
        <v>34714</v>
      </c>
      <c r="B17563" s="119" t="s">
        <v>10724</v>
      </c>
      <c r="C17563">
        <v>68</v>
      </c>
      <c r="D17563">
        <v>24603</v>
      </c>
      <c r="E17563">
        <v>0</v>
      </c>
      <c r="F17563">
        <v>0</v>
      </c>
      <c r="G17563">
        <v>242</v>
      </c>
      <c r="H17563">
        <v>187</v>
      </c>
      <c r="I17563" s="119" t="s">
        <v>4726</v>
      </c>
      <c r="J17563" s="119" t="s">
        <v>139</v>
      </c>
      <c r="K17563" s="1">
        <v>46255.758941458334</v>
      </c>
      <c r="L17563">
        <v>0</v>
      </c>
      <c r="M17563">
        <v>0</v>
      </c>
      <c r="N17563">
        <v>0</v>
      </c>
      <c r="O17563">
        <v>0</v>
      </c>
      <c r="P17563" s="119" t="s">
        <v>20254</v>
      </c>
    </row>
    <row r="17564" spans="1:16" x14ac:dyDescent="0.25">
      <c r="A17564">
        <v>34715</v>
      </c>
      <c r="B17564" s="119" t="s">
        <v>10725</v>
      </c>
      <c r="C17564">
        <v>74</v>
      </c>
      <c r="D17564">
        <v>24573</v>
      </c>
      <c r="E17564">
        <v>1</v>
      </c>
      <c r="F17564">
        <v>123</v>
      </c>
      <c r="G17564">
        <v>104</v>
      </c>
      <c r="H17564">
        <v>145</v>
      </c>
      <c r="I17564" s="119" t="s">
        <v>4726</v>
      </c>
      <c r="J17564" s="119" t="s">
        <v>139</v>
      </c>
      <c r="K17564" s="1">
        <v>46255.758941458334</v>
      </c>
      <c r="L17564">
        <v>0</v>
      </c>
      <c r="M17564">
        <v>0</v>
      </c>
      <c r="N17564">
        <v>0</v>
      </c>
      <c r="O17564">
        <v>0</v>
      </c>
      <c r="P17564" s="119" t="s">
        <v>20254</v>
      </c>
    </row>
    <row r="17565" spans="1:16" x14ac:dyDescent="0.25">
      <c r="A17565">
        <v>34716</v>
      </c>
      <c r="B17565" s="119" t="s">
        <v>10726</v>
      </c>
      <c r="C17565">
        <v>80</v>
      </c>
      <c r="D17565">
        <v>24558</v>
      </c>
      <c r="E17565">
        <v>0</v>
      </c>
      <c r="F17565">
        <v>0</v>
      </c>
      <c r="G17565">
        <v>2562</v>
      </c>
      <c r="H17565">
        <v>156</v>
      </c>
      <c r="I17565" s="119" t="s">
        <v>4726</v>
      </c>
      <c r="J17565" s="119" t="s">
        <v>139</v>
      </c>
      <c r="K17565" s="1">
        <v>46255.758941458334</v>
      </c>
      <c r="L17565">
        <v>0</v>
      </c>
      <c r="M17565">
        <v>6</v>
      </c>
      <c r="N17565">
        <v>0</v>
      </c>
      <c r="O17565">
        <v>4</v>
      </c>
      <c r="P17565" s="119" t="s">
        <v>20254</v>
      </c>
    </row>
    <row r="17566" spans="1:16" x14ac:dyDescent="0.25">
      <c r="A17566">
        <v>34717</v>
      </c>
      <c r="B17566" s="119" t="s">
        <v>10727</v>
      </c>
      <c r="C17566">
        <v>62</v>
      </c>
      <c r="D17566">
        <v>24610</v>
      </c>
      <c r="E17566">
        <v>0</v>
      </c>
      <c r="F17566">
        <v>0</v>
      </c>
      <c r="G17566">
        <v>161</v>
      </c>
      <c r="H17566">
        <v>289</v>
      </c>
      <c r="I17566" s="119" t="s">
        <v>4726</v>
      </c>
      <c r="J17566" s="119" t="s">
        <v>139</v>
      </c>
      <c r="K17566" s="1">
        <v>46255.758941458334</v>
      </c>
      <c r="L17566">
        <v>0</v>
      </c>
      <c r="M17566">
        <v>0</v>
      </c>
      <c r="N17566">
        <v>0</v>
      </c>
      <c r="O17566">
        <v>0</v>
      </c>
      <c r="P17566" s="119" t="s">
        <v>20254</v>
      </c>
    </row>
    <row r="17567" spans="1:16" x14ac:dyDescent="0.25">
      <c r="A17567">
        <v>34718</v>
      </c>
      <c r="B17567" s="119" t="s">
        <v>10728</v>
      </c>
      <c r="C17567">
        <v>68</v>
      </c>
      <c r="D17567">
        <v>24603</v>
      </c>
      <c r="E17567">
        <v>0</v>
      </c>
      <c r="F17567">
        <v>0</v>
      </c>
      <c r="G17567">
        <v>88</v>
      </c>
      <c r="H17567">
        <v>298</v>
      </c>
      <c r="I17567" s="119" t="s">
        <v>4726</v>
      </c>
      <c r="J17567" s="119" t="s">
        <v>139</v>
      </c>
      <c r="K17567" s="1">
        <v>46255.758941458334</v>
      </c>
      <c r="L17567">
        <v>0</v>
      </c>
      <c r="M17567">
        <v>0</v>
      </c>
      <c r="N17567">
        <v>0</v>
      </c>
      <c r="O17567">
        <v>0</v>
      </c>
      <c r="P17567" s="119" t="s">
        <v>20254</v>
      </c>
    </row>
    <row r="17568" spans="1:16" x14ac:dyDescent="0.25">
      <c r="A17568">
        <v>34719</v>
      </c>
      <c r="B17568" s="119" t="s">
        <v>10729</v>
      </c>
      <c r="C17568">
        <v>74</v>
      </c>
      <c r="D17568">
        <v>24573</v>
      </c>
      <c r="E17568">
        <v>58</v>
      </c>
      <c r="F17568">
        <v>124</v>
      </c>
      <c r="G17568">
        <v>269</v>
      </c>
      <c r="H17568">
        <v>144</v>
      </c>
      <c r="I17568" s="119" t="s">
        <v>4726</v>
      </c>
      <c r="J17568" s="119" t="s">
        <v>139</v>
      </c>
      <c r="K17568" s="1">
        <v>46255.758941458334</v>
      </c>
      <c r="L17568">
        <v>0</v>
      </c>
      <c r="M17568">
        <v>0</v>
      </c>
      <c r="N17568">
        <v>0</v>
      </c>
      <c r="O17568">
        <v>0</v>
      </c>
      <c r="P17568" s="119" t="s">
        <v>20254</v>
      </c>
    </row>
    <row r="17569" spans="1:16" x14ac:dyDescent="0.25">
      <c r="A17569">
        <v>34720</v>
      </c>
      <c r="B17569" s="119" t="s">
        <v>10730</v>
      </c>
      <c r="C17569">
        <v>80</v>
      </c>
      <c r="D17569">
        <v>24558</v>
      </c>
      <c r="E17569">
        <v>0</v>
      </c>
      <c r="F17569">
        <v>0</v>
      </c>
      <c r="G17569">
        <v>2563</v>
      </c>
      <c r="H17569">
        <v>156</v>
      </c>
      <c r="I17569" s="119" t="s">
        <v>4726</v>
      </c>
      <c r="J17569" s="119" t="s">
        <v>139</v>
      </c>
      <c r="K17569" s="1">
        <v>46255.758941458334</v>
      </c>
      <c r="L17569">
        <v>0</v>
      </c>
      <c r="M17569">
        <v>6</v>
      </c>
      <c r="N17569">
        <v>0</v>
      </c>
      <c r="O17569">
        <v>1</v>
      </c>
      <c r="P17569" s="119" t="s">
        <v>20254</v>
      </c>
    </row>
    <row r="17570" spans="1:16" x14ac:dyDescent="0.25">
      <c r="A17570">
        <v>34721</v>
      </c>
      <c r="B17570" s="119" t="s">
        <v>10731</v>
      </c>
      <c r="C17570">
        <v>62</v>
      </c>
      <c r="D17570">
        <v>24610</v>
      </c>
      <c r="E17570">
        <v>0</v>
      </c>
      <c r="F17570">
        <v>0</v>
      </c>
      <c r="G17570">
        <v>253</v>
      </c>
      <c r="H17570">
        <v>189</v>
      </c>
      <c r="I17570" s="119" t="s">
        <v>4726</v>
      </c>
      <c r="J17570" s="119" t="s">
        <v>139</v>
      </c>
      <c r="K17570" s="1">
        <v>46255.758941458334</v>
      </c>
      <c r="L17570">
        <v>0</v>
      </c>
      <c r="M17570">
        <v>0</v>
      </c>
      <c r="N17570">
        <v>0</v>
      </c>
      <c r="O17570">
        <v>0</v>
      </c>
      <c r="P17570" s="119" t="s">
        <v>20254</v>
      </c>
    </row>
    <row r="17571" spans="1:16" x14ac:dyDescent="0.25">
      <c r="A17571">
        <v>34722</v>
      </c>
      <c r="B17571" s="119" t="s">
        <v>10732</v>
      </c>
      <c r="C17571">
        <v>68</v>
      </c>
      <c r="D17571">
        <v>24603</v>
      </c>
      <c r="E17571">
        <v>0</v>
      </c>
      <c r="F17571">
        <v>0</v>
      </c>
      <c r="G17571">
        <v>473</v>
      </c>
      <c r="H17571">
        <v>223</v>
      </c>
      <c r="I17571" s="119" t="s">
        <v>4726</v>
      </c>
      <c r="J17571" s="119" t="s">
        <v>139</v>
      </c>
      <c r="K17571" s="1">
        <v>46255.758941458334</v>
      </c>
      <c r="L17571">
        <v>0</v>
      </c>
      <c r="M17571">
        <v>1</v>
      </c>
      <c r="N17571">
        <v>0</v>
      </c>
      <c r="O17571">
        <v>0</v>
      </c>
      <c r="P17571" s="119" t="s">
        <v>20254</v>
      </c>
    </row>
    <row r="17572" spans="1:16" x14ac:dyDescent="0.25">
      <c r="A17572">
        <v>34723</v>
      </c>
      <c r="B17572" s="119" t="s">
        <v>10733</v>
      </c>
      <c r="C17572">
        <v>74</v>
      </c>
      <c r="D17572">
        <v>24573</v>
      </c>
      <c r="E17572">
        <v>0</v>
      </c>
      <c r="F17572">
        <v>0</v>
      </c>
      <c r="G17572">
        <v>466</v>
      </c>
      <c r="H17572">
        <v>216</v>
      </c>
      <c r="I17572" s="119" t="s">
        <v>4726</v>
      </c>
      <c r="J17572" s="119" t="s">
        <v>139</v>
      </c>
      <c r="K17572" s="1">
        <v>46255.758941458334</v>
      </c>
      <c r="L17572">
        <v>0</v>
      </c>
      <c r="M17572">
        <v>1</v>
      </c>
      <c r="N17572">
        <v>0</v>
      </c>
      <c r="O17572">
        <v>0</v>
      </c>
      <c r="P17572" s="119" t="s">
        <v>20254</v>
      </c>
    </row>
    <row r="17573" spans="1:16" x14ac:dyDescent="0.25">
      <c r="A17573">
        <v>34724</v>
      </c>
      <c r="B17573" s="119" t="s">
        <v>10734</v>
      </c>
      <c r="C17573">
        <v>80</v>
      </c>
      <c r="D17573">
        <v>24558</v>
      </c>
      <c r="E17573">
        <v>0</v>
      </c>
      <c r="F17573">
        <v>0</v>
      </c>
      <c r="G17573">
        <v>6818</v>
      </c>
      <c r="H17573">
        <v>233</v>
      </c>
      <c r="I17573" s="119" t="s">
        <v>4726</v>
      </c>
      <c r="J17573" s="119" t="s">
        <v>139</v>
      </c>
      <c r="K17573" s="1">
        <v>46255.758941458334</v>
      </c>
      <c r="L17573">
        <v>0</v>
      </c>
      <c r="M17573">
        <v>14</v>
      </c>
      <c r="N17573">
        <v>0</v>
      </c>
      <c r="O17573">
        <v>0</v>
      </c>
      <c r="P17573" s="119" t="s">
        <v>20254</v>
      </c>
    </row>
    <row r="17574" spans="1:16" x14ac:dyDescent="0.25">
      <c r="A17574">
        <v>34725</v>
      </c>
      <c r="B17574" s="119" t="s">
        <v>10735</v>
      </c>
      <c r="C17574">
        <v>62</v>
      </c>
      <c r="D17574">
        <v>24610</v>
      </c>
      <c r="E17574">
        <v>0</v>
      </c>
      <c r="F17574">
        <v>0</v>
      </c>
      <c r="G17574">
        <v>165</v>
      </c>
      <c r="H17574">
        <v>206</v>
      </c>
      <c r="I17574" s="119" t="s">
        <v>4726</v>
      </c>
      <c r="J17574" s="119" t="s">
        <v>139</v>
      </c>
      <c r="K17574" s="1">
        <v>46255.758941458334</v>
      </c>
      <c r="L17574">
        <v>0</v>
      </c>
      <c r="M17574">
        <v>1</v>
      </c>
      <c r="N17574">
        <v>0</v>
      </c>
      <c r="O17574">
        <v>0</v>
      </c>
      <c r="P17574" s="119" t="s">
        <v>20254</v>
      </c>
    </row>
    <row r="17575" spans="1:16" x14ac:dyDescent="0.25">
      <c r="A17575">
        <v>34726</v>
      </c>
      <c r="B17575" s="119" t="s">
        <v>10736</v>
      </c>
      <c r="C17575">
        <v>68</v>
      </c>
      <c r="D17575">
        <v>24603</v>
      </c>
      <c r="E17575">
        <v>0</v>
      </c>
      <c r="F17575">
        <v>0</v>
      </c>
      <c r="G17575">
        <v>195</v>
      </c>
      <c r="H17575">
        <v>202</v>
      </c>
      <c r="I17575" s="119" t="s">
        <v>4726</v>
      </c>
      <c r="J17575" s="119" t="s">
        <v>139</v>
      </c>
      <c r="K17575" s="1">
        <v>46255.758941458334</v>
      </c>
      <c r="L17575">
        <v>0</v>
      </c>
      <c r="M17575">
        <v>0</v>
      </c>
      <c r="N17575">
        <v>0</v>
      </c>
      <c r="O17575">
        <v>0</v>
      </c>
      <c r="P17575" s="119" t="s">
        <v>20254</v>
      </c>
    </row>
    <row r="17576" spans="1:16" x14ac:dyDescent="0.25">
      <c r="A17576">
        <v>34727</v>
      </c>
      <c r="B17576" s="119" t="s">
        <v>10737</v>
      </c>
      <c r="C17576">
        <v>74</v>
      </c>
      <c r="D17576">
        <v>24573</v>
      </c>
      <c r="E17576">
        <v>0</v>
      </c>
      <c r="F17576">
        <v>0</v>
      </c>
      <c r="G17576">
        <v>372</v>
      </c>
      <c r="H17576">
        <v>216</v>
      </c>
      <c r="I17576" s="119" t="s">
        <v>4726</v>
      </c>
      <c r="J17576" s="119" t="s">
        <v>139</v>
      </c>
      <c r="K17576" s="1">
        <v>46255.758941458334</v>
      </c>
      <c r="L17576">
        <v>0</v>
      </c>
      <c r="M17576">
        <v>0</v>
      </c>
      <c r="N17576">
        <v>0</v>
      </c>
      <c r="O17576">
        <v>0</v>
      </c>
      <c r="P17576" s="119" t="s">
        <v>20254</v>
      </c>
    </row>
    <row r="17577" spans="1:16" x14ac:dyDescent="0.25">
      <c r="A17577">
        <v>34728</v>
      </c>
      <c r="B17577" s="119" t="s">
        <v>10738</v>
      </c>
      <c r="C17577">
        <v>80</v>
      </c>
      <c r="D17577">
        <v>24558</v>
      </c>
      <c r="E17577">
        <v>0</v>
      </c>
      <c r="F17577">
        <v>0</v>
      </c>
      <c r="G17577">
        <v>5515</v>
      </c>
      <c r="H17577">
        <v>233</v>
      </c>
      <c r="I17577" s="119" t="s">
        <v>4726</v>
      </c>
      <c r="J17577" s="119" t="s">
        <v>139</v>
      </c>
      <c r="K17577" s="1">
        <v>46255.758941458334</v>
      </c>
      <c r="L17577">
        <v>0</v>
      </c>
      <c r="M17577">
        <v>5</v>
      </c>
      <c r="N17577">
        <v>0</v>
      </c>
      <c r="O17577">
        <v>2</v>
      </c>
      <c r="P17577" s="119" t="s">
        <v>20254</v>
      </c>
    </row>
    <row r="17578" spans="1:16" x14ac:dyDescent="0.25">
      <c r="A17578">
        <v>34729</v>
      </c>
      <c r="B17578" s="119" t="s">
        <v>10739</v>
      </c>
      <c r="C17578">
        <v>62</v>
      </c>
      <c r="D17578">
        <v>24610</v>
      </c>
      <c r="E17578">
        <v>0</v>
      </c>
      <c r="F17578">
        <v>0</v>
      </c>
      <c r="G17578">
        <v>124</v>
      </c>
      <c r="H17578">
        <v>1014</v>
      </c>
      <c r="I17578" s="119" t="s">
        <v>4726</v>
      </c>
      <c r="J17578" s="119" t="s">
        <v>139</v>
      </c>
      <c r="K17578" s="1">
        <v>46255.758941458334</v>
      </c>
      <c r="L17578">
        <v>0</v>
      </c>
      <c r="M17578">
        <v>0</v>
      </c>
      <c r="N17578">
        <v>0</v>
      </c>
      <c r="O17578">
        <v>0</v>
      </c>
      <c r="P17578" s="119" t="s">
        <v>20254</v>
      </c>
    </row>
    <row r="17579" spans="1:16" x14ac:dyDescent="0.25">
      <c r="A17579">
        <v>34730</v>
      </c>
      <c r="B17579" s="119" t="s">
        <v>10740</v>
      </c>
      <c r="C17579">
        <v>68</v>
      </c>
      <c r="D17579">
        <v>24603</v>
      </c>
      <c r="E17579">
        <v>0</v>
      </c>
      <c r="F17579">
        <v>0</v>
      </c>
      <c r="G17579">
        <v>139</v>
      </c>
      <c r="H17579">
        <v>500</v>
      </c>
      <c r="I17579" s="119" t="s">
        <v>4726</v>
      </c>
      <c r="J17579" s="119" t="s">
        <v>139</v>
      </c>
      <c r="K17579" s="1">
        <v>46255.758941458334</v>
      </c>
      <c r="L17579">
        <v>0</v>
      </c>
      <c r="M17579">
        <v>0</v>
      </c>
      <c r="N17579">
        <v>0</v>
      </c>
      <c r="O17579">
        <v>0</v>
      </c>
      <c r="P17579" s="119" t="s">
        <v>20254</v>
      </c>
    </row>
    <row r="17580" spans="1:16" x14ac:dyDescent="0.25">
      <c r="A17580">
        <v>34731</v>
      </c>
      <c r="B17580" s="119" t="s">
        <v>10741</v>
      </c>
      <c r="C17580">
        <v>74</v>
      </c>
      <c r="D17580">
        <v>24573</v>
      </c>
      <c r="E17580">
        <v>0</v>
      </c>
      <c r="F17580">
        <v>0</v>
      </c>
      <c r="G17580">
        <v>289</v>
      </c>
      <c r="H17580">
        <v>232</v>
      </c>
      <c r="I17580" s="119" t="s">
        <v>4726</v>
      </c>
      <c r="J17580" s="119" t="s">
        <v>139</v>
      </c>
      <c r="K17580" s="1">
        <v>46255.758941458334</v>
      </c>
      <c r="L17580">
        <v>0</v>
      </c>
      <c r="M17580">
        <v>2</v>
      </c>
      <c r="N17580">
        <v>0</v>
      </c>
      <c r="O17580">
        <v>0</v>
      </c>
      <c r="P17580" s="119" t="s">
        <v>20254</v>
      </c>
    </row>
    <row r="17581" spans="1:16" x14ac:dyDescent="0.25">
      <c r="A17581">
        <v>34732</v>
      </c>
      <c r="B17581" s="119" t="s">
        <v>10742</v>
      </c>
      <c r="C17581">
        <v>80</v>
      </c>
      <c r="D17581">
        <v>24558</v>
      </c>
      <c r="E17581">
        <v>0</v>
      </c>
      <c r="F17581">
        <v>0</v>
      </c>
      <c r="G17581">
        <v>8207</v>
      </c>
      <c r="H17581">
        <v>233</v>
      </c>
      <c r="I17581" s="119" t="s">
        <v>4726</v>
      </c>
      <c r="J17581" s="119" t="s">
        <v>139</v>
      </c>
      <c r="K17581" s="1">
        <v>46255.758941458334</v>
      </c>
      <c r="L17581">
        <v>0</v>
      </c>
      <c r="M17581">
        <v>12</v>
      </c>
      <c r="N17581">
        <v>0</v>
      </c>
      <c r="O17581">
        <v>2</v>
      </c>
      <c r="P17581" s="119" t="s">
        <v>20254</v>
      </c>
    </row>
    <row r="17582" spans="1:16" x14ac:dyDescent="0.25">
      <c r="A17582">
        <v>34733</v>
      </c>
      <c r="B17582" s="119" t="s">
        <v>10743</v>
      </c>
      <c r="C17582">
        <v>62</v>
      </c>
      <c r="D17582">
        <v>24610</v>
      </c>
      <c r="E17582">
        <v>7</v>
      </c>
      <c r="F17582">
        <v>125</v>
      </c>
      <c r="G17582">
        <v>106</v>
      </c>
      <c r="H17582">
        <v>908</v>
      </c>
      <c r="I17582" s="119" t="s">
        <v>4726</v>
      </c>
      <c r="J17582" s="119" t="s">
        <v>139</v>
      </c>
      <c r="K17582" s="1">
        <v>46255.758941458334</v>
      </c>
      <c r="L17582">
        <v>3</v>
      </c>
      <c r="M17582">
        <v>1</v>
      </c>
      <c r="N17582">
        <v>0</v>
      </c>
      <c r="O17582">
        <v>0</v>
      </c>
      <c r="P17582" s="119" t="s">
        <v>20254</v>
      </c>
    </row>
    <row r="17583" spans="1:16" x14ac:dyDescent="0.25">
      <c r="A17583">
        <v>34734</v>
      </c>
      <c r="B17583" s="119" t="s">
        <v>10744</v>
      </c>
      <c r="C17583">
        <v>68</v>
      </c>
      <c r="D17583">
        <v>24603</v>
      </c>
      <c r="E17583">
        <v>0</v>
      </c>
      <c r="F17583">
        <v>0</v>
      </c>
      <c r="G17583">
        <v>211</v>
      </c>
      <c r="H17583">
        <v>251</v>
      </c>
      <c r="I17583" s="119" t="s">
        <v>4726</v>
      </c>
      <c r="J17583" s="119" t="s">
        <v>139</v>
      </c>
      <c r="K17583" s="1">
        <v>46255.758941458334</v>
      </c>
      <c r="L17583">
        <v>0</v>
      </c>
      <c r="M17583">
        <v>0</v>
      </c>
      <c r="N17583">
        <v>0</v>
      </c>
      <c r="O17583">
        <v>0</v>
      </c>
      <c r="P17583" s="119" t="s">
        <v>20254</v>
      </c>
    </row>
    <row r="17584" spans="1:16" x14ac:dyDescent="0.25">
      <c r="A17584">
        <v>34735</v>
      </c>
      <c r="B17584" s="119" t="s">
        <v>10745</v>
      </c>
      <c r="C17584">
        <v>74</v>
      </c>
      <c r="D17584">
        <v>24573</v>
      </c>
      <c r="E17584">
        <v>106</v>
      </c>
      <c r="F17584">
        <v>123</v>
      </c>
      <c r="G17584">
        <v>365</v>
      </c>
      <c r="H17584">
        <v>243</v>
      </c>
      <c r="I17584" s="119" t="s">
        <v>4726</v>
      </c>
      <c r="J17584" s="119" t="s">
        <v>139</v>
      </c>
      <c r="K17584" s="1">
        <v>46255.758941458334</v>
      </c>
      <c r="L17584">
        <v>0</v>
      </c>
      <c r="M17584">
        <v>2</v>
      </c>
      <c r="N17584">
        <v>0</v>
      </c>
      <c r="O17584">
        <v>0</v>
      </c>
      <c r="P17584" s="119" t="s">
        <v>20254</v>
      </c>
    </row>
    <row r="17585" spans="1:16" x14ac:dyDescent="0.25">
      <c r="A17585">
        <v>34736</v>
      </c>
      <c r="B17585" s="119" t="s">
        <v>10746</v>
      </c>
      <c r="C17585">
        <v>80</v>
      </c>
      <c r="D17585">
        <v>24558</v>
      </c>
      <c r="E17585">
        <v>0</v>
      </c>
      <c r="F17585">
        <v>0</v>
      </c>
      <c r="G17585">
        <v>3228</v>
      </c>
      <c r="H17585">
        <v>156</v>
      </c>
      <c r="I17585" s="119" t="s">
        <v>4726</v>
      </c>
      <c r="J17585" s="119" t="s">
        <v>139</v>
      </c>
      <c r="K17585" s="1">
        <v>46255.758941458334</v>
      </c>
      <c r="L17585">
        <v>0</v>
      </c>
      <c r="M17585">
        <v>9</v>
      </c>
      <c r="N17585">
        <v>0</v>
      </c>
      <c r="O17585">
        <v>1</v>
      </c>
      <c r="P17585" s="119" t="s">
        <v>20254</v>
      </c>
    </row>
    <row r="17586" spans="1:16" x14ac:dyDescent="0.25">
      <c r="A17586">
        <v>34737</v>
      </c>
      <c r="B17586" s="119" t="s">
        <v>10747</v>
      </c>
      <c r="C17586">
        <v>62</v>
      </c>
      <c r="D17586">
        <v>24610</v>
      </c>
      <c r="E17586">
        <v>0</v>
      </c>
      <c r="F17586">
        <v>0</v>
      </c>
      <c r="G17586">
        <v>78</v>
      </c>
      <c r="H17586">
        <v>338</v>
      </c>
      <c r="I17586" s="119" t="s">
        <v>4726</v>
      </c>
      <c r="J17586" s="119" t="s">
        <v>139</v>
      </c>
      <c r="K17586" s="1">
        <v>46255.758941458334</v>
      </c>
      <c r="L17586">
        <v>0</v>
      </c>
      <c r="M17586">
        <v>1</v>
      </c>
      <c r="N17586">
        <v>0</v>
      </c>
      <c r="O17586">
        <v>0</v>
      </c>
      <c r="P17586" s="119" t="s">
        <v>20254</v>
      </c>
    </row>
    <row r="17587" spans="1:16" x14ac:dyDescent="0.25">
      <c r="A17587">
        <v>34738</v>
      </c>
      <c r="B17587" s="119" t="s">
        <v>10748</v>
      </c>
      <c r="C17587">
        <v>68</v>
      </c>
      <c r="D17587">
        <v>24603</v>
      </c>
      <c r="E17587">
        <v>75</v>
      </c>
      <c r="F17587">
        <v>135</v>
      </c>
      <c r="G17587">
        <v>76</v>
      </c>
      <c r="H17587">
        <v>297</v>
      </c>
      <c r="I17587" s="119" t="s">
        <v>4726</v>
      </c>
      <c r="J17587" s="119" t="s">
        <v>139</v>
      </c>
      <c r="K17587" s="1">
        <v>46255.758941458334</v>
      </c>
      <c r="L17587">
        <v>1</v>
      </c>
      <c r="M17587">
        <v>1</v>
      </c>
      <c r="N17587">
        <v>0</v>
      </c>
      <c r="O17587">
        <v>0</v>
      </c>
      <c r="P17587" s="119" t="s">
        <v>20254</v>
      </c>
    </row>
    <row r="17588" spans="1:16" x14ac:dyDescent="0.25">
      <c r="A17588">
        <v>34739</v>
      </c>
      <c r="B17588" s="119" t="s">
        <v>10749</v>
      </c>
      <c r="C17588">
        <v>74</v>
      </c>
      <c r="D17588">
        <v>24573</v>
      </c>
      <c r="E17588">
        <v>0</v>
      </c>
      <c r="F17588">
        <v>0</v>
      </c>
      <c r="G17588">
        <v>270</v>
      </c>
      <c r="H17588">
        <v>159</v>
      </c>
      <c r="I17588" s="119" t="s">
        <v>4726</v>
      </c>
      <c r="J17588" s="119" t="s">
        <v>139</v>
      </c>
      <c r="K17588" s="1">
        <v>46255.758941458334</v>
      </c>
      <c r="L17588">
        <v>0</v>
      </c>
      <c r="M17588">
        <v>0</v>
      </c>
      <c r="N17588">
        <v>0</v>
      </c>
      <c r="O17588">
        <v>0</v>
      </c>
      <c r="P17588" s="119" t="s">
        <v>20254</v>
      </c>
    </row>
    <row r="17589" spans="1:16" x14ac:dyDescent="0.25">
      <c r="A17589">
        <v>34740</v>
      </c>
      <c r="B17589" s="119" t="s">
        <v>10750</v>
      </c>
      <c r="C17589">
        <v>80</v>
      </c>
      <c r="D17589">
        <v>24558</v>
      </c>
      <c r="E17589">
        <v>0</v>
      </c>
      <c r="F17589">
        <v>0</v>
      </c>
      <c r="G17589">
        <v>1624</v>
      </c>
      <c r="H17589">
        <v>156</v>
      </c>
      <c r="I17589" s="119" t="s">
        <v>4726</v>
      </c>
      <c r="J17589" s="119" t="s">
        <v>139</v>
      </c>
      <c r="K17589" s="1">
        <v>46255.758941458334</v>
      </c>
      <c r="L17589">
        <v>0</v>
      </c>
      <c r="M17589">
        <v>5</v>
      </c>
      <c r="N17589">
        <v>0</v>
      </c>
      <c r="O17589">
        <v>1</v>
      </c>
      <c r="P17589" s="119" t="s">
        <v>20254</v>
      </c>
    </row>
    <row r="17590" spans="1:16" x14ac:dyDescent="0.25">
      <c r="A17590">
        <v>34741</v>
      </c>
      <c r="B17590" s="119" t="s">
        <v>10751</v>
      </c>
      <c r="C17590">
        <v>62</v>
      </c>
      <c r="D17590">
        <v>24610</v>
      </c>
      <c r="E17590">
        <v>0</v>
      </c>
      <c r="F17590">
        <v>0</v>
      </c>
      <c r="G17590">
        <v>222</v>
      </c>
      <c r="H17590">
        <v>235</v>
      </c>
      <c r="I17590" s="119" t="s">
        <v>4726</v>
      </c>
      <c r="J17590" s="119" t="s">
        <v>139</v>
      </c>
      <c r="K17590" s="1">
        <v>46255.758941458334</v>
      </c>
      <c r="L17590">
        <v>0</v>
      </c>
      <c r="M17590">
        <v>0</v>
      </c>
      <c r="N17590">
        <v>0</v>
      </c>
      <c r="O17590">
        <v>0</v>
      </c>
      <c r="P17590" s="119" t="s">
        <v>20254</v>
      </c>
    </row>
    <row r="17591" spans="1:16" x14ac:dyDescent="0.25">
      <c r="A17591">
        <v>34742</v>
      </c>
      <c r="B17591" s="119" t="s">
        <v>10752</v>
      </c>
      <c r="C17591">
        <v>68</v>
      </c>
      <c r="D17591">
        <v>24603</v>
      </c>
      <c r="E17591">
        <v>0</v>
      </c>
      <c r="F17591">
        <v>0</v>
      </c>
      <c r="G17591">
        <v>227</v>
      </c>
      <c r="H17591">
        <v>211</v>
      </c>
      <c r="I17591" s="119" t="s">
        <v>4726</v>
      </c>
      <c r="J17591" s="119" t="s">
        <v>139</v>
      </c>
      <c r="K17591" s="1">
        <v>46255.758941458334</v>
      </c>
      <c r="L17591">
        <v>0</v>
      </c>
      <c r="M17591">
        <v>0</v>
      </c>
      <c r="N17591">
        <v>0</v>
      </c>
      <c r="O17591">
        <v>0</v>
      </c>
      <c r="P17591" s="119" t="s">
        <v>20254</v>
      </c>
    </row>
    <row r="17592" spans="1:16" x14ac:dyDescent="0.25">
      <c r="A17592">
        <v>34743</v>
      </c>
      <c r="B17592" s="119" t="s">
        <v>10753</v>
      </c>
      <c r="C17592">
        <v>74</v>
      </c>
      <c r="D17592">
        <v>24573</v>
      </c>
      <c r="E17592">
        <v>0</v>
      </c>
      <c r="F17592">
        <v>0</v>
      </c>
      <c r="G17592">
        <v>476</v>
      </c>
      <c r="H17592">
        <v>216</v>
      </c>
      <c r="I17592" s="119" t="s">
        <v>4726</v>
      </c>
      <c r="J17592" s="119" t="s">
        <v>139</v>
      </c>
      <c r="K17592" s="1">
        <v>46255.758941458334</v>
      </c>
      <c r="L17592">
        <v>0</v>
      </c>
      <c r="M17592">
        <v>0</v>
      </c>
      <c r="N17592">
        <v>0</v>
      </c>
      <c r="O17592">
        <v>0</v>
      </c>
      <c r="P17592" s="119" t="s">
        <v>20254</v>
      </c>
    </row>
    <row r="17593" spans="1:16" x14ac:dyDescent="0.25">
      <c r="A17593">
        <v>34744</v>
      </c>
      <c r="B17593" s="119" t="s">
        <v>10754</v>
      </c>
      <c r="C17593">
        <v>80</v>
      </c>
      <c r="D17593">
        <v>24558</v>
      </c>
      <c r="E17593">
        <v>0</v>
      </c>
      <c r="F17593">
        <v>0</v>
      </c>
      <c r="G17593">
        <v>5938</v>
      </c>
      <c r="H17593">
        <v>233</v>
      </c>
      <c r="I17593" s="119" t="s">
        <v>4726</v>
      </c>
      <c r="J17593" s="119" t="s">
        <v>139</v>
      </c>
      <c r="K17593" s="1">
        <v>46255.758941458334</v>
      </c>
      <c r="L17593">
        <v>0</v>
      </c>
      <c r="M17593">
        <v>6</v>
      </c>
      <c r="N17593">
        <v>0</v>
      </c>
      <c r="O17593">
        <v>3</v>
      </c>
      <c r="P17593" s="119" t="s">
        <v>20254</v>
      </c>
    </row>
    <row r="17594" spans="1:16" x14ac:dyDescent="0.25">
      <c r="A17594">
        <v>34745</v>
      </c>
      <c r="B17594" s="119" t="s">
        <v>10755</v>
      </c>
      <c r="C17594">
        <v>62</v>
      </c>
      <c r="D17594">
        <v>24610</v>
      </c>
      <c r="E17594">
        <v>0</v>
      </c>
      <c r="F17594">
        <v>0</v>
      </c>
      <c r="G17594">
        <v>96</v>
      </c>
      <c r="H17594">
        <v>264</v>
      </c>
      <c r="I17594" s="119" t="s">
        <v>4726</v>
      </c>
      <c r="J17594" s="119" t="s">
        <v>139</v>
      </c>
      <c r="K17594" s="1">
        <v>46255.758941458334</v>
      </c>
      <c r="L17594">
        <v>0</v>
      </c>
      <c r="M17594">
        <v>0</v>
      </c>
      <c r="N17594">
        <v>0</v>
      </c>
      <c r="O17594">
        <v>0</v>
      </c>
      <c r="P17594" s="119" t="s">
        <v>20254</v>
      </c>
    </row>
    <row r="17595" spans="1:16" x14ac:dyDescent="0.25">
      <c r="A17595">
        <v>34746</v>
      </c>
      <c r="B17595" s="119" t="s">
        <v>10756</v>
      </c>
      <c r="C17595">
        <v>68</v>
      </c>
      <c r="D17595">
        <v>24603</v>
      </c>
      <c r="E17595">
        <v>0</v>
      </c>
      <c r="F17595">
        <v>0</v>
      </c>
      <c r="G17595">
        <v>180</v>
      </c>
      <c r="H17595">
        <v>154</v>
      </c>
      <c r="I17595" s="119" t="s">
        <v>4726</v>
      </c>
      <c r="J17595" s="119" t="s">
        <v>139</v>
      </c>
      <c r="K17595" s="1">
        <v>46255.758941458334</v>
      </c>
      <c r="L17595">
        <v>0</v>
      </c>
      <c r="M17595">
        <v>0</v>
      </c>
      <c r="N17595">
        <v>0</v>
      </c>
      <c r="O17595">
        <v>0</v>
      </c>
      <c r="P17595" s="119" t="s">
        <v>20254</v>
      </c>
    </row>
    <row r="17596" spans="1:16" x14ac:dyDescent="0.25">
      <c r="A17596">
        <v>34747</v>
      </c>
      <c r="B17596" s="119" t="s">
        <v>10757</v>
      </c>
      <c r="C17596">
        <v>74</v>
      </c>
      <c r="D17596">
        <v>24573</v>
      </c>
      <c r="E17596">
        <v>0</v>
      </c>
      <c r="F17596">
        <v>0</v>
      </c>
      <c r="G17596">
        <v>238</v>
      </c>
      <c r="H17596">
        <v>269</v>
      </c>
      <c r="I17596" s="119" t="s">
        <v>4726</v>
      </c>
      <c r="J17596" s="119" t="s">
        <v>139</v>
      </c>
      <c r="K17596" s="1">
        <v>46255.758941458334</v>
      </c>
      <c r="L17596">
        <v>0</v>
      </c>
      <c r="M17596">
        <v>0</v>
      </c>
      <c r="N17596">
        <v>0</v>
      </c>
      <c r="O17596">
        <v>0</v>
      </c>
      <c r="P17596" s="119" t="s">
        <v>20254</v>
      </c>
    </row>
    <row r="17597" spans="1:16" x14ac:dyDescent="0.25">
      <c r="A17597">
        <v>34748</v>
      </c>
      <c r="B17597" s="119" t="s">
        <v>10758</v>
      </c>
      <c r="C17597">
        <v>80</v>
      </c>
      <c r="D17597">
        <v>24558</v>
      </c>
      <c r="E17597">
        <v>0</v>
      </c>
      <c r="F17597">
        <v>0</v>
      </c>
      <c r="G17597">
        <v>2238</v>
      </c>
      <c r="H17597">
        <v>156</v>
      </c>
      <c r="I17597" s="119" t="s">
        <v>4726</v>
      </c>
      <c r="J17597" s="119" t="s">
        <v>139</v>
      </c>
      <c r="K17597" s="1">
        <v>46255.758941458334</v>
      </c>
      <c r="L17597">
        <v>0</v>
      </c>
      <c r="M17597">
        <v>5</v>
      </c>
      <c r="N17597">
        <v>0</v>
      </c>
      <c r="O17597">
        <v>2</v>
      </c>
      <c r="P17597" s="119" t="s">
        <v>20254</v>
      </c>
    </row>
    <row r="17598" spans="1:16" x14ac:dyDescent="0.25">
      <c r="A17598">
        <v>34749</v>
      </c>
      <c r="B17598" s="119" t="s">
        <v>10759</v>
      </c>
      <c r="C17598">
        <v>39</v>
      </c>
      <c r="D17598">
        <v>24602</v>
      </c>
      <c r="E17598">
        <v>119</v>
      </c>
      <c r="F17598">
        <v>4002</v>
      </c>
      <c r="G17598">
        <v>63</v>
      </c>
      <c r="H17598">
        <v>16968</v>
      </c>
      <c r="I17598" s="119" t="s">
        <v>4726</v>
      </c>
      <c r="J17598" s="119" t="s">
        <v>222</v>
      </c>
      <c r="K17598" s="1">
        <v>46255.758941458334</v>
      </c>
      <c r="L17598">
        <v>2</v>
      </c>
      <c r="M17598">
        <v>4</v>
      </c>
      <c r="N17598">
        <v>0</v>
      </c>
      <c r="O17598">
        <v>1</v>
      </c>
      <c r="P17598" s="119" t="s">
        <v>20254</v>
      </c>
    </row>
    <row r="17599" spans="1:16" x14ac:dyDescent="0.25">
      <c r="A17599">
        <v>34750</v>
      </c>
      <c r="B17599" s="119" t="s">
        <v>10760</v>
      </c>
      <c r="C17599">
        <v>46</v>
      </c>
      <c r="D17599">
        <v>24656</v>
      </c>
      <c r="E17599">
        <v>499</v>
      </c>
      <c r="F17599">
        <v>1500</v>
      </c>
      <c r="G17599">
        <v>65</v>
      </c>
      <c r="H17599">
        <v>10998</v>
      </c>
      <c r="I17599" s="119" t="s">
        <v>4726</v>
      </c>
      <c r="J17599" s="119" t="s">
        <v>222</v>
      </c>
      <c r="K17599" s="1">
        <v>46255.758941458334</v>
      </c>
      <c r="L17599">
        <v>1</v>
      </c>
      <c r="M17599">
        <v>0</v>
      </c>
      <c r="N17599">
        <v>0</v>
      </c>
      <c r="O17599">
        <v>0</v>
      </c>
      <c r="P17599" s="119" t="s">
        <v>20254</v>
      </c>
    </row>
    <row r="17600" spans="1:16" x14ac:dyDescent="0.25">
      <c r="A17600">
        <v>34751</v>
      </c>
      <c r="B17600" s="119" t="s">
        <v>10761</v>
      </c>
      <c r="C17600">
        <v>53</v>
      </c>
      <c r="D17600">
        <v>24559</v>
      </c>
      <c r="E17600">
        <v>703</v>
      </c>
      <c r="F17600">
        <v>1409</v>
      </c>
      <c r="G17600">
        <v>141</v>
      </c>
      <c r="H17600">
        <v>8997</v>
      </c>
      <c r="I17600" s="119" t="s">
        <v>4726</v>
      </c>
      <c r="J17600" s="119" t="s">
        <v>222</v>
      </c>
      <c r="K17600" s="1">
        <v>46255.758941458334</v>
      </c>
      <c r="L17600">
        <v>3</v>
      </c>
      <c r="M17600">
        <v>0</v>
      </c>
      <c r="N17600">
        <v>0</v>
      </c>
      <c r="O17600">
        <v>0</v>
      </c>
      <c r="P17600" s="119" t="s">
        <v>20254</v>
      </c>
    </row>
    <row r="17601" spans="1:16" x14ac:dyDescent="0.25">
      <c r="A17601">
        <v>34752</v>
      </c>
      <c r="B17601" s="119" t="s">
        <v>10762</v>
      </c>
      <c r="C17601">
        <v>39</v>
      </c>
      <c r="D17601">
        <v>24602</v>
      </c>
      <c r="E17601">
        <v>392</v>
      </c>
      <c r="F17601">
        <v>1078</v>
      </c>
      <c r="G17601">
        <v>63</v>
      </c>
      <c r="H17601">
        <v>14748</v>
      </c>
      <c r="I17601" s="119" t="s">
        <v>4726</v>
      </c>
      <c r="J17601" s="119" t="s">
        <v>222</v>
      </c>
      <c r="K17601" s="1">
        <v>46255.758941458334</v>
      </c>
      <c r="L17601">
        <v>2</v>
      </c>
      <c r="M17601">
        <v>2</v>
      </c>
      <c r="N17601">
        <v>2</v>
      </c>
      <c r="O17601">
        <v>0</v>
      </c>
      <c r="P17601" s="119" t="s">
        <v>20254</v>
      </c>
    </row>
    <row r="17602" spans="1:16" x14ac:dyDescent="0.25">
      <c r="A17602">
        <v>34753</v>
      </c>
      <c r="B17602" s="119" t="s">
        <v>10763</v>
      </c>
      <c r="C17602">
        <v>46</v>
      </c>
      <c r="D17602">
        <v>24656</v>
      </c>
      <c r="E17602">
        <v>201</v>
      </c>
      <c r="F17602">
        <v>2393</v>
      </c>
      <c r="G17602">
        <v>86</v>
      </c>
      <c r="H17602">
        <v>9585</v>
      </c>
      <c r="I17602" s="119" t="s">
        <v>4726</v>
      </c>
      <c r="J17602" s="119" t="s">
        <v>222</v>
      </c>
      <c r="K17602" s="1">
        <v>46255.758941458334</v>
      </c>
      <c r="L17602">
        <v>3</v>
      </c>
      <c r="M17602">
        <v>2</v>
      </c>
      <c r="N17602">
        <v>1</v>
      </c>
      <c r="O17602">
        <v>0</v>
      </c>
      <c r="P17602" s="119" t="s">
        <v>20254</v>
      </c>
    </row>
    <row r="17603" spans="1:16" x14ac:dyDescent="0.25">
      <c r="A17603">
        <v>34754</v>
      </c>
      <c r="B17603" s="119" t="s">
        <v>10764</v>
      </c>
      <c r="C17603">
        <v>53</v>
      </c>
      <c r="D17603">
        <v>24559</v>
      </c>
      <c r="E17603">
        <v>323</v>
      </c>
      <c r="F17603">
        <v>1126</v>
      </c>
      <c r="G17603">
        <v>137</v>
      </c>
      <c r="H17603">
        <v>7425</v>
      </c>
      <c r="I17603" s="119" t="s">
        <v>4726</v>
      </c>
      <c r="J17603" s="119" t="s">
        <v>222</v>
      </c>
      <c r="K17603" s="1">
        <v>46255.758941458334</v>
      </c>
      <c r="L17603">
        <v>0</v>
      </c>
      <c r="M17603">
        <v>2</v>
      </c>
      <c r="N17603">
        <v>0</v>
      </c>
      <c r="O17603">
        <v>1</v>
      </c>
      <c r="P17603" s="119" t="s">
        <v>20254</v>
      </c>
    </row>
    <row r="17604" spans="1:16" x14ac:dyDescent="0.25">
      <c r="A17604">
        <v>34755</v>
      </c>
      <c r="B17604" s="119" t="s">
        <v>10765</v>
      </c>
      <c r="C17604">
        <v>39</v>
      </c>
      <c r="D17604">
        <v>24602</v>
      </c>
      <c r="E17604">
        <v>384</v>
      </c>
      <c r="F17604">
        <v>1029</v>
      </c>
      <c r="G17604">
        <v>76</v>
      </c>
      <c r="H17604">
        <v>8028</v>
      </c>
      <c r="I17604" s="119" t="s">
        <v>4726</v>
      </c>
      <c r="J17604" s="119" t="s">
        <v>222</v>
      </c>
      <c r="K17604" s="1">
        <v>46255.758941458334</v>
      </c>
      <c r="L17604">
        <v>1</v>
      </c>
      <c r="M17604">
        <v>1</v>
      </c>
      <c r="N17604">
        <v>1</v>
      </c>
      <c r="O17604">
        <v>1</v>
      </c>
      <c r="P17604" s="119" t="s">
        <v>20254</v>
      </c>
    </row>
    <row r="17605" spans="1:16" x14ac:dyDescent="0.25">
      <c r="A17605">
        <v>34756</v>
      </c>
      <c r="B17605" s="119" t="s">
        <v>10766</v>
      </c>
      <c r="C17605">
        <v>46</v>
      </c>
      <c r="D17605">
        <v>24656</v>
      </c>
      <c r="E17605">
        <v>55</v>
      </c>
      <c r="F17605">
        <v>510</v>
      </c>
      <c r="G17605">
        <v>51</v>
      </c>
      <c r="H17605">
        <v>4996</v>
      </c>
      <c r="I17605" s="119" t="s">
        <v>4726</v>
      </c>
      <c r="J17605" s="119" t="s">
        <v>222</v>
      </c>
      <c r="K17605" s="1">
        <v>46255.758941458334</v>
      </c>
      <c r="L17605">
        <v>2</v>
      </c>
      <c r="M17605">
        <v>0</v>
      </c>
      <c r="N17605">
        <v>1</v>
      </c>
      <c r="O17605">
        <v>0</v>
      </c>
      <c r="P17605" s="119" t="s">
        <v>20254</v>
      </c>
    </row>
    <row r="17606" spans="1:16" x14ac:dyDescent="0.25">
      <c r="A17606">
        <v>34757</v>
      </c>
      <c r="B17606" s="119" t="s">
        <v>10767</v>
      </c>
      <c r="C17606">
        <v>53</v>
      </c>
      <c r="D17606">
        <v>24559</v>
      </c>
      <c r="E17606">
        <v>170</v>
      </c>
      <c r="F17606">
        <v>202</v>
      </c>
      <c r="G17606">
        <v>53</v>
      </c>
      <c r="H17606">
        <v>1983</v>
      </c>
      <c r="I17606" s="119" t="s">
        <v>4726</v>
      </c>
      <c r="J17606" s="119" t="s">
        <v>222</v>
      </c>
      <c r="K17606" s="1">
        <v>46255.758941458334</v>
      </c>
      <c r="L17606">
        <v>1</v>
      </c>
      <c r="M17606">
        <v>8</v>
      </c>
      <c r="N17606">
        <v>0</v>
      </c>
      <c r="O17606">
        <v>2</v>
      </c>
      <c r="P17606" s="119" t="s">
        <v>20254</v>
      </c>
    </row>
    <row r="17607" spans="1:16" x14ac:dyDescent="0.25">
      <c r="A17607">
        <v>34758</v>
      </c>
      <c r="B17607" s="119" t="s">
        <v>10768</v>
      </c>
      <c r="C17607">
        <v>39</v>
      </c>
      <c r="D17607">
        <v>24602</v>
      </c>
      <c r="E17607">
        <v>280</v>
      </c>
      <c r="F17607">
        <v>2777</v>
      </c>
      <c r="G17607">
        <v>142</v>
      </c>
      <c r="H17607">
        <v>9797</v>
      </c>
      <c r="I17607" s="119" t="s">
        <v>4726</v>
      </c>
      <c r="J17607" s="119" t="s">
        <v>222</v>
      </c>
      <c r="K17607" s="1">
        <v>46255.758941458334</v>
      </c>
      <c r="L17607">
        <v>1</v>
      </c>
      <c r="M17607">
        <v>4</v>
      </c>
      <c r="N17607">
        <v>0</v>
      </c>
      <c r="O17607">
        <v>2</v>
      </c>
      <c r="P17607" s="119" t="s">
        <v>20254</v>
      </c>
    </row>
    <row r="17608" spans="1:16" x14ac:dyDescent="0.25">
      <c r="A17608">
        <v>34759</v>
      </c>
      <c r="B17608" s="119" t="s">
        <v>10769</v>
      </c>
      <c r="C17608">
        <v>46</v>
      </c>
      <c r="D17608">
        <v>24656</v>
      </c>
      <c r="E17608">
        <v>172</v>
      </c>
      <c r="F17608">
        <v>910</v>
      </c>
      <c r="G17608">
        <v>174</v>
      </c>
      <c r="H17608">
        <v>6000</v>
      </c>
      <c r="I17608" s="119" t="s">
        <v>4726</v>
      </c>
      <c r="J17608" s="119" t="s">
        <v>222</v>
      </c>
      <c r="K17608" s="1">
        <v>46255.758941458334</v>
      </c>
      <c r="L17608">
        <v>2</v>
      </c>
      <c r="M17608">
        <v>2</v>
      </c>
      <c r="N17608">
        <v>1</v>
      </c>
      <c r="O17608">
        <v>0</v>
      </c>
      <c r="P17608" s="119" t="s">
        <v>20254</v>
      </c>
    </row>
    <row r="17609" spans="1:16" x14ac:dyDescent="0.25">
      <c r="A17609">
        <v>34760</v>
      </c>
      <c r="B17609" s="119" t="s">
        <v>10770</v>
      </c>
      <c r="C17609">
        <v>53</v>
      </c>
      <c r="D17609">
        <v>24559</v>
      </c>
      <c r="E17609">
        <v>81</v>
      </c>
      <c r="F17609">
        <v>806</v>
      </c>
      <c r="G17609">
        <v>187</v>
      </c>
      <c r="H17609">
        <v>3501</v>
      </c>
      <c r="I17609" s="119" t="s">
        <v>4726</v>
      </c>
      <c r="J17609" s="119" t="s">
        <v>222</v>
      </c>
      <c r="K17609" s="1">
        <v>46255.758941458334</v>
      </c>
      <c r="L17609">
        <v>0</v>
      </c>
      <c r="M17609">
        <v>6</v>
      </c>
      <c r="N17609">
        <v>0</v>
      </c>
      <c r="O17609">
        <v>1</v>
      </c>
      <c r="P17609" s="119" t="s">
        <v>20254</v>
      </c>
    </row>
    <row r="17610" spans="1:16" x14ac:dyDescent="0.25">
      <c r="A17610">
        <v>34761</v>
      </c>
      <c r="B17610" s="119" t="s">
        <v>10771</v>
      </c>
      <c r="C17610">
        <v>39</v>
      </c>
      <c r="D17610">
        <v>24602</v>
      </c>
      <c r="E17610">
        <v>94</v>
      </c>
      <c r="F17610">
        <v>200</v>
      </c>
      <c r="G17610">
        <v>113</v>
      </c>
      <c r="H17610">
        <v>3389</v>
      </c>
      <c r="I17610" s="119" t="s">
        <v>4726</v>
      </c>
      <c r="J17610" s="119" t="s">
        <v>222</v>
      </c>
      <c r="K17610" s="1">
        <v>46255.758941458334</v>
      </c>
      <c r="L17610">
        <v>0</v>
      </c>
      <c r="M17610">
        <v>1</v>
      </c>
      <c r="N17610">
        <v>0</v>
      </c>
      <c r="O17610">
        <v>0</v>
      </c>
      <c r="P17610" s="119" t="s">
        <v>20254</v>
      </c>
    </row>
    <row r="17611" spans="1:16" x14ac:dyDescent="0.25">
      <c r="A17611">
        <v>34762</v>
      </c>
      <c r="B17611" s="119" t="s">
        <v>10772</v>
      </c>
      <c r="C17611">
        <v>46</v>
      </c>
      <c r="D17611">
        <v>24656</v>
      </c>
      <c r="E17611">
        <v>313</v>
      </c>
      <c r="F17611">
        <v>235</v>
      </c>
      <c r="G17611">
        <v>96</v>
      </c>
      <c r="H17611">
        <v>3833</v>
      </c>
      <c r="I17611" s="119" t="s">
        <v>4726</v>
      </c>
      <c r="J17611" s="119" t="s">
        <v>222</v>
      </c>
      <c r="K17611" s="1">
        <v>46255.758941458334</v>
      </c>
      <c r="L17611">
        <v>2</v>
      </c>
      <c r="M17611">
        <v>2</v>
      </c>
      <c r="N17611">
        <v>0</v>
      </c>
      <c r="O17611">
        <v>2</v>
      </c>
      <c r="P17611" s="119" t="s">
        <v>20254</v>
      </c>
    </row>
    <row r="17612" spans="1:16" x14ac:dyDescent="0.25">
      <c r="A17612">
        <v>34763</v>
      </c>
      <c r="B17612" s="119" t="s">
        <v>10773</v>
      </c>
      <c r="C17612">
        <v>53</v>
      </c>
      <c r="D17612">
        <v>24559</v>
      </c>
      <c r="E17612">
        <v>270</v>
      </c>
      <c r="F17612">
        <v>1264</v>
      </c>
      <c r="G17612">
        <v>87</v>
      </c>
      <c r="H17612">
        <v>1964</v>
      </c>
      <c r="I17612" s="119" t="s">
        <v>4726</v>
      </c>
      <c r="J17612" s="119" t="s">
        <v>222</v>
      </c>
      <c r="K17612" s="1">
        <v>46255.758941458334</v>
      </c>
      <c r="L17612">
        <v>0</v>
      </c>
      <c r="M17612">
        <v>3</v>
      </c>
      <c r="N17612">
        <v>0</v>
      </c>
      <c r="O17612">
        <v>0</v>
      </c>
      <c r="P17612" s="119" t="s">
        <v>20254</v>
      </c>
    </row>
    <row r="17613" spans="1:16" x14ac:dyDescent="0.25">
      <c r="A17613">
        <v>34764</v>
      </c>
      <c r="B17613" s="119" t="s">
        <v>10774</v>
      </c>
      <c r="C17613">
        <v>39</v>
      </c>
      <c r="D17613">
        <v>24602</v>
      </c>
      <c r="E17613">
        <v>190</v>
      </c>
      <c r="F17613">
        <v>1256</v>
      </c>
      <c r="G17613">
        <v>38</v>
      </c>
      <c r="H17613">
        <v>9984</v>
      </c>
      <c r="I17613" s="119" t="s">
        <v>4726</v>
      </c>
      <c r="J17613" s="119" t="s">
        <v>222</v>
      </c>
      <c r="K17613" s="1">
        <v>46255.758941458334</v>
      </c>
      <c r="L17613">
        <v>3</v>
      </c>
      <c r="M17613">
        <v>11</v>
      </c>
      <c r="N17613">
        <v>0</v>
      </c>
      <c r="O17613">
        <v>0</v>
      </c>
      <c r="P17613" s="119" t="s">
        <v>20254</v>
      </c>
    </row>
    <row r="17614" spans="1:16" x14ac:dyDescent="0.25">
      <c r="A17614">
        <v>34765</v>
      </c>
      <c r="B17614" s="119" t="s">
        <v>10775</v>
      </c>
      <c r="C17614">
        <v>46</v>
      </c>
      <c r="D17614">
        <v>24656</v>
      </c>
      <c r="E17614">
        <v>221</v>
      </c>
      <c r="F17614">
        <v>673</v>
      </c>
      <c r="G17614">
        <v>50</v>
      </c>
      <c r="H17614">
        <v>9970</v>
      </c>
      <c r="I17614" s="119" t="s">
        <v>4726</v>
      </c>
      <c r="J17614" s="119" t="s">
        <v>222</v>
      </c>
      <c r="K17614" s="1">
        <v>46255.758941458334</v>
      </c>
      <c r="L17614">
        <v>6</v>
      </c>
      <c r="M17614">
        <v>9</v>
      </c>
      <c r="N17614">
        <v>1</v>
      </c>
      <c r="O17614">
        <v>2</v>
      </c>
      <c r="P17614" s="119" t="s">
        <v>20254</v>
      </c>
    </row>
    <row r="17615" spans="1:16" x14ac:dyDescent="0.25">
      <c r="A17615">
        <v>34766</v>
      </c>
      <c r="B17615" s="119" t="s">
        <v>10776</v>
      </c>
      <c r="C17615">
        <v>53</v>
      </c>
      <c r="D17615">
        <v>24559</v>
      </c>
      <c r="E17615">
        <v>77</v>
      </c>
      <c r="F17615">
        <v>275</v>
      </c>
      <c r="G17615">
        <v>47</v>
      </c>
      <c r="H17615">
        <v>9065</v>
      </c>
      <c r="I17615" s="119" t="s">
        <v>4726</v>
      </c>
      <c r="J17615" s="119" t="s">
        <v>222</v>
      </c>
      <c r="K17615" s="1">
        <v>46255.758941458334</v>
      </c>
      <c r="L17615">
        <v>4</v>
      </c>
      <c r="M17615">
        <v>9</v>
      </c>
      <c r="N17615">
        <v>0</v>
      </c>
      <c r="O17615">
        <v>1</v>
      </c>
      <c r="P17615" s="119" t="s">
        <v>20254</v>
      </c>
    </row>
    <row r="17616" spans="1:16" x14ac:dyDescent="0.25">
      <c r="A17616">
        <v>34767</v>
      </c>
      <c r="B17616" s="119" t="s">
        <v>10777</v>
      </c>
      <c r="C17616">
        <v>39</v>
      </c>
      <c r="D17616">
        <v>24602</v>
      </c>
      <c r="E17616">
        <v>139</v>
      </c>
      <c r="F17616">
        <v>579</v>
      </c>
      <c r="G17616">
        <v>182</v>
      </c>
      <c r="H17616">
        <v>2652</v>
      </c>
      <c r="I17616" s="119" t="s">
        <v>4726</v>
      </c>
      <c r="J17616" s="119" t="s">
        <v>222</v>
      </c>
      <c r="K17616" s="1">
        <v>46255.758941458334</v>
      </c>
      <c r="L17616">
        <v>1</v>
      </c>
      <c r="M17616">
        <v>2</v>
      </c>
      <c r="N17616">
        <v>0</v>
      </c>
      <c r="O17616">
        <v>0</v>
      </c>
      <c r="P17616" s="119" t="s">
        <v>20254</v>
      </c>
    </row>
    <row r="17617" spans="1:16" x14ac:dyDescent="0.25">
      <c r="A17617">
        <v>34768</v>
      </c>
      <c r="B17617" s="119" t="s">
        <v>10778</v>
      </c>
      <c r="C17617">
        <v>46</v>
      </c>
      <c r="D17617">
        <v>24656</v>
      </c>
      <c r="E17617">
        <v>182</v>
      </c>
      <c r="F17617">
        <v>289</v>
      </c>
      <c r="G17617">
        <v>146</v>
      </c>
      <c r="H17617">
        <v>3480</v>
      </c>
      <c r="I17617" s="119" t="s">
        <v>4726</v>
      </c>
      <c r="J17617" s="119" t="s">
        <v>222</v>
      </c>
      <c r="K17617" s="1">
        <v>46255.758941458334</v>
      </c>
      <c r="L17617">
        <v>0</v>
      </c>
      <c r="M17617">
        <v>2</v>
      </c>
      <c r="N17617">
        <v>0</v>
      </c>
      <c r="O17617">
        <v>1</v>
      </c>
      <c r="P17617" s="119" t="s">
        <v>20254</v>
      </c>
    </row>
    <row r="17618" spans="1:16" x14ac:dyDescent="0.25">
      <c r="A17618">
        <v>34769</v>
      </c>
      <c r="B17618" s="119" t="s">
        <v>10779</v>
      </c>
      <c r="C17618">
        <v>53</v>
      </c>
      <c r="D17618">
        <v>24559</v>
      </c>
      <c r="E17618">
        <v>51</v>
      </c>
      <c r="F17618">
        <v>318</v>
      </c>
      <c r="G17618">
        <v>158</v>
      </c>
      <c r="H17618">
        <v>2114</v>
      </c>
      <c r="I17618" s="119" t="s">
        <v>4726</v>
      </c>
      <c r="J17618" s="119" t="s">
        <v>222</v>
      </c>
      <c r="K17618" s="1">
        <v>46255.758941458334</v>
      </c>
      <c r="L17618">
        <v>1</v>
      </c>
      <c r="M17618">
        <v>1</v>
      </c>
      <c r="N17618">
        <v>0</v>
      </c>
      <c r="O17618">
        <v>0</v>
      </c>
      <c r="P17618" s="119" t="s">
        <v>20254</v>
      </c>
    </row>
    <row r="17619" spans="1:16" x14ac:dyDescent="0.25">
      <c r="A17619">
        <v>34770</v>
      </c>
      <c r="B17619" s="119" t="s">
        <v>10780</v>
      </c>
      <c r="C17619">
        <v>39</v>
      </c>
      <c r="D17619">
        <v>24602</v>
      </c>
      <c r="E17619">
        <v>36</v>
      </c>
      <c r="F17619">
        <v>136</v>
      </c>
      <c r="G17619">
        <v>97</v>
      </c>
      <c r="H17619">
        <v>2531</v>
      </c>
      <c r="I17619" s="119" t="s">
        <v>4726</v>
      </c>
      <c r="J17619" s="119" t="s">
        <v>222</v>
      </c>
      <c r="K17619" s="1">
        <v>46255.758941458334</v>
      </c>
      <c r="L17619">
        <v>3</v>
      </c>
      <c r="M17619">
        <v>0</v>
      </c>
      <c r="N17619">
        <v>0</v>
      </c>
      <c r="O17619">
        <v>0</v>
      </c>
      <c r="P17619" s="119" t="s">
        <v>20254</v>
      </c>
    </row>
    <row r="17620" spans="1:16" x14ac:dyDescent="0.25">
      <c r="A17620">
        <v>34771</v>
      </c>
      <c r="B17620" s="119" t="s">
        <v>10781</v>
      </c>
      <c r="C17620">
        <v>46</v>
      </c>
      <c r="D17620">
        <v>24656</v>
      </c>
      <c r="E17620">
        <v>151</v>
      </c>
      <c r="F17620">
        <v>249</v>
      </c>
      <c r="G17620">
        <v>134</v>
      </c>
      <c r="H17620">
        <v>2487</v>
      </c>
      <c r="I17620" s="119" t="s">
        <v>4726</v>
      </c>
      <c r="J17620" s="119" t="s">
        <v>222</v>
      </c>
      <c r="K17620" s="1">
        <v>46255.758941458334</v>
      </c>
      <c r="L17620">
        <v>0</v>
      </c>
      <c r="M17620">
        <v>3</v>
      </c>
      <c r="N17620">
        <v>0</v>
      </c>
      <c r="O17620">
        <v>0</v>
      </c>
      <c r="P17620" s="119" t="s">
        <v>20254</v>
      </c>
    </row>
    <row r="17621" spans="1:16" x14ac:dyDescent="0.25">
      <c r="A17621">
        <v>34772</v>
      </c>
      <c r="B17621" s="119" t="s">
        <v>10782</v>
      </c>
      <c r="C17621">
        <v>53</v>
      </c>
      <c r="D17621">
        <v>24559</v>
      </c>
      <c r="E17621">
        <v>76</v>
      </c>
      <c r="F17621">
        <v>175</v>
      </c>
      <c r="G17621">
        <v>138</v>
      </c>
      <c r="H17621">
        <v>2058</v>
      </c>
      <c r="I17621" s="119" t="s">
        <v>4726</v>
      </c>
      <c r="J17621" s="119" t="s">
        <v>222</v>
      </c>
      <c r="K17621" s="1">
        <v>46255.758941458334</v>
      </c>
      <c r="L17621">
        <v>0</v>
      </c>
      <c r="M17621">
        <v>1</v>
      </c>
      <c r="N17621">
        <v>0</v>
      </c>
      <c r="O17621">
        <v>0</v>
      </c>
      <c r="P17621" s="119" t="s">
        <v>20254</v>
      </c>
    </row>
    <row r="17622" spans="1:16" x14ac:dyDescent="0.25">
      <c r="A17622">
        <v>34773</v>
      </c>
      <c r="B17622" s="119" t="s">
        <v>10783</v>
      </c>
      <c r="C17622">
        <v>39</v>
      </c>
      <c r="D17622">
        <v>24602</v>
      </c>
      <c r="E17622">
        <v>204</v>
      </c>
      <c r="F17622">
        <v>1234</v>
      </c>
      <c r="G17622">
        <v>129</v>
      </c>
      <c r="H17622">
        <v>13688</v>
      </c>
      <c r="I17622" s="119" t="s">
        <v>4726</v>
      </c>
      <c r="J17622" s="119" t="s">
        <v>222</v>
      </c>
      <c r="K17622" s="1">
        <v>46255.758941458334</v>
      </c>
      <c r="L17622">
        <v>5</v>
      </c>
      <c r="M17622">
        <v>0</v>
      </c>
      <c r="N17622">
        <v>0</v>
      </c>
      <c r="O17622">
        <v>0</v>
      </c>
      <c r="P17622" s="119" t="s">
        <v>20254</v>
      </c>
    </row>
    <row r="17623" spans="1:16" x14ac:dyDescent="0.25">
      <c r="A17623">
        <v>34774</v>
      </c>
      <c r="B17623" s="119" t="s">
        <v>10784</v>
      </c>
      <c r="C17623">
        <v>46</v>
      </c>
      <c r="D17623">
        <v>24656</v>
      </c>
      <c r="E17623">
        <v>571</v>
      </c>
      <c r="F17623">
        <v>1016</v>
      </c>
      <c r="G17623">
        <v>88</v>
      </c>
      <c r="H17623">
        <v>9286</v>
      </c>
      <c r="I17623" s="119" t="s">
        <v>4726</v>
      </c>
      <c r="J17623" s="119" t="s">
        <v>222</v>
      </c>
      <c r="K17623" s="1">
        <v>46255.758941458334</v>
      </c>
      <c r="L17623">
        <v>1</v>
      </c>
      <c r="M17623">
        <v>1</v>
      </c>
      <c r="N17623">
        <v>0</v>
      </c>
      <c r="O17623">
        <v>0</v>
      </c>
      <c r="P17623" s="119" t="s">
        <v>20254</v>
      </c>
    </row>
    <row r="17624" spans="1:16" x14ac:dyDescent="0.25">
      <c r="A17624">
        <v>34775</v>
      </c>
      <c r="B17624" s="119" t="s">
        <v>10785</v>
      </c>
      <c r="C17624">
        <v>53</v>
      </c>
      <c r="D17624">
        <v>24559</v>
      </c>
      <c r="E17624">
        <v>124</v>
      </c>
      <c r="F17624">
        <v>671</v>
      </c>
      <c r="G17624">
        <v>93</v>
      </c>
      <c r="H17624">
        <v>6171</v>
      </c>
      <c r="I17624" s="119" t="s">
        <v>4726</v>
      </c>
      <c r="J17624" s="119" t="s">
        <v>222</v>
      </c>
      <c r="K17624" s="1">
        <v>46255.758941458334</v>
      </c>
      <c r="L17624">
        <v>4</v>
      </c>
      <c r="M17624">
        <v>0</v>
      </c>
      <c r="N17624">
        <v>0</v>
      </c>
      <c r="O17624">
        <v>0</v>
      </c>
      <c r="P17624" s="119" t="s">
        <v>20254</v>
      </c>
    </row>
    <row r="17625" spans="1:16" x14ac:dyDescent="0.25">
      <c r="A17625">
        <v>34776</v>
      </c>
      <c r="B17625" s="119" t="s">
        <v>10786</v>
      </c>
      <c r="C17625">
        <v>39</v>
      </c>
      <c r="D17625">
        <v>24602</v>
      </c>
      <c r="E17625">
        <v>333</v>
      </c>
      <c r="F17625">
        <v>200</v>
      </c>
      <c r="G17625">
        <v>192</v>
      </c>
      <c r="H17625">
        <v>2091</v>
      </c>
      <c r="I17625" s="119" t="s">
        <v>4726</v>
      </c>
      <c r="J17625" s="119" t="s">
        <v>222</v>
      </c>
      <c r="K17625" s="1">
        <v>46255.758941458334</v>
      </c>
      <c r="L17625">
        <v>2</v>
      </c>
      <c r="M17625">
        <v>11</v>
      </c>
      <c r="N17625">
        <v>0</v>
      </c>
      <c r="O17625">
        <v>7</v>
      </c>
      <c r="P17625" s="119" t="s">
        <v>20254</v>
      </c>
    </row>
    <row r="17626" spans="1:16" x14ac:dyDescent="0.25">
      <c r="A17626">
        <v>34777</v>
      </c>
      <c r="B17626" s="119" t="s">
        <v>10787</v>
      </c>
      <c r="C17626">
        <v>46</v>
      </c>
      <c r="D17626">
        <v>24656</v>
      </c>
      <c r="E17626">
        <v>156</v>
      </c>
      <c r="F17626">
        <v>227</v>
      </c>
      <c r="G17626">
        <v>98</v>
      </c>
      <c r="H17626">
        <v>3727</v>
      </c>
      <c r="I17626" s="119" t="s">
        <v>4726</v>
      </c>
      <c r="J17626" s="119" t="s">
        <v>222</v>
      </c>
      <c r="K17626" s="1">
        <v>46255.758941458334</v>
      </c>
      <c r="L17626">
        <v>0</v>
      </c>
      <c r="M17626">
        <v>2</v>
      </c>
      <c r="N17626">
        <v>0</v>
      </c>
      <c r="O17626">
        <v>0</v>
      </c>
      <c r="P17626" s="119" t="s">
        <v>20254</v>
      </c>
    </row>
    <row r="17627" spans="1:16" x14ac:dyDescent="0.25">
      <c r="A17627">
        <v>34778</v>
      </c>
      <c r="B17627" s="119" t="s">
        <v>10788</v>
      </c>
      <c r="C17627">
        <v>53</v>
      </c>
      <c r="D17627">
        <v>24559</v>
      </c>
      <c r="E17627">
        <v>85</v>
      </c>
      <c r="F17627">
        <v>256</v>
      </c>
      <c r="G17627">
        <v>210</v>
      </c>
      <c r="H17627">
        <v>2013</v>
      </c>
      <c r="I17627" s="119" t="s">
        <v>4726</v>
      </c>
      <c r="J17627" s="119" t="s">
        <v>222</v>
      </c>
      <c r="K17627" s="1">
        <v>46255.758941458334</v>
      </c>
      <c r="L17627">
        <v>1</v>
      </c>
      <c r="M17627">
        <v>2</v>
      </c>
      <c r="N17627">
        <v>0</v>
      </c>
      <c r="O17627">
        <v>0</v>
      </c>
      <c r="P17627" s="119" t="s">
        <v>20254</v>
      </c>
    </row>
    <row r="17628" spans="1:16" x14ac:dyDescent="0.25">
      <c r="A17628">
        <v>34779</v>
      </c>
      <c r="B17628" s="119" t="s">
        <v>10789</v>
      </c>
      <c r="C17628">
        <v>39</v>
      </c>
      <c r="D17628">
        <v>24602</v>
      </c>
      <c r="E17628">
        <v>304</v>
      </c>
      <c r="F17628">
        <v>1783</v>
      </c>
      <c r="G17628">
        <v>152</v>
      </c>
      <c r="H17628">
        <v>8885</v>
      </c>
      <c r="I17628" s="119" t="s">
        <v>4726</v>
      </c>
      <c r="J17628" s="119" t="s">
        <v>222</v>
      </c>
      <c r="K17628" s="1">
        <v>46255.758941458334</v>
      </c>
      <c r="L17628">
        <v>0</v>
      </c>
      <c r="M17628">
        <v>3</v>
      </c>
      <c r="N17628">
        <v>0</v>
      </c>
      <c r="O17628">
        <v>1</v>
      </c>
      <c r="P17628" s="119" t="s">
        <v>20254</v>
      </c>
    </row>
    <row r="17629" spans="1:16" x14ac:dyDescent="0.25">
      <c r="A17629">
        <v>34780</v>
      </c>
      <c r="B17629" s="119" t="s">
        <v>10790</v>
      </c>
      <c r="C17629">
        <v>46</v>
      </c>
      <c r="D17629">
        <v>24656</v>
      </c>
      <c r="E17629">
        <v>131</v>
      </c>
      <c r="F17629">
        <v>766</v>
      </c>
      <c r="G17629">
        <v>148</v>
      </c>
      <c r="H17629">
        <v>4017</v>
      </c>
      <c r="I17629" s="119" t="s">
        <v>4726</v>
      </c>
      <c r="J17629" s="119" t="s">
        <v>222</v>
      </c>
      <c r="K17629" s="1">
        <v>46255.758941458334</v>
      </c>
      <c r="L17629">
        <v>0</v>
      </c>
      <c r="M17629">
        <v>1</v>
      </c>
      <c r="N17629">
        <v>0</v>
      </c>
      <c r="O17629">
        <v>0</v>
      </c>
      <c r="P17629" s="119" t="s">
        <v>20254</v>
      </c>
    </row>
    <row r="17630" spans="1:16" x14ac:dyDescent="0.25">
      <c r="A17630">
        <v>34781</v>
      </c>
      <c r="B17630" s="119" t="s">
        <v>10791</v>
      </c>
      <c r="C17630">
        <v>53</v>
      </c>
      <c r="D17630">
        <v>24559</v>
      </c>
      <c r="E17630">
        <v>209</v>
      </c>
      <c r="F17630">
        <v>280</v>
      </c>
      <c r="G17630">
        <v>128</v>
      </c>
      <c r="H17630">
        <v>2993</v>
      </c>
      <c r="I17630" s="119" t="s">
        <v>4726</v>
      </c>
      <c r="J17630" s="119" t="s">
        <v>222</v>
      </c>
      <c r="K17630" s="1">
        <v>46255.758941458334</v>
      </c>
      <c r="L17630">
        <v>4</v>
      </c>
      <c r="M17630">
        <v>0</v>
      </c>
      <c r="N17630">
        <v>0</v>
      </c>
      <c r="O17630">
        <v>0</v>
      </c>
      <c r="P17630" s="119" t="s">
        <v>20254</v>
      </c>
    </row>
    <row r="17631" spans="1:16" x14ac:dyDescent="0.25">
      <c r="A17631">
        <v>34782</v>
      </c>
      <c r="B17631" s="119" t="s">
        <v>10792</v>
      </c>
      <c r="C17631">
        <v>39</v>
      </c>
      <c r="D17631">
        <v>24602</v>
      </c>
      <c r="E17631">
        <v>177</v>
      </c>
      <c r="F17631">
        <v>433</v>
      </c>
      <c r="G17631">
        <v>147</v>
      </c>
      <c r="H17631">
        <v>2022</v>
      </c>
      <c r="I17631" s="119" t="s">
        <v>4726</v>
      </c>
      <c r="J17631" s="119" t="s">
        <v>222</v>
      </c>
      <c r="K17631" s="1">
        <v>46255.758941458334</v>
      </c>
      <c r="L17631">
        <v>2</v>
      </c>
      <c r="M17631">
        <v>0</v>
      </c>
      <c r="N17631">
        <v>0</v>
      </c>
      <c r="O17631">
        <v>0</v>
      </c>
      <c r="P17631" s="119" t="s">
        <v>20254</v>
      </c>
    </row>
    <row r="17632" spans="1:16" x14ac:dyDescent="0.25">
      <c r="A17632">
        <v>34783</v>
      </c>
      <c r="B17632" s="119" t="s">
        <v>10793</v>
      </c>
      <c r="C17632">
        <v>46</v>
      </c>
      <c r="D17632">
        <v>24656</v>
      </c>
      <c r="E17632">
        <v>151</v>
      </c>
      <c r="F17632">
        <v>243</v>
      </c>
      <c r="G17632">
        <v>56</v>
      </c>
      <c r="H17632">
        <v>1742</v>
      </c>
      <c r="I17632" s="119" t="s">
        <v>4726</v>
      </c>
      <c r="J17632" s="119" t="s">
        <v>222</v>
      </c>
      <c r="K17632" s="1">
        <v>46255.758941458334</v>
      </c>
      <c r="L17632">
        <v>0</v>
      </c>
      <c r="M17632">
        <v>0</v>
      </c>
      <c r="N17632">
        <v>0</v>
      </c>
      <c r="O17632">
        <v>0</v>
      </c>
      <c r="P17632" s="119" t="s">
        <v>20254</v>
      </c>
    </row>
    <row r="17633" spans="1:16" x14ac:dyDescent="0.25">
      <c r="A17633">
        <v>34784</v>
      </c>
      <c r="B17633" s="119" t="s">
        <v>10794</v>
      </c>
      <c r="C17633">
        <v>53</v>
      </c>
      <c r="D17633">
        <v>24559</v>
      </c>
      <c r="E17633">
        <v>47</v>
      </c>
      <c r="F17633">
        <v>172</v>
      </c>
      <c r="G17633">
        <v>107</v>
      </c>
      <c r="H17633">
        <v>1237</v>
      </c>
      <c r="I17633" s="119" t="s">
        <v>4726</v>
      </c>
      <c r="J17633" s="119" t="s">
        <v>222</v>
      </c>
      <c r="K17633" s="1">
        <v>46255.758941458334</v>
      </c>
      <c r="L17633">
        <v>0</v>
      </c>
      <c r="M17633">
        <v>10</v>
      </c>
      <c r="N17633">
        <v>0</v>
      </c>
      <c r="O17633">
        <v>0</v>
      </c>
      <c r="P17633" s="119" t="s">
        <v>20254</v>
      </c>
    </row>
    <row r="17634" spans="1:16" x14ac:dyDescent="0.25">
      <c r="A17634">
        <v>34785</v>
      </c>
      <c r="B17634" s="119" t="s">
        <v>10795</v>
      </c>
      <c r="C17634">
        <v>39</v>
      </c>
      <c r="D17634">
        <v>24602</v>
      </c>
      <c r="E17634">
        <v>101</v>
      </c>
      <c r="F17634">
        <v>198</v>
      </c>
      <c r="G17634">
        <v>109</v>
      </c>
      <c r="H17634">
        <v>3896</v>
      </c>
      <c r="I17634" s="119" t="s">
        <v>4726</v>
      </c>
      <c r="J17634" s="119" t="s">
        <v>222</v>
      </c>
      <c r="K17634" s="1">
        <v>46255.758941458334</v>
      </c>
      <c r="L17634">
        <v>0</v>
      </c>
      <c r="M17634">
        <v>2</v>
      </c>
      <c r="N17634">
        <v>0</v>
      </c>
      <c r="O17634">
        <v>0</v>
      </c>
      <c r="P17634" s="119" t="s">
        <v>20254</v>
      </c>
    </row>
    <row r="17635" spans="1:16" x14ac:dyDescent="0.25">
      <c r="A17635">
        <v>34786</v>
      </c>
      <c r="B17635" s="119" t="s">
        <v>10796</v>
      </c>
      <c r="C17635">
        <v>46</v>
      </c>
      <c r="D17635">
        <v>24656</v>
      </c>
      <c r="E17635">
        <v>29</v>
      </c>
      <c r="F17635">
        <v>304</v>
      </c>
      <c r="G17635">
        <v>94</v>
      </c>
      <c r="H17635">
        <v>3217</v>
      </c>
      <c r="I17635" s="119" t="s">
        <v>4726</v>
      </c>
      <c r="J17635" s="119" t="s">
        <v>222</v>
      </c>
      <c r="K17635" s="1">
        <v>46255.758941458334</v>
      </c>
      <c r="L17635">
        <v>1</v>
      </c>
      <c r="M17635">
        <v>2</v>
      </c>
      <c r="N17635">
        <v>0</v>
      </c>
      <c r="O17635">
        <v>0</v>
      </c>
      <c r="P17635" s="119" t="s">
        <v>20254</v>
      </c>
    </row>
    <row r="17636" spans="1:16" x14ac:dyDescent="0.25">
      <c r="A17636">
        <v>34787</v>
      </c>
      <c r="B17636" s="119" t="s">
        <v>10797</v>
      </c>
      <c r="C17636">
        <v>53</v>
      </c>
      <c r="D17636">
        <v>24559</v>
      </c>
      <c r="E17636">
        <v>245</v>
      </c>
      <c r="F17636">
        <v>252</v>
      </c>
      <c r="G17636">
        <v>86</v>
      </c>
      <c r="H17636">
        <v>1928</v>
      </c>
      <c r="I17636" s="119" t="s">
        <v>4726</v>
      </c>
      <c r="J17636" s="119" t="s">
        <v>222</v>
      </c>
      <c r="K17636" s="1">
        <v>46255.758941458334</v>
      </c>
      <c r="L17636">
        <v>2</v>
      </c>
      <c r="M17636">
        <v>2</v>
      </c>
      <c r="N17636">
        <v>0</v>
      </c>
      <c r="O17636">
        <v>0</v>
      </c>
      <c r="P17636" s="119" t="s">
        <v>20254</v>
      </c>
    </row>
    <row r="17637" spans="1:16" x14ac:dyDescent="0.25">
      <c r="A17637">
        <v>34788</v>
      </c>
      <c r="B17637" s="119" t="s">
        <v>10798</v>
      </c>
      <c r="C17637">
        <v>39</v>
      </c>
      <c r="D17637">
        <v>24602</v>
      </c>
      <c r="E17637">
        <v>128</v>
      </c>
      <c r="F17637">
        <v>256</v>
      </c>
      <c r="G17637">
        <v>83</v>
      </c>
      <c r="H17637">
        <v>2456</v>
      </c>
      <c r="I17637" s="119" t="s">
        <v>4726</v>
      </c>
      <c r="J17637" s="119" t="s">
        <v>222</v>
      </c>
      <c r="K17637" s="1">
        <v>46255.758941458334</v>
      </c>
      <c r="L17637">
        <v>5</v>
      </c>
      <c r="M17637">
        <v>0</v>
      </c>
      <c r="N17637">
        <v>0</v>
      </c>
      <c r="O17637">
        <v>0</v>
      </c>
      <c r="P17637" s="119" t="s">
        <v>20254</v>
      </c>
    </row>
    <row r="17638" spans="1:16" x14ac:dyDescent="0.25">
      <c r="A17638">
        <v>34789</v>
      </c>
      <c r="B17638" s="119" t="s">
        <v>10799</v>
      </c>
      <c r="C17638">
        <v>46</v>
      </c>
      <c r="D17638">
        <v>24656</v>
      </c>
      <c r="E17638">
        <v>37</v>
      </c>
      <c r="F17638">
        <v>268</v>
      </c>
      <c r="G17638">
        <v>100</v>
      </c>
      <c r="H17638">
        <v>3044</v>
      </c>
      <c r="I17638" s="119" t="s">
        <v>4726</v>
      </c>
      <c r="J17638" s="119" t="s">
        <v>222</v>
      </c>
      <c r="K17638" s="1">
        <v>46255.758941458334</v>
      </c>
      <c r="L17638">
        <v>0</v>
      </c>
      <c r="M17638">
        <v>0</v>
      </c>
      <c r="N17638">
        <v>0</v>
      </c>
      <c r="O17638">
        <v>0</v>
      </c>
      <c r="P17638" s="119" t="s">
        <v>20254</v>
      </c>
    </row>
    <row r="17639" spans="1:16" x14ac:dyDescent="0.25">
      <c r="A17639">
        <v>34790</v>
      </c>
      <c r="B17639" s="119" t="s">
        <v>10800</v>
      </c>
      <c r="C17639">
        <v>53</v>
      </c>
      <c r="D17639">
        <v>24559</v>
      </c>
      <c r="E17639">
        <v>20</v>
      </c>
      <c r="F17639">
        <v>252</v>
      </c>
      <c r="G17639">
        <v>61</v>
      </c>
      <c r="H17639">
        <v>1952</v>
      </c>
      <c r="I17639" s="119" t="s">
        <v>4726</v>
      </c>
      <c r="J17639" s="119" t="s">
        <v>222</v>
      </c>
      <c r="K17639" s="1">
        <v>46255.758941458334</v>
      </c>
      <c r="L17639">
        <v>1</v>
      </c>
      <c r="M17639">
        <v>5</v>
      </c>
      <c r="N17639">
        <v>0</v>
      </c>
      <c r="O17639">
        <v>3</v>
      </c>
      <c r="P17639" s="119" t="s">
        <v>20254</v>
      </c>
    </row>
    <row r="17640" spans="1:16" x14ac:dyDescent="0.25">
      <c r="A17640">
        <v>34791</v>
      </c>
      <c r="B17640" s="119" t="s">
        <v>10801</v>
      </c>
      <c r="C17640">
        <v>39</v>
      </c>
      <c r="D17640">
        <v>24602</v>
      </c>
      <c r="E17640">
        <v>706</v>
      </c>
      <c r="F17640">
        <v>1885</v>
      </c>
      <c r="G17640">
        <v>56</v>
      </c>
      <c r="H17640">
        <v>16967</v>
      </c>
      <c r="I17640" s="119" t="s">
        <v>4726</v>
      </c>
      <c r="J17640" s="119" t="s">
        <v>222</v>
      </c>
      <c r="K17640" s="1">
        <v>46255.758941458334</v>
      </c>
      <c r="L17640">
        <v>1</v>
      </c>
      <c r="M17640">
        <v>3</v>
      </c>
      <c r="N17640">
        <v>0</v>
      </c>
      <c r="O17640">
        <v>0</v>
      </c>
      <c r="P17640" s="119" t="s">
        <v>20254</v>
      </c>
    </row>
    <row r="17641" spans="1:16" x14ac:dyDescent="0.25">
      <c r="A17641">
        <v>34792</v>
      </c>
      <c r="B17641" s="119" t="s">
        <v>10802</v>
      </c>
      <c r="C17641">
        <v>46</v>
      </c>
      <c r="D17641">
        <v>24656</v>
      </c>
      <c r="E17641">
        <v>361</v>
      </c>
      <c r="F17641">
        <v>576</v>
      </c>
      <c r="G17641">
        <v>72</v>
      </c>
      <c r="H17641">
        <v>10404</v>
      </c>
      <c r="I17641" s="119" t="s">
        <v>4726</v>
      </c>
      <c r="J17641" s="119" t="s">
        <v>222</v>
      </c>
      <c r="K17641" s="1">
        <v>46255.758941458334</v>
      </c>
      <c r="L17641">
        <v>0</v>
      </c>
      <c r="M17641">
        <v>2</v>
      </c>
      <c r="N17641">
        <v>0</v>
      </c>
      <c r="O17641">
        <v>0</v>
      </c>
      <c r="P17641" s="119" t="s">
        <v>20254</v>
      </c>
    </row>
    <row r="17642" spans="1:16" x14ac:dyDescent="0.25">
      <c r="A17642">
        <v>34793</v>
      </c>
      <c r="B17642" s="119" t="s">
        <v>10803</v>
      </c>
      <c r="C17642">
        <v>53</v>
      </c>
      <c r="D17642">
        <v>24559</v>
      </c>
      <c r="E17642">
        <v>193</v>
      </c>
      <c r="F17642">
        <v>1047</v>
      </c>
      <c r="G17642">
        <v>148</v>
      </c>
      <c r="H17642">
        <v>9855</v>
      </c>
      <c r="I17642" s="119" t="s">
        <v>4726</v>
      </c>
      <c r="J17642" s="119" t="s">
        <v>222</v>
      </c>
      <c r="K17642" s="1">
        <v>46255.758941458334</v>
      </c>
      <c r="L17642">
        <v>0</v>
      </c>
      <c r="M17642">
        <v>2</v>
      </c>
      <c r="N17642">
        <v>0</v>
      </c>
      <c r="O17642">
        <v>1</v>
      </c>
      <c r="P17642" s="119" t="s">
        <v>20254</v>
      </c>
    </row>
    <row r="17643" spans="1:16" x14ac:dyDescent="0.25">
      <c r="A17643">
        <v>34794</v>
      </c>
      <c r="B17643" s="119" t="s">
        <v>10804</v>
      </c>
      <c r="C17643">
        <v>39</v>
      </c>
      <c r="D17643">
        <v>24602</v>
      </c>
      <c r="E17643">
        <v>191</v>
      </c>
      <c r="F17643">
        <v>3818</v>
      </c>
      <c r="G17643">
        <v>135</v>
      </c>
      <c r="H17643">
        <v>21582</v>
      </c>
      <c r="I17643" s="119" t="s">
        <v>4726</v>
      </c>
      <c r="J17643" s="119" t="s">
        <v>222</v>
      </c>
      <c r="K17643" s="1">
        <v>46255.758941458334</v>
      </c>
      <c r="L17643">
        <v>3</v>
      </c>
      <c r="M17643">
        <v>2</v>
      </c>
      <c r="N17643">
        <v>0</v>
      </c>
      <c r="O17643">
        <v>0</v>
      </c>
      <c r="P17643" s="119" t="s">
        <v>20254</v>
      </c>
    </row>
    <row r="17644" spans="1:16" x14ac:dyDescent="0.25">
      <c r="A17644">
        <v>34795</v>
      </c>
      <c r="B17644" s="119" t="s">
        <v>10805</v>
      </c>
      <c r="C17644">
        <v>46</v>
      </c>
      <c r="D17644">
        <v>24656</v>
      </c>
      <c r="E17644">
        <v>288</v>
      </c>
      <c r="F17644">
        <v>437</v>
      </c>
      <c r="G17644">
        <v>70</v>
      </c>
      <c r="H17644">
        <v>10414</v>
      </c>
      <c r="I17644" s="119" t="s">
        <v>4726</v>
      </c>
      <c r="J17644" s="119" t="s">
        <v>222</v>
      </c>
      <c r="K17644" s="1">
        <v>46255.758941458334</v>
      </c>
      <c r="L17644">
        <v>0</v>
      </c>
      <c r="M17644">
        <v>4</v>
      </c>
      <c r="N17644">
        <v>0</v>
      </c>
      <c r="O17644">
        <v>1</v>
      </c>
      <c r="P17644" s="119" t="s">
        <v>20254</v>
      </c>
    </row>
    <row r="17645" spans="1:16" x14ac:dyDescent="0.25">
      <c r="A17645">
        <v>34796</v>
      </c>
      <c r="B17645" s="119" t="s">
        <v>10806</v>
      </c>
      <c r="C17645">
        <v>53</v>
      </c>
      <c r="D17645">
        <v>24559</v>
      </c>
      <c r="E17645">
        <v>721</v>
      </c>
      <c r="F17645">
        <v>702</v>
      </c>
      <c r="G17645">
        <v>91</v>
      </c>
      <c r="H17645">
        <v>7072</v>
      </c>
      <c r="I17645" s="119" t="s">
        <v>4726</v>
      </c>
      <c r="J17645" s="119" t="s">
        <v>222</v>
      </c>
      <c r="K17645" s="1">
        <v>46255.758941458334</v>
      </c>
      <c r="L17645">
        <v>4</v>
      </c>
      <c r="M17645">
        <v>3</v>
      </c>
      <c r="N17645">
        <v>0</v>
      </c>
      <c r="O17645">
        <v>1</v>
      </c>
      <c r="P17645" s="119" t="s">
        <v>20254</v>
      </c>
    </row>
    <row r="17646" spans="1:16" x14ac:dyDescent="0.25">
      <c r="A17646">
        <v>34797</v>
      </c>
      <c r="B17646" s="119" t="s">
        <v>10807</v>
      </c>
      <c r="C17646">
        <v>39</v>
      </c>
      <c r="D17646">
        <v>24602</v>
      </c>
      <c r="E17646">
        <v>188</v>
      </c>
      <c r="F17646">
        <v>303</v>
      </c>
      <c r="G17646">
        <v>45</v>
      </c>
      <c r="H17646">
        <v>4603</v>
      </c>
      <c r="I17646" s="119" t="s">
        <v>4726</v>
      </c>
      <c r="J17646" s="119" t="s">
        <v>222</v>
      </c>
      <c r="K17646" s="1">
        <v>46255.758941458334</v>
      </c>
      <c r="L17646">
        <v>1</v>
      </c>
      <c r="M17646">
        <v>3</v>
      </c>
      <c r="N17646">
        <v>0</v>
      </c>
      <c r="O17646">
        <v>1</v>
      </c>
      <c r="P17646" s="119" t="s">
        <v>20254</v>
      </c>
    </row>
    <row r="17647" spans="1:16" x14ac:dyDescent="0.25">
      <c r="A17647">
        <v>34798</v>
      </c>
      <c r="B17647" s="119" t="s">
        <v>10808</v>
      </c>
      <c r="C17647">
        <v>46</v>
      </c>
      <c r="D17647">
        <v>24656</v>
      </c>
      <c r="E17647">
        <v>246</v>
      </c>
      <c r="F17647">
        <v>253</v>
      </c>
      <c r="G17647">
        <v>64</v>
      </c>
      <c r="H17647">
        <v>2450</v>
      </c>
      <c r="I17647" s="119" t="s">
        <v>4726</v>
      </c>
      <c r="J17647" s="119" t="s">
        <v>222</v>
      </c>
      <c r="K17647" s="1">
        <v>46255.758941458334</v>
      </c>
      <c r="L17647">
        <v>1</v>
      </c>
      <c r="M17647">
        <v>1</v>
      </c>
      <c r="N17647">
        <v>0</v>
      </c>
      <c r="O17647">
        <v>0</v>
      </c>
      <c r="P17647" s="119" t="s">
        <v>20254</v>
      </c>
    </row>
    <row r="17648" spans="1:16" x14ac:dyDescent="0.25">
      <c r="A17648">
        <v>34799</v>
      </c>
      <c r="B17648" s="119" t="s">
        <v>10809</v>
      </c>
      <c r="C17648">
        <v>53</v>
      </c>
      <c r="D17648">
        <v>24559</v>
      </c>
      <c r="E17648">
        <v>82</v>
      </c>
      <c r="F17648">
        <v>233</v>
      </c>
      <c r="G17648">
        <v>54</v>
      </c>
      <c r="H17648">
        <v>7397</v>
      </c>
      <c r="I17648" s="119" t="s">
        <v>4726</v>
      </c>
      <c r="J17648" s="119" t="s">
        <v>222</v>
      </c>
      <c r="K17648" s="1">
        <v>46255.758941458334</v>
      </c>
      <c r="L17648">
        <v>0</v>
      </c>
      <c r="M17648">
        <v>1</v>
      </c>
      <c r="N17648">
        <v>0</v>
      </c>
      <c r="O17648">
        <v>0</v>
      </c>
      <c r="P17648" s="119" t="s">
        <v>20254</v>
      </c>
    </row>
    <row r="17649" spans="1:16" x14ac:dyDescent="0.25">
      <c r="A17649">
        <v>34800</v>
      </c>
      <c r="B17649" s="119" t="s">
        <v>10810</v>
      </c>
      <c r="C17649">
        <v>39</v>
      </c>
      <c r="D17649">
        <v>24602</v>
      </c>
      <c r="E17649">
        <v>145</v>
      </c>
      <c r="F17649">
        <v>202</v>
      </c>
      <c r="G17649">
        <v>62</v>
      </c>
      <c r="H17649">
        <v>2965</v>
      </c>
      <c r="I17649" s="119" t="s">
        <v>4726</v>
      </c>
      <c r="J17649" s="119" t="s">
        <v>222</v>
      </c>
      <c r="K17649" s="1">
        <v>46255.758941458334</v>
      </c>
      <c r="L17649">
        <v>1</v>
      </c>
      <c r="M17649">
        <v>1</v>
      </c>
      <c r="N17649">
        <v>0</v>
      </c>
      <c r="O17649">
        <v>0</v>
      </c>
      <c r="P17649" s="119" t="s">
        <v>20254</v>
      </c>
    </row>
    <row r="17650" spans="1:16" x14ac:dyDescent="0.25">
      <c r="A17650">
        <v>34801</v>
      </c>
      <c r="B17650" s="119" t="s">
        <v>10811</v>
      </c>
      <c r="C17650">
        <v>46</v>
      </c>
      <c r="D17650">
        <v>24656</v>
      </c>
      <c r="E17650">
        <v>18</v>
      </c>
      <c r="F17650">
        <v>225</v>
      </c>
      <c r="G17650">
        <v>67</v>
      </c>
      <c r="H17650">
        <v>4078</v>
      </c>
      <c r="I17650" s="119" t="s">
        <v>4726</v>
      </c>
      <c r="J17650" s="119" t="s">
        <v>222</v>
      </c>
      <c r="K17650" s="1">
        <v>46255.758941458334</v>
      </c>
      <c r="L17650">
        <v>0</v>
      </c>
      <c r="M17650">
        <v>2</v>
      </c>
      <c r="N17650">
        <v>0</v>
      </c>
      <c r="O17650">
        <v>0</v>
      </c>
      <c r="P17650" s="119" t="s">
        <v>20254</v>
      </c>
    </row>
    <row r="17651" spans="1:16" x14ac:dyDescent="0.25">
      <c r="A17651">
        <v>34802</v>
      </c>
      <c r="B17651" s="119" t="s">
        <v>10812</v>
      </c>
      <c r="C17651">
        <v>53</v>
      </c>
      <c r="D17651">
        <v>24559</v>
      </c>
      <c r="E17651">
        <v>58</v>
      </c>
      <c r="F17651">
        <v>256</v>
      </c>
      <c r="G17651">
        <v>88</v>
      </c>
      <c r="H17651">
        <v>2499</v>
      </c>
      <c r="I17651" s="119" t="s">
        <v>4726</v>
      </c>
      <c r="J17651" s="119" t="s">
        <v>222</v>
      </c>
      <c r="K17651" s="1">
        <v>46255.758941458334</v>
      </c>
      <c r="L17651">
        <v>0</v>
      </c>
      <c r="M17651">
        <v>2</v>
      </c>
      <c r="N17651">
        <v>0</v>
      </c>
      <c r="O17651">
        <v>0</v>
      </c>
      <c r="P17651" s="119" t="s">
        <v>20254</v>
      </c>
    </row>
    <row r="17652" spans="1:16" x14ac:dyDescent="0.25">
      <c r="A17652">
        <v>34803</v>
      </c>
      <c r="B17652" s="119" t="s">
        <v>10813</v>
      </c>
      <c r="C17652">
        <v>39</v>
      </c>
      <c r="D17652">
        <v>24602</v>
      </c>
      <c r="E17652">
        <v>478</v>
      </c>
      <c r="F17652">
        <v>316</v>
      </c>
      <c r="G17652">
        <v>119</v>
      </c>
      <c r="H17652">
        <v>3085</v>
      </c>
      <c r="I17652" s="119" t="s">
        <v>4726</v>
      </c>
      <c r="J17652" s="119" t="s">
        <v>222</v>
      </c>
      <c r="K17652" s="1">
        <v>46255.758941458334</v>
      </c>
      <c r="L17652">
        <v>2</v>
      </c>
      <c r="M17652">
        <v>3</v>
      </c>
      <c r="N17652">
        <v>0</v>
      </c>
      <c r="O17652">
        <v>1</v>
      </c>
      <c r="P17652" s="119" t="s">
        <v>20254</v>
      </c>
    </row>
    <row r="17653" spans="1:16" x14ac:dyDescent="0.25">
      <c r="A17653">
        <v>34804</v>
      </c>
      <c r="B17653" s="119" t="s">
        <v>10814</v>
      </c>
      <c r="C17653">
        <v>46</v>
      </c>
      <c r="D17653">
        <v>24656</v>
      </c>
      <c r="E17653">
        <v>56</v>
      </c>
      <c r="F17653">
        <v>156</v>
      </c>
      <c r="G17653">
        <v>100</v>
      </c>
      <c r="H17653">
        <v>3996</v>
      </c>
      <c r="I17653" s="119" t="s">
        <v>4726</v>
      </c>
      <c r="J17653" s="119" t="s">
        <v>222</v>
      </c>
      <c r="K17653" s="1">
        <v>46255.758941458334</v>
      </c>
      <c r="L17653">
        <v>0</v>
      </c>
      <c r="M17653">
        <v>0</v>
      </c>
      <c r="N17653">
        <v>0</v>
      </c>
      <c r="O17653">
        <v>0</v>
      </c>
      <c r="P17653" s="119" t="s">
        <v>20254</v>
      </c>
    </row>
    <row r="17654" spans="1:16" x14ac:dyDescent="0.25">
      <c r="A17654">
        <v>34805</v>
      </c>
      <c r="B17654" s="119" t="s">
        <v>10815</v>
      </c>
      <c r="C17654">
        <v>53</v>
      </c>
      <c r="D17654">
        <v>24559</v>
      </c>
      <c r="E17654">
        <v>220</v>
      </c>
      <c r="F17654">
        <v>191</v>
      </c>
      <c r="G17654">
        <v>100</v>
      </c>
      <c r="H17654">
        <v>1884</v>
      </c>
      <c r="I17654" s="119" t="s">
        <v>4726</v>
      </c>
      <c r="J17654" s="119" t="s">
        <v>222</v>
      </c>
      <c r="K17654" s="1">
        <v>46255.758941458334</v>
      </c>
      <c r="L17654">
        <v>1</v>
      </c>
      <c r="M17654">
        <v>1</v>
      </c>
      <c r="N17654">
        <v>0</v>
      </c>
      <c r="O17654">
        <v>1</v>
      </c>
      <c r="P17654" s="119" t="s">
        <v>20254</v>
      </c>
    </row>
    <row r="17655" spans="1:16" x14ac:dyDescent="0.25">
      <c r="A17655">
        <v>34806</v>
      </c>
      <c r="B17655" s="119" t="s">
        <v>10816</v>
      </c>
      <c r="C17655">
        <v>60</v>
      </c>
      <c r="D17655">
        <v>24550</v>
      </c>
      <c r="E17655">
        <v>476</v>
      </c>
      <c r="F17655">
        <v>807</v>
      </c>
      <c r="G17655">
        <v>130</v>
      </c>
      <c r="H17655">
        <v>8978</v>
      </c>
      <c r="I17655" s="119" t="s">
        <v>4726</v>
      </c>
      <c r="J17655" s="119" t="s">
        <v>222</v>
      </c>
      <c r="K17655" s="1">
        <v>46255.758941458334</v>
      </c>
      <c r="L17655">
        <v>4</v>
      </c>
      <c r="M17655">
        <v>3</v>
      </c>
      <c r="N17655">
        <v>2</v>
      </c>
      <c r="O17655">
        <v>0</v>
      </c>
      <c r="P17655" s="119" t="s">
        <v>20254</v>
      </c>
    </row>
    <row r="17656" spans="1:16" x14ac:dyDescent="0.25">
      <c r="A17656">
        <v>34807</v>
      </c>
      <c r="B17656" s="119" t="s">
        <v>10817</v>
      </c>
      <c r="C17656">
        <v>67</v>
      </c>
      <c r="D17656">
        <v>24577</v>
      </c>
      <c r="E17656">
        <v>79</v>
      </c>
      <c r="F17656">
        <v>587</v>
      </c>
      <c r="G17656">
        <v>108</v>
      </c>
      <c r="H17656">
        <v>3579</v>
      </c>
      <c r="I17656" s="119" t="s">
        <v>4726</v>
      </c>
      <c r="J17656" s="119" t="s">
        <v>222</v>
      </c>
      <c r="K17656" s="1">
        <v>46255.758941458334</v>
      </c>
      <c r="L17656">
        <v>2</v>
      </c>
      <c r="M17656">
        <v>2</v>
      </c>
      <c r="N17656">
        <v>0</v>
      </c>
      <c r="O17656">
        <v>1</v>
      </c>
      <c r="P17656" s="119" t="s">
        <v>20254</v>
      </c>
    </row>
    <row r="17657" spans="1:16" x14ac:dyDescent="0.25">
      <c r="A17657">
        <v>34808</v>
      </c>
      <c r="B17657" s="119" t="s">
        <v>10818</v>
      </c>
      <c r="C17657">
        <v>74</v>
      </c>
      <c r="D17657">
        <v>24606</v>
      </c>
      <c r="E17657">
        <v>911</v>
      </c>
      <c r="F17657">
        <v>1554</v>
      </c>
      <c r="G17657">
        <v>82</v>
      </c>
      <c r="H17657">
        <v>2992</v>
      </c>
      <c r="I17657" s="119" t="s">
        <v>4726</v>
      </c>
      <c r="J17657" s="119" t="s">
        <v>222</v>
      </c>
      <c r="K17657" s="1">
        <v>46255.758941458334</v>
      </c>
      <c r="L17657">
        <v>568</v>
      </c>
      <c r="M17657">
        <v>3</v>
      </c>
      <c r="N17657">
        <v>3</v>
      </c>
      <c r="O17657">
        <v>0</v>
      </c>
      <c r="P17657" s="119" t="s">
        <v>20254</v>
      </c>
    </row>
    <row r="17658" spans="1:16" x14ac:dyDescent="0.25">
      <c r="A17658">
        <v>34809</v>
      </c>
      <c r="B17658" s="119" t="s">
        <v>10819</v>
      </c>
      <c r="C17658">
        <v>80</v>
      </c>
      <c r="D17658">
        <v>24553</v>
      </c>
      <c r="E17658">
        <v>1024</v>
      </c>
      <c r="F17658">
        <v>1591</v>
      </c>
      <c r="G17658">
        <v>1459</v>
      </c>
      <c r="H17658">
        <v>2200</v>
      </c>
      <c r="I17658" s="119" t="s">
        <v>4726</v>
      </c>
      <c r="J17658" s="119" t="s">
        <v>222</v>
      </c>
      <c r="K17658" s="1">
        <v>46255.758941458334</v>
      </c>
      <c r="L17658">
        <v>507</v>
      </c>
      <c r="M17658">
        <v>47</v>
      </c>
      <c r="N17658">
        <v>298</v>
      </c>
      <c r="O17658">
        <v>16</v>
      </c>
      <c r="P17658" s="119" t="s">
        <v>20254</v>
      </c>
    </row>
    <row r="17659" spans="1:16" x14ac:dyDescent="0.25">
      <c r="A17659">
        <v>34810</v>
      </c>
      <c r="B17659" s="119" t="s">
        <v>10820</v>
      </c>
      <c r="C17659">
        <v>60</v>
      </c>
      <c r="D17659">
        <v>24550</v>
      </c>
      <c r="E17659">
        <v>141</v>
      </c>
      <c r="F17659">
        <v>1099</v>
      </c>
      <c r="G17659">
        <v>180</v>
      </c>
      <c r="H17659">
        <v>7210</v>
      </c>
      <c r="I17659" s="119" t="s">
        <v>4726</v>
      </c>
      <c r="J17659" s="119" t="s">
        <v>222</v>
      </c>
      <c r="K17659" s="1">
        <v>46255.758941458334</v>
      </c>
      <c r="L17659">
        <v>6</v>
      </c>
      <c r="M17659">
        <v>4</v>
      </c>
      <c r="N17659">
        <v>1</v>
      </c>
      <c r="O17659">
        <v>1</v>
      </c>
      <c r="P17659" s="119" t="s">
        <v>20254</v>
      </c>
    </row>
    <row r="17660" spans="1:16" x14ac:dyDescent="0.25">
      <c r="A17660">
        <v>34811</v>
      </c>
      <c r="B17660" s="119" t="s">
        <v>10821</v>
      </c>
      <c r="C17660">
        <v>67</v>
      </c>
      <c r="D17660">
        <v>24577</v>
      </c>
      <c r="E17660">
        <v>116</v>
      </c>
      <c r="F17660">
        <v>265</v>
      </c>
      <c r="G17660">
        <v>146</v>
      </c>
      <c r="H17660">
        <v>2363</v>
      </c>
      <c r="I17660" s="119" t="s">
        <v>4726</v>
      </c>
      <c r="J17660" s="119" t="s">
        <v>222</v>
      </c>
      <c r="K17660" s="1">
        <v>46255.758941458334</v>
      </c>
      <c r="L17660">
        <v>1</v>
      </c>
      <c r="M17660">
        <v>3</v>
      </c>
      <c r="N17660">
        <v>1</v>
      </c>
      <c r="O17660">
        <v>1</v>
      </c>
      <c r="P17660" s="119" t="s">
        <v>20254</v>
      </c>
    </row>
    <row r="17661" spans="1:16" x14ac:dyDescent="0.25">
      <c r="A17661">
        <v>34812</v>
      </c>
      <c r="B17661" s="119" t="s">
        <v>10822</v>
      </c>
      <c r="C17661">
        <v>74</v>
      </c>
      <c r="D17661">
        <v>24606</v>
      </c>
      <c r="E17661">
        <v>383</v>
      </c>
      <c r="F17661">
        <v>1646</v>
      </c>
      <c r="G17661">
        <v>68</v>
      </c>
      <c r="H17661">
        <v>2655</v>
      </c>
      <c r="I17661" s="119" t="s">
        <v>4726</v>
      </c>
      <c r="J17661" s="119" t="s">
        <v>222</v>
      </c>
      <c r="K17661" s="1">
        <v>46255.758941458334</v>
      </c>
      <c r="L17661">
        <v>449</v>
      </c>
      <c r="M17661">
        <v>0</v>
      </c>
      <c r="N17661">
        <v>1</v>
      </c>
      <c r="O17661">
        <v>0</v>
      </c>
      <c r="P17661" s="119" t="s">
        <v>20254</v>
      </c>
    </row>
    <row r="17662" spans="1:16" x14ac:dyDescent="0.25">
      <c r="A17662">
        <v>34813</v>
      </c>
      <c r="B17662" s="119" t="s">
        <v>10823</v>
      </c>
      <c r="C17662">
        <v>80</v>
      </c>
      <c r="D17662">
        <v>24553</v>
      </c>
      <c r="E17662">
        <v>1104</v>
      </c>
      <c r="F17662">
        <v>1703</v>
      </c>
      <c r="G17662">
        <v>3193</v>
      </c>
      <c r="H17662">
        <v>2175</v>
      </c>
      <c r="I17662" s="119" t="s">
        <v>4726</v>
      </c>
      <c r="J17662" s="119" t="s">
        <v>222</v>
      </c>
      <c r="K17662" s="1">
        <v>46255.758941458334</v>
      </c>
      <c r="L17662">
        <v>1150</v>
      </c>
      <c r="M17662">
        <v>31</v>
      </c>
      <c r="N17662">
        <v>523</v>
      </c>
      <c r="O17662">
        <v>22</v>
      </c>
      <c r="P17662" s="119" t="s">
        <v>20254</v>
      </c>
    </row>
    <row r="17663" spans="1:16" x14ac:dyDescent="0.25">
      <c r="A17663">
        <v>34814</v>
      </c>
      <c r="B17663" s="119" t="s">
        <v>10824</v>
      </c>
      <c r="C17663">
        <v>60</v>
      </c>
      <c r="D17663">
        <v>24550</v>
      </c>
      <c r="E17663">
        <v>1</v>
      </c>
      <c r="F17663">
        <v>157</v>
      </c>
      <c r="G17663">
        <v>160</v>
      </c>
      <c r="H17663">
        <v>2371</v>
      </c>
      <c r="I17663" s="119" t="s">
        <v>4726</v>
      </c>
      <c r="J17663" s="119" t="s">
        <v>222</v>
      </c>
      <c r="K17663" s="1">
        <v>46255.758941458334</v>
      </c>
      <c r="L17663">
        <v>2</v>
      </c>
      <c r="M17663">
        <v>5</v>
      </c>
      <c r="N17663">
        <v>2</v>
      </c>
      <c r="O17663">
        <v>1</v>
      </c>
      <c r="P17663" s="119" t="s">
        <v>20254</v>
      </c>
    </row>
    <row r="17664" spans="1:16" x14ac:dyDescent="0.25">
      <c r="A17664">
        <v>34815</v>
      </c>
      <c r="B17664" s="119" t="s">
        <v>10825</v>
      </c>
      <c r="C17664">
        <v>67</v>
      </c>
      <c r="D17664">
        <v>24577</v>
      </c>
      <c r="E17664">
        <v>169</v>
      </c>
      <c r="F17664">
        <v>319</v>
      </c>
      <c r="G17664">
        <v>92</v>
      </c>
      <c r="H17664">
        <v>3105</v>
      </c>
      <c r="I17664" s="119" t="s">
        <v>4726</v>
      </c>
      <c r="J17664" s="119" t="s">
        <v>222</v>
      </c>
      <c r="K17664" s="1">
        <v>46255.758941458334</v>
      </c>
      <c r="L17664">
        <v>2</v>
      </c>
      <c r="M17664">
        <v>1</v>
      </c>
      <c r="N17664">
        <v>0</v>
      </c>
      <c r="O17664">
        <v>0</v>
      </c>
      <c r="P17664" s="119" t="s">
        <v>20254</v>
      </c>
    </row>
    <row r="17665" spans="1:16" x14ac:dyDescent="0.25">
      <c r="A17665">
        <v>34816</v>
      </c>
      <c r="B17665" s="119" t="s">
        <v>10826</v>
      </c>
      <c r="C17665">
        <v>74</v>
      </c>
      <c r="D17665">
        <v>24606</v>
      </c>
      <c r="E17665">
        <v>751</v>
      </c>
      <c r="F17665">
        <v>1601</v>
      </c>
      <c r="G17665">
        <v>131</v>
      </c>
      <c r="H17665">
        <v>2499</v>
      </c>
      <c r="I17665" s="119" t="s">
        <v>4726</v>
      </c>
      <c r="J17665" s="119" t="s">
        <v>222</v>
      </c>
      <c r="K17665" s="1">
        <v>46255.758941458334</v>
      </c>
      <c r="L17665">
        <v>565</v>
      </c>
      <c r="M17665">
        <v>0</v>
      </c>
      <c r="N17665">
        <v>141</v>
      </c>
      <c r="O17665">
        <v>0</v>
      </c>
      <c r="P17665" s="119" t="s">
        <v>20254</v>
      </c>
    </row>
    <row r="17666" spans="1:16" x14ac:dyDescent="0.25">
      <c r="A17666">
        <v>34817</v>
      </c>
      <c r="B17666" s="119" t="s">
        <v>10827</v>
      </c>
      <c r="C17666">
        <v>80</v>
      </c>
      <c r="D17666">
        <v>24553</v>
      </c>
      <c r="E17666">
        <v>858</v>
      </c>
      <c r="F17666">
        <v>1633</v>
      </c>
      <c r="G17666">
        <v>1305</v>
      </c>
      <c r="H17666">
        <v>2100</v>
      </c>
      <c r="I17666" s="119" t="s">
        <v>4726</v>
      </c>
      <c r="J17666" s="119" t="s">
        <v>222</v>
      </c>
      <c r="K17666" s="1">
        <v>46255.758941458334</v>
      </c>
      <c r="L17666">
        <v>684</v>
      </c>
      <c r="M17666">
        <v>78</v>
      </c>
      <c r="N17666">
        <v>460</v>
      </c>
      <c r="O17666">
        <v>11</v>
      </c>
      <c r="P17666" s="119" t="s">
        <v>20254</v>
      </c>
    </row>
    <row r="17667" spans="1:16" x14ac:dyDescent="0.25">
      <c r="A17667">
        <v>34818</v>
      </c>
      <c r="B17667" s="119" t="s">
        <v>10828</v>
      </c>
      <c r="C17667">
        <v>60</v>
      </c>
      <c r="D17667">
        <v>24550</v>
      </c>
      <c r="E17667">
        <v>182</v>
      </c>
      <c r="F17667">
        <v>839</v>
      </c>
      <c r="G17667">
        <v>452</v>
      </c>
      <c r="H17667">
        <v>3039</v>
      </c>
      <c r="I17667" s="119" t="s">
        <v>4726</v>
      </c>
      <c r="J17667" s="119" t="s">
        <v>222</v>
      </c>
      <c r="K17667" s="1">
        <v>46255.758941458334</v>
      </c>
      <c r="L17667">
        <v>4</v>
      </c>
      <c r="M17667">
        <v>6</v>
      </c>
      <c r="N17667">
        <v>1</v>
      </c>
      <c r="O17667">
        <v>1</v>
      </c>
      <c r="P17667" s="119" t="s">
        <v>20254</v>
      </c>
    </row>
    <row r="17668" spans="1:16" x14ac:dyDescent="0.25">
      <c r="A17668">
        <v>34819</v>
      </c>
      <c r="B17668" s="119" t="s">
        <v>10829</v>
      </c>
      <c r="C17668">
        <v>67</v>
      </c>
      <c r="D17668">
        <v>24577</v>
      </c>
      <c r="E17668">
        <v>38</v>
      </c>
      <c r="F17668">
        <v>1196</v>
      </c>
      <c r="G17668">
        <v>252</v>
      </c>
      <c r="H17668">
        <v>3795</v>
      </c>
      <c r="I17668" s="119" t="s">
        <v>4726</v>
      </c>
      <c r="J17668" s="119" t="s">
        <v>222</v>
      </c>
      <c r="K17668" s="1">
        <v>46255.758941458334</v>
      </c>
      <c r="L17668">
        <v>0</v>
      </c>
      <c r="M17668">
        <v>1</v>
      </c>
      <c r="N17668">
        <v>0</v>
      </c>
      <c r="O17668">
        <v>0</v>
      </c>
      <c r="P17668" s="119" t="s">
        <v>20254</v>
      </c>
    </row>
    <row r="17669" spans="1:16" x14ac:dyDescent="0.25">
      <c r="A17669">
        <v>34820</v>
      </c>
      <c r="B17669" s="119" t="s">
        <v>10830</v>
      </c>
      <c r="C17669">
        <v>74</v>
      </c>
      <c r="D17669">
        <v>24606</v>
      </c>
      <c r="E17669">
        <v>559</v>
      </c>
      <c r="F17669">
        <v>1686</v>
      </c>
      <c r="G17669">
        <v>184</v>
      </c>
      <c r="H17669">
        <v>2595</v>
      </c>
      <c r="I17669" s="119" t="s">
        <v>4726</v>
      </c>
      <c r="J17669" s="119" t="s">
        <v>222</v>
      </c>
      <c r="K17669" s="1">
        <v>46255.758941458334</v>
      </c>
      <c r="L17669">
        <v>491</v>
      </c>
      <c r="M17669">
        <v>4</v>
      </c>
      <c r="N17669">
        <v>2</v>
      </c>
      <c r="O17669">
        <v>3</v>
      </c>
      <c r="P17669" s="119" t="s">
        <v>20254</v>
      </c>
    </row>
    <row r="17670" spans="1:16" x14ac:dyDescent="0.25">
      <c r="A17670">
        <v>34821</v>
      </c>
      <c r="B17670" s="119" t="s">
        <v>10831</v>
      </c>
      <c r="C17670">
        <v>80</v>
      </c>
      <c r="D17670">
        <v>24553</v>
      </c>
      <c r="E17670">
        <v>1468</v>
      </c>
      <c r="F17670">
        <v>1727</v>
      </c>
      <c r="G17670">
        <v>2569</v>
      </c>
      <c r="H17670">
        <v>2327</v>
      </c>
      <c r="I17670" s="119" t="s">
        <v>4726</v>
      </c>
      <c r="J17670" s="119" t="s">
        <v>222</v>
      </c>
      <c r="K17670" s="1">
        <v>46255.758941458334</v>
      </c>
      <c r="L17670">
        <v>500</v>
      </c>
      <c r="M17670">
        <v>100</v>
      </c>
      <c r="N17670">
        <v>85</v>
      </c>
      <c r="O17670">
        <v>33</v>
      </c>
      <c r="P17670" s="119" t="s">
        <v>20254</v>
      </c>
    </row>
    <row r="17671" spans="1:16" x14ac:dyDescent="0.25">
      <c r="A17671">
        <v>34822</v>
      </c>
      <c r="B17671" s="119" t="s">
        <v>10832</v>
      </c>
      <c r="C17671">
        <v>60</v>
      </c>
      <c r="D17671">
        <v>24550</v>
      </c>
      <c r="E17671">
        <v>10</v>
      </c>
      <c r="F17671">
        <v>276</v>
      </c>
      <c r="G17671">
        <v>69</v>
      </c>
      <c r="H17671">
        <v>1987</v>
      </c>
      <c r="I17671" s="119" t="s">
        <v>4726</v>
      </c>
      <c r="J17671" s="119" t="s">
        <v>222</v>
      </c>
      <c r="K17671" s="1">
        <v>46255.758941458334</v>
      </c>
      <c r="L17671">
        <v>1</v>
      </c>
      <c r="M17671">
        <v>1</v>
      </c>
      <c r="N17671">
        <v>1</v>
      </c>
      <c r="O17671">
        <v>0</v>
      </c>
      <c r="P17671" s="119" t="s">
        <v>20254</v>
      </c>
    </row>
    <row r="17672" spans="1:16" x14ac:dyDescent="0.25">
      <c r="A17672">
        <v>34823</v>
      </c>
      <c r="B17672" s="119" t="s">
        <v>10833</v>
      </c>
      <c r="C17672">
        <v>67</v>
      </c>
      <c r="D17672">
        <v>24577</v>
      </c>
      <c r="E17672">
        <v>115</v>
      </c>
      <c r="F17672">
        <v>336</v>
      </c>
      <c r="G17672">
        <v>179</v>
      </c>
      <c r="H17672">
        <v>1990</v>
      </c>
      <c r="I17672" s="119" t="s">
        <v>4726</v>
      </c>
      <c r="J17672" s="119" t="s">
        <v>222</v>
      </c>
      <c r="K17672" s="1">
        <v>46255.758941458334</v>
      </c>
      <c r="L17672">
        <v>2</v>
      </c>
      <c r="M17672">
        <v>7</v>
      </c>
      <c r="N17672">
        <v>0</v>
      </c>
      <c r="O17672">
        <v>0</v>
      </c>
      <c r="P17672" s="119" t="s">
        <v>20254</v>
      </c>
    </row>
    <row r="17673" spans="1:16" x14ac:dyDescent="0.25">
      <c r="A17673">
        <v>34824</v>
      </c>
      <c r="B17673" s="119" t="s">
        <v>10834</v>
      </c>
      <c r="C17673">
        <v>74</v>
      </c>
      <c r="D17673">
        <v>24606</v>
      </c>
      <c r="E17673">
        <v>562</v>
      </c>
      <c r="F17673">
        <v>1069</v>
      </c>
      <c r="G17673">
        <v>78</v>
      </c>
      <c r="H17673">
        <v>2604</v>
      </c>
      <c r="I17673" s="119" t="s">
        <v>4726</v>
      </c>
      <c r="J17673" s="119" t="s">
        <v>222</v>
      </c>
      <c r="K17673" s="1">
        <v>46255.758941458334</v>
      </c>
      <c r="L17673">
        <v>403</v>
      </c>
      <c r="M17673">
        <v>0</v>
      </c>
      <c r="N17673">
        <v>151</v>
      </c>
      <c r="O17673">
        <v>0</v>
      </c>
      <c r="P17673" s="119" t="s">
        <v>20254</v>
      </c>
    </row>
    <row r="17674" spans="1:16" x14ac:dyDescent="0.25">
      <c r="A17674">
        <v>34825</v>
      </c>
      <c r="B17674" s="119" t="s">
        <v>10835</v>
      </c>
      <c r="C17674">
        <v>80</v>
      </c>
      <c r="D17674">
        <v>24553</v>
      </c>
      <c r="E17674">
        <v>1087</v>
      </c>
      <c r="F17674">
        <v>1521</v>
      </c>
      <c r="G17674">
        <v>2230</v>
      </c>
      <c r="H17674">
        <v>2220</v>
      </c>
      <c r="I17674" s="119" t="s">
        <v>4726</v>
      </c>
      <c r="J17674" s="119" t="s">
        <v>222</v>
      </c>
      <c r="K17674" s="1">
        <v>46255.758941458334</v>
      </c>
      <c r="L17674">
        <v>649</v>
      </c>
      <c r="M17674">
        <v>72</v>
      </c>
      <c r="N17674">
        <v>299</v>
      </c>
      <c r="O17674">
        <v>21</v>
      </c>
      <c r="P17674" s="119" t="s">
        <v>20254</v>
      </c>
    </row>
    <row r="17675" spans="1:16" x14ac:dyDescent="0.25">
      <c r="A17675">
        <v>34826</v>
      </c>
      <c r="B17675" s="119" t="s">
        <v>10836</v>
      </c>
      <c r="C17675">
        <v>60</v>
      </c>
      <c r="D17675">
        <v>24550</v>
      </c>
      <c r="E17675">
        <v>17</v>
      </c>
      <c r="F17675">
        <v>345</v>
      </c>
      <c r="G17675">
        <v>115</v>
      </c>
      <c r="H17675">
        <v>3045</v>
      </c>
      <c r="I17675" s="119" t="s">
        <v>4726</v>
      </c>
      <c r="J17675" s="119" t="s">
        <v>222</v>
      </c>
      <c r="K17675" s="1">
        <v>46255.758941458334</v>
      </c>
      <c r="L17675">
        <v>2</v>
      </c>
      <c r="M17675">
        <v>8</v>
      </c>
      <c r="N17675">
        <v>0</v>
      </c>
      <c r="O17675">
        <v>4</v>
      </c>
      <c r="P17675" s="119" t="s">
        <v>20254</v>
      </c>
    </row>
    <row r="17676" spans="1:16" x14ac:dyDescent="0.25">
      <c r="A17676">
        <v>34827</v>
      </c>
      <c r="B17676" s="119" t="s">
        <v>10837</v>
      </c>
      <c r="C17676">
        <v>67</v>
      </c>
      <c r="D17676">
        <v>24577</v>
      </c>
      <c r="E17676">
        <v>233</v>
      </c>
      <c r="F17676">
        <v>379</v>
      </c>
      <c r="G17676">
        <v>58</v>
      </c>
      <c r="H17676">
        <v>4400</v>
      </c>
      <c r="I17676" s="119" t="s">
        <v>4726</v>
      </c>
      <c r="J17676" s="119" t="s">
        <v>222</v>
      </c>
      <c r="K17676" s="1">
        <v>46255.758941458334</v>
      </c>
      <c r="L17676">
        <v>1</v>
      </c>
      <c r="M17676">
        <v>2</v>
      </c>
      <c r="N17676">
        <v>0</v>
      </c>
      <c r="O17676">
        <v>0</v>
      </c>
      <c r="P17676" s="119" t="s">
        <v>20254</v>
      </c>
    </row>
    <row r="17677" spans="1:16" x14ac:dyDescent="0.25">
      <c r="A17677">
        <v>34828</v>
      </c>
      <c r="B17677" s="119" t="s">
        <v>10838</v>
      </c>
      <c r="C17677">
        <v>74</v>
      </c>
      <c r="D17677">
        <v>24606</v>
      </c>
      <c r="E17677">
        <v>532</v>
      </c>
      <c r="F17677">
        <v>1725</v>
      </c>
      <c r="G17677">
        <v>136</v>
      </c>
      <c r="H17677">
        <v>2516</v>
      </c>
      <c r="I17677" s="119" t="s">
        <v>4726</v>
      </c>
      <c r="J17677" s="119" t="s">
        <v>222</v>
      </c>
      <c r="K17677" s="1">
        <v>46255.758941458334</v>
      </c>
      <c r="L17677">
        <v>144</v>
      </c>
      <c r="M17677">
        <v>1</v>
      </c>
      <c r="N17677">
        <v>1</v>
      </c>
      <c r="O17677">
        <v>0</v>
      </c>
      <c r="P17677" s="119" t="s">
        <v>20254</v>
      </c>
    </row>
    <row r="17678" spans="1:16" x14ac:dyDescent="0.25">
      <c r="A17678">
        <v>34829</v>
      </c>
      <c r="B17678" s="119" t="s">
        <v>10839</v>
      </c>
      <c r="C17678">
        <v>80</v>
      </c>
      <c r="D17678">
        <v>24553</v>
      </c>
      <c r="E17678">
        <v>1036</v>
      </c>
      <c r="F17678">
        <v>1712</v>
      </c>
      <c r="G17678">
        <v>983</v>
      </c>
      <c r="H17678">
        <v>2220</v>
      </c>
      <c r="I17678" s="119" t="s">
        <v>4726</v>
      </c>
      <c r="J17678" s="119" t="s">
        <v>222</v>
      </c>
      <c r="K17678" s="1">
        <v>46255.758941458334</v>
      </c>
      <c r="L17678">
        <v>527</v>
      </c>
      <c r="M17678">
        <v>50</v>
      </c>
      <c r="N17678">
        <v>324</v>
      </c>
      <c r="O17678">
        <v>4</v>
      </c>
      <c r="P17678" s="119" t="s">
        <v>20254</v>
      </c>
    </row>
    <row r="17679" spans="1:16" x14ac:dyDescent="0.25">
      <c r="A17679">
        <v>34830</v>
      </c>
      <c r="B17679" s="119" t="s">
        <v>10840</v>
      </c>
      <c r="C17679">
        <v>60</v>
      </c>
      <c r="D17679">
        <v>24550</v>
      </c>
      <c r="E17679">
        <v>37</v>
      </c>
      <c r="F17679">
        <v>319</v>
      </c>
      <c r="G17679">
        <v>101</v>
      </c>
      <c r="H17679">
        <v>2000</v>
      </c>
      <c r="I17679" s="119" t="s">
        <v>4726</v>
      </c>
      <c r="J17679" s="119" t="s">
        <v>222</v>
      </c>
      <c r="K17679" s="1">
        <v>46255.758941458334</v>
      </c>
      <c r="L17679">
        <v>3</v>
      </c>
      <c r="M17679">
        <v>2</v>
      </c>
      <c r="N17679">
        <v>2</v>
      </c>
      <c r="O17679">
        <v>1</v>
      </c>
      <c r="P17679" s="119" t="s">
        <v>20254</v>
      </c>
    </row>
    <row r="17680" spans="1:16" x14ac:dyDescent="0.25">
      <c r="A17680">
        <v>34831</v>
      </c>
      <c r="B17680" s="119" t="s">
        <v>10841</v>
      </c>
      <c r="C17680">
        <v>67</v>
      </c>
      <c r="D17680">
        <v>24577</v>
      </c>
      <c r="E17680">
        <v>196</v>
      </c>
      <c r="F17680">
        <v>322</v>
      </c>
      <c r="G17680">
        <v>119</v>
      </c>
      <c r="H17680">
        <v>2011</v>
      </c>
      <c r="I17680" s="119" t="s">
        <v>4726</v>
      </c>
      <c r="J17680" s="119" t="s">
        <v>222</v>
      </c>
      <c r="K17680" s="1">
        <v>46255.758941458334</v>
      </c>
      <c r="L17680">
        <v>2</v>
      </c>
      <c r="M17680">
        <v>2</v>
      </c>
      <c r="N17680">
        <v>1</v>
      </c>
      <c r="O17680">
        <v>1</v>
      </c>
      <c r="P17680" s="119" t="s">
        <v>20254</v>
      </c>
    </row>
    <row r="17681" spans="1:16" x14ac:dyDescent="0.25">
      <c r="A17681">
        <v>34832</v>
      </c>
      <c r="B17681" s="119" t="s">
        <v>10842</v>
      </c>
      <c r="C17681">
        <v>74</v>
      </c>
      <c r="D17681">
        <v>24606</v>
      </c>
      <c r="E17681">
        <v>601</v>
      </c>
      <c r="F17681">
        <v>1489</v>
      </c>
      <c r="G17681">
        <v>363</v>
      </c>
      <c r="H17681">
        <v>2385</v>
      </c>
      <c r="I17681" s="119" t="s">
        <v>4726</v>
      </c>
      <c r="J17681" s="119" t="s">
        <v>222</v>
      </c>
      <c r="K17681" s="1">
        <v>46255.758941458334</v>
      </c>
      <c r="L17681">
        <v>283</v>
      </c>
      <c r="M17681">
        <v>2</v>
      </c>
      <c r="N17681">
        <v>1</v>
      </c>
      <c r="O17681">
        <v>0</v>
      </c>
      <c r="P17681" s="119" t="s">
        <v>20254</v>
      </c>
    </row>
    <row r="17682" spans="1:16" x14ac:dyDescent="0.25">
      <c r="A17682">
        <v>34833</v>
      </c>
      <c r="B17682" s="119" t="s">
        <v>10843</v>
      </c>
      <c r="C17682">
        <v>80</v>
      </c>
      <c r="D17682">
        <v>24553</v>
      </c>
      <c r="E17682">
        <v>1312</v>
      </c>
      <c r="F17682">
        <v>1820</v>
      </c>
      <c r="G17682">
        <v>3105</v>
      </c>
      <c r="H17682">
        <v>2218</v>
      </c>
      <c r="I17682" s="119" t="s">
        <v>4726</v>
      </c>
      <c r="J17682" s="119" t="s">
        <v>222</v>
      </c>
      <c r="K17682" s="1">
        <v>46255.758941458334</v>
      </c>
      <c r="L17682">
        <v>937</v>
      </c>
      <c r="M17682">
        <v>231</v>
      </c>
      <c r="N17682">
        <v>251</v>
      </c>
      <c r="O17682">
        <v>198</v>
      </c>
      <c r="P17682" s="119" t="s">
        <v>20254</v>
      </c>
    </row>
    <row r="17683" spans="1:16" x14ac:dyDescent="0.25">
      <c r="A17683">
        <v>34834</v>
      </c>
      <c r="B17683" s="119" t="s">
        <v>10844</v>
      </c>
      <c r="C17683">
        <v>60</v>
      </c>
      <c r="D17683">
        <v>24550</v>
      </c>
      <c r="E17683">
        <v>338</v>
      </c>
      <c r="F17683">
        <v>193</v>
      </c>
      <c r="G17683">
        <v>164</v>
      </c>
      <c r="H17683">
        <v>1978</v>
      </c>
      <c r="I17683" s="119" t="s">
        <v>4726</v>
      </c>
      <c r="J17683" s="119" t="s">
        <v>222</v>
      </c>
      <c r="K17683" s="1">
        <v>46255.758941458334</v>
      </c>
      <c r="L17683">
        <v>2</v>
      </c>
      <c r="M17683">
        <v>9</v>
      </c>
      <c r="N17683">
        <v>0</v>
      </c>
      <c r="O17683">
        <v>1</v>
      </c>
      <c r="P17683" s="119" t="s">
        <v>20254</v>
      </c>
    </row>
    <row r="17684" spans="1:16" x14ac:dyDescent="0.25">
      <c r="A17684">
        <v>34835</v>
      </c>
      <c r="B17684" s="119" t="s">
        <v>10845</v>
      </c>
      <c r="C17684">
        <v>67</v>
      </c>
      <c r="D17684">
        <v>24577</v>
      </c>
      <c r="E17684">
        <v>181</v>
      </c>
      <c r="F17684">
        <v>425</v>
      </c>
      <c r="G17684">
        <v>158</v>
      </c>
      <c r="H17684">
        <v>2019</v>
      </c>
      <c r="I17684" s="119" t="s">
        <v>4726</v>
      </c>
      <c r="J17684" s="119" t="s">
        <v>222</v>
      </c>
      <c r="K17684" s="1">
        <v>46255.758941458334</v>
      </c>
      <c r="L17684">
        <v>2</v>
      </c>
      <c r="M17684">
        <v>0</v>
      </c>
      <c r="N17684">
        <v>0</v>
      </c>
      <c r="O17684">
        <v>0</v>
      </c>
      <c r="P17684" s="119" t="s">
        <v>20254</v>
      </c>
    </row>
    <row r="17685" spans="1:16" x14ac:dyDescent="0.25">
      <c r="A17685">
        <v>34836</v>
      </c>
      <c r="B17685" s="119" t="s">
        <v>10846</v>
      </c>
      <c r="C17685">
        <v>74</v>
      </c>
      <c r="D17685">
        <v>24606</v>
      </c>
      <c r="E17685">
        <v>777</v>
      </c>
      <c r="F17685">
        <v>1353</v>
      </c>
      <c r="G17685">
        <v>93</v>
      </c>
      <c r="H17685">
        <v>2639</v>
      </c>
      <c r="I17685" s="119" t="s">
        <v>4726</v>
      </c>
      <c r="J17685" s="119" t="s">
        <v>222</v>
      </c>
      <c r="K17685" s="1">
        <v>46255.758941458334</v>
      </c>
      <c r="L17685">
        <v>253</v>
      </c>
      <c r="M17685">
        <v>0</v>
      </c>
      <c r="N17685">
        <v>139</v>
      </c>
      <c r="O17685">
        <v>0</v>
      </c>
      <c r="P17685" s="119" t="s">
        <v>20254</v>
      </c>
    </row>
    <row r="17686" spans="1:16" x14ac:dyDescent="0.25">
      <c r="A17686">
        <v>34837</v>
      </c>
      <c r="B17686" s="119" t="s">
        <v>10847</v>
      </c>
      <c r="C17686">
        <v>80</v>
      </c>
      <c r="D17686">
        <v>24553</v>
      </c>
      <c r="E17686">
        <v>1500</v>
      </c>
      <c r="F17686">
        <v>1830</v>
      </c>
      <c r="G17686">
        <v>1350</v>
      </c>
      <c r="H17686">
        <v>2300</v>
      </c>
      <c r="I17686" s="119" t="s">
        <v>4726</v>
      </c>
      <c r="J17686" s="119" t="s">
        <v>222</v>
      </c>
      <c r="K17686" s="1">
        <v>46255.758941458334</v>
      </c>
      <c r="L17686">
        <v>815</v>
      </c>
      <c r="M17686">
        <v>55</v>
      </c>
      <c r="N17686">
        <v>484</v>
      </c>
      <c r="O17686">
        <v>29</v>
      </c>
      <c r="P17686" s="119" t="s">
        <v>20254</v>
      </c>
    </row>
    <row r="17687" spans="1:16" x14ac:dyDescent="0.25">
      <c r="A17687">
        <v>34838</v>
      </c>
      <c r="B17687" s="119" t="s">
        <v>10848</v>
      </c>
      <c r="C17687">
        <v>60</v>
      </c>
      <c r="D17687">
        <v>24550</v>
      </c>
      <c r="E17687">
        <v>14</v>
      </c>
      <c r="F17687">
        <v>188</v>
      </c>
      <c r="G17687">
        <v>65</v>
      </c>
      <c r="H17687">
        <v>5585</v>
      </c>
      <c r="I17687" s="119" t="s">
        <v>4726</v>
      </c>
      <c r="J17687" s="119" t="s">
        <v>222</v>
      </c>
      <c r="K17687" s="1">
        <v>46255.758941458334</v>
      </c>
      <c r="L17687">
        <v>8</v>
      </c>
      <c r="M17687">
        <v>9</v>
      </c>
      <c r="N17687">
        <v>2</v>
      </c>
      <c r="O17687">
        <v>2</v>
      </c>
      <c r="P17687" s="119" t="s">
        <v>20254</v>
      </c>
    </row>
    <row r="17688" spans="1:16" x14ac:dyDescent="0.25">
      <c r="A17688">
        <v>34839</v>
      </c>
      <c r="B17688" s="119" t="s">
        <v>10849</v>
      </c>
      <c r="C17688">
        <v>67</v>
      </c>
      <c r="D17688">
        <v>24577</v>
      </c>
      <c r="E17688">
        <v>325</v>
      </c>
      <c r="F17688">
        <v>356</v>
      </c>
      <c r="G17688">
        <v>130</v>
      </c>
      <c r="H17688">
        <v>2493</v>
      </c>
      <c r="I17688" s="119" t="s">
        <v>4726</v>
      </c>
      <c r="J17688" s="119" t="s">
        <v>222</v>
      </c>
      <c r="K17688" s="1">
        <v>46255.758941458334</v>
      </c>
      <c r="L17688">
        <v>4</v>
      </c>
      <c r="M17688">
        <v>0</v>
      </c>
      <c r="N17688">
        <v>1</v>
      </c>
      <c r="O17688">
        <v>0</v>
      </c>
      <c r="P17688" s="119" t="s">
        <v>20254</v>
      </c>
    </row>
    <row r="17689" spans="1:16" x14ac:dyDescent="0.25">
      <c r="A17689">
        <v>34840</v>
      </c>
      <c r="B17689" s="119" t="s">
        <v>10850</v>
      </c>
      <c r="C17689">
        <v>74</v>
      </c>
      <c r="D17689">
        <v>24606</v>
      </c>
      <c r="E17689">
        <v>726</v>
      </c>
      <c r="F17689">
        <v>1565</v>
      </c>
      <c r="G17689">
        <v>93</v>
      </c>
      <c r="H17689">
        <v>2540</v>
      </c>
      <c r="I17689" s="119" t="s">
        <v>4726</v>
      </c>
      <c r="J17689" s="119" t="s">
        <v>222</v>
      </c>
      <c r="K17689" s="1">
        <v>46255.758941458334</v>
      </c>
      <c r="L17689">
        <v>282</v>
      </c>
      <c r="M17689">
        <v>2</v>
      </c>
      <c r="N17689">
        <v>1</v>
      </c>
      <c r="O17689">
        <v>1</v>
      </c>
      <c r="P17689" s="119" t="s">
        <v>20254</v>
      </c>
    </row>
    <row r="17690" spans="1:16" x14ac:dyDescent="0.25">
      <c r="A17690">
        <v>34841</v>
      </c>
      <c r="B17690" s="119" t="s">
        <v>10851</v>
      </c>
      <c r="C17690">
        <v>80</v>
      </c>
      <c r="D17690">
        <v>24553</v>
      </c>
      <c r="E17690">
        <v>1051</v>
      </c>
      <c r="F17690">
        <v>1781</v>
      </c>
      <c r="G17690">
        <v>1565</v>
      </c>
      <c r="H17690">
        <v>2181</v>
      </c>
      <c r="I17690" s="119" t="s">
        <v>4726</v>
      </c>
      <c r="J17690" s="119" t="s">
        <v>222</v>
      </c>
      <c r="K17690" s="1">
        <v>46255.758941458334</v>
      </c>
      <c r="L17690">
        <v>509</v>
      </c>
      <c r="M17690">
        <v>58</v>
      </c>
      <c r="N17690">
        <v>299</v>
      </c>
      <c r="O17690">
        <v>21</v>
      </c>
      <c r="P17690" s="119" t="s">
        <v>20254</v>
      </c>
    </row>
    <row r="17691" spans="1:16" x14ac:dyDescent="0.25">
      <c r="A17691">
        <v>34842</v>
      </c>
      <c r="B17691" s="119" t="s">
        <v>10852</v>
      </c>
      <c r="C17691">
        <v>60</v>
      </c>
      <c r="D17691">
        <v>24550</v>
      </c>
      <c r="E17691">
        <v>37</v>
      </c>
      <c r="F17691">
        <v>400</v>
      </c>
      <c r="G17691">
        <v>62</v>
      </c>
      <c r="H17691">
        <v>2396</v>
      </c>
      <c r="I17691" s="119" t="s">
        <v>4726</v>
      </c>
      <c r="J17691" s="119" t="s">
        <v>222</v>
      </c>
      <c r="K17691" s="1">
        <v>46255.758941458334</v>
      </c>
      <c r="L17691">
        <v>2</v>
      </c>
      <c r="M17691">
        <v>2</v>
      </c>
      <c r="N17691">
        <v>1</v>
      </c>
      <c r="O17691">
        <v>1</v>
      </c>
      <c r="P17691" s="119" t="s">
        <v>20254</v>
      </c>
    </row>
    <row r="17692" spans="1:16" x14ac:dyDescent="0.25">
      <c r="A17692">
        <v>34843</v>
      </c>
      <c r="B17692" s="119" t="s">
        <v>10853</v>
      </c>
      <c r="C17692">
        <v>67</v>
      </c>
      <c r="D17692">
        <v>24577</v>
      </c>
      <c r="E17692">
        <v>489</v>
      </c>
      <c r="F17692">
        <v>315</v>
      </c>
      <c r="G17692">
        <v>78</v>
      </c>
      <c r="H17692">
        <v>2012</v>
      </c>
      <c r="I17692" s="119" t="s">
        <v>4726</v>
      </c>
      <c r="J17692" s="119" t="s">
        <v>222</v>
      </c>
      <c r="K17692" s="1">
        <v>46255.758941458334</v>
      </c>
      <c r="L17692">
        <v>1</v>
      </c>
      <c r="M17692">
        <v>11</v>
      </c>
      <c r="N17692">
        <v>0</v>
      </c>
      <c r="O17692">
        <v>2</v>
      </c>
      <c r="P17692" s="119" t="s">
        <v>20254</v>
      </c>
    </row>
    <row r="17693" spans="1:16" x14ac:dyDescent="0.25">
      <c r="A17693">
        <v>34844</v>
      </c>
      <c r="B17693" s="119" t="s">
        <v>10854</v>
      </c>
      <c r="C17693">
        <v>74</v>
      </c>
      <c r="D17693">
        <v>24606</v>
      </c>
      <c r="E17693">
        <v>1134</v>
      </c>
      <c r="F17693">
        <v>1555</v>
      </c>
      <c r="G17693">
        <v>144</v>
      </c>
      <c r="H17693">
        <v>2494</v>
      </c>
      <c r="I17693" s="119" t="s">
        <v>4726</v>
      </c>
      <c r="J17693" s="119" t="s">
        <v>222</v>
      </c>
      <c r="K17693" s="1">
        <v>46255.758941458334</v>
      </c>
      <c r="L17693">
        <v>311</v>
      </c>
      <c r="M17693">
        <v>1</v>
      </c>
      <c r="N17693">
        <v>4</v>
      </c>
      <c r="O17693">
        <v>1</v>
      </c>
      <c r="P17693" s="119" t="s">
        <v>20254</v>
      </c>
    </row>
    <row r="17694" spans="1:16" x14ac:dyDescent="0.25">
      <c r="A17694">
        <v>34845</v>
      </c>
      <c r="B17694" s="119" t="s">
        <v>10855</v>
      </c>
      <c r="C17694">
        <v>80</v>
      </c>
      <c r="D17694">
        <v>24553</v>
      </c>
      <c r="E17694">
        <v>1295</v>
      </c>
      <c r="F17694">
        <v>1732</v>
      </c>
      <c r="G17694">
        <v>2863</v>
      </c>
      <c r="H17694">
        <v>2120</v>
      </c>
      <c r="I17694" s="119" t="s">
        <v>4726</v>
      </c>
      <c r="J17694" s="119" t="s">
        <v>222</v>
      </c>
      <c r="K17694" s="1">
        <v>46255.758941458334</v>
      </c>
      <c r="L17694">
        <v>723</v>
      </c>
      <c r="M17694">
        <v>223</v>
      </c>
      <c r="N17694">
        <v>315</v>
      </c>
      <c r="O17694">
        <v>216</v>
      </c>
      <c r="P17694" s="119" t="s">
        <v>20254</v>
      </c>
    </row>
    <row r="17695" spans="1:16" x14ac:dyDescent="0.25">
      <c r="A17695">
        <v>34846</v>
      </c>
      <c r="B17695" s="119" t="s">
        <v>10856</v>
      </c>
      <c r="C17695">
        <v>60</v>
      </c>
      <c r="D17695">
        <v>24550</v>
      </c>
      <c r="E17695">
        <v>297</v>
      </c>
      <c r="F17695">
        <v>185</v>
      </c>
      <c r="G17695">
        <v>212</v>
      </c>
      <c r="H17695">
        <v>2677</v>
      </c>
      <c r="I17695" s="119" t="s">
        <v>4726</v>
      </c>
      <c r="J17695" s="119" t="s">
        <v>222</v>
      </c>
      <c r="K17695" s="1">
        <v>46255.758941458334</v>
      </c>
      <c r="L17695">
        <v>10</v>
      </c>
      <c r="M17695">
        <v>9</v>
      </c>
      <c r="N17695">
        <v>3</v>
      </c>
      <c r="O17695">
        <v>3</v>
      </c>
      <c r="P17695" s="119" t="s">
        <v>20254</v>
      </c>
    </row>
    <row r="17696" spans="1:16" x14ac:dyDescent="0.25">
      <c r="A17696">
        <v>34847</v>
      </c>
      <c r="B17696" s="119" t="s">
        <v>10857</v>
      </c>
      <c r="C17696">
        <v>67</v>
      </c>
      <c r="D17696">
        <v>24577</v>
      </c>
      <c r="E17696">
        <v>371</v>
      </c>
      <c r="F17696">
        <v>320</v>
      </c>
      <c r="G17696">
        <v>109</v>
      </c>
      <c r="H17696">
        <v>2198</v>
      </c>
      <c r="I17696" s="119" t="s">
        <v>4726</v>
      </c>
      <c r="J17696" s="119" t="s">
        <v>222</v>
      </c>
      <c r="K17696" s="1">
        <v>46255.758941458334</v>
      </c>
      <c r="L17696">
        <v>0</v>
      </c>
      <c r="M17696">
        <v>3</v>
      </c>
      <c r="N17696">
        <v>0</v>
      </c>
      <c r="O17696">
        <v>1</v>
      </c>
      <c r="P17696" s="119" t="s">
        <v>20254</v>
      </c>
    </row>
    <row r="17697" spans="1:16" x14ac:dyDescent="0.25">
      <c r="A17697">
        <v>34848</v>
      </c>
      <c r="B17697" s="119" t="s">
        <v>10858</v>
      </c>
      <c r="C17697">
        <v>74</v>
      </c>
      <c r="D17697">
        <v>24606</v>
      </c>
      <c r="E17697">
        <v>1147</v>
      </c>
      <c r="F17697">
        <v>1068</v>
      </c>
      <c r="G17697">
        <v>69</v>
      </c>
      <c r="H17697">
        <v>2199</v>
      </c>
      <c r="I17697" s="119" t="s">
        <v>4726</v>
      </c>
      <c r="J17697" s="119" t="s">
        <v>222</v>
      </c>
      <c r="K17697" s="1">
        <v>46255.758941458334</v>
      </c>
      <c r="L17697">
        <v>303</v>
      </c>
      <c r="M17697">
        <v>2</v>
      </c>
      <c r="N17697">
        <v>2</v>
      </c>
      <c r="O17697">
        <v>0</v>
      </c>
      <c r="P17697" s="119" t="s">
        <v>20254</v>
      </c>
    </row>
    <row r="17698" spans="1:16" x14ac:dyDescent="0.25">
      <c r="A17698">
        <v>34849</v>
      </c>
      <c r="B17698" s="119" t="s">
        <v>10859</v>
      </c>
      <c r="C17698">
        <v>80</v>
      </c>
      <c r="D17698">
        <v>24553</v>
      </c>
      <c r="E17698">
        <v>968</v>
      </c>
      <c r="F17698">
        <v>1636</v>
      </c>
      <c r="G17698">
        <v>1101</v>
      </c>
      <c r="H17698">
        <v>2318</v>
      </c>
      <c r="I17698" s="119" t="s">
        <v>4726</v>
      </c>
      <c r="J17698" s="119" t="s">
        <v>222</v>
      </c>
      <c r="K17698" s="1">
        <v>46255.758941458334</v>
      </c>
      <c r="L17698">
        <v>743</v>
      </c>
      <c r="M17698">
        <v>41</v>
      </c>
      <c r="N17698">
        <v>432</v>
      </c>
      <c r="O17698">
        <v>18</v>
      </c>
      <c r="P17698" s="119" t="s">
        <v>20254</v>
      </c>
    </row>
    <row r="17699" spans="1:16" x14ac:dyDescent="0.25">
      <c r="A17699">
        <v>34850</v>
      </c>
      <c r="B17699" s="119" t="s">
        <v>10860</v>
      </c>
      <c r="C17699">
        <v>60</v>
      </c>
      <c r="D17699">
        <v>24550</v>
      </c>
      <c r="E17699">
        <v>16</v>
      </c>
      <c r="F17699">
        <v>185</v>
      </c>
      <c r="G17699">
        <v>77</v>
      </c>
      <c r="H17699">
        <v>1718</v>
      </c>
      <c r="I17699" s="119" t="s">
        <v>4726</v>
      </c>
      <c r="J17699" s="119" t="s">
        <v>222</v>
      </c>
      <c r="K17699" s="1">
        <v>46255.758941458334</v>
      </c>
      <c r="L17699">
        <v>6</v>
      </c>
      <c r="M17699">
        <v>7</v>
      </c>
      <c r="N17699">
        <v>1</v>
      </c>
      <c r="O17699">
        <v>3</v>
      </c>
      <c r="P17699" s="119" t="s">
        <v>20254</v>
      </c>
    </row>
    <row r="17700" spans="1:16" x14ac:dyDescent="0.25">
      <c r="A17700">
        <v>34851</v>
      </c>
      <c r="B17700" s="119" t="s">
        <v>10861</v>
      </c>
      <c r="C17700">
        <v>67</v>
      </c>
      <c r="D17700">
        <v>24577</v>
      </c>
      <c r="E17700">
        <v>326</v>
      </c>
      <c r="F17700">
        <v>373</v>
      </c>
      <c r="G17700">
        <v>102</v>
      </c>
      <c r="H17700">
        <v>1896</v>
      </c>
      <c r="I17700" s="119" t="s">
        <v>4726</v>
      </c>
      <c r="J17700" s="119" t="s">
        <v>222</v>
      </c>
      <c r="K17700" s="1">
        <v>46255.758941458334</v>
      </c>
      <c r="L17700">
        <v>2</v>
      </c>
      <c r="M17700">
        <v>2</v>
      </c>
      <c r="N17700">
        <v>1</v>
      </c>
      <c r="O17700">
        <v>0</v>
      </c>
      <c r="P17700" s="119" t="s">
        <v>20254</v>
      </c>
    </row>
    <row r="17701" spans="1:16" x14ac:dyDescent="0.25">
      <c r="A17701">
        <v>34852</v>
      </c>
      <c r="B17701" s="119" t="s">
        <v>10862</v>
      </c>
      <c r="C17701">
        <v>74</v>
      </c>
      <c r="D17701">
        <v>24606</v>
      </c>
      <c r="E17701">
        <v>564</v>
      </c>
      <c r="F17701">
        <v>1705</v>
      </c>
      <c r="G17701">
        <v>251</v>
      </c>
      <c r="H17701">
        <v>2564</v>
      </c>
      <c r="I17701" s="119" t="s">
        <v>4726</v>
      </c>
      <c r="J17701" s="119" t="s">
        <v>222</v>
      </c>
      <c r="K17701" s="1">
        <v>46255.758941458334</v>
      </c>
      <c r="L17701">
        <v>448</v>
      </c>
      <c r="M17701">
        <v>0</v>
      </c>
      <c r="N17701">
        <v>0</v>
      </c>
      <c r="O17701">
        <v>0</v>
      </c>
      <c r="P17701" s="119" t="s">
        <v>20254</v>
      </c>
    </row>
    <row r="17702" spans="1:16" x14ac:dyDescent="0.25">
      <c r="A17702">
        <v>34853</v>
      </c>
      <c r="B17702" s="119" t="s">
        <v>10863</v>
      </c>
      <c r="C17702">
        <v>80</v>
      </c>
      <c r="D17702">
        <v>24553</v>
      </c>
      <c r="E17702">
        <v>663</v>
      </c>
      <c r="F17702">
        <v>1536</v>
      </c>
      <c r="G17702">
        <v>1396</v>
      </c>
      <c r="H17702">
        <v>2274</v>
      </c>
      <c r="I17702" s="119" t="s">
        <v>4726</v>
      </c>
      <c r="J17702" s="119" t="s">
        <v>222</v>
      </c>
      <c r="K17702" s="1">
        <v>46255.758941458334</v>
      </c>
      <c r="L17702">
        <v>442</v>
      </c>
      <c r="M17702">
        <v>52</v>
      </c>
      <c r="N17702">
        <v>128</v>
      </c>
      <c r="O17702">
        <v>16</v>
      </c>
      <c r="P17702" s="119" t="s">
        <v>20254</v>
      </c>
    </row>
    <row r="17703" spans="1:16" x14ac:dyDescent="0.25">
      <c r="A17703">
        <v>34854</v>
      </c>
      <c r="B17703" s="119" t="s">
        <v>10864</v>
      </c>
      <c r="C17703">
        <v>60</v>
      </c>
      <c r="D17703">
        <v>24550</v>
      </c>
      <c r="E17703">
        <v>4</v>
      </c>
      <c r="F17703">
        <v>235</v>
      </c>
      <c r="G17703">
        <v>416</v>
      </c>
      <c r="H17703">
        <v>1993</v>
      </c>
      <c r="I17703" s="119" t="s">
        <v>4726</v>
      </c>
      <c r="J17703" s="119" t="s">
        <v>222</v>
      </c>
      <c r="K17703" s="1">
        <v>46255.758941458334</v>
      </c>
      <c r="L17703">
        <v>1</v>
      </c>
      <c r="M17703">
        <v>4</v>
      </c>
      <c r="N17703">
        <v>1</v>
      </c>
      <c r="O17703">
        <v>2</v>
      </c>
      <c r="P17703" s="119" t="s">
        <v>20254</v>
      </c>
    </row>
    <row r="17704" spans="1:16" x14ac:dyDescent="0.25">
      <c r="A17704">
        <v>34855</v>
      </c>
      <c r="B17704" s="119" t="s">
        <v>10865</v>
      </c>
      <c r="C17704">
        <v>67</v>
      </c>
      <c r="D17704">
        <v>24577</v>
      </c>
      <c r="E17704">
        <v>298</v>
      </c>
      <c r="F17704">
        <v>511</v>
      </c>
      <c r="G17704">
        <v>105</v>
      </c>
      <c r="H17704">
        <v>1997</v>
      </c>
      <c r="I17704" s="119" t="s">
        <v>4726</v>
      </c>
      <c r="J17704" s="119" t="s">
        <v>222</v>
      </c>
      <c r="K17704" s="1">
        <v>46255.758941458334</v>
      </c>
      <c r="L17704">
        <v>1</v>
      </c>
      <c r="M17704">
        <v>1</v>
      </c>
      <c r="N17704">
        <v>0</v>
      </c>
      <c r="O17704">
        <v>0</v>
      </c>
      <c r="P17704" s="119" t="s">
        <v>20254</v>
      </c>
    </row>
    <row r="17705" spans="1:16" x14ac:dyDescent="0.25">
      <c r="A17705">
        <v>34856</v>
      </c>
      <c r="B17705" s="119" t="s">
        <v>10866</v>
      </c>
      <c r="C17705">
        <v>74</v>
      </c>
      <c r="D17705">
        <v>24606</v>
      </c>
      <c r="E17705">
        <v>230</v>
      </c>
      <c r="F17705">
        <v>1751</v>
      </c>
      <c r="G17705">
        <v>197</v>
      </c>
      <c r="H17705">
        <v>2598</v>
      </c>
      <c r="I17705" s="119" t="s">
        <v>4726</v>
      </c>
      <c r="J17705" s="119" t="s">
        <v>222</v>
      </c>
      <c r="K17705" s="1">
        <v>46255.758941458334</v>
      </c>
      <c r="L17705">
        <v>587</v>
      </c>
      <c r="M17705">
        <v>1</v>
      </c>
      <c r="N17705">
        <v>1</v>
      </c>
      <c r="O17705">
        <v>0</v>
      </c>
      <c r="P17705" s="119" t="s">
        <v>20254</v>
      </c>
    </row>
    <row r="17706" spans="1:16" x14ac:dyDescent="0.25">
      <c r="A17706">
        <v>34857</v>
      </c>
      <c r="B17706" s="119" t="s">
        <v>10867</v>
      </c>
      <c r="C17706">
        <v>80</v>
      </c>
      <c r="D17706">
        <v>24553</v>
      </c>
      <c r="E17706">
        <v>1384</v>
      </c>
      <c r="F17706">
        <v>1840</v>
      </c>
      <c r="G17706">
        <v>4914</v>
      </c>
      <c r="H17706">
        <v>2240</v>
      </c>
      <c r="I17706" s="119" t="s">
        <v>4726</v>
      </c>
      <c r="J17706" s="119" t="s">
        <v>222</v>
      </c>
      <c r="K17706" s="1">
        <v>46255.758941458334</v>
      </c>
      <c r="L17706">
        <v>1414</v>
      </c>
      <c r="M17706">
        <v>510</v>
      </c>
      <c r="N17706">
        <v>532</v>
      </c>
      <c r="O17706">
        <v>240</v>
      </c>
      <c r="P17706" s="119" t="s">
        <v>20254</v>
      </c>
    </row>
    <row r="17707" spans="1:16" x14ac:dyDescent="0.25">
      <c r="A17707">
        <v>34858</v>
      </c>
      <c r="B17707" s="119" t="s">
        <v>10868</v>
      </c>
      <c r="C17707">
        <v>60</v>
      </c>
      <c r="D17707">
        <v>24550</v>
      </c>
      <c r="E17707">
        <v>34</v>
      </c>
      <c r="F17707">
        <v>279</v>
      </c>
      <c r="G17707">
        <v>146</v>
      </c>
      <c r="H17707">
        <v>1963</v>
      </c>
      <c r="I17707" s="119" t="s">
        <v>4726</v>
      </c>
      <c r="J17707" s="119" t="s">
        <v>222</v>
      </c>
      <c r="K17707" s="1">
        <v>46255.758941458334</v>
      </c>
      <c r="L17707">
        <v>8</v>
      </c>
      <c r="M17707">
        <v>5</v>
      </c>
      <c r="N17707">
        <v>1</v>
      </c>
      <c r="O17707">
        <v>1</v>
      </c>
      <c r="P17707" s="119" t="s">
        <v>20254</v>
      </c>
    </row>
    <row r="17708" spans="1:16" x14ac:dyDescent="0.25">
      <c r="A17708">
        <v>34859</v>
      </c>
      <c r="B17708" s="119" t="s">
        <v>10869</v>
      </c>
      <c r="C17708">
        <v>67</v>
      </c>
      <c r="D17708">
        <v>24577</v>
      </c>
      <c r="E17708">
        <v>156</v>
      </c>
      <c r="F17708">
        <v>379</v>
      </c>
      <c r="G17708">
        <v>213</v>
      </c>
      <c r="H17708">
        <v>2057</v>
      </c>
      <c r="I17708" s="119" t="s">
        <v>4726</v>
      </c>
      <c r="J17708" s="119" t="s">
        <v>222</v>
      </c>
      <c r="K17708" s="1">
        <v>46255.758941458334</v>
      </c>
      <c r="L17708">
        <v>2</v>
      </c>
      <c r="M17708">
        <v>2</v>
      </c>
      <c r="N17708">
        <v>2</v>
      </c>
      <c r="O17708">
        <v>0</v>
      </c>
      <c r="P17708" s="119" t="s">
        <v>20254</v>
      </c>
    </row>
    <row r="17709" spans="1:16" x14ac:dyDescent="0.25">
      <c r="A17709">
        <v>34860</v>
      </c>
      <c r="B17709" s="119" t="s">
        <v>10870</v>
      </c>
      <c r="C17709">
        <v>74</v>
      </c>
      <c r="D17709">
        <v>24606</v>
      </c>
      <c r="E17709">
        <v>651</v>
      </c>
      <c r="F17709">
        <v>1404</v>
      </c>
      <c r="G17709">
        <v>85</v>
      </c>
      <c r="H17709">
        <v>2569</v>
      </c>
      <c r="I17709" s="119" t="s">
        <v>4726</v>
      </c>
      <c r="J17709" s="119" t="s">
        <v>222</v>
      </c>
      <c r="K17709" s="1">
        <v>46255.758941458334</v>
      </c>
      <c r="L17709">
        <v>149</v>
      </c>
      <c r="M17709">
        <v>0</v>
      </c>
      <c r="N17709">
        <v>1</v>
      </c>
      <c r="O17709">
        <v>0</v>
      </c>
      <c r="P17709" s="119" t="s">
        <v>20254</v>
      </c>
    </row>
    <row r="17710" spans="1:16" x14ac:dyDescent="0.25">
      <c r="A17710">
        <v>34861</v>
      </c>
      <c r="B17710" s="119" t="s">
        <v>10871</v>
      </c>
      <c r="C17710">
        <v>80</v>
      </c>
      <c r="D17710">
        <v>24553</v>
      </c>
      <c r="E17710">
        <v>962</v>
      </c>
      <c r="F17710">
        <v>1793</v>
      </c>
      <c r="G17710">
        <v>1051</v>
      </c>
      <c r="H17710">
        <v>2269</v>
      </c>
      <c r="I17710" s="119" t="s">
        <v>4726</v>
      </c>
      <c r="J17710" s="119" t="s">
        <v>222</v>
      </c>
      <c r="K17710" s="1">
        <v>46255.758941458334</v>
      </c>
      <c r="L17710">
        <v>530</v>
      </c>
      <c r="M17710">
        <v>46</v>
      </c>
      <c r="N17710">
        <v>349</v>
      </c>
      <c r="O17710">
        <v>17</v>
      </c>
      <c r="P17710" s="119" t="s">
        <v>20254</v>
      </c>
    </row>
    <row r="17711" spans="1:16" x14ac:dyDescent="0.25">
      <c r="A17711">
        <v>34862</v>
      </c>
      <c r="B17711" s="119" t="s">
        <v>10872</v>
      </c>
      <c r="C17711">
        <v>60</v>
      </c>
      <c r="D17711">
        <v>24550</v>
      </c>
      <c r="E17711">
        <v>65</v>
      </c>
      <c r="F17711">
        <v>1211</v>
      </c>
      <c r="G17711">
        <v>149</v>
      </c>
      <c r="H17711">
        <v>3896</v>
      </c>
      <c r="I17711" s="119" t="s">
        <v>4726</v>
      </c>
      <c r="J17711" s="119" t="s">
        <v>222</v>
      </c>
      <c r="K17711" s="1">
        <v>46255.758941458334</v>
      </c>
      <c r="L17711">
        <v>0</v>
      </c>
      <c r="M17711">
        <v>0</v>
      </c>
      <c r="N17711">
        <v>0</v>
      </c>
      <c r="O17711">
        <v>0</v>
      </c>
      <c r="P17711" s="119" t="s">
        <v>20254</v>
      </c>
    </row>
    <row r="17712" spans="1:16" x14ac:dyDescent="0.25">
      <c r="A17712">
        <v>34863</v>
      </c>
      <c r="B17712" s="119" t="s">
        <v>10873</v>
      </c>
      <c r="C17712">
        <v>67</v>
      </c>
      <c r="D17712">
        <v>24577</v>
      </c>
      <c r="E17712">
        <v>55</v>
      </c>
      <c r="F17712">
        <v>905</v>
      </c>
      <c r="G17712">
        <v>186</v>
      </c>
      <c r="H17712">
        <v>2805</v>
      </c>
      <c r="I17712" s="119" t="s">
        <v>4726</v>
      </c>
      <c r="J17712" s="119" t="s">
        <v>222</v>
      </c>
      <c r="K17712" s="1">
        <v>46255.758941458334</v>
      </c>
      <c r="L17712">
        <v>0</v>
      </c>
      <c r="M17712">
        <v>1</v>
      </c>
      <c r="N17712">
        <v>0</v>
      </c>
      <c r="O17712">
        <v>0</v>
      </c>
      <c r="P17712" s="119" t="s">
        <v>20254</v>
      </c>
    </row>
    <row r="17713" spans="1:16" x14ac:dyDescent="0.25">
      <c r="A17713">
        <v>34864</v>
      </c>
      <c r="B17713" s="119" t="s">
        <v>10874</v>
      </c>
      <c r="C17713">
        <v>74</v>
      </c>
      <c r="D17713">
        <v>24606</v>
      </c>
      <c r="E17713">
        <v>881</v>
      </c>
      <c r="F17713">
        <v>1668</v>
      </c>
      <c r="G17713">
        <v>184</v>
      </c>
      <c r="H17713">
        <v>2518</v>
      </c>
      <c r="I17713" s="119" t="s">
        <v>4726</v>
      </c>
      <c r="J17713" s="119" t="s">
        <v>222</v>
      </c>
      <c r="K17713" s="1">
        <v>46255.758941458334</v>
      </c>
      <c r="L17713">
        <v>591</v>
      </c>
      <c r="M17713">
        <v>1</v>
      </c>
      <c r="N17713">
        <v>2</v>
      </c>
      <c r="O17713">
        <v>0</v>
      </c>
      <c r="P17713" s="119" t="s">
        <v>20254</v>
      </c>
    </row>
    <row r="17714" spans="1:16" x14ac:dyDescent="0.25">
      <c r="A17714">
        <v>34865</v>
      </c>
      <c r="B17714" s="119" t="s">
        <v>10875</v>
      </c>
      <c r="C17714">
        <v>80</v>
      </c>
      <c r="D17714">
        <v>24553</v>
      </c>
      <c r="E17714">
        <v>732</v>
      </c>
      <c r="F17714">
        <v>1840</v>
      </c>
      <c r="G17714">
        <v>3038</v>
      </c>
      <c r="H17714">
        <v>2245</v>
      </c>
      <c r="I17714" s="119" t="s">
        <v>4726</v>
      </c>
      <c r="J17714" s="119" t="s">
        <v>222</v>
      </c>
      <c r="K17714" s="1">
        <v>46255.758941458334</v>
      </c>
      <c r="L17714">
        <v>373</v>
      </c>
      <c r="M17714">
        <v>28</v>
      </c>
      <c r="N17714">
        <v>188</v>
      </c>
      <c r="O17714">
        <v>5</v>
      </c>
      <c r="P17714" s="119" t="s">
        <v>20254</v>
      </c>
    </row>
    <row r="17715" spans="1:16" x14ac:dyDescent="0.25">
      <c r="A17715">
        <v>34866</v>
      </c>
      <c r="B17715" s="119" t="s">
        <v>10876</v>
      </c>
      <c r="C17715">
        <v>60</v>
      </c>
      <c r="D17715">
        <v>24550</v>
      </c>
      <c r="E17715">
        <v>190</v>
      </c>
      <c r="F17715">
        <v>632</v>
      </c>
      <c r="G17715">
        <v>801</v>
      </c>
      <c r="H17715">
        <v>3500</v>
      </c>
      <c r="I17715" s="119" t="s">
        <v>4726</v>
      </c>
      <c r="J17715" s="119" t="s">
        <v>222</v>
      </c>
      <c r="K17715" s="1">
        <v>46255.758941458334</v>
      </c>
      <c r="L17715">
        <v>8</v>
      </c>
      <c r="M17715">
        <v>7</v>
      </c>
      <c r="N17715">
        <v>3</v>
      </c>
      <c r="O17715">
        <v>2</v>
      </c>
      <c r="P17715" s="119" t="s">
        <v>20254</v>
      </c>
    </row>
    <row r="17716" spans="1:16" x14ac:dyDescent="0.25">
      <c r="A17716">
        <v>34867</v>
      </c>
      <c r="B17716" s="119" t="s">
        <v>10877</v>
      </c>
      <c r="C17716">
        <v>67</v>
      </c>
      <c r="D17716">
        <v>24577</v>
      </c>
      <c r="E17716">
        <v>135</v>
      </c>
      <c r="F17716">
        <v>321</v>
      </c>
      <c r="G17716">
        <v>154</v>
      </c>
      <c r="H17716">
        <v>2965</v>
      </c>
      <c r="I17716" s="119" t="s">
        <v>4726</v>
      </c>
      <c r="J17716" s="119" t="s">
        <v>222</v>
      </c>
      <c r="K17716" s="1">
        <v>46255.758941458334</v>
      </c>
      <c r="L17716">
        <v>3</v>
      </c>
      <c r="M17716">
        <v>2</v>
      </c>
      <c r="N17716">
        <v>0</v>
      </c>
      <c r="O17716">
        <v>0</v>
      </c>
      <c r="P17716" s="119" t="s">
        <v>20254</v>
      </c>
    </row>
    <row r="17717" spans="1:16" x14ac:dyDescent="0.25">
      <c r="A17717">
        <v>34868</v>
      </c>
      <c r="B17717" s="119" t="s">
        <v>10878</v>
      </c>
      <c r="C17717">
        <v>74</v>
      </c>
      <c r="D17717">
        <v>24606</v>
      </c>
      <c r="E17717">
        <v>525</v>
      </c>
      <c r="F17717">
        <v>1760</v>
      </c>
      <c r="G17717">
        <v>170</v>
      </c>
      <c r="H17717">
        <v>2398</v>
      </c>
      <c r="I17717" s="119" t="s">
        <v>4726</v>
      </c>
      <c r="J17717" s="119" t="s">
        <v>222</v>
      </c>
      <c r="K17717" s="1">
        <v>46255.758941458334</v>
      </c>
      <c r="L17717">
        <v>162</v>
      </c>
      <c r="M17717">
        <v>0</v>
      </c>
      <c r="N17717">
        <v>122</v>
      </c>
      <c r="O17717">
        <v>0</v>
      </c>
      <c r="P17717" s="119" t="s">
        <v>20254</v>
      </c>
    </row>
    <row r="17718" spans="1:16" x14ac:dyDescent="0.25">
      <c r="A17718">
        <v>34869</v>
      </c>
      <c r="B17718" s="119" t="s">
        <v>10879</v>
      </c>
      <c r="C17718">
        <v>80</v>
      </c>
      <c r="D17718">
        <v>24553</v>
      </c>
      <c r="E17718">
        <v>1088</v>
      </c>
      <c r="F17718">
        <v>1525</v>
      </c>
      <c r="G17718">
        <v>2247</v>
      </c>
      <c r="H17718">
        <v>2212</v>
      </c>
      <c r="I17718" s="119" t="s">
        <v>4726</v>
      </c>
      <c r="J17718" s="119" t="s">
        <v>222</v>
      </c>
      <c r="K17718" s="1">
        <v>46255.758941458334</v>
      </c>
      <c r="L17718">
        <v>667</v>
      </c>
      <c r="M17718">
        <v>50</v>
      </c>
      <c r="N17718">
        <v>316</v>
      </c>
      <c r="O17718">
        <v>22</v>
      </c>
      <c r="P17718" s="119" t="s">
        <v>20254</v>
      </c>
    </row>
    <row r="17719" spans="1:16" x14ac:dyDescent="0.25">
      <c r="A17719">
        <v>34870</v>
      </c>
      <c r="B17719" s="119" t="s">
        <v>10880</v>
      </c>
      <c r="C17719">
        <v>60</v>
      </c>
      <c r="D17719">
        <v>24550</v>
      </c>
      <c r="E17719">
        <v>0</v>
      </c>
      <c r="F17719">
        <v>0</v>
      </c>
      <c r="G17719">
        <v>153</v>
      </c>
      <c r="H17719">
        <v>1966</v>
      </c>
      <c r="I17719" s="119" t="s">
        <v>4726</v>
      </c>
      <c r="J17719" s="119" t="s">
        <v>222</v>
      </c>
      <c r="K17719" s="1">
        <v>46255.758941458334</v>
      </c>
      <c r="L17719">
        <v>3</v>
      </c>
      <c r="M17719">
        <v>4</v>
      </c>
      <c r="N17719">
        <v>0</v>
      </c>
      <c r="O17719">
        <v>1</v>
      </c>
      <c r="P17719" s="119" t="s">
        <v>20254</v>
      </c>
    </row>
    <row r="17720" spans="1:16" x14ac:dyDescent="0.25">
      <c r="A17720">
        <v>34871</v>
      </c>
      <c r="B17720" s="119" t="s">
        <v>10881</v>
      </c>
      <c r="C17720">
        <v>67</v>
      </c>
      <c r="D17720">
        <v>24577</v>
      </c>
      <c r="E17720">
        <v>73</v>
      </c>
      <c r="F17720">
        <v>412</v>
      </c>
      <c r="G17720">
        <v>160</v>
      </c>
      <c r="H17720">
        <v>1975</v>
      </c>
      <c r="I17720" s="119" t="s">
        <v>4726</v>
      </c>
      <c r="J17720" s="119" t="s">
        <v>222</v>
      </c>
      <c r="K17720" s="1">
        <v>46255.758941458334</v>
      </c>
      <c r="L17720">
        <v>1</v>
      </c>
      <c r="M17720">
        <v>2</v>
      </c>
      <c r="N17720">
        <v>0</v>
      </c>
      <c r="O17720">
        <v>1</v>
      </c>
      <c r="P17720" s="119" t="s">
        <v>20254</v>
      </c>
    </row>
    <row r="17721" spans="1:16" x14ac:dyDescent="0.25">
      <c r="A17721">
        <v>34872</v>
      </c>
      <c r="B17721" s="119" t="s">
        <v>10882</v>
      </c>
      <c r="C17721">
        <v>74</v>
      </c>
      <c r="D17721">
        <v>24606</v>
      </c>
      <c r="E17721">
        <v>485</v>
      </c>
      <c r="F17721">
        <v>1477</v>
      </c>
      <c r="G17721">
        <v>76</v>
      </c>
      <c r="H17721">
        <v>2526</v>
      </c>
      <c r="I17721" s="119" t="s">
        <v>4726</v>
      </c>
      <c r="J17721" s="119" t="s">
        <v>222</v>
      </c>
      <c r="K17721" s="1">
        <v>46255.758941458334</v>
      </c>
      <c r="L17721">
        <v>284</v>
      </c>
      <c r="M17721">
        <v>1</v>
      </c>
      <c r="N17721">
        <v>142</v>
      </c>
      <c r="O17721">
        <v>0</v>
      </c>
      <c r="P17721" s="119" t="s">
        <v>20254</v>
      </c>
    </row>
    <row r="17722" spans="1:16" x14ac:dyDescent="0.25">
      <c r="A17722">
        <v>34873</v>
      </c>
      <c r="B17722" s="119" t="s">
        <v>10883</v>
      </c>
      <c r="C17722">
        <v>80</v>
      </c>
      <c r="D17722">
        <v>24553</v>
      </c>
      <c r="E17722">
        <v>911</v>
      </c>
      <c r="F17722">
        <v>1850</v>
      </c>
      <c r="G17722">
        <v>1216</v>
      </c>
      <c r="H17722">
        <v>2260</v>
      </c>
      <c r="I17722" s="119" t="s">
        <v>4726</v>
      </c>
      <c r="J17722" s="119" t="s">
        <v>222</v>
      </c>
      <c r="K17722" s="1">
        <v>46255.758941458334</v>
      </c>
      <c r="L17722">
        <v>913</v>
      </c>
      <c r="M17722">
        <v>43</v>
      </c>
      <c r="N17722">
        <v>208</v>
      </c>
      <c r="O17722">
        <v>17</v>
      </c>
      <c r="P17722" s="119" t="s">
        <v>20254</v>
      </c>
    </row>
    <row r="17723" spans="1:16" x14ac:dyDescent="0.25">
      <c r="A17723">
        <v>34874</v>
      </c>
      <c r="B17723" s="119" t="s">
        <v>10884</v>
      </c>
      <c r="C17723">
        <v>60</v>
      </c>
      <c r="D17723">
        <v>24550</v>
      </c>
      <c r="E17723">
        <v>0</v>
      </c>
      <c r="F17723">
        <v>0</v>
      </c>
      <c r="G17723">
        <v>139</v>
      </c>
      <c r="H17723">
        <v>2252</v>
      </c>
      <c r="I17723" s="119" t="s">
        <v>4726</v>
      </c>
      <c r="J17723" s="119" t="s">
        <v>222</v>
      </c>
      <c r="K17723" s="1">
        <v>46255.758941458334</v>
      </c>
      <c r="L17723">
        <v>0</v>
      </c>
      <c r="M17723">
        <v>10</v>
      </c>
      <c r="N17723">
        <v>0</v>
      </c>
      <c r="O17723">
        <v>0</v>
      </c>
      <c r="P17723" s="119" t="s">
        <v>20254</v>
      </c>
    </row>
    <row r="17724" spans="1:16" x14ac:dyDescent="0.25">
      <c r="A17724">
        <v>34875</v>
      </c>
      <c r="B17724" s="119" t="s">
        <v>10885</v>
      </c>
      <c r="C17724">
        <v>67</v>
      </c>
      <c r="D17724">
        <v>24577</v>
      </c>
      <c r="E17724">
        <v>205</v>
      </c>
      <c r="F17724">
        <v>433</v>
      </c>
      <c r="G17724">
        <v>63</v>
      </c>
      <c r="H17724">
        <v>3497</v>
      </c>
      <c r="I17724" s="119" t="s">
        <v>4726</v>
      </c>
      <c r="J17724" s="119" t="s">
        <v>222</v>
      </c>
      <c r="K17724" s="1">
        <v>46255.758941458334</v>
      </c>
      <c r="L17724">
        <v>0</v>
      </c>
      <c r="M17724">
        <v>3</v>
      </c>
      <c r="N17724">
        <v>0</v>
      </c>
      <c r="O17724">
        <v>2</v>
      </c>
      <c r="P17724" s="119" t="s">
        <v>20254</v>
      </c>
    </row>
    <row r="17725" spans="1:16" x14ac:dyDescent="0.25">
      <c r="A17725">
        <v>34876</v>
      </c>
      <c r="B17725" s="119" t="s">
        <v>10886</v>
      </c>
      <c r="C17725">
        <v>74</v>
      </c>
      <c r="D17725">
        <v>24606</v>
      </c>
      <c r="E17725">
        <v>398</v>
      </c>
      <c r="F17725">
        <v>1645</v>
      </c>
      <c r="G17725">
        <v>53</v>
      </c>
      <c r="H17725">
        <v>2541</v>
      </c>
      <c r="I17725" s="119" t="s">
        <v>4726</v>
      </c>
      <c r="J17725" s="119" t="s">
        <v>222</v>
      </c>
      <c r="K17725" s="1">
        <v>46255.758941458334</v>
      </c>
      <c r="L17725">
        <v>427</v>
      </c>
      <c r="M17725">
        <v>0</v>
      </c>
      <c r="N17725">
        <v>2</v>
      </c>
      <c r="O17725">
        <v>0</v>
      </c>
      <c r="P17725" s="119" t="s">
        <v>20254</v>
      </c>
    </row>
    <row r="17726" spans="1:16" x14ac:dyDescent="0.25">
      <c r="A17726">
        <v>34877</v>
      </c>
      <c r="B17726" s="119" t="s">
        <v>10887</v>
      </c>
      <c r="C17726">
        <v>80</v>
      </c>
      <c r="D17726">
        <v>24553</v>
      </c>
      <c r="E17726">
        <v>840</v>
      </c>
      <c r="F17726">
        <v>1810</v>
      </c>
      <c r="G17726">
        <v>1257</v>
      </c>
      <c r="H17726">
        <v>2305</v>
      </c>
      <c r="I17726" s="119" t="s">
        <v>4726</v>
      </c>
      <c r="J17726" s="119" t="s">
        <v>222</v>
      </c>
      <c r="K17726" s="1">
        <v>46255.758941458334</v>
      </c>
      <c r="L17726">
        <v>1387</v>
      </c>
      <c r="M17726">
        <v>127</v>
      </c>
      <c r="N17726">
        <v>669</v>
      </c>
      <c r="O17726">
        <v>88</v>
      </c>
      <c r="P17726" s="119" t="s">
        <v>20254</v>
      </c>
    </row>
    <row r="17727" spans="1:16" x14ac:dyDescent="0.25">
      <c r="A17727">
        <v>34878</v>
      </c>
      <c r="B17727" s="119" t="s">
        <v>10888</v>
      </c>
      <c r="C17727">
        <v>60</v>
      </c>
      <c r="D17727">
        <v>24550</v>
      </c>
      <c r="E17727">
        <v>217</v>
      </c>
      <c r="F17727">
        <v>193</v>
      </c>
      <c r="G17727">
        <v>154</v>
      </c>
      <c r="H17727">
        <v>1768</v>
      </c>
      <c r="I17727" s="119" t="s">
        <v>4726</v>
      </c>
      <c r="J17727" s="119" t="s">
        <v>222</v>
      </c>
      <c r="K17727" s="1">
        <v>46255.758941458334</v>
      </c>
      <c r="L17727">
        <v>2</v>
      </c>
      <c r="M17727">
        <v>1</v>
      </c>
      <c r="N17727">
        <v>1</v>
      </c>
      <c r="O17727">
        <v>0</v>
      </c>
      <c r="P17727" s="119" t="s">
        <v>20254</v>
      </c>
    </row>
    <row r="17728" spans="1:16" x14ac:dyDescent="0.25">
      <c r="A17728">
        <v>34879</v>
      </c>
      <c r="B17728" s="119" t="s">
        <v>10889</v>
      </c>
      <c r="C17728">
        <v>67</v>
      </c>
      <c r="D17728">
        <v>24577</v>
      </c>
      <c r="E17728">
        <v>217</v>
      </c>
      <c r="F17728">
        <v>368</v>
      </c>
      <c r="G17728">
        <v>76</v>
      </c>
      <c r="H17728">
        <v>1749</v>
      </c>
      <c r="I17728" s="119" t="s">
        <v>4726</v>
      </c>
      <c r="J17728" s="119" t="s">
        <v>222</v>
      </c>
      <c r="K17728" s="1">
        <v>46255.758941458334</v>
      </c>
      <c r="L17728">
        <v>4</v>
      </c>
      <c r="M17728">
        <v>7</v>
      </c>
      <c r="N17728">
        <v>0</v>
      </c>
      <c r="O17728">
        <v>2</v>
      </c>
      <c r="P17728" s="119" t="s">
        <v>20254</v>
      </c>
    </row>
    <row r="17729" spans="1:16" x14ac:dyDescent="0.25">
      <c r="A17729">
        <v>34880</v>
      </c>
      <c r="B17729" s="119" t="s">
        <v>10890</v>
      </c>
      <c r="C17729">
        <v>74</v>
      </c>
      <c r="D17729">
        <v>24606</v>
      </c>
      <c r="E17729">
        <v>722</v>
      </c>
      <c r="F17729">
        <v>1740</v>
      </c>
      <c r="G17729">
        <v>85</v>
      </c>
      <c r="H17729">
        <v>2642</v>
      </c>
      <c r="I17729" s="119" t="s">
        <v>4726</v>
      </c>
      <c r="J17729" s="119" t="s">
        <v>222</v>
      </c>
      <c r="K17729" s="1">
        <v>46255.758941458334</v>
      </c>
      <c r="L17729">
        <v>353</v>
      </c>
      <c r="M17729">
        <v>0</v>
      </c>
      <c r="N17729">
        <v>0</v>
      </c>
      <c r="O17729">
        <v>0</v>
      </c>
      <c r="P17729" s="119" t="s">
        <v>20254</v>
      </c>
    </row>
    <row r="17730" spans="1:16" x14ac:dyDescent="0.25">
      <c r="A17730">
        <v>34881</v>
      </c>
      <c r="B17730" s="119" t="s">
        <v>10891</v>
      </c>
      <c r="C17730">
        <v>80</v>
      </c>
      <c r="D17730">
        <v>24553</v>
      </c>
      <c r="E17730">
        <v>608</v>
      </c>
      <c r="F17730">
        <v>1610</v>
      </c>
      <c r="G17730">
        <v>1296</v>
      </c>
      <c r="H17730">
        <v>2303</v>
      </c>
      <c r="I17730" s="119" t="s">
        <v>4726</v>
      </c>
      <c r="J17730" s="119" t="s">
        <v>222</v>
      </c>
      <c r="K17730" s="1">
        <v>46255.758941458334</v>
      </c>
      <c r="L17730">
        <v>615</v>
      </c>
      <c r="M17730">
        <v>37</v>
      </c>
      <c r="N17730">
        <v>87</v>
      </c>
      <c r="O17730">
        <v>18</v>
      </c>
      <c r="P17730" s="119" t="s">
        <v>20254</v>
      </c>
    </row>
    <row r="17731" spans="1:16" x14ac:dyDescent="0.25">
      <c r="A17731">
        <v>35515</v>
      </c>
      <c r="B17731" s="119" t="s">
        <v>1795</v>
      </c>
      <c r="C17731">
        <v>0</v>
      </c>
      <c r="E17731">
        <v>2277</v>
      </c>
      <c r="F17731">
        <v>23</v>
      </c>
      <c r="G17731">
        <v>4751</v>
      </c>
      <c r="H17731">
        <v>124</v>
      </c>
      <c r="I17731" s="119" t="s">
        <v>16</v>
      </c>
      <c r="J17731" s="119" t="s">
        <v>17</v>
      </c>
      <c r="K17731" s="1">
        <v>46255.758941458334</v>
      </c>
      <c r="L17731">
        <v>0</v>
      </c>
      <c r="M17731">
        <v>0</v>
      </c>
      <c r="N17731">
        <v>0</v>
      </c>
      <c r="O17731">
        <v>0</v>
      </c>
      <c r="P17731" s="119" t="s">
        <v>20254</v>
      </c>
    </row>
    <row r="17732" spans="1:16" x14ac:dyDescent="0.25">
      <c r="A17732">
        <v>35516</v>
      </c>
      <c r="B17732" s="119" t="s">
        <v>2037</v>
      </c>
      <c r="C17732">
        <v>0</v>
      </c>
      <c r="E17732">
        <v>133</v>
      </c>
      <c r="F17732">
        <v>1820</v>
      </c>
      <c r="G17732">
        <v>18</v>
      </c>
      <c r="H17732">
        <v>109810</v>
      </c>
      <c r="I17732" s="119" t="s">
        <v>1909</v>
      </c>
      <c r="J17732" s="119" t="s">
        <v>22</v>
      </c>
      <c r="K17732" s="1">
        <v>46255.758941458334</v>
      </c>
      <c r="L17732">
        <v>0</v>
      </c>
      <c r="M17732">
        <v>0</v>
      </c>
      <c r="N17732">
        <v>0</v>
      </c>
      <c r="O17732">
        <v>0</v>
      </c>
      <c r="P17732" s="119" t="s">
        <v>20254</v>
      </c>
    </row>
    <row r="17733" spans="1:16" x14ac:dyDescent="0.25">
      <c r="A17733">
        <v>35517</v>
      </c>
      <c r="B17733" s="119" t="s">
        <v>2035</v>
      </c>
      <c r="C17733">
        <v>0</v>
      </c>
      <c r="E17733">
        <v>71</v>
      </c>
      <c r="F17733">
        <v>3047</v>
      </c>
      <c r="G17733">
        <v>18</v>
      </c>
      <c r="H17733">
        <v>169983</v>
      </c>
      <c r="I17733" s="119" t="s">
        <v>1909</v>
      </c>
      <c r="J17733" s="119" t="s">
        <v>139</v>
      </c>
      <c r="K17733" s="1">
        <v>46255.758941458334</v>
      </c>
      <c r="L17733">
        <v>0</v>
      </c>
      <c r="M17733">
        <v>0</v>
      </c>
      <c r="N17733">
        <v>0</v>
      </c>
      <c r="O17733">
        <v>0</v>
      </c>
      <c r="P17733" s="119" t="s">
        <v>20254</v>
      </c>
    </row>
    <row r="17734" spans="1:16" x14ac:dyDescent="0.25">
      <c r="A17734">
        <v>35518</v>
      </c>
      <c r="B17734" s="119" t="s">
        <v>2047</v>
      </c>
      <c r="C17734">
        <v>0</v>
      </c>
      <c r="E17734">
        <v>61</v>
      </c>
      <c r="F17734">
        <v>2595</v>
      </c>
      <c r="G17734">
        <v>7</v>
      </c>
      <c r="H17734">
        <v>179995</v>
      </c>
      <c r="I17734" s="119" t="s">
        <v>1909</v>
      </c>
      <c r="J17734" s="119" t="s">
        <v>222</v>
      </c>
      <c r="K17734" s="1">
        <v>46255.758941458334</v>
      </c>
      <c r="L17734">
        <v>0</v>
      </c>
      <c r="M17734">
        <v>0</v>
      </c>
      <c r="N17734">
        <v>0</v>
      </c>
      <c r="O17734">
        <v>0</v>
      </c>
      <c r="P17734" s="119" t="s">
        <v>20254</v>
      </c>
    </row>
    <row r="17735" spans="1:16" x14ac:dyDescent="0.25">
      <c r="A17735">
        <v>35519</v>
      </c>
      <c r="B17735" s="119" t="s">
        <v>10892</v>
      </c>
      <c r="C17735">
        <v>0</v>
      </c>
      <c r="E17735">
        <v>28</v>
      </c>
      <c r="F17735">
        <v>5006</v>
      </c>
      <c r="G17735">
        <v>24</v>
      </c>
      <c r="H17735">
        <v>79994</v>
      </c>
      <c r="I17735" s="119" t="s">
        <v>1909</v>
      </c>
      <c r="J17735" s="119" t="s">
        <v>22</v>
      </c>
      <c r="K17735" s="1">
        <v>46255.758941458334</v>
      </c>
      <c r="L17735">
        <v>0</v>
      </c>
      <c r="M17735">
        <v>0</v>
      </c>
      <c r="N17735">
        <v>0</v>
      </c>
      <c r="O17735">
        <v>0</v>
      </c>
      <c r="P17735" s="119" t="s">
        <v>20254</v>
      </c>
    </row>
    <row r="17736" spans="1:16" x14ac:dyDescent="0.25">
      <c r="A17736">
        <v>35520</v>
      </c>
      <c r="B17736" s="119" t="s">
        <v>10892</v>
      </c>
      <c r="C17736">
        <v>0</v>
      </c>
      <c r="E17736">
        <v>91</v>
      </c>
      <c r="F17736">
        <v>5005</v>
      </c>
      <c r="G17736">
        <v>10</v>
      </c>
      <c r="H17736">
        <v>189995</v>
      </c>
      <c r="I17736" s="119" t="s">
        <v>1909</v>
      </c>
      <c r="J17736" s="119" t="s">
        <v>139</v>
      </c>
      <c r="K17736" s="1">
        <v>46255.758941458334</v>
      </c>
      <c r="L17736">
        <v>0</v>
      </c>
      <c r="M17736">
        <v>0</v>
      </c>
      <c r="N17736">
        <v>0</v>
      </c>
      <c r="O17736">
        <v>0</v>
      </c>
      <c r="P17736" s="119" t="s">
        <v>20254</v>
      </c>
    </row>
    <row r="17737" spans="1:16" x14ac:dyDescent="0.25">
      <c r="A17737">
        <v>35521</v>
      </c>
      <c r="B17737" s="119" t="s">
        <v>2039</v>
      </c>
      <c r="C17737">
        <v>0</v>
      </c>
      <c r="E17737">
        <v>165</v>
      </c>
      <c r="F17737">
        <v>11999</v>
      </c>
      <c r="G17737">
        <v>24</v>
      </c>
      <c r="H17737">
        <v>251999</v>
      </c>
      <c r="I17737" s="119" t="s">
        <v>1909</v>
      </c>
      <c r="J17737" s="119" t="s">
        <v>222</v>
      </c>
      <c r="K17737" s="1">
        <v>46255.758941458334</v>
      </c>
      <c r="L17737">
        <v>0</v>
      </c>
      <c r="M17737">
        <v>0</v>
      </c>
      <c r="N17737">
        <v>0</v>
      </c>
      <c r="O17737">
        <v>0</v>
      </c>
      <c r="P17737" s="119" t="s">
        <v>20254</v>
      </c>
    </row>
    <row r="17738" spans="1:16" x14ac:dyDescent="0.25">
      <c r="A17738">
        <v>35522</v>
      </c>
      <c r="B17738" s="119" t="s">
        <v>10893</v>
      </c>
      <c r="C17738">
        <v>0</v>
      </c>
      <c r="E17738">
        <v>157</v>
      </c>
      <c r="F17738">
        <v>13061</v>
      </c>
      <c r="G17738">
        <v>14</v>
      </c>
      <c r="H17738">
        <v>133061</v>
      </c>
      <c r="I17738" s="119" t="s">
        <v>1909</v>
      </c>
      <c r="J17738" s="119" t="s">
        <v>22</v>
      </c>
      <c r="K17738" s="1">
        <v>46255.758941458334</v>
      </c>
      <c r="L17738">
        <v>0</v>
      </c>
      <c r="M17738">
        <v>0</v>
      </c>
      <c r="N17738">
        <v>0</v>
      </c>
      <c r="O17738">
        <v>0</v>
      </c>
      <c r="P17738" s="119" t="s">
        <v>20254</v>
      </c>
    </row>
    <row r="17739" spans="1:16" x14ac:dyDescent="0.25">
      <c r="A17739">
        <v>35523</v>
      </c>
      <c r="B17739" s="119" t="s">
        <v>10893</v>
      </c>
      <c r="C17739">
        <v>0</v>
      </c>
      <c r="E17739">
        <v>62</v>
      </c>
      <c r="F17739">
        <v>1212</v>
      </c>
      <c r="G17739">
        <v>3</v>
      </c>
      <c r="H17739">
        <v>109580</v>
      </c>
      <c r="I17739" s="119" t="s">
        <v>1909</v>
      </c>
      <c r="J17739" s="119" t="s">
        <v>139</v>
      </c>
      <c r="K17739" s="1">
        <v>46255.758941458334</v>
      </c>
      <c r="L17739">
        <v>0</v>
      </c>
      <c r="M17739">
        <v>0</v>
      </c>
      <c r="N17739">
        <v>0</v>
      </c>
      <c r="O17739">
        <v>0</v>
      </c>
      <c r="P17739" s="119" t="s">
        <v>20254</v>
      </c>
    </row>
    <row r="17740" spans="1:16" x14ac:dyDescent="0.25">
      <c r="A17740">
        <v>35524</v>
      </c>
      <c r="B17740" s="119" t="s">
        <v>2070</v>
      </c>
      <c r="C17740">
        <v>0</v>
      </c>
      <c r="E17740">
        <v>105</v>
      </c>
      <c r="F17740">
        <v>10912</v>
      </c>
      <c r="G17740">
        <v>10</v>
      </c>
      <c r="H17740">
        <v>449997</v>
      </c>
      <c r="I17740" s="119" t="s">
        <v>1909</v>
      </c>
      <c r="J17740" s="119" t="s">
        <v>222</v>
      </c>
      <c r="K17740" s="1">
        <v>46255.758941458334</v>
      </c>
      <c r="L17740">
        <v>0</v>
      </c>
      <c r="M17740">
        <v>0</v>
      </c>
      <c r="N17740">
        <v>0</v>
      </c>
      <c r="O17740">
        <v>0</v>
      </c>
      <c r="P17740" s="119" t="s">
        <v>20254</v>
      </c>
    </row>
    <row r="17741" spans="1:16" x14ac:dyDescent="0.25">
      <c r="A17741">
        <v>35525</v>
      </c>
      <c r="B17741" s="119" t="s">
        <v>1991</v>
      </c>
      <c r="C17741">
        <v>0</v>
      </c>
      <c r="E17741">
        <v>49</v>
      </c>
      <c r="F17741">
        <v>817</v>
      </c>
      <c r="G17741">
        <v>4</v>
      </c>
      <c r="H17741">
        <v>105800</v>
      </c>
      <c r="I17741" s="119" t="s">
        <v>1909</v>
      </c>
      <c r="J17741" s="119" t="s">
        <v>22</v>
      </c>
      <c r="K17741" s="1">
        <v>46255.758941458334</v>
      </c>
      <c r="L17741">
        <v>0</v>
      </c>
      <c r="M17741">
        <v>0</v>
      </c>
      <c r="N17741">
        <v>0</v>
      </c>
      <c r="O17741">
        <v>0</v>
      </c>
      <c r="P17741" s="119" t="s">
        <v>20254</v>
      </c>
    </row>
    <row r="17742" spans="1:16" x14ac:dyDescent="0.25">
      <c r="A17742">
        <v>35526</v>
      </c>
      <c r="B17742" s="119" t="s">
        <v>1989</v>
      </c>
      <c r="C17742">
        <v>0</v>
      </c>
      <c r="E17742">
        <v>15</v>
      </c>
      <c r="F17742">
        <v>5136</v>
      </c>
      <c r="G17742">
        <v>18</v>
      </c>
      <c r="H17742">
        <v>59984</v>
      </c>
      <c r="I17742" s="119" t="s">
        <v>1909</v>
      </c>
      <c r="J17742" s="119" t="s">
        <v>139</v>
      </c>
      <c r="K17742" s="1">
        <v>46255.758941458334</v>
      </c>
      <c r="L17742">
        <v>0</v>
      </c>
      <c r="M17742">
        <v>0</v>
      </c>
      <c r="N17742">
        <v>0</v>
      </c>
      <c r="O17742">
        <v>0</v>
      </c>
      <c r="P17742" s="119" t="s">
        <v>20254</v>
      </c>
    </row>
    <row r="17743" spans="1:16" x14ac:dyDescent="0.25">
      <c r="A17743">
        <v>35527</v>
      </c>
      <c r="B17743" s="119" t="s">
        <v>2001</v>
      </c>
      <c r="C17743">
        <v>0</v>
      </c>
      <c r="E17743">
        <v>269</v>
      </c>
      <c r="F17743">
        <v>8136</v>
      </c>
      <c r="G17743">
        <v>15</v>
      </c>
      <c r="H17743">
        <v>109991</v>
      </c>
      <c r="I17743" s="119" t="s">
        <v>1909</v>
      </c>
      <c r="J17743" s="119" t="s">
        <v>222</v>
      </c>
      <c r="K17743" s="1">
        <v>46255.758941458334</v>
      </c>
      <c r="L17743">
        <v>0</v>
      </c>
      <c r="M17743">
        <v>0</v>
      </c>
      <c r="N17743">
        <v>0</v>
      </c>
      <c r="O17743">
        <v>0</v>
      </c>
      <c r="P17743" s="119" t="s">
        <v>20254</v>
      </c>
    </row>
    <row r="17744" spans="1:16" x14ac:dyDescent="0.25">
      <c r="A17744">
        <v>35528</v>
      </c>
      <c r="B17744" s="119" t="s">
        <v>10894</v>
      </c>
      <c r="C17744">
        <v>0</v>
      </c>
      <c r="E17744">
        <v>398</v>
      </c>
      <c r="F17744">
        <v>2302</v>
      </c>
      <c r="G17744">
        <v>8</v>
      </c>
      <c r="H17744">
        <v>139578</v>
      </c>
      <c r="I17744" s="119" t="s">
        <v>1909</v>
      </c>
      <c r="J17744" s="119" t="s">
        <v>22</v>
      </c>
      <c r="K17744" s="1">
        <v>46255.758941458334</v>
      </c>
      <c r="L17744">
        <v>0</v>
      </c>
      <c r="M17744">
        <v>0</v>
      </c>
      <c r="N17744">
        <v>0</v>
      </c>
      <c r="O17744">
        <v>0</v>
      </c>
      <c r="P17744" s="119" t="s">
        <v>20254</v>
      </c>
    </row>
    <row r="17745" spans="1:16" x14ac:dyDescent="0.25">
      <c r="A17745">
        <v>35529</v>
      </c>
      <c r="B17745" s="119" t="s">
        <v>10894</v>
      </c>
      <c r="C17745">
        <v>0</v>
      </c>
      <c r="E17745">
        <v>311</v>
      </c>
      <c r="F17745">
        <v>1183</v>
      </c>
      <c r="G17745">
        <v>10</v>
      </c>
      <c r="H17745">
        <v>139524</v>
      </c>
      <c r="I17745" s="119" t="s">
        <v>1909</v>
      </c>
      <c r="J17745" s="119" t="s">
        <v>139</v>
      </c>
      <c r="K17745" s="1">
        <v>46255.758941458334</v>
      </c>
      <c r="L17745">
        <v>0</v>
      </c>
      <c r="M17745">
        <v>0</v>
      </c>
      <c r="N17745">
        <v>0</v>
      </c>
      <c r="O17745">
        <v>0</v>
      </c>
      <c r="P17745" s="119" t="s">
        <v>20254</v>
      </c>
    </row>
    <row r="17746" spans="1:16" x14ac:dyDescent="0.25">
      <c r="A17746">
        <v>35530</v>
      </c>
      <c r="B17746" s="119" t="s">
        <v>1993</v>
      </c>
      <c r="C17746">
        <v>0</v>
      </c>
      <c r="E17746">
        <v>81</v>
      </c>
      <c r="F17746">
        <v>11779</v>
      </c>
      <c r="G17746">
        <v>36</v>
      </c>
      <c r="H17746">
        <v>299986</v>
      </c>
      <c r="I17746" s="119" t="s">
        <v>1909</v>
      </c>
      <c r="J17746" s="119" t="s">
        <v>222</v>
      </c>
      <c r="K17746" s="1">
        <v>46255.758941458334</v>
      </c>
      <c r="L17746">
        <v>0</v>
      </c>
      <c r="M17746">
        <v>0</v>
      </c>
      <c r="N17746">
        <v>0</v>
      </c>
      <c r="O17746">
        <v>0</v>
      </c>
      <c r="P17746" s="119" t="s">
        <v>20254</v>
      </c>
    </row>
    <row r="17747" spans="1:16" x14ac:dyDescent="0.25">
      <c r="A17747">
        <v>35531</v>
      </c>
      <c r="B17747" s="119" t="s">
        <v>10895</v>
      </c>
      <c r="C17747">
        <v>0</v>
      </c>
      <c r="E17747">
        <v>112</v>
      </c>
      <c r="F17747">
        <v>447</v>
      </c>
      <c r="G17747">
        <v>9</v>
      </c>
      <c r="H17747">
        <v>289897</v>
      </c>
      <c r="I17747" s="119" t="s">
        <v>1909</v>
      </c>
      <c r="J17747" s="119" t="s">
        <v>22</v>
      </c>
      <c r="K17747" s="1">
        <v>46255.758941458334</v>
      </c>
      <c r="L17747">
        <v>0</v>
      </c>
      <c r="M17747">
        <v>0</v>
      </c>
      <c r="N17747">
        <v>0</v>
      </c>
      <c r="O17747">
        <v>0</v>
      </c>
      <c r="P17747" s="119" t="s">
        <v>20254</v>
      </c>
    </row>
    <row r="17748" spans="1:16" x14ac:dyDescent="0.25">
      <c r="A17748">
        <v>35532</v>
      </c>
      <c r="B17748" s="119" t="s">
        <v>10895</v>
      </c>
      <c r="C17748">
        <v>0</v>
      </c>
      <c r="E17748">
        <v>91</v>
      </c>
      <c r="F17748">
        <v>9012</v>
      </c>
      <c r="G17748">
        <v>15</v>
      </c>
      <c r="H17748">
        <v>99594</v>
      </c>
      <c r="I17748" s="119" t="s">
        <v>1909</v>
      </c>
      <c r="J17748" s="119" t="s">
        <v>139</v>
      </c>
      <c r="K17748" s="1">
        <v>46255.758941458334</v>
      </c>
      <c r="L17748">
        <v>0</v>
      </c>
      <c r="M17748">
        <v>0</v>
      </c>
      <c r="N17748">
        <v>0</v>
      </c>
      <c r="O17748">
        <v>0</v>
      </c>
      <c r="P17748" s="119" t="s">
        <v>20254</v>
      </c>
    </row>
    <row r="17749" spans="1:16" x14ac:dyDescent="0.25">
      <c r="A17749">
        <v>35533</v>
      </c>
      <c r="B17749" s="119" t="s">
        <v>2024</v>
      </c>
      <c r="C17749">
        <v>0</v>
      </c>
      <c r="E17749">
        <v>82</v>
      </c>
      <c r="F17749">
        <v>20327</v>
      </c>
      <c r="G17749">
        <v>3</v>
      </c>
      <c r="H17749">
        <v>399999</v>
      </c>
      <c r="I17749" s="119" t="s">
        <v>1909</v>
      </c>
      <c r="J17749" s="119" t="s">
        <v>222</v>
      </c>
      <c r="K17749" s="1">
        <v>46255.758941458334</v>
      </c>
      <c r="L17749">
        <v>0</v>
      </c>
      <c r="M17749">
        <v>0</v>
      </c>
      <c r="N17749">
        <v>0</v>
      </c>
      <c r="O17749">
        <v>0</v>
      </c>
      <c r="P17749" s="119" t="s">
        <v>20254</v>
      </c>
    </row>
    <row r="17750" spans="1:16" x14ac:dyDescent="0.25">
      <c r="A17750">
        <v>35534</v>
      </c>
      <c r="B17750" s="119" t="s">
        <v>10896</v>
      </c>
      <c r="C17750">
        <v>0</v>
      </c>
      <c r="E17750">
        <v>8</v>
      </c>
      <c r="F17750">
        <v>48032</v>
      </c>
      <c r="G17750">
        <v>2</v>
      </c>
      <c r="H17750">
        <v>509580</v>
      </c>
      <c r="I17750" s="119" t="s">
        <v>16</v>
      </c>
      <c r="J17750" s="119" t="s">
        <v>22</v>
      </c>
      <c r="K17750" s="1">
        <v>46255.758941458334</v>
      </c>
      <c r="L17750">
        <v>0</v>
      </c>
      <c r="M17750">
        <v>0</v>
      </c>
      <c r="N17750">
        <v>0</v>
      </c>
      <c r="O17750">
        <v>0</v>
      </c>
      <c r="P17750" s="119" t="s">
        <v>20254</v>
      </c>
    </row>
    <row r="17751" spans="1:16" x14ac:dyDescent="0.25">
      <c r="A17751">
        <v>35535</v>
      </c>
      <c r="B17751" s="119" t="s">
        <v>10897</v>
      </c>
      <c r="C17751">
        <v>0</v>
      </c>
      <c r="E17751">
        <v>18</v>
      </c>
      <c r="F17751">
        <v>60013</v>
      </c>
      <c r="G17751">
        <v>3</v>
      </c>
      <c r="H17751">
        <v>719580</v>
      </c>
      <c r="I17751" s="119" t="s">
        <v>16</v>
      </c>
      <c r="J17751" s="119" t="s">
        <v>139</v>
      </c>
      <c r="K17751" s="1">
        <v>46255.758941458334</v>
      </c>
      <c r="L17751">
        <v>0</v>
      </c>
      <c r="M17751">
        <v>0</v>
      </c>
      <c r="N17751">
        <v>0</v>
      </c>
      <c r="O17751">
        <v>0</v>
      </c>
      <c r="P17751" s="119" t="s">
        <v>20254</v>
      </c>
    </row>
    <row r="17752" spans="1:16" x14ac:dyDescent="0.25">
      <c r="A17752">
        <v>35536</v>
      </c>
      <c r="B17752" s="119" t="s">
        <v>2497</v>
      </c>
      <c r="C17752">
        <v>0</v>
      </c>
      <c r="E17752">
        <v>84</v>
      </c>
      <c r="F17752">
        <v>50583</v>
      </c>
      <c r="G17752">
        <v>2</v>
      </c>
      <c r="H17752">
        <v>589580</v>
      </c>
      <c r="I17752" s="119" t="s">
        <v>16</v>
      </c>
      <c r="J17752" s="119" t="s">
        <v>222</v>
      </c>
      <c r="K17752" s="1">
        <v>46255.758941458334</v>
      </c>
      <c r="L17752">
        <v>0</v>
      </c>
      <c r="M17752">
        <v>0</v>
      </c>
      <c r="N17752">
        <v>0</v>
      </c>
      <c r="O17752">
        <v>0</v>
      </c>
      <c r="P17752" s="119" t="s">
        <v>20254</v>
      </c>
    </row>
    <row r="17753" spans="1:16" x14ac:dyDescent="0.25">
      <c r="A17753">
        <v>35537</v>
      </c>
      <c r="B17753" s="119" t="s">
        <v>10898</v>
      </c>
      <c r="C17753">
        <v>0</v>
      </c>
      <c r="E17753">
        <v>88</v>
      </c>
      <c r="F17753">
        <v>14843</v>
      </c>
      <c r="G17753">
        <v>3</v>
      </c>
      <c r="H17753">
        <v>839580</v>
      </c>
      <c r="I17753" s="119" t="s">
        <v>16</v>
      </c>
      <c r="J17753" s="119" t="s">
        <v>139</v>
      </c>
      <c r="K17753" s="1">
        <v>46255.758941458334</v>
      </c>
      <c r="L17753">
        <v>0</v>
      </c>
      <c r="M17753">
        <v>0</v>
      </c>
      <c r="N17753">
        <v>0</v>
      </c>
      <c r="O17753">
        <v>0</v>
      </c>
      <c r="P17753" s="119" t="s">
        <v>20254</v>
      </c>
    </row>
    <row r="17754" spans="1:16" x14ac:dyDescent="0.25">
      <c r="A17754">
        <v>35538</v>
      </c>
      <c r="B17754" s="119" t="s">
        <v>2478</v>
      </c>
      <c r="C17754">
        <v>0</v>
      </c>
      <c r="E17754">
        <v>31</v>
      </c>
      <c r="F17754">
        <v>16042</v>
      </c>
      <c r="G17754">
        <v>2</v>
      </c>
      <c r="H17754">
        <v>989580</v>
      </c>
      <c r="I17754" s="119" t="s">
        <v>16</v>
      </c>
      <c r="J17754" s="119" t="s">
        <v>222</v>
      </c>
      <c r="K17754" s="1">
        <v>46255.758941458334</v>
      </c>
      <c r="L17754">
        <v>0</v>
      </c>
      <c r="M17754">
        <v>0</v>
      </c>
      <c r="N17754">
        <v>0</v>
      </c>
      <c r="O17754">
        <v>0</v>
      </c>
      <c r="P17754" s="119" t="s">
        <v>20254</v>
      </c>
    </row>
    <row r="17755" spans="1:16" x14ac:dyDescent="0.25">
      <c r="A17755">
        <v>35539</v>
      </c>
      <c r="B17755" s="119" t="s">
        <v>10899</v>
      </c>
      <c r="C17755">
        <v>0</v>
      </c>
      <c r="E17755">
        <v>30</v>
      </c>
      <c r="F17755">
        <v>15842</v>
      </c>
      <c r="G17755">
        <v>1</v>
      </c>
      <c r="H17755">
        <v>959580</v>
      </c>
      <c r="I17755" s="119" t="s">
        <v>16</v>
      </c>
      <c r="J17755" s="119" t="s">
        <v>22</v>
      </c>
      <c r="K17755" s="1">
        <v>46255.758941458334</v>
      </c>
      <c r="L17755">
        <v>0</v>
      </c>
      <c r="M17755">
        <v>0</v>
      </c>
      <c r="N17755">
        <v>0</v>
      </c>
      <c r="O17755">
        <v>0</v>
      </c>
      <c r="P17755" s="119" t="s">
        <v>20254</v>
      </c>
    </row>
    <row r="17756" spans="1:16" x14ac:dyDescent="0.25">
      <c r="A17756">
        <v>35540</v>
      </c>
      <c r="B17756" s="119" t="s">
        <v>10900</v>
      </c>
      <c r="C17756">
        <v>0</v>
      </c>
      <c r="E17756">
        <v>28</v>
      </c>
      <c r="F17756">
        <v>12942</v>
      </c>
      <c r="G17756">
        <v>1</v>
      </c>
      <c r="H17756">
        <v>775280</v>
      </c>
      <c r="I17756" s="119" t="s">
        <v>16</v>
      </c>
      <c r="J17756" s="119" t="s">
        <v>139</v>
      </c>
      <c r="K17756" s="1">
        <v>46255.758941458334</v>
      </c>
      <c r="L17756">
        <v>0</v>
      </c>
      <c r="M17756">
        <v>0</v>
      </c>
      <c r="N17756">
        <v>0</v>
      </c>
      <c r="O17756">
        <v>0</v>
      </c>
      <c r="P17756" s="119" t="s">
        <v>20254</v>
      </c>
    </row>
    <row r="17757" spans="1:16" x14ac:dyDescent="0.25">
      <c r="A17757">
        <v>35541</v>
      </c>
      <c r="B17757" s="119" t="s">
        <v>2537</v>
      </c>
      <c r="C17757">
        <v>0</v>
      </c>
      <c r="E17757">
        <v>27</v>
      </c>
      <c r="F17757">
        <v>2042</v>
      </c>
      <c r="G17757">
        <v>1</v>
      </c>
      <c r="H17757">
        <v>800013</v>
      </c>
      <c r="I17757" s="119" t="s">
        <v>16</v>
      </c>
      <c r="J17757" s="119" t="s">
        <v>222</v>
      </c>
      <c r="K17757" s="1">
        <v>46255.758941458334</v>
      </c>
      <c r="L17757">
        <v>0</v>
      </c>
      <c r="M17757">
        <v>0</v>
      </c>
      <c r="N17757">
        <v>0</v>
      </c>
      <c r="O17757">
        <v>0</v>
      </c>
      <c r="P17757" s="119" t="s">
        <v>20254</v>
      </c>
    </row>
    <row r="17758" spans="1:16" x14ac:dyDescent="0.25">
      <c r="A17758">
        <v>35542</v>
      </c>
      <c r="B17758" s="119" t="s">
        <v>10901</v>
      </c>
      <c r="C17758">
        <v>0</v>
      </c>
      <c r="E17758">
        <v>34</v>
      </c>
      <c r="F17758">
        <v>48587</v>
      </c>
      <c r="G17758">
        <v>1</v>
      </c>
      <c r="H17758">
        <v>499580</v>
      </c>
      <c r="I17758" s="119" t="s">
        <v>16</v>
      </c>
      <c r="J17758" s="119" t="s">
        <v>22</v>
      </c>
      <c r="K17758" s="1">
        <v>46255.758941458334</v>
      </c>
      <c r="L17758">
        <v>0</v>
      </c>
      <c r="M17758">
        <v>0</v>
      </c>
      <c r="N17758">
        <v>0</v>
      </c>
      <c r="O17758">
        <v>0</v>
      </c>
      <c r="P17758" s="119" t="s">
        <v>20254</v>
      </c>
    </row>
    <row r="17759" spans="1:16" x14ac:dyDescent="0.25">
      <c r="A17759">
        <v>35543</v>
      </c>
      <c r="B17759" s="119" t="s">
        <v>10902</v>
      </c>
      <c r="C17759">
        <v>0</v>
      </c>
      <c r="E17759">
        <v>17</v>
      </c>
      <c r="F17759">
        <v>48608</v>
      </c>
      <c r="G17759">
        <v>1</v>
      </c>
      <c r="H17759">
        <v>750000</v>
      </c>
      <c r="I17759" s="119" t="s">
        <v>16</v>
      </c>
      <c r="J17759" s="119" t="s">
        <v>139</v>
      </c>
      <c r="K17759" s="1">
        <v>46255.758941458334</v>
      </c>
      <c r="L17759">
        <v>0</v>
      </c>
      <c r="M17759">
        <v>0</v>
      </c>
      <c r="N17759">
        <v>0</v>
      </c>
      <c r="O17759">
        <v>0</v>
      </c>
      <c r="P17759" s="119" t="s">
        <v>20254</v>
      </c>
    </row>
    <row r="17760" spans="1:16" x14ac:dyDescent="0.25">
      <c r="A17760">
        <v>35544</v>
      </c>
      <c r="B17760" s="119" t="s">
        <v>2668</v>
      </c>
      <c r="C17760">
        <v>0</v>
      </c>
      <c r="E17760">
        <v>72</v>
      </c>
      <c r="F17760">
        <v>40105</v>
      </c>
      <c r="G17760">
        <v>1</v>
      </c>
      <c r="H17760">
        <v>799580</v>
      </c>
      <c r="I17760" s="119" t="s">
        <v>16</v>
      </c>
      <c r="J17760" s="119" t="s">
        <v>222</v>
      </c>
      <c r="K17760" s="1">
        <v>46255.758941458334</v>
      </c>
      <c r="L17760">
        <v>0</v>
      </c>
      <c r="M17760">
        <v>0</v>
      </c>
      <c r="N17760">
        <v>0</v>
      </c>
      <c r="O17760">
        <v>0</v>
      </c>
      <c r="P17760" s="119" t="s">
        <v>20254</v>
      </c>
    </row>
    <row r="17761" spans="1:16" x14ac:dyDescent="0.25">
      <c r="A17761">
        <v>35545</v>
      </c>
      <c r="B17761" s="119" t="s">
        <v>10903</v>
      </c>
      <c r="C17761">
        <v>0</v>
      </c>
      <c r="E17761">
        <v>30</v>
      </c>
      <c r="F17761">
        <v>150137</v>
      </c>
      <c r="G17761">
        <v>1</v>
      </c>
      <c r="H17761">
        <v>899580</v>
      </c>
      <c r="I17761" s="119" t="s">
        <v>16</v>
      </c>
      <c r="J17761" s="119" t="s">
        <v>22</v>
      </c>
      <c r="K17761" s="1">
        <v>46255.758941458334</v>
      </c>
      <c r="L17761">
        <v>0</v>
      </c>
      <c r="M17761">
        <v>0</v>
      </c>
      <c r="N17761">
        <v>0</v>
      </c>
      <c r="O17761">
        <v>0</v>
      </c>
      <c r="P17761" s="119" t="s">
        <v>20254</v>
      </c>
    </row>
    <row r="17762" spans="1:16" x14ac:dyDescent="0.25">
      <c r="A17762">
        <v>35546</v>
      </c>
      <c r="B17762" s="119" t="s">
        <v>10904</v>
      </c>
      <c r="C17762">
        <v>0</v>
      </c>
      <c r="E17762">
        <v>25</v>
      </c>
      <c r="F17762">
        <v>17042</v>
      </c>
      <c r="G17762">
        <v>2</v>
      </c>
      <c r="H17762">
        <v>999580</v>
      </c>
      <c r="I17762" s="119" t="s">
        <v>16</v>
      </c>
      <c r="J17762" s="119" t="s">
        <v>139</v>
      </c>
      <c r="K17762" s="1">
        <v>46255.758941458334</v>
      </c>
      <c r="L17762">
        <v>0</v>
      </c>
      <c r="M17762">
        <v>0</v>
      </c>
      <c r="N17762">
        <v>0</v>
      </c>
      <c r="O17762">
        <v>0</v>
      </c>
      <c r="P17762" s="119" t="s">
        <v>20254</v>
      </c>
    </row>
    <row r="17763" spans="1:16" x14ac:dyDescent="0.25">
      <c r="A17763">
        <v>35547</v>
      </c>
      <c r="B17763" s="119" t="s">
        <v>2649</v>
      </c>
      <c r="C17763">
        <v>0</v>
      </c>
      <c r="E17763">
        <v>28</v>
      </c>
      <c r="F17763">
        <v>60401</v>
      </c>
      <c r="G17763">
        <v>1</v>
      </c>
      <c r="H17763">
        <v>949580</v>
      </c>
      <c r="I17763" s="119" t="s">
        <v>16</v>
      </c>
      <c r="J17763" s="119" t="s">
        <v>222</v>
      </c>
      <c r="K17763" s="1">
        <v>46255.758941458334</v>
      </c>
      <c r="L17763">
        <v>0</v>
      </c>
      <c r="M17763">
        <v>0</v>
      </c>
      <c r="N17763">
        <v>0</v>
      </c>
      <c r="O17763">
        <v>0</v>
      </c>
      <c r="P17763" s="119" t="s">
        <v>20254</v>
      </c>
    </row>
    <row r="17764" spans="1:16" x14ac:dyDescent="0.25">
      <c r="A17764">
        <v>35548</v>
      </c>
      <c r="B17764" s="119" t="s">
        <v>10905</v>
      </c>
      <c r="C17764">
        <v>0</v>
      </c>
      <c r="E17764">
        <v>9</v>
      </c>
      <c r="F17764">
        <v>200019</v>
      </c>
      <c r="G17764">
        <v>2</v>
      </c>
      <c r="H17764">
        <v>1049580</v>
      </c>
      <c r="I17764" s="119" t="s">
        <v>16</v>
      </c>
      <c r="J17764" s="119" t="s">
        <v>22</v>
      </c>
      <c r="K17764" s="1">
        <v>46255.758941458334</v>
      </c>
      <c r="L17764">
        <v>0</v>
      </c>
      <c r="M17764">
        <v>0</v>
      </c>
      <c r="N17764">
        <v>0</v>
      </c>
      <c r="O17764">
        <v>0</v>
      </c>
      <c r="P17764" s="119" t="s">
        <v>20254</v>
      </c>
    </row>
    <row r="17765" spans="1:16" x14ac:dyDescent="0.25">
      <c r="A17765">
        <v>35549</v>
      </c>
      <c r="B17765" s="119" t="s">
        <v>10906</v>
      </c>
      <c r="C17765">
        <v>0</v>
      </c>
      <c r="E17765">
        <v>26</v>
      </c>
      <c r="F17765">
        <v>18042</v>
      </c>
      <c r="G17765">
        <v>1</v>
      </c>
      <c r="H17765">
        <v>1910000</v>
      </c>
      <c r="I17765" s="119" t="s">
        <v>16</v>
      </c>
      <c r="J17765" s="119" t="s">
        <v>139</v>
      </c>
      <c r="K17765" s="1">
        <v>46255.758941458334</v>
      </c>
      <c r="L17765">
        <v>0</v>
      </c>
      <c r="M17765">
        <v>0</v>
      </c>
      <c r="N17765">
        <v>0</v>
      </c>
      <c r="O17765">
        <v>0</v>
      </c>
      <c r="P17765" s="119" t="s">
        <v>20254</v>
      </c>
    </row>
    <row r="17766" spans="1:16" x14ac:dyDescent="0.25">
      <c r="A17766">
        <v>35550</v>
      </c>
      <c r="B17766" s="119" t="s">
        <v>2708</v>
      </c>
      <c r="C17766">
        <v>0</v>
      </c>
      <c r="E17766">
        <v>107</v>
      </c>
      <c r="F17766">
        <v>18442</v>
      </c>
      <c r="G17766">
        <v>1</v>
      </c>
      <c r="H17766">
        <v>1099580</v>
      </c>
      <c r="I17766" s="119" t="s">
        <v>16</v>
      </c>
      <c r="J17766" s="119" t="s">
        <v>222</v>
      </c>
      <c r="K17766" s="1">
        <v>46255.758941458334</v>
      </c>
      <c r="L17766">
        <v>0</v>
      </c>
      <c r="M17766">
        <v>0</v>
      </c>
      <c r="N17766">
        <v>0</v>
      </c>
      <c r="O17766">
        <v>0</v>
      </c>
      <c r="P17766" s="119" t="s">
        <v>20254</v>
      </c>
    </row>
    <row r="17767" spans="1:16" x14ac:dyDescent="0.25">
      <c r="A17767">
        <v>35725</v>
      </c>
      <c r="B17767" s="119" t="s">
        <v>10907</v>
      </c>
      <c r="C17767">
        <v>80</v>
      </c>
      <c r="D17767">
        <v>24570</v>
      </c>
      <c r="E17767">
        <v>73</v>
      </c>
      <c r="F17767">
        <v>1018396</v>
      </c>
      <c r="G17767">
        <v>11</v>
      </c>
      <c r="H17767">
        <v>1450000</v>
      </c>
      <c r="I17767" s="119" t="s">
        <v>4726</v>
      </c>
      <c r="J17767" s="119" t="s">
        <v>24</v>
      </c>
      <c r="K17767" s="1">
        <v>46255.758941458334</v>
      </c>
      <c r="L17767">
        <v>0</v>
      </c>
      <c r="M17767">
        <v>0</v>
      </c>
      <c r="N17767">
        <v>0</v>
      </c>
      <c r="O17767">
        <v>0</v>
      </c>
      <c r="P17767" s="119" t="s">
        <v>20254</v>
      </c>
    </row>
    <row r="17768" spans="1:16" x14ac:dyDescent="0.25">
      <c r="A17768">
        <v>35728</v>
      </c>
      <c r="B17768" s="119" t="s">
        <v>10908</v>
      </c>
      <c r="C17768">
        <v>0</v>
      </c>
      <c r="E17768">
        <v>733</v>
      </c>
      <c r="F17768">
        <v>5131439</v>
      </c>
      <c r="G17768">
        <v>14</v>
      </c>
      <c r="H17768">
        <v>8999899</v>
      </c>
      <c r="I17768" s="119" t="s">
        <v>1807</v>
      </c>
      <c r="J17768" s="119" t="s">
        <v>24</v>
      </c>
      <c r="K17768" s="1">
        <v>46255.758941458334</v>
      </c>
      <c r="L17768">
        <v>0</v>
      </c>
      <c r="M17768">
        <v>0</v>
      </c>
      <c r="N17768">
        <v>0</v>
      </c>
      <c r="O17768">
        <v>0</v>
      </c>
      <c r="P17768" s="119" t="s">
        <v>20254</v>
      </c>
    </row>
    <row r="17769" spans="1:16" x14ac:dyDescent="0.25">
      <c r="A17769">
        <v>35729</v>
      </c>
      <c r="B17769" s="119" t="s">
        <v>10909</v>
      </c>
      <c r="C17769">
        <v>0</v>
      </c>
      <c r="E17769">
        <v>4622</v>
      </c>
      <c r="F17769">
        <v>1012</v>
      </c>
      <c r="G17769">
        <v>5210</v>
      </c>
      <c r="H17769">
        <v>2592</v>
      </c>
      <c r="I17769" s="119" t="s">
        <v>16</v>
      </c>
      <c r="J17769" s="119" t="s">
        <v>222</v>
      </c>
      <c r="K17769" s="1">
        <v>46255.758941458334</v>
      </c>
      <c r="L17769">
        <v>53</v>
      </c>
      <c r="M17769">
        <v>8</v>
      </c>
      <c r="N17769">
        <v>0</v>
      </c>
      <c r="O17769">
        <v>0</v>
      </c>
      <c r="P17769" s="119" t="s">
        <v>20254</v>
      </c>
    </row>
    <row r="17770" spans="1:16" x14ac:dyDescent="0.25">
      <c r="A17770">
        <v>35730</v>
      </c>
      <c r="B17770" s="119" t="s">
        <v>10910</v>
      </c>
      <c r="C17770">
        <v>0</v>
      </c>
      <c r="E17770">
        <v>11110</v>
      </c>
      <c r="F17770">
        <v>12</v>
      </c>
      <c r="G17770">
        <v>1269</v>
      </c>
      <c r="H17770">
        <v>22</v>
      </c>
      <c r="I17770" s="119" t="s">
        <v>6020</v>
      </c>
      <c r="J17770" s="119" t="s">
        <v>22</v>
      </c>
      <c r="K17770" s="1">
        <v>46255.758941458334</v>
      </c>
      <c r="L17770">
        <v>86</v>
      </c>
      <c r="M17770">
        <v>11</v>
      </c>
      <c r="N17770">
        <v>23</v>
      </c>
      <c r="O17770">
        <v>1</v>
      </c>
      <c r="P17770" s="119" t="s">
        <v>20254</v>
      </c>
    </row>
    <row r="17771" spans="1:16" x14ac:dyDescent="0.25">
      <c r="A17771">
        <v>35731</v>
      </c>
      <c r="B17771" s="119" t="s">
        <v>10911</v>
      </c>
      <c r="C17771">
        <v>0</v>
      </c>
      <c r="E17771">
        <v>10191</v>
      </c>
      <c r="F17771">
        <v>78</v>
      </c>
      <c r="G17771">
        <v>1004</v>
      </c>
      <c r="H17771">
        <v>287</v>
      </c>
      <c r="I17771" s="119" t="s">
        <v>6020</v>
      </c>
      <c r="J17771" s="119" t="s">
        <v>22</v>
      </c>
      <c r="K17771" s="1">
        <v>46255.758941458334</v>
      </c>
      <c r="L17771">
        <v>71</v>
      </c>
      <c r="M17771">
        <v>7</v>
      </c>
      <c r="N17771">
        <v>50</v>
      </c>
      <c r="O17771">
        <v>0</v>
      </c>
      <c r="P17771" s="119" t="s">
        <v>20254</v>
      </c>
    </row>
    <row r="17772" spans="1:16" x14ac:dyDescent="0.25">
      <c r="A17772">
        <v>35732</v>
      </c>
      <c r="B17772" s="119" t="s">
        <v>10912</v>
      </c>
      <c r="C17772">
        <v>0</v>
      </c>
      <c r="E17772">
        <v>4703</v>
      </c>
      <c r="F17772">
        <v>18</v>
      </c>
      <c r="G17772">
        <v>2343</v>
      </c>
      <c r="H17772">
        <v>25</v>
      </c>
      <c r="I17772" s="119" t="s">
        <v>6020</v>
      </c>
      <c r="J17772" s="119" t="s">
        <v>22</v>
      </c>
      <c r="K17772" s="1">
        <v>46255.758941458334</v>
      </c>
      <c r="L17772">
        <v>43</v>
      </c>
      <c r="M17772">
        <v>7</v>
      </c>
      <c r="N17772">
        <v>28</v>
      </c>
      <c r="O17772">
        <v>3</v>
      </c>
      <c r="P17772" s="119" t="s">
        <v>20254</v>
      </c>
    </row>
    <row r="17773" spans="1:16" x14ac:dyDescent="0.25">
      <c r="A17773">
        <v>35733</v>
      </c>
      <c r="B17773" s="119" t="s">
        <v>10913</v>
      </c>
      <c r="C17773">
        <v>0</v>
      </c>
      <c r="E17773">
        <v>12170</v>
      </c>
      <c r="F17773">
        <v>12</v>
      </c>
      <c r="G17773">
        <v>2448</v>
      </c>
      <c r="H17773">
        <v>69</v>
      </c>
      <c r="I17773" s="119" t="s">
        <v>6020</v>
      </c>
      <c r="J17773" s="119" t="s">
        <v>22</v>
      </c>
      <c r="K17773" s="1">
        <v>46255.758941458334</v>
      </c>
      <c r="L17773">
        <v>16</v>
      </c>
      <c r="M17773">
        <v>4</v>
      </c>
      <c r="N17773">
        <v>0</v>
      </c>
      <c r="O17773">
        <v>0</v>
      </c>
      <c r="P17773" s="119" t="s">
        <v>20254</v>
      </c>
    </row>
    <row r="17774" spans="1:16" x14ac:dyDescent="0.25">
      <c r="A17774">
        <v>35734</v>
      </c>
      <c r="B17774" s="119" t="s">
        <v>10914</v>
      </c>
      <c r="C17774">
        <v>0</v>
      </c>
      <c r="E17774">
        <v>9031</v>
      </c>
      <c r="F17774">
        <v>328</v>
      </c>
      <c r="G17774">
        <v>2979</v>
      </c>
      <c r="H17774">
        <v>483</v>
      </c>
      <c r="I17774" s="119" t="s">
        <v>6020</v>
      </c>
      <c r="J17774" s="119" t="s">
        <v>222</v>
      </c>
      <c r="K17774" s="1">
        <v>46255.758941458334</v>
      </c>
      <c r="L17774">
        <v>61</v>
      </c>
      <c r="M17774">
        <v>9</v>
      </c>
      <c r="N17774">
        <v>20</v>
      </c>
      <c r="O17774">
        <v>2</v>
      </c>
      <c r="P17774" s="119" t="s">
        <v>20254</v>
      </c>
    </row>
    <row r="17775" spans="1:16" x14ac:dyDescent="0.25">
      <c r="A17775">
        <v>35735</v>
      </c>
      <c r="B17775" s="119" t="s">
        <v>10915</v>
      </c>
      <c r="C17775">
        <v>0</v>
      </c>
      <c r="E17775">
        <v>4325</v>
      </c>
      <c r="F17775">
        <v>4</v>
      </c>
      <c r="G17775">
        <v>3587</v>
      </c>
      <c r="H17775">
        <v>7</v>
      </c>
      <c r="I17775" s="119" t="s">
        <v>6020</v>
      </c>
      <c r="J17775" s="119" t="s">
        <v>222</v>
      </c>
      <c r="K17775" s="1">
        <v>46255.758941458334</v>
      </c>
      <c r="L17775">
        <v>75</v>
      </c>
      <c r="M17775">
        <v>66</v>
      </c>
      <c r="N17775">
        <v>20</v>
      </c>
      <c r="O17775">
        <v>16</v>
      </c>
      <c r="P17775" s="119" t="s">
        <v>20254</v>
      </c>
    </row>
    <row r="17776" spans="1:16" x14ac:dyDescent="0.25">
      <c r="A17776">
        <v>35743</v>
      </c>
      <c r="B17776" s="119" t="s">
        <v>10916</v>
      </c>
      <c r="C17776">
        <v>0</v>
      </c>
      <c r="E17776">
        <v>24577</v>
      </c>
      <c r="F17776">
        <v>21</v>
      </c>
      <c r="G17776">
        <v>4968</v>
      </c>
      <c r="H17776">
        <v>108</v>
      </c>
      <c r="I17776" s="119" t="s">
        <v>16</v>
      </c>
      <c r="J17776" s="119" t="s">
        <v>222</v>
      </c>
      <c r="K17776" s="1">
        <v>46255.758941458334</v>
      </c>
      <c r="L17776">
        <v>300</v>
      </c>
      <c r="M17776">
        <v>968</v>
      </c>
      <c r="N17776">
        <v>0</v>
      </c>
      <c r="O17776">
        <v>59</v>
      </c>
      <c r="P17776" s="119" t="s">
        <v>20254</v>
      </c>
    </row>
    <row r="17777" spans="1:16" x14ac:dyDescent="0.25">
      <c r="A17777">
        <v>35744</v>
      </c>
      <c r="B17777" s="119" t="s">
        <v>10917</v>
      </c>
      <c r="C17777">
        <v>0</v>
      </c>
      <c r="E17777">
        <v>6353</v>
      </c>
      <c r="F17777">
        <v>41</v>
      </c>
      <c r="G17777">
        <v>3141</v>
      </c>
      <c r="H17777">
        <v>240</v>
      </c>
      <c r="I17777" s="119" t="s">
        <v>16</v>
      </c>
      <c r="J17777" s="119" t="s">
        <v>222</v>
      </c>
      <c r="K17777" s="1">
        <v>46255.758941458334</v>
      </c>
      <c r="L17777">
        <v>61</v>
      </c>
      <c r="M17777">
        <v>60</v>
      </c>
      <c r="N17777">
        <v>0</v>
      </c>
      <c r="O17777">
        <v>0</v>
      </c>
      <c r="P17777" s="119" t="s">
        <v>20254</v>
      </c>
    </row>
    <row r="17778" spans="1:16" x14ac:dyDescent="0.25">
      <c r="A17778">
        <v>35745</v>
      </c>
      <c r="B17778" s="119" t="s">
        <v>10918</v>
      </c>
      <c r="C17778">
        <v>0</v>
      </c>
      <c r="E17778">
        <v>6964</v>
      </c>
      <c r="F17778">
        <v>47</v>
      </c>
      <c r="G17778">
        <v>2737</v>
      </c>
      <c r="H17778">
        <v>401</v>
      </c>
      <c r="I17778" s="119" t="s">
        <v>16</v>
      </c>
      <c r="J17778" s="119" t="s">
        <v>222</v>
      </c>
      <c r="K17778" s="1">
        <v>46255.758941458334</v>
      </c>
      <c r="L17778">
        <v>60</v>
      </c>
      <c r="M17778">
        <v>2</v>
      </c>
      <c r="N17778">
        <v>0</v>
      </c>
      <c r="O17778">
        <v>0</v>
      </c>
      <c r="P17778" s="119" t="s">
        <v>20254</v>
      </c>
    </row>
    <row r="17779" spans="1:16" x14ac:dyDescent="0.25">
      <c r="A17779">
        <v>35746</v>
      </c>
      <c r="B17779" s="119" t="s">
        <v>10919</v>
      </c>
      <c r="C17779">
        <v>0</v>
      </c>
      <c r="E17779">
        <v>847</v>
      </c>
      <c r="F17779">
        <v>32</v>
      </c>
      <c r="G17779">
        <v>2180</v>
      </c>
      <c r="H17779">
        <v>199</v>
      </c>
      <c r="I17779" s="119" t="s">
        <v>16</v>
      </c>
      <c r="J17779" s="119" t="s">
        <v>222</v>
      </c>
      <c r="K17779" s="1">
        <v>46255.758941458334</v>
      </c>
      <c r="L17779">
        <v>0</v>
      </c>
      <c r="M17779">
        <v>0</v>
      </c>
      <c r="N17779">
        <v>0</v>
      </c>
      <c r="O17779">
        <v>0</v>
      </c>
      <c r="P17779" s="119" t="s">
        <v>20254</v>
      </c>
    </row>
    <row r="17780" spans="1:16" x14ac:dyDescent="0.25">
      <c r="A17780">
        <v>35747</v>
      </c>
      <c r="B17780" s="119" t="s">
        <v>10917</v>
      </c>
      <c r="C17780">
        <v>0</v>
      </c>
      <c r="E17780">
        <v>6602</v>
      </c>
      <c r="F17780">
        <v>11</v>
      </c>
      <c r="G17780">
        <v>22912</v>
      </c>
      <c r="H17780">
        <v>215</v>
      </c>
      <c r="I17780" s="119" t="s">
        <v>1807</v>
      </c>
      <c r="J17780" s="119" t="s">
        <v>24</v>
      </c>
      <c r="K17780" s="1">
        <v>46255.758941458334</v>
      </c>
      <c r="L17780">
        <v>38</v>
      </c>
      <c r="M17780">
        <v>22</v>
      </c>
      <c r="N17780">
        <v>11</v>
      </c>
      <c r="O17780">
        <v>11</v>
      </c>
      <c r="P17780" s="119" t="s">
        <v>20254</v>
      </c>
    </row>
    <row r="17781" spans="1:16" x14ac:dyDescent="0.25">
      <c r="A17781">
        <v>35748</v>
      </c>
      <c r="B17781" s="119" t="s">
        <v>10918</v>
      </c>
      <c r="C17781">
        <v>0</v>
      </c>
      <c r="E17781">
        <v>4936</v>
      </c>
      <c r="F17781">
        <v>11</v>
      </c>
      <c r="G17781">
        <v>19434</v>
      </c>
      <c r="H17781">
        <v>266</v>
      </c>
      <c r="I17781" s="119" t="s">
        <v>1807</v>
      </c>
      <c r="J17781" s="119" t="s">
        <v>24</v>
      </c>
      <c r="K17781" s="1">
        <v>46255.758941458334</v>
      </c>
      <c r="L17781">
        <v>36</v>
      </c>
      <c r="M17781">
        <v>25</v>
      </c>
      <c r="N17781">
        <v>5</v>
      </c>
      <c r="O17781">
        <v>12</v>
      </c>
      <c r="P17781" s="119" t="s">
        <v>20254</v>
      </c>
    </row>
    <row r="17782" spans="1:16" x14ac:dyDescent="0.25">
      <c r="A17782">
        <v>35749</v>
      </c>
      <c r="B17782" s="119" t="s">
        <v>10919</v>
      </c>
      <c r="C17782">
        <v>0</v>
      </c>
      <c r="E17782">
        <v>2317</v>
      </c>
      <c r="F17782">
        <v>4</v>
      </c>
      <c r="G17782">
        <v>27429</v>
      </c>
      <c r="H17782">
        <v>238</v>
      </c>
      <c r="I17782" s="119" t="s">
        <v>1807</v>
      </c>
      <c r="J17782" s="119" t="s">
        <v>24</v>
      </c>
      <c r="K17782" s="1">
        <v>46255.758941458334</v>
      </c>
      <c r="L17782">
        <v>53</v>
      </c>
      <c r="M17782">
        <v>32</v>
      </c>
      <c r="N17782">
        <v>10</v>
      </c>
      <c r="O17782">
        <v>12</v>
      </c>
      <c r="P17782" s="119" t="s">
        <v>20254</v>
      </c>
    </row>
    <row r="17783" spans="1:16" x14ac:dyDescent="0.25">
      <c r="A17783">
        <v>35750</v>
      </c>
      <c r="B17783" s="119" t="s">
        <v>10916</v>
      </c>
      <c r="C17783">
        <v>0</v>
      </c>
      <c r="E17783">
        <v>5186</v>
      </c>
      <c r="F17783">
        <v>6</v>
      </c>
      <c r="G17783">
        <v>13850</v>
      </c>
      <c r="H17783">
        <v>354</v>
      </c>
      <c r="I17783" s="119" t="s">
        <v>1807</v>
      </c>
      <c r="J17783" s="119" t="s">
        <v>24</v>
      </c>
      <c r="K17783" s="1">
        <v>46255.758941458334</v>
      </c>
      <c r="L17783">
        <v>34</v>
      </c>
      <c r="M17783">
        <v>26</v>
      </c>
      <c r="N17783">
        <v>8</v>
      </c>
      <c r="O17783">
        <v>11</v>
      </c>
      <c r="P17783" s="119" t="s">
        <v>20254</v>
      </c>
    </row>
    <row r="17784" spans="1:16" x14ac:dyDescent="0.25">
      <c r="A17784">
        <v>35751</v>
      </c>
      <c r="B17784" s="119" t="s">
        <v>10920</v>
      </c>
      <c r="C17784">
        <v>0</v>
      </c>
      <c r="E17784">
        <v>984</v>
      </c>
      <c r="F17784">
        <v>1965918</v>
      </c>
      <c r="G17784">
        <v>1</v>
      </c>
      <c r="H17784">
        <v>25000000</v>
      </c>
      <c r="I17784" s="119" t="s">
        <v>1909</v>
      </c>
      <c r="J17784" s="119" t="s">
        <v>222</v>
      </c>
      <c r="K17784" s="1">
        <v>46255.758941458334</v>
      </c>
      <c r="L17784">
        <v>0</v>
      </c>
      <c r="M17784">
        <v>0</v>
      </c>
      <c r="N17784">
        <v>0</v>
      </c>
      <c r="O17784">
        <v>0</v>
      </c>
      <c r="P17784" s="119" t="s">
        <v>20254</v>
      </c>
    </row>
    <row r="17785" spans="1:16" x14ac:dyDescent="0.25">
      <c r="A17785">
        <v>35984</v>
      </c>
      <c r="B17785" s="119" t="s">
        <v>10921</v>
      </c>
      <c r="C17785">
        <v>0</v>
      </c>
      <c r="E17785">
        <v>7735</v>
      </c>
      <c r="F17785">
        <v>40100003</v>
      </c>
      <c r="G17785">
        <v>27</v>
      </c>
      <c r="H17785">
        <v>49900000</v>
      </c>
      <c r="I17785" s="119" t="s">
        <v>1909</v>
      </c>
      <c r="J17785" s="119" t="s">
        <v>24</v>
      </c>
      <c r="K17785" s="1">
        <v>46255.758941458334</v>
      </c>
      <c r="L17785">
        <v>65</v>
      </c>
      <c r="M17785">
        <v>7</v>
      </c>
      <c r="N17785">
        <v>47</v>
      </c>
      <c r="O17785">
        <v>1</v>
      </c>
      <c r="P17785" s="119" t="s">
        <v>20254</v>
      </c>
    </row>
    <row r="17786" spans="1:16" x14ac:dyDescent="0.25">
      <c r="A17786">
        <v>35985</v>
      </c>
      <c r="B17786" s="119" t="s">
        <v>10922</v>
      </c>
      <c r="C17786">
        <v>0</v>
      </c>
      <c r="E17786">
        <v>1867</v>
      </c>
      <c r="F17786">
        <v>7848794</v>
      </c>
      <c r="G17786">
        <v>13</v>
      </c>
      <c r="H17786">
        <v>10700000</v>
      </c>
      <c r="I17786" s="119" t="s">
        <v>1909</v>
      </c>
      <c r="J17786" s="119" t="s">
        <v>24</v>
      </c>
      <c r="K17786" s="1">
        <v>46255.758941458334</v>
      </c>
      <c r="L17786">
        <v>11</v>
      </c>
      <c r="M17786">
        <v>13</v>
      </c>
      <c r="N17786">
        <v>3</v>
      </c>
      <c r="O17786">
        <v>3</v>
      </c>
      <c r="P17786" s="119" t="s">
        <v>20254</v>
      </c>
    </row>
    <row r="17787" spans="1:16" x14ac:dyDescent="0.25">
      <c r="A17787">
        <v>35986</v>
      </c>
      <c r="B17787" s="119" t="s">
        <v>10923</v>
      </c>
      <c r="C17787">
        <v>0</v>
      </c>
      <c r="E17787">
        <v>2395</v>
      </c>
      <c r="F17787">
        <v>22517006</v>
      </c>
      <c r="G17787">
        <v>18</v>
      </c>
      <c r="H17787">
        <v>27699997</v>
      </c>
      <c r="I17787" s="119" t="s">
        <v>1909</v>
      </c>
      <c r="J17787" s="119" t="s">
        <v>24</v>
      </c>
      <c r="K17787" s="1">
        <v>46255.758941458334</v>
      </c>
      <c r="L17787">
        <v>11</v>
      </c>
      <c r="M17787">
        <v>13</v>
      </c>
      <c r="N17787">
        <v>1</v>
      </c>
      <c r="O17787">
        <v>3</v>
      </c>
      <c r="P17787" s="119" t="s">
        <v>20254</v>
      </c>
    </row>
    <row r="17788" spans="1:16" x14ac:dyDescent="0.25">
      <c r="A17788">
        <v>36038</v>
      </c>
      <c r="B17788" s="119" t="s">
        <v>10924</v>
      </c>
      <c r="C17788">
        <v>0</v>
      </c>
      <c r="E17788">
        <v>268771</v>
      </c>
      <c r="F17788">
        <v>323</v>
      </c>
      <c r="G17788">
        <v>10285138</v>
      </c>
      <c r="H17788">
        <v>404</v>
      </c>
      <c r="I17788" s="119" t="s">
        <v>1909</v>
      </c>
      <c r="J17788" s="119" t="s">
        <v>17</v>
      </c>
      <c r="K17788" s="1">
        <v>46255.758941458334</v>
      </c>
      <c r="L17788">
        <v>70087</v>
      </c>
      <c r="M17788">
        <v>3768641</v>
      </c>
      <c r="N17788">
        <v>31045</v>
      </c>
      <c r="O17788">
        <v>536958</v>
      </c>
      <c r="P17788" s="119" t="s">
        <v>20254</v>
      </c>
    </row>
    <row r="17789" spans="1:16" x14ac:dyDescent="0.25">
      <c r="A17789">
        <v>36041</v>
      </c>
      <c r="B17789" s="119" t="s">
        <v>10925</v>
      </c>
      <c r="C17789">
        <v>0</v>
      </c>
      <c r="E17789">
        <v>6566201</v>
      </c>
      <c r="F17789">
        <v>58</v>
      </c>
      <c r="G17789">
        <v>32581343</v>
      </c>
      <c r="H17789">
        <v>75</v>
      </c>
      <c r="I17789" s="119" t="s">
        <v>16</v>
      </c>
      <c r="J17789" s="119" t="s">
        <v>17</v>
      </c>
      <c r="K17789" s="1">
        <v>46255.758941458334</v>
      </c>
      <c r="L17789">
        <v>329756</v>
      </c>
      <c r="M17789">
        <v>1351763</v>
      </c>
      <c r="N17789">
        <v>122931</v>
      </c>
      <c r="O17789">
        <v>322024</v>
      </c>
      <c r="P17789" s="119" t="s">
        <v>20254</v>
      </c>
    </row>
    <row r="17790" spans="1:16" x14ac:dyDescent="0.25">
      <c r="A17790">
        <v>36042</v>
      </c>
      <c r="B17790" s="119" t="s">
        <v>10926</v>
      </c>
      <c r="C17790">
        <v>20</v>
      </c>
      <c r="E17790">
        <v>2985</v>
      </c>
      <c r="F17790">
        <v>1132</v>
      </c>
      <c r="G17790">
        <v>611</v>
      </c>
      <c r="H17790">
        <v>1816</v>
      </c>
      <c r="I17790" s="119" t="s">
        <v>7033</v>
      </c>
      <c r="J17790" s="119" t="s">
        <v>139</v>
      </c>
      <c r="K17790" s="1">
        <v>46255.758941458334</v>
      </c>
      <c r="L17790">
        <v>1</v>
      </c>
      <c r="M17790">
        <v>9</v>
      </c>
      <c r="N17790">
        <v>0</v>
      </c>
      <c r="O17790">
        <v>1</v>
      </c>
      <c r="P17790" s="119" t="s">
        <v>20261</v>
      </c>
    </row>
    <row r="17791" spans="1:16" x14ac:dyDescent="0.25">
      <c r="A17791">
        <v>36043</v>
      </c>
      <c r="B17791" s="119" t="s">
        <v>10927</v>
      </c>
      <c r="C17791">
        <v>40</v>
      </c>
      <c r="E17791">
        <v>755</v>
      </c>
      <c r="F17791">
        <v>7581</v>
      </c>
      <c r="G17791">
        <v>618</v>
      </c>
      <c r="H17791">
        <v>12310</v>
      </c>
      <c r="I17791" s="119" t="s">
        <v>7033</v>
      </c>
      <c r="J17791" s="119" t="s">
        <v>222</v>
      </c>
      <c r="K17791" s="1">
        <v>46255.758941458334</v>
      </c>
      <c r="L17791">
        <v>4</v>
      </c>
      <c r="M17791">
        <v>17</v>
      </c>
      <c r="N17791">
        <v>2</v>
      </c>
      <c r="O17791">
        <v>4</v>
      </c>
      <c r="P17791" s="119" t="s">
        <v>20261</v>
      </c>
    </row>
    <row r="17792" spans="1:16" x14ac:dyDescent="0.25">
      <c r="A17792">
        <v>36044</v>
      </c>
      <c r="B17792" s="119" t="s">
        <v>10928</v>
      </c>
      <c r="C17792">
        <v>60</v>
      </c>
      <c r="E17792">
        <v>2002</v>
      </c>
      <c r="F17792">
        <v>40100</v>
      </c>
      <c r="G17792">
        <v>574</v>
      </c>
      <c r="H17792">
        <v>44486</v>
      </c>
      <c r="I17792" s="119" t="s">
        <v>7033</v>
      </c>
      <c r="J17792" s="119" t="s">
        <v>24</v>
      </c>
      <c r="K17792" s="1">
        <v>46255.758941458334</v>
      </c>
      <c r="L17792">
        <v>56</v>
      </c>
      <c r="M17792">
        <v>18</v>
      </c>
      <c r="N17792">
        <v>5</v>
      </c>
      <c r="O17792">
        <v>3</v>
      </c>
      <c r="P17792" s="119" t="s">
        <v>20261</v>
      </c>
    </row>
    <row r="17793" spans="1:16" x14ac:dyDescent="0.25">
      <c r="A17793">
        <v>36045</v>
      </c>
      <c r="B17793" s="119" t="s">
        <v>10929</v>
      </c>
      <c r="C17793">
        <v>0</v>
      </c>
      <c r="E17793">
        <v>18759</v>
      </c>
      <c r="F17793">
        <v>2</v>
      </c>
      <c r="G17793">
        <v>18773</v>
      </c>
      <c r="H17793">
        <v>10</v>
      </c>
      <c r="I17793" s="119" t="s">
        <v>16</v>
      </c>
      <c r="J17793" s="119" t="s">
        <v>222</v>
      </c>
      <c r="K17793" s="1">
        <v>46255.758941458334</v>
      </c>
      <c r="L17793">
        <v>11</v>
      </c>
      <c r="M17793">
        <v>16</v>
      </c>
      <c r="N17793">
        <v>6</v>
      </c>
      <c r="O17793">
        <v>3</v>
      </c>
      <c r="P17793" s="119" t="s">
        <v>20254</v>
      </c>
    </row>
    <row r="17794" spans="1:16" x14ac:dyDescent="0.25">
      <c r="A17794">
        <v>36046</v>
      </c>
      <c r="B17794" s="119" t="s">
        <v>10930</v>
      </c>
      <c r="C17794">
        <v>0</v>
      </c>
      <c r="E17794">
        <v>19833</v>
      </c>
      <c r="F17794">
        <v>2</v>
      </c>
      <c r="G17794">
        <v>5819</v>
      </c>
      <c r="H17794">
        <v>100</v>
      </c>
      <c r="I17794" s="119" t="s">
        <v>16</v>
      </c>
      <c r="J17794" s="119" t="s">
        <v>24</v>
      </c>
      <c r="K17794" s="1">
        <v>46255.758941458334</v>
      </c>
      <c r="L17794">
        <v>3</v>
      </c>
      <c r="M17794">
        <v>126</v>
      </c>
      <c r="N17794">
        <v>0</v>
      </c>
      <c r="O17794">
        <v>6</v>
      </c>
      <c r="P17794" s="119" t="s">
        <v>20254</v>
      </c>
    </row>
    <row r="17795" spans="1:16" x14ac:dyDescent="0.25">
      <c r="A17795">
        <v>36047</v>
      </c>
      <c r="B17795" s="119" t="s">
        <v>10929</v>
      </c>
      <c r="C17795">
        <v>0</v>
      </c>
      <c r="E17795">
        <v>19408</v>
      </c>
      <c r="F17795">
        <v>2</v>
      </c>
      <c r="G17795">
        <v>23895</v>
      </c>
      <c r="H17795">
        <v>8</v>
      </c>
      <c r="I17795" s="119" t="s">
        <v>16</v>
      </c>
      <c r="J17795" s="119" t="s">
        <v>222</v>
      </c>
      <c r="K17795" s="1">
        <v>46255.758941458334</v>
      </c>
      <c r="L17795">
        <v>17</v>
      </c>
      <c r="M17795">
        <v>19</v>
      </c>
      <c r="N17795">
        <v>5</v>
      </c>
      <c r="O17795">
        <v>5</v>
      </c>
      <c r="P17795" s="119" t="s">
        <v>20254</v>
      </c>
    </row>
    <row r="17796" spans="1:16" x14ac:dyDescent="0.25">
      <c r="A17796">
        <v>36048</v>
      </c>
      <c r="B17796" s="119" t="s">
        <v>10930</v>
      </c>
      <c r="C17796">
        <v>0</v>
      </c>
      <c r="E17796">
        <v>5112</v>
      </c>
      <c r="F17796">
        <v>6</v>
      </c>
      <c r="G17796">
        <v>6738</v>
      </c>
      <c r="H17796">
        <v>149</v>
      </c>
      <c r="I17796" s="119" t="s">
        <v>16</v>
      </c>
      <c r="J17796" s="119" t="s">
        <v>24</v>
      </c>
      <c r="K17796" s="1">
        <v>46255.758941458334</v>
      </c>
      <c r="L17796">
        <v>3</v>
      </c>
      <c r="M17796">
        <v>336</v>
      </c>
      <c r="N17796">
        <v>1</v>
      </c>
      <c r="O17796">
        <v>5</v>
      </c>
      <c r="P17796" s="119" t="s">
        <v>20254</v>
      </c>
    </row>
    <row r="17797" spans="1:16" x14ac:dyDescent="0.25">
      <c r="A17797">
        <v>36049</v>
      </c>
      <c r="B17797" s="119" t="s">
        <v>10929</v>
      </c>
      <c r="C17797">
        <v>0</v>
      </c>
      <c r="E17797">
        <v>9269</v>
      </c>
      <c r="F17797">
        <v>2</v>
      </c>
      <c r="G17797">
        <v>18492</v>
      </c>
      <c r="H17797">
        <v>9</v>
      </c>
      <c r="I17797" s="119" t="s">
        <v>16</v>
      </c>
      <c r="J17797" s="119" t="s">
        <v>222</v>
      </c>
      <c r="K17797" s="1">
        <v>46255.758941458334</v>
      </c>
      <c r="L17797">
        <v>10</v>
      </c>
      <c r="M17797">
        <v>21</v>
      </c>
      <c r="N17797">
        <v>5</v>
      </c>
      <c r="O17797">
        <v>7</v>
      </c>
      <c r="P17797" s="119" t="s">
        <v>20254</v>
      </c>
    </row>
    <row r="17798" spans="1:16" x14ac:dyDescent="0.25">
      <c r="A17798">
        <v>36050</v>
      </c>
      <c r="B17798" s="119" t="s">
        <v>10930</v>
      </c>
      <c r="C17798">
        <v>0</v>
      </c>
      <c r="E17798">
        <v>6357</v>
      </c>
      <c r="F17798">
        <v>3</v>
      </c>
      <c r="G17798">
        <v>4740</v>
      </c>
      <c r="H17798">
        <v>120</v>
      </c>
      <c r="I17798" s="119" t="s">
        <v>16</v>
      </c>
      <c r="J17798" s="119" t="s">
        <v>24</v>
      </c>
      <c r="K17798" s="1">
        <v>46255.758941458334</v>
      </c>
      <c r="L17798">
        <v>4</v>
      </c>
      <c r="M17798">
        <v>12</v>
      </c>
      <c r="N17798">
        <v>0</v>
      </c>
      <c r="O17798">
        <v>4</v>
      </c>
      <c r="P17798" s="119" t="s">
        <v>20254</v>
      </c>
    </row>
    <row r="17799" spans="1:16" x14ac:dyDescent="0.25">
      <c r="A17799">
        <v>36051</v>
      </c>
      <c r="B17799" s="119" t="s">
        <v>10931</v>
      </c>
      <c r="C17799">
        <v>80</v>
      </c>
      <c r="D17799">
        <v>36053</v>
      </c>
      <c r="E17799">
        <v>100</v>
      </c>
      <c r="F17799">
        <v>1755715</v>
      </c>
      <c r="G17799">
        <v>20</v>
      </c>
      <c r="H17799">
        <v>2981103</v>
      </c>
      <c r="I17799" s="119" t="s">
        <v>4726</v>
      </c>
      <c r="J17799" s="119" t="s">
        <v>24</v>
      </c>
      <c r="K17799" s="1">
        <v>46255.758941458334</v>
      </c>
      <c r="L17799">
        <v>2</v>
      </c>
      <c r="M17799">
        <v>0</v>
      </c>
      <c r="N17799">
        <v>0</v>
      </c>
      <c r="O17799">
        <v>0</v>
      </c>
      <c r="P17799" s="119" t="s">
        <v>20254</v>
      </c>
    </row>
    <row r="17800" spans="1:16" x14ac:dyDescent="0.25">
      <c r="A17800">
        <v>36052</v>
      </c>
      <c r="B17800" s="119" t="s">
        <v>10932</v>
      </c>
      <c r="C17800">
        <v>0</v>
      </c>
      <c r="E17800">
        <v>18030</v>
      </c>
      <c r="F17800">
        <v>321</v>
      </c>
      <c r="G17800">
        <v>20079</v>
      </c>
      <c r="H17800">
        <v>555</v>
      </c>
      <c r="I17800" s="119" t="s">
        <v>3582</v>
      </c>
      <c r="J17800" s="119" t="s">
        <v>17</v>
      </c>
      <c r="K17800" s="1">
        <v>46255.758941458334</v>
      </c>
      <c r="L17800">
        <v>754</v>
      </c>
      <c r="M17800">
        <v>514</v>
      </c>
      <c r="N17800">
        <v>99</v>
      </c>
      <c r="O17800">
        <v>127</v>
      </c>
      <c r="P17800" s="119" t="s">
        <v>20254</v>
      </c>
    </row>
    <row r="17801" spans="1:16" x14ac:dyDescent="0.25">
      <c r="A17801">
        <v>36053</v>
      </c>
      <c r="B17801" s="119" t="s">
        <v>10933</v>
      </c>
      <c r="C17801">
        <v>60</v>
      </c>
      <c r="E17801">
        <v>4649</v>
      </c>
      <c r="F17801">
        <v>7506</v>
      </c>
      <c r="G17801">
        <v>2110</v>
      </c>
      <c r="H17801">
        <v>10473</v>
      </c>
      <c r="I17801" s="119" t="s">
        <v>7033</v>
      </c>
      <c r="J17801" s="119" t="s">
        <v>24</v>
      </c>
      <c r="K17801" s="1">
        <v>46255.758941458334</v>
      </c>
      <c r="L17801">
        <v>213</v>
      </c>
      <c r="M17801">
        <v>210</v>
      </c>
      <c r="N17801">
        <v>59</v>
      </c>
      <c r="O17801">
        <v>55</v>
      </c>
      <c r="P17801" s="119" t="s">
        <v>19712</v>
      </c>
    </row>
    <row r="17802" spans="1:16" x14ac:dyDescent="0.25">
      <c r="A17802">
        <v>36054</v>
      </c>
      <c r="B17802" s="119" t="s">
        <v>10934</v>
      </c>
      <c r="C17802">
        <v>40</v>
      </c>
      <c r="E17802">
        <v>1294</v>
      </c>
      <c r="F17802">
        <v>910</v>
      </c>
      <c r="G17802">
        <v>839</v>
      </c>
      <c r="H17802">
        <v>1500</v>
      </c>
      <c r="I17802" s="119" t="s">
        <v>7033</v>
      </c>
      <c r="J17802" s="119" t="s">
        <v>222</v>
      </c>
      <c r="K17802" s="1">
        <v>46255.758941458334</v>
      </c>
      <c r="L17802">
        <v>1</v>
      </c>
      <c r="M17802">
        <v>5</v>
      </c>
      <c r="N17802">
        <v>0</v>
      </c>
      <c r="O17802">
        <v>5</v>
      </c>
      <c r="P17802" s="119" t="s">
        <v>19712</v>
      </c>
    </row>
    <row r="17803" spans="1:16" x14ac:dyDescent="0.25">
      <c r="A17803">
        <v>36055</v>
      </c>
      <c r="B17803" s="119" t="s">
        <v>10935</v>
      </c>
      <c r="C17803">
        <v>20</v>
      </c>
      <c r="E17803">
        <v>2741</v>
      </c>
      <c r="F17803">
        <v>115</v>
      </c>
      <c r="G17803">
        <v>1267</v>
      </c>
      <c r="H17803">
        <v>193</v>
      </c>
      <c r="I17803" s="119" t="s">
        <v>7033</v>
      </c>
      <c r="J17803" s="119" t="s">
        <v>139</v>
      </c>
      <c r="K17803" s="1">
        <v>46255.758941458334</v>
      </c>
      <c r="L17803">
        <v>12</v>
      </c>
      <c r="M17803">
        <v>2</v>
      </c>
      <c r="N17803">
        <v>0</v>
      </c>
      <c r="O17803">
        <v>1</v>
      </c>
      <c r="P17803" s="119" t="s">
        <v>19712</v>
      </c>
    </row>
    <row r="17804" spans="1:16" x14ac:dyDescent="0.25">
      <c r="A17804">
        <v>36056</v>
      </c>
      <c r="B17804" s="119" t="s">
        <v>10936</v>
      </c>
      <c r="C17804">
        <v>80</v>
      </c>
      <c r="D17804">
        <v>36053</v>
      </c>
      <c r="E17804">
        <v>116</v>
      </c>
      <c r="F17804">
        <v>1505251</v>
      </c>
      <c r="G17804">
        <v>8</v>
      </c>
      <c r="H17804">
        <v>2149997</v>
      </c>
      <c r="I17804" s="119" t="s">
        <v>4726</v>
      </c>
      <c r="J17804" s="119" t="s">
        <v>24</v>
      </c>
      <c r="K17804" s="1">
        <v>46255.758941458334</v>
      </c>
      <c r="L17804">
        <v>3</v>
      </c>
      <c r="M17804">
        <v>0</v>
      </c>
      <c r="N17804">
        <v>1</v>
      </c>
      <c r="O17804">
        <v>0</v>
      </c>
      <c r="P17804" s="119" t="s">
        <v>20254</v>
      </c>
    </row>
    <row r="17805" spans="1:16" x14ac:dyDescent="0.25">
      <c r="A17805">
        <v>36057</v>
      </c>
      <c r="B17805" s="119" t="s">
        <v>10937</v>
      </c>
      <c r="C17805">
        <v>0</v>
      </c>
      <c r="E17805">
        <v>50</v>
      </c>
      <c r="F17805">
        <v>385113</v>
      </c>
      <c r="G17805">
        <v>10</v>
      </c>
      <c r="H17805">
        <v>1550000</v>
      </c>
      <c r="I17805" s="119" t="s">
        <v>16</v>
      </c>
      <c r="J17805" s="119" t="s">
        <v>24</v>
      </c>
      <c r="K17805" s="1">
        <v>46255.758941458334</v>
      </c>
      <c r="L17805">
        <v>0</v>
      </c>
      <c r="M17805">
        <v>0</v>
      </c>
      <c r="N17805">
        <v>0</v>
      </c>
      <c r="O17805">
        <v>0</v>
      </c>
      <c r="P17805" s="119" t="s">
        <v>20254</v>
      </c>
    </row>
    <row r="17806" spans="1:16" x14ac:dyDescent="0.25">
      <c r="A17806">
        <v>36058</v>
      </c>
      <c r="B17806" s="119" t="s">
        <v>10938</v>
      </c>
      <c r="C17806">
        <v>40</v>
      </c>
      <c r="E17806">
        <v>2507</v>
      </c>
      <c r="F17806">
        <v>788</v>
      </c>
      <c r="G17806">
        <v>2463</v>
      </c>
      <c r="H17806">
        <v>1385</v>
      </c>
      <c r="I17806" s="119" t="s">
        <v>3582</v>
      </c>
      <c r="J17806" s="119" t="s">
        <v>24</v>
      </c>
      <c r="K17806" s="1">
        <v>46255.758941458334</v>
      </c>
      <c r="L17806">
        <v>470</v>
      </c>
      <c r="M17806">
        <v>46</v>
      </c>
      <c r="N17806">
        <v>4</v>
      </c>
      <c r="O17806">
        <v>1</v>
      </c>
      <c r="P17806" s="119" t="s">
        <v>20254</v>
      </c>
    </row>
    <row r="17807" spans="1:16" x14ac:dyDescent="0.25">
      <c r="A17807">
        <v>36059</v>
      </c>
      <c r="B17807" s="119" t="s">
        <v>10939</v>
      </c>
      <c r="C17807">
        <v>0</v>
      </c>
      <c r="E17807">
        <v>0</v>
      </c>
      <c r="F17807">
        <v>0</v>
      </c>
      <c r="G17807">
        <v>44689256</v>
      </c>
      <c r="H17807">
        <v>30</v>
      </c>
      <c r="I17807" s="119" t="s">
        <v>3582</v>
      </c>
      <c r="J17807" s="119" t="s">
        <v>139</v>
      </c>
      <c r="K17807" s="1">
        <v>46255.758941458334</v>
      </c>
      <c r="L17807">
        <v>0</v>
      </c>
      <c r="M17807">
        <v>60500</v>
      </c>
      <c r="N17807">
        <v>0</v>
      </c>
      <c r="O17807">
        <v>27723</v>
      </c>
      <c r="P17807" s="119" t="s">
        <v>20254</v>
      </c>
    </row>
    <row r="17808" spans="1:16" x14ac:dyDescent="0.25">
      <c r="A17808">
        <v>36060</v>
      </c>
      <c r="B17808" s="119" t="s">
        <v>10940</v>
      </c>
      <c r="C17808">
        <v>0</v>
      </c>
      <c r="E17808">
        <v>0</v>
      </c>
      <c r="F17808">
        <v>0</v>
      </c>
      <c r="G17808">
        <v>48659718</v>
      </c>
      <c r="H17808">
        <v>30</v>
      </c>
      <c r="I17808" s="119" t="s">
        <v>3582</v>
      </c>
      <c r="J17808" s="119" t="s">
        <v>139</v>
      </c>
      <c r="K17808" s="1">
        <v>46255.758941458334</v>
      </c>
      <c r="L17808">
        <v>0</v>
      </c>
      <c r="M17808">
        <v>42315</v>
      </c>
      <c r="N17808">
        <v>0</v>
      </c>
      <c r="O17808">
        <v>9630</v>
      </c>
      <c r="P17808" s="119" t="s">
        <v>20254</v>
      </c>
    </row>
    <row r="17809" spans="1:16" x14ac:dyDescent="0.25">
      <c r="A17809">
        <v>36061</v>
      </c>
      <c r="B17809" s="119" t="s">
        <v>10941</v>
      </c>
      <c r="C17809">
        <v>0</v>
      </c>
      <c r="E17809">
        <v>0</v>
      </c>
      <c r="F17809">
        <v>0</v>
      </c>
      <c r="G17809">
        <v>48342332</v>
      </c>
      <c r="H17809">
        <v>30</v>
      </c>
      <c r="I17809" s="119" t="s">
        <v>3582</v>
      </c>
      <c r="J17809" s="119" t="s">
        <v>139</v>
      </c>
      <c r="K17809" s="1">
        <v>46255.758941458334</v>
      </c>
      <c r="L17809">
        <v>0</v>
      </c>
      <c r="M17809">
        <v>38161</v>
      </c>
      <c r="N17809">
        <v>0</v>
      </c>
      <c r="O17809">
        <v>9444</v>
      </c>
      <c r="P17809" s="119" t="s">
        <v>20254</v>
      </c>
    </row>
    <row r="17810" spans="1:16" x14ac:dyDescent="0.25">
      <c r="A17810">
        <v>36062</v>
      </c>
      <c r="B17810" s="119" t="s">
        <v>10942</v>
      </c>
      <c r="C17810">
        <v>0</v>
      </c>
      <c r="E17810">
        <v>22128</v>
      </c>
      <c r="F17810">
        <v>2</v>
      </c>
      <c r="G17810">
        <v>9698</v>
      </c>
      <c r="H17810">
        <v>14</v>
      </c>
      <c r="I17810" s="119" t="s">
        <v>16</v>
      </c>
      <c r="J17810" s="119" t="s">
        <v>222</v>
      </c>
      <c r="K17810" s="1">
        <v>46255.758941458334</v>
      </c>
      <c r="L17810">
        <v>0</v>
      </c>
      <c r="M17810">
        <v>13</v>
      </c>
      <c r="N17810">
        <v>0</v>
      </c>
      <c r="O17810">
        <v>0</v>
      </c>
      <c r="P17810" s="119" t="s">
        <v>20254</v>
      </c>
    </row>
    <row r="17811" spans="1:16" x14ac:dyDescent="0.25">
      <c r="A17811">
        <v>36063</v>
      </c>
      <c r="B17811" s="119" t="s">
        <v>10943</v>
      </c>
      <c r="C17811">
        <v>0</v>
      </c>
      <c r="E17811">
        <v>9317</v>
      </c>
      <c r="F17811">
        <v>3</v>
      </c>
      <c r="G17811">
        <v>7750</v>
      </c>
      <c r="H17811">
        <v>29</v>
      </c>
      <c r="I17811" s="119" t="s">
        <v>16</v>
      </c>
      <c r="J17811" s="119" t="s">
        <v>24</v>
      </c>
      <c r="K17811" s="1">
        <v>46255.758941458334</v>
      </c>
      <c r="L17811">
        <v>9</v>
      </c>
      <c r="M17811">
        <v>18</v>
      </c>
      <c r="N17811">
        <v>2</v>
      </c>
      <c r="O17811">
        <v>6</v>
      </c>
      <c r="P17811" s="119" t="s">
        <v>20254</v>
      </c>
    </row>
    <row r="17812" spans="1:16" x14ac:dyDescent="0.25">
      <c r="A17812">
        <v>36064</v>
      </c>
      <c r="B17812" s="119" t="s">
        <v>10942</v>
      </c>
      <c r="C17812">
        <v>0</v>
      </c>
      <c r="E17812">
        <v>23172</v>
      </c>
      <c r="F17812">
        <v>2</v>
      </c>
      <c r="G17812">
        <v>12112</v>
      </c>
      <c r="H17812">
        <v>9</v>
      </c>
      <c r="I17812" s="119" t="s">
        <v>16</v>
      </c>
      <c r="J17812" s="119" t="s">
        <v>222</v>
      </c>
      <c r="K17812" s="1">
        <v>46255.758941458334</v>
      </c>
      <c r="L17812">
        <v>15</v>
      </c>
      <c r="M17812">
        <v>20</v>
      </c>
      <c r="N17812">
        <v>5</v>
      </c>
      <c r="O17812">
        <v>6</v>
      </c>
      <c r="P17812" s="119" t="s">
        <v>20254</v>
      </c>
    </row>
    <row r="17813" spans="1:16" x14ac:dyDescent="0.25">
      <c r="A17813">
        <v>36065</v>
      </c>
      <c r="B17813" s="119" t="s">
        <v>10943</v>
      </c>
      <c r="C17813">
        <v>0</v>
      </c>
      <c r="E17813">
        <v>1854</v>
      </c>
      <c r="F17813">
        <v>6</v>
      </c>
      <c r="G17813">
        <v>7485</v>
      </c>
      <c r="H17813">
        <v>39</v>
      </c>
      <c r="I17813" s="119" t="s">
        <v>16</v>
      </c>
      <c r="J17813" s="119" t="s">
        <v>24</v>
      </c>
      <c r="K17813" s="1">
        <v>46255.758941458334</v>
      </c>
      <c r="L17813">
        <v>9</v>
      </c>
      <c r="M17813">
        <v>12</v>
      </c>
      <c r="N17813">
        <v>1</v>
      </c>
      <c r="O17813">
        <v>5</v>
      </c>
      <c r="P17813" s="119" t="s">
        <v>20254</v>
      </c>
    </row>
    <row r="17814" spans="1:16" x14ac:dyDescent="0.25">
      <c r="A17814">
        <v>36066</v>
      </c>
      <c r="B17814" s="119" t="s">
        <v>10942</v>
      </c>
      <c r="C17814">
        <v>0</v>
      </c>
      <c r="E17814">
        <v>0</v>
      </c>
      <c r="F17814">
        <v>0</v>
      </c>
      <c r="G17814">
        <v>11252</v>
      </c>
      <c r="H17814">
        <v>7</v>
      </c>
      <c r="I17814" s="119" t="s">
        <v>16</v>
      </c>
      <c r="J17814" s="119" t="s">
        <v>222</v>
      </c>
      <c r="K17814" s="1">
        <v>46255.758941458334</v>
      </c>
      <c r="L17814">
        <v>0</v>
      </c>
      <c r="M17814">
        <v>23</v>
      </c>
      <c r="N17814">
        <v>0</v>
      </c>
      <c r="O17814">
        <v>6</v>
      </c>
      <c r="P17814" s="119" t="s">
        <v>20254</v>
      </c>
    </row>
    <row r="17815" spans="1:16" x14ac:dyDescent="0.25">
      <c r="A17815">
        <v>36067</v>
      </c>
      <c r="B17815" s="119" t="s">
        <v>10943</v>
      </c>
      <c r="C17815">
        <v>0</v>
      </c>
      <c r="E17815">
        <v>3608</v>
      </c>
      <c r="F17815">
        <v>12</v>
      </c>
      <c r="G17815">
        <v>5349</v>
      </c>
      <c r="H17815">
        <v>33</v>
      </c>
      <c r="I17815" s="119" t="s">
        <v>16</v>
      </c>
      <c r="J17815" s="119" t="s">
        <v>24</v>
      </c>
      <c r="K17815" s="1">
        <v>46255.758941458334</v>
      </c>
      <c r="L17815">
        <v>11</v>
      </c>
      <c r="M17815">
        <v>20</v>
      </c>
      <c r="N17815">
        <v>3</v>
      </c>
      <c r="O17815">
        <v>6</v>
      </c>
      <c r="P17815" s="119" t="s">
        <v>20254</v>
      </c>
    </row>
    <row r="17816" spans="1:16" x14ac:dyDescent="0.25">
      <c r="A17816">
        <v>36068</v>
      </c>
      <c r="B17816" s="119" t="s">
        <v>10944</v>
      </c>
      <c r="C17816">
        <v>0</v>
      </c>
      <c r="E17816">
        <v>49</v>
      </c>
      <c r="F17816">
        <v>403601</v>
      </c>
      <c r="G17816">
        <v>9</v>
      </c>
      <c r="H17816">
        <v>1150000</v>
      </c>
      <c r="I17816" s="119" t="s">
        <v>16</v>
      </c>
      <c r="J17816" s="119" t="s">
        <v>24</v>
      </c>
      <c r="K17816" s="1">
        <v>46255.758941458334</v>
      </c>
      <c r="L17816">
        <v>0</v>
      </c>
      <c r="M17816">
        <v>0</v>
      </c>
      <c r="N17816">
        <v>0</v>
      </c>
      <c r="O17816">
        <v>0</v>
      </c>
      <c r="P17816" s="119" t="s">
        <v>20254</v>
      </c>
    </row>
    <row r="17817" spans="1:16" x14ac:dyDescent="0.25">
      <c r="A17817">
        <v>36069</v>
      </c>
      <c r="B17817" s="119" t="s">
        <v>10945</v>
      </c>
      <c r="C17817">
        <v>40</v>
      </c>
      <c r="E17817">
        <v>4212</v>
      </c>
      <c r="F17817">
        <v>630</v>
      </c>
      <c r="G17817">
        <v>1578</v>
      </c>
      <c r="H17817">
        <v>3176</v>
      </c>
      <c r="I17817" s="119" t="s">
        <v>3582</v>
      </c>
      <c r="J17817" s="119" t="s">
        <v>24</v>
      </c>
      <c r="K17817" s="1">
        <v>46255.758941458334</v>
      </c>
      <c r="L17817">
        <v>517</v>
      </c>
      <c r="M17817">
        <v>4</v>
      </c>
      <c r="N17817">
        <v>3</v>
      </c>
      <c r="O17817">
        <v>0</v>
      </c>
      <c r="P17817" s="119" t="s">
        <v>20254</v>
      </c>
    </row>
    <row r="17818" spans="1:16" x14ac:dyDescent="0.25">
      <c r="A17818">
        <v>36070</v>
      </c>
      <c r="B17818" s="119" t="s">
        <v>10946</v>
      </c>
      <c r="C17818">
        <v>80</v>
      </c>
      <c r="D17818">
        <v>36053</v>
      </c>
      <c r="E17818">
        <v>206</v>
      </c>
      <c r="F17818">
        <v>2001006</v>
      </c>
      <c r="G17818">
        <v>13</v>
      </c>
      <c r="H17818">
        <v>3109997</v>
      </c>
      <c r="I17818" s="119" t="s">
        <v>4726</v>
      </c>
      <c r="J17818" s="119" t="s">
        <v>24</v>
      </c>
      <c r="K17818" s="1">
        <v>46255.758941458334</v>
      </c>
      <c r="L17818">
        <v>1</v>
      </c>
      <c r="M17818">
        <v>1</v>
      </c>
      <c r="N17818">
        <v>0</v>
      </c>
      <c r="O17818">
        <v>0</v>
      </c>
      <c r="P17818" s="119" t="s">
        <v>20254</v>
      </c>
    </row>
    <row r="17819" spans="1:16" x14ac:dyDescent="0.25">
      <c r="A17819">
        <v>36071</v>
      </c>
      <c r="B17819" s="119" t="s">
        <v>10947</v>
      </c>
      <c r="C17819">
        <v>0</v>
      </c>
      <c r="E17819">
        <v>104</v>
      </c>
      <c r="F17819">
        <v>660283</v>
      </c>
      <c r="G17819">
        <v>17</v>
      </c>
      <c r="H17819">
        <v>1927775</v>
      </c>
      <c r="I17819" s="119" t="s">
        <v>16</v>
      </c>
      <c r="J17819" s="119" t="s">
        <v>24</v>
      </c>
      <c r="K17819" s="1">
        <v>46255.758941458334</v>
      </c>
      <c r="L17819">
        <v>0</v>
      </c>
      <c r="M17819">
        <v>0</v>
      </c>
      <c r="N17819">
        <v>0</v>
      </c>
      <c r="O17819">
        <v>0</v>
      </c>
      <c r="P17819" s="119" t="s">
        <v>20254</v>
      </c>
    </row>
    <row r="17820" spans="1:16" x14ac:dyDescent="0.25">
      <c r="A17820">
        <v>36072</v>
      </c>
      <c r="B17820" s="119" t="s">
        <v>10948</v>
      </c>
      <c r="C17820">
        <v>40</v>
      </c>
      <c r="E17820">
        <v>2627</v>
      </c>
      <c r="F17820">
        <v>2386</v>
      </c>
      <c r="G17820">
        <v>821</v>
      </c>
      <c r="H17820">
        <v>5570</v>
      </c>
      <c r="I17820" s="119" t="s">
        <v>3582</v>
      </c>
      <c r="J17820" s="119" t="s">
        <v>24</v>
      </c>
      <c r="K17820" s="1">
        <v>46255.758941458334</v>
      </c>
      <c r="L17820">
        <v>479</v>
      </c>
      <c r="M17820">
        <v>9</v>
      </c>
      <c r="N17820">
        <v>0</v>
      </c>
      <c r="O17820">
        <v>2</v>
      </c>
      <c r="P17820" s="119" t="s">
        <v>20254</v>
      </c>
    </row>
    <row r="17821" spans="1:16" x14ac:dyDescent="0.25">
      <c r="A17821">
        <v>36073</v>
      </c>
      <c r="B17821" s="119" t="s">
        <v>10949</v>
      </c>
      <c r="C17821">
        <v>5</v>
      </c>
      <c r="E17821">
        <v>9847</v>
      </c>
      <c r="F17821">
        <v>50</v>
      </c>
      <c r="G17821">
        <v>17755</v>
      </c>
      <c r="H17821">
        <v>297</v>
      </c>
      <c r="I17821" s="119" t="s">
        <v>16</v>
      </c>
      <c r="J17821" s="119" t="s">
        <v>22</v>
      </c>
      <c r="K17821" s="1">
        <v>46255.758941458334</v>
      </c>
      <c r="L17821">
        <v>250</v>
      </c>
      <c r="M17821">
        <v>179</v>
      </c>
      <c r="N17821">
        <v>0</v>
      </c>
      <c r="O17821">
        <v>116</v>
      </c>
      <c r="P17821" s="119" t="s">
        <v>20254</v>
      </c>
    </row>
    <row r="17822" spans="1:16" x14ac:dyDescent="0.25">
      <c r="A17822">
        <v>36074</v>
      </c>
      <c r="B17822" s="119" t="s">
        <v>10950</v>
      </c>
      <c r="C17822">
        <v>10</v>
      </c>
      <c r="E17822">
        <v>3213738</v>
      </c>
      <c r="F17822">
        <v>35</v>
      </c>
      <c r="G17822">
        <v>739809</v>
      </c>
      <c r="H17822">
        <v>57</v>
      </c>
      <c r="I17822" s="119" t="s">
        <v>16</v>
      </c>
      <c r="J17822" s="119" t="s">
        <v>22</v>
      </c>
      <c r="K17822" s="1">
        <v>46255.758941458334</v>
      </c>
      <c r="L17822">
        <v>2919</v>
      </c>
      <c r="M17822">
        <v>8488</v>
      </c>
      <c r="N17822">
        <v>585</v>
      </c>
      <c r="O17822">
        <v>2083</v>
      </c>
      <c r="P17822" s="119" t="s">
        <v>20254</v>
      </c>
    </row>
    <row r="17823" spans="1:16" x14ac:dyDescent="0.25">
      <c r="A17823">
        <v>36075</v>
      </c>
      <c r="B17823" s="119" t="s">
        <v>10951</v>
      </c>
      <c r="C17823">
        <v>20</v>
      </c>
      <c r="E17823">
        <v>6970</v>
      </c>
      <c r="F17823">
        <v>826</v>
      </c>
      <c r="G17823">
        <v>7097</v>
      </c>
      <c r="H17823">
        <v>1545</v>
      </c>
      <c r="I17823" s="119" t="s">
        <v>16</v>
      </c>
      <c r="J17823" s="119" t="s">
        <v>22</v>
      </c>
      <c r="K17823" s="1">
        <v>46255.758941458334</v>
      </c>
      <c r="L17823">
        <v>93</v>
      </c>
      <c r="M17823">
        <v>85</v>
      </c>
      <c r="N17823">
        <v>9</v>
      </c>
      <c r="O17823">
        <v>2</v>
      </c>
      <c r="P17823" s="119" t="s">
        <v>20254</v>
      </c>
    </row>
    <row r="17824" spans="1:16" x14ac:dyDescent="0.25">
      <c r="A17824">
        <v>36076</v>
      </c>
      <c r="B17824" s="119" t="s">
        <v>10952</v>
      </c>
      <c r="C17824">
        <v>25</v>
      </c>
      <c r="E17824">
        <v>2155887</v>
      </c>
      <c r="F17824">
        <v>159</v>
      </c>
      <c r="G17824">
        <v>24313</v>
      </c>
      <c r="H17824">
        <v>418</v>
      </c>
      <c r="I17824" s="119" t="s">
        <v>16</v>
      </c>
      <c r="J17824" s="119" t="s">
        <v>22</v>
      </c>
      <c r="K17824" s="1">
        <v>46255.758941458334</v>
      </c>
      <c r="L17824">
        <v>2983</v>
      </c>
      <c r="M17824">
        <v>3041</v>
      </c>
      <c r="N17824">
        <v>793</v>
      </c>
      <c r="O17824">
        <v>108</v>
      </c>
      <c r="P17824" s="119" t="s">
        <v>20254</v>
      </c>
    </row>
    <row r="17825" spans="1:16" x14ac:dyDescent="0.25">
      <c r="A17825">
        <v>36077</v>
      </c>
      <c r="B17825" s="119" t="s">
        <v>10953</v>
      </c>
      <c r="C17825">
        <v>45</v>
      </c>
      <c r="E17825">
        <v>272422</v>
      </c>
      <c r="F17825">
        <v>110</v>
      </c>
      <c r="G17825">
        <v>347695</v>
      </c>
      <c r="H17825">
        <v>196</v>
      </c>
      <c r="I17825" s="119" t="s">
        <v>16</v>
      </c>
      <c r="J17825" s="119" t="s">
        <v>22</v>
      </c>
      <c r="K17825" s="1">
        <v>46255.758941458334</v>
      </c>
      <c r="L17825">
        <v>2682</v>
      </c>
      <c r="M17825">
        <v>981</v>
      </c>
      <c r="N17825">
        <v>358</v>
      </c>
      <c r="O17825">
        <v>192</v>
      </c>
      <c r="P17825" s="119" t="s">
        <v>20254</v>
      </c>
    </row>
    <row r="17826" spans="1:16" x14ac:dyDescent="0.25">
      <c r="A17826">
        <v>36078</v>
      </c>
      <c r="B17826" s="119" t="s">
        <v>10954</v>
      </c>
      <c r="C17826">
        <v>35</v>
      </c>
      <c r="E17826">
        <v>55822</v>
      </c>
      <c r="F17826">
        <v>133</v>
      </c>
      <c r="G17826">
        <v>28069</v>
      </c>
      <c r="H17826">
        <v>271</v>
      </c>
      <c r="I17826" s="119" t="s">
        <v>16</v>
      </c>
      <c r="J17826" s="119" t="s">
        <v>22</v>
      </c>
      <c r="K17826" s="1">
        <v>46255.758941458334</v>
      </c>
      <c r="L17826">
        <v>2140</v>
      </c>
      <c r="M17826">
        <v>45</v>
      </c>
      <c r="N17826">
        <v>1705</v>
      </c>
      <c r="O17826">
        <v>2</v>
      </c>
      <c r="P17826" s="119" t="s">
        <v>20254</v>
      </c>
    </row>
    <row r="17827" spans="1:16" x14ac:dyDescent="0.25">
      <c r="A17827">
        <v>36079</v>
      </c>
      <c r="B17827" s="119" t="s">
        <v>10955</v>
      </c>
      <c r="C17827">
        <v>60</v>
      </c>
      <c r="E17827">
        <v>4795</v>
      </c>
      <c r="F17827">
        <v>283</v>
      </c>
      <c r="G17827">
        <v>1709</v>
      </c>
      <c r="H17827">
        <v>452</v>
      </c>
      <c r="I17827" s="119" t="s">
        <v>16</v>
      </c>
      <c r="J17827" s="119" t="s">
        <v>22</v>
      </c>
      <c r="K17827" s="1">
        <v>46255.758941458334</v>
      </c>
      <c r="L17827">
        <v>30</v>
      </c>
      <c r="M17827">
        <v>41</v>
      </c>
      <c r="N17827">
        <v>0</v>
      </c>
      <c r="O17827">
        <v>33</v>
      </c>
      <c r="P17827" s="119" t="s">
        <v>20254</v>
      </c>
    </row>
    <row r="17828" spans="1:16" x14ac:dyDescent="0.25">
      <c r="A17828">
        <v>36080</v>
      </c>
      <c r="B17828" s="119" t="s">
        <v>10956</v>
      </c>
      <c r="C17828">
        <v>55</v>
      </c>
      <c r="E17828">
        <v>51197</v>
      </c>
      <c r="F17828">
        <v>127</v>
      </c>
      <c r="G17828">
        <v>497432</v>
      </c>
      <c r="H17828">
        <v>301</v>
      </c>
      <c r="I17828" s="119" t="s">
        <v>16</v>
      </c>
      <c r="J17828" s="119" t="s">
        <v>22</v>
      </c>
      <c r="K17828" s="1">
        <v>46255.758941458334</v>
      </c>
      <c r="L17828">
        <v>1116</v>
      </c>
      <c r="M17828">
        <v>843</v>
      </c>
      <c r="N17828">
        <v>175</v>
      </c>
      <c r="O17828">
        <v>269</v>
      </c>
      <c r="P17828" s="119" t="s">
        <v>20254</v>
      </c>
    </row>
    <row r="17829" spans="1:16" x14ac:dyDescent="0.25">
      <c r="A17829">
        <v>36081</v>
      </c>
      <c r="B17829" s="119" t="s">
        <v>10957</v>
      </c>
      <c r="C17829">
        <v>75</v>
      </c>
      <c r="E17829">
        <v>79295</v>
      </c>
      <c r="F17829">
        <v>115</v>
      </c>
      <c r="G17829">
        <v>137976</v>
      </c>
      <c r="H17829">
        <v>226</v>
      </c>
      <c r="I17829" s="119" t="s">
        <v>16</v>
      </c>
      <c r="J17829" s="119" t="s">
        <v>22</v>
      </c>
      <c r="K17829" s="1">
        <v>46255.758941458334</v>
      </c>
      <c r="L17829">
        <v>2249</v>
      </c>
      <c r="M17829">
        <v>749</v>
      </c>
      <c r="N17829">
        <v>285</v>
      </c>
      <c r="O17829">
        <v>271</v>
      </c>
      <c r="P17829" s="119" t="s">
        <v>20254</v>
      </c>
    </row>
    <row r="17830" spans="1:16" x14ac:dyDescent="0.25">
      <c r="A17830">
        <v>36082</v>
      </c>
      <c r="B17830" s="119" t="s">
        <v>10958</v>
      </c>
      <c r="C17830">
        <v>65</v>
      </c>
      <c r="E17830">
        <v>8556</v>
      </c>
      <c r="F17830">
        <v>145</v>
      </c>
      <c r="G17830">
        <v>2713</v>
      </c>
      <c r="H17830">
        <v>426</v>
      </c>
      <c r="I17830" s="119" t="s">
        <v>16</v>
      </c>
      <c r="J17830" s="119" t="s">
        <v>22</v>
      </c>
      <c r="K17830" s="1">
        <v>46255.758941458334</v>
      </c>
      <c r="L17830">
        <v>70</v>
      </c>
      <c r="M17830">
        <v>16</v>
      </c>
      <c r="N17830">
        <v>0</v>
      </c>
      <c r="O17830">
        <v>0</v>
      </c>
      <c r="P17830" s="119" t="s">
        <v>20254</v>
      </c>
    </row>
    <row r="17831" spans="1:16" x14ac:dyDescent="0.25">
      <c r="A17831">
        <v>36083</v>
      </c>
      <c r="B17831" s="119" t="s">
        <v>10959</v>
      </c>
      <c r="C17831">
        <v>80</v>
      </c>
      <c r="E17831">
        <v>6100</v>
      </c>
      <c r="F17831">
        <v>854</v>
      </c>
      <c r="G17831">
        <v>2298</v>
      </c>
      <c r="H17831">
        <v>1892</v>
      </c>
      <c r="I17831" s="119" t="s">
        <v>16</v>
      </c>
      <c r="J17831" s="119" t="s">
        <v>22</v>
      </c>
      <c r="K17831" s="1">
        <v>46255.758941458334</v>
      </c>
      <c r="L17831">
        <v>93</v>
      </c>
      <c r="M17831">
        <v>364</v>
      </c>
      <c r="N17831">
        <v>6</v>
      </c>
      <c r="O17831">
        <v>39</v>
      </c>
      <c r="P17831" s="119" t="s">
        <v>20254</v>
      </c>
    </row>
    <row r="17832" spans="1:16" x14ac:dyDescent="0.25">
      <c r="A17832">
        <v>36084</v>
      </c>
      <c r="B17832" s="119" t="s">
        <v>10960</v>
      </c>
      <c r="C17832">
        <v>80</v>
      </c>
      <c r="E17832">
        <v>90286</v>
      </c>
      <c r="F17832">
        <v>115</v>
      </c>
      <c r="G17832">
        <v>60943</v>
      </c>
      <c r="H17832">
        <v>250</v>
      </c>
      <c r="I17832" s="119" t="s">
        <v>16</v>
      </c>
      <c r="J17832" s="119" t="s">
        <v>22</v>
      </c>
      <c r="K17832" s="1">
        <v>46255.758941458334</v>
      </c>
      <c r="L17832">
        <v>2822</v>
      </c>
      <c r="M17832">
        <v>2151</v>
      </c>
      <c r="N17832">
        <v>446</v>
      </c>
      <c r="O17832">
        <v>476</v>
      </c>
      <c r="P17832" s="119" t="s">
        <v>20254</v>
      </c>
    </row>
    <row r="17833" spans="1:16" x14ac:dyDescent="0.25">
      <c r="A17833">
        <v>36091</v>
      </c>
      <c r="B17833" s="119" t="s">
        <v>10961</v>
      </c>
      <c r="C17833">
        <v>10</v>
      </c>
      <c r="E17833">
        <v>2968</v>
      </c>
      <c r="F17833">
        <v>7</v>
      </c>
      <c r="G17833">
        <v>46766</v>
      </c>
      <c r="H17833">
        <v>45</v>
      </c>
      <c r="I17833" s="119" t="s">
        <v>16</v>
      </c>
      <c r="J17833" s="119" t="s">
        <v>22</v>
      </c>
      <c r="K17833" s="1">
        <v>46255.758941458334</v>
      </c>
      <c r="L17833">
        <v>0</v>
      </c>
      <c r="M17833">
        <v>3</v>
      </c>
      <c r="N17833">
        <v>0</v>
      </c>
      <c r="O17833">
        <v>1</v>
      </c>
      <c r="P17833" s="119" t="s">
        <v>20254</v>
      </c>
    </row>
    <row r="17834" spans="1:16" x14ac:dyDescent="0.25">
      <c r="A17834">
        <v>36092</v>
      </c>
      <c r="B17834" s="119" t="s">
        <v>10962</v>
      </c>
      <c r="C17834">
        <v>80</v>
      </c>
      <c r="E17834">
        <v>14397</v>
      </c>
      <c r="F17834">
        <v>223</v>
      </c>
      <c r="G17834">
        <v>73853</v>
      </c>
      <c r="H17834">
        <v>344</v>
      </c>
      <c r="I17834" s="119" t="s">
        <v>16</v>
      </c>
      <c r="J17834" s="119" t="s">
        <v>22</v>
      </c>
      <c r="K17834" s="1">
        <v>46255.758941458334</v>
      </c>
      <c r="L17834">
        <v>320</v>
      </c>
      <c r="M17834">
        <v>10</v>
      </c>
      <c r="N17834">
        <v>40</v>
      </c>
      <c r="O17834">
        <v>10</v>
      </c>
      <c r="P17834" s="119" t="s">
        <v>20254</v>
      </c>
    </row>
    <row r="17835" spans="1:16" x14ac:dyDescent="0.25">
      <c r="A17835">
        <v>36093</v>
      </c>
      <c r="B17835" s="119" t="s">
        <v>10963</v>
      </c>
      <c r="C17835">
        <v>55</v>
      </c>
      <c r="E17835">
        <v>4202</v>
      </c>
      <c r="F17835">
        <v>116</v>
      </c>
      <c r="G17835">
        <v>3268</v>
      </c>
      <c r="H17835">
        <v>210</v>
      </c>
      <c r="I17835" s="119" t="s">
        <v>16</v>
      </c>
      <c r="J17835" s="119" t="s">
        <v>22</v>
      </c>
      <c r="K17835" s="1">
        <v>46255.758941458334</v>
      </c>
      <c r="L17835">
        <v>870</v>
      </c>
      <c r="M17835">
        <v>6</v>
      </c>
      <c r="N17835">
        <v>15</v>
      </c>
      <c r="O17835">
        <v>3</v>
      </c>
      <c r="P17835" s="119" t="s">
        <v>20254</v>
      </c>
    </row>
    <row r="17836" spans="1:16" x14ac:dyDescent="0.25">
      <c r="A17836">
        <v>36094</v>
      </c>
      <c r="B17836" s="119" t="s">
        <v>10964</v>
      </c>
      <c r="C17836">
        <v>70</v>
      </c>
      <c r="E17836">
        <v>13171</v>
      </c>
      <c r="F17836">
        <v>153</v>
      </c>
      <c r="G17836">
        <v>4872</v>
      </c>
      <c r="H17836">
        <v>222</v>
      </c>
      <c r="I17836" s="119" t="s">
        <v>16</v>
      </c>
      <c r="J17836" s="119" t="s">
        <v>22</v>
      </c>
      <c r="K17836" s="1">
        <v>46255.758941458334</v>
      </c>
      <c r="L17836">
        <v>48</v>
      </c>
      <c r="M17836">
        <v>0</v>
      </c>
      <c r="N17836">
        <v>45</v>
      </c>
      <c r="O17836">
        <v>0</v>
      </c>
      <c r="P17836" s="119" t="s">
        <v>20254</v>
      </c>
    </row>
    <row r="17837" spans="1:16" x14ac:dyDescent="0.25">
      <c r="A17837">
        <v>36095</v>
      </c>
      <c r="B17837" s="119" t="s">
        <v>10965</v>
      </c>
      <c r="C17837">
        <v>25</v>
      </c>
      <c r="E17837">
        <v>5561</v>
      </c>
      <c r="F17837">
        <v>122</v>
      </c>
      <c r="G17837">
        <v>13180</v>
      </c>
      <c r="H17837">
        <v>198</v>
      </c>
      <c r="I17837" s="119" t="s">
        <v>16</v>
      </c>
      <c r="J17837" s="119" t="s">
        <v>22</v>
      </c>
      <c r="K17837" s="1">
        <v>46255.758941458334</v>
      </c>
      <c r="L17837">
        <v>485</v>
      </c>
      <c r="M17837">
        <v>188</v>
      </c>
      <c r="N17837">
        <v>56</v>
      </c>
      <c r="O17837">
        <v>64</v>
      </c>
      <c r="P17837" s="119" t="s">
        <v>20254</v>
      </c>
    </row>
    <row r="17838" spans="1:16" x14ac:dyDescent="0.25">
      <c r="A17838">
        <v>36096</v>
      </c>
      <c r="B17838" s="119" t="s">
        <v>10966</v>
      </c>
      <c r="C17838">
        <v>40</v>
      </c>
      <c r="E17838">
        <v>5063</v>
      </c>
      <c r="F17838">
        <v>132</v>
      </c>
      <c r="G17838">
        <v>3791</v>
      </c>
      <c r="H17838">
        <v>498</v>
      </c>
      <c r="I17838" s="119" t="s">
        <v>16</v>
      </c>
      <c r="J17838" s="119" t="s">
        <v>22</v>
      </c>
      <c r="K17838" s="1">
        <v>46255.758941458334</v>
      </c>
      <c r="L17838">
        <v>77</v>
      </c>
      <c r="M17838">
        <v>6</v>
      </c>
      <c r="N17838">
        <v>59</v>
      </c>
      <c r="O17838">
        <v>3</v>
      </c>
      <c r="P17838" s="119" t="s">
        <v>20254</v>
      </c>
    </row>
    <row r="17839" spans="1:16" x14ac:dyDescent="0.25">
      <c r="A17839">
        <v>36097</v>
      </c>
      <c r="B17839" s="119" t="s">
        <v>10967</v>
      </c>
      <c r="C17839">
        <v>0</v>
      </c>
      <c r="E17839">
        <v>5</v>
      </c>
      <c r="F17839">
        <v>1</v>
      </c>
      <c r="G17839">
        <v>205696</v>
      </c>
      <c r="H17839">
        <v>2</v>
      </c>
      <c r="I17839" s="119" t="s">
        <v>16</v>
      </c>
      <c r="J17839" s="119" t="s">
        <v>139</v>
      </c>
      <c r="K17839" s="1">
        <v>46255.758941458334</v>
      </c>
      <c r="L17839">
        <v>0</v>
      </c>
      <c r="M17839">
        <v>673</v>
      </c>
      <c r="N17839">
        <v>0</v>
      </c>
      <c r="O17839">
        <v>351</v>
      </c>
      <c r="P17839" s="119" t="s">
        <v>20254</v>
      </c>
    </row>
    <row r="17840" spans="1:16" x14ac:dyDescent="0.25">
      <c r="A17840">
        <v>36101</v>
      </c>
      <c r="B17840" s="119" t="s">
        <v>10968</v>
      </c>
      <c r="C17840">
        <v>0</v>
      </c>
      <c r="E17840">
        <v>21511</v>
      </c>
      <c r="F17840">
        <v>15</v>
      </c>
      <c r="G17840">
        <v>11165</v>
      </c>
      <c r="H17840">
        <v>87</v>
      </c>
      <c r="I17840" s="119" t="s">
        <v>16</v>
      </c>
      <c r="J17840" s="119" t="s">
        <v>22</v>
      </c>
      <c r="K17840" s="1">
        <v>46255.758941458334</v>
      </c>
      <c r="L17840">
        <v>1</v>
      </c>
      <c r="M17840">
        <v>10</v>
      </c>
      <c r="N17840">
        <v>0</v>
      </c>
      <c r="O17840">
        <v>0</v>
      </c>
      <c r="P17840" s="119" t="s">
        <v>20254</v>
      </c>
    </row>
    <row r="17841" spans="1:16" x14ac:dyDescent="0.25">
      <c r="A17841">
        <v>36102</v>
      </c>
      <c r="B17841" s="119" t="s">
        <v>10969</v>
      </c>
      <c r="C17841">
        <v>0</v>
      </c>
      <c r="E17841">
        <v>20005</v>
      </c>
      <c r="F17841">
        <v>6</v>
      </c>
      <c r="G17841">
        <v>11794</v>
      </c>
      <c r="H17841">
        <v>29</v>
      </c>
      <c r="I17841" s="119" t="s">
        <v>16</v>
      </c>
      <c r="J17841" s="119" t="s">
        <v>22</v>
      </c>
      <c r="K17841" s="1">
        <v>46255.758941458334</v>
      </c>
      <c r="L17841">
        <v>0</v>
      </c>
      <c r="M17841">
        <v>8</v>
      </c>
      <c r="N17841">
        <v>0</v>
      </c>
      <c r="O17841">
        <v>0</v>
      </c>
      <c r="P17841" s="119" t="s">
        <v>20254</v>
      </c>
    </row>
    <row r="17842" spans="1:16" x14ac:dyDescent="0.25">
      <c r="A17842">
        <v>36103</v>
      </c>
      <c r="B17842" s="119" t="s">
        <v>10970</v>
      </c>
      <c r="C17842">
        <v>0</v>
      </c>
      <c r="E17842">
        <v>28297</v>
      </c>
      <c r="F17842">
        <v>28</v>
      </c>
      <c r="G17842">
        <v>8582</v>
      </c>
      <c r="H17842">
        <v>49</v>
      </c>
      <c r="I17842" s="119" t="s">
        <v>16</v>
      </c>
      <c r="J17842" s="119" t="s">
        <v>22</v>
      </c>
      <c r="K17842" s="1">
        <v>46255.758941458334</v>
      </c>
      <c r="L17842">
        <v>0</v>
      </c>
      <c r="M17842">
        <v>12</v>
      </c>
      <c r="N17842">
        <v>0</v>
      </c>
      <c r="O17842">
        <v>4</v>
      </c>
      <c r="P17842" s="119" t="s">
        <v>20254</v>
      </c>
    </row>
    <row r="17843" spans="1:16" x14ac:dyDescent="0.25">
      <c r="A17843">
        <v>36104</v>
      </c>
      <c r="B17843" s="119" t="s">
        <v>10971</v>
      </c>
      <c r="C17843">
        <v>0</v>
      </c>
      <c r="E17843">
        <v>1</v>
      </c>
      <c r="F17843">
        <v>1</v>
      </c>
      <c r="G17843">
        <v>386684</v>
      </c>
      <c r="H17843">
        <v>2</v>
      </c>
      <c r="I17843" s="119" t="s">
        <v>16</v>
      </c>
      <c r="J17843" s="119" t="s">
        <v>139</v>
      </c>
      <c r="K17843" s="1">
        <v>46255.758941458334</v>
      </c>
      <c r="L17843">
        <v>0</v>
      </c>
      <c r="M17843">
        <v>157</v>
      </c>
      <c r="N17843">
        <v>0</v>
      </c>
      <c r="O17843">
        <v>32</v>
      </c>
      <c r="P17843" s="119" t="s">
        <v>20254</v>
      </c>
    </row>
    <row r="17844" spans="1:16" x14ac:dyDescent="0.25">
      <c r="A17844">
        <v>36105</v>
      </c>
      <c r="B17844" s="119" t="s">
        <v>10972</v>
      </c>
      <c r="C17844">
        <v>0</v>
      </c>
      <c r="E17844">
        <v>0</v>
      </c>
      <c r="F17844">
        <v>0</v>
      </c>
      <c r="G17844">
        <v>0</v>
      </c>
      <c r="H17844">
        <v>0</v>
      </c>
      <c r="I17844" s="119" t="s">
        <v>1807</v>
      </c>
      <c r="J17844" s="119" t="s">
        <v>24</v>
      </c>
      <c r="K17844" s="1">
        <v>46255.758941458334</v>
      </c>
      <c r="L17844">
        <v>0</v>
      </c>
      <c r="M17844">
        <v>0</v>
      </c>
      <c r="N17844">
        <v>0</v>
      </c>
      <c r="O17844">
        <v>0</v>
      </c>
      <c r="P17844" s="119" t="s">
        <v>20254</v>
      </c>
    </row>
    <row r="17845" spans="1:16" x14ac:dyDescent="0.25">
      <c r="A17845">
        <v>36106</v>
      </c>
      <c r="B17845" s="119" t="s">
        <v>10973</v>
      </c>
      <c r="C17845">
        <v>0</v>
      </c>
      <c r="E17845">
        <v>11109</v>
      </c>
      <c r="F17845">
        <v>3</v>
      </c>
      <c r="G17845">
        <v>30918</v>
      </c>
      <c r="H17845">
        <v>44</v>
      </c>
      <c r="I17845" s="119" t="s">
        <v>1807</v>
      </c>
      <c r="J17845" s="119" t="s">
        <v>24</v>
      </c>
      <c r="K17845" s="1">
        <v>46255.758941458334</v>
      </c>
      <c r="L17845">
        <v>20</v>
      </c>
      <c r="M17845">
        <v>947</v>
      </c>
      <c r="N17845">
        <v>9</v>
      </c>
      <c r="O17845">
        <v>229</v>
      </c>
      <c r="P17845" s="119" t="s">
        <v>20254</v>
      </c>
    </row>
    <row r="17846" spans="1:16" x14ac:dyDescent="0.25">
      <c r="A17846">
        <v>36107</v>
      </c>
      <c r="B17846" s="119" t="s">
        <v>10974</v>
      </c>
      <c r="C17846">
        <v>0</v>
      </c>
      <c r="E17846">
        <v>0</v>
      </c>
      <c r="F17846">
        <v>0</v>
      </c>
      <c r="G17846">
        <v>875453</v>
      </c>
      <c r="H17846">
        <v>2</v>
      </c>
      <c r="I17846" s="119" t="s">
        <v>16</v>
      </c>
      <c r="J17846" s="119" t="s">
        <v>139</v>
      </c>
      <c r="K17846" s="1">
        <v>46255.758941458334</v>
      </c>
      <c r="L17846">
        <v>0</v>
      </c>
      <c r="M17846">
        <v>652</v>
      </c>
      <c r="N17846">
        <v>0</v>
      </c>
      <c r="O17846">
        <v>0</v>
      </c>
      <c r="P17846" s="119" t="s">
        <v>20254</v>
      </c>
    </row>
    <row r="17847" spans="1:16" x14ac:dyDescent="0.25">
      <c r="A17847">
        <v>36108</v>
      </c>
      <c r="B17847" s="119" t="s">
        <v>10975</v>
      </c>
      <c r="C17847">
        <v>0</v>
      </c>
      <c r="E17847">
        <v>1</v>
      </c>
      <c r="F17847">
        <v>1</v>
      </c>
      <c r="G17847">
        <v>446259</v>
      </c>
      <c r="H17847">
        <v>9</v>
      </c>
      <c r="I17847" s="119" t="s">
        <v>16</v>
      </c>
      <c r="J17847" s="119" t="s">
        <v>139</v>
      </c>
      <c r="K17847" s="1">
        <v>46255.758941458334</v>
      </c>
      <c r="L17847">
        <v>0</v>
      </c>
      <c r="M17847">
        <v>99</v>
      </c>
      <c r="N17847">
        <v>0</v>
      </c>
      <c r="O17847">
        <v>2</v>
      </c>
      <c r="P17847" s="119" t="s">
        <v>20254</v>
      </c>
    </row>
    <row r="17848" spans="1:16" x14ac:dyDescent="0.25">
      <c r="A17848">
        <v>36109</v>
      </c>
      <c r="B17848" s="119" t="s">
        <v>10976</v>
      </c>
      <c r="C17848">
        <v>0</v>
      </c>
      <c r="E17848">
        <v>2</v>
      </c>
      <c r="F17848">
        <v>1</v>
      </c>
      <c r="G17848">
        <v>463218</v>
      </c>
      <c r="H17848">
        <v>2</v>
      </c>
      <c r="I17848" s="119" t="s">
        <v>16</v>
      </c>
      <c r="J17848" s="119" t="s">
        <v>139</v>
      </c>
      <c r="K17848" s="1">
        <v>46255.758941458334</v>
      </c>
      <c r="L17848">
        <v>0</v>
      </c>
      <c r="M17848">
        <v>114</v>
      </c>
      <c r="N17848">
        <v>0</v>
      </c>
      <c r="O17848">
        <v>4</v>
      </c>
      <c r="P17848" s="119" t="s">
        <v>20254</v>
      </c>
    </row>
    <row r="17849" spans="1:16" x14ac:dyDescent="0.25">
      <c r="A17849">
        <v>36114</v>
      </c>
      <c r="B17849" s="119" t="s">
        <v>10977</v>
      </c>
      <c r="C17849">
        <v>0</v>
      </c>
      <c r="E17849">
        <v>2163</v>
      </c>
      <c r="F17849">
        <v>335</v>
      </c>
      <c r="G17849">
        <v>8889</v>
      </c>
      <c r="H17849">
        <v>1433</v>
      </c>
      <c r="I17849" s="119" t="s">
        <v>16</v>
      </c>
      <c r="J17849" s="119" t="s">
        <v>139</v>
      </c>
      <c r="K17849" s="1">
        <v>46255.758941458334</v>
      </c>
      <c r="L17849">
        <v>0</v>
      </c>
      <c r="M17849">
        <v>0</v>
      </c>
      <c r="N17849">
        <v>0</v>
      </c>
      <c r="O17849">
        <v>0</v>
      </c>
      <c r="P17849" s="119" t="s">
        <v>20254</v>
      </c>
    </row>
    <row r="17850" spans="1:16" x14ac:dyDescent="0.25">
      <c r="A17850">
        <v>36115</v>
      </c>
      <c r="B17850" s="119" t="s">
        <v>10978</v>
      </c>
      <c r="C17850">
        <v>0</v>
      </c>
      <c r="E17850">
        <v>251</v>
      </c>
      <c r="F17850">
        <v>1</v>
      </c>
      <c r="G17850">
        <v>815701</v>
      </c>
      <c r="H17850">
        <v>2</v>
      </c>
      <c r="I17850" s="119" t="s">
        <v>16</v>
      </c>
      <c r="J17850" s="119" t="s">
        <v>139</v>
      </c>
      <c r="K17850" s="1">
        <v>46255.758941458334</v>
      </c>
      <c r="L17850">
        <v>0</v>
      </c>
      <c r="M17850">
        <v>2167</v>
      </c>
      <c r="N17850">
        <v>0</v>
      </c>
      <c r="O17850">
        <v>458</v>
      </c>
      <c r="P17850" s="119" t="s">
        <v>20254</v>
      </c>
    </row>
    <row r="17851" spans="1:16" x14ac:dyDescent="0.25">
      <c r="A17851">
        <v>36176</v>
      </c>
      <c r="B17851" s="119" t="s">
        <v>10979</v>
      </c>
      <c r="C17851">
        <v>0</v>
      </c>
      <c r="E17851">
        <v>221</v>
      </c>
      <c r="F17851">
        <v>410243</v>
      </c>
      <c r="G17851">
        <v>49</v>
      </c>
      <c r="H17851">
        <v>859998</v>
      </c>
      <c r="I17851" s="119" t="s">
        <v>1807</v>
      </c>
      <c r="J17851" s="119" t="s">
        <v>222</v>
      </c>
      <c r="K17851" s="1">
        <v>46255.758941458334</v>
      </c>
      <c r="L17851">
        <v>1</v>
      </c>
      <c r="M17851">
        <v>0</v>
      </c>
      <c r="N17851">
        <v>0</v>
      </c>
      <c r="O17851">
        <v>0</v>
      </c>
      <c r="P17851" s="119" t="s">
        <v>20254</v>
      </c>
    </row>
    <row r="17852" spans="1:16" x14ac:dyDescent="0.25">
      <c r="A17852">
        <v>36179</v>
      </c>
      <c r="B17852" s="119" t="s">
        <v>10980</v>
      </c>
      <c r="C17852">
        <v>0</v>
      </c>
      <c r="E17852">
        <v>40501</v>
      </c>
      <c r="F17852">
        <v>813</v>
      </c>
      <c r="G17852">
        <v>4349</v>
      </c>
      <c r="H17852">
        <v>1192</v>
      </c>
      <c r="I17852" s="119" t="s">
        <v>1807</v>
      </c>
      <c r="J17852" s="119" t="s">
        <v>139</v>
      </c>
      <c r="K17852" s="1">
        <v>46255.758941458334</v>
      </c>
      <c r="L17852">
        <v>2115</v>
      </c>
      <c r="M17852">
        <v>103</v>
      </c>
      <c r="N17852">
        <v>1993</v>
      </c>
      <c r="O17852">
        <v>6</v>
      </c>
      <c r="P17852" s="119" t="s">
        <v>20254</v>
      </c>
    </row>
    <row r="17853" spans="1:16" x14ac:dyDescent="0.25">
      <c r="A17853">
        <v>36180</v>
      </c>
      <c r="B17853" s="119" t="s">
        <v>10981</v>
      </c>
      <c r="C17853">
        <v>0</v>
      </c>
      <c r="E17853">
        <v>183</v>
      </c>
      <c r="F17853">
        <v>1040023</v>
      </c>
      <c r="G17853">
        <v>49</v>
      </c>
      <c r="H17853">
        <v>2489899</v>
      </c>
      <c r="I17853" s="119" t="s">
        <v>1807</v>
      </c>
      <c r="J17853" s="119" t="s">
        <v>222</v>
      </c>
      <c r="K17853" s="1">
        <v>46255.758941458334</v>
      </c>
      <c r="L17853">
        <v>1</v>
      </c>
      <c r="M17853">
        <v>1</v>
      </c>
      <c r="N17853">
        <v>0</v>
      </c>
      <c r="O17853">
        <v>0</v>
      </c>
      <c r="P17853" s="119" t="s">
        <v>20254</v>
      </c>
    </row>
    <row r="17854" spans="1:16" x14ac:dyDescent="0.25">
      <c r="A17854">
        <v>36183</v>
      </c>
      <c r="B17854" s="119" t="s">
        <v>10982</v>
      </c>
      <c r="C17854">
        <v>0</v>
      </c>
      <c r="E17854">
        <v>381</v>
      </c>
      <c r="F17854">
        <v>6200101</v>
      </c>
      <c r="G17854">
        <v>2</v>
      </c>
      <c r="H17854">
        <v>84990000</v>
      </c>
      <c r="I17854" s="119" t="s">
        <v>1807</v>
      </c>
      <c r="J17854" s="119" t="s">
        <v>222</v>
      </c>
      <c r="K17854" s="1">
        <v>46255.758941458334</v>
      </c>
      <c r="L17854">
        <v>1</v>
      </c>
      <c r="M17854">
        <v>0</v>
      </c>
      <c r="N17854">
        <v>0</v>
      </c>
      <c r="O17854">
        <v>0</v>
      </c>
      <c r="P17854" s="119" t="s">
        <v>20254</v>
      </c>
    </row>
    <row r="17855" spans="1:16" x14ac:dyDescent="0.25">
      <c r="A17855">
        <v>36184</v>
      </c>
      <c r="B17855" s="119" t="s">
        <v>10983</v>
      </c>
      <c r="C17855">
        <v>0</v>
      </c>
      <c r="E17855">
        <v>323</v>
      </c>
      <c r="F17855">
        <v>3239999</v>
      </c>
      <c r="G17855">
        <v>25</v>
      </c>
      <c r="H17855">
        <v>5000000</v>
      </c>
      <c r="I17855" s="119" t="s">
        <v>1807</v>
      </c>
      <c r="J17855" s="119" t="s">
        <v>222</v>
      </c>
      <c r="K17855" s="1">
        <v>46255.758941458334</v>
      </c>
      <c r="L17855">
        <v>0</v>
      </c>
      <c r="M17855">
        <v>0</v>
      </c>
      <c r="N17855">
        <v>0</v>
      </c>
      <c r="O17855">
        <v>0</v>
      </c>
      <c r="P17855" s="119" t="s">
        <v>20254</v>
      </c>
    </row>
    <row r="17856" spans="1:16" x14ac:dyDescent="0.25">
      <c r="A17856">
        <v>36185</v>
      </c>
      <c r="B17856" s="119" t="s">
        <v>10984</v>
      </c>
      <c r="C17856">
        <v>0</v>
      </c>
      <c r="E17856">
        <v>341</v>
      </c>
      <c r="F17856">
        <v>13377426</v>
      </c>
      <c r="G17856">
        <v>7</v>
      </c>
      <c r="H17856">
        <v>44980000</v>
      </c>
      <c r="I17856" s="119" t="s">
        <v>1807</v>
      </c>
      <c r="J17856" s="119" t="s">
        <v>222</v>
      </c>
      <c r="K17856" s="1">
        <v>46255.758941458334</v>
      </c>
      <c r="L17856">
        <v>0</v>
      </c>
      <c r="M17856">
        <v>0</v>
      </c>
      <c r="N17856">
        <v>0</v>
      </c>
      <c r="O17856">
        <v>0</v>
      </c>
      <c r="P17856" s="119" t="s">
        <v>20254</v>
      </c>
    </row>
    <row r="17857" spans="1:16" x14ac:dyDescent="0.25">
      <c r="A17857">
        <v>36186</v>
      </c>
      <c r="B17857" s="119" t="s">
        <v>10985</v>
      </c>
      <c r="C17857">
        <v>0</v>
      </c>
      <c r="E17857">
        <v>324</v>
      </c>
      <c r="F17857">
        <v>2500175</v>
      </c>
      <c r="G17857">
        <v>11</v>
      </c>
      <c r="H17857">
        <v>4200000</v>
      </c>
      <c r="I17857" s="119" t="s">
        <v>1807</v>
      </c>
      <c r="J17857" s="119" t="s">
        <v>222</v>
      </c>
      <c r="K17857" s="1">
        <v>46255.758941458334</v>
      </c>
      <c r="L17857">
        <v>0</v>
      </c>
      <c r="M17857">
        <v>0</v>
      </c>
      <c r="N17857">
        <v>0</v>
      </c>
      <c r="O17857">
        <v>0</v>
      </c>
      <c r="P17857" s="119" t="s">
        <v>20254</v>
      </c>
    </row>
    <row r="17858" spans="1:16" x14ac:dyDescent="0.25">
      <c r="A17858">
        <v>36187</v>
      </c>
      <c r="B17858" s="119" t="s">
        <v>10986</v>
      </c>
      <c r="C17858">
        <v>0</v>
      </c>
      <c r="E17858">
        <v>398</v>
      </c>
      <c r="F17858">
        <v>4660053</v>
      </c>
      <c r="G17858">
        <v>10</v>
      </c>
      <c r="H17858">
        <v>9999999</v>
      </c>
      <c r="I17858" s="119" t="s">
        <v>1807</v>
      </c>
      <c r="J17858" s="119" t="s">
        <v>222</v>
      </c>
      <c r="K17858" s="1">
        <v>46255.758941458334</v>
      </c>
      <c r="L17858">
        <v>1</v>
      </c>
      <c r="M17858">
        <v>0</v>
      </c>
      <c r="N17858">
        <v>0</v>
      </c>
      <c r="O17858">
        <v>0</v>
      </c>
      <c r="P17858" s="119" t="s">
        <v>20254</v>
      </c>
    </row>
    <row r="17859" spans="1:16" x14ac:dyDescent="0.25">
      <c r="A17859">
        <v>36188</v>
      </c>
      <c r="B17859" s="119" t="s">
        <v>10987</v>
      </c>
      <c r="C17859">
        <v>0</v>
      </c>
      <c r="E17859">
        <v>75</v>
      </c>
      <c r="F17859">
        <v>1000001</v>
      </c>
      <c r="G17859">
        <v>10</v>
      </c>
      <c r="H17859">
        <v>9999699</v>
      </c>
      <c r="I17859" s="119" t="s">
        <v>1807</v>
      </c>
      <c r="J17859" s="119" t="s">
        <v>222</v>
      </c>
      <c r="K17859" s="1">
        <v>46255.758941458334</v>
      </c>
      <c r="L17859">
        <v>1</v>
      </c>
      <c r="M17859">
        <v>0</v>
      </c>
      <c r="N17859">
        <v>0</v>
      </c>
      <c r="O17859">
        <v>0</v>
      </c>
      <c r="P17859" s="119" t="s">
        <v>20254</v>
      </c>
    </row>
    <row r="17860" spans="1:16" x14ac:dyDescent="0.25">
      <c r="A17860">
        <v>36189</v>
      </c>
      <c r="B17860" s="119" t="s">
        <v>10988</v>
      </c>
      <c r="C17860">
        <v>0</v>
      </c>
      <c r="E17860">
        <v>101</v>
      </c>
      <c r="F17860">
        <v>2253004</v>
      </c>
      <c r="G17860">
        <v>14</v>
      </c>
      <c r="H17860">
        <v>5900000</v>
      </c>
      <c r="I17860" s="119" t="s">
        <v>1807</v>
      </c>
      <c r="J17860" s="119" t="s">
        <v>222</v>
      </c>
      <c r="K17860" s="1">
        <v>46255.758941458334</v>
      </c>
      <c r="L17860">
        <v>0</v>
      </c>
      <c r="M17860">
        <v>0</v>
      </c>
      <c r="N17860">
        <v>0</v>
      </c>
      <c r="O17860">
        <v>0</v>
      </c>
      <c r="P17860" s="119" t="s">
        <v>20254</v>
      </c>
    </row>
    <row r="17861" spans="1:16" x14ac:dyDescent="0.25">
      <c r="A17861">
        <v>36190</v>
      </c>
      <c r="B17861" s="119" t="s">
        <v>10989</v>
      </c>
      <c r="C17861">
        <v>0</v>
      </c>
      <c r="E17861">
        <v>71</v>
      </c>
      <c r="F17861">
        <v>2771147</v>
      </c>
      <c r="G17861">
        <v>7</v>
      </c>
      <c r="H17861">
        <v>19999999</v>
      </c>
      <c r="I17861" s="119" t="s">
        <v>1807</v>
      </c>
      <c r="J17861" s="119" t="s">
        <v>222</v>
      </c>
      <c r="K17861" s="1">
        <v>46255.758941458334</v>
      </c>
      <c r="L17861">
        <v>2</v>
      </c>
      <c r="M17861">
        <v>0</v>
      </c>
      <c r="N17861">
        <v>0</v>
      </c>
      <c r="O17861">
        <v>0</v>
      </c>
      <c r="P17861" s="119" t="s">
        <v>20254</v>
      </c>
    </row>
    <row r="17862" spans="1:16" x14ac:dyDescent="0.25">
      <c r="A17862">
        <v>36191</v>
      </c>
      <c r="B17862" s="119" t="s">
        <v>10990</v>
      </c>
      <c r="C17862">
        <v>0</v>
      </c>
      <c r="E17862">
        <v>84</v>
      </c>
      <c r="F17862">
        <v>1410152</v>
      </c>
      <c r="G17862">
        <v>16</v>
      </c>
      <c r="H17862">
        <v>3889999</v>
      </c>
      <c r="I17862" s="119" t="s">
        <v>1807</v>
      </c>
      <c r="J17862" s="119" t="s">
        <v>222</v>
      </c>
      <c r="K17862" s="1">
        <v>46255.758941458334</v>
      </c>
      <c r="L17862">
        <v>0</v>
      </c>
      <c r="M17862">
        <v>1</v>
      </c>
      <c r="N17862">
        <v>0</v>
      </c>
      <c r="O17862">
        <v>0</v>
      </c>
      <c r="P17862" s="119" t="s">
        <v>20254</v>
      </c>
    </row>
    <row r="17863" spans="1:16" x14ac:dyDescent="0.25">
      <c r="A17863">
        <v>36200</v>
      </c>
      <c r="B17863" s="119" t="s">
        <v>10991</v>
      </c>
      <c r="C17863">
        <v>0</v>
      </c>
      <c r="E17863">
        <v>82</v>
      </c>
      <c r="F17863">
        <v>3440060</v>
      </c>
      <c r="G17863">
        <v>18</v>
      </c>
      <c r="H17863">
        <v>7499460</v>
      </c>
      <c r="I17863" s="119" t="s">
        <v>1807</v>
      </c>
      <c r="J17863" s="119" t="s">
        <v>222</v>
      </c>
      <c r="K17863" s="1">
        <v>46255.758941458334</v>
      </c>
      <c r="L17863">
        <v>0</v>
      </c>
      <c r="M17863">
        <v>1</v>
      </c>
      <c r="N17863">
        <v>0</v>
      </c>
      <c r="O17863">
        <v>0</v>
      </c>
      <c r="P17863" s="119" t="s">
        <v>20254</v>
      </c>
    </row>
    <row r="17864" spans="1:16" x14ac:dyDescent="0.25">
      <c r="A17864">
        <v>36244</v>
      </c>
      <c r="B17864" s="119" t="s">
        <v>10992</v>
      </c>
      <c r="C17864">
        <v>50</v>
      </c>
      <c r="D17864">
        <v>36054</v>
      </c>
      <c r="E17864">
        <v>395</v>
      </c>
      <c r="F17864">
        <v>1026</v>
      </c>
      <c r="G17864">
        <v>103</v>
      </c>
      <c r="H17864">
        <v>11095</v>
      </c>
      <c r="I17864" s="119" t="s">
        <v>4726</v>
      </c>
      <c r="J17864" s="119" t="s">
        <v>139</v>
      </c>
      <c r="K17864" s="1">
        <v>46255.758941458334</v>
      </c>
      <c r="L17864">
        <v>0</v>
      </c>
      <c r="M17864">
        <v>0</v>
      </c>
      <c r="N17864">
        <v>0</v>
      </c>
      <c r="O17864">
        <v>0</v>
      </c>
      <c r="P17864" s="119" t="s">
        <v>20254</v>
      </c>
    </row>
    <row r="17865" spans="1:16" x14ac:dyDescent="0.25">
      <c r="A17865">
        <v>36245</v>
      </c>
      <c r="B17865" s="119" t="s">
        <v>10993</v>
      </c>
      <c r="C17865">
        <v>50</v>
      </c>
      <c r="D17865">
        <v>36054</v>
      </c>
      <c r="E17865">
        <v>111</v>
      </c>
      <c r="F17865">
        <v>4761</v>
      </c>
      <c r="G17865">
        <v>41</v>
      </c>
      <c r="H17865">
        <v>24786</v>
      </c>
      <c r="I17865" s="119" t="s">
        <v>4726</v>
      </c>
      <c r="J17865" s="119" t="s">
        <v>139</v>
      </c>
      <c r="K17865" s="1">
        <v>46255.758941458334</v>
      </c>
      <c r="L17865">
        <v>0</v>
      </c>
      <c r="M17865">
        <v>0</v>
      </c>
      <c r="N17865">
        <v>0</v>
      </c>
      <c r="O17865">
        <v>0</v>
      </c>
      <c r="P17865" s="119" t="s">
        <v>20254</v>
      </c>
    </row>
    <row r="17866" spans="1:16" x14ac:dyDescent="0.25">
      <c r="A17866">
        <v>36246</v>
      </c>
      <c r="B17866" s="119" t="s">
        <v>10994</v>
      </c>
      <c r="C17866">
        <v>50</v>
      </c>
      <c r="D17866">
        <v>36054</v>
      </c>
      <c r="E17866">
        <v>397</v>
      </c>
      <c r="F17866">
        <v>933</v>
      </c>
      <c r="G17866">
        <v>121</v>
      </c>
      <c r="H17866">
        <v>3014</v>
      </c>
      <c r="I17866" s="119" t="s">
        <v>4726</v>
      </c>
      <c r="J17866" s="119" t="s">
        <v>139</v>
      </c>
      <c r="K17866" s="1">
        <v>46255.758941458334</v>
      </c>
      <c r="L17866">
        <v>0</v>
      </c>
      <c r="M17866">
        <v>0</v>
      </c>
      <c r="N17866">
        <v>0</v>
      </c>
      <c r="O17866">
        <v>0</v>
      </c>
      <c r="P17866" s="119" t="s">
        <v>20254</v>
      </c>
    </row>
    <row r="17867" spans="1:16" x14ac:dyDescent="0.25">
      <c r="A17867">
        <v>36247</v>
      </c>
      <c r="B17867" s="119" t="s">
        <v>10995</v>
      </c>
      <c r="C17867">
        <v>50</v>
      </c>
      <c r="D17867">
        <v>36054</v>
      </c>
      <c r="E17867">
        <v>292</v>
      </c>
      <c r="F17867">
        <v>2874</v>
      </c>
      <c r="G17867">
        <v>74</v>
      </c>
      <c r="H17867">
        <v>19948</v>
      </c>
      <c r="I17867" s="119" t="s">
        <v>4726</v>
      </c>
      <c r="J17867" s="119" t="s">
        <v>139</v>
      </c>
      <c r="K17867" s="1">
        <v>46255.758941458334</v>
      </c>
      <c r="L17867">
        <v>0</v>
      </c>
      <c r="M17867">
        <v>0</v>
      </c>
      <c r="N17867">
        <v>0</v>
      </c>
      <c r="O17867">
        <v>0</v>
      </c>
      <c r="P17867" s="119" t="s">
        <v>20254</v>
      </c>
    </row>
    <row r="17868" spans="1:16" x14ac:dyDescent="0.25">
      <c r="A17868">
        <v>36248</v>
      </c>
      <c r="B17868" s="119" t="s">
        <v>10996</v>
      </c>
      <c r="C17868">
        <v>50</v>
      </c>
      <c r="D17868">
        <v>36054</v>
      </c>
      <c r="E17868">
        <v>219</v>
      </c>
      <c r="F17868">
        <v>920</v>
      </c>
      <c r="G17868">
        <v>184</v>
      </c>
      <c r="H17868">
        <v>6020</v>
      </c>
      <c r="I17868" s="119" t="s">
        <v>4726</v>
      </c>
      <c r="J17868" s="119" t="s">
        <v>139</v>
      </c>
      <c r="K17868" s="1">
        <v>46255.758941458334</v>
      </c>
      <c r="L17868">
        <v>0</v>
      </c>
      <c r="M17868">
        <v>2</v>
      </c>
      <c r="N17868">
        <v>0</v>
      </c>
      <c r="O17868">
        <v>0</v>
      </c>
      <c r="P17868" s="119" t="s">
        <v>20254</v>
      </c>
    </row>
    <row r="17869" spans="1:16" x14ac:dyDescent="0.25">
      <c r="A17869">
        <v>36249</v>
      </c>
      <c r="B17869" s="119" t="s">
        <v>10997</v>
      </c>
      <c r="C17869">
        <v>50</v>
      </c>
      <c r="D17869">
        <v>36054</v>
      </c>
      <c r="E17869">
        <v>472</v>
      </c>
      <c r="F17869">
        <v>714</v>
      </c>
      <c r="G17869">
        <v>21</v>
      </c>
      <c r="H17869">
        <v>20609</v>
      </c>
      <c r="I17869" s="119" t="s">
        <v>4726</v>
      </c>
      <c r="J17869" s="119" t="s">
        <v>139</v>
      </c>
      <c r="K17869" s="1">
        <v>46255.758941458334</v>
      </c>
      <c r="L17869">
        <v>5</v>
      </c>
      <c r="M17869">
        <v>0</v>
      </c>
      <c r="N17869">
        <v>0</v>
      </c>
      <c r="O17869">
        <v>0</v>
      </c>
      <c r="P17869" s="119" t="s">
        <v>20254</v>
      </c>
    </row>
    <row r="17870" spans="1:16" x14ac:dyDescent="0.25">
      <c r="A17870">
        <v>36250</v>
      </c>
      <c r="B17870" s="119" t="s">
        <v>10998</v>
      </c>
      <c r="C17870">
        <v>50</v>
      </c>
      <c r="D17870">
        <v>36054</v>
      </c>
      <c r="E17870">
        <v>201</v>
      </c>
      <c r="F17870">
        <v>2780</v>
      </c>
      <c r="G17870">
        <v>57</v>
      </c>
      <c r="H17870">
        <v>19995</v>
      </c>
      <c r="I17870" s="119" t="s">
        <v>4726</v>
      </c>
      <c r="J17870" s="119" t="s">
        <v>139</v>
      </c>
      <c r="K17870" s="1">
        <v>46255.758941458334</v>
      </c>
      <c r="L17870">
        <v>5</v>
      </c>
      <c r="M17870">
        <v>1</v>
      </c>
      <c r="N17870">
        <v>0</v>
      </c>
      <c r="O17870">
        <v>1</v>
      </c>
      <c r="P17870" s="119" t="s">
        <v>20254</v>
      </c>
    </row>
    <row r="17871" spans="1:16" x14ac:dyDescent="0.25">
      <c r="A17871">
        <v>36251</v>
      </c>
      <c r="B17871" s="119" t="s">
        <v>10999</v>
      </c>
      <c r="C17871">
        <v>50</v>
      </c>
      <c r="D17871">
        <v>36054</v>
      </c>
      <c r="E17871">
        <v>582</v>
      </c>
      <c r="F17871">
        <v>696</v>
      </c>
      <c r="G17871">
        <v>129</v>
      </c>
      <c r="H17871">
        <v>4008</v>
      </c>
      <c r="I17871" s="119" t="s">
        <v>4726</v>
      </c>
      <c r="J17871" s="119" t="s">
        <v>139</v>
      </c>
      <c r="K17871" s="1">
        <v>46255.758941458334</v>
      </c>
      <c r="L17871">
        <v>0</v>
      </c>
      <c r="M17871">
        <v>2</v>
      </c>
      <c r="N17871">
        <v>0</v>
      </c>
      <c r="O17871">
        <v>0</v>
      </c>
      <c r="P17871" s="119" t="s">
        <v>20254</v>
      </c>
    </row>
    <row r="17872" spans="1:16" x14ac:dyDescent="0.25">
      <c r="A17872">
        <v>36252</v>
      </c>
      <c r="B17872" s="119" t="s">
        <v>11000</v>
      </c>
      <c r="C17872">
        <v>50</v>
      </c>
      <c r="D17872">
        <v>36054</v>
      </c>
      <c r="E17872">
        <v>351</v>
      </c>
      <c r="F17872">
        <v>2005</v>
      </c>
      <c r="G17872">
        <v>50</v>
      </c>
      <c r="H17872">
        <v>13399</v>
      </c>
      <c r="I17872" s="119" t="s">
        <v>4726</v>
      </c>
      <c r="J17872" s="119" t="s">
        <v>139</v>
      </c>
      <c r="K17872" s="1">
        <v>46255.758941458334</v>
      </c>
      <c r="L17872">
        <v>5</v>
      </c>
      <c r="M17872">
        <v>0</v>
      </c>
      <c r="N17872">
        <v>0</v>
      </c>
      <c r="O17872">
        <v>0</v>
      </c>
      <c r="P17872" s="119" t="s">
        <v>20254</v>
      </c>
    </row>
    <row r="17873" spans="1:16" x14ac:dyDescent="0.25">
      <c r="A17873">
        <v>36253</v>
      </c>
      <c r="B17873" s="119" t="s">
        <v>11001</v>
      </c>
      <c r="C17873">
        <v>50</v>
      </c>
      <c r="D17873">
        <v>36054</v>
      </c>
      <c r="E17873">
        <v>459</v>
      </c>
      <c r="F17873">
        <v>1429</v>
      </c>
      <c r="G17873">
        <v>76</v>
      </c>
      <c r="H17873">
        <v>10000</v>
      </c>
      <c r="I17873" s="119" t="s">
        <v>4726</v>
      </c>
      <c r="J17873" s="119" t="s">
        <v>139</v>
      </c>
      <c r="K17873" s="1">
        <v>46255.758941458334</v>
      </c>
      <c r="L17873">
        <v>0</v>
      </c>
      <c r="M17873">
        <v>0</v>
      </c>
      <c r="N17873">
        <v>0</v>
      </c>
      <c r="O17873">
        <v>0</v>
      </c>
      <c r="P17873" s="119" t="s">
        <v>20254</v>
      </c>
    </row>
    <row r="17874" spans="1:16" x14ac:dyDescent="0.25">
      <c r="A17874">
        <v>36254</v>
      </c>
      <c r="B17874" s="119" t="s">
        <v>11002</v>
      </c>
      <c r="C17874">
        <v>50</v>
      </c>
      <c r="D17874">
        <v>36054</v>
      </c>
      <c r="E17874">
        <v>393</v>
      </c>
      <c r="F17874">
        <v>685</v>
      </c>
      <c r="G17874">
        <v>88</v>
      </c>
      <c r="H17874">
        <v>7942</v>
      </c>
      <c r="I17874" s="119" t="s">
        <v>4726</v>
      </c>
      <c r="J17874" s="119" t="s">
        <v>139</v>
      </c>
      <c r="K17874" s="1">
        <v>46255.758941458334</v>
      </c>
      <c r="L17874">
        <v>0</v>
      </c>
      <c r="M17874">
        <v>1</v>
      </c>
      <c r="N17874">
        <v>0</v>
      </c>
      <c r="O17874">
        <v>0</v>
      </c>
      <c r="P17874" s="119" t="s">
        <v>20254</v>
      </c>
    </row>
    <row r="17875" spans="1:16" x14ac:dyDescent="0.25">
      <c r="A17875">
        <v>36255</v>
      </c>
      <c r="B17875" s="119" t="s">
        <v>11003</v>
      </c>
      <c r="C17875">
        <v>50</v>
      </c>
      <c r="D17875">
        <v>36054</v>
      </c>
      <c r="E17875">
        <v>289</v>
      </c>
      <c r="F17875">
        <v>1622</v>
      </c>
      <c r="G17875">
        <v>107</v>
      </c>
      <c r="H17875">
        <v>6969</v>
      </c>
      <c r="I17875" s="119" t="s">
        <v>4726</v>
      </c>
      <c r="J17875" s="119" t="s">
        <v>139</v>
      </c>
      <c r="K17875" s="1">
        <v>46255.758941458334</v>
      </c>
      <c r="L17875">
        <v>0</v>
      </c>
      <c r="M17875">
        <v>1</v>
      </c>
      <c r="N17875">
        <v>0</v>
      </c>
      <c r="O17875">
        <v>0</v>
      </c>
      <c r="P17875" s="119" t="s">
        <v>20254</v>
      </c>
    </row>
    <row r="17876" spans="1:16" x14ac:dyDescent="0.25">
      <c r="A17876">
        <v>36256</v>
      </c>
      <c r="B17876" s="119" t="s">
        <v>11004</v>
      </c>
      <c r="C17876">
        <v>50</v>
      </c>
      <c r="D17876">
        <v>36054</v>
      </c>
      <c r="E17876">
        <v>182</v>
      </c>
      <c r="F17876">
        <v>728</v>
      </c>
      <c r="G17876">
        <v>116</v>
      </c>
      <c r="H17876">
        <v>5005</v>
      </c>
      <c r="I17876" s="119" t="s">
        <v>4726</v>
      </c>
      <c r="J17876" s="119" t="s">
        <v>139</v>
      </c>
      <c r="K17876" s="1">
        <v>46255.758941458334</v>
      </c>
      <c r="L17876">
        <v>0</v>
      </c>
      <c r="M17876">
        <v>0</v>
      </c>
      <c r="N17876">
        <v>0</v>
      </c>
      <c r="O17876">
        <v>0</v>
      </c>
      <c r="P17876" s="119" t="s">
        <v>20254</v>
      </c>
    </row>
    <row r="17877" spans="1:16" x14ac:dyDescent="0.25">
      <c r="A17877">
        <v>36257</v>
      </c>
      <c r="B17877" s="119" t="s">
        <v>11005</v>
      </c>
      <c r="C17877">
        <v>50</v>
      </c>
      <c r="D17877">
        <v>36054</v>
      </c>
      <c r="E17877">
        <v>52</v>
      </c>
      <c r="F17877">
        <v>1030</v>
      </c>
      <c r="G17877">
        <v>81</v>
      </c>
      <c r="H17877">
        <v>5908</v>
      </c>
      <c r="I17877" s="119" t="s">
        <v>4726</v>
      </c>
      <c r="J17877" s="119" t="s">
        <v>139</v>
      </c>
      <c r="K17877" s="1">
        <v>46255.758941458334</v>
      </c>
      <c r="L17877">
        <v>6</v>
      </c>
      <c r="M17877">
        <v>1</v>
      </c>
      <c r="N17877">
        <v>1</v>
      </c>
      <c r="O17877">
        <v>1</v>
      </c>
      <c r="P17877" s="119" t="s">
        <v>20254</v>
      </c>
    </row>
    <row r="17878" spans="1:16" x14ac:dyDescent="0.25">
      <c r="A17878">
        <v>36258</v>
      </c>
      <c r="B17878" s="119" t="s">
        <v>11006</v>
      </c>
      <c r="C17878">
        <v>50</v>
      </c>
      <c r="D17878">
        <v>36054</v>
      </c>
      <c r="E17878">
        <v>128</v>
      </c>
      <c r="F17878">
        <v>11782</v>
      </c>
      <c r="G17878">
        <v>153</v>
      </c>
      <c r="H17878">
        <v>11784</v>
      </c>
      <c r="I17878" s="119" t="s">
        <v>4726</v>
      </c>
      <c r="J17878" s="119" t="s">
        <v>139</v>
      </c>
      <c r="K17878" s="1">
        <v>46255.758941458334</v>
      </c>
      <c r="L17878">
        <v>0</v>
      </c>
      <c r="M17878">
        <v>1</v>
      </c>
      <c r="N17878">
        <v>0</v>
      </c>
      <c r="O17878">
        <v>0</v>
      </c>
      <c r="P17878" s="119" t="s">
        <v>20254</v>
      </c>
    </row>
    <row r="17879" spans="1:16" x14ac:dyDescent="0.25">
      <c r="A17879">
        <v>36259</v>
      </c>
      <c r="B17879" s="119" t="s">
        <v>11007</v>
      </c>
      <c r="C17879">
        <v>50</v>
      </c>
      <c r="D17879">
        <v>36054</v>
      </c>
      <c r="E17879">
        <v>258</v>
      </c>
      <c r="F17879">
        <v>3580</v>
      </c>
      <c r="G17879">
        <v>51</v>
      </c>
      <c r="H17879">
        <v>19998</v>
      </c>
      <c r="I17879" s="119" t="s">
        <v>4726</v>
      </c>
      <c r="J17879" s="119" t="s">
        <v>139</v>
      </c>
      <c r="K17879" s="1">
        <v>46255.758941458334</v>
      </c>
      <c r="L17879">
        <v>5</v>
      </c>
      <c r="M17879">
        <v>3</v>
      </c>
      <c r="N17879">
        <v>0</v>
      </c>
      <c r="O17879">
        <v>0</v>
      </c>
      <c r="P17879" s="119" t="s">
        <v>20254</v>
      </c>
    </row>
    <row r="17880" spans="1:16" x14ac:dyDescent="0.25">
      <c r="A17880">
        <v>36260</v>
      </c>
      <c r="B17880" s="119" t="s">
        <v>11008</v>
      </c>
      <c r="C17880">
        <v>50</v>
      </c>
      <c r="D17880">
        <v>36054</v>
      </c>
      <c r="E17880">
        <v>282</v>
      </c>
      <c r="F17880">
        <v>492</v>
      </c>
      <c r="G17880">
        <v>168</v>
      </c>
      <c r="H17880">
        <v>2877</v>
      </c>
      <c r="I17880" s="119" t="s">
        <v>4726</v>
      </c>
      <c r="J17880" s="119" t="s">
        <v>139</v>
      </c>
      <c r="K17880" s="1">
        <v>46255.758941458334</v>
      </c>
      <c r="L17880">
        <v>0</v>
      </c>
      <c r="M17880">
        <v>0</v>
      </c>
      <c r="N17880">
        <v>0</v>
      </c>
      <c r="O17880">
        <v>0</v>
      </c>
      <c r="P17880" s="119" t="s">
        <v>20254</v>
      </c>
    </row>
    <row r="17881" spans="1:16" x14ac:dyDescent="0.25">
      <c r="A17881">
        <v>36261</v>
      </c>
      <c r="B17881" s="119" t="s">
        <v>11009</v>
      </c>
      <c r="C17881">
        <v>50</v>
      </c>
      <c r="D17881">
        <v>36054</v>
      </c>
      <c r="E17881">
        <v>267</v>
      </c>
      <c r="F17881">
        <v>910</v>
      </c>
      <c r="G17881">
        <v>44</v>
      </c>
      <c r="H17881">
        <v>7487</v>
      </c>
      <c r="I17881" s="119" t="s">
        <v>4726</v>
      </c>
      <c r="J17881" s="119" t="s">
        <v>139</v>
      </c>
      <c r="K17881" s="1">
        <v>46255.758941458334</v>
      </c>
      <c r="L17881">
        <v>0</v>
      </c>
      <c r="M17881">
        <v>0</v>
      </c>
      <c r="N17881">
        <v>0</v>
      </c>
      <c r="O17881">
        <v>0</v>
      </c>
      <c r="P17881" s="119" t="s">
        <v>20254</v>
      </c>
    </row>
    <row r="17882" spans="1:16" x14ac:dyDescent="0.25">
      <c r="A17882">
        <v>36262</v>
      </c>
      <c r="B17882" s="119" t="s">
        <v>11010</v>
      </c>
      <c r="C17882">
        <v>50</v>
      </c>
      <c r="D17882">
        <v>36054</v>
      </c>
      <c r="E17882">
        <v>231</v>
      </c>
      <c r="F17882">
        <v>1424</v>
      </c>
      <c r="G17882">
        <v>176</v>
      </c>
      <c r="H17882">
        <v>4017</v>
      </c>
      <c r="I17882" s="119" t="s">
        <v>4726</v>
      </c>
      <c r="J17882" s="119" t="s">
        <v>139</v>
      </c>
      <c r="K17882" s="1">
        <v>46255.758941458334</v>
      </c>
      <c r="L17882">
        <v>0</v>
      </c>
      <c r="M17882">
        <v>0</v>
      </c>
      <c r="N17882">
        <v>0</v>
      </c>
      <c r="O17882">
        <v>0</v>
      </c>
      <c r="P17882" s="119" t="s">
        <v>20254</v>
      </c>
    </row>
    <row r="17883" spans="1:16" x14ac:dyDescent="0.25">
      <c r="A17883">
        <v>36263</v>
      </c>
      <c r="B17883" s="119" t="s">
        <v>10992</v>
      </c>
      <c r="C17883">
        <v>26</v>
      </c>
      <c r="D17883">
        <v>36055</v>
      </c>
      <c r="E17883">
        <v>207</v>
      </c>
      <c r="F17883">
        <v>8964</v>
      </c>
      <c r="G17883">
        <v>81</v>
      </c>
      <c r="H17883">
        <v>39824</v>
      </c>
      <c r="I17883" s="119" t="s">
        <v>4726</v>
      </c>
      <c r="J17883" s="119" t="s">
        <v>139</v>
      </c>
      <c r="K17883" s="1">
        <v>46255.758941458334</v>
      </c>
      <c r="L17883">
        <v>0</v>
      </c>
      <c r="M17883">
        <v>0</v>
      </c>
      <c r="N17883">
        <v>0</v>
      </c>
      <c r="O17883">
        <v>0</v>
      </c>
      <c r="P17883" s="119" t="s">
        <v>20254</v>
      </c>
    </row>
    <row r="17884" spans="1:16" x14ac:dyDescent="0.25">
      <c r="A17884">
        <v>36264</v>
      </c>
      <c r="B17884" s="119" t="s">
        <v>10993</v>
      </c>
      <c r="C17884">
        <v>26</v>
      </c>
      <c r="D17884">
        <v>36055</v>
      </c>
      <c r="E17884">
        <v>810</v>
      </c>
      <c r="F17884">
        <v>8109</v>
      </c>
      <c r="G17884">
        <v>59</v>
      </c>
      <c r="H17884">
        <v>35781</v>
      </c>
      <c r="I17884" s="119" t="s">
        <v>4726</v>
      </c>
      <c r="J17884" s="119" t="s">
        <v>139</v>
      </c>
      <c r="K17884" s="1">
        <v>46255.758941458334</v>
      </c>
      <c r="L17884">
        <v>0</v>
      </c>
      <c r="M17884">
        <v>0</v>
      </c>
      <c r="N17884">
        <v>0</v>
      </c>
      <c r="O17884">
        <v>0</v>
      </c>
      <c r="P17884" s="119" t="s">
        <v>20254</v>
      </c>
    </row>
    <row r="17885" spans="1:16" x14ac:dyDescent="0.25">
      <c r="A17885">
        <v>36265</v>
      </c>
      <c r="B17885" s="119" t="s">
        <v>10994</v>
      </c>
      <c r="C17885">
        <v>26</v>
      </c>
      <c r="D17885">
        <v>36055</v>
      </c>
      <c r="E17885">
        <v>580</v>
      </c>
      <c r="F17885">
        <v>819</v>
      </c>
      <c r="G17885">
        <v>100</v>
      </c>
      <c r="H17885">
        <v>6062</v>
      </c>
      <c r="I17885" s="119" t="s">
        <v>4726</v>
      </c>
      <c r="J17885" s="119" t="s">
        <v>139</v>
      </c>
      <c r="K17885" s="1">
        <v>46255.758941458334</v>
      </c>
      <c r="L17885">
        <v>0</v>
      </c>
      <c r="M17885">
        <v>1</v>
      </c>
      <c r="N17885">
        <v>0</v>
      </c>
      <c r="O17885">
        <v>0</v>
      </c>
      <c r="P17885" s="119" t="s">
        <v>20254</v>
      </c>
    </row>
    <row r="17886" spans="1:16" x14ac:dyDescent="0.25">
      <c r="A17886">
        <v>36266</v>
      </c>
      <c r="B17886" s="119" t="s">
        <v>10995</v>
      </c>
      <c r="C17886">
        <v>26</v>
      </c>
      <c r="D17886">
        <v>36055</v>
      </c>
      <c r="E17886">
        <v>1003</v>
      </c>
      <c r="F17886">
        <v>4943</v>
      </c>
      <c r="G17886">
        <v>82</v>
      </c>
      <c r="H17886">
        <v>54903</v>
      </c>
      <c r="I17886" s="119" t="s">
        <v>4726</v>
      </c>
      <c r="J17886" s="119" t="s">
        <v>139</v>
      </c>
      <c r="K17886" s="1">
        <v>46255.758941458334</v>
      </c>
      <c r="L17886">
        <v>0</v>
      </c>
      <c r="M17886">
        <v>0</v>
      </c>
      <c r="N17886">
        <v>0</v>
      </c>
      <c r="O17886">
        <v>0</v>
      </c>
      <c r="P17886" s="119" t="s">
        <v>20254</v>
      </c>
    </row>
    <row r="17887" spans="1:16" x14ac:dyDescent="0.25">
      <c r="A17887">
        <v>36267</v>
      </c>
      <c r="B17887" s="119" t="s">
        <v>10996</v>
      </c>
      <c r="C17887">
        <v>26</v>
      </c>
      <c r="D17887">
        <v>36055</v>
      </c>
      <c r="E17887">
        <v>114</v>
      </c>
      <c r="F17887">
        <v>8995</v>
      </c>
      <c r="G17887">
        <v>100</v>
      </c>
      <c r="H17887">
        <v>9999</v>
      </c>
      <c r="I17887" s="119" t="s">
        <v>4726</v>
      </c>
      <c r="J17887" s="119" t="s">
        <v>139</v>
      </c>
      <c r="K17887" s="1">
        <v>46255.758941458334</v>
      </c>
      <c r="L17887">
        <v>0</v>
      </c>
      <c r="M17887">
        <v>2</v>
      </c>
      <c r="N17887">
        <v>0</v>
      </c>
      <c r="O17887">
        <v>0</v>
      </c>
      <c r="P17887" s="119" t="s">
        <v>20254</v>
      </c>
    </row>
    <row r="17888" spans="1:16" x14ac:dyDescent="0.25">
      <c r="A17888">
        <v>36268</v>
      </c>
      <c r="B17888" s="119" t="s">
        <v>10997</v>
      </c>
      <c r="C17888">
        <v>26</v>
      </c>
      <c r="D17888">
        <v>36055</v>
      </c>
      <c r="E17888">
        <v>257</v>
      </c>
      <c r="F17888">
        <v>829</v>
      </c>
      <c r="G17888">
        <v>54</v>
      </c>
      <c r="H17888">
        <v>15116</v>
      </c>
      <c r="I17888" s="119" t="s">
        <v>4726</v>
      </c>
      <c r="J17888" s="119" t="s">
        <v>139</v>
      </c>
      <c r="K17888" s="1">
        <v>46255.758941458334</v>
      </c>
      <c r="L17888">
        <v>5</v>
      </c>
      <c r="M17888">
        <v>0</v>
      </c>
      <c r="N17888">
        <v>0</v>
      </c>
      <c r="O17888">
        <v>0</v>
      </c>
      <c r="P17888" s="119" t="s">
        <v>20254</v>
      </c>
    </row>
    <row r="17889" spans="1:16" x14ac:dyDescent="0.25">
      <c r="A17889">
        <v>36269</v>
      </c>
      <c r="B17889" s="119" t="s">
        <v>10998</v>
      </c>
      <c r="C17889">
        <v>26</v>
      </c>
      <c r="D17889">
        <v>36055</v>
      </c>
      <c r="E17889">
        <v>324</v>
      </c>
      <c r="F17889">
        <v>6057</v>
      </c>
      <c r="G17889">
        <v>55</v>
      </c>
      <c r="H17889">
        <v>39999</v>
      </c>
      <c r="I17889" s="119" t="s">
        <v>4726</v>
      </c>
      <c r="J17889" s="119" t="s">
        <v>139</v>
      </c>
      <c r="K17889" s="1">
        <v>46255.758941458334</v>
      </c>
      <c r="L17889">
        <v>8</v>
      </c>
      <c r="M17889">
        <v>0</v>
      </c>
      <c r="N17889">
        <v>0</v>
      </c>
      <c r="O17889">
        <v>0</v>
      </c>
      <c r="P17889" s="119" t="s">
        <v>20254</v>
      </c>
    </row>
    <row r="17890" spans="1:16" x14ac:dyDescent="0.25">
      <c r="A17890">
        <v>36270</v>
      </c>
      <c r="B17890" s="119" t="s">
        <v>10999</v>
      </c>
      <c r="C17890">
        <v>26</v>
      </c>
      <c r="D17890">
        <v>36055</v>
      </c>
      <c r="E17890">
        <v>334</v>
      </c>
      <c r="F17890">
        <v>1333</v>
      </c>
      <c r="G17890">
        <v>192</v>
      </c>
      <c r="H17890">
        <v>8814</v>
      </c>
      <c r="I17890" s="119" t="s">
        <v>4726</v>
      </c>
      <c r="J17890" s="119" t="s">
        <v>139</v>
      </c>
      <c r="K17890" s="1">
        <v>46255.758941458334</v>
      </c>
      <c r="L17890">
        <v>0</v>
      </c>
      <c r="M17890">
        <v>0</v>
      </c>
      <c r="N17890">
        <v>0</v>
      </c>
      <c r="O17890">
        <v>0</v>
      </c>
      <c r="P17890" s="119" t="s">
        <v>20254</v>
      </c>
    </row>
    <row r="17891" spans="1:16" x14ac:dyDescent="0.25">
      <c r="A17891">
        <v>36271</v>
      </c>
      <c r="B17891" s="119" t="s">
        <v>11000</v>
      </c>
      <c r="C17891">
        <v>26</v>
      </c>
      <c r="D17891">
        <v>36055</v>
      </c>
      <c r="E17891">
        <v>266</v>
      </c>
      <c r="F17891">
        <v>2327</v>
      </c>
      <c r="G17891">
        <v>66</v>
      </c>
      <c r="H17891">
        <v>44399</v>
      </c>
      <c r="I17891" s="119" t="s">
        <v>4726</v>
      </c>
      <c r="J17891" s="119" t="s">
        <v>139</v>
      </c>
      <c r="K17891" s="1">
        <v>46255.758941458334</v>
      </c>
      <c r="L17891">
        <v>0</v>
      </c>
      <c r="M17891">
        <v>0</v>
      </c>
      <c r="N17891">
        <v>0</v>
      </c>
      <c r="O17891">
        <v>0</v>
      </c>
      <c r="P17891" s="119" t="s">
        <v>20254</v>
      </c>
    </row>
    <row r="17892" spans="1:16" x14ac:dyDescent="0.25">
      <c r="A17892">
        <v>36272</v>
      </c>
      <c r="B17892" s="119" t="s">
        <v>11001</v>
      </c>
      <c r="C17892">
        <v>26</v>
      </c>
      <c r="D17892">
        <v>36055</v>
      </c>
      <c r="E17892">
        <v>44</v>
      </c>
      <c r="F17892">
        <v>1629</v>
      </c>
      <c r="G17892">
        <v>116</v>
      </c>
      <c r="H17892">
        <v>20137</v>
      </c>
      <c r="I17892" s="119" t="s">
        <v>4726</v>
      </c>
      <c r="J17892" s="119" t="s">
        <v>139</v>
      </c>
      <c r="K17892" s="1">
        <v>46255.758941458334</v>
      </c>
      <c r="L17892">
        <v>0</v>
      </c>
      <c r="M17892">
        <v>0</v>
      </c>
      <c r="N17892">
        <v>0</v>
      </c>
      <c r="O17892">
        <v>0</v>
      </c>
      <c r="P17892" s="119" t="s">
        <v>20254</v>
      </c>
    </row>
    <row r="17893" spans="1:16" x14ac:dyDescent="0.25">
      <c r="A17893">
        <v>36273</v>
      </c>
      <c r="B17893" s="119" t="s">
        <v>11002</v>
      </c>
      <c r="C17893">
        <v>26</v>
      </c>
      <c r="D17893">
        <v>36055</v>
      </c>
      <c r="E17893">
        <v>252</v>
      </c>
      <c r="F17893">
        <v>1597</v>
      </c>
      <c r="G17893">
        <v>97</v>
      </c>
      <c r="H17893">
        <v>24409</v>
      </c>
      <c r="I17893" s="119" t="s">
        <v>4726</v>
      </c>
      <c r="J17893" s="119" t="s">
        <v>139</v>
      </c>
      <c r="K17893" s="1">
        <v>46255.758941458334</v>
      </c>
      <c r="L17893">
        <v>0</v>
      </c>
      <c r="M17893">
        <v>0</v>
      </c>
      <c r="N17893">
        <v>0</v>
      </c>
      <c r="O17893">
        <v>0</v>
      </c>
      <c r="P17893" s="119" t="s">
        <v>20254</v>
      </c>
    </row>
    <row r="17894" spans="1:16" x14ac:dyDescent="0.25">
      <c r="A17894">
        <v>36274</v>
      </c>
      <c r="B17894" s="119" t="s">
        <v>11003</v>
      </c>
      <c r="C17894">
        <v>26</v>
      </c>
      <c r="D17894">
        <v>36055</v>
      </c>
      <c r="E17894">
        <v>142</v>
      </c>
      <c r="F17894">
        <v>1359</v>
      </c>
      <c r="G17894">
        <v>105</v>
      </c>
      <c r="H17894">
        <v>7558</v>
      </c>
      <c r="I17894" s="119" t="s">
        <v>4726</v>
      </c>
      <c r="J17894" s="119" t="s">
        <v>139</v>
      </c>
      <c r="K17894" s="1">
        <v>46255.758941458334</v>
      </c>
      <c r="L17894">
        <v>0</v>
      </c>
      <c r="M17894">
        <v>2</v>
      </c>
      <c r="N17894">
        <v>0</v>
      </c>
      <c r="O17894">
        <v>2</v>
      </c>
      <c r="P17894" s="119" t="s">
        <v>20254</v>
      </c>
    </row>
    <row r="17895" spans="1:16" x14ac:dyDescent="0.25">
      <c r="A17895">
        <v>36275</v>
      </c>
      <c r="B17895" s="119" t="s">
        <v>11004</v>
      </c>
      <c r="C17895">
        <v>26</v>
      </c>
      <c r="D17895">
        <v>36055</v>
      </c>
      <c r="E17895">
        <v>221</v>
      </c>
      <c r="F17895">
        <v>1871</v>
      </c>
      <c r="G17895">
        <v>130</v>
      </c>
      <c r="H17895">
        <v>10363</v>
      </c>
      <c r="I17895" s="119" t="s">
        <v>4726</v>
      </c>
      <c r="J17895" s="119" t="s">
        <v>139</v>
      </c>
      <c r="K17895" s="1">
        <v>46255.758941458334</v>
      </c>
      <c r="L17895">
        <v>0</v>
      </c>
      <c r="M17895">
        <v>0</v>
      </c>
      <c r="N17895">
        <v>0</v>
      </c>
      <c r="O17895">
        <v>0</v>
      </c>
      <c r="P17895" s="119" t="s">
        <v>20254</v>
      </c>
    </row>
    <row r="17896" spans="1:16" x14ac:dyDescent="0.25">
      <c r="A17896">
        <v>36276</v>
      </c>
      <c r="B17896" s="119" t="s">
        <v>11005</v>
      </c>
      <c r="C17896">
        <v>26</v>
      </c>
      <c r="D17896">
        <v>36055</v>
      </c>
      <c r="E17896">
        <v>166</v>
      </c>
      <c r="F17896">
        <v>458</v>
      </c>
      <c r="G17896">
        <v>167</v>
      </c>
      <c r="H17896">
        <v>4695</v>
      </c>
      <c r="I17896" s="119" t="s">
        <v>4726</v>
      </c>
      <c r="J17896" s="119" t="s">
        <v>139</v>
      </c>
      <c r="K17896" s="1">
        <v>46255.758941458334</v>
      </c>
      <c r="L17896">
        <v>0</v>
      </c>
      <c r="M17896">
        <v>1</v>
      </c>
      <c r="N17896">
        <v>0</v>
      </c>
      <c r="O17896">
        <v>0</v>
      </c>
      <c r="P17896" s="119" t="s">
        <v>20254</v>
      </c>
    </row>
    <row r="17897" spans="1:16" x14ac:dyDescent="0.25">
      <c r="A17897">
        <v>36277</v>
      </c>
      <c r="B17897" s="119" t="s">
        <v>11006</v>
      </c>
      <c r="C17897">
        <v>26</v>
      </c>
      <c r="D17897">
        <v>36055</v>
      </c>
      <c r="E17897">
        <v>231</v>
      </c>
      <c r="F17897">
        <v>1637</v>
      </c>
      <c r="G17897">
        <v>71</v>
      </c>
      <c r="H17897">
        <v>30948</v>
      </c>
      <c r="I17897" s="119" t="s">
        <v>4726</v>
      </c>
      <c r="J17897" s="119" t="s">
        <v>139</v>
      </c>
      <c r="K17897" s="1">
        <v>46255.758941458334</v>
      </c>
      <c r="L17897">
        <v>0</v>
      </c>
      <c r="M17897">
        <v>0</v>
      </c>
      <c r="N17897">
        <v>0</v>
      </c>
      <c r="O17897">
        <v>0</v>
      </c>
      <c r="P17897" s="119" t="s">
        <v>20254</v>
      </c>
    </row>
    <row r="17898" spans="1:16" x14ac:dyDescent="0.25">
      <c r="A17898">
        <v>36278</v>
      </c>
      <c r="B17898" s="119" t="s">
        <v>11007</v>
      </c>
      <c r="C17898">
        <v>26</v>
      </c>
      <c r="D17898">
        <v>36055</v>
      </c>
      <c r="E17898">
        <v>382</v>
      </c>
      <c r="F17898">
        <v>3897</v>
      </c>
      <c r="G17898">
        <v>77</v>
      </c>
      <c r="H17898">
        <v>76950</v>
      </c>
      <c r="I17898" s="119" t="s">
        <v>4726</v>
      </c>
      <c r="J17898" s="119" t="s">
        <v>139</v>
      </c>
      <c r="K17898" s="1">
        <v>46255.758941458334</v>
      </c>
      <c r="L17898">
        <v>0</v>
      </c>
      <c r="M17898">
        <v>1</v>
      </c>
      <c r="N17898">
        <v>0</v>
      </c>
      <c r="O17898">
        <v>0</v>
      </c>
      <c r="P17898" s="119" t="s">
        <v>20254</v>
      </c>
    </row>
    <row r="17899" spans="1:16" x14ac:dyDescent="0.25">
      <c r="A17899">
        <v>36279</v>
      </c>
      <c r="B17899" s="119" t="s">
        <v>11008</v>
      </c>
      <c r="C17899">
        <v>26</v>
      </c>
      <c r="D17899">
        <v>36055</v>
      </c>
      <c r="E17899">
        <v>196</v>
      </c>
      <c r="F17899">
        <v>330</v>
      </c>
      <c r="G17899">
        <v>151</v>
      </c>
      <c r="H17899">
        <v>2422</v>
      </c>
      <c r="I17899" s="119" t="s">
        <v>4726</v>
      </c>
      <c r="J17899" s="119" t="s">
        <v>139</v>
      </c>
      <c r="K17899" s="1">
        <v>46255.758941458334</v>
      </c>
      <c r="L17899">
        <v>0</v>
      </c>
      <c r="M17899">
        <v>1</v>
      </c>
      <c r="N17899">
        <v>0</v>
      </c>
      <c r="O17899">
        <v>1</v>
      </c>
      <c r="P17899" s="119" t="s">
        <v>20254</v>
      </c>
    </row>
    <row r="17900" spans="1:16" x14ac:dyDescent="0.25">
      <c r="A17900">
        <v>36280</v>
      </c>
      <c r="B17900" s="119" t="s">
        <v>11009</v>
      </c>
      <c r="C17900">
        <v>26</v>
      </c>
      <c r="D17900">
        <v>36055</v>
      </c>
      <c r="E17900">
        <v>381</v>
      </c>
      <c r="F17900">
        <v>503</v>
      </c>
      <c r="G17900">
        <v>161</v>
      </c>
      <c r="H17900">
        <v>4208</v>
      </c>
      <c r="I17900" s="119" t="s">
        <v>4726</v>
      </c>
      <c r="J17900" s="119" t="s">
        <v>139</v>
      </c>
      <c r="K17900" s="1">
        <v>46255.758941458334</v>
      </c>
      <c r="L17900">
        <v>0</v>
      </c>
      <c r="M17900">
        <v>0</v>
      </c>
      <c r="N17900">
        <v>0</v>
      </c>
      <c r="O17900">
        <v>0</v>
      </c>
      <c r="P17900" s="119" t="s">
        <v>20254</v>
      </c>
    </row>
    <row r="17901" spans="1:16" x14ac:dyDescent="0.25">
      <c r="A17901">
        <v>36281</v>
      </c>
      <c r="B17901" s="119" t="s">
        <v>11010</v>
      </c>
      <c r="C17901">
        <v>26</v>
      </c>
      <c r="D17901">
        <v>36055</v>
      </c>
      <c r="E17901">
        <v>203</v>
      </c>
      <c r="F17901">
        <v>402</v>
      </c>
      <c r="G17901">
        <v>202</v>
      </c>
      <c r="H17901">
        <v>3200</v>
      </c>
      <c r="I17901" s="119" t="s">
        <v>4726</v>
      </c>
      <c r="J17901" s="119" t="s">
        <v>139</v>
      </c>
      <c r="K17901" s="1">
        <v>46255.758941458334</v>
      </c>
      <c r="L17901">
        <v>0</v>
      </c>
      <c r="M17901">
        <v>1</v>
      </c>
      <c r="N17901">
        <v>0</v>
      </c>
      <c r="O17901">
        <v>0</v>
      </c>
      <c r="P17901" s="119" t="s">
        <v>20254</v>
      </c>
    </row>
    <row r="17902" spans="1:16" x14ac:dyDescent="0.25">
      <c r="A17902">
        <v>36331</v>
      </c>
      <c r="B17902" s="119" t="s">
        <v>11011</v>
      </c>
      <c r="C17902">
        <v>0</v>
      </c>
      <c r="E17902">
        <v>33</v>
      </c>
      <c r="F17902">
        <v>400100</v>
      </c>
      <c r="G17902">
        <v>3</v>
      </c>
      <c r="H17902">
        <v>1890101</v>
      </c>
      <c r="I17902" s="119" t="s">
        <v>4726</v>
      </c>
      <c r="J17902" s="119" t="s">
        <v>139</v>
      </c>
      <c r="K17902" s="1">
        <v>46255.758941458334</v>
      </c>
      <c r="L17902">
        <v>0</v>
      </c>
      <c r="M17902">
        <v>0</v>
      </c>
      <c r="N17902">
        <v>0</v>
      </c>
      <c r="O17902">
        <v>0</v>
      </c>
      <c r="P17902" s="119" t="s">
        <v>20254</v>
      </c>
    </row>
    <row r="17903" spans="1:16" x14ac:dyDescent="0.25">
      <c r="A17903">
        <v>36332</v>
      </c>
      <c r="B17903" s="119" t="s">
        <v>11012</v>
      </c>
      <c r="C17903">
        <v>0</v>
      </c>
      <c r="E17903">
        <v>362</v>
      </c>
      <c r="F17903">
        <v>11111214</v>
      </c>
      <c r="G17903">
        <v>2</v>
      </c>
      <c r="H17903">
        <v>56666666</v>
      </c>
      <c r="I17903" s="119" t="s">
        <v>4726</v>
      </c>
      <c r="J17903" s="119" t="s">
        <v>139</v>
      </c>
      <c r="K17903" s="1">
        <v>46255.758941458334</v>
      </c>
      <c r="L17903">
        <v>0</v>
      </c>
      <c r="M17903">
        <v>0</v>
      </c>
      <c r="N17903">
        <v>0</v>
      </c>
      <c r="O17903">
        <v>0</v>
      </c>
      <c r="P17903" s="119" t="s">
        <v>20254</v>
      </c>
    </row>
    <row r="17904" spans="1:16" x14ac:dyDescent="0.25">
      <c r="A17904">
        <v>36333</v>
      </c>
      <c r="B17904" s="119" t="s">
        <v>11013</v>
      </c>
      <c r="C17904">
        <v>0</v>
      </c>
      <c r="E17904">
        <v>368</v>
      </c>
      <c r="F17904">
        <v>5001305</v>
      </c>
      <c r="G17904">
        <v>0</v>
      </c>
      <c r="H17904">
        <v>0</v>
      </c>
      <c r="I17904" s="119" t="s">
        <v>4726</v>
      </c>
      <c r="J17904" s="119" t="s">
        <v>139</v>
      </c>
      <c r="K17904" s="1">
        <v>46255.758941458334</v>
      </c>
      <c r="L17904">
        <v>2</v>
      </c>
      <c r="M17904">
        <v>0</v>
      </c>
      <c r="N17904">
        <v>1</v>
      </c>
      <c r="O17904">
        <v>0</v>
      </c>
      <c r="P17904" s="119" t="s">
        <v>20254</v>
      </c>
    </row>
    <row r="17905" spans="1:16" x14ac:dyDescent="0.25">
      <c r="A17905">
        <v>36334</v>
      </c>
      <c r="B17905" s="119" t="s">
        <v>11014</v>
      </c>
      <c r="C17905">
        <v>0</v>
      </c>
      <c r="E17905">
        <v>633</v>
      </c>
      <c r="F17905">
        <v>2941608</v>
      </c>
      <c r="G17905">
        <v>6</v>
      </c>
      <c r="H17905">
        <v>7930000</v>
      </c>
      <c r="I17905" s="119" t="s">
        <v>4726</v>
      </c>
      <c r="J17905" s="119" t="s">
        <v>139</v>
      </c>
      <c r="K17905" s="1">
        <v>46255.758941458334</v>
      </c>
      <c r="L17905">
        <v>0</v>
      </c>
      <c r="M17905">
        <v>0</v>
      </c>
      <c r="N17905">
        <v>0</v>
      </c>
      <c r="O17905">
        <v>0</v>
      </c>
      <c r="P17905" s="119" t="s">
        <v>20254</v>
      </c>
    </row>
    <row r="17906" spans="1:16" x14ac:dyDescent="0.25">
      <c r="A17906">
        <v>36335</v>
      </c>
      <c r="B17906" s="119" t="s">
        <v>11015</v>
      </c>
      <c r="C17906">
        <v>0</v>
      </c>
      <c r="E17906">
        <v>31</v>
      </c>
      <c r="F17906">
        <v>1051735</v>
      </c>
      <c r="G17906">
        <v>0</v>
      </c>
      <c r="H17906">
        <v>0</v>
      </c>
      <c r="I17906" s="119" t="s">
        <v>4726</v>
      </c>
      <c r="J17906" s="119" t="s">
        <v>139</v>
      </c>
      <c r="K17906" s="1">
        <v>46255.758941458334</v>
      </c>
      <c r="L17906">
        <v>0</v>
      </c>
      <c r="M17906">
        <v>0</v>
      </c>
      <c r="N17906">
        <v>0</v>
      </c>
      <c r="O17906">
        <v>0</v>
      </c>
      <c r="P17906" s="119" t="s">
        <v>20254</v>
      </c>
    </row>
    <row r="17907" spans="1:16" x14ac:dyDescent="0.25">
      <c r="A17907">
        <v>36336</v>
      </c>
      <c r="B17907" s="119" t="s">
        <v>11016</v>
      </c>
      <c r="C17907">
        <v>0</v>
      </c>
      <c r="E17907">
        <v>967</v>
      </c>
      <c r="F17907">
        <v>1000000</v>
      </c>
      <c r="G17907">
        <v>79</v>
      </c>
      <c r="H17907">
        <v>1278893</v>
      </c>
      <c r="I17907" s="119" t="s">
        <v>16</v>
      </c>
      <c r="J17907" s="119" t="s">
        <v>139</v>
      </c>
      <c r="K17907" s="1">
        <v>46255.758941458334</v>
      </c>
      <c r="L17907">
        <v>14</v>
      </c>
      <c r="M17907">
        <v>9</v>
      </c>
      <c r="N17907">
        <v>2</v>
      </c>
      <c r="O17907">
        <v>2</v>
      </c>
      <c r="P17907" s="119" t="s">
        <v>20254</v>
      </c>
    </row>
    <row r="17908" spans="1:16" x14ac:dyDescent="0.25">
      <c r="A17908">
        <v>36337</v>
      </c>
      <c r="B17908" s="119" t="s">
        <v>11017</v>
      </c>
      <c r="C17908">
        <v>0</v>
      </c>
      <c r="E17908">
        <v>130</v>
      </c>
      <c r="F17908">
        <v>60255</v>
      </c>
      <c r="G17908">
        <v>146</v>
      </c>
      <c r="H17908">
        <v>109971</v>
      </c>
      <c r="I17908" s="119" t="s">
        <v>16</v>
      </c>
      <c r="J17908" s="119" t="s">
        <v>139</v>
      </c>
      <c r="K17908" s="1">
        <v>46255.758941458334</v>
      </c>
      <c r="L17908">
        <v>21</v>
      </c>
      <c r="M17908">
        <v>10</v>
      </c>
      <c r="N17908">
        <v>3</v>
      </c>
      <c r="O17908">
        <v>2</v>
      </c>
      <c r="P17908" s="119" t="s">
        <v>20254</v>
      </c>
    </row>
    <row r="17909" spans="1:16" x14ac:dyDescent="0.25">
      <c r="A17909">
        <v>36338</v>
      </c>
      <c r="B17909" s="119" t="s">
        <v>11018</v>
      </c>
      <c r="C17909">
        <v>0</v>
      </c>
      <c r="E17909">
        <v>804</v>
      </c>
      <c r="F17909">
        <v>31409</v>
      </c>
      <c r="G17909">
        <v>94</v>
      </c>
      <c r="H17909">
        <v>122499</v>
      </c>
      <c r="I17909" s="119" t="s">
        <v>16</v>
      </c>
      <c r="J17909" s="119" t="s">
        <v>139</v>
      </c>
      <c r="K17909" s="1">
        <v>46255.758941458334</v>
      </c>
      <c r="L17909">
        <v>16</v>
      </c>
      <c r="M17909">
        <v>8</v>
      </c>
      <c r="N17909">
        <v>4</v>
      </c>
      <c r="O17909">
        <v>1</v>
      </c>
      <c r="P17909" s="119" t="s">
        <v>20254</v>
      </c>
    </row>
    <row r="17910" spans="1:16" x14ac:dyDescent="0.25">
      <c r="A17910">
        <v>36339</v>
      </c>
      <c r="B17910" s="119" t="s">
        <v>11019</v>
      </c>
      <c r="C17910">
        <v>0</v>
      </c>
      <c r="E17910">
        <v>5940</v>
      </c>
      <c r="F17910">
        <v>3850662</v>
      </c>
      <c r="G17910">
        <v>87</v>
      </c>
      <c r="H17910">
        <v>5500000</v>
      </c>
      <c r="I17910" s="119" t="s">
        <v>16</v>
      </c>
      <c r="J17910" s="119" t="s">
        <v>139</v>
      </c>
      <c r="K17910" s="1">
        <v>46255.758941458334</v>
      </c>
      <c r="L17910">
        <v>12</v>
      </c>
      <c r="M17910">
        <v>6</v>
      </c>
      <c r="N17910">
        <v>3</v>
      </c>
      <c r="O17910">
        <v>0</v>
      </c>
      <c r="P17910" s="119" t="s">
        <v>20254</v>
      </c>
    </row>
    <row r="17911" spans="1:16" x14ac:dyDescent="0.25">
      <c r="A17911">
        <v>36340</v>
      </c>
      <c r="B17911" s="119" t="s">
        <v>11020</v>
      </c>
      <c r="C17911">
        <v>0</v>
      </c>
      <c r="E17911">
        <v>1253</v>
      </c>
      <c r="F17911">
        <v>515000</v>
      </c>
      <c r="G17911">
        <v>77</v>
      </c>
      <c r="H17911">
        <v>779694</v>
      </c>
      <c r="I17911" s="119" t="s">
        <v>16</v>
      </c>
      <c r="J17911" s="119" t="s">
        <v>139</v>
      </c>
      <c r="K17911" s="1">
        <v>46255.758941458334</v>
      </c>
      <c r="L17911">
        <v>14</v>
      </c>
      <c r="M17911">
        <v>14</v>
      </c>
      <c r="N17911">
        <v>4</v>
      </c>
      <c r="O17911">
        <v>4</v>
      </c>
      <c r="P17911" s="119" t="s">
        <v>20254</v>
      </c>
    </row>
    <row r="17912" spans="1:16" x14ac:dyDescent="0.25">
      <c r="A17912">
        <v>36341</v>
      </c>
      <c r="B17912" s="119" t="s">
        <v>11021</v>
      </c>
      <c r="C17912">
        <v>0</v>
      </c>
      <c r="E17912">
        <v>103</v>
      </c>
      <c r="F17912">
        <v>1260546</v>
      </c>
      <c r="G17912">
        <v>11</v>
      </c>
      <c r="H17912">
        <v>7049998</v>
      </c>
      <c r="I17912" s="119" t="s">
        <v>16</v>
      </c>
      <c r="J17912" s="119" t="s">
        <v>139</v>
      </c>
      <c r="K17912" s="1">
        <v>46255.758941458334</v>
      </c>
      <c r="L17912">
        <v>1</v>
      </c>
      <c r="M17912">
        <v>0</v>
      </c>
      <c r="N17912">
        <v>0</v>
      </c>
      <c r="O17912">
        <v>0</v>
      </c>
      <c r="P17912" s="119" t="s">
        <v>20254</v>
      </c>
    </row>
    <row r="17913" spans="1:16" x14ac:dyDescent="0.25">
      <c r="A17913">
        <v>36342</v>
      </c>
      <c r="B17913" s="119" t="s">
        <v>11022</v>
      </c>
      <c r="C17913">
        <v>0</v>
      </c>
      <c r="E17913">
        <v>700</v>
      </c>
      <c r="F17913">
        <v>2233663</v>
      </c>
      <c r="G17913">
        <v>6</v>
      </c>
      <c r="H17913">
        <v>37899999</v>
      </c>
      <c r="I17913" s="119" t="s">
        <v>16</v>
      </c>
      <c r="J17913" s="119" t="s">
        <v>139</v>
      </c>
      <c r="K17913" s="1">
        <v>46255.758941458334</v>
      </c>
      <c r="L17913">
        <v>1</v>
      </c>
      <c r="M17913">
        <v>0</v>
      </c>
      <c r="N17913">
        <v>0</v>
      </c>
      <c r="O17913">
        <v>0</v>
      </c>
      <c r="P17913" s="119" t="s">
        <v>20254</v>
      </c>
    </row>
    <row r="17914" spans="1:16" x14ac:dyDescent="0.25">
      <c r="A17914">
        <v>36343</v>
      </c>
      <c r="B17914" s="119" t="s">
        <v>11023</v>
      </c>
      <c r="C17914">
        <v>0</v>
      </c>
      <c r="E17914">
        <v>73</v>
      </c>
      <c r="F17914">
        <v>1281923</v>
      </c>
      <c r="G17914">
        <v>4</v>
      </c>
      <c r="H17914">
        <v>24900000</v>
      </c>
      <c r="I17914" s="119" t="s">
        <v>16</v>
      </c>
      <c r="J17914" s="119" t="s">
        <v>139</v>
      </c>
      <c r="K17914" s="1">
        <v>46255.758941458334</v>
      </c>
      <c r="L17914">
        <v>0</v>
      </c>
      <c r="M17914">
        <v>0</v>
      </c>
      <c r="N17914">
        <v>0</v>
      </c>
      <c r="O17914">
        <v>0</v>
      </c>
      <c r="P17914" s="119" t="s">
        <v>20254</v>
      </c>
    </row>
    <row r="17915" spans="1:16" x14ac:dyDescent="0.25">
      <c r="A17915">
        <v>36347</v>
      </c>
      <c r="B17915" s="119" t="s">
        <v>11024</v>
      </c>
      <c r="C17915">
        <v>0</v>
      </c>
      <c r="E17915">
        <v>577</v>
      </c>
      <c r="F17915">
        <v>1520307</v>
      </c>
      <c r="G17915">
        <v>3</v>
      </c>
      <c r="H17915">
        <v>19999999</v>
      </c>
      <c r="I17915" s="119" t="s">
        <v>4726</v>
      </c>
      <c r="J17915" s="119" t="s">
        <v>139</v>
      </c>
      <c r="K17915" s="1">
        <v>46255.758941458334</v>
      </c>
      <c r="L17915">
        <v>0</v>
      </c>
      <c r="M17915">
        <v>0</v>
      </c>
      <c r="N17915">
        <v>0</v>
      </c>
      <c r="O17915">
        <v>0</v>
      </c>
      <c r="P17915" s="119" t="s">
        <v>20254</v>
      </c>
    </row>
    <row r="17916" spans="1:16" x14ac:dyDescent="0.25">
      <c r="A17916">
        <v>36348</v>
      </c>
      <c r="B17916" s="119" t="s">
        <v>11025</v>
      </c>
      <c r="C17916">
        <v>0</v>
      </c>
      <c r="E17916">
        <v>212</v>
      </c>
      <c r="F17916">
        <v>105551</v>
      </c>
      <c r="G17916">
        <v>87</v>
      </c>
      <c r="H17916">
        <v>199999</v>
      </c>
      <c r="I17916" s="119" t="s">
        <v>16</v>
      </c>
      <c r="J17916" s="119" t="s">
        <v>139</v>
      </c>
      <c r="K17916" s="1">
        <v>46255.758941458334</v>
      </c>
      <c r="L17916">
        <v>12</v>
      </c>
      <c r="M17916">
        <v>4</v>
      </c>
      <c r="N17916">
        <v>5</v>
      </c>
      <c r="O17916">
        <v>0</v>
      </c>
      <c r="P17916" s="119" t="s">
        <v>20254</v>
      </c>
    </row>
    <row r="17917" spans="1:16" x14ac:dyDescent="0.25">
      <c r="A17917">
        <v>36355</v>
      </c>
      <c r="B17917" s="119" t="s">
        <v>11026</v>
      </c>
      <c r="C17917">
        <v>0</v>
      </c>
      <c r="E17917">
        <v>96</v>
      </c>
      <c r="F17917">
        <v>1831193</v>
      </c>
      <c r="G17917">
        <v>8</v>
      </c>
      <c r="H17917">
        <v>12949901</v>
      </c>
      <c r="I17917" s="119" t="s">
        <v>16</v>
      </c>
      <c r="J17917" s="119" t="s">
        <v>139</v>
      </c>
      <c r="K17917" s="1">
        <v>46255.758941458334</v>
      </c>
      <c r="L17917">
        <v>0</v>
      </c>
      <c r="M17917">
        <v>0</v>
      </c>
      <c r="N17917">
        <v>0</v>
      </c>
      <c r="O17917">
        <v>0</v>
      </c>
      <c r="P17917" s="119" t="s">
        <v>20254</v>
      </c>
    </row>
    <row r="17918" spans="1:16" x14ac:dyDescent="0.25">
      <c r="A17918">
        <v>36356</v>
      </c>
      <c r="B17918" s="119" t="s">
        <v>11027</v>
      </c>
      <c r="C17918">
        <v>0</v>
      </c>
      <c r="E17918">
        <v>98</v>
      </c>
      <c r="F17918">
        <v>1272700</v>
      </c>
      <c r="G17918">
        <v>4</v>
      </c>
      <c r="H17918">
        <v>24509996</v>
      </c>
      <c r="I17918" s="119" t="s">
        <v>16</v>
      </c>
      <c r="J17918" s="119" t="s">
        <v>139</v>
      </c>
      <c r="K17918" s="1">
        <v>46255.758941458334</v>
      </c>
      <c r="L17918">
        <v>0</v>
      </c>
      <c r="M17918">
        <v>0</v>
      </c>
      <c r="N17918">
        <v>0</v>
      </c>
      <c r="O17918">
        <v>0</v>
      </c>
      <c r="P17918" s="119" t="s">
        <v>20254</v>
      </c>
    </row>
    <row r="17919" spans="1:16" x14ac:dyDescent="0.25">
      <c r="A17919">
        <v>36357</v>
      </c>
      <c r="B17919" s="119" t="s">
        <v>11028</v>
      </c>
      <c r="C17919">
        <v>0</v>
      </c>
      <c r="E17919">
        <v>46</v>
      </c>
      <c r="F17919">
        <v>1571496</v>
      </c>
      <c r="G17919">
        <v>38</v>
      </c>
      <c r="H17919">
        <v>3900000</v>
      </c>
      <c r="I17919" s="119" t="s">
        <v>16</v>
      </c>
      <c r="J17919" s="119" t="s">
        <v>139</v>
      </c>
      <c r="K17919" s="1">
        <v>46255.758941458334</v>
      </c>
      <c r="L17919">
        <v>1</v>
      </c>
      <c r="M17919">
        <v>0</v>
      </c>
      <c r="N17919">
        <v>0</v>
      </c>
      <c r="O17919">
        <v>0</v>
      </c>
      <c r="P17919" s="119" t="s">
        <v>20254</v>
      </c>
    </row>
    <row r="17920" spans="1:16" x14ac:dyDescent="0.25">
      <c r="A17920">
        <v>36358</v>
      </c>
      <c r="B17920" s="119" t="s">
        <v>11029</v>
      </c>
      <c r="C17920">
        <v>0</v>
      </c>
      <c r="E17920">
        <v>41</v>
      </c>
      <c r="F17920">
        <v>1050630</v>
      </c>
      <c r="G17920">
        <v>6</v>
      </c>
      <c r="H17920">
        <v>5500372</v>
      </c>
      <c r="I17920" s="119" t="s">
        <v>16</v>
      </c>
      <c r="J17920" s="119" t="s">
        <v>139</v>
      </c>
      <c r="K17920" s="1">
        <v>46255.758941458334</v>
      </c>
      <c r="L17920">
        <v>0</v>
      </c>
      <c r="M17920">
        <v>1</v>
      </c>
      <c r="N17920">
        <v>0</v>
      </c>
      <c r="O17920">
        <v>1</v>
      </c>
      <c r="P17920" s="119" t="s">
        <v>20254</v>
      </c>
    </row>
    <row r="17921" spans="1:16" x14ac:dyDescent="0.25">
      <c r="A17921">
        <v>36359</v>
      </c>
      <c r="B17921" s="119" t="s">
        <v>11030</v>
      </c>
      <c r="C17921">
        <v>0</v>
      </c>
      <c r="E17921">
        <v>84</v>
      </c>
      <c r="F17921">
        <v>1050542</v>
      </c>
      <c r="G17921">
        <v>16</v>
      </c>
      <c r="H17921">
        <v>7000000</v>
      </c>
      <c r="I17921" s="119" t="s">
        <v>16</v>
      </c>
      <c r="J17921" s="119" t="s">
        <v>139</v>
      </c>
      <c r="K17921" s="1">
        <v>46255.758941458334</v>
      </c>
      <c r="L17921">
        <v>1</v>
      </c>
      <c r="M17921">
        <v>1</v>
      </c>
      <c r="N17921">
        <v>1</v>
      </c>
      <c r="O17921">
        <v>0</v>
      </c>
      <c r="P17921" s="119" t="s">
        <v>20254</v>
      </c>
    </row>
    <row r="17922" spans="1:16" x14ac:dyDescent="0.25">
      <c r="A17922">
        <v>36360</v>
      </c>
      <c r="B17922" s="119" t="s">
        <v>11031</v>
      </c>
      <c r="C17922">
        <v>0</v>
      </c>
      <c r="E17922">
        <v>55</v>
      </c>
      <c r="F17922">
        <v>1731522</v>
      </c>
      <c r="G17922">
        <v>2</v>
      </c>
      <c r="H17922">
        <v>7000001</v>
      </c>
      <c r="I17922" s="119" t="s">
        <v>16</v>
      </c>
      <c r="J17922" s="119" t="s">
        <v>139</v>
      </c>
      <c r="K17922" s="1">
        <v>46255.758941458334</v>
      </c>
      <c r="L17922">
        <v>0</v>
      </c>
      <c r="M17922">
        <v>0</v>
      </c>
      <c r="N17922">
        <v>0</v>
      </c>
      <c r="O17922">
        <v>0</v>
      </c>
      <c r="P17922" s="119" t="s">
        <v>20254</v>
      </c>
    </row>
    <row r="17923" spans="1:16" x14ac:dyDescent="0.25">
      <c r="A17923">
        <v>36401</v>
      </c>
      <c r="B17923" s="119" t="s">
        <v>20081</v>
      </c>
      <c r="C17923">
        <v>80</v>
      </c>
      <c r="E17923">
        <v>24</v>
      </c>
      <c r="F17923">
        <v>100002</v>
      </c>
      <c r="G17923">
        <v>0</v>
      </c>
      <c r="H17923">
        <v>0</v>
      </c>
      <c r="I17923" s="119" t="s">
        <v>4726</v>
      </c>
      <c r="J17923" s="119" t="s">
        <v>22</v>
      </c>
      <c r="K17923" s="1">
        <v>46255.758941458334</v>
      </c>
      <c r="L17923">
        <v>0</v>
      </c>
      <c r="M17923">
        <v>0</v>
      </c>
      <c r="N17923">
        <v>0</v>
      </c>
      <c r="O17923">
        <v>0</v>
      </c>
      <c r="P17923" s="119" t="s">
        <v>20254</v>
      </c>
    </row>
    <row r="17924" spans="1:16" x14ac:dyDescent="0.25">
      <c r="A17924">
        <v>36521</v>
      </c>
      <c r="B17924" s="119" t="s">
        <v>11032</v>
      </c>
      <c r="C17924">
        <v>80</v>
      </c>
      <c r="E17924">
        <v>1780</v>
      </c>
      <c r="F17924">
        <v>16881</v>
      </c>
      <c r="G17924">
        <v>134</v>
      </c>
      <c r="H17924">
        <v>60782</v>
      </c>
      <c r="I17924" s="119" t="s">
        <v>4611</v>
      </c>
      <c r="J17924" s="119" t="s">
        <v>24</v>
      </c>
      <c r="K17924" s="1">
        <v>46255.758941458334</v>
      </c>
      <c r="L17924">
        <v>84</v>
      </c>
      <c r="M17924">
        <v>6</v>
      </c>
      <c r="N17924">
        <v>1</v>
      </c>
      <c r="O17924">
        <v>1</v>
      </c>
      <c r="P17924" s="119" t="s">
        <v>20254</v>
      </c>
    </row>
    <row r="17925" spans="1:16" x14ac:dyDescent="0.25">
      <c r="A17925">
        <v>36522</v>
      </c>
      <c r="B17925" s="119" t="s">
        <v>11033</v>
      </c>
      <c r="C17925">
        <v>80</v>
      </c>
      <c r="D17925">
        <v>24516</v>
      </c>
      <c r="E17925">
        <v>2262</v>
      </c>
      <c r="F17925">
        <v>807</v>
      </c>
      <c r="G17925">
        <v>341</v>
      </c>
      <c r="H17925">
        <v>1135</v>
      </c>
      <c r="I17925" s="119" t="s">
        <v>4611</v>
      </c>
      <c r="J17925" s="119" t="s">
        <v>139</v>
      </c>
      <c r="K17925" s="1">
        <v>46255.758941458334</v>
      </c>
      <c r="L17925">
        <v>22</v>
      </c>
      <c r="M17925">
        <v>9</v>
      </c>
      <c r="N17925">
        <v>4</v>
      </c>
      <c r="O17925">
        <v>3</v>
      </c>
      <c r="P17925" s="119" t="s">
        <v>20254</v>
      </c>
    </row>
    <row r="17926" spans="1:16" x14ac:dyDescent="0.25">
      <c r="A17926">
        <v>36523</v>
      </c>
      <c r="B17926" s="119" t="s">
        <v>11033</v>
      </c>
      <c r="C17926">
        <v>80</v>
      </c>
      <c r="D17926">
        <v>24499</v>
      </c>
      <c r="E17926">
        <v>537</v>
      </c>
      <c r="F17926">
        <v>2452</v>
      </c>
      <c r="G17926">
        <v>301</v>
      </c>
      <c r="H17926">
        <v>4121</v>
      </c>
      <c r="I17926" s="119" t="s">
        <v>4611</v>
      </c>
      <c r="J17926" s="119" t="s">
        <v>222</v>
      </c>
      <c r="K17926" s="1">
        <v>46255.758941458334</v>
      </c>
      <c r="L17926">
        <v>8</v>
      </c>
      <c r="M17926">
        <v>16</v>
      </c>
      <c r="N17926">
        <v>1</v>
      </c>
      <c r="O17926">
        <v>4</v>
      </c>
      <c r="P17926" s="119" t="s">
        <v>20254</v>
      </c>
    </row>
    <row r="17927" spans="1:16" x14ac:dyDescent="0.25">
      <c r="A17927">
        <v>36524</v>
      </c>
      <c r="B17927" s="119" t="s">
        <v>11034</v>
      </c>
      <c r="C17927">
        <v>80</v>
      </c>
      <c r="E17927">
        <v>759</v>
      </c>
      <c r="F17927">
        <v>16573</v>
      </c>
      <c r="G17927">
        <v>122</v>
      </c>
      <c r="H17927">
        <v>46974</v>
      </c>
      <c r="I17927" s="119" t="s">
        <v>4611</v>
      </c>
      <c r="J17927" s="119" t="s">
        <v>24</v>
      </c>
      <c r="K17927" s="1">
        <v>46255.758941458334</v>
      </c>
      <c r="L17927">
        <v>2</v>
      </c>
      <c r="M17927">
        <v>3</v>
      </c>
      <c r="N17927">
        <v>1</v>
      </c>
      <c r="O17927">
        <v>1</v>
      </c>
      <c r="P17927" s="119" t="s">
        <v>20254</v>
      </c>
    </row>
    <row r="17928" spans="1:16" x14ac:dyDescent="0.25">
      <c r="A17928">
        <v>36525</v>
      </c>
      <c r="B17928" s="119" t="s">
        <v>11035</v>
      </c>
      <c r="C17928">
        <v>80</v>
      </c>
      <c r="D17928">
        <v>24510</v>
      </c>
      <c r="E17928">
        <v>1588</v>
      </c>
      <c r="F17928">
        <v>905</v>
      </c>
      <c r="G17928">
        <v>374</v>
      </c>
      <c r="H17928">
        <v>1005</v>
      </c>
      <c r="I17928" s="119" t="s">
        <v>4611</v>
      </c>
      <c r="J17928" s="119" t="s">
        <v>139</v>
      </c>
      <c r="K17928" s="1">
        <v>46255.758941458334</v>
      </c>
      <c r="L17928">
        <v>30</v>
      </c>
      <c r="M17928">
        <v>2</v>
      </c>
      <c r="N17928">
        <v>7</v>
      </c>
      <c r="O17928">
        <v>0</v>
      </c>
      <c r="P17928" s="119" t="s">
        <v>20254</v>
      </c>
    </row>
    <row r="17929" spans="1:16" x14ac:dyDescent="0.25">
      <c r="A17929">
        <v>36526</v>
      </c>
      <c r="B17929" s="119" t="s">
        <v>11035</v>
      </c>
      <c r="C17929">
        <v>80</v>
      </c>
      <c r="D17929">
        <v>24544</v>
      </c>
      <c r="E17929">
        <v>109</v>
      </c>
      <c r="F17929">
        <v>2709</v>
      </c>
      <c r="G17929">
        <v>222</v>
      </c>
      <c r="H17929">
        <v>5009</v>
      </c>
      <c r="I17929" s="119" t="s">
        <v>4611</v>
      </c>
      <c r="J17929" s="119" t="s">
        <v>222</v>
      </c>
      <c r="K17929" s="1">
        <v>46255.758941458334</v>
      </c>
      <c r="L17929">
        <v>5</v>
      </c>
      <c r="M17929">
        <v>0</v>
      </c>
      <c r="N17929">
        <v>1</v>
      </c>
      <c r="O17929">
        <v>0</v>
      </c>
      <c r="P17929" s="119" t="s">
        <v>20254</v>
      </c>
    </row>
    <row r="17930" spans="1:16" x14ac:dyDescent="0.25">
      <c r="A17930">
        <v>36533</v>
      </c>
      <c r="B17930" s="119" t="s">
        <v>11036</v>
      </c>
      <c r="C17930">
        <v>80</v>
      </c>
      <c r="E17930">
        <v>2103</v>
      </c>
      <c r="F17930">
        <v>38423</v>
      </c>
      <c r="G17930">
        <v>15</v>
      </c>
      <c r="H17930">
        <v>109997</v>
      </c>
      <c r="I17930" s="119" t="s">
        <v>4611</v>
      </c>
      <c r="J17930" s="119" t="s">
        <v>24</v>
      </c>
      <c r="K17930" s="1">
        <v>46255.758941458334</v>
      </c>
      <c r="L17930">
        <v>13</v>
      </c>
      <c r="M17930">
        <v>3</v>
      </c>
      <c r="N17930">
        <v>11</v>
      </c>
      <c r="O17930">
        <v>0</v>
      </c>
      <c r="P17930" s="119" t="s">
        <v>20254</v>
      </c>
    </row>
    <row r="17931" spans="1:16" x14ac:dyDescent="0.25">
      <c r="A17931">
        <v>36539</v>
      </c>
      <c r="B17931" s="119" t="s">
        <v>11037</v>
      </c>
      <c r="C17931">
        <v>80</v>
      </c>
      <c r="E17931">
        <v>874</v>
      </c>
      <c r="F17931">
        <v>18379</v>
      </c>
      <c r="G17931">
        <v>56</v>
      </c>
      <c r="H17931">
        <v>45097</v>
      </c>
      <c r="I17931" s="119" t="s">
        <v>4611</v>
      </c>
      <c r="J17931" s="119" t="s">
        <v>24</v>
      </c>
      <c r="K17931" s="1">
        <v>46255.758941458334</v>
      </c>
      <c r="L17931">
        <v>0</v>
      </c>
      <c r="M17931">
        <v>2</v>
      </c>
      <c r="N17931">
        <v>0</v>
      </c>
      <c r="O17931">
        <v>1</v>
      </c>
      <c r="P17931" s="119" t="s">
        <v>20254</v>
      </c>
    </row>
    <row r="17932" spans="1:16" x14ac:dyDescent="0.25">
      <c r="A17932">
        <v>36545</v>
      </c>
      <c r="B17932" s="119" t="s">
        <v>11038</v>
      </c>
      <c r="C17932">
        <v>80</v>
      </c>
      <c r="E17932">
        <v>1451</v>
      </c>
      <c r="F17932">
        <v>16333</v>
      </c>
      <c r="G17932">
        <v>35</v>
      </c>
      <c r="H17932">
        <v>77777</v>
      </c>
      <c r="I17932" s="119" t="s">
        <v>4611</v>
      </c>
      <c r="J17932" s="119" t="s">
        <v>24</v>
      </c>
      <c r="K17932" s="1">
        <v>46255.758941458334</v>
      </c>
      <c r="L17932">
        <v>3</v>
      </c>
      <c r="M17932">
        <v>5</v>
      </c>
      <c r="N17932">
        <v>0</v>
      </c>
      <c r="O17932">
        <v>4</v>
      </c>
      <c r="P17932" s="119" t="s">
        <v>20254</v>
      </c>
    </row>
    <row r="17933" spans="1:16" x14ac:dyDescent="0.25">
      <c r="A17933">
        <v>36549</v>
      </c>
      <c r="B17933" s="119" t="s">
        <v>11039</v>
      </c>
      <c r="C17933">
        <v>80</v>
      </c>
      <c r="D17933">
        <v>24520</v>
      </c>
      <c r="E17933">
        <v>1095</v>
      </c>
      <c r="F17933">
        <v>3299</v>
      </c>
      <c r="G17933">
        <v>438</v>
      </c>
      <c r="H17933">
        <v>8071</v>
      </c>
      <c r="I17933" s="119" t="s">
        <v>11040</v>
      </c>
      <c r="J17933" s="119" t="s">
        <v>139</v>
      </c>
      <c r="K17933" s="1">
        <v>46255.758941458334</v>
      </c>
      <c r="L17933">
        <v>15</v>
      </c>
      <c r="M17933">
        <v>84</v>
      </c>
      <c r="N17933">
        <v>7</v>
      </c>
      <c r="O17933">
        <v>20</v>
      </c>
      <c r="P17933" s="119" t="s">
        <v>20254</v>
      </c>
    </row>
    <row r="17934" spans="1:16" x14ac:dyDescent="0.25">
      <c r="A17934">
        <v>36550</v>
      </c>
      <c r="B17934" s="119" t="s">
        <v>11039</v>
      </c>
      <c r="C17934">
        <v>80</v>
      </c>
      <c r="D17934">
        <v>24543</v>
      </c>
      <c r="E17934">
        <v>662</v>
      </c>
      <c r="F17934">
        <v>51632</v>
      </c>
      <c r="G17934">
        <v>160</v>
      </c>
      <c r="H17934">
        <v>99996</v>
      </c>
      <c r="I17934" s="119" t="s">
        <v>11040</v>
      </c>
      <c r="J17934" s="119" t="s">
        <v>222</v>
      </c>
      <c r="K17934" s="1">
        <v>46255.758941458334</v>
      </c>
      <c r="L17934">
        <v>18</v>
      </c>
      <c r="M17934">
        <v>35</v>
      </c>
      <c r="N17934">
        <v>3</v>
      </c>
      <c r="O17934">
        <v>10</v>
      </c>
      <c r="P17934" s="119" t="s">
        <v>20254</v>
      </c>
    </row>
    <row r="17935" spans="1:16" x14ac:dyDescent="0.25">
      <c r="A17935">
        <v>36551</v>
      </c>
      <c r="B17935" s="119" t="s">
        <v>11041</v>
      </c>
      <c r="C17935">
        <v>80</v>
      </c>
      <c r="E17935">
        <v>1555</v>
      </c>
      <c r="F17935">
        <v>16350</v>
      </c>
      <c r="G17935">
        <v>365</v>
      </c>
      <c r="H17935">
        <v>52972</v>
      </c>
      <c r="I17935" s="119" t="s">
        <v>4611</v>
      </c>
      <c r="J17935" s="119" t="s">
        <v>24</v>
      </c>
      <c r="K17935" s="1">
        <v>46255.758941458334</v>
      </c>
      <c r="L17935">
        <v>1</v>
      </c>
      <c r="M17935">
        <v>2</v>
      </c>
      <c r="N17935">
        <v>0</v>
      </c>
      <c r="O17935">
        <v>0</v>
      </c>
      <c r="P17935" s="119" t="s">
        <v>20254</v>
      </c>
    </row>
    <row r="17936" spans="1:16" x14ac:dyDescent="0.25">
      <c r="A17936">
        <v>36552</v>
      </c>
      <c r="B17936" s="119" t="s">
        <v>11042</v>
      </c>
      <c r="C17936">
        <v>80</v>
      </c>
      <c r="D17936">
        <v>24512</v>
      </c>
      <c r="E17936">
        <v>1330</v>
      </c>
      <c r="F17936">
        <v>1009</v>
      </c>
      <c r="G17936">
        <v>358</v>
      </c>
      <c r="H17936">
        <v>1180</v>
      </c>
      <c r="I17936" s="119" t="s">
        <v>4611</v>
      </c>
      <c r="J17936" s="119" t="s">
        <v>139</v>
      </c>
      <c r="K17936" s="1">
        <v>46255.758941458334</v>
      </c>
      <c r="L17936">
        <v>17</v>
      </c>
      <c r="M17936">
        <v>3</v>
      </c>
      <c r="N17936">
        <v>3</v>
      </c>
      <c r="O17936">
        <v>1</v>
      </c>
      <c r="P17936" s="119" t="s">
        <v>20254</v>
      </c>
    </row>
    <row r="17937" spans="1:16" x14ac:dyDescent="0.25">
      <c r="A17937">
        <v>36553</v>
      </c>
      <c r="B17937" s="119" t="s">
        <v>11042</v>
      </c>
      <c r="C17937">
        <v>80</v>
      </c>
      <c r="D17937">
        <v>24496</v>
      </c>
      <c r="E17937">
        <v>326</v>
      </c>
      <c r="F17937">
        <v>3799</v>
      </c>
      <c r="G17937">
        <v>165</v>
      </c>
      <c r="H17937">
        <v>4269</v>
      </c>
      <c r="I17937" s="119" t="s">
        <v>4611</v>
      </c>
      <c r="J17937" s="119" t="s">
        <v>222</v>
      </c>
      <c r="K17937" s="1">
        <v>46255.758941458334</v>
      </c>
      <c r="L17937">
        <v>6</v>
      </c>
      <c r="M17937">
        <v>8</v>
      </c>
      <c r="N17937">
        <v>1</v>
      </c>
      <c r="O17937">
        <v>3</v>
      </c>
      <c r="P17937" s="119" t="s">
        <v>20254</v>
      </c>
    </row>
    <row r="17938" spans="1:16" x14ac:dyDescent="0.25">
      <c r="A17938">
        <v>36557</v>
      </c>
      <c r="B17938" s="119" t="s">
        <v>11043</v>
      </c>
      <c r="C17938">
        <v>80</v>
      </c>
      <c r="E17938">
        <v>2022</v>
      </c>
      <c r="F17938">
        <v>26889</v>
      </c>
      <c r="G17938">
        <v>95</v>
      </c>
      <c r="H17938">
        <v>79869</v>
      </c>
      <c r="I17938" s="119" t="s">
        <v>4611</v>
      </c>
      <c r="J17938" s="119" t="s">
        <v>24</v>
      </c>
      <c r="K17938" s="1">
        <v>46255.758941458334</v>
      </c>
      <c r="L17938">
        <v>12</v>
      </c>
      <c r="M17938">
        <v>6</v>
      </c>
      <c r="N17938">
        <v>6</v>
      </c>
      <c r="O17938">
        <v>0</v>
      </c>
      <c r="P17938" s="119" t="s">
        <v>20254</v>
      </c>
    </row>
    <row r="17939" spans="1:16" x14ac:dyDescent="0.25">
      <c r="A17939">
        <v>36558</v>
      </c>
      <c r="B17939" s="119" t="s">
        <v>11044</v>
      </c>
      <c r="C17939">
        <v>80</v>
      </c>
      <c r="D17939">
        <v>24512</v>
      </c>
      <c r="E17939">
        <v>1557</v>
      </c>
      <c r="F17939">
        <v>1008</v>
      </c>
      <c r="G17939">
        <v>449</v>
      </c>
      <c r="H17939">
        <v>1488</v>
      </c>
      <c r="I17939" s="119" t="s">
        <v>4611</v>
      </c>
      <c r="J17939" s="119" t="s">
        <v>139</v>
      </c>
      <c r="K17939" s="1">
        <v>46255.758941458334</v>
      </c>
      <c r="L17939">
        <v>42</v>
      </c>
      <c r="M17939">
        <v>28</v>
      </c>
      <c r="N17939">
        <v>5</v>
      </c>
      <c r="O17939">
        <v>6</v>
      </c>
      <c r="P17939" s="119" t="s">
        <v>20254</v>
      </c>
    </row>
    <row r="17940" spans="1:16" x14ac:dyDescent="0.25">
      <c r="A17940">
        <v>36559</v>
      </c>
      <c r="B17940" s="119" t="s">
        <v>11044</v>
      </c>
      <c r="C17940">
        <v>80</v>
      </c>
      <c r="D17940">
        <v>24496</v>
      </c>
      <c r="E17940">
        <v>248</v>
      </c>
      <c r="F17940">
        <v>3801</v>
      </c>
      <c r="G17940">
        <v>275</v>
      </c>
      <c r="H17940">
        <v>10223</v>
      </c>
      <c r="I17940" s="119" t="s">
        <v>4611</v>
      </c>
      <c r="J17940" s="119" t="s">
        <v>222</v>
      </c>
      <c r="K17940" s="1">
        <v>46255.758941458334</v>
      </c>
      <c r="L17940">
        <v>9</v>
      </c>
      <c r="M17940">
        <v>16</v>
      </c>
      <c r="N17940">
        <v>1</v>
      </c>
      <c r="O17940">
        <v>2</v>
      </c>
      <c r="P17940" s="119" t="s">
        <v>20254</v>
      </c>
    </row>
    <row r="17941" spans="1:16" x14ac:dyDescent="0.25">
      <c r="A17941">
        <v>36560</v>
      </c>
      <c r="B17941" s="119" t="s">
        <v>11045</v>
      </c>
      <c r="C17941">
        <v>80</v>
      </c>
      <c r="E17941">
        <v>1475</v>
      </c>
      <c r="F17941">
        <v>17230</v>
      </c>
      <c r="G17941">
        <v>266</v>
      </c>
      <c r="H17941">
        <v>33500</v>
      </c>
      <c r="I17941" s="119" t="s">
        <v>4611</v>
      </c>
      <c r="J17941" s="119" t="s">
        <v>24</v>
      </c>
      <c r="K17941" s="1">
        <v>46255.758941458334</v>
      </c>
      <c r="L17941">
        <v>51</v>
      </c>
      <c r="M17941">
        <v>2</v>
      </c>
      <c r="N17941">
        <v>51</v>
      </c>
      <c r="O17941">
        <v>0</v>
      </c>
      <c r="P17941" s="119" t="s">
        <v>20254</v>
      </c>
    </row>
    <row r="17942" spans="1:16" x14ac:dyDescent="0.25">
      <c r="A17942">
        <v>36561</v>
      </c>
      <c r="B17942" s="119" t="s">
        <v>11046</v>
      </c>
      <c r="C17942">
        <v>80</v>
      </c>
      <c r="D17942">
        <v>24512</v>
      </c>
      <c r="E17942">
        <v>1370</v>
      </c>
      <c r="F17942">
        <v>1011</v>
      </c>
      <c r="G17942">
        <v>313</v>
      </c>
      <c r="H17942">
        <v>1227</v>
      </c>
      <c r="I17942" s="119" t="s">
        <v>4611</v>
      </c>
      <c r="J17942" s="119" t="s">
        <v>139</v>
      </c>
      <c r="K17942" s="1">
        <v>46255.758941458334</v>
      </c>
      <c r="L17942">
        <v>31</v>
      </c>
      <c r="M17942">
        <v>0</v>
      </c>
      <c r="N17942">
        <v>2</v>
      </c>
      <c r="O17942">
        <v>0</v>
      </c>
      <c r="P17942" s="119" t="s">
        <v>20254</v>
      </c>
    </row>
    <row r="17943" spans="1:16" x14ac:dyDescent="0.25">
      <c r="A17943">
        <v>36562</v>
      </c>
      <c r="B17943" s="119" t="s">
        <v>11046</v>
      </c>
      <c r="C17943">
        <v>80</v>
      </c>
      <c r="D17943">
        <v>24496</v>
      </c>
      <c r="E17943">
        <v>993</v>
      </c>
      <c r="F17943">
        <v>3599</v>
      </c>
      <c r="G17943">
        <v>181</v>
      </c>
      <c r="H17943">
        <v>4069</v>
      </c>
      <c r="I17943" s="119" t="s">
        <v>4611</v>
      </c>
      <c r="J17943" s="119" t="s">
        <v>222</v>
      </c>
      <c r="K17943" s="1">
        <v>46255.758941458334</v>
      </c>
      <c r="L17943">
        <v>14</v>
      </c>
      <c r="M17943">
        <v>1</v>
      </c>
      <c r="N17943">
        <v>2</v>
      </c>
      <c r="O17943">
        <v>0</v>
      </c>
      <c r="P17943" s="119" t="s">
        <v>20254</v>
      </c>
    </row>
    <row r="17944" spans="1:16" x14ac:dyDescent="0.25">
      <c r="A17944">
        <v>36566</v>
      </c>
      <c r="B17944" s="119" t="s">
        <v>11047</v>
      </c>
      <c r="C17944">
        <v>80</v>
      </c>
      <c r="E17944">
        <v>175</v>
      </c>
      <c r="F17944">
        <v>31230</v>
      </c>
      <c r="G17944">
        <v>38</v>
      </c>
      <c r="H17944">
        <v>109693</v>
      </c>
      <c r="I17944" s="119" t="s">
        <v>4611</v>
      </c>
      <c r="J17944" s="119" t="s">
        <v>24</v>
      </c>
      <c r="K17944" s="1">
        <v>46255.758941458334</v>
      </c>
      <c r="L17944">
        <v>2</v>
      </c>
      <c r="M17944">
        <v>6</v>
      </c>
      <c r="N17944">
        <v>0</v>
      </c>
      <c r="O17944">
        <v>0</v>
      </c>
      <c r="P17944" s="119" t="s">
        <v>20254</v>
      </c>
    </row>
    <row r="17945" spans="1:16" x14ac:dyDescent="0.25">
      <c r="A17945">
        <v>36567</v>
      </c>
      <c r="B17945" s="119" t="s">
        <v>11048</v>
      </c>
      <c r="C17945">
        <v>80</v>
      </c>
      <c r="D17945">
        <v>24516</v>
      </c>
      <c r="E17945">
        <v>1405</v>
      </c>
      <c r="F17945">
        <v>1013</v>
      </c>
      <c r="G17945">
        <v>227</v>
      </c>
      <c r="H17945">
        <v>1280</v>
      </c>
      <c r="I17945" s="119" t="s">
        <v>4611</v>
      </c>
      <c r="J17945" s="119" t="s">
        <v>139</v>
      </c>
      <c r="K17945" s="1">
        <v>46255.758941458334</v>
      </c>
      <c r="L17945">
        <v>33</v>
      </c>
      <c r="M17945">
        <v>7</v>
      </c>
      <c r="N17945">
        <v>5</v>
      </c>
      <c r="O17945">
        <v>1</v>
      </c>
      <c r="P17945" s="119" t="s">
        <v>20254</v>
      </c>
    </row>
    <row r="17946" spans="1:16" x14ac:dyDescent="0.25">
      <c r="A17946">
        <v>36568</v>
      </c>
      <c r="B17946" s="119" t="s">
        <v>11048</v>
      </c>
      <c r="C17946">
        <v>80</v>
      </c>
      <c r="D17946">
        <v>24499</v>
      </c>
      <c r="E17946">
        <v>176</v>
      </c>
      <c r="F17946">
        <v>3599</v>
      </c>
      <c r="G17946">
        <v>306</v>
      </c>
      <c r="H17946">
        <v>4588</v>
      </c>
      <c r="I17946" s="119" t="s">
        <v>4611</v>
      </c>
      <c r="J17946" s="119" t="s">
        <v>222</v>
      </c>
      <c r="K17946" s="1">
        <v>46255.758941458334</v>
      </c>
      <c r="L17946">
        <v>9</v>
      </c>
      <c r="M17946">
        <v>13</v>
      </c>
      <c r="N17946">
        <v>5</v>
      </c>
      <c r="O17946">
        <v>3</v>
      </c>
      <c r="P17946" s="119" t="s">
        <v>20254</v>
      </c>
    </row>
    <row r="17947" spans="1:16" x14ac:dyDescent="0.25">
      <c r="A17947">
        <v>36569</v>
      </c>
      <c r="B17947" s="119" t="s">
        <v>11049</v>
      </c>
      <c r="C17947">
        <v>80</v>
      </c>
      <c r="E17947">
        <v>1307</v>
      </c>
      <c r="F17947">
        <v>25401</v>
      </c>
      <c r="G17947">
        <v>382</v>
      </c>
      <c r="H17947">
        <v>50596</v>
      </c>
      <c r="I17947" s="119" t="s">
        <v>4611</v>
      </c>
      <c r="J17947" s="119" t="s">
        <v>24</v>
      </c>
      <c r="K17947" s="1">
        <v>46255.758941458334</v>
      </c>
      <c r="L17947">
        <v>7</v>
      </c>
      <c r="M17947">
        <v>8</v>
      </c>
      <c r="N17947">
        <v>2</v>
      </c>
      <c r="O17947">
        <v>1</v>
      </c>
      <c r="P17947" s="119" t="s">
        <v>20254</v>
      </c>
    </row>
    <row r="17948" spans="1:16" x14ac:dyDescent="0.25">
      <c r="A17948">
        <v>36570</v>
      </c>
      <c r="B17948" s="119" t="s">
        <v>11050</v>
      </c>
      <c r="C17948">
        <v>80</v>
      </c>
      <c r="D17948">
        <v>24520</v>
      </c>
      <c r="E17948">
        <v>1826</v>
      </c>
      <c r="F17948">
        <v>1008</v>
      </c>
      <c r="G17948">
        <v>294</v>
      </c>
      <c r="H17948">
        <v>1148</v>
      </c>
      <c r="I17948" s="119" t="s">
        <v>4611</v>
      </c>
      <c r="J17948" s="119" t="s">
        <v>139</v>
      </c>
      <c r="K17948" s="1">
        <v>46255.758941458334</v>
      </c>
      <c r="L17948">
        <v>29</v>
      </c>
      <c r="M17948">
        <v>1</v>
      </c>
      <c r="N17948">
        <v>9</v>
      </c>
      <c r="O17948">
        <v>0</v>
      </c>
      <c r="P17948" s="119" t="s">
        <v>20254</v>
      </c>
    </row>
    <row r="17949" spans="1:16" x14ac:dyDescent="0.25">
      <c r="A17949">
        <v>36571</v>
      </c>
      <c r="B17949" s="119" t="s">
        <v>11050</v>
      </c>
      <c r="C17949">
        <v>80</v>
      </c>
      <c r="D17949">
        <v>24543</v>
      </c>
      <c r="E17949">
        <v>87</v>
      </c>
      <c r="F17949">
        <v>3899</v>
      </c>
      <c r="G17949">
        <v>135</v>
      </c>
      <c r="H17949">
        <v>4796</v>
      </c>
      <c r="I17949" s="119" t="s">
        <v>4611</v>
      </c>
      <c r="J17949" s="119" t="s">
        <v>222</v>
      </c>
      <c r="K17949" s="1">
        <v>46255.758941458334</v>
      </c>
      <c r="L17949">
        <v>5</v>
      </c>
      <c r="M17949">
        <v>6</v>
      </c>
      <c r="N17949">
        <v>1</v>
      </c>
      <c r="O17949">
        <v>3</v>
      </c>
      <c r="P17949" s="119" t="s">
        <v>20254</v>
      </c>
    </row>
    <row r="17950" spans="1:16" x14ac:dyDescent="0.25">
      <c r="A17950">
        <v>36573</v>
      </c>
      <c r="B17950" s="119" t="s">
        <v>11051</v>
      </c>
      <c r="C17950">
        <v>80</v>
      </c>
      <c r="D17950">
        <v>24512</v>
      </c>
      <c r="E17950">
        <v>518</v>
      </c>
      <c r="F17950">
        <v>1022</v>
      </c>
      <c r="G17950">
        <v>392</v>
      </c>
      <c r="H17950">
        <v>1597</v>
      </c>
      <c r="I17950" s="119" t="s">
        <v>11040</v>
      </c>
      <c r="J17950" s="119" t="s">
        <v>139</v>
      </c>
      <c r="K17950" s="1">
        <v>46255.758941458334</v>
      </c>
      <c r="L17950">
        <v>0</v>
      </c>
      <c r="M17950">
        <v>1</v>
      </c>
      <c r="N17950">
        <v>0</v>
      </c>
      <c r="O17950">
        <v>0</v>
      </c>
      <c r="P17950" s="119" t="s">
        <v>20254</v>
      </c>
    </row>
    <row r="17951" spans="1:16" x14ac:dyDescent="0.25">
      <c r="A17951">
        <v>36574</v>
      </c>
      <c r="B17951" s="119" t="s">
        <v>11051</v>
      </c>
      <c r="C17951">
        <v>80</v>
      </c>
      <c r="D17951">
        <v>24496</v>
      </c>
      <c r="E17951">
        <v>794</v>
      </c>
      <c r="F17951">
        <v>21046</v>
      </c>
      <c r="G17951">
        <v>1127</v>
      </c>
      <c r="H17951">
        <v>29890</v>
      </c>
      <c r="I17951" s="119" t="s">
        <v>11040</v>
      </c>
      <c r="J17951" s="119" t="s">
        <v>222</v>
      </c>
      <c r="K17951" s="1">
        <v>46255.758941458334</v>
      </c>
      <c r="L17951">
        <v>10</v>
      </c>
      <c r="M17951">
        <v>11</v>
      </c>
      <c r="N17951">
        <v>2</v>
      </c>
      <c r="O17951">
        <v>5</v>
      </c>
      <c r="P17951" s="119" t="s">
        <v>20254</v>
      </c>
    </row>
    <row r="17952" spans="1:16" x14ac:dyDescent="0.25">
      <c r="A17952">
        <v>36575</v>
      </c>
      <c r="B17952" s="119" t="s">
        <v>11052</v>
      </c>
      <c r="C17952">
        <v>80</v>
      </c>
      <c r="E17952">
        <v>59</v>
      </c>
      <c r="F17952">
        <v>43505</v>
      </c>
      <c r="G17952">
        <v>64</v>
      </c>
      <c r="H17952">
        <v>135759</v>
      </c>
      <c r="I17952" s="119" t="s">
        <v>4611</v>
      </c>
      <c r="J17952" s="119" t="s">
        <v>24</v>
      </c>
      <c r="K17952" s="1">
        <v>46255.758941458334</v>
      </c>
      <c r="L17952">
        <v>12</v>
      </c>
      <c r="M17952">
        <v>1</v>
      </c>
      <c r="N17952">
        <v>0</v>
      </c>
      <c r="O17952">
        <v>0</v>
      </c>
      <c r="P17952" s="119" t="s">
        <v>20254</v>
      </c>
    </row>
    <row r="17953" spans="1:16" x14ac:dyDescent="0.25">
      <c r="A17953">
        <v>36576</v>
      </c>
      <c r="B17953" s="119" t="s">
        <v>11053</v>
      </c>
      <c r="C17953">
        <v>80</v>
      </c>
      <c r="D17953">
        <v>24516</v>
      </c>
      <c r="E17953">
        <v>1614</v>
      </c>
      <c r="F17953">
        <v>1009</v>
      </c>
      <c r="G17953">
        <v>295</v>
      </c>
      <c r="H17953">
        <v>1183</v>
      </c>
      <c r="I17953" s="119" t="s">
        <v>4611</v>
      </c>
      <c r="J17953" s="119" t="s">
        <v>139</v>
      </c>
      <c r="K17953" s="1">
        <v>46255.758941458334</v>
      </c>
      <c r="L17953">
        <v>18</v>
      </c>
      <c r="M17953">
        <v>1</v>
      </c>
      <c r="N17953">
        <v>2</v>
      </c>
      <c r="O17953">
        <v>0</v>
      </c>
      <c r="P17953" s="119" t="s">
        <v>20254</v>
      </c>
    </row>
    <row r="17954" spans="1:16" x14ac:dyDescent="0.25">
      <c r="A17954">
        <v>36577</v>
      </c>
      <c r="B17954" s="119" t="s">
        <v>11053</v>
      </c>
      <c r="C17954">
        <v>80</v>
      </c>
      <c r="D17954">
        <v>24499</v>
      </c>
      <c r="E17954">
        <v>149</v>
      </c>
      <c r="F17954">
        <v>3600</v>
      </c>
      <c r="G17954">
        <v>267</v>
      </c>
      <c r="H17954">
        <v>3893</v>
      </c>
      <c r="I17954" s="119" t="s">
        <v>4611</v>
      </c>
      <c r="J17954" s="119" t="s">
        <v>222</v>
      </c>
      <c r="K17954" s="1">
        <v>46255.758941458334</v>
      </c>
      <c r="L17954">
        <v>9</v>
      </c>
      <c r="M17954">
        <v>3</v>
      </c>
      <c r="N17954">
        <v>1</v>
      </c>
      <c r="O17954">
        <v>1</v>
      </c>
      <c r="P17954" s="119" t="s">
        <v>20254</v>
      </c>
    </row>
    <row r="17955" spans="1:16" x14ac:dyDescent="0.25">
      <c r="A17955">
        <v>36579</v>
      </c>
      <c r="B17955" s="119" t="s">
        <v>11054</v>
      </c>
      <c r="C17955">
        <v>80</v>
      </c>
      <c r="D17955">
        <v>24520</v>
      </c>
      <c r="E17955">
        <v>1817</v>
      </c>
      <c r="F17955">
        <v>1013</v>
      </c>
      <c r="G17955">
        <v>308</v>
      </c>
      <c r="H17955">
        <v>1278</v>
      </c>
      <c r="I17955" s="119" t="s">
        <v>4611</v>
      </c>
      <c r="J17955" s="119" t="s">
        <v>139</v>
      </c>
      <c r="K17955" s="1">
        <v>46255.758941458334</v>
      </c>
      <c r="L17955">
        <v>23</v>
      </c>
      <c r="M17955">
        <v>15</v>
      </c>
      <c r="N17955">
        <v>4</v>
      </c>
      <c r="O17955">
        <v>6</v>
      </c>
      <c r="P17955" s="119" t="s">
        <v>20254</v>
      </c>
    </row>
    <row r="17956" spans="1:16" x14ac:dyDescent="0.25">
      <c r="A17956">
        <v>36580</v>
      </c>
      <c r="B17956" s="119" t="s">
        <v>11054</v>
      </c>
      <c r="C17956">
        <v>80</v>
      </c>
      <c r="D17956">
        <v>24543</v>
      </c>
      <c r="E17956">
        <v>157</v>
      </c>
      <c r="F17956">
        <v>3940</v>
      </c>
      <c r="G17956">
        <v>162</v>
      </c>
      <c r="H17956">
        <v>7500</v>
      </c>
      <c r="I17956" s="119" t="s">
        <v>4611</v>
      </c>
      <c r="J17956" s="119" t="s">
        <v>222</v>
      </c>
      <c r="K17956" s="1">
        <v>46255.758941458334</v>
      </c>
      <c r="L17956">
        <v>6</v>
      </c>
      <c r="M17956">
        <v>18</v>
      </c>
      <c r="N17956">
        <v>1</v>
      </c>
      <c r="O17956">
        <v>4</v>
      </c>
      <c r="P17956" s="119" t="s">
        <v>20254</v>
      </c>
    </row>
    <row r="17957" spans="1:16" x14ac:dyDescent="0.25">
      <c r="A17957">
        <v>36581</v>
      </c>
      <c r="B17957" s="119" t="s">
        <v>11055</v>
      </c>
      <c r="C17957">
        <v>80</v>
      </c>
      <c r="E17957">
        <v>2129</v>
      </c>
      <c r="F17957">
        <v>17759</v>
      </c>
      <c r="G17957">
        <v>150</v>
      </c>
      <c r="H17957">
        <v>60078</v>
      </c>
      <c r="I17957" s="119" t="s">
        <v>4611</v>
      </c>
      <c r="J17957" s="119" t="s">
        <v>24</v>
      </c>
      <c r="K17957" s="1">
        <v>46255.758941458334</v>
      </c>
      <c r="L17957">
        <v>45</v>
      </c>
      <c r="M17957">
        <v>2</v>
      </c>
      <c r="N17957">
        <v>1</v>
      </c>
      <c r="O17957">
        <v>0</v>
      </c>
      <c r="P17957" s="119" t="s">
        <v>20254</v>
      </c>
    </row>
    <row r="17958" spans="1:16" x14ac:dyDescent="0.25">
      <c r="A17958">
        <v>36582</v>
      </c>
      <c r="B17958" s="119" t="s">
        <v>11056</v>
      </c>
      <c r="C17958">
        <v>80</v>
      </c>
      <c r="D17958">
        <v>24512</v>
      </c>
      <c r="E17958">
        <v>1413</v>
      </c>
      <c r="F17958">
        <v>1013</v>
      </c>
      <c r="G17958">
        <v>284</v>
      </c>
      <c r="H17958">
        <v>1283</v>
      </c>
      <c r="I17958" s="119" t="s">
        <v>4611</v>
      </c>
      <c r="J17958" s="119" t="s">
        <v>139</v>
      </c>
      <c r="K17958" s="1">
        <v>46255.758941458334</v>
      </c>
      <c r="L17958">
        <v>24</v>
      </c>
      <c r="M17958">
        <v>9</v>
      </c>
      <c r="N17958">
        <v>4</v>
      </c>
      <c r="O17958">
        <v>2</v>
      </c>
      <c r="P17958" s="119" t="s">
        <v>20254</v>
      </c>
    </row>
    <row r="17959" spans="1:16" x14ac:dyDescent="0.25">
      <c r="A17959">
        <v>36583</v>
      </c>
      <c r="B17959" s="119" t="s">
        <v>11056</v>
      </c>
      <c r="C17959">
        <v>80</v>
      </c>
      <c r="D17959">
        <v>24496</v>
      </c>
      <c r="E17959">
        <v>221</v>
      </c>
      <c r="F17959">
        <v>3801</v>
      </c>
      <c r="G17959">
        <v>142</v>
      </c>
      <c r="H17959">
        <v>7960</v>
      </c>
      <c r="I17959" s="119" t="s">
        <v>4611</v>
      </c>
      <c r="J17959" s="119" t="s">
        <v>222</v>
      </c>
      <c r="K17959" s="1">
        <v>46255.758941458334</v>
      </c>
      <c r="L17959">
        <v>26</v>
      </c>
      <c r="M17959">
        <v>15</v>
      </c>
      <c r="N17959">
        <v>22</v>
      </c>
      <c r="O17959">
        <v>4</v>
      </c>
      <c r="P17959" s="119" t="s">
        <v>20254</v>
      </c>
    </row>
    <row r="17960" spans="1:16" x14ac:dyDescent="0.25">
      <c r="A17960">
        <v>36587</v>
      </c>
      <c r="B17960" s="119" t="s">
        <v>11057</v>
      </c>
      <c r="C17960">
        <v>80</v>
      </c>
      <c r="E17960">
        <v>1696</v>
      </c>
      <c r="F17960">
        <v>25222</v>
      </c>
      <c r="G17960">
        <v>122</v>
      </c>
      <c r="H17960">
        <v>59551</v>
      </c>
      <c r="I17960" s="119" t="s">
        <v>4611</v>
      </c>
      <c r="J17960" s="119" t="s">
        <v>24</v>
      </c>
      <c r="K17960" s="1">
        <v>46255.758941458334</v>
      </c>
      <c r="L17960">
        <v>86</v>
      </c>
      <c r="M17960">
        <v>11</v>
      </c>
      <c r="N17960">
        <v>2</v>
      </c>
      <c r="O17960">
        <v>0</v>
      </c>
      <c r="P17960" s="119" t="s">
        <v>20254</v>
      </c>
    </row>
    <row r="17961" spans="1:16" x14ac:dyDescent="0.25">
      <c r="A17961">
        <v>36590</v>
      </c>
      <c r="B17961" s="119" t="s">
        <v>11058</v>
      </c>
      <c r="C17961">
        <v>80</v>
      </c>
      <c r="E17961">
        <v>676</v>
      </c>
      <c r="F17961">
        <v>15771</v>
      </c>
      <c r="G17961">
        <v>59</v>
      </c>
      <c r="H17961">
        <v>75000</v>
      </c>
      <c r="I17961" s="119" t="s">
        <v>4611</v>
      </c>
      <c r="J17961" s="119" t="s">
        <v>24</v>
      </c>
      <c r="K17961" s="1">
        <v>46255.758941458334</v>
      </c>
      <c r="L17961">
        <v>2</v>
      </c>
      <c r="M17961">
        <v>0</v>
      </c>
      <c r="N17961">
        <v>0</v>
      </c>
      <c r="O17961">
        <v>0</v>
      </c>
      <c r="P17961" s="119" t="s">
        <v>20254</v>
      </c>
    </row>
    <row r="17962" spans="1:16" x14ac:dyDescent="0.25">
      <c r="A17962">
        <v>36622</v>
      </c>
      <c r="B17962" s="119" t="s">
        <v>11059</v>
      </c>
      <c r="C17962">
        <v>45</v>
      </c>
      <c r="D17962">
        <v>24490</v>
      </c>
      <c r="E17962">
        <v>2354</v>
      </c>
      <c r="F17962">
        <v>146</v>
      </c>
      <c r="G17962">
        <v>888</v>
      </c>
      <c r="H17962">
        <v>217</v>
      </c>
      <c r="I17962" s="119" t="s">
        <v>4611</v>
      </c>
      <c r="J17962" s="119" t="s">
        <v>139</v>
      </c>
      <c r="K17962" s="1">
        <v>46255.758941458334</v>
      </c>
      <c r="L17962">
        <v>6</v>
      </c>
      <c r="M17962">
        <v>5</v>
      </c>
      <c r="N17962">
        <v>5</v>
      </c>
      <c r="O17962">
        <v>0</v>
      </c>
      <c r="P17962" s="119" t="s">
        <v>20254</v>
      </c>
    </row>
    <row r="17963" spans="1:16" x14ac:dyDescent="0.25">
      <c r="A17963">
        <v>36623</v>
      </c>
      <c r="B17963" s="119" t="s">
        <v>11060</v>
      </c>
      <c r="C17963">
        <v>45</v>
      </c>
      <c r="D17963">
        <v>24538</v>
      </c>
      <c r="E17963">
        <v>408</v>
      </c>
      <c r="F17963">
        <v>888</v>
      </c>
      <c r="G17963">
        <v>296</v>
      </c>
      <c r="H17963">
        <v>1744</v>
      </c>
      <c r="I17963" s="119" t="s">
        <v>11040</v>
      </c>
      <c r="J17963" s="119" t="s">
        <v>139</v>
      </c>
      <c r="K17963" s="1">
        <v>46255.758941458334</v>
      </c>
      <c r="L17963">
        <v>0</v>
      </c>
      <c r="M17963">
        <v>27</v>
      </c>
      <c r="N17963">
        <v>0</v>
      </c>
      <c r="O17963">
        <v>3</v>
      </c>
      <c r="P17963" s="119" t="s">
        <v>20254</v>
      </c>
    </row>
    <row r="17964" spans="1:16" x14ac:dyDescent="0.25">
      <c r="A17964">
        <v>36625</v>
      </c>
      <c r="B17964" s="119" t="s">
        <v>11059</v>
      </c>
      <c r="C17964">
        <v>45</v>
      </c>
      <c r="D17964">
        <v>24911</v>
      </c>
      <c r="E17964">
        <v>660</v>
      </c>
      <c r="F17964">
        <v>504</v>
      </c>
      <c r="G17964">
        <v>11678</v>
      </c>
      <c r="H17964">
        <v>1599</v>
      </c>
      <c r="I17964" s="119" t="s">
        <v>4611</v>
      </c>
      <c r="J17964" s="119" t="s">
        <v>222</v>
      </c>
      <c r="K17964" s="1">
        <v>46255.758941458334</v>
      </c>
      <c r="L17964">
        <v>0</v>
      </c>
      <c r="M17964">
        <v>255</v>
      </c>
      <c r="N17964">
        <v>0</v>
      </c>
      <c r="O17964">
        <v>1</v>
      </c>
      <c r="P17964" s="119" t="s">
        <v>20254</v>
      </c>
    </row>
    <row r="17965" spans="1:16" x14ac:dyDescent="0.25">
      <c r="A17965">
        <v>36626</v>
      </c>
      <c r="B17965" s="119" t="s">
        <v>11060</v>
      </c>
      <c r="C17965">
        <v>45</v>
      </c>
      <c r="D17965">
        <v>24905</v>
      </c>
      <c r="E17965">
        <v>420</v>
      </c>
      <c r="F17965">
        <v>5113</v>
      </c>
      <c r="G17965">
        <v>147</v>
      </c>
      <c r="H17965">
        <v>11062</v>
      </c>
      <c r="I17965" s="119" t="s">
        <v>11040</v>
      </c>
      <c r="J17965" s="119" t="s">
        <v>222</v>
      </c>
      <c r="K17965" s="1">
        <v>46255.758941458334</v>
      </c>
      <c r="L17965">
        <v>1</v>
      </c>
      <c r="M17965">
        <v>18</v>
      </c>
      <c r="N17965">
        <v>0</v>
      </c>
      <c r="O17965">
        <v>0</v>
      </c>
      <c r="P17965" s="119" t="s">
        <v>20254</v>
      </c>
    </row>
    <row r="17966" spans="1:16" x14ac:dyDescent="0.25">
      <c r="A17966">
        <v>36657</v>
      </c>
      <c r="B17966" s="119" t="s">
        <v>11061</v>
      </c>
      <c r="C17966">
        <v>55</v>
      </c>
      <c r="D17966">
        <v>24490</v>
      </c>
      <c r="E17966">
        <v>0</v>
      </c>
      <c r="F17966">
        <v>0</v>
      </c>
      <c r="G17966">
        <v>865</v>
      </c>
      <c r="H17966">
        <v>241</v>
      </c>
      <c r="I17966" s="119" t="s">
        <v>4611</v>
      </c>
      <c r="J17966" s="119" t="s">
        <v>139</v>
      </c>
      <c r="K17966" s="1">
        <v>46255.758941458334</v>
      </c>
      <c r="L17966">
        <v>0</v>
      </c>
      <c r="M17966">
        <v>11</v>
      </c>
      <c r="N17966">
        <v>0</v>
      </c>
      <c r="O17966">
        <v>0</v>
      </c>
      <c r="P17966" s="119" t="s">
        <v>20254</v>
      </c>
    </row>
    <row r="17967" spans="1:16" x14ac:dyDescent="0.25">
      <c r="A17967">
        <v>36658</v>
      </c>
      <c r="B17967" s="119" t="s">
        <v>11062</v>
      </c>
      <c r="C17967">
        <v>55</v>
      </c>
      <c r="D17967">
        <v>24487</v>
      </c>
      <c r="E17967">
        <v>83</v>
      </c>
      <c r="F17967">
        <v>170</v>
      </c>
      <c r="G17967">
        <v>1611</v>
      </c>
      <c r="H17967">
        <v>260</v>
      </c>
      <c r="I17967" s="119" t="s">
        <v>4611</v>
      </c>
      <c r="J17967" s="119" t="s">
        <v>139</v>
      </c>
      <c r="K17967" s="1">
        <v>46255.758941458334</v>
      </c>
      <c r="L17967">
        <v>6</v>
      </c>
      <c r="M17967">
        <v>0</v>
      </c>
      <c r="N17967">
        <v>1</v>
      </c>
      <c r="O17967">
        <v>0</v>
      </c>
      <c r="P17967" s="119" t="s">
        <v>20254</v>
      </c>
    </row>
    <row r="17968" spans="1:16" x14ac:dyDescent="0.25">
      <c r="A17968">
        <v>36659</v>
      </c>
      <c r="B17968" s="119" t="s">
        <v>11063</v>
      </c>
      <c r="C17968">
        <v>55</v>
      </c>
      <c r="D17968">
        <v>24897</v>
      </c>
      <c r="E17968">
        <v>433</v>
      </c>
      <c r="F17968">
        <v>225</v>
      </c>
      <c r="G17968">
        <v>667</v>
      </c>
      <c r="H17968">
        <v>473</v>
      </c>
      <c r="I17968" s="119" t="s">
        <v>11040</v>
      </c>
      <c r="J17968" s="119" t="s">
        <v>139</v>
      </c>
      <c r="K17968" s="1">
        <v>46255.758941458334</v>
      </c>
      <c r="L17968">
        <v>0</v>
      </c>
      <c r="M17968">
        <v>15</v>
      </c>
      <c r="N17968">
        <v>0</v>
      </c>
      <c r="O17968">
        <v>7</v>
      </c>
      <c r="P17968" s="119" t="s">
        <v>20254</v>
      </c>
    </row>
    <row r="17969" spans="1:16" x14ac:dyDescent="0.25">
      <c r="A17969">
        <v>36660</v>
      </c>
      <c r="B17969" s="119" t="s">
        <v>11061</v>
      </c>
      <c r="C17969">
        <v>55</v>
      </c>
      <c r="D17969">
        <v>24911</v>
      </c>
      <c r="E17969">
        <v>1259</v>
      </c>
      <c r="F17969">
        <v>959</v>
      </c>
      <c r="G17969">
        <v>296</v>
      </c>
      <c r="H17969">
        <v>1977</v>
      </c>
      <c r="I17969" s="119" t="s">
        <v>4611</v>
      </c>
      <c r="J17969" s="119" t="s">
        <v>222</v>
      </c>
      <c r="K17969" s="1">
        <v>46255.758941458334</v>
      </c>
      <c r="L17969">
        <v>0</v>
      </c>
      <c r="M17969">
        <v>8</v>
      </c>
      <c r="N17969">
        <v>0</v>
      </c>
      <c r="O17969">
        <v>0</v>
      </c>
      <c r="P17969" s="119" t="s">
        <v>20254</v>
      </c>
    </row>
    <row r="17970" spans="1:16" x14ac:dyDescent="0.25">
      <c r="A17970">
        <v>36661</v>
      </c>
      <c r="B17970" s="119" t="s">
        <v>11062</v>
      </c>
      <c r="C17970">
        <v>55</v>
      </c>
      <c r="D17970">
        <v>24907</v>
      </c>
      <c r="E17970">
        <v>521</v>
      </c>
      <c r="F17970">
        <v>500</v>
      </c>
      <c r="G17970">
        <v>1040</v>
      </c>
      <c r="H17970">
        <v>2798</v>
      </c>
      <c r="I17970" s="119" t="s">
        <v>4611</v>
      </c>
      <c r="J17970" s="119" t="s">
        <v>222</v>
      </c>
      <c r="K17970" s="1">
        <v>46255.758941458334</v>
      </c>
      <c r="L17970">
        <v>1</v>
      </c>
      <c r="M17970">
        <v>3</v>
      </c>
      <c r="N17970">
        <v>0</v>
      </c>
      <c r="O17970">
        <v>0</v>
      </c>
      <c r="P17970" s="119" t="s">
        <v>20254</v>
      </c>
    </row>
    <row r="17971" spans="1:16" x14ac:dyDescent="0.25">
      <c r="A17971">
        <v>36662</v>
      </c>
      <c r="B17971" s="119" t="s">
        <v>11063</v>
      </c>
      <c r="C17971">
        <v>55</v>
      </c>
      <c r="D17971">
        <v>24909</v>
      </c>
      <c r="E17971">
        <v>407</v>
      </c>
      <c r="F17971">
        <v>3377</v>
      </c>
      <c r="G17971">
        <v>142</v>
      </c>
      <c r="H17971">
        <v>7361</v>
      </c>
      <c r="I17971" s="119" t="s">
        <v>11040</v>
      </c>
      <c r="J17971" s="119" t="s">
        <v>222</v>
      </c>
      <c r="K17971" s="1">
        <v>46255.758941458334</v>
      </c>
      <c r="L17971">
        <v>7</v>
      </c>
      <c r="M17971">
        <v>23</v>
      </c>
      <c r="N17971">
        <v>0</v>
      </c>
      <c r="O17971">
        <v>6</v>
      </c>
      <c r="P17971" s="119" t="s">
        <v>20254</v>
      </c>
    </row>
    <row r="17972" spans="1:16" x14ac:dyDescent="0.25">
      <c r="A17972">
        <v>36666</v>
      </c>
      <c r="B17972" s="119" t="s">
        <v>11054</v>
      </c>
      <c r="C17972">
        <v>65</v>
      </c>
      <c r="D17972">
        <v>24912</v>
      </c>
      <c r="E17972">
        <v>388</v>
      </c>
      <c r="F17972">
        <v>285</v>
      </c>
      <c r="G17972">
        <v>0</v>
      </c>
      <c r="H17972">
        <v>0</v>
      </c>
      <c r="I17972" s="119" t="s">
        <v>4611</v>
      </c>
      <c r="J17972" s="119" t="s">
        <v>222</v>
      </c>
      <c r="K17972" s="1">
        <v>46255.758941458334</v>
      </c>
      <c r="L17972">
        <v>0</v>
      </c>
      <c r="M17972">
        <v>0</v>
      </c>
      <c r="N17972">
        <v>0</v>
      </c>
      <c r="O17972">
        <v>0</v>
      </c>
      <c r="P17972" s="119" t="s">
        <v>20254</v>
      </c>
    </row>
    <row r="17973" spans="1:16" x14ac:dyDescent="0.25">
      <c r="A17973">
        <v>36675</v>
      </c>
      <c r="B17973" s="119" t="s">
        <v>11064</v>
      </c>
      <c r="C17973">
        <v>75</v>
      </c>
      <c r="D17973">
        <v>24492</v>
      </c>
      <c r="E17973">
        <v>671</v>
      </c>
      <c r="F17973">
        <v>191</v>
      </c>
      <c r="G17973">
        <v>1036</v>
      </c>
      <c r="H17973">
        <v>220</v>
      </c>
      <c r="I17973" s="119" t="s">
        <v>4611</v>
      </c>
      <c r="J17973" s="119" t="s">
        <v>139</v>
      </c>
      <c r="K17973" s="1">
        <v>46255.758941458334</v>
      </c>
      <c r="L17973">
        <v>23</v>
      </c>
      <c r="M17973">
        <v>15</v>
      </c>
      <c r="N17973">
        <v>7</v>
      </c>
      <c r="O17973">
        <v>12</v>
      </c>
      <c r="P17973" s="119" t="s">
        <v>20254</v>
      </c>
    </row>
    <row r="17974" spans="1:16" x14ac:dyDescent="0.25">
      <c r="A17974">
        <v>36676</v>
      </c>
      <c r="B17974" s="119" t="s">
        <v>11065</v>
      </c>
      <c r="C17974">
        <v>75</v>
      </c>
      <c r="D17974">
        <v>24492</v>
      </c>
      <c r="E17974">
        <v>0</v>
      </c>
      <c r="F17974">
        <v>0</v>
      </c>
      <c r="G17974">
        <v>3268</v>
      </c>
      <c r="H17974">
        <v>409</v>
      </c>
      <c r="I17974" s="119" t="s">
        <v>4611</v>
      </c>
      <c r="J17974" s="119" t="s">
        <v>139</v>
      </c>
      <c r="K17974" s="1">
        <v>46255.758941458334</v>
      </c>
      <c r="L17974">
        <v>0</v>
      </c>
      <c r="M17974">
        <v>9</v>
      </c>
      <c r="N17974">
        <v>0</v>
      </c>
      <c r="O17974">
        <v>0</v>
      </c>
      <c r="P17974" s="119" t="s">
        <v>20254</v>
      </c>
    </row>
    <row r="17975" spans="1:16" x14ac:dyDescent="0.25">
      <c r="A17975">
        <v>36677</v>
      </c>
      <c r="B17975" s="119" t="s">
        <v>11066</v>
      </c>
      <c r="C17975">
        <v>75</v>
      </c>
      <c r="D17975">
        <v>24541</v>
      </c>
      <c r="E17975">
        <v>0</v>
      </c>
      <c r="F17975">
        <v>0</v>
      </c>
      <c r="G17975">
        <v>827</v>
      </c>
      <c r="H17975">
        <v>590</v>
      </c>
      <c r="I17975" s="119" t="s">
        <v>11040</v>
      </c>
      <c r="J17975" s="119" t="s">
        <v>139</v>
      </c>
      <c r="K17975" s="1">
        <v>46255.758941458334</v>
      </c>
      <c r="L17975">
        <v>0</v>
      </c>
      <c r="M17975">
        <v>30</v>
      </c>
      <c r="N17975">
        <v>0</v>
      </c>
      <c r="O17975">
        <v>9</v>
      </c>
      <c r="P17975" s="119" t="s">
        <v>20254</v>
      </c>
    </row>
    <row r="17976" spans="1:16" x14ac:dyDescent="0.25">
      <c r="A17976">
        <v>36678</v>
      </c>
      <c r="B17976" s="119" t="s">
        <v>11064</v>
      </c>
      <c r="C17976">
        <v>75</v>
      </c>
      <c r="D17976">
        <v>24920</v>
      </c>
      <c r="E17976">
        <v>925</v>
      </c>
      <c r="F17976">
        <v>1330</v>
      </c>
      <c r="G17976">
        <v>230</v>
      </c>
      <c r="H17976">
        <v>3063</v>
      </c>
      <c r="I17976" s="119" t="s">
        <v>4611</v>
      </c>
      <c r="J17976" s="119" t="s">
        <v>222</v>
      </c>
      <c r="K17976" s="1">
        <v>46255.758941458334</v>
      </c>
      <c r="L17976">
        <v>423</v>
      </c>
      <c r="M17976">
        <v>1</v>
      </c>
      <c r="N17976">
        <v>0</v>
      </c>
      <c r="O17976">
        <v>0</v>
      </c>
      <c r="P17976" s="119" t="s">
        <v>20254</v>
      </c>
    </row>
    <row r="17977" spans="1:16" x14ac:dyDescent="0.25">
      <c r="A17977">
        <v>36679</v>
      </c>
      <c r="B17977" s="119" t="s">
        <v>11065</v>
      </c>
      <c r="C17977">
        <v>75</v>
      </c>
      <c r="D17977">
        <v>24920</v>
      </c>
      <c r="E17977">
        <v>964</v>
      </c>
      <c r="F17977">
        <v>1669</v>
      </c>
      <c r="G17977">
        <v>310</v>
      </c>
      <c r="H17977">
        <v>2654</v>
      </c>
      <c r="I17977" s="119" t="s">
        <v>4611</v>
      </c>
      <c r="J17977" s="119" t="s">
        <v>222</v>
      </c>
      <c r="K17977" s="1">
        <v>46255.758941458334</v>
      </c>
      <c r="L17977">
        <v>319</v>
      </c>
      <c r="M17977">
        <v>1</v>
      </c>
      <c r="N17977">
        <v>119</v>
      </c>
      <c r="O17977">
        <v>1</v>
      </c>
      <c r="P17977" s="119" t="s">
        <v>20254</v>
      </c>
    </row>
    <row r="17978" spans="1:16" x14ac:dyDescent="0.25">
      <c r="A17978">
        <v>36680</v>
      </c>
      <c r="B17978" s="119" t="s">
        <v>11066</v>
      </c>
      <c r="C17978">
        <v>75</v>
      </c>
      <c r="D17978">
        <v>24921</v>
      </c>
      <c r="E17978">
        <v>406</v>
      </c>
      <c r="F17978">
        <v>4356</v>
      </c>
      <c r="G17978">
        <v>314</v>
      </c>
      <c r="H17978">
        <v>9873</v>
      </c>
      <c r="I17978" s="119" t="s">
        <v>11040</v>
      </c>
      <c r="J17978" s="119" t="s">
        <v>222</v>
      </c>
      <c r="K17978" s="1">
        <v>46255.758941458334</v>
      </c>
      <c r="L17978">
        <v>8</v>
      </c>
      <c r="M17978">
        <v>38</v>
      </c>
      <c r="N17978">
        <v>4</v>
      </c>
      <c r="O17978">
        <v>5</v>
      </c>
      <c r="P17978" s="119" t="s">
        <v>20254</v>
      </c>
    </row>
    <row r="17979" spans="1:16" x14ac:dyDescent="0.25">
      <c r="A17979">
        <v>36681</v>
      </c>
      <c r="B17979" s="119" t="s">
        <v>11035</v>
      </c>
      <c r="C17979">
        <v>35</v>
      </c>
      <c r="D17979">
        <v>24489</v>
      </c>
      <c r="E17979">
        <v>0</v>
      </c>
      <c r="F17979">
        <v>0</v>
      </c>
      <c r="G17979">
        <v>1564</v>
      </c>
      <c r="H17979">
        <v>178</v>
      </c>
      <c r="I17979" s="119" t="s">
        <v>4611</v>
      </c>
      <c r="J17979" s="119" t="s">
        <v>139</v>
      </c>
      <c r="K17979" s="1">
        <v>46255.758941458334</v>
      </c>
      <c r="L17979">
        <v>0</v>
      </c>
      <c r="M17979">
        <v>12</v>
      </c>
      <c r="N17979">
        <v>0</v>
      </c>
      <c r="O17979">
        <v>2</v>
      </c>
      <c r="P17979" s="119" t="s">
        <v>20254</v>
      </c>
    </row>
    <row r="17980" spans="1:16" x14ac:dyDescent="0.25">
      <c r="A17980">
        <v>36682</v>
      </c>
      <c r="B17980" s="119" t="s">
        <v>11033</v>
      </c>
      <c r="C17980">
        <v>35</v>
      </c>
      <c r="D17980">
        <v>24896</v>
      </c>
      <c r="E17980">
        <v>250</v>
      </c>
      <c r="F17980">
        <v>120</v>
      </c>
      <c r="G17980">
        <v>765</v>
      </c>
      <c r="H17980">
        <v>191</v>
      </c>
      <c r="I17980" s="119" t="s">
        <v>4611</v>
      </c>
      <c r="J17980" s="119" t="s">
        <v>139</v>
      </c>
      <c r="K17980" s="1">
        <v>46255.758941458334</v>
      </c>
      <c r="L17980">
        <v>20</v>
      </c>
      <c r="M17980">
        <v>2</v>
      </c>
      <c r="N17980">
        <v>6</v>
      </c>
      <c r="O17980">
        <v>0</v>
      </c>
      <c r="P17980" s="119" t="s">
        <v>20254</v>
      </c>
    </row>
    <row r="17981" spans="1:16" x14ac:dyDescent="0.25">
      <c r="A17981">
        <v>36684</v>
      </c>
      <c r="B17981" s="119" t="s">
        <v>11035</v>
      </c>
      <c r="C17981">
        <v>45</v>
      </c>
      <c r="D17981">
        <v>24490</v>
      </c>
      <c r="E17981">
        <v>24</v>
      </c>
      <c r="F17981">
        <v>18387</v>
      </c>
      <c r="G17981">
        <v>59</v>
      </c>
      <c r="H17981">
        <v>148387</v>
      </c>
      <c r="I17981" s="119" t="s">
        <v>4611</v>
      </c>
      <c r="J17981" s="119" t="s">
        <v>139</v>
      </c>
      <c r="K17981" s="1">
        <v>46255.758941458334</v>
      </c>
      <c r="L17981">
        <v>0</v>
      </c>
      <c r="M17981">
        <v>0</v>
      </c>
      <c r="N17981">
        <v>0</v>
      </c>
      <c r="O17981">
        <v>0</v>
      </c>
      <c r="P17981" s="119" t="s">
        <v>20254</v>
      </c>
    </row>
    <row r="17982" spans="1:16" x14ac:dyDescent="0.25">
      <c r="A17982">
        <v>36685</v>
      </c>
      <c r="B17982" s="119" t="s">
        <v>11033</v>
      </c>
      <c r="C17982">
        <v>45</v>
      </c>
      <c r="D17982">
        <v>24897</v>
      </c>
      <c r="E17982">
        <v>89</v>
      </c>
      <c r="F17982">
        <v>36098</v>
      </c>
      <c r="G17982">
        <v>61</v>
      </c>
      <c r="H17982">
        <v>155014</v>
      </c>
      <c r="I17982" s="119" t="s">
        <v>4611</v>
      </c>
      <c r="J17982" s="119" t="s">
        <v>139</v>
      </c>
      <c r="K17982" s="1">
        <v>46255.758941458334</v>
      </c>
      <c r="L17982">
        <v>0</v>
      </c>
      <c r="M17982">
        <v>1</v>
      </c>
      <c r="N17982">
        <v>0</v>
      </c>
      <c r="O17982">
        <v>0</v>
      </c>
      <c r="P17982" s="119" t="s">
        <v>20254</v>
      </c>
    </row>
    <row r="17983" spans="1:16" x14ac:dyDescent="0.25">
      <c r="A17983">
        <v>36687</v>
      </c>
      <c r="B17983" s="119" t="s">
        <v>11035</v>
      </c>
      <c r="C17983">
        <v>45</v>
      </c>
      <c r="D17983">
        <v>24911</v>
      </c>
      <c r="E17983">
        <v>59</v>
      </c>
      <c r="F17983">
        <v>262226</v>
      </c>
      <c r="G17983">
        <v>9</v>
      </c>
      <c r="H17983">
        <v>1380808</v>
      </c>
      <c r="I17983" s="119" t="s">
        <v>4611</v>
      </c>
      <c r="J17983" s="119" t="s">
        <v>222</v>
      </c>
      <c r="K17983" s="1">
        <v>46255.758941458334</v>
      </c>
      <c r="L17983">
        <v>0</v>
      </c>
      <c r="M17983">
        <v>0</v>
      </c>
      <c r="N17983">
        <v>0</v>
      </c>
      <c r="O17983">
        <v>0</v>
      </c>
      <c r="P17983" s="119" t="s">
        <v>20254</v>
      </c>
    </row>
    <row r="17984" spans="1:16" x14ac:dyDescent="0.25">
      <c r="A17984">
        <v>36688</v>
      </c>
      <c r="B17984" s="119" t="s">
        <v>11033</v>
      </c>
      <c r="C17984">
        <v>45</v>
      </c>
      <c r="D17984">
        <v>24909</v>
      </c>
      <c r="E17984">
        <v>51</v>
      </c>
      <c r="F17984">
        <v>200012</v>
      </c>
      <c r="G17984">
        <v>8</v>
      </c>
      <c r="H17984">
        <v>856751</v>
      </c>
      <c r="I17984" s="119" t="s">
        <v>4611</v>
      </c>
      <c r="J17984" s="119" t="s">
        <v>222</v>
      </c>
      <c r="K17984" s="1">
        <v>46255.758941458334</v>
      </c>
      <c r="L17984">
        <v>0</v>
      </c>
      <c r="M17984">
        <v>0</v>
      </c>
      <c r="N17984">
        <v>0</v>
      </c>
      <c r="O17984">
        <v>0</v>
      </c>
      <c r="P17984" s="119" t="s">
        <v>20254</v>
      </c>
    </row>
    <row r="17985" spans="1:16" x14ac:dyDescent="0.25">
      <c r="A17985">
        <v>36690</v>
      </c>
      <c r="B17985" s="119" t="s">
        <v>11035</v>
      </c>
      <c r="C17985">
        <v>55</v>
      </c>
      <c r="D17985">
        <v>24490</v>
      </c>
      <c r="E17985">
        <v>150</v>
      </c>
      <c r="F17985">
        <v>3186</v>
      </c>
      <c r="G17985">
        <v>51</v>
      </c>
      <c r="H17985">
        <v>53166</v>
      </c>
      <c r="I17985" s="119" t="s">
        <v>4611</v>
      </c>
      <c r="J17985" s="119" t="s">
        <v>139</v>
      </c>
      <c r="K17985" s="1">
        <v>46255.758941458334</v>
      </c>
      <c r="L17985">
        <v>0</v>
      </c>
      <c r="M17985">
        <v>0</v>
      </c>
      <c r="N17985">
        <v>0</v>
      </c>
      <c r="O17985">
        <v>0</v>
      </c>
      <c r="P17985" s="119" t="s">
        <v>20254</v>
      </c>
    </row>
    <row r="17986" spans="1:16" x14ac:dyDescent="0.25">
      <c r="A17986">
        <v>36691</v>
      </c>
      <c r="B17986" s="119" t="s">
        <v>11033</v>
      </c>
      <c r="C17986">
        <v>55</v>
      </c>
      <c r="D17986">
        <v>24897</v>
      </c>
      <c r="E17986">
        <v>325</v>
      </c>
      <c r="F17986">
        <v>9370</v>
      </c>
      <c r="G17986">
        <v>39</v>
      </c>
      <c r="H17986">
        <v>48497</v>
      </c>
      <c r="I17986" s="119" t="s">
        <v>4611</v>
      </c>
      <c r="J17986" s="119" t="s">
        <v>139</v>
      </c>
      <c r="K17986" s="1">
        <v>46255.758941458334</v>
      </c>
      <c r="L17986">
        <v>35</v>
      </c>
      <c r="M17986">
        <v>0</v>
      </c>
      <c r="N17986">
        <v>0</v>
      </c>
      <c r="O17986">
        <v>0</v>
      </c>
      <c r="P17986" s="119" t="s">
        <v>20254</v>
      </c>
    </row>
    <row r="17987" spans="1:16" x14ac:dyDescent="0.25">
      <c r="A17987">
        <v>36693</v>
      </c>
      <c r="B17987" s="119" t="s">
        <v>11035</v>
      </c>
      <c r="C17987">
        <v>55</v>
      </c>
      <c r="D17987">
        <v>24911</v>
      </c>
      <c r="E17987">
        <v>48</v>
      </c>
      <c r="F17987">
        <v>110021</v>
      </c>
      <c r="G17987">
        <v>5</v>
      </c>
      <c r="H17987">
        <v>999999</v>
      </c>
      <c r="I17987" s="119" t="s">
        <v>4611</v>
      </c>
      <c r="J17987" s="119" t="s">
        <v>222</v>
      </c>
      <c r="K17987" s="1">
        <v>46255.758941458334</v>
      </c>
      <c r="L17987">
        <v>0</v>
      </c>
      <c r="M17987">
        <v>0</v>
      </c>
      <c r="N17987">
        <v>0</v>
      </c>
      <c r="O17987">
        <v>0</v>
      </c>
      <c r="P17987" s="119" t="s">
        <v>20254</v>
      </c>
    </row>
    <row r="17988" spans="1:16" x14ac:dyDescent="0.25">
      <c r="A17988">
        <v>36694</v>
      </c>
      <c r="B17988" s="119" t="s">
        <v>11033</v>
      </c>
      <c r="C17988">
        <v>55</v>
      </c>
      <c r="D17988">
        <v>24909</v>
      </c>
      <c r="E17988">
        <v>64</v>
      </c>
      <c r="F17988">
        <v>80296</v>
      </c>
      <c r="G17988">
        <v>2</v>
      </c>
      <c r="H17988">
        <v>1880808</v>
      </c>
      <c r="I17988" s="119" t="s">
        <v>4611</v>
      </c>
      <c r="J17988" s="119" t="s">
        <v>222</v>
      </c>
      <c r="K17988" s="1">
        <v>46255.758941458334</v>
      </c>
      <c r="L17988">
        <v>10</v>
      </c>
      <c r="M17988">
        <v>0</v>
      </c>
      <c r="N17988">
        <v>0</v>
      </c>
      <c r="O17988">
        <v>0</v>
      </c>
      <c r="P17988" s="119" t="s">
        <v>20254</v>
      </c>
    </row>
    <row r="17989" spans="1:16" x14ac:dyDescent="0.25">
      <c r="A17989">
        <v>36696</v>
      </c>
      <c r="B17989" s="119" t="s">
        <v>11035</v>
      </c>
      <c r="C17989">
        <v>65</v>
      </c>
      <c r="D17989">
        <v>24879</v>
      </c>
      <c r="E17989">
        <v>65</v>
      </c>
      <c r="F17989">
        <v>7251</v>
      </c>
      <c r="G17989">
        <v>26</v>
      </c>
      <c r="H17989">
        <v>55494</v>
      </c>
      <c r="I17989" s="119" t="s">
        <v>4611</v>
      </c>
      <c r="J17989" s="119" t="s">
        <v>139</v>
      </c>
      <c r="K17989" s="1">
        <v>46255.758941458334</v>
      </c>
      <c r="L17989">
        <v>0</v>
      </c>
      <c r="M17989">
        <v>5</v>
      </c>
      <c r="N17989">
        <v>0</v>
      </c>
      <c r="O17989">
        <v>2</v>
      </c>
      <c r="P17989" s="119" t="s">
        <v>20254</v>
      </c>
    </row>
    <row r="17990" spans="1:16" x14ac:dyDescent="0.25">
      <c r="A17990">
        <v>36697</v>
      </c>
      <c r="B17990" s="119" t="s">
        <v>11033</v>
      </c>
      <c r="C17990">
        <v>65</v>
      </c>
      <c r="D17990">
        <v>24882</v>
      </c>
      <c r="E17990">
        <v>63</v>
      </c>
      <c r="F17990">
        <v>30125</v>
      </c>
      <c r="G17990">
        <v>9</v>
      </c>
      <c r="H17990">
        <v>188808</v>
      </c>
      <c r="I17990" s="119" t="s">
        <v>4611</v>
      </c>
      <c r="J17990" s="119" t="s">
        <v>139</v>
      </c>
      <c r="K17990" s="1">
        <v>46255.758941458334</v>
      </c>
      <c r="L17990">
        <v>0</v>
      </c>
      <c r="M17990">
        <v>0</v>
      </c>
      <c r="N17990">
        <v>0</v>
      </c>
      <c r="O17990">
        <v>0</v>
      </c>
      <c r="P17990" s="119" t="s">
        <v>20254</v>
      </c>
    </row>
    <row r="17991" spans="1:16" x14ac:dyDescent="0.25">
      <c r="A17991">
        <v>36699</v>
      </c>
      <c r="B17991" s="119" t="s">
        <v>11035</v>
      </c>
      <c r="C17991">
        <v>65</v>
      </c>
      <c r="D17991">
        <v>24914</v>
      </c>
      <c r="E17991">
        <v>34</v>
      </c>
      <c r="F17991">
        <v>151810</v>
      </c>
      <c r="G17991">
        <v>8</v>
      </c>
      <c r="H17991">
        <v>2499997</v>
      </c>
      <c r="I17991" s="119" t="s">
        <v>4611</v>
      </c>
      <c r="J17991" s="119" t="s">
        <v>222</v>
      </c>
      <c r="K17991" s="1">
        <v>46255.758941458334</v>
      </c>
      <c r="L17991">
        <v>0</v>
      </c>
      <c r="M17991">
        <v>0</v>
      </c>
      <c r="N17991">
        <v>0</v>
      </c>
      <c r="O17991">
        <v>0</v>
      </c>
      <c r="P17991" s="119" t="s">
        <v>20254</v>
      </c>
    </row>
    <row r="17992" spans="1:16" x14ac:dyDescent="0.25">
      <c r="A17992">
        <v>36700</v>
      </c>
      <c r="B17992" s="119" t="s">
        <v>11033</v>
      </c>
      <c r="C17992">
        <v>65</v>
      </c>
      <c r="D17992">
        <v>24918</v>
      </c>
      <c r="E17992">
        <v>36</v>
      </c>
      <c r="F17992">
        <v>110241</v>
      </c>
      <c r="G17992">
        <v>3</v>
      </c>
      <c r="H17992">
        <v>1999999</v>
      </c>
      <c r="I17992" s="119" t="s">
        <v>4611</v>
      </c>
      <c r="J17992" s="119" t="s">
        <v>222</v>
      </c>
      <c r="K17992" s="1">
        <v>46255.758941458334</v>
      </c>
      <c r="L17992">
        <v>0</v>
      </c>
      <c r="M17992">
        <v>0</v>
      </c>
      <c r="N17992">
        <v>0</v>
      </c>
      <c r="O17992">
        <v>0</v>
      </c>
      <c r="P17992" s="119" t="s">
        <v>20254</v>
      </c>
    </row>
    <row r="17993" spans="1:16" x14ac:dyDescent="0.25">
      <c r="A17993">
        <v>36702</v>
      </c>
      <c r="B17993" s="119" t="s">
        <v>11035</v>
      </c>
      <c r="C17993">
        <v>75</v>
      </c>
      <c r="D17993">
        <v>24541</v>
      </c>
      <c r="E17993">
        <v>23</v>
      </c>
      <c r="F17993">
        <v>10027</v>
      </c>
      <c r="G17993">
        <v>20</v>
      </c>
      <c r="H17993">
        <v>60673</v>
      </c>
      <c r="I17993" s="119" t="s">
        <v>4611</v>
      </c>
      <c r="J17993" s="119" t="s">
        <v>139</v>
      </c>
      <c r="K17993" s="1">
        <v>46255.758941458334</v>
      </c>
      <c r="L17993">
        <v>0</v>
      </c>
      <c r="M17993">
        <v>4</v>
      </c>
      <c r="N17993">
        <v>0</v>
      </c>
      <c r="O17993">
        <v>3</v>
      </c>
      <c r="P17993" s="119" t="s">
        <v>20254</v>
      </c>
    </row>
    <row r="17994" spans="1:16" x14ac:dyDescent="0.25">
      <c r="A17994">
        <v>36703</v>
      </c>
      <c r="B17994" s="119" t="s">
        <v>11033</v>
      </c>
      <c r="C17994">
        <v>75</v>
      </c>
      <c r="D17994">
        <v>24495</v>
      </c>
      <c r="E17994">
        <v>45</v>
      </c>
      <c r="F17994">
        <v>100011</v>
      </c>
      <c r="G17994">
        <v>31</v>
      </c>
      <c r="H17994">
        <v>979999</v>
      </c>
      <c r="I17994" s="119" t="s">
        <v>4611</v>
      </c>
      <c r="J17994" s="119" t="s">
        <v>139</v>
      </c>
      <c r="K17994" s="1">
        <v>46255.758941458334</v>
      </c>
      <c r="L17994">
        <v>0</v>
      </c>
      <c r="M17994">
        <v>0</v>
      </c>
      <c r="N17994">
        <v>0</v>
      </c>
      <c r="O17994">
        <v>0</v>
      </c>
      <c r="P17994" s="119" t="s">
        <v>20254</v>
      </c>
    </row>
    <row r="17995" spans="1:16" x14ac:dyDescent="0.25">
      <c r="A17995">
        <v>36705</v>
      </c>
      <c r="B17995" s="119" t="s">
        <v>11035</v>
      </c>
      <c r="C17995">
        <v>75</v>
      </c>
      <c r="D17995">
        <v>24921</v>
      </c>
      <c r="E17995">
        <v>29</v>
      </c>
      <c r="F17995">
        <v>200210</v>
      </c>
      <c r="G17995">
        <v>7</v>
      </c>
      <c r="H17995">
        <v>2502752</v>
      </c>
      <c r="I17995" s="119" t="s">
        <v>4611</v>
      </c>
      <c r="J17995" s="119" t="s">
        <v>222</v>
      </c>
      <c r="K17995" s="1">
        <v>46255.758941458334</v>
      </c>
      <c r="L17995">
        <v>0</v>
      </c>
      <c r="M17995">
        <v>0</v>
      </c>
      <c r="N17995">
        <v>0</v>
      </c>
      <c r="O17995">
        <v>0</v>
      </c>
      <c r="P17995" s="119" t="s">
        <v>20254</v>
      </c>
    </row>
    <row r="17996" spans="1:16" x14ac:dyDescent="0.25">
      <c r="A17996">
        <v>36706</v>
      </c>
      <c r="B17996" s="119" t="s">
        <v>11033</v>
      </c>
      <c r="C17996">
        <v>75</v>
      </c>
      <c r="D17996">
        <v>24925</v>
      </c>
      <c r="E17996">
        <v>42</v>
      </c>
      <c r="F17996">
        <v>180430</v>
      </c>
      <c r="G17996">
        <v>3</v>
      </c>
      <c r="H17996">
        <v>279895</v>
      </c>
      <c r="I17996" s="119" t="s">
        <v>4611</v>
      </c>
      <c r="J17996" s="119" t="s">
        <v>222</v>
      </c>
      <c r="K17996" s="1">
        <v>46255.758941458334</v>
      </c>
      <c r="L17996">
        <v>0</v>
      </c>
      <c r="M17996">
        <v>3</v>
      </c>
      <c r="N17996">
        <v>0</v>
      </c>
      <c r="O17996">
        <v>3</v>
      </c>
      <c r="P17996" s="119" t="s">
        <v>20254</v>
      </c>
    </row>
    <row r="17997" spans="1:16" x14ac:dyDescent="0.25">
      <c r="A17997">
        <v>36727</v>
      </c>
      <c r="B17997" s="119" t="s">
        <v>11067</v>
      </c>
      <c r="C17997">
        <v>10</v>
      </c>
      <c r="E17997">
        <v>660</v>
      </c>
      <c r="F17997">
        <v>5567</v>
      </c>
      <c r="G17997">
        <v>569</v>
      </c>
      <c r="H17997">
        <v>12924</v>
      </c>
      <c r="I17997" s="119" t="s">
        <v>1807</v>
      </c>
      <c r="J17997" s="119" t="s">
        <v>222</v>
      </c>
      <c r="K17997" s="1">
        <v>46255.758941458334</v>
      </c>
      <c r="L17997">
        <v>11</v>
      </c>
      <c r="M17997">
        <v>18</v>
      </c>
      <c r="N17997">
        <v>2</v>
      </c>
      <c r="O17997">
        <v>5</v>
      </c>
      <c r="P17997" s="119" t="s">
        <v>20254</v>
      </c>
    </row>
    <row r="17998" spans="1:16" x14ac:dyDescent="0.25">
      <c r="A17998">
        <v>36731</v>
      </c>
      <c r="B17998" s="119" t="s">
        <v>11068</v>
      </c>
      <c r="C17998">
        <v>80</v>
      </c>
      <c r="E17998">
        <v>230259</v>
      </c>
      <c r="F17998">
        <v>17</v>
      </c>
      <c r="G17998">
        <v>2235770</v>
      </c>
      <c r="H17998">
        <v>24</v>
      </c>
      <c r="I17998" s="119" t="s">
        <v>3582</v>
      </c>
      <c r="J17998" s="119" t="s">
        <v>17</v>
      </c>
      <c r="K17998" s="1">
        <v>46255.758941458334</v>
      </c>
      <c r="L17998">
        <v>29999</v>
      </c>
      <c r="M17998">
        <v>22659</v>
      </c>
      <c r="N17998">
        <v>9620</v>
      </c>
      <c r="O17998">
        <v>6594</v>
      </c>
      <c r="P17998" s="119" t="s">
        <v>20254</v>
      </c>
    </row>
    <row r="17999" spans="1:16" x14ac:dyDescent="0.25">
      <c r="A17999">
        <v>36732</v>
      </c>
      <c r="B17999" s="119" t="s">
        <v>11069</v>
      </c>
      <c r="C17999">
        <v>80</v>
      </c>
      <c r="E17999">
        <v>126</v>
      </c>
      <c r="F17999">
        <v>20057</v>
      </c>
      <c r="G17999">
        <v>118</v>
      </c>
      <c r="H17999">
        <v>89970</v>
      </c>
      <c r="I17999" s="119" t="s">
        <v>19</v>
      </c>
      <c r="J17999" s="119" t="s">
        <v>24</v>
      </c>
      <c r="K17999" s="1">
        <v>46255.758941458334</v>
      </c>
      <c r="L17999">
        <v>5</v>
      </c>
      <c r="M17999">
        <v>2</v>
      </c>
      <c r="N17999">
        <v>1</v>
      </c>
      <c r="O17999">
        <v>0</v>
      </c>
      <c r="P17999" s="119" t="s">
        <v>20254</v>
      </c>
    </row>
    <row r="18000" spans="1:16" x14ac:dyDescent="0.25">
      <c r="A18000">
        <v>36733</v>
      </c>
      <c r="B18000" s="119" t="s">
        <v>11070</v>
      </c>
      <c r="C18000">
        <v>75</v>
      </c>
      <c r="E18000">
        <v>458</v>
      </c>
      <c r="F18000">
        <v>230</v>
      </c>
      <c r="G18000">
        <v>429</v>
      </c>
      <c r="H18000">
        <v>7903</v>
      </c>
      <c r="I18000" s="119" t="s">
        <v>19</v>
      </c>
      <c r="J18000" s="119" t="s">
        <v>22</v>
      </c>
      <c r="K18000" s="1">
        <v>46255.758941458334</v>
      </c>
      <c r="L18000">
        <v>1</v>
      </c>
      <c r="M18000">
        <v>3</v>
      </c>
      <c r="N18000">
        <v>0</v>
      </c>
      <c r="O18000">
        <v>1</v>
      </c>
      <c r="P18000" s="119" t="s">
        <v>20254</v>
      </c>
    </row>
    <row r="18001" spans="1:16" x14ac:dyDescent="0.25">
      <c r="A18001">
        <v>36734</v>
      </c>
      <c r="B18001" s="119" t="s">
        <v>11071</v>
      </c>
      <c r="C18001">
        <v>75</v>
      </c>
      <c r="E18001">
        <v>853</v>
      </c>
      <c r="F18001">
        <v>901</v>
      </c>
      <c r="G18001">
        <v>443</v>
      </c>
      <c r="H18001">
        <v>9985</v>
      </c>
      <c r="I18001" s="119" t="s">
        <v>4726</v>
      </c>
      <c r="J18001" s="119" t="s">
        <v>22</v>
      </c>
      <c r="K18001" s="1">
        <v>46255.758941458334</v>
      </c>
      <c r="L18001">
        <v>1</v>
      </c>
      <c r="M18001">
        <v>2</v>
      </c>
      <c r="N18001">
        <v>1</v>
      </c>
      <c r="O18001">
        <v>1</v>
      </c>
      <c r="P18001" s="119" t="s">
        <v>20254</v>
      </c>
    </row>
    <row r="18002" spans="1:16" x14ac:dyDescent="0.25">
      <c r="A18002">
        <v>36735</v>
      </c>
      <c r="B18002" s="119" t="s">
        <v>11072</v>
      </c>
      <c r="C18002">
        <v>75</v>
      </c>
      <c r="E18002">
        <v>421</v>
      </c>
      <c r="F18002">
        <v>975</v>
      </c>
      <c r="G18002">
        <v>634</v>
      </c>
      <c r="H18002">
        <v>4561</v>
      </c>
      <c r="I18002" s="119" t="s">
        <v>4726</v>
      </c>
      <c r="J18002" s="119" t="s">
        <v>22</v>
      </c>
      <c r="K18002" s="1">
        <v>46255.758941458334</v>
      </c>
      <c r="L18002">
        <v>2</v>
      </c>
      <c r="M18002">
        <v>4</v>
      </c>
      <c r="N18002">
        <v>0</v>
      </c>
      <c r="O18002">
        <v>0</v>
      </c>
      <c r="P18002" s="119" t="s">
        <v>20254</v>
      </c>
    </row>
    <row r="18003" spans="1:16" x14ac:dyDescent="0.25">
      <c r="A18003">
        <v>36736</v>
      </c>
      <c r="B18003" s="119" t="s">
        <v>11073</v>
      </c>
      <c r="C18003">
        <v>75</v>
      </c>
      <c r="E18003">
        <v>310</v>
      </c>
      <c r="F18003">
        <v>257</v>
      </c>
      <c r="G18003">
        <v>422</v>
      </c>
      <c r="H18003">
        <v>7050</v>
      </c>
      <c r="I18003" s="119" t="s">
        <v>4726</v>
      </c>
      <c r="J18003" s="119" t="s">
        <v>22</v>
      </c>
      <c r="K18003" s="1">
        <v>46255.758941458334</v>
      </c>
      <c r="L18003">
        <v>0</v>
      </c>
      <c r="M18003">
        <v>0</v>
      </c>
      <c r="N18003">
        <v>0</v>
      </c>
      <c r="O18003">
        <v>0</v>
      </c>
      <c r="P18003" s="119" t="s">
        <v>20254</v>
      </c>
    </row>
    <row r="18004" spans="1:16" x14ac:dyDescent="0.25">
      <c r="A18004">
        <v>36737</v>
      </c>
      <c r="B18004" s="119" t="s">
        <v>11074</v>
      </c>
      <c r="C18004">
        <v>80</v>
      </c>
      <c r="D18004">
        <v>37906</v>
      </c>
      <c r="E18004">
        <v>154</v>
      </c>
      <c r="F18004">
        <v>38610</v>
      </c>
      <c r="G18004">
        <v>154</v>
      </c>
      <c r="H18004">
        <v>99900</v>
      </c>
      <c r="I18004" s="119" t="s">
        <v>4611</v>
      </c>
      <c r="J18004" s="119" t="s">
        <v>24</v>
      </c>
      <c r="K18004" s="1">
        <v>46255.758941458334</v>
      </c>
      <c r="L18004">
        <v>13</v>
      </c>
      <c r="M18004">
        <v>11</v>
      </c>
      <c r="N18004">
        <v>2</v>
      </c>
      <c r="O18004">
        <v>1</v>
      </c>
      <c r="P18004" s="119" t="s">
        <v>20254</v>
      </c>
    </row>
    <row r="18005" spans="1:16" x14ac:dyDescent="0.25">
      <c r="A18005">
        <v>36738</v>
      </c>
      <c r="B18005" s="119" t="s">
        <v>11075</v>
      </c>
      <c r="C18005">
        <v>75</v>
      </c>
      <c r="E18005">
        <v>273</v>
      </c>
      <c r="F18005">
        <v>931</v>
      </c>
      <c r="G18005">
        <v>267</v>
      </c>
      <c r="H18005">
        <v>8341</v>
      </c>
      <c r="I18005" s="119" t="s">
        <v>19</v>
      </c>
      <c r="J18005" s="119" t="s">
        <v>22</v>
      </c>
      <c r="K18005" s="1">
        <v>46255.758941458334</v>
      </c>
      <c r="L18005">
        <v>0</v>
      </c>
      <c r="M18005">
        <v>2</v>
      </c>
      <c r="N18005">
        <v>0</v>
      </c>
      <c r="O18005">
        <v>1</v>
      </c>
      <c r="P18005" s="119" t="s">
        <v>20254</v>
      </c>
    </row>
    <row r="18006" spans="1:16" x14ac:dyDescent="0.25">
      <c r="A18006">
        <v>36739</v>
      </c>
      <c r="B18006" s="119" t="s">
        <v>11073</v>
      </c>
      <c r="C18006">
        <v>80</v>
      </c>
      <c r="E18006">
        <v>141</v>
      </c>
      <c r="F18006">
        <v>3403</v>
      </c>
      <c r="G18006">
        <v>252</v>
      </c>
      <c r="H18006">
        <v>7013</v>
      </c>
      <c r="I18006" s="119" t="s">
        <v>4726</v>
      </c>
      <c r="J18006" s="119" t="s">
        <v>139</v>
      </c>
      <c r="K18006" s="1">
        <v>46255.758941458334</v>
      </c>
      <c r="L18006">
        <v>3</v>
      </c>
      <c r="M18006">
        <v>3</v>
      </c>
      <c r="N18006">
        <v>0</v>
      </c>
      <c r="O18006">
        <v>0</v>
      </c>
      <c r="P18006" s="119" t="s">
        <v>20254</v>
      </c>
    </row>
    <row r="18007" spans="1:16" x14ac:dyDescent="0.25">
      <c r="A18007">
        <v>36740</v>
      </c>
      <c r="B18007" s="119" t="s">
        <v>11076</v>
      </c>
      <c r="C18007">
        <v>15</v>
      </c>
      <c r="E18007">
        <v>2063</v>
      </c>
      <c r="F18007">
        <v>35</v>
      </c>
      <c r="G18007">
        <v>2051</v>
      </c>
      <c r="H18007">
        <v>319</v>
      </c>
      <c r="I18007" s="119" t="s">
        <v>16</v>
      </c>
      <c r="J18007" s="119" t="s">
        <v>22</v>
      </c>
      <c r="K18007" s="1">
        <v>46255.758941458334</v>
      </c>
      <c r="L18007">
        <v>50</v>
      </c>
      <c r="M18007">
        <v>4</v>
      </c>
      <c r="N18007">
        <v>0</v>
      </c>
      <c r="O18007">
        <v>0</v>
      </c>
      <c r="P18007" s="119" t="s">
        <v>20254</v>
      </c>
    </row>
    <row r="18008" spans="1:16" x14ac:dyDescent="0.25">
      <c r="A18008">
        <v>36741</v>
      </c>
      <c r="B18008" s="119" t="s">
        <v>11077</v>
      </c>
      <c r="C18008">
        <v>80</v>
      </c>
      <c r="D18008">
        <v>37908</v>
      </c>
      <c r="E18008">
        <v>420</v>
      </c>
      <c r="F18008">
        <v>3254</v>
      </c>
      <c r="G18008">
        <v>344</v>
      </c>
      <c r="H18008">
        <v>9508</v>
      </c>
      <c r="I18008" s="119" t="s">
        <v>4611</v>
      </c>
      <c r="J18008" s="119" t="s">
        <v>222</v>
      </c>
      <c r="K18008" s="1">
        <v>46255.758941458334</v>
      </c>
      <c r="L18008">
        <v>4</v>
      </c>
      <c r="M18008">
        <v>4</v>
      </c>
      <c r="N18008">
        <v>1</v>
      </c>
      <c r="O18008">
        <v>0</v>
      </c>
      <c r="P18008" s="119" t="s">
        <v>20254</v>
      </c>
    </row>
    <row r="18009" spans="1:16" x14ac:dyDescent="0.25">
      <c r="A18009">
        <v>36742</v>
      </c>
      <c r="B18009" s="119" t="s">
        <v>11075</v>
      </c>
      <c r="C18009">
        <v>80</v>
      </c>
      <c r="E18009">
        <v>127</v>
      </c>
      <c r="F18009">
        <v>730</v>
      </c>
      <c r="G18009">
        <v>163</v>
      </c>
      <c r="H18009">
        <v>10025</v>
      </c>
      <c r="I18009" s="119" t="s">
        <v>19</v>
      </c>
      <c r="J18009" s="119" t="s">
        <v>139</v>
      </c>
      <c r="K18009" s="1">
        <v>46255.758941458334</v>
      </c>
      <c r="L18009">
        <v>0</v>
      </c>
      <c r="M18009">
        <v>3</v>
      </c>
      <c r="N18009">
        <v>0</v>
      </c>
      <c r="O18009">
        <v>0</v>
      </c>
      <c r="P18009" s="119" t="s">
        <v>20254</v>
      </c>
    </row>
    <row r="18010" spans="1:16" x14ac:dyDescent="0.25">
      <c r="A18010">
        <v>36743</v>
      </c>
      <c r="B18010" s="119" t="s">
        <v>11070</v>
      </c>
      <c r="C18010">
        <v>80</v>
      </c>
      <c r="E18010">
        <v>117</v>
      </c>
      <c r="F18010">
        <v>759</v>
      </c>
      <c r="G18010">
        <v>139</v>
      </c>
      <c r="H18010">
        <v>9758</v>
      </c>
      <c r="I18010" s="119" t="s">
        <v>19</v>
      </c>
      <c r="J18010" s="119" t="s">
        <v>139</v>
      </c>
      <c r="K18010" s="1">
        <v>46255.758941458334</v>
      </c>
      <c r="L18010">
        <v>0</v>
      </c>
      <c r="M18010">
        <v>3</v>
      </c>
      <c r="N18010">
        <v>0</v>
      </c>
      <c r="O18010">
        <v>1</v>
      </c>
      <c r="P18010" s="119" t="s">
        <v>20254</v>
      </c>
    </row>
    <row r="18011" spans="1:16" x14ac:dyDescent="0.25">
      <c r="A18011">
        <v>36744</v>
      </c>
      <c r="B18011" s="119" t="s">
        <v>11072</v>
      </c>
      <c r="C18011">
        <v>80</v>
      </c>
      <c r="E18011">
        <v>345</v>
      </c>
      <c r="F18011">
        <v>1008</v>
      </c>
      <c r="G18011">
        <v>189</v>
      </c>
      <c r="H18011">
        <v>14140</v>
      </c>
      <c r="I18011" s="119" t="s">
        <v>4726</v>
      </c>
      <c r="J18011" s="119" t="s">
        <v>139</v>
      </c>
      <c r="K18011" s="1">
        <v>46255.758941458334</v>
      </c>
      <c r="L18011">
        <v>0</v>
      </c>
      <c r="M18011">
        <v>1</v>
      </c>
      <c r="N18011">
        <v>0</v>
      </c>
      <c r="O18011">
        <v>1</v>
      </c>
      <c r="P18011" s="119" t="s">
        <v>20254</v>
      </c>
    </row>
    <row r="18012" spans="1:16" x14ac:dyDescent="0.25">
      <c r="A18012">
        <v>36745</v>
      </c>
      <c r="B18012" s="119" t="s">
        <v>11071</v>
      </c>
      <c r="C18012">
        <v>80</v>
      </c>
      <c r="E18012">
        <v>425</v>
      </c>
      <c r="F18012">
        <v>1642</v>
      </c>
      <c r="G18012">
        <v>215</v>
      </c>
      <c r="H18012">
        <v>11519</v>
      </c>
      <c r="I18012" s="119" t="s">
        <v>4726</v>
      </c>
      <c r="J18012" s="119" t="s">
        <v>139</v>
      </c>
      <c r="K18012" s="1">
        <v>46255.758941458334</v>
      </c>
      <c r="L18012">
        <v>3</v>
      </c>
      <c r="M18012">
        <v>1</v>
      </c>
      <c r="N18012">
        <v>3</v>
      </c>
      <c r="O18012">
        <v>0</v>
      </c>
      <c r="P18012" s="119" t="s">
        <v>20254</v>
      </c>
    </row>
    <row r="18013" spans="1:16" x14ac:dyDescent="0.25">
      <c r="A18013">
        <v>36746</v>
      </c>
      <c r="B18013" s="119" t="s">
        <v>11078</v>
      </c>
      <c r="C18013">
        <v>80</v>
      </c>
      <c r="E18013">
        <v>285</v>
      </c>
      <c r="F18013">
        <v>10286</v>
      </c>
      <c r="G18013">
        <v>214</v>
      </c>
      <c r="H18013">
        <v>17999</v>
      </c>
      <c r="I18013" s="119" t="s">
        <v>19</v>
      </c>
      <c r="J18013" s="119" t="s">
        <v>222</v>
      </c>
      <c r="K18013" s="1">
        <v>46255.758941458334</v>
      </c>
      <c r="L18013">
        <v>15</v>
      </c>
      <c r="M18013">
        <v>48</v>
      </c>
      <c r="N18013">
        <v>5</v>
      </c>
      <c r="O18013">
        <v>15</v>
      </c>
      <c r="P18013" s="119" t="s">
        <v>20254</v>
      </c>
    </row>
    <row r="18014" spans="1:16" x14ac:dyDescent="0.25">
      <c r="A18014">
        <v>36747</v>
      </c>
      <c r="B18014" s="119" t="s">
        <v>11079</v>
      </c>
      <c r="C18014">
        <v>80</v>
      </c>
      <c r="E18014">
        <v>171</v>
      </c>
      <c r="F18014">
        <v>3430</v>
      </c>
      <c r="G18014">
        <v>80</v>
      </c>
      <c r="H18014">
        <v>19517</v>
      </c>
      <c r="I18014" s="119" t="s">
        <v>19</v>
      </c>
      <c r="J18014" s="119" t="s">
        <v>222</v>
      </c>
      <c r="K18014" s="1">
        <v>46255.758941458334</v>
      </c>
      <c r="L18014">
        <v>0</v>
      </c>
      <c r="M18014">
        <v>2</v>
      </c>
      <c r="N18014">
        <v>0</v>
      </c>
      <c r="O18014">
        <v>0</v>
      </c>
      <c r="P18014" s="119" t="s">
        <v>20254</v>
      </c>
    </row>
    <row r="18015" spans="1:16" x14ac:dyDescent="0.25">
      <c r="A18015">
        <v>36748</v>
      </c>
      <c r="B18015" s="119" t="s">
        <v>11080</v>
      </c>
      <c r="C18015">
        <v>80</v>
      </c>
      <c r="E18015">
        <v>591</v>
      </c>
      <c r="F18015">
        <v>3888</v>
      </c>
      <c r="G18015">
        <v>399</v>
      </c>
      <c r="H18015">
        <v>19999</v>
      </c>
      <c r="I18015" s="119" t="s">
        <v>4726</v>
      </c>
      <c r="J18015" s="119" t="s">
        <v>222</v>
      </c>
      <c r="K18015" s="1">
        <v>46255.758941458334</v>
      </c>
      <c r="L18015">
        <v>11</v>
      </c>
      <c r="M18015">
        <v>8</v>
      </c>
      <c r="N18015">
        <v>5</v>
      </c>
      <c r="O18015">
        <v>1</v>
      </c>
      <c r="P18015" s="119" t="s">
        <v>20254</v>
      </c>
    </row>
    <row r="18016" spans="1:16" x14ac:dyDescent="0.25">
      <c r="A18016">
        <v>36749</v>
      </c>
      <c r="B18016" s="119" t="s">
        <v>11081</v>
      </c>
      <c r="C18016">
        <v>80</v>
      </c>
      <c r="E18016">
        <v>136</v>
      </c>
      <c r="F18016">
        <v>794</v>
      </c>
      <c r="G18016">
        <v>251</v>
      </c>
      <c r="H18016">
        <v>7794</v>
      </c>
      <c r="I18016" s="119" t="s">
        <v>19</v>
      </c>
      <c r="J18016" s="119" t="s">
        <v>139</v>
      </c>
      <c r="K18016" s="1">
        <v>46255.758941458334</v>
      </c>
      <c r="L18016">
        <v>0</v>
      </c>
      <c r="M18016">
        <v>1</v>
      </c>
      <c r="N18016">
        <v>0</v>
      </c>
      <c r="O18016">
        <v>1</v>
      </c>
      <c r="P18016" s="119" t="s">
        <v>20254</v>
      </c>
    </row>
    <row r="18017" spans="1:16" x14ac:dyDescent="0.25">
      <c r="A18017">
        <v>36750</v>
      </c>
      <c r="B18017" s="119" t="s">
        <v>11082</v>
      </c>
      <c r="C18017">
        <v>80</v>
      </c>
      <c r="E18017">
        <v>151</v>
      </c>
      <c r="F18017">
        <v>12217</v>
      </c>
      <c r="G18017">
        <v>41</v>
      </c>
      <c r="H18017">
        <v>26900</v>
      </c>
      <c r="I18017" s="119" t="s">
        <v>4726</v>
      </c>
      <c r="J18017" s="119" t="s">
        <v>222</v>
      </c>
      <c r="K18017" s="1">
        <v>46255.758941458334</v>
      </c>
      <c r="L18017">
        <v>6</v>
      </c>
      <c r="M18017">
        <v>5</v>
      </c>
      <c r="N18017">
        <v>1</v>
      </c>
      <c r="O18017">
        <v>2</v>
      </c>
      <c r="P18017" s="119" t="s">
        <v>20254</v>
      </c>
    </row>
    <row r="18018" spans="1:16" x14ac:dyDescent="0.25">
      <c r="A18018">
        <v>36751</v>
      </c>
      <c r="B18018" s="119" t="s">
        <v>11077</v>
      </c>
      <c r="C18018">
        <v>80</v>
      </c>
      <c r="D18018">
        <v>37909</v>
      </c>
      <c r="E18018">
        <v>0</v>
      </c>
      <c r="F18018">
        <v>0</v>
      </c>
      <c r="G18018">
        <v>584</v>
      </c>
      <c r="H18018">
        <v>1891</v>
      </c>
      <c r="I18018" s="119" t="s">
        <v>4611</v>
      </c>
      <c r="J18018" s="119" t="s">
        <v>139</v>
      </c>
      <c r="K18018" s="1">
        <v>46255.758941458334</v>
      </c>
      <c r="L18018">
        <v>0</v>
      </c>
      <c r="M18018">
        <v>3</v>
      </c>
      <c r="N18018">
        <v>0</v>
      </c>
      <c r="O18018">
        <v>2</v>
      </c>
      <c r="P18018" s="119" t="s">
        <v>20254</v>
      </c>
    </row>
    <row r="18019" spans="1:16" x14ac:dyDescent="0.25">
      <c r="A18019">
        <v>36752</v>
      </c>
      <c r="B18019" s="119" t="s">
        <v>11083</v>
      </c>
      <c r="C18019">
        <v>80</v>
      </c>
      <c r="E18019">
        <v>507</v>
      </c>
      <c r="F18019">
        <v>1230</v>
      </c>
      <c r="G18019">
        <v>131</v>
      </c>
      <c r="H18019">
        <v>12345</v>
      </c>
      <c r="I18019" s="119" t="s">
        <v>19</v>
      </c>
      <c r="J18019" s="119" t="s">
        <v>222</v>
      </c>
      <c r="K18019" s="1">
        <v>46255.758941458334</v>
      </c>
      <c r="L18019">
        <v>373</v>
      </c>
      <c r="M18019">
        <v>8</v>
      </c>
      <c r="N18019">
        <v>181</v>
      </c>
      <c r="O18019">
        <v>0</v>
      </c>
      <c r="P18019" s="119" t="s">
        <v>20254</v>
      </c>
    </row>
    <row r="18020" spans="1:16" x14ac:dyDescent="0.25">
      <c r="A18020">
        <v>36753</v>
      </c>
      <c r="B18020" s="119" t="s">
        <v>11084</v>
      </c>
      <c r="C18020">
        <v>30</v>
      </c>
      <c r="E18020">
        <v>7327</v>
      </c>
      <c r="F18020">
        <v>148</v>
      </c>
      <c r="G18020">
        <v>2198</v>
      </c>
      <c r="H18020">
        <v>209</v>
      </c>
      <c r="I18020" s="119" t="s">
        <v>16</v>
      </c>
      <c r="J18020" s="119" t="s">
        <v>22</v>
      </c>
      <c r="K18020" s="1">
        <v>46255.758941458334</v>
      </c>
      <c r="L18020">
        <v>42</v>
      </c>
      <c r="M18020">
        <v>2</v>
      </c>
      <c r="N18020">
        <v>5</v>
      </c>
      <c r="O18020">
        <v>0</v>
      </c>
      <c r="P18020" s="119" t="s">
        <v>20254</v>
      </c>
    </row>
    <row r="18021" spans="1:16" x14ac:dyDescent="0.25">
      <c r="A18021">
        <v>36754</v>
      </c>
      <c r="B18021" s="119" t="s">
        <v>11085</v>
      </c>
      <c r="C18021">
        <v>80</v>
      </c>
      <c r="E18021">
        <v>1135</v>
      </c>
      <c r="F18021">
        <v>5070</v>
      </c>
      <c r="G18021">
        <v>216</v>
      </c>
      <c r="H18021">
        <v>10000</v>
      </c>
      <c r="I18021" s="119" t="s">
        <v>4726</v>
      </c>
      <c r="J18021" s="119" t="s">
        <v>222</v>
      </c>
      <c r="K18021" s="1">
        <v>46255.758941458334</v>
      </c>
      <c r="L18021">
        <v>1</v>
      </c>
      <c r="M18021">
        <v>2</v>
      </c>
      <c r="N18021">
        <v>1</v>
      </c>
      <c r="O18021">
        <v>0</v>
      </c>
      <c r="P18021" s="119" t="s">
        <v>20254</v>
      </c>
    </row>
    <row r="18022" spans="1:16" x14ac:dyDescent="0.25">
      <c r="A18022">
        <v>36755</v>
      </c>
      <c r="B18022" s="119" t="s">
        <v>11086</v>
      </c>
      <c r="C18022">
        <v>45</v>
      </c>
      <c r="E18022">
        <v>500</v>
      </c>
      <c r="F18022">
        <v>1</v>
      </c>
      <c r="G18022">
        <v>75760</v>
      </c>
      <c r="H18022">
        <v>39</v>
      </c>
      <c r="I18022" s="119" t="s">
        <v>3582</v>
      </c>
      <c r="J18022" s="119" t="s">
        <v>17</v>
      </c>
      <c r="K18022" s="1">
        <v>46255.758941458334</v>
      </c>
      <c r="L18022">
        <v>0</v>
      </c>
      <c r="M18022">
        <v>97</v>
      </c>
      <c r="N18022">
        <v>0</v>
      </c>
      <c r="O18022">
        <v>0</v>
      </c>
      <c r="P18022" s="119" t="s">
        <v>20254</v>
      </c>
    </row>
    <row r="18023" spans="1:16" x14ac:dyDescent="0.25">
      <c r="A18023">
        <v>36756</v>
      </c>
      <c r="B18023" s="119" t="s">
        <v>11081</v>
      </c>
      <c r="C18023">
        <v>75</v>
      </c>
      <c r="E18023">
        <v>157</v>
      </c>
      <c r="F18023">
        <v>512</v>
      </c>
      <c r="G18023">
        <v>252</v>
      </c>
      <c r="H18023">
        <v>3956</v>
      </c>
      <c r="I18023" s="119" t="s">
        <v>19</v>
      </c>
      <c r="J18023" s="119" t="s">
        <v>22</v>
      </c>
      <c r="K18023" s="1">
        <v>46255.758941458334</v>
      </c>
      <c r="L18023">
        <v>0</v>
      </c>
      <c r="M18023">
        <v>0</v>
      </c>
      <c r="N18023">
        <v>0</v>
      </c>
      <c r="O18023">
        <v>0</v>
      </c>
      <c r="P18023" s="119" t="s">
        <v>20254</v>
      </c>
    </row>
    <row r="18024" spans="1:16" x14ac:dyDescent="0.25">
      <c r="A18024">
        <v>36757</v>
      </c>
      <c r="B18024" s="119" t="s">
        <v>11087</v>
      </c>
      <c r="C18024">
        <v>80</v>
      </c>
      <c r="E18024">
        <v>49</v>
      </c>
      <c r="F18024">
        <v>19596</v>
      </c>
      <c r="G18024">
        <v>106</v>
      </c>
      <c r="H18024">
        <v>75000</v>
      </c>
      <c r="I18024" s="119" t="s">
        <v>19</v>
      </c>
      <c r="J18024" s="119" t="s">
        <v>24</v>
      </c>
      <c r="K18024" s="1">
        <v>46255.758941458334</v>
      </c>
      <c r="L18024">
        <v>12</v>
      </c>
      <c r="M18024">
        <v>6</v>
      </c>
      <c r="N18024">
        <v>3</v>
      </c>
      <c r="O18024">
        <v>2</v>
      </c>
      <c r="P18024" s="119" t="s">
        <v>20254</v>
      </c>
    </row>
    <row r="18025" spans="1:16" x14ac:dyDescent="0.25">
      <c r="A18025">
        <v>36758</v>
      </c>
      <c r="B18025" s="119" t="s">
        <v>11088</v>
      </c>
      <c r="C18025">
        <v>80</v>
      </c>
      <c r="E18025">
        <v>158</v>
      </c>
      <c r="F18025">
        <v>35109</v>
      </c>
      <c r="G18025">
        <v>56</v>
      </c>
      <c r="H18025">
        <v>104855</v>
      </c>
      <c r="I18025" s="119" t="s">
        <v>19</v>
      </c>
      <c r="J18025" s="119" t="s">
        <v>24</v>
      </c>
      <c r="K18025" s="1">
        <v>46255.758941458334</v>
      </c>
      <c r="L18025">
        <v>7</v>
      </c>
      <c r="M18025">
        <v>4</v>
      </c>
      <c r="N18025">
        <v>2</v>
      </c>
      <c r="O18025">
        <v>1</v>
      </c>
      <c r="P18025" s="119" t="s">
        <v>20254</v>
      </c>
    </row>
    <row r="18026" spans="1:16" x14ac:dyDescent="0.25">
      <c r="A18026">
        <v>36759</v>
      </c>
      <c r="B18026" s="119" t="s">
        <v>11089</v>
      </c>
      <c r="C18026">
        <v>80</v>
      </c>
      <c r="E18026">
        <v>145</v>
      </c>
      <c r="F18026">
        <v>26014</v>
      </c>
      <c r="G18026">
        <v>54</v>
      </c>
      <c r="H18026">
        <v>46013</v>
      </c>
      <c r="I18026" s="119" t="s">
        <v>4726</v>
      </c>
      <c r="J18026" s="119" t="s">
        <v>24</v>
      </c>
      <c r="K18026" s="1">
        <v>46255.758941458334</v>
      </c>
      <c r="L18026">
        <v>2</v>
      </c>
      <c r="M18026">
        <v>2</v>
      </c>
      <c r="N18026">
        <v>0</v>
      </c>
      <c r="O18026">
        <v>1</v>
      </c>
      <c r="P18026" s="119" t="s">
        <v>20254</v>
      </c>
    </row>
    <row r="18027" spans="1:16" x14ac:dyDescent="0.25">
      <c r="A18027">
        <v>36760</v>
      </c>
      <c r="B18027" s="119" t="s">
        <v>11077</v>
      </c>
      <c r="C18027">
        <v>75</v>
      </c>
      <c r="D18027">
        <v>37907</v>
      </c>
      <c r="E18027">
        <v>810</v>
      </c>
      <c r="F18027">
        <v>2301</v>
      </c>
      <c r="G18027">
        <v>297</v>
      </c>
      <c r="H18027">
        <v>3796</v>
      </c>
      <c r="I18027" s="119" t="s">
        <v>4611</v>
      </c>
      <c r="J18027" s="119" t="s">
        <v>22</v>
      </c>
      <c r="K18027" s="1">
        <v>46255.758941458334</v>
      </c>
      <c r="L18027">
        <v>3</v>
      </c>
      <c r="M18027">
        <v>4</v>
      </c>
      <c r="N18027">
        <v>1</v>
      </c>
      <c r="O18027">
        <v>0</v>
      </c>
      <c r="P18027" s="119" t="s">
        <v>20254</v>
      </c>
    </row>
    <row r="18028" spans="1:16" x14ac:dyDescent="0.25">
      <c r="A18028">
        <v>36761</v>
      </c>
      <c r="B18028" s="119" t="s">
        <v>11090</v>
      </c>
      <c r="C18028">
        <v>80</v>
      </c>
      <c r="E18028">
        <v>133</v>
      </c>
      <c r="F18028">
        <v>32598</v>
      </c>
      <c r="G18028">
        <v>90</v>
      </c>
      <c r="H18028">
        <v>62059</v>
      </c>
      <c r="I18028" s="119" t="s">
        <v>4726</v>
      </c>
      <c r="J18028" s="119" t="s">
        <v>24</v>
      </c>
      <c r="K18028" s="1">
        <v>46255.758941458334</v>
      </c>
      <c r="L18028">
        <v>1</v>
      </c>
      <c r="M18028">
        <v>3</v>
      </c>
      <c r="N18028">
        <v>1</v>
      </c>
      <c r="O18028">
        <v>0</v>
      </c>
      <c r="P18028" s="119" t="s">
        <v>20254</v>
      </c>
    </row>
    <row r="18029" spans="1:16" x14ac:dyDescent="0.25">
      <c r="A18029">
        <v>36762</v>
      </c>
      <c r="B18029" s="119" t="s">
        <v>11091</v>
      </c>
      <c r="C18029">
        <v>80</v>
      </c>
      <c r="E18029">
        <v>90</v>
      </c>
      <c r="F18029">
        <v>18351</v>
      </c>
      <c r="G18029">
        <v>123</v>
      </c>
      <c r="H18029">
        <v>53383</v>
      </c>
      <c r="I18029" s="119" t="s">
        <v>4726</v>
      </c>
      <c r="J18029" s="119" t="s">
        <v>24</v>
      </c>
      <c r="K18029" s="1">
        <v>46255.758941458334</v>
      </c>
      <c r="L18029">
        <v>5</v>
      </c>
      <c r="M18029">
        <v>2</v>
      </c>
      <c r="N18029">
        <v>1</v>
      </c>
      <c r="O18029">
        <v>0</v>
      </c>
      <c r="P18029" s="119" t="s">
        <v>20254</v>
      </c>
    </row>
    <row r="18030" spans="1:16" x14ac:dyDescent="0.25">
      <c r="A18030">
        <v>36763</v>
      </c>
      <c r="B18030" s="119" t="s">
        <v>11092</v>
      </c>
      <c r="C18030">
        <v>75</v>
      </c>
      <c r="E18030">
        <v>172</v>
      </c>
      <c r="F18030">
        <v>761</v>
      </c>
      <c r="G18030">
        <v>278</v>
      </c>
      <c r="H18030">
        <v>10047</v>
      </c>
      <c r="I18030" s="119" t="s">
        <v>19</v>
      </c>
      <c r="J18030" s="119" t="s">
        <v>22</v>
      </c>
      <c r="K18030" s="1">
        <v>46255.758941458334</v>
      </c>
      <c r="L18030">
        <v>2</v>
      </c>
      <c r="M18030">
        <v>3</v>
      </c>
      <c r="N18030">
        <v>1</v>
      </c>
      <c r="O18030">
        <v>1</v>
      </c>
      <c r="P18030" s="119" t="s">
        <v>20254</v>
      </c>
    </row>
    <row r="18031" spans="1:16" x14ac:dyDescent="0.25">
      <c r="A18031">
        <v>36764</v>
      </c>
      <c r="B18031" s="119" t="s">
        <v>11093</v>
      </c>
      <c r="C18031">
        <v>75</v>
      </c>
      <c r="E18031">
        <v>164</v>
      </c>
      <c r="F18031">
        <v>978</v>
      </c>
      <c r="G18031">
        <v>346</v>
      </c>
      <c r="H18031">
        <v>9393</v>
      </c>
      <c r="I18031" s="119" t="s">
        <v>4726</v>
      </c>
      <c r="J18031" s="119" t="s">
        <v>22</v>
      </c>
      <c r="K18031" s="1">
        <v>46255.758941458334</v>
      </c>
      <c r="L18031">
        <v>5</v>
      </c>
      <c r="M18031">
        <v>1</v>
      </c>
      <c r="N18031">
        <v>4</v>
      </c>
      <c r="O18031">
        <v>0</v>
      </c>
      <c r="P18031" s="119" t="s">
        <v>20254</v>
      </c>
    </row>
    <row r="18032" spans="1:16" x14ac:dyDescent="0.25">
      <c r="A18032">
        <v>36765</v>
      </c>
      <c r="B18032" s="119" t="s">
        <v>11094</v>
      </c>
      <c r="C18032">
        <v>80</v>
      </c>
      <c r="E18032">
        <v>285</v>
      </c>
      <c r="F18032">
        <v>40226</v>
      </c>
      <c r="G18032">
        <v>93</v>
      </c>
      <c r="H18032">
        <v>64998</v>
      </c>
      <c r="I18032" s="119" t="s">
        <v>19</v>
      </c>
      <c r="J18032" s="119" t="s">
        <v>24</v>
      </c>
      <c r="K18032" s="1">
        <v>46255.758941458334</v>
      </c>
      <c r="L18032">
        <v>10</v>
      </c>
      <c r="M18032">
        <v>0</v>
      </c>
      <c r="N18032">
        <v>0</v>
      </c>
      <c r="O18032">
        <v>0</v>
      </c>
      <c r="P18032" s="119" t="s">
        <v>20254</v>
      </c>
    </row>
    <row r="18033" spans="1:16" x14ac:dyDescent="0.25">
      <c r="A18033">
        <v>36766</v>
      </c>
      <c r="B18033" s="119" t="s">
        <v>11095</v>
      </c>
      <c r="C18033">
        <v>80</v>
      </c>
      <c r="D18033">
        <v>37906</v>
      </c>
      <c r="E18033">
        <v>45</v>
      </c>
      <c r="F18033">
        <v>26108</v>
      </c>
      <c r="G18033">
        <v>153</v>
      </c>
      <c r="H18033">
        <v>100293</v>
      </c>
      <c r="I18033" s="119" t="s">
        <v>4611</v>
      </c>
      <c r="J18033" s="119" t="s">
        <v>24</v>
      </c>
      <c r="K18033" s="1">
        <v>46255.758941458334</v>
      </c>
      <c r="L18033">
        <v>9</v>
      </c>
      <c r="M18033">
        <v>13</v>
      </c>
      <c r="N18033">
        <v>2</v>
      </c>
      <c r="O18033">
        <v>5</v>
      </c>
      <c r="P18033" s="119" t="s">
        <v>20254</v>
      </c>
    </row>
    <row r="18034" spans="1:16" x14ac:dyDescent="0.25">
      <c r="A18034">
        <v>36767</v>
      </c>
      <c r="B18034" s="119" t="s">
        <v>11096</v>
      </c>
      <c r="C18034">
        <v>45</v>
      </c>
      <c r="E18034">
        <v>6665</v>
      </c>
      <c r="F18034">
        <v>129</v>
      </c>
      <c r="G18034">
        <v>2291</v>
      </c>
      <c r="H18034">
        <v>243</v>
      </c>
      <c r="I18034" s="119" t="s">
        <v>16</v>
      </c>
      <c r="J18034" s="119" t="s">
        <v>22</v>
      </c>
      <c r="K18034" s="1">
        <v>46255.758941458334</v>
      </c>
      <c r="L18034">
        <v>62</v>
      </c>
      <c r="M18034">
        <v>15</v>
      </c>
      <c r="N18034">
        <v>0</v>
      </c>
      <c r="O18034">
        <v>0</v>
      </c>
      <c r="P18034" s="119" t="s">
        <v>20254</v>
      </c>
    </row>
    <row r="18035" spans="1:16" x14ac:dyDescent="0.25">
      <c r="A18035">
        <v>36768</v>
      </c>
      <c r="B18035" s="119" t="s">
        <v>11097</v>
      </c>
      <c r="C18035">
        <v>75</v>
      </c>
      <c r="E18035">
        <v>775</v>
      </c>
      <c r="F18035">
        <v>883</v>
      </c>
      <c r="G18035">
        <v>964</v>
      </c>
      <c r="H18035">
        <v>8173</v>
      </c>
      <c r="I18035" s="119" t="s">
        <v>4726</v>
      </c>
      <c r="J18035" s="119" t="s">
        <v>22</v>
      </c>
      <c r="K18035" s="1">
        <v>46255.758941458334</v>
      </c>
      <c r="L18035">
        <v>1</v>
      </c>
      <c r="M18035">
        <v>6</v>
      </c>
      <c r="N18035">
        <v>0</v>
      </c>
      <c r="O18035">
        <v>4</v>
      </c>
      <c r="P18035" s="119" t="s">
        <v>20254</v>
      </c>
    </row>
    <row r="18036" spans="1:16" x14ac:dyDescent="0.25">
      <c r="A18036">
        <v>36769</v>
      </c>
      <c r="B18036" s="119" t="s">
        <v>11098</v>
      </c>
      <c r="C18036">
        <v>75</v>
      </c>
      <c r="E18036">
        <v>106</v>
      </c>
      <c r="F18036">
        <v>190</v>
      </c>
      <c r="G18036">
        <v>152</v>
      </c>
      <c r="H18036">
        <v>9190</v>
      </c>
      <c r="I18036" s="119" t="s">
        <v>19</v>
      </c>
      <c r="J18036" s="119" t="s">
        <v>22</v>
      </c>
      <c r="K18036" s="1">
        <v>46255.758941458334</v>
      </c>
      <c r="L18036">
        <v>11</v>
      </c>
      <c r="M18036">
        <v>5</v>
      </c>
      <c r="N18036">
        <v>1</v>
      </c>
      <c r="O18036">
        <v>3</v>
      </c>
      <c r="P18036" s="119" t="s">
        <v>20254</v>
      </c>
    </row>
    <row r="18037" spans="1:16" x14ac:dyDescent="0.25">
      <c r="A18037">
        <v>36770</v>
      </c>
      <c r="B18037" s="119" t="s">
        <v>11099</v>
      </c>
      <c r="C18037">
        <v>75</v>
      </c>
      <c r="E18037">
        <v>384</v>
      </c>
      <c r="F18037">
        <v>667</v>
      </c>
      <c r="G18037">
        <v>540</v>
      </c>
      <c r="H18037">
        <v>7596</v>
      </c>
      <c r="I18037" s="119" t="s">
        <v>4726</v>
      </c>
      <c r="J18037" s="119" t="s">
        <v>22</v>
      </c>
      <c r="K18037" s="1">
        <v>46255.758941458334</v>
      </c>
      <c r="L18037">
        <v>3</v>
      </c>
      <c r="M18037">
        <v>5</v>
      </c>
      <c r="N18037">
        <v>0</v>
      </c>
      <c r="O18037">
        <v>2</v>
      </c>
      <c r="P18037" s="119" t="s">
        <v>20254</v>
      </c>
    </row>
    <row r="18038" spans="1:16" x14ac:dyDescent="0.25">
      <c r="A18038">
        <v>36771</v>
      </c>
      <c r="B18038" s="119" t="s">
        <v>11097</v>
      </c>
      <c r="C18038">
        <v>80</v>
      </c>
      <c r="E18038">
        <v>235</v>
      </c>
      <c r="F18038">
        <v>1966</v>
      </c>
      <c r="G18038">
        <v>199</v>
      </c>
      <c r="H18038">
        <v>15093</v>
      </c>
      <c r="I18038" s="119" t="s">
        <v>4726</v>
      </c>
      <c r="J18038" s="119" t="s">
        <v>139</v>
      </c>
      <c r="K18038" s="1">
        <v>46255.758941458334</v>
      </c>
      <c r="L18038">
        <v>1</v>
      </c>
      <c r="M18038">
        <v>4</v>
      </c>
      <c r="N18038">
        <v>1</v>
      </c>
      <c r="O18038">
        <v>1</v>
      </c>
      <c r="P18038" s="119" t="s">
        <v>20254</v>
      </c>
    </row>
    <row r="18039" spans="1:16" x14ac:dyDescent="0.25">
      <c r="A18039">
        <v>36772</v>
      </c>
      <c r="B18039" s="119" t="s">
        <v>11092</v>
      </c>
      <c r="C18039">
        <v>80</v>
      </c>
      <c r="E18039">
        <v>234</v>
      </c>
      <c r="F18039">
        <v>1171</v>
      </c>
      <c r="G18039">
        <v>297</v>
      </c>
      <c r="H18039">
        <v>11000</v>
      </c>
      <c r="I18039" s="119" t="s">
        <v>19</v>
      </c>
      <c r="J18039" s="119" t="s">
        <v>139</v>
      </c>
      <c r="K18039" s="1">
        <v>46255.758941458334</v>
      </c>
      <c r="L18039">
        <v>1</v>
      </c>
      <c r="M18039">
        <v>0</v>
      </c>
      <c r="N18039">
        <v>0</v>
      </c>
      <c r="O18039">
        <v>0</v>
      </c>
      <c r="P18039" s="119" t="s">
        <v>20254</v>
      </c>
    </row>
    <row r="18040" spans="1:16" x14ac:dyDescent="0.25">
      <c r="A18040">
        <v>36773</v>
      </c>
      <c r="B18040" s="119" t="s">
        <v>11099</v>
      </c>
      <c r="C18040">
        <v>80</v>
      </c>
      <c r="E18040">
        <v>91</v>
      </c>
      <c r="F18040">
        <v>720</v>
      </c>
      <c r="G18040">
        <v>202</v>
      </c>
      <c r="H18040">
        <v>10999</v>
      </c>
      <c r="I18040" s="119" t="s">
        <v>4726</v>
      </c>
      <c r="J18040" s="119" t="s">
        <v>139</v>
      </c>
      <c r="K18040" s="1">
        <v>46255.758941458334</v>
      </c>
      <c r="L18040">
        <v>1</v>
      </c>
      <c r="M18040">
        <v>1</v>
      </c>
      <c r="N18040">
        <v>1</v>
      </c>
      <c r="O18040">
        <v>1</v>
      </c>
      <c r="P18040" s="119" t="s">
        <v>20254</v>
      </c>
    </row>
    <row r="18041" spans="1:16" x14ac:dyDescent="0.25">
      <c r="A18041">
        <v>36774</v>
      </c>
      <c r="B18041" s="119" t="s">
        <v>11100</v>
      </c>
      <c r="C18041">
        <v>80</v>
      </c>
      <c r="E18041">
        <v>64</v>
      </c>
      <c r="F18041">
        <v>2112</v>
      </c>
      <c r="G18041">
        <v>101</v>
      </c>
      <c r="H18041">
        <v>17003</v>
      </c>
      <c r="I18041" s="119" t="s">
        <v>19</v>
      </c>
      <c r="J18041" s="119" t="s">
        <v>222</v>
      </c>
      <c r="K18041" s="1">
        <v>46255.758941458334</v>
      </c>
      <c r="L18041">
        <v>32</v>
      </c>
      <c r="M18041">
        <v>5</v>
      </c>
      <c r="N18041">
        <v>0</v>
      </c>
      <c r="O18041">
        <v>0</v>
      </c>
      <c r="P18041" s="119" t="s">
        <v>20254</v>
      </c>
    </row>
    <row r="18042" spans="1:16" x14ac:dyDescent="0.25">
      <c r="A18042">
        <v>36775</v>
      </c>
      <c r="B18042" s="119" t="s">
        <v>11098</v>
      </c>
      <c r="C18042">
        <v>80</v>
      </c>
      <c r="E18042">
        <v>204</v>
      </c>
      <c r="F18042">
        <v>1741</v>
      </c>
      <c r="G18042">
        <v>144</v>
      </c>
      <c r="H18042">
        <v>17999</v>
      </c>
      <c r="I18042" s="119" t="s">
        <v>19</v>
      </c>
      <c r="J18042" s="119" t="s">
        <v>139</v>
      </c>
      <c r="K18042" s="1">
        <v>46255.758941458334</v>
      </c>
      <c r="L18042">
        <v>1</v>
      </c>
      <c r="M18042">
        <v>2</v>
      </c>
      <c r="N18042">
        <v>1</v>
      </c>
      <c r="O18042">
        <v>0</v>
      </c>
      <c r="P18042" s="119" t="s">
        <v>20254</v>
      </c>
    </row>
    <row r="18043" spans="1:16" x14ac:dyDescent="0.25">
      <c r="A18043">
        <v>36776</v>
      </c>
      <c r="B18043" s="119" t="s">
        <v>11093</v>
      </c>
      <c r="C18043">
        <v>80</v>
      </c>
      <c r="E18043">
        <v>94</v>
      </c>
      <c r="F18043">
        <v>2638</v>
      </c>
      <c r="G18043">
        <v>185</v>
      </c>
      <c r="H18043">
        <v>22019</v>
      </c>
      <c r="I18043" s="119" t="s">
        <v>4726</v>
      </c>
      <c r="J18043" s="119" t="s">
        <v>139</v>
      </c>
      <c r="K18043" s="1">
        <v>46255.758941458334</v>
      </c>
      <c r="L18043">
        <v>5</v>
      </c>
      <c r="M18043">
        <v>1</v>
      </c>
      <c r="N18043">
        <v>5</v>
      </c>
      <c r="O18043">
        <v>0</v>
      </c>
      <c r="P18043" s="119" t="s">
        <v>20254</v>
      </c>
    </row>
    <row r="18044" spans="1:16" x14ac:dyDescent="0.25">
      <c r="A18044">
        <v>36777</v>
      </c>
      <c r="B18044" s="119" t="s">
        <v>11101</v>
      </c>
      <c r="C18044">
        <v>60</v>
      </c>
      <c r="E18044">
        <v>26256</v>
      </c>
      <c r="F18044">
        <v>140</v>
      </c>
      <c r="G18044">
        <v>3142</v>
      </c>
      <c r="H18044">
        <v>236</v>
      </c>
      <c r="I18044" s="119" t="s">
        <v>16</v>
      </c>
      <c r="J18044" s="119" t="s">
        <v>22</v>
      </c>
      <c r="K18044" s="1">
        <v>46255.758941458334</v>
      </c>
      <c r="L18044">
        <v>26</v>
      </c>
      <c r="M18044">
        <v>5</v>
      </c>
      <c r="N18044">
        <v>3</v>
      </c>
      <c r="O18044">
        <v>0</v>
      </c>
      <c r="P18044" s="119" t="s">
        <v>20254</v>
      </c>
    </row>
    <row r="18045" spans="1:16" x14ac:dyDescent="0.25">
      <c r="A18045">
        <v>36778</v>
      </c>
      <c r="B18045" s="119" t="s">
        <v>11102</v>
      </c>
      <c r="C18045">
        <v>80</v>
      </c>
      <c r="D18045">
        <v>37908</v>
      </c>
      <c r="E18045">
        <v>283</v>
      </c>
      <c r="F18045">
        <v>2058</v>
      </c>
      <c r="G18045">
        <v>558</v>
      </c>
      <c r="H18045">
        <v>7942</v>
      </c>
      <c r="I18045" s="119" t="s">
        <v>4611</v>
      </c>
      <c r="J18045" s="119" t="s">
        <v>222</v>
      </c>
      <c r="K18045" s="1">
        <v>46255.758941458334</v>
      </c>
      <c r="L18045">
        <v>2</v>
      </c>
      <c r="M18045">
        <v>6</v>
      </c>
      <c r="N18045">
        <v>2</v>
      </c>
      <c r="O18045">
        <v>0</v>
      </c>
      <c r="P18045" s="119" t="s">
        <v>20254</v>
      </c>
    </row>
    <row r="18046" spans="1:16" x14ac:dyDescent="0.25">
      <c r="A18046">
        <v>36779</v>
      </c>
      <c r="B18046" s="119" t="s">
        <v>11103</v>
      </c>
      <c r="C18046">
        <v>80</v>
      </c>
      <c r="E18046">
        <v>147</v>
      </c>
      <c r="F18046">
        <v>16067</v>
      </c>
      <c r="G18046">
        <v>268</v>
      </c>
      <c r="H18046">
        <v>19899</v>
      </c>
      <c r="I18046" s="119" t="s">
        <v>4726</v>
      </c>
      <c r="J18046" s="119" t="s">
        <v>222</v>
      </c>
      <c r="K18046" s="1">
        <v>46255.758941458334</v>
      </c>
      <c r="L18046">
        <v>13</v>
      </c>
      <c r="M18046">
        <v>157</v>
      </c>
      <c r="N18046">
        <v>2</v>
      </c>
      <c r="O18046">
        <v>45</v>
      </c>
      <c r="P18046" s="119" t="s">
        <v>20254</v>
      </c>
    </row>
    <row r="18047" spans="1:16" x14ac:dyDescent="0.25">
      <c r="A18047">
        <v>36780</v>
      </c>
      <c r="B18047" s="119" t="s">
        <v>11104</v>
      </c>
      <c r="C18047">
        <v>80</v>
      </c>
      <c r="E18047">
        <v>215</v>
      </c>
      <c r="F18047">
        <v>7696</v>
      </c>
      <c r="G18047">
        <v>110</v>
      </c>
      <c r="H18047">
        <v>38076</v>
      </c>
      <c r="I18047" s="119" t="s">
        <v>4726</v>
      </c>
      <c r="J18047" s="119" t="s">
        <v>222</v>
      </c>
      <c r="K18047" s="1">
        <v>46255.758941458334</v>
      </c>
      <c r="L18047">
        <v>19</v>
      </c>
      <c r="M18047">
        <v>7</v>
      </c>
      <c r="N18047">
        <v>1</v>
      </c>
      <c r="O18047">
        <v>0</v>
      </c>
      <c r="P18047" s="119" t="s">
        <v>20254</v>
      </c>
    </row>
    <row r="18048" spans="1:16" x14ac:dyDescent="0.25">
      <c r="A18048">
        <v>36781</v>
      </c>
      <c r="B18048" s="119" t="s">
        <v>11105</v>
      </c>
      <c r="C18048">
        <v>80</v>
      </c>
      <c r="E18048">
        <v>112</v>
      </c>
      <c r="F18048">
        <v>8984</v>
      </c>
      <c r="G18048">
        <v>59</v>
      </c>
      <c r="H18048">
        <v>58587</v>
      </c>
      <c r="I18048" s="119" t="s">
        <v>4726</v>
      </c>
      <c r="J18048" s="119" t="s">
        <v>222</v>
      </c>
      <c r="K18048" s="1">
        <v>46255.758941458334</v>
      </c>
      <c r="L18048">
        <v>7</v>
      </c>
      <c r="M18048">
        <v>2</v>
      </c>
      <c r="N18048">
        <v>5</v>
      </c>
      <c r="O18048">
        <v>0</v>
      </c>
      <c r="P18048" s="119" t="s">
        <v>20254</v>
      </c>
    </row>
    <row r="18049" spans="1:16" x14ac:dyDescent="0.25">
      <c r="A18049">
        <v>36782</v>
      </c>
      <c r="B18049" s="119" t="s">
        <v>11106</v>
      </c>
      <c r="C18049">
        <v>75</v>
      </c>
      <c r="E18049">
        <v>55960</v>
      </c>
      <c r="F18049">
        <v>118</v>
      </c>
      <c r="G18049">
        <v>6818</v>
      </c>
      <c r="H18049">
        <v>204</v>
      </c>
      <c r="I18049" s="119" t="s">
        <v>16</v>
      </c>
      <c r="J18049" s="119" t="s">
        <v>22</v>
      </c>
      <c r="K18049" s="1">
        <v>46255.758941458334</v>
      </c>
      <c r="L18049">
        <v>4113</v>
      </c>
      <c r="M18049">
        <v>423</v>
      </c>
      <c r="N18049">
        <v>1008</v>
      </c>
      <c r="O18049">
        <v>93</v>
      </c>
      <c r="P18049" s="119" t="s">
        <v>20254</v>
      </c>
    </row>
    <row r="18050" spans="1:16" x14ac:dyDescent="0.25">
      <c r="A18050">
        <v>36783</v>
      </c>
      <c r="B18050" s="119" t="s">
        <v>11107</v>
      </c>
      <c r="C18050">
        <v>80</v>
      </c>
      <c r="E18050">
        <v>45</v>
      </c>
      <c r="F18050">
        <v>5514</v>
      </c>
      <c r="G18050">
        <v>91</v>
      </c>
      <c r="H18050">
        <v>29997</v>
      </c>
      <c r="I18050" s="119" t="s">
        <v>19</v>
      </c>
      <c r="J18050" s="119" t="s">
        <v>222</v>
      </c>
      <c r="K18050" s="1">
        <v>46255.758941458334</v>
      </c>
      <c r="L18050">
        <v>0</v>
      </c>
      <c r="M18050">
        <v>1</v>
      </c>
      <c r="N18050">
        <v>0</v>
      </c>
      <c r="O18050">
        <v>0</v>
      </c>
      <c r="P18050" s="119" t="s">
        <v>20254</v>
      </c>
    </row>
    <row r="18051" spans="1:16" x14ac:dyDescent="0.25">
      <c r="A18051">
        <v>36784</v>
      </c>
      <c r="B18051" s="119" t="s">
        <v>11102</v>
      </c>
      <c r="C18051">
        <v>80</v>
      </c>
      <c r="D18051">
        <v>37909</v>
      </c>
      <c r="E18051">
        <v>705</v>
      </c>
      <c r="F18051">
        <v>411</v>
      </c>
      <c r="G18051">
        <v>2044</v>
      </c>
      <c r="H18051">
        <v>1166</v>
      </c>
      <c r="I18051" s="119" t="s">
        <v>4611</v>
      </c>
      <c r="J18051" s="119" t="s">
        <v>139</v>
      </c>
      <c r="K18051" s="1">
        <v>46255.758941458334</v>
      </c>
      <c r="L18051">
        <v>0</v>
      </c>
      <c r="M18051">
        <v>3</v>
      </c>
      <c r="N18051">
        <v>0</v>
      </c>
      <c r="O18051">
        <v>1</v>
      </c>
      <c r="P18051" s="119" t="s">
        <v>20254</v>
      </c>
    </row>
    <row r="18052" spans="1:16" x14ac:dyDescent="0.25">
      <c r="A18052">
        <v>36785</v>
      </c>
      <c r="B18052" s="119" t="s">
        <v>11108</v>
      </c>
      <c r="C18052">
        <v>80</v>
      </c>
      <c r="E18052">
        <v>393</v>
      </c>
      <c r="F18052">
        <v>624</v>
      </c>
      <c r="G18052">
        <v>214</v>
      </c>
      <c r="H18052">
        <v>10024</v>
      </c>
      <c r="I18052" s="119" t="s">
        <v>19</v>
      </c>
      <c r="J18052" s="119" t="s">
        <v>139</v>
      </c>
      <c r="K18052" s="1">
        <v>46255.758941458334</v>
      </c>
      <c r="L18052">
        <v>0</v>
      </c>
      <c r="M18052">
        <v>0</v>
      </c>
      <c r="N18052">
        <v>0</v>
      </c>
      <c r="O18052">
        <v>0</v>
      </c>
      <c r="P18052" s="119" t="s">
        <v>20254</v>
      </c>
    </row>
    <row r="18053" spans="1:16" x14ac:dyDescent="0.25">
      <c r="A18053">
        <v>36786</v>
      </c>
      <c r="B18053" s="119" t="s">
        <v>11109</v>
      </c>
      <c r="C18053">
        <v>80</v>
      </c>
      <c r="E18053">
        <v>407</v>
      </c>
      <c r="F18053">
        <v>3202</v>
      </c>
      <c r="G18053">
        <v>129</v>
      </c>
      <c r="H18053">
        <v>22565</v>
      </c>
      <c r="I18053" s="119" t="s">
        <v>19</v>
      </c>
      <c r="J18053" s="119" t="s">
        <v>222</v>
      </c>
      <c r="K18053" s="1">
        <v>46255.758941458334</v>
      </c>
      <c r="L18053">
        <v>4</v>
      </c>
      <c r="M18053">
        <v>2</v>
      </c>
      <c r="N18053">
        <v>2</v>
      </c>
      <c r="O18053">
        <v>1</v>
      </c>
      <c r="P18053" s="119" t="s">
        <v>20254</v>
      </c>
    </row>
    <row r="18054" spans="1:16" x14ac:dyDescent="0.25">
      <c r="A18054">
        <v>36787</v>
      </c>
      <c r="B18054" s="119" t="s">
        <v>11110</v>
      </c>
      <c r="C18054">
        <v>80</v>
      </c>
      <c r="E18054">
        <v>134</v>
      </c>
      <c r="F18054">
        <v>39393</v>
      </c>
      <c r="G18054">
        <v>110</v>
      </c>
      <c r="H18054">
        <v>109852</v>
      </c>
      <c r="I18054" s="119" t="s">
        <v>4726</v>
      </c>
      <c r="J18054" s="119" t="s">
        <v>24</v>
      </c>
      <c r="K18054" s="1">
        <v>46255.758941458334</v>
      </c>
      <c r="L18054">
        <v>3</v>
      </c>
      <c r="M18054">
        <v>8</v>
      </c>
      <c r="N18054">
        <v>3</v>
      </c>
      <c r="O18054">
        <v>4</v>
      </c>
      <c r="P18054" s="119" t="s">
        <v>20254</v>
      </c>
    </row>
    <row r="18055" spans="1:16" x14ac:dyDescent="0.25">
      <c r="A18055">
        <v>36788</v>
      </c>
      <c r="B18055" s="119" t="s">
        <v>11111</v>
      </c>
      <c r="C18055">
        <v>80</v>
      </c>
      <c r="E18055">
        <v>225</v>
      </c>
      <c r="F18055">
        <v>42186</v>
      </c>
      <c r="G18055">
        <v>82</v>
      </c>
      <c r="H18055">
        <v>81066</v>
      </c>
      <c r="I18055" s="119" t="s">
        <v>19</v>
      </c>
      <c r="J18055" s="119" t="s">
        <v>24</v>
      </c>
      <c r="K18055" s="1">
        <v>46255.758941458334</v>
      </c>
      <c r="L18055">
        <v>8</v>
      </c>
      <c r="M18055">
        <v>7</v>
      </c>
      <c r="N18055">
        <v>1</v>
      </c>
      <c r="O18055">
        <v>2</v>
      </c>
      <c r="P18055" s="119" t="s">
        <v>20254</v>
      </c>
    </row>
    <row r="18056" spans="1:16" x14ac:dyDescent="0.25">
      <c r="A18056">
        <v>36789</v>
      </c>
      <c r="B18056" s="119" t="s">
        <v>11108</v>
      </c>
      <c r="C18056">
        <v>75</v>
      </c>
      <c r="E18056">
        <v>152</v>
      </c>
      <c r="F18056">
        <v>818</v>
      </c>
      <c r="G18056">
        <v>429</v>
      </c>
      <c r="H18056">
        <v>11818</v>
      </c>
      <c r="I18056" s="119" t="s">
        <v>19</v>
      </c>
      <c r="J18056" s="119" t="s">
        <v>22</v>
      </c>
      <c r="K18056" s="1">
        <v>46255.758941458334</v>
      </c>
      <c r="L18056">
        <v>2</v>
      </c>
      <c r="M18056">
        <v>4</v>
      </c>
      <c r="N18056">
        <v>0</v>
      </c>
      <c r="O18056">
        <v>0</v>
      </c>
      <c r="P18056" s="119" t="s">
        <v>20254</v>
      </c>
    </row>
    <row r="18057" spans="1:16" x14ac:dyDescent="0.25">
      <c r="A18057">
        <v>36790</v>
      </c>
      <c r="B18057" s="119" t="s">
        <v>11102</v>
      </c>
      <c r="C18057">
        <v>75</v>
      </c>
      <c r="D18057">
        <v>37907</v>
      </c>
      <c r="E18057">
        <v>1747</v>
      </c>
      <c r="F18057">
        <v>2033</v>
      </c>
      <c r="G18057">
        <v>198</v>
      </c>
      <c r="H18057">
        <v>3199</v>
      </c>
      <c r="I18057" s="119" t="s">
        <v>4611</v>
      </c>
      <c r="J18057" s="119" t="s">
        <v>22</v>
      </c>
      <c r="K18057" s="1">
        <v>46255.758941458334</v>
      </c>
      <c r="L18057">
        <v>3</v>
      </c>
      <c r="M18057">
        <v>0</v>
      </c>
      <c r="N18057">
        <v>0</v>
      </c>
      <c r="O18057">
        <v>0</v>
      </c>
      <c r="P18057" s="119" t="s">
        <v>20254</v>
      </c>
    </row>
    <row r="18058" spans="1:16" x14ac:dyDescent="0.25">
      <c r="A18058">
        <v>36791</v>
      </c>
      <c r="B18058" s="119" t="s">
        <v>11112</v>
      </c>
      <c r="C18058">
        <v>80</v>
      </c>
      <c r="E18058">
        <v>140</v>
      </c>
      <c r="F18058">
        <v>43422</v>
      </c>
      <c r="G18058">
        <v>112</v>
      </c>
      <c r="H18058">
        <v>43462</v>
      </c>
      <c r="I18058" s="119" t="s">
        <v>4726</v>
      </c>
      <c r="J18058" s="119" t="s">
        <v>24</v>
      </c>
      <c r="K18058" s="1">
        <v>46255.758941458334</v>
      </c>
      <c r="L18058">
        <v>73</v>
      </c>
      <c r="M18058">
        <v>4</v>
      </c>
      <c r="N18058">
        <v>0</v>
      </c>
      <c r="O18058">
        <v>2</v>
      </c>
      <c r="P18058" s="119" t="s">
        <v>20254</v>
      </c>
    </row>
    <row r="18059" spans="1:16" x14ac:dyDescent="0.25">
      <c r="A18059">
        <v>36792</v>
      </c>
      <c r="B18059" s="119" t="s">
        <v>11113</v>
      </c>
      <c r="C18059">
        <v>80</v>
      </c>
      <c r="E18059">
        <v>630</v>
      </c>
      <c r="F18059">
        <v>38710</v>
      </c>
      <c r="G18059">
        <v>54</v>
      </c>
      <c r="H18059">
        <v>58048</v>
      </c>
      <c r="I18059" s="119" t="s">
        <v>19</v>
      </c>
      <c r="J18059" s="119" t="s">
        <v>24</v>
      </c>
      <c r="K18059" s="1">
        <v>46255.758941458334</v>
      </c>
      <c r="L18059">
        <v>8</v>
      </c>
      <c r="M18059">
        <v>7</v>
      </c>
      <c r="N18059">
        <v>0</v>
      </c>
      <c r="O18059">
        <v>2</v>
      </c>
      <c r="P18059" s="119" t="s">
        <v>20254</v>
      </c>
    </row>
    <row r="18060" spans="1:16" x14ac:dyDescent="0.25">
      <c r="A18060">
        <v>36793</v>
      </c>
      <c r="B18060" s="119" t="s">
        <v>11114</v>
      </c>
      <c r="C18060">
        <v>80</v>
      </c>
      <c r="E18060">
        <v>25219</v>
      </c>
      <c r="F18060">
        <v>749</v>
      </c>
      <c r="G18060">
        <v>14950</v>
      </c>
      <c r="H18060">
        <v>1097</v>
      </c>
      <c r="I18060" s="119" t="s">
        <v>16</v>
      </c>
      <c r="J18060" s="119" t="s">
        <v>22</v>
      </c>
      <c r="K18060" s="1">
        <v>46255.758941458334</v>
      </c>
      <c r="L18060">
        <v>1025</v>
      </c>
      <c r="M18060">
        <v>4649</v>
      </c>
      <c r="N18060">
        <v>565</v>
      </c>
      <c r="O18060">
        <v>726</v>
      </c>
      <c r="P18060" s="119" t="s">
        <v>20254</v>
      </c>
    </row>
    <row r="18061" spans="1:16" x14ac:dyDescent="0.25">
      <c r="A18061">
        <v>36794</v>
      </c>
      <c r="B18061" s="119" t="s">
        <v>11115</v>
      </c>
      <c r="C18061">
        <v>80</v>
      </c>
      <c r="E18061">
        <v>97</v>
      </c>
      <c r="F18061">
        <v>41231</v>
      </c>
      <c r="G18061">
        <v>113</v>
      </c>
      <c r="H18061">
        <v>89577</v>
      </c>
      <c r="I18061" s="119" t="s">
        <v>4726</v>
      </c>
      <c r="J18061" s="119" t="s">
        <v>24</v>
      </c>
      <c r="K18061" s="1">
        <v>46255.758941458334</v>
      </c>
      <c r="L18061">
        <v>20</v>
      </c>
      <c r="M18061">
        <v>3</v>
      </c>
      <c r="N18061">
        <v>1</v>
      </c>
      <c r="O18061">
        <v>0</v>
      </c>
      <c r="P18061" s="119" t="s">
        <v>20254</v>
      </c>
    </row>
    <row r="18062" spans="1:16" x14ac:dyDescent="0.25">
      <c r="A18062">
        <v>36795</v>
      </c>
      <c r="B18062" s="119" t="s">
        <v>11116</v>
      </c>
      <c r="C18062">
        <v>75</v>
      </c>
      <c r="E18062">
        <v>590</v>
      </c>
      <c r="F18062">
        <v>614</v>
      </c>
      <c r="G18062">
        <v>495</v>
      </c>
      <c r="H18062">
        <v>6806</v>
      </c>
      <c r="I18062" s="119" t="s">
        <v>19</v>
      </c>
      <c r="J18062" s="119" t="s">
        <v>22</v>
      </c>
      <c r="K18062" s="1">
        <v>46255.758941458334</v>
      </c>
      <c r="L18062">
        <v>2</v>
      </c>
      <c r="M18062">
        <v>1</v>
      </c>
      <c r="N18062">
        <v>1</v>
      </c>
      <c r="O18062">
        <v>0</v>
      </c>
      <c r="P18062" s="119" t="s">
        <v>20254</v>
      </c>
    </row>
    <row r="18063" spans="1:16" x14ac:dyDescent="0.25">
      <c r="A18063">
        <v>36796</v>
      </c>
      <c r="B18063" s="119" t="s">
        <v>11117</v>
      </c>
      <c r="C18063">
        <v>30</v>
      </c>
      <c r="E18063">
        <v>9907</v>
      </c>
      <c r="F18063">
        <v>121</v>
      </c>
      <c r="G18063">
        <v>1409</v>
      </c>
      <c r="H18063">
        <v>204</v>
      </c>
      <c r="I18063" s="119" t="s">
        <v>3582</v>
      </c>
      <c r="J18063" s="119" t="s">
        <v>17</v>
      </c>
      <c r="K18063" s="1">
        <v>46255.758941458334</v>
      </c>
      <c r="L18063">
        <v>14</v>
      </c>
      <c r="M18063">
        <v>9</v>
      </c>
      <c r="N18063">
        <v>0</v>
      </c>
      <c r="O18063">
        <v>0</v>
      </c>
      <c r="P18063" s="119" t="s">
        <v>20254</v>
      </c>
    </row>
    <row r="18064" spans="1:16" x14ac:dyDescent="0.25">
      <c r="A18064">
        <v>36797</v>
      </c>
      <c r="B18064" s="119" t="s">
        <v>11118</v>
      </c>
      <c r="C18064">
        <v>75</v>
      </c>
      <c r="E18064">
        <v>378</v>
      </c>
      <c r="F18064">
        <v>1013</v>
      </c>
      <c r="G18064">
        <v>822</v>
      </c>
      <c r="H18064">
        <v>6339</v>
      </c>
      <c r="I18064" s="119" t="s">
        <v>4726</v>
      </c>
      <c r="J18064" s="119" t="s">
        <v>22</v>
      </c>
      <c r="K18064" s="1">
        <v>46255.758941458334</v>
      </c>
      <c r="L18064">
        <v>0</v>
      </c>
      <c r="M18064">
        <v>0</v>
      </c>
      <c r="N18064">
        <v>0</v>
      </c>
      <c r="O18064">
        <v>0</v>
      </c>
      <c r="P18064" s="119" t="s">
        <v>20254</v>
      </c>
    </row>
    <row r="18065" spans="1:16" x14ac:dyDescent="0.25">
      <c r="A18065">
        <v>36798</v>
      </c>
      <c r="B18065" s="119" t="s">
        <v>11119</v>
      </c>
      <c r="C18065">
        <v>75</v>
      </c>
      <c r="E18065">
        <v>287</v>
      </c>
      <c r="F18065">
        <v>680</v>
      </c>
      <c r="G18065">
        <v>566</v>
      </c>
      <c r="H18065">
        <v>8079</v>
      </c>
      <c r="I18065" s="119" t="s">
        <v>4726</v>
      </c>
      <c r="J18065" s="119" t="s">
        <v>22</v>
      </c>
      <c r="K18065" s="1">
        <v>46255.758941458334</v>
      </c>
      <c r="L18065">
        <v>3</v>
      </c>
      <c r="M18065">
        <v>6</v>
      </c>
      <c r="N18065">
        <v>0</v>
      </c>
      <c r="O18065">
        <v>2</v>
      </c>
      <c r="P18065" s="119" t="s">
        <v>20254</v>
      </c>
    </row>
    <row r="18066" spans="1:16" x14ac:dyDescent="0.25">
      <c r="A18066">
        <v>36799</v>
      </c>
      <c r="B18066" s="119" t="s">
        <v>11120</v>
      </c>
      <c r="C18066">
        <v>75</v>
      </c>
      <c r="E18066">
        <v>416</v>
      </c>
      <c r="F18066">
        <v>338</v>
      </c>
      <c r="G18066">
        <v>229</v>
      </c>
      <c r="H18066">
        <v>9599</v>
      </c>
      <c r="I18066" s="119" t="s">
        <v>19</v>
      </c>
      <c r="J18066" s="119" t="s">
        <v>22</v>
      </c>
      <c r="K18066" s="1">
        <v>46255.758941458334</v>
      </c>
      <c r="L18066">
        <v>0</v>
      </c>
      <c r="M18066">
        <v>3</v>
      </c>
      <c r="N18066">
        <v>0</v>
      </c>
      <c r="O18066">
        <v>1</v>
      </c>
      <c r="P18066" s="119" t="s">
        <v>20254</v>
      </c>
    </row>
    <row r="18067" spans="1:16" x14ac:dyDescent="0.25">
      <c r="A18067">
        <v>36800</v>
      </c>
      <c r="B18067" s="119" t="s">
        <v>11121</v>
      </c>
      <c r="C18067">
        <v>75</v>
      </c>
      <c r="E18067">
        <v>399</v>
      </c>
      <c r="F18067">
        <v>638</v>
      </c>
      <c r="G18067">
        <v>455</v>
      </c>
      <c r="H18067">
        <v>7049</v>
      </c>
      <c r="I18067" s="119" t="s">
        <v>4726</v>
      </c>
      <c r="J18067" s="119" t="s">
        <v>22</v>
      </c>
      <c r="K18067" s="1">
        <v>46255.758941458334</v>
      </c>
      <c r="L18067">
        <v>1</v>
      </c>
      <c r="M18067">
        <v>1</v>
      </c>
      <c r="N18067">
        <v>0</v>
      </c>
      <c r="O18067">
        <v>0</v>
      </c>
      <c r="P18067" s="119" t="s">
        <v>20254</v>
      </c>
    </row>
    <row r="18068" spans="1:16" x14ac:dyDescent="0.25">
      <c r="A18068">
        <v>36801</v>
      </c>
      <c r="B18068" s="119" t="s">
        <v>11122</v>
      </c>
      <c r="C18068">
        <v>80</v>
      </c>
      <c r="D18068">
        <v>37906</v>
      </c>
      <c r="E18068">
        <v>123</v>
      </c>
      <c r="F18068">
        <v>35261</v>
      </c>
      <c r="G18068">
        <v>153</v>
      </c>
      <c r="H18068">
        <v>95165</v>
      </c>
      <c r="I18068" s="119" t="s">
        <v>4611</v>
      </c>
      <c r="J18068" s="119" t="s">
        <v>24</v>
      </c>
      <c r="K18068" s="1">
        <v>46255.758941458334</v>
      </c>
      <c r="L18068">
        <v>21</v>
      </c>
      <c r="M18068">
        <v>8</v>
      </c>
      <c r="N18068">
        <v>2</v>
      </c>
      <c r="O18068">
        <v>3</v>
      </c>
      <c r="P18068" s="119" t="s">
        <v>20254</v>
      </c>
    </row>
    <row r="18069" spans="1:16" x14ac:dyDescent="0.25">
      <c r="A18069">
        <v>36802</v>
      </c>
      <c r="B18069" s="119" t="s">
        <v>11123</v>
      </c>
      <c r="C18069">
        <v>80</v>
      </c>
      <c r="E18069">
        <v>886</v>
      </c>
      <c r="F18069">
        <v>26390</v>
      </c>
      <c r="G18069">
        <v>65</v>
      </c>
      <c r="H18069">
        <v>46390</v>
      </c>
      <c r="I18069" s="119" t="s">
        <v>19</v>
      </c>
      <c r="J18069" s="119" t="s">
        <v>24</v>
      </c>
      <c r="K18069" s="1">
        <v>46255.758941458334</v>
      </c>
      <c r="L18069">
        <v>0</v>
      </c>
      <c r="M18069">
        <v>3</v>
      </c>
      <c r="N18069">
        <v>0</v>
      </c>
      <c r="O18069">
        <v>0</v>
      </c>
      <c r="P18069" s="119" t="s">
        <v>20254</v>
      </c>
    </row>
    <row r="18070" spans="1:16" x14ac:dyDescent="0.25">
      <c r="A18070">
        <v>36803</v>
      </c>
      <c r="B18070" s="119" t="s">
        <v>11124</v>
      </c>
      <c r="C18070">
        <v>10</v>
      </c>
      <c r="E18070">
        <v>8237</v>
      </c>
      <c r="F18070">
        <v>583</v>
      </c>
      <c r="G18070">
        <v>1877</v>
      </c>
      <c r="H18070">
        <v>1548</v>
      </c>
      <c r="I18070" s="119" t="s">
        <v>16</v>
      </c>
      <c r="J18070" s="119" t="s">
        <v>22</v>
      </c>
      <c r="K18070" s="1">
        <v>46255.758941458334</v>
      </c>
      <c r="L18070">
        <v>250</v>
      </c>
      <c r="M18070">
        <v>85</v>
      </c>
      <c r="N18070">
        <v>0</v>
      </c>
      <c r="O18070">
        <v>24</v>
      </c>
      <c r="P18070" s="119" t="s">
        <v>20254</v>
      </c>
    </row>
    <row r="18071" spans="1:16" x14ac:dyDescent="0.25">
      <c r="A18071">
        <v>36804</v>
      </c>
      <c r="B18071" s="119" t="s">
        <v>11119</v>
      </c>
      <c r="C18071">
        <v>80</v>
      </c>
      <c r="E18071">
        <v>949</v>
      </c>
      <c r="F18071">
        <v>334</v>
      </c>
      <c r="G18071">
        <v>280</v>
      </c>
      <c r="H18071">
        <v>16443</v>
      </c>
      <c r="I18071" s="119" t="s">
        <v>4726</v>
      </c>
      <c r="J18071" s="119" t="s">
        <v>139</v>
      </c>
      <c r="K18071" s="1">
        <v>46255.758941458334</v>
      </c>
      <c r="L18071">
        <v>0</v>
      </c>
      <c r="M18071">
        <v>5</v>
      </c>
      <c r="N18071">
        <v>0</v>
      </c>
      <c r="O18071">
        <v>2</v>
      </c>
      <c r="P18071" s="119" t="s">
        <v>20254</v>
      </c>
    </row>
    <row r="18072" spans="1:16" x14ac:dyDescent="0.25">
      <c r="A18072">
        <v>36805</v>
      </c>
      <c r="B18072" s="119" t="s">
        <v>11125</v>
      </c>
      <c r="C18072">
        <v>80</v>
      </c>
      <c r="D18072">
        <v>37908</v>
      </c>
      <c r="E18072">
        <v>50</v>
      </c>
      <c r="F18072">
        <v>1945</v>
      </c>
      <c r="G18072">
        <v>245</v>
      </c>
      <c r="H18072">
        <v>9948</v>
      </c>
      <c r="I18072" s="119" t="s">
        <v>4611</v>
      </c>
      <c r="J18072" s="119" t="s">
        <v>222</v>
      </c>
      <c r="K18072" s="1">
        <v>46255.758941458334</v>
      </c>
      <c r="L18072">
        <v>20</v>
      </c>
      <c r="M18072">
        <v>6</v>
      </c>
      <c r="N18072">
        <v>20</v>
      </c>
      <c r="O18072">
        <v>0</v>
      </c>
      <c r="P18072" s="119" t="s">
        <v>20254</v>
      </c>
    </row>
    <row r="18073" spans="1:16" x14ac:dyDescent="0.25">
      <c r="A18073">
        <v>36806</v>
      </c>
      <c r="B18073" s="119" t="s">
        <v>11126</v>
      </c>
      <c r="C18073">
        <v>80</v>
      </c>
      <c r="E18073">
        <v>223</v>
      </c>
      <c r="F18073">
        <v>9956</v>
      </c>
      <c r="G18073">
        <v>225</v>
      </c>
      <c r="H18073">
        <v>19500</v>
      </c>
      <c r="I18073" s="119" t="s">
        <v>19</v>
      </c>
      <c r="J18073" s="119" t="s">
        <v>222</v>
      </c>
      <c r="K18073" s="1">
        <v>46255.758941458334</v>
      </c>
      <c r="L18073">
        <v>10</v>
      </c>
      <c r="M18073">
        <v>15</v>
      </c>
      <c r="N18073">
        <v>0</v>
      </c>
      <c r="O18073">
        <v>0</v>
      </c>
      <c r="P18073" s="119" t="s">
        <v>20254</v>
      </c>
    </row>
    <row r="18074" spans="1:16" x14ac:dyDescent="0.25">
      <c r="A18074">
        <v>36807</v>
      </c>
      <c r="B18074" s="119" t="s">
        <v>11120</v>
      </c>
      <c r="C18074">
        <v>80</v>
      </c>
      <c r="E18074">
        <v>247</v>
      </c>
      <c r="F18074">
        <v>835</v>
      </c>
      <c r="G18074">
        <v>188</v>
      </c>
      <c r="H18074">
        <v>9963</v>
      </c>
      <c r="I18074" s="119" t="s">
        <v>19</v>
      </c>
      <c r="J18074" s="119" t="s">
        <v>139</v>
      </c>
      <c r="K18074" s="1">
        <v>46255.758941458334</v>
      </c>
      <c r="L18074">
        <v>0</v>
      </c>
      <c r="M18074">
        <v>1</v>
      </c>
      <c r="N18074">
        <v>0</v>
      </c>
      <c r="O18074">
        <v>1</v>
      </c>
      <c r="P18074" s="119" t="s">
        <v>20254</v>
      </c>
    </row>
    <row r="18075" spans="1:16" x14ac:dyDescent="0.25">
      <c r="A18075">
        <v>36808</v>
      </c>
      <c r="B18075" s="119" t="s">
        <v>11121</v>
      </c>
      <c r="C18075">
        <v>80</v>
      </c>
      <c r="E18075">
        <v>161</v>
      </c>
      <c r="F18075">
        <v>2172</v>
      </c>
      <c r="G18075">
        <v>234</v>
      </c>
      <c r="H18075">
        <v>10838</v>
      </c>
      <c r="I18075" s="119" t="s">
        <v>4726</v>
      </c>
      <c r="J18075" s="119" t="s">
        <v>139</v>
      </c>
      <c r="K18075" s="1">
        <v>46255.758941458334</v>
      </c>
      <c r="L18075">
        <v>0</v>
      </c>
      <c r="M18075">
        <v>1</v>
      </c>
      <c r="N18075">
        <v>0</v>
      </c>
      <c r="O18075">
        <v>1</v>
      </c>
      <c r="P18075" s="119" t="s">
        <v>20254</v>
      </c>
    </row>
    <row r="18076" spans="1:16" x14ac:dyDescent="0.25">
      <c r="A18076">
        <v>36809</v>
      </c>
      <c r="B18076" s="119" t="s">
        <v>11116</v>
      </c>
      <c r="C18076">
        <v>80</v>
      </c>
      <c r="E18076">
        <v>154</v>
      </c>
      <c r="F18076">
        <v>1301</v>
      </c>
      <c r="G18076">
        <v>202</v>
      </c>
      <c r="H18076">
        <v>10077</v>
      </c>
      <c r="I18076" s="119" t="s">
        <v>19</v>
      </c>
      <c r="J18076" s="119" t="s">
        <v>139</v>
      </c>
      <c r="K18076" s="1">
        <v>46255.758941458334</v>
      </c>
      <c r="L18076">
        <v>1</v>
      </c>
      <c r="M18076">
        <v>3</v>
      </c>
      <c r="N18076">
        <v>0</v>
      </c>
      <c r="O18076">
        <v>0</v>
      </c>
      <c r="P18076" s="119" t="s">
        <v>20254</v>
      </c>
    </row>
    <row r="18077" spans="1:16" x14ac:dyDescent="0.25">
      <c r="A18077">
        <v>36810</v>
      </c>
      <c r="B18077" s="119" t="s">
        <v>11118</v>
      </c>
      <c r="C18077">
        <v>80</v>
      </c>
      <c r="E18077">
        <v>167</v>
      </c>
      <c r="F18077">
        <v>1387</v>
      </c>
      <c r="G18077">
        <v>221</v>
      </c>
      <c r="H18077">
        <v>14944</v>
      </c>
      <c r="I18077" s="119" t="s">
        <v>4726</v>
      </c>
      <c r="J18077" s="119" t="s">
        <v>139</v>
      </c>
      <c r="K18077" s="1">
        <v>46255.758941458334</v>
      </c>
      <c r="L18077">
        <v>5</v>
      </c>
      <c r="M18077">
        <v>3</v>
      </c>
      <c r="N18077">
        <v>4</v>
      </c>
      <c r="O18077">
        <v>1</v>
      </c>
      <c r="P18077" s="119" t="s">
        <v>20254</v>
      </c>
    </row>
    <row r="18078" spans="1:16" x14ac:dyDescent="0.25">
      <c r="A18078">
        <v>36811</v>
      </c>
      <c r="B18078" s="119" t="s">
        <v>11125</v>
      </c>
      <c r="C18078">
        <v>80</v>
      </c>
      <c r="D18078">
        <v>37909</v>
      </c>
      <c r="E18078">
        <v>15</v>
      </c>
      <c r="F18078">
        <v>315</v>
      </c>
      <c r="G18078">
        <v>778</v>
      </c>
      <c r="H18078">
        <v>2235</v>
      </c>
      <c r="I18078" s="119" t="s">
        <v>4611</v>
      </c>
      <c r="J18078" s="119" t="s">
        <v>139</v>
      </c>
      <c r="K18078" s="1">
        <v>46255.758941458334</v>
      </c>
      <c r="L18078">
        <v>3</v>
      </c>
      <c r="M18078">
        <v>0</v>
      </c>
      <c r="N18078">
        <v>0</v>
      </c>
      <c r="O18078">
        <v>0</v>
      </c>
      <c r="P18078" s="119" t="s">
        <v>20254</v>
      </c>
    </row>
    <row r="18079" spans="1:16" x14ac:dyDescent="0.25">
      <c r="A18079">
        <v>36812</v>
      </c>
      <c r="B18079" s="119" t="s">
        <v>11127</v>
      </c>
      <c r="C18079">
        <v>80</v>
      </c>
      <c r="E18079">
        <v>128</v>
      </c>
      <c r="F18079">
        <v>8535</v>
      </c>
      <c r="G18079">
        <v>192</v>
      </c>
      <c r="H18079">
        <v>36900</v>
      </c>
      <c r="I18079" s="119" t="s">
        <v>4726</v>
      </c>
      <c r="J18079" s="119" t="s">
        <v>222</v>
      </c>
      <c r="K18079" s="1">
        <v>46255.758941458334</v>
      </c>
      <c r="L18079">
        <v>0</v>
      </c>
      <c r="M18079">
        <v>1</v>
      </c>
      <c r="N18079">
        <v>0</v>
      </c>
      <c r="O18079">
        <v>0</v>
      </c>
      <c r="P18079" s="119" t="s">
        <v>20254</v>
      </c>
    </row>
    <row r="18080" spans="1:16" x14ac:dyDescent="0.25">
      <c r="A18080">
        <v>36813</v>
      </c>
      <c r="B18080" s="119" t="s">
        <v>11128</v>
      </c>
      <c r="C18080">
        <v>80</v>
      </c>
      <c r="E18080">
        <v>174</v>
      </c>
      <c r="F18080">
        <v>11865</v>
      </c>
      <c r="G18080">
        <v>143</v>
      </c>
      <c r="H18080">
        <v>26900</v>
      </c>
      <c r="I18080" s="119" t="s">
        <v>4726</v>
      </c>
      <c r="J18080" s="119" t="s">
        <v>222</v>
      </c>
      <c r="K18080" s="1">
        <v>46255.758941458334</v>
      </c>
      <c r="L18080">
        <v>3</v>
      </c>
      <c r="M18080">
        <v>11</v>
      </c>
      <c r="N18080">
        <v>0</v>
      </c>
      <c r="O18080">
        <v>1</v>
      </c>
      <c r="P18080" s="119" t="s">
        <v>20254</v>
      </c>
    </row>
    <row r="18081" spans="1:16" x14ac:dyDescent="0.25">
      <c r="A18081">
        <v>36814</v>
      </c>
      <c r="B18081" s="119" t="s">
        <v>11129</v>
      </c>
      <c r="C18081">
        <v>80</v>
      </c>
      <c r="E18081">
        <v>315</v>
      </c>
      <c r="F18081">
        <v>4981</v>
      </c>
      <c r="G18081">
        <v>81</v>
      </c>
      <c r="H18081">
        <v>11969</v>
      </c>
      <c r="I18081" s="119" t="s">
        <v>19</v>
      </c>
      <c r="J18081" s="119" t="s">
        <v>222</v>
      </c>
      <c r="K18081" s="1">
        <v>46255.758941458334</v>
      </c>
      <c r="L18081">
        <v>0</v>
      </c>
      <c r="M18081">
        <v>0</v>
      </c>
      <c r="N18081">
        <v>0</v>
      </c>
      <c r="O18081">
        <v>0</v>
      </c>
      <c r="P18081" s="119" t="s">
        <v>20254</v>
      </c>
    </row>
    <row r="18082" spans="1:16" x14ac:dyDescent="0.25">
      <c r="A18082">
        <v>36815</v>
      </c>
      <c r="B18082" s="119" t="s">
        <v>11130</v>
      </c>
      <c r="C18082">
        <v>80</v>
      </c>
      <c r="E18082">
        <v>142</v>
      </c>
      <c r="F18082">
        <v>394</v>
      </c>
      <c r="G18082">
        <v>87</v>
      </c>
      <c r="H18082">
        <v>14677</v>
      </c>
      <c r="I18082" s="119" t="s">
        <v>19</v>
      </c>
      <c r="J18082" s="119" t="s">
        <v>139</v>
      </c>
      <c r="K18082" s="1">
        <v>46255.758941458334</v>
      </c>
      <c r="L18082">
        <v>0</v>
      </c>
      <c r="M18082">
        <v>0</v>
      </c>
      <c r="N18082">
        <v>0</v>
      </c>
      <c r="O18082">
        <v>0</v>
      </c>
      <c r="P18082" s="119" t="s">
        <v>20254</v>
      </c>
    </row>
    <row r="18083" spans="1:16" x14ac:dyDescent="0.25">
      <c r="A18083">
        <v>36816</v>
      </c>
      <c r="B18083" s="119" t="s">
        <v>11131</v>
      </c>
      <c r="C18083">
        <v>80</v>
      </c>
      <c r="E18083">
        <v>454</v>
      </c>
      <c r="F18083">
        <v>6577</v>
      </c>
      <c r="G18083">
        <v>186</v>
      </c>
      <c r="H18083">
        <v>34102</v>
      </c>
      <c r="I18083" s="119" t="s">
        <v>4726</v>
      </c>
      <c r="J18083" s="119" t="s">
        <v>222</v>
      </c>
      <c r="K18083" s="1">
        <v>46255.758941458334</v>
      </c>
      <c r="L18083">
        <v>24</v>
      </c>
      <c r="M18083">
        <v>4</v>
      </c>
      <c r="N18083">
        <v>10</v>
      </c>
      <c r="O18083">
        <v>0</v>
      </c>
      <c r="P18083" s="119" t="s">
        <v>20254</v>
      </c>
    </row>
    <row r="18084" spans="1:16" x14ac:dyDescent="0.25">
      <c r="A18084">
        <v>36817</v>
      </c>
      <c r="B18084" s="119" t="s">
        <v>11132</v>
      </c>
      <c r="C18084">
        <v>30</v>
      </c>
      <c r="E18084">
        <v>48461</v>
      </c>
      <c r="F18084">
        <v>200</v>
      </c>
      <c r="G18084">
        <v>3437</v>
      </c>
      <c r="H18084">
        <v>289</v>
      </c>
      <c r="I18084" s="119" t="s">
        <v>16</v>
      </c>
      <c r="J18084" s="119" t="s">
        <v>22</v>
      </c>
      <c r="K18084" s="1">
        <v>46255.758941458334</v>
      </c>
      <c r="L18084">
        <v>105</v>
      </c>
      <c r="M18084">
        <v>8</v>
      </c>
      <c r="N18084">
        <v>24</v>
      </c>
      <c r="O18084">
        <v>0</v>
      </c>
      <c r="P18084" s="119" t="s">
        <v>20254</v>
      </c>
    </row>
    <row r="18085" spans="1:16" x14ac:dyDescent="0.25">
      <c r="A18085">
        <v>36818</v>
      </c>
      <c r="B18085" s="119" t="s">
        <v>11133</v>
      </c>
      <c r="C18085">
        <v>80</v>
      </c>
      <c r="E18085">
        <v>592</v>
      </c>
      <c r="F18085">
        <v>1505</v>
      </c>
      <c r="G18085">
        <v>82</v>
      </c>
      <c r="H18085">
        <v>18301</v>
      </c>
      <c r="I18085" s="119" t="s">
        <v>19</v>
      </c>
      <c r="J18085" s="119" t="s">
        <v>222</v>
      </c>
      <c r="K18085" s="1">
        <v>46255.758941458334</v>
      </c>
      <c r="L18085">
        <v>454</v>
      </c>
      <c r="M18085">
        <v>3</v>
      </c>
      <c r="N18085">
        <v>152</v>
      </c>
      <c r="O18085">
        <v>0</v>
      </c>
      <c r="P18085" s="119" t="s">
        <v>20254</v>
      </c>
    </row>
    <row r="18086" spans="1:16" x14ac:dyDescent="0.25">
      <c r="A18086">
        <v>36819</v>
      </c>
      <c r="B18086" s="119" t="s">
        <v>11130</v>
      </c>
      <c r="C18086">
        <v>75</v>
      </c>
      <c r="E18086">
        <v>908</v>
      </c>
      <c r="F18086">
        <v>472</v>
      </c>
      <c r="G18086">
        <v>237</v>
      </c>
      <c r="H18086">
        <v>8965</v>
      </c>
      <c r="I18086" s="119" t="s">
        <v>19</v>
      </c>
      <c r="J18086" s="119" t="s">
        <v>22</v>
      </c>
      <c r="K18086" s="1">
        <v>46255.758941458334</v>
      </c>
      <c r="L18086">
        <v>1</v>
      </c>
      <c r="M18086">
        <v>1</v>
      </c>
      <c r="N18086">
        <v>0</v>
      </c>
      <c r="O18086">
        <v>1</v>
      </c>
      <c r="P18086" s="119" t="s">
        <v>20254</v>
      </c>
    </row>
    <row r="18087" spans="1:16" x14ac:dyDescent="0.25">
      <c r="A18087">
        <v>36820</v>
      </c>
      <c r="B18087" s="119" t="s">
        <v>11134</v>
      </c>
      <c r="C18087">
        <v>80</v>
      </c>
      <c r="E18087">
        <v>67</v>
      </c>
      <c r="F18087">
        <v>25272</v>
      </c>
      <c r="G18087">
        <v>123</v>
      </c>
      <c r="H18087">
        <v>85269</v>
      </c>
      <c r="I18087" s="119" t="s">
        <v>4726</v>
      </c>
      <c r="J18087" s="119" t="s">
        <v>24</v>
      </c>
      <c r="K18087" s="1">
        <v>46255.758941458334</v>
      </c>
      <c r="L18087">
        <v>2</v>
      </c>
      <c r="M18087">
        <v>4</v>
      </c>
      <c r="N18087">
        <v>0</v>
      </c>
      <c r="O18087">
        <v>2</v>
      </c>
      <c r="P18087" s="119" t="s">
        <v>20254</v>
      </c>
    </row>
    <row r="18088" spans="1:16" x14ac:dyDescent="0.25">
      <c r="A18088">
        <v>36821</v>
      </c>
      <c r="B18088" s="119" t="s">
        <v>11135</v>
      </c>
      <c r="C18088">
        <v>45</v>
      </c>
      <c r="E18088">
        <v>7656</v>
      </c>
      <c r="F18088">
        <v>225</v>
      </c>
      <c r="G18088">
        <v>1516</v>
      </c>
      <c r="H18088">
        <v>323</v>
      </c>
      <c r="I18088" s="119" t="s">
        <v>16</v>
      </c>
      <c r="J18088" s="119" t="s">
        <v>22</v>
      </c>
      <c r="K18088" s="1">
        <v>46255.758941458334</v>
      </c>
      <c r="L18088">
        <v>7</v>
      </c>
      <c r="M18088">
        <v>14</v>
      </c>
      <c r="N18088">
        <v>0</v>
      </c>
      <c r="O18088">
        <v>1</v>
      </c>
      <c r="P18088" s="119" t="s">
        <v>20254</v>
      </c>
    </row>
    <row r="18089" spans="1:16" x14ac:dyDescent="0.25">
      <c r="A18089">
        <v>36822</v>
      </c>
      <c r="B18089" s="119" t="s">
        <v>11136</v>
      </c>
      <c r="C18089">
        <v>80</v>
      </c>
      <c r="E18089">
        <v>368</v>
      </c>
      <c r="F18089">
        <v>9319</v>
      </c>
      <c r="G18089">
        <v>32</v>
      </c>
      <c r="H18089">
        <v>104498</v>
      </c>
      <c r="I18089" s="119" t="s">
        <v>19</v>
      </c>
      <c r="J18089" s="119" t="s">
        <v>24</v>
      </c>
      <c r="K18089" s="1">
        <v>46255.758941458334</v>
      </c>
      <c r="L18089">
        <v>0</v>
      </c>
      <c r="M18089">
        <v>3</v>
      </c>
      <c r="N18089">
        <v>0</v>
      </c>
      <c r="O18089">
        <v>1</v>
      </c>
      <c r="P18089" s="119" t="s">
        <v>20254</v>
      </c>
    </row>
    <row r="18090" spans="1:16" x14ac:dyDescent="0.25">
      <c r="A18090">
        <v>36823</v>
      </c>
      <c r="B18090" s="119" t="s">
        <v>11125</v>
      </c>
      <c r="C18090">
        <v>75</v>
      </c>
      <c r="D18090">
        <v>37907</v>
      </c>
      <c r="E18090">
        <v>1181</v>
      </c>
      <c r="F18090">
        <v>1825</v>
      </c>
      <c r="G18090">
        <v>227</v>
      </c>
      <c r="H18090">
        <v>3323</v>
      </c>
      <c r="I18090" s="119" t="s">
        <v>4611</v>
      </c>
      <c r="J18090" s="119" t="s">
        <v>22</v>
      </c>
      <c r="K18090" s="1">
        <v>46255.758941458334</v>
      </c>
      <c r="L18090">
        <v>2</v>
      </c>
      <c r="M18090">
        <v>0</v>
      </c>
      <c r="N18090">
        <v>1</v>
      </c>
      <c r="O18090">
        <v>0</v>
      </c>
      <c r="P18090" s="119" t="s">
        <v>20254</v>
      </c>
    </row>
    <row r="18091" spans="1:16" x14ac:dyDescent="0.25">
      <c r="A18091">
        <v>36824</v>
      </c>
      <c r="B18091" s="119" t="s">
        <v>11137</v>
      </c>
      <c r="C18091">
        <v>80</v>
      </c>
      <c r="E18091">
        <v>115</v>
      </c>
      <c r="F18091">
        <v>38400</v>
      </c>
      <c r="G18091">
        <v>130</v>
      </c>
      <c r="H18091">
        <v>103078</v>
      </c>
      <c r="I18091" s="119" t="s">
        <v>4726</v>
      </c>
      <c r="J18091" s="119" t="s">
        <v>24</v>
      </c>
      <c r="K18091" s="1">
        <v>46255.758941458334</v>
      </c>
      <c r="L18091">
        <v>25</v>
      </c>
      <c r="M18091">
        <v>15</v>
      </c>
      <c r="N18091">
        <v>5</v>
      </c>
      <c r="O18091">
        <v>0</v>
      </c>
      <c r="P18091" s="119" t="s">
        <v>20254</v>
      </c>
    </row>
    <row r="18092" spans="1:16" x14ac:dyDescent="0.25">
      <c r="A18092">
        <v>36825</v>
      </c>
      <c r="B18092" s="119" t="s">
        <v>11138</v>
      </c>
      <c r="C18092">
        <v>80</v>
      </c>
      <c r="E18092">
        <v>165</v>
      </c>
      <c r="F18092">
        <v>35433</v>
      </c>
      <c r="G18092">
        <v>67</v>
      </c>
      <c r="H18092">
        <v>79996</v>
      </c>
      <c r="I18092" s="119" t="s">
        <v>4726</v>
      </c>
      <c r="J18092" s="119" t="s">
        <v>24</v>
      </c>
      <c r="K18092" s="1">
        <v>46255.758941458334</v>
      </c>
      <c r="L18092">
        <v>18</v>
      </c>
      <c r="M18092">
        <v>16</v>
      </c>
      <c r="N18092">
        <v>4</v>
      </c>
      <c r="O18092">
        <v>2</v>
      </c>
      <c r="P18092" s="119" t="s">
        <v>20254</v>
      </c>
    </row>
    <row r="18093" spans="1:16" x14ac:dyDescent="0.25">
      <c r="A18093">
        <v>36826</v>
      </c>
      <c r="B18093" s="119" t="s">
        <v>11139</v>
      </c>
      <c r="C18093">
        <v>80</v>
      </c>
      <c r="E18093">
        <v>167</v>
      </c>
      <c r="F18093">
        <v>21749</v>
      </c>
      <c r="G18093">
        <v>91</v>
      </c>
      <c r="H18093">
        <v>89993</v>
      </c>
      <c r="I18093" s="119" t="s">
        <v>19</v>
      </c>
      <c r="J18093" s="119" t="s">
        <v>24</v>
      </c>
      <c r="K18093" s="1">
        <v>46255.758941458334</v>
      </c>
      <c r="L18093">
        <v>2</v>
      </c>
      <c r="M18093">
        <v>4</v>
      </c>
      <c r="N18093">
        <v>1</v>
      </c>
      <c r="O18093">
        <v>1</v>
      </c>
      <c r="P18093" s="119" t="s">
        <v>20254</v>
      </c>
    </row>
    <row r="18094" spans="1:16" x14ac:dyDescent="0.25">
      <c r="A18094">
        <v>36827</v>
      </c>
      <c r="B18094" s="119" t="s">
        <v>11140</v>
      </c>
      <c r="C18094">
        <v>80</v>
      </c>
      <c r="E18094">
        <v>169</v>
      </c>
      <c r="F18094">
        <v>43347</v>
      </c>
      <c r="G18094">
        <v>79</v>
      </c>
      <c r="H18094">
        <v>78999</v>
      </c>
      <c r="I18094" s="119" t="s">
        <v>19</v>
      </c>
      <c r="J18094" s="119" t="s">
        <v>24</v>
      </c>
      <c r="K18094" s="1">
        <v>46255.758941458334</v>
      </c>
      <c r="L18094">
        <v>2</v>
      </c>
      <c r="M18094">
        <v>1</v>
      </c>
      <c r="N18094">
        <v>0</v>
      </c>
      <c r="O18094">
        <v>0</v>
      </c>
      <c r="P18094" s="119" t="s">
        <v>20254</v>
      </c>
    </row>
    <row r="18095" spans="1:16" x14ac:dyDescent="0.25">
      <c r="A18095">
        <v>36828</v>
      </c>
      <c r="B18095" s="119" t="s">
        <v>11141</v>
      </c>
      <c r="C18095">
        <v>45</v>
      </c>
      <c r="E18095">
        <v>20936</v>
      </c>
      <c r="F18095">
        <v>131</v>
      </c>
      <c r="G18095">
        <v>1209</v>
      </c>
      <c r="H18095">
        <v>340</v>
      </c>
      <c r="I18095" s="119" t="s">
        <v>16</v>
      </c>
      <c r="J18095" s="119" t="s">
        <v>22</v>
      </c>
      <c r="K18095" s="1">
        <v>46255.758941458334</v>
      </c>
      <c r="L18095">
        <v>68</v>
      </c>
      <c r="M18095">
        <v>31</v>
      </c>
      <c r="N18095">
        <v>7</v>
      </c>
      <c r="O18095">
        <v>0</v>
      </c>
      <c r="P18095" s="119" t="s">
        <v>20254</v>
      </c>
    </row>
    <row r="18096" spans="1:16" x14ac:dyDescent="0.25">
      <c r="A18096">
        <v>36829</v>
      </c>
      <c r="B18096" s="119" t="s">
        <v>11142</v>
      </c>
      <c r="C18096">
        <v>75</v>
      </c>
      <c r="E18096">
        <v>582</v>
      </c>
      <c r="F18096">
        <v>837</v>
      </c>
      <c r="G18096">
        <v>961</v>
      </c>
      <c r="H18096">
        <v>6109</v>
      </c>
      <c r="I18096" s="119" t="s">
        <v>4726</v>
      </c>
      <c r="J18096" s="119" t="s">
        <v>22</v>
      </c>
      <c r="K18096" s="1">
        <v>46255.758941458334</v>
      </c>
      <c r="L18096">
        <v>3</v>
      </c>
      <c r="M18096">
        <v>2</v>
      </c>
      <c r="N18096">
        <v>0</v>
      </c>
      <c r="O18096">
        <v>0</v>
      </c>
      <c r="P18096" s="119" t="s">
        <v>20254</v>
      </c>
    </row>
    <row r="18097" spans="1:16" x14ac:dyDescent="0.25">
      <c r="A18097">
        <v>36830</v>
      </c>
      <c r="B18097" s="119" t="s">
        <v>11143</v>
      </c>
      <c r="C18097">
        <v>75</v>
      </c>
      <c r="E18097">
        <v>409</v>
      </c>
      <c r="F18097">
        <v>980</v>
      </c>
      <c r="G18097">
        <v>306</v>
      </c>
      <c r="H18097">
        <v>4244</v>
      </c>
      <c r="I18097" s="119" t="s">
        <v>4726</v>
      </c>
      <c r="J18097" s="119" t="s">
        <v>22</v>
      </c>
      <c r="K18097" s="1">
        <v>46255.758941458334</v>
      </c>
      <c r="L18097">
        <v>2</v>
      </c>
      <c r="M18097">
        <v>1</v>
      </c>
      <c r="N18097">
        <v>1</v>
      </c>
      <c r="O18097">
        <v>1</v>
      </c>
      <c r="P18097" s="119" t="s">
        <v>20254</v>
      </c>
    </row>
    <row r="18098" spans="1:16" x14ac:dyDescent="0.25">
      <c r="A18098">
        <v>36831</v>
      </c>
      <c r="B18098" s="119" t="s">
        <v>11144</v>
      </c>
      <c r="C18098">
        <v>75</v>
      </c>
      <c r="E18098">
        <v>879</v>
      </c>
      <c r="F18098">
        <v>333</v>
      </c>
      <c r="G18098">
        <v>926</v>
      </c>
      <c r="H18098">
        <v>1614</v>
      </c>
      <c r="I18098" s="119" t="s">
        <v>19</v>
      </c>
      <c r="J18098" s="119" t="s">
        <v>22</v>
      </c>
      <c r="K18098" s="1">
        <v>46255.758941458334</v>
      </c>
      <c r="L18098">
        <v>1</v>
      </c>
      <c r="M18098">
        <v>2</v>
      </c>
      <c r="N18098">
        <v>0</v>
      </c>
      <c r="O18098">
        <v>1</v>
      </c>
      <c r="P18098" s="119" t="s">
        <v>20254</v>
      </c>
    </row>
    <row r="18099" spans="1:16" x14ac:dyDescent="0.25">
      <c r="A18099">
        <v>36832</v>
      </c>
      <c r="B18099" s="119" t="s">
        <v>11145</v>
      </c>
      <c r="C18099">
        <v>75</v>
      </c>
      <c r="E18099">
        <v>346</v>
      </c>
      <c r="F18099">
        <v>314</v>
      </c>
      <c r="G18099">
        <v>173</v>
      </c>
      <c r="H18099">
        <v>5787</v>
      </c>
      <c r="I18099" s="119" t="s">
        <v>19</v>
      </c>
      <c r="J18099" s="119" t="s">
        <v>22</v>
      </c>
      <c r="K18099" s="1">
        <v>46255.758941458334</v>
      </c>
      <c r="L18099">
        <v>0</v>
      </c>
      <c r="M18099">
        <v>0</v>
      </c>
      <c r="N18099">
        <v>0</v>
      </c>
      <c r="O18099">
        <v>0</v>
      </c>
      <c r="P18099" s="119" t="s">
        <v>20254</v>
      </c>
    </row>
    <row r="18100" spans="1:16" x14ac:dyDescent="0.25">
      <c r="A18100">
        <v>36833</v>
      </c>
      <c r="B18100" s="119" t="s">
        <v>11146</v>
      </c>
      <c r="C18100">
        <v>75</v>
      </c>
      <c r="E18100">
        <v>169</v>
      </c>
      <c r="F18100">
        <v>822</v>
      </c>
      <c r="G18100">
        <v>333</v>
      </c>
      <c r="H18100">
        <v>7138</v>
      </c>
      <c r="I18100" s="119" t="s">
        <v>4726</v>
      </c>
      <c r="J18100" s="119" t="s">
        <v>22</v>
      </c>
      <c r="K18100" s="1">
        <v>46255.758941458334</v>
      </c>
      <c r="L18100">
        <v>2</v>
      </c>
      <c r="M18100">
        <v>2</v>
      </c>
      <c r="N18100">
        <v>0</v>
      </c>
      <c r="O18100">
        <v>0</v>
      </c>
      <c r="P18100" s="119" t="s">
        <v>20254</v>
      </c>
    </row>
    <row r="18101" spans="1:16" x14ac:dyDescent="0.25">
      <c r="A18101">
        <v>36834</v>
      </c>
      <c r="B18101" s="119" t="s">
        <v>11144</v>
      </c>
      <c r="C18101">
        <v>80</v>
      </c>
      <c r="E18101">
        <v>267</v>
      </c>
      <c r="F18101">
        <v>404</v>
      </c>
      <c r="G18101">
        <v>155</v>
      </c>
      <c r="H18101">
        <v>5889</v>
      </c>
      <c r="I18101" s="119" t="s">
        <v>19</v>
      </c>
      <c r="J18101" s="119" t="s">
        <v>139</v>
      </c>
      <c r="K18101" s="1">
        <v>46255.758941458334</v>
      </c>
      <c r="L18101">
        <v>0</v>
      </c>
      <c r="M18101">
        <v>0</v>
      </c>
      <c r="N18101">
        <v>0</v>
      </c>
      <c r="O18101">
        <v>0</v>
      </c>
      <c r="P18101" s="119" t="s">
        <v>20254</v>
      </c>
    </row>
    <row r="18102" spans="1:16" x14ac:dyDescent="0.25">
      <c r="A18102">
        <v>36835</v>
      </c>
      <c r="B18102" s="119" t="s">
        <v>11147</v>
      </c>
      <c r="C18102">
        <v>75</v>
      </c>
      <c r="E18102">
        <v>4625</v>
      </c>
      <c r="F18102">
        <v>212</v>
      </c>
      <c r="G18102">
        <v>12240</v>
      </c>
      <c r="H18102">
        <v>310</v>
      </c>
      <c r="I18102" s="119" t="s">
        <v>16</v>
      </c>
      <c r="J18102" s="119" t="s">
        <v>22</v>
      </c>
      <c r="K18102" s="1">
        <v>46255.758941458334</v>
      </c>
      <c r="L18102">
        <v>50</v>
      </c>
      <c r="M18102">
        <v>5</v>
      </c>
      <c r="N18102">
        <v>15</v>
      </c>
      <c r="O18102">
        <v>1</v>
      </c>
      <c r="P18102" s="119" t="s">
        <v>20254</v>
      </c>
    </row>
    <row r="18103" spans="1:16" x14ac:dyDescent="0.25">
      <c r="A18103">
        <v>36836</v>
      </c>
      <c r="B18103" s="119" t="s">
        <v>11142</v>
      </c>
      <c r="C18103">
        <v>80</v>
      </c>
      <c r="E18103">
        <v>556</v>
      </c>
      <c r="F18103">
        <v>2266</v>
      </c>
      <c r="G18103">
        <v>201</v>
      </c>
      <c r="H18103">
        <v>9889</v>
      </c>
      <c r="I18103" s="119" t="s">
        <v>4726</v>
      </c>
      <c r="J18103" s="119" t="s">
        <v>139</v>
      </c>
      <c r="K18103" s="1">
        <v>46255.758941458334</v>
      </c>
      <c r="L18103">
        <v>2</v>
      </c>
      <c r="M18103">
        <v>0</v>
      </c>
      <c r="N18103">
        <v>0</v>
      </c>
      <c r="O18103">
        <v>0</v>
      </c>
      <c r="P18103" s="119" t="s">
        <v>20254</v>
      </c>
    </row>
    <row r="18104" spans="1:16" x14ac:dyDescent="0.25">
      <c r="A18104">
        <v>36837</v>
      </c>
      <c r="B18104" s="119" t="s">
        <v>11143</v>
      </c>
      <c r="C18104">
        <v>80</v>
      </c>
      <c r="E18104">
        <v>278</v>
      </c>
      <c r="F18104">
        <v>2806</v>
      </c>
      <c r="G18104">
        <v>154</v>
      </c>
      <c r="H18104">
        <v>10944</v>
      </c>
      <c r="I18104" s="119" t="s">
        <v>4726</v>
      </c>
      <c r="J18104" s="119" t="s">
        <v>139</v>
      </c>
      <c r="K18104" s="1">
        <v>46255.758941458334</v>
      </c>
      <c r="L18104">
        <v>0</v>
      </c>
      <c r="M18104">
        <v>1</v>
      </c>
      <c r="N18104">
        <v>0</v>
      </c>
      <c r="O18104">
        <v>0</v>
      </c>
      <c r="P18104" s="119" t="s">
        <v>20254</v>
      </c>
    </row>
    <row r="18105" spans="1:16" x14ac:dyDescent="0.25">
      <c r="A18105">
        <v>36838</v>
      </c>
      <c r="B18105" s="119" t="s">
        <v>11145</v>
      </c>
      <c r="C18105">
        <v>80</v>
      </c>
      <c r="E18105">
        <v>196</v>
      </c>
      <c r="F18105">
        <v>1532</v>
      </c>
      <c r="G18105">
        <v>252</v>
      </c>
      <c r="H18105">
        <v>8111</v>
      </c>
      <c r="I18105" s="119" t="s">
        <v>19</v>
      </c>
      <c r="J18105" s="119" t="s">
        <v>139</v>
      </c>
      <c r="K18105" s="1">
        <v>46255.758941458334</v>
      </c>
      <c r="L18105">
        <v>0</v>
      </c>
      <c r="M18105">
        <v>1</v>
      </c>
      <c r="N18105">
        <v>0</v>
      </c>
      <c r="O18105">
        <v>0</v>
      </c>
      <c r="P18105" s="119" t="s">
        <v>20254</v>
      </c>
    </row>
    <row r="18106" spans="1:16" x14ac:dyDescent="0.25">
      <c r="A18106">
        <v>36839</v>
      </c>
      <c r="B18106" s="119" t="s">
        <v>11148</v>
      </c>
      <c r="C18106">
        <v>80</v>
      </c>
      <c r="E18106">
        <v>340</v>
      </c>
      <c r="F18106">
        <v>1402</v>
      </c>
      <c r="G18106">
        <v>72</v>
      </c>
      <c r="H18106">
        <v>12960</v>
      </c>
      <c r="I18106" s="119" t="s">
        <v>19</v>
      </c>
      <c r="J18106" s="119" t="s">
        <v>222</v>
      </c>
      <c r="K18106" s="1">
        <v>46255.758941458334</v>
      </c>
      <c r="L18106">
        <v>264</v>
      </c>
      <c r="M18106">
        <v>2</v>
      </c>
      <c r="N18106">
        <v>1</v>
      </c>
      <c r="O18106">
        <v>1</v>
      </c>
      <c r="P18106" s="119" t="s">
        <v>20254</v>
      </c>
    </row>
    <row r="18107" spans="1:16" x14ac:dyDescent="0.25">
      <c r="A18107">
        <v>36840</v>
      </c>
      <c r="B18107" s="119" t="s">
        <v>11146</v>
      </c>
      <c r="C18107">
        <v>80</v>
      </c>
      <c r="E18107">
        <v>340</v>
      </c>
      <c r="F18107">
        <v>3072</v>
      </c>
      <c r="G18107">
        <v>225</v>
      </c>
      <c r="H18107">
        <v>10516</v>
      </c>
      <c r="I18107" s="119" t="s">
        <v>4726</v>
      </c>
      <c r="J18107" s="119" t="s">
        <v>139</v>
      </c>
      <c r="K18107" s="1">
        <v>46255.758941458334</v>
      </c>
      <c r="L18107">
        <v>2</v>
      </c>
      <c r="M18107">
        <v>0</v>
      </c>
      <c r="N18107">
        <v>1</v>
      </c>
      <c r="O18107">
        <v>0</v>
      </c>
      <c r="P18107" s="119" t="s">
        <v>20254</v>
      </c>
    </row>
    <row r="18108" spans="1:16" x14ac:dyDescent="0.25">
      <c r="A18108">
        <v>36841</v>
      </c>
      <c r="B18108" s="119" t="s">
        <v>11149</v>
      </c>
      <c r="C18108">
        <v>80</v>
      </c>
      <c r="E18108">
        <v>19720</v>
      </c>
      <c r="F18108">
        <v>1021</v>
      </c>
      <c r="G18108">
        <v>2050</v>
      </c>
      <c r="H18108">
        <v>1589</v>
      </c>
      <c r="I18108" s="119" t="s">
        <v>16</v>
      </c>
      <c r="J18108" s="119" t="s">
        <v>22</v>
      </c>
      <c r="K18108" s="1">
        <v>46255.758941458334</v>
      </c>
      <c r="L18108">
        <v>69</v>
      </c>
      <c r="M18108">
        <v>246</v>
      </c>
      <c r="N18108">
        <v>40</v>
      </c>
      <c r="O18108">
        <v>51</v>
      </c>
      <c r="P18108" s="119" t="s">
        <v>20254</v>
      </c>
    </row>
    <row r="18109" spans="1:16" x14ac:dyDescent="0.25">
      <c r="A18109">
        <v>36842</v>
      </c>
      <c r="B18109" s="119" t="s">
        <v>11150</v>
      </c>
      <c r="C18109">
        <v>80</v>
      </c>
      <c r="E18109">
        <v>172</v>
      </c>
      <c r="F18109">
        <v>7264</v>
      </c>
      <c r="G18109">
        <v>261</v>
      </c>
      <c r="H18109">
        <v>19599</v>
      </c>
      <c r="I18109" s="119" t="s">
        <v>19</v>
      </c>
      <c r="J18109" s="119" t="s">
        <v>222</v>
      </c>
      <c r="K18109" s="1">
        <v>46255.758941458334</v>
      </c>
      <c r="L18109">
        <v>10</v>
      </c>
      <c r="M18109">
        <v>12</v>
      </c>
      <c r="N18109">
        <v>2</v>
      </c>
      <c r="O18109">
        <v>0</v>
      </c>
      <c r="P18109" s="119" t="s">
        <v>20254</v>
      </c>
    </row>
    <row r="18110" spans="1:16" x14ac:dyDescent="0.25">
      <c r="A18110">
        <v>36843</v>
      </c>
      <c r="B18110" s="119" t="s">
        <v>11151</v>
      </c>
      <c r="C18110">
        <v>80</v>
      </c>
      <c r="E18110">
        <v>217</v>
      </c>
      <c r="F18110">
        <v>1278</v>
      </c>
      <c r="G18110">
        <v>217</v>
      </c>
      <c r="H18110">
        <v>13574</v>
      </c>
      <c r="I18110" s="119" t="s">
        <v>19</v>
      </c>
      <c r="J18110" s="119" t="s">
        <v>139</v>
      </c>
      <c r="K18110" s="1">
        <v>46255.758941458334</v>
      </c>
      <c r="L18110">
        <v>1</v>
      </c>
      <c r="M18110">
        <v>1</v>
      </c>
      <c r="N18110">
        <v>0</v>
      </c>
      <c r="O18110">
        <v>1</v>
      </c>
      <c r="P18110" s="119" t="s">
        <v>20254</v>
      </c>
    </row>
    <row r="18111" spans="1:16" x14ac:dyDescent="0.25">
      <c r="A18111">
        <v>36844</v>
      </c>
      <c r="B18111" s="119" t="s">
        <v>11152</v>
      </c>
      <c r="C18111">
        <v>80</v>
      </c>
      <c r="E18111">
        <v>279</v>
      </c>
      <c r="F18111">
        <v>7236</v>
      </c>
      <c r="G18111">
        <v>314</v>
      </c>
      <c r="H18111">
        <v>19500</v>
      </c>
      <c r="I18111" s="119" t="s">
        <v>19</v>
      </c>
      <c r="J18111" s="119" t="s">
        <v>222</v>
      </c>
      <c r="K18111" s="1">
        <v>46255.758941458334</v>
      </c>
      <c r="L18111">
        <v>4</v>
      </c>
      <c r="M18111">
        <v>24</v>
      </c>
      <c r="N18111">
        <v>1</v>
      </c>
      <c r="O18111">
        <v>3</v>
      </c>
      <c r="P18111" s="119" t="s">
        <v>20254</v>
      </c>
    </row>
    <row r="18112" spans="1:16" x14ac:dyDescent="0.25">
      <c r="A18112">
        <v>36845</v>
      </c>
      <c r="B18112" s="119" t="s">
        <v>11153</v>
      </c>
      <c r="C18112">
        <v>80</v>
      </c>
      <c r="E18112">
        <v>113</v>
      </c>
      <c r="F18112">
        <v>3644</v>
      </c>
      <c r="G18112">
        <v>205</v>
      </c>
      <c r="H18112">
        <v>22021</v>
      </c>
      <c r="I18112" s="119" t="s">
        <v>4726</v>
      </c>
      <c r="J18112" s="119" t="s">
        <v>222</v>
      </c>
      <c r="K18112" s="1">
        <v>46255.758941458334</v>
      </c>
      <c r="L18112">
        <v>1</v>
      </c>
      <c r="M18112">
        <v>2</v>
      </c>
      <c r="N18112">
        <v>0</v>
      </c>
      <c r="O18112">
        <v>0</v>
      </c>
      <c r="P18112" s="119" t="s">
        <v>20254</v>
      </c>
    </row>
    <row r="18113" spans="1:16" x14ac:dyDescent="0.25">
      <c r="A18113">
        <v>36846</v>
      </c>
      <c r="B18113" s="119" t="s">
        <v>11154</v>
      </c>
      <c r="C18113">
        <v>80</v>
      </c>
      <c r="E18113">
        <v>416</v>
      </c>
      <c r="F18113">
        <v>1853</v>
      </c>
      <c r="G18113">
        <v>415</v>
      </c>
      <c r="H18113">
        <v>5053</v>
      </c>
      <c r="I18113" s="119" t="s">
        <v>4726</v>
      </c>
      <c r="J18113" s="119" t="s">
        <v>222</v>
      </c>
      <c r="K18113" s="1">
        <v>46255.758941458334</v>
      </c>
      <c r="L18113">
        <v>144</v>
      </c>
      <c r="M18113">
        <v>8</v>
      </c>
      <c r="N18113">
        <v>2</v>
      </c>
      <c r="O18113">
        <v>2</v>
      </c>
      <c r="P18113" s="119" t="s">
        <v>20254</v>
      </c>
    </row>
    <row r="18114" spans="1:16" x14ac:dyDescent="0.25">
      <c r="A18114">
        <v>36847</v>
      </c>
      <c r="B18114" s="119" t="s">
        <v>11155</v>
      </c>
      <c r="C18114">
        <v>80</v>
      </c>
      <c r="E18114">
        <v>41</v>
      </c>
      <c r="F18114">
        <v>2608</v>
      </c>
      <c r="G18114">
        <v>162</v>
      </c>
      <c r="H18114">
        <v>17999</v>
      </c>
      <c r="I18114" s="119" t="s">
        <v>4726</v>
      </c>
      <c r="J18114" s="119" t="s">
        <v>222</v>
      </c>
      <c r="K18114" s="1">
        <v>46255.758941458334</v>
      </c>
      <c r="L18114">
        <v>1</v>
      </c>
      <c r="M18114">
        <v>2</v>
      </c>
      <c r="N18114">
        <v>1</v>
      </c>
      <c r="O18114">
        <v>0</v>
      </c>
      <c r="P18114" s="119" t="s">
        <v>20254</v>
      </c>
    </row>
    <row r="18115" spans="1:16" x14ac:dyDescent="0.25">
      <c r="A18115">
        <v>36848</v>
      </c>
      <c r="B18115" s="119" t="s">
        <v>11156</v>
      </c>
      <c r="C18115">
        <v>80</v>
      </c>
      <c r="E18115">
        <v>201</v>
      </c>
      <c r="F18115">
        <v>31213</v>
      </c>
      <c r="G18115">
        <v>52</v>
      </c>
      <c r="H18115">
        <v>93572</v>
      </c>
      <c r="I18115" s="119" t="s">
        <v>19</v>
      </c>
      <c r="J18115" s="119" t="s">
        <v>24</v>
      </c>
      <c r="K18115" s="1">
        <v>46255.758941458334</v>
      </c>
      <c r="L18115">
        <v>2</v>
      </c>
      <c r="M18115">
        <v>3</v>
      </c>
      <c r="N18115">
        <v>2</v>
      </c>
      <c r="O18115">
        <v>0</v>
      </c>
      <c r="P18115" s="119" t="s">
        <v>20254</v>
      </c>
    </row>
    <row r="18116" spans="1:16" x14ac:dyDescent="0.25">
      <c r="A18116">
        <v>36849</v>
      </c>
      <c r="B18116" s="119" t="s">
        <v>11157</v>
      </c>
      <c r="C18116">
        <v>80</v>
      </c>
      <c r="E18116">
        <v>406</v>
      </c>
      <c r="F18116">
        <v>12985</v>
      </c>
      <c r="G18116">
        <v>121</v>
      </c>
      <c r="H18116">
        <v>79996</v>
      </c>
      <c r="I18116" s="119" t="s">
        <v>19</v>
      </c>
      <c r="J18116" s="119" t="s">
        <v>24</v>
      </c>
      <c r="K18116" s="1">
        <v>46255.758941458334</v>
      </c>
      <c r="L18116">
        <v>16</v>
      </c>
      <c r="M18116">
        <v>6</v>
      </c>
      <c r="N18116">
        <v>7</v>
      </c>
      <c r="O18116">
        <v>1</v>
      </c>
      <c r="P18116" s="119" t="s">
        <v>20254</v>
      </c>
    </row>
    <row r="18117" spans="1:16" x14ac:dyDescent="0.25">
      <c r="A18117">
        <v>36850</v>
      </c>
      <c r="B18117" s="119" t="s">
        <v>11151</v>
      </c>
      <c r="C18117">
        <v>75</v>
      </c>
      <c r="E18117">
        <v>436</v>
      </c>
      <c r="F18117">
        <v>687</v>
      </c>
      <c r="G18117">
        <v>346</v>
      </c>
      <c r="H18117">
        <v>5993</v>
      </c>
      <c r="I18117" s="119" t="s">
        <v>19</v>
      </c>
      <c r="J18117" s="119" t="s">
        <v>22</v>
      </c>
      <c r="K18117" s="1">
        <v>46255.758941458334</v>
      </c>
      <c r="L18117">
        <v>2</v>
      </c>
      <c r="M18117">
        <v>7</v>
      </c>
      <c r="N18117">
        <v>0</v>
      </c>
      <c r="O18117">
        <v>2</v>
      </c>
      <c r="P18117" s="119" t="s">
        <v>20254</v>
      </c>
    </row>
    <row r="18118" spans="1:16" x14ac:dyDescent="0.25">
      <c r="A18118">
        <v>36851</v>
      </c>
      <c r="B18118" s="119" t="s">
        <v>11158</v>
      </c>
      <c r="C18118">
        <v>80</v>
      </c>
      <c r="E18118">
        <v>422</v>
      </c>
      <c r="F18118">
        <v>23440</v>
      </c>
      <c r="G18118">
        <v>83</v>
      </c>
      <c r="H18118">
        <v>109086</v>
      </c>
      <c r="I18118" s="119" t="s">
        <v>4726</v>
      </c>
      <c r="J18118" s="119" t="s">
        <v>24</v>
      </c>
      <c r="K18118" s="1">
        <v>46255.758941458334</v>
      </c>
      <c r="L18118">
        <v>10</v>
      </c>
      <c r="M18118">
        <v>5</v>
      </c>
      <c r="N18118">
        <v>7</v>
      </c>
      <c r="O18118">
        <v>1</v>
      </c>
      <c r="P18118" s="119" t="s">
        <v>20254</v>
      </c>
    </row>
    <row r="18119" spans="1:16" x14ac:dyDescent="0.25">
      <c r="A18119">
        <v>36852</v>
      </c>
      <c r="B18119" s="119" t="s">
        <v>11159</v>
      </c>
      <c r="C18119">
        <v>80</v>
      </c>
      <c r="E18119">
        <v>81</v>
      </c>
      <c r="F18119">
        <v>16434</v>
      </c>
      <c r="G18119">
        <v>164</v>
      </c>
      <c r="H18119">
        <v>44998</v>
      </c>
      <c r="I18119" s="119" t="s">
        <v>4726</v>
      </c>
      <c r="J18119" s="119" t="s">
        <v>24</v>
      </c>
      <c r="K18119" s="1">
        <v>46255.758941458334</v>
      </c>
      <c r="L18119">
        <v>5</v>
      </c>
      <c r="M18119">
        <v>7</v>
      </c>
      <c r="N18119">
        <v>1</v>
      </c>
      <c r="O18119">
        <v>2</v>
      </c>
      <c r="P18119" s="119" t="s">
        <v>20254</v>
      </c>
    </row>
    <row r="18120" spans="1:16" x14ac:dyDescent="0.25">
      <c r="A18120">
        <v>36853</v>
      </c>
      <c r="B18120" s="119" t="s">
        <v>11160</v>
      </c>
      <c r="C18120">
        <v>80</v>
      </c>
      <c r="E18120">
        <v>137</v>
      </c>
      <c r="F18120">
        <v>38833</v>
      </c>
      <c r="G18120">
        <v>71</v>
      </c>
      <c r="H18120">
        <v>79894</v>
      </c>
      <c r="I18120" s="119" t="s">
        <v>4726</v>
      </c>
      <c r="J18120" s="119" t="s">
        <v>24</v>
      </c>
      <c r="K18120" s="1">
        <v>46255.758941458334</v>
      </c>
      <c r="L18120">
        <v>3</v>
      </c>
      <c r="M18120">
        <v>4</v>
      </c>
      <c r="N18120">
        <v>2</v>
      </c>
      <c r="O18120">
        <v>1</v>
      </c>
      <c r="P18120" s="119" t="s">
        <v>20254</v>
      </c>
    </row>
    <row r="18121" spans="1:16" x14ac:dyDescent="0.25">
      <c r="A18121">
        <v>36854</v>
      </c>
      <c r="B18121" s="119" t="s">
        <v>11161</v>
      </c>
      <c r="C18121">
        <v>75</v>
      </c>
      <c r="E18121">
        <v>177</v>
      </c>
      <c r="F18121">
        <v>787</v>
      </c>
      <c r="G18121">
        <v>426</v>
      </c>
      <c r="H18121">
        <v>7947</v>
      </c>
      <c r="I18121" s="119" t="s">
        <v>4726</v>
      </c>
      <c r="J18121" s="119" t="s">
        <v>22</v>
      </c>
      <c r="K18121" s="1">
        <v>46255.758941458334</v>
      </c>
      <c r="L18121">
        <v>0</v>
      </c>
      <c r="M18121">
        <v>5</v>
      </c>
      <c r="N18121">
        <v>0</v>
      </c>
      <c r="O18121">
        <v>2</v>
      </c>
      <c r="P18121" s="119" t="s">
        <v>20254</v>
      </c>
    </row>
    <row r="18122" spans="1:16" x14ac:dyDescent="0.25">
      <c r="A18122">
        <v>36855</v>
      </c>
      <c r="B18122" s="119" t="s">
        <v>11162</v>
      </c>
      <c r="C18122">
        <v>75</v>
      </c>
      <c r="E18122">
        <v>346</v>
      </c>
      <c r="F18122">
        <v>536</v>
      </c>
      <c r="G18122">
        <v>574</v>
      </c>
      <c r="H18122">
        <v>7506</v>
      </c>
      <c r="I18122" s="119" t="s">
        <v>19</v>
      </c>
      <c r="J18122" s="119" t="s">
        <v>22</v>
      </c>
      <c r="K18122" s="1">
        <v>46255.758941458334</v>
      </c>
      <c r="L18122">
        <v>2</v>
      </c>
      <c r="M18122">
        <v>13</v>
      </c>
      <c r="N18122">
        <v>1</v>
      </c>
      <c r="O18122">
        <v>3</v>
      </c>
      <c r="P18122" s="119" t="s">
        <v>20254</v>
      </c>
    </row>
    <row r="18123" spans="1:16" x14ac:dyDescent="0.25">
      <c r="A18123">
        <v>36856</v>
      </c>
      <c r="B18123" s="119" t="s">
        <v>11163</v>
      </c>
      <c r="C18123">
        <v>75</v>
      </c>
      <c r="E18123">
        <v>84</v>
      </c>
      <c r="F18123">
        <v>999</v>
      </c>
      <c r="G18123">
        <v>312</v>
      </c>
      <c r="H18123">
        <v>8779</v>
      </c>
      <c r="I18123" s="119" t="s">
        <v>4726</v>
      </c>
      <c r="J18123" s="119" t="s">
        <v>22</v>
      </c>
      <c r="K18123" s="1">
        <v>46255.758941458334</v>
      </c>
      <c r="L18123">
        <v>1</v>
      </c>
      <c r="M18123">
        <v>4</v>
      </c>
      <c r="N18123">
        <v>1</v>
      </c>
      <c r="O18123">
        <v>3</v>
      </c>
      <c r="P18123" s="119" t="s">
        <v>20254</v>
      </c>
    </row>
    <row r="18124" spans="1:16" x14ac:dyDescent="0.25">
      <c r="A18124">
        <v>36857</v>
      </c>
      <c r="B18124" s="119" t="s">
        <v>11164</v>
      </c>
      <c r="C18124">
        <v>80</v>
      </c>
      <c r="E18124">
        <v>236</v>
      </c>
      <c r="F18124">
        <v>41168</v>
      </c>
      <c r="G18124">
        <v>97</v>
      </c>
      <c r="H18124">
        <v>59999</v>
      </c>
      <c r="I18124" s="119" t="s">
        <v>19</v>
      </c>
      <c r="J18124" s="119" t="s">
        <v>24</v>
      </c>
      <c r="K18124" s="1">
        <v>46255.758941458334</v>
      </c>
      <c r="L18124">
        <v>0</v>
      </c>
      <c r="M18124">
        <v>0</v>
      </c>
      <c r="N18124">
        <v>0</v>
      </c>
      <c r="O18124">
        <v>0</v>
      </c>
      <c r="P18124" s="119" t="s">
        <v>20254</v>
      </c>
    </row>
    <row r="18125" spans="1:16" x14ac:dyDescent="0.25">
      <c r="A18125">
        <v>36858</v>
      </c>
      <c r="B18125" s="119" t="s">
        <v>11165</v>
      </c>
      <c r="C18125">
        <v>75</v>
      </c>
      <c r="E18125">
        <v>155</v>
      </c>
      <c r="F18125">
        <v>910</v>
      </c>
      <c r="G18125">
        <v>240</v>
      </c>
      <c r="H18125">
        <v>7532</v>
      </c>
      <c r="I18125" s="119" t="s">
        <v>19</v>
      </c>
      <c r="J18125" s="119" t="s">
        <v>22</v>
      </c>
      <c r="K18125" s="1">
        <v>46255.758941458334</v>
      </c>
      <c r="L18125">
        <v>2</v>
      </c>
      <c r="M18125">
        <v>2</v>
      </c>
      <c r="N18125">
        <v>0</v>
      </c>
      <c r="O18125">
        <v>1</v>
      </c>
      <c r="P18125" s="119" t="s">
        <v>20254</v>
      </c>
    </row>
    <row r="18126" spans="1:16" x14ac:dyDescent="0.25">
      <c r="A18126">
        <v>36859</v>
      </c>
      <c r="B18126" s="119" t="s">
        <v>11166</v>
      </c>
      <c r="C18126">
        <v>80</v>
      </c>
      <c r="E18126">
        <v>24</v>
      </c>
      <c r="F18126">
        <v>152101</v>
      </c>
      <c r="G18126">
        <v>18</v>
      </c>
      <c r="H18126">
        <v>549999</v>
      </c>
      <c r="I18126" s="119" t="s">
        <v>4726</v>
      </c>
      <c r="J18126" s="119" t="s">
        <v>24</v>
      </c>
      <c r="K18126" s="1">
        <v>46255.758941458334</v>
      </c>
      <c r="L18126">
        <v>2</v>
      </c>
      <c r="M18126">
        <v>4</v>
      </c>
      <c r="N18126">
        <v>0</v>
      </c>
      <c r="O18126">
        <v>3</v>
      </c>
      <c r="P18126" s="119" t="s">
        <v>20254</v>
      </c>
    </row>
    <row r="18127" spans="1:16" x14ac:dyDescent="0.25">
      <c r="A18127">
        <v>36860</v>
      </c>
      <c r="B18127" s="119" t="s">
        <v>11167</v>
      </c>
      <c r="C18127">
        <v>80</v>
      </c>
      <c r="E18127">
        <v>214</v>
      </c>
      <c r="F18127">
        <v>2171</v>
      </c>
      <c r="G18127">
        <v>309</v>
      </c>
      <c r="H18127">
        <v>19880</v>
      </c>
      <c r="I18127" s="119" t="s">
        <v>19</v>
      </c>
      <c r="J18127" s="119" t="s">
        <v>222</v>
      </c>
      <c r="K18127" s="1">
        <v>46255.758941458334</v>
      </c>
      <c r="L18127">
        <v>1</v>
      </c>
      <c r="M18127">
        <v>3</v>
      </c>
      <c r="N18127">
        <v>0</v>
      </c>
      <c r="O18127">
        <v>0</v>
      </c>
      <c r="P18127" s="119" t="s">
        <v>20254</v>
      </c>
    </row>
    <row r="18128" spans="1:16" x14ac:dyDescent="0.25">
      <c r="A18128">
        <v>36861</v>
      </c>
      <c r="B18128" s="119" t="s">
        <v>11165</v>
      </c>
      <c r="C18128">
        <v>80</v>
      </c>
      <c r="E18128">
        <v>111</v>
      </c>
      <c r="F18128">
        <v>1934</v>
      </c>
      <c r="G18128">
        <v>107</v>
      </c>
      <c r="H18128">
        <v>9998</v>
      </c>
      <c r="I18128" s="119" t="s">
        <v>19</v>
      </c>
      <c r="J18128" s="119" t="s">
        <v>139</v>
      </c>
      <c r="K18128" s="1">
        <v>46255.758941458334</v>
      </c>
      <c r="L18128">
        <v>1</v>
      </c>
      <c r="M18128">
        <v>1</v>
      </c>
      <c r="N18128">
        <v>0</v>
      </c>
      <c r="O18128">
        <v>1</v>
      </c>
      <c r="P18128" s="119" t="s">
        <v>20254</v>
      </c>
    </row>
    <row r="18129" spans="1:16" x14ac:dyDescent="0.25">
      <c r="A18129">
        <v>36862</v>
      </c>
      <c r="B18129" s="119" t="s">
        <v>11161</v>
      </c>
      <c r="C18129">
        <v>80</v>
      </c>
      <c r="E18129">
        <v>65</v>
      </c>
      <c r="F18129">
        <v>2651</v>
      </c>
      <c r="G18129">
        <v>167</v>
      </c>
      <c r="H18129">
        <v>10936</v>
      </c>
      <c r="I18129" s="119" t="s">
        <v>4726</v>
      </c>
      <c r="J18129" s="119" t="s">
        <v>139</v>
      </c>
      <c r="K18129" s="1">
        <v>46255.758941458334</v>
      </c>
      <c r="L18129">
        <v>5</v>
      </c>
      <c r="M18129">
        <v>5</v>
      </c>
      <c r="N18129">
        <v>2</v>
      </c>
      <c r="O18129">
        <v>0</v>
      </c>
      <c r="P18129" s="119" t="s">
        <v>20254</v>
      </c>
    </row>
    <row r="18130" spans="1:16" x14ac:dyDescent="0.25">
      <c r="A18130">
        <v>36863</v>
      </c>
      <c r="B18130" s="119" t="s">
        <v>11168</v>
      </c>
      <c r="C18130">
        <v>80</v>
      </c>
      <c r="E18130">
        <v>106</v>
      </c>
      <c r="F18130">
        <v>175094</v>
      </c>
      <c r="G18130">
        <v>22</v>
      </c>
      <c r="H18130">
        <v>349900</v>
      </c>
      <c r="I18130" s="119" t="s">
        <v>4726</v>
      </c>
      <c r="J18130" s="119" t="s">
        <v>24</v>
      </c>
      <c r="K18130" s="1">
        <v>46255.758941458334</v>
      </c>
      <c r="L18130">
        <v>0</v>
      </c>
      <c r="M18130">
        <v>1</v>
      </c>
      <c r="N18130">
        <v>0</v>
      </c>
      <c r="O18130">
        <v>0</v>
      </c>
      <c r="P18130" s="119" t="s">
        <v>20254</v>
      </c>
    </row>
    <row r="18131" spans="1:16" x14ac:dyDescent="0.25">
      <c r="A18131">
        <v>36864</v>
      </c>
      <c r="B18131" s="119" t="s">
        <v>11163</v>
      </c>
      <c r="C18131">
        <v>80</v>
      </c>
      <c r="E18131">
        <v>42</v>
      </c>
      <c r="F18131">
        <v>402</v>
      </c>
      <c r="G18131">
        <v>189</v>
      </c>
      <c r="H18131">
        <v>14948</v>
      </c>
      <c r="I18131" s="119" t="s">
        <v>4726</v>
      </c>
      <c r="J18131" s="119" t="s">
        <v>139</v>
      </c>
      <c r="K18131" s="1">
        <v>46255.758941458334</v>
      </c>
      <c r="L18131">
        <v>5</v>
      </c>
      <c r="M18131">
        <v>1</v>
      </c>
      <c r="N18131">
        <v>5</v>
      </c>
      <c r="O18131">
        <v>1</v>
      </c>
      <c r="P18131" s="119" t="s">
        <v>20254</v>
      </c>
    </row>
    <row r="18132" spans="1:16" x14ac:dyDescent="0.25">
      <c r="A18132">
        <v>36865</v>
      </c>
      <c r="B18132" s="119" t="s">
        <v>11162</v>
      </c>
      <c r="C18132">
        <v>80</v>
      </c>
      <c r="E18132">
        <v>139</v>
      </c>
      <c r="F18132">
        <v>1309</v>
      </c>
      <c r="G18132">
        <v>129</v>
      </c>
      <c r="H18132">
        <v>18691</v>
      </c>
      <c r="I18132" s="119" t="s">
        <v>19</v>
      </c>
      <c r="J18132" s="119" t="s">
        <v>139</v>
      </c>
      <c r="K18132" s="1">
        <v>46255.758941458334</v>
      </c>
      <c r="L18132">
        <v>0</v>
      </c>
      <c r="M18132">
        <v>2</v>
      </c>
      <c r="N18132">
        <v>0</v>
      </c>
      <c r="O18132">
        <v>0</v>
      </c>
      <c r="P18132" s="119" t="s">
        <v>20254</v>
      </c>
    </row>
    <row r="18133" spans="1:16" x14ac:dyDescent="0.25">
      <c r="A18133">
        <v>36866</v>
      </c>
      <c r="B18133" s="119" t="s">
        <v>11169</v>
      </c>
      <c r="C18133">
        <v>80</v>
      </c>
      <c r="E18133">
        <v>509</v>
      </c>
      <c r="F18133">
        <v>1809</v>
      </c>
      <c r="G18133">
        <v>109</v>
      </c>
      <c r="H18133">
        <v>16084</v>
      </c>
      <c r="I18133" s="119" t="s">
        <v>19</v>
      </c>
      <c r="J18133" s="119" t="s">
        <v>222</v>
      </c>
      <c r="K18133" s="1">
        <v>46255.758941458334</v>
      </c>
      <c r="L18133">
        <v>454</v>
      </c>
      <c r="M18133">
        <v>4</v>
      </c>
      <c r="N18133">
        <v>152</v>
      </c>
      <c r="O18133">
        <v>0</v>
      </c>
      <c r="P18133" s="119" t="s">
        <v>20254</v>
      </c>
    </row>
    <row r="18134" spans="1:16" x14ac:dyDescent="0.25">
      <c r="A18134">
        <v>36867</v>
      </c>
      <c r="B18134" s="119" t="s">
        <v>11170</v>
      </c>
      <c r="C18134">
        <v>80</v>
      </c>
      <c r="E18134">
        <v>117</v>
      </c>
      <c r="F18134">
        <v>1932</v>
      </c>
      <c r="G18134">
        <v>47</v>
      </c>
      <c r="H18134">
        <v>20842</v>
      </c>
      <c r="I18134" s="119" t="s">
        <v>19</v>
      </c>
      <c r="J18134" s="119" t="s">
        <v>222</v>
      </c>
      <c r="K18134" s="1">
        <v>46255.758941458334</v>
      </c>
      <c r="L18134">
        <v>141</v>
      </c>
      <c r="M18134">
        <v>2</v>
      </c>
      <c r="N18134">
        <v>0</v>
      </c>
      <c r="O18134">
        <v>0</v>
      </c>
      <c r="P18134" s="119" t="s">
        <v>20254</v>
      </c>
    </row>
    <row r="18135" spans="1:16" x14ac:dyDescent="0.25">
      <c r="A18135">
        <v>36868</v>
      </c>
      <c r="B18135" s="119" t="s">
        <v>11171</v>
      </c>
      <c r="C18135">
        <v>80</v>
      </c>
      <c r="E18135">
        <v>88</v>
      </c>
      <c r="F18135">
        <v>252072</v>
      </c>
      <c r="G18135">
        <v>19</v>
      </c>
      <c r="H18135">
        <v>402072</v>
      </c>
      <c r="I18135" s="119" t="s">
        <v>4726</v>
      </c>
      <c r="J18135" s="119" t="s">
        <v>24</v>
      </c>
      <c r="K18135" s="1">
        <v>46255.758941458334</v>
      </c>
      <c r="L18135">
        <v>0</v>
      </c>
      <c r="M18135">
        <v>0</v>
      </c>
      <c r="N18135">
        <v>0</v>
      </c>
      <c r="O18135">
        <v>0</v>
      </c>
      <c r="P18135" s="119" t="s">
        <v>20254</v>
      </c>
    </row>
    <row r="18136" spans="1:16" x14ac:dyDescent="0.25">
      <c r="A18136">
        <v>36869</v>
      </c>
      <c r="B18136" s="119" t="s">
        <v>11172</v>
      </c>
      <c r="C18136">
        <v>80</v>
      </c>
      <c r="E18136">
        <v>404</v>
      </c>
      <c r="F18136">
        <v>1612</v>
      </c>
      <c r="G18136">
        <v>644</v>
      </c>
      <c r="H18136">
        <v>14255</v>
      </c>
      <c r="I18136" s="119" t="s">
        <v>4726</v>
      </c>
      <c r="J18136" s="119" t="s">
        <v>222</v>
      </c>
      <c r="K18136" s="1">
        <v>46255.758941458334</v>
      </c>
      <c r="L18136">
        <v>322</v>
      </c>
      <c r="M18136">
        <v>8</v>
      </c>
      <c r="N18136">
        <v>141</v>
      </c>
      <c r="O18136">
        <v>1</v>
      </c>
      <c r="P18136" s="119" t="s">
        <v>20254</v>
      </c>
    </row>
    <row r="18137" spans="1:16" x14ac:dyDescent="0.25">
      <c r="A18137">
        <v>36870</v>
      </c>
      <c r="B18137" s="119" t="s">
        <v>11173</v>
      </c>
      <c r="C18137">
        <v>80</v>
      </c>
      <c r="E18137">
        <v>66</v>
      </c>
      <c r="F18137">
        <v>1234</v>
      </c>
      <c r="G18137">
        <v>163</v>
      </c>
      <c r="H18137">
        <v>13973</v>
      </c>
      <c r="I18137" s="119" t="s">
        <v>19</v>
      </c>
      <c r="J18137" s="119" t="s">
        <v>139</v>
      </c>
      <c r="K18137" s="1">
        <v>46255.758941458334</v>
      </c>
      <c r="L18137">
        <v>1</v>
      </c>
      <c r="M18137">
        <v>1</v>
      </c>
      <c r="N18137">
        <v>0</v>
      </c>
      <c r="O18137">
        <v>0</v>
      </c>
      <c r="P18137" s="119" t="s">
        <v>20254</v>
      </c>
    </row>
    <row r="18138" spans="1:16" x14ac:dyDescent="0.25">
      <c r="A18138">
        <v>36871</v>
      </c>
      <c r="B18138" s="119" t="s">
        <v>11174</v>
      </c>
      <c r="C18138">
        <v>80</v>
      </c>
      <c r="E18138">
        <v>47</v>
      </c>
      <c r="F18138">
        <v>5482</v>
      </c>
      <c r="G18138">
        <v>118</v>
      </c>
      <c r="H18138">
        <v>27475</v>
      </c>
      <c r="I18138" s="119" t="s">
        <v>4726</v>
      </c>
      <c r="J18138" s="119" t="s">
        <v>222</v>
      </c>
      <c r="K18138" s="1">
        <v>46255.758941458334</v>
      </c>
      <c r="L18138">
        <v>11</v>
      </c>
      <c r="M18138">
        <v>1</v>
      </c>
      <c r="N18138">
        <v>5</v>
      </c>
      <c r="O18138">
        <v>0</v>
      </c>
      <c r="P18138" s="119" t="s">
        <v>20254</v>
      </c>
    </row>
    <row r="18139" spans="1:16" x14ac:dyDescent="0.25">
      <c r="A18139">
        <v>36872</v>
      </c>
      <c r="B18139" s="119" t="s">
        <v>11173</v>
      </c>
      <c r="C18139">
        <v>75</v>
      </c>
      <c r="E18139">
        <v>152</v>
      </c>
      <c r="F18139">
        <v>953</v>
      </c>
      <c r="G18139">
        <v>345</v>
      </c>
      <c r="H18139">
        <v>10032</v>
      </c>
      <c r="I18139" s="119" t="s">
        <v>19</v>
      </c>
      <c r="J18139" s="119" t="s">
        <v>22</v>
      </c>
      <c r="K18139" s="1">
        <v>46255.758941458334</v>
      </c>
      <c r="L18139">
        <v>0</v>
      </c>
      <c r="M18139">
        <v>3</v>
      </c>
      <c r="N18139">
        <v>0</v>
      </c>
      <c r="O18139">
        <v>0</v>
      </c>
      <c r="P18139" s="119" t="s">
        <v>20254</v>
      </c>
    </row>
    <row r="18140" spans="1:16" x14ac:dyDescent="0.25">
      <c r="A18140">
        <v>36873</v>
      </c>
      <c r="B18140" s="119" t="s">
        <v>11175</v>
      </c>
      <c r="C18140">
        <v>80</v>
      </c>
      <c r="E18140">
        <v>38</v>
      </c>
      <c r="F18140">
        <v>202826</v>
      </c>
      <c r="G18140">
        <v>7</v>
      </c>
      <c r="H18140">
        <v>549425</v>
      </c>
      <c r="I18140" s="119" t="s">
        <v>4726</v>
      </c>
      <c r="J18140" s="119" t="s">
        <v>24</v>
      </c>
      <c r="K18140" s="1">
        <v>46255.758941458334</v>
      </c>
      <c r="L18140">
        <v>0</v>
      </c>
      <c r="M18140">
        <v>3</v>
      </c>
      <c r="N18140">
        <v>0</v>
      </c>
      <c r="O18140">
        <v>1</v>
      </c>
      <c r="P18140" s="119" t="s">
        <v>20254</v>
      </c>
    </row>
    <row r="18141" spans="1:16" x14ac:dyDescent="0.25">
      <c r="A18141">
        <v>36874</v>
      </c>
      <c r="B18141" s="119" t="s">
        <v>11176</v>
      </c>
      <c r="C18141">
        <v>80</v>
      </c>
      <c r="E18141">
        <v>476</v>
      </c>
      <c r="F18141">
        <v>40660</v>
      </c>
      <c r="G18141">
        <v>80</v>
      </c>
      <c r="H18141">
        <v>70683</v>
      </c>
      <c r="I18141" s="119" t="s">
        <v>19</v>
      </c>
      <c r="J18141" s="119" t="s">
        <v>24</v>
      </c>
      <c r="K18141" s="1">
        <v>46255.758941458334</v>
      </c>
      <c r="L18141">
        <v>4</v>
      </c>
      <c r="M18141">
        <v>4</v>
      </c>
      <c r="N18141">
        <v>0</v>
      </c>
      <c r="O18141">
        <v>1</v>
      </c>
      <c r="P18141" s="119" t="s">
        <v>20254</v>
      </c>
    </row>
    <row r="18142" spans="1:16" x14ac:dyDescent="0.25">
      <c r="A18142">
        <v>36875</v>
      </c>
      <c r="B18142" s="119" t="s">
        <v>11177</v>
      </c>
      <c r="C18142">
        <v>80</v>
      </c>
      <c r="E18142">
        <v>147</v>
      </c>
      <c r="F18142">
        <v>25699</v>
      </c>
      <c r="G18142">
        <v>135</v>
      </c>
      <c r="H18142">
        <v>98995</v>
      </c>
      <c r="I18142" s="119" t="s">
        <v>4726</v>
      </c>
      <c r="J18142" s="119" t="s">
        <v>24</v>
      </c>
      <c r="K18142" s="1">
        <v>46255.758941458334</v>
      </c>
      <c r="L18142">
        <v>8</v>
      </c>
      <c r="M18142">
        <v>2</v>
      </c>
      <c r="N18142">
        <v>2</v>
      </c>
      <c r="O18142">
        <v>0</v>
      </c>
      <c r="P18142" s="119" t="s">
        <v>20254</v>
      </c>
    </row>
    <row r="18143" spans="1:16" x14ac:dyDescent="0.25">
      <c r="A18143">
        <v>36876</v>
      </c>
      <c r="B18143" s="119" t="s">
        <v>11178</v>
      </c>
      <c r="C18143">
        <v>80</v>
      </c>
      <c r="E18143">
        <v>100</v>
      </c>
      <c r="F18143">
        <v>45005</v>
      </c>
      <c r="G18143">
        <v>74</v>
      </c>
      <c r="H18143">
        <v>88584</v>
      </c>
      <c r="I18143" s="119" t="s">
        <v>19</v>
      </c>
      <c r="J18143" s="119" t="s">
        <v>24</v>
      </c>
      <c r="K18143" s="1">
        <v>46255.758941458334</v>
      </c>
      <c r="L18143">
        <v>1</v>
      </c>
      <c r="M18143">
        <v>3</v>
      </c>
      <c r="N18143">
        <v>0</v>
      </c>
      <c r="O18143">
        <v>0</v>
      </c>
      <c r="P18143" s="119" t="s">
        <v>20254</v>
      </c>
    </row>
    <row r="18144" spans="1:16" x14ac:dyDescent="0.25">
      <c r="A18144">
        <v>36877</v>
      </c>
      <c r="B18144" s="119" t="s">
        <v>11179</v>
      </c>
      <c r="C18144">
        <v>80</v>
      </c>
      <c r="E18144">
        <v>77</v>
      </c>
      <c r="F18144">
        <v>34469</v>
      </c>
      <c r="G18144">
        <v>98</v>
      </c>
      <c r="H18144">
        <v>119925</v>
      </c>
      <c r="I18144" s="119" t="s">
        <v>4726</v>
      </c>
      <c r="J18144" s="119" t="s">
        <v>24</v>
      </c>
      <c r="K18144" s="1">
        <v>46255.758941458334</v>
      </c>
      <c r="L18144">
        <v>1</v>
      </c>
      <c r="M18144">
        <v>3</v>
      </c>
      <c r="N18144">
        <v>0</v>
      </c>
      <c r="O18144">
        <v>0</v>
      </c>
      <c r="P18144" s="119" t="s">
        <v>20254</v>
      </c>
    </row>
    <row r="18145" spans="1:16" x14ac:dyDescent="0.25">
      <c r="A18145">
        <v>36878</v>
      </c>
      <c r="B18145" s="119" t="s">
        <v>11180</v>
      </c>
      <c r="C18145">
        <v>80</v>
      </c>
      <c r="E18145">
        <v>243</v>
      </c>
      <c r="F18145">
        <v>30209</v>
      </c>
      <c r="G18145">
        <v>70</v>
      </c>
      <c r="H18145">
        <v>72994</v>
      </c>
      <c r="I18145" s="119" t="s">
        <v>19</v>
      </c>
      <c r="J18145" s="119" t="s">
        <v>24</v>
      </c>
      <c r="K18145" s="1">
        <v>46255.758941458334</v>
      </c>
      <c r="L18145">
        <v>0</v>
      </c>
      <c r="M18145">
        <v>0</v>
      </c>
      <c r="N18145">
        <v>0</v>
      </c>
      <c r="O18145">
        <v>0</v>
      </c>
      <c r="P18145" s="119" t="s">
        <v>20254</v>
      </c>
    </row>
    <row r="18146" spans="1:16" x14ac:dyDescent="0.25">
      <c r="A18146">
        <v>36879</v>
      </c>
      <c r="B18146" s="119" t="s">
        <v>11181</v>
      </c>
      <c r="C18146">
        <v>75</v>
      </c>
      <c r="E18146">
        <v>464</v>
      </c>
      <c r="F18146">
        <v>612</v>
      </c>
      <c r="G18146">
        <v>542</v>
      </c>
      <c r="H18146">
        <v>7497</v>
      </c>
      <c r="I18146" s="119" t="s">
        <v>4726</v>
      </c>
      <c r="J18146" s="119" t="s">
        <v>22</v>
      </c>
      <c r="K18146" s="1">
        <v>46255.758941458334</v>
      </c>
      <c r="L18146">
        <v>0</v>
      </c>
      <c r="M18146">
        <v>4</v>
      </c>
      <c r="N18146">
        <v>0</v>
      </c>
      <c r="O18146">
        <v>1</v>
      </c>
      <c r="P18146" s="119" t="s">
        <v>20254</v>
      </c>
    </row>
    <row r="18147" spans="1:16" x14ac:dyDescent="0.25">
      <c r="A18147">
        <v>36880</v>
      </c>
      <c r="B18147" s="119" t="s">
        <v>11182</v>
      </c>
      <c r="C18147">
        <v>75</v>
      </c>
      <c r="E18147">
        <v>494</v>
      </c>
      <c r="F18147">
        <v>327</v>
      </c>
      <c r="G18147">
        <v>87</v>
      </c>
      <c r="H18147">
        <v>6101</v>
      </c>
      <c r="I18147" s="119" t="s">
        <v>19</v>
      </c>
      <c r="J18147" s="119" t="s">
        <v>22</v>
      </c>
      <c r="K18147" s="1">
        <v>46255.758941458334</v>
      </c>
      <c r="L18147">
        <v>2</v>
      </c>
      <c r="M18147">
        <v>8</v>
      </c>
      <c r="N18147">
        <v>0</v>
      </c>
      <c r="O18147">
        <v>5</v>
      </c>
      <c r="P18147" s="119" t="s">
        <v>20254</v>
      </c>
    </row>
    <row r="18148" spans="1:16" x14ac:dyDescent="0.25">
      <c r="A18148">
        <v>36881</v>
      </c>
      <c r="B18148" s="119" t="s">
        <v>11183</v>
      </c>
      <c r="C18148">
        <v>75</v>
      </c>
      <c r="E18148">
        <v>151</v>
      </c>
      <c r="F18148">
        <v>700</v>
      </c>
      <c r="G18148">
        <v>1272</v>
      </c>
      <c r="H18148">
        <v>7947</v>
      </c>
      <c r="I18148" s="119" t="s">
        <v>4726</v>
      </c>
      <c r="J18148" s="119" t="s">
        <v>22</v>
      </c>
      <c r="K18148" s="1">
        <v>46255.758941458334</v>
      </c>
      <c r="L18148">
        <v>2</v>
      </c>
      <c r="M18148">
        <v>5</v>
      </c>
      <c r="N18148">
        <v>1</v>
      </c>
      <c r="O18148">
        <v>2</v>
      </c>
      <c r="P18148" s="119" t="s">
        <v>20254</v>
      </c>
    </row>
    <row r="18149" spans="1:16" x14ac:dyDescent="0.25">
      <c r="A18149">
        <v>36882</v>
      </c>
      <c r="B18149" s="119" t="s">
        <v>11184</v>
      </c>
      <c r="C18149">
        <v>75</v>
      </c>
      <c r="E18149">
        <v>164</v>
      </c>
      <c r="F18149">
        <v>596</v>
      </c>
      <c r="G18149">
        <v>325</v>
      </c>
      <c r="H18149">
        <v>5867</v>
      </c>
      <c r="I18149" s="119" t="s">
        <v>19</v>
      </c>
      <c r="J18149" s="119" t="s">
        <v>22</v>
      </c>
      <c r="K18149" s="1">
        <v>46255.758941458334</v>
      </c>
      <c r="L18149">
        <v>3</v>
      </c>
      <c r="M18149">
        <v>3</v>
      </c>
      <c r="N18149">
        <v>0</v>
      </c>
      <c r="O18149">
        <v>1</v>
      </c>
      <c r="P18149" s="119" t="s">
        <v>20254</v>
      </c>
    </row>
    <row r="18150" spans="1:16" x14ac:dyDescent="0.25">
      <c r="A18150">
        <v>36883</v>
      </c>
      <c r="B18150" s="119" t="s">
        <v>11183</v>
      </c>
      <c r="C18150">
        <v>80</v>
      </c>
      <c r="E18150">
        <v>120</v>
      </c>
      <c r="F18150">
        <v>816</v>
      </c>
      <c r="G18150">
        <v>220</v>
      </c>
      <c r="H18150">
        <v>11947</v>
      </c>
      <c r="I18150" s="119" t="s">
        <v>4726</v>
      </c>
      <c r="J18150" s="119" t="s">
        <v>139</v>
      </c>
      <c r="K18150" s="1">
        <v>46255.758941458334</v>
      </c>
      <c r="L18150">
        <v>3</v>
      </c>
      <c r="M18150">
        <v>2</v>
      </c>
      <c r="N18150">
        <v>1</v>
      </c>
      <c r="O18150">
        <v>0</v>
      </c>
      <c r="P18150" s="119" t="s">
        <v>20254</v>
      </c>
    </row>
    <row r="18151" spans="1:16" x14ac:dyDescent="0.25">
      <c r="A18151">
        <v>36884</v>
      </c>
      <c r="B18151" s="119" t="s">
        <v>11181</v>
      </c>
      <c r="C18151">
        <v>80</v>
      </c>
      <c r="E18151">
        <v>112</v>
      </c>
      <c r="F18151">
        <v>1121</v>
      </c>
      <c r="G18151">
        <v>239</v>
      </c>
      <c r="H18151">
        <v>12922</v>
      </c>
      <c r="I18151" s="119" t="s">
        <v>4726</v>
      </c>
      <c r="J18151" s="119" t="s">
        <v>139</v>
      </c>
      <c r="K18151" s="1">
        <v>46255.758941458334</v>
      </c>
      <c r="L18151">
        <v>0</v>
      </c>
      <c r="M18151">
        <v>2</v>
      </c>
      <c r="N18151">
        <v>0</v>
      </c>
      <c r="O18151">
        <v>0</v>
      </c>
      <c r="P18151" s="119" t="s">
        <v>20254</v>
      </c>
    </row>
    <row r="18152" spans="1:16" x14ac:dyDescent="0.25">
      <c r="A18152">
        <v>36885</v>
      </c>
      <c r="B18152" s="119" t="s">
        <v>11184</v>
      </c>
      <c r="C18152">
        <v>80</v>
      </c>
      <c r="E18152">
        <v>411</v>
      </c>
      <c r="F18152">
        <v>598</v>
      </c>
      <c r="G18152">
        <v>171</v>
      </c>
      <c r="H18152">
        <v>9916</v>
      </c>
      <c r="I18152" s="119" t="s">
        <v>19</v>
      </c>
      <c r="J18152" s="119" t="s">
        <v>139</v>
      </c>
      <c r="K18152" s="1">
        <v>46255.758941458334</v>
      </c>
      <c r="L18152">
        <v>0</v>
      </c>
      <c r="M18152">
        <v>2</v>
      </c>
      <c r="N18152">
        <v>0</v>
      </c>
      <c r="O18152">
        <v>1</v>
      </c>
      <c r="P18152" s="119" t="s">
        <v>20254</v>
      </c>
    </row>
    <row r="18153" spans="1:16" x14ac:dyDescent="0.25">
      <c r="A18153">
        <v>36886</v>
      </c>
      <c r="B18153" s="119" t="s">
        <v>11182</v>
      </c>
      <c r="C18153">
        <v>80</v>
      </c>
      <c r="E18153">
        <v>134</v>
      </c>
      <c r="F18153">
        <v>421</v>
      </c>
      <c r="G18153">
        <v>160</v>
      </c>
      <c r="H18153">
        <v>10479</v>
      </c>
      <c r="I18153" s="119" t="s">
        <v>19</v>
      </c>
      <c r="J18153" s="119" t="s">
        <v>139</v>
      </c>
      <c r="K18153" s="1">
        <v>46255.758941458334</v>
      </c>
      <c r="L18153">
        <v>3</v>
      </c>
      <c r="M18153">
        <v>1</v>
      </c>
      <c r="N18153">
        <v>2</v>
      </c>
      <c r="O18153">
        <v>0</v>
      </c>
      <c r="P18153" s="119" t="s">
        <v>20254</v>
      </c>
    </row>
    <row r="18154" spans="1:16" x14ac:dyDescent="0.25">
      <c r="A18154">
        <v>36887</v>
      </c>
      <c r="B18154" s="119" t="s">
        <v>11185</v>
      </c>
      <c r="C18154">
        <v>80</v>
      </c>
      <c r="E18154">
        <v>274</v>
      </c>
      <c r="F18154">
        <v>1879</v>
      </c>
      <c r="G18154">
        <v>139</v>
      </c>
      <c r="H18154">
        <v>10145</v>
      </c>
      <c r="I18154" s="119" t="s">
        <v>19</v>
      </c>
      <c r="J18154" s="119" t="s">
        <v>222</v>
      </c>
      <c r="K18154" s="1">
        <v>46255.758941458334</v>
      </c>
      <c r="L18154">
        <v>2</v>
      </c>
      <c r="M18154">
        <v>7</v>
      </c>
      <c r="N18154">
        <v>0</v>
      </c>
      <c r="O18154">
        <v>2</v>
      </c>
      <c r="P18154" s="119" t="s">
        <v>20254</v>
      </c>
    </row>
    <row r="18155" spans="1:16" x14ac:dyDescent="0.25">
      <c r="A18155">
        <v>36888</v>
      </c>
      <c r="B18155" s="119" t="s">
        <v>11186</v>
      </c>
      <c r="C18155">
        <v>80</v>
      </c>
      <c r="E18155">
        <v>354</v>
      </c>
      <c r="F18155">
        <v>3020</v>
      </c>
      <c r="G18155">
        <v>177</v>
      </c>
      <c r="H18155">
        <v>21800</v>
      </c>
      <c r="I18155" s="119" t="s">
        <v>4726</v>
      </c>
      <c r="J18155" s="119" t="s">
        <v>222</v>
      </c>
      <c r="K18155" s="1">
        <v>46255.758941458334</v>
      </c>
      <c r="L18155">
        <v>9</v>
      </c>
      <c r="M18155">
        <v>5</v>
      </c>
      <c r="N18155">
        <v>1</v>
      </c>
      <c r="O18155">
        <v>2</v>
      </c>
      <c r="P18155" s="119" t="s">
        <v>20254</v>
      </c>
    </row>
    <row r="18156" spans="1:16" x14ac:dyDescent="0.25">
      <c r="A18156">
        <v>36889</v>
      </c>
      <c r="B18156" s="119" t="s">
        <v>11187</v>
      </c>
      <c r="C18156">
        <v>80</v>
      </c>
      <c r="E18156">
        <v>784</v>
      </c>
      <c r="F18156">
        <v>1619</v>
      </c>
      <c r="G18156">
        <v>181</v>
      </c>
      <c r="H18156">
        <v>21400</v>
      </c>
      <c r="I18156" s="119" t="s">
        <v>4726</v>
      </c>
      <c r="J18156" s="119" t="s">
        <v>222</v>
      </c>
      <c r="K18156" s="1">
        <v>46255.758941458334</v>
      </c>
      <c r="L18156">
        <v>325</v>
      </c>
      <c r="M18156">
        <v>4</v>
      </c>
      <c r="N18156">
        <v>4</v>
      </c>
      <c r="O18156">
        <v>3</v>
      </c>
      <c r="P18156" s="119" t="s">
        <v>20254</v>
      </c>
    </row>
    <row r="18157" spans="1:16" x14ac:dyDescent="0.25">
      <c r="A18157">
        <v>36890</v>
      </c>
      <c r="B18157" s="119" t="s">
        <v>11188</v>
      </c>
      <c r="C18157">
        <v>80</v>
      </c>
      <c r="E18157">
        <v>134</v>
      </c>
      <c r="F18157">
        <v>1441</v>
      </c>
      <c r="G18157">
        <v>165</v>
      </c>
      <c r="H18157">
        <v>10086</v>
      </c>
      <c r="I18157" s="119" t="s">
        <v>19</v>
      </c>
      <c r="J18157" s="119" t="s">
        <v>139</v>
      </c>
      <c r="K18157" s="1">
        <v>46255.758941458334</v>
      </c>
      <c r="L18157">
        <v>0</v>
      </c>
      <c r="M18157">
        <v>1</v>
      </c>
      <c r="N18157">
        <v>0</v>
      </c>
      <c r="O18157">
        <v>0</v>
      </c>
      <c r="P18157" s="119" t="s">
        <v>20254</v>
      </c>
    </row>
    <row r="18158" spans="1:16" x14ac:dyDescent="0.25">
      <c r="A18158">
        <v>36891</v>
      </c>
      <c r="B18158" s="119" t="s">
        <v>11189</v>
      </c>
      <c r="C18158">
        <v>80</v>
      </c>
      <c r="E18158">
        <v>85</v>
      </c>
      <c r="F18158">
        <v>10074</v>
      </c>
      <c r="G18158">
        <v>140</v>
      </c>
      <c r="H18158">
        <v>19500</v>
      </c>
      <c r="I18158" s="119" t="s">
        <v>19</v>
      </c>
      <c r="J18158" s="119" t="s">
        <v>222</v>
      </c>
      <c r="K18158" s="1">
        <v>46255.758941458334</v>
      </c>
      <c r="L18158">
        <v>30</v>
      </c>
      <c r="M18158">
        <v>16</v>
      </c>
      <c r="N18158">
        <v>10</v>
      </c>
      <c r="O18158">
        <v>2</v>
      </c>
      <c r="P18158" s="119" t="s">
        <v>20254</v>
      </c>
    </row>
    <row r="18159" spans="1:16" x14ac:dyDescent="0.25">
      <c r="A18159">
        <v>36892</v>
      </c>
      <c r="B18159" s="119" t="s">
        <v>11190</v>
      </c>
      <c r="C18159">
        <v>80</v>
      </c>
      <c r="E18159">
        <v>83</v>
      </c>
      <c r="F18159">
        <v>8961</v>
      </c>
      <c r="G18159">
        <v>166</v>
      </c>
      <c r="H18159">
        <v>19500</v>
      </c>
      <c r="I18159" s="119" t="s">
        <v>19</v>
      </c>
      <c r="J18159" s="119" t="s">
        <v>222</v>
      </c>
      <c r="K18159" s="1">
        <v>46255.758941458334</v>
      </c>
      <c r="L18159">
        <v>9</v>
      </c>
      <c r="M18159">
        <v>10</v>
      </c>
      <c r="N18159">
        <v>6</v>
      </c>
      <c r="O18159">
        <v>5</v>
      </c>
      <c r="P18159" s="119" t="s">
        <v>20254</v>
      </c>
    </row>
    <row r="18160" spans="1:16" x14ac:dyDescent="0.25">
      <c r="A18160">
        <v>36893</v>
      </c>
      <c r="B18160" s="119" t="s">
        <v>11191</v>
      </c>
      <c r="C18160">
        <v>80</v>
      </c>
      <c r="E18160">
        <v>634</v>
      </c>
      <c r="F18160">
        <v>22614</v>
      </c>
      <c r="G18160">
        <v>70</v>
      </c>
      <c r="H18160">
        <v>81879</v>
      </c>
      <c r="I18160" s="119" t="s">
        <v>19</v>
      </c>
      <c r="J18160" s="119" t="s">
        <v>24</v>
      </c>
      <c r="K18160" s="1">
        <v>46255.758941458334</v>
      </c>
      <c r="L18160">
        <v>13</v>
      </c>
      <c r="M18160">
        <v>8</v>
      </c>
      <c r="N18160">
        <v>3</v>
      </c>
      <c r="O18160">
        <v>1</v>
      </c>
      <c r="P18160" s="119" t="s">
        <v>20254</v>
      </c>
    </row>
    <row r="18161" spans="1:16" x14ac:dyDescent="0.25">
      <c r="A18161">
        <v>36894</v>
      </c>
      <c r="B18161" s="119" t="s">
        <v>11192</v>
      </c>
      <c r="C18161">
        <v>80</v>
      </c>
      <c r="E18161">
        <v>224</v>
      </c>
      <c r="F18161">
        <v>31799</v>
      </c>
      <c r="G18161">
        <v>49</v>
      </c>
      <c r="H18161">
        <v>101786</v>
      </c>
      <c r="I18161" s="119" t="s">
        <v>4726</v>
      </c>
      <c r="J18161" s="119" t="s">
        <v>24</v>
      </c>
      <c r="K18161" s="1">
        <v>46255.758941458334</v>
      </c>
      <c r="L18161">
        <v>1</v>
      </c>
      <c r="M18161">
        <v>3</v>
      </c>
      <c r="N18161">
        <v>1</v>
      </c>
      <c r="O18161">
        <v>0</v>
      </c>
      <c r="P18161" s="119" t="s">
        <v>20254</v>
      </c>
    </row>
    <row r="18162" spans="1:16" x14ac:dyDescent="0.25">
      <c r="A18162">
        <v>36895</v>
      </c>
      <c r="B18162" s="119" t="s">
        <v>11193</v>
      </c>
      <c r="C18162">
        <v>80</v>
      </c>
      <c r="E18162">
        <v>467</v>
      </c>
      <c r="F18162">
        <v>25415</v>
      </c>
      <c r="G18162">
        <v>91</v>
      </c>
      <c r="H18162">
        <v>104422</v>
      </c>
      <c r="I18162" s="119" t="s">
        <v>4726</v>
      </c>
      <c r="J18162" s="119" t="s">
        <v>24</v>
      </c>
      <c r="K18162" s="1">
        <v>46255.758941458334</v>
      </c>
      <c r="L18162">
        <v>4</v>
      </c>
      <c r="M18162">
        <v>5</v>
      </c>
      <c r="N18162">
        <v>1</v>
      </c>
      <c r="O18162">
        <v>0</v>
      </c>
      <c r="P18162" s="119" t="s">
        <v>20254</v>
      </c>
    </row>
    <row r="18163" spans="1:16" x14ac:dyDescent="0.25">
      <c r="A18163">
        <v>36896</v>
      </c>
      <c r="B18163" s="119" t="s">
        <v>11194</v>
      </c>
      <c r="C18163">
        <v>80</v>
      </c>
      <c r="E18163">
        <v>219</v>
      </c>
      <c r="F18163">
        <v>10533</v>
      </c>
      <c r="G18163">
        <v>48</v>
      </c>
      <c r="H18163">
        <v>30533</v>
      </c>
      <c r="I18163" s="119" t="s">
        <v>19</v>
      </c>
      <c r="J18163" s="119" t="s">
        <v>24</v>
      </c>
      <c r="K18163" s="1">
        <v>46255.758941458334</v>
      </c>
      <c r="L18163">
        <v>8</v>
      </c>
      <c r="M18163">
        <v>5</v>
      </c>
      <c r="N18163">
        <v>5</v>
      </c>
      <c r="O18163">
        <v>2</v>
      </c>
      <c r="P18163" s="119" t="s">
        <v>20254</v>
      </c>
    </row>
    <row r="18164" spans="1:16" x14ac:dyDescent="0.25">
      <c r="A18164">
        <v>36897</v>
      </c>
      <c r="B18164" s="119" t="s">
        <v>11188</v>
      </c>
      <c r="C18164">
        <v>75</v>
      </c>
      <c r="E18164">
        <v>410</v>
      </c>
      <c r="F18164">
        <v>306</v>
      </c>
      <c r="G18164">
        <v>107</v>
      </c>
      <c r="H18164">
        <v>10006</v>
      </c>
      <c r="I18164" s="119" t="s">
        <v>19</v>
      </c>
      <c r="J18164" s="119" t="s">
        <v>22</v>
      </c>
      <c r="K18164" s="1">
        <v>46255.758941458334</v>
      </c>
      <c r="L18164">
        <v>1</v>
      </c>
      <c r="M18164">
        <v>8</v>
      </c>
      <c r="N18164">
        <v>0</v>
      </c>
      <c r="O18164">
        <v>3</v>
      </c>
      <c r="P18164" s="119" t="s">
        <v>20254</v>
      </c>
    </row>
    <row r="18165" spans="1:16" x14ac:dyDescent="0.25">
      <c r="A18165">
        <v>36898</v>
      </c>
      <c r="B18165" s="119" t="s">
        <v>11195</v>
      </c>
      <c r="C18165">
        <v>75</v>
      </c>
      <c r="E18165">
        <v>345</v>
      </c>
      <c r="F18165">
        <v>479</v>
      </c>
      <c r="G18165">
        <v>284</v>
      </c>
      <c r="H18165">
        <v>9948</v>
      </c>
      <c r="I18165" s="119" t="s">
        <v>4726</v>
      </c>
      <c r="J18165" s="119" t="s">
        <v>22</v>
      </c>
      <c r="K18165" s="1">
        <v>46255.758941458334</v>
      </c>
      <c r="L18165">
        <v>1</v>
      </c>
      <c r="M18165">
        <v>4</v>
      </c>
      <c r="N18165">
        <v>1</v>
      </c>
      <c r="O18165">
        <v>1</v>
      </c>
      <c r="P18165" s="119" t="s">
        <v>20254</v>
      </c>
    </row>
    <row r="18166" spans="1:16" x14ac:dyDescent="0.25">
      <c r="A18166">
        <v>36899</v>
      </c>
      <c r="B18166" s="119" t="s">
        <v>11196</v>
      </c>
      <c r="C18166">
        <v>75</v>
      </c>
      <c r="E18166">
        <v>219</v>
      </c>
      <c r="F18166">
        <v>255</v>
      </c>
      <c r="G18166">
        <v>670</v>
      </c>
      <c r="H18166">
        <v>8947</v>
      </c>
      <c r="I18166" s="119" t="s">
        <v>4726</v>
      </c>
      <c r="J18166" s="119" t="s">
        <v>22</v>
      </c>
      <c r="K18166" s="1">
        <v>46255.758941458334</v>
      </c>
      <c r="L18166">
        <v>0</v>
      </c>
      <c r="M18166">
        <v>4</v>
      </c>
      <c r="N18166">
        <v>0</v>
      </c>
      <c r="O18166">
        <v>0</v>
      </c>
      <c r="P18166" s="119" t="s">
        <v>20254</v>
      </c>
    </row>
    <row r="18167" spans="1:16" x14ac:dyDescent="0.25">
      <c r="A18167">
        <v>36900</v>
      </c>
      <c r="B18167" s="119" t="s">
        <v>11195</v>
      </c>
      <c r="C18167">
        <v>80</v>
      </c>
      <c r="E18167">
        <v>388</v>
      </c>
      <c r="F18167">
        <v>429</v>
      </c>
      <c r="G18167">
        <v>207</v>
      </c>
      <c r="H18167">
        <v>9999</v>
      </c>
      <c r="I18167" s="119" t="s">
        <v>4726</v>
      </c>
      <c r="J18167" s="119" t="s">
        <v>139</v>
      </c>
      <c r="K18167" s="1">
        <v>46255.758941458334</v>
      </c>
      <c r="L18167">
        <v>2</v>
      </c>
      <c r="M18167">
        <v>3</v>
      </c>
      <c r="N18167">
        <v>0</v>
      </c>
      <c r="O18167">
        <v>1</v>
      </c>
      <c r="P18167" s="119" t="s">
        <v>20254</v>
      </c>
    </row>
    <row r="18168" spans="1:16" x14ac:dyDescent="0.25">
      <c r="A18168">
        <v>36901</v>
      </c>
      <c r="B18168" s="119" t="s">
        <v>11196</v>
      </c>
      <c r="C18168">
        <v>80</v>
      </c>
      <c r="E18168">
        <v>531</v>
      </c>
      <c r="F18168">
        <v>363</v>
      </c>
      <c r="G18168">
        <v>443</v>
      </c>
      <c r="H18168">
        <v>12994</v>
      </c>
      <c r="I18168" s="119" t="s">
        <v>4726</v>
      </c>
      <c r="J18168" s="119" t="s">
        <v>139</v>
      </c>
      <c r="K18168" s="1">
        <v>46255.758941458334</v>
      </c>
      <c r="L18168">
        <v>0</v>
      </c>
      <c r="M18168">
        <v>0</v>
      </c>
      <c r="N18168">
        <v>0</v>
      </c>
      <c r="O18168">
        <v>0</v>
      </c>
      <c r="P18168" s="119" t="s">
        <v>20254</v>
      </c>
    </row>
    <row r="18169" spans="1:16" x14ac:dyDescent="0.25">
      <c r="A18169">
        <v>36902</v>
      </c>
      <c r="B18169" s="119" t="s">
        <v>11197</v>
      </c>
      <c r="C18169">
        <v>80</v>
      </c>
      <c r="E18169">
        <v>70</v>
      </c>
      <c r="F18169">
        <v>5699</v>
      </c>
      <c r="G18169">
        <v>149</v>
      </c>
      <c r="H18169">
        <v>27998</v>
      </c>
      <c r="I18169" s="119" t="s">
        <v>4726</v>
      </c>
      <c r="J18169" s="119" t="s">
        <v>222</v>
      </c>
      <c r="K18169" s="1">
        <v>46255.758941458334</v>
      </c>
      <c r="L18169">
        <v>4</v>
      </c>
      <c r="M18169">
        <v>1</v>
      </c>
      <c r="N18169">
        <v>2</v>
      </c>
      <c r="O18169">
        <v>0</v>
      </c>
      <c r="P18169" s="119" t="s">
        <v>20254</v>
      </c>
    </row>
    <row r="18170" spans="1:16" x14ac:dyDescent="0.25">
      <c r="A18170">
        <v>36903</v>
      </c>
      <c r="B18170" s="119" t="s">
        <v>11198</v>
      </c>
      <c r="C18170">
        <v>80</v>
      </c>
      <c r="E18170">
        <v>380</v>
      </c>
      <c r="F18170">
        <v>1590</v>
      </c>
      <c r="G18170">
        <v>285</v>
      </c>
      <c r="H18170">
        <v>10708</v>
      </c>
      <c r="I18170" s="119" t="s">
        <v>4726</v>
      </c>
      <c r="J18170" s="119" t="s">
        <v>222</v>
      </c>
      <c r="K18170" s="1">
        <v>46255.758941458334</v>
      </c>
      <c r="L18170">
        <v>292</v>
      </c>
      <c r="M18170">
        <v>3</v>
      </c>
      <c r="N18170">
        <v>151</v>
      </c>
      <c r="O18170">
        <v>0</v>
      </c>
      <c r="P18170" s="119" t="s">
        <v>20254</v>
      </c>
    </row>
    <row r="18171" spans="1:16" x14ac:dyDescent="0.25">
      <c r="A18171">
        <v>36904</v>
      </c>
      <c r="B18171" s="119" t="s">
        <v>11199</v>
      </c>
      <c r="C18171">
        <v>80</v>
      </c>
      <c r="E18171">
        <v>79</v>
      </c>
      <c r="F18171">
        <v>35204</v>
      </c>
      <c r="G18171">
        <v>161</v>
      </c>
      <c r="H18171">
        <v>89999</v>
      </c>
      <c r="I18171" s="119" t="s">
        <v>4726</v>
      </c>
      <c r="J18171" s="119" t="s">
        <v>24</v>
      </c>
      <c r="K18171" s="1">
        <v>46255.758941458334</v>
      </c>
      <c r="L18171">
        <v>19</v>
      </c>
      <c r="M18171">
        <v>4</v>
      </c>
      <c r="N18171">
        <v>0</v>
      </c>
      <c r="O18171">
        <v>1</v>
      </c>
      <c r="P18171" s="119" t="s">
        <v>20254</v>
      </c>
    </row>
    <row r="18172" spans="1:16" x14ac:dyDescent="0.25">
      <c r="A18172">
        <v>36905</v>
      </c>
      <c r="B18172" s="119" t="s">
        <v>11200</v>
      </c>
      <c r="C18172">
        <v>80</v>
      </c>
      <c r="E18172">
        <v>202</v>
      </c>
      <c r="F18172">
        <v>29582</v>
      </c>
      <c r="G18172">
        <v>73</v>
      </c>
      <c r="H18172">
        <v>69997</v>
      </c>
      <c r="I18172" s="119" t="s">
        <v>4726</v>
      </c>
      <c r="J18172" s="119" t="s">
        <v>24</v>
      </c>
      <c r="K18172" s="1">
        <v>46255.758941458334</v>
      </c>
      <c r="L18172">
        <v>2</v>
      </c>
      <c r="M18172">
        <v>5</v>
      </c>
      <c r="N18172">
        <v>1</v>
      </c>
      <c r="O18172">
        <v>0</v>
      </c>
      <c r="P18172" s="119" t="s">
        <v>20254</v>
      </c>
    </row>
    <row r="18173" spans="1:16" x14ac:dyDescent="0.25">
      <c r="A18173">
        <v>36906</v>
      </c>
      <c r="B18173" s="119" t="s">
        <v>11201</v>
      </c>
      <c r="C18173">
        <v>80</v>
      </c>
      <c r="E18173">
        <v>76</v>
      </c>
      <c r="F18173">
        <v>200202</v>
      </c>
      <c r="G18173">
        <v>11</v>
      </c>
      <c r="H18173">
        <v>449900</v>
      </c>
      <c r="I18173" s="119" t="s">
        <v>4726</v>
      </c>
      <c r="J18173" s="119" t="s">
        <v>24</v>
      </c>
      <c r="K18173" s="1">
        <v>46255.758941458334</v>
      </c>
      <c r="L18173">
        <v>0</v>
      </c>
      <c r="M18173">
        <v>0</v>
      </c>
      <c r="N18173">
        <v>0</v>
      </c>
      <c r="O18173">
        <v>0</v>
      </c>
      <c r="P18173" s="119" t="s">
        <v>20254</v>
      </c>
    </row>
    <row r="18174" spans="1:16" x14ac:dyDescent="0.25">
      <c r="A18174">
        <v>36907</v>
      </c>
      <c r="B18174" s="119" t="s">
        <v>11202</v>
      </c>
      <c r="C18174">
        <v>75</v>
      </c>
      <c r="E18174">
        <v>398</v>
      </c>
      <c r="F18174">
        <v>756</v>
      </c>
      <c r="G18174">
        <v>362</v>
      </c>
      <c r="H18174">
        <v>9946</v>
      </c>
      <c r="I18174" s="119" t="s">
        <v>4726</v>
      </c>
      <c r="J18174" s="119" t="s">
        <v>22</v>
      </c>
      <c r="K18174" s="1">
        <v>46255.758941458334</v>
      </c>
      <c r="L18174">
        <v>0</v>
      </c>
      <c r="M18174">
        <v>3</v>
      </c>
      <c r="N18174">
        <v>0</v>
      </c>
      <c r="O18174">
        <v>1</v>
      </c>
      <c r="P18174" s="119" t="s">
        <v>20254</v>
      </c>
    </row>
    <row r="18175" spans="1:16" x14ac:dyDescent="0.25">
      <c r="A18175">
        <v>36908</v>
      </c>
      <c r="B18175" s="119" t="s">
        <v>11203</v>
      </c>
      <c r="C18175">
        <v>80</v>
      </c>
      <c r="E18175">
        <v>103</v>
      </c>
      <c r="F18175">
        <v>232011</v>
      </c>
      <c r="G18175">
        <v>23</v>
      </c>
      <c r="H18175">
        <v>359600</v>
      </c>
      <c r="I18175" s="119" t="s">
        <v>4726</v>
      </c>
      <c r="J18175" s="119" t="s">
        <v>24</v>
      </c>
      <c r="K18175" s="1">
        <v>46255.758941458334</v>
      </c>
      <c r="L18175">
        <v>0</v>
      </c>
      <c r="M18175">
        <v>3</v>
      </c>
      <c r="N18175">
        <v>0</v>
      </c>
      <c r="O18175">
        <v>0</v>
      </c>
      <c r="P18175" s="119" t="s">
        <v>20254</v>
      </c>
    </row>
    <row r="18176" spans="1:16" x14ac:dyDescent="0.25">
      <c r="A18176">
        <v>36909</v>
      </c>
      <c r="B18176" s="119" t="s">
        <v>11202</v>
      </c>
      <c r="C18176">
        <v>80</v>
      </c>
      <c r="E18176">
        <v>68</v>
      </c>
      <c r="F18176">
        <v>2835</v>
      </c>
      <c r="G18176">
        <v>251</v>
      </c>
      <c r="H18176">
        <v>9998</v>
      </c>
      <c r="I18176" s="119" t="s">
        <v>4726</v>
      </c>
      <c r="J18176" s="119" t="s">
        <v>139</v>
      </c>
      <c r="K18176" s="1">
        <v>46255.758941458334</v>
      </c>
      <c r="L18176">
        <v>1</v>
      </c>
      <c r="M18176">
        <v>7</v>
      </c>
      <c r="N18176">
        <v>1</v>
      </c>
      <c r="O18176">
        <v>1</v>
      </c>
      <c r="P18176" s="119" t="s">
        <v>20254</v>
      </c>
    </row>
    <row r="18177" spans="1:16" x14ac:dyDescent="0.25">
      <c r="A18177">
        <v>36910</v>
      </c>
      <c r="B18177" s="119" t="s">
        <v>11204</v>
      </c>
      <c r="C18177">
        <v>80</v>
      </c>
      <c r="E18177">
        <v>65</v>
      </c>
      <c r="F18177">
        <v>302819</v>
      </c>
      <c r="G18177">
        <v>9</v>
      </c>
      <c r="H18177">
        <v>599895</v>
      </c>
      <c r="I18177" s="119" t="s">
        <v>4726</v>
      </c>
      <c r="J18177" s="119" t="s">
        <v>24</v>
      </c>
      <c r="K18177" s="1">
        <v>46255.758941458334</v>
      </c>
      <c r="L18177">
        <v>0</v>
      </c>
      <c r="M18177">
        <v>2</v>
      </c>
      <c r="N18177">
        <v>0</v>
      </c>
      <c r="O18177">
        <v>1</v>
      </c>
      <c r="P18177" s="119" t="s">
        <v>20254</v>
      </c>
    </row>
    <row r="18178" spans="1:16" x14ac:dyDescent="0.25">
      <c r="A18178">
        <v>36911</v>
      </c>
      <c r="B18178" s="119" t="s">
        <v>11205</v>
      </c>
      <c r="C18178">
        <v>80</v>
      </c>
      <c r="E18178">
        <v>149</v>
      </c>
      <c r="F18178">
        <v>8976</v>
      </c>
      <c r="G18178">
        <v>208</v>
      </c>
      <c r="H18178">
        <v>26499</v>
      </c>
      <c r="I18178" s="119" t="s">
        <v>4726</v>
      </c>
      <c r="J18178" s="119" t="s">
        <v>222</v>
      </c>
      <c r="K18178" s="1">
        <v>46255.758941458334</v>
      </c>
      <c r="L18178">
        <v>1</v>
      </c>
      <c r="M18178">
        <v>2</v>
      </c>
      <c r="N18178">
        <v>1</v>
      </c>
      <c r="O18178">
        <v>0</v>
      </c>
      <c r="P18178" s="119" t="s">
        <v>20254</v>
      </c>
    </row>
    <row r="18179" spans="1:16" x14ac:dyDescent="0.25">
      <c r="A18179">
        <v>36912</v>
      </c>
      <c r="B18179" s="119" t="s">
        <v>11206</v>
      </c>
      <c r="C18179">
        <v>80</v>
      </c>
      <c r="E18179">
        <v>65</v>
      </c>
      <c r="F18179">
        <v>206583</v>
      </c>
      <c r="G18179">
        <v>16</v>
      </c>
      <c r="H18179">
        <v>599897</v>
      </c>
      <c r="I18179" s="119" t="s">
        <v>4726</v>
      </c>
      <c r="J18179" s="119" t="s">
        <v>24</v>
      </c>
      <c r="K18179" s="1">
        <v>46255.758941458334</v>
      </c>
      <c r="L18179">
        <v>0</v>
      </c>
      <c r="M18179">
        <v>1</v>
      </c>
      <c r="N18179">
        <v>0</v>
      </c>
      <c r="O18179">
        <v>0</v>
      </c>
      <c r="P18179" s="119" t="s">
        <v>20254</v>
      </c>
    </row>
    <row r="18180" spans="1:16" x14ac:dyDescent="0.25">
      <c r="A18180">
        <v>36913</v>
      </c>
      <c r="B18180" s="119" t="s">
        <v>11207</v>
      </c>
      <c r="C18180">
        <v>80</v>
      </c>
      <c r="E18180">
        <v>80</v>
      </c>
      <c r="F18180">
        <v>32952</v>
      </c>
      <c r="G18180">
        <v>95</v>
      </c>
      <c r="H18180">
        <v>98085</v>
      </c>
      <c r="I18180" s="119" t="s">
        <v>4726</v>
      </c>
      <c r="J18180" s="119" t="s">
        <v>24</v>
      </c>
      <c r="K18180" s="1">
        <v>46255.758941458334</v>
      </c>
      <c r="L18180">
        <v>6</v>
      </c>
      <c r="M18180">
        <v>3</v>
      </c>
      <c r="N18180">
        <v>0</v>
      </c>
      <c r="O18180">
        <v>1</v>
      </c>
      <c r="P18180" s="119" t="s">
        <v>20254</v>
      </c>
    </row>
    <row r="18181" spans="1:16" x14ac:dyDescent="0.25">
      <c r="A18181">
        <v>36914</v>
      </c>
      <c r="B18181" s="119" t="s">
        <v>11208</v>
      </c>
      <c r="C18181">
        <v>80</v>
      </c>
      <c r="E18181">
        <v>55</v>
      </c>
      <c r="F18181">
        <v>252333</v>
      </c>
      <c r="G18181">
        <v>23</v>
      </c>
      <c r="H18181">
        <v>501101</v>
      </c>
      <c r="I18181" s="119" t="s">
        <v>4726</v>
      </c>
      <c r="J18181" s="119" t="s">
        <v>24</v>
      </c>
      <c r="K18181" s="1">
        <v>46255.758941458334</v>
      </c>
      <c r="L18181">
        <v>0</v>
      </c>
      <c r="M18181">
        <v>0</v>
      </c>
      <c r="N18181">
        <v>0</v>
      </c>
      <c r="O18181">
        <v>0</v>
      </c>
      <c r="P18181" s="119" t="s">
        <v>20254</v>
      </c>
    </row>
    <row r="18182" spans="1:16" x14ac:dyDescent="0.25">
      <c r="A18182">
        <v>36915</v>
      </c>
      <c r="B18182" s="119" t="s">
        <v>11209</v>
      </c>
      <c r="C18182">
        <v>80</v>
      </c>
      <c r="E18182">
        <v>251</v>
      </c>
      <c r="F18182">
        <v>181224</v>
      </c>
      <c r="G18182">
        <v>9</v>
      </c>
      <c r="H18182">
        <v>349625</v>
      </c>
      <c r="I18182" s="119" t="s">
        <v>4726</v>
      </c>
      <c r="J18182" s="119" t="s">
        <v>24</v>
      </c>
      <c r="K18182" s="1">
        <v>46255.758941458334</v>
      </c>
      <c r="L18182">
        <v>1</v>
      </c>
      <c r="M18182">
        <v>3</v>
      </c>
      <c r="N18182">
        <v>1</v>
      </c>
      <c r="O18182">
        <v>1</v>
      </c>
      <c r="P18182" s="119" t="s">
        <v>20254</v>
      </c>
    </row>
    <row r="18183" spans="1:16" x14ac:dyDescent="0.25">
      <c r="A18183">
        <v>36916</v>
      </c>
      <c r="B18183" s="119" t="s">
        <v>11210</v>
      </c>
      <c r="C18183">
        <v>80</v>
      </c>
      <c r="E18183">
        <v>219</v>
      </c>
      <c r="F18183">
        <v>141015</v>
      </c>
      <c r="G18183">
        <v>44</v>
      </c>
      <c r="H18183">
        <v>349800</v>
      </c>
      <c r="I18183" s="119" t="s">
        <v>4726</v>
      </c>
      <c r="J18183" s="119" t="s">
        <v>24</v>
      </c>
      <c r="K18183" s="1">
        <v>46255.758941458334</v>
      </c>
      <c r="L18183">
        <v>2</v>
      </c>
      <c r="M18183">
        <v>0</v>
      </c>
      <c r="N18183">
        <v>0</v>
      </c>
      <c r="O18183">
        <v>0</v>
      </c>
      <c r="P18183" s="119" t="s">
        <v>20254</v>
      </c>
    </row>
    <row r="18184" spans="1:16" x14ac:dyDescent="0.25">
      <c r="A18184">
        <v>36917</v>
      </c>
      <c r="B18184" s="119" t="s">
        <v>11211</v>
      </c>
      <c r="C18184">
        <v>80</v>
      </c>
      <c r="E18184">
        <v>66</v>
      </c>
      <c r="F18184">
        <v>99407</v>
      </c>
      <c r="G18184">
        <v>15</v>
      </c>
      <c r="H18184">
        <v>439972</v>
      </c>
      <c r="I18184" s="119" t="s">
        <v>4726</v>
      </c>
      <c r="J18184" s="119" t="s">
        <v>24</v>
      </c>
      <c r="K18184" s="1">
        <v>46255.758941458334</v>
      </c>
      <c r="L18184">
        <v>4</v>
      </c>
      <c r="M18184">
        <v>1</v>
      </c>
      <c r="N18184">
        <v>1</v>
      </c>
      <c r="O18184">
        <v>0</v>
      </c>
      <c r="P18184" s="119" t="s">
        <v>20254</v>
      </c>
    </row>
    <row r="18185" spans="1:16" x14ac:dyDescent="0.25">
      <c r="A18185">
        <v>36918</v>
      </c>
      <c r="B18185" s="119" t="s">
        <v>11212</v>
      </c>
      <c r="C18185">
        <v>80</v>
      </c>
      <c r="E18185">
        <v>31</v>
      </c>
      <c r="F18185">
        <v>130230</v>
      </c>
      <c r="G18185">
        <v>13</v>
      </c>
      <c r="H18185">
        <v>279800</v>
      </c>
      <c r="I18185" s="119" t="s">
        <v>4726</v>
      </c>
      <c r="J18185" s="119" t="s">
        <v>24</v>
      </c>
      <c r="K18185" s="1">
        <v>46255.758941458334</v>
      </c>
      <c r="L18185">
        <v>11</v>
      </c>
      <c r="M18185">
        <v>0</v>
      </c>
      <c r="N18185">
        <v>4</v>
      </c>
      <c r="O18185">
        <v>0</v>
      </c>
      <c r="P18185" s="119" t="s">
        <v>20254</v>
      </c>
    </row>
    <row r="18186" spans="1:16" x14ac:dyDescent="0.25">
      <c r="A18186">
        <v>36919</v>
      </c>
      <c r="B18186" s="119" t="s">
        <v>11213</v>
      </c>
      <c r="C18186">
        <v>80</v>
      </c>
      <c r="E18186">
        <v>195</v>
      </c>
      <c r="F18186">
        <v>309579</v>
      </c>
      <c r="G18186">
        <v>11</v>
      </c>
      <c r="H18186">
        <v>549449</v>
      </c>
      <c r="I18186" s="119" t="s">
        <v>4726</v>
      </c>
      <c r="J18186" s="119" t="s">
        <v>24</v>
      </c>
      <c r="K18186" s="1">
        <v>46255.758941458334</v>
      </c>
      <c r="L18186">
        <v>11</v>
      </c>
      <c r="M18186">
        <v>5</v>
      </c>
      <c r="N18186">
        <v>4</v>
      </c>
      <c r="O18186">
        <v>2</v>
      </c>
      <c r="P18186" s="119" t="s">
        <v>20254</v>
      </c>
    </row>
    <row r="18187" spans="1:16" x14ac:dyDescent="0.25">
      <c r="A18187">
        <v>36920</v>
      </c>
      <c r="B18187" s="119" t="s">
        <v>11214</v>
      </c>
      <c r="C18187">
        <v>80</v>
      </c>
      <c r="E18187">
        <v>103</v>
      </c>
      <c r="F18187">
        <v>200009</v>
      </c>
      <c r="G18187">
        <v>11</v>
      </c>
      <c r="H18187">
        <v>449900</v>
      </c>
      <c r="I18187" s="119" t="s">
        <v>4726</v>
      </c>
      <c r="J18187" s="119" t="s">
        <v>24</v>
      </c>
      <c r="K18187" s="1">
        <v>46255.758941458334</v>
      </c>
      <c r="L18187">
        <v>1</v>
      </c>
      <c r="M18187">
        <v>2</v>
      </c>
      <c r="N18187">
        <v>1</v>
      </c>
      <c r="O18187">
        <v>0</v>
      </c>
      <c r="P18187" s="119" t="s">
        <v>20254</v>
      </c>
    </row>
    <row r="18188" spans="1:16" x14ac:dyDescent="0.25">
      <c r="A18188">
        <v>36921</v>
      </c>
      <c r="B18188" s="119" t="s">
        <v>11215</v>
      </c>
      <c r="C18188">
        <v>80</v>
      </c>
      <c r="E18188">
        <v>54</v>
      </c>
      <c r="F18188">
        <v>164223</v>
      </c>
      <c r="G18188">
        <v>13</v>
      </c>
      <c r="H18188">
        <v>349900</v>
      </c>
      <c r="I18188" s="119" t="s">
        <v>4726</v>
      </c>
      <c r="J18188" s="119" t="s">
        <v>24</v>
      </c>
      <c r="K18188" s="1">
        <v>46255.758941458334</v>
      </c>
      <c r="L18188">
        <v>1</v>
      </c>
      <c r="M18188">
        <v>0</v>
      </c>
      <c r="N18188">
        <v>0</v>
      </c>
      <c r="O18188">
        <v>0</v>
      </c>
      <c r="P18188" s="119" t="s">
        <v>20254</v>
      </c>
    </row>
    <row r="18189" spans="1:16" x14ac:dyDescent="0.25">
      <c r="A18189">
        <v>36922</v>
      </c>
      <c r="B18189" s="119" t="s">
        <v>11216</v>
      </c>
      <c r="C18189">
        <v>80</v>
      </c>
      <c r="E18189">
        <v>40</v>
      </c>
      <c r="F18189">
        <v>141306</v>
      </c>
      <c r="G18189">
        <v>11</v>
      </c>
      <c r="H18189">
        <v>279800</v>
      </c>
      <c r="I18189" s="119" t="s">
        <v>4726</v>
      </c>
      <c r="J18189" s="119" t="s">
        <v>24</v>
      </c>
      <c r="K18189" s="1">
        <v>46255.758941458334</v>
      </c>
      <c r="L18189">
        <v>1</v>
      </c>
      <c r="M18189">
        <v>1</v>
      </c>
      <c r="N18189">
        <v>0</v>
      </c>
      <c r="O18189">
        <v>0</v>
      </c>
      <c r="P18189" s="119" t="s">
        <v>20254</v>
      </c>
    </row>
    <row r="18190" spans="1:16" x14ac:dyDescent="0.25">
      <c r="A18190">
        <v>36923</v>
      </c>
      <c r="B18190" s="119" t="s">
        <v>11217</v>
      </c>
      <c r="C18190">
        <v>80</v>
      </c>
      <c r="E18190">
        <v>47</v>
      </c>
      <c r="F18190">
        <v>270512</v>
      </c>
      <c r="G18190">
        <v>23</v>
      </c>
      <c r="H18190">
        <v>519886</v>
      </c>
      <c r="I18190" s="119" t="s">
        <v>4726</v>
      </c>
      <c r="J18190" s="119" t="s">
        <v>24</v>
      </c>
      <c r="K18190" s="1">
        <v>46255.758941458334</v>
      </c>
      <c r="L18190">
        <v>0</v>
      </c>
      <c r="M18190">
        <v>2</v>
      </c>
      <c r="N18190">
        <v>0</v>
      </c>
      <c r="O18190">
        <v>0</v>
      </c>
      <c r="P18190" s="119" t="s">
        <v>20254</v>
      </c>
    </row>
    <row r="18191" spans="1:16" x14ac:dyDescent="0.25">
      <c r="A18191">
        <v>36924</v>
      </c>
      <c r="B18191" s="119" t="s">
        <v>11218</v>
      </c>
      <c r="C18191">
        <v>80</v>
      </c>
      <c r="E18191">
        <v>118</v>
      </c>
      <c r="F18191">
        <v>197018</v>
      </c>
      <c r="G18191">
        <v>20</v>
      </c>
      <c r="H18191">
        <v>339917</v>
      </c>
      <c r="I18191" s="119" t="s">
        <v>4726</v>
      </c>
      <c r="J18191" s="119" t="s">
        <v>24</v>
      </c>
      <c r="K18191" s="1">
        <v>46255.758941458334</v>
      </c>
      <c r="L18191">
        <v>1</v>
      </c>
      <c r="M18191">
        <v>1</v>
      </c>
      <c r="N18191">
        <v>0</v>
      </c>
      <c r="O18191">
        <v>0</v>
      </c>
      <c r="P18191" s="119" t="s">
        <v>20254</v>
      </c>
    </row>
    <row r="18192" spans="1:16" x14ac:dyDescent="0.25">
      <c r="A18192">
        <v>37157</v>
      </c>
      <c r="B18192" s="119" t="s">
        <v>11219</v>
      </c>
      <c r="C18192">
        <v>0</v>
      </c>
      <c r="E18192">
        <v>6229</v>
      </c>
      <c r="F18192">
        <v>2556</v>
      </c>
      <c r="G18192">
        <v>178</v>
      </c>
      <c r="H18192">
        <v>5552</v>
      </c>
      <c r="I18192" s="119" t="s">
        <v>3582</v>
      </c>
      <c r="J18192" s="119" t="s">
        <v>22</v>
      </c>
      <c r="K18192" s="1">
        <v>46255.758941458334</v>
      </c>
      <c r="L18192">
        <v>2</v>
      </c>
      <c r="M18192">
        <v>7</v>
      </c>
      <c r="N18192">
        <v>0</v>
      </c>
      <c r="O18192">
        <v>0</v>
      </c>
      <c r="P18192" s="119" t="s">
        <v>20254</v>
      </c>
    </row>
    <row r="18193" spans="1:16" x14ac:dyDescent="0.25">
      <c r="A18193">
        <v>37174</v>
      </c>
      <c r="B18193" s="119" t="s">
        <v>11220</v>
      </c>
      <c r="C18193">
        <v>75</v>
      </c>
      <c r="E18193">
        <v>1757</v>
      </c>
      <c r="F18193">
        <v>271</v>
      </c>
      <c r="G18193">
        <v>1776</v>
      </c>
      <c r="H18193">
        <v>430</v>
      </c>
      <c r="I18193" s="119" t="s">
        <v>3582</v>
      </c>
      <c r="J18193" s="119" t="s">
        <v>22</v>
      </c>
      <c r="K18193" s="1">
        <v>46255.758941458334</v>
      </c>
      <c r="L18193">
        <v>73</v>
      </c>
      <c r="M18193">
        <v>37</v>
      </c>
      <c r="N18193">
        <v>5</v>
      </c>
      <c r="O18193">
        <v>1</v>
      </c>
      <c r="P18193" s="119" t="s">
        <v>20254</v>
      </c>
    </row>
    <row r="18194" spans="1:16" x14ac:dyDescent="0.25">
      <c r="A18194">
        <v>37175</v>
      </c>
      <c r="B18194" s="119" t="s">
        <v>11221</v>
      </c>
      <c r="C18194">
        <v>80</v>
      </c>
      <c r="E18194">
        <v>2053</v>
      </c>
      <c r="F18194">
        <v>926</v>
      </c>
      <c r="G18194">
        <v>774</v>
      </c>
      <c r="H18194">
        <v>2388</v>
      </c>
      <c r="I18194" s="119" t="s">
        <v>3582</v>
      </c>
      <c r="J18194" s="119" t="s">
        <v>139</v>
      </c>
      <c r="K18194" s="1">
        <v>46255.758941458334</v>
      </c>
      <c r="L18194">
        <v>0</v>
      </c>
      <c r="M18194">
        <v>12</v>
      </c>
      <c r="N18194">
        <v>0</v>
      </c>
      <c r="O18194">
        <v>1</v>
      </c>
      <c r="P18194" s="119" t="s">
        <v>20254</v>
      </c>
    </row>
    <row r="18195" spans="1:16" x14ac:dyDescent="0.25">
      <c r="A18195">
        <v>37176</v>
      </c>
      <c r="B18195" s="119" t="s">
        <v>11222</v>
      </c>
      <c r="C18195">
        <v>80</v>
      </c>
      <c r="E18195">
        <v>2203</v>
      </c>
      <c r="F18195">
        <v>7406</v>
      </c>
      <c r="G18195">
        <v>1487</v>
      </c>
      <c r="H18195">
        <v>10600</v>
      </c>
      <c r="I18195" s="119" t="s">
        <v>3582</v>
      </c>
      <c r="J18195" s="119" t="s">
        <v>222</v>
      </c>
      <c r="K18195" s="1">
        <v>46255.758941458334</v>
      </c>
      <c r="L18195">
        <v>123</v>
      </c>
      <c r="M18195">
        <v>46</v>
      </c>
      <c r="N18195">
        <v>25</v>
      </c>
      <c r="O18195">
        <v>5</v>
      </c>
      <c r="P18195" s="119" t="s">
        <v>20254</v>
      </c>
    </row>
    <row r="18196" spans="1:16" x14ac:dyDescent="0.25">
      <c r="A18196">
        <v>37177</v>
      </c>
      <c r="B18196" s="119" t="s">
        <v>11223</v>
      </c>
      <c r="C18196">
        <v>80</v>
      </c>
      <c r="E18196">
        <v>579</v>
      </c>
      <c r="F18196">
        <v>37001</v>
      </c>
      <c r="G18196">
        <v>397</v>
      </c>
      <c r="H18196">
        <v>50765</v>
      </c>
      <c r="I18196" s="119" t="s">
        <v>3582</v>
      </c>
      <c r="J18196" s="119" t="s">
        <v>24</v>
      </c>
      <c r="K18196" s="1">
        <v>46255.758941458334</v>
      </c>
      <c r="L18196">
        <v>74</v>
      </c>
      <c r="M18196">
        <v>31</v>
      </c>
      <c r="N18196">
        <v>3</v>
      </c>
      <c r="O18196">
        <v>14</v>
      </c>
      <c r="P18196" s="119" t="s">
        <v>20254</v>
      </c>
    </row>
    <row r="18197" spans="1:16" x14ac:dyDescent="0.25">
      <c r="A18197">
        <v>37178</v>
      </c>
      <c r="B18197" s="119" t="s">
        <v>11224</v>
      </c>
      <c r="C18197">
        <v>75</v>
      </c>
      <c r="E18197">
        <v>3605</v>
      </c>
      <c r="F18197">
        <v>137</v>
      </c>
      <c r="G18197">
        <v>1311</v>
      </c>
      <c r="H18197">
        <v>989</v>
      </c>
      <c r="I18197" s="119" t="s">
        <v>3582</v>
      </c>
      <c r="J18197" s="119" t="s">
        <v>22</v>
      </c>
      <c r="K18197" s="1">
        <v>46255.758941458334</v>
      </c>
      <c r="L18197">
        <v>15</v>
      </c>
      <c r="M18197">
        <v>2</v>
      </c>
      <c r="N18197">
        <v>15</v>
      </c>
      <c r="O18197">
        <v>0</v>
      </c>
      <c r="P18197" s="119" t="s">
        <v>20254</v>
      </c>
    </row>
    <row r="18198" spans="1:16" x14ac:dyDescent="0.25">
      <c r="A18198">
        <v>37179</v>
      </c>
      <c r="B18198" s="119" t="s">
        <v>11225</v>
      </c>
      <c r="C18198">
        <v>80</v>
      </c>
      <c r="E18198">
        <v>1047</v>
      </c>
      <c r="F18198">
        <v>926</v>
      </c>
      <c r="G18198">
        <v>136</v>
      </c>
      <c r="H18198">
        <v>6969</v>
      </c>
      <c r="I18198" s="119" t="s">
        <v>3582</v>
      </c>
      <c r="J18198" s="119" t="s">
        <v>139</v>
      </c>
      <c r="K18198" s="1">
        <v>46255.758941458334</v>
      </c>
      <c r="L18198">
        <v>15</v>
      </c>
      <c r="M18198">
        <v>23</v>
      </c>
      <c r="N18198">
        <v>15</v>
      </c>
      <c r="O18198">
        <v>0</v>
      </c>
      <c r="P18198" s="119" t="s">
        <v>20254</v>
      </c>
    </row>
    <row r="18199" spans="1:16" x14ac:dyDescent="0.25">
      <c r="A18199">
        <v>37180</v>
      </c>
      <c r="B18199" s="119" t="s">
        <v>11226</v>
      </c>
      <c r="C18199">
        <v>80</v>
      </c>
      <c r="E18199">
        <v>1664</v>
      </c>
      <c r="F18199">
        <v>13706</v>
      </c>
      <c r="G18199">
        <v>1194</v>
      </c>
      <c r="H18199">
        <v>17584</v>
      </c>
      <c r="I18199" s="119" t="s">
        <v>3582</v>
      </c>
      <c r="J18199" s="119" t="s">
        <v>222</v>
      </c>
      <c r="K18199" s="1">
        <v>46255.758941458334</v>
      </c>
      <c r="L18199">
        <v>332</v>
      </c>
      <c r="M18199">
        <v>10</v>
      </c>
      <c r="N18199">
        <v>91</v>
      </c>
      <c r="O18199">
        <v>1</v>
      </c>
      <c r="P18199" s="119" t="s">
        <v>20254</v>
      </c>
    </row>
    <row r="18200" spans="1:16" x14ac:dyDescent="0.25">
      <c r="A18200">
        <v>37181</v>
      </c>
      <c r="B18200" s="119" t="s">
        <v>11227</v>
      </c>
      <c r="C18200">
        <v>80</v>
      </c>
      <c r="E18200">
        <v>827</v>
      </c>
      <c r="F18200">
        <v>31583</v>
      </c>
      <c r="G18200">
        <v>476</v>
      </c>
      <c r="H18200">
        <v>33579</v>
      </c>
      <c r="I18200" s="119" t="s">
        <v>3582</v>
      </c>
      <c r="J18200" s="119" t="s">
        <v>24</v>
      </c>
      <c r="K18200" s="1">
        <v>46255.758941458334</v>
      </c>
      <c r="L18200">
        <v>80</v>
      </c>
      <c r="M18200">
        <v>20</v>
      </c>
      <c r="N18200">
        <v>21</v>
      </c>
      <c r="O18200">
        <v>3</v>
      </c>
      <c r="P18200" s="119" t="s">
        <v>20254</v>
      </c>
    </row>
    <row r="18201" spans="1:16" x14ac:dyDescent="0.25">
      <c r="A18201">
        <v>37191</v>
      </c>
      <c r="B18201" s="119" t="s">
        <v>11228</v>
      </c>
      <c r="C18201">
        <v>0</v>
      </c>
      <c r="E18201">
        <v>494</v>
      </c>
      <c r="F18201">
        <v>366864</v>
      </c>
      <c r="G18201">
        <v>30</v>
      </c>
      <c r="H18201">
        <v>490117</v>
      </c>
      <c r="I18201" s="119" t="s">
        <v>16</v>
      </c>
      <c r="J18201" s="119" t="s">
        <v>139</v>
      </c>
      <c r="K18201" s="1">
        <v>46255.758941458334</v>
      </c>
      <c r="L18201">
        <v>0</v>
      </c>
      <c r="M18201">
        <v>1</v>
      </c>
      <c r="N18201">
        <v>0</v>
      </c>
      <c r="O18201">
        <v>0</v>
      </c>
      <c r="P18201" s="119" t="s">
        <v>20254</v>
      </c>
    </row>
    <row r="18202" spans="1:16" x14ac:dyDescent="0.25">
      <c r="A18202">
        <v>37193</v>
      </c>
      <c r="B18202" s="119" t="s">
        <v>11229</v>
      </c>
      <c r="C18202">
        <v>0</v>
      </c>
      <c r="E18202">
        <v>460</v>
      </c>
      <c r="F18202">
        <v>484404</v>
      </c>
      <c r="G18202">
        <v>20</v>
      </c>
      <c r="H18202">
        <v>1000113</v>
      </c>
      <c r="I18202" s="119" t="s">
        <v>16</v>
      </c>
      <c r="J18202" s="119" t="s">
        <v>139</v>
      </c>
      <c r="K18202" s="1">
        <v>46255.758941458334</v>
      </c>
      <c r="L18202">
        <v>0</v>
      </c>
      <c r="M18202">
        <v>1</v>
      </c>
      <c r="N18202">
        <v>0</v>
      </c>
      <c r="O18202">
        <v>0</v>
      </c>
      <c r="P18202" s="119" t="s">
        <v>20254</v>
      </c>
    </row>
    <row r="18203" spans="1:16" x14ac:dyDescent="0.25">
      <c r="A18203">
        <v>37195</v>
      </c>
      <c r="B18203" s="119" t="s">
        <v>11230</v>
      </c>
      <c r="C18203">
        <v>0</v>
      </c>
      <c r="E18203">
        <v>217</v>
      </c>
      <c r="F18203">
        <v>910305</v>
      </c>
      <c r="G18203">
        <v>33</v>
      </c>
      <c r="H18203">
        <v>1500000</v>
      </c>
      <c r="I18203" s="119" t="s">
        <v>16</v>
      </c>
      <c r="J18203" s="119" t="s">
        <v>139</v>
      </c>
      <c r="K18203" s="1">
        <v>46255.758941458334</v>
      </c>
      <c r="L18203">
        <v>2</v>
      </c>
      <c r="M18203">
        <v>0</v>
      </c>
      <c r="N18203">
        <v>0</v>
      </c>
      <c r="O18203">
        <v>0</v>
      </c>
      <c r="P18203" s="119" t="s">
        <v>20254</v>
      </c>
    </row>
    <row r="18204" spans="1:16" x14ac:dyDescent="0.25">
      <c r="A18204">
        <v>37198</v>
      </c>
      <c r="B18204" s="119" t="s">
        <v>11231</v>
      </c>
      <c r="C18204">
        <v>0</v>
      </c>
      <c r="E18204">
        <v>478</v>
      </c>
      <c r="F18204">
        <v>170108</v>
      </c>
      <c r="G18204">
        <v>130</v>
      </c>
      <c r="H18204">
        <v>269997</v>
      </c>
      <c r="I18204" s="119" t="s">
        <v>16</v>
      </c>
      <c r="J18204" s="119" t="s">
        <v>139</v>
      </c>
      <c r="K18204" s="1">
        <v>46255.758941458334</v>
      </c>
      <c r="L18204">
        <v>1</v>
      </c>
      <c r="M18204">
        <v>0</v>
      </c>
      <c r="N18204">
        <v>0</v>
      </c>
      <c r="O18204">
        <v>0</v>
      </c>
      <c r="P18204" s="119" t="s">
        <v>20254</v>
      </c>
    </row>
    <row r="18205" spans="1:16" x14ac:dyDescent="0.25">
      <c r="A18205">
        <v>37200</v>
      </c>
      <c r="B18205" s="119" t="s">
        <v>11232</v>
      </c>
      <c r="C18205">
        <v>0</v>
      </c>
      <c r="E18205">
        <v>179</v>
      </c>
      <c r="F18205">
        <v>100343</v>
      </c>
      <c r="G18205">
        <v>59</v>
      </c>
      <c r="H18205">
        <v>309685</v>
      </c>
      <c r="I18205" s="119" t="s">
        <v>16</v>
      </c>
      <c r="J18205" s="119" t="s">
        <v>139</v>
      </c>
      <c r="K18205" s="1">
        <v>46255.758941458334</v>
      </c>
      <c r="L18205">
        <v>2</v>
      </c>
      <c r="M18205">
        <v>0</v>
      </c>
      <c r="N18205">
        <v>0</v>
      </c>
      <c r="O18205">
        <v>0</v>
      </c>
      <c r="P18205" s="119" t="s">
        <v>20254</v>
      </c>
    </row>
    <row r="18206" spans="1:16" x14ac:dyDescent="0.25">
      <c r="A18206">
        <v>37202</v>
      </c>
      <c r="B18206" s="119" t="s">
        <v>11233</v>
      </c>
      <c r="C18206">
        <v>0</v>
      </c>
      <c r="E18206">
        <v>1177</v>
      </c>
      <c r="F18206">
        <v>85951</v>
      </c>
      <c r="G18206">
        <v>86</v>
      </c>
      <c r="H18206">
        <v>279985</v>
      </c>
      <c r="I18206" s="119" t="s">
        <v>16</v>
      </c>
      <c r="J18206" s="119" t="s">
        <v>139</v>
      </c>
      <c r="K18206" s="1">
        <v>46255.758941458334</v>
      </c>
      <c r="L18206">
        <v>1</v>
      </c>
      <c r="M18206">
        <v>0</v>
      </c>
      <c r="N18206">
        <v>0</v>
      </c>
      <c r="O18206">
        <v>0</v>
      </c>
      <c r="P18206" s="119" t="s">
        <v>20254</v>
      </c>
    </row>
    <row r="18207" spans="1:16" x14ac:dyDescent="0.25">
      <c r="A18207">
        <v>37206</v>
      </c>
      <c r="B18207" s="119" t="s">
        <v>11234</v>
      </c>
      <c r="C18207">
        <v>0</v>
      </c>
      <c r="E18207">
        <v>1087</v>
      </c>
      <c r="F18207">
        <v>2121012</v>
      </c>
      <c r="G18207">
        <v>38</v>
      </c>
      <c r="H18207">
        <v>2786900</v>
      </c>
      <c r="I18207" s="119" t="s">
        <v>6335</v>
      </c>
      <c r="J18207" s="119" t="s">
        <v>24</v>
      </c>
      <c r="K18207" s="1">
        <v>46255.758941458334</v>
      </c>
      <c r="L18207">
        <v>2</v>
      </c>
      <c r="M18207">
        <v>0</v>
      </c>
      <c r="N18207">
        <v>0</v>
      </c>
      <c r="O18207">
        <v>0</v>
      </c>
      <c r="P18207" s="119" t="s">
        <v>20254</v>
      </c>
    </row>
    <row r="18208" spans="1:16" x14ac:dyDescent="0.25">
      <c r="A18208">
        <v>37207</v>
      </c>
      <c r="B18208" s="119" t="s">
        <v>11235</v>
      </c>
      <c r="C18208">
        <v>0</v>
      </c>
      <c r="E18208">
        <v>626</v>
      </c>
      <c r="F18208">
        <v>867054</v>
      </c>
      <c r="G18208">
        <v>40</v>
      </c>
      <c r="H18208">
        <v>1609411</v>
      </c>
      <c r="I18208" s="119" t="s">
        <v>6335</v>
      </c>
      <c r="J18208" s="119" t="s">
        <v>24</v>
      </c>
      <c r="K18208" s="1">
        <v>46255.758941458334</v>
      </c>
      <c r="L18208">
        <v>6</v>
      </c>
      <c r="M18208">
        <v>0</v>
      </c>
      <c r="N18208">
        <v>2</v>
      </c>
      <c r="O18208">
        <v>0</v>
      </c>
      <c r="P18208" s="119" t="s">
        <v>20254</v>
      </c>
    </row>
    <row r="18209" spans="1:16" x14ac:dyDescent="0.25">
      <c r="A18209">
        <v>37208</v>
      </c>
      <c r="B18209" s="119" t="s">
        <v>11236</v>
      </c>
      <c r="C18209">
        <v>0</v>
      </c>
      <c r="E18209">
        <v>1060</v>
      </c>
      <c r="F18209">
        <v>2000009</v>
      </c>
      <c r="G18209">
        <v>15</v>
      </c>
      <c r="H18209">
        <v>4478999</v>
      </c>
      <c r="I18209" s="119" t="s">
        <v>6335</v>
      </c>
      <c r="J18209" s="119" t="s">
        <v>24</v>
      </c>
      <c r="K18209" s="1">
        <v>46255.758941458334</v>
      </c>
      <c r="L18209">
        <v>2</v>
      </c>
      <c r="M18209">
        <v>0</v>
      </c>
      <c r="N18209">
        <v>0</v>
      </c>
      <c r="O18209">
        <v>0</v>
      </c>
      <c r="P18209" s="119" t="s">
        <v>20254</v>
      </c>
    </row>
    <row r="18210" spans="1:16" x14ac:dyDescent="0.25">
      <c r="A18210">
        <v>37210</v>
      </c>
      <c r="B18210" s="119" t="s">
        <v>11237</v>
      </c>
      <c r="C18210">
        <v>0</v>
      </c>
      <c r="E18210">
        <v>404</v>
      </c>
      <c r="F18210">
        <v>402254</v>
      </c>
      <c r="G18210">
        <v>7</v>
      </c>
      <c r="H18210">
        <v>1300000</v>
      </c>
      <c r="I18210" s="119" t="s">
        <v>19</v>
      </c>
      <c r="J18210" s="119" t="s">
        <v>222</v>
      </c>
      <c r="K18210" s="1">
        <v>46255.758941458334</v>
      </c>
      <c r="L18210">
        <v>0</v>
      </c>
      <c r="M18210">
        <v>0</v>
      </c>
      <c r="N18210">
        <v>0</v>
      </c>
      <c r="O18210">
        <v>0</v>
      </c>
      <c r="P18210" s="119" t="s">
        <v>20254</v>
      </c>
    </row>
    <row r="18211" spans="1:16" x14ac:dyDescent="0.25">
      <c r="A18211">
        <v>37216</v>
      </c>
      <c r="B18211" s="119" t="s">
        <v>11238</v>
      </c>
      <c r="C18211">
        <v>0</v>
      </c>
      <c r="E18211">
        <v>556</v>
      </c>
      <c r="F18211">
        <v>176625</v>
      </c>
      <c r="G18211">
        <v>78</v>
      </c>
      <c r="H18211">
        <v>286509</v>
      </c>
      <c r="I18211" s="119" t="s">
        <v>16</v>
      </c>
      <c r="J18211" s="119" t="s">
        <v>222</v>
      </c>
      <c r="K18211" s="1">
        <v>46255.758941458334</v>
      </c>
      <c r="L18211">
        <v>2</v>
      </c>
      <c r="M18211">
        <v>0</v>
      </c>
      <c r="N18211">
        <v>0</v>
      </c>
      <c r="O18211">
        <v>0</v>
      </c>
      <c r="P18211" s="119" t="s">
        <v>20254</v>
      </c>
    </row>
    <row r="18212" spans="1:16" x14ac:dyDescent="0.25">
      <c r="A18212">
        <v>37218</v>
      </c>
      <c r="B18212" s="119" t="s">
        <v>11239</v>
      </c>
      <c r="C18212">
        <v>0</v>
      </c>
      <c r="E18212">
        <v>739</v>
      </c>
      <c r="F18212">
        <v>188201</v>
      </c>
      <c r="G18212">
        <v>69</v>
      </c>
      <c r="H18212">
        <v>305037</v>
      </c>
      <c r="I18212" s="119" t="s">
        <v>16</v>
      </c>
      <c r="J18212" s="119" t="s">
        <v>222</v>
      </c>
      <c r="K18212" s="1">
        <v>46255.758941458334</v>
      </c>
      <c r="L18212">
        <v>1</v>
      </c>
      <c r="M18212">
        <v>0</v>
      </c>
      <c r="N18212">
        <v>0</v>
      </c>
      <c r="O18212">
        <v>0</v>
      </c>
      <c r="P18212" s="119" t="s">
        <v>20254</v>
      </c>
    </row>
    <row r="18213" spans="1:16" x14ac:dyDescent="0.25">
      <c r="A18213">
        <v>37219</v>
      </c>
      <c r="B18213" s="119" t="s">
        <v>11240</v>
      </c>
      <c r="C18213">
        <v>0</v>
      </c>
      <c r="E18213">
        <v>355</v>
      </c>
      <c r="F18213">
        <v>255003</v>
      </c>
      <c r="G18213">
        <v>33</v>
      </c>
      <c r="H18213">
        <v>369996</v>
      </c>
      <c r="I18213" s="119" t="s">
        <v>16</v>
      </c>
      <c r="J18213" s="119" t="s">
        <v>222</v>
      </c>
      <c r="K18213" s="1">
        <v>46255.758941458334</v>
      </c>
      <c r="L18213">
        <v>2</v>
      </c>
      <c r="M18213">
        <v>0</v>
      </c>
      <c r="N18213">
        <v>0</v>
      </c>
      <c r="O18213">
        <v>0</v>
      </c>
      <c r="P18213" s="119" t="s">
        <v>20254</v>
      </c>
    </row>
    <row r="18214" spans="1:16" x14ac:dyDescent="0.25">
      <c r="A18214">
        <v>37221</v>
      </c>
      <c r="B18214" s="119" t="s">
        <v>11241</v>
      </c>
      <c r="C18214">
        <v>0</v>
      </c>
      <c r="E18214">
        <v>397</v>
      </c>
      <c r="F18214">
        <v>210106</v>
      </c>
      <c r="G18214">
        <v>118</v>
      </c>
      <c r="H18214">
        <v>327507</v>
      </c>
      <c r="I18214" s="119" t="s">
        <v>16</v>
      </c>
      <c r="J18214" s="119" t="s">
        <v>222</v>
      </c>
      <c r="K18214" s="1">
        <v>46255.758941458334</v>
      </c>
      <c r="L18214">
        <v>3</v>
      </c>
      <c r="M18214">
        <v>2</v>
      </c>
      <c r="N18214">
        <v>0</v>
      </c>
      <c r="O18214">
        <v>0</v>
      </c>
      <c r="P18214" s="119" t="s">
        <v>20254</v>
      </c>
    </row>
    <row r="18215" spans="1:16" x14ac:dyDescent="0.25">
      <c r="A18215">
        <v>37243</v>
      </c>
      <c r="B18215" s="119" t="s">
        <v>11242</v>
      </c>
      <c r="C18215">
        <v>80</v>
      </c>
      <c r="E18215">
        <v>150</v>
      </c>
      <c r="F18215">
        <v>13434</v>
      </c>
      <c r="G18215">
        <v>4</v>
      </c>
      <c r="H18215">
        <v>3003323</v>
      </c>
      <c r="I18215" s="119" t="s">
        <v>4726</v>
      </c>
      <c r="J18215" s="119" t="s">
        <v>139</v>
      </c>
      <c r="K18215" s="1">
        <v>46255.758941458334</v>
      </c>
      <c r="L18215">
        <v>0</v>
      </c>
      <c r="M18215">
        <v>0</v>
      </c>
      <c r="N18215">
        <v>0</v>
      </c>
      <c r="O18215">
        <v>0</v>
      </c>
      <c r="P18215" s="119" t="s">
        <v>20254</v>
      </c>
    </row>
    <row r="18216" spans="1:16" x14ac:dyDescent="0.25">
      <c r="A18216">
        <v>37245</v>
      </c>
      <c r="B18216" s="119" t="s">
        <v>11242</v>
      </c>
      <c r="C18216">
        <v>80</v>
      </c>
      <c r="E18216">
        <v>170</v>
      </c>
      <c r="F18216">
        <v>36078</v>
      </c>
      <c r="G18216">
        <v>12</v>
      </c>
      <c r="H18216">
        <v>179068</v>
      </c>
      <c r="I18216" s="119" t="s">
        <v>4726</v>
      </c>
      <c r="J18216" s="119" t="s">
        <v>222</v>
      </c>
      <c r="K18216" s="1">
        <v>46255.758941458334</v>
      </c>
      <c r="L18216">
        <v>1</v>
      </c>
      <c r="M18216">
        <v>0</v>
      </c>
      <c r="N18216">
        <v>1</v>
      </c>
      <c r="O18216">
        <v>0</v>
      </c>
      <c r="P18216" s="119" t="s">
        <v>20254</v>
      </c>
    </row>
    <row r="18217" spans="1:16" x14ac:dyDescent="0.25">
      <c r="A18217">
        <v>37249</v>
      </c>
      <c r="B18217" s="119" t="s">
        <v>11243</v>
      </c>
      <c r="C18217">
        <v>80</v>
      </c>
      <c r="E18217">
        <v>431</v>
      </c>
      <c r="F18217">
        <v>20008</v>
      </c>
      <c r="G18217">
        <v>5</v>
      </c>
      <c r="H18217">
        <v>109990</v>
      </c>
      <c r="I18217" s="119" t="s">
        <v>4726</v>
      </c>
      <c r="J18217" s="119" t="s">
        <v>139</v>
      </c>
      <c r="K18217" s="1">
        <v>46255.758941458334</v>
      </c>
      <c r="L18217">
        <v>0</v>
      </c>
      <c r="M18217">
        <v>1</v>
      </c>
      <c r="N18217">
        <v>0</v>
      </c>
      <c r="O18217">
        <v>0</v>
      </c>
      <c r="P18217" s="119" t="s">
        <v>20254</v>
      </c>
    </row>
    <row r="18218" spans="1:16" x14ac:dyDescent="0.25">
      <c r="A18218">
        <v>37251</v>
      </c>
      <c r="B18218" s="119" t="s">
        <v>11243</v>
      </c>
      <c r="C18218">
        <v>80</v>
      </c>
      <c r="E18218">
        <v>66</v>
      </c>
      <c r="F18218">
        <v>41114</v>
      </c>
      <c r="G18218">
        <v>0</v>
      </c>
      <c r="H18218">
        <v>0</v>
      </c>
      <c r="I18218" s="119" t="s">
        <v>4726</v>
      </c>
      <c r="J18218" s="119" t="s">
        <v>222</v>
      </c>
      <c r="K18218" s="1">
        <v>46255.758941458334</v>
      </c>
      <c r="L18218">
        <v>0</v>
      </c>
      <c r="M18218">
        <v>0</v>
      </c>
      <c r="N18218">
        <v>0</v>
      </c>
      <c r="O18218">
        <v>0</v>
      </c>
      <c r="P18218" s="119" t="s">
        <v>20254</v>
      </c>
    </row>
    <row r="18219" spans="1:16" x14ac:dyDescent="0.25">
      <c r="A18219">
        <v>37252</v>
      </c>
      <c r="B18219" s="119" t="s">
        <v>11244</v>
      </c>
      <c r="C18219">
        <v>80</v>
      </c>
      <c r="E18219">
        <v>341</v>
      </c>
      <c r="F18219">
        <v>6129</v>
      </c>
      <c r="G18219">
        <v>4</v>
      </c>
      <c r="H18219">
        <v>3504000</v>
      </c>
      <c r="I18219" s="119" t="s">
        <v>4726</v>
      </c>
      <c r="J18219" s="119" t="s">
        <v>139</v>
      </c>
      <c r="K18219" s="1">
        <v>46255.758941458334</v>
      </c>
      <c r="L18219">
        <v>0</v>
      </c>
      <c r="M18219">
        <v>0</v>
      </c>
      <c r="N18219">
        <v>0</v>
      </c>
      <c r="O18219">
        <v>0</v>
      </c>
      <c r="P18219" s="119" t="s">
        <v>20254</v>
      </c>
    </row>
    <row r="18220" spans="1:16" x14ac:dyDescent="0.25">
      <c r="A18220">
        <v>37254</v>
      </c>
      <c r="B18220" s="119" t="s">
        <v>11244</v>
      </c>
      <c r="C18220">
        <v>80</v>
      </c>
      <c r="E18220">
        <v>300</v>
      </c>
      <c r="F18220">
        <v>29901</v>
      </c>
      <c r="G18220">
        <v>2</v>
      </c>
      <c r="H18220">
        <v>2998350</v>
      </c>
      <c r="I18220" s="119" t="s">
        <v>4726</v>
      </c>
      <c r="J18220" s="119" t="s">
        <v>222</v>
      </c>
      <c r="K18220" s="1">
        <v>46255.758941458334</v>
      </c>
      <c r="L18220">
        <v>0</v>
      </c>
      <c r="M18220">
        <v>0</v>
      </c>
      <c r="N18220">
        <v>0</v>
      </c>
      <c r="O18220">
        <v>0</v>
      </c>
      <c r="P18220" s="119" t="s">
        <v>20254</v>
      </c>
    </row>
    <row r="18221" spans="1:16" x14ac:dyDescent="0.25">
      <c r="A18221">
        <v>37255</v>
      </c>
      <c r="B18221" s="119" t="s">
        <v>11245</v>
      </c>
      <c r="C18221">
        <v>80</v>
      </c>
      <c r="E18221">
        <v>294</v>
      </c>
      <c r="F18221">
        <v>35157</v>
      </c>
      <c r="G18221">
        <v>4</v>
      </c>
      <c r="H18221">
        <v>4989998</v>
      </c>
      <c r="I18221" s="119" t="s">
        <v>4726</v>
      </c>
      <c r="J18221" s="119" t="s">
        <v>139</v>
      </c>
      <c r="K18221" s="1">
        <v>46255.758941458334</v>
      </c>
      <c r="L18221">
        <v>0</v>
      </c>
      <c r="M18221">
        <v>0</v>
      </c>
      <c r="N18221">
        <v>0</v>
      </c>
      <c r="O18221">
        <v>0</v>
      </c>
      <c r="P18221" s="119" t="s">
        <v>20254</v>
      </c>
    </row>
    <row r="18222" spans="1:16" x14ac:dyDescent="0.25">
      <c r="A18222">
        <v>37257</v>
      </c>
      <c r="B18222" s="119" t="s">
        <v>11245</v>
      </c>
      <c r="C18222">
        <v>80</v>
      </c>
      <c r="E18222">
        <v>609</v>
      </c>
      <c r="F18222">
        <v>20036</v>
      </c>
      <c r="G18222">
        <v>1</v>
      </c>
      <c r="H18222">
        <v>4420033</v>
      </c>
      <c r="I18222" s="119" t="s">
        <v>4726</v>
      </c>
      <c r="J18222" s="119" t="s">
        <v>222</v>
      </c>
      <c r="K18222" s="1">
        <v>46255.758941458334</v>
      </c>
      <c r="L18222">
        <v>0</v>
      </c>
      <c r="M18222">
        <v>0</v>
      </c>
      <c r="N18222">
        <v>0</v>
      </c>
      <c r="O18222">
        <v>0</v>
      </c>
      <c r="P18222" s="119" t="s">
        <v>20254</v>
      </c>
    </row>
    <row r="18223" spans="1:16" x14ac:dyDescent="0.25">
      <c r="A18223">
        <v>37258</v>
      </c>
      <c r="B18223" s="119" t="s">
        <v>11246</v>
      </c>
      <c r="C18223">
        <v>80</v>
      </c>
      <c r="E18223">
        <v>252</v>
      </c>
      <c r="F18223">
        <v>110350</v>
      </c>
      <c r="G18223">
        <v>4</v>
      </c>
      <c r="H18223">
        <v>1500000</v>
      </c>
      <c r="I18223" s="119" t="s">
        <v>4726</v>
      </c>
      <c r="J18223" s="119" t="s">
        <v>222</v>
      </c>
      <c r="K18223" s="1">
        <v>46255.758941458334</v>
      </c>
      <c r="L18223">
        <v>0</v>
      </c>
      <c r="M18223">
        <v>2</v>
      </c>
      <c r="N18223">
        <v>0</v>
      </c>
      <c r="O18223">
        <v>1</v>
      </c>
      <c r="P18223" s="119" t="s">
        <v>20254</v>
      </c>
    </row>
    <row r="18224" spans="1:16" x14ac:dyDescent="0.25">
      <c r="A18224">
        <v>37259</v>
      </c>
      <c r="B18224" s="119" t="s">
        <v>11247</v>
      </c>
      <c r="C18224">
        <v>80</v>
      </c>
      <c r="E18224">
        <v>153</v>
      </c>
      <c r="F18224">
        <v>11850</v>
      </c>
      <c r="G18224">
        <v>0</v>
      </c>
      <c r="H18224">
        <v>0</v>
      </c>
      <c r="I18224" s="119" t="s">
        <v>4726</v>
      </c>
      <c r="J18224" s="119" t="s">
        <v>222</v>
      </c>
      <c r="K18224" s="1">
        <v>46255.758941458334</v>
      </c>
      <c r="L18224">
        <v>0</v>
      </c>
      <c r="M18224">
        <v>0</v>
      </c>
      <c r="N18224">
        <v>0</v>
      </c>
      <c r="O18224">
        <v>0</v>
      </c>
      <c r="P18224" s="119" t="s">
        <v>20254</v>
      </c>
    </row>
    <row r="18225" spans="1:16" x14ac:dyDescent="0.25">
      <c r="A18225">
        <v>37260</v>
      </c>
      <c r="B18225" s="119" t="s">
        <v>11248</v>
      </c>
      <c r="C18225">
        <v>80</v>
      </c>
      <c r="E18225">
        <v>79</v>
      </c>
      <c r="F18225">
        <v>18915</v>
      </c>
      <c r="G18225">
        <v>0</v>
      </c>
      <c r="H18225">
        <v>0</v>
      </c>
      <c r="I18225" s="119" t="s">
        <v>4726</v>
      </c>
      <c r="J18225" s="119" t="s">
        <v>222</v>
      </c>
      <c r="K18225" s="1">
        <v>46255.758941458334</v>
      </c>
      <c r="L18225">
        <v>0</v>
      </c>
      <c r="M18225">
        <v>0</v>
      </c>
      <c r="N18225">
        <v>0</v>
      </c>
      <c r="O18225">
        <v>0</v>
      </c>
      <c r="P18225" s="119" t="s">
        <v>20254</v>
      </c>
    </row>
    <row r="18226" spans="1:16" x14ac:dyDescent="0.25">
      <c r="A18226">
        <v>37261</v>
      </c>
      <c r="B18226" s="119" t="s">
        <v>11246</v>
      </c>
      <c r="C18226">
        <v>80</v>
      </c>
      <c r="E18226">
        <v>163</v>
      </c>
      <c r="F18226">
        <v>80441</v>
      </c>
      <c r="G18226">
        <v>1</v>
      </c>
      <c r="H18226">
        <v>70000000</v>
      </c>
      <c r="I18226" s="119" t="s">
        <v>4726</v>
      </c>
      <c r="J18226" s="119" t="s">
        <v>222</v>
      </c>
      <c r="K18226" s="1">
        <v>46255.758941458334</v>
      </c>
      <c r="L18226">
        <v>0</v>
      </c>
      <c r="M18226">
        <v>0</v>
      </c>
      <c r="N18226">
        <v>0</v>
      </c>
      <c r="O18226">
        <v>0</v>
      </c>
      <c r="P18226" s="119" t="s">
        <v>20254</v>
      </c>
    </row>
    <row r="18227" spans="1:16" x14ac:dyDescent="0.25">
      <c r="A18227">
        <v>37263</v>
      </c>
      <c r="B18227" s="119" t="s">
        <v>11246</v>
      </c>
      <c r="C18227">
        <v>80</v>
      </c>
      <c r="E18227">
        <v>45</v>
      </c>
      <c r="F18227">
        <v>31722</v>
      </c>
      <c r="G18227">
        <v>3</v>
      </c>
      <c r="H18227">
        <v>3989999</v>
      </c>
      <c r="I18227" s="119" t="s">
        <v>4726</v>
      </c>
      <c r="J18227" s="119" t="s">
        <v>139</v>
      </c>
      <c r="K18227" s="1">
        <v>46255.758941458334</v>
      </c>
      <c r="L18227">
        <v>0</v>
      </c>
      <c r="M18227">
        <v>0</v>
      </c>
      <c r="N18227">
        <v>0</v>
      </c>
      <c r="O18227">
        <v>0</v>
      </c>
      <c r="P18227" s="119" t="s">
        <v>20254</v>
      </c>
    </row>
    <row r="18228" spans="1:16" x14ac:dyDescent="0.25">
      <c r="A18228">
        <v>37265</v>
      </c>
      <c r="B18228" s="119" t="s">
        <v>11247</v>
      </c>
      <c r="C18228">
        <v>80</v>
      </c>
      <c r="E18228">
        <v>203</v>
      </c>
      <c r="F18228">
        <v>43121</v>
      </c>
      <c r="G18228">
        <v>3</v>
      </c>
      <c r="H18228">
        <v>2503117</v>
      </c>
      <c r="I18228" s="119" t="s">
        <v>4726</v>
      </c>
      <c r="J18228" s="119" t="s">
        <v>139</v>
      </c>
      <c r="K18228" s="1">
        <v>46255.758941458334</v>
      </c>
      <c r="L18228">
        <v>0</v>
      </c>
      <c r="M18228">
        <v>0</v>
      </c>
      <c r="N18228">
        <v>0</v>
      </c>
      <c r="O18228">
        <v>0</v>
      </c>
      <c r="P18228" s="119" t="s">
        <v>20254</v>
      </c>
    </row>
    <row r="18229" spans="1:16" x14ac:dyDescent="0.25">
      <c r="A18229">
        <v>37266</v>
      </c>
      <c r="B18229" s="119" t="s">
        <v>11248</v>
      </c>
      <c r="C18229">
        <v>80</v>
      </c>
      <c r="E18229">
        <v>105</v>
      </c>
      <c r="F18229">
        <v>6692</v>
      </c>
      <c r="G18229">
        <v>1</v>
      </c>
      <c r="H18229">
        <v>5000000</v>
      </c>
      <c r="I18229" s="119" t="s">
        <v>4726</v>
      </c>
      <c r="J18229" s="119" t="s">
        <v>139</v>
      </c>
      <c r="K18229" s="1">
        <v>46255.758941458334</v>
      </c>
      <c r="L18229">
        <v>0</v>
      </c>
      <c r="M18229">
        <v>0</v>
      </c>
      <c r="N18229">
        <v>0</v>
      </c>
      <c r="O18229">
        <v>0</v>
      </c>
      <c r="P18229" s="119" t="s">
        <v>20254</v>
      </c>
    </row>
    <row r="18230" spans="1:16" x14ac:dyDescent="0.25">
      <c r="A18230">
        <v>37267</v>
      </c>
      <c r="B18230" s="119" t="s">
        <v>11246</v>
      </c>
      <c r="C18230">
        <v>80</v>
      </c>
      <c r="E18230">
        <v>91</v>
      </c>
      <c r="F18230">
        <v>52200</v>
      </c>
      <c r="G18230">
        <v>2</v>
      </c>
      <c r="H18230">
        <v>5002193</v>
      </c>
      <c r="I18230" s="119" t="s">
        <v>4726</v>
      </c>
      <c r="J18230" s="119" t="s">
        <v>139</v>
      </c>
      <c r="K18230" s="1">
        <v>46255.758941458334</v>
      </c>
      <c r="L18230">
        <v>0</v>
      </c>
      <c r="M18230">
        <v>0</v>
      </c>
      <c r="N18230">
        <v>0</v>
      </c>
      <c r="O18230">
        <v>0</v>
      </c>
      <c r="P18230" s="119" t="s">
        <v>20254</v>
      </c>
    </row>
    <row r="18231" spans="1:16" x14ac:dyDescent="0.25">
      <c r="A18231">
        <v>37273</v>
      </c>
      <c r="B18231" s="119" t="s">
        <v>11249</v>
      </c>
      <c r="C18231">
        <v>80</v>
      </c>
      <c r="E18231">
        <v>271</v>
      </c>
      <c r="F18231">
        <v>5714</v>
      </c>
      <c r="G18231">
        <v>0</v>
      </c>
      <c r="H18231">
        <v>0</v>
      </c>
      <c r="I18231" s="119" t="s">
        <v>4726</v>
      </c>
      <c r="J18231" s="119" t="s">
        <v>139</v>
      </c>
      <c r="K18231" s="1">
        <v>46255.758941458334</v>
      </c>
      <c r="L18231">
        <v>0</v>
      </c>
      <c r="M18231">
        <v>0</v>
      </c>
      <c r="N18231">
        <v>0</v>
      </c>
      <c r="O18231">
        <v>0</v>
      </c>
      <c r="P18231" s="119" t="s">
        <v>20254</v>
      </c>
    </row>
    <row r="18232" spans="1:16" x14ac:dyDescent="0.25">
      <c r="A18232">
        <v>37275</v>
      </c>
      <c r="B18232" s="119" t="s">
        <v>11249</v>
      </c>
      <c r="C18232">
        <v>80</v>
      </c>
      <c r="E18232">
        <v>270</v>
      </c>
      <c r="F18232">
        <v>8402</v>
      </c>
      <c r="G18232">
        <v>0</v>
      </c>
      <c r="H18232">
        <v>0</v>
      </c>
      <c r="I18232" s="119" t="s">
        <v>4726</v>
      </c>
      <c r="J18232" s="119" t="s">
        <v>222</v>
      </c>
      <c r="K18232" s="1">
        <v>46255.758941458334</v>
      </c>
      <c r="L18232">
        <v>0</v>
      </c>
      <c r="M18232">
        <v>0</v>
      </c>
      <c r="N18232">
        <v>0</v>
      </c>
      <c r="O18232">
        <v>0</v>
      </c>
      <c r="P18232" s="119" t="s">
        <v>20254</v>
      </c>
    </row>
    <row r="18233" spans="1:16" x14ac:dyDescent="0.25">
      <c r="A18233">
        <v>37279</v>
      </c>
      <c r="B18233" s="119" t="s">
        <v>11250</v>
      </c>
      <c r="C18233">
        <v>80</v>
      </c>
      <c r="E18233">
        <v>292</v>
      </c>
      <c r="F18233">
        <v>21385</v>
      </c>
      <c r="G18233">
        <v>3</v>
      </c>
      <c r="H18233">
        <v>109997</v>
      </c>
      <c r="I18233" s="119" t="s">
        <v>4726</v>
      </c>
      <c r="J18233" s="119" t="s">
        <v>139</v>
      </c>
      <c r="K18233" s="1">
        <v>46255.758941458334</v>
      </c>
      <c r="L18233">
        <v>0</v>
      </c>
      <c r="M18233">
        <v>1</v>
      </c>
      <c r="N18233">
        <v>0</v>
      </c>
      <c r="O18233">
        <v>0</v>
      </c>
      <c r="P18233" s="119" t="s">
        <v>20254</v>
      </c>
    </row>
    <row r="18234" spans="1:16" x14ac:dyDescent="0.25">
      <c r="A18234">
        <v>37281</v>
      </c>
      <c r="B18234" s="119" t="s">
        <v>11250</v>
      </c>
      <c r="C18234">
        <v>80</v>
      </c>
      <c r="E18234">
        <v>175</v>
      </c>
      <c r="F18234">
        <v>10150</v>
      </c>
      <c r="G18234">
        <v>1</v>
      </c>
      <c r="H18234">
        <v>4100147</v>
      </c>
      <c r="I18234" s="119" t="s">
        <v>4726</v>
      </c>
      <c r="J18234" s="119" t="s">
        <v>222</v>
      </c>
      <c r="K18234" s="1">
        <v>46255.758941458334</v>
      </c>
      <c r="L18234">
        <v>0</v>
      </c>
      <c r="M18234">
        <v>0</v>
      </c>
      <c r="N18234">
        <v>0</v>
      </c>
      <c r="O18234">
        <v>0</v>
      </c>
      <c r="P18234" s="119" t="s">
        <v>20254</v>
      </c>
    </row>
    <row r="18235" spans="1:16" x14ac:dyDescent="0.25">
      <c r="A18235">
        <v>37282</v>
      </c>
      <c r="B18235" s="119" t="s">
        <v>11251</v>
      </c>
      <c r="C18235">
        <v>80</v>
      </c>
      <c r="E18235">
        <v>0</v>
      </c>
      <c r="F18235">
        <v>0</v>
      </c>
      <c r="G18235">
        <v>2279</v>
      </c>
      <c r="H18235">
        <v>156</v>
      </c>
      <c r="I18235" s="119" t="s">
        <v>19</v>
      </c>
      <c r="J18235" s="119" t="s">
        <v>139</v>
      </c>
      <c r="K18235" s="1">
        <v>46255.758941458334</v>
      </c>
      <c r="L18235">
        <v>0</v>
      </c>
      <c r="M18235">
        <v>4</v>
      </c>
      <c r="N18235">
        <v>0</v>
      </c>
      <c r="O18235">
        <v>1</v>
      </c>
      <c r="P18235" s="119" t="s">
        <v>20254</v>
      </c>
    </row>
    <row r="18236" spans="1:16" x14ac:dyDescent="0.25">
      <c r="A18236">
        <v>37283</v>
      </c>
      <c r="B18236" s="119" t="s">
        <v>11252</v>
      </c>
      <c r="C18236">
        <v>80</v>
      </c>
      <c r="E18236">
        <v>257</v>
      </c>
      <c r="F18236">
        <v>4615</v>
      </c>
      <c r="G18236">
        <v>0</v>
      </c>
      <c r="H18236">
        <v>0</v>
      </c>
      <c r="I18236" s="119" t="s">
        <v>4726</v>
      </c>
      <c r="J18236" s="119" t="s">
        <v>139</v>
      </c>
      <c r="K18236" s="1">
        <v>46255.758941458334</v>
      </c>
      <c r="L18236">
        <v>0</v>
      </c>
      <c r="M18236">
        <v>0</v>
      </c>
      <c r="N18236">
        <v>0</v>
      </c>
      <c r="O18236">
        <v>0</v>
      </c>
      <c r="P18236" s="119" t="s">
        <v>20254</v>
      </c>
    </row>
    <row r="18237" spans="1:16" x14ac:dyDescent="0.25">
      <c r="A18237">
        <v>37285</v>
      </c>
      <c r="B18237" s="119" t="s">
        <v>11253</v>
      </c>
      <c r="C18237">
        <v>80</v>
      </c>
      <c r="E18237">
        <v>0</v>
      </c>
      <c r="F18237">
        <v>0</v>
      </c>
      <c r="G18237">
        <v>2077</v>
      </c>
      <c r="H18237">
        <v>233</v>
      </c>
      <c r="I18237" s="119" t="s">
        <v>19</v>
      </c>
      <c r="J18237" s="119" t="s">
        <v>139</v>
      </c>
      <c r="K18237" s="1">
        <v>46255.758941458334</v>
      </c>
      <c r="L18237">
        <v>0</v>
      </c>
      <c r="M18237">
        <v>9</v>
      </c>
      <c r="N18237">
        <v>0</v>
      </c>
      <c r="O18237">
        <v>6</v>
      </c>
      <c r="P18237" s="119" t="s">
        <v>20254</v>
      </c>
    </row>
    <row r="18238" spans="1:16" x14ac:dyDescent="0.25">
      <c r="A18238">
        <v>37286</v>
      </c>
      <c r="B18238" s="119" t="s">
        <v>11252</v>
      </c>
      <c r="C18238">
        <v>80</v>
      </c>
      <c r="E18238">
        <v>296</v>
      </c>
      <c r="F18238">
        <v>3804</v>
      </c>
      <c r="G18238">
        <v>0</v>
      </c>
      <c r="H18238">
        <v>0</v>
      </c>
      <c r="I18238" s="119" t="s">
        <v>4726</v>
      </c>
      <c r="J18238" s="119" t="s">
        <v>222</v>
      </c>
      <c r="K18238" s="1">
        <v>46255.758941458334</v>
      </c>
      <c r="L18238">
        <v>0</v>
      </c>
      <c r="M18238">
        <v>0</v>
      </c>
      <c r="N18238">
        <v>0</v>
      </c>
      <c r="O18238">
        <v>0</v>
      </c>
      <c r="P18238" s="119" t="s">
        <v>20254</v>
      </c>
    </row>
    <row r="18239" spans="1:16" x14ac:dyDescent="0.25">
      <c r="A18239">
        <v>37287</v>
      </c>
      <c r="B18239" s="119" t="s">
        <v>11254</v>
      </c>
      <c r="C18239">
        <v>80</v>
      </c>
      <c r="E18239">
        <v>1</v>
      </c>
      <c r="F18239">
        <v>120</v>
      </c>
      <c r="G18239">
        <v>501</v>
      </c>
      <c r="H18239">
        <v>140</v>
      </c>
      <c r="I18239" s="119" t="s">
        <v>19</v>
      </c>
      <c r="J18239" s="119" t="s">
        <v>139</v>
      </c>
      <c r="K18239" s="1">
        <v>46255.758941458334</v>
      </c>
      <c r="L18239">
        <v>0</v>
      </c>
      <c r="M18239">
        <v>2</v>
      </c>
      <c r="N18239">
        <v>0</v>
      </c>
      <c r="O18239">
        <v>0</v>
      </c>
      <c r="P18239" s="119" t="s">
        <v>20254</v>
      </c>
    </row>
    <row r="18240" spans="1:16" x14ac:dyDescent="0.25">
      <c r="A18240">
        <v>37288</v>
      </c>
      <c r="B18240" s="119" t="s">
        <v>11255</v>
      </c>
      <c r="C18240">
        <v>80</v>
      </c>
      <c r="E18240">
        <v>39</v>
      </c>
      <c r="F18240">
        <v>16129</v>
      </c>
      <c r="G18240">
        <v>4</v>
      </c>
      <c r="H18240">
        <v>999998</v>
      </c>
      <c r="I18240" s="119" t="s">
        <v>4726</v>
      </c>
      <c r="J18240" s="119" t="s">
        <v>139</v>
      </c>
      <c r="K18240" s="1">
        <v>46255.758941458334</v>
      </c>
      <c r="L18240">
        <v>0</v>
      </c>
      <c r="M18240">
        <v>0</v>
      </c>
      <c r="N18240">
        <v>0</v>
      </c>
      <c r="O18240">
        <v>0</v>
      </c>
      <c r="P18240" s="119" t="s">
        <v>20254</v>
      </c>
    </row>
    <row r="18241" spans="1:16" x14ac:dyDescent="0.25">
      <c r="A18241">
        <v>37289</v>
      </c>
      <c r="B18241" s="119" t="s">
        <v>11256</v>
      </c>
      <c r="C18241">
        <v>80</v>
      </c>
      <c r="E18241">
        <v>0</v>
      </c>
      <c r="F18241">
        <v>0</v>
      </c>
      <c r="G18241">
        <v>3712</v>
      </c>
      <c r="H18241">
        <v>195</v>
      </c>
      <c r="I18241" s="119" t="s">
        <v>19</v>
      </c>
      <c r="J18241" s="119" t="s">
        <v>139</v>
      </c>
      <c r="K18241" s="1">
        <v>46255.758941458334</v>
      </c>
      <c r="L18241">
        <v>0</v>
      </c>
      <c r="M18241">
        <v>7</v>
      </c>
      <c r="N18241">
        <v>0</v>
      </c>
      <c r="O18241">
        <v>3</v>
      </c>
      <c r="P18241" s="119" t="s">
        <v>20254</v>
      </c>
    </row>
    <row r="18242" spans="1:16" x14ac:dyDescent="0.25">
      <c r="A18242">
        <v>37291</v>
      </c>
      <c r="B18242" s="119" t="s">
        <v>11257</v>
      </c>
      <c r="C18242">
        <v>80</v>
      </c>
      <c r="E18242">
        <v>0</v>
      </c>
      <c r="F18242">
        <v>0</v>
      </c>
      <c r="G18242">
        <v>3406</v>
      </c>
      <c r="H18242">
        <v>218</v>
      </c>
      <c r="I18242" s="119" t="s">
        <v>19</v>
      </c>
      <c r="J18242" s="119" t="s">
        <v>139</v>
      </c>
      <c r="K18242" s="1">
        <v>46255.758941458334</v>
      </c>
      <c r="L18242">
        <v>0</v>
      </c>
      <c r="M18242">
        <v>2</v>
      </c>
      <c r="N18242">
        <v>0</v>
      </c>
      <c r="O18242">
        <v>1</v>
      </c>
      <c r="P18242" s="119" t="s">
        <v>20254</v>
      </c>
    </row>
    <row r="18243" spans="1:16" x14ac:dyDescent="0.25">
      <c r="A18243">
        <v>37292</v>
      </c>
      <c r="B18243" s="119" t="s">
        <v>11255</v>
      </c>
      <c r="C18243">
        <v>80</v>
      </c>
      <c r="E18243">
        <v>163</v>
      </c>
      <c r="F18243">
        <v>43945</v>
      </c>
      <c r="G18243">
        <v>1</v>
      </c>
      <c r="H18243">
        <v>4443841</v>
      </c>
      <c r="I18243" s="119" t="s">
        <v>4726</v>
      </c>
      <c r="J18243" s="119" t="s">
        <v>222</v>
      </c>
      <c r="K18243" s="1">
        <v>46255.758941458334</v>
      </c>
      <c r="L18243">
        <v>0</v>
      </c>
      <c r="M18243">
        <v>0</v>
      </c>
      <c r="N18243">
        <v>0</v>
      </c>
      <c r="O18243">
        <v>0</v>
      </c>
      <c r="P18243" s="119" t="s">
        <v>20254</v>
      </c>
    </row>
    <row r="18244" spans="1:16" x14ac:dyDescent="0.25">
      <c r="A18244">
        <v>37293</v>
      </c>
      <c r="B18244" s="119" t="s">
        <v>11258</v>
      </c>
      <c r="C18244">
        <v>80</v>
      </c>
      <c r="E18244">
        <v>0</v>
      </c>
      <c r="F18244">
        <v>0</v>
      </c>
      <c r="G18244">
        <v>2839</v>
      </c>
      <c r="H18244">
        <v>172</v>
      </c>
      <c r="I18244" s="119" t="s">
        <v>19</v>
      </c>
      <c r="J18244" s="119" t="s">
        <v>139</v>
      </c>
      <c r="K18244" s="1">
        <v>46255.758941458334</v>
      </c>
      <c r="L18244">
        <v>0</v>
      </c>
      <c r="M18244">
        <v>9</v>
      </c>
      <c r="N18244">
        <v>0</v>
      </c>
      <c r="O18244">
        <v>8</v>
      </c>
      <c r="P18244" s="119" t="s">
        <v>20254</v>
      </c>
    </row>
    <row r="18245" spans="1:16" x14ac:dyDescent="0.25">
      <c r="A18245">
        <v>37294</v>
      </c>
      <c r="B18245" s="119" t="s">
        <v>11259</v>
      </c>
      <c r="C18245">
        <v>80</v>
      </c>
      <c r="E18245">
        <v>309</v>
      </c>
      <c r="F18245">
        <v>25225</v>
      </c>
      <c r="G18245">
        <v>0</v>
      </c>
      <c r="H18245">
        <v>0</v>
      </c>
      <c r="I18245" s="119" t="s">
        <v>4726</v>
      </c>
      <c r="J18245" s="119" t="s">
        <v>139</v>
      </c>
      <c r="K18245" s="1">
        <v>46255.758941458334</v>
      </c>
      <c r="L18245">
        <v>0</v>
      </c>
      <c r="M18245">
        <v>0</v>
      </c>
      <c r="N18245">
        <v>0</v>
      </c>
      <c r="O18245">
        <v>0</v>
      </c>
      <c r="P18245" s="119" t="s">
        <v>20254</v>
      </c>
    </row>
    <row r="18246" spans="1:16" x14ac:dyDescent="0.25">
      <c r="A18246">
        <v>37297</v>
      </c>
      <c r="B18246" s="119" t="s">
        <v>11259</v>
      </c>
      <c r="C18246">
        <v>80</v>
      </c>
      <c r="E18246">
        <v>1350</v>
      </c>
      <c r="F18246">
        <v>50305</v>
      </c>
      <c r="G18246">
        <v>1</v>
      </c>
      <c r="H18246">
        <v>4000234</v>
      </c>
      <c r="I18246" s="119" t="s">
        <v>4726</v>
      </c>
      <c r="J18246" s="119" t="s">
        <v>222</v>
      </c>
      <c r="K18246" s="1">
        <v>46255.758941458334</v>
      </c>
      <c r="L18246">
        <v>0</v>
      </c>
      <c r="M18246">
        <v>0</v>
      </c>
      <c r="N18246">
        <v>0</v>
      </c>
      <c r="O18246">
        <v>0</v>
      </c>
      <c r="P18246" s="119" t="s">
        <v>20254</v>
      </c>
    </row>
    <row r="18247" spans="1:16" x14ac:dyDescent="0.25">
      <c r="A18247">
        <v>37307</v>
      </c>
      <c r="B18247" s="119" t="s">
        <v>11260</v>
      </c>
      <c r="C18247">
        <v>80</v>
      </c>
      <c r="E18247">
        <v>0</v>
      </c>
      <c r="F18247">
        <v>0</v>
      </c>
      <c r="G18247">
        <v>1937</v>
      </c>
      <c r="H18247">
        <v>159</v>
      </c>
      <c r="I18247" s="119" t="s">
        <v>19</v>
      </c>
      <c r="J18247" s="119" t="s">
        <v>139</v>
      </c>
      <c r="K18247" s="1">
        <v>46255.758941458334</v>
      </c>
      <c r="L18247">
        <v>0</v>
      </c>
      <c r="M18247">
        <v>5</v>
      </c>
      <c r="N18247">
        <v>0</v>
      </c>
      <c r="O18247">
        <v>4</v>
      </c>
      <c r="P18247" s="119" t="s">
        <v>20254</v>
      </c>
    </row>
    <row r="18248" spans="1:16" x14ac:dyDescent="0.25">
      <c r="A18248">
        <v>37308</v>
      </c>
      <c r="B18248" s="119" t="s">
        <v>11261</v>
      </c>
      <c r="C18248">
        <v>80</v>
      </c>
      <c r="E18248">
        <v>222</v>
      </c>
      <c r="F18248">
        <v>207</v>
      </c>
      <c r="G18248">
        <v>1361</v>
      </c>
      <c r="H18248">
        <v>233</v>
      </c>
      <c r="I18248" s="119" t="s">
        <v>19</v>
      </c>
      <c r="J18248" s="119" t="s">
        <v>139</v>
      </c>
      <c r="K18248" s="1">
        <v>46255.758941458334</v>
      </c>
      <c r="L18248">
        <v>0</v>
      </c>
      <c r="M18248">
        <v>5</v>
      </c>
      <c r="N18248">
        <v>0</v>
      </c>
      <c r="O18248">
        <v>1</v>
      </c>
      <c r="P18248" s="119" t="s">
        <v>20254</v>
      </c>
    </row>
    <row r="18249" spans="1:16" x14ac:dyDescent="0.25">
      <c r="A18249">
        <v>37309</v>
      </c>
      <c r="B18249" s="119" t="s">
        <v>11262</v>
      </c>
      <c r="C18249">
        <v>80</v>
      </c>
      <c r="E18249">
        <v>1007</v>
      </c>
      <c r="F18249">
        <v>50932</v>
      </c>
      <c r="G18249">
        <v>1</v>
      </c>
      <c r="H18249">
        <v>4000000</v>
      </c>
      <c r="I18249" s="119" t="s">
        <v>4726</v>
      </c>
      <c r="J18249" s="119" t="s">
        <v>222</v>
      </c>
      <c r="K18249" s="1">
        <v>46255.758941458334</v>
      </c>
      <c r="L18249">
        <v>0</v>
      </c>
      <c r="M18249">
        <v>0</v>
      </c>
      <c r="N18249">
        <v>0</v>
      </c>
      <c r="O18249">
        <v>0</v>
      </c>
      <c r="P18249" s="119" t="s">
        <v>20254</v>
      </c>
    </row>
    <row r="18250" spans="1:16" x14ac:dyDescent="0.25">
      <c r="A18250">
        <v>37311</v>
      </c>
      <c r="B18250" s="119" t="s">
        <v>11263</v>
      </c>
      <c r="C18250">
        <v>80</v>
      </c>
      <c r="E18250">
        <v>0</v>
      </c>
      <c r="F18250">
        <v>0</v>
      </c>
      <c r="G18250">
        <v>356</v>
      </c>
      <c r="H18250">
        <v>505</v>
      </c>
      <c r="I18250" s="119" t="s">
        <v>19</v>
      </c>
      <c r="J18250" s="119" t="s">
        <v>139</v>
      </c>
      <c r="K18250" s="1">
        <v>46255.758941458334</v>
      </c>
      <c r="L18250">
        <v>0</v>
      </c>
      <c r="M18250">
        <v>1</v>
      </c>
      <c r="N18250">
        <v>0</v>
      </c>
      <c r="O18250">
        <v>0</v>
      </c>
      <c r="P18250" s="119" t="s">
        <v>20254</v>
      </c>
    </row>
    <row r="18251" spans="1:16" x14ac:dyDescent="0.25">
      <c r="A18251">
        <v>37313</v>
      </c>
      <c r="B18251" s="119" t="s">
        <v>11264</v>
      </c>
      <c r="C18251">
        <v>80</v>
      </c>
      <c r="E18251">
        <v>9</v>
      </c>
      <c r="F18251">
        <v>194</v>
      </c>
      <c r="G18251">
        <v>3167</v>
      </c>
      <c r="H18251">
        <v>195</v>
      </c>
      <c r="I18251" s="119" t="s">
        <v>19</v>
      </c>
      <c r="J18251" s="119" t="s">
        <v>139</v>
      </c>
      <c r="K18251" s="1">
        <v>46255.758941458334</v>
      </c>
      <c r="L18251">
        <v>0</v>
      </c>
      <c r="M18251">
        <v>5</v>
      </c>
      <c r="N18251">
        <v>0</v>
      </c>
      <c r="O18251">
        <v>2</v>
      </c>
      <c r="P18251" s="119" t="s">
        <v>20254</v>
      </c>
    </row>
    <row r="18252" spans="1:16" x14ac:dyDescent="0.25">
      <c r="A18252">
        <v>37314</v>
      </c>
      <c r="B18252" s="119" t="s">
        <v>11265</v>
      </c>
      <c r="C18252">
        <v>80</v>
      </c>
      <c r="E18252">
        <v>1110</v>
      </c>
      <c r="F18252">
        <v>50051</v>
      </c>
      <c r="G18252">
        <v>2</v>
      </c>
      <c r="H18252">
        <v>3800000</v>
      </c>
      <c r="I18252" s="119" t="s">
        <v>4726</v>
      </c>
      <c r="J18252" s="119" t="s">
        <v>222</v>
      </c>
      <c r="K18252" s="1">
        <v>46255.758941458334</v>
      </c>
      <c r="L18252">
        <v>0</v>
      </c>
      <c r="M18252">
        <v>0</v>
      </c>
      <c r="N18252">
        <v>0</v>
      </c>
      <c r="O18252">
        <v>0</v>
      </c>
      <c r="P18252" s="119" t="s">
        <v>20254</v>
      </c>
    </row>
    <row r="18253" spans="1:16" x14ac:dyDescent="0.25">
      <c r="A18253">
        <v>37315</v>
      </c>
      <c r="B18253" s="119" t="s">
        <v>11266</v>
      </c>
      <c r="C18253">
        <v>80</v>
      </c>
      <c r="E18253">
        <v>2</v>
      </c>
      <c r="F18253">
        <v>186</v>
      </c>
      <c r="G18253">
        <v>915</v>
      </c>
      <c r="H18253">
        <v>218</v>
      </c>
      <c r="I18253" s="119" t="s">
        <v>19</v>
      </c>
      <c r="J18253" s="119" t="s">
        <v>139</v>
      </c>
      <c r="K18253" s="1">
        <v>46255.758941458334</v>
      </c>
      <c r="L18253">
        <v>0</v>
      </c>
      <c r="M18253">
        <v>1</v>
      </c>
      <c r="N18253">
        <v>0</v>
      </c>
      <c r="O18253">
        <v>1</v>
      </c>
      <c r="P18253" s="119" t="s">
        <v>20254</v>
      </c>
    </row>
    <row r="18254" spans="1:16" x14ac:dyDescent="0.25">
      <c r="A18254">
        <v>37316</v>
      </c>
      <c r="B18254" s="119" t="s">
        <v>11267</v>
      </c>
      <c r="C18254">
        <v>80</v>
      </c>
      <c r="E18254">
        <v>0</v>
      </c>
      <c r="F18254">
        <v>0</v>
      </c>
      <c r="G18254">
        <v>3077</v>
      </c>
      <c r="H18254">
        <v>172</v>
      </c>
      <c r="I18254" s="119" t="s">
        <v>19</v>
      </c>
      <c r="J18254" s="119" t="s">
        <v>139</v>
      </c>
      <c r="K18254" s="1">
        <v>46255.758941458334</v>
      </c>
      <c r="L18254">
        <v>0</v>
      </c>
      <c r="M18254">
        <v>3</v>
      </c>
      <c r="N18254">
        <v>0</v>
      </c>
      <c r="O18254">
        <v>0</v>
      </c>
      <c r="P18254" s="119" t="s">
        <v>20254</v>
      </c>
    </row>
    <row r="18255" spans="1:16" x14ac:dyDescent="0.25">
      <c r="A18255">
        <v>37318</v>
      </c>
      <c r="B18255" s="119" t="s">
        <v>11268</v>
      </c>
      <c r="C18255">
        <v>80</v>
      </c>
      <c r="E18255">
        <v>485</v>
      </c>
      <c r="F18255">
        <v>14596</v>
      </c>
      <c r="G18255">
        <v>0</v>
      </c>
      <c r="H18255">
        <v>0</v>
      </c>
      <c r="I18255" s="119" t="s">
        <v>4726</v>
      </c>
      <c r="J18255" s="119" t="s">
        <v>139</v>
      </c>
      <c r="K18255" s="1">
        <v>46255.758941458334</v>
      </c>
      <c r="L18255">
        <v>0</v>
      </c>
      <c r="M18255">
        <v>0</v>
      </c>
      <c r="N18255">
        <v>0</v>
      </c>
      <c r="O18255">
        <v>0</v>
      </c>
      <c r="P18255" s="119" t="s">
        <v>20254</v>
      </c>
    </row>
    <row r="18256" spans="1:16" x14ac:dyDescent="0.25">
      <c r="A18256">
        <v>37319</v>
      </c>
      <c r="B18256" s="119" t="s">
        <v>11269</v>
      </c>
      <c r="C18256">
        <v>80</v>
      </c>
      <c r="E18256">
        <v>0</v>
      </c>
      <c r="F18256">
        <v>0</v>
      </c>
      <c r="G18256">
        <v>1694</v>
      </c>
      <c r="H18256">
        <v>156</v>
      </c>
      <c r="I18256" s="119" t="s">
        <v>19</v>
      </c>
      <c r="J18256" s="119" t="s">
        <v>139</v>
      </c>
      <c r="K18256" s="1">
        <v>46255.758941458334</v>
      </c>
      <c r="L18256">
        <v>0</v>
      </c>
      <c r="M18256">
        <v>4</v>
      </c>
      <c r="N18256">
        <v>0</v>
      </c>
      <c r="O18256">
        <v>1</v>
      </c>
      <c r="P18256" s="119" t="s">
        <v>20254</v>
      </c>
    </row>
    <row r="18257" spans="1:16" x14ac:dyDescent="0.25">
      <c r="A18257">
        <v>37320</v>
      </c>
      <c r="B18257" s="119" t="s">
        <v>11270</v>
      </c>
      <c r="C18257">
        <v>80</v>
      </c>
      <c r="E18257">
        <v>36</v>
      </c>
      <c r="F18257">
        <v>220</v>
      </c>
      <c r="G18257">
        <v>1541</v>
      </c>
      <c r="H18257">
        <v>233</v>
      </c>
      <c r="I18257" s="119" t="s">
        <v>19</v>
      </c>
      <c r="J18257" s="119" t="s">
        <v>139</v>
      </c>
      <c r="K18257" s="1">
        <v>46255.758941458334</v>
      </c>
      <c r="L18257">
        <v>0</v>
      </c>
      <c r="M18257">
        <v>0</v>
      </c>
      <c r="N18257">
        <v>0</v>
      </c>
      <c r="O18257">
        <v>0</v>
      </c>
      <c r="P18257" s="119" t="s">
        <v>20254</v>
      </c>
    </row>
    <row r="18258" spans="1:16" x14ac:dyDescent="0.25">
      <c r="A18258">
        <v>37323</v>
      </c>
      <c r="B18258" s="119" t="s">
        <v>11271</v>
      </c>
      <c r="C18258">
        <v>80</v>
      </c>
      <c r="E18258">
        <v>0</v>
      </c>
      <c r="F18258">
        <v>0</v>
      </c>
      <c r="G18258">
        <v>1512</v>
      </c>
      <c r="H18258">
        <v>158</v>
      </c>
      <c r="I18258" s="119" t="s">
        <v>19</v>
      </c>
      <c r="J18258" s="119" t="s">
        <v>139</v>
      </c>
      <c r="K18258" s="1">
        <v>46255.758941458334</v>
      </c>
      <c r="L18258">
        <v>0</v>
      </c>
      <c r="M18258">
        <v>5</v>
      </c>
      <c r="N18258">
        <v>0</v>
      </c>
      <c r="O18258">
        <v>1</v>
      </c>
      <c r="P18258" s="119" t="s">
        <v>20254</v>
      </c>
    </row>
    <row r="18259" spans="1:16" x14ac:dyDescent="0.25">
      <c r="A18259">
        <v>37324</v>
      </c>
      <c r="B18259" s="119" t="s">
        <v>11272</v>
      </c>
      <c r="C18259">
        <v>80</v>
      </c>
      <c r="E18259">
        <v>0</v>
      </c>
      <c r="F18259">
        <v>0</v>
      </c>
      <c r="G18259">
        <v>4168</v>
      </c>
      <c r="H18259">
        <v>195</v>
      </c>
      <c r="I18259" s="119" t="s">
        <v>19</v>
      </c>
      <c r="J18259" s="119" t="s">
        <v>139</v>
      </c>
      <c r="K18259" s="1">
        <v>46255.758941458334</v>
      </c>
      <c r="L18259">
        <v>0</v>
      </c>
      <c r="M18259">
        <v>2</v>
      </c>
      <c r="N18259">
        <v>0</v>
      </c>
      <c r="O18259">
        <v>0</v>
      </c>
      <c r="P18259" s="119" t="s">
        <v>20254</v>
      </c>
    </row>
    <row r="18260" spans="1:16" x14ac:dyDescent="0.25">
      <c r="A18260">
        <v>37325</v>
      </c>
      <c r="B18260" s="119" t="s">
        <v>11273</v>
      </c>
      <c r="C18260">
        <v>80</v>
      </c>
      <c r="E18260">
        <v>84</v>
      </c>
      <c r="F18260">
        <v>529</v>
      </c>
      <c r="G18260">
        <v>0</v>
      </c>
      <c r="H18260">
        <v>0</v>
      </c>
      <c r="I18260" s="119" t="s">
        <v>4726</v>
      </c>
      <c r="J18260" s="119" t="s">
        <v>139</v>
      </c>
      <c r="K18260" s="1">
        <v>46255.758941458334</v>
      </c>
      <c r="L18260">
        <v>0</v>
      </c>
      <c r="M18260">
        <v>0</v>
      </c>
      <c r="N18260">
        <v>0</v>
      </c>
      <c r="O18260">
        <v>0</v>
      </c>
      <c r="P18260" s="119" t="s">
        <v>20254</v>
      </c>
    </row>
    <row r="18261" spans="1:16" x14ac:dyDescent="0.25">
      <c r="A18261">
        <v>37326</v>
      </c>
      <c r="B18261" s="119" t="s">
        <v>11274</v>
      </c>
      <c r="C18261">
        <v>80</v>
      </c>
      <c r="E18261">
        <v>0</v>
      </c>
      <c r="F18261">
        <v>0</v>
      </c>
      <c r="G18261">
        <v>3811</v>
      </c>
      <c r="H18261">
        <v>218</v>
      </c>
      <c r="I18261" s="119" t="s">
        <v>19</v>
      </c>
      <c r="J18261" s="119" t="s">
        <v>139</v>
      </c>
      <c r="K18261" s="1">
        <v>46255.758941458334</v>
      </c>
      <c r="L18261">
        <v>0</v>
      </c>
      <c r="M18261">
        <v>3</v>
      </c>
      <c r="N18261">
        <v>0</v>
      </c>
      <c r="O18261">
        <v>2</v>
      </c>
      <c r="P18261" s="119" t="s">
        <v>20254</v>
      </c>
    </row>
    <row r="18262" spans="1:16" x14ac:dyDescent="0.25">
      <c r="A18262">
        <v>37327</v>
      </c>
      <c r="B18262" s="119" t="s">
        <v>11273</v>
      </c>
      <c r="C18262">
        <v>80</v>
      </c>
      <c r="E18262">
        <v>157</v>
      </c>
      <c r="F18262">
        <v>30563</v>
      </c>
      <c r="G18262">
        <v>3</v>
      </c>
      <c r="H18262">
        <v>1999998</v>
      </c>
      <c r="I18262" s="119" t="s">
        <v>4726</v>
      </c>
      <c r="J18262" s="119" t="s">
        <v>222</v>
      </c>
      <c r="K18262" s="1">
        <v>46255.758941458334</v>
      </c>
      <c r="L18262">
        <v>0</v>
      </c>
      <c r="M18262">
        <v>0</v>
      </c>
      <c r="N18262">
        <v>0</v>
      </c>
      <c r="O18262">
        <v>0</v>
      </c>
      <c r="P18262" s="119" t="s">
        <v>20254</v>
      </c>
    </row>
    <row r="18263" spans="1:16" x14ac:dyDescent="0.25">
      <c r="A18263">
        <v>37329</v>
      </c>
      <c r="B18263" s="119" t="s">
        <v>11275</v>
      </c>
      <c r="C18263">
        <v>80</v>
      </c>
      <c r="E18263">
        <v>2</v>
      </c>
      <c r="F18263">
        <v>147</v>
      </c>
      <c r="G18263">
        <v>957</v>
      </c>
      <c r="H18263">
        <v>172</v>
      </c>
      <c r="I18263" s="119" t="s">
        <v>19</v>
      </c>
      <c r="J18263" s="119" t="s">
        <v>139</v>
      </c>
      <c r="K18263" s="1">
        <v>46255.758941458334</v>
      </c>
      <c r="L18263">
        <v>0</v>
      </c>
      <c r="M18263">
        <v>2</v>
      </c>
      <c r="N18263">
        <v>0</v>
      </c>
      <c r="O18263">
        <v>0</v>
      </c>
      <c r="P18263" s="119" t="s">
        <v>20254</v>
      </c>
    </row>
    <row r="18264" spans="1:16" x14ac:dyDescent="0.25">
      <c r="A18264">
        <v>37331</v>
      </c>
      <c r="B18264" s="119" t="s">
        <v>11276</v>
      </c>
      <c r="C18264">
        <v>80</v>
      </c>
      <c r="E18264">
        <v>0</v>
      </c>
      <c r="F18264">
        <v>0</v>
      </c>
      <c r="G18264">
        <v>1375</v>
      </c>
      <c r="H18264">
        <v>156</v>
      </c>
      <c r="I18264" s="119" t="s">
        <v>19</v>
      </c>
      <c r="J18264" s="119" t="s">
        <v>139</v>
      </c>
      <c r="K18264" s="1">
        <v>46255.758941458334</v>
      </c>
      <c r="L18264">
        <v>0</v>
      </c>
      <c r="M18264">
        <v>8</v>
      </c>
      <c r="N18264">
        <v>0</v>
      </c>
      <c r="O18264">
        <v>7</v>
      </c>
      <c r="P18264" s="119" t="s">
        <v>20254</v>
      </c>
    </row>
    <row r="18265" spans="1:16" x14ac:dyDescent="0.25">
      <c r="A18265">
        <v>37332</v>
      </c>
      <c r="B18265" s="119" t="s">
        <v>11277</v>
      </c>
      <c r="C18265">
        <v>80</v>
      </c>
      <c r="E18265">
        <v>0</v>
      </c>
      <c r="F18265">
        <v>0</v>
      </c>
      <c r="G18265">
        <v>4151</v>
      </c>
      <c r="H18265">
        <v>233</v>
      </c>
      <c r="I18265" s="119" t="s">
        <v>19</v>
      </c>
      <c r="J18265" s="119" t="s">
        <v>139</v>
      </c>
      <c r="K18265" s="1">
        <v>46255.758941458334</v>
      </c>
      <c r="L18265">
        <v>0</v>
      </c>
      <c r="M18265">
        <v>11</v>
      </c>
      <c r="N18265">
        <v>0</v>
      </c>
      <c r="O18265">
        <v>10</v>
      </c>
      <c r="P18265" s="119" t="s">
        <v>20254</v>
      </c>
    </row>
    <row r="18266" spans="1:16" x14ac:dyDescent="0.25">
      <c r="A18266">
        <v>37334</v>
      </c>
      <c r="B18266" s="119" t="s">
        <v>11278</v>
      </c>
      <c r="C18266">
        <v>80</v>
      </c>
      <c r="E18266">
        <v>1</v>
      </c>
      <c r="F18266">
        <v>120</v>
      </c>
      <c r="G18266">
        <v>881</v>
      </c>
      <c r="H18266">
        <v>140</v>
      </c>
      <c r="I18266" s="119" t="s">
        <v>19</v>
      </c>
      <c r="J18266" s="119" t="s">
        <v>139</v>
      </c>
      <c r="K18266" s="1">
        <v>46255.758941458334</v>
      </c>
      <c r="L18266">
        <v>0</v>
      </c>
      <c r="M18266">
        <v>0</v>
      </c>
      <c r="N18266">
        <v>0</v>
      </c>
      <c r="O18266">
        <v>0</v>
      </c>
      <c r="P18266" s="119" t="s">
        <v>20254</v>
      </c>
    </row>
    <row r="18267" spans="1:16" x14ac:dyDescent="0.25">
      <c r="A18267">
        <v>37336</v>
      </c>
      <c r="B18267" s="119" t="s">
        <v>11279</v>
      </c>
      <c r="C18267">
        <v>80</v>
      </c>
      <c r="E18267">
        <v>0</v>
      </c>
      <c r="F18267">
        <v>0</v>
      </c>
      <c r="G18267">
        <v>5386</v>
      </c>
      <c r="H18267">
        <v>195</v>
      </c>
      <c r="I18267" s="119" t="s">
        <v>19</v>
      </c>
      <c r="J18267" s="119" t="s">
        <v>139</v>
      </c>
      <c r="K18267" s="1">
        <v>46255.758941458334</v>
      </c>
      <c r="L18267">
        <v>0</v>
      </c>
      <c r="M18267">
        <v>5</v>
      </c>
      <c r="N18267">
        <v>0</v>
      </c>
      <c r="O18267">
        <v>2</v>
      </c>
      <c r="P18267" s="119" t="s">
        <v>20254</v>
      </c>
    </row>
    <row r="18268" spans="1:16" x14ac:dyDescent="0.25">
      <c r="A18268">
        <v>37337</v>
      </c>
      <c r="B18268" s="119" t="s">
        <v>11280</v>
      </c>
      <c r="C18268">
        <v>80</v>
      </c>
      <c r="E18268">
        <v>93</v>
      </c>
      <c r="F18268">
        <v>818</v>
      </c>
      <c r="G18268">
        <v>1</v>
      </c>
      <c r="H18268">
        <v>4000814</v>
      </c>
      <c r="I18268" s="119" t="s">
        <v>4726</v>
      </c>
      <c r="J18268" s="119" t="s">
        <v>139</v>
      </c>
      <c r="K18268" s="1">
        <v>46255.758941458334</v>
      </c>
      <c r="L18268">
        <v>0</v>
      </c>
      <c r="M18268">
        <v>0</v>
      </c>
      <c r="N18268">
        <v>0</v>
      </c>
      <c r="O18268">
        <v>0</v>
      </c>
      <c r="P18268" s="119" t="s">
        <v>20254</v>
      </c>
    </row>
    <row r="18269" spans="1:16" x14ac:dyDescent="0.25">
      <c r="A18269">
        <v>37338</v>
      </c>
      <c r="B18269" s="119" t="s">
        <v>11280</v>
      </c>
      <c r="C18269">
        <v>80</v>
      </c>
      <c r="E18269">
        <v>252</v>
      </c>
      <c r="F18269">
        <v>77797</v>
      </c>
      <c r="G18269">
        <v>3</v>
      </c>
      <c r="H18269">
        <v>10000000</v>
      </c>
      <c r="I18269" s="119" t="s">
        <v>4726</v>
      </c>
      <c r="J18269" s="119" t="s">
        <v>222</v>
      </c>
      <c r="K18269" s="1">
        <v>46255.758941458334</v>
      </c>
      <c r="L18269">
        <v>0</v>
      </c>
      <c r="M18269">
        <v>0</v>
      </c>
      <c r="N18269">
        <v>0</v>
      </c>
      <c r="O18269">
        <v>0</v>
      </c>
      <c r="P18269" s="119" t="s">
        <v>20254</v>
      </c>
    </row>
    <row r="18270" spans="1:16" x14ac:dyDescent="0.25">
      <c r="A18270">
        <v>37339</v>
      </c>
      <c r="B18270" s="119" t="s">
        <v>11281</v>
      </c>
      <c r="C18270">
        <v>80</v>
      </c>
      <c r="E18270">
        <v>0</v>
      </c>
      <c r="F18270">
        <v>0</v>
      </c>
      <c r="G18270">
        <v>6065</v>
      </c>
      <c r="H18270">
        <v>218</v>
      </c>
      <c r="I18270" s="119" t="s">
        <v>19</v>
      </c>
      <c r="J18270" s="119" t="s">
        <v>139</v>
      </c>
      <c r="K18270" s="1">
        <v>46255.758941458334</v>
      </c>
      <c r="L18270">
        <v>0</v>
      </c>
      <c r="M18270">
        <v>3</v>
      </c>
      <c r="N18270">
        <v>0</v>
      </c>
      <c r="O18270">
        <v>1</v>
      </c>
      <c r="P18270" s="119" t="s">
        <v>20254</v>
      </c>
    </row>
    <row r="18271" spans="1:16" x14ac:dyDescent="0.25">
      <c r="A18271">
        <v>37340</v>
      </c>
      <c r="B18271" s="119" t="s">
        <v>11282</v>
      </c>
      <c r="C18271">
        <v>80</v>
      </c>
      <c r="E18271">
        <v>0</v>
      </c>
      <c r="F18271">
        <v>0</v>
      </c>
      <c r="G18271">
        <v>6019</v>
      </c>
      <c r="H18271">
        <v>172</v>
      </c>
      <c r="I18271" s="119" t="s">
        <v>19</v>
      </c>
      <c r="J18271" s="119" t="s">
        <v>139</v>
      </c>
      <c r="K18271" s="1">
        <v>46255.758941458334</v>
      </c>
      <c r="L18271">
        <v>0</v>
      </c>
      <c r="M18271">
        <v>8</v>
      </c>
      <c r="N18271">
        <v>0</v>
      </c>
      <c r="O18271">
        <v>4</v>
      </c>
      <c r="P18271" s="119" t="s">
        <v>20254</v>
      </c>
    </row>
    <row r="18272" spans="1:16" x14ac:dyDescent="0.25">
      <c r="A18272">
        <v>37342</v>
      </c>
      <c r="B18272" s="119" t="s">
        <v>11283</v>
      </c>
      <c r="C18272">
        <v>80</v>
      </c>
      <c r="E18272">
        <v>1899</v>
      </c>
      <c r="F18272">
        <v>1620</v>
      </c>
      <c r="G18272">
        <v>156</v>
      </c>
      <c r="H18272">
        <v>2335</v>
      </c>
      <c r="I18272" s="119" t="s">
        <v>19</v>
      </c>
      <c r="J18272" s="119" t="s">
        <v>222</v>
      </c>
      <c r="K18272" s="1">
        <v>46255.758941458334</v>
      </c>
      <c r="L18272">
        <v>333</v>
      </c>
      <c r="M18272">
        <v>2</v>
      </c>
      <c r="N18272">
        <v>40</v>
      </c>
      <c r="O18272">
        <v>1</v>
      </c>
      <c r="P18272" s="119" t="s">
        <v>20254</v>
      </c>
    </row>
    <row r="18273" spans="1:16" x14ac:dyDescent="0.25">
      <c r="A18273">
        <v>37343</v>
      </c>
      <c r="B18273" s="119" t="s">
        <v>11284</v>
      </c>
      <c r="C18273">
        <v>80</v>
      </c>
      <c r="E18273">
        <v>73</v>
      </c>
      <c r="F18273">
        <v>30034</v>
      </c>
      <c r="G18273">
        <v>1</v>
      </c>
      <c r="H18273">
        <v>4999999</v>
      </c>
      <c r="I18273" s="119" t="s">
        <v>4726</v>
      </c>
      <c r="J18273" s="119" t="s">
        <v>139</v>
      </c>
      <c r="K18273" s="1">
        <v>46255.758941458334</v>
      </c>
      <c r="L18273">
        <v>0</v>
      </c>
      <c r="M18273">
        <v>0</v>
      </c>
      <c r="N18273">
        <v>0</v>
      </c>
      <c r="O18273">
        <v>0</v>
      </c>
      <c r="P18273" s="119" t="s">
        <v>20254</v>
      </c>
    </row>
    <row r="18274" spans="1:16" x14ac:dyDescent="0.25">
      <c r="A18274">
        <v>37344</v>
      </c>
      <c r="B18274" s="119" t="s">
        <v>11284</v>
      </c>
      <c r="C18274">
        <v>80</v>
      </c>
      <c r="E18274">
        <v>40</v>
      </c>
      <c r="F18274">
        <v>38690</v>
      </c>
      <c r="G18274">
        <v>5</v>
      </c>
      <c r="H18274">
        <v>2008540</v>
      </c>
      <c r="I18274" s="119" t="s">
        <v>4726</v>
      </c>
      <c r="J18274" s="119" t="s">
        <v>222</v>
      </c>
      <c r="K18274" s="1">
        <v>46255.758941458334</v>
      </c>
      <c r="L18274">
        <v>0</v>
      </c>
      <c r="M18274">
        <v>0</v>
      </c>
      <c r="N18274">
        <v>0</v>
      </c>
      <c r="O18274">
        <v>0</v>
      </c>
      <c r="P18274" s="119" t="s">
        <v>20254</v>
      </c>
    </row>
    <row r="18275" spans="1:16" x14ac:dyDescent="0.25">
      <c r="A18275">
        <v>37345</v>
      </c>
      <c r="B18275" s="119" t="s">
        <v>11285</v>
      </c>
      <c r="C18275">
        <v>80</v>
      </c>
      <c r="E18275">
        <v>912</v>
      </c>
      <c r="F18275">
        <v>2004</v>
      </c>
      <c r="G18275">
        <v>139</v>
      </c>
      <c r="H18275">
        <v>2803</v>
      </c>
      <c r="I18275" s="119" t="s">
        <v>19</v>
      </c>
      <c r="J18275" s="119" t="s">
        <v>222</v>
      </c>
      <c r="K18275" s="1">
        <v>46255.758941458334</v>
      </c>
      <c r="L18275">
        <v>603</v>
      </c>
      <c r="M18275">
        <v>0</v>
      </c>
      <c r="N18275">
        <v>102</v>
      </c>
      <c r="O18275">
        <v>0</v>
      </c>
      <c r="P18275" s="119" t="s">
        <v>20254</v>
      </c>
    </row>
    <row r="18276" spans="1:16" x14ac:dyDescent="0.25">
      <c r="A18276">
        <v>37347</v>
      </c>
      <c r="B18276" s="119" t="s">
        <v>11286</v>
      </c>
      <c r="C18276">
        <v>80</v>
      </c>
      <c r="E18276">
        <v>2214</v>
      </c>
      <c r="F18276">
        <v>1528</v>
      </c>
      <c r="G18276">
        <v>241</v>
      </c>
      <c r="H18276">
        <v>2319</v>
      </c>
      <c r="I18276" s="119" t="s">
        <v>19</v>
      </c>
      <c r="J18276" s="119" t="s">
        <v>222</v>
      </c>
      <c r="K18276" s="1">
        <v>46255.758941458334</v>
      </c>
      <c r="L18276">
        <v>149</v>
      </c>
      <c r="M18276">
        <v>3</v>
      </c>
      <c r="N18276">
        <v>14</v>
      </c>
      <c r="O18276">
        <v>2</v>
      </c>
      <c r="P18276" s="119" t="s">
        <v>20254</v>
      </c>
    </row>
    <row r="18277" spans="1:16" x14ac:dyDescent="0.25">
      <c r="A18277">
        <v>37348</v>
      </c>
      <c r="B18277" s="119" t="s">
        <v>11287</v>
      </c>
      <c r="C18277">
        <v>80</v>
      </c>
      <c r="E18277">
        <v>918</v>
      </c>
      <c r="F18277">
        <v>1664</v>
      </c>
      <c r="G18277">
        <v>135</v>
      </c>
      <c r="H18277">
        <v>2490</v>
      </c>
      <c r="I18277" s="119" t="s">
        <v>19</v>
      </c>
      <c r="J18277" s="119" t="s">
        <v>222</v>
      </c>
      <c r="K18277" s="1">
        <v>46255.758941458334</v>
      </c>
      <c r="L18277">
        <v>119</v>
      </c>
      <c r="M18277">
        <v>5</v>
      </c>
      <c r="N18277">
        <v>25</v>
      </c>
      <c r="O18277">
        <v>2</v>
      </c>
      <c r="P18277" s="119" t="s">
        <v>20254</v>
      </c>
    </row>
    <row r="18278" spans="1:16" x14ac:dyDescent="0.25">
      <c r="A18278">
        <v>37349</v>
      </c>
      <c r="B18278" s="119" t="s">
        <v>11288</v>
      </c>
      <c r="C18278">
        <v>80</v>
      </c>
      <c r="E18278">
        <v>35</v>
      </c>
      <c r="F18278">
        <v>2542</v>
      </c>
      <c r="G18278">
        <v>1</v>
      </c>
      <c r="H18278">
        <v>4999999</v>
      </c>
      <c r="I18278" s="119" t="s">
        <v>4726</v>
      </c>
      <c r="J18278" s="119" t="s">
        <v>139</v>
      </c>
      <c r="K18278" s="1">
        <v>46255.758941458334</v>
      </c>
      <c r="L18278">
        <v>0</v>
      </c>
      <c r="M18278">
        <v>0</v>
      </c>
      <c r="N18278">
        <v>0</v>
      </c>
      <c r="O18278">
        <v>0</v>
      </c>
      <c r="P18278" s="119" t="s">
        <v>20254</v>
      </c>
    </row>
    <row r="18279" spans="1:16" x14ac:dyDescent="0.25">
      <c r="A18279">
        <v>37350</v>
      </c>
      <c r="B18279" s="119" t="s">
        <v>11289</v>
      </c>
      <c r="C18279">
        <v>80</v>
      </c>
      <c r="E18279">
        <v>907</v>
      </c>
      <c r="F18279">
        <v>1712</v>
      </c>
      <c r="G18279">
        <v>179</v>
      </c>
      <c r="H18279">
        <v>2529</v>
      </c>
      <c r="I18279" s="119" t="s">
        <v>19</v>
      </c>
      <c r="J18279" s="119" t="s">
        <v>222</v>
      </c>
      <c r="K18279" s="1">
        <v>46255.758941458334</v>
      </c>
      <c r="L18279">
        <v>227</v>
      </c>
      <c r="M18279">
        <v>1</v>
      </c>
      <c r="N18279">
        <v>14</v>
      </c>
      <c r="O18279">
        <v>0</v>
      </c>
      <c r="P18279" s="119" t="s">
        <v>20254</v>
      </c>
    </row>
    <row r="18280" spans="1:16" x14ac:dyDescent="0.25">
      <c r="A18280">
        <v>37351</v>
      </c>
      <c r="B18280" s="119" t="s">
        <v>11288</v>
      </c>
      <c r="C18280">
        <v>80</v>
      </c>
      <c r="E18280">
        <v>56</v>
      </c>
      <c r="F18280">
        <v>10201</v>
      </c>
      <c r="G18280">
        <v>0</v>
      </c>
      <c r="H18280">
        <v>0</v>
      </c>
      <c r="I18280" s="119" t="s">
        <v>4726</v>
      </c>
      <c r="J18280" s="119" t="s">
        <v>222</v>
      </c>
      <c r="K18280" s="1">
        <v>46255.758941458334</v>
      </c>
      <c r="L18280">
        <v>0</v>
      </c>
      <c r="M18280">
        <v>0</v>
      </c>
      <c r="N18280">
        <v>0</v>
      </c>
      <c r="O18280">
        <v>0</v>
      </c>
      <c r="P18280" s="119" t="s">
        <v>20254</v>
      </c>
    </row>
    <row r="18281" spans="1:16" x14ac:dyDescent="0.25">
      <c r="A18281">
        <v>37353</v>
      </c>
      <c r="B18281" s="119" t="s">
        <v>11290</v>
      </c>
      <c r="C18281">
        <v>80</v>
      </c>
      <c r="E18281">
        <v>1328</v>
      </c>
      <c r="F18281">
        <v>1692</v>
      </c>
      <c r="G18281">
        <v>151</v>
      </c>
      <c r="H18281">
        <v>2450</v>
      </c>
      <c r="I18281" s="119" t="s">
        <v>19</v>
      </c>
      <c r="J18281" s="119" t="s">
        <v>222</v>
      </c>
      <c r="K18281" s="1">
        <v>46255.758941458334</v>
      </c>
      <c r="L18281">
        <v>114</v>
      </c>
      <c r="M18281">
        <v>6</v>
      </c>
      <c r="N18281">
        <v>13</v>
      </c>
      <c r="O18281">
        <v>3</v>
      </c>
      <c r="P18281" s="119" t="s">
        <v>20254</v>
      </c>
    </row>
    <row r="18282" spans="1:16" x14ac:dyDescent="0.25">
      <c r="A18282">
        <v>37354</v>
      </c>
      <c r="B18282" s="119" t="s">
        <v>11291</v>
      </c>
      <c r="C18282">
        <v>80</v>
      </c>
      <c r="E18282">
        <v>1257</v>
      </c>
      <c r="F18282">
        <v>1772</v>
      </c>
      <c r="G18282">
        <v>296</v>
      </c>
      <c r="H18282">
        <v>2550</v>
      </c>
      <c r="I18282" s="119" t="s">
        <v>19</v>
      </c>
      <c r="J18282" s="119" t="s">
        <v>222</v>
      </c>
      <c r="K18282" s="1">
        <v>46255.758941458334</v>
      </c>
      <c r="L18282">
        <v>516</v>
      </c>
      <c r="M18282">
        <v>5</v>
      </c>
      <c r="N18282">
        <v>35</v>
      </c>
      <c r="O18282">
        <v>1</v>
      </c>
      <c r="P18282" s="119" t="s">
        <v>20254</v>
      </c>
    </row>
    <row r="18283" spans="1:16" x14ac:dyDescent="0.25">
      <c r="A18283">
        <v>37355</v>
      </c>
      <c r="B18283" s="119" t="s">
        <v>11292</v>
      </c>
      <c r="C18283">
        <v>80</v>
      </c>
      <c r="E18283">
        <v>11</v>
      </c>
      <c r="F18283">
        <v>101126</v>
      </c>
      <c r="G18283">
        <v>1</v>
      </c>
      <c r="H18283">
        <v>5000000</v>
      </c>
      <c r="I18283" s="119" t="s">
        <v>4726</v>
      </c>
      <c r="J18283" s="119" t="s">
        <v>139</v>
      </c>
      <c r="K18283" s="1">
        <v>46255.758941458334</v>
      </c>
      <c r="L18283">
        <v>1</v>
      </c>
      <c r="M18283">
        <v>0</v>
      </c>
      <c r="N18283">
        <v>0</v>
      </c>
      <c r="O18283">
        <v>0</v>
      </c>
      <c r="P18283" s="119" t="s">
        <v>20254</v>
      </c>
    </row>
    <row r="18284" spans="1:16" x14ac:dyDescent="0.25">
      <c r="A18284">
        <v>37356</v>
      </c>
      <c r="B18284" s="119" t="s">
        <v>11293</v>
      </c>
      <c r="C18284">
        <v>80</v>
      </c>
      <c r="E18284">
        <v>1174</v>
      </c>
      <c r="F18284">
        <v>1732</v>
      </c>
      <c r="G18284">
        <v>260</v>
      </c>
      <c r="H18284">
        <v>2497</v>
      </c>
      <c r="I18284" s="119" t="s">
        <v>19</v>
      </c>
      <c r="J18284" s="119" t="s">
        <v>222</v>
      </c>
      <c r="K18284" s="1">
        <v>46255.758941458334</v>
      </c>
      <c r="L18284">
        <v>106</v>
      </c>
      <c r="M18284">
        <v>10</v>
      </c>
      <c r="N18284">
        <v>18</v>
      </c>
      <c r="O18284">
        <v>2</v>
      </c>
      <c r="P18284" s="119" t="s">
        <v>20254</v>
      </c>
    </row>
    <row r="18285" spans="1:16" x14ac:dyDescent="0.25">
      <c r="A18285">
        <v>37357</v>
      </c>
      <c r="B18285" s="119" t="s">
        <v>11292</v>
      </c>
      <c r="C18285">
        <v>80</v>
      </c>
      <c r="E18285">
        <v>110</v>
      </c>
      <c r="F18285">
        <v>7393</v>
      </c>
      <c r="G18285">
        <v>2</v>
      </c>
      <c r="H18285">
        <v>5007189</v>
      </c>
      <c r="I18285" s="119" t="s">
        <v>4726</v>
      </c>
      <c r="J18285" s="119" t="s">
        <v>222</v>
      </c>
      <c r="K18285" s="1">
        <v>46255.758941458334</v>
      </c>
      <c r="L18285">
        <v>5</v>
      </c>
      <c r="M18285">
        <v>0</v>
      </c>
      <c r="N18285">
        <v>0</v>
      </c>
      <c r="O18285">
        <v>0</v>
      </c>
      <c r="P18285" s="119" t="s">
        <v>20254</v>
      </c>
    </row>
    <row r="18286" spans="1:16" x14ac:dyDescent="0.25">
      <c r="A18286">
        <v>37359</v>
      </c>
      <c r="B18286" s="119" t="s">
        <v>11294</v>
      </c>
      <c r="C18286">
        <v>80</v>
      </c>
      <c r="E18286">
        <v>1199</v>
      </c>
      <c r="F18286">
        <v>1460</v>
      </c>
      <c r="G18286">
        <v>424</v>
      </c>
      <c r="H18286">
        <v>2260</v>
      </c>
      <c r="I18286" s="119" t="s">
        <v>19</v>
      </c>
      <c r="J18286" s="119" t="s">
        <v>222</v>
      </c>
      <c r="K18286" s="1">
        <v>46255.758941458334</v>
      </c>
      <c r="L18286">
        <v>589</v>
      </c>
      <c r="M18286">
        <v>11</v>
      </c>
      <c r="N18286">
        <v>15</v>
      </c>
      <c r="O18286">
        <v>5</v>
      </c>
      <c r="P18286" s="119" t="s">
        <v>20254</v>
      </c>
    </row>
    <row r="18287" spans="1:16" x14ac:dyDescent="0.25">
      <c r="A18287">
        <v>37361</v>
      </c>
      <c r="B18287" s="119" t="s">
        <v>11295</v>
      </c>
      <c r="C18287">
        <v>80</v>
      </c>
      <c r="E18287">
        <v>953</v>
      </c>
      <c r="F18287">
        <v>1404</v>
      </c>
      <c r="G18287">
        <v>228</v>
      </c>
      <c r="H18287">
        <v>2004</v>
      </c>
      <c r="I18287" s="119" t="s">
        <v>19</v>
      </c>
      <c r="J18287" s="119" t="s">
        <v>222</v>
      </c>
      <c r="K18287" s="1">
        <v>46255.758941458334</v>
      </c>
      <c r="L18287">
        <v>385</v>
      </c>
      <c r="M18287">
        <v>5</v>
      </c>
      <c r="N18287">
        <v>0</v>
      </c>
      <c r="O18287">
        <v>2</v>
      </c>
      <c r="P18287" s="119" t="s">
        <v>20254</v>
      </c>
    </row>
    <row r="18288" spans="1:16" x14ac:dyDescent="0.25">
      <c r="A18288">
        <v>37363</v>
      </c>
      <c r="B18288" s="119" t="s">
        <v>11296</v>
      </c>
      <c r="C18288">
        <v>80</v>
      </c>
      <c r="E18288">
        <v>1472</v>
      </c>
      <c r="F18288">
        <v>1703</v>
      </c>
      <c r="G18288">
        <v>166</v>
      </c>
      <c r="H18288">
        <v>2367</v>
      </c>
      <c r="I18288" s="119" t="s">
        <v>19</v>
      </c>
      <c r="J18288" s="119" t="s">
        <v>222</v>
      </c>
      <c r="K18288" s="1">
        <v>46255.758941458334</v>
      </c>
      <c r="L18288">
        <v>447</v>
      </c>
      <c r="M18288">
        <v>11</v>
      </c>
      <c r="N18288">
        <v>342</v>
      </c>
      <c r="O18288">
        <v>6</v>
      </c>
      <c r="P18288" s="119" t="s">
        <v>20254</v>
      </c>
    </row>
    <row r="18289" spans="1:16" x14ac:dyDescent="0.25">
      <c r="A18289">
        <v>37364</v>
      </c>
      <c r="B18289" s="119" t="s">
        <v>11297</v>
      </c>
      <c r="C18289">
        <v>80</v>
      </c>
      <c r="E18289">
        <v>1571</v>
      </c>
      <c r="F18289">
        <v>1693</v>
      </c>
      <c r="G18289">
        <v>283</v>
      </c>
      <c r="H18289">
        <v>2470</v>
      </c>
      <c r="I18289" s="119" t="s">
        <v>19</v>
      </c>
      <c r="J18289" s="119" t="s">
        <v>222</v>
      </c>
      <c r="K18289" s="1">
        <v>46255.758941458334</v>
      </c>
      <c r="L18289">
        <v>510</v>
      </c>
      <c r="M18289">
        <v>5</v>
      </c>
      <c r="N18289">
        <v>108</v>
      </c>
      <c r="O18289">
        <v>3</v>
      </c>
      <c r="P18289" s="119" t="s">
        <v>20254</v>
      </c>
    </row>
    <row r="18290" spans="1:16" x14ac:dyDescent="0.25">
      <c r="A18290">
        <v>37366</v>
      </c>
      <c r="B18290" s="119" t="s">
        <v>11298</v>
      </c>
      <c r="C18290">
        <v>80</v>
      </c>
      <c r="E18290">
        <v>50</v>
      </c>
      <c r="F18290">
        <v>2205</v>
      </c>
      <c r="G18290">
        <v>0</v>
      </c>
      <c r="H18290">
        <v>0</v>
      </c>
      <c r="I18290" s="119" t="s">
        <v>4726</v>
      </c>
      <c r="J18290" s="119" t="s">
        <v>139</v>
      </c>
      <c r="K18290" s="1">
        <v>46255.758941458334</v>
      </c>
      <c r="L18290">
        <v>0</v>
      </c>
      <c r="M18290">
        <v>0</v>
      </c>
      <c r="N18290">
        <v>0</v>
      </c>
      <c r="O18290">
        <v>0</v>
      </c>
      <c r="P18290" s="119" t="s">
        <v>20254</v>
      </c>
    </row>
    <row r="18291" spans="1:16" x14ac:dyDescent="0.25">
      <c r="A18291">
        <v>37367</v>
      </c>
      <c r="B18291" s="119" t="s">
        <v>11299</v>
      </c>
      <c r="C18291">
        <v>80</v>
      </c>
      <c r="E18291">
        <v>1907</v>
      </c>
      <c r="F18291">
        <v>1628</v>
      </c>
      <c r="G18291">
        <v>194</v>
      </c>
      <c r="H18291">
        <v>2476</v>
      </c>
      <c r="I18291" s="119" t="s">
        <v>19</v>
      </c>
      <c r="J18291" s="119" t="s">
        <v>222</v>
      </c>
      <c r="K18291" s="1">
        <v>46255.758941458334</v>
      </c>
      <c r="L18291">
        <v>513</v>
      </c>
      <c r="M18291">
        <v>5</v>
      </c>
      <c r="N18291">
        <v>285</v>
      </c>
      <c r="O18291">
        <v>1</v>
      </c>
      <c r="P18291" s="119" t="s">
        <v>20254</v>
      </c>
    </row>
    <row r="18292" spans="1:16" x14ac:dyDescent="0.25">
      <c r="A18292">
        <v>37368</v>
      </c>
      <c r="B18292" s="119" t="s">
        <v>11298</v>
      </c>
      <c r="C18292">
        <v>80</v>
      </c>
      <c r="E18292">
        <v>79</v>
      </c>
      <c r="F18292">
        <v>5403</v>
      </c>
      <c r="G18292">
        <v>1</v>
      </c>
      <c r="H18292">
        <v>4990000</v>
      </c>
      <c r="I18292" s="119" t="s">
        <v>4726</v>
      </c>
      <c r="J18292" s="119" t="s">
        <v>222</v>
      </c>
      <c r="K18292" s="1">
        <v>46255.758941458334</v>
      </c>
      <c r="L18292">
        <v>5</v>
      </c>
      <c r="M18292">
        <v>0</v>
      </c>
      <c r="N18292">
        <v>0</v>
      </c>
      <c r="O18292">
        <v>0</v>
      </c>
      <c r="P18292" s="119" t="s">
        <v>20254</v>
      </c>
    </row>
    <row r="18293" spans="1:16" x14ac:dyDescent="0.25">
      <c r="A18293">
        <v>37369</v>
      </c>
      <c r="B18293" s="119" t="s">
        <v>11300</v>
      </c>
      <c r="C18293">
        <v>80</v>
      </c>
      <c r="E18293">
        <v>1036</v>
      </c>
      <c r="F18293">
        <v>1895</v>
      </c>
      <c r="G18293">
        <v>137</v>
      </c>
      <c r="H18293">
        <v>2649</v>
      </c>
      <c r="I18293" s="119" t="s">
        <v>19</v>
      </c>
      <c r="J18293" s="119" t="s">
        <v>222</v>
      </c>
      <c r="K18293" s="1">
        <v>46255.758941458334</v>
      </c>
      <c r="L18293">
        <v>676</v>
      </c>
      <c r="M18293">
        <v>5</v>
      </c>
      <c r="N18293">
        <v>246</v>
      </c>
      <c r="O18293">
        <v>3</v>
      </c>
      <c r="P18293" s="119" t="s">
        <v>20254</v>
      </c>
    </row>
    <row r="18294" spans="1:16" x14ac:dyDescent="0.25">
      <c r="A18294">
        <v>37371</v>
      </c>
      <c r="B18294" s="119" t="s">
        <v>11301</v>
      </c>
      <c r="C18294">
        <v>80</v>
      </c>
      <c r="E18294">
        <v>1556</v>
      </c>
      <c r="F18294">
        <v>1688</v>
      </c>
      <c r="G18294">
        <v>227</v>
      </c>
      <c r="H18294">
        <v>2288</v>
      </c>
      <c r="I18294" s="119" t="s">
        <v>19</v>
      </c>
      <c r="J18294" s="119" t="s">
        <v>222</v>
      </c>
      <c r="K18294" s="1">
        <v>46255.758941458334</v>
      </c>
      <c r="L18294">
        <v>459</v>
      </c>
      <c r="M18294">
        <v>7</v>
      </c>
      <c r="N18294">
        <v>26</v>
      </c>
      <c r="O18294">
        <v>4</v>
      </c>
      <c r="P18294" s="119" t="s">
        <v>20254</v>
      </c>
    </row>
    <row r="18295" spans="1:16" x14ac:dyDescent="0.25">
      <c r="A18295">
        <v>37372</v>
      </c>
      <c r="B18295" s="119" t="s">
        <v>11302</v>
      </c>
      <c r="C18295">
        <v>80</v>
      </c>
      <c r="E18295">
        <v>1492</v>
      </c>
      <c r="F18295">
        <v>1562</v>
      </c>
      <c r="G18295">
        <v>151</v>
      </c>
      <c r="H18295">
        <v>2450</v>
      </c>
      <c r="I18295" s="119" t="s">
        <v>19</v>
      </c>
      <c r="J18295" s="119" t="s">
        <v>222</v>
      </c>
      <c r="K18295" s="1">
        <v>46255.758941458334</v>
      </c>
      <c r="L18295">
        <v>275</v>
      </c>
      <c r="M18295">
        <v>7</v>
      </c>
      <c r="N18295">
        <v>124</v>
      </c>
      <c r="O18295">
        <v>4</v>
      </c>
      <c r="P18295" s="119" t="s">
        <v>20254</v>
      </c>
    </row>
    <row r="18296" spans="1:16" x14ac:dyDescent="0.25">
      <c r="A18296">
        <v>37373</v>
      </c>
      <c r="B18296" s="119" t="s">
        <v>11303</v>
      </c>
      <c r="C18296">
        <v>80</v>
      </c>
      <c r="E18296">
        <v>18</v>
      </c>
      <c r="F18296">
        <v>101313</v>
      </c>
      <c r="G18296">
        <v>0</v>
      </c>
      <c r="H18296">
        <v>0</v>
      </c>
      <c r="I18296" s="119" t="s">
        <v>4726</v>
      </c>
      <c r="J18296" s="119" t="s">
        <v>139</v>
      </c>
      <c r="K18296" s="1">
        <v>46255.758941458334</v>
      </c>
      <c r="L18296">
        <v>0</v>
      </c>
      <c r="M18296">
        <v>0</v>
      </c>
      <c r="N18296">
        <v>0</v>
      </c>
      <c r="O18296">
        <v>0</v>
      </c>
      <c r="P18296" s="119" t="s">
        <v>20254</v>
      </c>
    </row>
    <row r="18297" spans="1:16" x14ac:dyDescent="0.25">
      <c r="A18297">
        <v>37375</v>
      </c>
      <c r="B18297" s="119" t="s">
        <v>11304</v>
      </c>
      <c r="C18297">
        <v>80</v>
      </c>
      <c r="E18297">
        <v>1157</v>
      </c>
      <c r="F18297">
        <v>1759</v>
      </c>
      <c r="G18297">
        <v>170</v>
      </c>
      <c r="H18297">
        <v>2458</v>
      </c>
      <c r="I18297" s="119" t="s">
        <v>19</v>
      </c>
      <c r="J18297" s="119" t="s">
        <v>222</v>
      </c>
      <c r="K18297" s="1">
        <v>46255.758941458334</v>
      </c>
      <c r="L18297">
        <v>419</v>
      </c>
      <c r="M18297">
        <v>5</v>
      </c>
      <c r="N18297">
        <v>245</v>
      </c>
      <c r="O18297">
        <v>2</v>
      </c>
      <c r="P18297" s="119" t="s">
        <v>20254</v>
      </c>
    </row>
    <row r="18298" spans="1:16" x14ac:dyDescent="0.25">
      <c r="A18298">
        <v>37377</v>
      </c>
      <c r="B18298" s="119" t="s">
        <v>11305</v>
      </c>
      <c r="C18298">
        <v>80</v>
      </c>
      <c r="E18298">
        <v>1528</v>
      </c>
      <c r="F18298">
        <v>1799</v>
      </c>
      <c r="G18298">
        <v>250</v>
      </c>
      <c r="H18298">
        <v>2136</v>
      </c>
      <c r="I18298" s="119" t="s">
        <v>19</v>
      </c>
      <c r="J18298" s="119" t="s">
        <v>222</v>
      </c>
      <c r="K18298" s="1">
        <v>46255.758941458334</v>
      </c>
      <c r="L18298">
        <v>501</v>
      </c>
      <c r="M18298">
        <v>5</v>
      </c>
      <c r="N18298">
        <v>13</v>
      </c>
      <c r="O18298">
        <v>1</v>
      </c>
      <c r="P18298" s="119" t="s">
        <v>20254</v>
      </c>
    </row>
    <row r="18299" spans="1:16" x14ac:dyDescent="0.25">
      <c r="A18299">
        <v>37378</v>
      </c>
      <c r="B18299" s="119" t="s">
        <v>11306</v>
      </c>
      <c r="C18299">
        <v>80</v>
      </c>
      <c r="E18299">
        <v>863</v>
      </c>
      <c r="F18299">
        <v>1708</v>
      </c>
      <c r="G18299">
        <v>207</v>
      </c>
      <c r="H18299">
        <v>2490</v>
      </c>
      <c r="I18299" s="119" t="s">
        <v>19</v>
      </c>
      <c r="J18299" s="119" t="s">
        <v>222</v>
      </c>
      <c r="K18299" s="1">
        <v>46255.758941458334</v>
      </c>
      <c r="L18299">
        <v>245</v>
      </c>
      <c r="M18299">
        <v>0</v>
      </c>
      <c r="N18299">
        <v>36</v>
      </c>
      <c r="O18299">
        <v>0</v>
      </c>
      <c r="P18299" s="119" t="s">
        <v>20254</v>
      </c>
    </row>
    <row r="18300" spans="1:16" x14ac:dyDescent="0.25">
      <c r="A18300">
        <v>37379</v>
      </c>
      <c r="B18300" s="119" t="s">
        <v>11307</v>
      </c>
      <c r="C18300">
        <v>80</v>
      </c>
      <c r="E18300">
        <v>21</v>
      </c>
      <c r="F18300">
        <v>12702</v>
      </c>
      <c r="G18300">
        <v>0</v>
      </c>
      <c r="H18300">
        <v>0</v>
      </c>
      <c r="I18300" s="119" t="s">
        <v>4726</v>
      </c>
      <c r="J18300" s="119" t="s">
        <v>139</v>
      </c>
      <c r="K18300" s="1">
        <v>46255.758941458334</v>
      </c>
      <c r="L18300">
        <v>0</v>
      </c>
      <c r="M18300">
        <v>0</v>
      </c>
      <c r="N18300">
        <v>0</v>
      </c>
      <c r="O18300">
        <v>0</v>
      </c>
      <c r="P18300" s="119" t="s">
        <v>20254</v>
      </c>
    </row>
    <row r="18301" spans="1:16" x14ac:dyDescent="0.25">
      <c r="A18301">
        <v>37380</v>
      </c>
      <c r="B18301" s="119" t="s">
        <v>11307</v>
      </c>
      <c r="C18301">
        <v>80</v>
      </c>
      <c r="E18301">
        <v>196</v>
      </c>
      <c r="F18301">
        <v>4557</v>
      </c>
      <c r="G18301">
        <v>0</v>
      </c>
      <c r="H18301">
        <v>0</v>
      </c>
      <c r="I18301" s="119" t="s">
        <v>4726</v>
      </c>
      <c r="J18301" s="119" t="s">
        <v>222</v>
      </c>
      <c r="K18301" s="1">
        <v>46255.758941458334</v>
      </c>
      <c r="L18301">
        <v>0</v>
      </c>
      <c r="M18301">
        <v>0</v>
      </c>
      <c r="N18301">
        <v>0</v>
      </c>
      <c r="O18301">
        <v>0</v>
      </c>
      <c r="P18301" s="119" t="s">
        <v>20254</v>
      </c>
    </row>
    <row r="18302" spans="1:16" x14ac:dyDescent="0.25">
      <c r="A18302">
        <v>37381</v>
      </c>
      <c r="B18302" s="119" t="s">
        <v>11308</v>
      </c>
      <c r="C18302">
        <v>80</v>
      </c>
      <c r="E18302">
        <v>2310</v>
      </c>
      <c r="F18302">
        <v>1930</v>
      </c>
      <c r="G18302">
        <v>170</v>
      </c>
      <c r="H18302">
        <v>2230</v>
      </c>
      <c r="I18302" s="119" t="s">
        <v>19</v>
      </c>
      <c r="J18302" s="119" t="s">
        <v>222</v>
      </c>
      <c r="K18302" s="1">
        <v>46255.758941458334</v>
      </c>
      <c r="L18302">
        <v>854</v>
      </c>
      <c r="M18302">
        <v>2</v>
      </c>
      <c r="N18302">
        <v>304</v>
      </c>
      <c r="O18302">
        <v>1</v>
      </c>
      <c r="P18302" s="119" t="s">
        <v>20254</v>
      </c>
    </row>
    <row r="18303" spans="1:16" x14ac:dyDescent="0.25">
      <c r="A18303">
        <v>37382</v>
      </c>
      <c r="B18303" s="119" t="s">
        <v>11309</v>
      </c>
      <c r="C18303">
        <v>80</v>
      </c>
      <c r="E18303">
        <v>843</v>
      </c>
      <c r="F18303">
        <v>1690</v>
      </c>
      <c r="G18303">
        <v>176</v>
      </c>
      <c r="H18303">
        <v>2593</v>
      </c>
      <c r="I18303" s="119" t="s">
        <v>19</v>
      </c>
      <c r="J18303" s="119" t="s">
        <v>222</v>
      </c>
      <c r="K18303" s="1">
        <v>46255.758941458334</v>
      </c>
      <c r="L18303">
        <v>130</v>
      </c>
      <c r="M18303">
        <v>3</v>
      </c>
      <c r="N18303">
        <v>10</v>
      </c>
      <c r="O18303">
        <v>0</v>
      </c>
      <c r="P18303" s="119" t="s">
        <v>20254</v>
      </c>
    </row>
    <row r="18304" spans="1:16" x14ac:dyDescent="0.25">
      <c r="A18304">
        <v>37384</v>
      </c>
      <c r="B18304" s="119" t="s">
        <v>11310</v>
      </c>
      <c r="C18304">
        <v>80</v>
      </c>
      <c r="E18304">
        <v>1189</v>
      </c>
      <c r="F18304">
        <v>1628</v>
      </c>
      <c r="G18304">
        <v>189</v>
      </c>
      <c r="H18304">
        <v>2499</v>
      </c>
      <c r="I18304" s="119" t="s">
        <v>19</v>
      </c>
      <c r="J18304" s="119" t="s">
        <v>222</v>
      </c>
      <c r="K18304" s="1">
        <v>46255.758941458334</v>
      </c>
      <c r="L18304">
        <v>204</v>
      </c>
      <c r="M18304">
        <v>1</v>
      </c>
      <c r="N18304">
        <v>16</v>
      </c>
      <c r="O18304">
        <v>0</v>
      </c>
      <c r="P18304" s="119" t="s">
        <v>20254</v>
      </c>
    </row>
    <row r="18305" spans="1:16" x14ac:dyDescent="0.25">
      <c r="A18305">
        <v>37385</v>
      </c>
      <c r="B18305" s="119" t="s">
        <v>11311</v>
      </c>
      <c r="C18305">
        <v>80</v>
      </c>
      <c r="E18305">
        <v>67</v>
      </c>
      <c r="F18305">
        <v>16458</v>
      </c>
      <c r="G18305">
        <v>1</v>
      </c>
      <c r="H18305">
        <v>5000000</v>
      </c>
      <c r="I18305" s="119" t="s">
        <v>4726</v>
      </c>
      <c r="J18305" s="119" t="s">
        <v>139</v>
      </c>
      <c r="K18305" s="1">
        <v>46255.758941458334</v>
      </c>
      <c r="L18305">
        <v>2</v>
      </c>
      <c r="M18305">
        <v>0</v>
      </c>
      <c r="N18305">
        <v>0</v>
      </c>
      <c r="O18305">
        <v>0</v>
      </c>
      <c r="P18305" s="119" t="s">
        <v>20254</v>
      </c>
    </row>
    <row r="18306" spans="1:16" x14ac:dyDescent="0.25">
      <c r="A18306">
        <v>37386</v>
      </c>
      <c r="B18306" s="119" t="s">
        <v>11312</v>
      </c>
      <c r="C18306">
        <v>80</v>
      </c>
      <c r="E18306">
        <v>1201</v>
      </c>
      <c r="F18306">
        <v>1519</v>
      </c>
      <c r="G18306">
        <v>142</v>
      </c>
      <c r="H18306">
        <v>2719</v>
      </c>
      <c r="I18306" s="119" t="s">
        <v>19</v>
      </c>
      <c r="J18306" s="119" t="s">
        <v>222</v>
      </c>
      <c r="K18306" s="1">
        <v>46255.758941458334</v>
      </c>
      <c r="L18306">
        <v>148</v>
      </c>
      <c r="M18306">
        <v>1</v>
      </c>
      <c r="N18306">
        <v>126</v>
      </c>
      <c r="O18306">
        <v>1</v>
      </c>
      <c r="P18306" s="119" t="s">
        <v>20254</v>
      </c>
    </row>
    <row r="18307" spans="1:16" x14ac:dyDescent="0.25">
      <c r="A18307">
        <v>37388</v>
      </c>
      <c r="B18307" s="119" t="s">
        <v>11311</v>
      </c>
      <c r="C18307">
        <v>80</v>
      </c>
      <c r="E18307">
        <v>93</v>
      </c>
      <c r="F18307">
        <v>19424</v>
      </c>
      <c r="G18307">
        <v>3</v>
      </c>
      <c r="H18307">
        <v>4159396</v>
      </c>
      <c r="I18307" s="119" t="s">
        <v>4726</v>
      </c>
      <c r="J18307" s="119" t="s">
        <v>222</v>
      </c>
      <c r="K18307" s="1">
        <v>46255.758941458334</v>
      </c>
      <c r="L18307">
        <v>2</v>
      </c>
      <c r="M18307">
        <v>0</v>
      </c>
      <c r="N18307">
        <v>0</v>
      </c>
      <c r="O18307">
        <v>0</v>
      </c>
      <c r="P18307" s="119" t="s">
        <v>20254</v>
      </c>
    </row>
    <row r="18308" spans="1:16" x14ac:dyDescent="0.25">
      <c r="A18308">
        <v>37389</v>
      </c>
      <c r="B18308" s="119" t="s">
        <v>11313</v>
      </c>
      <c r="C18308">
        <v>80</v>
      </c>
      <c r="E18308">
        <v>753</v>
      </c>
      <c r="F18308">
        <v>1976</v>
      </c>
      <c r="G18308">
        <v>285</v>
      </c>
      <c r="H18308">
        <v>2370</v>
      </c>
      <c r="I18308" s="119" t="s">
        <v>19</v>
      </c>
      <c r="J18308" s="119" t="s">
        <v>222</v>
      </c>
      <c r="K18308" s="1">
        <v>46255.758941458334</v>
      </c>
      <c r="L18308">
        <v>358</v>
      </c>
      <c r="M18308">
        <v>5</v>
      </c>
      <c r="N18308">
        <v>13</v>
      </c>
      <c r="O18308">
        <v>2</v>
      </c>
      <c r="P18308" s="119" t="s">
        <v>20254</v>
      </c>
    </row>
    <row r="18309" spans="1:16" x14ac:dyDescent="0.25">
      <c r="A18309">
        <v>37399</v>
      </c>
      <c r="B18309" s="119" t="s">
        <v>11314</v>
      </c>
      <c r="C18309">
        <v>80</v>
      </c>
      <c r="E18309">
        <v>132</v>
      </c>
      <c r="F18309">
        <v>1090</v>
      </c>
      <c r="G18309">
        <v>2</v>
      </c>
      <c r="H18309">
        <v>79998</v>
      </c>
      <c r="I18309" s="119" t="s">
        <v>4726</v>
      </c>
      <c r="J18309" s="119" t="s">
        <v>139</v>
      </c>
      <c r="K18309" s="1">
        <v>46255.758941458334</v>
      </c>
      <c r="L18309">
        <v>0</v>
      </c>
      <c r="M18309">
        <v>1</v>
      </c>
      <c r="N18309">
        <v>0</v>
      </c>
      <c r="O18309">
        <v>0</v>
      </c>
      <c r="P18309" s="119" t="s">
        <v>20254</v>
      </c>
    </row>
    <row r="18310" spans="1:16" x14ac:dyDescent="0.25">
      <c r="A18310">
        <v>37401</v>
      </c>
      <c r="B18310" s="119" t="s">
        <v>11314</v>
      </c>
      <c r="C18310">
        <v>80</v>
      </c>
      <c r="E18310">
        <v>150</v>
      </c>
      <c r="F18310">
        <v>23293</v>
      </c>
      <c r="G18310">
        <v>1</v>
      </c>
      <c r="H18310">
        <v>4423289</v>
      </c>
      <c r="I18310" s="119" t="s">
        <v>4726</v>
      </c>
      <c r="J18310" s="119" t="s">
        <v>222</v>
      </c>
      <c r="K18310" s="1">
        <v>46255.758941458334</v>
      </c>
      <c r="L18310">
        <v>2</v>
      </c>
      <c r="M18310">
        <v>0</v>
      </c>
      <c r="N18310">
        <v>0</v>
      </c>
      <c r="O18310">
        <v>0</v>
      </c>
      <c r="P18310" s="119" t="s">
        <v>20254</v>
      </c>
    </row>
    <row r="18311" spans="1:16" x14ac:dyDescent="0.25">
      <c r="A18311">
        <v>37405</v>
      </c>
      <c r="B18311" s="119" t="s">
        <v>11315</v>
      </c>
      <c r="C18311">
        <v>80</v>
      </c>
      <c r="E18311">
        <v>229</v>
      </c>
      <c r="F18311">
        <v>617680</v>
      </c>
      <c r="G18311">
        <v>0</v>
      </c>
      <c r="H18311">
        <v>0</v>
      </c>
      <c r="I18311" s="119" t="s">
        <v>4726</v>
      </c>
      <c r="J18311" s="119" t="s">
        <v>139</v>
      </c>
      <c r="K18311" s="1">
        <v>46255.758941458334</v>
      </c>
      <c r="L18311">
        <v>0</v>
      </c>
      <c r="M18311">
        <v>0</v>
      </c>
      <c r="N18311">
        <v>0</v>
      </c>
      <c r="O18311">
        <v>0</v>
      </c>
      <c r="P18311" s="119" t="s">
        <v>20254</v>
      </c>
    </row>
    <row r="18312" spans="1:16" x14ac:dyDescent="0.25">
      <c r="A18312">
        <v>37406</v>
      </c>
      <c r="B18312" s="119" t="s">
        <v>11315</v>
      </c>
      <c r="C18312">
        <v>80</v>
      </c>
      <c r="E18312">
        <v>123</v>
      </c>
      <c r="F18312">
        <v>29218</v>
      </c>
      <c r="G18312">
        <v>2</v>
      </c>
      <c r="H18312">
        <v>2239204</v>
      </c>
      <c r="I18312" s="119" t="s">
        <v>4726</v>
      </c>
      <c r="J18312" s="119" t="s">
        <v>222</v>
      </c>
      <c r="K18312" s="1">
        <v>46255.758941458334</v>
      </c>
      <c r="L18312">
        <v>0</v>
      </c>
      <c r="M18312">
        <v>0</v>
      </c>
      <c r="N18312">
        <v>0</v>
      </c>
      <c r="O18312">
        <v>0</v>
      </c>
      <c r="P18312" s="119" t="s">
        <v>20254</v>
      </c>
    </row>
    <row r="18313" spans="1:16" x14ac:dyDescent="0.25">
      <c r="A18313">
        <v>37410</v>
      </c>
      <c r="B18313" s="119" t="s">
        <v>11316</v>
      </c>
      <c r="C18313">
        <v>80</v>
      </c>
      <c r="E18313">
        <v>163</v>
      </c>
      <c r="F18313">
        <v>1100</v>
      </c>
      <c r="G18313">
        <v>1</v>
      </c>
      <c r="H18313">
        <v>4000246</v>
      </c>
      <c r="I18313" s="119" t="s">
        <v>4726</v>
      </c>
      <c r="J18313" s="119" t="s">
        <v>139</v>
      </c>
      <c r="K18313" s="1">
        <v>46255.758941458334</v>
      </c>
      <c r="L18313">
        <v>5</v>
      </c>
      <c r="M18313">
        <v>0</v>
      </c>
      <c r="N18313">
        <v>0</v>
      </c>
      <c r="O18313">
        <v>0</v>
      </c>
      <c r="P18313" s="119" t="s">
        <v>20254</v>
      </c>
    </row>
    <row r="18314" spans="1:16" x14ac:dyDescent="0.25">
      <c r="A18314">
        <v>37413</v>
      </c>
      <c r="B18314" s="119" t="s">
        <v>11316</v>
      </c>
      <c r="C18314">
        <v>80</v>
      </c>
      <c r="E18314">
        <v>417</v>
      </c>
      <c r="F18314">
        <v>251200</v>
      </c>
      <c r="G18314">
        <v>1</v>
      </c>
      <c r="H18314">
        <v>100000000</v>
      </c>
      <c r="I18314" s="119" t="s">
        <v>4726</v>
      </c>
      <c r="J18314" s="119" t="s">
        <v>222</v>
      </c>
      <c r="K18314" s="1">
        <v>46255.758941458334</v>
      </c>
      <c r="L18314">
        <v>0</v>
      </c>
      <c r="M18314">
        <v>0</v>
      </c>
      <c r="N18314">
        <v>0</v>
      </c>
      <c r="O18314">
        <v>0</v>
      </c>
      <c r="P18314" s="119" t="s">
        <v>20254</v>
      </c>
    </row>
    <row r="18315" spans="1:16" x14ac:dyDescent="0.25">
      <c r="A18315">
        <v>37414</v>
      </c>
      <c r="B18315" s="119" t="s">
        <v>11317</v>
      </c>
      <c r="C18315">
        <v>80</v>
      </c>
      <c r="E18315">
        <v>62</v>
      </c>
      <c r="F18315">
        <v>2205</v>
      </c>
      <c r="G18315">
        <v>1</v>
      </c>
      <c r="H18315">
        <v>4990000</v>
      </c>
      <c r="I18315" s="119" t="s">
        <v>4726</v>
      </c>
      <c r="J18315" s="119" t="s">
        <v>139</v>
      </c>
      <c r="K18315" s="1">
        <v>46255.758941458334</v>
      </c>
      <c r="L18315">
        <v>0</v>
      </c>
      <c r="M18315">
        <v>0</v>
      </c>
      <c r="N18315">
        <v>0</v>
      </c>
      <c r="O18315">
        <v>0</v>
      </c>
      <c r="P18315" s="119" t="s">
        <v>20254</v>
      </c>
    </row>
    <row r="18316" spans="1:16" x14ac:dyDescent="0.25">
      <c r="A18316">
        <v>37417</v>
      </c>
      <c r="B18316" s="119" t="s">
        <v>11317</v>
      </c>
      <c r="C18316">
        <v>80</v>
      </c>
      <c r="E18316">
        <v>155</v>
      </c>
      <c r="F18316">
        <v>9459</v>
      </c>
      <c r="G18316">
        <v>2</v>
      </c>
      <c r="H18316">
        <v>4999999</v>
      </c>
      <c r="I18316" s="119" t="s">
        <v>4726</v>
      </c>
      <c r="J18316" s="119" t="s">
        <v>222</v>
      </c>
      <c r="K18316" s="1">
        <v>46255.758941458334</v>
      </c>
      <c r="L18316">
        <v>0</v>
      </c>
      <c r="M18316">
        <v>0</v>
      </c>
      <c r="N18316">
        <v>0</v>
      </c>
      <c r="O18316">
        <v>0</v>
      </c>
      <c r="P18316" s="119" t="s">
        <v>20254</v>
      </c>
    </row>
    <row r="18317" spans="1:16" x14ac:dyDescent="0.25">
      <c r="A18317">
        <v>37428</v>
      </c>
      <c r="B18317" s="119" t="s">
        <v>11318</v>
      </c>
      <c r="C18317">
        <v>80</v>
      </c>
      <c r="E18317">
        <v>267</v>
      </c>
      <c r="F18317">
        <v>19535</v>
      </c>
      <c r="G18317">
        <v>1</v>
      </c>
      <c r="H18317">
        <v>5000000</v>
      </c>
      <c r="I18317" s="119" t="s">
        <v>4726</v>
      </c>
      <c r="J18317" s="119" t="s">
        <v>222</v>
      </c>
      <c r="K18317" s="1">
        <v>46255.758941458334</v>
      </c>
      <c r="L18317">
        <v>0</v>
      </c>
      <c r="M18317">
        <v>0</v>
      </c>
      <c r="N18317">
        <v>0</v>
      </c>
      <c r="O18317">
        <v>0</v>
      </c>
      <c r="P18317" s="119" t="s">
        <v>20254</v>
      </c>
    </row>
    <row r="18318" spans="1:16" x14ac:dyDescent="0.25">
      <c r="A18318">
        <v>37433</v>
      </c>
      <c r="B18318" s="119" t="s">
        <v>11319</v>
      </c>
      <c r="C18318">
        <v>80</v>
      </c>
      <c r="E18318">
        <v>42</v>
      </c>
      <c r="F18318">
        <v>30655</v>
      </c>
      <c r="G18318">
        <v>0</v>
      </c>
      <c r="H18318">
        <v>0</v>
      </c>
      <c r="I18318" s="119" t="s">
        <v>4726</v>
      </c>
      <c r="J18318" s="119" t="s">
        <v>139</v>
      </c>
      <c r="K18318" s="1">
        <v>46255.758941458334</v>
      </c>
      <c r="L18318">
        <v>0</v>
      </c>
      <c r="M18318">
        <v>0</v>
      </c>
      <c r="N18318">
        <v>0</v>
      </c>
      <c r="O18318">
        <v>0</v>
      </c>
      <c r="P18318" s="119" t="s">
        <v>20254</v>
      </c>
    </row>
    <row r="18319" spans="1:16" x14ac:dyDescent="0.25">
      <c r="A18319">
        <v>37435</v>
      </c>
      <c r="B18319" s="119" t="s">
        <v>11319</v>
      </c>
      <c r="C18319">
        <v>80</v>
      </c>
      <c r="E18319">
        <v>65</v>
      </c>
      <c r="F18319">
        <v>6592</v>
      </c>
      <c r="G18319">
        <v>1</v>
      </c>
      <c r="H18319">
        <v>5000000</v>
      </c>
      <c r="I18319" s="119" t="s">
        <v>4726</v>
      </c>
      <c r="J18319" s="119" t="s">
        <v>222</v>
      </c>
      <c r="K18319" s="1">
        <v>46255.758941458334</v>
      </c>
      <c r="L18319">
        <v>0</v>
      </c>
      <c r="M18319">
        <v>0</v>
      </c>
      <c r="N18319">
        <v>0</v>
      </c>
      <c r="O18319">
        <v>0</v>
      </c>
      <c r="P18319" s="119" t="s">
        <v>20254</v>
      </c>
    </row>
    <row r="18320" spans="1:16" x14ac:dyDescent="0.25">
      <c r="A18320">
        <v>37438</v>
      </c>
      <c r="B18320" s="119" t="s">
        <v>11320</v>
      </c>
      <c r="C18320">
        <v>80</v>
      </c>
      <c r="E18320">
        <v>45</v>
      </c>
      <c r="F18320">
        <v>10243</v>
      </c>
      <c r="G18320">
        <v>0</v>
      </c>
      <c r="H18320">
        <v>0</v>
      </c>
      <c r="I18320" s="119" t="s">
        <v>4726</v>
      </c>
      <c r="J18320" s="119" t="s">
        <v>139</v>
      </c>
      <c r="K18320" s="1">
        <v>46255.758941458334</v>
      </c>
      <c r="L18320">
        <v>0</v>
      </c>
      <c r="M18320">
        <v>0</v>
      </c>
      <c r="N18320">
        <v>0</v>
      </c>
      <c r="O18320">
        <v>0</v>
      </c>
      <c r="P18320" s="119" t="s">
        <v>20254</v>
      </c>
    </row>
    <row r="18321" spans="1:16" x14ac:dyDescent="0.25">
      <c r="A18321">
        <v>37441</v>
      </c>
      <c r="B18321" s="119" t="s">
        <v>11320</v>
      </c>
      <c r="C18321">
        <v>80</v>
      </c>
      <c r="E18321">
        <v>49</v>
      </c>
      <c r="F18321">
        <v>32402</v>
      </c>
      <c r="G18321">
        <v>2</v>
      </c>
      <c r="H18321">
        <v>5000000</v>
      </c>
      <c r="I18321" s="119" t="s">
        <v>4726</v>
      </c>
      <c r="J18321" s="119" t="s">
        <v>222</v>
      </c>
      <c r="K18321" s="1">
        <v>46255.758941458334</v>
      </c>
      <c r="L18321">
        <v>0</v>
      </c>
      <c r="M18321">
        <v>0</v>
      </c>
      <c r="N18321">
        <v>0</v>
      </c>
      <c r="O18321">
        <v>0</v>
      </c>
      <c r="P18321" s="119" t="s">
        <v>20254</v>
      </c>
    </row>
    <row r="18322" spans="1:16" x14ac:dyDescent="0.25">
      <c r="A18322">
        <v>37447</v>
      </c>
      <c r="B18322" s="119" t="s">
        <v>11321</v>
      </c>
      <c r="C18322">
        <v>80</v>
      </c>
      <c r="E18322">
        <v>207</v>
      </c>
      <c r="F18322">
        <v>16501</v>
      </c>
      <c r="G18322">
        <v>0</v>
      </c>
      <c r="H18322">
        <v>0</v>
      </c>
      <c r="I18322" s="119" t="s">
        <v>4726</v>
      </c>
      <c r="J18322" s="119" t="s">
        <v>222</v>
      </c>
      <c r="K18322" s="1">
        <v>46255.758941458334</v>
      </c>
      <c r="L18322">
        <v>0</v>
      </c>
      <c r="M18322">
        <v>0</v>
      </c>
      <c r="N18322">
        <v>0</v>
      </c>
      <c r="O18322">
        <v>0</v>
      </c>
      <c r="P18322" s="119" t="s">
        <v>20254</v>
      </c>
    </row>
    <row r="18323" spans="1:16" x14ac:dyDescent="0.25">
      <c r="A18323">
        <v>37451</v>
      </c>
      <c r="B18323" s="119" t="s">
        <v>11322</v>
      </c>
      <c r="C18323">
        <v>80</v>
      </c>
      <c r="E18323">
        <v>28</v>
      </c>
      <c r="F18323">
        <v>8222</v>
      </c>
      <c r="G18323">
        <v>1</v>
      </c>
      <c r="H18323">
        <v>4999900</v>
      </c>
      <c r="I18323" s="119" t="s">
        <v>4726</v>
      </c>
      <c r="J18323" s="119" t="s">
        <v>139</v>
      </c>
      <c r="K18323" s="1">
        <v>46255.758941458334</v>
      </c>
      <c r="L18323">
        <v>5</v>
      </c>
      <c r="M18323">
        <v>0</v>
      </c>
      <c r="N18323">
        <v>5</v>
      </c>
      <c r="O18323">
        <v>0</v>
      </c>
      <c r="P18323" s="119" t="s">
        <v>20254</v>
      </c>
    </row>
    <row r="18324" spans="1:16" x14ac:dyDescent="0.25">
      <c r="A18324">
        <v>37453</v>
      </c>
      <c r="B18324" s="119" t="s">
        <v>11322</v>
      </c>
      <c r="C18324">
        <v>80</v>
      </c>
      <c r="E18324">
        <v>39</v>
      </c>
      <c r="F18324">
        <v>7342</v>
      </c>
      <c r="G18324">
        <v>0</v>
      </c>
      <c r="H18324">
        <v>0</v>
      </c>
      <c r="I18324" s="119" t="s">
        <v>4726</v>
      </c>
      <c r="J18324" s="119" t="s">
        <v>222</v>
      </c>
      <c r="K18324" s="1">
        <v>46255.758941458334</v>
      </c>
      <c r="L18324">
        <v>0</v>
      </c>
      <c r="M18324">
        <v>0</v>
      </c>
      <c r="N18324">
        <v>0</v>
      </c>
      <c r="O18324">
        <v>0</v>
      </c>
      <c r="P18324" s="119" t="s">
        <v>20254</v>
      </c>
    </row>
    <row r="18325" spans="1:16" x14ac:dyDescent="0.25">
      <c r="A18325">
        <v>37462</v>
      </c>
      <c r="B18325" s="119" t="s">
        <v>11323</v>
      </c>
      <c r="C18325">
        <v>80</v>
      </c>
      <c r="E18325">
        <v>0</v>
      </c>
      <c r="F18325">
        <v>0</v>
      </c>
      <c r="G18325">
        <v>1698</v>
      </c>
      <c r="H18325">
        <v>192</v>
      </c>
      <c r="I18325" s="119" t="s">
        <v>19</v>
      </c>
      <c r="J18325" s="119" t="s">
        <v>139</v>
      </c>
      <c r="K18325" s="1">
        <v>46255.758941458334</v>
      </c>
      <c r="L18325">
        <v>0</v>
      </c>
      <c r="M18325">
        <v>0</v>
      </c>
      <c r="N18325">
        <v>0</v>
      </c>
      <c r="O18325">
        <v>0</v>
      </c>
      <c r="P18325" s="119" t="s">
        <v>20254</v>
      </c>
    </row>
    <row r="18326" spans="1:16" x14ac:dyDescent="0.25">
      <c r="A18326">
        <v>37463</v>
      </c>
      <c r="B18326" s="119" t="s">
        <v>11324</v>
      </c>
      <c r="C18326">
        <v>80</v>
      </c>
      <c r="E18326">
        <v>247</v>
      </c>
      <c r="F18326">
        <v>1213</v>
      </c>
      <c r="G18326">
        <v>0</v>
      </c>
      <c r="H18326">
        <v>0</v>
      </c>
      <c r="I18326" s="119" t="s">
        <v>4726</v>
      </c>
      <c r="J18326" s="119" t="s">
        <v>139</v>
      </c>
      <c r="K18326" s="1">
        <v>46255.758941458334</v>
      </c>
      <c r="L18326">
        <v>0</v>
      </c>
      <c r="M18326">
        <v>0</v>
      </c>
      <c r="N18326">
        <v>0</v>
      </c>
      <c r="O18326">
        <v>0</v>
      </c>
      <c r="P18326" s="119" t="s">
        <v>20254</v>
      </c>
    </row>
    <row r="18327" spans="1:16" x14ac:dyDescent="0.25">
      <c r="A18327">
        <v>37465</v>
      </c>
      <c r="B18327" s="119" t="s">
        <v>11325</v>
      </c>
      <c r="C18327">
        <v>80</v>
      </c>
      <c r="E18327">
        <v>0</v>
      </c>
      <c r="F18327">
        <v>0</v>
      </c>
      <c r="G18327">
        <v>1506</v>
      </c>
      <c r="H18327">
        <v>244</v>
      </c>
      <c r="I18327" s="119" t="s">
        <v>19</v>
      </c>
      <c r="J18327" s="119" t="s">
        <v>139</v>
      </c>
      <c r="K18327" s="1">
        <v>46255.758941458334</v>
      </c>
      <c r="L18327">
        <v>0</v>
      </c>
      <c r="M18327">
        <v>6</v>
      </c>
      <c r="N18327">
        <v>0</v>
      </c>
      <c r="O18327">
        <v>3</v>
      </c>
      <c r="P18327" s="119" t="s">
        <v>20254</v>
      </c>
    </row>
    <row r="18328" spans="1:16" x14ac:dyDescent="0.25">
      <c r="A18328">
        <v>37466</v>
      </c>
      <c r="B18328" s="119" t="s">
        <v>11326</v>
      </c>
      <c r="C18328">
        <v>80</v>
      </c>
      <c r="E18328">
        <v>0</v>
      </c>
      <c r="F18328">
        <v>0</v>
      </c>
      <c r="G18328">
        <v>1875</v>
      </c>
      <c r="H18328">
        <v>201</v>
      </c>
      <c r="I18328" s="119" t="s">
        <v>19</v>
      </c>
      <c r="J18328" s="119" t="s">
        <v>139</v>
      </c>
      <c r="K18328" s="1">
        <v>46255.758941458334</v>
      </c>
      <c r="L18328">
        <v>0</v>
      </c>
      <c r="M18328">
        <v>6</v>
      </c>
      <c r="N18328">
        <v>0</v>
      </c>
      <c r="O18328">
        <v>3</v>
      </c>
      <c r="P18328" s="119" t="s">
        <v>20254</v>
      </c>
    </row>
    <row r="18329" spans="1:16" x14ac:dyDescent="0.25">
      <c r="A18329">
        <v>37468</v>
      </c>
      <c r="B18329" s="119" t="s">
        <v>11327</v>
      </c>
      <c r="C18329">
        <v>80</v>
      </c>
      <c r="E18329">
        <v>239</v>
      </c>
      <c r="F18329">
        <v>1718</v>
      </c>
      <c r="G18329">
        <v>0</v>
      </c>
      <c r="H18329">
        <v>0</v>
      </c>
      <c r="I18329" s="119" t="s">
        <v>4726</v>
      </c>
      <c r="J18329" s="119" t="s">
        <v>139</v>
      </c>
      <c r="K18329" s="1">
        <v>46255.758941458334</v>
      </c>
      <c r="L18329">
        <v>0</v>
      </c>
      <c r="M18329">
        <v>0</v>
      </c>
      <c r="N18329">
        <v>0</v>
      </c>
      <c r="O18329">
        <v>0</v>
      </c>
      <c r="P18329" s="119" t="s">
        <v>20254</v>
      </c>
    </row>
    <row r="18330" spans="1:16" x14ac:dyDescent="0.25">
      <c r="A18330">
        <v>37469</v>
      </c>
      <c r="B18330" s="119" t="s">
        <v>11328</v>
      </c>
      <c r="C18330">
        <v>80</v>
      </c>
      <c r="E18330">
        <v>0</v>
      </c>
      <c r="F18330">
        <v>0</v>
      </c>
      <c r="G18330">
        <v>2234</v>
      </c>
      <c r="H18330">
        <v>195</v>
      </c>
      <c r="I18330" s="119" t="s">
        <v>19</v>
      </c>
      <c r="J18330" s="119" t="s">
        <v>139</v>
      </c>
      <c r="K18330" s="1">
        <v>46255.758941458334</v>
      </c>
      <c r="L18330">
        <v>0</v>
      </c>
      <c r="M18330">
        <v>0</v>
      </c>
      <c r="N18330">
        <v>0</v>
      </c>
      <c r="O18330">
        <v>0</v>
      </c>
      <c r="P18330" s="119" t="s">
        <v>20254</v>
      </c>
    </row>
    <row r="18331" spans="1:16" x14ac:dyDescent="0.25">
      <c r="A18331">
        <v>37470</v>
      </c>
      <c r="B18331" s="119" t="s">
        <v>11329</v>
      </c>
      <c r="C18331">
        <v>80</v>
      </c>
      <c r="E18331">
        <v>0</v>
      </c>
      <c r="F18331">
        <v>0</v>
      </c>
      <c r="G18331">
        <v>1386</v>
      </c>
      <c r="H18331">
        <v>218</v>
      </c>
      <c r="I18331" s="119" t="s">
        <v>19</v>
      </c>
      <c r="J18331" s="119" t="s">
        <v>139</v>
      </c>
      <c r="K18331" s="1">
        <v>46255.758941458334</v>
      </c>
      <c r="L18331">
        <v>0</v>
      </c>
      <c r="M18331">
        <v>1</v>
      </c>
      <c r="N18331">
        <v>0</v>
      </c>
      <c r="O18331">
        <v>1</v>
      </c>
      <c r="P18331" s="119" t="s">
        <v>20254</v>
      </c>
    </row>
    <row r="18332" spans="1:16" x14ac:dyDescent="0.25">
      <c r="A18332">
        <v>37471</v>
      </c>
      <c r="B18332" s="119" t="s">
        <v>11327</v>
      </c>
      <c r="C18332">
        <v>80</v>
      </c>
      <c r="E18332">
        <v>352</v>
      </c>
      <c r="F18332">
        <v>17045</v>
      </c>
      <c r="G18332">
        <v>0</v>
      </c>
      <c r="H18332">
        <v>0</v>
      </c>
      <c r="I18332" s="119" t="s">
        <v>4726</v>
      </c>
      <c r="J18332" s="119" t="s">
        <v>222</v>
      </c>
      <c r="K18332" s="1">
        <v>46255.758941458334</v>
      </c>
      <c r="L18332">
        <v>0</v>
      </c>
      <c r="M18332">
        <v>0</v>
      </c>
      <c r="N18332">
        <v>0</v>
      </c>
      <c r="O18332">
        <v>0</v>
      </c>
      <c r="P18332" s="119" t="s">
        <v>20254</v>
      </c>
    </row>
    <row r="18333" spans="1:16" x14ac:dyDescent="0.25">
      <c r="A18333">
        <v>37472</v>
      </c>
      <c r="B18333" s="119" t="s">
        <v>11330</v>
      </c>
      <c r="C18333">
        <v>80</v>
      </c>
      <c r="E18333">
        <v>0</v>
      </c>
      <c r="F18333">
        <v>0</v>
      </c>
      <c r="G18333">
        <v>2047</v>
      </c>
      <c r="H18333">
        <v>178</v>
      </c>
      <c r="I18333" s="119" t="s">
        <v>19</v>
      </c>
      <c r="J18333" s="119" t="s">
        <v>139</v>
      </c>
      <c r="K18333" s="1">
        <v>46255.758941458334</v>
      </c>
      <c r="L18333">
        <v>0</v>
      </c>
      <c r="M18333">
        <v>5</v>
      </c>
      <c r="N18333">
        <v>0</v>
      </c>
      <c r="O18333">
        <v>4</v>
      </c>
      <c r="P18333" s="119" t="s">
        <v>20254</v>
      </c>
    </row>
    <row r="18334" spans="1:16" x14ac:dyDescent="0.25">
      <c r="A18334">
        <v>37475</v>
      </c>
      <c r="B18334" s="119" t="s">
        <v>11331</v>
      </c>
      <c r="C18334">
        <v>80</v>
      </c>
      <c r="E18334">
        <v>53</v>
      </c>
      <c r="F18334">
        <v>12054</v>
      </c>
      <c r="G18334">
        <v>1</v>
      </c>
      <c r="H18334">
        <v>4101848</v>
      </c>
      <c r="I18334" s="119" t="s">
        <v>4726</v>
      </c>
      <c r="J18334" s="119" t="s">
        <v>139</v>
      </c>
      <c r="K18334" s="1">
        <v>46255.758941458334</v>
      </c>
      <c r="L18334">
        <v>0</v>
      </c>
      <c r="M18334">
        <v>0</v>
      </c>
      <c r="N18334">
        <v>0</v>
      </c>
      <c r="O18334">
        <v>0</v>
      </c>
      <c r="P18334" s="119" t="s">
        <v>20254</v>
      </c>
    </row>
    <row r="18335" spans="1:16" x14ac:dyDescent="0.25">
      <c r="A18335">
        <v>37479</v>
      </c>
      <c r="B18335" s="119" t="s">
        <v>11331</v>
      </c>
      <c r="C18335">
        <v>80</v>
      </c>
      <c r="E18335">
        <v>86</v>
      </c>
      <c r="F18335">
        <v>15725</v>
      </c>
      <c r="G18335">
        <v>2</v>
      </c>
      <c r="H18335">
        <v>998989</v>
      </c>
      <c r="I18335" s="119" t="s">
        <v>4726</v>
      </c>
      <c r="J18335" s="119" t="s">
        <v>222</v>
      </c>
      <c r="K18335" s="1">
        <v>46255.758941458334</v>
      </c>
      <c r="L18335">
        <v>0</v>
      </c>
      <c r="M18335">
        <v>0</v>
      </c>
      <c r="N18335">
        <v>0</v>
      </c>
      <c r="O18335">
        <v>0</v>
      </c>
      <c r="P18335" s="119" t="s">
        <v>20254</v>
      </c>
    </row>
    <row r="18336" spans="1:16" x14ac:dyDescent="0.25">
      <c r="A18336">
        <v>37486</v>
      </c>
      <c r="B18336" s="119" t="s">
        <v>11332</v>
      </c>
      <c r="C18336">
        <v>80</v>
      </c>
      <c r="E18336">
        <v>0</v>
      </c>
      <c r="F18336">
        <v>0</v>
      </c>
      <c r="G18336">
        <v>1818</v>
      </c>
      <c r="H18336">
        <v>218</v>
      </c>
      <c r="I18336" s="119" t="s">
        <v>19</v>
      </c>
      <c r="J18336" s="119" t="s">
        <v>139</v>
      </c>
      <c r="K18336" s="1">
        <v>46255.758941458334</v>
      </c>
      <c r="L18336">
        <v>0</v>
      </c>
      <c r="M18336">
        <v>2</v>
      </c>
      <c r="N18336">
        <v>0</v>
      </c>
      <c r="O18336">
        <v>0</v>
      </c>
      <c r="P18336" s="119" t="s">
        <v>20254</v>
      </c>
    </row>
    <row r="18337" spans="1:16" x14ac:dyDescent="0.25">
      <c r="A18337">
        <v>37487</v>
      </c>
      <c r="B18337" s="119" t="s">
        <v>11333</v>
      </c>
      <c r="C18337">
        <v>80</v>
      </c>
      <c r="E18337">
        <v>137</v>
      </c>
      <c r="F18337">
        <v>13312</v>
      </c>
      <c r="G18337">
        <v>2</v>
      </c>
      <c r="H18337">
        <v>1989999</v>
      </c>
      <c r="I18337" s="119" t="s">
        <v>4726</v>
      </c>
      <c r="J18337" s="119" t="s">
        <v>139</v>
      </c>
      <c r="K18337" s="1">
        <v>46255.758941458334</v>
      </c>
      <c r="L18337">
        <v>0</v>
      </c>
      <c r="M18337">
        <v>0</v>
      </c>
      <c r="N18337">
        <v>0</v>
      </c>
      <c r="O18337">
        <v>0</v>
      </c>
      <c r="P18337" s="119" t="s">
        <v>20254</v>
      </c>
    </row>
    <row r="18338" spans="1:16" x14ac:dyDescent="0.25">
      <c r="A18338">
        <v>37488</v>
      </c>
      <c r="B18338" s="119" t="s">
        <v>11334</v>
      </c>
      <c r="C18338">
        <v>80</v>
      </c>
      <c r="E18338">
        <v>0</v>
      </c>
      <c r="F18338">
        <v>0</v>
      </c>
      <c r="G18338">
        <v>1637</v>
      </c>
      <c r="H18338">
        <v>248</v>
      </c>
      <c r="I18338" s="119" t="s">
        <v>19</v>
      </c>
      <c r="J18338" s="119" t="s">
        <v>139</v>
      </c>
      <c r="K18338" s="1">
        <v>46255.758941458334</v>
      </c>
      <c r="L18338">
        <v>0</v>
      </c>
      <c r="M18338">
        <v>4</v>
      </c>
      <c r="N18338">
        <v>0</v>
      </c>
      <c r="O18338">
        <v>2</v>
      </c>
      <c r="P18338" s="119" t="s">
        <v>20254</v>
      </c>
    </row>
    <row r="18339" spans="1:16" x14ac:dyDescent="0.25">
      <c r="A18339">
        <v>37490</v>
      </c>
      <c r="B18339" s="119" t="s">
        <v>11333</v>
      </c>
      <c r="C18339">
        <v>80</v>
      </c>
      <c r="E18339">
        <v>223</v>
      </c>
      <c r="F18339">
        <v>10525</v>
      </c>
      <c r="G18339">
        <v>1</v>
      </c>
      <c r="H18339">
        <v>4999999</v>
      </c>
      <c r="I18339" s="119" t="s">
        <v>4726</v>
      </c>
      <c r="J18339" s="119" t="s">
        <v>222</v>
      </c>
      <c r="K18339" s="1">
        <v>46255.758941458334</v>
      </c>
      <c r="L18339">
        <v>0</v>
      </c>
      <c r="M18339">
        <v>0</v>
      </c>
      <c r="N18339">
        <v>0</v>
      </c>
      <c r="O18339">
        <v>0</v>
      </c>
      <c r="P18339" s="119" t="s">
        <v>20254</v>
      </c>
    </row>
    <row r="18340" spans="1:16" x14ac:dyDescent="0.25">
      <c r="A18340">
        <v>37491</v>
      </c>
      <c r="B18340" s="119" t="s">
        <v>11335</v>
      </c>
      <c r="C18340">
        <v>80</v>
      </c>
      <c r="E18340">
        <v>0</v>
      </c>
      <c r="F18340">
        <v>0</v>
      </c>
      <c r="G18340">
        <v>1802</v>
      </c>
      <c r="H18340">
        <v>189</v>
      </c>
      <c r="I18340" s="119" t="s">
        <v>19</v>
      </c>
      <c r="J18340" s="119" t="s">
        <v>139</v>
      </c>
      <c r="K18340" s="1">
        <v>46255.758941458334</v>
      </c>
      <c r="L18340">
        <v>0</v>
      </c>
      <c r="M18340">
        <v>5</v>
      </c>
      <c r="N18340">
        <v>0</v>
      </c>
      <c r="O18340">
        <v>2</v>
      </c>
      <c r="P18340" s="119" t="s">
        <v>20254</v>
      </c>
    </row>
    <row r="18341" spans="1:16" x14ac:dyDescent="0.25">
      <c r="A18341">
        <v>37493</v>
      </c>
      <c r="B18341" s="119" t="s">
        <v>11336</v>
      </c>
      <c r="C18341">
        <v>80</v>
      </c>
      <c r="E18341">
        <v>0</v>
      </c>
      <c r="F18341">
        <v>0</v>
      </c>
      <c r="G18341">
        <v>1887</v>
      </c>
      <c r="H18341">
        <v>195</v>
      </c>
      <c r="I18341" s="119" t="s">
        <v>19</v>
      </c>
      <c r="J18341" s="119" t="s">
        <v>139</v>
      </c>
      <c r="K18341" s="1">
        <v>46255.758941458334</v>
      </c>
      <c r="L18341">
        <v>0</v>
      </c>
      <c r="M18341">
        <v>0</v>
      </c>
      <c r="N18341">
        <v>0</v>
      </c>
      <c r="O18341">
        <v>0</v>
      </c>
      <c r="P18341" s="119" t="s">
        <v>20254</v>
      </c>
    </row>
    <row r="18342" spans="1:16" x14ac:dyDescent="0.25">
      <c r="A18342">
        <v>37495</v>
      </c>
      <c r="B18342" s="119" t="s">
        <v>11337</v>
      </c>
      <c r="C18342">
        <v>80</v>
      </c>
      <c r="E18342">
        <v>0</v>
      </c>
      <c r="F18342">
        <v>0</v>
      </c>
      <c r="G18342">
        <v>1286</v>
      </c>
      <c r="H18342">
        <v>258</v>
      </c>
      <c r="I18342" s="119" t="s">
        <v>19</v>
      </c>
      <c r="J18342" s="119" t="s">
        <v>139</v>
      </c>
      <c r="K18342" s="1">
        <v>46255.758941458334</v>
      </c>
      <c r="L18342">
        <v>0</v>
      </c>
      <c r="M18342">
        <v>2</v>
      </c>
      <c r="N18342">
        <v>0</v>
      </c>
      <c r="O18342">
        <v>0</v>
      </c>
      <c r="P18342" s="119" t="s">
        <v>20254</v>
      </c>
    </row>
    <row r="18343" spans="1:16" x14ac:dyDescent="0.25">
      <c r="A18343">
        <v>37496</v>
      </c>
      <c r="B18343" s="119" t="s">
        <v>11338</v>
      </c>
      <c r="C18343">
        <v>80</v>
      </c>
      <c r="E18343">
        <v>118</v>
      </c>
      <c r="F18343">
        <v>45257</v>
      </c>
      <c r="G18343">
        <v>1</v>
      </c>
      <c r="H18343">
        <v>999999</v>
      </c>
      <c r="I18343" s="119" t="s">
        <v>4726</v>
      </c>
      <c r="J18343" s="119" t="s">
        <v>222</v>
      </c>
      <c r="K18343" s="1">
        <v>46255.758941458334</v>
      </c>
      <c r="L18343">
        <v>0</v>
      </c>
      <c r="M18343">
        <v>0</v>
      </c>
      <c r="N18343">
        <v>0</v>
      </c>
      <c r="O18343">
        <v>0</v>
      </c>
      <c r="P18343" s="119" t="s">
        <v>20254</v>
      </c>
    </row>
    <row r="18344" spans="1:16" x14ac:dyDescent="0.25">
      <c r="A18344">
        <v>37497</v>
      </c>
      <c r="B18344" s="119" t="s">
        <v>11339</v>
      </c>
      <c r="C18344">
        <v>80</v>
      </c>
      <c r="E18344">
        <v>0</v>
      </c>
      <c r="F18344">
        <v>0</v>
      </c>
      <c r="G18344">
        <v>1584</v>
      </c>
      <c r="H18344">
        <v>190</v>
      </c>
      <c r="I18344" s="119" t="s">
        <v>19</v>
      </c>
      <c r="J18344" s="119" t="s">
        <v>139</v>
      </c>
      <c r="K18344" s="1">
        <v>46255.758941458334</v>
      </c>
      <c r="L18344">
        <v>0</v>
      </c>
      <c r="M18344">
        <v>1</v>
      </c>
      <c r="N18344">
        <v>0</v>
      </c>
      <c r="O18344">
        <v>1</v>
      </c>
      <c r="P18344" s="119" t="s">
        <v>20254</v>
      </c>
    </row>
    <row r="18345" spans="1:16" x14ac:dyDescent="0.25">
      <c r="A18345">
        <v>37498</v>
      </c>
      <c r="B18345" s="119" t="s">
        <v>11340</v>
      </c>
      <c r="C18345">
        <v>80</v>
      </c>
      <c r="E18345">
        <v>56</v>
      </c>
      <c r="F18345">
        <v>10250</v>
      </c>
      <c r="G18345">
        <v>1</v>
      </c>
      <c r="H18345">
        <v>4990134</v>
      </c>
      <c r="I18345" s="119" t="s">
        <v>4726</v>
      </c>
      <c r="J18345" s="119" t="s">
        <v>139</v>
      </c>
      <c r="K18345" s="1">
        <v>46255.758941458334</v>
      </c>
      <c r="L18345">
        <v>0</v>
      </c>
      <c r="M18345">
        <v>0</v>
      </c>
      <c r="N18345">
        <v>0</v>
      </c>
      <c r="O18345">
        <v>0</v>
      </c>
      <c r="P18345" s="119" t="s">
        <v>20254</v>
      </c>
    </row>
    <row r="18346" spans="1:16" x14ac:dyDescent="0.25">
      <c r="A18346">
        <v>37499</v>
      </c>
      <c r="B18346" s="119" t="s">
        <v>11341</v>
      </c>
      <c r="C18346">
        <v>80</v>
      </c>
      <c r="E18346">
        <v>0</v>
      </c>
      <c r="F18346">
        <v>0</v>
      </c>
      <c r="G18346">
        <v>1610</v>
      </c>
      <c r="H18346">
        <v>233</v>
      </c>
      <c r="I18346" s="119" t="s">
        <v>19</v>
      </c>
      <c r="J18346" s="119" t="s">
        <v>139</v>
      </c>
      <c r="K18346" s="1">
        <v>46255.758941458334</v>
      </c>
      <c r="L18346">
        <v>0</v>
      </c>
      <c r="M18346">
        <v>2</v>
      </c>
      <c r="N18346">
        <v>0</v>
      </c>
      <c r="O18346">
        <v>1</v>
      </c>
      <c r="P18346" s="119" t="s">
        <v>20254</v>
      </c>
    </row>
    <row r="18347" spans="1:16" x14ac:dyDescent="0.25">
      <c r="A18347">
        <v>37500</v>
      </c>
      <c r="B18347" s="119" t="s">
        <v>11342</v>
      </c>
      <c r="C18347">
        <v>80</v>
      </c>
      <c r="E18347">
        <v>108</v>
      </c>
      <c r="F18347">
        <v>121</v>
      </c>
      <c r="G18347">
        <v>522</v>
      </c>
      <c r="H18347">
        <v>140</v>
      </c>
      <c r="I18347" s="119" t="s">
        <v>19</v>
      </c>
      <c r="J18347" s="119" t="s">
        <v>139</v>
      </c>
      <c r="K18347" s="1">
        <v>46255.758941458334</v>
      </c>
      <c r="L18347">
        <v>0</v>
      </c>
      <c r="M18347">
        <v>6</v>
      </c>
      <c r="N18347">
        <v>0</v>
      </c>
      <c r="O18347">
        <v>5</v>
      </c>
      <c r="P18347" s="119" t="s">
        <v>20254</v>
      </c>
    </row>
    <row r="18348" spans="1:16" x14ac:dyDescent="0.25">
      <c r="A18348">
        <v>37502</v>
      </c>
      <c r="B18348" s="119" t="s">
        <v>11343</v>
      </c>
      <c r="C18348">
        <v>80</v>
      </c>
      <c r="E18348">
        <v>0</v>
      </c>
      <c r="F18348">
        <v>0</v>
      </c>
      <c r="G18348">
        <v>1764</v>
      </c>
      <c r="H18348">
        <v>195</v>
      </c>
      <c r="I18348" s="119" t="s">
        <v>19</v>
      </c>
      <c r="J18348" s="119" t="s">
        <v>139</v>
      </c>
      <c r="K18348" s="1">
        <v>46255.758941458334</v>
      </c>
      <c r="L18348">
        <v>0</v>
      </c>
      <c r="M18348">
        <v>3</v>
      </c>
      <c r="N18348">
        <v>0</v>
      </c>
      <c r="O18348">
        <v>3</v>
      </c>
      <c r="P18348" s="119" t="s">
        <v>20254</v>
      </c>
    </row>
    <row r="18349" spans="1:16" x14ac:dyDescent="0.25">
      <c r="A18349">
        <v>37503</v>
      </c>
      <c r="B18349" s="119" t="s">
        <v>11340</v>
      </c>
      <c r="C18349">
        <v>80</v>
      </c>
      <c r="E18349">
        <v>268</v>
      </c>
      <c r="F18349">
        <v>15165</v>
      </c>
      <c r="G18349">
        <v>5</v>
      </c>
      <c r="H18349">
        <v>4204239</v>
      </c>
      <c r="I18349" s="119" t="s">
        <v>4726</v>
      </c>
      <c r="J18349" s="119" t="s">
        <v>222</v>
      </c>
      <c r="K18349" s="1">
        <v>46255.758941458334</v>
      </c>
      <c r="L18349">
        <v>0</v>
      </c>
      <c r="M18349">
        <v>0</v>
      </c>
      <c r="N18349">
        <v>0</v>
      </c>
      <c r="O18349">
        <v>0</v>
      </c>
      <c r="P18349" s="119" t="s">
        <v>20254</v>
      </c>
    </row>
    <row r="18350" spans="1:16" x14ac:dyDescent="0.25">
      <c r="A18350">
        <v>37504</v>
      </c>
      <c r="B18350" s="119" t="s">
        <v>11344</v>
      </c>
      <c r="C18350">
        <v>80</v>
      </c>
      <c r="E18350">
        <v>0</v>
      </c>
      <c r="F18350">
        <v>0</v>
      </c>
      <c r="G18350">
        <v>1361</v>
      </c>
      <c r="H18350">
        <v>218</v>
      </c>
      <c r="I18350" s="119" t="s">
        <v>19</v>
      </c>
      <c r="J18350" s="119" t="s">
        <v>139</v>
      </c>
      <c r="K18350" s="1">
        <v>46255.758941458334</v>
      </c>
      <c r="L18350">
        <v>0</v>
      </c>
      <c r="M18350">
        <v>7</v>
      </c>
      <c r="N18350">
        <v>0</v>
      </c>
      <c r="O18350">
        <v>6</v>
      </c>
      <c r="P18350" s="119" t="s">
        <v>20254</v>
      </c>
    </row>
    <row r="18351" spans="1:16" x14ac:dyDescent="0.25">
      <c r="A18351">
        <v>37506</v>
      </c>
      <c r="B18351" s="119" t="s">
        <v>11345</v>
      </c>
      <c r="C18351">
        <v>80</v>
      </c>
      <c r="E18351">
        <v>0</v>
      </c>
      <c r="F18351">
        <v>0</v>
      </c>
      <c r="G18351">
        <v>1691</v>
      </c>
      <c r="H18351">
        <v>184</v>
      </c>
      <c r="I18351" s="119" t="s">
        <v>19</v>
      </c>
      <c r="J18351" s="119" t="s">
        <v>139</v>
      </c>
      <c r="K18351" s="1">
        <v>46255.758941458334</v>
      </c>
      <c r="L18351">
        <v>0</v>
      </c>
      <c r="M18351">
        <v>7</v>
      </c>
      <c r="N18351">
        <v>0</v>
      </c>
      <c r="O18351">
        <v>3</v>
      </c>
      <c r="P18351" s="119" t="s">
        <v>20254</v>
      </c>
    </row>
    <row r="18352" spans="1:16" x14ac:dyDescent="0.25">
      <c r="A18352">
        <v>37508</v>
      </c>
      <c r="B18352" s="119" t="s">
        <v>11346</v>
      </c>
      <c r="C18352">
        <v>80</v>
      </c>
      <c r="E18352">
        <v>0</v>
      </c>
      <c r="F18352">
        <v>0</v>
      </c>
      <c r="G18352">
        <v>2510</v>
      </c>
      <c r="H18352">
        <v>163</v>
      </c>
      <c r="I18352" s="119" t="s">
        <v>19</v>
      </c>
      <c r="J18352" s="119" t="s">
        <v>139</v>
      </c>
      <c r="K18352" s="1">
        <v>46255.758941458334</v>
      </c>
      <c r="L18352">
        <v>0</v>
      </c>
      <c r="M18352">
        <v>5</v>
      </c>
      <c r="N18352">
        <v>0</v>
      </c>
      <c r="O18352">
        <v>1</v>
      </c>
      <c r="P18352" s="119" t="s">
        <v>20254</v>
      </c>
    </row>
    <row r="18353" spans="1:16" x14ac:dyDescent="0.25">
      <c r="A18353">
        <v>37509</v>
      </c>
      <c r="B18353" s="119" t="s">
        <v>11347</v>
      </c>
      <c r="C18353">
        <v>80</v>
      </c>
      <c r="E18353">
        <v>137</v>
      </c>
      <c r="F18353">
        <v>186167</v>
      </c>
      <c r="G18353">
        <v>5</v>
      </c>
      <c r="H18353">
        <v>2849999</v>
      </c>
      <c r="I18353" s="119" t="s">
        <v>4726</v>
      </c>
      <c r="J18353" s="119" t="s">
        <v>222</v>
      </c>
      <c r="K18353" s="1">
        <v>46255.758941458334</v>
      </c>
      <c r="L18353">
        <v>0</v>
      </c>
      <c r="M18353">
        <v>0</v>
      </c>
      <c r="N18353">
        <v>0</v>
      </c>
      <c r="O18353">
        <v>0</v>
      </c>
      <c r="P18353" s="119" t="s">
        <v>20254</v>
      </c>
    </row>
    <row r="18354" spans="1:16" x14ac:dyDescent="0.25">
      <c r="A18354">
        <v>37511</v>
      </c>
      <c r="B18354" s="119" t="s">
        <v>11348</v>
      </c>
      <c r="C18354">
        <v>80</v>
      </c>
      <c r="E18354">
        <v>0</v>
      </c>
      <c r="F18354">
        <v>0</v>
      </c>
      <c r="G18354">
        <v>2240</v>
      </c>
      <c r="H18354">
        <v>233</v>
      </c>
      <c r="I18354" s="119" t="s">
        <v>19</v>
      </c>
      <c r="J18354" s="119" t="s">
        <v>139</v>
      </c>
      <c r="K18354" s="1">
        <v>46255.758941458334</v>
      </c>
      <c r="L18354">
        <v>0</v>
      </c>
      <c r="M18354">
        <v>5</v>
      </c>
      <c r="N18354">
        <v>0</v>
      </c>
      <c r="O18354">
        <v>4</v>
      </c>
      <c r="P18354" s="119" t="s">
        <v>20254</v>
      </c>
    </row>
    <row r="18355" spans="1:16" x14ac:dyDescent="0.25">
      <c r="A18355">
        <v>37512</v>
      </c>
      <c r="B18355" s="119" t="s">
        <v>11349</v>
      </c>
      <c r="C18355">
        <v>80</v>
      </c>
      <c r="E18355">
        <v>0</v>
      </c>
      <c r="F18355">
        <v>0</v>
      </c>
      <c r="G18355">
        <v>2827</v>
      </c>
      <c r="H18355">
        <v>156</v>
      </c>
      <c r="I18355" s="119" t="s">
        <v>19</v>
      </c>
      <c r="J18355" s="119" t="s">
        <v>139</v>
      </c>
      <c r="K18355" s="1">
        <v>46255.758941458334</v>
      </c>
      <c r="L18355">
        <v>0</v>
      </c>
      <c r="M18355">
        <v>4</v>
      </c>
      <c r="N18355">
        <v>0</v>
      </c>
      <c r="O18355">
        <v>0</v>
      </c>
      <c r="P18355" s="119" t="s">
        <v>20254</v>
      </c>
    </row>
    <row r="18356" spans="1:16" x14ac:dyDescent="0.25">
      <c r="A18356">
        <v>37514</v>
      </c>
      <c r="B18356" s="119" t="s">
        <v>11350</v>
      </c>
      <c r="C18356">
        <v>80</v>
      </c>
      <c r="E18356">
        <v>0</v>
      </c>
      <c r="F18356">
        <v>0</v>
      </c>
      <c r="G18356">
        <v>3224</v>
      </c>
      <c r="H18356">
        <v>195</v>
      </c>
      <c r="I18356" s="119" t="s">
        <v>19</v>
      </c>
      <c r="J18356" s="119" t="s">
        <v>139</v>
      </c>
      <c r="K18356" s="1">
        <v>46255.758941458334</v>
      </c>
      <c r="L18356">
        <v>0</v>
      </c>
      <c r="M18356">
        <v>8</v>
      </c>
      <c r="N18356">
        <v>0</v>
      </c>
      <c r="O18356">
        <v>5</v>
      </c>
      <c r="P18356" s="119" t="s">
        <v>20254</v>
      </c>
    </row>
    <row r="18357" spans="1:16" x14ac:dyDescent="0.25">
      <c r="A18357">
        <v>37515</v>
      </c>
      <c r="B18357" s="119" t="s">
        <v>11351</v>
      </c>
      <c r="C18357">
        <v>80</v>
      </c>
      <c r="E18357">
        <v>128</v>
      </c>
      <c r="F18357">
        <v>20003</v>
      </c>
      <c r="G18357">
        <v>7</v>
      </c>
      <c r="H18357">
        <v>999899</v>
      </c>
      <c r="I18357" s="119" t="s">
        <v>4726</v>
      </c>
      <c r="J18357" s="119" t="s">
        <v>222</v>
      </c>
      <c r="K18357" s="1">
        <v>46255.758941458334</v>
      </c>
      <c r="L18357">
        <v>0</v>
      </c>
      <c r="M18357">
        <v>0</v>
      </c>
      <c r="N18357">
        <v>0</v>
      </c>
      <c r="O18357">
        <v>0</v>
      </c>
      <c r="P18357" s="119" t="s">
        <v>20254</v>
      </c>
    </row>
    <row r="18358" spans="1:16" x14ac:dyDescent="0.25">
      <c r="A18358">
        <v>37516</v>
      </c>
      <c r="B18358" s="119" t="s">
        <v>11352</v>
      </c>
      <c r="C18358">
        <v>80</v>
      </c>
      <c r="E18358">
        <v>0</v>
      </c>
      <c r="F18358">
        <v>0</v>
      </c>
      <c r="G18358">
        <v>1652</v>
      </c>
      <c r="H18358">
        <v>225</v>
      </c>
      <c r="I18358" s="119" t="s">
        <v>19</v>
      </c>
      <c r="J18358" s="119" t="s">
        <v>139</v>
      </c>
      <c r="K18358" s="1">
        <v>46255.758941458334</v>
      </c>
      <c r="L18358">
        <v>0</v>
      </c>
      <c r="M18358">
        <v>4</v>
      </c>
      <c r="N18358">
        <v>0</v>
      </c>
      <c r="O18358">
        <v>1</v>
      </c>
      <c r="P18358" s="119" t="s">
        <v>20254</v>
      </c>
    </row>
    <row r="18359" spans="1:16" x14ac:dyDescent="0.25">
      <c r="A18359">
        <v>37519</v>
      </c>
      <c r="B18359" s="119" t="s">
        <v>11353</v>
      </c>
      <c r="C18359">
        <v>80</v>
      </c>
      <c r="E18359">
        <v>0</v>
      </c>
      <c r="F18359">
        <v>0</v>
      </c>
      <c r="G18359">
        <v>3317</v>
      </c>
      <c r="H18359">
        <v>172</v>
      </c>
      <c r="I18359" s="119" t="s">
        <v>19</v>
      </c>
      <c r="J18359" s="119" t="s">
        <v>139</v>
      </c>
      <c r="K18359" s="1">
        <v>46255.758941458334</v>
      </c>
      <c r="L18359">
        <v>0</v>
      </c>
      <c r="M18359">
        <v>3</v>
      </c>
      <c r="N18359">
        <v>0</v>
      </c>
      <c r="O18359">
        <v>0</v>
      </c>
      <c r="P18359" s="119" t="s">
        <v>20254</v>
      </c>
    </row>
    <row r="18360" spans="1:16" x14ac:dyDescent="0.25">
      <c r="A18360">
        <v>37527</v>
      </c>
      <c r="B18360" s="119" t="s">
        <v>11354</v>
      </c>
      <c r="C18360">
        <v>80</v>
      </c>
      <c r="E18360">
        <v>79</v>
      </c>
      <c r="F18360">
        <v>168636</v>
      </c>
      <c r="G18360">
        <v>7</v>
      </c>
      <c r="H18360">
        <v>408636</v>
      </c>
      <c r="I18360" s="119" t="s">
        <v>4726</v>
      </c>
      <c r="J18360" s="119" t="s">
        <v>222</v>
      </c>
      <c r="K18360" s="1">
        <v>46255.758941458334</v>
      </c>
      <c r="L18360">
        <v>0</v>
      </c>
      <c r="M18360">
        <v>0</v>
      </c>
      <c r="N18360">
        <v>0</v>
      </c>
      <c r="O18360">
        <v>0</v>
      </c>
      <c r="P18360" s="119" t="s">
        <v>20254</v>
      </c>
    </row>
    <row r="18361" spans="1:16" x14ac:dyDescent="0.25">
      <c r="A18361">
        <v>37533</v>
      </c>
      <c r="B18361" s="119" t="s">
        <v>11355</v>
      </c>
      <c r="C18361">
        <v>80</v>
      </c>
      <c r="E18361">
        <v>95</v>
      </c>
      <c r="F18361">
        <v>20018</v>
      </c>
      <c r="G18361">
        <v>7</v>
      </c>
      <c r="H18361">
        <v>1499996</v>
      </c>
      <c r="I18361" s="119" t="s">
        <v>4726</v>
      </c>
      <c r="J18361" s="119" t="s">
        <v>222</v>
      </c>
      <c r="K18361" s="1">
        <v>46255.758941458334</v>
      </c>
      <c r="L18361">
        <v>0</v>
      </c>
      <c r="M18361">
        <v>1</v>
      </c>
      <c r="N18361">
        <v>0</v>
      </c>
      <c r="O18361">
        <v>0</v>
      </c>
      <c r="P18361" s="119" t="s">
        <v>20254</v>
      </c>
    </row>
    <row r="18362" spans="1:16" x14ac:dyDescent="0.25">
      <c r="A18362">
        <v>37534</v>
      </c>
      <c r="B18362" s="119" t="s">
        <v>11356</v>
      </c>
      <c r="C18362">
        <v>80</v>
      </c>
      <c r="E18362">
        <v>27</v>
      </c>
      <c r="F18362">
        <v>20459</v>
      </c>
      <c r="G18362">
        <v>0</v>
      </c>
      <c r="H18362">
        <v>0</v>
      </c>
      <c r="I18362" s="119" t="s">
        <v>4726</v>
      </c>
      <c r="J18362" s="119" t="s">
        <v>139</v>
      </c>
      <c r="K18362" s="1">
        <v>46255.758941458334</v>
      </c>
      <c r="L18362">
        <v>0</v>
      </c>
      <c r="M18362">
        <v>0</v>
      </c>
      <c r="N18362">
        <v>0</v>
      </c>
      <c r="O18362">
        <v>0</v>
      </c>
      <c r="P18362" s="119" t="s">
        <v>20254</v>
      </c>
    </row>
    <row r="18363" spans="1:16" x14ac:dyDescent="0.25">
      <c r="A18363">
        <v>37538</v>
      </c>
      <c r="B18363" s="119" t="s">
        <v>11356</v>
      </c>
      <c r="C18363">
        <v>80</v>
      </c>
      <c r="E18363">
        <v>61</v>
      </c>
      <c r="F18363">
        <v>9917</v>
      </c>
      <c r="G18363">
        <v>0</v>
      </c>
      <c r="H18363">
        <v>0</v>
      </c>
      <c r="I18363" s="119" t="s">
        <v>4726</v>
      </c>
      <c r="J18363" s="119" t="s">
        <v>222</v>
      </c>
      <c r="K18363" s="1">
        <v>46255.758941458334</v>
      </c>
      <c r="L18363">
        <v>0</v>
      </c>
      <c r="M18363">
        <v>0</v>
      </c>
      <c r="N18363">
        <v>0</v>
      </c>
      <c r="O18363">
        <v>0</v>
      </c>
      <c r="P18363" s="119" t="s">
        <v>20254</v>
      </c>
    </row>
    <row r="18364" spans="1:16" x14ac:dyDescent="0.25">
      <c r="A18364">
        <v>37546</v>
      </c>
      <c r="B18364" s="119" t="s">
        <v>11357</v>
      </c>
      <c r="C18364">
        <v>80</v>
      </c>
      <c r="E18364">
        <v>85</v>
      </c>
      <c r="F18364">
        <v>30001</v>
      </c>
      <c r="G18364">
        <v>0</v>
      </c>
      <c r="H18364">
        <v>0</v>
      </c>
      <c r="I18364" s="119" t="s">
        <v>4726</v>
      </c>
      <c r="J18364" s="119" t="s">
        <v>139</v>
      </c>
      <c r="K18364" s="1">
        <v>46255.758941458334</v>
      </c>
      <c r="L18364">
        <v>0</v>
      </c>
      <c r="M18364">
        <v>0</v>
      </c>
      <c r="N18364">
        <v>0</v>
      </c>
      <c r="O18364">
        <v>0</v>
      </c>
      <c r="P18364" s="119" t="s">
        <v>20254</v>
      </c>
    </row>
    <row r="18365" spans="1:16" x14ac:dyDescent="0.25">
      <c r="A18365">
        <v>37551</v>
      </c>
      <c r="B18365" s="119" t="s">
        <v>11357</v>
      </c>
      <c r="C18365">
        <v>80</v>
      </c>
      <c r="E18365">
        <v>410</v>
      </c>
      <c r="F18365">
        <v>4731</v>
      </c>
      <c r="G18365">
        <v>3</v>
      </c>
      <c r="H18365">
        <v>3764419</v>
      </c>
      <c r="I18365" s="119" t="s">
        <v>4726</v>
      </c>
      <c r="J18365" s="119" t="s">
        <v>222</v>
      </c>
      <c r="K18365" s="1">
        <v>46255.758941458334</v>
      </c>
      <c r="L18365">
        <v>0</v>
      </c>
      <c r="M18365">
        <v>0</v>
      </c>
      <c r="N18365">
        <v>0</v>
      </c>
      <c r="O18365">
        <v>0</v>
      </c>
      <c r="P18365" s="119" t="s">
        <v>20254</v>
      </c>
    </row>
    <row r="18366" spans="1:16" x14ac:dyDescent="0.25">
      <c r="A18366">
        <v>37553</v>
      </c>
      <c r="B18366" s="119" t="s">
        <v>11358</v>
      </c>
      <c r="C18366">
        <v>80</v>
      </c>
      <c r="E18366">
        <v>231</v>
      </c>
      <c r="F18366">
        <v>1139</v>
      </c>
      <c r="G18366">
        <v>0</v>
      </c>
      <c r="H18366">
        <v>0</v>
      </c>
      <c r="I18366" s="119" t="s">
        <v>4726</v>
      </c>
      <c r="J18366" s="119" t="s">
        <v>139</v>
      </c>
      <c r="K18366" s="1">
        <v>46255.758941458334</v>
      </c>
      <c r="L18366">
        <v>0</v>
      </c>
      <c r="M18366">
        <v>0</v>
      </c>
      <c r="N18366">
        <v>0</v>
      </c>
      <c r="O18366">
        <v>0</v>
      </c>
      <c r="P18366" s="119" t="s">
        <v>20254</v>
      </c>
    </row>
    <row r="18367" spans="1:16" x14ac:dyDescent="0.25">
      <c r="A18367">
        <v>37557</v>
      </c>
      <c r="B18367" s="119" t="s">
        <v>11358</v>
      </c>
      <c r="C18367">
        <v>80</v>
      </c>
      <c r="E18367">
        <v>224</v>
      </c>
      <c r="F18367">
        <v>6280</v>
      </c>
      <c r="G18367">
        <v>0</v>
      </c>
      <c r="H18367">
        <v>0</v>
      </c>
      <c r="I18367" s="119" t="s">
        <v>4726</v>
      </c>
      <c r="J18367" s="119" t="s">
        <v>222</v>
      </c>
      <c r="K18367" s="1">
        <v>46255.758941458334</v>
      </c>
      <c r="L18367">
        <v>0</v>
      </c>
      <c r="M18367">
        <v>0</v>
      </c>
      <c r="N18367">
        <v>0</v>
      </c>
      <c r="O18367">
        <v>0</v>
      </c>
      <c r="P18367" s="119" t="s">
        <v>20254</v>
      </c>
    </row>
    <row r="18368" spans="1:16" x14ac:dyDescent="0.25">
      <c r="A18368">
        <v>37558</v>
      </c>
      <c r="B18368" s="119" t="s">
        <v>11359</v>
      </c>
      <c r="C18368">
        <v>80</v>
      </c>
      <c r="E18368">
        <v>97</v>
      </c>
      <c r="F18368">
        <v>3003</v>
      </c>
      <c r="G18368">
        <v>0</v>
      </c>
      <c r="H18368">
        <v>0</v>
      </c>
      <c r="I18368" s="119" t="s">
        <v>4726</v>
      </c>
      <c r="J18368" s="119" t="s">
        <v>139</v>
      </c>
      <c r="K18368" s="1">
        <v>46255.758941458334</v>
      </c>
      <c r="L18368">
        <v>0</v>
      </c>
      <c r="M18368">
        <v>0</v>
      </c>
      <c r="N18368">
        <v>0</v>
      </c>
      <c r="O18368">
        <v>0</v>
      </c>
      <c r="P18368" s="119" t="s">
        <v>20254</v>
      </c>
    </row>
    <row r="18369" spans="1:16" x14ac:dyDescent="0.25">
      <c r="A18369">
        <v>37563</v>
      </c>
      <c r="B18369" s="119" t="s">
        <v>11359</v>
      </c>
      <c r="C18369">
        <v>80</v>
      </c>
      <c r="E18369">
        <v>37</v>
      </c>
      <c r="F18369">
        <v>19841</v>
      </c>
      <c r="G18369">
        <v>1</v>
      </c>
      <c r="H18369">
        <v>4118732</v>
      </c>
      <c r="I18369" s="119" t="s">
        <v>4726</v>
      </c>
      <c r="J18369" s="119" t="s">
        <v>222</v>
      </c>
      <c r="K18369" s="1">
        <v>46255.758941458334</v>
      </c>
      <c r="L18369">
        <v>0</v>
      </c>
      <c r="M18369">
        <v>0</v>
      </c>
      <c r="N18369">
        <v>0</v>
      </c>
      <c r="O18369">
        <v>0</v>
      </c>
      <c r="P18369" s="119" t="s">
        <v>20254</v>
      </c>
    </row>
    <row r="18370" spans="1:16" x14ac:dyDescent="0.25">
      <c r="A18370">
        <v>37576</v>
      </c>
      <c r="B18370" s="119" t="s">
        <v>11360</v>
      </c>
      <c r="C18370">
        <v>80</v>
      </c>
      <c r="E18370">
        <v>136</v>
      </c>
      <c r="F18370">
        <v>200542</v>
      </c>
      <c r="G18370">
        <v>1</v>
      </c>
      <c r="H18370">
        <v>100000000</v>
      </c>
      <c r="I18370" s="119" t="s">
        <v>4726</v>
      </c>
      <c r="J18370" s="119" t="s">
        <v>222</v>
      </c>
      <c r="K18370" s="1">
        <v>46255.758941458334</v>
      </c>
      <c r="L18370">
        <v>0</v>
      </c>
      <c r="M18370">
        <v>0</v>
      </c>
      <c r="N18370">
        <v>0</v>
      </c>
      <c r="O18370">
        <v>0</v>
      </c>
      <c r="P18370" s="119" t="s">
        <v>20254</v>
      </c>
    </row>
    <row r="18371" spans="1:16" x14ac:dyDescent="0.25">
      <c r="A18371">
        <v>37580</v>
      </c>
      <c r="B18371" s="119" t="s">
        <v>11361</v>
      </c>
      <c r="C18371">
        <v>80</v>
      </c>
      <c r="E18371">
        <v>1197</v>
      </c>
      <c r="F18371">
        <v>1693</v>
      </c>
      <c r="G18371">
        <v>213</v>
      </c>
      <c r="H18371">
        <v>2426</v>
      </c>
      <c r="I18371" s="119" t="s">
        <v>19</v>
      </c>
      <c r="J18371" s="119" t="s">
        <v>222</v>
      </c>
      <c r="K18371" s="1">
        <v>46255.758941458334</v>
      </c>
      <c r="L18371">
        <v>147</v>
      </c>
      <c r="M18371">
        <v>2</v>
      </c>
      <c r="N18371">
        <v>7</v>
      </c>
      <c r="O18371">
        <v>1</v>
      </c>
      <c r="P18371" s="119" t="s">
        <v>20254</v>
      </c>
    </row>
    <row r="18372" spans="1:16" x14ac:dyDescent="0.25">
      <c r="A18372">
        <v>37582</v>
      </c>
      <c r="B18372" s="119" t="s">
        <v>11362</v>
      </c>
      <c r="C18372">
        <v>80</v>
      </c>
      <c r="E18372">
        <v>1143</v>
      </c>
      <c r="F18372">
        <v>1744</v>
      </c>
      <c r="G18372">
        <v>149</v>
      </c>
      <c r="H18372">
        <v>2526</v>
      </c>
      <c r="I18372" s="119" t="s">
        <v>19</v>
      </c>
      <c r="J18372" s="119" t="s">
        <v>222</v>
      </c>
      <c r="K18372" s="1">
        <v>46255.758941458334</v>
      </c>
      <c r="L18372">
        <v>176</v>
      </c>
      <c r="M18372">
        <v>4</v>
      </c>
      <c r="N18372">
        <v>7</v>
      </c>
      <c r="O18372">
        <v>1</v>
      </c>
      <c r="P18372" s="119" t="s">
        <v>20254</v>
      </c>
    </row>
    <row r="18373" spans="1:16" x14ac:dyDescent="0.25">
      <c r="A18373">
        <v>37584</v>
      </c>
      <c r="B18373" s="119" t="s">
        <v>11363</v>
      </c>
      <c r="C18373">
        <v>80</v>
      </c>
      <c r="E18373">
        <v>1229</v>
      </c>
      <c r="F18373">
        <v>1707</v>
      </c>
      <c r="G18373">
        <v>191</v>
      </c>
      <c r="H18373">
        <v>2763</v>
      </c>
      <c r="I18373" s="119" t="s">
        <v>19</v>
      </c>
      <c r="J18373" s="119" t="s">
        <v>222</v>
      </c>
      <c r="K18373" s="1">
        <v>46255.758941458334</v>
      </c>
      <c r="L18373">
        <v>314</v>
      </c>
      <c r="M18373">
        <v>4</v>
      </c>
      <c r="N18373">
        <v>14</v>
      </c>
      <c r="O18373">
        <v>2</v>
      </c>
      <c r="P18373" s="119" t="s">
        <v>20254</v>
      </c>
    </row>
    <row r="18374" spans="1:16" x14ac:dyDescent="0.25">
      <c r="A18374">
        <v>37587</v>
      </c>
      <c r="B18374" s="119" t="s">
        <v>11364</v>
      </c>
      <c r="C18374">
        <v>80</v>
      </c>
      <c r="E18374">
        <v>1348</v>
      </c>
      <c r="F18374">
        <v>1619</v>
      </c>
      <c r="G18374">
        <v>232</v>
      </c>
      <c r="H18374">
        <v>2399</v>
      </c>
      <c r="I18374" s="119" t="s">
        <v>19</v>
      </c>
      <c r="J18374" s="119" t="s">
        <v>222</v>
      </c>
      <c r="K18374" s="1">
        <v>46255.758941458334</v>
      </c>
      <c r="L18374">
        <v>357</v>
      </c>
      <c r="M18374">
        <v>4</v>
      </c>
      <c r="N18374">
        <v>12</v>
      </c>
      <c r="O18374">
        <v>2</v>
      </c>
      <c r="P18374" s="119" t="s">
        <v>20254</v>
      </c>
    </row>
    <row r="18375" spans="1:16" x14ac:dyDescent="0.25">
      <c r="A18375">
        <v>37589</v>
      </c>
      <c r="B18375" s="119" t="s">
        <v>11365</v>
      </c>
      <c r="C18375">
        <v>80</v>
      </c>
      <c r="E18375">
        <v>1259</v>
      </c>
      <c r="F18375">
        <v>1664</v>
      </c>
      <c r="G18375">
        <v>131</v>
      </c>
      <c r="H18375">
        <v>2470</v>
      </c>
      <c r="I18375" s="119" t="s">
        <v>19</v>
      </c>
      <c r="J18375" s="119" t="s">
        <v>222</v>
      </c>
      <c r="K18375" s="1">
        <v>46255.758941458334</v>
      </c>
      <c r="L18375">
        <v>361</v>
      </c>
      <c r="M18375">
        <v>3</v>
      </c>
      <c r="N18375">
        <v>15</v>
      </c>
      <c r="O18375">
        <v>1</v>
      </c>
      <c r="P18375" s="119" t="s">
        <v>20254</v>
      </c>
    </row>
    <row r="18376" spans="1:16" x14ac:dyDescent="0.25">
      <c r="A18376">
        <v>37591</v>
      </c>
      <c r="B18376" s="119" t="s">
        <v>11366</v>
      </c>
      <c r="C18376">
        <v>80</v>
      </c>
      <c r="E18376">
        <v>928</v>
      </c>
      <c r="F18376">
        <v>1644</v>
      </c>
      <c r="G18376">
        <v>194</v>
      </c>
      <c r="H18376">
        <v>2622</v>
      </c>
      <c r="I18376" s="119" t="s">
        <v>19</v>
      </c>
      <c r="J18376" s="119" t="s">
        <v>222</v>
      </c>
      <c r="K18376" s="1">
        <v>46255.758941458334</v>
      </c>
      <c r="L18376">
        <v>877</v>
      </c>
      <c r="M18376">
        <v>4</v>
      </c>
      <c r="N18376">
        <v>418</v>
      </c>
      <c r="O18376">
        <v>1</v>
      </c>
      <c r="P18376" s="119" t="s">
        <v>20254</v>
      </c>
    </row>
    <row r="18377" spans="1:16" x14ac:dyDescent="0.25">
      <c r="A18377">
        <v>37592</v>
      </c>
      <c r="B18377" s="119" t="s">
        <v>11367</v>
      </c>
      <c r="C18377">
        <v>80</v>
      </c>
      <c r="E18377">
        <v>1122</v>
      </c>
      <c r="F18377">
        <v>1651</v>
      </c>
      <c r="G18377">
        <v>206</v>
      </c>
      <c r="H18377">
        <v>2198</v>
      </c>
      <c r="I18377" s="119" t="s">
        <v>19</v>
      </c>
      <c r="J18377" s="119" t="s">
        <v>222</v>
      </c>
      <c r="K18377" s="1">
        <v>46255.758941458334</v>
      </c>
      <c r="L18377">
        <v>364</v>
      </c>
      <c r="M18377">
        <v>10</v>
      </c>
      <c r="N18377">
        <v>25</v>
      </c>
      <c r="O18377">
        <v>6</v>
      </c>
      <c r="P18377" s="119" t="s">
        <v>20254</v>
      </c>
    </row>
    <row r="18378" spans="1:16" x14ac:dyDescent="0.25">
      <c r="A18378">
        <v>37594</v>
      </c>
      <c r="B18378" s="119" t="s">
        <v>11368</v>
      </c>
      <c r="C18378">
        <v>80</v>
      </c>
      <c r="E18378">
        <v>58</v>
      </c>
      <c r="F18378">
        <v>2007</v>
      </c>
      <c r="G18378">
        <v>2</v>
      </c>
      <c r="H18378">
        <v>780000</v>
      </c>
      <c r="I18378" s="119" t="s">
        <v>4726</v>
      </c>
      <c r="J18378" s="119" t="s">
        <v>139</v>
      </c>
      <c r="K18378" s="1">
        <v>46255.758941458334</v>
      </c>
      <c r="L18378">
        <v>5</v>
      </c>
      <c r="M18378">
        <v>0</v>
      </c>
      <c r="N18378">
        <v>5</v>
      </c>
      <c r="O18378">
        <v>0</v>
      </c>
      <c r="P18378" s="119" t="s">
        <v>20254</v>
      </c>
    </row>
    <row r="18379" spans="1:16" x14ac:dyDescent="0.25">
      <c r="A18379">
        <v>37595</v>
      </c>
      <c r="B18379" s="119" t="s">
        <v>11369</v>
      </c>
      <c r="C18379">
        <v>80</v>
      </c>
      <c r="E18379">
        <v>1455</v>
      </c>
      <c r="F18379">
        <v>1732</v>
      </c>
      <c r="G18379">
        <v>240</v>
      </c>
      <c r="H18379">
        <v>2032</v>
      </c>
      <c r="I18379" s="119" t="s">
        <v>19</v>
      </c>
      <c r="J18379" s="119" t="s">
        <v>222</v>
      </c>
      <c r="K18379" s="1">
        <v>46255.758941458334</v>
      </c>
      <c r="L18379">
        <v>409</v>
      </c>
      <c r="M18379">
        <v>16</v>
      </c>
      <c r="N18379">
        <v>68</v>
      </c>
      <c r="O18379">
        <v>12</v>
      </c>
      <c r="P18379" s="119" t="s">
        <v>20254</v>
      </c>
    </row>
    <row r="18380" spans="1:16" x14ac:dyDescent="0.25">
      <c r="A18380">
        <v>37596</v>
      </c>
      <c r="B18380" s="119" t="s">
        <v>11370</v>
      </c>
      <c r="C18380">
        <v>80</v>
      </c>
      <c r="E18380">
        <v>1864</v>
      </c>
      <c r="F18380">
        <v>1711</v>
      </c>
      <c r="G18380">
        <v>358</v>
      </c>
      <c r="H18380">
        <v>2111</v>
      </c>
      <c r="I18380" s="119" t="s">
        <v>19</v>
      </c>
      <c r="J18380" s="119" t="s">
        <v>222</v>
      </c>
      <c r="K18380" s="1">
        <v>46255.758941458334</v>
      </c>
      <c r="L18380">
        <v>321</v>
      </c>
      <c r="M18380">
        <v>6</v>
      </c>
      <c r="N18380">
        <v>27</v>
      </c>
      <c r="O18380">
        <v>1</v>
      </c>
      <c r="P18380" s="119" t="s">
        <v>20254</v>
      </c>
    </row>
    <row r="18381" spans="1:16" x14ac:dyDescent="0.25">
      <c r="A18381">
        <v>37597</v>
      </c>
      <c r="B18381" s="119" t="s">
        <v>11368</v>
      </c>
      <c r="C18381">
        <v>80</v>
      </c>
      <c r="E18381">
        <v>39</v>
      </c>
      <c r="F18381">
        <v>8325</v>
      </c>
      <c r="G18381">
        <v>5</v>
      </c>
      <c r="H18381">
        <v>89996</v>
      </c>
      <c r="I18381" s="119" t="s">
        <v>4726</v>
      </c>
      <c r="J18381" s="119" t="s">
        <v>222</v>
      </c>
      <c r="K18381" s="1">
        <v>46255.758941458334</v>
      </c>
      <c r="L18381">
        <v>5</v>
      </c>
      <c r="M18381">
        <v>1</v>
      </c>
      <c r="N18381">
        <v>5</v>
      </c>
      <c r="O18381">
        <v>0</v>
      </c>
      <c r="P18381" s="119" t="s">
        <v>20254</v>
      </c>
    </row>
    <row r="18382" spans="1:16" x14ac:dyDescent="0.25">
      <c r="A18382">
        <v>37599</v>
      </c>
      <c r="B18382" s="119" t="s">
        <v>11371</v>
      </c>
      <c r="C18382">
        <v>80</v>
      </c>
      <c r="E18382">
        <v>993</v>
      </c>
      <c r="F18382">
        <v>1770</v>
      </c>
      <c r="G18382">
        <v>231</v>
      </c>
      <c r="H18382">
        <v>2456</v>
      </c>
      <c r="I18382" s="119" t="s">
        <v>19</v>
      </c>
      <c r="J18382" s="119" t="s">
        <v>222</v>
      </c>
      <c r="K18382" s="1">
        <v>46255.758941458334</v>
      </c>
      <c r="L18382">
        <v>360</v>
      </c>
      <c r="M18382">
        <v>5</v>
      </c>
      <c r="N18382">
        <v>69</v>
      </c>
      <c r="O18382">
        <v>0</v>
      </c>
      <c r="P18382" s="119" t="s">
        <v>20254</v>
      </c>
    </row>
    <row r="18383" spans="1:16" x14ac:dyDescent="0.25">
      <c r="A18383">
        <v>37601</v>
      </c>
      <c r="B18383" s="119" t="s">
        <v>11372</v>
      </c>
      <c r="C18383">
        <v>80</v>
      </c>
      <c r="E18383">
        <v>883</v>
      </c>
      <c r="F18383">
        <v>1894</v>
      </c>
      <c r="G18383">
        <v>203</v>
      </c>
      <c r="H18383">
        <v>2494</v>
      </c>
      <c r="I18383" s="119" t="s">
        <v>19</v>
      </c>
      <c r="J18383" s="119" t="s">
        <v>222</v>
      </c>
      <c r="K18383" s="1">
        <v>46255.758941458334</v>
      </c>
      <c r="L18383">
        <v>497</v>
      </c>
      <c r="M18383">
        <v>4</v>
      </c>
      <c r="N18383">
        <v>54</v>
      </c>
      <c r="O18383">
        <v>0</v>
      </c>
      <c r="P18383" s="119" t="s">
        <v>20254</v>
      </c>
    </row>
    <row r="18384" spans="1:16" x14ac:dyDescent="0.25">
      <c r="A18384">
        <v>37603</v>
      </c>
      <c r="B18384" s="119" t="s">
        <v>11373</v>
      </c>
      <c r="C18384">
        <v>80</v>
      </c>
      <c r="E18384">
        <v>1388</v>
      </c>
      <c r="F18384">
        <v>1725</v>
      </c>
      <c r="G18384">
        <v>264</v>
      </c>
      <c r="H18384">
        <v>2289</v>
      </c>
      <c r="I18384" s="119" t="s">
        <v>19</v>
      </c>
      <c r="J18384" s="119" t="s">
        <v>222</v>
      </c>
      <c r="K18384" s="1">
        <v>46255.758941458334</v>
      </c>
      <c r="L18384">
        <v>270</v>
      </c>
      <c r="M18384">
        <v>8</v>
      </c>
      <c r="N18384">
        <v>22</v>
      </c>
      <c r="O18384">
        <v>1</v>
      </c>
      <c r="P18384" s="119" t="s">
        <v>20254</v>
      </c>
    </row>
    <row r="18385" spans="1:16" x14ac:dyDescent="0.25">
      <c r="A18385">
        <v>37604</v>
      </c>
      <c r="B18385" s="119" t="s">
        <v>11374</v>
      </c>
      <c r="C18385">
        <v>80</v>
      </c>
      <c r="E18385">
        <v>992</v>
      </c>
      <c r="F18385">
        <v>1686</v>
      </c>
      <c r="G18385">
        <v>165</v>
      </c>
      <c r="H18385">
        <v>2419</v>
      </c>
      <c r="I18385" s="119" t="s">
        <v>19</v>
      </c>
      <c r="J18385" s="119" t="s">
        <v>222</v>
      </c>
      <c r="K18385" s="1">
        <v>46255.758941458334</v>
      </c>
      <c r="L18385">
        <v>459</v>
      </c>
      <c r="M18385">
        <v>7</v>
      </c>
      <c r="N18385">
        <v>65</v>
      </c>
      <c r="O18385">
        <v>4</v>
      </c>
      <c r="P18385" s="119" t="s">
        <v>20254</v>
      </c>
    </row>
    <row r="18386" spans="1:16" x14ac:dyDescent="0.25">
      <c r="A18386">
        <v>37606</v>
      </c>
      <c r="B18386" s="119" t="s">
        <v>11375</v>
      </c>
      <c r="C18386">
        <v>80</v>
      </c>
      <c r="E18386">
        <v>96</v>
      </c>
      <c r="F18386">
        <v>2141</v>
      </c>
      <c r="G18386">
        <v>2</v>
      </c>
      <c r="H18386">
        <v>701940</v>
      </c>
      <c r="I18386" s="119" t="s">
        <v>4726</v>
      </c>
      <c r="J18386" s="119" t="s">
        <v>139</v>
      </c>
      <c r="K18386" s="1">
        <v>46255.758941458334</v>
      </c>
      <c r="L18386">
        <v>0</v>
      </c>
      <c r="M18386">
        <v>0</v>
      </c>
      <c r="N18386">
        <v>0</v>
      </c>
      <c r="O18386">
        <v>0</v>
      </c>
      <c r="P18386" s="119" t="s">
        <v>20254</v>
      </c>
    </row>
    <row r="18387" spans="1:16" x14ac:dyDescent="0.25">
      <c r="A18387">
        <v>37607</v>
      </c>
      <c r="B18387" s="119" t="s">
        <v>11376</v>
      </c>
      <c r="C18387">
        <v>80</v>
      </c>
      <c r="E18387">
        <v>1024</v>
      </c>
      <c r="F18387">
        <v>1661</v>
      </c>
      <c r="G18387">
        <v>99</v>
      </c>
      <c r="H18387">
        <v>2800</v>
      </c>
      <c r="I18387" s="119" t="s">
        <v>19</v>
      </c>
      <c r="J18387" s="119" t="s">
        <v>222</v>
      </c>
      <c r="K18387" s="1">
        <v>46255.758941458334</v>
      </c>
      <c r="L18387">
        <v>349</v>
      </c>
      <c r="M18387">
        <v>6</v>
      </c>
      <c r="N18387">
        <v>19</v>
      </c>
      <c r="O18387">
        <v>2</v>
      </c>
      <c r="P18387" s="119" t="s">
        <v>20254</v>
      </c>
    </row>
    <row r="18388" spans="1:16" x14ac:dyDescent="0.25">
      <c r="A18388">
        <v>37608</v>
      </c>
      <c r="B18388" s="119" t="s">
        <v>11375</v>
      </c>
      <c r="C18388">
        <v>80</v>
      </c>
      <c r="E18388">
        <v>173</v>
      </c>
      <c r="F18388">
        <v>4158</v>
      </c>
      <c r="G18388">
        <v>1</v>
      </c>
      <c r="H18388">
        <v>1500000</v>
      </c>
      <c r="I18388" s="119" t="s">
        <v>4726</v>
      </c>
      <c r="J18388" s="119" t="s">
        <v>222</v>
      </c>
      <c r="K18388" s="1">
        <v>46255.758941458334</v>
      </c>
      <c r="L18388">
        <v>0</v>
      </c>
      <c r="M18388">
        <v>0</v>
      </c>
      <c r="N18388">
        <v>0</v>
      </c>
      <c r="O18388">
        <v>0</v>
      </c>
      <c r="P18388" s="119" t="s">
        <v>20254</v>
      </c>
    </row>
    <row r="18389" spans="1:16" x14ac:dyDescent="0.25">
      <c r="A18389">
        <v>37609</v>
      </c>
      <c r="B18389" s="119" t="s">
        <v>11377</v>
      </c>
      <c r="C18389">
        <v>80</v>
      </c>
      <c r="E18389">
        <v>901</v>
      </c>
      <c r="F18389">
        <v>1710</v>
      </c>
      <c r="G18389">
        <v>240</v>
      </c>
      <c r="H18389">
        <v>2307</v>
      </c>
      <c r="I18389" s="119" t="s">
        <v>19</v>
      </c>
      <c r="J18389" s="119" t="s">
        <v>222</v>
      </c>
      <c r="K18389" s="1">
        <v>46255.758941458334</v>
      </c>
      <c r="L18389">
        <v>203</v>
      </c>
      <c r="M18389">
        <v>6</v>
      </c>
      <c r="N18389">
        <v>15</v>
      </c>
      <c r="O18389">
        <v>2</v>
      </c>
      <c r="P18389" s="119" t="s">
        <v>20254</v>
      </c>
    </row>
    <row r="18390" spans="1:16" x14ac:dyDescent="0.25">
      <c r="A18390">
        <v>37610</v>
      </c>
      <c r="B18390" s="119" t="s">
        <v>11378</v>
      </c>
      <c r="C18390">
        <v>80</v>
      </c>
      <c r="E18390">
        <v>1661</v>
      </c>
      <c r="F18390">
        <v>1740</v>
      </c>
      <c r="G18390">
        <v>146</v>
      </c>
      <c r="H18390">
        <v>2527</v>
      </c>
      <c r="I18390" s="119" t="s">
        <v>19</v>
      </c>
      <c r="J18390" s="119" t="s">
        <v>222</v>
      </c>
      <c r="K18390" s="1">
        <v>46255.758941458334</v>
      </c>
      <c r="L18390">
        <v>237</v>
      </c>
      <c r="M18390">
        <v>3</v>
      </c>
      <c r="N18390">
        <v>12</v>
      </c>
      <c r="O18390">
        <v>1</v>
      </c>
      <c r="P18390" s="119" t="s">
        <v>20254</v>
      </c>
    </row>
    <row r="18391" spans="1:16" x14ac:dyDescent="0.25">
      <c r="A18391">
        <v>37612</v>
      </c>
      <c r="B18391" s="119" t="s">
        <v>11375</v>
      </c>
      <c r="C18391">
        <v>80</v>
      </c>
      <c r="E18391">
        <v>17</v>
      </c>
      <c r="F18391">
        <v>6002</v>
      </c>
      <c r="G18391">
        <v>0</v>
      </c>
      <c r="H18391">
        <v>0</v>
      </c>
      <c r="I18391" s="119" t="s">
        <v>4726</v>
      </c>
      <c r="J18391" s="119" t="s">
        <v>139</v>
      </c>
      <c r="K18391" s="1">
        <v>46255.758941458334</v>
      </c>
      <c r="L18391">
        <v>0</v>
      </c>
      <c r="M18391">
        <v>0</v>
      </c>
      <c r="N18391">
        <v>0</v>
      </c>
      <c r="O18391">
        <v>0</v>
      </c>
      <c r="P18391" s="119" t="s">
        <v>20254</v>
      </c>
    </row>
    <row r="18392" spans="1:16" x14ac:dyDescent="0.25">
      <c r="A18392">
        <v>37613</v>
      </c>
      <c r="B18392" s="119" t="s">
        <v>11379</v>
      </c>
      <c r="C18392">
        <v>80</v>
      </c>
      <c r="E18392">
        <v>1380</v>
      </c>
      <c r="F18392">
        <v>1694</v>
      </c>
      <c r="G18392">
        <v>139</v>
      </c>
      <c r="H18392">
        <v>2798</v>
      </c>
      <c r="I18392" s="119" t="s">
        <v>19</v>
      </c>
      <c r="J18392" s="119" t="s">
        <v>222</v>
      </c>
      <c r="K18392" s="1">
        <v>46255.758941458334</v>
      </c>
      <c r="L18392">
        <v>480</v>
      </c>
      <c r="M18392">
        <v>1</v>
      </c>
      <c r="N18392">
        <v>306</v>
      </c>
      <c r="O18392">
        <v>0</v>
      </c>
      <c r="P18392" s="119" t="s">
        <v>20254</v>
      </c>
    </row>
    <row r="18393" spans="1:16" x14ac:dyDescent="0.25">
      <c r="A18393">
        <v>37614</v>
      </c>
      <c r="B18393" s="119" t="s">
        <v>11375</v>
      </c>
      <c r="C18393">
        <v>80</v>
      </c>
      <c r="E18393">
        <v>153</v>
      </c>
      <c r="F18393">
        <v>13311</v>
      </c>
      <c r="G18393">
        <v>2</v>
      </c>
      <c r="H18393">
        <v>459899</v>
      </c>
      <c r="I18393" s="119" t="s">
        <v>4726</v>
      </c>
      <c r="J18393" s="119" t="s">
        <v>222</v>
      </c>
      <c r="K18393" s="1">
        <v>46255.758941458334</v>
      </c>
      <c r="L18393">
        <v>0</v>
      </c>
      <c r="M18393">
        <v>0</v>
      </c>
      <c r="N18393">
        <v>0</v>
      </c>
      <c r="O18393">
        <v>0</v>
      </c>
      <c r="P18393" s="119" t="s">
        <v>20254</v>
      </c>
    </row>
    <row r="18394" spans="1:16" x14ac:dyDescent="0.25">
      <c r="A18394">
        <v>37615</v>
      </c>
      <c r="B18394" s="119" t="s">
        <v>11380</v>
      </c>
      <c r="C18394">
        <v>80</v>
      </c>
      <c r="E18394">
        <v>1616</v>
      </c>
      <c r="F18394">
        <v>1616</v>
      </c>
      <c r="G18394">
        <v>205</v>
      </c>
      <c r="H18394">
        <v>2180</v>
      </c>
      <c r="I18394" s="119" t="s">
        <v>19</v>
      </c>
      <c r="J18394" s="119" t="s">
        <v>222</v>
      </c>
      <c r="K18394" s="1">
        <v>46255.758941458334</v>
      </c>
      <c r="L18394">
        <v>529</v>
      </c>
      <c r="M18394">
        <v>1</v>
      </c>
      <c r="N18394">
        <v>14</v>
      </c>
      <c r="O18394">
        <v>0</v>
      </c>
      <c r="P18394" s="119" t="s">
        <v>20254</v>
      </c>
    </row>
    <row r="18395" spans="1:16" x14ac:dyDescent="0.25">
      <c r="A18395">
        <v>37616</v>
      </c>
      <c r="B18395" s="119" t="s">
        <v>11381</v>
      </c>
      <c r="C18395">
        <v>80</v>
      </c>
      <c r="E18395">
        <v>1800</v>
      </c>
      <c r="F18395">
        <v>1721</v>
      </c>
      <c r="G18395">
        <v>148</v>
      </c>
      <c r="H18395">
        <v>2321</v>
      </c>
      <c r="I18395" s="119" t="s">
        <v>19</v>
      </c>
      <c r="J18395" s="119" t="s">
        <v>222</v>
      </c>
      <c r="K18395" s="1">
        <v>46255.758941458334</v>
      </c>
      <c r="L18395">
        <v>432</v>
      </c>
      <c r="M18395">
        <v>9</v>
      </c>
      <c r="N18395">
        <v>86</v>
      </c>
      <c r="O18395">
        <v>6</v>
      </c>
      <c r="P18395" s="119" t="s">
        <v>20254</v>
      </c>
    </row>
    <row r="18396" spans="1:16" x14ac:dyDescent="0.25">
      <c r="A18396">
        <v>37618</v>
      </c>
      <c r="B18396" s="119" t="s">
        <v>11382</v>
      </c>
      <c r="C18396">
        <v>80</v>
      </c>
      <c r="E18396">
        <v>1610</v>
      </c>
      <c r="F18396">
        <v>1631</v>
      </c>
      <c r="G18396">
        <v>88</v>
      </c>
      <c r="H18396">
        <v>2764</v>
      </c>
      <c r="I18396" s="119" t="s">
        <v>19</v>
      </c>
      <c r="J18396" s="119" t="s">
        <v>222</v>
      </c>
      <c r="K18396" s="1">
        <v>46255.758941458334</v>
      </c>
      <c r="L18396">
        <v>238</v>
      </c>
      <c r="M18396">
        <v>4</v>
      </c>
      <c r="N18396">
        <v>151</v>
      </c>
      <c r="O18396">
        <v>1</v>
      </c>
      <c r="P18396" s="119" t="s">
        <v>20254</v>
      </c>
    </row>
    <row r="18397" spans="1:16" x14ac:dyDescent="0.25">
      <c r="A18397">
        <v>37619</v>
      </c>
      <c r="B18397" s="119" t="s">
        <v>11383</v>
      </c>
      <c r="C18397">
        <v>80</v>
      </c>
      <c r="E18397">
        <v>47</v>
      </c>
      <c r="F18397">
        <v>1992</v>
      </c>
      <c r="G18397">
        <v>2</v>
      </c>
      <c r="H18397">
        <v>780000</v>
      </c>
      <c r="I18397" s="119" t="s">
        <v>4726</v>
      </c>
      <c r="J18397" s="119" t="s">
        <v>139</v>
      </c>
      <c r="K18397" s="1">
        <v>46255.758941458334</v>
      </c>
      <c r="L18397">
        <v>0</v>
      </c>
      <c r="M18397">
        <v>0</v>
      </c>
      <c r="N18397">
        <v>0</v>
      </c>
      <c r="O18397">
        <v>0</v>
      </c>
      <c r="P18397" s="119" t="s">
        <v>20254</v>
      </c>
    </row>
    <row r="18398" spans="1:16" x14ac:dyDescent="0.25">
      <c r="A18398">
        <v>37620</v>
      </c>
      <c r="B18398" s="119" t="s">
        <v>11384</v>
      </c>
      <c r="C18398">
        <v>80</v>
      </c>
      <c r="E18398">
        <v>1352</v>
      </c>
      <c r="F18398">
        <v>1656</v>
      </c>
      <c r="G18398">
        <v>318</v>
      </c>
      <c r="H18398">
        <v>2521</v>
      </c>
      <c r="I18398" s="119" t="s">
        <v>19</v>
      </c>
      <c r="J18398" s="119" t="s">
        <v>222</v>
      </c>
      <c r="K18398" s="1">
        <v>46255.758941458334</v>
      </c>
      <c r="L18398">
        <v>448</v>
      </c>
      <c r="M18398">
        <v>4</v>
      </c>
      <c r="N18398">
        <v>12</v>
      </c>
      <c r="O18398">
        <v>1</v>
      </c>
      <c r="P18398" s="119" t="s">
        <v>20254</v>
      </c>
    </row>
    <row r="18399" spans="1:16" x14ac:dyDescent="0.25">
      <c r="A18399">
        <v>37621</v>
      </c>
      <c r="B18399" s="119" t="s">
        <v>11383</v>
      </c>
      <c r="C18399">
        <v>80</v>
      </c>
      <c r="E18399">
        <v>101</v>
      </c>
      <c r="F18399">
        <v>190001</v>
      </c>
      <c r="G18399">
        <v>5</v>
      </c>
      <c r="H18399">
        <v>1958999</v>
      </c>
      <c r="I18399" s="119" t="s">
        <v>4726</v>
      </c>
      <c r="J18399" s="119" t="s">
        <v>222</v>
      </c>
      <c r="K18399" s="1">
        <v>46255.758941458334</v>
      </c>
      <c r="L18399">
        <v>0</v>
      </c>
      <c r="M18399">
        <v>0</v>
      </c>
      <c r="N18399">
        <v>0</v>
      </c>
      <c r="O18399">
        <v>0</v>
      </c>
      <c r="P18399" s="119" t="s">
        <v>20254</v>
      </c>
    </row>
    <row r="18400" spans="1:16" x14ac:dyDescent="0.25">
      <c r="A18400">
        <v>37623</v>
      </c>
      <c r="B18400" s="119" t="s">
        <v>11385</v>
      </c>
      <c r="C18400">
        <v>80</v>
      </c>
      <c r="E18400">
        <v>990</v>
      </c>
      <c r="F18400">
        <v>1561</v>
      </c>
      <c r="G18400">
        <v>195</v>
      </c>
      <c r="H18400">
        <v>2609</v>
      </c>
      <c r="I18400" s="119" t="s">
        <v>19</v>
      </c>
      <c r="J18400" s="119" t="s">
        <v>222</v>
      </c>
      <c r="K18400" s="1">
        <v>46255.758941458334</v>
      </c>
      <c r="L18400">
        <v>254</v>
      </c>
      <c r="M18400">
        <v>3</v>
      </c>
      <c r="N18400">
        <v>202</v>
      </c>
      <c r="O18400">
        <v>0</v>
      </c>
      <c r="P18400" s="119" t="s">
        <v>20254</v>
      </c>
    </row>
    <row r="18401" spans="1:16" x14ac:dyDescent="0.25">
      <c r="A18401">
        <v>37624</v>
      </c>
      <c r="B18401" s="119" t="s">
        <v>11386</v>
      </c>
      <c r="C18401">
        <v>80</v>
      </c>
      <c r="E18401">
        <v>1753</v>
      </c>
      <c r="F18401">
        <v>1728</v>
      </c>
      <c r="G18401">
        <v>205</v>
      </c>
      <c r="H18401">
        <v>2427</v>
      </c>
      <c r="I18401" s="119" t="s">
        <v>19</v>
      </c>
      <c r="J18401" s="119" t="s">
        <v>222</v>
      </c>
      <c r="K18401" s="1">
        <v>46255.758941458334</v>
      </c>
      <c r="L18401">
        <v>320</v>
      </c>
      <c r="M18401">
        <v>0</v>
      </c>
      <c r="N18401">
        <v>93</v>
      </c>
      <c r="O18401">
        <v>0</v>
      </c>
      <c r="P18401" s="119" t="s">
        <v>20254</v>
      </c>
    </row>
    <row r="18402" spans="1:16" x14ac:dyDescent="0.25">
      <c r="A18402">
        <v>37625</v>
      </c>
      <c r="B18402" s="119" t="s">
        <v>11387</v>
      </c>
      <c r="C18402">
        <v>80</v>
      </c>
      <c r="E18402">
        <v>272</v>
      </c>
      <c r="F18402">
        <v>50941</v>
      </c>
      <c r="G18402">
        <v>3</v>
      </c>
      <c r="H18402">
        <v>9999997</v>
      </c>
      <c r="I18402" s="119" t="s">
        <v>4726</v>
      </c>
      <c r="J18402" s="119" t="s">
        <v>139</v>
      </c>
      <c r="K18402" s="1">
        <v>46255.758941458334</v>
      </c>
      <c r="L18402">
        <v>0</v>
      </c>
      <c r="M18402">
        <v>0</v>
      </c>
      <c r="N18402">
        <v>0</v>
      </c>
      <c r="O18402">
        <v>0</v>
      </c>
      <c r="P18402" s="119" t="s">
        <v>20254</v>
      </c>
    </row>
    <row r="18403" spans="1:16" x14ac:dyDescent="0.25">
      <c r="A18403">
        <v>37626</v>
      </c>
      <c r="B18403" s="119" t="s">
        <v>11388</v>
      </c>
      <c r="C18403">
        <v>80</v>
      </c>
      <c r="E18403">
        <v>1490</v>
      </c>
      <c r="F18403">
        <v>1609</v>
      </c>
      <c r="G18403">
        <v>128</v>
      </c>
      <c r="H18403">
        <v>2395</v>
      </c>
      <c r="I18403" s="119" t="s">
        <v>19</v>
      </c>
      <c r="J18403" s="119" t="s">
        <v>222</v>
      </c>
      <c r="K18403" s="1">
        <v>46255.758941458334</v>
      </c>
      <c r="L18403">
        <v>115</v>
      </c>
      <c r="M18403">
        <v>6</v>
      </c>
      <c r="N18403">
        <v>10</v>
      </c>
      <c r="O18403">
        <v>3</v>
      </c>
      <c r="P18403" s="119" t="s">
        <v>20254</v>
      </c>
    </row>
    <row r="18404" spans="1:16" x14ac:dyDescent="0.25">
      <c r="A18404">
        <v>37629</v>
      </c>
      <c r="B18404" s="119" t="s">
        <v>11387</v>
      </c>
      <c r="C18404">
        <v>80</v>
      </c>
      <c r="E18404">
        <v>124</v>
      </c>
      <c r="F18404">
        <v>217816</v>
      </c>
      <c r="G18404">
        <v>3</v>
      </c>
      <c r="H18404">
        <v>1008023</v>
      </c>
      <c r="I18404" s="119" t="s">
        <v>4726</v>
      </c>
      <c r="J18404" s="119" t="s">
        <v>222</v>
      </c>
      <c r="K18404" s="1">
        <v>46255.758941458334</v>
      </c>
      <c r="L18404">
        <v>0</v>
      </c>
      <c r="M18404">
        <v>0</v>
      </c>
      <c r="N18404">
        <v>0</v>
      </c>
      <c r="O18404">
        <v>0</v>
      </c>
      <c r="P18404" s="119" t="s">
        <v>20254</v>
      </c>
    </row>
    <row r="18405" spans="1:16" x14ac:dyDescent="0.25">
      <c r="A18405">
        <v>37637</v>
      </c>
      <c r="B18405" s="119" t="s">
        <v>11389</v>
      </c>
      <c r="C18405">
        <v>80</v>
      </c>
      <c r="E18405">
        <v>158</v>
      </c>
      <c r="F18405">
        <v>50698</v>
      </c>
      <c r="G18405">
        <v>2</v>
      </c>
      <c r="H18405">
        <v>130092</v>
      </c>
      <c r="I18405" s="119" t="s">
        <v>4726</v>
      </c>
      <c r="J18405" s="119" t="s">
        <v>139</v>
      </c>
      <c r="K18405" s="1">
        <v>46255.758941458334</v>
      </c>
      <c r="L18405">
        <v>1</v>
      </c>
      <c r="M18405">
        <v>0</v>
      </c>
      <c r="N18405">
        <v>0</v>
      </c>
      <c r="O18405">
        <v>0</v>
      </c>
      <c r="P18405" s="119" t="s">
        <v>20254</v>
      </c>
    </row>
    <row r="18406" spans="1:16" x14ac:dyDescent="0.25">
      <c r="A18406">
        <v>37640</v>
      </c>
      <c r="B18406" s="119" t="s">
        <v>11389</v>
      </c>
      <c r="C18406">
        <v>80</v>
      </c>
      <c r="E18406">
        <v>184</v>
      </c>
      <c r="F18406">
        <v>24047</v>
      </c>
      <c r="G18406">
        <v>4</v>
      </c>
      <c r="H18406">
        <v>1999999</v>
      </c>
      <c r="I18406" s="119" t="s">
        <v>4726</v>
      </c>
      <c r="J18406" s="119" t="s">
        <v>222</v>
      </c>
      <c r="K18406" s="1">
        <v>46255.758941458334</v>
      </c>
      <c r="L18406">
        <v>0</v>
      </c>
      <c r="M18406">
        <v>0</v>
      </c>
      <c r="N18406">
        <v>0</v>
      </c>
      <c r="O18406">
        <v>0</v>
      </c>
      <c r="P18406" s="119" t="s">
        <v>20254</v>
      </c>
    </row>
    <row r="18407" spans="1:16" x14ac:dyDescent="0.25">
      <c r="A18407">
        <v>37641</v>
      </c>
      <c r="B18407" s="119" t="s">
        <v>11390</v>
      </c>
      <c r="C18407">
        <v>80</v>
      </c>
      <c r="E18407">
        <v>148</v>
      </c>
      <c r="F18407">
        <v>140</v>
      </c>
      <c r="G18407">
        <v>192</v>
      </c>
      <c r="H18407">
        <v>156</v>
      </c>
      <c r="I18407" s="119" t="s">
        <v>19</v>
      </c>
      <c r="J18407" s="119" t="s">
        <v>139</v>
      </c>
      <c r="K18407" s="1">
        <v>46255.758941458334</v>
      </c>
      <c r="L18407">
        <v>0</v>
      </c>
      <c r="M18407">
        <v>1</v>
      </c>
      <c r="N18407">
        <v>0</v>
      </c>
      <c r="O18407">
        <v>0</v>
      </c>
      <c r="P18407" s="119" t="s">
        <v>20254</v>
      </c>
    </row>
    <row r="18408" spans="1:16" x14ac:dyDescent="0.25">
      <c r="A18408">
        <v>37642</v>
      </c>
      <c r="B18408" s="119" t="s">
        <v>11391</v>
      </c>
      <c r="C18408">
        <v>80</v>
      </c>
      <c r="E18408">
        <v>0</v>
      </c>
      <c r="F18408">
        <v>0</v>
      </c>
      <c r="G18408">
        <v>2985</v>
      </c>
      <c r="H18408">
        <v>233</v>
      </c>
      <c r="I18408" s="119" t="s">
        <v>19</v>
      </c>
      <c r="J18408" s="119" t="s">
        <v>139</v>
      </c>
      <c r="K18408" s="1">
        <v>46255.758941458334</v>
      </c>
      <c r="L18408">
        <v>0</v>
      </c>
      <c r="M18408">
        <v>6</v>
      </c>
      <c r="N18408">
        <v>0</v>
      </c>
      <c r="O18408">
        <v>3</v>
      </c>
      <c r="P18408" s="119" t="s">
        <v>20254</v>
      </c>
    </row>
    <row r="18409" spans="1:16" x14ac:dyDescent="0.25">
      <c r="A18409">
        <v>37643</v>
      </c>
      <c r="B18409" s="119" t="s">
        <v>11392</v>
      </c>
      <c r="C18409">
        <v>80</v>
      </c>
      <c r="E18409">
        <v>330</v>
      </c>
      <c r="F18409">
        <v>12026</v>
      </c>
      <c r="G18409">
        <v>0</v>
      </c>
      <c r="H18409">
        <v>0</v>
      </c>
      <c r="I18409" s="119" t="s">
        <v>4726</v>
      </c>
      <c r="J18409" s="119" t="s">
        <v>139</v>
      </c>
      <c r="K18409" s="1">
        <v>46255.758941458334</v>
      </c>
      <c r="L18409">
        <v>0</v>
      </c>
      <c r="M18409">
        <v>0</v>
      </c>
      <c r="N18409">
        <v>0</v>
      </c>
      <c r="O18409">
        <v>0</v>
      </c>
      <c r="P18409" s="119" t="s">
        <v>20254</v>
      </c>
    </row>
    <row r="18410" spans="1:16" x14ac:dyDescent="0.25">
      <c r="A18410">
        <v>37644</v>
      </c>
      <c r="B18410" s="119" t="s">
        <v>11393</v>
      </c>
      <c r="C18410">
        <v>80</v>
      </c>
      <c r="E18410">
        <v>0</v>
      </c>
      <c r="F18410">
        <v>0</v>
      </c>
      <c r="G18410">
        <v>1524</v>
      </c>
      <c r="H18410">
        <v>186</v>
      </c>
      <c r="I18410" s="119" t="s">
        <v>19</v>
      </c>
      <c r="J18410" s="119" t="s">
        <v>139</v>
      </c>
      <c r="K18410" s="1">
        <v>46255.758941458334</v>
      </c>
      <c r="L18410">
        <v>0</v>
      </c>
      <c r="M18410">
        <v>4</v>
      </c>
      <c r="N18410">
        <v>0</v>
      </c>
      <c r="O18410">
        <v>0</v>
      </c>
      <c r="P18410" s="119" t="s">
        <v>20254</v>
      </c>
    </row>
    <row r="18411" spans="1:16" x14ac:dyDescent="0.25">
      <c r="A18411">
        <v>37646</v>
      </c>
      <c r="B18411" s="119" t="s">
        <v>11394</v>
      </c>
      <c r="C18411">
        <v>80</v>
      </c>
      <c r="E18411">
        <v>0</v>
      </c>
      <c r="F18411">
        <v>0</v>
      </c>
      <c r="G18411">
        <v>3724</v>
      </c>
      <c r="H18411">
        <v>195</v>
      </c>
      <c r="I18411" s="119" t="s">
        <v>19</v>
      </c>
      <c r="J18411" s="119" t="s">
        <v>139</v>
      </c>
      <c r="K18411" s="1">
        <v>46255.758941458334</v>
      </c>
      <c r="L18411">
        <v>0</v>
      </c>
      <c r="M18411">
        <v>1</v>
      </c>
      <c r="N18411">
        <v>0</v>
      </c>
      <c r="O18411">
        <v>1</v>
      </c>
      <c r="P18411" s="119" t="s">
        <v>20254</v>
      </c>
    </row>
    <row r="18412" spans="1:16" x14ac:dyDescent="0.25">
      <c r="A18412">
        <v>37647</v>
      </c>
      <c r="B18412" s="119" t="s">
        <v>11392</v>
      </c>
      <c r="C18412">
        <v>80</v>
      </c>
      <c r="E18412">
        <v>207</v>
      </c>
      <c r="F18412">
        <v>30804</v>
      </c>
      <c r="G18412">
        <v>0</v>
      </c>
      <c r="H18412">
        <v>0</v>
      </c>
      <c r="I18412" s="119" t="s">
        <v>4726</v>
      </c>
      <c r="J18412" s="119" t="s">
        <v>222</v>
      </c>
      <c r="K18412" s="1">
        <v>46255.758941458334</v>
      </c>
      <c r="L18412">
        <v>0</v>
      </c>
      <c r="M18412">
        <v>0</v>
      </c>
      <c r="N18412">
        <v>0</v>
      </c>
      <c r="O18412">
        <v>0</v>
      </c>
      <c r="P18412" s="119" t="s">
        <v>20254</v>
      </c>
    </row>
    <row r="18413" spans="1:16" x14ac:dyDescent="0.25">
      <c r="A18413">
        <v>37648</v>
      </c>
      <c r="B18413" s="119" t="s">
        <v>11398</v>
      </c>
      <c r="C18413">
        <v>80</v>
      </c>
      <c r="E18413">
        <v>240</v>
      </c>
      <c r="F18413">
        <v>1969</v>
      </c>
      <c r="G18413">
        <v>0</v>
      </c>
      <c r="H18413">
        <v>0</v>
      </c>
      <c r="I18413" s="119" t="s">
        <v>4726</v>
      </c>
      <c r="J18413" s="119" t="s">
        <v>139</v>
      </c>
      <c r="K18413" s="1">
        <v>46255.758941458334</v>
      </c>
      <c r="L18413">
        <v>0</v>
      </c>
      <c r="M18413">
        <v>0</v>
      </c>
      <c r="N18413">
        <v>0</v>
      </c>
      <c r="O18413">
        <v>0</v>
      </c>
      <c r="P18413" s="119" t="s">
        <v>20254</v>
      </c>
    </row>
    <row r="18414" spans="1:16" x14ac:dyDescent="0.25">
      <c r="A18414">
        <v>37649</v>
      </c>
      <c r="B18414" s="119" t="s">
        <v>11395</v>
      </c>
      <c r="C18414">
        <v>80</v>
      </c>
      <c r="E18414">
        <v>0</v>
      </c>
      <c r="F18414">
        <v>0</v>
      </c>
      <c r="G18414">
        <v>3239</v>
      </c>
      <c r="H18414">
        <v>218</v>
      </c>
      <c r="I18414" s="119" t="s">
        <v>19</v>
      </c>
      <c r="J18414" s="119" t="s">
        <v>139</v>
      </c>
      <c r="K18414" s="1">
        <v>46255.758941458334</v>
      </c>
      <c r="L18414">
        <v>0</v>
      </c>
      <c r="M18414">
        <v>6</v>
      </c>
      <c r="N18414">
        <v>0</v>
      </c>
      <c r="O18414">
        <v>3</v>
      </c>
      <c r="P18414" s="119" t="s">
        <v>20254</v>
      </c>
    </row>
    <row r="18415" spans="1:16" x14ac:dyDescent="0.25">
      <c r="A18415">
        <v>37650</v>
      </c>
      <c r="B18415" s="119" t="s">
        <v>11396</v>
      </c>
      <c r="C18415">
        <v>80</v>
      </c>
      <c r="E18415">
        <v>0</v>
      </c>
      <c r="F18415">
        <v>0</v>
      </c>
      <c r="G18415">
        <v>2737</v>
      </c>
      <c r="H18415">
        <v>172</v>
      </c>
      <c r="I18415" s="119" t="s">
        <v>19</v>
      </c>
      <c r="J18415" s="119" t="s">
        <v>139</v>
      </c>
      <c r="K18415" s="1">
        <v>46255.758941458334</v>
      </c>
      <c r="L18415">
        <v>0</v>
      </c>
      <c r="M18415">
        <v>6</v>
      </c>
      <c r="N18415">
        <v>0</v>
      </c>
      <c r="O18415">
        <v>2</v>
      </c>
      <c r="P18415" s="119" t="s">
        <v>20254</v>
      </c>
    </row>
    <row r="18416" spans="1:16" x14ac:dyDescent="0.25">
      <c r="A18416">
        <v>37652</v>
      </c>
      <c r="B18416" s="119" t="s">
        <v>11397</v>
      </c>
      <c r="C18416">
        <v>80</v>
      </c>
      <c r="E18416">
        <v>201</v>
      </c>
      <c r="F18416">
        <v>135</v>
      </c>
      <c r="G18416">
        <v>1069</v>
      </c>
      <c r="H18416">
        <v>156</v>
      </c>
      <c r="I18416" s="119" t="s">
        <v>19</v>
      </c>
      <c r="J18416" s="119" t="s">
        <v>139</v>
      </c>
      <c r="K18416" s="1">
        <v>46255.758941458334</v>
      </c>
      <c r="L18416">
        <v>0</v>
      </c>
      <c r="M18416">
        <v>3</v>
      </c>
      <c r="N18416">
        <v>0</v>
      </c>
      <c r="O18416">
        <v>2</v>
      </c>
      <c r="P18416" s="119" t="s">
        <v>20254</v>
      </c>
    </row>
    <row r="18417" spans="1:16" x14ac:dyDescent="0.25">
      <c r="A18417">
        <v>37653</v>
      </c>
      <c r="B18417" s="119" t="s">
        <v>11398</v>
      </c>
      <c r="C18417">
        <v>80</v>
      </c>
      <c r="E18417">
        <v>191</v>
      </c>
      <c r="F18417">
        <v>58000</v>
      </c>
      <c r="G18417">
        <v>1</v>
      </c>
      <c r="H18417">
        <v>9800000</v>
      </c>
      <c r="I18417" s="119" t="s">
        <v>4726</v>
      </c>
      <c r="J18417" s="119" t="s">
        <v>222</v>
      </c>
      <c r="K18417" s="1">
        <v>46255.758941458334</v>
      </c>
      <c r="L18417">
        <v>0</v>
      </c>
      <c r="M18417">
        <v>0</v>
      </c>
      <c r="N18417">
        <v>0</v>
      </c>
      <c r="O18417">
        <v>0</v>
      </c>
      <c r="P18417" s="119" t="s">
        <v>20254</v>
      </c>
    </row>
    <row r="18418" spans="1:16" x14ac:dyDescent="0.25">
      <c r="A18418">
        <v>37654</v>
      </c>
      <c r="B18418" s="119" t="s">
        <v>11399</v>
      </c>
      <c r="C18418">
        <v>80</v>
      </c>
      <c r="E18418">
        <v>410</v>
      </c>
      <c r="F18418">
        <v>30014</v>
      </c>
      <c r="G18418">
        <v>0</v>
      </c>
      <c r="H18418">
        <v>0</v>
      </c>
      <c r="I18418" s="119" t="s">
        <v>4726</v>
      </c>
      <c r="J18418" s="119" t="s">
        <v>139</v>
      </c>
      <c r="K18418" s="1">
        <v>46255.758941458334</v>
      </c>
      <c r="L18418">
        <v>2</v>
      </c>
      <c r="M18418">
        <v>0</v>
      </c>
      <c r="N18418">
        <v>0</v>
      </c>
      <c r="O18418">
        <v>0</v>
      </c>
      <c r="P18418" s="119" t="s">
        <v>20254</v>
      </c>
    </row>
    <row r="18419" spans="1:16" x14ac:dyDescent="0.25">
      <c r="A18419">
        <v>37655</v>
      </c>
      <c r="B18419" s="119" t="s">
        <v>11400</v>
      </c>
      <c r="C18419">
        <v>80</v>
      </c>
      <c r="E18419">
        <v>0</v>
      </c>
      <c r="F18419">
        <v>0</v>
      </c>
      <c r="G18419">
        <v>3896</v>
      </c>
      <c r="H18419">
        <v>233</v>
      </c>
      <c r="I18419" s="119" t="s">
        <v>19</v>
      </c>
      <c r="J18419" s="119" t="s">
        <v>139</v>
      </c>
      <c r="K18419" s="1">
        <v>46255.758941458334</v>
      </c>
      <c r="L18419">
        <v>0</v>
      </c>
      <c r="M18419">
        <v>7</v>
      </c>
      <c r="N18419">
        <v>0</v>
      </c>
      <c r="O18419">
        <v>4</v>
      </c>
      <c r="P18419" s="119" t="s">
        <v>20254</v>
      </c>
    </row>
    <row r="18420" spans="1:16" x14ac:dyDescent="0.25">
      <c r="A18420">
        <v>37657</v>
      </c>
      <c r="B18420" s="119" t="s">
        <v>11401</v>
      </c>
      <c r="C18420">
        <v>80</v>
      </c>
      <c r="E18420">
        <v>0</v>
      </c>
      <c r="F18420">
        <v>0</v>
      </c>
      <c r="G18420">
        <v>1305</v>
      </c>
      <c r="H18420">
        <v>164</v>
      </c>
      <c r="I18420" s="119" t="s">
        <v>19</v>
      </c>
      <c r="J18420" s="119" t="s">
        <v>139</v>
      </c>
      <c r="K18420" s="1">
        <v>46255.758941458334</v>
      </c>
      <c r="L18420">
        <v>0</v>
      </c>
      <c r="M18420">
        <v>7</v>
      </c>
      <c r="N18420">
        <v>0</v>
      </c>
      <c r="O18420">
        <v>5</v>
      </c>
      <c r="P18420" s="119" t="s">
        <v>20254</v>
      </c>
    </row>
    <row r="18421" spans="1:16" x14ac:dyDescent="0.25">
      <c r="A18421">
        <v>37658</v>
      </c>
      <c r="B18421" s="119" t="s">
        <v>11402</v>
      </c>
      <c r="C18421">
        <v>80</v>
      </c>
      <c r="E18421">
        <v>0</v>
      </c>
      <c r="F18421">
        <v>0</v>
      </c>
      <c r="G18421">
        <v>9274</v>
      </c>
      <c r="H18421">
        <v>195</v>
      </c>
      <c r="I18421" s="119" t="s">
        <v>19</v>
      </c>
      <c r="J18421" s="119" t="s">
        <v>139</v>
      </c>
      <c r="K18421" s="1">
        <v>46255.758941458334</v>
      </c>
      <c r="L18421">
        <v>0</v>
      </c>
      <c r="M18421">
        <v>3</v>
      </c>
      <c r="N18421">
        <v>0</v>
      </c>
      <c r="O18421">
        <v>1</v>
      </c>
      <c r="P18421" s="119" t="s">
        <v>20254</v>
      </c>
    </row>
    <row r="18422" spans="1:16" x14ac:dyDescent="0.25">
      <c r="A18422">
        <v>37659</v>
      </c>
      <c r="B18422" s="119" t="s">
        <v>11399</v>
      </c>
      <c r="C18422">
        <v>80</v>
      </c>
      <c r="E18422">
        <v>302</v>
      </c>
      <c r="F18422">
        <v>36478</v>
      </c>
      <c r="G18422">
        <v>0</v>
      </c>
      <c r="H18422">
        <v>0</v>
      </c>
      <c r="I18422" s="119" t="s">
        <v>4726</v>
      </c>
      <c r="J18422" s="119" t="s">
        <v>222</v>
      </c>
      <c r="K18422" s="1">
        <v>46255.758941458334</v>
      </c>
      <c r="L18422">
        <v>0</v>
      </c>
      <c r="M18422">
        <v>0</v>
      </c>
      <c r="N18422">
        <v>0</v>
      </c>
      <c r="O18422">
        <v>0</v>
      </c>
      <c r="P18422" s="119" t="s">
        <v>20254</v>
      </c>
    </row>
    <row r="18423" spans="1:16" x14ac:dyDescent="0.25">
      <c r="A18423">
        <v>37660</v>
      </c>
      <c r="B18423" s="119" t="s">
        <v>11403</v>
      </c>
      <c r="C18423">
        <v>80</v>
      </c>
      <c r="E18423">
        <v>177</v>
      </c>
      <c r="F18423">
        <v>3030</v>
      </c>
      <c r="G18423">
        <v>0</v>
      </c>
      <c r="H18423">
        <v>0</v>
      </c>
      <c r="I18423" s="119" t="s">
        <v>4726</v>
      </c>
      <c r="J18423" s="119" t="s">
        <v>139</v>
      </c>
      <c r="K18423" s="1">
        <v>46255.758941458334</v>
      </c>
      <c r="L18423">
        <v>0</v>
      </c>
      <c r="M18423">
        <v>0</v>
      </c>
      <c r="N18423">
        <v>0</v>
      </c>
      <c r="O18423">
        <v>0</v>
      </c>
      <c r="P18423" s="119" t="s">
        <v>20254</v>
      </c>
    </row>
    <row r="18424" spans="1:16" x14ac:dyDescent="0.25">
      <c r="A18424">
        <v>37661</v>
      </c>
      <c r="B18424" s="119" t="s">
        <v>11404</v>
      </c>
      <c r="C18424">
        <v>80</v>
      </c>
      <c r="E18424">
        <v>0</v>
      </c>
      <c r="F18424">
        <v>0</v>
      </c>
      <c r="G18424">
        <v>8703</v>
      </c>
      <c r="H18424">
        <v>218</v>
      </c>
      <c r="I18424" s="119" t="s">
        <v>19</v>
      </c>
      <c r="J18424" s="119" t="s">
        <v>139</v>
      </c>
      <c r="K18424" s="1">
        <v>46255.758941458334</v>
      </c>
      <c r="L18424">
        <v>0</v>
      </c>
      <c r="M18424">
        <v>12</v>
      </c>
      <c r="N18424">
        <v>0</v>
      </c>
      <c r="O18424">
        <v>4</v>
      </c>
      <c r="P18424" s="119" t="s">
        <v>20254</v>
      </c>
    </row>
    <row r="18425" spans="1:16" x14ac:dyDescent="0.25">
      <c r="A18425">
        <v>37663</v>
      </c>
      <c r="B18425" s="119" t="s">
        <v>11405</v>
      </c>
      <c r="C18425">
        <v>80</v>
      </c>
      <c r="E18425">
        <v>0</v>
      </c>
      <c r="F18425">
        <v>0</v>
      </c>
      <c r="G18425">
        <v>4531</v>
      </c>
      <c r="H18425">
        <v>172</v>
      </c>
      <c r="I18425" s="119" t="s">
        <v>19</v>
      </c>
      <c r="J18425" s="119" t="s">
        <v>139</v>
      </c>
      <c r="K18425" s="1">
        <v>46255.758941458334</v>
      </c>
      <c r="L18425">
        <v>0</v>
      </c>
      <c r="M18425">
        <v>6</v>
      </c>
      <c r="N18425">
        <v>0</v>
      </c>
      <c r="O18425">
        <v>0</v>
      </c>
      <c r="P18425" s="119" t="s">
        <v>20254</v>
      </c>
    </row>
    <row r="18426" spans="1:16" x14ac:dyDescent="0.25">
      <c r="A18426">
        <v>37664</v>
      </c>
      <c r="B18426" s="119" t="s">
        <v>11406</v>
      </c>
      <c r="C18426">
        <v>80</v>
      </c>
      <c r="E18426">
        <v>187</v>
      </c>
      <c r="F18426">
        <v>140</v>
      </c>
      <c r="G18426">
        <v>905</v>
      </c>
      <c r="H18426">
        <v>156</v>
      </c>
      <c r="I18426" s="119" t="s">
        <v>19</v>
      </c>
      <c r="J18426" s="119" t="s">
        <v>139</v>
      </c>
      <c r="K18426" s="1">
        <v>46255.758941458334</v>
      </c>
      <c r="L18426">
        <v>0</v>
      </c>
      <c r="M18426">
        <v>3</v>
      </c>
      <c r="N18426">
        <v>0</v>
      </c>
      <c r="O18426">
        <v>1</v>
      </c>
      <c r="P18426" s="119" t="s">
        <v>20254</v>
      </c>
    </row>
    <row r="18427" spans="1:16" x14ac:dyDescent="0.25">
      <c r="A18427">
        <v>37665</v>
      </c>
      <c r="B18427" s="119" t="s">
        <v>11403</v>
      </c>
      <c r="C18427">
        <v>80</v>
      </c>
      <c r="E18427">
        <v>375</v>
      </c>
      <c r="F18427">
        <v>50514</v>
      </c>
      <c r="G18427">
        <v>0</v>
      </c>
      <c r="H18427">
        <v>0</v>
      </c>
      <c r="I18427" s="119" t="s">
        <v>4726</v>
      </c>
      <c r="J18427" s="119" t="s">
        <v>222</v>
      </c>
      <c r="K18427" s="1">
        <v>46255.758941458334</v>
      </c>
      <c r="L18427">
        <v>0</v>
      </c>
      <c r="M18427">
        <v>0</v>
      </c>
      <c r="N18427">
        <v>0</v>
      </c>
      <c r="O18427">
        <v>0</v>
      </c>
      <c r="P18427" s="119" t="s">
        <v>20254</v>
      </c>
    </row>
    <row r="18428" spans="1:16" x14ac:dyDescent="0.25">
      <c r="A18428">
        <v>37666</v>
      </c>
      <c r="B18428" s="119" t="s">
        <v>11407</v>
      </c>
      <c r="C18428">
        <v>80</v>
      </c>
      <c r="E18428">
        <v>0</v>
      </c>
      <c r="F18428">
        <v>0</v>
      </c>
      <c r="G18428">
        <v>2369</v>
      </c>
      <c r="H18428">
        <v>233</v>
      </c>
      <c r="I18428" s="119" t="s">
        <v>19</v>
      </c>
      <c r="J18428" s="119" t="s">
        <v>139</v>
      </c>
      <c r="K18428" s="1">
        <v>46255.758941458334</v>
      </c>
      <c r="L18428">
        <v>0</v>
      </c>
      <c r="M18428">
        <v>6</v>
      </c>
      <c r="N18428">
        <v>0</v>
      </c>
      <c r="O18428">
        <v>3</v>
      </c>
      <c r="P18428" s="119" t="s">
        <v>20254</v>
      </c>
    </row>
    <row r="18429" spans="1:16" x14ac:dyDescent="0.25">
      <c r="A18429">
        <v>37669</v>
      </c>
      <c r="B18429" s="119" t="s">
        <v>11408</v>
      </c>
      <c r="C18429">
        <v>80</v>
      </c>
      <c r="E18429">
        <v>0</v>
      </c>
      <c r="F18429">
        <v>0</v>
      </c>
      <c r="G18429">
        <v>1443</v>
      </c>
      <c r="H18429">
        <v>158</v>
      </c>
      <c r="I18429" s="119" t="s">
        <v>19</v>
      </c>
      <c r="J18429" s="119" t="s">
        <v>139</v>
      </c>
      <c r="K18429" s="1">
        <v>46255.758941458334</v>
      </c>
      <c r="L18429">
        <v>0</v>
      </c>
      <c r="M18429">
        <v>4</v>
      </c>
      <c r="N18429">
        <v>0</v>
      </c>
      <c r="O18429">
        <v>1</v>
      </c>
      <c r="P18429" s="119" t="s">
        <v>20254</v>
      </c>
    </row>
    <row r="18430" spans="1:16" x14ac:dyDescent="0.25">
      <c r="A18430">
        <v>37670</v>
      </c>
      <c r="B18430" s="119" t="s">
        <v>11409</v>
      </c>
      <c r="C18430">
        <v>80</v>
      </c>
      <c r="E18430">
        <v>0</v>
      </c>
      <c r="F18430">
        <v>0</v>
      </c>
      <c r="G18430">
        <v>4478</v>
      </c>
      <c r="H18430">
        <v>195</v>
      </c>
      <c r="I18430" s="119" t="s">
        <v>19</v>
      </c>
      <c r="J18430" s="119" t="s">
        <v>139</v>
      </c>
      <c r="K18430" s="1">
        <v>46255.758941458334</v>
      </c>
      <c r="L18430">
        <v>0</v>
      </c>
      <c r="M18430">
        <v>4</v>
      </c>
      <c r="N18430">
        <v>0</v>
      </c>
      <c r="O18430">
        <v>2</v>
      </c>
      <c r="P18430" s="119" t="s">
        <v>20254</v>
      </c>
    </row>
    <row r="18431" spans="1:16" x14ac:dyDescent="0.25">
      <c r="A18431">
        <v>37672</v>
      </c>
      <c r="B18431" s="119" t="s">
        <v>11410</v>
      </c>
      <c r="C18431">
        <v>80</v>
      </c>
      <c r="E18431">
        <v>0</v>
      </c>
      <c r="F18431">
        <v>0</v>
      </c>
      <c r="G18431">
        <v>3760</v>
      </c>
      <c r="H18431">
        <v>218</v>
      </c>
      <c r="I18431" s="119" t="s">
        <v>19</v>
      </c>
      <c r="J18431" s="119" t="s">
        <v>139</v>
      </c>
      <c r="K18431" s="1">
        <v>46255.758941458334</v>
      </c>
      <c r="L18431">
        <v>0</v>
      </c>
      <c r="M18431">
        <v>4</v>
      </c>
      <c r="N18431">
        <v>0</v>
      </c>
      <c r="O18431">
        <v>2</v>
      </c>
      <c r="P18431" s="119" t="s">
        <v>20254</v>
      </c>
    </row>
    <row r="18432" spans="1:16" x14ac:dyDescent="0.25">
      <c r="A18432">
        <v>37673</v>
      </c>
      <c r="B18432" s="119" t="s">
        <v>11411</v>
      </c>
      <c r="C18432">
        <v>80</v>
      </c>
      <c r="E18432">
        <v>245</v>
      </c>
      <c r="F18432">
        <v>51226</v>
      </c>
      <c r="G18432">
        <v>1</v>
      </c>
      <c r="H18432">
        <v>21999900</v>
      </c>
      <c r="I18432" s="119" t="s">
        <v>4726</v>
      </c>
      <c r="J18432" s="119" t="s">
        <v>139</v>
      </c>
      <c r="K18432" s="1">
        <v>46255.758941458334</v>
      </c>
      <c r="L18432">
        <v>1</v>
      </c>
      <c r="M18432">
        <v>0</v>
      </c>
      <c r="N18432">
        <v>0</v>
      </c>
      <c r="O18432">
        <v>0</v>
      </c>
      <c r="P18432" s="119" t="s">
        <v>20254</v>
      </c>
    </row>
    <row r="18433" spans="1:16" x14ac:dyDescent="0.25">
      <c r="A18433">
        <v>37675</v>
      </c>
      <c r="B18433" s="119" t="s">
        <v>11412</v>
      </c>
      <c r="C18433">
        <v>80</v>
      </c>
      <c r="E18433">
        <v>0</v>
      </c>
      <c r="F18433">
        <v>0</v>
      </c>
      <c r="G18433">
        <v>3473</v>
      </c>
      <c r="H18433">
        <v>172</v>
      </c>
      <c r="I18433" s="119" t="s">
        <v>19</v>
      </c>
      <c r="J18433" s="119" t="s">
        <v>139</v>
      </c>
      <c r="K18433" s="1">
        <v>46255.758941458334</v>
      </c>
      <c r="L18433">
        <v>0</v>
      </c>
      <c r="M18433">
        <v>3</v>
      </c>
      <c r="N18433">
        <v>0</v>
      </c>
      <c r="O18433">
        <v>1</v>
      </c>
      <c r="P18433" s="119" t="s">
        <v>20254</v>
      </c>
    </row>
    <row r="18434" spans="1:16" x14ac:dyDescent="0.25">
      <c r="A18434">
        <v>37676</v>
      </c>
      <c r="B18434" s="119" t="s">
        <v>11411</v>
      </c>
      <c r="C18434">
        <v>80</v>
      </c>
      <c r="E18434">
        <v>352</v>
      </c>
      <c r="F18434">
        <v>12079</v>
      </c>
      <c r="G18434">
        <v>0</v>
      </c>
      <c r="H18434">
        <v>0</v>
      </c>
      <c r="I18434" s="119" t="s">
        <v>4726</v>
      </c>
      <c r="J18434" s="119" t="s">
        <v>222</v>
      </c>
      <c r="K18434" s="1">
        <v>46255.758941458334</v>
      </c>
      <c r="L18434">
        <v>0</v>
      </c>
      <c r="M18434">
        <v>0</v>
      </c>
      <c r="N18434">
        <v>0</v>
      </c>
      <c r="O18434">
        <v>0</v>
      </c>
      <c r="P18434" s="119" t="s">
        <v>20254</v>
      </c>
    </row>
    <row r="18435" spans="1:16" x14ac:dyDescent="0.25">
      <c r="A18435">
        <v>37677</v>
      </c>
      <c r="B18435" s="119" t="s">
        <v>11413</v>
      </c>
      <c r="C18435">
        <v>80</v>
      </c>
      <c r="E18435">
        <v>0</v>
      </c>
      <c r="F18435">
        <v>0</v>
      </c>
      <c r="G18435">
        <v>1651</v>
      </c>
      <c r="H18435">
        <v>180</v>
      </c>
      <c r="I18435" s="119" t="s">
        <v>19</v>
      </c>
      <c r="J18435" s="119" t="s">
        <v>139</v>
      </c>
      <c r="K18435" s="1">
        <v>46255.758941458334</v>
      </c>
      <c r="L18435">
        <v>0</v>
      </c>
      <c r="M18435">
        <v>2</v>
      </c>
      <c r="N18435">
        <v>0</v>
      </c>
      <c r="O18435">
        <v>1</v>
      </c>
      <c r="P18435" s="119" t="s">
        <v>20254</v>
      </c>
    </row>
    <row r="18436" spans="1:16" x14ac:dyDescent="0.25">
      <c r="A18436">
        <v>37678</v>
      </c>
      <c r="B18436" s="119" t="s">
        <v>11414</v>
      </c>
      <c r="C18436">
        <v>80</v>
      </c>
      <c r="E18436">
        <v>108</v>
      </c>
      <c r="F18436">
        <v>24005</v>
      </c>
      <c r="G18436">
        <v>2</v>
      </c>
      <c r="H18436">
        <v>563998</v>
      </c>
      <c r="I18436" s="119" t="s">
        <v>4726</v>
      </c>
      <c r="J18436" s="119" t="s">
        <v>139</v>
      </c>
      <c r="K18436" s="1">
        <v>46255.758941458334</v>
      </c>
      <c r="L18436">
        <v>2</v>
      </c>
      <c r="M18436">
        <v>0</v>
      </c>
      <c r="N18436">
        <v>0</v>
      </c>
      <c r="O18436">
        <v>0</v>
      </c>
      <c r="P18436" s="119" t="s">
        <v>20254</v>
      </c>
    </row>
    <row r="18437" spans="1:16" x14ac:dyDescent="0.25">
      <c r="A18437">
        <v>37679</v>
      </c>
      <c r="B18437" s="119" t="s">
        <v>11415</v>
      </c>
      <c r="C18437">
        <v>80</v>
      </c>
      <c r="E18437">
        <v>0</v>
      </c>
      <c r="F18437">
        <v>0</v>
      </c>
      <c r="G18437">
        <v>2251</v>
      </c>
      <c r="H18437">
        <v>233</v>
      </c>
      <c r="I18437" s="119" t="s">
        <v>19</v>
      </c>
      <c r="J18437" s="119" t="s">
        <v>139</v>
      </c>
      <c r="K18437" s="1">
        <v>46255.758941458334</v>
      </c>
      <c r="L18437">
        <v>0</v>
      </c>
      <c r="M18437">
        <v>1</v>
      </c>
      <c r="N18437">
        <v>0</v>
      </c>
      <c r="O18437">
        <v>0</v>
      </c>
      <c r="P18437" s="119" t="s">
        <v>20254</v>
      </c>
    </row>
    <row r="18438" spans="1:16" x14ac:dyDescent="0.25">
      <c r="A18438">
        <v>37681</v>
      </c>
      <c r="B18438" s="119" t="s">
        <v>11416</v>
      </c>
      <c r="C18438">
        <v>80</v>
      </c>
      <c r="E18438">
        <v>198</v>
      </c>
      <c r="F18438">
        <v>137</v>
      </c>
      <c r="G18438">
        <v>272</v>
      </c>
      <c r="H18438">
        <v>331</v>
      </c>
      <c r="I18438" s="119" t="s">
        <v>19</v>
      </c>
      <c r="J18438" s="119" t="s">
        <v>139</v>
      </c>
      <c r="K18438" s="1">
        <v>46255.758941458334</v>
      </c>
      <c r="L18438">
        <v>0</v>
      </c>
      <c r="M18438">
        <v>1</v>
      </c>
      <c r="N18438">
        <v>0</v>
      </c>
      <c r="O18438">
        <v>0</v>
      </c>
      <c r="P18438" s="119" t="s">
        <v>20254</v>
      </c>
    </row>
    <row r="18439" spans="1:16" x14ac:dyDescent="0.25">
      <c r="A18439">
        <v>37682</v>
      </c>
      <c r="B18439" s="119" t="s">
        <v>11414</v>
      </c>
      <c r="C18439">
        <v>80</v>
      </c>
      <c r="E18439">
        <v>482</v>
      </c>
      <c r="F18439">
        <v>32604</v>
      </c>
      <c r="G18439">
        <v>5</v>
      </c>
      <c r="H18439">
        <v>2500000</v>
      </c>
      <c r="I18439" s="119" t="s">
        <v>4726</v>
      </c>
      <c r="J18439" s="119" t="s">
        <v>222</v>
      </c>
      <c r="K18439" s="1">
        <v>46255.758941458334</v>
      </c>
      <c r="L18439">
        <v>2</v>
      </c>
      <c r="M18439">
        <v>0</v>
      </c>
      <c r="N18439">
        <v>0</v>
      </c>
      <c r="O18439">
        <v>0</v>
      </c>
      <c r="P18439" s="119" t="s">
        <v>20254</v>
      </c>
    </row>
    <row r="18440" spans="1:16" x14ac:dyDescent="0.25">
      <c r="A18440">
        <v>37683</v>
      </c>
      <c r="B18440" s="119" t="s">
        <v>11417</v>
      </c>
      <c r="C18440">
        <v>80</v>
      </c>
      <c r="E18440">
        <v>0</v>
      </c>
      <c r="F18440">
        <v>0</v>
      </c>
      <c r="G18440">
        <v>4768</v>
      </c>
      <c r="H18440">
        <v>195</v>
      </c>
      <c r="I18440" s="119" t="s">
        <v>19</v>
      </c>
      <c r="J18440" s="119" t="s">
        <v>139</v>
      </c>
      <c r="K18440" s="1">
        <v>46255.758941458334</v>
      </c>
      <c r="L18440">
        <v>0</v>
      </c>
      <c r="M18440">
        <v>6</v>
      </c>
      <c r="N18440">
        <v>0</v>
      </c>
      <c r="O18440">
        <v>0</v>
      </c>
      <c r="P18440" s="119" t="s">
        <v>20254</v>
      </c>
    </row>
    <row r="18441" spans="1:16" x14ac:dyDescent="0.25">
      <c r="A18441">
        <v>37684</v>
      </c>
      <c r="B18441" s="119" t="s">
        <v>11418</v>
      </c>
      <c r="C18441">
        <v>80</v>
      </c>
      <c r="E18441">
        <v>0</v>
      </c>
      <c r="F18441">
        <v>0</v>
      </c>
      <c r="G18441">
        <v>2527</v>
      </c>
      <c r="H18441">
        <v>218</v>
      </c>
      <c r="I18441" s="119" t="s">
        <v>19</v>
      </c>
      <c r="J18441" s="119" t="s">
        <v>139</v>
      </c>
      <c r="K18441" s="1">
        <v>46255.758941458334</v>
      </c>
      <c r="L18441">
        <v>0</v>
      </c>
      <c r="M18441">
        <v>5</v>
      </c>
      <c r="N18441">
        <v>0</v>
      </c>
      <c r="O18441">
        <v>1</v>
      </c>
      <c r="P18441" s="119" t="s">
        <v>20254</v>
      </c>
    </row>
    <row r="18442" spans="1:16" x14ac:dyDescent="0.25">
      <c r="A18442">
        <v>37685</v>
      </c>
      <c r="B18442" s="119" t="s">
        <v>11420</v>
      </c>
      <c r="C18442">
        <v>80</v>
      </c>
      <c r="E18442">
        <v>87</v>
      </c>
      <c r="F18442">
        <v>1326</v>
      </c>
      <c r="G18442">
        <v>1</v>
      </c>
      <c r="H18442">
        <v>1000000</v>
      </c>
      <c r="I18442" s="119" t="s">
        <v>4726</v>
      </c>
      <c r="J18442" s="119" t="s">
        <v>139</v>
      </c>
      <c r="K18442" s="1">
        <v>46255.758941458334</v>
      </c>
      <c r="L18442">
        <v>0</v>
      </c>
      <c r="M18442">
        <v>0</v>
      </c>
      <c r="N18442">
        <v>0</v>
      </c>
      <c r="O18442">
        <v>0</v>
      </c>
      <c r="P18442" s="119" t="s">
        <v>20254</v>
      </c>
    </row>
    <row r="18443" spans="1:16" x14ac:dyDescent="0.25">
      <c r="A18443">
        <v>37686</v>
      </c>
      <c r="B18443" s="119" t="s">
        <v>11419</v>
      </c>
      <c r="C18443">
        <v>80</v>
      </c>
      <c r="E18443">
        <v>0</v>
      </c>
      <c r="F18443">
        <v>0</v>
      </c>
      <c r="G18443">
        <v>2902</v>
      </c>
      <c r="H18443">
        <v>172</v>
      </c>
      <c r="I18443" s="119" t="s">
        <v>19</v>
      </c>
      <c r="J18443" s="119" t="s">
        <v>139</v>
      </c>
      <c r="K18443" s="1">
        <v>46255.758941458334</v>
      </c>
      <c r="L18443">
        <v>0</v>
      </c>
      <c r="M18443">
        <v>9</v>
      </c>
      <c r="N18443">
        <v>0</v>
      </c>
      <c r="O18443">
        <v>7</v>
      </c>
      <c r="P18443" s="119" t="s">
        <v>20254</v>
      </c>
    </row>
    <row r="18444" spans="1:16" x14ac:dyDescent="0.25">
      <c r="A18444">
        <v>37688</v>
      </c>
      <c r="B18444" s="119" t="s">
        <v>11420</v>
      </c>
      <c r="C18444">
        <v>80</v>
      </c>
      <c r="E18444">
        <v>64</v>
      </c>
      <c r="F18444">
        <v>13255</v>
      </c>
      <c r="G18444">
        <v>1</v>
      </c>
      <c r="H18444">
        <v>4003019</v>
      </c>
      <c r="I18444" s="119" t="s">
        <v>4726</v>
      </c>
      <c r="J18444" s="119" t="s">
        <v>222</v>
      </c>
      <c r="K18444" s="1">
        <v>46255.758941458334</v>
      </c>
      <c r="L18444">
        <v>0</v>
      </c>
      <c r="M18444">
        <v>0</v>
      </c>
      <c r="N18444">
        <v>0</v>
      </c>
      <c r="O18444">
        <v>0</v>
      </c>
      <c r="P18444" s="119" t="s">
        <v>20254</v>
      </c>
    </row>
    <row r="18445" spans="1:16" x14ac:dyDescent="0.25">
      <c r="A18445">
        <v>37697</v>
      </c>
      <c r="B18445" s="119" t="s">
        <v>11421</v>
      </c>
      <c r="C18445">
        <v>80</v>
      </c>
      <c r="E18445">
        <v>102</v>
      </c>
      <c r="F18445">
        <v>2890</v>
      </c>
      <c r="G18445">
        <v>0</v>
      </c>
      <c r="H18445">
        <v>0</v>
      </c>
      <c r="I18445" s="119" t="s">
        <v>4726</v>
      </c>
      <c r="J18445" s="119" t="s">
        <v>222</v>
      </c>
      <c r="K18445" s="1">
        <v>46255.758941458334</v>
      </c>
      <c r="L18445">
        <v>0</v>
      </c>
      <c r="M18445">
        <v>0</v>
      </c>
      <c r="N18445">
        <v>0</v>
      </c>
      <c r="O18445">
        <v>0</v>
      </c>
      <c r="P18445" s="119" t="s">
        <v>20254</v>
      </c>
    </row>
    <row r="18446" spans="1:16" x14ac:dyDescent="0.25">
      <c r="A18446">
        <v>37699</v>
      </c>
      <c r="B18446" s="119" t="s">
        <v>11421</v>
      </c>
      <c r="C18446">
        <v>80</v>
      </c>
      <c r="E18446">
        <v>116</v>
      </c>
      <c r="F18446">
        <v>1677</v>
      </c>
      <c r="G18446">
        <v>0</v>
      </c>
      <c r="H18446">
        <v>0</v>
      </c>
      <c r="I18446" s="119" t="s">
        <v>4726</v>
      </c>
      <c r="J18446" s="119" t="s">
        <v>139</v>
      </c>
      <c r="K18446" s="1">
        <v>46255.758941458334</v>
      </c>
      <c r="L18446">
        <v>0</v>
      </c>
      <c r="M18446">
        <v>0</v>
      </c>
      <c r="N18446">
        <v>0</v>
      </c>
      <c r="O18446">
        <v>0</v>
      </c>
      <c r="P18446" s="119" t="s">
        <v>20254</v>
      </c>
    </row>
    <row r="18447" spans="1:16" x14ac:dyDescent="0.25">
      <c r="A18447">
        <v>37703</v>
      </c>
      <c r="B18447" s="119" t="s">
        <v>11422</v>
      </c>
      <c r="C18447">
        <v>80</v>
      </c>
      <c r="E18447">
        <v>64</v>
      </c>
      <c r="F18447">
        <v>6115</v>
      </c>
      <c r="G18447">
        <v>1</v>
      </c>
      <c r="H18447">
        <v>2500000</v>
      </c>
      <c r="I18447" s="119" t="s">
        <v>4726</v>
      </c>
      <c r="J18447" s="119" t="s">
        <v>222</v>
      </c>
      <c r="K18447" s="1">
        <v>46255.758941458334</v>
      </c>
      <c r="L18447">
        <v>0</v>
      </c>
      <c r="M18447">
        <v>0</v>
      </c>
      <c r="N18447">
        <v>0</v>
      </c>
      <c r="O18447">
        <v>0</v>
      </c>
      <c r="P18447" s="119" t="s">
        <v>20254</v>
      </c>
    </row>
    <row r="18448" spans="1:16" x14ac:dyDescent="0.25">
      <c r="A18448">
        <v>37704</v>
      </c>
      <c r="B18448" s="119" t="s">
        <v>11422</v>
      </c>
      <c r="C18448">
        <v>80</v>
      </c>
      <c r="E18448">
        <v>36</v>
      </c>
      <c r="F18448">
        <v>1314</v>
      </c>
      <c r="G18448">
        <v>0</v>
      </c>
      <c r="H18448">
        <v>0</v>
      </c>
      <c r="I18448" s="119" t="s">
        <v>4726</v>
      </c>
      <c r="J18448" s="119" t="s">
        <v>139</v>
      </c>
      <c r="K18448" s="1">
        <v>46255.758941458334</v>
      </c>
      <c r="L18448">
        <v>0</v>
      </c>
      <c r="M18448">
        <v>0</v>
      </c>
      <c r="N18448">
        <v>0</v>
      </c>
      <c r="O18448">
        <v>0</v>
      </c>
      <c r="P18448" s="119" t="s">
        <v>20254</v>
      </c>
    </row>
    <row r="18449" spans="1:16" x14ac:dyDescent="0.25">
      <c r="A18449">
        <v>37709</v>
      </c>
      <c r="B18449" s="119" t="s">
        <v>11423</v>
      </c>
      <c r="C18449">
        <v>80</v>
      </c>
      <c r="E18449">
        <v>0</v>
      </c>
      <c r="F18449">
        <v>0</v>
      </c>
      <c r="G18449">
        <v>1249</v>
      </c>
      <c r="H18449">
        <v>233</v>
      </c>
      <c r="I18449" s="119" t="s">
        <v>4611</v>
      </c>
      <c r="J18449" s="119" t="s">
        <v>139</v>
      </c>
      <c r="K18449" s="1">
        <v>46255.758941458334</v>
      </c>
      <c r="L18449">
        <v>0</v>
      </c>
      <c r="M18449">
        <v>11</v>
      </c>
      <c r="N18449">
        <v>0</v>
      </c>
      <c r="O18449">
        <v>8</v>
      </c>
      <c r="P18449" s="119" t="s">
        <v>20254</v>
      </c>
    </row>
    <row r="18450" spans="1:16" x14ac:dyDescent="0.25">
      <c r="A18450">
        <v>37710</v>
      </c>
      <c r="B18450" s="119" t="s">
        <v>11423</v>
      </c>
      <c r="C18450">
        <v>80</v>
      </c>
      <c r="E18450">
        <v>1256</v>
      </c>
      <c r="F18450">
        <v>1824</v>
      </c>
      <c r="G18450">
        <v>360</v>
      </c>
      <c r="H18450">
        <v>2498</v>
      </c>
      <c r="I18450" s="119" t="s">
        <v>4611</v>
      </c>
      <c r="J18450" s="119" t="s">
        <v>222</v>
      </c>
      <c r="K18450" s="1">
        <v>46255.758941458334</v>
      </c>
      <c r="L18450">
        <v>247</v>
      </c>
      <c r="M18450">
        <v>8</v>
      </c>
      <c r="N18450">
        <v>68</v>
      </c>
      <c r="O18450">
        <v>3</v>
      </c>
      <c r="P18450" s="119" t="s">
        <v>20254</v>
      </c>
    </row>
    <row r="18451" spans="1:16" x14ac:dyDescent="0.25">
      <c r="A18451">
        <v>37711</v>
      </c>
      <c r="B18451" s="119" t="s">
        <v>11424</v>
      </c>
      <c r="C18451">
        <v>80</v>
      </c>
      <c r="E18451">
        <v>142</v>
      </c>
      <c r="F18451">
        <v>1174</v>
      </c>
      <c r="G18451">
        <v>0</v>
      </c>
      <c r="H18451">
        <v>0</v>
      </c>
      <c r="I18451" s="119" t="s">
        <v>4726</v>
      </c>
      <c r="J18451" s="119" t="s">
        <v>139</v>
      </c>
      <c r="K18451" s="1">
        <v>46255.758941458334</v>
      </c>
      <c r="L18451">
        <v>0</v>
      </c>
      <c r="M18451">
        <v>0</v>
      </c>
      <c r="N18451">
        <v>0</v>
      </c>
      <c r="O18451">
        <v>0</v>
      </c>
      <c r="P18451" s="119" t="s">
        <v>20254</v>
      </c>
    </row>
    <row r="18452" spans="1:16" x14ac:dyDescent="0.25">
      <c r="A18452">
        <v>37714</v>
      </c>
      <c r="B18452" s="119" t="s">
        <v>11425</v>
      </c>
      <c r="C18452">
        <v>80</v>
      </c>
      <c r="E18452">
        <v>0</v>
      </c>
      <c r="F18452">
        <v>0</v>
      </c>
      <c r="G18452">
        <v>2348</v>
      </c>
      <c r="H18452">
        <v>233</v>
      </c>
      <c r="I18452" s="119" t="s">
        <v>4611</v>
      </c>
      <c r="J18452" s="119" t="s">
        <v>139</v>
      </c>
      <c r="K18452" s="1">
        <v>46255.758941458334</v>
      </c>
      <c r="L18452">
        <v>0</v>
      </c>
      <c r="M18452">
        <v>10</v>
      </c>
      <c r="N18452">
        <v>0</v>
      </c>
      <c r="O18452">
        <v>4</v>
      </c>
      <c r="P18452" s="119" t="s">
        <v>20254</v>
      </c>
    </row>
    <row r="18453" spans="1:16" x14ac:dyDescent="0.25">
      <c r="A18453">
        <v>37715</v>
      </c>
      <c r="B18453" s="119" t="s">
        <v>11426</v>
      </c>
      <c r="C18453">
        <v>80</v>
      </c>
      <c r="E18453">
        <v>29</v>
      </c>
      <c r="F18453">
        <v>16545</v>
      </c>
      <c r="G18453">
        <v>1</v>
      </c>
      <c r="H18453">
        <v>4999998</v>
      </c>
      <c r="I18453" s="119" t="s">
        <v>4726</v>
      </c>
      <c r="J18453" s="119" t="s">
        <v>139</v>
      </c>
      <c r="K18453" s="1">
        <v>46255.758941458334</v>
      </c>
      <c r="L18453">
        <v>0</v>
      </c>
      <c r="M18453">
        <v>0</v>
      </c>
      <c r="N18453">
        <v>0</v>
      </c>
      <c r="O18453">
        <v>0</v>
      </c>
      <c r="P18453" s="119" t="s">
        <v>20254</v>
      </c>
    </row>
    <row r="18454" spans="1:16" x14ac:dyDescent="0.25">
      <c r="A18454">
        <v>37716</v>
      </c>
      <c r="B18454" s="119" t="s">
        <v>11425</v>
      </c>
      <c r="C18454">
        <v>80</v>
      </c>
      <c r="E18454">
        <v>558</v>
      </c>
      <c r="F18454">
        <v>1872</v>
      </c>
      <c r="G18454">
        <v>269</v>
      </c>
      <c r="H18454">
        <v>2700</v>
      </c>
      <c r="I18454" s="119" t="s">
        <v>4611</v>
      </c>
      <c r="J18454" s="119" t="s">
        <v>222</v>
      </c>
      <c r="K18454" s="1">
        <v>46255.758941458334</v>
      </c>
      <c r="L18454">
        <v>230</v>
      </c>
      <c r="M18454">
        <v>6</v>
      </c>
      <c r="N18454">
        <v>95</v>
      </c>
      <c r="O18454">
        <v>4</v>
      </c>
      <c r="P18454" s="119" t="s">
        <v>20254</v>
      </c>
    </row>
    <row r="18455" spans="1:16" x14ac:dyDescent="0.25">
      <c r="A18455">
        <v>37717</v>
      </c>
      <c r="B18455" s="119" t="s">
        <v>11426</v>
      </c>
      <c r="C18455">
        <v>80</v>
      </c>
      <c r="E18455">
        <v>91</v>
      </c>
      <c r="F18455">
        <v>7341</v>
      </c>
      <c r="G18455">
        <v>12</v>
      </c>
      <c r="H18455">
        <v>63730</v>
      </c>
      <c r="I18455" s="119" t="s">
        <v>4726</v>
      </c>
      <c r="J18455" s="119" t="s">
        <v>222</v>
      </c>
      <c r="K18455" s="1">
        <v>46255.758941458334</v>
      </c>
      <c r="L18455">
        <v>0</v>
      </c>
      <c r="M18455">
        <v>0</v>
      </c>
      <c r="N18455">
        <v>0</v>
      </c>
      <c r="O18455">
        <v>0</v>
      </c>
      <c r="P18455" s="119" t="s">
        <v>20254</v>
      </c>
    </row>
    <row r="18456" spans="1:16" x14ac:dyDescent="0.25">
      <c r="A18456">
        <v>37721</v>
      </c>
      <c r="B18456" s="119" t="s">
        <v>11427</v>
      </c>
      <c r="C18456">
        <v>80</v>
      </c>
      <c r="E18456">
        <v>0</v>
      </c>
      <c r="F18456">
        <v>0</v>
      </c>
      <c r="G18456">
        <v>2356</v>
      </c>
      <c r="H18456">
        <v>236</v>
      </c>
      <c r="I18456" s="119" t="s">
        <v>4611</v>
      </c>
      <c r="J18456" s="119" t="s">
        <v>139</v>
      </c>
      <c r="K18456" s="1">
        <v>46255.758941458334</v>
      </c>
      <c r="L18456">
        <v>0</v>
      </c>
      <c r="M18456">
        <v>0</v>
      </c>
      <c r="N18456">
        <v>0</v>
      </c>
      <c r="O18456">
        <v>0</v>
      </c>
      <c r="P18456" s="119" t="s">
        <v>20254</v>
      </c>
    </row>
    <row r="18457" spans="1:16" x14ac:dyDescent="0.25">
      <c r="A18457">
        <v>37723</v>
      </c>
      <c r="B18457" s="119" t="s">
        <v>11427</v>
      </c>
      <c r="C18457">
        <v>80</v>
      </c>
      <c r="E18457">
        <v>1031</v>
      </c>
      <c r="F18457">
        <v>1886</v>
      </c>
      <c r="G18457">
        <v>372</v>
      </c>
      <c r="H18457">
        <v>2605</v>
      </c>
      <c r="I18457" s="119" t="s">
        <v>4611</v>
      </c>
      <c r="J18457" s="119" t="s">
        <v>222</v>
      </c>
      <c r="K18457" s="1">
        <v>46255.758941458334</v>
      </c>
      <c r="L18457">
        <v>80</v>
      </c>
      <c r="M18457">
        <v>10</v>
      </c>
      <c r="N18457">
        <v>30</v>
      </c>
      <c r="O18457">
        <v>5</v>
      </c>
      <c r="P18457" s="119" t="s">
        <v>20254</v>
      </c>
    </row>
    <row r="18458" spans="1:16" x14ac:dyDescent="0.25">
      <c r="A18458">
        <v>37726</v>
      </c>
      <c r="B18458" s="119" t="s">
        <v>11428</v>
      </c>
      <c r="C18458">
        <v>80</v>
      </c>
      <c r="E18458">
        <v>0</v>
      </c>
      <c r="F18458">
        <v>0</v>
      </c>
      <c r="G18458">
        <v>692</v>
      </c>
      <c r="H18458">
        <v>487</v>
      </c>
      <c r="I18458" s="119" t="s">
        <v>4611</v>
      </c>
      <c r="J18458" s="119" t="s">
        <v>139</v>
      </c>
      <c r="K18458" s="1">
        <v>46255.758941458334</v>
      </c>
      <c r="L18458">
        <v>0</v>
      </c>
      <c r="M18458">
        <v>2</v>
      </c>
      <c r="N18458">
        <v>0</v>
      </c>
      <c r="O18458">
        <v>0</v>
      </c>
      <c r="P18458" s="119" t="s">
        <v>20254</v>
      </c>
    </row>
    <row r="18459" spans="1:16" x14ac:dyDescent="0.25">
      <c r="A18459">
        <v>37728</v>
      </c>
      <c r="B18459" s="119" t="s">
        <v>11428</v>
      </c>
      <c r="C18459">
        <v>80</v>
      </c>
      <c r="E18459">
        <v>1349</v>
      </c>
      <c r="F18459">
        <v>1706</v>
      </c>
      <c r="G18459">
        <v>644</v>
      </c>
      <c r="H18459">
        <v>2543</v>
      </c>
      <c r="I18459" s="119" t="s">
        <v>4611</v>
      </c>
      <c r="J18459" s="119" t="s">
        <v>222</v>
      </c>
      <c r="K18459" s="1">
        <v>46255.758941458334</v>
      </c>
      <c r="L18459">
        <v>1265</v>
      </c>
      <c r="M18459">
        <v>2</v>
      </c>
      <c r="N18459">
        <v>622</v>
      </c>
      <c r="O18459">
        <v>1</v>
      </c>
      <c r="P18459" s="119" t="s">
        <v>20254</v>
      </c>
    </row>
    <row r="18460" spans="1:16" x14ac:dyDescent="0.25">
      <c r="A18460">
        <v>37729</v>
      </c>
      <c r="B18460" s="119" t="s">
        <v>11429</v>
      </c>
      <c r="C18460">
        <v>80</v>
      </c>
      <c r="E18460">
        <v>68</v>
      </c>
      <c r="F18460">
        <v>5402</v>
      </c>
      <c r="G18460">
        <v>6</v>
      </c>
      <c r="H18460">
        <v>4999997</v>
      </c>
      <c r="I18460" s="119" t="s">
        <v>4726</v>
      </c>
      <c r="J18460" s="119" t="s">
        <v>222</v>
      </c>
      <c r="K18460" s="1">
        <v>46255.758941458334</v>
      </c>
      <c r="L18460">
        <v>0</v>
      </c>
      <c r="M18460">
        <v>0</v>
      </c>
      <c r="N18460">
        <v>0</v>
      </c>
      <c r="O18460">
        <v>0</v>
      </c>
      <c r="P18460" s="119" t="s">
        <v>20254</v>
      </c>
    </row>
    <row r="18461" spans="1:16" x14ac:dyDescent="0.25">
      <c r="A18461">
        <v>37734</v>
      </c>
      <c r="B18461" s="119" t="s">
        <v>11430</v>
      </c>
      <c r="C18461">
        <v>80</v>
      </c>
      <c r="E18461">
        <v>81</v>
      </c>
      <c r="F18461">
        <v>29972</v>
      </c>
      <c r="G18461">
        <v>8</v>
      </c>
      <c r="H18461">
        <v>777777</v>
      </c>
      <c r="I18461" s="119" t="s">
        <v>4726</v>
      </c>
      <c r="J18461" s="119" t="s">
        <v>222</v>
      </c>
      <c r="K18461" s="1">
        <v>46255.758941458334</v>
      </c>
      <c r="L18461">
        <v>0</v>
      </c>
      <c r="M18461">
        <v>0</v>
      </c>
      <c r="N18461">
        <v>0</v>
      </c>
      <c r="O18461">
        <v>0</v>
      </c>
      <c r="P18461" s="119" t="s">
        <v>20254</v>
      </c>
    </row>
    <row r="18462" spans="1:16" x14ac:dyDescent="0.25">
      <c r="A18462">
        <v>37738</v>
      </c>
      <c r="B18462" s="119" t="s">
        <v>11431</v>
      </c>
      <c r="C18462">
        <v>80</v>
      </c>
      <c r="E18462">
        <v>27</v>
      </c>
      <c r="F18462">
        <v>1203</v>
      </c>
      <c r="G18462">
        <v>1</v>
      </c>
      <c r="H18462">
        <v>4999799</v>
      </c>
      <c r="I18462" s="119" t="s">
        <v>4726</v>
      </c>
      <c r="J18462" s="119" t="s">
        <v>139</v>
      </c>
      <c r="K18462" s="1">
        <v>46255.758941458334</v>
      </c>
      <c r="L18462">
        <v>0</v>
      </c>
      <c r="M18462">
        <v>0</v>
      </c>
      <c r="N18462">
        <v>0</v>
      </c>
      <c r="O18462">
        <v>0</v>
      </c>
      <c r="P18462" s="119" t="s">
        <v>20254</v>
      </c>
    </row>
    <row r="18463" spans="1:16" x14ac:dyDescent="0.25">
      <c r="A18463">
        <v>37739</v>
      </c>
      <c r="B18463" s="119" t="s">
        <v>11432</v>
      </c>
      <c r="C18463">
        <v>80</v>
      </c>
      <c r="E18463">
        <v>0</v>
      </c>
      <c r="F18463">
        <v>0</v>
      </c>
      <c r="G18463">
        <v>11715</v>
      </c>
      <c r="H18463">
        <v>311</v>
      </c>
      <c r="I18463" s="119" t="s">
        <v>4611</v>
      </c>
      <c r="J18463" s="119" t="s">
        <v>139</v>
      </c>
      <c r="K18463" s="1">
        <v>46255.758941458334</v>
      </c>
      <c r="L18463">
        <v>0</v>
      </c>
      <c r="M18463">
        <v>21</v>
      </c>
      <c r="N18463">
        <v>0</v>
      </c>
      <c r="O18463">
        <v>10</v>
      </c>
      <c r="P18463" s="119" t="s">
        <v>20254</v>
      </c>
    </row>
    <row r="18464" spans="1:16" x14ac:dyDescent="0.25">
      <c r="A18464">
        <v>37740</v>
      </c>
      <c r="B18464" s="119" t="s">
        <v>11431</v>
      </c>
      <c r="C18464">
        <v>80</v>
      </c>
      <c r="E18464">
        <v>125</v>
      </c>
      <c r="F18464">
        <v>4073</v>
      </c>
      <c r="G18464">
        <v>17</v>
      </c>
      <c r="H18464">
        <v>119889</v>
      </c>
      <c r="I18464" s="119" t="s">
        <v>4726</v>
      </c>
      <c r="J18464" s="119" t="s">
        <v>222</v>
      </c>
      <c r="K18464" s="1">
        <v>46255.758941458334</v>
      </c>
      <c r="L18464">
        <v>0</v>
      </c>
      <c r="M18464">
        <v>0</v>
      </c>
      <c r="N18464">
        <v>0</v>
      </c>
      <c r="O18464">
        <v>0</v>
      </c>
      <c r="P18464" s="119" t="s">
        <v>20254</v>
      </c>
    </row>
    <row r="18465" spans="1:16" x14ac:dyDescent="0.25">
      <c r="A18465">
        <v>37741</v>
      </c>
      <c r="B18465" s="119" t="s">
        <v>11432</v>
      </c>
      <c r="C18465">
        <v>80</v>
      </c>
      <c r="E18465">
        <v>1534</v>
      </c>
      <c r="F18465">
        <v>1612</v>
      </c>
      <c r="G18465">
        <v>363</v>
      </c>
      <c r="H18465">
        <v>2292</v>
      </c>
      <c r="I18465" s="119" t="s">
        <v>4611</v>
      </c>
      <c r="J18465" s="119" t="s">
        <v>222</v>
      </c>
      <c r="K18465" s="1">
        <v>46255.758941458334</v>
      </c>
      <c r="L18465">
        <v>318</v>
      </c>
      <c r="M18465">
        <v>7</v>
      </c>
      <c r="N18465">
        <v>44</v>
      </c>
      <c r="O18465">
        <v>3</v>
      </c>
      <c r="P18465" s="119" t="s">
        <v>20254</v>
      </c>
    </row>
    <row r="18466" spans="1:16" x14ac:dyDescent="0.25">
      <c r="A18466">
        <v>37744</v>
      </c>
      <c r="B18466" s="119" t="s">
        <v>11433</v>
      </c>
      <c r="C18466">
        <v>80</v>
      </c>
      <c r="E18466">
        <v>142</v>
      </c>
      <c r="F18466">
        <v>12363</v>
      </c>
      <c r="G18466">
        <v>1</v>
      </c>
      <c r="H18466">
        <v>7500000</v>
      </c>
      <c r="I18466" s="119" t="s">
        <v>4726</v>
      </c>
      <c r="J18466" s="119" t="s">
        <v>139</v>
      </c>
      <c r="K18466" s="1">
        <v>46255.758941458334</v>
      </c>
      <c r="L18466">
        <v>0</v>
      </c>
      <c r="M18466">
        <v>0</v>
      </c>
      <c r="N18466">
        <v>0</v>
      </c>
      <c r="O18466">
        <v>0</v>
      </c>
      <c r="P18466" s="119" t="s">
        <v>20254</v>
      </c>
    </row>
    <row r="18467" spans="1:16" x14ac:dyDescent="0.25">
      <c r="A18467">
        <v>37745</v>
      </c>
      <c r="B18467" s="119" t="s">
        <v>11434</v>
      </c>
      <c r="C18467">
        <v>80</v>
      </c>
      <c r="E18467">
        <v>0</v>
      </c>
      <c r="F18467">
        <v>0</v>
      </c>
      <c r="G18467">
        <v>25130</v>
      </c>
      <c r="H18467">
        <v>311</v>
      </c>
      <c r="I18467" s="119" t="s">
        <v>4611</v>
      </c>
      <c r="J18467" s="119" t="s">
        <v>139</v>
      </c>
      <c r="K18467" s="1">
        <v>46255.758941458334</v>
      </c>
      <c r="L18467">
        <v>0</v>
      </c>
      <c r="M18467">
        <v>27</v>
      </c>
      <c r="N18467">
        <v>0</v>
      </c>
      <c r="O18467">
        <v>17</v>
      </c>
      <c r="P18467" s="119" t="s">
        <v>20254</v>
      </c>
    </row>
    <row r="18468" spans="1:16" x14ac:dyDescent="0.25">
      <c r="A18468">
        <v>37746</v>
      </c>
      <c r="B18468" s="119" t="s">
        <v>11434</v>
      </c>
      <c r="C18468">
        <v>80</v>
      </c>
      <c r="E18468">
        <v>853</v>
      </c>
      <c r="F18468">
        <v>1914</v>
      </c>
      <c r="G18468">
        <v>611</v>
      </c>
      <c r="H18468">
        <v>2115</v>
      </c>
      <c r="I18468" s="119" t="s">
        <v>4611</v>
      </c>
      <c r="J18468" s="119" t="s">
        <v>222</v>
      </c>
      <c r="K18468" s="1">
        <v>46255.758941458334</v>
      </c>
      <c r="L18468">
        <v>209</v>
      </c>
      <c r="M18468">
        <v>13</v>
      </c>
      <c r="N18468">
        <v>57</v>
      </c>
      <c r="O18468">
        <v>4</v>
      </c>
      <c r="P18468" s="119" t="s">
        <v>20254</v>
      </c>
    </row>
    <row r="18469" spans="1:16" x14ac:dyDescent="0.25">
      <c r="A18469">
        <v>37748</v>
      </c>
      <c r="B18469" s="119" t="s">
        <v>11433</v>
      </c>
      <c r="C18469">
        <v>80</v>
      </c>
      <c r="E18469">
        <v>85</v>
      </c>
      <c r="F18469">
        <v>4105</v>
      </c>
      <c r="G18469">
        <v>1</v>
      </c>
      <c r="H18469">
        <v>4990000</v>
      </c>
      <c r="I18469" s="119" t="s">
        <v>4726</v>
      </c>
      <c r="J18469" s="119" t="s">
        <v>222</v>
      </c>
      <c r="K18469" s="1">
        <v>46255.758941458334</v>
      </c>
      <c r="L18469">
        <v>0</v>
      </c>
      <c r="M18469">
        <v>0</v>
      </c>
      <c r="N18469">
        <v>0</v>
      </c>
      <c r="O18469">
        <v>0</v>
      </c>
      <c r="P18469" s="119" t="s">
        <v>20254</v>
      </c>
    </row>
    <row r="18470" spans="1:16" x14ac:dyDescent="0.25">
      <c r="A18470">
        <v>37750</v>
      </c>
      <c r="B18470" s="119" t="s">
        <v>11435</v>
      </c>
      <c r="C18470">
        <v>80</v>
      </c>
      <c r="E18470">
        <v>0</v>
      </c>
      <c r="F18470">
        <v>0</v>
      </c>
      <c r="G18470">
        <v>11651</v>
      </c>
      <c r="H18470">
        <v>311</v>
      </c>
      <c r="I18470" s="119" t="s">
        <v>4611</v>
      </c>
      <c r="J18470" s="119" t="s">
        <v>139</v>
      </c>
      <c r="K18470" s="1">
        <v>46255.758941458334</v>
      </c>
      <c r="L18470">
        <v>0</v>
      </c>
      <c r="M18470">
        <v>12</v>
      </c>
      <c r="N18470">
        <v>0</v>
      </c>
      <c r="O18470">
        <v>7</v>
      </c>
      <c r="P18470" s="119" t="s">
        <v>20254</v>
      </c>
    </row>
    <row r="18471" spans="1:16" x14ac:dyDescent="0.25">
      <c r="A18471">
        <v>37753</v>
      </c>
      <c r="B18471" s="119" t="s">
        <v>11435</v>
      </c>
      <c r="C18471">
        <v>80</v>
      </c>
      <c r="E18471">
        <v>1450</v>
      </c>
      <c r="F18471">
        <v>1814</v>
      </c>
      <c r="G18471">
        <v>282</v>
      </c>
      <c r="H18471">
        <v>2489</v>
      </c>
      <c r="I18471" s="119" t="s">
        <v>4611</v>
      </c>
      <c r="J18471" s="119" t="s">
        <v>222</v>
      </c>
      <c r="K18471" s="1">
        <v>46255.758941458334</v>
      </c>
      <c r="L18471">
        <v>270</v>
      </c>
      <c r="M18471">
        <v>7</v>
      </c>
      <c r="N18471">
        <v>76</v>
      </c>
      <c r="O18471">
        <v>4</v>
      </c>
      <c r="P18471" s="119" t="s">
        <v>20254</v>
      </c>
    </row>
    <row r="18472" spans="1:16" x14ac:dyDescent="0.25">
      <c r="A18472">
        <v>37757</v>
      </c>
      <c r="B18472" s="119" t="s">
        <v>11436</v>
      </c>
      <c r="C18472">
        <v>80</v>
      </c>
      <c r="E18472">
        <v>0</v>
      </c>
      <c r="F18472">
        <v>0</v>
      </c>
      <c r="G18472">
        <v>10085</v>
      </c>
      <c r="H18472">
        <v>311</v>
      </c>
      <c r="I18472" s="119" t="s">
        <v>4611</v>
      </c>
      <c r="J18472" s="119" t="s">
        <v>139</v>
      </c>
      <c r="K18472" s="1">
        <v>46255.758941458334</v>
      </c>
      <c r="L18472">
        <v>0</v>
      </c>
      <c r="M18472">
        <v>5</v>
      </c>
      <c r="N18472">
        <v>0</v>
      </c>
      <c r="O18472">
        <v>1</v>
      </c>
      <c r="P18472" s="119" t="s">
        <v>20254</v>
      </c>
    </row>
    <row r="18473" spans="1:16" x14ac:dyDescent="0.25">
      <c r="A18473">
        <v>37759</v>
      </c>
      <c r="B18473" s="119" t="s">
        <v>11436</v>
      </c>
      <c r="C18473">
        <v>80</v>
      </c>
      <c r="E18473">
        <v>1613</v>
      </c>
      <c r="F18473">
        <v>1745</v>
      </c>
      <c r="G18473">
        <v>384</v>
      </c>
      <c r="H18473">
        <v>2600</v>
      </c>
      <c r="I18473" s="119" t="s">
        <v>4611</v>
      </c>
      <c r="J18473" s="119" t="s">
        <v>222</v>
      </c>
      <c r="K18473" s="1">
        <v>46255.758941458334</v>
      </c>
      <c r="L18473">
        <v>854</v>
      </c>
      <c r="M18473">
        <v>17</v>
      </c>
      <c r="N18473">
        <v>373</v>
      </c>
      <c r="O18473">
        <v>12</v>
      </c>
      <c r="P18473" s="119" t="s">
        <v>20254</v>
      </c>
    </row>
    <row r="18474" spans="1:16" x14ac:dyDescent="0.25">
      <c r="A18474">
        <v>37761</v>
      </c>
      <c r="B18474" s="119" t="s">
        <v>11437</v>
      </c>
      <c r="C18474">
        <v>80</v>
      </c>
      <c r="E18474">
        <v>41</v>
      </c>
      <c r="F18474">
        <v>5319</v>
      </c>
      <c r="G18474">
        <v>1</v>
      </c>
      <c r="H18474">
        <v>2223210</v>
      </c>
      <c r="I18474" s="119" t="s">
        <v>4726</v>
      </c>
      <c r="J18474" s="119" t="s">
        <v>222</v>
      </c>
      <c r="K18474" s="1">
        <v>46255.758941458334</v>
      </c>
      <c r="L18474">
        <v>0</v>
      </c>
      <c r="M18474">
        <v>0</v>
      </c>
      <c r="N18474">
        <v>0</v>
      </c>
      <c r="O18474">
        <v>0</v>
      </c>
      <c r="P18474" s="119" t="s">
        <v>20254</v>
      </c>
    </row>
    <row r="18475" spans="1:16" x14ac:dyDescent="0.25">
      <c r="A18475">
        <v>37762</v>
      </c>
      <c r="B18475" s="119" t="s">
        <v>11438</v>
      </c>
      <c r="C18475">
        <v>80</v>
      </c>
      <c r="E18475">
        <v>62</v>
      </c>
      <c r="F18475">
        <v>11326</v>
      </c>
      <c r="G18475">
        <v>1</v>
      </c>
      <c r="H18475">
        <v>5000000</v>
      </c>
      <c r="I18475" s="119" t="s">
        <v>4726</v>
      </c>
      <c r="J18475" s="119" t="s">
        <v>139</v>
      </c>
      <c r="K18475" s="1">
        <v>46255.758941458334</v>
      </c>
      <c r="L18475">
        <v>0</v>
      </c>
      <c r="M18475">
        <v>0</v>
      </c>
      <c r="N18475">
        <v>0</v>
      </c>
      <c r="O18475">
        <v>0</v>
      </c>
      <c r="P18475" s="119" t="s">
        <v>20254</v>
      </c>
    </row>
    <row r="18476" spans="1:16" x14ac:dyDescent="0.25">
      <c r="A18476">
        <v>37766</v>
      </c>
      <c r="B18476" s="119" t="s">
        <v>11438</v>
      </c>
      <c r="C18476">
        <v>80</v>
      </c>
      <c r="E18476">
        <v>122</v>
      </c>
      <c r="F18476">
        <v>22608</v>
      </c>
      <c r="G18476">
        <v>3</v>
      </c>
      <c r="H18476">
        <v>3002603</v>
      </c>
      <c r="I18476" s="119" t="s">
        <v>4726</v>
      </c>
      <c r="J18476" s="119" t="s">
        <v>222</v>
      </c>
      <c r="K18476" s="1">
        <v>46255.758941458334</v>
      </c>
      <c r="L18476">
        <v>0</v>
      </c>
      <c r="M18476">
        <v>0</v>
      </c>
      <c r="N18476">
        <v>0</v>
      </c>
      <c r="O18476">
        <v>0</v>
      </c>
      <c r="P18476" s="119" t="s">
        <v>20254</v>
      </c>
    </row>
    <row r="18477" spans="1:16" x14ac:dyDescent="0.25">
      <c r="A18477">
        <v>37768</v>
      </c>
      <c r="B18477" s="119" t="s">
        <v>11439</v>
      </c>
      <c r="C18477">
        <v>80</v>
      </c>
      <c r="E18477">
        <v>389</v>
      </c>
      <c r="F18477">
        <v>195</v>
      </c>
      <c r="G18477">
        <v>953</v>
      </c>
      <c r="H18477">
        <v>278</v>
      </c>
      <c r="I18477" s="119" t="s">
        <v>4611</v>
      </c>
      <c r="J18477" s="119" t="s">
        <v>139</v>
      </c>
      <c r="K18477" s="1">
        <v>46255.758941458334</v>
      </c>
      <c r="L18477">
        <v>59</v>
      </c>
      <c r="M18477">
        <v>8</v>
      </c>
      <c r="N18477">
        <v>17</v>
      </c>
      <c r="O18477">
        <v>2</v>
      </c>
      <c r="P18477" s="119" t="s">
        <v>20254</v>
      </c>
    </row>
    <row r="18478" spans="1:16" x14ac:dyDescent="0.25">
      <c r="A18478">
        <v>37769</v>
      </c>
      <c r="B18478" s="119" t="s">
        <v>11440</v>
      </c>
      <c r="C18478">
        <v>80</v>
      </c>
      <c r="E18478">
        <v>45</v>
      </c>
      <c r="F18478">
        <v>1110</v>
      </c>
      <c r="G18478">
        <v>1</v>
      </c>
      <c r="H18478">
        <v>4999999</v>
      </c>
      <c r="I18478" s="119" t="s">
        <v>4726</v>
      </c>
      <c r="J18478" s="119" t="s">
        <v>139</v>
      </c>
      <c r="K18478" s="1">
        <v>46255.758941458334</v>
      </c>
      <c r="L18478">
        <v>0</v>
      </c>
      <c r="M18478">
        <v>0</v>
      </c>
      <c r="N18478">
        <v>0</v>
      </c>
      <c r="O18478">
        <v>0</v>
      </c>
      <c r="P18478" s="119" t="s">
        <v>20254</v>
      </c>
    </row>
    <row r="18479" spans="1:16" x14ac:dyDescent="0.25">
      <c r="A18479">
        <v>37770</v>
      </c>
      <c r="B18479" s="119" t="s">
        <v>11439</v>
      </c>
      <c r="C18479">
        <v>80</v>
      </c>
      <c r="E18479">
        <v>1213</v>
      </c>
      <c r="F18479">
        <v>1757</v>
      </c>
      <c r="G18479">
        <v>309</v>
      </c>
      <c r="H18479">
        <v>2456</v>
      </c>
      <c r="I18479" s="119" t="s">
        <v>4611</v>
      </c>
      <c r="J18479" s="119" t="s">
        <v>222</v>
      </c>
      <c r="K18479" s="1">
        <v>46255.758941458334</v>
      </c>
      <c r="L18479">
        <v>482</v>
      </c>
      <c r="M18479">
        <v>8</v>
      </c>
      <c r="N18479">
        <v>302</v>
      </c>
      <c r="O18479">
        <v>3</v>
      </c>
      <c r="P18479" s="119" t="s">
        <v>20254</v>
      </c>
    </row>
    <row r="18480" spans="1:16" x14ac:dyDescent="0.25">
      <c r="A18480">
        <v>37772</v>
      </c>
      <c r="B18480" s="119" t="s">
        <v>11440</v>
      </c>
      <c r="C18480">
        <v>80</v>
      </c>
      <c r="E18480">
        <v>235</v>
      </c>
      <c r="F18480">
        <v>13626</v>
      </c>
      <c r="G18480">
        <v>1</v>
      </c>
      <c r="H18480">
        <v>1113525</v>
      </c>
      <c r="I18480" s="119" t="s">
        <v>4726</v>
      </c>
      <c r="J18480" s="119" t="s">
        <v>222</v>
      </c>
      <c r="K18480" s="1">
        <v>46255.758941458334</v>
      </c>
      <c r="L18480">
        <v>0</v>
      </c>
      <c r="M18480">
        <v>0</v>
      </c>
      <c r="N18480">
        <v>0</v>
      </c>
      <c r="O18480">
        <v>0</v>
      </c>
      <c r="P18480" s="119" t="s">
        <v>20254</v>
      </c>
    </row>
    <row r="18481" spans="1:16" x14ac:dyDescent="0.25">
      <c r="A18481">
        <v>37774</v>
      </c>
      <c r="B18481" s="119" t="s">
        <v>11441</v>
      </c>
      <c r="C18481">
        <v>80</v>
      </c>
      <c r="E18481">
        <v>398</v>
      </c>
      <c r="F18481">
        <v>195</v>
      </c>
      <c r="G18481">
        <v>957</v>
      </c>
      <c r="H18481">
        <v>294</v>
      </c>
      <c r="I18481" s="119" t="s">
        <v>4611</v>
      </c>
      <c r="J18481" s="119" t="s">
        <v>139</v>
      </c>
      <c r="K18481" s="1">
        <v>46255.758941458334</v>
      </c>
      <c r="L18481">
        <v>67</v>
      </c>
      <c r="M18481">
        <v>10</v>
      </c>
      <c r="N18481">
        <v>20</v>
      </c>
      <c r="O18481">
        <v>1</v>
      </c>
      <c r="P18481" s="119" t="s">
        <v>20254</v>
      </c>
    </row>
    <row r="18482" spans="1:16" x14ac:dyDescent="0.25">
      <c r="A18482">
        <v>37775</v>
      </c>
      <c r="B18482" s="119" t="s">
        <v>11441</v>
      </c>
      <c r="C18482">
        <v>80</v>
      </c>
      <c r="E18482">
        <v>1433</v>
      </c>
      <c r="F18482">
        <v>1470</v>
      </c>
      <c r="G18482">
        <v>607</v>
      </c>
      <c r="H18482">
        <v>2725</v>
      </c>
      <c r="I18482" s="119" t="s">
        <v>4611</v>
      </c>
      <c r="J18482" s="119" t="s">
        <v>222</v>
      </c>
      <c r="K18482" s="1">
        <v>46255.758941458334</v>
      </c>
      <c r="L18482">
        <v>582</v>
      </c>
      <c r="M18482">
        <v>29</v>
      </c>
      <c r="N18482">
        <v>267</v>
      </c>
      <c r="O18482">
        <v>3</v>
      </c>
      <c r="P18482" s="119" t="s">
        <v>20254</v>
      </c>
    </row>
    <row r="18483" spans="1:16" x14ac:dyDescent="0.25">
      <c r="A18483">
        <v>37777</v>
      </c>
      <c r="B18483" s="119" t="s">
        <v>11442</v>
      </c>
      <c r="C18483">
        <v>80</v>
      </c>
      <c r="E18483">
        <v>439</v>
      </c>
      <c r="F18483">
        <v>195</v>
      </c>
      <c r="G18483">
        <v>1018</v>
      </c>
      <c r="H18483">
        <v>230</v>
      </c>
      <c r="I18483" s="119" t="s">
        <v>4611</v>
      </c>
      <c r="J18483" s="119" t="s">
        <v>139</v>
      </c>
      <c r="K18483" s="1">
        <v>46255.758941458334</v>
      </c>
      <c r="L18483">
        <v>68</v>
      </c>
      <c r="M18483">
        <v>8</v>
      </c>
      <c r="N18483">
        <v>11</v>
      </c>
      <c r="O18483">
        <v>1</v>
      </c>
      <c r="P18483" s="119" t="s">
        <v>20254</v>
      </c>
    </row>
    <row r="18484" spans="1:16" x14ac:dyDescent="0.25">
      <c r="A18484">
        <v>37778</v>
      </c>
      <c r="B18484" s="119" t="s">
        <v>11442</v>
      </c>
      <c r="C18484">
        <v>80</v>
      </c>
      <c r="E18484">
        <v>1196</v>
      </c>
      <c r="F18484">
        <v>1821</v>
      </c>
      <c r="G18484">
        <v>410</v>
      </c>
      <c r="H18484">
        <v>2438</v>
      </c>
      <c r="I18484" s="119" t="s">
        <v>4611</v>
      </c>
      <c r="J18484" s="119" t="s">
        <v>222</v>
      </c>
      <c r="K18484" s="1">
        <v>46255.758941458334</v>
      </c>
      <c r="L18484">
        <v>285</v>
      </c>
      <c r="M18484">
        <v>16</v>
      </c>
      <c r="N18484">
        <v>20</v>
      </c>
      <c r="O18484">
        <v>4</v>
      </c>
      <c r="P18484" s="119" t="s">
        <v>20254</v>
      </c>
    </row>
    <row r="18485" spans="1:16" x14ac:dyDescent="0.25">
      <c r="A18485">
        <v>37779</v>
      </c>
      <c r="B18485" s="119" t="s">
        <v>11443</v>
      </c>
      <c r="C18485">
        <v>80</v>
      </c>
      <c r="E18485">
        <v>347</v>
      </c>
      <c r="F18485">
        <v>195</v>
      </c>
      <c r="G18485">
        <v>304</v>
      </c>
      <c r="H18485">
        <v>199</v>
      </c>
      <c r="I18485" s="119" t="s">
        <v>4611</v>
      </c>
      <c r="J18485" s="119" t="s">
        <v>139</v>
      </c>
      <c r="K18485" s="1">
        <v>46255.758941458334</v>
      </c>
      <c r="L18485">
        <v>118</v>
      </c>
      <c r="M18485">
        <v>4</v>
      </c>
      <c r="N18485">
        <v>35</v>
      </c>
      <c r="O18485">
        <v>1</v>
      </c>
      <c r="P18485" s="119" t="s">
        <v>20254</v>
      </c>
    </row>
    <row r="18486" spans="1:16" x14ac:dyDescent="0.25">
      <c r="A18486">
        <v>37781</v>
      </c>
      <c r="B18486" s="119" t="s">
        <v>11443</v>
      </c>
      <c r="C18486">
        <v>80</v>
      </c>
      <c r="E18486">
        <v>774</v>
      </c>
      <c r="F18486">
        <v>1951</v>
      </c>
      <c r="G18486">
        <v>482</v>
      </c>
      <c r="H18486">
        <v>2350</v>
      </c>
      <c r="I18486" s="119" t="s">
        <v>4611</v>
      </c>
      <c r="J18486" s="119" t="s">
        <v>222</v>
      </c>
      <c r="K18486" s="1">
        <v>46255.758941458334</v>
      </c>
      <c r="L18486">
        <v>599</v>
      </c>
      <c r="M18486">
        <v>15</v>
      </c>
      <c r="N18486">
        <v>27</v>
      </c>
      <c r="O18486">
        <v>8</v>
      </c>
      <c r="P18486" s="119" t="s">
        <v>20254</v>
      </c>
    </row>
    <row r="18487" spans="1:16" x14ac:dyDescent="0.25">
      <c r="A18487">
        <v>37782</v>
      </c>
      <c r="B18487" s="119" t="s">
        <v>11444</v>
      </c>
      <c r="C18487">
        <v>80</v>
      </c>
      <c r="E18487">
        <v>0</v>
      </c>
      <c r="F18487">
        <v>0</v>
      </c>
      <c r="G18487">
        <v>1815</v>
      </c>
      <c r="H18487">
        <v>173</v>
      </c>
      <c r="I18487" s="119" t="s">
        <v>19</v>
      </c>
      <c r="J18487" s="119" t="s">
        <v>139</v>
      </c>
      <c r="K18487" s="1">
        <v>46255.758941458334</v>
      </c>
      <c r="L18487">
        <v>0</v>
      </c>
      <c r="M18487">
        <v>4</v>
      </c>
      <c r="N18487">
        <v>0</v>
      </c>
      <c r="O18487">
        <v>3</v>
      </c>
      <c r="P18487" s="119" t="s">
        <v>20254</v>
      </c>
    </row>
    <row r="18488" spans="1:16" x14ac:dyDescent="0.25">
      <c r="A18488">
        <v>37813</v>
      </c>
      <c r="B18488" s="119" t="s">
        <v>11445</v>
      </c>
      <c r="C18488">
        <v>80</v>
      </c>
      <c r="E18488">
        <v>1624</v>
      </c>
      <c r="F18488">
        <v>1699</v>
      </c>
      <c r="G18488">
        <v>245</v>
      </c>
      <c r="H18488">
        <v>2389</v>
      </c>
      <c r="I18488" s="119" t="s">
        <v>19</v>
      </c>
      <c r="J18488" s="119" t="s">
        <v>222</v>
      </c>
      <c r="K18488" s="1">
        <v>46255.758941458334</v>
      </c>
      <c r="L18488">
        <v>755</v>
      </c>
      <c r="M18488">
        <v>3</v>
      </c>
      <c r="N18488">
        <v>234</v>
      </c>
      <c r="O18488">
        <v>3</v>
      </c>
      <c r="P18488" s="119" t="s">
        <v>20254</v>
      </c>
    </row>
    <row r="18489" spans="1:16" x14ac:dyDescent="0.25">
      <c r="A18489">
        <v>37814</v>
      </c>
      <c r="B18489" s="119" t="s">
        <v>11446</v>
      </c>
      <c r="C18489">
        <v>80</v>
      </c>
      <c r="E18489">
        <v>1485</v>
      </c>
      <c r="F18489">
        <v>1684</v>
      </c>
      <c r="G18489">
        <v>239</v>
      </c>
      <c r="H18489">
        <v>2599</v>
      </c>
      <c r="I18489" s="119" t="s">
        <v>19</v>
      </c>
      <c r="J18489" s="119" t="s">
        <v>222</v>
      </c>
      <c r="K18489" s="1">
        <v>46255.758941458334</v>
      </c>
      <c r="L18489">
        <v>600</v>
      </c>
      <c r="M18489">
        <v>3</v>
      </c>
      <c r="N18489">
        <v>30</v>
      </c>
      <c r="O18489">
        <v>0</v>
      </c>
      <c r="P18489" s="119" t="s">
        <v>20254</v>
      </c>
    </row>
    <row r="18490" spans="1:16" x14ac:dyDescent="0.25">
      <c r="A18490">
        <v>37815</v>
      </c>
      <c r="B18490" s="119" t="s">
        <v>11447</v>
      </c>
      <c r="C18490">
        <v>80</v>
      </c>
      <c r="E18490">
        <v>1959</v>
      </c>
      <c r="F18490">
        <v>1690</v>
      </c>
      <c r="G18490">
        <v>170</v>
      </c>
      <c r="H18490">
        <v>2477</v>
      </c>
      <c r="I18490" s="119" t="s">
        <v>19</v>
      </c>
      <c r="J18490" s="119" t="s">
        <v>222</v>
      </c>
      <c r="K18490" s="1">
        <v>46255.758941458334</v>
      </c>
      <c r="L18490">
        <v>869</v>
      </c>
      <c r="M18490">
        <v>6</v>
      </c>
      <c r="N18490">
        <v>136</v>
      </c>
      <c r="O18490">
        <v>4</v>
      </c>
      <c r="P18490" s="119" t="s">
        <v>20254</v>
      </c>
    </row>
    <row r="18491" spans="1:16" x14ac:dyDescent="0.25">
      <c r="A18491">
        <v>37816</v>
      </c>
      <c r="B18491" s="119" t="s">
        <v>11448</v>
      </c>
      <c r="C18491">
        <v>80</v>
      </c>
      <c r="E18491">
        <v>1783</v>
      </c>
      <c r="F18491">
        <v>1648</v>
      </c>
      <c r="G18491">
        <v>155</v>
      </c>
      <c r="H18491">
        <v>2400</v>
      </c>
      <c r="I18491" s="119" t="s">
        <v>19</v>
      </c>
      <c r="J18491" s="119" t="s">
        <v>222</v>
      </c>
      <c r="K18491" s="1">
        <v>46255.758941458334</v>
      </c>
      <c r="L18491">
        <v>385</v>
      </c>
      <c r="M18491">
        <v>7</v>
      </c>
      <c r="N18491">
        <v>197</v>
      </c>
      <c r="O18491">
        <v>2</v>
      </c>
      <c r="P18491" s="119" t="s">
        <v>20254</v>
      </c>
    </row>
    <row r="18492" spans="1:16" x14ac:dyDescent="0.25">
      <c r="A18492">
        <v>37817</v>
      </c>
      <c r="B18492" s="119" t="s">
        <v>11449</v>
      </c>
      <c r="C18492">
        <v>80</v>
      </c>
      <c r="E18492">
        <v>1935</v>
      </c>
      <c r="F18492">
        <v>1672</v>
      </c>
      <c r="G18492">
        <v>134</v>
      </c>
      <c r="H18492">
        <v>2629</v>
      </c>
      <c r="I18492" s="119" t="s">
        <v>19</v>
      </c>
      <c r="J18492" s="119" t="s">
        <v>222</v>
      </c>
      <c r="K18492" s="1">
        <v>46255.758941458334</v>
      </c>
      <c r="L18492">
        <v>429</v>
      </c>
      <c r="M18492">
        <v>2</v>
      </c>
      <c r="N18492">
        <v>194</v>
      </c>
      <c r="O18492">
        <v>1</v>
      </c>
      <c r="P18492" s="119" t="s">
        <v>20254</v>
      </c>
    </row>
    <row r="18493" spans="1:16" x14ac:dyDescent="0.25">
      <c r="A18493">
        <v>37818</v>
      </c>
      <c r="B18493" s="119" t="s">
        <v>11450</v>
      </c>
      <c r="C18493">
        <v>80</v>
      </c>
      <c r="E18493">
        <v>1514</v>
      </c>
      <c r="F18493">
        <v>1739</v>
      </c>
      <c r="G18493">
        <v>162</v>
      </c>
      <c r="H18493">
        <v>2516</v>
      </c>
      <c r="I18493" s="119" t="s">
        <v>19</v>
      </c>
      <c r="J18493" s="119" t="s">
        <v>222</v>
      </c>
      <c r="K18493" s="1">
        <v>46255.758941458334</v>
      </c>
      <c r="L18493">
        <v>157</v>
      </c>
      <c r="M18493">
        <v>7</v>
      </c>
      <c r="N18493">
        <v>34</v>
      </c>
      <c r="O18493">
        <v>4</v>
      </c>
      <c r="P18493" s="119" t="s">
        <v>20254</v>
      </c>
    </row>
    <row r="18494" spans="1:16" x14ac:dyDescent="0.25">
      <c r="A18494">
        <v>37819</v>
      </c>
      <c r="B18494" s="119" t="s">
        <v>11451</v>
      </c>
      <c r="C18494">
        <v>80</v>
      </c>
      <c r="E18494">
        <v>1444</v>
      </c>
      <c r="F18494">
        <v>1934</v>
      </c>
      <c r="G18494">
        <v>282</v>
      </c>
      <c r="H18494">
        <v>2447</v>
      </c>
      <c r="I18494" s="119" t="s">
        <v>19</v>
      </c>
      <c r="J18494" s="119" t="s">
        <v>222</v>
      </c>
      <c r="K18494" s="1">
        <v>46255.758941458334</v>
      </c>
      <c r="L18494">
        <v>563</v>
      </c>
      <c r="M18494">
        <v>4</v>
      </c>
      <c r="N18494">
        <v>19</v>
      </c>
      <c r="O18494">
        <v>3</v>
      </c>
      <c r="P18494" s="119" t="s">
        <v>20254</v>
      </c>
    </row>
    <row r="18495" spans="1:16" x14ac:dyDescent="0.25">
      <c r="A18495">
        <v>37820</v>
      </c>
      <c r="B18495" s="119" t="s">
        <v>11452</v>
      </c>
      <c r="C18495">
        <v>80</v>
      </c>
      <c r="E18495">
        <v>1193</v>
      </c>
      <c r="F18495">
        <v>1566</v>
      </c>
      <c r="G18495">
        <v>170</v>
      </c>
      <c r="H18495">
        <v>2522</v>
      </c>
      <c r="I18495" s="119" t="s">
        <v>19</v>
      </c>
      <c r="J18495" s="119" t="s">
        <v>222</v>
      </c>
      <c r="K18495" s="1">
        <v>46255.758941458334</v>
      </c>
      <c r="L18495">
        <v>299</v>
      </c>
      <c r="M18495">
        <v>2</v>
      </c>
      <c r="N18495">
        <v>2</v>
      </c>
      <c r="O18495">
        <v>0</v>
      </c>
      <c r="P18495" s="119" t="s">
        <v>20254</v>
      </c>
    </row>
    <row r="18496" spans="1:16" x14ac:dyDescent="0.25">
      <c r="A18496">
        <v>37821</v>
      </c>
      <c r="B18496" s="119" t="s">
        <v>11453</v>
      </c>
      <c r="C18496">
        <v>80</v>
      </c>
      <c r="E18496">
        <v>1182</v>
      </c>
      <c r="F18496">
        <v>1749</v>
      </c>
      <c r="G18496">
        <v>263</v>
      </c>
      <c r="H18496">
        <v>2489</v>
      </c>
      <c r="I18496" s="119" t="s">
        <v>19</v>
      </c>
      <c r="J18496" s="119" t="s">
        <v>222</v>
      </c>
      <c r="K18496" s="1">
        <v>46255.758941458334</v>
      </c>
      <c r="L18496">
        <v>643</v>
      </c>
      <c r="M18496">
        <v>7</v>
      </c>
      <c r="N18496">
        <v>28</v>
      </c>
      <c r="O18496">
        <v>4</v>
      </c>
      <c r="P18496" s="119" t="s">
        <v>20254</v>
      </c>
    </row>
    <row r="18497" spans="1:16" x14ac:dyDescent="0.25">
      <c r="A18497">
        <v>37822</v>
      </c>
      <c r="B18497" s="119" t="s">
        <v>11454</v>
      </c>
      <c r="C18497">
        <v>80</v>
      </c>
      <c r="E18497">
        <v>822</v>
      </c>
      <c r="F18497">
        <v>1592</v>
      </c>
      <c r="G18497">
        <v>310</v>
      </c>
      <c r="H18497">
        <v>2370</v>
      </c>
      <c r="I18497" s="119" t="s">
        <v>19</v>
      </c>
      <c r="J18497" s="119" t="s">
        <v>222</v>
      </c>
      <c r="K18497" s="1">
        <v>46255.758941458334</v>
      </c>
      <c r="L18497">
        <v>340</v>
      </c>
      <c r="M18497">
        <v>10</v>
      </c>
      <c r="N18497">
        <v>37</v>
      </c>
      <c r="O18497">
        <v>5</v>
      </c>
      <c r="P18497" s="119" t="s">
        <v>20254</v>
      </c>
    </row>
    <row r="18498" spans="1:16" x14ac:dyDescent="0.25">
      <c r="A18498">
        <v>37823</v>
      </c>
      <c r="B18498" s="119" t="s">
        <v>11455</v>
      </c>
      <c r="C18498">
        <v>80</v>
      </c>
      <c r="E18498">
        <v>554</v>
      </c>
      <c r="F18498">
        <v>1927</v>
      </c>
      <c r="G18498">
        <v>179</v>
      </c>
      <c r="H18498">
        <v>2457</v>
      </c>
      <c r="I18498" s="119" t="s">
        <v>19</v>
      </c>
      <c r="J18498" s="119" t="s">
        <v>222</v>
      </c>
      <c r="K18498" s="1">
        <v>46255.758941458334</v>
      </c>
      <c r="L18498">
        <v>546</v>
      </c>
      <c r="M18498">
        <v>9</v>
      </c>
      <c r="N18498">
        <v>33</v>
      </c>
      <c r="O18498">
        <v>6</v>
      </c>
      <c r="P18498" s="119" t="s">
        <v>20254</v>
      </c>
    </row>
    <row r="18499" spans="1:16" x14ac:dyDescent="0.25">
      <c r="A18499">
        <v>37824</v>
      </c>
      <c r="B18499" s="119" t="s">
        <v>11456</v>
      </c>
      <c r="C18499">
        <v>80</v>
      </c>
      <c r="E18499">
        <v>1122</v>
      </c>
      <c r="F18499">
        <v>1204</v>
      </c>
      <c r="G18499">
        <v>283</v>
      </c>
      <c r="H18499">
        <v>2449</v>
      </c>
      <c r="I18499" s="119" t="s">
        <v>19</v>
      </c>
      <c r="J18499" s="119" t="s">
        <v>222</v>
      </c>
      <c r="K18499" s="1">
        <v>46255.758941458334</v>
      </c>
      <c r="L18499">
        <v>564</v>
      </c>
      <c r="M18499">
        <v>10</v>
      </c>
      <c r="N18499">
        <v>13</v>
      </c>
      <c r="O18499">
        <v>2</v>
      </c>
      <c r="P18499" s="119" t="s">
        <v>20254</v>
      </c>
    </row>
    <row r="18500" spans="1:16" x14ac:dyDescent="0.25">
      <c r="A18500">
        <v>37825</v>
      </c>
      <c r="B18500" s="119" t="s">
        <v>11457</v>
      </c>
      <c r="C18500">
        <v>80</v>
      </c>
      <c r="E18500">
        <v>1258</v>
      </c>
      <c r="F18500">
        <v>1750</v>
      </c>
      <c r="G18500">
        <v>183</v>
      </c>
      <c r="H18500">
        <v>2557</v>
      </c>
      <c r="I18500" s="119" t="s">
        <v>19</v>
      </c>
      <c r="J18500" s="119" t="s">
        <v>222</v>
      </c>
      <c r="K18500" s="1">
        <v>46255.758941458334</v>
      </c>
      <c r="L18500">
        <v>542</v>
      </c>
      <c r="M18500">
        <v>4</v>
      </c>
      <c r="N18500">
        <v>48</v>
      </c>
      <c r="O18500">
        <v>2</v>
      </c>
      <c r="P18500" s="119" t="s">
        <v>20254</v>
      </c>
    </row>
    <row r="18501" spans="1:16" x14ac:dyDescent="0.25">
      <c r="A18501">
        <v>37826</v>
      </c>
      <c r="B18501" s="119" t="s">
        <v>11458</v>
      </c>
      <c r="C18501">
        <v>80</v>
      </c>
      <c r="E18501">
        <v>1493</v>
      </c>
      <c r="F18501">
        <v>1857</v>
      </c>
      <c r="G18501">
        <v>152</v>
      </c>
      <c r="H18501">
        <v>2498</v>
      </c>
      <c r="I18501" s="119" t="s">
        <v>19</v>
      </c>
      <c r="J18501" s="119" t="s">
        <v>222</v>
      </c>
      <c r="K18501" s="1">
        <v>46255.758941458334</v>
      </c>
      <c r="L18501">
        <v>255</v>
      </c>
      <c r="M18501">
        <v>5</v>
      </c>
      <c r="N18501">
        <v>79</v>
      </c>
      <c r="O18501">
        <v>2</v>
      </c>
      <c r="P18501" s="119" t="s">
        <v>20254</v>
      </c>
    </row>
    <row r="18502" spans="1:16" x14ac:dyDescent="0.25">
      <c r="A18502">
        <v>37827</v>
      </c>
      <c r="B18502" s="119" t="s">
        <v>11459</v>
      </c>
      <c r="C18502">
        <v>80</v>
      </c>
      <c r="E18502">
        <v>1279</v>
      </c>
      <c r="F18502">
        <v>1709</v>
      </c>
      <c r="G18502">
        <v>221</v>
      </c>
      <c r="H18502">
        <v>2379</v>
      </c>
      <c r="I18502" s="119" t="s">
        <v>19</v>
      </c>
      <c r="J18502" s="119" t="s">
        <v>222</v>
      </c>
      <c r="K18502" s="1">
        <v>46255.758941458334</v>
      </c>
      <c r="L18502">
        <v>832</v>
      </c>
      <c r="M18502">
        <v>10</v>
      </c>
      <c r="N18502">
        <v>192</v>
      </c>
      <c r="O18502">
        <v>9</v>
      </c>
      <c r="P18502" s="119" t="s">
        <v>20254</v>
      </c>
    </row>
    <row r="18503" spans="1:16" x14ac:dyDescent="0.25">
      <c r="A18503">
        <v>37828</v>
      </c>
      <c r="B18503" s="119" t="s">
        <v>11460</v>
      </c>
      <c r="C18503">
        <v>80</v>
      </c>
      <c r="E18503">
        <v>1454</v>
      </c>
      <c r="F18503">
        <v>1791</v>
      </c>
      <c r="G18503">
        <v>184</v>
      </c>
      <c r="H18503">
        <v>2477</v>
      </c>
      <c r="I18503" s="119" t="s">
        <v>19</v>
      </c>
      <c r="J18503" s="119" t="s">
        <v>222</v>
      </c>
      <c r="K18503" s="1">
        <v>46255.758941458334</v>
      </c>
      <c r="L18503">
        <v>425</v>
      </c>
      <c r="M18503">
        <v>6</v>
      </c>
      <c r="N18503">
        <v>191</v>
      </c>
      <c r="O18503">
        <v>2</v>
      </c>
      <c r="P18503" s="119" t="s">
        <v>20254</v>
      </c>
    </row>
    <row r="18504" spans="1:16" x14ac:dyDescent="0.25">
      <c r="A18504">
        <v>37829</v>
      </c>
      <c r="B18504" s="119" t="s">
        <v>11461</v>
      </c>
      <c r="C18504">
        <v>80</v>
      </c>
      <c r="E18504">
        <v>1210</v>
      </c>
      <c r="F18504">
        <v>1766</v>
      </c>
      <c r="G18504">
        <v>146</v>
      </c>
      <c r="H18504">
        <v>2256</v>
      </c>
      <c r="I18504" s="119" t="s">
        <v>19</v>
      </c>
      <c r="J18504" s="119" t="s">
        <v>222</v>
      </c>
      <c r="K18504" s="1">
        <v>46255.758941458334</v>
      </c>
      <c r="L18504">
        <v>542</v>
      </c>
      <c r="M18504">
        <v>2</v>
      </c>
      <c r="N18504">
        <v>71</v>
      </c>
      <c r="O18504">
        <v>2</v>
      </c>
      <c r="P18504" s="119" t="s">
        <v>20254</v>
      </c>
    </row>
    <row r="18505" spans="1:16" x14ac:dyDescent="0.25">
      <c r="A18505">
        <v>37830</v>
      </c>
      <c r="B18505" s="119" t="s">
        <v>11462</v>
      </c>
      <c r="C18505">
        <v>80</v>
      </c>
      <c r="E18505">
        <v>1162</v>
      </c>
      <c r="F18505">
        <v>1771</v>
      </c>
      <c r="G18505">
        <v>105</v>
      </c>
      <c r="H18505">
        <v>3267</v>
      </c>
      <c r="I18505" s="119" t="s">
        <v>19</v>
      </c>
      <c r="J18505" s="119" t="s">
        <v>222</v>
      </c>
      <c r="K18505" s="1">
        <v>46255.758941458334</v>
      </c>
      <c r="L18505">
        <v>468</v>
      </c>
      <c r="M18505">
        <v>6</v>
      </c>
      <c r="N18505">
        <v>10</v>
      </c>
      <c r="O18505">
        <v>1</v>
      </c>
      <c r="P18505" s="119" t="s">
        <v>20254</v>
      </c>
    </row>
    <row r="18506" spans="1:16" x14ac:dyDescent="0.25">
      <c r="A18506">
        <v>37831</v>
      </c>
      <c r="B18506" s="119" t="s">
        <v>11463</v>
      </c>
      <c r="C18506">
        <v>80</v>
      </c>
      <c r="E18506">
        <v>1163</v>
      </c>
      <c r="F18506">
        <v>1492</v>
      </c>
      <c r="G18506">
        <v>164</v>
      </c>
      <c r="H18506">
        <v>2764</v>
      </c>
      <c r="I18506" s="119" t="s">
        <v>19</v>
      </c>
      <c r="J18506" s="119" t="s">
        <v>222</v>
      </c>
      <c r="K18506" s="1">
        <v>46255.758941458334</v>
      </c>
      <c r="L18506">
        <v>244</v>
      </c>
      <c r="M18506">
        <v>5</v>
      </c>
      <c r="N18506">
        <v>105</v>
      </c>
      <c r="O18506">
        <v>4</v>
      </c>
      <c r="P18506" s="119" t="s">
        <v>20254</v>
      </c>
    </row>
    <row r="18507" spans="1:16" x14ac:dyDescent="0.25">
      <c r="A18507">
        <v>37832</v>
      </c>
      <c r="B18507" s="119" t="s">
        <v>11464</v>
      </c>
      <c r="C18507">
        <v>80</v>
      </c>
      <c r="E18507">
        <v>1248</v>
      </c>
      <c r="F18507">
        <v>1630</v>
      </c>
      <c r="G18507">
        <v>179</v>
      </c>
      <c r="H18507">
        <v>2361</v>
      </c>
      <c r="I18507" s="119" t="s">
        <v>19</v>
      </c>
      <c r="J18507" s="119" t="s">
        <v>222</v>
      </c>
      <c r="K18507" s="1">
        <v>46255.758941458334</v>
      </c>
      <c r="L18507">
        <v>703</v>
      </c>
      <c r="M18507">
        <v>1</v>
      </c>
      <c r="N18507">
        <v>344</v>
      </c>
      <c r="O18507">
        <v>0</v>
      </c>
      <c r="P18507" s="119" t="s">
        <v>20254</v>
      </c>
    </row>
    <row r="18508" spans="1:16" x14ac:dyDescent="0.25">
      <c r="A18508">
        <v>37833</v>
      </c>
      <c r="B18508" s="119" t="s">
        <v>11465</v>
      </c>
      <c r="C18508">
        <v>80</v>
      </c>
      <c r="E18508">
        <v>1069</v>
      </c>
      <c r="F18508">
        <v>1790</v>
      </c>
      <c r="G18508">
        <v>223</v>
      </c>
      <c r="H18508">
        <v>2405</v>
      </c>
      <c r="I18508" s="119" t="s">
        <v>19</v>
      </c>
      <c r="J18508" s="119" t="s">
        <v>222</v>
      </c>
      <c r="K18508" s="1">
        <v>46255.758941458334</v>
      </c>
      <c r="L18508">
        <v>592</v>
      </c>
      <c r="M18508">
        <v>9</v>
      </c>
      <c r="N18508">
        <v>194</v>
      </c>
      <c r="O18508">
        <v>5</v>
      </c>
      <c r="P18508" s="119" t="s">
        <v>20254</v>
      </c>
    </row>
    <row r="18509" spans="1:16" x14ac:dyDescent="0.25">
      <c r="A18509">
        <v>37834</v>
      </c>
      <c r="B18509" s="119" t="s">
        <v>11466</v>
      </c>
      <c r="C18509">
        <v>80</v>
      </c>
      <c r="E18509">
        <v>1097</v>
      </c>
      <c r="F18509">
        <v>1697</v>
      </c>
      <c r="G18509">
        <v>160</v>
      </c>
      <c r="H18509">
        <v>2494</v>
      </c>
      <c r="I18509" s="119" t="s">
        <v>19</v>
      </c>
      <c r="J18509" s="119" t="s">
        <v>222</v>
      </c>
      <c r="K18509" s="1">
        <v>46255.758941458334</v>
      </c>
      <c r="L18509">
        <v>360</v>
      </c>
      <c r="M18509">
        <v>10</v>
      </c>
      <c r="N18509">
        <v>20</v>
      </c>
      <c r="O18509">
        <v>4</v>
      </c>
      <c r="P18509" s="119" t="s">
        <v>20254</v>
      </c>
    </row>
    <row r="18510" spans="1:16" x14ac:dyDescent="0.25">
      <c r="A18510">
        <v>37835</v>
      </c>
      <c r="B18510" s="119" t="s">
        <v>11467</v>
      </c>
      <c r="C18510">
        <v>80</v>
      </c>
      <c r="E18510">
        <v>958</v>
      </c>
      <c r="F18510">
        <v>1596</v>
      </c>
      <c r="G18510">
        <v>171</v>
      </c>
      <c r="H18510">
        <v>2536</v>
      </c>
      <c r="I18510" s="119" t="s">
        <v>19</v>
      </c>
      <c r="J18510" s="119" t="s">
        <v>222</v>
      </c>
      <c r="K18510" s="1">
        <v>46255.758941458334</v>
      </c>
      <c r="L18510">
        <v>185</v>
      </c>
      <c r="M18510">
        <v>1</v>
      </c>
      <c r="N18510">
        <v>19</v>
      </c>
      <c r="O18510">
        <v>0</v>
      </c>
      <c r="P18510" s="119" t="s">
        <v>20254</v>
      </c>
    </row>
    <row r="18511" spans="1:16" x14ac:dyDescent="0.25">
      <c r="A18511">
        <v>37836</v>
      </c>
      <c r="B18511" s="119" t="s">
        <v>11468</v>
      </c>
      <c r="C18511">
        <v>80</v>
      </c>
      <c r="E18511">
        <v>1469</v>
      </c>
      <c r="F18511">
        <v>1689</v>
      </c>
      <c r="G18511">
        <v>228</v>
      </c>
      <c r="H18511">
        <v>2377</v>
      </c>
      <c r="I18511" s="119" t="s">
        <v>19</v>
      </c>
      <c r="J18511" s="119" t="s">
        <v>222</v>
      </c>
      <c r="K18511" s="1">
        <v>46255.758941458334</v>
      </c>
      <c r="L18511">
        <v>563</v>
      </c>
      <c r="M18511">
        <v>1</v>
      </c>
      <c r="N18511">
        <v>194</v>
      </c>
      <c r="O18511">
        <v>1</v>
      </c>
      <c r="P18511" s="119" t="s">
        <v>20254</v>
      </c>
    </row>
    <row r="18512" spans="1:16" x14ac:dyDescent="0.25">
      <c r="A18512">
        <v>37844</v>
      </c>
      <c r="B18512" s="119" t="s">
        <v>11469</v>
      </c>
      <c r="C18512">
        <v>80</v>
      </c>
      <c r="E18512">
        <v>1116</v>
      </c>
      <c r="F18512">
        <v>1631</v>
      </c>
      <c r="G18512">
        <v>1037</v>
      </c>
      <c r="H18512">
        <v>2906</v>
      </c>
      <c r="I18512" s="119" t="s">
        <v>11040</v>
      </c>
      <c r="J18512" s="119" t="s">
        <v>222</v>
      </c>
      <c r="K18512" s="1">
        <v>46255.758941458334</v>
      </c>
      <c r="L18512">
        <v>324</v>
      </c>
      <c r="M18512">
        <v>32</v>
      </c>
      <c r="N18512">
        <v>141</v>
      </c>
      <c r="O18512">
        <v>2</v>
      </c>
      <c r="P18512" s="119" t="s">
        <v>20254</v>
      </c>
    </row>
    <row r="18513" spans="1:16" x14ac:dyDescent="0.25">
      <c r="A18513">
        <v>37845</v>
      </c>
      <c r="B18513" s="119" t="s">
        <v>11469</v>
      </c>
      <c r="C18513">
        <v>80</v>
      </c>
      <c r="E18513">
        <v>0</v>
      </c>
      <c r="F18513">
        <v>0</v>
      </c>
      <c r="G18513">
        <v>1706</v>
      </c>
      <c r="H18513">
        <v>491</v>
      </c>
      <c r="I18513" s="119" t="s">
        <v>11040</v>
      </c>
      <c r="J18513" s="119" t="s">
        <v>139</v>
      </c>
      <c r="K18513" s="1">
        <v>46255.758941458334</v>
      </c>
      <c r="L18513">
        <v>0</v>
      </c>
      <c r="M18513">
        <v>41</v>
      </c>
      <c r="N18513">
        <v>0</v>
      </c>
      <c r="O18513">
        <v>10</v>
      </c>
      <c r="P18513" s="119" t="s">
        <v>20254</v>
      </c>
    </row>
    <row r="18514" spans="1:16" x14ac:dyDescent="0.25">
      <c r="A18514">
        <v>37850</v>
      </c>
      <c r="B18514" s="119" t="s">
        <v>11470</v>
      </c>
      <c r="C18514">
        <v>80</v>
      </c>
      <c r="E18514">
        <v>855</v>
      </c>
      <c r="F18514">
        <v>1700</v>
      </c>
      <c r="G18514">
        <v>650</v>
      </c>
      <c r="H18514">
        <v>2449</v>
      </c>
      <c r="I18514" s="119" t="s">
        <v>11040</v>
      </c>
      <c r="J18514" s="119" t="s">
        <v>222</v>
      </c>
      <c r="K18514" s="1">
        <v>46255.758941458334</v>
      </c>
      <c r="L18514">
        <v>304</v>
      </c>
      <c r="M18514">
        <v>28</v>
      </c>
      <c r="N18514">
        <v>210</v>
      </c>
      <c r="O18514">
        <v>11</v>
      </c>
      <c r="P18514" s="119" t="s">
        <v>20254</v>
      </c>
    </row>
    <row r="18515" spans="1:16" x14ac:dyDescent="0.25">
      <c r="A18515">
        <v>37851</v>
      </c>
      <c r="B18515" s="119" t="s">
        <v>11471</v>
      </c>
      <c r="C18515">
        <v>80</v>
      </c>
      <c r="E18515">
        <v>845</v>
      </c>
      <c r="F18515">
        <v>1465</v>
      </c>
      <c r="G18515">
        <v>488</v>
      </c>
      <c r="H18515">
        <v>2815</v>
      </c>
      <c r="I18515" s="119" t="s">
        <v>11040</v>
      </c>
      <c r="J18515" s="119" t="s">
        <v>222</v>
      </c>
      <c r="K18515" s="1">
        <v>46255.758941458334</v>
      </c>
      <c r="L18515">
        <v>325</v>
      </c>
      <c r="M18515">
        <v>11</v>
      </c>
      <c r="N18515">
        <v>2</v>
      </c>
      <c r="O18515">
        <v>0</v>
      </c>
      <c r="P18515" s="119" t="s">
        <v>20254</v>
      </c>
    </row>
    <row r="18516" spans="1:16" x14ac:dyDescent="0.25">
      <c r="A18516">
        <v>37852</v>
      </c>
      <c r="B18516" s="119" t="s">
        <v>11472</v>
      </c>
      <c r="C18516">
        <v>80</v>
      </c>
      <c r="E18516">
        <v>1044</v>
      </c>
      <c r="F18516">
        <v>1459</v>
      </c>
      <c r="G18516">
        <v>899</v>
      </c>
      <c r="H18516">
        <v>2440</v>
      </c>
      <c r="I18516" s="119" t="s">
        <v>11040</v>
      </c>
      <c r="J18516" s="119" t="s">
        <v>222</v>
      </c>
      <c r="K18516" s="1">
        <v>46255.758941458334</v>
      </c>
      <c r="L18516">
        <v>325</v>
      </c>
      <c r="M18516">
        <v>7</v>
      </c>
      <c r="N18516">
        <v>151</v>
      </c>
      <c r="O18516">
        <v>2</v>
      </c>
      <c r="P18516" s="119" t="s">
        <v>20254</v>
      </c>
    </row>
    <row r="18517" spans="1:16" x14ac:dyDescent="0.25">
      <c r="A18517">
        <v>37854</v>
      </c>
      <c r="B18517" s="119" t="s">
        <v>11470</v>
      </c>
      <c r="C18517">
        <v>80</v>
      </c>
      <c r="E18517">
        <v>0</v>
      </c>
      <c r="F18517">
        <v>0</v>
      </c>
      <c r="G18517">
        <v>3537</v>
      </c>
      <c r="H18517">
        <v>199</v>
      </c>
      <c r="I18517" s="119" t="s">
        <v>11040</v>
      </c>
      <c r="J18517" s="119" t="s">
        <v>139</v>
      </c>
      <c r="K18517" s="1">
        <v>46255.758941458334</v>
      </c>
      <c r="L18517">
        <v>0</v>
      </c>
      <c r="M18517">
        <v>45</v>
      </c>
      <c r="N18517">
        <v>0</v>
      </c>
      <c r="O18517">
        <v>13</v>
      </c>
      <c r="P18517" s="119" t="s">
        <v>20254</v>
      </c>
    </row>
    <row r="18518" spans="1:16" x14ac:dyDescent="0.25">
      <c r="A18518">
        <v>37855</v>
      </c>
      <c r="B18518" s="119" t="s">
        <v>11471</v>
      </c>
      <c r="C18518">
        <v>80</v>
      </c>
      <c r="E18518">
        <v>2174</v>
      </c>
      <c r="F18518">
        <v>156</v>
      </c>
      <c r="G18518">
        <v>7378</v>
      </c>
      <c r="H18518">
        <v>229</v>
      </c>
      <c r="I18518" s="119" t="s">
        <v>11040</v>
      </c>
      <c r="J18518" s="119" t="s">
        <v>139</v>
      </c>
      <c r="K18518" s="1">
        <v>46255.758941458334</v>
      </c>
      <c r="L18518">
        <v>27</v>
      </c>
      <c r="M18518">
        <v>8</v>
      </c>
      <c r="N18518">
        <v>3</v>
      </c>
      <c r="O18518">
        <v>0</v>
      </c>
      <c r="P18518" s="119" t="s">
        <v>20254</v>
      </c>
    </row>
    <row r="18519" spans="1:16" x14ac:dyDescent="0.25">
      <c r="A18519">
        <v>37856</v>
      </c>
      <c r="B18519" s="119" t="s">
        <v>11472</v>
      </c>
      <c r="C18519">
        <v>80</v>
      </c>
      <c r="E18519">
        <v>0</v>
      </c>
      <c r="F18519">
        <v>0</v>
      </c>
      <c r="G18519">
        <v>4744</v>
      </c>
      <c r="H18519">
        <v>303</v>
      </c>
      <c r="I18519" s="119" t="s">
        <v>11040</v>
      </c>
      <c r="J18519" s="119" t="s">
        <v>139</v>
      </c>
      <c r="K18519" s="1">
        <v>46255.758941458334</v>
      </c>
      <c r="L18519">
        <v>0</v>
      </c>
      <c r="M18519">
        <v>21</v>
      </c>
      <c r="N18519">
        <v>0</v>
      </c>
      <c r="O18519">
        <v>4</v>
      </c>
      <c r="P18519" s="119" t="s">
        <v>20254</v>
      </c>
    </row>
    <row r="18520" spans="1:16" x14ac:dyDescent="0.25">
      <c r="A18520">
        <v>37897</v>
      </c>
      <c r="B18520" s="119" t="s">
        <v>11473</v>
      </c>
      <c r="C18520">
        <v>0</v>
      </c>
      <c r="E18520">
        <v>40753</v>
      </c>
      <c r="F18520">
        <v>792</v>
      </c>
      <c r="G18520">
        <v>53812</v>
      </c>
      <c r="H18520">
        <v>798</v>
      </c>
      <c r="I18520" s="119" t="s">
        <v>3582</v>
      </c>
      <c r="J18520" s="119" t="s">
        <v>222</v>
      </c>
      <c r="K18520" s="1">
        <v>46255.758941458334</v>
      </c>
      <c r="L18520">
        <v>18992</v>
      </c>
      <c r="M18520">
        <v>47504</v>
      </c>
      <c r="N18520">
        <v>4085</v>
      </c>
      <c r="O18520">
        <v>12687</v>
      </c>
      <c r="P18520" s="119" t="s">
        <v>20254</v>
      </c>
    </row>
    <row r="18521" spans="1:16" x14ac:dyDescent="0.25">
      <c r="A18521">
        <v>37906</v>
      </c>
      <c r="B18521" s="119" t="s">
        <v>11474</v>
      </c>
      <c r="C18521">
        <v>80</v>
      </c>
      <c r="E18521">
        <v>1752</v>
      </c>
      <c r="F18521">
        <v>4602</v>
      </c>
      <c r="G18521">
        <v>1418</v>
      </c>
      <c r="H18521">
        <v>6788</v>
      </c>
      <c r="I18521" s="119" t="s">
        <v>7033</v>
      </c>
      <c r="J18521" s="119" t="s">
        <v>24</v>
      </c>
      <c r="K18521" s="1">
        <v>46255.758941458334</v>
      </c>
      <c r="L18521">
        <v>153</v>
      </c>
      <c r="M18521">
        <v>151</v>
      </c>
      <c r="N18521">
        <v>42</v>
      </c>
      <c r="O18521">
        <v>42</v>
      </c>
      <c r="P18521" s="119" t="s">
        <v>20254</v>
      </c>
    </row>
    <row r="18522" spans="1:16" x14ac:dyDescent="0.25">
      <c r="A18522">
        <v>37907</v>
      </c>
      <c r="B18522" s="119" t="s">
        <v>11475</v>
      </c>
      <c r="C18522">
        <v>65</v>
      </c>
      <c r="E18522">
        <v>9512</v>
      </c>
      <c r="F18522">
        <v>3355</v>
      </c>
      <c r="G18522">
        <v>14995</v>
      </c>
      <c r="H18522">
        <v>4400</v>
      </c>
      <c r="I18522" s="119" t="s">
        <v>7033</v>
      </c>
      <c r="J18522" s="119" t="s">
        <v>139</v>
      </c>
      <c r="K18522" s="1">
        <v>46255.758941458334</v>
      </c>
      <c r="L18522">
        <v>2755</v>
      </c>
      <c r="M18522">
        <v>2746</v>
      </c>
      <c r="N18522">
        <v>740</v>
      </c>
      <c r="O18522">
        <v>590</v>
      </c>
      <c r="P18522" s="119" t="s">
        <v>20254</v>
      </c>
    </row>
    <row r="18523" spans="1:16" x14ac:dyDescent="0.25">
      <c r="A18523">
        <v>37908</v>
      </c>
      <c r="B18523" s="119" t="s">
        <v>11476</v>
      </c>
      <c r="C18523">
        <v>65</v>
      </c>
      <c r="E18523">
        <v>3700</v>
      </c>
      <c r="F18523">
        <v>913</v>
      </c>
      <c r="G18523">
        <v>276</v>
      </c>
      <c r="H18523">
        <v>1748</v>
      </c>
      <c r="I18523" s="119" t="s">
        <v>7033</v>
      </c>
      <c r="J18523" s="119" t="s">
        <v>222</v>
      </c>
      <c r="K18523" s="1">
        <v>46255.758941458334</v>
      </c>
      <c r="L18523">
        <v>7</v>
      </c>
      <c r="M18523">
        <v>14</v>
      </c>
      <c r="N18523">
        <v>0</v>
      </c>
      <c r="O18523">
        <v>0</v>
      </c>
      <c r="P18523" s="119" t="s">
        <v>20254</v>
      </c>
    </row>
    <row r="18524" spans="1:16" x14ac:dyDescent="0.25">
      <c r="A18524">
        <v>37909</v>
      </c>
      <c r="B18524" s="119" t="s">
        <v>11477</v>
      </c>
      <c r="C18524">
        <v>65</v>
      </c>
      <c r="E18524">
        <v>658</v>
      </c>
      <c r="F18524">
        <v>131</v>
      </c>
      <c r="G18524">
        <v>1367</v>
      </c>
      <c r="H18524">
        <v>204</v>
      </c>
      <c r="I18524" s="119" t="s">
        <v>7033</v>
      </c>
      <c r="J18524" s="119" t="s">
        <v>139</v>
      </c>
      <c r="K18524" s="1">
        <v>46255.758941458334</v>
      </c>
      <c r="L18524">
        <v>14</v>
      </c>
      <c r="M18524">
        <v>8</v>
      </c>
      <c r="N18524">
        <v>7</v>
      </c>
      <c r="O18524">
        <v>6</v>
      </c>
      <c r="P18524" s="119" t="s">
        <v>20254</v>
      </c>
    </row>
    <row r="18525" spans="1:16" x14ac:dyDescent="0.25">
      <c r="A18525">
        <v>37910</v>
      </c>
      <c r="B18525" s="119" t="s">
        <v>11478</v>
      </c>
      <c r="C18525">
        <v>0</v>
      </c>
      <c r="E18525">
        <v>59</v>
      </c>
      <c r="F18525">
        <v>121945</v>
      </c>
      <c r="G18525">
        <v>1</v>
      </c>
      <c r="H18525">
        <v>20000000</v>
      </c>
      <c r="I18525" s="119" t="s">
        <v>7033</v>
      </c>
      <c r="J18525" s="119" t="s">
        <v>139</v>
      </c>
      <c r="K18525" s="1">
        <v>46255.758941458334</v>
      </c>
      <c r="L18525">
        <v>0</v>
      </c>
      <c r="M18525">
        <v>0</v>
      </c>
      <c r="N18525">
        <v>0</v>
      </c>
      <c r="O18525">
        <v>0</v>
      </c>
      <c r="P18525" s="119" t="s">
        <v>19712</v>
      </c>
    </row>
    <row r="18526" spans="1:16" x14ac:dyDescent="0.25">
      <c r="A18526">
        <v>37911</v>
      </c>
      <c r="B18526" s="119" t="s">
        <v>11479</v>
      </c>
      <c r="C18526">
        <v>39</v>
      </c>
      <c r="E18526">
        <v>284</v>
      </c>
      <c r="F18526">
        <v>200779</v>
      </c>
      <c r="G18526">
        <v>1</v>
      </c>
      <c r="H18526">
        <v>9990000</v>
      </c>
      <c r="I18526" s="119" t="s">
        <v>7033</v>
      </c>
      <c r="J18526" s="119" t="s">
        <v>222</v>
      </c>
      <c r="K18526" s="1">
        <v>46255.758941458334</v>
      </c>
      <c r="L18526">
        <v>0</v>
      </c>
      <c r="M18526">
        <v>0</v>
      </c>
      <c r="N18526">
        <v>0</v>
      </c>
      <c r="O18526">
        <v>0</v>
      </c>
      <c r="P18526" s="119" t="s">
        <v>19712</v>
      </c>
    </row>
    <row r="18527" spans="1:16" x14ac:dyDescent="0.25">
      <c r="A18527">
        <v>37912</v>
      </c>
      <c r="B18527" s="119" t="s">
        <v>11480</v>
      </c>
      <c r="C18527">
        <v>60</v>
      </c>
      <c r="E18527">
        <v>378</v>
      </c>
      <c r="F18527">
        <v>999999</v>
      </c>
      <c r="G18527">
        <v>2</v>
      </c>
      <c r="H18527">
        <v>16899999</v>
      </c>
      <c r="I18527" s="119" t="s">
        <v>7033</v>
      </c>
      <c r="J18527" s="119" t="s">
        <v>24</v>
      </c>
      <c r="K18527" s="1">
        <v>46255.758941458334</v>
      </c>
      <c r="L18527">
        <v>1</v>
      </c>
      <c r="M18527">
        <v>0</v>
      </c>
      <c r="N18527">
        <v>0</v>
      </c>
      <c r="O18527">
        <v>0</v>
      </c>
      <c r="P18527" s="119" t="s">
        <v>19712</v>
      </c>
    </row>
    <row r="18528" spans="1:16" x14ac:dyDescent="0.25">
      <c r="A18528">
        <v>38046</v>
      </c>
      <c r="B18528" s="119" t="s">
        <v>11481</v>
      </c>
      <c r="C18528">
        <v>0</v>
      </c>
      <c r="E18528">
        <v>1419</v>
      </c>
      <c r="F18528">
        <v>9601</v>
      </c>
      <c r="G18528">
        <v>558</v>
      </c>
      <c r="H18528">
        <v>12500</v>
      </c>
      <c r="I18528" s="119" t="s">
        <v>6335</v>
      </c>
      <c r="J18528" s="119" t="s">
        <v>139</v>
      </c>
      <c r="K18528" s="1">
        <v>46255.758941458334</v>
      </c>
      <c r="L18528">
        <v>106</v>
      </c>
      <c r="M18528">
        <v>6</v>
      </c>
      <c r="N18528">
        <v>3</v>
      </c>
      <c r="O18528">
        <v>1</v>
      </c>
      <c r="P18528" s="119" t="s">
        <v>20254</v>
      </c>
    </row>
    <row r="18529" spans="1:16" x14ac:dyDescent="0.25">
      <c r="A18529">
        <v>38048</v>
      </c>
      <c r="B18529" s="119" t="s">
        <v>11482</v>
      </c>
      <c r="C18529">
        <v>0</v>
      </c>
      <c r="E18529">
        <v>1416</v>
      </c>
      <c r="F18529">
        <v>8141</v>
      </c>
      <c r="G18529">
        <v>977</v>
      </c>
      <c r="H18529">
        <v>10000</v>
      </c>
      <c r="I18529" s="119" t="s">
        <v>6335</v>
      </c>
      <c r="J18529" s="119" t="s">
        <v>139</v>
      </c>
      <c r="K18529" s="1">
        <v>46255.758941458334</v>
      </c>
      <c r="L18529">
        <v>2</v>
      </c>
      <c r="M18529">
        <v>4</v>
      </c>
      <c r="N18529">
        <v>1</v>
      </c>
      <c r="O18529">
        <v>1</v>
      </c>
      <c r="P18529" s="119" t="s">
        <v>20254</v>
      </c>
    </row>
    <row r="18530" spans="1:16" x14ac:dyDescent="0.25">
      <c r="A18530">
        <v>38049</v>
      </c>
      <c r="B18530" s="119" t="s">
        <v>11483</v>
      </c>
      <c r="C18530">
        <v>0</v>
      </c>
      <c r="E18530">
        <v>7102</v>
      </c>
      <c r="F18530">
        <v>6240</v>
      </c>
      <c r="G18530">
        <v>1162</v>
      </c>
      <c r="H18530">
        <v>9764</v>
      </c>
      <c r="I18530" s="119" t="s">
        <v>6335</v>
      </c>
      <c r="J18530" s="119" t="s">
        <v>139</v>
      </c>
      <c r="K18530" s="1">
        <v>46255.758941458334</v>
      </c>
      <c r="L18530">
        <v>2</v>
      </c>
      <c r="M18530">
        <v>12</v>
      </c>
      <c r="N18530">
        <v>0</v>
      </c>
      <c r="O18530">
        <v>2</v>
      </c>
      <c r="P18530" s="119" t="s">
        <v>20254</v>
      </c>
    </row>
    <row r="18531" spans="1:16" x14ac:dyDescent="0.25">
      <c r="A18531">
        <v>38051</v>
      </c>
      <c r="B18531" s="119" t="s">
        <v>11484</v>
      </c>
      <c r="C18531">
        <v>0</v>
      </c>
      <c r="E18531">
        <v>18717</v>
      </c>
      <c r="F18531">
        <v>3589</v>
      </c>
      <c r="G18531">
        <v>1449</v>
      </c>
      <c r="H18531">
        <v>8483</v>
      </c>
      <c r="I18531" s="119" t="s">
        <v>16</v>
      </c>
      <c r="J18531" s="119" t="s">
        <v>139</v>
      </c>
      <c r="K18531" s="1">
        <v>46255.758941458334</v>
      </c>
      <c r="L18531">
        <v>0</v>
      </c>
      <c r="M18531">
        <v>17</v>
      </c>
      <c r="N18531">
        <v>0</v>
      </c>
      <c r="O18531">
        <v>0</v>
      </c>
      <c r="P18531" s="119" t="s">
        <v>20254</v>
      </c>
    </row>
    <row r="18532" spans="1:16" x14ac:dyDescent="0.25">
      <c r="A18532">
        <v>38061</v>
      </c>
      <c r="B18532" s="119" t="s">
        <v>11485</v>
      </c>
      <c r="C18532">
        <v>0</v>
      </c>
      <c r="E18532">
        <v>7</v>
      </c>
      <c r="F18532">
        <v>1</v>
      </c>
      <c r="G18532">
        <v>1331385</v>
      </c>
      <c r="H18532">
        <v>2</v>
      </c>
      <c r="I18532" s="119" t="s">
        <v>16</v>
      </c>
      <c r="J18532" s="119" t="s">
        <v>139</v>
      </c>
      <c r="K18532" s="1">
        <v>46255.758941458334</v>
      </c>
      <c r="L18532">
        <v>0</v>
      </c>
      <c r="M18532">
        <v>1534</v>
      </c>
      <c r="N18532">
        <v>0</v>
      </c>
      <c r="O18532">
        <v>296</v>
      </c>
      <c r="P18532" s="119" t="s">
        <v>20254</v>
      </c>
    </row>
    <row r="18533" spans="1:16" x14ac:dyDescent="0.25">
      <c r="A18533">
        <v>38062</v>
      </c>
      <c r="B18533" s="119" t="s">
        <v>11486</v>
      </c>
      <c r="C18533">
        <v>0</v>
      </c>
      <c r="E18533">
        <v>3</v>
      </c>
      <c r="F18533">
        <v>1</v>
      </c>
      <c r="G18533">
        <v>1336917</v>
      </c>
      <c r="H18533">
        <v>2</v>
      </c>
      <c r="I18533" s="119" t="s">
        <v>16</v>
      </c>
      <c r="J18533" s="119" t="s">
        <v>139</v>
      </c>
      <c r="K18533" s="1">
        <v>46255.758941458334</v>
      </c>
      <c r="L18533">
        <v>0</v>
      </c>
      <c r="M18533">
        <v>705</v>
      </c>
      <c r="N18533">
        <v>0</v>
      </c>
      <c r="O18533">
        <v>513</v>
      </c>
      <c r="P18533" s="119" t="s">
        <v>20254</v>
      </c>
    </row>
    <row r="18534" spans="1:16" x14ac:dyDescent="0.25">
      <c r="A18534">
        <v>38063</v>
      </c>
      <c r="B18534" s="119" t="s">
        <v>11487</v>
      </c>
      <c r="C18534">
        <v>0</v>
      </c>
      <c r="E18534">
        <v>51</v>
      </c>
      <c r="F18534">
        <v>1</v>
      </c>
      <c r="G18534">
        <v>1453254</v>
      </c>
      <c r="H18534">
        <v>2</v>
      </c>
      <c r="I18534" s="119" t="s">
        <v>16</v>
      </c>
      <c r="J18534" s="119" t="s">
        <v>139</v>
      </c>
      <c r="K18534" s="1">
        <v>46255.758941458334</v>
      </c>
      <c r="L18534">
        <v>0</v>
      </c>
      <c r="M18534">
        <v>6747</v>
      </c>
      <c r="N18534">
        <v>0</v>
      </c>
      <c r="O18534">
        <v>70</v>
      </c>
      <c r="P18534" s="119" t="s">
        <v>20254</v>
      </c>
    </row>
    <row r="18535" spans="1:16" x14ac:dyDescent="0.25">
      <c r="A18535">
        <v>38070</v>
      </c>
      <c r="B18535" s="119" t="s">
        <v>11488</v>
      </c>
      <c r="C18535">
        <v>0</v>
      </c>
      <c r="E18535">
        <v>66</v>
      </c>
      <c r="F18535">
        <v>151972</v>
      </c>
      <c r="G18535">
        <v>57</v>
      </c>
      <c r="H18535">
        <v>219998</v>
      </c>
      <c r="I18535" s="119" t="s">
        <v>16</v>
      </c>
      <c r="J18535" s="119" t="s">
        <v>222</v>
      </c>
      <c r="K18535" s="1">
        <v>46255.758941458334</v>
      </c>
      <c r="L18535">
        <v>6</v>
      </c>
      <c r="M18535">
        <v>5</v>
      </c>
      <c r="N18535">
        <v>1</v>
      </c>
      <c r="O18535">
        <v>1</v>
      </c>
      <c r="P18535" s="119" t="s">
        <v>20254</v>
      </c>
    </row>
    <row r="18536" spans="1:16" x14ac:dyDescent="0.25">
      <c r="A18536">
        <v>38072</v>
      </c>
      <c r="B18536" s="119" t="s">
        <v>11489</v>
      </c>
      <c r="C18536">
        <v>0</v>
      </c>
      <c r="E18536">
        <v>82</v>
      </c>
      <c r="F18536">
        <v>133342</v>
      </c>
      <c r="G18536">
        <v>51</v>
      </c>
      <c r="H18536">
        <v>209991</v>
      </c>
      <c r="I18536" s="119" t="s">
        <v>16</v>
      </c>
      <c r="J18536" s="119" t="s">
        <v>222</v>
      </c>
      <c r="K18536" s="1">
        <v>46255.758941458334</v>
      </c>
      <c r="L18536">
        <v>12</v>
      </c>
      <c r="M18536">
        <v>6</v>
      </c>
      <c r="N18536">
        <v>3</v>
      </c>
      <c r="O18536">
        <v>1</v>
      </c>
      <c r="P18536" s="119" t="s">
        <v>20254</v>
      </c>
    </row>
    <row r="18537" spans="1:16" x14ac:dyDescent="0.25">
      <c r="A18537">
        <v>38074</v>
      </c>
      <c r="B18537" s="119" t="s">
        <v>11490</v>
      </c>
      <c r="C18537">
        <v>0</v>
      </c>
      <c r="E18537">
        <v>190</v>
      </c>
      <c r="F18537">
        <v>140693</v>
      </c>
      <c r="G18537">
        <v>40</v>
      </c>
      <c r="H18537">
        <v>289962</v>
      </c>
      <c r="I18537" s="119" t="s">
        <v>16</v>
      </c>
      <c r="J18537" s="119" t="s">
        <v>222</v>
      </c>
      <c r="K18537" s="1">
        <v>46255.758941458334</v>
      </c>
      <c r="L18537">
        <v>31</v>
      </c>
      <c r="M18537">
        <v>11</v>
      </c>
      <c r="N18537">
        <v>10</v>
      </c>
      <c r="O18537">
        <v>1</v>
      </c>
      <c r="P18537" s="119" t="s">
        <v>20254</v>
      </c>
    </row>
    <row r="18538" spans="1:16" x14ac:dyDescent="0.25">
      <c r="A18538">
        <v>38076</v>
      </c>
      <c r="B18538" s="119" t="s">
        <v>11491</v>
      </c>
      <c r="C18538">
        <v>0</v>
      </c>
      <c r="E18538">
        <v>353</v>
      </c>
      <c r="F18538">
        <v>314550</v>
      </c>
      <c r="G18538">
        <v>37</v>
      </c>
      <c r="H18538">
        <v>450000</v>
      </c>
      <c r="I18538" s="119" t="s">
        <v>16</v>
      </c>
      <c r="J18538" s="119" t="s">
        <v>222</v>
      </c>
      <c r="K18538" s="1">
        <v>46255.758941458334</v>
      </c>
      <c r="L18538">
        <v>22</v>
      </c>
      <c r="M18538">
        <v>9</v>
      </c>
      <c r="N18538">
        <v>5</v>
      </c>
      <c r="O18538">
        <v>1</v>
      </c>
      <c r="P18538" s="119" t="s">
        <v>20254</v>
      </c>
    </row>
    <row r="18539" spans="1:16" x14ac:dyDescent="0.25">
      <c r="A18539">
        <v>38077</v>
      </c>
      <c r="B18539" s="119" t="s">
        <v>11492</v>
      </c>
      <c r="C18539">
        <v>0</v>
      </c>
      <c r="E18539">
        <v>91</v>
      </c>
      <c r="F18539">
        <v>150121</v>
      </c>
      <c r="G18539">
        <v>60</v>
      </c>
      <c r="H18539">
        <v>259989</v>
      </c>
      <c r="I18539" s="119" t="s">
        <v>16</v>
      </c>
      <c r="J18539" s="119" t="s">
        <v>222</v>
      </c>
      <c r="K18539" s="1">
        <v>46255.758941458334</v>
      </c>
      <c r="L18539">
        <v>14</v>
      </c>
      <c r="M18539">
        <v>8</v>
      </c>
      <c r="N18539">
        <v>3</v>
      </c>
      <c r="O18539">
        <v>1</v>
      </c>
      <c r="P18539" s="119" t="s">
        <v>20254</v>
      </c>
    </row>
    <row r="18540" spans="1:16" x14ac:dyDescent="0.25">
      <c r="A18540">
        <v>38080</v>
      </c>
      <c r="B18540" s="119" t="s">
        <v>11493</v>
      </c>
      <c r="C18540">
        <v>0</v>
      </c>
      <c r="E18540">
        <v>255</v>
      </c>
      <c r="F18540">
        <v>206798</v>
      </c>
      <c r="G18540">
        <v>46</v>
      </c>
      <c r="H18540">
        <v>270108</v>
      </c>
      <c r="I18540" s="119" t="s">
        <v>16</v>
      </c>
      <c r="J18540" s="119" t="s">
        <v>222</v>
      </c>
      <c r="K18540" s="1">
        <v>46255.758941458334</v>
      </c>
      <c r="L18540">
        <v>14</v>
      </c>
      <c r="M18540">
        <v>10</v>
      </c>
      <c r="N18540">
        <v>3</v>
      </c>
      <c r="O18540">
        <v>4</v>
      </c>
      <c r="P18540" s="119" t="s">
        <v>20254</v>
      </c>
    </row>
    <row r="18541" spans="1:16" x14ac:dyDescent="0.25">
      <c r="A18541">
        <v>38082</v>
      </c>
      <c r="B18541" s="119" t="s">
        <v>11494</v>
      </c>
      <c r="C18541">
        <v>0</v>
      </c>
      <c r="E18541">
        <v>179</v>
      </c>
      <c r="F18541">
        <v>129568</v>
      </c>
      <c r="G18541">
        <v>75</v>
      </c>
      <c r="H18541">
        <v>229999</v>
      </c>
      <c r="I18541" s="119" t="s">
        <v>16</v>
      </c>
      <c r="J18541" s="119" t="s">
        <v>222</v>
      </c>
      <c r="K18541" s="1">
        <v>46255.758941458334</v>
      </c>
      <c r="L18541">
        <v>21</v>
      </c>
      <c r="M18541">
        <v>7</v>
      </c>
      <c r="N18541">
        <v>4</v>
      </c>
      <c r="O18541">
        <v>1</v>
      </c>
      <c r="P18541" s="119" t="s">
        <v>20254</v>
      </c>
    </row>
    <row r="18542" spans="1:16" x14ac:dyDescent="0.25">
      <c r="A18542">
        <v>38084</v>
      </c>
      <c r="B18542" s="119" t="s">
        <v>11495</v>
      </c>
      <c r="C18542">
        <v>0</v>
      </c>
      <c r="E18542">
        <v>139</v>
      </c>
      <c r="F18542">
        <v>300006</v>
      </c>
      <c r="G18542">
        <v>40</v>
      </c>
      <c r="H18542">
        <v>369992</v>
      </c>
      <c r="I18542" s="119" t="s">
        <v>16</v>
      </c>
      <c r="J18542" s="119" t="s">
        <v>222</v>
      </c>
      <c r="K18542" s="1">
        <v>46255.758941458334</v>
      </c>
      <c r="L18542">
        <v>7</v>
      </c>
      <c r="M18542">
        <v>8</v>
      </c>
      <c r="N18542">
        <v>2</v>
      </c>
      <c r="O18542">
        <v>0</v>
      </c>
      <c r="P18542" s="119" t="s">
        <v>20254</v>
      </c>
    </row>
    <row r="18543" spans="1:16" x14ac:dyDescent="0.25">
      <c r="A18543">
        <v>38085</v>
      </c>
      <c r="B18543" s="119" t="s">
        <v>11496</v>
      </c>
      <c r="C18543">
        <v>0</v>
      </c>
      <c r="E18543">
        <v>75</v>
      </c>
      <c r="F18543">
        <v>187490</v>
      </c>
      <c r="G18543">
        <v>62</v>
      </c>
      <c r="H18543">
        <v>238065</v>
      </c>
      <c r="I18543" s="119" t="s">
        <v>16</v>
      </c>
      <c r="J18543" s="119" t="s">
        <v>222</v>
      </c>
      <c r="K18543" s="1">
        <v>46255.758941458334</v>
      </c>
      <c r="L18543">
        <v>17</v>
      </c>
      <c r="M18543">
        <v>6</v>
      </c>
      <c r="N18543">
        <v>2</v>
      </c>
      <c r="O18543">
        <v>1</v>
      </c>
      <c r="P18543" s="119" t="s">
        <v>20254</v>
      </c>
    </row>
    <row r="18544" spans="1:16" x14ac:dyDescent="0.25">
      <c r="A18544">
        <v>38089</v>
      </c>
      <c r="B18544" s="119" t="s">
        <v>11497</v>
      </c>
      <c r="C18544">
        <v>0</v>
      </c>
      <c r="E18544">
        <v>68</v>
      </c>
      <c r="F18544">
        <v>300153</v>
      </c>
      <c r="G18544">
        <v>42</v>
      </c>
      <c r="H18544">
        <v>392047</v>
      </c>
      <c r="I18544" s="119" t="s">
        <v>16</v>
      </c>
      <c r="J18544" s="119" t="s">
        <v>222</v>
      </c>
      <c r="K18544" s="1">
        <v>46255.758941458334</v>
      </c>
      <c r="L18544">
        <v>28</v>
      </c>
      <c r="M18544">
        <v>8</v>
      </c>
      <c r="N18544">
        <v>6</v>
      </c>
      <c r="O18544">
        <v>1</v>
      </c>
      <c r="P18544" s="119" t="s">
        <v>20254</v>
      </c>
    </row>
    <row r="18545" spans="1:16" x14ac:dyDescent="0.25">
      <c r="A18545">
        <v>38115</v>
      </c>
      <c r="B18545" s="119" t="s">
        <v>11498</v>
      </c>
      <c r="C18545">
        <v>0</v>
      </c>
      <c r="E18545">
        <v>1362</v>
      </c>
      <c r="F18545">
        <v>12138</v>
      </c>
      <c r="G18545">
        <v>498</v>
      </c>
      <c r="H18545">
        <v>29375</v>
      </c>
      <c r="I18545" s="119" t="s">
        <v>1807</v>
      </c>
      <c r="J18545" s="119" t="s">
        <v>24</v>
      </c>
      <c r="K18545" s="1">
        <v>46255.758941458334</v>
      </c>
      <c r="L18545">
        <v>9</v>
      </c>
      <c r="M18545">
        <v>14</v>
      </c>
      <c r="N18545">
        <v>3</v>
      </c>
      <c r="O18545">
        <v>6</v>
      </c>
      <c r="P18545" s="119" t="s">
        <v>20254</v>
      </c>
    </row>
    <row r="18546" spans="1:16" x14ac:dyDescent="0.25">
      <c r="A18546">
        <v>38121</v>
      </c>
      <c r="B18546" s="119" t="s">
        <v>11499</v>
      </c>
      <c r="C18546">
        <v>0</v>
      </c>
      <c r="E18546">
        <v>1422</v>
      </c>
      <c r="F18546">
        <v>1517979</v>
      </c>
      <c r="G18546">
        <v>2</v>
      </c>
      <c r="H18546">
        <v>4999999</v>
      </c>
      <c r="I18546" s="119" t="s">
        <v>1807</v>
      </c>
      <c r="J18546" s="119" t="s">
        <v>24</v>
      </c>
      <c r="K18546" s="1">
        <v>46255.758941458334</v>
      </c>
      <c r="L18546">
        <v>0</v>
      </c>
      <c r="M18546">
        <v>0</v>
      </c>
      <c r="N18546">
        <v>0</v>
      </c>
      <c r="O18546">
        <v>0</v>
      </c>
      <c r="P18546" s="119" t="s">
        <v>20254</v>
      </c>
    </row>
    <row r="18547" spans="1:16" x14ac:dyDescent="0.25">
      <c r="A18547">
        <v>38122</v>
      </c>
      <c r="B18547" s="119" t="s">
        <v>11500</v>
      </c>
      <c r="C18547">
        <v>0</v>
      </c>
      <c r="E18547">
        <v>9671</v>
      </c>
      <c r="F18547">
        <v>10</v>
      </c>
      <c r="G18547">
        <v>234155</v>
      </c>
      <c r="H18547">
        <v>13</v>
      </c>
      <c r="I18547" s="119" t="s">
        <v>16</v>
      </c>
      <c r="J18547" s="119" t="s">
        <v>139</v>
      </c>
      <c r="K18547" s="1">
        <v>46255.758941458334</v>
      </c>
      <c r="L18547">
        <v>1</v>
      </c>
      <c r="M18547">
        <v>1</v>
      </c>
      <c r="N18547">
        <v>0</v>
      </c>
      <c r="O18547">
        <v>0</v>
      </c>
      <c r="P18547" s="119" t="s">
        <v>20254</v>
      </c>
    </row>
    <row r="18548" spans="1:16" x14ac:dyDescent="0.25">
      <c r="A18548">
        <v>38123</v>
      </c>
      <c r="B18548" s="119" t="s">
        <v>11501</v>
      </c>
      <c r="C18548">
        <v>0</v>
      </c>
      <c r="E18548">
        <v>11</v>
      </c>
      <c r="F18548">
        <v>2</v>
      </c>
      <c r="G18548">
        <v>427971</v>
      </c>
      <c r="H18548">
        <v>3</v>
      </c>
      <c r="I18548" s="119" t="s">
        <v>16</v>
      </c>
      <c r="J18548" s="119" t="s">
        <v>139</v>
      </c>
      <c r="K18548" s="1">
        <v>46255.758941458334</v>
      </c>
      <c r="L18548">
        <v>0</v>
      </c>
      <c r="M18548">
        <v>2</v>
      </c>
      <c r="N18548">
        <v>0</v>
      </c>
      <c r="O18548">
        <v>2</v>
      </c>
      <c r="P18548" s="119" t="s">
        <v>20254</v>
      </c>
    </row>
    <row r="18549" spans="1:16" x14ac:dyDescent="0.25">
      <c r="A18549">
        <v>38124</v>
      </c>
      <c r="B18549" s="119" t="s">
        <v>11502</v>
      </c>
      <c r="C18549">
        <v>0</v>
      </c>
      <c r="E18549">
        <v>864</v>
      </c>
      <c r="F18549">
        <v>3</v>
      </c>
      <c r="G18549">
        <v>217986</v>
      </c>
      <c r="H18549">
        <v>26</v>
      </c>
      <c r="I18549" s="119" t="s">
        <v>16</v>
      </c>
      <c r="J18549" s="119" t="s">
        <v>139</v>
      </c>
      <c r="K18549" s="1">
        <v>46255.758941458334</v>
      </c>
      <c r="L18549">
        <v>245</v>
      </c>
      <c r="M18549">
        <v>0</v>
      </c>
      <c r="N18549">
        <v>95</v>
      </c>
      <c r="O18549">
        <v>0</v>
      </c>
      <c r="P18549" s="119" t="s">
        <v>20254</v>
      </c>
    </row>
    <row r="18550" spans="1:16" x14ac:dyDescent="0.25">
      <c r="A18550">
        <v>38125</v>
      </c>
      <c r="B18550" s="119" t="s">
        <v>11503</v>
      </c>
      <c r="C18550">
        <v>0</v>
      </c>
      <c r="E18550">
        <v>0</v>
      </c>
      <c r="F18550">
        <v>0</v>
      </c>
      <c r="G18550">
        <v>232326</v>
      </c>
      <c r="H18550">
        <v>11</v>
      </c>
      <c r="I18550" s="119" t="s">
        <v>16</v>
      </c>
      <c r="J18550" s="119" t="s">
        <v>139</v>
      </c>
      <c r="K18550" s="1">
        <v>46255.758941458334</v>
      </c>
      <c r="L18550">
        <v>0</v>
      </c>
      <c r="M18550">
        <v>52</v>
      </c>
      <c r="N18550">
        <v>0</v>
      </c>
      <c r="O18550">
        <v>0</v>
      </c>
      <c r="P18550" s="119" t="s">
        <v>20254</v>
      </c>
    </row>
    <row r="18551" spans="1:16" x14ac:dyDescent="0.25">
      <c r="A18551">
        <v>38126</v>
      </c>
      <c r="B18551" s="119" t="s">
        <v>11504</v>
      </c>
      <c r="C18551">
        <v>0</v>
      </c>
      <c r="E18551">
        <v>4</v>
      </c>
      <c r="F18551">
        <v>1</v>
      </c>
      <c r="G18551">
        <v>330999</v>
      </c>
      <c r="H18551">
        <v>22</v>
      </c>
      <c r="I18551" s="119" t="s">
        <v>16</v>
      </c>
      <c r="J18551" s="119" t="s">
        <v>139</v>
      </c>
      <c r="K18551" s="1">
        <v>46255.758941458334</v>
      </c>
      <c r="L18551">
        <v>0</v>
      </c>
      <c r="M18551">
        <v>1</v>
      </c>
      <c r="N18551">
        <v>0</v>
      </c>
      <c r="O18551">
        <v>0</v>
      </c>
      <c r="P18551" s="119" t="s">
        <v>20254</v>
      </c>
    </row>
    <row r="18552" spans="1:16" x14ac:dyDescent="0.25">
      <c r="A18552">
        <v>38127</v>
      </c>
      <c r="B18552" s="119" t="s">
        <v>11505</v>
      </c>
      <c r="C18552">
        <v>0</v>
      </c>
      <c r="E18552">
        <v>36</v>
      </c>
      <c r="F18552">
        <v>3</v>
      </c>
      <c r="G18552">
        <v>210633</v>
      </c>
      <c r="H18552">
        <v>40</v>
      </c>
      <c r="I18552" s="119" t="s">
        <v>16</v>
      </c>
      <c r="J18552" s="119" t="s">
        <v>139</v>
      </c>
      <c r="K18552" s="1">
        <v>46255.758941458334</v>
      </c>
      <c r="L18552">
        <v>0</v>
      </c>
      <c r="M18552">
        <v>0</v>
      </c>
      <c r="N18552">
        <v>0</v>
      </c>
      <c r="O18552">
        <v>0</v>
      </c>
      <c r="P18552" s="119" t="s">
        <v>20254</v>
      </c>
    </row>
    <row r="18553" spans="1:16" x14ac:dyDescent="0.25">
      <c r="A18553">
        <v>38128</v>
      </c>
      <c r="B18553" s="119" t="s">
        <v>11506</v>
      </c>
      <c r="C18553">
        <v>0</v>
      </c>
      <c r="E18553">
        <v>439214</v>
      </c>
      <c r="F18553">
        <v>1</v>
      </c>
      <c r="G18553">
        <v>3590839</v>
      </c>
      <c r="H18553">
        <v>2</v>
      </c>
      <c r="I18553" s="119" t="s">
        <v>16</v>
      </c>
      <c r="J18553" s="119" t="s">
        <v>139</v>
      </c>
      <c r="K18553" s="1">
        <v>46255.758941458334</v>
      </c>
      <c r="L18553">
        <v>0</v>
      </c>
      <c r="M18553">
        <v>4181</v>
      </c>
      <c r="N18553">
        <v>0</v>
      </c>
      <c r="O18553">
        <v>1009</v>
      </c>
      <c r="P18553" s="119" t="s">
        <v>20254</v>
      </c>
    </row>
    <row r="18554" spans="1:16" x14ac:dyDescent="0.25">
      <c r="A18554">
        <v>38129</v>
      </c>
      <c r="B18554" s="119" t="s">
        <v>11507</v>
      </c>
      <c r="C18554">
        <v>0</v>
      </c>
      <c r="E18554">
        <v>229</v>
      </c>
      <c r="F18554">
        <v>1</v>
      </c>
      <c r="G18554">
        <v>256233</v>
      </c>
      <c r="H18554">
        <v>2</v>
      </c>
      <c r="I18554" s="119" t="s">
        <v>1909</v>
      </c>
      <c r="J18554" s="119" t="s">
        <v>24</v>
      </c>
      <c r="K18554" s="1">
        <v>46255.758941458334</v>
      </c>
      <c r="L18554">
        <v>258</v>
      </c>
      <c r="M18554">
        <v>1078</v>
      </c>
      <c r="N18554">
        <v>0</v>
      </c>
      <c r="O18554">
        <v>18</v>
      </c>
      <c r="P18554" s="119" t="s">
        <v>20254</v>
      </c>
    </row>
    <row r="18555" spans="1:16" x14ac:dyDescent="0.25">
      <c r="A18555">
        <v>38130</v>
      </c>
      <c r="B18555" s="119" t="s">
        <v>11508</v>
      </c>
      <c r="C18555">
        <v>0</v>
      </c>
      <c r="E18555">
        <v>1897131</v>
      </c>
      <c r="F18555">
        <v>116</v>
      </c>
      <c r="G18555">
        <v>304394</v>
      </c>
      <c r="H18555">
        <v>138</v>
      </c>
      <c r="I18555" s="119" t="s">
        <v>16</v>
      </c>
      <c r="J18555" s="119" t="s">
        <v>22</v>
      </c>
      <c r="K18555" s="1">
        <v>46255.758941458334</v>
      </c>
      <c r="L18555">
        <v>5084</v>
      </c>
      <c r="M18555">
        <v>1609</v>
      </c>
      <c r="N18555">
        <v>800</v>
      </c>
      <c r="O18555">
        <v>79</v>
      </c>
      <c r="P18555" s="119" t="s">
        <v>20254</v>
      </c>
    </row>
    <row r="18556" spans="1:16" x14ac:dyDescent="0.25">
      <c r="A18556">
        <v>38131</v>
      </c>
      <c r="B18556" s="119" t="s">
        <v>11509</v>
      </c>
      <c r="C18556">
        <v>0</v>
      </c>
      <c r="E18556">
        <v>497634</v>
      </c>
      <c r="F18556">
        <v>116</v>
      </c>
      <c r="G18556">
        <v>185448</v>
      </c>
      <c r="H18556">
        <v>138</v>
      </c>
      <c r="I18556" s="119" t="s">
        <v>16</v>
      </c>
      <c r="J18556" s="119" t="s">
        <v>22</v>
      </c>
      <c r="K18556" s="1">
        <v>46255.758941458334</v>
      </c>
      <c r="L18556">
        <v>1458</v>
      </c>
      <c r="M18556">
        <v>726</v>
      </c>
      <c r="N18556">
        <v>166</v>
      </c>
      <c r="O18556">
        <v>73</v>
      </c>
      <c r="P18556" s="119" t="s">
        <v>20254</v>
      </c>
    </row>
    <row r="18557" spans="1:16" x14ac:dyDescent="0.25">
      <c r="A18557">
        <v>38132</v>
      </c>
      <c r="B18557" s="119" t="s">
        <v>11510</v>
      </c>
      <c r="C18557">
        <v>0</v>
      </c>
      <c r="E18557">
        <v>317219</v>
      </c>
      <c r="F18557">
        <v>348</v>
      </c>
      <c r="G18557">
        <v>164124</v>
      </c>
      <c r="H18557">
        <v>422</v>
      </c>
      <c r="I18557" s="119" t="s">
        <v>16</v>
      </c>
      <c r="J18557" s="119" t="s">
        <v>22</v>
      </c>
      <c r="K18557" s="1">
        <v>46255.758941458334</v>
      </c>
      <c r="L18557">
        <v>577</v>
      </c>
      <c r="M18557">
        <v>1973</v>
      </c>
      <c r="N18557">
        <v>44</v>
      </c>
      <c r="O18557">
        <v>32</v>
      </c>
      <c r="P18557" s="119" t="s">
        <v>20254</v>
      </c>
    </row>
    <row r="18558" spans="1:16" x14ac:dyDescent="0.25">
      <c r="A18558">
        <v>38133</v>
      </c>
      <c r="B18558" s="119" t="s">
        <v>11511</v>
      </c>
      <c r="C18558">
        <v>0</v>
      </c>
      <c r="E18558">
        <v>124912</v>
      </c>
      <c r="F18558">
        <v>580</v>
      </c>
      <c r="G18558">
        <v>17109</v>
      </c>
      <c r="H18558">
        <v>630</v>
      </c>
      <c r="I18558" s="119" t="s">
        <v>16</v>
      </c>
      <c r="J18558" s="119" t="s">
        <v>22</v>
      </c>
      <c r="K18558" s="1">
        <v>46255.758941458334</v>
      </c>
      <c r="L18558">
        <v>748</v>
      </c>
      <c r="M18558">
        <v>158</v>
      </c>
      <c r="N18558">
        <v>37</v>
      </c>
      <c r="O18558">
        <v>22</v>
      </c>
      <c r="P18558" s="119" t="s">
        <v>20254</v>
      </c>
    </row>
    <row r="18559" spans="1:16" x14ac:dyDescent="0.25">
      <c r="A18559">
        <v>38134</v>
      </c>
      <c r="B18559" s="119" t="s">
        <v>11512</v>
      </c>
      <c r="C18559">
        <v>0</v>
      </c>
      <c r="E18559">
        <v>23542</v>
      </c>
      <c r="F18559">
        <v>807</v>
      </c>
      <c r="G18559">
        <v>14330</v>
      </c>
      <c r="H18559">
        <v>1019</v>
      </c>
      <c r="I18559" s="119" t="s">
        <v>16</v>
      </c>
      <c r="J18559" s="119" t="s">
        <v>22</v>
      </c>
      <c r="K18559" s="1">
        <v>46255.758941458334</v>
      </c>
      <c r="L18559">
        <v>1556</v>
      </c>
      <c r="M18559">
        <v>3044</v>
      </c>
      <c r="N18559">
        <v>53</v>
      </c>
      <c r="O18559">
        <v>23</v>
      </c>
      <c r="P18559" s="119" t="s">
        <v>20254</v>
      </c>
    </row>
    <row r="18560" spans="1:16" x14ac:dyDescent="0.25">
      <c r="A18560">
        <v>38135</v>
      </c>
      <c r="B18560" s="119" t="s">
        <v>11513</v>
      </c>
      <c r="C18560">
        <v>0</v>
      </c>
      <c r="E18560">
        <v>1499056</v>
      </c>
      <c r="F18560">
        <v>1155</v>
      </c>
      <c r="G18560">
        <v>39693</v>
      </c>
      <c r="H18560">
        <v>1156</v>
      </c>
      <c r="I18560" s="119" t="s">
        <v>16</v>
      </c>
      <c r="J18560" s="119" t="s">
        <v>22</v>
      </c>
      <c r="K18560" s="1">
        <v>46255.758941458334</v>
      </c>
      <c r="L18560">
        <v>2790</v>
      </c>
      <c r="M18560">
        <v>374</v>
      </c>
      <c r="N18560">
        <v>353</v>
      </c>
      <c r="O18560">
        <v>6</v>
      </c>
      <c r="P18560" s="119" t="s">
        <v>20254</v>
      </c>
    </row>
    <row r="18561" spans="1:16" x14ac:dyDescent="0.25">
      <c r="A18561">
        <v>38136</v>
      </c>
      <c r="B18561" s="119" t="s">
        <v>11514</v>
      </c>
      <c r="C18561">
        <v>0</v>
      </c>
      <c r="E18561">
        <v>273229</v>
      </c>
      <c r="F18561">
        <v>2513</v>
      </c>
      <c r="G18561">
        <v>1161</v>
      </c>
      <c r="H18561">
        <v>4504</v>
      </c>
      <c r="I18561" s="119" t="s">
        <v>16</v>
      </c>
      <c r="J18561" s="119" t="s">
        <v>17</v>
      </c>
      <c r="K18561" s="1">
        <v>46255.758941458334</v>
      </c>
      <c r="L18561">
        <v>0</v>
      </c>
      <c r="M18561">
        <v>0</v>
      </c>
      <c r="N18561">
        <v>0</v>
      </c>
      <c r="O18561">
        <v>0</v>
      </c>
      <c r="P18561" s="119" t="s">
        <v>20254</v>
      </c>
    </row>
    <row r="18562" spans="1:16" x14ac:dyDescent="0.25">
      <c r="A18562">
        <v>38138</v>
      </c>
      <c r="B18562" s="119" t="s">
        <v>11515</v>
      </c>
      <c r="C18562">
        <v>0</v>
      </c>
      <c r="E18562">
        <v>0</v>
      </c>
      <c r="F18562">
        <v>0</v>
      </c>
      <c r="G18562">
        <v>27541</v>
      </c>
      <c r="H18562">
        <v>34</v>
      </c>
      <c r="I18562" s="119" t="s">
        <v>7033</v>
      </c>
      <c r="J18562" s="119" t="s">
        <v>139</v>
      </c>
      <c r="K18562" s="1">
        <v>46255.758941458334</v>
      </c>
      <c r="L18562">
        <v>0</v>
      </c>
      <c r="M18562">
        <v>4</v>
      </c>
      <c r="N18562">
        <v>0</v>
      </c>
      <c r="O18562">
        <v>1</v>
      </c>
      <c r="P18562" s="119" t="s">
        <v>20254</v>
      </c>
    </row>
    <row r="18563" spans="1:16" x14ac:dyDescent="0.25">
      <c r="A18563">
        <v>38139</v>
      </c>
      <c r="B18563" s="119" t="s">
        <v>11516</v>
      </c>
      <c r="C18563">
        <v>20</v>
      </c>
      <c r="E18563">
        <v>1781</v>
      </c>
      <c r="F18563">
        <v>57</v>
      </c>
      <c r="G18563">
        <v>4007</v>
      </c>
      <c r="H18563">
        <v>104</v>
      </c>
      <c r="I18563" s="119" t="s">
        <v>7033</v>
      </c>
      <c r="J18563" s="119" t="s">
        <v>139</v>
      </c>
      <c r="K18563" s="1">
        <v>46255.758941458334</v>
      </c>
      <c r="L18563">
        <v>6</v>
      </c>
      <c r="M18563">
        <v>10</v>
      </c>
      <c r="N18563">
        <v>0</v>
      </c>
      <c r="O18563">
        <v>9</v>
      </c>
      <c r="P18563" s="119" t="s">
        <v>20254</v>
      </c>
    </row>
    <row r="18564" spans="1:16" x14ac:dyDescent="0.25">
      <c r="A18564">
        <v>38140</v>
      </c>
      <c r="B18564" s="119" t="s">
        <v>11517</v>
      </c>
      <c r="C18564">
        <v>35</v>
      </c>
      <c r="E18564">
        <v>2</v>
      </c>
      <c r="F18564">
        <v>80</v>
      </c>
      <c r="G18564">
        <v>1204</v>
      </c>
      <c r="H18564">
        <v>732</v>
      </c>
      <c r="I18564" s="119" t="s">
        <v>7033</v>
      </c>
      <c r="J18564" s="119" t="s">
        <v>139</v>
      </c>
      <c r="K18564" s="1">
        <v>46255.758941458334</v>
      </c>
      <c r="L18564">
        <v>15</v>
      </c>
      <c r="M18564">
        <v>2</v>
      </c>
      <c r="N18564">
        <v>4</v>
      </c>
      <c r="O18564">
        <v>0</v>
      </c>
      <c r="P18564" s="119" t="s">
        <v>20254</v>
      </c>
    </row>
    <row r="18565" spans="1:16" x14ac:dyDescent="0.25">
      <c r="A18565">
        <v>38141</v>
      </c>
      <c r="B18565" s="119" t="s">
        <v>11518</v>
      </c>
      <c r="C18565">
        <v>50</v>
      </c>
      <c r="E18565">
        <v>6013</v>
      </c>
      <c r="F18565">
        <v>109</v>
      </c>
      <c r="G18565">
        <v>48989</v>
      </c>
      <c r="H18565">
        <v>134</v>
      </c>
      <c r="I18565" s="119" t="s">
        <v>7033</v>
      </c>
      <c r="J18565" s="119" t="s">
        <v>139</v>
      </c>
      <c r="K18565" s="1">
        <v>46255.758941458334</v>
      </c>
      <c r="L18565">
        <v>47</v>
      </c>
      <c r="M18565">
        <v>13</v>
      </c>
      <c r="N18565">
        <v>2</v>
      </c>
      <c r="O18565">
        <v>0</v>
      </c>
      <c r="P18565" s="119" t="s">
        <v>20254</v>
      </c>
    </row>
    <row r="18566" spans="1:16" x14ac:dyDescent="0.25">
      <c r="A18566">
        <v>38142</v>
      </c>
      <c r="B18566" s="119" t="s">
        <v>11519</v>
      </c>
      <c r="C18566">
        <v>65</v>
      </c>
      <c r="E18566">
        <v>5343</v>
      </c>
      <c r="F18566">
        <v>513</v>
      </c>
      <c r="G18566">
        <v>434</v>
      </c>
      <c r="H18566">
        <v>1727</v>
      </c>
      <c r="I18566" s="119" t="s">
        <v>7033</v>
      </c>
      <c r="J18566" s="119" t="s">
        <v>139</v>
      </c>
      <c r="K18566" s="1">
        <v>46255.758941458334</v>
      </c>
      <c r="L18566">
        <v>0</v>
      </c>
      <c r="M18566">
        <v>36</v>
      </c>
      <c r="N18566">
        <v>0</v>
      </c>
      <c r="O18566">
        <v>13</v>
      </c>
      <c r="P18566" s="119" t="s">
        <v>20254</v>
      </c>
    </row>
    <row r="18567" spans="1:16" x14ac:dyDescent="0.25">
      <c r="A18567">
        <v>38143</v>
      </c>
      <c r="B18567" s="119" t="s">
        <v>11520</v>
      </c>
      <c r="C18567">
        <v>80</v>
      </c>
      <c r="E18567">
        <v>970</v>
      </c>
      <c r="F18567">
        <v>8693</v>
      </c>
      <c r="G18567">
        <v>733</v>
      </c>
      <c r="H18567">
        <v>18485</v>
      </c>
      <c r="I18567" s="119" t="s">
        <v>7033</v>
      </c>
      <c r="J18567" s="119" t="s">
        <v>24</v>
      </c>
      <c r="K18567" s="1">
        <v>46255.758941458334</v>
      </c>
      <c r="L18567">
        <v>113</v>
      </c>
      <c r="M18567">
        <v>213</v>
      </c>
      <c r="N18567">
        <v>13</v>
      </c>
      <c r="O18567">
        <v>47</v>
      </c>
      <c r="P18567" s="119" t="s">
        <v>20254</v>
      </c>
    </row>
    <row r="18568" spans="1:16" x14ac:dyDescent="0.25">
      <c r="A18568">
        <v>38144</v>
      </c>
      <c r="B18568" s="119" t="s">
        <v>11521</v>
      </c>
      <c r="C18568">
        <v>80</v>
      </c>
      <c r="D18568">
        <v>38143</v>
      </c>
      <c r="E18568">
        <v>228</v>
      </c>
      <c r="F18568">
        <v>47772</v>
      </c>
      <c r="G18568">
        <v>65</v>
      </c>
      <c r="H18568">
        <v>89990</v>
      </c>
      <c r="I18568" s="119" t="s">
        <v>4611</v>
      </c>
      <c r="J18568" s="119" t="s">
        <v>24</v>
      </c>
      <c r="K18568" s="1">
        <v>46255.758941458334</v>
      </c>
      <c r="L18568">
        <v>1</v>
      </c>
      <c r="M18568">
        <v>11</v>
      </c>
      <c r="N18568">
        <v>0</v>
      </c>
      <c r="O18568">
        <v>1</v>
      </c>
      <c r="P18568" s="119" t="s">
        <v>20254</v>
      </c>
    </row>
    <row r="18569" spans="1:16" x14ac:dyDescent="0.25">
      <c r="A18569">
        <v>38145</v>
      </c>
      <c r="B18569" s="119" t="s">
        <v>11522</v>
      </c>
      <c r="C18569">
        <v>75</v>
      </c>
      <c r="D18569">
        <v>38142</v>
      </c>
      <c r="E18569">
        <v>1341</v>
      </c>
      <c r="F18569">
        <v>1199</v>
      </c>
      <c r="G18569">
        <v>543</v>
      </c>
      <c r="H18569">
        <v>3089</v>
      </c>
      <c r="I18569" s="119" t="s">
        <v>4611</v>
      </c>
      <c r="J18569" s="119" t="s">
        <v>222</v>
      </c>
      <c r="K18569" s="1">
        <v>46255.758941458334</v>
      </c>
      <c r="L18569">
        <v>335</v>
      </c>
      <c r="M18569">
        <v>3</v>
      </c>
      <c r="N18569">
        <v>150</v>
      </c>
      <c r="O18569">
        <v>1</v>
      </c>
      <c r="P18569" s="119" t="s">
        <v>20254</v>
      </c>
    </row>
    <row r="18570" spans="1:16" x14ac:dyDescent="0.25">
      <c r="A18570">
        <v>38146</v>
      </c>
      <c r="B18570" s="119" t="s">
        <v>11523</v>
      </c>
      <c r="C18570">
        <v>65</v>
      </c>
      <c r="D18570">
        <v>38141</v>
      </c>
      <c r="E18570">
        <v>367</v>
      </c>
      <c r="F18570">
        <v>852</v>
      </c>
      <c r="G18570">
        <v>251</v>
      </c>
      <c r="H18570">
        <v>1998</v>
      </c>
      <c r="I18570" s="119" t="s">
        <v>4611</v>
      </c>
      <c r="J18570" s="119" t="s">
        <v>222</v>
      </c>
      <c r="K18570" s="1">
        <v>46255.758941458334</v>
      </c>
      <c r="L18570">
        <v>1</v>
      </c>
      <c r="M18570">
        <v>0</v>
      </c>
      <c r="N18570">
        <v>0</v>
      </c>
      <c r="O18570">
        <v>0</v>
      </c>
      <c r="P18570" s="119" t="s">
        <v>20254</v>
      </c>
    </row>
    <row r="18571" spans="1:16" x14ac:dyDescent="0.25">
      <c r="A18571">
        <v>38147</v>
      </c>
      <c r="B18571" s="119" t="s">
        <v>11524</v>
      </c>
      <c r="C18571">
        <v>50</v>
      </c>
      <c r="D18571">
        <v>38140</v>
      </c>
      <c r="E18571">
        <v>42</v>
      </c>
      <c r="F18571">
        <v>319</v>
      </c>
      <c r="G18571">
        <v>376</v>
      </c>
      <c r="H18571">
        <v>1300</v>
      </c>
      <c r="I18571" s="119" t="s">
        <v>4611</v>
      </c>
      <c r="J18571" s="119" t="s">
        <v>222</v>
      </c>
      <c r="K18571" s="1">
        <v>46255.758941458334</v>
      </c>
      <c r="L18571">
        <v>4</v>
      </c>
      <c r="M18571">
        <v>2</v>
      </c>
      <c r="N18571">
        <v>0</v>
      </c>
      <c r="O18571">
        <v>1</v>
      </c>
      <c r="P18571" s="119" t="s">
        <v>20254</v>
      </c>
    </row>
    <row r="18572" spans="1:16" x14ac:dyDescent="0.25">
      <c r="A18572">
        <v>38148</v>
      </c>
      <c r="B18572" s="119" t="s">
        <v>11525</v>
      </c>
      <c r="C18572">
        <v>35</v>
      </c>
      <c r="D18572">
        <v>38139</v>
      </c>
      <c r="E18572">
        <v>48</v>
      </c>
      <c r="F18572">
        <v>395</v>
      </c>
      <c r="G18572">
        <v>180</v>
      </c>
      <c r="H18572">
        <v>1900</v>
      </c>
      <c r="I18572" s="119" t="s">
        <v>4611</v>
      </c>
      <c r="J18572" s="119" t="s">
        <v>222</v>
      </c>
      <c r="K18572" s="1">
        <v>46255.758941458334</v>
      </c>
      <c r="L18572">
        <v>1</v>
      </c>
      <c r="M18572">
        <v>0</v>
      </c>
      <c r="N18572">
        <v>0</v>
      </c>
      <c r="O18572">
        <v>0</v>
      </c>
      <c r="P18572" s="119" t="s">
        <v>20254</v>
      </c>
    </row>
    <row r="18573" spans="1:16" x14ac:dyDescent="0.25">
      <c r="A18573">
        <v>38149</v>
      </c>
      <c r="B18573" s="119" t="s">
        <v>11526</v>
      </c>
      <c r="C18573">
        <v>20</v>
      </c>
      <c r="D18573">
        <v>38138</v>
      </c>
      <c r="E18573">
        <v>0</v>
      </c>
      <c r="F18573">
        <v>0</v>
      </c>
      <c r="G18573">
        <v>1420</v>
      </c>
      <c r="H18573">
        <v>400</v>
      </c>
      <c r="I18573" s="119" t="s">
        <v>4611</v>
      </c>
      <c r="J18573" s="119" t="s">
        <v>139</v>
      </c>
      <c r="K18573" s="1">
        <v>46255.758941458334</v>
      </c>
      <c r="L18573">
        <v>2</v>
      </c>
      <c r="M18573">
        <v>2</v>
      </c>
      <c r="N18573">
        <v>0</v>
      </c>
      <c r="O18573">
        <v>1</v>
      </c>
      <c r="P18573" s="119" t="s">
        <v>20254</v>
      </c>
    </row>
    <row r="18574" spans="1:16" x14ac:dyDescent="0.25">
      <c r="A18574">
        <v>38150</v>
      </c>
      <c r="B18574" s="119" t="s">
        <v>11527</v>
      </c>
      <c r="C18574">
        <v>20</v>
      </c>
      <c r="D18574">
        <v>38138</v>
      </c>
      <c r="E18574">
        <v>39</v>
      </c>
      <c r="F18574">
        <v>335</v>
      </c>
      <c r="G18574">
        <v>564</v>
      </c>
      <c r="H18574">
        <v>1235</v>
      </c>
      <c r="I18574" s="119" t="s">
        <v>4611</v>
      </c>
      <c r="J18574" s="119" t="s">
        <v>139</v>
      </c>
      <c r="K18574" s="1">
        <v>46255.758941458334</v>
      </c>
      <c r="L18574">
        <v>0</v>
      </c>
      <c r="M18574">
        <v>6</v>
      </c>
      <c r="N18574">
        <v>0</v>
      </c>
      <c r="O18574">
        <v>0</v>
      </c>
      <c r="P18574" s="119" t="s">
        <v>20254</v>
      </c>
    </row>
    <row r="18575" spans="1:16" x14ac:dyDescent="0.25">
      <c r="A18575">
        <v>38151</v>
      </c>
      <c r="B18575" s="119" t="s">
        <v>11528</v>
      </c>
      <c r="C18575">
        <v>35</v>
      </c>
      <c r="D18575">
        <v>38139</v>
      </c>
      <c r="E18575">
        <v>129</v>
      </c>
      <c r="F18575">
        <v>309</v>
      </c>
      <c r="G18575">
        <v>1063</v>
      </c>
      <c r="H18575">
        <v>1699</v>
      </c>
      <c r="I18575" s="119" t="s">
        <v>4611</v>
      </c>
      <c r="J18575" s="119" t="s">
        <v>222</v>
      </c>
      <c r="K18575" s="1">
        <v>46255.758941458334</v>
      </c>
      <c r="L18575">
        <v>2</v>
      </c>
      <c r="M18575">
        <v>3</v>
      </c>
      <c r="N18575">
        <v>0</v>
      </c>
      <c r="O18575">
        <v>1</v>
      </c>
      <c r="P18575" s="119" t="s">
        <v>20254</v>
      </c>
    </row>
    <row r="18576" spans="1:16" x14ac:dyDescent="0.25">
      <c r="A18576">
        <v>38152</v>
      </c>
      <c r="B18576" s="119" t="s">
        <v>11529</v>
      </c>
      <c r="C18576">
        <v>50</v>
      </c>
      <c r="D18576">
        <v>38140</v>
      </c>
      <c r="E18576">
        <v>296</v>
      </c>
      <c r="F18576">
        <v>447</v>
      </c>
      <c r="G18576">
        <v>171</v>
      </c>
      <c r="H18576">
        <v>1950</v>
      </c>
      <c r="I18576" s="119" t="s">
        <v>4611</v>
      </c>
      <c r="J18576" s="119" t="s">
        <v>222</v>
      </c>
      <c r="K18576" s="1">
        <v>46255.758941458334</v>
      </c>
      <c r="L18576">
        <v>0</v>
      </c>
      <c r="M18576">
        <v>3</v>
      </c>
      <c r="N18576">
        <v>0</v>
      </c>
      <c r="O18576">
        <v>0</v>
      </c>
      <c r="P18576" s="119" t="s">
        <v>20254</v>
      </c>
    </row>
    <row r="18577" spans="1:16" x14ac:dyDescent="0.25">
      <c r="A18577">
        <v>38153</v>
      </c>
      <c r="B18577" s="119" t="s">
        <v>11530</v>
      </c>
      <c r="C18577">
        <v>65</v>
      </c>
      <c r="D18577">
        <v>38141</v>
      </c>
      <c r="E18577">
        <v>537</v>
      </c>
      <c r="F18577">
        <v>670</v>
      </c>
      <c r="G18577">
        <v>923</v>
      </c>
      <c r="H18577">
        <v>2799</v>
      </c>
      <c r="I18577" s="119" t="s">
        <v>4611</v>
      </c>
      <c r="J18577" s="119" t="s">
        <v>222</v>
      </c>
      <c r="K18577" s="1">
        <v>46255.758941458334</v>
      </c>
      <c r="L18577">
        <v>1</v>
      </c>
      <c r="M18577">
        <v>1</v>
      </c>
      <c r="N18577">
        <v>0</v>
      </c>
      <c r="O18577">
        <v>0</v>
      </c>
      <c r="P18577" s="119" t="s">
        <v>20254</v>
      </c>
    </row>
    <row r="18578" spans="1:16" x14ac:dyDescent="0.25">
      <c r="A18578">
        <v>38154</v>
      </c>
      <c r="B18578" s="119" t="s">
        <v>11531</v>
      </c>
      <c r="C18578">
        <v>75</v>
      </c>
      <c r="D18578">
        <v>38142</v>
      </c>
      <c r="E18578">
        <v>852</v>
      </c>
      <c r="F18578">
        <v>1160</v>
      </c>
      <c r="G18578">
        <v>242</v>
      </c>
      <c r="H18578">
        <v>5153</v>
      </c>
      <c r="I18578" s="119" t="s">
        <v>4611</v>
      </c>
      <c r="J18578" s="119" t="s">
        <v>222</v>
      </c>
      <c r="K18578" s="1">
        <v>46255.758941458334</v>
      </c>
      <c r="L18578">
        <v>7</v>
      </c>
      <c r="M18578">
        <v>6</v>
      </c>
      <c r="N18578">
        <v>1</v>
      </c>
      <c r="O18578">
        <v>2</v>
      </c>
      <c r="P18578" s="119" t="s">
        <v>20254</v>
      </c>
    </row>
    <row r="18579" spans="1:16" x14ac:dyDescent="0.25">
      <c r="A18579">
        <v>38155</v>
      </c>
      <c r="B18579" s="119" t="s">
        <v>11532</v>
      </c>
      <c r="C18579">
        <v>80</v>
      </c>
      <c r="D18579">
        <v>38143</v>
      </c>
      <c r="E18579">
        <v>184</v>
      </c>
      <c r="F18579">
        <v>49917</v>
      </c>
      <c r="G18579">
        <v>107</v>
      </c>
      <c r="H18579">
        <v>99829</v>
      </c>
      <c r="I18579" s="119" t="s">
        <v>4611</v>
      </c>
      <c r="J18579" s="119" t="s">
        <v>24</v>
      </c>
      <c r="K18579" s="1">
        <v>46255.758941458334</v>
      </c>
      <c r="L18579">
        <v>20</v>
      </c>
      <c r="M18579">
        <v>17</v>
      </c>
      <c r="N18579">
        <v>3</v>
      </c>
      <c r="O18579">
        <v>5</v>
      </c>
      <c r="P18579" s="119" t="s">
        <v>20254</v>
      </c>
    </row>
    <row r="18580" spans="1:16" x14ac:dyDescent="0.25">
      <c r="A18580">
        <v>38156</v>
      </c>
      <c r="B18580" s="119" t="s">
        <v>11533</v>
      </c>
      <c r="C18580">
        <v>20</v>
      </c>
      <c r="D18580">
        <v>38138</v>
      </c>
      <c r="E18580">
        <v>198</v>
      </c>
      <c r="F18580">
        <v>117</v>
      </c>
      <c r="G18580">
        <v>797</v>
      </c>
      <c r="H18580">
        <v>1200</v>
      </c>
      <c r="I18580" s="119" t="s">
        <v>4611</v>
      </c>
      <c r="J18580" s="119" t="s">
        <v>139</v>
      </c>
      <c r="K18580" s="1">
        <v>46255.758941458334</v>
      </c>
      <c r="L18580">
        <v>2</v>
      </c>
      <c r="M18580">
        <v>1</v>
      </c>
      <c r="N18580">
        <v>2</v>
      </c>
      <c r="O18580">
        <v>0</v>
      </c>
      <c r="P18580" s="119" t="s">
        <v>20254</v>
      </c>
    </row>
    <row r="18581" spans="1:16" x14ac:dyDescent="0.25">
      <c r="A18581">
        <v>38157</v>
      </c>
      <c r="B18581" s="119" t="s">
        <v>11534</v>
      </c>
      <c r="C18581">
        <v>35</v>
      </c>
      <c r="D18581">
        <v>38139</v>
      </c>
      <c r="E18581">
        <v>311</v>
      </c>
      <c r="F18581">
        <v>403</v>
      </c>
      <c r="G18581">
        <v>430</v>
      </c>
      <c r="H18581">
        <v>1800</v>
      </c>
      <c r="I18581" s="119" t="s">
        <v>4611</v>
      </c>
      <c r="J18581" s="119" t="s">
        <v>222</v>
      </c>
      <c r="K18581" s="1">
        <v>46255.758941458334</v>
      </c>
      <c r="L18581">
        <v>1</v>
      </c>
      <c r="M18581">
        <v>0</v>
      </c>
      <c r="N18581">
        <v>0</v>
      </c>
      <c r="O18581">
        <v>0</v>
      </c>
      <c r="P18581" s="119" t="s">
        <v>20254</v>
      </c>
    </row>
    <row r="18582" spans="1:16" x14ac:dyDescent="0.25">
      <c r="A18582">
        <v>38158</v>
      </c>
      <c r="B18582" s="119" t="s">
        <v>11535</v>
      </c>
      <c r="C18582">
        <v>50</v>
      </c>
      <c r="D18582">
        <v>38140</v>
      </c>
      <c r="E18582">
        <v>97</v>
      </c>
      <c r="F18582">
        <v>569</v>
      </c>
      <c r="G18582">
        <v>107</v>
      </c>
      <c r="H18582">
        <v>3068</v>
      </c>
      <c r="I18582" s="119" t="s">
        <v>4611</v>
      </c>
      <c r="J18582" s="119" t="s">
        <v>222</v>
      </c>
      <c r="K18582" s="1">
        <v>46255.758941458334</v>
      </c>
      <c r="L18582">
        <v>36</v>
      </c>
      <c r="M18582">
        <v>1</v>
      </c>
      <c r="N18582">
        <v>0</v>
      </c>
      <c r="O18582">
        <v>0</v>
      </c>
      <c r="P18582" s="119" t="s">
        <v>20254</v>
      </c>
    </row>
    <row r="18583" spans="1:16" x14ac:dyDescent="0.25">
      <c r="A18583">
        <v>38159</v>
      </c>
      <c r="B18583" s="119" t="s">
        <v>11536</v>
      </c>
      <c r="C18583">
        <v>65</v>
      </c>
      <c r="D18583">
        <v>38141</v>
      </c>
      <c r="E18583">
        <v>232</v>
      </c>
      <c r="F18583">
        <v>769</v>
      </c>
      <c r="G18583">
        <v>604</v>
      </c>
      <c r="H18583">
        <v>3996</v>
      </c>
      <c r="I18583" s="119" t="s">
        <v>4611</v>
      </c>
      <c r="J18583" s="119" t="s">
        <v>222</v>
      </c>
      <c r="K18583" s="1">
        <v>46255.758941458334</v>
      </c>
      <c r="L18583">
        <v>4</v>
      </c>
      <c r="M18583">
        <v>6</v>
      </c>
      <c r="N18583">
        <v>1</v>
      </c>
      <c r="O18583">
        <v>0</v>
      </c>
      <c r="P18583" s="119" t="s">
        <v>20254</v>
      </c>
    </row>
    <row r="18584" spans="1:16" x14ac:dyDescent="0.25">
      <c r="A18584">
        <v>38160</v>
      </c>
      <c r="B18584" s="119" t="s">
        <v>11537</v>
      </c>
      <c r="C18584">
        <v>75</v>
      </c>
      <c r="D18584">
        <v>38142</v>
      </c>
      <c r="E18584">
        <v>561</v>
      </c>
      <c r="F18584">
        <v>1618</v>
      </c>
      <c r="G18584">
        <v>363</v>
      </c>
      <c r="H18584">
        <v>4936</v>
      </c>
      <c r="I18584" s="119" t="s">
        <v>4611</v>
      </c>
      <c r="J18584" s="119" t="s">
        <v>222</v>
      </c>
      <c r="K18584" s="1">
        <v>46255.758941458334</v>
      </c>
      <c r="L18584">
        <v>8</v>
      </c>
      <c r="M18584">
        <v>4</v>
      </c>
      <c r="N18584">
        <v>1</v>
      </c>
      <c r="O18584">
        <v>0</v>
      </c>
      <c r="P18584" s="119" t="s">
        <v>20254</v>
      </c>
    </row>
    <row r="18585" spans="1:16" x14ac:dyDescent="0.25">
      <c r="A18585">
        <v>38161</v>
      </c>
      <c r="B18585" s="119" t="s">
        <v>11538</v>
      </c>
      <c r="C18585">
        <v>80</v>
      </c>
      <c r="D18585">
        <v>38143</v>
      </c>
      <c r="E18585">
        <v>131</v>
      </c>
      <c r="F18585">
        <v>39855</v>
      </c>
      <c r="G18585">
        <v>91</v>
      </c>
      <c r="H18585">
        <v>41778</v>
      </c>
      <c r="I18585" s="119" t="s">
        <v>4611</v>
      </c>
      <c r="J18585" s="119" t="s">
        <v>24</v>
      </c>
      <c r="K18585" s="1">
        <v>46255.758941458334</v>
      </c>
      <c r="L18585">
        <v>25</v>
      </c>
      <c r="M18585">
        <v>47</v>
      </c>
      <c r="N18585">
        <v>9</v>
      </c>
      <c r="O18585">
        <v>7</v>
      </c>
      <c r="P18585" s="119" t="s">
        <v>20254</v>
      </c>
    </row>
    <row r="18586" spans="1:16" x14ac:dyDescent="0.25">
      <c r="A18586">
        <v>38162</v>
      </c>
      <c r="B18586" s="119" t="s">
        <v>11539</v>
      </c>
      <c r="C18586">
        <v>0</v>
      </c>
      <c r="E18586">
        <v>403</v>
      </c>
      <c r="F18586">
        <v>50089</v>
      </c>
      <c r="G18586">
        <v>334</v>
      </c>
      <c r="H18586">
        <v>69891</v>
      </c>
      <c r="I18586" s="119" t="s">
        <v>3582</v>
      </c>
      <c r="J18586" s="119" t="s">
        <v>24</v>
      </c>
      <c r="K18586" s="1">
        <v>46255.758941458334</v>
      </c>
      <c r="L18586">
        <v>12</v>
      </c>
      <c r="M18586">
        <v>24</v>
      </c>
      <c r="N18586">
        <v>2</v>
      </c>
      <c r="O18586">
        <v>7</v>
      </c>
      <c r="P18586" s="119" t="s">
        <v>20254</v>
      </c>
    </row>
    <row r="18587" spans="1:16" x14ac:dyDescent="0.25">
      <c r="A18587">
        <v>38163</v>
      </c>
      <c r="B18587" s="119" t="s">
        <v>11540</v>
      </c>
      <c r="C18587">
        <v>0</v>
      </c>
      <c r="E18587">
        <v>3075</v>
      </c>
      <c r="F18587">
        <v>1088</v>
      </c>
      <c r="G18587">
        <v>1102</v>
      </c>
      <c r="H18587">
        <v>2450</v>
      </c>
      <c r="I18587" s="119" t="s">
        <v>3582</v>
      </c>
      <c r="J18587" s="119" t="s">
        <v>139</v>
      </c>
      <c r="K18587" s="1">
        <v>46255.758941458334</v>
      </c>
      <c r="L18587">
        <v>0</v>
      </c>
      <c r="M18587">
        <v>3</v>
      </c>
      <c r="N18587">
        <v>0</v>
      </c>
      <c r="O18587">
        <v>0</v>
      </c>
      <c r="P18587" s="119" t="s">
        <v>20254</v>
      </c>
    </row>
    <row r="18588" spans="1:16" x14ac:dyDescent="0.25">
      <c r="A18588">
        <v>38164</v>
      </c>
      <c r="B18588" s="119" t="s">
        <v>11541</v>
      </c>
      <c r="C18588">
        <v>0</v>
      </c>
      <c r="E18588">
        <v>4181</v>
      </c>
      <c r="F18588">
        <v>75</v>
      </c>
      <c r="G18588">
        <v>1799</v>
      </c>
      <c r="H18588">
        <v>221</v>
      </c>
      <c r="I18588" s="119" t="s">
        <v>3582</v>
      </c>
      <c r="J18588" s="119" t="s">
        <v>139</v>
      </c>
      <c r="K18588" s="1">
        <v>46255.758941458334</v>
      </c>
      <c r="L18588">
        <v>0</v>
      </c>
      <c r="M18588">
        <v>3</v>
      </c>
      <c r="N18588">
        <v>0</v>
      </c>
      <c r="O18588">
        <v>0</v>
      </c>
      <c r="P18588" s="119" t="s">
        <v>20254</v>
      </c>
    </row>
    <row r="18589" spans="1:16" x14ac:dyDescent="0.25">
      <c r="A18589">
        <v>38165</v>
      </c>
      <c r="B18589" s="119" t="s">
        <v>11542</v>
      </c>
      <c r="C18589">
        <v>0</v>
      </c>
      <c r="E18589">
        <v>17</v>
      </c>
      <c r="F18589">
        <v>13</v>
      </c>
      <c r="G18589">
        <v>2676</v>
      </c>
      <c r="H18589">
        <v>43</v>
      </c>
      <c r="I18589" s="119" t="s">
        <v>3582</v>
      </c>
      <c r="J18589" s="119" t="s">
        <v>139</v>
      </c>
      <c r="K18589" s="1">
        <v>46255.758941458334</v>
      </c>
      <c r="L18589">
        <v>118</v>
      </c>
      <c r="M18589">
        <v>109</v>
      </c>
      <c r="N18589">
        <v>6</v>
      </c>
      <c r="O18589">
        <v>105</v>
      </c>
      <c r="P18589" s="119" t="s">
        <v>20254</v>
      </c>
    </row>
    <row r="18590" spans="1:16" x14ac:dyDescent="0.25">
      <c r="A18590">
        <v>38166</v>
      </c>
      <c r="B18590" s="119" t="s">
        <v>11543</v>
      </c>
      <c r="C18590">
        <v>0</v>
      </c>
      <c r="E18590">
        <v>850</v>
      </c>
      <c r="F18590">
        <v>6990</v>
      </c>
      <c r="G18590">
        <v>354</v>
      </c>
      <c r="H18590">
        <v>9027</v>
      </c>
      <c r="I18590" s="119" t="s">
        <v>3582</v>
      </c>
      <c r="J18590" s="119" t="s">
        <v>139</v>
      </c>
      <c r="K18590" s="1">
        <v>46255.758941458334</v>
      </c>
      <c r="L18590">
        <v>21</v>
      </c>
      <c r="M18590">
        <v>81</v>
      </c>
      <c r="N18590">
        <v>7</v>
      </c>
      <c r="O18590">
        <v>0</v>
      </c>
      <c r="P18590" s="119" t="s">
        <v>20254</v>
      </c>
    </row>
    <row r="18591" spans="1:16" x14ac:dyDescent="0.25">
      <c r="A18591">
        <v>38167</v>
      </c>
      <c r="B18591" s="119" t="s">
        <v>11544</v>
      </c>
      <c r="C18591">
        <v>0</v>
      </c>
      <c r="E18591">
        <v>1093</v>
      </c>
      <c r="F18591">
        <v>4004</v>
      </c>
      <c r="G18591">
        <v>2015</v>
      </c>
      <c r="H18591">
        <v>8045</v>
      </c>
      <c r="I18591" s="119" t="s">
        <v>3582</v>
      </c>
      <c r="J18591" s="119" t="s">
        <v>139</v>
      </c>
      <c r="K18591" s="1">
        <v>46255.758941458334</v>
      </c>
      <c r="L18591">
        <v>3</v>
      </c>
      <c r="M18591">
        <v>0</v>
      </c>
      <c r="N18591">
        <v>0</v>
      </c>
      <c r="O18591">
        <v>0</v>
      </c>
      <c r="P18591" s="119" t="s">
        <v>20254</v>
      </c>
    </row>
    <row r="18592" spans="1:16" x14ac:dyDescent="0.25">
      <c r="A18592">
        <v>38168</v>
      </c>
      <c r="B18592" s="119" t="s">
        <v>11545</v>
      </c>
      <c r="C18592">
        <v>80</v>
      </c>
      <c r="E18592">
        <v>337</v>
      </c>
      <c r="F18592">
        <v>36951</v>
      </c>
      <c r="G18592">
        <v>35</v>
      </c>
      <c r="H18592">
        <v>86949</v>
      </c>
      <c r="I18592" s="119" t="s">
        <v>19</v>
      </c>
      <c r="J18592" s="119" t="s">
        <v>24</v>
      </c>
      <c r="K18592" s="1">
        <v>46255.758941458334</v>
      </c>
      <c r="L18592">
        <v>3</v>
      </c>
      <c r="M18592">
        <v>2</v>
      </c>
      <c r="N18592">
        <v>2</v>
      </c>
      <c r="O18592">
        <v>0</v>
      </c>
      <c r="P18592" s="119" t="s">
        <v>20254</v>
      </c>
    </row>
    <row r="18593" spans="1:16" x14ac:dyDescent="0.25">
      <c r="A18593">
        <v>38169</v>
      </c>
      <c r="B18593" s="119" t="s">
        <v>11546</v>
      </c>
      <c r="C18593">
        <v>80</v>
      </c>
      <c r="E18593">
        <v>95</v>
      </c>
      <c r="F18593">
        <v>3369</v>
      </c>
      <c r="G18593">
        <v>163</v>
      </c>
      <c r="H18593">
        <v>29677</v>
      </c>
      <c r="I18593" s="119" t="s">
        <v>19</v>
      </c>
      <c r="J18593" s="119" t="s">
        <v>222</v>
      </c>
      <c r="K18593" s="1">
        <v>46255.758941458334</v>
      </c>
      <c r="L18593">
        <v>6</v>
      </c>
      <c r="M18593">
        <v>0</v>
      </c>
      <c r="N18593">
        <v>5</v>
      </c>
      <c r="O18593">
        <v>0</v>
      </c>
      <c r="P18593" s="119" t="s">
        <v>20254</v>
      </c>
    </row>
    <row r="18594" spans="1:16" x14ac:dyDescent="0.25">
      <c r="A18594">
        <v>38170</v>
      </c>
      <c r="B18594" s="119" t="s">
        <v>11546</v>
      </c>
      <c r="C18594">
        <v>65</v>
      </c>
      <c r="E18594">
        <v>551</v>
      </c>
      <c r="F18594">
        <v>1235</v>
      </c>
      <c r="G18594">
        <v>131</v>
      </c>
      <c r="H18594">
        <v>3192</v>
      </c>
      <c r="I18594" s="119" t="s">
        <v>19</v>
      </c>
      <c r="J18594" s="119" t="s">
        <v>222</v>
      </c>
      <c r="K18594" s="1">
        <v>46255.758941458334</v>
      </c>
      <c r="L18594">
        <v>1</v>
      </c>
      <c r="M18594">
        <v>0</v>
      </c>
      <c r="N18594">
        <v>0</v>
      </c>
      <c r="O18594">
        <v>0</v>
      </c>
      <c r="P18594" s="119" t="s">
        <v>20254</v>
      </c>
    </row>
    <row r="18595" spans="1:16" x14ac:dyDescent="0.25">
      <c r="A18595">
        <v>38171</v>
      </c>
      <c r="B18595" s="119" t="s">
        <v>11547</v>
      </c>
      <c r="C18595">
        <v>50</v>
      </c>
      <c r="E18595">
        <v>433</v>
      </c>
      <c r="F18595">
        <v>731</v>
      </c>
      <c r="G18595">
        <v>209</v>
      </c>
      <c r="H18595">
        <v>3495</v>
      </c>
      <c r="I18595" s="119" t="s">
        <v>19</v>
      </c>
      <c r="J18595" s="119" t="s">
        <v>139</v>
      </c>
      <c r="K18595" s="1">
        <v>46255.758941458334</v>
      </c>
      <c r="L18595">
        <v>3</v>
      </c>
      <c r="M18595">
        <v>1</v>
      </c>
      <c r="N18595">
        <v>0</v>
      </c>
      <c r="O18595">
        <v>0</v>
      </c>
      <c r="P18595" s="119" t="s">
        <v>20254</v>
      </c>
    </row>
    <row r="18596" spans="1:16" x14ac:dyDescent="0.25">
      <c r="A18596">
        <v>38172</v>
      </c>
      <c r="B18596" s="119" t="s">
        <v>11548</v>
      </c>
      <c r="C18596">
        <v>25</v>
      </c>
      <c r="E18596">
        <v>415</v>
      </c>
      <c r="F18596">
        <v>109</v>
      </c>
      <c r="G18596">
        <v>327</v>
      </c>
      <c r="H18596">
        <v>2266</v>
      </c>
      <c r="I18596" s="119" t="s">
        <v>19</v>
      </c>
      <c r="J18596" s="119" t="s">
        <v>22</v>
      </c>
      <c r="K18596" s="1">
        <v>46255.758941458334</v>
      </c>
      <c r="L18596">
        <v>0</v>
      </c>
      <c r="M18596">
        <v>3</v>
      </c>
      <c r="N18596">
        <v>0</v>
      </c>
      <c r="O18596">
        <v>1</v>
      </c>
      <c r="P18596" s="119" t="s">
        <v>20254</v>
      </c>
    </row>
    <row r="18597" spans="1:16" x14ac:dyDescent="0.25">
      <c r="A18597">
        <v>38173</v>
      </c>
      <c r="B18597" s="119" t="s">
        <v>11549</v>
      </c>
      <c r="C18597">
        <v>80</v>
      </c>
      <c r="E18597">
        <v>125</v>
      </c>
      <c r="F18597">
        <v>37568</v>
      </c>
      <c r="G18597">
        <v>89</v>
      </c>
      <c r="H18597">
        <v>81494</v>
      </c>
      <c r="I18597" s="119" t="s">
        <v>19</v>
      </c>
      <c r="J18597" s="119" t="s">
        <v>24</v>
      </c>
      <c r="K18597" s="1">
        <v>46255.758941458334</v>
      </c>
      <c r="L18597">
        <v>4</v>
      </c>
      <c r="M18597">
        <v>1</v>
      </c>
      <c r="N18597">
        <v>0</v>
      </c>
      <c r="O18597">
        <v>0</v>
      </c>
      <c r="P18597" s="119" t="s">
        <v>20254</v>
      </c>
    </row>
    <row r="18598" spans="1:16" x14ac:dyDescent="0.25">
      <c r="A18598">
        <v>38174</v>
      </c>
      <c r="B18598" s="119" t="s">
        <v>11550</v>
      </c>
      <c r="C18598">
        <v>80</v>
      </c>
      <c r="E18598">
        <v>178</v>
      </c>
      <c r="F18598">
        <v>3488</v>
      </c>
      <c r="G18598">
        <v>68</v>
      </c>
      <c r="H18598">
        <v>33394</v>
      </c>
      <c r="I18598" s="119" t="s">
        <v>19</v>
      </c>
      <c r="J18598" s="119" t="s">
        <v>222</v>
      </c>
      <c r="K18598" s="1">
        <v>46255.758941458334</v>
      </c>
      <c r="L18598">
        <v>0</v>
      </c>
      <c r="M18598">
        <v>0</v>
      </c>
      <c r="N18598">
        <v>0</v>
      </c>
      <c r="O18598">
        <v>0</v>
      </c>
      <c r="P18598" s="119" t="s">
        <v>20254</v>
      </c>
    </row>
    <row r="18599" spans="1:16" x14ac:dyDescent="0.25">
      <c r="A18599">
        <v>38175</v>
      </c>
      <c r="B18599" s="119" t="s">
        <v>11550</v>
      </c>
      <c r="C18599">
        <v>65</v>
      </c>
      <c r="E18599">
        <v>770</v>
      </c>
      <c r="F18599">
        <v>1519</v>
      </c>
      <c r="G18599">
        <v>116</v>
      </c>
      <c r="H18599">
        <v>7593</v>
      </c>
      <c r="I18599" s="119" t="s">
        <v>19</v>
      </c>
      <c r="J18599" s="119" t="s">
        <v>222</v>
      </c>
      <c r="K18599" s="1">
        <v>46255.758941458334</v>
      </c>
      <c r="L18599">
        <v>1</v>
      </c>
      <c r="M18599">
        <v>2</v>
      </c>
      <c r="N18599">
        <v>0</v>
      </c>
      <c r="O18599">
        <v>0</v>
      </c>
      <c r="P18599" s="119" t="s">
        <v>20254</v>
      </c>
    </row>
    <row r="18600" spans="1:16" x14ac:dyDescent="0.25">
      <c r="A18600">
        <v>38176</v>
      </c>
      <c r="B18600" s="119" t="s">
        <v>11551</v>
      </c>
      <c r="C18600">
        <v>50</v>
      </c>
      <c r="E18600">
        <v>242</v>
      </c>
      <c r="F18600">
        <v>2095</v>
      </c>
      <c r="G18600">
        <v>129</v>
      </c>
      <c r="H18600">
        <v>10662</v>
      </c>
      <c r="I18600" s="119" t="s">
        <v>19</v>
      </c>
      <c r="J18600" s="119" t="s">
        <v>139</v>
      </c>
      <c r="K18600" s="1">
        <v>46255.758941458334</v>
      </c>
      <c r="L18600">
        <v>0</v>
      </c>
      <c r="M18600">
        <v>0</v>
      </c>
      <c r="N18600">
        <v>0</v>
      </c>
      <c r="O18600">
        <v>0</v>
      </c>
      <c r="P18600" s="119" t="s">
        <v>20254</v>
      </c>
    </row>
    <row r="18601" spans="1:16" x14ac:dyDescent="0.25">
      <c r="A18601">
        <v>38177</v>
      </c>
      <c r="B18601" s="119" t="s">
        <v>11552</v>
      </c>
      <c r="C18601">
        <v>25</v>
      </c>
      <c r="E18601">
        <v>183</v>
      </c>
      <c r="F18601">
        <v>1042</v>
      </c>
      <c r="G18601">
        <v>374</v>
      </c>
      <c r="H18601">
        <v>4878</v>
      </c>
      <c r="I18601" s="119" t="s">
        <v>19</v>
      </c>
      <c r="J18601" s="119" t="s">
        <v>22</v>
      </c>
      <c r="K18601" s="1">
        <v>46255.758941458334</v>
      </c>
      <c r="L18601">
        <v>0</v>
      </c>
      <c r="M18601">
        <v>1</v>
      </c>
      <c r="N18601">
        <v>0</v>
      </c>
      <c r="O18601">
        <v>1</v>
      </c>
      <c r="P18601" s="119" t="s">
        <v>20254</v>
      </c>
    </row>
    <row r="18602" spans="1:16" x14ac:dyDescent="0.25">
      <c r="A18602">
        <v>38178</v>
      </c>
      <c r="B18602" s="119" t="s">
        <v>11553</v>
      </c>
      <c r="C18602">
        <v>80</v>
      </c>
      <c r="E18602">
        <v>340</v>
      </c>
      <c r="F18602">
        <v>25150</v>
      </c>
      <c r="G18602">
        <v>101</v>
      </c>
      <c r="H18602">
        <v>59494</v>
      </c>
      <c r="I18602" s="119" t="s">
        <v>19</v>
      </c>
      <c r="J18602" s="119" t="s">
        <v>24</v>
      </c>
      <c r="K18602" s="1">
        <v>46255.758941458334</v>
      </c>
      <c r="L18602">
        <v>0</v>
      </c>
      <c r="M18602">
        <v>2</v>
      </c>
      <c r="N18602">
        <v>0</v>
      </c>
      <c r="O18602">
        <v>0</v>
      </c>
      <c r="P18602" s="119" t="s">
        <v>20254</v>
      </c>
    </row>
    <row r="18603" spans="1:16" x14ac:dyDescent="0.25">
      <c r="A18603">
        <v>38179</v>
      </c>
      <c r="B18603" s="119" t="s">
        <v>11554</v>
      </c>
      <c r="C18603">
        <v>80</v>
      </c>
      <c r="E18603">
        <v>340</v>
      </c>
      <c r="F18603">
        <v>11524</v>
      </c>
      <c r="G18603">
        <v>48</v>
      </c>
      <c r="H18603">
        <v>44000</v>
      </c>
      <c r="I18603" s="119" t="s">
        <v>19</v>
      </c>
      <c r="J18603" s="119" t="s">
        <v>222</v>
      </c>
      <c r="K18603" s="1">
        <v>46255.758941458334</v>
      </c>
      <c r="L18603">
        <v>10</v>
      </c>
      <c r="M18603">
        <v>1</v>
      </c>
      <c r="N18603">
        <v>0</v>
      </c>
      <c r="O18603">
        <v>0</v>
      </c>
      <c r="P18603" s="119" t="s">
        <v>20254</v>
      </c>
    </row>
    <row r="18604" spans="1:16" x14ac:dyDescent="0.25">
      <c r="A18604">
        <v>38180</v>
      </c>
      <c r="B18604" s="119" t="s">
        <v>11554</v>
      </c>
      <c r="C18604">
        <v>65</v>
      </c>
      <c r="E18604">
        <v>375</v>
      </c>
      <c r="F18604">
        <v>4255</v>
      </c>
      <c r="G18604">
        <v>239</v>
      </c>
      <c r="H18604">
        <v>9476</v>
      </c>
      <c r="I18604" s="119" t="s">
        <v>19</v>
      </c>
      <c r="J18604" s="119" t="s">
        <v>222</v>
      </c>
      <c r="K18604" s="1">
        <v>46255.758941458334</v>
      </c>
      <c r="L18604">
        <v>29</v>
      </c>
      <c r="M18604">
        <v>42</v>
      </c>
      <c r="N18604">
        <v>0</v>
      </c>
      <c r="O18604">
        <v>7</v>
      </c>
      <c r="P18604" s="119" t="s">
        <v>20254</v>
      </c>
    </row>
    <row r="18605" spans="1:16" x14ac:dyDescent="0.25">
      <c r="A18605">
        <v>38181</v>
      </c>
      <c r="B18605" s="119" t="s">
        <v>11555</v>
      </c>
      <c r="C18605">
        <v>50</v>
      </c>
      <c r="E18605">
        <v>3618</v>
      </c>
      <c r="F18605">
        <v>127</v>
      </c>
      <c r="G18605">
        <v>157</v>
      </c>
      <c r="H18605">
        <v>1212</v>
      </c>
      <c r="I18605" s="119" t="s">
        <v>19</v>
      </c>
      <c r="J18605" s="119" t="s">
        <v>139</v>
      </c>
      <c r="K18605" s="1">
        <v>46255.758941458334</v>
      </c>
      <c r="L18605">
        <v>344</v>
      </c>
      <c r="M18605">
        <v>1</v>
      </c>
      <c r="N18605">
        <v>0</v>
      </c>
      <c r="O18605">
        <v>0</v>
      </c>
      <c r="P18605" s="119" t="s">
        <v>20254</v>
      </c>
    </row>
    <row r="18606" spans="1:16" x14ac:dyDescent="0.25">
      <c r="A18606">
        <v>38182</v>
      </c>
      <c r="B18606" s="119" t="s">
        <v>11556</v>
      </c>
      <c r="C18606">
        <v>25</v>
      </c>
      <c r="E18606">
        <v>1413</v>
      </c>
      <c r="F18606">
        <v>91</v>
      </c>
      <c r="G18606">
        <v>277</v>
      </c>
      <c r="H18606">
        <v>184</v>
      </c>
      <c r="I18606" s="119" t="s">
        <v>19</v>
      </c>
      <c r="J18606" s="119" t="s">
        <v>22</v>
      </c>
      <c r="K18606" s="1">
        <v>46255.758941458334</v>
      </c>
      <c r="L18606">
        <v>1</v>
      </c>
      <c r="M18606">
        <v>2</v>
      </c>
      <c r="N18606">
        <v>0</v>
      </c>
      <c r="O18606">
        <v>1</v>
      </c>
      <c r="P18606" s="119" t="s">
        <v>20254</v>
      </c>
    </row>
    <row r="18607" spans="1:16" x14ac:dyDescent="0.25">
      <c r="A18607">
        <v>38183</v>
      </c>
      <c r="B18607" s="119" t="s">
        <v>11557</v>
      </c>
      <c r="C18607">
        <v>80</v>
      </c>
      <c r="E18607">
        <v>95</v>
      </c>
      <c r="F18607">
        <v>40094</v>
      </c>
      <c r="G18607">
        <v>55</v>
      </c>
      <c r="H18607">
        <v>84949</v>
      </c>
      <c r="I18607" s="119" t="s">
        <v>19</v>
      </c>
      <c r="J18607" s="119" t="s">
        <v>24</v>
      </c>
      <c r="K18607" s="1">
        <v>46255.758941458334</v>
      </c>
      <c r="L18607">
        <v>0</v>
      </c>
      <c r="M18607">
        <v>1</v>
      </c>
      <c r="N18607">
        <v>0</v>
      </c>
      <c r="O18607">
        <v>0</v>
      </c>
      <c r="P18607" s="119" t="s">
        <v>20254</v>
      </c>
    </row>
    <row r="18608" spans="1:16" x14ac:dyDescent="0.25">
      <c r="A18608">
        <v>38184</v>
      </c>
      <c r="B18608" s="119" t="s">
        <v>11558</v>
      </c>
      <c r="C18608">
        <v>80</v>
      </c>
      <c r="E18608">
        <v>90</v>
      </c>
      <c r="F18608">
        <v>7229</v>
      </c>
      <c r="G18608">
        <v>117</v>
      </c>
      <c r="H18608">
        <v>33147</v>
      </c>
      <c r="I18608" s="119" t="s">
        <v>19</v>
      </c>
      <c r="J18608" s="119" t="s">
        <v>222</v>
      </c>
      <c r="K18608" s="1">
        <v>46255.758941458334</v>
      </c>
      <c r="L18608">
        <v>0</v>
      </c>
      <c r="M18608">
        <v>0</v>
      </c>
      <c r="N18608">
        <v>0</v>
      </c>
      <c r="O18608">
        <v>0</v>
      </c>
      <c r="P18608" s="119" t="s">
        <v>20254</v>
      </c>
    </row>
    <row r="18609" spans="1:16" x14ac:dyDescent="0.25">
      <c r="A18609">
        <v>38185</v>
      </c>
      <c r="B18609" s="119" t="s">
        <v>11558</v>
      </c>
      <c r="C18609">
        <v>65</v>
      </c>
      <c r="E18609">
        <v>400</v>
      </c>
      <c r="F18609">
        <v>1023</v>
      </c>
      <c r="G18609">
        <v>240</v>
      </c>
      <c r="H18609">
        <v>5879</v>
      </c>
      <c r="I18609" s="119" t="s">
        <v>19</v>
      </c>
      <c r="J18609" s="119" t="s">
        <v>222</v>
      </c>
      <c r="K18609" s="1">
        <v>46255.758941458334</v>
      </c>
      <c r="L18609">
        <v>0</v>
      </c>
      <c r="M18609">
        <v>2</v>
      </c>
      <c r="N18609">
        <v>0</v>
      </c>
      <c r="O18609">
        <v>0</v>
      </c>
      <c r="P18609" s="119" t="s">
        <v>20254</v>
      </c>
    </row>
    <row r="18610" spans="1:16" x14ac:dyDescent="0.25">
      <c r="A18610">
        <v>38186</v>
      </c>
      <c r="B18610" s="119" t="s">
        <v>11559</v>
      </c>
      <c r="C18610">
        <v>50</v>
      </c>
      <c r="E18610">
        <v>351</v>
      </c>
      <c r="F18610">
        <v>502</v>
      </c>
      <c r="G18610">
        <v>482</v>
      </c>
      <c r="H18610">
        <v>1435</v>
      </c>
      <c r="I18610" s="119" t="s">
        <v>19</v>
      </c>
      <c r="J18610" s="119" t="s">
        <v>139</v>
      </c>
      <c r="K18610" s="1">
        <v>46255.758941458334</v>
      </c>
      <c r="L18610">
        <v>0</v>
      </c>
      <c r="M18610">
        <v>8</v>
      </c>
      <c r="N18610">
        <v>0</v>
      </c>
      <c r="O18610">
        <v>0</v>
      </c>
      <c r="P18610" s="119" t="s">
        <v>20254</v>
      </c>
    </row>
    <row r="18611" spans="1:16" x14ac:dyDescent="0.25">
      <c r="A18611">
        <v>38187</v>
      </c>
      <c r="B18611" s="119" t="s">
        <v>11560</v>
      </c>
      <c r="C18611">
        <v>25</v>
      </c>
      <c r="E18611">
        <v>1340</v>
      </c>
      <c r="F18611">
        <v>497</v>
      </c>
      <c r="G18611">
        <v>239</v>
      </c>
      <c r="H18611">
        <v>3500</v>
      </c>
      <c r="I18611" s="119" t="s">
        <v>19</v>
      </c>
      <c r="J18611" s="119" t="s">
        <v>22</v>
      </c>
      <c r="K18611" s="1">
        <v>46255.758941458334</v>
      </c>
      <c r="L18611">
        <v>0</v>
      </c>
      <c r="M18611">
        <v>2</v>
      </c>
      <c r="N18611">
        <v>0</v>
      </c>
      <c r="O18611">
        <v>1</v>
      </c>
      <c r="P18611" s="119" t="s">
        <v>20254</v>
      </c>
    </row>
    <row r="18612" spans="1:16" x14ac:dyDescent="0.25">
      <c r="A18612">
        <v>38188</v>
      </c>
      <c r="B18612" s="119" t="s">
        <v>11561</v>
      </c>
      <c r="C18612">
        <v>80</v>
      </c>
      <c r="E18612">
        <v>201</v>
      </c>
      <c r="F18612">
        <v>30069</v>
      </c>
      <c r="G18612">
        <v>61</v>
      </c>
      <c r="H18612">
        <v>77994</v>
      </c>
      <c r="I18612" s="119" t="s">
        <v>19</v>
      </c>
      <c r="J18612" s="119" t="s">
        <v>24</v>
      </c>
      <c r="K18612" s="1">
        <v>46255.758941458334</v>
      </c>
      <c r="L18612">
        <v>1</v>
      </c>
      <c r="M18612">
        <v>3</v>
      </c>
      <c r="N18612">
        <v>0</v>
      </c>
      <c r="O18612">
        <v>0</v>
      </c>
      <c r="P18612" s="119" t="s">
        <v>20254</v>
      </c>
    </row>
    <row r="18613" spans="1:16" x14ac:dyDescent="0.25">
      <c r="A18613">
        <v>38189</v>
      </c>
      <c r="B18613" s="119" t="s">
        <v>11562</v>
      </c>
      <c r="C18613">
        <v>80</v>
      </c>
      <c r="E18613">
        <v>114</v>
      </c>
      <c r="F18613">
        <v>4605</v>
      </c>
      <c r="G18613">
        <v>127</v>
      </c>
      <c r="H18613">
        <v>23874</v>
      </c>
      <c r="I18613" s="119" t="s">
        <v>19</v>
      </c>
      <c r="J18613" s="119" t="s">
        <v>222</v>
      </c>
      <c r="K18613" s="1">
        <v>46255.758941458334</v>
      </c>
      <c r="L18613">
        <v>0</v>
      </c>
      <c r="M18613">
        <v>0</v>
      </c>
      <c r="N18613">
        <v>0</v>
      </c>
      <c r="O18613">
        <v>0</v>
      </c>
      <c r="P18613" s="119" t="s">
        <v>20254</v>
      </c>
    </row>
    <row r="18614" spans="1:16" x14ac:dyDescent="0.25">
      <c r="A18614">
        <v>38190</v>
      </c>
      <c r="B18614" s="119" t="s">
        <v>11562</v>
      </c>
      <c r="C18614">
        <v>65</v>
      </c>
      <c r="E18614">
        <v>321</v>
      </c>
      <c r="F18614">
        <v>493</v>
      </c>
      <c r="G18614">
        <v>106</v>
      </c>
      <c r="H18614">
        <v>9588</v>
      </c>
      <c r="I18614" s="119" t="s">
        <v>19</v>
      </c>
      <c r="J18614" s="119" t="s">
        <v>222</v>
      </c>
      <c r="K18614" s="1">
        <v>46255.758941458334</v>
      </c>
      <c r="L18614">
        <v>0</v>
      </c>
      <c r="M18614">
        <v>0</v>
      </c>
      <c r="N18614">
        <v>0</v>
      </c>
      <c r="O18614">
        <v>0</v>
      </c>
      <c r="P18614" s="119" t="s">
        <v>20254</v>
      </c>
    </row>
    <row r="18615" spans="1:16" x14ac:dyDescent="0.25">
      <c r="A18615">
        <v>38191</v>
      </c>
      <c r="B18615" s="119" t="s">
        <v>11563</v>
      </c>
      <c r="C18615">
        <v>50</v>
      </c>
      <c r="E18615">
        <v>393</v>
      </c>
      <c r="F18615">
        <v>1244</v>
      </c>
      <c r="G18615">
        <v>128</v>
      </c>
      <c r="H18615">
        <v>10608</v>
      </c>
      <c r="I18615" s="119" t="s">
        <v>19</v>
      </c>
      <c r="J18615" s="119" t="s">
        <v>139</v>
      </c>
      <c r="K18615" s="1">
        <v>46255.758941458334</v>
      </c>
      <c r="L18615">
        <v>1</v>
      </c>
      <c r="M18615">
        <v>3</v>
      </c>
      <c r="N18615">
        <v>0</v>
      </c>
      <c r="O18615">
        <v>0</v>
      </c>
      <c r="P18615" s="119" t="s">
        <v>20254</v>
      </c>
    </row>
    <row r="18616" spans="1:16" x14ac:dyDescent="0.25">
      <c r="A18616">
        <v>38192</v>
      </c>
      <c r="B18616" s="119" t="s">
        <v>11564</v>
      </c>
      <c r="C18616">
        <v>25</v>
      </c>
      <c r="E18616">
        <v>170</v>
      </c>
      <c r="F18616">
        <v>638</v>
      </c>
      <c r="G18616">
        <v>136</v>
      </c>
      <c r="H18616">
        <v>8316</v>
      </c>
      <c r="I18616" s="119" t="s">
        <v>19</v>
      </c>
      <c r="J18616" s="119" t="s">
        <v>22</v>
      </c>
      <c r="K18616" s="1">
        <v>46255.758941458334</v>
      </c>
      <c r="L18616">
        <v>1</v>
      </c>
      <c r="M18616">
        <v>3</v>
      </c>
      <c r="N18616">
        <v>0</v>
      </c>
      <c r="O18616">
        <v>1</v>
      </c>
      <c r="P18616" s="119" t="s">
        <v>20254</v>
      </c>
    </row>
    <row r="18617" spans="1:16" x14ac:dyDescent="0.25">
      <c r="A18617">
        <v>38193</v>
      </c>
      <c r="B18617" s="119" t="s">
        <v>11565</v>
      </c>
      <c r="C18617">
        <v>80</v>
      </c>
      <c r="E18617">
        <v>258</v>
      </c>
      <c r="F18617">
        <v>36137</v>
      </c>
      <c r="G18617">
        <v>117</v>
      </c>
      <c r="H18617">
        <v>83994</v>
      </c>
      <c r="I18617" s="119" t="s">
        <v>19</v>
      </c>
      <c r="J18617" s="119" t="s">
        <v>24</v>
      </c>
      <c r="K18617" s="1">
        <v>46255.758941458334</v>
      </c>
      <c r="L18617">
        <v>5</v>
      </c>
      <c r="M18617">
        <v>3</v>
      </c>
      <c r="N18617">
        <v>0</v>
      </c>
      <c r="O18617">
        <v>0</v>
      </c>
      <c r="P18617" s="119" t="s">
        <v>20254</v>
      </c>
    </row>
    <row r="18618" spans="1:16" x14ac:dyDescent="0.25">
      <c r="A18618">
        <v>38194</v>
      </c>
      <c r="B18618" s="119" t="s">
        <v>11566</v>
      </c>
      <c r="C18618">
        <v>80</v>
      </c>
      <c r="E18618">
        <v>116</v>
      </c>
      <c r="F18618">
        <v>3945</v>
      </c>
      <c r="G18618">
        <v>130</v>
      </c>
      <c r="H18618">
        <v>16933</v>
      </c>
      <c r="I18618" s="119" t="s">
        <v>19</v>
      </c>
      <c r="J18618" s="119" t="s">
        <v>222</v>
      </c>
      <c r="K18618" s="1">
        <v>46255.758941458334</v>
      </c>
      <c r="L18618">
        <v>12</v>
      </c>
      <c r="M18618">
        <v>0</v>
      </c>
      <c r="N18618">
        <v>0</v>
      </c>
      <c r="O18618">
        <v>0</v>
      </c>
      <c r="P18618" s="119" t="s">
        <v>20254</v>
      </c>
    </row>
    <row r="18619" spans="1:16" x14ac:dyDescent="0.25">
      <c r="A18619">
        <v>38195</v>
      </c>
      <c r="B18619" s="119" t="s">
        <v>11566</v>
      </c>
      <c r="C18619">
        <v>65</v>
      </c>
      <c r="E18619">
        <v>1181</v>
      </c>
      <c r="F18619">
        <v>680</v>
      </c>
      <c r="G18619">
        <v>526</v>
      </c>
      <c r="H18619">
        <v>6395</v>
      </c>
      <c r="I18619" s="119" t="s">
        <v>19</v>
      </c>
      <c r="J18619" s="119" t="s">
        <v>222</v>
      </c>
      <c r="K18619" s="1">
        <v>46255.758941458334</v>
      </c>
      <c r="L18619">
        <v>1</v>
      </c>
      <c r="M18619">
        <v>2</v>
      </c>
      <c r="N18619">
        <v>0</v>
      </c>
      <c r="O18619">
        <v>0</v>
      </c>
      <c r="P18619" s="119" t="s">
        <v>20254</v>
      </c>
    </row>
    <row r="18620" spans="1:16" x14ac:dyDescent="0.25">
      <c r="A18620">
        <v>38196</v>
      </c>
      <c r="B18620" s="119" t="s">
        <v>11567</v>
      </c>
      <c r="C18620">
        <v>50</v>
      </c>
      <c r="E18620">
        <v>508</v>
      </c>
      <c r="F18620">
        <v>479</v>
      </c>
      <c r="G18620">
        <v>604</v>
      </c>
      <c r="H18620">
        <v>1247</v>
      </c>
      <c r="I18620" s="119" t="s">
        <v>19</v>
      </c>
      <c r="J18620" s="119" t="s">
        <v>139</v>
      </c>
      <c r="K18620" s="1">
        <v>46255.758941458334</v>
      </c>
      <c r="L18620">
        <v>101</v>
      </c>
      <c r="M18620">
        <v>10</v>
      </c>
      <c r="N18620">
        <v>0</v>
      </c>
      <c r="O18620">
        <v>0</v>
      </c>
      <c r="P18620" s="119" t="s">
        <v>20254</v>
      </c>
    </row>
    <row r="18621" spans="1:16" x14ac:dyDescent="0.25">
      <c r="A18621">
        <v>38197</v>
      </c>
      <c r="B18621" s="119" t="s">
        <v>11568</v>
      </c>
      <c r="C18621">
        <v>25</v>
      </c>
      <c r="E18621">
        <v>252</v>
      </c>
      <c r="F18621">
        <v>328</v>
      </c>
      <c r="G18621">
        <v>90</v>
      </c>
      <c r="H18621">
        <v>11393</v>
      </c>
      <c r="I18621" s="119" t="s">
        <v>19</v>
      </c>
      <c r="J18621" s="119" t="s">
        <v>22</v>
      </c>
      <c r="K18621" s="1">
        <v>46255.758941458334</v>
      </c>
      <c r="L18621">
        <v>0</v>
      </c>
      <c r="M18621">
        <v>2</v>
      </c>
      <c r="N18621">
        <v>0</v>
      </c>
      <c r="O18621">
        <v>1</v>
      </c>
      <c r="P18621" s="119" t="s">
        <v>20254</v>
      </c>
    </row>
    <row r="18622" spans="1:16" x14ac:dyDescent="0.25">
      <c r="A18622">
        <v>38198</v>
      </c>
      <c r="B18622" s="119" t="s">
        <v>11569</v>
      </c>
      <c r="C18622">
        <v>15</v>
      </c>
      <c r="E18622">
        <v>382</v>
      </c>
      <c r="F18622">
        <v>68</v>
      </c>
      <c r="G18622">
        <v>180</v>
      </c>
      <c r="H18622">
        <v>420</v>
      </c>
      <c r="I18622" s="119" t="s">
        <v>19</v>
      </c>
      <c r="J18622" s="119" t="s">
        <v>22</v>
      </c>
      <c r="K18622" s="1">
        <v>46255.758941458334</v>
      </c>
      <c r="L18622">
        <v>1</v>
      </c>
      <c r="M18622">
        <v>1</v>
      </c>
      <c r="N18622">
        <v>0</v>
      </c>
      <c r="O18622">
        <v>0</v>
      </c>
      <c r="P18622" s="119" t="s">
        <v>20254</v>
      </c>
    </row>
    <row r="18623" spans="1:16" x14ac:dyDescent="0.25">
      <c r="A18623">
        <v>38199</v>
      </c>
      <c r="B18623" s="119" t="s">
        <v>11570</v>
      </c>
      <c r="C18623">
        <v>15</v>
      </c>
      <c r="E18623">
        <v>463</v>
      </c>
      <c r="F18623">
        <v>523</v>
      </c>
      <c r="G18623">
        <v>75</v>
      </c>
      <c r="H18623">
        <v>1497</v>
      </c>
      <c r="I18623" s="119" t="s">
        <v>19</v>
      </c>
      <c r="J18623" s="119" t="s">
        <v>22</v>
      </c>
      <c r="K18623" s="1">
        <v>46255.758941458334</v>
      </c>
      <c r="L18623">
        <v>0</v>
      </c>
      <c r="M18623">
        <v>0</v>
      </c>
      <c r="N18623">
        <v>0</v>
      </c>
      <c r="O18623">
        <v>0</v>
      </c>
      <c r="P18623" s="119" t="s">
        <v>20254</v>
      </c>
    </row>
    <row r="18624" spans="1:16" x14ac:dyDescent="0.25">
      <c r="A18624">
        <v>38200</v>
      </c>
      <c r="B18624" s="119" t="s">
        <v>11571</v>
      </c>
      <c r="C18624">
        <v>15</v>
      </c>
      <c r="E18624">
        <v>492</v>
      </c>
      <c r="F18624">
        <v>117</v>
      </c>
      <c r="G18624">
        <v>158</v>
      </c>
      <c r="H18624">
        <v>1299</v>
      </c>
      <c r="I18624" s="119" t="s">
        <v>19</v>
      </c>
      <c r="J18624" s="119" t="s">
        <v>22</v>
      </c>
      <c r="K18624" s="1">
        <v>46255.758941458334</v>
      </c>
      <c r="L18624">
        <v>0</v>
      </c>
      <c r="M18624">
        <v>1</v>
      </c>
      <c r="N18624">
        <v>0</v>
      </c>
      <c r="O18624">
        <v>0</v>
      </c>
      <c r="P18624" s="119" t="s">
        <v>20254</v>
      </c>
    </row>
    <row r="18625" spans="1:16" x14ac:dyDescent="0.25">
      <c r="A18625">
        <v>38201</v>
      </c>
      <c r="B18625" s="119" t="s">
        <v>11572</v>
      </c>
      <c r="C18625">
        <v>15</v>
      </c>
      <c r="E18625">
        <v>1064</v>
      </c>
      <c r="F18625">
        <v>66</v>
      </c>
      <c r="G18625">
        <v>224</v>
      </c>
      <c r="H18625">
        <v>1580</v>
      </c>
      <c r="I18625" s="119" t="s">
        <v>19</v>
      </c>
      <c r="J18625" s="119" t="s">
        <v>22</v>
      </c>
      <c r="K18625" s="1">
        <v>46255.758941458334</v>
      </c>
      <c r="L18625">
        <v>0</v>
      </c>
      <c r="M18625">
        <v>0</v>
      </c>
      <c r="N18625">
        <v>0</v>
      </c>
      <c r="O18625">
        <v>0</v>
      </c>
      <c r="P18625" s="119" t="s">
        <v>20254</v>
      </c>
    </row>
    <row r="18626" spans="1:16" x14ac:dyDescent="0.25">
      <c r="A18626">
        <v>38202</v>
      </c>
      <c r="B18626" s="119" t="s">
        <v>11573</v>
      </c>
      <c r="C18626">
        <v>15</v>
      </c>
      <c r="E18626">
        <v>431</v>
      </c>
      <c r="F18626">
        <v>202</v>
      </c>
      <c r="G18626">
        <v>160</v>
      </c>
      <c r="H18626">
        <v>2823</v>
      </c>
      <c r="I18626" s="119" t="s">
        <v>19</v>
      </c>
      <c r="J18626" s="119" t="s">
        <v>22</v>
      </c>
      <c r="K18626" s="1">
        <v>46255.758941458334</v>
      </c>
      <c r="L18626">
        <v>0</v>
      </c>
      <c r="M18626">
        <v>4</v>
      </c>
      <c r="N18626">
        <v>0</v>
      </c>
      <c r="O18626">
        <v>1</v>
      </c>
      <c r="P18626" s="119" t="s">
        <v>20254</v>
      </c>
    </row>
    <row r="18627" spans="1:16" x14ac:dyDescent="0.25">
      <c r="A18627">
        <v>38203</v>
      </c>
      <c r="B18627" s="119" t="s">
        <v>11574</v>
      </c>
      <c r="C18627">
        <v>20</v>
      </c>
      <c r="E18627">
        <v>843</v>
      </c>
      <c r="F18627">
        <v>61</v>
      </c>
      <c r="G18627">
        <v>379</v>
      </c>
      <c r="H18627">
        <v>120</v>
      </c>
      <c r="I18627" s="119" t="s">
        <v>19</v>
      </c>
      <c r="J18627" s="119" t="s">
        <v>22</v>
      </c>
      <c r="K18627" s="1">
        <v>46255.758941458334</v>
      </c>
      <c r="L18627">
        <v>0</v>
      </c>
      <c r="M18627">
        <v>1</v>
      </c>
      <c r="N18627">
        <v>0</v>
      </c>
      <c r="O18627">
        <v>0</v>
      </c>
      <c r="P18627" s="119" t="s">
        <v>20254</v>
      </c>
    </row>
    <row r="18628" spans="1:16" x14ac:dyDescent="0.25">
      <c r="A18628">
        <v>38204</v>
      </c>
      <c r="B18628" s="119" t="s">
        <v>11575</v>
      </c>
      <c r="C18628">
        <v>0</v>
      </c>
      <c r="E18628">
        <v>4053</v>
      </c>
      <c r="F18628">
        <v>73</v>
      </c>
      <c r="G18628">
        <v>374</v>
      </c>
      <c r="H18628">
        <v>197</v>
      </c>
      <c r="I18628" s="119" t="s">
        <v>7033</v>
      </c>
      <c r="J18628" s="119" t="s">
        <v>139</v>
      </c>
      <c r="K18628" s="1">
        <v>46255.758941458334</v>
      </c>
      <c r="L18628">
        <v>0</v>
      </c>
      <c r="M18628">
        <v>1</v>
      </c>
      <c r="N18628">
        <v>0</v>
      </c>
      <c r="O18628">
        <v>1</v>
      </c>
      <c r="P18628" s="119" t="s">
        <v>20260</v>
      </c>
    </row>
    <row r="18629" spans="1:16" x14ac:dyDescent="0.25">
      <c r="A18629">
        <v>38205</v>
      </c>
      <c r="B18629" s="119" t="s">
        <v>11576</v>
      </c>
      <c r="C18629">
        <v>39</v>
      </c>
      <c r="E18629">
        <v>3854</v>
      </c>
      <c r="F18629">
        <v>619</v>
      </c>
      <c r="G18629">
        <v>589</v>
      </c>
      <c r="H18629">
        <v>1210</v>
      </c>
      <c r="I18629" s="119" t="s">
        <v>7033</v>
      </c>
      <c r="J18629" s="119" t="s">
        <v>222</v>
      </c>
      <c r="K18629" s="1">
        <v>46255.758941458334</v>
      </c>
      <c r="L18629">
        <v>21</v>
      </c>
      <c r="M18629">
        <v>2</v>
      </c>
      <c r="N18629">
        <v>1</v>
      </c>
      <c r="O18629">
        <v>0</v>
      </c>
      <c r="P18629" s="119" t="s">
        <v>20260</v>
      </c>
    </row>
    <row r="18630" spans="1:16" x14ac:dyDescent="0.25">
      <c r="A18630">
        <v>38206</v>
      </c>
      <c r="B18630" s="119" t="s">
        <v>11577</v>
      </c>
      <c r="C18630">
        <v>60</v>
      </c>
      <c r="E18630">
        <v>3381</v>
      </c>
      <c r="F18630">
        <v>28230</v>
      </c>
      <c r="G18630">
        <v>616</v>
      </c>
      <c r="H18630">
        <v>37076</v>
      </c>
      <c r="I18630" s="119" t="s">
        <v>7033</v>
      </c>
      <c r="J18630" s="119" t="s">
        <v>24</v>
      </c>
      <c r="K18630" s="1">
        <v>46255.758941458334</v>
      </c>
      <c r="L18630">
        <v>99</v>
      </c>
      <c r="M18630">
        <v>77</v>
      </c>
      <c r="N18630">
        <v>9</v>
      </c>
      <c r="O18630">
        <v>17</v>
      </c>
      <c r="P18630" s="119" t="s">
        <v>20260</v>
      </c>
    </row>
    <row r="18631" spans="1:16" x14ac:dyDescent="0.25">
      <c r="A18631">
        <v>38207</v>
      </c>
      <c r="B18631" s="119" t="s">
        <v>11578</v>
      </c>
      <c r="C18631">
        <v>0</v>
      </c>
      <c r="E18631">
        <v>893</v>
      </c>
      <c r="F18631">
        <v>2</v>
      </c>
      <c r="G18631">
        <v>54718</v>
      </c>
      <c r="H18631">
        <v>49</v>
      </c>
      <c r="I18631" s="119" t="s">
        <v>16</v>
      </c>
      <c r="J18631" s="119" t="s">
        <v>24</v>
      </c>
      <c r="K18631" s="1">
        <v>46255.758941458334</v>
      </c>
      <c r="L18631">
        <v>4</v>
      </c>
      <c r="M18631">
        <v>46</v>
      </c>
      <c r="N18631">
        <v>0</v>
      </c>
      <c r="O18631">
        <v>10</v>
      </c>
      <c r="P18631" s="119" t="s">
        <v>20254</v>
      </c>
    </row>
    <row r="18632" spans="1:16" x14ac:dyDescent="0.25">
      <c r="A18632">
        <v>38208</v>
      </c>
      <c r="B18632" s="119" t="s">
        <v>11579</v>
      </c>
      <c r="C18632">
        <v>0</v>
      </c>
      <c r="E18632">
        <v>26</v>
      </c>
      <c r="F18632">
        <v>25</v>
      </c>
      <c r="G18632">
        <v>10323</v>
      </c>
      <c r="H18632">
        <v>48</v>
      </c>
      <c r="I18632" s="119" t="s">
        <v>16</v>
      </c>
      <c r="J18632" s="119" t="s">
        <v>139</v>
      </c>
      <c r="K18632" s="1">
        <v>46255.758941458334</v>
      </c>
      <c r="L18632">
        <v>0</v>
      </c>
      <c r="M18632">
        <v>19</v>
      </c>
      <c r="N18632">
        <v>0</v>
      </c>
      <c r="O18632">
        <v>6</v>
      </c>
      <c r="P18632" s="119" t="s">
        <v>20254</v>
      </c>
    </row>
    <row r="18633" spans="1:16" x14ac:dyDescent="0.25">
      <c r="A18633">
        <v>38209</v>
      </c>
      <c r="B18633" s="119" t="s">
        <v>11580</v>
      </c>
      <c r="C18633">
        <v>0</v>
      </c>
      <c r="E18633">
        <v>326</v>
      </c>
      <c r="F18633">
        <v>122</v>
      </c>
      <c r="G18633">
        <v>9724</v>
      </c>
      <c r="H18633">
        <v>520</v>
      </c>
      <c r="I18633" s="119" t="s">
        <v>16</v>
      </c>
      <c r="J18633" s="119" t="s">
        <v>139</v>
      </c>
      <c r="K18633" s="1">
        <v>46255.758941458334</v>
      </c>
      <c r="L18633">
        <v>0</v>
      </c>
      <c r="M18633">
        <v>3</v>
      </c>
      <c r="N18633">
        <v>0</v>
      </c>
      <c r="O18633">
        <v>0</v>
      </c>
      <c r="P18633" s="119" t="s">
        <v>20254</v>
      </c>
    </row>
    <row r="18634" spans="1:16" x14ac:dyDescent="0.25">
      <c r="A18634">
        <v>38210</v>
      </c>
      <c r="B18634" s="119" t="s">
        <v>11581</v>
      </c>
      <c r="C18634">
        <v>80</v>
      </c>
      <c r="E18634">
        <v>4066</v>
      </c>
      <c r="F18634">
        <v>4654</v>
      </c>
      <c r="G18634">
        <v>1046</v>
      </c>
      <c r="H18634">
        <v>7011</v>
      </c>
      <c r="I18634" s="119" t="s">
        <v>16</v>
      </c>
      <c r="J18634" s="119" t="s">
        <v>22</v>
      </c>
      <c r="K18634" s="1">
        <v>46255.758941458334</v>
      </c>
      <c r="L18634">
        <v>224</v>
      </c>
      <c r="M18634">
        <v>1072</v>
      </c>
      <c r="N18634">
        <v>61</v>
      </c>
      <c r="O18634">
        <v>672</v>
      </c>
      <c r="P18634" s="119" t="s">
        <v>20254</v>
      </c>
    </row>
    <row r="18635" spans="1:16" x14ac:dyDescent="0.25">
      <c r="A18635">
        <v>38211</v>
      </c>
      <c r="B18635" s="119" t="s">
        <v>11582</v>
      </c>
      <c r="C18635">
        <v>65</v>
      </c>
      <c r="E18635">
        <v>7175</v>
      </c>
      <c r="F18635">
        <v>222</v>
      </c>
      <c r="G18635">
        <v>1293</v>
      </c>
      <c r="H18635">
        <v>599</v>
      </c>
      <c r="I18635" s="119" t="s">
        <v>16</v>
      </c>
      <c r="J18635" s="119" t="s">
        <v>22</v>
      </c>
      <c r="K18635" s="1">
        <v>46255.758941458334</v>
      </c>
      <c r="L18635">
        <v>1</v>
      </c>
      <c r="M18635">
        <v>3</v>
      </c>
      <c r="N18635">
        <v>1</v>
      </c>
      <c r="O18635">
        <v>2</v>
      </c>
      <c r="P18635" s="119" t="s">
        <v>20254</v>
      </c>
    </row>
    <row r="18636" spans="1:16" x14ac:dyDescent="0.25">
      <c r="A18636">
        <v>38212</v>
      </c>
      <c r="B18636" s="119" t="s">
        <v>11583</v>
      </c>
      <c r="C18636">
        <v>50</v>
      </c>
      <c r="E18636">
        <v>3261</v>
      </c>
      <c r="F18636">
        <v>689</v>
      </c>
      <c r="G18636">
        <v>518</v>
      </c>
      <c r="H18636">
        <v>1778</v>
      </c>
      <c r="I18636" s="119" t="s">
        <v>16</v>
      </c>
      <c r="J18636" s="119" t="s">
        <v>22</v>
      </c>
      <c r="K18636" s="1">
        <v>46255.758941458334</v>
      </c>
      <c r="L18636">
        <v>15</v>
      </c>
      <c r="M18636">
        <v>1</v>
      </c>
      <c r="N18636">
        <v>3</v>
      </c>
      <c r="O18636">
        <v>0</v>
      </c>
      <c r="P18636" s="119" t="s">
        <v>20254</v>
      </c>
    </row>
    <row r="18637" spans="1:16" x14ac:dyDescent="0.25">
      <c r="A18637">
        <v>38213</v>
      </c>
      <c r="B18637" s="119" t="s">
        <v>11584</v>
      </c>
      <c r="C18637">
        <v>35</v>
      </c>
      <c r="E18637">
        <v>4904</v>
      </c>
      <c r="F18637">
        <v>200</v>
      </c>
      <c r="G18637">
        <v>1522</v>
      </c>
      <c r="H18637">
        <v>265</v>
      </c>
      <c r="I18637" s="119" t="s">
        <v>16</v>
      </c>
      <c r="J18637" s="119" t="s">
        <v>22</v>
      </c>
      <c r="K18637" s="1">
        <v>46255.758941458334</v>
      </c>
      <c r="L18637">
        <v>162</v>
      </c>
      <c r="M18637">
        <v>3</v>
      </c>
      <c r="N18637">
        <v>0</v>
      </c>
      <c r="O18637">
        <v>2</v>
      </c>
      <c r="P18637" s="119" t="s">
        <v>20254</v>
      </c>
    </row>
    <row r="18638" spans="1:16" x14ac:dyDescent="0.25">
      <c r="A18638">
        <v>38214</v>
      </c>
      <c r="B18638" s="119" t="s">
        <v>11585</v>
      </c>
      <c r="C18638">
        <v>20</v>
      </c>
      <c r="E18638">
        <v>5316</v>
      </c>
      <c r="F18638">
        <v>200</v>
      </c>
      <c r="G18638">
        <v>467</v>
      </c>
      <c r="H18638">
        <v>388</v>
      </c>
      <c r="I18638" s="119" t="s">
        <v>16</v>
      </c>
      <c r="J18638" s="119" t="s">
        <v>22</v>
      </c>
      <c r="K18638" s="1">
        <v>46255.758941458334</v>
      </c>
      <c r="L18638">
        <v>0</v>
      </c>
      <c r="M18638">
        <v>0</v>
      </c>
      <c r="N18638">
        <v>0</v>
      </c>
      <c r="O18638">
        <v>0</v>
      </c>
      <c r="P18638" s="119" t="s">
        <v>20254</v>
      </c>
    </row>
    <row r="18639" spans="1:16" x14ac:dyDescent="0.25">
      <c r="A18639">
        <v>38215</v>
      </c>
      <c r="B18639" s="119" t="s">
        <v>11586</v>
      </c>
      <c r="C18639">
        <v>5</v>
      </c>
      <c r="E18639">
        <v>83942</v>
      </c>
      <c r="F18639">
        <v>63</v>
      </c>
      <c r="G18639">
        <v>8847</v>
      </c>
      <c r="H18639">
        <v>123</v>
      </c>
      <c r="I18639" s="119" t="s">
        <v>16</v>
      </c>
      <c r="J18639" s="119" t="s">
        <v>22</v>
      </c>
      <c r="K18639" s="1">
        <v>46255.758941458334</v>
      </c>
      <c r="L18639">
        <v>50</v>
      </c>
      <c r="M18639">
        <v>15</v>
      </c>
      <c r="N18639">
        <v>0</v>
      </c>
      <c r="O18639">
        <v>4</v>
      </c>
      <c r="P18639" s="119" t="s">
        <v>20254</v>
      </c>
    </row>
    <row r="18640" spans="1:16" x14ac:dyDescent="0.25">
      <c r="A18640">
        <v>38216</v>
      </c>
      <c r="B18640" s="119" t="s">
        <v>11587</v>
      </c>
      <c r="C18640">
        <v>0</v>
      </c>
      <c r="E18640">
        <v>11785</v>
      </c>
      <c r="F18640">
        <v>313</v>
      </c>
      <c r="G18640">
        <v>25291</v>
      </c>
      <c r="H18640">
        <v>399</v>
      </c>
      <c r="I18640" s="119" t="s">
        <v>3582</v>
      </c>
      <c r="J18640" s="119" t="s">
        <v>17</v>
      </c>
      <c r="K18640" s="1">
        <v>46255.758941458334</v>
      </c>
      <c r="L18640">
        <v>181</v>
      </c>
      <c r="M18640">
        <v>2902</v>
      </c>
      <c r="N18640">
        <v>1</v>
      </c>
      <c r="O18640">
        <v>599</v>
      </c>
      <c r="P18640" s="119" t="s">
        <v>20254</v>
      </c>
    </row>
    <row r="18641" spans="1:16" x14ac:dyDescent="0.25">
      <c r="A18641">
        <v>38217</v>
      </c>
      <c r="B18641" s="119" t="s">
        <v>11588</v>
      </c>
      <c r="C18641">
        <v>80</v>
      </c>
      <c r="E18641">
        <v>705</v>
      </c>
      <c r="F18641">
        <v>21101</v>
      </c>
      <c r="G18641">
        <v>68</v>
      </c>
      <c r="H18641">
        <v>67949</v>
      </c>
      <c r="I18641" s="119" t="s">
        <v>19</v>
      </c>
      <c r="J18641" s="119" t="s">
        <v>24</v>
      </c>
      <c r="K18641" s="1">
        <v>46255.758941458334</v>
      </c>
      <c r="L18641">
        <v>5</v>
      </c>
      <c r="M18641">
        <v>5</v>
      </c>
      <c r="N18641">
        <v>3</v>
      </c>
      <c r="O18641">
        <v>1</v>
      </c>
      <c r="P18641" s="119" t="s">
        <v>20254</v>
      </c>
    </row>
    <row r="18642" spans="1:16" x14ac:dyDescent="0.25">
      <c r="A18642">
        <v>38218</v>
      </c>
      <c r="B18642" s="119" t="s">
        <v>11589</v>
      </c>
      <c r="C18642">
        <v>80</v>
      </c>
      <c r="E18642">
        <v>370</v>
      </c>
      <c r="F18642">
        <v>3284</v>
      </c>
      <c r="G18642">
        <v>83</v>
      </c>
      <c r="H18642">
        <v>28156</v>
      </c>
      <c r="I18642" s="119" t="s">
        <v>19</v>
      </c>
      <c r="J18642" s="119" t="s">
        <v>222</v>
      </c>
      <c r="K18642" s="1">
        <v>46255.758941458334</v>
      </c>
      <c r="L18642">
        <v>6</v>
      </c>
      <c r="M18642">
        <v>0</v>
      </c>
      <c r="N18642">
        <v>5</v>
      </c>
      <c r="O18642">
        <v>0</v>
      </c>
      <c r="P18642" s="119" t="s">
        <v>20254</v>
      </c>
    </row>
    <row r="18643" spans="1:16" x14ac:dyDescent="0.25">
      <c r="A18643">
        <v>38219</v>
      </c>
      <c r="B18643" s="119" t="s">
        <v>11589</v>
      </c>
      <c r="C18643">
        <v>65</v>
      </c>
      <c r="E18643">
        <v>1004</v>
      </c>
      <c r="F18643">
        <v>1638</v>
      </c>
      <c r="G18643">
        <v>551</v>
      </c>
      <c r="H18643">
        <v>4936</v>
      </c>
      <c r="I18643" s="119" t="s">
        <v>19</v>
      </c>
      <c r="J18643" s="119" t="s">
        <v>222</v>
      </c>
      <c r="K18643" s="1">
        <v>46255.758941458334</v>
      </c>
      <c r="L18643">
        <v>1</v>
      </c>
      <c r="M18643">
        <v>1</v>
      </c>
      <c r="N18643">
        <v>0</v>
      </c>
      <c r="O18643">
        <v>1</v>
      </c>
      <c r="P18643" s="119" t="s">
        <v>20254</v>
      </c>
    </row>
    <row r="18644" spans="1:16" x14ac:dyDescent="0.25">
      <c r="A18644">
        <v>38220</v>
      </c>
      <c r="B18644" s="119" t="s">
        <v>11590</v>
      </c>
      <c r="C18644">
        <v>50</v>
      </c>
      <c r="E18644">
        <v>6164</v>
      </c>
      <c r="F18644">
        <v>124</v>
      </c>
      <c r="G18644">
        <v>512</v>
      </c>
      <c r="H18644">
        <v>480</v>
      </c>
      <c r="I18644" s="119" t="s">
        <v>19</v>
      </c>
      <c r="J18644" s="119" t="s">
        <v>139</v>
      </c>
      <c r="K18644" s="1">
        <v>46255.758941458334</v>
      </c>
      <c r="L18644">
        <v>0</v>
      </c>
      <c r="M18644">
        <v>1</v>
      </c>
      <c r="N18644">
        <v>0</v>
      </c>
      <c r="O18644">
        <v>0</v>
      </c>
      <c r="P18644" s="119" t="s">
        <v>20254</v>
      </c>
    </row>
    <row r="18645" spans="1:16" x14ac:dyDescent="0.25">
      <c r="A18645">
        <v>38221</v>
      </c>
      <c r="B18645" s="119" t="s">
        <v>11591</v>
      </c>
      <c r="C18645">
        <v>25</v>
      </c>
      <c r="E18645">
        <v>1412</v>
      </c>
      <c r="F18645">
        <v>186</v>
      </c>
      <c r="G18645">
        <v>268</v>
      </c>
      <c r="H18645">
        <v>1114</v>
      </c>
      <c r="I18645" s="119" t="s">
        <v>19</v>
      </c>
      <c r="J18645" s="119" t="s">
        <v>22</v>
      </c>
      <c r="K18645" s="1">
        <v>46255.758941458334</v>
      </c>
      <c r="L18645">
        <v>3</v>
      </c>
      <c r="M18645">
        <v>3</v>
      </c>
      <c r="N18645">
        <v>1</v>
      </c>
      <c r="O18645">
        <v>1</v>
      </c>
      <c r="P18645" s="119" t="s">
        <v>20254</v>
      </c>
    </row>
    <row r="18646" spans="1:16" x14ac:dyDescent="0.25">
      <c r="A18646">
        <v>38222</v>
      </c>
      <c r="B18646" s="119" t="s">
        <v>11592</v>
      </c>
      <c r="C18646">
        <v>80</v>
      </c>
      <c r="E18646">
        <v>326</v>
      </c>
      <c r="F18646">
        <v>41825</v>
      </c>
      <c r="G18646">
        <v>83</v>
      </c>
      <c r="H18646">
        <v>96993</v>
      </c>
      <c r="I18646" s="119" t="s">
        <v>19</v>
      </c>
      <c r="J18646" s="119" t="s">
        <v>24</v>
      </c>
      <c r="K18646" s="1">
        <v>46255.758941458334</v>
      </c>
      <c r="L18646">
        <v>4</v>
      </c>
      <c r="M18646">
        <v>2</v>
      </c>
      <c r="N18646">
        <v>0</v>
      </c>
      <c r="O18646">
        <v>1</v>
      </c>
      <c r="P18646" s="119" t="s">
        <v>20254</v>
      </c>
    </row>
    <row r="18647" spans="1:16" x14ac:dyDescent="0.25">
      <c r="A18647">
        <v>38223</v>
      </c>
      <c r="B18647" s="119" t="s">
        <v>11593</v>
      </c>
      <c r="C18647">
        <v>80</v>
      </c>
      <c r="E18647">
        <v>219</v>
      </c>
      <c r="F18647">
        <v>6470</v>
      </c>
      <c r="G18647">
        <v>70</v>
      </c>
      <c r="H18647">
        <v>26463</v>
      </c>
      <c r="I18647" s="119" t="s">
        <v>19</v>
      </c>
      <c r="J18647" s="119" t="s">
        <v>222</v>
      </c>
      <c r="K18647" s="1">
        <v>46255.758941458334</v>
      </c>
      <c r="L18647">
        <v>0</v>
      </c>
      <c r="M18647">
        <v>1</v>
      </c>
      <c r="N18647">
        <v>0</v>
      </c>
      <c r="O18647">
        <v>0</v>
      </c>
      <c r="P18647" s="119" t="s">
        <v>20254</v>
      </c>
    </row>
    <row r="18648" spans="1:16" x14ac:dyDescent="0.25">
      <c r="A18648">
        <v>38224</v>
      </c>
      <c r="B18648" s="119" t="s">
        <v>11593</v>
      </c>
      <c r="C18648">
        <v>65</v>
      </c>
      <c r="E18648">
        <v>323</v>
      </c>
      <c r="F18648">
        <v>1166</v>
      </c>
      <c r="G18648">
        <v>383</v>
      </c>
      <c r="H18648">
        <v>6486</v>
      </c>
      <c r="I18648" s="119" t="s">
        <v>19</v>
      </c>
      <c r="J18648" s="119" t="s">
        <v>222</v>
      </c>
      <c r="K18648" s="1">
        <v>46255.758941458334</v>
      </c>
      <c r="L18648">
        <v>1</v>
      </c>
      <c r="M18648">
        <v>1</v>
      </c>
      <c r="N18648">
        <v>0</v>
      </c>
      <c r="O18648">
        <v>0</v>
      </c>
      <c r="P18648" s="119" t="s">
        <v>20254</v>
      </c>
    </row>
    <row r="18649" spans="1:16" x14ac:dyDescent="0.25">
      <c r="A18649">
        <v>38225</v>
      </c>
      <c r="B18649" s="119" t="s">
        <v>11594</v>
      </c>
      <c r="C18649">
        <v>50</v>
      </c>
      <c r="E18649">
        <v>630</v>
      </c>
      <c r="F18649">
        <v>110</v>
      </c>
      <c r="G18649">
        <v>501</v>
      </c>
      <c r="H18649">
        <v>400</v>
      </c>
      <c r="I18649" s="119" t="s">
        <v>19</v>
      </c>
      <c r="J18649" s="119" t="s">
        <v>139</v>
      </c>
      <c r="K18649" s="1">
        <v>46255.758941458334</v>
      </c>
      <c r="L18649">
        <v>1</v>
      </c>
      <c r="M18649">
        <v>4</v>
      </c>
      <c r="N18649">
        <v>0</v>
      </c>
      <c r="O18649">
        <v>0</v>
      </c>
      <c r="P18649" s="119" t="s">
        <v>20254</v>
      </c>
    </row>
    <row r="18650" spans="1:16" x14ac:dyDescent="0.25">
      <c r="A18650">
        <v>38226</v>
      </c>
      <c r="B18650" s="119" t="s">
        <v>11595</v>
      </c>
      <c r="C18650">
        <v>25</v>
      </c>
      <c r="E18650">
        <v>179</v>
      </c>
      <c r="F18650">
        <v>250</v>
      </c>
      <c r="G18650">
        <v>372</v>
      </c>
      <c r="H18650">
        <v>6273</v>
      </c>
      <c r="I18650" s="119" t="s">
        <v>19</v>
      </c>
      <c r="J18650" s="119" t="s">
        <v>22</v>
      </c>
      <c r="K18650" s="1">
        <v>46255.758941458334</v>
      </c>
      <c r="L18650">
        <v>2</v>
      </c>
      <c r="M18650">
        <v>1</v>
      </c>
      <c r="N18650">
        <v>1</v>
      </c>
      <c r="O18650">
        <v>0</v>
      </c>
      <c r="P18650" s="119" t="s">
        <v>20254</v>
      </c>
    </row>
    <row r="18651" spans="1:16" x14ac:dyDescent="0.25">
      <c r="A18651">
        <v>38227</v>
      </c>
      <c r="B18651" s="119" t="s">
        <v>11596</v>
      </c>
      <c r="C18651">
        <v>80</v>
      </c>
      <c r="E18651">
        <v>261</v>
      </c>
      <c r="F18651">
        <v>40310</v>
      </c>
      <c r="G18651">
        <v>101</v>
      </c>
      <c r="H18651">
        <v>90949</v>
      </c>
      <c r="I18651" s="119" t="s">
        <v>19</v>
      </c>
      <c r="J18651" s="119" t="s">
        <v>24</v>
      </c>
      <c r="K18651" s="1">
        <v>46255.758941458334</v>
      </c>
      <c r="L18651">
        <v>3</v>
      </c>
      <c r="M18651">
        <v>3</v>
      </c>
      <c r="N18651">
        <v>0</v>
      </c>
      <c r="O18651">
        <v>1</v>
      </c>
      <c r="P18651" s="119" t="s">
        <v>20254</v>
      </c>
    </row>
    <row r="18652" spans="1:16" x14ac:dyDescent="0.25">
      <c r="A18652">
        <v>38228</v>
      </c>
      <c r="B18652" s="119" t="s">
        <v>11597</v>
      </c>
      <c r="C18652">
        <v>80</v>
      </c>
      <c r="E18652">
        <v>87</v>
      </c>
      <c r="F18652">
        <v>11096</v>
      </c>
      <c r="G18652">
        <v>59</v>
      </c>
      <c r="H18652">
        <v>44996</v>
      </c>
      <c r="I18652" s="119" t="s">
        <v>19</v>
      </c>
      <c r="J18652" s="119" t="s">
        <v>222</v>
      </c>
      <c r="K18652" s="1">
        <v>46255.758941458334</v>
      </c>
      <c r="L18652">
        <v>0</v>
      </c>
      <c r="M18652">
        <v>0</v>
      </c>
      <c r="N18652">
        <v>0</v>
      </c>
      <c r="O18652">
        <v>0</v>
      </c>
      <c r="P18652" s="119" t="s">
        <v>20254</v>
      </c>
    </row>
    <row r="18653" spans="1:16" x14ac:dyDescent="0.25">
      <c r="A18653">
        <v>38229</v>
      </c>
      <c r="B18653" s="119" t="s">
        <v>11597</v>
      </c>
      <c r="C18653">
        <v>65</v>
      </c>
      <c r="E18653">
        <v>387</v>
      </c>
      <c r="F18653">
        <v>2441</v>
      </c>
      <c r="G18653">
        <v>270</v>
      </c>
      <c r="H18653">
        <v>21133</v>
      </c>
      <c r="I18653" s="119" t="s">
        <v>19</v>
      </c>
      <c r="J18653" s="119" t="s">
        <v>222</v>
      </c>
      <c r="K18653" s="1">
        <v>46255.758941458334</v>
      </c>
      <c r="L18653">
        <v>2</v>
      </c>
      <c r="M18653">
        <v>1</v>
      </c>
      <c r="N18653">
        <v>0</v>
      </c>
      <c r="O18653">
        <v>0</v>
      </c>
      <c r="P18653" s="119" t="s">
        <v>20254</v>
      </c>
    </row>
    <row r="18654" spans="1:16" x14ac:dyDescent="0.25">
      <c r="A18654">
        <v>38230</v>
      </c>
      <c r="B18654" s="119" t="s">
        <v>11598</v>
      </c>
      <c r="C18654">
        <v>50</v>
      </c>
      <c r="E18654">
        <v>848</v>
      </c>
      <c r="F18654">
        <v>215</v>
      </c>
      <c r="G18654">
        <v>187</v>
      </c>
      <c r="H18654">
        <v>466</v>
      </c>
      <c r="I18654" s="119" t="s">
        <v>19</v>
      </c>
      <c r="J18654" s="119" t="s">
        <v>139</v>
      </c>
      <c r="K18654" s="1">
        <v>46255.758941458334</v>
      </c>
      <c r="L18654">
        <v>0</v>
      </c>
      <c r="M18654">
        <v>3</v>
      </c>
      <c r="N18654">
        <v>0</v>
      </c>
      <c r="O18654">
        <v>0</v>
      </c>
      <c r="P18654" s="119" t="s">
        <v>20254</v>
      </c>
    </row>
    <row r="18655" spans="1:16" x14ac:dyDescent="0.25">
      <c r="A18655">
        <v>38231</v>
      </c>
      <c r="B18655" s="119" t="s">
        <v>11599</v>
      </c>
      <c r="C18655">
        <v>25</v>
      </c>
      <c r="E18655">
        <v>451</v>
      </c>
      <c r="F18655">
        <v>320</v>
      </c>
      <c r="G18655">
        <v>437</v>
      </c>
      <c r="H18655">
        <v>1963</v>
      </c>
      <c r="I18655" s="119" t="s">
        <v>19</v>
      </c>
      <c r="J18655" s="119" t="s">
        <v>22</v>
      </c>
      <c r="K18655" s="1">
        <v>46255.758941458334</v>
      </c>
      <c r="L18655">
        <v>1</v>
      </c>
      <c r="M18655">
        <v>0</v>
      </c>
      <c r="N18655">
        <v>1</v>
      </c>
      <c r="O18655">
        <v>0</v>
      </c>
      <c r="P18655" s="119" t="s">
        <v>20254</v>
      </c>
    </row>
    <row r="18656" spans="1:16" x14ac:dyDescent="0.25">
      <c r="A18656">
        <v>38232</v>
      </c>
      <c r="B18656" s="119" t="s">
        <v>11600</v>
      </c>
      <c r="C18656">
        <v>80</v>
      </c>
      <c r="E18656">
        <v>284</v>
      </c>
      <c r="F18656">
        <v>50134</v>
      </c>
      <c r="G18656">
        <v>73</v>
      </c>
      <c r="H18656">
        <v>96949</v>
      </c>
      <c r="I18656" s="119" t="s">
        <v>19</v>
      </c>
      <c r="J18656" s="119" t="s">
        <v>24</v>
      </c>
      <c r="K18656" s="1">
        <v>46255.758941458334</v>
      </c>
      <c r="L18656">
        <v>3</v>
      </c>
      <c r="M18656">
        <v>6</v>
      </c>
      <c r="N18656">
        <v>0</v>
      </c>
      <c r="O18656">
        <v>1</v>
      </c>
      <c r="P18656" s="119" t="s">
        <v>20254</v>
      </c>
    </row>
    <row r="18657" spans="1:16" x14ac:dyDescent="0.25">
      <c r="A18657">
        <v>38233</v>
      </c>
      <c r="B18657" s="119" t="s">
        <v>11601</v>
      </c>
      <c r="C18657">
        <v>80</v>
      </c>
      <c r="E18657">
        <v>376</v>
      </c>
      <c r="F18657">
        <v>3526</v>
      </c>
      <c r="G18657">
        <v>42</v>
      </c>
      <c r="H18657">
        <v>22193</v>
      </c>
      <c r="I18657" s="119" t="s">
        <v>19</v>
      </c>
      <c r="J18657" s="119" t="s">
        <v>222</v>
      </c>
      <c r="K18657" s="1">
        <v>46255.758941458334</v>
      </c>
      <c r="L18657">
        <v>99</v>
      </c>
      <c r="M18657">
        <v>1</v>
      </c>
      <c r="N18657">
        <v>0</v>
      </c>
      <c r="O18657">
        <v>0</v>
      </c>
      <c r="P18657" s="119" t="s">
        <v>20254</v>
      </c>
    </row>
    <row r="18658" spans="1:16" x14ac:dyDescent="0.25">
      <c r="A18658">
        <v>38234</v>
      </c>
      <c r="B18658" s="119" t="s">
        <v>11601</v>
      </c>
      <c r="C18658">
        <v>65</v>
      </c>
      <c r="E18658">
        <v>900</v>
      </c>
      <c r="F18658">
        <v>1100</v>
      </c>
      <c r="G18658">
        <v>235</v>
      </c>
      <c r="H18658">
        <v>4443</v>
      </c>
      <c r="I18658" s="119" t="s">
        <v>19</v>
      </c>
      <c r="J18658" s="119" t="s">
        <v>222</v>
      </c>
      <c r="K18658" s="1">
        <v>46255.758941458334</v>
      </c>
      <c r="L18658">
        <v>1</v>
      </c>
      <c r="M18658">
        <v>2</v>
      </c>
      <c r="N18658">
        <v>0</v>
      </c>
      <c r="O18658">
        <v>1</v>
      </c>
      <c r="P18658" s="119" t="s">
        <v>20254</v>
      </c>
    </row>
    <row r="18659" spans="1:16" x14ac:dyDescent="0.25">
      <c r="A18659">
        <v>38235</v>
      </c>
      <c r="B18659" s="119" t="s">
        <v>11602</v>
      </c>
      <c r="C18659">
        <v>50</v>
      </c>
      <c r="E18659">
        <v>1520</v>
      </c>
      <c r="F18659">
        <v>115</v>
      </c>
      <c r="G18659">
        <v>110</v>
      </c>
      <c r="H18659">
        <v>1898</v>
      </c>
      <c r="I18659" s="119" t="s">
        <v>19</v>
      </c>
      <c r="J18659" s="119" t="s">
        <v>139</v>
      </c>
      <c r="K18659" s="1">
        <v>46255.758941458334</v>
      </c>
      <c r="L18659">
        <v>4</v>
      </c>
      <c r="M18659">
        <v>2</v>
      </c>
      <c r="N18659">
        <v>1</v>
      </c>
      <c r="O18659">
        <v>0</v>
      </c>
      <c r="P18659" s="119" t="s">
        <v>20254</v>
      </c>
    </row>
    <row r="18660" spans="1:16" x14ac:dyDescent="0.25">
      <c r="A18660">
        <v>38236</v>
      </c>
      <c r="B18660" s="119" t="s">
        <v>11603</v>
      </c>
      <c r="C18660">
        <v>25</v>
      </c>
      <c r="E18660">
        <v>413</v>
      </c>
      <c r="F18660">
        <v>293</v>
      </c>
      <c r="G18660">
        <v>341</v>
      </c>
      <c r="H18660">
        <v>1210</v>
      </c>
      <c r="I18660" s="119" t="s">
        <v>19</v>
      </c>
      <c r="J18660" s="119" t="s">
        <v>22</v>
      </c>
      <c r="K18660" s="1">
        <v>46255.758941458334</v>
      </c>
      <c r="L18660">
        <v>1</v>
      </c>
      <c r="M18660">
        <v>0</v>
      </c>
      <c r="N18660">
        <v>1</v>
      </c>
      <c r="O18660">
        <v>0</v>
      </c>
      <c r="P18660" s="119" t="s">
        <v>20254</v>
      </c>
    </row>
    <row r="18661" spans="1:16" x14ac:dyDescent="0.25">
      <c r="A18661">
        <v>38237</v>
      </c>
      <c r="B18661" s="119" t="s">
        <v>11604</v>
      </c>
      <c r="C18661">
        <v>80</v>
      </c>
      <c r="E18661">
        <v>116</v>
      </c>
      <c r="F18661">
        <v>23170</v>
      </c>
      <c r="G18661">
        <v>93</v>
      </c>
      <c r="H18661">
        <v>90949</v>
      </c>
      <c r="I18661" s="119" t="s">
        <v>19</v>
      </c>
      <c r="J18661" s="119" t="s">
        <v>24</v>
      </c>
      <c r="K18661" s="1">
        <v>46255.758941458334</v>
      </c>
      <c r="L18661">
        <v>4</v>
      </c>
      <c r="M18661">
        <v>3</v>
      </c>
      <c r="N18661">
        <v>0</v>
      </c>
      <c r="O18661">
        <v>1</v>
      </c>
      <c r="P18661" s="119" t="s">
        <v>20254</v>
      </c>
    </row>
    <row r="18662" spans="1:16" x14ac:dyDescent="0.25">
      <c r="A18662">
        <v>38238</v>
      </c>
      <c r="B18662" s="119" t="s">
        <v>11605</v>
      </c>
      <c r="C18662">
        <v>80</v>
      </c>
      <c r="E18662">
        <v>191</v>
      </c>
      <c r="F18662">
        <v>3636</v>
      </c>
      <c r="G18662">
        <v>37</v>
      </c>
      <c r="H18662">
        <v>24969</v>
      </c>
      <c r="I18662" s="119" t="s">
        <v>19</v>
      </c>
      <c r="J18662" s="119" t="s">
        <v>222</v>
      </c>
      <c r="K18662" s="1">
        <v>46255.758941458334</v>
      </c>
      <c r="L18662">
        <v>0</v>
      </c>
      <c r="M18662">
        <v>0</v>
      </c>
      <c r="N18662">
        <v>0</v>
      </c>
      <c r="O18662">
        <v>0</v>
      </c>
      <c r="P18662" s="119" t="s">
        <v>20254</v>
      </c>
    </row>
    <row r="18663" spans="1:16" x14ac:dyDescent="0.25">
      <c r="A18663">
        <v>38239</v>
      </c>
      <c r="B18663" s="119" t="s">
        <v>11605</v>
      </c>
      <c r="C18663">
        <v>65</v>
      </c>
      <c r="E18663">
        <v>653</v>
      </c>
      <c r="F18663">
        <v>1066</v>
      </c>
      <c r="G18663">
        <v>130</v>
      </c>
      <c r="H18663">
        <v>8888</v>
      </c>
      <c r="I18663" s="119" t="s">
        <v>19</v>
      </c>
      <c r="J18663" s="119" t="s">
        <v>222</v>
      </c>
      <c r="K18663" s="1">
        <v>46255.758941458334</v>
      </c>
      <c r="L18663">
        <v>1</v>
      </c>
      <c r="M18663">
        <v>1</v>
      </c>
      <c r="N18663">
        <v>0</v>
      </c>
      <c r="O18663">
        <v>0</v>
      </c>
      <c r="P18663" s="119" t="s">
        <v>20254</v>
      </c>
    </row>
    <row r="18664" spans="1:16" x14ac:dyDescent="0.25">
      <c r="A18664">
        <v>38240</v>
      </c>
      <c r="B18664" s="119" t="s">
        <v>11606</v>
      </c>
      <c r="C18664">
        <v>50</v>
      </c>
      <c r="E18664">
        <v>305</v>
      </c>
      <c r="F18664">
        <v>172</v>
      </c>
      <c r="G18664">
        <v>153</v>
      </c>
      <c r="H18664">
        <v>2499</v>
      </c>
      <c r="I18664" s="119" t="s">
        <v>19</v>
      </c>
      <c r="J18664" s="119" t="s">
        <v>139</v>
      </c>
      <c r="K18664" s="1">
        <v>46255.758941458334</v>
      </c>
      <c r="L18664">
        <v>1</v>
      </c>
      <c r="M18664">
        <v>1</v>
      </c>
      <c r="N18664">
        <v>1</v>
      </c>
      <c r="O18664">
        <v>0</v>
      </c>
      <c r="P18664" s="119" t="s">
        <v>20254</v>
      </c>
    </row>
    <row r="18665" spans="1:16" x14ac:dyDescent="0.25">
      <c r="A18665">
        <v>38241</v>
      </c>
      <c r="B18665" s="119" t="s">
        <v>11607</v>
      </c>
      <c r="C18665">
        <v>25</v>
      </c>
      <c r="E18665">
        <v>470</v>
      </c>
      <c r="F18665">
        <v>408</v>
      </c>
      <c r="G18665">
        <v>335</v>
      </c>
      <c r="H18665">
        <v>2546</v>
      </c>
      <c r="I18665" s="119" t="s">
        <v>19</v>
      </c>
      <c r="J18665" s="119" t="s">
        <v>22</v>
      </c>
      <c r="K18665" s="1">
        <v>46255.758941458334</v>
      </c>
      <c r="L18665">
        <v>2</v>
      </c>
      <c r="M18665">
        <v>0</v>
      </c>
      <c r="N18665">
        <v>1</v>
      </c>
      <c r="O18665">
        <v>0</v>
      </c>
      <c r="P18665" s="119" t="s">
        <v>20254</v>
      </c>
    </row>
    <row r="18666" spans="1:16" x14ac:dyDescent="0.25">
      <c r="A18666">
        <v>38242</v>
      </c>
      <c r="B18666" s="119" t="s">
        <v>11608</v>
      </c>
      <c r="C18666">
        <v>80</v>
      </c>
      <c r="E18666">
        <v>247</v>
      </c>
      <c r="F18666">
        <v>60037</v>
      </c>
      <c r="G18666">
        <v>89</v>
      </c>
      <c r="H18666">
        <v>90993</v>
      </c>
      <c r="I18666" s="119" t="s">
        <v>19</v>
      </c>
      <c r="J18666" s="119" t="s">
        <v>24</v>
      </c>
      <c r="K18666" s="1">
        <v>46255.758941458334</v>
      </c>
      <c r="L18666">
        <v>2</v>
      </c>
      <c r="M18666">
        <v>3</v>
      </c>
      <c r="N18666">
        <v>0</v>
      </c>
      <c r="O18666">
        <v>0</v>
      </c>
      <c r="P18666" s="119" t="s">
        <v>20254</v>
      </c>
    </row>
    <row r="18667" spans="1:16" x14ac:dyDescent="0.25">
      <c r="A18667">
        <v>38243</v>
      </c>
      <c r="B18667" s="119" t="s">
        <v>11609</v>
      </c>
      <c r="C18667">
        <v>80</v>
      </c>
      <c r="E18667">
        <v>341</v>
      </c>
      <c r="F18667">
        <v>6085</v>
      </c>
      <c r="G18667">
        <v>60</v>
      </c>
      <c r="H18667">
        <v>27655</v>
      </c>
      <c r="I18667" s="119" t="s">
        <v>19</v>
      </c>
      <c r="J18667" s="119" t="s">
        <v>222</v>
      </c>
      <c r="K18667" s="1">
        <v>46255.758941458334</v>
      </c>
      <c r="L18667">
        <v>5</v>
      </c>
      <c r="M18667">
        <v>2</v>
      </c>
      <c r="N18667">
        <v>0</v>
      </c>
      <c r="O18667">
        <v>0</v>
      </c>
      <c r="P18667" s="119" t="s">
        <v>20254</v>
      </c>
    </row>
    <row r="18668" spans="1:16" x14ac:dyDescent="0.25">
      <c r="A18668">
        <v>38244</v>
      </c>
      <c r="B18668" s="119" t="s">
        <v>11609</v>
      </c>
      <c r="C18668">
        <v>65</v>
      </c>
      <c r="E18668">
        <v>141</v>
      </c>
      <c r="F18668">
        <v>1583</v>
      </c>
      <c r="G18668">
        <v>95</v>
      </c>
      <c r="H18668">
        <v>7959</v>
      </c>
      <c r="I18668" s="119" t="s">
        <v>19</v>
      </c>
      <c r="J18668" s="119" t="s">
        <v>222</v>
      </c>
      <c r="K18668" s="1">
        <v>46255.758941458334</v>
      </c>
      <c r="L18668">
        <v>2</v>
      </c>
      <c r="M18668">
        <v>2</v>
      </c>
      <c r="N18668">
        <v>0</v>
      </c>
      <c r="O18668">
        <v>0</v>
      </c>
      <c r="P18668" s="119" t="s">
        <v>20254</v>
      </c>
    </row>
    <row r="18669" spans="1:16" x14ac:dyDescent="0.25">
      <c r="A18669">
        <v>38245</v>
      </c>
      <c r="B18669" s="119" t="s">
        <v>11610</v>
      </c>
      <c r="C18669">
        <v>50</v>
      </c>
      <c r="E18669">
        <v>727</v>
      </c>
      <c r="F18669">
        <v>106</v>
      </c>
      <c r="G18669">
        <v>171</v>
      </c>
      <c r="H18669">
        <v>5853</v>
      </c>
      <c r="I18669" s="119" t="s">
        <v>19</v>
      </c>
      <c r="J18669" s="119" t="s">
        <v>139</v>
      </c>
      <c r="K18669" s="1">
        <v>46255.758941458334</v>
      </c>
      <c r="L18669">
        <v>2</v>
      </c>
      <c r="M18669">
        <v>0</v>
      </c>
      <c r="N18669">
        <v>1</v>
      </c>
      <c r="O18669">
        <v>0</v>
      </c>
      <c r="P18669" s="119" t="s">
        <v>20254</v>
      </c>
    </row>
    <row r="18670" spans="1:16" x14ac:dyDescent="0.25">
      <c r="A18670">
        <v>38246</v>
      </c>
      <c r="B18670" s="119" t="s">
        <v>11611</v>
      </c>
      <c r="C18670">
        <v>25</v>
      </c>
      <c r="E18670">
        <v>489</v>
      </c>
      <c r="F18670">
        <v>402</v>
      </c>
      <c r="G18670">
        <v>296</v>
      </c>
      <c r="H18670">
        <v>2340</v>
      </c>
      <c r="I18670" s="119" t="s">
        <v>19</v>
      </c>
      <c r="J18670" s="119" t="s">
        <v>22</v>
      </c>
      <c r="K18670" s="1">
        <v>46255.758941458334</v>
      </c>
      <c r="L18670">
        <v>1</v>
      </c>
      <c r="M18670">
        <v>2</v>
      </c>
      <c r="N18670">
        <v>1</v>
      </c>
      <c r="O18670">
        <v>0</v>
      </c>
      <c r="P18670" s="119" t="s">
        <v>20254</v>
      </c>
    </row>
    <row r="18671" spans="1:16" x14ac:dyDescent="0.25">
      <c r="A18671">
        <v>38247</v>
      </c>
      <c r="B18671" s="119" t="s">
        <v>11612</v>
      </c>
      <c r="C18671">
        <v>15</v>
      </c>
      <c r="E18671">
        <v>2423</v>
      </c>
      <c r="F18671">
        <v>124</v>
      </c>
      <c r="G18671">
        <v>318</v>
      </c>
      <c r="H18671">
        <v>474</v>
      </c>
      <c r="I18671" s="119" t="s">
        <v>19</v>
      </c>
      <c r="J18671" s="119" t="s">
        <v>22</v>
      </c>
      <c r="K18671" s="1">
        <v>46255.758941458334</v>
      </c>
      <c r="L18671">
        <v>0</v>
      </c>
      <c r="M18671">
        <v>0</v>
      </c>
      <c r="N18671">
        <v>0</v>
      </c>
      <c r="O18671">
        <v>0</v>
      </c>
      <c r="P18671" s="119" t="s">
        <v>20254</v>
      </c>
    </row>
    <row r="18672" spans="1:16" x14ac:dyDescent="0.25">
      <c r="A18672">
        <v>38248</v>
      </c>
      <c r="B18672" s="119" t="s">
        <v>11613</v>
      </c>
      <c r="C18672">
        <v>15</v>
      </c>
      <c r="E18672">
        <v>503</v>
      </c>
      <c r="F18672">
        <v>299</v>
      </c>
      <c r="G18672">
        <v>1034</v>
      </c>
      <c r="H18672">
        <v>1499</v>
      </c>
      <c r="I18672" s="119" t="s">
        <v>19</v>
      </c>
      <c r="J18672" s="119" t="s">
        <v>22</v>
      </c>
      <c r="K18672" s="1">
        <v>46255.758941458334</v>
      </c>
      <c r="L18672">
        <v>3</v>
      </c>
      <c r="M18672">
        <v>7</v>
      </c>
      <c r="N18672">
        <v>1</v>
      </c>
      <c r="O18672">
        <v>1</v>
      </c>
      <c r="P18672" s="119" t="s">
        <v>20254</v>
      </c>
    </row>
    <row r="18673" spans="1:16" x14ac:dyDescent="0.25">
      <c r="A18673">
        <v>38249</v>
      </c>
      <c r="B18673" s="119" t="s">
        <v>11614</v>
      </c>
      <c r="C18673">
        <v>15</v>
      </c>
      <c r="E18673">
        <v>143</v>
      </c>
      <c r="F18673">
        <v>60</v>
      </c>
      <c r="G18673">
        <v>677</v>
      </c>
      <c r="H18673">
        <v>1248</v>
      </c>
      <c r="I18673" s="119" t="s">
        <v>19</v>
      </c>
      <c r="J18673" s="119" t="s">
        <v>22</v>
      </c>
      <c r="K18673" s="1">
        <v>46255.758941458334</v>
      </c>
      <c r="L18673">
        <v>6</v>
      </c>
      <c r="M18673">
        <v>7</v>
      </c>
      <c r="N18673">
        <v>2</v>
      </c>
      <c r="O18673">
        <v>1</v>
      </c>
      <c r="P18673" s="119" t="s">
        <v>20254</v>
      </c>
    </row>
    <row r="18674" spans="1:16" x14ac:dyDescent="0.25">
      <c r="A18674">
        <v>38250</v>
      </c>
      <c r="B18674" s="119" t="s">
        <v>11615</v>
      </c>
      <c r="C18674">
        <v>15</v>
      </c>
      <c r="E18674">
        <v>1811</v>
      </c>
      <c r="F18674">
        <v>65</v>
      </c>
      <c r="G18674">
        <v>1119</v>
      </c>
      <c r="H18674">
        <v>103</v>
      </c>
      <c r="I18674" s="119" t="s">
        <v>19</v>
      </c>
      <c r="J18674" s="119" t="s">
        <v>22</v>
      </c>
      <c r="K18674" s="1">
        <v>46255.758941458334</v>
      </c>
      <c r="L18674">
        <v>13</v>
      </c>
      <c r="M18674">
        <v>0</v>
      </c>
      <c r="N18674">
        <v>2</v>
      </c>
      <c r="O18674">
        <v>0</v>
      </c>
      <c r="P18674" s="119" t="s">
        <v>20254</v>
      </c>
    </row>
    <row r="18675" spans="1:16" x14ac:dyDescent="0.25">
      <c r="A18675">
        <v>38251</v>
      </c>
      <c r="B18675" s="119" t="s">
        <v>11616</v>
      </c>
      <c r="C18675">
        <v>15</v>
      </c>
      <c r="E18675">
        <v>1866</v>
      </c>
      <c r="F18675">
        <v>271</v>
      </c>
      <c r="G18675">
        <v>478</v>
      </c>
      <c r="H18675">
        <v>1326</v>
      </c>
      <c r="I18675" s="119" t="s">
        <v>19</v>
      </c>
      <c r="J18675" s="119" t="s">
        <v>22</v>
      </c>
      <c r="K18675" s="1">
        <v>46255.758941458334</v>
      </c>
      <c r="L18675">
        <v>6</v>
      </c>
      <c r="M18675">
        <v>4</v>
      </c>
      <c r="N18675">
        <v>2</v>
      </c>
      <c r="O18675">
        <v>0</v>
      </c>
      <c r="P18675" s="119" t="s">
        <v>20254</v>
      </c>
    </row>
    <row r="18676" spans="1:16" x14ac:dyDescent="0.25">
      <c r="A18676">
        <v>38252</v>
      </c>
      <c r="B18676" s="119" t="s">
        <v>11617</v>
      </c>
      <c r="C18676">
        <v>20</v>
      </c>
      <c r="E18676">
        <v>1904</v>
      </c>
      <c r="F18676">
        <v>45</v>
      </c>
      <c r="G18676">
        <v>995</v>
      </c>
      <c r="H18676">
        <v>245</v>
      </c>
      <c r="I18676" s="119" t="s">
        <v>19</v>
      </c>
      <c r="J18676" s="119" t="s">
        <v>22</v>
      </c>
      <c r="K18676" s="1">
        <v>46255.758941458334</v>
      </c>
      <c r="L18676">
        <v>0</v>
      </c>
      <c r="M18676">
        <v>1</v>
      </c>
      <c r="N18676">
        <v>0</v>
      </c>
      <c r="O18676">
        <v>0</v>
      </c>
      <c r="P18676" s="119" t="s">
        <v>20254</v>
      </c>
    </row>
    <row r="18677" spans="1:16" x14ac:dyDescent="0.25">
      <c r="A18677">
        <v>38253</v>
      </c>
      <c r="B18677" s="119" t="s">
        <v>11618</v>
      </c>
      <c r="C18677">
        <v>80</v>
      </c>
      <c r="E18677">
        <v>181</v>
      </c>
      <c r="F18677">
        <v>40432</v>
      </c>
      <c r="G18677">
        <v>41</v>
      </c>
      <c r="H18677">
        <v>93447</v>
      </c>
      <c r="I18677" s="119" t="s">
        <v>19</v>
      </c>
      <c r="J18677" s="119" t="s">
        <v>24</v>
      </c>
      <c r="K18677" s="1">
        <v>46255.758941458334</v>
      </c>
      <c r="L18677">
        <v>3</v>
      </c>
      <c r="M18677">
        <v>5</v>
      </c>
      <c r="N18677">
        <v>1</v>
      </c>
      <c r="O18677">
        <v>2</v>
      </c>
      <c r="P18677" s="119" t="s">
        <v>20254</v>
      </c>
    </row>
    <row r="18678" spans="1:16" x14ac:dyDescent="0.25">
      <c r="A18678">
        <v>38254</v>
      </c>
      <c r="B18678" s="119" t="s">
        <v>11619</v>
      </c>
      <c r="C18678">
        <v>80</v>
      </c>
      <c r="E18678">
        <v>237</v>
      </c>
      <c r="F18678">
        <v>5381</v>
      </c>
      <c r="G18678">
        <v>97</v>
      </c>
      <c r="H18678">
        <v>27991</v>
      </c>
      <c r="I18678" s="119" t="s">
        <v>19</v>
      </c>
      <c r="J18678" s="119" t="s">
        <v>222</v>
      </c>
      <c r="K18678" s="1">
        <v>46255.758941458334</v>
      </c>
      <c r="L18678">
        <v>5</v>
      </c>
      <c r="M18678">
        <v>0</v>
      </c>
      <c r="N18678">
        <v>4</v>
      </c>
      <c r="O18678">
        <v>0</v>
      </c>
      <c r="P18678" s="119" t="s">
        <v>20254</v>
      </c>
    </row>
    <row r="18679" spans="1:16" x14ac:dyDescent="0.25">
      <c r="A18679">
        <v>38255</v>
      </c>
      <c r="B18679" s="119" t="s">
        <v>11619</v>
      </c>
      <c r="C18679">
        <v>65</v>
      </c>
      <c r="E18679">
        <v>150</v>
      </c>
      <c r="F18679">
        <v>3300</v>
      </c>
      <c r="G18679">
        <v>89</v>
      </c>
      <c r="H18679">
        <v>6494</v>
      </c>
      <c r="I18679" s="119" t="s">
        <v>19</v>
      </c>
      <c r="J18679" s="119" t="s">
        <v>222</v>
      </c>
      <c r="K18679" s="1">
        <v>46255.758941458334</v>
      </c>
      <c r="L18679">
        <v>0</v>
      </c>
      <c r="M18679">
        <v>1</v>
      </c>
      <c r="N18679">
        <v>0</v>
      </c>
      <c r="O18679">
        <v>1</v>
      </c>
      <c r="P18679" s="119" t="s">
        <v>20254</v>
      </c>
    </row>
    <row r="18680" spans="1:16" x14ac:dyDescent="0.25">
      <c r="A18680">
        <v>38256</v>
      </c>
      <c r="B18680" s="119" t="s">
        <v>11620</v>
      </c>
      <c r="C18680">
        <v>50</v>
      </c>
      <c r="E18680">
        <v>143</v>
      </c>
      <c r="F18680">
        <v>181</v>
      </c>
      <c r="G18680">
        <v>251</v>
      </c>
      <c r="H18680">
        <v>802</v>
      </c>
      <c r="I18680" s="119" t="s">
        <v>19</v>
      </c>
      <c r="J18680" s="119" t="s">
        <v>139</v>
      </c>
      <c r="K18680" s="1">
        <v>46255.758941458334</v>
      </c>
      <c r="L18680">
        <v>0</v>
      </c>
      <c r="M18680">
        <v>0</v>
      </c>
      <c r="N18680">
        <v>0</v>
      </c>
      <c r="O18680">
        <v>0</v>
      </c>
      <c r="P18680" s="119" t="s">
        <v>20254</v>
      </c>
    </row>
    <row r="18681" spans="1:16" x14ac:dyDescent="0.25">
      <c r="A18681">
        <v>38257</v>
      </c>
      <c r="B18681" s="119" t="s">
        <v>11621</v>
      </c>
      <c r="C18681">
        <v>25</v>
      </c>
      <c r="E18681">
        <v>461</v>
      </c>
      <c r="F18681">
        <v>311</v>
      </c>
      <c r="G18681">
        <v>82</v>
      </c>
      <c r="H18681">
        <v>3573</v>
      </c>
      <c r="I18681" s="119" t="s">
        <v>19</v>
      </c>
      <c r="J18681" s="119" t="s">
        <v>22</v>
      </c>
      <c r="K18681" s="1">
        <v>46255.758941458334</v>
      </c>
      <c r="L18681">
        <v>1</v>
      </c>
      <c r="M18681">
        <v>1</v>
      </c>
      <c r="N18681">
        <v>1</v>
      </c>
      <c r="O18681">
        <v>0</v>
      </c>
      <c r="P18681" s="119" t="s">
        <v>20254</v>
      </c>
    </row>
    <row r="18682" spans="1:16" x14ac:dyDescent="0.25">
      <c r="A18682">
        <v>38258</v>
      </c>
      <c r="B18682" s="119" t="s">
        <v>11622</v>
      </c>
      <c r="C18682">
        <v>80</v>
      </c>
      <c r="E18682">
        <v>220</v>
      </c>
      <c r="F18682">
        <v>31808</v>
      </c>
      <c r="G18682">
        <v>79</v>
      </c>
      <c r="H18682">
        <v>93446</v>
      </c>
      <c r="I18682" s="119" t="s">
        <v>19</v>
      </c>
      <c r="J18682" s="119" t="s">
        <v>24</v>
      </c>
      <c r="K18682" s="1">
        <v>46255.758941458334</v>
      </c>
      <c r="L18682">
        <v>2</v>
      </c>
      <c r="M18682">
        <v>3</v>
      </c>
      <c r="N18682">
        <v>0</v>
      </c>
      <c r="O18682">
        <v>1</v>
      </c>
      <c r="P18682" s="119" t="s">
        <v>20254</v>
      </c>
    </row>
    <row r="18683" spans="1:16" x14ac:dyDescent="0.25">
      <c r="A18683">
        <v>38259</v>
      </c>
      <c r="B18683" s="119" t="s">
        <v>11623</v>
      </c>
      <c r="C18683">
        <v>80</v>
      </c>
      <c r="E18683">
        <v>174</v>
      </c>
      <c r="F18683">
        <v>5510</v>
      </c>
      <c r="G18683">
        <v>99</v>
      </c>
      <c r="H18683">
        <v>24997</v>
      </c>
      <c r="I18683" s="119" t="s">
        <v>19</v>
      </c>
      <c r="J18683" s="119" t="s">
        <v>222</v>
      </c>
      <c r="K18683" s="1">
        <v>46255.758941458334</v>
      </c>
      <c r="L18683">
        <v>0</v>
      </c>
      <c r="M18683">
        <v>3</v>
      </c>
      <c r="N18683">
        <v>0</v>
      </c>
      <c r="O18683">
        <v>1</v>
      </c>
      <c r="P18683" s="119" t="s">
        <v>20254</v>
      </c>
    </row>
    <row r="18684" spans="1:16" x14ac:dyDescent="0.25">
      <c r="A18684">
        <v>38260</v>
      </c>
      <c r="B18684" s="119" t="s">
        <v>11623</v>
      </c>
      <c r="C18684">
        <v>65</v>
      </c>
      <c r="E18684">
        <v>367</v>
      </c>
      <c r="F18684">
        <v>342</v>
      </c>
      <c r="G18684">
        <v>130</v>
      </c>
      <c r="H18684">
        <v>8971</v>
      </c>
      <c r="I18684" s="119" t="s">
        <v>19</v>
      </c>
      <c r="J18684" s="119" t="s">
        <v>222</v>
      </c>
      <c r="K18684" s="1">
        <v>46255.758941458334</v>
      </c>
      <c r="L18684">
        <v>0</v>
      </c>
      <c r="M18684">
        <v>3</v>
      </c>
      <c r="N18684">
        <v>0</v>
      </c>
      <c r="O18684">
        <v>1</v>
      </c>
      <c r="P18684" s="119" t="s">
        <v>20254</v>
      </c>
    </row>
    <row r="18685" spans="1:16" x14ac:dyDescent="0.25">
      <c r="A18685">
        <v>38261</v>
      </c>
      <c r="B18685" s="119" t="s">
        <v>11624</v>
      </c>
      <c r="C18685">
        <v>50</v>
      </c>
      <c r="E18685">
        <v>273</v>
      </c>
      <c r="F18685">
        <v>741</v>
      </c>
      <c r="G18685">
        <v>50</v>
      </c>
      <c r="H18685">
        <v>7858</v>
      </c>
      <c r="I18685" s="119" t="s">
        <v>19</v>
      </c>
      <c r="J18685" s="119" t="s">
        <v>139</v>
      </c>
      <c r="K18685" s="1">
        <v>46255.758941458334</v>
      </c>
      <c r="L18685">
        <v>0</v>
      </c>
      <c r="M18685">
        <v>0</v>
      </c>
      <c r="N18685">
        <v>0</v>
      </c>
      <c r="O18685">
        <v>0</v>
      </c>
      <c r="P18685" s="119" t="s">
        <v>20254</v>
      </c>
    </row>
    <row r="18686" spans="1:16" x14ac:dyDescent="0.25">
      <c r="A18686">
        <v>38262</v>
      </c>
      <c r="B18686" s="119" t="s">
        <v>11625</v>
      </c>
      <c r="C18686">
        <v>25</v>
      </c>
      <c r="E18686">
        <v>90</v>
      </c>
      <c r="F18686">
        <v>88</v>
      </c>
      <c r="G18686">
        <v>429</v>
      </c>
      <c r="H18686">
        <v>3773</v>
      </c>
      <c r="I18686" s="119" t="s">
        <v>19</v>
      </c>
      <c r="J18686" s="119" t="s">
        <v>22</v>
      </c>
      <c r="K18686" s="1">
        <v>46255.758941458334</v>
      </c>
      <c r="L18686">
        <v>1</v>
      </c>
      <c r="M18686">
        <v>0</v>
      </c>
      <c r="N18686">
        <v>0</v>
      </c>
      <c r="O18686">
        <v>0</v>
      </c>
      <c r="P18686" s="119" t="s">
        <v>20254</v>
      </c>
    </row>
    <row r="18687" spans="1:16" x14ac:dyDescent="0.25">
      <c r="A18687">
        <v>38263</v>
      </c>
      <c r="B18687" s="119" t="s">
        <v>11626</v>
      </c>
      <c r="C18687">
        <v>80</v>
      </c>
      <c r="E18687">
        <v>259</v>
      </c>
      <c r="F18687">
        <v>6270</v>
      </c>
      <c r="G18687">
        <v>95</v>
      </c>
      <c r="H18687">
        <v>41994</v>
      </c>
      <c r="I18687" s="119" t="s">
        <v>19</v>
      </c>
      <c r="J18687" s="119" t="s">
        <v>24</v>
      </c>
      <c r="K18687" s="1">
        <v>46255.758941458334</v>
      </c>
      <c r="L18687">
        <v>2</v>
      </c>
      <c r="M18687">
        <v>4</v>
      </c>
      <c r="N18687">
        <v>0</v>
      </c>
      <c r="O18687">
        <v>0</v>
      </c>
      <c r="P18687" s="119" t="s">
        <v>20254</v>
      </c>
    </row>
    <row r="18688" spans="1:16" x14ac:dyDescent="0.25">
      <c r="A18688">
        <v>38264</v>
      </c>
      <c r="B18688" s="119" t="s">
        <v>11627</v>
      </c>
      <c r="C18688">
        <v>80</v>
      </c>
      <c r="E18688">
        <v>145</v>
      </c>
      <c r="F18688">
        <v>9509</v>
      </c>
      <c r="G18688">
        <v>70</v>
      </c>
      <c r="H18688">
        <v>57995</v>
      </c>
      <c r="I18688" s="119" t="s">
        <v>19</v>
      </c>
      <c r="J18688" s="119" t="s">
        <v>222</v>
      </c>
      <c r="K18688" s="1">
        <v>46255.758941458334</v>
      </c>
      <c r="L18688">
        <v>0</v>
      </c>
      <c r="M18688">
        <v>0</v>
      </c>
      <c r="N18688">
        <v>0</v>
      </c>
      <c r="O18688">
        <v>0</v>
      </c>
      <c r="P18688" s="119" t="s">
        <v>20254</v>
      </c>
    </row>
    <row r="18689" spans="1:16" x14ac:dyDescent="0.25">
      <c r="A18689">
        <v>38265</v>
      </c>
      <c r="B18689" s="119" t="s">
        <v>11627</v>
      </c>
      <c r="C18689">
        <v>65</v>
      </c>
      <c r="E18689">
        <v>1261</v>
      </c>
      <c r="F18689">
        <v>1070</v>
      </c>
      <c r="G18689">
        <v>260</v>
      </c>
      <c r="H18689">
        <v>12223</v>
      </c>
      <c r="I18689" s="119" t="s">
        <v>19</v>
      </c>
      <c r="J18689" s="119" t="s">
        <v>222</v>
      </c>
      <c r="K18689" s="1">
        <v>46255.758941458334</v>
      </c>
      <c r="L18689">
        <v>1</v>
      </c>
      <c r="M18689">
        <v>4</v>
      </c>
      <c r="N18689">
        <v>0</v>
      </c>
      <c r="O18689">
        <v>1</v>
      </c>
      <c r="P18689" s="119" t="s">
        <v>20254</v>
      </c>
    </row>
    <row r="18690" spans="1:16" x14ac:dyDescent="0.25">
      <c r="A18690">
        <v>38266</v>
      </c>
      <c r="B18690" s="119" t="s">
        <v>11628</v>
      </c>
      <c r="C18690">
        <v>50</v>
      </c>
      <c r="E18690">
        <v>304</v>
      </c>
      <c r="F18690">
        <v>134</v>
      </c>
      <c r="G18690">
        <v>460</v>
      </c>
      <c r="H18690">
        <v>318</v>
      </c>
      <c r="I18690" s="119" t="s">
        <v>19</v>
      </c>
      <c r="J18690" s="119" t="s">
        <v>139</v>
      </c>
      <c r="K18690" s="1">
        <v>46255.758941458334</v>
      </c>
      <c r="L18690">
        <v>0</v>
      </c>
      <c r="M18690">
        <v>0</v>
      </c>
      <c r="N18690">
        <v>0</v>
      </c>
      <c r="O18690">
        <v>0</v>
      </c>
      <c r="P18690" s="119" t="s">
        <v>20254</v>
      </c>
    </row>
    <row r="18691" spans="1:16" x14ac:dyDescent="0.25">
      <c r="A18691">
        <v>38267</v>
      </c>
      <c r="B18691" s="119" t="s">
        <v>11629</v>
      </c>
      <c r="C18691">
        <v>25</v>
      </c>
      <c r="E18691">
        <v>776</v>
      </c>
      <c r="F18691">
        <v>325</v>
      </c>
      <c r="G18691">
        <v>149</v>
      </c>
      <c r="H18691">
        <v>2218</v>
      </c>
      <c r="I18691" s="119" t="s">
        <v>19</v>
      </c>
      <c r="J18691" s="119" t="s">
        <v>22</v>
      </c>
      <c r="K18691" s="1">
        <v>46255.758941458334</v>
      </c>
      <c r="L18691">
        <v>0</v>
      </c>
      <c r="M18691">
        <v>3</v>
      </c>
      <c r="N18691">
        <v>0</v>
      </c>
      <c r="O18691">
        <v>1</v>
      </c>
      <c r="P18691" s="119" t="s">
        <v>20254</v>
      </c>
    </row>
    <row r="18692" spans="1:16" x14ac:dyDescent="0.25">
      <c r="A18692">
        <v>38268</v>
      </c>
      <c r="B18692" s="119" t="s">
        <v>11630</v>
      </c>
      <c r="C18692">
        <v>80</v>
      </c>
      <c r="E18692">
        <v>276</v>
      </c>
      <c r="F18692">
        <v>26501</v>
      </c>
      <c r="G18692">
        <v>41</v>
      </c>
      <c r="H18692">
        <v>64492</v>
      </c>
      <c r="I18692" s="119" t="s">
        <v>19</v>
      </c>
      <c r="J18692" s="119" t="s">
        <v>24</v>
      </c>
      <c r="K18692" s="1">
        <v>46255.758941458334</v>
      </c>
      <c r="L18692">
        <v>1</v>
      </c>
      <c r="M18692">
        <v>3</v>
      </c>
      <c r="N18692">
        <v>0</v>
      </c>
      <c r="O18692">
        <v>1</v>
      </c>
      <c r="P18692" s="119" t="s">
        <v>20254</v>
      </c>
    </row>
    <row r="18693" spans="1:16" x14ac:dyDescent="0.25">
      <c r="A18693">
        <v>38269</v>
      </c>
      <c r="B18693" s="119" t="s">
        <v>11631</v>
      </c>
      <c r="C18693">
        <v>80</v>
      </c>
      <c r="E18693">
        <v>133</v>
      </c>
      <c r="F18693">
        <v>4450</v>
      </c>
      <c r="G18693">
        <v>80</v>
      </c>
      <c r="H18693">
        <v>28791</v>
      </c>
      <c r="I18693" s="119" t="s">
        <v>19</v>
      </c>
      <c r="J18693" s="119" t="s">
        <v>222</v>
      </c>
      <c r="K18693" s="1">
        <v>46255.758941458334</v>
      </c>
      <c r="L18693">
        <v>150</v>
      </c>
      <c r="M18693">
        <v>1</v>
      </c>
      <c r="N18693">
        <v>0</v>
      </c>
      <c r="O18693">
        <v>1</v>
      </c>
      <c r="P18693" s="119" t="s">
        <v>20254</v>
      </c>
    </row>
    <row r="18694" spans="1:16" x14ac:dyDescent="0.25">
      <c r="A18694">
        <v>38270</v>
      </c>
      <c r="B18694" s="119" t="s">
        <v>11631</v>
      </c>
      <c r="C18694">
        <v>65</v>
      </c>
      <c r="E18694">
        <v>635</v>
      </c>
      <c r="F18694">
        <v>1241</v>
      </c>
      <c r="G18694">
        <v>157</v>
      </c>
      <c r="H18694">
        <v>5325</v>
      </c>
      <c r="I18694" s="119" t="s">
        <v>19</v>
      </c>
      <c r="J18694" s="119" t="s">
        <v>222</v>
      </c>
      <c r="K18694" s="1">
        <v>46255.758941458334</v>
      </c>
      <c r="L18694">
        <v>0</v>
      </c>
      <c r="M18694">
        <v>3</v>
      </c>
      <c r="N18694">
        <v>0</v>
      </c>
      <c r="O18694">
        <v>1</v>
      </c>
      <c r="P18694" s="119" t="s">
        <v>20254</v>
      </c>
    </row>
    <row r="18695" spans="1:16" x14ac:dyDescent="0.25">
      <c r="A18695">
        <v>38271</v>
      </c>
      <c r="B18695" s="119" t="s">
        <v>11632</v>
      </c>
      <c r="C18695">
        <v>50</v>
      </c>
      <c r="E18695">
        <v>538</v>
      </c>
      <c r="F18695">
        <v>209</v>
      </c>
      <c r="G18695">
        <v>99</v>
      </c>
      <c r="H18695">
        <v>1565</v>
      </c>
      <c r="I18695" s="119" t="s">
        <v>19</v>
      </c>
      <c r="J18695" s="119" t="s">
        <v>139</v>
      </c>
      <c r="K18695" s="1">
        <v>46255.758941458334</v>
      </c>
      <c r="L18695">
        <v>1</v>
      </c>
      <c r="M18695">
        <v>0</v>
      </c>
      <c r="N18695">
        <v>0</v>
      </c>
      <c r="O18695">
        <v>0</v>
      </c>
      <c r="P18695" s="119" t="s">
        <v>20254</v>
      </c>
    </row>
    <row r="18696" spans="1:16" x14ac:dyDescent="0.25">
      <c r="A18696">
        <v>38272</v>
      </c>
      <c r="B18696" s="119" t="s">
        <v>11633</v>
      </c>
      <c r="C18696">
        <v>25</v>
      </c>
      <c r="E18696">
        <v>1520</v>
      </c>
      <c r="F18696">
        <v>117</v>
      </c>
      <c r="G18696">
        <v>135</v>
      </c>
      <c r="H18696">
        <v>2386</v>
      </c>
      <c r="I18696" s="119" t="s">
        <v>19</v>
      </c>
      <c r="J18696" s="119" t="s">
        <v>22</v>
      </c>
      <c r="K18696" s="1">
        <v>46255.758941458334</v>
      </c>
      <c r="L18696">
        <v>1</v>
      </c>
      <c r="M18696">
        <v>1</v>
      </c>
      <c r="N18696">
        <v>0</v>
      </c>
      <c r="O18696">
        <v>0</v>
      </c>
      <c r="P18696" s="119" t="s">
        <v>20254</v>
      </c>
    </row>
    <row r="18697" spans="1:16" x14ac:dyDescent="0.25">
      <c r="A18697">
        <v>38273</v>
      </c>
      <c r="B18697" s="119" t="s">
        <v>11634</v>
      </c>
      <c r="C18697">
        <v>80</v>
      </c>
      <c r="E18697">
        <v>236</v>
      </c>
      <c r="F18697">
        <v>40035</v>
      </c>
      <c r="G18697">
        <v>58</v>
      </c>
      <c r="H18697">
        <v>74994</v>
      </c>
      <c r="I18697" s="119" t="s">
        <v>19</v>
      </c>
      <c r="J18697" s="119" t="s">
        <v>24</v>
      </c>
      <c r="K18697" s="1">
        <v>46255.758941458334</v>
      </c>
      <c r="L18697">
        <v>3</v>
      </c>
      <c r="M18697">
        <v>3</v>
      </c>
      <c r="N18697">
        <v>0</v>
      </c>
      <c r="O18697">
        <v>1</v>
      </c>
      <c r="P18697" s="119" t="s">
        <v>20254</v>
      </c>
    </row>
    <row r="18698" spans="1:16" x14ac:dyDescent="0.25">
      <c r="A18698">
        <v>38274</v>
      </c>
      <c r="B18698" s="119" t="s">
        <v>11635</v>
      </c>
      <c r="C18698">
        <v>80</v>
      </c>
      <c r="E18698">
        <v>133</v>
      </c>
      <c r="F18698">
        <v>5552</v>
      </c>
      <c r="G18698">
        <v>78</v>
      </c>
      <c r="H18698">
        <v>27995</v>
      </c>
      <c r="I18698" s="119" t="s">
        <v>19</v>
      </c>
      <c r="J18698" s="119" t="s">
        <v>222</v>
      </c>
      <c r="K18698" s="1">
        <v>46255.758941458334</v>
      </c>
      <c r="L18698">
        <v>0</v>
      </c>
      <c r="M18698">
        <v>1</v>
      </c>
      <c r="N18698">
        <v>0</v>
      </c>
      <c r="O18698">
        <v>0</v>
      </c>
      <c r="P18698" s="119" t="s">
        <v>20254</v>
      </c>
    </row>
    <row r="18699" spans="1:16" x14ac:dyDescent="0.25">
      <c r="A18699">
        <v>38275</v>
      </c>
      <c r="B18699" s="119" t="s">
        <v>11635</v>
      </c>
      <c r="C18699">
        <v>65</v>
      </c>
      <c r="E18699">
        <v>75</v>
      </c>
      <c r="F18699">
        <v>3651</v>
      </c>
      <c r="G18699">
        <v>110</v>
      </c>
      <c r="H18699">
        <v>9470</v>
      </c>
      <c r="I18699" s="119" t="s">
        <v>19</v>
      </c>
      <c r="J18699" s="119" t="s">
        <v>222</v>
      </c>
      <c r="K18699" s="1">
        <v>46255.758941458334</v>
      </c>
      <c r="L18699">
        <v>0</v>
      </c>
      <c r="M18699">
        <v>1</v>
      </c>
      <c r="N18699">
        <v>0</v>
      </c>
      <c r="O18699">
        <v>0</v>
      </c>
      <c r="P18699" s="119" t="s">
        <v>20254</v>
      </c>
    </row>
    <row r="18700" spans="1:16" x14ac:dyDescent="0.25">
      <c r="A18700">
        <v>38276</v>
      </c>
      <c r="B18700" s="119" t="s">
        <v>11636</v>
      </c>
      <c r="C18700">
        <v>50</v>
      </c>
      <c r="E18700">
        <v>757</v>
      </c>
      <c r="F18700">
        <v>2225</v>
      </c>
      <c r="G18700">
        <v>67</v>
      </c>
      <c r="H18700">
        <v>11488</v>
      </c>
      <c r="I18700" s="119" t="s">
        <v>19</v>
      </c>
      <c r="J18700" s="119" t="s">
        <v>139</v>
      </c>
      <c r="K18700" s="1">
        <v>46255.758941458334</v>
      </c>
      <c r="L18700">
        <v>1</v>
      </c>
      <c r="M18700">
        <v>3</v>
      </c>
      <c r="N18700">
        <v>0</v>
      </c>
      <c r="O18700">
        <v>1</v>
      </c>
      <c r="P18700" s="119" t="s">
        <v>20254</v>
      </c>
    </row>
    <row r="18701" spans="1:16" x14ac:dyDescent="0.25">
      <c r="A18701">
        <v>38277</v>
      </c>
      <c r="B18701" s="119" t="s">
        <v>11637</v>
      </c>
      <c r="C18701">
        <v>25</v>
      </c>
      <c r="E18701">
        <v>101</v>
      </c>
      <c r="F18701">
        <v>692</v>
      </c>
      <c r="G18701">
        <v>126</v>
      </c>
      <c r="H18701">
        <v>7934</v>
      </c>
      <c r="I18701" s="119" t="s">
        <v>19</v>
      </c>
      <c r="J18701" s="119" t="s">
        <v>22</v>
      </c>
      <c r="K18701" s="1">
        <v>46255.758941458334</v>
      </c>
      <c r="L18701">
        <v>0</v>
      </c>
      <c r="M18701">
        <v>0</v>
      </c>
      <c r="N18701">
        <v>0</v>
      </c>
      <c r="O18701">
        <v>0</v>
      </c>
      <c r="P18701" s="119" t="s">
        <v>20254</v>
      </c>
    </row>
    <row r="18702" spans="1:16" x14ac:dyDescent="0.25">
      <c r="A18702">
        <v>38278</v>
      </c>
      <c r="B18702" s="119" t="s">
        <v>11638</v>
      </c>
      <c r="C18702">
        <v>80</v>
      </c>
      <c r="E18702">
        <v>158</v>
      </c>
      <c r="F18702">
        <v>25744</v>
      </c>
      <c r="G18702">
        <v>99</v>
      </c>
      <c r="H18702">
        <v>67446</v>
      </c>
      <c r="I18702" s="119" t="s">
        <v>19</v>
      </c>
      <c r="J18702" s="119" t="s">
        <v>24</v>
      </c>
      <c r="K18702" s="1">
        <v>46255.758941458334</v>
      </c>
      <c r="L18702">
        <v>5</v>
      </c>
      <c r="M18702">
        <v>4</v>
      </c>
      <c r="N18702">
        <v>1</v>
      </c>
      <c r="O18702">
        <v>1</v>
      </c>
      <c r="P18702" s="119" t="s">
        <v>20254</v>
      </c>
    </row>
    <row r="18703" spans="1:16" x14ac:dyDescent="0.25">
      <c r="A18703">
        <v>38279</v>
      </c>
      <c r="B18703" s="119" t="s">
        <v>11639</v>
      </c>
      <c r="C18703">
        <v>80</v>
      </c>
      <c r="E18703">
        <v>122</v>
      </c>
      <c r="F18703">
        <v>5547</v>
      </c>
      <c r="G18703">
        <v>60</v>
      </c>
      <c r="H18703">
        <v>30000</v>
      </c>
      <c r="I18703" s="119" t="s">
        <v>19</v>
      </c>
      <c r="J18703" s="119" t="s">
        <v>222</v>
      </c>
      <c r="K18703" s="1">
        <v>46255.758941458334</v>
      </c>
      <c r="L18703">
        <v>5</v>
      </c>
      <c r="M18703">
        <v>3</v>
      </c>
      <c r="N18703">
        <v>0</v>
      </c>
      <c r="O18703">
        <v>2</v>
      </c>
      <c r="P18703" s="119" t="s">
        <v>20254</v>
      </c>
    </row>
    <row r="18704" spans="1:16" x14ac:dyDescent="0.25">
      <c r="A18704">
        <v>38280</v>
      </c>
      <c r="B18704" s="119" t="s">
        <v>11639</v>
      </c>
      <c r="C18704">
        <v>65</v>
      </c>
      <c r="E18704">
        <v>496</v>
      </c>
      <c r="F18704">
        <v>1460</v>
      </c>
      <c r="G18704">
        <v>140</v>
      </c>
      <c r="H18704">
        <v>7550</v>
      </c>
      <c r="I18704" s="119" t="s">
        <v>19</v>
      </c>
      <c r="J18704" s="119" t="s">
        <v>222</v>
      </c>
      <c r="K18704" s="1">
        <v>46255.758941458334</v>
      </c>
      <c r="L18704">
        <v>0</v>
      </c>
      <c r="M18704">
        <v>1</v>
      </c>
      <c r="N18704">
        <v>0</v>
      </c>
      <c r="O18704">
        <v>0</v>
      </c>
      <c r="P18704" s="119" t="s">
        <v>20254</v>
      </c>
    </row>
    <row r="18705" spans="1:16" x14ac:dyDescent="0.25">
      <c r="A18705">
        <v>38281</v>
      </c>
      <c r="B18705" s="119" t="s">
        <v>11640</v>
      </c>
      <c r="C18705">
        <v>50</v>
      </c>
      <c r="E18705">
        <v>521</v>
      </c>
      <c r="F18705">
        <v>281</v>
      </c>
      <c r="G18705">
        <v>420</v>
      </c>
      <c r="H18705">
        <v>997</v>
      </c>
      <c r="I18705" s="119" t="s">
        <v>19</v>
      </c>
      <c r="J18705" s="119" t="s">
        <v>139</v>
      </c>
      <c r="K18705" s="1">
        <v>46255.758941458334</v>
      </c>
      <c r="L18705">
        <v>0</v>
      </c>
      <c r="M18705">
        <v>0</v>
      </c>
      <c r="N18705">
        <v>0</v>
      </c>
      <c r="O18705">
        <v>0</v>
      </c>
      <c r="P18705" s="119" t="s">
        <v>20254</v>
      </c>
    </row>
    <row r="18706" spans="1:16" x14ac:dyDescent="0.25">
      <c r="A18706">
        <v>38282</v>
      </c>
      <c r="B18706" s="119" t="s">
        <v>11641</v>
      </c>
      <c r="C18706">
        <v>25</v>
      </c>
      <c r="E18706">
        <v>469</v>
      </c>
      <c r="F18706">
        <v>363</v>
      </c>
      <c r="G18706">
        <v>400</v>
      </c>
      <c r="H18706">
        <v>599</v>
      </c>
      <c r="I18706" s="119" t="s">
        <v>19</v>
      </c>
      <c r="J18706" s="119" t="s">
        <v>22</v>
      </c>
      <c r="K18706" s="1">
        <v>46255.758941458334</v>
      </c>
      <c r="L18706">
        <v>0</v>
      </c>
      <c r="M18706">
        <v>4</v>
      </c>
      <c r="N18706">
        <v>0</v>
      </c>
      <c r="O18706">
        <v>0</v>
      </c>
      <c r="P18706" s="119" t="s">
        <v>20254</v>
      </c>
    </row>
    <row r="18707" spans="1:16" x14ac:dyDescent="0.25">
      <c r="A18707">
        <v>38283</v>
      </c>
      <c r="B18707" s="119" t="s">
        <v>11642</v>
      </c>
      <c r="C18707">
        <v>15</v>
      </c>
      <c r="E18707">
        <v>471</v>
      </c>
      <c r="F18707">
        <v>35</v>
      </c>
      <c r="G18707">
        <v>649</v>
      </c>
      <c r="H18707">
        <v>324</v>
      </c>
      <c r="I18707" s="119" t="s">
        <v>19</v>
      </c>
      <c r="J18707" s="119" t="s">
        <v>22</v>
      </c>
      <c r="K18707" s="1">
        <v>46255.758941458334</v>
      </c>
      <c r="L18707">
        <v>0</v>
      </c>
      <c r="M18707">
        <v>0</v>
      </c>
      <c r="N18707">
        <v>0</v>
      </c>
      <c r="O18707">
        <v>0</v>
      </c>
      <c r="P18707" s="119" t="s">
        <v>20254</v>
      </c>
    </row>
    <row r="18708" spans="1:16" x14ac:dyDescent="0.25">
      <c r="A18708">
        <v>38284</v>
      </c>
      <c r="B18708" s="119" t="s">
        <v>11643</v>
      </c>
      <c r="C18708">
        <v>15</v>
      </c>
      <c r="E18708">
        <v>357</v>
      </c>
      <c r="F18708">
        <v>268</v>
      </c>
      <c r="G18708">
        <v>277</v>
      </c>
      <c r="H18708">
        <v>887</v>
      </c>
      <c r="I18708" s="119" t="s">
        <v>19</v>
      </c>
      <c r="J18708" s="119" t="s">
        <v>22</v>
      </c>
      <c r="K18708" s="1">
        <v>46255.758941458334</v>
      </c>
      <c r="L18708">
        <v>0</v>
      </c>
      <c r="M18708">
        <v>0</v>
      </c>
      <c r="N18708">
        <v>0</v>
      </c>
      <c r="O18708">
        <v>0</v>
      </c>
      <c r="P18708" s="119" t="s">
        <v>20254</v>
      </c>
    </row>
    <row r="18709" spans="1:16" x14ac:dyDescent="0.25">
      <c r="A18709">
        <v>38285</v>
      </c>
      <c r="B18709" s="119" t="s">
        <v>11644</v>
      </c>
      <c r="C18709">
        <v>15</v>
      </c>
      <c r="E18709">
        <v>1093</v>
      </c>
      <c r="F18709">
        <v>56</v>
      </c>
      <c r="G18709">
        <v>205</v>
      </c>
      <c r="H18709">
        <v>208</v>
      </c>
      <c r="I18709" s="119" t="s">
        <v>19</v>
      </c>
      <c r="J18709" s="119" t="s">
        <v>22</v>
      </c>
      <c r="K18709" s="1">
        <v>46255.758941458334</v>
      </c>
      <c r="L18709">
        <v>0</v>
      </c>
      <c r="M18709">
        <v>0</v>
      </c>
      <c r="N18709">
        <v>0</v>
      </c>
      <c r="O18709">
        <v>0</v>
      </c>
      <c r="P18709" s="119" t="s">
        <v>20254</v>
      </c>
    </row>
    <row r="18710" spans="1:16" x14ac:dyDescent="0.25">
      <c r="A18710">
        <v>38286</v>
      </c>
      <c r="B18710" s="119" t="s">
        <v>11645</v>
      </c>
      <c r="C18710">
        <v>15</v>
      </c>
      <c r="E18710">
        <v>2107</v>
      </c>
      <c r="F18710">
        <v>41</v>
      </c>
      <c r="G18710">
        <v>933</v>
      </c>
      <c r="H18710">
        <v>110</v>
      </c>
      <c r="I18710" s="119" t="s">
        <v>19</v>
      </c>
      <c r="J18710" s="119" t="s">
        <v>22</v>
      </c>
      <c r="K18710" s="1">
        <v>46255.758941458334</v>
      </c>
      <c r="L18710">
        <v>0</v>
      </c>
      <c r="M18710">
        <v>4</v>
      </c>
      <c r="N18710">
        <v>0</v>
      </c>
      <c r="O18710">
        <v>1</v>
      </c>
      <c r="P18710" s="119" t="s">
        <v>20254</v>
      </c>
    </row>
    <row r="18711" spans="1:16" x14ac:dyDescent="0.25">
      <c r="A18711">
        <v>38287</v>
      </c>
      <c r="B18711" s="119" t="s">
        <v>11646</v>
      </c>
      <c r="C18711">
        <v>15</v>
      </c>
      <c r="E18711">
        <v>138</v>
      </c>
      <c r="F18711">
        <v>153</v>
      </c>
      <c r="G18711">
        <v>271</v>
      </c>
      <c r="H18711">
        <v>1702</v>
      </c>
      <c r="I18711" s="119" t="s">
        <v>19</v>
      </c>
      <c r="J18711" s="119" t="s">
        <v>22</v>
      </c>
      <c r="K18711" s="1">
        <v>46255.758941458334</v>
      </c>
      <c r="L18711">
        <v>1</v>
      </c>
      <c r="M18711">
        <v>0</v>
      </c>
      <c r="N18711">
        <v>0</v>
      </c>
      <c r="O18711">
        <v>0</v>
      </c>
      <c r="P18711" s="119" t="s">
        <v>20254</v>
      </c>
    </row>
    <row r="18712" spans="1:16" x14ac:dyDescent="0.25">
      <c r="A18712">
        <v>38288</v>
      </c>
      <c r="B18712" s="119" t="s">
        <v>11647</v>
      </c>
      <c r="C18712">
        <v>20</v>
      </c>
      <c r="E18712">
        <v>3510</v>
      </c>
      <c r="F18712">
        <v>70</v>
      </c>
      <c r="G18712">
        <v>1078</v>
      </c>
      <c r="H18712">
        <v>146</v>
      </c>
      <c r="I18712" s="119" t="s">
        <v>19</v>
      </c>
      <c r="J18712" s="119" t="s">
        <v>22</v>
      </c>
      <c r="K18712" s="1">
        <v>46255.758941458334</v>
      </c>
      <c r="L18712">
        <v>2</v>
      </c>
      <c r="M18712">
        <v>0</v>
      </c>
      <c r="N18712">
        <v>0</v>
      </c>
      <c r="O18712">
        <v>0</v>
      </c>
      <c r="P18712" s="119" t="s">
        <v>20254</v>
      </c>
    </row>
    <row r="18713" spans="1:16" x14ac:dyDescent="0.25">
      <c r="A18713">
        <v>38289</v>
      </c>
      <c r="B18713" s="119" t="s">
        <v>11648</v>
      </c>
      <c r="C18713">
        <v>0</v>
      </c>
      <c r="E18713">
        <v>3708</v>
      </c>
      <c r="F18713">
        <v>3735</v>
      </c>
      <c r="G18713">
        <v>1885</v>
      </c>
      <c r="H18713">
        <v>9687</v>
      </c>
      <c r="I18713" s="119" t="s">
        <v>16</v>
      </c>
      <c r="J18713" s="119" t="s">
        <v>17</v>
      </c>
      <c r="K18713" s="1">
        <v>46255.758941458334</v>
      </c>
      <c r="L18713">
        <v>0</v>
      </c>
      <c r="M18713">
        <v>0</v>
      </c>
      <c r="N18713">
        <v>0</v>
      </c>
      <c r="O18713">
        <v>0</v>
      </c>
      <c r="P18713" s="119" t="s">
        <v>20254</v>
      </c>
    </row>
    <row r="18714" spans="1:16" x14ac:dyDescent="0.25">
      <c r="A18714">
        <v>38290</v>
      </c>
      <c r="B18714" s="119" t="s">
        <v>11649</v>
      </c>
      <c r="C18714">
        <v>0</v>
      </c>
      <c r="E18714">
        <v>2478</v>
      </c>
      <c r="F18714">
        <v>7002</v>
      </c>
      <c r="G18714">
        <v>4608</v>
      </c>
      <c r="H18714">
        <v>10799</v>
      </c>
      <c r="I18714" s="119" t="s">
        <v>16</v>
      </c>
      <c r="J18714" s="119" t="s">
        <v>17</v>
      </c>
      <c r="K18714" s="1">
        <v>46255.758941458334</v>
      </c>
      <c r="L18714">
        <v>188</v>
      </c>
      <c r="M18714">
        <v>1</v>
      </c>
      <c r="N18714">
        <v>94</v>
      </c>
      <c r="O18714">
        <v>0</v>
      </c>
      <c r="P18714" s="119" t="s">
        <v>20254</v>
      </c>
    </row>
    <row r="18715" spans="1:16" x14ac:dyDescent="0.25">
      <c r="A18715">
        <v>38291</v>
      </c>
      <c r="B18715" s="119" t="s">
        <v>11650</v>
      </c>
      <c r="C18715">
        <v>0</v>
      </c>
      <c r="E18715">
        <v>41498</v>
      </c>
      <c r="F18715">
        <v>1075</v>
      </c>
      <c r="G18715">
        <v>6220</v>
      </c>
      <c r="H18715">
        <v>2564</v>
      </c>
      <c r="I18715" s="119" t="s">
        <v>16</v>
      </c>
      <c r="J18715" s="119" t="s">
        <v>17</v>
      </c>
      <c r="K18715" s="1">
        <v>46255.758941458334</v>
      </c>
      <c r="L18715">
        <v>0</v>
      </c>
      <c r="M18715">
        <v>9</v>
      </c>
      <c r="N18715">
        <v>0</v>
      </c>
      <c r="O18715">
        <v>0</v>
      </c>
      <c r="P18715" s="119" t="s">
        <v>20254</v>
      </c>
    </row>
    <row r="18716" spans="1:16" x14ac:dyDescent="0.25">
      <c r="A18716">
        <v>38292</v>
      </c>
      <c r="B18716" s="119" t="s">
        <v>11651</v>
      </c>
      <c r="C18716">
        <v>0</v>
      </c>
      <c r="E18716">
        <v>611</v>
      </c>
      <c r="F18716">
        <v>630306</v>
      </c>
      <c r="G18716">
        <v>2</v>
      </c>
      <c r="H18716">
        <v>3001546</v>
      </c>
      <c r="I18716" s="119" t="s">
        <v>7033</v>
      </c>
      <c r="J18716" s="119" t="s">
        <v>139</v>
      </c>
      <c r="K18716" s="1">
        <v>46255.758941458334</v>
      </c>
      <c r="L18716">
        <v>0</v>
      </c>
      <c r="M18716">
        <v>0</v>
      </c>
      <c r="N18716">
        <v>0</v>
      </c>
      <c r="O18716">
        <v>0</v>
      </c>
      <c r="P18716" s="119" t="s">
        <v>19714</v>
      </c>
    </row>
    <row r="18717" spans="1:16" x14ac:dyDescent="0.25">
      <c r="A18717">
        <v>38293</v>
      </c>
      <c r="B18717" s="119" t="s">
        <v>11652</v>
      </c>
      <c r="C18717">
        <v>39</v>
      </c>
      <c r="E18717">
        <v>456</v>
      </c>
      <c r="F18717">
        <v>1200001</v>
      </c>
      <c r="G18717">
        <v>5</v>
      </c>
      <c r="H18717">
        <v>6000023</v>
      </c>
      <c r="I18717" s="119" t="s">
        <v>7033</v>
      </c>
      <c r="J18717" s="119" t="s">
        <v>222</v>
      </c>
      <c r="K18717" s="1">
        <v>46255.758941458334</v>
      </c>
      <c r="L18717">
        <v>1</v>
      </c>
      <c r="M18717">
        <v>0</v>
      </c>
      <c r="N18717">
        <v>0</v>
      </c>
      <c r="O18717">
        <v>0</v>
      </c>
      <c r="P18717" s="119" t="s">
        <v>19714</v>
      </c>
    </row>
    <row r="18718" spans="1:16" x14ac:dyDescent="0.25">
      <c r="A18718">
        <v>38294</v>
      </c>
      <c r="B18718" s="119" t="s">
        <v>11653</v>
      </c>
      <c r="C18718">
        <v>60</v>
      </c>
      <c r="E18718">
        <v>17097</v>
      </c>
      <c r="F18718">
        <v>559</v>
      </c>
      <c r="G18718">
        <v>27436</v>
      </c>
      <c r="H18718">
        <v>868</v>
      </c>
      <c r="I18718" s="119" t="s">
        <v>7033</v>
      </c>
      <c r="J18718" s="119" t="s">
        <v>24</v>
      </c>
      <c r="K18718" s="1">
        <v>46255.758941458334</v>
      </c>
      <c r="L18718">
        <v>492</v>
      </c>
      <c r="M18718">
        <v>1586</v>
      </c>
      <c r="N18718">
        <v>108</v>
      </c>
      <c r="O18718">
        <v>88</v>
      </c>
      <c r="P18718" s="119" t="s">
        <v>19714</v>
      </c>
    </row>
    <row r="18719" spans="1:16" x14ac:dyDescent="0.25">
      <c r="A18719">
        <v>38295</v>
      </c>
      <c r="B18719" s="119" t="s">
        <v>11654</v>
      </c>
      <c r="C18719">
        <v>0</v>
      </c>
      <c r="E18719">
        <v>3</v>
      </c>
      <c r="F18719">
        <v>27</v>
      </c>
      <c r="G18719">
        <v>8156</v>
      </c>
      <c r="H18719">
        <v>196</v>
      </c>
      <c r="I18719" s="119" t="s">
        <v>16</v>
      </c>
      <c r="J18719" s="119" t="s">
        <v>222</v>
      </c>
      <c r="K18719" s="1">
        <v>46255.758941458334</v>
      </c>
      <c r="L18719">
        <v>0</v>
      </c>
      <c r="M18719">
        <v>10</v>
      </c>
      <c r="N18719">
        <v>0</v>
      </c>
      <c r="O18719">
        <v>1</v>
      </c>
      <c r="P18719" s="119" t="s">
        <v>20254</v>
      </c>
    </row>
    <row r="18720" spans="1:16" x14ac:dyDescent="0.25">
      <c r="A18720">
        <v>38296</v>
      </c>
      <c r="B18720" s="119" t="s">
        <v>11655</v>
      </c>
      <c r="C18720">
        <v>0</v>
      </c>
      <c r="E18720">
        <v>1792</v>
      </c>
      <c r="F18720">
        <v>43</v>
      </c>
      <c r="G18720">
        <v>10684</v>
      </c>
      <c r="H18720">
        <v>99</v>
      </c>
      <c r="I18720" s="119" t="s">
        <v>16</v>
      </c>
      <c r="J18720" s="119" t="s">
        <v>222</v>
      </c>
      <c r="K18720" s="1">
        <v>46255.758941458334</v>
      </c>
      <c r="L18720">
        <v>0</v>
      </c>
      <c r="M18720">
        <v>13</v>
      </c>
      <c r="N18720">
        <v>0</v>
      </c>
      <c r="O18720">
        <v>4</v>
      </c>
      <c r="P18720" s="119" t="s">
        <v>20254</v>
      </c>
    </row>
    <row r="18721" spans="1:16" x14ac:dyDescent="0.25">
      <c r="A18721">
        <v>38297</v>
      </c>
      <c r="B18721" s="119" t="s">
        <v>11656</v>
      </c>
      <c r="C18721">
        <v>0</v>
      </c>
      <c r="E18721">
        <v>0</v>
      </c>
      <c r="F18721">
        <v>0</v>
      </c>
      <c r="G18721">
        <v>163469</v>
      </c>
      <c r="H18721">
        <v>23</v>
      </c>
      <c r="I18721" s="119" t="s">
        <v>16</v>
      </c>
      <c r="J18721" s="119" t="s">
        <v>24</v>
      </c>
      <c r="K18721" s="1">
        <v>46255.758941458334</v>
      </c>
      <c r="L18721">
        <v>0</v>
      </c>
      <c r="M18721">
        <v>20</v>
      </c>
      <c r="N18721">
        <v>0</v>
      </c>
      <c r="O18721">
        <v>4</v>
      </c>
      <c r="P18721" s="119" t="s">
        <v>20254</v>
      </c>
    </row>
    <row r="18722" spans="1:16" x14ac:dyDescent="0.25">
      <c r="A18722">
        <v>38301</v>
      </c>
      <c r="B18722" s="119" t="s">
        <v>11657</v>
      </c>
      <c r="C18722">
        <v>0</v>
      </c>
      <c r="E18722">
        <v>23477</v>
      </c>
      <c r="F18722">
        <v>41</v>
      </c>
      <c r="G18722">
        <v>13306</v>
      </c>
      <c r="H18722">
        <v>80</v>
      </c>
      <c r="I18722" s="119" t="s">
        <v>6020</v>
      </c>
      <c r="J18722" s="119" t="s">
        <v>139</v>
      </c>
      <c r="K18722" s="1">
        <v>46255.758941458334</v>
      </c>
      <c r="L18722">
        <v>1</v>
      </c>
      <c r="M18722">
        <v>21</v>
      </c>
      <c r="N18722">
        <v>0</v>
      </c>
      <c r="O18722">
        <v>0</v>
      </c>
      <c r="P18722" s="119" t="s">
        <v>20254</v>
      </c>
    </row>
    <row r="18723" spans="1:16" x14ac:dyDescent="0.25">
      <c r="A18723">
        <v>38302</v>
      </c>
      <c r="B18723" s="119" t="s">
        <v>11658</v>
      </c>
      <c r="C18723">
        <v>0</v>
      </c>
      <c r="E18723">
        <v>50404</v>
      </c>
      <c r="F18723">
        <v>52</v>
      </c>
      <c r="G18723">
        <v>22540</v>
      </c>
      <c r="H18723">
        <v>88</v>
      </c>
      <c r="I18723" s="119" t="s">
        <v>6020</v>
      </c>
      <c r="J18723" s="119" t="s">
        <v>139</v>
      </c>
      <c r="K18723" s="1">
        <v>46255.758941458334</v>
      </c>
      <c r="L18723">
        <v>1</v>
      </c>
      <c r="M18723">
        <v>247</v>
      </c>
      <c r="N18723">
        <v>0</v>
      </c>
      <c r="O18723">
        <v>0</v>
      </c>
      <c r="P18723" s="119" t="s">
        <v>20254</v>
      </c>
    </row>
    <row r="18724" spans="1:16" x14ac:dyDescent="0.25">
      <c r="A18724">
        <v>38308</v>
      </c>
      <c r="B18724" s="119" t="s">
        <v>11659</v>
      </c>
      <c r="C18724">
        <v>5</v>
      </c>
      <c r="E18724">
        <v>4137</v>
      </c>
      <c r="F18724">
        <v>778</v>
      </c>
      <c r="G18724">
        <v>1589</v>
      </c>
      <c r="H18724">
        <v>2798</v>
      </c>
      <c r="I18724" s="119" t="s">
        <v>16</v>
      </c>
      <c r="J18724" s="119" t="s">
        <v>22</v>
      </c>
      <c r="K18724" s="1">
        <v>46255.758941458334</v>
      </c>
      <c r="L18724">
        <v>0</v>
      </c>
      <c r="M18724">
        <v>8</v>
      </c>
      <c r="N18724">
        <v>0</v>
      </c>
      <c r="O18724">
        <v>1</v>
      </c>
      <c r="P18724" s="119" t="s">
        <v>20254</v>
      </c>
    </row>
    <row r="18725" spans="1:16" x14ac:dyDescent="0.25">
      <c r="A18725">
        <v>38315</v>
      </c>
      <c r="B18725" s="119" t="s">
        <v>11660</v>
      </c>
      <c r="C18725">
        <v>35</v>
      </c>
      <c r="E18725">
        <v>757</v>
      </c>
      <c r="F18725">
        <v>92</v>
      </c>
      <c r="G18725">
        <v>546</v>
      </c>
      <c r="H18725">
        <v>787</v>
      </c>
      <c r="I18725" s="119" t="s">
        <v>4726</v>
      </c>
      <c r="J18725" s="119" t="s">
        <v>139</v>
      </c>
      <c r="K18725" s="1">
        <v>46255.758941458334</v>
      </c>
      <c r="L18725">
        <v>13</v>
      </c>
      <c r="M18725">
        <v>0</v>
      </c>
      <c r="N18725">
        <v>0</v>
      </c>
      <c r="O18725">
        <v>0</v>
      </c>
      <c r="P18725" s="119" t="s">
        <v>20254</v>
      </c>
    </row>
    <row r="18726" spans="1:16" x14ac:dyDescent="0.25">
      <c r="A18726">
        <v>38316</v>
      </c>
      <c r="B18726" s="119" t="s">
        <v>11660</v>
      </c>
      <c r="C18726">
        <v>50</v>
      </c>
      <c r="E18726">
        <v>209</v>
      </c>
      <c r="F18726">
        <v>133</v>
      </c>
      <c r="G18726">
        <v>71</v>
      </c>
      <c r="H18726">
        <v>1494</v>
      </c>
      <c r="I18726" s="119" t="s">
        <v>4726</v>
      </c>
      <c r="J18726" s="119" t="s">
        <v>139</v>
      </c>
      <c r="K18726" s="1">
        <v>46255.758941458334</v>
      </c>
      <c r="L18726">
        <v>0</v>
      </c>
      <c r="M18726">
        <v>1</v>
      </c>
      <c r="N18726">
        <v>0</v>
      </c>
      <c r="O18726">
        <v>0</v>
      </c>
      <c r="P18726" s="119" t="s">
        <v>20254</v>
      </c>
    </row>
    <row r="18727" spans="1:16" x14ac:dyDescent="0.25">
      <c r="A18727">
        <v>38317</v>
      </c>
      <c r="B18727" s="119" t="s">
        <v>11661</v>
      </c>
      <c r="C18727">
        <v>65</v>
      </c>
      <c r="E18727">
        <v>242</v>
      </c>
      <c r="F18727">
        <v>5301</v>
      </c>
      <c r="G18727">
        <v>203</v>
      </c>
      <c r="H18727">
        <v>14899</v>
      </c>
      <c r="I18727" s="119" t="s">
        <v>4726</v>
      </c>
      <c r="J18727" s="119" t="s">
        <v>222</v>
      </c>
      <c r="K18727" s="1">
        <v>46255.758941458334</v>
      </c>
      <c r="L18727">
        <v>2</v>
      </c>
      <c r="M18727">
        <v>3</v>
      </c>
      <c r="N18727">
        <v>1</v>
      </c>
      <c r="O18727">
        <v>0</v>
      </c>
      <c r="P18727" s="119" t="s">
        <v>20254</v>
      </c>
    </row>
    <row r="18728" spans="1:16" x14ac:dyDescent="0.25">
      <c r="A18728">
        <v>38318</v>
      </c>
      <c r="B18728" s="119" t="s">
        <v>11662</v>
      </c>
      <c r="C18728">
        <v>80</v>
      </c>
      <c r="E18728">
        <v>87</v>
      </c>
      <c r="F18728">
        <v>4304</v>
      </c>
      <c r="G18728">
        <v>199</v>
      </c>
      <c r="H18728">
        <v>10080</v>
      </c>
      <c r="I18728" s="119" t="s">
        <v>4726</v>
      </c>
      <c r="J18728" s="119" t="s">
        <v>222</v>
      </c>
      <c r="K18728" s="1">
        <v>46255.758941458334</v>
      </c>
      <c r="L18728">
        <v>0</v>
      </c>
      <c r="M18728">
        <v>0</v>
      </c>
      <c r="N18728">
        <v>0</v>
      </c>
      <c r="O18728">
        <v>0</v>
      </c>
      <c r="P18728" s="119" t="s">
        <v>20254</v>
      </c>
    </row>
    <row r="18729" spans="1:16" x14ac:dyDescent="0.25">
      <c r="A18729">
        <v>38319</v>
      </c>
      <c r="B18729" s="119" t="s">
        <v>11663</v>
      </c>
      <c r="C18729">
        <v>80</v>
      </c>
      <c r="E18729">
        <v>34</v>
      </c>
      <c r="F18729">
        <v>10237</v>
      </c>
      <c r="G18729">
        <v>117</v>
      </c>
      <c r="H18729">
        <v>34965</v>
      </c>
      <c r="I18729" s="119" t="s">
        <v>4726</v>
      </c>
      <c r="J18729" s="119" t="s">
        <v>24</v>
      </c>
      <c r="K18729" s="1">
        <v>46255.758941458334</v>
      </c>
      <c r="L18729">
        <v>1</v>
      </c>
      <c r="M18729">
        <v>1</v>
      </c>
      <c r="N18729">
        <v>0</v>
      </c>
      <c r="O18729">
        <v>1</v>
      </c>
      <c r="P18729" s="119" t="s">
        <v>20254</v>
      </c>
    </row>
    <row r="18730" spans="1:16" x14ac:dyDescent="0.25">
      <c r="A18730">
        <v>38320</v>
      </c>
      <c r="B18730" s="119" t="s">
        <v>11664</v>
      </c>
      <c r="C18730">
        <v>80</v>
      </c>
      <c r="E18730">
        <v>137</v>
      </c>
      <c r="F18730">
        <v>2516</v>
      </c>
      <c r="G18730">
        <v>140</v>
      </c>
      <c r="H18730">
        <v>13548</v>
      </c>
      <c r="I18730" s="119" t="s">
        <v>4726</v>
      </c>
      <c r="J18730" s="119" t="s">
        <v>222</v>
      </c>
      <c r="K18730" s="1">
        <v>46255.758941458334</v>
      </c>
      <c r="L18730">
        <v>4</v>
      </c>
      <c r="M18730">
        <v>3</v>
      </c>
      <c r="N18730">
        <v>0</v>
      </c>
      <c r="O18730">
        <v>0</v>
      </c>
      <c r="P18730" s="119" t="s">
        <v>20254</v>
      </c>
    </row>
    <row r="18731" spans="1:16" x14ac:dyDescent="0.25">
      <c r="A18731">
        <v>38321</v>
      </c>
      <c r="B18731" s="119" t="s">
        <v>11665</v>
      </c>
      <c r="C18731">
        <v>80</v>
      </c>
      <c r="E18731">
        <v>1062</v>
      </c>
      <c r="F18731">
        <v>21227</v>
      </c>
      <c r="G18731">
        <v>71</v>
      </c>
      <c r="H18731">
        <v>54506</v>
      </c>
      <c r="I18731" s="119" t="s">
        <v>4726</v>
      </c>
      <c r="J18731" s="119" t="s">
        <v>24</v>
      </c>
      <c r="K18731" s="1">
        <v>46255.758941458334</v>
      </c>
      <c r="L18731">
        <v>5</v>
      </c>
      <c r="M18731">
        <v>1</v>
      </c>
      <c r="N18731">
        <v>1</v>
      </c>
      <c r="O18731">
        <v>1</v>
      </c>
      <c r="P18731" s="119" t="s">
        <v>20254</v>
      </c>
    </row>
    <row r="18732" spans="1:16" x14ac:dyDescent="0.25">
      <c r="A18732">
        <v>38322</v>
      </c>
      <c r="B18732" s="119" t="s">
        <v>11666</v>
      </c>
      <c r="C18732">
        <v>65</v>
      </c>
      <c r="E18732">
        <v>612</v>
      </c>
      <c r="F18732">
        <v>9335</v>
      </c>
      <c r="G18732">
        <v>288</v>
      </c>
      <c r="H18732">
        <v>15998</v>
      </c>
      <c r="I18732" s="119" t="s">
        <v>4726</v>
      </c>
      <c r="J18732" s="119" t="s">
        <v>222</v>
      </c>
      <c r="K18732" s="1">
        <v>46255.758941458334</v>
      </c>
      <c r="L18732">
        <v>0</v>
      </c>
      <c r="M18732">
        <v>0</v>
      </c>
      <c r="N18732">
        <v>0</v>
      </c>
      <c r="O18732">
        <v>0</v>
      </c>
      <c r="P18732" s="119" t="s">
        <v>20254</v>
      </c>
    </row>
    <row r="18733" spans="1:16" x14ac:dyDescent="0.25">
      <c r="A18733">
        <v>38323</v>
      </c>
      <c r="B18733" s="119" t="s">
        <v>11667</v>
      </c>
      <c r="C18733">
        <v>50</v>
      </c>
      <c r="E18733">
        <v>331</v>
      </c>
      <c r="F18733">
        <v>279</v>
      </c>
      <c r="G18733">
        <v>463</v>
      </c>
      <c r="H18733">
        <v>2596</v>
      </c>
      <c r="I18733" s="119" t="s">
        <v>4726</v>
      </c>
      <c r="J18733" s="119" t="s">
        <v>139</v>
      </c>
      <c r="K18733" s="1">
        <v>46255.758941458334</v>
      </c>
      <c r="L18733">
        <v>5</v>
      </c>
      <c r="M18733">
        <v>0</v>
      </c>
      <c r="N18733">
        <v>0</v>
      </c>
      <c r="O18733">
        <v>0</v>
      </c>
      <c r="P18733" s="119" t="s">
        <v>20254</v>
      </c>
    </row>
    <row r="18734" spans="1:16" x14ac:dyDescent="0.25">
      <c r="A18734">
        <v>38324</v>
      </c>
      <c r="B18734" s="119" t="s">
        <v>11667</v>
      </c>
      <c r="C18734">
        <v>35</v>
      </c>
      <c r="E18734">
        <v>458</v>
      </c>
      <c r="F18734">
        <v>220</v>
      </c>
      <c r="G18734">
        <v>366</v>
      </c>
      <c r="H18734">
        <v>2062</v>
      </c>
      <c r="I18734" s="119" t="s">
        <v>4726</v>
      </c>
      <c r="J18734" s="119" t="s">
        <v>139</v>
      </c>
      <c r="K18734" s="1">
        <v>46255.758941458334</v>
      </c>
      <c r="L18734">
        <v>5</v>
      </c>
      <c r="M18734">
        <v>3</v>
      </c>
      <c r="N18734">
        <v>0</v>
      </c>
      <c r="O18734">
        <v>1</v>
      </c>
      <c r="P18734" s="119" t="s">
        <v>20254</v>
      </c>
    </row>
    <row r="18735" spans="1:16" x14ac:dyDescent="0.25">
      <c r="A18735">
        <v>38325</v>
      </c>
      <c r="B18735" s="119" t="s">
        <v>11668</v>
      </c>
      <c r="C18735">
        <v>80</v>
      </c>
      <c r="E18735">
        <v>75</v>
      </c>
      <c r="F18735">
        <v>13048</v>
      </c>
      <c r="G18735">
        <v>87</v>
      </c>
      <c r="H18735">
        <v>49597</v>
      </c>
      <c r="I18735" s="119" t="s">
        <v>4726</v>
      </c>
      <c r="J18735" s="119" t="s">
        <v>24</v>
      </c>
      <c r="K18735" s="1">
        <v>46255.758941458334</v>
      </c>
      <c r="L18735">
        <v>2</v>
      </c>
      <c r="M18735">
        <v>0</v>
      </c>
      <c r="N18735">
        <v>0</v>
      </c>
      <c r="O18735">
        <v>0</v>
      </c>
      <c r="P18735" s="119" t="s">
        <v>20254</v>
      </c>
    </row>
    <row r="18736" spans="1:16" x14ac:dyDescent="0.25">
      <c r="A18736">
        <v>38326</v>
      </c>
      <c r="B18736" s="119" t="s">
        <v>11669</v>
      </c>
      <c r="C18736">
        <v>80</v>
      </c>
      <c r="E18736">
        <v>81</v>
      </c>
      <c r="F18736">
        <v>2778</v>
      </c>
      <c r="G18736">
        <v>39</v>
      </c>
      <c r="H18736">
        <v>21855</v>
      </c>
      <c r="I18736" s="119" t="s">
        <v>4726</v>
      </c>
      <c r="J18736" s="119" t="s">
        <v>222</v>
      </c>
      <c r="K18736" s="1">
        <v>46255.758941458334</v>
      </c>
      <c r="L18736">
        <v>5</v>
      </c>
      <c r="M18736">
        <v>1</v>
      </c>
      <c r="N18736">
        <v>0</v>
      </c>
      <c r="O18736">
        <v>0</v>
      </c>
      <c r="P18736" s="119" t="s">
        <v>20254</v>
      </c>
    </row>
    <row r="18737" spans="1:16" x14ac:dyDescent="0.25">
      <c r="A18737">
        <v>38327</v>
      </c>
      <c r="B18737" s="119" t="s">
        <v>11670</v>
      </c>
      <c r="C18737">
        <v>65</v>
      </c>
      <c r="E18737">
        <v>280</v>
      </c>
      <c r="F18737">
        <v>2511</v>
      </c>
      <c r="G18737">
        <v>182</v>
      </c>
      <c r="H18737">
        <v>15999</v>
      </c>
      <c r="I18737" s="119" t="s">
        <v>4726</v>
      </c>
      <c r="J18737" s="119" t="s">
        <v>222</v>
      </c>
      <c r="K18737" s="1">
        <v>46255.758941458334</v>
      </c>
      <c r="L18737">
        <v>5</v>
      </c>
      <c r="M18737">
        <v>0</v>
      </c>
      <c r="N18737">
        <v>0</v>
      </c>
      <c r="O18737">
        <v>0</v>
      </c>
      <c r="P18737" s="119" t="s">
        <v>20254</v>
      </c>
    </row>
    <row r="18738" spans="1:16" x14ac:dyDescent="0.25">
      <c r="A18738">
        <v>38328</v>
      </c>
      <c r="B18738" s="119" t="s">
        <v>11671</v>
      </c>
      <c r="C18738">
        <v>50</v>
      </c>
      <c r="E18738">
        <v>81</v>
      </c>
      <c r="F18738">
        <v>234</v>
      </c>
      <c r="G18738">
        <v>443</v>
      </c>
      <c r="H18738">
        <v>2021</v>
      </c>
      <c r="I18738" s="119" t="s">
        <v>4726</v>
      </c>
      <c r="J18738" s="119" t="s">
        <v>139</v>
      </c>
      <c r="K18738" s="1">
        <v>46255.758941458334</v>
      </c>
      <c r="L18738">
        <v>1</v>
      </c>
      <c r="M18738">
        <v>1</v>
      </c>
      <c r="N18738">
        <v>1</v>
      </c>
      <c r="O18738">
        <v>0</v>
      </c>
      <c r="P18738" s="119" t="s">
        <v>20254</v>
      </c>
    </row>
    <row r="18739" spans="1:16" x14ac:dyDescent="0.25">
      <c r="A18739">
        <v>38329</v>
      </c>
      <c r="B18739" s="119" t="s">
        <v>11671</v>
      </c>
      <c r="C18739">
        <v>35</v>
      </c>
      <c r="E18739">
        <v>327</v>
      </c>
      <c r="F18739">
        <v>201</v>
      </c>
      <c r="G18739">
        <v>78</v>
      </c>
      <c r="H18739">
        <v>998</v>
      </c>
      <c r="I18739" s="119" t="s">
        <v>4726</v>
      </c>
      <c r="J18739" s="119" t="s">
        <v>139</v>
      </c>
      <c r="K18739" s="1">
        <v>46255.758941458334</v>
      </c>
      <c r="L18739">
        <v>1</v>
      </c>
      <c r="M18739">
        <v>1</v>
      </c>
      <c r="N18739">
        <v>0</v>
      </c>
      <c r="O18739">
        <v>0</v>
      </c>
      <c r="P18739" s="119" t="s">
        <v>20254</v>
      </c>
    </row>
    <row r="18740" spans="1:16" x14ac:dyDescent="0.25">
      <c r="A18740">
        <v>38330</v>
      </c>
      <c r="B18740" s="119" t="s">
        <v>11672</v>
      </c>
      <c r="C18740">
        <v>80</v>
      </c>
      <c r="E18740">
        <v>183</v>
      </c>
      <c r="F18740">
        <v>5083</v>
      </c>
      <c r="G18740">
        <v>93</v>
      </c>
      <c r="H18740">
        <v>24579</v>
      </c>
      <c r="I18740" s="119" t="s">
        <v>4726</v>
      </c>
      <c r="J18740" s="119" t="s">
        <v>24</v>
      </c>
      <c r="K18740" s="1">
        <v>46255.758941458334</v>
      </c>
      <c r="L18740">
        <v>0</v>
      </c>
      <c r="M18740">
        <v>1</v>
      </c>
      <c r="N18740">
        <v>0</v>
      </c>
      <c r="O18740">
        <v>0</v>
      </c>
      <c r="P18740" s="119" t="s">
        <v>20254</v>
      </c>
    </row>
    <row r="18741" spans="1:16" x14ac:dyDescent="0.25">
      <c r="A18741">
        <v>38331</v>
      </c>
      <c r="B18741" s="119" t="s">
        <v>11673</v>
      </c>
      <c r="C18741">
        <v>80</v>
      </c>
      <c r="E18741">
        <v>300</v>
      </c>
      <c r="F18741">
        <v>2152</v>
      </c>
      <c r="G18741">
        <v>164</v>
      </c>
      <c r="H18741">
        <v>9992</v>
      </c>
      <c r="I18741" s="119" t="s">
        <v>4726</v>
      </c>
      <c r="J18741" s="119" t="s">
        <v>222</v>
      </c>
      <c r="K18741" s="1">
        <v>46255.758941458334</v>
      </c>
      <c r="L18741">
        <v>0</v>
      </c>
      <c r="M18741">
        <v>0</v>
      </c>
      <c r="N18741">
        <v>0</v>
      </c>
      <c r="O18741">
        <v>0</v>
      </c>
      <c r="P18741" s="119" t="s">
        <v>20254</v>
      </c>
    </row>
    <row r="18742" spans="1:16" x14ac:dyDescent="0.25">
      <c r="A18742">
        <v>38332</v>
      </c>
      <c r="B18742" s="119" t="s">
        <v>11674</v>
      </c>
      <c r="C18742">
        <v>65</v>
      </c>
      <c r="E18742">
        <v>238</v>
      </c>
      <c r="F18742">
        <v>2718</v>
      </c>
      <c r="G18742">
        <v>226</v>
      </c>
      <c r="H18742">
        <v>6658</v>
      </c>
      <c r="I18742" s="119" t="s">
        <v>4726</v>
      </c>
      <c r="J18742" s="119" t="s">
        <v>222</v>
      </c>
      <c r="K18742" s="1">
        <v>46255.758941458334</v>
      </c>
      <c r="L18742">
        <v>0</v>
      </c>
      <c r="M18742">
        <v>0</v>
      </c>
      <c r="N18742">
        <v>0</v>
      </c>
      <c r="O18742">
        <v>0</v>
      </c>
      <c r="P18742" s="119" t="s">
        <v>20254</v>
      </c>
    </row>
    <row r="18743" spans="1:16" x14ac:dyDescent="0.25">
      <c r="A18743">
        <v>38333</v>
      </c>
      <c r="B18743" s="119" t="s">
        <v>11675</v>
      </c>
      <c r="C18743">
        <v>50</v>
      </c>
      <c r="E18743">
        <v>158</v>
      </c>
      <c r="F18743">
        <v>110</v>
      </c>
      <c r="G18743">
        <v>339</v>
      </c>
      <c r="H18743">
        <v>395</v>
      </c>
      <c r="I18743" s="119" t="s">
        <v>4726</v>
      </c>
      <c r="J18743" s="119" t="s">
        <v>139</v>
      </c>
      <c r="K18743" s="1">
        <v>46255.758941458334</v>
      </c>
      <c r="L18743">
        <v>0</v>
      </c>
      <c r="M18743">
        <v>0</v>
      </c>
      <c r="N18743">
        <v>0</v>
      </c>
      <c r="O18743">
        <v>0</v>
      </c>
      <c r="P18743" s="119" t="s">
        <v>20254</v>
      </c>
    </row>
    <row r="18744" spans="1:16" x14ac:dyDescent="0.25">
      <c r="A18744">
        <v>38334</v>
      </c>
      <c r="B18744" s="119" t="s">
        <v>11675</v>
      </c>
      <c r="C18744">
        <v>35</v>
      </c>
      <c r="E18744">
        <v>638</v>
      </c>
      <c r="F18744">
        <v>110</v>
      </c>
      <c r="G18744">
        <v>137</v>
      </c>
      <c r="H18744">
        <v>289</v>
      </c>
      <c r="I18744" s="119" t="s">
        <v>4726</v>
      </c>
      <c r="J18744" s="119" t="s">
        <v>139</v>
      </c>
      <c r="K18744" s="1">
        <v>46255.758941458334</v>
      </c>
      <c r="L18744">
        <v>0</v>
      </c>
      <c r="M18744">
        <v>0</v>
      </c>
      <c r="N18744">
        <v>0</v>
      </c>
      <c r="O18744">
        <v>0</v>
      </c>
      <c r="P18744" s="119" t="s">
        <v>20254</v>
      </c>
    </row>
    <row r="18745" spans="1:16" x14ac:dyDescent="0.25">
      <c r="A18745">
        <v>38335</v>
      </c>
      <c r="B18745" s="119" t="s">
        <v>11676</v>
      </c>
      <c r="C18745">
        <v>80</v>
      </c>
      <c r="E18745">
        <v>88</v>
      </c>
      <c r="F18745">
        <v>13791</v>
      </c>
      <c r="G18745">
        <v>114</v>
      </c>
      <c r="H18745">
        <v>23034</v>
      </c>
      <c r="I18745" s="119" t="s">
        <v>4726</v>
      </c>
      <c r="J18745" s="119" t="s">
        <v>24</v>
      </c>
      <c r="K18745" s="1">
        <v>46255.758941458334</v>
      </c>
      <c r="L18745">
        <v>0</v>
      </c>
      <c r="M18745">
        <v>3</v>
      </c>
      <c r="N18745">
        <v>0</v>
      </c>
      <c r="O18745">
        <v>1</v>
      </c>
      <c r="P18745" s="119" t="s">
        <v>20254</v>
      </c>
    </row>
    <row r="18746" spans="1:16" x14ac:dyDescent="0.25">
      <c r="A18746">
        <v>38336</v>
      </c>
      <c r="B18746" s="119" t="s">
        <v>11677</v>
      </c>
      <c r="C18746">
        <v>80</v>
      </c>
      <c r="E18746">
        <v>225</v>
      </c>
      <c r="F18746">
        <v>11862</v>
      </c>
      <c r="G18746">
        <v>355</v>
      </c>
      <c r="H18746">
        <v>28811</v>
      </c>
      <c r="I18746" s="119" t="s">
        <v>4726</v>
      </c>
      <c r="J18746" s="119" t="s">
        <v>222</v>
      </c>
      <c r="K18746" s="1">
        <v>46255.758941458334</v>
      </c>
      <c r="L18746">
        <v>12</v>
      </c>
      <c r="M18746">
        <v>58</v>
      </c>
      <c r="N18746">
        <v>0</v>
      </c>
      <c r="O18746">
        <v>7</v>
      </c>
      <c r="P18746" s="119" t="s">
        <v>20254</v>
      </c>
    </row>
    <row r="18747" spans="1:16" x14ac:dyDescent="0.25">
      <c r="A18747">
        <v>38337</v>
      </c>
      <c r="B18747" s="119" t="s">
        <v>11678</v>
      </c>
      <c r="C18747">
        <v>65</v>
      </c>
      <c r="E18747">
        <v>375</v>
      </c>
      <c r="F18747">
        <v>604</v>
      </c>
      <c r="G18747">
        <v>267</v>
      </c>
      <c r="H18747">
        <v>6199</v>
      </c>
      <c r="I18747" s="119" t="s">
        <v>4726</v>
      </c>
      <c r="J18747" s="119" t="s">
        <v>222</v>
      </c>
      <c r="K18747" s="1">
        <v>46255.758941458334</v>
      </c>
      <c r="L18747">
        <v>0</v>
      </c>
      <c r="M18747">
        <v>0</v>
      </c>
      <c r="N18747">
        <v>0</v>
      </c>
      <c r="O18747">
        <v>0</v>
      </c>
      <c r="P18747" s="119" t="s">
        <v>20254</v>
      </c>
    </row>
    <row r="18748" spans="1:16" x14ac:dyDescent="0.25">
      <c r="A18748">
        <v>38338</v>
      </c>
      <c r="B18748" s="119" t="s">
        <v>11679</v>
      </c>
      <c r="C18748">
        <v>50</v>
      </c>
      <c r="E18748">
        <v>40</v>
      </c>
      <c r="F18748">
        <v>110</v>
      </c>
      <c r="G18748">
        <v>48</v>
      </c>
      <c r="H18748">
        <v>995</v>
      </c>
      <c r="I18748" s="119" t="s">
        <v>4726</v>
      </c>
      <c r="J18748" s="119" t="s">
        <v>139</v>
      </c>
      <c r="K18748" s="1">
        <v>46255.758941458334</v>
      </c>
      <c r="L18748">
        <v>0</v>
      </c>
      <c r="M18748">
        <v>0</v>
      </c>
      <c r="N18748">
        <v>0</v>
      </c>
      <c r="O18748">
        <v>0</v>
      </c>
      <c r="P18748" s="119" t="s">
        <v>20254</v>
      </c>
    </row>
    <row r="18749" spans="1:16" x14ac:dyDescent="0.25">
      <c r="A18749">
        <v>38339</v>
      </c>
      <c r="B18749" s="119" t="s">
        <v>11680</v>
      </c>
      <c r="C18749">
        <v>35</v>
      </c>
      <c r="E18749">
        <v>190</v>
      </c>
      <c r="F18749">
        <v>195</v>
      </c>
      <c r="G18749">
        <v>403</v>
      </c>
      <c r="H18749">
        <v>1955</v>
      </c>
      <c r="I18749" s="119" t="s">
        <v>4726</v>
      </c>
      <c r="J18749" s="119" t="s">
        <v>139</v>
      </c>
      <c r="K18749" s="1">
        <v>46255.758941458334</v>
      </c>
      <c r="L18749">
        <v>1</v>
      </c>
      <c r="M18749">
        <v>3</v>
      </c>
      <c r="N18749">
        <v>0</v>
      </c>
      <c r="O18749">
        <v>1</v>
      </c>
      <c r="P18749" s="119" t="s">
        <v>20254</v>
      </c>
    </row>
    <row r="18750" spans="1:16" x14ac:dyDescent="0.25">
      <c r="A18750">
        <v>38340</v>
      </c>
      <c r="B18750" s="119" t="s">
        <v>11681</v>
      </c>
      <c r="C18750">
        <v>80</v>
      </c>
      <c r="E18750">
        <v>172</v>
      </c>
      <c r="F18750">
        <v>8661</v>
      </c>
      <c r="G18750">
        <v>277</v>
      </c>
      <c r="H18750">
        <v>17430</v>
      </c>
      <c r="I18750" s="119" t="s">
        <v>4726</v>
      </c>
      <c r="J18750" s="119" t="s">
        <v>24</v>
      </c>
      <c r="K18750" s="1">
        <v>46255.758941458334</v>
      </c>
      <c r="L18750">
        <v>0</v>
      </c>
      <c r="M18750">
        <v>1</v>
      </c>
      <c r="N18750">
        <v>0</v>
      </c>
      <c r="O18750">
        <v>0</v>
      </c>
      <c r="P18750" s="119" t="s">
        <v>20254</v>
      </c>
    </row>
    <row r="18751" spans="1:16" x14ac:dyDescent="0.25">
      <c r="A18751">
        <v>38341</v>
      </c>
      <c r="B18751" s="119" t="s">
        <v>11682</v>
      </c>
      <c r="C18751">
        <v>80</v>
      </c>
      <c r="E18751">
        <v>240</v>
      </c>
      <c r="F18751">
        <v>1755</v>
      </c>
      <c r="G18751">
        <v>230</v>
      </c>
      <c r="H18751">
        <v>6486</v>
      </c>
      <c r="I18751" s="119" t="s">
        <v>4726</v>
      </c>
      <c r="J18751" s="119" t="s">
        <v>222</v>
      </c>
      <c r="K18751" s="1">
        <v>46255.758941458334</v>
      </c>
      <c r="L18751">
        <v>181</v>
      </c>
      <c r="M18751">
        <v>0</v>
      </c>
      <c r="N18751">
        <v>0</v>
      </c>
      <c r="O18751">
        <v>0</v>
      </c>
      <c r="P18751" s="119" t="s">
        <v>20254</v>
      </c>
    </row>
    <row r="18752" spans="1:16" x14ac:dyDescent="0.25">
      <c r="A18752">
        <v>38342</v>
      </c>
      <c r="B18752" s="119" t="s">
        <v>11683</v>
      </c>
      <c r="C18752">
        <v>65</v>
      </c>
      <c r="E18752">
        <v>232</v>
      </c>
      <c r="F18752">
        <v>335</v>
      </c>
      <c r="G18752">
        <v>37</v>
      </c>
      <c r="H18752">
        <v>10595</v>
      </c>
      <c r="I18752" s="119" t="s">
        <v>4726</v>
      </c>
      <c r="J18752" s="119" t="s">
        <v>222</v>
      </c>
      <c r="K18752" s="1">
        <v>46255.758941458334</v>
      </c>
      <c r="L18752">
        <v>0</v>
      </c>
      <c r="M18752">
        <v>0</v>
      </c>
      <c r="N18752">
        <v>0</v>
      </c>
      <c r="O18752">
        <v>0</v>
      </c>
      <c r="P18752" s="119" t="s">
        <v>20254</v>
      </c>
    </row>
    <row r="18753" spans="1:16" x14ac:dyDescent="0.25">
      <c r="A18753">
        <v>38343</v>
      </c>
      <c r="B18753" s="119" t="s">
        <v>11684</v>
      </c>
      <c r="C18753">
        <v>50</v>
      </c>
      <c r="E18753">
        <v>546</v>
      </c>
      <c r="F18753">
        <v>166</v>
      </c>
      <c r="G18753">
        <v>83</v>
      </c>
      <c r="H18753">
        <v>877</v>
      </c>
      <c r="I18753" s="119" t="s">
        <v>4726</v>
      </c>
      <c r="J18753" s="119" t="s">
        <v>139</v>
      </c>
      <c r="K18753" s="1">
        <v>46255.758941458334</v>
      </c>
      <c r="L18753">
        <v>0</v>
      </c>
      <c r="M18753">
        <v>1</v>
      </c>
      <c r="N18753">
        <v>0</v>
      </c>
      <c r="O18753">
        <v>0</v>
      </c>
      <c r="P18753" s="119" t="s">
        <v>20254</v>
      </c>
    </row>
    <row r="18754" spans="1:16" x14ac:dyDescent="0.25">
      <c r="A18754">
        <v>38344</v>
      </c>
      <c r="B18754" s="119" t="s">
        <v>11684</v>
      </c>
      <c r="C18754">
        <v>35</v>
      </c>
      <c r="E18754">
        <v>68</v>
      </c>
      <c r="F18754">
        <v>103</v>
      </c>
      <c r="G18754">
        <v>134</v>
      </c>
      <c r="H18754">
        <v>742</v>
      </c>
      <c r="I18754" s="119" t="s">
        <v>4726</v>
      </c>
      <c r="J18754" s="119" t="s">
        <v>139</v>
      </c>
      <c r="K18754" s="1">
        <v>46255.758941458334</v>
      </c>
      <c r="L18754">
        <v>0</v>
      </c>
      <c r="M18754">
        <v>2</v>
      </c>
      <c r="N18754">
        <v>0</v>
      </c>
      <c r="O18754">
        <v>0</v>
      </c>
      <c r="P18754" s="119" t="s">
        <v>20254</v>
      </c>
    </row>
    <row r="18755" spans="1:16" x14ac:dyDescent="0.25">
      <c r="A18755">
        <v>38345</v>
      </c>
      <c r="B18755" s="119" t="s">
        <v>11685</v>
      </c>
      <c r="C18755">
        <v>80</v>
      </c>
      <c r="E18755">
        <v>63</v>
      </c>
      <c r="F18755">
        <v>15943</v>
      </c>
      <c r="G18755">
        <v>92</v>
      </c>
      <c r="H18755">
        <v>26591</v>
      </c>
      <c r="I18755" s="119" t="s">
        <v>4726</v>
      </c>
      <c r="J18755" s="119" t="s">
        <v>24</v>
      </c>
      <c r="K18755" s="1">
        <v>46255.758941458334</v>
      </c>
      <c r="L18755">
        <v>0</v>
      </c>
      <c r="M18755">
        <v>1</v>
      </c>
      <c r="N18755">
        <v>0</v>
      </c>
      <c r="O18755">
        <v>1</v>
      </c>
      <c r="P18755" s="119" t="s">
        <v>20254</v>
      </c>
    </row>
    <row r="18756" spans="1:16" x14ac:dyDescent="0.25">
      <c r="A18756">
        <v>38346</v>
      </c>
      <c r="B18756" s="119" t="s">
        <v>11686</v>
      </c>
      <c r="C18756">
        <v>80</v>
      </c>
      <c r="E18756">
        <v>349</v>
      </c>
      <c r="F18756">
        <v>3920</v>
      </c>
      <c r="G18756">
        <v>125</v>
      </c>
      <c r="H18756">
        <v>7695</v>
      </c>
      <c r="I18756" s="119" t="s">
        <v>4726</v>
      </c>
      <c r="J18756" s="119" t="s">
        <v>222</v>
      </c>
      <c r="K18756" s="1">
        <v>46255.758941458334</v>
      </c>
      <c r="L18756">
        <v>0</v>
      </c>
      <c r="M18756">
        <v>0</v>
      </c>
      <c r="N18756">
        <v>0</v>
      </c>
      <c r="O18756">
        <v>0</v>
      </c>
      <c r="P18756" s="119" t="s">
        <v>20254</v>
      </c>
    </row>
    <row r="18757" spans="1:16" x14ac:dyDescent="0.25">
      <c r="A18757">
        <v>38347</v>
      </c>
      <c r="B18757" s="119" t="s">
        <v>11687</v>
      </c>
      <c r="C18757">
        <v>65</v>
      </c>
      <c r="E18757">
        <v>636</v>
      </c>
      <c r="F18757">
        <v>3006</v>
      </c>
      <c r="G18757">
        <v>98</v>
      </c>
      <c r="H18757">
        <v>10998</v>
      </c>
      <c r="I18757" s="119" t="s">
        <v>4726</v>
      </c>
      <c r="J18757" s="119" t="s">
        <v>222</v>
      </c>
      <c r="K18757" s="1">
        <v>46255.758941458334</v>
      </c>
      <c r="L18757">
        <v>0</v>
      </c>
      <c r="M18757">
        <v>2</v>
      </c>
      <c r="N18757">
        <v>0</v>
      </c>
      <c r="O18757">
        <v>0</v>
      </c>
      <c r="P18757" s="119" t="s">
        <v>20254</v>
      </c>
    </row>
    <row r="18758" spans="1:16" x14ac:dyDescent="0.25">
      <c r="A18758">
        <v>38348</v>
      </c>
      <c r="B18758" s="119" t="s">
        <v>11688</v>
      </c>
      <c r="C18758">
        <v>50</v>
      </c>
      <c r="E18758">
        <v>474</v>
      </c>
      <c r="F18758">
        <v>362</v>
      </c>
      <c r="G18758">
        <v>481</v>
      </c>
      <c r="H18758">
        <v>2062</v>
      </c>
      <c r="I18758" s="119" t="s">
        <v>4726</v>
      </c>
      <c r="J18758" s="119" t="s">
        <v>139</v>
      </c>
      <c r="K18758" s="1">
        <v>46255.758941458334</v>
      </c>
      <c r="L18758">
        <v>0</v>
      </c>
      <c r="M18758">
        <v>2</v>
      </c>
      <c r="N18758">
        <v>0</v>
      </c>
      <c r="O18758">
        <v>0</v>
      </c>
      <c r="P18758" s="119" t="s">
        <v>20254</v>
      </c>
    </row>
    <row r="18759" spans="1:16" x14ac:dyDescent="0.25">
      <c r="A18759">
        <v>38349</v>
      </c>
      <c r="B18759" s="119" t="s">
        <v>11688</v>
      </c>
      <c r="C18759">
        <v>35</v>
      </c>
      <c r="E18759">
        <v>464</v>
      </c>
      <c r="F18759">
        <v>234</v>
      </c>
      <c r="G18759">
        <v>484</v>
      </c>
      <c r="H18759">
        <v>1651</v>
      </c>
      <c r="I18759" s="119" t="s">
        <v>4726</v>
      </c>
      <c r="J18759" s="119" t="s">
        <v>139</v>
      </c>
      <c r="K18759" s="1">
        <v>46255.758941458334</v>
      </c>
      <c r="L18759">
        <v>0</v>
      </c>
      <c r="M18759">
        <v>0</v>
      </c>
      <c r="N18759">
        <v>0</v>
      </c>
      <c r="O18759">
        <v>0</v>
      </c>
      <c r="P18759" s="119" t="s">
        <v>20254</v>
      </c>
    </row>
    <row r="18760" spans="1:16" x14ac:dyDescent="0.25">
      <c r="A18760">
        <v>38350</v>
      </c>
      <c r="B18760" s="119" t="s">
        <v>11689</v>
      </c>
      <c r="C18760">
        <v>80</v>
      </c>
      <c r="E18760">
        <v>348</v>
      </c>
      <c r="F18760">
        <v>16467</v>
      </c>
      <c r="G18760">
        <v>77</v>
      </c>
      <c r="H18760">
        <v>37275</v>
      </c>
      <c r="I18760" s="119" t="s">
        <v>4726</v>
      </c>
      <c r="J18760" s="119" t="s">
        <v>24</v>
      </c>
      <c r="K18760" s="1">
        <v>46255.758941458334</v>
      </c>
      <c r="L18760">
        <v>0</v>
      </c>
      <c r="M18760">
        <v>3</v>
      </c>
      <c r="N18760">
        <v>0</v>
      </c>
      <c r="O18760">
        <v>2</v>
      </c>
      <c r="P18760" s="119" t="s">
        <v>20254</v>
      </c>
    </row>
    <row r="18761" spans="1:16" x14ac:dyDescent="0.25">
      <c r="A18761">
        <v>38351</v>
      </c>
      <c r="B18761" s="119" t="s">
        <v>11690</v>
      </c>
      <c r="C18761">
        <v>80</v>
      </c>
      <c r="E18761">
        <v>494</v>
      </c>
      <c r="F18761">
        <v>1710</v>
      </c>
      <c r="G18761">
        <v>116</v>
      </c>
      <c r="H18761">
        <v>9923</v>
      </c>
      <c r="I18761" s="119" t="s">
        <v>4726</v>
      </c>
      <c r="J18761" s="119" t="s">
        <v>222</v>
      </c>
      <c r="K18761" s="1">
        <v>46255.758941458334</v>
      </c>
      <c r="L18761">
        <v>757</v>
      </c>
      <c r="M18761">
        <v>0</v>
      </c>
      <c r="N18761">
        <v>1</v>
      </c>
      <c r="O18761">
        <v>0</v>
      </c>
      <c r="P18761" s="119" t="s">
        <v>20254</v>
      </c>
    </row>
    <row r="18762" spans="1:16" x14ac:dyDescent="0.25">
      <c r="A18762">
        <v>38352</v>
      </c>
      <c r="B18762" s="119" t="s">
        <v>11691</v>
      </c>
      <c r="C18762">
        <v>65</v>
      </c>
      <c r="E18762">
        <v>407</v>
      </c>
      <c r="F18762">
        <v>5228</v>
      </c>
      <c r="G18762">
        <v>136</v>
      </c>
      <c r="H18762">
        <v>12441</v>
      </c>
      <c r="I18762" s="119" t="s">
        <v>4726</v>
      </c>
      <c r="J18762" s="119" t="s">
        <v>222</v>
      </c>
      <c r="K18762" s="1">
        <v>46255.758941458334</v>
      </c>
      <c r="L18762">
        <v>1</v>
      </c>
      <c r="M18762">
        <v>0</v>
      </c>
      <c r="N18762">
        <v>1</v>
      </c>
      <c r="O18762">
        <v>0</v>
      </c>
      <c r="P18762" s="119" t="s">
        <v>20254</v>
      </c>
    </row>
    <row r="18763" spans="1:16" x14ac:dyDescent="0.25">
      <c r="A18763">
        <v>38353</v>
      </c>
      <c r="B18763" s="119" t="s">
        <v>11692</v>
      </c>
      <c r="C18763">
        <v>50</v>
      </c>
      <c r="E18763">
        <v>623</v>
      </c>
      <c r="F18763">
        <v>232</v>
      </c>
      <c r="G18763">
        <v>524</v>
      </c>
      <c r="H18763">
        <v>1748</v>
      </c>
      <c r="I18763" s="119" t="s">
        <v>4726</v>
      </c>
      <c r="J18763" s="119" t="s">
        <v>139</v>
      </c>
      <c r="K18763" s="1">
        <v>46255.758941458334</v>
      </c>
      <c r="L18763">
        <v>0</v>
      </c>
      <c r="M18763">
        <v>1</v>
      </c>
      <c r="N18763">
        <v>0</v>
      </c>
      <c r="O18763">
        <v>1</v>
      </c>
      <c r="P18763" s="119" t="s">
        <v>20254</v>
      </c>
    </row>
    <row r="18764" spans="1:16" x14ac:dyDescent="0.25">
      <c r="A18764">
        <v>38354</v>
      </c>
      <c r="B18764" s="119" t="s">
        <v>11692</v>
      </c>
      <c r="C18764">
        <v>35</v>
      </c>
      <c r="E18764">
        <v>526</v>
      </c>
      <c r="F18764">
        <v>322</v>
      </c>
      <c r="G18764">
        <v>1348</v>
      </c>
      <c r="H18764">
        <v>1002</v>
      </c>
      <c r="I18764" s="119" t="s">
        <v>4726</v>
      </c>
      <c r="J18764" s="119" t="s">
        <v>139</v>
      </c>
      <c r="K18764" s="1">
        <v>46255.758941458334</v>
      </c>
      <c r="L18764">
        <v>0</v>
      </c>
      <c r="M18764">
        <v>0</v>
      </c>
      <c r="N18764">
        <v>0</v>
      </c>
      <c r="O18764">
        <v>0</v>
      </c>
      <c r="P18764" s="119" t="s">
        <v>20254</v>
      </c>
    </row>
    <row r="18765" spans="1:16" x14ac:dyDescent="0.25">
      <c r="A18765">
        <v>38355</v>
      </c>
      <c r="B18765" s="119" t="s">
        <v>11693</v>
      </c>
      <c r="C18765">
        <v>15</v>
      </c>
      <c r="E18765">
        <v>1185</v>
      </c>
      <c r="F18765">
        <v>27</v>
      </c>
      <c r="G18765">
        <v>138</v>
      </c>
      <c r="H18765">
        <v>1279</v>
      </c>
      <c r="I18765" s="119" t="s">
        <v>4726</v>
      </c>
      <c r="J18765" s="119" t="s">
        <v>22</v>
      </c>
      <c r="K18765" s="1">
        <v>46255.758941458334</v>
      </c>
      <c r="L18765">
        <v>5</v>
      </c>
      <c r="M18765">
        <v>2</v>
      </c>
      <c r="N18765">
        <v>1</v>
      </c>
      <c r="O18765">
        <v>0</v>
      </c>
      <c r="P18765" s="119" t="s">
        <v>20254</v>
      </c>
    </row>
    <row r="18766" spans="1:16" x14ac:dyDescent="0.25">
      <c r="A18766">
        <v>38356</v>
      </c>
      <c r="B18766" s="119" t="s">
        <v>11694</v>
      </c>
      <c r="C18766">
        <v>15</v>
      </c>
      <c r="E18766">
        <v>625</v>
      </c>
      <c r="F18766">
        <v>66</v>
      </c>
      <c r="G18766">
        <v>483</v>
      </c>
      <c r="H18766">
        <v>259</v>
      </c>
      <c r="I18766" s="119" t="s">
        <v>4726</v>
      </c>
      <c r="J18766" s="119" t="s">
        <v>22</v>
      </c>
      <c r="K18766" s="1">
        <v>46255.758941458334</v>
      </c>
      <c r="L18766">
        <v>0</v>
      </c>
      <c r="M18766">
        <v>2</v>
      </c>
      <c r="N18766">
        <v>0</v>
      </c>
      <c r="O18766">
        <v>2</v>
      </c>
      <c r="P18766" s="119" t="s">
        <v>20254</v>
      </c>
    </row>
    <row r="18767" spans="1:16" x14ac:dyDescent="0.25">
      <c r="A18767">
        <v>38357</v>
      </c>
      <c r="B18767" s="119" t="s">
        <v>11695</v>
      </c>
      <c r="C18767">
        <v>15</v>
      </c>
      <c r="E18767">
        <v>261</v>
      </c>
      <c r="F18767">
        <v>42</v>
      </c>
      <c r="G18767">
        <v>761</v>
      </c>
      <c r="H18767">
        <v>592</v>
      </c>
      <c r="I18767" s="119" t="s">
        <v>4726</v>
      </c>
      <c r="J18767" s="119" t="s">
        <v>22</v>
      </c>
      <c r="K18767" s="1">
        <v>46255.758941458334</v>
      </c>
      <c r="L18767">
        <v>0</v>
      </c>
      <c r="M18767">
        <v>3</v>
      </c>
      <c r="N18767">
        <v>0</v>
      </c>
      <c r="O18767">
        <v>0</v>
      </c>
      <c r="P18767" s="119" t="s">
        <v>20254</v>
      </c>
    </row>
    <row r="18768" spans="1:16" x14ac:dyDescent="0.25">
      <c r="A18768">
        <v>38358</v>
      </c>
      <c r="B18768" s="119" t="s">
        <v>11696</v>
      </c>
      <c r="C18768">
        <v>15</v>
      </c>
      <c r="E18768">
        <v>376</v>
      </c>
      <c r="F18768">
        <v>56</v>
      </c>
      <c r="G18768">
        <v>165</v>
      </c>
      <c r="H18768">
        <v>291</v>
      </c>
      <c r="I18768" s="119" t="s">
        <v>4726</v>
      </c>
      <c r="J18768" s="119" t="s">
        <v>22</v>
      </c>
      <c r="K18768" s="1">
        <v>46255.758941458334</v>
      </c>
      <c r="L18768">
        <v>0</v>
      </c>
      <c r="M18768">
        <v>0</v>
      </c>
      <c r="N18768">
        <v>0</v>
      </c>
      <c r="O18768">
        <v>0</v>
      </c>
      <c r="P18768" s="119" t="s">
        <v>20254</v>
      </c>
    </row>
    <row r="18769" spans="1:16" x14ac:dyDescent="0.25">
      <c r="A18769">
        <v>38359</v>
      </c>
      <c r="B18769" s="119" t="s">
        <v>11697</v>
      </c>
      <c r="C18769">
        <v>15</v>
      </c>
      <c r="E18769">
        <v>241</v>
      </c>
      <c r="F18769">
        <v>54</v>
      </c>
      <c r="G18769">
        <v>83</v>
      </c>
      <c r="H18769">
        <v>547</v>
      </c>
      <c r="I18769" s="119" t="s">
        <v>4726</v>
      </c>
      <c r="J18769" s="119" t="s">
        <v>22</v>
      </c>
      <c r="K18769" s="1">
        <v>46255.758941458334</v>
      </c>
      <c r="L18769">
        <v>3</v>
      </c>
      <c r="M18769">
        <v>2</v>
      </c>
      <c r="N18769">
        <v>1</v>
      </c>
      <c r="O18769">
        <v>0</v>
      </c>
      <c r="P18769" s="119" t="s">
        <v>20254</v>
      </c>
    </row>
    <row r="18770" spans="1:16" x14ac:dyDescent="0.25">
      <c r="A18770">
        <v>38360</v>
      </c>
      <c r="B18770" s="119" t="s">
        <v>11698</v>
      </c>
      <c r="C18770">
        <v>15</v>
      </c>
      <c r="E18770">
        <v>811</v>
      </c>
      <c r="F18770">
        <v>50</v>
      </c>
      <c r="G18770">
        <v>214</v>
      </c>
      <c r="H18770">
        <v>141</v>
      </c>
      <c r="I18770" s="119" t="s">
        <v>4726</v>
      </c>
      <c r="J18770" s="119" t="s">
        <v>22</v>
      </c>
      <c r="K18770" s="1">
        <v>46255.758941458334</v>
      </c>
      <c r="L18770">
        <v>5</v>
      </c>
      <c r="M18770">
        <v>1</v>
      </c>
      <c r="N18770">
        <v>0</v>
      </c>
      <c r="O18770">
        <v>0</v>
      </c>
      <c r="P18770" s="119" t="s">
        <v>20254</v>
      </c>
    </row>
    <row r="18771" spans="1:16" x14ac:dyDescent="0.25">
      <c r="A18771">
        <v>38361</v>
      </c>
      <c r="B18771" s="119" t="s">
        <v>11699</v>
      </c>
      <c r="C18771">
        <v>15</v>
      </c>
      <c r="E18771">
        <v>163</v>
      </c>
      <c r="F18771">
        <v>105</v>
      </c>
      <c r="G18771">
        <v>307</v>
      </c>
      <c r="H18771">
        <v>739</v>
      </c>
      <c r="I18771" s="119" t="s">
        <v>4726</v>
      </c>
      <c r="J18771" s="119" t="s">
        <v>22</v>
      </c>
      <c r="K18771" s="1">
        <v>46255.758941458334</v>
      </c>
      <c r="L18771">
        <v>2</v>
      </c>
      <c r="M18771">
        <v>3</v>
      </c>
      <c r="N18771">
        <v>0</v>
      </c>
      <c r="O18771">
        <v>1</v>
      </c>
      <c r="P18771" s="119" t="s">
        <v>20254</v>
      </c>
    </row>
    <row r="18772" spans="1:16" x14ac:dyDescent="0.25">
      <c r="A18772">
        <v>38362</v>
      </c>
      <c r="B18772" s="119" t="s">
        <v>11700</v>
      </c>
      <c r="C18772">
        <v>15</v>
      </c>
      <c r="E18772">
        <v>308</v>
      </c>
      <c r="F18772">
        <v>58</v>
      </c>
      <c r="G18772">
        <v>321</v>
      </c>
      <c r="H18772">
        <v>888</v>
      </c>
      <c r="I18772" s="119" t="s">
        <v>4726</v>
      </c>
      <c r="J18772" s="119" t="s">
        <v>22</v>
      </c>
      <c r="K18772" s="1">
        <v>46255.758941458334</v>
      </c>
      <c r="L18772">
        <v>0</v>
      </c>
      <c r="M18772">
        <v>2</v>
      </c>
      <c r="N18772">
        <v>0</v>
      </c>
      <c r="O18772">
        <v>1</v>
      </c>
      <c r="P18772" s="119" t="s">
        <v>20254</v>
      </c>
    </row>
    <row r="18773" spans="1:16" x14ac:dyDescent="0.25">
      <c r="A18773">
        <v>38363</v>
      </c>
      <c r="B18773" s="119" t="s">
        <v>11701</v>
      </c>
      <c r="C18773">
        <v>15</v>
      </c>
      <c r="E18773">
        <v>93</v>
      </c>
      <c r="F18773">
        <v>37</v>
      </c>
      <c r="G18773">
        <v>377</v>
      </c>
      <c r="H18773">
        <v>100</v>
      </c>
      <c r="I18773" s="119" t="s">
        <v>4726</v>
      </c>
      <c r="J18773" s="119" t="s">
        <v>22</v>
      </c>
      <c r="K18773" s="1">
        <v>46255.758941458334</v>
      </c>
      <c r="L18773">
        <v>0</v>
      </c>
      <c r="M18773">
        <v>28</v>
      </c>
      <c r="N18773">
        <v>0</v>
      </c>
      <c r="O18773">
        <v>0</v>
      </c>
      <c r="P18773" s="119" t="s">
        <v>20254</v>
      </c>
    </row>
    <row r="18774" spans="1:16" x14ac:dyDescent="0.25">
      <c r="A18774">
        <v>38364</v>
      </c>
      <c r="B18774" s="119" t="s">
        <v>11702</v>
      </c>
      <c r="C18774">
        <v>35</v>
      </c>
      <c r="E18774">
        <v>12</v>
      </c>
      <c r="F18774">
        <v>103</v>
      </c>
      <c r="G18774">
        <v>464</v>
      </c>
      <c r="H18774">
        <v>401</v>
      </c>
      <c r="I18774" s="119" t="s">
        <v>4726</v>
      </c>
      <c r="J18774" s="119" t="s">
        <v>139</v>
      </c>
      <c r="K18774" s="1">
        <v>46255.758941458334</v>
      </c>
      <c r="L18774">
        <v>0</v>
      </c>
      <c r="M18774">
        <v>0</v>
      </c>
      <c r="N18774">
        <v>0</v>
      </c>
      <c r="O18774">
        <v>0</v>
      </c>
      <c r="P18774" s="119" t="s">
        <v>20254</v>
      </c>
    </row>
    <row r="18775" spans="1:16" x14ac:dyDescent="0.25">
      <c r="A18775">
        <v>38365</v>
      </c>
      <c r="B18775" s="119" t="s">
        <v>11702</v>
      </c>
      <c r="C18775">
        <v>50</v>
      </c>
      <c r="E18775">
        <v>10</v>
      </c>
      <c r="F18775">
        <v>138</v>
      </c>
      <c r="G18775">
        <v>135</v>
      </c>
      <c r="H18775">
        <v>238</v>
      </c>
      <c r="I18775" s="119" t="s">
        <v>4726</v>
      </c>
      <c r="J18775" s="119" t="s">
        <v>139</v>
      </c>
      <c r="K18775" s="1">
        <v>46255.758941458334</v>
      </c>
      <c r="L18775">
        <v>0</v>
      </c>
      <c r="M18775">
        <v>2</v>
      </c>
      <c r="N18775">
        <v>0</v>
      </c>
      <c r="O18775">
        <v>0</v>
      </c>
      <c r="P18775" s="119" t="s">
        <v>20254</v>
      </c>
    </row>
    <row r="18776" spans="1:16" x14ac:dyDescent="0.25">
      <c r="A18776">
        <v>38366</v>
      </c>
      <c r="B18776" s="119" t="s">
        <v>11703</v>
      </c>
      <c r="C18776">
        <v>65</v>
      </c>
      <c r="E18776">
        <v>150</v>
      </c>
      <c r="F18776">
        <v>2677</v>
      </c>
      <c r="G18776">
        <v>291</v>
      </c>
      <c r="H18776">
        <v>13693</v>
      </c>
      <c r="I18776" s="119" t="s">
        <v>4726</v>
      </c>
      <c r="J18776" s="119" t="s">
        <v>222</v>
      </c>
      <c r="K18776" s="1">
        <v>46255.758941458334</v>
      </c>
      <c r="L18776">
        <v>6</v>
      </c>
      <c r="M18776">
        <v>1</v>
      </c>
      <c r="N18776">
        <v>0</v>
      </c>
      <c r="O18776">
        <v>0</v>
      </c>
      <c r="P18776" s="119" t="s">
        <v>20254</v>
      </c>
    </row>
    <row r="18777" spans="1:16" x14ac:dyDescent="0.25">
      <c r="A18777">
        <v>38367</v>
      </c>
      <c r="B18777" s="119" t="s">
        <v>11704</v>
      </c>
      <c r="C18777">
        <v>80</v>
      </c>
      <c r="E18777">
        <v>213</v>
      </c>
      <c r="F18777">
        <v>9625</v>
      </c>
      <c r="G18777">
        <v>143</v>
      </c>
      <c r="H18777">
        <v>31900</v>
      </c>
      <c r="I18777" s="119" t="s">
        <v>4726</v>
      </c>
      <c r="J18777" s="119" t="s">
        <v>222</v>
      </c>
      <c r="K18777" s="1">
        <v>46255.758941458334</v>
      </c>
      <c r="L18777">
        <v>5</v>
      </c>
      <c r="M18777">
        <v>1</v>
      </c>
      <c r="N18777">
        <v>0</v>
      </c>
      <c r="O18777">
        <v>0</v>
      </c>
      <c r="P18777" s="119" t="s">
        <v>20254</v>
      </c>
    </row>
    <row r="18778" spans="1:16" x14ac:dyDescent="0.25">
      <c r="A18778">
        <v>38368</v>
      </c>
      <c r="B18778" s="119" t="s">
        <v>11705</v>
      </c>
      <c r="C18778">
        <v>80</v>
      </c>
      <c r="E18778">
        <v>37</v>
      </c>
      <c r="F18778">
        <v>5304</v>
      </c>
      <c r="G18778">
        <v>120</v>
      </c>
      <c r="H18778">
        <v>10497</v>
      </c>
      <c r="I18778" s="119" t="s">
        <v>4726</v>
      </c>
      <c r="J18778" s="119" t="s">
        <v>24</v>
      </c>
      <c r="K18778" s="1">
        <v>46255.758941458334</v>
      </c>
      <c r="L18778">
        <v>0</v>
      </c>
      <c r="M18778">
        <v>0</v>
      </c>
      <c r="N18778">
        <v>0</v>
      </c>
      <c r="O18778">
        <v>0</v>
      </c>
      <c r="P18778" s="119" t="s">
        <v>20254</v>
      </c>
    </row>
    <row r="18779" spans="1:16" x14ac:dyDescent="0.25">
      <c r="A18779">
        <v>38369</v>
      </c>
      <c r="B18779" s="119" t="s">
        <v>11706</v>
      </c>
      <c r="C18779">
        <v>15</v>
      </c>
      <c r="E18779">
        <v>160</v>
      </c>
      <c r="F18779">
        <v>118</v>
      </c>
      <c r="G18779">
        <v>564</v>
      </c>
      <c r="H18779">
        <v>374</v>
      </c>
      <c r="I18779" s="119" t="s">
        <v>4726</v>
      </c>
      <c r="J18779" s="119" t="s">
        <v>22</v>
      </c>
      <c r="K18779" s="1">
        <v>46255.758941458334</v>
      </c>
      <c r="L18779">
        <v>5</v>
      </c>
      <c r="M18779">
        <v>0</v>
      </c>
      <c r="N18779">
        <v>0</v>
      </c>
      <c r="O18779">
        <v>0</v>
      </c>
      <c r="P18779" s="119" t="s">
        <v>20254</v>
      </c>
    </row>
    <row r="18780" spans="1:16" x14ac:dyDescent="0.25">
      <c r="A18780">
        <v>38370</v>
      </c>
      <c r="B18780" s="119" t="s">
        <v>11707</v>
      </c>
      <c r="C18780">
        <v>35</v>
      </c>
      <c r="E18780">
        <v>69</v>
      </c>
      <c r="F18780">
        <v>82</v>
      </c>
      <c r="G18780">
        <v>806</v>
      </c>
      <c r="H18780">
        <v>2485</v>
      </c>
      <c r="I18780" s="119" t="s">
        <v>4726</v>
      </c>
      <c r="J18780" s="119" t="s">
        <v>139</v>
      </c>
      <c r="K18780" s="1">
        <v>46255.758941458334</v>
      </c>
      <c r="L18780">
        <v>4</v>
      </c>
      <c r="M18780">
        <v>1</v>
      </c>
      <c r="N18780">
        <v>0</v>
      </c>
      <c r="O18780">
        <v>0</v>
      </c>
      <c r="P18780" s="119" t="s">
        <v>20254</v>
      </c>
    </row>
    <row r="18781" spans="1:16" x14ac:dyDescent="0.25">
      <c r="A18781">
        <v>38371</v>
      </c>
      <c r="B18781" s="119" t="s">
        <v>11707</v>
      </c>
      <c r="C18781">
        <v>50</v>
      </c>
      <c r="E18781">
        <v>276</v>
      </c>
      <c r="F18781">
        <v>230</v>
      </c>
      <c r="G18781">
        <v>300</v>
      </c>
      <c r="H18781">
        <v>2495</v>
      </c>
      <c r="I18781" s="119" t="s">
        <v>4726</v>
      </c>
      <c r="J18781" s="119" t="s">
        <v>139</v>
      </c>
      <c r="K18781" s="1">
        <v>46255.758941458334</v>
      </c>
      <c r="L18781">
        <v>0</v>
      </c>
      <c r="M18781">
        <v>2</v>
      </c>
      <c r="N18781">
        <v>0</v>
      </c>
      <c r="O18781">
        <v>1</v>
      </c>
      <c r="P18781" s="119" t="s">
        <v>20254</v>
      </c>
    </row>
    <row r="18782" spans="1:16" x14ac:dyDescent="0.25">
      <c r="A18782">
        <v>38372</v>
      </c>
      <c r="B18782" s="119" t="s">
        <v>11708</v>
      </c>
      <c r="C18782">
        <v>65</v>
      </c>
      <c r="E18782">
        <v>168</v>
      </c>
      <c r="F18782">
        <v>2520</v>
      </c>
      <c r="G18782">
        <v>233</v>
      </c>
      <c r="H18782">
        <v>16467</v>
      </c>
      <c r="I18782" s="119" t="s">
        <v>4726</v>
      </c>
      <c r="J18782" s="119" t="s">
        <v>222</v>
      </c>
      <c r="K18782" s="1">
        <v>46255.758941458334</v>
      </c>
      <c r="L18782">
        <v>5</v>
      </c>
      <c r="M18782">
        <v>2</v>
      </c>
      <c r="N18782">
        <v>0</v>
      </c>
      <c r="O18782">
        <v>1</v>
      </c>
      <c r="P18782" s="119" t="s">
        <v>20254</v>
      </c>
    </row>
    <row r="18783" spans="1:16" x14ac:dyDescent="0.25">
      <c r="A18783">
        <v>38373</v>
      </c>
      <c r="B18783" s="119" t="s">
        <v>11709</v>
      </c>
      <c r="C18783">
        <v>80</v>
      </c>
      <c r="E18783">
        <v>273</v>
      </c>
      <c r="F18783">
        <v>1854</v>
      </c>
      <c r="G18783">
        <v>123</v>
      </c>
      <c r="H18783">
        <v>8051</v>
      </c>
      <c r="I18783" s="119" t="s">
        <v>4726</v>
      </c>
      <c r="J18783" s="119" t="s">
        <v>222</v>
      </c>
      <c r="K18783" s="1">
        <v>46255.758941458334</v>
      </c>
      <c r="L18783">
        <v>146</v>
      </c>
      <c r="M18783">
        <v>1</v>
      </c>
      <c r="N18783">
        <v>5</v>
      </c>
      <c r="O18783">
        <v>0</v>
      </c>
      <c r="P18783" s="119" t="s">
        <v>20254</v>
      </c>
    </row>
    <row r="18784" spans="1:16" x14ac:dyDescent="0.25">
      <c r="A18784">
        <v>38374</v>
      </c>
      <c r="B18784" s="119" t="s">
        <v>11710</v>
      </c>
      <c r="C18784">
        <v>80</v>
      </c>
      <c r="E18784">
        <v>256</v>
      </c>
      <c r="F18784">
        <v>11998</v>
      </c>
      <c r="G18784">
        <v>83</v>
      </c>
      <c r="H18784">
        <v>51990</v>
      </c>
      <c r="I18784" s="119" t="s">
        <v>4726</v>
      </c>
      <c r="J18784" s="119" t="s">
        <v>24</v>
      </c>
      <c r="K18784" s="1">
        <v>46255.758941458334</v>
      </c>
      <c r="L18784">
        <v>2</v>
      </c>
      <c r="M18784">
        <v>2</v>
      </c>
      <c r="N18784">
        <v>2</v>
      </c>
      <c r="O18784">
        <v>1</v>
      </c>
      <c r="P18784" s="119" t="s">
        <v>20254</v>
      </c>
    </row>
    <row r="18785" spans="1:16" x14ac:dyDescent="0.25">
      <c r="A18785">
        <v>38375</v>
      </c>
      <c r="B18785" s="119" t="s">
        <v>11711</v>
      </c>
      <c r="C18785">
        <v>15</v>
      </c>
      <c r="E18785">
        <v>1208</v>
      </c>
      <c r="F18785">
        <v>58</v>
      </c>
      <c r="G18785">
        <v>112</v>
      </c>
      <c r="H18785">
        <v>749</v>
      </c>
      <c r="I18785" s="119" t="s">
        <v>4726</v>
      </c>
      <c r="J18785" s="119" t="s">
        <v>22</v>
      </c>
      <c r="K18785" s="1">
        <v>46255.758941458334</v>
      </c>
      <c r="L18785">
        <v>5</v>
      </c>
      <c r="M18785">
        <v>1</v>
      </c>
      <c r="N18785">
        <v>4</v>
      </c>
      <c r="O18785">
        <v>0</v>
      </c>
      <c r="P18785" s="119" t="s">
        <v>20254</v>
      </c>
    </row>
    <row r="18786" spans="1:16" x14ac:dyDescent="0.25">
      <c r="A18786">
        <v>38376</v>
      </c>
      <c r="B18786" s="119" t="s">
        <v>11712</v>
      </c>
      <c r="C18786">
        <v>35</v>
      </c>
      <c r="E18786">
        <v>26</v>
      </c>
      <c r="F18786">
        <v>121</v>
      </c>
      <c r="G18786">
        <v>48</v>
      </c>
      <c r="H18786">
        <v>4102</v>
      </c>
      <c r="I18786" s="119" t="s">
        <v>4726</v>
      </c>
      <c r="J18786" s="119" t="s">
        <v>139</v>
      </c>
      <c r="K18786" s="1">
        <v>46255.758941458334</v>
      </c>
      <c r="L18786">
        <v>0</v>
      </c>
      <c r="M18786">
        <v>0</v>
      </c>
      <c r="N18786">
        <v>0</v>
      </c>
      <c r="O18786">
        <v>0</v>
      </c>
      <c r="P18786" s="119" t="s">
        <v>20254</v>
      </c>
    </row>
    <row r="18787" spans="1:16" x14ac:dyDescent="0.25">
      <c r="A18787">
        <v>38377</v>
      </c>
      <c r="B18787" s="119" t="s">
        <v>11712</v>
      </c>
      <c r="C18787">
        <v>50</v>
      </c>
      <c r="E18787">
        <v>362</v>
      </c>
      <c r="F18787">
        <v>178</v>
      </c>
      <c r="G18787">
        <v>250</v>
      </c>
      <c r="H18787">
        <v>652</v>
      </c>
      <c r="I18787" s="119" t="s">
        <v>4726</v>
      </c>
      <c r="J18787" s="119" t="s">
        <v>139</v>
      </c>
      <c r="K18787" s="1">
        <v>46255.758941458334</v>
      </c>
      <c r="L18787">
        <v>0</v>
      </c>
      <c r="M18787">
        <v>0</v>
      </c>
      <c r="N18787">
        <v>0</v>
      </c>
      <c r="O18787">
        <v>0</v>
      </c>
      <c r="P18787" s="119" t="s">
        <v>20254</v>
      </c>
    </row>
    <row r="18788" spans="1:16" x14ac:dyDescent="0.25">
      <c r="A18788">
        <v>38378</v>
      </c>
      <c r="B18788" s="119" t="s">
        <v>11713</v>
      </c>
      <c r="C18788">
        <v>65</v>
      </c>
      <c r="E18788">
        <v>141</v>
      </c>
      <c r="F18788">
        <v>2146</v>
      </c>
      <c r="G18788">
        <v>194</v>
      </c>
      <c r="H18788">
        <v>11695</v>
      </c>
      <c r="I18788" s="119" t="s">
        <v>4726</v>
      </c>
      <c r="J18788" s="119" t="s">
        <v>222</v>
      </c>
      <c r="K18788" s="1">
        <v>46255.758941458334</v>
      </c>
      <c r="L18788">
        <v>0</v>
      </c>
      <c r="M18788">
        <v>7</v>
      </c>
      <c r="N18788">
        <v>0</v>
      </c>
      <c r="O18788">
        <v>0</v>
      </c>
      <c r="P18788" s="119" t="s">
        <v>20254</v>
      </c>
    </row>
    <row r="18789" spans="1:16" x14ac:dyDescent="0.25">
      <c r="A18789">
        <v>38379</v>
      </c>
      <c r="B18789" s="119" t="s">
        <v>11714</v>
      </c>
      <c r="C18789">
        <v>80</v>
      </c>
      <c r="E18789">
        <v>115</v>
      </c>
      <c r="F18789">
        <v>3019</v>
      </c>
      <c r="G18789">
        <v>93</v>
      </c>
      <c r="H18789">
        <v>17769</v>
      </c>
      <c r="I18789" s="119" t="s">
        <v>4726</v>
      </c>
      <c r="J18789" s="119" t="s">
        <v>222</v>
      </c>
      <c r="K18789" s="1">
        <v>46255.758941458334</v>
      </c>
      <c r="L18789">
        <v>1</v>
      </c>
      <c r="M18789">
        <v>1</v>
      </c>
      <c r="N18789">
        <v>0</v>
      </c>
      <c r="O18789">
        <v>0</v>
      </c>
      <c r="P18789" s="119" t="s">
        <v>20254</v>
      </c>
    </row>
    <row r="18790" spans="1:16" x14ac:dyDescent="0.25">
      <c r="A18790">
        <v>38380</v>
      </c>
      <c r="B18790" s="119" t="s">
        <v>11715</v>
      </c>
      <c r="C18790">
        <v>80</v>
      </c>
      <c r="E18790">
        <v>350</v>
      </c>
      <c r="F18790">
        <v>3386</v>
      </c>
      <c r="G18790">
        <v>122</v>
      </c>
      <c r="H18790">
        <v>10999</v>
      </c>
      <c r="I18790" s="119" t="s">
        <v>4726</v>
      </c>
      <c r="J18790" s="119" t="s">
        <v>24</v>
      </c>
      <c r="K18790" s="1">
        <v>46255.758941458334</v>
      </c>
      <c r="L18790">
        <v>1</v>
      </c>
      <c r="M18790">
        <v>1</v>
      </c>
      <c r="N18790">
        <v>0</v>
      </c>
      <c r="O18790">
        <v>0</v>
      </c>
      <c r="P18790" s="119" t="s">
        <v>20254</v>
      </c>
    </row>
    <row r="18791" spans="1:16" x14ac:dyDescent="0.25">
      <c r="A18791">
        <v>38381</v>
      </c>
      <c r="B18791" s="119" t="s">
        <v>11716</v>
      </c>
      <c r="C18791">
        <v>15</v>
      </c>
      <c r="E18791">
        <v>1152</v>
      </c>
      <c r="F18791">
        <v>51</v>
      </c>
      <c r="G18791">
        <v>185</v>
      </c>
      <c r="H18791">
        <v>100</v>
      </c>
      <c r="I18791" s="119" t="s">
        <v>4726</v>
      </c>
      <c r="J18791" s="119" t="s">
        <v>22</v>
      </c>
      <c r="K18791" s="1">
        <v>46255.758941458334</v>
      </c>
      <c r="L18791">
        <v>0</v>
      </c>
      <c r="M18791">
        <v>1</v>
      </c>
      <c r="N18791">
        <v>0</v>
      </c>
      <c r="O18791">
        <v>0</v>
      </c>
      <c r="P18791" s="119" t="s">
        <v>20254</v>
      </c>
    </row>
    <row r="18792" spans="1:16" x14ac:dyDescent="0.25">
      <c r="A18792">
        <v>38382</v>
      </c>
      <c r="B18792" s="119" t="s">
        <v>11717</v>
      </c>
      <c r="C18792">
        <v>35</v>
      </c>
      <c r="E18792">
        <v>72</v>
      </c>
      <c r="F18792">
        <v>121</v>
      </c>
      <c r="G18792">
        <v>98</v>
      </c>
      <c r="H18792">
        <v>603</v>
      </c>
      <c r="I18792" s="119" t="s">
        <v>4726</v>
      </c>
      <c r="J18792" s="119" t="s">
        <v>139</v>
      </c>
      <c r="K18792" s="1">
        <v>46255.758941458334</v>
      </c>
      <c r="L18792">
        <v>0</v>
      </c>
      <c r="M18792">
        <v>2</v>
      </c>
      <c r="N18792">
        <v>0</v>
      </c>
      <c r="O18792">
        <v>0</v>
      </c>
      <c r="P18792" s="119" t="s">
        <v>20254</v>
      </c>
    </row>
    <row r="18793" spans="1:16" x14ac:dyDescent="0.25">
      <c r="A18793">
        <v>38383</v>
      </c>
      <c r="B18793" s="119" t="s">
        <v>11717</v>
      </c>
      <c r="C18793">
        <v>50</v>
      </c>
      <c r="E18793">
        <v>26</v>
      </c>
      <c r="F18793">
        <v>148</v>
      </c>
      <c r="G18793">
        <v>78</v>
      </c>
      <c r="H18793">
        <v>435</v>
      </c>
      <c r="I18793" s="119" t="s">
        <v>4726</v>
      </c>
      <c r="J18793" s="119" t="s">
        <v>139</v>
      </c>
      <c r="K18793" s="1">
        <v>46255.758941458334</v>
      </c>
      <c r="L18793">
        <v>0</v>
      </c>
      <c r="M18793">
        <v>1</v>
      </c>
      <c r="N18793">
        <v>0</v>
      </c>
      <c r="O18793">
        <v>0</v>
      </c>
      <c r="P18793" s="119" t="s">
        <v>20254</v>
      </c>
    </row>
    <row r="18794" spans="1:16" x14ac:dyDescent="0.25">
      <c r="A18794">
        <v>38384</v>
      </c>
      <c r="B18794" s="119" t="s">
        <v>11718</v>
      </c>
      <c r="C18794">
        <v>65</v>
      </c>
      <c r="E18794">
        <v>13</v>
      </c>
      <c r="F18794">
        <v>4949</v>
      </c>
      <c r="G18794">
        <v>297</v>
      </c>
      <c r="H18794">
        <v>13883</v>
      </c>
      <c r="I18794" s="119" t="s">
        <v>4726</v>
      </c>
      <c r="J18794" s="119" t="s">
        <v>222</v>
      </c>
      <c r="K18794" s="1">
        <v>46255.758941458334</v>
      </c>
      <c r="L18794">
        <v>0</v>
      </c>
      <c r="M18794">
        <v>1</v>
      </c>
      <c r="N18794">
        <v>0</v>
      </c>
      <c r="O18794">
        <v>0</v>
      </c>
      <c r="P18794" s="119" t="s">
        <v>20254</v>
      </c>
    </row>
    <row r="18795" spans="1:16" x14ac:dyDescent="0.25">
      <c r="A18795">
        <v>38385</v>
      </c>
      <c r="B18795" s="119" t="s">
        <v>11719</v>
      </c>
      <c r="C18795">
        <v>80</v>
      </c>
      <c r="E18795">
        <v>182</v>
      </c>
      <c r="F18795">
        <v>1740</v>
      </c>
      <c r="G18795">
        <v>57</v>
      </c>
      <c r="H18795">
        <v>24503</v>
      </c>
      <c r="I18795" s="119" t="s">
        <v>4726</v>
      </c>
      <c r="J18795" s="119" t="s">
        <v>222</v>
      </c>
      <c r="K18795" s="1">
        <v>46255.758941458334</v>
      </c>
      <c r="L18795">
        <v>1</v>
      </c>
      <c r="M18795">
        <v>0</v>
      </c>
      <c r="N18795">
        <v>0</v>
      </c>
      <c r="O18795">
        <v>0</v>
      </c>
      <c r="P18795" s="119" t="s">
        <v>20254</v>
      </c>
    </row>
    <row r="18796" spans="1:16" x14ac:dyDescent="0.25">
      <c r="A18796">
        <v>38386</v>
      </c>
      <c r="B18796" s="119" t="s">
        <v>11720</v>
      </c>
      <c r="C18796">
        <v>80</v>
      </c>
      <c r="E18796">
        <v>141</v>
      </c>
      <c r="F18796">
        <v>8227</v>
      </c>
      <c r="G18796">
        <v>55</v>
      </c>
      <c r="H18796">
        <v>24026</v>
      </c>
      <c r="I18796" s="119" t="s">
        <v>4726</v>
      </c>
      <c r="J18796" s="119" t="s">
        <v>24</v>
      </c>
      <c r="K18796" s="1">
        <v>46255.758941458334</v>
      </c>
      <c r="L18796">
        <v>0</v>
      </c>
      <c r="M18796">
        <v>1</v>
      </c>
      <c r="N18796">
        <v>0</v>
      </c>
      <c r="O18796">
        <v>1</v>
      </c>
      <c r="P18796" s="119" t="s">
        <v>20254</v>
      </c>
    </row>
    <row r="18797" spans="1:16" x14ac:dyDescent="0.25">
      <c r="A18797">
        <v>38387</v>
      </c>
      <c r="B18797" s="119" t="s">
        <v>11721</v>
      </c>
      <c r="C18797">
        <v>15</v>
      </c>
      <c r="E18797">
        <v>618</v>
      </c>
      <c r="F18797">
        <v>58</v>
      </c>
      <c r="G18797">
        <v>81</v>
      </c>
      <c r="H18797">
        <v>1396</v>
      </c>
      <c r="I18797" s="119" t="s">
        <v>4726</v>
      </c>
      <c r="J18797" s="119" t="s">
        <v>22</v>
      </c>
      <c r="K18797" s="1">
        <v>46255.758941458334</v>
      </c>
      <c r="L18797">
        <v>0</v>
      </c>
      <c r="M18797">
        <v>0</v>
      </c>
      <c r="N18797">
        <v>0</v>
      </c>
      <c r="O18797">
        <v>0</v>
      </c>
      <c r="P18797" s="119" t="s">
        <v>20254</v>
      </c>
    </row>
    <row r="18798" spans="1:16" x14ac:dyDescent="0.25">
      <c r="A18798">
        <v>38388</v>
      </c>
      <c r="B18798" s="119" t="s">
        <v>11722</v>
      </c>
      <c r="C18798">
        <v>35</v>
      </c>
      <c r="E18798">
        <v>323</v>
      </c>
      <c r="F18798">
        <v>245</v>
      </c>
      <c r="G18798">
        <v>144</v>
      </c>
      <c r="H18798">
        <v>4991</v>
      </c>
      <c r="I18798" s="119" t="s">
        <v>4726</v>
      </c>
      <c r="J18798" s="119" t="s">
        <v>139</v>
      </c>
      <c r="K18798" s="1">
        <v>46255.758941458334</v>
      </c>
      <c r="L18798">
        <v>0</v>
      </c>
      <c r="M18798">
        <v>0</v>
      </c>
      <c r="N18798">
        <v>0</v>
      </c>
      <c r="O18798">
        <v>0</v>
      </c>
      <c r="P18798" s="119" t="s">
        <v>20254</v>
      </c>
    </row>
    <row r="18799" spans="1:16" x14ac:dyDescent="0.25">
      <c r="A18799">
        <v>38389</v>
      </c>
      <c r="B18799" s="119" t="s">
        <v>11722</v>
      </c>
      <c r="C18799">
        <v>50</v>
      </c>
      <c r="E18799">
        <v>266</v>
      </c>
      <c r="F18799">
        <v>344</v>
      </c>
      <c r="G18799">
        <v>62</v>
      </c>
      <c r="H18799">
        <v>4880</v>
      </c>
      <c r="I18799" s="119" t="s">
        <v>4726</v>
      </c>
      <c r="J18799" s="119" t="s">
        <v>139</v>
      </c>
      <c r="K18799" s="1">
        <v>46255.758941458334</v>
      </c>
      <c r="L18799">
        <v>0</v>
      </c>
      <c r="M18799">
        <v>2</v>
      </c>
      <c r="N18799">
        <v>0</v>
      </c>
      <c r="O18799">
        <v>0</v>
      </c>
      <c r="P18799" s="119" t="s">
        <v>20254</v>
      </c>
    </row>
    <row r="18800" spans="1:16" x14ac:dyDescent="0.25">
      <c r="A18800">
        <v>38390</v>
      </c>
      <c r="B18800" s="119" t="s">
        <v>11723</v>
      </c>
      <c r="C18800">
        <v>65</v>
      </c>
      <c r="E18800">
        <v>271</v>
      </c>
      <c r="F18800">
        <v>5619</v>
      </c>
      <c r="G18800">
        <v>491</v>
      </c>
      <c r="H18800">
        <v>15021</v>
      </c>
      <c r="I18800" s="119" t="s">
        <v>4726</v>
      </c>
      <c r="J18800" s="119" t="s">
        <v>222</v>
      </c>
      <c r="K18800" s="1">
        <v>46255.758941458334</v>
      </c>
      <c r="L18800">
        <v>4</v>
      </c>
      <c r="M18800">
        <v>0</v>
      </c>
      <c r="N18800">
        <v>0</v>
      </c>
      <c r="O18800">
        <v>0</v>
      </c>
      <c r="P18800" s="119" t="s">
        <v>20254</v>
      </c>
    </row>
    <row r="18801" spans="1:16" x14ac:dyDescent="0.25">
      <c r="A18801">
        <v>38391</v>
      </c>
      <c r="B18801" s="119" t="s">
        <v>11724</v>
      </c>
      <c r="C18801">
        <v>80</v>
      </c>
      <c r="E18801">
        <v>76</v>
      </c>
      <c r="F18801">
        <v>3281</v>
      </c>
      <c r="G18801">
        <v>90</v>
      </c>
      <c r="H18801">
        <v>8282</v>
      </c>
      <c r="I18801" s="119" t="s">
        <v>4726</v>
      </c>
      <c r="J18801" s="119" t="s">
        <v>222</v>
      </c>
      <c r="K18801" s="1">
        <v>46255.758941458334</v>
      </c>
      <c r="L18801">
        <v>5</v>
      </c>
      <c r="M18801">
        <v>0</v>
      </c>
      <c r="N18801">
        <v>5</v>
      </c>
      <c r="O18801">
        <v>0</v>
      </c>
      <c r="P18801" s="119" t="s">
        <v>20254</v>
      </c>
    </row>
    <row r="18802" spans="1:16" x14ac:dyDescent="0.25">
      <c r="A18802">
        <v>38392</v>
      </c>
      <c r="B18802" s="119" t="s">
        <v>11725</v>
      </c>
      <c r="C18802">
        <v>80</v>
      </c>
      <c r="E18802">
        <v>116</v>
      </c>
      <c r="F18802">
        <v>7473</v>
      </c>
      <c r="G18802">
        <v>77</v>
      </c>
      <c r="H18802">
        <v>59883</v>
      </c>
      <c r="I18802" s="119" t="s">
        <v>4726</v>
      </c>
      <c r="J18802" s="119" t="s">
        <v>24</v>
      </c>
      <c r="K18802" s="1">
        <v>46255.758941458334</v>
      </c>
      <c r="L18802">
        <v>5</v>
      </c>
      <c r="M18802">
        <v>0</v>
      </c>
      <c r="N18802">
        <v>5</v>
      </c>
      <c r="O18802">
        <v>0</v>
      </c>
      <c r="P18802" s="119" t="s">
        <v>20254</v>
      </c>
    </row>
    <row r="18803" spans="1:16" x14ac:dyDescent="0.25">
      <c r="A18803">
        <v>38393</v>
      </c>
      <c r="B18803" s="119" t="s">
        <v>11726</v>
      </c>
      <c r="C18803">
        <v>15</v>
      </c>
      <c r="E18803">
        <v>708</v>
      </c>
      <c r="F18803">
        <v>55</v>
      </c>
      <c r="G18803">
        <v>951</v>
      </c>
      <c r="H18803">
        <v>207</v>
      </c>
      <c r="I18803" s="119" t="s">
        <v>4726</v>
      </c>
      <c r="J18803" s="119" t="s">
        <v>22</v>
      </c>
      <c r="K18803" s="1">
        <v>46255.758941458334</v>
      </c>
      <c r="L18803">
        <v>0</v>
      </c>
      <c r="M18803">
        <v>0</v>
      </c>
      <c r="N18803">
        <v>0</v>
      </c>
      <c r="O18803">
        <v>0</v>
      </c>
      <c r="P18803" s="119" t="s">
        <v>20254</v>
      </c>
    </row>
    <row r="18804" spans="1:16" x14ac:dyDescent="0.25">
      <c r="A18804">
        <v>38394</v>
      </c>
      <c r="B18804" s="119" t="s">
        <v>11727</v>
      </c>
      <c r="C18804">
        <v>35</v>
      </c>
      <c r="E18804">
        <v>163</v>
      </c>
      <c r="F18804">
        <v>101</v>
      </c>
      <c r="G18804">
        <v>95</v>
      </c>
      <c r="H18804">
        <v>597</v>
      </c>
      <c r="I18804" s="119" t="s">
        <v>4726</v>
      </c>
      <c r="J18804" s="119" t="s">
        <v>139</v>
      </c>
      <c r="K18804" s="1">
        <v>46255.758941458334</v>
      </c>
      <c r="L18804">
        <v>0</v>
      </c>
      <c r="M18804">
        <v>0</v>
      </c>
      <c r="N18804">
        <v>0</v>
      </c>
      <c r="O18804">
        <v>0</v>
      </c>
      <c r="P18804" s="119" t="s">
        <v>20254</v>
      </c>
    </row>
    <row r="18805" spans="1:16" x14ac:dyDescent="0.25">
      <c r="A18805">
        <v>38395</v>
      </c>
      <c r="B18805" s="119" t="s">
        <v>11727</v>
      </c>
      <c r="C18805">
        <v>50</v>
      </c>
      <c r="E18805">
        <v>459</v>
      </c>
      <c r="F18805">
        <v>132</v>
      </c>
      <c r="G18805">
        <v>115</v>
      </c>
      <c r="H18805">
        <v>429</v>
      </c>
      <c r="I18805" s="119" t="s">
        <v>4726</v>
      </c>
      <c r="J18805" s="119" t="s">
        <v>139</v>
      </c>
      <c r="K18805" s="1">
        <v>46255.758941458334</v>
      </c>
      <c r="L18805">
        <v>0</v>
      </c>
      <c r="M18805">
        <v>0</v>
      </c>
      <c r="N18805">
        <v>0</v>
      </c>
      <c r="O18805">
        <v>0</v>
      </c>
      <c r="P18805" s="119" t="s">
        <v>20254</v>
      </c>
    </row>
    <row r="18806" spans="1:16" x14ac:dyDescent="0.25">
      <c r="A18806">
        <v>38396</v>
      </c>
      <c r="B18806" s="119" t="s">
        <v>11728</v>
      </c>
      <c r="C18806">
        <v>65</v>
      </c>
      <c r="E18806">
        <v>110</v>
      </c>
      <c r="F18806">
        <v>2264</v>
      </c>
      <c r="G18806">
        <v>126</v>
      </c>
      <c r="H18806">
        <v>9964</v>
      </c>
      <c r="I18806" s="119" t="s">
        <v>4726</v>
      </c>
      <c r="J18806" s="119" t="s">
        <v>222</v>
      </c>
      <c r="K18806" s="1">
        <v>46255.758941458334</v>
      </c>
      <c r="L18806">
        <v>0</v>
      </c>
      <c r="M18806">
        <v>0</v>
      </c>
      <c r="N18806">
        <v>0</v>
      </c>
      <c r="O18806">
        <v>0</v>
      </c>
      <c r="P18806" s="119" t="s">
        <v>20254</v>
      </c>
    </row>
    <row r="18807" spans="1:16" x14ac:dyDescent="0.25">
      <c r="A18807">
        <v>38397</v>
      </c>
      <c r="B18807" s="119" t="s">
        <v>11729</v>
      </c>
      <c r="C18807">
        <v>80</v>
      </c>
      <c r="E18807">
        <v>84</v>
      </c>
      <c r="F18807">
        <v>3002</v>
      </c>
      <c r="G18807">
        <v>146</v>
      </c>
      <c r="H18807">
        <v>10550</v>
      </c>
      <c r="I18807" s="119" t="s">
        <v>4726</v>
      </c>
      <c r="J18807" s="119" t="s">
        <v>222</v>
      </c>
      <c r="K18807" s="1">
        <v>46255.758941458334</v>
      </c>
      <c r="L18807">
        <v>0</v>
      </c>
      <c r="M18807">
        <v>0</v>
      </c>
      <c r="N18807">
        <v>0</v>
      </c>
      <c r="O18807">
        <v>0</v>
      </c>
      <c r="P18807" s="119" t="s">
        <v>20254</v>
      </c>
    </row>
    <row r="18808" spans="1:16" x14ac:dyDescent="0.25">
      <c r="A18808">
        <v>38398</v>
      </c>
      <c r="B18808" s="119" t="s">
        <v>11730</v>
      </c>
      <c r="C18808">
        <v>80</v>
      </c>
      <c r="E18808">
        <v>97</v>
      </c>
      <c r="F18808">
        <v>8938</v>
      </c>
      <c r="G18808">
        <v>103</v>
      </c>
      <c r="H18808">
        <v>25979</v>
      </c>
      <c r="I18808" s="119" t="s">
        <v>4726</v>
      </c>
      <c r="J18808" s="119" t="s">
        <v>24</v>
      </c>
      <c r="K18808" s="1">
        <v>46255.758941458334</v>
      </c>
      <c r="L18808">
        <v>1</v>
      </c>
      <c r="M18808">
        <v>3</v>
      </c>
      <c r="N18808">
        <v>0</v>
      </c>
      <c r="O18808">
        <v>0</v>
      </c>
      <c r="P18808" s="119" t="s">
        <v>20254</v>
      </c>
    </row>
    <row r="18809" spans="1:16" x14ac:dyDescent="0.25">
      <c r="A18809">
        <v>38399</v>
      </c>
      <c r="B18809" s="119" t="s">
        <v>11731</v>
      </c>
      <c r="C18809">
        <v>15</v>
      </c>
      <c r="E18809">
        <v>922</v>
      </c>
      <c r="F18809">
        <v>52</v>
      </c>
      <c r="G18809">
        <v>225</v>
      </c>
      <c r="H18809">
        <v>294</v>
      </c>
      <c r="I18809" s="119" t="s">
        <v>4726</v>
      </c>
      <c r="J18809" s="119" t="s">
        <v>22</v>
      </c>
      <c r="K18809" s="1">
        <v>46255.758941458334</v>
      </c>
      <c r="L18809">
        <v>0</v>
      </c>
      <c r="M18809">
        <v>1</v>
      </c>
      <c r="N18809">
        <v>0</v>
      </c>
      <c r="O18809">
        <v>0</v>
      </c>
      <c r="P18809" s="119" t="s">
        <v>20254</v>
      </c>
    </row>
    <row r="18810" spans="1:16" x14ac:dyDescent="0.25">
      <c r="A18810">
        <v>38400</v>
      </c>
      <c r="B18810" s="119" t="s">
        <v>11732</v>
      </c>
      <c r="C18810">
        <v>35</v>
      </c>
      <c r="E18810">
        <v>610</v>
      </c>
      <c r="F18810">
        <v>123</v>
      </c>
      <c r="G18810">
        <v>99</v>
      </c>
      <c r="H18810">
        <v>548</v>
      </c>
      <c r="I18810" s="119" t="s">
        <v>4726</v>
      </c>
      <c r="J18810" s="119" t="s">
        <v>139</v>
      </c>
      <c r="K18810" s="1">
        <v>46255.758941458334</v>
      </c>
      <c r="L18810">
        <v>0</v>
      </c>
      <c r="M18810">
        <v>1</v>
      </c>
      <c r="N18810">
        <v>0</v>
      </c>
      <c r="O18810">
        <v>0</v>
      </c>
      <c r="P18810" s="119" t="s">
        <v>20254</v>
      </c>
    </row>
    <row r="18811" spans="1:16" x14ac:dyDescent="0.25">
      <c r="A18811">
        <v>38401</v>
      </c>
      <c r="B18811" s="119" t="s">
        <v>11732</v>
      </c>
      <c r="C18811">
        <v>50</v>
      </c>
      <c r="E18811">
        <v>358</v>
      </c>
      <c r="F18811">
        <v>181</v>
      </c>
      <c r="G18811">
        <v>113</v>
      </c>
      <c r="H18811">
        <v>398</v>
      </c>
      <c r="I18811" s="119" t="s">
        <v>4726</v>
      </c>
      <c r="J18811" s="119" t="s">
        <v>139</v>
      </c>
      <c r="K18811" s="1">
        <v>46255.758941458334</v>
      </c>
      <c r="L18811">
        <v>0</v>
      </c>
      <c r="M18811">
        <v>0</v>
      </c>
      <c r="N18811">
        <v>0</v>
      </c>
      <c r="O18811">
        <v>0</v>
      </c>
      <c r="P18811" s="119" t="s">
        <v>20254</v>
      </c>
    </row>
    <row r="18812" spans="1:16" x14ac:dyDescent="0.25">
      <c r="A18812">
        <v>38402</v>
      </c>
      <c r="B18812" s="119" t="s">
        <v>11733</v>
      </c>
      <c r="C18812">
        <v>65</v>
      </c>
      <c r="E18812">
        <v>360</v>
      </c>
      <c r="F18812">
        <v>2503</v>
      </c>
      <c r="G18812">
        <v>201</v>
      </c>
      <c r="H18812">
        <v>5000</v>
      </c>
      <c r="I18812" s="119" t="s">
        <v>4726</v>
      </c>
      <c r="J18812" s="119" t="s">
        <v>222</v>
      </c>
      <c r="K18812" s="1">
        <v>46255.758941458334</v>
      </c>
      <c r="L18812">
        <v>0</v>
      </c>
      <c r="M18812">
        <v>11</v>
      </c>
      <c r="N18812">
        <v>0</v>
      </c>
      <c r="O18812">
        <v>2</v>
      </c>
      <c r="P18812" s="119" t="s">
        <v>20254</v>
      </c>
    </row>
    <row r="18813" spans="1:16" x14ac:dyDescent="0.25">
      <c r="A18813">
        <v>38403</v>
      </c>
      <c r="B18813" s="119" t="s">
        <v>11734</v>
      </c>
      <c r="C18813">
        <v>80</v>
      </c>
      <c r="E18813">
        <v>239</v>
      </c>
      <c r="F18813">
        <v>1751</v>
      </c>
      <c r="G18813">
        <v>181</v>
      </c>
      <c r="H18813">
        <v>7502</v>
      </c>
      <c r="I18813" s="119" t="s">
        <v>4726</v>
      </c>
      <c r="J18813" s="119" t="s">
        <v>222</v>
      </c>
      <c r="K18813" s="1">
        <v>46255.758941458334</v>
      </c>
      <c r="L18813">
        <v>141</v>
      </c>
      <c r="M18813">
        <v>1</v>
      </c>
      <c r="N18813">
        <v>0</v>
      </c>
      <c r="O18813">
        <v>0</v>
      </c>
      <c r="P18813" s="119" t="s">
        <v>20254</v>
      </c>
    </row>
    <row r="18814" spans="1:16" x14ac:dyDescent="0.25">
      <c r="A18814">
        <v>38404</v>
      </c>
      <c r="B18814" s="119" t="s">
        <v>11735</v>
      </c>
      <c r="C18814">
        <v>80</v>
      </c>
      <c r="E18814">
        <v>235</v>
      </c>
      <c r="F18814">
        <v>3163</v>
      </c>
      <c r="G18814">
        <v>107</v>
      </c>
      <c r="H18814">
        <v>26858</v>
      </c>
      <c r="I18814" s="119" t="s">
        <v>4726</v>
      </c>
      <c r="J18814" s="119" t="s">
        <v>24</v>
      </c>
      <c r="K18814" s="1">
        <v>46255.758941458334</v>
      </c>
      <c r="L18814">
        <v>0</v>
      </c>
      <c r="M18814">
        <v>0</v>
      </c>
      <c r="N18814">
        <v>0</v>
      </c>
      <c r="O18814">
        <v>0</v>
      </c>
      <c r="P18814" s="119" t="s">
        <v>20254</v>
      </c>
    </row>
    <row r="18815" spans="1:16" x14ac:dyDescent="0.25">
      <c r="A18815">
        <v>38405</v>
      </c>
      <c r="B18815" s="119" t="s">
        <v>11736</v>
      </c>
      <c r="C18815">
        <v>15</v>
      </c>
      <c r="E18815">
        <v>386</v>
      </c>
      <c r="F18815">
        <v>59</v>
      </c>
      <c r="G18815">
        <v>569</v>
      </c>
      <c r="H18815">
        <v>194</v>
      </c>
      <c r="I18815" s="119" t="s">
        <v>4726</v>
      </c>
      <c r="J18815" s="119" t="s">
        <v>22</v>
      </c>
      <c r="K18815" s="1">
        <v>46255.758941458334</v>
      </c>
      <c r="L18815">
        <v>3</v>
      </c>
      <c r="M18815">
        <v>2</v>
      </c>
      <c r="N18815">
        <v>0</v>
      </c>
      <c r="O18815">
        <v>0</v>
      </c>
      <c r="P18815" s="119" t="s">
        <v>20254</v>
      </c>
    </row>
    <row r="18816" spans="1:16" x14ac:dyDescent="0.25">
      <c r="A18816">
        <v>38406</v>
      </c>
      <c r="B18816" s="119" t="s">
        <v>11737</v>
      </c>
      <c r="C18816">
        <v>35</v>
      </c>
      <c r="E18816">
        <v>262</v>
      </c>
      <c r="F18816">
        <v>121</v>
      </c>
      <c r="G18816">
        <v>82</v>
      </c>
      <c r="H18816">
        <v>407</v>
      </c>
      <c r="I18816" s="119" t="s">
        <v>4726</v>
      </c>
      <c r="J18816" s="119" t="s">
        <v>139</v>
      </c>
      <c r="K18816" s="1">
        <v>46255.758941458334</v>
      </c>
      <c r="L18816">
        <v>2</v>
      </c>
      <c r="M18816">
        <v>1</v>
      </c>
      <c r="N18816">
        <v>0</v>
      </c>
      <c r="O18816">
        <v>0</v>
      </c>
      <c r="P18816" s="119" t="s">
        <v>20254</v>
      </c>
    </row>
    <row r="18817" spans="1:16" x14ac:dyDescent="0.25">
      <c r="A18817">
        <v>38407</v>
      </c>
      <c r="B18817" s="119" t="s">
        <v>11737</v>
      </c>
      <c r="C18817">
        <v>50</v>
      </c>
      <c r="E18817">
        <v>255</v>
      </c>
      <c r="F18817">
        <v>151</v>
      </c>
      <c r="G18817">
        <v>59</v>
      </c>
      <c r="H18817">
        <v>698</v>
      </c>
      <c r="I18817" s="119" t="s">
        <v>4726</v>
      </c>
      <c r="J18817" s="119" t="s">
        <v>139</v>
      </c>
      <c r="K18817" s="1">
        <v>46255.758941458334</v>
      </c>
      <c r="L18817">
        <v>1</v>
      </c>
      <c r="M18817">
        <v>0</v>
      </c>
      <c r="N18817">
        <v>0</v>
      </c>
      <c r="O18817">
        <v>0</v>
      </c>
      <c r="P18817" s="119" t="s">
        <v>20254</v>
      </c>
    </row>
    <row r="18818" spans="1:16" x14ac:dyDescent="0.25">
      <c r="A18818">
        <v>38408</v>
      </c>
      <c r="B18818" s="119" t="s">
        <v>11738</v>
      </c>
      <c r="C18818">
        <v>65</v>
      </c>
      <c r="E18818">
        <v>104</v>
      </c>
      <c r="F18818">
        <v>3806</v>
      </c>
      <c r="G18818">
        <v>308</v>
      </c>
      <c r="H18818">
        <v>10227</v>
      </c>
      <c r="I18818" s="119" t="s">
        <v>4726</v>
      </c>
      <c r="J18818" s="119" t="s">
        <v>222</v>
      </c>
      <c r="K18818" s="1">
        <v>46255.758941458334</v>
      </c>
      <c r="L18818">
        <v>1</v>
      </c>
      <c r="M18818">
        <v>2</v>
      </c>
      <c r="N18818">
        <v>0</v>
      </c>
      <c r="O18818">
        <v>0</v>
      </c>
      <c r="P18818" s="119" t="s">
        <v>20254</v>
      </c>
    </row>
    <row r="18819" spans="1:16" x14ac:dyDescent="0.25">
      <c r="A18819">
        <v>38409</v>
      </c>
      <c r="B18819" s="119" t="s">
        <v>11739</v>
      </c>
      <c r="C18819">
        <v>80</v>
      </c>
      <c r="E18819">
        <v>270</v>
      </c>
      <c r="F18819">
        <v>3064</v>
      </c>
      <c r="G18819">
        <v>162</v>
      </c>
      <c r="H18819">
        <v>24059</v>
      </c>
      <c r="I18819" s="119" t="s">
        <v>4726</v>
      </c>
      <c r="J18819" s="119" t="s">
        <v>222</v>
      </c>
      <c r="K18819" s="1">
        <v>46255.758941458334</v>
      </c>
      <c r="L18819">
        <v>2</v>
      </c>
      <c r="M18819">
        <v>3</v>
      </c>
      <c r="N18819">
        <v>2</v>
      </c>
      <c r="O18819">
        <v>0</v>
      </c>
      <c r="P18819" s="119" t="s">
        <v>20254</v>
      </c>
    </row>
    <row r="18820" spans="1:16" x14ac:dyDescent="0.25">
      <c r="A18820">
        <v>38410</v>
      </c>
      <c r="B18820" s="119" t="s">
        <v>11740</v>
      </c>
      <c r="C18820">
        <v>80</v>
      </c>
      <c r="E18820">
        <v>58</v>
      </c>
      <c r="F18820">
        <v>6844</v>
      </c>
      <c r="G18820">
        <v>47</v>
      </c>
      <c r="H18820">
        <v>35695</v>
      </c>
      <c r="I18820" s="119" t="s">
        <v>4726</v>
      </c>
      <c r="J18820" s="119" t="s">
        <v>24</v>
      </c>
      <c r="K18820" s="1">
        <v>46255.758941458334</v>
      </c>
      <c r="L18820">
        <v>1</v>
      </c>
      <c r="M18820">
        <v>0</v>
      </c>
      <c r="N18820">
        <v>0</v>
      </c>
      <c r="O18820">
        <v>0</v>
      </c>
      <c r="P18820" s="119" t="s">
        <v>20254</v>
      </c>
    </row>
    <row r="18821" spans="1:16" x14ac:dyDescent="0.25">
      <c r="A18821">
        <v>38411</v>
      </c>
      <c r="B18821" s="119" t="s">
        <v>11741</v>
      </c>
      <c r="C18821">
        <v>15</v>
      </c>
      <c r="E18821">
        <v>888</v>
      </c>
      <c r="F18821">
        <v>63</v>
      </c>
      <c r="G18821">
        <v>133</v>
      </c>
      <c r="H18821">
        <v>656</v>
      </c>
      <c r="I18821" s="119" t="s">
        <v>4726</v>
      </c>
      <c r="J18821" s="119" t="s">
        <v>22</v>
      </c>
      <c r="K18821" s="1">
        <v>46255.758941458334</v>
      </c>
      <c r="L18821">
        <v>2</v>
      </c>
      <c r="M18821">
        <v>5</v>
      </c>
      <c r="N18821">
        <v>1</v>
      </c>
      <c r="O18821">
        <v>0</v>
      </c>
      <c r="P18821" s="119" t="s">
        <v>20254</v>
      </c>
    </row>
    <row r="18822" spans="1:16" x14ac:dyDescent="0.25">
      <c r="A18822">
        <v>38412</v>
      </c>
      <c r="B18822" s="119" t="s">
        <v>11742</v>
      </c>
      <c r="C18822">
        <v>35</v>
      </c>
      <c r="E18822">
        <v>170</v>
      </c>
      <c r="F18822">
        <v>100</v>
      </c>
      <c r="G18822">
        <v>269</v>
      </c>
      <c r="H18822">
        <v>397</v>
      </c>
      <c r="I18822" s="119" t="s">
        <v>4726</v>
      </c>
      <c r="J18822" s="119" t="s">
        <v>139</v>
      </c>
      <c r="K18822" s="1">
        <v>46255.758941458334</v>
      </c>
      <c r="L18822">
        <v>1</v>
      </c>
      <c r="M18822">
        <v>1</v>
      </c>
      <c r="N18822">
        <v>0</v>
      </c>
      <c r="O18822">
        <v>0</v>
      </c>
      <c r="P18822" s="119" t="s">
        <v>20254</v>
      </c>
    </row>
    <row r="18823" spans="1:16" x14ac:dyDescent="0.25">
      <c r="A18823">
        <v>38413</v>
      </c>
      <c r="B18823" s="119" t="s">
        <v>11742</v>
      </c>
      <c r="C18823">
        <v>50</v>
      </c>
      <c r="E18823">
        <v>5</v>
      </c>
      <c r="F18823">
        <v>91</v>
      </c>
      <c r="G18823">
        <v>174</v>
      </c>
      <c r="H18823">
        <v>515</v>
      </c>
      <c r="I18823" s="119" t="s">
        <v>4726</v>
      </c>
      <c r="J18823" s="119" t="s">
        <v>139</v>
      </c>
      <c r="K18823" s="1">
        <v>46255.758941458334</v>
      </c>
      <c r="L18823">
        <v>2</v>
      </c>
      <c r="M18823">
        <v>4</v>
      </c>
      <c r="N18823">
        <v>1</v>
      </c>
      <c r="O18823">
        <v>0</v>
      </c>
      <c r="P18823" s="119" t="s">
        <v>20254</v>
      </c>
    </row>
    <row r="18824" spans="1:16" x14ac:dyDescent="0.25">
      <c r="A18824">
        <v>38414</v>
      </c>
      <c r="B18824" s="119" t="s">
        <v>11743</v>
      </c>
      <c r="C18824">
        <v>65</v>
      </c>
      <c r="E18824">
        <v>155</v>
      </c>
      <c r="F18824">
        <v>6828</v>
      </c>
      <c r="G18824">
        <v>263</v>
      </c>
      <c r="H18824">
        <v>11795</v>
      </c>
      <c r="I18824" s="119" t="s">
        <v>4726</v>
      </c>
      <c r="J18824" s="119" t="s">
        <v>222</v>
      </c>
      <c r="K18824" s="1">
        <v>46255.758941458334</v>
      </c>
      <c r="L18824">
        <v>0</v>
      </c>
      <c r="M18824">
        <v>0</v>
      </c>
      <c r="N18824">
        <v>0</v>
      </c>
      <c r="O18824">
        <v>0</v>
      </c>
      <c r="P18824" s="119" t="s">
        <v>20254</v>
      </c>
    </row>
    <row r="18825" spans="1:16" x14ac:dyDescent="0.25">
      <c r="A18825">
        <v>38415</v>
      </c>
      <c r="B18825" s="119" t="s">
        <v>11744</v>
      </c>
      <c r="C18825">
        <v>80</v>
      </c>
      <c r="E18825">
        <v>285</v>
      </c>
      <c r="F18825">
        <v>9673</v>
      </c>
      <c r="G18825">
        <v>146</v>
      </c>
      <c r="H18825">
        <v>31899</v>
      </c>
      <c r="I18825" s="119" t="s">
        <v>4726</v>
      </c>
      <c r="J18825" s="119" t="s">
        <v>222</v>
      </c>
      <c r="K18825" s="1">
        <v>46255.758941458334</v>
      </c>
      <c r="L18825">
        <v>1</v>
      </c>
      <c r="M18825">
        <v>15</v>
      </c>
      <c r="N18825">
        <v>1</v>
      </c>
      <c r="O18825">
        <v>0</v>
      </c>
      <c r="P18825" s="119" t="s">
        <v>20254</v>
      </c>
    </row>
    <row r="18826" spans="1:16" x14ac:dyDescent="0.25">
      <c r="A18826">
        <v>38416</v>
      </c>
      <c r="B18826" s="119" t="s">
        <v>11745</v>
      </c>
      <c r="C18826">
        <v>80</v>
      </c>
      <c r="E18826">
        <v>84</v>
      </c>
      <c r="F18826">
        <v>5562</v>
      </c>
      <c r="G18826">
        <v>51</v>
      </c>
      <c r="H18826">
        <v>25577</v>
      </c>
      <c r="I18826" s="119" t="s">
        <v>4726</v>
      </c>
      <c r="J18826" s="119" t="s">
        <v>24</v>
      </c>
      <c r="K18826" s="1">
        <v>46255.758941458334</v>
      </c>
      <c r="L18826">
        <v>10</v>
      </c>
      <c r="M18826">
        <v>0</v>
      </c>
      <c r="N18826">
        <v>0</v>
      </c>
      <c r="O18826">
        <v>0</v>
      </c>
      <c r="P18826" s="119" t="s">
        <v>20254</v>
      </c>
    </row>
    <row r="18827" spans="1:16" x14ac:dyDescent="0.25">
      <c r="A18827">
        <v>38417</v>
      </c>
      <c r="B18827" s="119" t="s">
        <v>11746</v>
      </c>
      <c r="C18827">
        <v>15</v>
      </c>
      <c r="E18827">
        <v>255</v>
      </c>
      <c r="F18827">
        <v>57</v>
      </c>
      <c r="G18827">
        <v>736</v>
      </c>
      <c r="H18827">
        <v>409</v>
      </c>
      <c r="I18827" s="119" t="s">
        <v>4726</v>
      </c>
      <c r="J18827" s="119" t="s">
        <v>22</v>
      </c>
      <c r="K18827" s="1">
        <v>46255.758941458334</v>
      </c>
      <c r="L18827">
        <v>3</v>
      </c>
      <c r="M18827">
        <v>2</v>
      </c>
      <c r="N18827">
        <v>1</v>
      </c>
      <c r="O18827">
        <v>0</v>
      </c>
      <c r="P18827" s="119" t="s">
        <v>20254</v>
      </c>
    </row>
    <row r="18828" spans="1:16" x14ac:dyDescent="0.25">
      <c r="A18828">
        <v>38418</v>
      </c>
      <c r="B18828" s="119" t="s">
        <v>11747</v>
      </c>
      <c r="C18828">
        <v>35</v>
      </c>
      <c r="E18828">
        <v>5</v>
      </c>
      <c r="F18828">
        <v>103</v>
      </c>
      <c r="G18828">
        <v>130</v>
      </c>
      <c r="H18828">
        <v>1451</v>
      </c>
      <c r="I18828" s="119" t="s">
        <v>4726</v>
      </c>
      <c r="J18828" s="119" t="s">
        <v>139</v>
      </c>
      <c r="K18828" s="1">
        <v>46255.758941458334</v>
      </c>
      <c r="L18828">
        <v>1</v>
      </c>
      <c r="M18828">
        <v>1</v>
      </c>
      <c r="N18828">
        <v>0</v>
      </c>
      <c r="O18828">
        <v>0</v>
      </c>
      <c r="P18828" s="119" t="s">
        <v>20254</v>
      </c>
    </row>
    <row r="18829" spans="1:16" x14ac:dyDescent="0.25">
      <c r="A18829">
        <v>38419</v>
      </c>
      <c r="B18829" s="119" t="s">
        <v>11747</v>
      </c>
      <c r="C18829">
        <v>50</v>
      </c>
      <c r="E18829">
        <v>141</v>
      </c>
      <c r="F18829">
        <v>208</v>
      </c>
      <c r="G18829">
        <v>192</v>
      </c>
      <c r="H18829">
        <v>2707</v>
      </c>
      <c r="I18829" s="119" t="s">
        <v>4726</v>
      </c>
      <c r="J18829" s="119" t="s">
        <v>139</v>
      </c>
      <c r="K18829" s="1">
        <v>46255.758941458334</v>
      </c>
      <c r="L18829">
        <v>1</v>
      </c>
      <c r="M18829">
        <v>0</v>
      </c>
      <c r="N18829">
        <v>0</v>
      </c>
      <c r="O18829">
        <v>0</v>
      </c>
      <c r="P18829" s="119" t="s">
        <v>20254</v>
      </c>
    </row>
    <row r="18830" spans="1:16" x14ac:dyDescent="0.25">
      <c r="A18830">
        <v>38420</v>
      </c>
      <c r="B18830" s="119" t="s">
        <v>11748</v>
      </c>
      <c r="C18830">
        <v>65</v>
      </c>
      <c r="E18830">
        <v>284</v>
      </c>
      <c r="F18830">
        <v>8368</v>
      </c>
      <c r="G18830">
        <v>1074</v>
      </c>
      <c r="H18830">
        <v>13539</v>
      </c>
      <c r="I18830" s="119" t="s">
        <v>4726</v>
      </c>
      <c r="J18830" s="119" t="s">
        <v>222</v>
      </c>
      <c r="K18830" s="1">
        <v>46255.758941458334</v>
      </c>
      <c r="L18830">
        <v>0</v>
      </c>
      <c r="M18830">
        <v>1</v>
      </c>
      <c r="N18830">
        <v>0</v>
      </c>
      <c r="O18830">
        <v>1</v>
      </c>
      <c r="P18830" s="119" t="s">
        <v>20254</v>
      </c>
    </row>
    <row r="18831" spans="1:16" x14ac:dyDescent="0.25">
      <c r="A18831">
        <v>38421</v>
      </c>
      <c r="B18831" s="119" t="s">
        <v>11749</v>
      </c>
      <c r="C18831">
        <v>80</v>
      </c>
      <c r="E18831">
        <v>116</v>
      </c>
      <c r="F18831">
        <v>5913</v>
      </c>
      <c r="G18831">
        <v>319</v>
      </c>
      <c r="H18831">
        <v>9813</v>
      </c>
      <c r="I18831" s="119" t="s">
        <v>4726</v>
      </c>
      <c r="J18831" s="119" t="s">
        <v>222</v>
      </c>
      <c r="K18831" s="1">
        <v>46255.758941458334</v>
      </c>
      <c r="L18831">
        <v>0</v>
      </c>
      <c r="M18831">
        <v>0</v>
      </c>
      <c r="N18831">
        <v>0</v>
      </c>
      <c r="O18831">
        <v>0</v>
      </c>
      <c r="P18831" s="119" t="s">
        <v>20254</v>
      </c>
    </row>
    <row r="18832" spans="1:16" x14ac:dyDescent="0.25">
      <c r="A18832">
        <v>38422</v>
      </c>
      <c r="B18832" s="119" t="s">
        <v>11750</v>
      </c>
      <c r="C18832">
        <v>80</v>
      </c>
      <c r="E18832">
        <v>522</v>
      </c>
      <c r="F18832">
        <v>10841</v>
      </c>
      <c r="G18832">
        <v>130</v>
      </c>
      <c r="H18832">
        <v>19629</v>
      </c>
      <c r="I18832" s="119" t="s">
        <v>4726</v>
      </c>
      <c r="J18832" s="119" t="s">
        <v>24</v>
      </c>
      <c r="K18832" s="1">
        <v>46255.758941458334</v>
      </c>
      <c r="L18832">
        <v>0</v>
      </c>
      <c r="M18832">
        <v>1</v>
      </c>
      <c r="N18832">
        <v>0</v>
      </c>
      <c r="O18832">
        <v>0</v>
      </c>
      <c r="P18832" s="119" t="s">
        <v>20254</v>
      </c>
    </row>
    <row r="18833" spans="1:16" x14ac:dyDescent="0.25">
      <c r="A18833">
        <v>38423</v>
      </c>
      <c r="B18833" s="119" t="s">
        <v>11751</v>
      </c>
      <c r="C18833">
        <v>15</v>
      </c>
      <c r="E18833">
        <v>278</v>
      </c>
      <c r="F18833">
        <v>57</v>
      </c>
      <c r="G18833">
        <v>419</v>
      </c>
      <c r="H18833">
        <v>894</v>
      </c>
      <c r="I18833" s="119" t="s">
        <v>4726</v>
      </c>
      <c r="J18833" s="119" t="s">
        <v>22</v>
      </c>
      <c r="K18833" s="1">
        <v>46255.758941458334</v>
      </c>
      <c r="L18833">
        <v>1</v>
      </c>
      <c r="M18833">
        <v>1</v>
      </c>
      <c r="N18833">
        <v>0</v>
      </c>
      <c r="O18833">
        <v>0</v>
      </c>
      <c r="P18833" s="119" t="s">
        <v>20254</v>
      </c>
    </row>
    <row r="18834" spans="1:16" x14ac:dyDescent="0.25">
      <c r="A18834">
        <v>38424</v>
      </c>
      <c r="B18834" s="119" t="s">
        <v>11752</v>
      </c>
      <c r="C18834">
        <v>35</v>
      </c>
      <c r="E18834">
        <v>22</v>
      </c>
      <c r="F18834">
        <v>124</v>
      </c>
      <c r="G18834">
        <v>74</v>
      </c>
      <c r="H18834">
        <v>1811</v>
      </c>
      <c r="I18834" s="119" t="s">
        <v>4726</v>
      </c>
      <c r="J18834" s="119" t="s">
        <v>139</v>
      </c>
      <c r="K18834" s="1">
        <v>46255.758941458334</v>
      </c>
      <c r="L18834">
        <v>1</v>
      </c>
      <c r="M18834">
        <v>1</v>
      </c>
      <c r="N18834">
        <v>0</v>
      </c>
      <c r="O18834">
        <v>0</v>
      </c>
      <c r="P18834" s="119" t="s">
        <v>20254</v>
      </c>
    </row>
    <row r="18835" spans="1:16" x14ac:dyDescent="0.25">
      <c r="A18835">
        <v>38425</v>
      </c>
      <c r="B18835" s="119" t="s">
        <v>11752</v>
      </c>
      <c r="C18835">
        <v>50</v>
      </c>
      <c r="E18835">
        <v>18</v>
      </c>
      <c r="F18835">
        <v>159</v>
      </c>
      <c r="G18835">
        <v>68</v>
      </c>
      <c r="H18835">
        <v>1301</v>
      </c>
      <c r="I18835" s="119" t="s">
        <v>4726</v>
      </c>
      <c r="J18835" s="119" t="s">
        <v>139</v>
      </c>
      <c r="K18835" s="1">
        <v>46255.758941458334</v>
      </c>
      <c r="L18835">
        <v>1</v>
      </c>
      <c r="M18835">
        <v>1</v>
      </c>
      <c r="N18835">
        <v>1</v>
      </c>
      <c r="O18835">
        <v>0</v>
      </c>
      <c r="P18835" s="119" t="s">
        <v>20254</v>
      </c>
    </row>
    <row r="18836" spans="1:16" x14ac:dyDescent="0.25">
      <c r="A18836">
        <v>38426</v>
      </c>
      <c r="B18836" s="119" t="s">
        <v>11753</v>
      </c>
      <c r="C18836">
        <v>65</v>
      </c>
      <c r="E18836">
        <v>531</v>
      </c>
      <c r="F18836">
        <v>6288</v>
      </c>
      <c r="G18836">
        <v>240</v>
      </c>
      <c r="H18836">
        <v>11474</v>
      </c>
      <c r="I18836" s="119" t="s">
        <v>4726</v>
      </c>
      <c r="J18836" s="119" t="s">
        <v>222</v>
      </c>
      <c r="K18836" s="1">
        <v>46255.758941458334</v>
      </c>
      <c r="L18836">
        <v>0</v>
      </c>
      <c r="M18836">
        <v>5</v>
      </c>
      <c r="N18836">
        <v>0</v>
      </c>
      <c r="O18836">
        <v>0</v>
      </c>
      <c r="P18836" s="119" t="s">
        <v>20254</v>
      </c>
    </row>
    <row r="18837" spans="1:16" x14ac:dyDescent="0.25">
      <c r="A18837">
        <v>38427</v>
      </c>
      <c r="B18837" s="119" t="s">
        <v>11754</v>
      </c>
      <c r="C18837">
        <v>80</v>
      </c>
      <c r="E18837">
        <v>343</v>
      </c>
      <c r="F18837">
        <v>1729</v>
      </c>
      <c r="G18837">
        <v>147</v>
      </c>
      <c r="H18837">
        <v>9159</v>
      </c>
      <c r="I18837" s="119" t="s">
        <v>4726</v>
      </c>
      <c r="J18837" s="119" t="s">
        <v>222</v>
      </c>
      <c r="K18837" s="1">
        <v>46255.758941458334</v>
      </c>
      <c r="L18837">
        <v>575</v>
      </c>
      <c r="M18837">
        <v>0</v>
      </c>
      <c r="N18837">
        <v>0</v>
      </c>
      <c r="O18837">
        <v>0</v>
      </c>
      <c r="P18837" s="119" t="s">
        <v>20254</v>
      </c>
    </row>
    <row r="18838" spans="1:16" x14ac:dyDescent="0.25">
      <c r="A18838">
        <v>38428</v>
      </c>
      <c r="B18838" s="119" t="s">
        <v>11755</v>
      </c>
      <c r="C18838">
        <v>80</v>
      </c>
      <c r="E18838">
        <v>189</v>
      </c>
      <c r="F18838">
        <v>4341</v>
      </c>
      <c r="G18838">
        <v>70</v>
      </c>
      <c r="H18838">
        <v>37578</v>
      </c>
      <c r="I18838" s="119" t="s">
        <v>4726</v>
      </c>
      <c r="J18838" s="119" t="s">
        <v>24</v>
      </c>
      <c r="K18838" s="1">
        <v>46255.758941458334</v>
      </c>
      <c r="L18838">
        <v>8</v>
      </c>
      <c r="M18838">
        <v>0</v>
      </c>
      <c r="N18838">
        <v>0</v>
      </c>
      <c r="O18838">
        <v>0</v>
      </c>
      <c r="P18838" s="119" t="s">
        <v>20254</v>
      </c>
    </row>
    <row r="18839" spans="1:16" x14ac:dyDescent="0.25">
      <c r="A18839">
        <v>38429</v>
      </c>
      <c r="B18839" s="119" t="s">
        <v>11756</v>
      </c>
      <c r="C18839">
        <v>15</v>
      </c>
      <c r="E18839">
        <v>1111</v>
      </c>
      <c r="F18839">
        <v>9</v>
      </c>
      <c r="G18839">
        <v>212574</v>
      </c>
      <c r="H18839">
        <v>24</v>
      </c>
      <c r="I18839" s="119" t="s">
        <v>3582</v>
      </c>
      <c r="J18839" s="119" t="s">
        <v>22</v>
      </c>
      <c r="K18839" s="1">
        <v>46255.758941458334</v>
      </c>
      <c r="L18839">
        <v>122</v>
      </c>
      <c r="M18839">
        <v>261</v>
      </c>
      <c r="N18839">
        <v>43</v>
      </c>
      <c r="O18839">
        <v>22</v>
      </c>
      <c r="P18839" s="119" t="s">
        <v>20254</v>
      </c>
    </row>
    <row r="18840" spans="1:16" x14ac:dyDescent="0.25">
      <c r="A18840">
        <v>38430</v>
      </c>
      <c r="B18840" s="119" t="s">
        <v>11757</v>
      </c>
      <c r="C18840">
        <v>35</v>
      </c>
      <c r="E18840">
        <v>3023</v>
      </c>
      <c r="F18840">
        <v>468</v>
      </c>
      <c r="G18840">
        <v>6176</v>
      </c>
      <c r="H18840">
        <v>866</v>
      </c>
      <c r="I18840" s="119" t="s">
        <v>3582</v>
      </c>
      <c r="J18840" s="119" t="s">
        <v>139</v>
      </c>
      <c r="K18840" s="1">
        <v>46255.758941458334</v>
      </c>
      <c r="L18840">
        <v>40</v>
      </c>
      <c r="M18840">
        <v>60</v>
      </c>
      <c r="N18840">
        <v>18</v>
      </c>
      <c r="O18840">
        <v>0</v>
      </c>
      <c r="P18840" s="119" t="s">
        <v>20254</v>
      </c>
    </row>
    <row r="18841" spans="1:16" x14ac:dyDescent="0.25">
      <c r="A18841">
        <v>38431</v>
      </c>
      <c r="B18841" s="119" t="s">
        <v>11758</v>
      </c>
      <c r="C18841">
        <v>50</v>
      </c>
      <c r="E18841">
        <v>1161</v>
      </c>
      <c r="F18841">
        <v>1775</v>
      </c>
      <c r="G18841">
        <v>1428</v>
      </c>
      <c r="H18841">
        <v>3773</v>
      </c>
      <c r="I18841" s="119" t="s">
        <v>3582</v>
      </c>
      <c r="J18841" s="119" t="s">
        <v>139</v>
      </c>
      <c r="K18841" s="1">
        <v>46255.758941458334</v>
      </c>
      <c r="L18841">
        <v>38</v>
      </c>
      <c r="M18841">
        <v>4</v>
      </c>
      <c r="N18841">
        <v>24</v>
      </c>
      <c r="O18841">
        <v>4</v>
      </c>
      <c r="P18841" s="119" t="s">
        <v>20254</v>
      </c>
    </row>
    <row r="18842" spans="1:16" x14ac:dyDescent="0.25">
      <c r="A18842">
        <v>38432</v>
      </c>
      <c r="B18842" s="119" t="s">
        <v>11759</v>
      </c>
      <c r="C18842">
        <v>80</v>
      </c>
      <c r="E18842">
        <v>643</v>
      </c>
      <c r="F18842">
        <v>6263</v>
      </c>
      <c r="G18842">
        <v>395</v>
      </c>
      <c r="H18842">
        <v>10456</v>
      </c>
      <c r="I18842" s="119" t="s">
        <v>3582</v>
      </c>
      <c r="J18842" s="119" t="s">
        <v>222</v>
      </c>
      <c r="K18842" s="1">
        <v>46255.758941458334</v>
      </c>
      <c r="L18842">
        <v>0</v>
      </c>
      <c r="M18842">
        <v>9</v>
      </c>
      <c r="N18842">
        <v>0</v>
      </c>
      <c r="O18842">
        <v>0</v>
      </c>
      <c r="P18842" s="119" t="s">
        <v>20254</v>
      </c>
    </row>
    <row r="18843" spans="1:16" x14ac:dyDescent="0.25">
      <c r="A18843">
        <v>38433</v>
      </c>
      <c r="B18843" s="119" t="s">
        <v>11760</v>
      </c>
      <c r="C18843">
        <v>65</v>
      </c>
      <c r="E18843">
        <v>2096</v>
      </c>
      <c r="F18843">
        <v>5383</v>
      </c>
      <c r="G18843">
        <v>418</v>
      </c>
      <c r="H18843">
        <v>8391</v>
      </c>
      <c r="I18843" s="119" t="s">
        <v>3582</v>
      </c>
      <c r="J18843" s="119" t="s">
        <v>222</v>
      </c>
      <c r="K18843" s="1">
        <v>46255.758941458334</v>
      </c>
      <c r="L18843">
        <v>0</v>
      </c>
      <c r="M18843">
        <v>1</v>
      </c>
      <c r="N18843">
        <v>0</v>
      </c>
      <c r="O18843">
        <v>0</v>
      </c>
      <c r="P18843" s="119" t="s">
        <v>20254</v>
      </c>
    </row>
    <row r="18844" spans="1:16" x14ac:dyDescent="0.25">
      <c r="A18844">
        <v>38434</v>
      </c>
      <c r="B18844" s="119" t="s">
        <v>11761</v>
      </c>
      <c r="C18844">
        <v>80</v>
      </c>
      <c r="E18844">
        <v>294</v>
      </c>
      <c r="F18844">
        <v>15534</v>
      </c>
      <c r="G18844">
        <v>499</v>
      </c>
      <c r="H18844">
        <v>29390</v>
      </c>
      <c r="I18844" s="119" t="s">
        <v>3582</v>
      </c>
      <c r="J18844" s="119" t="s">
        <v>24</v>
      </c>
      <c r="K18844" s="1">
        <v>46255.758941458334</v>
      </c>
      <c r="L18844">
        <v>7</v>
      </c>
      <c r="M18844">
        <v>7</v>
      </c>
      <c r="N18844">
        <v>0</v>
      </c>
      <c r="O18844">
        <v>3</v>
      </c>
      <c r="P18844" s="119" t="s">
        <v>20254</v>
      </c>
    </row>
    <row r="18845" spans="1:16" x14ac:dyDescent="0.25">
      <c r="A18845">
        <v>38448</v>
      </c>
      <c r="B18845" s="119" t="s">
        <v>11762</v>
      </c>
      <c r="C18845">
        <v>0</v>
      </c>
      <c r="E18845">
        <v>727047</v>
      </c>
      <c r="F18845">
        <v>161</v>
      </c>
      <c r="G18845">
        <v>136505</v>
      </c>
      <c r="H18845">
        <v>749</v>
      </c>
      <c r="I18845" s="119" t="s">
        <v>6020</v>
      </c>
      <c r="J18845" s="119" t="s">
        <v>17</v>
      </c>
      <c r="K18845" s="1">
        <v>46255.758941458334</v>
      </c>
      <c r="L18845">
        <v>575</v>
      </c>
      <c r="M18845">
        <v>31</v>
      </c>
      <c r="N18845">
        <v>102</v>
      </c>
      <c r="O18845">
        <v>0</v>
      </c>
      <c r="P18845" s="119" t="s">
        <v>20254</v>
      </c>
    </row>
    <row r="18846" spans="1:16" x14ac:dyDescent="0.25">
      <c r="A18846">
        <v>38449</v>
      </c>
      <c r="B18846" s="119" t="s">
        <v>11763</v>
      </c>
      <c r="C18846">
        <v>0</v>
      </c>
      <c r="E18846">
        <v>760679</v>
      </c>
      <c r="F18846">
        <v>200</v>
      </c>
      <c r="G18846">
        <v>67022</v>
      </c>
      <c r="H18846">
        <v>630</v>
      </c>
      <c r="I18846" s="119" t="s">
        <v>6020</v>
      </c>
      <c r="J18846" s="119" t="s">
        <v>17</v>
      </c>
      <c r="K18846" s="1">
        <v>46255.758941458334</v>
      </c>
      <c r="L18846">
        <v>1691</v>
      </c>
      <c r="M18846">
        <v>163</v>
      </c>
      <c r="N18846">
        <v>468</v>
      </c>
      <c r="O18846">
        <v>0</v>
      </c>
      <c r="P18846" s="119" t="s">
        <v>20254</v>
      </c>
    </row>
    <row r="18847" spans="1:16" x14ac:dyDescent="0.25">
      <c r="A18847">
        <v>38450</v>
      </c>
      <c r="B18847" s="119" t="s">
        <v>11764</v>
      </c>
      <c r="C18847">
        <v>0</v>
      </c>
      <c r="E18847">
        <v>242334</v>
      </c>
      <c r="F18847">
        <v>438</v>
      </c>
      <c r="G18847">
        <v>61664</v>
      </c>
      <c r="H18847">
        <v>1179</v>
      </c>
      <c r="I18847" s="119" t="s">
        <v>6020</v>
      </c>
      <c r="J18847" s="119" t="s">
        <v>17</v>
      </c>
      <c r="K18847" s="1">
        <v>46255.758941458334</v>
      </c>
      <c r="L18847">
        <v>1219</v>
      </c>
      <c r="M18847">
        <v>306</v>
      </c>
      <c r="N18847">
        <v>216</v>
      </c>
      <c r="O18847">
        <v>0</v>
      </c>
      <c r="P18847" s="119" t="s">
        <v>20254</v>
      </c>
    </row>
    <row r="18848" spans="1:16" x14ac:dyDescent="0.25">
      <c r="A18848">
        <v>38458</v>
      </c>
      <c r="B18848" s="119" t="s">
        <v>11765</v>
      </c>
      <c r="C18848">
        <v>0</v>
      </c>
      <c r="E18848">
        <v>30553</v>
      </c>
      <c r="F18848">
        <v>133</v>
      </c>
      <c r="G18848">
        <v>36831</v>
      </c>
      <c r="H18848">
        <v>217</v>
      </c>
      <c r="I18848" s="119" t="s">
        <v>16</v>
      </c>
      <c r="J18848" s="119" t="s">
        <v>139</v>
      </c>
      <c r="K18848" s="1">
        <v>46255.758941458334</v>
      </c>
      <c r="L18848">
        <v>72</v>
      </c>
      <c r="M18848">
        <v>50</v>
      </c>
      <c r="N18848">
        <v>70</v>
      </c>
      <c r="O18848">
        <v>12</v>
      </c>
      <c r="P18848" s="119" t="s">
        <v>20254</v>
      </c>
    </row>
    <row r="18849" spans="1:16" x14ac:dyDescent="0.25">
      <c r="A18849">
        <v>38460</v>
      </c>
      <c r="B18849" s="119" t="s">
        <v>11766</v>
      </c>
      <c r="C18849">
        <v>0</v>
      </c>
      <c r="E18849">
        <v>34618</v>
      </c>
      <c r="F18849">
        <v>110</v>
      </c>
      <c r="G18849">
        <v>38035</v>
      </c>
      <c r="H18849">
        <v>241</v>
      </c>
      <c r="I18849" s="119" t="s">
        <v>16</v>
      </c>
      <c r="J18849" s="119" t="s">
        <v>139</v>
      </c>
      <c r="K18849" s="1">
        <v>46255.758941458334</v>
      </c>
      <c r="L18849">
        <v>254</v>
      </c>
      <c r="M18849">
        <v>290</v>
      </c>
      <c r="N18849">
        <v>2</v>
      </c>
      <c r="O18849">
        <v>7</v>
      </c>
      <c r="P18849" s="119" t="s">
        <v>20254</v>
      </c>
    </row>
    <row r="18850" spans="1:16" x14ac:dyDescent="0.25">
      <c r="A18850">
        <v>38461</v>
      </c>
      <c r="B18850" s="119" t="s">
        <v>11767</v>
      </c>
      <c r="C18850">
        <v>0</v>
      </c>
      <c r="E18850">
        <v>22817</v>
      </c>
      <c r="F18850">
        <v>126</v>
      </c>
      <c r="G18850">
        <v>56707</v>
      </c>
      <c r="H18850">
        <v>238</v>
      </c>
      <c r="I18850" s="119" t="s">
        <v>16</v>
      </c>
      <c r="J18850" s="119" t="s">
        <v>139</v>
      </c>
      <c r="K18850" s="1">
        <v>46255.758941458334</v>
      </c>
      <c r="L18850">
        <v>1</v>
      </c>
      <c r="M18850">
        <v>17</v>
      </c>
      <c r="N18850">
        <v>1</v>
      </c>
      <c r="O18850">
        <v>0</v>
      </c>
      <c r="P18850" s="119" t="s">
        <v>20254</v>
      </c>
    </row>
    <row r="18851" spans="1:16" x14ac:dyDescent="0.25">
      <c r="A18851">
        <v>38463</v>
      </c>
      <c r="B18851" s="119" t="s">
        <v>11768</v>
      </c>
      <c r="C18851">
        <v>0</v>
      </c>
      <c r="E18851">
        <v>20530</v>
      </c>
      <c r="F18851">
        <v>126</v>
      </c>
      <c r="G18851">
        <v>36219</v>
      </c>
      <c r="H18851">
        <v>231</v>
      </c>
      <c r="I18851" s="119" t="s">
        <v>16</v>
      </c>
      <c r="J18851" s="119" t="s">
        <v>139</v>
      </c>
      <c r="K18851" s="1">
        <v>46255.758941458334</v>
      </c>
      <c r="L18851">
        <v>3</v>
      </c>
      <c r="M18851">
        <v>25</v>
      </c>
      <c r="N18851">
        <v>2</v>
      </c>
      <c r="O18851">
        <v>11</v>
      </c>
      <c r="P18851" s="119" t="s">
        <v>20254</v>
      </c>
    </row>
    <row r="18852" spans="1:16" x14ac:dyDescent="0.25">
      <c r="A18852">
        <v>38465</v>
      </c>
      <c r="B18852" s="119" t="s">
        <v>11769</v>
      </c>
      <c r="C18852">
        <v>0</v>
      </c>
      <c r="E18852">
        <v>28714</v>
      </c>
      <c r="F18852">
        <v>114</v>
      </c>
      <c r="G18852">
        <v>29588</v>
      </c>
      <c r="H18852">
        <v>244</v>
      </c>
      <c r="I18852" s="119" t="s">
        <v>16</v>
      </c>
      <c r="J18852" s="119" t="s">
        <v>139</v>
      </c>
      <c r="K18852" s="1">
        <v>46255.758941458334</v>
      </c>
      <c r="L18852">
        <v>3</v>
      </c>
      <c r="M18852">
        <v>30</v>
      </c>
      <c r="N18852">
        <v>2</v>
      </c>
      <c r="O18852">
        <v>8</v>
      </c>
      <c r="P18852" s="119" t="s">
        <v>20254</v>
      </c>
    </row>
    <row r="18853" spans="1:16" x14ac:dyDescent="0.25">
      <c r="A18853">
        <v>38467</v>
      </c>
      <c r="B18853" s="119" t="s">
        <v>11770</v>
      </c>
      <c r="C18853">
        <v>0</v>
      </c>
      <c r="E18853">
        <v>27649</v>
      </c>
      <c r="F18853">
        <v>140</v>
      </c>
      <c r="G18853">
        <v>27768</v>
      </c>
      <c r="H18853">
        <v>247</v>
      </c>
      <c r="I18853" s="119" t="s">
        <v>16</v>
      </c>
      <c r="J18853" s="119" t="s">
        <v>139</v>
      </c>
      <c r="K18853" s="1">
        <v>46255.758941458334</v>
      </c>
      <c r="L18853">
        <v>2</v>
      </c>
      <c r="M18853">
        <v>38</v>
      </c>
      <c r="N18853">
        <v>2</v>
      </c>
      <c r="O18853">
        <v>10</v>
      </c>
      <c r="P18853" s="119" t="s">
        <v>20254</v>
      </c>
    </row>
    <row r="18854" spans="1:16" x14ac:dyDescent="0.25">
      <c r="A18854">
        <v>38469</v>
      </c>
      <c r="B18854" s="119" t="s">
        <v>11771</v>
      </c>
      <c r="C18854">
        <v>0</v>
      </c>
      <c r="E18854">
        <v>26627</v>
      </c>
      <c r="F18854">
        <v>163</v>
      </c>
      <c r="G18854">
        <v>48947</v>
      </c>
      <c r="H18854">
        <v>237</v>
      </c>
      <c r="I18854" s="119" t="s">
        <v>16</v>
      </c>
      <c r="J18854" s="119" t="s">
        <v>139</v>
      </c>
      <c r="K18854" s="1">
        <v>46255.758941458334</v>
      </c>
      <c r="L18854">
        <v>1</v>
      </c>
      <c r="M18854">
        <v>90</v>
      </c>
      <c r="N18854">
        <v>0</v>
      </c>
      <c r="O18854">
        <v>16</v>
      </c>
      <c r="P18854" s="119" t="s">
        <v>20254</v>
      </c>
    </row>
    <row r="18855" spans="1:16" x14ac:dyDescent="0.25">
      <c r="A18855">
        <v>38471</v>
      </c>
      <c r="B18855" s="119" t="s">
        <v>11772</v>
      </c>
      <c r="C18855">
        <v>0</v>
      </c>
      <c r="E18855">
        <v>25072</v>
      </c>
      <c r="F18855">
        <v>127</v>
      </c>
      <c r="G18855">
        <v>28142</v>
      </c>
      <c r="H18855">
        <v>326</v>
      </c>
      <c r="I18855" s="119" t="s">
        <v>16</v>
      </c>
      <c r="J18855" s="119" t="s">
        <v>139</v>
      </c>
      <c r="K18855" s="1">
        <v>46255.758941458334</v>
      </c>
      <c r="L18855">
        <v>2</v>
      </c>
      <c r="M18855">
        <v>14</v>
      </c>
      <c r="N18855">
        <v>0</v>
      </c>
      <c r="O18855">
        <v>0</v>
      </c>
      <c r="P18855" s="119" t="s">
        <v>20254</v>
      </c>
    </row>
    <row r="18856" spans="1:16" x14ac:dyDescent="0.25">
      <c r="A18856">
        <v>38507</v>
      </c>
      <c r="B18856" s="119" t="s">
        <v>11773</v>
      </c>
      <c r="C18856">
        <v>0</v>
      </c>
      <c r="E18856">
        <v>9785</v>
      </c>
      <c r="F18856">
        <v>31000202</v>
      </c>
      <c r="G18856">
        <v>10</v>
      </c>
      <c r="H18856">
        <v>41999999</v>
      </c>
      <c r="I18856" s="119" t="s">
        <v>1909</v>
      </c>
      <c r="J18856" s="119" t="s">
        <v>24</v>
      </c>
      <c r="K18856" s="1">
        <v>46255.758941458334</v>
      </c>
      <c r="L18856">
        <v>13</v>
      </c>
      <c r="M18856">
        <v>10</v>
      </c>
      <c r="N18856">
        <v>5</v>
      </c>
      <c r="O18856">
        <v>1</v>
      </c>
      <c r="P18856" s="119" t="s">
        <v>20254</v>
      </c>
    </row>
    <row r="18857" spans="1:16" x14ac:dyDescent="0.25">
      <c r="A18857">
        <v>38513</v>
      </c>
      <c r="B18857" s="119" t="s">
        <v>11774</v>
      </c>
      <c r="C18857">
        <v>80</v>
      </c>
      <c r="E18857">
        <v>0</v>
      </c>
      <c r="F18857">
        <v>0</v>
      </c>
      <c r="G18857">
        <v>1230</v>
      </c>
      <c r="H18857">
        <v>220</v>
      </c>
      <c r="I18857" s="119" t="s">
        <v>4726</v>
      </c>
      <c r="J18857" s="119" t="s">
        <v>139</v>
      </c>
      <c r="K18857" s="1">
        <v>46255.758941458334</v>
      </c>
      <c r="L18857">
        <v>0</v>
      </c>
      <c r="M18857">
        <v>1</v>
      </c>
      <c r="N18857">
        <v>0</v>
      </c>
      <c r="O18857">
        <v>1</v>
      </c>
      <c r="P18857" s="119" t="s">
        <v>20254</v>
      </c>
    </row>
    <row r="18858" spans="1:16" x14ac:dyDescent="0.25">
      <c r="A18858">
        <v>38514</v>
      </c>
      <c r="B18858" s="119" t="s">
        <v>11775</v>
      </c>
      <c r="C18858">
        <v>80</v>
      </c>
      <c r="E18858">
        <v>0</v>
      </c>
      <c r="F18858">
        <v>0</v>
      </c>
      <c r="G18858">
        <v>2235</v>
      </c>
      <c r="H18858">
        <v>156</v>
      </c>
      <c r="I18858" s="119" t="s">
        <v>4726</v>
      </c>
      <c r="J18858" s="119" t="s">
        <v>139</v>
      </c>
      <c r="K18858" s="1">
        <v>46255.758941458334</v>
      </c>
      <c r="L18858">
        <v>0</v>
      </c>
      <c r="M18858">
        <v>3</v>
      </c>
      <c r="N18858">
        <v>0</v>
      </c>
      <c r="O18858">
        <v>1</v>
      </c>
      <c r="P18858" s="119" t="s">
        <v>20254</v>
      </c>
    </row>
    <row r="18859" spans="1:16" x14ac:dyDescent="0.25">
      <c r="A18859">
        <v>38515</v>
      </c>
      <c r="B18859" s="119" t="s">
        <v>11776</v>
      </c>
      <c r="C18859">
        <v>80</v>
      </c>
      <c r="E18859">
        <v>0</v>
      </c>
      <c r="F18859">
        <v>0</v>
      </c>
      <c r="G18859">
        <v>1227</v>
      </c>
      <c r="H18859">
        <v>163</v>
      </c>
      <c r="I18859" s="119" t="s">
        <v>4726</v>
      </c>
      <c r="J18859" s="119" t="s">
        <v>139</v>
      </c>
      <c r="K18859" s="1">
        <v>46255.758941458334</v>
      </c>
      <c r="L18859">
        <v>0</v>
      </c>
      <c r="M18859">
        <v>2</v>
      </c>
      <c r="N18859">
        <v>0</v>
      </c>
      <c r="O18859">
        <v>0</v>
      </c>
      <c r="P18859" s="119" t="s">
        <v>20254</v>
      </c>
    </row>
    <row r="18860" spans="1:16" x14ac:dyDescent="0.25">
      <c r="A18860">
        <v>38516</v>
      </c>
      <c r="B18860" s="119" t="s">
        <v>11777</v>
      </c>
      <c r="C18860">
        <v>80</v>
      </c>
      <c r="E18860">
        <v>0</v>
      </c>
      <c r="F18860">
        <v>0</v>
      </c>
      <c r="G18860">
        <v>1570</v>
      </c>
      <c r="H18860">
        <v>156</v>
      </c>
      <c r="I18860" s="119" t="s">
        <v>4726</v>
      </c>
      <c r="J18860" s="119" t="s">
        <v>139</v>
      </c>
      <c r="K18860" s="1">
        <v>46255.758941458334</v>
      </c>
      <c r="L18860">
        <v>0</v>
      </c>
      <c r="M18860">
        <v>2</v>
      </c>
      <c r="N18860">
        <v>0</v>
      </c>
      <c r="O18860">
        <v>2</v>
      </c>
      <c r="P18860" s="119" t="s">
        <v>20254</v>
      </c>
    </row>
    <row r="18861" spans="1:16" x14ac:dyDescent="0.25">
      <c r="A18861">
        <v>38518</v>
      </c>
      <c r="B18861" s="119" t="s">
        <v>11778</v>
      </c>
      <c r="C18861">
        <v>80</v>
      </c>
      <c r="E18861">
        <v>1352</v>
      </c>
      <c r="F18861">
        <v>1604</v>
      </c>
      <c r="G18861">
        <v>451</v>
      </c>
      <c r="H18861">
        <v>2529</v>
      </c>
      <c r="I18861" s="119" t="s">
        <v>4726</v>
      </c>
      <c r="J18861" s="119" t="s">
        <v>222</v>
      </c>
      <c r="K18861" s="1">
        <v>46255.758941458334</v>
      </c>
      <c r="L18861">
        <v>492</v>
      </c>
      <c r="M18861">
        <v>2</v>
      </c>
      <c r="N18861">
        <v>132</v>
      </c>
      <c r="O18861">
        <v>2</v>
      </c>
      <c r="P18861" s="119" t="s">
        <v>20254</v>
      </c>
    </row>
    <row r="18862" spans="1:16" x14ac:dyDescent="0.25">
      <c r="A18862">
        <v>38519</v>
      </c>
      <c r="B18862" s="119" t="s">
        <v>11779</v>
      </c>
      <c r="C18862">
        <v>80</v>
      </c>
      <c r="E18862">
        <v>1044</v>
      </c>
      <c r="F18862">
        <v>1223</v>
      </c>
      <c r="G18862">
        <v>738</v>
      </c>
      <c r="H18862">
        <v>2490</v>
      </c>
      <c r="I18862" s="119" t="s">
        <v>4726</v>
      </c>
      <c r="J18862" s="119" t="s">
        <v>222</v>
      </c>
      <c r="K18862" s="1">
        <v>46255.758941458334</v>
      </c>
      <c r="L18862">
        <v>201</v>
      </c>
      <c r="M18862">
        <v>1</v>
      </c>
      <c r="N18862">
        <v>30</v>
      </c>
      <c r="O18862">
        <v>0</v>
      </c>
      <c r="P18862" s="119" t="s">
        <v>20254</v>
      </c>
    </row>
    <row r="18863" spans="1:16" x14ac:dyDescent="0.25">
      <c r="A18863">
        <v>38520</v>
      </c>
      <c r="B18863" s="119" t="s">
        <v>11780</v>
      </c>
      <c r="C18863">
        <v>80</v>
      </c>
      <c r="E18863">
        <v>1203</v>
      </c>
      <c r="F18863">
        <v>1321</v>
      </c>
      <c r="G18863">
        <v>411</v>
      </c>
      <c r="H18863">
        <v>2573</v>
      </c>
      <c r="I18863" s="119" t="s">
        <v>4726</v>
      </c>
      <c r="J18863" s="119" t="s">
        <v>222</v>
      </c>
      <c r="K18863" s="1">
        <v>46255.758941458334</v>
      </c>
      <c r="L18863">
        <v>473</v>
      </c>
      <c r="M18863">
        <v>1</v>
      </c>
      <c r="N18863">
        <v>33</v>
      </c>
      <c r="O18863">
        <v>1</v>
      </c>
      <c r="P18863" s="119" t="s">
        <v>20254</v>
      </c>
    </row>
    <row r="18864" spans="1:16" x14ac:dyDescent="0.25">
      <c r="A18864">
        <v>38521</v>
      </c>
      <c r="B18864" s="119" t="s">
        <v>11781</v>
      </c>
      <c r="C18864">
        <v>80</v>
      </c>
      <c r="E18864">
        <v>988</v>
      </c>
      <c r="F18864">
        <v>1335</v>
      </c>
      <c r="G18864">
        <v>199</v>
      </c>
      <c r="H18864">
        <v>2523</v>
      </c>
      <c r="I18864" s="119" t="s">
        <v>4726</v>
      </c>
      <c r="J18864" s="119" t="s">
        <v>222</v>
      </c>
      <c r="K18864" s="1">
        <v>46255.758941458334</v>
      </c>
      <c r="L18864">
        <v>269</v>
      </c>
      <c r="M18864">
        <v>0</v>
      </c>
      <c r="N18864">
        <v>32</v>
      </c>
      <c r="O18864">
        <v>0</v>
      </c>
      <c r="P18864" s="119" t="s">
        <v>20254</v>
      </c>
    </row>
    <row r="18865" spans="1:16" x14ac:dyDescent="0.25">
      <c r="A18865">
        <v>38528</v>
      </c>
      <c r="B18865" s="119" t="s">
        <v>11782</v>
      </c>
      <c r="C18865">
        <v>80</v>
      </c>
      <c r="E18865">
        <v>0</v>
      </c>
      <c r="F18865">
        <v>0</v>
      </c>
      <c r="G18865">
        <v>1847</v>
      </c>
      <c r="H18865">
        <v>233</v>
      </c>
      <c r="I18865" s="119" t="s">
        <v>4726</v>
      </c>
      <c r="J18865" s="119" t="s">
        <v>139</v>
      </c>
      <c r="K18865" s="1">
        <v>46255.758941458334</v>
      </c>
      <c r="L18865">
        <v>0</v>
      </c>
      <c r="M18865">
        <v>0</v>
      </c>
      <c r="N18865">
        <v>0</v>
      </c>
      <c r="O18865">
        <v>0</v>
      </c>
      <c r="P18865" s="119" t="s">
        <v>20254</v>
      </c>
    </row>
    <row r="18866" spans="1:16" x14ac:dyDescent="0.25">
      <c r="A18866">
        <v>38529</v>
      </c>
      <c r="B18866" s="119" t="s">
        <v>11783</v>
      </c>
      <c r="C18866">
        <v>80</v>
      </c>
      <c r="E18866">
        <v>0</v>
      </c>
      <c r="F18866">
        <v>0</v>
      </c>
      <c r="G18866">
        <v>4175</v>
      </c>
      <c r="H18866">
        <v>233</v>
      </c>
      <c r="I18866" s="119" t="s">
        <v>4726</v>
      </c>
      <c r="J18866" s="119" t="s">
        <v>139</v>
      </c>
      <c r="K18866" s="1">
        <v>46255.758941458334</v>
      </c>
      <c r="L18866">
        <v>0</v>
      </c>
      <c r="M18866">
        <v>1</v>
      </c>
      <c r="N18866">
        <v>0</v>
      </c>
      <c r="O18866">
        <v>1</v>
      </c>
      <c r="P18866" s="119" t="s">
        <v>20254</v>
      </c>
    </row>
    <row r="18867" spans="1:16" x14ac:dyDescent="0.25">
      <c r="A18867">
        <v>38530</v>
      </c>
      <c r="B18867" s="119" t="s">
        <v>11784</v>
      </c>
      <c r="C18867">
        <v>80</v>
      </c>
      <c r="E18867">
        <v>0</v>
      </c>
      <c r="F18867">
        <v>0</v>
      </c>
      <c r="G18867">
        <v>2091</v>
      </c>
      <c r="H18867">
        <v>233</v>
      </c>
      <c r="I18867" s="119" t="s">
        <v>4726</v>
      </c>
      <c r="J18867" s="119" t="s">
        <v>139</v>
      </c>
      <c r="K18867" s="1">
        <v>46255.758941458334</v>
      </c>
      <c r="L18867">
        <v>0</v>
      </c>
      <c r="M18867">
        <v>2</v>
      </c>
      <c r="N18867">
        <v>0</v>
      </c>
      <c r="O18867">
        <v>1</v>
      </c>
      <c r="P18867" s="119" t="s">
        <v>20254</v>
      </c>
    </row>
    <row r="18868" spans="1:16" x14ac:dyDescent="0.25">
      <c r="A18868">
        <v>38531</v>
      </c>
      <c r="B18868" s="119" t="s">
        <v>11785</v>
      </c>
      <c r="C18868">
        <v>80</v>
      </c>
      <c r="E18868">
        <v>0</v>
      </c>
      <c r="F18868">
        <v>0</v>
      </c>
      <c r="G18868">
        <v>2143</v>
      </c>
      <c r="H18868">
        <v>233</v>
      </c>
      <c r="I18868" s="119" t="s">
        <v>4726</v>
      </c>
      <c r="J18868" s="119" t="s">
        <v>139</v>
      </c>
      <c r="K18868" s="1">
        <v>46255.758941458334</v>
      </c>
      <c r="L18868">
        <v>0</v>
      </c>
      <c r="M18868">
        <v>2</v>
      </c>
      <c r="N18868">
        <v>0</v>
      </c>
      <c r="O18868">
        <v>1</v>
      </c>
      <c r="P18868" s="119" t="s">
        <v>20254</v>
      </c>
    </row>
    <row r="18869" spans="1:16" x14ac:dyDescent="0.25">
      <c r="A18869">
        <v>38533</v>
      </c>
      <c r="B18869" s="119" t="s">
        <v>11786</v>
      </c>
      <c r="C18869">
        <v>80</v>
      </c>
      <c r="E18869">
        <v>415</v>
      </c>
      <c r="F18869">
        <v>1600</v>
      </c>
      <c r="G18869">
        <v>124</v>
      </c>
      <c r="H18869">
        <v>2942</v>
      </c>
      <c r="I18869" s="119" t="s">
        <v>4726</v>
      </c>
      <c r="J18869" s="119" t="s">
        <v>222</v>
      </c>
      <c r="K18869" s="1">
        <v>46255.758941458334</v>
      </c>
      <c r="L18869">
        <v>212</v>
      </c>
      <c r="M18869">
        <v>0</v>
      </c>
      <c r="N18869">
        <v>54</v>
      </c>
      <c r="O18869">
        <v>0</v>
      </c>
      <c r="P18869" s="119" t="s">
        <v>20254</v>
      </c>
    </row>
    <row r="18870" spans="1:16" x14ac:dyDescent="0.25">
      <c r="A18870">
        <v>38534</v>
      </c>
      <c r="B18870" s="119" t="s">
        <v>11787</v>
      </c>
      <c r="C18870">
        <v>80</v>
      </c>
      <c r="E18870">
        <v>659</v>
      </c>
      <c r="F18870">
        <v>1669</v>
      </c>
      <c r="G18870">
        <v>160</v>
      </c>
      <c r="H18870">
        <v>2499</v>
      </c>
      <c r="I18870" s="119" t="s">
        <v>4726</v>
      </c>
      <c r="J18870" s="119" t="s">
        <v>222</v>
      </c>
      <c r="K18870" s="1">
        <v>46255.758941458334</v>
      </c>
      <c r="L18870">
        <v>395</v>
      </c>
      <c r="M18870">
        <v>0</v>
      </c>
      <c r="N18870">
        <v>7</v>
      </c>
      <c r="O18870">
        <v>0</v>
      </c>
      <c r="P18870" s="119" t="s">
        <v>20254</v>
      </c>
    </row>
    <row r="18871" spans="1:16" x14ac:dyDescent="0.25">
      <c r="A18871">
        <v>38535</v>
      </c>
      <c r="B18871" s="119" t="s">
        <v>11788</v>
      </c>
      <c r="C18871">
        <v>80</v>
      </c>
      <c r="E18871">
        <v>792</v>
      </c>
      <c r="F18871">
        <v>1889</v>
      </c>
      <c r="G18871">
        <v>88</v>
      </c>
      <c r="H18871">
        <v>2313</v>
      </c>
      <c r="I18871" s="119" t="s">
        <v>4726</v>
      </c>
      <c r="J18871" s="119" t="s">
        <v>222</v>
      </c>
      <c r="K18871" s="1">
        <v>46255.758941458334</v>
      </c>
      <c r="L18871">
        <v>251</v>
      </c>
      <c r="M18871">
        <v>2</v>
      </c>
      <c r="N18871">
        <v>75</v>
      </c>
      <c r="O18871">
        <v>0</v>
      </c>
      <c r="P18871" s="119" t="s">
        <v>20254</v>
      </c>
    </row>
    <row r="18872" spans="1:16" x14ac:dyDescent="0.25">
      <c r="A18872">
        <v>38536</v>
      </c>
      <c r="B18872" s="119" t="s">
        <v>11789</v>
      </c>
      <c r="C18872">
        <v>80</v>
      </c>
      <c r="E18872">
        <v>788</v>
      </c>
      <c r="F18872">
        <v>1866</v>
      </c>
      <c r="G18872">
        <v>280</v>
      </c>
      <c r="H18872">
        <v>2621</v>
      </c>
      <c r="I18872" s="119" t="s">
        <v>4726</v>
      </c>
      <c r="J18872" s="119" t="s">
        <v>222</v>
      </c>
      <c r="K18872" s="1">
        <v>46255.758941458334</v>
      </c>
      <c r="L18872">
        <v>363</v>
      </c>
      <c r="M18872">
        <v>0</v>
      </c>
      <c r="N18872">
        <v>2</v>
      </c>
      <c r="O18872">
        <v>0</v>
      </c>
      <c r="P18872" s="119" t="s">
        <v>20254</v>
      </c>
    </row>
    <row r="18873" spans="1:16" x14ac:dyDescent="0.25">
      <c r="A18873">
        <v>38543</v>
      </c>
      <c r="B18873" s="119" t="s">
        <v>11790</v>
      </c>
      <c r="C18873">
        <v>80</v>
      </c>
      <c r="E18873">
        <v>0</v>
      </c>
      <c r="F18873">
        <v>0</v>
      </c>
      <c r="G18873">
        <v>1537</v>
      </c>
      <c r="H18873">
        <v>156</v>
      </c>
      <c r="I18873" s="119" t="s">
        <v>4726</v>
      </c>
      <c r="J18873" s="119" t="s">
        <v>139</v>
      </c>
      <c r="K18873" s="1">
        <v>46255.758941458334</v>
      </c>
      <c r="L18873">
        <v>0</v>
      </c>
      <c r="M18873">
        <v>0</v>
      </c>
      <c r="N18873">
        <v>0</v>
      </c>
      <c r="O18873">
        <v>0</v>
      </c>
      <c r="P18873" s="119" t="s">
        <v>20254</v>
      </c>
    </row>
    <row r="18874" spans="1:16" x14ac:dyDescent="0.25">
      <c r="A18874">
        <v>38544</v>
      </c>
      <c r="B18874" s="119" t="s">
        <v>11791</v>
      </c>
      <c r="C18874">
        <v>80</v>
      </c>
      <c r="E18874">
        <v>0</v>
      </c>
      <c r="F18874">
        <v>0</v>
      </c>
      <c r="G18874">
        <v>811</v>
      </c>
      <c r="H18874">
        <v>234</v>
      </c>
      <c r="I18874" s="119" t="s">
        <v>4726</v>
      </c>
      <c r="J18874" s="119" t="s">
        <v>139</v>
      </c>
      <c r="K18874" s="1">
        <v>46255.758941458334</v>
      </c>
      <c r="L18874">
        <v>0</v>
      </c>
      <c r="M18874">
        <v>3</v>
      </c>
      <c r="N18874">
        <v>0</v>
      </c>
      <c r="O18874">
        <v>0</v>
      </c>
      <c r="P18874" s="119" t="s">
        <v>20254</v>
      </c>
    </row>
    <row r="18875" spans="1:16" x14ac:dyDescent="0.25">
      <c r="A18875">
        <v>38545</v>
      </c>
      <c r="B18875" s="119" t="s">
        <v>11792</v>
      </c>
      <c r="C18875">
        <v>80</v>
      </c>
      <c r="E18875">
        <v>7</v>
      </c>
      <c r="F18875">
        <v>134</v>
      </c>
      <c r="G18875">
        <v>614</v>
      </c>
      <c r="H18875">
        <v>156</v>
      </c>
      <c r="I18875" s="119" t="s">
        <v>4726</v>
      </c>
      <c r="J18875" s="119" t="s">
        <v>139</v>
      </c>
      <c r="K18875" s="1">
        <v>46255.758941458334</v>
      </c>
      <c r="L18875">
        <v>0</v>
      </c>
      <c r="M18875">
        <v>0</v>
      </c>
      <c r="N18875">
        <v>0</v>
      </c>
      <c r="O18875">
        <v>0</v>
      </c>
      <c r="P18875" s="119" t="s">
        <v>20254</v>
      </c>
    </row>
    <row r="18876" spans="1:16" x14ac:dyDescent="0.25">
      <c r="A18876">
        <v>38546</v>
      </c>
      <c r="B18876" s="119" t="s">
        <v>11793</v>
      </c>
      <c r="C18876">
        <v>80</v>
      </c>
      <c r="E18876">
        <v>0</v>
      </c>
      <c r="F18876">
        <v>0</v>
      </c>
      <c r="G18876">
        <v>1518</v>
      </c>
      <c r="H18876">
        <v>156</v>
      </c>
      <c r="I18876" s="119" t="s">
        <v>4726</v>
      </c>
      <c r="J18876" s="119" t="s">
        <v>139</v>
      </c>
      <c r="K18876" s="1">
        <v>46255.758941458334</v>
      </c>
      <c r="L18876">
        <v>0</v>
      </c>
      <c r="M18876">
        <v>1</v>
      </c>
      <c r="N18876">
        <v>0</v>
      </c>
      <c r="O18876">
        <v>0</v>
      </c>
      <c r="P18876" s="119" t="s">
        <v>20254</v>
      </c>
    </row>
    <row r="18877" spans="1:16" x14ac:dyDescent="0.25">
      <c r="A18877">
        <v>38548</v>
      </c>
      <c r="B18877" s="119" t="s">
        <v>11794</v>
      </c>
      <c r="C18877">
        <v>80</v>
      </c>
      <c r="E18877">
        <v>886</v>
      </c>
      <c r="F18877">
        <v>1665</v>
      </c>
      <c r="G18877">
        <v>413</v>
      </c>
      <c r="H18877">
        <v>2498</v>
      </c>
      <c r="I18877" s="119" t="s">
        <v>4726</v>
      </c>
      <c r="J18877" s="119" t="s">
        <v>222</v>
      </c>
      <c r="K18877" s="1">
        <v>46255.758941458334</v>
      </c>
      <c r="L18877">
        <v>361</v>
      </c>
      <c r="M18877">
        <v>0</v>
      </c>
      <c r="N18877">
        <v>31</v>
      </c>
      <c r="O18877">
        <v>0</v>
      </c>
      <c r="P18877" s="119" t="s">
        <v>20254</v>
      </c>
    </row>
    <row r="18878" spans="1:16" x14ac:dyDescent="0.25">
      <c r="A18878">
        <v>38549</v>
      </c>
      <c r="B18878" s="119" t="s">
        <v>11795</v>
      </c>
      <c r="C18878">
        <v>80</v>
      </c>
      <c r="E18878">
        <v>993</v>
      </c>
      <c r="F18878">
        <v>1757</v>
      </c>
      <c r="G18878">
        <v>303</v>
      </c>
      <c r="H18878">
        <v>2657</v>
      </c>
      <c r="I18878" s="119" t="s">
        <v>4726</v>
      </c>
      <c r="J18878" s="119" t="s">
        <v>222</v>
      </c>
      <c r="K18878" s="1">
        <v>46255.758941458334</v>
      </c>
      <c r="L18878">
        <v>230</v>
      </c>
      <c r="M18878">
        <v>0</v>
      </c>
      <c r="N18878">
        <v>36</v>
      </c>
      <c r="O18878">
        <v>0</v>
      </c>
      <c r="P18878" s="119" t="s">
        <v>20254</v>
      </c>
    </row>
    <row r="18879" spans="1:16" x14ac:dyDescent="0.25">
      <c r="A18879">
        <v>38550</v>
      </c>
      <c r="B18879" s="119" t="s">
        <v>11796</v>
      </c>
      <c r="C18879">
        <v>80</v>
      </c>
      <c r="E18879">
        <v>1311</v>
      </c>
      <c r="F18879">
        <v>1606</v>
      </c>
      <c r="G18879">
        <v>389</v>
      </c>
      <c r="H18879">
        <v>2300</v>
      </c>
      <c r="I18879" s="119" t="s">
        <v>4726</v>
      </c>
      <c r="J18879" s="119" t="s">
        <v>222</v>
      </c>
      <c r="K18879" s="1">
        <v>46255.758941458334</v>
      </c>
      <c r="L18879">
        <v>496</v>
      </c>
      <c r="M18879">
        <v>2</v>
      </c>
      <c r="N18879">
        <v>33</v>
      </c>
      <c r="O18879">
        <v>2</v>
      </c>
      <c r="P18879" s="119" t="s">
        <v>20254</v>
      </c>
    </row>
    <row r="18880" spans="1:16" x14ac:dyDescent="0.25">
      <c r="A18880">
        <v>38551</v>
      </c>
      <c r="B18880" s="119" t="s">
        <v>11797</v>
      </c>
      <c r="C18880">
        <v>80</v>
      </c>
      <c r="E18880">
        <v>807</v>
      </c>
      <c r="F18880">
        <v>1580</v>
      </c>
      <c r="G18880">
        <v>182</v>
      </c>
      <c r="H18880">
        <v>2489</v>
      </c>
      <c r="I18880" s="119" t="s">
        <v>4726</v>
      </c>
      <c r="J18880" s="119" t="s">
        <v>222</v>
      </c>
      <c r="K18880" s="1">
        <v>46255.758941458334</v>
      </c>
      <c r="L18880">
        <v>664</v>
      </c>
      <c r="M18880">
        <v>0</v>
      </c>
      <c r="N18880">
        <v>32</v>
      </c>
      <c r="O18880">
        <v>0</v>
      </c>
      <c r="P18880" s="119" t="s">
        <v>20254</v>
      </c>
    </row>
    <row r="18881" spans="1:16" x14ac:dyDescent="0.25">
      <c r="A18881">
        <v>38558</v>
      </c>
      <c r="B18881" s="119" t="s">
        <v>11798</v>
      </c>
      <c r="C18881">
        <v>80</v>
      </c>
      <c r="E18881">
        <v>0</v>
      </c>
      <c r="F18881">
        <v>0</v>
      </c>
      <c r="G18881">
        <v>2121</v>
      </c>
      <c r="H18881">
        <v>156</v>
      </c>
      <c r="I18881" s="119" t="s">
        <v>4726</v>
      </c>
      <c r="J18881" s="119" t="s">
        <v>139</v>
      </c>
      <c r="K18881" s="1">
        <v>46255.758941458334</v>
      </c>
      <c r="L18881">
        <v>0</v>
      </c>
      <c r="M18881">
        <v>4</v>
      </c>
      <c r="N18881">
        <v>0</v>
      </c>
      <c r="O18881">
        <v>0</v>
      </c>
      <c r="P18881" s="119" t="s">
        <v>20254</v>
      </c>
    </row>
    <row r="18882" spans="1:16" x14ac:dyDescent="0.25">
      <c r="A18882">
        <v>38559</v>
      </c>
      <c r="B18882" s="119" t="s">
        <v>11799</v>
      </c>
      <c r="C18882">
        <v>80</v>
      </c>
      <c r="E18882">
        <v>29</v>
      </c>
      <c r="F18882">
        <v>134</v>
      </c>
      <c r="G18882">
        <v>793</v>
      </c>
      <c r="H18882">
        <v>156</v>
      </c>
      <c r="I18882" s="119" t="s">
        <v>4726</v>
      </c>
      <c r="J18882" s="119" t="s">
        <v>139</v>
      </c>
      <c r="K18882" s="1">
        <v>46255.758941458334</v>
      </c>
      <c r="L18882">
        <v>0</v>
      </c>
      <c r="M18882">
        <v>504</v>
      </c>
      <c r="N18882">
        <v>0</v>
      </c>
      <c r="O18882">
        <v>4</v>
      </c>
      <c r="P18882" s="119" t="s">
        <v>20254</v>
      </c>
    </row>
    <row r="18883" spans="1:16" x14ac:dyDescent="0.25">
      <c r="A18883">
        <v>38560</v>
      </c>
      <c r="B18883" s="119" t="s">
        <v>11800</v>
      </c>
      <c r="C18883">
        <v>80</v>
      </c>
      <c r="E18883">
        <v>0</v>
      </c>
      <c r="F18883">
        <v>0</v>
      </c>
      <c r="G18883">
        <v>1709</v>
      </c>
      <c r="H18883">
        <v>156</v>
      </c>
      <c r="I18883" s="119" t="s">
        <v>4726</v>
      </c>
      <c r="J18883" s="119" t="s">
        <v>139</v>
      </c>
      <c r="K18883" s="1">
        <v>46255.758941458334</v>
      </c>
      <c r="L18883">
        <v>0</v>
      </c>
      <c r="M18883">
        <v>1</v>
      </c>
      <c r="N18883">
        <v>0</v>
      </c>
      <c r="O18883">
        <v>1</v>
      </c>
      <c r="P18883" s="119" t="s">
        <v>20254</v>
      </c>
    </row>
    <row r="18884" spans="1:16" x14ac:dyDescent="0.25">
      <c r="A18884">
        <v>38561</v>
      </c>
      <c r="B18884" s="119" t="s">
        <v>11801</v>
      </c>
      <c r="C18884">
        <v>80</v>
      </c>
      <c r="E18884">
        <v>0</v>
      </c>
      <c r="F18884">
        <v>0</v>
      </c>
      <c r="G18884">
        <v>878</v>
      </c>
      <c r="H18884">
        <v>167</v>
      </c>
      <c r="I18884" s="119" t="s">
        <v>4726</v>
      </c>
      <c r="J18884" s="119" t="s">
        <v>139</v>
      </c>
      <c r="K18884" s="1">
        <v>46255.758941458334</v>
      </c>
      <c r="L18884">
        <v>0</v>
      </c>
      <c r="M18884">
        <v>0</v>
      </c>
      <c r="N18884">
        <v>0</v>
      </c>
      <c r="O18884">
        <v>0</v>
      </c>
      <c r="P18884" s="119" t="s">
        <v>20254</v>
      </c>
    </row>
    <row r="18885" spans="1:16" x14ac:dyDescent="0.25">
      <c r="A18885">
        <v>38563</v>
      </c>
      <c r="B18885" s="119" t="s">
        <v>11802</v>
      </c>
      <c r="C18885">
        <v>80</v>
      </c>
      <c r="E18885">
        <v>1140</v>
      </c>
      <c r="F18885">
        <v>1739</v>
      </c>
      <c r="G18885">
        <v>646</v>
      </c>
      <c r="H18885">
        <v>2528</v>
      </c>
      <c r="I18885" s="119" t="s">
        <v>4726</v>
      </c>
      <c r="J18885" s="119" t="s">
        <v>222</v>
      </c>
      <c r="K18885" s="1">
        <v>46255.758941458334</v>
      </c>
      <c r="L18885">
        <v>387</v>
      </c>
      <c r="M18885">
        <v>0</v>
      </c>
      <c r="N18885">
        <v>29</v>
      </c>
      <c r="O18885">
        <v>0</v>
      </c>
      <c r="P18885" s="119" t="s">
        <v>20254</v>
      </c>
    </row>
    <row r="18886" spans="1:16" x14ac:dyDescent="0.25">
      <c r="A18886">
        <v>38564</v>
      </c>
      <c r="B18886" s="119" t="s">
        <v>11803</v>
      </c>
      <c r="C18886">
        <v>80</v>
      </c>
      <c r="E18886">
        <v>840</v>
      </c>
      <c r="F18886">
        <v>1607</v>
      </c>
      <c r="G18886">
        <v>1129</v>
      </c>
      <c r="H18886">
        <v>2108</v>
      </c>
      <c r="I18886" s="119" t="s">
        <v>4726</v>
      </c>
      <c r="J18886" s="119" t="s">
        <v>222</v>
      </c>
      <c r="K18886" s="1">
        <v>46255.758941458334</v>
      </c>
      <c r="L18886">
        <v>331</v>
      </c>
      <c r="M18886">
        <v>0</v>
      </c>
      <c r="N18886">
        <v>50</v>
      </c>
      <c r="O18886">
        <v>0</v>
      </c>
      <c r="P18886" s="119" t="s">
        <v>20254</v>
      </c>
    </row>
    <row r="18887" spans="1:16" x14ac:dyDescent="0.25">
      <c r="A18887">
        <v>38565</v>
      </c>
      <c r="B18887" s="119" t="s">
        <v>11804</v>
      </c>
      <c r="C18887">
        <v>80</v>
      </c>
      <c r="E18887">
        <v>1290</v>
      </c>
      <c r="F18887">
        <v>1424</v>
      </c>
      <c r="G18887">
        <v>285</v>
      </c>
      <c r="H18887">
        <v>2292</v>
      </c>
      <c r="I18887" s="119" t="s">
        <v>4726</v>
      </c>
      <c r="J18887" s="119" t="s">
        <v>222</v>
      </c>
      <c r="K18887" s="1">
        <v>46255.758941458334</v>
      </c>
      <c r="L18887">
        <v>611</v>
      </c>
      <c r="M18887">
        <v>1</v>
      </c>
      <c r="N18887">
        <v>325</v>
      </c>
      <c r="O18887">
        <v>0</v>
      </c>
      <c r="P18887" s="119" t="s">
        <v>20254</v>
      </c>
    </row>
    <row r="18888" spans="1:16" x14ac:dyDescent="0.25">
      <c r="A18888">
        <v>38566</v>
      </c>
      <c r="B18888" s="119" t="s">
        <v>11805</v>
      </c>
      <c r="C18888">
        <v>80</v>
      </c>
      <c r="E18888">
        <v>921</v>
      </c>
      <c r="F18888">
        <v>1557</v>
      </c>
      <c r="G18888">
        <v>334</v>
      </c>
      <c r="H18888">
        <v>2448</v>
      </c>
      <c r="I18888" s="119" t="s">
        <v>4726</v>
      </c>
      <c r="J18888" s="119" t="s">
        <v>222</v>
      </c>
      <c r="K18888" s="1">
        <v>46255.758941458334</v>
      </c>
      <c r="L18888">
        <v>742</v>
      </c>
      <c r="M18888">
        <v>1</v>
      </c>
      <c r="N18888">
        <v>248</v>
      </c>
      <c r="O18888">
        <v>0</v>
      </c>
      <c r="P18888" s="119" t="s">
        <v>20254</v>
      </c>
    </row>
    <row r="18889" spans="1:16" x14ac:dyDescent="0.25">
      <c r="A18889">
        <v>38573</v>
      </c>
      <c r="B18889" s="119" t="s">
        <v>11806</v>
      </c>
      <c r="C18889">
        <v>80</v>
      </c>
      <c r="E18889">
        <v>12</v>
      </c>
      <c r="F18889">
        <v>225</v>
      </c>
      <c r="G18889">
        <v>4705</v>
      </c>
      <c r="H18889">
        <v>233</v>
      </c>
      <c r="I18889" s="119" t="s">
        <v>4726</v>
      </c>
      <c r="J18889" s="119" t="s">
        <v>139</v>
      </c>
      <c r="K18889" s="1">
        <v>46255.758941458334</v>
      </c>
      <c r="L18889">
        <v>0</v>
      </c>
      <c r="M18889">
        <v>3</v>
      </c>
      <c r="N18889">
        <v>0</v>
      </c>
      <c r="O18889">
        <v>1</v>
      </c>
      <c r="P18889" s="119" t="s">
        <v>20254</v>
      </c>
    </row>
    <row r="18890" spans="1:16" x14ac:dyDescent="0.25">
      <c r="A18890">
        <v>38574</v>
      </c>
      <c r="B18890" s="119" t="s">
        <v>11807</v>
      </c>
      <c r="C18890">
        <v>80</v>
      </c>
      <c r="E18890">
        <v>0</v>
      </c>
      <c r="F18890">
        <v>0</v>
      </c>
      <c r="G18890">
        <v>10518</v>
      </c>
      <c r="H18890">
        <v>233</v>
      </c>
      <c r="I18890" s="119" t="s">
        <v>4726</v>
      </c>
      <c r="J18890" s="119" t="s">
        <v>139</v>
      </c>
      <c r="K18890" s="1">
        <v>46255.758941458334</v>
      </c>
      <c r="L18890">
        <v>0</v>
      </c>
      <c r="M18890">
        <v>4</v>
      </c>
      <c r="N18890">
        <v>0</v>
      </c>
      <c r="O18890">
        <v>3</v>
      </c>
      <c r="P18890" s="119" t="s">
        <v>20254</v>
      </c>
    </row>
    <row r="18891" spans="1:16" x14ac:dyDescent="0.25">
      <c r="A18891">
        <v>38575</v>
      </c>
      <c r="B18891" s="119" t="s">
        <v>11808</v>
      </c>
      <c r="C18891">
        <v>80</v>
      </c>
      <c r="E18891">
        <v>0</v>
      </c>
      <c r="F18891">
        <v>0</v>
      </c>
      <c r="G18891">
        <v>5444</v>
      </c>
      <c r="H18891">
        <v>233</v>
      </c>
      <c r="I18891" s="119" t="s">
        <v>4726</v>
      </c>
      <c r="J18891" s="119" t="s">
        <v>139</v>
      </c>
      <c r="K18891" s="1">
        <v>46255.758941458334</v>
      </c>
      <c r="L18891">
        <v>0</v>
      </c>
      <c r="M18891">
        <v>5</v>
      </c>
      <c r="N18891">
        <v>0</v>
      </c>
      <c r="O18891">
        <v>2</v>
      </c>
      <c r="P18891" s="119" t="s">
        <v>20254</v>
      </c>
    </row>
    <row r="18892" spans="1:16" x14ac:dyDescent="0.25">
      <c r="A18892">
        <v>38576</v>
      </c>
      <c r="B18892" s="119" t="s">
        <v>11809</v>
      </c>
      <c r="C18892">
        <v>80</v>
      </c>
      <c r="E18892">
        <v>0</v>
      </c>
      <c r="F18892">
        <v>0</v>
      </c>
      <c r="G18892">
        <v>5198</v>
      </c>
      <c r="H18892">
        <v>233</v>
      </c>
      <c r="I18892" s="119" t="s">
        <v>4726</v>
      </c>
      <c r="J18892" s="119" t="s">
        <v>139</v>
      </c>
      <c r="K18892" s="1">
        <v>46255.758941458334</v>
      </c>
      <c r="L18892">
        <v>0</v>
      </c>
      <c r="M18892">
        <v>6</v>
      </c>
      <c r="N18892">
        <v>0</v>
      </c>
      <c r="O18892">
        <v>3</v>
      </c>
      <c r="P18892" s="119" t="s">
        <v>20254</v>
      </c>
    </row>
    <row r="18893" spans="1:16" x14ac:dyDescent="0.25">
      <c r="A18893">
        <v>38578</v>
      </c>
      <c r="B18893" s="119" t="s">
        <v>11810</v>
      </c>
      <c r="C18893">
        <v>80</v>
      </c>
      <c r="E18893">
        <v>1667</v>
      </c>
      <c r="F18893">
        <v>1616</v>
      </c>
      <c r="G18893">
        <v>1385</v>
      </c>
      <c r="H18893">
        <v>2487</v>
      </c>
      <c r="I18893" s="119" t="s">
        <v>4726</v>
      </c>
      <c r="J18893" s="119" t="s">
        <v>222</v>
      </c>
      <c r="K18893" s="1">
        <v>46255.758941458334</v>
      </c>
      <c r="L18893">
        <v>351</v>
      </c>
      <c r="M18893">
        <v>3</v>
      </c>
      <c r="N18893">
        <v>87</v>
      </c>
      <c r="O18893">
        <v>1</v>
      </c>
      <c r="P18893" s="119" t="s">
        <v>20254</v>
      </c>
    </row>
    <row r="18894" spans="1:16" x14ac:dyDescent="0.25">
      <c r="A18894">
        <v>38579</v>
      </c>
      <c r="B18894" s="119" t="s">
        <v>11811</v>
      </c>
      <c r="C18894">
        <v>80</v>
      </c>
      <c r="E18894">
        <v>851</v>
      </c>
      <c r="F18894">
        <v>1571</v>
      </c>
      <c r="G18894">
        <v>2392</v>
      </c>
      <c r="H18894">
        <v>2389</v>
      </c>
      <c r="I18894" s="119" t="s">
        <v>4726</v>
      </c>
      <c r="J18894" s="119" t="s">
        <v>222</v>
      </c>
      <c r="K18894" s="1">
        <v>46255.758941458334</v>
      </c>
      <c r="L18894">
        <v>537</v>
      </c>
      <c r="M18894">
        <v>16</v>
      </c>
      <c r="N18894">
        <v>324</v>
      </c>
      <c r="O18894">
        <v>0</v>
      </c>
      <c r="P18894" s="119" t="s">
        <v>20254</v>
      </c>
    </row>
    <row r="18895" spans="1:16" x14ac:dyDescent="0.25">
      <c r="A18895">
        <v>38580</v>
      </c>
      <c r="B18895" s="119" t="s">
        <v>11812</v>
      </c>
      <c r="C18895">
        <v>80</v>
      </c>
      <c r="E18895">
        <v>1175</v>
      </c>
      <c r="F18895">
        <v>1735</v>
      </c>
      <c r="G18895">
        <v>1102</v>
      </c>
      <c r="H18895">
        <v>2302</v>
      </c>
      <c r="I18895" s="119" t="s">
        <v>4726</v>
      </c>
      <c r="J18895" s="119" t="s">
        <v>222</v>
      </c>
      <c r="K18895" s="1">
        <v>46255.758941458334</v>
      </c>
      <c r="L18895">
        <v>446</v>
      </c>
      <c r="M18895">
        <v>1</v>
      </c>
      <c r="N18895">
        <v>151</v>
      </c>
      <c r="O18895">
        <v>0</v>
      </c>
      <c r="P18895" s="119" t="s">
        <v>20254</v>
      </c>
    </row>
    <row r="18896" spans="1:16" x14ac:dyDescent="0.25">
      <c r="A18896">
        <v>38581</v>
      </c>
      <c r="B18896" s="119" t="s">
        <v>11813</v>
      </c>
      <c r="C18896">
        <v>80</v>
      </c>
      <c r="E18896">
        <v>1269</v>
      </c>
      <c r="F18896">
        <v>1584</v>
      </c>
      <c r="G18896">
        <v>1279</v>
      </c>
      <c r="H18896">
        <v>2394</v>
      </c>
      <c r="I18896" s="119" t="s">
        <v>4726</v>
      </c>
      <c r="J18896" s="119" t="s">
        <v>222</v>
      </c>
      <c r="K18896" s="1">
        <v>46255.758941458334</v>
      </c>
      <c r="L18896">
        <v>863</v>
      </c>
      <c r="M18896">
        <v>0</v>
      </c>
      <c r="N18896">
        <v>81</v>
      </c>
      <c r="O18896">
        <v>0</v>
      </c>
      <c r="P18896" s="119" t="s">
        <v>20254</v>
      </c>
    </row>
    <row r="18897" spans="1:16" x14ac:dyDescent="0.25">
      <c r="A18897">
        <v>38588</v>
      </c>
      <c r="B18897" s="119" t="s">
        <v>11814</v>
      </c>
      <c r="C18897">
        <v>80</v>
      </c>
      <c r="E18897">
        <v>0</v>
      </c>
      <c r="F18897">
        <v>0</v>
      </c>
      <c r="G18897">
        <v>2539</v>
      </c>
      <c r="H18897">
        <v>233</v>
      </c>
      <c r="I18897" s="119" t="s">
        <v>4726</v>
      </c>
      <c r="J18897" s="119" t="s">
        <v>139</v>
      </c>
      <c r="K18897" s="1">
        <v>46255.758941458334</v>
      </c>
      <c r="L18897">
        <v>0</v>
      </c>
      <c r="M18897">
        <v>2</v>
      </c>
      <c r="N18897">
        <v>0</v>
      </c>
      <c r="O18897">
        <v>2</v>
      </c>
      <c r="P18897" s="119" t="s">
        <v>20254</v>
      </c>
    </row>
    <row r="18898" spans="1:16" x14ac:dyDescent="0.25">
      <c r="A18898">
        <v>38589</v>
      </c>
      <c r="B18898" s="119" t="s">
        <v>11815</v>
      </c>
      <c r="C18898">
        <v>80</v>
      </c>
      <c r="E18898">
        <v>0</v>
      </c>
      <c r="F18898">
        <v>0</v>
      </c>
      <c r="G18898">
        <v>5322</v>
      </c>
      <c r="H18898">
        <v>233</v>
      </c>
      <c r="I18898" s="119" t="s">
        <v>4726</v>
      </c>
      <c r="J18898" s="119" t="s">
        <v>139</v>
      </c>
      <c r="K18898" s="1">
        <v>46255.758941458334</v>
      </c>
      <c r="L18898">
        <v>0</v>
      </c>
      <c r="M18898">
        <v>4</v>
      </c>
      <c r="N18898">
        <v>0</v>
      </c>
      <c r="O18898">
        <v>1</v>
      </c>
      <c r="P18898" s="119" t="s">
        <v>20254</v>
      </c>
    </row>
    <row r="18899" spans="1:16" x14ac:dyDescent="0.25">
      <c r="A18899">
        <v>38590</v>
      </c>
      <c r="B18899" s="119" t="s">
        <v>11816</v>
      </c>
      <c r="C18899">
        <v>80</v>
      </c>
      <c r="E18899">
        <v>0</v>
      </c>
      <c r="F18899">
        <v>0</v>
      </c>
      <c r="G18899">
        <v>2628</v>
      </c>
      <c r="H18899">
        <v>233</v>
      </c>
      <c r="I18899" s="119" t="s">
        <v>4726</v>
      </c>
      <c r="J18899" s="119" t="s">
        <v>139</v>
      </c>
      <c r="K18899" s="1">
        <v>46255.758941458334</v>
      </c>
      <c r="L18899">
        <v>0</v>
      </c>
      <c r="M18899">
        <v>2</v>
      </c>
      <c r="N18899">
        <v>0</v>
      </c>
      <c r="O18899">
        <v>2</v>
      </c>
      <c r="P18899" s="119" t="s">
        <v>20254</v>
      </c>
    </row>
    <row r="18900" spans="1:16" x14ac:dyDescent="0.25">
      <c r="A18900">
        <v>38591</v>
      </c>
      <c r="B18900" s="119" t="s">
        <v>11816</v>
      </c>
      <c r="C18900">
        <v>80</v>
      </c>
      <c r="E18900">
        <v>0</v>
      </c>
      <c r="F18900">
        <v>0</v>
      </c>
      <c r="G18900">
        <v>2664</v>
      </c>
      <c r="H18900">
        <v>233</v>
      </c>
      <c r="I18900" s="119" t="s">
        <v>4726</v>
      </c>
      <c r="J18900" s="119" t="s">
        <v>139</v>
      </c>
      <c r="K18900" s="1">
        <v>46255.758941458334</v>
      </c>
      <c r="L18900">
        <v>0</v>
      </c>
      <c r="M18900">
        <v>3</v>
      </c>
      <c r="N18900">
        <v>0</v>
      </c>
      <c r="O18900">
        <v>3</v>
      </c>
      <c r="P18900" s="119" t="s">
        <v>20254</v>
      </c>
    </row>
    <row r="18901" spans="1:16" x14ac:dyDescent="0.25">
      <c r="A18901">
        <v>38593</v>
      </c>
      <c r="B18901" s="119" t="s">
        <v>11817</v>
      </c>
      <c r="C18901">
        <v>80</v>
      </c>
      <c r="E18901">
        <v>1087</v>
      </c>
      <c r="F18901">
        <v>1478</v>
      </c>
      <c r="G18901">
        <v>235</v>
      </c>
      <c r="H18901">
        <v>2510</v>
      </c>
      <c r="I18901" s="119" t="s">
        <v>4726</v>
      </c>
      <c r="J18901" s="119" t="s">
        <v>222</v>
      </c>
      <c r="K18901" s="1">
        <v>46255.758941458334</v>
      </c>
      <c r="L18901">
        <v>518</v>
      </c>
      <c r="M18901">
        <v>0</v>
      </c>
      <c r="N18901">
        <v>2</v>
      </c>
      <c r="O18901">
        <v>0</v>
      </c>
      <c r="P18901" s="119" t="s">
        <v>20254</v>
      </c>
    </row>
    <row r="18902" spans="1:16" x14ac:dyDescent="0.25">
      <c r="A18902">
        <v>38594</v>
      </c>
      <c r="B18902" s="119" t="s">
        <v>11818</v>
      </c>
      <c r="C18902">
        <v>80</v>
      </c>
      <c r="E18902">
        <v>1616</v>
      </c>
      <c r="F18902">
        <v>1511</v>
      </c>
      <c r="G18902">
        <v>158</v>
      </c>
      <c r="H18902">
        <v>2321</v>
      </c>
      <c r="I18902" s="119" t="s">
        <v>4726</v>
      </c>
      <c r="J18902" s="119" t="s">
        <v>222</v>
      </c>
      <c r="K18902" s="1">
        <v>46255.758941458334</v>
      </c>
      <c r="L18902">
        <v>452</v>
      </c>
      <c r="M18902">
        <v>2</v>
      </c>
      <c r="N18902">
        <v>18</v>
      </c>
      <c r="O18902">
        <v>1</v>
      </c>
      <c r="P18902" s="119" t="s">
        <v>20254</v>
      </c>
    </row>
    <row r="18903" spans="1:16" x14ac:dyDescent="0.25">
      <c r="A18903">
        <v>38595</v>
      </c>
      <c r="B18903" s="119" t="s">
        <v>11819</v>
      </c>
      <c r="C18903">
        <v>80</v>
      </c>
      <c r="E18903">
        <v>1288</v>
      </c>
      <c r="F18903">
        <v>1498</v>
      </c>
      <c r="G18903">
        <v>128</v>
      </c>
      <c r="H18903">
        <v>2399</v>
      </c>
      <c r="I18903" s="119" t="s">
        <v>4726</v>
      </c>
      <c r="J18903" s="119" t="s">
        <v>222</v>
      </c>
      <c r="K18903" s="1">
        <v>46255.758941458334</v>
      </c>
      <c r="L18903">
        <v>360</v>
      </c>
      <c r="M18903">
        <v>0</v>
      </c>
      <c r="N18903">
        <v>276</v>
      </c>
      <c r="O18903">
        <v>0</v>
      </c>
      <c r="P18903" s="119" t="s">
        <v>20254</v>
      </c>
    </row>
    <row r="18904" spans="1:16" x14ac:dyDescent="0.25">
      <c r="A18904">
        <v>38596</v>
      </c>
      <c r="B18904" s="119" t="s">
        <v>11819</v>
      </c>
      <c r="C18904">
        <v>80</v>
      </c>
      <c r="E18904">
        <v>972</v>
      </c>
      <c r="F18904">
        <v>1571</v>
      </c>
      <c r="G18904">
        <v>102</v>
      </c>
      <c r="H18904">
        <v>2538</v>
      </c>
      <c r="I18904" s="119" t="s">
        <v>4726</v>
      </c>
      <c r="J18904" s="119" t="s">
        <v>222</v>
      </c>
      <c r="K18904" s="1">
        <v>46255.758941458334</v>
      </c>
      <c r="L18904">
        <v>515</v>
      </c>
      <c r="M18904">
        <v>1</v>
      </c>
      <c r="N18904">
        <v>3</v>
      </c>
      <c r="O18904">
        <v>1</v>
      </c>
      <c r="P18904" s="119" t="s">
        <v>20254</v>
      </c>
    </row>
    <row r="18905" spans="1:16" x14ac:dyDescent="0.25">
      <c r="A18905">
        <v>38603</v>
      </c>
      <c r="B18905" s="119" t="s">
        <v>11820</v>
      </c>
      <c r="C18905">
        <v>80</v>
      </c>
      <c r="E18905">
        <v>0</v>
      </c>
      <c r="F18905">
        <v>0</v>
      </c>
      <c r="G18905">
        <v>4281</v>
      </c>
      <c r="H18905">
        <v>233</v>
      </c>
      <c r="I18905" s="119" t="s">
        <v>4726</v>
      </c>
      <c r="J18905" s="119" t="s">
        <v>139</v>
      </c>
      <c r="K18905" s="1">
        <v>46255.758941458334</v>
      </c>
      <c r="L18905">
        <v>0</v>
      </c>
      <c r="M18905">
        <v>5</v>
      </c>
      <c r="N18905">
        <v>0</v>
      </c>
      <c r="O18905">
        <v>3</v>
      </c>
      <c r="P18905" s="119" t="s">
        <v>20254</v>
      </c>
    </row>
    <row r="18906" spans="1:16" x14ac:dyDescent="0.25">
      <c r="A18906">
        <v>38604</v>
      </c>
      <c r="B18906" s="119" t="s">
        <v>11821</v>
      </c>
      <c r="C18906">
        <v>80</v>
      </c>
      <c r="E18906">
        <v>0</v>
      </c>
      <c r="F18906">
        <v>0</v>
      </c>
      <c r="G18906">
        <v>7230</v>
      </c>
      <c r="H18906">
        <v>233</v>
      </c>
      <c r="I18906" s="119" t="s">
        <v>4726</v>
      </c>
      <c r="J18906" s="119" t="s">
        <v>139</v>
      </c>
      <c r="K18906" s="1">
        <v>46255.758941458334</v>
      </c>
      <c r="L18906">
        <v>0</v>
      </c>
      <c r="M18906">
        <v>11</v>
      </c>
      <c r="N18906">
        <v>0</v>
      </c>
      <c r="O18906">
        <v>5</v>
      </c>
      <c r="P18906" s="119" t="s">
        <v>20254</v>
      </c>
    </row>
    <row r="18907" spans="1:16" x14ac:dyDescent="0.25">
      <c r="A18907">
        <v>38605</v>
      </c>
      <c r="B18907" s="119" t="s">
        <v>11822</v>
      </c>
      <c r="C18907">
        <v>80</v>
      </c>
      <c r="E18907">
        <v>0</v>
      </c>
      <c r="F18907">
        <v>0</v>
      </c>
      <c r="G18907">
        <v>3549</v>
      </c>
      <c r="H18907">
        <v>233</v>
      </c>
      <c r="I18907" s="119" t="s">
        <v>4726</v>
      </c>
      <c r="J18907" s="119" t="s">
        <v>139</v>
      </c>
      <c r="K18907" s="1">
        <v>46255.758941458334</v>
      </c>
      <c r="L18907">
        <v>0</v>
      </c>
      <c r="M18907">
        <v>3</v>
      </c>
      <c r="N18907">
        <v>0</v>
      </c>
      <c r="O18907">
        <v>1</v>
      </c>
      <c r="P18907" s="119" t="s">
        <v>20254</v>
      </c>
    </row>
    <row r="18908" spans="1:16" x14ac:dyDescent="0.25">
      <c r="A18908">
        <v>38606</v>
      </c>
      <c r="B18908" s="119" t="s">
        <v>11823</v>
      </c>
      <c r="C18908">
        <v>80</v>
      </c>
      <c r="E18908">
        <v>0</v>
      </c>
      <c r="F18908">
        <v>0</v>
      </c>
      <c r="G18908">
        <v>4187</v>
      </c>
      <c r="H18908">
        <v>233</v>
      </c>
      <c r="I18908" s="119" t="s">
        <v>4726</v>
      </c>
      <c r="J18908" s="119" t="s">
        <v>139</v>
      </c>
      <c r="K18908" s="1">
        <v>46255.758941458334</v>
      </c>
      <c r="L18908">
        <v>0</v>
      </c>
      <c r="M18908">
        <v>0</v>
      </c>
      <c r="N18908">
        <v>0</v>
      </c>
      <c r="O18908">
        <v>0</v>
      </c>
      <c r="P18908" s="119" t="s">
        <v>20254</v>
      </c>
    </row>
    <row r="18909" spans="1:16" x14ac:dyDescent="0.25">
      <c r="A18909">
        <v>38608</v>
      </c>
      <c r="B18909" s="119" t="s">
        <v>11824</v>
      </c>
      <c r="C18909">
        <v>80</v>
      </c>
      <c r="E18909">
        <v>1192</v>
      </c>
      <c r="F18909">
        <v>1711</v>
      </c>
      <c r="G18909">
        <v>617</v>
      </c>
      <c r="H18909">
        <v>2270</v>
      </c>
      <c r="I18909" s="119" t="s">
        <v>4726</v>
      </c>
      <c r="J18909" s="119" t="s">
        <v>222</v>
      </c>
      <c r="K18909" s="1">
        <v>46255.758941458334</v>
      </c>
      <c r="L18909">
        <v>832</v>
      </c>
      <c r="M18909">
        <v>1</v>
      </c>
      <c r="N18909">
        <v>366</v>
      </c>
      <c r="O18909">
        <v>1</v>
      </c>
      <c r="P18909" s="119" t="s">
        <v>20254</v>
      </c>
    </row>
    <row r="18910" spans="1:16" x14ac:dyDescent="0.25">
      <c r="A18910">
        <v>38609</v>
      </c>
      <c r="B18910" s="119" t="s">
        <v>11825</v>
      </c>
      <c r="C18910">
        <v>80</v>
      </c>
      <c r="E18910">
        <v>971</v>
      </c>
      <c r="F18910">
        <v>1840</v>
      </c>
      <c r="G18910">
        <v>813</v>
      </c>
      <c r="H18910">
        <v>2298</v>
      </c>
      <c r="I18910" s="119" t="s">
        <v>4726</v>
      </c>
      <c r="J18910" s="119" t="s">
        <v>222</v>
      </c>
      <c r="K18910" s="1">
        <v>46255.758941458334</v>
      </c>
      <c r="L18910">
        <v>509</v>
      </c>
      <c r="M18910">
        <v>2</v>
      </c>
      <c r="N18910">
        <v>34</v>
      </c>
      <c r="O18910">
        <v>0</v>
      </c>
      <c r="P18910" s="119" t="s">
        <v>20254</v>
      </c>
    </row>
    <row r="18911" spans="1:16" x14ac:dyDescent="0.25">
      <c r="A18911">
        <v>38610</v>
      </c>
      <c r="B18911" s="119" t="s">
        <v>11826</v>
      </c>
      <c r="C18911">
        <v>80</v>
      </c>
      <c r="E18911">
        <v>867</v>
      </c>
      <c r="F18911">
        <v>1664</v>
      </c>
      <c r="G18911">
        <v>675</v>
      </c>
      <c r="H18911">
        <v>2315</v>
      </c>
      <c r="I18911" s="119" t="s">
        <v>4726</v>
      </c>
      <c r="J18911" s="119" t="s">
        <v>222</v>
      </c>
      <c r="K18911" s="1">
        <v>46255.758941458334</v>
      </c>
      <c r="L18911">
        <v>700</v>
      </c>
      <c r="M18911">
        <v>2</v>
      </c>
      <c r="N18911">
        <v>5</v>
      </c>
      <c r="O18911">
        <v>0</v>
      </c>
      <c r="P18911" s="119" t="s">
        <v>20254</v>
      </c>
    </row>
    <row r="18912" spans="1:16" x14ac:dyDescent="0.25">
      <c r="A18912">
        <v>38611</v>
      </c>
      <c r="B18912" s="119" t="s">
        <v>11827</v>
      </c>
      <c r="C18912">
        <v>80</v>
      </c>
      <c r="E18912">
        <v>1432</v>
      </c>
      <c r="F18912">
        <v>1702</v>
      </c>
      <c r="G18912">
        <v>545</v>
      </c>
      <c r="H18912">
        <v>2267</v>
      </c>
      <c r="I18912" s="119" t="s">
        <v>4726</v>
      </c>
      <c r="J18912" s="119" t="s">
        <v>222</v>
      </c>
      <c r="K18912" s="1">
        <v>46255.758941458334</v>
      </c>
      <c r="L18912">
        <v>748</v>
      </c>
      <c r="M18912">
        <v>2</v>
      </c>
      <c r="N18912">
        <v>182</v>
      </c>
      <c r="O18912">
        <v>0</v>
      </c>
      <c r="P18912" s="119" t="s">
        <v>20254</v>
      </c>
    </row>
    <row r="18913" spans="1:16" x14ac:dyDescent="0.25">
      <c r="A18913">
        <v>38618</v>
      </c>
      <c r="B18913" s="119" t="s">
        <v>11828</v>
      </c>
      <c r="C18913">
        <v>80</v>
      </c>
      <c r="E18913">
        <v>0</v>
      </c>
      <c r="F18913">
        <v>0</v>
      </c>
      <c r="G18913">
        <v>2366</v>
      </c>
      <c r="H18913">
        <v>156</v>
      </c>
      <c r="I18913" s="119" t="s">
        <v>4726</v>
      </c>
      <c r="J18913" s="119" t="s">
        <v>139</v>
      </c>
      <c r="K18913" s="1">
        <v>46255.758941458334</v>
      </c>
      <c r="L18913">
        <v>0</v>
      </c>
      <c r="M18913">
        <v>3</v>
      </c>
      <c r="N18913">
        <v>0</v>
      </c>
      <c r="O18913">
        <v>3</v>
      </c>
      <c r="P18913" s="119" t="s">
        <v>20254</v>
      </c>
    </row>
    <row r="18914" spans="1:16" x14ac:dyDescent="0.25">
      <c r="A18914">
        <v>38619</v>
      </c>
      <c r="B18914" s="119" t="s">
        <v>11829</v>
      </c>
      <c r="C18914">
        <v>80</v>
      </c>
      <c r="E18914">
        <v>0</v>
      </c>
      <c r="F18914">
        <v>0</v>
      </c>
      <c r="G18914">
        <v>2653</v>
      </c>
      <c r="H18914">
        <v>156</v>
      </c>
      <c r="I18914" s="119" t="s">
        <v>4726</v>
      </c>
      <c r="J18914" s="119" t="s">
        <v>139</v>
      </c>
      <c r="K18914" s="1">
        <v>46255.758941458334</v>
      </c>
      <c r="L18914">
        <v>0</v>
      </c>
      <c r="M18914">
        <v>3</v>
      </c>
      <c r="N18914">
        <v>0</v>
      </c>
      <c r="O18914">
        <v>3</v>
      </c>
      <c r="P18914" s="119" t="s">
        <v>20254</v>
      </c>
    </row>
    <row r="18915" spans="1:16" x14ac:dyDescent="0.25">
      <c r="A18915">
        <v>38620</v>
      </c>
      <c r="B18915" s="119" t="s">
        <v>11830</v>
      </c>
      <c r="C18915">
        <v>80</v>
      </c>
      <c r="E18915">
        <v>0</v>
      </c>
      <c r="F18915">
        <v>0</v>
      </c>
      <c r="G18915">
        <v>905</v>
      </c>
      <c r="H18915">
        <v>187</v>
      </c>
      <c r="I18915" s="119" t="s">
        <v>4726</v>
      </c>
      <c r="J18915" s="119" t="s">
        <v>139</v>
      </c>
      <c r="K18915" s="1">
        <v>46255.758941458334</v>
      </c>
      <c r="L18915">
        <v>0</v>
      </c>
      <c r="M18915">
        <v>2</v>
      </c>
      <c r="N18915">
        <v>0</v>
      </c>
      <c r="O18915">
        <v>1</v>
      </c>
      <c r="P18915" s="119" t="s">
        <v>20254</v>
      </c>
    </row>
    <row r="18916" spans="1:16" x14ac:dyDescent="0.25">
      <c r="A18916">
        <v>38621</v>
      </c>
      <c r="B18916" s="119" t="s">
        <v>11831</v>
      </c>
      <c r="C18916">
        <v>80</v>
      </c>
      <c r="E18916">
        <v>0</v>
      </c>
      <c r="F18916">
        <v>0</v>
      </c>
      <c r="G18916">
        <v>1443</v>
      </c>
      <c r="H18916">
        <v>156</v>
      </c>
      <c r="I18916" s="119" t="s">
        <v>4726</v>
      </c>
      <c r="J18916" s="119" t="s">
        <v>139</v>
      </c>
      <c r="K18916" s="1">
        <v>46255.758941458334</v>
      </c>
      <c r="L18916">
        <v>0</v>
      </c>
      <c r="M18916">
        <v>2</v>
      </c>
      <c r="N18916">
        <v>0</v>
      </c>
      <c r="O18916">
        <v>1</v>
      </c>
      <c r="P18916" s="119" t="s">
        <v>20254</v>
      </c>
    </row>
    <row r="18917" spans="1:16" x14ac:dyDescent="0.25">
      <c r="A18917">
        <v>38623</v>
      </c>
      <c r="B18917" s="119" t="s">
        <v>11832</v>
      </c>
      <c r="C18917">
        <v>80</v>
      </c>
      <c r="E18917">
        <v>1398</v>
      </c>
      <c r="F18917">
        <v>1648</v>
      </c>
      <c r="G18917">
        <v>400</v>
      </c>
      <c r="H18917">
        <v>2500</v>
      </c>
      <c r="I18917" s="119" t="s">
        <v>4726</v>
      </c>
      <c r="J18917" s="119" t="s">
        <v>222</v>
      </c>
      <c r="K18917" s="1">
        <v>46255.758941458334</v>
      </c>
      <c r="L18917">
        <v>263</v>
      </c>
      <c r="M18917">
        <v>2</v>
      </c>
      <c r="N18917">
        <v>36</v>
      </c>
      <c r="O18917">
        <v>1</v>
      </c>
      <c r="P18917" s="119" t="s">
        <v>20254</v>
      </c>
    </row>
    <row r="18918" spans="1:16" x14ac:dyDescent="0.25">
      <c r="A18918">
        <v>38624</v>
      </c>
      <c r="B18918" s="119" t="s">
        <v>11833</v>
      </c>
      <c r="C18918">
        <v>80</v>
      </c>
      <c r="E18918">
        <v>1438</v>
      </c>
      <c r="F18918">
        <v>1567</v>
      </c>
      <c r="G18918">
        <v>508</v>
      </c>
      <c r="H18918">
        <v>2367</v>
      </c>
      <c r="I18918" s="119" t="s">
        <v>4726</v>
      </c>
      <c r="J18918" s="119" t="s">
        <v>222</v>
      </c>
      <c r="K18918" s="1">
        <v>46255.758941458334</v>
      </c>
      <c r="L18918">
        <v>529</v>
      </c>
      <c r="M18918">
        <v>1</v>
      </c>
      <c r="N18918">
        <v>265</v>
      </c>
      <c r="O18918">
        <v>0</v>
      </c>
      <c r="P18918" s="119" t="s">
        <v>20254</v>
      </c>
    </row>
    <row r="18919" spans="1:16" x14ac:dyDescent="0.25">
      <c r="A18919">
        <v>38625</v>
      </c>
      <c r="B18919" s="119" t="s">
        <v>11834</v>
      </c>
      <c r="C18919">
        <v>80</v>
      </c>
      <c r="E18919">
        <v>1705</v>
      </c>
      <c r="F18919">
        <v>1502</v>
      </c>
      <c r="G18919">
        <v>360</v>
      </c>
      <c r="H18919">
        <v>2176</v>
      </c>
      <c r="I18919" s="119" t="s">
        <v>4726</v>
      </c>
      <c r="J18919" s="119" t="s">
        <v>222</v>
      </c>
      <c r="K18919" s="1">
        <v>46255.758941458334</v>
      </c>
      <c r="L18919">
        <v>578</v>
      </c>
      <c r="M18919">
        <v>0</v>
      </c>
      <c r="N18919">
        <v>178</v>
      </c>
      <c r="O18919">
        <v>0</v>
      </c>
      <c r="P18919" s="119" t="s">
        <v>20254</v>
      </c>
    </row>
    <row r="18920" spans="1:16" x14ac:dyDescent="0.25">
      <c r="A18920">
        <v>38626</v>
      </c>
      <c r="B18920" s="119" t="s">
        <v>11835</v>
      </c>
      <c r="C18920">
        <v>80</v>
      </c>
      <c r="E18920">
        <v>985</v>
      </c>
      <c r="F18920">
        <v>1669</v>
      </c>
      <c r="G18920">
        <v>265</v>
      </c>
      <c r="H18920">
        <v>2362</v>
      </c>
      <c r="I18920" s="119" t="s">
        <v>4726</v>
      </c>
      <c r="J18920" s="119" t="s">
        <v>222</v>
      </c>
      <c r="K18920" s="1">
        <v>46255.758941458334</v>
      </c>
      <c r="L18920">
        <v>602</v>
      </c>
      <c r="M18920">
        <v>1</v>
      </c>
      <c r="N18920">
        <v>106</v>
      </c>
      <c r="O18920">
        <v>1</v>
      </c>
      <c r="P18920" s="119" t="s">
        <v>20254</v>
      </c>
    </row>
    <row r="18921" spans="1:16" x14ac:dyDescent="0.25">
      <c r="A18921">
        <v>38633</v>
      </c>
      <c r="B18921" s="119" t="s">
        <v>11836</v>
      </c>
      <c r="C18921">
        <v>80</v>
      </c>
      <c r="E18921">
        <v>0</v>
      </c>
      <c r="F18921">
        <v>0</v>
      </c>
      <c r="G18921">
        <v>1165</v>
      </c>
      <c r="H18921">
        <v>156</v>
      </c>
      <c r="I18921" s="119" t="s">
        <v>4726</v>
      </c>
      <c r="J18921" s="119" t="s">
        <v>139</v>
      </c>
      <c r="K18921" s="1">
        <v>46255.758941458334</v>
      </c>
      <c r="L18921">
        <v>0</v>
      </c>
      <c r="M18921">
        <v>1</v>
      </c>
      <c r="N18921">
        <v>0</v>
      </c>
      <c r="O18921">
        <v>0</v>
      </c>
      <c r="P18921" s="119" t="s">
        <v>20254</v>
      </c>
    </row>
    <row r="18922" spans="1:16" x14ac:dyDescent="0.25">
      <c r="A18922">
        <v>38634</v>
      </c>
      <c r="B18922" s="119" t="s">
        <v>11837</v>
      </c>
      <c r="C18922">
        <v>80</v>
      </c>
      <c r="E18922">
        <v>0</v>
      </c>
      <c r="F18922">
        <v>0</v>
      </c>
      <c r="G18922">
        <v>2231</v>
      </c>
      <c r="H18922">
        <v>156</v>
      </c>
      <c r="I18922" s="119" t="s">
        <v>4726</v>
      </c>
      <c r="J18922" s="119" t="s">
        <v>139</v>
      </c>
      <c r="K18922" s="1">
        <v>46255.758941458334</v>
      </c>
      <c r="L18922">
        <v>0</v>
      </c>
      <c r="M18922">
        <v>4</v>
      </c>
      <c r="N18922">
        <v>0</v>
      </c>
      <c r="O18922">
        <v>1</v>
      </c>
      <c r="P18922" s="119" t="s">
        <v>20254</v>
      </c>
    </row>
    <row r="18923" spans="1:16" x14ac:dyDescent="0.25">
      <c r="A18923">
        <v>38635</v>
      </c>
      <c r="B18923" s="119" t="s">
        <v>11838</v>
      </c>
      <c r="C18923">
        <v>80</v>
      </c>
      <c r="E18923">
        <v>0</v>
      </c>
      <c r="F18923">
        <v>0</v>
      </c>
      <c r="G18923">
        <v>1694</v>
      </c>
      <c r="H18923">
        <v>156</v>
      </c>
      <c r="I18923" s="119" t="s">
        <v>4726</v>
      </c>
      <c r="J18923" s="119" t="s">
        <v>139</v>
      </c>
      <c r="K18923" s="1">
        <v>46255.758941458334</v>
      </c>
      <c r="L18923">
        <v>0</v>
      </c>
      <c r="M18923">
        <v>3</v>
      </c>
      <c r="N18923">
        <v>0</v>
      </c>
      <c r="O18923">
        <v>3</v>
      </c>
      <c r="P18923" s="119" t="s">
        <v>20254</v>
      </c>
    </row>
    <row r="18924" spans="1:16" x14ac:dyDescent="0.25">
      <c r="A18924">
        <v>38636</v>
      </c>
      <c r="B18924" s="119" t="s">
        <v>11839</v>
      </c>
      <c r="C18924">
        <v>80</v>
      </c>
      <c r="E18924">
        <v>0</v>
      </c>
      <c r="F18924">
        <v>0</v>
      </c>
      <c r="G18924">
        <v>1393</v>
      </c>
      <c r="H18924">
        <v>156</v>
      </c>
      <c r="I18924" s="119" t="s">
        <v>4726</v>
      </c>
      <c r="J18924" s="119" t="s">
        <v>139</v>
      </c>
      <c r="K18924" s="1">
        <v>46255.758941458334</v>
      </c>
      <c r="L18924">
        <v>0</v>
      </c>
      <c r="M18924">
        <v>0</v>
      </c>
      <c r="N18924">
        <v>0</v>
      </c>
      <c r="O18924">
        <v>0</v>
      </c>
      <c r="P18924" s="119" t="s">
        <v>20254</v>
      </c>
    </row>
    <row r="18925" spans="1:16" x14ac:dyDescent="0.25">
      <c r="A18925">
        <v>38638</v>
      </c>
      <c r="B18925" s="119" t="s">
        <v>11840</v>
      </c>
      <c r="C18925">
        <v>80</v>
      </c>
      <c r="E18925">
        <v>1540</v>
      </c>
      <c r="F18925">
        <v>1708</v>
      </c>
      <c r="G18925">
        <v>261</v>
      </c>
      <c r="H18925">
        <v>2391</v>
      </c>
      <c r="I18925" s="119" t="s">
        <v>4726</v>
      </c>
      <c r="J18925" s="119" t="s">
        <v>222</v>
      </c>
      <c r="K18925" s="1">
        <v>46255.758941458334</v>
      </c>
      <c r="L18925">
        <v>623</v>
      </c>
      <c r="M18925">
        <v>1</v>
      </c>
      <c r="N18925">
        <v>159</v>
      </c>
      <c r="O18925">
        <v>0</v>
      </c>
      <c r="P18925" s="119" t="s">
        <v>20254</v>
      </c>
    </row>
    <row r="18926" spans="1:16" x14ac:dyDescent="0.25">
      <c r="A18926">
        <v>38639</v>
      </c>
      <c r="B18926" s="119" t="s">
        <v>11841</v>
      </c>
      <c r="C18926">
        <v>80</v>
      </c>
      <c r="E18926">
        <v>1031</v>
      </c>
      <c r="F18926">
        <v>1658</v>
      </c>
      <c r="G18926">
        <v>680</v>
      </c>
      <c r="H18926">
        <v>2509</v>
      </c>
      <c r="I18926" s="119" t="s">
        <v>4726</v>
      </c>
      <c r="J18926" s="119" t="s">
        <v>222</v>
      </c>
      <c r="K18926" s="1">
        <v>46255.758941458334</v>
      </c>
      <c r="L18926">
        <v>404</v>
      </c>
      <c r="M18926">
        <v>2</v>
      </c>
      <c r="N18926">
        <v>36</v>
      </c>
      <c r="O18926">
        <v>0</v>
      </c>
      <c r="P18926" s="119" t="s">
        <v>20254</v>
      </c>
    </row>
    <row r="18927" spans="1:16" x14ac:dyDescent="0.25">
      <c r="A18927">
        <v>38640</v>
      </c>
      <c r="B18927" s="119" t="s">
        <v>11842</v>
      </c>
      <c r="C18927">
        <v>80</v>
      </c>
      <c r="E18927">
        <v>1299</v>
      </c>
      <c r="F18927">
        <v>1689</v>
      </c>
      <c r="G18927">
        <v>481</v>
      </c>
      <c r="H18927">
        <v>2344</v>
      </c>
      <c r="I18927" s="119" t="s">
        <v>4726</v>
      </c>
      <c r="J18927" s="119" t="s">
        <v>222</v>
      </c>
      <c r="K18927" s="1">
        <v>46255.758941458334</v>
      </c>
      <c r="L18927">
        <v>520</v>
      </c>
      <c r="M18927">
        <v>2</v>
      </c>
      <c r="N18927">
        <v>116</v>
      </c>
      <c r="O18927">
        <v>1</v>
      </c>
      <c r="P18927" s="119" t="s">
        <v>20254</v>
      </c>
    </row>
    <row r="18928" spans="1:16" x14ac:dyDescent="0.25">
      <c r="A18928">
        <v>38641</v>
      </c>
      <c r="B18928" s="119" t="s">
        <v>11843</v>
      </c>
      <c r="C18928">
        <v>80</v>
      </c>
      <c r="E18928">
        <v>1426</v>
      </c>
      <c r="F18928">
        <v>1660</v>
      </c>
      <c r="G18928">
        <v>426</v>
      </c>
      <c r="H18928">
        <v>2515</v>
      </c>
      <c r="I18928" s="119" t="s">
        <v>4726</v>
      </c>
      <c r="J18928" s="119" t="s">
        <v>222</v>
      </c>
      <c r="K18928" s="1">
        <v>46255.758941458334</v>
      </c>
      <c r="L18928">
        <v>423</v>
      </c>
      <c r="M18928">
        <v>0</v>
      </c>
      <c r="N18928">
        <v>30</v>
      </c>
      <c r="O18928">
        <v>0</v>
      </c>
      <c r="P18928" s="119" t="s">
        <v>20254</v>
      </c>
    </row>
    <row r="18929" spans="1:16" x14ac:dyDescent="0.25">
      <c r="A18929">
        <v>38648</v>
      </c>
      <c r="B18929" s="119" t="s">
        <v>11844</v>
      </c>
      <c r="C18929">
        <v>80</v>
      </c>
      <c r="E18929">
        <v>0</v>
      </c>
      <c r="F18929">
        <v>0</v>
      </c>
      <c r="G18929">
        <v>4086</v>
      </c>
      <c r="H18929">
        <v>233</v>
      </c>
      <c r="I18929" s="119" t="s">
        <v>4726</v>
      </c>
      <c r="J18929" s="119" t="s">
        <v>139</v>
      </c>
      <c r="K18929" s="1">
        <v>46255.758941458334</v>
      </c>
      <c r="L18929">
        <v>0</v>
      </c>
      <c r="M18929">
        <v>2</v>
      </c>
      <c r="N18929">
        <v>0</v>
      </c>
      <c r="O18929">
        <v>2</v>
      </c>
      <c r="P18929" s="119" t="s">
        <v>20254</v>
      </c>
    </row>
    <row r="18930" spans="1:16" x14ac:dyDescent="0.25">
      <c r="A18930">
        <v>38649</v>
      </c>
      <c r="B18930" s="119" t="s">
        <v>11845</v>
      </c>
      <c r="C18930">
        <v>80</v>
      </c>
      <c r="E18930">
        <v>0</v>
      </c>
      <c r="F18930">
        <v>0</v>
      </c>
      <c r="G18930">
        <v>7621</v>
      </c>
      <c r="H18930">
        <v>233</v>
      </c>
      <c r="I18930" s="119" t="s">
        <v>4726</v>
      </c>
      <c r="J18930" s="119" t="s">
        <v>139</v>
      </c>
      <c r="K18930" s="1">
        <v>46255.758941458334</v>
      </c>
      <c r="L18930">
        <v>0</v>
      </c>
      <c r="M18930">
        <v>1</v>
      </c>
      <c r="N18930">
        <v>0</v>
      </c>
      <c r="O18930">
        <v>1</v>
      </c>
      <c r="P18930" s="119" t="s">
        <v>20254</v>
      </c>
    </row>
    <row r="18931" spans="1:16" x14ac:dyDescent="0.25">
      <c r="A18931">
        <v>38650</v>
      </c>
      <c r="B18931" s="119" t="s">
        <v>11846</v>
      </c>
      <c r="C18931">
        <v>80</v>
      </c>
      <c r="E18931">
        <v>0</v>
      </c>
      <c r="F18931">
        <v>0</v>
      </c>
      <c r="G18931">
        <v>4113</v>
      </c>
      <c r="H18931">
        <v>233</v>
      </c>
      <c r="I18931" s="119" t="s">
        <v>4726</v>
      </c>
      <c r="J18931" s="119" t="s">
        <v>139</v>
      </c>
      <c r="K18931" s="1">
        <v>46255.758941458334</v>
      </c>
      <c r="L18931">
        <v>0</v>
      </c>
      <c r="M18931">
        <v>2</v>
      </c>
      <c r="N18931">
        <v>0</v>
      </c>
      <c r="O18931">
        <v>1</v>
      </c>
      <c r="P18931" s="119" t="s">
        <v>20254</v>
      </c>
    </row>
    <row r="18932" spans="1:16" x14ac:dyDescent="0.25">
      <c r="A18932">
        <v>38651</v>
      </c>
      <c r="B18932" s="119" t="s">
        <v>11847</v>
      </c>
      <c r="C18932">
        <v>80</v>
      </c>
      <c r="E18932">
        <v>0</v>
      </c>
      <c r="F18932">
        <v>0</v>
      </c>
      <c r="G18932">
        <v>4365</v>
      </c>
      <c r="H18932">
        <v>233</v>
      </c>
      <c r="I18932" s="119" t="s">
        <v>4726</v>
      </c>
      <c r="J18932" s="119" t="s">
        <v>139</v>
      </c>
      <c r="K18932" s="1">
        <v>46255.758941458334</v>
      </c>
      <c r="L18932">
        <v>0</v>
      </c>
      <c r="M18932">
        <v>0</v>
      </c>
      <c r="N18932">
        <v>0</v>
      </c>
      <c r="O18932">
        <v>0</v>
      </c>
      <c r="P18932" s="119" t="s">
        <v>20254</v>
      </c>
    </row>
    <row r="18933" spans="1:16" x14ac:dyDescent="0.25">
      <c r="A18933">
        <v>38653</v>
      </c>
      <c r="B18933" s="119" t="s">
        <v>11848</v>
      </c>
      <c r="C18933">
        <v>80</v>
      </c>
      <c r="E18933">
        <v>993</v>
      </c>
      <c r="F18933">
        <v>1558</v>
      </c>
      <c r="G18933">
        <v>672</v>
      </c>
      <c r="H18933">
        <v>2646</v>
      </c>
      <c r="I18933" s="119" t="s">
        <v>4726</v>
      </c>
      <c r="J18933" s="119" t="s">
        <v>222</v>
      </c>
      <c r="K18933" s="1">
        <v>46255.758941458334</v>
      </c>
      <c r="L18933">
        <v>190</v>
      </c>
      <c r="M18933">
        <v>1</v>
      </c>
      <c r="N18933">
        <v>6</v>
      </c>
      <c r="O18933">
        <v>0</v>
      </c>
      <c r="P18933" s="119" t="s">
        <v>20254</v>
      </c>
    </row>
    <row r="18934" spans="1:16" x14ac:dyDescent="0.25">
      <c r="A18934">
        <v>38654</v>
      </c>
      <c r="B18934" s="119" t="s">
        <v>11849</v>
      </c>
      <c r="C18934">
        <v>80</v>
      </c>
      <c r="E18934">
        <v>931</v>
      </c>
      <c r="F18934">
        <v>1753</v>
      </c>
      <c r="G18934">
        <v>386</v>
      </c>
      <c r="H18934">
        <v>2354</v>
      </c>
      <c r="I18934" s="119" t="s">
        <v>4726</v>
      </c>
      <c r="J18934" s="119" t="s">
        <v>222</v>
      </c>
      <c r="K18934" s="1">
        <v>46255.758941458334</v>
      </c>
      <c r="L18934">
        <v>363</v>
      </c>
      <c r="M18934">
        <v>2</v>
      </c>
      <c r="N18934">
        <v>34</v>
      </c>
      <c r="O18934">
        <v>0</v>
      </c>
      <c r="P18934" s="119" t="s">
        <v>20254</v>
      </c>
    </row>
    <row r="18935" spans="1:16" x14ac:dyDescent="0.25">
      <c r="A18935">
        <v>38655</v>
      </c>
      <c r="B18935" s="119" t="s">
        <v>11850</v>
      </c>
      <c r="C18935">
        <v>80</v>
      </c>
      <c r="E18935">
        <v>643</v>
      </c>
      <c r="F18935">
        <v>1338</v>
      </c>
      <c r="G18935">
        <v>366</v>
      </c>
      <c r="H18935">
        <v>2820</v>
      </c>
      <c r="I18935" s="119" t="s">
        <v>4726</v>
      </c>
      <c r="J18935" s="119" t="s">
        <v>222</v>
      </c>
      <c r="K18935" s="1">
        <v>46255.758941458334</v>
      </c>
      <c r="L18935">
        <v>362</v>
      </c>
      <c r="M18935">
        <v>1</v>
      </c>
      <c r="N18935">
        <v>37</v>
      </c>
      <c r="O18935">
        <v>1</v>
      </c>
      <c r="P18935" s="119" t="s">
        <v>20254</v>
      </c>
    </row>
    <row r="18936" spans="1:16" x14ac:dyDescent="0.25">
      <c r="A18936">
        <v>38656</v>
      </c>
      <c r="B18936" s="119" t="s">
        <v>11851</v>
      </c>
      <c r="C18936">
        <v>80</v>
      </c>
      <c r="E18936">
        <v>965</v>
      </c>
      <c r="F18936">
        <v>1544</v>
      </c>
      <c r="G18936">
        <v>403</v>
      </c>
      <c r="H18936">
        <v>2596</v>
      </c>
      <c r="I18936" s="119" t="s">
        <v>4726</v>
      </c>
      <c r="J18936" s="119" t="s">
        <v>222</v>
      </c>
      <c r="K18936" s="1">
        <v>46255.758941458334</v>
      </c>
      <c r="L18936">
        <v>220</v>
      </c>
      <c r="M18936">
        <v>1</v>
      </c>
      <c r="N18936">
        <v>33</v>
      </c>
      <c r="O18936">
        <v>0</v>
      </c>
      <c r="P18936" s="119" t="s">
        <v>20254</v>
      </c>
    </row>
    <row r="18937" spans="1:16" x14ac:dyDescent="0.25">
      <c r="A18937">
        <v>38663</v>
      </c>
      <c r="B18937" s="119" t="s">
        <v>11852</v>
      </c>
      <c r="C18937">
        <v>80</v>
      </c>
      <c r="E18937">
        <v>0</v>
      </c>
      <c r="F18937">
        <v>0</v>
      </c>
      <c r="G18937">
        <v>1524</v>
      </c>
      <c r="H18937">
        <v>156</v>
      </c>
      <c r="I18937" s="119" t="s">
        <v>4726</v>
      </c>
      <c r="J18937" s="119" t="s">
        <v>139</v>
      </c>
      <c r="K18937" s="1">
        <v>46255.758941458334</v>
      </c>
      <c r="L18937">
        <v>0</v>
      </c>
      <c r="M18937">
        <v>1</v>
      </c>
      <c r="N18937">
        <v>0</v>
      </c>
      <c r="O18937">
        <v>0</v>
      </c>
      <c r="P18937" s="119" t="s">
        <v>20254</v>
      </c>
    </row>
    <row r="18938" spans="1:16" x14ac:dyDescent="0.25">
      <c r="A18938">
        <v>38664</v>
      </c>
      <c r="B18938" s="119" t="s">
        <v>11853</v>
      </c>
      <c r="C18938">
        <v>80</v>
      </c>
      <c r="E18938">
        <v>0</v>
      </c>
      <c r="F18938">
        <v>0</v>
      </c>
      <c r="G18938">
        <v>1975</v>
      </c>
      <c r="H18938">
        <v>156</v>
      </c>
      <c r="I18938" s="119" t="s">
        <v>4726</v>
      </c>
      <c r="J18938" s="119" t="s">
        <v>139</v>
      </c>
      <c r="K18938" s="1">
        <v>46255.758941458334</v>
      </c>
      <c r="L18938">
        <v>0</v>
      </c>
      <c r="M18938">
        <v>1</v>
      </c>
      <c r="N18938">
        <v>0</v>
      </c>
      <c r="O18938">
        <v>0</v>
      </c>
      <c r="P18938" s="119" t="s">
        <v>20254</v>
      </c>
    </row>
    <row r="18939" spans="1:16" x14ac:dyDescent="0.25">
      <c r="A18939">
        <v>38665</v>
      </c>
      <c r="B18939" s="119" t="s">
        <v>11854</v>
      </c>
      <c r="C18939">
        <v>80</v>
      </c>
      <c r="E18939">
        <v>0</v>
      </c>
      <c r="F18939">
        <v>0</v>
      </c>
      <c r="G18939">
        <v>1341</v>
      </c>
      <c r="H18939">
        <v>156</v>
      </c>
      <c r="I18939" s="119" t="s">
        <v>4726</v>
      </c>
      <c r="J18939" s="119" t="s">
        <v>139</v>
      </c>
      <c r="K18939" s="1">
        <v>46255.758941458334</v>
      </c>
      <c r="L18939">
        <v>0</v>
      </c>
      <c r="M18939">
        <v>5</v>
      </c>
      <c r="N18939">
        <v>0</v>
      </c>
      <c r="O18939">
        <v>4</v>
      </c>
      <c r="P18939" s="119" t="s">
        <v>20254</v>
      </c>
    </row>
    <row r="18940" spans="1:16" x14ac:dyDescent="0.25">
      <c r="A18940">
        <v>38666</v>
      </c>
      <c r="B18940" s="119" t="s">
        <v>11855</v>
      </c>
      <c r="C18940">
        <v>80</v>
      </c>
      <c r="E18940">
        <v>0</v>
      </c>
      <c r="F18940">
        <v>0</v>
      </c>
      <c r="G18940">
        <v>1493</v>
      </c>
      <c r="H18940">
        <v>156</v>
      </c>
      <c r="I18940" s="119" t="s">
        <v>4726</v>
      </c>
      <c r="J18940" s="119" t="s">
        <v>139</v>
      </c>
      <c r="K18940" s="1">
        <v>46255.758941458334</v>
      </c>
      <c r="L18940">
        <v>0</v>
      </c>
      <c r="M18940">
        <v>1</v>
      </c>
      <c r="N18940">
        <v>0</v>
      </c>
      <c r="O18940">
        <v>0</v>
      </c>
      <c r="P18940" s="119" t="s">
        <v>20254</v>
      </c>
    </row>
    <row r="18941" spans="1:16" x14ac:dyDescent="0.25">
      <c r="A18941">
        <v>38668</v>
      </c>
      <c r="B18941" s="119" t="s">
        <v>11856</v>
      </c>
      <c r="C18941">
        <v>80</v>
      </c>
      <c r="E18941">
        <v>1227</v>
      </c>
      <c r="F18941">
        <v>1540</v>
      </c>
      <c r="G18941">
        <v>357</v>
      </c>
      <c r="H18941">
        <v>2746</v>
      </c>
      <c r="I18941" s="119" t="s">
        <v>4726</v>
      </c>
      <c r="J18941" s="119" t="s">
        <v>222</v>
      </c>
      <c r="K18941" s="1">
        <v>46255.758941458334</v>
      </c>
      <c r="L18941">
        <v>255</v>
      </c>
      <c r="M18941">
        <v>2</v>
      </c>
      <c r="N18941">
        <v>33</v>
      </c>
      <c r="O18941">
        <v>0</v>
      </c>
      <c r="P18941" s="119" t="s">
        <v>20254</v>
      </c>
    </row>
    <row r="18942" spans="1:16" x14ac:dyDescent="0.25">
      <c r="A18942">
        <v>38669</v>
      </c>
      <c r="B18942" s="119" t="s">
        <v>11857</v>
      </c>
      <c r="C18942">
        <v>80</v>
      </c>
      <c r="E18942">
        <v>1731</v>
      </c>
      <c r="F18942">
        <v>1477</v>
      </c>
      <c r="G18942">
        <v>551</v>
      </c>
      <c r="H18942">
        <v>2465</v>
      </c>
      <c r="I18942" s="119" t="s">
        <v>4726</v>
      </c>
      <c r="J18942" s="119" t="s">
        <v>222</v>
      </c>
      <c r="K18942" s="1">
        <v>46255.758941458334</v>
      </c>
      <c r="L18942">
        <v>676</v>
      </c>
      <c r="M18942">
        <v>2</v>
      </c>
      <c r="N18942">
        <v>276</v>
      </c>
      <c r="O18942">
        <v>0</v>
      </c>
      <c r="P18942" s="119" t="s">
        <v>20254</v>
      </c>
    </row>
    <row r="18943" spans="1:16" x14ac:dyDescent="0.25">
      <c r="A18943">
        <v>38670</v>
      </c>
      <c r="B18943" s="119" t="s">
        <v>11858</v>
      </c>
      <c r="C18943">
        <v>80</v>
      </c>
      <c r="E18943">
        <v>1019</v>
      </c>
      <c r="F18943">
        <v>1460</v>
      </c>
      <c r="G18943">
        <v>185</v>
      </c>
      <c r="H18943">
        <v>2747</v>
      </c>
      <c r="I18943" s="119" t="s">
        <v>4726</v>
      </c>
      <c r="J18943" s="119" t="s">
        <v>222</v>
      </c>
      <c r="K18943" s="1">
        <v>46255.758941458334</v>
      </c>
      <c r="L18943">
        <v>280</v>
      </c>
      <c r="M18943">
        <v>3</v>
      </c>
      <c r="N18943">
        <v>30</v>
      </c>
      <c r="O18943">
        <v>0</v>
      </c>
      <c r="P18943" s="119" t="s">
        <v>20254</v>
      </c>
    </row>
    <row r="18944" spans="1:16" x14ac:dyDescent="0.25">
      <c r="A18944">
        <v>38671</v>
      </c>
      <c r="B18944" s="119" t="s">
        <v>11859</v>
      </c>
      <c r="C18944">
        <v>80</v>
      </c>
      <c r="E18944">
        <v>1968</v>
      </c>
      <c r="F18944">
        <v>1403</v>
      </c>
      <c r="G18944">
        <v>348</v>
      </c>
      <c r="H18944">
        <v>2683</v>
      </c>
      <c r="I18944" s="119" t="s">
        <v>4726</v>
      </c>
      <c r="J18944" s="119" t="s">
        <v>222</v>
      </c>
      <c r="K18944" s="1">
        <v>46255.758941458334</v>
      </c>
      <c r="L18944">
        <v>330</v>
      </c>
      <c r="M18944">
        <v>2</v>
      </c>
      <c r="N18944">
        <v>187</v>
      </c>
      <c r="O18944">
        <v>0</v>
      </c>
      <c r="P18944" s="119" t="s">
        <v>20254</v>
      </c>
    </row>
    <row r="18945" spans="1:16" x14ac:dyDescent="0.25">
      <c r="A18945">
        <v>38678</v>
      </c>
      <c r="B18945" s="119" t="s">
        <v>11860</v>
      </c>
      <c r="C18945">
        <v>80</v>
      </c>
      <c r="E18945">
        <v>0</v>
      </c>
      <c r="F18945">
        <v>0</v>
      </c>
      <c r="G18945">
        <v>1518</v>
      </c>
      <c r="H18945">
        <v>156</v>
      </c>
      <c r="I18945" s="119" t="s">
        <v>4726</v>
      </c>
      <c r="J18945" s="119" t="s">
        <v>139</v>
      </c>
      <c r="K18945" s="1">
        <v>46255.758941458334</v>
      </c>
      <c r="L18945">
        <v>0</v>
      </c>
      <c r="M18945">
        <v>0</v>
      </c>
      <c r="N18945">
        <v>0</v>
      </c>
      <c r="O18945">
        <v>0</v>
      </c>
      <c r="P18945" s="119" t="s">
        <v>20254</v>
      </c>
    </row>
    <row r="18946" spans="1:16" x14ac:dyDescent="0.25">
      <c r="A18946">
        <v>38679</v>
      </c>
      <c r="B18946" s="119" t="s">
        <v>11861</v>
      </c>
      <c r="C18946">
        <v>80</v>
      </c>
      <c r="E18946">
        <v>0</v>
      </c>
      <c r="F18946">
        <v>0</v>
      </c>
      <c r="G18946">
        <v>2109</v>
      </c>
      <c r="H18946">
        <v>156</v>
      </c>
      <c r="I18946" s="119" t="s">
        <v>4726</v>
      </c>
      <c r="J18946" s="119" t="s">
        <v>139</v>
      </c>
      <c r="K18946" s="1">
        <v>46255.758941458334</v>
      </c>
      <c r="L18946">
        <v>0</v>
      </c>
      <c r="M18946">
        <v>3</v>
      </c>
      <c r="N18946">
        <v>0</v>
      </c>
      <c r="O18946">
        <v>0</v>
      </c>
      <c r="P18946" s="119" t="s">
        <v>20254</v>
      </c>
    </row>
    <row r="18947" spans="1:16" x14ac:dyDescent="0.25">
      <c r="A18947">
        <v>38680</v>
      </c>
      <c r="B18947" s="119" t="s">
        <v>11862</v>
      </c>
      <c r="C18947">
        <v>80</v>
      </c>
      <c r="E18947">
        <v>0</v>
      </c>
      <c r="F18947">
        <v>0</v>
      </c>
      <c r="G18947">
        <v>1728</v>
      </c>
      <c r="H18947">
        <v>156</v>
      </c>
      <c r="I18947" s="119" t="s">
        <v>4726</v>
      </c>
      <c r="J18947" s="119" t="s">
        <v>139</v>
      </c>
      <c r="K18947" s="1">
        <v>46255.758941458334</v>
      </c>
      <c r="L18947">
        <v>0</v>
      </c>
      <c r="M18947">
        <v>1</v>
      </c>
      <c r="N18947">
        <v>0</v>
      </c>
      <c r="O18947">
        <v>0</v>
      </c>
      <c r="P18947" s="119" t="s">
        <v>20254</v>
      </c>
    </row>
    <row r="18948" spans="1:16" x14ac:dyDescent="0.25">
      <c r="A18948">
        <v>38681</v>
      </c>
      <c r="B18948" s="119" t="s">
        <v>11863</v>
      </c>
      <c r="C18948">
        <v>80</v>
      </c>
      <c r="E18948">
        <v>0</v>
      </c>
      <c r="F18948">
        <v>0</v>
      </c>
      <c r="G18948">
        <v>1615</v>
      </c>
      <c r="H18948">
        <v>156</v>
      </c>
      <c r="I18948" s="119" t="s">
        <v>4726</v>
      </c>
      <c r="J18948" s="119" t="s">
        <v>139</v>
      </c>
      <c r="K18948" s="1">
        <v>46255.758941458334</v>
      </c>
      <c r="L18948">
        <v>0</v>
      </c>
      <c r="M18948">
        <v>3</v>
      </c>
      <c r="N18948">
        <v>0</v>
      </c>
      <c r="O18948">
        <v>2</v>
      </c>
      <c r="P18948" s="119" t="s">
        <v>20254</v>
      </c>
    </row>
    <row r="18949" spans="1:16" x14ac:dyDescent="0.25">
      <c r="A18949">
        <v>38683</v>
      </c>
      <c r="B18949" s="119" t="s">
        <v>11864</v>
      </c>
      <c r="C18949">
        <v>80</v>
      </c>
      <c r="E18949">
        <v>1462</v>
      </c>
      <c r="F18949">
        <v>1650</v>
      </c>
      <c r="G18949">
        <v>254</v>
      </c>
      <c r="H18949">
        <v>2376</v>
      </c>
      <c r="I18949" s="119" t="s">
        <v>4726</v>
      </c>
      <c r="J18949" s="119" t="s">
        <v>222</v>
      </c>
      <c r="K18949" s="1">
        <v>46255.758941458334</v>
      </c>
      <c r="L18949">
        <v>344</v>
      </c>
      <c r="M18949">
        <v>0</v>
      </c>
      <c r="N18949">
        <v>169</v>
      </c>
      <c r="O18949">
        <v>0</v>
      </c>
      <c r="P18949" s="119" t="s">
        <v>20254</v>
      </c>
    </row>
    <row r="18950" spans="1:16" x14ac:dyDescent="0.25">
      <c r="A18950">
        <v>38684</v>
      </c>
      <c r="B18950" s="119" t="s">
        <v>11865</v>
      </c>
      <c r="C18950">
        <v>80</v>
      </c>
      <c r="E18950">
        <v>1330</v>
      </c>
      <c r="F18950">
        <v>1602</v>
      </c>
      <c r="G18950">
        <v>522</v>
      </c>
      <c r="H18950">
        <v>2552</v>
      </c>
      <c r="I18950" s="119" t="s">
        <v>4726</v>
      </c>
      <c r="J18950" s="119" t="s">
        <v>222</v>
      </c>
      <c r="K18950" s="1">
        <v>46255.758941458334</v>
      </c>
      <c r="L18950">
        <v>543</v>
      </c>
      <c r="M18950">
        <v>1</v>
      </c>
      <c r="N18950">
        <v>284</v>
      </c>
      <c r="O18950">
        <v>0</v>
      </c>
      <c r="P18950" s="119" t="s">
        <v>20254</v>
      </c>
    </row>
    <row r="18951" spans="1:16" x14ac:dyDescent="0.25">
      <c r="A18951">
        <v>38685</v>
      </c>
      <c r="B18951" s="119" t="s">
        <v>11866</v>
      </c>
      <c r="C18951">
        <v>80</v>
      </c>
      <c r="E18951">
        <v>1288</v>
      </c>
      <c r="F18951">
        <v>1626</v>
      </c>
      <c r="G18951">
        <v>112</v>
      </c>
      <c r="H18951">
        <v>2414</v>
      </c>
      <c r="I18951" s="119" t="s">
        <v>4726</v>
      </c>
      <c r="J18951" s="119" t="s">
        <v>222</v>
      </c>
      <c r="K18951" s="1">
        <v>46255.758941458334</v>
      </c>
      <c r="L18951">
        <v>423</v>
      </c>
      <c r="M18951">
        <v>1</v>
      </c>
      <c r="N18951">
        <v>32</v>
      </c>
      <c r="O18951">
        <v>0</v>
      </c>
      <c r="P18951" s="119" t="s">
        <v>20254</v>
      </c>
    </row>
    <row r="18952" spans="1:16" x14ac:dyDescent="0.25">
      <c r="A18952">
        <v>38686</v>
      </c>
      <c r="B18952" s="119" t="s">
        <v>11867</v>
      </c>
      <c r="C18952">
        <v>80</v>
      </c>
      <c r="E18952">
        <v>1485</v>
      </c>
      <c r="F18952">
        <v>1516</v>
      </c>
      <c r="G18952">
        <v>296</v>
      </c>
      <c r="H18952">
        <v>2685</v>
      </c>
      <c r="I18952" s="119" t="s">
        <v>4726</v>
      </c>
      <c r="J18952" s="119" t="s">
        <v>222</v>
      </c>
      <c r="K18952" s="1">
        <v>46255.758941458334</v>
      </c>
      <c r="L18952">
        <v>209</v>
      </c>
      <c r="M18952">
        <v>0</v>
      </c>
      <c r="N18952">
        <v>33</v>
      </c>
      <c r="O18952">
        <v>0</v>
      </c>
      <c r="P18952" s="119" t="s">
        <v>20254</v>
      </c>
    </row>
    <row r="18953" spans="1:16" x14ac:dyDescent="0.25">
      <c r="A18953">
        <v>38693</v>
      </c>
      <c r="B18953" s="119" t="s">
        <v>11868</v>
      </c>
      <c r="C18953">
        <v>80</v>
      </c>
      <c r="E18953">
        <v>0</v>
      </c>
      <c r="F18953">
        <v>0</v>
      </c>
      <c r="G18953">
        <v>3163</v>
      </c>
      <c r="H18953">
        <v>233</v>
      </c>
      <c r="I18953" s="119" t="s">
        <v>4726</v>
      </c>
      <c r="J18953" s="119" t="s">
        <v>139</v>
      </c>
      <c r="K18953" s="1">
        <v>46255.758941458334</v>
      </c>
      <c r="L18953">
        <v>0</v>
      </c>
      <c r="M18953">
        <v>4</v>
      </c>
      <c r="N18953">
        <v>0</v>
      </c>
      <c r="O18953">
        <v>2</v>
      </c>
      <c r="P18953" s="119" t="s">
        <v>20254</v>
      </c>
    </row>
    <row r="18954" spans="1:16" x14ac:dyDescent="0.25">
      <c r="A18954">
        <v>38694</v>
      </c>
      <c r="B18954" s="119" t="s">
        <v>11869</v>
      </c>
      <c r="C18954">
        <v>80</v>
      </c>
      <c r="E18954">
        <v>0</v>
      </c>
      <c r="F18954">
        <v>0</v>
      </c>
      <c r="G18954">
        <v>6936</v>
      </c>
      <c r="H18954">
        <v>233</v>
      </c>
      <c r="I18954" s="119" t="s">
        <v>4726</v>
      </c>
      <c r="J18954" s="119" t="s">
        <v>139</v>
      </c>
      <c r="K18954" s="1">
        <v>46255.758941458334</v>
      </c>
      <c r="L18954">
        <v>0</v>
      </c>
      <c r="M18954">
        <v>1</v>
      </c>
      <c r="N18954">
        <v>0</v>
      </c>
      <c r="O18954">
        <v>0</v>
      </c>
      <c r="P18954" s="119" t="s">
        <v>20254</v>
      </c>
    </row>
    <row r="18955" spans="1:16" x14ac:dyDescent="0.25">
      <c r="A18955">
        <v>38695</v>
      </c>
      <c r="B18955" s="119" t="s">
        <v>11870</v>
      </c>
      <c r="C18955">
        <v>80</v>
      </c>
      <c r="E18955">
        <v>0</v>
      </c>
      <c r="F18955">
        <v>0</v>
      </c>
      <c r="G18955">
        <v>3994</v>
      </c>
      <c r="H18955">
        <v>233</v>
      </c>
      <c r="I18955" s="119" t="s">
        <v>4726</v>
      </c>
      <c r="J18955" s="119" t="s">
        <v>139</v>
      </c>
      <c r="K18955" s="1">
        <v>46255.758941458334</v>
      </c>
      <c r="L18955">
        <v>0</v>
      </c>
      <c r="M18955">
        <v>4</v>
      </c>
      <c r="N18955">
        <v>0</v>
      </c>
      <c r="O18955">
        <v>3</v>
      </c>
      <c r="P18955" s="119" t="s">
        <v>20254</v>
      </c>
    </row>
    <row r="18956" spans="1:16" x14ac:dyDescent="0.25">
      <c r="A18956">
        <v>38696</v>
      </c>
      <c r="B18956" s="119" t="s">
        <v>11871</v>
      </c>
      <c r="C18956">
        <v>80</v>
      </c>
      <c r="E18956">
        <v>0</v>
      </c>
      <c r="F18956">
        <v>0</v>
      </c>
      <c r="G18956">
        <v>3633</v>
      </c>
      <c r="H18956">
        <v>233</v>
      </c>
      <c r="I18956" s="119" t="s">
        <v>4726</v>
      </c>
      <c r="J18956" s="119" t="s">
        <v>139</v>
      </c>
      <c r="K18956" s="1">
        <v>46255.758941458334</v>
      </c>
      <c r="L18956">
        <v>0</v>
      </c>
      <c r="M18956">
        <v>0</v>
      </c>
      <c r="N18956">
        <v>0</v>
      </c>
      <c r="O18956">
        <v>0</v>
      </c>
      <c r="P18956" s="119" t="s">
        <v>20254</v>
      </c>
    </row>
    <row r="18957" spans="1:16" x14ac:dyDescent="0.25">
      <c r="A18957">
        <v>38698</v>
      </c>
      <c r="B18957" s="119" t="s">
        <v>11872</v>
      </c>
      <c r="C18957">
        <v>80</v>
      </c>
      <c r="E18957">
        <v>1408</v>
      </c>
      <c r="F18957">
        <v>1800</v>
      </c>
      <c r="G18957">
        <v>873</v>
      </c>
      <c r="H18957">
        <v>2492</v>
      </c>
      <c r="I18957" s="119" t="s">
        <v>4726</v>
      </c>
      <c r="J18957" s="119" t="s">
        <v>222</v>
      </c>
      <c r="K18957" s="1">
        <v>46255.758941458334</v>
      </c>
      <c r="L18957">
        <v>375</v>
      </c>
      <c r="M18957">
        <v>2</v>
      </c>
      <c r="N18957">
        <v>33</v>
      </c>
      <c r="O18957">
        <v>0</v>
      </c>
      <c r="P18957" s="119" t="s">
        <v>20254</v>
      </c>
    </row>
    <row r="18958" spans="1:16" x14ac:dyDescent="0.25">
      <c r="A18958">
        <v>38699</v>
      </c>
      <c r="B18958" s="119" t="s">
        <v>11873</v>
      </c>
      <c r="C18958">
        <v>80</v>
      </c>
      <c r="E18958">
        <v>726</v>
      </c>
      <c r="F18958">
        <v>1710</v>
      </c>
      <c r="G18958">
        <v>596</v>
      </c>
      <c r="H18958">
        <v>2192</v>
      </c>
      <c r="I18958" s="119" t="s">
        <v>4726</v>
      </c>
      <c r="J18958" s="119" t="s">
        <v>222</v>
      </c>
      <c r="K18958" s="1">
        <v>46255.758941458334</v>
      </c>
      <c r="L18958">
        <v>388</v>
      </c>
      <c r="M18958">
        <v>4</v>
      </c>
      <c r="N18958">
        <v>34</v>
      </c>
      <c r="O18958">
        <v>1</v>
      </c>
      <c r="P18958" s="119" t="s">
        <v>20254</v>
      </c>
    </row>
    <row r="18959" spans="1:16" x14ac:dyDescent="0.25">
      <c r="A18959">
        <v>38700</v>
      </c>
      <c r="B18959" s="119" t="s">
        <v>11874</v>
      </c>
      <c r="C18959">
        <v>80</v>
      </c>
      <c r="E18959">
        <v>887</v>
      </c>
      <c r="F18959">
        <v>1770</v>
      </c>
      <c r="G18959">
        <v>636</v>
      </c>
      <c r="H18959">
        <v>2333</v>
      </c>
      <c r="I18959" s="119" t="s">
        <v>4726</v>
      </c>
      <c r="J18959" s="119" t="s">
        <v>222</v>
      </c>
      <c r="K18959" s="1">
        <v>46255.758941458334</v>
      </c>
      <c r="L18959">
        <v>758</v>
      </c>
      <c r="M18959">
        <v>5</v>
      </c>
      <c r="N18959">
        <v>288</v>
      </c>
      <c r="O18959">
        <v>5</v>
      </c>
      <c r="P18959" s="119" t="s">
        <v>20254</v>
      </c>
    </row>
    <row r="18960" spans="1:16" x14ac:dyDescent="0.25">
      <c r="A18960">
        <v>38701</v>
      </c>
      <c r="B18960" s="119" t="s">
        <v>11875</v>
      </c>
      <c r="C18960">
        <v>80</v>
      </c>
      <c r="E18960">
        <v>924</v>
      </c>
      <c r="F18960">
        <v>1710</v>
      </c>
      <c r="G18960">
        <v>316</v>
      </c>
      <c r="H18960">
        <v>2510</v>
      </c>
      <c r="I18960" s="119" t="s">
        <v>4726</v>
      </c>
      <c r="J18960" s="119" t="s">
        <v>222</v>
      </c>
      <c r="K18960" s="1">
        <v>46255.758941458334</v>
      </c>
      <c r="L18960">
        <v>355</v>
      </c>
      <c r="M18960">
        <v>1</v>
      </c>
      <c r="N18960">
        <v>29</v>
      </c>
      <c r="O18960">
        <v>1</v>
      </c>
      <c r="P18960" s="119" t="s">
        <v>20254</v>
      </c>
    </row>
    <row r="18961" spans="1:16" x14ac:dyDescent="0.25">
      <c r="A18961">
        <v>38708</v>
      </c>
      <c r="B18961" s="119" t="s">
        <v>11876</v>
      </c>
      <c r="C18961">
        <v>80</v>
      </c>
      <c r="E18961">
        <v>0</v>
      </c>
      <c r="F18961">
        <v>0</v>
      </c>
      <c r="G18961">
        <v>2283</v>
      </c>
      <c r="H18961">
        <v>233</v>
      </c>
      <c r="I18961" s="119" t="s">
        <v>4726</v>
      </c>
      <c r="J18961" s="119" t="s">
        <v>139</v>
      </c>
      <c r="K18961" s="1">
        <v>46255.758941458334</v>
      </c>
      <c r="L18961">
        <v>0</v>
      </c>
      <c r="M18961">
        <v>4</v>
      </c>
      <c r="N18961">
        <v>0</v>
      </c>
      <c r="O18961">
        <v>3</v>
      </c>
      <c r="P18961" s="119" t="s">
        <v>20254</v>
      </c>
    </row>
    <row r="18962" spans="1:16" x14ac:dyDescent="0.25">
      <c r="A18962">
        <v>38709</v>
      </c>
      <c r="B18962" s="119" t="s">
        <v>11877</v>
      </c>
      <c r="C18962">
        <v>80</v>
      </c>
      <c r="E18962">
        <v>0</v>
      </c>
      <c r="F18962">
        <v>0</v>
      </c>
      <c r="G18962">
        <v>4844</v>
      </c>
      <c r="H18962">
        <v>233</v>
      </c>
      <c r="I18962" s="119" t="s">
        <v>4726</v>
      </c>
      <c r="J18962" s="119" t="s">
        <v>139</v>
      </c>
      <c r="K18962" s="1">
        <v>46255.758941458334</v>
      </c>
      <c r="L18962">
        <v>0</v>
      </c>
      <c r="M18962">
        <v>5</v>
      </c>
      <c r="N18962">
        <v>0</v>
      </c>
      <c r="O18962">
        <v>4</v>
      </c>
      <c r="P18962" s="119" t="s">
        <v>20254</v>
      </c>
    </row>
    <row r="18963" spans="1:16" x14ac:dyDescent="0.25">
      <c r="A18963">
        <v>38710</v>
      </c>
      <c r="B18963" s="119" t="s">
        <v>11878</v>
      </c>
      <c r="C18963">
        <v>80</v>
      </c>
      <c r="E18963">
        <v>0</v>
      </c>
      <c r="F18963">
        <v>0</v>
      </c>
      <c r="G18963">
        <v>2494</v>
      </c>
      <c r="H18963">
        <v>233</v>
      </c>
      <c r="I18963" s="119" t="s">
        <v>4726</v>
      </c>
      <c r="J18963" s="119" t="s">
        <v>139</v>
      </c>
      <c r="K18963" s="1">
        <v>46255.758941458334</v>
      </c>
      <c r="L18963">
        <v>0</v>
      </c>
      <c r="M18963">
        <v>1</v>
      </c>
      <c r="N18963">
        <v>0</v>
      </c>
      <c r="O18963">
        <v>0</v>
      </c>
      <c r="P18963" s="119" t="s">
        <v>20254</v>
      </c>
    </row>
    <row r="18964" spans="1:16" x14ac:dyDescent="0.25">
      <c r="A18964">
        <v>38711</v>
      </c>
      <c r="B18964" s="119" t="s">
        <v>11879</v>
      </c>
      <c r="C18964">
        <v>80</v>
      </c>
      <c r="E18964">
        <v>0</v>
      </c>
      <c r="F18964">
        <v>0</v>
      </c>
      <c r="G18964">
        <v>2417</v>
      </c>
      <c r="H18964">
        <v>233</v>
      </c>
      <c r="I18964" s="119" t="s">
        <v>4726</v>
      </c>
      <c r="J18964" s="119" t="s">
        <v>139</v>
      </c>
      <c r="K18964" s="1">
        <v>46255.758941458334</v>
      </c>
      <c r="L18964">
        <v>0</v>
      </c>
      <c r="M18964">
        <v>2</v>
      </c>
      <c r="N18964">
        <v>0</v>
      </c>
      <c r="O18964">
        <v>1</v>
      </c>
      <c r="P18964" s="119" t="s">
        <v>20254</v>
      </c>
    </row>
    <row r="18965" spans="1:16" x14ac:dyDescent="0.25">
      <c r="A18965">
        <v>38713</v>
      </c>
      <c r="B18965" s="119" t="s">
        <v>11880</v>
      </c>
      <c r="C18965">
        <v>80</v>
      </c>
      <c r="E18965">
        <v>1157</v>
      </c>
      <c r="F18965">
        <v>1540</v>
      </c>
      <c r="G18965">
        <v>86</v>
      </c>
      <c r="H18965">
        <v>2423</v>
      </c>
      <c r="I18965" s="119" t="s">
        <v>4726</v>
      </c>
      <c r="J18965" s="119" t="s">
        <v>222</v>
      </c>
      <c r="K18965" s="1">
        <v>46255.758941458334</v>
      </c>
      <c r="L18965">
        <v>223</v>
      </c>
      <c r="M18965">
        <v>5</v>
      </c>
      <c r="N18965">
        <v>185</v>
      </c>
      <c r="O18965">
        <v>3</v>
      </c>
      <c r="P18965" s="119" t="s">
        <v>20254</v>
      </c>
    </row>
    <row r="18966" spans="1:16" x14ac:dyDescent="0.25">
      <c r="A18966">
        <v>38714</v>
      </c>
      <c r="B18966" s="119" t="s">
        <v>11881</v>
      </c>
      <c r="C18966">
        <v>80</v>
      </c>
      <c r="E18966">
        <v>1141</v>
      </c>
      <c r="F18966">
        <v>1628</v>
      </c>
      <c r="G18966">
        <v>274</v>
      </c>
      <c r="H18966">
        <v>2812</v>
      </c>
      <c r="I18966" s="119" t="s">
        <v>4726</v>
      </c>
      <c r="J18966" s="119" t="s">
        <v>222</v>
      </c>
      <c r="K18966" s="1">
        <v>46255.758941458334</v>
      </c>
      <c r="L18966">
        <v>412</v>
      </c>
      <c r="M18966">
        <v>4</v>
      </c>
      <c r="N18966">
        <v>41</v>
      </c>
      <c r="O18966">
        <v>2</v>
      </c>
      <c r="P18966" s="119" t="s">
        <v>20254</v>
      </c>
    </row>
    <row r="18967" spans="1:16" x14ac:dyDescent="0.25">
      <c r="A18967">
        <v>38715</v>
      </c>
      <c r="B18967" s="119" t="s">
        <v>11882</v>
      </c>
      <c r="C18967">
        <v>80</v>
      </c>
      <c r="E18967">
        <v>1200</v>
      </c>
      <c r="F18967">
        <v>1659</v>
      </c>
      <c r="G18967">
        <v>439</v>
      </c>
      <c r="H18967">
        <v>2493</v>
      </c>
      <c r="I18967" s="119" t="s">
        <v>4726</v>
      </c>
      <c r="J18967" s="119" t="s">
        <v>222</v>
      </c>
      <c r="K18967" s="1">
        <v>46255.758941458334</v>
      </c>
      <c r="L18967">
        <v>495</v>
      </c>
      <c r="M18967">
        <v>2</v>
      </c>
      <c r="N18967">
        <v>33</v>
      </c>
      <c r="O18967">
        <v>1</v>
      </c>
      <c r="P18967" s="119" t="s">
        <v>20254</v>
      </c>
    </row>
    <row r="18968" spans="1:16" x14ac:dyDescent="0.25">
      <c r="A18968">
        <v>38716</v>
      </c>
      <c r="B18968" s="119" t="s">
        <v>11883</v>
      </c>
      <c r="C18968">
        <v>80</v>
      </c>
      <c r="E18968">
        <v>1089</v>
      </c>
      <c r="F18968">
        <v>1478</v>
      </c>
      <c r="G18968">
        <v>191</v>
      </c>
      <c r="H18968">
        <v>2325</v>
      </c>
      <c r="I18968" s="119" t="s">
        <v>4726</v>
      </c>
      <c r="J18968" s="119" t="s">
        <v>222</v>
      </c>
      <c r="K18968" s="1">
        <v>46255.758941458334</v>
      </c>
      <c r="L18968">
        <v>318</v>
      </c>
      <c r="M18968">
        <v>1</v>
      </c>
      <c r="N18968">
        <v>98</v>
      </c>
      <c r="O18968">
        <v>0</v>
      </c>
      <c r="P18968" s="119" t="s">
        <v>20254</v>
      </c>
    </row>
    <row r="18969" spans="1:16" x14ac:dyDescent="0.25">
      <c r="A18969">
        <v>38723</v>
      </c>
      <c r="B18969" s="119" t="s">
        <v>11884</v>
      </c>
      <c r="C18969">
        <v>80</v>
      </c>
      <c r="E18969">
        <v>0</v>
      </c>
      <c r="F18969">
        <v>0</v>
      </c>
      <c r="G18969">
        <v>2886</v>
      </c>
      <c r="H18969">
        <v>233</v>
      </c>
      <c r="I18969" s="119" t="s">
        <v>4726</v>
      </c>
      <c r="J18969" s="119" t="s">
        <v>139</v>
      </c>
      <c r="K18969" s="1">
        <v>46255.758941458334</v>
      </c>
      <c r="L18969">
        <v>0</v>
      </c>
      <c r="M18969">
        <v>4</v>
      </c>
      <c r="N18969">
        <v>0</v>
      </c>
      <c r="O18969">
        <v>2</v>
      </c>
      <c r="P18969" s="119" t="s">
        <v>20254</v>
      </c>
    </row>
    <row r="18970" spans="1:16" x14ac:dyDescent="0.25">
      <c r="A18970">
        <v>38724</v>
      </c>
      <c r="B18970" s="119" t="s">
        <v>11885</v>
      </c>
      <c r="C18970">
        <v>80</v>
      </c>
      <c r="E18970">
        <v>27</v>
      </c>
      <c r="F18970">
        <v>200</v>
      </c>
      <c r="G18970">
        <v>4699</v>
      </c>
      <c r="H18970">
        <v>233</v>
      </c>
      <c r="I18970" s="119" t="s">
        <v>4726</v>
      </c>
      <c r="J18970" s="119" t="s">
        <v>139</v>
      </c>
      <c r="K18970" s="1">
        <v>46255.758941458334</v>
      </c>
      <c r="L18970">
        <v>0</v>
      </c>
      <c r="M18970">
        <v>1</v>
      </c>
      <c r="N18970">
        <v>0</v>
      </c>
      <c r="O18970">
        <v>1</v>
      </c>
      <c r="P18970" s="119" t="s">
        <v>20254</v>
      </c>
    </row>
    <row r="18971" spans="1:16" x14ac:dyDescent="0.25">
      <c r="A18971">
        <v>38725</v>
      </c>
      <c r="B18971" s="119" t="s">
        <v>11886</v>
      </c>
      <c r="C18971">
        <v>80</v>
      </c>
      <c r="E18971">
        <v>0</v>
      </c>
      <c r="F18971">
        <v>0</v>
      </c>
      <c r="G18971">
        <v>3257</v>
      </c>
      <c r="H18971">
        <v>233</v>
      </c>
      <c r="I18971" s="119" t="s">
        <v>4726</v>
      </c>
      <c r="J18971" s="119" t="s">
        <v>139</v>
      </c>
      <c r="K18971" s="1">
        <v>46255.758941458334</v>
      </c>
      <c r="L18971">
        <v>0</v>
      </c>
      <c r="M18971">
        <v>4</v>
      </c>
      <c r="N18971">
        <v>0</v>
      </c>
      <c r="O18971">
        <v>4</v>
      </c>
      <c r="P18971" s="119" t="s">
        <v>20254</v>
      </c>
    </row>
    <row r="18972" spans="1:16" x14ac:dyDescent="0.25">
      <c r="A18972">
        <v>38726</v>
      </c>
      <c r="B18972" s="119" t="s">
        <v>11887</v>
      </c>
      <c r="C18972">
        <v>80</v>
      </c>
      <c r="E18972">
        <v>0</v>
      </c>
      <c r="F18972">
        <v>0</v>
      </c>
      <c r="G18972">
        <v>1658</v>
      </c>
      <c r="H18972">
        <v>233</v>
      </c>
      <c r="I18972" s="119" t="s">
        <v>4726</v>
      </c>
      <c r="J18972" s="119" t="s">
        <v>139</v>
      </c>
      <c r="K18972" s="1">
        <v>46255.758941458334</v>
      </c>
      <c r="L18972">
        <v>0</v>
      </c>
      <c r="M18972">
        <v>3</v>
      </c>
      <c r="N18972">
        <v>0</v>
      </c>
      <c r="O18972">
        <v>2</v>
      </c>
      <c r="P18972" s="119" t="s">
        <v>20254</v>
      </c>
    </row>
    <row r="18973" spans="1:16" x14ac:dyDescent="0.25">
      <c r="A18973">
        <v>38728</v>
      </c>
      <c r="B18973" s="119" t="s">
        <v>11888</v>
      </c>
      <c r="C18973">
        <v>80</v>
      </c>
      <c r="E18973">
        <v>645</v>
      </c>
      <c r="F18973">
        <v>1454</v>
      </c>
      <c r="G18973">
        <v>430</v>
      </c>
      <c r="H18973">
        <v>2653</v>
      </c>
      <c r="I18973" s="119" t="s">
        <v>4726</v>
      </c>
      <c r="J18973" s="119" t="s">
        <v>222</v>
      </c>
      <c r="K18973" s="1">
        <v>46255.758941458334</v>
      </c>
      <c r="L18973">
        <v>188</v>
      </c>
      <c r="M18973">
        <v>2</v>
      </c>
      <c r="N18973">
        <v>171</v>
      </c>
      <c r="O18973">
        <v>1</v>
      </c>
      <c r="P18973" s="119" t="s">
        <v>20254</v>
      </c>
    </row>
    <row r="18974" spans="1:16" x14ac:dyDescent="0.25">
      <c r="A18974">
        <v>38729</v>
      </c>
      <c r="B18974" s="119" t="s">
        <v>11889</v>
      </c>
      <c r="C18974">
        <v>80</v>
      </c>
      <c r="E18974">
        <v>681</v>
      </c>
      <c r="F18974">
        <v>1750</v>
      </c>
      <c r="G18974">
        <v>691</v>
      </c>
      <c r="H18974">
        <v>2315</v>
      </c>
      <c r="I18974" s="119" t="s">
        <v>4726</v>
      </c>
      <c r="J18974" s="119" t="s">
        <v>222</v>
      </c>
      <c r="K18974" s="1">
        <v>46255.758941458334</v>
      </c>
      <c r="L18974">
        <v>339</v>
      </c>
      <c r="M18974">
        <v>0</v>
      </c>
      <c r="N18974">
        <v>33</v>
      </c>
      <c r="O18974">
        <v>0</v>
      </c>
      <c r="P18974" s="119" t="s">
        <v>20254</v>
      </c>
    </row>
    <row r="18975" spans="1:16" x14ac:dyDescent="0.25">
      <c r="A18975">
        <v>38730</v>
      </c>
      <c r="B18975" s="119" t="s">
        <v>11890</v>
      </c>
      <c r="C18975">
        <v>80</v>
      </c>
      <c r="E18975">
        <v>6562</v>
      </c>
      <c r="F18975">
        <v>1486</v>
      </c>
      <c r="G18975">
        <v>510</v>
      </c>
      <c r="H18975">
        <v>2380</v>
      </c>
      <c r="I18975" s="119" t="s">
        <v>4726</v>
      </c>
      <c r="J18975" s="119" t="s">
        <v>222</v>
      </c>
      <c r="K18975" s="1">
        <v>46255.758941458334</v>
      </c>
      <c r="L18975">
        <v>493</v>
      </c>
      <c r="M18975">
        <v>2</v>
      </c>
      <c r="N18975">
        <v>155</v>
      </c>
      <c r="O18975">
        <v>0</v>
      </c>
      <c r="P18975" s="119" t="s">
        <v>20254</v>
      </c>
    </row>
    <row r="18976" spans="1:16" x14ac:dyDescent="0.25">
      <c r="A18976">
        <v>38731</v>
      </c>
      <c r="B18976" s="119" t="s">
        <v>11891</v>
      </c>
      <c r="C18976">
        <v>80</v>
      </c>
      <c r="E18976">
        <v>1169</v>
      </c>
      <c r="F18976">
        <v>1508</v>
      </c>
      <c r="G18976">
        <v>426</v>
      </c>
      <c r="H18976">
        <v>2490</v>
      </c>
      <c r="I18976" s="119" t="s">
        <v>4726</v>
      </c>
      <c r="J18976" s="119" t="s">
        <v>222</v>
      </c>
      <c r="K18976" s="1">
        <v>46255.758941458334</v>
      </c>
      <c r="L18976">
        <v>392</v>
      </c>
      <c r="M18976">
        <v>4</v>
      </c>
      <c r="N18976">
        <v>109</v>
      </c>
      <c r="O18976">
        <v>3</v>
      </c>
      <c r="P18976" s="119" t="s">
        <v>20254</v>
      </c>
    </row>
    <row r="18977" spans="1:16" x14ac:dyDescent="0.25">
      <c r="A18977">
        <v>38738</v>
      </c>
      <c r="B18977" s="119" t="s">
        <v>11892</v>
      </c>
      <c r="C18977">
        <v>80</v>
      </c>
      <c r="E18977">
        <v>10</v>
      </c>
      <c r="F18977">
        <v>217</v>
      </c>
      <c r="G18977">
        <v>778</v>
      </c>
      <c r="H18977">
        <v>233</v>
      </c>
      <c r="I18977" s="119" t="s">
        <v>4726</v>
      </c>
      <c r="J18977" s="119" t="s">
        <v>139</v>
      </c>
      <c r="K18977" s="1">
        <v>46255.758941458334</v>
      </c>
      <c r="L18977">
        <v>0</v>
      </c>
      <c r="M18977">
        <v>2</v>
      </c>
      <c r="N18977">
        <v>0</v>
      </c>
      <c r="O18977">
        <v>0</v>
      </c>
      <c r="P18977" s="119" t="s">
        <v>20254</v>
      </c>
    </row>
    <row r="18978" spans="1:16" x14ac:dyDescent="0.25">
      <c r="A18978">
        <v>38739</v>
      </c>
      <c r="B18978" s="119" t="s">
        <v>11893</v>
      </c>
      <c r="C18978">
        <v>80</v>
      </c>
      <c r="E18978">
        <v>41</v>
      </c>
      <c r="F18978">
        <v>222</v>
      </c>
      <c r="G18978">
        <v>1348</v>
      </c>
      <c r="H18978">
        <v>233</v>
      </c>
      <c r="I18978" s="119" t="s">
        <v>4726</v>
      </c>
      <c r="J18978" s="119" t="s">
        <v>139</v>
      </c>
      <c r="K18978" s="1">
        <v>46255.758941458334</v>
      </c>
      <c r="L18978">
        <v>0</v>
      </c>
      <c r="M18978">
        <v>1</v>
      </c>
      <c r="N18978">
        <v>0</v>
      </c>
      <c r="O18978">
        <v>0</v>
      </c>
      <c r="P18978" s="119" t="s">
        <v>20254</v>
      </c>
    </row>
    <row r="18979" spans="1:16" x14ac:dyDescent="0.25">
      <c r="A18979">
        <v>38740</v>
      </c>
      <c r="B18979" s="119" t="s">
        <v>11894</v>
      </c>
      <c r="C18979">
        <v>80</v>
      </c>
      <c r="E18979">
        <v>6</v>
      </c>
      <c r="F18979">
        <v>199</v>
      </c>
      <c r="G18979">
        <v>931</v>
      </c>
      <c r="H18979">
        <v>233</v>
      </c>
      <c r="I18979" s="119" t="s">
        <v>4726</v>
      </c>
      <c r="J18979" s="119" t="s">
        <v>139</v>
      </c>
      <c r="K18979" s="1">
        <v>46255.758941458334</v>
      </c>
      <c r="L18979">
        <v>0</v>
      </c>
      <c r="M18979">
        <v>4</v>
      </c>
      <c r="N18979">
        <v>0</v>
      </c>
      <c r="O18979">
        <v>3</v>
      </c>
      <c r="P18979" s="119" t="s">
        <v>20254</v>
      </c>
    </row>
    <row r="18980" spans="1:16" x14ac:dyDescent="0.25">
      <c r="A18980">
        <v>38741</v>
      </c>
      <c r="B18980" s="119" t="s">
        <v>11895</v>
      </c>
      <c r="C18980">
        <v>80</v>
      </c>
      <c r="E18980">
        <v>0</v>
      </c>
      <c r="F18980">
        <v>0</v>
      </c>
      <c r="G18980">
        <v>1275</v>
      </c>
      <c r="H18980">
        <v>233</v>
      </c>
      <c r="I18980" s="119" t="s">
        <v>4726</v>
      </c>
      <c r="J18980" s="119" t="s">
        <v>139</v>
      </c>
      <c r="K18980" s="1">
        <v>46255.758941458334</v>
      </c>
      <c r="L18980">
        <v>0</v>
      </c>
      <c r="M18980">
        <v>2</v>
      </c>
      <c r="N18980">
        <v>0</v>
      </c>
      <c r="O18980">
        <v>1</v>
      </c>
      <c r="P18980" s="119" t="s">
        <v>20254</v>
      </c>
    </row>
    <row r="18981" spans="1:16" x14ac:dyDescent="0.25">
      <c r="A18981">
        <v>38743</v>
      </c>
      <c r="B18981" s="119" t="s">
        <v>11896</v>
      </c>
      <c r="C18981">
        <v>80</v>
      </c>
      <c r="E18981">
        <v>758</v>
      </c>
      <c r="F18981">
        <v>1145</v>
      </c>
      <c r="G18981">
        <v>276</v>
      </c>
      <c r="H18981">
        <v>2994</v>
      </c>
      <c r="I18981" s="119" t="s">
        <v>4726</v>
      </c>
      <c r="J18981" s="119" t="s">
        <v>222</v>
      </c>
      <c r="K18981" s="1">
        <v>46255.758941458334</v>
      </c>
      <c r="L18981">
        <v>409</v>
      </c>
      <c r="M18981">
        <v>1</v>
      </c>
      <c r="N18981">
        <v>151</v>
      </c>
      <c r="O18981">
        <v>0</v>
      </c>
      <c r="P18981" s="119" t="s">
        <v>20254</v>
      </c>
    </row>
    <row r="18982" spans="1:16" x14ac:dyDescent="0.25">
      <c r="A18982">
        <v>38744</v>
      </c>
      <c r="B18982" s="119" t="s">
        <v>11897</v>
      </c>
      <c r="C18982">
        <v>80</v>
      </c>
      <c r="E18982">
        <v>1156</v>
      </c>
      <c r="F18982">
        <v>1758</v>
      </c>
      <c r="G18982">
        <v>2841</v>
      </c>
      <c r="H18982">
        <v>2639</v>
      </c>
      <c r="I18982" s="119" t="s">
        <v>4726</v>
      </c>
      <c r="J18982" s="119" t="s">
        <v>222</v>
      </c>
      <c r="K18982" s="1">
        <v>46255.758941458334</v>
      </c>
      <c r="L18982">
        <v>323</v>
      </c>
      <c r="M18982">
        <v>5</v>
      </c>
      <c r="N18982">
        <v>9</v>
      </c>
      <c r="O18982">
        <v>2</v>
      </c>
      <c r="P18982" s="119" t="s">
        <v>20254</v>
      </c>
    </row>
    <row r="18983" spans="1:16" x14ac:dyDescent="0.25">
      <c r="A18983">
        <v>38745</v>
      </c>
      <c r="B18983" s="119" t="s">
        <v>11898</v>
      </c>
      <c r="C18983">
        <v>80</v>
      </c>
      <c r="E18983">
        <v>1354</v>
      </c>
      <c r="F18983">
        <v>1483</v>
      </c>
      <c r="G18983">
        <v>612</v>
      </c>
      <c r="H18983">
        <v>2996</v>
      </c>
      <c r="I18983" s="119" t="s">
        <v>4726</v>
      </c>
      <c r="J18983" s="119" t="s">
        <v>222</v>
      </c>
      <c r="K18983" s="1">
        <v>46255.758941458334</v>
      </c>
      <c r="L18983">
        <v>333</v>
      </c>
      <c r="M18983">
        <v>0</v>
      </c>
      <c r="N18983">
        <v>0</v>
      </c>
      <c r="O18983">
        <v>0</v>
      </c>
      <c r="P18983" s="119" t="s">
        <v>20254</v>
      </c>
    </row>
    <row r="18984" spans="1:16" x14ac:dyDescent="0.25">
      <c r="A18984">
        <v>38746</v>
      </c>
      <c r="B18984" s="119" t="s">
        <v>11899</v>
      </c>
      <c r="C18984">
        <v>80</v>
      </c>
      <c r="E18984">
        <v>1904</v>
      </c>
      <c r="F18984">
        <v>1526</v>
      </c>
      <c r="G18984">
        <v>489</v>
      </c>
      <c r="H18984">
        <v>2596</v>
      </c>
      <c r="I18984" s="119" t="s">
        <v>4726</v>
      </c>
      <c r="J18984" s="119" t="s">
        <v>222</v>
      </c>
      <c r="K18984" s="1">
        <v>46255.758941458334</v>
      </c>
      <c r="L18984">
        <v>335</v>
      </c>
      <c r="M18984">
        <v>0</v>
      </c>
      <c r="N18984">
        <v>35</v>
      </c>
      <c r="O18984">
        <v>0</v>
      </c>
      <c r="P18984" s="119" t="s">
        <v>20254</v>
      </c>
    </row>
    <row r="18985" spans="1:16" x14ac:dyDescent="0.25">
      <c r="A18985">
        <v>38753</v>
      </c>
      <c r="B18985" s="119" t="s">
        <v>11900</v>
      </c>
      <c r="C18985">
        <v>80</v>
      </c>
      <c r="E18985">
        <v>0</v>
      </c>
      <c r="F18985">
        <v>0</v>
      </c>
      <c r="G18985">
        <v>1968</v>
      </c>
      <c r="H18985">
        <v>156</v>
      </c>
      <c r="I18985" s="119" t="s">
        <v>4726</v>
      </c>
      <c r="J18985" s="119" t="s">
        <v>139</v>
      </c>
      <c r="K18985" s="1">
        <v>46255.758941458334</v>
      </c>
      <c r="L18985">
        <v>0</v>
      </c>
      <c r="M18985">
        <v>6</v>
      </c>
      <c r="N18985">
        <v>0</v>
      </c>
      <c r="O18985">
        <v>3</v>
      </c>
      <c r="P18985" s="119" t="s">
        <v>20254</v>
      </c>
    </row>
    <row r="18986" spans="1:16" x14ac:dyDescent="0.25">
      <c r="A18986">
        <v>38754</v>
      </c>
      <c r="B18986" s="119" t="s">
        <v>11901</v>
      </c>
      <c r="C18986">
        <v>80</v>
      </c>
      <c r="E18986">
        <v>0</v>
      </c>
      <c r="F18986">
        <v>0</v>
      </c>
      <c r="G18986">
        <v>2404</v>
      </c>
      <c r="H18986">
        <v>156</v>
      </c>
      <c r="I18986" s="119" t="s">
        <v>4726</v>
      </c>
      <c r="J18986" s="119" t="s">
        <v>139</v>
      </c>
      <c r="K18986" s="1">
        <v>46255.758941458334</v>
      </c>
      <c r="L18986">
        <v>0</v>
      </c>
      <c r="M18986">
        <v>3</v>
      </c>
      <c r="N18986">
        <v>0</v>
      </c>
      <c r="O18986">
        <v>1</v>
      </c>
      <c r="P18986" s="119" t="s">
        <v>20254</v>
      </c>
    </row>
    <row r="18987" spans="1:16" x14ac:dyDescent="0.25">
      <c r="A18987">
        <v>38755</v>
      </c>
      <c r="B18987" s="119" t="s">
        <v>11902</v>
      </c>
      <c r="C18987">
        <v>80</v>
      </c>
      <c r="E18987">
        <v>0</v>
      </c>
      <c r="F18987">
        <v>0</v>
      </c>
      <c r="G18987">
        <v>2184</v>
      </c>
      <c r="H18987">
        <v>156</v>
      </c>
      <c r="I18987" s="119" t="s">
        <v>4726</v>
      </c>
      <c r="J18987" s="119" t="s">
        <v>139</v>
      </c>
      <c r="K18987" s="1">
        <v>46255.758941458334</v>
      </c>
      <c r="L18987">
        <v>0</v>
      </c>
      <c r="M18987">
        <v>3</v>
      </c>
      <c r="N18987">
        <v>0</v>
      </c>
      <c r="O18987">
        <v>1</v>
      </c>
      <c r="P18987" s="119" t="s">
        <v>20254</v>
      </c>
    </row>
    <row r="18988" spans="1:16" x14ac:dyDescent="0.25">
      <c r="A18988">
        <v>38756</v>
      </c>
      <c r="B18988" s="119" t="s">
        <v>11903</v>
      </c>
      <c r="C18988">
        <v>80</v>
      </c>
      <c r="E18988">
        <v>0</v>
      </c>
      <c r="F18988">
        <v>0</v>
      </c>
      <c r="G18988">
        <v>2033</v>
      </c>
      <c r="H18988">
        <v>156</v>
      </c>
      <c r="I18988" s="119" t="s">
        <v>4726</v>
      </c>
      <c r="J18988" s="119" t="s">
        <v>139</v>
      </c>
      <c r="K18988" s="1">
        <v>46255.758941458334</v>
      </c>
      <c r="L18988">
        <v>0</v>
      </c>
      <c r="M18988">
        <v>3</v>
      </c>
      <c r="N18988">
        <v>0</v>
      </c>
      <c r="O18988">
        <v>1</v>
      </c>
      <c r="P18988" s="119" t="s">
        <v>20254</v>
      </c>
    </row>
    <row r="18989" spans="1:16" x14ac:dyDescent="0.25">
      <c r="A18989">
        <v>38758</v>
      </c>
      <c r="B18989" s="119" t="s">
        <v>11904</v>
      </c>
      <c r="C18989">
        <v>80</v>
      </c>
      <c r="E18989">
        <v>970</v>
      </c>
      <c r="F18989">
        <v>1628</v>
      </c>
      <c r="G18989">
        <v>301</v>
      </c>
      <c r="H18989">
        <v>2500</v>
      </c>
      <c r="I18989" s="119" t="s">
        <v>4726</v>
      </c>
      <c r="J18989" s="119" t="s">
        <v>222</v>
      </c>
      <c r="K18989" s="1">
        <v>46255.758941458334</v>
      </c>
      <c r="L18989">
        <v>434</v>
      </c>
      <c r="M18989">
        <v>5</v>
      </c>
      <c r="N18989">
        <v>83</v>
      </c>
      <c r="O18989">
        <v>2</v>
      </c>
      <c r="P18989" s="119" t="s">
        <v>20254</v>
      </c>
    </row>
    <row r="18990" spans="1:16" x14ac:dyDescent="0.25">
      <c r="A18990">
        <v>38759</v>
      </c>
      <c r="B18990" s="119" t="s">
        <v>11905</v>
      </c>
      <c r="C18990">
        <v>80</v>
      </c>
      <c r="E18990">
        <v>1114</v>
      </c>
      <c r="F18990">
        <v>1661</v>
      </c>
      <c r="G18990">
        <v>347</v>
      </c>
      <c r="H18990">
        <v>2405</v>
      </c>
      <c r="I18990" s="119" t="s">
        <v>4726</v>
      </c>
      <c r="J18990" s="119" t="s">
        <v>222</v>
      </c>
      <c r="K18990" s="1">
        <v>46255.758941458334</v>
      </c>
      <c r="L18990">
        <v>646</v>
      </c>
      <c r="M18990">
        <v>5</v>
      </c>
      <c r="N18990">
        <v>36</v>
      </c>
      <c r="O18990">
        <v>1</v>
      </c>
      <c r="P18990" s="119" t="s">
        <v>20254</v>
      </c>
    </row>
    <row r="18991" spans="1:16" x14ac:dyDescent="0.25">
      <c r="A18991">
        <v>38760</v>
      </c>
      <c r="B18991" s="119" t="s">
        <v>11906</v>
      </c>
      <c r="C18991">
        <v>80</v>
      </c>
      <c r="E18991">
        <v>1201</v>
      </c>
      <c r="F18991">
        <v>1588</v>
      </c>
      <c r="G18991">
        <v>195</v>
      </c>
      <c r="H18991">
        <v>2395</v>
      </c>
      <c r="I18991" s="119" t="s">
        <v>4726</v>
      </c>
      <c r="J18991" s="119" t="s">
        <v>222</v>
      </c>
      <c r="K18991" s="1">
        <v>46255.758941458334</v>
      </c>
      <c r="L18991">
        <v>449</v>
      </c>
      <c r="M18991">
        <v>1</v>
      </c>
      <c r="N18991">
        <v>133</v>
      </c>
      <c r="O18991">
        <v>0</v>
      </c>
      <c r="P18991" s="119" t="s">
        <v>20254</v>
      </c>
    </row>
    <row r="18992" spans="1:16" x14ac:dyDescent="0.25">
      <c r="A18992">
        <v>38761</v>
      </c>
      <c r="B18992" s="119" t="s">
        <v>11907</v>
      </c>
      <c r="C18992">
        <v>80</v>
      </c>
      <c r="E18992">
        <v>1176</v>
      </c>
      <c r="F18992">
        <v>1727</v>
      </c>
      <c r="G18992">
        <v>484</v>
      </c>
      <c r="H18992">
        <v>2400</v>
      </c>
      <c r="I18992" s="119" t="s">
        <v>4726</v>
      </c>
      <c r="J18992" s="119" t="s">
        <v>222</v>
      </c>
      <c r="K18992" s="1">
        <v>46255.758941458334</v>
      </c>
      <c r="L18992">
        <v>71</v>
      </c>
      <c r="M18992">
        <v>1</v>
      </c>
      <c r="N18992">
        <v>32</v>
      </c>
      <c r="O18992">
        <v>1</v>
      </c>
      <c r="P18992" s="119" t="s">
        <v>20254</v>
      </c>
    </row>
    <row r="18993" spans="1:16" x14ac:dyDescent="0.25">
      <c r="A18993">
        <v>38768</v>
      </c>
      <c r="B18993" s="119" t="s">
        <v>11908</v>
      </c>
      <c r="C18993">
        <v>80</v>
      </c>
      <c r="E18993">
        <v>4</v>
      </c>
      <c r="F18993">
        <v>135</v>
      </c>
      <c r="G18993">
        <v>693</v>
      </c>
      <c r="H18993">
        <v>156</v>
      </c>
      <c r="I18993" s="119" t="s">
        <v>4726</v>
      </c>
      <c r="J18993" s="119" t="s">
        <v>139</v>
      </c>
      <c r="K18993" s="1">
        <v>46255.758941458334</v>
      </c>
      <c r="L18993">
        <v>0</v>
      </c>
      <c r="M18993">
        <v>0</v>
      </c>
      <c r="N18993">
        <v>0</v>
      </c>
      <c r="O18993">
        <v>0</v>
      </c>
      <c r="P18993" s="119" t="s">
        <v>20254</v>
      </c>
    </row>
    <row r="18994" spans="1:16" x14ac:dyDescent="0.25">
      <c r="A18994">
        <v>38769</v>
      </c>
      <c r="B18994" s="119" t="s">
        <v>11909</v>
      </c>
      <c r="C18994">
        <v>80</v>
      </c>
      <c r="E18994">
        <v>0</v>
      </c>
      <c r="F18994">
        <v>0</v>
      </c>
      <c r="G18994">
        <v>2171</v>
      </c>
      <c r="H18994">
        <v>156</v>
      </c>
      <c r="I18994" s="119" t="s">
        <v>4726</v>
      </c>
      <c r="J18994" s="119" t="s">
        <v>139</v>
      </c>
      <c r="K18994" s="1">
        <v>46255.758941458334</v>
      </c>
      <c r="L18994">
        <v>0</v>
      </c>
      <c r="M18994">
        <v>6</v>
      </c>
      <c r="N18994">
        <v>0</v>
      </c>
      <c r="O18994">
        <v>2</v>
      </c>
      <c r="P18994" s="119" t="s">
        <v>20254</v>
      </c>
    </row>
    <row r="18995" spans="1:16" x14ac:dyDescent="0.25">
      <c r="A18995">
        <v>38770</v>
      </c>
      <c r="B18995" s="119" t="s">
        <v>11910</v>
      </c>
      <c r="C18995">
        <v>80</v>
      </c>
      <c r="E18995">
        <v>10</v>
      </c>
      <c r="F18995">
        <v>135</v>
      </c>
      <c r="G18995">
        <v>781</v>
      </c>
      <c r="H18995">
        <v>156</v>
      </c>
      <c r="I18995" s="119" t="s">
        <v>4726</v>
      </c>
      <c r="J18995" s="119" t="s">
        <v>139</v>
      </c>
      <c r="K18995" s="1">
        <v>46255.758941458334</v>
      </c>
      <c r="L18995">
        <v>0</v>
      </c>
      <c r="M18995">
        <v>2</v>
      </c>
      <c r="N18995">
        <v>0</v>
      </c>
      <c r="O18995">
        <v>1</v>
      </c>
      <c r="P18995" s="119" t="s">
        <v>20254</v>
      </c>
    </row>
    <row r="18996" spans="1:16" x14ac:dyDescent="0.25">
      <c r="A18996">
        <v>38771</v>
      </c>
      <c r="B18996" s="119" t="s">
        <v>11911</v>
      </c>
      <c r="C18996">
        <v>80</v>
      </c>
      <c r="E18996">
        <v>0</v>
      </c>
      <c r="F18996">
        <v>0</v>
      </c>
      <c r="G18996">
        <v>1707</v>
      </c>
      <c r="H18996">
        <v>156</v>
      </c>
      <c r="I18996" s="119" t="s">
        <v>4726</v>
      </c>
      <c r="J18996" s="119" t="s">
        <v>139</v>
      </c>
      <c r="K18996" s="1">
        <v>46255.758941458334</v>
      </c>
      <c r="L18996">
        <v>0</v>
      </c>
      <c r="M18996">
        <v>2</v>
      </c>
      <c r="N18996">
        <v>0</v>
      </c>
      <c r="O18996">
        <v>0</v>
      </c>
      <c r="P18996" s="119" t="s">
        <v>20254</v>
      </c>
    </row>
    <row r="18997" spans="1:16" x14ac:dyDescent="0.25">
      <c r="A18997">
        <v>38773</v>
      </c>
      <c r="B18997" s="119" t="s">
        <v>11912</v>
      </c>
      <c r="C18997">
        <v>80</v>
      </c>
      <c r="E18997">
        <v>795</v>
      </c>
      <c r="F18997">
        <v>1694</v>
      </c>
      <c r="G18997">
        <v>1229</v>
      </c>
      <c r="H18997">
        <v>2593</v>
      </c>
      <c r="I18997" s="119" t="s">
        <v>4726</v>
      </c>
      <c r="J18997" s="119" t="s">
        <v>222</v>
      </c>
      <c r="K18997" s="1">
        <v>46255.758941458334</v>
      </c>
      <c r="L18997">
        <v>478</v>
      </c>
      <c r="M18997">
        <v>2</v>
      </c>
      <c r="N18997">
        <v>50</v>
      </c>
      <c r="O18997">
        <v>1</v>
      </c>
      <c r="P18997" s="119" t="s">
        <v>20254</v>
      </c>
    </row>
    <row r="18998" spans="1:16" x14ac:dyDescent="0.25">
      <c r="A18998">
        <v>38774</v>
      </c>
      <c r="B18998" s="119" t="s">
        <v>11913</v>
      </c>
      <c r="C18998">
        <v>80</v>
      </c>
      <c r="E18998">
        <v>1655</v>
      </c>
      <c r="F18998">
        <v>1562</v>
      </c>
      <c r="G18998">
        <v>1202</v>
      </c>
      <c r="H18998">
        <v>2160</v>
      </c>
      <c r="I18998" s="119" t="s">
        <v>4726</v>
      </c>
      <c r="J18998" s="119" t="s">
        <v>222</v>
      </c>
      <c r="K18998" s="1">
        <v>46255.758941458334</v>
      </c>
      <c r="L18998">
        <v>240</v>
      </c>
      <c r="M18998">
        <v>5</v>
      </c>
      <c r="N18998">
        <v>39</v>
      </c>
      <c r="O18998">
        <v>4</v>
      </c>
      <c r="P18998" s="119" t="s">
        <v>20254</v>
      </c>
    </row>
    <row r="18999" spans="1:16" x14ac:dyDescent="0.25">
      <c r="A18999">
        <v>38775</v>
      </c>
      <c r="B18999" s="119" t="s">
        <v>11914</v>
      </c>
      <c r="C18999">
        <v>80</v>
      </c>
      <c r="E18999">
        <v>933</v>
      </c>
      <c r="F18999">
        <v>1341</v>
      </c>
      <c r="G18999">
        <v>738</v>
      </c>
      <c r="H18999">
        <v>2692</v>
      </c>
      <c r="I18999" s="119" t="s">
        <v>4726</v>
      </c>
      <c r="J18999" s="119" t="s">
        <v>222</v>
      </c>
      <c r="K18999" s="1">
        <v>46255.758941458334</v>
      </c>
      <c r="L18999">
        <v>570</v>
      </c>
      <c r="M18999">
        <v>0</v>
      </c>
      <c r="N18999">
        <v>211</v>
      </c>
      <c r="O18999">
        <v>0</v>
      </c>
      <c r="P18999" s="119" t="s">
        <v>20254</v>
      </c>
    </row>
    <row r="19000" spans="1:16" x14ac:dyDescent="0.25">
      <c r="A19000">
        <v>38776</v>
      </c>
      <c r="B19000" s="119" t="s">
        <v>11915</v>
      </c>
      <c r="C19000">
        <v>80</v>
      </c>
      <c r="E19000">
        <v>1290</v>
      </c>
      <c r="F19000">
        <v>1532</v>
      </c>
      <c r="G19000">
        <v>277</v>
      </c>
      <c r="H19000">
        <v>2216</v>
      </c>
      <c r="I19000" s="119" t="s">
        <v>4726</v>
      </c>
      <c r="J19000" s="119" t="s">
        <v>222</v>
      </c>
      <c r="K19000" s="1">
        <v>46255.758941458334</v>
      </c>
      <c r="L19000">
        <v>391</v>
      </c>
      <c r="M19000">
        <v>1</v>
      </c>
      <c r="N19000">
        <v>248</v>
      </c>
      <c r="O19000">
        <v>1</v>
      </c>
      <c r="P19000" s="119" t="s">
        <v>20254</v>
      </c>
    </row>
    <row r="19001" spans="1:16" x14ac:dyDescent="0.25">
      <c r="A19001">
        <v>38783</v>
      </c>
      <c r="B19001" s="119" t="s">
        <v>11916</v>
      </c>
      <c r="C19001">
        <v>80</v>
      </c>
      <c r="E19001">
        <v>0</v>
      </c>
      <c r="F19001">
        <v>0</v>
      </c>
      <c r="G19001">
        <v>1024</v>
      </c>
      <c r="H19001">
        <v>198</v>
      </c>
      <c r="I19001" s="119" t="s">
        <v>4726</v>
      </c>
      <c r="J19001" s="119" t="s">
        <v>139</v>
      </c>
      <c r="K19001" s="1">
        <v>46255.758941458334</v>
      </c>
      <c r="L19001">
        <v>0</v>
      </c>
      <c r="M19001">
        <v>3</v>
      </c>
      <c r="N19001">
        <v>0</v>
      </c>
      <c r="O19001">
        <v>0</v>
      </c>
      <c r="P19001" s="119" t="s">
        <v>20254</v>
      </c>
    </row>
    <row r="19002" spans="1:16" x14ac:dyDescent="0.25">
      <c r="A19002">
        <v>38784</v>
      </c>
      <c r="B19002" s="119" t="s">
        <v>11917</v>
      </c>
      <c r="C19002">
        <v>80</v>
      </c>
      <c r="E19002">
        <v>0</v>
      </c>
      <c r="F19002">
        <v>0</v>
      </c>
      <c r="G19002">
        <v>1235</v>
      </c>
      <c r="H19002">
        <v>199</v>
      </c>
      <c r="I19002" s="119" t="s">
        <v>4726</v>
      </c>
      <c r="J19002" s="119" t="s">
        <v>139</v>
      </c>
      <c r="K19002" s="1">
        <v>46255.758941458334</v>
      </c>
      <c r="L19002">
        <v>0</v>
      </c>
      <c r="M19002">
        <v>1</v>
      </c>
      <c r="N19002">
        <v>0</v>
      </c>
      <c r="O19002">
        <v>0</v>
      </c>
      <c r="P19002" s="119" t="s">
        <v>20254</v>
      </c>
    </row>
    <row r="19003" spans="1:16" x14ac:dyDescent="0.25">
      <c r="A19003">
        <v>38785</v>
      </c>
      <c r="B19003" s="119" t="s">
        <v>11918</v>
      </c>
      <c r="C19003">
        <v>80</v>
      </c>
      <c r="E19003">
        <v>0</v>
      </c>
      <c r="F19003">
        <v>0</v>
      </c>
      <c r="G19003">
        <v>1651</v>
      </c>
      <c r="H19003">
        <v>156</v>
      </c>
      <c r="I19003" s="119" t="s">
        <v>4726</v>
      </c>
      <c r="J19003" s="119" t="s">
        <v>139</v>
      </c>
      <c r="K19003" s="1">
        <v>46255.758941458334</v>
      </c>
      <c r="L19003">
        <v>0</v>
      </c>
      <c r="M19003">
        <v>4</v>
      </c>
      <c r="N19003">
        <v>0</v>
      </c>
      <c r="O19003">
        <v>2</v>
      </c>
      <c r="P19003" s="119" t="s">
        <v>20254</v>
      </c>
    </row>
    <row r="19004" spans="1:16" x14ac:dyDescent="0.25">
      <c r="A19004">
        <v>38786</v>
      </c>
      <c r="B19004" s="119" t="s">
        <v>11916</v>
      </c>
      <c r="C19004">
        <v>80</v>
      </c>
      <c r="E19004">
        <v>95</v>
      </c>
      <c r="F19004">
        <v>134</v>
      </c>
      <c r="G19004">
        <v>300</v>
      </c>
      <c r="H19004">
        <v>156</v>
      </c>
      <c r="I19004" s="119" t="s">
        <v>4726</v>
      </c>
      <c r="J19004" s="119" t="s">
        <v>139</v>
      </c>
      <c r="K19004" s="1">
        <v>46255.758941458334</v>
      </c>
      <c r="L19004">
        <v>0</v>
      </c>
      <c r="M19004">
        <v>2</v>
      </c>
      <c r="N19004">
        <v>0</v>
      </c>
      <c r="O19004">
        <v>1</v>
      </c>
      <c r="P19004" s="119" t="s">
        <v>20254</v>
      </c>
    </row>
    <row r="19005" spans="1:16" x14ac:dyDescent="0.25">
      <c r="A19005">
        <v>38788</v>
      </c>
      <c r="B19005" s="119" t="s">
        <v>11919</v>
      </c>
      <c r="C19005">
        <v>80</v>
      </c>
      <c r="E19005">
        <v>824</v>
      </c>
      <c r="F19005">
        <v>1951</v>
      </c>
      <c r="G19005">
        <v>602</v>
      </c>
      <c r="H19005">
        <v>2385</v>
      </c>
      <c r="I19005" s="119" t="s">
        <v>4726</v>
      </c>
      <c r="J19005" s="119" t="s">
        <v>222</v>
      </c>
      <c r="K19005" s="1">
        <v>46255.758941458334</v>
      </c>
      <c r="L19005">
        <v>387</v>
      </c>
      <c r="M19005">
        <v>1</v>
      </c>
      <c r="N19005">
        <v>31</v>
      </c>
      <c r="O19005">
        <v>0</v>
      </c>
      <c r="P19005" s="119" t="s">
        <v>20254</v>
      </c>
    </row>
    <row r="19006" spans="1:16" x14ac:dyDescent="0.25">
      <c r="A19006">
        <v>38789</v>
      </c>
      <c r="B19006" s="119" t="s">
        <v>11920</v>
      </c>
      <c r="C19006">
        <v>80</v>
      </c>
      <c r="E19006">
        <v>808</v>
      </c>
      <c r="F19006">
        <v>1675</v>
      </c>
      <c r="G19006">
        <v>1489</v>
      </c>
      <c r="H19006">
        <v>2075</v>
      </c>
      <c r="I19006" s="119" t="s">
        <v>4726</v>
      </c>
      <c r="J19006" s="119" t="s">
        <v>222</v>
      </c>
      <c r="K19006" s="1">
        <v>46255.758941458334</v>
      </c>
      <c r="L19006">
        <v>293</v>
      </c>
      <c r="M19006">
        <v>3</v>
      </c>
      <c r="N19006">
        <v>51</v>
      </c>
      <c r="O19006">
        <v>1</v>
      </c>
      <c r="P19006" s="119" t="s">
        <v>20254</v>
      </c>
    </row>
    <row r="19007" spans="1:16" x14ac:dyDescent="0.25">
      <c r="A19007">
        <v>38790</v>
      </c>
      <c r="B19007" s="119" t="s">
        <v>11921</v>
      </c>
      <c r="C19007">
        <v>80</v>
      </c>
      <c r="E19007">
        <v>1426</v>
      </c>
      <c r="F19007">
        <v>1971</v>
      </c>
      <c r="G19007">
        <v>533</v>
      </c>
      <c r="H19007">
        <v>2368</v>
      </c>
      <c r="I19007" s="119" t="s">
        <v>4726</v>
      </c>
      <c r="J19007" s="119" t="s">
        <v>222</v>
      </c>
      <c r="K19007" s="1">
        <v>46255.758941458334</v>
      </c>
      <c r="L19007">
        <v>261</v>
      </c>
      <c r="M19007">
        <v>5</v>
      </c>
      <c r="N19007">
        <v>67</v>
      </c>
      <c r="O19007">
        <v>1</v>
      </c>
      <c r="P19007" s="119" t="s">
        <v>20254</v>
      </c>
    </row>
    <row r="19008" spans="1:16" x14ac:dyDescent="0.25">
      <c r="A19008">
        <v>38791</v>
      </c>
      <c r="B19008" s="119" t="s">
        <v>11919</v>
      </c>
      <c r="C19008">
        <v>80</v>
      </c>
      <c r="E19008">
        <v>1227</v>
      </c>
      <c r="F19008">
        <v>1602</v>
      </c>
      <c r="G19008">
        <v>492</v>
      </c>
      <c r="H19008">
        <v>2899</v>
      </c>
      <c r="I19008" s="119" t="s">
        <v>4726</v>
      </c>
      <c r="J19008" s="119" t="s">
        <v>222</v>
      </c>
      <c r="K19008" s="1">
        <v>46255.758941458334</v>
      </c>
      <c r="L19008">
        <v>344</v>
      </c>
      <c r="M19008">
        <v>3</v>
      </c>
      <c r="N19008">
        <v>80</v>
      </c>
      <c r="O19008">
        <v>0</v>
      </c>
      <c r="P19008" s="119" t="s">
        <v>20254</v>
      </c>
    </row>
    <row r="19009" spans="1:16" x14ac:dyDescent="0.25">
      <c r="A19009">
        <v>38888</v>
      </c>
      <c r="B19009" s="119" t="s">
        <v>11922</v>
      </c>
      <c r="C19009">
        <v>80</v>
      </c>
      <c r="E19009">
        <v>0</v>
      </c>
      <c r="F19009">
        <v>0</v>
      </c>
      <c r="G19009">
        <v>1798</v>
      </c>
      <c r="H19009">
        <v>173</v>
      </c>
      <c r="I19009" s="119" t="s">
        <v>4726</v>
      </c>
      <c r="J19009" s="119" t="s">
        <v>139</v>
      </c>
      <c r="K19009" s="1">
        <v>46255.758941458334</v>
      </c>
      <c r="L19009">
        <v>0</v>
      </c>
      <c r="M19009">
        <v>2</v>
      </c>
      <c r="N19009">
        <v>0</v>
      </c>
      <c r="O19009">
        <v>2</v>
      </c>
      <c r="P19009" s="119" t="s">
        <v>20254</v>
      </c>
    </row>
    <row r="19010" spans="1:16" x14ac:dyDescent="0.25">
      <c r="A19010">
        <v>38889</v>
      </c>
      <c r="B19010" s="119" t="s">
        <v>11923</v>
      </c>
      <c r="C19010">
        <v>80</v>
      </c>
      <c r="E19010">
        <v>0</v>
      </c>
      <c r="F19010">
        <v>0</v>
      </c>
      <c r="G19010">
        <v>1344</v>
      </c>
      <c r="H19010">
        <v>166</v>
      </c>
      <c r="I19010" s="119" t="s">
        <v>4726</v>
      </c>
      <c r="J19010" s="119" t="s">
        <v>139</v>
      </c>
      <c r="K19010" s="1">
        <v>46255.758941458334</v>
      </c>
      <c r="L19010">
        <v>0</v>
      </c>
      <c r="M19010">
        <v>2</v>
      </c>
      <c r="N19010">
        <v>0</v>
      </c>
      <c r="O19010">
        <v>2</v>
      </c>
      <c r="P19010" s="119" t="s">
        <v>20254</v>
      </c>
    </row>
    <row r="19011" spans="1:16" x14ac:dyDescent="0.25">
      <c r="A19011">
        <v>38890</v>
      </c>
      <c r="B19011" s="119" t="s">
        <v>11924</v>
      </c>
      <c r="C19011">
        <v>80</v>
      </c>
      <c r="E19011">
        <v>0</v>
      </c>
      <c r="F19011">
        <v>0</v>
      </c>
      <c r="G19011">
        <v>1803</v>
      </c>
      <c r="H19011">
        <v>156</v>
      </c>
      <c r="I19011" s="119" t="s">
        <v>4726</v>
      </c>
      <c r="J19011" s="119" t="s">
        <v>139</v>
      </c>
      <c r="K19011" s="1">
        <v>46255.758941458334</v>
      </c>
      <c r="L19011">
        <v>0</v>
      </c>
      <c r="M19011">
        <v>3</v>
      </c>
      <c r="N19011">
        <v>0</v>
      </c>
      <c r="O19011">
        <v>2</v>
      </c>
      <c r="P19011" s="119" t="s">
        <v>20254</v>
      </c>
    </row>
    <row r="19012" spans="1:16" x14ac:dyDescent="0.25">
      <c r="A19012">
        <v>38891</v>
      </c>
      <c r="B19012" s="119" t="s">
        <v>11925</v>
      </c>
      <c r="C19012">
        <v>80</v>
      </c>
      <c r="E19012">
        <v>83</v>
      </c>
      <c r="F19012">
        <v>229</v>
      </c>
      <c r="G19012">
        <v>992</v>
      </c>
      <c r="H19012">
        <v>233</v>
      </c>
      <c r="I19012" s="119" t="s">
        <v>4726</v>
      </c>
      <c r="J19012" s="119" t="s">
        <v>139</v>
      </c>
      <c r="K19012" s="1">
        <v>46255.758941458334</v>
      </c>
      <c r="L19012">
        <v>0</v>
      </c>
      <c r="M19012">
        <v>0</v>
      </c>
      <c r="N19012">
        <v>0</v>
      </c>
      <c r="O19012">
        <v>0</v>
      </c>
      <c r="P19012" s="119" t="s">
        <v>20254</v>
      </c>
    </row>
    <row r="19013" spans="1:16" x14ac:dyDescent="0.25">
      <c r="A19013">
        <v>38892</v>
      </c>
      <c r="B19013" s="119" t="s">
        <v>11926</v>
      </c>
      <c r="C19013">
        <v>80</v>
      </c>
      <c r="E19013">
        <v>0</v>
      </c>
      <c r="F19013">
        <v>0</v>
      </c>
      <c r="G19013">
        <v>2645</v>
      </c>
      <c r="H19013">
        <v>233</v>
      </c>
      <c r="I19013" s="119" t="s">
        <v>4726</v>
      </c>
      <c r="J19013" s="119" t="s">
        <v>139</v>
      </c>
      <c r="K19013" s="1">
        <v>46255.758941458334</v>
      </c>
      <c r="L19013">
        <v>0</v>
      </c>
      <c r="M19013">
        <v>1</v>
      </c>
      <c r="N19013">
        <v>0</v>
      </c>
      <c r="O19013">
        <v>1</v>
      </c>
      <c r="P19013" s="119" t="s">
        <v>20254</v>
      </c>
    </row>
    <row r="19014" spans="1:16" x14ac:dyDescent="0.25">
      <c r="A19014">
        <v>38893</v>
      </c>
      <c r="B19014" s="119" t="s">
        <v>11927</v>
      </c>
      <c r="C19014">
        <v>80</v>
      </c>
      <c r="E19014">
        <v>0</v>
      </c>
      <c r="F19014">
        <v>0</v>
      </c>
      <c r="G19014">
        <v>2440</v>
      </c>
      <c r="H19014">
        <v>233</v>
      </c>
      <c r="I19014" s="119" t="s">
        <v>4726</v>
      </c>
      <c r="J19014" s="119" t="s">
        <v>139</v>
      </c>
      <c r="K19014" s="1">
        <v>46255.758941458334</v>
      </c>
      <c r="L19014">
        <v>0</v>
      </c>
      <c r="M19014">
        <v>1</v>
      </c>
      <c r="N19014">
        <v>0</v>
      </c>
      <c r="O19014">
        <v>0</v>
      </c>
      <c r="P19014" s="119" t="s">
        <v>20254</v>
      </c>
    </row>
    <row r="19015" spans="1:16" x14ac:dyDescent="0.25">
      <c r="A19015">
        <v>38894</v>
      </c>
      <c r="B19015" s="119" t="s">
        <v>11928</v>
      </c>
      <c r="C19015">
        <v>80</v>
      </c>
      <c r="E19015">
        <v>0</v>
      </c>
      <c r="F19015">
        <v>0</v>
      </c>
      <c r="G19015">
        <v>3527</v>
      </c>
      <c r="H19015">
        <v>233</v>
      </c>
      <c r="I19015" s="119" t="s">
        <v>4726</v>
      </c>
      <c r="J19015" s="119" t="s">
        <v>139</v>
      </c>
      <c r="K19015" s="1">
        <v>46255.758941458334</v>
      </c>
      <c r="L19015">
        <v>0</v>
      </c>
      <c r="M19015">
        <v>6</v>
      </c>
      <c r="N19015">
        <v>0</v>
      </c>
      <c r="O19015">
        <v>2</v>
      </c>
      <c r="P19015" s="119" t="s">
        <v>20254</v>
      </c>
    </row>
    <row r="19016" spans="1:16" x14ac:dyDescent="0.25">
      <c r="A19016">
        <v>38895</v>
      </c>
      <c r="B19016" s="119" t="s">
        <v>11929</v>
      </c>
      <c r="C19016">
        <v>80</v>
      </c>
      <c r="E19016">
        <v>0</v>
      </c>
      <c r="F19016">
        <v>0</v>
      </c>
      <c r="G19016">
        <v>1727</v>
      </c>
      <c r="H19016">
        <v>156</v>
      </c>
      <c r="I19016" s="119" t="s">
        <v>4726</v>
      </c>
      <c r="J19016" s="119" t="s">
        <v>139</v>
      </c>
      <c r="K19016" s="1">
        <v>46255.758941458334</v>
      </c>
      <c r="L19016">
        <v>0</v>
      </c>
      <c r="M19016">
        <v>3</v>
      </c>
      <c r="N19016">
        <v>0</v>
      </c>
      <c r="O19016">
        <v>1</v>
      </c>
      <c r="P19016" s="119" t="s">
        <v>20254</v>
      </c>
    </row>
    <row r="19017" spans="1:16" x14ac:dyDescent="0.25">
      <c r="A19017">
        <v>38896</v>
      </c>
      <c r="B19017" s="119" t="s">
        <v>11930</v>
      </c>
      <c r="C19017">
        <v>80</v>
      </c>
      <c r="E19017">
        <v>0</v>
      </c>
      <c r="F19017">
        <v>0</v>
      </c>
      <c r="G19017">
        <v>1505</v>
      </c>
      <c r="H19017">
        <v>156</v>
      </c>
      <c r="I19017" s="119" t="s">
        <v>4726</v>
      </c>
      <c r="J19017" s="119" t="s">
        <v>139</v>
      </c>
      <c r="K19017" s="1">
        <v>46255.758941458334</v>
      </c>
      <c r="L19017">
        <v>0</v>
      </c>
      <c r="M19017">
        <v>2</v>
      </c>
      <c r="N19017">
        <v>0</v>
      </c>
      <c r="O19017">
        <v>2</v>
      </c>
      <c r="P19017" s="119" t="s">
        <v>20254</v>
      </c>
    </row>
    <row r="19018" spans="1:16" x14ac:dyDescent="0.25">
      <c r="A19018">
        <v>38897</v>
      </c>
      <c r="B19018" s="119" t="s">
        <v>11931</v>
      </c>
      <c r="C19018">
        <v>80</v>
      </c>
      <c r="E19018">
        <v>0</v>
      </c>
      <c r="F19018">
        <v>0</v>
      </c>
      <c r="G19018">
        <v>4500</v>
      </c>
      <c r="H19018">
        <v>233</v>
      </c>
      <c r="I19018" s="119" t="s">
        <v>4726</v>
      </c>
      <c r="J19018" s="119" t="s">
        <v>139</v>
      </c>
      <c r="K19018" s="1">
        <v>46255.758941458334</v>
      </c>
      <c r="L19018">
        <v>0</v>
      </c>
      <c r="M19018">
        <v>6</v>
      </c>
      <c r="N19018">
        <v>0</v>
      </c>
      <c r="O19018">
        <v>2</v>
      </c>
      <c r="P19018" s="119" t="s">
        <v>20254</v>
      </c>
    </row>
    <row r="19019" spans="1:16" x14ac:dyDescent="0.25">
      <c r="A19019">
        <v>38898</v>
      </c>
      <c r="B19019" s="119" t="s">
        <v>11932</v>
      </c>
      <c r="C19019">
        <v>80</v>
      </c>
      <c r="E19019">
        <v>0</v>
      </c>
      <c r="F19019">
        <v>0</v>
      </c>
      <c r="G19019">
        <v>1583</v>
      </c>
      <c r="H19019">
        <v>156</v>
      </c>
      <c r="I19019" s="119" t="s">
        <v>4726</v>
      </c>
      <c r="J19019" s="119" t="s">
        <v>139</v>
      </c>
      <c r="K19019" s="1">
        <v>46255.758941458334</v>
      </c>
      <c r="L19019">
        <v>0</v>
      </c>
      <c r="M19019">
        <v>2</v>
      </c>
      <c r="N19019">
        <v>0</v>
      </c>
      <c r="O19019">
        <v>1</v>
      </c>
      <c r="P19019" s="119" t="s">
        <v>20254</v>
      </c>
    </row>
    <row r="19020" spans="1:16" x14ac:dyDescent="0.25">
      <c r="A19020">
        <v>38899</v>
      </c>
      <c r="B19020" s="119" t="s">
        <v>11933</v>
      </c>
      <c r="C19020">
        <v>80</v>
      </c>
      <c r="E19020">
        <v>0</v>
      </c>
      <c r="F19020">
        <v>0</v>
      </c>
      <c r="G19020">
        <v>2153</v>
      </c>
      <c r="H19020">
        <v>156</v>
      </c>
      <c r="I19020" s="119" t="s">
        <v>4726</v>
      </c>
      <c r="J19020" s="119" t="s">
        <v>139</v>
      </c>
      <c r="K19020" s="1">
        <v>46255.758941458334</v>
      </c>
      <c r="L19020">
        <v>0</v>
      </c>
      <c r="M19020">
        <v>2</v>
      </c>
      <c r="N19020">
        <v>0</v>
      </c>
      <c r="O19020">
        <v>0</v>
      </c>
      <c r="P19020" s="119" t="s">
        <v>20254</v>
      </c>
    </row>
    <row r="19021" spans="1:16" x14ac:dyDescent="0.25">
      <c r="A19021">
        <v>38900</v>
      </c>
      <c r="B19021" s="119" t="s">
        <v>11934</v>
      </c>
      <c r="C19021">
        <v>80</v>
      </c>
      <c r="E19021">
        <v>0</v>
      </c>
      <c r="F19021">
        <v>0</v>
      </c>
      <c r="G19021">
        <v>4060</v>
      </c>
      <c r="H19021">
        <v>233</v>
      </c>
      <c r="I19021" s="119" t="s">
        <v>4726</v>
      </c>
      <c r="J19021" s="119" t="s">
        <v>139</v>
      </c>
      <c r="K19021" s="1">
        <v>46255.758941458334</v>
      </c>
      <c r="L19021">
        <v>0</v>
      </c>
      <c r="M19021">
        <v>5</v>
      </c>
      <c r="N19021">
        <v>0</v>
      </c>
      <c r="O19021">
        <v>2</v>
      </c>
      <c r="P19021" s="119" t="s">
        <v>20254</v>
      </c>
    </row>
    <row r="19022" spans="1:16" x14ac:dyDescent="0.25">
      <c r="A19022">
        <v>38901</v>
      </c>
      <c r="B19022" s="119" t="s">
        <v>11935</v>
      </c>
      <c r="C19022">
        <v>80</v>
      </c>
      <c r="E19022">
        <v>0</v>
      </c>
      <c r="F19022">
        <v>0</v>
      </c>
      <c r="G19022">
        <v>2508</v>
      </c>
      <c r="H19022">
        <v>233</v>
      </c>
      <c r="I19022" s="119" t="s">
        <v>4726</v>
      </c>
      <c r="J19022" s="119" t="s">
        <v>139</v>
      </c>
      <c r="K19022" s="1">
        <v>46255.758941458334</v>
      </c>
      <c r="L19022">
        <v>0</v>
      </c>
      <c r="M19022">
        <v>3</v>
      </c>
      <c r="N19022">
        <v>0</v>
      </c>
      <c r="O19022">
        <v>2</v>
      </c>
      <c r="P19022" s="119" t="s">
        <v>20254</v>
      </c>
    </row>
    <row r="19023" spans="1:16" x14ac:dyDescent="0.25">
      <c r="A19023">
        <v>38902</v>
      </c>
      <c r="B19023" s="119" t="s">
        <v>11936</v>
      </c>
      <c r="C19023">
        <v>80</v>
      </c>
      <c r="E19023">
        <v>0</v>
      </c>
      <c r="F19023">
        <v>0</v>
      </c>
      <c r="G19023">
        <v>4639</v>
      </c>
      <c r="H19023">
        <v>233</v>
      </c>
      <c r="I19023" s="119" t="s">
        <v>4726</v>
      </c>
      <c r="J19023" s="119" t="s">
        <v>139</v>
      </c>
      <c r="K19023" s="1">
        <v>46255.758941458334</v>
      </c>
      <c r="L19023">
        <v>0</v>
      </c>
      <c r="M19023">
        <v>4</v>
      </c>
      <c r="N19023">
        <v>0</v>
      </c>
      <c r="O19023">
        <v>1</v>
      </c>
      <c r="P19023" s="119" t="s">
        <v>20254</v>
      </c>
    </row>
    <row r="19024" spans="1:16" x14ac:dyDescent="0.25">
      <c r="A19024">
        <v>38903</v>
      </c>
      <c r="B19024" s="119" t="s">
        <v>11937</v>
      </c>
      <c r="C19024">
        <v>80</v>
      </c>
      <c r="E19024">
        <v>0</v>
      </c>
      <c r="F19024">
        <v>0</v>
      </c>
      <c r="G19024">
        <v>1403</v>
      </c>
      <c r="H19024">
        <v>156</v>
      </c>
      <c r="I19024" s="119" t="s">
        <v>4726</v>
      </c>
      <c r="J19024" s="119" t="s">
        <v>139</v>
      </c>
      <c r="K19024" s="1">
        <v>46255.758941458334</v>
      </c>
      <c r="L19024">
        <v>0</v>
      </c>
      <c r="M19024">
        <v>2</v>
      </c>
      <c r="N19024">
        <v>0</v>
      </c>
      <c r="O19024">
        <v>2</v>
      </c>
      <c r="P19024" s="119" t="s">
        <v>20254</v>
      </c>
    </row>
    <row r="19025" spans="1:16" x14ac:dyDescent="0.25">
      <c r="A19025">
        <v>38904</v>
      </c>
      <c r="B19025" s="119" t="s">
        <v>11938</v>
      </c>
      <c r="C19025">
        <v>80</v>
      </c>
      <c r="E19025">
        <v>0</v>
      </c>
      <c r="F19025">
        <v>0</v>
      </c>
      <c r="G19025">
        <v>1725</v>
      </c>
      <c r="H19025">
        <v>156</v>
      </c>
      <c r="I19025" s="119" t="s">
        <v>4726</v>
      </c>
      <c r="J19025" s="119" t="s">
        <v>139</v>
      </c>
      <c r="K19025" s="1">
        <v>46255.758941458334</v>
      </c>
      <c r="L19025">
        <v>0</v>
      </c>
      <c r="M19025">
        <v>1</v>
      </c>
      <c r="N19025">
        <v>0</v>
      </c>
      <c r="O19025">
        <v>1</v>
      </c>
      <c r="P19025" s="119" t="s">
        <v>20254</v>
      </c>
    </row>
    <row r="19026" spans="1:16" x14ac:dyDescent="0.25">
      <c r="A19026">
        <v>38905</v>
      </c>
      <c r="B19026" s="119" t="s">
        <v>11939</v>
      </c>
      <c r="C19026">
        <v>80</v>
      </c>
      <c r="E19026">
        <v>0</v>
      </c>
      <c r="F19026">
        <v>0</v>
      </c>
      <c r="G19026">
        <v>2307</v>
      </c>
      <c r="H19026">
        <v>233</v>
      </c>
      <c r="I19026" s="119" t="s">
        <v>4726</v>
      </c>
      <c r="J19026" s="119" t="s">
        <v>139</v>
      </c>
      <c r="K19026" s="1">
        <v>46255.758941458334</v>
      </c>
      <c r="L19026">
        <v>0</v>
      </c>
      <c r="M19026">
        <v>0</v>
      </c>
      <c r="N19026">
        <v>0</v>
      </c>
      <c r="O19026">
        <v>0</v>
      </c>
      <c r="P19026" s="119" t="s">
        <v>20254</v>
      </c>
    </row>
    <row r="19027" spans="1:16" x14ac:dyDescent="0.25">
      <c r="A19027">
        <v>38906</v>
      </c>
      <c r="B19027" s="119" t="s">
        <v>11940</v>
      </c>
      <c r="C19027">
        <v>80</v>
      </c>
      <c r="E19027">
        <v>16</v>
      </c>
      <c r="F19027">
        <v>139</v>
      </c>
      <c r="G19027">
        <v>696</v>
      </c>
      <c r="H19027">
        <v>156</v>
      </c>
      <c r="I19027" s="119" t="s">
        <v>4726</v>
      </c>
      <c r="J19027" s="119" t="s">
        <v>139</v>
      </c>
      <c r="K19027" s="1">
        <v>46255.758941458334</v>
      </c>
      <c r="L19027">
        <v>0</v>
      </c>
      <c r="M19027">
        <v>0</v>
      </c>
      <c r="N19027">
        <v>0</v>
      </c>
      <c r="O19027">
        <v>0</v>
      </c>
      <c r="P19027" s="119" t="s">
        <v>20254</v>
      </c>
    </row>
    <row r="19028" spans="1:16" x14ac:dyDescent="0.25">
      <c r="A19028">
        <v>38907</v>
      </c>
      <c r="B19028" s="119" t="s">
        <v>11941</v>
      </c>
      <c r="C19028">
        <v>80</v>
      </c>
      <c r="E19028">
        <v>0</v>
      </c>
      <c r="F19028">
        <v>0</v>
      </c>
      <c r="G19028">
        <v>2838</v>
      </c>
      <c r="H19028">
        <v>168</v>
      </c>
      <c r="I19028" s="119" t="s">
        <v>4726</v>
      </c>
      <c r="J19028" s="119" t="s">
        <v>139</v>
      </c>
      <c r="K19028" s="1">
        <v>46255.758941458334</v>
      </c>
      <c r="L19028">
        <v>0</v>
      </c>
      <c r="M19028">
        <v>7</v>
      </c>
      <c r="N19028">
        <v>0</v>
      </c>
      <c r="O19028">
        <v>0</v>
      </c>
      <c r="P19028" s="119" t="s">
        <v>20254</v>
      </c>
    </row>
    <row r="19029" spans="1:16" x14ac:dyDescent="0.25">
      <c r="A19029">
        <v>38908</v>
      </c>
      <c r="B19029" s="119" t="s">
        <v>11942</v>
      </c>
      <c r="C19029">
        <v>80</v>
      </c>
      <c r="E19029">
        <v>0</v>
      </c>
      <c r="F19029">
        <v>0</v>
      </c>
      <c r="G19029">
        <v>2417</v>
      </c>
      <c r="H19029">
        <v>156</v>
      </c>
      <c r="I19029" s="119" t="s">
        <v>4726</v>
      </c>
      <c r="J19029" s="119" t="s">
        <v>139</v>
      </c>
      <c r="K19029" s="1">
        <v>46255.758941458334</v>
      </c>
      <c r="L19029">
        <v>0</v>
      </c>
      <c r="M19029">
        <v>5</v>
      </c>
      <c r="N19029">
        <v>0</v>
      </c>
      <c r="O19029">
        <v>2</v>
      </c>
      <c r="P19029" s="119" t="s">
        <v>20254</v>
      </c>
    </row>
    <row r="19030" spans="1:16" x14ac:dyDescent="0.25">
      <c r="A19030">
        <v>38909</v>
      </c>
      <c r="B19030" s="119" t="s">
        <v>11943</v>
      </c>
      <c r="C19030">
        <v>80</v>
      </c>
      <c r="E19030">
        <v>0</v>
      </c>
      <c r="F19030">
        <v>0</v>
      </c>
      <c r="G19030">
        <v>3119</v>
      </c>
      <c r="H19030">
        <v>156</v>
      </c>
      <c r="I19030" s="119" t="s">
        <v>4726</v>
      </c>
      <c r="J19030" s="119" t="s">
        <v>139</v>
      </c>
      <c r="K19030" s="1">
        <v>46255.758941458334</v>
      </c>
      <c r="L19030">
        <v>0</v>
      </c>
      <c r="M19030">
        <v>5</v>
      </c>
      <c r="N19030">
        <v>0</v>
      </c>
      <c r="O19030">
        <v>2</v>
      </c>
      <c r="P19030" s="119" t="s">
        <v>20254</v>
      </c>
    </row>
    <row r="19031" spans="1:16" x14ac:dyDescent="0.25">
      <c r="A19031">
        <v>38910</v>
      </c>
      <c r="B19031" s="119" t="s">
        <v>11944</v>
      </c>
      <c r="C19031">
        <v>80</v>
      </c>
      <c r="E19031">
        <v>0</v>
      </c>
      <c r="F19031">
        <v>0</v>
      </c>
      <c r="G19031">
        <v>1246</v>
      </c>
      <c r="H19031">
        <v>233</v>
      </c>
      <c r="I19031" s="119" t="s">
        <v>4726</v>
      </c>
      <c r="J19031" s="119" t="s">
        <v>139</v>
      </c>
      <c r="K19031" s="1">
        <v>46255.758941458334</v>
      </c>
      <c r="L19031">
        <v>0</v>
      </c>
      <c r="M19031">
        <v>3</v>
      </c>
      <c r="N19031">
        <v>0</v>
      </c>
      <c r="O19031">
        <v>3</v>
      </c>
      <c r="P19031" s="119" t="s">
        <v>20254</v>
      </c>
    </row>
    <row r="19032" spans="1:16" x14ac:dyDescent="0.25">
      <c r="A19032">
        <v>38911</v>
      </c>
      <c r="B19032" s="119" t="s">
        <v>11945</v>
      </c>
      <c r="C19032">
        <v>80</v>
      </c>
      <c r="E19032">
        <v>0</v>
      </c>
      <c r="F19032">
        <v>0</v>
      </c>
      <c r="G19032">
        <v>6024</v>
      </c>
      <c r="H19032">
        <v>233</v>
      </c>
      <c r="I19032" s="119" t="s">
        <v>4726</v>
      </c>
      <c r="J19032" s="119" t="s">
        <v>139</v>
      </c>
      <c r="K19032" s="1">
        <v>46255.758941458334</v>
      </c>
      <c r="L19032">
        <v>0</v>
      </c>
      <c r="M19032">
        <v>3</v>
      </c>
      <c r="N19032">
        <v>0</v>
      </c>
      <c r="O19032">
        <v>2</v>
      </c>
      <c r="P19032" s="119" t="s">
        <v>20254</v>
      </c>
    </row>
    <row r="19033" spans="1:16" x14ac:dyDescent="0.25">
      <c r="A19033">
        <v>38912</v>
      </c>
      <c r="B19033" s="119" t="s">
        <v>11946</v>
      </c>
      <c r="C19033">
        <v>80</v>
      </c>
      <c r="E19033">
        <v>0</v>
      </c>
      <c r="F19033">
        <v>0</v>
      </c>
      <c r="G19033">
        <v>4724</v>
      </c>
      <c r="H19033">
        <v>233</v>
      </c>
      <c r="I19033" s="119" t="s">
        <v>4726</v>
      </c>
      <c r="J19033" s="119" t="s">
        <v>139</v>
      </c>
      <c r="K19033" s="1">
        <v>46255.758941458334</v>
      </c>
      <c r="L19033">
        <v>0</v>
      </c>
      <c r="M19033">
        <v>2</v>
      </c>
      <c r="N19033">
        <v>0</v>
      </c>
      <c r="O19033">
        <v>1</v>
      </c>
      <c r="P19033" s="119" t="s">
        <v>20254</v>
      </c>
    </row>
    <row r="19034" spans="1:16" x14ac:dyDescent="0.25">
      <c r="A19034">
        <v>38913</v>
      </c>
      <c r="B19034" s="119" t="s">
        <v>11947</v>
      </c>
      <c r="C19034">
        <v>80</v>
      </c>
      <c r="E19034">
        <v>0</v>
      </c>
      <c r="F19034">
        <v>0</v>
      </c>
      <c r="G19034">
        <v>7281</v>
      </c>
      <c r="H19034">
        <v>233</v>
      </c>
      <c r="I19034" s="119" t="s">
        <v>4726</v>
      </c>
      <c r="J19034" s="119" t="s">
        <v>139</v>
      </c>
      <c r="K19034" s="1">
        <v>46255.758941458334</v>
      </c>
      <c r="L19034">
        <v>0</v>
      </c>
      <c r="M19034">
        <v>8</v>
      </c>
      <c r="N19034">
        <v>0</v>
      </c>
      <c r="O19034">
        <v>5</v>
      </c>
      <c r="P19034" s="119" t="s">
        <v>20254</v>
      </c>
    </row>
    <row r="19035" spans="1:16" x14ac:dyDescent="0.25">
      <c r="A19035">
        <v>38914</v>
      </c>
      <c r="B19035" s="119" t="s">
        <v>11948</v>
      </c>
      <c r="C19035">
        <v>80</v>
      </c>
      <c r="E19035">
        <v>0</v>
      </c>
      <c r="F19035">
        <v>0</v>
      </c>
      <c r="G19035">
        <v>2402</v>
      </c>
      <c r="H19035">
        <v>156</v>
      </c>
      <c r="I19035" s="119" t="s">
        <v>4726</v>
      </c>
      <c r="J19035" s="119" t="s">
        <v>139</v>
      </c>
      <c r="K19035" s="1">
        <v>46255.758941458334</v>
      </c>
      <c r="L19035">
        <v>0</v>
      </c>
      <c r="M19035">
        <v>9</v>
      </c>
      <c r="N19035">
        <v>0</v>
      </c>
      <c r="O19035">
        <v>7</v>
      </c>
      <c r="P19035" s="119" t="s">
        <v>20254</v>
      </c>
    </row>
    <row r="19036" spans="1:16" x14ac:dyDescent="0.25">
      <c r="A19036">
        <v>38915</v>
      </c>
      <c r="B19036" s="119" t="s">
        <v>11949</v>
      </c>
      <c r="C19036">
        <v>80</v>
      </c>
      <c r="E19036">
        <v>0</v>
      </c>
      <c r="F19036">
        <v>0</v>
      </c>
      <c r="G19036">
        <v>1894</v>
      </c>
      <c r="H19036">
        <v>156</v>
      </c>
      <c r="I19036" s="119" t="s">
        <v>4726</v>
      </c>
      <c r="J19036" s="119" t="s">
        <v>139</v>
      </c>
      <c r="K19036" s="1">
        <v>46255.758941458334</v>
      </c>
      <c r="L19036">
        <v>0</v>
      </c>
      <c r="M19036">
        <v>5</v>
      </c>
      <c r="N19036">
        <v>0</v>
      </c>
      <c r="O19036">
        <v>2</v>
      </c>
      <c r="P19036" s="119" t="s">
        <v>20254</v>
      </c>
    </row>
    <row r="19037" spans="1:16" x14ac:dyDescent="0.25">
      <c r="A19037">
        <v>38916</v>
      </c>
      <c r="B19037" s="119" t="s">
        <v>11950</v>
      </c>
      <c r="C19037">
        <v>80</v>
      </c>
      <c r="E19037">
        <v>0</v>
      </c>
      <c r="F19037">
        <v>0</v>
      </c>
      <c r="G19037">
        <v>8140</v>
      </c>
      <c r="H19037">
        <v>233</v>
      </c>
      <c r="I19037" s="119" t="s">
        <v>4726</v>
      </c>
      <c r="J19037" s="119" t="s">
        <v>139</v>
      </c>
      <c r="K19037" s="1">
        <v>46255.758941458334</v>
      </c>
      <c r="L19037">
        <v>0</v>
      </c>
      <c r="M19037">
        <v>4</v>
      </c>
      <c r="N19037">
        <v>0</v>
      </c>
      <c r="O19037">
        <v>2</v>
      </c>
      <c r="P19037" s="119" t="s">
        <v>20254</v>
      </c>
    </row>
    <row r="19038" spans="1:16" x14ac:dyDescent="0.25">
      <c r="A19038">
        <v>38917</v>
      </c>
      <c r="B19038" s="119" t="s">
        <v>11951</v>
      </c>
      <c r="C19038">
        <v>80</v>
      </c>
      <c r="E19038">
        <v>0</v>
      </c>
      <c r="F19038">
        <v>0</v>
      </c>
      <c r="G19038">
        <v>2741</v>
      </c>
      <c r="H19038">
        <v>156</v>
      </c>
      <c r="I19038" s="119" t="s">
        <v>4726</v>
      </c>
      <c r="J19038" s="119" t="s">
        <v>139</v>
      </c>
      <c r="K19038" s="1">
        <v>46255.758941458334</v>
      </c>
      <c r="L19038">
        <v>0</v>
      </c>
      <c r="M19038">
        <v>4</v>
      </c>
      <c r="N19038">
        <v>0</v>
      </c>
      <c r="O19038">
        <v>1</v>
      </c>
      <c r="P19038" s="119" t="s">
        <v>20254</v>
      </c>
    </row>
    <row r="19039" spans="1:16" x14ac:dyDescent="0.25">
      <c r="A19039">
        <v>38918</v>
      </c>
      <c r="B19039" s="119" t="s">
        <v>11952</v>
      </c>
      <c r="C19039">
        <v>80</v>
      </c>
      <c r="E19039">
        <v>0</v>
      </c>
      <c r="F19039">
        <v>0</v>
      </c>
      <c r="G19039">
        <v>2819</v>
      </c>
      <c r="H19039">
        <v>156</v>
      </c>
      <c r="I19039" s="119" t="s">
        <v>4726</v>
      </c>
      <c r="J19039" s="119" t="s">
        <v>139</v>
      </c>
      <c r="K19039" s="1">
        <v>46255.758941458334</v>
      </c>
      <c r="L19039">
        <v>0</v>
      </c>
      <c r="M19039">
        <v>10</v>
      </c>
      <c r="N19039">
        <v>0</v>
      </c>
      <c r="O19039">
        <v>5</v>
      </c>
      <c r="P19039" s="119" t="s">
        <v>20254</v>
      </c>
    </row>
    <row r="19040" spans="1:16" x14ac:dyDescent="0.25">
      <c r="A19040">
        <v>38919</v>
      </c>
      <c r="B19040" s="119" t="s">
        <v>11953</v>
      </c>
      <c r="C19040">
        <v>80</v>
      </c>
      <c r="E19040">
        <v>0</v>
      </c>
      <c r="F19040">
        <v>0</v>
      </c>
      <c r="G19040">
        <v>8368</v>
      </c>
      <c r="H19040">
        <v>233</v>
      </c>
      <c r="I19040" s="119" t="s">
        <v>4726</v>
      </c>
      <c r="J19040" s="119" t="s">
        <v>139</v>
      </c>
      <c r="K19040" s="1">
        <v>46255.758941458334</v>
      </c>
      <c r="L19040">
        <v>0</v>
      </c>
      <c r="M19040">
        <v>6</v>
      </c>
      <c r="N19040">
        <v>0</v>
      </c>
      <c r="O19040">
        <v>1</v>
      </c>
      <c r="P19040" s="119" t="s">
        <v>20254</v>
      </c>
    </row>
    <row r="19041" spans="1:16" x14ac:dyDescent="0.25">
      <c r="A19041">
        <v>38920</v>
      </c>
      <c r="B19041" s="119" t="s">
        <v>11954</v>
      </c>
      <c r="C19041">
        <v>80</v>
      </c>
      <c r="E19041">
        <v>0</v>
      </c>
      <c r="F19041">
        <v>0</v>
      </c>
      <c r="G19041">
        <v>5144</v>
      </c>
      <c r="H19041">
        <v>233</v>
      </c>
      <c r="I19041" s="119" t="s">
        <v>4726</v>
      </c>
      <c r="J19041" s="119" t="s">
        <v>139</v>
      </c>
      <c r="K19041" s="1">
        <v>46255.758941458334</v>
      </c>
      <c r="L19041">
        <v>0</v>
      </c>
      <c r="M19041">
        <v>3</v>
      </c>
      <c r="N19041">
        <v>0</v>
      </c>
      <c r="O19041">
        <v>3</v>
      </c>
      <c r="P19041" s="119" t="s">
        <v>20254</v>
      </c>
    </row>
    <row r="19042" spans="1:16" x14ac:dyDescent="0.25">
      <c r="A19042">
        <v>38921</v>
      </c>
      <c r="B19042" s="119" t="s">
        <v>11955</v>
      </c>
      <c r="C19042">
        <v>80</v>
      </c>
      <c r="E19042">
        <v>0</v>
      </c>
      <c r="F19042">
        <v>0</v>
      </c>
      <c r="G19042">
        <v>10240</v>
      </c>
      <c r="H19042">
        <v>233</v>
      </c>
      <c r="I19042" s="119" t="s">
        <v>4726</v>
      </c>
      <c r="J19042" s="119" t="s">
        <v>139</v>
      </c>
      <c r="K19042" s="1">
        <v>46255.758941458334</v>
      </c>
      <c r="L19042">
        <v>0</v>
      </c>
      <c r="M19042">
        <v>12</v>
      </c>
      <c r="N19042">
        <v>0</v>
      </c>
      <c r="O19042">
        <v>6</v>
      </c>
      <c r="P19042" s="119" t="s">
        <v>20254</v>
      </c>
    </row>
    <row r="19043" spans="1:16" x14ac:dyDescent="0.25">
      <c r="A19043">
        <v>38922</v>
      </c>
      <c r="B19043" s="119" t="s">
        <v>11956</v>
      </c>
      <c r="C19043">
        <v>80</v>
      </c>
      <c r="E19043">
        <v>0</v>
      </c>
      <c r="F19043">
        <v>0</v>
      </c>
      <c r="G19043">
        <v>1756</v>
      </c>
      <c r="H19043">
        <v>156</v>
      </c>
      <c r="I19043" s="119" t="s">
        <v>4726</v>
      </c>
      <c r="J19043" s="119" t="s">
        <v>139</v>
      </c>
      <c r="K19043" s="1">
        <v>46255.758941458334</v>
      </c>
      <c r="L19043">
        <v>0</v>
      </c>
      <c r="M19043">
        <v>3</v>
      </c>
      <c r="N19043">
        <v>0</v>
      </c>
      <c r="O19043">
        <v>0</v>
      </c>
      <c r="P19043" s="119" t="s">
        <v>20254</v>
      </c>
    </row>
    <row r="19044" spans="1:16" x14ac:dyDescent="0.25">
      <c r="A19044">
        <v>38923</v>
      </c>
      <c r="B19044" s="119" t="s">
        <v>11957</v>
      </c>
      <c r="C19044">
        <v>80</v>
      </c>
      <c r="E19044">
        <v>4</v>
      </c>
      <c r="F19044">
        <v>139</v>
      </c>
      <c r="G19044">
        <v>1039</v>
      </c>
      <c r="H19044">
        <v>156</v>
      </c>
      <c r="I19044" s="119" t="s">
        <v>4726</v>
      </c>
      <c r="J19044" s="119" t="s">
        <v>139</v>
      </c>
      <c r="K19044" s="1">
        <v>46255.758941458334</v>
      </c>
      <c r="L19044">
        <v>0</v>
      </c>
      <c r="M19044">
        <v>3</v>
      </c>
      <c r="N19044">
        <v>0</v>
      </c>
      <c r="O19044">
        <v>0</v>
      </c>
      <c r="P19044" s="119" t="s">
        <v>20254</v>
      </c>
    </row>
    <row r="19045" spans="1:16" x14ac:dyDescent="0.25">
      <c r="A19045">
        <v>38924</v>
      </c>
      <c r="B19045" s="119" t="s">
        <v>11958</v>
      </c>
      <c r="C19045">
        <v>80</v>
      </c>
      <c r="E19045">
        <v>0</v>
      </c>
      <c r="F19045">
        <v>0</v>
      </c>
      <c r="G19045">
        <v>3936</v>
      </c>
      <c r="H19045">
        <v>233</v>
      </c>
      <c r="I19045" s="119" t="s">
        <v>4726</v>
      </c>
      <c r="J19045" s="119" t="s">
        <v>139</v>
      </c>
      <c r="K19045" s="1">
        <v>46255.758941458334</v>
      </c>
      <c r="L19045">
        <v>0</v>
      </c>
      <c r="M19045">
        <v>2</v>
      </c>
      <c r="N19045">
        <v>0</v>
      </c>
      <c r="O19045">
        <v>0</v>
      </c>
      <c r="P19045" s="119" t="s">
        <v>20254</v>
      </c>
    </row>
    <row r="19046" spans="1:16" x14ac:dyDescent="0.25">
      <c r="A19046">
        <v>38925</v>
      </c>
      <c r="B19046" s="119" t="s">
        <v>11959</v>
      </c>
      <c r="C19046">
        <v>80</v>
      </c>
      <c r="E19046">
        <v>0</v>
      </c>
      <c r="F19046">
        <v>0</v>
      </c>
      <c r="G19046">
        <v>1790</v>
      </c>
      <c r="H19046">
        <v>187</v>
      </c>
      <c r="I19046" s="119" t="s">
        <v>4726</v>
      </c>
      <c r="J19046" s="119" t="s">
        <v>139</v>
      </c>
      <c r="K19046" s="1">
        <v>46255.758941458334</v>
      </c>
      <c r="L19046">
        <v>0</v>
      </c>
      <c r="M19046">
        <v>3</v>
      </c>
      <c r="N19046">
        <v>0</v>
      </c>
      <c r="O19046">
        <v>3</v>
      </c>
      <c r="P19046" s="119" t="s">
        <v>20254</v>
      </c>
    </row>
    <row r="19047" spans="1:16" x14ac:dyDescent="0.25">
      <c r="A19047">
        <v>38926</v>
      </c>
      <c r="B19047" s="119" t="s">
        <v>11960</v>
      </c>
      <c r="C19047">
        <v>80</v>
      </c>
      <c r="E19047">
        <v>0</v>
      </c>
      <c r="F19047">
        <v>0</v>
      </c>
      <c r="G19047">
        <v>778</v>
      </c>
      <c r="H19047">
        <v>213</v>
      </c>
      <c r="I19047" s="119" t="s">
        <v>4726</v>
      </c>
      <c r="J19047" s="119" t="s">
        <v>139</v>
      </c>
      <c r="K19047" s="1">
        <v>46255.758941458334</v>
      </c>
      <c r="L19047">
        <v>0</v>
      </c>
      <c r="M19047">
        <v>1</v>
      </c>
      <c r="N19047">
        <v>0</v>
      </c>
      <c r="O19047">
        <v>0</v>
      </c>
      <c r="P19047" s="119" t="s">
        <v>20254</v>
      </c>
    </row>
    <row r="19048" spans="1:16" x14ac:dyDescent="0.25">
      <c r="A19048">
        <v>38927</v>
      </c>
      <c r="B19048" s="119" t="s">
        <v>11961</v>
      </c>
      <c r="C19048">
        <v>80</v>
      </c>
      <c r="E19048">
        <v>0</v>
      </c>
      <c r="F19048">
        <v>0</v>
      </c>
      <c r="G19048">
        <v>1434</v>
      </c>
      <c r="H19048">
        <v>156</v>
      </c>
      <c r="I19048" s="119" t="s">
        <v>4726</v>
      </c>
      <c r="J19048" s="119" t="s">
        <v>139</v>
      </c>
      <c r="K19048" s="1">
        <v>46255.758941458334</v>
      </c>
      <c r="L19048">
        <v>0</v>
      </c>
      <c r="M19048">
        <v>2</v>
      </c>
      <c r="N19048">
        <v>0</v>
      </c>
      <c r="O19048">
        <v>1</v>
      </c>
      <c r="P19048" s="119" t="s">
        <v>20254</v>
      </c>
    </row>
    <row r="19049" spans="1:16" x14ac:dyDescent="0.25">
      <c r="A19049">
        <v>38928</v>
      </c>
      <c r="B19049" s="119" t="s">
        <v>11962</v>
      </c>
      <c r="C19049">
        <v>80</v>
      </c>
      <c r="E19049">
        <v>35</v>
      </c>
      <c r="F19049">
        <v>141</v>
      </c>
      <c r="G19049">
        <v>826</v>
      </c>
      <c r="H19049">
        <v>156</v>
      </c>
      <c r="I19049" s="119" t="s">
        <v>4726</v>
      </c>
      <c r="J19049" s="119" t="s">
        <v>139</v>
      </c>
      <c r="K19049" s="1">
        <v>46255.758941458334</v>
      </c>
      <c r="L19049">
        <v>0</v>
      </c>
      <c r="M19049">
        <v>0</v>
      </c>
      <c r="N19049">
        <v>0</v>
      </c>
      <c r="O19049">
        <v>0</v>
      </c>
      <c r="P19049" s="119" t="s">
        <v>20254</v>
      </c>
    </row>
    <row r="19050" spans="1:16" x14ac:dyDescent="0.25">
      <c r="A19050">
        <v>38929</v>
      </c>
      <c r="B19050" s="119" t="s">
        <v>11963</v>
      </c>
      <c r="C19050">
        <v>80</v>
      </c>
      <c r="E19050">
        <v>0</v>
      </c>
      <c r="F19050">
        <v>0</v>
      </c>
      <c r="G19050">
        <v>1491</v>
      </c>
      <c r="H19050">
        <v>233</v>
      </c>
      <c r="I19050" s="119" t="s">
        <v>4726</v>
      </c>
      <c r="J19050" s="119" t="s">
        <v>139</v>
      </c>
      <c r="K19050" s="1">
        <v>46255.758941458334</v>
      </c>
      <c r="L19050">
        <v>0</v>
      </c>
      <c r="M19050">
        <v>5</v>
      </c>
      <c r="N19050">
        <v>0</v>
      </c>
      <c r="O19050">
        <v>3</v>
      </c>
      <c r="P19050" s="119" t="s">
        <v>20254</v>
      </c>
    </row>
    <row r="19051" spans="1:16" x14ac:dyDescent="0.25">
      <c r="A19051">
        <v>38930</v>
      </c>
      <c r="B19051" s="119" t="s">
        <v>11964</v>
      </c>
      <c r="C19051">
        <v>80</v>
      </c>
      <c r="E19051">
        <v>0</v>
      </c>
      <c r="F19051">
        <v>0</v>
      </c>
      <c r="G19051">
        <v>3250</v>
      </c>
      <c r="H19051">
        <v>233</v>
      </c>
      <c r="I19051" s="119" t="s">
        <v>4726</v>
      </c>
      <c r="J19051" s="119" t="s">
        <v>139</v>
      </c>
      <c r="K19051" s="1">
        <v>46255.758941458334</v>
      </c>
      <c r="L19051">
        <v>0</v>
      </c>
      <c r="M19051">
        <v>1</v>
      </c>
      <c r="N19051">
        <v>0</v>
      </c>
      <c r="O19051">
        <v>0</v>
      </c>
      <c r="P19051" s="119" t="s">
        <v>20254</v>
      </c>
    </row>
    <row r="19052" spans="1:16" x14ac:dyDescent="0.25">
      <c r="A19052">
        <v>38931</v>
      </c>
      <c r="B19052" s="119" t="s">
        <v>11965</v>
      </c>
      <c r="C19052">
        <v>80</v>
      </c>
      <c r="E19052">
        <v>0</v>
      </c>
      <c r="F19052">
        <v>0</v>
      </c>
      <c r="G19052">
        <v>2063</v>
      </c>
      <c r="H19052">
        <v>233</v>
      </c>
      <c r="I19052" s="119" t="s">
        <v>4726</v>
      </c>
      <c r="J19052" s="119" t="s">
        <v>139</v>
      </c>
      <c r="K19052" s="1">
        <v>46255.758941458334</v>
      </c>
      <c r="L19052">
        <v>0</v>
      </c>
      <c r="M19052">
        <v>5</v>
      </c>
      <c r="N19052">
        <v>0</v>
      </c>
      <c r="O19052">
        <v>2</v>
      </c>
      <c r="P19052" s="119" t="s">
        <v>20254</v>
      </c>
    </row>
    <row r="19053" spans="1:16" x14ac:dyDescent="0.25">
      <c r="A19053">
        <v>38932</v>
      </c>
      <c r="B19053" s="119" t="s">
        <v>11966</v>
      </c>
      <c r="C19053">
        <v>80</v>
      </c>
      <c r="E19053">
        <v>0</v>
      </c>
      <c r="F19053">
        <v>0</v>
      </c>
      <c r="G19053">
        <v>3709</v>
      </c>
      <c r="H19053">
        <v>233</v>
      </c>
      <c r="I19053" s="119" t="s">
        <v>4726</v>
      </c>
      <c r="J19053" s="119" t="s">
        <v>139</v>
      </c>
      <c r="K19053" s="1">
        <v>46255.758941458334</v>
      </c>
      <c r="L19053">
        <v>0</v>
      </c>
      <c r="M19053">
        <v>1</v>
      </c>
      <c r="N19053">
        <v>0</v>
      </c>
      <c r="O19053">
        <v>0</v>
      </c>
      <c r="P19053" s="119" t="s">
        <v>20254</v>
      </c>
    </row>
    <row r="19054" spans="1:16" x14ac:dyDescent="0.25">
      <c r="A19054">
        <v>38933</v>
      </c>
      <c r="B19054" s="119" t="s">
        <v>11967</v>
      </c>
      <c r="C19054">
        <v>80</v>
      </c>
      <c r="E19054">
        <v>0</v>
      </c>
      <c r="F19054">
        <v>0</v>
      </c>
      <c r="G19054">
        <v>2485</v>
      </c>
      <c r="H19054">
        <v>156</v>
      </c>
      <c r="I19054" s="119" t="s">
        <v>4726</v>
      </c>
      <c r="J19054" s="119" t="s">
        <v>139</v>
      </c>
      <c r="K19054" s="1">
        <v>46255.758941458334</v>
      </c>
      <c r="L19054">
        <v>0</v>
      </c>
      <c r="M19054">
        <v>3</v>
      </c>
      <c r="N19054">
        <v>0</v>
      </c>
      <c r="O19054">
        <v>0</v>
      </c>
      <c r="P19054" s="119" t="s">
        <v>20254</v>
      </c>
    </row>
    <row r="19055" spans="1:16" x14ac:dyDescent="0.25">
      <c r="A19055">
        <v>38934</v>
      </c>
      <c r="B19055" s="119" t="s">
        <v>11968</v>
      </c>
      <c r="C19055">
        <v>80</v>
      </c>
      <c r="E19055">
        <v>0</v>
      </c>
      <c r="F19055">
        <v>0</v>
      </c>
      <c r="G19055">
        <v>1295</v>
      </c>
      <c r="H19055">
        <v>165</v>
      </c>
      <c r="I19055" s="119" t="s">
        <v>4726</v>
      </c>
      <c r="J19055" s="119" t="s">
        <v>139</v>
      </c>
      <c r="K19055" s="1">
        <v>46255.758941458334</v>
      </c>
      <c r="L19055">
        <v>0</v>
      </c>
      <c r="M19055">
        <v>3</v>
      </c>
      <c r="N19055">
        <v>0</v>
      </c>
      <c r="O19055">
        <v>3</v>
      </c>
      <c r="P19055" s="119" t="s">
        <v>20254</v>
      </c>
    </row>
    <row r="19056" spans="1:16" x14ac:dyDescent="0.25">
      <c r="A19056">
        <v>38935</v>
      </c>
      <c r="B19056" s="119" t="s">
        <v>11969</v>
      </c>
      <c r="C19056">
        <v>80</v>
      </c>
      <c r="E19056">
        <v>0</v>
      </c>
      <c r="F19056">
        <v>0</v>
      </c>
      <c r="G19056">
        <v>4604</v>
      </c>
      <c r="H19056">
        <v>233</v>
      </c>
      <c r="I19056" s="119" t="s">
        <v>4726</v>
      </c>
      <c r="J19056" s="119" t="s">
        <v>139</v>
      </c>
      <c r="K19056" s="1">
        <v>46255.758941458334</v>
      </c>
      <c r="L19056">
        <v>0</v>
      </c>
      <c r="M19056">
        <v>2</v>
      </c>
      <c r="N19056">
        <v>0</v>
      </c>
      <c r="O19056">
        <v>1</v>
      </c>
      <c r="P19056" s="119" t="s">
        <v>20254</v>
      </c>
    </row>
    <row r="19057" spans="1:16" x14ac:dyDescent="0.25">
      <c r="A19057">
        <v>38936</v>
      </c>
      <c r="B19057" s="119" t="s">
        <v>11970</v>
      </c>
      <c r="C19057">
        <v>80</v>
      </c>
      <c r="E19057">
        <v>0</v>
      </c>
      <c r="F19057">
        <v>0</v>
      </c>
      <c r="G19057">
        <v>1262</v>
      </c>
      <c r="H19057">
        <v>164</v>
      </c>
      <c r="I19057" s="119" t="s">
        <v>4726</v>
      </c>
      <c r="J19057" s="119" t="s">
        <v>139</v>
      </c>
      <c r="K19057" s="1">
        <v>46255.758941458334</v>
      </c>
      <c r="L19057">
        <v>0</v>
      </c>
      <c r="M19057">
        <v>2</v>
      </c>
      <c r="N19057">
        <v>0</v>
      </c>
      <c r="O19057">
        <v>1</v>
      </c>
      <c r="P19057" s="119" t="s">
        <v>20254</v>
      </c>
    </row>
    <row r="19058" spans="1:16" x14ac:dyDescent="0.25">
      <c r="A19058">
        <v>38937</v>
      </c>
      <c r="B19058" s="119" t="s">
        <v>11971</v>
      </c>
      <c r="C19058">
        <v>80</v>
      </c>
      <c r="E19058">
        <v>0</v>
      </c>
      <c r="F19058">
        <v>0</v>
      </c>
      <c r="G19058">
        <v>2504</v>
      </c>
      <c r="H19058">
        <v>156</v>
      </c>
      <c r="I19058" s="119" t="s">
        <v>4726</v>
      </c>
      <c r="J19058" s="119" t="s">
        <v>139</v>
      </c>
      <c r="K19058" s="1">
        <v>46255.758941458334</v>
      </c>
      <c r="L19058">
        <v>0</v>
      </c>
      <c r="M19058">
        <v>3</v>
      </c>
      <c r="N19058">
        <v>0</v>
      </c>
      <c r="O19058">
        <v>2</v>
      </c>
      <c r="P19058" s="119" t="s">
        <v>20254</v>
      </c>
    </row>
    <row r="19059" spans="1:16" x14ac:dyDescent="0.25">
      <c r="A19059">
        <v>38938</v>
      </c>
      <c r="B19059" s="119" t="s">
        <v>11972</v>
      </c>
      <c r="C19059">
        <v>80</v>
      </c>
      <c r="E19059">
        <v>0</v>
      </c>
      <c r="F19059">
        <v>0</v>
      </c>
      <c r="G19059">
        <v>3954</v>
      </c>
      <c r="H19059">
        <v>233</v>
      </c>
      <c r="I19059" s="119" t="s">
        <v>4726</v>
      </c>
      <c r="J19059" s="119" t="s">
        <v>139</v>
      </c>
      <c r="K19059" s="1">
        <v>46255.758941458334</v>
      </c>
      <c r="L19059">
        <v>0</v>
      </c>
      <c r="M19059">
        <v>2</v>
      </c>
      <c r="N19059">
        <v>0</v>
      </c>
      <c r="O19059">
        <v>0</v>
      </c>
      <c r="P19059" s="119" t="s">
        <v>20254</v>
      </c>
    </row>
    <row r="19060" spans="1:16" x14ac:dyDescent="0.25">
      <c r="A19060">
        <v>38939</v>
      </c>
      <c r="B19060" s="119" t="s">
        <v>11973</v>
      </c>
      <c r="C19060">
        <v>80</v>
      </c>
      <c r="E19060">
        <v>0</v>
      </c>
      <c r="F19060">
        <v>0</v>
      </c>
      <c r="G19060">
        <v>2434</v>
      </c>
      <c r="H19060">
        <v>233</v>
      </c>
      <c r="I19060" s="119" t="s">
        <v>4726</v>
      </c>
      <c r="J19060" s="119" t="s">
        <v>139</v>
      </c>
      <c r="K19060" s="1">
        <v>46255.758941458334</v>
      </c>
      <c r="L19060">
        <v>0</v>
      </c>
      <c r="M19060">
        <v>1</v>
      </c>
      <c r="N19060">
        <v>0</v>
      </c>
      <c r="O19060">
        <v>0</v>
      </c>
      <c r="P19060" s="119" t="s">
        <v>20254</v>
      </c>
    </row>
    <row r="19061" spans="1:16" x14ac:dyDescent="0.25">
      <c r="A19061">
        <v>38940</v>
      </c>
      <c r="B19061" s="119" t="s">
        <v>11974</v>
      </c>
      <c r="C19061">
        <v>80</v>
      </c>
      <c r="E19061">
        <v>0</v>
      </c>
      <c r="F19061">
        <v>0</v>
      </c>
      <c r="G19061">
        <v>4484</v>
      </c>
      <c r="H19061">
        <v>233</v>
      </c>
      <c r="I19061" s="119" t="s">
        <v>4726</v>
      </c>
      <c r="J19061" s="119" t="s">
        <v>139</v>
      </c>
      <c r="K19061" s="1">
        <v>46255.758941458334</v>
      </c>
      <c r="L19061">
        <v>0</v>
      </c>
      <c r="M19061">
        <v>5</v>
      </c>
      <c r="N19061">
        <v>0</v>
      </c>
      <c r="O19061">
        <v>4</v>
      </c>
      <c r="P19061" s="119" t="s">
        <v>20254</v>
      </c>
    </row>
    <row r="19062" spans="1:16" x14ac:dyDescent="0.25">
      <c r="A19062">
        <v>38941</v>
      </c>
      <c r="B19062" s="119" t="s">
        <v>11975</v>
      </c>
      <c r="C19062">
        <v>80</v>
      </c>
      <c r="E19062">
        <v>25</v>
      </c>
      <c r="F19062">
        <v>133</v>
      </c>
      <c r="G19062">
        <v>597</v>
      </c>
      <c r="H19062">
        <v>156</v>
      </c>
      <c r="I19062" s="119" t="s">
        <v>4726</v>
      </c>
      <c r="J19062" s="119" t="s">
        <v>139</v>
      </c>
      <c r="K19062" s="1">
        <v>46255.758941458334</v>
      </c>
      <c r="L19062">
        <v>0</v>
      </c>
      <c r="M19062">
        <v>4</v>
      </c>
      <c r="N19062">
        <v>0</v>
      </c>
      <c r="O19062">
        <v>2</v>
      </c>
      <c r="P19062" s="119" t="s">
        <v>20254</v>
      </c>
    </row>
    <row r="19063" spans="1:16" x14ac:dyDescent="0.25">
      <c r="A19063">
        <v>38942</v>
      </c>
      <c r="B19063" s="119" t="s">
        <v>11976</v>
      </c>
      <c r="C19063">
        <v>80</v>
      </c>
      <c r="E19063">
        <v>0</v>
      </c>
      <c r="F19063">
        <v>0</v>
      </c>
      <c r="G19063">
        <v>1222</v>
      </c>
      <c r="H19063">
        <v>187</v>
      </c>
      <c r="I19063" s="119" t="s">
        <v>4726</v>
      </c>
      <c r="J19063" s="119" t="s">
        <v>139</v>
      </c>
      <c r="K19063" s="1">
        <v>46255.758941458334</v>
      </c>
      <c r="L19063">
        <v>0</v>
      </c>
      <c r="M19063">
        <v>2</v>
      </c>
      <c r="N19063">
        <v>0</v>
      </c>
      <c r="O19063">
        <v>1</v>
      </c>
      <c r="P19063" s="119" t="s">
        <v>20254</v>
      </c>
    </row>
    <row r="19064" spans="1:16" x14ac:dyDescent="0.25">
      <c r="A19064">
        <v>38943</v>
      </c>
      <c r="B19064" s="119" t="s">
        <v>11977</v>
      </c>
      <c r="C19064">
        <v>80</v>
      </c>
      <c r="E19064">
        <v>0</v>
      </c>
      <c r="F19064">
        <v>0</v>
      </c>
      <c r="G19064">
        <v>2196</v>
      </c>
      <c r="H19064">
        <v>233</v>
      </c>
      <c r="I19064" s="119" t="s">
        <v>4726</v>
      </c>
      <c r="J19064" s="119" t="s">
        <v>139</v>
      </c>
      <c r="K19064" s="1">
        <v>46255.758941458334</v>
      </c>
      <c r="L19064">
        <v>0</v>
      </c>
      <c r="M19064">
        <v>0</v>
      </c>
      <c r="N19064">
        <v>0</v>
      </c>
      <c r="O19064">
        <v>0</v>
      </c>
      <c r="P19064" s="119" t="s">
        <v>20254</v>
      </c>
    </row>
    <row r="19065" spans="1:16" x14ac:dyDescent="0.25">
      <c r="A19065">
        <v>38944</v>
      </c>
      <c r="B19065" s="119" t="s">
        <v>11978</v>
      </c>
      <c r="C19065">
        <v>80</v>
      </c>
      <c r="E19065">
        <v>0</v>
      </c>
      <c r="F19065">
        <v>0</v>
      </c>
      <c r="G19065">
        <v>1787</v>
      </c>
      <c r="H19065">
        <v>156</v>
      </c>
      <c r="I19065" s="119" t="s">
        <v>4726</v>
      </c>
      <c r="J19065" s="119" t="s">
        <v>139</v>
      </c>
      <c r="K19065" s="1">
        <v>46255.758941458334</v>
      </c>
      <c r="L19065">
        <v>0</v>
      </c>
      <c r="M19065">
        <v>0</v>
      </c>
      <c r="N19065">
        <v>0</v>
      </c>
      <c r="O19065">
        <v>0</v>
      </c>
      <c r="P19065" s="119" t="s">
        <v>20254</v>
      </c>
    </row>
    <row r="19066" spans="1:16" x14ac:dyDescent="0.25">
      <c r="A19066">
        <v>38945</v>
      </c>
      <c r="B19066" s="119" t="s">
        <v>11922</v>
      </c>
      <c r="C19066">
        <v>80</v>
      </c>
      <c r="E19066">
        <v>0</v>
      </c>
      <c r="F19066">
        <v>0</v>
      </c>
      <c r="G19066">
        <v>1521</v>
      </c>
      <c r="H19066">
        <v>156</v>
      </c>
      <c r="I19066" s="119" t="s">
        <v>4726</v>
      </c>
      <c r="J19066" s="119" t="s">
        <v>139</v>
      </c>
      <c r="K19066" s="1">
        <v>46255.758941458334</v>
      </c>
      <c r="L19066">
        <v>0</v>
      </c>
      <c r="M19066">
        <v>3</v>
      </c>
      <c r="N19066">
        <v>0</v>
      </c>
      <c r="O19066">
        <v>1</v>
      </c>
      <c r="P19066" s="119" t="s">
        <v>20254</v>
      </c>
    </row>
    <row r="19067" spans="1:16" x14ac:dyDescent="0.25">
      <c r="A19067">
        <v>38946</v>
      </c>
      <c r="B19067" s="119" t="s">
        <v>11979</v>
      </c>
      <c r="C19067">
        <v>80</v>
      </c>
      <c r="E19067">
        <v>0</v>
      </c>
      <c r="F19067">
        <v>0</v>
      </c>
      <c r="G19067">
        <v>1491</v>
      </c>
      <c r="H19067">
        <v>189</v>
      </c>
      <c r="I19067" s="119" t="s">
        <v>4726</v>
      </c>
      <c r="J19067" s="119" t="s">
        <v>139</v>
      </c>
      <c r="K19067" s="1">
        <v>46255.758941458334</v>
      </c>
      <c r="L19067">
        <v>0</v>
      </c>
      <c r="M19067">
        <v>2</v>
      </c>
      <c r="N19067">
        <v>0</v>
      </c>
      <c r="O19067">
        <v>1</v>
      </c>
      <c r="P19067" s="119" t="s">
        <v>20254</v>
      </c>
    </row>
    <row r="19068" spans="1:16" x14ac:dyDescent="0.25">
      <c r="A19068">
        <v>38947</v>
      </c>
      <c r="B19068" s="119" t="s">
        <v>11980</v>
      </c>
      <c r="C19068">
        <v>80</v>
      </c>
      <c r="E19068">
        <v>8</v>
      </c>
      <c r="F19068">
        <v>133</v>
      </c>
      <c r="G19068">
        <v>528</v>
      </c>
      <c r="H19068">
        <v>232</v>
      </c>
      <c r="I19068" s="119" t="s">
        <v>4726</v>
      </c>
      <c r="J19068" s="119" t="s">
        <v>139</v>
      </c>
      <c r="K19068" s="1">
        <v>46255.758941458334</v>
      </c>
      <c r="L19068">
        <v>0</v>
      </c>
      <c r="M19068">
        <v>1</v>
      </c>
      <c r="N19068">
        <v>0</v>
      </c>
      <c r="O19068">
        <v>0</v>
      </c>
      <c r="P19068" s="119" t="s">
        <v>20254</v>
      </c>
    </row>
    <row r="19069" spans="1:16" x14ac:dyDescent="0.25">
      <c r="A19069">
        <v>38948</v>
      </c>
      <c r="B19069" s="119" t="s">
        <v>11981</v>
      </c>
      <c r="C19069">
        <v>80</v>
      </c>
      <c r="E19069">
        <v>162</v>
      </c>
      <c r="F19069">
        <v>215</v>
      </c>
      <c r="G19069">
        <v>766</v>
      </c>
      <c r="H19069">
        <v>233</v>
      </c>
      <c r="I19069" s="119" t="s">
        <v>4726</v>
      </c>
      <c r="J19069" s="119" t="s">
        <v>139</v>
      </c>
      <c r="K19069" s="1">
        <v>46255.758941458334</v>
      </c>
      <c r="L19069">
        <v>0</v>
      </c>
      <c r="M19069">
        <v>0</v>
      </c>
      <c r="N19069">
        <v>0</v>
      </c>
      <c r="O19069">
        <v>0</v>
      </c>
      <c r="P19069" s="119" t="s">
        <v>20254</v>
      </c>
    </row>
    <row r="19070" spans="1:16" x14ac:dyDescent="0.25">
      <c r="A19070">
        <v>38949</v>
      </c>
      <c r="B19070" s="119" t="s">
        <v>11982</v>
      </c>
      <c r="C19070">
        <v>80</v>
      </c>
      <c r="E19070">
        <v>0</v>
      </c>
      <c r="F19070">
        <v>0</v>
      </c>
      <c r="G19070">
        <v>2762</v>
      </c>
      <c r="H19070">
        <v>233</v>
      </c>
      <c r="I19070" s="119" t="s">
        <v>4726</v>
      </c>
      <c r="J19070" s="119" t="s">
        <v>139</v>
      </c>
      <c r="K19070" s="1">
        <v>46255.758941458334</v>
      </c>
      <c r="L19070">
        <v>0</v>
      </c>
      <c r="M19070">
        <v>2</v>
      </c>
      <c r="N19070">
        <v>0</v>
      </c>
      <c r="O19070">
        <v>0</v>
      </c>
      <c r="P19070" s="119" t="s">
        <v>20254</v>
      </c>
    </row>
    <row r="19071" spans="1:16" x14ac:dyDescent="0.25">
      <c r="A19071">
        <v>38950</v>
      </c>
      <c r="B19071" s="119" t="s">
        <v>11983</v>
      </c>
      <c r="C19071">
        <v>80</v>
      </c>
      <c r="E19071">
        <v>0</v>
      </c>
      <c r="F19071">
        <v>0</v>
      </c>
      <c r="G19071">
        <v>2523</v>
      </c>
      <c r="H19071">
        <v>233</v>
      </c>
      <c r="I19071" s="119" t="s">
        <v>4726</v>
      </c>
      <c r="J19071" s="119" t="s">
        <v>139</v>
      </c>
      <c r="K19071" s="1">
        <v>46255.758941458334</v>
      </c>
      <c r="L19071">
        <v>0</v>
      </c>
      <c r="M19071">
        <v>1</v>
      </c>
      <c r="N19071">
        <v>0</v>
      </c>
      <c r="O19071">
        <v>1</v>
      </c>
      <c r="P19071" s="119" t="s">
        <v>20254</v>
      </c>
    </row>
    <row r="19072" spans="1:16" x14ac:dyDescent="0.25">
      <c r="A19072">
        <v>38951</v>
      </c>
      <c r="B19072" s="119" t="s">
        <v>11984</v>
      </c>
      <c r="C19072">
        <v>80</v>
      </c>
      <c r="E19072">
        <v>0</v>
      </c>
      <c r="F19072">
        <v>0</v>
      </c>
      <c r="G19072">
        <v>3562</v>
      </c>
      <c r="H19072">
        <v>233</v>
      </c>
      <c r="I19072" s="119" t="s">
        <v>4726</v>
      </c>
      <c r="J19072" s="119" t="s">
        <v>139</v>
      </c>
      <c r="K19072" s="1">
        <v>46255.758941458334</v>
      </c>
      <c r="L19072">
        <v>0</v>
      </c>
      <c r="M19072">
        <v>4</v>
      </c>
      <c r="N19072">
        <v>0</v>
      </c>
      <c r="O19072">
        <v>2</v>
      </c>
      <c r="P19072" s="119" t="s">
        <v>20254</v>
      </c>
    </row>
    <row r="19073" spans="1:16" x14ac:dyDescent="0.25">
      <c r="A19073">
        <v>38952</v>
      </c>
      <c r="B19073" s="119" t="s">
        <v>11985</v>
      </c>
      <c r="C19073">
        <v>80</v>
      </c>
      <c r="E19073">
        <v>0</v>
      </c>
      <c r="F19073">
        <v>0</v>
      </c>
      <c r="G19073">
        <v>1326</v>
      </c>
      <c r="H19073">
        <v>156</v>
      </c>
      <c r="I19073" s="119" t="s">
        <v>4726</v>
      </c>
      <c r="J19073" s="119" t="s">
        <v>139</v>
      </c>
      <c r="K19073" s="1">
        <v>46255.758941458334</v>
      </c>
      <c r="L19073">
        <v>0</v>
      </c>
      <c r="M19073">
        <v>4</v>
      </c>
      <c r="N19073">
        <v>0</v>
      </c>
      <c r="O19073">
        <v>1</v>
      </c>
      <c r="P19073" s="119" t="s">
        <v>20254</v>
      </c>
    </row>
    <row r="19074" spans="1:16" x14ac:dyDescent="0.25">
      <c r="A19074">
        <v>38953</v>
      </c>
      <c r="B19074" s="119" t="s">
        <v>11986</v>
      </c>
      <c r="C19074">
        <v>80</v>
      </c>
      <c r="E19074">
        <v>0</v>
      </c>
      <c r="F19074">
        <v>0</v>
      </c>
      <c r="G19074">
        <v>1842</v>
      </c>
      <c r="H19074">
        <v>156</v>
      </c>
      <c r="I19074" s="119" t="s">
        <v>4726</v>
      </c>
      <c r="J19074" s="119" t="s">
        <v>139</v>
      </c>
      <c r="K19074" s="1">
        <v>46255.758941458334</v>
      </c>
      <c r="L19074">
        <v>0</v>
      </c>
      <c r="M19074">
        <v>0</v>
      </c>
      <c r="N19074">
        <v>0</v>
      </c>
      <c r="O19074">
        <v>0</v>
      </c>
      <c r="P19074" s="119" t="s">
        <v>20254</v>
      </c>
    </row>
    <row r="19075" spans="1:16" x14ac:dyDescent="0.25">
      <c r="A19075">
        <v>38954</v>
      </c>
      <c r="B19075" s="119" t="s">
        <v>11987</v>
      </c>
      <c r="C19075">
        <v>80</v>
      </c>
      <c r="E19075">
        <v>0</v>
      </c>
      <c r="F19075">
        <v>0</v>
      </c>
      <c r="G19075">
        <v>4392</v>
      </c>
      <c r="H19075">
        <v>233</v>
      </c>
      <c r="I19075" s="119" t="s">
        <v>4726</v>
      </c>
      <c r="J19075" s="119" t="s">
        <v>139</v>
      </c>
      <c r="K19075" s="1">
        <v>46255.758941458334</v>
      </c>
      <c r="L19075">
        <v>0</v>
      </c>
      <c r="M19075">
        <v>5</v>
      </c>
      <c r="N19075">
        <v>0</v>
      </c>
      <c r="O19075">
        <v>3</v>
      </c>
      <c r="P19075" s="119" t="s">
        <v>20254</v>
      </c>
    </row>
    <row r="19076" spans="1:16" x14ac:dyDescent="0.25">
      <c r="A19076">
        <v>38955</v>
      </c>
      <c r="B19076" s="119" t="s">
        <v>11988</v>
      </c>
      <c r="C19076">
        <v>80</v>
      </c>
      <c r="E19076">
        <v>0</v>
      </c>
      <c r="F19076">
        <v>0</v>
      </c>
      <c r="G19076">
        <v>1525</v>
      </c>
      <c r="H19076">
        <v>156</v>
      </c>
      <c r="I19076" s="119" t="s">
        <v>4726</v>
      </c>
      <c r="J19076" s="119" t="s">
        <v>139</v>
      </c>
      <c r="K19076" s="1">
        <v>46255.758941458334</v>
      </c>
      <c r="L19076">
        <v>0</v>
      </c>
      <c r="M19076">
        <v>1</v>
      </c>
      <c r="N19076">
        <v>0</v>
      </c>
      <c r="O19076">
        <v>0</v>
      </c>
      <c r="P19076" s="119" t="s">
        <v>20254</v>
      </c>
    </row>
    <row r="19077" spans="1:16" x14ac:dyDescent="0.25">
      <c r="A19077">
        <v>38956</v>
      </c>
      <c r="B19077" s="119" t="s">
        <v>11989</v>
      </c>
      <c r="C19077">
        <v>80</v>
      </c>
      <c r="E19077">
        <v>29</v>
      </c>
      <c r="F19077">
        <v>151</v>
      </c>
      <c r="G19077">
        <v>1390</v>
      </c>
      <c r="H19077">
        <v>156</v>
      </c>
      <c r="I19077" s="119" t="s">
        <v>4726</v>
      </c>
      <c r="J19077" s="119" t="s">
        <v>139</v>
      </c>
      <c r="K19077" s="1">
        <v>46255.758941458334</v>
      </c>
      <c r="L19077">
        <v>0</v>
      </c>
      <c r="M19077">
        <v>6</v>
      </c>
      <c r="N19077">
        <v>0</v>
      </c>
      <c r="O19077">
        <v>1</v>
      </c>
      <c r="P19077" s="119" t="s">
        <v>20254</v>
      </c>
    </row>
    <row r="19078" spans="1:16" x14ac:dyDescent="0.25">
      <c r="A19078">
        <v>38957</v>
      </c>
      <c r="B19078" s="119" t="s">
        <v>11990</v>
      </c>
      <c r="C19078">
        <v>80</v>
      </c>
      <c r="E19078">
        <v>0</v>
      </c>
      <c r="F19078">
        <v>0</v>
      </c>
      <c r="G19078">
        <v>3725</v>
      </c>
      <c r="H19078">
        <v>233</v>
      </c>
      <c r="I19078" s="119" t="s">
        <v>4726</v>
      </c>
      <c r="J19078" s="119" t="s">
        <v>139</v>
      </c>
      <c r="K19078" s="1">
        <v>46255.758941458334</v>
      </c>
      <c r="L19078">
        <v>0</v>
      </c>
      <c r="M19078">
        <v>1</v>
      </c>
      <c r="N19078">
        <v>0</v>
      </c>
      <c r="O19078">
        <v>0</v>
      </c>
      <c r="P19078" s="119" t="s">
        <v>20254</v>
      </c>
    </row>
    <row r="19079" spans="1:16" x14ac:dyDescent="0.25">
      <c r="A19079">
        <v>38958</v>
      </c>
      <c r="B19079" s="119" t="s">
        <v>11973</v>
      </c>
      <c r="C19079">
        <v>80</v>
      </c>
      <c r="E19079">
        <v>0</v>
      </c>
      <c r="F19079">
        <v>0</v>
      </c>
      <c r="G19079">
        <v>2692</v>
      </c>
      <c r="H19079">
        <v>233</v>
      </c>
      <c r="I19079" s="119" t="s">
        <v>4726</v>
      </c>
      <c r="J19079" s="119" t="s">
        <v>139</v>
      </c>
      <c r="K19079" s="1">
        <v>46255.758941458334</v>
      </c>
      <c r="L19079">
        <v>0</v>
      </c>
      <c r="M19079">
        <v>1</v>
      </c>
      <c r="N19079">
        <v>0</v>
      </c>
      <c r="O19079">
        <v>1</v>
      </c>
      <c r="P19079" s="119" t="s">
        <v>20254</v>
      </c>
    </row>
    <row r="19080" spans="1:16" x14ac:dyDescent="0.25">
      <c r="A19080">
        <v>38959</v>
      </c>
      <c r="B19080" s="119" t="s">
        <v>11991</v>
      </c>
      <c r="C19080">
        <v>80</v>
      </c>
      <c r="E19080">
        <v>0</v>
      </c>
      <c r="F19080">
        <v>0</v>
      </c>
      <c r="G19080">
        <v>4562</v>
      </c>
      <c r="H19080">
        <v>233</v>
      </c>
      <c r="I19080" s="119" t="s">
        <v>4726</v>
      </c>
      <c r="J19080" s="119" t="s">
        <v>139</v>
      </c>
      <c r="K19080" s="1">
        <v>46255.758941458334</v>
      </c>
      <c r="L19080">
        <v>0</v>
      </c>
      <c r="M19080">
        <v>2</v>
      </c>
      <c r="N19080">
        <v>0</v>
      </c>
      <c r="O19080">
        <v>1</v>
      </c>
      <c r="P19080" s="119" t="s">
        <v>20254</v>
      </c>
    </row>
    <row r="19081" spans="1:16" x14ac:dyDescent="0.25">
      <c r="A19081">
        <v>38960</v>
      </c>
      <c r="B19081" s="119" t="s">
        <v>11992</v>
      </c>
      <c r="C19081">
        <v>80</v>
      </c>
      <c r="E19081">
        <v>231</v>
      </c>
      <c r="F19081">
        <v>139</v>
      </c>
      <c r="G19081">
        <v>499</v>
      </c>
      <c r="H19081">
        <v>156</v>
      </c>
      <c r="I19081" s="119" t="s">
        <v>4726</v>
      </c>
      <c r="J19081" s="119" t="s">
        <v>139</v>
      </c>
      <c r="K19081" s="1">
        <v>46255.758941458334</v>
      </c>
      <c r="L19081">
        <v>0</v>
      </c>
      <c r="M19081">
        <v>1</v>
      </c>
      <c r="N19081">
        <v>0</v>
      </c>
      <c r="O19081">
        <v>1</v>
      </c>
      <c r="P19081" s="119" t="s">
        <v>20254</v>
      </c>
    </row>
    <row r="19082" spans="1:16" x14ac:dyDescent="0.25">
      <c r="A19082">
        <v>38961</v>
      </c>
      <c r="B19082" s="119" t="s">
        <v>11993</v>
      </c>
      <c r="C19082">
        <v>80</v>
      </c>
      <c r="E19082">
        <v>0</v>
      </c>
      <c r="F19082">
        <v>0</v>
      </c>
      <c r="G19082">
        <v>1714</v>
      </c>
      <c r="H19082">
        <v>167</v>
      </c>
      <c r="I19082" s="119" t="s">
        <v>4726</v>
      </c>
      <c r="J19082" s="119" t="s">
        <v>139</v>
      </c>
      <c r="K19082" s="1">
        <v>46255.758941458334</v>
      </c>
      <c r="L19082">
        <v>0</v>
      </c>
      <c r="M19082">
        <v>2</v>
      </c>
      <c r="N19082">
        <v>0</v>
      </c>
      <c r="O19082">
        <v>1</v>
      </c>
      <c r="P19082" s="119" t="s">
        <v>20254</v>
      </c>
    </row>
    <row r="19083" spans="1:16" x14ac:dyDescent="0.25">
      <c r="A19083">
        <v>38962</v>
      </c>
      <c r="B19083" s="119" t="s">
        <v>11994</v>
      </c>
      <c r="C19083">
        <v>80</v>
      </c>
      <c r="E19083">
        <v>0</v>
      </c>
      <c r="F19083">
        <v>0</v>
      </c>
      <c r="G19083">
        <v>2202</v>
      </c>
      <c r="H19083">
        <v>233</v>
      </c>
      <c r="I19083" s="119" t="s">
        <v>4726</v>
      </c>
      <c r="J19083" s="119" t="s">
        <v>139</v>
      </c>
      <c r="K19083" s="1">
        <v>46255.758941458334</v>
      </c>
      <c r="L19083">
        <v>0</v>
      </c>
      <c r="M19083">
        <v>2</v>
      </c>
      <c r="N19083">
        <v>0</v>
      </c>
      <c r="O19083">
        <v>2</v>
      </c>
      <c r="P19083" s="119" t="s">
        <v>20254</v>
      </c>
    </row>
    <row r="19084" spans="1:16" x14ac:dyDescent="0.25">
      <c r="A19084">
        <v>38963</v>
      </c>
      <c r="B19084" s="119" t="s">
        <v>11995</v>
      </c>
      <c r="C19084">
        <v>80</v>
      </c>
      <c r="E19084">
        <v>0</v>
      </c>
      <c r="F19084">
        <v>0</v>
      </c>
      <c r="G19084">
        <v>2325</v>
      </c>
      <c r="H19084">
        <v>156</v>
      </c>
      <c r="I19084" s="119" t="s">
        <v>4726</v>
      </c>
      <c r="J19084" s="119" t="s">
        <v>139</v>
      </c>
      <c r="K19084" s="1">
        <v>46255.758941458334</v>
      </c>
      <c r="L19084">
        <v>0</v>
      </c>
      <c r="M19084">
        <v>5</v>
      </c>
      <c r="N19084">
        <v>0</v>
      </c>
      <c r="O19084">
        <v>3</v>
      </c>
      <c r="P19084" s="119" t="s">
        <v>20254</v>
      </c>
    </row>
    <row r="19085" spans="1:16" x14ac:dyDescent="0.25">
      <c r="A19085">
        <v>38983</v>
      </c>
      <c r="B19085" s="119" t="s">
        <v>11996</v>
      </c>
      <c r="C19085">
        <v>80</v>
      </c>
      <c r="E19085">
        <v>999</v>
      </c>
      <c r="F19085">
        <v>1604</v>
      </c>
      <c r="G19085">
        <v>326</v>
      </c>
      <c r="H19085">
        <v>2489</v>
      </c>
      <c r="I19085" s="119" t="s">
        <v>4726</v>
      </c>
      <c r="J19085" s="119" t="s">
        <v>222</v>
      </c>
      <c r="K19085" s="1">
        <v>46255.758941458334</v>
      </c>
      <c r="L19085">
        <v>428</v>
      </c>
      <c r="M19085">
        <v>0</v>
      </c>
      <c r="N19085">
        <v>83</v>
      </c>
      <c r="O19085">
        <v>0</v>
      </c>
      <c r="P19085" s="119" t="s">
        <v>20254</v>
      </c>
    </row>
    <row r="19086" spans="1:16" x14ac:dyDescent="0.25">
      <c r="A19086">
        <v>38984</v>
      </c>
      <c r="B19086" s="119" t="s">
        <v>11997</v>
      </c>
      <c r="C19086">
        <v>80</v>
      </c>
      <c r="E19086">
        <v>1041</v>
      </c>
      <c r="F19086">
        <v>1636</v>
      </c>
      <c r="G19086">
        <v>471</v>
      </c>
      <c r="H19086">
        <v>2397</v>
      </c>
      <c r="I19086" s="119" t="s">
        <v>4726</v>
      </c>
      <c r="J19086" s="119" t="s">
        <v>222</v>
      </c>
      <c r="K19086" s="1">
        <v>46255.758941458334</v>
      </c>
      <c r="L19086">
        <v>663</v>
      </c>
      <c r="M19086">
        <v>2</v>
      </c>
      <c r="N19086">
        <v>81</v>
      </c>
      <c r="O19086">
        <v>1</v>
      </c>
      <c r="P19086" s="119" t="s">
        <v>20254</v>
      </c>
    </row>
    <row r="19087" spans="1:16" x14ac:dyDescent="0.25">
      <c r="A19087">
        <v>38985</v>
      </c>
      <c r="B19087" s="119" t="s">
        <v>11998</v>
      </c>
      <c r="C19087">
        <v>80</v>
      </c>
      <c r="E19087">
        <v>1418</v>
      </c>
      <c r="F19087">
        <v>1610</v>
      </c>
      <c r="G19087">
        <v>366</v>
      </c>
      <c r="H19087">
        <v>2399</v>
      </c>
      <c r="I19087" s="119" t="s">
        <v>4726</v>
      </c>
      <c r="J19087" s="119" t="s">
        <v>222</v>
      </c>
      <c r="K19087" s="1">
        <v>46255.758941458334</v>
      </c>
      <c r="L19087">
        <v>722</v>
      </c>
      <c r="M19087">
        <v>0</v>
      </c>
      <c r="N19087">
        <v>354</v>
      </c>
      <c r="O19087">
        <v>0</v>
      </c>
      <c r="P19087" s="119" t="s">
        <v>20254</v>
      </c>
    </row>
    <row r="19088" spans="1:16" x14ac:dyDescent="0.25">
      <c r="A19088">
        <v>38986</v>
      </c>
      <c r="B19088" s="119" t="s">
        <v>11999</v>
      </c>
      <c r="C19088">
        <v>80</v>
      </c>
      <c r="E19088">
        <v>1596</v>
      </c>
      <c r="F19088">
        <v>1451</v>
      </c>
      <c r="G19088">
        <v>318</v>
      </c>
      <c r="H19088">
        <v>2528</v>
      </c>
      <c r="I19088" s="119" t="s">
        <v>4726</v>
      </c>
      <c r="J19088" s="119" t="s">
        <v>222</v>
      </c>
      <c r="K19088" s="1">
        <v>46255.758941458334</v>
      </c>
      <c r="L19088">
        <v>344</v>
      </c>
      <c r="M19088">
        <v>0</v>
      </c>
      <c r="N19088">
        <v>30</v>
      </c>
      <c r="O19088">
        <v>0</v>
      </c>
      <c r="P19088" s="119" t="s">
        <v>20254</v>
      </c>
    </row>
    <row r="19089" spans="1:16" x14ac:dyDescent="0.25">
      <c r="A19089">
        <v>38987</v>
      </c>
      <c r="B19089" s="119" t="s">
        <v>12000</v>
      </c>
      <c r="C19089">
        <v>80</v>
      </c>
      <c r="E19089">
        <v>3151</v>
      </c>
      <c r="F19089">
        <v>1670</v>
      </c>
      <c r="G19089">
        <v>663</v>
      </c>
      <c r="H19089">
        <v>2514</v>
      </c>
      <c r="I19089" s="119" t="s">
        <v>4726</v>
      </c>
      <c r="J19089" s="119" t="s">
        <v>222</v>
      </c>
      <c r="K19089" s="1">
        <v>46255.758941458334</v>
      </c>
      <c r="L19089">
        <v>378</v>
      </c>
      <c r="M19089">
        <v>1</v>
      </c>
      <c r="N19089">
        <v>32</v>
      </c>
      <c r="O19089">
        <v>0</v>
      </c>
      <c r="P19089" s="119" t="s">
        <v>20254</v>
      </c>
    </row>
    <row r="19090" spans="1:16" x14ac:dyDescent="0.25">
      <c r="A19090">
        <v>38988</v>
      </c>
      <c r="B19090" s="119" t="s">
        <v>12001</v>
      </c>
      <c r="C19090">
        <v>80</v>
      </c>
      <c r="E19090">
        <v>979</v>
      </c>
      <c r="F19090">
        <v>1605</v>
      </c>
      <c r="G19090">
        <v>174</v>
      </c>
      <c r="H19090">
        <v>2650</v>
      </c>
      <c r="I19090" s="119" t="s">
        <v>4726</v>
      </c>
      <c r="J19090" s="119" t="s">
        <v>222</v>
      </c>
      <c r="K19090" s="1">
        <v>46255.758941458334</v>
      </c>
      <c r="L19090">
        <v>621</v>
      </c>
      <c r="M19090">
        <v>1</v>
      </c>
      <c r="N19090">
        <v>315</v>
      </c>
      <c r="O19090">
        <v>0</v>
      </c>
      <c r="P19090" s="119" t="s">
        <v>20254</v>
      </c>
    </row>
    <row r="19091" spans="1:16" x14ac:dyDescent="0.25">
      <c r="A19091">
        <v>38989</v>
      </c>
      <c r="B19091" s="119" t="s">
        <v>12002</v>
      </c>
      <c r="C19091">
        <v>80</v>
      </c>
      <c r="E19091">
        <v>1166</v>
      </c>
      <c r="F19091">
        <v>1641</v>
      </c>
      <c r="G19091">
        <v>633</v>
      </c>
      <c r="H19091">
        <v>2630</v>
      </c>
      <c r="I19091" s="119" t="s">
        <v>4726</v>
      </c>
      <c r="J19091" s="119" t="s">
        <v>222</v>
      </c>
      <c r="K19091" s="1">
        <v>46255.758941458334</v>
      </c>
      <c r="L19091">
        <v>494</v>
      </c>
      <c r="M19091">
        <v>1</v>
      </c>
      <c r="N19091">
        <v>5</v>
      </c>
      <c r="O19091">
        <v>1</v>
      </c>
      <c r="P19091" s="119" t="s">
        <v>20254</v>
      </c>
    </row>
    <row r="19092" spans="1:16" x14ac:dyDescent="0.25">
      <c r="A19092">
        <v>38990</v>
      </c>
      <c r="B19092" s="119" t="s">
        <v>12003</v>
      </c>
      <c r="C19092">
        <v>80</v>
      </c>
      <c r="E19092">
        <v>1170</v>
      </c>
      <c r="F19092">
        <v>1503</v>
      </c>
      <c r="G19092">
        <v>148</v>
      </c>
      <c r="H19092">
        <v>2578</v>
      </c>
      <c r="I19092" s="119" t="s">
        <v>4726</v>
      </c>
      <c r="J19092" s="119" t="s">
        <v>222</v>
      </c>
      <c r="K19092" s="1">
        <v>46255.758941458334</v>
      </c>
      <c r="L19092">
        <v>261</v>
      </c>
      <c r="M19092">
        <v>5</v>
      </c>
      <c r="N19092">
        <v>33</v>
      </c>
      <c r="O19092">
        <v>2</v>
      </c>
      <c r="P19092" s="119" t="s">
        <v>20254</v>
      </c>
    </row>
    <row r="19093" spans="1:16" x14ac:dyDescent="0.25">
      <c r="A19093">
        <v>38991</v>
      </c>
      <c r="B19093" s="119" t="s">
        <v>12004</v>
      </c>
      <c r="C19093">
        <v>80</v>
      </c>
      <c r="E19093">
        <v>1328</v>
      </c>
      <c r="F19093">
        <v>1540</v>
      </c>
      <c r="G19093">
        <v>361</v>
      </c>
      <c r="H19093">
        <v>2649</v>
      </c>
      <c r="I19093" s="119" t="s">
        <v>4726</v>
      </c>
      <c r="J19093" s="119" t="s">
        <v>222</v>
      </c>
      <c r="K19093" s="1">
        <v>46255.758941458334</v>
      </c>
      <c r="L19093">
        <v>601</v>
      </c>
      <c r="M19093">
        <v>0</v>
      </c>
      <c r="N19093">
        <v>213</v>
      </c>
      <c r="O19093">
        <v>0</v>
      </c>
      <c r="P19093" s="119" t="s">
        <v>20254</v>
      </c>
    </row>
    <row r="19094" spans="1:16" x14ac:dyDescent="0.25">
      <c r="A19094">
        <v>38992</v>
      </c>
      <c r="B19094" s="119" t="s">
        <v>12005</v>
      </c>
      <c r="C19094">
        <v>80</v>
      </c>
      <c r="E19094">
        <v>985</v>
      </c>
      <c r="F19094">
        <v>1282</v>
      </c>
      <c r="G19094">
        <v>593</v>
      </c>
      <c r="H19094">
        <v>2298</v>
      </c>
      <c r="I19094" s="119" t="s">
        <v>4726</v>
      </c>
      <c r="J19094" s="119" t="s">
        <v>222</v>
      </c>
      <c r="K19094" s="1">
        <v>46255.758941458334</v>
      </c>
      <c r="L19094">
        <v>430</v>
      </c>
      <c r="M19094">
        <v>3</v>
      </c>
      <c r="N19094">
        <v>97</v>
      </c>
      <c r="O19094">
        <v>1</v>
      </c>
      <c r="P19094" s="119" t="s">
        <v>20254</v>
      </c>
    </row>
    <row r="19095" spans="1:16" x14ac:dyDescent="0.25">
      <c r="A19095">
        <v>38993</v>
      </c>
      <c r="B19095" s="119" t="s">
        <v>12006</v>
      </c>
      <c r="C19095">
        <v>80</v>
      </c>
      <c r="E19095">
        <v>1374</v>
      </c>
      <c r="F19095">
        <v>1602</v>
      </c>
      <c r="G19095">
        <v>213</v>
      </c>
      <c r="H19095">
        <v>2581</v>
      </c>
      <c r="I19095" s="119" t="s">
        <v>4726</v>
      </c>
      <c r="J19095" s="119" t="s">
        <v>222</v>
      </c>
      <c r="K19095" s="1">
        <v>46255.758941458334</v>
      </c>
      <c r="L19095">
        <v>413</v>
      </c>
      <c r="M19095">
        <v>1</v>
      </c>
      <c r="N19095">
        <v>80</v>
      </c>
      <c r="O19095">
        <v>0</v>
      </c>
      <c r="P19095" s="119" t="s">
        <v>20254</v>
      </c>
    </row>
    <row r="19096" spans="1:16" x14ac:dyDescent="0.25">
      <c r="A19096">
        <v>38994</v>
      </c>
      <c r="B19096" s="119" t="s">
        <v>12007</v>
      </c>
      <c r="C19096">
        <v>80</v>
      </c>
      <c r="E19096">
        <v>1139</v>
      </c>
      <c r="F19096">
        <v>1715</v>
      </c>
      <c r="G19096">
        <v>676</v>
      </c>
      <c r="H19096">
        <v>2548</v>
      </c>
      <c r="I19096" s="119" t="s">
        <v>4726</v>
      </c>
      <c r="J19096" s="119" t="s">
        <v>222</v>
      </c>
      <c r="K19096" s="1">
        <v>46255.758941458334</v>
      </c>
      <c r="L19096">
        <v>563</v>
      </c>
      <c r="M19096">
        <v>2</v>
      </c>
      <c r="N19096">
        <v>35</v>
      </c>
      <c r="O19096">
        <v>0</v>
      </c>
      <c r="P19096" s="119" t="s">
        <v>20254</v>
      </c>
    </row>
    <row r="19097" spans="1:16" x14ac:dyDescent="0.25">
      <c r="A19097">
        <v>38995</v>
      </c>
      <c r="B19097" s="119" t="s">
        <v>12008</v>
      </c>
      <c r="C19097">
        <v>80</v>
      </c>
      <c r="E19097">
        <v>1064</v>
      </c>
      <c r="F19097">
        <v>1696</v>
      </c>
      <c r="G19097">
        <v>285</v>
      </c>
      <c r="H19097">
        <v>2277</v>
      </c>
      <c r="I19097" s="119" t="s">
        <v>4726</v>
      </c>
      <c r="J19097" s="119" t="s">
        <v>222</v>
      </c>
      <c r="K19097" s="1">
        <v>46255.758941458334</v>
      </c>
      <c r="L19097">
        <v>488</v>
      </c>
      <c r="M19097">
        <v>4</v>
      </c>
      <c r="N19097">
        <v>37</v>
      </c>
      <c r="O19097">
        <v>3</v>
      </c>
      <c r="P19097" s="119" t="s">
        <v>20254</v>
      </c>
    </row>
    <row r="19098" spans="1:16" x14ac:dyDescent="0.25">
      <c r="A19098">
        <v>38996</v>
      </c>
      <c r="B19098" s="119" t="s">
        <v>12009</v>
      </c>
      <c r="C19098">
        <v>80</v>
      </c>
      <c r="E19098">
        <v>1579</v>
      </c>
      <c r="F19098">
        <v>1450</v>
      </c>
      <c r="G19098">
        <v>132</v>
      </c>
      <c r="H19098">
        <v>2449</v>
      </c>
      <c r="I19098" s="119" t="s">
        <v>4726</v>
      </c>
      <c r="J19098" s="119" t="s">
        <v>222</v>
      </c>
      <c r="K19098" s="1">
        <v>46255.758941458334</v>
      </c>
      <c r="L19098">
        <v>359</v>
      </c>
      <c r="M19098">
        <v>4</v>
      </c>
      <c r="N19098">
        <v>139</v>
      </c>
      <c r="O19098">
        <v>0</v>
      </c>
      <c r="P19098" s="119" t="s">
        <v>20254</v>
      </c>
    </row>
    <row r="19099" spans="1:16" x14ac:dyDescent="0.25">
      <c r="A19099">
        <v>38997</v>
      </c>
      <c r="B19099" s="119" t="s">
        <v>12010</v>
      </c>
      <c r="C19099">
        <v>80</v>
      </c>
      <c r="E19099">
        <v>1257</v>
      </c>
      <c r="F19099">
        <v>1611</v>
      </c>
      <c r="G19099">
        <v>1675</v>
      </c>
      <c r="H19099">
        <v>2397</v>
      </c>
      <c r="I19099" s="119" t="s">
        <v>4726</v>
      </c>
      <c r="J19099" s="119" t="s">
        <v>222</v>
      </c>
      <c r="K19099" s="1">
        <v>46255.758941458334</v>
      </c>
      <c r="L19099">
        <v>647</v>
      </c>
      <c r="M19099">
        <v>3</v>
      </c>
      <c r="N19099">
        <v>129</v>
      </c>
      <c r="O19099">
        <v>0</v>
      </c>
      <c r="P19099" s="119" t="s">
        <v>20254</v>
      </c>
    </row>
    <row r="19100" spans="1:16" x14ac:dyDescent="0.25">
      <c r="A19100">
        <v>38998</v>
      </c>
      <c r="B19100" s="119" t="s">
        <v>12011</v>
      </c>
      <c r="C19100">
        <v>80</v>
      </c>
      <c r="E19100">
        <v>753</v>
      </c>
      <c r="F19100">
        <v>1567</v>
      </c>
      <c r="G19100">
        <v>691</v>
      </c>
      <c r="H19100">
        <v>2548</v>
      </c>
      <c r="I19100" s="119" t="s">
        <v>4726</v>
      </c>
      <c r="J19100" s="119" t="s">
        <v>222</v>
      </c>
      <c r="K19100" s="1">
        <v>46255.758941458334</v>
      </c>
      <c r="L19100">
        <v>491</v>
      </c>
      <c r="M19100">
        <v>0</v>
      </c>
      <c r="N19100">
        <v>22</v>
      </c>
      <c r="O19100">
        <v>0</v>
      </c>
      <c r="P19100" s="119" t="s">
        <v>20254</v>
      </c>
    </row>
    <row r="19101" spans="1:16" x14ac:dyDescent="0.25">
      <c r="A19101">
        <v>38999</v>
      </c>
      <c r="B19101" s="119" t="s">
        <v>12012</v>
      </c>
      <c r="C19101">
        <v>80</v>
      </c>
      <c r="E19101">
        <v>1244</v>
      </c>
      <c r="F19101">
        <v>1551</v>
      </c>
      <c r="G19101">
        <v>269</v>
      </c>
      <c r="H19101">
        <v>2665</v>
      </c>
      <c r="I19101" s="119" t="s">
        <v>4726</v>
      </c>
      <c r="J19101" s="119" t="s">
        <v>222</v>
      </c>
      <c r="K19101" s="1">
        <v>46255.758941458334</v>
      </c>
      <c r="L19101">
        <v>517</v>
      </c>
      <c r="M19101">
        <v>0</v>
      </c>
      <c r="N19101">
        <v>169</v>
      </c>
      <c r="O19101">
        <v>0</v>
      </c>
      <c r="P19101" s="119" t="s">
        <v>20254</v>
      </c>
    </row>
    <row r="19102" spans="1:16" x14ac:dyDescent="0.25">
      <c r="A19102">
        <v>39000</v>
      </c>
      <c r="B19102" s="119" t="s">
        <v>12013</v>
      </c>
      <c r="C19102">
        <v>80</v>
      </c>
      <c r="E19102">
        <v>544</v>
      </c>
      <c r="F19102">
        <v>1600</v>
      </c>
      <c r="G19102">
        <v>145</v>
      </c>
      <c r="H19102">
        <v>2591</v>
      </c>
      <c r="I19102" s="119" t="s">
        <v>4726</v>
      </c>
      <c r="J19102" s="119" t="s">
        <v>222</v>
      </c>
      <c r="K19102" s="1">
        <v>46255.758941458334</v>
      </c>
      <c r="L19102">
        <v>308</v>
      </c>
      <c r="M19102">
        <v>0</v>
      </c>
      <c r="N19102">
        <v>81</v>
      </c>
      <c r="O19102">
        <v>0</v>
      </c>
      <c r="P19102" s="119" t="s">
        <v>20254</v>
      </c>
    </row>
    <row r="19103" spans="1:16" x14ac:dyDescent="0.25">
      <c r="A19103">
        <v>39001</v>
      </c>
      <c r="B19103" s="119" t="s">
        <v>12014</v>
      </c>
      <c r="C19103">
        <v>80</v>
      </c>
      <c r="E19103">
        <v>1378</v>
      </c>
      <c r="F19103">
        <v>1602</v>
      </c>
      <c r="G19103">
        <v>390</v>
      </c>
      <c r="H19103">
        <v>2502</v>
      </c>
      <c r="I19103" s="119" t="s">
        <v>4726</v>
      </c>
      <c r="J19103" s="119" t="s">
        <v>222</v>
      </c>
      <c r="K19103" s="1">
        <v>46255.758941458334</v>
      </c>
      <c r="L19103">
        <v>268</v>
      </c>
      <c r="M19103">
        <v>1</v>
      </c>
      <c r="N19103">
        <v>82</v>
      </c>
      <c r="O19103">
        <v>0</v>
      </c>
      <c r="P19103" s="119" t="s">
        <v>20254</v>
      </c>
    </row>
    <row r="19104" spans="1:16" x14ac:dyDescent="0.25">
      <c r="A19104">
        <v>39002</v>
      </c>
      <c r="B19104" s="119" t="s">
        <v>12015</v>
      </c>
      <c r="C19104">
        <v>80</v>
      </c>
      <c r="E19104">
        <v>981</v>
      </c>
      <c r="F19104">
        <v>1642</v>
      </c>
      <c r="G19104">
        <v>670</v>
      </c>
      <c r="H19104">
        <v>2222</v>
      </c>
      <c r="I19104" s="119" t="s">
        <v>4726</v>
      </c>
      <c r="J19104" s="119" t="s">
        <v>222</v>
      </c>
      <c r="K19104" s="1">
        <v>46255.758941458334</v>
      </c>
      <c r="L19104">
        <v>451</v>
      </c>
      <c r="M19104">
        <v>2</v>
      </c>
      <c r="N19104">
        <v>108</v>
      </c>
      <c r="O19104">
        <v>0</v>
      </c>
      <c r="P19104" s="119" t="s">
        <v>20254</v>
      </c>
    </row>
    <row r="19105" spans="1:16" x14ac:dyDescent="0.25">
      <c r="A19105">
        <v>39003</v>
      </c>
      <c r="B19105" s="119" t="s">
        <v>12016</v>
      </c>
      <c r="C19105">
        <v>80</v>
      </c>
      <c r="E19105">
        <v>1002</v>
      </c>
      <c r="F19105">
        <v>1600</v>
      </c>
      <c r="G19105">
        <v>912</v>
      </c>
      <c r="H19105">
        <v>2492</v>
      </c>
      <c r="I19105" s="119" t="s">
        <v>4726</v>
      </c>
      <c r="J19105" s="119" t="s">
        <v>222</v>
      </c>
      <c r="K19105" s="1">
        <v>46255.758941458334</v>
      </c>
      <c r="L19105">
        <v>231</v>
      </c>
      <c r="M19105">
        <v>4</v>
      </c>
      <c r="N19105">
        <v>4</v>
      </c>
      <c r="O19105">
        <v>2</v>
      </c>
      <c r="P19105" s="119" t="s">
        <v>20254</v>
      </c>
    </row>
    <row r="19106" spans="1:16" x14ac:dyDescent="0.25">
      <c r="A19106">
        <v>39004</v>
      </c>
      <c r="B19106" s="119" t="s">
        <v>12017</v>
      </c>
      <c r="C19106">
        <v>80</v>
      </c>
      <c r="E19106">
        <v>1324</v>
      </c>
      <c r="F19106">
        <v>1713</v>
      </c>
      <c r="G19106">
        <v>305</v>
      </c>
      <c r="H19106">
        <v>2222</v>
      </c>
      <c r="I19106" s="119" t="s">
        <v>4726</v>
      </c>
      <c r="J19106" s="119" t="s">
        <v>222</v>
      </c>
      <c r="K19106" s="1">
        <v>46255.758941458334</v>
      </c>
      <c r="L19106">
        <v>455</v>
      </c>
      <c r="M19106">
        <v>6</v>
      </c>
      <c r="N19106">
        <v>105</v>
      </c>
      <c r="O19106">
        <v>2</v>
      </c>
      <c r="P19106" s="119" t="s">
        <v>20254</v>
      </c>
    </row>
    <row r="19107" spans="1:16" x14ac:dyDescent="0.25">
      <c r="A19107">
        <v>39005</v>
      </c>
      <c r="B19107" s="119" t="s">
        <v>12018</v>
      </c>
      <c r="C19107">
        <v>80</v>
      </c>
      <c r="E19107">
        <v>966</v>
      </c>
      <c r="F19107">
        <v>1518</v>
      </c>
      <c r="G19107">
        <v>554</v>
      </c>
      <c r="H19107">
        <v>2959</v>
      </c>
      <c r="I19107" s="119" t="s">
        <v>4726</v>
      </c>
      <c r="J19107" s="119" t="s">
        <v>222</v>
      </c>
      <c r="K19107" s="1">
        <v>46255.758941458334</v>
      </c>
      <c r="L19107">
        <v>210</v>
      </c>
      <c r="M19107">
        <v>1</v>
      </c>
      <c r="N19107">
        <v>34</v>
      </c>
      <c r="O19107">
        <v>0</v>
      </c>
      <c r="P19107" s="119" t="s">
        <v>20254</v>
      </c>
    </row>
    <row r="19108" spans="1:16" x14ac:dyDescent="0.25">
      <c r="A19108">
        <v>39006</v>
      </c>
      <c r="B19108" s="119" t="s">
        <v>12019</v>
      </c>
      <c r="C19108">
        <v>80</v>
      </c>
      <c r="E19108">
        <v>987</v>
      </c>
      <c r="F19108">
        <v>1736</v>
      </c>
      <c r="G19108">
        <v>751</v>
      </c>
      <c r="H19108">
        <v>2228</v>
      </c>
      <c r="I19108" s="119" t="s">
        <v>4726</v>
      </c>
      <c r="J19108" s="119" t="s">
        <v>222</v>
      </c>
      <c r="K19108" s="1">
        <v>46255.758941458334</v>
      </c>
      <c r="L19108">
        <v>482</v>
      </c>
      <c r="M19108">
        <v>2</v>
      </c>
      <c r="N19108">
        <v>56</v>
      </c>
      <c r="O19108">
        <v>0</v>
      </c>
      <c r="P19108" s="119" t="s">
        <v>20254</v>
      </c>
    </row>
    <row r="19109" spans="1:16" x14ac:dyDescent="0.25">
      <c r="A19109">
        <v>39007</v>
      </c>
      <c r="B19109" s="119" t="s">
        <v>12020</v>
      </c>
      <c r="C19109">
        <v>80</v>
      </c>
      <c r="E19109">
        <v>771</v>
      </c>
      <c r="F19109">
        <v>1783</v>
      </c>
      <c r="G19109">
        <v>151</v>
      </c>
      <c r="H19109">
        <v>2499</v>
      </c>
      <c r="I19109" s="119" t="s">
        <v>4726</v>
      </c>
      <c r="J19109" s="119" t="s">
        <v>222</v>
      </c>
      <c r="K19109" s="1">
        <v>46255.758941458334</v>
      </c>
      <c r="L19109">
        <v>616</v>
      </c>
      <c r="M19109">
        <v>3</v>
      </c>
      <c r="N19109">
        <v>6</v>
      </c>
      <c r="O19109">
        <v>0</v>
      </c>
      <c r="P19109" s="119" t="s">
        <v>20254</v>
      </c>
    </row>
    <row r="19110" spans="1:16" x14ac:dyDescent="0.25">
      <c r="A19110">
        <v>39008</v>
      </c>
      <c r="B19110" s="119" t="s">
        <v>12021</v>
      </c>
      <c r="C19110">
        <v>80</v>
      </c>
      <c r="E19110">
        <v>1561</v>
      </c>
      <c r="F19110">
        <v>1770</v>
      </c>
      <c r="G19110">
        <v>830</v>
      </c>
      <c r="H19110">
        <v>2337</v>
      </c>
      <c r="I19110" s="119" t="s">
        <v>4726</v>
      </c>
      <c r="J19110" s="119" t="s">
        <v>222</v>
      </c>
      <c r="K19110" s="1">
        <v>46255.758941458334</v>
      </c>
      <c r="L19110">
        <v>415</v>
      </c>
      <c r="M19110">
        <v>2</v>
      </c>
      <c r="N19110">
        <v>170</v>
      </c>
      <c r="O19110">
        <v>1</v>
      </c>
      <c r="P19110" s="119" t="s">
        <v>20254</v>
      </c>
    </row>
    <row r="19111" spans="1:16" x14ac:dyDescent="0.25">
      <c r="A19111">
        <v>39009</v>
      </c>
      <c r="B19111" s="119" t="s">
        <v>12022</v>
      </c>
      <c r="C19111">
        <v>80</v>
      </c>
      <c r="E19111">
        <v>593</v>
      </c>
      <c r="F19111">
        <v>1607</v>
      </c>
      <c r="G19111">
        <v>427</v>
      </c>
      <c r="H19111">
        <v>2490</v>
      </c>
      <c r="I19111" s="119" t="s">
        <v>4726</v>
      </c>
      <c r="J19111" s="119" t="s">
        <v>222</v>
      </c>
      <c r="K19111" s="1">
        <v>46255.758941458334</v>
      </c>
      <c r="L19111">
        <v>261</v>
      </c>
      <c r="M19111">
        <v>4</v>
      </c>
      <c r="N19111">
        <v>33</v>
      </c>
      <c r="O19111">
        <v>0</v>
      </c>
      <c r="P19111" s="119" t="s">
        <v>20254</v>
      </c>
    </row>
    <row r="19112" spans="1:16" x14ac:dyDescent="0.25">
      <c r="A19112">
        <v>39010</v>
      </c>
      <c r="B19112" s="119" t="s">
        <v>12023</v>
      </c>
      <c r="C19112">
        <v>80</v>
      </c>
      <c r="E19112">
        <v>1032</v>
      </c>
      <c r="F19112">
        <v>1552</v>
      </c>
      <c r="G19112">
        <v>247</v>
      </c>
      <c r="H19112">
        <v>2525</v>
      </c>
      <c r="I19112" s="119" t="s">
        <v>4726</v>
      </c>
      <c r="J19112" s="119" t="s">
        <v>222</v>
      </c>
      <c r="K19112" s="1">
        <v>46255.758941458334</v>
      </c>
      <c r="L19112">
        <v>405</v>
      </c>
      <c r="M19112">
        <v>0</v>
      </c>
      <c r="N19112">
        <v>36</v>
      </c>
      <c r="O19112">
        <v>0</v>
      </c>
      <c r="P19112" s="119" t="s">
        <v>20254</v>
      </c>
    </row>
    <row r="19113" spans="1:16" x14ac:dyDescent="0.25">
      <c r="A19113">
        <v>39011</v>
      </c>
      <c r="B19113" s="119" t="s">
        <v>12024</v>
      </c>
      <c r="C19113">
        <v>80</v>
      </c>
      <c r="E19113">
        <v>1210</v>
      </c>
      <c r="F19113">
        <v>1650</v>
      </c>
      <c r="G19113">
        <v>1160</v>
      </c>
      <c r="H19113">
        <v>2299</v>
      </c>
      <c r="I19113" s="119" t="s">
        <v>4726</v>
      </c>
      <c r="J19113" s="119" t="s">
        <v>222</v>
      </c>
      <c r="K19113" s="1">
        <v>46255.758941458334</v>
      </c>
      <c r="L19113">
        <v>176</v>
      </c>
      <c r="M19113">
        <v>3</v>
      </c>
      <c r="N19113">
        <v>37</v>
      </c>
      <c r="O19113">
        <v>2</v>
      </c>
      <c r="P19113" s="119" t="s">
        <v>20254</v>
      </c>
    </row>
    <row r="19114" spans="1:16" x14ac:dyDescent="0.25">
      <c r="A19114">
        <v>39012</v>
      </c>
      <c r="B19114" s="119" t="s">
        <v>12025</v>
      </c>
      <c r="C19114">
        <v>80</v>
      </c>
      <c r="E19114">
        <v>555</v>
      </c>
      <c r="F19114">
        <v>1723</v>
      </c>
      <c r="G19114">
        <v>412</v>
      </c>
      <c r="H19114">
        <v>2508</v>
      </c>
      <c r="I19114" s="119" t="s">
        <v>4726</v>
      </c>
      <c r="J19114" s="119" t="s">
        <v>222</v>
      </c>
      <c r="K19114" s="1">
        <v>46255.758941458334</v>
      </c>
      <c r="L19114">
        <v>353</v>
      </c>
      <c r="M19114">
        <v>3</v>
      </c>
      <c r="N19114">
        <v>30</v>
      </c>
      <c r="O19114">
        <v>1</v>
      </c>
      <c r="P19114" s="119" t="s">
        <v>20254</v>
      </c>
    </row>
    <row r="19115" spans="1:16" x14ac:dyDescent="0.25">
      <c r="A19115">
        <v>39013</v>
      </c>
      <c r="B19115" s="119" t="s">
        <v>12026</v>
      </c>
      <c r="C19115">
        <v>80</v>
      </c>
      <c r="E19115">
        <v>766</v>
      </c>
      <c r="F19115">
        <v>1691</v>
      </c>
      <c r="G19115">
        <v>468</v>
      </c>
      <c r="H19115">
        <v>2297</v>
      </c>
      <c r="I19115" s="119" t="s">
        <v>4726</v>
      </c>
      <c r="J19115" s="119" t="s">
        <v>222</v>
      </c>
      <c r="K19115" s="1">
        <v>46255.758941458334</v>
      </c>
      <c r="L19115">
        <v>506</v>
      </c>
      <c r="M19115">
        <v>3</v>
      </c>
      <c r="N19115">
        <v>167</v>
      </c>
      <c r="O19115">
        <v>1</v>
      </c>
      <c r="P19115" s="119" t="s">
        <v>20254</v>
      </c>
    </row>
    <row r="19116" spans="1:16" x14ac:dyDescent="0.25">
      <c r="A19116">
        <v>39014</v>
      </c>
      <c r="B19116" s="119" t="s">
        <v>12027</v>
      </c>
      <c r="C19116">
        <v>80</v>
      </c>
      <c r="E19116">
        <v>829</v>
      </c>
      <c r="F19116">
        <v>1824</v>
      </c>
      <c r="G19116">
        <v>584</v>
      </c>
      <c r="H19116">
        <v>2306</v>
      </c>
      <c r="I19116" s="119" t="s">
        <v>4726</v>
      </c>
      <c r="J19116" s="119" t="s">
        <v>222</v>
      </c>
      <c r="K19116" s="1">
        <v>46255.758941458334</v>
      </c>
      <c r="L19116">
        <v>264</v>
      </c>
      <c r="M19116">
        <v>2</v>
      </c>
      <c r="N19116">
        <v>117</v>
      </c>
      <c r="O19116">
        <v>2</v>
      </c>
      <c r="P19116" s="119" t="s">
        <v>20254</v>
      </c>
    </row>
    <row r="19117" spans="1:16" x14ac:dyDescent="0.25">
      <c r="A19117">
        <v>39015</v>
      </c>
      <c r="B19117" s="119" t="s">
        <v>12028</v>
      </c>
      <c r="C19117">
        <v>80</v>
      </c>
      <c r="E19117">
        <v>1436</v>
      </c>
      <c r="F19117">
        <v>1595</v>
      </c>
      <c r="G19117">
        <v>170</v>
      </c>
      <c r="H19117">
        <v>2669</v>
      </c>
      <c r="I19117" s="119" t="s">
        <v>4726</v>
      </c>
      <c r="J19117" s="119" t="s">
        <v>222</v>
      </c>
      <c r="K19117" s="1">
        <v>46255.758941458334</v>
      </c>
      <c r="L19117">
        <v>189</v>
      </c>
      <c r="M19117">
        <v>3</v>
      </c>
      <c r="N19117">
        <v>8</v>
      </c>
      <c r="O19117">
        <v>1</v>
      </c>
      <c r="P19117" s="119" t="s">
        <v>20254</v>
      </c>
    </row>
    <row r="19118" spans="1:16" x14ac:dyDescent="0.25">
      <c r="A19118">
        <v>39016</v>
      </c>
      <c r="B19118" s="119" t="s">
        <v>12029</v>
      </c>
      <c r="C19118">
        <v>80</v>
      </c>
      <c r="E19118">
        <v>541</v>
      </c>
      <c r="F19118">
        <v>1905</v>
      </c>
      <c r="G19118">
        <v>5492</v>
      </c>
      <c r="H19118">
        <v>2105</v>
      </c>
      <c r="I19118" s="119" t="s">
        <v>4726</v>
      </c>
      <c r="J19118" s="119" t="s">
        <v>222</v>
      </c>
      <c r="K19118" s="1">
        <v>46255.758941458334</v>
      </c>
      <c r="L19118">
        <v>243</v>
      </c>
      <c r="M19118">
        <v>6</v>
      </c>
      <c r="N19118">
        <v>107</v>
      </c>
      <c r="O19118">
        <v>1</v>
      </c>
      <c r="P19118" s="119" t="s">
        <v>20254</v>
      </c>
    </row>
    <row r="19119" spans="1:16" x14ac:dyDescent="0.25">
      <c r="A19119">
        <v>39017</v>
      </c>
      <c r="B19119" s="119" t="s">
        <v>12030</v>
      </c>
      <c r="C19119">
        <v>80</v>
      </c>
      <c r="E19119">
        <v>1391</v>
      </c>
      <c r="F19119">
        <v>1357</v>
      </c>
      <c r="G19119">
        <v>792</v>
      </c>
      <c r="H19119">
        <v>2294</v>
      </c>
      <c r="I19119" s="119" t="s">
        <v>4726</v>
      </c>
      <c r="J19119" s="119" t="s">
        <v>222</v>
      </c>
      <c r="K19119" s="1">
        <v>46255.758941458334</v>
      </c>
      <c r="L19119">
        <v>602</v>
      </c>
      <c r="M19119">
        <v>3</v>
      </c>
      <c r="N19119">
        <v>211</v>
      </c>
      <c r="O19119">
        <v>0</v>
      </c>
      <c r="P19119" s="119" t="s">
        <v>20254</v>
      </c>
    </row>
    <row r="19120" spans="1:16" x14ac:dyDescent="0.25">
      <c r="A19120">
        <v>39018</v>
      </c>
      <c r="B19120" s="119" t="s">
        <v>12031</v>
      </c>
      <c r="C19120">
        <v>80</v>
      </c>
      <c r="E19120">
        <v>1332</v>
      </c>
      <c r="F19120">
        <v>1505</v>
      </c>
      <c r="G19120">
        <v>813</v>
      </c>
      <c r="H19120">
        <v>2465</v>
      </c>
      <c r="I19120" s="119" t="s">
        <v>4726</v>
      </c>
      <c r="J19120" s="119" t="s">
        <v>222</v>
      </c>
      <c r="K19120" s="1">
        <v>46255.758941458334</v>
      </c>
      <c r="L19120">
        <v>767</v>
      </c>
      <c r="M19120">
        <v>2</v>
      </c>
      <c r="N19120">
        <v>83</v>
      </c>
      <c r="O19120">
        <v>1</v>
      </c>
      <c r="P19120" s="119" t="s">
        <v>20254</v>
      </c>
    </row>
    <row r="19121" spans="1:16" x14ac:dyDescent="0.25">
      <c r="A19121">
        <v>39019</v>
      </c>
      <c r="B19121" s="119" t="s">
        <v>12032</v>
      </c>
      <c r="C19121">
        <v>80</v>
      </c>
      <c r="E19121">
        <v>427</v>
      </c>
      <c r="F19121">
        <v>1842</v>
      </c>
      <c r="G19121">
        <v>185</v>
      </c>
      <c r="H19121">
        <v>2506</v>
      </c>
      <c r="I19121" s="119" t="s">
        <v>4726</v>
      </c>
      <c r="J19121" s="119" t="s">
        <v>222</v>
      </c>
      <c r="K19121" s="1">
        <v>46255.758941458334</v>
      </c>
      <c r="L19121">
        <v>342</v>
      </c>
      <c r="M19121">
        <v>3</v>
      </c>
      <c r="N19121">
        <v>35</v>
      </c>
      <c r="O19121">
        <v>0</v>
      </c>
      <c r="P19121" s="119" t="s">
        <v>20254</v>
      </c>
    </row>
    <row r="19122" spans="1:16" x14ac:dyDescent="0.25">
      <c r="A19122">
        <v>39020</v>
      </c>
      <c r="B19122" s="119" t="s">
        <v>12033</v>
      </c>
      <c r="C19122">
        <v>80</v>
      </c>
      <c r="E19122">
        <v>844</v>
      </c>
      <c r="F19122">
        <v>1791</v>
      </c>
      <c r="G19122">
        <v>352</v>
      </c>
      <c r="H19122">
        <v>2493</v>
      </c>
      <c r="I19122" s="119" t="s">
        <v>4726</v>
      </c>
      <c r="J19122" s="119" t="s">
        <v>222</v>
      </c>
      <c r="K19122" s="1">
        <v>46255.758941458334</v>
      </c>
      <c r="L19122">
        <v>711</v>
      </c>
      <c r="M19122">
        <v>1</v>
      </c>
      <c r="N19122">
        <v>31</v>
      </c>
      <c r="O19122">
        <v>0</v>
      </c>
      <c r="P19122" s="119" t="s">
        <v>20254</v>
      </c>
    </row>
    <row r="19123" spans="1:16" x14ac:dyDescent="0.25">
      <c r="A19123">
        <v>39021</v>
      </c>
      <c r="B19123" s="119" t="s">
        <v>12034</v>
      </c>
      <c r="C19123">
        <v>80</v>
      </c>
      <c r="E19123">
        <v>1170</v>
      </c>
      <c r="F19123">
        <v>1754</v>
      </c>
      <c r="G19123">
        <v>671</v>
      </c>
      <c r="H19123">
        <v>2599</v>
      </c>
      <c r="I19123" s="119" t="s">
        <v>4726</v>
      </c>
      <c r="J19123" s="119" t="s">
        <v>222</v>
      </c>
      <c r="K19123" s="1">
        <v>46255.758941458334</v>
      </c>
      <c r="L19123">
        <v>234</v>
      </c>
      <c r="M19123">
        <v>3</v>
      </c>
      <c r="N19123">
        <v>182</v>
      </c>
      <c r="O19123">
        <v>2</v>
      </c>
      <c r="P19123" s="119" t="s">
        <v>20254</v>
      </c>
    </row>
    <row r="19124" spans="1:16" x14ac:dyDescent="0.25">
      <c r="A19124">
        <v>39022</v>
      </c>
      <c r="B19124" s="119" t="s">
        <v>12035</v>
      </c>
      <c r="C19124">
        <v>80</v>
      </c>
      <c r="E19124">
        <v>1419</v>
      </c>
      <c r="F19124">
        <v>1630</v>
      </c>
      <c r="G19124">
        <v>307</v>
      </c>
      <c r="H19124">
        <v>2499</v>
      </c>
      <c r="I19124" s="119" t="s">
        <v>4726</v>
      </c>
      <c r="J19124" s="119" t="s">
        <v>222</v>
      </c>
      <c r="K19124" s="1">
        <v>46255.758941458334</v>
      </c>
      <c r="L19124">
        <v>440</v>
      </c>
      <c r="M19124">
        <v>0</v>
      </c>
      <c r="N19124">
        <v>31</v>
      </c>
      <c r="O19124">
        <v>0</v>
      </c>
      <c r="P19124" s="119" t="s">
        <v>20254</v>
      </c>
    </row>
    <row r="19125" spans="1:16" x14ac:dyDescent="0.25">
      <c r="A19125">
        <v>39023</v>
      </c>
      <c r="B19125" s="119" t="s">
        <v>12036</v>
      </c>
      <c r="C19125">
        <v>80</v>
      </c>
      <c r="E19125">
        <v>696</v>
      </c>
      <c r="F19125">
        <v>1818</v>
      </c>
      <c r="G19125">
        <v>284</v>
      </c>
      <c r="H19125">
        <v>2423</v>
      </c>
      <c r="I19125" s="119" t="s">
        <v>4726</v>
      </c>
      <c r="J19125" s="119" t="s">
        <v>222</v>
      </c>
      <c r="K19125" s="1">
        <v>46255.758941458334</v>
      </c>
      <c r="L19125">
        <v>149</v>
      </c>
      <c r="M19125">
        <v>3</v>
      </c>
      <c r="N19125">
        <v>31</v>
      </c>
      <c r="O19125">
        <v>1</v>
      </c>
      <c r="P19125" s="119" t="s">
        <v>20254</v>
      </c>
    </row>
    <row r="19126" spans="1:16" x14ac:dyDescent="0.25">
      <c r="A19126">
        <v>39024</v>
      </c>
      <c r="B19126" s="119" t="s">
        <v>12037</v>
      </c>
      <c r="C19126">
        <v>80</v>
      </c>
      <c r="E19126">
        <v>1285</v>
      </c>
      <c r="F19126">
        <v>1480</v>
      </c>
      <c r="G19126">
        <v>537</v>
      </c>
      <c r="H19126">
        <v>2799</v>
      </c>
      <c r="I19126" s="119" t="s">
        <v>4726</v>
      </c>
      <c r="J19126" s="119" t="s">
        <v>222</v>
      </c>
      <c r="K19126" s="1">
        <v>46255.758941458334</v>
      </c>
      <c r="L19126">
        <v>500</v>
      </c>
      <c r="M19126">
        <v>0</v>
      </c>
      <c r="N19126">
        <v>211</v>
      </c>
      <c r="O19126">
        <v>0</v>
      </c>
      <c r="P19126" s="119" t="s">
        <v>20254</v>
      </c>
    </row>
    <row r="19127" spans="1:16" x14ac:dyDescent="0.25">
      <c r="A19127">
        <v>39025</v>
      </c>
      <c r="B19127" s="119" t="s">
        <v>12038</v>
      </c>
      <c r="C19127">
        <v>80</v>
      </c>
      <c r="E19127">
        <v>815</v>
      </c>
      <c r="F19127">
        <v>1606</v>
      </c>
      <c r="G19127">
        <v>403</v>
      </c>
      <c r="H19127">
        <v>2423</v>
      </c>
      <c r="I19127" s="119" t="s">
        <v>4726</v>
      </c>
      <c r="J19127" s="119" t="s">
        <v>222</v>
      </c>
      <c r="K19127" s="1">
        <v>46255.758941458334</v>
      </c>
      <c r="L19127">
        <v>306</v>
      </c>
      <c r="M19127">
        <v>1</v>
      </c>
      <c r="N19127">
        <v>134</v>
      </c>
      <c r="O19127">
        <v>1</v>
      </c>
      <c r="P19127" s="119" t="s">
        <v>20254</v>
      </c>
    </row>
    <row r="19128" spans="1:16" x14ac:dyDescent="0.25">
      <c r="A19128">
        <v>39026</v>
      </c>
      <c r="B19128" s="119" t="s">
        <v>12039</v>
      </c>
      <c r="C19128">
        <v>80</v>
      </c>
      <c r="E19128">
        <v>1488</v>
      </c>
      <c r="F19128">
        <v>1661</v>
      </c>
      <c r="G19128">
        <v>171</v>
      </c>
      <c r="H19128">
        <v>2495</v>
      </c>
      <c r="I19128" s="119" t="s">
        <v>4726</v>
      </c>
      <c r="J19128" s="119" t="s">
        <v>222</v>
      </c>
      <c r="K19128" s="1">
        <v>46255.758941458334</v>
      </c>
      <c r="L19128">
        <v>406</v>
      </c>
      <c r="M19128">
        <v>0</v>
      </c>
      <c r="N19128">
        <v>33</v>
      </c>
      <c r="O19128">
        <v>0</v>
      </c>
      <c r="P19128" s="119" t="s">
        <v>20254</v>
      </c>
    </row>
    <row r="19129" spans="1:16" x14ac:dyDescent="0.25">
      <c r="A19129">
        <v>39027</v>
      </c>
      <c r="B19129" s="119" t="s">
        <v>12040</v>
      </c>
      <c r="C19129">
        <v>80</v>
      </c>
      <c r="E19129">
        <v>1126</v>
      </c>
      <c r="F19129">
        <v>1734</v>
      </c>
      <c r="G19129">
        <v>494</v>
      </c>
      <c r="H19129">
        <v>2398</v>
      </c>
      <c r="I19129" s="119" t="s">
        <v>4726</v>
      </c>
      <c r="J19129" s="119" t="s">
        <v>222</v>
      </c>
      <c r="K19129" s="1">
        <v>46255.758941458334</v>
      </c>
      <c r="L19129">
        <v>392</v>
      </c>
      <c r="M19129">
        <v>3</v>
      </c>
      <c r="N19129">
        <v>159</v>
      </c>
      <c r="O19129">
        <v>0</v>
      </c>
      <c r="P19129" s="119" t="s">
        <v>20254</v>
      </c>
    </row>
    <row r="19130" spans="1:16" x14ac:dyDescent="0.25">
      <c r="A19130">
        <v>39028</v>
      </c>
      <c r="B19130" s="119" t="s">
        <v>12041</v>
      </c>
      <c r="C19130">
        <v>80</v>
      </c>
      <c r="E19130">
        <v>861</v>
      </c>
      <c r="F19130">
        <v>1543</v>
      </c>
      <c r="G19130">
        <v>522</v>
      </c>
      <c r="H19130">
        <v>2709</v>
      </c>
      <c r="I19130" s="119" t="s">
        <v>4726</v>
      </c>
      <c r="J19130" s="119" t="s">
        <v>222</v>
      </c>
      <c r="K19130" s="1">
        <v>46255.758941458334</v>
      </c>
      <c r="L19130">
        <v>494</v>
      </c>
      <c r="M19130">
        <v>1</v>
      </c>
      <c r="N19130">
        <v>3</v>
      </c>
      <c r="O19130">
        <v>0</v>
      </c>
      <c r="P19130" s="119" t="s">
        <v>20254</v>
      </c>
    </row>
    <row r="19131" spans="1:16" x14ac:dyDescent="0.25">
      <c r="A19131">
        <v>39029</v>
      </c>
      <c r="B19131" s="119" t="s">
        <v>12042</v>
      </c>
      <c r="C19131">
        <v>80</v>
      </c>
      <c r="E19131">
        <v>1298</v>
      </c>
      <c r="F19131">
        <v>1631</v>
      </c>
      <c r="G19131">
        <v>411</v>
      </c>
      <c r="H19131">
        <v>2717</v>
      </c>
      <c r="I19131" s="119" t="s">
        <v>4726</v>
      </c>
      <c r="J19131" s="119" t="s">
        <v>222</v>
      </c>
      <c r="K19131" s="1">
        <v>46255.758941458334</v>
      </c>
      <c r="L19131">
        <v>324</v>
      </c>
      <c r="M19131">
        <v>0</v>
      </c>
      <c r="N19131">
        <v>35</v>
      </c>
      <c r="O19131">
        <v>0</v>
      </c>
      <c r="P19131" s="119" t="s">
        <v>20254</v>
      </c>
    </row>
    <row r="19132" spans="1:16" x14ac:dyDescent="0.25">
      <c r="A19132">
        <v>39030</v>
      </c>
      <c r="B19132" s="119" t="s">
        <v>12043</v>
      </c>
      <c r="C19132">
        <v>80</v>
      </c>
      <c r="E19132">
        <v>1170</v>
      </c>
      <c r="F19132">
        <v>1491</v>
      </c>
      <c r="G19132">
        <v>602</v>
      </c>
      <c r="H19132">
        <v>2299</v>
      </c>
      <c r="I19132" s="119" t="s">
        <v>4726</v>
      </c>
      <c r="J19132" s="119" t="s">
        <v>222</v>
      </c>
      <c r="K19132" s="1">
        <v>46255.758941458334</v>
      </c>
      <c r="L19132">
        <v>694</v>
      </c>
      <c r="M19132">
        <v>3</v>
      </c>
      <c r="N19132">
        <v>179</v>
      </c>
      <c r="O19132">
        <v>0</v>
      </c>
      <c r="P19132" s="119" t="s">
        <v>20254</v>
      </c>
    </row>
    <row r="19133" spans="1:16" x14ac:dyDescent="0.25">
      <c r="A19133">
        <v>39031</v>
      </c>
      <c r="B19133" s="119" t="s">
        <v>12044</v>
      </c>
      <c r="C19133">
        <v>80</v>
      </c>
      <c r="E19133">
        <v>1150</v>
      </c>
      <c r="F19133">
        <v>1234</v>
      </c>
      <c r="G19133">
        <v>330</v>
      </c>
      <c r="H19133">
        <v>2560</v>
      </c>
      <c r="I19133" s="119" t="s">
        <v>4726</v>
      </c>
      <c r="J19133" s="119" t="s">
        <v>222</v>
      </c>
      <c r="K19133" s="1">
        <v>46255.758941458334</v>
      </c>
      <c r="L19133">
        <v>137</v>
      </c>
      <c r="M19133">
        <v>1</v>
      </c>
      <c r="N19133">
        <v>30</v>
      </c>
      <c r="O19133">
        <v>0</v>
      </c>
      <c r="P19133" s="119" t="s">
        <v>20254</v>
      </c>
    </row>
    <row r="19134" spans="1:16" x14ac:dyDescent="0.25">
      <c r="A19134">
        <v>39032</v>
      </c>
      <c r="B19134" s="119" t="s">
        <v>12045</v>
      </c>
      <c r="C19134">
        <v>80</v>
      </c>
      <c r="E19134">
        <v>702</v>
      </c>
      <c r="F19134">
        <v>1546</v>
      </c>
      <c r="G19134">
        <v>400</v>
      </c>
      <c r="H19134">
        <v>2246</v>
      </c>
      <c r="I19134" s="119" t="s">
        <v>4726</v>
      </c>
      <c r="J19134" s="119" t="s">
        <v>222</v>
      </c>
      <c r="K19134" s="1">
        <v>46255.758941458334</v>
      </c>
      <c r="L19134">
        <v>616</v>
      </c>
      <c r="M19134">
        <v>1</v>
      </c>
      <c r="N19134">
        <v>214</v>
      </c>
      <c r="O19134">
        <v>0</v>
      </c>
      <c r="P19134" s="119" t="s">
        <v>20254</v>
      </c>
    </row>
    <row r="19135" spans="1:16" x14ac:dyDescent="0.25">
      <c r="A19135">
        <v>39033</v>
      </c>
      <c r="B19135" s="119" t="s">
        <v>12046</v>
      </c>
      <c r="C19135">
        <v>80</v>
      </c>
      <c r="E19135">
        <v>950</v>
      </c>
      <c r="F19135">
        <v>1868</v>
      </c>
      <c r="G19135">
        <v>710</v>
      </c>
      <c r="H19135">
        <v>2620</v>
      </c>
      <c r="I19135" s="119" t="s">
        <v>4726</v>
      </c>
      <c r="J19135" s="119" t="s">
        <v>222</v>
      </c>
      <c r="K19135" s="1">
        <v>46255.758941458334</v>
      </c>
      <c r="L19135">
        <v>477</v>
      </c>
      <c r="M19135">
        <v>1</v>
      </c>
      <c r="N19135">
        <v>33</v>
      </c>
      <c r="O19135">
        <v>1</v>
      </c>
      <c r="P19135" s="119" t="s">
        <v>20254</v>
      </c>
    </row>
    <row r="19136" spans="1:16" x14ac:dyDescent="0.25">
      <c r="A19136">
        <v>39034</v>
      </c>
      <c r="B19136" s="119" t="s">
        <v>12047</v>
      </c>
      <c r="C19136">
        <v>80</v>
      </c>
      <c r="E19136">
        <v>997</v>
      </c>
      <c r="F19136">
        <v>1443</v>
      </c>
      <c r="G19136">
        <v>170</v>
      </c>
      <c r="H19136">
        <v>2547</v>
      </c>
      <c r="I19136" s="119" t="s">
        <v>4726</v>
      </c>
      <c r="J19136" s="119" t="s">
        <v>222</v>
      </c>
      <c r="K19136" s="1">
        <v>46255.758941458334</v>
      </c>
      <c r="L19136">
        <v>544</v>
      </c>
      <c r="M19136">
        <v>1</v>
      </c>
      <c r="N19136">
        <v>52</v>
      </c>
      <c r="O19136">
        <v>0</v>
      </c>
      <c r="P19136" s="119" t="s">
        <v>20254</v>
      </c>
    </row>
    <row r="19137" spans="1:16" x14ac:dyDescent="0.25">
      <c r="A19137">
        <v>39035</v>
      </c>
      <c r="B19137" s="119" t="s">
        <v>12048</v>
      </c>
      <c r="C19137">
        <v>80</v>
      </c>
      <c r="E19137">
        <v>965</v>
      </c>
      <c r="F19137">
        <v>1661</v>
      </c>
      <c r="G19137">
        <v>1474</v>
      </c>
      <c r="H19137">
        <v>2361</v>
      </c>
      <c r="I19137" s="119" t="s">
        <v>4726</v>
      </c>
      <c r="J19137" s="119" t="s">
        <v>222</v>
      </c>
      <c r="K19137" s="1">
        <v>46255.758941458334</v>
      </c>
      <c r="L19137">
        <v>721</v>
      </c>
      <c r="M19137">
        <v>3</v>
      </c>
      <c r="N19137">
        <v>31</v>
      </c>
      <c r="O19137">
        <v>0</v>
      </c>
      <c r="P19137" s="119" t="s">
        <v>20254</v>
      </c>
    </row>
    <row r="19138" spans="1:16" x14ac:dyDescent="0.25">
      <c r="A19138">
        <v>39036</v>
      </c>
      <c r="B19138" s="119" t="s">
        <v>12049</v>
      </c>
      <c r="C19138">
        <v>80</v>
      </c>
      <c r="E19138">
        <v>1447</v>
      </c>
      <c r="F19138">
        <v>1688</v>
      </c>
      <c r="G19138">
        <v>467</v>
      </c>
      <c r="H19138">
        <v>2483</v>
      </c>
      <c r="I19138" s="119" t="s">
        <v>4726</v>
      </c>
      <c r="J19138" s="119" t="s">
        <v>222</v>
      </c>
      <c r="K19138" s="1">
        <v>46255.758941458334</v>
      </c>
      <c r="L19138">
        <v>690</v>
      </c>
      <c r="M19138">
        <v>0</v>
      </c>
      <c r="N19138">
        <v>31</v>
      </c>
      <c r="O19138">
        <v>0</v>
      </c>
      <c r="P19138" s="119" t="s">
        <v>20254</v>
      </c>
    </row>
    <row r="19139" spans="1:16" x14ac:dyDescent="0.25">
      <c r="A19139">
        <v>39037</v>
      </c>
      <c r="B19139" s="119" t="s">
        <v>12050</v>
      </c>
      <c r="C19139">
        <v>80</v>
      </c>
      <c r="E19139">
        <v>1111</v>
      </c>
      <c r="F19139">
        <v>1392</v>
      </c>
      <c r="G19139">
        <v>253</v>
      </c>
      <c r="H19139">
        <v>2416</v>
      </c>
      <c r="I19139" s="119" t="s">
        <v>4726</v>
      </c>
      <c r="J19139" s="119" t="s">
        <v>222</v>
      </c>
      <c r="K19139" s="1">
        <v>46255.758941458334</v>
      </c>
      <c r="L19139">
        <v>398</v>
      </c>
      <c r="M19139">
        <v>2</v>
      </c>
      <c r="N19139">
        <v>33</v>
      </c>
      <c r="O19139">
        <v>0</v>
      </c>
      <c r="P19139" s="119" t="s">
        <v>20254</v>
      </c>
    </row>
    <row r="19140" spans="1:16" x14ac:dyDescent="0.25">
      <c r="A19140">
        <v>39038</v>
      </c>
      <c r="B19140" s="119" t="s">
        <v>12051</v>
      </c>
      <c r="C19140">
        <v>80</v>
      </c>
      <c r="E19140">
        <v>1101</v>
      </c>
      <c r="F19140">
        <v>1795</v>
      </c>
      <c r="G19140">
        <v>106</v>
      </c>
      <c r="H19140">
        <v>2360</v>
      </c>
      <c r="I19140" s="119" t="s">
        <v>4726</v>
      </c>
      <c r="J19140" s="119" t="s">
        <v>222</v>
      </c>
      <c r="K19140" s="1">
        <v>46255.758941458334</v>
      </c>
      <c r="L19140">
        <v>486</v>
      </c>
      <c r="M19140">
        <v>1</v>
      </c>
      <c r="N19140">
        <v>98</v>
      </c>
      <c r="O19140">
        <v>0</v>
      </c>
      <c r="P19140" s="119" t="s">
        <v>20254</v>
      </c>
    </row>
    <row r="19141" spans="1:16" x14ac:dyDescent="0.25">
      <c r="A19141">
        <v>39039</v>
      </c>
      <c r="B19141" s="119" t="s">
        <v>12052</v>
      </c>
      <c r="C19141">
        <v>80</v>
      </c>
      <c r="E19141">
        <v>924</v>
      </c>
      <c r="F19141">
        <v>1195</v>
      </c>
      <c r="G19141">
        <v>183</v>
      </c>
      <c r="H19141">
        <v>2683</v>
      </c>
      <c r="I19141" s="119" t="s">
        <v>4726</v>
      </c>
      <c r="J19141" s="119" t="s">
        <v>222</v>
      </c>
      <c r="K19141" s="1">
        <v>46255.758941458334</v>
      </c>
      <c r="L19141">
        <v>326</v>
      </c>
      <c r="M19141">
        <v>3</v>
      </c>
      <c r="N19141">
        <v>31</v>
      </c>
      <c r="O19141">
        <v>0</v>
      </c>
      <c r="P19141" s="119" t="s">
        <v>20254</v>
      </c>
    </row>
    <row r="19142" spans="1:16" x14ac:dyDescent="0.25">
      <c r="A19142">
        <v>39040</v>
      </c>
      <c r="B19142" s="119" t="s">
        <v>11996</v>
      </c>
      <c r="C19142">
        <v>80</v>
      </c>
      <c r="E19142">
        <v>836</v>
      </c>
      <c r="F19142">
        <v>1608</v>
      </c>
      <c r="G19142">
        <v>483</v>
      </c>
      <c r="H19142">
        <v>2493</v>
      </c>
      <c r="I19142" s="119" t="s">
        <v>4726</v>
      </c>
      <c r="J19142" s="119" t="s">
        <v>222</v>
      </c>
      <c r="K19142" s="1">
        <v>46255.758941458334</v>
      </c>
      <c r="L19142">
        <v>464</v>
      </c>
      <c r="M19142">
        <v>3</v>
      </c>
      <c r="N19142">
        <v>261</v>
      </c>
      <c r="O19142">
        <v>0</v>
      </c>
      <c r="P19142" s="119" t="s">
        <v>20254</v>
      </c>
    </row>
    <row r="19143" spans="1:16" x14ac:dyDescent="0.25">
      <c r="A19143">
        <v>39041</v>
      </c>
      <c r="B19143" s="119" t="s">
        <v>12053</v>
      </c>
      <c r="C19143">
        <v>80</v>
      </c>
      <c r="E19143">
        <v>761</v>
      </c>
      <c r="F19143">
        <v>1265</v>
      </c>
      <c r="G19143">
        <v>587</v>
      </c>
      <c r="H19143">
        <v>2497</v>
      </c>
      <c r="I19143" s="119" t="s">
        <v>4726</v>
      </c>
      <c r="J19143" s="119" t="s">
        <v>222</v>
      </c>
      <c r="K19143" s="1">
        <v>46255.758941458334</v>
      </c>
      <c r="L19143">
        <v>170</v>
      </c>
      <c r="M19143">
        <v>2</v>
      </c>
      <c r="N19143">
        <v>30</v>
      </c>
      <c r="O19143">
        <v>1</v>
      </c>
      <c r="P19143" s="119" t="s">
        <v>20254</v>
      </c>
    </row>
    <row r="19144" spans="1:16" x14ac:dyDescent="0.25">
      <c r="A19144">
        <v>39042</v>
      </c>
      <c r="B19144" s="119" t="s">
        <v>12054</v>
      </c>
      <c r="C19144">
        <v>80</v>
      </c>
      <c r="E19144">
        <v>922</v>
      </c>
      <c r="F19144">
        <v>1556</v>
      </c>
      <c r="G19144">
        <v>166</v>
      </c>
      <c r="H19144">
        <v>2256</v>
      </c>
      <c r="I19144" s="119" t="s">
        <v>4726</v>
      </c>
      <c r="J19144" s="119" t="s">
        <v>222</v>
      </c>
      <c r="K19144" s="1">
        <v>46255.758941458334</v>
      </c>
      <c r="L19144">
        <v>268</v>
      </c>
      <c r="M19144">
        <v>1</v>
      </c>
      <c r="N19144">
        <v>30</v>
      </c>
      <c r="O19144">
        <v>0</v>
      </c>
      <c r="P19144" s="119" t="s">
        <v>20254</v>
      </c>
    </row>
    <row r="19145" spans="1:16" x14ac:dyDescent="0.25">
      <c r="A19145">
        <v>39043</v>
      </c>
      <c r="B19145" s="119" t="s">
        <v>12055</v>
      </c>
      <c r="C19145">
        <v>80</v>
      </c>
      <c r="E19145">
        <v>617</v>
      </c>
      <c r="F19145">
        <v>1593</v>
      </c>
      <c r="G19145">
        <v>419</v>
      </c>
      <c r="H19145">
        <v>2538</v>
      </c>
      <c r="I19145" s="119" t="s">
        <v>4726</v>
      </c>
      <c r="J19145" s="119" t="s">
        <v>222</v>
      </c>
      <c r="K19145" s="1">
        <v>46255.758941458334</v>
      </c>
      <c r="L19145">
        <v>478</v>
      </c>
      <c r="M19145">
        <v>4</v>
      </c>
      <c r="N19145">
        <v>99</v>
      </c>
      <c r="O19145">
        <v>2</v>
      </c>
      <c r="P19145" s="119" t="s">
        <v>20254</v>
      </c>
    </row>
    <row r="19146" spans="1:16" x14ac:dyDescent="0.25">
      <c r="A19146">
        <v>39044</v>
      </c>
      <c r="B19146" s="119" t="s">
        <v>12056</v>
      </c>
      <c r="C19146">
        <v>80</v>
      </c>
      <c r="E19146">
        <v>1227</v>
      </c>
      <c r="F19146">
        <v>1558</v>
      </c>
      <c r="G19146">
        <v>495</v>
      </c>
      <c r="H19146">
        <v>2277</v>
      </c>
      <c r="I19146" s="119" t="s">
        <v>4726</v>
      </c>
      <c r="J19146" s="119" t="s">
        <v>222</v>
      </c>
      <c r="K19146" s="1">
        <v>46255.758941458334</v>
      </c>
      <c r="L19146">
        <v>360</v>
      </c>
      <c r="M19146">
        <v>1</v>
      </c>
      <c r="N19146">
        <v>212</v>
      </c>
      <c r="O19146">
        <v>1</v>
      </c>
      <c r="P19146" s="119" t="s">
        <v>20254</v>
      </c>
    </row>
    <row r="19147" spans="1:16" x14ac:dyDescent="0.25">
      <c r="A19147">
        <v>39045</v>
      </c>
      <c r="B19147" s="119" t="s">
        <v>12057</v>
      </c>
      <c r="C19147">
        <v>80</v>
      </c>
      <c r="E19147">
        <v>1226</v>
      </c>
      <c r="F19147">
        <v>1431</v>
      </c>
      <c r="G19147">
        <v>167</v>
      </c>
      <c r="H19147">
        <v>2400</v>
      </c>
      <c r="I19147" s="119" t="s">
        <v>4726</v>
      </c>
      <c r="J19147" s="119" t="s">
        <v>222</v>
      </c>
      <c r="K19147" s="1">
        <v>46255.758941458334</v>
      </c>
      <c r="L19147">
        <v>646</v>
      </c>
      <c r="M19147">
        <v>1</v>
      </c>
      <c r="N19147">
        <v>318</v>
      </c>
      <c r="O19147">
        <v>0</v>
      </c>
      <c r="P19147" s="119" t="s">
        <v>20254</v>
      </c>
    </row>
    <row r="19148" spans="1:16" x14ac:dyDescent="0.25">
      <c r="A19148">
        <v>39046</v>
      </c>
      <c r="B19148" s="119" t="s">
        <v>12058</v>
      </c>
      <c r="C19148">
        <v>80</v>
      </c>
      <c r="E19148">
        <v>1294</v>
      </c>
      <c r="F19148">
        <v>1750</v>
      </c>
      <c r="G19148">
        <v>788</v>
      </c>
      <c r="H19148">
        <v>2341</v>
      </c>
      <c r="I19148" s="119" t="s">
        <v>4726</v>
      </c>
      <c r="J19148" s="119" t="s">
        <v>222</v>
      </c>
      <c r="K19148" s="1">
        <v>46255.758941458334</v>
      </c>
      <c r="L19148">
        <v>393</v>
      </c>
      <c r="M19148">
        <v>0</v>
      </c>
      <c r="N19148">
        <v>25</v>
      </c>
      <c r="O19148">
        <v>0</v>
      </c>
      <c r="P19148" s="119" t="s">
        <v>20254</v>
      </c>
    </row>
    <row r="19149" spans="1:16" x14ac:dyDescent="0.25">
      <c r="A19149">
        <v>39047</v>
      </c>
      <c r="B19149" s="119" t="s">
        <v>12059</v>
      </c>
      <c r="C19149">
        <v>80</v>
      </c>
      <c r="E19149">
        <v>931</v>
      </c>
      <c r="F19149">
        <v>1526</v>
      </c>
      <c r="G19149">
        <v>79</v>
      </c>
      <c r="H19149">
        <v>5020</v>
      </c>
      <c r="I19149" s="119" t="s">
        <v>4726</v>
      </c>
      <c r="J19149" s="119" t="s">
        <v>222</v>
      </c>
      <c r="K19149" s="1">
        <v>46255.758941458334</v>
      </c>
      <c r="L19149">
        <v>802</v>
      </c>
      <c r="M19149">
        <v>3</v>
      </c>
      <c r="N19149">
        <v>31</v>
      </c>
      <c r="O19149">
        <v>2</v>
      </c>
      <c r="P19149" s="119" t="s">
        <v>20254</v>
      </c>
    </row>
    <row r="19150" spans="1:16" x14ac:dyDescent="0.25">
      <c r="A19150">
        <v>39048</v>
      </c>
      <c r="B19150" s="119" t="s">
        <v>12060</v>
      </c>
      <c r="C19150">
        <v>80</v>
      </c>
      <c r="E19150">
        <v>928</v>
      </c>
      <c r="F19150">
        <v>1143</v>
      </c>
      <c r="G19150">
        <v>229</v>
      </c>
      <c r="H19150">
        <v>2389</v>
      </c>
      <c r="I19150" s="119" t="s">
        <v>4726</v>
      </c>
      <c r="J19150" s="119" t="s">
        <v>222</v>
      </c>
      <c r="K19150" s="1">
        <v>46255.758941458334</v>
      </c>
      <c r="L19150">
        <v>597</v>
      </c>
      <c r="M19150">
        <v>1</v>
      </c>
      <c r="N19150">
        <v>305</v>
      </c>
      <c r="O19150">
        <v>1</v>
      </c>
      <c r="P19150" s="119" t="s">
        <v>20254</v>
      </c>
    </row>
    <row r="19151" spans="1:16" x14ac:dyDescent="0.25">
      <c r="A19151">
        <v>39049</v>
      </c>
      <c r="B19151" s="119" t="s">
        <v>12061</v>
      </c>
      <c r="C19151">
        <v>80</v>
      </c>
      <c r="E19151">
        <v>929</v>
      </c>
      <c r="F19151">
        <v>1741</v>
      </c>
      <c r="G19151">
        <v>514</v>
      </c>
      <c r="H19151">
        <v>2344</v>
      </c>
      <c r="I19151" s="119" t="s">
        <v>4726</v>
      </c>
      <c r="J19151" s="119" t="s">
        <v>222</v>
      </c>
      <c r="K19151" s="1">
        <v>46255.758941458334</v>
      </c>
      <c r="L19151">
        <v>403</v>
      </c>
      <c r="M19151">
        <v>1</v>
      </c>
      <c r="N19151">
        <v>70</v>
      </c>
      <c r="O19151">
        <v>1</v>
      </c>
      <c r="P19151" s="119" t="s">
        <v>20254</v>
      </c>
    </row>
    <row r="19152" spans="1:16" x14ac:dyDescent="0.25">
      <c r="A19152">
        <v>39050</v>
      </c>
      <c r="B19152" s="119" t="s">
        <v>4840</v>
      </c>
      <c r="C19152">
        <v>80</v>
      </c>
      <c r="E19152">
        <v>1109</v>
      </c>
      <c r="F19152">
        <v>1351</v>
      </c>
      <c r="G19152">
        <v>212</v>
      </c>
      <c r="H19152">
        <v>3769</v>
      </c>
      <c r="I19152" s="119" t="s">
        <v>4726</v>
      </c>
      <c r="J19152" s="119" t="s">
        <v>222</v>
      </c>
      <c r="K19152" s="1">
        <v>46255.758941458334</v>
      </c>
      <c r="L19152">
        <v>281</v>
      </c>
      <c r="M19152">
        <v>1</v>
      </c>
      <c r="N19152">
        <v>35</v>
      </c>
      <c r="O19152">
        <v>0</v>
      </c>
      <c r="P19152" s="119" t="s">
        <v>20254</v>
      </c>
    </row>
    <row r="19153" spans="1:16" x14ac:dyDescent="0.25">
      <c r="A19153">
        <v>39051</v>
      </c>
      <c r="B19153" s="119" t="s">
        <v>12062</v>
      </c>
      <c r="C19153">
        <v>80</v>
      </c>
      <c r="E19153">
        <v>1012</v>
      </c>
      <c r="F19153">
        <v>1610</v>
      </c>
      <c r="G19153">
        <v>430</v>
      </c>
      <c r="H19153">
        <v>2197</v>
      </c>
      <c r="I19153" s="119" t="s">
        <v>4726</v>
      </c>
      <c r="J19153" s="119" t="s">
        <v>222</v>
      </c>
      <c r="K19153" s="1">
        <v>46255.758941458334</v>
      </c>
      <c r="L19153">
        <v>429</v>
      </c>
      <c r="M19153">
        <v>4</v>
      </c>
      <c r="N19153">
        <v>218</v>
      </c>
      <c r="O19153">
        <v>1</v>
      </c>
      <c r="P19153" s="119" t="s">
        <v>20254</v>
      </c>
    </row>
    <row r="19154" spans="1:16" x14ac:dyDescent="0.25">
      <c r="A19154">
        <v>39052</v>
      </c>
      <c r="B19154" s="119" t="s">
        <v>12063</v>
      </c>
      <c r="C19154">
        <v>80</v>
      </c>
      <c r="E19154">
        <v>1790</v>
      </c>
      <c r="F19154">
        <v>1665</v>
      </c>
      <c r="G19154">
        <v>695</v>
      </c>
      <c r="H19154">
        <v>2263</v>
      </c>
      <c r="I19154" s="119" t="s">
        <v>4726</v>
      </c>
      <c r="J19154" s="119" t="s">
        <v>222</v>
      </c>
      <c r="K19154" s="1">
        <v>46255.758941458334</v>
      </c>
      <c r="L19154">
        <v>586</v>
      </c>
      <c r="M19154">
        <v>1</v>
      </c>
      <c r="N19154">
        <v>31</v>
      </c>
      <c r="O19154">
        <v>1</v>
      </c>
      <c r="P19154" s="119" t="s">
        <v>20254</v>
      </c>
    </row>
    <row r="19155" spans="1:16" x14ac:dyDescent="0.25">
      <c r="A19155">
        <v>39053</v>
      </c>
      <c r="B19155" s="119" t="s">
        <v>12047</v>
      </c>
      <c r="C19155">
        <v>80</v>
      </c>
      <c r="E19155">
        <v>739</v>
      </c>
      <c r="F19155">
        <v>1294</v>
      </c>
      <c r="G19155">
        <v>315</v>
      </c>
      <c r="H19155">
        <v>2099</v>
      </c>
      <c r="I19155" s="119" t="s">
        <v>4726</v>
      </c>
      <c r="J19155" s="119" t="s">
        <v>222</v>
      </c>
      <c r="K19155" s="1">
        <v>46255.758941458334</v>
      </c>
      <c r="L19155">
        <v>304</v>
      </c>
      <c r="M19155">
        <v>1</v>
      </c>
      <c r="N19155">
        <v>78</v>
      </c>
      <c r="O19155">
        <v>1</v>
      </c>
      <c r="P19155" s="119" t="s">
        <v>20254</v>
      </c>
    </row>
    <row r="19156" spans="1:16" x14ac:dyDescent="0.25">
      <c r="A19156">
        <v>39054</v>
      </c>
      <c r="B19156" s="119" t="s">
        <v>12064</v>
      </c>
      <c r="C19156">
        <v>80</v>
      </c>
      <c r="E19156">
        <v>1720</v>
      </c>
      <c r="F19156">
        <v>1667</v>
      </c>
      <c r="G19156">
        <v>1041</v>
      </c>
      <c r="H19156">
        <v>2700</v>
      </c>
      <c r="I19156" s="119" t="s">
        <v>4726</v>
      </c>
      <c r="J19156" s="119" t="s">
        <v>222</v>
      </c>
      <c r="K19156" s="1">
        <v>46255.758941458334</v>
      </c>
      <c r="L19156">
        <v>137</v>
      </c>
      <c r="M19156">
        <v>0</v>
      </c>
      <c r="N19156">
        <v>0</v>
      </c>
      <c r="O19156">
        <v>0</v>
      </c>
      <c r="P19156" s="119" t="s">
        <v>20254</v>
      </c>
    </row>
    <row r="19157" spans="1:16" x14ac:dyDescent="0.25">
      <c r="A19157">
        <v>39055</v>
      </c>
      <c r="B19157" s="119" t="s">
        <v>12065</v>
      </c>
      <c r="C19157">
        <v>80</v>
      </c>
      <c r="E19157">
        <v>1330</v>
      </c>
      <c r="F19157">
        <v>1652</v>
      </c>
      <c r="G19157">
        <v>519</v>
      </c>
      <c r="H19157">
        <v>2603</v>
      </c>
      <c r="I19157" s="119" t="s">
        <v>4726</v>
      </c>
      <c r="J19157" s="119" t="s">
        <v>222</v>
      </c>
      <c r="K19157" s="1">
        <v>46255.758941458334</v>
      </c>
      <c r="L19157">
        <v>340</v>
      </c>
      <c r="M19157">
        <v>4</v>
      </c>
      <c r="N19157">
        <v>32</v>
      </c>
      <c r="O19157">
        <v>1</v>
      </c>
      <c r="P19157" s="119" t="s">
        <v>20254</v>
      </c>
    </row>
    <row r="19158" spans="1:16" x14ac:dyDescent="0.25">
      <c r="A19158">
        <v>39056</v>
      </c>
      <c r="B19158" s="119" t="s">
        <v>12066</v>
      </c>
      <c r="C19158">
        <v>80</v>
      </c>
      <c r="E19158">
        <v>1102</v>
      </c>
      <c r="F19158">
        <v>1490</v>
      </c>
      <c r="G19158">
        <v>356</v>
      </c>
      <c r="H19158">
        <v>2485</v>
      </c>
      <c r="I19158" s="119" t="s">
        <v>4726</v>
      </c>
      <c r="J19158" s="119" t="s">
        <v>222</v>
      </c>
      <c r="K19158" s="1">
        <v>46255.758941458334</v>
      </c>
      <c r="L19158">
        <v>249</v>
      </c>
      <c r="M19158">
        <v>0</v>
      </c>
      <c r="N19158">
        <v>5</v>
      </c>
      <c r="O19158">
        <v>0</v>
      </c>
      <c r="P19158" s="119" t="s">
        <v>20254</v>
      </c>
    </row>
    <row r="19159" spans="1:16" x14ac:dyDescent="0.25">
      <c r="A19159">
        <v>39057</v>
      </c>
      <c r="B19159" s="119" t="s">
        <v>12067</v>
      </c>
      <c r="C19159">
        <v>80</v>
      </c>
      <c r="E19159">
        <v>659</v>
      </c>
      <c r="F19159">
        <v>1537</v>
      </c>
      <c r="G19159">
        <v>129</v>
      </c>
      <c r="H19159">
        <v>2497</v>
      </c>
      <c r="I19159" s="119" t="s">
        <v>4726</v>
      </c>
      <c r="J19159" s="119" t="s">
        <v>222</v>
      </c>
      <c r="K19159" s="1">
        <v>46255.758941458334</v>
      </c>
      <c r="L19159">
        <v>320</v>
      </c>
      <c r="M19159">
        <v>0</v>
      </c>
      <c r="N19159">
        <v>4</v>
      </c>
      <c r="O19159">
        <v>0</v>
      </c>
      <c r="P19159" s="119" t="s">
        <v>20254</v>
      </c>
    </row>
    <row r="19160" spans="1:16" x14ac:dyDescent="0.25">
      <c r="A19160">
        <v>39058</v>
      </c>
      <c r="B19160" s="119" t="s">
        <v>12068</v>
      </c>
      <c r="C19160">
        <v>80</v>
      </c>
      <c r="E19160">
        <v>1079</v>
      </c>
      <c r="F19160">
        <v>1385</v>
      </c>
      <c r="G19160">
        <v>178</v>
      </c>
      <c r="H19160">
        <v>2540</v>
      </c>
      <c r="I19160" s="119" t="s">
        <v>4726</v>
      </c>
      <c r="J19160" s="119" t="s">
        <v>222</v>
      </c>
      <c r="K19160" s="1">
        <v>46255.758941458334</v>
      </c>
      <c r="L19160">
        <v>323</v>
      </c>
      <c r="M19160">
        <v>1</v>
      </c>
      <c r="N19160">
        <v>214</v>
      </c>
      <c r="O19160">
        <v>0</v>
      </c>
      <c r="P19160" s="119" t="s">
        <v>20254</v>
      </c>
    </row>
    <row r="19161" spans="1:16" x14ac:dyDescent="0.25">
      <c r="A19161">
        <v>39405</v>
      </c>
      <c r="B19161" s="119" t="s">
        <v>12069</v>
      </c>
      <c r="C19161">
        <v>0</v>
      </c>
      <c r="E19161">
        <v>143</v>
      </c>
      <c r="F19161">
        <v>71308</v>
      </c>
      <c r="G19161">
        <v>5</v>
      </c>
      <c r="H19161">
        <v>699580</v>
      </c>
      <c r="I19161" s="119" t="s">
        <v>1909</v>
      </c>
      <c r="J19161" s="119" t="s">
        <v>24</v>
      </c>
      <c r="K19161" s="1">
        <v>46255.758941458334</v>
      </c>
      <c r="L19161">
        <v>0</v>
      </c>
      <c r="M19161">
        <v>0</v>
      </c>
      <c r="N19161">
        <v>0</v>
      </c>
      <c r="O19161">
        <v>0</v>
      </c>
      <c r="P19161" s="119" t="s">
        <v>20254</v>
      </c>
    </row>
    <row r="19162" spans="1:16" x14ac:dyDescent="0.25">
      <c r="A19162">
        <v>39406</v>
      </c>
      <c r="B19162" s="119" t="s">
        <v>12070</v>
      </c>
      <c r="C19162">
        <v>0</v>
      </c>
      <c r="E19162">
        <v>66</v>
      </c>
      <c r="F19162">
        <v>3552</v>
      </c>
      <c r="G19162">
        <v>37</v>
      </c>
      <c r="H19162">
        <v>99577</v>
      </c>
      <c r="I19162" s="119" t="s">
        <v>1909</v>
      </c>
      <c r="J19162" s="119" t="s">
        <v>22</v>
      </c>
      <c r="K19162" s="1">
        <v>46255.758941458334</v>
      </c>
      <c r="L19162">
        <v>0</v>
      </c>
      <c r="M19162">
        <v>0</v>
      </c>
      <c r="N19162">
        <v>0</v>
      </c>
      <c r="O19162">
        <v>0</v>
      </c>
      <c r="P19162" s="119" t="s">
        <v>20254</v>
      </c>
    </row>
    <row r="19163" spans="1:16" x14ac:dyDescent="0.25">
      <c r="A19163">
        <v>39407</v>
      </c>
      <c r="B19163" s="119" t="s">
        <v>12070</v>
      </c>
      <c r="C19163">
        <v>0</v>
      </c>
      <c r="E19163">
        <v>81</v>
      </c>
      <c r="F19163">
        <v>10211</v>
      </c>
      <c r="G19163">
        <v>17</v>
      </c>
      <c r="H19163">
        <v>169996</v>
      </c>
      <c r="I19163" s="119" t="s">
        <v>1909</v>
      </c>
      <c r="J19163" s="119" t="s">
        <v>139</v>
      </c>
      <c r="K19163" s="1">
        <v>46255.758941458334</v>
      </c>
      <c r="L19163">
        <v>0</v>
      </c>
      <c r="M19163">
        <v>0</v>
      </c>
      <c r="N19163">
        <v>0</v>
      </c>
      <c r="O19163">
        <v>0</v>
      </c>
      <c r="P19163" s="119" t="s">
        <v>20254</v>
      </c>
    </row>
    <row r="19164" spans="1:16" x14ac:dyDescent="0.25">
      <c r="A19164">
        <v>39408</v>
      </c>
      <c r="B19164" s="119" t="s">
        <v>12071</v>
      </c>
      <c r="C19164">
        <v>0</v>
      </c>
      <c r="E19164">
        <v>22</v>
      </c>
      <c r="F19164">
        <v>21006</v>
      </c>
      <c r="G19164">
        <v>11</v>
      </c>
      <c r="H19164">
        <v>151995</v>
      </c>
      <c r="I19164" s="119" t="s">
        <v>1909</v>
      </c>
      <c r="J19164" s="119" t="s">
        <v>222</v>
      </c>
      <c r="K19164" s="1">
        <v>46255.758941458334</v>
      </c>
      <c r="L19164">
        <v>0</v>
      </c>
      <c r="M19164">
        <v>0</v>
      </c>
      <c r="N19164">
        <v>0</v>
      </c>
      <c r="O19164">
        <v>0</v>
      </c>
      <c r="P19164" s="119" t="s">
        <v>20254</v>
      </c>
    </row>
    <row r="19165" spans="1:16" x14ac:dyDescent="0.25">
      <c r="A19165">
        <v>39409</v>
      </c>
      <c r="B19165" s="119" t="s">
        <v>12072</v>
      </c>
      <c r="C19165">
        <v>0</v>
      </c>
      <c r="E19165">
        <v>68</v>
      </c>
      <c r="F19165">
        <v>200030</v>
      </c>
      <c r="G19165">
        <v>10</v>
      </c>
      <c r="H19165">
        <v>599894</v>
      </c>
      <c r="I19165" s="119" t="s">
        <v>1909</v>
      </c>
      <c r="J19165" s="119" t="s">
        <v>24</v>
      </c>
      <c r="K19165" s="1">
        <v>46255.758941458334</v>
      </c>
      <c r="L19165">
        <v>0</v>
      </c>
      <c r="M19165">
        <v>0</v>
      </c>
      <c r="N19165">
        <v>0</v>
      </c>
      <c r="O19165">
        <v>0</v>
      </c>
      <c r="P19165" s="119" t="s">
        <v>20254</v>
      </c>
    </row>
    <row r="19166" spans="1:16" x14ac:dyDescent="0.25">
      <c r="A19166">
        <v>39410</v>
      </c>
      <c r="B19166" s="119" t="s">
        <v>12073</v>
      </c>
      <c r="C19166">
        <v>0</v>
      </c>
      <c r="E19166">
        <v>60</v>
      </c>
      <c r="F19166">
        <v>5020</v>
      </c>
      <c r="G19166">
        <v>26</v>
      </c>
      <c r="H19166">
        <v>50000</v>
      </c>
      <c r="I19166" s="119" t="s">
        <v>1909</v>
      </c>
      <c r="J19166" s="119" t="s">
        <v>22</v>
      </c>
      <c r="K19166" s="1">
        <v>46255.758941458334</v>
      </c>
      <c r="L19166">
        <v>0</v>
      </c>
      <c r="M19166">
        <v>0</v>
      </c>
      <c r="N19166">
        <v>0</v>
      </c>
      <c r="O19166">
        <v>0</v>
      </c>
      <c r="P19166" s="119" t="s">
        <v>20254</v>
      </c>
    </row>
    <row r="19167" spans="1:16" x14ac:dyDescent="0.25">
      <c r="A19167">
        <v>39411</v>
      </c>
      <c r="B19167" s="119" t="s">
        <v>12074</v>
      </c>
      <c r="C19167">
        <v>0</v>
      </c>
      <c r="E19167">
        <v>109</v>
      </c>
      <c r="F19167">
        <v>15903</v>
      </c>
      <c r="G19167">
        <v>29</v>
      </c>
      <c r="H19167">
        <v>104565</v>
      </c>
      <c r="I19167" s="119" t="s">
        <v>1909</v>
      </c>
      <c r="J19167" s="119" t="s">
        <v>222</v>
      </c>
      <c r="K19167" s="1">
        <v>46255.758941458334</v>
      </c>
      <c r="L19167">
        <v>0</v>
      </c>
      <c r="M19167">
        <v>0</v>
      </c>
      <c r="N19167">
        <v>0</v>
      </c>
      <c r="O19167">
        <v>0</v>
      </c>
      <c r="P19167" s="119" t="s">
        <v>20254</v>
      </c>
    </row>
    <row r="19168" spans="1:16" x14ac:dyDescent="0.25">
      <c r="A19168">
        <v>39412</v>
      </c>
      <c r="B19168" s="119" t="s">
        <v>12075</v>
      </c>
      <c r="C19168">
        <v>0</v>
      </c>
      <c r="E19168">
        <v>319</v>
      </c>
      <c r="F19168">
        <v>33247</v>
      </c>
      <c r="G19168">
        <v>42</v>
      </c>
      <c r="H19168">
        <v>203218</v>
      </c>
      <c r="I19168" s="119" t="s">
        <v>1909</v>
      </c>
      <c r="J19168" s="119" t="s">
        <v>24</v>
      </c>
      <c r="K19168" s="1">
        <v>46255.758941458334</v>
      </c>
      <c r="L19168">
        <v>0</v>
      </c>
      <c r="M19168">
        <v>0</v>
      </c>
      <c r="N19168">
        <v>0</v>
      </c>
      <c r="O19168">
        <v>0</v>
      </c>
      <c r="P19168" s="119" t="s">
        <v>20254</v>
      </c>
    </row>
    <row r="19169" spans="1:16" x14ac:dyDescent="0.25">
      <c r="A19169">
        <v>39413</v>
      </c>
      <c r="B19169" s="119" t="s">
        <v>12075</v>
      </c>
      <c r="C19169">
        <v>0</v>
      </c>
      <c r="E19169">
        <v>69</v>
      </c>
      <c r="F19169">
        <v>10242</v>
      </c>
      <c r="G19169">
        <v>9</v>
      </c>
      <c r="H19169">
        <v>210004</v>
      </c>
      <c r="I19169" s="119" t="s">
        <v>1909</v>
      </c>
      <c r="J19169" s="119" t="s">
        <v>222</v>
      </c>
      <c r="K19169" s="1">
        <v>46255.758941458334</v>
      </c>
      <c r="L19169">
        <v>0</v>
      </c>
      <c r="M19169">
        <v>0</v>
      </c>
      <c r="N19169">
        <v>0</v>
      </c>
      <c r="O19169">
        <v>0</v>
      </c>
      <c r="P19169" s="119" t="s">
        <v>20254</v>
      </c>
    </row>
    <row r="19170" spans="1:16" x14ac:dyDescent="0.25">
      <c r="A19170">
        <v>39414</v>
      </c>
      <c r="B19170" s="119" t="s">
        <v>12076</v>
      </c>
      <c r="C19170">
        <v>0</v>
      </c>
      <c r="E19170">
        <v>59</v>
      </c>
      <c r="F19170">
        <v>1662</v>
      </c>
      <c r="G19170">
        <v>18</v>
      </c>
      <c r="H19170">
        <v>62562</v>
      </c>
      <c r="I19170" s="119" t="s">
        <v>1909</v>
      </c>
      <c r="J19170" s="119" t="s">
        <v>22</v>
      </c>
      <c r="K19170" s="1">
        <v>46255.758941458334</v>
      </c>
      <c r="L19170">
        <v>0</v>
      </c>
      <c r="M19170">
        <v>0</v>
      </c>
      <c r="N19170">
        <v>0</v>
      </c>
      <c r="O19170">
        <v>0</v>
      </c>
      <c r="P19170" s="119" t="s">
        <v>20254</v>
      </c>
    </row>
    <row r="19171" spans="1:16" x14ac:dyDescent="0.25">
      <c r="A19171">
        <v>39415</v>
      </c>
      <c r="B19171" s="119" t="s">
        <v>12077</v>
      </c>
      <c r="C19171">
        <v>0</v>
      </c>
      <c r="E19171">
        <v>268</v>
      </c>
      <c r="F19171">
        <v>4000</v>
      </c>
      <c r="G19171">
        <v>29</v>
      </c>
      <c r="H19171">
        <v>130000</v>
      </c>
      <c r="I19171" s="119" t="s">
        <v>1909</v>
      </c>
      <c r="J19171" s="119" t="s">
        <v>139</v>
      </c>
      <c r="K19171" s="1">
        <v>46255.758941458334</v>
      </c>
      <c r="L19171">
        <v>0</v>
      </c>
      <c r="M19171">
        <v>0</v>
      </c>
      <c r="N19171">
        <v>0</v>
      </c>
      <c r="O19171">
        <v>0</v>
      </c>
      <c r="P19171" s="119" t="s">
        <v>20254</v>
      </c>
    </row>
    <row r="19172" spans="1:16" x14ac:dyDescent="0.25">
      <c r="A19172">
        <v>39416</v>
      </c>
      <c r="B19172" s="119" t="s">
        <v>12078</v>
      </c>
      <c r="C19172">
        <v>0</v>
      </c>
      <c r="E19172">
        <v>103</v>
      </c>
      <c r="F19172">
        <v>1137</v>
      </c>
      <c r="G19172">
        <v>0</v>
      </c>
      <c r="H19172">
        <v>0</v>
      </c>
      <c r="I19172" s="119" t="s">
        <v>1909</v>
      </c>
      <c r="J19172" s="119" t="s">
        <v>222</v>
      </c>
      <c r="K19172" s="1">
        <v>46255.758941458334</v>
      </c>
      <c r="L19172">
        <v>0</v>
      </c>
      <c r="M19172">
        <v>0</v>
      </c>
      <c r="N19172">
        <v>0</v>
      </c>
      <c r="O19172">
        <v>0</v>
      </c>
      <c r="P19172" s="119" t="s">
        <v>20254</v>
      </c>
    </row>
    <row r="19173" spans="1:16" x14ac:dyDescent="0.25">
      <c r="A19173">
        <v>39417</v>
      </c>
      <c r="B19173" s="119" t="s">
        <v>12079</v>
      </c>
      <c r="C19173">
        <v>0</v>
      </c>
      <c r="E19173">
        <v>36</v>
      </c>
      <c r="F19173">
        <v>300</v>
      </c>
      <c r="G19173">
        <v>3</v>
      </c>
      <c r="H19173">
        <v>139580</v>
      </c>
      <c r="I19173" s="119" t="s">
        <v>1909</v>
      </c>
      <c r="J19173" s="119" t="s">
        <v>22</v>
      </c>
      <c r="K19173" s="1">
        <v>46255.758941458334</v>
      </c>
      <c r="L19173">
        <v>0</v>
      </c>
      <c r="M19173">
        <v>0</v>
      </c>
      <c r="N19173">
        <v>0</v>
      </c>
      <c r="O19173">
        <v>0</v>
      </c>
      <c r="P19173" s="119" t="s">
        <v>20254</v>
      </c>
    </row>
    <row r="19174" spans="1:16" x14ac:dyDescent="0.25">
      <c r="A19174">
        <v>39418</v>
      </c>
      <c r="B19174" s="119" t="s">
        <v>12080</v>
      </c>
      <c r="C19174">
        <v>0</v>
      </c>
      <c r="E19174">
        <v>25</v>
      </c>
      <c r="F19174">
        <v>177721</v>
      </c>
      <c r="G19174">
        <v>5</v>
      </c>
      <c r="H19174">
        <v>499800</v>
      </c>
      <c r="I19174" s="119" t="s">
        <v>1909</v>
      </c>
      <c r="J19174" s="119" t="s">
        <v>24</v>
      </c>
      <c r="K19174" s="1">
        <v>46255.758941458334</v>
      </c>
      <c r="L19174">
        <v>0</v>
      </c>
      <c r="M19174">
        <v>0</v>
      </c>
      <c r="N19174">
        <v>0</v>
      </c>
      <c r="O19174">
        <v>0</v>
      </c>
      <c r="P19174" s="119" t="s">
        <v>20254</v>
      </c>
    </row>
    <row r="19175" spans="1:16" x14ac:dyDescent="0.25">
      <c r="A19175">
        <v>39419</v>
      </c>
      <c r="B19175" s="119" t="s">
        <v>12081</v>
      </c>
      <c r="C19175">
        <v>0</v>
      </c>
      <c r="E19175">
        <v>49</v>
      </c>
      <c r="F19175">
        <v>200004</v>
      </c>
      <c r="G19175">
        <v>17</v>
      </c>
      <c r="H19175">
        <v>599999</v>
      </c>
      <c r="I19175" s="119" t="s">
        <v>1909</v>
      </c>
      <c r="J19175" s="119" t="s">
        <v>24</v>
      </c>
      <c r="K19175" s="1">
        <v>46255.758941458334</v>
      </c>
      <c r="L19175">
        <v>0</v>
      </c>
      <c r="M19175">
        <v>0</v>
      </c>
      <c r="N19175">
        <v>0</v>
      </c>
      <c r="O19175">
        <v>0</v>
      </c>
      <c r="P19175" s="119" t="s">
        <v>20254</v>
      </c>
    </row>
    <row r="19176" spans="1:16" x14ac:dyDescent="0.25">
      <c r="A19176">
        <v>39420</v>
      </c>
      <c r="B19176" s="119" t="s">
        <v>12079</v>
      </c>
      <c r="C19176">
        <v>0</v>
      </c>
      <c r="E19176">
        <v>22</v>
      </c>
      <c r="F19176">
        <v>12504</v>
      </c>
      <c r="G19176">
        <v>11</v>
      </c>
      <c r="H19176">
        <v>152504</v>
      </c>
      <c r="I19176" s="119" t="s">
        <v>1909</v>
      </c>
      <c r="J19176" s="119" t="s">
        <v>139</v>
      </c>
      <c r="K19176" s="1">
        <v>46255.758941458334</v>
      </c>
      <c r="L19176">
        <v>1</v>
      </c>
      <c r="M19176">
        <v>0</v>
      </c>
      <c r="N19176">
        <v>0</v>
      </c>
      <c r="O19176">
        <v>0</v>
      </c>
      <c r="P19176" s="119" t="s">
        <v>20254</v>
      </c>
    </row>
    <row r="19177" spans="1:16" x14ac:dyDescent="0.25">
      <c r="A19177">
        <v>39421</v>
      </c>
      <c r="B19177" s="119" t="s">
        <v>12082</v>
      </c>
      <c r="C19177">
        <v>0</v>
      </c>
      <c r="E19177">
        <v>133</v>
      </c>
      <c r="F19177">
        <v>4448</v>
      </c>
      <c r="G19177">
        <v>16</v>
      </c>
      <c r="H19177">
        <v>479995</v>
      </c>
      <c r="I19177" s="119" t="s">
        <v>1909</v>
      </c>
      <c r="J19177" s="119" t="s">
        <v>222</v>
      </c>
      <c r="K19177" s="1">
        <v>46255.758941458334</v>
      </c>
      <c r="L19177">
        <v>0</v>
      </c>
      <c r="M19177">
        <v>0</v>
      </c>
      <c r="N19177">
        <v>0</v>
      </c>
      <c r="O19177">
        <v>0</v>
      </c>
      <c r="P19177" s="119" t="s">
        <v>20254</v>
      </c>
    </row>
    <row r="19178" spans="1:16" x14ac:dyDescent="0.25">
      <c r="A19178">
        <v>39422</v>
      </c>
      <c r="B19178" s="119" t="s">
        <v>12078</v>
      </c>
      <c r="C19178">
        <v>0</v>
      </c>
      <c r="E19178">
        <v>65</v>
      </c>
      <c r="F19178">
        <v>2230</v>
      </c>
      <c r="G19178">
        <v>1</v>
      </c>
      <c r="H19178">
        <v>290000</v>
      </c>
      <c r="I19178" s="119" t="s">
        <v>1909</v>
      </c>
      <c r="J19178" s="119" t="s">
        <v>222</v>
      </c>
      <c r="K19178" s="1">
        <v>46255.758941458334</v>
      </c>
      <c r="L19178">
        <v>0</v>
      </c>
      <c r="M19178">
        <v>0</v>
      </c>
      <c r="N19178">
        <v>0</v>
      </c>
      <c r="O19178">
        <v>0</v>
      </c>
      <c r="P19178" s="119" t="s">
        <v>20254</v>
      </c>
    </row>
    <row r="19179" spans="1:16" x14ac:dyDescent="0.25">
      <c r="A19179">
        <v>39423</v>
      </c>
      <c r="B19179" s="119" t="s">
        <v>12083</v>
      </c>
      <c r="C19179">
        <v>0</v>
      </c>
      <c r="E19179">
        <v>54</v>
      </c>
      <c r="F19179">
        <v>133110</v>
      </c>
      <c r="G19179">
        <v>17</v>
      </c>
      <c r="H19179">
        <v>490000</v>
      </c>
      <c r="I19179" s="119" t="s">
        <v>1909</v>
      </c>
      <c r="J19179" s="119" t="s">
        <v>24</v>
      </c>
      <c r="K19179" s="1">
        <v>46255.758941458334</v>
      </c>
      <c r="L19179">
        <v>0</v>
      </c>
      <c r="M19179">
        <v>0</v>
      </c>
      <c r="N19179">
        <v>0</v>
      </c>
      <c r="O19179">
        <v>0</v>
      </c>
      <c r="P19179" s="119" t="s">
        <v>20254</v>
      </c>
    </row>
    <row r="19180" spans="1:16" x14ac:dyDescent="0.25">
      <c r="A19180">
        <v>39426</v>
      </c>
      <c r="B19180" s="119" t="s">
        <v>12084</v>
      </c>
      <c r="C19180">
        <v>0</v>
      </c>
      <c r="E19180">
        <v>52</v>
      </c>
      <c r="F19180">
        <v>12511</v>
      </c>
      <c r="G19180">
        <v>5</v>
      </c>
      <c r="H19180">
        <v>189998</v>
      </c>
      <c r="I19180" s="119" t="s">
        <v>1909</v>
      </c>
      <c r="J19180" s="119" t="s">
        <v>222</v>
      </c>
      <c r="K19180" s="1">
        <v>46255.758941458334</v>
      </c>
      <c r="L19180">
        <v>0</v>
      </c>
      <c r="M19180">
        <v>0</v>
      </c>
      <c r="N19180">
        <v>0</v>
      </c>
      <c r="O19180">
        <v>0</v>
      </c>
      <c r="P19180" s="119" t="s">
        <v>20254</v>
      </c>
    </row>
    <row r="19181" spans="1:16" x14ac:dyDescent="0.25">
      <c r="A19181">
        <v>39427</v>
      </c>
      <c r="B19181" s="119" t="s">
        <v>12085</v>
      </c>
      <c r="C19181">
        <v>0</v>
      </c>
      <c r="E19181">
        <v>39</v>
      </c>
      <c r="F19181">
        <v>125241</v>
      </c>
      <c r="G19181">
        <v>8</v>
      </c>
      <c r="H19181">
        <v>689999</v>
      </c>
      <c r="I19181" s="119" t="s">
        <v>1909</v>
      </c>
      <c r="J19181" s="119" t="s">
        <v>24</v>
      </c>
      <c r="K19181" s="1">
        <v>46255.758941458334</v>
      </c>
      <c r="L19181">
        <v>0</v>
      </c>
      <c r="M19181">
        <v>0</v>
      </c>
      <c r="N19181">
        <v>0</v>
      </c>
      <c r="O19181">
        <v>0</v>
      </c>
      <c r="P19181" s="119" t="s">
        <v>20254</v>
      </c>
    </row>
    <row r="19182" spans="1:16" x14ac:dyDescent="0.25">
      <c r="A19182">
        <v>39428</v>
      </c>
      <c r="B19182" s="119" t="s">
        <v>12086</v>
      </c>
      <c r="C19182">
        <v>0</v>
      </c>
      <c r="E19182">
        <v>58</v>
      </c>
      <c r="F19182">
        <v>1043</v>
      </c>
      <c r="G19182">
        <v>13</v>
      </c>
      <c r="H19182">
        <v>49998</v>
      </c>
      <c r="I19182" s="119" t="s">
        <v>1909</v>
      </c>
      <c r="J19182" s="119" t="s">
        <v>22</v>
      </c>
      <c r="K19182" s="1">
        <v>46255.758941458334</v>
      </c>
      <c r="L19182">
        <v>0</v>
      </c>
      <c r="M19182">
        <v>0</v>
      </c>
      <c r="N19182">
        <v>0</v>
      </c>
      <c r="O19182">
        <v>0</v>
      </c>
      <c r="P19182" s="119" t="s">
        <v>20254</v>
      </c>
    </row>
    <row r="19183" spans="1:16" x14ac:dyDescent="0.25">
      <c r="A19183">
        <v>39429</v>
      </c>
      <c r="B19183" s="119" t="s">
        <v>12087</v>
      </c>
      <c r="C19183">
        <v>0</v>
      </c>
      <c r="E19183">
        <v>65</v>
      </c>
      <c r="F19183">
        <v>1569</v>
      </c>
      <c r="G19183">
        <v>33</v>
      </c>
      <c r="H19183">
        <v>89000</v>
      </c>
      <c r="I19183" s="119" t="s">
        <v>1909</v>
      </c>
      <c r="J19183" s="119" t="s">
        <v>139</v>
      </c>
      <c r="K19183" s="1">
        <v>46255.758941458334</v>
      </c>
      <c r="L19183">
        <v>0</v>
      </c>
      <c r="M19183">
        <v>0</v>
      </c>
      <c r="N19183">
        <v>0</v>
      </c>
      <c r="O19183">
        <v>0</v>
      </c>
      <c r="P19183" s="119" t="s">
        <v>20254</v>
      </c>
    </row>
    <row r="19184" spans="1:16" x14ac:dyDescent="0.25">
      <c r="A19184">
        <v>39430</v>
      </c>
      <c r="B19184" s="119" t="s">
        <v>12088</v>
      </c>
      <c r="C19184">
        <v>0</v>
      </c>
      <c r="E19184">
        <v>27</v>
      </c>
      <c r="F19184">
        <v>21008</v>
      </c>
      <c r="G19184">
        <v>16</v>
      </c>
      <c r="H19184">
        <v>204890</v>
      </c>
      <c r="I19184" s="119" t="s">
        <v>1909</v>
      </c>
      <c r="J19184" s="119" t="s">
        <v>222</v>
      </c>
      <c r="K19184" s="1">
        <v>46255.758941458334</v>
      </c>
      <c r="L19184">
        <v>0</v>
      </c>
      <c r="M19184">
        <v>0</v>
      </c>
      <c r="N19184">
        <v>0</v>
      </c>
      <c r="O19184">
        <v>0</v>
      </c>
      <c r="P19184" s="119" t="s">
        <v>20254</v>
      </c>
    </row>
    <row r="19185" spans="1:16" x14ac:dyDescent="0.25">
      <c r="A19185">
        <v>39431</v>
      </c>
      <c r="B19185" s="119" t="s">
        <v>12088</v>
      </c>
      <c r="C19185">
        <v>0</v>
      </c>
      <c r="E19185">
        <v>74</v>
      </c>
      <c r="F19185">
        <v>20150</v>
      </c>
      <c r="G19185">
        <v>8</v>
      </c>
      <c r="H19185">
        <v>301898</v>
      </c>
      <c r="I19185" s="119" t="s">
        <v>1909</v>
      </c>
      <c r="J19185" s="119" t="s">
        <v>222</v>
      </c>
      <c r="K19185" s="1">
        <v>46255.758941458334</v>
      </c>
      <c r="L19185">
        <v>0</v>
      </c>
      <c r="M19185">
        <v>0</v>
      </c>
      <c r="N19185">
        <v>0</v>
      </c>
      <c r="O19185">
        <v>0</v>
      </c>
      <c r="P19185" s="119" t="s">
        <v>20254</v>
      </c>
    </row>
    <row r="19186" spans="1:16" x14ac:dyDescent="0.25">
      <c r="A19186">
        <v>39432</v>
      </c>
      <c r="B19186" s="119" t="s">
        <v>12089</v>
      </c>
      <c r="C19186">
        <v>0</v>
      </c>
      <c r="E19186">
        <v>10</v>
      </c>
      <c r="F19186">
        <v>35101</v>
      </c>
      <c r="G19186">
        <v>1</v>
      </c>
      <c r="H19186">
        <v>549580</v>
      </c>
      <c r="I19186" s="119" t="s">
        <v>16</v>
      </c>
      <c r="J19186" s="119" t="s">
        <v>22</v>
      </c>
      <c r="K19186" s="1">
        <v>46255.758941458334</v>
      </c>
      <c r="L19186">
        <v>0</v>
      </c>
      <c r="M19186">
        <v>0</v>
      </c>
      <c r="N19186">
        <v>0</v>
      </c>
      <c r="O19186">
        <v>0</v>
      </c>
      <c r="P19186" s="119" t="s">
        <v>20254</v>
      </c>
    </row>
    <row r="19187" spans="1:16" x14ac:dyDescent="0.25">
      <c r="A19187">
        <v>39433</v>
      </c>
      <c r="B19187" s="119" t="s">
        <v>12090</v>
      </c>
      <c r="C19187">
        <v>0</v>
      </c>
      <c r="E19187">
        <v>173</v>
      </c>
      <c r="F19187">
        <v>150031</v>
      </c>
      <c r="G19187">
        <v>1</v>
      </c>
      <c r="H19187">
        <v>899580</v>
      </c>
      <c r="I19187" s="119" t="s">
        <v>16</v>
      </c>
      <c r="J19187" s="119" t="s">
        <v>139</v>
      </c>
      <c r="K19187" s="1">
        <v>46255.758941458334</v>
      </c>
      <c r="L19187">
        <v>0</v>
      </c>
      <c r="M19187">
        <v>0</v>
      </c>
      <c r="N19187">
        <v>0</v>
      </c>
      <c r="O19187">
        <v>0</v>
      </c>
      <c r="P19187" s="119" t="s">
        <v>20254</v>
      </c>
    </row>
    <row r="19188" spans="1:16" x14ac:dyDescent="0.25">
      <c r="A19188">
        <v>39434</v>
      </c>
      <c r="B19188" s="119" t="s">
        <v>12091</v>
      </c>
      <c r="C19188">
        <v>0</v>
      </c>
      <c r="E19188">
        <v>5</v>
      </c>
      <c r="F19188">
        <v>180009</v>
      </c>
      <c r="G19188">
        <v>1</v>
      </c>
      <c r="H19188">
        <v>818772</v>
      </c>
      <c r="I19188" s="119" t="s">
        <v>16</v>
      </c>
      <c r="J19188" s="119" t="s">
        <v>222</v>
      </c>
      <c r="K19188" s="1">
        <v>46255.758941458334</v>
      </c>
      <c r="L19188">
        <v>0</v>
      </c>
      <c r="M19188">
        <v>0</v>
      </c>
      <c r="N19188">
        <v>0</v>
      </c>
      <c r="O19188">
        <v>0</v>
      </c>
      <c r="P19188" s="119" t="s">
        <v>20254</v>
      </c>
    </row>
    <row r="19189" spans="1:16" x14ac:dyDescent="0.25">
      <c r="A19189">
        <v>39435</v>
      </c>
      <c r="B19189" s="119" t="s">
        <v>12092</v>
      </c>
      <c r="C19189">
        <v>0</v>
      </c>
      <c r="E19189">
        <v>564</v>
      </c>
      <c r="F19189">
        <v>150101</v>
      </c>
      <c r="G19189">
        <v>1</v>
      </c>
      <c r="H19189">
        <v>959580</v>
      </c>
      <c r="I19189" s="119" t="s">
        <v>16</v>
      </c>
      <c r="J19189" s="119" t="s">
        <v>22</v>
      </c>
      <c r="K19189" s="1">
        <v>46255.758941458334</v>
      </c>
      <c r="L19189">
        <v>0</v>
      </c>
      <c r="M19189">
        <v>0</v>
      </c>
      <c r="N19189">
        <v>0</v>
      </c>
      <c r="O19189">
        <v>0</v>
      </c>
      <c r="P19189" s="119" t="s">
        <v>20254</v>
      </c>
    </row>
    <row r="19190" spans="1:16" x14ac:dyDescent="0.25">
      <c r="A19190">
        <v>39436</v>
      </c>
      <c r="B19190" s="119" t="s">
        <v>12093</v>
      </c>
      <c r="C19190">
        <v>0</v>
      </c>
      <c r="E19190">
        <v>82</v>
      </c>
      <c r="F19190">
        <v>72317</v>
      </c>
      <c r="G19190">
        <v>1</v>
      </c>
      <c r="H19190">
        <v>1649580</v>
      </c>
      <c r="I19190" s="119" t="s">
        <v>16</v>
      </c>
      <c r="J19190" s="119" t="s">
        <v>24</v>
      </c>
      <c r="K19190" s="1">
        <v>46255.758941458334</v>
      </c>
      <c r="L19190">
        <v>0</v>
      </c>
      <c r="M19190">
        <v>0</v>
      </c>
      <c r="N19190">
        <v>0</v>
      </c>
      <c r="O19190">
        <v>0</v>
      </c>
      <c r="P19190" s="119" t="s">
        <v>20254</v>
      </c>
    </row>
    <row r="19191" spans="1:16" x14ac:dyDescent="0.25">
      <c r="A19191">
        <v>39437</v>
      </c>
      <c r="B19191" s="119" t="s">
        <v>12094</v>
      </c>
      <c r="C19191">
        <v>0</v>
      </c>
      <c r="E19191">
        <v>108</v>
      </c>
      <c r="F19191">
        <v>109583</v>
      </c>
      <c r="G19191">
        <v>4</v>
      </c>
      <c r="H19191">
        <v>1659580</v>
      </c>
      <c r="I19191" s="119" t="s">
        <v>16</v>
      </c>
      <c r="J19191" s="119" t="s">
        <v>24</v>
      </c>
      <c r="K19191" s="1">
        <v>46255.758941458334</v>
      </c>
      <c r="L19191">
        <v>0</v>
      </c>
      <c r="M19191">
        <v>0</v>
      </c>
      <c r="N19191">
        <v>0</v>
      </c>
      <c r="O19191">
        <v>0</v>
      </c>
      <c r="P19191" s="119" t="s">
        <v>20254</v>
      </c>
    </row>
    <row r="19192" spans="1:16" x14ac:dyDescent="0.25">
      <c r="A19192">
        <v>39438</v>
      </c>
      <c r="B19192" s="119" t="s">
        <v>12092</v>
      </c>
      <c r="C19192">
        <v>0</v>
      </c>
      <c r="E19192">
        <v>90</v>
      </c>
      <c r="F19192">
        <v>3242</v>
      </c>
      <c r="G19192">
        <v>0</v>
      </c>
      <c r="H19192">
        <v>0</v>
      </c>
      <c r="I19192" s="119" t="s">
        <v>16</v>
      </c>
      <c r="J19192" s="119" t="s">
        <v>139</v>
      </c>
      <c r="K19192" s="1">
        <v>46255.758941458334</v>
      </c>
      <c r="L19192">
        <v>0</v>
      </c>
      <c r="M19192">
        <v>0</v>
      </c>
      <c r="N19192">
        <v>0</v>
      </c>
      <c r="O19192">
        <v>0</v>
      </c>
      <c r="P19192" s="119" t="s">
        <v>20254</v>
      </c>
    </row>
    <row r="19193" spans="1:16" x14ac:dyDescent="0.25">
      <c r="A19193">
        <v>39439</v>
      </c>
      <c r="B19193" s="119" t="s">
        <v>12095</v>
      </c>
      <c r="C19193">
        <v>0</v>
      </c>
      <c r="E19193">
        <v>33</v>
      </c>
      <c r="F19193">
        <v>15942</v>
      </c>
      <c r="G19193">
        <v>1</v>
      </c>
      <c r="H19193">
        <v>1259999</v>
      </c>
      <c r="I19193" s="119" t="s">
        <v>16</v>
      </c>
      <c r="J19193" s="119" t="s">
        <v>222</v>
      </c>
      <c r="K19193" s="1">
        <v>46255.758941458334</v>
      </c>
      <c r="L19193">
        <v>0</v>
      </c>
      <c r="M19193">
        <v>0</v>
      </c>
      <c r="N19193">
        <v>0</v>
      </c>
      <c r="O19193">
        <v>0</v>
      </c>
      <c r="P19193" s="119" t="s">
        <v>20254</v>
      </c>
    </row>
    <row r="19194" spans="1:16" x14ac:dyDescent="0.25">
      <c r="A19194">
        <v>39440</v>
      </c>
      <c r="B19194" s="119" t="s">
        <v>12091</v>
      </c>
      <c r="C19194">
        <v>0</v>
      </c>
      <c r="E19194">
        <v>20</v>
      </c>
      <c r="F19194">
        <v>384352</v>
      </c>
      <c r="G19194">
        <v>2</v>
      </c>
      <c r="H19194">
        <v>1499580</v>
      </c>
      <c r="I19194" s="119" t="s">
        <v>16</v>
      </c>
      <c r="J19194" s="119" t="s">
        <v>222</v>
      </c>
      <c r="K19194" s="1">
        <v>46255.758941458334</v>
      </c>
      <c r="L19194">
        <v>0</v>
      </c>
      <c r="M19194">
        <v>0</v>
      </c>
      <c r="N19194">
        <v>0</v>
      </c>
      <c r="O19194">
        <v>0</v>
      </c>
      <c r="P19194" s="119" t="s">
        <v>20254</v>
      </c>
    </row>
    <row r="19195" spans="1:16" x14ac:dyDescent="0.25">
      <c r="A19195">
        <v>39441</v>
      </c>
      <c r="B19195" s="119" t="s">
        <v>12096</v>
      </c>
      <c r="C19195">
        <v>0</v>
      </c>
      <c r="E19195">
        <v>88</v>
      </c>
      <c r="F19195">
        <v>101331</v>
      </c>
      <c r="G19195">
        <v>1</v>
      </c>
      <c r="H19195">
        <v>1649580</v>
      </c>
      <c r="I19195" s="119" t="s">
        <v>16</v>
      </c>
      <c r="J19195" s="119" t="s">
        <v>24</v>
      </c>
      <c r="K19195" s="1">
        <v>46255.758941458334</v>
      </c>
      <c r="L19195">
        <v>0</v>
      </c>
      <c r="M19195">
        <v>0</v>
      </c>
      <c r="N19195">
        <v>0</v>
      </c>
      <c r="O19195">
        <v>0</v>
      </c>
      <c r="P19195" s="119" t="s">
        <v>20254</v>
      </c>
    </row>
    <row r="19196" spans="1:16" x14ac:dyDescent="0.25">
      <c r="A19196">
        <v>39442</v>
      </c>
      <c r="B19196" s="119" t="s">
        <v>12097</v>
      </c>
      <c r="C19196">
        <v>0</v>
      </c>
      <c r="E19196">
        <v>20</v>
      </c>
      <c r="F19196">
        <v>200004</v>
      </c>
      <c r="G19196">
        <v>0</v>
      </c>
      <c r="H19196">
        <v>0</v>
      </c>
      <c r="I19196" s="119" t="s">
        <v>16</v>
      </c>
      <c r="J19196" s="119" t="s">
        <v>22</v>
      </c>
      <c r="K19196" s="1">
        <v>46255.758941458334</v>
      </c>
      <c r="L19196">
        <v>0</v>
      </c>
      <c r="M19196">
        <v>0</v>
      </c>
      <c r="N19196">
        <v>0</v>
      </c>
      <c r="O19196">
        <v>0</v>
      </c>
      <c r="P19196" s="119" t="s">
        <v>20254</v>
      </c>
    </row>
    <row r="19197" spans="1:16" x14ac:dyDescent="0.25">
      <c r="A19197">
        <v>39443</v>
      </c>
      <c r="B19197" s="119" t="s">
        <v>12097</v>
      </c>
      <c r="C19197">
        <v>0</v>
      </c>
      <c r="E19197">
        <v>31</v>
      </c>
      <c r="F19197">
        <v>200204</v>
      </c>
      <c r="G19197">
        <v>1</v>
      </c>
      <c r="H19197">
        <v>2293135</v>
      </c>
      <c r="I19197" s="119" t="s">
        <v>16</v>
      </c>
      <c r="J19197" s="119" t="s">
        <v>139</v>
      </c>
      <c r="K19197" s="1">
        <v>46255.758941458334</v>
      </c>
      <c r="L19197">
        <v>0</v>
      </c>
      <c r="M19197">
        <v>0</v>
      </c>
      <c r="N19197">
        <v>0</v>
      </c>
      <c r="O19197">
        <v>0</v>
      </c>
      <c r="P19197" s="119" t="s">
        <v>20254</v>
      </c>
    </row>
    <row r="19198" spans="1:16" x14ac:dyDescent="0.25">
      <c r="A19198">
        <v>39444</v>
      </c>
      <c r="B19198" s="119" t="s">
        <v>12098</v>
      </c>
      <c r="C19198">
        <v>0</v>
      </c>
      <c r="E19198">
        <v>33</v>
      </c>
      <c r="F19198">
        <v>54531</v>
      </c>
      <c r="G19198">
        <v>1</v>
      </c>
      <c r="H19198">
        <v>1499580</v>
      </c>
      <c r="I19198" s="119" t="s">
        <v>16</v>
      </c>
      <c r="J19198" s="119" t="s">
        <v>222</v>
      </c>
      <c r="K19198" s="1">
        <v>46255.758941458334</v>
      </c>
      <c r="L19198">
        <v>0</v>
      </c>
      <c r="M19198">
        <v>0</v>
      </c>
      <c r="N19198">
        <v>0</v>
      </c>
      <c r="O19198">
        <v>0</v>
      </c>
      <c r="P19198" s="119" t="s">
        <v>20254</v>
      </c>
    </row>
    <row r="19199" spans="1:16" x14ac:dyDescent="0.25">
      <c r="A19199">
        <v>39445</v>
      </c>
      <c r="B19199" s="119" t="s">
        <v>12099</v>
      </c>
      <c r="C19199">
        <v>0</v>
      </c>
      <c r="E19199">
        <v>55</v>
      </c>
      <c r="F19199">
        <v>170739</v>
      </c>
      <c r="G19199">
        <v>1</v>
      </c>
      <c r="H19199">
        <v>1699580</v>
      </c>
      <c r="I19199" s="119" t="s">
        <v>16</v>
      </c>
      <c r="J19199" s="119" t="s">
        <v>24</v>
      </c>
      <c r="K19199" s="1">
        <v>46255.758941458334</v>
      </c>
      <c r="L19199">
        <v>0</v>
      </c>
      <c r="M19199">
        <v>0</v>
      </c>
      <c r="N19199">
        <v>0</v>
      </c>
      <c r="O19199">
        <v>0</v>
      </c>
      <c r="P19199" s="119" t="s">
        <v>20254</v>
      </c>
    </row>
    <row r="19200" spans="1:16" x14ac:dyDescent="0.25">
      <c r="A19200">
        <v>39446</v>
      </c>
      <c r="B19200" s="119" t="s">
        <v>12100</v>
      </c>
      <c r="C19200">
        <v>0</v>
      </c>
      <c r="E19200">
        <v>20</v>
      </c>
      <c r="F19200">
        <v>10842</v>
      </c>
      <c r="G19200">
        <v>2</v>
      </c>
      <c r="H19200">
        <v>549580</v>
      </c>
      <c r="I19200" s="119" t="s">
        <v>16</v>
      </c>
      <c r="J19200" s="119" t="s">
        <v>22</v>
      </c>
      <c r="K19200" s="1">
        <v>46255.758941458334</v>
      </c>
      <c r="L19200">
        <v>0</v>
      </c>
      <c r="M19200">
        <v>0</v>
      </c>
      <c r="N19200">
        <v>0</v>
      </c>
      <c r="O19200">
        <v>0</v>
      </c>
      <c r="P19200" s="119" t="s">
        <v>20254</v>
      </c>
    </row>
    <row r="19201" spans="1:16" x14ac:dyDescent="0.25">
      <c r="A19201">
        <v>39447</v>
      </c>
      <c r="B19201" s="119" t="s">
        <v>12101</v>
      </c>
      <c r="C19201">
        <v>0</v>
      </c>
      <c r="E19201">
        <v>57</v>
      </c>
      <c r="F19201">
        <v>150117</v>
      </c>
      <c r="G19201">
        <v>3</v>
      </c>
      <c r="H19201">
        <v>1680000</v>
      </c>
      <c r="I19201" s="119" t="s">
        <v>16</v>
      </c>
      <c r="J19201" s="119" t="s">
        <v>222</v>
      </c>
      <c r="K19201" s="1">
        <v>46255.758941458334</v>
      </c>
      <c r="L19201">
        <v>0</v>
      </c>
      <c r="M19201">
        <v>0</v>
      </c>
      <c r="N19201">
        <v>0</v>
      </c>
      <c r="O19201">
        <v>0</v>
      </c>
      <c r="P19201" s="119" t="s">
        <v>20254</v>
      </c>
    </row>
    <row r="19202" spans="1:16" x14ac:dyDescent="0.25">
      <c r="A19202">
        <v>39448</v>
      </c>
      <c r="B19202" s="119" t="s">
        <v>12102</v>
      </c>
      <c r="C19202">
        <v>0</v>
      </c>
      <c r="E19202">
        <v>30</v>
      </c>
      <c r="F19202">
        <v>250016</v>
      </c>
      <c r="G19202">
        <v>3</v>
      </c>
      <c r="H19202">
        <v>2499997</v>
      </c>
      <c r="I19202" s="119" t="s">
        <v>16</v>
      </c>
      <c r="J19202" s="119" t="s">
        <v>24</v>
      </c>
      <c r="K19202" s="1">
        <v>46255.758941458334</v>
      </c>
      <c r="L19202">
        <v>0</v>
      </c>
      <c r="M19202">
        <v>0</v>
      </c>
      <c r="N19202">
        <v>0</v>
      </c>
      <c r="O19202">
        <v>0</v>
      </c>
      <c r="P19202" s="119" t="s">
        <v>20254</v>
      </c>
    </row>
    <row r="19203" spans="1:16" x14ac:dyDescent="0.25">
      <c r="A19203">
        <v>39449</v>
      </c>
      <c r="B19203" s="119" t="s">
        <v>12102</v>
      </c>
      <c r="C19203">
        <v>0</v>
      </c>
      <c r="E19203">
        <v>38</v>
      </c>
      <c r="F19203">
        <v>80822</v>
      </c>
      <c r="G19203">
        <v>4</v>
      </c>
      <c r="H19203">
        <v>1200000</v>
      </c>
      <c r="I19203" s="119" t="s">
        <v>16</v>
      </c>
      <c r="J19203" s="119" t="s">
        <v>222</v>
      </c>
      <c r="K19203" s="1">
        <v>46255.758941458334</v>
      </c>
      <c r="L19203">
        <v>0</v>
      </c>
      <c r="M19203">
        <v>0</v>
      </c>
      <c r="N19203">
        <v>0</v>
      </c>
      <c r="O19203">
        <v>0</v>
      </c>
      <c r="P19203" s="119" t="s">
        <v>20254</v>
      </c>
    </row>
    <row r="19204" spans="1:16" x14ac:dyDescent="0.25">
      <c r="A19204">
        <v>39450</v>
      </c>
      <c r="B19204" s="119" t="s">
        <v>12103</v>
      </c>
      <c r="C19204">
        <v>0</v>
      </c>
      <c r="E19204">
        <v>62</v>
      </c>
      <c r="F19204">
        <v>120108</v>
      </c>
      <c r="G19204">
        <v>1</v>
      </c>
      <c r="H19204">
        <v>1599580</v>
      </c>
      <c r="I19204" s="119" t="s">
        <v>16</v>
      </c>
      <c r="J19204" s="119" t="s">
        <v>24</v>
      </c>
      <c r="K19204" s="1">
        <v>46255.758941458334</v>
      </c>
      <c r="L19204">
        <v>0</v>
      </c>
      <c r="M19204">
        <v>0</v>
      </c>
      <c r="N19204">
        <v>0</v>
      </c>
      <c r="O19204">
        <v>0</v>
      </c>
      <c r="P19204" s="119" t="s">
        <v>20254</v>
      </c>
    </row>
    <row r="19205" spans="1:16" x14ac:dyDescent="0.25">
      <c r="A19205">
        <v>39451</v>
      </c>
      <c r="B19205" s="119" t="s">
        <v>12104</v>
      </c>
      <c r="C19205">
        <v>0</v>
      </c>
      <c r="E19205">
        <v>24</v>
      </c>
      <c r="F19205">
        <v>1942</v>
      </c>
      <c r="G19205">
        <v>0</v>
      </c>
      <c r="H19205">
        <v>0</v>
      </c>
      <c r="I19205" s="119" t="s">
        <v>16</v>
      </c>
      <c r="J19205" s="119" t="s">
        <v>22</v>
      </c>
      <c r="K19205" s="1">
        <v>46255.758941458334</v>
      </c>
      <c r="L19205">
        <v>0</v>
      </c>
      <c r="M19205">
        <v>0</v>
      </c>
      <c r="N19205">
        <v>0</v>
      </c>
      <c r="O19205">
        <v>0</v>
      </c>
      <c r="P19205" s="119" t="s">
        <v>20254</v>
      </c>
    </row>
    <row r="19206" spans="1:16" x14ac:dyDescent="0.25">
      <c r="A19206">
        <v>39452</v>
      </c>
      <c r="B19206" s="119" t="s">
        <v>12104</v>
      </c>
      <c r="C19206">
        <v>0</v>
      </c>
      <c r="E19206">
        <v>11</v>
      </c>
      <c r="F19206">
        <v>9142</v>
      </c>
      <c r="G19206">
        <v>0</v>
      </c>
      <c r="H19206">
        <v>0</v>
      </c>
      <c r="I19206" s="119" t="s">
        <v>16</v>
      </c>
      <c r="J19206" s="119" t="s">
        <v>139</v>
      </c>
      <c r="K19206" s="1">
        <v>46255.758941458334</v>
      </c>
      <c r="L19206">
        <v>0</v>
      </c>
      <c r="M19206">
        <v>0</v>
      </c>
      <c r="N19206">
        <v>0</v>
      </c>
      <c r="O19206">
        <v>0</v>
      </c>
      <c r="P19206" s="119" t="s">
        <v>20254</v>
      </c>
    </row>
    <row r="19207" spans="1:16" x14ac:dyDescent="0.25">
      <c r="A19207">
        <v>39453</v>
      </c>
      <c r="B19207" s="119" t="s">
        <v>12105</v>
      </c>
      <c r="C19207">
        <v>0</v>
      </c>
      <c r="E19207">
        <v>146</v>
      </c>
      <c r="F19207">
        <v>110102</v>
      </c>
      <c r="G19207">
        <v>1</v>
      </c>
      <c r="H19207">
        <v>1780000</v>
      </c>
      <c r="I19207" s="119" t="s">
        <v>16</v>
      </c>
      <c r="J19207" s="119" t="s">
        <v>222</v>
      </c>
      <c r="K19207" s="1">
        <v>46255.758941458334</v>
      </c>
      <c r="L19207">
        <v>0</v>
      </c>
      <c r="M19207">
        <v>0</v>
      </c>
      <c r="N19207">
        <v>0</v>
      </c>
      <c r="O19207">
        <v>0</v>
      </c>
      <c r="P19207" s="119" t="s">
        <v>20254</v>
      </c>
    </row>
    <row r="19208" spans="1:16" x14ac:dyDescent="0.25">
      <c r="A19208">
        <v>39454</v>
      </c>
      <c r="B19208" s="119" t="s">
        <v>12106</v>
      </c>
      <c r="C19208">
        <v>0</v>
      </c>
      <c r="E19208">
        <v>59</v>
      </c>
      <c r="F19208">
        <v>90082</v>
      </c>
      <c r="G19208">
        <v>1</v>
      </c>
      <c r="H19208">
        <v>1619580</v>
      </c>
      <c r="I19208" s="119" t="s">
        <v>16</v>
      </c>
      <c r="J19208" s="119" t="s">
        <v>24</v>
      </c>
      <c r="K19208" s="1">
        <v>46255.758941458334</v>
      </c>
      <c r="L19208">
        <v>0</v>
      </c>
      <c r="M19208">
        <v>0</v>
      </c>
      <c r="N19208">
        <v>0</v>
      </c>
      <c r="O19208">
        <v>0</v>
      </c>
      <c r="P19208" s="119" t="s">
        <v>20254</v>
      </c>
    </row>
    <row r="19209" spans="1:16" x14ac:dyDescent="0.25">
      <c r="A19209">
        <v>39455</v>
      </c>
      <c r="B19209" s="119" t="s">
        <v>12107</v>
      </c>
      <c r="C19209">
        <v>0</v>
      </c>
      <c r="E19209">
        <v>46</v>
      </c>
      <c r="F19209">
        <v>60809</v>
      </c>
      <c r="G19209">
        <v>3</v>
      </c>
      <c r="H19209">
        <v>489580</v>
      </c>
      <c r="I19209" s="119" t="s">
        <v>16</v>
      </c>
      <c r="J19209" s="119" t="s">
        <v>22</v>
      </c>
      <c r="K19209" s="1">
        <v>46255.758941458334</v>
      </c>
      <c r="L19209">
        <v>0</v>
      </c>
      <c r="M19209">
        <v>0</v>
      </c>
      <c r="N19209">
        <v>0</v>
      </c>
      <c r="O19209">
        <v>0</v>
      </c>
      <c r="P19209" s="119" t="s">
        <v>20254</v>
      </c>
    </row>
    <row r="19210" spans="1:16" x14ac:dyDescent="0.25">
      <c r="A19210">
        <v>39456</v>
      </c>
      <c r="B19210" s="119" t="s">
        <v>12108</v>
      </c>
      <c r="C19210">
        <v>0</v>
      </c>
      <c r="E19210">
        <v>16</v>
      </c>
      <c r="F19210">
        <v>150737</v>
      </c>
      <c r="G19210">
        <v>1</v>
      </c>
      <c r="H19210">
        <v>599580</v>
      </c>
      <c r="I19210" s="119" t="s">
        <v>16</v>
      </c>
      <c r="J19210" s="119" t="s">
        <v>139</v>
      </c>
      <c r="K19210" s="1">
        <v>46255.758941458334</v>
      </c>
      <c r="L19210">
        <v>0</v>
      </c>
      <c r="M19210">
        <v>0</v>
      </c>
      <c r="N19210">
        <v>0</v>
      </c>
      <c r="O19210">
        <v>0</v>
      </c>
      <c r="P19210" s="119" t="s">
        <v>20254</v>
      </c>
    </row>
    <row r="19211" spans="1:16" x14ac:dyDescent="0.25">
      <c r="A19211">
        <v>39457</v>
      </c>
      <c r="B19211" s="119" t="s">
        <v>12109</v>
      </c>
      <c r="C19211">
        <v>0</v>
      </c>
      <c r="E19211">
        <v>18</v>
      </c>
      <c r="F19211">
        <v>3242</v>
      </c>
      <c r="G19211">
        <v>1</v>
      </c>
      <c r="H19211">
        <v>1149580</v>
      </c>
      <c r="I19211" s="119" t="s">
        <v>16</v>
      </c>
      <c r="J19211" s="119" t="s">
        <v>222</v>
      </c>
      <c r="K19211" s="1">
        <v>46255.758941458334</v>
      </c>
      <c r="L19211">
        <v>0</v>
      </c>
      <c r="M19211">
        <v>0</v>
      </c>
      <c r="N19211">
        <v>0</v>
      </c>
      <c r="O19211">
        <v>0</v>
      </c>
      <c r="P19211" s="119" t="s">
        <v>20254</v>
      </c>
    </row>
    <row r="19212" spans="1:16" x14ac:dyDescent="0.25">
      <c r="A19212">
        <v>39458</v>
      </c>
      <c r="B19212" s="119" t="s">
        <v>12109</v>
      </c>
      <c r="C19212">
        <v>0</v>
      </c>
      <c r="E19212">
        <v>31</v>
      </c>
      <c r="F19212">
        <v>60012</v>
      </c>
      <c r="G19212">
        <v>1</v>
      </c>
      <c r="H19212">
        <v>1999999</v>
      </c>
      <c r="I19212" s="119" t="s">
        <v>16</v>
      </c>
      <c r="J19212" s="119" t="s">
        <v>222</v>
      </c>
      <c r="K19212" s="1">
        <v>46255.758941458334</v>
      </c>
      <c r="L19212">
        <v>0</v>
      </c>
      <c r="M19212">
        <v>0</v>
      </c>
      <c r="N19212">
        <v>0</v>
      </c>
      <c r="O19212">
        <v>0</v>
      </c>
      <c r="P19212" s="119" t="s">
        <v>20254</v>
      </c>
    </row>
    <row r="19213" spans="1:16" x14ac:dyDescent="0.25">
      <c r="A19213">
        <v>39467</v>
      </c>
      <c r="B19213" s="119" t="s">
        <v>6027</v>
      </c>
      <c r="C19213">
        <v>80</v>
      </c>
      <c r="D19213">
        <v>24532</v>
      </c>
      <c r="E19213">
        <v>415</v>
      </c>
      <c r="F19213">
        <v>2576</v>
      </c>
      <c r="G19213">
        <v>429</v>
      </c>
      <c r="H19213">
        <v>12826</v>
      </c>
      <c r="I19213" s="119" t="s">
        <v>4611</v>
      </c>
      <c r="J19213" s="119" t="s">
        <v>24</v>
      </c>
      <c r="K19213" s="1">
        <v>46255.758941458334</v>
      </c>
      <c r="L19213">
        <v>6</v>
      </c>
      <c r="M19213">
        <v>42</v>
      </c>
      <c r="N19213">
        <v>1</v>
      </c>
      <c r="O19213">
        <v>6</v>
      </c>
      <c r="P19213" s="119" t="s">
        <v>20254</v>
      </c>
    </row>
    <row r="19214" spans="1:16" x14ac:dyDescent="0.25">
      <c r="A19214">
        <v>39468</v>
      </c>
      <c r="B19214" s="119" t="s">
        <v>6026</v>
      </c>
      <c r="C19214">
        <v>80</v>
      </c>
      <c r="D19214">
        <v>24922</v>
      </c>
      <c r="E19214">
        <v>161</v>
      </c>
      <c r="F19214">
        <v>1400000</v>
      </c>
      <c r="G19214">
        <v>61</v>
      </c>
      <c r="H19214">
        <v>1888887</v>
      </c>
      <c r="I19214" s="119" t="s">
        <v>4611</v>
      </c>
      <c r="J19214" s="119" t="s">
        <v>24</v>
      </c>
      <c r="K19214" s="1">
        <v>46255.758941458334</v>
      </c>
      <c r="L19214">
        <v>7</v>
      </c>
      <c r="M19214">
        <v>3</v>
      </c>
      <c r="N19214">
        <v>1</v>
      </c>
      <c r="O19214">
        <v>1</v>
      </c>
      <c r="P19214" s="119" t="s">
        <v>20254</v>
      </c>
    </row>
    <row r="19215" spans="1:16" x14ac:dyDescent="0.25">
      <c r="A19215">
        <v>39469</v>
      </c>
      <c r="B19215" s="119" t="s">
        <v>6039</v>
      </c>
      <c r="C19215">
        <v>80</v>
      </c>
      <c r="D19215">
        <v>24921</v>
      </c>
      <c r="E19215">
        <v>2541</v>
      </c>
      <c r="F19215">
        <v>4269</v>
      </c>
      <c r="G19215">
        <v>306</v>
      </c>
      <c r="H19215">
        <v>20338</v>
      </c>
      <c r="I19215" s="119" t="s">
        <v>4611</v>
      </c>
      <c r="J19215" s="119" t="s">
        <v>24</v>
      </c>
      <c r="K19215" s="1">
        <v>46255.758941458334</v>
      </c>
      <c r="L19215">
        <v>68</v>
      </c>
      <c r="M19215">
        <v>67</v>
      </c>
      <c r="N19215">
        <v>12</v>
      </c>
      <c r="O19215">
        <v>12</v>
      </c>
      <c r="P19215" s="119" t="s">
        <v>20254</v>
      </c>
    </row>
    <row r="19216" spans="1:16" x14ac:dyDescent="0.25">
      <c r="A19216">
        <v>39471</v>
      </c>
      <c r="B19216" s="119" t="s">
        <v>6029</v>
      </c>
      <c r="C19216">
        <v>80</v>
      </c>
      <c r="D19216">
        <v>24532</v>
      </c>
      <c r="E19216">
        <v>117</v>
      </c>
      <c r="F19216">
        <v>676778</v>
      </c>
      <c r="G19216">
        <v>57</v>
      </c>
      <c r="H19216">
        <v>1079999</v>
      </c>
      <c r="I19216" s="119" t="s">
        <v>4611</v>
      </c>
      <c r="J19216" s="119" t="s">
        <v>24</v>
      </c>
      <c r="K19216" s="1">
        <v>46255.758941458334</v>
      </c>
      <c r="L19216">
        <v>4</v>
      </c>
      <c r="M19216">
        <v>5</v>
      </c>
      <c r="N19216">
        <v>0</v>
      </c>
      <c r="O19216">
        <v>0</v>
      </c>
      <c r="P19216" s="119" t="s">
        <v>20254</v>
      </c>
    </row>
    <row r="19217" spans="1:16" x14ac:dyDescent="0.25">
      <c r="A19217">
        <v>39472</v>
      </c>
      <c r="B19217" s="119" t="s">
        <v>6028</v>
      </c>
      <c r="C19217">
        <v>80</v>
      </c>
      <c r="D19217">
        <v>24921</v>
      </c>
      <c r="E19217">
        <v>411</v>
      </c>
      <c r="F19217">
        <v>10697</v>
      </c>
      <c r="G19217">
        <v>357</v>
      </c>
      <c r="H19217">
        <v>24442</v>
      </c>
      <c r="I19217" s="119" t="s">
        <v>4611</v>
      </c>
      <c r="J19217" s="119" t="s">
        <v>24</v>
      </c>
      <c r="K19217" s="1">
        <v>46255.758941458334</v>
      </c>
      <c r="L19217">
        <v>12</v>
      </c>
      <c r="M19217">
        <v>45</v>
      </c>
      <c r="N19217">
        <v>4</v>
      </c>
      <c r="O19217">
        <v>1</v>
      </c>
      <c r="P19217" s="119" t="s">
        <v>20254</v>
      </c>
    </row>
    <row r="19218" spans="1:16" x14ac:dyDescent="0.25">
      <c r="A19218">
        <v>39473</v>
      </c>
      <c r="B19218" s="119" t="s">
        <v>6041</v>
      </c>
      <c r="C19218">
        <v>80</v>
      </c>
      <c r="D19218">
        <v>24919</v>
      </c>
      <c r="E19218">
        <v>157</v>
      </c>
      <c r="F19218">
        <v>224482</v>
      </c>
      <c r="G19218">
        <v>114</v>
      </c>
      <c r="H19218">
        <v>350489</v>
      </c>
      <c r="I19218" s="119" t="s">
        <v>4611</v>
      </c>
      <c r="J19218" s="119" t="s">
        <v>24</v>
      </c>
      <c r="K19218" s="1">
        <v>46255.758941458334</v>
      </c>
      <c r="L19218">
        <v>8</v>
      </c>
      <c r="M19218">
        <v>14</v>
      </c>
      <c r="N19218">
        <v>3</v>
      </c>
      <c r="O19218">
        <v>2</v>
      </c>
      <c r="P19218" s="119" t="s">
        <v>20254</v>
      </c>
    </row>
    <row r="19219" spans="1:16" x14ac:dyDescent="0.25">
      <c r="A19219">
        <v>39475</v>
      </c>
      <c r="B19219" s="119" t="s">
        <v>6030</v>
      </c>
      <c r="C19219">
        <v>80</v>
      </c>
      <c r="D19219">
        <v>24924</v>
      </c>
      <c r="E19219">
        <v>148</v>
      </c>
      <c r="F19219">
        <v>3080009</v>
      </c>
      <c r="G19219">
        <v>42</v>
      </c>
      <c r="H19219">
        <v>4199999</v>
      </c>
      <c r="I19219" s="119" t="s">
        <v>4611</v>
      </c>
      <c r="J19219" s="119" t="s">
        <v>24</v>
      </c>
      <c r="K19219" s="1">
        <v>46255.758941458334</v>
      </c>
      <c r="L19219">
        <v>6</v>
      </c>
      <c r="M19219">
        <v>4</v>
      </c>
      <c r="N19219">
        <v>3</v>
      </c>
      <c r="O19219">
        <v>0</v>
      </c>
      <c r="P19219" s="119" t="s">
        <v>20254</v>
      </c>
    </row>
    <row r="19220" spans="1:16" x14ac:dyDescent="0.25">
      <c r="A19220">
        <v>39476</v>
      </c>
      <c r="B19220" s="119" t="s">
        <v>6032</v>
      </c>
      <c r="C19220">
        <v>80</v>
      </c>
      <c r="D19220">
        <v>24925</v>
      </c>
      <c r="E19220">
        <v>76</v>
      </c>
      <c r="F19220">
        <v>1420008</v>
      </c>
      <c r="G19220">
        <v>19</v>
      </c>
      <c r="H19220">
        <v>2189982</v>
      </c>
      <c r="I19220" s="119" t="s">
        <v>4611</v>
      </c>
      <c r="J19220" s="119" t="s">
        <v>24</v>
      </c>
      <c r="K19220" s="1">
        <v>46255.758941458334</v>
      </c>
      <c r="L19220">
        <v>79</v>
      </c>
      <c r="M19220">
        <v>1</v>
      </c>
      <c r="N19220">
        <v>1</v>
      </c>
      <c r="O19220">
        <v>0</v>
      </c>
      <c r="P19220" s="119" t="s">
        <v>20254</v>
      </c>
    </row>
    <row r="19221" spans="1:16" x14ac:dyDescent="0.25">
      <c r="A19221">
        <v>39477</v>
      </c>
      <c r="B19221" s="119" t="s">
        <v>6035</v>
      </c>
      <c r="C19221">
        <v>80</v>
      </c>
      <c r="D19221">
        <v>24924</v>
      </c>
      <c r="E19221">
        <v>159</v>
      </c>
      <c r="F19221">
        <v>510095</v>
      </c>
      <c r="G19221">
        <v>24</v>
      </c>
      <c r="H19221">
        <v>806091</v>
      </c>
      <c r="I19221" s="119" t="s">
        <v>4611</v>
      </c>
      <c r="J19221" s="119" t="s">
        <v>24</v>
      </c>
      <c r="K19221" s="1">
        <v>46255.758941458334</v>
      </c>
      <c r="L19221">
        <v>6</v>
      </c>
      <c r="M19221">
        <v>5</v>
      </c>
      <c r="N19221">
        <v>1</v>
      </c>
      <c r="O19221">
        <v>0</v>
      </c>
      <c r="P19221" s="119" t="s">
        <v>20254</v>
      </c>
    </row>
    <row r="19222" spans="1:16" x14ac:dyDescent="0.25">
      <c r="A19222">
        <v>39478</v>
      </c>
      <c r="B19222" s="119" t="s">
        <v>6034</v>
      </c>
      <c r="C19222">
        <v>80</v>
      </c>
      <c r="D19222">
        <v>24920</v>
      </c>
      <c r="E19222">
        <v>1499</v>
      </c>
      <c r="F19222">
        <v>12236</v>
      </c>
      <c r="G19222">
        <v>182</v>
      </c>
      <c r="H19222">
        <v>19899</v>
      </c>
      <c r="I19222" s="119" t="s">
        <v>4611</v>
      </c>
      <c r="J19222" s="119" t="s">
        <v>24</v>
      </c>
      <c r="K19222" s="1">
        <v>46255.758941458334</v>
      </c>
      <c r="L19222">
        <v>4</v>
      </c>
      <c r="M19222">
        <v>10</v>
      </c>
      <c r="N19222">
        <v>0</v>
      </c>
      <c r="O19222">
        <v>1</v>
      </c>
      <c r="P19222" s="119" t="s">
        <v>20254</v>
      </c>
    </row>
    <row r="19223" spans="1:16" x14ac:dyDescent="0.25">
      <c r="A19223">
        <v>39479</v>
      </c>
      <c r="B19223" s="119" t="s">
        <v>6036</v>
      </c>
      <c r="C19223">
        <v>80</v>
      </c>
      <c r="D19223">
        <v>24518</v>
      </c>
      <c r="E19223">
        <v>62</v>
      </c>
      <c r="F19223">
        <v>2107176</v>
      </c>
      <c r="G19223">
        <v>9</v>
      </c>
      <c r="H19223">
        <v>3750000</v>
      </c>
      <c r="I19223" s="119" t="s">
        <v>4611</v>
      </c>
      <c r="J19223" s="119" t="s">
        <v>24</v>
      </c>
      <c r="K19223" s="1">
        <v>46255.758941458334</v>
      </c>
      <c r="L19223">
        <v>3</v>
      </c>
      <c r="M19223">
        <v>1</v>
      </c>
      <c r="N19223">
        <v>1</v>
      </c>
      <c r="O19223">
        <v>0</v>
      </c>
      <c r="P19223" s="119" t="s">
        <v>20254</v>
      </c>
    </row>
    <row r="19224" spans="1:16" x14ac:dyDescent="0.25">
      <c r="A19224">
        <v>39480</v>
      </c>
      <c r="B19224" s="119" t="s">
        <v>6037</v>
      </c>
      <c r="C19224">
        <v>80</v>
      </c>
      <c r="D19224">
        <v>24533</v>
      </c>
      <c r="E19224">
        <v>183</v>
      </c>
      <c r="F19224">
        <v>55630</v>
      </c>
      <c r="G19224">
        <v>55</v>
      </c>
      <c r="H19224">
        <v>87180</v>
      </c>
      <c r="I19224" s="119" t="s">
        <v>4611</v>
      </c>
      <c r="J19224" s="119" t="s">
        <v>24</v>
      </c>
      <c r="K19224" s="1">
        <v>46255.758941458334</v>
      </c>
      <c r="L19224">
        <v>1</v>
      </c>
      <c r="M19224">
        <v>1</v>
      </c>
      <c r="N19224">
        <v>0</v>
      </c>
      <c r="O19224">
        <v>0</v>
      </c>
      <c r="P19224" s="119" t="s">
        <v>20254</v>
      </c>
    </row>
    <row r="19225" spans="1:16" x14ac:dyDescent="0.25">
      <c r="A19225">
        <v>39481</v>
      </c>
      <c r="B19225" s="119" t="s">
        <v>6042</v>
      </c>
      <c r="C19225">
        <v>80</v>
      </c>
      <c r="D19225">
        <v>24919</v>
      </c>
      <c r="E19225">
        <v>217</v>
      </c>
      <c r="F19225">
        <v>909185</v>
      </c>
      <c r="G19225">
        <v>85</v>
      </c>
      <c r="H19225">
        <v>1245453</v>
      </c>
      <c r="I19225" s="119" t="s">
        <v>4611</v>
      </c>
      <c r="J19225" s="119" t="s">
        <v>24</v>
      </c>
      <c r="K19225" s="1">
        <v>46255.758941458334</v>
      </c>
      <c r="L19225">
        <v>9</v>
      </c>
      <c r="M19225">
        <v>4</v>
      </c>
      <c r="N19225">
        <v>3</v>
      </c>
      <c r="O19225">
        <v>0</v>
      </c>
      <c r="P19225" s="119" t="s">
        <v>20254</v>
      </c>
    </row>
    <row r="19226" spans="1:16" x14ac:dyDescent="0.25">
      <c r="A19226">
        <v>39482</v>
      </c>
      <c r="B19226" s="119" t="s">
        <v>6033</v>
      </c>
      <c r="C19226">
        <v>80</v>
      </c>
      <c r="D19226">
        <v>24920</v>
      </c>
      <c r="E19226">
        <v>641</v>
      </c>
      <c r="F19226">
        <v>5379</v>
      </c>
      <c r="G19226">
        <v>342</v>
      </c>
      <c r="H19226">
        <v>8075</v>
      </c>
      <c r="I19226" s="119" t="s">
        <v>4611</v>
      </c>
      <c r="J19226" s="119" t="s">
        <v>24</v>
      </c>
      <c r="K19226" s="1">
        <v>46255.758941458334</v>
      </c>
      <c r="L19226">
        <v>11</v>
      </c>
      <c r="M19226">
        <v>57</v>
      </c>
      <c r="N19226">
        <v>4</v>
      </c>
      <c r="O19226">
        <v>10</v>
      </c>
      <c r="P19226" s="119" t="s">
        <v>20254</v>
      </c>
    </row>
    <row r="19227" spans="1:16" x14ac:dyDescent="0.25">
      <c r="A19227">
        <v>39483</v>
      </c>
      <c r="B19227" s="119" t="s">
        <v>6038</v>
      </c>
      <c r="C19227">
        <v>80</v>
      </c>
      <c r="D19227">
        <v>24532</v>
      </c>
      <c r="E19227">
        <v>40</v>
      </c>
      <c r="F19227">
        <v>60102</v>
      </c>
      <c r="G19227">
        <v>79</v>
      </c>
      <c r="H19227">
        <v>105900</v>
      </c>
      <c r="I19227" s="119" t="s">
        <v>4611</v>
      </c>
      <c r="J19227" s="119" t="s">
        <v>24</v>
      </c>
      <c r="K19227" s="1">
        <v>46255.758941458334</v>
      </c>
      <c r="L19227">
        <v>1</v>
      </c>
      <c r="M19227">
        <v>1</v>
      </c>
      <c r="N19227">
        <v>0</v>
      </c>
      <c r="O19227">
        <v>0</v>
      </c>
      <c r="P19227" s="119" t="s">
        <v>20254</v>
      </c>
    </row>
    <row r="19228" spans="1:16" x14ac:dyDescent="0.25">
      <c r="A19228">
        <v>39495</v>
      </c>
      <c r="B19228" s="119" t="s">
        <v>12110</v>
      </c>
      <c r="C19228">
        <v>0</v>
      </c>
      <c r="E19228">
        <v>609</v>
      </c>
      <c r="F19228">
        <v>601899</v>
      </c>
      <c r="G19228">
        <v>19</v>
      </c>
      <c r="H19228">
        <v>959999</v>
      </c>
      <c r="I19228" s="119" t="s">
        <v>1909</v>
      </c>
      <c r="J19228" s="119" t="s">
        <v>139</v>
      </c>
      <c r="K19228" s="1">
        <v>46255.758941458334</v>
      </c>
      <c r="L19228">
        <v>2</v>
      </c>
      <c r="M19228">
        <v>1</v>
      </c>
      <c r="N19228">
        <v>0</v>
      </c>
      <c r="O19228">
        <v>0</v>
      </c>
      <c r="P19228" s="119" t="s">
        <v>20254</v>
      </c>
    </row>
    <row r="19229" spans="1:16" x14ac:dyDescent="0.25">
      <c r="A19229">
        <v>39496</v>
      </c>
      <c r="B19229" s="119" t="s">
        <v>12111</v>
      </c>
      <c r="C19229">
        <v>0</v>
      </c>
      <c r="E19229">
        <v>254</v>
      </c>
      <c r="F19229">
        <v>767822</v>
      </c>
      <c r="G19229">
        <v>20</v>
      </c>
      <c r="H19229">
        <v>969999</v>
      </c>
      <c r="I19229" s="119" t="s">
        <v>16</v>
      </c>
      <c r="J19229" s="119" t="s">
        <v>139</v>
      </c>
      <c r="K19229" s="1">
        <v>46255.758941458334</v>
      </c>
      <c r="L19229">
        <v>3</v>
      </c>
      <c r="M19229">
        <v>0</v>
      </c>
      <c r="N19229">
        <v>0</v>
      </c>
      <c r="O19229">
        <v>0</v>
      </c>
      <c r="P19229" s="119" t="s">
        <v>20254</v>
      </c>
    </row>
    <row r="19230" spans="1:16" x14ac:dyDescent="0.25">
      <c r="A19230">
        <v>39503</v>
      </c>
      <c r="B19230" s="119" t="s">
        <v>12112</v>
      </c>
      <c r="C19230">
        <v>0</v>
      </c>
      <c r="E19230">
        <v>322</v>
      </c>
      <c r="F19230">
        <v>407695</v>
      </c>
      <c r="G19230">
        <v>10</v>
      </c>
      <c r="H19230">
        <v>1000000</v>
      </c>
      <c r="I19230" s="119" t="s">
        <v>1909</v>
      </c>
      <c r="J19230" s="119" t="s">
        <v>139</v>
      </c>
      <c r="K19230" s="1">
        <v>46255.758941458334</v>
      </c>
      <c r="L19230">
        <v>2</v>
      </c>
      <c r="M19230">
        <v>0</v>
      </c>
      <c r="N19230">
        <v>1</v>
      </c>
      <c r="O19230">
        <v>0</v>
      </c>
      <c r="P19230" s="119" t="s">
        <v>20254</v>
      </c>
    </row>
    <row r="19231" spans="1:16" x14ac:dyDescent="0.25">
      <c r="A19231">
        <v>39504</v>
      </c>
      <c r="B19231" s="119" t="s">
        <v>12113</v>
      </c>
      <c r="C19231">
        <v>0</v>
      </c>
      <c r="E19231">
        <v>471</v>
      </c>
      <c r="F19231">
        <v>614466</v>
      </c>
      <c r="G19231">
        <v>12</v>
      </c>
      <c r="H19231">
        <v>1249900</v>
      </c>
      <c r="I19231" s="119" t="s">
        <v>16</v>
      </c>
      <c r="J19231" s="119" t="s">
        <v>139</v>
      </c>
      <c r="K19231" s="1">
        <v>46255.758941458334</v>
      </c>
      <c r="L19231">
        <v>7</v>
      </c>
      <c r="M19231">
        <v>0</v>
      </c>
      <c r="N19231">
        <v>1</v>
      </c>
      <c r="O19231">
        <v>0</v>
      </c>
      <c r="P19231" s="119" t="s">
        <v>20254</v>
      </c>
    </row>
    <row r="19232" spans="1:16" x14ac:dyDescent="0.25">
      <c r="A19232">
        <v>39507</v>
      </c>
      <c r="B19232" s="119" t="s">
        <v>12114</v>
      </c>
      <c r="C19232">
        <v>0</v>
      </c>
      <c r="E19232">
        <v>510</v>
      </c>
      <c r="F19232">
        <v>391683</v>
      </c>
      <c r="G19232">
        <v>19</v>
      </c>
      <c r="H19232">
        <v>907520</v>
      </c>
      <c r="I19232" s="119" t="s">
        <v>1909</v>
      </c>
      <c r="J19232" s="119" t="s">
        <v>139</v>
      </c>
      <c r="K19232" s="1">
        <v>46255.758941458334</v>
      </c>
      <c r="L19232">
        <v>2</v>
      </c>
      <c r="M19232">
        <v>0</v>
      </c>
      <c r="N19232">
        <v>0</v>
      </c>
      <c r="O19232">
        <v>0</v>
      </c>
      <c r="P19232" s="119" t="s">
        <v>20254</v>
      </c>
    </row>
    <row r="19233" spans="1:16" x14ac:dyDescent="0.25">
      <c r="A19233">
        <v>39508</v>
      </c>
      <c r="B19233" s="119" t="s">
        <v>12115</v>
      </c>
      <c r="C19233">
        <v>0</v>
      </c>
      <c r="E19233">
        <v>166</v>
      </c>
      <c r="F19233">
        <v>765803</v>
      </c>
      <c r="G19233">
        <v>17</v>
      </c>
      <c r="H19233">
        <v>1414969</v>
      </c>
      <c r="I19233" s="119" t="s">
        <v>16</v>
      </c>
      <c r="J19233" s="119" t="s">
        <v>139</v>
      </c>
      <c r="K19233" s="1">
        <v>46255.758941458334</v>
      </c>
      <c r="L19233">
        <v>4</v>
      </c>
      <c r="M19233">
        <v>1</v>
      </c>
      <c r="N19233">
        <v>0</v>
      </c>
      <c r="O19233">
        <v>0</v>
      </c>
      <c r="P19233" s="119" t="s">
        <v>20254</v>
      </c>
    </row>
    <row r="19234" spans="1:16" x14ac:dyDescent="0.25">
      <c r="A19234">
        <v>39523</v>
      </c>
      <c r="B19234" s="119" t="s">
        <v>12116</v>
      </c>
      <c r="C19234">
        <v>0</v>
      </c>
      <c r="E19234">
        <v>122</v>
      </c>
      <c r="F19234">
        <v>1783522</v>
      </c>
      <c r="G19234">
        <v>12</v>
      </c>
      <c r="H19234">
        <v>4449998</v>
      </c>
      <c r="I19234" s="119" t="s">
        <v>16</v>
      </c>
      <c r="J19234" s="119" t="s">
        <v>139</v>
      </c>
      <c r="K19234" s="1">
        <v>46255.758941458334</v>
      </c>
      <c r="L19234">
        <v>1</v>
      </c>
      <c r="M19234">
        <v>0</v>
      </c>
      <c r="N19234">
        <v>0</v>
      </c>
      <c r="O19234">
        <v>0</v>
      </c>
      <c r="P19234" s="119" t="s">
        <v>20254</v>
      </c>
    </row>
    <row r="19235" spans="1:16" x14ac:dyDescent="0.25">
      <c r="A19235">
        <v>39524</v>
      </c>
      <c r="B19235" s="119" t="s">
        <v>12117</v>
      </c>
      <c r="C19235">
        <v>0</v>
      </c>
      <c r="E19235">
        <v>277</v>
      </c>
      <c r="F19235">
        <v>1505003</v>
      </c>
      <c r="G19235">
        <v>13</v>
      </c>
      <c r="H19235">
        <v>3440521</v>
      </c>
      <c r="I19235" s="119" t="s">
        <v>1909</v>
      </c>
      <c r="J19235" s="119" t="s">
        <v>139</v>
      </c>
      <c r="K19235" s="1">
        <v>46255.758941458334</v>
      </c>
      <c r="L19235">
        <v>0</v>
      </c>
      <c r="M19235">
        <v>0</v>
      </c>
      <c r="N19235">
        <v>0</v>
      </c>
      <c r="O19235">
        <v>0</v>
      </c>
      <c r="P19235" s="119" t="s">
        <v>20254</v>
      </c>
    </row>
    <row r="19236" spans="1:16" x14ac:dyDescent="0.25">
      <c r="A19236">
        <v>39527</v>
      </c>
      <c r="B19236" s="119" t="s">
        <v>12118</v>
      </c>
      <c r="C19236">
        <v>0</v>
      </c>
      <c r="E19236">
        <v>712</v>
      </c>
      <c r="F19236">
        <v>401799</v>
      </c>
      <c r="G19236">
        <v>25</v>
      </c>
      <c r="H19236">
        <v>699998</v>
      </c>
      <c r="I19236" s="119" t="s">
        <v>1909</v>
      </c>
      <c r="J19236" s="119" t="s">
        <v>139</v>
      </c>
      <c r="K19236" s="1">
        <v>46255.758941458334</v>
      </c>
      <c r="L19236">
        <v>1</v>
      </c>
      <c r="M19236">
        <v>0</v>
      </c>
      <c r="N19236">
        <v>0</v>
      </c>
      <c r="O19236">
        <v>0</v>
      </c>
      <c r="P19236" s="119" t="s">
        <v>20254</v>
      </c>
    </row>
    <row r="19237" spans="1:16" x14ac:dyDescent="0.25">
      <c r="A19237">
        <v>39528</v>
      </c>
      <c r="B19237" s="119" t="s">
        <v>12119</v>
      </c>
      <c r="C19237">
        <v>0</v>
      </c>
      <c r="E19237">
        <v>206</v>
      </c>
      <c r="F19237">
        <v>551028</v>
      </c>
      <c r="G19237">
        <v>20</v>
      </c>
      <c r="H19237">
        <v>749997</v>
      </c>
      <c r="I19237" s="119" t="s">
        <v>16</v>
      </c>
      <c r="J19237" s="119" t="s">
        <v>139</v>
      </c>
      <c r="K19237" s="1">
        <v>46255.758941458334</v>
      </c>
      <c r="L19237">
        <v>3</v>
      </c>
      <c r="M19237">
        <v>0</v>
      </c>
      <c r="N19237">
        <v>1</v>
      </c>
      <c r="O19237">
        <v>0</v>
      </c>
      <c r="P19237" s="119" t="s">
        <v>20254</v>
      </c>
    </row>
    <row r="19238" spans="1:16" x14ac:dyDescent="0.25">
      <c r="A19238">
        <v>39626</v>
      </c>
      <c r="B19238" s="119" t="s">
        <v>12120</v>
      </c>
      <c r="C19238">
        <v>0</v>
      </c>
      <c r="E19238">
        <v>1521</v>
      </c>
      <c r="F19238">
        <v>350002</v>
      </c>
      <c r="G19238">
        <v>0</v>
      </c>
      <c r="H19238">
        <v>0</v>
      </c>
      <c r="I19238" s="119" t="s">
        <v>6020</v>
      </c>
      <c r="J19238" s="119" t="s">
        <v>17</v>
      </c>
      <c r="K19238" s="1">
        <v>46255.758941458334</v>
      </c>
      <c r="L19238">
        <v>0</v>
      </c>
      <c r="M19238">
        <v>0</v>
      </c>
      <c r="N19238">
        <v>0</v>
      </c>
      <c r="O19238">
        <v>0</v>
      </c>
      <c r="P19238" s="119" t="s">
        <v>20254</v>
      </c>
    </row>
    <row r="19239" spans="1:16" x14ac:dyDescent="0.25">
      <c r="A19239">
        <v>39715</v>
      </c>
      <c r="B19239" s="119" t="s">
        <v>12121</v>
      </c>
      <c r="C19239">
        <v>0</v>
      </c>
      <c r="E19239">
        <v>81322</v>
      </c>
      <c r="F19239">
        <v>763</v>
      </c>
      <c r="G19239">
        <v>23362</v>
      </c>
      <c r="H19239">
        <v>826</v>
      </c>
      <c r="I19239" s="119" t="s">
        <v>1807</v>
      </c>
      <c r="J19239" s="119" t="s">
        <v>17</v>
      </c>
      <c r="K19239" s="1">
        <v>46255.758941458334</v>
      </c>
      <c r="L19239">
        <v>38898</v>
      </c>
      <c r="M19239">
        <v>33158</v>
      </c>
      <c r="N19239">
        <v>9094</v>
      </c>
      <c r="O19239">
        <v>4833</v>
      </c>
      <c r="P19239" s="119" t="s">
        <v>20254</v>
      </c>
    </row>
    <row r="19240" spans="1:16" x14ac:dyDescent="0.25">
      <c r="A19240">
        <v>39717</v>
      </c>
      <c r="B19240" s="119" t="s">
        <v>12122</v>
      </c>
      <c r="C19240">
        <v>0</v>
      </c>
      <c r="E19240">
        <v>107921</v>
      </c>
      <c r="F19240">
        <v>757</v>
      </c>
      <c r="G19240">
        <v>25179</v>
      </c>
      <c r="H19240">
        <v>830</v>
      </c>
      <c r="I19240" s="119" t="s">
        <v>1807</v>
      </c>
      <c r="J19240" s="119" t="s">
        <v>17</v>
      </c>
      <c r="K19240" s="1">
        <v>46255.758941458334</v>
      </c>
      <c r="L19240">
        <v>37054</v>
      </c>
      <c r="M19240">
        <v>17266</v>
      </c>
      <c r="N19240">
        <v>8636</v>
      </c>
      <c r="O19240">
        <v>1016</v>
      </c>
      <c r="P19240" s="119" t="s">
        <v>20254</v>
      </c>
    </row>
    <row r="19241" spans="1:16" x14ac:dyDescent="0.25">
      <c r="A19241">
        <v>39751</v>
      </c>
      <c r="B19241" s="119" t="s">
        <v>12123</v>
      </c>
      <c r="C19241">
        <v>0</v>
      </c>
      <c r="E19241">
        <v>760</v>
      </c>
      <c r="F19241">
        <v>422292</v>
      </c>
      <c r="G19241">
        <v>4</v>
      </c>
      <c r="H19241">
        <v>4986969</v>
      </c>
      <c r="I19241" s="119" t="s">
        <v>1909</v>
      </c>
      <c r="J19241" s="119" t="s">
        <v>17</v>
      </c>
      <c r="K19241" s="1">
        <v>46255.758941458334</v>
      </c>
      <c r="L19241">
        <v>0</v>
      </c>
      <c r="M19241">
        <v>0</v>
      </c>
      <c r="N19241">
        <v>0</v>
      </c>
      <c r="O19241">
        <v>0</v>
      </c>
      <c r="P19241" s="119" t="s">
        <v>20254</v>
      </c>
    </row>
    <row r="19242" spans="1:16" x14ac:dyDescent="0.25">
      <c r="A19242">
        <v>41374</v>
      </c>
      <c r="B19242" s="119" t="s">
        <v>12124</v>
      </c>
      <c r="C19242">
        <v>75</v>
      </c>
      <c r="E19242">
        <v>92</v>
      </c>
      <c r="F19242">
        <v>320</v>
      </c>
      <c r="G19242">
        <v>94</v>
      </c>
      <c r="H19242">
        <v>9090</v>
      </c>
      <c r="I19242" s="119" t="s">
        <v>19</v>
      </c>
      <c r="J19242" s="119" t="s">
        <v>22</v>
      </c>
      <c r="K19242" s="1">
        <v>46255.758941458334</v>
      </c>
      <c r="L19242">
        <v>0</v>
      </c>
      <c r="M19242">
        <v>0</v>
      </c>
      <c r="N19242">
        <v>0</v>
      </c>
      <c r="O19242">
        <v>0</v>
      </c>
      <c r="P19242" s="119" t="s">
        <v>20254</v>
      </c>
    </row>
    <row r="19243" spans="1:16" x14ac:dyDescent="0.25">
      <c r="A19243">
        <v>41375</v>
      </c>
      <c r="B19243" s="119" t="s">
        <v>12124</v>
      </c>
      <c r="C19243">
        <v>80</v>
      </c>
      <c r="E19243">
        <v>266</v>
      </c>
      <c r="F19243">
        <v>433</v>
      </c>
      <c r="G19243">
        <v>48</v>
      </c>
      <c r="H19243">
        <v>32925</v>
      </c>
      <c r="I19243" s="119" t="s">
        <v>19</v>
      </c>
      <c r="J19243" s="119" t="s">
        <v>139</v>
      </c>
      <c r="K19243" s="1">
        <v>46255.758941458334</v>
      </c>
      <c r="L19243">
        <v>4</v>
      </c>
      <c r="M19243">
        <v>0</v>
      </c>
      <c r="N19243">
        <v>0</v>
      </c>
      <c r="O19243">
        <v>0</v>
      </c>
      <c r="P19243" s="119" t="s">
        <v>20254</v>
      </c>
    </row>
    <row r="19244" spans="1:16" x14ac:dyDescent="0.25">
      <c r="A19244">
        <v>41376</v>
      </c>
      <c r="B19244" s="119" t="s">
        <v>12125</v>
      </c>
      <c r="C19244">
        <v>80</v>
      </c>
      <c r="E19244">
        <v>230</v>
      </c>
      <c r="F19244">
        <v>1806</v>
      </c>
      <c r="G19244">
        <v>78</v>
      </c>
      <c r="H19244">
        <v>25876</v>
      </c>
      <c r="I19244" s="119" t="s">
        <v>19</v>
      </c>
      <c r="J19244" s="119" t="s">
        <v>222</v>
      </c>
      <c r="K19244" s="1">
        <v>46255.758941458334</v>
      </c>
      <c r="L19244">
        <v>186</v>
      </c>
      <c r="M19244">
        <v>0</v>
      </c>
      <c r="N19244">
        <v>0</v>
      </c>
      <c r="O19244">
        <v>0</v>
      </c>
      <c r="P19244" s="119" t="s">
        <v>20254</v>
      </c>
    </row>
    <row r="19245" spans="1:16" x14ac:dyDescent="0.25">
      <c r="A19245">
        <v>41377</v>
      </c>
      <c r="B19245" s="119" t="s">
        <v>12126</v>
      </c>
      <c r="C19245">
        <v>80</v>
      </c>
      <c r="E19245">
        <v>246</v>
      </c>
      <c r="F19245">
        <v>20116</v>
      </c>
      <c r="G19245">
        <v>48</v>
      </c>
      <c r="H19245">
        <v>103772</v>
      </c>
      <c r="I19245" s="119" t="s">
        <v>19</v>
      </c>
      <c r="J19245" s="119" t="s">
        <v>24</v>
      </c>
      <c r="K19245" s="1">
        <v>46255.758941458334</v>
      </c>
      <c r="L19245">
        <v>2</v>
      </c>
      <c r="M19245">
        <v>1</v>
      </c>
      <c r="N19245">
        <v>0</v>
      </c>
      <c r="O19245">
        <v>1</v>
      </c>
      <c r="P19245" s="119" t="s">
        <v>20254</v>
      </c>
    </row>
    <row r="19246" spans="1:16" x14ac:dyDescent="0.25">
      <c r="A19246">
        <v>41378</v>
      </c>
      <c r="B19246" s="119" t="s">
        <v>12127</v>
      </c>
      <c r="C19246">
        <v>75</v>
      </c>
      <c r="E19246">
        <v>106</v>
      </c>
      <c r="F19246">
        <v>299</v>
      </c>
      <c r="G19246">
        <v>104</v>
      </c>
      <c r="H19246">
        <v>20963</v>
      </c>
      <c r="I19246" s="119" t="s">
        <v>19</v>
      </c>
      <c r="J19246" s="119" t="s">
        <v>22</v>
      </c>
      <c r="K19246" s="1">
        <v>46255.758941458334</v>
      </c>
      <c r="L19246">
        <v>0</v>
      </c>
      <c r="M19246">
        <v>1</v>
      </c>
      <c r="N19246">
        <v>0</v>
      </c>
      <c r="O19246">
        <v>0</v>
      </c>
      <c r="P19246" s="119" t="s">
        <v>20254</v>
      </c>
    </row>
    <row r="19247" spans="1:16" x14ac:dyDescent="0.25">
      <c r="A19247">
        <v>41379</v>
      </c>
      <c r="B19247" s="119" t="s">
        <v>12127</v>
      </c>
      <c r="C19247">
        <v>80</v>
      </c>
      <c r="E19247">
        <v>202</v>
      </c>
      <c r="F19247">
        <v>336</v>
      </c>
      <c r="G19247">
        <v>34</v>
      </c>
      <c r="H19247">
        <v>24680</v>
      </c>
      <c r="I19247" s="119" t="s">
        <v>19</v>
      </c>
      <c r="J19247" s="119" t="s">
        <v>139</v>
      </c>
      <c r="K19247" s="1">
        <v>46255.758941458334</v>
      </c>
      <c r="L19247">
        <v>0</v>
      </c>
      <c r="M19247">
        <v>1</v>
      </c>
      <c r="N19247">
        <v>0</v>
      </c>
      <c r="O19247">
        <v>0</v>
      </c>
      <c r="P19247" s="119" t="s">
        <v>20254</v>
      </c>
    </row>
    <row r="19248" spans="1:16" x14ac:dyDescent="0.25">
      <c r="A19248">
        <v>41380</v>
      </c>
      <c r="B19248" s="119" t="s">
        <v>12128</v>
      </c>
      <c r="C19248">
        <v>80</v>
      </c>
      <c r="E19248">
        <v>30</v>
      </c>
      <c r="F19248">
        <v>7041</v>
      </c>
      <c r="G19248">
        <v>59</v>
      </c>
      <c r="H19248">
        <v>48861</v>
      </c>
      <c r="I19248" s="119" t="s">
        <v>19</v>
      </c>
      <c r="J19248" s="119" t="s">
        <v>222</v>
      </c>
      <c r="K19248" s="1">
        <v>46255.758941458334</v>
      </c>
      <c r="L19248">
        <v>0</v>
      </c>
      <c r="M19248">
        <v>2</v>
      </c>
      <c r="N19248">
        <v>0</v>
      </c>
      <c r="O19248">
        <v>1</v>
      </c>
      <c r="P19248" s="119" t="s">
        <v>20254</v>
      </c>
    </row>
    <row r="19249" spans="1:16" x14ac:dyDescent="0.25">
      <c r="A19249">
        <v>41381</v>
      </c>
      <c r="B19249" s="119" t="s">
        <v>12129</v>
      </c>
      <c r="C19249">
        <v>80</v>
      </c>
      <c r="E19249">
        <v>61</v>
      </c>
      <c r="F19249">
        <v>16848</v>
      </c>
      <c r="G19249">
        <v>73</v>
      </c>
      <c r="H19249">
        <v>109318</v>
      </c>
      <c r="I19249" s="119" t="s">
        <v>19</v>
      </c>
      <c r="J19249" s="119" t="s">
        <v>24</v>
      </c>
      <c r="K19249" s="1">
        <v>46255.758941458334</v>
      </c>
      <c r="L19249">
        <v>0</v>
      </c>
      <c r="M19249">
        <v>0</v>
      </c>
      <c r="N19249">
        <v>0</v>
      </c>
      <c r="O19249">
        <v>0</v>
      </c>
      <c r="P19249" s="119" t="s">
        <v>20254</v>
      </c>
    </row>
    <row r="19250" spans="1:16" x14ac:dyDescent="0.25">
      <c r="A19250">
        <v>41382</v>
      </c>
      <c r="B19250" s="119" t="s">
        <v>12130</v>
      </c>
      <c r="C19250">
        <v>75</v>
      </c>
      <c r="E19250">
        <v>221</v>
      </c>
      <c r="F19250">
        <v>236</v>
      </c>
      <c r="G19250">
        <v>116</v>
      </c>
      <c r="H19250">
        <v>12479</v>
      </c>
      <c r="I19250" s="119" t="s">
        <v>19</v>
      </c>
      <c r="J19250" s="119" t="s">
        <v>22</v>
      </c>
      <c r="K19250" s="1">
        <v>46255.758941458334</v>
      </c>
      <c r="L19250">
        <v>0</v>
      </c>
      <c r="M19250">
        <v>0</v>
      </c>
      <c r="N19250">
        <v>0</v>
      </c>
      <c r="O19250">
        <v>0</v>
      </c>
      <c r="P19250" s="119" t="s">
        <v>20254</v>
      </c>
    </row>
    <row r="19251" spans="1:16" x14ac:dyDescent="0.25">
      <c r="A19251">
        <v>41383</v>
      </c>
      <c r="B19251" s="119" t="s">
        <v>12130</v>
      </c>
      <c r="C19251">
        <v>80</v>
      </c>
      <c r="E19251">
        <v>603</v>
      </c>
      <c r="F19251">
        <v>287</v>
      </c>
      <c r="G19251">
        <v>72</v>
      </c>
      <c r="H19251">
        <v>20273</v>
      </c>
      <c r="I19251" s="119" t="s">
        <v>19</v>
      </c>
      <c r="J19251" s="119" t="s">
        <v>139</v>
      </c>
      <c r="K19251" s="1">
        <v>46255.758941458334</v>
      </c>
      <c r="L19251">
        <v>0</v>
      </c>
      <c r="M19251">
        <v>1</v>
      </c>
      <c r="N19251">
        <v>0</v>
      </c>
      <c r="O19251">
        <v>0</v>
      </c>
      <c r="P19251" s="119" t="s">
        <v>20254</v>
      </c>
    </row>
    <row r="19252" spans="1:16" x14ac:dyDescent="0.25">
      <c r="A19252">
        <v>41384</v>
      </c>
      <c r="B19252" s="119" t="s">
        <v>12131</v>
      </c>
      <c r="C19252">
        <v>80</v>
      </c>
      <c r="E19252">
        <v>78</v>
      </c>
      <c r="F19252">
        <v>9346</v>
      </c>
      <c r="G19252">
        <v>73</v>
      </c>
      <c r="H19252">
        <v>19477</v>
      </c>
      <c r="I19252" s="119" t="s">
        <v>19</v>
      </c>
      <c r="J19252" s="119" t="s">
        <v>222</v>
      </c>
      <c r="K19252" s="1">
        <v>46255.758941458334</v>
      </c>
      <c r="L19252">
        <v>1</v>
      </c>
      <c r="M19252">
        <v>2</v>
      </c>
      <c r="N19252">
        <v>0</v>
      </c>
      <c r="O19252">
        <v>2</v>
      </c>
      <c r="P19252" s="119" t="s">
        <v>20254</v>
      </c>
    </row>
    <row r="19253" spans="1:16" x14ac:dyDescent="0.25">
      <c r="A19253">
        <v>41385</v>
      </c>
      <c r="B19253" s="119" t="s">
        <v>12132</v>
      </c>
      <c r="C19253">
        <v>80</v>
      </c>
      <c r="E19253">
        <v>189</v>
      </c>
      <c r="F19253">
        <v>22299</v>
      </c>
      <c r="G19253">
        <v>42</v>
      </c>
      <c r="H19253">
        <v>90965</v>
      </c>
      <c r="I19253" s="119" t="s">
        <v>19</v>
      </c>
      <c r="J19253" s="119" t="s">
        <v>24</v>
      </c>
      <c r="K19253" s="1">
        <v>46255.758941458334</v>
      </c>
      <c r="L19253">
        <v>0</v>
      </c>
      <c r="M19253">
        <v>2</v>
      </c>
      <c r="N19253">
        <v>0</v>
      </c>
      <c r="O19253">
        <v>1</v>
      </c>
      <c r="P19253" s="119" t="s">
        <v>20254</v>
      </c>
    </row>
    <row r="19254" spans="1:16" x14ac:dyDescent="0.25">
      <c r="A19254">
        <v>41386</v>
      </c>
      <c r="B19254" s="119" t="s">
        <v>12133</v>
      </c>
      <c r="C19254">
        <v>75</v>
      </c>
      <c r="E19254">
        <v>1380</v>
      </c>
      <c r="F19254">
        <v>235</v>
      </c>
      <c r="G19254">
        <v>383</v>
      </c>
      <c r="H19254">
        <v>9981</v>
      </c>
      <c r="I19254" s="119" t="s">
        <v>19</v>
      </c>
      <c r="J19254" s="119" t="s">
        <v>22</v>
      </c>
      <c r="K19254" s="1">
        <v>46255.758941458334</v>
      </c>
      <c r="L19254">
        <v>0</v>
      </c>
      <c r="M19254">
        <v>0</v>
      </c>
      <c r="N19254">
        <v>0</v>
      </c>
      <c r="O19254">
        <v>0</v>
      </c>
      <c r="P19254" s="119" t="s">
        <v>20254</v>
      </c>
    </row>
    <row r="19255" spans="1:16" x14ac:dyDescent="0.25">
      <c r="A19255">
        <v>41387</v>
      </c>
      <c r="B19255" s="119" t="s">
        <v>12133</v>
      </c>
      <c r="C19255">
        <v>80</v>
      </c>
      <c r="E19255">
        <v>169</v>
      </c>
      <c r="F19255">
        <v>348</v>
      </c>
      <c r="G19255">
        <v>69</v>
      </c>
      <c r="H19255">
        <v>43217</v>
      </c>
      <c r="I19255" s="119" t="s">
        <v>19</v>
      </c>
      <c r="J19255" s="119" t="s">
        <v>139</v>
      </c>
      <c r="K19255" s="1">
        <v>46255.758941458334</v>
      </c>
      <c r="L19255">
        <v>0</v>
      </c>
      <c r="M19255">
        <v>1</v>
      </c>
      <c r="N19255">
        <v>0</v>
      </c>
      <c r="O19255">
        <v>1</v>
      </c>
      <c r="P19255" s="119" t="s">
        <v>20254</v>
      </c>
    </row>
    <row r="19256" spans="1:16" x14ac:dyDescent="0.25">
      <c r="A19256">
        <v>41388</v>
      </c>
      <c r="B19256" s="119" t="s">
        <v>12134</v>
      </c>
      <c r="C19256">
        <v>80</v>
      </c>
      <c r="E19256">
        <v>296</v>
      </c>
      <c r="F19256">
        <v>1530</v>
      </c>
      <c r="G19256">
        <v>61</v>
      </c>
      <c r="H19256">
        <v>10000</v>
      </c>
      <c r="I19256" s="119" t="s">
        <v>19</v>
      </c>
      <c r="J19256" s="119" t="s">
        <v>222</v>
      </c>
      <c r="K19256" s="1">
        <v>46255.758941458334</v>
      </c>
      <c r="L19256">
        <v>503</v>
      </c>
      <c r="M19256">
        <v>1</v>
      </c>
      <c r="N19256">
        <v>322</v>
      </c>
      <c r="O19256">
        <v>1</v>
      </c>
      <c r="P19256" s="119" t="s">
        <v>20254</v>
      </c>
    </row>
    <row r="19257" spans="1:16" x14ac:dyDescent="0.25">
      <c r="A19257">
        <v>41389</v>
      </c>
      <c r="B19257" s="119" t="s">
        <v>12135</v>
      </c>
      <c r="C19257">
        <v>80</v>
      </c>
      <c r="E19257">
        <v>57</v>
      </c>
      <c r="F19257">
        <v>22895</v>
      </c>
      <c r="G19257">
        <v>46</v>
      </c>
      <c r="H19257">
        <v>82656</v>
      </c>
      <c r="I19257" s="119" t="s">
        <v>19</v>
      </c>
      <c r="J19257" s="119" t="s">
        <v>24</v>
      </c>
      <c r="K19257" s="1">
        <v>46255.758941458334</v>
      </c>
      <c r="L19257">
        <v>0</v>
      </c>
      <c r="M19257">
        <v>1</v>
      </c>
      <c r="N19257">
        <v>0</v>
      </c>
      <c r="O19257">
        <v>0</v>
      </c>
      <c r="P19257" s="119" t="s">
        <v>20254</v>
      </c>
    </row>
    <row r="19258" spans="1:16" x14ac:dyDescent="0.25">
      <c r="A19258">
        <v>41390</v>
      </c>
      <c r="B19258" s="119" t="s">
        <v>12136</v>
      </c>
      <c r="C19258">
        <v>75</v>
      </c>
      <c r="E19258">
        <v>940</v>
      </c>
      <c r="F19258">
        <v>165</v>
      </c>
      <c r="G19258">
        <v>32</v>
      </c>
      <c r="H19258">
        <v>10147</v>
      </c>
      <c r="I19258" s="119" t="s">
        <v>19</v>
      </c>
      <c r="J19258" s="119" t="s">
        <v>22</v>
      </c>
      <c r="K19258" s="1">
        <v>46255.758941458334</v>
      </c>
      <c r="L19258">
        <v>1</v>
      </c>
      <c r="M19258">
        <v>4</v>
      </c>
      <c r="N19258">
        <v>0</v>
      </c>
      <c r="O19258">
        <v>4</v>
      </c>
      <c r="P19258" s="119" t="s">
        <v>20254</v>
      </c>
    </row>
    <row r="19259" spans="1:16" x14ac:dyDescent="0.25">
      <c r="A19259">
        <v>41391</v>
      </c>
      <c r="B19259" s="119" t="s">
        <v>12136</v>
      </c>
      <c r="C19259">
        <v>80</v>
      </c>
      <c r="E19259">
        <v>82</v>
      </c>
      <c r="F19259">
        <v>514</v>
      </c>
      <c r="G19259">
        <v>160</v>
      </c>
      <c r="H19259">
        <v>27287</v>
      </c>
      <c r="I19259" s="119" t="s">
        <v>19</v>
      </c>
      <c r="J19259" s="119" t="s">
        <v>139</v>
      </c>
      <c r="K19259" s="1">
        <v>46255.758941458334</v>
      </c>
      <c r="L19259">
        <v>1</v>
      </c>
      <c r="M19259">
        <v>0</v>
      </c>
      <c r="N19259">
        <v>0</v>
      </c>
      <c r="O19259">
        <v>0</v>
      </c>
      <c r="P19259" s="119" t="s">
        <v>20254</v>
      </c>
    </row>
    <row r="19260" spans="1:16" x14ac:dyDescent="0.25">
      <c r="A19260">
        <v>41392</v>
      </c>
      <c r="B19260" s="119" t="s">
        <v>12137</v>
      </c>
      <c r="C19260">
        <v>80</v>
      </c>
      <c r="E19260">
        <v>43</v>
      </c>
      <c r="F19260">
        <v>9308</v>
      </c>
      <c r="G19260">
        <v>85</v>
      </c>
      <c r="H19260">
        <v>39205</v>
      </c>
      <c r="I19260" s="119" t="s">
        <v>19</v>
      </c>
      <c r="J19260" s="119" t="s">
        <v>222</v>
      </c>
      <c r="K19260" s="1">
        <v>46255.758941458334</v>
      </c>
      <c r="L19260">
        <v>0</v>
      </c>
      <c r="M19260">
        <v>1</v>
      </c>
      <c r="N19260">
        <v>0</v>
      </c>
      <c r="O19260">
        <v>0</v>
      </c>
      <c r="P19260" s="119" t="s">
        <v>20254</v>
      </c>
    </row>
    <row r="19261" spans="1:16" x14ac:dyDescent="0.25">
      <c r="A19261">
        <v>41393</v>
      </c>
      <c r="B19261" s="119" t="s">
        <v>12138</v>
      </c>
      <c r="C19261">
        <v>80</v>
      </c>
      <c r="E19261">
        <v>242</v>
      </c>
      <c r="F19261">
        <v>20488</v>
      </c>
      <c r="G19261">
        <v>71</v>
      </c>
      <c r="H19261">
        <v>60484</v>
      </c>
      <c r="I19261" s="119" t="s">
        <v>19</v>
      </c>
      <c r="J19261" s="119" t="s">
        <v>24</v>
      </c>
      <c r="K19261" s="1">
        <v>46255.758941458334</v>
      </c>
      <c r="L19261">
        <v>0</v>
      </c>
      <c r="M19261">
        <v>0</v>
      </c>
      <c r="N19261">
        <v>0</v>
      </c>
      <c r="O19261">
        <v>0</v>
      </c>
      <c r="P19261" s="119" t="s">
        <v>20254</v>
      </c>
    </row>
    <row r="19262" spans="1:16" x14ac:dyDescent="0.25">
      <c r="A19262">
        <v>41394</v>
      </c>
      <c r="B19262" s="119" t="s">
        <v>12139</v>
      </c>
      <c r="C19262">
        <v>75</v>
      </c>
      <c r="E19262">
        <v>762</v>
      </c>
      <c r="F19262">
        <v>390</v>
      </c>
      <c r="G19262">
        <v>62</v>
      </c>
      <c r="H19262">
        <v>14995</v>
      </c>
      <c r="I19262" s="119" t="s">
        <v>19</v>
      </c>
      <c r="J19262" s="119" t="s">
        <v>22</v>
      </c>
      <c r="K19262" s="1">
        <v>46255.758941458334</v>
      </c>
      <c r="L19262">
        <v>0</v>
      </c>
      <c r="M19262">
        <v>2</v>
      </c>
      <c r="N19262">
        <v>0</v>
      </c>
      <c r="O19262">
        <v>0</v>
      </c>
      <c r="P19262" s="119" t="s">
        <v>20254</v>
      </c>
    </row>
    <row r="19263" spans="1:16" x14ac:dyDescent="0.25">
      <c r="A19263">
        <v>41395</v>
      </c>
      <c r="B19263" s="119" t="s">
        <v>12139</v>
      </c>
      <c r="C19263">
        <v>80</v>
      </c>
      <c r="E19263">
        <v>143</v>
      </c>
      <c r="F19263">
        <v>488</v>
      </c>
      <c r="G19263">
        <v>101</v>
      </c>
      <c r="H19263">
        <v>21465</v>
      </c>
      <c r="I19263" s="119" t="s">
        <v>19</v>
      </c>
      <c r="J19263" s="119" t="s">
        <v>139</v>
      </c>
      <c r="K19263" s="1">
        <v>46255.758941458334</v>
      </c>
      <c r="L19263">
        <v>0</v>
      </c>
      <c r="M19263">
        <v>0</v>
      </c>
      <c r="N19263">
        <v>0</v>
      </c>
      <c r="O19263">
        <v>0</v>
      </c>
      <c r="P19263" s="119" t="s">
        <v>20254</v>
      </c>
    </row>
    <row r="19264" spans="1:16" x14ac:dyDescent="0.25">
      <c r="A19264">
        <v>41396</v>
      </c>
      <c r="B19264" s="119" t="s">
        <v>12140</v>
      </c>
      <c r="C19264">
        <v>80</v>
      </c>
      <c r="E19264">
        <v>22</v>
      </c>
      <c r="F19264">
        <v>6100</v>
      </c>
      <c r="G19264">
        <v>103</v>
      </c>
      <c r="H19264">
        <v>24017</v>
      </c>
      <c r="I19264" s="119" t="s">
        <v>19</v>
      </c>
      <c r="J19264" s="119" t="s">
        <v>222</v>
      </c>
      <c r="K19264" s="1">
        <v>46255.758941458334</v>
      </c>
      <c r="L19264">
        <v>0</v>
      </c>
      <c r="M19264">
        <v>1</v>
      </c>
      <c r="N19264">
        <v>0</v>
      </c>
      <c r="O19264">
        <v>0</v>
      </c>
      <c r="P19264" s="119" t="s">
        <v>20254</v>
      </c>
    </row>
    <row r="19265" spans="1:16" x14ac:dyDescent="0.25">
      <c r="A19265">
        <v>41397</v>
      </c>
      <c r="B19265" s="119" t="s">
        <v>12141</v>
      </c>
      <c r="C19265">
        <v>80</v>
      </c>
      <c r="E19265">
        <v>216</v>
      </c>
      <c r="F19265">
        <v>21112</v>
      </c>
      <c r="G19265">
        <v>65</v>
      </c>
      <c r="H19265">
        <v>109522</v>
      </c>
      <c r="I19265" s="119" t="s">
        <v>19</v>
      </c>
      <c r="J19265" s="119" t="s">
        <v>24</v>
      </c>
      <c r="K19265" s="1">
        <v>46255.758941458334</v>
      </c>
      <c r="L19265">
        <v>1</v>
      </c>
      <c r="M19265">
        <v>1</v>
      </c>
      <c r="N19265">
        <v>1</v>
      </c>
      <c r="O19265">
        <v>1</v>
      </c>
      <c r="P19265" s="119" t="s">
        <v>20254</v>
      </c>
    </row>
    <row r="19266" spans="1:16" x14ac:dyDescent="0.25">
      <c r="A19266">
        <v>41398</v>
      </c>
      <c r="B19266" s="119" t="s">
        <v>12142</v>
      </c>
      <c r="C19266">
        <v>75</v>
      </c>
      <c r="E19266">
        <v>264</v>
      </c>
      <c r="F19266">
        <v>303</v>
      </c>
      <c r="G19266">
        <v>41</v>
      </c>
      <c r="H19266">
        <v>29588</v>
      </c>
      <c r="I19266" s="119" t="s">
        <v>19</v>
      </c>
      <c r="J19266" s="119" t="s">
        <v>22</v>
      </c>
      <c r="K19266" s="1">
        <v>46255.758941458334</v>
      </c>
      <c r="L19266">
        <v>0</v>
      </c>
      <c r="M19266">
        <v>0</v>
      </c>
      <c r="N19266">
        <v>0</v>
      </c>
      <c r="O19266">
        <v>0</v>
      </c>
      <c r="P19266" s="119" t="s">
        <v>20254</v>
      </c>
    </row>
    <row r="19267" spans="1:16" x14ac:dyDescent="0.25">
      <c r="A19267">
        <v>41399</v>
      </c>
      <c r="B19267" s="119" t="s">
        <v>12142</v>
      </c>
      <c r="C19267">
        <v>80</v>
      </c>
      <c r="E19267">
        <v>135</v>
      </c>
      <c r="F19267">
        <v>1540</v>
      </c>
      <c r="G19267">
        <v>25</v>
      </c>
      <c r="H19267">
        <v>19998</v>
      </c>
      <c r="I19267" s="119" t="s">
        <v>19</v>
      </c>
      <c r="J19267" s="119" t="s">
        <v>139</v>
      </c>
      <c r="K19267" s="1">
        <v>46255.758941458334</v>
      </c>
      <c r="L19267">
        <v>6</v>
      </c>
      <c r="M19267">
        <v>0</v>
      </c>
      <c r="N19267">
        <v>0</v>
      </c>
      <c r="O19267">
        <v>0</v>
      </c>
      <c r="P19267" s="119" t="s">
        <v>20254</v>
      </c>
    </row>
    <row r="19268" spans="1:16" x14ac:dyDescent="0.25">
      <c r="A19268">
        <v>41400</v>
      </c>
      <c r="B19268" s="119" t="s">
        <v>12143</v>
      </c>
      <c r="C19268">
        <v>80</v>
      </c>
      <c r="E19268">
        <v>107</v>
      </c>
      <c r="F19268">
        <v>8321</v>
      </c>
      <c r="G19268">
        <v>32</v>
      </c>
      <c r="H19268">
        <v>38323</v>
      </c>
      <c r="I19268" s="119" t="s">
        <v>19</v>
      </c>
      <c r="J19268" s="119" t="s">
        <v>222</v>
      </c>
      <c r="K19268" s="1">
        <v>46255.758941458334</v>
      </c>
      <c r="L19268">
        <v>5</v>
      </c>
      <c r="M19268">
        <v>0</v>
      </c>
      <c r="N19268">
        <v>0</v>
      </c>
      <c r="O19268">
        <v>0</v>
      </c>
      <c r="P19268" s="119" t="s">
        <v>20254</v>
      </c>
    </row>
    <row r="19269" spans="1:16" x14ac:dyDescent="0.25">
      <c r="A19269">
        <v>41401</v>
      </c>
      <c r="B19269" s="119" t="s">
        <v>12144</v>
      </c>
      <c r="C19269">
        <v>80</v>
      </c>
      <c r="E19269">
        <v>148</v>
      </c>
      <c r="F19269">
        <v>28894</v>
      </c>
      <c r="G19269">
        <v>102</v>
      </c>
      <c r="H19269">
        <v>75782</v>
      </c>
      <c r="I19269" s="119" t="s">
        <v>19</v>
      </c>
      <c r="J19269" s="119" t="s">
        <v>24</v>
      </c>
      <c r="K19269" s="1">
        <v>46255.758941458334</v>
      </c>
      <c r="L19269">
        <v>3</v>
      </c>
      <c r="M19269">
        <v>0</v>
      </c>
      <c r="N19269">
        <v>0</v>
      </c>
      <c r="O19269">
        <v>0</v>
      </c>
      <c r="P19269" s="119" t="s">
        <v>20254</v>
      </c>
    </row>
    <row r="19270" spans="1:16" x14ac:dyDescent="0.25">
      <c r="A19270">
        <v>41402</v>
      </c>
      <c r="B19270" s="119" t="s">
        <v>12145</v>
      </c>
      <c r="C19270">
        <v>75</v>
      </c>
      <c r="E19270">
        <v>393</v>
      </c>
      <c r="F19270">
        <v>326</v>
      </c>
      <c r="G19270">
        <v>81</v>
      </c>
      <c r="H19270">
        <v>67465</v>
      </c>
      <c r="I19270" s="119" t="s">
        <v>19</v>
      </c>
      <c r="J19270" s="119" t="s">
        <v>22</v>
      </c>
      <c r="K19270" s="1">
        <v>46255.758941458334</v>
      </c>
      <c r="L19270">
        <v>1</v>
      </c>
      <c r="M19270">
        <v>1</v>
      </c>
      <c r="N19270">
        <v>0</v>
      </c>
      <c r="O19270">
        <v>0</v>
      </c>
      <c r="P19270" s="119" t="s">
        <v>20254</v>
      </c>
    </row>
    <row r="19271" spans="1:16" x14ac:dyDescent="0.25">
      <c r="A19271">
        <v>41403</v>
      </c>
      <c r="B19271" s="119" t="s">
        <v>12145</v>
      </c>
      <c r="C19271">
        <v>80</v>
      </c>
      <c r="E19271">
        <v>393</v>
      </c>
      <c r="F19271">
        <v>3336</v>
      </c>
      <c r="G19271">
        <v>60</v>
      </c>
      <c r="H19271">
        <v>59994</v>
      </c>
      <c r="I19271" s="119" t="s">
        <v>19</v>
      </c>
      <c r="J19271" s="119" t="s">
        <v>139</v>
      </c>
      <c r="K19271" s="1">
        <v>46255.758941458334</v>
      </c>
      <c r="L19271">
        <v>4</v>
      </c>
      <c r="M19271">
        <v>0</v>
      </c>
      <c r="N19271">
        <v>0</v>
      </c>
      <c r="O19271">
        <v>0</v>
      </c>
      <c r="P19271" s="119" t="s">
        <v>20254</v>
      </c>
    </row>
    <row r="19272" spans="1:16" x14ac:dyDescent="0.25">
      <c r="A19272">
        <v>41404</v>
      </c>
      <c r="B19272" s="119" t="s">
        <v>12146</v>
      </c>
      <c r="C19272">
        <v>80</v>
      </c>
      <c r="E19272">
        <v>61</v>
      </c>
      <c r="F19272">
        <v>8813</v>
      </c>
      <c r="G19272">
        <v>59</v>
      </c>
      <c r="H19272">
        <v>74878</v>
      </c>
      <c r="I19272" s="119" t="s">
        <v>19</v>
      </c>
      <c r="J19272" s="119" t="s">
        <v>222</v>
      </c>
      <c r="K19272" s="1">
        <v>46255.758941458334</v>
      </c>
      <c r="L19272">
        <v>0</v>
      </c>
      <c r="M19272">
        <v>1</v>
      </c>
      <c r="N19272">
        <v>0</v>
      </c>
      <c r="O19272">
        <v>0</v>
      </c>
      <c r="P19272" s="119" t="s">
        <v>20254</v>
      </c>
    </row>
    <row r="19273" spans="1:16" x14ac:dyDescent="0.25">
      <c r="A19273">
        <v>41405</v>
      </c>
      <c r="B19273" s="119" t="s">
        <v>12147</v>
      </c>
      <c r="C19273">
        <v>80</v>
      </c>
      <c r="E19273">
        <v>148</v>
      </c>
      <c r="F19273">
        <v>25033</v>
      </c>
      <c r="G19273">
        <v>42</v>
      </c>
      <c r="H19273">
        <v>41684</v>
      </c>
      <c r="I19273" s="119" t="s">
        <v>19</v>
      </c>
      <c r="J19273" s="119" t="s">
        <v>24</v>
      </c>
      <c r="K19273" s="1">
        <v>46255.758941458334</v>
      </c>
      <c r="L19273">
        <v>0</v>
      </c>
      <c r="M19273">
        <v>1</v>
      </c>
      <c r="N19273">
        <v>0</v>
      </c>
      <c r="O19273">
        <v>1</v>
      </c>
      <c r="P19273" s="119" t="s">
        <v>20254</v>
      </c>
    </row>
    <row r="19274" spans="1:16" x14ac:dyDescent="0.25">
      <c r="A19274">
        <v>41406</v>
      </c>
      <c r="B19274" s="119" t="s">
        <v>12148</v>
      </c>
      <c r="C19274">
        <v>75</v>
      </c>
      <c r="E19274">
        <v>1378</v>
      </c>
      <c r="F19274">
        <v>212</v>
      </c>
      <c r="G19274">
        <v>56</v>
      </c>
      <c r="H19274">
        <v>27512</v>
      </c>
      <c r="I19274" s="119" t="s">
        <v>19</v>
      </c>
      <c r="J19274" s="119" t="s">
        <v>22</v>
      </c>
      <c r="K19274" s="1">
        <v>46255.758941458334</v>
      </c>
      <c r="L19274">
        <v>0</v>
      </c>
      <c r="M19274">
        <v>0</v>
      </c>
      <c r="N19274">
        <v>0</v>
      </c>
      <c r="O19274">
        <v>0</v>
      </c>
      <c r="P19274" s="119" t="s">
        <v>20254</v>
      </c>
    </row>
    <row r="19275" spans="1:16" x14ac:dyDescent="0.25">
      <c r="A19275">
        <v>41407</v>
      </c>
      <c r="B19275" s="119" t="s">
        <v>12148</v>
      </c>
      <c r="C19275">
        <v>80</v>
      </c>
      <c r="E19275">
        <v>49</v>
      </c>
      <c r="F19275">
        <v>615</v>
      </c>
      <c r="G19275">
        <v>73</v>
      </c>
      <c r="H19275">
        <v>48368</v>
      </c>
      <c r="I19275" s="119" t="s">
        <v>19</v>
      </c>
      <c r="J19275" s="119" t="s">
        <v>139</v>
      </c>
      <c r="K19275" s="1">
        <v>46255.758941458334</v>
      </c>
      <c r="L19275">
        <v>0</v>
      </c>
      <c r="M19275">
        <v>2</v>
      </c>
      <c r="N19275">
        <v>0</v>
      </c>
      <c r="O19275">
        <v>2</v>
      </c>
      <c r="P19275" s="119" t="s">
        <v>20254</v>
      </c>
    </row>
    <row r="19276" spans="1:16" x14ac:dyDescent="0.25">
      <c r="A19276">
        <v>41408</v>
      </c>
      <c r="B19276" s="119" t="s">
        <v>12149</v>
      </c>
      <c r="C19276">
        <v>80</v>
      </c>
      <c r="E19276">
        <v>157</v>
      </c>
      <c r="F19276">
        <v>8028</v>
      </c>
      <c r="G19276">
        <v>87</v>
      </c>
      <c r="H19276">
        <v>46023</v>
      </c>
      <c r="I19276" s="119" t="s">
        <v>19</v>
      </c>
      <c r="J19276" s="119" t="s">
        <v>222</v>
      </c>
      <c r="K19276" s="1">
        <v>46255.758941458334</v>
      </c>
      <c r="L19276">
        <v>0</v>
      </c>
      <c r="M19276">
        <v>1</v>
      </c>
      <c r="N19276">
        <v>0</v>
      </c>
      <c r="O19276">
        <v>0</v>
      </c>
      <c r="P19276" s="119" t="s">
        <v>20254</v>
      </c>
    </row>
    <row r="19277" spans="1:16" x14ac:dyDescent="0.25">
      <c r="A19277">
        <v>41409</v>
      </c>
      <c r="B19277" s="119" t="s">
        <v>12150</v>
      </c>
      <c r="C19277">
        <v>80</v>
      </c>
      <c r="E19277">
        <v>250</v>
      </c>
      <c r="F19277">
        <v>16672</v>
      </c>
      <c r="G19277">
        <v>65</v>
      </c>
      <c r="H19277">
        <v>88796</v>
      </c>
      <c r="I19277" s="119" t="s">
        <v>19</v>
      </c>
      <c r="J19277" s="119" t="s">
        <v>24</v>
      </c>
      <c r="K19277" s="1">
        <v>46255.758941458334</v>
      </c>
      <c r="L19277">
        <v>0</v>
      </c>
      <c r="M19277">
        <v>1</v>
      </c>
      <c r="N19277">
        <v>0</v>
      </c>
      <c r="O19277">
        <v>0</v>
      </c>
      <c r="P19277" s="119" t="s">
        <v>20254</v>
      </c>
    </row>
    <row r="19278" spans="1:16" x14ac:dyDescent="0.25">
      <c r="A19278">
        <v>41410</v>
      </c>
      <c r="B19278" s="119" t="s">
        <v>12151</v>
      </c>
      <c r="C19278">
        <v>75</v>
      </c>
      <c r="E19278">
        <v>1116</v>
      </c>
      <c r="F19278">
        <v>148</v>
      </c>
      <c r="G19278">
        <v>84</v>
      </c>
      <c r="H19278">
        <v>9995</v>
      </c>
      <c r="I19278" s="119" t="s">
        <v>19</v>
      </c>
      <c r="J19278" s="119" t="s">
        <v>22</v>
      </c>
      <c r="K19278" s="1">
        <v>46255.758941458334</v>
      </c>
      <c r="L19278">
        <v>0</v>
      </c>
      <c r="M19278">
        <v>1</v>
      </c>
      <c r="N19278">
        <v>0</v>
      </c>
      <c r="O19278">
        <v>0</v>
      </c>
      <c r="P19278" s="119" t="s">
        <v>20254</v>
      </c>
    </row>
    <row r="19279" spans="1:16" x14ac:dyDescent="0.25">
      <c r="A19279">
        <v>41411</v>
      </c>
      <c r="B19279" s="119" t="s">
        <v>12151</v>
      </c>
      <c r="C19279">
        <v>80</v>
      </c>
      <c r="E19279">
        <v>74</v>
      </c>
      <c r="F19279">
        <v>336</v>
      </c>
      <c r="G19279">
        <v>80</v>
      </c>
      <c r="H19279">
        <v>19582</v>
      </c>
      <c r="I19279" s="119" t="s">
        <v>19</v>
      </c>
      <c r="J19279" s="119" t="s">
        <v>139</v>
      </c>
      <c r="K19279" s="1">
        <v>46255.758941458334</v>
      </c>
      <c r="L19279">
        <v>0</v>
      </c>
      <c r="M19279">
        <v>0</v>
      </c>
      <c r="N19279">
        <v>0</v>
      </c>
      <c r="O19279">
        <v>0</v>
      </c>
      <c r="P19279" s="119" t="s">
        <v>20254</v>
      </c>
    </row>
    <row r="19280" spans="1:16" x14ac:dyDescent="0.25">
      <c r="A19280">
        <v>41412</v>
      </c>
      <c r="B19280" s="119" t="s">
        <v>12152</v>
      </c>
      <c r="C19280">
        <v>80</v>
      </c>
      <c r="E19280">
        <v>17</v>
      </c>
      <c r="F19280">
        <v>5626</v>
      </c>
      <c r="G19280">
        <v>83</v>
      </c>
      <c r="H19280">
        <v>10657</v>
      </c>
      <c r="I19280" s="119" t="s">
        <v>19</v>
      </c>
      <c r="J19280" s="119" t="s">
        <v>222</v>
      </c>
      <c r="K19280" s="1">
        <v>46255.758941458334</v>
      </c>
      <c r="L19280">
        <v>0</v>
      </c>
      <c r="M19280">
        <v>1</v>
      </c>
      <c r="N19280">
        <v>0</v>
      </c>
      <c r="O19280">
        <v>1</v>
      </c>
      <c r="P19280" s="119" t="s">
        <v>20254</v>
      </c>
    </row>
    <row r="19281" spans="1:16" x14ac:dyDescent="0.25">
      <c r="A19281">
        <v>41413</v>
      </c>
      <c r="B19281" s="119" t="s">
        <v>12153</v>
      </c>
      <c r="C19281">
        <v>80</v>
      </c>
      <c r="E19281">
        <v>66</v>
      </c>
      <c r="F19281">
        <v>14329</v>
      </c>
      <c r="G19281">
        <v>86</v>
      </c>
      <c r="H19281">
        <v>69768</v>
      </c>
      <c r="I19281" s="119" t="s">
        <v>19</v>
      </c>
      <c r="J19281" s="119" t="s">
        <v>24</v>
      </c>
      <c r="K19281" s="1">
        <v>46255.758941458334</v>
      </c>
      <c r="L19281">
        <v>0</v>
      </c>
      <c r="M19281">
        <v>0</v>
      </c>
      <c r="N19281">
        <v>0</v>
      </c>
      <c r="O19281">
        <v>0</v>
      </c>
      <c r="P19281" s="119" t="s">
        <v>20254</v>
      </c>
    </row>
    <row r="19282" spans="1:16" x14ac:dyDescent="0.25">
      <c r="A19282">
        <v>41414</v>
      </c>
      <c r="B19282" s="119" t="s">
        <v>12154</v>
      </c>
      <c r="C19282">
        <v>75</v>
      </c>
      <c r="E19282">
        <v>287</v>
      </c>
      <c r="F19282">
        <v>516</v>
      </c>
      <c r="G19282">
        <v>103</v>
      </c>
      <c r="H19282">
        <v>19873</v>
      </c>
      <c r="I19282" s="119" t="s">
        <v>19</v>
      </c>
      <c r="J19282" s="119" t="s">
        <v>22</v>
      </c>
      <c r="K19282" s="1">
        <v>46255.758941458334</v>
      </c>
      <c r="L19282">
        <v>1</v>
      </c>
      <c r="M19282">
        <v>0</v>
      </c>
      <c r="N19282">
        <v>0</v>
      </c>
      <c r="O19282">
        <v>0</v>
      </c>
      <c r="P19282" s="119" t="s">
        <v>20254</v>
      </c>
    </row>
    <row r="19283" spans="1:16" x14ac:dyDescent="0.25">
      <c r="A19283">
        <v>41415</v>
      </c>
      <c r="B19283" s="119" t="s">
        <v>12154</v>
      </c>
      <c r="C19283">
        <v>80</v>
      </c>
      <c r="E19283">
        <v>185</v>
      </c>
      <c r="F19283">
        <v>878</v>
      </c>
      <c r="G19283">
        <v>261</v>
      </c>
      <c r="H19283">
        <v>50072</v>
      </c>
      <c r="I19283" s="119" t="s">
        <v>19</v>
      </c>
      <c r="J19283" s="119" t="s">
        <v>139</v>
      </c>
      <c r="K19283" s="1">
        <v>46255.758941458334</v>
      </c>
      <c r="L19283">
        <v>0</v>
      </c>
      <c r="M19283">
        <v>1</v>
      </c>
      <c r="N19283">
        <v>0</v>
      </c>
      <c r="O19283">
        <v>0</v>
      </c>
      <c r="P19283" s="119" t="s">
        <v>20254</v>
      </c>
    </row>
    <row r="19284" spans="1:16" x14ac:dyDescent="0.25">
      <c r="A19284">
        <v>41416</v>
      </c>
      <c r="B19284" s="119" t="s">
        <v>12155</v>
      </c>
      <c r="C19284">
        <v>80</v>
      </c>
      <c r="E19284">
        <v>38</v>
      </c>
      <c r="F19284">
        <v>8309</v>
      </c>
      <c r="G19284">
        <v>51</v>
      </c>
      <c r="H19284">
        <v>96967</v>
      </c>
      <c r="I19284" s="119" t="s">
        <v>19</v>
      </c>
      <c r="J19284" s="119" t="s">
        <v>222</v>
      </c>
      <c r="K19284" s="1">
        <v>46255.758941458334</v>
      </c>
      <c r="L19284">
        <v>0</v>
      </c>
      <c r="M19284">
        <v>1</v>
      </c>
      <c r="N19284">
        <v>0</v>
      </c>
      <c r="O19284">
        <v>0</v>
      </c>
      <c r="P19284" s="119" t="s">
        <v>20254</v>
      </c>
    </row>
    <row r="19285" spans="1:16" x14ac:dyDescent="0.25">
      <c r="A19285">
        <v>41417</v>
      </c>
      <c r="B19285" s="119" t="s">
        <v>12156</v>
      </c>
      <c r="C19285">
        <v>80</v>
      </c>
      <c r="E19285">
        <v>162</v>
      </c>
      <c r="F19285">
        <v>13434</v>
      </c>
      <c r="G19285">
        <v>74</v>
      </c>
      <c r="H19285">
        <v>77035</v>
      </c>
      <c r="I19285" s="119" t="s">
        <v>19</v>
      </c>
      <c r="J19285" s="119" t="s">
        <v>24</v>
      </c>
      <c r="K19285" s="1">
        <v>46255.758941458334</v>
      </c>
      <c r="L19285">
        <v>3</v>
      </c>
      <c r="M19285">
        <v>0</v>
      </c>
      <c r="N19285">
        <v>0</v>
      </c>
      <c r="O19285">
        <v>0</v>
      </c>
      <c r="P19285" s="119" t="s">
        <v>20254</v>
      </c>
    </row>
    <row r="19286" spans="1:16" x14ac:dyDescent="0.25">
      <c r="A19286">
        <v>41418</v>
      </c>
      <c r="B19286" s="119" t="s">
        <v>12157</v>
      </c>
      <c r="C19286">
        <v>75</v>
      </c>
      <c r="E19286">
        <v>1795</v>
      </c>
      <c r="F19286">
        <v>204</v>
      </c>
      <c r="G19286">
        <v>16</v>
      </c>
      <c r="H19286">
        <v>50000</v>
      </c>
      <c r="I19286" s="119" t="s">
        <v>19</v>
      </c>
      <c r="J19286" s="119" t="s">
        <v>22</v>
      </c>
      <c r="K19286" s="1">
        <v>46255.758941458334</v>
      </c>
      <c r="L19286">
        <v>5</v>
      </c>
      <c r="M19286">
        <v>0</v>
      </c>
      <c r="N19286">
        <v>5</v>
      </c>
      <c r="O19286">
        <v>0</v>
      </c>
      <c r="P19286" s="119" t="s">
        <v>20254</v>
      </c>
    </row>
    <row r="19287" spans="1:16" x14ac:dyDescent="0.25">
      <c r="A19287">
        <v>41419</v>
      </c>
      <c r="B19287" s="119" t="s">
        <v>12157</v>
      </c>
      <c r="C19287">
        <v>80</v>
      </c>
      <c r="E19287">
        <v>129</v>
      </c>
      <c r="F19287">
        <v>518</v>
      </c>
      <c r="G19287">
        <v>23</v>
      </c>
      <c r="H19287">
        <v>10004</v>
      </c>
      <c r="I19287" s="119" t="s">
        <v>19</v>
      </c>
      <c r="J19287" s="119" t="s">
        <v>139</v>
      </c>
      <c r="K19287" s="1">
        <v>46255.758941458334</v>
      </c>
      <c r="L19287">
        <v>1</v>
      </c>
      <c r="M19287">
        <v>1</v>
      </c>
      <c r="N19287">
        <v>0</v>
      </c>
      <c r="O19287">
        <v>1</v>
      </c>
      <c r="P19287" s="119" t="s">
        <v>20254</v>
      </c>
    </row>
    <row r="19288" spans="1:16" x14ac:dyDescent="0.25">
      <c r="A19288">
        <v>41420</v>
      </c>
      <c r="B19288" s="119" t="s">
        <v>12158</v>
      </c>
      <c r="C19288">
        <v>80</v>
      </c>
      <c r="E19288">
        <v>111</v>
      </c>
      <c r="F19288">
        <v>8038</v>
      </c>
      <c r="G19288">
        <v>46</v>
      </c>
      <c r="H19288">
        <v>94799</v>
      </c>
      <c r="I19288" s="119" t="s">
        <v>19</v>
      </c>
      <c r="J19288" s="119" t="s">
        <v>222</v>
      </c>
      <c r="K19288" s="1">
        <v>46255.758941458334</v>
      </c>
      <c r="L19288">
        <v>1</v>
      </c>
      <c r="M19288">
        <v>0</v>
      </c>
      <c r="N19288">
        <v>0</v>
      </c>
      <c r="O19288">
        <v>0</v>
      </c>
      <c r="P19288" s="119" t="s">
        <v>20254</v>
      </c>
    </row>
    <row r="19289" spans="1:16" x14ac:dyDescent="0.25">
      <c r="A19289">
        <v>41421</v>
      </c>
      <c r="B19289" s="119" t="s">
        <v>12159</v>
      </c>
      <c r="C19289">
        <v>80</v>
      </c>
      <c r="E19289">
        <v>136</v>
      </c>
      <c r="F19289">
        <v>17878</v>
      </c>
      <c r="G19289">
        <v>46</v>
      </c>
      <c r="H19289">
        <v>57763</v>
      </c>
      <c r="I19289" s="119" t="s">
        <v>19</v>
      </c>
      <c r="J19289" s="119" t="s">
        <v>24</v>
      </c>
      <c r="K19289" s="1">
        <v>46255.758941458334</v>
      </c>
      <c r="L19289">
        <v>0</v>
      </c>
      <c r="M19289">
        <v>0</v>
      </c>
      <c r="N19289">
        <v>0</v>
      </c>
      <c r="O19289">
        <v>0</v>
      </c>
      <c r="P19289" s="119" t="s">
        <v>20254</v>
      </c>
    </row>
    <row r="19290" spans="1:16" x14ac:dyDescent="0.25">
      <c r="A19290">
        <v>41422</v>
      </c>
      <c r="B19290" s="119" t="s">
        <v>12160</v>
      </c>
      <c r="C19290">
        <v>75</v>
      </c>
      <c r="E19290">
        <v>223</v>
      </c>
      <c r="F19290">
        <v>1093</v>
      </c>
      <c r="G19290">
        <v>36</v>
      </c>
      <c r="H19290">
        <v>7939</v>
      </c>
      <c r="I19290" s="119" t="s">
        <v>19</v>
      </c>
      <c r="J19290" s="119" t="s">
        <v>22</v>
      </c>
      <c r="K19290" s="1">
        <v>46255.758941458334</v>
      </c>
      <c r="L19290">
        <v>0</v>
      </c>
      <c r="M19290">
        <v>1</v>
      </c>
      <c r="N19290">
        <v>0</v>
      </c>
      <c r="O19290">
        <v>0</v>
      </c>
      <c r="P19290" s="119" t="s">
        <v>20254</v>
      </c>
    </row>
    <row r="19291" spans="1:16" x14ac:dyDescent="0.25">
      <c r="A19291">
        <v>41423</v>
      </c>
      <c r="B19291" s="119" t="s">
        <v>12160</v>
      </c>
      <c r="C19291">
        <v>80</v>
      </c>
      <c r="E19291">
        <v>155</v>
      </c>
      <c r="F19291">
        <v>259</v>
      </c>
      <c r="G19291">
        <v>95</v>
      </c>
      <c r="H19291">
        <v>55438</v>
      </c>
      <c r="I19291" s="119" t="s">
        <v>19</v>
      </c>
      <c r="J19291" s="119" t="s">
        <v>139</v>
      </c>
      <c r="K19291" s="1">
        <v>46255.758941458334</v>
      </c>
      <c r="L19291">
        <v>5</v>
      </c>
      <c r="M19291">
        <v>1</v>
      </c>
      <c r="N19291">
        <v>0</v>
      </c>
      <c r="O19291">
        <v>0</v>
      </c>
      <c r="P19291" s="119" t="s">
        <v>20254</v>
      </c>
    </row>
    <row r="19292" spans="1:16" x14ac:dyDescent="0.25">
      <c r="A19292">
        <v>41424</v>
      </c>
      <c r="B19292" s="119" t="s">
        <v>12161</v>
      </c>
      <c r="C19292">
        <v>80</v>
      </c>
      <c r="E19292">
        <v>78</v>
      </c>
      <c r="F19292">
        <v>4215</v>
      </c>
      <c r="G19292">
        <v>79</v>
      </c>
      <c r="H19292">
        <v>49886</v>
      </c>
      <c r="I19292" s="119" t="s">
        <v>19</v>
      </c>
      <c r="J19292" s="119" t="s">
        <v>222</v>
      </c>
      <c r="K19292" s="1">
        <v>46255.758941458334</v>
      </c>
      <c r="L19292">
        <v>5</v>
      </c>
      <c r="M19292">
        <v>1</v>
      </c>
      <c r="N19292">
        <v>0</v>
      </c>
      <c r="O19292">
        <v>0</v>
      </c>
      <c r="P19292" s="119" t="s">
        <v>20254</v>
      </c>
    </row>
    <row r="19293" spans="1:16" x14ac:dyDescent="0.25">
      <c r="A19293">
        <v>41425</v>
      </c>
      <c r="B19293" s="119" t="s">
        <v>12162</v>
      </c>
      <c r="C19293">
        <v>80</v>
      </c>
      <c r="E19293">
        <v>61</v>
      </c>
      <c r="F19293">
        <v>30825</v>
      </c>
      <c r="G19293">
        <v>48</v>
      </c>
      <c r="H19293">
        <v>96787</v>
      </c>
      <c r="I19293" s="119" t="s">
        <v>19</v>
      </c>
      <c r="J19293" s="119" t="s">
        <v>24</v>
      </c>
      <c r="K19293" s="1">
        <v>46255.758941458334</v>
      </c>
      <c r="L19293">
        <v>3</v>
      </c>
      <c r="M19293">
        <v>2</v>
      </c>
      <c r="N19293">
        <v>0</v>
      </c>
      <c r="O19293">
        <v>1</v>
      </c>
      <c r="P19293" s="119" t="s">
        <v>20254</v>
      </c>
    </row>
    <row r="19294" spans="1:16" x14ac:dyDescent="0.25">
      <c r="A19294">
        <v>41426</v>
      </c>
      <c r="B19294" s="119" t="s">
        <v>12163</v>
      </c>
      <c r="C19294">
        <v>75</v>
      </c>
      <c r="E19294">
        <v>107</v>
      </c>
      <c r="F19294">
        <v>624</v>
      </c>
      <c r="G19294">
        <v>47</v>
      </c>
      <c r="H19294">
        <v>11098</v>
      </c>
      <c r="I19294" s="119" t="s">
        <v>19</v>
      </c>
      <c r="J19294" s="119" t="s">
        <v>22</v>
      </c>
      <c r="K19294" s="1">
        <v>46255.758941458334</v>
      </c>
      <c r="L19294">
        <v>1</v>
      </c>
      <c r="M19294">
        <v>0</v>
      </c>
      <c r="N19294">
        <v>0</v>
      </c>
      <c r="O19294">
        <v>0</v>
      </c>
      <c r="P19294" s="119" t="s">
        <v>20254</v>
      </c>
    </row>
    <row r="19295" spans="1:16" x14ac:dyDescent="0.25">
      <c r="A19295">
        <v>41427</v>
      </c>
      <c r="B19295" s="119" t="s">
        <v>12163</v>
      </c>
      <c r="C19295">
        <v>80</v>
      </c>
      <c r="E19295">
        <v>264</v>
      </c>
      <c r="F19295">
        <v>3809</v>
      </c>
      <c r="G19295">
        <v>116</v>
      </c>
      <c r="H19295">
        <v>15105</v>
      </c>
      <c r="I19295" s="119" t="s">
        <v>19</v>
      </c>
      <c r="J19295" s="119" t="s">
        <v>139</v>
      </c>
      <c r="K19295" s="1">
        <v>46255.758941458334</v>
      </c>
      <c r="L19295">
        <v>1</v>
      </c>
      <c r="M19295">
        <v>3</v>
      </c>
      <c r="N19295">
        <v>0</v>
      </c>
      <c r="O19295">
        <v>0</v>
      </c>
      <c r="P19295" s="119" t="s">
        <v>20254</v>
      </c>
    </row>
    <row r="19296" spans="1:16" x14ac:dyDescent="0.25">
      <c r="A19296">
        <v>41428</v>
      </c>
      <c r="B19296" s="119" t="s">
        <v>12164</v>
      </c>
      <c r="C19296">
        <v>80</v>
      </c>
      <c r="E19296">
        <v>58</v>
      </c>
      <c r="F19296">
        <v>9904</v>
      </c>
      <c r="G19296">
        <v>24</v>
      </c>
      <c r="H19296">
        <v>74241</v>
      </c>
      <c r="I19296" s="119" t="s">
        <v>19</v>
      </c>
      <c r="J19296" s="119" t="s">
        <v>222</v>
      </c>
      <c r="K19296" s="1">
        <v>46255.758941458334</v>
      </c>
      <c r="L19296">
        <v>0</v>
      </c>
      <c r="M19296">
        <v>0</v>
      </c>
      <c r="N19296">
        <v>0</v>
      </c>
      <c r="O19296">
        <v>0</v>
      </c>
      <c r="P19296" s="119" t="s">
        <v>20254</v>
      </c>
    </row>
    <row r="19297" spans="1:16" x14ac:dyDescent="0.25">
      <c r="A19297">
        <v>41429</v>
      </c>
      <c r="B19297" s="119" t="s">
        <v>12165</v>
      </c>
      <c r="C19297">
        <v>80</v>
      </c>
      <c r="E19297">
        <v>128</v>
      </c>
      <c r="F19297">
        <v>30407</v>
      </c>
      <c r="G19297">
        <v>103</v>
      </c>
      <c r="H19297">
        <v>59987</v>
      </c>
      <c r="I19297" s="119" t="s">
        <v>19</v>
      </c>
      <c r="J19297" s="119" t="s">
        <v>24</v>
      </c>
      <c r="K19297" s="1">
        <v>46255.758941458334</v>
      </c>
      <c r="L19297">
        <v>0</v>
      </c>
      <c r="M19297">
        <v>1</v>
      </c>
      <c r="N19297">
        <v>0</v>
      </c>
      <c r="O19297">
        <v>0</v>
      </c>
      <c r="P19297" s="119" t="s">
        <v>20254</v>
      </c>
    </row>
    <row r="19298" spans="1:16" x14ac:dyDescent="0.25">
      <c r="A19298">
        <v>41430</v>
      </c>
      <c r="B19298" s="119" t="s">
        <v>12166</v>
      </c>
      <c r="C19298">
        <v>75</v>
      </c>
      <c r="E19298">
        <v>421</v>
      </c>
      <c r="F19298">
        <v>239</v>
      </c>
      <c r="G19298">
        <v>53</v>
      </c>
      <c r="H19298">
        <v>9998</v>
      </c>
      <c r="I19298" s="119" t="s">
        <v>19</v>
      </c>
      <c r="J19298" s="119" t="s">
        <v>22</v>
      </c>
      <c r="K19298" s="1">
        <v>46255.758941458334</v>
      </c>
      <c r="L19298">
        <v>0</v>
      </c>
      <c r="M19298">
        <v>0</v>
      </c>
      <c r="N19298">
        <v>0</v>
      </c>
      <c r="O19298">
        <v>0</v>
      </c>
      <c r="P19298" s="119" t="s">
        <v>20254</v>
      </c>
    </row>
    <row r="19299" spans="1:16" x14ac:dyDescent="0.25">
      <c r="A19299">
        <v>41431</v>
      </c>
      <c r="B19299" s="119" t="s">
        <v>12166</v>
      </c>
      <c r="C19299">
        <v>80</v>
      </c>
      <c r="E19299">
        <v>339</v>
      </c>
      <c r="F19299">
        <v>161</v>
      </c>
      <c r="G19299">
        <v>23</v>
      </c>
      <c r="H19299">
        <v>19793</v>
      </c>
      <c r="I19299" s="119" t="s">
        <v>19</v>
      </c>
      <c r="J19299" s="119" t="s">
        <v>139</v>
      </c>
      <c r="K19299" s="1">
        <v>46255.758941458334</v>
      </c>
      <c r="L19299">
        <v>0</v>
      </c>
      <c r="M19299">
        <v>2</v>
      </c>
      <c r="N19299">
        <v>0</v>
      </c>
      <c r="O19299">
        <v>1</v>
      </c>
      <c r="P19299" s="119" t="s">
        <v>20254</v>
      </c>
    </row>
    <row r="19300" spans="1:16" x14ac:dyDescent="0.25">
      <c r="A19300">
        <v>41432</v>
      </c>
      <c r="B19300" s="119" t="s">
        <v>12167</v>
      </c>
      <c r="C19300">
        <v>80</v>
      </c>
      <c r="E19300">
        <v>257</v>
      </c>
      <c r="F19300">
        <v>4214</v>
      </c>
      <c r="G19300">
        <v>33</v>
      </c>
      <c r="H19300">
        <v>15073</v>
      </c>
      <c r="I19300" s="119" t="s">
        <v>19</v>
      </c>
      <c r="J19300" s="119" t="s">
        <v>222</v>
      </c>
      <c r="K19300" s="1">
        <v>46255.758941458334</v>
      </c>
      <c r="L19300">
        <v>0</v>
      </c>
      <c r="M19300">
        <v>2</v>
      </c>
      <c r="N19300">
        <v>0</v>
      </c>
      <c r="O19300">
        <v>2</v>
      </c>
      <c r="P19300" s="119" t="s">
        <v>20254</v>
      </c>
    </row>
    <row r="19301" spans="1:16" x14ac:dyDescent="0.25">
      <c r="A19301">
        <v>41433</v>
      </c>
      <c r="B19301" s="119" t="s">
        <v>12168</v>
      </c>
      <c r="C19301">
        <v>80</v>
      </c>
      <c r="E19301">
        <v>75</v>
      </c>
      <c r="F19301">
        <v>10182</v>
      </c>
      <c r="G19301">
        <v>100</v>
      </c>
      <c r="H19301">
        <v>34536</v>
      </c>
      <c r="I19301" s="119" t="s">
        <v>19</v>
      </c>
      <c r="J19301" s="119" t="s">
        <v>24</v>
      </c>
      <c r="K19301" s="1">
        <v>46255.758941458334</v>
      </c>
      <c r="L19301">
        <v>0</v>
      </c>
      <c r="M19301">
        <v>3</v>
      </c>
      <c r="N19301">
        <v>0</v>
      </c>
      <c r="O19301">
        <v>2</v>
      </c>
      <c r="P19301" s="119" t="s">
        <v>20254</v>
      </c>
    </row>
    <row r="19302" spans="1:16" x14ac:dyDescent="0.25">
      <c r="A19302">
        <v>41434</v>
      </c>
      <c r="B19302" s="119" t="s">
        <v>12169</v>
      </c>
      <c r="C19302">
        <v>75</v>
      </c>
      <c r="E19302">
        <v>1582</v>
      </c>
      <c r="F19302">
        <v>212</v>
      </c>
      <c r="G19302">
        <v>51</v>
      </c>
      <c r="H19302">
        <v>1506</v>
      </c>
      <c r="I19302" s="119" t="s">
        <v>19</v>
      </c>
      <c r="J19302" s="119" t="s">
        <v>22</v>
      </c>
      <c r="K19302" s="1">
        <v>46255.758941458334</v>
      </c>
      <c r="L19302">
        <v>0</v>
      </c>
      <c r="M19302">
        <v>0</v>
      </c>
      <c r="N19302">
        <v>0</v>
      </c>
      <c r="O19302">
        <v>0</v>
      </c>
      <c r="P19302" s="119" t="s">
        <v>20254</v>
      </c>
    </row>
    <row r="19303" spans="1:16" x14ac:dyDescent="0.25">
      <c r="A19303">
        <v>41435</v>
      </c>
      <c r="B19303" s="119" t="s">
        <v>12169</v>
      </c>
      <c r="C19303">
        <v>80</v>
      </c>
      <c r="E19303">
        <v>384</v>
      </c>
      <c r="F19303">
        <v>2087</v>
      </c>
      <c r="G19303">
        <v>48</v>
      </c>
      <c r="H19303">
        <v>12088</v>
      </c>
      <c r="I19303" s="119" t="s">
        <v>19</v>
      </c>
      <c r="J19303" s="119" t="s">
        <v>139</v>
      </c>
      <c r="K19303" s="1">
        <v>46255.758941458334</v>
      </c>
      <c r="L19303">
        <v>0</v>
      </c>
      <c r="M19303">
        <v>0</v>
      </c>
      <c r="N19303">
        <v>0</v>
      </c>
      <c r="O19303">
        <v>0</v>
      </c>
      <c r="P19303" s="119" t="s">
        <v>20254</v>
      </c>
    </row>
    <row r="19304" spans="1:16" x14ac:dyDescent="0.25">
      <c r="A19304">
        <v>41436</v>
      </c>
      <c r="B19304" s="119" t="s">
        <v>12170</v>
      </c>
      <c r="C19304">
        <v>80</v>
      </c>
      <c r="E19304">
        <v>40</v>
      </c>
      <c r="F19304">
        <v>6700</v>
      </c>
      <c r="G19304">
        <v>52</v>
      </c>
      <c r="H19304">
        <v>23975</v>
      </c>
      <c r="I19304" s="119" t="s">
        <v>19</v>
      </c>
      <c r="J19304" s="119" t="s">
        <v>222</v>
      </c>
      <c r="K19304" s="1">
        <v>46255.758941458334</v>
      </c>
      <c r="L19304">
        <v>0</v>
      </c>
      <c r="M19304">
        <v>1</v>
      </c>
      <c r="N19304">
        <v>0</v>
      </c>
      <c r="O19304">
        <v>0</v>
      </c>
      <c r="P19304" s="119" t="s">
        <v>20254</v>
      </c>
    </row>
    <row r="19305" spans="1:16" x14ac:dyDescent="0.25">
      <c r="A19305">
        <v>41437</v>
      </c>
      <c r="B19305" s="119" t="s">
        <v>12171</v>
      </c>
      <c r="C19305">
        <v>80</v>
      </c>
      <c r="E19305">
        <v>63</v>
      </c>
      <c r="F19305">
        <v>20099</v>
      </c>
      <c r="G19305">
        <v>67</v>
      </c>
      <c r="H19305">
        <v>73433</v>
      </c>
      <c r="I19305" s="119" t="s">
        <v>19</v>
      </c>
      <c r="J19305" s="119" t="s">
        <v>24</v>
      </c>
      <c r="K19305" s="1">
        <v>46255.758941458334</v>
      </c>
      <c r="L19305">
        <v>2</v>
      </c>
      <c r="M19305">
        <v>1</v>
      </c>
      <c r="N19305">
        <v>0</v>
      </c>
      <c r="O19305">
        <v>0</v>
      </c>
      <c r="P19305" s="119" t="s">
        <v>20254</v>
      </c>
    </row>
    <row r="19306" spans="1:16" x14ac:dyDescent="0.25">
      <c r="A19306">
        <v>41438</v>
      </c>
      <c r="B19306" s="119" t="s">
        <v>12172</v>
      </c>
      <c r="C19306">
        <v>75</v>
      </c>
      <c r="E19306">
        <v>211</v>
      </c>
      <c r="F19306">
        <v>397</v>
      </c>
      <c r="G19306">
        <v>51</v>
      </c>
      <c r="H19306">
        <v>5632</v>
      </c>
      <c r="I19306" s="119" t="s">
        <v>19</v>
      </c>
      <c r="J19306" s="119" t="s">
        <v>22</v>
      </c>
      <c r="K19306" s="1">
        <v>46255.758941458334</v>
      </c>
      <c r="L19306">
        <v>0</v>
      </c>
      <c r="M19306">
        <v>1</v>
      </c>
      <c r="N19306">
        <v>0</v>
      </c>
      <c r="O19306">
        <v>1</v>
      </c>
      <c r="P19306" s="119" t="s">
        <v>20254</v>
      </c>
    </row>
    <row r="19307" spans="1:16" x14ac:dyDescent="0.25">
      <c r="A19307">
        <v>41439</v>
      </c>
      <c r="B19307" s="119" t="s">
        <v>12172</v>
      </c>
      <c r="C19307">
        <v>80</v>
      </c>
      <c r="E19307">
        <v>139</v>
      </c>
      <c r="F19307">
        <v>345</v>
      </c>
      <c r="G19307">
        <v>28</v>
      </c>
      <c r="H19307">
        <v>29986</v>
      </c>
      <c r="I19307" s="119" t="s">
        <v>19</v>
      </c>
      <c r="J19307" s="119" t="s">
        <v>139</v>
      </c>
      <c r="K19307" s="1">
        <v>46255.758941458334</v>
      </c>
      <c r="L19307">
        <v>0</v>
      </c>
      <c r="M19307">
        <v>1</v>
      </c>
      <c r="N19307">
        <v>0</v>
      </c>
      <c r="O19307">
        <v>0</v>
      </c>
      <c r="P19307" s="119" t="s">
        <v>20254</v>
      </c>
    </row>
    <row r="19308" spans="1:16" x14ac:dyDescent="0.25">
      <c r="A19308">
        <v>41440</v>
      </c>
      <c r="B19308" s="119" t="s">
        <v>12173</v>
      </c>
      <c r="C19308">
        <v>80</v>
      </c>
      <c r="E19308">
        <v>37</v>
      </c>
      <c r="F19308">
        <v>7248</v>
      </c>
      <c r="G19308">
        <v>41</v>
      </c>
      <c r="H19308">
        <v>35991</v>
      </c>
      <c r="I19308" s="119" t="s">
        <v>19</v>
      </c>
      <c r="J19308" s="119" t="s">
        <v>222</v>
      </c>
      <c r="K19308" s="1">
        <v>46255.758941458334</v>
      </c>
      <c r="L19308">
        <v>1</v>
      </c>
      <c r="M19308">
        <v>2</v>
      </c>
      <c r="N19308">
        <v>1</v>
      </c>
      <c r="O19308">
        <v>2</v>
      </c>
      <c r="P19308" s="119" t="s">
        <v>20254</v>
      </c>
    </row>
    <row r="19309" spans="1:16" x14ac:dyDescent="0.25">
      <c r="A19309">
        <v>41441</v>
      </c>
      <c r="B19309" s="119" t="s">
        <v>12174</v>
      </c>
      <c r="C19309">
        <v>80</v>
      </c>
      <c r="E19309">
        <v>382</v>
      </c>
      <c r="F19309">
        <v>25415</v>
      </c>
      <c r="G19309">
        <v>94</v>
      </c>
      <c r="H19309">
        <v>97380</v>
      </c>
      <c r="I19309" s="119" t="s">
        <v>19</v>
      </c>
      <c r="J19309" s="119" t="s">
        <v>24</v>
      </c>
      <c r="K19309" s="1">
        <v>46255.758941458334</v>
      </c>
      <c r="L19309">
        <v>4</v>
      </c>
      <c r="M19309">
        <v>1</v>
      </c>
      <c r="N19309">
        <v>0</v>
      </c>
      <c r="O19309">
        <v>0</v>
      </c>
      <c r="P19309" s="119" t="s">
        <v>20254</v>
      </c>
    </row>
    <row r="19310" spans="1:16" x14ac:dyDescent="0.25">
      <c r="A19310">
        <v>41442</v>
      </c>
      <c r="B19310" s="119" t="s">
        <v>12175</v>
      </c>
      <c r="C19310">
        <v>75</v>
      </c>
      <c r="E19310">
        <v>162</v>
      </c>
      <c r="F19310">
        <v>171</v>
      </c>
      <c r="G19310">
        <v>160</v>
      </c>
      <c r="H19310">
        <v>19896</v>
      </c>
      <c r="I19310" s="119" t="s">
        <v>19</v>
      </c>
      <c r="J19310" s="119" t="s">
        <v>22</v>
      </c>
      <c r="K19310" s="1">
        <v>46255.758941458334</v>
      </c>
      <c r="L19310">
        <v>5</v>
      </c>
      <c r="M19310">
        <v>3</v>
      </c>
      <c r="N19310">
        <v>5</v>
      </c>
      <c r="O19310">
        <v>2</v>
      </c>
      <c r="P19310" s="119" t="s">
        <v>20254</v>
      </c>
    </row>
    <row r="19311" spans="1:16" x14ac:dyDescent="0.25">
      <c r="A19311">
        <v>41443</v>
      </c>
      <c r="B19311" s="119" t="s">
        <v>12175</v>
      </c>
      <c r="C19311">
        <v>80</v>
      </c>
      <c r="E19311">
        <v>78</v>
      </c>
      <c r="F19311">
        <v>379</v>
      </c>
      <c r="G19311">
        <v>23</v>
      </c>
      <c r="H19311">
        <v>19995</v>
      </c>
      <c r="I19311" s="119" t="s">
        <v>19</v>
      </c>
      <c r="J19311" s="119" t="s">
        <v>139</v>
      </c>
      <c r="K19311" s="1">
        <v>46255.758941458334</v>
      </c>
      <c r="L19311">
        <v>0</v>
      </c>
      <c r="M19311">
        <v>2</v>
      </c>
      <c r="N19311">
        <v>0</v>
      </c>
      <c r="O19311">
        <v>0</v>
      </c>
      <c r="P19311" s="119" t="s">
        <v>20254</v>
      </c>
    </row>
    <row r="19312" spans="1:16" x14ac:dyDescent="0.25">
      <c r="A19312">
        <v>41444</v>
      </c>
      <c r="B19312" s="119" t="s">
        <v>12176</v>
      </c>
      <c r="C19312">
        <v>80</v>
      </c>
      <c r="E19312">
        <v>46</v>
      </c>
      <c r="F19312">
        <v>8144</v>
      </c>
      <c r="G19312">
        <v>48</v>
      </c>
      <c r="H19312">
        <v>28198</v>
      </c>
      <c r="I19312" s="119" t="s">
        <v>19</v>
      </c>
      <c r="J19312" s="119" t="s">
        <v>222</v>
      </c>
      <c r="K19312" s="1">
        <v>46255.758941458334</v>
      </c>
      <c r="L19312">
        <v>1</v>
      </c>
      <c r="M19312">
        <v>0</v>
      </c>
      <c r="N19312">
        <v>0</v>
      </c>
      <c r="O19312">
        <v>0</v>
      </c>
      <c r="P19312" s="119" t="s">
        <v>20254</v>
      </c>
    </row>
    <row r="19313" spans="1:16" x14ac:dyDescent="0.25">
      <c r="A19313">
        <v>41445</v>
      </c>
      <c r="B19313" s="119" t="s">
        <v>12177</v>
      </c>
      <c r="C19313">
        <v>80</v>
      </c>
      <c r="E19313">
        <v>177</v>
      </c>
      <c r="F19313">
        <v>13295</v>
      </c>
      <c r="G19313">
        <v>66</v>
      </c>
      <c r="H19313">
        <v>75910</v>
      </c>
      <c r="I19313" s="119" t="s">
        <v>19</v>
      </c>
      <c r="J19313" s="119" t="s">
        <v>24</v>
      </c>
      <c r="K19313" s="1">
        <v>46255.758941458334</v>
      </c>
      <c r="L19313">
        <v>0</v>
      </c>
      <c r="M19313">
        <v>0</v>
      </c>
      <c r="N19313">
        <v>0</v>
      </c>
      <c r="O19313">
        <v>0</v>
      </c>
      <c r="P19313" s="119" t="s">
        <v>20254</v>
      </c>
    </row>
    <row r="19314" spans="1:16" x14ac:dyDescent="0.25">
      <c r="A19314">
        <v>41446</v>
      </c>
      <c r="B19314" s="119" t="s">
        <v>12178</v>
      </c>
      <c r="C19314">
        <v>75</v>
      </c>
      <c r="D19314">
        <v>42006</v>
      </c>
      <c r="E19314">
        <v>435</v>
      </c>
      <c r="F19314">
        <v>206</v>
      </c>
      <c r="G19314">
        <v>212</v>
      </c>
      <c r="H19314">
        <v>806</v>
      </c>
      <c r="I19314" s="119" t="s">
        <v>4611</v>
      </c>
      <c r="J19314" s="119" t="s">
        <v>22</v>
      </c>
      <c r="K19314" s="1">
        <v>46255.758941458334</v>
      </c>
      <c r="L19314">
        <v>0</v>
      </c>
      <c r="M19314">
        <v>1</v>
      </c>
      <c r="N19314">
        <v>0</v>
      </c>
      <c r="O19314">
        <v>1</v>
      </c>
      <c r="P19314" s="119" t="s">
        <v>20254</v>
      </c>
    </row>
    <row r="19315" spans="1:16" x14ac:dyDescent="0.25">
      <c r="A19315">
        <v>41447</v>
      </c>
      <c r="B19315" s="119" t="s">
        <v>12178</v>
      </c>
      <c r="C19315">
        <v>80</v>
      </c>
      <c r="D19315">
        <v>42007</v>
      </c>
      <c r="E19315">
        <v>297</v>
      </c>
      <c r="F19315">
        <v>313</v>
      </c>
      <c r="G19315">
        <v>148</v>
      </c>
      <c r="H19315">
        <v>634</v>
      </c>
      <c r="I19315" s="119" t="s">
        <v>4611</v>
      </c>
      <c r="J19315" s="119" t="s">
        <v>139</v>
      </c>
      <c r="K19315" s="1">
        <v>46255.758941458334</v>
      </c>
      <c r="L19315">
        <v>0</v>
      </c>
      <c r="M19315">
        <v>1</v>
      </c>
      <c r="N19315">
        <v>0</v>
      </c>
      <c r="O19315">
        <v>0</v>
      </c>
      <c r="P19315" s="119" t="s">
        <v>20254</v>
      </c>
    </row>
    <row r="19316" spans="1:16" x14ac:dyDescent="0.25">
      <c r="A19316">
        <v>41448</v>
      </c>
      <c r="B19316" s="119" t="s">
        <v>12178</v>
      </c>
      <c r="C19316">
        <v>80</v>
      </c>
      <c r="D19316">
        <v>42009</v>
      </c>
      <c r="E19316">
        <v>650</v>
      </c>
      <c r="F19316">
        <v>1564</v>
      </c>
      <c r="G19316">
        <v>701</v>
      </c>
      <c r="H19316">
        <v>3550</v>
      </c>
      <c r="I19316" s="119" t="s">
        <v>4611</v>
      </c>
      <c r="J19316" s="119" t="s">
        <v>222</v>
      </c>
      <c r="K19316" s="1">
        <v>46255.758941458334</v>
      </c>
      <c r="L19316">
        <v>0</v>
      </c>
      <c r="M19316">
        <v>0</v>
      </c>
      <c r="N19316">
        <v>0</v>
      </c>
      <c r="O19316">
        <v>0</v>
      </c>
      <c r="P19316" s="119" t="s">
        <v>20254</v>
      </c>
    </row>
    <row r="19317" spans="1:16" x14ac:dyDescent="0.25">
      <c r="A19317">
        <v>41449</v>
      </c>
      <c r="B19317" s="119" t="s">
        <v>12179</v>
      </c>
      <c r="C19317">
        <v>80</v>
      </c>
      <c r="D19317">
        <v>42008</v>
      </c>
      <c r="E19317">
        <v>87</v>
      </c>
      <c r="F19317">
        <v>19898</v>
      </c>
      <c r="G19317">
        <v>270</v>
      </c>
      <c r="H19317">
        <v>33989</v>
      </c>
      <c r="I19317" s="119" t="s">
        <v>4611</v>
      </c>
      <c r="J19317" s="119" t="s">
        <v>24</v>
      </c>
      <c r="K19317" s="1">
        <v>46255.758941458334</v>
      </c>
      <c r="L19317">
        <v>2</v>
      </c>
      <c r="M19317">
        <v>26</v>
      </c>
      <c r="N19317">
        <v>0</v>
      </c>
      <c r="O19317">
        <v>4</v>
      </c>
      <c r="P19317" s="119" t="s">
        <v>20254</v>
      </c>
    </row>
    <row r="19318" spans="1:16" x14ac:dyDescent="0.25">
      <c r="A19318">
        <v>41450</v>
      </c>
      <c r="B19318" s="119" t="s">
        <v>12180</v>
      </c>
      <c r="C19318">
        <v>75</v>
      </c>
      <c r="D19318">
        <v>42006</v>
      </c>
      <c r="E19318">
        <v>2240</v>
      </c>
      <c r="F19318">
        <v>313</v>
      </c>
      <c r="G19318">
        <v>229</v>
      </c>
      <c r="H19318">
        <v>1012</v>
      </c>
      <c r="I19318" s="119" t="s">
        <v>4611</v>
      </c>
      <c r="J19318" s="119" t="s">
        <v>22</v>
      </c>
      <c r="K19318" s="1">
        <v>46255.758941458334</v>
      </c>
      <c r="L19318">
        <v>0</v>
      </c>
      <c r="M19318">
        <v>3</v>
      </c>
      <c r="N19318">
        <v>0</v>
      </c>
      <c r="O19318">
        <v>0</v>
      </c>
      <c r="P19318" s="119" t="s">
        <v>20254</v>
      </c>
    </row>
    <row r="19319" spans="1:16" x14ac:dyDescent="0.25">
      <c r="A19319">
        <v>41451</v>
      </c>
      <c r="B19319" s="119" t="s">
        <v>12180</v>
      </c>
      <c r="C19319">
        <v>80</v>
      </c>
      <c r="D19319">
        <v>42007</v>
      </c>
      <c r="E19319">
        <v>1181</v>
      </c>
      <c r="F19319">
        <v>349</v>
      </c>
      <c r="G19319">
        <v>496</v>
      </c>
      <c r="H19319">
        <v>770</v>
      </c>
      <c r="I19319" s="119" t="s">
        <v>4611</v>
      </c>
      <c r="J19319" s="119" t="s">
        <v>139</v>
      </c>
      <c r="K19319" s="1">
        <v>46255.758941458334</v>
      </c>
      <c r="L19319">
        <v>0</v>
      </c>
      <c r="M19319">
        <v>3</v>
      </c>
      <c r="N19319">
        <v>0</v>
      </c>
      <c r="O19319">
        <v>1</v>
      </c>
      <c r="P19319" s="119" t="s">
        <v>20254</v>
      </c>
    </row>
    <row r="19320" spans="1:16" x14ac:dyDescent="0.25">
      <c r="A19320">
        <v>41452</v>
      </c>
      <c r="B19320" s="119" t="s">
        <v>12180</v>
      </c>
      <c r="C19320">
        <v>80</v>
      </c>
      <c r="D19320">
        <v>42009</v>
      </c>
      <c r="E19320">
        <v>491</v>
      </c>
      <c r="F19320">
        <v>1905</v>
      </c>
      <c r="G19320">
        <v>1523</v>
      </c>
      <c r="H19320">
        <v>2953</v>
      </c>
      <c r="I19320" s="119" t="s">
        <v>4611</v>
      </c>
      <c r="J19320" s="119" t="s">
        <v>222</v>
      </c>
      <c r="K19320" s="1">
        <v>46255.758941458334</v>
      </c>
      <c r="L19320">
        <v>2</v>
      </c>
      <c r="M19320">
        <v>3</v>
      </c>
      <c r="N19320">
        <v>1</v>
      </c>
      <c r="O19320">
        <v>0</v>
      </c>
      <c r="P19320" s="119" t="s">
        <v>20254</v>
      </c>
    </row>
    <row r="19321" spans="1:16" x14ac:dyDescent="0.25">
      <c r="A19321">
        <v>41453</v>
      </c>
      <c r="B19321" s="119" t="s">
        <v>12181</v>
      </c>
      <c r="C19321">
        <v>80</v>
      </c>
      <c r="D19321">
        <v>42008</v>
      </c>
      <c r="E19321">
        <v>154</v>
      </c>
      <c r="F19321">
        <v>22393</v>
      </c>
      <c r="G19321">
        <v>1075</v>
      </c>
      <c r="H19321">
        <v>32347</v>
      </c>
      <c r="I19321" s="119" t="s">
        <v>4611</v>
      </c>
      <c r="J19321" s="119" t="s">
        <v>24</v>
      </c>
      <c r="K19321" s="1">
        <v>46255.758941458334</v>
      </c>
      <c r="L19321">
        <v>4</v>
      </c>
      <c r="M19321">
        <v>41</v>
      </c>
      <c r="N19321">
        <v>0</v>
      </c>
      <c r="O19321">
        <v>8</v>
      </c>
      <c r="P19321" s="119" t="s">
        <v>20254</v>
      </c>
    </row>
    <row r="19322" spans="1:16" x14ac:dyDescent="0.25">
      <c r="A19322">
        <v>41454</v>
      </c>
      <c r="B19322" s="119" t="s">
        <v>12182</v>
      </c>
      <c r="C19322">
        <v>75</v>
      </c>
      <c r="D19322">
        <v>42006</v>
      </c>
      <c r="E19322">
        <v>1330</v>
      </c>
      <c r="F19322">
        <v>136</v>
      </c>
      <c r="G19322">
        <v>584</v>
      </c>
      <c r="H19322">
        <v>1736</v>
      </c>
      <c r="I19322" s="119" t="s">
        <v>4611</v>
      </c>
      <c r="J19322" s="119" t="s">
        <v>22</v>
      </c>
      <c r="K19322" s="1">
        <v>46255.758941458334</v>
      </c>
      <c r="L19322">
        <v>7</v>
      </c>
      <c r="M19322">
        <v>2</v>
      </c>
      <c r="N19322">
        <v>1</v>
      </c>
      <c r="O19322">
        <v>0</v>
      </c>
      <c r="P19322" s="119" t="s">
        <v>20254</v>
      </c>
    </row>
    <row r="19323" spans="1:16" x14ac:dyDescent="0.25">
      <c r="A19323">
        <v>41455</v>
      </c>
      <c r="B19323" s="119" t="s">
        <v>12182</v>
      </c>
      <c r="C19323">
        <v>80</v>
      </c>
      <c r="D19323">
        <v>42007</v>
      </c>
      <c r="E19323">
        <v>250</v>
      </c>
      <c r="F19323">
        <v>407</v>
      </c>
      <c r="G19323">
        <v>200</v>
      </c>
      <c r="H19323">
        <v>688</v>
      </c>
      <c r="I19323" s="119" t="s">
        <v>4611</v>
      </c>
      <c r="J19323" s="119" t="s">
        <v>139</v>
      </c>
      <c r="K19323" s="1">
        <v>46255.758941458334</v>
      </c>
      <c r="L19323">
        <v>0</v>
      </c>
      <c r="M19323">
        <v>2</v>
      </c>
      <c r="N19323">
        <v>0</v>
      </c>
      <c r="O19323">
        <v>0</v>
      </c>
      <c r="P19323" s="119" t="s">
        <v>20254</v>
      </c>
    </row>
    <row r="19324" spans="1:16" x14ac:dyDescent="0.25">
      <c r="A19324">
        <v>41456</v>
      </c>
      <c r="B19324" s="119" t="s">
        <v>12182</v>
      </c>
      <c r="C19324">
        <v>80</v>
      </c>
      <c r="D19324">
        <v>42009</v>
      </c>
      <c r="E19324">
        <v>611</v>
      </c>
      <c r="F19324">
        <v>1589</v>
      </c>
      <c r="G19324">
        <v>1115</v>
      </c>
      <c r="H19324">
        <v>6039</v>
      </c>
      <c r="I19324" s="119" t="s">
        <v>4611</v>
      </c>
      <c r="J19324" s="119" t="s">
        <v>222</v>
      </c>
      <c r="K19324" s="1">
        <v>46255.758941458334</v>
      </c>
      <c r="L19324">
        <v>1</v>
      </c>
      <c r="M19324">
        <v>4</v>
      </c>
      <c r="N19324">
        <v>0</v>
      </c>
      <c r="O19324">
        <v>1</v>
      </c>
      <c r="P19324" s="119" t="s">
        <v>20254</v>
      </c>
    </row>
    <row r="19325" spans="1:16" x14ac:dyDescent="0.25">
      <c r="A19325">
        <v>41457</v>
      </c>
      <c r="B19325" s="119" t="s">
        <v>12183</v>
      </c>
      <c r="C19325">
        <v>80</v>
      </c>
      <c r="D19325">
        <v>42008</v>
      </c>
      <c r="E19325">
        <v>109</v>
      </c>
      <c r="F19325">
        <v>20643</v>
      </c>
      <c r="G19325">
        <v>682</v>
      </c>
      <c r="H19325">
        <v>32754</v>
      </c>
      <c r="I19325" s="119" t="s">
        <v>4611</v>
      </c>
      <c r="J19325" s="119" t="s">
        <v>24</v>
      </c>
      <c r="K19325" s="1">
        <v>46255.758941458334</v>
      </c>
      <c r="L19325">
        <v>2</v>
      </c>
      <c r="M19325">
        <v>23</v>
      </c>
      <c r="N19325">
        <v>1</v>
      </c>
      <c r="O19325">
        <v>7</v>
      </c>
      <c r="P19325" s="119" t="s">
        <v>20254</v>
      </c>
    </row>
    <row r="19326" spans="1:16" x14ac:dyDescent="0.25">
      <c r="A19326">
        <v>41458</v>
      </c>
      <c r="B19326" s="119" t="s">
        <v>12184</v>
      </c>
      <c r="C19326">
        <v>80</v>
      </c>
      <c r="E19326">
        <v>47</v>
      </c>
      <c r="F19326">
        <v>225552</v>
      </c>
      <c r="G19326">
        <v>19</v>
      </c>
      <c r="H19326">
        <v>349900</v>
      </c>
      <c r="I19326" s="119" t="s">
        <v>4726</v>
      </c>
      <c r="J19326" s="119" t="s">
        <v>24</v>
      </c>
      <c r="K19326" s="1">
        <v>46255.758941458334</v>
      </c>
      <c r="L19326">
        <v>1</v>
      </c>
      <c r="M19326">
        <v>0</v>
      </c>
      <c r="N19326">
        <v>0</v>
      </c>
      <c r="O19326">
        <v>0</v>
      </c>
      <c r="P19326" s="119" t="s">
        <v>20254</v>
      </c>
    </row>
    <row r="19327" spans="1:16" x14ac:dyDescent="0.25">
      <c r="A19327">
        <v>41459</v>
      </c>
      <c r="B19327" s="119" t="s">
        <v>12185</v>
      </c>
      <c r="C19327">
        <v>80</v>
      </c>
      <c r="E19327">
        <v>108</v>
      </c>
      <c r="F19327">
        <v>163682</v>
      </c>
      <c r="G19327">
        <v>19</v>
      </c>
      <c r="H19327">
        <v>299900</v>
      </c>
      <c r="I19327" s="119" t="s">
        <v>4726</v>
      </c>
      <c r="J19327" s="119" t="s">
        <v>24</v>
      </c>
      <c r="K19327" s="1">
        <v>46255.758941458334</v>
      </c>
      <c r="L19327">
        <v>0</v>
      </c>
      <c r="M19327">
        <v>0</v>
      </c>
      <c r="N19327">
        <v>0</v>
      </c>
      <c r="O19327">
        <v>0</v>
      </c>
      <c r="P19327" s="119" t="s">
        <v>20254</v>
      </c>
    </row>
    <row r="19328" spans="1:16" x14ac:dyDescent="0.25">
      <c r="A19328">
        <v>41460</v>
      </c>
      <c r="B19328" s="119" t="s">
        <v>12186</v>
      </c>
      <c r="C19328">
        <v>80</v>
      </c>
      <c r="E19328">
        <v>33</v>
      </c>
      <c r="F19328">
        <v>212058</v>
      </c>
      <c r="G19328">
        <v>15</v>
      </c>
      <c r="H19328">
        <v>329900</v>
      </c>
      <c r="I19328" s="119" t="s">
        <v>4726</v>
      </c>
      <c r="J19328" s="119" t="s">
        <v>24</v>
      </c>
      <c r="K19328" s="1">
        <v>46255.758941458334</v>
      </c>
      <c r="L19328">
        <v>0</v>
      </c>
      <c r="M19328">
        <v>1</v>
      </c>
      <c r="N19328">
        <v>0</v>
      </c>
      <c r="O19328">
        <v>0</v>
      </c>
      <c r="P19328" s="119" t="s">
        <v>20254</v>
      </c>
    </row>
    <row r="19329" spans="1:16" x14ac:dyDescent="0.25">
      <c r="A19329">
        <v>41461</v>
      </c>
      <c r="B19329" s="119" t="s">
        <v>12187</v>
      </c>
      <c r="C19329">
        <v>80</v>
      </c>
      <c r="E19329">
        <v>36</v>
      </c>
      <c r="F19329">
        <v>211619</v>
      </c>
      <c r="G19329">
        <v>10</v>
      </c>
      <c r="H19329">
        <v>403940</v>
      </c>
      <c r="I19329" s="119" t="s">
        <v>4726</v>
      </c>
      <c r="J19329" s="119" t="s">
        <v>24</v>
      </c>
      <c r="K19329" s="1">
        <v>46255.758941458334</v>
      </c>
      <c r="L19329">
        <v>0</v>
      </c>
      <c r="M19329">
        <v>0</v>
      </c>
      <c r="N19329">
        <v>0</v>
      </c>
      <c r="O19329">
        <v>0</v>
      </c>
      <c r="P19329" s="119" t="s">
        <v>20254</v>
      </c>
    </row>
    <row r="19330" spans="1:16" x14ac:dyDescent="0.25">
      <c r="A19330">
        <v>41462</v>
      </c>
      <c r="B19330" s="119" t="s">
        <v>12188</v>
      </c>
      <c r="C19330">
        <v>80</v>
      </c>
      <c r="E19330">
        <v>24</v>
      </c>
      <c r="F19330">
        <v>168109</v>
      </c>
      <c r="G19330">
        <v>13</v>
      </c>
      <c r="H19330">
        <v>471307</v>
      </c>
      <c r="I19330" s="119" t="s">
        <v>4726</v>
      </c>
      <c r="J19330" s="119" t="s">
        <v>24</v>
      </c>
      <c r="K19330" s="1">
        <v>46255.758941458334</v>
      </c>
      <c r="L19330">
        <v>1</v>
      </c>
      <c r="M19330">
        <v>0</v>
      </c>
      <c r="N19330">
        <v>0</v>
      </c>
      <c r="O19330">
        <v>0</v>
      </c>
      <c r="P19330" s="119" t="s">
        <v>20254</v>
      </c>
    </row>
    <row r="19331" spans="1:16" x14ac:dyDescent="0.25">
      <c r="A19331">
        <v>41463</v>
      </c>
      <c r="B19331" s="119" t="s">
        <v>12189</v>
      </c>
      <c r="C19331">
        <v>80</v>
      </c>
      <c r="E19331">
        <v>12</v>
      </c>
      <c r="F19331">
        <v>180266</v>
      </c>
      <c r="G19331">
        <v>16</v>
      </c>
      <c r="H19331">
        <v>497678</v>
      </c>
      <c r="I19331" s="119" t="s">
        <v>4726</v>
      </c>
      <c r="J19331" s="119" t="s">
        <v>24</v>
      </c>
      <c r="K19331" s="1">
        <v>46255.758941458334</v>
      </c>
      <c r="L19331">
        <v>0</v>
      </c>
      <c r="M19331">
        <v>0</v>
      </c>
      <c r="N19331">
        <v>0</v>
      </c>
      <c r="O19331">
        <v>0</v>
      </c>
      <c r="P19331" s="119" t="s">
        <v>20254</v>
      </c>
    </row>
    <row r="19332" spans="1:16" x14ac:dyDescent="0.25">
      <c r="A19332">
        <v>41464</v>
      </c>
      <c r="B19332" s="119" t="s">
        <v>12190</v>
      </c>
      <c r="C19332">
        <v>80</v>
      </c>
      <c r="E19332">
        <v>24</v>
      </c>
      <c r="F19332">
        <v>200141</v>
      </c>
      <c r="G19332">
        <v>12</v>
      </c>
      <c r="H19332">
        <v>549914</v>
      </c>
      <c r="I19332" s="119" t="s">
        <v>4726</v>
      </c>
      <c r="J19332" s="119" t="s">
        <v>24</v>
      </c>
      <c r="K19332" s="1">
        <v>46255.758941458334</v>
      </c>
      <c r="L19332">
        <v>0</v>
      </c>
      <c r="M19332">
        <v>0</v>
      </c>
      <c r="N19332">
        <v>0</v>
      </c>
      <c r="O19332">
        <v>0</v>
      </c>
      <c r="P19332" s="119" t="s">
        <v>20254</v>
      </c>
    </row>
    <row r="19333" spans="1:16" x14ac:dyDescent="0.25">
      <c r="A19333">
        <v>41465</v>
      </c>
      <c r="B19333" s="119" t="s">
        <v>12191</v>
      </c>
      <c r="C19333">
        <v>80</v>
      </c>
      <c r="E19333">
        <v>26</v>
      </c>
      <c r="F19333">
        <v>156182</v>
      </c>
      <c r="G19333">
        <v>14</v>
      </c>
      <c r="H19333">
        <v>349900</v>
      </c>
      <c r="I19333" s="119" t="s">
        <v>4726</v>
      </c>
      <c r="J19333" s="119" t="s">
        <v>24</v>
      </c>
      <c r="K19333" s="1">
        <v>46255.758941458334</v>
      </c>
      <c r="L19333">
        <v>1</v>
      </c>
      <c r="M19333">
        <v>0</v>
      </c>
      <c r="N19333">
        <v>0</v>
      </c>
      <c r="O19333">
        <v>0</v>
      </c>
      <c r="P19333" s="119" t="s">
        <v>20254</v>
      </c>
    </row>
    <row r="19334" spans="1:16" x14ac:dyDescent="0.25">
      <c r="A19334">
        <v>41466</v>
      </c>
      <c r="B19334" s="119" t="s">
        <v>12192</v>
      </c>
      <c r="C19334">
        <v>80</v>
      </c>
      <c r="E19334">
        <v>25</v>
      </c>
      <c r="F19334">
        <v>211147</v>
      </c>
      <c r="G19334">
        <v>23</v>
      </c>
      <c r="H19334">
        <v>449997</v>
      </c>
      <c r="I19334" s="119" t="s">
        <v>4726</v>
      </c>
      <c r="J19334" s="119" t="s">
        <v>24</v>
      </c>
      <c r="K19334" s="1">
        <v>46255.758941458334</v>
      </c>
      <c r="L19334">
        <v>0</v>
      </c>
      <c r="M19334">
        <v>1</v>
      </c>
      <c r="N19334">
        <v>0</v>
      </c>
      <c r="O19334">
        <v>0</v>
      </c>
      <c r="P19334" s="119" t="s">
        <v>20254</v>
      </c>
    </row>
    <row r="19335" spans="1:16" x14ac:dyDescent="0.25">
      <c r="A19335">
        <v>41467</v>
      </c>
      <c r="B19335" s="119" t="s">
        <v>12193</v>
      </c>
      <c r="C19335">
        <v>80</v>
      </c>
      <c r="E19335">
        <v>12</v>
      </c>
      <c r="F19335">
        <v>144810</v>
      </c>
      <c r="G19335">
        <v>10</v>
      </c>
      <c r="H19335">
        <v>594697</v>
      </c>
      <c r="I19335" s="119" t="s">
        <v>4726</v>
      </c>
      <c r="J19335" s="119" t="s">
        <v>24</v>
      </c>
      <c r="K19335" s="1">
        <v>46255.758941458334</v>
      </c>
      <c r="L19335">
        <v>1</v>
      </c>
      <c r="M19335">
        <v>1</v>
      </c>
      <c r="N19335">
        <v>0</v>
      </c>
      <c r="O19335">
        <v>0</v>
      </c>
      <c r="P19335" s="119" t="s">
        <v>20254</v>
      </c>
    </row>
    <row r="19336" spans="1:16" x14ac:dyDescent="0.25">
      <c r="A19336">
        <v>41468</v>
      </c>
      <c r="B19336" s="119" t="s">
        <v>12194</v>
      </c>
      <c r="C19336">
        <v>80</v>
      </c>
      <c r="E19336">
        <v>17</v>
      </c>
      <c r="F19336">
        <v>212000</v>
      </c>
      <c r="G19336">
        <v>14</v>
      </c>
      <c r="H19336">
        <v>309898</v>
      </c>
      <c r="I19336" s="119" t="s">
        <v>4726</v>
      </c>
      <c r="J19336" s="119" t="s">
        <v>24</v>
      </c>
      <c r="K19336" s="1">
        <v>46255.758941458334</v>
      </c>
      <c r="L19336">
        <v>0</v>
      </c>
      <c r="M19336">
        <v>0</v>
      </c>
      <c r="N19336">
        <v>0</v>
      </c>
      <c r="O19336">
        <v>0</v>
      </c>
      <c r="P19336" s="119" t="s">
        <v>20254</v>
      </c>
    </row>
    <row r="19337" spans="1:16" x14ac:dyDescent="0.25">
      <c r="A19337">
        <v>41469</v>
      </c>
      <c r="B19337" s="119" t="s">
        <v>12195</v>
      </c>
      <c r="C19337">
        <v>80</v>
      </c>
      <c r="E19337">
        <v>30</v>
      </c>
      <c r="F19337">
        <v>181675</v>
      </c>
      <c r="G19337">
        <v>10</v>
      </c>
      <c r="H19337">
        <v>279900</v>
      </c>
      <c r="I19337" s="119" t="s">
        <v>4726</v>
      </c>
      <c r="J19337" s="119" t="s">
        <v>24</v>
      </c>
      <c r="K19337" s="1">
        <v>46255.758941458334</v>
      </c>
      <c r="L19337">
        <v>0</v>
      </c>
      <c r="M19337">
        <v>0</v>
      </c>
      <c r="N19337">
        <v>0</v>
      </c>
      <c r="O19337">
        <v>0</v>
      </c>
      <c r="P19337" s="119" t="s">
        <v>20254</v>
      </c>
    </row>
    <row r="19338" spans="1:16" x14ac:dyDescent="0.25">
      <c r="A19338">
        <v>41470</v>
      </c>
      <c r="B19338" s="119" t="s">
        <v>12196</v>
      </c>
      <c r="C19338">
        <v>80</v>
      </c>
      <c r="E19338">
        <v>33</v>
      </c>
      <c r="F19338">
        <v>205907</v>
      </c>
      <c r="G19338">
        <v>14</v>
      </c>
      <c r="H19338">
        <v>448784</v>
      </c>
      <c r="I19338" s="119" t="s">
        <v>4726</v>
      </c>
      <c r="J19338" s="119" t="s">
        <v>24</v>
      </c>
      <c r="K19338" s="1">
        <v>46255.758941458334</v>
      </c>
      <c r="L19338">
        <v>0</v>
      </c>
      <c r="M19338">
        <v>1</v>
      </c>
      <c r="N19338">
        <v>0</v>
      </c>
      <c r="O19338">
        <v>1</v>
      </c>
      <c r="P19338" s="119" t="s">
        <v>20254</v>
      </c>
    </row>
    <row r="19339" spans="1:16" x14ac:dyDescent="0.25">
      <c r="A19339">
        <v>41471</v>
      </c>
      <c r="B19339" s="119" t="s">
        <v>12197</v>
      </c>
      <c r="C19339">
        <v>80</v>
      </c>
      <c r="E19339">
        <v>17</v>
      </c>
      <c r="F19339">
        <v>234553</v>
      </c>
      <c r="G19339">
        <v>13</v>
      </c>
      <c r="H19339">
        <v>359989</v>
      </c>
      <c r="I19339" s="119" t="s">
        <v>4726</v>
      </c>
      <c r="J19339" s="119" t="s">
        <v>24</v>
      </c>
      <c r="K19339" s="1">
        <v>46255.758941458334</v>
      </c>
      <c r="L19339">
        <v>3</v>
      </c>
      <c r="M19339">
        <v>3</v>
      </c>
      <c r="N19339">
        <v>1</v>
      </c>
      <c r="O19339">
        <v>1</v>
      </c>
      <c r="P19339" s="119" t="s">
        <v>20254</v>
      </c>
    </row>
    <row r="19340" spans="1:16" x14ac:dyDescent="0.25">
      <c r="A19340">
        <v>41472</v>
      </c>
      <c r="B19340" s="119" t="s">
        <v>12198</v>
      </c>
      <c r="C19340">
        <v>80</v>
      </c>
      <c r="E19340">
        <v>32</v>
      </c>
      <c r="F19340">
        <v>145618</v>
      </c>
      <c r="G19340">
        <v>10</v>
      </c>
      <c r="H19340">
        <v>429896</v>
      </c>
      <c r="I19340" s="119" t="s">
        <v>4726</v>
      </c>
      <c r="J19340" s="119" t="s">
        <v>24</v>
      </c>
      <c r="K19340" s="1">
        <v>46255.758941458334</v>
      </c>
      <c r="L19340">
        <v>4</v>
      </c>
      <c r="M19340">
        <v>1</v>
      </c>
      <c r="N19340">
        <v>0</v>
      </c>
      <c r="O19340">
        <v>0</v>
      </c>
      <c r="P19340" s="119" t="s">
        <v>20254</v>
      </c>
    </row>
    <row r="19341" spans="1:16" x14ac:dyDescent="0.25">
      <c r="A19341">
        <v>41473</v>
      </c>
      <c r="B19341" s="119" t="s">
        <v>12199</v>
      </c>
      <c r="C19341">
        <v>80</v>
      </c>
      <c r="E19341">
        <v>37</v>
      </c>
      <c r="F19341">
        <v>182008</v>
      </c>
      <c r="G19341">
        <v>19</v>
      </c>
      <c r="H19341">
        <v>349900</v>
      </c>
      <c r="I19341" s="119" t="s">
        <v>4726</v>
      </c>
      <c r="J19341" s="119" t="s">
        <v>24</v>
      </c>
      <c r="K19341" s="1">
        <v>46255.758941458334</v>
      </c>
      <c r="L19341">
        <v>0</v>
      </c>
      <c r="M19341">
        <v>0</v>
      </c>
      <c r="N19341">
        <v>0</v>
      </c>
      <c r="O19341">
        <v>0</v>
      </c>
      <c r="P19341" s="119" t="s">
        <v>20254</v>
      </c>
    </row>
    <row r="19342" spans="1:16" x14ac:dyDescent="0.25">
      <c r="A19342">
        <v>41474</v>
      </c>
      <c r="B19342" s="119" t="s">
        <v>12200</v>
      </c>
      <c r="C19342">
        <v>80</v>
      </c>
      <c r="E19342">
        <v>27</v>
      </c>
      <c r="F19342">
        <v>165501</v>
      </c>
      <c r="G19342">
        <v>19</v>
      </c>
      <c r="H19342">
        <v>399002</v>
      </c>
      <c r="I19342" s="119" t="s">
        <v>4726</v>
      </c>
      <c r="J19342" s="119" t="s">
        <v>24</v>
      </c>
      <c r="K19342" s="1">
        <v>46255.758941458334</v>
      </c>
      <c r="L19342">
        <v>0</v>
      </c>
      <c r="M19342">
        <v>0</v>
      </c>
      <c r="N19342">
        <v>0</v>
      </c>
      <c r="O19342">
        <v>0</v>
      </c>
      <c r="P19342" s="119" t="s">
        <v>20254</v>
      </c>
    </row>
    <row r="19343" spans="1:16" x14ac:dyDescent="0.25">
      <c r="A19343">
        <v>41475</v>
      </c>
      <c r="B19343" s="119" t="s">
        <v>12201</v>
      </c>
      <c r="C19343">
        <v>80</v>
      </c>
      <c r="E19343">
        <v>31</v>
      </c>
      <c r="F19343">
        <v>132916</v>
      </c>
      <c r="G19343">
        <v>11</v>
      </c>
      <c r="H19343">
        <v>419985</v>
      </c>
      <c r="I19343" s="119" t="s">
        <v>4726</v>
      </c>
      <c r="J19343" s="119" t="s">
        <v>24</v>
      </c>
      <c r="K19343" s="1">
        <v>46255.758941458334</v>
      </c>
      <c r="L19343">
        <v>1</v>
      </c>
      <c r="M19343">
        <v>1</v>
      </c>
      <c r="N19343">
        <v>0</v>
      </c>
      <c r="O19343">
        <v>0</v>
      </c>
      <c r="P19343" s="119" t="s">
        <v>20254</v>
      </c>
    </row>
    <row r="19344" spans="1:16" x14ac:dyDescent="0.25">
      <c r="A19344">
        <v>41476</v>
      </c>
      <c r="B19344" s="119" t="s">
        <v>12202</v>
      </c>
      <c r="C19344">
        <v>80</v>
      </c>
      <c r="E19344">
        <v>57</v>
      </c>
      <c r="F19344">
        <v>164938</v>
      </c>
      <c r="G19344">
        <v>14</v>
      </c>
      <c r="H19344">
        <v>279900</v>
      </c>
      <c r="I19344" s="119" t="s">
        <v>4726</v>
      </c>
      <c r="J19344" s="119" t="s">
        <v>24</v>
      </c>
      <c r="K19344" s="1">
        <v>46255.758941458334</v>
      </c>
      <c r="L19344">
        <v>0</v>
      </c>
      <c r="M19344">
        <v>0</v>
      </c>
      <c r="N19344">
        <v>0</v>
      </c>
      <c r="O19344">
        <v>0</v>
      </c>
      <c r="P19344" s="119" t="s">
        <v>20254</v>
      </c>
    </row>
    <row r="19345" spans="1:16" x14ac:dyDescent="0.25">
      <c r="A19345">
        <v>41477</v>
      </c>
      <c r="B19345" s="119" t="s">
        <v>12203</v>
      </c>
      <c r="C19345">
        <v>75</v>
      </c>
      <c r="E19345">
        <v>296</v>
      </c>
      <c r="F19345">
        <v>153</v>
      </c>
      <c r="G19345">
        <v>112</v>
      </c>
      <c r="H19345">
        <v>9981</v>
      </c>
      <c r="I19345" s="119" t="s">
        <v>4726</v>
      </c>
      <c r="J19345" s="119" t="s">
        <v>22</v>
      </c>
      <c r="K19345" s="1">
        <v>46255.758941458334</v>
      </c>
      <c r="L19345">
        <v>0</v>
      </c>
      <c r="M19345">
        <v>0</v>
      </c>
      <c r="N19345">
        <v>0</v>
      </c>
      <c r="O19345">
        <v>0</v>
      </c>
      <c r="P19345" s="119" t="s">
        <v>20254</v>
      </c>
    </row>
    <row r="19346" spans="1:16" x14ac:dyDescent="0.25">
      <c r="A19346">
        <v>41478</v>
      </c>
      <c r="B19346" s="119" t="s">
        <v>12203</v>
      </c>
      <c r="C19346">
        <v>80</v>
      </c>
      <c r="E19346">
        <v>124</v>
      </c>
      <c r="F19346">
        <v>363</v>
      </c>
      <c r="G19346">
        <v>45</v>
      </c>
      <c r="H19346">
        <v>13025</v>
      </c>
      <c r="I19346" s="119" t="s">
        <v>4726</v>
      </c>
      <c r="J19346" s="119" t="s">
        <v>139</v>
      </c>
      <c r="K19346" s="1">
        <v>46255.758941458334</v>
      </c>
      <c r="L19346">
        <v>0</v>
      </c>
      <c r="M19346">
        <v>0</v>
      </c>
      <c r="N19346">
        <v>0</v>
      </c>
      <c r="O19346">
        <v>0</v>
      </c>
      <c r="P19346" s="119" t="s">
        <v>20254</v>
      </c>
    </row>
    <row r="19347" spans="1:16" x14ac:dyDescent="0.25">
      <c r="A19347">
        <v>41479</v>
      </c>
      <c r="B19347" s="119" t="s">
        <v>12204</v>
      </c>
      <c r="C19347">
        <v>80</v>
      </c>
      <c r="E19347">
        <v>158</v>
      </c>
      <c r="F19347">
        <v>10764</v>
      </c>
      <c r="G19347">
        <v>114</v>
      </c>
      <c r="H19347">
        <v>32665</v>
      </c>
      <c r="I19347" s="119" t="s">
        <v>4726</v>
      </c>
      <c r="J19347" s="119" t="s">
        <v>222</v>
      </c>
      <c r="K19347" s="1">
        <v>46255.758941458334</v>
      </c>
      <c r="L19347">
        <v>1</v>
      </c>
      <c r="M19347">
        <v>1</v>
      </c>
      <c r="N19347">
        <v>1</v>
      </c>
      <c r="O19347">
        <v>1</v>
      </c>
      <c r="P19347" s="119" t="s">
        <v>20254</v>
      </c>
    </row>
    <row r="19348" spans="1:16" x14ac:dyDescent="0.25">
      <c r="A19348">
        <v>41480</v>
      </c>
      <c r="B19348" s="119" t="s">
        <v>12205</v>
      </c>
      <c r="C19348">
        <v>80</v>
      </c>
      <c r="E19348">
        <v>72</v>
      </c>
      <c r="F19348">
        <v>15169</v>
      </c>
      <c r="G19348">
        <v>60</v>
      </c>
      <c r="H19348">
        <v>72967</v>
      </c>
      <c r="I19348" s="119" t="s">
        <v>4726</v>
      </c>
      <c r="J19348" s="119" t="s">
        <v>24</v>
      </c>
      <c r="K19348" s="1">
        <v>46255.758941458334</v>
      </c>
      <c r="L19348">
        <v>1</v>
      </c>
      <c r="M19348">
        <v>2</v>
      </c>
      <c r="N19348">
        <v>1</v>
      </c>
      <c r="O19348">
        <v>0</v>
      </c>
      <c r="P19348" s="119" t="s">
        <v>20254</v>
      </c>
    </row>
    <row r="19349" spans="1:16" x14ac:dyDescent="0.25">
      <c r="A19349">
        <v>41481</v>
      </c>
      <c r="B19349" s="119" t="s">
        <v>12206</v>
      </c>
      <c r="C19349">
        <v>75</v>
      </c>
      <c r="E19349">
        <v>270</v>
      </c>
      <c r="F19349">
        <v>320</v>
      </c>
      <c r="G19349">
        <v>66</v>
      </c>
      <c r="H19349">
        <v>19498</v>
      </c>
      <c r="I19349" s="119" t="s">
        <v>4726</v>
      </c>
      <c r="J19349" s="119" t="s">
        <v>22</v>
      </c>
      <c r="K19349" s="1">
        <v>46255.758941458334</v>
      </c>
      <c r="L19349">
        <v>0</v>
      </c>
      <c r="M19349">
        <v>6</v>
      </c>
      <c r="N19349">
        <v>0</v>
      </c>
      <c r="O19349">
        <v>5</v>
      </c>
      <c r="P19349" s="119" t="s">
        <v>20254</v>
      </c>
    </row>
    <row r="19350" spans="1:16" x14ac:dyDescent="0.25">
      <c r="A19350">
        <v>41482</v>
      </c>
      <c r="B19350" s="119" t="s">
        <v>12206</v>
      </c>
      <c r="C19350">
        <v>80</v>
      </c>
      <c r="E19350">
        <v>72</v>
      </c>
      <c r="F19350">
        <v>202</v>
      </c>
      <c r="G19350">
        <v>54</v>
      </c>
      <c r="H19350">
        <v>9496</v>
      </c>
      <c r="I19350" s="119" t="s">
        <v>4726</v>
      </c>
      <c r="J19350" s="119" t="s">
        <v>139</v>
      </c>
      <c r="K19350" s="1">
        <v>46255.758941458334</v>
      </c>
      <c r="L19350">
        <v>0</v>
      </c>
      <c r="M19350">
        <v>0</v>
      </c>
      <c r="N19350">
        <v>0</v>
      </c>
      <c r="O19350">
        <v>0</v>
      </c>
      <c r="P19350" s="119" t="s">
        <v>20254</v>
      </c>
    </row>
    <row r="19351" spans="1:16" x14ac:dyDescent="0.25">
      <c r="A19351">
        <v>41483</v>
      </c>
      <c r="B19351" s="119" t="s">
        <v>12207</v>
      </c>
      <c r="C19351">
        <v>80</v>
      </c>
      <c r="E19351">
        <v>72</v>
      </c>
      <c r="F19351">
        <v>12460</v>
      </c>
      <c r="G19351">
        <v>78</v>
      </c>
      <c r="H19351">
        <v>32783</v>
      </c>
      <c r="I19351" s="119" t="s">
        <v>4726</v>
      </c>
      <c r="J19351" s="119" t="s">
        <v>222</v>
      </c>
      <c r="K19351" s="1">
        <v>46255.758941458334</v>
      </c>
      <c r="L19351">
        <v>0</v>
      </c>
      <c r="M19351">
        <v>1</v>
      </c>
      <c r="N19351">
        <v>0</v>
      </c>
      <c r="O19351">
        <v>0</v>
      </c>
      <c r="P19351" s="119" t="s">
        <v>20254</v>
      </c>
    </row>
    <row r="19352" spans="1:16" x14ac:dyDescent="0.25">
      <c r="A19352">
        <v>41484</v>
      </c>
      <c r="B19352" s="119" t="s">
        <v>12208</v>
      </c>
      <c r="C19352">
        <v>80</v>
      </c>
      <c r="E19352">
        <v>25</v>
      </c>
      <c r="F19352">
        <v>6456</v>
      </c>
      <c r="G19352">
        <v>46</v>
      </c>
      <c r="H19352">
        <v>49996</v>
      </c>
      <c r="I19352" s="119" t="s">
        <v>4726</v>
      </c>
      <c r="J19352" s="119" t="s">
        <v>24</v>
      </c>
      <c r="K19352" s="1">
        <v>46255.758941458334</v>
      </c>
      <c r="L19352">
        <v>0</v>
      </c>
      <c r="M19352">
        <v>0</v>
      </c>
      <c r="N19352">
        <v>0</v>
      </c>
      <c r="O19352">
        <v>0</v>
      </c>
      <c r="P19352" s="119" t="s">
        <v>20254</v>
      </c>
    </row>
    <row r="19353" spans="1:16" x14ac:dyDescent="0.25">
      <c r="A19353">
        <v>41485</v>
      </c>
      <c r="B19353" s="119" t="s">
        <v>12209</v>
      </c>
      <c r="C19353">
        <v>75</v>
      </c>
      <c r="E19353">
        <v>257</v>
      </c>
      <c r="F19353">
        <v>123</v>
      </c>
      <c r="G19353">
        <v>132</v>
      </c>
      <c r="H19353">
        <v>8546</v>
      </c>
      <c r="I19353" s="119" t="s">
        <v>4726</v>
      </c>
      <c r="J19353" s="119" t="s">
        <v>22</v>
      </c>
      <c r="K19353" s="1">
        <v>46255.758941458334</v>
      </c>
      <c r="L19353">
        <v>0</v>
      </c>
      <c r="M19353">
        <v>4</v>
      </c>
      <c r="N19353">
        <v>0</v>
      </c>
      <c r="O19353">
        <v>4</v>
      </c>
      <c r="P19353" s="119" t="s">
        <v>20254</v>
      </c>
    </row>
    <row r="19354" spans="1:16" x14ac:dyDescent="0.25">
      <c r="A19354">
        <v>41486</v>
      </c>
      <c r="B19354" s="119" t="s">
        <v>12209</v>
      </c>
      <c r="C19354">
        <v>80</v>
      </c>
      <c r="E19354">
        <v>101</v>
      </c>
      <c r="F19354">
        <v>234</v>
      </c>
      <c r="G19354">
        <v>196</v>
      </c>
      <c r="H19354">
        <v>19557</v>
      </c>
      <c r="I19354" s="119" t="s">
        <v>4726</v>
      </c>
      <c r="J19354" s="119" t="s">
        <v>139</v>
      </c>
      <c r="K19354" s="1">
        <v>46255.758941458334</v>
      </c>
      <c r="L19354">
        <v>0</v>
      </c>
      <c r="M19354">
        <v>1</v>
      </c>
      <c r="N19354">
        <v>0</v>
      </c>
      <c r="O19354">
        <v>1</v>
      </c>
      <c r="P19354" s="119" t="s">
        <v>20254</v>
      </c>
    </row>
    <row r="19355" spans="1:16" x14ac:dyDescent="0.25">
      <c r="A19355">
        <v>41487</v>
      </c>
      <c r="B19355" s="119" t="s">
        <v>12210</v>
      </c>
      <c r="C19355">
        <v>80</v>
      </c>
      <c r="E19355">
        <v>86</v>
      </c>
      <c r="F19355">
        <v>12975</v>
      </c>
      <c r="G19355">
        <v>116</v>
      </c>
      <c r="H19355">
        <v>27890</v>
      </c>
      <c r="I19355" s="119" t="s">
        <v>4726</v>
      </c>
      <c r="J19355" s="119" t="s">
        <v>222</v>
      </c>
      <c r="K19355" s="1">
        <v>46255.758941458334</v>
      </c>
      <c r="L19355">
        <v>0</v>
      </c>
      <c r="M19355">
        <v>1</v>
      </c>
      <c r="N19355">
        <v>0</v>
      </c>
      <c r="O19355">
        <v>1</v>
      </c>
      <c r="P19355" s="119" t="s">
        <v>20254</v>
      </c>
    </row>
    <row r="19356" spans="1:16" x14ac:dyDescent="0.25">
      <c r="A19356">
        <v>41488</v>
      </c>
      <c r="B19356" s="119" t="s">
        <v>12211</v>
      </c>
      <c r="C19356">
        <v>80</v>
      </c>
      <c r="E19356">
        <v>56</v>
      </c>
      <c r="F19356">
        <v>20332</v>
      </c>
      <c r="G19356">
        <v>95</v>
      </c>
      <c r="H19356">
        <v>79787</v>
      </c>
      <c r="I19356" s="119" t="s">
        <v>4726</v>
      </c>
      <c r="J19356" s="119" t="s">
        <v>24</v>
      </c>
      <c r="K19356" s="1">
        <v>46255.758941458334</v>
      </c>
      <c r="L19356">
        <v>0</v>
      </c>
      <c r="M19356">
        <v>0</v>
      </c>
      <c r="N19356">
        <v>0</v>
      </c>
      <c r="O19356">
        <v>0</v>
      </c>
      <c r="P19356" s="119" t="s">
        <v>20254</v>
      </c>
    </row>
    <row r="19357" spans="1:16" x14ac:dyDescent="0.25">
      <c r="A19357">
        <v>41489</v>
      </c>
      <c r="B19357" s="119" t="s">
        <v>12212</v>
      </c>
      <c r="C19357">
        <v>75</v>
      </c>
      <c r="E19357">
        <v>507</v>
      </c>
      <c r="F19357">
        <v>152</v>
      </c>
      <c r="G19357">
        <v>110</v>
      </c>
      <c r="H19357">
        <v>6499</v>
      </c>
      <c r="I19357" s="119" t="s">
        <v>4726</v>
      </c>
      <c r="J19357" s="119" t="s">
        <v>22</v>
      </c>
      <c r="K19357" s="1">
        <v>46255.758941458334</v>
      </c>
      <c r="L19357">
        <v>0</v>
      </c>
      <c r="M19357">
        <v>0</v>
      </c>
      <c r="N19357">
        <v>0</v>
      </c>
      <c r="O19357">
        <v>0</v>
      </c>
      <c r="P19357" s="119" t="s">
        <v>20254</v>
      </c>
    </row>
    <row r="19358" spans="1:16" x14ac:dyDescent="0.25">
      <c r="A19358">
        <v>41490</v>
      </c>
      <c r="B19358" s="119" t="s">
        <v>12212</v>
      </c>
      <c r="C19358">
        <v>80</v>
      </c>
      <c r="E19358">
        <v>6</v>
      </c>
      <c r="F19358">
        <v>575</v>
      </c>
      <c r="G19358">
        <v>47</v>
      </c>
      <c r="H19358">
        <v>9787</v>
      </c>
      <c r="I19358" s="119" t="s">
        <v>4726</v>
      </c>
      <c r="J19358" s="119" t="s">
        <v>139</v>
      </c>
      <c r="K19358" s="1">
        <v>46255.758941458334</v>
      </c>
      <c r="L19358">
        <v>0</v>
      </c>
      <c r="M19358">
        <v>0</v>
      </c>
      <c r="N19358">
        <v>0</v>
      </c>
      <c r="O19358">
        <v>0</v>
      </c>
      <c r="P19358" s="119" t="s">
        <v>20254</v>
      </c>
    </row>
    <row r="19359" spans="1:16" x14ac:dyDescent="0.25">
      <c r="A19359">
        <v>41491</v>
      </c>
      <c r="B19359" s="119" t="s">
        <v>12213</v>
      </c>
      <c r="C19359">
        <v>80</v>
      </c>
      <c r="E19359">
        <v>28</v>
      </c>
      <c r="F19359">
        <v>8138</v>
      </c>
      <c r="G19359">
        <v>111</v>
      </c>
      <c r="H19359">
        <v>33944</v>
      </c>
      <c r="I19359" s="119" t="s">
        <v>4726</v>
      </c>
      <c r="J19359" s="119" t="s">
        <v>222</v>
      </c>
      <c r="K19359" s="1">
        <v>46255.758941458334</v>
      </c>
      <c r="L19359">
        <v>0</v>
      </c>
      <c r="M19359">
        <v>0</v>
      </c>
      <c r="N19359">
        <v>0</v>
      </c>
      <c r="O19359">
        <v>0</v>
      </c>
      <c r="P19359" s="119" t="s">
        <v>20254</v>
      </c>
    </row>
    <row r="19360" spans="1:16" x14ac:dyDescent="0.25">
      <c r="A19360">
        <v>41492</v>
      </c>
      <c r="B19360" s="119" t="s">
        <v>12214</v>
      </c>
      <c r="C19360">
        <v>80</v>
      </c>
      <c r="E19360">
        <v>371</v>
      </c>
      <c r="F19360">
        <v>20221</v>
      </c>
      <c r="G19360">
        <v>51</v>
      </c>
      <c r="H19360">
        <v>82082</v>
      </c>
      <c r="I19360" s="119" t="s">
        <v>4726</v>
      </c>
      <c r="J19360" s="119" t="s">
        <v>24</v>
      </c>
      <c r="K19360" s="1">
        <v>46255.758941458334</v>
      </c>
      <c r="L19360">
        <v>4</v>
      </c>
      <c r="M19360">
        <v>3</v>
      </c>
      <c r="N19360">
        <v>1</v>
      </c>
      <c r="O19360">
        <v>1</v>
      </c>
      <c r="P19360" s="119" t="s">
        <v>20254</v>
      </c>
    </row>
    <row r="19361" spans="1:16" x14ac:dyDescent="0.25">
      <c r="A19361">
        <v>41493</v>
      </c>
      <c r="B19361" s="119" t="s">
        <v>12215</v>
      </c>
      <c r="C19361">
        <v>75</v>
      </c>
      <c r="E19361">
        <v>59</v>
      </c>
      <c r="F19361">
        <v>437</v>
      </c>
      <c r="G19361">
        <v>64</v>
      </c>
      <c r="H19361">
        <v>9985</v>
      </c>
      <c r="I19361" s="119" t="s">
        <v>4726</v>
      </c>
      <c r="J19361" s="119" t="s">
        <v>22</v>
      </c>
      <c r="K19361" s="1">
        <v>46255.758941458334</v>
      </c>
      <c r="L19361">
        <v>0</v>
      </c>
      <c r="M19361">
        <v>2</v>
      </c>
      <c r="N19361">
        <v>0</v>
      </c>
      <c r="O19361">
        <v>2</v>
      </c>
      <c r="P19361" s="119" t="s">
        <v>20254</v>
      </c>
    </row>
    <row r="19362" spans="1:16" x14ac:dyDescent="0.25">
      <c r="A19362">
        <v>41494</v>
      </c>
      <c r="B19362" s="119" t="s">
        <v>12215</v>
      </c>
      <c r="C19362">
        <v>80</v>
      </c>
      <c r="E19362">
        <v>32</v>
      </c>
      <c r="F19362">
        <v>2130</v>
      </c>
      <c r="G19362">
        <v>87</v>
      </c>
      <c r="H19362">
        <v>14901</v>
      </c>
      <c r="I19362" s="119" t="s">
        <v>4726</v>
      </c>
      <c r="J19362" s="119" t="s">
        <v>139</v>
      </c>
      <c r="K19362" s="1">
        <v>46255.758941458334</v>
      </c>
      <c r="L19362">
        <v>5</v>
      </c>
      <c r="M19362">
        <v>1</v>
      </c>
      <c r="N19362">
        <v>0</v>
      </c>
      <c r="O19362">
        <v>1</v>
      </c>
      <c r="P19362" s="119" t="s">
        <v>20254</v>
      </c>
    </row>
    <row r="19363" spans="1:16" x14ac:dyDescent="0.25">
      <c r="A19363">
        <v>41495</v>
      </c>
      <c r="B19363" s="119" t="s">
        <v>12216</v>
      </c>
      <c r="C19363">
        <v>80</v>
      </c>
      <c r="E19363">
        <v>100</v>
      </c>
      <c r="F19363">
        <v>1903</v>
      </c>
      <c r="G19363">
        <v>106</v>
      </c>
      <c r="H19363">
        <v>21665</v>
      </c>
      <c r="I19363" s="119" t="s">
        <v>4726</v>
      </c>
      <c r="J19363" s="119" t="s">
        <v>222</v>
      </c>
      <c r="K19363" s="1">
        <v>46255.758941458334</v>
      </c>
      <c r="L19363">
        <v>6</v>
      </c>
      <c r="M19363">
        <v>0</v>
      </c>
      <c r="N19363">
        <v>0</v>
      </c>
      <c r="O19363">
        <v>0</v>
      </c>
      <c r="P19363" s="119" t="s">
        <v>20254</v>
      </c>
    </row>
    <row r="19364" spans="1:16" x14ac:dyDescent="0.25">
      <c r="A19364">
        <v>41496</v>
      </c>
      <c r="B19364" s="119" t="s">
        <v>12217</v>
      </c>
      <c r="C19364">
        <v>80</v>
      </c>
      <c r="E19364">
        <v>114</v>
      </c>
      <c r="F19364">
        <v>20855</v>
      </c>
      <c r="G19364">
        <v>32</v>
      </c>
      <c r="H19364">
        <v>59035</v>
      </c>
      <c r="I19364" s="119" t="s">
        <v>4726</v>
      </c>
      <c r="J19364" s="119" t="s">
        <v>24</v>
      </c>
      <c r="K19364" s="1">
        <v>46255.758941458334</v>
      </c>
      <c r="L19364">
        <v>1</v>
      </c>
      <c r="M19364">
        <v>2</v>
      </c>
      <c r="N19364">
        <v>0</v>
      </c>
      <c r="O19364">
        <v>0</v>
      </c>
      <c r="P19364" s="119" t="s">
        <v>20254</v>
      </c>
    </row>
    <row r="19365" spans="1:16" x14ac:dyDescent="0.25">
      <c r="A19365">
        <v>41497</v>
      </c>
      <c r="B19365" s="119" t="s">
        <v>12218</v>
      </c>
      <c r="C19365">
        <v>75</v>
      </c>
      <c r="E19365">
        <v>1004</v>
      </c>
      <c r="F19365">
        <v>165</v>
      </c>
      <c r="G19365">
        <v>127</v>
      </c>
      <c r="H19365">
        <v>1487</v>
      </c>
      <c r="I19365" s="119" t="s">
        <v>4726</v>
      </c>
      <c r="J19365" s="119" t="s">
        <v>22</v>
      </c>
      <c r="K19365" s="1">
        <v>46255.758941458334</v>
      </c>
      <c r="L19365">
        <v>5</v>
      </c>
      <c r="M19365">
        <v>3</v>
      </c>
      <c r="N19365">
        <v>5</v>
      </c>
      <c r="O19365">
        <v>3</v>
      </c>
      <c r="P19365" s="119" t="s">
        <v>20254</v>
      </c>
    </row>
    <row r="19366" spans="1:16" x14ac:dyDescent="0.25">
      <c r="A19366">
        <v>41498</v>
      </c>
      <c r="B19366" s="119" t="s">
        <v>12218</v>
      </c>
      <c r="C19366">
        <v>80</v>
      </c>
      <c r="E19366">
        <v>22</v>
      </c>
      <c r="F19366">
        <v>988</v>
      </c>
      <c r="G19366">
        <v>119</v>
      </c>
      <c r="H19366">
        <v>16985</v>
      </c>
      <c r="I19366" s="119" t="s">
        <v>4726</v>
      </c>
      <c r="J19366" s="119" t="s">
        <v>139</v>
      </c>
      <c r="K19366" s="1">
        <v>46255.758941458334</v>
      </c>
      <c r="L19366">
        <v>5</v>
      </c>
      <c r="M19366">
        <v>2</v>
      </c>
      <c r="N19366">
        <v>5</v>
      </c>
      <c r="O19366">
        <v>2</v>
      </c>
      <c r="P19366" s="119" t="s">
        <v>20254</v>
      </c>
    </row>
    <row r="19367" spans="1:16" x14ac:dyDescent="0.25">
      <c r="A19367">
        <v>41499</v>
      </c>
      <c r="B19367" s="119" t="s">
        <v>12219</v>
      </c>
      <c r="C19367">
        <v>80</v>
      </c>
      <c r="E19367">
        <v>18</v>
      </c>
      <c r="F19367">
        <v>10587</v>
      </c>
      <c r="G19367">
        <v>82</v>
      </c>
      <c r="H19367">
        <v>29791</v>
      </c>
      <c r="I19367" s="119" t="s">
        <v>4726</v>
      </c>
      <c r="J19367" s="119" t="s">
        <v>222</v>
      </c>
      <c r="K19367" s="1">
        <v>46255.758941458334</v>
      </c>
      <c r="L19367">
        <v>5</v>
      </c>
      <c r="M19367">
        <v>2</v>
      </c>
      <c r="N19367">
        <v>5</v>
      </c>
      <c r="O19367">
        <v>2</v>
      </c>
      <c r="P19367" s="119" t="s">
        <v>20254</v>
      </c>
    </row>
    <row r="19368" spans="1:16" x14ac:dyDescent="0.25">
      <c r="A19368">
        <v>41500</v>
      </c>
      <c r="B19368" s="119" t="s">
        <v>12220</v>
      </c>
      <c r="C19368">
        <v>80</v>
      </c>
      <c r="E19368">
        <v>49</v>
      </c>
      <c r="F19368">
        <v>30529</v>
      </c>
      <c r="G19368">
        <v>40</v>
      </c>
      <c r="H19368">
        <v>88889</v>
      </c>
      <c r="I19368" s="119" t="s">
        <v>4726</v>
      </c>
      <c r="J19368" s="119" t="s">
        <v>24</v>
      </c>
      <c r="K19368" s="1">
        <v>46255.758941458334</v>
      </c>
      <c r="L19368">
        <v>2</v>
      </c>
      <c r="M19368">
        <v>1</v>
      </c>
      <c r="N19368">
        <v>2</v>
      </c>
      <c r="O19368">
        <v>0</v>
      </c>
      <c r="P19368" s="119" t="s">
        <v>20254</v>
      </c>
    </row>
    <row r="19369" spans="1:16" x14ac:dyDescent="0.25">
      <c r="A19369">
        <v>41501</v>
      </c>
      <c r="B19369" s="119" t="s">
        <v>12221</v>
      </c>
      <c r="C19369">
        <v>75</v>
      </c>
      <c r="E19369">
        <v>258</v>
      </c>
      <c r="F19369">
        <v>1201</v>
      </c>
      <c r="G19369">
        <v>91</v>
      </c>
      <c r="H19369">
        <v>4967</v>
      </c>
      <c r="I19369" s="119" t="s">
        <v>4726</v>
      </c>
      <c r="J19369" s="119" t="s">
        <v>22</v>
      </c>
      <c r="K19369" s="1">
        <v>46255.758941458334</v>
      </c>
      <c r="L19369">
        <v>0</v>
      </c>
      <c r="M19369">
        <v>5</v>
      </c>
      <c r="N19369">
        <v>0</v>
      </c>
      <c r="O19369">
        <v>5</v>
      </c>
      <c r="P19369" s="119" t="s">
        <v>20254</v>
      </c>
    </row>
    <row r="19370" spans="1:16" x14ac:dyDescent="0.25">
      <c r="A19370">
        <v>41502</v>
      </c>
      <c r="B19370" s="119" t="s">
        <v>12221</v>
      </c>
      <c r="C19370">
        <v>80</v>
      </c>
      <c r="E19370">
        <v>57</v>
      </c>
      <c r="F19370">
        <v>1355</v>
      </c>
      <c r="G19370">
        <v>55</v>
      </c>
      <c r="H19370">
        <v>19986</v>
      </c>
      <c r="I19370" s="119" t="s">
        <v>4726</v>
      </c>
      <c r="J19370" s="119" t="s">
        <v>139</v>
      </c>
      <c r="K19370" s="1">
        <v>46255.758941458334</v>
      </c>
      <c r="L19370">
        <v>0</v>
      </c>
      <c r="M19370">
        <v>2</v>
      </c>
      <c r="N19370">
        <v>0</v>
      </c>
      <c r="O19370">
        <v>2</v>
      </c>
      <c r="P19370" s="119" t="s">
        <v>20254</v>
      </c>
    </row>
    <row r="19371" spans="1:16" x14ac:dyDescent="0.25">
      <c r="A19371">
        <v>41503</v>
      </c>
      <c r="B19371" s="119" t="s">
        <v>12222</v>
      </c>
      <c r="C19371">
        <v>80</v>
      </c>
      <c r="E19371">
        <v>98</v>
      </c>
      <c r="F19371">
        <v>8033</v>
      </c>
      <c r="G19371">
        <v>64</v>
      </c>
      <c r="H19371">
        <v>27497</v>
      </c>
      <c r="I19371" s="119" t="s">
        <v>4726</v>
      </c>
      <c r="J19371" s="119" t="s">
        <v>222</v>
      </c>
      <c r="K19371" s="1">
        <v>46255.758941458334</v>
      </c>
      <c r="L19371">
        <v>0</v>
      </c>
      <c r="M19371">
        <v>0</v>
      </c>
      <c r="N19371">
        <v>0</v>
      </c>
      <c r="O19371">
        <v>0</v>
      </c>
      <c r="P19371" s="119" t="s">
        <v>20254</v>
      </c>
    </row>
    <row r="19372" spans="1:16" x14ac:dyDescent="0.25">
      <c r="A19372">
        <v>41504</v>
      </c>
      <c r="B19372" s="119" t="s">
        <v>12223</v>
      </c>
      <c r="C19372">
        <v>80</v>
      </c>
      <c r="E19372">
        <v>224</v>
      </c>
      <c r="F19372">
        <v>9862</v>
      </c>
      <c r="G19372">
        <v>41</v>
      </c>
      <c r="H19372">
        <v>54976</v>
      </c>
      <c r="I19372" s="119" t="s">
        <v>4726</v>
      </c>
      <c r="J19372" s="119" t="s">
        <v>24</v>
      </c>
      <c r="K19372" s="1">
        <v>46255.758941458334</v>
      </c>
      <c r="L19372">
        <v>0</v>
      </c>
      <c r="M19372">
        <v>1</v>
      </c>
      <c r="N19372">
        <v>0</v>
      </c>
      <c r="O19372">
        <v>0</v>
      </c>
      <c r="P19372" s="119" t="s">
        <v>20254</v>
      </c>
    </row>
    <row r="19373" spans="1:16" x14ac:dyDescent="0.25">
      <c r="A19373">
        <v>41505</v>
      </c>
      <c r="B19373" s="119" t="s">
        <v>12224</v>
      </c>
      <c r="C19373">
        <v>75</v>
      </c>
      <c r="E19373">
        <v>70</v>
      </c>
      <c r="F19373">
        <v>1048</v>
      </c>
      <c r="G19373">
        <v>62</v>
      </c>
      <c r="H19373">
        <v>9583</v>
      </c>
      <c r="I19373" s="119" t="s">
        <v>4726</v>
      </c>
      <c r="J19373" s="119" t="s">
        <v>22</v>
      </c>
      <c r="K19373" s="1">
        <v>46255.758941458334</v>
      </c>
      <c r="L19373">
        <v>0</v>
      </c>
      <c r="M19373">
        <v>0</v>
      </c>
      <c r="N19373">
        <v>0</v>
      </c>
      <c r="O19373">
        <v>0</v>
      </c>
      <c r="P19373" s="119" t="s">
        <v>20254</v>
      </c>
    </row>
    <row r="19374" spans="1:16" x14ac:dyDescent="0.25">
      <c r="A19374">
        <v>41506</v>
      </c>
      <c r="B19374" s="119" t="s">
        <v>12224</v>
      </c>
      <c r="C19374">
        <v>80</v>
      </c>
      <c r="E19374">
        <v>58</v>
      </c>
      <c r="F19374">
        <v>1727</v>
      </c>
      <c r="G19374">
        <v>76</v>
      </c>
      <c r="H19374">
        <v>13994</v>
      </c>
      <c r="I19374" s="119" t="s">
        <v>4726</v>
      </c>
      <c r="J19374" s="119" t="s">
        <v>139</v>
      </c>
      <c r="K19374" s="1">
        <v>46255.758941458334</v>
      </c>
      <c r="L19374">
        <v>0</v>
      </c>
      <c r="M19374">
        <v>2</v>
      </c>
      <c r="N19374">
        <v>0</v>
      </c>
      <c r="O19374">
        <v>2</v>
      </c>
      <c r="P19374" s="119" t="s">
        <v>20254</v>
      </c>
    </row>
    <row r="19375" spans="1:16" x14ac:dyDescent="0.25">
      <c r="A19375">
        <v>41507</v>
      </c>
      <c r="B19375" s="119" t="s">
        <v>12225</v>
      </c>
      <c r="C19375">
        <v>80</v>
      </c>
      <c r="E19375">
        <v>46</v>
      </c>
      <c r="F19375">
        <v>12341</v>
      </c>
      <c r="G19375">
        <v>70</v>
      </c>
      <c r="H19375">
        <v>22340</v>
      </c>
      <c r="I19375" s="119" t="s">
        <v>4726</v>
      </c>
      <c r="J19375" s="119" t="s">
        <v>222</v>
      </c>
      <c r="K19375" s="1">
        <v>46255.758941458334</v>
      </c>
      <c r="L19375">
        <v>0</v>
      </c>
      <c r="M19375">
        <v>0</v>
      </c>
      <c r="N19375">
        <v>0</v>
      </c>
      <c r="O19375">
        <v>0</v>
      </c>
      <c r="P19375" s="119" t="s">
        <v>20254</v>
      </c>
    </row>
    <row r="19376" spans="1:16" x14ac:dyDescent="0.25">
      <c r="A19376">
        <v>41508</v>
      </c>
      <c r="B19376" s="119" t="s">
        <v>12226</v>
      </c>
      <c r="C19376">
        <v>80</v>
      </c>
      <c r="E19376">
        <v>20</v>
      </c>
      <c r="F19376">
        <v>25661</v>
      </c>
      <c r="G19376">
        <v>24</v>
      </c>
      <c r="H19376">
        <v>59995</v>
      </c>
      <c r="I19376" s="119" t="s">
        <v>4726</v>
      </c>
      <c r="J19376" s="119" t="s">
        <v>24</v>
      </c>
      <c r="K19376" s="1">
        <v>46255.758941458334</v>
      </c>
      <c r="L19376">
        <v>0</v>
      </c>
      <c r="M19376">
        <v>0</v>
      </c>
      <c r="N19376">
        <v>0</v>
      </c>
      <c r="O19376">
        <v>0</v>
      </c>
      <c r="P19376" s="119" t="s">
        <v>20254</v>
      </c>
    </row>
    <row r="19377" spans="1:16" x14ac:dyDescent="0.25">
      <c r="A19377">
        <v>41509</v>
      </c>
      <c r="B19377" s="119" t="s">
        <v>12227</v>
      </c>
      <c r="C19377">
        <v>75</v>
      </c>
      <c r="E19377">
        <v>48</v>
      </c>
      <c r="F19377">
        <v>845</v>
      </c>
      <c r="G19377">
        <v>88</v>
      </c>
      <c r="H19377">
        <v>3965</v>
      </c>
      <c r="I19377" s="119" t="s">
        <v>4726</v>
      </c>
      <c r="J19377" s="119" t="s">
        <v>22</v>
      </c>
      <c r="K19377" s="1">
        <v>46255.758941458334</v>
      </c>
      <c r="L19377">
        <v>0</v>
      </c>
      <c r="M19377">
        <v>5</v>
      </c>
      <c r="N19377">
        <v>0</v>
      </c>
      <c r="O19377">
        <v>5</v>
      </c>
      <c r="P19377" s="119" t="s">
        <v>20254</v>
      </c>
    </row>
    <row r="19378" spans="1:16" x14ac:dyDescent="0.25">
      <c r="A19378">
        <v>41510</v>
      </c>
      <c r="B19378" s="119" t="s">
        <v>12227</v>
      </c>
      <c r="C19378">
        <v>80</v>
      </c>
      <c r="E19378">
        <v>11</v>
      </c>
      <c r="F19378">
        <v>965</v>
      </c>
      <c r="G19378">
        <v>236</v>
      </c>
      <c r="H19378">
        <v>3998</v>
      </c>
      <c r="I19378" s="119" t="s">
        <v>4726</v>
      </c>
      <c r="J19378" s="119" t="s">
        <v>139</v>
      </c>
      <c r="K19378" s="1">
        <v>46255.758941458334</v>
      </c>
      <c r="L19378">
        <v>0</v>
      </c>
      <c r="M19378">
        <v>1</v>
      </c>
      <c r="N19378">
        <v>0</v>
      </c>
      <c r="O19378">
        <v>1</v>
      </c>
      <c r="P19378" s="119" t="s">
        <v>20254</v>
      </c>
    </row>
    <row r="19379" spans="1:16" x14ac:dyDescent="0.25">
      <c r="A19379">
        <v>41511</v>
      </c>
      <c r="B19379" s="119" t="s">
        <v>12228</v>
      </c>
      <c r="C19379">
        <v>80</v>
      </c>
      <c r="E19379">
        <v>21</v>
      </c>
      <c r="F19379">
        <v>7857</v>
      </c>
      <c r="G19379">
        <v>65</v>
      </c>
      <c r="H19379">
        <v>27855</v>
      </c>
      <c r="I19379" s="119" t="s">
        <v>4726</v>
      </c>
      <c r="J19379" s="119" t="s">
        <v>222</v>
      </c>
      <c r="K19379" s="1">
        <v>46255.758941458334</v>
      </c>
      <c r="L19379">
        <v>5</v>
      </c>
      <c r="M19379">
        <v>0</v>
      </c>
      <c r="N19379">
        <v>5</v>
      </c>
      <c r="O19379">
        <v>0</v>
      </c>
      <c r="P19379" s="119" t="s">
        <v>20254</v>
      </c>
    </row>
    <row r="19380" spans="1:16" x14ac:dyDescent="0.25">
      <c r="A19380">
        <v>41512</v>
      </c>
      <c r="B19380" s="119" t="s">
        <v>12229</v>
      </c>
      <c r="C19380">
        <v>80</v>
      </c>
      <c r="E19380">
        <v>16</v>
      </c>
      <c r="F19380">
        <v>26360</v>
      </c>
      <c r="G19380">
        <v>26</v>
      </c>
      <c r="H19380">
        <v>44441</v>
      </c>
      <c r="I19380" s="119" t="s">
        <v>4726</v>
      </c>
      <c r="J19380" s="119" t="s">
        <v>24</v>
      </c>
      <c r="K19380" s="1">
        <v>46255.758941458334</v>
      </c>
      <c r="L19380">
        <v>0</v>
      </c>
      <c r="M19380">
        <v>0</v>
      </c>
      <c r="N19380">
        <v>0</v>
      </c>
      <c r="O19380">
        <v>0</v>
      </c>
      <c r="P19380" s="119" t="s">
        <v>20254</v>
      </c>
    </row>
    <row r="19381" spans="1:16" x14ac:dyDescent="0.25">
      <c r="A19381">
        <v>41513</v>
      </c>
      <c r="B19381" s="119" t="s">
        <v>12230</v>
      </c>
      <c r="C19381">
        <v>75</v>
      </c>
      <c r="E19381">
        <v>450</v>
      </c>
      <c r="F19381">
        <v>163</v>
      </c>
      <c r="G19381">
        <v>224</v>
      </c>
      <c r="H19381">
        <v>1248</v>
      </c>
      <c r="I19381" s="119" t="s">
        <v>4726</v>
      </c>
      <c r="J19381" s="119" t="s">
        <v>22</v>
      </c>
      <c r="K19381" s="1">
        <v>46255.758941458334</v>
      </c>
      <c r="L19381">
        <v>0</v>
      </c>
      <c r="M19381">
        <v>4</v>
      </c>
      <c r="N19381">
        <v>0</v>
      </c>
      <c r="O19381">
        <v>4</v>
      </c>
      <c r="P19381" s="119" t="s">
        <v>20254</v>
      </c>
    </row>
    <row r="19382" spans="1:16" x14ac:dyDescent="0.25">
      <c r="A19382">
        <v>41514</v>
      </c>
      <c r="B19382" s="119" t="s">
        <v>12230</v>
      </c>
      <c r="C19382">
        <v>80</v>
      </c>
      <c r="E19382">
        <v>354</v>
      </c>
      <c r="F19382">
        <v>210</v>
      </c>
      <c r="G19382">
        <v>78</v>
      </c>
      <c r="H19382">
        <v>5995</v>
      </c>
      <c r="I19382" s="119" t="s">
        <v>4726</v>
      </c>
      <c r="J19382" s="119" t="s">
        <v>139</v>
      </c>
      <c r="K19382" s="1">
        <v>46255.758941458334</v>
      </c>
      <c r="L19382">
        <v>0</v>
      </c>
      <c r="M19382">
        <v>0</v>
      </c>
      <c r="N19382">
        <v>0</v>
      </c>
      <c r="O19382">
        <v>0</v>
      </c>
      <c r="P19382" s="119" t="s">
        <v>20254</v>
      </c>
    </row>
    <row r="19383" spans="1:16" x14ac:dyDescent="0.25">
      <c r="A19383">
        <v>41515</v>
      </c>
      <c r="B19383" s="119" t="s">
        <v>12231</v>
      </c>
      <c r="C19383">
        <v>80</v>
      </c>
      <c r="E19383">
        <v>49</v>
      </c>
      <c r="F19383">
        <v>5200</v>
      </c>
      <c r="G19383">
        <v>92</v>
      </c>
      <c r="H19383">
        <v>15201</v>
      </c>
      <c r="I19383" s="119" t="s">
        <v>4726</v>
      </c>
      <c r="J19383" s="119" t="s">
        <v>222</v>
      </c>
      <c r="K19383" s="1">
        <v>46255.758941458334</v>
      </c>
      <c r="L19383">
        <v>0</v>
      </c>
      <c r="M19383">
        <v>0</v>
      </c>
      <c r="N19383">
        <v>0</v>
      </c>
      <c r="O19383">
        <v>0</v>
      </c>
      <c r="P19383" s="119" t="s">
        <v>20254</v>
      </c>
    </row>
    <row r="19384" spans="1:16" x14ac:dyDescent="0.25">
      <c r="A19384">
        <v>41516</v>
      </c>
      <c r="B19384" s="119" t="s">
        <v>12232</v>
      </c>
      <c r="C19384">
        <v>80</v>
      </c>
      <c r="E19384">
        <v>98</v>
      </c>
      <c r="F19384">
        <v>15005</v>
      </c>
      <c r="G19384">
        <v>36</v>
      </c>
      <c r="H19384">
        <v>82800</v>
      </c>
      <c r="I19384" s="119" t="s">
        <v>4726</v>
      </c>
      <c r="J19384" s="119" t="s">
        <v>24</v>
      </c>
      <c r="K19384" s="1">
        <v>46255.758941458334</v>
      </c>
      <c r="L19384">
        <v>0</v>
      </c>
      <c r="M19384">
        <v>2</v>
      </c>
      <c r="N19384">
        <v>0</v>
      </c>
      <c r="O19384">
        <v>1</v>
      </c>
      <c r="P19384" s="119" t="s">
        <v>20254</v>
      </c>
    </row>
    <row r="19385" spans="1:16" x14ac:dyDescent="0.25">
      <c r="A19385">
        <v>41517</v>
      </c>
      <c r="B19385" s="119" t="s">
        <v>12233</v>
      </c>
      <c r="C19385">
        <v>75</v>
      </c>
      <c r="E19385">
        <v>310</v>
      </c>
      <c r="F19385">
        <v>601</v>
      </c>
      <c r="G19385">
        <v>169</v>
      </c>
      <c r="H19385">
        <v>6585</v>
      </c>
      <c r="I19385" s="119" t="s">
        <v>4726</v>
      </c>
      <c r="J19385" s="119" t="s">
        <v>22</v>
      </c>
      <c r="K19385" s="1">
        <v>46255.758941458334</v>
      </c>
      <c r="L19385">
        <v>0</v>
      </c>
      <c r="M19385">
        <v>0</v>
      </c>
      <c r="N19385">
        <v>0</v>
      </c>
      <c r="O19385">
        <v>0</v>
      </c>
      <c r="P19385" s="119" t="s">
        <v>20254</v>
      </c>
    </row>
    <row r="19386" spans="1:16" x14ac:dyDescent="0.25">
      <c r="A19386">
        <v>41518</v>
      </c>
      <c r="B19386" s="119" t="s">
        <v>12233</v>
      </c>
      <c r="C19386">
        <v>80</v>
      </c>
      <c r="E19386">
        <v>61</v>
      </c>
      <c r="F19386">
        <v>367</v>
      </c>
      <c r="G19386">
        <v>62</v>
      </c>
      <c r="H19386">
        <v>14976</v>
      </c>
      <c r="I19386" s="119" t="s">
        <v>4726</v>
      </c>
      <c r="J19386" s="119" t="s">
        <v>139</v>
      </c>
      <c r="K19386" s="1">
        <v>46255.758941458334</v>
      </c>
      <c r="L19386">
        <v>0</v>
      </c>
      <c r="M19386">
        <v>0</v>
      </c>
      <c r="N19386">
        <v>0</v>
      </c>
      <c r="O19386">
        <v>0</v>
      </c>
      <c r="P19386" s="119" t="s">
        <v>20254</v>
      </c>
    </row>
    <row r="19387" spans="1:16" x14ac:dyDescent="0.25">
      <c r="A19387">
        <v>41519</v>
      </c>
      <c r="B19387" s="119" t="s">
        <v>12234</v>
      </c>
      <c r="C19387">
        <v>80</v>
      </c>
      <c r="E19387">
        <v>19</v>
      </c>
      <c r="F19387">
        <v>10661</v>
      </c>
      <c r="G19387">
        <v>78</v>
      </c>
      <c r="H19387">
        <v>20660</v>
      </c>
      <c r="I19387" s="119" t="s">
        <v>4726</v>
      </c>
      <c r="J19387" s="119" t="s">
        <v>222</v>
      </c>
      <c r="K19387" s="1">
        <v>46255.758941458334</v>
      </c>
      <c r="L19387">
        <v>0</v>
      </c>
      <c r="M19387">
        <v>1</v>
      </c>
      <c r="N19387">
        <v>0</v>
      </c>
      <c r="O19387">
        <v>1</v>
      </c>
      <c r="P19387" s="119" t="s">
        <v>20254</v>
      </c>
    </row>
    <row r="19388" spans="1:16" x14ac:dyDescent="0.25">
      <c r="A19388">
        <v>41520</v>
      </c>
      <c r="B19388" s="119" t="s">
        <v>12235</v>
      </c>
      <c r="C19388">
        <v>80</v>
      </c>
      <c r="E19388">
        <v>118</v>
      </c>
      <c r="F19388">
        <v>18481</v>
      </c>
      <c r="G19388">
        <v>49</v>
      </c>
      <c r="H19388">
        <v>110093</v>
      </c>
      <c r="I19388" s="119" t="s">
        <v>4726</v>
      </c>
      <c r="J19388" s="119" t="s">
        <v>24</v>
      </c>
      <c r="K19388" s="1">
        <v>46255.758941458334</v>
      </c>
      <c r="L19388">
        <v>0</v>
      </c>
      <c r="M19388">
        <v>0</v>
      </c>
      <c r="N19388">
        <v>0</v>
      </c>
      <c r="O19388">
        <v>0</v>
      </c>
      <c r="P19388" s="119" t="s">
        <v>20254</v>
      </c>
    </row>
    <row r="19389" spans="1:16" x14ac:dyDescent="0.25">
      <c r="A19389">
        <v>41521</v>
      </c>
      <c r="B19389" s="119" t="s">
        <v>12236</v>
      </c>
      <c r="C19389">
        <v>75</v>
      </c>
      <c r="E19389">
        <v>405</v>
      </c>
      <c r="F19389">
        <v>206</v>
      </c>
      <c r="G19389">
        <v>208</v>
      </c>
      <c r="H19389">
        <v>3492</v>
      </c>
      <c r="I19389" s="119" t="s">
        <v>4726</v>
      </c>
      <c r="J19389" s="119" t="s">
        <v>22</v>
      </c>
      <c r="K19389" s="1">
        <v>46255.758941458334</v>
      </c>
      <c r="L19389">
        <v>0</v>
      </c>
      <c r="M19389">
        <v>1</v>
      </c>
      <c r="N19389">
        <v>0</v>
      </c>
      <c r="O19389">
        <v>0</v>
      </c>
      <c r="P19389" s="119" t="s">
        <v>20254</v>
      </c>
    </row>
    <row r="19390" spans="1:16" x14ac:dyDescent="0.25">
      <c r="A19390">
        <v>41522</v>
      </c>
      <c r="B19390" s="119" t="s">
        <v>12236</v>
      </c>
      <c r="C19390">
        <v>80</v>
      </c>
      <c r="E19390">
        <v>28</v>
      </c>
      <c r="F19390">
        <v>1523</v>
      </c>
      <c r="G19390">
        <v>97</v>
      </c>
      <c r="H19390">
        <v>14811</v>
      </c>
      <c r="I19390" s="119" t="s">
        <v>4726</v>
      </c>
      <c r="J19390" s="119" t="s">
        <v>139</v>
      </c>
      <c r="K19390" s="1">
        <v>46255.758941458334</v>
      </c>
      <c r="L19390">
        <v>0</v>
      </c>
      <c r="M19390">
        <v>2</v>
      </c>
      <c r="N19390">
        <v>0</v>
      </c>
      <c r="O19390">
        <v>1</v>
      </c>
      <c r="P19390" s="119" t="s">
        <v>20254</v>
      </c>
    </row>
    <row r="19391" spans="1:16" x14ac:dyDescent="0.25">
      <c r="A19391">
        <v>41523</v>
      </c>
      <c r="B19391" s="119" t="s">
        <v>12237</v>
      </c>
      <c r="C19391">
        <v>80</v>
      </c>
      <c r="E19391">
        <v>20</v>
      </c>
      <c r="F19391">
        <v>5282</v>
      </c>
      <c r="G19391">
        <v>74</v>
      </c>
      <c r="H19391">
        <v>39993</v>
      </c>
      <c r="I19391" s="119" t="s">
        <v>4726</v>
      </c>
      <c r="J19391" s="119" t="s">
        <v>222</v>
      </c>
      <c r="K19391" s="1">
        <v>46255.758941458334</v>
      </c>
      <c r="L19391">
        <v>1</v>
      </c>
      <c r="M19391">
        <v>0</v>
      </c>
      <c r="N19391">
        <v>0</v>
      </c>
      <c r="O19391">
        <v>0</v>
      </c>
      <c r="P19391" s="119" t="s">
        <v>20254</v>
      </c>
    </row>
    <row r="19392" spans="1:16" x14ac:dyDescent="0.25">
      <c r="A19392">
        <v>41524</v>
      </c>
      <c r="B19392" s="119" t="s">
        <v>12238</v>
      </c>
      <c r="C19392">
        <v>80</v>
      </c>
      <c r="E19392">
        <v>36</v>
      </c>
      <c r="F19392">
        <v>12741</v>
      </c>
      <c r="G19392">
        <v>41</v>
      </c>
      <c r="H19392">
        <v>119892</v>
      </c>
      <c r="I19392" s="119" t="s">
        <v>4726</v>
      </c>
      <c r="J19392" s="119" t="s">
        <v>24</v>
      </c>
      <c r="K19392" s="1">
        <v>46255.758941458334</v>
      </c>
      <c r="L19392">
        <v>1</v>
      </c>
      <c r="M19392">
        <v>0</v>
      </c>
      <c r="N19392">
        <v>0</v>
      </c>
      <c r="O19392">
        <v>0</v>
      </c>
      <c r="P19392" s="119" t="s">
        <v>20254</v>
      </c>
    </row>
    <row r="19393" spans="1:16" x14ac:dyDescent="0.25">
      <c r="A19393">
        <v>41525</v>
      </c>
      <c r="B19393" s="119" t="s">
        <v>12239</v>
      </c>
      <c r="C19393">
        <v>75</v>
      </c>
      <c r="E19393">
        <v>551</v>
      </c>
      <c r="F19393">
        <v>136</v>
      </c>
      <c r="G19393">
        <v>76</v>
      </c>
      <c r="H19393">
        <v>8888</v>
      </c>
      <c r="I19393" s="119" t="s">
        <v>4726</v>
      </c>
      <c r="J19393" s="119" t="s">
        <v>22</v>
      </c>
      <c r="K19393" s="1">
        <v>46255.758941458334</v>
      </c>
      <c r="L19393">
        <v>0</v>
      </c>
      <c r="M19393">
        <v>1</v>
      </c>
      <c r="N19393">
        <v>0</v>
      </c>
      <c r="O19393">
        <v>0</v>
      </c>
      <c r="P19393" s="119" t="s">
        <v>20254</v>
      </c>
    </row>
    <row r="19394" spans="1:16" x14ac:dyDescent="0.25">
      <c r="A19394">
        <v>41526</v>
      </c>
      <c r="B19394" s="119" t="s">
        <v>12239</v>
      </c>
      <c r="C19394">
        <v>80</v>
      </c>
      <c r="E19394">
        <v>454</v>
      </c>
      <c r="F19394">
        <v>399</v>
      </c>
      <c r="G19394">
        <v>104</v>
      </c>
      <c r="H19394">
        <v>9773</v>
      </c>
      <c r="I19394" s="119" t="s">
        <v>4726</v>
      </c>
      <c r="J19394" s="119" t="s">
        <v>139</v>
      </c>
      <c r="K19394" s="1">
        <v>46255.758941458334</v>
      </c>
      <c r="L19394">
        <v>0</v>
      </c>
      <c r="M19394">
        <v>0</v>
      </c>
      <c r="N19394">
        <v>0</v>
      </c>
      <c r="O19394">
        <v>0</v>
      </c>
      <c r="P19394" s="119" t="s">
        <v>20254</v>
      </c>
    </row>
    <row r="19395" spans="1:16" x14ac:dyDescent="0.25">
      <c r="A19395">
        <v>41527</v>
      </c>
      <c r="B19395" s="119" t="s">
        <v>12240</v>
      </c>
      <c r="C19395">
        <v>80</v>
      </c>
      <c r="E19395">
        <v>52</v>
      </c>
      <c r="F19395">
        <v>11585</v>
      </c>
      <c r="G19395">
        <v>81</v>
      </c>
      <c r="H19395">
        <v>70707</v>
      </c>
      <c r="I19395" s="119" t="s">
        <v>4726</v>
      </c>
      <c r="J19395" s="119" t="s">
        <v>222</v>
      </c>
      <c r="K19395" s="1">
        <v>46255.758941458334</v>
      </c>
      <c r="L19395">
        <v>1</v>
      </c>
      <c r="M19395">
        <v>0</v>
      </c>
      <c r="N19395">
        <v>1</v>
      </c>
      <c r="O19395">
        <v>0</v>
      </c>
      <c r="P19395" s="119" t="s">
        <v>20254</v>
      </c>
    </row>
    <row r="19396" spans="1:16" x14ac:dyDescent="0.25">
      <c r="A19396">
        <v>41528</v>
      </c>
      <c r="B19396" s="119" t="s">
        <v>12241</v>
      </c>
      <c r="C19396">
        <v>80</v>
      </c>
      <c r="E19396">
        <v>72</v>
      </c>
      <c r="F19396">
        <v>30036</v>
      </c>
      <c r="G19396">
        <v>42</v>
      </c>
      <c r="H19396">
        <v>99689</v>
      </c>
      <c r="I19396" s="119" t="s">
        <v>4726</v>
      </c>
      <c r="J19396" s="119" t="s">
        <v>24</v>
      </c>
      <c r="K19396" s="1">
        <v>46255.758941458334</v>
      </c>
      <c r="L19396">
        <v>0</v>
      </c>
      <c r="M19396">
        <v>0</v>
      </c>
      <c r="N19396">
        <v>0</v>
      </c>
      <c r="O19396">
        <v>0</v>
      </c>
      <c r="P19396" s="119" t="s">
        <v>20254</v>
      </c>
    </row>
    <row r="19397" spans="1:16" x14ac:dyDescent="0.25">
      <c r="A19397">
        <v>41529</v>
      </c>
      <c r="B19397" s="119" t="s">
        <v>12242</v>
      </c>
      <c r="C19397">
        <v>75</v>
      </c>
      <c r="E19397">
        <v>227</v>
      </c>
      <c r="F19397">
        <v>278</v>
      </c>
      <c r="G19397">
        <v>125</v>
      </c>
      <c r="H19397">
        <v>6765</v>
      </c>
      <c r="I19397" s="119" t="s">
        <v>4726</v>
      </c>
      <c r="J19397" s="119" t="s">
        <v>22</v>
      </c>
      <c r="K19397" s="1">
        <v>46255.758941458334</v>
      </c>
      <c r="L19397">
        <v>0</v>
      </c>
      <c r="M19397">
        <v>0</v>
      </c>
      <c r="N19397">
        <v>0</v>
      </c>
      <c r="O19397">
        <v>0</v>
      </c>
      <c r="P19397" s="119" t="s">
        <v>20254</v>
      </c>
    </row>
    <row r="19398" spans="1:16" x14ac:dyDescent="0.25">
      <c r="A19398">
        <v>41530</v>
      </c>
      <c r="B19398" s="119" t="s">
        <v>12242</v>
      </c>
      <c r="C19398">
        <v>80</v>
      </c>
      <c r="E19398">
        <v>559</v>
      </c>
      <c r="F19398">
        <v>245</v>
      </c>
      <c r="G19398">
        <v>102</v>
      </c>
      <c r="H19398">
        <v>9945</v>
      </c>
      <c r="I19398" s="119" t="s">
        <v>4726</v>
      </c>
      <c r="J19398" s="119" t="s">
        <v>139</v>
      </c>
      <c r="K19398" s="1">
        <v>46255.758941458334</v>
      </c>
      <c r="L19398">
        <v>0</v>
      </c>
      <c r="M19398">
        <v>0</v>
      </c>
      <c r="N19398">
        <v>0</v>
      </c>
      <c r="O19398">
        <v>0</v>
      </c>
      <c r="P19398" s="119" t="s">
        <v>20254</v>
      </c>
    </row>
    <row r="19399" spans="1:16" x14ac:dyDescent="0.25">
      <c r="A19399">
        <v>41531</v>
      </c>
      <c r="B19399" s="119" t="s">
        <v>12243</v>
      </c>
      <c r="C19399">
        <v>80</v>
      </c>
      <c r="E19399">
        <v>78</v>
      </c>
      <c r="F19399">
        <v>14484</v>
      </c>
      <c r="G19399">
        <v>77</v>
      </c>
      <c r="H19399">
        <v>24485</v>
      </c>
      <c r="I19399" s="119" t="s">
        <v>4726</v>
      </c>
      <c r="J19399" s="119" t="s">
        <v>222</v>
      </c>
      <c r="K19399" s="1">
        <v>46255.758941458334</v>
      </c>
      <c r="L19399">
        <v>0</v>
      </c>
      <c r="M19399">
        <v>0</v>
      </c>
      <c r="N19399">
        <v>0</v>
      </c>
      <c r="O19399">
        <v>0</v>
      </c>
      <c r="P19399" s="119" t="s">
        <v>20254</v>
      </c>
    </row>
    <row r="19400" spans="1:16" x14ac:dyDescent="0.25">
      <c r="A19400">
        <v>41532</v>
      </c>
      <c r="B19400" s="119" t="s">
        <v>12244</v>
      </c>
      <c r="C19400">
        <v>80</v>
      </c>
      <c r="E19400">
        <v>113</v>
      </c>
      <c r="F19400">
        <v>30022</v>
      </c>
      <c r="G19400">
        <v>65</v>
      </c>
      <c r="H19400">
        <v>84880</v>
      </c>
      <c r="I19400" s="119" t="s">
        <v>4726</v>
      </c>
      <c r="J19400" s="119" t="s">
        <v>24</v>
      </c>
      <c r="K19400" s="1">
        <v>46255.758941458334</v>
      </c>
      <c r="L19400">
        <v>0</v>
      </c>
      <c r="M19400">
        <v>0</v>
      </c>
      <c r="N19400">
        <v>0</v>
      </c>
      <c r="O19400">
        <v>0</v>
      </c>
      <c r="P19400" s="119" t="s">
        <v>20254</v>
      </c>
    </row>
    <row r="19401" spans="1:16" x14ac:dyDescent="0.25">
      <c r="A19401">
        <v>41533</v>
      </c>
      <c r="B19401" s="119" t="s">
        <v>12245</v>
      </c>
      <c r="C19401">
        <v>75</v>
      </c>
      <c r="E19401">
        <v>26</v>
      </c>
      <c r="F19401">
        <v>429</v>
      </c>
      <c r="G19401">
        <v>96</v>
      </c>
      <c r="H19401">
        <v>9936</v>
      </c>
      <c r="I19401" s="119" t="s">
        <v>4726</v>
      </c>
      <c r="J19401" s="119" t="s">
        <v>22</v>
      </c>
      <c r="K19401" s="1">
        <v>46255.758941458334</v>
      </c>
      <c r="L19401">
        <v>0</v>
      </c>
      <c r="M19401">
        <v>0</v>
      </c>
      <c r="N19401">
        <v>0</v>
      </c>
      <c r="O19401">
        <v>0</v>
      </c>
      <c r="P19401" s="119" t="s">
        <v>20254</v>
      </c>
    </row>
    <row r="19402" spans="1:16" x14ac:dyDescent="0.25">
      <c r="A19402">
        <v>41534</v>
      </c>
      <c r="B19402" s="119" t="s">
        <v>12245</v>
      </c>
      <c r="C19402">
        <v>80</v>
      </c>
      <c r="E19402">
        <v>120</v>
      </c>
      <c r="F19402">
        <v>244</v>
      </c>
      <c r="G19402">
        <v>130</v>
      </c>
      <c r="H19402">
        <v>10896</v>
      </c>
      <c r="I19402" s="119" t="s">
        <v>4726</v>
      </c>
      <c r="J19402" s="119" t="s">
        <v>139</v>
      </c>
      <c r="K19402" s="1">
        <v>46255.758941458334</v>
      </c>
      <c r="L19402">
        <v>0</v>
      </c>
      <c r="M19402">
        <v>1</v>
      </c>
      <c r="N19402">
        <v>0</v>
      </c>
      <c r="O19402">
        <v>0</v>
      </c>
      <c r="P19402" s="119" t="s">
        <v>20254</v>
      </c>
    </row>
    <row r="19403" spans="1:16" x14ac:dyDescent="0.25">
      <c r="A19403">
        <v>41535</v>
      </c>
      <c r="B19403" s="119" t="s">
        <v>12246</v>
      </c>
      <c r="C19403">
        <v>80</v>
      </c>
      <c r="E19403">
        <v>30</v>
      </c>
      <c r="F19403">
        <v>8680</v>
      </c>
      <c r="G19403">
        <v>122</v>
      </c>
      <c r="H19403">
        <v>34949</v>
      </c>
      <c r="I19403" s="119" t="s">
        <v>4726</v>
      </c>
      <c r="J19403" s="119" t="s">
        <v>222</v>
      </c>
      <c r="K19403" s="1">
        <v>46255.758941458334</v>
      </c>
      <c r="L19403">
        <v>0</v>
      </c>
      <c r="M19403">
        <v>0</v>
      </c>
      <c r="N19403">
        <v>0</v>
      </c>
      <c r="O19403">
        <v>0</v>
      </c>
      <c r="P19403" s="119" t="s">
        <v>20254</v>
      </c>
    </row>
    <row r="19404" spans="1:16" x14ac:dyDescent="0.25">
      <c r="A19404">
        <v>41536</v>
      </c>
      <c r="B19404" s="119" t="s">
        <v>12247</v>
      </c>
      <c r="C19404">
        <v>80</v>
      </c>
      <c r="E19404">
        <v>22</v>
      </c>
      <c r="F19404">
        <v>20400</v>
      </c>
      <c r="G19404">
        <v>44</v>
      </c>
      <c r="H19404">
        <v>104651</v>
      </c>
      <c r="I19404" s="119" t="s">
        <v>4726</v>
      </c>
      <c r="J19404" s="119" t="s">
        <v>24</v>
      </c>
      <c r="K19404" s="1">
        <v>46255.758941458334</v>
      </c>
      <c r="L19404">
        <v>0</v>
      </c>
      <c r="M19404">
        <v>1</v>
      </c>
      <c r="N19404">
        <v>0</v>
      </c>
      <c r="O19404">
        <v>1</v>
      </c>
      <c r="P19404" s="119" t="s">
        <v>20254</v>
      </c>
    </row>
    <row r="19405" spans="1:16" x14ac:dyDescent="0.25">
      <c r="A19405">
        <v>41537</v>
      </c>
      <c r="B19405" s="119" t="s">
        <v>12248</v>
      </c>
      <c r="C19405">
        <v>75</v>
      </c>
      <c r="E19405">
        <v>82</v>
      </c>
      <c r="F19405">
        <v>408</v>
      </c>
      <c r="G19405">
        <v>79</v>
      </c>
      <c r="H19405">
        <v>8865</v>
      </c>
      <c r="I19405" s="119" t="s">
        <v>4726</v>
      </c>
      <c r="J19405" s="119" t="s">
        <v>22</v>
      </c>
      <c r="K19405" s="1">
        <v>46255.758941458334</v>
      </c>
      <c r="L19405">
        <v>0</v>
      </c>
      <c r="M19405">
        <v>5</v>
      </c>
      <c r="N19405">
        <v>0</v>
      </c>
      <c r="O19405">
        <v>5</v>
      </c>
      <c r="P19405" s="119" t="s">
        <v>20254</v>
      </c>
    </row>
    <row r="19406" spans="1:16" x14ac:dyDescent="0.25">
      <c r="A19406">
        <v>41538</v>
      </c>
      <c r="B19406" s="119" t="s">
        <v>12248</v>
      </c>
      <c r="C19406">
        <v>80</v>
      </c>
      <c r="E19406">
        <v>53</v>
      </c>
      <c r="F19406">
        <v>1101</v>
      </c>
      <c r="G19406">
        <v>64</v>
      </c>
      <c r="H19406">
        <v>8862</v>
      </c>
      <c r="I19406" s="119" t="s">
        <v>4726</v>
      </c>
      <c r="J19406" s="119" t="s">
        <v>139</v>
      </c>
      <c r="K19406" s="1">
        <v>46255.758941458334</v>
      </c>
      <c r="L19406">
        <v>0</v>
      </c>
      <c r="M19406">
        <v>1</v>
      </c>
      <c r="N19406">
        <v>0</v>
      </c>
      <c r="O19406">
        <v>1</v>
      </c>
      <c r="P19406" s="119" t="s">
        <v>20254</v>
      </c>
    </row>
    <row r="19407" spans="1:16" x14ac:dyDescent="0.25">
      <c r="A19407">
        <v>41539</v>
      </c>
      <c r="B19407" s="119" t="s">
        <v>12249</v>
      </c>
      <c r="C19407">
        <v>80</v>
      </c>
      <c r="E19407">
        <v>27</v>
      </c>
      <c r="F19407">
        <v>8280</v>
      </c>
      <c r="G19407">
        <v>130</v>
      </c>
      <c r="H19407">
        <v>23023</v>
      </c>
      <c r="I19407" s="119" t="s">
        <v>4726</v>
      </c>
      <c r="J19407" s="119" t="s">
        <v>222</v>
      </c>
      <c r="K19407" s="1">
        <v>46255.758941458334</v>
      </c>
      <c r="L19407">
        <v>0</v>
      </c>
      <c r="M19407">
        <v>1</v>
      </c>
      <c r="N19407">
        <v>0</v>
      </c>
      <c r="O19407">
        <v>1</v>
      </c>
      <c r="P19407" s="119" t="s">
        <v>20254</v>
      </c>
    </row>
    <row r="19408" spans="1:16" x14ac:dyDescent="0.25">
      <c r="A19408">
        <v>41540</v>
      </c>
      <c r="B19408" s="119" t="s">
        <v>12250</v>
      </c>
      <c r="C19408">
        <v>80</v>
      </c>
      <c r="E19408">
        <v>19</v>
      </c>
      <c r="F19408">
        <v>21341</v>
      </c>
      <c r="G19408">
        <v>32</v>
      </c>
      <c r="H19408">
        <v>91793</v>
      </c>
      <c r="I19408" s="119" t="s">
        <v>4726</v>
      </c>
      <c r="J19408" s="119" t="s">
        <v>24</v>
      </c>
      <c r="K19408" s="1">
        <v>46255.758941458334</v>
      </c>
      <c r="L19408">
        <v>0</v>
      </c>
      <c r="M19408">
        <v>0</v>
      </c>
      <c r="N19408">
        <v>0</v>
      </c>
      <c r="O19408">
        <v>0</v>
      </c>
      <c r="P19408" s="119" t="s">
        <v>20254</v>
      </c>
    </row>
    <row r="19409" spans="1:16" x14ac:dyDescent="0.25">
      <c r="A19409">
        <v>41541</v>
      </c>
      <c r="B19409" s="119" t="s">
        <v>12251</v>
      </c>
      <c r="C19409">
        <v>75</v>
      </c>
      <c r="E19409">
        <v>1039</v>
      </c>
      <c r="F19409">
        <v>222</v>
      </c>
      <c r="G19409">
        <v>533</v>
      </c>
      <c r="H19409">
        <v>4798</v>
      </c>
      <c r="I19409" s="119" t="s">
        <v>4726</v>
      </c>
      <c r="J19409" s="119" t="s">
        <v>22</v>
      </c>
      <c r="K19409" s="1">
        <v>46255.758941458334</v>
      </c>
      <c r="L19409">
        <v>0</v>
      </c>
      <c r="M19409">
        <v>5</v>
      </c>
      <c r="N19409">
        <v>0</v>
      </c>
      <c r="O19409">
        <v>5</v>
      </c>
      <c r="P19409" s="119" t="s">
        <v>20254</v>
      </c>
    </row>
    <row r="19410" spans="1:16" x14ac:dyDescent="0.25">
      <c r="A19410">
        <v>41542</v>
      </c>
      <c r="B19410" s="119" t="s">
        <v>12251</v>
      </c>
      <c r="C19410">
        <v>80</v>
      </c>
      <c r="E19410">
        <v>91</v>
      </c>
      <c r="F19410">
        <v>181</v>
      </c>
      <c r="G19410">
        <v>76</v>
      </c>
      <c r="H19410">
        <v>2535</v>
      </c>
      <c r="I19410" s="119" t="s">
        <v>4726</v>
      </c>
      <c r="J19410" s="119" t="s">
        <v>139</v>
      </c>
      <c r="K19410" s="1">
        <v>46255.758941458334</v>
      </c>
      <c r="L19410">
        <v>0</v>
      </c>
      <c r="M19410">
        <v>1</v>
      </c>
      <c r="N19410">
        <v>0</v>
      </c>
      <c r="O19410">
        <v>1</v>
      </c>
      <c r="P19410" s="119" t="s">
        <v>20254</v>
      </c>
    </row>
    <row r="19411" spans="1:16" x14ac:dyDescent="0.25">
      <c r="A19411">
        <v>41543</v>
      </c>
      <c r="B19411" s="119" t="s">
        <v>12252</v>
      </c>
      <c r="C19411">
        <v>80</v>
      </c>
      <c r="E19411">
        <v>123</v>
      </c>
      <c r="F19411">
        <v>13263</v>
      </c>
      <c r="G19411">
        <v>81</v>
      </c>
      <c r="H19411">
        <v>37463</v>
      </c>
      <c r="I19411" s="119" t="s">
        <v>4726</v>
      </c>
      <c r="J19411" s="119" t="s">
        <v>222</v>
      </c>
      <c r="K19411" s="1">
        <v>46255.758941458334</v>
      </c>
      <c r="L19411">
        <v>0</v>
      </c>
      <c r="M19411">
        <v>0</v>
      </c>
      <c r="N19411">
        <v>0</v>
      </c>
      <c r="O19411">
        <v>0</v>
      </c>
      <c r="P19411" s="119" t="s">
        <v>20254</v>
      </c>
    </row>
    <row r="19412" spans="1:16" x14ac:dyDescent="0.25">
      <c r="A19412">
        <v>41544</v>
      </c>
      <c r="B19412" s="119" t="s">
        <v>12253</v>
      </c>
      <c r="C19412">
        <v>80</v>
      </c>
      <c r="E19412">
        <v>22</v>
      </c>
      <c r="F19412">
        <v>15885</v>
      </c>
      <c r="G19412">
        <v>48</v>
      </c>
      <c r="H19412">
        <v>119893</v>
      </c>
      <c r="I19412" s="119" t="s">
        <v>4726</v>
      </c>
      <c r="J19412" s="119" t="s">
        <v>24</v>
      </c>
      <c r="K19412" s="1">
        <v>46255.758941458334</v>
      </c>
      <c r="L19412">
        <v>0</v>
      </c>
      <c r="M19412">
        <v>0</v>
      </c>
      <c r="N19412">
        <v>0</v>
      </c>
      <c r="O19412">
        <v>0</v>
      </c>
      <c r="P19412" s="119" t="s">
        <v>20254</v>
      </c>
    </row>
    <row r="19413" spans="1:16" x14ac:dyDescent="0.25">
      <c r="A19413">
        <v>41545</v>
      </c>
      <c r="B19413" s="119" t="s">
        <v>12254</v>
      </c>
      <c r="C19413">
        <v>75</v>
      </c>
      <c r="E19413">
        <v>62</v>
      </c>
      <c r="F19413">
        <v>628</v>
      </c>
      <c r="G19413">
        <v>115</v>
      </c>
      <c r="H19413">
        <v>9994</v>
      </c>
      <c r="I19413" s="119" t="s">
        <v>4726</v>
      </c>
      <c r="J19413" s="119" t="s">
        <v>22</v>
      </c>
      <c r="K19413" s="1">
        <v>46255.758941458334</v>
      </c>
      <c r="L19413">
        <v>5</v>
      </c>
      <c r="M19413">
        <v>3</v>
      </c>
      <c r="N19413">
        <v>0</v>
      </c>
      <c r="O19413">
        <v>2</v>
      </c>
      <c r="P19413" s="119" t="s">
        <v>20254</v>
      </c>
    </row>
    <row r="19414" spans="1:16" x14ac:dyDescent="0.25">
      <c r="A19414">
        <v>41546</v>
      </c>
      <c r="B19414" s="119" t="s">
        <v>12254</v>
      </c>
      <c r="C19414">
        <v>80</v>
      </c>
      <c r="E19414">
        <v>257</v>
      </c>
      <c r="F19414">
        <v>234</v>
      </c>
      <c r="G19414">
        <v>84</v>
      </c>
      <c r="H19414">
        <v>15998</v>
      </c>
      <c r="I19414" s="119" t="s">
        <v>4726</v>
      </c>
      <c r="J19414" s="119" t="s">
        <v>139</v>
      </c>
      <c r="K19414" s="1">
        <v>46255.758941458334</v>
      </c>
      <c r="L19414">
        <v>5</v>
      </c>
      <c r="M19414">
        <v>7</v>
      </c>
      <c r="N19414">
        <v>0</v>
      </c>
      <c r="O19414">
        <v>2</v>
      </c>
      <c r="P19414" s="119" t="s">
        <v>20254</v>
      </c>
    </row>
    <row r="19415" spans="1:16" x14ac:dyDescent="0.25">
      <c r="A19415">
        <v>41547</v>
      </c>
      <c r="B19415" s="119" t="s">
        <v>12255</v>
      </c>
      <c r="C19415">
        <v>80</v>
      </c>
      <c r="E19415">
        <v>63</v>
      </c>
      <c r="F19415">
        <v>8569</v>
      </c>
      <c r="G19415">
        <v>61</v>
      </c>
      <c r="H19415">
        <v>42419</v>
      </c>
      <c r="I19415" s="119" t="s">
        <v>4726</v>
      </c>
      <c r="J19415" s="119" t="s">
        <v>222</v>
      </c>
      <c r="K19415" s="1">
        <v>46255.758941458334</v>
      </c>
      <c r="L19415">
        <v>5</v>
      </c>
      <c r="M19415">
        <v>0</v>
      </c>
      <c r="N19415">
        <v>0</v>
      </c>
      <c r="O19415">
        <v>0</v>
      </c>
      <c r="P19415" s="119" t="s">
        <v>20254</v>
      </c>
    </row>
    <row r="19416" spans="1:16" x14ac:dyDescent="0.25">
      <c r="A19416">
        <v>41548</v>
      </c>
      <c r="B19416" s="119" t="s">
        <v>12256</v>
      </c>
      <c r="C19416">
        <v>80</v>
      </c>
      <c r="E19416">
        <v>24</v>
      </c>
      <c r="F19416">
        <v>22006</v>
      </c>
      <c r="G19416">
        <v>38</v>
      </c>
      <c r="H19416">
        <v>114501</v>
      </c>
      <c r="I19416" s="119" t="s">
        <v>4726</v>
      </c>
      <c r="J19416" s="119" t="s">
        <v>24</v>
      </c>
      <c r="K19416" s="1">
        <v>46255.758941458334</v>
      </c>
      <c r="L19416">
        <v>2</v>
      </c>
      <c r="M19416">
        <v>4</v>
      </c>
      <c r="N19416">
        <v>0</v>
      </c>
      <c r="O19416">
        <v>2</v>
      </c>
      <c r="P19416" s="119" t="s">
        <v>20254</v>
      </c>
    </row>
    <row r="19417" spans="1:16" x14ac:dyDescent="0.25">
      <c r="A19417">
        <v>41549</v>
      </c>
      <c r="B19417" s="119" t="s">
        <v>12257</v>
      </c>
      <c r="C19417">
        <v>75</v>
      </c>
      <c r="E19417">
        <v>472</v>
      </c>
      <c r="F19417">
        <v>221</v>
      </c>
      <c r="G19417">
        <v>168</v>
      </c>
      <c r="H19417">
        <v>9964</v>
      </c>
      <c r="I19417" s="119" t="s">
        <v>4726</v>
      </c>
      <c r="J19417" s="119" t="s">
        <v>22</v>
      </c>
      <c r="K19417" s="1">
        <v>46255.758941458334</v>
      </c>
      <c r="L19417">
        <v>5</v>
      </c>
      <c r="M19417">
        <v>2</v>
      </c>
      <c r="N19417">
        <v>0</v>
      </c>
      <c r="O19417">
        <v>2</v>
      </c>
      <c r="P19417" s="119" t="s">
        <v>20254</v>
      </c>
    </row>
    <row r="19418" spans="1:16" x14ac:dyDescent="0.25">
      <c r="A19418">
        <v>41550</v>
      </c>
      <c r="B19418" s="119" t="s">
        <v>12257</v>
      </c>
      <c r="C19418">
        <v>80</v>
      </c>
      <c r="E19418">
        <v>305</v>
      </c>
      <c r="F19418">
        <v>192</v>
      </c>
      <c r="G19418">
        <v>79</v>
      </c>
      <c r="H19418">
        <v>9551</v>
      </c>
      <c r="I19418" s="119" t="s">
        <v>4726</v>
      </c>
      <c r="J19418" s="119" t="s">
        <v>139</v>
      </c>
      <c r="K19418" s="1">
        <v>46255.758941458334</v>
      </c>
      <c r="L19418">
        <v>5</v>
      </c>
      <c r="M19418">
        <v>3</v>
      </c>
      <c r="N19418">
        <v>0</v>
      </c>
      <c r="O19418">
        <v>3</v>
      </c>
      <c r="P19418" s="119" t="s">
        <v>20254</v>
      </c>
    </row>
    <row r="19419" spans="1:16" x14ac:dyDescent="0.25">
      <c r="A19419">
        <v>41551</v>
      </c>
      <c r="B19419" s="119" t="s">
        <v>12258</v>
      </c>
      <c r="C19419">
        <v>80</v>
      </c>
      <c r="E19419">
        <v>24</v>
      </c>
      <c r="F19419">
        <v>4597</v>
      </c>
      <c r="G19419">
        <v>75</v>
      </c>
      <c r="H19419">
        <v>42214</v>
      </c>
      <c r="I19419" s="119" t="s">
        <v>4726</v>
      </c>
      <c r="J19419" s="119" t="s">
        <v>222</v>
      </c>
      <c r="K19419" s="1">
        <v>46255.758941458334</v>
      </c>
      <c r="L19419">
        <v>4</v>
      </c>
      <c r="M19419">
        <v>0</v>
      </c>
      <c r="N19419">
        <v>0</v>
      </c>
      <c r="O19419">
        <v>0</v>
      </c>
      <c r="P19419" s="119" t="s">
        <v>20254</v>
      </c>
    </row>
    <row r="19420" spans="1:16" x14ac:dyDescent="0.25">
      <c r="A19420">
        <v>41552</v>
      </c>
      <c r="B19420" s="119" t="s">
        <v>12259</v>
      </c>
      <c r="C19420">
        <v>80</v>
      </c>
      <c r="E19420">
        <v>18</v>
      </c>
      <c r="F19420">
        <v>25116</v>
      </c>
      <c r="G19420">
        <v>52</v>
      </c>
      <c r="H19420">
        <v>122586</v>
      </c>
      <c r="I19420" s="119" t="s">
        <v>4726</v>
      </c>
      <c r="J19420" s="119" t="s">
        <v>24</v>
      </c>
      <c r="K19420" s="1">
        <v>46255.758941458334</v>
      </c>
      <c r="L19420">
        <v>2</v>
      </c>
      <c r="M19420">
        <v>1</v>
      </c>
      <c r="N19420">
        <v>0</v>
      </c>
      <c r="O19420">
        <v>0</v>
      </c>
      <c r="P19420" s="119" t="s">
        <v>20254</v>
      </c>
    </row>
    <row r="19421" spans="1:16" x14ac:dyDescent="0.25">
      <c r="A19421">
        <v>41553</v>
      </c>
      <c r="B19421" s="119" t="s">
        <v>12260</v>
      </c>
      <c r="C19421">
        <v>75</v>
      </c>
      <c r="E19421">
        <v>2924</v>
      </c>
      <c r="F19421">
        <v>200</v>
      </c>
      <c r="G19421">
        <v>447</v>
      </c>
      <c r="H19421">
        <v>434</v>
      </c>
      <c r="I19421" s="119" t="s">
        <v>3582</v>
      </c>
      <c r="J19421" s="119" t="s">
        <v>22</v>
      </c>
      <c r="K19421" s="1">
        <v>46255.758941458334</v>
      </c>
      <c r="L19421">
        <v>50</v>
      </c>
      <c r="M19421">
        <v>3</v>
      </c>
      <c r="N19421">
        <v>0</v>
      </c>
      <c r="O19421">
        <v>1</v>
      </c>
      <c r="P19421" s="119" t="s">
        <v>20254</v>
      </c>
    </row>
    <row r="19422" spans="1:16" x14ac:dyDescent="0.25">
      <c r="A19422">
        <v>41554</v>
      </c>
      <c r="B19422" s="119" t="s">
        <v>12261</v>
      </c>
      <c r="C19422">
        <v>80</v>
      </c>
      <c r="E19422">
        <v>2242</v>
      </c>
      <c r="F19422">
        <v>2200</v>
      </c>
      <c r="G19422">
        <v>201</v>
      </c>
      <c r="H19422">
        <v>3782</v>
      </c>
      <c r="I19422" s="119" t="s">
        <v>3582</v>
      </c>
      <c r="J19422" s="119" t="s">
        <v>139</v>
      </c>
      <c r="K19422" s="1">
        <v>46255.758941458334</v>
      </c>
      <c r="L19422">
        <v>4</v>
      </c>
      <c r="M19422">
        <v>6</v>
      </c>
      <c r="N19422">
        <v>0</v>
      </c>
      <c r="O19422">
        <v>0</v>
      </c>
      <c r="P19422" s="119" t="s">
        <v>20254</v>
      </c>
    </row>
    <row r="19423" spans="1:16" x14ac:dyDescent="0.25">
      <c r="A19423">
        <v>41555</v>
      </c>
      <c r="B19423" s="119" t="s">
        <v>12262</v>
      </c>
      <c r="C19423">
        <v>80</v>
      </c>
      <c r="E19423">
        <v>988</v>
      </c>
      <c r="F19423">
        <v>10406</v>
      </c>
      <c r="G19423">
        <v>194</v>
      </c>
      <c r="H19423">
        <v>40402</v>
      </c>
      <c r="I19423" s="119" t="s">
        <v>3582</v>
      </c>
      <c r="J19423" s="119" t="s">
        <v>222</v>
      </c>
      <c r="K19423" s="1">
        <v>46255.758941458334</v>
      </c>
      <c r="L19423">
        <v>7</v>
      </c>
      <c r="M19423">
        <v>4</v>
      </c>
      <c r="N19423">
        <v>2</v>
      </c>
      <c r="O19423">
        <v>1</v>
      </c>
      <c r="P19423" s="119" t="s">
        <v>20254</v>
      </c>
    </row>
    <row r="19424" spans="1:16" x14ac:dyDescent="0.25">
      <c r="A19424">
        <v>41556</v>
      </c>
      <c r="B19424" s="119" t="s">
        <v>12263</v>
      </c>
      <c r="C19424">
        <v>80</v>
      </c>
      <c r="E19424">
        <v>396</v>
      </c>
      <c r="F19424">
        <v>17471</v>
      </c>
      <c r="G19424">
        <v>631</v>
      </c>
      <c r="H19424">
        <v>25046</v>
      </c>
      <c r="I19424" s="119" t="s">
        <v>3582</v>
      </c>
      <c r="J19424" s="119" t="s">
        <v>24</v>
      </c>
      <c r="K19424" s="1">
        <v>46255.758941458334</v>
      </c>
      <c r="L19424">
        <v>37</v>
      </c>
      <c r="M19424">
        <v>29</v>
      </c>
      <c r="N19424">
        <v>11</v>
      </c>
      <c r="O19424">
        <v>21</v>
      </c>
      <c r="P19424" s="119" t="s">
        <v>20254</v>
      </c>
    </row>
    <row r="19425" spans="1:16" x14ac:dyDescent="0.25">
      <c r="A19425">
        <v>41557</v>
      </c>
      <c r="B19425" s="119" t="s">
        <v>12264</v>
      </c>
      <c r="C19425">
        <v>75</v>
      </c>
      <c r="E19425">
        <v>2616</v>
      </c>
      <c r="F19425">
        <v>203</v>
      </c>
      <c r="G19425">
        <v>440</v>
      </c>
      <c r="H19425">
        <v>381</v>
      </c>
      <c r="I19425" s="119" t="s">
        <v>3582</v>
      </c>
      <c r="J19425" s="119" t="s">
        <v>22</v>
      </c>
      <c r="K19425" s="1">
        <v>46255.758941458334</v>
      </c>
      <c r="L19425">
        <v>20</v>
      </c>
      <c r="M19425">
        <v>3</v>
      </c>
      <c r="N19425">
        <v>6</v>
      </c>
      <c r="O19425">
        <v>0</v>
      </c>
      <c r="P19425" s="119" t="s">
        <v>20254</v>
      </c>
    </row>
    <row r="19426" spans="1:16" x14ac:dyDescent="0.25">
      <c r="A19426">
        <v>41558</v>
      </c>
      <c r="B19426" s="119" t="s">
        <v>12265</v>
      </c>
      <c r="C19426">
        <v>80</v>
      </c>
      <c r="E19426">
        <v>1993</v>
      </c>
      <c r="F19426">
        <v>767</v>
      </c>
      <c r="G19426">
        <v>345</v>
      </c>
      <c r="H19426">
        <v>1067</v>
      </c>
      <c r="I19426" s="119" t="s">
        <v>3582</v>
      </c>
      <c r="J19426" s="119" t="s">
        <v>139</v>
      </c>
      <c r="K19426" s="1">
        <v>46255.758941458334</v>
      </c>
      <c r="L19426">
        <v>5</v>
      </c>
      <c r="M19426">
        <v>6</v>
      </c>
      <c r="N19426">
        <v>2</v>
      </c>
      <c r="O19426">
        <v>1</v>
      </c>
      <c r="P19426" s="119" t="s">
        <v>20254</v>
      </c>
    </row>
    <row r="19427" spans="1:16" x14ac:dyDescent="0.25">
      <c r="A19427">
        <v>41559</v>
      </c>
      <c r="B19427" s="119" t="s">
        <v>12266</v>
      </c>
      <c r="C19427">
        <v>80</v>
      </c>
      <c r="E19427">
        <v>536</v>
      </c>
      <c r="F19427">
        <v>12506</v>
      </c>
      <c r="G19427">
        <v>221</v>
      </c>
      <c r="H19427">
        <v>21406</v>
      </c>
      <c r="I19427" s="119" t="s">
        <v>3582</v>
      </c>
      <c r="J19427" s="119" t="s">
        <v>222</v>
      </c>
      <c r="K19427" s="1">
        <v>46255.758941458334</v>
      </c>
      <c r="L19427">
        <v>2</v>
      </c>
      <c r="M19427">
        <v>1</v>
      </c>
      <c r="N19427">
        <v>0</v>
      </c>
      <c r="O19427">
        <v>0</v>
      </c>
      <c r="P19427" s="119" t="s">
        <v>20254</v>
      </c>
    </row>
    <row r="19428" spans="1:16" x14ac:dyDescent="0.25">
      <c r="A19428">
        <v>41560</v>
      </c>
      <c r="B19428" s="119" t="s">
        <v>12267</v>
      </c>
      <c r="C19428">
        <v>80</v>
      </c>
      <c r="E19428">
        <v>615</v>
      </c>
      <c r="F19428">
        <v>21558</v>
      </c>
      <c r="G19428">
        <v>560</v>
      </c>
      <c r="H19428">
        <v>30379</v>
      </c>
      <c r="I19428" s="119" t="s">
        <v>3582</v>
      </c>
      <c r="J19428" s="119" t="s">
        <v>24</v>
      </c>
      <c r="K19428" s="1">
        <v>46255.758941458334</v>
      </c>
      <c r="L19428">
        <v>14</v>
      </c>
      <c r="M19428">
        <v>7</v>
      </c>
      <c r="N19428">
        <v>5</v>
      </c>
      <c r="O19428">
        <v>3</v>
      </c>
      <c r="P19428" s="119" t="s">
        <v>20254</v>
      </c>
    </row>
    <row r="19429" spans="1:16" x14ac:dyDescent="0.25">
      <c r="A19429">
        <v>41561</v>
      </c>
      <c r="B19429" s="119" t="s">
        <v>12268</v>
      </c>
      <c r="C19429">
        <v>80</v>
      </c>
      <c r="E19429">
        <v>8332</v>
      </c>
      <c r="F19429">
        <v>1613</v>
      </c>
      <c r="G19429">
        <v>7860</v>
      </c>
      <c r="H19429">
        <v>2795</v>
      </c>
      <c r="I19429" s="119" t="s">
        <v>16</v>
      </c>
      <c r="J19429" s="119" t="s">
        <v>22</v>
      </c>
      <c r="K19429" s="1">
        <v>46255.758941458334</v>
      </c>
      <c r="L19429">
        <v>50</v>
      </c>
      <c r="M19429">
        <v>178</v>
      </c>
      <c r="N19429">
        <v>0</v>
      </c>
      <c r="O19429">
        <v>142</v>
      </c>
      <c r="P19429" s="119" t="s">
        <v>20254</v>
      </c>
    </row>
    <row r="19430" spans="1:16" x14ac:dyDescent="0.25">
      <c r="A19430">
        <v>41562</v>
      </c>
      <c r="B19430" s="119" t="s">
        <v>12269</v>
      </c>
      <c r="C19430">
        <v>80</v>
      </c>
      <c r="E19430">
        <v>1196</v>
      </c>
      <c r="F19430">
        <v>280</v>
      </c>
      <c r="G19430">
        <v>3031</v>
      </c>
      <c r="H19430">
        <v>1377</v>
      </c>
      <c r="I19430" s="119" t="s">
        <v>16</v>
      </c>
      <c r="J19430" s="119" t="s">
        <v>22</v>
      </c>
      <c r="K19430" s="1">
        <v>46255.758941458334</v>
      </c>
      <c r="L19430">
        <v>0</v>
      </c>
      <c r="M19430">
        <v>6</v>
      </c>
      <c r="N19430">
        <v>0</v>
      </c>
      <c r="O19430">
        <v>0</v>
      </c>
      <c r="P19430" s="119" t="s">
        <v>20254</v>
      </c>
    </row>
    <row r="19431" spans="1:16" x14ac:dyDescent="0.25">
      <c r="A19431">
        <v>41563</v>
      </c>
      <c r="B19431" s="119" t="s">
        <v>12270</v>
      </c>
      <c r="C19431">
        <v>80</v>
      </c>
      <c r="E19431">
        <v>1877</v>
      </c>
      <c r="F19431">
        <v>5416</v>
      </c>
      <c r="G19431">
        <v>10028</v>
      </c>
      <c r="H19431">
        <v>6664</v>
      </c>
      <c r="I19431" s="119" t="s">
        <v>16</v>
      </c>
      <c r="J19431" s="119" t="s">
        <v>22</v>
      </c>
      <c r="K19431" s="1">
        <v>46255.758941458334</v>
      </c>
      <c r="L19431">
        <v>715</v>
      </c>
      <c r="M19431">
        <v>5023</v>
      </c>
      <c r="N19431">
        <v>141</v>
      </c>
      <c r="O19431">
        <v>739</v>
      </c>
      <c r="P19431" s="119" t="s">
        <v>20254</v>
      </c>
    </row>
    <row r="19432" spans="1:16" x14ac:dyDescent="0.25">
      <c r="A19432">
        <v>41564</v>
      </c>
      <c r="B19432" s="119" t="s">
        <v>12271</v>
      </c>
      <c r="C19432">
        <v>80</v>
      </c>
      <c r="E19432">
        <v>6641</v>
      </c>
      <c r="F19432">
        <v>415</v>
      </c>
      <c r="G19432">
        <v>3895</v>
      </c>
      <c r="H19432">
        <v>1896</v>
      </c>
      <c r="I19432" s="119" t="s">
        <v>16</v>
      </c>
      <c r="J19432" s="119" t="s">
        <v>22</v>
      </c>
      <c r="K19432" s="1">
        <v>46255.758941458334</v>
      </c>
      <c r="L19432">
        <v>246</v>
      </c>
      <c r="M19432">
        <v>16</v>
      </c>
      <c r="N19432">
        <v>0</v>
      </c>
      <c r="O19432">
        <v>0</v>
      </c>
      <c r="P19432" s="119" t="s">
        <v>20254</v>
      </c>
    </row>
    <row r="19433" spans="1:16" x14ac:dyDescent="0.25">
      <c r="A19433">
        <v>41565</v>
      </c>
      <c r="B19433" s="119" t="s">
        <v>12272</v>
      </c>
      <c r="C19433">
        <v>80</v>
      </c>
      <c r="E19433">
        <v>1198</v>
      </c>
      <c r="F19433">
        <v>2391</v>
      </c>
      <c r="G19433">
        <v>3052</v>
      </c>
      <c r="H19433">
        <v>3996</v>
      </c>
      <c r="I19433" s="119" t="s">
        <v>16</v>
      </c>
      <c r="J19433" s="119" t="s">
        <v>22</v>
      </c>
      <c r="K19433" s="1">
        <v>46255.758941458334</v>
      </c>
      <c r="L19433">
        <v>75</v>
      </c>
      <c r="M19433">
        <v>73</v>
      </c>
      <c r="N19433">
        <v>0</v>
      </c>
      <c r="O19433">
        <v>11</v>
      </c>
      <c r="P19433" s="119" t="s">
        <v>20254</v>
      </c>
    </row>
    <row r="19434" spans="1:16" x14ac:dyDescent="0.25">
      <c r="A19434">
        <v>41566</v>
      </c>
      <c r="B19434" s="119" t="s">
        <v>12273</v>
      </c>
      <c r="C19434">
        <v>80</v>
      </c>
      <c r="E19434">
        <v>3672</v>
      </c>
      <c r="F19434">
        <v>1801</v>
      </c>
      <c r="G19434">
        <v>2136</v>
      </c>
      <c r="H19434">
        <v>3299</v>
      </c>
      <c r="I19434" s="119" t="s">
        <v>16</v>
      </c>
      <c r="J19434" s="119" t="s">
        <v>22</v>
      </c>
      <c r="K19434" s="1">
        <v>46255.758941458334</v>
      </c>
      <c r="L19434">
        <v>0</v>
      </c>
      <c r="M19434">
        <v>28</v>
      </c>
      <c r="N19434">
        <v>0</v>
      </c>
      <c r="O19434">
        <v>0</v>
      </c>
      <c r="P19434" s="119" t="s">
        <v>20254</v>
      </c>
    </row>
    <row r="19435" spans="1:16" x14ac:dyDescent="0.25">
      <c r="A19435">
        <v>41567</v>
      </c>
      <c r="B19435" s="119" t="s">
        <v>12274</v>
      </c>
      <c r="C19435">
        <v>80</v>
      </c>
      <c r="E19435">
        <v>2187</v>
      </c>
      <c r="F19435">
        <v>8507</v>
      </c>
      <c r="G19435">
        <v>5474</v>
      </c>
      <c r="H19435">
        <v>10998</v>
      </c>
      <c r="I19435" s="119" t="s">
        <v>16</v>
      </c>
      <c r="J19435" s="119" t="s">
        <v>22</v>
      </c>
      <c r="K19435" s="1">
        <v>46255.758941458334</v>
      </c>
      <c r="L19435">
        <v>587</v>
      </c>
      <c r="M19435">
        <v>736</v>
      </c>
      <c r="N19435">
        <v>91</v>
      </c>
      <c r="O19435">
        <v>92</v>
      </c>
      <c r="P19435" s="119" t="s">
        <v>20254</v>
      </c>
    </row>
    <row r="19436" spans="1:16" x14ac:dyDescent="0.25">
      <c r="A19436">
        <v>41568</v>
      </c>
      <c r="B19436" s="119" t="s">
        <v>12275</v>
      </c>
      <c r="C19436">
        <v>80</v>
      </c>
      <c r="E19436">
        <v>1498</v>
      </c>
      <c r="F19436">
        <v>1095</v>
      </c>
      <c r="G19436">
        <v>1357</v>
      </c>
      <c r="H19436">
        <v>3042</v>
      </c>
      <c r="I19436" s="119" t="s">
        <v>16</v>
      </c>
      <c r="J19436" s="119" t="s">
        <v>22</v>
      </c>
      <c r="K19436" s="1">
        <v>46255.758941458334</v>
      </c>
      <c r="L19436">
        <v>30</v>
      </c>
      <c r="M19436">
        <v>1</v>
      </c>
      <c r="N19436">
        <v>0</v>
      </c>
      <c r="O19436">
        <v>0</v>
      </c>
      <c r="P19436" s="119" t="s">
        <v>20254</v>
      </c>
    </row>
    <row r="19437" spans="1:16" x14ac:dyDescent="0.25">
      <c r="A19437">
        <v>41569</v>
      </c>
      <c r="B19437" s="119" t="s">
        <v>12276</v>
      </c>
      <c r="C19437">
        <v>80</v>
      </c>
      <c r="E19437">
        <v>7206</v>
      </c>
      <c r="F19437">
        <v>2814</v>
      </c>
      <c r="G19437">
        <v>35567</v>
      </c>
      <c r="H19437">
        <v>3147</v>
      </c>
      <c r="I19437" s="119" t="s">
        <v>16</v>
      </c>
      <c r="J19437" s="119" t="s">
        <v>22</v>
      </c>
      <c r="K19437" s="1">
        <v>46255.758941458334</v>
      </c>
      <c r="L19437">
        <v>6028</v>
      </c>
      <c r="M19437">
        <v>25189</v>
      </c>
      <c r="N19437">
        <v>742</v>
      </c>
      <c r="O19437">
        <v>6464</v>
      </c>
      <c r="P19437" s="119" t="s">
        <v>20254</v>
      </c>
    </row>
    <row r="19438" spans="1:16" x14ac:dyDescent="0.25">
      <c r="A19438">
        <v>41570</v>
      </c>
      <c r="B19438" s="119" t="s">
        <v>12277</v>
      </c>
      <c r="C19438">
        <v>80</v>
      </c>
      <c r="E19438">
        <v>12176</v>
      </c>
      <c r="F19438">
        <v>405</v>
      </c>
      <c r="G19438">
        <v>570</v>
      </c>
      <c r="H19438">
        <v>704</v>
      </c>
      <c r="I19438" s="119" t="s">
        <v>3582</v>
      </c>
      <c r="J19438" s="119" t="s">
        <v>17</v>
      </c>
      <c r="K19438" s="1">
        <v>46255.758941458334</v>
      </c>
      <c r="L19438">
        <v>105</v>
      </c>
      <c r="M19438">
        <v>8</v>
      </c>
      <c r="N19438">
        <v>22</v>
      </c>
      <c r="O19438">
        <v>0</v>
      </c>
      <c r="P19438" s="119" t="s">
        <v>20254</v>
      </c>
    </row>
    <row r="19439" spans="1:16" x14ac:dyDescent="0.25">
      <c r="A19439">
        <v>41571</v>
      </c>
      <c r="B19439" s="119" t="s">
        <v>12278</v>
      </c>
      <c r="C19439">
        <v>80</v>
      </c>
      <c r="E19439">
        <v>1391</v>
      </c>
      <c r="F19439">
        <v>2006</v>
      </c>
      <c r="G19439">
        <v>6783</v>
      </c>
      <c r="H19439">
        <v>3299</v>
      </c>
      <c r="I19439" s="119" t="s">
        <v>3582</v>
      </c>
      <c r="J19439" s="119" t="s">
        <v>17</v>
      </c>
      <c r="K19439" s="1">
        <v>46255.758941458334</v>
      </c>
      <c r="L19439">
        <v>38</v>
      </c>
      <c r="M19439">
        <v>154</v>
      </c>
      <c r="N19439">
        <v>2</v>
      </c>
      <c r="O19439">
        <v>148</v>
      </c>
      <c r="P19439" s="119" t="s">
        <v>20254</v>
      </c>
    </row>
    <row r="19440" spans="1:16" x14ac:dyDescent="0.25">
      <c r="A19440">
        <v>41572</v>
      </c>
      <c r="B19440" s="119" t="s">
        <v>12279</v>
      </c>
      <c r="C19440">
        <v>80</v>
      </c>
      <c r="E19440">
        <v>6882</v>
      </c>
      <c r="F19440">
        <v>1006</v>
      </c>
      <c r="G19440">
        <v>2794</v>
      </c>
      <c r="H19440">
        <v>2998</v>
      </c>
      <c r="I19440" s="119" t="s">
        <v>3582</v>
      </c>
      <c r="J19440" s="119" t="s">
        <v>17</v>
      </c>
      <c r="K19440" s="1">
        <v>46255.758941458334</v>
      </c>
      <c r="L19440">
        <v>1024</v>
      </c>
      <c r="M19440">
        <v>312</v>
      </c>
      <c r="N19440">
        <v>171</v>
      </c>
      <c r="O19440">
        <v>143</v>
      </c>
      <c r="P19440" s="119" t="s">
        <v>20254</v>
      </c>
    </row>
    <row r="19441" spans="1:16" x14ac:dyDescent="0.25">
      <c r="A19441">
        <v>41573</v>
      </c>
      <c r="B19441" s="119" t="s">
        <v>12280</v>
      </c>
      <c r="C19441">
        <v>0</v>
      </c>
      <c r="E19441">
        <v>233</v>
      </c>
      <c r="F19441">
        <v>19127</v>
      </c>
      <c r="G19441">
        <v>150</v>
      </c>
      <c r="H19441">
        <v>39999</v>
      </c>
      <c r="I19441" s="119" t="s">
        <v>16</v>
      </c>
      <c r="J19441" s="119" t="s">
        <v>22</v>
      </c>
      <c r="K19441" s="1">
        <v>46255.758941458334</v>
      </c>
      <c r="L19441">
        <v>2</v>
      </c>
      <c r="M19441">
        <v>7</v>
      </c>
      <c r="N19441">
        <v>0</v>
      </c>
      <c r="O19441">
        <v>2</v>
      </c>
      <c r="P19441" s="119" t="s">
        <v>20254</v>
      </c>
    </row>
    <row r="19442" spans="1:16" x14ac:dyDescent="0.25">
      <c r="A19442">
        <v>41574</v>
      </c>
      <c r="B19442" s="119" t="s">
        <v>12281</v>
      </c>
      <c r="C19442">
        <v>0</v>
      </c>
      <c r="E19442">
        <v>820</v>
      </c>
      <c r="F19442">
        <v>3986</v>
      </c>
      <c r="G19442">
        <v>506</v>
      </c>
      <c r="H19442">
        <v>10896</v>
      </c>
      <c r="I19442" s="119" t="s">
        <v>16</v>
      </c>
      <c r="J19442" s="119" t="s">
        <v>22</v>
      </c>
      <c r="K19442" s="1">
        <v>46255.758941458334</v>
      </c>
      <c r="L19442">
        <v>2</v>
      </c>
      <c r="M19442">
        <v>6</v>
      </c>
      <c r="N19442">
        <v>1</v>
      </c>
      <c r="O19442">
        <v>0</v>
      </c>
      <c r="P19442" s="119" t="s">
        <v>20254</v>
      </c>
    </row>
    <row r="19443" spans="1:16" x14ac:dyDescent="0.25">
      <c r="A19443">
        <v>41575</v>
      </c>
      <c r="B19443" s="119" t="s">
        <v>12282</v>
      </c>
      <c r="C19443">
        <v>0</v>
      </c>
      <c r="E19443">
        <v>595</v>
      </c>
      <c r="F19443">
        <v>270000</v>
      </c>
      <c r="G19443">
        <v>122</v>
      </c>
      <c r="H19443">
        <v>498500</v>
      </c>
      <c r="I19443" s="119" t="s">
        <v>16</v>
      </c>
      <c r="J19443" s="119" t="s">
        <v>22</v>
      </c>
      <c r="K19443" s="1">
        <v>46255.758941458334</v>
      </c>
      <c r="L19443">
        <v>14</v>
      </c>
      <c r="M19443">
        <v>14</v>
      </c>
      <c r="N19443">
        <v>2</v>
      </c>
      <c r="O19443">
        <v>1</v>
      </c>
      <c r="P19443" s="119" t="s">
        <v>20254</v>
      </c>
    </row>
    <row r="19444" spans="1:16" x14ac:dyDescent="0.25">
      <c r="A19444">
        <v>41576</v>
      </c>
      <c r="B19444" s="119" t="s">
        <v>12283</v>
      </c>
      <c r="C19444">
        <v>0</v>
      </c>
      <c r="E19444">
        <v>1369</v>
      </c>
      <c r="F19444">
        <v>3340</v>
      </c>
      <c r="G19444">
        <v>309</v>
      </c>
      <c r="H19444">
        <v>11297</v>
      </c>
      <c r="I19444" s="119" t="s">
        <v>16</v>
      </c>
      <c r="J19444" s="119" t="s">
        <v>22</v>
      </c>
      <c r="K19444" s="1">
        <v>46255.758941458334</v>
      </c>
      <c r="L19444">
        <v>3</v>
      </c>
      <c r="M19444">
        <v>7</v>
      </c>
      <c r="N19444">
        <v>0</v>
      </c>
      <c r="O19444">
        <v>0</v>
      </c>
      <c r="P19444" s="119" t="s">
        <v>20254</v>
      </c>
    </row>
    <row r="19445" spans="1:16" x14ac:dyDescent="0.25">
      <c r="A19445">
        <v>41577</v>
      </c>
      <c r="B19445" s="119" t="s">
        <v>12284</v>
      </c>
      <c r="C19445">
        <v>0</v>
      </c>
      <c r="E19445">
        <v>1037</v>
      </c>
      <c r="F19445">
        <v>7831</v>
      </c>
      <c r="G19445">
        <v>352</v>
      </c>
      <c r="H19445">
        <v>27721</v>
      </c>
      <c r="I19445" s="119" t="s">
        <v>16</v>
      </c>
      <c r="J19445" s="119" t="s">
        <v>22</v>
      </c>
      <c r="K19445" s="1">
        <v>46255.758941458334</v>
      </c>
      <c r="L19445">
        <v>4</v>
      </c>
      <c r="M19445">
        <v>7</v>
      </c>
      <c r="N19445">
        <v>1</v>
      </c>
      <c r="O19445">
        <v>1</v>
      </c>
      <c r="P19445" s="119" t="s">
        <v>20254</v>
      </c>
    </row>
    <row r="19446" spans="1:16" x14ac:dyDescent="0.25">
      <c r="A19446">
        <v>41578</v>
      </c>
      <c r="B19446" s="119" t="s">
        <v>12285</v>
      </c>
      <c r="C19446">
        <v>0</v>
      </c>
      <c r="E19446">
        <v>3198</v>
      </c>
      <c r="F19446">
        <v>22048</v>
      </c>
      <c r="G19446">
        <v>597</v>
      </c>
      <c r="H19446">
        <v>44575</v>
      </c>
      <c r="I19446" s="119" t="s">
        <v>16</v>
      </c>
      <c r="J19446" s="119" t="s">
        <v>22</v>
      </c>
      <c r="K19446" s="1">
        <v>46255.758941458334</v>
      </c>
      <c r="L19446">
        <v>6</v>
      </c>
      <c r="M19446">
        <v>4</v>
      </c>
      <c r="N19446">
        <v>1</v>
      </c>
      <c r="O19446">
        <v>1</v>
      </c>
      <c r="P19446" s="119" t="s">
        <v>20254</v>
      </c>
    </row>
    <row r="19447" spans="1:16" x14ac:dyDescent="0.25">
      <c r="A19447">
        <v>41579</v>
      </c>
      <c r="B19447" s="119" t="s">
        <v>12286</v>
      </c>
      <c r="C19447">
        <v>0</v>
      </c>
      <c r="E19447">
        <v>1919</v>
      </c>
      <c r="F19447">
        <v>350011</v>
      </c>
      <c r="G19447">
        <v>72</v>
      </c>
      <c r="H19447">
        <v>578894</v>
      </c>
      <c r="I19447" s="119" t="s">
        <v>16</v>
      </c>
      <c r="J19447" s="119" t="s">
        <v>22</v>
      </c>
      <c r="K19447" s="1">
        <v>46255.758941458334</v>
      </c>
      <c r="L19447">
        <v>16</v>
      </c>
      <c r="M19447">
        <v>9</v>
      </c>
      <c r="N19447">
        <v>8</v>
      </c>
      <c r="O19447">
        <v>3</v>
      </c>
      <c r="P19447" s="119" t="s">
        <v>20254</v>
      </c>
    </row>
    <row r="19448" spans="1:16" x14ac:dyDescent="0.25">
      <c r="A19448">
        <v>41580</v>
      </c>
      <c r="B19448" s="119" t="s">
        <v>12287</v>
      </c>
      <c r="C19448">
        <v>0</v>
      </c>
      <c r="E19448">
        <v>2940</v>
      </c>
      <c r="F19448">
        <v>5835</v>
      </c>
      <c r="G19448">
        <v>589</v>
      </c>
      <c r="H19448">
        <v>10995</v>
      </c>
      <c r="I19448" s="119" t="s">
        <v>16</v>
      </c>
      <c r="J19448" s="119" t="s">
        <v>22</v>
      </c>
      <c r="K19448" s="1">
        <v>46255.758941458334</v>
      </c>
      <c r="L19448">
        <v>3</v>
      </c>
      <c r="M19448">
        <v>1</v>
      </c>
      <c r="N19448">
        <v>1</v>
      </c>
      <c r="O19448">
        <v>0</v>
      </c>
      <c r="P19448" s="119" t="s">
        <v>20254</v>
      </c>
    </row>
    <row r="19449" spans="1:16" x14ac:dyDescent="0.25">
      <c r="A19449">
        <v>41581</v>
      </c>
      <c r="B19449" s="119" t="s">
        <v>12288</v>
      </c>
      <c r="C19449">
        <v>0</v>
      </c>
      <c r="E19449">
        <v>899</v>
      </c>
      <c r="F19449">
        <v>500013</v>
      </c>
      <c r="G19449">
        <v>70</v>
      </c>
      <c r="H19449">
        <v>707574</v>
      </c>
      <c r="I19449" s="119" t="s">
        <v>16</v>
      </c>
      <c r="J19449" s="119" t="s">
        <v>22</v>
      </c>
      <c r="K19449" s="1">
        <v>46255.758941458334</v>
      </c>
      <c r="L19449">
        <v>7</v>
      </c>
      <c r="M19449">
        <v>7</v>
      </c>
      <c r="N19449">
        <v>0</v>
      </c>
      <c r="O19449">
        <v>0</v>
      </c>
      <c r="P19449" s="119" t="s">
        <v>20254</v>
      </c>
    </row>
    <row r="19450" spans="1:16" x14ac:dyDescent="0.25">
      <c r="A19450">
        <v>41585</v>
      </c>
      <c r="B19450" s="119" t="s">
        <v>12289</v>
      </c>
      <c r="C19450">
        <v>80</v>
      </c>
      <c r="D19450">
        <v>24706</v>
      </c>
      <c r="E19450">
        <v>102</v>
      </c>
      <c r="F19450">
        <v>187</v>
      </c>
      <c r="G19450">
        <v>28</v>
      </c>
      <c r="H19450">
        <v>2897</v>
      </c>
      <c r="I19450" s="119" t="s">
        <v>19</v>
      </c>
      <c r="J19450" s="119" t="s">
        <v>139</v>
      </c>
      <c r="K19450" s="1">
        <v>46255.758941458334</v>
      </c>
      <c r="L19450">
        <v>0</v>
      </c>
      <c r="M19450">
        <v>0</v>
      </c>
      <c r="N19450">
        <v>0</v>
      </c>
      <c r="O19450">
        <v>0</v>
      </c>
      <c r="P19450" s="119" t="s">
        <v>20254</v>
      </c>
    </row>
    <row r="19451" spans="1:16" x14ac:dyDescent="0.25">
      <c r="A19451">
        <v>41586</v>
      </c>
      <c r="B19451" s="119" t="s">
        <v>12290</v>
      </c>
      <c r="C19451">
        <v>80</v>
      </c>
      <c r="D19451">
        <v>24721</v>
      </c>
      <c r="E19451">
        <v>218</v>
      </c>
      <c r="F19451">
        <v>268</v>
      </c>
      <c r="G19451">
        <v>40</v>
      </c>
      <c r="H19451">
        <v>8000</v>
      </c>
      <c r="I19451" s="119" t="s">
        <v>19</v>
      </c>
      <c r="J19451" s="119" t="s">
        <v>139</v>
      </c>
      <c r="K19451" s="1">
        <v>46255.758941458334</v>
      </c>
      <c r="L19451">
        <v>0</v>
      </c>
      <c r="M19451">
        <v>1</v>
      </c>
      <c r="N19451">
        <v>0</v>
      </c>
      <c r="O19451">
        <v>1</v>
      </c>
      <c r="P19451" s="119" t="s">
        <v>20254</v>
      </c>
    </row>
    <row r="19452" spans="1:16" x14ac:dyDescent="0.25">
      <c r="A19452">
        <v>41587</v>
      </c>
      <c r="B19452" s="119" t="s">
        <v>12291</v>
      </c>
      <c r="C19452">
        <v>80</v>
      </c>
      <c r="D19452">
        <v>24694</v>
      </c>
      <c r="E19452">
        <v>112</v>
      </c>
      <c r="F19452">
        <v>180</v>
      </c>
      <c r="G19452">
        <v>37</v>
      </c>
      <c r="H19452">
        <v>3984</v>
      </c>
      <c r="I19452" s="119" t="s">
        <v>19</v>
      </c>
      <c r="J19452" s="119" t="s">
        <v>139</v>
      </c>
      <c r="K19452" s="1">
        <v>46255.758941458334</v>
      </c>
      <c r="L19452">
        <v>0</v>
      </c>
      <c r="M19452">
        <v>1</v>
      </c>
      <c r="N19452">
        <v>0</v>
      </c>
      <c r="O19452">
        <v>1</v>
      </c>
      <c r="P19452" s="119" t="s">
        <v>20254</v>
      </c>
    </row>
    <row r="19453" spans="1:16" x14ac:dyDescent="0.25">
      <c r="A19453">
        <v>41588</v>
      </c>
      <c r="B19453" s="119" t="s">
        <v>12292</v>
      </c>
      <c r="C19453">
        <v>80</v>
      </c>
      <c r="D19453">
        <v>24693</v>
      </c>
      <c r="E19453">
        <v>63</v>
      </c>
      <c r="F19453">
        <v>221</v>
      </c>
      <c r="G19453">
        <v>57</v>
      </c>
      <c r="H19453">
        <v>8939</v>
      </c>
      <c r="I19453" s="119" t="s">
        <v>19</v>
      </c>
      <c r="J19453" s="119" t="s">
        <v>139</v>
      </c>
      <c r="K19453" s="1">
        <v>46255.758941458334</v>
      </c>
      <c r="L19453">
        <v>0</v>
      </c>
      <c r="M19453">
        <v>1</v>
      </c>
      <c r="N19453">
        <v>0</v>
      </c>
      <c r="O19453">
        <v>0</v>
      </c>
      <c r="P19453" s="119" t="s">
        <v>20254</v>
      </c>
    </row>
    <row r="19454" spans="1:16" x14ac:dyDescent="0.25">
      <c r="A19454">
        <v>41589</v>
      </c>
      <c r="B19454" s="119" t="s">
        <v>12293</v>
      </c>
      <c r="C19454">
        <v>80</v>
      </c>
      <c r="D19454">
        <v>24736</v>
      </c>
      <c r="E19454">
        <v>89</v>
      </c>
      <c r="F19454">
        <v>361</v>
      </c>
      <c r="G19454">
        <v>78</v>
      </c>
      <c r="H19454">
        <v>4989</v>
      </c>
      <c r="I19454" s="119" t="s">
        <v>19</v>
      </c>
      <c r="J19454" s="119" t="s">
        <v>139</v>
      </c>
      <c r="K19454" s="1">
        <v>46255.758941458334</v>
      </c>
      <c r="L19454">
        <v>0</v>
      </c>
      <c r="M19454">
        <v>0</v>
      </c>
      <c r="N19454">
        <v>0</v>
      </c>
      <c r="O19454">
        <v>0</v>
      </c>
      <c r="P19454" s="119" t="s">
        <v>20254</v>
      </c>
    </row>
    <row r="19455" spans="1:16" x14ac:dyDescent="0.25">
      <c r="A19455">
        <v>41590</v>
      </c>
      <c r="B19455" s="119" t="s">
        <v>12294</v>
      </c>
      <c r="C19455">
        <v>80</v>
      </c>
      <c r="D19455">
        <v>24730</v>
      </c>
      <c r="E19455">
        <v>69</v>
      </c>
      <c r="F19455">
        <v>175</v>
      </c>
      <c r="G19455">
        <v>31</v>
      </c>
      <c r="H19455">
        <v>5904</v>
      </c>
      <c r="I19455" s="119" t="s">
        <v>19</v>
      </c>
      <c r="J19455" s="119" t="s">
        <v>139</v>
      </c>
      <c r="K19455" s="1">
        <v>46255.758941458334</v>
      </c>
      <c r="L19455">
        <v>0</v>
      </c>
      <c r="M19455">
        <v>1</v>
      </c>
      <c r="N19455">
        <v>0</v>
      </c>
      <c r="O19455">
        <v>0</v>
      </c>
      <c r="P19455" s="119" t="s">
        <v>20254</v>
      </c>
    </row>
    <row r="19456" spans="1:16" x14ac:dyDescent="0.25">
      <c r="A19456">
        <v>41591</v>
      </c>
      <c r="B19456" s="119" t="s">
        <v>12295</v>
      </c>
      <c r="C19456">
        <v>80</v>
      </c>
      <c r="D19456">
        <v>24712</v>
      </c>
      <c r="E19456">
        <v>59</v>
      </c>
      <c r="F19456">
        <v>181</v>
      </c>
      <c r="G19456">
        <v>65</v>
      </c>
      <c r="H19456">
        <v>8882</v>
      </c>
      <c r="I19456" s="119" t="s">
        <v>19</v>
      </c>
      <c r="J19456" s="119" t="s">
        <v>139</v>
      </c>
      <c r="K19456" s="1">
        <v>46255.758941458334</v>
      </c>
      <c r="L19456">
        <v>0</v>
      </c>
      <c r="M19456">
        <v>1</v>
      </c>
      <c r="N19456">
        <v>0</v>
      </c>
      <c r="O19456">
        <v>1</v>
      </c>
      <c r="P19456" s="119" t="s">
        <v>20254</v>
      </c>
    </row>
    <row r="19457" spans="1:16" x14ac:dyDescent="0.25">
      <c r="A19457">
        <v>41592</v>
      </c>
      <c r="B19457" s="119" t="s">
        <v>12296</v>
      </c>
      <c r="C19457">
        <v>80</v>
      </c>
      <c r="D19457">
        <v>24763</v>
      </c>
      <c r="E19457">
        <v>116</v>
      </c>
      <c r="F19457">
        <v>436</v>
      </c>
      <c r="G19457">
        <v>45</v>
      </c>
      <c r="H19457">
        <v>25046</v>
      </c>
      <c r="I19457" s="119" t="s">
        <v>19</v>
      </c>
      <c r="J19457" s="119" t="s">
        <v>139</v>
      </c>
      <c r="K19457" s="1">
        <v>46255.758941458334</v>
      </c>
      <c r="L19457">
        <v>0</v>
      </c>
      <c r="M19457">
        <v>3</v>
      </c>
      <c r="N19457">
        <v>0</v>
      </c>
      <c r="O19457">
        <v>0</v>
      </c>
      <c r="P19457" s="119" t="s">
        <v>20254</v>
      </c>
    </row>
    <row r="19458" spans="1:16" x14ac:dyDescent="0.25">
      <c r="A19458">
        <v>41593</v>
      </c>
      <c r="B19458" s="119" t="s">
        <v>12297</v>
      </c>
      <c r="C19458">
        <v>80</v>
      </c>
      <c r="D19458">
        <v>24685</v>
      </c>
      <c r="E19458">
        <v>301</v>
      </c>
      <c r="F19458">
        <v>302</v>
      </c>
      <c r="G19458">
        <v>48</v>
      </c>
      <c r="H19458">
        <v>16490</v>
      </c>
      <c r="I19458" s="119" t="s">
        <v>19</v>
      </c>
      <c r="J19458" s="119" t="s">
        <v>139</v>
      </c>
      <c r="K19458" s="1">
        <v>46255.758941458334</v>
      </c>
      <c r="L19458">
        <v>1</v>
      </c>
      <c r="M19458">
        <v>0</v>
      </c>
      <c r="N19458">
        <v>0</v>
      </c>
      <c r="O19458">
        <v>0</v>
      </c>
      <c r="P19458" s="119" t="s">
        <v>20254</v>
      </c>
    </row>
    <row r="19459" spans="1:16" x14ac:dyDescent="0.25">
      <c r="A19459">
        <v>41594</v>
      </c>
      <c r="B19459" s="119" t="s">
        <v>12298</v>
      </c>
      <c r="C19459">
        <v>80</v>
      </c>
      <c r="D19459">
        <v>24709</v>
      </c>
      <c r="E19459">
        <v>69</v>
      </c>
      <c r="F19459">
        <v>280</v>
      </c>
      <c r="G19459">
        <v>42</v>
      </c>
      <c r="H19459">
        <v>16658</v>
      </c>
      <c r="I19459" s="119" t="s">
        <v>19</v>
      </c>
      <c r="J19459" s="119" t="s">
        <v>139</v>
      </c>
      <c r="K19459" s="1">
        <v>46255.758941458334</v>
      </c>
      <c r="L19459">
        <v>0</v>
      </c>
      <c r="M19459">
        <v>0</v>
      </c>
      <c r="N19459">
        <v>0</v>
      </c>
      <c r="O19459">
        <v>0</v>
      </c>
      <c r="P19459" s="119" t="s">
        <v>20254</v>
      </c>
    </row>
    <row r="19460" spans="1:16" x14ac:dyDescent="0.25">
      <c r="A19460">
        <v>41595</v>
      </c>
      <c r="B19460" s="119" t="s">
        <v>12299</v>
      </c>
      <c r="C19460">
        <v>80</v>
      </c>
      <c r="D19460">
        <v>24736</v>
      </c>
      <c r="E19460">
        <v>90</v>
      </c>
      <c r="F19460">
        <v>345</v>
      </c>
      <c r="G19460">
        <v>46</v>
      </c>
      <c r="H19460">
        <v>2627</v>
      </c>
      <c r="I19460" s="119" t="s">
        <v>19</v>
      </c>
      <c r="J19460" s="119" t="s">
        <v>139</v>
      </c>
      <c r="K19460" s="1">
        <v>46255.758941458334</v>
      </c>
      <c r="L19460">
        <v>0</v>
      </c>
      <c r="M19460">
        <v>0</v>
      </c>
      <c r="N19460">
        <v>0</v>
      </c>
      <c r="O19460">
        <v>0</v>
      </c>
      <c r="P19460" s="119" t="s">
        <v>20254</v>
      </c>
    </row>
    <row r="19461" spans="1:16" x14ac:dyDescent="0.25">
      <c r="A19461">
        <v>41596</v>
      </c>
      <c r="B19461" s="119" t="s">
        <v>12300</v>
      </c>
      <c r="C19461">
        <v>80</v>
      </c>
      <c r="D19461">
        <v>24733</v>
      </c>
      <c r="E19461">
        <v>298</v>
      </c>
      <c r="F19461">
        <v>180</v>
      </c>
      <c r="G19461">
        <v>31</v>
      </c>
      <c r="H19461">
        <v>7500</v>
      </c>
      <c r="I19461" s="119" t="s">
        <v>19</v>
      </c>
      <c r="J19461" s="119" t="s">
        <v>139</v>
      </c>
      <c r="K19461" s="1">
        <v>46255.758941458334</v>
      </c>
      <c r="L19461">
        <v>0</v>
      </c>
      <c r="M19461">
        <v>1</v>
      </c>
      <c r="N19461">
        <v>0</v>
      </c>
      <c r="O19461">
        <v>0</v>
      </c>
      <c r="P19461" s="119" t="s">
        <v>20254</v>
      </c>
    </row>
    <row r="19462" spans="1:16" x14ac:dyDescent="0.25">
      <c r="A19462">
        <v>41597</v>
      </c>
      <c r="B19462" s="119" t="s">
        <v>12301</v>
      </c>
      <c r="C19462">
        <v>80</v>
      </c>
      <c r="D19462">
        <v>24769</v>
      </c>
      <c r="E19462">
        <v>193</v>
      </c>
      <c r="F19462">
        <v>172</v>
      </c>
      <c r="G19462">
        <v>60</v>
      </c>
      <c r="H19462">
        <v>5847</v>
      </c>
      <c r="I19462" s="119" t="s">
        <v>19</v>
      </c>
      <c r="J19462" s="119" t="s">
        <v>139</v>
      </c>
      <c r="K19462" s="1">
        <v>46255.758941458334</v>
      </c>
      <c r="L19462">
        <v>1</v>
      </c>
      <c r="M19462">
        <v>1</v>
      </c>
      <c r="N19462">
        <v>1</v>
      </c>
      <c r="O19462">
        <v>1</v>
      </c>
      <c r="P19462" s="119" t="s">
        <v>20254</v>
      </c>
    </row>
    <row r="19463" spans="1:16" x14ac:dyDescent="0.25">
      <c r="A19463">
        <v>41598</v>
      </c>
      <c r="B19463" s="119" t="s">
        <v>12302</v>
      </c>
      <c r="C19463">
        <v>80</v>
      </c>
      <c r="D19463">
        <v>24705</v>
      </c>
      <c r="E19463">
        <v>616</v>
      </c>
      <c r="F19463">
        <v>352</v>
      </c>
      <c r="G19463">
        <v>28</v>
      </c>
      <c r="H19463">
        <v>18198</v>
      </c>
      <c r="I19463" s="119" t="s">
        <v>19</v>
      </c>
      <c r="J19463" s="119" t="s">
        <v>139</v>
      </c>
      <c r="K19463" s="1">
        <v>46255.758941458334</v>
      </c>
      <c r="L19463">
        <v>0</v>
      </c>
      <c r="M19463">
        <v>0</v>
      </c>
      <c r="N19463">
        <v>0</v>
      </c>
      <c r="O19463">
        <v>0</v>
      </c>
      <c r="P19463" s="119" t="s">
        <v>20254</v>
      </c>
    </row>
    <row r="19464" spans="1:16" x14ac:dyDescent="0.25">
      <c r="A19464">
        <v>41599</v>
      </c>
      <c r="B19464" s="119" t="s">
        <v>12303</v>
      </c>
      <c r="C19464">
        <v>80</v>
      </c>
      <c r="D19464">
        <v>24694</v>
      </c>
      <c r="E19464">
        <v>54</v>
      </c>
      <c r="F19464">
        <v>266</v>
      </c>
      <c r="G19464">
        <v>33</v>
      </c>
      <c r="H19464">
        <v>3996</v>
      </c>
      <c r="I19464" s="119" t="s">
        <v>19</v>
      </c>
      <c r="J19464" s="119" t="s">
        <v>139</v>
      </c>
      <c r="K19464" s="1">
        <v>46255.758941458334</v>
      </c>
      <c r="L19464">
        <v>0</v>
      </c>
      <c r="M19464">
        <v>3</v>
      </c>
      <c r="N19464">
        <v>0</v>
      </c>
      <c r="O19464">
        <v>2</v>
      </c>
      <c r="P19464" s="119" t="s">
        <v>20254</v>
      </c>
    </row>
    <row r="19465" spans="1:16" x14ac:dyDescent="0.25">
      <c r="A19465">
        <v>41600</v>
      </c>
      <c r="B19465" s="119" t="s">
        <v>12304</v>
      </c>
      <c r="C19465">
        <v>80</v>
      </c>
      <c r="D19465">
        <v>24795</v>
      </c>
      <c r="E19465">
        <v>182</v>
      </c>
      <c r="F19465">
        <v>210</v>
      </c>
      <c r="G19465">
        <v>36</v>
      </c>
      <c r="H19465">
        <v>9772</v>
      </c>
      <c r="I19465" s="119" t="s">
        <v>19</v>
      </c>
      <c r="J19465" s="119" t="s">
        <v>139</v>
      </c>
      <c r="K19465" s="1">
        <v>46255.758941458334</v>
      </c>
      <c r="L19465">
        <v>1</v>
      </c>
      <c r="M19465">
        <v>0</v>
      </c>
      <c r="N19465">
        <v>0</v>
      </c>
      <c r="O19465">
        <v>0</v>
      </c>
      <c r="P19465" s="119" t="s">
        <v>20254</v>
      </c>
    </row>
    <row r="19466" spans="1:16" x14ac:dyDescent="0.25">
      <c r="A19466">
        <v>41601</v>
      </c>
      <c r="B19466" s="119" t="s">
        <v>12305</v>
      </c>
      <c r="C19466">
        <v>80</v>
      </c>
      <c r="D19466">
        <v>24774</v>
      </c>
      <c r="E19466">
        <v>56</v>
      </c>
      <c r="F19466">
        <v>332</v>
      </c>
      <c r="G19466">
        <v>64</v>
      </c>
      <c r="H19466">
        <v>15669</v>
      </c>
      <c r="I19466" s="119" t="s">
        <v>19</v>
      </c>
      <c r="J19466" s="119" t="s">
        <v>139</v>
      </c>
      <c r="K19466" s="1">
        <v>46255.758941458334</v>
      </c>
      <c r="L19466">
        <v>0</v>
      </c>
      <c r="M19466">
        <v>1</v>
      </c>
      <c r="N19466">
        <v>0</v>
      </c>
      <c r="O19466">
        <v>1</v>
      </c>
      <c r="P19466" s="119" t="s">
        <v>20254</v>
      </c>
    </row>
    <row r="19467" spans="1:16" x14ac:dyDescent="0.25">
      <c r="A19467">
        <v>41602</v>
      </c>
      <c r="B19467" s="119" t="s">
        <v>12306</v>
      </c>
      <c r="C19467">
        <v>80</v>
      </c>
      <c r="D19467">
        <v>24706</v>
      </c>
      <c r="E19467">
        <v>58</v>
      </c>
      <c r="F19467">
        <v>252</v>
      </c>
      <c r="G19467">
        <v>40</v>
      </c>
      <c r="H19467">
        <v>8156</v>
      </c>
      <c r="I19467" s="119" t="s">
        <v>19</v>
      </c>
      <c r="J19467" s="119" t="s">
        <v>139</v>
      </c>
      <c r="K19467" s="1">
        <v>46255.758941458334</v>
      </c>
      <c r="L19467">
        <v>1</v>
      </c>
      <c r="M19467">
        <v>1</v>
      </c>
      <c r="N19467">
        <v>0</v>
      </c>
      <c r="O19467">
        <v>1</v>
      </c>
      <c r="P19467" s="119" t="s">
        <v>20254</v>
      </c>
    </row>
    <row r="19468" spans="1:16" x14ac:dyDescent="0.25">
      <c r="A19468">
        <v>41603</v>
      </c>
      <c r="B19468" s="119" t="s">
        <v>12307</v>
      </c>
      <c r="C19468">
        <v>80</v>
      </c>
      <c r="E19468">
        <v>125</v>
      </c>
      <c r="F19468">
        <v>97</v>
      </c>
      <c r="G19468">
        <v>255</v>
      </c>
      <c r="H19468">
        <v>2987</v>
      </c>
      <c r="I19468" s="119" t="s">
        <v>19</v>
      </c>
      <c r="J19468" s="119" t="s">
        <v>22</v>
      </c>
      <c r="K19468" s="1">
        <v>46255.758941458334</v>
      </c>
      <c r="L19468">
        <v>0</v>
      </c>
      <c r="M19468">
        <v>3</v>
      </c>
      <c r="N19468">
        <v>0</v>
      </c>
      <c r="O19468">
        <v>2</v>
      </c>
      <c r="P19468" s="119" t="s">
        <v>20254</v>
      </c>
    </row>
    <row r="19469" spans="1:16" x14ac:dyDescent="0.25">
      <c r="A19469">
        <v>41604</v>
      </c>
      <c r="B19469" s="119" t="s">
        <v>12308</v>
      </c>
      <c r="C19469">
        <v>80</v>
      </c>
      <c r="E19469">
        <v>22</v>
      </c>
      <c r="F19469">
        <v>120</v>
      </c>
      <c r="G19469">
        <v>100</v>
      </c>
      <c r="H19469">
        <v>577</v>
      </c>
      <c r="I19469" s="119" t="s">
        <v>19</v>
      </c>
      <c r="J19469" s="119" t="s">
        <v>22</v>
      </c>
      <c r="K19469" s="1">
        <v>46255.758941458334</v>
      </c>
      <c r="L19469">
        <v>0</v>
      </c>
      <c r="M19469">
        <v>0</v>
      </c>
      <c r="N19469">
        <v>0</v>
      </c>
      <c r="O19469">
        <v>0</v>
      </c>
      <c r="P19469" s="119" t="s">
        <v>20254</v>
      </c>
    </row>
    <row r="19470" spans="1:16" x14ac:dyDescent="0.25">
      <c r="A19470">
        <v>41605</v>
      </c>
      <c r="B19470" s="119" t="s">
        <v>12309</v>
      </c>
      <c r="C19470">
        <v>80</v>
      </c>
      <c r="E19470">
        <v>268</v>
      </c>
      <c r="F19470">
        <v>75</v>
      </c>
      <c r="G19470">
        <v>75</v>
      </c>
      <c r="H19470">
        <v>1476</v>
      </c>
      <c r="I19470" s="119" t="s">
        <v>19</v>
      </c>
      <c r="J19470" s="119" t="s">
        <v>22</v>
      </c>
      <c r="K19470" s="1">
        <v>46255.758941458334</v>
      </c>
      <c r="L19470">
        <v>0</v>
      </c>
      <c r="M19470">
        <v>2</v>
      </c>
      <c r="N19470">
        <v>0</v>
      </c>
      <c r="O19470">
        <v>2</v>
      </c>
      <c r="P19470" s="119" t="s">
        <v>20254</v>
      </c>
    </row>
    <row r="19471" spans="1:16" x14ac:dyDescent="0.25">
      <c r="A19471">
        <v>41606</v>
      </c>
      <c r="B19471" s="119" t="s">
        <v>12310</v>
      </c>
      <c r="C19471">
        <v>80</v>
      </c>
      <c r="E19471">
        <v>120</v>
      </c>
      <c r="F19471">
        <v>84</v>
      </c>
      <c r="G19471">
        <v>76</v>
      </c>
      <c r="H19471">
        <v>3297</v>
      </c>
      <c r="I19471" s="119" t="s">
        <v>19</v>
      </c>
      <c r="J19471" s="119" t="s">
        <v>22</v>
      </c>
      <c r="K19471" s="1">
        <v>46255.758941458334</v>
      </c>
      <c r="L19471">
        <v>0</v>
      </c>
      <c r="M19471">
        <v>2</v>
      </c>
      <c r="N19471">
        <v>0</v>
      </c>
      <c r="O19471">
        <v>1</v>
      </c>
      <c r="P19471" s="119" t="s">
        <v>20254</v>
      </c>
    </row>
    <row r="19472" spans="1:16" x14ac:dyDescent="0.25">
      <c r="A19472">
        <v>41607</v>
      </c>
      <c r="B19472" s="119" t="s">
        <v>12311</v>
      </c>
      <c r="C19472">
        <v>80</v>
      </c>
      <c r="E19472">
        <v>5</v>
      </c>
      <c r="F19472">
        <v>110</v>
      </c>
      <c r="G19472">
        <v>50</v>
      </c>
      <c r="H19472">
        <v>9988</v>
      </c>
      <c r="I19472" s="119" t="s">
        <v>19</v>
      </c>
      <c r="J19472" s="119" t="s">
        <v>22</v>
      </c>
      <c r="K19472" s="1">
        <v>46255.758941458334</v>
      </c>
      <c r="L19472">
        <v>0</v>
      </c>
      <c r="M19472">
        <v>2</v>
      </c>
      <c r="N19472">
        <v>0</v>
      </c>
      <c r="O19472">
        <v>1</v>
      </c>
      <c r="P19472" s="119" t="s">
        <v>20254</v>
      </c>
    </row>
    <row r="19473" spans="1:16" x14ac:dyDescent="0.25">
      <c r="A19473">
        <v>41608</v>
      </c>
      <c r="B19473" s="119" t="s">
        <v>12312</v>
      </c>
      <c r="C19473">
        <v>80</v>
      </c>
      <c r="E19473">
        <v>12</v>
      </c>
      <c r="F19473">
        <v>86</v>
      </c>
      <c r="G19473">
        <v>107</v>
      </c>
      <c r="H19473">
        <v>4436</v>
      </c>
      <c r="I19473" s="119" t="s">
        <v>19</v>
      </c>
      <c r="J19473" s="119" t="s">
        <v>22</v>
      </c>
      <c r="K19473" s="1">
        <v>46255.758941458334</v>
      </c>
      <c r="L19473">
        <v>0</v>
      </c>
      <c r="M19473">
        <v>1</v>
      </c>
      <c r="N19473">
        <v>0</v>
      </c>
      <c r="O19473">
        <v>0</v>
      </c>
      <c r="P19473" s="119" t="s">
        <v>20254</v>
      </c>
    </row>
    <row r="19474" spans="1:16" x14ac:dyDescent="0.25">
      <c r="A19474">
        <v>41609</v>
      </c>
      <c r="B19474" s="119" t="s">
        <v>12313</v>
      </c>
      <c r="C19474">
        <v>80</v>
      </c>
      <c r="E19474">
        <v>747</v>
      </c>
      <c r="F19474">
        <v>103</v>
      </c>
      <c r="G19474">
        <v>70</v>
      </c>
      <c r="H19474">
        <v>1323</v>
      </c>
      <c r="I19474" s="119" t="s">
        <v>19</v>
      </c>
      <c r="J19474" s="119" t="s">
        <v>22</v>
      </c>
      <c r="K19474" s="1">
        <v>46255.758941458334</v>
      </c>
      <c r="L19474">
        <v>0</v>
      </c>
      <c r="M19474">
        <v>1</v>
      </c>
      <c r="N19474">
        <v>0</v>
      </c>
      <c r="O19474">
        <v>1</v>
      </c>
      <c r="P19474" s="119" t="s">
        <v>20254</v>
      </c>
    </row>
    <row r="19475" spans="1:16" x14ac:dyDescent="0.25">
      <c r="A19475">
        <v>41610</v>
      </c>
      <c r="B19475" s="119" t="s">
        <v>12314</v>
      </c>
      <c r="C19475">
        <v>80</v>
      </c>
      <c r="E19475">
        <v>4</v>
      </c>
      <c r="F19475">
        <v>117</v>
      </c>
      <c r="G19475">
        <v>86</v>
      </c>
      <c r="H19475">
        <v>3625</v>
      </c>
      <c r="I19475" s="119" t="s">
        <v>19</v>
      </c>
      <c r="J19475" s="119" t="s">
        <v>22</v>
      </c>
      <c r="K19475" s="1">
        <v>46255.758941458334</v>
      </c>
      <c r="L19475">
        <v>0</v>
      </c>
      <c r="M19475">
        <v>1</v>
      </c>
      <c r="N19475">
        <v>0</v>
      </c>
      <c r="O19475">
        <v>1</v>
      </c>
      <c r="P19475" s="119" t="s">
        <v>20254</v>
      </c>
    </row>
    <row r="19476" spans="1:16" x14ac:dyDescent="0.25">
      <c r="A19476">
        <v>41611</v>
      </c>
      <c r="B19476" s="119" t="s">
        <v>12315</v>
      </c>
      <c r="C19476">
        <v>80</v>
      </c>
      <c r="E19476">
        <v>248</v>
      </c>
      <c r="F19476">
        <v>77</v>
      </c>
      <c r="G19476">
        <v>71</v>
      </c>
      <c r="H19476">
        <v>1372</v>
      </c>
      <c r="I19476" s="119" t="s">
        <v>19</v>
      </c>
      <c r="J19476" s="119" t="s">
        <v>22</v>
      </c>
      <c r="K19476" s="1">
        <v>46255.758941458334</v>
      </c>
      <c r="L19476">
        <v>0</v>
      </c>
      <c r="M19476">
        <v>2</v>
      </c>
      <c r="N19476">
        <v>0</v>
      </c>
      <c r="O19476">
        <v>2</v>
      </c>
      <c r="P19476" s="119" t="s">
        <v>20254</v>
      </c>
    </row>
    <row r="19477" spans="1:16" x14ac:dyDescent="0.25">
      <c r="A19477">
        <v>41612</v>
      </c>
      <c r="B19477" s="119" t="s">
        <v>12316</v>
      </c>
      <c r="C19477">
        <v>80</v>
      </c>
      <c r="E19477">
        <v>8</v>
      </c>
      <c r="F19477">
        <v>98</v>
      </c>
      <c r="G19477">
        <v>32</v>
      </c>
      <c r="H19477">
        <v>3995</v>
      </c>
      <c r="I19477" s="119" t="s">
        <v>19</v>
      </c>
      <c r="J19477" s="119" t="s">
        <v>22</v>
      </c>
      <c r="K19477" s="1">
        <v>46255.758941458334</v>
      </c>
      <c r="L19477">
        <v>0</v>
      </c>
      <c r="M19477">
        <v>0</v>
      </c>
      <c r="N19477">
        <v>0</v>
      </c>
      <c r="O19477">
        <v>0</v>
      </c>
      <c r="P19477" s="119" t="s">
        <v>20254</v>
      </c>
    </row>
    <row r="19478" spans="1:16" x14ac:dyDescent="0.25">
      <c r="A19478">
        <v>41613</v>
      </c>
      <c r="B19478" s="119" t="s">
        <v>12317</v>
      </c>
      <c r="C19478">
        <v>80</v>
      </c>
      <c r="E19478">
        <v>212</v>
      </c>
      <c r="F19478">
        <v>114</v>
      </c>
      <c r="G19478">
        <v>34</v>
      </c>
      <c r="H19478">
        <v>2477</v>
      </c>
      <c r="I19478" s="119" t="s">
        <v>19</v>
      </c>
      <c r="J19478" s="119" t="s">
        <v>22</v>
      </c>
      <c r="K19478" s="1">
        <v>46255.758941458334</v>
      </c>
      <c r="L19478">
        <v>0</v>
      </c>
      <c r="M19478">
        <v>4</v>
      </c>
      <c r="N19478">
        <v>0</v>
      </c>
      <c r="O19478">
        <v>3</v>
      </c>
      <c r="P19478" s="119" t="s">
        <v>20254</v>
      </c>
    </row>
    <row r="19479" spans="1:16" x14ac:dyDescent="0.25">
      <c r="A19479">
        <v>41614</v>
      </c>
      <c r="B19479" s="119" t="s">
        <v>12318</v>
      </c>
      <c r="C19479">
        <v>80</v>
      </c>
      <c r="E19479">
        <v>161</v>
      </c>
      <c r="F19479">
        <v>80</v>
      </c>
      <c r="G19479">
        <v>57</v>
      </c>
      <c r="H19479">
        <v>4892</v>
      </c>
      <c r="I19479" s="119" t="s">
        <v>19</v>
      </c>
      <c r="J19479" s="119" t="s">
        <v>22</v>
      </c>
      <c r="K19479" s="1">
        <v>46255.758941458334</v>
      </c>
      <c r="L19479">
        <v>0</v>
      </c>
      <c r="M19479">
        <v>0</v>
      </c>
      <c r="N19479">
        <v>0</v>
      </c>
      <c r="O19479">
        <v>0</v>
      </c>
      <c r="P19479" s="119" t="s">
        <v>20254</v>
      </c>
    </row>
    <row r="19480" spans="1:16" x14ac:dyDescent="0.25">
      <c r="A19480">
        <v>41615</v>
      </c>
      <c r="B19480" s="119" t="s">
        <v>12319</v>
      </c>
      <c r="C19480">
        <v>80</v>
      </c>
      <c r="E19480">
        <v>171</v>
      </c>
      <c r="F19480">
        <v>124</v>
      </c>
      <c r="G19480">
        <v>85</v>
      </c>
      <c r="H19480">
        <v>1490</v>
      </c>
      <c r="I19480" s="119" t="s">
        <v>19</v>
      </c>
      <c r="J19480" s="119" t="s">
        <v>22</v>
      </c>
      <c r="K19480" s="1">
        <v>46255.758941458334</v>
      </c>
      <c r="L19480">
        <v>0</v>
      </c>
      <c r="M19480">
        <v>2</v>
      </c>
      <c r="N19480">
        <v>0</v>
      </c>
      <c r="O19480">
        <v>2</v>
      </c>
      <c r="P19480" s="119" t="s">
        <v>20254</v>
      </c>
    </row>
    <row r="19481" spans="1:16" x14ac:dyDescent="0.25">
      <c r="A19481">
        <v>41616</v>
      </c>
      <c r="B19481" s="119" t="s">
        <v>12320</v>
      </c>
      <c r="C19481">
        <v>80</v>
      </c>
      <c r="E19481">
        <v>413</v>
      </c>
      <c r="F19481">
        <v>156</v>
      </c>
      <c r="G19481">
        <v>130</v>
      </c>
      <c r="H19481">
        <v>684</v>
      </c>
      <c r="I19481" s="119" t="s">
        <v>19</v>
      </c>
      <c r="J19481" s="119" t="s">
        <v>22</v>
      </c>
      <c r="K19481" s="1">
        <v>46255.758941458334</v>
      </c>
      <c r="L19481">
        <v>0</v>
      </c>
      <c r="M19481">
        <v>2</v>
      </c>
      <c r="N19481">
        <v>0</v>
      </c>
      <c r="O19481">
        <v>2</v>
      </c>
      <c r="P19481" s="119" t="s">
        <v>20254</v>
      </c>
    </row>
    <row r="19482" spans="1:16" x14ac:dyDescent="0.25">
      <c r="A19482">
        <v>41617</v>
      </c>
      <c r="B19482" s="119" t="s">
        <v>12321</v>
      </c>
      <c r="C19482">
        <v>80</v>
      </c>
      <c r="E19482">
        <v>25</v>
      </c>
      <c r="F19482">
        <v>71</v>
      </c>
      <c r="G19482">
        <v>50</v>
      </c>
      <c r="H19482">
        <v>451</v>
      </c>
      <c r="I19482" s="119" t="s">
        <v>19</v>
      </c>
      <c r="J19482" s="119" t="s">
        <v>22</v>
      </c>
      <c r="K19482" s="1">
        <v>46255.758941458334</v>
      </c>
      <c r="L19482">
        <v>0</v>
      </c>
      <c r="M19482">
        <v>1</v>
      </c>
      <c r="N19482">
        <v>0</v>
      </c>
      <c r="O19482">
        <v>1</v>
      </c>
      <c r="P19482" s="119" t="s">
        <v>20254</v>
      </c>
    </row>
    <row r="19483" spans="1:16" x14ac:dyDescent="0.25">
      <c r="A19483">
        <v>41618</v>
      </c>
      <c r="B19483" s="119" t="s">
        <v>12322</v>
      </c>
      <c r="C19483">
        <v>80</v>
      </c>
      <c r="E19483">
        <v>69</v>
      </c>
      <c r="F19483">
        <v>104</v>
      </c>
      <c r="G19483">
        <v>41</v>
      </c>
      <c r="H19483">
        <v>8285</v>
      </c>
      <c r="I19483" s="119" t="s">
        <v>19</v>
      </c>
      <c r="J19483" s="119" t="s">
        <v>22</v>
      </c>
      <c r="K19483" s="1">
        <v>46255.758941458334</v>
      </c>
      <c r="L19483">
        <v>0</v>
      </c>
      <c r="M19483">
        <v>2</v>
      </c>
      <c r="N19483">
        <v>0</v>
      </c>
      <c r="O19483">
        <v>1</v>
      </c>
      <c r="P19483" s="119" t="s">
        <v>20254</v>
      </c>
    </row>
    <row r="19484" spans="1:16" x14ac:dyDescent="0.25">
      <c r="A19484">
        <v>41619</v>
      </c>
      <c r="B19484" s="119" t="s">
        <v>12323</v>
      </c>
      <c r="C19484">
        <v>80</v>
      </c>
      <c r="E19484">
        <v>4</v>
      </c>
      <c r="F19484">
        <v>110</v>
      </c>
      <c r="G19484">
        <v>82</v>
      </c>
      <c r="H19484">
        <v>1221</v>
      </c>
      <c r="I19484" s="119" t="s">
        <v>19</v>
      </c>
      <c r="J19484" s="119" t="s">
        <v>22</v>
      </c>
      <c r="K19484" s="1">
        <v>46255.758941458334</v>
      </c>
      <c r="L19484">
        <v>0</v>
      </c>
      <c r="M19484">
        <v>2</v>
      </c>
      <c r="N19484">
        <v>0</v>
      </c>
      <c r="O19484">
        <v>2</v>
      </c>
      <c r="P19484" s="119" t="s">
        <v>20254</v>
      </c>
    </row>
    <row r="19485" spans="1:16" x14ac:dyDescent="0.25">
      <c r="A19485">
        <v>41620</v>
      </c>
      <c r="B19485" s="119" t="s">
        <v>12324</v>
      </c>
      <c r="C19485">
        <v>80</v>
      </c>
      <c r="E19485">
        <v>523</v>
      </c>
      <c r="F19485">
        <v>108</v>
      </c>
      <c r="G19485">
        <v>160</v>
      </c>
      <c r="H19485">
        <v>2560</v>
      </c>
      <c r="I19485" s="119" t="s">
        <v>19</v>
      </c>
      <c r="J19485" s="119" t="s">
        <v>22</v>
      </c>
      <c r="K19485" s="1">
        <v>46255.758941458334</v>
      </c>
      <c r="L19485">
        <v>0</v>
      </c>
      <c r="M19485">
        <v>0</v>
      </c>
      <c r="N19485">
        <v>0</v>
      </c>
      <c r="O19485">
        <v>0</v>
      </c>
      <c r="P19485" s="119" t="s">
        <v>20254</v>
      </c>
    </row>
    <row r="19486" spans="1:16" x14ac:dyDescent="0.25">
      <c r="A19486">
        <v>41621</v>
      </c>
      <c r="B19486" s="119" t="s">
        <v>12325</v>
      </c>
      <c r="C19486">
        <v>80</v>
      </c>
      <c r="D19486">
        <v>24722</v>
      </c>
      <c r="E19486">
        <v>376</v>
      </c>
      <c r="F19486">
        <v>3665</v>
      </c>
      <c r="G19486">
        <v>20</v>
      </c>
      <c r="H19486">
        <v>39996</v>
      </c>
      <c r="I19486" s="119" t="s">
        <v>19</v>
      </c>
      <c r="J19486" s="119" t="s">
        <v>222</v>
      </c>
      <c r="K19486" s="1">
        <v>46255.758941458334</v>
      </c>
      <c r="L19486">
        <v>5</v>
      </c>
      <c r="M19486">
        <v>1</v>
      </c>
      <c r="N19486">
        <v>0</v>
      </c>
      <c r="O19486">
        <v>1</v>
      </c>
      <c r="P19486" s="119" t="s">
        <v>20254</v>
      </c>
    </row>
    <row r="19487" spans="1:16" x14ac:dyDescent="0.25">
      <c r="A19487">
        <v>41622</v>
      </c>
      <c r="B19487" s="119" t="s">
        <v>12326</v>
      </c>
      <c r="C19487">
        <v>80</v>
      </c>
      <c r="D19487">
        <v>24775</v>
      </c>
      <c r="E19487">
        <v>292</v>
      </c>
      <c r="F19487">
        <v>3754</v>
      </c>
      <c r="G19487">
        <v>1</v>
      </c>
      <c r="H19487">
        <v>5000000</v>
      </c>
      <c r="I19487" s="119" t="s">
        <v>19</v>
      </c>
      <c r="J19487" s="119" t="s">
        <v>222</v>
      </c>
      <c r="K19487" s="1">
        <v>46255.758941458334</v>
      </c>
      <c r="L19487">
        <v>0</v>
      </c>
      <c r="M19487">
        <v>0</v>
      </c>
      <c r="N19487">
        <v>0</v>
      </c>
      <c r="O19487">
        <v>0</v>
      </c>
      <c r="P19487" s="119" t="s">
        <v>20254</v>
      </c>
    </row>
    <row r="19488" spans="1:16" x14ac:dyDescent="0.25">
      <c r="A19488">
        <v>41623</v>
      </c>
      <c r="B19488" s="119" t="s">
        <v>12327</v>
      </c>
      <c r="C19488">
        <v>80</v>
      </c>
      <c r="D19488">
        <v>24695</v>
      </c>
      <c r="E19488">
        <v>252</v>
      </c>
      <c r="F19488">
        <v>2048</v>
      </c>
      <c r="G19488">
        <v>17</v>
      </c>
      <c r="H19488">
        <v>14999</v>
      </c>
      <c r="I19488" s="119" t="s">
        <v>19</v>
      </c>
      <c r="J19488" s="119" t="s">
        <v>222</v>
      </c>
      <c r="K19488" s="1">
        <v>46255.758941458334</v>
      </c>
      <c r="L19488">
        <v>0</v>
      </c>
      <c r="M19488">
        <v>1</v>
      </c>
      <c r="N19488">
        <v>0</v>
      </c>
      <c r="O19488">
        <v>0</v>
      </c>
      <c r="P19488" s="119" t="s">
        <v>20254</v>
      </c>
    </row>
    <row r="19489" spans="1:16" x14ac:dyDescent="0.25">
      <c r="A19489">
        <v>41624</v>
      </c>
      <c r="B19489" s="119" t="s">
        <v>12328</v>
      </c>
      <c r="C19489">
        <v>80</v>
      </c>
      <c r="D19489">
        <v>24734</v>
      </c>
      <c r="E19489">
        <v>247</v>
      </c>
      <c r="F19489">
        <v>2439</v>
      </c>
      <c r="G19489">
        <v>23</v>
      </c>
      <c r="H19489">
        <v>42000</v>
      </c>
      <c r="I19489" s="119" t="s">
        <v>19</v>
      </c>
      <c r="J19489" s="119" t="s">
        <v>222</v>
      </c>
      <c r="K19489" s="1">
        <v>46255.758941458334</v>
      </c>
      <c r="L19489">
        <v>0</v>
      </c>
      <c r="M19489">
        <v>2</v>
      </c>
      <c r="N19489">
        <v>0</v>
      </c>
      <c r="O19489">
        <v>2</v>
      </c>
      <c r="P19489" s="119" t="s">
        <v>20254</v>
      </c>
    </row>
    <row r="19490" spans="1:16" x14ac:dyDescent="0.25">
      <c r="A19490">
        <v>41625</v>
      </c>
      <c r="B19490" s="119" t="s">
        <v>12329</v>
      </c>
      <c r="C19490">
        <v>80</v>
      </c>
      <c r="D19490">
        <v>24713</v>
      </c>
      <c r="E19490">
        <v>170</v>
      </c>
      <c r="F19490">
        <v>2092</v>
      </c>
      <c r="G19490">
        <v>31</v>
      </c>
      <c r="H19490">
        <v>35047</v>
      </c>
      <c r="I19490" s="119" t="s">
        <v>19</v>
      </c>
      <c r="J19490" s="119" t="s">
        <v>222</v>
      </c>
      <c r="K19490" s="1">
        <v>46255.758941458334</v>
      </c>
      <c r="L19490">
        <v>0</v>
      </c>
      <c r="M19490">
        <v>1</v>
      </c>
      <c r="N19490">
        <v>0</v>
      </c>
      <c r="O19490">
        <v>0</v>
      </c>
      <c r="P19490" s="119" t="s">
        <v>20254</v>
      </c>
    </row>
    <row r="19491" spans="1:16" x14ac:dyDescent="0.25">
      <c r="A19491">
        <v>41626</v>
      </c>
      <c r="B19491" s="119" t="s">
        <v>12330</v>
      </c>
      <c r="C19491">
        <v>80</v>
      </c>
      <c r="D19491">
        <v>24767</v>
      </c>
      <c r="E19491">
        <v>265</v>
      </c>
      <c r="F19491">
        <v>3557</v>
      </c>
      <c r="G19491">
        <v>6</v>
      </c>
      <c r="H19491">
        <v>209999</v>
      </c>
      <c r="I19491" s="119" t="s">
        <v>19</v>
      </c>
      <c r="J19491" s="119" t="s">
        <v>222</v>
      </c>
      <c r="K19491" s="1">
        <v>46255.758941458334</v>
      </c>
      <c r="L19491">
        <v>0</v>
      </c>
      <c r="M19491">
        <v>0</v>
      </c>
      <c r="N19491">
        <v>0</v>
      </c>
      <c r="O19491">
        <v>0</v>
      </c>
      <c r="P19491" s="119" t="s">
        <v>20254</v>
      </c>
    </row>
    <row r="19492" spans="1:16" x14ac:dyDescent="0.25">
      <c r="A19492">
        <v>41627</v>
      </c>
      <c r="B19492" s="119" t="s">
        <v>12331</v>
      </c>
      <c r="C19492">
        <v>80</v>
      </c>
      <c r="D19492">
        <v>24731</v>
      </c>
      <c r="E19492">
        <v>377</v>
      </c>
      <c r="F19492">
        <v>2085</v>
      </c>
      <c r="G19492">
        <v>20</v>
      </c>
      <c r="H19492">
        <v>46082</v>
      </c>
      <c r="I19492" s="119" t="s">
        <v>19</v>
      </c>
      <c r="J19492" s="119" t="s">
        <v>222</v>
      </c>
      <c r="K19492" s="1">
        <v>46255.758941458334</v>
      </c>
      <c r="L19492">
        <v>4</v>
      </c>
      <c r="M19492">
        <v>2</v>
      </c>
      <c r="N19492">
        <v>0</v>
      </c>
      <c r="O19492">
        <v>1</v>
      </c>
      <c r="P19492" s="119" t="s">
        <v>20254</v>
      </c>
    </row>
    <row r="19493" spans="1:16" x14ac:dyDescent="0.25">
      <c r="A19493">
        <v>41628</v>
      </c>
      <c r="B19493" s="119" t="s">
        <v>12332</v>
      </c>
      <c r="C19493">
        <v>80</v>
      </c>
      <c r="D19493">
        <v>24731</v>
      </c>
      <c r="E19493">
        <v>198</v>
      </c>
      <c r="F19493">
        <v>13827</v>
      </c>
      <c r="G19493">
        <v>22</v>
      </c>
      <c r="H19493">
        <v>183810</v>
      </c>
      <c r="I19493" s="119" t="s">
        <v>19</v>
      </c>
      <c r="J19493" s="119" t="s">
        <v>222</v>
      </c>
      <c r="K19493" s="1">
        <v>46255.758941458334</v>
      </c>
      <c r="L19493">
        <v>0</v>
      </c>
      <c r="M19493">
        <v>0</v>
      </c>
      <c r="N19493">
        <v>0</v>
      </c>
      <c r="O19493">
        <v>0</v>
      </c>
      <c r="P19493" s="119" t="s">
        <v>20254</v>
      </c>
    </row>
    <row r="19494" spans="1:16" x14ac:dyDescent="0.25">
      <c r="A19494">
        <v>41629</v>
      </c>
      <c r="B19494" s="119" t="s">
        <v>12333</v>
      </c>
      <c r="C19494">
        <v>80</v>
      </c>
      <c r="D19494">
        <v>24722</v>
      </c>
      <c r="E19494">
        <v>108</v>
      </c>
      <c r="F19494">
        <v>1631</v>
      </c>
      <c r="G19494">
        <v>17</v>
      </c>
      <c r="H19494">
        <v>26559</v>
      </c>
      <c r="I19494" s="119" t="s">
        <v>19</v>
      </c>
      <c r="J19494" s="119" t="s">
        <v>222</v>
      </c>
      <c r="K19494" s="1">
        <v>46255.758941458334</v>
      </c>
      <c r="L19494">
        <v>0</v>
      </c>
      <c r="M19494">
        <v>1</v>
      </c>
      <c r="N19494">
        <v>0</v>
      </c>
      <c r="O19494">
        <v>1</v>
      </c>
      <c r="P19494" s="119" t="s">
        <v>20254</v>
      </c>
    </row>
    <row r="19495" spans="1:16" x14ac:dyDescent="0.25">
      <c r="A19495">
        <v>41630</v>
      </c>
      <c r="B19495" s="119" t="s">
        <v>12334</v>
      </c>
      <c r="C19495">
        <v>80</v>
      </c>
      <c r="D19495">
        <v>24690</v>
      </c>
      <c r="E19495">
        <v>122</v>
      </c>
      <c r="F19495">
        <v>2795</v>
      </c>
      <c r="G19495">
        <v>31</v>
      </c>
      <c r="H19495">
        <v>22554</v>
      </c>
      <c r="I19495" s="119" t="s">
        <v>19</v>
      </c>
      <c r="J19495" s="119" t="s">
        <v>222</v>
      </c>
      <c r="K19495" s="1">
        <v>46255.758941458334</v>
      </c>
      <c r="L19495">
        <v>1</v>
      </c>
      <c r="M19495">
        <v>1</v>
      </c>
      <c r="N19495">
        <v>0</v>
      </c>
      <c r="O19495">
        <v>0</v>
      </c>
      <c r="P19495" s="119" t="s">
        <v>20254</v>
      </c>
    </row>
    <row r="19496" spans="1:16" x14ac:dyDescent="0.25">
      <c r="A19496">
        <v>41631</v>
      </c>
      <c r="B19496" s="119" t="s">
        <v>12335</v>
      </c>
      <c r="C19496">
        <v>80</v>
      </c>
      <c r="D19496">
        <v>24778</v>
      </c>
      <c r="E19496">
        <v>84</v>
      </c>
      <c r="F19496">
        <v>6599</v>
      </c>
      <c r="G19496">
        <v>36</v>
      </c>
      <c r="H19496">
        <v>24994</v>
      </c>
      <c r="I19496" s="119" t="s">
        <v>19</v>
      </c>
      <c r="J19496" s="119" t="s">
        <v>222</v>
      </c>
      <c r="K19496" s="1">
        <v>46255.758941458334</v>
      </c>
      <c r="L19496">
        <v>1</v>
      </c>
      <c r="M19496">
        <v>4</v>
      </c>
      <c r="N19496">
        <v>0</v>
      </c>
      <c r="O19496">
        <v>2</v>
      </c>
      <c r="P19496" s="119" t="s">
        <v>20254</v>
      </c>
    </row>
    <row r="19497" spans="1:16" x14ac:dyDescent="0.25">
      <c r="A19497">
        <v>41632</v>
      </c>
      <c r="B19497" s="119" t="s">
        <v>12336</v>
      </c>
      <c r="C19497">
        <v>80</v>
      </c>
      <c r="D19497">
        <v>24764</v>
      </c>
      <c r="E19497">
        <v>534</v>
      </c>
      <c r="F19497">
        <v>4017</v>
      </c>
      <c r="G19497">
        <v>7</v>
      </c>
      <c r="H19497">
        <v>559999</v>
      </c>
      <c r="I19497" s="119" t="s">
        <v>19</v>
      </c>
      <c r="J19497" s="119" t="s">
        <v>222</v>
      </c>
      <c r="K19497" s="1">
        <v>46255.758941458334</v>
      </c>
      <c r="L19497">
        <v>2</v>
      </c>
      <c r="M19497">
        <v>3</v>
      </c>
      <c r="N19497">
        <v>1</v>
      </c>
      <c r="O19497">
        <v>1</v>
      </c>
      <c r="P19497" s="119" t="s">
        <v>20254</v>
      </c>
    </row>
    <row r="19498" spans="1:16" x14ac:dyDescent="0.25">
      <c r="A19498">
        <v>41633</v>
      </c>
      <c r="B19498" s="119" t="s">
        <v>12337</v>
      </c>
      <c r="C19498">
        <v>80</v>
      </c>
      <c r="D19498">
        <v>24775</v>
      </c>
      <c r="E19498">
        <v>246</v>
      </c>
      <c r="F19498">
        <v>2530</v>
      </c>
      <c r="G19498">
        <v>22</v>
      </c>
      <c r="H19498">
        <v>13396</v>
      </c>
      <c r="I19498" s="119" t="s">
        <v>19</v>
      </c>
      <c r="J19498" s="119" t="s">
        <v>222</v>
      </c>
      <c r="K19498" s="1">
        <v>46255.758941458334</v>
      </c>
      <c r="L19498">
        <v>5</v>
      </c>
      <c r="M19498">
        <v>0</v>
      </c>
      <c r="N19498">
        <v>0</v>
      </c>
      <c r="O19498">
        <v>0</v>
      </c>
      <c r="P19498" s="119" t="s">
        <v>20254</v>
      </c>
    </row>
    <row r="19499" spans="1:16" x14ac:dyDescent="0.25">
      <c r="A19499">
        <v>41634</v>
      </c>
      <c r="B19499" s="119" t="s">
        <v>12338</v>
      </c>
      <c r="C19499">
        <v>80</v>
      </c>
      <c r="D19499">
        <v>24734</v>
      </c>
      <c r="E19499">
        <v>415</v>
      </c>
      <c r="F19499">
        <v>3045</v>
      </c>
      <c r="G19499">
        <v>48</v>
      </c>
      <c r="H19499">
        <v>14790</v>
      </c>
      <c r="I19499" s="119" t="s">
        <v>19</v>
      </c>
      <c r="J19499" s="119" t="s">
        <v>222</v>
      </c>
      <c r="K19499" s="1">
        <v>46255.758941458334</v>
      </c>
      <c r="L19499">
        <v>0</v>
      </c>
      <c r="M19499">
        <v>2</v>
      </c>
      <c r="N19499">
        <v>0</v>
      </c>
      <c r="O19499">
        <v>2</v>
      </c>
      <c r="P19499" s="119" t="s">
        <v>20254</v>
      </c>
    </row>
    <row r="19500" spans="1:16" x14ac:dyDescent="0.25">
      <c r="A19500">
        <v>41635</v>
      </c>
      <c r="B19500" s="119" t="s">
        <v>12339</v>
      </c>
      <c r="C19500">
        <v>80</v>
      </c>
      <c r="D19500">
        <v>24728</v>
      </c>
      <c r="E19500">
        <v>265</v>
      </c>
      <c r="F19500">
        <v>2540</v>
      </c>
      <c r="G19500">
        <v>45</v>
      </c>
      <c r="H19500">
        <v>15092</v>
      </c>
      <c r="I19500" s="119" t="s">
        <v>19</v>
      </c>
      <c r="J19500" s="119" t="s">
        <v>222</v>
      </c>
      <c r="K19500" s="1">
        <v>46255.758941458334</v>
      </c>
      <c r="L19500">
        <v>0</v>
      </c>
      <c r="M19500">
        <v>3</v>
      </c>
      <c r="N19500">
        <v>0</v>
      </c>
      <c r="O19500">
        <v>3</v>
      </c>
      <c r="P19500" s="119" t="s">
        <v>20254</v>
      </c>
    </row>
    <row r="19501" spans="1:16" x14ac:dyDescent="0.25">
      <c r="A19501">
        <v>41636</v>
      </c>
      <c r="B19501" s="119" t="s">
        <v>12340</v>
      </c>
      <c r="C19501">
        <v>80</v>
      </c>
      <c r="D19501">
        <v>24728</v>
      </c>
      <c r="E19501">
        <v>160</v>
      </c>
      <c r="F19501">
        <v>2586</v>
      </c>
      <c r="G19501">
        <v>22</v>
      </c>
      <c r="H19501">
        <v>159898</v>
      </c>
      <c r="I19501" s="119" t="s">
        <v>19</v>
      </c>
      <c r="J19501" s="119" t="s">
        <v>222</v>
      </c>
      <c r="K19501" s="1">
        <v>46255.758941458334</v>
      </c>
      <c r="L19501">
        <v>0</v>
      </c>
      <c r="M19501">
        <v>0</v>
      </c>
      <c r="N19501">
        <v>0</v>
      </c>
      <c r="O19501">
        <v>0</v>
      </c>
      <c r="P19501" s="119" t="s">
        <v>20254</v>
      </c>
    </row>
    <row r="19502" spans="1:16" x14ac:dyDescent="0.25">
      <c r="A19502">
        <v>41637</v>
      </c>
      <c r="B19502" s="119" t="s">
        <v>12341</v>
      </c>
      <c r="C19502">
        <v>80</v>
      </c>
      <c r="D19502">
        <v>24728</v>
      </c>
      <c r="E19502">
        <v>118</v>
      </c>
      <c r="F19502">
        <v>2134</v>
      </c>
      <c r="G19502">
        <v>21</v>
      </c>
      <c r="H19502">
        <v>199799</v>
      </c>
      <c r="I19502" s="119" t="s">
        <v>19</v>
      </c>
      <c r="J19502" s="119" t="s">
        <v>222</v>
      </c>
      <c r="K19502" s="1">
        <v>46255.758941458334</v>
      </c>
      <c r="L19502">
        <v>3</v>
      </c>
      <c r="M19502">
        <v>0</v>
      </c>
      <c r="N19502">
        <v>0</v>
      </c>
      <c r="O19502">
        <v>0</v>
      </c>
      <c r="P19502" s="119" t="s">
        <v>20254</v>
      </c>
    </row>
    <row r="19503" spans="1:16" x14ac:dyDescent="0.25">
      <c r="A19503">
        <v>41638</v>
      </c>
      <c r="B19503" s="119" t="s">
        <v>12342</v>
      </c>
      <c r="C19503">
        <v>80</v>
      </c>
      <c r="D19503">
        <v>24692</v>
      </c>
      <c r="E19503">
        <v>100</v>
      </c>
      <c r="F19503">
        <v>2088</v>
      </c>
      <c r="G19503">
        <v>17</v>
      </c>
      <c r="H19503">
        <v>29467</v>
      </c>
      <c r="I19503" s="119" t="s">
        <v>19</v>
      </c>
      <c r="J19503" s="119" t="s">
        <v>222</v>
      </c>
      <c r="K19503" s="1">
        <v>46255.758941458334</v>
      </c>
      <c r="L19503">
        <v>1</v>
      </c>
      <c r="M19503">
        <v>2</v>
      </c>
      <c r="N19503">
        <v>0</v>
      </c>
      <c r="O19503">
        <v>1</v>
      </c>
      <c r="P19503" s="119" t="s">
        <v>20254</v>
      </c>
    </row>
    <row r="19504" spans="1:16" x14ac:dyDescent="0.25">
      <c r="A19504">
        <v>41639</v>
      </c>
      <c r="B19504" s="119" t="s">
        <v>12325</v>
      </c>
      <c r="C19504">
        <v>80</v>
      </c>
      <c r="D19504">
        <v>24723</v>
      </c>
      <c r="E19504">
        <v>354</v>
      </c>
      <c r="F19504">
        <v>13981</v>
      </c>
      <c r="G19504">
        <v>39</v>
      </c>
      <c r="H19504">
        <v>79490</v>
      </c>
      <c r="I19504" s="119" t="s">
        <v>19</v>
      </c>
      <c r="J19504" s="119" t="s">
        <v>24</v>
      </c>
      <c r="K19504" s="1">
        <v>46255.758941458334</v>
      </c>
      <c r="L19504">
        <v>0</v>
      </c>
      <c r="M19504">
        <v>0</v>
      </c>
      <c r="N19504">
        <v>0</v>
      </c>
      <c r="O19504">
        <v>0</v>
      </c>
      <c r="P19504" s="119" t="s">
        <v>20254</v>
      </c>
    </row>
    <row r="19505" spans="1:16" x14ac:dyDescent="0.25">
      <c r="A19505">
        <v>41640</v>
      </c>
      <c r="B19505" s="119" t="s">
        <v>12326</v>
      </c>
      <c r="C19505">
        <v>80</v>
      </c>
      <c r="D19505">
        <v>24776</v>
      </c>
      <c r="E19505">
        <v>509</v>
      </c>
      <c r="F19505">
        <v>21105</v>
      </c>
      <c r="G19505">
        <v>13</v>
      </c>
      <c r="H19505">
        <v>109994</v>
      </c>
      <c r="I19505" s="119" t="s">
        <v>19</v>
      </c>
      <c r="J19505" s="119" t="s">
        <v>24</v>
      </c>
      <c r="K19505" s="1">
        <v>46255.758941458334</v>
      </c>
      <c r="L19505">
        <v>0</v>
      </c>
      <c r="M19505">
        <v>0</v>
      </c>
      <c r="N19505">
        <v>0</v>
      </c>
      <c r="O19505">
        <v>0</v>
      </c>
      <c r="P19505" s="119" t="s">
        <v>20254</v>
      </c>
    </row>
    <row r="19506" spans="1:16" x14ac:dyDescent="0.25">
      <c r="A19506">
        <v>41641</v>
      </c>
      <c r="B19506" s="119" t="s">
        <v>12327</v>
      </c>
      <c r="C19506">
        <v>80</v>
      </c>
      <c r="D19506">
        <v>24696</v>
      </c>
      <c r="E19506">
        <v>235</v>
      </c>
      <c r="F19506">
        <v>16343</v>
      </c>
      <c r="G19506">
        <v>20</v>
      </c>
      <c r="H19506">
        <v>40000</v>
      </c>
      <c r="I19506" s="119" t="s">
        <v>19</v>
      </c>
      <c r="J19506" s="119" t="s">
        <v>24</v>
      </c>
      <c r="K19506" s="1">
        <v>46255.758941458334</v>
      </c>
      <c r="L19506">
        <v>0</v>
      </c>
      <c r="M19506">
        <v>0</v>
      </c>
      <c r="N19506">
        <v>0</v>
      </c>
      <c r="O19506">
        <v>0</v>
      </c>
      <c r="P19506" s="119" t="s">
        <v>20254</v>
      </c>
    </row>
    <row r="19507" spans="1:16" x14ac:dyDescent="0.25">
      <c r="A19507">
        <v>41642</v>
      </c>
      <c r="B19507" s="119" t="s">
        <v>12328</v>
      </c>
      <c r="C19507">
        <v>80</v>
      </c>
      <c r="D19507">
        <v>24735</v>
      </c>
      <c r="E19507">
        <v>546</v>
      </c>
      <c r="F19507">
        <v>34450</v>
      </c>
      <c r="G19507">
        <v>22</v>
      </c>
      <c r="H19507">
        <v>99999</v>
      </c>
      <c r="I19507" s="119" t="s">
        <v>19</v>
      </c>
      <c r="J19507" s="119" t="s">
        <v>24</v>
      </c>
      <c r="K19507" s="1">
        <v>46255.758941458334</v>
      </c>
      <c r="L19507">
        <v>0</v>
      </c>
      <c r="M19507">
        <v>3</v>
      </c>
      <c r="N19507">
        <v>0</v>
      </c>
      <c r="O19507">
        <v>1</v>
      </c>
      <c r="P19507" s="119" t="s">
        <v>20254</v>
      </c>
    </row>
    <row r="19508" spans="1:16" x14ac:dyDescent="0.25">
      <c r="A19508">
        <v>41643</v>
      </c>
      <c r="B19508" s="119" t="s">
        <v>12329</v>
      </c>
      <c r="C19508">
        <v>80</v>
      </c>
      <c r="D19508">
        <v>24714</v>
      </c>
      <c r="E19508">
        <v>438</v>
      </c>
      <c r="F19508">
        <v>25051</v>
      </c>
      <c r="G19508">
        <v>31</v>
      </c>
      <c r="H19508">
        <v>66893</v>
      </c>
      <c r="I19508" s="119" t="s">
        <v>19</v>
      </c>
      <c r="J19508" s="119" t="s">
        <v>24</v>
      </c>
      <c r="K19508" s="1">
        <v>46255.758941458334</v>
      </c>
      <c r="L19508">
        <v>1</v>
      </c>
      <c r="M19508">
        <v>2</v>
      </c>
      <c r="N19508">
        <v>0</v>
      </c>
      <c r="O19508">
        <v>0</v>
      </c>
      <c r="P19508" s="119" t="s">
        <v>20254</v>
      </c>
    </row>
    <row r="19509" spans="1:16" x14ac:dyDescent="0.25">
      <c r="A19509">
        <v>41644</v>
      </c>
      <c r="B19509" s="119" t="s">
        <v>12330</v>
      </c>
      <c r="C19509">
        <v>80</v>
      </c>
      <c r="D19509">
        <v>24768</v>
      </c>
      <c r="E19509">
        <v>341</v>
      </c>
      <c r="F19509">
        <v>20002</v>
      </c>
      <c r="G19509">
        <v>24</v>
      </c>
      <c r="H19509">
        <v>91665</v>
      </c>
      <c r="I19509" s="119" t="s">
        <v>19</v>
      </c>
      <c r="J19509" s="119" t="s">
        <v>24</v>
      </c>
      <c r="K19509" s="1">
        <v>46255.758941458334</v>
      </c>
      <c r="L19509">
        <v>0</v>
      </c>
      <c r="M19509">
        <v>2</v>
      </c>
      <c r="N19509">
        <v>0</v>
      </c>
      <c r="O19509">
        <v>0</v>
      </c>
      <c r="P19509" s="119" t="s">
        <v>20254</v>
      </c>
    </row>
    <row r="19510" spans="1:16" x14ac:dyDescent="0.25">
      <c r="A19510">
        <v>41645</v>
      </c>
      <c r="B19510" s="119" t="s">
        <v>12343</v>
      </c>
      <c r="C19510">
        <v>80</v>
      </c>
      <c r="D19510">
        <v>24729</v>
      </c>
      <c r="E19510">
        <v>379</v>
      </c>
      <c r="F19510">
        <v>3796</v>
      </c>
      <c r="G19510">
        <v>36</v>
      </c>
      <c r="H19510">
        <v>49898</v>
      </c>
      <c r="I19510" s="119" t="s">
        <v>19</v>
      </c>
      <c r="J19510" s="119" t="s">
        <v>24</v>
      </c>
      <c r="K19510" s="1">
        <v>46255.758941458334</v>
      </c>
      <c r="L19510">
        <v>5</v>
      </c>
      <c r="M19510">
        <v>1</v>
      </c>
      <c r="N19510">
        <v>0</v>
      </c>
      <c r="O19510">
        <v>0</v>
      </c>
      <c r="P19510" s="119" t="s">
        <v>20254</v>
      </c>
    </row>
    <row r="19511" spans="1:16" x14ac:dyDescent="0.25">
      <c r="A19511">
        <v>41646</v>
      </c>
      <c r="B19511" s="119" t="s">
        <v>12332</v>
      </c>
      <c r="C19511">
        <v>80</v>
      </c>
      <c r="D19511">
        <v>24732</v>
      </c>
      <c r="E19511">
        <v>442</v>
      </c>
      <c r="F19511">
        <v>37775</v>
      </c>
      <c r="G19511">
        <v>29</v>
      </c>
      <c r="H19511">
        <v>78080</v>
      </c>
      <c r="I19511" s="119" t="s">
        <v>19</v>
      </c>
      <c r="J19511" s="119" t="s">
        <v>24</v>
      </c>
      <c r="K19511" s="1">
        <v>46255.758941458334</v>
      </c>
      <c r="L19511">
        <v>1</v>
      </c>
      <c r="M19511">
        <v>2</v>
      </c>
      <c r="N19511">
        <v>1</v>
      </c>
      <c r="O19511">
        <v>1</v>
      </c>
      <c r="P19511" s="119" t="s">
        <v>20254</v>
      </c>
    </row>
    <row r="19512" spans="1:16" x14ac:dyDescent="0.25">
      <c r="A19512">
        <v>41647</v>
      </c>
      <c r="B19512" s="119" t="s">
        <v>12333</v>
      </c>
      <c r="C19512">
        <v>80</v>
      </c>
      <c r="D19512">
        <v>24723</v>
      </c>
      <c r="E19512">
        <v>265</v>
      </c>
      <c r="F19512">
        <v>15001</v>
      </c>
      <c r="G19512">
        <v>30</v>
      </c>
      <c r="H19512">
        <v>29995</v>
      </c>
      <c r="I19512" s="119" t="s">
        <v>19</v>
      </c>
      <c r="J19512" s="119" t="s">
        <v>24</v>
      </c>
      <c r="K19512" s="1">
        <v>46255.758941458334</v>
      </c>
      <c r="L19512">
        <v>0</v>
      </c>
      <c r="M19512">
        <v>0</v>
      </c>
      <c r="N19512">
        <v>0</v>
      </c>
      <c r="O19512">
        <v>0</v>
      </c>
      <c r="P19512" s="119" t="s">
        <v>20254</v>
      </c>
    </row>
    <row r="19513" spans="1:16" x14ac:dyDescent="0.25">
      <c r="A19513">
        <v>41648</v>
      </c>
      <c r="B19513" s="119" t="s">
        <v>12334</v>
      </c>
      <c r="C19513">
        <v>80</v>
      </c>
      <c r="D19513">
        <v>24688</v>
      </c>
      <c r="E19513">
        <v>562</v>
      </c>
      <c r="F19513">
        <v>2980</v>
      </c>
      <c r="G19513">
        <v>11</v>
      </c>
      <c r="H19513">
        <v>52758</v>
      </c>
      <c r="I19513" s="119" t="s">
        <v>19</v>
      </c>
      <c r="J19513" s="119" t="s">
        <v>24</v>
      </c>
      <c r="K19513" s="1">
        <v>46255.758941458334</v>
      </c>
      <c r="L19513">
        <v>1</v>
      </c>
      <c r="M19513">
        <v>2</v>
      </c>
      <c r="N19513">
        <v>0</v>
      </c>
      <c r="O19513">
        <v>0</v>
      </c>
      <c r="P19513" s="119" t="s">
        <v>20254</v>
      </c>
    </row>
    <row r="19514" spans="1:16" x14ac:dyDescent="0.25">
      <c r="A19514">
        <v>41649</v>
      </c>
      <c r="B19514" s="119" t="s">
        <v>12335</v>
      </c>
      <c r="C19514">
        <v>80</v>
      </c>
      <c r="D19514">
        <v>24779</v>
      </c>
      <c r="E19514">
        <v>652</v>
      </c>
      <c r="F19514">
        <v>2924</v>
      </c>
      <c r="G19514">
        <v>28</v>
      </c>
      <c r="H19514">
        <v>97471</v>
      </c>
      <c r="I19514" s="119" t="s">
        <v>19</v>
      </c>
      <c r="J19514" s="119" t="s">
        <v>24</v>
      </c>
      <c r="K19514" s="1">
        <v>46255.758941458334</v>
      </c>
      <c r="L19514">
        <v>0</v>
      </c>
      <c r="M19514">
        <v>0</v>
      </c>
      <c r="N19514">
        <v>0</v>
      </c>
      <c r="O19514">
        <v>0</v>
      </c>
      <c r="P19514" s="119" t="s">
        <v>20254</v>
      </c>
    </row>
    <row r="19515" spans="1:16" x14ac:dyDescent="0.25">
      <c r="A19515">
        <v>41650</v>
      </c>
      <c r="B19515" s="119" t="s">
        <v>12336</v>
      </c>
      <c r="C19515">
        <v>80</v>
      </c>
      <c r="D19515">
        <v>24765</v>
      </c>
      <c r="E19515">
        <v>844</v>
      </c>
      <c r="F19515">
        <v>5091</v>
      </c>
      <c r="G19515">
        <v>20</v>
      </c>
      <c r="H19515">
        <v>99986</v>
      </c>
      <c r="I19515" s="119" t="s">
        <v>19</v>
      </c>
      <c r="J19515" s="119" t="s">
        <v>24</v>
      </c>
      <c r="K19515" s="1">
        <v>46255.758941458334</v>
      </c>
      <c r="L19515">
        <v>3</v>
      </c>
      <c r="M19515">
        <v>1</v>
      </c>
      <c r="N19515">
        <v>0</v>
      </c>
      <c r="O19515">
        <v>0</v>
      </c>
      <c r="P19515" s="119" t="s">
        <v>20254</v>
      </c>
    </row>
    <row r="19516" spans="1:16" x14ac:dyDescent="0.25">
      <c r="A19516">
        <v>41651</v>
      </c>
      <c r="B19516" s="119" t="s">
        <v>12337</v>
      </c>
      <c r="C19516">
        <v>80</v>
      </c>
      <c r="D19516">
        <v>24776</v>
      </c>
      <c r="E19516">
        <v>457</v>
      </c>
      <c r="F19516">
        <v>13152</v>
      </c>
      <c r="G19516">
        <v>18</v>
      </c>
      <c r="H19516">
        <v>69151</v>
      </c>
      <c r="I19516" s="119" t="s">
        <v>19</v>
      </c>
      <c r="J19516" s="119" t="s">
        <v>24</v>
      </c>
      <c r="K19516" s="1">
        <v>46255.758941458334</v>
      </c>
      <c r="L19516">
        <v>3</v>
      </c>
      <c r="M19516">
        <v>1</v>
      </c>
      <c r="N19516">
        <v>0</v>
      </c>
      <c r="O19516">
        <v>0</v>
      </c>
      <c r="P19516" s="119" t="s">
        <v>20254</v>
      </c>
    </row>
    <row r="19517" spans="1:16" x14ac:dyDescent="0.25">
      <c r="A19517">
        <v>41652</v>
      </c>
      <c r="B19517" s="119" t="s">
        <v>12338</v>
      </c>
      <c r="C19517">
        <v>80</v>
      </c>
      <c r="D19517">
        <v>24735</v>
      </c>
      <c r="E19517">
        <v>683</v>
      </c>
      <c r="F19517">
        <v>4197</v>
      </c>
      <c r="G19517">
        <v>23</v>
      </c>
      <c r="H19517">
        <v>44998</v>
      </c>
      <c r="I19517" s="119" t="s">
        <v>19</v>
      </c>
      <c r="J19517" s="119" t="s">
        <v>24</v>
      </c>
      <c r="K19517" s="1">
        <v>46255.758941458334</v>
      </c>
      <c r="L19517">
        <v>2</v>
      </c>
      <c r="M19517">
        <v>0</v>
      </c>
      <c r="N19517">
        <v>2</v>
      </c>
      <c r="O19517">
        <v>0</v>
      </c>
      <c r="P19517" s="119" t="s">
        <v>20254</v>
      </c>
    </row>
    <row r="19518" spans="1:16" x14ac:dyDescent="0.25">
      <c r="A19518">
        <v>41653</v>
      </c>
      <c r="B19518" s="119" t="s">
        <v>12339</v>
      </c>
      <c r="C19518">
        <v>80</v>
      </c>
      <c r="D19518">
        <v>24729</v>
      </c>
      <c r="E19518">
        <v>219</v>
      </c>
      <c r="F19518">
        <v>10160</v>
      </c>
      <c r="G19518">
        <v>40</v>
      </c>
      <c r="H19518">
        <v>30647</v>
      </c>
      <c r="I19518" s="119" t="s">
        <v>19</v>
      </c>
      <c r="J19518" s="119" t="s">
        <v>24</v>
      </c>
      <c r="K19518" s="1">
        <v>46255.758941458334</v>
      </c>
      <c r="L19518">
        <v>1</v>
      </c>
      <c r="M19518">
        <v>0</v>
      </c>
      <c r="N19518">
        <v>0</v>
      </c>
      <c r="O19518">
        <v>0</v>
      </c>
      <c r="P19518" s="119" t="s">
        <v>20254</v>
      </c>
    </row>
    <row r="19519" spans="1:16" x14ac:dyDescent="0.25">
      <c r="A19519">
        <v>41654</v>
      </c>
      <c r="B19519" s="119" t="s">
        <v>12340</v>
      </c>
      <c r="C19519">
        <v>80</v>
      </c>
      <c r="D19519">
        <v>24729</v>
      </c>
      <c r="E19519">
        <v>385</v>
      </c>
      <c r="F19519">
        <v>10258</v>
      </c>
      <c r="G19519">
        <v>31</v>
      </c>
      <c r="H19519">
        <v>50258</v>
      </c>
      <c r="I19519" s="119" t="s">
        <v>19</v>
      </c>
      <c r="J19519" s="119" t="s">
        <v>24</v>
      </c>
      <c r="K19519" s="1">
        <v>46255.758941458334</v>
      </c>
      <c r="L19519">
        <v>0</v>
      </c>
      <c r="M19519">
        <v>1</v>
      </c>
      <c r="N19519">
        <v>0</v>
      </c>
      <c r="O19519">
        <v>0</v>
      </c>
      <c r="P19519" s="119" t="s">
        <v>20254</v>
      </c>
    </row>
    <row r="19520" spans="1:16" x14ac:dyDescent="0.25">
      <c r="A19520">
        <v>41655</v>
      </c>
      <c r="B19520" s="119" t="s">
        <v>12341</v>
      </c>
      <c r="C19520">
        <v>80</v>
      </c>
      <c r="D19520">
        <v>24729</v>
      </c>
      <c r="E19520">
        <v>374</v>
      </c>
      <c r="F19520">
        <v>4987</v>
      </c>
      <c r="G19520">
        <v>28</v>
      </c>
      <c r="H19520">
        <v>49983</v>
      </c>
      <c r="I19520" s="119" t="s">
        <v>19</v>
      </c>
      <c r="J19520" s="119" t="s">
        <v>24</v>
      </c>
      <c r="K19520" s="1">
        <v>46255.758941458334</v>
      </c>
      <c r="L19520">
        <v>3</v>
      </c>
      <c r="M19520">
        <v>0</v>
      </c>
      <c r="N19520">
        <v>0</v>
      </c>
      <c r="O19520">
        <v>0</v>
      </c>
      <c r="P19520" s="119" t="s">
        <v>20254</v>
      </c>
    </row>
    <row r="19521" spans="1:16" x14ac:dyDescent="0.25">
      <c r="A19521">
        <v>41656</v>
      </c>
      <c r="B19521" s="119" t="s">
        <v>12342</v>
      </c>
      <c r="C19521">
        <v>80</v>
      </c>
      <c r="D19521">
        <v>24691</v>
      </c>
      <c r="E19521">
        <v>527</v>
      </c>
      <c r="F19521">
        <v>13366</v>
      </c>
      <c r="G19521">
        <v>26</v>
      </c>
      <c r="H19521">
        <v>30720</v>
      </c>
      <c r="I19521" s="119" t="s">
        <v>19</v>
      </c>
      <c r="J19521" s="119" t="s">
        <v>24</v>
      </c>
      <c r="K19521" s="1">
        <v>46255.758941458334</v>
      </c>
      <c r="L19521">
        <v>0</v>
      </c>
      <c r="M19521">
        <v>1</v>
      </c>
      <c r="N19521">
        <v>0</v>
      </c>
      <c r="O19521">
        <v>0</v>
      </c>
      <c r="P19521" s="119" t="s">
        <v>20254</v>
      </c>
    </row>
    <row r="19522" spans="1:16" x14ac:dyDescent="0.25">
      <c r="A19522">
        <v>41657</v>
      </c>
      <c r="B19522" s="119" t="s">
        <v>12344</v>
      </c>
      <c r="C19522">
        <v>80</v>
      </c>
      <c r="E19522">
        <v>349</v>
      </c>
      <c r="F19522">
        <v>92</v>
      </c>
      <c r="G19522">
        <v>62</v>
      </c>
      <c r="H19522">
        <v>3783</v>
      </c>
      <c r="I19522" s="119" t="s">
        <v>4726</v>
      </c>
      <c r="J19522" s="119" t="s">
        <v>22</v>
      </c>
      <c r="K19522" s="1">
        <v>46255.758941458334</v>
      </c>
      <c r="L19522">
        <v>0</v>
      </c>
      <c r="M19522">
        <v>0</v>
      </c>
      <c r="N19522">
        <v>0</v>
      </c>
      <c r="O19522">
        <v>0</v>
      </c>
      <c r="P19522" s="119" t="s">
        <v>20254</v>
      </c>
    </row>
    <row r="19523" spans="1:16" x14ac:dyDescent="0.25">
      <c r="A19523">
        <v>41658</v>
      </c>
      <c r="B19523" s="119" t="s">
        <v>12345</v>
      </c>
      <c r="C19523">
        <v>80</v>
      </c>
      <c r="D19523">
        <v>24634</v>
      </c>
      <c r="E19523">
        <v>597</v>
      </c>
      <c r="F19523">
        <v>226</v>
      </c>
      <c r="G19523">
        <v>28</v>
      </c>
      <c r="H19523">
        <v>36692</v>
      </c>
      <c r="I19523" s="119" t="s">
        <v>4726</v>
      </c>
      <c r="J19523" s="119" t="s">
        <v>139</v>
      </c>
      <c r="K19523" s="1">
        <v>46255.758941458334</v>
      </c>
      <c r="L19523">
        <v>0</v>
      </c>
      <c r="M19523">
        <v>1</v>
      </c>
      <c r="N19523">
        <v>0</v>
      </c>
      <c r="O19523">
        <v>0</v>
      </c>
      <c r="P19523" s="119" t="s">
        <v>20254</v>
      </c>
    </row>
    <row r="19524" spans="1:16" x14ac:dyDescent="0.25">
      <c r="A19524">
        <v>41659</v>
      </c>
      <c r="B19524" s="119" t="s">
        <v>12346</v>
      </c>
      <c r="C19524">
        <v>80</v>
      </c>
      <c r="D19524">
        <v>24623</v>
      </c>
      <c r="E19524">
        <v>390</v>
      </c>
      <c r="F19524">
        <v>1828</v>
      </c>
      <c r="G19524">
        <v>20</v>
      </c>
      <c r="H19524">
        <v>59841</v>
      </c>
      <c r="I19524" s="119" t="s">
        <v>4726</v>
      </c>
      <c r="J19524" s="119" t="s">
        <v>222</v>
      </c>
      <c r="K19524" s="1">
        <v>46255.758941458334</v>
      </c>
      <c r="L19524">
        <v>14</v>
      </c>
      <c r="M19524">
        <v>1</v>
      </c>
      <c r="N19524">
        <v>0</v>
      </c>
      <c r="O19524">
        <v>0</v>
      </c>
      <c r="P19524" s="119" t="s">
        <v>20254</v>
      </c>
    </row>
    <row r="19525" spans="1:16" x14ac:dyDescent="0.25">
      <c r="A19525">
        <v>41660</v>
      </c>
      <c r="B19525" s="119" t="s">
        <v>12347</v>
      </c>
      <c r="C19525">
        <v>80</v>
      </c>
      <c r="E19525">
        <v>839</v>
      </c>
      <c r="F19525">
        <v>87</v>
      </c>
      <c r="G19525">
        <v>53</v>
      </c>
      <c r="H19525">
        <v>1753</v>
      </c>
      <c r="I19525" s="119" t="s">
        <v>4726</v>
      </c>
      <c r="J19525" s="119" t="s">
        <v>22</v>
      </c>
      <c r="K19525" s="1">
        <v>46255.758941458334</v>
      </c>
      <c r="L19525">
        <v>0</v>
      </c>
      <c r="M19525">
        <v>1</v>
      </c>
      <c r="N19525">
        <v>0</v>
      </c>
      <c r="O19525">
        <v>0</v>
      </c>
      <c r="P19525" s="119" t="s">
        <v>20254</v>
      </c>
    </row>
    <row r="19526" spans="1:16" x14ac:dyDescent="0.25">
      <c r="A19526">
        <v>41661</v>
      </c>
      <c r="B19526" s="119" t="s">
        <v>12348</v>
      </c>
      <c r="C19526">
        <v>80</v>
      </c>
      <c r="D19526">
        <v>24616</v>
      </c>
      <c r="E19526">
        <v>103</v>
      </c>
      <c r="F19526">
        <v>184</v>
      </c>
      <c r="G19526">
        <v>35</v>
      </c>
      <c r="H19526">
        <v>9170</v>
      </c>
      <c r="I19526" s="119" t="s">
        <v>4726</v>
      </c>
      <c r="J19526" s="119" t="s">
        <v>139</v>
      </c>
      <c r="K19526" s="1">
        <v>46255.758941458334</v>
      </c>
      <c r="L19526">
        <v>0</v>
      </c>
      <c r="M19526">
        <v>0</v>
      </c>
      <c r="N19526">
        <v>0</v>
      </c>
      <c r="O19526">
        <v>0</v>
      </c>
      <c r="P19526" s="119" t="s">
        <v>20254</v>
      </c>
    </row>
    <row r="19527" spans="1:16" x14ac:dyDescent="0.25">
      <c r="A19527">
        <v>41662</v>
      </c>
      <c r="B19527" s="119" t="s">
        <v>12349</v>
      </c>
      <c r="C19527">
        <v>80</v>
      </c>
      <c r="D19527">
        <v>24647</v>
      </c>
      <c r="E19527">
        <v>95</v>
      </c>
      <c r="F19527">
        <v>3038</v>
      </c>
      <c r="G19527">
        <v>17</v>
      </c>
      <c r="H19527">
        <v>28887</v>
      </c>
      <c r="I19527" s="119" t="s">
        <v>4726</v>
      </c>
      <c r="J19527" s="119" t="s">
        <v>222</v>
      </c>
      <c r="K19527" s="1">
        <v>46255.758941458334</v>
      </c>
      <c r="L19527">
        <v>1</v>
      </c>
      <c r="M19527">
        <v>0</v>
      </c>
      <c r="N19527">
        <v>1</v>
      </c>
      <c r="O19527">
        <v>0</v>
      </c>
      <c r="P19527" s="119" t="s">
        <v>20254</v>
      </c>
    </row>
    <row r="19528" spans="1:16" x14ac:dyDescent="0.25">
      <c r="A19528">
        <v>41663</v>
      </c>
      <c r="B19528" s="119" t="s">
        <v>12350</v>
      </c>
      <c r="C19528">
        <v>80</v>
      </c>
      <c r="E19528">
        <v>254</v>
      </c>
      <c r="F19528">
        <v>84</v>
      </c>
      <c r="G19528">
        <v>82</v>
      </c>
      <c r="H19528">
        <v>1632</v>
      </c>
      <c r="I19528" s="119" t="s">
        <v>4726</v>
      </c>
      <c r="J19528" s="119" t="s">
        <v>22</v>
      </c>
      <c r="K19528" s="1">
        <v>46255.758941458334</v>
      </c>
      <c r="L19528">
        <v>0</v>
      </c>
      <c r="M19528">
        <v>0</v>
      </c>
      <c r="N19528">
        <v>0</v>
      </c>
      <c r="O19528">
        <v>0</v>
      </c>
      <c r="P19528" s="119" t="s">
        <v>20254</v>
      </c>
    </row>
    <row r="19529" spans="1:16" x14ac:dyDescent="0.25">
      <c r="A19529">
        <v>41664</v>
      </c>
      <c r="B19529" s="119" t="s">
        <v>12351</v>
      </c>
      <c r="C19529">
        <v>80</v>
      </c>
      <c r="D19529">
        <v>24557</v>
      </c>
      <c r="E19529">
        <v>532</v>
      </c>
      <c r="F19529">
        <v>225</v>
      </c>
      <c r="G19529">
        <v>65</v>
      </c>
      <c r="H19529">
        <v>31819</v>
      </c>
      <c r="I19529" s="119" t="s">
        <v>4726</v>
      </c>
      <c r="J19529" s="119" t="s">
        <v>139</v>
      </c>
      <c r="K19529" s="1">
        <v>46255.758941458334</v>
      </c>
      <c r="L19529">
        <v>0</v>
      </c>
      <c r="M19529">
        <v>0</v>
      </c>
      <c r="N19529">
        <v>0</v>
      </c>
      <c r="O19529">
        <v>0</v>
      </c>
      <c r="P19529" s="119" t="s">
        <v>20254</v>
      </c>
    </row>
    <row r="19530" spans="1:16" x14ac:dyDescent="0.25">
      <c r="A19530">
        <v>41665</v>
      </c>
      <c r="B19530" s="119" t="s">
        <v>12352</v>
      </c>
      <c r="C19530">
        <v>80</v>
      </c>
      <c r="D19530">
        <v>24620</v>
      </c>
      <c r="E19530">
        <v>177</v>
      </c>
      <c r="F19530">
        <v>1879</v>
      </c>
      <c r="G19530">
        <v>11</v>
      </c>
      <c r="H19530">
        <v>559999</v>
      </c>
      <c r="I19530" s="119" t="s">
        <v>4726</v>
      </c>
      <c r="J19530" s="119" t="s">
        <v>222</v>
      </c>
      <c r="K19530" s="1">
        <v>46255.758941458334</v>
      </c>
      <c r="L19530">
        <v>3</v>
      </c>
      <c r="M19530">
        <v>0</v>
      </c>
      <c r="N19530">
        <v>0</v>
      </c>
      <c r="O19530">
        <v>0</v>
      </c>
      <c r="P19530" s="119" t="s">
        <v>20254</v>
      </c>
    </row>
    <row r="19531" spans="1:16" x14ac:dyDescent="0.25">
      <c r="A19531">
        <v>41666</v>
      </c>
      <c r="B19531" s="119" t="s">
        <v>12353</v>
      </c>
      <c r="C19531">
        <v>80</v>
      </c>
      <c r="E19531">
        <v>155</v>
      </c>
      <c r="F19531">
        <v>119</v>
      </c>
      <c r="G19531">
        <v>63</v>
      </c>
      <c r="H19531">
        <v>818</v>
      </c>
      <c r="I19531" s="119" t="s">
        <v>4726</v>
      </c>
      <c r="J19531" s="119" t="s">
        <v>22</v>
      </c>
      <c r="K19531" s="1">
        <v>46255.758941458334</v>
      </c>
      <c r="L19531">
        <v>0</v>
      </c>
      <c r="M19531">
        <v>1</v>
      </c>
      <c r="N19531">
        <v>0</v>
      </c>
      <c r="O19531">
        <v>1</v>
      </c>
      <c r="P19531" s="119" t="s">
        <v>20254</v>
      </c>
    </row>
    <row r="19532" spans="1:16" x14ac:dyDescent="0.25">
      <c r="A19532">
        <v>41667</v>
      </c>
      <c r="B19532" s="119" t="s">
        <v>12354</v>
      </c>
      <c r="C19532">
        <v>80</v>
      </c>
      <c r="D19532">
        <v>24603</v>
      </c>
      <c r="E19532">
        <v>154</v>
      </c>
      <c r="F19532">
        <v>261</v>
      </c>
      <c r="G19532">
        <v>32</v>
      </c>
      <c r="H19532">
        <v>2457</v>
      </c>
      <c r="I19532" s="119" t="s">
        <v>4726</v>
      </c>
      <c r="J19532" s="119" t="s">
        <v>139</v>
      </c>
      <c r="K19532" s="1">
        <v>46255.758941458334</v>
      </c>
      <c r="L19532">
        <v>0</v>
      </c>
      <c r="M19532">
        <v>1</v>
      </c>
      <c r="N19532">
        <v>0</v>
      </c>
      <c r="O19532">
        <v>0</v>
      </c>
      <c r="P19532" s="119" t="s">
        <v>20254</v>
      </c>
    </row>
    <row r="19533" spans="1:16" x14ac:dyDescent="0.25">
      <c r="A19533">
        <v>41668</v>
      </c>
      <c r="B19533" s="119" t="s">
        <v>12355</v>
      </c>
      <c r="C19533">
        <v>80</v>
      </c>
      <c r="D19533">
        <v>24626</v>
      </c>
      <c r="E19533">
        <v>199</v>
      </c>
      <c r="F19533">
        <v>2045</v>
      </c>
      <c r="G19533">
        <v>21</v>
      </c>
      <c r="H19533">
        <v>39998</v>
      </c>
      <c r="I19533" s="119" t="s">
        <v>4726</v>
      </c>
      <c r="J19533" s="119" t="s">
        <v>222</v>
      </c>
      <c r="K19533" s="1">
        <v>46255.758941458334</v>
      </c>
      <c r="L19533">
        <v>0</v>
      </c>
      <c r="M19533">
        <v>1</v>
      </c>
      <c r="N19533">
        <v>0</v>
      </c>
      <c r="O19533">
        <v>0</v>
      </c>
      <c r="P19533" s="119" t="s">
        <v>20254</v>
      </c>
    </row>
    <row r="19534" spans="1:16" x14ac:dyDescent="0.25">
      <c r="A19534">
        <v>41669</v>
      </c>
      <c r="B19534" s="119" t="s">
        <v>12356</v>
      </c>
      <c r="C19534">
        <v>80</v>
      </c>
      <c r="E19534">
        <v>24</v>
      </c>
      <c r="F19534">
        <v>107</v>
      </c>
      <c r="G19534">
        <v>67</v>
      </c>
      <c r="H19534">
        <v>433</v>
      </c>
      <c r="I19534" s="119" t="s">
        <v>4726</v>
      </c>
      <c r="J19534" s="119" t="s">
        <v>22</v>
      </c>
      <c r="K19534" s="1">
        <v>46255.758941458334</v>
      </c>
      <c r="L19534">
        <v>0</v>
      </c>
      <c r="M19534">
        <v>2</v>
      </c>
      <c r="N19534">
        <v>0</v>
      </c>
      <c r="O19534">
        <v>1</v>
      </c>
      <c r="P19534" s="119" t="s">
        <v>20254</v>
      </c>
    </row>
    <row r="19535" spans="1:16" x14ac:dyDescent="0.25">
      <c r="A19535">
        <v>41670</v>
      </c>
      <c r="B19535" s="119" t="s">
        <v>12357</v>
      </c>
      <c r="C19535">
        <v>80</v>
      </c>
      <c r="D19535">
        <v>24616</v>
      </c>
      <c r="E19535">
        <v>142</v>
      </c>
      <c r="F19535">
        <v>240</v>
      </c>
      <c r="G19535">
        <v>41</v>
      </c>
      <c r="H19535">
        <v>2985</v>
      </c>
      <c r="I19535" s="119" t="s">
        <v>4726</v>
      </c>
      <c r="J19535" s="119" t="s">
        <v>139</v>
      </c>
      <c r="K19535" s="1">
        <v>46255.758941458334</v>
      </c>
      <c r="L19535">
        <v>0</v>
      </c>
      <c r="M19535">
        <v>1</v>
      </c>
      <c r="N19535">
        <v>0</v>
      </c>
      <c r="O19535">
        <v>1</v>
      </c>
      <c r="P19535" s="119" t="s">
        <v>20254</v>
      </c>
    </row>
    <row r="19536" spans="1:16" x14ac:dyDescent="0.25">
      <c r="A19536">
        <v>41671</v>
      </c>
      <c r="B19536" s="119" t="s">
        <v>12358</v>
      </c>
      <c r="C19536">
        <v>80</v>
      </c>
      <c r="D19536">
        <v>24659</v>
      </c>
      <c r="E19536">
        <v>115</v>
      </c>
      <c r="F19536">
        <v>1936</v>
      </c>
      <c r="G19536">
        <v>21</v>
      </c>
      <c r="H19536">
        <v>19994</v>
      </c>
      <c r="I19536" s="119" t="s">
        <v>4726</v>
      </c>
      <c r="J19536" s="119" t="s">
        <v>222</v>
      </c>
      <c r="K19536" s="1">
        <v>46255.758941458334</v>
      </c>
      <c r="L19536">
        <v>13</v>
      </c>
      <c r="M19536">
        <v>1</v>
      </c>
      <c r="N19536">
        <v>0</v>
      </c>
      <c r="O19536">
        <v>1</v>
      </c>
      <c r="P19536" s="119" t="s">
        <v>20254</v>
      </c>
    </row>
    <row r="19537" spans="1:16" x14ac:dyDescent="0.25">
      <c r="A19537">
        <v>41672</v>
      </c>
      <c r="B19537" s="119" t="s">
        <v>12359</v>
      </c>
      <c r="C19537">
        <v>80</v>
      </c>
      <c r="E19537">
        <v>31</v>
      </c>
      <c r="F19537">
        <v>120</v>
      </c>
      <c r="G19537">
        <v>75</v>
      </c>
      <c r="H19537">
        <v>1277</v>
      </c>
      <c r="I19537" s="119" t="s">
        <v>4726</v>
      </c>
      <c r="J19537" s="119" t="s">
        <v>22</v>
      </c>
      <c r="K19537" s="1">
        <v>46255.758941458334</v>
      </c>
      <c r="L19537">
        <v>0</v>
      </c>
      <c r="M19537">
        <v>0</v>
      </c>
      <c r="N19537">
        <v>0</v>
      </c>
      <c r="O19537">
        <v>0</v>
      </c>
      <c r="P19537" s="119" t="s">
        <v>20254</v>
      </c>
    </row>
    <row r="19538" spans="1:16" x14ac:dyDescent="0.25">
      <c r="A19538">
        <v>41673</v>
      </c>
      <c r="B19538" s="119" t="s">
        <v>12360</v>
      </c>
      <c r="C19538">
        <v>80</v>
      </c>
      <c r="D19538">
        <v>24613</v>
      </c>
      <c r="E19538">
        <v>38</v>
      </c>
      <c r="F19538">
        <v>235</v>
      </c>
      <c r="G19538">
        <v>32</v>
      </c>
      <c r="H19538">
        <v>4444</v>
      </c>
      <c r="I19538" s="119" t="s">
        <v>4726</v>
      </c>
      <c r="J19538" s="119" t="s">
        <v>139</v>
      </c>
      <c r="K19538" s="1">
        <v>46255.758941458334</v>
      </c>
      <c r="L19538">
        <v>0</v>
      </c>
      <c r="M19538">
        <v>0</v>
      </c>
      <c r="N19538">
        <v>0</v>
      </c>
      <c r="O19538">
        <v>0</v>
      </c>
      <c r="P19538" s="119" t="s">
        <v>20254</v>
      </c>
    </row>
    <row r="19539" spans="1:16" x14ac:dyDescent="0.25">
      <c r="A19539">
        <v>41674</v>
      </c>
      <c r="B19539" s="119" t="s">
        <v>12361</v>
      </c>
      <c r="C19539">
        <v>80</v>
      </c>
      <c r="D19539">
        <v>24577</v>
      </c>
      <c r="E19539">
        <v>450</v>
      </c>
      <c r="F19539">
        <v>1641</v>
      </c>
      <c r="G19539">
        <v>7</v>
      </c>
      <c r="H19539">
        <v>439999</v>
      </c>
      <c r="I19539" s="119" t="s">
        <v>4726</v>
      </c>
      <c r="J19539" s="119" t="s">
        <v>222</v>
      </c>
      <c r="K19539" s="1">
        <v>46255.758941458334</v>
      </c>
      <c r="L19539">
        <v>720</v>
      </c>
      <c r="M19539">
        <v>0</v>
      </c>
      <c r="N19539">
        <v>0</v>
      </c>
      <c r="O19539">
        <v>0</v>
      </c>
      <c r="P19539" s="119" t="s">
        <v>20254</v>
      </c>
    </row>
    <row r="19540" spans="1:16" x14ac:dyDescent="0.25">
      <c r="A19540">
        <v>41675</v>
      </c>
      <c r="B19540" s="119" t="s">
        <v>12362</v>
      </c>
      <c r="C19540">
        <v>80</v>
      </c>
      <c r="E19540">
        <v>247</v>
      </c>
      <c r="F19540">
        <v>119</v>
      </c>
      <c r="G19540">
        <v>55</v>
      </c>
      <c r="H19540">
        <v>702</v>
      </c>
      <c r="I19540" s="119" t="s">
        <v>4726</v>
      </c>
      <c r="J19540" s="119" t="s">
        <v>22</v>
      </c>
      <c r="K19540" s="1">
        <v>46255.758941458334</v>
      </c>
      <c r="L19540">
        <v>0</v>
      </c>
      <c r="M19540">
        <v>2</v>
      </c>
      <c r="N19540">
        <v>0</v>
      </c>
      <c r="O19540">
        <v>0</v>
      </c>
      <c r="P19540" s="119" t="s">
        <v>20254</v>
      </c>
    </row>
    <row r="19541" spans="1:16" x14ac:dyDescent="0.25">
      <c r="A19541">
        <v>41676</v>
      </c>
      <c r="B19541" s="119" t="s">
        <v>12363</v>
      </c>
      <c r="C19541">
        <v>80</v>
      </c>
      <c r="D19541">
        <v>24603</v>
      </c>
      <c r="E19541">
        <v>52</v>
      </c>
      <c r="F19541">
        <v>251</v>
      </c>
      <c r="G19541">
        <v>68</v>
      </c>
      <c r="H19541">
        <v>16559</v>
      </c>
      <c r="I19541" s="119" t="s">
        <v>4726</v>
      </c>
      <c r="J19541" s="119" t="s">
        <v>139</v>
      </c>
      <c r="K19541" s="1">
        <v>46255.758941458334</v>
      </c>
      <c r="L19541">
        <v>0</v>
      </c>
      <c r="M19541">
        <v>2</v>
      </c>
      <c r="N19541">
        <v>0</v>
      </c>
      <c r="O19541">
        <v>0</v>
      </c>
      <c r="P19541" s="119" t="s">
        <v>20254</v>
      </c>
    </row>
    <row r="19542" spans="1:16" x14ac:dyDescent="0.25">
      <c r="A19542">
        <v>41677</v>
      </c>
      <c r="B19542" s="119" t="s">
        <v>12364</v>
      </c>
      <c r="C19542">
        <v>80</v>
      </c>
      <c r="D19542">
        <v>24579</v>
      </c>
      <c r="E19542">
        <v>104</v>
      </c>
      <c r="F19542">
        <v>2046</v>
      </c>
      <c r="G19542">
        <v>15</v>
      </c>
      <c r="H19542">
        <v>9987</v>
      </c>
      <c r="I19542" s="119" t="s">
        <v>4726</v>
      </c>
      <c r="J19542" s="119" t="s">
        <v>222</v>
      </c>
      <c r="K19542" s="1">
        <v>46255.758941458334</v>
      </c>
      <c r="L19542">
        <v>5</v>
      </c>
      <c r="M19542">
        <v>0</v>
      </c>
      <c r="N19542">
        <v>0</v>
      </c>
      <c r="O19542">
        <v>0</v>
      </c>
      <c r="P19542" s="119" t="s">
        <v>20254</v>
      </c>
    </row>
    <row r="19543" spans="1:16" x14ac:dyDescent="0.25">
      <c r="A19543">
        <v>41678</v>
      </c>
      <c r="B19543" s="119" t="s">
        <v>12365</v>
      </c>
      <c r="C19543">
        <v>80</v>
      </c>
      <c r="E19543">
        <v>11</v>
      </c>
      <c r="F19543">
        <v>80</v>
      </c>
      <c r="G19543">
        <v>41</v>
      </c>
      <c r="H19543">
        <v>996</v>
      </c>
      <c r="I19543" s="119" t="s">
        <v>4726</v>
      </c>
      <c r="J19543" s="119" t="s">
        <v>22</v>
      </c>
      <c r="K19543" s="1">
        <v>46255.758941458334</v>
      </c>
      <c r="L19543">
        <v>0</v>
      </c>
      <c r="M19543">
        <v>0</v>
      </c>
      <c r="N19543">
        <v>0</v>
      </c>
      <c r="O19543">
        <v>0</v>
      </c>
      <c r="P19543" s="119" t="s">
        <v>20254</v>
      </c>
    </row>
    <row r="19544" spans="1:16" x14ac:dyDescent="0.25">
      <c r="A19544">
        <v>41679</v>
      </c>
      <c r="B19544" s="119" t="s">
        <v>12366</v>
      </c>
      <c r="C19544">
        <v>80</v>
      </c>
      <c r="D19544">
        <v>24616</v>
      </c>
      <c r="E19544">
        <v>316</v>
      </c>
      <c r="F19544">
        <v>163</v>
      </c>
      <c r="G19544">
        <v>64</v>
      </c>
      <c r="H19544">
        <v>2493</v>
      </c>
      <c r="I19544" s="119" t="s">
        <v>4726</v>
      </c>
      <c r="J19544" s="119" t="s">
        <v>139</v>
      </c>
      <c r="K19544" s="1">
        <v>46255.758941458334</v>
      </c>
      <c r="L19544">
        <v>0</v>
      </c>
      <c r="M19544">
        <v>0</v>
      </c>
      <c r="N19544">
        <v>0</v>
      </c>
      <c r="O19544">
        <v>0</v>
      </c>
      <c r="P19544" s="119" t="s">
        <v>20254</v>
      </c>
    </row>
    <row r="19545" spans="1:16" x14ac:dyDescent="0.25">
      <c r="A19545">
        <v>41680</v>
      </c>
      <c r="B19545" s="119" t="s">
        <v>12367</v>
      </c>
      <c r="C19545">
        <v>80</v>
      </c>
      <c r="D19545">
        <v>24602</v>
      </c>
      <c r="E19545">
        <v>219</v>
      </c>
      <c r="F19545">
        <v>1912</v>
      </c>
      <c r="G19545">
        <v>23</v>
      </c>
      <c r="H19545">
        <v>169999</v>
      </c>
      <c r="I19545" s="119" t="s">
        <v>4726</v>
      </c>
      <c r="J19545" s="119" t="s">
        <v>222</v>
      </c>
      <c r="K19545" s="1">
        <v>46255.758941458334</v>
      </c>
      <c r="L19545">
        <v>3</v>
      </c>
      <c r="M19545">
        <v>0</v>
      </c>
      <c r="N19545">
        <v>0</v>
      </c>
      <c r="O19545">
        <v>0</v>
      </c>
      <c r="P19545" s="119" t="s">
        <v>20254</v>
      </c>
    </row>
    <row r="19546" spans="1:16" x14ac:dyDescent="0.25">
      <c r="A19546">
        <v>41681</v>
      </c>
      <c r="B19546" s="119" t="s">
        <v>12368</v>
      </c>
      <c r="C19546">
        <v>80</v>
      </c>
      <c r="E19546">
        <v>205</v>
      </c>
      <c r="F19546">
        <v>86</v>
      </c>
      <c r="G19546">
        <v>95</v>
      </c>
      <c r="H19546">
        <v>1468</v>
      </c>
      <c r="I19546" s="119" t="s">
        <v>4726</v>
      </c>
      <c r="J19546" s="119" t="s">
        <v>22</v>
      </c>
      <c r="K19546" s="1">
        <v>46255.758941458334</v>
      </c>
      <c r="L19546">
        <v>1</v>
      </c>
      <c r="M19546">
        <v>0</v>
      </c>
      <c r="N19546">
        <v>0</v>
      </c>
      <c r="O19546">
        <v>0</v>
      </c>
      <c r="P19546" s="119" t="s">
        <v>20254</v>
      </c>
    </row>
    <row r="19547" spans="1:16" x14ac:dyDescent="0.25">
      <c r="A19547">
        <v>41682</v>
      </c>
      <c r="B19547" s="119" t="s">
        <v>12369</v>
      </c>
      <c r="C19547">
        <v>80</v>
      </c>
      <c r="D19547">
        <v>24573</v>
      </c>
      <c r="E19547">
        <v>60</v>
      </c>
      <c r="F19547">
        <v>157</v>
      </c>
      <c r="G19547">
        <v>35</v>
      </c>
      <c r="H19547">
        <v>9998</v>
      </c>
      <c r="I19547" s="119" t="s">
        <v>4726</v>
      </c>
      <c r="J19547" s="119" t="s">
        <v>139</v>
      </c>
      <c r="K19547" s="1">
        <v>46255.758941458334</v>
      </c>
      <c r="L19547">
        <v>0</v>
      </c>
      <c r="M19547">
        <v>0</v>
      </c>
      <c r="N19547">
        <v>0</v>
      </c>
      <c r="O19547">
        <v>0</v>
      </c>
      <c r="P19547" s="119" t="s">
        <v>20254</v>
      </c>
    </row>
    <row r="19548" spans="1:16" x14ac:dyDescent="0.25">
      <c r="A19548">
        <v>41683</v>
      </c>
      <c r="B19548" s="119" t="s">
        <v>12370</v>
      </c>
      <c r="C19548">
        <v>80</v>
      </c>
      <c r="D19548">
        <v>24559</v>
      </c>
      <c r="E19548">
        <v>83</v>
      </c>
      <c r="F19548">
        <v>10987</v>
      </c>
      <c r="G19548">
        <v>25</v>
      </c>
      <c r="H19548">
        <v>10990</v>
      </c>
      <c r="I19548" s="119" t="s">
        <v>4726</v>
      </c>
      <c r="J19548" s="119" t="s">
        <v>222</v>
      </c>
      <c r="K19548" s="1">
        <v>46255.758941458334</v>
      </c>
      <c r="L19548">
        <v>0</v>
      </c>
      <c r="M19548">
        <v>0</v>
      </c>
      <c r="N19548">
        <v>0</v>
      </c>
      <c r="O19548">
        <v>0</v>
      </c>
      <c r="P19548" s="119" t="s">
        <v>20254</v>
      </c>
    </row>
    <row r="19549" spans="1:16" x14ac:dyDescent="0.25">
      <c r="A19549">
        <v>41684</v>
      </c>
      <c r="B19549" s="119" t="s">
        <v>12371</v>
      </c>
      <c r="C19549">
        <v>80</v>
      </c>
      <c r="E19549">
        <v>4</v>
      </c>
      <c r="F19549">
        <v>117</v>
      </c>
      <c r="G19549">
        <v>42</v>
      </c>
      <c r="H19549">
        <v>890</v>
      </c>
      <c r="I19549" s="119" t="s">
        <v>4726</v>
      </c>
      <c r="J19549" s="119" t="s">
        <v>22</v>
      </c>
      <c r="K19549" s="1">
        <v>46255.758941458334</v>
      </c>
      <c r="L19549">
        <v>0</v>
      </c>
      <c r="M19549">
        <v>0</v>
      </c>
      <c r="N19549">
        <v>0</v>
      </c>
      <c r="O19549">
        <v>0</v>
      </c>
      <c r="P19549" s="119" t="s">
        <v>20254</v>
      </c>
    </row>
    <row r="19550" spans="1:16" x14ac:dyDescent="0.25">
      <c r="A19550">
        <v>41685</v>
      </c>
      <c r="B19550" s="119" t="s">
        <v>12372</v>
      </c>
      <c r="C19550">
        <v>80</v>
      </c>
      <c r="D19550">
        <v>24619</v>
      </c>
      <c r="E19550">
        <v>58</v>
      </c>
      <c r="F19550">
        <v>235</v>
      </c>
      <c r="G19550">
        <v>67</v>
      </c>
      <c r="H19550">
        <v>1994</v>
      </c>
      <c r="I19550" s="119" t="s">
        <v>4726</v>
      </c>
      <c r="J19550" s="119" t="s">
        <v>139</v>
      </c>
      <c r="K19550" s="1">
        <v>46255.758941458334</v>
      </c>
      <c r="L19550">
        <v>0</v>
      </c>
      <c r="M19550">
        <v>0</v>
      </c>
      <c r="N19550">
        <v>0</v>
      </c>
      <c r="O19550">
        <v>0</v>
      </c>
      <c r="P19550" s="119" t="s">
        <v>20254</v>
      </c>
    </row>
    <row r="19551" spans="1:16" x14ac:dyDescent="0.25">
      <c r="A19551">
        <v>41686</v>
      </c>
      <c r="B19551" s="119" t="s">
        <v>12373</v>
      </c>
      <c r="C19551">
        <v>80</v>
      </c>
      <c r="D19551">
        <v>24550</v>
      </c>
      <c r="E19551">
        <v>68</v>
      </c>
      <c r="F19551">
        <v>2336</v>
      </c>
      <c r="G19551">
        <v>30</v>
      </c>
      <c r="H19551">
        <v>14894</v>
      </c>
      <c r="I19551" s="119" t="s">
        <v>4726</v>
      </c>
      <c r="J19551" s="119" t="s">
        <v>222</v>
      </c>
      <c r="K19551" s="1">
        <v>46255.758941458334</v>
      </c>
      <c r="L19551">
        <v>0</v>
      </c>
      <c r="M19551">
        <v>2</v>
      </c>
      <c r="N19551">
        <v>0</v>
      </c>
      <c r="O19551">
        <v>2</v>
      </c>
      <c r="P19551" s="119" t="s">
        <v>20254</v>
      </c>
    </row>
    <row r="19552" spans="1:16" x14ac:dyDescent="0.25">
      <c r="A19552">
        <v>41687</v>
      </c>
      <c r="B19552" s="119" t="s">
        <v>12374</v>
      </c>
      <c r="C19552">
        <v>80</v>
      </c>
      <c r="E19552">
        <v>109</v>
      </c>
      <c r="F19552">
        <v>67</v>
      </c>
      <c r="G19552">
        <v>36</v>
      </c>
      <c r="H19552">
        <v>4947</v>
      </c>
      <c r="I19552" s="119" t="s">
        <v>4726</v>
      </c>
      <c r="J19552" s="119" t="s">
        <v>22</v>
      </c>
      <c r="K19552" s="1">
        <v>46255.758941458334</v>
      </c>
      <c r="L19552">
        <v>0</v>
      </c>
      <c r="M19552">
        <v>3</v>
      </c>
      <c r="N19552">
        <v>0</v>
      </c>
      <c r="O19552">
        <v>2</v>
      </c>
      <c r="P19552" s="119" t="s">
        <v>20254</v>
      </c>
    </row>
    <row r="19553" spans="1:16" x14ac:dyDescent="0.25">
      <c r="A19553">
        <v>41688</v>
      </c>
      <c r="B19553" s="119" t="s">
        <v>12375</v>
      </c>
      <c r="C19553">
        <v>80</v>
      </c>
      <c r="D19553">
        <v>24557</v>
      </c>
      <c r="E19553">
        <v>54</v>
      </c>
      <c r="F19553">
        <v>158</v>
      </c>
      <c r="G19553">
        <v>49</v>
      </c>
      <c r="H19553">
        <v>1963</v>
      </c>
      <c r="I19553" s="119" t="s">
        <v>4726</v>
      </c>
      <c r="J19553" s="119" t="s">
        <v>139</v>
      </c>
      <c r="K19553" s="1">
        <v>46255.758941458334</v>
      </c>
      <c r="L19553">
        <v>0</v>
      </c>
      <c r="M19553">
        <v>1</v>
      </c>
      <c r="N19553">
        <v>0</v>
      </c>
      <c r="O19553">
        <v>1</v>
      </c>
      <c r="P19553" s="119" t="s">
        <v>20254</v>
      </c>
    </row>
    <row r="19554" spans="1:16" x14ac:dyDescent="0.25">
      <c r="A19554">
        <v>41689</v>
      </c>
      <c r="B19554" s="119" t="s">
        <v>12376</v>
      </c>
      <c r="C19554">
        <v>80</v>
      </c>
      <c r="D19554">
        <v>24579</v>
      </c>
      <c r="E19554">
        <v>181</v>
      </c>
      <c r="F19554">
        <v>1666</v>
      </c>
      <c r="G19554">
        <v>14</v>
      </c>
      <c r="H19554">
        <v>21494</v>
      </c>
      <c r="I19554" s="119" t="s">
        <v>4726</v>
      </c>
      <c r="J19554" s="119" t="s">
        <v>222</v>
      </c>
      <c r="K19554" s="1">
        <v>46255.758941458334</v>
      </c>
      <c r="L19554">
        <v>0</v>
      </c>
      <c r="M19554">
        <v>3</v>
      </c>
      <c r="N19554">
        <v>0</v>
      </c>
      <c r="O19554">
        <v>3</v>
      </c>
      <c r="P19554" s="119" t="s">
        <v>20254</v>
      </c>
    </row>
    <row r="19555" spans="1:16" x14ac:dyDescent="0.25">
      <c r="A19555">
        <v>41690</v>
      </c>
      <c r="B19555" s="119" t="s">
        <v>12377</v>
      </c>
      <c r="C19555">
        <v>80</v>
      </c>
      <c r="E19555">
        <v>157</v>
      </c>
      <c r="F19555">
        <v>88</v>
      </c>
      <c r="G19555">
        <v>96</v>
      </c>
      <c r="H19555">
        <v>1587</v>
      </c>
      <c r="I19555" s="119" t="s">
        <v>4726</v>
      </c>
      <c r="J19555" s="119" t="s">
        <v>22</v>
      </c>
      <c r="K19555" s="1">
        <v>46255.758941458334</v>
      </c>
      <c r="L19555">
        <v>0</v>
      </c>
      <c r="M19555">
        <v>2</v>
      </c>
      <c r="N19555">
        <v>0</v>
      </c>
      <c r="O19555">
        <v>2</v>
      </c>
      <c r="P19555" s="119" t="s">
        <v>20254</v>
      </c>
    </row>
    <row r="19556" spans="1:16" x14ac:dyDescent="0.25">
      <c r="A19556">
        <v>41691</v>
      </c>
      <c r="B19556" s="119" t="s">
        <v>12378</v>
      </c>
      <c r="C19556">
        <v>80</v>
      </c>
      <c r="D19556">
        <v>24610</v>
      </c>
      <c r="E19556">
        <v>113</v>
      </c>
      <c r="F19556">
        <v>1034</v>
      </c>
      <c r="G19556">
        <v>33</v>
      </c>
      <c r="H19556">
        <v>39794</v>
      </c>
      <c r="I19556" s="119" t="s">
        <v>4726</v>
      </c>
      <c r="J19556" s="119" t="s">
        <v>139</v>
      </c>
      <c r="K19556" s="1">
        <v>46255.758941458334</v>
      </c>
      <c r="L19556">
        <v>0</v>
      </c>
      <c r="M19556">
        <v>0</v>
      </c>
      <c r="N19556">
        <v>0</v>
      </c>
      <c r="O19556">
        <v>0</v>
      </c>
      <c r="P19556" s="119" t="s">
        <v>20254</v>
      </c>
    </row>
    <row r="19557" spans="1:16" x14ac:dyDescent="0.25">
      <c r="A19557">
        <v>41692</v>
      </c>
      <c r="B19557" s="119" t="s">
        <v>12379</v>
      </c>
      <c r="C19557">
        <v>80</v>
      </c>
      <c r="D19557">
        <v>24656</v>
      </c>
      <c r="E19557">
        <v>148</v>
      </c>
      <c r="F19557">
        <v>1669</v>
      </c>
      <c r="G19557">
        <v>15</v>
      </c>
      <c r="H19557">
        <v>28899</v>
      </c>
      <c r="I19557" s="119" t="s">
        <v>4726</v>
      </c>
      <c r="J19557" s="119" t="s">
        <v>222</v>
      </c>
      <c r="K19557" s="1">
        <v>46255.758941458334</v>
      </c>
      <c r="L19557">
        <v>1</v>
      </c>
      <c r="M19557">
        <v>4</v>
      </c>
      <c r="N19557">
        <v>1</v>
      </c>
      <c r="O19557">
        <v>3</v>
      </c>
      <c r="P19557" s="119" t="s">
        <v>20254</v>
      </c>
    </row>
    <row r="19558" spans="1:16" x14ac:dyDescent="0.25">
      <c r="A19558">
        <v>41693</v>
      </c>
      <c r="B19558" s="119" t="s">
        <v>12380</v>
      </c>
      <c r="C19558">
        <v>80</v>
      </c>
      <c r="E19558">
        <v>25</v>
      </c>
      <c r="F19558">
        <v>108</v>
      </c>
      <c r="G19558">
        <v>73</v>
      </c>
      <c r="H19558">
        <v>1168</v>
      </c>
      <c r="I19558" s="119" t="s">
        <v>4726</v>
      </c>
      <c r="J19558" s="119" t="s">
        <v>22</v>
      </c>
      <c r="K19558" s="1">
        <v>46255.758941458334</v>
      </c>
      <c r="L19558">
        <v>0</v>
      </c>
      <c r="M19558">
        <v>2</v>
      </c>
      <c r="N19558">
        <v>0</v>
      </c>
      <c r="O19558">
        <v>1</v>
      </c>
      <c r="P19558" s="119" t="s">
        <v>20254</v>
      </c>
    </row>
    <row r="19559" spans="1:16" x14ac:dyDescent="0.25">
      <c r="A19559">
        <v>41694</v>
      </c>
      <c r="B19559" s="119" t="s">
        <v>12381</v>
      </c>
      <c r="C19559">
        <v>80</v>
      </c>
      <c r="D19559">
        <v>24619</v>
      </c>
      <c r="E19559">
        <v>42</v>
      </c>
      <c r="F19559">
        <v>234</v>
      </c>
      <c r="G19559">
        <v>50</v>
      </c>
      <c r="H19559">
        <v>1593</v>
      </c>
      <c r="I19559" s="119" t="s">
        <v>4726</v>
      </c>
      <c r="J19559" s="119" t="s">
        <v>139</v>
      </c>
      <c r="K19559" s="1">
        <v>46255.758941458334</v>
      </c>
      <c r="L19559">
        <v>0</v>
      </c>
      <c r="M19559">
        <v>0</v>
      </c>
      <c r="N19559">
        <v>0</v>
      </c>
      <c r="O19559">
        <v>0</v>
      </c>
      <c r="P19559" s="119" t="s">
        <v>20254</v>
      </c>
    </row>
    <row r="19560" spans="1:16" x14ac:dyDescent="0.25">
      <c r="A19560">
        <v>41695</v>
      </c>
      <c r="B19560" s="119" t="s">
        <v>12381</v>
      </c>
      <c r="C19560">
        <v>80</v>
      </c>
      <c r="D19560">
        <v>24620</v>
      </c>
      <c r="E19560">
        <v>143</v>
      </c>
      <c r="F19560">
        <v>1681</v>
      </c>
      <c r="G19560">
        <v>36</v>
      </c>
      <c r="H19560">
        <v>23894</v>
      </c>
      <c r="I19560" s="119" t="s">
        <v>4726</v>
      </c>
      <c r="J19560" s="119" t="s">
        <v>222</v>
      </c>
      <c r="K19560" s="1">
        <v>46255.758941458334</v>
      </c>
      <c r="L19560">
        <v>0</v>
      </c>
      <c r="M19560">
        <v>2</v>
      </c>
      <c r="N19560">
        <v>0</v>
      </c>
      <c r="O19560">
        <v>2</v>
      </c>
      <c r="P19560" s="119" t="s">
        <v>20254</v>
      </c>
    </row>
    <row r="19561" spans="1:16" x14ac:dyDescent="0.25">
      <c r="A19561">
        <v>41696</v>
      </c>
      <c r="B19561" s="119" t="s">
        <v>12382</v>
      </c>
      <c r="C19561">
        <v>80</v>
      </c>
      <c r="E19561">
        <v>25</v>
      </c>
      <c r="F19561">
        <v>108</v>
      </c>
      <c r="G19561">
        <v>62</v>
      </c>
      <c r="H19561">
        <v>806</v>
      </c>
      <c r="I19561" s="119" t="s">
        <v>4726</v>
      </c>
      <c r="J19561" s="119" t="s">
        <v>22</v>
      </c>
      <c r="K19561" s="1">
        <v>46255.758941458334</v>
      </c>
      <c r="L19561">
        <v>0</v>
      </c>
      <c r="M19561">
        <v>0</v>
      </c>
      <c r="N19561">
        <v>0</v>
      </c>
      <c r="O19561">
        <v>0</v>
      </c>
      <c r="P19561" s="119" t="s">
        <v>20254</v>
      </c>
    </row>
    <row r="19562" spans="1:16" x14ac:dyDescent="0.25">
      <c r="A19562">
        <v>41697</v>
      </c>
      <c r="B19562" s="119" t="s">
        <v>12383</v>
      </c>
      <c r="C19562">
        <v>80</v>
      </c>
      <c r="D19562">
        <v>24625</v>
      </c>
      <c r="E19562">
        <v>66</v>
      </c>
      <c r="F19562">
        <v>254</v>
      </c>
      <c r="G19562">
        <v>52</v>
      </c>
      <c r="H19562">
        <v>56969</v>
      </c>
      <c r="I19562" s="119" t="s">
        <v>4726</v>
      </c>
      <c r="J19562" s="119" t="s">
        <v>139</v>
      </c>
      <c r="K19562" s="1">
        <v>46255.758941458334</v>
      </c>
      <c r="L19562">
        <v>0</v>
      </c>
      <c r="M19562">
        <v>0</v>
      </c>
      <c r="N19562">
        <v>0</v>
      </c>
      <c r="O19562">
        <v>0</v>
      </c>
      <c r="P19562" s="119" t="s">
        <v>20254</v>
      </c>
    </row>
    <row r="19563" spans="1:16" x14ac:dyDescent="0.25">
      <c r="A19563">
        <v>41698</v>
      </c>
      <c r="B19563" s="119" t="s">
        <v>12384</v>
      </c>
      <c r="C19563">
        <v>80</v>
      </c>
      <c r="D19563">
        <v>24611</v>
      </c>
      <c r="E19563">
        <v>112</v>
      </c>
      <c r="F19563">
        <v>1919</v>
      </c>
      <c r="G19563">
        <v>3</v>
      </c>
      <c r="H19563">
        <v>899999</v>
      </c>
      <c r="I19563" s="119" t="s">
        <v>4726</v>
      </c>
      <c r="J19563" s="119" t="s">
        <v>222</v>
      </c>
      <c r="K19563" s="1">
        <v>46255.758941458334</v>
      </c>
      <c r="L19563">
        <v>5</v>
      </c>
      <c r="M19563">
        <v>0</v>
      </c>
      <c r="N19563">
        <v>5</v>
      </c>
      <c r="O19563">
        <v>0</v>
      </c>
      <c r="P19563" s="119" t="s">
        <v>20254</v>
      </c>
    </row>
    <row r="19564" spans="1:16" x14ac:dyDescent="0.25">
      <c r="A19564">
        <v>41699</v>
      </c>
      <c r="B19564" s="119" t="s">
        <v>12385</v>
      </c>
      <c r="C19564">
        <v>80</v>
      </c>
      <c r="E19564">
        <v>85</v>
      </c>
      <c r="F19564">
        <v>119</v>
      </c>
      <c r="G19564">
        <v>111</v>
      </c>
      <c r="H19564">
        <v>14239</v>
      </c>
      <c r="I19564" s="119" t="s">
        <v>4726</v>
      </c>
      <c r="J19564" s="119" t="s">
        <v>22</v>
      </c>
      <c r="K19564" s="1">
        <v>46255.758941458334</v>
      </c>
      <c r="L19564">
        <v>1</v>
      </c>
      <c r="M19564">
        <v>5</v>
      </c>
      <c r="N19564">
        <v>0</v>
      </c>
      <c r="O19564">
        <v>3</v>
      </c>
      <c r="P19564" s="119" t="s">
        <v>20254</v>
      </c>
    </row>
    <row r="19565" spans="1:16" x14ac:dyDescent="0.25">
      <c r="A19565">
        <v>41700</v>
      </c>
      <c r="B19565" s="119" t="s">
        <v>12386</v>
      </c>
      <c r="C19565">
        <v>80</v>
      </c>
      <c r="D19565">
        <v>24613</v>
      </c>
      <c r="E19565">
        <v>56</v>
      </c>
      <c r="F19565">
        <v>241</v>
      </c>
      <c r="G19565">
        <v>41</v>
      </c>
      <c r="H19565">
        <v>2987</v>
      </c>
      <c r="I19565" s="119" t="s">
        <v>4726</v>
      </c>
      <c r="J19565" s="119" t="s">
        <v>139</v>
      </c>
      <c r="K19565" s="1">
        <v>46255.758941458334</v>
      </c>
      <c r="L19565">
        <v>0</v>
      </c>
      <c r="M19565">
        <v>3</v>
      </c>
      <c r="N19565">
        <v>0</v>
      </c>
      <c r="O19565">
        <v>1</v>
      </c>
      <c r="P19565" s="119" t="s">
        <v>20254</v>
      </c>
    </row>
    <row r="19566" spans="1:16" x14ac:dyDescent="0.25">
      <c r="A19566">
        <v>41701</v>
      </c>
      <c r="B19566" s="119" t="s">
        <v>12387</v>
      </c>
      <c r="C19566">
        <v>80</v>
      </c>
      <c r="D19566">
        <v>24617</v>
      </c>
      <c r="E19566">
        <v>277</v>
      </c>
      <c r="F19566">
        <v>5505</v>
      </c>
      <c r="G19566">
        <v>22</v>
      </c>
      <c r="H19566">
        <v>39690</v>
      </c>
      <c r="I19566" s="119" t="s">
        <v>4726</v>
      </c>
      <c r="J19566" s="119" t="s">
        <v>222</v>
      </c>
      <c r="K19566" s="1">
        <v>46255.758941458334</v>
      </c>
      <c r="L19566">
        <v>1</v>
      </c>
      <c r="M19566">
        <v>1</v>
      </c>
      <c r="N19566">
        <v>0</v>
      </c>
      <c r="O19566">
        <v>1</v>
      </c>
      <c r="P19566" s="119" t="s">
        <v>20254</v>
      </c>
    </row>
    <row r="19567" spans="1:16" x14ac:dyDescent="0.25">
      <c r="A19567">
        <v>41702</v>
      </c>
      <c r="B19567" s="119" t="s">
        <v>12388</v>
      </c>
      <c r="C19567">
        <v>80</v>
      </c>
      <c r="E19567">
        <v>299</v>
      </c>
      <c r="F19567">
        <v>79</v>
      </c>
      <c r="G19567">
        <v>61</v>
      </c>
      <c r="H19567">
        <v>6054</v>
      </c>
      <c r="I19567" s="119" t="s">
        <v>4726</v>
      </c>
      <c r="J19567" s="119" t="s">
        <v>22</v>
      </c>
      <c r="K19567" s="1">
        <v>46255.758941458334</v>
      </c>
      <c r="L19567">
        <v>5</v>
      </c>
      <c r="M19567">
        <v>2</v>
      </c>
      <c r="N19567">
        <v>0</v>
      </c>
      <c r="O19567">
        <v>2</v>
      </c>
      <c r="P19567" s="119" t="s">
        <v>20254</v>
      </c>
    </row>
    <row r="19568" spans="1:16" x14ac:dyDescent="0.25">
      <c r="A19568">
        <v>41703</v>
      </c>
      <c r="B19568" s="119" t="s">
        <v>12389</v>
      </c>
      <c r="C19568">
        <v>80</v>
      </c>
      <c r="D19568">
        <v>24610</v>
      </c>
      <c r="E19568">
        <v>53</v>
      </c>
      <c r="F19568">
        <v>466</v>
      </c>
      <c r="G19568">
        <v>37</v>
      </c>
      <c r="H19568">
        <v>9999</v>
      </c>
      <c r="I19568" s="119" t="s">
        <v>4726</v>
      </c>
      <c r="J19568" s="119" t="s">
        <v>139</v>
      </c>
      <c r="K19568" s="1">
        <v>46255.758941458334</v>
      </c>
      <c r="L19568">
        <v>5</v>
      </c>
      <c r="M19568">
        <v>0</v>
      </c>
      <c r="N19568">
        <v>0</v>
      </c>
      <c r="O19568">
        <v>0</v>
      </c>
      <c r="P19568" s="119" t="s">
        <v>20254</v>
      </c>
    </row>
    <row r="19569" spans="1:16" x14ac:dyDescent="0.25">
      <c r="A19569">
        <v>41704</v>
      </c>
      <c r="B19569" s="119" t="s">
        <v>12390</v>
      </c>
      <c r="C19569">
        <v>80</v>
      </c>
      <c r="D19569">
        <v>24596</v>
      </c>
      <c r="E19569">
        <v>179</v>
      </c>
      <c r="F19569">
        <v>1841</v>
      </c>
      <c r="G19569">
        <v>20</v>
      </c>
      <c r="H19569">
        <v>24997</v>
      </c>
      <c r="I19569" s="119" t="s">
        <v>4726</v>
      </c>
      <c r="J19569" s="119" t="s">
        <v>222</v>
      </c>
      <c r="K19569" s="1">
        <v>46255.758941458334</v>
      </c>
      <c r="L19569">
        <v>4</v>
      </c>
      <c r="M19569">
        <v>3</v>
      </c>
      <c r="N19569">
        <v>0</v>
      </c>
      <c r="O19569">
        <v>3</v>
      </c>
      <c r="P19569" s="119" t="s">
        <v>20254</v>
      </c>
    </row>
    <row r="19570" spans="1:16" x14ac:dyDescent="0.25">
      <c r="A19570">
        <v>41705</v>
      </c>
      <c r="B19570" s="119" t="s">
        <v>12391</v>
      </c>
      <c r="C19570">
        <v>80</v>
      </c>
      <c r="E19570">
        <v>25</v>
      </c>
      <c r="F19570">
        <v>74</v>
      </c>
      <c r="G19570">
        <v>126</v>
      </c>
      <c r="H19570">
        <v>78</v>
      </c>
      <c r="I19570" s="119" t="s">
        <v>4726</v>
      </c>
      <c r="J19570" s="119" t="s">
        <v>22</v>
      </c>
      <c r="K19570" s="1">
        <v>46255.758941458334</v>
      </c>
      <c r="L19570">
        <v>0</v>
      </c>
      <c r="M19570">
        <v>0</v>
      </c>
      <c r="N19570">
        <v>0</v>
      </c>
      <c r="O19570">
        <v>0</v>
      </c>
      <c r="P19570" s="119" t="s">
        <v>20254</v>
      </c>
    </row>
    <row r="19571" spans="1:16" x14ac:dyDescent="0.25">
      <c r="A19571">
        <v>41706</v>
      </c>
      <c r="B19571" s="119" t="s">
        <v>12392</v>
      </c>
      <c r="C19571">
        <v>80</v>
      </c>
      <c r="D19571">
        <v>24613</v>
      </c>
      <c r="E19571">
        <v>92</v>
      </c>
      <c r="F19571">
        <v>195</v>
      </c>
      <c r="G19571">
        <v>66</v>
      </c>
      <c r="H19571">
        <v>9797</v>
      </c>
      <c r="I19571" s="119" t="s">
        <v>4726</v>
      </c>
      <c r="J19571" s="119" t="s">
        <v>139</v>
      </c>
      <c r="K19571" s="1">
        <v>46255.758941458334</v>
      </c>
      <c r="L19571">
        <v>0</v>
      </c>
      <c r="M19571">
        <v>0</v>
      </c>
      <c r="N19571">
        <v>0</v>
      </c>
      <c r="O19571">
        <v>0</v>
      </c>
      <c r="P19571" s="119" t="s">
        <v>20254</v>
      </c>
    </row>
    <row r="19572" spans="1:16" x14ac:dyDescent="0.25">
      <c r="A19572">
        <v>41707</v>
      </c>
      <c r="B19572" s="119" t="s">
        <v>12393</v>
      </c>
      <c r="C19572">
        <v>80</v>
      </c>
      <c r="D19572">
        <v>24593</v>
      </c>
      <c r="E19572">
        <v>127</v>
      </c>
      <c r="F19572">
        <v>2704</v>
      </c>
      <c r="G19572">
        <v>26</v>
      </c>
      <c r="H19572">
        <v>24682</v>
      </c>
      <c r="I19572" s="119" t="s">
        <v>4726</v>
      </c>
      <c r="J19572" s="119" t="s">
        <v>222</v>
      </c>
      <c r="K19572" s="1">
        <v>46255.758941458334</v>
      </c>
      <c r="L19572">
        <v>0</v>
      </c>
      <c r="M19572">
        <v>3</v>
      </c>
      <c r="N19572">
        <v>0</v>
      </c>
      <c r="O19572">
        <v>1</v>
      </c>
      <c r="P19572" s="119" t="s">
        <v>20254</v>
      </c>
    </row>
    <row r="19573" spans="1:16" x14ac:dyDescent="0.25">
      <c r="A19573">
        <v>41708</v>
      </c>
      <c r="B19573" s="119" t="s">
        <v>12394</v>
      </c>
      <c r="C19573">
        <v>80</v>
      </c>
      <c r="E19573">
        <v>0</v>
      </c>
      <c r="F19573">
        <v>0</v>
      </c>
      <c r="G19573">
        <v>87</v>
      </c>
      <c r="H19573">
        <v>696</v>
      </c>
      <c r="I19573" s="119" t="s">
        <v>4726</v>
      </c>
      <c r="J19573" s="119" t="s">
        <v>22</v>
      </c>
      <c r="K19573" s="1">
        <v>46255.758941458334</v>
      </c>
      <c r="L19573">
        <v>0</v>
      </c>
      <c r="M19573">
        <v>1</v>
      </c>
      <c r="N19573">
        <v>0</v>
      </c>
      <c r="O19573">
        <v>0</v>
      </c>
      <c r="P19573" s="119" t="s">
        <v>20254</v>
      </c>
    </row>
    <row r="19574" spans="1:16" x14ac:dyDescent="0.25">
      <c r="A19574">
        <v>41709</v>
      </c>
      <c r="B19574" s="119" t="s">
        <v>12395</v>
      </c>
      <c r="C19574">
        <v>80</v>
      </c>
      <c r="D19574">
        <v>24595</v>
      </c>
      <c r="E19574">
        <v>42</v>
      </c>
      <c r="F19574">
        <v>236</v>
      </c>
      <c r="G19574">
        <v>38</v>
      </c>
      <c r="H19574">
        <v>8126</v>
      </c>
      <c r="I19574" s="119" t="s">
        <v>4726</v>
      </c>
      <c r="J19574" s="119" t="s">
        <v>139</v>
      </c>
      <c r="K19574" s="1">
        <v>46255.758941458334</v>
      </c>
      <c r="L19574">
        <v>0</v>
      </c>
      <c r="M19574">
        <v>0</v>
      </c>
      <c r="N19574">
        <v>0</v>
      </c>
      <c r="O19574">
        <v>0</v>
      </c>
      <c r="P19574" s="119" t="s">
        <v>20254</v>
      </c>
    </row>
    <row r="19575" spans="1:16" x14ac:dyDescent="0.25">
      <c r="A19575">
        <v>41710</v>
      </c>
      <c r="B19575" s="119" t="s">
        <v>12396</v>
      </c>
      <c r="C19575">
        <v>80</v>
      </c>
      <c r="D19575">
        <v>24556</v>
      </c>
      <c r="E19575">
        <v>132</v>
      </c>
      <c r="F19575">
        <v>1580</v>
      </c>
      <c r="G19575">
        <v>18</v>
      </c>
      <c r="H19575">
        <v>55551</v>
      </c>
      <c r="I19575" s="119" t="s">
        <v>4726</v>
      </c>
      <c r="J19575" s="119" t="s">
        <v>222</v>
      </c>
      <c r="K19575" s="1">
        <v>46255.758941458334</v>
      </c>
      <c r="L19575">
        <v>0</v>
      </c>
      <c r="M19575">
        <v>2</v>
      </c>
      <c r="N19575">
        <v>0</v>
      </c>
      <c r="O19575">
        <v>1</v>
      </c>
      <c r="P19575" s="119" t="s">
        <v>20254</v>
      </c>
    </row>
    <row r="19576" spans="1:16" x14ac:dyDescent="0.25">
      <c r="A19576">
        <v>41711</v>
      </c>
      <c r="B19576" s="119" t="s">
        <v>12397</v>
      </c>
      <c r="C19576">
        <v>80</v>
      </c>
      <c r="E19576">
        <v>231</v>
      </c>
      <c r="F19576">
        <v>78</v>
      </c>
      <c r="G19576">
        <v>93</v>
      </c>
      <c r="H19576">
        <v>1135</v>
      </c>
      <c r="I19576" s="119" t="s">
        <v>4726</v>
      </c>
      <c r="J19576" s="119" t="s">
        <v>22</v>
      </c>
      <c r="K19576" s="1">
        <v>46255.758941458334</v>
      </c>
      <c r="L19576">
        <v>0</v>
      </c>
      <c r="M19576">
        <v>0</v>
      </c>
      <c r="N19576">
        <v>0</v>
      </c>
      <c r="O19576">
        <v>0</v>
      </c>
      <c r="P19576" s="119" t="s">
        <v>20254</v>
      </c>
    </row>
    <row r="19577" spans="1:16" x14ac:dyDescent="0.25">
      <c r="A19577">
        <v>41712</v>
      </c>
      <c r="B19577" s="119" t="s">
        <v>12398</v>
      </c>
      <c r="C19577">
        <v>80</v>
      </c>
      <c r="D19577">
        <v>24603</v>
      </c>
      <c r="E19577">
        <v>58</v>
      </c>
      <c r="F19577">
        <v>176</v>
      </c>
      <c r="G19577">
        <v>40</v>
      </c>
      <c r="H19577">
        <v>8336</v>
      </c>
      <c r="I19577" s="119" t="s">
        <v>4726</v>
      </c>
      <c r="J19577" s="119" t="s">
        <v>139</v>
      </c>
      <c r="K19577" s="1">
        <v>46255.758941458334</v>
      </c>
      <c r="L19577">
        <v>0</v>
      </c>
      <c r="M19577">
        <v>1</v>
      </c>
      <c r="N19577">
        <v>0</v>
      </c>
      <c r="O19577">
        <v>0</v>
      </c>
      <c r="P19577" s="119" t="s">
        <v>20254</v>
      </c>
    </row>
    <row r="19578" spans="1:16" x14ac:dyDescent="0.25">
      <c r="A19578">
        <v>41713</v>
      </c>
      <c r="B19578" s="119" t="s">
        <v>12398</v>
      </c>
      <c r="C19578">
        <v>80</v>
      </c>
      <c r="D19578">
        <v>24604</v>
      </c>
      <c r="E19578">
        <v>62</v>
      </c>
      <c r="F19578">
        <v>4708</v>
      </c>
      <c r="G19578">
        <v>22</v>
      </c>
      <c r="H19578">
        <v>17290</v>
      </c>
      <c r="I19578" s="119" t="s">
        <v>4726</v>
      </c>
      <c r="J19578" s="119" t="s">
        <v>222</v>
      </c>
      <c r="K19578" s="1">
        <v>46255.758941458334</v>
      </c>
      <c r="L19578">
        <v>0</v>
      </c>
      <c r="M19578">
        <v>0</v>
      </c>
      <c r="N19578">
        <v>0</v>
      </c>
      <c r="O19578">
        <v>0</v>
      </c>
      <c r="P19578" s="119" t="s">
        <v>20254</v>
      </c>
    </row>
    <row r="19579" spans="1:16" x14ac:dyDescent="0.25">
      <c r="A19579">
        <v>41714</v>
      </c>
      <c r="B19579" s="119" t="s">
        <v>12346</v>
      </c>
      <c r="C19579">
        <v>80</v>
      </c>
      <c r="D19579">
        <v>24624</v>
      </c>
      <c r="E19579">
        <v>460</v>
      </c>
      <c r="F19579">
        <v>13296</v>
      </c>
      <c r="G19579">
        <v>19</v>
      </c>
      <c r="H19579">
        <v>100000</v>
      </c>
      <c r="I19579" s="119" t="s">
        <v>4726</v>
      </c>
      <c r="J19579" s="119" t="s">
        <v>24</v>
      </c>
      <c r="K19579" s="1">
        <v>46255.758941458334</v>
      </c>
      <c r="L19579">
        <v>1</v>
      </c>
      <c r="M19579">
        <v>2</v>
      </c>
      <c r="N19579">
        <v>0</v>
      </c>
      <c r="O19579">
        <v>0</v>
      </c>
      <c r="P19579" s="119" t="s">
        <v>20254</v>
      </c>
    </row>
    <row r="19580" spans="1:16" x14ac:dyDescent="0.25">
      <c r="A19580">
        <v>41715</v>
      </c>
      <c r="B19580" s="119" t="s">
        <v>12349</v>
      </c>
      <c r="C19580">
        <v>80</v>
      </c>
      <c r="D19580">
        <v>24648</v>
      </c>
      <c r="E19580">
        <v>421</v>
      </c>
      <c r="F19580">
        <v>20000</v>
      </c>
      <c r="G19580">
        <v>48</v>
      </c>
      <c r="H19580">
        <v>80889</v>
      </c>
      <c r="I19580" s="119" t="s">
        <v>4726</v>
      </c>
      <c r="J19580" s="119" t="s">
        <v>24</v>
      </c>
      <c r="K19580" s="1">
        <v>46255.758941458334</v>
      </c>
      <c r="L19580">
        <v>1</v>
      </c>
      <c r="M19580">
        <v>3</v>
      </c>
      <c r="N19580">
        <v>0</v>
      </c>
      <c r="O19580">
        <v>1</v>
      </c>
      <c r="P19580" s="119" t="s">
        <v>20254</v>
      </c>
    </row>
    <row r="19581" spans="1:16" x14ac:dyDescent="0.25">
      <c r="A19581">
        <v>41716</v>
      </c>
      <c r="B19581" s="119" t="s">
        <v>12352</v>
      </c>
      <c r="C19581">
        <v>80</v>
      </c>
      <c r="D19581">
        <v>24621</v>
      </c>
      <c r="E19581">
        <v>429</v>
      </c>
      <c r="F19581">
        <v>5025</v>
      </c>
      <c r="G19581">
        <v>13</v>
      </c>
      <c r="H19581">
        <v>69293</v>
      </c>
      <c r="I19581" s="119" t="s">
        <v>4726</v>
      </c>
      <c r="J19581" s="119" t="s">
        <v>24</v>
      </c>
      <c r="K19581" s="1">
        <v>46255.758941458334</v>
      </c>
      <c r="L19581">
        <v>1</v>
      </c>
      <c r="M19581">
        <v>2</v>
      </c>
      <c r="N19581">
        <v>1</v>
      </c>
      <c r="O19581">
        <v>0</v>
      </c>
      <c r="P19581" s="119" t="s">
        <v>20254</v>
      </c>
    </row>
    <row r="19582" spans="1:16" x14ac:dyDescent="0.25">
      <c r="A19582">
        <v>41717</v>
      </c>
      <c r="B19582" s="119" t="s">
        <v>12355</v>
      </c>
      <c r="C19582">
        <v>80</v>
      </c>
      <c r="D19582">
        <v>24627</v>
      </c>
      <c r="E19582">
        <v>796</v>
      </c>
      <c r="F19582">
        <v>20118</v>
      </c>
      <c r="G19582">
        <v>27</v>
      </c>
      <c r="H19582">
        <v>60117</v>
      </c>
      <c r="I19582" s="119" t="s">
        <v>4726</v>
      </c>
      <c r="J19582" s="119" t="s">
        <v>24</v>
      </c>
      <c r="K19582" s="1">
        <v>46255.758941458334</v>
      </c>
      <c r="L19582">
        <v>0</v>
      </c>
      <c r="M19582">
        <v>0</v>
      </c>
      <c r="N19582">
        <v>0</v>
      </c>
      <c r="O19582">
        <v>0</v>
      </c>
      <c r="P19582" s="119" t="s">
        <v>20254</v>
      </c>
    </row>
    <row r="19583" spans="1:16" x14ac:dyDescent="0.25">
      <c r="A19583">
        <v>41718</v>
      </c>
      <c r="B19583" s="119" t="s">
        <v>12358</v>
      </c>
      <c r="C19583">
        <v>80</v>
      </c>
      <c r="D19583">
        <v>24658</v>
      </c>
      <c r="E19583">
        <v>344</v>
      </c>
      <c r="F19583">
        <v>4516</v>
      </c>
      <c r="G19583">
        <v>40</v>
      </c>
      <c r="H19583">
        <v>29692</v>
      </c>
      <c r="I19583" s="119" t="s">
        <v>4726</v>
      </c>
      <c r="J19583" s="119" t="s">
        <v>24</v>
      </c>
      <c r="K19583" s="1">
        <v>46255.758941458334</v>
      </c>
      <c r="L19583">
        <v>0</v>
      </c>
      <c r="M19583">
        <v>0</v>
      </c>
      <c r="N19583">
        <v>0</v>
      </c>
      <c r="O19583">
        <v>0</v>
      </c>
      <c r="P19583" s="119" t="s">
        <v>20254</v>
      </c>
    </row>
    <row r="19584" spans="1:16" x14ac:dyDescent="0.25">
      <c r="A19584">
        <v>41719</v>
      </c>
      <c r="B19584" s="119" t="s">
        <v>12361</v>
      </c>
      <c r="C19584">
        <v>80</v>
      </c>
      <c r="D19584">
        <v>24578</v>
      </c>
      <c r="E19584">
        <v>169</v>
      </c>
      <c r="F19584">
        <v>30001</v>
      </c>
      <c r="G19584">
        <v>37</v>
      </c>
      <c r="H19584">
        <v>99999</v>
      </c>
      <c r="I19584" s="119" t="s">
        <v>4726</v>
      </c>
      <c r="J19584" s="119" t="s">
        <v>24</v>
      </c>
      <c r="K19584" s="1">
        <v>46255.758941458334</v>
      </c>
      <c r="L19584">
        <v>1</v>
      </c>
      <c r="M19584">
        <v>0</v>
      </c>
      <c r="N19584">
        <v>0</v>
      </c>
      <c r="O19584">
        <v>0</v>
      </c>
      <c r="P19584" s="119" t="s">
        <v>20254</v>
      </c>
    </row>
    <row r="19585" spans="1:16" x14ac:dyDescent="0.25">
      <c r="A19585">
        <v>41720</v>
      </c>
      <c r="B19585" s="119" t="s">
        <v>12364</v>
      </c>
      <c r="C19585">
        <v>80</v>
      </c>
      <c r="D19585">
        <v>24580</v>
      </c>
      <c r="E19585">
        <v>256</v>
      </c>
      <c r="F19585">
        <v>7311</v>
      </c>
      <c r="G19585">
        <v>29</v>
      </c>
      <c r="H19585">
        <v>17199</v>
      </c>
      <c r="I19585" s="119" t="s">
        <v>4726</v>
      </c>
      <c r="J19585" s="119" t="s">
        <v>24</v>
      </c>
      <c r="K19585" s="1">
        <v>46255.758941458334</v>
      </c>
      <c r="L19585">
        <v>4</v>
      </c>
      <c r="M19585">
        <v>0</v>
      </c>
      <c r="N19585">
        <v>0</v>
      </c>
      <c r="O19585">
        <v>0</v>
      </c>
      <c r="P19585" s="119" t="s">
        <v>20254</v>
      </c>
    </row>
    <row r="19586" spans="1:16" x14ac:dyDescent="0.25">
      <c r="A19586">
        <v>41721</v>
      </c>
      <c r="B19586" s="119" t="s">
        <v>12367</v>
      </c>
      <c r="C19586">
        <v>80</v>
      </c>
      <c r="D19586">
        <v>24601</v>
      </c>
      <c r="E19586">
        <v>265</v>
      </c>
      <c r="F19586">
        <v>5299</v>
      </c>
      <c r="G19586">
        <v>28</v>
      </c>
      <c r="H19586">
        <v>68989</v>
      </c>
      <c r="I19586" s="119" t="s">
        <v>4726</v>
      </c>
      <c r="J19586" s="119" t="s">
        <v>24</v>
      </c>
      <c r="K19586" s="1">
        <v>46255.758941458334</v>
      </c>
      <c r="L19586">
        <v>0</v>
      </c>
      <c r="M19586">
        <v>1</v>
      </c>
      <c r="N19586">
        <v>0</v>
      </c>
      <c r="O19586">
        <v>0</v>
      </c>
      <c r="P19586" s="119" t="s">
        <v>20254</v>
      </c>
    </row>
    <row r="19587" spans="1:16" x14ac:dyDescent="0.25">
      <c r="A19587">
        <v>41722</v>
      </c>
      <c r="B19587" s="119" t="s">
        <v>12370</v>
      </c>
      <c r="C19587">
        <v>80</v>
      </c>
      <c r="D19587">
        <v>24560</v>
      </c>
      <c r="E19587">
        <v>422</v>
      </c>
      <c r="F19587">
        <v>4281</v>
      </c>
      <c r="G19587">
        <v>28</v>
      </c>
      <c r="H19587">
        <v>109999</v>
      </c>
      <c r="I19587" s="119" t="s">
        <v>4726</v>
      </c>
      <c r="J19587" s="119" t="s">
        <v>24</v>
      </c>
      <c r="K19587" s="1">
        <v>46255.758941458334</v>
      </c>
      <c r="L19587">
        <v>5</v>
      </c>
      <c r="M19587">
        <v>0</v>
      </c>
      <c r="N19587">
        <v>5</v>
      </c>
      <c r="O19587">
        <v>0</v>
      </c>
      <c r="P19587" s="119" t="s">
        <v>20254</v>
      </c>
    </row>
    <row r="19588" spans="1:16" x14ac:dyDescent="0.25">
      <c r="A19588">
        <v>41723</v>
      </c>
      <c r="B19588" s="119" t="s">
        <v>12373</v>
      </c>
      <c r="C19588">
        <v>80</v>
      </c>
      <c r="D19588">
        <v>24551</v>
      </c>
      <c r="E19588">
        <v>209</v>
      </c>
      <c r="F19588">
        <v>3856</v>
      </c>
      <c r="G19588">
        <v>42</v>
      </c>
      <c r="H19588">
        <v>28744</v>
      </c>
      <c r="I19588" s="119" t="s">
        <v>4726</v>
      </c>
      <c r="J19588" s="119" t="s">
        <v>24</v>
      </c>
      <c r="K19588" s="1">
        <v>46255.758941458334</v>
      </c>
      <c r="L19588">
        <v>0</v>
      </c>
      <c r="M19588">
        <v>2</v>
      </c>
      <c r="N19588">
        <v>0</v>
      </c>
      <c r="O19588">
        <v>2</v>
      </c>
      <c r="P19588" s="119" t="s">
        <v>20254</v>
      </c>
    </row>
    <row r="19589" spans="1:16" x14ac:dyDescent="0.25">
      <c r="A19589">
        <v>41724</v>
      </c>
      <c r="B19589" s="119" t="s">
        <v>12376</v>
      </c>
      <c r="C19589">
        <v>80</v>
      </c>
      <c r="D19589">
        <v>24580</v>
      </c>
      <c r="E19589">
        <v>669</v>
      </c>
      <c r="F19589">
        <v>5294</v>
      </c>
      <c r="G19589">
        <v>62</v>
      </c>
      <c r="H19589">
        <v>29998</v>
      </c>
      <c r="I19589" s="119" t="s">
        <v>4726</v>
      </c>
      <c r="J19589" s="119" t="s">
        <v>24</v>
      </c>
      <c r="K19589" s="1">
        <v>46255.758941458334</v>
      </c>
      <c r="L19589">
        <v>1</v>
      </c>
      <c r="M19589">
        <v>0</v>
      </c>
      <c r="N19589">
        <v>0</v>
      </c>
      <c r="O19589">
        <v>0</v>
      </c>
      <c r="P19589" s="119" t="s">
        <v>20254</v>
      </c>
    </row>
    <row r="19590" spans="1:16" x14ac:dyDescent="0.25">
      <c r="A19590">
        <v>41725</v>
      </c>
      <c r="B19590" s="119" t="s">
        <v>12379</v>
      </c>
      <c r="C19590">
        <v>80</v>
      </c>
      <c r="D19590">
        <v>24655</v>
      </c>
      <c r="E19590">
        <v>413</v>
      </c>
      <c r="F19590">
        <v>5220</v>
      </c>
      <c r="G19590">
        <v>34</v>
      </c>
      <c r="H19590">
        <v>57799</v>
      </c>
      <c r="I19590" s="119" t="s">
        <v>4726</v>
      </c>
      <c r="J19590" s="119" t="s">
        <v>24</v>
      </c>
      <c r="K19590" s="1">
        <v>46255.758941458334</v>
      </c>
      <c r="L19590">
        <v>8</v>
      </c>
      <c r="M19590">
        <v>1</v>
      </c>
      <c r="N19590">
        <v>0</v>
      </c>
      <c r="O19590">
        <v>0</v>
      </c>
      <c r="P19590" s="119" t="s">
        <v>20254</v>
      </c>
    </row>
    <row r="19591" spans="1:16" x14ac:dyDescent="0.25">
      <c r="A19591">
        <v>41726</v>
      </c>
      <c r="B19591" s="119" t="s">
        <v>12381</v>
      </c>
      <c r="C19591">
        <v>80</v>
      </c>
      <c r="D19591">
        <v>24621</v>
      </c>
      <c r="E19591">
        <v>365</v>
      </c>
      <c r="F19591">
        <v>9461</v>
      </c>
      <c r="G19591">
        <v>37</v>
      </c>
      <c r="H19591">
        <v>24297</v>
      </c>
      <c r="I19591" s="119" t="s">
        <v>4726</v>
      </c>
      <c r="J19591" s="119" t="s">
        <v>24</v>
      </c>
      <c r="K19591" s="1">
        <v>46255.758941458334</v>
      </c>
      <c r="L19591">
        <v>0</v>
      </c>
      <c r="M19591">
        <v>1</v>
      </c>
      <c r="N19591">
        <v>0</v>
      </c>
      <c r="O19591">
        <v>0</v>
      </c>
      <c r="P19591" s="119" t="s">
        <v>20254</v>
      </c>
    </row>
    <row r="19592" spans="1:16" x14ac:dyDescent="0.25">
      <c r="A19592">
        <v>41727</v>
      </c>
      <c r="B19592" s="119" t="s">
        <v>12384</v>
      </c>
      <c r="C19592">
        <v>80</v>
      </c>
      <c r="D19592">
        <v>24612</v>
      </c>
      <c r="E19592">
        <v>237</v>
      </c>
      <c r="F19592">
        <v>5091</v>
      </c>
      <c r="G19592">
        <v>25</v>
      </c>
      <c r="H19592">
        <v>52142</v>
      </c>
      <c r="I19592" s="119" t="s">
        <v>4726</v>
      </c>
      <c r="J19592" s="119" t="s">
        <v>24</v>
      </c>
      <c r="K19592" s="1">
        <v>46255.758941458334</v>
      </c>
      <c r="L19592">
        <v>5</v>
      </c>
      <c r="M19592">
        <v>0</v>
      </c>
      <c r="N19592">
        <v>5</v>
      </c>
      <c r="O19592">
        <v>0</v>
      </c>
      <c r="P19592" s="119" t="s">
        <v>20254</v>
      </c>
    </row>
    <row r="19593" spans="1:16" x14ac:dyDescent="0.25">
      <c r="A19593">
        <v>41728</v>
      </c>
      <c r="B19593" s="119" t="s">
        <v>12387</v>
      </c>
      <c r="C19593">
        <v>80</v>
      </c>
      <c r="D19593">
        <v>24618</v>
      </c>
      <c r="E19593">
        <v>328</v>
      </c>
      <c r="F19593">
        <v>10001</v>
      </c>
      <c r="G19593">
        <v>53</v>
      </c>
      <c r="H19593">
        <v>41666</v>
      </c>
      <c r="I19593" s="119" t="s">
        <v>4726</v>
      </c>
      <c r="J19593" s="119" t="s">
        <v>24</v>
      </c>
      <c r="K19593" s="1">
        <v>46255.758941458334</v>
      </c>
      <c r="L19593">
        <v>0</v>
      </c>
      <c r="M19593">
        <v>1</v>
      </c>
      <c r="N19593">
        <v>0</v>
      </c>
      <c r="O19593">
        <v>0</v>
      </c>
      <c r="P19593" s="119" t="s">
        <v>20254</v>
      </c>
    </row>
    <row r="19594" spans="1:16" x14ac:dyDescent="0.25">
      <c r="A19594">
        <v>41729</v>
      </c>
      <c r="B19594" s="119" t="s">
        <v>12390</v>
      </c>
      <c r="C19594">
        <v>80</v>
      </c>
      <c r="D19594">
        <v>24597</v>
      </c>
      <c r="E19594">
        <v>354</v>
      </c>
      <c r="F19594">
        <v>7992</v>
      </c>
      <c r="G19594">
        <v>17</v>
      </c>
      <c r="H19594">
        <v>58688</v>
      </c>
      <c r="I19594" s="119" t="s">
        <v>4726</v>
      </c>
      <c r="J19594" s="119" t="s">
        <v>24</v>
      </c>
      <c r="K19594" s="1">
        <v>46255.758941458334</v>
      </c>
      <c r="L19594">
        <v>4</v>
      </c>
      <c r="M19594">
        <v>1</v>
      </c>
      <c r="N19594">
        <v>0</v>
      </c>
      <c r="O19594">
        <v>0</v>
      </c>
      <c r="P19594" s="119" t="s">
        <v>20254</v>
      </c>
    </row>
    <row r="19595" spans="1:16" x14ac:dyDescent="0.25">
      <c r="A19595">
        <v>41730</v>
      </c>
      <c r="B19595" s="119" t="s">
        <v>12393</v>
      </c>
      <c r="C19595">
        <v>80</v>
      </c>
      <c r="D19595">
        <v>24594</v>
      </c>
      <c r="E19595">
        <v>434</v>
      </c>
      <c r="F19595">
        <v>2893</v>
      </c>
      <c r="G19595">
        <v>34</v>
      </c>
      <c r="H19595">
        <v>26658</v>
      </c>
      <c r="I19595" s="119" t="s">
        <v>4726</v>
      </c>
      <c r="J19595" s="119" t="s">
        <v>24</v>
      </c>
      <c r="K19595" s="1">
        <v>46255.758941458334</v>
      </c>
      <c r="L19595">
        <v>0</v>
      </c>
      <c r="M19595">
        <v>1</v>
      </c>
      <c r="N19595">
        <v>0</v>
      </c>
      <c r="O19595">
        <v>1</v>
      </c>
      <c r="P19595" s="119" t="s">
        <v>20254</v>
      </c>
    </row>
    <row r="19596" spans="1:16" x14ac:dyDescent="0.25">
      <c r="A19596">
        <v>41731</v>
      </c>
      <c r="B19596" s="119" t="s">
        <v>12396</v>
      </c>
      <c r="C19596">
        <v>80</v>
      </c>
      <c r="D19596">
        <v>24555</v>
      </c>
      <c r="E19596">
        <v>506</v>
      </c>
      <c r="F19596">
        <v>10001</v>
      </c>
      <c r="G19596">
        <v>31</v>
      </c>
      <c r="H19596">
        <v>49597</v>
      </c>
      <c r="I19596" s="119" t="s">
        <v>4726</v>
      </c>
      <c r="J19596" s="119" t="s">
        <v>24</v>
      </c>
      <c r="K19596" s="1">
        <v>46255.758941458334</v>
      </c>
      <c r="L19596">
        <v>0</v>
      </c>
      <c r="M19596">
        <v>1</v>
      </c>
      <c r="N19596">
        <v>0</v>
      </c>
      <c r="O19596">
        <v>0</v>
      </c>
      <c r="P19596" s="119" t="s">
        <v>20254</v>
      </c>
    </row>
    <row r="19597" spans="1:16" x14ac:dyDescent="0.25">
      <c r="A19597">
        <v>41732</v>
      </c>
      <c r="B19597" s="119" t="s">
        <v>12398</v>
      </c>
      <c r="C19597">
        <v>80</v>
      </c>
      <c r="D19597">
        <v>24605</v>
      </c>
      <c r="E19597">
        <v>725</v>
      </c>
      <c r="F19597">
        <v>2627</v>
      </c>
      <c r="G19597">
        <v>33</v>
      </c>
      <c r="H19597">
        <v>19795</v>
      </c>
      <c r="I19597" s="119" t="s">
        <v>4726</v>
      </c>
      <c r="J19597" s="119" t="s">
        <v>24</v>
      </c>
      <c r="K19597" s="1">
        <v>46255.758941458334</v>
      </c>
      <c r="L19597">
        <v>0</v>
      </c>
      <c r="M19597">
        <v>0</v>
      </c>
      <c r="N19597">
        <v>0</v>
      </c>
      <c r="O19597">
        <v>0</v>
      </c>
      <c r="P19597" s="119" t="s">
        <v>20254</v>
      </c>
    </row>
    <row r="19598" spans="1:16" x14ac:dyDescent="0.25">
      <c r="A19598">
        <v>41733</v>
      </c>
      <c r="B19598" s="119" t="s">
        <v>12399</v>
      </c>
      <c r="C19598">
        <v>0</v>
      </c>
      <c r="E19598">
        <v>7818</v>
      </c>
      <c r="F19598">
        <v>244</v>
      </c>
      <c r="G19598">
        <v>1275</v>
      </c>
      <c r="H19598">
        <v>299</v>
      </c>
      <c r="I19598" s="119" t="s">
        <v>6020</v>
      </c>
      <c r="J19598" s="119" t="s">
        <v>222</v>
      </c>
      <c r="K19598" s="1">
        <v>46255.758941458334</v>
      </c>
      <c r="L19598">
        <v>47</v>
      </c>
      <c r="M19598">
        <v>4</v>
      </c>
      <c r="N19598">
        <v>8</v>
      </c>
      <c r="O19598">
        <v>1</v>
      </c>
      <c r="P19598" s="119" t="s">
        <v>20254</v>
      </c>
    </row>
    <row r="19599" spans="1:16" x14ac:dyDescent="0.25">
      <c r="A19599">
        <v>41734</v>
      </c>
      <c r="B19599" s="119" t="s">
        <v>12400</v>
      </c>
      <c r="C19599">
        <v>0</v>
      </c>
      <c r="E19599">
        <v>2565</v>
      </c>
      <c r="F19599">
        <v>412</v>
      </c>
      <c r="G19599">
        <v>582</v>
      </c>
      <c r="H19599">
        <v>523</v>
      </c>
      <c r="I19599" s="119" t="s">
        <v>6020</v>
      </c>
      <c r="J19599" s="119" t="s">
        <v>222</v>
      </c>
      <c r="K19599" s="1">
        <v>46255.758941458334</v>
      </c>
      <c r="L19599">
        <v>19</v>
      </c>
      <c r="M19599">
        <v>3</v>
      </c>
      <c r="N19599">
        <v>4</v>
      </c>
      <c r="O19599">
        <v>0</v>
      </c>
      <c r="P19599" s="119" t="s">
        <v>20254</v>
      </c>
    </row>
    <row r="19600" spans="1:16" x14ac:dyDescent="0.25">
      <c r="A19600">
        <v>41735</v>
      </c>
      <c r="B19600" s="119" t="s">
        <v>12401</v>
      </c>
      <c r="C19600">
        <v>0</v>
      </c>
      <c r="E19600">
        <v>340</v>
      </c>
      <c r="F19600">
        <v>658</v>
      </c>
      <c r="G19600">
        <v>948</v>
      </c>
      <c r="H19600">
        <v>1698</v>
      </c>
      <c r="I19600" s="119" t="s">
        <v>6020</v>
      </c>
      <c r="J19600" s="119" t="s">
        <v>222</v>
      </c>
      <c r="K19600" s="1">
        <v>46255.758941458334</v>
      </c>
      <c r="L19600">
        <v>0</v>
      </c>
      <c r="M19600">
        <v>8</v>
      </c>
      <c r="N19600">
        <v>0</v>
      </c>
      <c r="O19600">
        <v>4</v>
      </c>
      <c r="P19600" s="119" t="s">
        <v>20254</v>
      </c>
    </row>
    <row r="19601" spans="1:16" x14ac:dyDescent="0.25">
      <c r="A19601">
        <v>41736</v>
      </c>
      <c r="B19601" s="119" t="s">
        <v>12402</v>
      </c>
      <c r="C19601">
        <v>0</v>
      </c>
      <c r="E19601">
        <v>951</v>
      </c>
      <c r="F19601">
        <v>693</v>
      </c>
      <c r="G19601">
        <v>879</v>
      </c>
      <c r="H19601">
        <v>774</v>
      </c>
      <c r="I19601" s="119" t="s">
        <v>6020</v>
      </c>
      <c r="J19601" s="119" t="s">
        <v>222</v>
      </c>
      <c r="K19601" s="1">
        <v>46255.758941458334</v>
      </c>
      <c r="L19601">
        <v>35</v>
      </c>
      <c r="M19601">
        <v>8</v>
      </c>
      <c r="N19601">
        <v>7</v>
      </c>
      <c r="O19601">
        <v>1</v>
      </c>
      <c r="P19601" s="119" t="s">
        <v>20254</v>
      </c>
    </row>
    <row r="19602" spans="1:16" x14ac:dyDescent="0.25">
      <c r="A19602">
        <v>41737</v>
      </c>
      <c r="B19602" s="119" t="s">
        <v>12403</v>
      </c>
      <c r="C19602">
        <v>0</v>
      </c>
      <c r="E19602">
        <v>490</v>
      </c>
      <c r="F19602">
        <v>153</v>
      </c>
      <c r="G19602">
        <v>42350</v>
      </c>
      <c r="H19602">
        <v>253</v>
      </c>
      <c r="I19602" s="119" t="s">
        <v>6020</v>
      </c>
      <c r="J19602" s="119" t="s">
        <v>222</v>
      </c>
      <c r="K19602" s="1">
        <v>46255.758941458334</v>
      </c>
      <c r="L19602">
        <v>5298</v>
      </c>
      <c r="M19602">
        <v>1820</v>
      </c>
      <c r="N19602">
        <v>766</v>
      </c>
      <c r="O19602">
        <v>171</v>
      </c>
      <c r="P19602" s="119" t="s">
        <v>20254</v>
      </c>
    </row>
    <row r="19603" spans="1:16" x14ac:dyDescent="0.25">
      <c r="A19603">
        <v>41746</v>
      </c>
      <c r="B19603" s="119" t="s">
        <v>12404</v>
      </c>
      <c r="C19603">
        <v>0</v>
      </c>
      <c r="E19603">
        <v>747</v>
      </c>
      <c r="F19603">
        <v>20799</v>
      </c>
      <c r="G19603">
        <v>577</v>
      </c>
      <c r="H19603">
        <v>23000</v>
      </c>
      <c r="I19603" s="119" t="s">
        <v>16</v>
      </c>
      <c r="J19603" s="119" t="s">
        <v>222</v>
      </c>
      <c r="K19603" s="1">
        <v>46255.758941458334</v>
      </c>
      <c r="L19603">
        <v>18</v>
      </c>
      <c r="M19603">
        <v>19</v>
      </c>
      <c r="N19603">
        <v>1</v>
      </c>
      <c r="O19603">
        <v>9</v>
      </c>
      <c r="P19603" s="119" t="s">
        <v>20254</v>
      </c>
    </row>
    <row r="19604" spans="1:16" x14ac:dyDescent="0.25">
      <c r="A19604">
        <v>41747</v>
      </c>
      <c r="B19604" s="119" t="s">
        <v>12405</v>
      </c>
      <c r="C19604">
        <v>0</v>
      </c>
      <c r="E19604">
        <v>339</v>
      </c>
      <c r="F19604">
        <v>23157</v>
      </c>
      <c r="G19604">
        <v>707</v>
      </c>
      <c r="H19604">
        <v>36767</v>
      </c>
      <c r="I19604" s="119" t="s">
        <v>16</v>
      </c>
      <c r="J19604" s="119" t="s">
        <v>222</v>
      </c>
      <c r="K19604" s="1">
        <v>46255.758941458334</v>
      </c>
      <c r="L19604">
        <v>7</v>
      </c>
      <c r="M19604">
        <v>0</v>
      </c>
      <c r="N19604">
        <v>0</v>
      </c>
      <c r="O19604">
        <v>0</v>
      </c>
      <c r="P19604" s="119" t="s">
        <v>20254</v>
      </c>
    </row>
    <row r="19605" spans="1:16" x14ac:dyDescent="0.25">
      <c r="A19605">
        <v>41748</v>
      </c>
      <c r="B19605" s="119" t="s">
        <v>12406</v>
      </c>
      <c r="C19605">
        <v>0</v>
      </c>
      <c r="E19605">
        <v>379</v>
      </c>
      <c r="F19605">
        <v>15758</v>
      </c>
      <c r="G19605">
        <v>639</v>
      </c>
      <c r="H19605">
        <v>18498</v>
      </c>
      <c r="I19605" s="119" t="s">
        <v>16</v>
      </c>
      <c r="J19605" s="119" t="s">
        <v>222</v>
      </c>
      <c r="K19605" s="1">
        <v>46255.758941458334</v>
      </c>
      <c r="L19605">
        <v>7</v>
      </c>
      <c r="M19605">
        <v>44</v>
      </c>
      <c r="N19605">
        <v>3</v>
      </c>
      <c r="O19605">
        <v>14</v>
      </c>
      <c r="P19605" s="119" t="s">
        <v>20254</v>
      </c>
    </row>
    <row r="19606" spans="1:16" x14ac:dyDescent="0.25">
      <c r="A19606">
        <v>41749</v>
      </c>
      <c r="B19606" s="119" t="s">
        <v>12407</v>
      </c>
      <c r="C19606">
        <v>0</v>
      </c>
      <c r="E19606">
        <v>919</v>
      </c>
      <c r="F19606">
        <v>11806</v>
      </c>
      <c r="G19606">
        <v>1081</v>
      </c>
      <c r="H19606">
        <v>12077</v>
      </c>
      <c r="I19606" s="119" t="s">
        <v>16</v>
      </c>
      <c r="J19606" s="119" t="s">
        <v>222</v>
      </c>
      <c r="K19606" s="1">
        <v>46255.758941458334</v>
      </c>
      <c r="L19606">
        <v>5</v>
      </c>
      <c r="M19606">
        <v>52</v>
      </c>
      <c r="N19606">
        <v>1</v>
      </c>
      <c r="O19606">
        <v>14</v>
      </c>
      <c r="P19606" s="119" t="s">
        <v>20254</v>
      </c>
    </row>
    <row r="19607" spans="1:16" x14ac:dyDescent="0.25">
      <c r="A19607">
        <v>41750</v>
      </c>
      <c r="B19607" s="119" t="s">
        <v>12408</v>
      </c>
      <c r="C19607">
        <v>0</v>
      </c>
      <c r="E19607">
        <v>2231</v>
      </c>
      <c r="F19607">
        <v>11139</v>
      </c>
      <c r="G19607">
        <v>660</v>
      </c>
      <c r="H19607">
        <v>15000</v>
      </c>
      <c r="I19607" s="119" t="s">
        <v>16</v>
      </c>
      <c r="J19607" s="119" t="s">
        <v>222</v>
      </c>
      <c r="K19607" s="1">
        <v>46255.758941458334</v>
      </c>
      <c r="L19607">
        <v>4</v>
      </c>
      <c r="M19607">
        <v>40</v>
      </c>
      <c r="N19607">
        <v>2</v>
      </c>
      <c r="O19607">
        <v>12</v>
      </c>
      <c r="P19607" s="119" t="s">
        <v>20254</v>
      </c>
    </row>
    <row r="19608" spans="1:16" x14ac:dyDescent="0.25">
      <c r="A19608">
        <v>41751</v>
      </c>
      <c r="B19608" s="119" t="s">
        <v>12409</v>
      </c>
      <c r="C19608">
        <v>0</v>
      </c>
      <c r="E19608">
        <v>324</v>
      </c>
      <c r="F19608">
        <v>12775</v>
      </c>
      <c r="G19608">
        <v>969</v>
      </c>
      <c r="H19608">
        <v>13989</v>
      </c>
      <c r="I19608" s="119" t="s">
        <v>16</v>
      </c>
      <c r="J19608" s="119" t="s">
        <v>222</v>
      </c>
      <c r="K19608" s="1">
        <v>46255.758941458334</v>
      </c>
      <c r="L19608">
        <v>8</v>
      </c>
      <c r="M19608">
        <v>57</v>
      </c>
      <c r="N19608">
        <v>4</v>
      </c>
      <c r="O19608">
        <v>21</v>
      </c>
      <c r="P19608" s="119" t="s">
        <v>20254</v>
      </c>
    </row>
    <row r="19609" spans="1:16" x14ac:dyDescent="0.25">
      <c r="A19609">
        <v>41752</v>
      </c>
      <c r="B19609" s="119" t="s">
        <v>12410</v>
      </c>
      <c r="C19609">
        <v>0</v>
      </c>
      <c r="E19609">
        <v>230</v>
      </c>
      <c r="F19609">
        <v>23421</v>
      </c>
      <c r="G19609">
        <v>624</v>
      </c>
      <c r="H19609">
        <v>38600</v>
      </c>
      <c r="I19609" s="119" t="s">
        <v>16</v>
      </c>
      <c r="J19609" s="119" t="s">
        <v>222</v>
      </c>
      <c r="K19609" s="1">
        <v>46255.758941458334</v>
      </c>
      <c r="L19609">
        <v>5</v>
      </c>
      <c r="M19609">
        <v>25</v>
      </c>
      <c r="N19609">
        <v>0</v>
      </c>
      <c r="O19609">
        <v>4</v>
      </c>
      <c r="P19609" s="119" t="s">
        <v>20254</v>
      </c>
    </row>
    <row r="19610" spans="1:16" x14ac:dyDescent="0.25">
      <c r="A19610">
        <v>41753</v>
      </c>
      <c r="B19610" s="119" t="s">
        <v>12411</v>
      </c>
      <c r="C19610">
        <v>0</v>
      </c>
      <c r="E19610">
        <v>13256</v>
      </c>
      <c r="F19610">
        <v>24006</v>
      </c>
      <c r="G19610">
        <v>552</v>
      </c>
      <c r="H19610">
        <v>29892</v>
      </c>
      <c r="I19610" s="119" t="s">
        <v>16</v>
      </c>
      <c r="J19610" s="119" t="s">
        <v>222</v>
      </c>
      <c r="K19610" s="1">
        <v>46255.758941458334</v>
      </c>
      <c r="L19610">
        <v>1</v>
      </c>
      <c r="M19610">
        <v>32</v>
      </c>
      <c r="N19610">
        <v>1</v>
      </c>
      <c r="O19610">
        <v>7</v>
      </c>
      <c r="P19610" s="119" t="s">
        <v>20254</v>
      </c>
    </row>
    <row r="19611" spans="1:16" x14ac:dyDescent="0.25">
      <c r="A19611">
        <v>41754</v>
      </c>
      <c r="B19611" s="119" t="s">
        <v>12412</v>
      </c>
      <c r="C19611">
        <v>0</v>
      </c>
      <c r="E19611">
        <v>451</v>
      </c>
      <c r="F19611">
        <v>25446</v>
      </c>
      <c r="G19611">
        <v>785</v>
      </c>
      <c r="H19611">
        <v>39400</v>
      </c>
      <c r="I19611" s="119" t="s">
        <v>16</v>
      </c>
      <c r="J19611" s="119" t="s">
        <v>222</v>
      </c>
      <c r="K19611" s="1">
        <v>46255.758941458334</v>
      </c>
      <c r="L19611">
        <v>6</v>
      </c>
      <c r="M19611">
        <v>45</v>
      </c>
      <c r="N19611">
        <v>0</v>
      </c>
      <c r="O19611">
        <v>9</v>
      </c>
      <c r="P19611" s="119" t="s">
        <v>20254</v>
      </c>
    </row>
    <row r="19612" spans="1:16" x14ac:dyDescent="0.25">
      <c r="A19612">
        <v>41755</v>
      </c>
      <c r="B19612" s="119" t="s">
        <v>12413</v>
      </c>
      <c r="C19612">
        <v>0</v>
      </c>
      <c r="E19612">
        <v>303</v>
      </c>
      <c r="F19612">
        <v>31510</v>
      </c>
      <c r="G19612">
        <v>476</v>
      </c>
      <c r="H19612">
        <v>39455</v>
      </c>
      <c r="I19612" s="119" t="s">
        <v>16</v>
      </c>
      <c r="J19612" s="119" t="s">
        <v>222</v>
      </c>
      <c r="K19612" s="1">
        <v>46255.758941458334</v>
      </c>
      <c r="L19612">
        <v>5</v>
      </c>
      <c r="M19612">
        <v>19</v>
      </c>
      <c r="N19612">
        <v>2</v>
      </c>
      <c r="O19612">
        <v>3</v>
      </c>
      <c r="P19612" s="119" t="s">
        <v>20254</v>
      </c>
    </row>
    <row r="19613" spans="1:16" x14ac:dyDescent="0.25">
      <c r="A19613">
        <v>41756</v>
      </c>
      <c r="B19613" s="119" t="s">
        <v>12414</v>
      </c>
      <c r="C19613">
        <v>0</v>
      </c>
      <c r="E19613">
        <v>691</v>
      </c>
      <c r="F19613">
        <v>25508</v>
      </c>
      <c r="G19613">
        <v>647</v>
      </c>
      <c r="H19613">
        <v>31100</v>
      </c>
      <c r="I19613" s="119" t="s">
        <v>16</v>
      </c>
      <c r="J19613" s="119" t="s">
        <v>222</v>
      </c>
      <c r="K19613" s="1">
        <v>46255.758941458334</v>
      </c>
      <c r="L19613">
        <v>3</v>
      </c>
      <c r="M19613">
        <v>23</v>
      </c>
      <c r="N19613">
        <v>1</v>
      </c>
      <c r="O19613">
        <v>7</v>
      </c>
      <c r="P19613" s="119" t="s">
        <v>20254</v>
      </c>
    </row>
    <row r="19614" spans="1:16" x14ac:dyDescent="0.25">
      <c r="A19614">
        <v>41757</v>
      </c>
      <c r="B19614" s="119" t="s">
        <v>12415</v>
      </c>
      <c r="C19614">
        <v>0</v>
      </c>
      <c r="E19614">
        <v>360</v>
      </c>
      <c r="F19614">
        <v>26897</v>
      </c>
      <c r="G19614">
        <v>554</v>
      </c>
      <c r="H19614">
        <v>33300</v>
      </c>
      <c r="I19614" s="119" t="s">
        <v>16</v>
      </c>
      <c r="J19614" s="119" t="s">
        <v>222</v>
      </c>
      <c r="K19614" s="1">
        <v>46255.758941458334</v>
      </c>
      <c r="L19614">
        <v>4</v>
      </c>
      <c r="M19614">
        <v>31</v>
      </c>
      <c r="N19614">
        <v>1</v>
      </c>
      <c r="O19614">
        <v>9</v>
      </c>
      <c r="P19614" s="119" t="s">
        <v>20254</v>
      </c>
    </row>
    <row r="19615" spans="1:16" x14ac:dyDescent="0.25">
      <c r="A19615">
        <v>41760</v>
      </c>
      <c r="B19615" s="119" t="s">
        <v>12416</v>
      </c>
      <c r="C19615">
        <v>0</v>
      </c>
      <c r="E19615">
        <v>174</v>
      </c>
      <c r="F19615">
        <v>630632</v>
      </c>
      <c r="G19615">
        <v>62</v>
      </c>
      <c r="H19615">
        <v>1051005</v>
      </c>
      <c r="I19615" s="119" t="s">
        <v>16</v>
      </c>
      <c r="J19615" s="119" t="s">
        <v>222</v>
      </c>
      <c r="K19615" s="1">
        <v>46255.758941458334</v>
      </c>
      <c r="L19615">
        <v>5</v>
      </c>
      <c r="M19615">
        <v>6</v>
      </c>
      <c r="N19615">
        <v>1</v>
      </c>
      <c r="O19615">
        <v>2</v>
      </c>
      <c r="P19615" s="119" t="s">
        <v>20254</v>
      </c>
    </row>
    <row r="19616" spans="1:16" x14ac:dyDescent="0.25">
      <c r="A19616">
        <v>41763</v>
      </c>
      <c r="B19616" s="119" t="s">
        <v>12417</v>
      </c>
      <c r="C19616">
        <v>0</v>
      </c>
      <c r="E19616">
        <v>183</v>
      </c>
      <c r="F19616">
        <v>804299</v>
      </c>
      <c r="G19616">
        <v>44</v>
      </c>
      <c r="H19616">
        <v>1054279</v>
      </c>
      <c r="I19616" s="119" t="s">
        <v>16</v>
      </c>
      <c r="J19616" s="119" t="s">
        <v>222</v>
      </c>
      <c r="K19616" s="1">
        <v>46255.758941458334</v>
      </c>
      <c r="L19616">
        <v>5</v>
      </c>
      <c r="M19616">
        <v>7</v>
      </c>
      <c r="N19616">
        <v>2</v>
      </c>
      <c r="O19616">
        <v>4</v>
      </c>
      <c r="P19616" s="119" t="s">
        <v>20254</v>
      </c>
    </row>
    <row r="19617" spans="1:16" x14ac:dyDescent="0.25">
      <c r="A19617">
        <v>41766</v>
      </c>
      <c r="B19617" s="119" t="s">
        <v>12418</v>
      </c>
      <c r="C19617">
        <v>0</v>
      </c>
      <c r="E19617">
        <v>2377</v>
      </c>
      <c r="F19617">
        <v>670040</v>
      </c>
      <c r="G19617">
        <v>64</v>
      </c>
      <c r="H19617">
        <v>1059891</v>
      </c>
      <c r="I19617" s="119" t="s">
        <v>16</v>
      </c>
      <c r="J19617" s="119" t="s">
        <v>222</v>
      </c>
      <c r="K19617" s="1">
        <v>46255.758941458334</v>
      </c>
      <c r="L19617">
        <v>5</v>
      </c>
      <c r="M19617">
        <v>1</v>
      </c>
      <c r="N19617">
        <v>1</v>
      </c>
      <c r="O19617">
        <v>0</v>
      </c>
      <c r="P19617" s="119" t="s">
        <v>20254</v>
      </c>
    </row>
    <row r="19618" spans="1:16" x14ac:dyDescent="0.25">
      <c r="A19618">
        <v>41769</v>
      </c>
      <c r="B19618" s="119" t="s">
        <v>12419</v>
      </c>
      <c r="C19618">
        <v>0</v>
      </c>
      <c r="E19618">
        <v>163</v>
      </c>
      <c r="F19618">
        <v>800311</v>
      </c>
      <c r="G19618">
        <v>52</v>
      </c>
      <c r="H19618">
        <v>959600</v>
      </c>
      <c r="I19618" s="119" t="s">
        <v>16</v>
      </c>
      <c r="J19618" s="119" t="s">
        <v>222</v>
      </c>
      <c r="K19618" s="1">
        <v>46255.758941458334</v>
      </c>
      <c r="L19618">
        <v>3</v>
      </c>
      <c r="M19618">
        <v>5</v>
      </c>
      <c r="N19618">
        <v>0</v>
      </c>
      <c r="O19618">
        <v>2</v>
      </c>
      <c r="P19618" s="119" t="s">
        <v>20254</v>
      </c>
    </row>
    <row r="19619" spans="1:16" x14ac:dyDescent="0.25">
      <c r="A19619">
        <v>41772</v>
      </c>
      <c r="B19619" s="119" t="s">
        <v>12420</v>
      </c>
      <c r="C19619">
        <v>0</v>
      </c>
      <c r="E19619">
        <v>313</v>
      </c>
      <c r="F19619">
        <v>358493</v>
      </c>
      <c r="G19619">
        <v>56</v>
      </c>
      <c r="H19619">
        <v>448495</v>
      </c>
      <c r="I19619" s="119" t="s">
        <v>16</v>
      </c>
      <c r="J19619" s="119" t="s">
        <v>222</v>
      </c>
      <c r="K19619" s="1">
        <v>46255.758941458334</v>
      </c>
      <c r="L19619">
        <v>1</v>
      </c>
      <c r="M19619">
        <v>3</v>
      </c>
      <c r="N19619">
        <v>0</v>
      </c>
      <c r="O19619">
        <v>0</v>
      </c>
      <c r="P19619" s="119" t="s">
        <v>20254</v>
      </c>
    </row>
    <row r="19620" spans="1:16" x14ac:dyDescent="0.25">
      <c r="A19620">
        <v>41775</v>
      </c>
      <c r="B19620" s="119" t="s">
        <v>12421</v>
      </c>
      <c r="C19620">
        <v>0</v>
      </c>
      <c r="E19620">
        <v>199</v>
      </c>
      <c r="F19620">
        <v>146025</v>
      </c>
      <c r="G19620">
        <v>107</v>
      </c>
      <c r="H19620">
        <v>278999</v>
      </c>
      <c r="I19620" s="119" t="s">
        <v>16</v>
      </c>
      <c r="J19620" s="119" t="s">
        <v>222</v>
      </c>
      <c r="K19620" s="1">
        <v>46255.758941458334</v>
      </c>
      <c r="L19620">
        <v>12</v>
      </c>
      <c r="M19620">
        <v>6</v>
      </c>
      <c r="N19620">
        <v>0</v>
      </c>
      <c r="O19620">
        <v>3</v>
      </c>
      <c r="P19620" s="119" t="s">
        <v>20254</v>
      </c>
    </row>
    <row r="19621" spans="1:16" x14ac:dyDescent="0.25">
      <c r="A19621">
        <v>41778</v>
      </c>
      <c r="B19621" s="119" t="s">
        <v>12422</v>
      </c>
      <c r="C19621">
        <v>0</v>
      </c>
      <c r="E19621">
        <v>90</v>
      </c>
      <c r="F19621">
        <v>170803</v>
      </c>
      <c r="G19621">
        <v>74</v>
      </c>
      <c r="H19621">
        <v>329999</v>
      </c>
      <c r="I19621" s="119" t="s">
        <v>16</v>
      </c>
      <c r="J19621" s="119" t="s">
        <v>222</v>
      </c>
      <c r="K19621" s="1">
        <v>46255.758941458334</v>
      </c>
      <c r="L19621">
        <v>8</v>
      </c>
      <c r="M19621">
        <v>5</v>
      </c>
      <c r="N19621">
        <v>2</v>
      </c>
      <c r="O19621">
        <v>1</v>
      </c>
      <c r="P19621" s="119" t="s">
        <v>20254</v>
      </c>
    </row>
    <row r="19622" spans="1:16" x14ac:dyDescent="0.25">
      <c r="A19622">
        <v>41781</v>
      </c>
      <c r="B19622" s="119" t="s">
        <v>12423</v>
      </c>
      <c r="C19622">
        <v>0</v>
      </c>
      <c r="E19622">
        <v>86</v>
      </c>
      <c r="F19622">
        <v>300106</v>
      </c>
      <c r="G19622">
        <v>60</v>
      </c>
      <c r="H19622">
        <v>499999</v>
      </c>
      <c r="I19622" s="119" t="s">
        <v>16</v>
      </c>
      <c r="J19622" s="119" t="s">
        <v>222</v>
      </c>
      <c r="K19622" s="1">
        <v>46255.758941458334</v>
      </c>
      <c r="L19622">
        <v>4</v>
      </c>
      <c r="M19622">
        <v>4</v>
      </c>
      <c r="N19622">
        <v>4</v>
      </c>
      <c r="O19622">
        <v>0</v>
      </c>
      <c r="P19622" s="119" t="s">
        <v>20254</v>
      </c>
    </row>
    <row r="19623" spans="1:16" x14ac:dyDescent="0.25">
      <c r="A19623">
        <v>41784</v>
      </c>
      <c r="B19623" s="119" t="s">
        <v>12424</v>
      </c>
      <c r="C19623">
        <v>0</v>
      </c>
      <c r="E19623">
        <v>43</v>
      </c>
      <c r="F19623">
        <v>111923</v>
      </c>
      <c r="G19623">
        <v>104</v>
      </c>
      <c r="H19623">
        <v>199896</v>
      </c>
      <c r="I19623" s="119" t="s">
        <v>16</v>
      </c>
      <c r="J19623" s="119" t="s">
        <v>222</v>
      </c>
      <c r="K19623" s="1">
        <v>46255.758941458334</v>
      </c>
      <c r="L19623">
        <v>10</v>
      </c>
      <c r="M19623">
        <v>6</v>
      </c>
      <c r="N19623">
        <v>1</v>
      </c>
      <c r="O19623">
        <v>2</v>
      </c>
      <c r="P19623" s="119" t="s">
        <v>20254</v>
      </c>
    </row>
    <row r="19624" spans="1:16" x14ac:dyDescent="0.25">
      <c r="A19624">
        <v>41787</v>
      </c>
      <c r="B19624" s="119" t="s">
        <v>12425</v>
      </c>
      <c r="C19624">
        <v>0</v>
      </c>
      <c r="E19624">
        <v>123</v>
      </c>
      <c r="F19624">
        <v>160126</v>
      </c>
      <c r="G19624">
        <v>54</v>
      </c>
      <c r="H19624">
        <v>289985</v>
      </c>
      <c r="I19624" s="119" t="s">
        <v>16</v>
      </c>
      <c r="J19624" s="119" t="s">
        <v>222</v>
      </c>
      <c r="K19624" s="1">
        <v>46255.758941458334</v>
      </c>
      <c r="L19624">
        <v>14</v>
      </c>
      <c r="M19624">
        <v>6</v>
      </c>
      <c r="N19624">
        <v>5</v>
      </c>
      <c r="O19624">
        <v>2</v>
      </c>
      <c r="P19624" s="119" t="s">
        <v>20254</v>
      </c>
    </row>
    <row r="19625" spans="1:16" x14ac:dyDescent="0.25">
      <c r="A19625">
        <v>41790</v>
      </c>
      <c r="B19625" s="119" t="s">
        <v>12426</v>
      </c>
      <c r="C19625">
        <v>0</v>
      </c>
      <c r="E19625">
        <v>70</v>
      </c>
      <c r="F19625">
        <v>270250</v>
      </c>
      <c r="G19625">
        <v>41</v>
      </c>
      <c r="H19625">
        <v>489997</v>
      </c>
      <c r="I19625" s="119" t="s">
        <v>16</v>
      </c>
      <c r="J19625" s="119" t="s">
        <v>222</v>
      </c>
      <c r="K19625" s="1">
        <v>46255.758941458334</v>
      </c>
      <c r="L19625">
        <v>6</v>
      </c>
      <c r="M19625">
        <v>6</v>
      </c>
      <c r="N19625">
        <v>1</v>
      </c>
      <c r="O19625">
        <v>1</v>
      </c>
      <c r="P19625" s="119" t="s">
        <v>20254</v>
      </c>
    </row>
    <row r="19626" spans="1:16" x14ac:dyDescent="0.25">
      <c r="A19626">
        <v>41793</v>
      </c>
      <c r="B19626" s="119" t="s">
        <v>12427</v>
      </c>
      <c r="C19626">
        <v>0</v>
      </c>
      <c r="E19626">
        <v>174</v>
      </c>
      <c r="F19626">
        <v>182135</v>
      </c>
      <c r="G19626">
        <v>71</v>
      </c>
      <c r="H19626">
        <v>349185</v>
      </c>
      <c r="I19626" s="119" t="s">
        <v>16</v>
      </c>
      <c r="J19626" s="119" t="s">
        <v>222</v>
      </c>
      <c r="K19626" s="1">
        <v>46255.758941458334</v>
      </c>
      <c r="L19626">
        <v>6</v>
      </c>
      <c r="M19626">
        <v>4</v>
      </c>
      <c r="N19626">
        <v>2</v>
      </c>
      <c r="O19626">
        <v>1</v>
      </c>
      <c r="P19626" s="119" t="s">
        <v>20254</v>
      </c>
    </row>
    <row r="19627" spans="1:16" x14ac:dyDescent="0.25">
      <c r="A19627">
        <v>41796</v>
      </c>
      <c r="B19627" s="119" t="s">
        <v>12428</v>
      </c>
      <c r="C19627">
        <v>0</v>
      </c>
      <c r="E19627">
        <v>35</v>
      </c>
      <c r="F19627">
        <v>160313</v>
      </c>
      <c r="G19627">
        <v>78</v>
      </c>
      <c r="H19627">
        <v>250189</v>
      </c>
      <c r="I19627" s="119" t="s">
        <v>16</v>
      </c>
      <c r="J19627" s="119" t="s">
        <v>222</v>
      </c>
      <c r="K19627" s="1">
        <v>46255.758941458334</v>
      </c>
      <c r="L19627">
        <v>13</v>
      </c>
      <c r="M19627">
        <v>4</v>
      </c>
      <c r="N19627">
        <v>5</v>
      </c>
      <c r="O19627">
        <v>2</v>
      </c>
      <c r="P19627" s="119" t="s">
        <v>20254</v>
      </c>
    </row>
    <row r="19628" spans="1:16" x14ac:dyDescent="0.25">
      <c r="A19628">
        <v>41800</v>
      </c>
      <c r="B19628" s="119" t="s">
        <v>12429</v>
      </c>
      <c r="C19628">
        <v>0</v>
      </c>
      <c r="E19628">
        <v>119</v>
      </c>
      <c r="F19628">
        <v>400100</v>
      </c>
      <c r="G19628">
        <v>53</v>
      </c>
      <c r="H19628">
        <v>472574</v>
      </c>
      <c r="I19628" s="119" t="s">
        <v>16</v>
      </c>
      <c r="J19628" s="119" t="s">
        <v>222</v>
      </c>
      <c r="K19628" s="1">
        <v>46255.758941458334</v>
      </c>
      <c r="L19628">
        <v>8</v>
      </c>
      <c r="M19628">
        <v>6</v>
      </c>
      <c r="N19628">
        <v>2</v>
      </c>
      <c r="O19628">
        <v>2</v>
      </c>
      <c r="P19628" s="119" t="s">
        <v>20254</v>
      </c>
    </row>
    <row r="19629" spans="1:16" x14ac:dyDescent="0.25">
      <c r="A19629">
        <v>41803</v>
      </c>
      <c r="B19629" s="119" t="s">
        <v>12430</v>
      </c>
      <c r="C19629">
        <v>0</v>
      </c>
      <c r="E19629">
        <v>880</v>
      </c>
      <c r="F19629">
        <v>400139</v>
      </c>
      <c r="G19629">
        <v>71</v>
      </c>
      <c r="H19629">
        <v>600032</v>
      </c>
      <c r="I19629" s="119" t="s">
        <v>16</v>
      </c>
      <c r="J19629" s="119" t="s">
        <v>222</v>
      </c>
      <c r="K19629" s="1">
        <v>46255.758941458334</v>
      </c>
      <c r="L19629">
        <v>18</v>
      </c>
      <c r="M19629">
        <v>7</v>
      </c>
      <c r="N19629">
        <v>3</v>
      </c>
      <c r="O19629">
        <v>2</v>
      </c>
      <c r="P19629" s="119" t="s">
        <v>20254</v>
      </c>
    </row>
    <row r="19630" spans="1:16" x14ac:dyDescent="0.25">
      <c r="A19630">
        <v>41806</v>
      </c>
      <c r="B19630" s="119" t="s">
        <v>12431</v>
      </c>
      <c r="C19630">
        <v>0</v>
      </c>
      <c r="E19630">
        <v>129</v>
      </c>
      <c r="F19630">
        <v>304114</v>
      </c>
      <c r="G19630">
        <v>35</v>
      </c>
      <c r="H19630">
        <v>499997</v>
      </c>
      <c r="I19630" s="119" t="s">
        <v>16</v>
      </c>
      <c r="J19630" s="119" t="s">
        <v>222</v>
      </c>
      <c r="K19630" s="1">
        <v>46255.758941458334</v>
      </c>
      <c r="L19630">
        <v>7</v>
      </c>
      <c r="M19630">
        <v>6</v>
      </c>
      <c r="N19630">
        <v>3</v>
      </c>
      <c r="O19630">
        <v>2</v>
      </c>
      <c r="P19630" s="119" t="s">
        <v>20254</v>
      </c>
    </row>
    <row r="19631" spans="1:16" x14ac:dyDescent="0.25">
      <c r="A19631">
        <v>41946</v>
      </c>
      <c r="B19631" s="119" t="s">
        <v>12432</v>
      </c>
      <c r="C19631">
        <v>0</v>
      </c>
      <c r="E19631">
        <v>740</v>
      </c>
      <c r="F19631">
        <v>55209</v>
      </c>
      <c r="G19631">
        <v>414</v>
      </c>
      <c r="H19631">
        <v>92395</v>
      </c>
      <c r="I19631" s="119" t="s">
        <v>16</v>
      </c>
      <c r="J19631" s="119" t="s">
        <v>222</v>
      </c>
      <c r="K19631" s="1">
        <v>46255.758941458334</v>
      </c>
      <c r="L19631">
        <v>12</v>
      </c>
      <c r="M19631">
        <v>16</v>
      </c>
      <c r="N19631">
        <v>1</v>
      </c>
      <c r="O19631">
        <v>3</v>
      </c>
      <c r="P19631" s="119" t="s">
        <v>20254</v>
      </c>
    </row>
    <row r="19632" spans="1:16" x14ac:dyDescent="0.25">
      <c r="A19632">
        <v>41949</v>
      </c>
      <c r="B19632" s="119" t="s">
        <v>12433</v>
      </c>
      <c r="C19632">
        <v>0</v>
      </c>
      <c r="E19632">
        <v>336</v>
      </c>
      <c r="F19632">
        <v>54682</v>
      </c>
      <c r="G19632">
        <v>274</v>
      </c>
      <c r="H19632">
        <v>100091</v>
      </c>
      <c r="I19632" s="119" t="s">
        <v>16</v>
      </c>
      <c r="J19632" s="119" t="s">
        <v>222</v>
      </c>
      <c r="K19632" s="1">
        <v>46255.758941458334</v>
      </c>
      <c r="L19632">
        <v>14</v>
      </c>
      <c r="M19632">
        <v>12</v>
      </c>
      <c r="N19632">
        <v>4</v>
      </c>
      <c r="O19632">
        <v>3</v>
      </c>
      <c r="P19632" s="119" t="s">
        <v>20254</v>
      </c>
    </row>
    <row r="19633" spans="1:16" x14ac:dyDescent="0.25">
      <c r="A19633">
        <v>41952</v>
      </c>
      <c r="B19633" s="119" t="s">
        <v>12434</v>
      </c>
      <c r="C19633">
        <v>0</v>
      </c>
      <c r="E19633">
        <v>331</v>
      </c>
      <c r="F19633">
        <v>56617</v>
      </c>
      <c r="G19633">
        <v>353</v>
      </c>
      <c r="H19633">
        <v>94598</v>
      </c>
      <c r="I19633" s="119" t="s">
        <v>16</v>
      </c>
      <c r="J19633" s="119" t="s">
        <v>222</v>
      </c>
      <c r="K19633" s="1">
        <v>46255.758941458334</v>
      </c>
      <c r="L19633">
        <v>8</v>
      </c>
      <c r="M19633">
        <v>6</v>
      </c>
      <c r="N19633">
        <v>3</v>
      </c>
      <c r="O19633">
        <v>1</v>
      </c>
      <c r="P19633" s="119" t="s">
        <v>20254</v>
      </c>
    </row>
    <row r="19634" spans="1:16" x14ac:dyDescent="0.25">
      <c r="A19634">
        <v>41955</v>
      </c>
      <c r="B19634" s="119" t="s">
        <v>12435</v>
      </c>
      <c r="C19634">
        <v>0</v>
      </c>
      <c r="E19634">
        <v>403</v>
      </c>
      <c r="F19634">
        <v>52324</v>
      </c>
      <c r="G19634">
        <v>349</v>
      </c>
      <c r="H19634">
        <v>93498</v>
      </c>
      <c r="I19634" s="119" t="s">
        <v>16</v>
      </c>
      <c r="J19634" s="119" t="s">
        <v>222</v>
      </c>
      <c r="K19634" s="1">
        <v>46255.758941458334</v>
      </c>
      <c r="L19634">
        <v>9</v>
      </c>
      <c r="M19634">
        <v>7</v>
      </c>
      <c r="N19634">
        <v>4</v>
      </c>
      <c r="O19634">
        <v>4</v>
      </c>
      <c r="P19634" s="119" t="s">
        <v>20254</v>
      </c>
    </row>
    <row r="19635" spans="1:16" x14ac:dyDescent="0.25">
      <c r="A19635">
        <v>41958</v>
      </c>
      <c r="B19635" s="119" t="s">
        <v>12436</v>
      </c>
      <c r="C19635">
        <v>0</v>
      </c>
      <c r="E19635">
        <v>325</v>
      </c>
      <c r="F19635">
        <v>60468</v>
      </c>
      <c r="G19635">
        <v>305</v>
      </c>
      <c r="H19635">
        <v>90050</v>
      </c>
      <c r="I19635" s="119" t="s">
        <v>16</v>
      </c>
      <c r="J19635" s="119" t="s">
        <v>222</v>
      </c>
      <c r="K19635" s="1">
        <v>46255.758941458334</v>
      </c>
      <c r="L19635">
        <v>9</v>
      </c>
      <c r="M19635">
        <v>7</v>
      </c>
      <c r="N19635">
        <v>5</v>
      </c>
      <c r="O19635">
        <v>3</v>
      </c>
      <c r="P19635" s="119" t="s">
        <v>20254</v>
      </c>
    </row>
    <row r="19636" spans="1:16" x14ac:dyDescent="0.25">
      <c r="A19636">
        <v>41961</v>
      </c>
      <c r="B19636" s="119" t="s">
        <v>12437</v>
      </c>
      <c r="C19636">
        <v>0</v>
      </c>
      <c r="E19636">
        <v>331</v>
      </c>
      <c r="F19636">
        <v>56261</v>
      </c>
      <c r="G19636">
        <v>315</v>
      </c>
      <c r="H19636">
        <v>93992</v>
      </c>
      <c r="I19636" s="119" t="s">
        <v>16</v>
      </c>
      <c r="J19636" s="119" t="s">
        <v>222</v>
      </c>
      <c r="K19636" s="1">
        <v>46255.758941458334</v>
      </c>
      <c r="L19636">
        <v>5</v>
      </c>
      <c r="M19636">
        <v>5</v>
      </c>
      <c r="N19636">
        <v>1</v>
      </c>
      <c r="O19636">
        <v>2</v>
      </c>
      <c r="P19636" s="119" t="s">
        <v>20254</v>
      </c>
    </row>
    <row r="19637" spans="1:16" x14ac:dyDescent="0.25">
      <c r="A19637">
        <v>41964</v>
      </c>
      <c r="B19637" s="119" t="s">
        <v>12438</v>
      </c>
      <c r="C19637">
        <v>0</v>
      </c>
      <c r="E19637">
        <v>380</v>
      </c>
      <c r="F19637">
        <v>60034</v>
      </c>
      <c r="G19637">
        <v>358</v>
      </c>
      <c r="H19637">
        <v>91691</v>
      </c>
      <c r="I19637" s="119" t="s">
        <v>16</v>
      </c>
      <c r="J19637" s="119" t="s">
        <v>222</v>
      </c>
      <c r="K19637" s="1">
        <v>46255.758941458334</v>
      </c>
      <c r="L19637">
        <v>13</v>
      </c>
      <c r="M19637">
        <v>10</v>
      </c>
      <c r="N19637">
        <v>3</v>
      </c>
      <c r="O19637">
        <v>3</v>
      </c>
      <c r="P19637" s="119" t="s">
        <v>20254</v>
      </c>
    </row>
    <row r="19638" spans="1:16" x14ac:dyDescent="0.25">
      <c r="A19638">
        <v>42003</v>
      </c>
      <c r="B19638" s="119" t="s">
        <v>12439</v>
      </c>
      <c r="C19638">
        <v>0</v>
      </c>
      <c r="E19638">
        <v>76735</v>
      </c>
      <c r="F19638">
        <v>759</v>
      </c>
      <c r="G19638">
        <v>22692</v>
      </c>
      <c r="H19638">
        <v>760</v>
      </c>
      <c r="I19638" s="119" t="s">
        <v>1807</v>
      </c>
      <c r="J19638" s="119" t="s">
        <v>17</v>
      </c>
      <c r="K19638" s="1">
        <v>46255.758941458334</v>
      </c>
      <c r="L19638">
        <v>37439</v>
      </c>
      <c r="M19638">
        <v>39221</v>
      </c>
      <c r="N19638">
        <v>7973</v>
      </c>
      <c r="O19638">
        <v>5343</v>
      </c>
      <c r="P19638" s="119" t="s">
        <v>20254</v>
      </c>
    </row>
    <row r="19639" spans="1:16" x14ac:dyDescent="0.25">
      <c r="A19639">
        <v>42004</v>
      </c>
      <c r="B19639" s="119" t="s">
        <v>12440</v>
      </c>
      <c r="C19639">
        <v>0</v>
      </c>
      <c r="E19639">
        <v>79225</v>
      </c>
      <c r="F19639">
        <v>763</v>
      </c>
      <c r="G19639">
        <v>50057</v>
      </c>
      <c r="H19639">
        <v>848</v>
      </c>
      <c r="I19639" s="119" t="s">
        <v>1807</v>
      </c>
      <c r="J19639" s="119" t="s">
        <v>17</v>
      </c>
      <c r="K19639" s="1">
        <v>46255.758941458334</v>
      </c>
      <c r="L19639">
        <v>45581</v>
      </c>
      <c r="M19639">
        <v>25866</v>
      </c>
      <c r="N19639">
        <v>11387</v>
      </c>
      <c r="O19639">
        <v>8514</v>
      </c>
      <c r="P19639" s="119" t="s">
        <v>20254</v>
      </c>
    </row>
    <row r="19640" spans="1:16" x14ac:dyDescent="0.25">
      <c r="A19640">
        <v>42006</v>
      </c>
      <c r="B19640" s="119" t="s">
        <v>12441</v>
      </c>
      <c r="C19640">
        <v>65</v>
      </c>
      <c r="E19640">
        <v>52054</v>
      </c>
      <c r="F19640">
        <v>139</v>
      </c>
      <c r="G19640">
        <v>22596</v>
      </c>
      <c r="H19640">
        <v>211</v>
      </c>
      <c r="I19640" s="119" t="s">
        <v>7033</v>
      </c>
      <c r="J19640" s="119" t="s">
        <v>139</v>
      </c>
      <c r="K19640" s="1">
        <v>46255.758941458334</v>
      </c>
      <c r="L19640">
        <v>5754</v>
      </c>
      <c r="M19640">
        <v>1465</v>
      </c>
      <c r="N19640">
        <v>1071</v>
      </c>
      <c r="O19640">
        <v>231</v>
      </c>
      <c r="P19640" s="119" t="s">
        <v>20254</v>
      </c>
    </row>
    <row r="19641" spans="1:16" x14ac:dyDescent="0.25">
      <c r="A19641">
        <v>42007</v>
      </c>
      <c r="B19641" s="119" t="s">
        <v>12442</v>
      </c>
      <c r="C19641">
        <v>65</v>
      </c>
      <c r="E19641">
        <v>520</v>
      </c>
      <c r="F19641">
        <v>130</v>
      </c>
      <c r="G19641">
        <v>1763</v>
      </c>
      <c r="H19641">
        <v>192</v>
      </c>
      <c r="I19641" s="119" t="s">
        <v>7033</v>
      </c>
      <c r="J19641" s="119" t="s">
        <v>139</v>
      </c>
      <c r="K19641" s="1">
        <v>46255.758941458334</v>
      </c>
      <c r="L19641">
        <v>1319</v>
      </c>
      <c r="M19641">
        <v>225</v>
      </c>
      <c r="N19641">
        <v>243</v>
      </c>
      <c r="O19641">
        <v>97</v>
      </c>
      <c r="P19641" s="119" t="s">
        <v>20254</v>
      </c>
    </row>
    <row r="19642" spans="1:16" x14ac:dyDescent="0.25">
      <c r="A19642">
        <v>42008</v>
      </c>
      <c r="B19642" s="119" t="s">
        <v>12443</v>
      </c>
      <c r="C19642">
        <v>80</v>
      </c>
      <c r="E19642">
        <v>933</v>
      </c>
      <c r="F19642">
        <v>4759</v>
      </c>
      <c r="G19642">
        <v>2842</v>
      </c>
      <c r="H19642">
        <v>7150</v>
      </c>
      <c r="I19642" s="119" t="s">
        <v>7033</v>
      </c>
      <c r="J19642" s="119" t="s">
        <v>24</v>
      </c>
      <c r="K19642" s="1">
        <v>46255.758941458334</v>
      </c>
      <c r="L19642">
        <v>257</v>
      </c>
      <c r="M19642">
        <v>152</v>
      </c>
      <c r="N19642">
        <v>68</v>
      </c>
      <c r="O19642">
        <v>22</v>
      </c>
      <c r="P19642" s="119" t="s">
        <v>20254</v>
      </c>
    </row>
    <row r="19643" spans="1:16" x14ac:dyDescent="0.25">
      <c r="A19643">
        <v>42009</v>
      </c>
      <c r="B19643" s="119" t="s">
        <v>12444</v>
      </c>
      <c r="C19643">
        <v>65</v>
      </c>
      <c r="E19643">
        <v>1974</v>
      </c>
      <c r="F19643">
        <v>570</v>
      </c>
      <c r="G19643">
        <v>384</v>
      </c>
      <c r="H19643">
        <v>1672</v>
      </c>
      <c r="I19643" s="119" t="s">
        <v>7033</v>
      </c>
      <c r="J19643" s="119" t="s">
        <v>222</v>
      </c>
      <c r="K19643" s="1">
        <v>46255.758941458334</v>
      </c>
      <c r="L19643">
        <v>22</v>
      </c>
      <c r="M19643">
        <v>146</v>
      </c>
      <c r="N19643">
        <v>0</v>
      </c>
      <c r="O19643">
        <v>39</v>
      </c>
      <c r="P19643" s="119" t="s">
        <v>20254</v>
      </c>
    </row>
    <row r="19644" spans="1:16" x14ac:dyDescent="0.25">
      <c r="A19644">
        <v>42010</v>
      </c>
      <c r="B19644" s="119" t="s">
        <v>12445</v>
      </c>
      <c r="C19644">
        <v>80</v>
      </c>
      <c r="E19644">
        <v>13528</v>
      </c>
      <c r="F19644">
        <v>942</v>
      </c>
      <c r="G19644">
        <v>7977</v>
      </c>
      <c r="H19644">
        <v>1010</v>
      </c>
      <c r="I19644" s="119" t="s">
        <v>7033</v>
      </c>
      <c r="J19644" s="119" t="s">
        <v>222</v>
      </c>
      <c r="K19644" s="1">
        <v>46255.758941458334</v>
      </c>
      <c r="L19644">
        <v>17266</v>
      </c>
      <c r="M19644">
        <v>1350</v>
      </c>
      <c r="N19644">
        <v>4874</v>
      </c>
      <c r="O19644">
        <v>151</v>
      </c>
      <c r="P19644" s="119" t="s">
        <v>20254</v>
      </c>
    </row>
    <row r="19645" spans="1:16" x14ac:dyDescent="0.25">
      <c r="A19645">
        <v>42402</v>
      </c>
      <c r="B19645" s="119" t="s">
        <v>12446</v>
      </c>
      <c r="C19645">
        <v>0</v>
      </c>
      <c r="E19645">
        <v>12434</v>
      </c>
      <c r="F19645">
        <v>142921</v>
      </c>
      <c r="G19645">
        <v>152</v>
      </c>
      <c r="H19645">
        <v>188078</v>
      </c>
      <c r="I19645" s="119" t="s">
        <v>6335</v>
      </c>
      <c r="J19645" s="119" t="s">
        <v>24</v>
      </c>
      <c r="K19645" s="1">
        <v>46255.758941458334</v>
      </c>
      <c r="L19645">
        <v>4</v>
      </c>
      <c r="M19645">
        <v>2</v>
      </c>
      <c r="N19645">
        <v>0</v>
      </c>
      <c r="O19645">
        <v>0</v>
      </c>
      <c r="P19645" s="119" t="s">
        <v>20254</v>
      </c>
    </row>
    <row r="19646" spans="1:16" x14ac:dyDescent="0.25">
      <c r="A19646">
        <v>42403</v>
      </c>
      <c r="B19646" s="119" t="s">
        <v>12447</v>
      </c>
      <c r="C19646">
        <v>0</v>
      </c>
      <c r="E19646">
        <v>1719</v>
      </c>
      <c r="F19646">
        <v>20514</v>
      </c>
      <c r="G19646">
        <v>301</v>
      </c>
      <c r="H19646">
        <v>51627</v>
      </c>
      <c r="I19646" s="119" t="s">
        <v>1807</v>
      </c>
      <c r="J19646" s="119" t="s">
        <v>24</v>
      </c>
      <c r="K19646" s="1">
        <v>46255.758941458334</v>
      </c>
      <c r="L19646">
        <v>10</v>
      </c>
      <c r="M19646">
        <v>7</v>
      </c>
      <c r="N19646">
        <v>2</v>
      </c>
      <c r="O19646">
        <v>2</v>
      </c>
      <c r="P19646" s="119" t="s">
        <v>20254</v>
      </c>
    </row>
    <row r="19647" spans="1:16" x14ac:dyDescent="0.25">
      <c r="A19647">
        <v>42404</v>
      </c>
      <c r="B19647" s="119" t="s">
        <v>12448</v>
      </c>
      <c r="C19647">
        <v>0</v>
      </c>
      <c r="E19647">
        <v>61</v>
      </c>
      <c r="F19647">
        <v>26676</v>
      </c>
      <c r="G19647">
        <v>185</v>
      </c>
      <c r="H19647">
        <v>39999</v>
      </c>
      <c r="I19647" s="119" t="s">
        <v>16</v>
      </c>
      <c r="J19647" s="119" t="s">
        <v>24</v>
      </c>
      <c r="K19647" s="1">
        <v>46255.758941458334</v>
      </c>
      <c r="L19647">
        <v>1</v>
      </c>
      <c r="M19647">
        <v>2</v>
      </c>
      <c r="N19647">
        <v>0</v>
      </c>
      <c r="O19647">
        <v>0</v>
      </c>
      <c r="P19647" s="119" t="s">
        <v>20254</v>
      </c>
    </row>
    <row r="19648" spans="1:16" x14ac:dyDescent="0.25">
      <c r="A19648">
        <v>42406</v>
      </c>
      <c r="B19648" s="119" t="s">
        <v>12449</v>
      </c>
      <c r="C19648">
        <v>0</v>
      </c>
      <c r="E19648">
        <v>559</v>
      </c>
      <c r="F19648">
        <v>2700144</v>
      </c>
      <c r="G19648">
        <v>25</v>
      </c>
      <c r="H19648">
        <v>3990665</v>
      </c>
      <c r="I19648" s="119" t="s">
        <v>16</v>
      </c>
      <c r="J19648" s="119" t="s">
        <v>222</v>
      </c>
      <c r="K19648" s="1">
        <v>46255.758941458334</v>
      </c>
      <c r="L19648">
        <v>5</v>
      </c>
      <c r="M19648">
        <v>1</v>
      </c>
      <c r="N19648">
        <v>1</v>
      </c>
      <c r="O19648">
        <v>0</v>
      </c>
      <c r="P19648" s="119" t="s">
        <v>20254</v>
      </c>
    </row>
    <row r="19649" spans="1:16" x14ac:dyDescent="0.25">
      <c r="A19649">
        <v>42598</v>
      </c>
      <c r="B19649" s="119" t="s">
        <v>12450</v>
      </c>
      <c r="C19649">
        <v>0</v>
      </c>
      <c r="E19649">
        <v>1021</v>
      </c>
      <c r="F19649">
        <v>82969</v>
      </c>
      <c r="G19649">
        <v>263</v>
      </c>
      <c r="H19649">
        <v>112958</v>
      </c>
      <c r="I19649" s="119" t="s">
        <v>6335</v>
      </c>
      <c r="J19649" s="119" t="s">
        <v>24</v>
      </c>
      <c r="K19649" s="1">
        <v>46255.758941458334</v>
      </c>
      <c r="L19649">
        <v>4</v>
      </c>
      <c r="M19649">
        <v>10</v>
      </c>
      <c r="N19649">
        <v>0</v>
      </c>
      <c r="O19649">
        <v>1</v>
      </c>
      <c r="P19649" s="119" t="s">
        <v>20254</v>
      </c>
    </row>
    <row r="19650" spans="1:16" x14ac:dyDescent="0.25">
      <c r="A19650">
        <v>42599</v>
      </c>
      <c r="B19650" s="119" t="s">
        <v>12451</v>
      </c>
      <c r="C19650">
        <v>0</v>
      </c>
      <c r="E19650">
        <v>741</v>
      </c>
      <c r="F19650">
        <v>72531</v>
      </c>
      <c r="G19650">
        <v>250</v>
      </c>
      <c r="H19650">
        <v>119996</v>
      </c>
      <c r="I19650" s="119" t="s">
        <v>6335</v>
      </c>
      <c r="J19650" s="119" t="s">
        <v>24</v>
      </c>
      <c r="K19650" s="1">
        <v>46255.758941458334</v>
      </c>
      <c r="L19650">
        <v>7</v>
      </c>
      <c r="M19650">
        <v>13</v>
      </c>
      <c r="N19650">
        <v>0</v>
      </c>
      <c r="O19650">
        <v>1</v>
      </c>
      <c r="P19650" s="119" t="s">
        <v>20254</v>
      </c>
    </row>
    <row r="19651" spans="1:16" x14ac:dyDescent="0.25">
      <c r="A19651">
        <v>42604</v>
      </c>
      <c r="B19651" s="119" t="s">
        <v>12452</v>
      </c>
      <c r="C19651">
        <v>0</v>
      </c>
      <c r="E19651">
        <v>46</v>
      </c>
      <c r="F19651">
        <v>149190</v>
      </c>
      <c r="G19651">
        <v>62</v>
      </c>
      <c r="H19651">
        <v>244493</v>
      </c>
      <c r="I19651" s="119" t="s">
        <v>16</v>
      </c>
      <c r="J19651" s="119" t="s">
        <v>222</v>
      </c>
      <c r="K19651" s="1">
        <v>46255.758941458334</v>
      </c>
      <c r="L19651">
        <v>17</v>
      </c>
      <c r="M19651">
        <v>5</v>
      </c>
      <c r="N19651">
        <v>7</v>
      </c>
      <c r="O19651">
        <v>1</v>
      </c>
      <c r="P19651" s="119" t="s">
        <v>20254</v>
      </c>
    </row>
    <row r="19652" spans="1:16" x14ac:dyDescent="0.25">
      <c r="A19652">
        <v>42608</v>
      </c>
      <c r="B19652" s="119" t="s">
        <v>12453</v>
      </c>
      <c r="C19652">
        <v>0</v>
      </c>
      <c r="E19652">
        <v>47</v>
      </c>
      <c r="F19652">
        <v>250007</v>
      </c>
      <c r="G19652">
        <v>38</v>
      </c>
      <c r="H19652">
        <v>519894</v>
      </c>
      <c r="I19652" s="119" t="s">
        <v>16</v>
      </c>
      <c r="J19652" s="119" t="s">
        <v>222</v>
      </c>
      <c r="K19652" s="1">
        <v>46255.758941458334</v>
      </c>
      <c r="L19652">
        <v>10</v>
      </c>
      <c r="M19652">
        <v>8</v>
      </c>
      <c r="N19652">
        <v>2</v>
      </c>
      <c r="O19652">
        <v>2</v>
      </c>
      <c r="P19652" s="119" t="s">
        <v>20254</v>
      </c>
    </row>
    <row r="19653" spans="1:16" x14ac:dyDescent="0.25">
      <c r="A19653">
        <v>42611</v>
      </c>
      <c r="B19653" s="119" t="s">
        <v>12454</v>
      </c>
      <c r="C19653">
        <v>0</v>
      </c>
      <c r="E19653">
        <v>38</v>
      </c>
      <c r="F19653">
        <v>120002</v>
      </c>
      <c r="G19653">
        <v>73</v>
      </c>
      <c r="H19653">
        <v>204051</v>
      </c>
      <c r="I19653" s="119" t="s">
        <v>16</v>
      </c>
      <c r="J19653" s="119" t="s">
        <v>222</v>
      </c>
      <c r="K19653" s="1">
        <v>46255.758941458334</v>
      </c>
      <c r="L19653">
        <v>6</v>
      </c>
      <c r="M19653">
        <v>4</v>
      </c>
      <c r="N19653">
        <v>2</v>
      </c>
      <c r="O19653">
        <v>1</v>
      </c>
      <c r="P19653" s="119" t="s">
        <v>20254</v>
      </c>
    </row>
    <row r="19654" spans="1:16" x14ac:dyDescent="0.25">
      <c r="A19654">
        <v>42614</v>
      </c>
      <c r="B19654" s="119" t="s">
        <v>12455</v>
      </c>
      <c r="C19654">
        <v>0</v>
      </c>
      <c r="E19654">
        <v>131</v>
      </c>
      <c r="F19654">
        <v>230007</v>
      </c>
      <c r="G19654">
        <v>26</v>
      </c>
      <c r="H19654">
        <v>442468</v>
      </c>
      <c r="I19654" s="119" t="s">
        <v>16</v>
      </c>
      <c r="J19654" s="119" t="s">
        <v>222</v>
      </c>
      <c r="K19654" s="1">
        <v>46255.758941458334</v>
      </c>
      <c r="L19654">
        <v>21</v>
      </c>
      <c r="M19654">
        <v>6</v>
      </c>
      <c r="N19654">
        <v>4</v>
      </c>
      <c r="O19654">
        <v>1</v>
      </c>
      <c r="P19654" s="119" t="s">
        <v>20254</v>
      </c>
    </row>
    <row r="19655" spans="1:16" x14ac:dyDescent="0.25">
      <c r="A19655">
        <v>42617</v>
      </c>
      <c r="B19655" s="119" t="s">
        <v>12456</v>
      </c>
      <c r="C19655">
        <v>0</v>
      </c>
      <c r="E19655">
        <v>51</v>
      </c>
      <c r="F19655">
        <v>134624</v>
      </c>
      <c r="G19655">
        <v>50</v>
      </c>
      <c r="H19655">
        <v>251501</v>
      </c>
      <c r="I19655" s="119" t="s">
        <v>16</v>
      </c>
      <c r="J19655" s="119" t="s">
        <v>222</v>
      </c>
      <c r="K19655" s="1">
        <v>46255.758941458334</v>
      </c>
      <c r="L19655">
        <v>13</v>
      </c>
      <c r="M19655">
        <v>5</v>
      </c>
      <c r="N19655">
        <v>3</v>
      </c>
      <c r="O19655">
        <v>1</v>
      </c>
      <c r="P19655" s="119" t="s">
        <v>20254</v>
      </c>
    </row>
    <row r="19656" spans="1:16" x14ac:dyDescent="0.25">
      <c r="A19656">
        <v>42620</v>
      </c>
      <c r="B19656" s="119" t="s">
        <v>12457</v>
      </c>
      <c r="C19656">
        <v>0</v>
      </c>
      <c r="E19656">
        <v>51</v>
      </c>
      <c r="F19656">
        <v>100052</v>
      </c>
      <c r="G19656">
        <v>48</v>
      </c>
      <c r="H19656">
        <v>218000</v>
      </c>
      <c r="I19656" s="119" t="s">
        <v>16</v>
      </c>
      <c r="J19656" s="119" t="s">
        <v>222</v>
      </c>
      <c r="K19656" s="1">
        <v>46255.758941458334</v>
      </c>
      <c r="L19656">
        <v>14</v>
      </c>
      <c r="M19656">
        <v>6</v>
      </c>
      <c r="N19656">
        <v>7</v>
      </c>
      <c r="O19656">
        <v>0</v>
      </c>
      <c r="P19656" s="119" t="s">
        <v>20254</v>
      </c>
    </row>
    <row r="19657" spans="1:16" x14ac:dyDescent="0.25">
      <c r="A19657">
        <v>42623</v>
      </c>
      <c r="B19657" s="119" t="s">
        <v>12458</v>
      </c>
      <c r="C19657">
        <v>0</v>
      </c>
      <c r="E19657">
        <v>44</v>
      </c>
      <c r="F19657">
        <v>125211</v>
      </c>
      <c r="G19657">
        <v>55</v>
      </c>
      <c r="H19657">
        <v>199994</v>
      </c>
      <c r="I19657" s="119" t="s">
        <v>16</v>
      </c>
      <c r="J19657" s="119" t="s">
        <v>222</v>
      </c>
      <c r="K19657" s="1">
        <v>46255.758941458334</v>
      </c>
      <c r="L19657">
        <v>3</v>
      </c>
      <c r="M19657">
        <v>4</v>
      </c>
      <c r="N19657">
        <v>1</v>
      </c>
      <c r="O19657">
        <v>0</v>
      </c>
      <c r="P19657" s="119" t="s">
        <v>20254</v>
      </c>
    </row>
    <row r="19658" spans="1:16" x14ac:dyDescent="0.25">
      <c r="A19658">
        <v>42626</v>
      </c>
      <c r="B19658" s="119" t="s">
        <v>12459</v>
      </c>
      <c r="C19658">
        <v>0</v>
      </c>
      <c r="E19658">
        <v>30</v>
      </c>
      <c r="F19658">
        <v>165192</v>
      </c>
      <c r="G19658">
        <v>58</v>
      </c>
      <c r="H19658">
        <v>268876</v>
      </c>
      <c r="I19658" s="119" t="s">
        <v>16</v>
      </c>
      <c r="J19658" s="119" t="s">
        <v>222</v>
      </c>
      <c r="K19658" s="1">
        <v>46255.758941458334</v>
      </c>
      <c r="L19658">
        <v>6</v>
      </c>
      <c r="M19658">
        <v>3</v>
      </c>
      <c r="N19658">
        <v>2</v>
      </c>
      <c r="O19658">
        <v>1</v>
      </c>
      <c r="P19658" s="119" t="s">
        <v>20254</v>
      </c>
    </row>
    <row r="19659" spans="1:16" x14ac:dyDescent="0.25">
      <c r="A19659">
        <v>42629</v>
      </c>
      <c r="B19659" s="119" t="s">
        <v>12460</v>
      </c>
      <c r="C19659">
        <v>0</v>
      </c>
      <c r="E19659">
        <v>44</v>
      </c>
      <c r="F19659">
        <v>120006</v>
      </c>
      <c r="G19659">
        <v>59</v>
      </c>
      <c r="H19659">
        <v>229993</v>
      </c>
      <c r="I19659" s="119" t="s">
        <v>16</v>
      </c>
      <c r="J19659" s="119" t="s">
        <v>222</v>
      </c>
      <c r="K19659" s="1">
        <v>46255.758941458334</v>
      </c>
      <c r="L19659">
        <v>21</v>
      </c>
      <c r="M19659">
        <v>6</v>
      </c>
      <c r="N19659">
        <v>5</v>
      </c>
      <c r="O19659">
        <v>0</v>
      </c>
      <c r="P19659" s="119" t="s">
        <v>20254</v>
      </c>
    </row>
    <row r="19660" spans="1:16" x14ac:dyDescent="0.25">
      <c r="A19660">
        <v>42632</v>
      </c>
      <c r="B19660" s="119" t="s">
        <v>12461</v>
      </c>
      <c r="C19660">
        <v>0</v>
      </c>
      <c r="E19660">
        <v>36</v>
      </c>
      <c r="F19660">
        <v>160008</v>
      </c>
      <c r="G19660">
        <v>31</v>
      </c>
      <c r="H19660">
        <v>281895</v>
      </c>
      <c r="I19660" s="119" t="s">
        <v>16</v>
      </c>
      <c r="J19660" s="119" t="s">
        <v>222</v>
      </c>
      <c r="K19660" s="1">
        <v>46255.758941458334</v>
      </c>
      <c r="L19660">
        <v>14</v>
      </c>
      <c r="M19660">
        <v>8</v>
      </c>
      <c r="N19660">
        <v>4</v>
      </c>
      <c r="O19660">
        <v>1</v>
      </c>
      <c r="P19660" s="119" t="s">
        <v>20254</v>
      </c>
    </row>
    <row r="19661" spans="1:16" x14ac:dyDescent="0.25">
      <c r="A19661">
        <v>42635</v>
      </c>
      <c r="B19661" s="119" t="s">
        <v>12462</v>
      </c>
      <c r="C19661">
        <v>0</v>
      </c>
      <c r="E19661">
        <v>59</v>
      </c>
      <c r="F19661">
        <v>170002</v>
      </c>
      <c r="G19661">
        <v>53</v>
      </c>
      <c r="H19661">
        <v>250000</v>
      </c>
      <c r="I19661" s="119" t="s">
        <v>16</v>
      </c>
      <c r="J19661" s="119" t="s">
        <v>222</v>
      </c>
      <c r="K19661" s="1">
        <v>46255.758941458334</v>
      </c>
      <c r="L19661">
        <v>10</v>
      </c>
      <c r="M19661">
        <v>6</v>
      </c>
      <c r="N19661">
        <v>2</v>
      </c>
      <c r="O19661">
        <v>1</v>
      </c>
      <c r="P19661" s="119" t="s">
        <v>20254</v>
      </c>
    </row>
    <row r="19662" spans="1:16" x14ac:dyDescent="0.25">
      <c r="A19662">
        <v>42638</v>
      </c>
      <c r="B19662" s="119" t="s">
        <v>12463</v>
      </c>
      <c r="C19662">
        <v>0</v>
      </c>
      <c r="E19662">
        <v>40</v>
      </c>
      <c r="F19662">
        <v>111222</v>
      </c>
      <c r="G19662">
        <v>45</v>
      </c>
      <c r="H19662">
        <v>197887</v>
      </c>
      <c r="I19662" s="119" t="s">
        <v>16</v>
      </c>
      <c r="J19662" s="119" t="s">
        <v>222</v>
      </c>
      <c r="K19662" s="1">
        <v>46255.758941458334</v>
      </c>
      <c r="L19662">
        <v>7</v>
      </c>
      <c r="M19662">
        <v>8</v>
      </c>
      <c r="N19662">
        <v>1</v>
      </c>
      <c r="O19662">
        <v>1</v>
      </c>
      <c r="P19662" s="119" t="s">
        <v>20254</v>
      </c>
    </row>
    <row r="19663" spans="1:16" x14ac:dyDescent="0.25">
      <c r="A19663">
        <v>42641</v>
      </c>
      <c r="B19663" s="119" t="s">
        <v>12464</v>
      </c>
      <c r="C19663">
        <v>0</v>
      </c>
      <c r="E19663">
        <v>56</v>
      </c>
      <c r="F19663">
        <v>190002</v>
      </c>
      <c r="G19663">
        <v>52</v>
      </c>
      <c r="H19663">
        <v>289999</v>
      </c>
      <c r="I19663" s="119" t="s">
        <v>16</v>
      </c>
      <c r="J19663" s="119" t="s">
        <v>222</v>
      </c>
      <c r="K19663" s="1">
        <v>46255.758941458334</v>
      </c>
      <c r="L19663">
        <v>15</v>
      </c>
      <c r="M19663">
        <v>7</v>
      </c>
      <c r="N19663">
        <v>4</v>
      </c>
      <c r="O19663">
        <v>1</v>
      </c>
      <c r="P19663" s="119" t="s">
        <v>20254</v>
      </c>
    </row>
    <row r="19664" spans="1:16" x14ac:dyDescent="0.25">
      <c r="A19664">
        <v>42644</v>
      </c>
      <c r="B19664" s="119" t="s">
        <v>12465</v>
      </c>
      <c r="C19664">
        <v>0</v>
      </c>
      <c r="E19664">
        <v>88</v>
      </c>
      <c r="F19664">
        <v>210004</v>
      </c>
      <c r="G19664">
        <v>28</v>
      </c>
      <c r="H19664">
        <v>319988</v>
      </c>
      <c r="I19664" s="119" t="s">
        <v>16</v>
      </c>
      <c r="J19664" s="119" t="s">
        <v>222</v>
      </c>
      <c r="K19664" s="1">
        <v>46255.758941458334</v>
      </c>
      <c r="L19664">
        <v>17</v>
      </c>
      <c r="M19664">
        <v>8</v>
      </c>
      <c r="N19664">
        <v>5</v>
      </c>
      <c r="O19664">
        <v>0</v>
      </c>
      <c r="P19664" s="119" t="s">
        <v>20254</v>
      </c>
    </row>
    <row r="19665" spans="1:16" x14ac:dyDescent="0.25">
      <c r="A19665">
        <v>42647</v>
      </c>
      <c r="B19665" s="119" t="s">
        <v>12466</v>
      </c>
      <c r="C19665">
        <v>0</v>
      </c>
      <c r="E19665">
        <v>57</v>
      </c>
      <c r="F19665">
        <v>130008</v>
      </c>
      <c r="G19665">
        <v>58</v>
      </c>
      <c r="H19665">
        <v>189793</v>
      </c>
      <c r="I19665" s="119" t="s">
        <v>16</v>
      </c>
      <c r="J19665" s="119" t="s">
        <v>222</v>
      </c>
      <c r="K19665" s="1">
        <v>46255.758941458334</v>
      </c>
      <c r="L19665">
        <v>6</v>
      </c>
      <c r="M19665">
        <v>4</v>
      </c>
      <c r="N19665">
        <v>1</v>
      </c>
      <c r="O19665">
        <v>0</v>
      </c>
      <c r="P19665" s="119" t="s">
        <v>20254</v>
      </c>
    </row>
    <row r="19666" spans="1:16" x14ac:dyDescent="0.25">
      <c r="A19666">
        <v>42650</v>
      </c>
      <c r="B19666" s="119" t="s">
        <v>12467</v>
      </c>
      <c r="C19666">
        <v>0</v>
      </c>
      <c r="E19666">
        <v>39</v>
      </c>
      <c r="F19666">
        <v>130001</v>
      </c>
      <c r="G19666">
        <v>44</v>
      </c>
      <c r="H19666">
        <v>214695</v>
      </c>
      <c r="I19666" s="119" t="s">
        <v>16</v>
      </c>
      <c r="J19666" s="119" t="s">
        <v>222</v>
      </c>
      <c r="K19666" s="1">
        <v>46255.758941458334</v>
      </c>
      <c r="L19666">
        <v>8</v>
      </c>
      <c r="M19666">
        <v>6</v>
      </c>
      <c r="N19666">
        <v>1</v>
      </c>
      <c r="O19666">
        <v>0</v>
      </c>
      <c r="P19666" s="119" t="s">
        <v>20254</v>
      </c>
    </row>
    <row r="19667" spans="1:16" x14ac:dyDescent="0.25">
      <c r="A19667">
        <v>42952</v>
      </c>
      <c r="B19667" s="119" t="s">
        <v>12468</v>
      </c>
      <c r="C19667">
        <v>0</v>
      </c>
      <c r="E19667">
        <v>1436</v>
      </c>
      <c r="F19667">
        <v>60130</v>
      </c>
      <c r="G19667">
        <v>90</v>
      </c>
      <c r="H19667">
        <v>110843</v>
      </c>
      <c r="I19667" s="119" t="s">
        <v>6335</v>
      </c>
      <c r="J19667" s="119" t="s">
        <v>24</v>
      </c>
      <c r="K19667" s="1">
        <v>46255.758941458334</v>
      </c>
      <c r="L19667">
        <v>2</v>
      </c>
      <c r="M19667">
        <v>2</v>
      </c>
      <c r="N19667">
        <v>2</v>
      </c>
      <c r="O19667">
        <v>0</v>
      </c>
      <c r="P19667" s="119" t="s">
        <v>20254</v>
      </c>
    </row>
    <row r="19668" spans="1:16" x14ac:dyDescent="0.25">
      <c r="A19668">
        <v>43245</v>
      </c>
      <c r="B19668" s="119" t="s">
        <v>12469</v>
      </c>
      <c r="C19668">
        <v>80</v>
      </c>
      <c r="D19668">
        <v>37906</v>
      </c>
      <c r="E19668">
        <v>340</v>
      </c>
      <c r="F19668">
        <v>4368</v>
      </c>
      <c r="G19668">
        <v>464</v>
      </c>
      <c r="H19668">
        <v>5899</v>
      </c>
      <c r="I19668" s="119" t="s">
        <v>4611</v>
      </c>
      <c r="J19668" s="119" t="s">
        <v>24</v>
      </c>
      <c r="K19668" s="1">
        <v>46255.758941458334</v>
      </c>
      <c r="L19668">
        <v>28</v>
      </c>
      <c r="M19668">
        <v>19</v>
      </c>
      <c r="N19668">
        <v>7</v>
      </c>
      <c r="O19668">
        <v>3</v>
      </c>
      <c r="P19668" s="119" t="s">
        <v>20254</v>
      </c>
    </row>
    <row r="19669" spans="1:16" x14ac:dyDescent="0.25">
      <c r="A19669">
        <v>43246</v>
      </c>
      <c r="B19669" s="119" t="s">
        <v>12470</v>
      </c>
      <c r="C19669">
        <v>80</v>
      </c>
      <c r="D19669">
        <v>37906</v>
      </c>
      <c r="E19669">
        <v>288</v>
      </c>
      <c r="F19669">
        <v>5001</v>
      </c>
      <c r="G19669">
        <v>355</v>
      </c>
      <c r="H19669">
        <v>7979</v>
      </c>
      <c r="I19669" s="119" t="s">
        <v>4611</v>
      </c>
      <c r="J19669" s="119" t="s">
        <v>24</v>
      </c>
      <c r="K19669" s="1">
        <v>46255.758941458334</v>
      </c>
      <c r="L19669">
        <v>19</v>
      </c>
      <c r="M19669">
        <v>36</v>
      </c>
      <c r="N19669">
        <v>3</v>
      </c>
      <c r="O19669">
        <v>3</v>
      </c>
      <c r="P19669" s="119" t="s">
        <v>20254</v>
      </c>
    </row>
    <row r="19670" spans="1:16" x14ac:dyDescent="0.25">
      <c r="A19670">
        <v>43247</v>
      </c>
      <c r="B19670" s="119" t="s">
        <v>12471</v>
      </c>
      <c r="C19670">
        <v>80</v>
      </c>
      <c r="D19670">
        <v>37906</v>
      </c>
      <c r="E19670">
        <v>541</v>
      </c>
      <c r="F19670">
        <v>6142</v>
      </c>
      <c r="G19670">
        <v>390</v>
      </c>
      <c r="H19670">
        <v>7011</v>
      </c>
      <c r="I19670" s="119" t="s">
        <v>4611</v>
      </c>
      <c r="J19670" s="119" t="s">
        <v>24</v>
      </c>
      <c r="K19670" s="1">
        <v>46255.758941458334</v>
      </c>
      <c r="L19670">
        <v>24</v>
      </c>
      <c r="M19670">
        <v>28</v>
      </c>
      <c r="N19670">
        <v>2</v>
      </c>
      <c r="O19670">
        <v>7</v>
      </c>
      <c r="P19670" s="119" t="s">
        <v>20254</v>
      </c>
    </row>
    <row r="19671" spans="1:16" x14ac:dyDescent="0.25">
      <c r="A19671">
        <v>43248</v>
      </c>
      <c r="B19671" s="119" t="s">
        <v>12472</v>
      </c>
      <c r="C19671">
        <v>0</v>
      </c>
      <c r="E19671">
        <v>23171</v>
      </c>
      <c r="F19671">
        <v>8901</v>
      </c>
      <c r="G19671">
        <v>3673</v>
      </c>
      <c r="H19671">
        <v>10000</v>
      </c>
      <c r="I19671" s="119" t="s">
        <v>6335</v>
      </c>
      <c r="J19671" s="119" t="s">
        <v>24</v>
      </c>
      <c r="K19671" s="1">
        <v>46255.758941458334</v>
      </c>
      <c r="L19671">
        <v>2</v>
      </c>
      <c r="M19671">
        <v>20</v>
      </c>
      <c r="N19671">
        <v>0</v>
      </c>
      <c r="O19671">
        <v>3</v>
      </c>
      <c r="P19671" s="119" t="s">
        <v>20254</v>
      </c>
    </row>
    <row r="19672" spans="1:16" x14ac:dyDescent="0.25">
      <c r="A19672">
        <v>43319</v>
      </c>
      <c r="B19672" s="119" t="s">
        <v>12473</v>
      </c>
      <c r="C19672">
        <v>0</v>
      </c>
      <c r="E19672">
        <v>2345117</v>
      </c>
      <c r="F19672">
        <v>48</v>
      </c>
      <c r="G19672">
        <v>10263532</v>
      </c>
      <c r="H19672">
        <v>61</v>
      </c>
      <c r="I19672" s="119" t="s">
        <v>16</v>
      </c>
      <c r="J19672" s="119" t="s">
        <v>17</v>
      </c>
      <c r="K19672" s="1">
        <v>46255.758941458334</v>
      </c>
      <c r="L19672">
        <v>477876</v>
      </c>
      <c r="M19672">
        <v>731506</v>
      </c>
      <c r="N19672">
        <v>80538</v>
      </c>
      <c r="O19672">
        <v>144814</v>
      </c>
      <c r="P19672" s="119" t="s">
        <v>20254</v>
      </c>
    </row>
    <row r="19673" spans="1:16" x14ac:dyDescent="0.25">
      <c r="A19673">
        <v>43320</v>
      </c>
      <c r="B19673" s="119" t="s">
        <v>12474</v>
      </c>
      <c r="C19673">
        <v>0</v>
      </c>
      <c r="E19673">
        <v>12264</v>
      </c>
      <c r="F19673">
        <v>45060</v>
      </c>
      <c r="G19673">
        <v>7310</v>
      </c>
      <c r="H19673">
        <v>54891</v>
      </c>
      <c r="I19673" s="119" t="s">
        <v>6020</v>
      </c>
      <c r="J19673" s="119" t="s">
        <v>24</v>
      </c>
      <c r="K19673" s="1">
        <v>46255.758941458334</v>
      </c>
      <c r="L19673">
        <v>1180</v>
      </c>
      <c r="M19673">
        <v>905</v>
      </c>
      <c r="N19673">
        <v>325</v>
      </c>
      <c r="O19673">
        <v>129</v>
      </c>
      <c r="P19673" s="119" t="s">
        <v>20254</v>
      </c>
    </row>
    <row r="19674" spans="1:16" x14ac:dyDescent="0.25">
      <c r="A19674">
        <v>43346</v>
      </c>
      <c r="B19674" s="119" t="s">
        <v>12475</v>
      </c>
      <c r="C19674">
        <v>0</v>
      </c>
      <c r="E19674">
        <v>49363</v>
      </c>
      <c r="F19674">
        <v>350267</v>
      </c>
      <c r="G19674">
        <v>489</v>
      </c>
      <c r="H19674">
        <v>493197</v>
      </c>
      <c r="I19674" s="119" t="s">
        <v>16</v>
      </c>
      <c r="J19674" s="119" t="s">
        <v>222</v>
      </c>
      <c r="K19674" s="1">
        <v>46255.758941458334</v>
      </c>
      <c r="L19674">
        <v>72</v>
      </c>
      <c r="M19674">
        <v>9</v>
      </c>
      <c r="N19674">
        <v>1</v>
      </c>
      <c r="O19674">
        <v>3</v>
      </c>
      <c r="P19674" s="119" t="s">
        <v>20254</v>
      </c>
    </row>
    <row r="19675" spans="1:16" x14ac:dyDescent="0.25">
      <c r="A19675">
        <v>43351</v>
      </c>
      <c r="B19675" s="119" t="s">
        <v>12476</v>
      </c>
      <c r="C19675">
        <v>0</v>
      </c>
      <c r="E19675">
        <v>7714</v>
      </c>
      <c r="F19675">
        <v>3</v>
      </c>
      <c r="G19675">
        <v>74693</v>
      </c>
      <c r="H19675">
        <v>11</v>
      </c>
      <c r="I19675" s="119" t="s">
        <v>16</v>
      </c>
      <c r="J19675" s="119" t="s">
        <v>139</v>
      </c>
      <c r="K19675" s="1">
        <v>46255.758941458334</v>
      </c>
      <c r="L19675">
        <v>17</v>
      </c>
      <c r="M19675">
        <v>3</v>
      </c>
      <c r="N19675">
        <v>0</v>
      </c>
      <c r="O19675">
        <v>3</v>
      </c>
      <c r="P19675" s="119" t="s">
        <v>20254</v>
      </c>
    </row>
    <row r="19676" spans="1:16" x14ac:dyDescent="0.25">
      <c r="A19676">
        <v>43352</v>
      </c>
      <c r="B19676" s="119" t="s">
        <v>12477</v>
      </c>
      <c r="C19676">
        <v>0</v>
      </c>
      <c r="E19676">
        <v>540</v>
      </c>
      <c r="F19676">
        <v>250001</v>
      </c>
      <c r="G19676">
        <v>83</v>
      </c>
      <c r="H19676">
        <v>444398</v>
      </c>
      <c r="I19676" s="119" t="s">
        <v>1807</v>
      </c>
      <c r="J19676" s="119" t="s">
        <v>24</v>
      </c>
      <c r="K19676" s="1">
        <v>46255.758941458334</v>
      </c>
      <c r="L19676">
        <v>2</v>
      </c>
      <c r="M19676">
        <v>0</v>
      </c>
      <c r="N19676">
        <v>0</v>
      </c>
      <c r="O19676">
        <v>0</v>
      </c>
      <c r="P19676" s="119" t="s">
        <v>20254</v>
      </c>
    </row>
    <row r="19677" spans="1:16" x14ac:dyDescent="0.25">
      <c r="A19677">
        <v>43357</v>
      </c>
      <c r="B19677" s="119" t="s">
        <v>12478</v>
      </c>
      <c r="C19677">
        <v>0</v>
      </c>
      <c r="E19677">
        <v>90713</v>
      </c>
      <c r="F19677">
        <v>1253</v>
      </c>
      <c r="G19677">
        <v>1015391</v>
      </c>
      <c r="H19677">
        <v>1390</v>
      </c>
      <c r="I19677" s="119" t="s">
        <v>1909</v>
      </c>
      <c r="J19677" s="119" t="s">
        <v>139</v>
      </c>
      <c r="K19677" s="1">
        <v>46255.758941458334</v>
      </c>
      <c r="L19677">
        <v>14146</v>
      </c>
      <c r="M19677">
        <v>131878</v>
      </c>
      <c r="N19677">
        <v>2903</v>
      </c>
      <c r="O19677">
        <v>8456</v>
      </c>
      <c r="P19677" s="119" t="s">
        <v>20254</v>
      </c>
    </row>
    <row r="19678" spans="1:16" x14ac:dyDescent="0.25">
      <c r="A19678">
        <v>43358</v>
      </c>
      <c r="B19678" s="119" t="s">
        <v>12479</v>
      </c>
      <c r="C19678">
        <v>80</v>
      </c>
      <c r="E19678">
        <v>34253</v>
      </c>
      <c r="F19678">
        <v>24</v>
      </c>
      <c r="G19678">
        <v>239339</v>
      </c>
      <c r="H19678">
        <v>28</v>
      </c>
      <c r="I19678" s="119" t="s">
        <v>16</v>
      </c>
      <c r="J19678" s="119" t="s">
        <v>17</v>
      </c>
      <c r="K19678" s="1">
        <v>46255.758941458334</v>
      </c>
      <c r="L19678">
        <v>17327</v>
      </c>
      <c r="M19678">
        <v>2396</v>
      </c>
      <c r="N19678">
        <v>1425</v>
      </c>
      <c r="O19678">
        <v>693</v>
      </c>
      <c r="P19678" s="119" t="s">
        <v>20254</v>
      </c>
    </row>
    <row r="19679" spans="1:16" x14ac:dyDescent="0.25">
      <c r="A19679">
        <v>43359</v>
      </c>
      <c r="B19679" s="119" t="s">
        <v>12480</v>
      </c>
      <c r="C19679">
        <v>80</v>
      </c>
      <c r="E19679">
        <v>40585</v>
      </c>
      <c r="F19679">
        <v>47</v>
      </c>
      <c r="G19679">
        <v>251118</v>
      </c>
      <c r="H19679">
        <v>93</v>
      </c>
      <c r="I19679" s="119" t="s">
        <v>16</v>
      </c>
      <c r="J19679" s="119" t="s">
        <v>17</v>
      </c>
      <c r="K19679" s="1">
        <v>46255.758941458334</v>
      </c>
      <c r="L19679">
        <v>8104</v>
      </c>
      <c r="M19679">
        <v>8469</v>
      </c>
      <c r="N19679">
        <v>1475</v>
      </c>
      <c r="O19679">
        <v>2091</v>
      </c>
      <c r="P19679" s="119" t="s">
        <v>20254</v>
      </c>
    </row>
    <row r="19680" spans="1:16" x14ac:dyDescent="0.25">
      <c r="A19680">
        <v>43360</v>
      </c>
      <c r="B19680" s="119" t="s">
        <v>12481</v>
      </c>
      <c r="C19680">
        <v>80</v>
      </c>
      <c r="E19680">
        <v>46224</v>
      </c>
      <c r="F19680">
        <v>194</v>
      </c>
      <c r="G19680">
        <v>255972</v>
      </c>
      <c r="H19680">
        <v>278</v>
      </c>
      <c r="I19680" s="119" t="s">
        <v>16</v>
      </c>
      <c r="J19680" s="119" t="s">
        <v>17</v>
      </c>
      <c r="K19680" s="1">
        <v>46255.758941458334</v>
      </c>
      <c r="L19680">
        <v>10582</v>
      </c>
      <c r="M19680">
        <v>143677</v>
      </c>
      <c r="N19680">
        <v>2497</v>
      </c>
      <c r="O19680">
        <v>7516</v>
      </c>
      <c r="P19680" s="119" t="s">
        <v>20254</v>
      </c>
    </row>
    <row r="19681" spans="1:16" x14ac:dyDescent="0.25">
      <c r="A19681">
        <v>43361</v>
      </c>
      <c r="B19681" s="119" t="s">
        <v>12482</v>
      </c>
      <c r="C19681">
        <v>80</v>
      </c>
      <c r="E19681">
        <v>97171</v>
      </c>
      <c r="F19681">
        <v>120</v>
      </c>
      <c r="G19681">
        <v>909501</v>
      </c>
      <c r="H19681">
        <v>175</v>
      </c>
      <c r="I19681" s="119" t="s">
        <v>16</v>
      </c>
      <c r="J19681" s="119" t="s">
        <v>17</v>
      </c>
      <c r="K19681" s="1">
        <v>46255.758941458334</v>
      </c>
      <c r="L19681">
        <v>11919</v>
      </c>
      <c r="M19681">
        <v>14636</v>
      </c>
      <c r="N19681">
        <v>2406</v>
      </c>
      <c r="O19681">
        <v>7030</v>
      </c>
      <c r="P19681" s="119" t="s">
        <v>20254</v>
      </c>
    </row>
    <row r="19682" spans="1:16" x14ac:dyDescent="0.25">
      <c r="A19682">
        <v>43362</v>
      </c>
      <c r="B19682" s="119" t="s">
        <v>12483</v>
      </c>
      <c r="C19682">
        <v>80</v>
      </c>
      <c r="E19682">
        <v>43653</v>
      </c>
      <c r="F19682">
        <v>30</v>
      </c>
      <c r="G19682">
        <v>142998</v>
      </c>
      <c r="H19682">
        <v>51</v>
      </c>
      <c r="I19682" s="119" t="s">
        <v>16</v>
      </c>
      <c r="J19682" s="119" t="s">
        <v>17</v>
      </c>
      <c r="K19682" s="1">
        <v>46255.758941458334</v>
      </c>
      <c r="L19682">
        <v>10483</v>
      </c>
      <c r="M19682">
        <v>5234</v>
      </c>
      <c r="N19682">
        <v>1277</v>
      </c>
      <c r="O19682">
        <v>1542</v>
      </c>
      <c r="P19682" s="119" t="s">
        <v>20254</v>
      </c>
    </row>
    <row r="19683" spans="1:16" x14ac:dyDescent="0.25">
      <c r="A19683">
        <v>43363</v>
      </c>
      <c r="B19683" s="119" t="s">
        <v>12484</v>
      </c>
      <c r="C19683">
        <v>80</v>
      </c>
      <c r="E19683">
        <v>35024</v>
      </c>
      <c r="F19683">
        <v>25</v>
      </c>
      <c r="G19683">
        <v>343540</v>
      </c>
      <c r="H19683">
        <v>30</v>
      </c>
      <c r="I19683" s="119" t="s">
        <v>16</v>
      </c>
      <c r="J19683" s="119" t="s">
        <v>17</v>
      </c>
      <c r="K19683" s="1">
        <v>46255.758941458334</v>
      </c>
      <c r="L19683">
        <v>18816</v>
      </c>
      <c r="M19683">
        <v>7236</v>
      </c>
      <c r="N19683">
        <v>1106</v>
      </c>
      <c r="O19683">
        <v>1667</v>
      </c>
      <c r="P19683" s="119" t="s">
        <v>20254</v>
      </c>
    </row>
    <row r="19684" spans="1:16" x14ac:dyDescent="0.25">
      <c r="A19684">
        <v>43367</v>
      </c>
      <c r="B19684" s="119" t="s">
        <v>12485</v>
      </c>
      <c r="C19684">
        <v>0</v>
      </c>
      <c r="E19684">
        <v>152</v>
      </c>
      <c r="F19684">
        <v>290172</v>
      </c>
      <c r="G19684">
        <v>55</v>
      </c>
      <c r="H19684">
        <v>330000</v>
      </c>
      <c r="I19684" s="119" t="s">
        <v>16</v>
      </c>
      <c r="J19684" s="119" t="s">
        <v>222</v>
      </c>
      <c r="K19684" s="1">
        <v>46255.758941458334</v>
      </c>
      <c r="L19684">
        <v>1</v>
      </c>
      <c r="M19684">
        <v>4</v>
      </c>
      <c r="N19684">
        <v>0</v>
      </c>
      <c r="O19684">
        <v>0</v>
      </c>
      <c r="P19684" s="119" t="s">
        <v>20254</v>
      </c>
    </row>
    <row r="19685" spans="1:16" x14ac:dyDescent="0.25">
      <c r="A19685">
        <v>43370</v>
      </c>
      <c r="B19685" s="119" t="s">
        <v>12486</v>
      </c>
      <c r="C19685">
        <v>0</v>
      </c>
      <c r="E19685">
        <v>91</v>
      </c>
      <c r="F19685">
        <v>175662</v>
      </c>
      <c r="G19685">
        <v>62</v>
      </c>
      <c r="H19685">
        <v>299892</v>
      </c>
      <c r="I19685" s="119" t="s">
        <v>16</v>
      </c>
      <c r="J19685" s="119" t="s">
        <v>222</v>
      </c>
      <c r="K19685" s="1">
        <v>46255.758941458334</v>
      </c>
      <c r="L19685">
        <v>7</v>
      </c>
      <c r="M19685">
        <v>2</v>
      </c>
      <c r="N19685">
        <v>3</v>
      </c>
      <c r="O19685">
        <v>0</v>
      </c>
      <c r="P19685" s="119" t="s">
        <v>20254</v>
      </c>
    </row>
    <row r="19686" spans="1:16" x14ac:dyDescent="0.25">
      <c r="A19686">
        <v>43373</v>
      </c>
      <c r="B19686" s="119" t="s">
        <v>12487</v>
      </c>
      <c r="C19686">
        <v>0</v>
      </c>
      <c r="E19686">
        <v>38</v>
      </c>
      <c r="F19686">
        <v>212980</v>
      </c>
      <c r="G19686">
        <v>55</v>
      </c>
      <c r="H19686">
        <v>264999</v>
      </c>
      <c r="I19686" s="119" t="s">
        <v>16</v>
      </c>
      <c r="J19686" s="119" t="s">
        <v>222</v>
      </c>
      <c r="K19686" s="1">
        <v>46255.758941458334</v>
      </c>
      <c r="L19686">
        <v>3</v>
      </c>
      <c r="M19686">
        <v>0</v>
      </c>
      <c r="N19686">
        <v>2</v>
      </c>
      <c r="O19686">
        <v>0</v>
      </c>
      <c r="P19686" s="119" t="s">
        <v>20254</v>
      </c>
    </row>
    <row r="19687" spans="1:16" x14ac:dyDescent="0.25">
      <c r="A19687">
        <v>43376</v>
      </c>
      <c r="B19687" s="119" t="s">
        <v>12488</v>
      </c>
      <c r="C19687">
        <v>0</v>
      </c>
      <c r="E19687">
        <v>114</v>
      </c>
      <c r="F19687">
        <v>153284</v>
      </c>
      <c r="G19687">
        <v>78</v>
      </c>
      <c r="H19687">
        <v>209090</v>
      </c>
      <c r="I19687" s="119" t="s">
        <v>16</v>
      </c>
      <c r="J19687" s="119" t="s">
        <v>222</v>
      </c>
      <c r="K19687" s="1">
        <v>46255.758941458334</v>
      </c>
      <c r="L19687">
        <v>4</v>
      </c>
      <c r="M19687">
        <v>3</v>
      </c>
      <c r="N19687">
        <v>0</v>
      </c>
      <c r="O19687">
        <v>1</v>
      </c>
      <c r="P19687" s="119" t="s">
        <v>20254</v>
      </c>
    </row>
    <row r="19688" spans="1:16" x14ac:dyDescent="0.25">
      <c r="A19688">
        <v>43379</v>
      </c>
      <c r="B19688" s="119" t="s">
        <v>12489</v>
      </c>
      <c r="C19688">
        <v>0</v>
      </c>
      <c r="E19688">
        <v>42</v>
      </c>
      <c r="F19688">
        <v>170003</v>
      </c>
      <c r="G19688">
        <v>60</v>
      </c>
      <c r="H19688">
        <v>242203</v>
      </c>
      <c r="I19688" s="119" t="s">
        <v>16</v>
      </c>
      <c r="J19688" s="119" t="s">
        <v>222</v>
      </c>
      <c r="K19688" s="1">
        <v>46255.758941458334</v>
      </c>
      <c r="L19688">
        <v>4</v>
      </c>
      <c r="M19688">
        <v>2</v>
      </c>
      <c r="N19688">
        <v>1</v>
      </c>
      <c r="O19688">
        <v>1</v>
      </c>
      <c r="P19688" s="119" t="s">
        <v>20254</v>
      </c>
    </row>
    <row r="19689" spans="1:16" x14ac:dyDescent="0.25">
      <c r="A19689">
        <v>43382</v>
      </c>
      <c r="B19689" s="119" t="s">
        <v>12490</v>
      </c>
      <c r="C19689">
        <v>0</v>
      </c>
      <c r="E19689">
        <v>164</v>
      </c>
      <c r="F19689">
        <v>170105</v>
      </c>
      <c r="G19689">
        <v>56</v>
      </c>
      <c r="H19689">
        <v>279895</v>
      </c>
      <c r="I19689" s="119" t="s">
        <v>16</v>
      </c>
      <c r="J19689" s="119" t="s">
        <v>222</v>
      </c>
      <c r="K19689" s="1">
        <v>46255.758941458334</v>
      </c>
      <c r="L19689">
        <v>4</v>
      </c>
      <c r="M19689">
        <v>4</v>
      </c>
      <c r="N19689">
        <v>0</v>
      </c>
      <c r="O19689">
        <v>0</v>
      </c>
      <c r="P19689" s="119" t="s">
        <v>20254</v>
      </c>
    </row>
    <row r="19690" spans="1:16" x14ac:dyDescent="0.25">
      <c r="A19690">
        <v>43385</v>
      </c>
      <c r="B19690" s="119" t="s">
        <v>12491</v>
      </c>
      <c r="C19690">
        <v>0</v>
      </c>
      <c r="E19690">
        <v>101</v>
      </c>
      <c r="F19690">
        <v>191630</v>
      </c>
      <c r="G19690">
        <v>42</v>
      </c>
      <c r="H19690">
        <v>251629</v>
      </c>
      <c r="I19690" s="119" t="s">
        <v>16</v>
      </c>
      <c r="J19690" s="119" t="s">
        <v>222</v>
      </c>
      <c r="K19690" s="1">
        <v>46255.758941458334</v>
      </c>
      <c r="L19690">
        <v>6</v>
      </c>
      <c r="M19690">
        <v>1</v>
      </c>
      <c r="N19690">
        <v>2</v>
      </c>
      <c r="O19690">
        <v>0</v>
      </c>
      <c r="P19690" s="119" t="s">
        <v>20254</v>
      </c>
    </row>
    <row r="19691" spans="1:16" x14ac:dyDescent="0.25">
      <c r="A19691">
        <v>43388</v>
      </c>
      <c r="B19691" s="119" t="s">
        <v>12492</v>
      </c>
      <c r="C19691">
        <v>0</v>
      </c>
      <c r="E19691">
        <v>35</v>
      </c>
      <c r="F19691">
        <v>155128</v>
      </c>
      <c r="G19691">
        <v>82</v>
      </c>
      <c r="H19691">
        <v>231414</v>
      </c>
      <c r="I19691" s="119" t="s">
        <v>16</v>
      </c>
      <c r="J19691" s="119" t="s">
        <v>222</v>
      </c>
      <c r="K19691" s="1">
        <v>46255.758941458334</v>
      </c>
      <c r="L19691">
        <v>2</v>
      </c>
      <c r="M19691">
        <v>2</v>
      </c>
      <c r="N19691">
        <v>0</v>
      </c>
      <c r="O19691">
        <v>0</v>
      </c>
      <c r="P19691" s="119" t="s">
        <v>20254</v>
      </c>
    </row>
    <row r="19692" spans="1:16" x14ac:dyDescent="0.25">
      <c r="A19692">
        <v>43391</v>
      </c>
      <c r="B19692" s="119" t="s">
        <v>12493</v>
      </c>
      <c r="C19692">
        <v>0</v>
      </c>
      <c r="E19692">
        <v>46</v>
      </c>
      <c r="F19692">
        <v>180021</v>
      </c>
      <c r="G19692">
        <v>63</v>
      </c>
      <c r="H19692">
        <v>220000</v>
      </c>
      <c r="I19692" s="119" t="s">
        <v>16</v>
      </c>
      <c r="J19692" s="119" t="s">
        <v>222</v>
      </c>
      <c r="K19692" s="1">
        <v>46255.758941458334</v>
      </c>
      <c r="L19692">
        <v>3</v>
      </c>
      <c r="M19692">
        <v>4</v>
      </c>
      <c r="N19692">
        <v>1</v>
      </c>
      <c r="O19692">
        <v>1</v>
      </c>
      <c r="P19692" s="119" t="s">
        <v>20254</v>
      </c>
    </row>
    <row r="19693" spans="1:16" x14ac:dyDescent="0.25">
      <c r="A19693">
        <v>43394</v>
      </c>
      <c r="B19693" s="119" t="s">
        <v>12494</v>
      </c>
      <c r="C19693">
        <v>0</v>
      </c>
      <c r="E19693">
        <v>28</v>
      </c>
      <c r="F19693">
        <v>145503</v>
      </c>
      <c r="G19693">
        <v>70</v>
      </c>
      <c r="H19693">
        <v>238789</v>
      </c>
      <c r="I19693" s="119" t="s">
        <v>16</v>
      </c>
      <c r="J19693" s="119" t="s">
        <v>222</v>
      </c>
      <c r="K19693" s="1">
        <v>46255.758941458334</v>
      </c>
      <c r="L19693">
        <v>8</v>
      </c>
      <c r="M19693">
        <v>3</v>
      </c>
      <c r="N19693">
        <v>2</v>
      </c>
      <c r="O19693">
        <v>0</v>
      </c>
      <c r="P19693" s="119" t="s">
        <v>20254</v>
      </c>
    </row>
    <row r="19694" spans="1:16" x14ac:dyDescent="0.25">
      <c r="A19694">
        <v>43397</v>
      </c>
      <c r="B19694" s="119" t="s">
        <v>12495</v>
      </c>
      <c r="C19694">
        <v>0</v>
      </c>
      <c r="E19694">
        <v>122</v>
      </c>
      <c r="F19694">
        <v>241760</v>
      </c>
      <c r="G19694">
        <v>68</v>
      </c>
      <c r="H19694">
        <v>299997</v>
      </c>
      <c r="I19694" s="119" t="s">
        <v>16</v>
      </c>
      <c r="J19694" s="119" t="s">
        <v>222</v>
      </c>
      <c r="K19694" s="1">
        <v>46255.758941458334</v>
      </c>
      <c r="L19694">
        <v>12</v>
      </c>
      <c r="M19694">
        <v>2</v>
      </c>
      <c r="N19694">
        <v>3</v>
      </c>
      <c r="O19694">
        <v>2</v>
      </c>
      <c r="P19694" s="119" t="s">
        <v>20254</v>
      </c>
    </row>
    <row r="19695" spans="1:16" x14ac:dyDescent="0.25">
      <c r="A19695">
        <v>43400</v>
      </c>
      <c r="B19695" s="119" t="s">
        <v>12496</v>
      </c>
      <c r="C19695">
        <v>0</v>
      </c>
      <c r="E19695">
        <v>107</v>
      </c>
      <c r="F19695">
        <v>106590</v>
      </c>
      <c r="G19695">
        <v>71</v>
      </c>
      <c r="H19695">
        <v>208678</v>
      </c>
      <c r="I19695" s="119" t="s">
        <v>16</v>
      </c>
      <c r="J19695" s="119" t="s">
        <v>222</v>
      </c>
      <c r="K19695" s="1">
        <v>46255.758941458334</v>
      </c>
      <c r="L19695">
        <v>12</v>
      </c>
      <c r="M19695">
        <v>3</v>
      </c>
      <c r="N19695">
        <v>9</v>
      </c>
      <c r="O19695">
        <v>1</v>
      </c>
      <c r="P19695" s="119" t="s">
        <v>20254</v>
      </c>
    </row>
    <row r="19696" spans="1:16" x14ac:dyDescent="0.25">
      <c r="A19696">
        <v>43403</v>
      </c>
      <c r="B19696" s="119" t="s">
        <v>12497</v>
      </c>
      <c r="C19696">
        <v>0</v>
      </c>
      <c r="E19696">
        <v>120</v>
      </c>
      <c r="F19696">
        <v>160190</v>
      </c>
      <c r="G19696">
        <v>48</v>
      </c>
      <c r="H19696">
        <v>279999</v>
      </c>
      <c r="I19696" s="119" t="s">
        <v>16</v>
      </c>
      <c r="J19696" s="119" t="s">
        <v>222</v>
      </c>
      <c r="K19696" s="1">
        <v>46255.758941458334</v>
      </c>
      <c r="L19696">
        <v>9</v>
      </c>
      <c r="M19696">
        <v>6</v>
      </c>
      <c r="N19696">
        <v>0</v>
      </c>
      <c r="O19696">
        <v>2</v>
      </c>
      <c r="P19696" s="119" t="s">
        <v>20254</v>
      </c>
    </row>
    <row r="19697" spans="1:16" x14ac:dyDescent="0.25">
      <c r="A19697">
        <v>43406</v>
      </c>
      <c r="B19697" s="119" t="s">
        <v>12498</v>
      </c>
      <c r="C19697">
        <v>0</v>
      </c>
      <c r="E19697">
        <v>95</v>
      </c>
      <c r="F19697">
        <v>230185</v>
      </c>
      <c r="G19697">
        <v>72</v>
      </c>
      <c r="H19697">
        <v>332188</v>
      </c>
      <c r="I19697" s="119" t="s">
        <v>16</v>
      </c>
      <c r="J19697" s="119" t="s">
        <v>222</v>
      </c>
      <c r="K19697" s="1">
        <v>46255.758941458334</v>
      </c>
      <c r="L19697">
        <v>5</v>
      </c>
      <c r="M19697">
        <v>3</v>
      </c>
      <c r="N19697">
        <v>2</v>
      </c>
      <c r="O19697">
        <v>1</v>
      </c>
      <c r="P19697" s="119" t="s">
        <v>20254</v>
      </c>
    </row>
    <row r="19698" spans="1:16" x14ac:dyDescent="0.25">
      <c r="A19698">
        <v>43409</v>
      </c>
      <c r="B19698" s="119" t="s">
        <v>12499</v>
      </c>
      <c r="C19698">
        <v>0</v>
      </c>
      <c r="E19698">
        <v>82</v>
      </c>
      <c r="F19698">
        <v>195183</v>
      </c>
      <c r="G19698">
        <v>53</v>
      </c>
      <c r="H19698">
        <v>249596</v>
      </c>
      <c r="I19698" s="119" t="s">
        <v>16</v>
      </c>
      <c r="J19698" s="119" t="s">
        <v>222</v>
      </c>
      <c r="K19698" s="1">
        <v>46255.758941458334</v>
      </c>
      <c r="L19698">
        <v>9</v>
      </c>
      <c r="M19698">
        <v>6</v>
      </c>
      <c r="N19698">
        <v>3</v>
      </c>
      <c r="O19698">
        <v>1</v>
      </c>
      <c r="P19698" s="119" t="s">
        <v>20254</v>
      </c>
    </row>
    <row r="19699" spans="1:16" x14ac:dyDescent="0.25">
      <c r="A19699">
        <v>43412</v>
      </c>
      <c r="B19699" s="119" t="s">
        <v>12500</v>
      </c>
      <c r="C19699">
        <v>0</v>
      </c>
      <c r="E19699">
        <v>33</v>
      </c>
      <c r="F19699">
        <v>165104</v>
      </c>
      <c r="G19699">
        <v>58</v>
      </c>
      <c r="H19699">
        <v>219994</v>
      </c>
      <c r="I19699" s="119" t="s">
        <v>16</v>
      </c>
      <c r="J19699" s="119" t="s">
        <v>222</v>
      </c>
      <c r="K19699" s="1">
        <v>46255.758941458334</v>
      </c>
      <c r="L19699">
        <v>4</v>
      </c>
      <c r="M19699">
        <v>4</v>
      </c>
      <c r="N19699">
        <v>2</v>
      </c>
      <c r="O19699">
        <v>0</v>
      </c>
      <c r="P19699" s="119" t="s">
        <v>20254</v>
      </c>
    </row>
    <row r="19700" spans="1:16" x14ac:dyDescent="0.25">
      <c r="A19700">
        <v>43429</v>
      </c>
      <c r="B19700" s="119" t="s">
        <v>12501</v>
      </c>
      <c r="C19700">
        <v>0</v>
      </c>
      <c r="E19700">
        <v>2183</v>
      </c>
      <c r="F19700">
        <v>10113</v>
      </c>
      <c r="G19700">
        <v>454</v>
      </c>
      <c r="H19700">
        <v>11006</v>
      </c>
      <c r="I19700" s="119" t="s">
        <v>6335</v>
      </c>
      <c r="J19700" s="119" t="s">
        <v>139</v>
      </c>
      <c r="K19700" s="1">
        <v>46255.758941458334</v>
      </c>
      <c r="L19700">
        <v>44</v>
      </c>
      <c r="M19700">
        <v>17</v>
      </c>
      <c r="N19700">
        <v>6</v>
      </c>
      <c r="O19700">
        <v>6</v>
      </c>
      <c r="P19700" s="119" t="s">
        <v>20254</v>
      </c>
    </row>
    <row r="19701" spans="1:16" x14ac:dyDescent="0.25">
      <c r="A19701">
        <v>43430</v>
      </c>
      <c r="B19701" s="119" t="s">
        <v>12502</v>
      </c>
      <c r="C19701">
        <v>0</v>
      </c>
      <c r="E19701">
        <v>572</v>
      </c>
      <c r="F19701">
        <v>1250002</v>
      </c>
      <c r="G19701">
        <v>20</v>
      </c>
      <c r="H19701">
        <v>1759994</v>
      </c>
      <c r="I19701" s="119" t="s">
        <v>6335</v>
      </c>
      <c r="J19701" s="119" t="s">
        <v>24</v>
      </c>
      <c r="K19701" s="1">
        <v>46255.758941458334</v>
      </c>
      <c r="L19701">
        <v>1</v>
      </c>
      <c r="M19701">
        <v>0</v>
      </c>
      <c r="N19701">
        <v>0</v>
      </c>
      <c r="O19701">
        <v>0</v>
      </c>
      <c r="P19701" s="119" t="s">
        <v>20254</v>
      </c>
    </row>
    <row r="19702" spans="1:16" x14ac:dyDescent="0.25">
      <c r="A19702">
        <v>43449</v>
      </c>
      <c r="B19702" s="119" t="s">
        <v>12503</v>
      </c>
      <c r="C19702">
        <v>80</v>
      </c>
      <c r="E19702">
        <v>6344</v>
      </c>
      <c r="F19702">
        <v>1781</v>
      </c>
      <c r="G19702">
        <v>19978</v>
      </c>
      <c r="H19702">
        <v>2539</v>
      </c>
      <c r="I19702" s="119" t="s">
        <v>16</v>
      </c>
      <c r="J19702" s="119" t="s">
        <v>22</v>
      </c>
      <c r="K19702" s="1">
        <v>46255.758941458334</v>
      </c>
      <c r="L19702">
        <v>1733</v>
      </c>
      <c r="M19702">
        <v>3443</v>
      </c>
      <c r="N19702">
        <v>382</v>
      </c>
      <c r="O19702">
        <v>708</v>
      </c>
      <c r="P19702" s="119" t="s">
        <v>20254</v>
      </c>
    </row>
    <row r="19703" spans="1:16" x14ac:dyDescent="0.25">
      <c r="A19703">
        <v>43450</v>
      </c>
      <c r="B19703" s="119" t="s">
        <v>12504</v>
      </c>
      <c r="C19703">
        <v>80</v>
      </c>
      <c r="E19703">
        <v>2652</v>
      </c>
      <c r="F19703">
        <v>844</v>
      </c>
      <c r="G19703">
        <v>42617</v>
      </c>
      <c r="H19703">
        <v>1730</v>
      </c>
      <c r="I19703" s="119" t="s">
        <v>16</v>
      </c>
      <c r="J19703" s="119" t="s">
        <v>22</v>
      </c>
      <c r="K19703" s="1">
        <v>46255.758941458334</v>
      </c>
      <c r="L19703">
        <v>92</v>
      </c>
      <c r="M19703">
        <v>943</v>
      </c>
      <c r="N19703">
        <v>1</v>
      </c>
      <c r="O19703">
        <v>18</v>
      </c>
      <c r="P19703" s="119" t="s">
        <v>20254</v>
      </c>
    </row>
    <row r="19704" spans="1:16" x14ac:dyDescent="0.25">
      <c r="A19704">
        <v>43451</v>
      </c>
      <c r="B19704" s="119" t="s">
        <v>12505</v>
      </c>
      <c r="C19704">
        <v>80</v>
      </c>
      <c r="E19704">
        <v>21354</v>
      </c>
      <c r="F19704">
        <v>1504</v>
      </c>
      <c r="G19704">
        <v>95062</v>
      </c>
      <c r="H19704">
        <v>1577</v>
      </c>
      <c r="I19704" s="119" t="s">
        <v>16</v>
      </c>
      <c r="J19704" s="119" t="s">
        <v>22</v>
      </c>
      <c r="K19704" s="1">
        <v>46255.758941458334</v>
      </c>
      <c r="L19704">
        <v>3273</v>
      </c>
      <c r="M19704">
        <v>22689</v>
      </c>
      <c r="N19704">
        <v>498</v>
      </c>
      <c r="O19704">
        <v>3741</v>
      </c>
      <c r="P19704" s="119" t="s">
        <v>20254</v>
      </c>
    </row>
    <row r="19705" spans="1:16" x14ac:dyDescent="0.25">
      <c r="A19705">
        <v>43463</v>
      </c>
      <c r="B19705" s="119" t="s">
        <v>19748</v>
      </c>
      <c r="C19705">
        <v>15</v>
      </c>
      <c r="E19705">
        <v>6065</v>
      </c>
      <c r="F19705">
        <v>148</v>
      </c>
      <c r="G19705">
        <v>17365</v>
      </c>
      <c r="H19705">
        <v>347</v>
      </c>
      <c r="I19705" s="119" t="s">
        <v>16</v>
      </c>
      <c r="J19705" s="119" t="s">
        <v>22</v>
      </c>
      <c r="K19705" s="1">
        <v>46255.758941458334</v>
      </c>
      <c r="L19705">
        <v>1110</v>
      </c>
      <c r="M19705">
        <v>516</v>
      </c>
      <c r="N19705">
        <v>1040</v>
      </c>
      <c r="O19705">
        <v>51</v>
      </c>
      <c r="P19705" s="119" t="s">
        <v>20254</v>
      </c>
    </row>
    <row r="19706" spans="1:16" x14ac:dyDescent="0.25">
      <c r="A19706">
        <v>43464</v>
      </c>
      <c r="B19706" s="119" t="s">
        <v>19749</v>
      </c>
      <c r="C19706">
        <v>30</v>
      </c>
      <c r="E19706">
        <v>3660</v>
      </c>
      <c r="F19706">
        <v>101</v>
      </c>
      <c r="G19706">
        <v>8715</v>
      </c>
      <c r="H19706">
        <v>697</v>
      </c>
      <c r="I19706" s="119" t="s">
        <v>16</v>
      </c>
      <c r="J19706" s="119" t="s">
        <v>22</v>
      </c>
      <c r="K19706" s="1">
        <v>46255.758941458334</v>
      </c>
      <c r="L19706">
        <v>232</v>
      </c>
      <c r="M19706">
        <v>512</v>
      </c>
      <c r="N19706">
        <v>20</v>
      </c>
      <c r="O19706">
        <v>5</v>
      </c>
      <c r="P19706" s="119" t="s">
        <v>20254</v>
      </c>
    </row>
    <row r="19707" spans="1:16" x14ac:dyDescent="0.25">
      <c r="A19707">
        <v>43465</v>
      </c>
      <c r="B19707" s="119" t="s">
        <v>19750</v>
      </c>
      <c r="C19707">
        <v>45</v>
      </c>
      <c r="E19707">
        <v>6304</v>
      </c>
      <c r="F19707">
        <v>667</v>
      </c>
      <c r="G19707">
        <v>4748</v>
      </c>
      <c r="H19707">
        <v>1382</v>
      </c>
      <c r="I19707" s="119" t="s">
        <v>16</v>
      </c>
      <c r="J19707" s="119" t="s">
        <v>22</v>
      </c>
      <c r="K19707" s="1">
        <v>46255.758941458334</v>
      </c>
      <c r="L19707">
        <v>4</v>
      </c>
      <c r="M19707">
        <v>228</v>
      </c>
      <c r="N19707">
        <v>4</v>
      </c>
      <c r="O19707">
        <v>33</v>
      </c>
      <c r="P19707" s="119" t="s">
        <v>20254</v>
      </c>
    </row>
    <row r="19708" spans="1:16" x14ac:dyDescent="0.25">
      <c r="A19708">
        <v>43466</v>
      </c>
      <c r="B19708" s="119" t="s">
        <v>19751</v>
      </c>
      <c r="C19708">
        <v>60</v>
      </c>
      <c r="E19708">
        <v>5637</v>
      </c>
      <c r="F19708">
        <v>796</v>
      </c>
      <c r="G19708">
        <v>2563</v>
      </c>
      <c r="H19708">
        <v>1970</v>
      </c>
      <c r="I19708" s="119" t="s">
        <v>16</v>
      </c>
      <c r="J19708" s="119" t="s">
        <v>22</v>
      </c>
      <c r="K19708" s="1">
        <v>46255.758941458334</v>
      </c>
      <c r="L19708">
        <v>94</v>
      </c>
      <c r="M19708">
        <v>443</v>
      </c>
      <c r="N19708">
        <v>0</v>
      </c>
      <c r="O19708">
        <v>62</v>
      </c>
      <c r="P19708" s="119" t="s">
        <v>20254</v>
      </c>
    </row>
    <row r="19709" spans="1:16" x14ac:dyDescent="0.25">
      <c r="A19709">
        <v>43482</v>
      </c>
      <c r="B19709" s="119" t="s">
        <v>12506</v>
      </c>
      <c r="C19709">
        <v>0</v>
      </c>
      <c r="E19709">
        <v>43</v>
      </c>
      <c r="F19709">
        <v>1025</v>
      </c>
      <c r="G19709">
        <v>358</v>
      </c>
      <c r="H19709">
        <v>5299</v>
      </c>
      <c r="I19709" s="119" t="s">
        <v>16</v>
      </c>
      <c r="J19709" s="119" t="s">
        <v>22</v>
      </c>
      <c r="K19709" s="1">
        <v>46255.758941458334</v>
      </c>
      <c r="L19709">
        <v>2</v>
      </c>
      <c r="M19709">
        <v>11</v>
      </c>
      <c r="N19709">
        <v>0</v>
      </c>
      <c r="O19709">
        <v>2</v>
      </c>
      <c r="P19709" s="119" t="s">
        <v>20254</v>
      </c>
    </row>
    <row r="19710" spans="1:16" x14ac:dyDescent="0.25">
      <c r="A19710">
        <v>43483</v>
      </c>
      <c r="B19710" s="119" t="s">
        <v>12507</v>
      </c>
      <c r="C19710">
        <v>0</v>
      </c>
      <c r="E19710">
        <v>1090</v>
      </c>
      <c r="F19710">
        <v>16500</v>
      </c>
      <c r="G19710">
        <v>181</v>
      </c>
      <c r="H19710">
        <v>29197</v>
      </c>
      <c r="I19710" s="119" t="s">
        <v>16</v>
      </c>
      <c r="J19710" s="119" t="s">
        <v>22</v>
      </c>
      <c r="K19710" s="1">
        <v>46255.758941458334</v>
      </c>
      <c r="L19710">
        <v>11</v>
      </c>
      <c r="M19710">
        <v>39</v>
      </c>
      <c r="N19710">
        <v>2</v>
      </c>
      <c r="O19710">
        <v>5</v>
      </c>
      <c r="P19710" s="119" t="s">
        <v>20254</v>
      </c>
    </row>
    <row r="19711" spans="1:16" x14ac:dyDescent="0.25">
      <c r="A19711">
        <v>43484</v>
      </c>
      <c r="B19711" s="119" t="s">
        <v>12508</v>
      </c>
      <c r="C19711">
        <v>0</v>
      </c>
      <c r="E19711">
        <v>657</v>
      </c>
      <c r="F19711">
        <v>6790</v>
      </c>
      <c r="G19711">
        <v>322</v>
      </c>
      <c r="H19711">
        <v>9998</v>
      </c>
      <c r="I19711" s="119" t="s">
        <v>16</v>
      </c>
      <c r="J19711" s="119" t="s">
        <v>22</v>
      </c>
      <c r="K19711" s="1">
        <v>46255.758941458334</v>
      </c>
      <c r="L19711">
        <v>3</v>
      </c>
      <c r="M19711">
        <v>19</v>
      </c>
      <c r="N19711">
        <v>1</v>
      </c>
      <c r="O19711">
        <v>3</v>
      </c>
      <c r="P19711" s="119" t="s">
        <v>20254</v>
      </c>
    </row>
    <row r="19712" spans="1:16" x14ac:dyDescent="0.25">
      <c r="A19712">
        <v>43550</v>
      </c>
      <c r="B19712" s="119" t="s">
        <v>12509</v>
      </c>
      <c r="C19712">
        <v>80</v>
      </c>
      <c r="E19712">
        <v>23682</v>
      </c>
      <c r="F19712">
        <v>2026</v>
      </c>
      <c r="G19712">
        <v>15819</v>
      </c>
      <c r="H19712">
        <v>5792</v>
      </c>
      <c r="I19712" s="119" t="s">
        <v>16</v>
      </c>
      <c r="J19712" s="119" t="s">
        <v>17</v>
      </c>
      <c r="K19712" s="1">
        <v>46255.758941458334</v>
      </c>
      <c r="L19712">
        <v>765</v>
      </c>
      <c r="M19712">
        <v>832</v>
      </c>
      <c r="N19712">
        <v>389</v>
      </c>
      <c r="O19712">
        <v>116</v>
      </c>
      <c r="P19712" s="119" t="s">
        <v>20254</v>
      </c>
    </row>
    <row r="19713" spans="1:16" x14ac:dyDescent="0.25">
      <c r="A19713">
        <v>43552</v>
      </c>
      <c r="B19713" s="119" t="s">
        <v>12510</v>
      </c>
      <c r="C19713">
        <v>0</v>
      </c>
      <c r="E19713">
        <v>352</v>
      </c>
      <c r="F19713">
        <v>428</v>
      </c>
      <c r="G19713">
        <v>833</v>
      </c>
      <c r="H19713">
        <v>566</v>
      </c>
      <c r="I19713" s="119" t="s">
        <v>6020</v>
      </c>
      <c r="J19713" s="119" t="s">
        <v>222</v>
      </c>
      <c r="K19713" s="1">
        <v>46255.758941458334</v>
      </c>
      <c r="L19713">
        <v>277</v>
      </c>
      <c r="M19713">
        <v>2</v>
      </c>
      <c r="N19713">
        <v>4</v>
      </c>
      <c r="O19713">
        <v>0</v>
      </c>
      <c r="P19713" s="119" t="s">
        <v>20254</v>
      </c>
    </row>
    <row r="19714" spans="1:16" x14ac:dyDescent="0.25">
      <c r="A19714">
        <v>43553</v>
      </c>
      <c r="B19714" s="119" t="s">
        <v>12511</v>
      </c>
      <c r="C19714">
        <v>0</v>
      </c>
      <c r="E19714">
        <v>23450</v>
      </c>
      <c r="F19714">
        <v>184</v>
      </c>
      <c r="G19714">
        <v>1928</v>
      </c>
      <c r="H19714">
        <v>297</v>
      </c>
      <c r="I19714" s="119" t="s">
        <v>6020</v>
      </c>
      <c r="J19714" s="119" t="s">
        <v>222</v>
      </c>
      <c r="K19714" s="1">
        <v>46255.758941458334</v>
      </c>
      <c r="L19714">
        <v>39</v>
      </c>
      <c r="M19714">
        <v>7</v>
      </c>
      <c r="N19714">
        <v>7</v>
      </c>
      <c r="O19714">
        <v>0</v>
      </c>
      <c r="P19714" s="119" t="s">
        <v>20254</v>
      </c>
    </row>
    <row r="19715" spans="1:16" x14ac:dyDescent="0.25">
      <c r="A19715">
        <v>43554</v>
      </c>
      <c r="B19715" s="119" t="s">
        <v>12512</v>
      </c>
      <c r="C19715">
        <v>0</v>
      </c>
      <c r="E19715">
        <v>2546</v>
      </c>
      <c r="F19715">
        <v>409</v>
      </c>
      <c r="G19715">
        <v>859</v>
      </c>
      <c r="H19715">
        <v>476</v>
      </c>
      <c r="I19715" s="119" t="s">
        <v>6020</v>
      </c>
      <c r="J19715" s="119" t="s">
        <v>222</v>
      </c>
      <c r="K19715" s="1">
        <v>46255.758941458334</v>
      </c>
      <c r="L19715">
        <v>1026</v>
      </c>
      <c r="M19715">
        <v>2</v>
      </c>
      <c r="N19715">
        <v>1002</v>
      </c>
      <c r="O19715">
        <v>0</v>
      </c>
      <c r="P19715" s="119" t="s">
        <v>20254</v>
      </c>
    </row>
    <row r="19716" spans="1:16" x14ac:dyDescent="0.25">
      <c r="A19716">
        <v>43555</v>
      </c>
      <c r="B19716" s="119" t="s">
        <v>12513</v>
      </c>
      <c r="C19716">
        <v>0</v>
      </c>
      <c r="E19716">
        <v>2571</v>
      </c>
      <c r="F19716">
        <v>490</v>
      </c>
      <c r="G19716">
        <v>1208</v>
      </c>
      <c r="H19716">
        <v>649</v>
      </c>
      <c r="I19716" s="119" t="s">
        <v>6020</v>
      </c>
      <c r="J19716" s="119" t="s">
        <v>222</v>
      </c>
      <c r="K19716" s="1">
        <v>46255.758941458334</v>
      </c>
      <c r="L19716">
        <v>279</v>
      </c>
      <c r="M19716">
        <v>3</v>
      </c>
      <c r="N19716">
        <v>11</v>
      </c>
      <c r="O19716">
        <v>1</v>
      </c>
      <c r="P19716" s="119" t="s">
        <v>20254</v>
      </c>
    </row>
    <row r="19717" spans="1:16" x14ac:dyDescent="0.25">
      <c r="A19717">
        <v>43556</v>
      </c>
      <c r="B19717" s="119" t="s">
        <v>12514</v>
      </c>
      <c r="C19717">
        <v>0</v>
      </c>
      <c r="E19717">
        <v>5613</v>
      </c>
      <c r="F19717">
        <v>350</v>
      </c>
      <c r="G19717">
        <v>9743</v>
      </c>
      <c r="H19717">
        <v>393</v>
      </c>
      <c r="I19717" s="119" t="s">
        <v>6020</v>
      </c>
      <c r="J19717" s="119" t="s">
        <v>222</v>
      </c>
      <c r="K19717" s="1">
        <v>46255.758941458334</v>
      </c>
      <c r="L19717">
        <v>3962</v>
      </c>
      <c r="M19717">
        <v>4462</v>
      </c>
      <c r="N19717">
        <v>775</v>
      </c>
      <c r="O19717">
        <v>292</v>
      </c>
      <c r="P19717" s="119" t="s">
        <v>20254</v>
      </c>
    </row>
    <row r="19718" spans="1:16" x14ac:dyDescent="0.25">
      <c r="A19718">
        <v>43557</v>
      </c>
      <c r="B19718" s="119" t="s">
        <v>12515</v>
      </c>
      <c r="C19718">
        <v>0</v>
      </c>
      <c r="E19718">
        <v>446</v>
      </c>
      <c r="F19718">
        <v>2305010</v>
      </c>
      <c r="G19718">
        <v>7</v>
      </c>
      <c r="H19718">
        <v>3333325</v>
      </c>
      <c r="I19718" s="119" t="s">
        <v>16</v>
      </c>
      <c r="J19718" s="119" t="s">
        <v>24</v>
      </c>
      <c r="K19718" s="1">
        <v>46255.758941458334</v>
      </c>
      <c r="L19718">
        <v>0</v>
      </c>
      <c r="M19718">
        <v>0</v>
      </c>
      <c r="N19718">
        <v>0</v>
      </c>
      <c r="O19718">
        <v>0</v>
      </c>
      <c r="P19718" s="119" t="s">
        <v>20254</v>
      </c>
    </row>
    <row r="19719" spans="1:16" x14ac:dyDescent="0.25">
      <c r="A19719">
        <v>43562</v>
      </c>
      <c r="B19719" s="119" t="s">
        <v>12516</v>
      </c>
      <c r="C19719">
        <v>80</v>
      </c>
      <c r="E19719">
        <v>628</v>
      </c>
      <c r="F19719">
        <v>8197</v>
      </c>
      <c r="G19719">
        <v>415</v>
      </c>
      <c r="H19719">
        <v>25381</v>
      </c>
      <c r="I19719" s="119" t="s">
        <v>19</v>
      </c>
      <c r="J19719" s="119" t="s">
        <v>24</v>
      </c>
      <c r="K19719" s="1">
        <v>46255.758941458334</v>
      </c>
      <c r="L19719">
        <v>328</v>
      </c>
      <c r="M19719">
        <v>109</v>
      </c>
      <c r="N19719">
        <v>123</v>
      </c>
      <c r="O19719">
        <v>8</v>
      </c>
      <c r="P19719" s="119" t="s">
        <v>20254</v>
      </c>
    </row>
    <row r="19720" spans="1:16" x14ac:dyDescent="0.25">
      <c r="A19720">
        <v>43563</v>
      </c>
      <c r="B19720" s="119" t="s">
        <v>12516</v>
      </c>
      <c r="C19720">
        <v>80</v>
      </c>
      <c r="E19720">
        <v>1662</v>
      </c>
      <c r="F19720">
        <v>9919</v>
      </c>
      <c r="G19720">
        <v>593</v>
      </c>
      <c r="H19720">
        <v>24082</v>
      </c>
      <c r="I19720" s="119" t="s">
        <v>19</v>
      </c>
      <c r="J19720" s="119" t="s">
        <v>24</v>
      </c>
      <c r="K19720" s="1">
        <v>46255.758941458334</v>
      </c>
      <c r="L19720">
        <v>1185</v>
      </c>
      <c r="M19720">
        <v>266</v>
      </c>
      <c r="N19720">
        <v>655</v>
      </c>
      <c r="O19720">
        <v>64</v>
      </c>
      <c r="P19720" s="119" t="s">
        <v>20254</v>
      </c>
    </row>
    <row r="19721" spans="1:16" x14ac:dyDescent="0.25">
      <c r="A19721">
        <v>43564</v>
      </c>
      <c r="B19721" s="119" t="s">
        <v>12516</v>
      </c>
      <c r="C19721">
        <v>80</v>
      </c>
      <c r="E19721">
        <v>756</v>
      </c>
      <c r="F19721">
        <v>10688</v>
      </c>
      <c r="G19721">
        <v>749</v>
      </c>
      <c r="H19721">
        <v>26769</v>
      </c>
      <c r="I19721" s="119" t="s">
        <v>19</v>
      </c>
      <c r="J19721" s="119" t="s">
        <v>24</v>
      </c>
      <c r="K19721" s="1">
        <v>46255.758941458334</v>
      </c>
      <c r="L19721">
        <v>507</v>
      </c>
      <c r="M19721">
        <v>69</v>
      </c>
      <c r="N19721">
        <v>129</v>
      </c>
      <c r="O19721">
        <v>11</v>
      </c>
      <c r="P19721" s="119" t="s">
        <v>20254</v>
      </c>
    </row>
    <row r="19722" spans="1:16" x14ac:dyDescent="0.25">
      <c r="A19722">
        <v>43773</v>
      </c>
      <c r="B19722" s="119" t="s">
        <v>12517</v>
      </c>
      <c r="C19722">
        <v>0</v>
      </c>
      <c r="E19722">
        <v>5653</v>
      </c>
      <c r="F19722">
        <v>22</v>
      </c>
      <c r="G19722">
        <v>67245345</v>
      </c>
      <c r="H19722">
        <v>24</v>
      </c>
      <c r="I19722" s="119" t="s">
        <v>3582</v>
      </c>
      <c r="J19722" s="119" t="s">
        <v>139</v>
      </c>
      <c r="K19722" s="1">
        <v>46255.758941458334</v>
      </c>
      <c r="L19722">
        <v>0</v>
      </c>
      <c r="M19722">
        <v>1040782</v>
      </c>
      <c r="N19722">
        <v>0</v>
      </c>
      <c r="O19722">
        <v>270597</v>
      </c>
      <c r="P19722" s="119" t="s">
        <v>20254</v>
      </c>
    </row>
    <row r="19723" spans="1:16" x14ac:dyDescent="0.25">
      <c r="A19723">
        <v>43780</v>
      </c>
      <c r="B19723" s="119" t="s">
        <v>12518</v>
      </c>
      <c r="C19723">
        <v>80</v>
      </c>
      <c r="E19723">
        <v>65</v>
      </c>
      <c r="F19723">
        <v>81028</v>
      </c>
      <c r="G19723">
        <v>56</v>
      </c>
      <c r="H19723">
        <v>145899</v>
      </c>
      <c r="I19723" s="119" t="s">
        <v>19</v>
      </c>
      <c r="J19723" s="119" t="s">
        <v>24</v>
      </c>
      <c r="K19723" s="1">
        <v>46255.758941458334</v>
      </c>
      <c r="L19723">
        <v>26</v>
      </c>
      <c r="M19723">
        <v>69</v>
      </c>
      <c r="N19723">
        <v>6</v>
      </c>
      <c r="O19723">
        <v>14</v>
      </c>
      <c r="P19723" s="119" t="s">
        <v>20254</v>
      </c>
    </row>
    <row r="19724" spans="1:16" x14ac:dyDescent="0.25">
      <c r="A19724">
        <v>43781</v>
      </c>
      <c r="B19724" s="119" t="s">
        <v>12519</v>
      </c>
      <c r="C19724">
        <v>80</v>
      </c>
      <c r="E19724">
        <v>66</v>
      </c>
      <c r="F19724">
        <v>46717</v>
      </c>
      <c r="G19724">
        <v>100</v>
      </c>
      <c r="H19724">
        <v>126707</v>
      </c>
      <c r="I19724" s="119" t="s">
        <v>19</v>
      </c>
      <c r="J19724" s="119" t="s">
        <v>24</v>
      </c>
      <c r="K19724" s="1">
        <v>46255.758941458334</v>
      </c>
      <c r="L19724">
        <v>26</v>
      </c>
      <c r="M19724">
        <v>60</v>
      </c>
      <c r="N19724">
        <v>8</v>
      </c>
      <c r="O19724">
        <v>11</v>
      </c>
      <c r="P19724" s="119" t="s">
        <v>20254</v>
      </c>
    </row>
    <row r="19725" spans="1:16" x14ac:dyDescent="0.25">
      <c r="A19725">
        <v>43782</v>
      </c>
      <c r="B19725" s="119" t="s">
        <v>12520</v>
      </c>
      <c r="C19725">
        <v>80</v>
      </c>
      <c r="E19725">
        <v>48</v>
      </c>
      <c r="F19725">
        <v>80448</v>
      </c>
      <c r="G19725">
        <v>89</v>
      </c>
      <c r="H19725">
        <v>109933</v>
      </c>
      <c r="I19725" s="119" t="s">
        <v>19</v>
      </c>
      <c r="J19725" s="119" t="s">
        <v>24</v>
      </c>
      <c r="K19725" s="1">
        <v>46255.758941458334</v>
      </c>
      <c r="L19725">
        <v>23</v>
      </c>
      <c r="M19725">
        <v>58</v>
      </c>
      <c r="N19725">
        <v>4</v>
      </c>
      <c r="O19725">
        <v>9</v>
      </c>
      <c r="P19725" s="119" t="s">
        <v>20254</v>
      </c>
    </row>
    <row r="19726" spans="1:16" x14ac:dyDescent="0.25">
      <c r="A19726">
        <v>43783</v>
      </c>
      <c r="B19726" s="119" t="s">
        <v>12521</v>
      </c>
      <c r="C19726">
        <v>80</v>
      </c>
      <c r="E19726">
        <v>39</v>
      </c>
      <c r="F19726">
        <v>62339</v>
      </c>
      <c r="G19726">
        <v>108</v>
      </c>
      <c r="H19726">
        <v>109745</v>
      </c>
      <c r="I19726" s="119" t="s">
        <v>19</v>
      </c>
      <c r="J19726" s="119" t="s">
        <v>24</v>
      </c>
      <c r="K19726" s="1">
        <v>46255.758941458334</v>
      </c>
      <c r="L19726">
        <v>19</v>
      </c>
      <c r="M19726">
        <v>51</v>
      </c>
      <c r="N19726">
        <v>3</v>
      </c>
      <c r="O19726">
        <v>10</v>
      </c>
      <c r="P19726" s="119" t="s">
        <v>20254</v>
      </c>
    </row>
    <row r="19727" spans="1:16" x14ac:dyDescent="0.25">
      <c r="A19727">
        <v>43784</v>
      </c>
      <c r="B19727" s="119" t="s">
        <v>12522</v>
      </c>
      <c r="C19727">
        <v>80</v>
      </c>
      <c r="E19727">
        <v>39</v>
      </c>
      <c r="F19727">
        <v>71214</v>
      </c>
      <c r="G19727">
        <v>80</v>
      </c>
      <c r="H19727">
        <v>149887</v>
      </c>
      <c r="I19727" s="119" t="s">
        <v>19</v>
      </c>
      <c r="J19727" s="119" t="s">
        <v>24</v>
      </c>
      <c r="K19727" s="1">
        <v>46255.758941458334</v>
      </c>
      <c r="L19727">
        <v>33</v>
      </c>
      <c r="M19727">
        <v>65</v>
      </c>
      <c r="N19727">
        <v>7</v>
      </c>
      <c r="O19727">
        <v>12</v>
      </c>
      <c r="P19727" s="119" t="s">
        <v>20254</v>
      </c>
    </row>
    <row r="19728" spans="1:16" x14ac:dyDescent="0.25">
      <c r="A19728">
        <v>43785</v>
      </c>
      <c r="B19728" s="119" t="s">
        <v>12523</v>
      </c>
      <c r="C19728">
        <v>80</v>
      </c>
      <c r="E19728">
        <v>39</v>
      </c>
      <c r="F19728">
        <v>73025</v>
      </c>
      <c r="G19728">
        <v>84</v>
      </c>
      <c r="H19728">
        <v>142821</v>
      </c>
      <c r="I19728" s="119" t="s">
        <v>19</v>
      </c>
      <c r="J19728" s="119" t="s">
        <v>24</v>
      </c>
      <c r="K19728" s="1">
        <v>46255.758941458334</v>
      </c>
      <c r="L19728">
        <v>19</v>
      </c>
      <c r="M19728">
        <v>63</v>
      </c>
      <c r="N19728">
        <v>4</v>
      </c>
      <c r="O19728">
        <v>13</v>
      </c>
      <c r="P19728" s="119" t="s">
        <v>20254</v>
      </c>
    </row>
    <row r="19729" spans="1:16" x14ac:dyDescent="0.25">
      <c r="A19729">
        <v>43786</v>
      </c>
      <c r="B19729" s="119" t="s">
        <v>12524</v>
      </c>
      <c r="C19729">
        <v>80</v>
      </c>
      <c r="E19729">
        <v>90</v>
      </c>
      <c r="F19729">
        <v>54042</v>
      </c>
      <c r="G19729">
        <v>97</v>
      </c>
      <c r="H19729">
        <v>109814</v>
      </c>
      <c r="I19729" s="119" t="s">
        <v>19</v>
      </c>
      <c r="J19729" s="119" t="s">
        <v>24</v>
      </c>
      <c r="K19729" s="1">
        <v>46255.758941458334</v>
      </c>
      <c r="L19729">
        <v>26</v>
      </c>
      <c r="M19729">
        <v>57</v>
      </c>
      <c r="N19729">
        <v>5</v>
      </c>
      <c r="O19729">
        <v>14</v>
      </c>
      <c r="P19729" s="119" t="s">
        <v>20254</v>
      </c>
    </row>
    <row r="19730" spans="1:16" x14ac:dyDescent="0.25">
      <c r="A19730">
        <v>43787</v>
      </c>
      <c r="B19730" s="119" t="s">
        <v>12525</v>
      </c>
      <c r="C19730">
        <v>80</v>
      </c>
      <c r="E19730">
        <v>108</v>
      </c>
      <c r="F19730">
        <v>84932</v>
      </c>
      <c r="G19730">
        <v>111</v>
      </c>
      <c r="H19730">
        <v>144428</v>
      </c>
      <c r="I19730" s="119" t="s">
        <v>19</v>
      </c>
      <c r="J19730" s="119" t="s">
        <v>24</v>
      </c>
      <c r="K19730" s="1">
        <v>46255.758941458334</v>
      </c>
      <c r="L19730">
        <v>35</v>
      </c>
      <c r="M19730">
        <v>64</v>
      </c>
      <c r="N19730">
        <v>9</v>
      </c>
      <c r="O19730">
        <v>16</v>
      </c>
      <c r="P19730" s="119" t="s">
        <v>20254</v>
      </c>
    </row>
    <row r="19731" spans="1:16" x14ac:dyDescent="0.25">
      <c r="A19731">
        <v>43788</v>
      </c>
      <c r="B19731" s="119" t="s">
        <v>12526</v>
      </c>
      <c r="C19731">
        <v>80</v>
      </c>
      <c r="E19731">
        <v>89</v>
      </c>
      <c r="F19731">
        <v>81011</v>
      </c>
      <c r="G19731">
        <v>72</v>
      </c>
      <c r="H19731">
        <v>139593</v>
      </c>
      <c r="I19731" s="119" t="s">
        <v>19</v>
      </c>
      <c r="J19731" s="119" t="s">
        <v>24</v>
      </c>
      <c r="K19731" s="1">
        <v>46255.758941458334</v>
      </c>
      <c r="L19731">
        <v>33</v>
      </c>
      <c r="M19731">
        <v>46</v>
      </c>
      <c r="N19731">
        <v>9</v>
      </c>
      <c r="O19731">
        <v>6</v>
      </c>
      <c r="P19731" s="119" t="s">
        <v>20254</v>
      </c>
    </row>
    <row r="19732" spans="1:16" x14ac:dyDescent="0.25">
      <c r="A19732">
        <v>43789</v>
      </c>
      <c r="B19732" s="119" t="s">
        <v>12527</v>
      </c>
      <c r="C19732">
        <v>80</v>
      </c>
      <c r="E19732">
        <v>37</v>
      </c>
      <c r="F19732">
        <v>73426</v>
      </c>
      <c r="G19732">
        <v>79</v>
      </c>
      <c r="H19732">
        <v>135014</v>
      </c>
      <c r="I19732" s="119" t="s">
        <v>19</v>
      </c>
      <c r="J19732" s="119" t="s">
        <v>24</v>
      </c>
      <c r="K19732" s="1">
        <v>46255.758941458334</v>
      </c>
      <c r="L19732">
        <v>21</v>
      </c>
      <c r="M19732">
        <v>49</v>
      </c>
      <c r="N19732">
        <v>7</v>
      </c>
      <c r="O19732">
        <v>9</v>
      </c>
      <c r="P19732" s="119" t="s">
        <v>20254</v>
      </c>
    </row>
    <row r="19733" spans="1:16" x14ac:dyDescent="0.25">
      <c r="A19733">
        <v>43790</v>
      </c>
      <c r="B19733" s="119" t="s">
        <v>12528</v>
      </c>
      <c r="C19733">
        <v>80</v>
      </c>
      <c r="E19733">
        <v>76</v>
      </c>
      <c r="F19733">
        <v>85059</v>
      </c>
      <c r="G19733">
        <v>85</v>
      </c>
      <c r="H19733">
        <v>138893</v>
      </c>
      <c r="I19733" s="119" t="s">
        <v>19</v>
      </c>
      <c r="J19733" s="119" t="s">
        <v>24</v>
      </c>
      <c r="K19733" s="1">
        <v>46255.758941458334</v>
      </c>
      <c r="L19733">
        <v>33</v>
      </c>
      <c r="M19733">
        <v>56</v>
      </c>
      <c r="N19733">
        <v>7</v>
      </c>
      <c r="O19733">
        <v>10</v>
      </c>
      <c r="P19733" s="119" t="s">
        <v>20254</v>
      </c>
    </row>
    <row r="19734" spans="1:16" x14ac:dyDescent="0.25">
      <c r="A19734">
        <v>43791</v>
      </c>
      <c r="B19734" s="119" t="s">
        <v>12529</v>
      </c>
      <c r="C19734">
        <v>80</v>
      </c>
      <c r="E19734">
        <v>105</v>
      </c>
      <c r="F19734">
        <v>62389</v>
      </c>
      <c r="G19734">
        <v>67</v>
      </c>
      <c r="H19734">
        <v>137044</v>
      </c>
      <c r="I19734" s="119" t="s">
        <v>19</v>
      </c>
      <c r="J19734" s="119" t="s">
        <v>24</v>
      </c>
      <c r="K19734" s="1">
        <v>46255.758941458334</v>
      </c>
      <c r="L19734">
        <v>32</v>
      </c>
      <c r="M19734">
        <v>56</v>
      </c>
      <c r="N19734">
        <v>13</v>
      </c>
      <c r="O19734">
        <v>15</v>
      </c>
      <c r="P19734" s="119" t="s">
        <v>20254</v>
      </c>
    </row>
    <row r="19735" spans="1:16" x14ac:dyDescent="0.25">
      <c r="A19735">
        <v>43792</v>
      </c>
      <c r="B19735" s="119" t="s">
        <v>12530</v>
      </c>
      <c r="C19735">
        <v>80</v>
      </c>
      <c r="E19735">
        <v>177</v>
      </c>
      <c r="F19735">
        <v>79114</v>
      </c>
      <c r="G19735">
        <v>91</v>
      </c>
      <c r="H19735">
        <v>157791</v>
      </c>
      <c r="I19735" s="119" t="s">
        <v>19</v>
      </c>
      <c r="J19735" s="119" t="s">
        <v>24</v>
      </c>
      <c r="K19735" s="1">
        <v>46255.758941458334</v>
      </c>
      <c r="L19735">
        <v>32</v>
      </c>
      <c r="M19735">
        <v>70</v>
      </c>
      <c r="N19735">
        <v>11</v>
      </c>
      <c r="O19735">
        <v>23</v>
      </c>
      <c r="P19735" s="119" t="s">
        <v>20254</v>
      </c>
    </row>
    <row r="19736" spans="1:16" x14ac:dyDescent="0.25">
      <c r="A19736">
        <v>43793</v>
      </c>
      <c r="B19736" s="119" t="s">
        <v>12531</v>
      </c>
      <c r="C19736">
        <v>80</v>
      </c>
      <c r="E19736">
        <v>294</v>
      </c>
      <c r="F19736">
        <v>100001</v>
      </c>
      <c r="G19736">
        <v>127</v>
      </c>
      <c r="H19736">
        <v>138999</v>
      </c>
      <c r="I19736" s="119" t="s">
        <v>19</v>
      </c>
      <c r="J19736" s="119" t="s">
        <v>24</v>
      </c>
      <c r="K19736" s="1">
        <v>46255.758941458334</v>
      </c>
      <c r="L19736">
        <v>36</v>
      </c>
      <c r="M19736">
        <v>59</v>
      </c>
      <c r="N19736">
        <v>3</v>
      </c>
      <c r="O19736">
        <v>19</v>
      </c>
      <c r="P19736" s="119" t="s">
        <v>20254</v>
      </c>
    </row>
    <row r="19737" spans="1:16" x14ac:dyDescent="0.25">
      <c r="A19737">
        <v>43794</v>
      </c>
      <c r="B19737" s="119" t="s">
        <v>12532</v>
      </c>
      <c r="C19737">
        <v>80</v>
      </c>
      <c r="E19737">
        <v>23</v>
      </c>
      <c r="F19737">
        <v>55296</v>
      </c>
      <c r="G19737">
        <v>115</v>
      </c>
      <c r="H19737">
        <v>154896</v>
      </c>
      <c r="I19737" s="119" t="s">
        <v>19</v>
      </c>
      <c r="J19737" s="119" t="s">
        <v>24</v>
      </c>
      <c r="K19737" s="1">
        <v>46255.758941458334</v>
      </c>
      <c r="L19737">
        <v>12</v>
      </c>
      <c r="M19737">
        <v>64</v>
      </c>
      <c r="N19737">
        <v>7</v>
      </c>
      <c r="O19737">
        <v>17</v>
      </c>
      <c r="P19737" s="119" t="s">
        <v>20254</v>
      </c>
    </row>
    <row r="19738" spans="1:16" x14ac:dyDescent="0.25">
      <c r="A19738">
        <v>43795</v>
      </c>
      <c r="B19738" s="119" t="s">
        <v>12533</v>
      </c>
      <c r="C19738">
        <v>80</v>
      </c>
      <c r="E19738">
        <v>204</v>
      </c>
      <c r="F19738">
        <v>90784</v>
      </c>
      <c r="G19738">
        <v>77</v>
      </c>
      <c r="H19738">
        <v>157777</v>
      </c>
      <c r="I19738" s="119" t="s">
        <v>19</v>
      </c>
      <c r="J19738" s="119" t="s">
        <v>24</v>
      </c>
      <c r="K19738" s="1">
        <v>46255.758941458334</v>
      </c>
      <c r="L19738">
        <v>52</v>
      </c>
      <c r="M19738">
        <v>54</v>
      </c>
      <c r="N19738">
        <v>18</v>
      </c>
      <c r="O19738">
        <v>13</v>
      </c>
      <c r="P19738" s="119" t="s">
        <v>20254</v>
      </c>
    </row>
    <row r="19739" spans="1:16" x14ac:dyDescent="0.25">
      <c r="A19739">
        <v>43796</v>
      </c>
      <c r="B19739" s="119" t="s">
        <v>12534</v>
      </c>
      <c r="C19739">
        <v>80</v>
      </c>
      <c r="E19739">
        <v>80</v>
      </c>
      <c r="F19739">
        <v>95058</v>
      </c>
      <c r="G19739">
        <v>63</v>
      </c>
      <c r="H19739">
        <v>135063</v>
      </c>
      <c r="I19739" s="119" t="s">
        <v>19</v>
      </c>
      <c r="J19739" s="119" t="s">
        <v>24</v>
      </c>
      <c r="K19739" s="1">
        <v>46255.758941458334</v>
      </c>
      <c r="L19739">
        <v>24</v>
      </c>
      <c r="M19739">
        <v>54</v>
      </c>
      <c r="N19739">
        <v>4</v>
      </c>
      <c r="O19739">
        <v>13</v>
      </c>
      <c r="P19739" s="119" t="s">
        <v>20254</v>
      </c>
    </row>
    <row r="19740" spans="1:16" x14ac:dyDescent="0.25">
      <c r="A19740">
        <v>43797</v>
      </c>
      <c r="B19740" s="119" t="s">
        <v>12535</v>
      </c>
      <c r="C19740">
        <v>80</v>
      </c>
      <c r="E19740">
        <v>70</v>
      </c>
      <c r="F19740">
        <v>80968</v>
      </c>
      <c r="G19740">
        <v>74</v>
      </c>
      <c r="H19740">
        <v>154973</v>
      </c>
      <c r="I19740" s="119" t="s">
        <v>19</v>
      </c>
      <c r="J19740" s="119" t="s">
        <v>24</v>
      </c>
      <c r="K19740" s="1">
        <v>46255.758941458334</v>
      </c>
      <c r="L19740">
        <v>25</v>
      </c>
      <c r="M19740">
        <v>60</v>
      </c>
      <c r="N19740">
        <v>4</v>
      </c>
      <c r="O19740">
        <v>20</v>
      </c>
      <c r="P19740" s="119" t="s">
        <v>20254</v>
      </c>
    </row>
    <row r="19741" spans="1:16" x14ac:dyDescent="0.25">
      <c r="A19741">
        <v>43798</v>
      </c>
      <c r="B19741" s="119" t="s">
        <v>12536</v>
      </c>
      <c r="C19741">
        <v>0</v>
      </c>
      <c r="E19741">
        <v>20</v>
      </c>
      <c r="F19741">
        <v>147</v>
      </c>
      <c r="G19741">
        <v>12092</v>
      </c>
      <c r="H19741">
        <v>156</v>
      </c>
      <c r="I19741" s="119" t="s">
        <v>16</v>
      </c>
      <c r="J19741" s="119" t="s">
        <v>24</v>
      </c>
      <c r="K19741" s="1">
        <v>46255.758941458334</v>
      </c>
      <c r="L19741">
        <v>3328</v>
      </c>
      <c r="M19741">
        <v>294</v>
      </c>
      <c r="N19741">
        <v>501</v>
      </c>
      <c r="O19741">
        <v>12</v>
      </c>
      <c r="P19741" s="119" t="s">
        <v>20254</v>
      </c>
    </row>
    <row r="19742" spans="1:16" x14ac:dyDescent="0.25">
      <c r="A19742">
        <v>43799</v>
      </c>
      <c r="B19742" s="119" t="s">
        <v>12537</v>
      </c>
      <c r="C19742">
        <v>0</v>
      </c>
      <c r="E19742">
        <v>0</v>
      </c>
      <c r="F19742">
        <v>0</v>
      </c>
      <c r="G19742">
        <v>16222</v>
      </c>
      <c r="H19742">
        <v>156</v>
      </c>
      <c r="I19742" s="119" t="s">
        <v>16</v>
      </c>
      <c r="J19742" s="119" t="s">
        <v>24</v>
      </c>
      <c r="K19742" s="1">
        <v>46255.758941458334</v>
      </c>
      <c r="L19742">
        <v>0</v>
      </c>
      <c r="M19742">
        <v>41</v>
      </c>
      <c r="N19742">
        <v>0</v>
      </c>
      <c r="O19742">
        <v>9</v>
      </c>
      <c r="P19742" s="119" t="s">
        <v>20254</v>
      </c>
    </row>
    <row r="19743" spans="1:16" x14ac:dyDescent="0.25">
      <c r="A19743">
        <v>43800</v>
      </c>
      <c r="B19743" s="119" t="s">
        <v>12538</v>
      </c>
      <c r="C19743">
        <v>0</v>
      </c>
      <c r="E19743">
        <v>0</v>
      </c>
      <c r="F19743">
        <v>0</v>
      </c>
      <c r="G19743">
        <v>29953</v>
      </c>
      <c r="H19743">
        <v>156</v>
      </c>
      <c r="I19743" s="119" t="s">
        <v>16</v>
      </c>
      <c r="J19743" s="119" t="s">
        <v>24</v>
      </c>
      <c r="K19743" s="1">
        <v>46255.758941458334</v>
      </c>
      <c r="L19743">
        <v>0</v>
      </c>
      <c r="M19743">
        <v>34</v>
      </c>
      <c r="N19743">
        <v>0</v>
      </c>
      <c r="O19743">
        <v>11</v>
      </c>
      <c r="P19743" s="119" t="s">
        <v>20254</v>
      </c>
    </row>
    <row r="19744" spans="1:16" x14ac:dyDescent="0.25">
      <c r="A19744">
        <v>43801</v>
      </c>
      <c r="B19744" s="119" t="s">
        <v>12539</v>
      </c>
      <c r="C19744">
        <v>0</v>
      </c>
      <c r="E19744">
        <v>2807</v>
      </c>
      <c r="F19744">
        <v>2511</v>
      </c>
      <c r="G19744">
        <v>486</v>
      </c>
      <c r="H19744">
        <v>2998</v>
      </c>
      <c r="I19744" s="119" t="s">
        <v>16</v>
      </c>
      <c r="J19744" s="119" t="s">
        <v>24</v>
      </c>
      <c r="K19744" s="1">
        <v>46255.758941458334</v>
      </c>
      <c r="L19744">
        <v>52</v>
      </c>
      <c r="M19744">
        <v>18</v>
      </c>
      <c r="N19744">
        <v>10</v>
      </c>
      <c r="O19744">
        <v>3</v>
      </c>
      <c r="P19744" s="119" t="s">
        <v>20254</v>
      </c>
    </row>
    <row r="19745" spans="1:16" x14ac:dyDescent="0.25">
      <c r="A19745">
        <v>43802</v>
      </c>
      <c r="B19745" s="119" t="s">
        <v>12540</v>
      </c>
      <c r="C19745">
        <v>0</v>
      </c>
      <c r="E19745">
        <v>1780</v>
      </c>
      <c r="F19745">
        <v>1946</v>
      </c>
      <c r="G19745">
        <v>1042</v>
      </c>
      <c r="H19745">
        <v>2846</v>
      </c>
      <c r="I19745" s="119" t="s">
        <v>16</v>
      </c>
      <c r="J19745" s="119" t="s">
        <v>24</v>
      </c>
      <c r="K19745" s="1">
        <v>46255.758941458334</v>
      </c>
      <c r="L19745">
        <v>85</v>
      </c>
      <c r="M19745">
        <v>16</v>
      </c>
      <c r="N19745">
        <v>19</v>
      </c>
      <c r="O19745">
        <v>5</v>
      </c>
      <c r="P19745" s="119" t="s">
        <v>20254</v>
      </c>
    </row>
    <row r="19746" spans="1:16" x14ac:dyDescent="0.25">
      <c r="A19746">
        <v>43803</v>
      </c>
      <c r="B19746" s="119" t="s">
        <v>12541</v>
      </c>
      <c r="C19746">
        <v>0</v>
      </c>
      <c r="E19746">
        <v>746</v>
      </c>
      <c r="F19746">
        <v>2212</v>
      </c>
      <c r="G19746">
        <v>212</v>
      </c>
      <c r="H19746">
        <v>3601</v>
      </c>
      <c r="I19746" s="119" t="s">
        <v>16</v>
      </c>
      <c r="J19746" s="119" t="s">
        <v>24</v>
      </c>
      <c r="K19746" s="1">
        <v>46255.758941458334</v>
      </c>
      <c r="L19746">
        <v>52</v>
      </c>
      <c r="M19746">
        <v>15</v>
      </c>
      <c r="N19746">
        <v>14</v>
      </c>
      <c r="O19746">
        <v>3</v>
      </c>
      <c r="P19746" s="119" t="s">
        <v>20254</v>
      </c>
    </row>
    <row r="19747" spans="1:16" x14ac:dyDescent="0.25">
      <c r="A19747">
        <v>43804</v>
      </c>
      <c r="B19747" s="119" t="s">
        <v>12542</v>
      </c>
      <c r="C19747">
        <v>0</v>
      </c>
      <c r="E19747">
        <v>467</v>
      </c>
      <c r="F19747">
        <v>133</v>
      </c>
      <c r="G19747">
        <v>461</v>
      </c>
      <c r="H19747">
        <v>231</v>
      </c>
      <c r="I19747" s="119" t="s">
        <v>16</v>
      </c>
      <c r="J19747" s="119" t="s">
        <v>24</v>
      </c>
      <c r="K19747" s="1">
        <v>46255.758941458334</v>
      </c>
      <c r="L19747">
        <v>2</v>
      </c>
      <c r="M19747">
        <v>23</v>
      </c>
      <c r="N19747">
        <v>0</v>
      </c>
      <c r="O19747">
        <v>6</v>
      </c>
      <c r="P19747" s="119" t="s">
        <v>20254</v>
      </c>
    </row>
    <row r="19748" spans="1:16" x14ac:dyDescent="0.25">
      <c r="A19748">
        <v>43805</v>
      </c>
      <c r="B19748" s="119" t="s">
        <v>12543</v>
      </c>
      <c r="C19748">
        <v>0</v>
      </c>
      <c r="E19748">
        <v>456</v>
      </c>
      <c r="F19748">
        <v>133</v>
      </c>
      <c r="G19748">
        <v>1227</v>
      </c>
      <c r="H19748">
        <v>429</v>
      </c>
      <c r="I19748" s="119" t="s">
        <v>16</v>
      </c>
      <c r="J19748" s="119" t="s">
        <v>24</v>
      </c>
      <c r="K19748" s="1">
        <v>46255.758941458334</v>
      </c>
      <c r="L19748">
        <v>1</v>
      </c>
      <c r="M19748">
        <v>23</v>
      </c>
      <c r="N19748">
        <v>0</v>
      </c>
      <c r="O19748">
        <v>6</v>
      </c>
      <c r="P19748" s="119" t="s">
        <v>20254</v>
      </c>
    </row>
    <row r="19749" spans="1:16" x14ac:dyDescent="0.25">
      <c r="A19749">
        <v>43806</v>
      </c>
      <c r="B19749" s="119" t="s">
        <v>12544</v>
      </c>
      <c r="C19749">
        <v>0</v>
      </c>
      <c r="E19749">
        <v>475</v>
      </c>
      <c r="F19749">
        <v>136</v>
      </c>
      <c r="G19749">
        <v>571</v>
      </c>
      <c r="H19749">
        <v>1236</v>
      </c>
      <c r="I19749" s="119" t="s">
        <v>16</v>
      </c>
      <c r="J19749" s="119" t="s">
        <v>24</v>
      </c>
      <c r="K19749" s="1">
        <v>46255.758941458334</v>
      </c>
      <c r="L19749">
        <v>9</v>
      </c>
      <c r="M19749">
        <v>19</v>
      </c>
      <c r="N19749">
        <v>6</v>
      </c>
      <c r="O19749">
        <v>7</v>
      </c>
      <c r="P19749" s="119" t="s">
        <v>20254</v>
      </c>
    </row>
    <row r="19750" spans="1:16" x14ac:dyDescent="0.25">
      <c r="A19750">
        <v>43807</v>
      </c>
      <c r="B19750" s="119" t="s">
        <v>12545</v>
      </c>
      <c r="C19750">
        <v>0</v>
      </c>
      <c r="E19750">
        <v>700</v>
      </c>
      <c r="F19750">
        <v>134</v>
      </c>
      <c r="G19750">
        <v>938</v>
      </c>
      <c r="H19750">
        <v>393</v>
      </c>
      <c r="I19750" s="119" t="s">
        <v>16</v>
      </c>
      <c r="J19750" s="119" t="s">
        <v>24</v>
      </c>
      <c r="K19750" s="1">
        <v>46255.758941458334</v>
      </c>
      <c r="L19750">
        <v>2</v>
      </c>
      <c r="M19750">
        <v>26</v>
      </c>
      <c r="N19750">
        <v>0</v>
      </c>
      <c r="O19750">
        <v>5</v>
      </c>
      <c r="P19750" s="119" t="s">
        <v>20254</v>
      </c>
    </row>
    <row r="19751" spans="1:16" x14ac:dyDescent="0.25">
      <c r="A19751">
        <v>43808</v>
      </c>
      <c r="B19751" s="119" t="s">
        <v>12546</v>
      </c>
      <c r="C19751">
        <v>0</v>
      </c>
      <c r="E19751">
        <v>273</v>
      </c>
      <c r="F19751">
        <v>151</v>
      </c>
      <c r="G19751">
        <v>1238</v>
      </c>
      <c r="H19751">
        <v>249</v>
      </c>
      <c r="I19751" s="119" t="s">
        <v>16</v>
      </c>
      <c r="J19751" s="119" t="s">
        <v>24</v>
      </c>
      <c r="K19751" s="1">
        <v>46255.758941458334</v>
      </c>
      <c r="L19751">
        <v>1</v>
      </c>
      <c r="M19751">
        <v>29</v>
      </c>
      <c r="N19751">
        <v>0</v>
      </c>
      <c r="O19751">
        <v>5</v>
      </c>
      <c r="P19751" s="119" t="s">
        <v>20254</v>
      </c>
    </row>
    <row r="19752" spans="1:16" x14ac:dyDescent="0.25">
      <c r="A19752">
        <v>43809</v>
      </c>
      <c r="B19752" s="119" t="s">
        <v>12547</v>
      </c>
      <c r="C19752">
        <v>0</v>
      </c>
      <c r="E19752">
        <v>223</v>
      </c>
      <c r="F19752">
        <v>133</v>
      </c>
      <c r="G19752">
        <v>530</v>
      </c>
      <c r="H19752">
        <v>833</v>
      </c>
      <c r="I19752" s="119" t="s">
        <v>16</v>
      </c>
      <c r="J19752" s="119" t="s">
        <v>24</v>
      </c>
      <c r="K19752" s="1">
        <v>46255.758941458334</v>
      </c>
      <c r="L19752">
        <v>2</v>
      </c>
      <c r="M19752">
        <v>26</v>
      </c>
      <c r="N19752">
        <v>0</v>
      </c>
      <c r="O19752">
        <v>8</v>
      </c>
      <c r="P19752" s="119" t="s">
        <v>20254</v>
      </c>
    </row>
    <row r="19753" spans="1:16" x14ac:dyDescent="0.25">
      <c r="A19753">
        <v>43810</v>
      </c>
      <c r="B19753" s="119" t="s">
        <v>12548</v>
      </c>
      <c r="C19753">
        <v>0</v>
      </c>
      <c r="E19753">
        <v>253</v>
      </c>
      <c r="F19753">
        <v>133</v>
      </c>
      <c r="G19753">
        <v>735</v>
      </c>
      <c r="H19753">
        <v>1511</v>
      </c>
      <c r="I19753" s="119" t="s">
        <v>16</v>
      </c>
      <c r="J19753" s="119" t="s">
        <v>24</v>
      </c>
      <c r="K19753" s="1">
        <v>46255.758941458334</v>
      </c>
      <c r="L19753">
        <v>3</v>
      </c>
      <c r="M19753">
        <v>26</v>
      </c>
      <c r="N19753">
        <v>0</v>
      </c>
      <c r="O19753">
        <v>9</v>
      </c>
      <c r="P19753" s="119" t="s">
        <v>20254</v>
      </c>
    </row>
    <row r="19754" spans="1:16" x14ac:dyDescent="0.25">
      <c r="A19754">
        <v>43811</v>
      </c>
      <c r="B19754" s="119" t="s">
        <v>12549</v>
      </c>
      <c r="C19754">
        <v>0</v>
      </c>
      <c r="E19754">
        <v>459</v>
      </c>
      <c r="F19754">
        <v>159</v>
      </c>
      <c r="G19754">
        <v>793</v>
      </c>
      <c r="H19754">
        <v>1363</v>
      </c>
      <c r="I19754" s="119" t="s">
        <v>16</v>
      </c>
      <c r="J19754" s="119" t="s">
        <v>24</v>
      </c>
      <c r="K19754" s="1">
        <v>46255.758941458334</v>
      </c>
      <c r="L19754">
        <v>32</v>
      </c>
      <c r="M19754">
        <v>23</v>
      </c>
      <c r="N19754">
        <v>5</v>
      </c>
      <c r="O19754">
        <v>9</v>
      </c>
      <c r="P19754" s="119" t="s">
        <v>20254</v>
      </c>
    </row>
    <row r="19755" spans="1:16" x14ac:dyDescent="0.25">
      <c r="A19755">
        <v>43812</v>
      </c>
      <c r="B19755" s="119" t="s">
        <v>12550</v>
      </c>
      <c r="C19755">
        <v>0</v>
      </c>
      <c r="E19755">
        <v>493</v>
      </c>
      <c r="F19755">
        <v>162</v>
      </c>
      <c r="G19755">
        <v>901</v>
      </c>
      <c r="H19755">
        <v>808</v>
      </c>
      <c r="I19755" s="119" t="s">
        <v>16</v>
      </c>
      <c r="J19755" s="119" t="s">
        <v>24</v>
      </c>
      <c r="K19755" s="1">
        <v>46255.758941458334</v>
      </c>
      <c r="L19755">
        <v>24</v>
      </c>
      <c r="M19755">
        <v>23</v>
      </c>
      <c r="N19755">
        <v>10</v>
      </c>
      <c r="O19755">
        <v>8</v>
      </c>
      <c r="P19755" s="119" t="s">
        <v>20254</v>
      </c>
    </row>
    <row r="19756" spans="1:16" x14ac:dyDescent="0.25">
      <c r="A19756">
        <v>43813</v>
      </c>
      <c r="B19756" s="119" t="s">
        <v>12551</v>
      </c>
      <c r="C19756">
        <v>0</v>
      </c>
      <c r="E19756">
        <v>305</v>
      </c>
      <c r="F19756">
        <v>156</v>
      </c>
      <c r="G19756">
        <v>1534</v>
      </c>
      <c r="H19756">
        <v>1795</v>
      </c>
      <c r="I19756" s="119" t="s">
        <v>16</v>
      </c>
      <c r="J19756" s="119" t="s">
        <v>24</v>
      </c>
      <c r="K19756" s="1">
        <v>46255.758941458334</v>
      </c>
      <c r="L19756">
        <v>38</v>
      </c>
      <c r="M19756">
        <v>21</v>
      </c>
      <c r="N19756">
        <v>12</v>
      </c>
      <c r="O19756">
        <v>8</v>
      </c>
      <c r="P19756" s="119" t="s">
        <v>20254</v>
      </c>
    </row>
    <row r="19757" spans="1:16" x14ac:dyDescent="0.25">
      <c r="A19757">
        <v>43814</v>
      </c>
      <c r="B19757" s="119" t="s">
        <v>12552</v>
      </c>
      <c r="C19757">
        <v>0</v>
      </c>
      <c r="E19757">
        <v>283</v>
      </c>
      <c r="F19757">
        <v>157</v>
      </c>
      <c r="G19757">
        <v>439</v>
      </c>
      <c r="H19757">
        <v>1244</v>
      </c>
      <c r="I19757" s="119" t="s">
        <v>16</v>
      </c>
      <c r="J19757" s="119" t="s">
        <v>24</v>
      </c>
      <c r="K19757" s="1">
        <v>46255.758941458334</v>
      </c>
      <c r="L19757">
        <v>36</v>
      </c>
      <c r="M19757">
        <v>27</v>
      </c>
      <c r="N19757">
        <v>6</v>
      </c>
      <c r="O19757">
        <v>9</v>
      </c>
      <c r="P19757" s="119" t="s">
        <v>20254</v>
      </c>
    </row>
    <row r="19758" spans="1:16" x14ac:dyDescent="0.25">
      <c r="A19758">
        <v>43815</v>
      </c>
      <c r="B19758" s="119" t="s">
        <v>12553</v>
      </c>
      <c r="C19758">
        <v>0</v>
      </c>
      <c r="E19758">
        <v>1</v>
      </c>
      <c r="F19758">
        <v>133</v>
      </c>
      <c r="G19758">
        <v>1524</v>
      </c>
      <c r="H19758">
        <v>891</v>
      </c>
      <c r="I19758" s="119" t="s">
        <v>16</v>
      </c>
      <c r="J19758" s="119" t="s">
        <v>24</v>
      </c>
      <c r="K19758" s="1">
        <v>46255.758941458334</v>
      </c>
      <c r="L19758">
        <v>1</v>
      </c>
      <c r="M19758">
        <v>30</v>
      </c>
      <c r="N19758">
        <v>0</v>
      </c>
      <c r="O19758">
        <v>10</v>
      </c>
      <c r="P19758" s="119" t="s">
        <v>20254</v>
      </c>
    </row>
    <row r="19759" spans="1:16" x14ac:dyDescent="0.25">
      <c r="A19759">
        <v>43816</v>
      </c>
      <c r="B19759" s="119" t="s">
        <v>12554</v>
      </c>
      <c r="C19759">
        <v>0</v>
      </c>
      <c r="E19759">
        <v>0</v>
      </c>
      <c r="F19759">
        <v>0</v>
      </c>
      <c r="G19759">
        <v>939</v>
      </c>
      <c r="H19759">
        <v>595</v>
      </c>
      <c r="I19759" s="119" t="s">
        <v>16</v>
      </c>
      <c r="J19759" s="119" t="s">
        <v>24</v>
      </c>
      <c r="K19759" s="1">
        <v>46255.758941458334</v>
      </c>
      <c r="L19759">
        <v>0</v>
      </c>
      <c r="M19759">
        <v>21</v>
      </c>
      <c r="N19759">
        <v>0</v>
      </c>
      <c r="O19759">
        <v>9</v>
      </c>
      <c r="P19759" s="119" t="s">
        <v>20254</v>
      </c>
    </row>
    <row r="19760" spans="1:16" x14ac:dyDescent="0.25">
      <c r="A19760">
        <v>43817</v>
      </c>
      <c r="B19760" s="119" t="s">
        <v>12555</v>
      </c>
      <c r="C19760">
        <v>0</v>
      </c>
      <c r="E19760">
        <v>211</v>
      </c>
      <c r="F19760">
        <v>156</v>
      </c>
      <c r="G19760">
        <v>1236</v>
      </c>
      <c r="H19760">
        <v>551</v>
      </c>
      <c r="I19760" s="119" t="s">
        <v>16</v>
      </c>
      <c r="J19760" s="119" t="s">
        <v>24</v>
      </c>
      <c r="K19760" s="1">
        <v>46255.758941458334</v>
      </c>
      <c r="L19760">
        <v>34</v>
      </c>
      <c r="M19760">
        <v>27</v>
      </c>
      <c r="N19760">
        <v>9</v>
      </c>
      <c r="O19760">
        <v>12</v>
      </c>
      <c r="P19760" s="119" t="s">
        <v>20254</v>
      </c>
    </row>
    <row r="19761" spans="1:16" x14ac:dyDescent="0.25">
      <c r="A19761">
        <v>43818</v>
      </c>
      <c r="B19761" s="119" t="s">
        <v>12556</v>
      </c>
      <c r="C19761">
        <v>0</v>
      </c>
      <c r="E19761">
        <v>0</v>
      </c>
      <c r="F19761">
        <v>0</v>
      </c>
      <c r="G19761">
        <v>1866</v>
      </c>
      <c r="H19761">
        <v>332</v>
      </c>
      <c r="I19761" s="119" t="s">
        <v>16</v>
      </c>
      <c r="J19761" s="119" t="s">
        <v>24</v>
      </c>
      <c r="K19761" s="1">
        <v>46255.758941458334</v>
      </c>
      <c r="L19761">
        <v>0</v>
      </c>
      <c r="M19761">
        <v>24</v>
      </c>
      <c r="N19761">
        <v>0</v>
      </c>
      <c r="O19761">
        <v>12</v>
      </c>
      <c r="P19761" s="119" t="s">
        <v>20254</v>
      </c>
    </row>
    <row r="19762" spans="1:16" x14ac:dyDescent="0.25">
      <c r="A19762">
        <v>43819</v>
      </c>
      <c r="B19762" s="119" t="s">
        <v>12557</v>
      </c>
      <c r="C19762">
        <v>0</v>
      </c>
      <c r="E19762">
        <v>0</v>
      </c>
      <c r="F19762">
        <v>0</v>
      </c>
      <c r="G19762">
        <v>437</v>
      </c>
      <c r="H19762">
        <v>972</v>
      </c>
      <c r="I19762" s="119" t="s">
        <v>16</v>
      </c>
      <c r="J19762" s="119" t="s">
        <v>24</v>
      </c>
      <c r="K19762" s="1">
        <v>46255.758941458334</v>
      </c>
      <c r="L19762">
        <v>0</v>
      </c>
      <c r="M19762">
        <v>25</v>
      </c>
      <c r="N19762">
        <v>0</v>
      </c>
      <c r="O19762">
        <v>10</v>
      </c>
      <c r="P19762" s="119" t="s">
        <v>20254</v>
      </c>
    </row>
    <row r="19763" spans="1:16" x14ac:dyDescent="0.25">
      <c r="A19763">
        <v>43820</v>
      </c>
      <c r="B19763" s="119" t="s">
        <v>12558</v>
      </c>
      <c r="C19763">
        <v>0</v>
      </c>
      <c r="E19763">
        <v>349</v>
      </c>
      <c r="F19763">
        <v>156</v>
      </c>
      <c r="G19763">
        <v>815</v>
      </c>
      <c r="H19763">
        <v>595</v>
      </c>
      <c r="I19763" s="119" t="s">
        <v>16</v>
      </c>
      <c r="J19763" s="119" t="s">
        <v>24</v>
      </c>
      <c r="K19763" s="1">
        <v>46255.758941458334</v>
      </c>
      <c r="L19763">
        <v>31</v>
      </c>
      <c r="M19763">
        <v>27</v>
      </c>
      <c r="N19763">
        <v>5</v>
      </c>
      <c r="O19763">
        <v>12</v>
      </c>
      <c r="P19763" s="119" t="s">
        <v>20254</v>
      </c>
    </row>
    <row r="19764" spans="1:16" x14ac:dyDescent="0.25">
      <c r="A19764">
        <v>43821</v>
      </c>
      <c r="B19764" s="119" t="s">
        <v>12559</v>
      </c>
      <c r="C19764">
        <v>0</v>
      </c>
      <c r="E19764">
        <v>235</v>
      </c>
      <c r="F19764">
        <v>156</v>
      </c>
      <c r="G19764">
        <v>729</v>
      </c>
      <c r="H19764">
        <v>986</v>
      </c>
      <c r="I19764" s="119" t="s">
        <v>16</v>
      </c>
      <c r="J19764" s="119" t="s">
        <v>24</v>
      </c>
      <c r="K19764" s="1">
        <v>46255.758941458334</v>
      </c>
      <c r="L19764">
        <v>12</v>
      </c>
      <c r="M19764">
        <v>19</v>
      </c>
      <c r="N19764">
        <v>10</v>
      </c>
      <c r="O19764">
        <v>7</v>
      </c>
      <c r="P19764" s="119" t="s">
        <v>20254</v>
      </c>
    </row>
    <row r="19765" spans="1:16" x14ac:dyDescent="0.25">
      <c r="A19765">
        <v>43822</v>
      </c>
      <c r="B19765" s="119" t="s">
        <v>12560</v>
      </c>
      <c r="C19765">
        <v>0</v>
      </c>
      <c r="E19765">
        <v>0</v>
      </c>
      <c r="F19765">
        <v>0</v>
      </c>
      <c r="G19765">
        <v>781</v>
      </c>
      <c r="H19765">
        <v>399</v>
      </c>
      <c r="I19765" s="119" t="s">
        <v>16</v>
      </c>
      <c r="J19765" s="119" t="s">
        <v>24</v>
      </c>
      <c r="K19765" s="1">
        <v>46255.758941458334</v>
      </c>
      <c r="L19765">
        <v>0</v>
      </c>
      <c r="M19765">
        <v>14</v>
      </c>
      <c r="N19765">
        <v>0</v>
      </c>
      <c r="O19765">
        <v>2</v>
      </c>
      <c r="P19765" s="119" t="s">
        <v>20254</v>
      </c>
    </row>
    <row r="19766" spans="1:16" x14ac:dyDescent="0.25">
      <c r="A19766">
        <v>43823</v>
      </c>
      <c r="B19766" s="119" t="s">
        <v>12561</v>
      </c>
      <c r="C19766">
        <v>0</v>
      </c>
      <c r="E19766">
        <v>76</v>
      </c>
      <c r="F19766">
        <v>156</v>
      </c>
      <c r="G19766">
        <v>415</v>
      </c>
      <c r="H19766">
        <v>709</v>
      </c>
      <c r="I19766" s="119" t="s">
        <v>16</v>
      </c>
      <c r="J19766" s="119" t="s">
        <v>24</v>
      </c>
      <c r="K19766" s="1">
        <v>46255.758941458334</v>
      </c>
      <c r="L19766">
        <v>27</v>
      </c>
      <c r="M19766">
        <v>18</v>
      </c>
      <c r="N19766">
        <v>8</v>
      </c>
      <c r="O19766">
        <v>7</v>
      </c>
      <c r="P19766" s="119" t="s">
        <v>20254</v>
      </c>
    </row>
    <row r="19767" spans="1:16" x14ac:dyDescent="0.25">
      <c r="A19767">
        <v>43824</v>
      </c>
      <c r="B19767" s="119" t="s">
        <v>12562</v>
      </c>
      <c r="C19767">
        <v>0</v>
      </c>
      <c r="E19767">
        <v>252</v>
      </c>
      <c r="F19767">
        <v>144</v>
      </c>
      <c r="G19767">
        <v>1700</v>
      </c>
      <c r="H19767">
        <v>467</v>
      </c>
      <c r="I19767" s="119" t="s">
        <v>16</v>
      </c>
      <c r="J19767" s="119" t="s">
        <v>24</v>
      </c>
      <c r="K19767" s="1">
        <v>46255.758941458334</v>
      </c>
      <c r="L19767">
        <v>0</v>
      </c>
      <c r="M19767">
        <v>21</v>
      </c>
      <c r="N19767">
        <v>0</v>
      </c>
      <c r="O19767">
        <v>9</v>
      </c>
      <c r="P19767" s="119" t="s">
        <v>20254</v>
      </c>
    </row>
    <row r="19768" spans="1:16" x14ac:dyDescent="0.25">
      <c r="A19768">
        <v>43825</v>
      </c>
      <c r="B19768" s="119" t="s">
        <v>12563</v>
      </c>
      <c r="C19768">
        <v>0</v>
      </c>
      <c r="E19768">
        <v>41</v>
      </c>
      <c r="F19768">
        <v>156</v>
      </c>
      <c r="G19768">
        <v>1533</v>
      </c>
      <c r="H19768">
        <v>221</v>
      </c>
      <c r="I19768" s="119" t="s">
        <v>16</v>
      </c>
      <c r="J19768" s="119" t="s">
        <v>24</v>
      </c>
      <c r="K19768" s="1">
        <v>46255.758941458334</v>
      </c>
      <c r="L19768">
        <v>46</v>
      </c>
      <c r="M19768">
        <v>10</v>
      </c>
      <c r="N19768">
        <v>11</v>
      </c>
      <c r="O19768">
        <v>4</v>
      </c>
      <c r="P19768" s="119" t="s">
        <v>20254</v>
      </c>
    </row>
    <row r="19769" spans="1:16" x14ac:dyDescent="0.25">
      <c r="A19769">
        <v>43826</v>
      </c>
      <c r="B19769" s="119" t="s">
        <v>12564</v>
      </c>
      <c r="C19769">
        <v>0</v>
      </c>
      <c r="E19769">
        <v>34</v>
      </c>
      <c r="F19769">
        <v>156</v>
      </c>
      <c r="G19769">
        <v>2258</v>
      </c>
      <c r="H19769">
        <v>190</v>
      </c>
      <c r="I19769" s="119" t="s">
        <v>16</v>
      </c>
      <c r="J19769" s="119" t="s">
        <v>24</v>
      </c>
      <c r="K19769" s="1">
        <v>46255.758941458334</v>
      </c>
      <c r="L19769">
        <v>41</v>
      </c>
      <c r="M19769">
        <v>16</v>
      </c>
      <c r="N19769">
        <v>6</v>
      </c>
      <c r="O19769">
        <v>4</v>
      </c>
      <c r="P19769" s="119" t="s">
        <v>20254</v>
      </c>
    </row>
    <row r="19770" spans="1:16" x14ac:dyDescent="0.25">
      <c r="A19770">
        <v>43827</v>
      </c>
      <c r="B19770" s="119" t="s">
        <v>12565</v>
      </c>
      <c r="C19770">
        <v>0</v>
      </c>
      <c r="E19770">
        <v>0</v>
      </c>
      <c r="F19770">
        <v>0</v>
      </c>
      <c r="G19770">
        <v>3181</v>
      </c>
      <c r="H19770">
        <v>224</v>
      </c>
      <c r="I19770" s="119" t="s">
        <v>16</v>
      </c>
      <c r="J19770" s="119" t="s">
        <v>24</v>
      </c>
      <c r="K19770" s="1">
        <v>46255.758941458334</v>
      </c>
      <c r="L19770">
        <v>0</v>
      </c>
      <c r="M19770">
        <v>13</v>
      </c>
      <c r="N19770">
        <v>0</v>
      </c>
      <c r="O19770">
        <v>3</v>
      </c>
      <c r="P19770" s="119" t="s">
        <v>20254</v>
      </c>
    </row>
    <row r="19771" spans="1:16" x14ac:dyDescent="0.25">
      <c r="A19771">
        <v>43828</v>
      </c>
      <c r="B19771" s="119" t="s">
        <v>12566</v>
      </c>
      <c r="C19771">
        <v>0</v>
      </c>
      <c r="E19771">
        <v>0</v>
      </c>
      <c r="F19771">
        <v>0</v>
      </c>
      <c r="G19771">
        <v>1599</v>
      </c>
      <c r="H19771">
        <v>387</v>
      </c>
      <c r="I19771" s="119" t="s">
        <v>16</v>
      </c>
      <c r="J19771" s="119" t="s">
        <v>24</v>
      </c>
      <c r="K19771" s="1">
        <v>46255.758941458334</v>
      </c>
      <c r="L19771">
        <v>1</v>
      </c>
      <c r="M19771">
        <v>16</v>
      </c>
      <c r="N19771">
        <v>0</v>
      </c>
      <c r="O19771">
        <v>6</v>
      </c>
      <c r="P19771" s="119" t="s">
        <v>20254</v>
      </c>
    </row>
    <row r="19772" spans="1:16" x14ac:dyDescent="0.25">
      <c r="A19772">
        <v>43829</v>
      </c>
      <c r="B19772" s="119" t="s">
        <v>12567</v>
      </c>
      <c r="C19772">
        <v>0</v>
      </c>
      <c r="E19772">
        <v>37</v>
      </c>
      <c r="F19772">
        <v>156</v>
      </c>
      <c r="G19772">
        <v>2896</v>
      </c>
      <c r="H19772">
        <v>281</v>
      </c>
      <c r="I19772" s="119" t="s">
        <v>16</v>
      </c>
      <c r="J19772" s="119" t="s">
        <v>24</v>
      </c>
      <c r="K19772" s="1">
        <v>46255.758941458334</v>
      </c>
      <c r="L19772">
        <v>42</v>
      </c>
      <c r="M19772">
        <v>10</v>
      </c>
      <c r="N19772">
        <v>5</v>
      </c>
      <c r="O19772">
        <v>2</v>
      </c>
      <c r="P19772" s="119" t="s">
        <v>20254</v>
      </c>
    </row>
    <row r="19773" spans="1:16" x14ac:dyDescent="0.25">
      <c r="A19773">
        <v>43830</v>
      </c>
      <c r="B19773" s="119" t="s">
        <v>12568</v>
      </c>
      <c r="C19773">
        <v>0</v>
      </c>
      <c r="E19773">
        <v>0</v>
      </c>
      <c r="F19773">
        <v>0</v>
      </c>
      <c r="G19773">
        <v>1385</v>
      </c>
      <c r="H19773">
        <v>243</v>
      </c>
      <c r="I19773" s="119" t="s">
        <v>16</v>
      </c>
      <c r="J19773" s="119" t="s">
        <v>24</v>
      </c>
      <c r="K19773" s="1">
        <v>46255.758941458334</v>
      </c>
      <c r="L19773">
        <v>0</v>
      </c>
      <c r="M19773">
        <v>19</v>
      </c>
      <c r="N19773">
        <v>0</v>
      </c>
      <c r="O19773">
        <v>6</v>
      </c>
      <c r="P19773" s="119" t="s">
        <v>20254</v>
      </c>
    </row>
    <row r="19774" spans="1:16" x14ac:dyDescent="0.25">
      <c r="A19774">
        <v>43831</v>
      </c>
      <c r="B19774" s="119" t="s">
        <v>12569</v>
      </c>
      <c r="C19774">
        <v>0</v>
      </c>
      <c r="E19774">
        <v>56</v>
      </c>
      <c r="F19774">
        <v>156</v>
      </c>
      <c r="G19774">
        <v>1177</v>
      </c>
      <c r="H19774">
        <v>322</v>
      </c>
      <c r="I19774" s="119" t="s">
        <v>16</v>
      </c>
      <c r="J19774" s="119" t="s">
        <v>24</v>
      </c>
      <c r="K19774" s="1">
        <v>46255.758941458334</v>
      </c>
      <c r="L19774">
        <v>30</v>
      </c>
      <c r="M19774">
        <v>22</v>
      </c>
      <c r="N19774">
        <v>7</v>
      </c>
      <c r="O19774">
        <v>5</v>
      </c>
      <c r="P19774" s="119" t="s">
        <v>20254</v>
      </c>
    </row>
    <row r="19775" spans="1:16" x14ac:dyDescent="0.25">
      <c r="A19775">
        <v>43832</v>
      </c>
      <c r="B19775" s="119" t="s">
        <v>12570</v>
      </c>
      <c r="C19775">
        <v>0</v>
      </c>
      <c r="E19775">
        <v>0</v>
      </c>
      <c r="F19775">
        <v>0</v>
      </c>
      <c r="G19775">
        <v>1358</v>
      </c>
      <c r="H19775">
        <v>537</v>
      </c>
      <c r="I19775" s="119" t="s">
        <v>16</v>
      </c>
      <c r="J19775" s="119" t="s">
        <v>24</v>
      </c>
      <c r="K19775" s="1">
        <v>46255.758941458334</v>
      </c>
      <c r="L19775">
        <v>1</v>
      </c>
      <c r="M19775">
        <v>10</v>
      </c>
      <c r="N19775">
        <v>0</v>
      </c>
      <c r="O19775">
        <v>3</v>
      </c>
      <c r="P19775" s="119" t="s">
        <v>20254</v>
      </c>
    </row>
    <row r="19776" spans="1:16" x14ac:dyDescent="0.25">
      <c r="A19776">
        <v>43833</v>
      </c>
      <c r="B19776" s="119" t="s">
        <v>12571</v>
      </c>
      <c r="C19776">
        <v>0</v>
      </c>
      <c r="E19776">
        <v>174</v>
      </c>
      <c r="F19776">
        <v>159</v>
      </c>
      <c r="G19776">
        <v>455</v>
      </c>
      <c r="H19776">
        <v>856</v>
      </c>
      <c r="I19776" s="119" t="s">
        <v>16</v>
      </c>
      <c r="J19776" s="119" t="s">
        <v>24</v>
      </c>
      <c r="K19776" s="1">
        <v>46255.758941458334</v>
      </c>
      <c r="L19776">
        <v>35</v>
      </c>
      <c r="M19776">
        <v>21</v>
      </c>
      <c r="N19776">
        <v>5</v>
      </c>
      <c r="O19776">
        <v>6</v>
      </c>
      <c r="P19776" s="119" t="s">
        <v>20254</v>
      </c>
    </row>
    <row r="19777" spans="1:16" x14ac:dyDescent="0.25">
      <c r="A19777">
        <v>43834</v>
      </c>
      <c r="B19777" s="119" t="s">
        <v>12572</v>
      </c>
      <c r="C19777">
        <v>0</v>
      </c>
      <c r="E19777">
        <v>0</v>
      </c>
      <c r="F19777">
        <v>0</v>
      </c>
      <c r="G19777">
        <v>1124</v>
      </c>
      <c r="H19777">
        <v>498</v>
      </c>
      <c r="I19777" s="119" t="s">
        <v>16</v>
      </c>
      <c r="J19777" s="119" t="s">
        <v>24</v>
      </c>
      <c r="K19777" s="1">
        <v>46255.758941458334</v>
      </c>
      <c r="L19777">
        <v>0</v>
      </c>
      <c r="M19777">
        <v>24</v>
      </c>
      <c r="N19777">
        <v>0</v>
      </c>
      <c r="O19777">
        <v>6</v>
      </c>
      <c r="P19777" s="119" t="s">
        <v>20254</v>
      </c>
    </row>
    <row r="19778" spans="1:16" x14ac:dyDescent="0.25">
      <c r="A19778">
        <v>43835</v>
      </c>
      <c r="B19778" s="119" t="s">
        <v>12573</v>
      </c>
      <c r="C19778">
        <v>0</v>
      </c>
      <c r="E19778">
        <v>399</v>
      </c>
      <c r="F19778">
        <v>142</v>
      </c>
      <c r="G19778">
        <v>2797</v>
      </c>
      <c r="H19778">
        <v>315</v>
      </c>
      <c r="I19778" s="119" t="s">
        <v>16</v>
      </c>
      <c r="J19778" s="119" t="s">
        <v>24</v>
      </c>
      <c r="K19778" s="1">
        <v>46255.758941458334</v>
      </c>
      <c r="L19778">
        <v>0</v>
      </c>
      <c r="M19778">
        <v>13</v>
      </c>
      <c r="N19778">
        <v>0</v>
      </c>
      <c r="O19778">
        <v>6</v>
      </c>
      <c r="P19778" s="119" t="s">
        <v>20254</v>
      </c>
    </row>
    <row r="19779" spans="1:16" x14ac:dyDescent="0.25">
      <c r="A19779">
        <v>43836</v>
      </c>
      <c r="B19779" s="119" t="s">
        <v>12574</v>
      </c>
      <c r="C19779">
        <v>0</v>
      </c>
      <c r="E19779">
        <v>0</v>
      </c>
      <c r="F19779">
        <v>0</v>
      </c>
      <c r="G19779">
        <v>704</v>
      </c>
      <c r="H19779">
        <v>357</v>
      </c>
      <c r="I19779" s="119" t="s">
        <v>16</v>
      </c>
      <c r="J19779" s="119" t="s">
        <v>24</v>
      </c>
      <c r="K19779" s="1">
        <v>46255.758941458334</v>
      </c>
      <c r="L19779">
        <v>0</v>
      </c>
      <c r="M19779">
        <v>18</v>
      </c>
      <c r="N19779">
        <v>0</v>
      </c>
      <c r="O19779">
        <v>7</v>
      </c>
      <c r="P19779" s="119" t="s">
        <v>20254</v>
      </c>
    </row>
    <row r="19780" spans="1:16" x14ac:dyDescent="0.25">
      <c r="A19780">
        <v>43837</v>
      </c>
      <c r="B19780" s="119" t="s">
        <v>12575</v>
      </c>
      <c r="C19780">
        <v>0</v>
      </c>
      <c r="E19780">
        <v>4002</v>
      </c>
      <c r="F19780">
        <v>160</v>
      </c>
      <c r="G19780">
        <v>1486</v>
      </c>
      <c r="H19780">
        <v>689</v>
      </c>
      <c r="I19780" s="119" t="s">
        <v>16</v>
      </c>
      <c r="J19780" s="119" t="s">
        <v>24</v>
      </c>
      <c r="K19780" s="1">
        <v>46255.758941458334</v>
      </c>
      <c r="L19780">
        <v>41</v>
      </c>
      <c r="M19780">
        <v>18</v>
      </c>
      <c r="N19780">
        <v>10</v>
      </c>
      <c r="O19780">
        <v>5</v>
      </c>
      <c r="P19780" s="119" t="s">
        <v>20254</v>
      </c>
    </row>
    <row r="19781" spans="1:16" x14ac:dyDescent="0.25">
      <c r="A19781">
        <v>43838</v>
      </c>
      <c r="B19781" s="119" t="s">
        <v>12576</v>
      </c>
      <c r="C19781">
        <v>0</v>
      </c>
      <c r="E19781">
        <v>0</v>
      </c>
      <c r="F19781">
        <v>0</v>
      </c>
      <c r="G19781">
        <v>1082</v>
      </c>
      <c r="H19781">
        <v>300</v>
      </c>
      <c r="I19781" s="119" t="s">
        <v>16</v>
      </c>
      <c r="J19781" s="119" t="s">
        <v>24</v>
      </c>
      <c r="K19781" s="1">
        <v>46255.758941458334</v>
      </c>
      <c r="L19781">
        <v>0</v>
      </c>
      <c r="M19781">
        <v>22</v>
      </c>
      <c r="N19781">
        <v>0</v>
      </c>
      <c r="O19781">
        <v>9</v>
      </c>
      <c r="P19781" s="119" t="s">
        <v>20254</v>
      </c>
    </row>
    <row r="19782" spans="1:16" x14ac:dyDescent="0.25">
      <c r="A19782">
        <v>43839</v>
      </c>
      <c r="B19782" s="119" t="s">
        <v>12577</v>
      </c>
      <c r="C19782">
        <v>0</v>
      </c>
      <c r="E19782">
        <v>0</v>
      </c>
      <c r="F19782">
        <v>0</v>
      </c>
      <c r="G19782">
        <v>1408</v>
      </c>
      <c r="H19782">
        <v>333</v>
      </c>
      <c r="I19782" s="119" t="s">
        <v>16</v>
      </c>
      <c r="J19782" s="119" t="s">
        <v>24</v>
      </c>
      <c r="K19782" s="1">
        <v>46255.758941458334</v>
      </c>
      <c r="L19782">
        <v>0</v>
      </c>
      <c r="M19782">
        <v>21</v>
      </c>
      <c r="N19782">
        <v>0</v>
      </c>
      <c r="O19782">
        <v>9</v>
      </c>
      <c r="P19782" s="119" t="s">
        <v>20254</v>
      </c>
    </row>
    <row r="19783" spans="1:16" x14ac:dyDescent="0.25">
      <c r="A19783">
        <v>43840</v>
      </c>
      <c r="B19783" s="119" t="s">
        <v>12578</v>
      </c>
      <c r="C19783">
        <v>0</v>
      </c>
      <c r="E19783">
        <v>58</v>
      </c>
      <c r="F19783">
        <v>156</v>
      </c>
      <c r="G19783">
        <v>1031</v>
      </c>
      <c r="H19783">
        <v>430</v>
      </c>
      <c r="I19783" s="119" t="s">
        <v>16</v>
      </c>
      <c r="J19783" s="119" t="s">
        <v>24</v>
      </c>
      <c r="K19783" s="1">
        <v>46255.758941458334</v>
      </c>
      <c r="L19783">
        <v>27</v>
      </c>
      <c r="M19783">
        <v>26</v>
      </c>
      <c r="N19783">
        <v>9</v>
      </c>
      <c r="O19783">
        <v>4</v>
      </c>
      <c r="P19783" s="119" t="s">
        <v>20254</v>
      </c>
    </row>
    <row r="19784" spans="1:16" x14ac:dyDescent="0.25">
      <c r="A19784">
        <v>43841</v>
      </c>
      <c r="B19784" s="119" t="s">
        <v>12579</v>
      </c>
      <c r="C19784">
        <v>0</v>
      </c>
      <c r="E19784">
        <v>0</v>
      </c>
      <c r="F19784">
        <v>0</v>
      </c>
      <c r="G19784">
        <v>1157</v>
      </c>
      <c r="H19784">
        <v>773</v>
      </c>
      <c r="I19784" s="119" t="s">
        <v>16</v>
      </c>
      <c r="J19784" s="119" t="s">
        <v>24</v>
      </c>
      <c r="K19784" s="1">
        <v>46255.758941458334</v>
      </c>
      <c r="L19784">
        <v>11</v>
      </c>
      <c r="M19784">
        <v>23</v>
      </c>
      <c r="N19784">
        <v>0</v>
      </c>
      <c r="O19784">
        <v>4</v>
      </c>
      <c r="P19784" s="119" t="s">
        <v>20254</v>
      </c>
    </row>
    <row r="19785" spans="1:16" x14ac:dyDescent="0.25">
      <c r="A19785">
        <v>43842</v>
      </c>
      <c r="B19785" s="119" t="s">
        <v>12580</v>
      </c>
      <c r="C19785">
        <v>0</v>
      </c>
      <c r="E19785">
        <v>23</v>
      </c>
      <c r="F19785">
        <v>156</v>
      </c>
      <c r="G19785">
        <v>1468</v>
      </c>
      <c r="H19785">
        <v>944</v>
      </c>
      <c r="I19785" s="119" t="s">
        <v>16</v>
      </c>
      <c r="J19785" s="119" t="s">
        <v>24</v>
      </c>
      <c r="K19785" s="1">
        <v>46255.758941458334</v>
      </c>
      <c r="L19785">
        <v>36</v>
      </c>
      <c r="M19785">
        <v>28</v>
      </c>
      <c r="N19785">
        <v>10</v>
      </c>
      <c r="O19785">
        <v>6</v>
      </c>
      <c r="P19785" s="119" t="s">
        <v>20254</v>
      </c>
    </row>
    <row r="19786" spans="1:16" x14ac:dyDescent="0.25">
      <c r="A19786">
        <v>43843</v>
      </c>
      <c r="B19786" s="119" t="s">
        <v>12581</v>
      </c>
      <c r="C19786">
        <v>0</v>
      </c>
      <c r="E19786">
        <v>156</v>
      </c>
      <c r="F19786">
        <v>176</v>
      </c>
      <c r="G19786">
        <v>1564</v>
      </c>
      <c r="H19786">
        <v>1427</v>
      </c>
      <c r="I19786" s="119" t="s">
        <v>16</v>
      </c>
      <c r="J19786" s="119" t="s">
        <v>24</v>
      </c>
      <c r="K19786" s="1">
        <v>46255.758941458334</v>
      </c>
      <c r="L19786">
        <v>38</v>
      </c>
      <c r="M19786">
        <v>19</v>
      </c>
      <c r="N19786">
        <v>10</v>
      </c>
      <c r="O19786">
        <v>5</v>
      </c>
      <c r="P19786" s="119" t="s">
        <v>20254</v>
      </c>
    </row>
    <row r="19787" spans="1:16" x14ac:dyDescent="0.25">
      <c r="A19787">
        <v>43844</v>
      </c>
      <c r="B19787" s="119" t="s">
        <v>12582</v>
      </c>
      <c r="C19787">
        <v>80</v>
      </c>
      <c r="E19787">
        <v>106</v>
      </c>
      <c r="F19787">
        <v>77308</v>
      </c>
      <c r="G19787">
        <v>54</v>
      </c>
      <c r="H19787">
        <v>143330</v>
      </c>
      <c r="I19787" s="119" t="s">
        <v>4726</v>
      </c>
      <c r="J19787" s="119" t="s">
        <v>24</v>
      </c>
      <c r="K19787" s="1">
        <v>46255.758941458334</v>
      </c>
      <c r="L19787">
        <v>44</v>
      </c>
      <c r="M19787">
        <v>37</v>
      </c>
      <c r="N19787">
        <v>1</v>
      </c>
      <c r="O19787">
        <v>7</v>
      </c>
      <c r="P19787" s="119" t="s">
        <v>20254</v>
      </c>
    </row>
    <row r="19788" spans="1:16" x14ac:dyDescent="0.25">
      <c r="A19788">
        <v>43845</v>
      </c>
      <c r="B19788" s="119" t="s">
        <v>12583</v>
      </c>
      <c r="C19788">
        <v>80</v>
      </c>
      <c r="E19788">
        <v>103</v>
      </c>
      <c r="F19788">
        <v>106201</v>
      </c>
      <c r="G19788">
        <v>128</v>
      </c>
      <c r="H19788">
        <v>132926</v>
      </c>
      <c r="I19788" s="119" t="s">
        <v>4726</v>
      </c>
      <c r="J19788" s="119" t="s">
        <v>24</v>
      </c>
      <c r="K19788" s="1">
        <v>46255.758941458334</v>
      </c>
      <c r="L19788">
        <v>74</v>
      </c>
      <c r="M19788">
        <v>73</v>
      </c>
      <c r="N19788">
        <v>11</v>
      </c>
      <c r="O19788">
        <v>11</v>
      </c>
      <c r="P19788" s="119" t="s">
        <v>20254</v>
      </c>
    </row>
    <row r="19789" spans="1:16" x14ac:dyDescent="0.25">
      <c r="A19789">
        <v>43846</v>
      </c>
      <c r="B19789" s="119" t="s">
        <v>12584</v>
      </c>
      <c r="C19789">
        <v>80</v>
      </c>
      <c r="E19789">
        <v>87</v>
      </c>
      <c r="F19789">
        <v>84689</v>
      </c>
      <c r="G19789">
        <v>135</v>
      </c>
      <c r="H19789">
        <v>139782</v>
      </c>
      <c r="I19789" s="119" t="s">
        <v>4726</v>
      </c>
      <c r="J19789" s="119" t="s">
        <v>24</v>
      </c>
      <c r="K19789" s="1">
        <v>46255.758941458334</v>
      </c>
      <c r="L19789">
        <v>50</v>
      </c>
      <c r="M19789">
        <v>73</v>
      </c>
      <c r="N19789">
        <v>5</v>
      </c>
      <c r="O19789">
        <v>16</v>
      </c>
      <c r="P19789" s="119" t="s">
        <v>20254</v>
      </c>
    </row>
    <row r="19790" spans="1:16" x14ac:dyDescent="0.25">
      <c r="A19790">
        <v>43847</v>
      </c>
      <c r="B19790" s="119" t="s">
        <v>12585</v>
      </c>
      <c r="C19790">
        <v>80</v>
      </c>
      <c r="E19790">
        <v>161</v>
      </c>
      <c r="F19790">
        <v>75579</v>
      </c>
      <c r="G19790">
        <v>90</v>
      </c>
      <c r="H19790">
        <v>145574</v>
      </c>
      <c r="I19790" s="119" t="s">
        <v>4726</v>
      </c>
      <c r="J19790" s="119" t="s">
        <v>24</v>
      </c>
      <c r="K19790" s="1">
        <v>46255.758941458334</v>
      </c>
      <c r="L19790">
        <v>15</v>
      </c>
      <c r="M19790">
        <v>21</v>
      </c>
      <c r="N19790">
        <v>1</v>
      </c>
      <c r="O19790">
        <v>5</v>
      </c>
      <c r="P19790" s="119" t="s">
        <v>20254</v>
      </c>
    </row>
    <row r="19791" spans="1:16" x14ac:dyDescent="0.25">
      <c r="A19791">
        <v>43848</v>
      </c>
      <c r="B19791" s="119" t="s">
        <v>12586</v>
      </c>
      <c r="C19791">
        <v>80</v>
      </c>
      <c r="E19791">
        <v>41</v>
      </c>
      <c r="F19791">
        <v>86246</v>
      </c>
      <c r="G19791">
        <v>67</v>
      </c>
      <c r="H19791">
        <v>145049</v>
      </c>
      <c r="I19791" s="119" t="s">
        <v>4726</v>
      </c>
      <c r="J19791" s="119" t="s">
        <v>24</v>
      </c>
      <c r="K19791" s="1">
        <v>46255.758941458334</v>
      </c>
      <c r="L19791">
        <v>22</v>
      </c>
      <c r="M19791">
        <v>17</v>
      </c>
      <c r="N19791">
        <v>1</v>
      </c>
      <c r="O19791">
        <v>1</v>
      </c>
      <c r="P19791" s="119" t="s">
        <v>20254</v>
      </c>
    </row>
    <row r="19792" spans="1:16" x14ac:dyDescent="0.25">
      <c r="A19792">
        <v>43849</v>
      </c>
      <c r="B19792" s="119" t="s">
        <v>12587</v>
      </c>
      <c r="C19792">
        <v>80</v>
      </c>
      <c r="E19792">
        <v>354</v>
      </c>
      <c r="F19792">
        <v>97003</v>
      </c>
      <c r="G19792">
        <v>203</v>
      </c>
      <c r="H19792">
        <v>124896</v>
      </c>
      <c r="I19792" s="119" t="s">
        <v>4726</v>
      </c>
      <c r="J19792" s="119" t="s">
        <v>24</v>
      </c>
      <c r="K19792" s="1">
        <v>46255.758941458334</v>
      </c>
      <c r="L19792">
        <v>101</v>
      </c>
      <c r="M19792">
        <v>100</v>
      </c>
      <c r="N19792">
        <v>26</v>
      </c>
      <c r="O19792">
        <v>20</v>
      </c>
      <c r="P19792" s="119" t="s">
        <v>20254</v>
      </c>
    </row>
    <row r="19793" spans="1:16" x14ac:dyDescent="0.25">
      <c r="A19793">
        <v>43850</v>
      </c>
      <c r="B19793" s="119" t="s">
        <v>12588</v>
      </c>
      <c r="C19793">
        <v>80</v>
      </c>
      <c r="E19793">
        <v>32</v>
      </c>
      <c r="F19793">
        <v>60037</v>
      </c>
      <c r="G19793">
        <v>46</v>
      </c>
      <c r="H19793">
        <v>124333</v>
      </c>
      <c r="I19793" s="119" t="s">
        <v>4726</v>
      </c>
      <c r="J19793" s="119" t="s">
        <v>24</v>
      </c>
      <c r="K19793" s="1">
        <v>46255.758941458334</v>
      </c>
      <c r="L19793">
        <v>19</v>
      </c>
      <c r="M19793">
        <v>19</v>
      </c>
      <c r="N19793">
        <v>2</v>
      </c>
      <c r="O19793">
        <v>4</v>
      </c>
      <c r="P19793" s="119" t="s">
        <v>20254</v>
      </c>
    </row>
    <row r="19794" spans="1:16" x14ac:dyDescent="0.25">
      <c r="A19794">
        <v>43851</v>
      </c>
      <c r="B19794" s="119" t="s">
        <v>12589</v>
      </c>
      <c r="C19794">
        <v>80</v>
      </c>
      <c r="E19794">
        <v>35</v>
      </c>
      <c r="F19794">
        <v>89294</v>
      </c>
      <c r="G19794">
        <v>133</v>
      </c>
      <c r="H19794">
        <v>115094</v>
      </c>
      <c r="I19794" s="119" t="s">
        <v>4726</v>
      </c>
      <c r="J19794" s="119" t="s">
        <v>24</v>
      </c>
      <c r="K19794" s="1">
        <v>46255.758941458334</v>
      </c>
      <c r="L19794">
        <v>20</v>
      </c>
      <c r="M19794">
        <v>36</v>
      </c>
      <c r="N19794">
        <v>2</v>
      </c>
      <c r="O19794">
        <v>9</v>
      </c>
      <c r="P19794" s="119" t="s">
        <v>20254</v>
      </c>
    </row>
    <row r="19795" spans="1:16" x14ac:dyDescent="0.25">
      <c r="A19795">
        <v>43852</v>
      </c>
      <c r="B19795" s="119" t="s">
        <v>12590</v>
      </c>
      <c r="C19795">
        <v>80</v>
      </c>
      <c r="E19795">
        <v>284</v>
      </c>
      <c r="F19795">
        <v>48834</v>
      </c>
      <c r="G19795">
        <v>60</v>
      </c>
      <c r="H19795">
        <v>138807</v>
      </c>
      <c r="I19795" s="119" t="s">
        <v>4726</v>
      </c>
      <c r="J19795" s="119" t="s">
        <v>24</v>
      </c>
      <c r="K19795" s="1">
        <v>46255.758941458334</v>
      </c>
      <c r="L19795">
        <v>31</v>
      </c>
      <c r="M19795">
        <v>19</v>
      </c>
      <c r="N19795">
        <v>5</v>
      </c>
      <c r="O19795">
        <v>2</v>
      </c>
      <c r="P19795" s="119" t="s">
        <v>20254</v>
      </c>
    </row>
    <row r="19796" spans="1:16" x14ac:dyDescent="0.25">
      <c r="A19796">
        <v>43853</v>
      </c>
      <c r="B19796" s="119" t="s">
        <v>12591</v>
      </c>
      <c r="C19796">
        <v>80</v>
      </c>
      <c r="E19796">
        <v>173</v>
      </c>
      <c r="F19796">
        <v>84459</v>
      </c>
      <c r="G19796">
        <v>126</v>
      </c>
      <c r="H19796">
        <v>118888</v>
      </c>
      <c r="I19796" s="119" t="s">
        <v>4726</v>
      </c>
      <c r="J19796" s="119" t="s">
        <v>24</v>
      </c>
      <c r="K19796" s="1">
        <v>46255.758941458334</v>
      </c>
      <c r="L19796">
        <v>68</v>
      </c>
      <c r="M19796">
        <v>89</v>
      </c>
      <c r="N19796">
        <v>11</v>
      </c>
      <c r="O19796">
        <v>25</v>
      </c>
      <c r="P19796" s="119" t="s">
        <v>20254</v>
      </c>
    </row>
    <row r="19797" spans="1:16" x14ac:dyDescent="0.25">
      <c r="A19797">
        <v>43854</v>
      </c>
      <c r="B19797" s="119" t="s">
        <v>12592</v>
      </c>
      <c r="C19797">
        <v>80</v>
      </c>
      <c r="E19797">
        <v>48</v>
      </c>
      <c r="F19797">
        <v>67718</v>
      </c>
      <c r="G19797">
        <v>140</v>
      </c>
      <c r="H19797">
        <v>121100</v>
      </c>
      <c r="I19797" s="119" t="s">
        <v>4726</v>
      </c>
      <c r="J19797" s="119" t="s">
        <v>24</v>
      </c>
      <c r="K19797" s="1">
        <v>46255.758941458334</v>
      </c>
      <c r="L19797">
        <v>20</v>
      </c>
      <c r="M19797">
        <v>72</v>
      </c>
      <c r="N19797">
        <v>5</v>
      </c>
      <c r="O19797">
        <v>8</v>
      </c>
      <c r="P19797" s="119" t="s">
        <v>20254</v>
      </c>
    </row>
    <row r="19798" spans="1:16" x14ac:dyDescent="0.25">
      <c r="A19798">
        <v>43855</v>
      </c>
      <c r="B19798" s="119" t="s">
        <v>12593</v>
      </c>
      <c r="C19798">
        <v>80</v>
      </c>
      <c r="E19798">
        <v>42</v>
      </c>
      <c r="F19798">
        <v>79282</v>
      </c>
      <c r="G19798">
        <v>80</v>
      </c>
      <c r="H19798">
        <v>143386</v>
      </c>
      <c r="I19798" s="119" t="s">
        <v>4726</v>
      </c>
      <c r="J19798" s="119" t="s">
        <v>24</v>
      </c>
      <c r="K19798" s="1">
        <v>46255.758941458334</v>
      </c>
      <c r="L19798">
        <v>18</v>
      </c>
      <c r="M19798">
        <v>52</v>
      </c>
      <c r="N19798">
        <v>1</v>
      </c>
      <c r="O19798">
        <v>16</v>
      </c>
      <c r="P19798" s="119" t="s">
        <v>20254</v>
      </c>
    </row>
    <row r="19799" spans="1:16" x14ac:dyDescent="0.25">
      <c r="A19799">
        <v>43856</v>
      </c>
      <c r="B19799" s="119" t="s">
        <v>12594</v>
      </c>
      <c r="C19799">
        <v>80</v>
      </c>
      <c r="E19799">
        <v>119</v>
      </c>
      <c r="F19799">
        <v>98902</v>
      </c>
      <c r="G19799">
        <v>108</v>
      </c>
      <c r="H19799">
        <v>145294</v>
      </c>
      <c r="I19799" s="119" t="s">
        <v>4726</v>
      </c>
      <c r="J19799" s="119" t="s">
        <v>24</v>
      </c>
      <c r="K19799" s="1">
        <v>46255.758941458334</v>
      </c>
      <c r="L19799">
        <v>52</v>
      </c>
      <c r="M19799">
        <v>97</v>
      </c>
      <c r="N19799">
        <v>16</v>
      </c>
      <c r="O19799">
        <v>25</v>
      </c>
      <c r="P19799" s="119" t="s">
        <v>20254</v>
      </c>
    </row>
    <row r="19800" spans="1:16" x14ac:dyDescent="0.25">
      <c r="A19800">
        <v>43857</v>
      </c>
      <c r="B19800" s="119" t="s">
        <v>12595</v>
      </c>
      <c r="C19800">
        <v>80</v>
      </c>
      <c r="E19800">
        <v>89</v>
      </c>
      <c r="F19800">
        <v>88629</v>
      </c>
      <c r="G19800">
        <v>52</v>
      </c>
      <c r="H19800">
        <v>108649</v>
      </c>
      <c r="I19800" s="119" t="s">
        <v>4726</v>
      </c>
      <c r="J19800" s="119" t="s">
        <v>24</v>
      </c>
      <c r="K19800" s="1">
        <v>46255.758941458334</v>
      </c>
      <c r="L19800">
        <v>18</v>
      </c>
      <c r="M19800">
        <v>17</v>
      </c>
      <c r="N19800">
        <v>3</v>
      </c>
      <c r="O19800">
        <v>1</v>
      </c>
      <c r="P19800" s="119" t="s">
        <v>20254</v>
      </c>
    </row>
    <row r="19801" spans="1:16" x14ac:dyDescent="0.25">
      <c r="A19801">
        <v>43858</v>
      </c>
      <c r="B19801" s="119" t="s">
        <v>12596</v>
      </c>
      <c r="C19801">
        <v>80</v>
      </c>
      <c r="E19801">
        <v>47</v>
      </c>
      <c r="F19801">
        <v>81040</v>
      </c>
      <c r="G19801">
        <v>69</v>
      </c>
      <c r="H19801">
        <v>147887</v>
      </c>
      <c r="I19801" s="119" t="s">
        <v>4726</v>
      </c>
      <c r="J19801" s="119" t="s">
        <v>24</v>
      </c>
      <c r="K19801" s="1">
        <v>46255.758941458334</v>
      </c>
      <c r="L19801">
        <v>47</v>
      </c>
      <c r="M19801">
        <v>56</v>
      </c>
      <c r="N19801">
        <v>4</v>
      </c>
      <c r="O19801">
        <v>13</v>
      </c>
      <c r="P19801" s="119" t="s">
        <v>20254</v>
      </c>
    </row>
    <row r="19802" spans="1:16" x14ac:dyDescent="0.25">
      <c r="A19802">
        <v>43859</v>
      </c>
      <c r="B19802" s="119" t="s">
        <v>12597</v>
      </c>
      <c r="C19802">
        <v>80</v>
      </c>
      <c r="E19802">
        <v>75</v>
      </c>
      <c r="F19802">
        <v>89531</v>
      </c>
      <c r="G19802">
        <v>113</v>
      </c>
      <c r="H19802">
        <v>147381</v>
      </c>
      <c r="I19802" s="119" t="s">
        <v>4726</v>
      </c>
      <c r="J19802" s="119" t="s">
        <v>24</v>
      </c>
      <c r="K19802" s="1">
        <v>46255.758941458334</v>
      </c>
      <c r="L19802">
        <v>40</v>
      </c>
      <c r="M19802">
        <v>37</v>
      </c>
      <c r="N19802">
        <v>10</v>
      </c>
      <c r="O19802">
        <v>8</v>
      </c>
      <c r="P19802" s="119" t="s">
        <v>20254</v>
      </c>
    </row>
    <row r="19803" spans="1:16" x14ac:dyDescent="0.25">
      <c r="A19803">
        <v>43860</v>
      </c>
      <c r="B19803" s="119" t="s">
        <v>12598</v>
      </c>
      <c r="C19803">
        <v>80</v>
      </c>
      <c r="E19803">
        <v>91</v>
      </c>
      <c r="F19803">
        <v>87307</v>
      </c>
      <c r="G19803">
        <v>74</v>
      </c>
      <c r="H19803">
        <v>141999</v>
      </c>
      <c r="I19803" s="119" t="s">
        <v>4726</v>
      </c>
      <c r="J19803" s="119" t="s">
        <v>24</v>
      </c>
      <c r="K19803" s="1">
        <v>46255.758941458334</v>
      </c>
      <c r="L19803">
        <v>21</v>
      </c>
      <c r="M19803">
        <v>26</v>
      </c>
      <c r="N19803">
        <v>7</v>
      </c>
      <c r="O19803">
        <v>9</v>
      </c>
      <c r="P19803" s="119" t="s">
        <v>20254</v>
      </c>
    </row>
    <row r="19804" spans="1:16" x14ac:dyDescent="0.25">
      <c r="A19804">
        <v>43861</v>
      </c>
      <c r="B19804" s="119" t="s">
        <v>12599</v>
      </c>
      <c r="C19804">
        <v>80</v>
      </c>
      <c r="E19804">
        <v>106</v>
      </c>
      <c r="F19804">
        <v>98110</v>
      </c>
      <c r="G19804">
        <v>102</v>
      </c>
      <c r="H19804">
        <v>144949</v>
      </c>
      <c r="I19804" s="119" t="s">
        <v>4726</v>
      </c>
      <c r="J19804" s="119" t="s">
        <v>24</v>
      </c>
      <c r="K19804" s="1">
        <v>46255.758941458334</v>
      </c>
      <c r="L19804">
        <v>26</v>
      </c>
      <c r="M19804">
        <v>74</v>
      </c>
      <c r="N19804">
        <v>8</v>
      </c>
      <c r="O19804">
        <v>16</v>
      </c>
      <c r="P19804" s="119" t="s">
        <v>20254</v>
      </c>
    </row>
    <row r="19805" spans="1:16" x14ac:dyDescent="0.25">
      <c r="A19805">
        <v>43862</v>
      </c>
      <c r="B19805" s="119" t="s">
        <v>12600</v>
      </c>
      <c r="C19805">
        <v>80</v>
      </c>
      <c r="E19805">
        <v>110</v>
      </c>
      <c r="F19805">
        <v>93777</v>
      </c>
      <c r="G19805">
        <v>87</v>
      </c>
      <c r="H19805">
        <v>139999</v>
      </c>
      <c r="I19805" s="119" t="s">
        <v>4726</v>
      </c>
      <c r="J19805" s="119" t="s">
        <v>24</v>
      </c>
      <c r="K19805" s="1">
        <v>46255.758941458334</v>
      </c>
      <c r="L19805">
        <v>22</v>
      </c>
      <c r="M19805">
        <v>85</v>
      </c>
      <c r="N19805">
        <v>2</v>
      </c>
      <c r="O19805">
        <v>21</v>
      </c>
      <c r="P19805" s="119" t="s">
        <v>20254</v>
      </c>
    </row>
    <row r="19806" spans="1:16" x14ac:dyDescent="0.25">
      <c r="A19806">
        <v>43863</v>
      </c>
      <c r="B19806" s="119" t="s">
        <v>12601</v>
      </c>
      <c r="C19806">
        <v>80</v>
      </c>
      <c r="D19806">
        <v>43866</v>
      </c>
      <c r="E19806">
        <v>129</v>
      </c>
      <c r="F19806">
        <v>102758</v>
      </c>
      <c r="G19806">
        <v>357</v>
      </c>
      <c r="H19806">
        <v>134996</v>
      </c>
      <c r="I19806" s="119" t="s">
        <v>4611</v>
      </c>
      <c r="J19806" s="119" t="s">
        <v>24</v>
      </c>
      <c r="K19806" s="1">
        <v>46255.758941458334</v>
      </c>
      <c r="L19806">
        <v>71</v>
      </c>
      <c r="M19806">
        <v>130</v>
      </c>
      <c r="N19806">
        <v>8</v>
      </c>
      <c r="O19806">
        <v>22</v>
      </c>
      <c r="P19806" s="119" t="s">
        <v>20254</v>
      </c>
    </row>
    <row r="19807" spans="1:16" x14ac:dyDescent="0.25">
      <c r="A19807">
        <v>43864</v>
      </c>
      <c r="B19807" s="119" t="s">
        <v>12602</v>
      </c>
      <c r="C19807">
        <v>80</v>
      </c>
      <c r="D19807">
        <v>43866</v>
      </c>
      <c r="E19807">
        <v>79</v>
      </c>
      <c r="F19807">
        <v>100031</v>
      </c>
      <c r="G19807">
        <v>416</v>
      </c>
      <c r="H19807">
        <v>156962</v>
      </c>
      <c r="I19807" s="119" t="s">
        <v>4611</v>
      </c>
      <c r="J19807" s="119" t="s">
        <v>24</v>
      </c>
      <c r="K19807" s="1">
        <v>46255.758941458334</v>
      </c>
      <c r="L19807">
        <v>44</v>
      </c>
      <c r="M19807">
        <v>152</v>
      </c>
      <c r="N19807">
        <v>14</v>
      </c>
      <c r="O19807">
        <v>29</v>
      </c>
      <c r="P19807" s="119" t="s">
        <v>20254</v>
      </c>
    </row>
    <row r="19808" spans="1:16" x14ac:dyDescent="0.25">
      <c r="A19808">
        <v>43865</v>
      </c>
      <c r="B19808" s="119" t="s">
        <v>12603</v>
      </c>
      <c r="C19808">
        <v>80</v>
      </c>
      <c r="D19808">
        <v>43866</v>
      </c>
      <c r="E19808">
        <v>118</v>
      </c>
      <c r="F19808">
        <v>83493</v>
      </c>
      <c r="G19808">
        <v>209</v>
      </c>
      <c r="H19808">
        <v>150855</v>
      </c>
      <c r="I19808" s="119" t="s">
        <v>4611</v>
      </c>
      <c r="J19808" s="119" t="s">
        <v>24</v>
      </c>
      <c r="K19808" s="1">
        <v>46255.758941458334</v>
      </c>
      <c r="L19808">
        <v>37</v>
      </c>
      <c r="M19808">
        <v>95</v>
      </c>
      <c r="N19808">
        <v>6</v>
      </c>
      <c r="O19808">
        <v>22</v>
      </c>
      <c r="P19808" s="119" t="s">
        <v>20254</v>
      </c>
    </row>
    <row r="19809" spans="1:16" x14ac:dyDescent="0.25">
      <c r="A19809">
        <v>43903</v>
      </c>
      <c r="B19809" s="119" t="s">
        <v>12604</v>
      </c>
      <c r="C19809">
        <v>0</v>
      </c>
      <c r="E19809">
        <v>165865</v>
      </c>
      <c r="F19809">
        <v>72</v>
      </c>
      <c r="G19809">
        <v>13003</v>
      </c>
      <c r="H19809">
        <v>73</v>
      </c>
      <c r="I19809" s="119" t="s">
        <v>16</v>
      </c>
      <c r="J19809" s="119" t="s">
        <v>222</v>
      </c>
      <c r="K19809" s="1">
        <v>46255.758941458334</v>
      </c>
      <c r="L19809">
        <v>30759</v>
      </c>
      <c r="M19809">
        <v>1681</v>
      </c>
      <c r="N19809">
        <v>6375</v>
      </c>
      <c r="O19809">
        <v>269</v>
      </c>
      <c r="P19809" s="119" t="s">
        <v>20254</v>
      </c>
    </row>
    <row r="19810" spans="1:16" x14ac:dyDescent="0.25">
      <c r="A19810">
        <v>43906</v>
      </c>
      <c r="B19810" s="119" t="s">
        <v>12605</v>
      </c>
      <c r="C19810">
        <v>0</v>
      </c>
      <c r="E19810">
        <v>160933</v>
      </c>
      <c r="F19810">
        <v>74</v>
      </c>
      <c r="G19810">
        <v>18883</v>
      </c>
      <c r="H19810">
        <v>87</v>
      </c>
      <c r="I19810" s="119" t="s">
        <v>16</v>
      </c>
      <c r="J19810" s="119" t="s">
        <v>222</v>
      </c>
      <c r="K19810" s="1">
        <v>46255.758941458334</v>
      </c>
      <c r="L19810">
        <v>42163</v>
      </c>
      <c r="M19810">
        <v>3941</v>
      </c>
      <c r="N19810">
        <v>10972</v>
      </c>
      <c r="O19810">
        <v>990</v>
      </c>
      <c r="P19810" s="119" t="s">
        <v>20254</v>
      </c>
    </row>
    <row r="19811" spans="1:16" x14ac:dyDescent="0.25">
      <c r="A19811">
        <v>43909</v>
      </c>
      <c r="B19811" s="119" t="s">
        <v>12606</v>
      </c>
      <c r="C19811">
        <v>0</v>
      </c>
      <c r="E19811">
        <v>172300</v>
      </c>
      <c r="F19811">
        <v>71</v>
      </c>
      <c r="G19811">
        <v>17331</v>
      </c>
      <c r="H19811">
        <v>87</v>
      </c>
      <c r="I19811" s="119" t="s">
        <v>16</v>
      </c>
      <c r="J19811" s="119" t="s">
        <v>222</v>
      </c>
      <c r="K19811" s="1">
        <v>46255.758941458334</v>
      </c>
      <c r="L19811">
        <v>36283</v>
      </c>
      <c r="M19811">
        <v>4563</v>
      </c>
      <c r="N19811">
        <v>10516</v>
      </c>
      <c r="O19811">
        <v>2184</v>
      </c>
      <c r="P19811" s="119" t="s">
        <v>20254</v>
      </c>
    </row>
    <row r="19812" spans="1:16" x14ac:dyDescent="0.25">
      <c r="A19812">
        <v>43936</v>
      </c>
      <c r="B19812" s="119" t="s">
        <v>12607</v>
      </c>
      <c r="C19812">
        <v>0</v>
      </c>
      <c r="E19812">
        <v>0</v>
      </c>
      <c r="F19812">
        <v>0</v>
      </c>
      <c r="G19812">
        <v>0</v>
      </c>
      <c r="H19812">
        <v>0</v>
      </c>
      <c r="I19812" s="119" t="s">
        <v>1909</v>
      </c>
      <c r="J19812" s="119" t="s">
        <v>17</v>
      </c>
      <c r="K19812" s="1">
        <v>46255.758941458334</v>
      </c>
      <c r="L19812">
        <v>0</v>
      </c>
      <c r="M19812">
        <v>0</v>
      </c>
      <c r="N19812">
        <v>0</v>
      </c>
      <c r="O19812">
        <v>0</v>
      </c>
      <c r="P19812" s="119" t="s">
        <v>20254</v>
      </c>
    </row>
    <row r="19813" spans="1:16" x14ac:dyDescent="0.25">
      <c r="A19813">
        <v>43952</v>
      </c>
      <c r="B19813" s="119" t="s">
        <v>12608</v>
      </c>
      <c r="C19813">
        <v>0</v>
      </c>
      <c r="E19813">
        <v>227475</v>
      </c>
      <c r="F19813">
        <v>74</v>
      </c>
      <c r="G19813">
        <v>57264</v>
      </c>
      <c r="H19813">
        <v>82</v>
      </c>
      <c r="I19813" s="119" t="s">
        <v>16</v>
      </c>
      <c r="J19813" s="119" t="s">
        <v>222</v>
      </c>
      <c r="K19813" s="1">
        <v>46255.758941458334</v>
      </c>
      <c r="L19813">
        <v>39709</v>
      </c>
      <c r="M19813">
        <v>13927</v>
      </c>
      <c r="N19813">
        <v>10519</v>
      </c>
      <c r="O19813">
        <v>1132</v>
      </c>
      <c r="P19813" s="119" t="s">
        <v>20254</v>
      </c>
    </row>
    <row r="19814" spans="1:16" x14ac:dyDescent="0.25">
      <c r="A19814">
        <v>43955</v>
      </c>
      <c r="B19814" s="119" t="s">
        <v>12609</v>
      </c>
      <c r="C19814">
        <v>0</v>
      </c>
      <c r="E19814">
        <v>381</v>
      </c>
      <c r="F19814">
        <v>270439</v>
      </c>
      <c r="G19814">
        <v>245</v>
      </c>
      <c r="H19814">
        <v>359983</v>
      </c>
      <c r="I19814" s="119" t="s">
        <v>16</v>
      </c>
      <c r="J19814" s="119" t="s">
        <v>222</v>
      </c>
      <c r="K19814" s="1">
        <v>46255.758941458334</v>
      </c>
      <c r="L19814">
        <v>74</v>
      </c>
      <c r="M19814">
        <v>56</v>
      </c>
      <c r="N19814">
        <v>12</v>
      </c>
      <c r="O19814">
        <v>11</v>
      </c>
      <c r="P19814" s="119" t="s">
        <v>20254</v>
      </c>
    </row>
    <row r="19815" spans="1:16" x14ac:dyDescent="0.25">
      <c r="A19815">
        <v>43956</v>
      </c>
      <c r="B19815" s="119" t="s">
        <v>12610</v>
      </c>
      <c r="C19815">
        <v>0</v>
      </c>
      <c r="E19815">
        <v>5776</v>
      </c>
      <c r="F19815">
        <v>1000260</v>
      </c>
      <c r="G19815">
        <v>37</v>
      </c>
      <c r="H19815">
        <v>2759899</v>
      </c>
      <c r="I19815" s="119" t="s">
        <v>1807</v>
      </c>
      <c r="J19815" s="119" t="s">
        <v>222</v>
      </c>
      <c r="K19815" s="1">
        <v>46255.758941458334</v>
      </c>
      <c r="L19815">
        <v>1</v>
      </c>
      <c r="M19815">
        <v>0</v>
      </c>
      <c r="N19815">
        <v>0</v>
      </c>
      <c r="O19815">
        <v>0</v>
      </c>
      <c r="P19815" s="119" t="s">
        <v>20254</v>
      </c>
    </row>
    <row r="19816" spans="1:16" x14ac:dyDescent="0.25">
      <c r="A19816">
        <v>43957</v>
      </c>
      <c r="B19816" s="119" t="s">
        <v>12611</v>
      </c>
      <c r="C19816">
        <v>0</v>
      </c>
      <c r="E19816">
        <v>324</v>
      </c>
      <c r="F19816">
        <v>1600012</v>
      </c>
      <c r="G19816">
        <v>133</v>
      </c>
      <c r="H19816">
        <v>2970012</v>
      </c>
      <c r="I19816" s="119" t="s">
        <v>1807</v>
      </c>
      <c r="J19816" s="119" t="s">
        <v>222</v>
      </c>
      <c r="K19816" s="1">
        <v>46255.758941458334</v>
      </c>
      <c r="L19816">
        <v>1</v>
      </c>
      <c r="M19816">
        <v>0</v>
      </c>
      <c r="N19816">
        <v>0</v>
      </c>
      <c r="O19816">
        <v>0</v>
      </c>
      <c r="P19816" s="119" t="s">
        <v>20254</v>
      </c>
    </row>
    <row r="19817" spans="1:16" x14ac:dyDescent="0.25">
      <c r="A19817">
        <v>43971</v>
      </c>
      <c r="B19817" s="119" t="s">
        <v>12612</v>
      </c>
      <c r="C19817">
        <v>80</v>
      </c>
      <c r="E19817">
        <v>582</v>
      </c>
      <c r="F19817">
        <v>510188</v>
      </c>
      <c r="G19817">
        <v>5</v>
      </c>
      <c r="H19817">
        <v>1387760</v>
      </c>
      <c r="I19817" s="119" t="s">
        <v>4726</v>
      </c>
      <c r="J19817" s="119" t="s">
        <v>222</v>
      </c>
      <c r="K19817" s="1">
        <v>46255.758941458334</v>
      </c>
      <c r="L19817">
        <v>0</v>
      </c>
      <c r="M19817">
        <v>0</v>
      </c>
      <c r="N19817">
        <v>0</v>
      </c>
      <c r="O19817">
        <v>0</v>
      </c>
      <c r="P19817" s="119" t="s">
        <v>20254</v>
      </c>
    </row>
    <row r="19818" spans="1:16" x14ac:dyDescent="0.25">
      <c r="A19818">
        <v>43972</v>
      </c>
      <c r="B19818" s="119" t="s">
        <v>12613</v>
      </c>
      <c r="C19818">
        <v>80</v>
      </c>
      <c r="E19818">
        <v>678</v>
      </c>
      <c r="F19818">
        <v>102444</v>
      </c>
      <c r="G19818">
        <v>11</v>
      </c>
      <c r="H19818">
        <v>1000000</v>
      </c>
      <c r="I19818" s="119" t="s">
        <v>4726</v>
      </c>
      <c r="J19818" s="119" t="s">
        <v>222</v>
      </c>
      <c r="K19818" s="1">
        <v>46255.758941458334</v>
      </c>
      <c r="L19818">
        <v>0</v>
      </c>
      <c r="M19818">
        <v>0</v>
      </c>
      <c r="N19818">
        <v>0</v>
      </c>
      <c r="O19818">
        <v>0</v>
      </c>
      <c r="P19818" s="119" t="s">
        <v>20254</v>
      </c>
    </row>
    <row r="19819" spans="1:16" x14ac:dyDescent="0.25">
      <c r="A19819">
        <v>43973</v>
      </c>
      <c r="B19819" s="119" t="s">
        <v>12614</v>
      </c>
      <c r="C19819">
        <v>80</v>
      </c>
      <c r="E19819">
        <v>78</v>
      </c>
      <c r="F19819">
        <v>502883</v>
      </c>
      <c r="G19819">
        <v>0</v>
      </c>
      <c r="H19819">
        <v>0</v>
      </c>
      <c r="I19819" s="119" t="s">
        <v>4726</v>
      </c>
      <c r="J19819" s="119" t="s">
        <v>222</v>
      </c>
      <c r="K19819" s="1">
        <v>46255.758941458334</v>
      </c>
      <c r="L19819">
        <v>0</v>
      </c>
      <c r="M19819">
        <v>0</v>
      </c>
      <c r="N19819">
        <v>0</v>
      </c>
      <c r="O19819">
        <v>0</v>
      </c>
      <c r="P19819" s="119" t="s">
        <v>20254</v>
      </c>
    </row>
    <row r="19820" spans="1:16" x14ac:dyDescent="0.25">
      <c r="A19820">
        <v>43974</v>
      </c>
      <c r="B19820" s="119" t="s">
        <v>12615</v>
      </c>
      <c r="C19820">
        <v>80</v>
      </c>
      <c r="E19820">
        <v>1844</v>
      </c>
      <c r="F19820">
        <v>124520</v>
      </c>
      <c r="G19820">
        <v>11</v>
      </c>
      <c r="H19820">
        <v>959971</v>
      </c>
      <c r="I19820" s="119" t="s">
        <v>4726</v>
      </c>
      <c r="J19820" s="119" t="s">
        <v>222</v>
      </c>
      <c r="K19820" s="1">
        <v>46255.758941458334</v>
      </c>
      <c r="L19820">
        <v>0</v>
      </c>
      <c r="M19820">
        <v>1</v>
      </c>
      <c r="N19820">
        <v>0</v>
      </c>
      <c r="O19820">
        <v>0</v>
      </c>
      <c r="P19820" s="119" t="s">
        <v>20254</v>
      </c>
    </row>
    <row r="19821" spans="1:16" x14ac:dyDescent="0.25">
      <c r="A19821">
        <v>43975</v>
      </c>
      <c r="B19821" s="119" t="s">
        <v>12616</v>
      </c>
      <c r="C19821">
        <v>80</v>
      </c>
      <c r="E19821">
        <v>208</v>
      </c>
      <c r="F19821">
        <v>1680806</v>
      </c>
      <c r="G19821">
        <v>0</v>
      </c>
      <c r="H19821">
        <v>0</v>
      </c>
      <c r="I19821" s="119" t="s">
        <v>4726</v>
      </c>
      <c r="J19821" s="119" t="s">
        <v>222</v>
      </c>
      <c r="K19821" s="1">
        <v>46255.758941458334</v>
      </c>
      <c r="L19821">
        <v>0</v>
      </c>
      <c r="M19821">
        <v>0</v>
      </c>
      <c r="N19821">
        <v>0</v>
      </c>
      <c r="O19821">
        <v>0</v>
      </c>
      <c r="P19821" s="119" t="s">
        <v>20254</v>
      </c>
    </row>
    <row r="19822" spans="1:16" x14ac:dyDescent="0.25">
      <c r="A19822">
        <v>43976</v>
      </c>
      <c r="B19822" s="119" t="s">
        <v>12617</v>
      </c>
      <c r="C19822">
        <v>80</v>
      </c>
      <c r="E19822">
        <v>424</v>
      </c>
      <c r="F19822">
        <v>830117</v>
      </c>
      <c r="G19822">
        <v>3</v>
      </c>
      <c r="H19822">
        <v>1991337</v>
      </c>
      <c r="I19822" s="119" t="s">
        <v>4726</v>
      </c>
      <c r="J19822" s="119" t="s">
        <v>222</v>
      </c>
      <c r="K19822" s="1">
        <v>46255.758941458334</v>
      </c>
      <c r="L19822">
        <v>0</v>
      </c>
      <c r="M19822">
        <v>0</v>
      </c>
      <c r="N19822">
        <v>0</v>
      </c>
      <c r="O19822">
        <v>0</v>
      </c>
      <c r="P19822" s="119" t="s">
        <v>20254</v>
      </c>
    </row>
    <row r="19823" spans="1:16" x14ac:dyDescent="0.25">
      <c r="A19823">
        <v>43977</v>
      </c>
      <c r="B19823" s="119" t="s">
        <v>12618</v>
      </c>
      <c r="C19823">
        <v>80</v>
      </c>
      <c r="E19823">
        <v>54</v>
      </c>
      <c r="F19823">
        <v>221232</v>
      </c>
      <c r="G19823">
        <v>0</v>
      </c>
      <c r="H19823">
        <v>0</v>
      </c>
      <c r="I19823" s="119" t="s">
        <v>4726</v>
      </c>
      <c r="J19823" s="119" t="s">
        <v>222</v>
      </c>
      <c r="K19823" s="1">
        <v>46255.758941458334</v>
      </c>
      <c r="L19823">
        <v>0</v>
      </c>
      <c r="M19823">
        <v>0</v>
      </c>
      <c r="N19823">
        <v>0</v>
      </c>
      <c r="O19823">
        <v>0</v>
      </c>
      <c r="P19823" s="119" t="s">
        <v>20254</v>
      </c>
    </row>
    <row r="19824" spans="1:16" x14ac:dyDescent="0.25">
      <c r="A19824">
        <v>43978</v>
      </c>
      <c r="B19824" s="119" t="s">
        <v>12619</v>
      </c>
      <c r="C19824">
        <v>80</v>
      </c>
      <c r="E19824">
        <v>423</v>
      </c>
      <c r="F19824">
        <v>478112</v>
      </c>
      <c r="G19824">
        <v>0</v>
      </c>
      <c r="H19824">
        <v>0</v>
      </c>
      <c r="I19824" s="119" t="s">
        <v>4726</v>
      </c>
      <c r="J19824" s="119" t="s">
        <v>222</v>
      </c>
      <c r="K19824" s="1">
        <v>46255.758941458334</v>
      </c>
      <c r="L19824">
        <v>0</v>
      </c>
      <c r="M19824">
        <v>0</v>
      </c>
      <c r="N19824">
        <v>0</v>
      </c>
      <c r="O19824">
        <v>0</v>
      </c>
      <c r="P19824" s="119" t="s">
        <v>20254</v>
      </c>
    </row>
    <row r="19825" spans="1:16" x14ac:dyDescent="0.25">
      <c r="A19825">
        <v>43979</v>
      </c>
      <c r="B19825" s="119" t="s">
        <v>12620</v>
      </c>
      <c r="C19825">
        <v>80</v>
      </c>
      <c r="E19825">
        <v>477</v>
      </c>
      <c r="F19825">
        <v>1110371</v>
      </c>
      <c r="G19825">
        <v>1</v>
      </c>
      <c r="H19825">
        <v>4990001</v>
      </c>
      <c r="I19825" s="119" t="s">
        <v>4726</v>
      </c>
      <c r="J19825" s="119" t="s">
        <v>222</v>
      </c>
      <c r="K19825" s="1">
        <v>46255.758941458334</v>
      </c>
      <c r="L19825">
        <v>0</v>
      </c>
      <c r="M19825">
        <v>0</v>
      </c>
      <c r="N19825">
        <v>0</v>
      </c>
      <c r="O19825">
        <v>0</v>
      </c>
      <c r="P19825" s="119" t="s">
        <v>20254</v>
      </c>
    </row>
    <row r="19826" spans="1:16" x14ac:dyDescent="0.25">
      <c r="A19826">
        <v>43980</v>
      </c>
      <c r="B19826" s="119" t="s">
        <v>12621</v>
      </c>
      <c r="C19826">
        <v>80</v>
      </c>
      <c r="E19826">
        <v>155</v>
      </c>
      <c r="F19826">
        <v>480027</v>
      </c>
      <c r="G19826">
        <v>0</v>
      </c>
      <c r="H19826">
        <v>0</v>
      </c>
      <c r="I19826" s="119" t="s">
        <v>4726</v>
      </c>
      <c r="J19826" s="119" t="s">
        <v>222</v>
      </c>
      <c r="K19826" s="1">
        <v>46255.758941458334</v>
      </c>
      <c r="L19826">
        <v>0</v>
      </c>
      <c r="M19826">
        <v>0</v>
      </c>
      <c r="N19826">
        <v>0</v>
      </c>
      <c r="O19826">
        <v>0</v>
      </c>
      <c r="P19826" s="119" t="s">
        <v>20254</v>
      </c>
    </row>
    <row r="19827" spans="1:16" x14ac:dyDescent="0.25">
      <c r="A19827">
        <v>43981</v>
      </c>
      <c r="B19827" s="119" t="s">
        <v>12622</v>
      </c>
      <c r="C19827">
        <v>80</v>
      </c>
      <c r="E19827">
        <v>130</v>
      </c>
      <c r="F19827">
        <v>578584</v>
      </c>
      <c r="G19827">
        <v>2</v>
      </c>
      <c r="H19827">
        <v>2990000</v>
      </c>
      <c r="I19827" s="119" t="s">
        <v>4726</v>
      </c>
      <c r="J19827" s="119" t="s">
        <v>222</v>
      </c>
      <c r="K19827" s="1">
        <v>46255.758941458334</v>
      </c>
      <c r="L19827">
        <v>0</v>
      </c>
      <c r="M19827">
        <v>0</v>
      </c>
      <c r="N19827">
        <v>0</v>
      </c>
      <c r="O19827">
        <v>0</v>
      </c>
      <c r="P19827" s="119" t="s">
        <v>20254</v>
      </c>
    </row>
    <row r="19828" spans="1:16" x14ac:dyDescent="0.25">
      <c r="A19828">
        <v>43982</v>
      </c>
      <c r="B19828" s="119" t="s">
        <v>12623</v>
      </c>
      <c r="C19828">
        <v>80</v>
      </c>
      <c r="E19828">
        <v>266</v>
      </c>
      <c r="F19828">
        <v>670010</v>
      </c>
      <c r="G19828">
        <v>1</v>
      </c>
      <c r="H19828">
        <v>4500000</v>
      </c>
      <c r="I19828" s="119" t="s">
        <v>4726</v>
      </c>
      <c r="J19828" s="119" t="s">
        <v>222</v>
      </c>
      <c r="K19828" s="1">
        <v>46255.758941458334</v>
      </c>
      <c r="L19828">
        <v>0</v>
      </c>
      <c r="M19828">
        <v>0</v>
      </c>
      <c r="N19828">
        <v>0</v>
      </c>
      <c r="O19828">
        <v>0</v>
      </c>
      <c r="P19828" s="119" t="s">
        <v>20254</v>
      </c>
    </row>
    <row r="19829" spans="1:16" x14ac:dyDescent="0.25">
      <c r="A19829">
        <v>43985</v>
      </c>
      <c r="B19829" s="119" t="s">
        <v>12624</v>
      </c>
      <c r="C19829">
        <v>80</v>
      </c>
      <c r="E19829">
        <v>464</v>
      </c>
      <c r="F19829">
        <v>262464</v>
      </c>
      <c r="G19829">
        <v>8</v>
      </c>
      <c r="H19829">
        <v>2000000</v>
      </c>
      <c r="I19829" s="119" t="s">
        <v>4726</v>
      </c>
      <c r="J19829" s="119" t="s">
        <v>222</v>
      </c>
      <c r="K19829" s="1">
        <v>46255.758941458334</v>
      </c>
      <c r="L19829">
        <v>0</v>
      </c>
      <c r="M19829">
        <v>0</v>
      </c>
      <c r="N19829">
        <v>0</v>
      </c>
      <c r="O19829">
        <v>0</v>
      </c>
      <c r="P19829" s="119" t="s">
        <v>20254</v>
      </c>
    </row>
    <row r="19830" spans="1:16" x14ac:dyDescent="0.25">
      <c r="A19830">
        <v>43989</v>
      </c>
      <c r="B19830" s="119" t="s">
        <v>12625</v>
      </c>
      <c r="C19830">
        <v>80</v>
      </c>
      <c r="E19830">
        <v>111</v>
      </c>
      <c r="F19830">
        <v>274747</v>
      </c>
      <c r="G19830">
        <v>0</v>
      </c>
      <c r="H19830">
        <v>0</v>
      </c>
      <c r="I19830" s="119" t="s">
        <v>4726</v>
      </c>
      <c r="J19830" s="119" t="s">
        <v>222</v>
      </c>
      <c r="K19830" s="1">
        <v>46255.758941458334</v>
      </c>
      <c r="L19830">
        <v>0</v>
      </c>
      <c r="M19830">
        <v>0</v>
      </c>
      <c r="N19830">
        <v>0</v>
      </c>
      <c r="O19830">
        <v>0</v>
      </c>
      <c r="P19830" s="119" t="s">
        <v>20254</v>
      </c>
    </row>
    <row r="19831" spans="1:16" x14ac:dyDescent="0.25">
      <c r="A19831">
        <v>43999</v>
      </c>
      <c r="B19831" s="119" t="s">
        <v>20082</v>
      </c>
      <c r="C19831">
        <v>0</v>
      </c>
      <c r="E19831">
        <v>268</v>
      </c>
      <c r="F19831">
        <v>1343489</v>
      </c>
      <c r="G19831">
        <v>0</v>
      </c>
      <c r="H19831">
        <v>0</v>
      </c>
      <c r="I19831" s="119" t="s">
        <v>4726</v>
      </c>
      <c r="J19831" s="119" t="s">
        <v>222</v>
      </c>
      <c r="K19831" s="1">
        <v>46255.758941458334</v>
      </c>
      <c r="L19831">
        <v>0</v>
      </c>
      <c r="M19831">
        <v>0</v>
      </c>
      <c r="N19831">
        <v>0</v>
      </c>
      <c r="O19831">
        <v>0</v>
      </c>
      <c r="P19831" s="119" t="s">
        <v>20254</v>
      </c>
    </row>
    <row r="19832" spans="1:16" x14ac:dyDescent="0.25">
      <c r="A19832">
        <v>44001</v>
      </c>
      <c r="B19832" s="119" t="s">
        <v>12626</v>
      </c>
      <c r="C19832">
        <v>0</v>
      </c>
      <c r="E19832">
        <v>77</v>
      </c>
      <c r="F19832">
        <v>86571</v>
      </c>
      <c r="G19832">
        <v>139</v>
      </c>
      <c r="H19832">
        <v>130096</v>
      </c>
      <c r="I19832" s="119" t="s">
        <v>16</v>
      </c>
      <c r="J19832" s="119" t="s">
        <v>222</v>
      </c>
      <c r="K19832" s="1">
        <v>46255.758941458334</v>
      </c>
      <c r="L19832">
        <v>9</v>
      </c>
      <c r="M19832">
        <v>11</v>
      </c>
      <c r="N19832">
        <v>1</v>
      </c>
      <c r="O19832">
        <v>4</v>
      </c>
      <c r="P19832" s="119" t="s">
        <v>20254</v>
      </c>
    </row>
    <row r="19833" spans="1:16" x14ac:dyDescent="0.25">
      <c r="A19833">
        <v>44004</v>
      </c>
      <c r="B19833" s="119" t="s">
        <v>12627</v>
      </c>
      <c r="C19833">
        <v>0</v>
      </c>
      <c r="E19833">
        <v>363</v>
      </c>
      <c r="F19833">
        <v>68386</v>
      </c>
      <c r="G19833">
        <v>182</v>
      </c>
      <c r="H19833">
        <v>94968</v>
      </c>
      <c r="I19833" s="119" t="s">
        <v>16</v>
      </c>
      <c r="J19833" s="119" t="s">
        <v>222</v>
      </c>
      <c r="K19833" s="1">
        <v>46255.758941458334</v>
      </c>
      <c r="L19833">
        <v>16</v>
      </c>
      <c r="M19833">
        <v>13</v>
      </c>
      <c r="N19833">
        <v>4</v>
      </c>
      <c r="O19833">
        <v>4</v>
      </c>
      <c r="P19833" s="119" t="s">
        <v>20254</v>
      </c>
    </row>
    <row r="19834" spans="1:16" x14ac:dyDescent="0.25">
      <c r="A19834">
        <v>44007</v>
      </c>
      <c r="B19834" s="119" t="s">
        <v>12628</v>
      </c>
      <c r="C19834">
        <v>0</v>
      </c>
      <c r="E19834">
        <v>182</v>
      </c>
      <c r="F19834">
        <v>63934</v>
      </c>
      <c r="G19834">
        <v>127</v>
      </c>
      <c r="H19834">
        <v>89298</v>
      </c>
      <c r="I19834" s="119" t="s">
        <v>16</v>
      </c>
      <c r="J19834" s="119" t="s">
        <v>222</v>
      </c>
      <c r="K19834" s="1">
        <v>46255.758941458334</v>
      </c>
      <c r="L19834">
        <v>12</v>
      </c>
      <c r="M19834">
        <v>14</v>
      </c>
      <c r="N19834">
        <v>2</v>
      </c>
      <c r="O19834">
        <v>4</v>
      </c>
      <c r="P19834" s="119" t="s">
        <v>20254</v>
      </c>
    </row>
    <row r="19835" spans="1:16" x14ac:dyDescent="0.25">
      <c r="A19835">
        <v>44010</v>
      </c>
      <c r="B19835" s="119" t="s">
        <v>12629</v>
      </c>
      <c r="C19835">
        <v>0</v>
      </c>
      <c r="E19835">
        <v>185</v>
      </c>
      <c r="F19835">
        <v>67092</v>
      </c>
      <c r="G19835">
        <v>152</v>
      </c>
      <c r="H19835">
        <v>82499</v>
      </c>
      <c r="I19835" s="119" t="s">
        <v>16</v>
      </c>
      <c r="J19835" s="119" t="s">
        <v>222</v>
      </c>
      <c r="K19835" s="1">
        <v>46255.758941458334</v>
      </c>
      <c r="L19835">
        <v>15</v>
      </c>
      <c r="M19835">
        <v>13</v>
      </c>
      <c r="N19835">
        <v>3</v>
      </c>
      <c r="O19835">
        <v>4</v>
      </c>
      <c r="P19835" s="119" t="s">
        <v>20254</v>
      </c>
    </row>
    <row r="19836" spans="1:16" x14ac:dyDescent="0.25">
      <c r="A19836">
        <v>44013</v>
      </c>
      <c r="B19836" s="119" t="s">
        <v>12630</v>
      </c>
      <c r="C19836">
        <v>0</v>
      </c>
      <c r="E19836">
        <v>109</v>
      </c>
      <c r="F19836">
        <v>233825</v>
      </c>
      <c r="G19836">
        <v>72</v>
      </c>
      <c r="H19836">
        <v>359892</v>
      </c>
      <c r="I19836" s="119" t="s">
        <v>16</v>
      </c>
      <c r="J19836" s="119" t="s">
        <v>222</v>
      </c>
      <c r="K19836" s="1">
        <v>46255.758941458334</v>
      </c>
      <c r="L19836">
        <v>17</v>
      </c>
      <c r="M19836">
        <v>16</v>
      </c>
      <c r="N19836">
        <v>8</v>
      </c>
      <c r="O19836">
        <v>5</v>
      </c>
      <c r="P19836" s="119" t="s">
        <v>20254</v>
      </c>
    </row>
    <row r="19837" spans="1:16" x14ac:dyDescent="0.25">
      <c r="A19837">
        <v>44016</v>
      </c>
      <c r="B19837" s="119" t="s">
        <v>12631</v>
      </c>
      <c r="C19837">
        <v>0</v>
      </c>
      <c r="E19837">
        <v>229</v>
      </c>
      <c r="F19837">
        <v>91720</v>
      </c>
      <c r="G19837">
        <v>123</v>
      </c>
      <c r="H19837">
        <v>148701</v>
      </c>
      <c r="I19837" s="119" t="s">
        <v>16</v>
      </c>
      <c r="J19837" s="119" t="s">
        <v>222</v>
      </c>
      <c r="K19837" s="1">
        <v>46255.758941458334</v>
      </c>
      <c r="L19837">
        <v>15</v>
      </c>
      <c r="M19837">
        <v>14</v>
      </c>
      <c r="N19837">
        <v>2</v>
      </c>
      <c r="O19837">
        <v>4</v>
      </c>
      <c r="P19837" s="119" t="s">
        <v>20254</v>
      </c>
    </row>
    <row r="19838" spans="1:16" x14ac:dyDescent="0.25">
      <c r="A19838">
        <v>44019</v>
      </c>
      <c r="B19838" s="119" t="s">
        <v>12632</v>
      </c>
      <c r="C19838">
        <v>0</v>
      </c>
      <c r="E19838">
        <v>258</v>
      </c>
      <c r="F19838">
        <v>56577</v>
      </c>
      <c r="G19838">
        <v>148</v>
      </c>
      <c r="H19838">
        <v>89076</v>
      </c>
      <c r="I19838" s="119" t="s">
        <v>16</v>
      </c>
      <c r="J19838" s="119" t="s">
        <v>222</v>
      </c>
      <c r="K19838" s="1">
        <v>46255.758941458334</v>
      </c>
      <c r="L19838">
        <v>15</v>
      </c>
      <c r="M19838">
        <v>18</v>
      </c>
      <c r="N19838">
        <v>4</v>
      </c>
      <c r="O19838">
        <v>6</v>
      </c>
      <c r="P19838" s="119" t="s">
        <v>20254</v>
      </c>
    </row>
    <row r="19839" spans="1:16" x14ac:dyDescent="0.25">
      <c r="A19839">
        <v>44022</v>
      </c>
      <c r="B19839" s="119" t="s">
        <v>12633</v>
      </c>
      <c r="C19839">
        <v>0</v>
      </c>
      <c r="E19839">
        <v>147</v>
      </c>
      <c r="F19839">
        <v>223602</v>
      </c>
      <c r="G19839">
        <v>97</v>
      </c>
      <c r="H19839">
        <v>359980</v>
      </c>
      <c r="I19839" s="119" t="s">
        <v>16</v>
      </c>
      <c r="J19839" s="119" t="s">
        <v>222</v>
      </c>
      <c r="K19839" s="1">
        <v>46255.758941458334</v>
      </c>
      <c r="L19839">
        <v>16</v>
      </c>
      <c r="M19839">
        <v>10</v>
      </c>
      <c r="N19839">
        <v>6</v>
      </c>
      <c r="O19839">
        <v>5</v>
      </c>
      <c r="P19839" s="119" t="s">
        <v>20254</v>
      </c>
    </row>
    <row r="19840" spans="1:16" x14ac:dyDescent="0.25">
      <c r="A19840">
        <v>44025</v>
      </c>
      <c r="B19840" s="119" t="s">
        <v>12634</v>
      </c>
      <c r="C19840">
        <v>0</v>
      </c>
      <c r="E19840">
        <v>124</v>
      </c>
      <c r="F19840">
        <v>160320</v>
      </c>
      <c r="G19840">
        <v>93</v>
      </c>
      <c r="H19840">
        <v>180320</v>
      </c>
      <c r="I19840" s="119" t="s">
        <v>16</v>
      </c>
      <c r="J19840" s="119" t="s">
        <v>222</v>
      </c>
      <c r="K19840" s="1">
        <v>46255.758941458334</v>
      </c>
      <c r="L19840">
        <v>9</v>
      </c>
      <c r="M19840">
        <v>10</v>
      </c>
      <c r="N19840">
        <v>2</v>
      </c>
      <c r="O19840">
        <v>3</v>
      </c>
      <c r="P19840" s="119" t="s">
        <v>20254</v>
      </c>
    </row>
    <row r="19841" spans="1:16" x14ac:dyDescent="0.25">
      <c r="A19841">
        <v>44028</v>
      </c>
      <c r="B19841" s="119" t="s">
        <v>12635</v>
      </c>
      <c r="C19841">
        <v>0</v>
      </c>
      <c r="E19841">
        <v>158</v>
      </c>
      <c r="F19841">
        <v>72420</v>
      </c>
      <c r="G19841">
        <v>101</v>
      </c>
      <c r="H19841">
        <v>101499</v>
      </c>
      <c r="I19841" s="119" t="s">
        <v>16</v>
      </c>
      <c r="J19841" s="119" t="s">
        <v>222</v>
      </c>
      <c r="K19841" s="1">
        <v>46255.758941458334</v>
      </c>
      <c r="L19841">
        <v>11</v>
      </c>
      <c r="M19841">
        <v>14</v>
      </c>
      <c r="N19841">
        <v>4</v>
      </c>
      <c r="O19841">
        <v>5</v>
      </c>
      <c r="P19841" s="119" t="s">
        <v>20254</v>
      </c>
    </row>
    <row r="19842" spans="1:16" x14ac:dyDescent="0.25">
      <c r="A19842">
        <v>44031</v>
      </c>
      <c r="B19842" s="119" t="s">
        <v>12636</v>
      </c>
      <c r="C19842">
        <v>0</v>
      </c>
      <c r="E19842">
        <v>319</v>
      </c>
      <c r="F19842">
        <v>69880</v>
      </c>
      <c r="G19842">
        <v>120</v>
      </c>
      <c r="H19842">
        <v>168884</v>
      </c>
      <c r="I19842" s="119" t="s">
        <v>16</v>
      </c>
      <c r="J19842" s="119" t="s">
        <v>222</v>
      </c>
      <c r="K19842" s="1">
        <v>46255.758941458334</v>
      </c>
      <c r="L19842">
        <v>20</v>
      </c>
      <c r="M19842">
        <v>11</v>
      </c>
      <c r="N19842">
        <v>6</v>
      </c>
      <c r="O19842">
        <v>5</v>
      </c>
      <c r="P19842" s="119" t="s">
        <v>20254</v>
      </c>
    </row>
    <row r="19843" spans="1:16" x14ac:dyDescent="0.25">
      <c r="A19843">
        <v>44034</v>
      </c>
      <c r="B19843" s="119" t="s">
        <v>12637</v>
      </c>
      <c r="C19843">
        <v>0</v>
      </c>
      <c r="E19843">
        <v>111</v>
      </c>
      <c r="F19843">
        <v>71524</v>
      </c>
      <c r="G19843">
        <v>111</v>
      </c>
      <c r="H19843">
        <v>121524</v>
      </c>
      <c r="I19843" s="119" t="s">
        <v>16</v>
      </c>
      <c r="J19843" s="119" t="s">
        <v>222</v>
      </c>
      <c r="K19843" s="1">
        <v>46255.758941458334</v>
      </c>
      <c r="L19843">
        <v>18</v>
      </c>
      <c r="M19843">
        <v>14</v>
      </c>
      <c r="N19843">
        <v>7</v>
      </c>
      <c r="O19843">
        <v>4</v>
      </c>
      <c r="P19843" s="119" t="s">
        <v>20254</v>
      </c>
    </row>
    <row r="19844" spans="1:16" x14ac:dyDescent="0.25">
      <c r="A19844">
        <v>44037</v>
      </c>
      <c r="B19844" s="119" t="s">
        <v>12638</v>
      </c>
      <c r="C19844">
        <v>0</v>
      </c>
      <c r="E19844">
        <v>571</v>
      </c>
      <c r="F19844">
        <v>90021</v>
      </c>
      <c r="G19844">
        <v>89</v>
      </c>
      <c r="H19844">
        <v>108541</v>
      </c>
      <c r="I19844" s="119" t="s">
        <v>16</v>
      </c>
      <c r="J19844" s="119" t="s">
        <v>222</v>
      </c>
      <c r="K19844" s="1">
        <v>46255.758941458334</v>
      </c>
      <c r="L19844">
        <v>15</v>
      </c>
      <c r="M19844">
        <v>16</v>
      </c>
      <c r="N19844">
        <v>4</v>
      </c>
      <c r="O19844">
        <v>3</v>
      </c>
      <c r="P19844" s="119" t="s">
        <v>20254</v>
      </c>
    </row>
    <row r="19845" spans="1:16" x14ac:dyDescent="0.25">
      <c r="A19845">
        <v>44038</v>
      </c>
      <c r="B19845" s="119" t="s">
        <v>12639</v>
      </c>
      <c r="C19845">
        <v>0</v>
      </c>
      <c r="E19845">
        <v>644</v>
      </c>
      <c r="F19845">
        <v>750016</v>
      </c>
      <c r="G19845">
        <v>0</v>
      </c>
      <c r="H19845">
        <v>0</v>
      </c>
      <c r="I19845" s="119" t="s">
        <v>4726</v>
      </c>
      <c r="J19845" s="119" t="s">
        <v>222</v>
      </c>
      <c r="K19845" s="1">
        <v>46255.758941458334</v>
      </c>
      <c r="L19845">
        <v>0</v>
      </c>
      <c r="M19845">
        <v>0</v>
      </c>
      <c r="N19845">
        <v>0</v>
      </c>
      <c r="O19845">
        <v>0</v>
      </c>
      <c r="P19845" s="119" t="s">
        <v>20254</v>
      </c>
    </row>
    <row r="19846" spans="1:16" x14ac:dyDescent="0.25">
      <c r="A19846">
        <v>44040</v>
      </c>
      <c r="B19846" s="119" t="s">
        <v>12640</v>
      </c>
      <c r="C19846">
        <v>0</v>
      </c>
      <c r="E19846">
        <v>86</v>
      </c>
      <c r="F19846">
        <v>91846</v>
      </c>
      <c r="G19846">
        <v>97</v>
      </c>
      <c r="H19846">
        <v>139996</v>
      </c>
      <c r="I19846" s="119" t="s">
        <v>16</v>
      </c>
      <c r="J19846" s="119" t="s">
        <v>222</v>
      </c>
      <c r="K19846" s="1">
        <v>46255.758941458334</v>
      </c>
      <c r="L19846">
        <v>15</v>
      </c>
      <c r="M19846">
        <v>15</v>
      </c>
      <c r="N19846">
        <v>7</v>
      </c>
      <c r="O19846">
        <v>5</v>
      </c>
      <c r="P19846" s="119" t="s">
        <v>20254</v>
      </c>
    </row>
    <row r="19847" spans="1:16" x14ac:dyDescent="0.25">
      <c r="A19847">
        <v>44041</v>
      </c>
      <c r="B19847" s="119" t="s">
        <v>12641</v>
      </c>
      <c r="C19847">
        <v>0</v>
      </c>
      <c r="E19847">
        <v>323</v>
      </c>
      <c r="F19847">
        <v>320341</v>
      </c>
      <c r="G19847">
        <v>0</v>
      </c>
      <c r="H19847">
        <v>0</v>
      </c>
      <c r="I19847" s="119" t="s">
        <v>4726</v>
      </c>
      <c r="J19847" s="119" t="s">
        <v>222</v>
      </c>
      <c r="K19847" s="1">
        <v>46255.758941458334</v>
      </c>
      <c r="L19847">
        <v>0</v>
      </c>
      <c r="M19847">
        <v>0</v>
      </c>
      <c r="N19847">
        <v>0</v>
      </c>
      <c r="O19847">
        <v>0</v>
      </c>
      <c r="P19847" s="119" t="s">
        <v>20254</v>
      </c>
    </row>
    <row r="19848" spans="1:16" x14ac:dyDescent="0.25">
      <c r="A19848">
        <v>44043</v>
      </c>
      <c r="B19848" s="119" t="s">
        <v>12642</v>
      </c>
      <c r="C19848">
        <v>0</v>
      </c>
      <c r="E19848">
        <v>75</v>
      </c>
      <c r="F19848">
        <v>56032</v>
      </c>
      <c r="G19848">
        <v>133</v>
      </c>
      <c r="H19848">
        <v>89980</v>
      </c>
      <c r="I19848" s="119" t="s">
        <v>16</v>
      </c>
      <c r="J19848" s="119" t="s">
        <v>222</v>
      </c>
      <c r="K19848" s="1">
        <v>46255.758941458334</v>
      </c>
      <c r="L19848">
        <v>14</v>
      </c>
      <c r="M19848">
        <v>17</v>
      </c>
      <c r="N19848">
        <v>3</v>
      </c>
      <c r="O19848">
        <v>4</v>
      </c>
      <c r="P19848" s="119" t="s">
        <v>20254</v>
      </c>
    </row>
    <row r="19849" spans="1:16" x14ac:dyDescent="0.25">
      <c r="A19849">
        <v>44046</v>
      </c>
      <c r="B19849" s="119" t="s">
        <v>12643</v>
      </c>
      <c r="C19849">
        <v>0</v>
      </c>
      <c r="E19849">
        <v>453</v>
      </c>
      <c r="F19849">
        <v>75048</v>
      </c>
      <c r="G19849">
        <v>122</v>
      </c>
      <c r="H19849">
        <v>104937</v>
      </c>
      <c r="I19849" s="119" t="s">
        <v>16</v>
      </c>
      <c r="J19849" s="119" t="s">
        <v>222</v>
      </c>
      <c r="K19849" s="1">
        <v>46255.758941458334</v>
      </c>
      <c r="L19849">
        <v>15</v>
      </c>
      <c r="M19849">
        <v>15</v>
      </c>
      <c r="N19849">
        <v>3</v>
      </c>
      <c r="O19849">
        <v>5</v>
      </c>
      <c r="P19849" s="119" t="s">
        <v>20254</v>
      </c>
    </row>
    <row r="19850" spans="1:16" x14ac:dyDescent="0.25">
      <c r="A19850">
        <v>44049</v>
      </c>
      <c r="B19850" s="119" t="s">
        <v>12644</v>
      </c>
      <c r="C19850">
        <v>0</v>
      </c>
      <c r="E19850">
        <v>97</v>
      </c>
      <c r="F19850">
        <v>62674</v>
      </c>
      <c r="G19850">
        <v>133</v>
      </c>
      <c r="H19850">
        <v>98997</v>
      </c>
      <c r="I19850" s="119" t="s">
        <v>16</v>
      </c>
      <c r="J19850" s="119" t="s">
        <v>222</v>
      </c>
      <c r="K19850" s="1">
        <v>46255.758941458334</v>
      </c>
      <c r="L19850">
        <v>11</v>
      </c>
      <c r="M19850">
        <v>14</v>
      </c>
      <c r="N19850">
        <v>3</v>
      </c>
      <c r="O19850">
        <v>4</v>
      </c>
      <c r="P19850" s="119" t="s">
        <v>20254</v>
      </c>
    </row>
    <row r="19851" spans="1:16" x14ac:dyDescent="0.25">
      <c r="A19851">
        <v>44052</v>
      </c>
      <c r="B19851" s="119" t="s">
        <v>12645</v>
      </c>
      <c r="C19851">
        <v>0</v>
      </c>
      <c r="E19851">
        <v>152</v>
      </c>
      <c r="F19851">
        <v>66518</v>
      </c>
      <c r="G19851">
        <v>104</v>
      </c>
      <c r="H19851">
        <v>112327</v>
      </c>
      <c r="I19851" s="119" t="s">
        <v>16</v>
      </c>
      <c r="J19851" s="119" t="s">
        <v>222</v>
      </c>
      <c r="K19851" s="1">
        <v>46255.758941458334</v>
      </c>
      <c r="L19851">
        <v>17</v>
      </c>
      <c r="M19851">
        <v>16</v>
      </c>
      <c r="N19851">
        <v>6</v>
      </c>
      <c r="O19851">
        <v>5</v>
      </c>
      <c r="P19851" s="119" t="s">
        <v>20254</v>
      </c>
    </row>
    <row r="19852" spans="1:16" x14ac:dyDescent="0.25">
      <c r="A19852">
        <v>44055</v>
      </c>
      <c r="B19852" s="119" t="s">
        <v>12646</v>
      </c>
      <c r="C19852">
        <v>0</v>
      </c>
      <c r="E19852">
        <v>131</v>
      </c>
      <c r="F19852">
        <v>356695</v>
      </c>
      <c r="G19852">
        <v>132</v>
      </c>
      <c r="H19852">
        <v>479464</v>
      </c>
      <c r="I19852" s="119" t="s">
        <v>16</v>
      </c>
      <c r="J19852" s="119" t="s">
        <v>222</v>
      </c>
      <c r="K19852" s="1">
        <v>46255.758941458334</v>
      </c>
      <c r="L19852">
        <v>22</v>
      </c>
      <c r="M19852">
        <v>17</v>
      </c>
      <c r="N19852">
        <v>6</v>
      </c>
      <c r="O19852">
        <v>8</v>
      </c>
      <c r="P19852" s="119" t="s">
        <v>20254</v>
      </c>
    </row>
    <row r="19853" spans="1:16" x14ac:dyDescent="0.25">
      <c r="A19853">
        <v>44472</v>
      </c>
      <c r="B19853" s="119" t="s">
        <v>12647</v>
      </c>
      <c r="C19853">
        <v>0</v>
      </c>
      <c r="E19853">
        <v>258</v>
      </c>
      <c r="F19853">
        <v>15069</v>
      </c>
      <c r="G19853">
        <v>269</v>
      </c>
      <c r="H19853">
        <v>26541</v>
      </c>
      <c r="I19853" s="119" t="s">
        <v>1909</v>
      </c>
      <c r="J19853" s="119" t="s">
        <v>17</v>
      </c>
      <c r="K19853" s="1">
        <v>46255.758941458334</v>
      </c>
      <c r="L19853">
        <v>0</v>
      </c>
      <c r="M19853">
        <v>0</v>
      </c>
      <c r="N19853">
        <v>0</v>
      </c>
      <c r="O19853">
        <v>0</v>
      </c>
      <c r="P19853" s="119" t="s">
        <v>20254</v>
      </c>
    </row>
    <row r="19854" spans="1:16" x14ac:dyDescent="0.25">
      <c r="A19854">
        <v>44473</v>
      </c>
      <c r="B19854" s="119" t="s">
        <v>12648</v>
      </c>
      <c r="C19854">
        <v>0</v>
      </c>
      <c r="E19854">
        <v>881</v>
      </c>
      <c r="F19854">
        <v>18975</v>
      </c>
      <c r="G19854">
        <v>151</v>
      </c>
      <c r="H19854">
        <v>39999</v>
      </c>
      <c r="I19854" s="119" t="s">
        <v>1909</v>
      </c>
      <c r="J19854" s="119" t="s">
        <v>17</v>
      </c>
      <c r="K19854" s="1">
        <v>46255.758941458334</v>
      </c>
      <c r="L19854">
        <v>0</v>
      </c>
      <c r="M19854">
        <v>0</v>
      </c>
      <c r="N19854">
        <v>0</v>
      </c>
      <c r="O19854">
        <v>0</v>
      </c>
      <c r="P19854" s="119" t="s">
        <v>20254</v>
      </c>
    </row>
    <row r="19855" spans="1:16" x14ac:dyDescent="0.25">
      <c r="A19855">
        <v>44474</v>
      </c>
      <c r="B19855" s="119" t="s">
        <v>12649</v>
      </c>
      <c r="C19855">
        <v>0</v>
      </c>
      <c r="E19855">
        <v>4696</v>
      </c>
      <c r="F19855">
        <v>965</v>
      </c>
      <c r="G19855">
        <v>2707</v>
      </c>
      <c r="H19855">
        <v>1979</v>
      </c>
      <c r="I19855" s="119" t="s">
        <v>1909</v>
      </c>
      <c r="J19855" s="119" t="s">
        <v>17</v>
      </c>
      <c r="K19855" s="1">
        <v>46255.758941458334</v>
      </c>
      <c r="L19855">
        <v>13</v>
      </c>
      <c r="M19855">
        <v>5</v>
      </c>
      <c r="N19855">
        <v>6</v>
      </c>
      <c r="O19855">
        <v>0</v>
      </c>
      <c r="P19855" s="119" t="s">
        <v>20254</v>
      </c>
    </row>
    <row r="19856" spans="1:16" x14ac:dyDescent="0.25">
      <c r="A19856">
        <v>44475</v>
      </c>
      <c r="B19856" s="119" t="s">
        <v>12650</v>
      </c>
      <c r="C19856">
        <v>0</v>
      </c>
      <c r="E19856">
        <v>480</v>
      </c>
      <c r="F19856">
        <v>19980</v>
      </c>
      <c r="G19856">
        <v>95</v>
      </c>
      <c r="H19856">
        <v>114049</v>
      </c>
      <c r="I19856" s="119" t="s">
        <v>1909</v>
      </c>
      <c r="J19856" s="119" t="s">
        <v>17</v>
      </c>
      <c r="K19856" s="1">
        <v>46255.758941458334</v>
      </c>
      <c r="L19856">
        <v>1</v>
      </c>
      <c r="M19856">
        <v>4</v>
      </c>
      <c r="N19856">
        <v>1</v>
      </c>
      <c r="O19856">
        <v>0</v>
      </c>
      <c r="P19856" s="119" t="s">
        <v>20254</v>
      </c>
    </row>
    <row r="19857" spans="1:16" x14ac:dyDescent="0.25">
      <c r="A19857">
        <v>44476</v>
      </c>
      <c r="B19857" s="119" t="s">
        <v>12651</v>
      </c>
      <c r="C19857">
        <v>0</v>
      </c>
      <c r="E19857">
        <v>266</v>
      </c>
      <c r="F19857">
        <v>21075</v>
      </c>
      <c r="G19857">
        <v>57</v>
      </c>
      <c r="H19857">
        <v>138967</v>
      </c>
      <c r="I19857" s="119" t="s">
        <v>1909</v>
      </c>
      <c r="J19857" s="119" t="s">
        <v>17</v>
      </c>
      <c r="K19857" s="1">
        <v>46255.758941458334</v>
      </c>
      <c r="L19857">
        <v>1</v>
      </c>
      <c r="M19857">
        <v>0</v>
      </c>
      <c r="N19857">
        <v>1</v>
      </c>
      <c r="O19857">
        <v>0</v>
      </c>
      <c r="P19857" s="119" t="s">
        <v>20254</v>
      </c>
    </row>
    <row r="19858" spans="1:16" x14ac:dyDescent="0.25">
      <c r="A19858">
        <v>44477</v>
      </c>
      <c r="B19858" s="119" t="s">
        <v>12652</v>
      </c>
      <c r="C19858">
        <v>0</v>
      </c>
      <c r="E19858">
        <v>416</v>
      </c>
      <c r="F19858">
        <v>50571</v>
      </c>
      <c r="G19858">
        <v>12</v>
      </c>
      <c r="H19858">
        <v>248998</v>
      </c>
      <c r="I19858" s="119" t="s">
        <v>1909</v>
      </c>
      <c r="J19858" s="119" t="s">
        <v>17</v>
      </c>
      <c r="K19858" s="1">
        <v>46255.758941458334</v>
      </c>
      <c r="L19858">
        <v>0</v>
      </c>
      <c r="M19858">
        <v>0</v>
      </c>
      <c r="N19858">
        <v>0</v>
      </c>
      <c r="O19858">
        <v>0</v>
      </c>
      <c r="P19858" s="119" t="s">
        <v>20254</v>
      </c>
    </row>
    <row r="19859" spans="1:16" x14ac:dyDescent="0.25">
      <c r="A19859">
        <v>44478</v>
      </c>
      <c r="B19859" s="119" t="s">
        <v>12653</v>
      </c>
      <c r="C19859">
        <v>0</v>
      </c>
      <c r="E19859">
        <v>122</v>
      </c>
      <c r="F19859">
        <v>25550</v>
      </c>
      <c r="G19859">
        <v>61</v>
      </c>
      <c r="H19859">
        <v>155551</v>
      </c>
      <c r="I19859" s="119" t="s">
        <v>1909</v>
      </c>
      <c r="J19859" s="119" t="s">
        <v>17</v>
      </c>
      <c r="K19859" s="1">
        <v>46255.758941458334</v>
      </c>
      <c r="L19859">
        <v>10</v>
      </c>
      <c r="M19859">
        <v>0</v>
      </c>
      <c r="N19859">
        <v>0</v>
      </c>
      <c r="O19859">
        <v>0</v>
      </c>
      <c r="P19859" s="119" t="s">
        <v>20254</v>
      </c>
    </row>
    <row r="19860" spans="1:16" x14ac:dyDescent="0.25">
      <c r="A19860">
        <v>44479</v>
      </c>
      <c r="B19860" s="119" t="s">
        <v>12654</v>
      </c>
      <c r="C19860">
        <v>0</v>
      </c>
      <c r="E19860">
        <v>10198</v>
      </c>
      <c r="F19860">
        <v>1391</v>
      </c>
      <c r="G19860">
        <v>14243</v>
      </c>
      <c r="H19860">
        <v>1599</v>
      </c>
      <c r="I19860" s="119" t="s">
        <v>1909</v>
      </c>
      <c r="J19860" s="119" t="s">
        <v>17</v>
      </c>
      <c r="K19860" s="1">
        <v>46255.758941458334</v>
      </c>
      <c r="L19860">
        <v>181</v>
      </c>
      <c r="M19860">
        <v>56</v>
      </c>
      <c r="N19860">
        <v>3</v>
      </c>
      <c r="O19860">
        <v>22</v>
      </c>
      <c r="P19860" s="119" t="s">
        <v>20254</v>
      </c>
    </row>
    <row r="19861" spans="1:16" x14ac:dyDescent="0.25">
      <c r="A19861">
        <v>44601</v>
      </c>
      <c r="B19861" s="119" t="s">
        <v>12655</v>
      </c>
      <c r="C19861">
        <v>0</v>
      </c>
      <c r="E19861">
        <v>438</v>
      </c>
      <c r="F19861">
        <v>79948</v>
      </c>
      <c r="G19861">
        <v>109</v>
      </c>
      <c r="H19861">
        <v>149805</v>
      </c>
      <c r="I19861" s="119" t="s">
        <v>16</v>
      </c>
      <c r="J19861" s="119" t="s">
        <v>222</v>
      </c>
      <c r="K19861" s="1">
        <v>46255.758941458334</v>
      </c>
      <c r="L19861">
        <v>1</v>
      </c>
      <c r="M19861">
        <v>5</v>
      </c>
      <c r="N19861">
        <v>0</v>
      </c>
      <c r="O19861">
        <v>0</v>
      </c>
      <c r="P19861" s="119" t="s">
        <v>20254</v>
      </c>
    </row>
    <row r="19862" spans="1:16" x14ac:dyDescent="0.25">
      <c r="A19862">
        <v>44646</v>
      </c>
      <c r="B19862" s="119" t="s">
        <v>12656</v>
      </c>
      <c r="C19862">
        <v>0</v>
      </c>
      <c r="E19862">
        <v>9335</v>
      </c>
      <c r="F19862">
        <v>3</v>
      </c>
      <c r="G19862">
        <v>83243</v>
      </c>
      <c r="H19862">
        <v>48</v>
      </c>
      <c r="I19862" s="119" t="s">
        <v>16</v>
      </c>
      <c r="J19862" s="119" t="s">
        <v>24</v>
      </c>
      <c r="K19862" s="1">
        <v>46255.758941458334</v>
      </c>
      <c r="L19862">
        <v>1</v>
      </c>
      <c r="M19862">
        <v>39</v>
      </c>
      <c r="N19862">
        <v>0</v>
      </c>
      <c r="O19862">
        <v>12</v>
      </c>
      <c r="P19862" s="119" t="s">
        <v>20254</v>
      </c>
    </row>
    <row r="19863" spans="1:16" x14ac:dyDescent="0.25">
      <c r="A19863">
        <v>44723</v>
      </c>
      <c r="B19863" s="119" t="s">
        <v>12657</v>
      </c>
      <c r="C19863">
        <v>0</v>
      </c>
      <c r="E19863">
        <v>289</v>
      </c>
      <c r="F19863">
        <v>85084</v>
      </c>
      <c r="G19863">
        <v>90</v>
      </c>
      <c r="H19863">
        <v>150000</v>
      </c>
      <c r="I19863" s="119" t="s">
        <v>16</v>
      </c>
      <c r="J19863" s="119" t="s">
        <v>222</v>
      </c>
      <c r="K19863" s="1">
        <v>46255.758941458334</v>
      </c>
      <c r="L19863">
        <v>2</v>
      </c>
      <c r="M19863">
        <v>4</v>
      </c>
      <c r="N19863">
        <v>0</v>
      </c>
      <c r="O19863">
        <v>1</v>
      </c>
      <c r="P19863" s="119" t="s">
        <v>20254</v>
      </c>
    </row>
    <row r="19864" spans="1:16" x14ac:dyDescent="0.25">
      <c r="A19864">
        <v>44725</v>
      </c>
      <c r="B19864" s="119" t="s">
        <v>12658</v>
      </c>
      <c r="C19864">
        <v>0</v>
      </c>
      <c r="E19864">
        <v>977</v>
      </c>
      <c r="F19864">
        <v>39087</v>
      </c>
      <c r="G19864">
        <v>203</v>
      </c>
      <c r="H19864">
        <v>58794</v>
      </c>
      <c r="I19864" s="119" t="s">
        <v>6335</v>
      </c>
      <c r="J19864" s="119" t="s">
        <v>139</v>
      </c>
      <c r="K19864" s="1">
        <v>46255.758941458334</v>
      </c>
      <c r="L19864">
        <v>7</v>
      </c>
      <c r="M19864">
        <v>6</v>
      </c>
      <c r="N19864">
        <v>1</v>
      </c>
      <c r="O19864">
        <v>1</v>
      </c>
      <c r="P19864" s="119" t="s">
        <v>20254</v>
      </c>
    </row>
    <row r="19865" spans="1:16" x14ac:dyDescent="0.25">
      <c r="A19865">
        <v>44726</v>
      </c>
      <c r="B19865" s="119" t="s">
        <v>12659</v>
      </c>
      <c r="C19865">
        <v>0</v>
      </c>
      <c r="E19865">
        <v>899</v>
      </c>
      <c r="F19865">
        <v>20312</v>
      </c>
      <c r="G19865">
        <v>143</v>
      </c>
      <c r="H19865">
        <v>30294</v>
      </c>
      <c r="I19865" s="119" t="s">
        <v>6335</v>
      </c>
      <c r="J19865" s="119" t="s">
        <v>22</v>
      </c>
      <c r="K19865" s="1">
        <v>46255.758941458334</v>
      </c>
      <c r="L19865">
        <v>3</v>
      </c>
      <c r="M19865">
        <v>3</v>
      </c>
      <c r="N19865">
        <v>2</v>
      </c>
      <c r="O19865">
        <v>0</v>
      </c>
      <c r="P19865" s="119" t="s">
        <v>20254</v>
      </c>
    </row>
    <row r="19866" spans="1:16" x14ac:dyDescent="0.25">
      <c r="A19866">
        <v>44727</v>
      </c>
      <c r="B19866" s="119" t="s">
        <v>12660</v>
      </c>
      <c r="C19866">
        <v>0</v>
      </c>
      <c r="E19866">
        <v>1205</v>
      </c>
      <c r="F19866">
        <v>62001</v>
      </c>
      <c r="G19866">
        <v>106</v>
      </c>
      <c r="H19866">
        <v>79854</v>
      </c>
      <c r="I19866" s="119" t="s">
        <v>6335</v>
      </c>
      <c r="J19866" s="119" t="s">
        <v>24</v>
      </c>
      <c r="K19866" s="1">
        <v>46255.758941458334</v>
      </c>
      <c r="L19866">
        <v>6</v>
      </c>
      <c r="M19866">
        <v>12</v>
      </c>
      <c r="N19866">
        <v>2</v>
      </c>
      <c r="O19866">
        <v>2</v>
      </c>
      <c r="P19866" s="119" t="s">
        <v>20254</v>
      </c>
    </row>
    <row r="19867" spans="1:16" x14ac:dyDescent="0.25">
      <c r="A19867">
        <v>44728</v>
      </c>
      <c r="B19867" s="119" t="s">
        <v>12661</v>
      </c>
      <c r="C19867">
        <v>0</v>
      </c>
      <c r="E19867">
        <v>713</v>
      </c>
      <c r="F19867">
        <v>58083</v>
      </c>
      <c r="G19867">
        <v>65</v>
      </c>
      <c r="H19867">
        <v>79898</v>
      </c>
      <c r="I19867" s="119" t="s">
        <v>6335</v>
      </c>
      <c r="J19867" s="119" t="s">
        <v>222</v>
      </c>
      <c r="K19867" s="1">
        <v>46255.758941458334</v>
      </c>
      <c r="L19867">
        <v>11</v>
      </c>
      <c r="M19867">
        <v>6</v>
      </c>
      <c r="N19867">
        <v>8</v>
      </c>
      <c r="O19867">
        <v>1</v>
      </c>
      <c r="P19867" s="119" t="s">
        <v>20254</v>
      </c>
    </row>
    <row r="19868" spans="1:16" x14ac:dyDescent="0.25">
      <c r="A19868">
        <v>44729</v>
      </c>
      <c r="B19868" s="119" t="s">
        <v>12662</v>
      </c>
      <c r="C19868">
        <v>0</v>
      </c>
      <c r="E19868">
        <v>860</v>
      </c>
      <c r="F19868">
        <v>26889</v>
      </c>
      <c r="G19868">
        <v>137</v>
      </c>
      <c r="H19868">
        <v>59599</v>
      </c>
      <c r="I19868" s="119" t="s">
        <v>6335</v>
      </c>
      <c r="J19868" s="119" t="s">
        <v>139</v>
      </c>
      <c r="K19868" s="1">
        <v>46255.758941458334</v>
      </c>
      <c r="L19868">
        <v>4</v>
      </c>
      <c r="M19868">
        <v>4</v>
      </c>
      <c r="N19868">
        <v>0</v>
      </c>
      <c r="O19868">
        <v>1</v>
      </c>
      <c r="P19868" s="119" t="s">
        <v>20254</v>
      </c>
    </row>
    <row r="19869" spans="1:16" x14ac:dyDescent="0.25">
      <c r="A19869">
        <v>44730</v>
      </c>
      <c r="B19869" s="119" t="s">
        <v>12663</v>
      </c>
      <c r="C19869">
        <v>0</v>
      </c>
      <c r="E19869">
        <v>635</v>
      </c>
      <c r="F19869">
        <v>20009</v>
      </c>
      <c r="G19869">
        <v>140</v>
      </c>
      <c r="H19869">
        <v>29999</v>
      </c>
      <c r="I19869" s="119" t="s">
        <v>6335</v>
      </c>
      <c r="J19869" s="119" t="s">
        <v>22</v>
      </c>
      <c r="K19869" s="1">
        <v>46255.758941458334</v>
      </c>
      <c r="L19869">
        <v>9</v>
      </c>
      <c r="M19869">
        <v>1</v>
      </c>
      <c r="N19869">
        <v>0</v>
      </c>
      <c r="O19869">
        <v>0</v>
      </c>
      <c r="P19869" s="119" t="s">
        <v>20254</v>
      </c>
    </row>
    <row r="19870" spans="1:16" x14ac:dyDescent="0.25">
      <c r="A19870">
        <v>44791</v>
      </c>
      <c r="B19870" s="119" t="s">
        <v>12664</v>
      </c>
      <c r="C19870">
        <v>0</v>
      </c>
      <c r="E19870">
        <v>974</v>
      </c>
      <c r="F19870">
        <v>334155</v>
      </c>
      <c r="G19870">
        <v>110</v>
      </c>
      <c r="H19870">
        <v>529997</v>
      </c>
      <c r="I19870" s="119" t="s">
        <v>16</v>
      </c>
      <c r="J19870" s="119" t="s">
        <v>222</v>
      </c>
      <c r="K19870" s="1">
        <v>46255.758941458334</v>
      </c>
      <c r="L19870">
        <v>27</v>
      </c>
      <c r="M19870">
        <v>18</v>
      </c>
      <c r="N19870">
        <v>9</v>
      </c>
      <c r="O19870">
        <v>3</v>
      </c>
      <c r="P19870" s="119" t="s">
        <v>20254</v>
      </c>
    </row>
    <row r="19871" spans="1:16" x14ac:dyDescent="0.25">
      <c r="A19871">
        <v>44797</v>
      </c>
      <c r="B19871" s="119" t="s">
        <v>12665</v>
      </c>
      <c r="C19871">
        <v>0</v>
      </c>
      <c r="E19871">
        <v>229</v>
      </c>
      <c r="F19871">
        <v>160001</v>
      </c>
      <c r="G19871">
        <v>79</v>
      </c>
      <c r="H19871">
        <v>248690</v>
      </c>
      <c r="I19871" s="119" t="s">
        <v>16</v>
      </c>
      <c r="J19871" s="119" t="s">
        <v>222</v>
      </c>
      <c r="K19871" s="1">
        <v>46255.758941458334</v>
      </c>
      <c r="L19871">
        <v>10</v>
      </c>
      <c r="M19871">
        <v>18</v>
      </c>
      <c r="N19871">
        <v>2</v>
      </c>
      <c r="O19871">
        <v>2</v>
      </c>
      <c r="P19871" s="119" t="s">
        <v>20254</v>
      </c>
    </row>
    <row r="19872" spans="1:16" x14ac:dyDescent="0.25">
      <c r="A19872">
        <v>44812</v>
      </c>
      <c r="B19872" s="119" t="s">
        <v>12666</v>
      </c>
      <c r="C19872">
        <v>0</v>
      </c>
      <c r="E19872">
        <v>604</v>
      </c>
      <c r="F19872">
        <v>130149</v>
      </c>
      <c r="G19872">
        <v>86</v>
      </c>
      <c r="H19872">
        <v>240157</v>
      </c>
      <c r="I19872" s="119" t="s">
        <v>16</v>
      </c>
      <c r="J19872" s="119" t="s">
        <v>222</v>
      </c>
      <c r="K19872" s="1">
        <v>46255.758941458334</v>
      </c>
      <c r="L19872">
        <v>14</v>
      </c>
      <c r="M19872">
        <v>17</v>
      </c>
      <c r="N19872">
        <v>6</v>
      </c>
      <c r="O19872">
        <v>2</v>
      </c>
      <c r="P19872" s="119" t="s">
        <v>20254</v>
      </c>
    </row>
    <row r="19873" spans="1:16" x14ac:dyDescent="0.25">
      <c r="A19873">
        <v>44818</v>
      </c>
      <c r="B19873" s="119" t="s">
        <v>12667</v>
      </c>
      <c r="C19873">
        <v>0</v>
      </c>
      <c r="E19873">
        <v>164</v>
      </c>
      <c r="F19873">
        <v>210001</v>
      </c>
      <c r="G19873">
        <v>152</v>
      </c>
      <c r="H19873">
        <v>329888</v>
      </c>
      <c r="I19873" s="119" t="s">
        <v>16</v>
      </c>
      <c r="J19873" s="119" t="s">
        <v>222</v>
      </c>
      <c r="K19873" s="1">
        <v>46255.758941458334</v>
      </c>
      <c r="L19873">
        <v>9</v>
      </c>
      <c r="M19873">
        <v>13</v>
      </c>
      <c r="N19873">
        <v>5</v>
      </c>
      <c r="O19873">
        <v>0</v>
      </c>
      <c r="P19873" s="119" t="s">
        <v>20254</v>
      </c>
    </row>
    <row r="19874" spans="1:16" x14ac:dyDescent="0.25">
      <c r="A19874">
        <v>44821</v>
      </c>
      <c r="B19874" s="119" t="s">
        <v>12668</v>
      </c>
      <c r="C19874">
        <v>0</v>
      </c>
      <c r="E19874">
        <v>139</v>
      </c>
      <c r="F19874">
        <v>240000</v>
      </c>
      <c r="G19874">
        <v>93</v>
      </c>
      <c r="H19874">
        <v>314999</v>
      </c>
      <c r="I19874" s="119" t="s">
        <v>16</v>
      </c>
      <c r="J19874" s="119" t="s">
        <v>222</v>
      </c>
      <c r="K19874" s="1">
        <v>46255.758941458334</v>
      </c>
      <c r="L19874">
        <v>4</v>
      </c>
      <c r="M19874">
        <v>15</v>
      </c>
      <c r="N19874">
        <v>1</v>
      </c>
      <c r="O19874">
        <v>3</v>
      </c>
      <c r="P19874" s="119" t="s">
        <v>20254</v>
      </c>
    </row>
    <row r="19875" spans="1:16" x14ac:dyDescent="0.25">
      <c r="A19875">
        <v>44828</v>
      </c>
      <c r="B19875" s="119" t="s">
        <v>12669</v>
      </c>
      <c r="C19875">
        <v>0</v>
      </c>
      <c r="E19875">
        <v>378</v>
      </c>
      <c r="F19875">
        <v>1377389</v>
      </c>
      <c r="G19875">
        <v>1</v>
      </c>
      <c r="H19875">
        <v>100000000</v>
      </c>
      <c r="I19875" s="119" t="s">
        <v>4726</v>
      </c>
      <c r="J19875" s="119" t="s">
        <v>222</v>
      </c>
      <c r="K19875" s="1">
        <v>46255.758941458334</v>
      </c>
      <c r="L19875">
        <v>1</v>
      </c>
      <c r="M19875">
        <v>0</v>
      </c>
      <c r="N19875">
        <v>0</v>
      </c>
      <c r="O19875">
        <v>0</v>
      </c>
      <c r="P19875" s="119" t="s">
        <v>20254</v>
      </c>
    </row>
    <row r="19876" spans="1:16" x14ac:dyDescent="0.25">
      <c r="A19876">
        <v>44830</v>
      </c>
      <c r="B19876" s="119" t="s">
        <v>12670</v>
      </c>
      <c r="C19876">
        <v>0</v>
      </c>
      <c r="E19876">
        <v>77</v>
      </c>
      <c r="F19876">
        <v>260770</v>
      </c>
      <c r="G19876">
        <v>55</v>
      </c>
      <c r="H19876">
        <v>359994</v>
      </c>
      <c r="I19876" s="119" t="s">
        <v>16</v>
      </c>
      <c r="J19876" s="119" t="s">
        <v>222</v>
      </c>
      <c r="K19876" s="1">
        <v>46255.758941458334</v>
      </c>
      <c r="L19876">
        <v>3</v>
      </c>
      <c r="M19876">
        <v>3</v>
      </c>
      <c r="N19876">
        <v>1</v>
      </c>
      <c r="O19876">
        <v>0</v>
      </c>
      <c r="P19876" s="119" t="s">
        <v>20254</v>
      </c>
    </row>
    <row r="19877" spans="1:16" x14ac:dyDescent="0.25">
      <c r="A19877">
        <v>44833</v>
      </c>
      <c r="B19877" s="119" t="s">
        <v>12671</v>
      </c>
      <c r="C19877">
        <v>0</v>
      </c>
      <c r="E19877">
        <v>106</v>
      </c>
      <c r="F19877">
        <v>170531</v>
      </c>
      <c r="G19877">
        <v>65</v>
      </c>
      <c r="H19877">
        <v>250000</v>
      </c>
      <c r="I19877" s="119" t="s">
        <v>16</v>
      </c>
      <c r="J19877" s="119" t="s">
        <v>222</v>
      </c>
      <c r="K19877" s="1">
        <v>46255.758941458334</v>
      </c>
      <c r="L19877">
        <v>7</v>
      </c>
      <c r="M19877">
        <v>5</v>
      </c>
      <c r="N19877">
        <v>3</v>
      </c>
      <c r="O19877">
        <v>0</v>
      </c>
      <c r="P19877" s="119" t="s">
        <v>20254</v>
      </c>
    </row>
    <row r="19878" spans="1:16" x14ac:dyDescent="0.25">
      <c r="A19878">
        <v>44836</v>
      </c>
      <c r="B19878" s="119" t="s">
        <v>12672</v>
      </c>
      <c r="C19878">
        <v>0</v>
      </c>
      <c r="E19878">
        <v>133</v>
      </c>
      <c r="F19878">
        <v>123405</v>
      </c>
      <c r="G19878">
        <v>47</v>
      </c>
      <c r="H19878">
        <v>189992</v>
      </c>
      <c r="I19878" s="119" t="s">
        <v>16</v>
      </c>
      <c r="J19878" s="119" t="s">
        <v>222</v>
      </c>
      <c r="K19878" s="1">
        <v>46255.758941458334</v>
      </c>
      <c r="L19878">
        <v>4</v>
      </c>
      <c r="M19878">
        <v>5</v>
      </c>
      <c r="N19878">
        <v>4</v>
      </c>
      <c r="O19878">
        <v>0</v>
      </c>
      <c r="P19878" s="119" t="s">
        <v>20254</v>
      </c>
    </row>
    <row r="19879" spans="1:16" x14ac:dyDescent="0.25">
      <c r="A19879">
        <v>44839</v>
      </c>
      <c r="B19879" s="119" t="s">
        <v>12673</v>
      </c>
      <c r="C19879">
        <v>0</v>
      </c>
      <c r="E19879">
        <v>199</v>
      </c>
      <c r="F19879">
        <v>183667</v>
      </c>
      <c r="G19879">
        <v>78</v>
      </c>
      <c r="H19879">
        <v>270000</v>
      </c>
      <c r="I19879" s="119" t="s">
        <v>16</v>
      </c>
      <c r="J19879" s="119" t="s">
        <v>222</v>
      </c>
      <c r="K19879" s="1">
        <v>46255.758941458334</v>
      </c>
      <c r="L19879">
        <v>8</v>
      </c>
      <c r="M19879">
        <v>4</v>
      </c>
      <c r="N19879">
        <v>1</v>
      </c>
      <c r="O19879">
        <v>1</v>
      </c>
      <c r="P19879" s="119" t="s">
        <v>20254</v>
      </c>
    </row>
    <row r="19880" spans="1:16" x14ac:dyDescent="0.25">
      <c r="A19880">
        <v>44842</v>
      </c>
      <c r="B19880" s="119" t="s">
        <v>12674</v>
      </c>
      <c r="C19880">
        <v>0</v>
      </c>
      <c r="E19880">
        <v>108</v>
      </c>
      <c r="F19880">
        <v>160009</v>
      </c>
      <c r="G19880">
        <v>65</v>
      </c>
      <c r="H19880">
        <v>269500</v>
      </c>
      <c r="I19880" s="119" t="s">
        <v>16</v>
      </c>
      <c r="J19880" s="119" t="s">
        <v>222</v>
      </c>
      <c r="K19880" s="1">
        <v>46255.758941458334</v>
      </c>
      <c r="L19880">
        <v>6</v>
      </c>
      <c r="M19880">
        <v>4</v>
      </c>
      <c r="N19880">
        <v>1</v>
      </c>
      <c r="O19880">
        <v>0</v>
      </c>
      <c r="P19880" s="119" t="s">
        <v>20254</v>
      </c>
    </row>
    <row r="19881" spans="1:16" x14ac:dyDescent="0.25">
      <c r="A19881">
        <v>44845</v>
      </c>
      <c r="B19881" s="119" t="s">
        <v>12675</v>
      </c>
      <c r="C19881">
        <v>0</v>
      </c>
      <c r="E19881">
        <v>100</v>
      </c>
      <c r="F19881">
        <v>170875</v>
      </c>
      <c r="G19881">
        <v>61</v>
      </c>
      <c r="H19881">
        <v>296865</v>
      </c>
      <c r="I19881" s="119" t="s">
        <v>16</v>
      </c>
      <c r="J19881" s="119" t="s">
        <v>222</v>
      </c>
      <c r="K19881" s="1">
        <v>46255.758941458334</v>
      </c>
      <c r="L19881">
        <v>7</v>
      </c>
      <c r="M19881">
        <v>4</v>
      </c>
      <c r="N19881">
        <v>1</v>
      </c>
      <c r="O19881">
        <v>0</v>
      </c>
      <c r="P19881" s="119" t="s">
        <v>20254</v>
      </c>
    </row>
    <row r="19882" spans="1:16" x14ac:dyDescent="0.25">
      <c r="A19882">
        <v>44848</v>
      </c>
      <c r="B19882" s="119" t="s">
        <v>12676</v>
      </c>
      <c r="C19882">
        <v>0</v>
      </c>
      <c r="E19882">
        <v>88</v>
      </c>
      <c r="F19882">
        <v>130351</v>
      </c>
      <c r="G19882">
        <v>72</v>
      </c>
      <c r="H19882">
        <v>202094</v>
      </c>
      <c r="I19882" s="119" t="s">
        <v>16</v>
      </c>
      <c r="J19882" s="119" t="s">
        <v>222</v>
      </c>
      <c r="K19882" s="1">
        <v>46255.758941458334</v>
      </c>
      <c r="L19882">
        <v>6</v>
      </c>
      <c r="M19882">
        <v>3</v>
      </c>
      <c r="N19882">
        <v>1</v>
      </c>
      <c r="O19882">
        <v>0</v>
      </c>
      <c r="P19882" s="119" t="s">
        <v>20254</v>
      </c>
    </row>
    <row r="19883" spans="1:16" x14ac:dyDescent="0.25">
      <c r="A19883">
        <v>44851</v>
      </c>
      <c r="B19883" s="119" t="s">
        <v>12677</v>
      </c>
      <c r="C19883">
        <v>0</v>
      </c>
      <c r="E19883">
        <v>102</v>
      </c>
      <c r="F19883">
        <v>180001</v>
      </c>
      <c r="G19883">
        <v>56</v>
      </c>
      <c r="H19883">
        <v>249997</v>
      </c>
      <c r="I19883" s="119" t="s">
        <v>16</v>
      </c>
      <c r="J19883" s="119" t="s">
        <v>222</v>
      </c>
      <c r="K19883" s="1">
        <v>46255.758941458334</v>
      </c>
      <c r="L19883">
        <v>2</v>
      </c>
      <c r="M19883">
        <v>4</v>
      </c>
      <c r="N19883">
        <v>0</v>
      </c>
      <c r="O19883">
        <v>0</v>
      </c>
      <c r="P19883" s="119" t="s">
        <v>20254</v>
      </c>
    </row>
    <row r="19884" spans="1:16" x14ac:dyDescent="0.25">
      <c r="A19884">
        <v>44854</v>
      </c>
      <c r="B19884" s="119" t="s">
        <v>12678</v>
      </c>
      <c r="C19884">
        <v>0</v>
      </c>
      <c r="E19884">
        <v>119</v>
      </c>
      <c r="F19884">
        <v>170420</v>
      </c>
      <c r="G19884">
        <v>53</v>
      </c>
      <c r="H19884">
        <v>259159</v>
      </c>
      <c r="I19884" s="119" t="s">
        <v>16</v>
      </c>
      <c r="J19884" s="119" t="s">
        <v>222</v>
      </c>
      <c r="K19884" s="1">
        <v>46255.758941458334</v>
      </c>
      <c r="L19884">
        <v>4</v>
      </c>
      <c r="M19884">
        <v>4</v>
      </c>
      <c r="N19884">
        <v>0</v>
      </c>
      <c r="O19884">
        <v>0</v>
      </c>
      <c r="P19884" s="119" t="s">
        <v>20254</v>
      </c>
    </row>
    <row r="19885" spans="1:16" x14ac:dyDescent="0.25">
      <c r="A19885">
        <v>44857</v>
      </c>
      <c r="B19885" s="119" t="s">
        <v>12679</v>
      </c>
      <c r="C19885">
        <v>0</v>
      </c>
      <c r="E19885">
        <v>93</v>
      </c>
      <c r="F19885">
        <v>135590</v>
      </c>
      <c r="G19885">
        <v>65</v>
      </c>
      <c r="H19885">
        <v>214774</v>
      </c>
      <c r="I19885" s="119" t="s">
        <v>16</v>
      </c>
      <c r="J19885" s="119" t="s">
        <v>222</v>
      </c>
      <c r="K19885" s="1">
        <v>46255.758941458334</v>
      </c>
      <c r="L19885">
        <v>7</v>
      </c>
      <c r="M19885">
        <v>5</v>
      </c>
      <c r="N19885">
        <v>1</v>
      </c>
      <c r="O19885">
        <v>0</v>
      </c>
      <c r="P19885" s="119" t="s">
        <v>20254</v>
      </c>
    </row>
    <row r="19886" spans="1:16" x14ac:dyDescent="0.25">
      <c r="A19886">
        <v>44860</v>
      </c>
      <c r="B19886" s="119" t="s">
        <v>12680</v>
      </c>
      <c r="C19886">
        <v>0</v>
      </c>
      <c r="E19886">
        <v>122</v>
      </c>
      <c r="F19886">
        <v>225075</v>
      </c>
      <c r="G19886">
        <v>61</v>
      </c>
      <c r="H19886">
        <v>383949</v>
      </c>
      <c r="I19886" s="119" t="s">
        <v>16</v>
      </c>
      <c r="J19886" s="119" t="s">
        <v>222</v>
      </c>
      <c r="K19886" s="1">
        <v>46255.758941458334</v>
      </c>
      <c r="L19886">
        <v>5</v>
      </c>
      <c r="M19886">
        <v>5</v>
      </c>
      <c r="N19886">
        <v>2</v>
      </c>
      <c r="O19886">
        <v>2</v>
      </c>
      <c r="P19886" s="119" t="s">
        <v>20254</v>
      </c>
    </row>
    <row r="19887" spans="1:16" x14ac:dyDescent="0.25">
      <c r="A19887">
        <v>44861</v>
      </c>
      <c r="B19887" s="119" t="s">
        <v>12681</v>
      </c>
      <c r="C19887">
        <v>0</v>
      </c>
      <c r="E19887">
        <v>869</v>
      </c>
      <c r="F19887">
        <v>910984</v>
      </c>
      <c r="G19887">
        <v>1</v>
      </c>
      <c r="H19887">
        <v>100000000</v>
      </c>
      <c r="I19887" s="119" t="s">
        <v>4726</v>
      </c>
      <c r="J19887" s="119" t="s">
        <v>222</v>
      </c>
      <c r="K19887" s="1">
        <v>46255.758941458334</v>
      </c>
      <c r="L19887">
        <v>0</v>
      </c>
      <c r="M19887">
        <v>0</v>
      </c>
      <c r="N19887">
        <v>0</v>
      </c>
      <c r="O19887">
        <v>0</v>
      </c>
      <c r="P19887" s="119" t="s">
        <v>20254</v>
      </c>
    </row>
    <row r="19888" spans="1:16" x14ac:dyDescent="0.25">
      <c r="A19888">
        <v>44863</v>
      </c>
      <c r="B19888" s="119" t="s">
        <v>12682</v>
      </c>
      <c r="C19888">
        <v>0</v>
      </c>
      <c r="E19888">
        <v>63</v>
      </c>
      <c r="F19888">
        <v>122923</v>
      </c>
      <c r="G19888">
        <v>91</v>
      </c>
      <c r="H19888">
        <v>199115</v>
      </c>
      <c r="I19888" s="119" t="s">
        <v>16</v>
      </c>
      <c r="J19888" s="119" t="s">
        <v>222</v>
      </c>
      <c r="K19888" s="1">
        <v>46255.758941458334</v>
      </c>
      <c r="L19888">
        <v>1</v>
      </c>
      <c r="M19888">
        <v>2</v>
      </c>
      <c r="N19888">
        <v>0</v>
      </c>
      <c r="O19888">
        <v>0</v>
      </c>
      <c r="P19888" s="119" t="s">
        <v>20254</v>
      </c>
    </row>
    <row r="19889" spans="1:16" x14ac:dyDescent="0.25">
      <c r="A19889">
        <v>44866</v>
      </c>
      <c r="B19889" s="119" t="s">
        <v>12683</v>
      </c>
      <c r="C19889">
        <v>0</v>
      </c>
      <c r="E19889">
        <v>90</v>
      </c>
      <c r="F19889">
        <v>230237</v>
      </c>
      <c r="G19889">
        <v>51</v>
      </c>
      <c r="H19889">
        <v>359899</v>
      </c>
      <c r="I19889" s="119" t="s">
        <v>16</v>
      </c>
      <c r="J19889" s="119" t="s">
        <v>222</v>
      </c>
      <c r="K19889" s="1">
        <v>46255.758941458334</v>
      </c>
      <c r="L19889">
        <v>8</v>
      </c>
      <c r="M19889">
        <v>4</v>
      </c>
      <c r="N19889">
        <v>0</v>
      </c>
      <c r="O19889">
        <v>1</v>
      </c>
      <c r="P19889" s="119" t="s">
        <v>20254</v>
      </c>
    </row>
    <row r="19890" spans="1:16" x14ac:dyDescent="0.25">
      <c r="A19890">
        <v>44869</v>
      </c>
      <c r="B19890" s="119" t="s">
        <v>12684</v>
      </c>
      <c r="C19890">
        <v>0</v>
      </c>
      <c r="E19890">
        <v>567</v>
      </c>
      <c r="F19890">
        <v>271288</v>
      </c>
      <c r="G19890">
        <v>52</v>
      </c>
      <c r="H19890">
        <v>459973</v>
      </c>
      <c r="I19890" s="119" t="s">
        <v>16</v>
      </c>
      <c r="J19890" s="119" t="s">
        <v>222</v>
      </c>
      <c r="K19890" s="1">
        <v>46255.758941458334</v>
      </c>
      <c r="L19890">
        <v>3</v>
      </c>
      <c r="M19890">
        <v>5</v>
      </c>
      <c r="N19890">
        <v>2</v>
      </c>
      <c r="O19890">
        <v>1</v>
      </c>
      <c r="P19890" s="119" t="s">
        <v>20254</v>
      </c>
    </row>
    <row r="19891" spans="1:16" x14ac:dyDescent="0.25">
      <c r="A19891">
        <v>44872</v>
      </c>
      <c r="B19891" s="119" t="s">
        <v>12685</v>
      </c>
      <c r="C19891">
        <v>0</v>
      </c>
      <c r="E19891">
        <v>833</v>
      </c>
      <c r="F19891">
        <v>103375</v>
      </c>
      <c r="G19891">
        <v>74</v>
      </c>
      <c r="H19891">
        <v>208986</v>
      </c>
      <c r="I19891" s="119" t="s">
        <v>16</v>
      </c>
      <c r="J19891" s="119" t="s">
        <v>222</v>
      </c>
      <c r="K19891" s="1">
        <v>46255.758941458334</v>
      </c>
      <c r="L19891">
        <v>6</v>
      </c>
      <c r="M19891">
        <v>5</v>
      </c>
      <c r="N19891">
        <v>1</v>
      </c>
      <c r="O19891">
        <v>0</v>
      </c>
      <c r="P19891" s="119" t="s">
        <v>20254</v>
      </c>
    </row>
    <row r="19892" spans="1:16" x14ac:dyDescent="0.25">
      <c r="A19892">
        <v>44875</v>
      </c>
      <c r="B19892" s="119" t="s">
        <v>12686</v>
      </c>
      <c r="C19892">
        <v>0</v>
      </c>
      <c r="E19892">
        <v>867</v>
      </c>
      <c r="F19892">
        <v>120107</v>
      </c>
      <c r="G19892">
        <v>47</v>
      </c>
      <c r="H19892">
        <v>234597</v>
      </c>
      <c r="I19892" s="119" t="s">
        <v>16</v>
      </c>
      <c r="J19892" s="119" t="s">
        <v>222</v>
      </c>
      <c r="K19892" s="1">
        <v>46255.758941458334</v>
      </c>
      <c r="L19892">
        <v>10</v>
      </c>
      <c r="M19892">
        <v>4</v>
      </c>
      <c r="N19892">
        <v>1</v>
      </c>
      <c r="O19892">
        <v>0</v>
      </c>
      <c r="P19892" s="119" t="s">
        <v>20254</v>
      </c>
    </row>
    <row r="19893" spans="1:16" x14ac:dyDescent="0.25">
      <c r="A19893">
        <v>44877</v>
      </c>
      <c r="B19893" s="119" t="s">
        <v>12687</v>
      </c>
      <c r="C19893">
        <v>0</v>
      </c>
      <c r="E19893">
        <v>302</v>
      </c>
      <c r="F19893">
        <v>81010</v>
      </c>
      <c r="G19893">
        <v>75</v>
      </c>
      <c r="H19893">
        <v>130373</v>
      </c>
      <c r="I19893" s="119" t="s">
        <v>16</v>
      </c>
      <c r="J19893" s="119" t="s">
        <v>222</v>
      </c>
      <c r="K19893" s="1">
        <v>46255.758941458334</v>
      </c>
      <c r="L19893">
        <v>6</v>
      </c>
      <c r="M19893">
        <v>4</v>
      </c>
      <c r="N19893">
        <v>2</v>
      </c>
      <c r="O19893">
        <v>0</v>
      </c>
      <c r="P19893" s="119" t="s">
        <v>20254</v>
      </c>
    </row>
    <row r="19894" spans="1:16" x14ac:dyDescent="0.25">
      <c r="A19894">
        <v>44878</v>
      </c>
      <c r="B19894" s="119" t="s">
        <v>12688</v>
      </c>
      <c r="C19894">
        <v>0</v>
      </c>
      <c r="E19894">
        <v>34</v>
      </c>
      <c r="F19894">
        <v>80274</v>
      </c>
      <c r="G19894">
        <v>68</v>
      </c>
      <c r="H19894">
        <v>120072</v>
      </c>
      <c r="I19894" s="119" t="s">
        <v>16</v>
      </c>
      <c r="J19894" s="119" t="s">
        <v>222</v>
      </c>
      <c r="K19894" s="1">
        <v>46255.758941458334</v>
      </c>
      <c r="L19894">
        <v>2</v>
      </c>
      <c r="M19894">
        <v>5</v>
      </c>
      <c r="N19894">
        <v>0</v>
      </c>
      <c r="O19894">
        <v>1</v>
      </c>
      <c r="P19894" s="119" t="s">
        <v>20254</v>
      </c>
    </row>
    <row r="19895" spans="1:16" x14ac:dyDescent="0.25">
      <c r="A19895">
        <v>44879</v>
      </c>
      <c r="B19895" s="119" t="s">
        <v>12689</v>
      </c>
      <c r="C19895">
        <v>0</v>
      </c>
      <c r="E19895">
        <v>292</v>
      </c>
      <c r="F19895">
        <v>90003</v>
      </c>
      <c r="G19895">
        <v>96</v>
      </c>
      <c r="H19895">
        <v>149612</v>
      </c>
      <c r="I19895" s="119" t="s">
        <v>16</v>
      </c>
      <c r="J19895" s="119" t="s">
        <v>222</v>
      </c>
      <c r="K19895" s="1">
        <v>46255.758941458334</v>
      </c>
      <c r="L19895">
        <v>1</v>
      </c>
      <c r="M19895">
        <v>1</v>
      </c>
      <c r="N19895">
        <v>0</v>
      </c>
      <c r="O19895">
        <v>0</v>
      </c>
      <c r="P19895" s="119" t="s">
        <v>20254</v>
      </c>
    </row>
    <row r="19896" spans="1:16" x14ac:dyDescent="0.25">
      <c r="A19896">
        <v>44880</v>
      </c>
      <c r="B19896" s="119" t="s">
        <v>12690</v>
      </c>
      <c r="C19896">
        <v>0</v>
      </c>
      <c r="E19896">
        <v>290</v>
      </c>
      <c r="F19896">
        <v>86764</v>
      </c>
      <c r="G19896">
        <v>88</v>
      </c>
      <c r="H19896">
        <v>156998</v>
      </c>
      <c r="I19896" s="119" t="s">
        <v>16</v>
      </c>
      <c r="J19896" s="119" t="s">
        <v>222</v>
      </c>
      <c r="K19896" s="1">
        <v>46255.758941458334</v>
      </c>
      <c r="L19896">
        <v>4</v>
      </c>
      <c r="M19896">
        <v>4</v>
      </c>
      <c r="N19896">
        <v>0</v>
      </c>
      <c r="O19896">
        <v>1</v>
      </c>
      <c r="P19896" s="119" t="s">
        <v>20254</v>
      </c>
    </row>
    <row r="19897" spans="1:16" x14ac:dyDescent="0.25">
      <c r="A19897">
        <v>44881</v>
      </c>
      <c r="B19897" s="119" t="s">
        <v>12691</v>
      </c>
      <c r="C19897">
        <v>0</v>
      </c>
      <c r="E19897">
        <v>298</v>
      </c>
      <c r="F19897">
        <v>75865</v>
      </c>
      <c r="G19897">
        <v>84</v>
      </c>
      <c r="H19897">
        <v>149996</v>
      </c>
      <c r="I19897" s="119" t="s">
        <v>16</v>
      </c>
      <c r="J19897" s="119" t="s">
        <v>222</v>
      </c>
      <c r="K19897" s="1">
        <v>46255.758941458334</v>
      </c>
      <c r="L19897">
        <v>4</v>
      </c>
      <c r="M19897">
        <v>9</v>
      </c>
      <c r="N19897">
        <v>2</v>
      </c>
      <c r="O19897">
        <v>0</v>
      </c>
      <c r="P19897" s="119" t="s">
        <v>20254</v>
      </c>
    </row>
    <row r="19898" spans="1:16" x14ac:dyDescent="0.25">
      <c r="A19898">
        <v>44882</v>
      </c>
      <c r="B19898" s="119" t="s">
        <v>12692</v>
      </c>
      <c r="C19898">
        <v>0</v>
      </c>
      <c r="E19898">
        <v>285</v>
      </c>
      <c r="F19898">
        <v>80013</v>
      </c>
      <c r="G19898">
        <v>70</v>
      </c>
      <c r="H19898">
        <v>148009</v>
      </c>
      <c r="I19898" s="119" t="s">
        <v>16</v>
      </c>
      <c r="J19898" s="119" t="s">
        <v>222</v>
      </c>
      <c r="K19898" s="1">
        <v>46255.758941458334</v>
      </c>
      <c r="L19898">
        <v>5</v>
      </c>
      <c r="M19898">
        <v>3</v>
      </c>
      <c r="N19898">
        <v>0</v>
      </c>
      <c r="O19898">
        <v>0</v>
      </c>
      <c r="P19898" s="119" t="s">
        <v>20254</v>
      </c>
    </row>
    <row r="19899" spans="1:16" x14ac:dyDescent="0.25">
      <c r="A19899">
        <v>44891</v>
      </c>
      <c r="B19899" s="119" t="s">
        <v>12693</v>
      </c>
      <c r="C19899">
        <v>0</v>
      </c>
      <c r="E19899">
        <v>67</v>
      </c>
      <c r="F19899">
        <v>148316</v>
      </c>
      <c r="G19899">
        <v>67</v>
      </c>
      <c r="H19899">
        <v>219998</v>
      </c>
      <c r="I19899" s="119" t="s">
        <v>16</v>
      </c>
      <c r="J19899" s="119" t="s">
        <v>222</v>
      </c>
      <c r="K19899" s="1">
        <v>46255.758941458334</v>
      </c>
      <c r="L19899">
        <v>6</v>
      </c>
      <c r="M19899">
        <v>1</v>
      </c>
      <c r="N19899">
        <v>0</v>
      </c>
      <c r="O19899">
        <v>0</v>
      </c>
      <c r="P19899" s="119" t="s">
        <v>20254</v>
      </c>
    </row>
    <row r="19900" spans="1:16" x14ac:dyDescent="0.25">
      <c r="A19900">
        <v>44894</v>
      </c>
      <c r="B19900" s="119" t="s">
        <v>12694</v>
      </c>
      <c r="C19900">
        <v>0</v>
      </c>
      <c r="E19900">
        <v>70</v>
      </c>
      <c r="F19900">
        <v>178827</v>
      </c>
      <c r="G19900">
        <v>68</v>
      </c>
      <c r="H19900">
        <v>297095</v>
      </c>
      <c r="I19900" s="119" t="s">
        <v>16</v>
      </c>
      <c r="J19900" s="119" t="s">
        <v>222</v>
      </c>
      <c r="K19900" s="1">
        <v>46255.758941458334</v>
      </c>
      <c r="L19900">
        <v>15</v>
      </c>
      <c r="M19900">
        <v>2</v>
      </c>
      <c r="N19900">
        <v>7</v>
      </c>
      <c r="O19900">
        <v>0</v>
      </c>
      <c r="P19900" s="119" t="s">
        <v>20254</v>
      </c>
    </row>
    <row r="19901" spans="1:16" x14ac:dyDescent="0.25">
      <c r="A19901">
        <v>44897</v>
      </c>
      <c r="B19901" s="119" t="s">
        <v>12695</v>
      </c>
      <c r="C19901">
        <v>0</v>
      </c>
      <c r="E19901">
        <v>188</v>
      </c>
      <c r="F19901">
        <v>156771</v>
      </c>
      <c r="G19901">
        <v>71</v>
      </c>
      <c r="H19901">
        <v>210060</v>
      </c>
      <c r="I19901" s="119" t="s">
        <v>16</v>
      </c>
      <c r="J19901" s="119" t="s">
        <v>222</v>
      </c>
      <c r="K19901" s="1">
        <v>46255.758941458334</v>
      </c>
      <c r="L19901">
        <v>1</v>
      </c>
      <c r="M19901">
        <v>3</v>
      </c>
      <c r="N19901">
        <v>0</v>
      </c>
      <c r="O19901">
        <v>1</v>
      </c>
      <c r="P19901" s="119" t="s">
        <v>20254</v>
      </c>
    </row>
    <row r="19902" spans="1:16" x14ac:dyDescent="0.25">
      <c r="A19902">
        <v>44900</v>
      </c>
      <c r="B19902" s="119" t="s">
        <v>12696</v>
      </c>
      <c r="C19902">
        <v>0</v>
      </c>
      <c r="E19902">
        <v>130</v>
      </c>
      <c r="F19902">
        <v>346970</v>
      </c>
      <c r="G19902">
        <v>78</v>
      </c>
      <c r="H19902">
        <v>429993</v>
      </c>
      <c r="I19902" s="119" t="s">
        <v>16</v>
      </c>
      <c r="J19902" s="119" t="s">
        <v>222</v>
      </c>
      <c r="K19902" s="1">
        <v>46255.758941458334</v>
      </c>
      <c r="L19902">
        <v>8</v>
      </c>
      <c r="M19902">
        <v>4</v>
      </c>
      <c r="N19902">
        <v>1</v>
      </c>
      <c r="O19902">
        <v>1</v>
      </c>
      <c r="P19902" s="119" t="s">
        <v>20254</v>
      </c>
    </row>
    <row r="19903" spans="1:16" x14ac:dyDescent="0.25">
      <c r="A19903">
        <v>44903</v>
      </c>
      <c r="B19903" s="119" t="s">
        <v>12697</v>
      </c>
      <c r="C19903">
        <v>0</v>
      </c>
      <c r="E19903">
        <v>84</v>
      </c>
      <c r="F19903">
        <v>171575</v>
      </c>
      <c r="G19903">
        <v>92</v>
      </c>
      <c r="H19903">
        <v>289779</v>
      </c>
      <c r="I19903" s="119" t="s">
        <v>16</v>
      </c>
      <c r="J19903" s="119" t="s">
        <v>222</v>
      </c>
      <c r="K19903" s="1">
        <v>46255.758941458334</v>
      </c>
      <c r="L19903">
        <v>4</v>
      </c>
      <c r="M19903">
        <v>0</v>
      </c>
      <c r="N19903">
        <v>1</v>
      </c>
      <c r="O19903">
        <v>0</v>
      </c>
      <c r="P19903" s="119" t="s">
        <v>20254</v>
      </c>
    </row>
    <row r="19904" spans="1:16" x14ac:dyDescent="0.25">
      <c r="A19904">
        <v>44906</v>
      </c>
      <c r="B19904" s="119" t="s">
        <v>12698</v>
      </c>
      <c r="C19904">
        <v>0</v>
      </c>
      <c r="E19904">
        <v>82</v>
      </c>
      <c r="F19904">
        <v>150263</v>
      </c>
      <c r="G19904">
        <v>71</v>
      </c>
      <c r="H19904">
        <v>268989</v>
      </c>
      <c r="I19904" s="119" t="s">
        <v>16</v>
      </c>
      <c r="J19904" s="119" t="s">
        <v>222</v>
      </c>
      <c r="K19904" s="1">
        <v>46255.758941458334</v>
      </c>
      <c r="L19904">
        <v>3</v>
      </c>
      <c r="M19904">
        <v>2</v>
      </c>
      <c r="N19904">
        <v>1</v>
      </c>
      <c r="O19904">
        <v>1</v>
      </c>
      <c r="P19904" s="119" t="s">
        <v>20254</v>
      </c>
    </row>
    <row r="19905" spans="1:16" x14ac:dyDescent="0.25">
      <c r="A19905">
        <v>44909</v>
      </c>
      <c r="B19905" s="119" t="s">
        <v>12699</v>
      </c>
      <c r="C19905">
        <v>0</v>
      </c>
      <c r="E19905">
        <v>77</v>
      </c>
      <c r="F19905">
        <v>130628</v>
      </c>
      <c r="G19905">
        <v>53</v>
      </c>
      <c r="H19905">
        <v>225552</v>
      </c>
      <c r="I19905" s="119" t="s">
        <v>16</v>
      </c>
      <c r="J19905" s="119" t="s">
        <v>222</v>
      </c>
      <c r="K19905" s="1">
        <v>46255.758941458334</v>
      </c>
      <c r="L19905">
        <v>8</v>
      </c>
      <c r="M19905">
        <v>1</v>
      </c>
      <c r="N19905">
        <v>2</v>
      </c>
      <c r="O19905">
        <v>0</v>
      </c>
      <c r="P19905" s="119" t="s">
        <v>20254</v>
      </c>
    </row>
    <row r="19906" spans="1:16" x14ac:dyDescent="0.25">
      <c r="A19906">
        <v>44912</v>
      </c>
      <c r="B19906" s="119" t="s">
        <v>12700</v>
      </c>
      <c r="C19906">
        <v>0</v>
      </c>
      <c r="E19906">
        <v>328</v>
      </c>
      <c r="F19906">
        <v>232336</v>
      </c>
      <c r="G19906">
        <v>42</v>
      </c>
      <c r="H19906">
        <v>430000</v>
      </c>
      <c r="I19906" s="119" t="s">
        <v>16</v>
      </c>
      <c r="J19906" s="119" t="s">
        <v>222</v>
      </c>
      <c r="K19906" s="1">
        <v>46255.758941458334</v>
      </c>
      <c r="L19906">
        <v>8</v>
      </c>
      <c r="M19906">
        <v>2</v>
      </c>
      <c r="N19906">
        <v>0</v>
      </c>
      <c r="O19906">
        <v>0</v>
      </c>
      <c r="P19906" s="119" t="s">
        <v>20254</v>
      </c>
    </row>
    <row r="19907" spans="1:16" x14ac:dyDescent="0.25">
      <c r="A19907">
        <v>44915</v>
      </c>
      <c r="B19907" s="119" t="s">
        <v>12701</v>
      </c>
      <c r="C19907">
        <v>0</v>
      </c>
      <c r="E19907">
        <v>45</v>
      </c>
      <c r="F19907">
        <v>170874</v>
      </c>
      <c r="G19907">
        <v>54</v>
      </c>
      <c r="H19907">
        <v>260757</v>
      </c>
      <c r="I19907" s="119" t="s">
        <v>16</v>
      </c>
      <c r="J19907" s="119" t="s">
        <v>222</v>
      </c>
      <c r="K19907" s="1">
        <v>46255.758941458334</v>
      </c>
      <c r="L19907">
        <v>6</v>
      </c>
      <c r="M19907">
        <v>2</v>
      </c>
      <c r="N19907">
        <v>2</v>
      </c>
      <c r="O19907">
        <v>0</v>
      </c>
      <c r="P19907" s="119" t="s">
        <v>20254</v>
      </c>
    </row>
    <row r="19908" spans="1:16" x14ac:dyDescent="0.25">
      <c r="A19908">
        <v>44918</v>
      </c>
      <c r="B19908" s="119" t="s">
        <v>12702</v>
      </c>
      <c r="C19908">
        <v>0</v>
      </c>
      <c r="E19908">
        <v>447</v>
      </c>
      <c r="F19908">
        <v>162567</v>
      </c>
      <c r="G19908">
        <v>54</v>
      </c>
      <c r="H19908">
        <v>269993</v>
      </c>
      <c r="I19908" s="119" t="s">
        <v>16</v>
      </c>
      <c r="J19908" s="119" t="s">
        <v>222</v>
      </c>
      <c r="K19908" s="1">
        <v>46255.758941458334</v>
      </c>
      <c r="L19908">
        <v>6</v>
      </c>
      <c r="M19908">
        <v>0</v>
      </c>
      <c r="N19908">
        <v>2</v>
      </c>
      <c r="O19908">
        <v>0</v>
      </c>
      <c r="P19908" s="119" t="s">
        <v>20254</v>
      </c>
    </row>
    <row r="19909" spans="1:16" x14ac:dyDescent="0.25">
      <c r="A19909">
        <v>44921</v>
      </c>
      <c r="B19909" s="119" t="s">
        <v>12703</v>
      </c>
      <c r="C19909">
        <v>0</v>
      </c>
      <c r="E19909">
        <v>102</v>
      </c>
      <c r="F19909">
        <v>169081</v>
      </c>
      <c r="G19909">
        <v>68</v>
      </c>
      <c r="H19909">
        <v>328595</v>
      </c>
      <c r="I19909" s="119" t="s">
        <v>16</v>
      </c>
      <c r="J19909" s="119" t="s">
        <v>222</v>
      </c>
      <c r="K19909" s="1">
        <v>46255.758941458334</v>
      </c>
      <c r="L19909">
        <v>2</v>
      </c>
      <c r="M19909">
        <v>2</v>
      </c>
      <c r="N19909">
        <v>0</v>
      </c>
      <c r="O19909">
        <v>1</v>
      </c>
      <c r="P19909" s="119" t="s">
        <v>20254</v>
      </c>
    </row>
    <row r="19910" spans="1:16" x14ac:dyDescent="0.25">
      <c r="A19910">
        <v>44924</v>
      </c>
      <c r="B19910" s="119" t="s">
        <v>12704</v>
      </c>
      <c r="C19910">
        <v>0</v>
      </c>
      <c r="E19910">
        <v>81</v>
      </c>
      <c r="F19910">
        <v>140101</v>
      </c>
      <c r="G19910">
        <v>83</v>
      </c>
      <c r="H19910">
        <v>212335</v>
      </c>
      <c r="I19910" s="119" t="s">
        <v>16</v>
      </c>
      <c r="J19910" s="119" t="s">
        <v>222</v>
      </c>
      <c r="K19910" s="1">
        <v>46255.758941458334</v>
      </c>
      <c r="L19910">
        <v>3</v>
      </c>
      <c r="M19910">
        <v>2</v>
      </c>
      <c r="N19910">
        <v>2</v>
      </c>
      <c r="O19910">
        <v>1</v>
      </c>
      <c r="P19910" s="119" t="s">
        <v>20254</v>
      </c>
    </row>
    <row r="19911" spans="1:16" x14ac:dyDescent="0.25">
      <c r="A19911">
        <v>44927</v>
      </c>
      <c r="B19911" s="119" t="s">
        <v>12705</v>
      </c>
      <c r="C19911">
        <v>0</v>
      </c>
      <c r="E19911">
        <v>6037</v>
      </c>
      <c r="F19911">
        <v>202182</v>
      </c>
      <c r="G19911">
        <v>87</v>
      </c>
      <c r="H19911">
        <v>379994</v>
      </c>
      <c r="I19911" s="119" t="s">
        <v>16</v>
      </c>
      <c r="J19911" s="119" t="s">
        <v>222</v>
      </c>
      <c r="K19911" s="1">
        <v>46255.758941458334</v>
      </c>
      <c r="L19911">
        <v>8</v>
      </c>
      <c r="M19911">
        <v>4</v>
      </c>
      <c r="N19911">
        <v>1</v>
      </c>
      <c r="O19911">
        <v>1</v>
      </c>
      <c r="P19911" s="119" t="s">
        <v>20254</v>
      </c>
    </row>
    <row r="19912" spans="1:16" x14ac:dyDescent="0.25">
      <c r="A19912">
        <v>44930</v>
      </c>
      <c r="B19912" s="119" t="s">
        <v>12706</v>
      </c>
      <c r="C19912">
        <v>0</v>
      </c>
      <c r="E19912">
        <v>371</v>
      </c>
      <c r="F19912">
        <v>320318</v>
      </c>
      <c r="G19912">
        <v>46</v>
      </c>
      <c r="H19912">
        <v>490300</v>
      </c>
      <c r="I19912" s="119" t="s">
        <v>16</v>
      </c>
      <c r="J19912" s="119" t="s">
        <v>222</v>
      </c>
      <c r="K19912" s="1">
        <v>46255.758941458334</v>
      </c>
      <c r="L19912">
        <v>4</v>
      </c>
      <c r="M19912">
        <v>0</v>
      </c>
      <c r="N19912">
        <v>1</v>
      </c>
      <c r="O19912">
        <v>0</v>
      </c>
      <c r="P19912" s="119" t="s">
        <v>20254</v>
      </c>
    </row>
    <row r="19913" spans="1:16" x14ac:dyDescent="0.25">
      <c r="A19913">
        <v>44933</v>
      </c>
      <c r="B19913" s="119" t="s">
        <v>12707</v>
      </c>
      <c r="C19913">
        <v>0</v>
      </c>
      <c r="E19913">
        <v>218</v>
      </c>
      <c r="F19913">
        <v>90801</v>
      </c>
      <c r="G19913">
        <v>68</v>
      </c>
      <c r="H19913">
        <v>206968</v>
      </c>
      <c r="I19913" s="119" t="s">
        <v>16</v>
      </c>
      <c r="J19913" s="119" t="s">
        <v>222</v>
      </c>
      <c r="K19913" s="1">
        <v>46255.758941458334</v>
      </c>
      <c r="L19913">
        <v>3</v>
      </c>
      <c r="M19913">
        <v>3</v>
      </c>
      <c r="N19913">
        <v>0</v>
      </c>
      <c r="O19913">
        <v>1</v>
      </c>
      <c r="P19913" s="119" t="s">
        <v>20254</v>
      </c>
    </row>
    <row r="19914" spans="1:16" x14ac:dyDescent="0.25">
      <c r="A19914">
        <v>44936</v>
      </c>
      <c r="B19914" s="119" t="s">
        <v>12708</v>
      </c>
      <c r="C19914">
        <v>0</v>
      </c>
      <c r="E19914">
        <v>66</v>
      </c>
      <c r="F19914">
        <v>133735</v>
      </c>
      <c r="G19914">
        <v>62</v>
      </c>
      <c r="H19914">
        <v>209550</v>
      </c>
      <c r="I19914" s="119" t="s">
        <v>16</v>
      </c>
      <c r="J19914" s="119" t="s">
        <v>222</v>
      </c>
      <c r="K19914" s="1">
        <v>46255.758941458334</v>
      </c>
      <c r="L19914">
        <v>4</v>
      </c>
      <c r="M19914">
        <v>4</v>
      </c>
      <c r="N19914">
        <v>2</v>
      </c>
      <c r="O19914">
        <v>0</v>
      </c>
      <c r="P19914" s="119" t="s">
        <v>20254</v>
      </c>
    </row>
    <row r="19915" spans="1:16" x14ac:dyDescent="0.25">
      <c r="A19915">
        <v>44941</v>
      </c>
      <c r="B19915" s="119" t="s">
        <v>12709</v>
      </c>
      <c r="C19915">
        <v>0</v>
      </c>
      <c r="E19915">
        <v>404542</v>
      </c>
      <c r="F19915">
        <v>58</v>
      </c>
      <c r="G19915">
        <v>4544118</v>
      </c>
      <c r="H19915">
        <v>67</v>
      </c>
      <c r="I19915" s="119" t="s">
        <v>3582</v>
      </c>
      <c r="J19915" s="119" t="s">
        <v>22</v>
      </c>
      <c r="K19915" s="1">
        <v>46255.758941458334</v>
      </c>
      <c r="L19915">
        <v>349109</v>
      </c>
      <c r="M19915">
        <v>548402</v>
      </c>
      <c r="N19915">
        <v>80586</v>
      </c>
      <c r="O19915">
        <v>121024</v>
      </c>
      <c r="P19915" s="119" t="s">
        <v>20254</v>
      </c>
    </row>
    <row r="19916" spans="1:16" x14ac:dyDescent="0.25">
      <c r="A19916">
        <v>44942</v>
      </c>
      <c r="B19916" s="119" t="s">
        <v>12710</v>
      </c>
      <c r="C19916">
        <v>0</v>
      </c>
      <c r="E19916">
        <v>2609</v>
      </c>
      <c r="F19916">
        <v>728</v>
      </c>
      <c r="G19916">
        <v>6509</v>
      </c>
      <c r="H19916">
        <v>7170</v>
      </c>
      <c r="I19916" s="119" t="s">
        <v>7033</v>
      </c>
      <c r="J19916" s="119" t="s">
        <v>139</v>
      </c>
      <c r="K19916" s="1">
        <v>46255.758941458334</v>
      </c>
      <c r="L19916">
        <v>0</v>
      </c>
      <c r="M19916">
        <v>18</v>
      </c>
      <c r="N19916">
        <v>0</v>
      </c>
      <c r="O19916">
        <v>1</v>
      </c>
      <c r="P19916" s="119" t="s">
        <v>20259</v>
      </c>
    </row>
    <row r="19917" spans="1:16" x14ac:dyDescent="0.25">
      <c r="A19917">
        <v>44943</v>
      </c>
      <c r="B19917" s="119" t="s">
        <v>12711</v>
      </c>
      <c r="C19917">
        <v>39</v>
      </c>
      <c r="E19917">
        <v>2643</v>
      </c>
      <c r="F19917">
        <v>10652</v>
      </c>
      <c r="G19917">
        <v>1765</v>
      </c>
      <c r="H19917">
        <v>22453</v>
      </c>
      <c r="I19917" s="119" t="s">
        <v>7033</v>
      </c>
      <c r="J19917" s="119" t="s">
        <v>222</v>
      </c>
      <c r="K19917" s="1">
        <v>46255.758941458334</v>
      </c>
      <c r="L19917">
        <v>13</v>
      </c>
      <c r="M19917">
        <v>26</v>
      </c>
      <c r="N19917">
        <v>0</v>
      </c>
      <c r="O19917">
        <v>6</v>
      </c>
      <c r="P19917" s="119" t="s">
        <v>20259</v>
      </c>
    </row>
    <row r="19918" spans="1:16" x14ac:dyDescent="0.25">
      <c r="A19918">
        <v>44944</v>
      </c>
      <c r="B19918" s="119" t="s">
        <v>12712</v>
      </c>
      <c r="C19918">
        <v>60</v>
      </c>
      <c r="E19918">
        <v>607</v>
      </c>
      <c r="F19918">
        <v>53036</v>
      </c>
      <c r="G19918">
        <v>2746</v>
      </c>
      <c r="H19918">
        <v>71934</v>
      </c>
      <c r="I19918" s="119" t="s">
        <v>7033</v>
      </c>
      <c r="J19918" s="119" t="s">
        <v>24</v>
      </c>
      <c r="K19918" s="1">
        <v>46255.758941458334</v>
      </c>
      <c r="L19918">
        <v>257</v>
      </c>
      <c r="M19918">
        <v>1570</v>
      </c>
      <c r="N19918">
        <v>41</v>
      </c>
      <c r="O19918">
        <v>334</v>
      </c>
      <c r="P19918" s="119" t="s">
        <v>20259</v>
      </c>
    </row>
    <row r="19919" spans="1:16" x14ac:dyDescent="0.25">
      <c r="A19919">
        <v>44945</v>
      </c>
      <c r="B19919" s="119" t="s">
        <v>12713</v>
      </c>
      <c r="C19919">
        <v>0</v>
      </c>
      <c r="E19919">
        <v>2655</v>
      </c>
      <c r="F19919">
        <v>6117</v>
      </c>
      <c r="G19919">
        <v>395</v>
      </c>
      <c r="H19919">
        <v>10039</v>
      </c>
      <c r="I19919" s="119" t="s">
        <v>7033</v>
      </c>
      <c r="J19919" s="119" t="s">
        <v>139</v>
      </c>
      <c r="K19919" s="1">
        <v>46255.758941458334</v>
      </c>
      <c r="L19919">
        <v>0</v>
      </c>
      <c r="M19919">
        <v>1</v>
      </c>
      <c r="N19919">
        <v>0</v>
      </c>
      <c r="O19919">
        <v>0</v>
      </c>
      <c r="P19919" s="119" t="s">
        <v>19714</v>
      </c>
    </row>
    <row r="19920" spans="1:16" x14ac:dyDescent="0.25">
      <c r="A19920">
        <v>44946</v>
      </c>
      <c r="B19920" s="119" t="s">
        <v>12714</v>
      </c>
      <c r="C19920">
        <v>39</v>
      </c>
      <c r="E19920">
        <v>1008</v>
      </c>
      <c r="F19920">
        <v>9337</v>
      </c>
      <c r="G19920">
        <v>413</v>
      </c>
      <c r="H19920">
        <v>26879</v>
      </c>
      <c r="I19920" s="119" t="s">
        <v>7033</v>
      </c>
      <c r="J19920" s="119" t="s">
        <v>222</v>
      </c>
      <c r="K19920" s="1">
        <v>46255.758941458334</v>
      </c>
      <c r="L19920">
        <v>4</v>
      </c>
      <c r="M19920">
        <v>12</v>
      </c>
      <c r="N19920">
        <v>0</v>
      </c>
      <c r="O19920">
        <v>2</v>
      </c>
      <c r="P19920" s="119" t="s">
        <v>19714</v>
      </c>
    </row>
    <row r="19921" spans="1:16" x14ac:dyDescent="0.25">
      <c r="A19921">
        <v>44947</v>
      </c>
      <c r="B19921" s="119" t="s">
        <v>12715</v>
      </c>
      <c r="C19921">
        <v>60</v>
      </c>
      <c r="E19921">
        <v>525</v>
      </c>
      <c r="F19921">
        <v>73824</v>
      </c>
      <c r="G19921">
        <v>365</v>
      </c>
      <c r="H19921">
        <v>94085</v>
      </c>
      <c r="I19921" s="119" t="s">
        <v>7033</v>
      </c>
      <c r="J19921" s="119" t="s">
        <v>24</v>
      </c>
      <c r="K19921" s="1">
        <v>46255.758941458334</v>
      </c>
      <c r="L19921">
        <v>173</v>
      </c>
      <c r="M19921">
        <v>145</v>
      </c>
      <c r="N19921">
        <v>19</v>
      </c>
      <c r="O19921">
        <v>32</v>
      </c>
      <c r="P19921" s="119" t="s">
        <v>19714</v>
      </c>
    </row>
    <row r="19922" spans="1:16" x14ac:dyDescent="0.25">
      <c r="A19922">
        <v>44948</v>
      </c>
      <c r="B19922" s="119" t="s">
        <v>12716</v>
      </c>
      <c r="C19922">
        <v>0</v>
      </c>
      <c r="E19922">
        <v>1107</v>
      </c>
      <c r="F19922">
        <v>1619</v>
      </c>
      <c r="G19922">
        <v>5315</v>
      </c>
      <c r="H19922">
        <v>6619</v>
      </c>
      <c r="I19922" s="119" t="s">
        <v>7033</v>
      </c>
      <c r="J19922" s="119" t="s">
        <v>139</v>
      </c>
      <c r="K19922" s="1">
        <v>46255.758941458334</v>
      </c>
      <c r="L19922">
        <v>253</v>
      </c>
      <c r="M19922">
        <v>38</v>
      </c>
      <c r="N19922">
        <v>1</v>
      </c>
      <c r="O19922">
        <v>4</v>
      </c>
      <c r="P19922" s="119" t="s">
        <v>20259</v>
      </c>
    </row>
    <row r="19923" spans="1:16" x14ac:dyDescent="0.25">
      <c r="A19923">
        <v>44949</v>
      </c>
      <c r="B19923" s="119" t="s">
        <v>12717</v>
      </c>
      <c r="C19923">
        <v>39</v>
      </c>
      <c r="E19923">
        <v>744</v>
      </c>
      <c r="F19923">
        <v>7016</v>
      </c>
      <c r="G19923">
        <v>2126</v>
      </c>
      <c r="H19923">
        <v>19987</v>
      </c>
      <c r="I19923" s="119" t="s">
        <v>7033</v>
      </c>
      <c r="J19923" s="119" t="s">
        <v>222</v>
      </c>
      <c r="K19923" s="1">
        <v>46255.758941458334</v>
      </c>
      <c r="L19923">
        <v>0</v>
      </c>
      <c r="M19923">
        <v>13</v>
      </c>
      <c r="N19923">
        <v>0</v>
      </c>
      <c r="O19923">
        <v>2</v>
      </c>
      <c r="P19923" s="119" t="s">
        <v>20259</v>
      </c>
    </row>
    <row r="19924" spans="1:16" x14ac:dyDescent="0.25">
      <c r="A19924">
        <v>44950</v>
      </c>
      <c r="B19924" s="119" t="s">
        <v>12718</v>
      </c>
      <c r="C19924">
        <v>60</v>
      </c>
      <c r="E19924">
        <v>1221</v>
      </c>
      <c r="F19924">
        <v>54590</v>
      </c>
      <c r="G19924">
        <v>1323</v>
      </c>
      <c r="H19924">
        <v>64527</v>
      </c>
      <c r="I19924" s="119" t="s">
        <v>7033</v>
      </c>
      <c r="J19924" s="119" t="s">
        <v>24</v>
      </c>
      <c r="K19924" s="1">
        <v>46255.758941458334</v>
      </c>
      <c r="L19924">
        <v>218</v>
      </c>
      <c r="M19924">
        <v>861</v>
      </c>
      <c r="N19924">
        <v>40</v>
      </c>
      <c r="O19924">
        <v>168</v>
      </c>
      <c r="P19924" s="119" t="s">
        <v>20259</v>
      </c>
    </row>
    <row r="19925" spans="1:16" x14ac:dyDescent="0.25">
      <c r="A19925">
        <v>44951</v>
      </c>
      <c r="B19925" s="119" t="s">
        <v>12719</v>
      </c>
      <c r="C19925">
        <v>60</v>
      </c>
      <c r="E19925">
        <v>993</v>
      </c>
      <c r="F19925">
        <v>24258</v>
      </c>
      <c r="G19925">
        <v>515</v>
      </c>
      <c r="H19925">
        <v>34843</v>
      </c>
      <c r="I19925" s="119" t="s">
        <v>7033</v>
      </c>
      <c r="J19925" s="119" t="s">
        <v>24</v>
      </c>
      <c r="K19925" s="1">
        <v>46255.758941458334</v>
      </c>
      <c r="L19925">
        <v>29</v>
      </c>
      <c r="M19925">
        <v>20</v>
      </c>
      <c r="N19925">
        <v>5</v>
      </c>
      <c r="O19925">
        <v>3</v>
      </c>
      <c r="P19925" s="119" t="s">
        <v>20260</v>
      </c>
    </row>
    <row r="19926" spans="1:16" x14ac:dyDescent="0.25">
      <c r="A19926">
        <v>44952</v>
      </c>
      <c r="B19926" s="119" t="s">
        <v>12720</v>
      </c>
      <c r="C19926">
        <v>60</v>
      </c>
      <c r="E19926">
        <v>60</v>
      </c>
      <c r="F19926">
        <v>4597</v>
      </c>
      <c r="G19926">
        <v>639</v>
      </c>
      <c r="H19926">
        <v>20928</v>
      </c>
      <c r="I19926" s="119" t="s">
        <v>7033</v>
      </c>
      <c r="J19926" s="119" t="s">
        <v>222</v>
      </c>
      <c r="K19926" s="1">
        <v>46255.758941458334</v>
      </c>
      <c r="L19926">
        <v>11</v>
      </c>
      <c r="M19926">
        <v>0</v>
      </c>
      <c r="N19926">
        <v>0</v>
      </c>
      <c r="O19926">
        <v>0</v>
      </c>
      <c r="P19926" s="119" t="s">
        <v>20260</v>
      </c>
    </row>
    <row r="19927" spans="1:16" x14ac:dyDescent="0.25">
      <c r="A19927">
        <v>44953</v>
      </c>
      <c r="B19927" s="119" t="s">
        <v>12721</v>
      </c>
      <c r="C19927">
        <v>60</v>
      </c>
      <c r="E19927">
        <v>362</v>
      </c>
      <c r="F19927">
        <v>2012</v>
      </c>
      <c r="G19927">
        <v>783</v>
      </c>
      <c r="H19927">
        <v>3711</v>
      </c>
      <c r="I19927" s="119" t="s">
        <v>7033</v>
      </c>
      <c r="J19927" s="119" t="s">
        <v>139</v>
      </c>
      <c r="K19927" s="1">
        <v>46255.758941458334</v>
      </c>
      <c r="L19927">
        <v>0</v>
      </c>
      <c r="M19927">
        <v>1</v>
      </c>
      <c r="N19927">
        <v>0</v>
      </c>
      <c r="O19927">
        <v>0</v>
      </c>
      <c r="P19927" s="119" t="s">
        <v>20260</v>
      </c>
    </row>
    <row r="19928" spans="1:16" x14ac:dyDescent="0.25">
      <c r="A19928">
        <v>44954</v>
      </c>
      <c r="B19928" s="119" t="s">
        <v>12722</v>
      </c>
      <c r="C19928">
        <v>60</v>
      </c>
      <c r="E19928">
        <v>279</v>
      </c>
      <c r="F19928">
        <v>833</v>
      </c>
      <c r="G19928">
        <v>1010</v>
      </c>
      <c r="H19928">
        <v>4000</v>
      </c>
      <c r="I19928" s="119" t="s">
        <v>7033</v>
      </c>
      <c r="J19928" s="119" t="s">
        <v>139</v>
      </c>
      <c r="K19928" s="1">
        <v>46255.758941458334</v>
      </c>
      <c r="L19928">
        <v>0</v>
      </c>
      <c r="M19928">
        <v>2</v>
      </c>
      <c r="N19928">
        <v>0</v>
      </c>
      <c r="O19928">
        <v>0</v>
      </c>
      <c r="P19928" s="119" t="s">
        <v>20262</v>
      </c>
    </row>
    <row r="19929" spans="1:16" x14ac:dyDescent="0.25">
      <c r="A19929">
        <v>44955</v>
      </c>
      <c r="B19929" s="119" t="s">
        <v>12723</v>
      </c>
      <c r="C19929">
        <v>60</v>
      </c>
      <c r="E19929">
        <v>329</v>
      </c>
      <c r="F19929">
        <v>8440</v>
      </c>
      <c r="G19929">
        <v>745</v>
      </c>
      <c r="H19929">
        <v>21899</v>
      </c>
      <c r="I19929" s="119" t="s">
        <v>7033</v>
      </c>
      <c r="J19929" s="119" t="s">
        <v>222</v>
      </c>
      <c r="K19929" s="1">
        <v>46255.758941458334</v>
      </c>
      <c r="L19929">
        <v>0</v>
      </c>
      <c r="M19929">
        <v>3</v>
      </c>
      <c r="N19929">
        <v>0</v>
      </c>
      <c r="O19929">
        <v>1</v>
      </c>
      <c r="P19929" s="119" t="s">
        <v>20262</v>
      </c>
    </row>
    <row r="19930" spans="1:16" x14ac:dyDescent="0.25">
      <c r="A19930">
        <v>44956</v>
      </c>
      <c r="B19930" s="119" t="s">
        <v>12724</v>
      </c>
      <c r="C19930">
        <v>60</v>
      </c>
      <c r="E19930">
        <v>814</v>
      </c>
      <c r="F19930">
        <v>40173</v>
      </c>
      <c r="G19930">
        <v>1736</v>
      </c>
      <c r="H19930">
        <v>50659</v>
      </c>
      <c r="I19930" s="119" t="s">
        <v>7033</v>
      </c>
      <c r="J19930" s="119" t="s">
        <v>24</v>
      </c>
      <c r="K19930" s="1">
        <v>46255.758941458334</v>
      </c>
      <c r="L19930">
        <v>206</v>
      </c>
      <c r="M19930">
        <v>462</v>
      </c>
      <c r="N19930">
        <v>56</v>
      </c>
      <c r="O19930">
        <v>148</v>
      </c>
      <c r="P19930" s="119" t="s">
        <v>20262</v>
      </c>
    </row>
    <row r="19931" spans="1:16" x14ac:dyDescent="0.25">
      <c r="A19931">
        <v>44957</v>
      </c>
      <c r="B19931" s="119" t="s">
        <v>12725</v>
      </c>
      <c r="C19931">
        <v>60</v>
      </c>
      <c r="E19931">
        <v>755</v>
      </c>
      <c r="F19931">
        <v>37331</v>
      </c>
      <c r="G19931">
        <v>869</v>
      </c>
      <c r="H19931">
        <v>48388</v>
      </c>
      <c r="I19931" s="119" t="s">
        <v>7033</v>
      </c>
      <c r="J19931" s="119" t="s">
        <v>24</v>
      </c>
      <c r="K19931" s="1">
        <v>46255.758941458334</v>
      </c>
      <c r="L19931">
        <v>184</v>
      </c>
      <c r="M19931">
        <v>120</v>
      </c>
      <c r="N19931">
        <v>20</v>
      </c>
      <c r="O19931">
        <v>21</v>
      </c>
      <c r="P19931" s="119" t="s">
        <v>20260</v>
      </c>
    </row>
    <row r="19932" spans="1:16" x14ac:dyDescent="0.25">
      <c r="A19932">
        <v>44958</v>
      </c>
      <c r="B19932" s="119" t="s">
        <v>12726</v>
      </c>
      <c r="C19932">
        <v>60</v>
      </c>
      <c r="E19932">
        <v>168</v>
      </c>
      <c r="F19932">
        <v>2709</v>
      </c>
      <c r="G19932">
        <v>731</v>
      </c>
      <c r="H19932">
        <v>14692</v>
      </c>
      <c r="I19932" s="119" t="s">
        <v>7033</v>
      </c>
      <c r="J19932" s="119" t="s">
        <v>222</v>
      </c>
      <c r="K19932" s="1">
        <v>46255.758941458334</v>
      </c>
      <c r="L19932">
        <v>1</v>
      </c>
      <c r="M19932">
        <v>1</v>
      </c>
      <c r="N19932">
        <v>0</v>
      </c>
      <c r="O19932">
        <v>1</v>
      </c>
      <c r="P19932" s="119" t="s">
        <v>20260</v>
      </c>
    </row>
    <row r="19933" spans="1:16" x14ac:dyDescent="0.25">
      <c r="A19933">
        <v>44959</v>
      </c>
      <c r="B19933" s="119" t="s">
        <v>12727</v>
      </c>
      <c r="C19933">
        <v>60</v>
      </c>
      <c r="E19933">
        <v>261</v>
      </c>
      <c r="F19933">
        <v>20</v>
      </c>
      <c r="G19933">
        <v>600</v>
      </c>
      <c r="H19933">
        <v>2040</v>
      </c>
      <c r="I19933" s="119" t="s">
        <v>7033</v>
      </c>
      <c r="J19933" s="119" t="s">
        <v>139</v>
      </c>
      <c r="K19933" s="1">
        <v>46255.758941458334</v>
      </c>
      <c r="L19933">
        <v>0</v>
      </c>
      <c r="M19933">
        <v>1</v>
      </c>
      <c r="N19933">
        <v>0</v>
      </c>
      <c r="O19933">
        <v>0</v>
      </c>
      <c r="P19933" s="119" t="s">
        <v>20260</v>
      </c>
    </row>
    <row r="19934" spans="1:16" x14ac:dyDescent="0.25">
      <c r="A19934">
        <v>44960</v>
      </c>
      <c r="B19934" s="119" t="s">
        <v>12728</v>
      </c>
      <c r="C19934">
        <v>80</v>
      </c>
      <c r="D19934">
        <v>24575</v>
      </c>
      <c r="E19934">
        <v>1688</v>
      </c>
      <c r="F19934">
        <v>4825</v>
      </c>
      <c r="G19934">
        <v>813</v>
      </c>
      <c r="H19934">
        <v>8901</v>
      </c>
      <c r="I19934" s="119" t="s">
        <v>4726</v>
      </c>
      <c r="J19934" s="119" t="s">
        <v>24</v>
      </c>
      <c r="K19934" s="1">
        <v>46255.758941458334</v>
      </c>
      <c r="L19934">
        <v>373</v>
      </c>
      <c r="M19934">
        <v>391</v>
      </c>
      <c r="N19934">
        <v>90</v>
      </c>
      <c r="O19934">
        <v>87</v>
      </c>
      <c r="P19934" s="119" t="s">
        <v>20254</v>
      </c>
    </row>
    <row r="19935" spans="1:16" x14ac:dyDescent="0.25">
      <c r="A19935">
        <v>44961</v>
      </c>
      <c r="B19935" s="119" t="s">
        <v>12729</v>
      </c>
      <c r="C19935">
        <v>80</v>
      </c>
      <c r="D19935">
        <v>24592</v>
      </c>
      <c r="E19935">
        <v>619</v>
      </c>
      <c r="F19935">
        <v>2556</v>
      </c>
      <c r="G19935">
        <v>769</v>
      </c>
      <c r="H19935">
        <v>3236</v>
      </c>
      <c r="I19935" s="119" t="s">
        <v>4726</v>
      </c>
      <c r="J19935" s="119" t="s">
        <v>24</v>
      </c>
      <c r="K19935" s="1">
        <v>46255.758941458334</v>
      </c>
      <c r="L19935">
        <v>295</v>
      </c>
      <c r="M19935">
        <v>126</v>
      </c>
      <c r="N19935">
        <v>23</v>
      </c>
      <c r="O19935">
        <v>36</v>
      </c>
      <c r="P19935" s="119" t="s">
        <v>20254</v>
      </c>
    </row>
    <row r="19936" spans="1:16" x14ac:dyDescent="0.25">
      <c r="A19936">
        <v>44962</v>
      </c>
      <c r="B19936" s="119" t="s">
        <v>12730</v>
      </c>
      <c r="C19936">
        <v>80</v>
      </c>
      <c r="D19936">
        <v>24618</v>
      </c>
      <c r="E19936">
        <v>579</v>
      </c>
      <c r="F19936">
        <v>4636</v>
      </c>
      <c r="G19936">
        <v>514</v>
      </c>
      <c r="H19936">
        <v>6900</v>
      </c>
      <c r="I19936" s="119" t="s">
        <v>4726</v>
      </c>
      <c r="J19936" s="119" t="s">
        <v>24</v>
      </c>
      <c r="K19936" s="1">
        <v>46255.758941458334</v>
      </c>
      <c r="L19936">
        <v>46</v>
      </c>
      <c r="M19936">
        <v>91</v>
      </c>
      <c r="N19936">
        <v>16</v>
      </c>
      <c r="O19936">
        <v>26</v>
      </c>
      <c r="P19936" s="119" t="s">
        <v>20254</v>
      </c>
    </row>
    <row r="19937" spans="1:16" x14ac:dyDescent="0.25">
      <c r="A19937">
        <v>44963</v>
      </c>
      <c r="B19937" s="119" t="s">
        <v>12731</v>
      </c>
      <c r="C19937">
        <v>80</v>
      </c>
      <c r="D19937">
        <v>24582</v>
      </c>
      <c r="E19937">
        <v>686</v>
      </c>
      <c r="F19937">
        <v>2598</v>
      </c>
      <c r="G19937">
        <v>692</v>
      </c>
      <c r="H19937">
        <v>3331</v>
      </c>
      <c r="I19937" s="119" t="s">
        <v>4726</v>
      </c>
      <c r="J19937" s="119" t="s">
        <v>24</v>
      </c>
      <c r="K19937" s="1">
        <v>46255.758941458334</v>
      </c>
      <c r="L19937">
        <v>406</v>
      </c>
      <c r="M19937">
        <v>144</v>
      </c>
      <c r="N19937">
        <v>94</v>
      </c>
      <c r="O19937">
        <v>47</v>
      </c>
      <c r="P19937" s="119" t="s">
        <v>20254</v>
      </c>
    </row>
    <row r="19938" spans="1:16" x14ac:dyDescent="0.25">
      <c r="A19938">
        <v>44964</v>
      </c>
      <c r="B19938" s="119" t="s">
        <v>12732</v>
      </c>
      <c r="C19938">
        <v>80</v>
      </c>
      <c r="D19938">
        <v>24570</v>
      </c>
      <c r="E19938">
        <v>431</v>
      </c>
      <c r="F19938">
        <v>5803</v>
      </c>
      <c r="G19938">
        <v>718</v>
      </c>
      <c r="H19938">
        <v>10000</v>
      </c>
      <c r="I19938" s="119" t="s">
        <v>4726</v>
      </c>
      <c r="J19938" s="119" t="s">
        <v>24</v>
      </c>
      <c r="K19938" s="1">
        <v>46255.758941458334</v>
      </c>
      <c r="L19938">
        <v>66</v>
      </c>
      <c r="M19938">
        <v>247</v>
      </c>
      <c r="N19938">
        <v>12</v>
      </c>
      <c r="O19938">
        <v>56</v>
      </c>
      <c r="P19938" s="119" t="s">
        <v>20254</v>
      </c>
    </row>
    <row r="19939" spans="1:16" x14ac:dyDescent="0.25">
      <c r="A19939">
        <v>44965</v>
      </c>
      <c r="B19939" s="119" t="s">
        <v>12733</v>
      </c>
      <c r="C19939">
        <v>80</v>
      </c>
      <c r="D19939">
        <v>24582</v>
      </c>
      <c r="E19939">
        <v>305</v>
      </c>
      <c r="F19939">
        <v>14532</v>
      </c>
      <c r="G19939">
        <v>474</v>
      </c>
      <c r="H19939">
        <v>21797</v>
      </c>
      <c r="I19939" s="119" t="s">
        <v>4726</v>
      </c>
      <c r="J19939" s="119" t="s">
        <v>24</v>
      </c>
      <c r="K19939" s="1">
        <v>46255.758941458334</v>
      </c>
      <c r="L19939">
        <v>75</v>
      </c>
      <c r="M19939">
        <v>111</v>
      </c>
      <c r="N19939">
        <v>7</v>
      </c>
      <c r="O19939">
        <v>25</v>
      </c>
      <c r="P19939" s="119" t="s">
        <v>20254</v>
      </c>
    </row>
    <row r="19940" spans="1:16" x14ac:dyDescent="0.25">
      <c r="A19940">
        <v>44966</v>
      </c>
      <c r="B19940" s="119" t="s">
        <v>12734</v>
      </c>
      <c r="C19940">
        <v>80</v>
      </c>
      <c r="D19940">
        <v>24560</v>
      </c>
      <c r="E19940">
        <v>1035</v>
      </c>
      <c r="F19940">
        <v>2302</v>
      </c>
      <c r="G19940">
        <v>1973</v>
      </c>
      <c r="H19940">
        <v>3204</v>
      </c>
      <c r="I19940" s="119" t="s">
        <v>4726</v>
      </c>
      <c r="J19940" s="119" t="s">
        <v>24</v>
      </c>
      <c r="K19940" s="1">
        <v>46255.758941458334</v>
      </c>
      <c r="L19940">
        <v>555</v>
      </c>
      <c r="M19940">
        <v>212</v>
      </c>
      <c r="N19940">
        <v>233</v>
      </c>
      <c r="O19940">
        <v>86</v>
      </c>
      <c r="P19940" s="119" t="s">
        <v>20254</v>
      </c>
    </row>
    <row r="19941" spans="1:16" x14ac:dyDescent="0.25">
      <c r="A19941">
        <v>44967</v>
      </c>
      <c r="B19941" s="119" t="s">
        <v>12735</v>
      </c>
      <c r="C19941">
        <v>80</v>
      </c>
      <c r="D19941">
        <v>24580</v>
      </c>
      <c r="E19941">
        <v>488</v>
      </c>
      <c r="F19941">
        <v>2033</v>
      </c>
      <c r="G19941">
        <v>1201</v>
      </c>
      <c r="H19941">
        <v>3200</v>
      </c>
      <c r="I19941" s="119" t="s">
        <v>4726</v>
      </c>
      <c r="J19941" s="119" t="s">
        <v>24</v>
      </c>
      <c r="K19941" s="1">
        <v>46255.758941458334</v>
      </c>
      <c r="L19941">
        <v>369</v>
      </c>
      <c r="M19941">
        <v>107</v>
      </c>
      <c r="N19941">
        <v>193</v>
      </c>
      <c r="O19941">
        <v>31</v>
      </c>
      <c r="P19941" s="119" t="s">
        <v>20254</v>
      </c>
    </row>
    <row r="19942" spans="1:16" x14ac:dyDescent="0.25">
      <c r="A19942">
        <v>44968</v>
      </c>
      <c r="B19942" s="119" t="s">
        <v>12736</v>
      </c>
      <c r="C19942">
        <v>80</v>
      </c>
      <c r="D19942">
        <v>24605</v>
      </c>
      <c r="E19942">
        <v>126</v>
      </c>
      <c r="F19942">
        <v>3556</v>
      </c>
      <c r="G19942">
        <v>497</v>
      </c>
      <c r="H19942">
        <v>8591</v>
      </c>
      <c r="I19942" s="119" t="s">
        <v>4726</v>
      </c>
      <c r="J19942" s="119" t="s">
        <v>24</v>
      </c>
      <c r="K19942" s="1">
        <v>46255.758941458334</v>
      </c>
      <c r="L19942">
        <v>91</v>
      </c>
      <c r="M19942">
        <v>117</v>
      </c>
      <c r="N19942">
        <v>18</v>
      </c>
      <c r="O19942">
        <v>23</v>
      </c>
      <c r="P19942" s="119" t="s">
        <v>20254</v>
      </c>
    </row>
    <row r="19943" spans="1:16" x14ac:dyDescent="0.25">
      <c r="A19943">
        <v>44969</v>
      </c>
      <c r="B19943" s="119" t="s">
        <v>12737</v>
      </c>
      <c r="C19943">
        <v>80</v>
      </c>
      <c r="D19943">
        <v>24575</v>
      </c>
      <c r="E19943">
        <v>294</v>
      </c>
      <c r="F19943">
        <v>19204</v>
      </c>
      <c r="G19943">
        <v>579</v>
      </c>
      <c r="H19943">
        <v>31084</v>
      </c>
      <c r="I19943" s="119" t="s">
        <v>4726</v>
      </c>
      <c r="J19943" s="119" t="s">
        <v>24</v>
      </c>
      <c r="K19943" s="1">
        <v>46255.758941458334</v>
      </c>
      <c r="L19943">
        <v>112</v>
      </c>
      <c r="M19943">
        <v>202</v>
      </c>
      <c r="N19943">
        <v>28</v>
      </c>
      <c r="O19943">
        <v>36</v>
      </c>
      <c r="P19943" s="119" t="s">
        <v>20254</v>
      </c>
    </row>
    <row r="19944" spans="1:16" x14ac:dyDescent="0.25">
      <c r="A19944">
        <v>44970</v>
      </c>
      <c r="B19944" s="119" t="s">
        <v>12738</v>
      </c>
      <c r="C19944">
        <v>80</v>
      </c>
      <c r="D19944">
        <v>24618</v>
      </c>
      <c r="E19944">
        <v>679</v>
      </c>
      <c r="F19944">
        <v>3280</v>
      </c>
      <c r="G19944">
        <v>637</v>
      </c>
      <c r="H19944">
        <v>4216</v>
      </c>
      <c r="I19944" s="119" t="s">
        <v>4726</v>
      </c>
      <c r="J19944" s="119" t="s">
        <v>24</v>
      </c>
      <c r="K19944" s="1">
        <v>46255.758941458334</v>
      </c>
      <c r="L19944">
        <v>259</v>
      </c>
      <c r="M19944">
        <v>75</v>
      </c>
      <c r="N19944">
        <v>22</v>
      </c>
      <c r="O19944">
        <v>21</v>
      </c>
      <c r="P19944" s="119" t="s">
        <v>20254</v>
      </c>
    </row>
    <row r="19945" spans="1:16" x14ac:dyDescent="0.25">
      <c r="A19945">
        <v>44971</v>
      </c>
      <c r="B19945" s="119" t="s">
        <v>12739</v>
      </c>
      <c r="C19945">
        <v>80</v>
      </c>
      <c r="D19945">
        <v>24592</v>
      </c>
      <c r="E19945">
        <v>774</v>
      </c>
      <c r="F19945">
        <v>2367</v>
      </c>
      <c r="G19945">
        <v>1656</v>
      </c>
      <c r="H19945">
        <v>3324</v>
      </c>
      <c r="I19945" s="119" t="s">
        <v>4726</v>
      </c>
      <c r="J19945" s="119" t="s">
        <v>24</v>
      </c>
      <c r="K19945" s="1">
        <v>46255.758941458334</v>
      </c>
      <c r="L19945">
        <v>792</v>
      </c>
      <c r="M19945">
        <v>146</v>
      </c>
      <c r="N19945">
        <v>68</v>
      </c>
      <c r="O19945">
        <v>28</v>
      </c>
      <c r="P19945" s="119" t="s">
        <v>20254</v>
      </c>
    </row>
    <row r="19946" spans="1:16" x14ac:dyDescent="0.25">
      <c r="A19946">
        <v>44972</v>
      </c>
      <c r="B19946" s="119" t="s">
        <v>12740</v>
      </c>
      <c r="C19946">
        <v>80</v>
      </c>
      <c r="D19946">
        <v>24570</v>
      </c>
      <c r="E19946">
        <v>419</v>
      </c>
      <c r="F19946">
        <v>2284</v>
      </c>
      <c r="G19946">
        <v>1722</v>
      </c>
      <c r="H19946">
        <v>3287</v>
      </c>
      <c r="I19946" s="119" t="s">
        <v>4726</v>
      </c>
      <c r="J19946" s="119" t="s">
        <v>24</v>
      </c>
      <c r="K19946" s="1">
        <v>46255.758941458334</v>
      </c>
      <c r="L19946">
        <v>417</v>
      </c>
      <c r="M19946">
        <v>183</v>
      </c>
      <c r="N19946">
        <v>53</v>
      </c>
      <c r="O19946">
        <v>56</v>
      </c>
      <c r="P19946" s="119" t="s">
        <v>20254</v>
      </c>
    </row>
    <row r="19947" spans="1:16" x14ac:dyDescent="0.25">
      <c r="A19947">
        <v>44973</v>
      </c>
      <c r="B19947" s="119" t="s">
        <v>12741</v>
      </c>
      <c r="C19947">
        <v>80</v>
      </c>
      <c r="D19947">
        <v>24589</v>
      </c>
      <c r="E19947">
        <v>381</v>
      </c>
      <c r="F19947">
        <v>2780</v>
      </c>
      <c r="G19947">
        <v>505</v>
      </c>
      <c r="H19947">
        <v>5500</v>
      </c>
      <c r="I19947" s="119" t="s">
        <v>4726</v>
      </c>
      <c r="J19947" s="119" t="s">
        <v>24</v>
      </c>
      <c r="K19947" s="1">
        <v>46255.758941458334</v>
      </c>
      <c r="L19947">
        <v>177</v>
      </c>
      <c r="M19947">
        <v>93</v>
      </c>
      <c r="N19947">
        <v>21</v>
      </c>
      <c r="O19947">
        <v>19</v>
      </c>
      <c r="P19947" s="119" t="s">
        <v>20254</v>
      </c>
    </row>
    <row r="19948" spans="1:16" x14ac:dyDescent="0.25">
      <c r="A19948">
        <v>44974</v>
      </c>
      <c r="B19948" s="119" t="s">
        <v>12742</v>
      </c>
      <c r="C19948">
        <v>80</v>
      </c>
      <c r="D19948">
        <v>24571</v>
      </c>
      <c r="E19948">
        <v>752</v>
      </c>
      <c r="F19948">
        <v>2860</v>
      </c>
      <c r="G19948">
        <v>911</v>
      </c>
      <c r="H19948">
        <v>4294</v>
      </c>
      <c r="I19948" s="119" t="s">
        <v>4726</v>
      </c>
      <c r="J19948" s="119" t="s">
        <v>24</v>
      </c>
      <c r="K19948" s="1">
        <v>46255.758941458334</v>
      </c>
      <c r="L19948">
        <v>298</v>
      </c>
      <c r="M19948">
        <v>230</v>
      </c>
      <c r="N19948">
        <v>20</v>
      </c>
      <c r="O19948">
        <v>51</v>
      </c>
      <c r="P19948" s="119" t="s">
        <v>20254</v>
      </c>
    </row>
    <row r="19949" spans="1:16" x14ac:dyDescent="0.25">
      <c r="A19949">
        <v>44975</v>
      </c>
      <c r="B19949" s="119" t="s">
        <v>12743</v>
      </c>
      <c r="C19949">
        <v>80</v>
      </c>
      <c r="D19949">
        <v>24555</v>
      </c>
      <c r="E19949">
        <v>990</v>
      </c>
      <c r="F19949">
        <v>2479</v>
      </c>
      <c r="G19949">
        <v>1794</v>
      </c>
      <c r="H19949">
        <v>3202</v>
      </c>
      <c r="I19949" s="119" t="s">
        <v>4726</v>
      </c>
      <c r="J19949" s="119" t="s">
        <v>24</v>
      </c>
      <c r="K19949" s="1">
        <v>46255.758941458334</v>
      </c>
      <c r="L19949">
        <v>352</v>
      </c>
      <c r="M19949">
        <v>243</v>
      </c>
      <c r="N19949">
        <v>48</v>
      </c>
      <c r="O19949">
        <v>86</v>
      </c>
      <c r="P19949" s="119" t="s">
        <v>20254</v>
      </c>
    </row>
    <row r="19950" spans="1:16" x14ac:dyDescent="0.25">
      <c r="A19950">
        <v>44976</v>
      </c>
      <c r="B19950" s="119" t="s">
        <v>12744</v>
      </c>
      <c r="C19950">
        <v>80</v>
      </c>
      <c r="D19950">
        <v>24567</v>
      </c>
      <c r="E19950">
        <v>598</v>
      </c>
      <c r="F19950">
        <v>2612</v>
      </c>
      <c r="G19950">
        <v>1581</v>
      </c>
      <c r="H19950">
        <v>4474</v>
      </c>
      <c r="I19950" s="119" t="s">
        <v>4726</v>
      </c>
      <c r="J19950" s="119" t="s">
        <v>24</v>
      </c>
      <c r="K19950" s="1">
        <v>46255.758941458334</v>
      </c>
      <c r="L19950">
        <v>321</v>
      </c>
      <c r="M19950">
        <v>530</v>
      </c>
      <c r="N19950">
        <v>45</v>
      </c>
      <c r="O19950">
        <v>128</v>
      </c>
      <c r="P19950" s="119" t="s">
        <v>20254</v>
      </c>
    </row>
    <row r="19951" spans="1:16" x14ac:dyDescent="0.25">
      <c r="A19951">
        <v>44977</v>
      </c>
      <c r="B19951" s="119" t="s">
        <v>12745</v>
      </c>
      <c r="C19951">
        <v>80</v>
      </c>
      <c r="D19951">
        <v>24597</v>
      </c>
      <c r="E19951">
        <v>970</v>
      </c>
      <c r="F19951">
        <v>2420</v>
      </c>
      <c r="G19951">
        <v>7186</v>
      </c>
      <c r="H19951">
        <v>3499</v>
      </c>
      <c r="I19951" s="119" t="s">
        <v>4726</v>
      </c>
      <c r="J19951" s="119" t="s">
        <v>24</v>
      </c>
      <c r="K19951" s="1">
        <v>46255.758941458334</v>
      </c>
      <c r="L19951">
        <v>972</v>
      </c>
      <c r="M19951">
        <v>1540</v>
      </c>
      <c r="N19951">
        <v>87</v>
      </c>
      <c r="O19951">
        <v>276</v>
      </c>
      <c r="P19951" s="119" t="s">
        <v>20254</v>
      </c>
    </row>
    <row r="19952" spans="1:16" x14ac:dyDescent="0.25">
      <c r="A19952">
        <v>44978</v>
      </c>
      <c r="B19952" s="119" t="s">
        <v>12746</v>
      </c>
      <c r="C19952">
        <v>80</v>
      </c>
      <c r="D19952">
        <v>24615</v>
      </c>
      <c r="E19952">
        <v>223</v>
      </c>
      <c r="F19952">
        <v>37811</v>
      </c>
      <c r="G19952">
        <v>375</v>
      </c>
      <c r="H19952">
        <v>41498</v>
      </c>
      <c r="I19952" s="119" t="s">
        <v>4726</v>
      </c>
      <c r="J19952" s="119" t="s">
        <v>24</v>
      </c>
      <c r="K19952" s="1">
        <v>46255.758941458334</v>
      </c>
      <c r="L19952">
        <v>266</v>
      </c>
      <c r="M19952">
        <v>163</v>
      </c>
      <c r="N19952">
        <v>49</v>
      </c>
      <c r="O19952">
        <v>30</v>
      </c>
      <c r="P19952" s="119" t="s">
        <v>20254</v>
      </c>
    </row>
    <row r="19953" spans="1:16" x14ac:dyDescent="0.25">
      <c r="A19953">
        <v>44979</v>
      </c>
      <c r="B19953" s="119" t="s">
        <v>12747</v>
      </c>
      <c r="C19953">
        <v>80</v>
      </c>
      <c r="D19953">
        <v>24618</v>
      </c>
      <c r="E19953">
        <v>1251</v>
      </c>
      <c r="F19953">
        <v>3088</v>
      </c>
      <c r="G19953">
        <v>6646</v>
      </c>
      <c r="H19953">
        <v>4290</v>
      </c>
      <c r="I19953" s="119" t="s">
        <v>4726</v>
      </c>
      <c r="J19953" s="119" t="s">
        <v>24</v>
      </c>
      <c r="K19953" s="1">
        <v>46255.758941458334</v>
      </c>
      <c r="L19953">
        <v>806</v>
      </c>
      <c r="M19953">
        <v>521</v>
      </c>
      <c r="N19953">
        <v>92</v>
      </c>
      <c r="O19953">
        <v>67</v>
      </c>
      <c r="P19953" s="119" t="s">
        <v>20254</v>
      </c>
    </row>
    <row r="19954" spans="1:16" x14ac:dyDescent="0.25">
      <c r="A19954">
        <v>44980</v>
      </c>
      <c r="B19954" s="119" t="s">
        <v>12748</v>
      </c>
      <c r="C19954">
        <v>80</v>
      </c>
      <c r="D19954">
        <v>24572</v>
      </c>
      <c r="E19954">
        <v>1495</v>
      </c>
      <c r="F19954">
        <v>2386</v>
      </c>
      <c r="G19954">
        <v>1248</v>
      </c>
      <c r="H19954">
        <v>3290</v>
      </c>
      <c r="I19954" s="119" t="s">
        <v>4726</v>
      </c>
      <c r="J19954" s="119" t="s">
        <v>24</v>
      </c>
      <c r="K19954" s="1">
        <v>46255.758941458334</v>
      </c>
      <c r="L19954">
        <v>589</v>
      </c>
      <c r="M19954">
        <v>224</v>
      </c>
      <c r="N19954">
        <v>78</v>
      </c>
      <c r="O19954">
        <v>82</v>
      </c>
      <c r="P19954" s="119" t="s">
        <v>20254</v>
      </c>
    </row>
    <row r="19955" spans="1:16" x14ac:dyDescent="0.25">
      <c r="A19955">
        <v>44981</v>
      </c>
      <c r="B19955" s="119" t="s">
        <v>12749</v>
      </c>
      <c r="C19955">
        <v>80</v>
      </c>
      <c r="D19955">
        <v>24678</v>
      </c>
      <c r="E19955">
        <v>666</v>
      </c>
      <c r="F19955">
        <v>2581</v>
      </c>
      <c r="G19955">
        <v>12064</v>
      </c>
      <c r="H19955">
        <v>3696</v>
      </c>
      <c r="I19955" s="119" t="s">
        <v>4726</v>
      </c>
      <c r="J19955" s="119" t="s">
        <v>24</v>
      </c>
      <c r="K19955" s="1">
        <v>46255.758941458334</v>
      </c>
      <c r="L19955">
        <v>662</v>
      </c>
      <c r="M19955">
        <v>1821</v>
      </c>
      <c r="N19955">
        <v>91</v>
      </c>
      <c r="O19955">
        <v>851</v>
      </c>
      <c r="P19955" s="119" t="s">
        <v>20254</v>
      </c>
    </row>
    <row r="19956" spans="1:16" x14ac:dyDescent="0.25">
      <c r="A19956">
        <v>44982</v>
      </c>
      <c r="B19956" s="119" t="s">
        <v>12750</v>
      </c>
      <c r="C19956">
        <v>80</v>
      </c>
      <c r="D19956">
        <v>24601</v>
      </c>
      <c r="E19956">
        <v>147</v>
      </c>
      <c r="F19956">
        <v>7046</v>
      </c>
      <c r="G19956">
        <v>317</v>
      </c>
      <c r="H19956">
        <v>11873</v>
      </c>
      <c r="I19956" s="119" t="s">
        <v>4726</v>
      </c>
      <c r="J19956" s="119" t="s">
        <v>24</v>
      </c>
      <c r="K19956" s="1">
        <v>46255.758941458334</v>
      </c>
      <c r="L19956">
        <v>50</v>
      </c>
      <c r="M19956">
        <v>93</v>
      </c>
      <c r="N19956">
        <v>3</v>
      </c>
      <c r="O19956">
        <v>23</v>
      </c>
      <c r="P19956" s="119" t="s">
        <v>20254</v>
      </c>
    </row>
    <row r="19957" spans="1:16" x14ac:dyDescent="0.25">
      <c r="A19957">
        <v>44983</v>
      </c>
      <c r="B19957" s="119" t="s">
        <v>12751</v>
      </c>
      <c r="C19957">
        <v>80</v>
      </c>
      <c r="D19957">
        <v>24567</v>
      </c>
      <c r="E19957">
        <v>316</v>
      </c>
      <c r="F19957">
        <v>521165</v>
      </c>
      <c r="G19957">
        <v>129</v>
      </c>
      <c r="H19957">
        <v>692862</v>
      </c>
      <c r="I19957" s="119" t="s">
        <v>4726</v>
      </c>
      <c r="J19957" s="119" t="s">
        <v>24</v>
      </c>
      <c r="K19957" s="1">
        <v>46255.758941458334</v>
      </c>
      <c r="L19957">
        <v>35</v>
      </c>
      <c r="M19957">
        <v>76</v>
      </c>
      <c r="N19957">
        <v>7</v>
      </c>
      <c r="O19957">
        <v>17</v>
      </c>
      <c r="P19957" s="119" t="s">
        <v>20254</v>
      </c>
    </row>
    <row r="19958" spans="1:16" x14ac:dyDescent="0.25">
      <c r="A19958">
        <v>44984</v>
      </c>
      <c r="B19958" s="119" t="s">
        <v>12752</v>
      </c>
      <c r="C19958">
        <v>80</v>
      </c>
      <c r="D19958">
        <v>24567</v>
      </c>
      <c r="E19958">
        <v>213</v>
      </c>
      <c r="F19958">
        <v>560605</v>
      </c>
      <c r="G19958">
        <v>102</v>
      </c>
      <c r="H19958">
        <v>807954</v>
      </c>
      <c r="I19958" s="119" t="s">
        <v>4726</v>
      </c>
      <c r="J19958" s="119" t="s">
        <v>24</v>
      </c>
      <c r="K19958" s="1">
        <v>46255.758941458334</v>
      </c>
      <c r="L19958">
        <v>43</v>
      </c>
      <c r="M19958">
        <v>58</v>
      </c>
      <c r="N19958">
        <v>5</v>
      </c>
      <c r="O19958">
        <v>16</v>
      </c>
      <c r="P19958" s="119" t="s">
        <v>20254</v>
      </c>
    </row>
    <row r="19959" spans="1:16" x14ac:dyDescent="0.25">
      <c r="A19959">
        <v>44985</v>
      </c>
      <c r="B19959" s="119" t="s">
        <v>12753</v>
      </c>
      <c r="C19959">
        <v>80</v>
      </c>
      <c r="D19959">
        <v>24575</v>
      </c>
      <c r="E19959">
        <v>406</v>
      </c>
      <c r="F19959">
        <v>3124</v>
      </c>
      <c r="G19959">
        <v>2439</v>
      </c>
      <c r="H19959">
        <v>4200</v>
      </c>
      <c r="I19959" s="119" t="s">
        <v>4726</v>
      </c>
      <c r="J19959" s="119" t="s">
        <v>24</v>
      </c>
      <c r="K19959" s="1">
        <v>46255.758941458334</v>
      </c>
      <c r="L19959">
        <v>165</v>
      </c>
      <c r="M19959">
        <v>242</v>
      </c>
      <c r="N19959">
        <v>34</v>
      </c>
      <c r="O19959">
        <v>50</v>
      </c>
      <c r="P19959" s="119" t="s">
        <v>20254</v>
      </c>
    </row>
    <row r="19960" spans="1:16" x14ac:dyDescent="0.25">
      <c r="A19960">
        <v>44986</v>
      </c>
      <c r="B19960" s="119" t="s">
        <v>12754</v>
      </c>
      <c r="C19960">
        <v>80</v>
      </c>
      <c r="D19960">
        <v>24583</v>
      </c>
      <c r="E19960">
        <v>236</v>
      </c>
      <c r="F19960">
        <v>185067</v>
      </c>
      <c r="G19960">
        <v>257</v>
      </c>
      <c r="H19960">
        <v>258973</v>
      </c>
      <c r="I19960" s="119" t="s">
        <v>4726</v>
      </c>
      <c r="J19960" s="119" t="s">
        <v>24</v>
      </c>
      <c r="K19960" s="1">
        <v>46255.758941458334</v>
      </c>
      <c r="L19960">
        <v>69</v>
      </c>
      <c r="M19960">
        <v>75</v>
      </c>
      <c r="N19960">
        <v>14</v>
      </c>
      <c r="O19960">
        <v>17</v>
      </c>
      <c r="P19960" s="119" t="s">
        <v>20254</v>
      </c>
    </row>
    <row r="19961" spans="1:16" x14ac:dyDescent="0.25">
      <c r="A19961">
        <v>44987</v>
      </c>
      <c r="B19961" s="119" t="s">
        <v>12755</v>
      </c>
      <c r="C19961">
        <v>80</v>
      </c>
      <c r="D19961">
        <v>24548</v>
      </c>
      <c r="E19961">
        <v>666</v>
      </c>
      <c r="F19961">
        <v>2495</v>
      </c>
      <c r="G19961">
        <v>6348</v>
      </c>
      <c r="H19961">
        <v>3779</v>
      </c>
      <c r="I19961" s="119" t="s">
        <v>4726</v>
      </c>
      <c r="J19961" s="119" t="s">
        <v>24</v>
      </c>
      <c r="K19961" s="1">
        <v>46255.758941458334</v>
      </c>
      <c r="L19961">
        <v>331</v>
      </c>
      <c r="M19961">
        <v>1682</v>
      </c>
      <c r="N19961">
        <v>41</v>
      </c>
      <c r="O19961">
        <v>169</v>
      </c>
      <c r="P19961" s="119" t="s">
        <v>20254</v>
      </c>
    </row>
    <row r="19962" spans="1:16" x14ac:dyDescent="0.25">
      <c r="A19962">
        <v>44988</v>
      </c>
      <c r="B19962" s="119" t="s">
        <v>12756</v>
      </c>
      <c r="C19962">
        <v>80</v>
      </c>
      <c r="D19962">
        <v>24584</v>
      </c>
      <c r="E19962">
        <v>934</v>
      </c>
      <c r="F19962">
        <v>2228</v>
      </c>
      <c r="G19962">
        <v>1981</v>
      </c>
      <c r="H19962">
        <v>3229</v>
      </c>
      <c r="I19962" s="119" t="s">
        <v>4726</v>
      </c>
      <c r="J19962" s="119" t="s">
        <v>24</v>
      </c>
      <c r="K19962" s="1">
        <v>46255.758941458334</v>
      </c>
      <c r="L19962">
        <v>700</v>
      </c>
      <c r="M19962">
        <v>132</v>
      </c>
      <c r="N19962">
        <v>208</v>
      </c>
      <c r="O19962">
        <v>35</v>
      </c>
      <c r="P19962" s="119" t="s">
        <v>20254</v>
      </c>
    </row>
    <row r="19963" spans="1:16" x14ac:dyDescent="0.25">
      <c r="A19963">
        <v>44989</v>
      </c>
      <c r="B19963" s="119" t="s">
        <v>12757</v>
      </c>
      <c r="C19963">
        <v>80</v>
      </c>
      <c r="D19963">
        <v>24551</v>
      </c>
      <c r="E19963">
        <v>668</v>
      </c>
      <c r="F19963">
        <v>2448</v>
      </c>
      <c r="G19963">
        <v>1166</v>
      </c>
      <c r="H19963">
        <v>3934</v>
      </c>
      <c r="I19963" s="119" t="s">
        <v>4726</v>
      </c>
      <c r="J19963" s="119" t="s">
        <v>24</v>
      </c>
      <c r="K19963" s="1">
        <v>46255.758941458334</v>
      </c>
      <c r="L19963">
        <v>146</v>
      </c>
      <c r="M19963">
        <v>120</v>
      </c>
      <c r="N19963">
        <v>31</v>
      </c>
      <c r="O19963">
        <v>30</v>
      </c>
      <c r="P19963" s="119" t="s">
        <v>20254</v>
      </c>
    </row>
    <row r="19964" spans="1:16" x14ac:dyDescent="0.25">
      <c r="A19964">
        <v>44990</v>
      </c>
      <c r="B19964" s="119" t="s">
        <v>12758</v>
      </c>
      <c r="C19964">
        <v>80</v>
      </c>
      <c r="D19964">
        <v>24578</v>
      </c>
      <c r="E19964">
        <v>283</v>
      </c>
      <c r="F19964">
        <v>112100</v>
      </c>
      <c r="G19964">
        <v>182</v>
      </c>
      <c r="H19964">
        <v>150563</v>
      </c>
      <c r="I19964" s="119" t="s">
        <v>4726</v>
      </c>
      <c r="J19964" s="119" t="s">
        <v>24</v>
      </c>
      <c r="K19964" s="1">
        <v>46255.758941458334</v>
      </c>
      <c r="L19964">
        <v>97</v>
      </c>
      <c r="M19964">
        <v>88</v>
      </c>
      <c r="N19964">
        <v>21</v>
      </c>
      <c r="O19964">
        <v>24</v>
      </c>
      <c r="P19964" s="119" t="s">
        <v>20254</v>
      </c>
    </row>
    <row r="19965" spans="1:16" x14ac:dyDescent="0.25">
      <c r="A19965">
        <v>44991</v>
      </c>
      <c r="B19965" s="119" t="s">
        <v>8601</v>
      </c>
      <c r="C19965">
        <v>80</v>
      </c>
      <c r="D19965">
        <v>24548</v>
      </c>
      <c r="E19965">
        <v>787</v>
      </c>
      <c r="F19965">
        <v>2127</v>
      </c>
      <c r="G19965">
        <v>1092</v>
      </c>
      <c r="H19965">
        <v>3283</v>
      </c>
      <c r="I19965" s="119" t="s">
        <v>4726</v>
      </c>
      <c r="J19965" s="119" t="s">
        <v>24</v>
      </c>
      <c r="K19965" s="1">
        <v>46255.758941458334</v>
      </c>
      <c r="L19965">
        <v>628</v>
      </c>
      <c r="M19965">
        <v>113</v>
      </c>
      <c r="N19965">
        <v>41</v>
      </c>
      <c r="O19965">
        <v>35</v>
      </c>
      <c r="P19965" s="119" t="s">
        <v>20254</v>
      </c>
    </row>
    <row r="19966" spans="1:16" x14ac:dyDescent="0.25">
      <c r="A19966">
        <v>44992</v>
      </c>
      <c r="B19966" s="119" t="s">
        <v>12759</v>
      </c>
      <c r="C19966">
        <v>80</v>
      </c>
      <c r="D19966">
        <v>24551</v>
      </c>
      <c r="E19966">
        <v>531</v>
      </c>
      <c r="F19966">
        <v>2587</v>
      </c>
      <c r="G19966">
        <v>2440</v>
      </c>
      <c r="H19966">
        <v>3533</v>
      </c>
      <c r="I19966" s="119" t="s">
        <v>4726</v>
      </c>
      <c r="J19966" s="119" t="s">
        <v>24</v>
      </c>
      <c r="K19966" s="1">
        <v>46255.758941458334</v>
      </c>
      <c r="L19966">
        <v>423</v>
      </c>
      <c r="M19966">
        <v>1152</v>
      </c>
      <c r="N19966">
        <v>56</v>
      </c>
      <c r="O19966">
        <v>531</v>
      </c>
      <c r="P19966" s="119" t="s">
        <v>20254</v>
      </c>
    </row>
    <row r="19967" spans="1:16" x14ac:dyDescent="0.25">
      <c r="A19967">
        <v>44999</v>
      </c>
      <c r="B19967" s="119" t="s">
        <v>12760</v>
      </c>
      <c r="C19967">
        <v>80</v>
      </c>
      <c r="D19967">
        <v>24580</v>
      </c>
      <c r="E19967">
        <v>441</v>
      </c>
      <c r="F19967">
        <v>2229</v>
      </c>
      <c r="G19967">
        <v>1580</v>
      </c>
      <c r="H19967">
        <v>3329</v>
      </c>
      <c r="I19967" s="119" t="s">
        <v>4726</v>
      </c>
      <c r="J19967" s="119" t="s">
        <v>24</v>
      </c>
      <c r="K19967" s="1">
        <v>46255.758941458334</v>
      </c>
      <c r="L19967">
        <v>284</v>
      </c>
      <c r="M19967">
        <v>90</v>
      </c>
      <c r="N19967">
        <v>31</v>
      </c>
      <c r="O19967">
        <v>28</v>
      </c>
      <c r="P19967" s="119" t="s">
        <v>20254</v>
      </c>
    </row>
    <row r="19968" spans="1:16" x14ac:dyDescent="0.25">
      <c r="A19968">
        <v>45008</v>
      </c>
      <c r="B19968" s="119" t="s">
        <v>12761</v>
      </c>
      <c r="C19968">
        <v>0</v>
      </c>
      <c r="E19968">
        <v>601</v>
      </c>
      <c r="F19968">
        <v>182460</v>
      </c>
      <c r="G19968">
        <v>56</v>
      </c>
      <c r="H19968">
        <v>409607</v>
      </c>
      <c r="I19968" s="119" t="s">
        <v>6335</v>
      </c>
      <c r="J19968" s="119" t="s">
        <v>24</v>
      </c>
      <c r="K19968" s="1">
        <v>46255.758941458334</v>
      </c>
      <c r="L19968">
        <v>7</v>
      </c>
      <c r="M19968">
        <v>3</v>
      </c>
      <c r="N19968">
        <v>0</v>
      </c>
      <c r="O19968">
        <v>0</v>
      </c>
      <c r="P19968" s="119" t="s">
        <v>20254</v>
      </c>
    </row>
    <row r="19969" spans="1:16" x14ac:dyDescent="0.25">
      <c r="A19969">
        <v>45009</v>
      </c>
      <c r="B19969" s="119" t="s">
        <v>12762</v>
      </c>
      <c r="C19969">
        <v>0</v>
      </c>
      <c r="E19969">
        <v>927</v>
      </c>
      <c r="F19969">
        <v>264113</v>
      </c>
      <c r="G19969">
        <v>45</v>
      </c>
      <c r="H19969">
        <v>369999</v>
      </c>
      <c r="I19969" s="119" t="s">
        <v>6335</v>
      </c>
      <c r="J19969" s="119" t="s">
        <v>24</v>
      </c>
      <c r="K19969" s="1">
        <v>46255.758941458334</v>
      </c>
      <c r="L19969">
        <v>1</v>
      </c>
      <c r="M19969">
        <v>1</v>
      </c>
      <c r="N19969">
        <v>0</v>
      </c>
      <c r="O19969">
        <v>0</v>
      </c>
      <c r="P19969" s="119" t="s">
        <v>20254</v>
      </c>
    </row>
    <row r="19970" spans="1:16" x14ac:dyDescent="0.25">
      <c r="A19970">
        <v>45010</v>
      </c>
      <c r="B19970" s="119" t="s">
        <v>12763</v>
      </c>
      <c r="C19970">
        <v>0</v>
      </c>
      <c r="E19970">
        <v>807</v>
      </c>
      <c r="F19970">
        <v>160022</v>
      </c>
      <c r="G19970">
        <v>61</v>
      </c>
      <c r="H19970">
        <v>208596</v>
      </c>
      <c r="I19970" s="119" t="s">
        <v>6335</v>
      </c>
      <c r="J19970" s="119" t="s">
        <v>24</v>
      </c>
      <c r="K19970" s="1">
        <v>46255.758941458334</v>
      </c>
      <c r="L19970">
        <v>0</v>
      </c>
      <c r="M19970">
        <v>1</v>
      </c>
      <c r="N19970">
        <v>0</v>
      </c>
      <c r="O19970">
        <v>0</v>
      </c>
      <c r="P19970" s="119" t="s">
        <v>20254</v>
      </c>
    </row>
    <row r="19971" spans="1:16" x14ac:dyDescent="0.25">
      <c r="A19971">
        <v>45027</v>
      </c>
      <c r="B19971" s="119" t="s">
        <v>12764</v>
      </c>
      <c r="C19971">
        <v>0</v>
      </c>
      <c r="E19971">
        <v>3730</v>
      </c>
      <c r="F19971">
        <v>1625</v>
      </c>
      <c r="G19971">
        <v>4139</v>
      </c>
      <c r="H19971">
        <v>4000</v>
      </c>
      <c r="I19971" s="119" t="s">
        <v>16</v>
      </c>
      <c r="J19971" s="119" t="s">
        <v>24</v>
      </c>
      <c r="K19971" s="1">
        <v>46255.758941458334</v>
      </c>
      <c r="L19971">
        <v>137</v>
      </c>
      <c r="M19971">
        <v>41</v>
      </c>
      <c r="N19971">
        <v>21</v>
      </c>
      <c r="O19971">
        <v>8</v>
      </c>
      <c r="P19971" s="119" t="s">
        <v>20254</v>
      </c>
    </row>
    <row r="19972" spans="1:16" x14ac:dyDescent="0.25">
      <c r="A19972">
        <v>45028</v>
      </c>
      <c r="B19972" s="119" t="s">
        <v>12765</v>
      </c>
      <c r="C19972">
        <v>0</v>
      </c>
      <c r="E19972">
        <v>116</v>
      </c>
      <c r="F19972">
        <v>10890</v>
      </c>
      <c r="G19972">
        <v>1324</v>
      </c>
      <c r="H19972">
        <v>29990</v>
      </c>
      <c r="I19972" s="119" t="s">
        <v>16</v>
      </c>
      <c r="J19972" s="119" t="s">
        <v>24</v>
      </c>
      <c r="K19972" s="1">
        <v>46255.758941458334</v>
      </c>
      <c r="L19972">
        <v>2</v>
      </c>
      <c r="M19972">
        <v>7</v>
      </c>
      <c r="N19972">
        <v>1</v>
      </c>
      <c r="O19972">
        <v>2</v>
      </c>
      <c r="P19972" s="119" t="s">
        <v>20254</v>
      </c>
    </row>
    <row r="19973" spans="1:16" x14ac:dyDescent="0.25">
      <c r="A19973">
        <v>45039</v>
      </c>
      <c r="B19973" s="119" t="s">
        <v>12766</v>
      </c>
      <c r="C19973">
        <v>0</v>
      </c>
      <c r="E19973">
        <v>3537</v>
      </c>
      <c r="F19973">
        <v>62</v>
      </c>
      <c r="G19973">
        <v>197</v>
      </c>
      <c r="H19973">
        <v>991</v>
      </c>
      <c r="I19973" s="119" t="s">
        <v>6020</v>
      </c>
      <c r="J19973" s="119" t="s">
        <v>222</v>
      </c>
      <c r="K19973" s="1">
        <v>46255.758941458334</v>
      </c>
      <c r="L19973">
        <v>0</v>
      </c>
      <c r="M19973">
        <v>2</v>
      </c>
      <c r="N19973">
        <v>0</v>
      </c>
      <c r="O19973">
        <v>1</v>
      </c>
      <c r="P19973" s="119" t="s">
        <v>20254</v>
      </c>
    </row>
    <row r="19974" spans="1:16" x14ac:dyDescent="0.25">
      <c r="A19974">
        <v>45040</v>
      </c>
      <c r="B19974" s="119" t="s">
        <v>12767</v>
      </c>
      <c r="C19974">
        <v>0</v>
      </c>
      <c r="E19974">
        <v>6722</v>
      </c>
      <c r="F19974">
        <v>146</v>
      </c>
      <c r="G19974">
        <v>3515</v>
      </c>
      <c r="H19974">
        <v>239</v>
      </c>
      <c r="I19974" s="119" t="s">
        <v>6020</v>
      </c>
      <c r="J19974" s="119" t="s">
        <v>222</v>
      </c>
      <c r="K19974" s="1">
        <v>46255.758941458334</v>
      </c>
      <c r="L19974">
        <v>260</v>
      </c>
      <c r="M19974">
        <v>16</v>
      </c>
      <c r="N19974">
        <v>82</v>
      </c>
      <c r="O19974">
        <v>0</v>
      </c>
      <c r="P19974" s="119" t="s">
        <v>20254</v>
      </c>
    </row>
    <row r="19975" spans="1:16" x14ac:dyDescent="0.25">
      <c r="A19975">
        <v>45041</v>
      </c>
      <c r="B19975" s="119" t="s">
        <v>12768</v>
      </c>
      <c r="C19975">
        <v>0</v>
      </c>
      <c r="E19975">
        <v>469</v>
      </c>
      <c r="F19975">
        <v>108</v>
      </c>
      <c r="G19975">
        <v>2738</v>
      </c>
      <c r="H19975">
        <v>272</v>
      </c>
      <c r="I19975" s="119" t="s">
        <v>6020</v>
      </c>
      <c r="J19975" s="119" t="s">
        <v>222</v>
      </c>
      <c r="K19975" s="1">
        <v>46255.758941458334</v>
      </c>
      <c r="L19975">
        <v>187</v>
      </c>
      <c r="M19975">
        <v>5</v>
      </c>
      <c r="N19975">
        <v>54</v>
      </c>
      <c r="O19975">
        <v>1</v>
      </c>
      <c r="P19975" s="119" t="s">
        <v>20254</v>
      </c>
    </row>
    <row r="19976" spans="1:16" x14ac:dyDescent="0.25">
      <c r="A19976">
        <v>45042</v>
      </c>
      <c r="B19976" s="119" t="s">
        <v>12769</v>
      </c>
      <c r="C19976">
        <v>0</v>
      </c>
      <c r="E19976">
        <v>6069</v>
      </c>
      <c r="F19976">
        <v>220</v>
      </c>
      <c r="G19976">
        <v>4752</v>
      </c>
      <c r="H19976">
        <v>289</v>
      </c>
      <c r="I19976" s="119" t="s">
        <v>6020</v>
      </c>
      <c r="J19976" s="119" t="s">
        <v>222</v>
      </c>
      <c r="K19976" s="1">
        <v>46255.758941458334</v>
      </c>
      <c r="L19976">
        <v>248</v>
      </c>
      <c r="M19976">
        <v>13</v>
      </c>
      <c r="N19976">
        <v>58</v>
      </c>
      <c r="O19976">
        <v>0</v>
      </c>
      <c r="P19976" s="119" t="s">
        <v>20254</v>
      </c>
    </row>
    <row r="19977" spans="1:16" x14ac:dyDescent="0.25">
      <c r="A19977">
        <v>45043</v>
      </c>
      <c r="B19977" s="119" t="s">
        <v>12770</v>
      </c>
      <c r="C19977">
        <v>0</v>
      </c>
      <c r="E19977">
        <v>8086</v>
      </c>
      <c r="F19977">
        <v>360</v>
      </c>
      <c r="G19977">
        <v>12792</v>
      </c>
      <c r="H19977">
        <v>536</v>
      </c>
      <c r="I19977" s="119" t="s">
        <v>6020</v>
      </c>
      <c r="J19977" s="119" t="s">
        <v>222</v>
      </c>
      <c r="K19977" s="1">
        <v>46255.758941458334</v>
      </c>
      <c r="L19977">
        <v>918</v>
      </c>
      <c r="M19977">
        <v>15</v>
      </c>
      <c r="N19977">
        <v>389</v>
      </c>
      <c r="O19977">
        <v>0</v>
      </c>
      <c r="P19977" s="119" t="s">
        <v>20254</v>
      </c>
    </row>
    <row r="19978" spans="1:16" x14ac:dyDescent="0.25">
      <c r="A19978">
        <v>45061</v>
      </c>
      <c r="B19978" s="119" t="s">
        <v>12771</v>
      </c>
      <c r="C19978">
        <v>50</v>
      </c>
      <c r="E19978">
        <v>334</v>
      </c>
      <c r="F19978">
        <v>11073</v>
      </c>
      <c r="G19978">
        <v>253</v>
      </c>
      <c r="H19978">
        <v>25492</v>
      </c>
      <c r="I19978" s="119" t="s">
        <v>4611</v>
      </c>
      <c r="J19978" s="119" t="s">
        <v>222</v>
      </c>
      <c r="K19978" s="1">
        <v>46255.758941458334</v>
      </c>
      <c r="L19978">
        <v>8</v>
      </c>
      <c r="M19978">
        <v>1</v>
      </c>
      <c r="N19978">
        <v>0</v>
      </c>
      <c r="O19978">
        <v>0</v>
      </c>
      <c r="P19978" s="119" t="s">
        <v>20254</v>
      </c>
    </row>
    <row r="19979" spans="1:16" x14ac:dyDescent="0.25">
      <c r="A19979">
        <v>45062</v>
      </c>
      <c r="B19979" s="119" t="s">
        <v>12772</v>
      </c>
      <c r="C19979">
        <v>35</v>
      </c>
      <c r="E19979">
        <v>74</v>
      </c>
      <c r="F19979">
        <v>2917</v>
      </c>
      <c r="G19979">
        <v>154</v>
      </c>
      <c r="H19979">
        <v>9988</v>
      </c>
      <c r="I19979" s="119" t="s">
        <v>4611</v>
      </c>
      <c r="J19979" s="119" t="s">
        <v>139</v>
      </c>
      <c r="K19979" s="1">
        <v>46255.758941458334</v>
      </c>
      <c r="L19979">
        <v>0</v>
      </c>
      <c r="M19979">
        <v>0</v>
      </c>
      <c r="N19979">
        <v>0</v>
      </c>
      <c r="O19979">
        <v>0</v>
      </c>
      <c r="P19979" s="119" t="s">
        <v>20254</v>
      </c>
    </row>
    <row r="19980" spans="1:16" x14ac:dyDescent="0.25">
      <c r="A19980">
        <v>45064</v>
      </c>
      <c r="B19980" s="119" t="s">
        <v>12773</v>
      </c>
      <c r="C19980">
        <v>75</v>
      </c>
      <c r="D19980">
        <v>24732</v>
      </c>
      <c r="E19980">
        <v>521</v>
      </c>
      <c r="F19980">
        <v>5452</v>
      </c>
      <c r="G19980">
        <v>118</v>
      </c>
      <c r="H19980">
        <v>7845</v>
      </c>
      <c r="I19980" s="119" t="s">
        <v>19</v>
      </c>
      <c r="J19980" s="119" t="s">
        <v>24</v>
      </c>
      <c r="K19980" s="1">
        <v>46255.758941458334</v>
      </c>
      <c r="L19980">
        <v>24</v>
      </c>
      <c r="M19980">
        <v>3</v>
      </c>
      <c r="N19980">
        <v>20</v>
      </c>
      <c r="O19980">
        <v>0</v>
      </c>
      <c r="P19980" s="119" t="s">
        <v>20254</v>
      </c>
    </row>
    <row r="19981" spans="1:16" x14ac:dyDescent="0.25">
      <c r="A19981">
        <v>45065</v>
      </c>
      <c r="B19981" s="119" t="s">
        <v>12774</v>
      </c>
      <c r="C19981">
        <v>75</v>
      </c>
      <c r="D19981">
        <v>24779</v>
      </c>
      <c r="E19981">
        <v>541</v>
      </c>
      <c r="F19981">
        <v>2669</v>
      </c>
      <c r="G19981">
        <v>117</v>
      </c>
      <c r="H19981">
        <v>5412</v>
      </c>
      <c r="I19981" s="119" t="s">
        <v>19</v>
      </c>
      <c r="J19981" s="119" t="s">
        <v>24</v>
      </c>
      <c r="K19981" s="1">
        <v>46255.758941458334</v>
      </c>
      <c r="L19981">
        <v>5</v>
      </c>
      <c r="M19981">
        <v>3</v>
      </c>
      <c r="N19981">
        <v>0</v>
      </c>
      <c r="O19981">
        <v>1</v>
      </c>
      <c r="P19981" s="119" t="s">
        <v>20254</v>
      </c>
    </row>
    <row r="19982" spans="1:16" x14ac:dyDescent="0.25">
      <c r="A19982">
        <v>45066</v>
      </c>
      <c r="B19982" s="119" t="s">
        <v>12775</v>
      </c>
      <c r="C19982">
        <v>75</v>
      </c>
      <c r="D19982">
        <v>24696</v>
      </c>
      <c r="E19982">
        <v>463</v>
      </c>
      <c r="F19982">
        <v>2805</v>
      </c>
      <c r="G19982">
        <v>167</v>
      </c>
      <c r="H19982">
        <v>4670</v>
      </c>
      <c r="I19982" s="119" t="s">
        <v>19</v>
      </c>
      <c r="J19982" s="119" t="s">
        <v>24</v>
      </c>
      <c r="K19982" s="1">
        <v>46255.758941458334</v>
      </c>
      <c r="L19982">
        <v>3</v>
      </c>
      <c r="M19982">
        <v>2</v>
      </c>
      <c r="N19982">
        <v>1</v>
      </c>
      <c r="O19982">
        <v>1</v>
      </c>
      <c r="P19982" s="119" t="s">
        <v>20254</v>
      </c>
    </row>
    <row r="19983" spans="1:16" x14ac:dyDescent="0.25">
      <c r="A19983">
        <v>45067</v>
      </c>
      <c r="B19983" s="119" t="s">
        <v>12776</v>
      </c>
      <c r="C19983">
        <v>75</v>
      </c>
      <c r="D19983">
        <v>24696</v>
      </c>
      <c r="E19983">
        <v>537</v>
      </c>
      <c r="F19983">
        <v>2596</v>
      </c>
      <c r="G19983">
        <v>112</v>
      </c>
      <c r="H19983">
        <v>4863</v>
      </c>
      <c r="I19983" s="119" t="s">
        <v>19</v>
      </c>
      <c r="J19983" s="119" t="s">
        <v>24</v>
      </c>
      <c r="K19983" s="1">
        <v>46255.758941458334</v>
      </c>
      <c r="L19983">
        <v>1</v>
      </c>
      <c r="M19983">
        <v>0</v>
      </c>
      <c r="N19983">
        <v>0</v>
      </c>
      <c r="O19983">
        <v>0</v>
      </c>
      <c r="P19983" s="119" t="s">
        <v>20254</v>
      </c>
    </row>
    <row r="19984" spans="1:16" x14ac:dyDescent="0.25">
      <c r="A19984">
        <v>45068</v>
      </c>
      <c r="B19984" s="119" t="s">
        <v>12777</v>
      </c>
      <c r="C19984">
        <v>75</v>
      </c>
      <c r="D19984">
        <v>24696</v>
      </c>
      <c r="E19984">
        <v>580</v>
      </c>
      <c r="F19984">
        <v>2474</v>
      </c>
      <c r="G19984">
        <v>158</v>
      </c>
      <c r="H19984">
        <v>4747</v>
      </c>
      <c r="I19984" s="119" t="s">
        <v>19</v>
      </c>
      <c r="J19984" s="119" t="s">
        <v>24</v>
      </c>
      <c r="K19984" s="1">
        <v>46255.758941458334</v>
      </c>
      <c r="L19984">
        <v>2</v>
      </c>
      <c r="M19984">
        <v>0</v>
      </c>
      <c r="N19984">
        <v>0</v>
      </c>
      <c r="O19984">
        <v>0</v>
      </c>
      <c r="P19984" s="119" t="s">
        <v>20254</v>
      </c>
    </row>
    <row r="19985" spans="1:16" x14ac:dyDescent="0.25">
      <c r="A19985">
        <v>45069</v>
      </c>
      <c r="B19985" s="119" t="s">
        <v>12778</v>
      </c>
      <c r="C19985">
        <v>75</v>
      </c>
      <c r="D19985">
        <v>24735</v>
      </c>
      <c r="E19985">
        <v>831</v>
      </c>
      <c r="F19985">
        <v>4060</v>
      </c>
      <c r="G19985">
        <v>144</v>
      </c>
      <c r="H19985">
        <v>7033</v>
      </c>
      <c r="I19985" s="119" t="s">
        <v>19</v>
      </c>
      <c r="J19985" s="119" t="s">
        <v>24</v>
      </c>
      <c r="K19985" s="1">
        <v>46255.758941458334</v>
      </c>
      <c r="L19985">
        <v>21</v>
      </c>
      <c r="M19985">
        <v>5</v>
      </c>
      <c r="N19985">
        <v>10</v>
      </c>
      <c r="O19985">
        <v>2</v>
      </c>
      <c r="P19985" s="119" t="s">
        <v>20254</v>
      </c>
    </row>
    <row r="19986" spans="1:16" x14ac:dyDescent="0.25">
      <c r="A19986">
        <v>45070</v>
      </c>
      <c r="B19986" s="119" t="s">
        <v>12779</v>
      </c>
      <c r="C19986">
        <v>75</v>
      </c>
      <c r="D19986">
        <v>24687</v>
      </c>
      <c r="E19986">
        <v>1087</v>
      </c>
      <c r="F19986">
        <v>3507</v>
      </c>
      <c r="G19986">
        <v>194</v>
      </c>
      <c r="H19986">
        <v>6993</v>
      </c>
      <c r="I19986" s="119" t="s">
        <v>19</v>
      </c>
      <c r="J19986" s="119" t="s">
        <v>24</v>
      </c>
      <c r="K19986" s="1">
        <v>46255.758941458334</v>
      </c>
      <c r="L19986">
        <v>3</v>
      </c>
      <c r="M19986">
        <v>2</v>
      </c>
      <c r="N19986">
        <v>0</v>
      </c>
      <c r="O19986">
        <v>0</v>
      </c>
      <c r="P19986" s="119" t="s">
        <v>20254</v>
      </c>
    </row>
    <row r="19987" spans="1:16" x14ac:dyDescent="0.25">
      <c r="A19987">
        <v>45071</v>
      </c>
      <c r="B19987" s="119" t="s">
        <v>12780</v>
      </c>
      <c r="C19987">
        <v>75</v>
      </c>
      <c r="D19987">
        <v>24717</v>
      </c>
      <c r="E19987">
        <v>871</v>
      </c>
      <c r="F19987">
        <v>2488</v>
      </c>
      <c r="G19987">
        <v>116</v>
      </c>
      <c r="H19987">
        <v>6879</v>
      </c>
      <c r="I19987" s="119" t="s">
        <v>19</v>
      </c>
      <c r="J19987" s="119" t="s">
        <v>24</v>
      </c>
      <c r="K19987" s="1">
        <v>46255.758941458334</v>
      </c>
      <c r="L19987">
        <v>781</v>
      </c>
      <c r="M19987">
        <v>3</v>
      </c>
      <c r="N19987">
        <v>0</v>
      </c>
      <c r="O19987">
        <v>2</v>
      </c>
      <c r="P19987" s="119" t="s">
        <v>20254</v>
      </c>
    </row>
    <row r="19988" spans="1:16" x14ac:dyDescent="0.25">
      <c r="A19988">
        <v>45072</v>
      </c>
      <c r="B19988" s="119" t="s">
        <v>12781</v>
      </c>
      <c r="C19988">
        <v>75</v>
      </c>
      <c r="D19988">
        <v>24723</v>
      </c>
      <c r="E19988">
        <v>517</v>
      </c>
      <c r="F19988">
        <v>3478</v>
      </c>
      <c r="G19988">
        <v>174</v>
      </c>
      <c r="H19988">
        <v>6456</v>
      </c>
      <c r="I19988" s="119" t="s">
        <v>19</v>
      </c>
      <c r="J19988" s="119" t="s">
        <v>24</v>
      </c>
      <c r="K19988" s="1">
        <v>46255.758941458334</v>
      </c>
      <c r="L19988">
        <v>2</v>
      </c>
      <c r="M19988">
        <v>2</v>
      </c>
      <c r="N19988">
        <v>0</v>
      </c>
      <c r="O19988">
        <v>0</v>
      </c>
      <c r="P19988" s="119" t="s">
        <v>20254</v>
      </c>
    </row>
    <row r="19989" spans="1:16" x14ac:dyDescent="0.25">
      <c r="A19989">
        <v>45073</v>
      </c>
      <c r="B19989" s="119" t="s">
        <v>12782</v>
      </c>
      <c r="C19989">
        <v>75</v>
      </c>
      <c r="D19989">
        <v>24788</v>
      </c>
      <c r="E19989">
        <v>365</v>
      </c>
      <c r="F19989">
        <v>3478</v>
      </c>
      <c r="G19989">
        <v>176</v>
      </c>
      <c r="H19989">
        <v>7493</v>
      </c>
      <c r="I19989" s="119" t="s">
        <v>19</v>
      </c>
      <c r="J19989" s="119" t="s">
        <v>24</v>
      </c>
      <c r="K19989" s="1">
        <v>46255.758941458334</v>
      </c>
      <c r="L19989">
        <v>1</v>
      </c>
      <c r="M19989">
        <v>2</v>
      </c>
      <c r="N19989">
        <v>0</v>
      </c>
      <c r="O19989">
        <v>0</v>
      </c>
      <c r="P19989" s="119" t="s">
        <v>20254</v>
      </c>
    </row>
    <row r="19990" spans="1:16" x14ac:dyDescent="0.25">
      <c r="A19990">
        <v>45074</v>
      </c>
      <c r="B19990" s="119" t="s">
        <v>12783</v>
      </c>
      <c r="C19990">
        <v>75</v>
      </c>
      <c r="D19990">
        <v>24702</v>
      </c>
      <c r="E19990">
        <v>381</v>
      </c>
      <c r="F19990">
        <v>3839</v>
      </c>
      <c r="G19990">
        <v>160</v>
      </c>
      <c r="H19990">
        <v>13943</v>
      </c>
      <c r="I19990" s="119" t="s">
        <v>19</v>
      </c>
      <c r="J19990" s="119" t="s">
        <v>24</v>
      </c>
      <c r="K19990" s="1">
        <v>46255.758941458334</v>
      </c>
      <c r="L19990">
        <v>4</v>
      </c>
      <c r="M19990">
        <v>2</v>
      </c>
      <c r="N19990">
        <v>0</v>
      </c>
      <c r="O19990">
        <v>1</v>
      </c>
      <c r="P19990" s="119" t="s">
        <v>20254</v>
      </c>
    </row>
    <row r="19991" spans="1:16" x14ac:dyDescent="0.25">
      <c r="A19991">
        <v>45075</v>
      </c>
      <c r="B19991" s="119" t="s">
        <v>12784</v>
      </c>
      <c r="C19991">
        <v>75</v>
      </c>
      <c r="D19991">
        <v>24702</v>
      </c>
      <c r="E19991">
        <v>234</v>
      </c>
      <c r="F19991">
        <v>3031</v>
      </c>
      <c r="G19991">
        <v>189</v>
      </c>
      <c r="H19991">
        <v>6474</v>
      </c>
      <c r="I19991" s="119" t="s">
        <v>19</v>
      </c>
      <c r="J19991" s="119" t="s">
        <v>24</v>
      </c>
      <c r="K19991" s="1">
        <v>46255.758941458334</v>
      </c>
      <c r="L19991">
        <v>1</v>
      </c>
      <c r="M19991">
        <v>7</v>
      </c>
      <c r="N19991">
        <v>0</v>
      </c>
      <c r="O19991">
        <v>4</v>
      </c>
      <c r="P19991" s="119" t="s">
        <v>20254</v>
      </c>
    </row>
    <row r="19992" spans="1:16" x14ac:dyDescent="0.25">
      <c r="A19992">
        <v>45076</v>
      </c>
      <c r="B19992" s="119" t="s">
        <v>12785</v>
      </c>
      <c r="C19992">
        <v>75</v>
      </c>
      <c r="D19992">
        <v>24703</v>
      </c>
      <c r="E19992">
        <v>635</v>
      </c>
      <c r="F19992">
        <v>6071</v>
      </c>
      <c r="G19992">
        <v>168</v>
      </c>
      <c r="H19992">
        <v>8278</v>
      </c>
      <c r="I19992" s="119" t="s">
        <v>19</v>
      </c>
      <c r="J19992" s="119" t="s">
        <v>24</v>
      </c>
      <c r="K19992" s="1">
        <v>46255.758941458334</v>
      </c>
      <c r="L19992">
        <v>90</v>
      </c>
      <c r="M19992">
        <v>1</v>
      </c>
      <c r="N19992">
        <v>0</v>
      </c>
      <c r="O19992">
        <v>0</v>
      </c>
      <c r="P19992" s="119" t="s">
        <v>20254</v>
      </c>
    </row>
    <row r="19993" spans="1:16" x14ac:dyDescent="0.25">
      <c r="A19993">
        <v>45077</v>
      </c>
      <c r="B19993" s="119" t="s">
        <v>12786</v>
      </c>
      <c r="C19993">
        <v>75</v>
      </c>
      <c r="D19993">
        <v>24765</v>
      </c>
      <c r="E19993">
        <v>987</v>
      </c>
      <c r="F19993">
        <v>2865</v>
      </c>
      <c r="G19993">
        <v>137</v>
      </c>
      <c r="H19993">
        <v>8082</v>
      </c>
      <c r="I19993" s="119" t="s">
        <v>19</v>
      </c>
      <c r="J19993" s="119" t="s">
        <v>24</v>
      </c>
      <c r="K19993" s="1">
        <v>46255.758941458334</v>
      </c>
      <c r="L19993">
        <v>5</v>
      </c>
      <c r="M19993">
        <v>1</v>
      </c>
      <c r="N19993">
        <v>1</v>
      </c>
      <c r="O19993">
        <v>1</v>
      </c>
      <c r="P19993" s="119" t="s">
        <v>20254</v>
      </c>
    </row>
    <row r="19994" spans="1:16" x14ac:dyDescent="0.25">
      <c r="A19994">
        <v>45078</v>
      </c>
      <c r="B19994" s="119" t="s">
        <v>12787</v>
      </c>
      <c r="C19994">
        <v>75</v>
      </c>
      <c r="D19994">
        <v>24702</v>
      </c>
      <c r="E19994">
        <v>738</v>
      </c>
      <c r="F19994">
        <v>2423</v>
      </c>
      <c r="G19994">
        <v>227</v>
      </c>
      <c r="H19994">
        <v>5519</v>
      </c>
      <c r="I19994" s="119" t="s">
        <v>19</v>
      </c>
      <c r="J19994" s="119" t="s">
        <v>24</v>
      </c>
      <c r="K19994" s="1">
        <v>46255.758941458334</v>
      </c>
      <c r="L19994">
        <v>282</v>
      </c>
      <c r="M19994">
        <v>1</v>
      </c>
      <c r="N19994">
        <v>0</v>
      </c>
      <c r="O19994">
        <v>0</v>
      </c>
      <c r="P19994" s="119" t="s">
        <v>20254</v>
      </c>
    </row>
    <row r="19995" spans="1:16" x14ac:dyDescent="0.25">
      <c r="A19995">
        <v>45079</v>
      </c>
      <c r="B19995" s="119" t="s">
        <v>12788</v>
      </c>
      <c r="C19995">
        <v>75</v>
      </c>
      <c r="D19995">
        <v>24788</v>
      </c>
      <c r="E19995">
        <v>809</v>
      </c>
      <c r="F19995">
        <v>3292</v>
      </c>
      <c r="G19995">
        <v>201</v>
      </c>
      <c r="H19995">
        <v>5582</v>
      </c>
      <c r="I19995" s="119" t="s">
        <v>19</v>
      </c>
      <c r="J19995" s="119" t="s">
        <v>24</v>
      </c>
      <c r="K19995" s="1">
        <v>46255.758941458334</v>
      </c>
      <c r="L19995">
        <v>1</v>
      </c>
      <c r="M19995">
        <v>1</v>
      </c>
      <c r="N19995">
        <v>0</v>
      </c>
      <c r="O19995">
        <v>0</v>
      </c>
      <c r="P19995" s="119" t="s">
        <v>20254</v>
      </c>
    </row>
    <row r="19996" spans="1:16" x14ac:dyDescent="0.25">
      <c r="A19996">
        <v>45080</v>
      </c>
      <c r="B19996" s="119" t="s">
        <v>12789</v>
      </c>
      <c r="C19996">
        <v>75</v>
      </c>
      <c r="D19996">
        <v>24691</v>
      </c>
      <c r="E19996">
        <v>656</v>
      </c>
      <c r="F19996">
        <v>3952</v>
      </c>
      <c r="G19996">
        <v>147</v>
      </c>
      <c r="H19996">
        <v>5674</v>
      </c>
      <c r="I19996" s="119" t="s">
        <v>19</v>
      </c>
      <c r="J19996" s="119" t="s">
        <v>24</v>
      </c>
      <c r="K19996" s="1">
        <v>46255.758941458334</v>
      </c>
      <c r="L19996">
        <v>1</v>
      </c>
      <c r="M19996">
        <v>1</v>
      </c>
      <c r="N19996">
        <v>0</v>
      </c>
      <c r="O19996">
        <v>0</v>
      </c>
      <c r="P19996" s="119" t="s">
        <v>20254</v>
      </c>
    </row>
    <row r="19997" spans="1:16" x14ac:dyDescent="0.25">
      <c r="A19997">
        <v>45081</v>
      </c>
      <c r="B19997" s="119" t="s">
        <v>12790</v>
      </c>
      <c r="C19997">
        <v>75</v>
      </c>
      <c r="D19997">
        <v>24696</v>
      </c>
      <c r="E19997">
        <v>643</v>
      </c>
      <c r="F19997">
        <v>2988</v>
      </c>
      <c r="G19997">
        <v>234</v>
      </c>
      <c r="H19997">
        <v>5582</v>
      </c>
      <c r="I19997" s="119" t="s">
        <v>19</v>
      </c>
      <c r="J19997" s="119" t="s">
        <v>24</v>
      </c>
      <c r="K19997" s="1">
        <v>46255.758941458334</v>
      </c>
      <c r="L19997">
        <v>2</v>
      </c>
      <c r="M19997">
        <v>2</v>
      </c>
      <c r="N19997">
        <v>1</v>
      </c>
      <c r="O19997">
        <v>0</v>
      </c>
      <c r="P19997" s="119" t="s">
        <v>20254</v>
      </c>
    </row>
    <row r="19998" spans="1:16" x14ac:dyDescent="0.25">
      <c r="A19998">
        <v>45082</v>
      </c>
      <c r="B19998" s="119" t="s">
        <v>12791</v>
      </c>
      <c r="C19998">
        <v>72</v>
      </c>
      <c r="D19998">
        <v>24770</v>
      </c>
      <c r="E19998">
        <v>476</v>
      </c>
      <c r="F19998">
        <v>1769</v>
      </c>
      <c r="G19998">
        <v>114</v>
      </c>
      <c r="H19998">
        <v>3985</v>
      </c>
      <c r="I19998" s="119" t="s">
        <v>19</v>
      </c>
      <c r="J19998" s="119" t="s">
        <v>222</v>
      </c>
      <c r="K19998" s="1">
        <v>46255.758941458334</v>
      </c>
      <c r="L19998">
        <v>182</v>
      </c>
      <c r="M19998">
        <v>2</v>
      </c>
      <c r="N19998">
        <v>1</v>
      </c>
      <c r="O19998">
        <v>0</v>
      </c>
      <c r="P19998" s="119" t="s">
        <v>20254</v>
      </c>
    </row>
    <row r="19999" spans="1:16" x14ac:dyDescent="0.25">
      <c r="A19999">
        <v>45083</v>
      </c>
      <c r="B19999" s="119" t="s">
        <v>12792</v>
      </c>
      <c r="C19999">
        <v>79</v>
      </c>
      <c r="D19999">
        <v>24740</v>
      </c>
      <c r="E19999">
        <v>2250</v>
      </c>
      <c r="F19999">
        <v>1880</v>
      </c>
      <c r="G19999">
        <v>576</v>
      </c>
      <c r="H19999">
        <v>2212</v>
      </c>
      <c r="I19999" s="119" t="s">
        <v>19</v>
      </c>
      <c r="J19999" s="119" t="s">
        <v>222</v>
      </c>
      <c r="K19999" s="1">
        <v>46255.758941458334</v>
      </c>
      <c r="L19999">
        <v>709</v>
      </c>
      <c r="M19999">
        <v>38</v>
      </c>
      <c r="N19999">
        <v>339</v>
      </c>
      <c r="O19999">
        <v>10</v>
      </c>
      <c r="P19999" s="119" t="s">
        <v>20254</v>
      </c>
    </row>
    <row r="20000" spans="1:16" x14ac:dyDescent="0.25">
      <c r="A20000">
        <v>45084</v>
      </c>
      <c r="B20000" s="119" t="s">
        <v>12793</v>
      </c>
      <c r="C20000">
        <v>80</v>
      </c>
      <c r="D20000">
        <v>24686</v>
      </c>
      <c r="E20000">
        <v>1940</v>
      </c>
      <c r="F20000">
        <v>1840</v>
      </c>
      <c r="G20000">
        <v>399</v>
      </c>
      <c r="H20000">
        <v>2240</v>
      </c>
      <c r="I20000" s="119" t="s">
        <v>19</v>
      </c>
      <c r="J20000" s="119" t="s">
        <v>222</v>
      </c>
      <c r="K20000" s="1">
        <v>46255.758941458334</v>
      </c>
      <c r="L20000">
        <v>528</v>
      </c>
      <c r="M20000">
        <v>37</v>
      </c>
      <c r="N20000">
        <v>38</v>
      </c>
      <c r="O20000">
        <v>7</v>
      </c>
      <c r="P20000" s="119" t="s">
        <v>20254</v>
      </c>
    </row>
    <row r="20001" spans="1:16" x14ac:dyDescent="0.25">
      <c r="A20001">
        <v>45085</v>
      </c>
      <c r="B20001" s="119" t="s">
        <v>12794</v>
      </c>
      <c r="C20001">
        <v>72</v>
      </c>
      <c r="D20001">
        <v>24713</v>
      </c>
      <c r="E20001">
        <v>786</v>
      </c>
      <c r="F20001">
        <v>2214</v>
      </c>
      <c r="G20001">
        <v>97</v>
      </c>
      <c r="H20001">
        <v>3590</v>
      </c>
      <c r="I20001" s="119" t="s">
        <v>19</v>
      </c>
      <c r="J20001" s="119" t="s">
        <v>222</v>
      </c>
      <c r="K20001" s="1">
        <v>46255.758941458334</v>
      </c>
      <c r="L20001">
        <v>36</v>
      </c>
      <c r="M20001">
        <v>0</v>
      </c>
      <c r="N20001">
        <v>0</v>
      </c>
      <c r="O20001">
        <v>0</v>
      </c>
      <c r="P20001" s="119" t="s">
        <v>20254</v>
      </c>
    </row>
    <row r="20002" spans="1:16" x14ac:dyDescent="0.25">
      <c r="A20002">
        <v>45086</v>
      </c>
      <c r="B20002" s="119" t="s">
        <v>12794</v>
      </c>
      <c r="C20002">
        <v>79</v>
      </c>
      <c r="D20002">
        <v>24713</v>
      </c>
      <c r="E20002">
        <v>2004</v>
      </c>
      <c r="F20002">
        <v>1911</v>
      </c>
      <c r="G20002">
        <v>470</v>
      </c>
      <c r="H20002">
        <v>2099</v>
      </c>
      <c r="I20002" s="119" t="s">
        <v>19</v>
      </c>
      <c r="J20002" s="119" t="s">
        <v>222</v>
      </c>
      <c r="K20002" s="1">
        <v>46255.758941458334</v>
      </c>
      <c r="L20002">
        <v>1279</v>
      </c>
      <c r="M20002">
        <v>15</v>
      </c>
      <c r="N20002">
        <v>50</v>
      </c>
      <c r="O20002">
        <v>6</v>
      </c>
      <c r="P20002" s="119" t="s">
        <v>20254</v>
      </c>
    </row>
    <row r="20003" spans="1:16" x14ac:dyDescent="0.25">
      <c r="A20003">
        <v>45087</v>
      </c>
      <c r="B20003" s="119" t="s">
        <v>12795</v>
      </c>
      <c r="C20003">
        <v>80</v>
      </c>
      <c r="D20003">
        <v>24775</v>
      </c>
      <c r="E20003">
        <v>1656</v>
      </c>
      <c r="F20003">
        <v>1600</v>
      </c>
      <c r="G20003">
        <v>552</v>
      </c>
      <c r="H20003">
        <v>2349</v>
      </c>
      <c r="I20003" s="119" t="s">
        <v>19</v>
      </c>
      <c r="J20003" s="119" t="s">
        <v>222</v>
      </c>
      <c r="K20003" s="1">
        <v>46255.758941458334</v>
      </c>
      <c r="L20003">
        <v>754</v>
      </c>
      <c r="M20003">
        <v>38</v>
      </c>
      <c r="N20003">
        <v>439</v>
      </c>
      <c r="O20003">
        <v>26</v>
      </c>
      <c r="P20003" s="119" t="s">
        <v>20254</v>
      </c>
    </row>
    <row r="20004" spans="1:16" x14ac:dyDescent="0.25">
      <c r="A20004">
        <v>45088</v>
      </c>
      <c r="B20004" s="119" t="s">
        <v>12796</v>
      </c>
      <c r="C20004">
        <v>72</v>
      </c>
      <c r="D20004">
        <v>24764</v>
      </c>
      <c r="E20004">
        <v>656</v>
      </c>
      <c r="F20004">
        <v>1611</v>
      </c>
      <c r="G20004">
        <v>60</v>
      </c>
      <c r="H20004">
        <v>2679</v>
      </c>
      <c r="I20004" s="119" t="s">
        <v>19</v>
      </c>
      <c r="J20004" s="119" t="s">
        <v>222</v>
      </c>
      <c r="K20004" s="1">
        <v>46255.758941458334</v>
      </c>
      <c r="L20004">
        <v>301</v>
      </c>
      <c r="M20004">
        <v>0</v>
      </c>
      <c r="N20004">
        <v>120</v>
      </c>
      <c r="O20004">
        <v>0</v>
      </c>
      <c r="P20004" s="119" t="s">
        <v>20254</v>
      </c>
    </row>
    <row r="20005" spans="1:16" x14ac:dyDescent="0.25">
      <c r="A20005">
        <v>45089</v>
      </c>
      <c r="B20005" s="119" t="s">
        <v>12797</v>
      </c>
      <c r="C20005">
        <v>79</v>
      </c>
      <c r="D20005">
        <v>24734</v>
      </c>
      <c r="E20005">
        <v>1447</v>
      </c>
      <c r="F20005">
        <v>1491</v>
      </c>
      <c r="G20005">
        <v>538</v>
      </c>
      <c r="H20005">
        <v>2379</v>
      </c>
      <c r="I20005" s="119" t="s">
        <v>19</v>
      </c>
      <c r="J20005" s="119" t="s">
        <v>222</v>
      </c>
      <c r="K20005" s="1">
        <v>46255.758941458334</v>
      </c>
      <c r="L20005">
        <v>452</v>
      </c>
      <c r="M20005">
        <v>21</v>
      </c>
      <c r="N20005">
        <v>24</v>
      </c>
      <c r="O20005">
        <v>7</v>
      </c>
      <c r="P20005" s="119" t="s">
        <v>20254</v>
      </c>
    </row>
    <row r="20006" spans="1:16" x14ac:dyDescent="0.25">
      <c r="A20006">
        <v>45090</v>
      </c>
      <c r="B20006" s="119" t="s">
        <v>12798</v>
      </c>
      <c r="C20006">
        <v>80</v>
      </c>
      <c r="D20006">
        <v>24695</v>
      </c>
      <c r="E20006">
        <v>2127</v>
      </c>
      <c r="F20006">
        <v>1707</v>
      </c>
      <c r="G20006">
        <v>515</v>
      </c>
      <c r="H20006">
        <v>2007</v>
      </c>
      <c r="I20006" s="119" t="s">
        <v>19</v>
      </c>
      <c r="J20006" s="119" t="s">
        <v>222</v>
      </c>
      <c r="K20006" s="1">
        <v>46255.758941458334</v>
      </c>
      <c r="L20006">
        <v>398</v>
      </c>
      <c r="M20006">
        <v>37</v>
      </c>
      <c r="N20006">
        <v>49</v>
      </c>
      <c r="O20006">
        <v>9</v>
      </c>
      <c r="P20006" s="119" t="s">
        <v>20254</v>
      </c>
    </row>
    <row r="20007" spans="1:16" x14ac:dyDescent="0.25">
      <c r="A20007">
        <v>45091</v>
      </c>
      <c r="B20007" s="119" t="s">
        <v>12799</v>
      </c>
      <c r="C20007">
        <v>72</v>
      </c>
      <c r="D20007">
        <v>24692</v>
      </c>
      <c r="E20007">
        <v>419</v>
      </c>
      <c r="F20007">
        <v>2102</v>
      </c>
      <c r="G20007">
        <v>80</v>
      </c>
      <c r="H20007">
        <v>2600</v>
      </c>
      <c r="I20007" s="119" t="s">
        <v>19</v>
      </c>
      <c r="J20007" s="119" t="s">
        <v>222</v>
      </c>
      <c r="K20007" s="1">
        <v>46255.758941458334</v>
      </c>
      <c r="L20007">
        <v>1</v>
      </c>
      <c r="M20007">
        <v>1</v>
      </c>
      <c r="N20007">
        <v>0</v>
      </c>
      <c r="O20007">
        <v>0</v>
      </c>
      <c r="P20007" s="119" t="s">
        <v>20254</v>
      </c>
    </row>
    <row r="20008" spans="1:16" x14ac:dyDescent="0.25">
      <c r="A20008">
        <v>45092</v>
      </c>
      <c r="B20008" s="119" t="s">
        <v>12800</v>
      </c>
      <c r="C20008">
        <v>79</v>
      </c>
      <c r="D20008">
        <v>24737</v>
      </c>
      <c r="E20008">
        <v>2404</v>
      </c>
      <c r="F20008">
        <v>1373</v>
      </c>
      <c r="G20008">
        <v>582</v>
      </c>
      <c r="H20008">
        <v>2500</v>
      </c>
      <c r="I20008" s="119" t="s">
        <v>19</v>
      </c>
      <c r="J20008" s="119" t="s">
        <v>222</v>
      </c>
      <c r="K20008" s="1">
        <v>46255.758941458334</v>
      </c>
      <c r="L20008">
        <v>951</v>
      </c>
      <c r="M20008">
        <v>64</v>
      </c>
      <c r="N20008">
        <v>502</v>
      </c>
      <c r="O20008">
        <v>34</v>
      </c>
      <c r="P20008" s="119" t="s">
        <v>20254</v>
      </c>
    </row>
    <row r="20009" spans="1:16" x14ac:dyDescent="0.25">
      <c r="A20009">
        <v>45093</v>
      </c>
      <c r="B20009" s="119" t="s">
        <v>12801</v>
      </c>
      <c r="C20009">
        <v>80</v>
      </c>
      <c r="D20009">
        <v>24778</v>
      </c>
      <c r="E20009">
        <v>2098</v>
      </c>
      <c r="F20009">
        <v>1520</v>
      </c>
      <c r="G20009">
        <v>342</v>
      </c>
      <c r="H20009">
        <v>2426</v>
      </c>
      <c r="I20009" s="119" t="s">
        <v>19</v>
      </c>
      <c r="J20009" s="119" t="s">
        <v>222</v>
      </c>
      <c r="K20009" s="1">
        <v>46255.758941458334</v>
      </c>
      <c r="L20009">
        <v>906</v>
      </c>
      <c r="M20009">
        <v>19</v>
      </c>
      <c r="N20009">
        <v>183</v>
      </c>
      <c r="O20009">
        <v>9</v>
      </c>
      <c r="P20009" s="119" t="s">
        <v>20254</v>
      </c>
    </row>
    <row r="20010" spans="1:16" x14ac:dyDescent="0.25">
      <c r="A20010">
        <v>45094</v>
      </c>
      <c r="B20010" s="119" t="s">
        <v>12802</v>
      </c>
      <c r="C20010">
        <v>72</v>
      </c>
      <c r="D20010">
        <v>24695</v>
      </c>
      <c r="E20010">
        <v>284</v>
      </c>
      <c r="F20010">
        <v>2100</v>
      </c>
      <c r="G20010">
        <v>62</v>
      </c>
      <c r="H20010">
        <v>2400</v>
      </c>
      <c r="I20010" s="119" t="s">
        <v>19</v>
      </c>
      <c r="J20010" s="119" t="s">
        <v>222</v>
      </c>
      <c r="K20010" s="1">
        <v>46255.758941458334</v>
      </c>
      <c r="L20010">
        <v>2</v>
      </c>
      <c r="M20010">
        <v>1</v>
      </c>
      <c r="N20010">
        <v>0</v>
      </c>
      <c r="O20010">
        <v>1</v>
      </c>
      <c r="P20010" s="119" t="s">
        <v>20254</v>
      </c>
    </row>
    <row r="20011" spans="1:16" x14ac:dyDescent="0.25">
      <c r="A20011">
        <v>45095</v>
      </c>
      <c r="B20011" s="119" t="s">
        <v>12803</v>
      </c>
      <c r="C20011">
        <v>79</v>
      </c>
      <c r="D20011">
        <v>24764</v>
      </c>
      <c r="E20011">
        <v>1692</v>
      </c>
      <c r="F20011">
        <v>1906</v>
      </c>
      <c r="G20011">
        <v>563</v>
      </c>
      <c r="H20011">
        <v>2299</v>
      </c>
      <c r="I20011" s="119" t="s">
        <v>19</v>
      </c>
      <c r="J20011" s="119" t="s">
        <v>222</v>
      </c>
      <c r="K20011" s="1">
        <v>46255.758941458334</v>
      </c>
      <c r="L20011">
        <v>312</v>
      </c>
      <c r="M20011">
        <v>17</v>
      </c>
      <c r="N20011">
        <v>53</v>
      </c>
      <c r="O20011">
        <v>3</v>
      </c>
      <c r="P20011" s="119" t="s">
        <v>20254</v>
      </c>
    </row>
    <row r="20012" spans="1:16" x14ac:dyDescent="0.25">
      <c r="A20012">
        <v>45096</v>
      </c>
      <c r="B20012" s="119" t="s">
        <v>12804</v>
      </c>
      <c r="C20012">
        <v>80</v>
      </c>
      <c r="D20012">
        <v>24778</v>
      </c>
      <c r="E20012">
        <v>1915</v>
      </c>
      <c r="F20012">
        <v>1812</v>
      </c>
      <c r="G20012">
        <v>512</v>
      </c>
      <c r="H20012">
        <v>2302</v>
      </c>
      <c r="I20012" s="119" t="s">
        <v>19</v>
      </c>
      <c r="J20012" s="119" t="s">
        <v>222</v>
      </c>
      <c r="K20012" s="1">
        <v>46255.758941458334</v>
      </c>
      <c r="L20012">
        <v>616</v>
      </c>
      <c r="M20012">
        <v>15</v>
      </c>
      <c r="N20012">
        <v>123</v>
      </c>
      <c r="O20012">
        <v>10</v>
      </c>
      <c r="P20012" s="119" t="s">
        <v>20254</v>
      </c>
    </row>
    <row r="20013" spans="1:16" x14ac:dyDescent="0.25">
      <c r="A20013">
        <v>45097</v>
      </c>
      <c r="B20013" s="119" t="s">
        <v>12805</v>
      </c>
      <c r="C20013">
        <v>72</v>
      </c>
      <c r="D20013">
        <v>24775</v>
      </c>
      <c r="E20013">
        <v>409</v>
      </c>
      <c r="F20013">
        <v>2100</v>
      </c>
      <c r="G20013">
        <v>78</v>
      </c>
      <c r="H20013">
        <v>3577</v>
      </c>
      <c r="I20013" s="119" t="s">
        <v>19</v>
      </c>
      <c r="J20013" s="119" t="s">
        <v>222</v>
      </c>
      <c r="K20013" s="1">
        <v>46255.758941458334</v>
      </c>
      <c r="L20013">
        <v>2</v>
      </c>
      <c r="M20013">
        <v>0</v>
      </c>
      <c r="N20013">
        <v>1</v>
      </c>
      <c r="O20013">
        <v>0</v>
      </c>
      <c r="P20013" s="119" t="s">
        <v>20254</v>
      </c>
    </row>
    <row r="20014" spans="1:16" x14ac:dyDescent="0.25">
      <c r="A20014">
        <v>45098</v>
      </c>
      <c r="B20014" s="119" t="s">
        <v>12806</v>
      </c>
      <c r="C20014">
        <v>79</v>
      </c>
      <c r="D20014">
        <v>24740</v>
      </c>
      <c r="E20014">
        <v>1881</v>
      </c>
      <c r="F20014">
        <v>1892</v>
      </c>
      <c r="G20014">
        <v>542</v>
      </c>
      <c r="H20014">
        <v>2221</v>
      </c>
      <c r="I20014" s="119" t="s">
        <v>19</v>
      </c>
      <c r="J20014" s="119" t="s">
        <v>222</v>
      </c>
      <c r="K20014" s="1">
        <v>46255.758941458334</v>
      </c>
      <c r="L20014">
        <v>1096</v>
      </c>
      <c r="M20014">
        <v>20</v>
      </c>
      <c r="N20014">
        <v>307</v>
      </c>
      <c r="O20014">
        <v>3</v>
      </c>
      <c r="P20014" s="119" t="s">
        <v>20254</v>
      </c>
    </row>
    <row r="20015" spans="1:16" x14ac:dyDescent="0.25">
      <c r="A20015">
        <v>45099</v>
      </c>
      <c r="B20015" s="119" t="s">
        <v>12807</v>
      </c>
      <c r="C20015">
        <v>80</v>
      </c>
      <c r="D20015">
        <v>24698</v>
      </c>
      <c r="E20015">
        <v>1471</v>
      </c>
      <c r="F20015">
        <v>1881</v>
      </c>
      <c r="G20015">
        <v>451</v>
      </c>
      <c r="H20015">
        <v>2323</v>
      </c>
      <c r="I20015" s="119" t="s">
        <v>19</v>
      </c>
      <c r="J20015" s="119" t="s">
        <v>222</v>
      </c>
      <c r="K20015" s="1">
        <v>46255.758941458334</v>
      </c>
      <c r="L20015">
        <v>375</v>
      </c>
      <c r="M20015">
        <v>23</v>
      </c>
      <c r="N20015">
        <v>147</v>
      </c>
      <c r="O20015">
        <v>6</v>
      </c>
      <c r="P20015" s="119" t="s">
        <v>20254</v>
      </c>
    </row>
    <row r="20016" spans="1:16" x14ac:dyDescent="0.25">
      <c r="A20016">
        <v>45100</v>
      </c>
      <c r="B20016" s="119" t="s">
        <v>12808</v>
      </c>
      <c r="C20016">
        <v>72</v>
      </c>
      <c r="D20016">
        <v>24775</v>
      </c>
      <c r="E20016">
        <v>644</v>
      </c>
      <c r="F20016">
        <v>1697</v>
      </c>
      <c r="G20016">
        <v>92</v>
      </c>
      <c r="H20016">
        <v>4284</v>
      </c>
      <c r="I20016" s="119" t="s">
        <v>19</v>
      </c>
      <c r="J20016" s="119" t="s">
        <v>222</v>
      </c>
      <c r="K20016" s="1">
        <v>46255.758941458334</v>
      </c>
      <c r="L20016">
        <v>473</v>
      </c>
      <c r="M20016">
        <v>0</v>
      </c>
      <c r="N20016">
        <v>151</v>
      </c>
      <c r="O20016">
        <v>0</v>
      </c>
      <c r="P20016" s="119" t="s">
        <v>20254</v>
      </c>
    </row>
    <row r="20017" spans="1:16" x14ac:dyDescent="0.25">
      <c r="A20017">
        <v>45101</v>
      </c>
      <c r="B20017" s="119" t="s">
        <v>12809</v>
      </c>
      <c r="C20017">
        <v>79</v>
      </c>
      <c r="D20017">
        <v>24690</v>
      </c>
      <c r="E20017">
        <v>1622</v>
      </c>
      <c r="F20017">
        <v>1876</v>
      </c>
      <c r="G20017">
        <v>704</v>
      </c>
      <c r="H20017">
        <v>2385</v>
      </c>
      <c r="I20017" s="119" t="s">
        <v>19</v>
      </c>
      <c r="J20017" s="119" t="s">
        <v>222</v>
      </c>
      <c r="K20017" s="1">
        <v>46255.758941458334</v>
      </c>
      <c r="L20017">
        <v>415</v>
      </c>
      <c r="M20017">
        <v>82</v>
      </c>
      <c r="N20017">
        <v>58</v>
      </c>
      <c r="O20017">
        <v>17</v>
      </c>
      <c r="P20017" s="119" t="s">
        <v>20254</v>
      </c>
    </row>
    <row r="20018" spans="1:16" x14ac:dyDescent="0.25">
      <c r="A20018">
        <v>45102</v>
      </c>
      <c r="B20018" s="119" t="s">
        <v>12810</v>
      </c>
      <c r="C20018">
        <v>80</v>
      </c>
      <c r="D20018">
        <v>24734</v>
      </c>
      <c r="E20018">
        <v>1686</v>
      </c>
      <c r="F20018">
        <v>2031</v>
      </c>
      <c r="G20018">
        <v>593</v>
      </c>
      <c r="H20018">
        <v>2401</v>
      </c>
      <c r="I20018" s="119" t="s">
        <v>19</v>
      </c>
      <c r="J20018" s="119" t="s">
        <v>222</v>
      </c>
      <c r="K20018" s="1">
        <v>46255.758941458334</v>
      </c>
      <c r="L20018">
        <v>405</v>
      </c>
      <c r="M20018">
        <v>48</v>
      </c>
      <c r="N20018">
        <v>50</v>
      </c>
      <c r="O20018">
        <v>16</v>
      </c>
      <c r="P20018" s="119" t="s">
        <v>20254</v>
      </c>
    </row>
    <row r="20019" spans="1:16" x14ac:dyDescent="0.25">
      <c r="A20019">
        <v>45103</v>
      </c>
      <c r="B20019" s="119" t="s">
        <v>12811</v>
      </c>
      <c r="C20019">
        <v>72</v>
      </c>
      <c r="D20019">
        <v>24716</v>
      </c>
      <c r="E20019">
        <v>83</v>
      </c>
      <c r="F20019">
        <v>2180</v>
      </c>
      <c r="G20019">
        <v>52</v>
      </c>
      <c r="H20019">
        <v>6999</v>
      </c>
      <c r="I20019" s="119" t="s">
        <v>19</v>
      </c>
      <c r="J20019" s="119" t="s">
        <v>222</v>
      </c>
      <c r="K20019" s="1">
        <v>46255.758941458334</v>
      </c>
      <c r="L20019">
        <v>1</v>
      </c>
      <c r="M20019">
        <v>2</v>
      </c>
      <c r="N20019">
        <v>0</v>
      </c>
      <c r="O20019">
        <v>0</v>
      </c>
      <c r="P20019" s="119" t="s">
        <v>20254</v>
      </c>
    </row>
    <row r="20020" spans="1:16" x14ac:dyDescent="0.25">
      <c r="A20020">
        <v>45104</v>
      </c>
      <c r="B20020" s="119" t="s">
        <v>12812</v>
      </c>
      <c r="C20020">
        <v>79</v>
      </c>
      <c r="D20020">
        <v>24796</v>
      </c>
      <c r="E20020">
        <v>1874</v>
      </c>
      <c r="F20020">
        <v>2001</v>
      </c>
      <c r="G20020">
        <v>678</v>
      </c>
      <c r="H20020">
        <v>2298</v>
      </c>
      <c r="I20020" s="119" t="s">
        <v>19</v>
      </c>
      <c r="J20020" s="119" t="s">
        <v>222</v>
      </c>
      <c r="K20020" s="1">
        <v>46255.758941458334</v>
      </c>
      <c r="L20020">
        <v>790</v>
      </c>
      <c r="M20020">
        <v>49</v>
      </c>
      <c r="N20020">
        <v>42</v>
      </c>
      <c r="O20020">
        <v>7</v>
      </c>
      <c r="P20020" s="119" t="s">
        <v>20254</v>
      </c>
    </row>
    <row r="20021" spans="1:16" x14ac:dyDescent="0.25">
      <c r="A20021">
        <v>45105</v>
      </c>
      <c r="B20021" s="119" t="s">
        <v>12813</v>
      </c>
      <c r="C20021">
        <v>80</v>
      </c>
      <c r="D20021">
        <v>24725</v>
      </c>
      <c r="E20021">
        <v>1151</v>
      </c>
      <c r="F20021">
        <v>1038</v>
      </c>
      <c r="G20021">
        <v>603</v>
      </c>
      <c r="H20021">
        <v>2391</v>
      </c>
      <c r="I20021" s="119" t="s">
        <v>19</v>
      </c>
      <c r="J20021" s="119" t="s">
        <v>222</v>
      </c>
      <c r="K20021" s="1">
        <v>46255.758941458334</v>
      </c>
      <c r="L20021">
        <v>477</v>
      </c>
      <c r="M20021">
        <v>47</v>
      </c>
      <c r="N20021">
        <v>36</v>
      </c>
      <c r="O20021">
        <v>27</v>
      </c>
      <c r="P20021" s="119" t="s">
        <v>20254</v>
      </c>
    </row>
    <row r="20022" spans="1:16" x14ac:dyDescent="0.25">
      <c r="A20022">
        <v>45106</v>
      </c>
      <c r="B20022" s="119" t="s">
        <v>12814</v>
      </c>
      <c r="C20022">
        <v>72</v>
      </c>
      <c r="D20022">
        <v>24767</v>
      </c>
      <c r="E20022">
        <v>425</v>
      </c>
      <c r="F20022">
        <v>1755</v>
      </c>
      <c r="G20022">
        <v>179</v>
      </c>
      <c r="H20022">
        <v>2343</v>
      </c>
      <c r="I20022" s="119" t="s">
        <v>19</v>
      </c>
      <c r="J20022" s="119" t="s">
        <v>222</v>
      </c>
      <c r="K20022" s="1">
        <v>46255.758941458334</v>
      </c>
      <c r="L20022">
        <v>307</v>
      </c>
      <c r="M20022">
        <v>0</v>
      </c>
      <c r="N20022">
        <v>0</v>
      </c>
      <c r="O20022">
        <v>0</v>
      </c>
      <c r="P20022" s="119" t="s">
        <v>20254</v>
      </c>
    </row>
    <row r="20023" spans="1:16" x14ac:dyDescent="0.25">
      <c r="A20023">
        <v>45107</v>
      </c>
      <c r="B20023" s="119" t="s">
        <v>12815</v>
      </c>
      <c r="C20023">
        <v>79</v>
      </c>
      <c r="D20023">
        <v>24778</v>
      </c>
      <c r="E20023">
        <v>1028</v>
      </c>
      <c r="F20023">
        <v>1934</v>
      </c>
      <c r="G20023">
        <v>624</v>
      </c>
      <c r="H20023">
        <v>2224</v>
      </c>
      <c r="I20023" s="119" t="s">
        <v>19</v>
      </c>
      <c r="J20023" s="119" t="s">
        <v>222</v>
      </c>
      <c r="K20023" s="1">
        <v>46255.758941458334</v>
      </c>
      <c r="L20023">
        <v>280</v>
      </c>
      <c r="M20023">
        <v>34</v>
      </c>
      <c r="N20023">
        <v>68</v>
      </c>
      <c r="O20023">
        <v>9</v>
      </c>
      <c r="P20023" s="119" t="s">
        <v>20254</v>
      </c>
    </row>
    <row r="20024" spans="1:16" x14ac:dyDescent="0.25">
      <c r="A20024">
        <v>45108</v>
      </c>
      <c r="B20024" s="119" t="s">
        <v>12816</v>
      </c>
      <c r="C20024">
        <v>80</v>
      </c>
      <c r="D20024">
        <v>24734</v>
      </c>
      <c r="E20024">
        <v>2260</v>
      </c>
      <c r="F20024">
        <v>1843</v>
      </c>
      <c r="G20024">
        <v>687</v>
      </c>
      <c r="H20024">
        <v>2311</v>
      </c>
      <c r="I20024" s="119" t="s">
        <v>19</v>
      </c>
      <c r="J20024" s="119" t="s">
        <v>222</v>
      </c>
      <c r="K20024" s="1">
        <v>46255.758941458334</v>
      </c>
      <c r="L20024">
        <v>668</v>
      </c>
      <c r="M20024">
        <v>41</v>
      </c>
      <c r="N20024">
        <v>330</v>
      </c>
      <c r="O20024">
        <v>10</v>
      </c>
      <c r="P20024" s="119" t="s">
        <v>20254</v>
      </c>
    </row>
    <row r="20025" spans="1:16" x14ac:dyDescent="0.25">
      <c r="A20025">
        <v>45109</v>
      </c>
      <c r="B20025" s="119" t="s">
        <v>12817</v>
      </c>
      <c r="C20025">
        <v>72</v>
      </c>
      <c r="D20025">
        <v>24775</v>
      </c>
      <c r="E20025">
        <v>421</v>
      </c>
      <c r="F20025">
        <v>1757</v>
      </c>
      <c r="G20025">
        <v>43</v>
      </c>
      <c r="H20025">
        <v>2768</v>
      </c>
      <c r="I20025" s="119" t="s">
        <v>19</v>
      </c>
      <c r="J20025" s="119" t="s">
        <v>222</v>
      </c>
      <c r="K20025" s="1">
        <v>46255.758941458334</v>
      </c>
      <c r="L20025">
        <v>156</v>
      </c>
      <c r="M20025">
        <v>1</v>
      </c>
      <c r="N20025">
        <v>12</v>
      </c>
      <c r="O20025">
        <v>0</v>
      </c>
      <c r="P20025" s="119" t="s">
        <v>20254</v>
      </c>
    </row>
    <row r="20026" spans="1:16" x14ac:dyDescent="0.25">
      <c r="A20026">
        <v>45110</v>
      </c>
      <c r="B20026" s="119" t="s">
        <v>12818</v>
      </c>
      <c r="C20026">
        <v>79</v>
      </c>
      <c r="D20026">
        <v>24695</v>
      </c>
      <c r="E20026">
        <v>2128</v>
      </c>
      <c r="F20026">
        <v>1584</v>
      </c>
      <c r="G20026">
        <v>652</v>
      </c>
      <c r="H20026">
        <v>2282</v>
      </c>
      <c r="I20026" s="119" t="s">
        <v>19</v>
      </c>
      <c r="J20026" s="119" t="s">
        <v>222</v>
      </c>
      <c r="K20026" s="1">
        <v>46255.758941458334</v>
      </c>
      <c r="L20026">
        <v>896</v>
      </c>
      <c r="M20026">
        <v>65</v>
      </c>
      <c r="N20026">
        <v>333</v>
      </c>
      <c r="O20026">
        <v>8</v>
      </c>
      <c r="P20026" s="119" t="s">
        <v>20254</v>
      </c>
    </row>
    <row r="20027" spans="1:16" x14ac:dyDescent="0.25">
      <c r="A20027">
        <v>45111</v>
      </c>
      <c r="B20027" s="119" t="s">
        <v>12819</v>
      </c>
      <c r="C20027">
        <v>80</v>
      </c>
      <c r="D20027">
        <v>24725</v>
      </c>
      <c r="E20027">
        <v>2352</v>
      </c>
      <c r="F20027">
        <v>1863</v>
      </c>
      <c r="G20027">
        <v>500</v>
      </c>
      <c r="H20027">
        <v>2324</v>
      </c>
      <c r="I20027" s="119" t="s">
        <v>19</v>
      </c>
      <c r="J20027" s="119" t="s">
        <v>222</v>
      </c>
      <c r="K20027" s="1">
        <v>46255.758941458334</v>
      </c>
      <c r="L20027">
        <v>800</v>
      </c>
      <c r="M20027">
        <v>15</v>
      </c>
      <c r="N20027">
        <v>63</v>
      </c>
      <c r="O20027">
        <v>5</v>
      </c>
      <c r="P20027" s="119" t="s">
        <v>20254</v>
      </c>
    </row>
    <row r="20028" spans="1:16" x14ac:dyDescent="0.25">
      <c r="A20028">
        <v>45112</v>
      </c>
      <c r="B20028" s="119" t="s">
        <v>12820</v>
      </c>
      <c r="C20028">
        <v>72</v>
      </c>
      <c r="D20028">
        <v>24707</v>
      </c>
      <c r="E20028">
        <v>173</v>
      </c>
      <c r="F20028">
        <v>2006</v>
      </c>
      <c r="G20028">
        <v>67</v>
      </c>
      <c r="H20028">
        <v>2706</v>
      </c>
      <c r="I20028" s="119" t="s">
        <v>19</v>
      </c>
      <c r="J20028" s="119" t="s">
        <v>222</v>
      </c>
      <c r="K20028" s="1">
        <v>46255.758941458334</v>
      </c>
      <c r="L20028">
        <v>1</v>
      </c>
      <c r="M20028">
        <v>0</v>
      </c>
      <c r="N20028">
        <v>0</v>
      </c>
      <c r="O20028">
        <v>0</v>
      </c>
      <c r="P20028" s="119" t="s">
        <v>20254</v>
      </c>
    </row>
    <row r="20029" spans="1:16" x14ac:dyDescent="0.25">
      <c r="A20029">
        <v>45113</v>
      </c>
      <c r="B20029" s="119" t="s">
        <v>12820</v>
      </c>
      <c r="C20029">
        <v>79</v>
      </c>
      <c r="D20029">
        <v>24707</v>
      </c>
      <c r="E20029">
        <v>1605</v>
      </c>
      <c r="F20029">
        <v>1836</v>
      </c>
      <c r="G20029">
        <v>723</v>
      </c>
      <c r="H20029">
        <v>2319</v>
      </c>
      <c r="I20029" s="119" t="s">
        <v>19</v>
      </c>
      <c r="J20029" s="119" t="s">
        <v>222</v>
      </c>
      <c r="K20029" s="1">
        <v>46255.758941458334</v>
      </c>
      <c r="L20029">
        <v>805</v>
      </c>
      <c r="M20029">
        <v>46</v>
      </c>
      <c r="N20029">
        <v>51</v>
      </c>
      <c r="O20029">
        <v>19</v>
      </c>
      <c r="P20029" s="119" t="s">
        <v>20254</v>
      </c>
    </row>
    <row r="20030" spans="1:16" x14ac:dyDescent="0.25">
      <c r="A20030">
        <v>45114</v>
      </c>
      <c r="B20030" s="119" t="s">
        <v>12821</v>
      </c>
      <c r="C20030">
        <v>80</v>
      </c>
      <c r="D20030">
        <v>24716</v>
      </c>
      <c r="E20030">
        <v>1861</v>
      </c>
      <c r="F20030">
        <v>1853</v>
      </c>
      <c r="G20030">
        <v>631</v>
      </c>
      <c r="H20030">
        <v>2400</v>
      </c>
      <c r="I20030" s="119" t="s">
        <v>19</v>
      </c>
      <c r="J20030" s="119" t="s">
        <v>222</v>
      </c>
      <c r="K20030" s="1">
        <v>46255.758941458334</v>
      </c>
      <c r="L20030">
        <v>647</v>
      </c>
      <c r="M20030">
        <v>32</v>
      </c>
      <c r="N20030">
        <v>301</v>
      </c>
      <c r="O20030">
        <v>15</v>
      </c>
      <c r="P20030" s="119" t="s">
        <v>20254</v>
      </c>
    </row>
    <row r="20031" spans="1:16" x14ac:dyDescent="0.25">
      <c r="A20031">
        <v>45115</v>
      </c>
      <c r="B20031" s="119" t="s">
        <v>12822</v>
      </c>
      <c r="C20031">
        <v>72</v>
      </c>
      <c r="D20031">
        <v>24686</v>
      </c>
      <c r="E20031">
        <v>181</v>
      </c>
      <c r="F20031">
        <v>2107</v>
      </c>
      <c r="G20031">
        <v>85</v>
      </c>
      <c r="H20031">
        <v>3507</v>
      </c>
      <c r="I20031" s="119" t="s">
        <v>19</v>
      </c>
      <c r="J20031" s="119" t="s">
        <v>222</v>
      </c>
      <c r="K20031" s="1">
        <v>46255.758941458334</v>
      </c>
      <c r="L20031">
        <v>1</v>
      </c>
      <c r="M20031">
        <v>0</v>
      </c>
      <c r="N20031">
        <v>0</v>
      </c>
      <c r="O20031">
        <v>0</v>
      </c>
      <c r="P20031" s="119" t="s">
        <v>20254</v>
      </c>
    </row>
    <row r="20032" spans="1:16" x14ac:dyDescent="0.25">
      <c r="A20032">
        <v>45116</v>
      </c>
      <c r="B20032" s="119" t="s">
        <v>12823</v>
      </c>
      <c r="C20032">
        <v>79</v>
      </c>
      <c r="D20032">
        <v>24704</v>
      </c>
      <c r="E20032">
        <v>1787</v>
      </c>
      <c r="F20032">
        <v>1389</v>
      </c>
      <c r="G20032">
        <v>589</v>
      </c>
      <c r="H20032">
        <v>2199</v>
      </c>
      <c r="I20032" s="119" t="s">
        <v>19</v>
      </c>
      <c r="J20032" s="119" t="s">
        <v>222</v>
      </c>
      <c r="K20032" s="1">
        <v>46255.758941458334</v>
      </c>
      <c r="L20032">
        <v>871</v>
      </c>
      <c r="M20032">
        <v>35</v>
      </c>
      <c r="N20032">
        <v>79</v>
      </c>
      <c r="O20032">
        <v>12</v>
      </c>
      <c r="P20032" s="119" t="s">
        <v>20254</v>
      </c>
    </row>
    <row r="20033" spans="1:16" x14ac:dyDescent="0.25">
      <c r="A20033">
        <v>45117</v>
      </c>
      <c r="B20033" s="119" t="s">
        <v>12824</v>
      </c>
      <c r="C20033">
        <v>80</v>
      </c>
      <c r="D20033">
        <v>24728</v>
      </c>
      <c r="E20033">
        <v>1502</v>
      </c>
      <c r="F20033">
        <v>1519</v>
      </c>
      <c r="G20033">
        <v>504</v>
      </c>
      <c r="H20033">
        <v>2349</v>
      </c>
      <c r="I20033" s="119" t="s">
        <v>19</v>
      </c>
      <c r="J20033" s="119" t="s">
        <v>222</v>
      </c>
      <c r="K20033" s="1">
        <v>46255.758941458334</v>
      </c>
      <c r="L20033">
        <v>1300</v>
      </c>
      <c r="M20033">
        <v>16</v>
      </c>
      <c r="N20033">
        <v>157</v>
      </c>
      <c r="O20033">
        <v>4</v>
      </c>
      <c r="P20033" s="119" t="s">
        <v>20254</v>
      </c>
    </row>
    <row r="20034" spans="1:16" x14ac:dyDescent="0.25">
      <c r="A20034">
        <v>45118</v>
      </c>
      <c r="B20034" s="119" t="s">
        <v>12825</v>
      </c>
      <c r="C20034">
        <v>72</v>
      </c>
      <c r="D20034">
        <v>24796</v>
      </c>
      <c r="E20034">
        <v>750</v>
      </c>
      <c r="F20034">
        <v>1368</v>
      </c>
      <c r="G20034">
        <v>67</v>
      </c>
      <c r="H20034">
        <v>3666</v>
      </c>
      <c r="I20034" s="119" t="s">
        <v>19</v>
      </c>
      <c r="J20034" s="119" t="s">
        <v>222</v>
      </c>
      <c r="K20034" s="1">
        <v>46255.758941458334</v>
      </c>
      <c r="L20034">
        <v>3</v>
      </c>
      <c r="M20034">
        <v>5</v>
      </c>
      <c r="N20034">
        <v>1</v>
      </c>
      <c r="O20034">
        <v>1</v>
      </c>
      <c r="P20034" s="119" t="s">
        <v>20254</v>
      </c>
    </row>
    <row r="20035" spans="1:16" x14ac:dyDescent="0.25">
      <c r="A20035">
        <v>45119</v>
      </c>
      <c r="B20035" s="119" t="s">
        <v>12826</v>
      </c>
      <c r="C20035">
        <v>79</v>
      </c>
      <c r="D20035">
        <v>24787</v>
      </c>
      <c r="E20035">
        <v>1568</v>
      </c>
      <c r="F20035">
        <v>1911</v>
      </c>
      <c r="G20035">
        <v>645</v>
      </c>
      <c r="H20035">
        <v>2299</v>
      </c>
      <c r="I20035" s="119" t="s">
        <v>19</v>
      </c>
      <c r="J20035" s="119" t="s">
        <v>222</v>
      </c>
      <c r="K20035" s="1">
        <v>46255.758941458334</v>
      </c>
      <c r="L20035">
        <v>1090</v>
      </c>
      <c r="M20035">
        <v>86</v>
      </c>
      <c r="N20035">
        <v>56</v>
      </c>
      <c r="O20035">
        <v>47</v>
      </c>
      <c r="P20035" s="119" t="s">
        <v>20254</v>
      </c>
    </row>
    <row r="20036" spans="1:16" x14ac:dyDescent="0.25">
      <c r="A20036">
        <v>45120</v>
      </c>
      <c r="B20036" s="119" t="s">
        <v>12827</v>
      </c>
      <c r="C20036">
        <v>80</v>
      </c>
      <c r="D20036">
        <v>24767</v>
      </c>
      <c r="E20036">
        <v>969</v>
      </c>
      <c r="F20036">
        <v>1899</v>
      </c>
      <c r="G20036">
        <v>723</v>
      </c>
      <c r="H20036">
        <v>2464</v>
      </c>
      <c r="I20036" s="119" t="s">
        <v>19</v>
      </c>
      <c r="J20036" s="119" t="s">
        <v>222</v>
      </c>
      <c r="K20036" s="1">
        <v>46255.758941458334</v>
      </c>
      <c r="L20036">
        <v>502</v>
      </c>
      <c r="M20036">
        <v>55</v>
      </c>
      <c r="N20036">
        <v>70</v>
      </c>
      <c r="O20036">
        <v>13</v>
      </c>
      <c r="P20036" s="119" t="s">
        <v>20254</v>
      </c>
    </row>
    <row r="20037" spans="1:16" x14ac:dyDescent="0.25">
      <c r="A20037">
        <v>45121</v>
      </c>
      <c r="B20037" s="119" t="s">
        <v>12828</v>
      </c>
      <c r="C20037">
        <v>72</v>
      </c>
      <c r="D20037">
        <v>24692</v>
      </c>
      <c r="E20037">
        <v>415</v>
      </c>
      <c r="F20037">
        <v>2121</v>
      </c>
      <c r="G20037">
        <v>42</v>
      </c>
      <c r="H20037">
        <v>3735</v>
      </c>
      <c r="I20037" s="119" t="s">
        <v>19</v>
      </c>
      <c r="J20037" s="119" t="s">
        <v>222</v>
      </c>
      <c r="K20037" s="1">
        <v>46255.758941458334</v>
      </c>
      <c r="L20037">
        <v>5</v>
      </c>
      <c r="M20037">
        <v>2</v>
      </c>
      <c r="N20037">
        <v>2</v>
      </c>
      <c r="O20037">
        <v>0</v>
      </c>
      <c r="P20037" s="119" t="s">
        <v>20254</v>
      </c>
    </row>
    <row r="20038" spans="1:16" x14ac:dyDescent="0.25">
      <c r="A20038">
        <v>45122</v>
      </c>
      <c r="B20038" s="119" t="s">
        <v>12829</v>
      </c>
      <c r="C20038">
        <v>79</v>
      </c>
      <c r="D20038">
        <v>24690</v>
      </c>
      <c r="E20038">
        <v>1812</v>
      </c>
      <c r="F20038">
        <v>1901</v>
      </c>
      <c r="G20038">
        <v>608</v>
      </c>
      <c r="H20038">
        <v>2247</v>
      </c>
      <c r="I20038" s="119" t="s">
        <v>19</v>
      </c>
      <c r="J20038" s="119" t="s">
        <v>222</v>
      </c>
      <c r="K20038" s="1">
        <v>46255.758941458334</v>
      </c>
      <c r="L20038">
        <v>447</v>
      </c>
      <c r="M20038">
        <v>45</v>
      </c>
      <c r="N20038">
        <v>55</v>
      </c>
      <c r="O20038">
        <v>7</v>
      </c>
      <c r="P20038" s="119" t="s">
        <v>20254</v>
      </c>
    </row>
    <row r="20039" spans="1:16" x14ac:dyDescent="0.25">
      <c r="A20039">
        <v>45123</v>
      </c>
      <c r="B20039" s="119" t="s">
        <v>12830</v>
      </c>
      <c r="C20039">
        <v>80</v>
      </c>
      <c r="D20039">
        <v>24707</v>
      </c>
      <c r="E20039">
        <v>1807</v>
      </c>
      <c r="F20039">
        <v>1578</v>
      </c>
      <c r="G20039">
        <v>555</v>
      </c>
      <c r="H20039">
        <v>2341</v>
      </c>
      <c r="I20039" s="119" t="s">
        <v>19</v>
      </c>
      <c r="J20039" s="119" t="s">
        <v>222</v>
      </c>
      <c r="K20039" s="1">
        <v>46255.758941458334</v>
      </c>
      <c r="L20039">
        <v>697</v>
      </c>
      <c r="M20039">
        <v>24</v>
      </c>
      <c r="N20039">
        <v>64</v>
      </c>
      <c r="O20039">
        <v>10</v>
      </c>
      <c r="P20039" s="119" t="s">
        <v>20254</v>
      </c>
    </row>
    <row r="20040" spans="1:16" x14ac:dyDescent="0.25">
      <c r="A20040">
        <v>45124</v>
      </c>
      <c r="B20040" s="119" t="s">
        <v>12831</v>
      </c>
      <c r="C20040">
        <v>72</v>
      </c>
      <c r="D20040">
        <v>24722</v>
      </c>
      <c r="E20040">
        <v>662</v>
      </c>
      <c r="F20040">
        <v>1440</v>
      </c>
      <c r="G20040">
        <v>27</v>
      </c>
      <c r="H20040">
        <v>2699</v>
      </c>
      <c r="I20040" s="119" t="s">
        <v>19</v>
      </c>
      <c r="J20040" s="119" t="s">
        <v>222</v>
      </c>
      <c r="K20040" s="1">
        <v>46255.758941458334</v>
      </c>
      <c r="L20040">
        <v>515</v>
      </c>
      <c r="M20040">
        <v>0</v>
      </c>
      <c r="N20040">
        <v>181</v>
      </c>
      <c r="O20040">
        <v>0</v>
      </c>
      <c r="P20040" s="119" t="s">
        <v>20254</v>
      </c>
    </row>
    <row r="20041" spans="1:16" x14ac:dyDescent="0.25">
      <c r="A20041">
        <v>45125</v>
      </c>
      <c r="B20041" s="119" t="s">
        <v>12832</v>
      </c>
      <c r="C20041">
        <v>79</v>
      </c>
      <c r="D20041">
        <v>24764</v>
      </c>
      <c r="E20041">
        <v>2011</v>
      </c>
      <c r="F20041">
        <v>1720</v>
      </c>
      <c r="G20041">
        <v>544</v>
      </c>
      <c r="H20041">
        <v>2410</v>
      </c>
      <c r="I20041" s="119" t="s">
        <v>19</v>
      </c>
      <c r="J20041" s="119" t="s">
        <v>222</v>
      </c>
      <c r="K20041" s="1">
        <v>46255.758941458334</v>
      </c>
      <c r="L20041">
        <v>545</v>
      </c>
      <c r="M20041">
        <v>26</v>
      </c>
      <c r="N20041">
        <v>53</v>
      </c>
      <c r="O20041">
        <v>9</v>
      </c>
      <c r="P20041" s="119" t="s">
        <v>20254</v>
      </c>
    </row>
    <row r="20042" spans="1:16" x14ac:dyDescent="0.25">
      <c r="A20042">
        <v>45126</v>
      </c>
      <c r="B20042" s="119" t="s">
        <v>12833</v>
      </c>
      <c r="C20042">
        <v>80</v>
      </c>
      <c r="D20042">
        <v>24716</v>
      </c>
      <c r="E20042">
        <v>1374</v>
      </c>
      <c r="F20042">
        <v>1861</v>
      </c>
      <c r="G20042">
        <v>565</v>
      </c>
      <c r="H20042">
        <v>2400</v>
      </c>
      <c r="I20042" s="119" t="s">
        <v>19</v>
      </c>
      <c r="J20042" s="119" t="s">
        <v>222</v>
      </c>
      <c r="K20042" s="1">
        <v>46255.758941458334</v>
      </c>
      <c r="L20042">
        <v>330</v>
      </c>
      <c r="M20042">
        <v>21</v>
      </c>
      <c r="N20042">
        <v>83</v>
      </c>
      <c r="O20042">
        <v>4</v>
      </c>
      <c r="P20042" s="119" t="s">
        <v>20254</v>
      </c>
    </row>
    <row r="20043" spans="1:16" x14ac:dyDescent="0.25">
      <c r="A20043">
        <v>45127</v>
      </c>
      <c r="B20043" s="119" t="s">
        <v>12834</v>
      </c>
      <c r="C20043">
        <v>72</v>
      </c>
      <c r="D20043">
        <v>24731</v>
      </c>
      <c r="E20043">
        <v>978</v>
      </c>
      <c r="F20043">
        <v>1048</v>
      </c>
      <c r="G20043">
        <v>70</v>
      </c>
      <c r="H20043">
        <v>3019</v>
      </c>
      <c r="I20043" s="119" t="s">
        <v>19</v>
      </c>
      <c r="J20043" s="119" t="s">
        <v>222</v>
      </c>
      <c r="K20043" s="1">
        <v>46255.758941458334</v>
      </c>
      <c r="L20043">
        <v>290</v>
      </c>
      <c r="M20043">
        <v>0</v>
      </c>
      <c r="N20043">
        <v>0</v>
      </c>
      <c r="O20043">
        <v>0</v>
      </c>
      <c r="P20043" s="119" t="s">
        <v>20254</v>
      </c>
    </row>
    <row r="20044" spans="1:16" x14ac:dyDescent="0.25">
      <c r="A20044">
        <v>45128</v>
      </c>
      <c r="B20044" s="119" t="s">
        <v>12835</v>
      </c>
      <c r="C20044">
        <v>79</v>
      </c>
      <c r="D20044">
        <v>24722</v>
      </c>
      <c r="E20044">
        <v>2546</v>
      </c>
      <c r="F20044">
        <v>2011</v>
      </c>
      <c r="G20044">
        <v>633</v>
      </c>
      <c r="H20044">
        <v>2346</v>
      </c>
      <c r="I20044" s="119" t="s">
        <v>19</v>
      </c>
      <c r="J20044" s="119" t="s">
        <v>222</v>
      </c>
      <c r="K20044" s="1">
        <v>46255.758941458334</v>
      </c>
      <c r="L20044">
        <v>788</v>
      </c>
      <c r="M20044">
        <v>44</v>
      </c>
      <c r="N20044">
        <v>382</v>
      </c>
      <c r="O20044">
        <v>15</v>
      </c>
      <c r="P20044" s="119" t="s">
        <v>20254</v>
      </c>
    </row>
    <row r="20045" spans="1:16" x14ac:dyDescent="0.25">
      <c r="A20045">
        <v>45129</v>
      </c>
      <c r="B20045" s="119" t="s">
        <v>12836</v>
      </c>
      <c r="C20045">
        <v>80</v>
      </c>
      <c r="D20045">
        <v>24686</v>
      </c>
      <c r="E20045">
        <v>950</v>
      </c>
      <c r="F20045">
        <v>1858</v>
      </c>
      <c r="G20045">
        <v>600</v>
      </c>
      <c r="H20045">
        <v>2417</v>
      </c>
      <c r="I20045" s="119" t="s">
        <v>19</v>
      </c>
      <c r="J20045" s="119" t="s">
        <v>222</v>
      </c>
      <c r="K20045" s="1">
        <v>46255.758941458334</v>
      </c>
      <c r="L20045">
        <v>343</v>
      </c>
      <c r="M20045">
        <v>37</v>
      </c>
      <c r="N20045">
        <v>47</v>
      </c>
      <c r="O20045">
        <v>14</v>
      </c>
      <c r="P20045" s="119" t="s">
        <v>20254</v>
      </c>
    </row>
    <row r="20046" spans="1:16" x14ac:dyDescent="0.25">
      <c r="A20046">
        <v>45130</v>
      </c>
      <c r="B20046" s="119" t="s">
        <v>12837</v>
      </c>
      <c r="C20046">
        <v>72</v>
      </c>
      <c r="D20046">
        <v>24737</v>
      </c>
      <c r="E20046">
        <v>211</v>
      </c>
      <c r="F20046">
        <v>1807</v>
      </c>
      <c r="G20046">
        <v>24</v>
      </c>
      <c r="H20046">
        <v>8055</v>
      </c>
      <c r="I20046" s="119" t="s">
        <v>19</v>
      </c>
      <c r="J20046" s="119" t="s">
        <v>222</v>
      </c>
      <c r="K20046" s="1">
        <v>46255.758941458334</v>
      </c>
      <c r="L20046">
        <v>2</v>
      </c>
      <c r="M20046">
        <v>0</v>
      </c>
      <c r="N20046">
        <v>0</v>
      </c>
      <c r="O20046">
        <v>0</v>
      </c>
      <c r="P20046" s="119" t="s">
        <v>20254</v>
      </c>
    </row>
    <row r="20047" spans="1:16" x14ac:dyDescent="0.25">
      <c r="A20047">
        <v>45131</v>
      </c>
      <c r="B20047" s="119" t="s">
        <v>12838</v>
      </c>
      <c r="C20047">
        <v>79</v>
      </c>
      <c r="D20047">
        <v>24731</v>
      </c>
      <c r="E20047">
        <v>1314</v>
      </c>
      <c r="F20047">
        <v>1880</v>
      </c>
      <c r="G20047">
        <v>356</v>
      </c>
      <c r="H20047">
        <v>2080</v>
      </c>
      <c r="I20047" s="119" t="s">
        <v>19</v>
      </c>
      <c r="J20047" s="119" t="s">
        <v>222</v>
      </c>
      <c r="K20047" s="1">
        <v>46255.758941458334</v>
      </c>
      <c r="L20047">
        <v>377</v>
      </c>
      <c r="M20047">
        <v>16</v>
      </c>
      <c r="N20047">
        <v>58</v>
      </c>
      <c r="O20047">
        <v>2</v>
      </c>
      <c r="P20047" s="119" t="s">
        <v>20254</v>
      </c>
    </row>
    <row r="20048" spans="1:16" x14ac:dyDescent="0.25">
      <c r="A20048">
        <v>45132</v>
      </c>
      <c r="B20048" s="119" t="s">
        <v>12839</v>
      </c>
      <c r="C20048">
        <v>80</v>
      </c>
      <c r="D20048">
        <v>24686</v>
      </c>
      <c r="E20048">
        <v>1459</v>
      </c>
      <c r="F20048">
        <v>1820</v>
      </c>
      <c r="G20048">
        <v>418</v>
      </c>
      <c r="H20048">
        <v>2280</v>
      </c>
      <c r="I20048" s="119" t="s">
        <v>19</v>
      </c>
      <c r="J20048" s="119" t="s">
        <v>222</v>
      </c>
      <c r="K20048" s="1">
        <v>46255.758941458334</v>
      </c>
      <c r="L20048">
        <v>334</v>
      </c>
      <c r="M20048">
        <v>20</v>
      </c>
      <c r="N20048">
        <v>54</v>
      </c>
      <c r="O20048">
        <v>8</v>
      </c>
      <c r="P20048" s="119" t="s">
        <v>20254</v>
      </c>
    </row>
    <row r="20049" spans="1:16" x14ac:dyDescent="0.25">
      <c r="A20049">
        <v>45133</v>
      </c>
      <c r="B20049" s="119" t="s">
        <v>12840</v>
      </c>
      <c r="C20049">
        <v>72</v>
      </c>
      <c r="D20049">
        <v>24707</v>
      </c>
      <c r="E20049">
        <v>1043</v>
      </c>
      <c r="F20049">
        <v>1759</v>
      </c>
      <c r="G20049">
        <v>125</v>
      </c>
      <c r="H20049">
        <v>2999</v>
      </c>
      <c r="I20049" s="119" t="s">
        <v>19</v>
      </c>
      <c r="J20049" s="119" t="s">
        <v>222</v>
      </c>
      <c r="K20049" s="1">
        <v>46255.758941458334</v>
      </c>
      <c r="L20049">
        <v>335</v>
      </c>
      <c r="M20049">
        <v>0</v>
      </c>
      <c r="N20049">
        <v>151</v>
      </c>
      <c r="O20049">
        <v>0</v>
      </c>
      <c r="P20049" s="119" t="s">
        <v>20254</v>
      </c>
    </row>
    <row r="20050" spans="1:16" x14ac:dyDescent="0.25">
      <c r="A20050">
        <v>45134</v>
      </c>
      <c r="B20050" s="119" t="s">
        <v>12841</v>
      </c>
      <c r="C20050">
        <v>79</v>
      </c>
      <c r="D20050">
        <v>24704</v>
      </c>
      <c r="E20050">
        <v>1524</v>
      </c>
      <c r="F20050">
        <v>1900</v>
      </c>
      <c r="G20050">
        <v>489</v>
      </c>
      <c r="H20050">
        <v>2558</v>
      </c>
      <c r="I20050" s="119" t="s">
        <v>19</v>
      </c>
      <c r="J20050" s="119" t="s">
        <v>222</v>
      </c>
      <c r="K20050" s="1">
        <v>46255.758941458334</v>
      </c>
      <c r="L20050">
        <v>640</v>
      </c>
      <c r="M20050">
        <v>29</v>
      </c>
      <c r="N20050">
        <v>148</v>
      </c>
      <c r="O20050">
        <v>12</v>
      </c>
      <c r="P20050" s="119" t="s">
        <v>20254</v>
      </c>
    </row>
    <row r="20051" spans="1:16" x14ac:dyDescent="0.25">
      <c r="A20051">
        <v>45135</v>
      </c>
      <c r="B20051" s="119" t="s">
        <v>12841</v>
      </c>
      <c r="C20051">
        <v>80</v>
      </c>
      <c r="D20051">
        <v>24704</v>
      </c>
      <c r="E20051">
        <v>1591</v>
      </c>
      <c r="F20051">
        <v>1934</v>
      </c>
      <c r="G20051">
        <v>586</v>
      </c>
      <c r="H20051">
        <v>2287</v>
      </c>
      <c r="I20051" s="119" t="s">
        <v>19</v>
      </c>
      <c r="J20051" s="119" t="s">
        <v>222</v>
      </c>
      <c r="K20051" s="1">
        <v>46255.758941458334</v>
      </c>
      <c r="L20051">
        <v>679</v>
      </c>
      <c r="M20051">
        <v>23</v>
      </c>
      <c r="N20051">
        <v>59</v>
      </c>
      <c r="O20051">
        <v>14</v>
      </c>
      <c r="P20051" s="119" t="s">
        <v>20254</v>
      </c>
    </row>
    <row r="20052" spans="1:16" x14ac:dyDescent="0.25">
      <c r="A20052">
        <v>45136</v>
      </c>
      <c r="B20052" s="119" t="s">
        <v>12842</v>
      </c>
      <c r="C20052">
        <v>80</v>
      </c>
      <c r="D20052">
        <v>24691</v>
      </c>
      <c r="E20052">
        <v>983</v>
      </c>
      <c r="F20052">
        <v>3563</v>
      </c>
      <c r="G20052">
        <v>724</v>
      </c>
      <c r="H20052">
        <v>3998</v>
      </c>
      <c r="I20052" s="119" t="s">
        <v>19</v>
      </c>
      <c r="J20052" s="119" t="s">
        <v>24</v>
      </c>
      <c r="K20052" s="1">
        <v>46255.758941458334</v>
      </c>
      <c r="L20052">
        <v>511</v>
      </c>
      <c r="M20052">
        <v>210</v>
      </c>
      <c r="N20052">
        <v>69</v>
      </c>
      <c r="O20052">
        <v>34</v>
      </c>
      <c r="P20052" s="119" t="s">
        <v>20254</v>
      </c>
    </row>
    <row r="20053" spans="1:16" x14ac:dyDescent="0.25">
      <c r="A20053">
        <v>45137</v>
      </c>
      <c r="B20053" s="119" t="s">
        <v>12843</v>
      </c>
      <c r="C20053">
        <v>80</v>
      </c>
      <c r="D20053">
        <v>24691</v>
      </c>
      <c r="E20053">
        <v>1067</v>
      </c>
      <c r="F20053">
        <v>3582</v>
      </c>
      <c r="G20053">
        <v>718</v>
      </c>
      <c r="H20053">
        <v>3882</v>
      </c>
      <c r="I20053" s="119" t="s">
        <v>19</v>
      </c>
      <c r="J20053" s="119" t="s">
        <v>24</v>
      </c>
      <c r="K20053" s="1">
        <v>46255.758941458334</v>
      </c>
      <c r="L20053">
        <v>615</v>
      </c>
      <c r="M20053">
        <v>205</v>
      </c>
      <c r="N20053">
        <v>88</v>
      </c>
      <c r="O20053">
        <v>41</v>
      </c>
      <c r="P20053" s="119" t="s">
        <v>20254</v>
      </c>
    </row>
    <row r="20054" spans="1:16" x14ac:dyDescent="0.25">
      <c r="A20054">
        <v>45138</v>
      </c>
      <c r="B20054" s="119" t="s">
        <v>12844</v>
      </c>
      <c r="C20054">
        <v>80</v>
      </c>
      <c r="D20054">
        <v>24691</v>
      </c>
      <c r="E20054">
        <v>1031</v>
      </c>
      <c r="F20054">
        <v>3513</v>
      </c>
      <c r="G20054">
        <v>657</v>
      </c>
      <c r="H20054">
        <v>4524</v>
      </c>
      <c r="I20054" s="119" t="s">
        <v>19</v>
      </c>
      <c r="J20054" s="119" t="s">
        <v>24</v>
      </c>
      <c r="K20054" s="1">
        <v>46255.758941458334</v>
      </c>
      <c r="L20054">
        <v>554</v>
      </c>
      <c r="M20054">
        <v>221</v>
      </c>
      <c r="N20054">
        <v>73</v>
      </c>
      <c r="O20054">
        <v>49</v>
      </c>
      <c r="P20054" s="119" t="s">
        <v>20254</v>
      </c>
    </row>
    <row r="20055" spans="1:16" x14ac:dyDescent="0.25">
      <c r="A20055">
        <v>45139</v>
      </c>
      <c r="B20055" s="119" t="s">
        <v>12845</v>
      </c>
      <c r="C20055">
        <v>80</v>
      </c>
      <c r="D20055">
        <v>24691</v>
      </c>
      <c r="E20055">
        <v>1044</v>
      </c>
      <c r="F20055">
        <v>3387</v>
      </c>
      <c r="G20055">
        <v>693</v>
      </c>
      <c r="H20055">
        <v>4000</v>
      </c>
      <c r="I20055" s="119" t="s">
        <v>19</v>
      </c>
      <c r="J20055" s="119" t="s">
        <v>24</v>
      </c>
      <c r="K20055" s="1">
        <v>46255.758941458334</v>
      </c>
      <c r="L20055">
        <v>560</v>
      </c>
      <c r="M20055">
        <v>218</v>
      </c>
      <c r="N20055">
        <v>93</v>
      </c>
      <c r="O20055">
        <v>27</v>
      </c>
      <c r="P20055" s="119" t="s">
        <v>20254</v>
      </c>
    </row>
    <row r="20056" spans="1:16" x14ac:dyDescent="0.25">
      <c r="A20056">
        <v>45140</v>
      </c>
      <c r="B20056" s="119" t="s">
        <v>12846</v>
      </c>
      <c r="C20056">
        <v>80</v>
      </c>
      <c r="D20056">
        <v>24691</v>
      </c>
      <c r="E20056">
        <v>837</v>
      </c>
      <c r="F20056">
        <v>3557</v>
      </c>
      <c r="G20056">
        <v>757</v>
      </c>
      <c r="H20056">
        <v>3895</v>
      </c>
      <c r="I20056" s="119" t="s">
        <v>19</v>
      </c>
      <c r="J20056" s="119" t="s">
        <v>24</v>
      </c>
      <c r="K20056" s="1">
        <v>46255.758941458334</v>
      </c>
      <c r="L20056">
        <v>560</v>
      </c>
      <c r="M20056">
        <v>190</v>
      </c>
      <c r="N20056">
        <v>61</v>
      </c>
      <c r="O20056">
        <v>28</v>
      </c>
      <c r="P20056" s="119" t="s">
        <v>20254</v>
      </c>
    </row>
    <row r="20057" spans="1:16" x14ac:dyDescent="0.25">
      <c r="A20057">
        <v>45141</v>
      </c>
      <c r="B20057" s="119" t="s">
        <v>12847</v>
      </c>
      <c r="C20057">
        <v>80</v>
      </c>
      <c r="D20057">
        <v>24691</v>
      </c>
      <c r="E20057">
        <v>917</v>
      </c>
      <c r="F20057">
        <v>3281</v>
      </c>
      <c r="G20057">
        <v>720</v>
      </c>
      <c r="H20057">
        <v>3575</v>
      </c>
      <c r="I20057" s="119" t="s">
        <v>19</v>
      </c>
      <c r="J20057" s="119" t="s">
        <v>24</v>
      </c>
      <c r="K20057" s="1">
        <v>46255.758941458334</v>
      </c>
      <c r="L20057">
        <v>570</v>
      </c>
      <c r="M20057">
        <v>187</v>
      </c>
      <c r="N20057">
        <v>91</v>
      </c>
      <c r="O20057">
        <v>30</v>
      </c>
      <c r="P20057" s="119" t="s">
        <v>20254</v>
      </c>
    </row>
    <row r="20058" spans="1:16" x14ac:dyDescent="0.25">
      <c r="A20058">
        <v>45142</v>
      </c>
      <c r="B20058" s="119" t="s">
        <v>12848</v>
      </c>
      <c r="C20058">
        <v>80</v>
      </c>
      <c r="D20058">
        <v>24738</v>
      </c>
      <c r="E20058">
        <v>1289</v>
      </c>
      <c r="F20058">
        <v>4172</v>
      </c>
      <c r="G20058">
        <v>876</v>
      </c>
      <c r="H20058">
        <v>4572</v>
      </c>
      <c r="I20058" s="119" t="s">
        <v>19</v>
      </c>
      <c r="J20058" s="119" t="s">
        <v>24</v>
      </c>
      <c r="K20058" s="1">
        <v>46255.758941458334</v>
      </c>
      <c r="L20058">
        <v>576</v>
      </c>
      <c r="M20058">
        <v>79</v>
      </c>
      <c r="N20058">
        <v>120</v>
      </c>
      <c r="O20058">
        <v>31</v>
      </c>
      <c r="P20058" s="119" t="s">
        <v>20254</v>
      </c>
    </row>
    <row r="20059" spans="1:16" x14ac:dyDescent="0.25">
      <c r="A20059">
        <v>45143</v>
      </c>
      <c r="B20059" s="119" t="s">
        <v>12849</v>
      </c>
      <c r="C20059">
        <v>80</v>
      </c>
      <c r="D20059">
        <v>24738</v>
      </c>
      <c r="E20059">
        <v>1649</v>
      </c>
      <c r="F20059">
        <v>4188</v>
      </c>
      <c r="G20059">
        <v>751</v>
      </c>
      <c r="H20059">
        <v>4589</v>
      </c>
      <c r="I20059" s="119" t="s">
        <v>19</v>
      </c>
      <c r="J20059" s="119" t="s">
        <v>24</v>
      </c>
      <c r="K20059" s="1">
        <v>46255.758941458334</v>
      </c>
      <c r="L20059">
        <v>568</v>
      </c>
      <c r="M20059">
        <v>110</v>
      </c>
      <c r="N20059">
        <v>61</v>
      </c>
      <c r="O20059">
        <v>71</v>
      </c>
      <c r="P20059" s="119" t="s">
        <v>20254</v>
      </c>
    </row>
    <row r="20060" spans="1:16" x14ac:dyDescent="0.25">
      <c r="A20060">
        <v>45144</v>
      </c>
      <c r="B20060" s="119" t="s">
        <v>12850</v>
      </c>
      <c r="C20060">
        <v>80</v>
      </c>
      <c r="D20060">
        <v>24738</v>
      </c>
      <c r="E20060">
        <v>1156</v>
      </c>
      <c r="F20060">
        <v>4159</v>
      </c>
      <c r="G20060">
        <v>742</v>
      </c>
      <c r="H20060">
        <v>4289</v>
      </c>
      <c r="I20060" s="119" t="s">
        <v>19</v>
      </c>
      <c r="J20060" s="119" t="s">
        <v>24</v>
      </c>
      <c r="K20060" s="1">
        <v>46255.758941458334</v>
      </c>
      <c r="L20060">
        <v>630</v>
      </c>
      <c r="M20060">
        <v>80</v>
      </c>
      <c r="N20060">
        <v>111</v>
      </c>
      <c r="O20060">
        <v>37</v>
      </c>
      <c r="P20060" s="119" t="s">
        <v>20254</v>
      </c>
    </row>
    <row r="20061" spans="1:16" x14ac:dyDescent="0.25">
      <c r="A20061">
        <v>45145</v>
      </c>
      <c r="B20061" s="119" t="s">
        <v>12851</v>
      </c>
      <c r="C20061">
        <v>80</v>
      </c>
      <c r="D20061">
        <v>24738</v>
      </c>
      <c r="E20061">
        <v>1764</v>
      </c>
      <c r="F20061">
        <v>4198</v>
      </c>
      <c r="G20061">
        <v>788</v>
      </c>
      <c r="H20061">
        <v>4392</v>
      </c>
      <c r="I20061" s="119" t="s">
        <v>19</v>
      </c>
      <c r="J20061" s="119" t="s">
        <v>24</v>
      </c>
      <c r="K20061" s="1">
        <v>46255.758941458334</v>
      </c>
      <c r="L20061">
        <v>797</v>
      </c>
      <c r="M20061">
        <v>101</v>
      </c>
      <c r="N20061">
        <v>312</v>
      </c>
      <c r="O20061">
        <v>49</v>
      </c>
      <c r="P20061" s="119" t="s">
        <v>20254</v>
      </c>
    </row>
    <row r="20062" spans="1:16" x14ac:dyDescent="0.25">
      <c r="A20062">
        <v>45146</v>
      </c>
      <c r="B20062" s="119" t="s">
        <v>12852</v>
      </c>
      <c r="C20062">
        <v>80</v>
      </c>
      <c r="D20062">
        <v>24738</v>
      </c>
      <c r="E20062">
        <v>981</v>
      </c>
      <c r="F20062">
        <v>4169</v>
      </c>
      <c r="G20062">
        <v>720</v>
      </c>
      <c r="H20062">
        <v>4377</v>
      </c>
      <c r="I20062" s="119" t="s">
        <v>19</v>
      </c>
      <c r="J20062" s="119" t="s">
        <v>24</v>
      </c>
      <c r="K20062" s="1">
        <v>46255.758941458334</v>
      </c>
      <c r="L20062">
        <v>662</v>
      </c>
      <c r="M20062">
        <v>170</v>
      </c>
      <c r="N20062">
        <v>104</v>
      </c>
      <c r="O20062">
        <v>68</v>
      </c>
      <c r="P20062" s="119" t="s">
        <v>20254</v>
      </c>
    </row>
    <row r="20063" spans="1:16" x14ac:dyDescent="0.25">
      <c r="A20063">
        <v>45147</v>
      </c>
      <c r="B20063" s="119" t="s">
        <v>12853</v>
      </c>
      <c r="C20063">
        <v>80</v>
      </c>
      <c r="D20063">
        <v>24738</v>
      </c>
      <c r="E20063">
        <v>1274</v>
      </c>
      <c r="F20063">
        <v>4166</v>
      </c>
      <c r="G20063">
        <v>914</v>
      </c>
      <c r="H20063">
        <v>4491</v>
      </c>
      <c r="I20063" s="119" t="s">
        <v>19</v>
      </c>
      <c r="J20063" s="119" t="s">
        <v>24</v>
      </c>
      <c r="K20063" s="1">
        <v>46255.758941458334</v>
      </c>
      <c r="L20063">
        <v>636</v>
      </c>
      <c r="M20063">
        <v>122</v>
      </c>
      <c r="N20063">
        <v>132</v>
      </c>
      <c r="O20063">
        <v>53</v>
      </c>
      <c r="P20063" s="119" t="s">
        <v>20254</v>
      </c>
    </row>
    <row r="20064" spans="1:16" x14ac:dyDescent="0.25">
      <c r="A20064">
        <v>45148</v>
      </c>
      <c r="B20064" s="119" t="s">
        <v>12854</v>
      </c>
      <c r="C20064">
        <v>80</v>
      </c>
      <c r="D20064">
        <v>24723</v>
      </c>
      <c r="E20064">
        <v>1396</v>
      </c>
      <c r="F20064">
        <v>3469</v>
      </c>
      <c r="G20064">
        <v>913</v>
      </c>
      <c r="H20064">
        <v>3761</v>
      </c>
      <c r="I20064" s="119" t="s">
        <v>19</v>
      </c>
      <c r="J20064" s="119" t="s">
        <v>24</v>
      </c>
      <c r="K20064" s="1">
        <v>46255.758941458334</v>
      </c>
      <c r="L20064">
        <v>494</v>
      </c>
      <c r="M20064">
        <v>139</v>
      </c>
      <c r="N20064">
        <v>76</v>
      </c>
      <c r="O20064">
        <v>59</v>
      </c>
      <c r="P20064" s="119" t="s">
        <v>20254</v>
      </c>
    </row>
    <row r="20065" spans="1:16" x14ac:dyDescent="0.25">
      <c r="A20065">
        <v>45149</v>
      </c>
      <c r="B20065" s="119" t="s">
        <v>12855</v>
      </c>
      <c r="C20065">
        <v>80</v>
      </c>
      <c r="D20065">
        <v>24723</v>
      </c>
      <c r="E20065">
        <v>967</v>
      </c>
      <c r="F20065">
        <v>3440</v>
      </c>
      <c r="G20065">
        <v>1052</v>
      </c>
      <c r="H20065">
        <v>3781</v>
      </c>
      <c r="I20065" s="119" t="s">
        <v>19</v>
      </c>
      <c r="J20065" s="119" t="s">
        <v>24</v>
      </c>
      <c r="K20065" s="1">
        <v>46255.758941458334</v>
      </c>
      <c r="L20065">
        <v>507</v>
      </c>
      <c r="M20065">
        <v>88</v>
      </c>
      <c r="N20065">
        <v>70</v>
      </c>
      <c r="O20065">
        <v>36</v>
      </c>
      <c r="P20065" s="119" t="s">
        <v>20254</v>
      </c>
    </row>
    <row r="20066" spans="1:16" x14ac:dyDescent="0.25">
      <c r="A20066">
        <v>45150</v>
      </c>
      <c r="B20066" s="119" t="s">
        <v>12856</v>
      </c>
      <c r="C20066">
        <v>80</v>
      </c>
      <c r="D20066">
        <v>24723</v>
      </c>
      <c r="E20066">
        <v>940</v>
      </c>
      <c r="F20066">
        <v>3415</v>
      </c>
      <c r="G20066">
        <v>833</v>
      </c>
      <c r="H20066">
        <v>4221</v>
      </c>
      <c r="I20066" s="119" t="s">
        <v>19</v>
      </c>
      <c r="J20066" s="119" t="s">
        <v>24</v>
      </c>
      <c r="K20066" s="1">
        <v>46255.758941458334</v>
      </c>
      <c r="L20066">
        <v>453</v>
      </c>
      <c r="M20066">
        <v>94</v>
      </c>
      <c r="N20066">
        <v>68</v>
      </c>
      <c r="O20066">
        <v>26</v>
      </c>
      <c r="P20066" s="119" t="s">
        <v>20254</v>
      </c>
    </row>
    <row r="20067" spans="1:16" x14ac:dyDescent="0.25">
      <c r="A20067">
        <v>45151</v>
      </c>
      <c r="B20067" s="119" t="s">
        <v>12857</v>
      </c>
      <c r="C20067">
        <v>80</v>
      </c>
      <c r="D20067">
        <v>24723</v>
      </c>
      <c r="E20067">
        <v>1227</v>
      </c>
      <c r="F20067">
        <v>3587</v>
      </c>
      <c r="G20067">
        <v>820</v>
      </c>
      <c r="H20067">
        <v>4195</v>
      </c>
      <c r="I20067" s="119" t="s">
        <v>19</v>
      </c>
      <c r="J20067" s="119" t="s">
        <v>24</v>
      </c>
      <c r="K20067" s="1">
        <v>46255.758941458334</v>
      </c>
      <c r="L20067">
        <v>498</v>
      </c>
      <c r="M20067">
        <v>79</v>
      </c>
      <c r="N20067">
        <v>119</v>
      </c>
      <c r="O20067">
        <v>6</v>
      </c>
      <c r="P20067" s="119" t="s">
        <v>20254</v>
      </c>
    </row>
    <row r="20068" spans="1:16" x14ac:dyDescent="0.25">
      <c r="A20068">
        <v>45152</v>
      </c>
      <c r="B20068" s="119" t="s">
        <v>12858</v>
      </c>
      <c r="C20068">
        <v>80</v>
      </c>
      <c r="D20068">
        <v>24723</v>
      </c>
      <c r="E20068">
        <v>1130</v>
      </c>
      <c r="F20068">
        <v>3466</v>
      </c>
      <c r="G20068">
        <v>1056</v>
      </c>
      <c r="H20068">
        <v>4207</v>
      </c>
      <c r="I20068" s="119" t="s">
        <v>19</v>
      </c>
      <c r="J20068" s="119" t="s">
        <v>24</v>
      </c>
      <c r="K20068" s="1">
        <v>46255.758941458334</v>
      </c>
      <c r="L20068">
        <v>696</v>
      </c>
      <c r="M20068">
        <v>80</v>
      </c>
      <c r="N20068">
        <v>66</v>
      </c>
      <c r="O20068">
        <v>16</v>
      </c>
      <c r="P20068" s="119" t="s">
        <v>20254</v>
      </c>
    </row>
    <row r="20069" spans="1:16" x14ac:dyDescent="0.25">
      <c r="A20069">
        <v>45153</v>
      </c>
      <c r="B20069" s="119" t="s">
        <v>12859</v>
      </c>
      <c r="C20069">
        <v>80</v>
      </c>
      <c r="D20069">
        <v>24723</v>
      </c>
      <c r="E20069">
        <v>996</v>
      </c>
      <c r="F20069">
        <v>3466</v>
      </c>
      <c r="G20069">
        <v>863</v>
      </c>
      <c r="H20069">
        <v>3833</v>
      </c>
      <c r="I20069" s="119" t="s">
        <v>19</v>
      </c>
      <c r="J20069" s="119" t="s">
        <v>24</v>
      </c>
      <c r="K20069" s="1">
        <v>46255.758941458334</v>
      </c>
      <c r="L20069">
        <v>538</v>
      </c>
      <c r="M20069">
        <v>132</v>
      </c>
      <c r="N20069">
        <v>86</v>
      </c>
      <c r="O20069">
        <v>44</v>
      </c>
      <c r="P20069" s="119" t="s">
        <v>20254</v>
      </c>
    </row>
    <row r="20070" spans="1:16" x14ac:dyDescent="0.25">
      <c r="A20070">
        <v>45218</v>
      </c>
      <c r="B20070" s="119" t="s">
        <v>12860</v>
      </c>
      <c r="C20070">
        <v>0</v>
      </c>
      <c r="E20070">
        <v>303</v>
      </c>
      <c r="F20070">
        <v>426</v>
      </c>
      <c r="G20070">
        <v>2</v>
      </c>
      <c r="H20070">
        <v>99580</v>
      </c>
      <c r="I20070" s="119" t="s">
        <v>1909</v>
      </c>
      <c r="J20070" s="119" t="s">
        <v>22</v>
      </c>
      <c r="K20070" s="1">
        <v>46255.758941458334</v>
      </c>
      <c r="L20070">
        <v>0</v>
      </c>
      <c r="M20070">
        <v>0</v>
      </c>
      <c r="N20070">
        <v>0</v>
      </c>
      <c r="O20070">
        <v>0</v>
      </c>
      <c r="P20070" s="119" t="s">
        <v>20254</v>
      </c>
    </row>
    <row r="20071" spans="1:16" x14ac:dyDescent="0.25">
      <c r="A20071">
        <v>45219</v>
      </c>
      <c r="B20071" s="119" t="s">
        <v>12860</v>
      </c>
      <c r="C20071">
        <v>0</v>
      </c>
      <c r="E20071">
        <v>40</v>
      </c>
      <c r="F20071">
        <v>3505</v>
      </c>
      <c r="G20071">
        <v>22</v>
      </c>
      <c r="H20071">
        <v>149580</v>
      </c>
      <c r="I20071" s="119" t="s">
        <v>1909</v>
      </c>
      <c r="J20071" s="119" t="s">
        <v>139</v>
      </c>
      <c r="K20071" s="1">
        <v>46255.758941458334</v>
      </c>
      <c r="L20071">
        <v>25</v>
      </c>
      <c r="M20071">
        <v>0</v>
      </c>
      <c r="N20071">
        <v>0</v>
      </c>
      <c r="O20071">
        <v>0</v>
      </c>
      <c r="P20071" s="119" t="s">
        <v>20254</v>
      </c>
    </row>
    <row r="20072" spans="1:16" x14ac:dyDescent="0.25">
      <c r="A20072">
        <v>45220</v>
      </c>
      <c r="B20072" s="119" t="s">
        <v>12861</v>
      </c>
      <c r="C20072">
        <v>0</v>
      </c>
      <c r="E20072">
        <v>32</v>
      </c>
      <c r="F20072">
        <v>5000</v>
      </c>
      <c r="G20072">
        <v>8</v>
      </c>
      <c r="H20072">
        <v>169896</v>
      </c>
      <c r="I20072" s="119" t="s">
        <v>1909</v>
      </c>
      <c r="J20072" s="119" t="s">
        <v>222</v>
      </c>
      <c r="K20072" s="1">
        <v>46255.758941458334</v>
      </c>
      <c r="L20072">
        <v>0</v>
      </c>
      <c r="M20072">
        <v>0</v>
      </c>
      <c r="N20072">
        <v>0</v>
      </c>
      <c r="O20072">
        <v>0</v>
      </c>
      <c r="P20072" s="119" t="s">
        <v>20254</v>
      </c>
    </row>
    <row r="20073" spans="1:16" x14ac:dyDescent="0.25">
      <c r="A20073">
        <v>45221</v>
      </c>
      <c r="B20073" s="119" t="s">
        <v>12862</v>
      </c>
      <c r="C20073">
        <v>0</v>
      </c>
      <c r="E20073">
        <v>154</v>
      </c>
      <c r="F20073">
        <v>367</v>
      </c>
      <c r="G20073">
        <v>12</v>
      </c>
      <c r="H20073">
        <v>79799</v>
      </c>
      <c r="I20073" s="119" t="s">
        <v>1909</v>
      </c>
      <c r="J20073" s="119" t="s">
        <v>22</v>
      </c>
      <c r="K20073" s="1">
        <v>46255.758941458334</v>
      </c>
      <c r="L20073">
        <v>0</v>
      </c>
      <c r="M20073">
        <v>0</v>
      </c>
      <c r="N20073">
        <v>0</v>
      </c>
      <c r="O20073">
        <v>0</v>
      </c>
      <c r="P20073" s="119" t="s">
        <v>20254</v>
      </c>
    </row>
    <row r="20074" spans="1:16" x14ac:dyDescent="0.25">
      <c r="A20074">
        <v>45222</v>
      </c>
      <c r="B20074" s="119" t="s">
        <v>12862</v>
      </c>
      <c r="C20074">
        <v>0</v>
      </c>
      <c r="E20074">
        <v>39</v>
      </c>
      <c r="F20074">
        <v>14136</v>
      </c>
      <c r="G20074">
        <v>44</v>
      </c>
      <c r="H20074">
        <v>109981</v>
      </c>
      <c r="I20074" s="119" t="s">
        <v>1909</v>
      </c>
      <c r="J20074" s="119" t="s">
        <v>139</v>
      </c>
      <c r="K20074" s="1">
        <v>46255.758941458334</v>
      </c>
      <c r="L20074">
        <v>0</v>
      </c>
      <c r="M20074">
        <v>0</v>
      </c>
      <c r="N20074">
        <v>0</v>
      </c>
      <c r="O20074">
        <v>0</v>
      </c>
      <c r="P20074" s="119" t="s">
        <v>20254</v>
      </c>
    </row>
    <row r="20075" spans="1:16" x14ac:dyDescent="0.25">
      <c r="A20075">
        <v>45223</v>
      </c>
      <c r="B20075" s="119" t="s">
        <v>12861</v>
      </c>
      <c r="C20075">
        <v>0</v>
      </c>
      <c r="E20075">
        <v>13</v>
      </c>
      <c r="F20075">
        <v>10237</v>
      </c>
      <c r="G20075">
        <v>5</v>
      </c>
      <c r="H20075">
        <v>149999</v>
      </c>
      <c r="I20075" s="119" t="s">
        <v>1909</v>
      </c>
      <c r="J20075" s="119" t="s">
        <v>222</v>
      </c>
      <c r="K20075" s="1">
        <v>46255.758941458334</v>
      </c>
      <c r="L20075">
        <v>0</v>
      </c>
      <c r="M20075">
        <v>0</v>
      </c>
      <c r="N20075">
        <v>0</v>
      </c>
      <c r="O20075">
        <v>0</v>
      </c>
      <c r="P20075" s="119" t="s">
        <v>20254</v>
      </c>
    </row>
    <row r="20076" spans="1:16" x14ac:dyDescent="0.25">
      <c r="A20076">
        <v>45224</v>
      </c>
      <c r="B20076" s="119" t="s">
        <v>12863</v>
      </c>
      <c r="C20076">
        <v>0</v>
      </c>
      <c r="E20076">
        <v>7</v>
      </c>
      <c r="F20076">
        <v>7003</v>
      </c>
      <c r="G20076">
        <v>18</v>
      </c>
      <c r="H20076">
        <v>159758</v>
      </c>
      <c r="I20076" s="119" t="s">
        <v>1909</v>
      </c>
      <c r="J20076" s="119" t="s">
        <v>22</v>
      </c>
      <c r="K20076" s="1">
        <v>46255.758941458334</v>
      </c>
      <c r="L20076">
        <v>0</v>
      </c>
      <c r="M20076">
        <v>0</v>
      </c>
      <c r="N20076">
        <v>0</v>
      </c>
      <c r="O20076">
        <v>0</v>
      </c>
      <c r="P20076" s="119" t="s">
        <v>20254</v>
      </c>
    </row>
    <row r="20077" spans="1:16" x14ac:dyDescent="0.25">
      <c r="A20077">
        <v>45225</v>
      </c>
      <c r="B20077" s="119" t="s">
        <v>12863</v>
      </c>
      <c r="C20077">
        <v>0</v>
      </c>
      <c r="E20077">
        <v>33</v>
      </c>
      <c r="F20077">
        <v>3114</v>
      </c>
      <c r="G20077">
        <v>7</v>
      </c>
      <c r="H20077">
        <v>233115</v>
      </c>
      <c r="I20077" s="119" t="s">
        <v>1909</v>
      </c>
      <c r="J20077" s="119" t="s">
        <v>139</v>
      </c>
      <c r="K20077" s="1">
        <v>46255.758941458334</v>
      </c>
      <c r="L20077">
        <v>0</v>
      </c>
      <c r="M20077">
        <v>0</v>
      </c>
      <c r="N20077">
        <v>0</v>
      </c>
      <c r="O20077">
        <v>0</v>
      </c>
      <c r="P20077" s="119" t="s">
        <v>20254</v>
      </c>
    </row>
    <row r="20078" spans="1:16" x14ac:dyDescent="0.25">
      <c r="A20078">
        <v>45226</v>
      </c>
      <c r="B20078" s="119" t="s">
        <v>12864</v>
      </c>
      <c r="C20078">
        <v>0</v>
      </c>
      <c r="E20078">
        <v>17</v>
      </c>
      <c r="F20078">
        <v>19108</v>
      </c>
      <c r="G20078">
        <v>5</v>
      </c>
      <c r="H20078">
        <v>398866</v>
      </c>
      <c r="I20078" s="119" t="s">
        <v>1909</v>
      </c>
      <c r="J20078" s="119" t="s">
        <v>222</v>
      </c>
      <c r="K20078" s="1">
        <v>46255.758941458334</v>
      </c>
      <c r="L20078">
        <v>0</v>
      </c>
      <c r="M20078">
        <v>0</v>
      </c>
      <c r="N20078">
        <v>0</v>
      </c>
      <c r="O20078">
        <v>0</v>
      </c>
      <c r="P20078" s="119" t="s">
        <v>20254</v>
      </c>
    </row>
    <row r="20079" spans="1:16" x14ac:dyDescent="0.25">
      <c r="A20079">
        <v>45227</v>
      </c>
      <c r="B20079" s="119" t="s">
        <v>12865</v>
      </c>
      <c r="C20079">
        <v>0</v>
      </c>
      <c r="E20079">
        <v>6</v>
      </c>
      <c r="F20079">
        <v>75</v>
      </c>
      <c r="G20079">
        <v>26</v>
      </c>
      <c r="H20079">
        <v>49979</v>
      </c>
      <c r="I20079" s="119" t="s">
        <v>1909</v>
      </c>
      <c r="J20079" s="119" t="s">
        <v>22</v>
      </c>
      <c r="K20079" s="1">
        <v>46255.758941458334</v>
      </c>
      <c r="L20079">
        <v>1</v>
      </c>
      <c r="M20079">
        <v>0</v>
      </c>
      <c r="N20079">
        <v>0</v>
      </c>
      <c r="O20079">
        <v>0</v>
      </c>
      <c r="P20079" s="119" t="s">
        <v>20254</v>
      </c>
    </row>
    <row r="20080" spans="1:16" x14ac:dyDescent="0.25">
      <c r="A20080">
        <v>45228</v>
      </c>
      <c r="B20080" s="119" t="s">
        <v>12865</v>
      </c>
      <c r="C20080">
        <v>0</v>
      </c>
      <c r="E20080">
        <v>88</v>
      </c>
      <c r="F20080">
        <v>20000</v>
      </c>
      <c r="G20080">
        <v>291</v>
      </c>
      <c r="H20080">
        <v>29995</v>
      </c>
      <c r="I20080" s="119" t="s">
        <v>1909</v>
      </c>
      <c r="J20080" s="119" t="s">
        <v>139</v>
      </c>
      <c r="K20080" s="1">
        <v>46255.758941458334</v>
      </c>
      <c r="L20080">
        <v>0</v>
      </c>
      <c r="M20080">
        <v>4</v>
      </c>
      <c r="N20080">
        <v>0</v>
      </c>
      <c r="O20080">
        <v>0</v>
      </c>
      <c r="P20080" s="119" t="s">
        <v>20254</v>
      </c>
    </row>
    <row r="20081" spans="1:16" x14ac:dyDescent="0.25">
      <c r="A20081">
        <v>45229</v>
      </c>
      <c r="B20081" s="119" t="s">
        <v>12864</v>
      </c>
      <c r="C20081">
        <v>0</v>
      </c>
      <c r="E20081">
        <v>22</v>
      </c>
      <c r="F20081">
        <v>11706</v>
      </c>
      <c r="G20081">
        <v>23</v>
      </c>
      <c r="H20081">
        <v>100092</v>
      </c>
      <c r="I20081" s="119" t="s">
        <v>1909</v>
      </c>
      <c r="J20081" s="119" t="s">
        <v>222</v>
      </c>
      <c r="K20081" s="1">
        <v>46255.758941458334</v>
      </c>
      <c r="L20081">
        <v>0</v>
      </c>
      <c r="M20081">
        <v>0</v>
      </c>
      <c r="N20081">
        <v>0</v>
      </c>
      <c r="O20081">
        <v>0</v>
      </c>
      <c r="P20081" s="119" t="s">
        <v>20254</v>
      </c>
    </row>
    <row r="20082" spans="1:16" x14ac:dyDescent="0.25">
      <c r="A20082">
        <v>45230</v>
      </c>
      <c r="B20082" s="119" t="s">
        <v>12866</v>
      </c>
      <c r="C20082">
        <v>0</v>
      </c>
      <c r="E20082">
        <v>47</v>
      </c>
      <c r="F20082">
        <v>100273</v>
      </c>
      <c r="G20082">
        <v>17</v>
      </c>
      <c r="H20082">
        <v>599998</v>
      </c>
      <c r="I20082" s="119" t="s">
        <v>1909</v>
      </c>
      <c r="J20082" s="119" t="s">
        <v>24</v>
      </c>
      <c r="K20082" s="1">
        <v>46255.758941458334</v>
      </c>
      <c r="L20082">
        <v>0</v>
      </c>
      <c r="M20082">
        <v>0</v>
      </c>
      <c r="N20082">
        <v>0</v>
      </c>
      <c r="O20082">
        <v>0</v>
      </c>
      <c r="P20082" s="119" t="s">
        <v>20254</v>
      </c>
    </row>
    <row r="20083" spans="1:16" x14ac:dyDescent="0.25">
      <c r="A20083">
        <v>45231</v>
      </c>
      <c r="B20083" s="119" t="s">
        <v>12867</v>
      </c>
      <c r="C20083">
        <v>0</v>
      </c>
      <c r="E20083">
        <v>20</v>
      </c>
      <c r="F20083">
        <v>1995</v>
      </c>
      <c r="G20083">
        <v>6</v>
      </c>
      <c r="H20083">
        <v>89898</v>
      </c>
      <c r="I20083" s="119" t="s">
        <v>1909</v>
      </c>
      <c r="J20083" s="119" t="s">
        <v>22</v>
      </c>
      <c r="K20083" s="1">
        <v>46255.758941458334</v>
      </c>
      <c r="L20083">
        <v>0</v>
      </c>
      <c r="M20083">
        <v>0</v>
      </c>
      <c r="N20083">
        <v>0</v>
      </c>
      <c r="O20083">
        <v>0</v>
      </c>
      <c r="P20083" s="119" t="s">
        <v>20254</v>
      </c>
    </row>
    <row r="20084" spans="1:16" x14ac:dyDescent="0.25">
      <c r="A20084">
        <v>45232</v>
      </c>
      <c r="B20084" s="119" t="s">
        <v>12867</v>
      </c>
      <c r="C20084">
        <v>0</v>
      </c>
      <c r="E20084">
        <v>26</v>
      </c>
      <c r="F20084">
        <v>3003</v>
      </c>
      <c r="G20084">
        <v>2</v>
      </c>
      <c r="H20084">
        <v>109580</v>
      </c>
      <c r="I20084" s="119" t="s">
        <v>1909</v>
      </c>
      <c r="J20084" s="119" t="s">
        <v>139</v>
      </c>
      <c r="K20084" s="1">
        <v>46255.758941458334</v>
      </c>
      <c r="L20084">
        <v>0</v>
      </c>
      <c r="M20084">
        <v>0</v>
      </c>
      <c r="N20084">
        <v>0</v>
      </c>
      <c r="O20084">
        <v>0</v>
      </c>
      <c r="P20084" s="119" t="s">
        <v>20254</v>
      </c>
    </row>
    <row r="20085" spans="1:16" x14ac:dyDescent="0.25">
      <c r="A20085">
        <v>45233</v>
      </c>
      <c r="B20085" s="119" t="s">
        <v>12868</v>
      </c>
      <c r="C20085">
        <v>0</v>
      </c>
      <c r="E20085">
        <v>481</v>
      </c>
      <c r="F20085">
        <v>5308</v>
      </c>
      <c r="G20085">
        <v>4</v>
      </c>
      <c r="H20085">
        <v>100000</v>
      </c>
      <c r="I20085" s="119" t="s">
        <v>1909</v>
      </c>
      <c r="J20085" s="119" t="s">
        <v>222</v>
      </c>
      <c r="K20085" s="1">
        <v>46255.758941458334</v>
      </c>
      <c r="L20085">
        <v>0</v>
      </c>
      <c r="M20085">
        <v>0</v>
      </c>
      <c r="N20085">
        <v>0</v>
      </c>
      <c r="O20085">
        <v>0</v>
      </c>
      <c r="P20085" s="119" t="s">
        <v>20254</v>
      </c>
    </row>
    <row r="20086" spans="1:16" x14ac:dyDescent="0.25">
      <c r="A20086">
        <v>45234</v>
      </c>
      <c r="B20086" s="119" t="s">
        <v>12869</v>
      </c>
      <c r="C20086">
        <v>0</v>
      </c>
      <c r="E20086">
        <v>332</v>
      </c>
      <c r="F20086">
        <v>1412</v>
      </c>
      <c r="G20086">
        <v>8</v>
      </c>
      <c r="H20086">
        <v>90077</v>
      </c>
      <c r="I20086" s="119" t="s">
        <v>1909</v>
      </c>
      <c r="J20086" s="119" t="s">
        <v>22</v>
      </c>
      <c r="K20086" s="1">
        <v>46255.758941458334</v>
      </c>
      <c r="L20086">
        <v>0</v>
      </c>
      <c r="M20086">
        <v>0</v>
      </c>
      <c r="N20086">
        <v>0</v>
      </c>
      <c r="O20086">
        <v>0</v>
      </c>
      <c r="P20086" s="119" t="s">
        <v>20254</v>
      </c>
    </row>
    <row r="20087" spans="1:16" x14ac:dyDescent="0.25">
      <c r="A20087">
        <v>45235</v>
      </c>
      <c r="B20087" s="119" t="s">
        <v>12869</v>
      </c>
      <c r="C20087">
        <v>0</v>
      </c>
      <c r="E20087">
        <v>28</v>
      </c>
      <c r="F20087">
        <v>3530</v>
      </c>
      <c r="G20087">
        <v>8</v>
      </c>
      <c r="H20087">
        <v>169984</v>
      </c>
      <c r="I20087" s="119" t="s">
        <v>1909</v>
      </c>
      <c r="J20087" s="119" t="s">
        <v>139</v>
      </c>
      <c r="K20087" s="1">
        <v>46255.758941458334</v>
      </c>
      <c r="L20087">
        <v>0</v>
      </c>
      <c r="M20087">
        <v>0</v>
      </c>
      <c r="N20087">
        <v>0</v>
      </c>
      <c r="O20087">
        <v>0</v>
      </c>
      <c r="P20087" s="119" t="s">
        <v>20254</v>
      </c>
    </row>
    <row r="20088" spans="1:16" x14ac:dyDescent="0.25">
      <c r="A20088">
        <v>45236</v>
      </c>
      <c r="B20088" s="119" t="s">
        <v>12868</v>
      </c>
      <c r="C20088">
        <v>0</v>
      </c>
      <c r="E20088">
        <v>276</v>
      </c>
      <c r="F20088">
        <v>10152</v>
      </c>
      <c r="G20088">
        <v>5</v>
      </c>
      <c r="H20088">
        <v>159580</v>
      </c>
      <c r="I20088" s="119" t="s">
        <v>1909</v>
      </c>
      <c r="J20088" s="119" t="s">
        <v>222</v>
      </c>
      <c r="K20088" s="1">
        <v>46255.758941458334</v>
      </c>
      <c r="L20088">
        <v>0</v>
      </c>
      <c r="M20088">
        <v>0</v>
      </c>
      <c r="N20088">
        <v>0</v>
      </c>
      <c r="O20088">
        <v>0</v>
      </c>
      <c r="P20088" s="119" t="s">
        <v>20254</v>
      </c>
    </row>
    <row r="20089" spans="1:16" x14ac:dyDescent="0.25">
      <c r="A20089">
        <v>45237</v>
      </c>
      <c r="B20089" s="119" t="s">
        <v>12870</v>
      </c>
      <c r="C20089">
        <v>0</v>
      </c>
      <c r="E20089">
        <v>15</v>
      </c>
      <c r="F20089">
        <v>10101</v>
      </c>
      <c r="G20089">
        <v>2</v>
      </c>
      <c r="H20089">
        <v>249499</v>
      </c>
      <c r="I20089" s="119" t="s">
        <v>1909</v>
      </c>
      <c r="J20089" s="119" t="s">
        <v>22</v>
      </c>
      <c r="K20089" s="1">
        <v>46255.758941458334</v>
      </c>
      <c r="L20089">
        <v>0</v>
      </c>
      <c r="M20089">
        <v>0</v>
      </c>
      <c r="N20089">
        <v>0</v>
      </c>
      <c r="O20089">
        <v>0</v>
      </c>
      <c r="P20089" s="119" t="s">
        <v>20254</v>
      </c>
    </row>
    <row r="20090" spans="1:16" x14ac:dyDescent="0.25">
      <c r="A20090">
        <v>45238</v>
      </c>
      <c r="B20090" s="119" t="s">
        <v>12870</v>
      </c>
      <c r="C20090">
        <v>0</v>
      </c>
      <c r="E20090">
        <v>4</v>
      </c>
      <c r="F20090">
        <v>10003</v>
      </c>
      <c r="G20090">
        <v>0</v>
      </c>
      <c r="H20090">
        <v>0</v>
      </c>
      <c r="I20090" s="119" t="s">
        <v>1909</v>
      </c>
      <c r="J20090" s="119" t="s">
        <v>139</v>
      </c>
      <c r="K20090" s="1">
        <v>46255.758941458334</v>
      </c>
      <c r="L20090">
        <v>0</v>
      </c>
      <c r="M20090">
        <v>0</v>
      </c>
      <c r="N20090">
        <v>0</v>
      </c>
      <c r="O20090">
        <v>0</v>
      </c>
      <c r="P20090" s="119" t="s">
        <v>20254</v>
      </c>
    </row>
    <row r="20091" spans="1:16" x14ac:dyDescent="0.25">
      <c r="A20091">
        <v>45239</v>
      </c>
      <c r="B20091" s="119" t="s">
        <v>12871</v>
      </c>
      <c r="C20091">
        <v>0</v>
      </c>
      <c r="E20091">
        <v>22</v>
      </c>
      <c r="F20091">
        <v>35259</v>
      </c>
      <c r="G20091">
        <v>6</v>
      </c>
      <c r="H20091">
        <v>99899</v>
      </c>
      <c r="I20091" s="119" t="s">
        <v>1909</v>
      </c>
      <c r="J20091" s="119" t="s">
        <v>222</v>
      </c>
      <c r="K20091" s="1">
        <v>46255.758941458334</v>
      </c>
      <c r="L20091">
        <v>0</v>
      </c>
      <c r="M20091">
        <v>0</v>
      </c>
      <c r="N20091">
        <v>0</v>
      </c>
      <c r="O20091">
        <v>0</v>
      </c>
      <c r="P20091" s="119" t="s">
        <v>20254</v>
      </c>
    </row>
    <row r="20092" spans="1:16" x14ac:dyDescent="0.25">
      <c r="A20092">
        <v>45240</v>
      </c>
      <c r="B20092" s="119" t="s">
        <v>12872</v>
      </c>
      <c r="C20092">
        <v>0</v>
      </c>
      <c r="E20092">
        <v>770</v>
      </c>
      <c r="F20092">
        <v>2000</v>
      </c>
      <c r="G20092">
        <v>49</v>
      </c>
      <c r="H20092">
        <v>51984</v>
      </c>
      <c r="I20092" s="119" t="s">
        <v>1909</v>
      </c>
      <c r="J20092" s="119" t="s">
        <v>22</v>
      </c>
      <c r="K20092" s="1">
        <v>46255.758941458334</v>
      </c>
      <c r="L20092">
        <v>0</v>
      </c>
      <c r="M20092">
        <v>0</v>
      </c>
      <c r="N20092">
        <v>0</v>
      </c>
      <c r="O20092">
        <v>0</v>
      </c>
      <c r="P20092" s="119" t="s">
        <v>20254</v>
      </c>
    </row>
    <row r="20093" spans="1:16" x14ac:dyDescent="0.25">
      <c r="A20093">
        <v>45241</v>
      </c>
      <c r="B20093" s="119" t="s">
        <v>12872</v>
      </c>
      <c r="C20093">
        <v>0</v>
      </c>
      <c r="E20093">
        <v>17</v>
      </c>
      <c r="F20093">
        <v>2622</v>
      </c>
      <c r="G20093">
        <v>23</v>
      </c>
      <c r="H20093">
        <v>77062</v>
      </c>
      <c r="I20093" s="119" t="s">
        <v>1909</v>
      </c>
      <c r="J20093" s="119" t="s">
        <v>139</v>
      </c>
      <c r="K20093" s="1">
        <v>46255.758941458334</v>
      </c>
      <c r="L20093">
        <v>0</v>
      </c>
      <c r="M20093">
        <v>0</v>
      </c>
      <c r="N20093">
        <v>0</v>
      </c>
      <c r="O20093">
        <v>0</v>
      </c>
      <c r="P20093" s="119" t="s">
        <v>20254</v>
      </c>
    </row>
    <row r="20094" spans="1:16" x14ac:dyDescent="0.25">
      <c r="A20094">
        <v>45242</v>
      </c>
      <c r="B20094" s="119" t="s">
        <v>12871</v>
      </c>
      <c r="C20094">
        <v>0</v>
      </c>
      <c r="E20094">
        <v>118</v>
      </c>
      <c r="F20094">
        <v>6105</v>
      </c>
      <c r="G20094">
        <v>23</v>
      </c>
      <c r="H20094">
        <v>154764</v>
      </c>
      <c r="I20094" s="119" t="s">
        <v>1909</v>
      </c>
      <c r="J20094" s="119" t="s">
        <v>222</v>
      </c>
      <c r="K20094" s="1">
        <v>46255.758941458334</v>
      </c>
      <c r="L20094">
        <v>0</v>
      </c>
      <c r="M20094">
        <v>0</v>
      </c>
      <c r="N20094">
        <v>0</v>
      </c>
      <c r="O20094">
        <v>0</v>
      </c>
      <c r="P20094" s="119" t="s">
        <v>20254</v>
      </c>
    </row>
    <row r="20095" spans="1:16" x14ac:dyDescent="0.25">
      <c r="A20095">
        <v>45243</v>
      </c>
      <c r="B20095" s="119" t="s">
        <v>12873</v>
      </c>
      <c r="C20095">
        <v>0</v>
      </c>
      <c r="E20095">
        <v>32</v>
      </c>
      <c r="F20095">
        <v>140042</v>
      </c>
      <c r="G20095">
        <v>19</v>
      </c>
      <c r="H20095">
        <v>579999</v>
      </c>
      <c r="I20095" s="119" t="s">
        <v>1909</v>
      </c>
      <c r="J20095" s="119" t="s">
        <v>24</v>
      </c>
      <c r="K20095" s="1">
        <v>46255.758941458334</v>
      </c>
      <c r="L20095">
        <v>0</v>
      </c>
      <c r="M20095">
        <v>0</v>
      </c>
      <c r="N20095">
        <v>0</v>
      </c>
      <c r="O20095">
        <v>0</v>
      </c>
      <c r="P20095" s="119" t="s">
        <v>20254</v>
      </c>
    </row>
    <row r="20096" spans="1:16" x14ac:dyDescent="0.25">
      <c r="A20096">
        <v>45244</v>
      </c>
      <c r="B20096" s="119" t="s">
        <v>12874</v>
      </c>
      <c r="C20096">
        <v>0</v>
      </c>
      <c r="E20096">
        <v>45</v>
      </c>
      <c r="F20096">
        <v>1527</v>
      </c>
      <c r="G20096">
        <v>35</v>
      </c>
      <c r="H20096">
        <v>49999</v>
      </c>
      <c r="I20096" s="119" t="s">
        <v>1909</v>
      </c>
      <c r="J20096" s="119" t="s">
        <v>22</v>
      </c>
      <c r="K20096" s="1">
        <v>46255.758941458334</v>
      </c>
      <c r="L20096">
        <v>0</v>
      </c>
      <c r="M20096">
        <v>0</v>
      </c>
      <c r="N20096">
        <v>0</v>
      </c>
      <c r="O20096">
        <v>0</v>
      </c>
      <c r="P20096" s="119" t="s">
        <v>20254</v>
      </c>
    </row>
    <row r="20097" spans="1:16" x14ac:dyDescent="0.25">
      <c r="A20097">
        <v>45245</v>
      </c>
      <c r="B20097" s="119" t="s">
        <v>12874</v>
      </c>
      <c r="C20097">
        <v>0</v>
      </c>
      <c r="E20097">
        <v>36</v>
      </c>
      <c r="F20097">
        <v>1001</v>
      </c>
      <c r="G20097">
        <v>4</v>
      </c>
      <c r="H20097">
        <v>59580</v>
      </c>
      <c r="I20097" s="119" t="s">
        <v>1909</v>
      </c>
      <c r="J20097" s="119" t="s">
        <v>139</v>
      </c>
      <c r="K20097" s="1">
        <v>46255.758941458334</v>
      </c>
      <c r="L20097">
        <v>0</v>
      </c>
      <c r="M20097">
        <v>0</v>
      </c>
      <c r="N20097">
        <v>0</v>
      </c>
      <c r="O20097">
        <v>0</v>
      </c>
      <c r="P20097" s="119" t="s">
        <v>20254</v>
      </c>
    </row>
    <row r="20098" spans="1:16" x14ac:dyDescent="0.25">
      <c r="A20098">
        <v>45246</v>
      </c>
      <c r="B20098" s="119" t="s">
        <v>12875</v>
      </c>
      <c r="C20098">
        <v>0</v>
      </c>
      <c r="E20098">
        <v>61</v>
      </c>
      <c r="F20098">
        <v>5011</v>
      </c>
      <c r="G20098">
        <v>39</v>
      </c>
      <c r="H20098">
        <v>144884</v>
      </c>
      <c r="I20098" s="119" t="s">
        <v>1909</v>
      </c>
      <c r="J20098" s="119" t="s">
        <v>222</v>
      </c>
      <c r="K20098" s="1">
        <v>46255.758941458334</v>
      </c>
      <c r="L20098">
        <v>0</v>
      </c>
      <c r="M20098">
        <v>0</v>
      </c>
      <c r="N20098">
        <v>0</v>
      </c>
      <c r="O20098">
        <v>0</v>
      </c>
      <c r="P20098" s="119" t="s">
        <v>20254</v>
      </c>
    </row>
    <row r="20099" spans="1:16" x14ac:dyDescent="0.25">
      <c r="A20099">
        <v>45247</v>
      </c>
      <c r="B20099" s="119" t="s">
        <v>12876</v>
      </c>
      <c r="C20099">
        <v>0</v>
      </c>
      <c r="E20099">
        <v>144</v>
      </c>
      <c r="F20099">
        <v>2530</v>
      </c>
      <c r="G20099">
        <v>54</v>
      </c>
      <c r="H20099">
        <v>86529</v>
      </c>
      <c r="I20099" s="119" t="s">
        <v>1909</v>
      </c>
      <c r="J20099" s="119" t="s">
        <v>22</v>
      </c>
      <c r="K20099" s="1">
        <v>46255.758941458334</v>
      </c>
      <c r="L20099">
        <v>0</v>
      </c>
      <c r="M20099">
        <v>0</v>
      </c>
      <c r="N20099">
        <v>0</v>
      </c>
      <c r="O20099">
        <v>0</v>
      </c>
      <c r="P20099" s="119" t="s">
        <v>20254</v>
      </c>
    </row>
    <row r="20100" spans="1:16" x14ac:dyDescent="0.25">
      <c r="A20100">
        <v>45248</v>
      </c>
      <c r="B20100" s="119" t="s">
        <v>12876</v>
      </c>
      <c r="C20100">
        <v>0</v>
      </c>
      <c r="E20100">
        <v>16</v>
      </c>
      <c r="F20100">
        <v>12050</v>
      </c>
      <c r="G20100">
        <v>16</v>
      </c>
      <c r="H20100">
        <v>279985</v>
      </c>
      <c r="I20100" s="119" t="s">
        <v>1909</v>
      </c>
      <c r="J20100" s="119" t="s">
        <v>139</v>
      </c>
      <c r="K20100" s="1">
        <v>46255.758941458334</v>
      </c>
      <c r="L20100">
        <v>0</v>
      </c>
      <c r="M20100">
        <v>0</v>
      </c>
      <c r="N20100">
        <v>0</v>
      </c>
      <c r="O20100">
        <v>0</v>
      </c>
      <c r="P20100" s="119" t="s">
        <v>20254</v>
      </c>
    </row>
    <row r="20101" spans="1:16" x14ac:dyDescent="0.25">
      <c r="A20101">
        <v>45249</v>
      </c>
      <c r="B20101" s="119" t="s">
        <v>12875</v>
      </c>
      <c r="C20101">
        <v>0</v>
      </c>
      <c r="E20101">
        <v>78</v>
      </c>
      <c r="F20101">
        <v>5561</v>
      </c>
      <c r="G20101">
        <v>19</v>
      </c>
      <c r="H20101">
        <v>185579</v>
      </c>
      <c r="I20101" s="119" t="s">
        <v>1909</v>
      </c>
      <c r="J20101" s="119" t="s">
        <v>222</v>
      </c>
      <c r="K20101" s="1">
        <v>46255.758941458334</v>
      </c>
      <c r="L20101">
        <v>0</v>
      </c>
      <c r="M20101">
        <v>0</v>
      </c>
      <c r="N20101">
        <v>0</v>
      </c>
      <c r="O20101">
        <v>0</v>
      </c>
      <c r="P20101" s="119" t="s">
        <v>20254</v>
      </c>
    </row>
    <row r="20102" spans="1:16" x14ac:dyDescent="0.25">
      <c r="A20102">
        <v>45250</v>
      </c>
      <c r="B20102" s="119" t="s">
        <v>12877</v>
      </c>
      <c r="C20102">
        <v>0</v>
      </c>
      <c r="E20102">
        <v>27</v>
      </c>
      <c r="F20102">
        <v>9310</v>
      </c>
      <c r="G20102">
        <v>7</v>
      </c>
      <c r="H20102">
        <v>83000</v>
      </c>
      <c r="I20102" s="119" t="s">
        <v>1909</v>
      </c>
      <c r="J20102" s="119" t="s">
        <v>22</v>
      </c>
      <c r="K20102" s="1">
        <v>46255.758941458334</v>
      </c>
      <c r="L20102">
        <v>0</v>
      </c>
      <c r="M20102">
        <v>0</v>
      </c>
      <c r="N20102">
        <v>0</v>
      </c>
      <c r="O20102">
        <v>0</v>
      </c>
      <c r="P20102" s="119" t="s">
        <v>20254</v>
      </c>
    </row>
    <row r="20103" spans="1:16" x14ac:dyDescent="0.25">
      <c r="A20103">
        <v>45251</v>
      </c>
      <c r="B20103" s="119" t="s">
        <v>12877</v>
      </c>
      <c r="C20103">
        <v>0</v>
      </c>
      <c r="E20103">
        <v>67</v>
      </c>
      <c r="F20103">
        <v>1330</v>
      </c>
      <c r="G20103">
        <v>7</v>
      </c>
      <c r="H20103">
        <v>249988</v>
      </c>
      <c r="I20103" s="119" t="s">
        <v>1909</v>
      </c>
      <c r="J20103" s="119" t="s">
        <v>139</v>
      </c>
      <c r="K20103" s="1">
        <v>46255.758941458334</v>
      </c>
      <c r="L20103">
        <v>0</v>
      </c>
      <c r="M20103">
        <v>0</v>
      </c>
      <c r="N20103">
        <v>0</v>
      </c>
      <c r="O20103">
        <v>0</v>
      </c>
      <c r="P20103" s="119" t="s">
        <v>20254</v>
      </c>
    </row>
    <row r="20104" spans="1:16" x14ac:dyDescent="0.25">
      <c r="A20104">
        <v>45252</v>
      </c>
      <c r="B20104" s="119" t="s">
        <v>12878</v>
      </c>
      <c r="C20104">
        <v>0</v>
      </c>
      <c r="E20104">
        <v>42</v>
      </c>
      <c r="F20104">
        <v>22900</v>
      </c>
      <c r="G20104">
        <v>3</v>
      </c>
      <c r="H20104">
        <v>259998</v>
      </c>
      <c r="I20104" s="119" t="s">
        <v>1909</v>
      </c>
      <c r="J20104" s="119" t="s">
        <v>222</v>
      </c>
      <c r="K20104" s="1">
        <v>46255.758941458334</v>
      </c>
      <c r="L20104">
        <v>0</v>
      </c>
      <c r="M20104">
        <v>0</v>
      </c>
      <c r="N20104">
        <v>0</v>
      </c>
      <c r="O20104">
        <v>0</v>
      </c>
      <c r="P20104" s="119" t="s">
        <v>20254</v>
      </c>
    </row>
    <row r="20105" spans="1:16" x14ac:dyDescent="0.25">
      <c r="A20105">
        <v>45253</v>
      </c>
      <c r="B20105" s="119" t="s">
        <v>12879</v>
      </c>
      <c r="C20105">
        <v>0</v>
      </c>
      <c r="E20105">
        <v>190</v>
      </c>
      <c r="F20105">
        <v>1114</v>
      </c>
      <c r="G20105">
        <v>112</v>
      </c>
      <c r="H20105">
        <v>35995</v>
      </c>
      <c r="I20105" s="119" t="s">
        <v>1909</v>
      </c>
      <c r="J20105" s="119" t="s">
        <v>22</v>
      </c>
      <c r="K20105" s="1">
        <v>46255.758941458334</v>
      </c>
      <c r="L20105">
        <v>0</v>
      </c>
      <c r="M20105">
        <v>0</v>
      </c>
      <c r="N20105">
        <v>0</v>
      </c>
      <c r="O20105">
        <v>0</v>
      </c>
      <c r="P20105" s="119" t="s">
        <v>20254</v>
      </c>
    </row>
    <row r="20106" spans="1:16" x14ac:dyDescent="0.25">
      <c r="A20106">
        <v>45254</v>
      </c>
      <c r="B20106" s="119" t="s">
        <v>12879</v>
      </c>
      <c r="C20106">
        <v>0</v>
      </c>
      <c r="E20106">
        <v>81</v>
      </c>
      <c r="F20106">
        <v>817</v>
      </c>
      <c r="G20106">
        <v>5</v>
      </c>
      <c r="H20106">
        <v>69899</v>
      </c>
      <c r="I20106" s="119" t="s">
        <v>1909</v>
      </c>
      <c r="J20106" s="119" t="s">
        <v>139</v>
      </c>
      <c r="K20106" s="1">
        <v>46255.758941458334</v>
      </c>
      <c r="L20106">
        <v>0</v>
      </c>
      <c r="M20106">
        <v>0</v>
      </c>
      <c r="N20106">
        <v>0</v>
      </c>
      <c r="O20106">
        <v>0</v>
      </c>
      <c r="P20106" s="119" t="s">
        <v>20254</v>
      </c>
    </row>
    <row r="20107" spans="1:16" x14ac:dyDescent="0.25">
      <c r="A20107">
        <v>45255</v>
      </c>
      <c r="B20107" s="119" t="s">
        <v>12878</v>
      </c>
      <c r="C20107">
        <v>0</v>
      </c>
      <c r="E20107">
        <v>49</v>
      </c>
      <c r="F20107">
        <v>6014</v>
      </c>
      <c r="G20107">
        <v>13</v>
      </c>
      <c r="H20107">
        <v>149998</v>
      </c>
      <c r="I20107" s="119" t="s">
        <v>1909</v>
      </c>
      <c r="J20107" s="119" t="s">
        <v>222</v>
      </c>
      <c r="K20107" s="1">
        <v>46255.758941458334</v>
      </c>
      <c r="L20107">
        <v>0</v>
      </c>
      <c r="M20107">
        <v>0</v>
      </c>
      <c r="N20107">
        <v>0</v>
      </c>
      <c r="O20107">
        <v>0</v>
      </c>
      <c r="P20107" s="119" t="s">
        <v>20254</v>
      </c>
    </row>
    <row r="20108" spans="1:16" x14ac:dyDescent="0.25">
      <c r="A20108">
        <v>45256</v>
      </c>
      <c r="B20108" s="119" t="s">
        <v>12880</v>
      </c>
      <c r="C20108">
        <v>0</v>
      </c>
      <c r="E20108">
        <v>28</v>
      </c>
      <c r="F20108">
        <v>120020</v>
      </c>
      <c r="G20108">
        <v>20</v>
      </c>
      <c r="H20108">
        <v>494828</v>
      </c>
      <c r="I20108" s="119" t="s">
        <v>1909</v>
      </c>
      <c r="J20108" s="119" t="s">
        <v>24</v>
      </c>
      <c r="K20108" s="1">
        <v>46255.758941458334</v>
      </c>
      <c r="L20108">
        <v>0</v>
      </c>
      <c r="M20108">
        <v>0</v>
      </c>
      <c r="N20108">
        <v>0</v>
      </c>
      <c r="O20108">
        <v>0</v>
      </c>
      <c r="P20108" s="119" t="s">
        <v>20254</v>
      </c>
    </row>
    <row r="20109" spans="1:16" x14ac:dyDescent="0.25">
      <c r="A20109">
        <v>45598</v>
      </c>
      <c r="B20109" s="119" t="s">
        <v>12881</v>
      </c>
      <c r="C20109">
        <v>25</v>
      </c>
      <c r="E20109">
        <v>1909</v>
      </c>
      <c r="F20109">
        <v>79</v>
      </c>
      <c r="G20109">
        <v>496</v>
      </c>
      <c r="H20109">
        <v>293</v>
      </c>
      <c r="I20109" s="119" t="s">
        <v>19</v>
      </c>
      <c r="J20109" s="119" t="s">
        <v>22</v>
      </c>
      <c r="K20109" s="1">
        <v>46255.758941458334</v>
      </c>
      <c r="L20109">
        <v>0</v>
      </c>
      <c r="M20109">
        <v>0</v>
      </c>
      <c r="N20109">
        <v>0</v>
      </c>
      <c r="O20109">
        <v>0</v>
      </c>
      <c r="P20109" s="119" t="s">
        <v>20254</v>
      </c>
    </row>
    <row r="20110" spans="1:16" x14ac:dyDescent="0.25">
      <c r="A20110">
        <v>45599</v>
      </c>
      <c r="B20110" s="119" t="s">
        <v>12881</v>
      </c>
      <c r="C20110">
        <v>35</v>
      </c>
      <c r="E20110">
        <v>512</v>
      </c>
      <c r="F20110">
        <v>120</v>
      </c>
      <c r="G20110">
        <v>241</v>
      </c>
      <c r="H20110">
        <v>220</v>
      </c>
      <c r="I20110" s="119" t="s">
        <v>19</v>
      </c>
      <c r="J20110" s="119" t="s">
        <v>139</v>
      </c>
      <c r="K20110" s="1">
        <v>46255.758941458334</v>
      </c>
      <c r="L20110">
        <v>0</v>
      </c>
      <c r="M20110">
        <v>0</v>
      </c>
      <c r="N20110">
        <v>0</v>
      </c>
      <c r="O20110">
        <v>0</v>
      </c>
      <c r="P20110" s="119" t="s">
        <v>20254</v>
      </c>
    </row>
    <row r="20111" spans="1:16" x14ac:dyDescent="0.25">
      <c r="A20111">
        <v>45600</v>
      </c>
      <c r="B20111" s="119" t="s">
        <v>12882</v>
      </c>
      <c r="C20111">
        <v>35</v>
      </c>
      <c r="E20111">
        <v>143</v>
      </c>
      <c r="F20111">
        <v>500</v>
      </c>
      <c r="G20111">
        <v>522</v>
      </c>
      <c r="H20111">
        <v>5185</v>
      </c>
      <c r="I20111" s="119" t="s">
        <v>19</v>
      </c>
      <c r="J20111" s="119" t="s">
        <v>222</v>
      </c>
      <c r="K20111" s="1">
        <v>46255.758941458334</v>
      </c>
      <c r="L20111">
        <v>1</v>
      </c>
      <c r="M20111">
        <v>1</v>
      </c>
      <c r="N20111">
        <v>0</v>
      </c>
      <c r="O20111">
        <v>0</v>
      </c>
      <c r="P20111" s="119" t="s">
        <v>20254</v>
      </c>
    </row>
    <row r="20112" spans="1:16" x14ac:dyDescent="0.25">
      <c r="A20112">
        <v>45601</v>
      </c>
      <c r="B20112" s="119" t="s">
        <v>12883</v>
      </c>
      <c r="C20112">
        <v>40</v>
      </c>
      <c r="E20112">
        <v>1503</v>
      </c>
      <c r="F20112">
        <v>128</v>
      </c>
      <c r="G20112">
        <v>256</v>
      </c>
      <c r="H20112">
        <v>1700</v>
      </c>
      <c r="I20112" s="119" t="s">
        <v>19</v>
      </c>
      <c r="J20112" s="119" t="s">
        <v>22</v>
      </c>
      <c r="K20112" s="1">
        <v>46255.758941458334</v>
      </c>
      <c r="L20112">
        <v>3</v>
      </c>
      <c r="M20112">
        <v>8</v>
      </c>
      <c r="N20112">
        <v>0</v>
      </c>
      <c r="O20112">
        <v>0</v>
      </c>
      <c r="P20112" s="119" t="s">
        <v>20254</v>
      </c>
    </row>
    <row r="20113" spans="1:16" x14ac:dyDescent="0.25">
      <c r="A20113">
        <v>45602</v>
      </c>
      <c r="B20113" s="119" t="s">
        <v>12883</v>
      </c>
      <c r="C20113">
        <v>50</v>
      </c>
      <c r="E20113">
        <v>2712</v>
      </c>
      <c r="F20113">
        <v>152</v>
      </c>
      <c r="G20113">
        <v>113</v>
      </c>
      <c r="H20113">
        <v>4758</v>
      </c>
      <c r="I20113" s="119" t="s">
        <v>19</v>
      </c>
      <c r="J20113" s="119" t="s">
        <v>139</v>
      </c>
      <c r="K20113" s="1">
        <v>46255.758941458334</v>
      </c>
      <c r="L20113">
        <v>3</v>
      </c>
      <c r="M20113">
        <v>2</v>
      </c>
      <c r="N20113">
        <v>1</v>
      </c>
      <c r="O20113">
        <v>1</v>
      </c>
      <c r="P20113" s="119" t="s">
        <v>20254</v>
      </c>
    </row>
    <row r="20114" spans="1:16" x14ac:dyDescent="0.25">
      <c r="A20114">
        <v>45603</v>
      </c>
      <c r="B20114" s="119" t="s">
        <v>12882</v>
      </c>
      <c r="C20114">
        <v>50</v>
      </c>
      <c r="E20114">
        <v>661</v>
      </c>
      <c r="F20114">
        <v>2002</v>
      </c>
      <c r="G20114">
        <v>58</v>
      </c>
      <c r="H20114">
        <v>9002</v>
      </c>
      <c r="I20114" s="119" t="s">
        <v>19</v>
      </c>
      <c r="J20114" s="119" t="s">
        <v>222</v>
      </c>
      <c r="K20114" s="1">
        <v>46255.758941458334</v>
      </c>
      <c r="L20114">
        <v>3</v>
      </c>
      <c r="M20114">
        <v>3</v>
      </c>
      <c r="N20114">
        <v>0</v>
      </c>
      <c r="O20114">
        <v>0</v>
      </c>
      <c r="P20114" s="119" t="s">
        <v>20254</v>
      </c>
    </row>
    <row r="20115" spans="1:16" x14ac:dyDescent="0.25">
      <c r="A20115">
        <v>45604</v>
      </c>
      <c r="B20115" s="119" t="s">
        <v>12884</v>
      </c>
      <c r="C20115">
        <v>60</v>
      </c>
      <c r="E20115">
        <v>1440</v>
      </c>
      <c r="F20115">
        <v>320</v>
      </c>
      <c r="G20115">
        <v>110</v>
      </c>
      <c r="H20115">
        <v>479</v>
      </c>
      <c r="I20115" s="119" t="s">
        <v>19</v>
      </c>
      <c r="J20115" s="119" t="s">
        <v>22</v>
      </c>
      <c r="K20115" s="1">
        <v>46255.758941458334</v>
      </c>
      <c r="L20115">
        <v>9</v>
      </c>
      <c r="M20115">
        <v>1</v>
      </c>
      <c r="N20115">
        <v>3</v>
      </c>
      <c r="O20115">
        <v>0</v>
      </c>
      <c r="P20115" s="119" t="s">
        <v>20254</v>
      </c>
    </row>
    <row r="20116" spans="1:16" x14ac:dyDescent="0.25">
      <c r="A20116">
        <v>45605</v>
      </c>
      <c r="B20116" s="119" t="s">
        <v>12884</v>
      </c>
      <c r="C20116">
        <v>65</v>
      </c>
      <c r="E20116">
        <v>2198</v>
      </c>
      <c r="F20116">
        <v>251</v>
      </c>
      <c r="G20116">
        <v>53</v>
      </c>
      <c r="H20116">
        <v>1284</v>
      </c>
      <c r="I20116" s="119" t="s">
        <v>19</v>
      </c>
      <c r="J20116" s="119" t="s">
        <v>139</v>
      </c>
      <c r="K20116" s="1">
        <v>46255.758941458334</v>
      </c>
      <c r="L20116">
        <v>0</v>
      </c>
      <c r="M20116">
        <v>1</v>
      </c>
      <c r="N20116">
        <v>0</v>
      </c>
      <c r="O20116">
        <v>0</v>
      </c>
      <c r="P20116" s="119" t="s">
        <v>20254</v>
      </c>
    </row>
    <row r="20117" spans="1:16" x14ac:dyDescent="0.25">
      <c r="A20117">
        <v>45606</v>
      </c>
      <c r="B20117" s="119" t="s">
        <v>12885</v>
      </c>
      <c r="C20117">
        <v>65</v>
      </c>
      <c r="E20117">
        <v>654</v>
      </c>
      <c r="F20117">
        <v>2008</v>
      </c>
      <c r="G20117">
        <v>176</v>
      </c>
      <c r="H20117">
        <v>17480</v>
      </c>
      <c r="I20117" s="119" t="s">
        <v>19</v>
      </c>
      <c r="J20117" s="119" t="s">
        <v>222</v>
      </c>
      <c r="K20117" s="1">
        <v>46255.758941458334</v>
      </c>
      <c r="L20117">
        <v>4</v>
      </c>
      <c r="M20117">
        <v>3</v>
      </c>
      <c r="N20117">
        <v>0</v>
      </c>
      <c r="O20117">
        <v>0</v>
      </c>
      <c r="P20117" s="119" t="s">
        <v>20254</v>
      </c>
    </row>
    <row r="20118" spans="1:16" x14ac:dyDescent="0.25">
      <c r="A20118">
        <v>45607</v>
      </c>
      <c r="B20118" s="119" t="s">
        <v>12886</v>
      </c>
      <c r="C20118">
        <v>75</v>
      </c>
      <c r="E20118">
        <v>328</v>
      </c>
      <c r="F20118">
        <v>284</v>
      </c>
      <c r="G20118">
        <v>1017</v>
      </c>
      <c r="H20118">
        <v>906</v>
      </c>
      <c r="I20118" s="119" t="s">
        <v>19</v>
      </c>
      <c r="J20118" s="119" t="s">
        <v>22</v>
      </c>
      <c r="K20118" s="1">
        <v>46255.758941458334</v>
      </c>
      <c r="L20118">
        <v>2</v>
      </c>
      <c r="M20118">
        <v>2</v>
      </c>
      <c r="N20118">
        <v>0</v>
      </c>
      <c r="O20118">
        <v>0</v>
      </c>
      <c r="P20118" s="119" t="s">
        <v>20254</v>
      </c>
    </row>
    <row r="20119" spans="1:16" x14ac:dyDescent="0.25">
      <c r="A20119">
        <v>45608</v>
      </c>
      <c r="B20119" s="119" t="s">
        <v>12886</v>
      </c>
      <c r="C20119">
        <v>80</v>
      </c>
      <c r="E20119">
        <v>1064</v>
      </c>
      <c r="F20119">
        <v>204</v>
      </c>
      <c r="G20119">
        <v>656</v>
      </c>
      <c r="H20119">
        <v>1076</v>
      </c>
      <c r="I20119" s="119" t="s">
        <v>19</v>
      </c>
      <c r="J20119" s="119" t="s">
        <v>139</v>
      </c>
      <c r="K20119" s="1">
        <v>46255.758941458334</v>
      </c>
      <c r="L20119">
        <v>3</v>
      </c>
      <c r="M20119">
        <v>6</v>
      </c>
      <c r="N20119">
        <v>0</v>
      </c>
      <c r="O20119">
        <v>3</v>
      </c>
      <c r="P20119" s="119" t="s">
        <v>20254</v>
      </c>
    </row>
    <row r="20120" spans="1:16" x14ac:dyDescent="0.25">
      <c r="A20120">
        <v>45609</v>
      </c>
      <c r="B20120" s="119" t="s">
        <v>12885</v>
      </c>
      <c r="C20120">
        <v>80</v>
      </c>
      <c r="E20120">
        <v>851</v>
      </c>
      <c r="F20120">
        <v>2065</v>
      </c>
      <c r="G20120">
        <v>522</v>
      </c>
      <c r="H20120">
        <v>3195</v>
      </c>
      <c r="I20120" s="119" t="s">
        <v>19</v>
      </c>
      <c r="J20120" s="119" t="s">
        <v>222</v>
      </c>
      <c r="K20120" s="1">
        <v>46255.758941458334</v>
      </c>
      <c r="L20120">
        <v>1</v>
      </c>
      <c r="M20120">
        <v>4</v>
      </c>
      <c r="N20120">
        <v>0</v>
      </c>
      <c r="O20120">
        <v>1</v>
      </c>
      <c r="P20120" s="119" t="s">
        <v>20254</v>
      </c>
    </row>
    <row r="20121" spans="1:16" x14ac:dyDescent="0.25">
      <c r="A20121">
        <v>45610</v>
      </c>
      <c r="B20121" s="119" t="s">
        <v>12887</v>
      </c>
      <c r="C20121">
        <v>80</v>
      </c>
      <c r="E20121">
        <v>162</v>
      </c>
      <c r="F20121">
        <v>44900</v>
      </c>
      <c r="G20121">
        <v>80</v>
      </c>
      <c r="H20121">
        <v>75743</v>
      </c>
      <c r="I20121" s="119" t="s">
        <v>19</v>
      </c>
      <c r="J20121" s="119" t="s">
        <v>24</v>
      </c>
      <c r="K20121" s="1">
        <v>46255.758941458334</v>
      </c>
      <c r="L20121">
        <v>15</v>
      </c>
      <c r="M20121">
        <v>22</v>
      </c>
      <c r="N20121">
        <v>4</v>
      </c>
      <c r="O20121">
        <v>5</v>
      </c>
      <c r="P20121" s="119" t="s">
        <v>20254</v>
      </c>
    </row>
    <row r="20122" spans="1:16" x14ac:dyDescent="0.25">
      <c r="A20122">
        <v>45611</v>
      </c>
      <c r="B20122" s="119" t="s">
        <v>12888</v>
      </c>
      <c r="C20122">
        <v>25</v>
      </c>
      <c r="E20122">
        <v>148</v>
      </c>
      <c r="F20122">
        <v>631</v>
      </c>
      <c r="G20122">
        <v>534</v>
      </c>
      <c r="H20122">
        <v>4728</v>
      </c>
      <c r="I20122" s="119" t="s">
        <v>19</v>
      </c>
      <c r="J20122" s="119" t="s">
        <v>22</v>
      </c>
      <c r="K20122" s="1">
        <v>46255.758941458334</v>
      </c>
      <c r="L20122">
        <v>1</v>
      </c>
      <c r="M20122">
        <v>7</v>
      </c>
      <c r="N20122">
        <v>0</v>
      </c>
      <c r="O20122">
        <v>2</v>
      </c>
      <c r="P20122" s="119" t="s">
        <v>20254</v>
      </c>
    </row>
    <row r="20123" spans="1:16" x14ac:dyDescent="0.25">
      <c r="A20123">
        <v>45612</v>
      </c>
      <c r="B20123" s="119" t="s">
        <v>12888</v>
      </c>
      <c r="C20123">
        <v>35</v>
      </c>
      <c r="E20123">
        <v>136</v>
      </c>
      <c r="F20123">
        <v>936</v>
      </c>
      <c r="G20123">
        <v>207</v>
      </c>
      <c r="H20123">
        <v>4839</v>
      </c>
      <c r="I20123" s="119" t="s">
        <v>19</v>
      </c>
      <c r="J20123" s="119" t="s">
        <v>139</v>
      </c>
      <c r="K20123" s="1">
        <v>46255.758941458334</v>
      </c>
      <c r="L20123">
        <v>0</v>
      </c>
      <c r="M20123">
        <v>7</v>
      </c>
      <c r="N20123">
        <v>0</v>
      </c>
      <c r="O20123">
        <v>3</v>
      </c>
      <c r="P20123" s="119" t="s">
        <v>20254</v>
      </c>
    </row>
    <row r="20124" spans="1:16" x14ac:dyDescent="0.25">
      <c r="A20124">
        <v>45613</v>
      </c>
      <c r="B20124" s="119" t="s">
        <v>12889</v>
      </c>
      <c r="C20124">
        <v>35</v>
      </c>
      <c r="E20124">
        <v>322</v>
      </c>
      <c r="F20124">
        <v>550</v>
      </c>
      <c r="G20124">
        <v>94</v>
      </c>
      <c r="H20124">
        <v>7495</v>
      </c>
      <c r="I20124" s="119" t="s">
        <v>19</v>
      </c>
      <c r="J20124" s="119" t="s">
        <v>222</v>
      </c>
      <c r="K20124" s="1">
        <v>46255.758941458334</v>
      </c>
      <c r="L20124">
        <v>0</v>
      </c>
      <c r="M20124">
        <v>3</v>
      </c>
      <c r="N20124">
        <v>0</v>
      </c>
      <c r="O20124">
        <v>1</v>
      </c>
      <c r="P20124" s="119" t="s">
        <v>20254</v>
      </c>
    </row>
    <row r="20125" spans="1:16" x14ac:dyDescent="0.25">
      <c r="A20125">
        <v>45614</v>
      </c>
      <c r="B20125" s="119" t="s">
        <v>12890</v>
      </c>
      <c r="C20125">
        <v>40</v>
      </c>
      <c r="E20125">
        <v>598</v>
      </c>
      <c r="F20125">
        <v>338</v>
      </c>
      <c r="G20125">
        <v>406</v>
      </c>
      <c r="H20125">
        <v>4228</v>
      </c>
      <c r="I20125" s="119" t="s">
        <v>19</v>
      </c>
      <c r="J20125" s="119" t="s">
        <v>22</v>
      </c>
      <c r="K20125" s="1">
        <v>46255.758941458334</v>
      </c>
      <c r="L20125">
        <v>2</v>
      </c>
      <c r="M20125">
        <v>2</v>
      </c>
      <c r="N20125">
        <v>0</v>
      </c>
      <c r="O20125">
        <v>0</v>
      </c>
      <c r="P20125" s="119" t="s">
        <v>20254</v>
      </c>
    </row>
    <row r="20126" spans="1:16" x14ac:dyDescent="0.25">
      <c r="A20126">
        <v>45615</v>
      </c>
      <c r="B20126" s="119" t="s">
        <v>12890</v>
      </c>
      <c r="C20126">
        <v>50</v>
      </c>
      <c r="E20126">
        <v>267</v>
      </c>
      <c r="F20126">
        <v>1004</v>
      </c>
      <c r="G20126">
        <v>209</v>
      </c>
      <c r="H20126">
        <v>4884</v>
      </c>
      <c r="I20126" s="119" t="s">
        <v>19</v>
      </c>
      <c r="J20126" s="119" t="s">
        <v>139</v>
      </c>
      <c r="K20126" s="1">
        <v>46255.758941458334</v>
      </c>
      <c r="L20126">
        <v>4</v>
      </c>
      <c r="M20126">
        <v>2</v>
      </c>
      <c r="N20126">
        <v>0</v>
      </c>
      <c r="O20126">
        <v>2</v>
      </c>
      <c r="P20126" s="119" t="s">
        <v>20254</v>
      </c>
    </row>
    <row r="20127" spans="1:16" x14ac:dyDescent="0.25">
      <c r="A20127">
        <v>45616</v>
      </c>
      <c r="B20127" s="119" t="s">
        <v>12889</v>
      </c>
      <c r="C20127">
        <v>50</v>
      </c>
      <c r="E20127">
        <v>219</v>
      </c>
      <c r="F20127">
        <v>1545</v>
      </c>
      <c r="G20127">
        <v>192</v>
      </c>
      <c r="H20127">
        <v>13490</v>
      </c>
      <c r="I20127" s="119" t="s">
        <v>19</v>
      </c>
      <c r="J20127" s="119" t="s">
        <v>222</v>
      </c>
      <c r="K20127" s="1">
        <v>46255.758941458334</v>
      </c>
      <c r="L20127">
        <v>0</v>
      </c>
      <c r="M20127">
        <v>3</v>
      </c>
      <c r="N20127">
        <v>0</v>
      </c>
      <c r="O20127">
        <v>1</v>
      </c>
      <c r="P20127" s="119" t="s">
        <v>20254</v>
      </c>
    </row>
    <row r="20128" spans="1:16" x14ac:dyDescent="0.25">
      <c r="A20128">
        <v>45617</v>
      </c>
      <c r="B20128" s="119" t="s">
        <v>12891</v>
      </c>
      <c r="C20128">
        <v>60</v>
      </c>
      <c r="E20128">
        <v>1965</v>
      </c>
      <c r="F20128">
        <v>258</v>
      </c>
      <c r="G20128">
        <v>311</v>
      </c>
      <c r="H20128">
        <v>4360</v>
      </c>
      <c r="I20128" s="119" t="s">
        <v>19</v>
      </c>
      <c r="J20128" s="119" t="s">
        <v>22</v>
      </c>
      <c r="K20128" s="1">
        <v>46255.758941458334</v>
      </c>
      <c r="L20128">
        <v>3</v>
      </c>
      <c r="M20128">
        <v>5</v>
      </c>
      <c r="N20128">
        <v>0</v>
      </c>
      <c r="O20128">
        <v>0</v>
      </c>
      <c r="P20128" s="119" t="s">
        <v>20254</v>
      </c>
    </row>
    <row r="20129" spans="1:16" x14ac:dyDescent="0.25">
      <c r="A20129">
        <v>45618</v>
      </c>
      <c r="B20129" s="119" t="s">
        <v>12891</v>
      </c>
      <c r="C20129">
        <v>65</v>
      </c>
      <c r="E20129">
        <v>214</v>
      </c>
      <c r="F20129">
        <v>241</v>
      </c>
      <c r="G20129">
        <v>76</v>
      </c>
      <c r="H20129">
        <v>4247</v>
      </c>
      <c r="I20129" s="119" t="s">
        <v>19</v>
      </c>
      <c r="J20129" s="119" t="s">
        <v>139</v>
      </c>
      <c r="K20129" s="1">
        <v>46255.758941458334</v>
      </c>
      <c r="L20129">
        <v>1</v>
      </c>
      <c r="M20129">
        <v>0</v>
      </c>
      <c r="N20129">
        <v>0</v>
      </c>
      <c r="O20129">
        <v>0</v>
      </c>
      <c r="P20129" s="119" t="s">
        <v>20254</v>
      </c>
    </row>
    <row r="20130" spans="1:16" x14ac:dyDescent="0.25">
      <c r="A20130">
        <v>45619</v>
      </c>
      <c r="B20130" s="119" t="s">
        <v>12892</v>
      </c>
      <c r="C20130">
        <v>65</v>
      </c>
      <c r="E20130">
        <v>70</v>
      </c>
      <c r="F20130">
        <v>3812</v>
      </c>
      <c r="G20130">
        <v>125</v>
      </c>
      <c r="H20130">
        <v>19889</v>
      </c>
      <c r="I20130" s="119" t="s">
        <v>19</v>
      </c>
      <c r="J20130" s="119" t="s">
        <v>222</v>
      </c>
      <c r="K20130" s="1">
        <v>46255.758941458334</v>
      </c>
      <c r="L20130">
        <v>1</v>
      </c>
      <c r="M20130">
        <v>2</v>
      </c>
      <c r="N20130">
        <v>0</v>
      </c>
      <c r="O20130">
        <v>0</v>
      </c>
      <c r="P20130" s="119" t="s">
        <v>20254</v>
      </c>
    </row>
    <row r="20131" spans="1:16" x14ac:dyDescent="0.25">
      <c r="A20131">
        <v>45620</v>
      </c>
      <c r="B20131" s="119" t="s">
        <v>12893</v>
      </c>
      <c r="C20131">
        <v>75</v>
      </c>
      <c r="E20131">
        <v>187</v>
      </c>
      <c r="F20131">
        <v>333</v>
      </c>
      <c r="G20131">
        <v>380</v>
      </c>
      <c r="H20131">
        <v>3533</v>
      </c>
      <c r="I20131" s="119" t="s">
        <v>19</v>
      </c>
      <c r="J20131" s="119" t="s">
        <v>22</v>
      </c>
      <c r="K20131" s="1">
        <v>46255.758941458334</v>
      </c>
      <c r="L20131">
        <v>1</v>
      </c>
      <c r="M20131">
        <v>4</v>
      </c>
      <c r="N20131">
        <v>0</v>
      </c>
      <c r="O20131">
        <v>0</v>
      </c>
      <c r="P20131" s="119" t="s">
        <v>20254</v>
      </c>
    </row>
    <row r="20132" spans="1:16" x14ac:dyDescent="0.25">
      <c r="A20132">
        <v>45621</v>
      </c>
      <c r="B20132" s="119" t="s">
        <v>12893</v>
      </c>
      <c r="C20132">
        <v>80</v>
      </c>
      <c r="E20132">
        <v>606</v>
      </c>
      <c r="F20132">
        <v>442</v>
      </c>
      <c r="G20132">
        <v>266</v>
      </c>
      <c r="H20132">
        <v>3128</v>
      </c>
      <c r="I20132" s="119" t="s">
        <v>19</v>
      </c>
      <c r="J20132" s="119" t="s">
        <v>139</v>
      </c>
      <c r="K20132" s="1">
        <v>46255.758941458334</v>
      </c>
      <c r="L20132">
        <v>4</v>
      </c>
      <c r="M20132">
        <v>9</v>
      </c>
      <c r="N20132">
        <v>0</v>
      </c>
      <c r="O20132">
        <v>2</v>
      </c>
      <c r="P20132" s="119" t="s">
        <v>20254</v>
      </c>
    </row>
    <row r="20133" spans="1:16" x14ac:dyDescent="0.25">
      <c r="A20133">
        <v>45622</v>
      </c>
      <c r="B20133" s="119" t="s">
        <v>12892</v>
      </c>
      <c r="C20133">
        <v>80</v>
      </c>
      <c r="E20133">
        <v>441</v>
      </c>
      <c r="F20133">
        <v>4422</v>
      </c>
      <c r="G20133">
        <v>200</v>
      </c>
      <c r="H20133">
        <v>8709</v>
      </c>
      <c r="I20133" s="119" t="s">
        <v>19</v>
      </c>
      <c r="J20133" s="119" t="s">
        <v>222</v>
      </c>
      <c r="K20133" s="1">
        <v>46255.758941458334</v>
      </c>
      <c r="L20133">
        <v>6</v>
      </c>
      <c r="M20133">
        <v>31</v>
      </c>
      <c r="N20133">
        <v>0</v>
      </c>
      <c r="O20133">
        <v>3</v>
      </c>
      <c r="P20133" s="119" t="s">
        <v>20254</v>
      </c>
    </row>
    <row r="20134" spans="1:16" x14ac:dyDescent="0.25">
      <c r="A20134">
        <v>45623</v>
      </c>
      <c r="B20134" s="119" t="s">
        <v>12894</v>
      </c>
      <c r="C20134">
        <v>80</v>
      </c>
      <c r="E20134">
        <v>185</v>
      </c>
      <c r="F20134">
        <v>41000</v>
      </c>
      <c r="G20134">
        <v>80</v>
      </c>
      <c r="H20134">
        <v>72490</v>
      </c>
      <c r="I20134" s="119" t="s">
        <v>19</v>
      </c>
      <c r="J20134" s="119" t="s">
        <v>24</v>
      </c>
      <c r="K20134" s="1">
        <v>46255.758941458334</v>
      </c>
      <c r="L20134">
        <v>12</v>
      </c>
      <c r="M20134">
        <v>18</v>
      </c>
      <c r="N20134">
        <v>3</v>
      </c>
      <c r="O20134">
        <v>3</v>
      </c>
      <c r="P20134" s="119" t="s">
        <v>20254</v>
      </c>
    </row>
    <row r="20135" spans="1:16" x14ac:dyDescent="0.25">
      <c r="A20135">
        <v>45624</v>
      </c>
      <c r="B20135" s="119" t="s">
        <v>12895</v>
      </c>
      <c r="C20135">
        <v>25</v>
      </c>
      <c r="E20135">
        <v>1252</v>
      </c>
      <c r="F20135">
        <v>98</v>
      </c>
      <c r="G20135">
        <v>515</v>
      </c>
      <c r="H20135">
        <v>1197</v>
      </c>
      <c r="I20135" s="119" t="s">
        <v>19</v>
      </c>
      <c r="J20135" s="119" t="s">
        <v>22</v>
      </c>
      <c r="K20135" s="1">
        <v>46255.758941458334</v>
      </c>
      <c r="L20135">
        <v>2</v>
      </c>
      <c r="M20135">
        <v>5</v>
      </c>
      <c r="N20135">
        <v>0</v>
      </c>
      <c r="O20135">
        <v>0</v>
      </c>
      <c r="P20135" s="119" t="s">
        <v>20254</v>
      </c>
    </row>
    <row r="20136" spans="1:16" x14ac:dyDescent="0.25">
      <c r="A20136">
        <v>45625</v>
      </c>
      <c r="B20136" s="119" t="s">
        <v>12895</v>
      </c>
      <c r="C20136">
        <v>35</v>
      </c>
      <c r="E20136">
        <v>628</v>
      </c>
      <c r="F20136">
        <v>92</v>
      </c>
      <c r="G20136">
        <v>220</v>
      </c>
      <c r="H20136">
        <v>1357</v>
      </c>
      <c r="I20136" s="119" t="s">
        <v>19</v>
      </c>
      <c r="J20136" s="119" t="s">
        <v>139</v>
      </c>
      <c r="K20136" s="1">
        <v>46255.758941458334</v>
      </c>
      <c r="L20136">
        <v>2</v>
      </c>
      <c r="M20136">
        <v>4</v>
      </c>
      <c r="N20136">
        <v>1</v>
      </c>
      <c r="O20136">
        <v>1</v>
      </c>
      <c r="P20136" s="119" t="s">
        <v>20254</v>
      </c>
    </row>
    <row r="20137" spans="1:16" x14ac:dyDescent="0.25">
      <c r="A20137">
        <v>45626</v>
      </c>
      <c r="B20137" s="119" t="s">
        <v>12896</v>
      </c>
      <c r="C20137">
        <v>35</v>
      </c>
      <c r="E20137">
        <v>979</v>
      </c>
      <c r="F20137">
        <v>1059</v>
      </c>
      <c r="G20137">
        <v>214</v>
      </c>
      <c r="H20137">
        <v>7374</v>
      </c>
      <c r="I20137" s="119" t="s">
        <v>19</v>
      </c>
      <c r="J20137" s="119" t="s">
        <v>222</v>
      </c>
      <c r="K20137" s="1">
        <v>46255.758941458334</v>
      </c>
      <c r="L20137">
        <v>0</v>
      </c>
      <c r="M20137">
        <v>2</v>
      </c>
      <c r="N20137">
        <v>0</v>
      </c>
      <c r="O20137">
        <v>0</v>
      </c>
      <c r="P20137" s="119" t="s">
        <v>20254</v>
      </c>
    </row>
    <row r="20138" spans="1:16" x14ac:dyDescent="0.25">
      <c r="A20138">
        <v>45627</v>
      </c>
      <c r="B20138" s="119" t="s">
        <v>12897</v>
      </c>
      <c r="C20138">
        <v>40</v>
      </c>
      <c r="E20138">
        <v>900</v>
      </c>
      <c r="F20138">
        <v>130</v>
      </c>
      <c r="G20138">
        <v>495</v>
      </c>
      <c r="H20138">
        <v>1000</v>
      </c>
      <c r="I20138" s="119" t="s">
        <v>19</v>
      </c>
      <c r="J20138" s="119" t="s">
        <v>22</v>
      </c>
      <c r="K20138" s="1">
        <v>46255.758941458334</v>
      </c>
      <c r="L20138">
        <v>3</v>
      </c>
      <c r="M20138">
        <v>4</v>
      </c>
      <c r="N20138">
        <v>1</v>
      </c>
      <c r="O20138">
        <v>0</v>
      </c>
      <c r="P20138" s="119" t="s">
        <v>20254</v>
      </c>
    </row>
    <row r="20139" spans="1:16" x14ac:dyDescent="0.25">
      <c r="A20139">
        <v>45628</v>
      </c>
      <c r="B20139" s="119" t="s">
        <v>12897</v>
      </c>
      <c r="C20139">
        <v>50</v>
      </c>
      <c r="E20139">
        <v>1020</v>
      </c>
      <c r="F20139">
        <v>150</v>
      </c>
      <c r="G20139">
        <v>177</v>
      </c>
      <c r="H20139">
        <v>1094</v>
      </c>
      <c r="I20139" s="119" t="s">
        <v>19</v>
      </c>
      <c r="J20139" s="119" t="s">
        <v>139</v>
      </c>
      <c r="K20139" s="1">
        <v>46255.758941458334</v>
      </c>
      <c r="L20139">
        <v>3</v>
      </c>
      <c r="M20139">
        <v>3</v>
      </c>
      <c r="N20139">
        <v>1</v>
      </c>
      <c r="O20139">
        <v>1</v>
      </c>
      <c r="P20139" s="119" t="s">
        <v>20254</v>
      </c>
    </row>
    <row r="20140" spans="1:16" x14ac:dyDescent="0.25">
      <c r="A20140">
        <v>45629</v>
      </c>
      <c r="B20140" s="119" t="s">
        <v>12896</v>
      </c>
      <c r="C20140">
        <v>50</v>
      </c>
      <c r="E20140">
        <v>413</v>
      </c>
      <c r="F20140">
        <v>2882</v>
      </c>
      <c r="G20140">
        <v>139</v>
      </c>
      <c r="H20140">
        <v>10457</v>
      </c>
      <c r="I20140" s="119" t="s">
        <v>19</v>
      </c>
      <c r="J20140" s="119" t="s">
        <v>222</v>
      </c>
      <c r="K20140" s="1">
        <v>46255.758941458334</v>
      </c>
      <c r="L20140">
        <v>0</v>
      </c>
      <c r="M20140">
        <v>0</v>
      </c>
      <c r="N20140">
        <v>0</v>
      </c>
      <c r="O20140">
        <v>0</v>
      </c>
      <c r="P20140" s="119" t="s">
        <v>20254</v>
      </c>
    </row>
    <row r="20141" spans="1:16" x14ac:dyDescent="0.25">
      <c r="A20141">
        <v>45630</v>
      </c>
      <c r="B20141" s="119" t="s">
        <v>12898</v>
      </c>
      <c r="C20141">
        <v>60</v>
      </c>
      <c r="E20141">
        <v>1496</v>
      </c>
      <c r="F20141">
        <v>260</v>
      </c>
      <c r="G20141">
        <v>200</v>
      </c>
      <c r="H20141">
        <v>443</v>
      </c>
      <c r="I20141" s="119" t="s">
        <v>19</v>
      </c>
      <c r="J20141" s="119" t="s">
        <v>22</v>
      </c>
      <c r="K20141" s="1">
        <v>46255.758941458334</v>
      </c>
      <c r="L20141">
        <v>9</v>
      </c>
      <c r="M20141">
        <v>2</v>
      </c>
      <c r="N20141">
        <v>3</v>
      </c>
      <c r="O20141">
        <v>0</v>
      </c>
      <c r="P20141" s="119" t="s">
        <v>20254</v>
      </c>
    </row>
    <row r="20142" spans="1:16" x14ac:dyDescent="0.25">
      <c r="A20142">
        <v>45631</v>
      </c>
      <c r="B20142" s="119" t="s">
        <v>12898</v>
      </c>
      <c r="C20142">
        <v>65</v>
      </c>
      <c r="E20142">
        <v>1141</v>
      </c>
      <c r="F20142">
        <v>250</v>
      </c>
      <c r="G20142">
        <v>135</v>
      </c>
      <c r="H20142">
        <v>2247</v>
      </c>
      <c r="I20142" s="119" t="s">
        <v>19</v>
      </c>
      <c r="J20142" s="119" t="s">
        <v>139</v>
      </c>
      <c r="K20142" s="1">
        <v>46255.758941458334</v>
      </c>
      <c r="L20142">
        <v>3</v>
      </c>
      <c r="M20142">
        <v>3</v>
      </c>
      <c r="N20142">
        <v>1</v>
      </c>
      <c r="O20142">
        <v>0</v>
      </c>
      <c r="P20142" s="119" t="s">
        <v>20254</v>
      </c>
    </row>
    <row r="20143" spans="1:16" x14ac:dyDescent="0.25">
      <c r="A20143">
        <v>45632</v>
      </c>
      <c r="B20143" s="119" t="s">
        <v>12899</v>
      </c>
      <c r="C20143">
        <v>65</v>
      </c>
      <c r="E20143">
        <v>482</v>
      </c>
      <c r="F20143">
        <v>1101</v>
      </c>
      <c r="G20143">
        <v>86</v>
      </c>
      <c r="H20143">
        <v>16499</v>
      </c>
      <c r="I20143" s="119" t="s">
        <v>19</v>
      </c>
      <c r="J20143" s="119" t="s">
        <v>222</v>
      </c>
      <c r="K20143" s="1">
        <v>46255.758941458334</v>
      </c>
      <c r="L20143">
        <v>0</v>
      </c>
      <c r="M20143">
        <v>1</v>
      </c>
      <c r="N20143">
        <v>0</v>
      </c>
      <c r="O20143">
        <v>0</v>
      </c>
      <c r="P20143" s="119" t="s">
        <v>20254</v>
      </c>
    </row>
    <row r="20144" spans="1:16" x14ac:dyDescent="0.25">
      <c r="A20144">
        <v>45633</v>
      </c>
      <c r="B20144" s="119" t="s">
        <v>12900</v>
      </c>
      <c r="C20144">
        <v>75</v>
      </c>
      <c r="E20144">
        <v>2026</v>
      </c>
      <c r="F20144">
        <v>440</v>
      </c>
      <c r="G20144">
        <v>308</v>
      </c>
      <c r="H20144">
        <v>875</v>
      </c>
      <c r="I20144" s="119" t="s">
        <v>19</v>
      </c>
      <c r="J20144" s="119" t="s">
        <v>22</v>
      </c>
      <c r="K20144" s="1">
        <v>46255.758941458334</v>
      </c>
      <c r="L20144">
        <v>2</v>
      </c>
      <c r="M20144">
        <v>11</v>
      </c>
      <c r="N20144">
        <v>0</v>
      </c>
      <c r="O20144">
        <v>2</v>
      </c>
      <c r="P20144" s="119" t="s">
        <v>20254</v>
      </c>
    </row>
    <row r="20145" spans="1:16" x14ac:dyDescent="0.25">
      <c r="A20145">
        <v>45634</v>
      </c>
      <c r="B20145" s="119" t="s">
        <v>12900</v>
      </c>
      <c r="C20145">
        <v>80</v>
      </c>
      <c r="E20145">
        <v>909</v>
      </c>
      <c r="F20145">
        <v>500</v>
      </c>
      <c r="G20145">
        <v>273</v>
      </c>
      <c r="H20145">
        <v>999</v>
      </c>
      <c r="I20145" s="119" t="s">
        <v>19</v>
      </c>
      <c r="J20145" s="119" t="s">
        <v>139</v>
      </c>
      <c r="K20145" s="1">
        <v>46255.758941458334</v>
      </c>
      <c r="L20145">
        <v>0</v>
      </c>
      <c r="M20145">
        <v>1</v>
      </c>
      <c r="N20145">
        <v>0</v>
      </c>
      <c r="O20145">
        <v>0</v>
      </c>
      <c r="P20145" s="119" t="s">
        <v>20254</v>
      </c>
    </row>
    <row r="20146" spans="1:16" x14ac:dyDescent="0.25">
      <c r="A20146">
        <v>45635</v>
      </c>
      <c r="B20146" s="119" t="s">
        <v>12899</v>
      </c>
      <c r="C20146">
        <v>80</v>
      </c>
      <c r="E20146">
        <v>1325</v>
      </c>
      <c r="F20146">
        <v>1745</v>
      </c>
      <c r="G20146">
        <v>259</v>
      </c>
      <c r="H20146">
        <v>6917</v>
      </c>
      <c r="I20146" s="119" t="s">
        <v>19</v>
      </c>
      <c r="J20146" s="119" t="s">
        <v>222</v>
      </c>
      <c r="K20146" s="1">
        <v>46255.758941458334</v>
      </c>
      <c r="L20146">
        <v>283</v>
      </c>
      <c r="M20146">
        <v>10</v>
      </c>
      <c r="N20146">
        <v>0</v>
      </c>
      <c r="O20146">
        <v>2</v>
      </c>
      <c r="P20146" s="119" t="s">
        <v>20254</v>
      </c>
    </row>
    <row r="20147" spans="1:16" x14ac:dyDescent="0.25">
      <c r="A20147">
        <v>45636</v>
      </c>
      <c r="B20147" s="119" t="s">
        <v>12901</v>
      </c>
      <c r="C20147">
        <v>80</v>
      </c>
      <c r="E20147">
        <v>396</v>
      </c>
      <c r="F20147">
        <v>50518</v>
      </c>
      <c r="G20147">
        <v>57</v>
      </c>
      <c r="H20147">
        <v>70918</v>
      </c>
      <c r="I20147" s="119" t="s">
        <v>19</v>
      </c>
      <c r="J20147" s="119" t="s">
        <v>24</v>
      </c>
      <c r="K20147" s="1">
        <v>46255.758941458334</v>
      </c>
      <c r="L20147">
        <v>11</v>
      </c>
      <c r="M20147">
        <v>22</v>
      </c>
      <c r="N20147">
        <v>3</v>
      </c>
      <c r="O20147">
        <v>5</v>
      </c>
      <c r="P20147" s="119" t="s">
        <v>20254</v>
      </c>
    </row>
    <row r="20148" spans="1:16" x14ac:dyDescent="0.25">
      <c r="A20148">
        <v>45637</v>
      </c>
      <c r="B20148" s="119" t="s">
        <v>12902</v>
      </c>
      <c r="C20148">
        <v>25</v>
      </c>
      <c r="E20148">
        <v>1461</v>
      </c>
      <c r="F20148">
        <v>225</v>
      </c>
      <c r="G20148">
        <v>651</v>
      </c>
      <c r="H20148">
        <v>1324</v>
      </c>
      <c r="I20148" s="119" t="s">
        <v>19</v>
      </c>
      <c r="J20148" s="119" t="s">
        <v>22</v>
      </c>
      <c r="K20148" s="1">
        <v>46255.758941458334</v>
      </c>
      <c r="L20148">
        <v>0</v>
      </c>
      <c r="M20148">
        <v>5</v>
      </c>
      <c r="N20148">
        <v>0</v>
      </c>
      <c r="O20148">
        <v>0</v>
      </c>
      <c r="P20148" s="119" t="s">
        <v>20254</v>
      </c>
    </row>
    <row r="20149" spans="1:16" x14ac:dyDescent="0.25">
      <c r="A20149">
        <v>45638</v>
      </c>
      <c r="B20149" s="119" t="s">
        <v>12902</v>
      </c>
      <c r="C20149">
        <v>35</v>
      </c>
      <c r="E20149">
        <v>304</v>
      </c>
      <c r="F20149">
        <v>86</v>
      </c>
      <c r="G20149">
        <v>197</v>
      </c>
      <c r="H20149">
        <v>3899</v>
      </c>
      <c r="I20149" s="119" t="s">
        <v>19</v>
      </c>
      <c r="J20149" s="119" t="s">
        <v>139</v>
      </c>
      <c r="K20149" s="1">
        <v>46255.758941458334</v>
      </c>
      <c r="L20149">
        <v>0</v>
      </c>
      <c r="M20149">
        <v>2</v>
      </c>
      <c r="N20149">
        <v>0</v>
      </c>
      <c r="O20149">
        <v>1</v>
      </c>
      <c r="P20149" s="119" t="s">
        <v>20254</v>
      </c>
    </row>
    <row r="20150" spans="1:16" x14ac:dyDescent="0.25">
      <c r="A20150">
        <v>45639</v>
      </c>
      <c r="B20150" s="119" t="s">
        <v>12903</v>
      </c>
      <c r="C20150">
        <v>35</v>
      </c>
      <c r="E20150">
        <v>382</v>
      </c>
      <c r="F20150">
        <v>793</v>
      </c>
      <c r="G20150">
        <v>69</v>
      </c>
      <c r="H20150">
        <v>7675</v>
      </c>
      <c r="I20150" s="119" t="s">
        <v>19</v>
      </c>
      <c r="J20150" s="119" t="s">
        <v>222</v>
      </c>
      <c r="K20150" s="1">
        <v>46255.758941458334</v>
      </c>
      <c r="L20150">
        <v>0</v>
      </c>
      <c r="M20150">
        <v>3</v>
      </c>
      <c r="N20150">
        <v>0</v>
      </c>
      <c r="O20150">
        <v>0</v>
      </c>
      <c r="P20150" s="119" t="s">
        <v>20254</v>
      </c>
    </row>
    <row r="20151" spans="1:16" x14ac:dyDescent="0.25">
      <c r="A20151">
        <v>45640</v>
      </c>
      <c r="B20151" s="119" t="s">
        <v>12904</v>
      </c>
      <c r="C20151">
        <v>40</v>
      </c>
      <c r="E20151">
        <v>1178</v>
      </c>
      <c r="F20151">
        <v>147</v>
      </c>
      <c r="G20151">
        <v>170</v>
      </c>
      <c r="H20151">
        <v>799</v>
      </c>
      <c r="I20151" s="119" t="s">
        <v>19</v>
      </c>
      <c r="J20151" s="119" t="s">
        <v>22</v>
      </c>
      <c r="K20151" s="1">
        <v>46255.758941458334</v>
      </c>
      <c r="L20151">
        <v>0</v>
      </c>
      <c r="M20151">
        <v>0</v>
      </c>
      <c r="N20151">
        <v>0</v>
      </c>
      <c r="O20151">
        <v>0</v>
      </c>
      <c r="P20151" s="119" t="s">
        <v>20254</v>
      </c>
    </row>
    <row r="20152" spans="1:16" x14ac:dyDescent="0.25">
      <c r="A20152">
        <v>45641</v>
      </c>
      <c r="B20152" s="119" t="s">
        <v>12904</v>
      </c>
      <c r="C20152">
        <v>50</v>
      </c>
      <c r="E20152">
        <v>700</v>
      </c>
      <c r="F20152">
        <v>188</v>
      </c>
      <c r="G20152">
        <v>275</v>
      </c>
      <c r="H20152">
        <v>495</v>
      </c>
      <c r="I20152" s="119" t="s">
        <v>19</v>
      </c>
      <c r="J20152" s="119" t="s">
        <v>139</v>
      </c>
      <c r="K20152" s="1">
        <v>46255.758941458334</v>
      </c>
      <c r="L20152">
        <v>96</v>
      </c>
      <c r="M20152">
        <v>9</v>
      </c>
      <c r="N20152">
        <v>0</v>
      </c>
      <c r="O20152">
        <v>2</v>
      </c>
      <c r="P20152" s="119" t="s">
        <v>20254</v>
      </c>
    </row>
    <row r="20153" spans="1:16" x14ac:dyDescent="0.25">
      <c r="A20153">
        <v>45642</v>
      </c>
      <c r="B20153" s="119" t="s">
        <v>12903</v>
      </c>
      <c r="C20153">
        <v>50</v>
      </c>
      <c r="E20153">
        <v>521</v>
      </c>
      <c r="F20153">
        <v>1248</v>
      </c>
      <c r="G20153">
        <v>55</v>
      </c>
      <c r="H20153">
        <v>12269</v>
      </c>
      <c r="I20153" s="119" t="s">
        <v>19</v>
      </c>
      <c r="J20153" s="119" t="s">
        <v>222</v>
      </c>
      <c r="K20153" s="1">
        <v>46255.758941458334</v>
      </c>
      <c r="L20153">
        <v>0</v>
      </c>
      <c r="M20153">
        <v>2</v>
      </c>
      <c r="N20153">
        <v>0</v>
      </c>
      <c r="O20153">
        <v>1</v>
      </c>
      <c r="P20153" s="119" t="s">
        <v>20254</v>
      </c>
    </row>
    <row r="20154" spans="1:16" x14ac:dyDescent="0.25">
      <c r="A20154">
        <v>45643</v>
      </c>
      <c r="B20154" s="119" t="s">
        <v>12905</v>
      </c>
      <c r="C20154">
        <v>60</v>
      </c>
      <c r="E20154">
        <v>2276</v>
      </c>
      <c r="F20154">
        <v>310</v>
      </c>
      <c r="G20154">
        <v>91</v>
      </c>
      <c r="H20154">
        <v>653</v>
      </c>
      <c r="I20154" s="119" t="s">
        <v>19</v>
      </c>
      <c r="J20154" s="119" t="s">
        <v>22</v>
      </c>
      <c r="K20154" s="1">
        <v>46255.758941458334</v>
      </c>
      <c r="L20154">
        <v>1</v>
      </c>
      <c r="M20154">
        <v>4</v>
      </c>
      <c r="N20154">
        <v>0</v>
      </c>
      <c r="O20154">
        <v>1</v>
      </c>
      <c r="P20154" s="119" t="s">
        <v>20254</v>
      </c>
    </row>
    <row r="20155" spans="1:16" x14ac:dyDescent="0.25">
      <c r="A20155">
        <v>45644</v>
      </c>
      <c r="B20155" s="119" t="s">
        <v>12905</v>
      </c>
      <c r="C20155">
        <v>65</v>
      </c>
      <c r="E20155">
        <v>1340</v>
      </c>
      <c r="F20155">
        <v>260</v>
      </c>
      <c r="G20155">
        <v>122</v>
      </c>
      <c r="H20155">
        <v>3151</v>
      </c>
      <c r="I20155" s="119" t="s">
        <v>19</v>
      </c>
      <c r="J20155" s="119" t="s">
        <v>139</v>
      </c>
      <c r="K20155" s="1">
        <v>46255.758941458334</v>
      </c>
      <c r="L20155">
        <v>1</v>
      </c>
      <c r="M20155">
        <v>1</v>
      </c>
      <c r="N20155">
        <v>0</v>
      </c>
      <c r="O20155">
        <v>0</v>
      </c>
      <c r="P20155" s="119" t="s">
        <v>20254</v>
      </c>
    </row>
    <row r="20156" spans="1:16" x14ac:dyDescent="0.25">
      <c r="A20156">
        <v>45645</v>
      </c>
      <c r="B20156" s="119" t="s">
        <v>12906</v>
      </c>
      <c r="C20156">
        <v>65</v>
      </c>
      <c r="E20156">
        <v>416</v>
      </c>
      <c r="F20156">
        <v>2314</v>
      </c>
      <c r="G20156">
        <v>119</v>
      </c>
      <c r="H20156">
        <v>13995</v>
      </c>
      <c r="I20156" s="119" t="s">
        <v>19</v>
      </c>
      <c r="J20156" s="119" t="s">
        <v>222</v>
      </c>
      <c r="K20156" s="1">
        <v>46255.758941458334</v>
      </c>
      <c r="L20156">
        <v>0</v>
      </c>
      <c r="M20156">
        <v>1</v>
      </c>
      <c r="N20156">
        <v>0</v>
      </c>
      <c r="O20156">
        <v>0</v>
      </c>
      <c r="P20156" s="119" t="s">
        <v>20254</v>
      </c>
    </row>
    <row r="20157" spans="1:16" x14ac:dyDescent="0.25">
      <c r="A20157">
        <v>45646</v>
      </c>
      <c r="B20157" s="119" t="s">
        <v>12907</v>
      </c>
      <c r="C20157">
        <v>75</v>
      </c>
      <c r="E20157">
        <v>440</v>
      </c>
      <c r="F20157">
        <v>335</v>
      </c>
      <c r="G20157">
        <v>372</v>
      </c>
      <c r="H20157">
        <v>1075</v>
      </c>
      <c r="I20157" s="119" t="s">
        <v>19</v>
      </c>
      <c r="J20157" s="119" t="s">
        <v>22</v>
      </c>
      <c r="K20157" s="1">
        <v>46255.758941458334</v>
      </c>
      <c r="L20157">
        <v>0</v>
      </c>
      <c r="M20157">
        <v>3</v>
      </c>
      <c r="N20157">
        <v>0</v>
      </c>
      <c r="O20157">
        <v>0</v>
      </c>
      <c r="P20157" s="119" t="s">
        <v>20254</v>
      </c>
    </row>
    <row r="20158" spans="1:16" x14ac:dyDescent="0.25">
      <c r="A20158">
        <v>45647</v>
      </c>
      <c r="B20158" s="119" t="s">
        <v>12907</v>
      </c>
      <c r="C20158">
        <v>80</v>
      </c>
      <c r="E20158">
        <v>82</v>
      </c>
      <c r="F20158">
        <v>319</v>
      </c>
      <c r="G20158">
        <v>129</v>
      </c>
      <c r="H20158">
        <v>1019</v>
      </c>
      <c r="I20158" s="119" t="s">
        <v>19</v>
      </c>
      <c r="J20158" s="119" t="s">
        <v>139</v>
      </c>
      <c r="K20158" s="1">
        <v>46255.758941458334</v>
      </c>
      <c r="L20158">
        <v>0</v>
      </c>
      <c r="M20158">
        <v>7</v>
      </c>
      <c r="N20158">
        <v>0</v>
      </c>
      <c r="O20158">
        <v>1</v>
      </c>
      <c r="P20158" s="119" t="s">
        <v>20254</v>
      </c>
    </row>
    <row r="20159" spans="1:16" x14ac:dyDescent="0.25">
      <c r="A20159">
        <v>45648</v>
      </c>
      <c r="B20159" s="119" t="s">
        <v>12906</v>
      </c>
      <c r="C20159">
        <v>80</v>
      </c>
      <c r="E20159">
        <v>292</v>
      </c>
      <c r="F20159">
        <v>1941</v>
      </c>
      <c r="G20159">
        <v>244</v>
      </c>
      <c r="H20159">
        <v>5041</v>
      </c>
      <c r="I20159" s="119" t="s">
        <v>19</v>
      </c>
      <c r="J20159" s="119" t="s">
        <v>222</v>
      </c>
      <c r="K20159" s="1">
        <v>46255.758941458334</v>
      </c>
      <c r="L20159">
        <v>143</v>
      </c>
      <c r="M20159">
        <v>7</v>
      </c>
      <c r="N20159">
        <v>0</v>
      </c>
      <c r="O20159">
        <v>2</v>
      </c>
      <c r="P20159" s="119" t="s">
        <v>20254</v>
      </c>
    </row>
    <row r="20160" spans="1:16" x14ac:dyDescent="0.25">
      <c r="A20160">
        <v>45649</v>
      </c>
      <c r="B20160" s="119" t="s">
        <v>12908</v>
      </c>
      <c r="C20160">
        <v>80</v>
      </c>
      <c r="E20160">
        <v>73</v>
      </c>
      <c r="F20160">
        <v>40147</v>
      </c>
      <c r="G20160">
        <v>94</v>
      </c>
      <c r="H20160">
        <v>72947</v>
      </c>
      <c r="I20160" s="119" t="s">
        <v>19</v>
      </c>
      <c r="J20160" s="119" t="s">
        <v>24</v>
      </c>
      <c r="K20160" s="1">
        <v>46255.758941458334</v>
      </c>
      <c r="L20160">
        <v>18</v>
      </c>
      <c r="M20160">
        <v>21</v>
      </c>
      <c r="N20160">
        <v>4</v>
      </c>
      <c r="O20160">
        <v>5</v>
      </c>
      <c r="P20160" s="119" t="s">
        <v>20254</v>
      </c>
    </row>
    <row r="20161" spans="1:16" x14ac:dyDescent="0.25">
      <c r="A20161">
        <v>45650</v>
      </c>
      <c r="B20161" s="119" t="s">
        <v>12909</v>
      </c>
      <c r="C20161">
        <v>25</v>
      </c>
      <c r="E20161">
        <v>1071</v>
      </c>
      <c r="F20161">
        <v>734</v>
      </c>
      <c r="G20161">
        <v>404</v>
      </c>
      <c r="H20161">
        <v>2934</v>
      </c>
      <c r="I20161" s="119" t="s">
        <v>19</v>
      </c>
      <c r="J20161" s="119" t="s">
        <v>22</v>
      </c>
      <c r="K20161" s="1">
        <v>46255.758941458334</v>
      </c>
      <c r="L20161">
        <v>2</v>
      </c>
      <c r="M20161">
        <v>6</v>
      </c>
      <c r="N20161">
        <v>0</v>
      </c>
      <c r="O20161">
        <v>0</v>
      </c>
      <c r="P20161" s="119" t="s">
        <v>20254</v>
      </c>
    </row>
    <row r="20162" spans="1:16" x14ac:dyDescent="0.25">
      <c r="A20162">
        <v>45651</v>
      </c>
      <c r="B20162" s="119" t="s">
        <v>12909</v>
      </c>
      <c r="C20162">
        <v>35</v>
      </c>
      <c r="E20162">
        <v>141</v>
      </c>
      <c r="F20162">
        <v>504</v>
      </c>
      <c r="G20162">
        <v>251</v>
      </c>
      <c r="H20162">
        <v>3003</v>
      </c>
      <c r="I20162" s="119" t="s">
        <v>19</v>
      </c>
      <c r="J20162" s="119" t="s">
        <v>139</v>
      </c>
      <c r="K20162" s="1">
        <v>46255.758941458334</v>
      </c>
      <c r="L20162">
        <v>2</v>
      </c>
      <c r="M20162">
        <v>3</v>
      </c>
      <c r="N20162">
        <v>0</v>
      </c>
      <c r="O20162">
        <v>1</v>
      </c>
      <c r="P20162" s="119" t="s">
        <v>20254</v>
      </c>
    </row>
    <row r="20163" spans="1:16" x14ac:dyDescent="0.25">
      <c r="A20163">
        <v>45652</v>
      </c>
      <c r="B20163" s="119" t="s">
        <v>12910</v>
      </c>
      <c r="C20163">
        <v>35</v>
      </c>
      <c r="E20163">
        <v>562</v>
      </c>
      <c r="F20163">
        <v>651</v>
      </c>
      <c r="G20163">
        <v>119</v>
      </c>
      <c r="H20163">
        <v>10514</v>
      </c>
      <c r="I20163" s="119" t="s">
        <v>19</v>
      </c>
      <c r="J20163" s="119" t="s">
        <v>222</v>
      </c>
      <c r="K20163" s="1">
        <v>46255.758941458334</v>
      </c>
      <c r="L20163">
        <v>0</v>
      </c>
      <c r="M20163">
        <v>5</v>
      </c>
      <c r="N20163">
        <v>0</v>
      </c>
      <c r="O20163">
        <v>0</v>
      </c>
      <c r="P20163" s="119" t="s">
        <v>20254</v>
      </c>
    </row>
    <row r="20164" spans="1:16" x14ac:dyDescent="0.25">
      <c r="A20164">
        <v>45653</v>
      </c>
      <c r="B20164" s="119" t="s">
        <v>12911</v>
      </c>
      <c r="C20164">
        <v>40</v>
      </c>
      <c r="E20164">
        <v>213</v>
      </c>
      <c r="F20164">
        <v>441</v>
      </c>
      <c r="G20164">
        <v>480</v>
      </c>
      <c r="H20164">
        <v>3186</v>
      </c>
      <c r="I20164" s="119" t="s">
        <v>19</v>
      </c>
      <c r="J20164" s="119" t="s">
        <v>22</v>
      </c>
      <c r="K20164" s="1">
        <v>46255.758941458334</v>
      </c>
      <c r="L20164">
        <v>4</v>
      </c>
      <c r="M20164">
        <v>6</v>
      </c>
      <c r="N20164">
        <v>2</v>
      </c>
      <c r="O20164">
        <v>2</v>
      </c>
      <c r="P20164" s="119" t="s">
        <v>20254</v>
      </c>
    </row>
    <row r="20165" spans="1:16" x14ac:dyDescent="0.25">
      <c r="A20165">
        <v>45654</v>
      </c>
      <c r="B20165" s="119" t="s">
        <v>12911</v>
      </c>
      <c r="C20165">
        <v>50</v>
      </c>
      <c r="E20165">
        <v>378</v>
      </c>
      <c r="F20165">
        <v>623</v>
      </c>
      <c r="G20165">
        <v>247</v>
      </c>
      <c r="H20165">
        <v>3395</v>
      </c>
      <c r="I20165" s="119" t="s">
        <v>19</v>
      </c>
      <c r="J20165" s="119" t="s">
        <v>139</v>
      </c>
      <c r="K20165" s="1">
        <v>46255.758941458334</v>
      </c>
      <c r="L20165">
        <v>1</v>
      </c>
      <c r="M20165">
        <v>6</v>
      </c>
      <c r="N20165">
        <v>0</v>
      </c>
      <c r="O20165">
        <v>3</v>
      </c>
      <c r="P20165" s="119" t="s">
        <v>20254</v>
      </c>
    </row>
    <row r="20166" spans="1:16" x14ac:dyDescent="0.25">
      <c r="A20166">
        <v>45655</v>
      </c>
      <c r="B20166" s="119" t="s">
        <v>12910</v>
      </c>
      <c r="C20166">
        <v>50</v>
      </c>
      <c r="E20166">
        <v>271</v>
      </c>
      <c r="F20166">
        <v>3608</v>
      </c>
      <c r="G20166">
        <v>99</v>
      </c>
      <c r="H20166">
        <v>12586</v>
      </c>
      <c r="I20166" s="119" t="s">
        <v>19</v>
      </c>
      <c r="J20166" s="119" t="s">
        <v>222</v>
      </c>
      <c r="K20166" s="1">
        <v>46255.758941458334</v>
      </c>
      <c r="L20166">
        <v>2</v>
      </c>
      <c r="M20166">
        <v>1</v>
      </c>
      <c r="N20166">
        <v>0</v>
      </c>
      <c r="O20166">
        <v>0</v>
      </c>
      <c r="P20166" s="119" t="s">
        <v>20254</v>
      </c>
    </row>
    <row r="20167" spans="1:16" x14ac:dyDescent="0.25">
      <c r="A20167">
        <v>45656</v>
      </c>
      <c r="B20167" s="119" t="s">
        <v>12912</v>
      </c>
      <c r="C20167">
        <v>60</v>
      </c>
      <c r="E20167">
        <v>902</v>
      </c>
      <c r="F20167">
        <v>264</v>
      </c>
      <c r="G20167">
        <v>129</v>
      </c>
      <c r="H20167">
        <v>1747</v>
      </c>
      <c r="I20167" s="119" t="s">
        <v>19</v>
      </c>
      <c r="J20167" s="119" t="s">
        <v>22</v>
      </c>
      <c r="K20167" s="1">
        <v>46255.758941458334</v>
      </c>
      <c r="L20167">
        <v>4</v>
      </c>
      <c r="M20167">
        <v>7</v>
      </c>
      <c r="N20167">
        <v>0</v>
      </c>
      <c r="O20167">
        <v>1</v>
      </c>
      <c r="P20167" s="119" t="s">
        <v>20254</v>
      </c>
    </row>
    <row r="20168" spans="1:16" x14ac:dyDescent="0.25">
      <c r="A20168">
        <v>45657</v>
      </c>
      <c r="B20168" s="119" t="s">
        <v>12912</v>
      </c>
      <c r="C20168">
        <v>65</v>
      </c>
      <c r="E20168">
        <v>1039</v>
      </c>
      <c r="F20168">
        <v>328</v>
      </c>
      <c r="G20168">
        <v>152</v>
      </c>
      <c r="H20168">
        <v>2996</v>
      </c>
      <c r="I20168" s="119" t="s">
        <v>19</v>
      </c>
      <c r="J20168" s="119" t="s">
        <v>139</v>
      </c>
      <c r="K20168" s="1">
        <v>46255.758941458334</v>
      </c>
      <c r="L20168">
        <v>1</v>
      </c>
      <c r="M20168">
        <v>0</v>
      </c>
      <c r="N20168">
        <v>1</v>
      </c>
      <c r="O20168">
        <v>0</v>
      </c>
      <c r="P20168" s="119" t="s">
        <v>20254</v>
      </c>
    </row>
    <row r="20169" spans="1:16" x14ac:dyDescent="0.25">
      <c r="A20169">
        <v>45658</v>
      </c>
      <c r="B20169" s="119" t="s">
        <v>12913</v>
      </c>
      <c r="C20169">
        <v>65</v>
      </c>
      <c r="E20169">
        <v>152</v>
      </c>
      <c r="F20169">
        <v>698</v>
      </c>
      <c r="G20169">
        <v>67</v>
      </c>
      <c r="H20169">
        <v>19492</v>
      </c>
      <c r="I20169" s="119" t="s">
        <v>19</v>
      </c>
      <c r="J20169" s="119" t="s">
        <v>222</v>
      </c>
      <c r="K20169" s="1">
        <v>46255.758941458334</v>
      </c>
      <c r="L20169">
        <v>0</v>
      </c>
      <c r="M20169">
        <v>1</v>
      </c>
      <c r="N20169">
        <v>0</v>
      </c>
      <c r="O20169">
        <v>1</v>
      </c>
      <c r="P20169" s="119" t="s">
        <v>20254</v>
      </c>
    </row>
    <row r="20170" spans="1:16" x14ac:dyDescent="0.25">
      <c r="A20170">
        <v>45659</v>
      </c>
      <c r="B20170" s="119" t="s">
        <v>12914</v>
      </c>
      <c r="C20170">
        <v>80</v>
      </c>
      <c r="E20170">
        <v>145</v>
      </c>
      <c r="F20170">
        <v>40094</v>
      </c>
      <c r="G20170">
        <v>93</v>
      </c>
      <c r="H20170">
        <v>69494</v>
      </c>
      <c r="I20170" s="119" t="s">
        <v>19</v>
      </c>
      <c r="J20170" s="119" t="s">
        <v>24</v>
      </c>
      <c r="K20170" s="1">
        <v>46255.758941458334</v>
      </c>
      <c r="L20170">
        <v>12</v>
      </c>
      <c r="M20170">
        <v>24</v>
      </c>
      <c r="N20170">
        <v>1</v>
      </c>
      <c r="O20170">
        <v>5</v>
      </c>
      <c r="P20170" s="119" t="s">
        <v>20254</v>
      </c>
    </row>
    <row r="20171" spans="1:16" x14ac:dyDescent="0.25">
      <c r="A20171">
        <v>45660</v>
      </c>
      <c r="B20171" s="119" t="s">
        <v>12915</v>
      </c>
      <c r="C20171">
        <v>75</v>
      </c>
      <c r="E20171">
        <v>293</v>
      </c>
      <c r="F20171">
        <v>991</v>
      </c>
      <c r="G20171">
        <v>151</v>
      </c>
      <c r="H20171">
        <v>2275</v>
      </c>
      <c r="I20171" s="119" t="s">
        <v>19</v>
      </c>
      <c r="J20171" s="119" t="s">
        <v>22</v>
      </c>
      <c r="K20171" s="1">
        <v>46255.758941458334</v>
      </c>
      <c r="L20171">
        <v>15</v>
      </c>
      <c r="M20171">
        <v>2</v>
      </c>
      <c r="N20171">
        <v>0</v>
      </c>
      <c r="O20171">
        <v>2</v>
      </c>
      <c r="P20171" s="119" t="s">
        <v>20254</v>
      </c>
    </row>
    <row r="20172" spans="1:16" x14ac:dyDescent="0.25">
      <c r="A20172">
        <v>45661</v>
      </c>
      <c r="B20172" s="119" t="s">
        <v>12915</v>
      </c>
      <c r="C20172">
        <v>80</v>
      </c>
      <c r="E20172">
        <v>361</v>
      </c>
      <c r="F20172">
        <v>265</v>
      </c>
      <c r="G20172">
        <v>138</v>
      </c>
      <c r="H20172">
        <v>7500</v>
      </c>
      <c r="I20172" s="119" t="s">
        <v>19</v>
      </c>
      <c r="J20172" s="119" t="s">
        <v>139</v>
      </c>
      <c r="K20172" s="1">
        <v>46255.758941458334</v>
      </c>
      <c r="L20172">
        <v>2</v>
      </c>
      <c r="M20172">
        <v>3</v>
      </c>
      <c r="N20172">
        <v>0</v>
      </c>
      <c r="O20172">
        <v>0</v>
      </c>
      <c r="P20172" s="119" t="s">
        <v>20254</v>
      </c>
    </row>
    <row r="20173" spans="1:16" x14ac:dyDescent="0.25">
      <c r="A20173">
        <v>45662</v>
      </c>
      <c r="B20173" s="119" t="s">
        <v>12913</v>
      </c>
      <c r="C20173">
        <v>80</v>
      </c>
      <c r="E20173">
        <v>788</v>
      </c>
      <c r="F20173">
        <v>1689</v>
      </c>
      <c r="G20173">
        <v>383</v>
      </c>
      <c r="H20173">
        <v>8800</v>
      </c>
      <c r="I20173" s="119" t="s">
        <v>19</v>
      </c>
      <c r="J20173" s="119" t="s">
        <v>222</v>
      </c>
      <c r="K20173" s="1">
        <v>46255.758941458334</v>
      </c>
      <c r="L20173">
        <v>751</v>
      </c>
      <c r="M20173">
        <v>5</v>
      </c>
      <c r="N20173">
        <v>0</v>
      </c>
      <c r="O20173">
        <v>0</v>
      </c>
      <c r="P20173" s="119" t="s">
        <v>20254</v>
      </c>
    </row>
    <row r="20174" spans="1:16" x14ac:dyDescent="0.25">
      <c r="A20174">
        <v>45663</v>
      </c>
      <c r="B20174" s="119" t="s">
        <v>12916</v>
      </c>
      <c r="C20174">
        <v>25</v>
      </c>
      <c r="E20174">
        <v>2873</v>
      </c>
      <c r="F20174">
        <v>93</v>
      </c>
      <c r="G20174">
        <v>289</v>
      </c>
      <c r="H20174">
        <v>224</v>
      </c>
      <c r="I20174" s="119" t="s">
        <v>19</v>
      </c>
      <c r="J20174" s="119" t="s">
        <v>22</v>
      </c>
      <c r="K20174" s="1">
        <v>46255.758941458334</v>
      </c>
      <c r="L20174">
        <v>0</v>
      </c>
      <c r="M20174">
        <v>3</v>
      </c>
      <c r="N20174">
        <v>0</v>
      </c>
      <c r="O20174">
        <v>0</v>
      </c>
      <c r="P20174" s="119" t="s">
        <v>20254</v>
      </c>
    </row>
    <row r="20175" spans="1:16" x14ac:dyDescent="0.25">
      <c r="A20175">
        <v>45664</v>
      </c>
      <c r="B20175" s="119" t="s">
        <v>12916</v>
      </c>
      <c r="C20175">
        <v>35</v>
      </c>
      <c r="E20175">
        <v>580</v>
      </c>
      <c r="F20175">
        <v>103</v>
      </c>
      <c r="G20175">
        <v>410</v>
      </c>
      <c r="H20175">
        <v>210</v>
      </c>
      <c r="I20175" s="119" t="s">
        <v>19</v>
      </c>
      <c r="J20175" s="119" t="s">
        <v>139</v>
      </c>
      <c r="K20175" s="1">
        <v>46255.758941458334</v>
      </c>
      <c r="L20175">
        <v>24</v>
      </c>
      <c r="M20175">
        <v>3</v>
      </c>
      <c r="N20175">
        <v>14</v>
      </c>
      <c r="O20175">
        <v>0</v>
      </c>
      <c r="P20175" s="119" t="s">
        <v>20254</v>
      </c>
    </row>
    <row r="20176" spans="1:16" x14ac:dyDescent="0.25">
      <c r="A20176">
        <v>45665</v>
      </c>
      <c r="B20176" s="119" t="s">
        <v>12917</v>
      </c>
      <c r="C20176">
        <v>35</v>
      </c>
      <c r="E20176">
        <v>5</v>
      </c>
      <c r="F20176">
        <v>154</v>
      </c>
      <c r="G20176">
        <v>1111</v>
      </c>
      <c r="H20176">
        <v>852</v>
      </c>
      <c r="I20176" s="119" t="s">
        <v>19</v>
      </c>
      <c r="J20176" s="119" t="s">
        <v>222</v>
      </c>
      <c r="K20176" s="1">
        <v>46255.758941458334</v>
      </c>
      <c r="L20176">
        <v>1</v>
      </c>
      <c r="M20176">
        <v>14</v>
      </c>
      <c r="N20176">
        <v>0</v>
      </c>
      <c r="O20176">
        <v>7</v>
      </c>
      <c r="P20176" s="119" t="s">
        <v>20254</v>
      </c>
    </row>
    <row r="20177" spans="1:16" x14ac:dyDescent="0.25">
      <c r="A20177">
        <v>45666</v>
      </c>
      <c r="B20177" s="119" t="s">
        <v>12918</v>
      </c>
      <c r="C20177">
        <v>40</v>
      </c>
      <c r="E20177">
        <v>1586</v>
      </c>
      <c r="F20177">
        <v>203</v>
      </c>
      <c r="G20177">
        <v>383</v>
      </c>
      <c r="H20177">
        <v>917</v>
      </c>
      <c r="I20177" s="119" t="s">
        <v>19</v>
      </c>
      <c r="J20177" s="119" t="s">
        <v>22</v>
      </c>
      <c r="K20177" s="1">
        <v>46255.758941458334</v>
      </c>
      <c r="L20177">
        <v>0</v>
      </c>
      <c r="M20177">
        <v>5</v>
      </c>
      <c r="N20177">
        <v>0</v>
      </c>
      <c r="O20177">
        <v>0</v>
      </c>
      <c r="P20177" s="119" t="s">
        <v>20254</v>
      </c>
    </row>
    <row r="20178" spans="1:16" x14ac:dyDescent="0.25">
      <c r="A20178">
        <v>45667</v>
      </c>
      <c r="B20178" s="119" t="s">
        <v>12918</v>
      </c>
      <c r="C20178">
        <v>50</v>
      </c>
      <c r="E20178">
        <v>1784</v>
      </c>
      <c r="F20178">
        <v>126</v>
      </c>
      <c r="G20178">
        <v>247</v>
      </c>
      <c r="H20178">
        <v>879</v>
      </c>
      <c r="I20178" s="119" t="s">
        <v>19</v>
      </c>
      <c r="J20178" s="119" t="s">
        <v>139</v>
      </c>
      <c r="K20178" s="1">
        <v>46255.758941458334</v>
      </c>
      <c r="L20178">
        <v>463</v>
      </c>
      <c r="M20178">
        <v>9</v>
      </c>
      <c r="N20178">
        <v>203</v>
      </c>
      <c r="O20178">
        <v>7</v>
      </c>
      <c r="P20178" s="119" t="s">
        <v>20254</v>
      </c>
    </row>
    <row r="20179" spans="1:16" x14ac:dyDescent="0.25">
      <c r="A20179">
        <v>45668</v>
      </c>
      <c r="B20179" s="119" t="s">
        <v>12917</v>
      </c>
      <c r="C20179">
        <v>50</v>
      </c>
      <c r="E20179">
        <v>598</v>
      </c>
      <c r="F20179">
        <v>231</v>
      </c>
      <c r="G20179">
        <v>356</v>
      </c>
      <c r="H20179">
        <v>7252</v>
      </c>
      <c r="I20179" s="119" t="s">
        <v>19</v>
      </c>
      <c r="J20179" s="119" t="s">
        <v>222</v>
      </c>
      <c r="K20179" s="1">
        <v>46255.758941458334</v>
      </c>
      <c r="L20179">
        <v>1</v>
      </c>
      <c r="M20179">
        <v>4</v>
      </c>
      <c r="N20179">
        <v>0</v>
      </c>
      <c r="O20179">
        <v>0</v>
      </c>
      <c r="P20179" s="119" t="s">
        <v>20254</v>
      </c>
    </row>
    <row r="20180" spans="1:16" x14ac:dyDescent="0.25">
      <c r="A20180">
        <v>45669</v>
      </c>
      <c r="B20180" s="119" t="s">
        <v>12919</v>
      </c>
      <c r="C20180">
        <v>60</v>
      </c>
      <c r="E20180">
        <v>4023</v>
      </c>
      <c r="F20180">
        <v>156</v>
      </c>
      <c r="G20180">
        <v>277</v>
      </c>
      <c r="H20180">
        <v>496</v>
      </c>
      <c r="I20180" s="119" t="s">
        <v>19</v>
      </c>
      <c r="J20180" s="119" t="s">
        <v>22</v>
      </c>
      <c r="K20180" s="1">
        <v>46255.758941458334</v>
      </c>
      <c r="L20180">
        <v>152</v>
      </c>
      <c r="M20180">
        <v>1</v>
      </c>
      <c r="N20180">
        <v>76</v>
      </c>
      <c r="O20180">
        <v>0</v>
      </c>
      <c r="P20180" s="119" t="s">
        <v>20254</v>
      </c>
    </row>
    <row r="20181" spans="1:16" x14ac:dyDescent="0.25">
      <c r="A20181">
        <v>45670</v>
      </c>
      <c r="B20181" s="119" t="s">
        <v>12919</v>
      </c>
      <c r="C20181">
        <v>65</v>
      </c>
      <c r="E20181">
        <v>9155</v>
      </c>
      <c r="F20181">
        <v>271</v>
      </c>
      <c r="G20181">
        <v>158</v>
      </c>
      <c r="H20181">
        <v>550</v>
      </c>
      <c r="I20181" s="119" t="s">
        <v>19</v>
      </c>
      <c r="J20181" s="119" t="s">
        <v>139</v>
      </c>
      <c r="K20181" s="1">
        <v>46255.758941458334</v>
      </c>
      <c r="L20181">
        <v>59</v>
      </c>
      <c r="M20181">
        <v>6</v>
      </c>
      <c r="N20181">
        <v>30</v>
      </c>
      <c r="O20181">
        <v>0</v>
      </c>
      <c r="P20181" s="119" t="s">
        <v>20254</v>
      </c>
    </row>
    <row r="20182" spans="1:16" x14ac:dyDescent="0.25">
      <c r="A20182">
        <v>45671</v>
      </c>
      <c r="B20182" s="119" t="s">
        <v>12920</v>
      </c>
      <c r="C20182">
        <v>65</v>
      </c>
      <c r="E20182">
        <v>801</v>
      </c>
      <c r="F20182">
        <v>437</v>
      </c>
      <c r="G20182">
        <v>159</v>
      </c>
      <c r="H20182">
        <v>9097</v>
      </c>
      <c r="I20182" s="119" t="s">
        <v>19</v>
      </c>
      <c r="J20182" s="119" t="s">
        <v>222</v>
      </c>
      <c r="K20182" s="1">
        <v>46255.758941458334</v>
      </c>
      <c r="L20182">
        <v>1</v>
      </c>
      <c r="M20182">
        <v>9</v>
      </c>
      <c r="N20182">
        <v>0</v>
      </c>
      <c r="O20182">
        <v>0</v>
      </c>
      <c r="P20182" s="119" t="s">
        <v>20254</v>
      </c>
    </row>
    <row r="20183" spans="1:16" x14ac:dyDescent="0.25">
      <c r="A20183">
        <v>45672</v>
      </c>
      <c r="B20183" s="119" t="s">
        <v>12921</v>
      </c>
      <c r="C20183">
        <v>75</v>
      </c>
      <c r="E20183">
        <v>4521</v>
      </c>
      <c r="F20183">
        <v>294</v>
      </c>
      <c r="G20183">
        <v>1894</v>
      </c>
      <c r="H20183">
        <v>885</v>
      </c>
      <c r="I20183" s="119" t="s">
        <v>19</v>
      </c>
      <c r="J20183" s="119" t="s">
        <v>22</v>
      </c>
      <c r="K20183" s="1">
        <v>46255.758941458334</v>
      </c>
      <c r="L20183">
        <v>0</v>
      </c>
      <c r="M20183">
        <v>5</v>
      </c>
      <c r="N20183">
        <v>0</v>
      </c>
      <c r="O20183">
        <v>2</v>
      </c>
      <c r="P20183" s="119" t="s">
        <v>20254</v>
      </c>
    </row>
    <row r="20184" spans="1:16" x14ac:dyDescent="0.25">
      <c r="A20184">
        <v>45673</v>
      </c>
      <c r="B20184" s="119" t="s">
        <v>12921</v>
      </c>
      <c r="C20184">
        <v>80</v>
      </c>
      <c r="E20184">
        <v>1156</v>
      </c>
      <c r="F20184">
        <v>269</v>
      </c>
      <c r="G20184">
        <v>387</v>
      </c>
      <c r="H20184">
        <v>1000</v>
      </c>
      <c r="I20184" s="119" t="s">
        <v>19</v>
      </c>
      <c r="J20184" s="119" t="s">
        <v>139</v>
      </c>
      <c r="K20184" s="1">
        <v>46255.758941458334</v>
      </c>
      <c r="L20184">
        <v>1</v>
      </c>
      <c r="M20184">
        <v>18</v>
      </c>
      <c r="N20184">
        <v>0</v>
      </c>
      <c r="O20184">
        <v>1</v>
      </c>
      <c r="P20184" s="119" t="s">
        <v>20254</v>
      </c>
    </row>
    <row r="20185" spans="1:16" x14ac:dyDescent="0.25">
      <c r="A20185">
        <v>45674</v>
      </c>
      <c r="B20185" s="119" t="s">
        <v>12920</v>
      </c>
      <c r="C20185">
        <v>80</v>
      </c>
      <c r="E20185">
        <v>1114</v>
      </c>
      <c r="F20185">
        <v>1722</v>
      </c>
      <c r="G20185">
        <v>186</v>
      </c>
      <c r="H20185">
        <v>2312</v>
      </c>
      <c r="I20185" s="119" t="s">
        <v>19</v>
      </c>
      <c r="J20185" s="119" t="s">
        <v>222</v>
      </c>
      <c r="K20185" s="1">
        <v>46255.758941458334</v>
      </c>
      <c r="L20185">
        <v>510</v>
      </c>
      <c r="M20185">
        <v>0</v>
      </c>
      <c r="N20185">
        <v>11</v>
      </c>
      <c r="O20185">
        <v>0</v>
      </c>
      <c r="P20185" s="119" t="s">
        <v>20254</v>
      </c>
    </row>
    <row r="20186" spans="1:16" x14ac:dyDescent="0.25">
      <c r="A20186">
        <v>45675</v>
      </c>
      <c r="B20186" s="119" t="s">
        <v>12922</v>
      </c>
      <c r="C20186">
        <v>80</v>
      </c>
      <c r="E20186">
        <v>198</v>
      </c>
      <c r="F20186">
        <v>8285</v>
      </c>
      <c r="G20186">
        <v>314</v>
      </c>
      <c r="H20186">
        <v>51993</v>
      </c>
      <c r="I20186" s="119" t="s">
        <v>19</v>
      </c>
      <c r="J20186" s="119" t="s">
        <v>24</v>
      </c>
      <c r="K20186" s="1">
        <v>46255.758941458334</v>
      </c>
      <c r="L20186">
        <v>15</v>
      </c>
      <c r="M20186">
        <v>16</v>
      </c>
      <c r="N20186">
        <v>5</v>
      </c>
      <c r="O20186">
        <v>2</v>
      </c>
      <c r="P20186" s="119" t="s">
        <v>20254</v>
      </c>
    </row>
    <row r="20187" spans="1:16" x14ac:dyDescent="0.25">
      <c r="A20187">
        <v>45676</v>
      </c>
      <c r="B20187" s="119" t="s">
        <v>12923</v>
      </c>
      <c r="C20187">
        <v>25</v>
      </c>
      <c r="E20187">
        <v>1098</v>
      </c>
      <c r="F20187">
        <v>78</v>
      </c>
      <c r="G20187">
        <v>246</v>
      </c>
      <c r="H20187">
        <v>198</v>
      </c>
      <c r="I20187" s="119" t="s">
        <v>19</v>
      </c>
      <c r="J20187" s="119" t="s">
        <v>22</v>
      </c>
      <c r="K20187" s="1">
        <v>46255.758941458334</v>
      </c>
      <c r="L20187">
        <v>0</v>
      </c>
      <c r="M20187">
        <v>1</v>
      </c>
      <c r="N20187">
        <v>0</v>
      </c>
      <c r="O20187">
        <v>0</v>
      </c>
      <c r="P20187" s="119" t="s">
        <v>20254</v>
      </c>
    </row>
    <row r="20188" spans="1:16" x14ac:dyDescent="0.25">
      <c r="A20188">
        <v>45677</v>
      </c>
      <c r="B20188" s="119" t="s">
        <v>12923</v>
      </c>
      <c r="C20188">
        <v>35</v>
      </c>
      <c r="E20188">
        <v>450</v>
      </c>
      <c r="F20188">
        <v>90</v>
      </c>
      <c r="G20188">
        <v>629</v>
      </c>
      <c r="H20188">
        <v>227</v>
      </c>
      <c r="I20188" s="119" t="s">
        <v>19</v>
      </c>
      <c r="J20188" s="119" t="s">
        <v>139</v>
      </c>
      <c r="K20188" s="1">
        <v>46255.758941458334</v>
      </c>
      <c r="L20188">
        <v>49</v>
      </c>
      <c r="M20188">
        <v>0</v>
      </c>
      <c r="N20188">
        <v>23</v>
      </c>
      <c r="O20188">
        <v>0</v>
      </c>
      <c r="P20188" s="119" t="s">
        <v>20254</v>
      </c>
    </row>
    <row r="20189" spans="1:16" x14ac:dyDescent="0.25">
      <c r="A20189">
        <v>45678</v>
      </c>
      <c r="B20189" s="119" t="s">
        <v>12924</v>
      </c>
      <c r="C20189">
        <v>35</v>
      </c>
      <c r="E20189">
        <v>556</v>
      </c>
      <c r="F20189">
        <v>572</v>
      </c>
      <c r="G20189">
        <v>291</v>
      </c>
      <c r="H20189">
        <v>4587</v>
      </c>
      <c r="I20189" s="119" t="s">
        <v>19</v>
      </c>
      <c r="J20189" s="119" t="s">
        <v>222</v>
      </c>
      <c r="K20189" s="1">
        <v>46255.758941458334</v>
      </c>
      <c r="L20189">
        <v>5</v>
      </c>
      <c r="M20189">
        <v>34</v>
      </c>
      <c r="N20189">
        <v>2</v>
      </c>
      <c r="O20189">
        <v>6</v>
      </c>
      <c r="P20189" s="119" t="s">
        <v>20254</v>
      </c>
    </row>
    <row r="20190" spans="1:16" x14ac:dyDescent="0.25">
      <c r="A20190">
        <v>45679</v>
      </c>
      <c r="B20190" s="119" t="s">
        <v>12925</v>
      </c>
      <c r="C20190">
        <v>40</v>
      </c>
      <c r="E20190">
        <v>888</v>
      </c>
      <c r="F20190">
        <v>140</v>
      </c>
      <c r="G20190">
        <v>314</v>
      </c>
      <c r="H20190">
        <v>199</v>
      </c>
      <c r="I20190" s="119" t="s">
        <v>19</v>
      </c>
      <c r="J20190" s="119" t="s">
        <v>22</v>
      </c>
      <c r="K20190" s="1">
        <v>46255.758941458334</v>
      </c>
      <c r="L20190">
        <v>18</v>
      </c>
      <c r="M20190">
        <v>0</v>
      </c>
      <c r="N20190">
        <v>4</v>
      </c>
      <c r="O20190">
        <v>0</v>
      </c>
      <c r="P20190" s="119" t="s">
        <v>20254</v>
      </c>
    </row>
    <row r="20191" spans="1:16" x14ac:dyDescent="0.25">
      <c r="A20191">
        <v>45680</v>
      </c>
      <c r="B20191" s="119" t="s">
        <v>12925</v>
      </c>
      <c r="C20191">
        <v>50</v>
      </c>
      <c r="E20191">
        <v>748</v>
      </c>
      <c r="F20191">
        <v>111</v>
      </c>
      <c r="G20191">
        <v>463</v>
      </c>
      <c r="H20191">
        <v>228</v>
      </c>
      <c r="I20191" s="119" t="s">
        <v>19</v>
      </c>
      <c r="J20191" s="119" t="s">
        <v>139</v>
      </c>
      <c r="K20191" s="1">
        <v>46255.758941458334</v>
      </c>
      <c r="L20191">
        <v>79</v>
      </c>
      <c r="M20191">
        <v>0</v>
      </c>
      <c r="N20191">
        <v>34</v>
      </c>
      <c r="O20191">
        <v>0</v>
      </c>
      <c r="P20191" s="119" t="s">
        <v>20254</v>
      </c>
    </row>
    <row r="20192" spans="1:16" x14ac:dyDescent="0.25">
      <c r="A20192">
        <v>45681</v>
      </c>
      <c r="B20192" s="119" t="s">
        <v>12924</v>
      </c>
      <c r="C20192">
        <v>50</v>
      </c>
      <c r="E20192">
        <v>1748</v>
      </c>
      <c r="F20192">
        <v>1032</v>
      </c>
      <c r="G20192">
        <v>108</v>
      </c>
      <c r="H20192">
        <v>11013</v>
      </c>
      <c r="I20192" s="119" t="s">
        <v>19</v>
      </c>
      <c r="J20192" s="119" t="s">
        <v>222</v>
      </c>
      <c r="K20192" s="1">
        <v>46255.758941458334</v>
      </c>
      <c r="L20192">
        <v>7</v>
      </c>
      <c r="M20192">
        <v>1</v>
      </c>
      <c r="N20192">
        <v>1</v>
      </c>
      <c r="O20192">
        <v>0</v>
      </c>
      <c r="P20192" s="119" t="s">
        <v>20254</v>
      </c>
    </row>
    <row r="20193" spans="1:16" x14ac:dyDescent="0.25">
      <c r="A20193">
        <v>45682</v>
      </c>
      <c r="B20193" s="119" t="s">
        <v>12926</v>
      </c>
      <c r="C20193">
        <v>60</v>
      </c>
      <c r="E20193">
        <v>1690</v>
      </c>
      <c r="F20193">
        <v>127</v>
      </c>
      <c r="G20193">
        <v>303</v>
      </c>
      <c r="H20193">
        <v>326</v>
      </c>
      <c r="I20193" s="119" t="s">
        <v>19</v>
      </c>
      <c r="J20193" s="119" t="s">
        <v>22</v>
      </c>
      <c r="K20193" s="1">
        <v>46255.758941458334</v>
      </c>
      <c r="L20193">
        <v>0</v>
      </c>
      <c r="M20193">
        <v>11</v>
      </c>
      <c r="N20193">
        <v>0</v>
      </c>
      <c r="O20193">
        <v>0</v>
      </c>
      <c r="P20193" s="119" t="s">
        <v>20254</v>
      </c>
    </row>
    <row r="20194" spans="1:16" x14ac:dyDescent="0.25">
      <c r="A20194">
        <v>45683</v>
      </c>
      <c r="B20194" s="119" t="s">
        <v>12926</v>
      </c>
      <c r="C20194">
        <v>65</v>
      </c>
      <c r="E20194">
        <v>2583</v>
      </c>
      <c r="F20194">
        <v>170</v>
      </c>
      <c r="G20194">
        <v>430</v>
      </c>
      <c r="H20194">
        <v>369</v>
      </c>
      <c r="I20194" s="119" t="s">
        <v>19</v>
      </c>
      <c r="J20194" s="119" t="s">
        <v>139</v>
      </c>
      <c r="K20194" s="1">
        <v>46255.758941458334</v>
      </c>
      <c r="L20194">
        <v>25</v>
      </c>
      <c r="M20194">
        <v>9</v>
      </c>
      <c r="N20194">
        <v>11</v>
      </c>
      <c r="O20194">
        <v>0</v>
      </c>
      <c r="P20194" s="119" t="s">
        <v>20254</v>
      </c>
    </row>
    <row r="20195" spans="1:16" x14ac:dyDescent="0.25">
      <c r="A20195">
        <v>45684</v>
      </c>
      <c r="B20195" s="119" t="s">
        <v>12927</v>
      </c>
      <c r="C20195">
        <v>65</v>
      </c>
      <c r="E20195">
        <v>469</v>
      </c>
      <c r="F20195">
        <v>1840</v>
      </c>
      <c r="G20195">
        <v>119</v>
      </c>
      <c r="H20195">
        <v>12688</v>
      </c>
      <c r="I20195" s="119" t="s">
        <v>19</v>
      </c>
      <c r="J20195" s="119" t="s">
        <v>222</v>
      </c>
      <c r="K20195" s="1">
        <v>46255.758941458334</v>
      </c>
      <c r="L20195">
        <v>8</v>
      </c>
      <c r="M20195">
        <v>3</v>
      </c>
      <c r="N20195">
        <v>1</v>
      </c>
      <c r="O20195">
        <v>0</v>
      </c>
      <c r="P20195" s="119" t="s">
        <v>20254</v>
      </c>
    </row>
    <row r="20196" spans="1:16" x14ac:dyDescent="0.25">
      <c r="A20196">
        <v>45685</v>
      </c>
      <c r="B20196" s="119" t="s">
        <v>12928</v>
      </c>
      <c r="C20196">
        <v>75</v>
      </c>
      <c r="E20196">
        <v>1576</v>
      </c>
      <c r="F20196">
        <v>174</v>
      </c>
      <c r="G20196">
        <v>618</v>
      </c>
      <c r="H20196">
        <v>474</v>
      </c>
      <c r="I20196" s="119" t="s">
        <v>19</v>
      </c>
      <c r="J20196" s="119" t="s">
        <v>22</v>
      </c>
      <c r="K20196" s="1">
        <v>46255.758941458334</v>
      </c>
      <c r="L20196">
        <v>16</v>
      </c>
      <c r="M20196">
        <v>35</v>
      </c>
      <c r="N20196">
        <v>0</v>
      </c>
      <c r="O20196">
        <v>10</v>
      </c>
      <c r="P20196" s="119" t="s">
        <v>20254</v>
      </c>
    </row>
    <row r="20197" spans="1:16" x14ac:dyDescent="0.25">
      <c r="A20197">
        <v>45686</v>
      </c>
      <c r="B20197" s="119" t="s">
        <v>12928</v>
      </c>
      <c r="C20197">
        <v>80</v>
      </c>
      <c r="E20197">
        <v>868</v>
      </c>
      <c r="F20197">
        <v>204</v>
      </c>
      <c r="G20197">
        <v>447</v>
      </c>
      <c r="H20197">
        <v>504</v>
      </c>
      <c r="I20197" s="119" t="s">
        <v>19</v>
      </c>
      <c r="J20197" s="119" t="s">
        <v>139</v>
      </c>
      <c r="K20197" s="1">
        <v>46255.758941458334</v>
      </c>
      <c r="L20197">
        <v>0</v>
      </c>
      <c r="M20197">
        <v>3</v>
      </c>
      <c r="N20197">
        <v>0</v>
      </c>
      <c r="O20197">
        <v>0</v>
      </c>
      <c r="P20197" s="119" t="s">
        <v>20254</v>
      </c>
    </row>
    <row r="20198" spans="1:16" x14ac:dyDescent="0.25">
      <c r="A20198">
        <v>45687</v>
      </c>
      <c r="B20198" s="119" t="s">
        <v>12927</v>
      </c>
      <c r="C20198">
        <v>80</v>
      </c>
      <c r="E20198">
        <v>1399</v>
      </c>
      <c r="F20198">
        <v>1402</v>
      </c>
      <c r="G20198">
        <v>122</v>
      </c>
      <c r="H20198">
        <v>4878</v>
      </c>
      <c r="I20198" s="119" t="s">
        <v>19</v>
      </c>
      <c r="J20198" s="119" t="s">
        <v>222</v>
      </c>
      <c r="K20198" s="1">
        <v>46255.758941458334</v>
      </c>
      <c r="L20198">
        <v>629</v>
      </c>
      <c r="M20198">
        <v>7</v>
      </c>
      <c r="N20198">
        <v>332</v>
      </c>
      <c r="O20198">
        <v>1</v>
      </c>
      <c r="P20198" s="119" t="s">
        <v>20254</v>
      </c>
    </row>
    <row r="20199" spans="1:16" x14ac:dyDescent="0.25">
      <c r="A20199">
        <v>45688</v>
      </c>
      <c r="B20199" s="119" t="s">
        <v>12929</v>
      </c>
      <c r="C20199">
        <v>80</v>
      </c>
      <c r="E20199">
        <v>167</v>
      </c>
      <c r="F20199">
        <v>26563</v>
      </c>
      <c r="G20199">
        <v>139</v>
      </c>
      <c r="H20199">
        <v>63946</v>
      </c>
      <c r="I20199" s="119" t="s">
        <v>19</v>
      </c>
      <c r="J20199" s="119" t="s">
        <v>24</v>
      </c>
      <c r="K20199" s="1">
        <v>46255.758941458334</v>
      </c>
      <c r="L20199">
        <v>12</v>
      </c>
      <c r="M20199">
        <v>29</v>
      </c>
      <c r="N20199">
        <v>2</v>
      </c>
      <c r="O20199">
        <v>7</v>
      </c>
      <c r="P20199" s="119" t="s">
        <v>20254</v>
      </c>
    </row>
    <row r="20200" spans="1:16" x14ac:dyDescent="0.25">
      <c r="A20200">
        <v>45689</v>
      </c>
      <c r="B20200" s="119" t="s">
        <v>12930</v>
      </c>
      <c r="C20200">
        <v>80</v>
      </c>
      <c r="E20200">
        <v>243</v>
      </c>
      <c r="F20200">
        <v>38938</v>
      </c>
      <c r="G20200">
        <v>176</v>
      </c>
      <c r="H20200">
        <v>66993</v>
      </c>
      <c r="I20200" s="119" t="s">
        <v>19</v>
      </c>
      <c r="J20200" s="119" t="s">
        <v>24</v>
      </c>
      <c r="K20200" s="1">
        <v>46255.758941458334</v>
      </c>
      <c r="L20200">
        <v>13</v>
      </c>
      <c r="M20200">
        <v>30</v>
      </c>
      <c r="N20200">
        <v>2</v>
      </c>
      <c r="O20200">
        <v>5</v>
      </c>
      <c r="P20200" s="119" t="s">
        <v>20254</v>
      </c>
    </row>
    <row r="20201" spans="1:16" x14ac:dyDescent="0.25">
      <c r="A20201">
        <v>45690</v>
      </c>
      <c r="B20201" s="119" t="s">
        <v>12931</v>
      </c>
      <c r="C20201">
        <v>75</v>
      </c>
      <c r="E20201">
        <v>405</v>
      </c>
      <c r="F20201">
        <v>173</v>
      </c>
      <c r="G20201">
        <v>481</v>
      </c>
      <c r="H20201">
        <v>2060</v>
      </c>
      <c r="I20201" s="119" t="s">
        <v>19</v>
      </c>
      <c r="J20201" s="119" t="s">
        <v>22</v>
      </c>
      <c r="K20201" s="1">
        <v>46255.758941458334</v>
      </c>
      <c r="L20201">
        <v>4</v>
      </c>
      <c r="M20201">
        <v>3</v>
      </c>
      <c r="N20201">
        <v>2</v>
      </c>
      <c r="O20201">
        <v>1</v>
      </c>
      <c r="P20201" s="119" t="s">
        <v>20254</v>
      </c>
    </row>
    <row r="20202" spans="1:16" x14ac:dyDescent="0.25">
      <c r="A20202">
        <v>45691</v>
      </c>
      <c r="B20202" s="119" t="s">
        <v>12931</v>
      </c>
      <c r="C20202">
        <v>80</v>
      </c>
      <c r="E20202">
        <v>316</v>
      </c>
      <c r="F20202">
        <v>213</v>
      </c>
      <c r="G20202">
        <v>591</v>
      </c>
      <c r="H20202">
        <v>1800</v>
      </c>
      <c r="I20202" s="119" t="s">
        <v>19</v>
      </c>
      <c r="J20202" s="119" t="s">
        <v>139</v>
      </c>
      <c r="K20202" s="1">
        <v>46255.758941458334</v>
      </c>
      <c r="L20202">
        <v>5</v>
      </c>
      <c r="M20202">
        <v>11</v>
      </c>
      <c r="N20202">
        <v>3</v>
      </c>
      <c r="O20202">
        <v>3</v>
      </c>
      <c r="P20202" s="119" t="s">
        <v>20254</v>
      </c>
    </row>
    <row r="20203" spans="1:16" x14ac:dyDescent="0.25">
      <c r="A20203">
        <v>45692</v>
      </c>
      <c r="B20203" s="119" t="s">
        <v>12932</v>
      </c>
      <c r="C20203">
        <v>80</v>
      </c>
      <c r="E20203">
        <v>241</v>
      </c>
      <c r="F20203">
        <v>3225</v>
      </c>
      <c r="G20203">
        <v>135</v>
      </c>
      <c r="H20203">
        <v>8200</v>
      </c>
      <c r="I20203" s="119" t="s">
        <v>19</v>
      </c>
      <c r="J20203" s="119" t="s">
        <v>222</v>
      </c>
      <c r="K20203" s="1">
        <v>46255.758941458334</v>
      </c>
      <c r="L20203">
        <v>0</v>
      </c>
      <c r="M20203">
        <v>5</v>
      </c>
      <c r="N20203">
        <v>0</v>
      </c>
      <c r="O20203">
        <v>1</v>
      </c>
      <c r="P20203" s="119" t="s">
        <v>20254</v>
      </c>
    </row>
    <row r="20204" spans="1:16" x14ac:dyDescent="0.25">
      <c r="A20204">
        <v>45693</v>
      </c>
      <c r="B20204" s="119" t="s">
        <v>12933</v>
      </c>
      <c r="C20204">
        <v>60</v>
      </c>
      <c r="E20204">
        <v>913</v>
      </c>
      <c r="F20204">
        <v>710</v>
      </c>
      <c r="G20204">
        <v>279</v>
      </c>
      <c r="H20204">
        <v>4597</v>
      </c>
      <c r="I20204" s="119" t="s">
        <v>19</v>
      </c>
      <c r="J20204" s="119" t="s">
        <v>22</v>
      </c>
      <c r="K20204" s="1">
        <v>46255.758941458334</v>
      </c>
      <c r="L20204">
        <v>13</v>
      </c>
      <c r="M20204">
        <v>25</v>
      </c>
      <c r="N20204">
        <v>4</v>
      </c>
      <c r="O20204">
        <v>10</v>
      </c>
      <c r="P20204" s="119" t="s">
        <v>20254</v>
      </c>
    </row>
    <row r="20205" spans="1:16" x14ac:dyDescent="0.25">
      <c r="A20205">
        <v>45694</v>
      </c>
      <c r="B20205" s="119" t="s">
        <v>12933</v>
      </c>
      <c r="C20205">
        <v>65</v>
      </c>
      <c r="E20205">
        <v>658</v>
      </c>
      <c r="F20205">
        <v>913</v>
      </c>
      <c r="G20205">
        <v>179</v>
      </c>
      <c r="H20205">
        <v>4800</v>
      </c>
      <c r="I20205" s="119" t="s">
        <v>19</v>
      </c>
      <c r="J20205" s="119" t="s">
        <v>139</v>
      </c>
      <c r="K20205" s="1">
        <v>46255.758941458334</v>
      </c>
      <c r="L20205">
        <v>1</v>
      </c>
      <c r="M20205">
        <v>4</v>
      </c>
      <c r="N20205">
        <v>1</v>
      </c>
      <c r="O20205">
        <v>1</v>
      </c>
      <c r="P20205" s="119" t="s">
        <v>20254</v>
      </c>
    </row>
    <row r="20206" spans="1:16" x14ac:dyDescent="0.25">
      <c r="A20206">
        <v>45695</v>
      </c>
      <c r="B20206" s="119" t="s">
        <v>12932</v>
      </c>
      <c r="C20206">
        <v>65</v>
      </c>
      <c r="E20206">
        <v>280</v>
      </c>
      <c r="F20206">
        <v>2082</v>
      </c>
      <c r="G20206">
        <v>112</v>
      </c>
      <c r="H20206">
        <v>10948</v>
      </c>
      <c r="I20206" s="119" t="s">
        <v>19</v>
      </c>
      <c r="J20206" s="119" t="s">
        <v>222</v>
      </c>
      <c r="K20206" s="1">
        <v>46255.758941458334</v>
      </c>
      <c r="L20206">
        <v>1</v>
      </c>
      <c r="M20206">
        <v>0</v>
      </c>
      <c r="N20206">
        <v>0</v>
      </c>
      <c r="O20206">
        <v>0</v>
      </c>
      <c r="P20206" s="119" t="s">
        <v>20254</v>
      </c>
    </row>
    <row r="20207" spans="1:16" x14ac:dyDescent="0.25">
      <c r="A20207">
        <v>45696</v>
      </c>
      <c r="B20207" s="119" t="s">
        <v>12934</v>
      </c>
      <c r="C20207">
        <v>40</v>
      </c>
      <c r="E20207">
        <v>718</v>
      </c>
      <c r="F20207">
        <v>156</v>
      </c>
      <c r="G20207">
        <v>285</v>
      </c>
      <c r="H20207">
        <v>2287</v>
      </c>
      <c r="I20207" s="119" t="s">
        <v>19</v>
      </c>
      <c r="J20207" s="119" t="s">
        <v>22</v>
      </c>
      <c r="K20207" s="1">
        <v>46255.758941458334</v>
      </c>
      <c r="L20207">
        <v>8</v>
      </c>
      <c r="M20207">
        <v>6</v>
      </c>
      <c r="N20207">
        <v>1</v>
      </c>
      <c r="O20207">
        <v>1</v>
      </c>
      <c r="P20207" s="119" t="s">
        <v>20254</v>
      </c>
    </row>
    <row r="20208" spans="1:16" x14ac:dyDescent="0.25">
      <c r="A20208">
        <v>45697</v>
      </c>
      <c r="B20208" s="119" t="s">
        <v>12934</v>
      </c>
      <c r="C20208">
        <v>50</v>
      </c>
      <c r="E20208">
        <v>457</v>
      </c>
      <c r="F20208">
        <v>218</v>
      </c>
      <c r="G20208">
        <v>135</v>
      </c>
      <c r="H20208">
        <v>1666</v>
      </c>
      <c r="I20208" s="119" t="s">
        <v>19</v>
      </c>
      <c r="J20208" s="119" t="s">
        <v>139</v>
      </c>
      <c r="K20208" s="1">
        <v>46255.758941458334</v>
      </c>
      <c r="L20208">
        <v>5</v>
      </c>
      <c r="M20208">
        <v>4</v>
      </c>
      <c r="N20208">
        <v>3</v>
      </c>
      <c r="O20208">
        <v>1</v>
      </c>
      <c r="P20208" s="119" t="s">
        <v>20254</v>
      </c>
    </row>
    <row r="20209" spans="1:16" x14ac:dyDescent="0.25">
      <c r="A20209">
        <v>45698</v>
      </c>
      <c r="B20209" s="119" t="s">
        <v>12935</v>
      </c>
      <c r="C20209">
        <v>50</v>
      </c>
      <c r="E20209">
        <v>142</v>
      </c>
      <c r="F20209">
        <v>2412</v>
      </c>
      <c r="G20209">
        <v>68</v>
      </c>
      <c r="H20209">
        <v>12398</v>
      </c>
      <c r="I20209" s="119" t="s">
        <v>19</v>
      </c>
      <c r="J20209" s="119" t="s">
        <v>222</v>
      </c>
      <c r="K20209" s="1">
        <v>46255.758941458334</v>
      </c>
      <c r="L20209">
        <v>3</v>
      </c>
      <c r="M20209">
        <v>2</v>
      </c>
      <c r="N20209">
        <v>1</v>
      </c>
      <c r="O20209">
        <v>0</v>
      </c>
      <c r="P20209" s="119" t="s">
        <v>20254</v>
      </c>
    </row>
    <row r="20210" spans="1:16" x14ac:dyDescent="0.25">
      <c r="A20210">
        <v>45699</v>
      </c>
      <c r="B20210" s="119" t="s">
        <v>12936</v>
      </c>
      <c r="C20210">
        <v>25</v>
      </c>
      <c r="E20210">
        <v>158</v>
      </c>
      <c r="F20210">
        <v>263</v>
      </c>
      <c r="G20210">
        <v>562</v>
      </c>
      <c r="H20210">
        <v>999</v>
      </c>
      <c r="I20210" s="119" t="s">
        <v>19</v>
      </c>
      <c r="J20210" s="119" t="s">
        <v>22</v>
      </c>
      <c r="K20210" s="1">
        <v>46255.758941458334</v>
      </c>
      <c r="L20210">
        <v>7</v>
      </c>
      <c r="M20210">
        <v>7</v>
      </c>
      <c r="N20210">
        <v>3</v>
      </c>
      <c r="O20210">
        <v>1</v>
      </c>
      <c r="P20210" s="119" t="s">
        <v>20254</v>
      </c>
    </row>
    <row r="20211" spans="1:16" x14ac:dyDescent="0.25">
      <c r="A20211">
        <v>45700</v>
      </c>
      <c r="B20211" s="119" t="s">
        <v>12936</v>
      </c>
      <c r="C20211">
        <v>35</v>
      </c>
      <c r="E20211">
        <v>181</v>
      </c>
      <c r="F20211">
        <v>82</v>
      </c>
      <c r="G20211">
        <v>293</v>
      </c>
      <c r="H20211">
        <v>999</v>
      </c>
      <c r="I20211" s="119" t="s">
        <v>19</v>
      </c>
      <c r="J20211" s="119" t="s">
        <v>139</v>
      </c>
      <c r="K20211" s="1">
        <v>46255.758941458334</v>
      </c>
      <c r="L20211">
        <v>2</v>
      </c>
      <c r="M20211">
        <v>3</v>
      </c>
      <c r="N20211">
        <v>2</v>
      </c>
      <c r="O20211">
        <v>0</v>
      </c>
      <c r="P20211" s="119" t="s">
        <v>20254</v>
      </c>
    </row>
    <row r="20212" spans="1:16" x14ac:dyDescent="0.25">
      <c r="A20212">
        <v>45701</v>
      </c>
      <c r="B20212" s="119" t="s">
        <v>12935</v>
      </c>
      <c r="C20212">
        <v>35</v>
      </c>
      <c r="E20212">
        <v>173</v>
      </c>
      <c r="F20212">
        <v>387</v>
      </c>
      <c r="G20212">
        <v>202</v>
      </c>
      <c r="H20212">
        <v>7493</v>
      </c>
      <c r="I20212" s="119" t="s">
        <v>19</v>
      </c>
      <c r="J20212" s="119" t="s">
        <v>222</v>
      </c>
      <c r="K20212" s="1">
        <v>46255.758941458334</v>
      </c>
      <c r="L20212">
        <v>0</v>
      </c>
      <c r="M20212">
        <v>12</v>
      </c>
      <c r="N20212">
        <v>0</v>
      </c>
      <c r="O20212">
        <v>2</v>
      </c>
      <c r="P20212" s="119" t="s">
        <v>20254</v>
      </c>
    </row>
    <row r="20213" spans="1:16" x14ac:dyDescent="0.25">
      <c r="A20213">
        <v>45702</v>
      </c>
      <c r="B20213" s="119" t="s">
        <v>12937</v>
      </c>
      <c r="C20213">
        <v>80</v>
      </c>
      <c r="E20213">
        <v>145</v>
      </c>
      <c r="F20213">
        <v>29731</v>
      </c>
      <c r="G20213">
        <v>81</v>
      </c>
      <c r="H20213">
        <v>60392</v>
      </c>
      <c r="I20213" s="119" t="s">
        <v>19</v>
      </c>
      <c r="J20213" s="119" t="s">
        <v>24</v>
      </c>
      <c r="K20213" s="1">
        <v>46255.758941458334</v>
      </c>
      <c r="L20213">
        <v>14</v>
      </c>
      <c r="M20213">
        <v>40</v>
      </c>
      <c r="N20213">
        <v>2</v>
      </c>
      <c r="O20213">
        <v>11</v>
      </c>
      <c r="P20213" s="119" t="s">
        <v>20254</v>
      </c>
    </row>
    <row r="20214" spans="1:16" x14ac:dyDescent="0.25">
      <c r="A20214">
        <v>45703</v>
      </c>
      <c r="B20214" s="119" t="s">
        <v>12938</v>
      </c>
      <c r="C20214">
        <v>75</v>
      </c>
      <c r="E20214">
        <v>1134</v>
      </c>
      <c r="F20214">
        <v>1287</v>
      </c>
      <c r="G20214">
        <v>308</v>
      </c>
      <c r="H20214">
        <v>2449</v>
      </c>
      <c r="I20214" s="119" t="s">
        <v>19</v>
      </c>
      <c r="J20214" s="119" t="s">
        <v>22</v>
      </c>
      <c r="K20214" s="1">
        <v>46255.758941458334</v>
      </c>
      <c r="L20214">
        <v>0</v>
      </c>
      <c r="M20214">
        <v>6</v>
      </c>
      <c r="N20214">
        <v>0</v>
      </c>
      <c r="O20214">
        <v>0</v>
      </c>
      <c r="P20214" s="119" t="s">
        <v>20254</v>
      </c>
    </row>
    <row r="20215" spans="1:16" x14ac:dyDescent="0.25">
      <c r="A20215">
        <v>45704</v>
      </c>
      <c r="B20215" s="119" t="s">
        <v>12938</v>
      </c>
      <c r="C20215">
        <v>80</v>
      </c>
      <c r="E20215">
        <v>824</v>
      </c>
      <c r="F20215">
        <v>477</v>
      </c>
      <c r="G20215">
        <v>258</v>
      </c>
      <c r="H20215">
        <v>4462</v>
      </c>
      <c r="I20215" s="119" t="s">
        <v>19</v>
      </c>
      <c r="J20215" s="119" t="s">
        <v>139</v>
      </c>
      <c r="K20215" s="1">
        <v>46255.758941458334</v>
      </c>
      <c r="L20215">
        <v>12</v>
      </c>
      <c r="M20215">
        <v>5</v>
      </c>
      <c r="N20215">
        <v>8</v>
      </c>
      <c r="O20215">
        <v>2</v>
      </c>
      <c r="P20215" s="119" t="s">
        <v>20254</v>
      </c>
    </row>
    <row r="20216" spans="1:16" x14ac:dyDescent="0.25">
      <c r="A20216">
        <v>45705</v>
      </c>
      <c r="B20216" s="119" t="s">
        <v>12939</v>
      </c>
      <c r="C20216">
        <v>80</v>
      </c>
      <c r="E20216">
        <v>504</v>
      </c>
      <c r="F20216">
        <v>3023</v>
      </c>
      <c r="G20216">
        <v>406</v>
      </c>
      <c r="H20216">
        <v>8409</v>
      </c>
      <c r="I20216" s="119" t="s">
        <v>19</v>
      </c>
      <c r="J20216" s="119" t="s">
        <v>222</v>
      </c>
      <c r="K20216" s="1">
        <v>46255.758941458334</v>
      </c>
      <c r="L20216">
        <v>5</v>
      </c>
      <c r="M20216">
        <v>11</v>
      </c>
      <c r="N20216">
        <v>2</v>
      </c>
      <c r="O20216">
        <v>3</v>
      </c>
      <c r="P20216" s="119" t="s">
        <v>20254</v>
      </c>
    </row>
    <row r="20217" spans="1:16" x14ac:dyDescent="0.25">
      <c r="A20217">
        <v>45706</v>
      </c>
      <c r="B20217" s="119" t="s">
        <v>12940</v>
      </c>
      <c r="C20217">
        <v>60</v>
      </c>
      <c r="E20217">
        <v>158</v>
      </c>
      <c r="F20217">
        <v>432</v>
      </c>
      <c r="G20217">
        <v>564</v>
      </c>
      <c r="H20217">
        <v>3909</v>
      </c>
      <c r="I20217" s="119" t="s">
        <v>19</v>
      </c>
      <c r="J20217" s="119" t="s">
        <v>22</v>
      </c>
      <c r="K20217" s="1">
        <v>46255.758941458334</v>
      </c>
      <c r="L20217">
        <v>79</v>
      </c>
      <c r="M20217">
        <v>18</v>
      </c>
      <c r="N20217">
        <v>36</v>
      </c>
      <c r="O20217">
        <v>3</v>
      </c>
      <c r="P20217" s="119" t="s">
        <v>20254</v>
      </c>
    </row>
    <row r="20218" spans="1:16" x14ac:dyDescent="0.25">
      <c r="A20218">
        <v>45707</v>
      </c>
      <c r="B20218" s="119" t="s">
        <v>12940</v>
      </c>
      <c r="C20218">
        <v>65</v>
      </c>
      <c r="E20218">
        <v>595</v>
      </c>
      <c r="F20218">
        <v>408</v>
      </c>
      <c r="G20218">
        <v>239</v>
      </c>
      <c r="H20218">
        <v>6500</v>
      </c>
      <c r="I20218" s="119" t="s">
        <v>19</v>
      </c>
      <c r="J20218" s="119" t="s">
        <v>139</v>
      </c>
      <c r="K20218" s="1">
        <v>46255.758941458334</v>
      </c>
      <c r="L20218">
        <v>5</v>
      </c>
      <c r="M20218">
        <v>11</v>
      </c>
      <c r="N20218">
        <v>3</v>
      </c>
      <c r="O20218">
        <v>4</v>
      </c>
      <c r="P20218" s="119" t="s">
        <v>20254</v>
      </c>
    </row>
    <row r="20219" spans="1:16" x14ac:dyDescent="0.25">
      <c r="A20219">
        <v>45708</v>
      </c>
      <c r="B20219" s="119" t="s">
        <v>12939</v>
      </c>
      <c r="C20219">
        <v>65</v>
      </c>
      <c r="E20219">
        <v>209</v>
      </c>
      <c r="F20219">
        <v>905</v>
      </c>
      <c r="G20219">
        <v>145</v>
      </c>
      <c r="H20219">
        <v>10564</v>
      </c>
      <c r="I20219" s="119" t="s">
        <v>19</v>
      </c>
      <c r="J20219" s="119" t="s">
        <v>222</v>
      </c>
      <c r="K20219" s="1">
        <v>46255.758941458334</v>
      </c>
      <c r="L20219">
        <v>3</v>
      </c>
      <c r="M20219">
        <v>6</v>
      </c>
      <c r="N20219">
        <v>1</v>
      </c>
      <c r="O20219">
        <v>0</v>
      </c>
      <c r="P20219" s="119" t="s">
        <v>20254</v>
      </c>
    </row>
    <row r="20220" spans="1:16" x14ac:dyDescent="0.25">
      <c r="A20220">
        <v>45709</v>
      </c>
      <c r="B20220" s="119" t="s">
        <v>12941</v>
      </c>
      <c r="C20220">
        <v>40</v>
      </c>
      <c r="E20220">
        <v>1163</v>
      </c>
      <c r="F20220">
        <v>124</v>
      </c>
      <c r="G20220">
        <v>408</v>
      </c>
      <c r="H20220">
        <v>635</v>
      </c>
      <c r="I20220" s="119" t="s">
        <v>19</v>
      </c>
      <c r="J20220" s="119" t="s">
        <v>22</v>
      </c>
      <c r="K20220" s="1">
        <v>46255.758941458334</v>
      </c>
      <c r="L20220">
        <v>13</v>
      </c>
      <c r="M20220">
        <v>8</v>
      </c>
      <c r="N20220">
        <v>3</v>
      </c>
      <c r="O20220">
        <v>3</v>
      </c>
      <c r="P20220" s="119" t="s">
        <v>20254</v>
      </c>
    </row>
    <row r="20221" spans="1:16" x14ac:dyDescent="0.25">
      <c r="A20221">
        <v>45710</v>
      </c>
      <c r="B20221" s="119" t="s">
        <v>12941</v>
      </c>
      <c r="C20221">
        <v>50</v>
      </c>
      <c r="E20221">
        <v>621</v>
      </c>
      <c r="F20221">
        <v>101</v>
      </c>
      <c r="G20221">
        <v>358</v>
      </c>
      <c r="H20221">
        <v>903</v>
      </c>
      <c r="I20221" s="119" t="s">
        <v>19</v>
      </c>
      <c r="J20221" s="119" t="s">
        <v>139</v>
      </c>
      <c r="K20221" s="1">
        <v>46255.758941458334</v>
      </c>
      <c r="L20221">
        <v>6</v>
      </c>
      <c r="M20221">
        <v>3</v>
      </c>
      <c r="N20221">
        <v>2</v>
      </c>
      <c r="O20221">
        <v>1</v>
      </c>
      <c r="P20221" s="119" t="s">
        <v>20254</v>
      </c>
    </row>
    <row r="20222" spans="1:16" x14ac:dyDescent="0.25">
      <c r="A20222">
        <v>45711</v>
      </c>
      <c r="B20222" s="119" t="s">
        <v>12942</v>
      </c>
      <c r="C20222">
        <v>50</v>
      </c>
      <c r="E20222">
        <v>147</v>
      </c>
      <c r="F20222">
        <v>2801</v>
      </c>
      <c r="G20222">
        <v>366</v>
      </c>
      <c r="H20222">
        <v>10717</v>
      </c>
      <c r="I20222" s="119" t="s">
        <v>19</v>
      </c>
      <c r="J20222" s="119" t="s">
        <v>222</v>
      </c>
      <c r="K20222" s="1">
        <v>46255.758941458334</v>
      </c>
      <c r="L20222">
        <v>3</v>
      </c>
      <c r="M20222">
        <v>2</v>
      </c>
      <c r="N20222">
        <v>1</v>
      </c>
      <c r="O20222">
        <v>0</v>
      </c>
      <c r="P20222" s="119" t="s">
        <v>20254</v>
      </c>
    </row>
    <row r="20223" spans="1:16" x14ac:dyDescent="0.25">
      <c r="A20223">
        <v>45712</v>
      </c>
      <c r="B20223" s="119" t="s">
        <v>12943</v>
      </c>
      <c r="C20223">
        <v>25</v>
      </c>
      <c r="E20223">
        <v>307</v>
      </c>
      <c r="F20223">
        <v>442</v>
      </c>
      <c r="G20223">
        <v>348</v>
      </c>
      <c r="H20223">
        <v>1942</v>
      </c>
      <c r="I20223" s="119" t="s">
        <v>19</v>
      </c>
      <c r="J20223" s="119" t="s">
        <v>22</v>
      </c>
      <c r="K20223" s="1">
        <v>46255.758941458334</v>
      </c>
      <c r="L20223">
        <v>5</v>
      </c>
      <c r="M20223">
        <v>10</v>
      </c>
      <c r="N20223">
        <v>1</v>
      </c>
      <c r="O20223">
        <v>1</v>
      </c>
      <c r="P20223" s="119" t="s">
        <v>20254</v>
      </c>
    </row>
    <row r="20224" spans="1:16" x14ac:dyDescent="0.25">
      <c r="A20224">
        <v>45713</v>
      </c>
      <c r="B20224" s="119" t="s">
        <v>12943</v>
      </c>
      <c r="C20224">
        <v>35</v>
      </c>
      <c r="E20224">
        <v>170</v>
      </c>
      <c r="F20224">
        <v>177</v>
      </c>
      <c r="G20224">
        <v>275</v>
      </c>
      <c r="H20224">
        <v>1815</v>
      </c>
      <c r="I20224" s="119" t="s">
        <v>19</v>
      </c>
      <c r="J20224" s="119" t="s">
        <v>139</v>
      </c>
      <c r="K20224" s="1">
        <v>46255.758941458334</v>
      </c>
      <c r="L20224">
        <v>3</v>
      </c>
      <c r="M20224">
        <v>1</v>
      </c>
      <c r="N20224">
        <v>1</v>
      </c>
      <c r="O20224">
        <v>1</v>
      </c>
      <c r="P20224" s="119" t="s">
        <v>20254</v>
      </c>
    </row>
    <row r="20225" spans="1:16" x14ac:dyDescent="0.25">
      <c r="A20225">
        <v>45714</v>
      </c>
      <c r="B20225" s="119" t="s">
        <v>12942</v>
      </c>
      <c r="C20225">
        <v>35</v>
      </c>
      <c r="E20225">
        <v>228</v>
      </c>
      <c r="F20225">
        <v>560</v>
      </c>
      <c r="G20225">
        <v>245</v>
      </c>
      <c r="H20225">
        <v>9153</v>
      </c>
      <c r="I20225" s="119" t="s">
        <v>19</v>
      </c>
      <c r="J20225" s="119" t="s">
        <v>222</v>
      </c>
      <c r="K20225" s="1">
        <v>46255.758941458334</v>
      </c>
      <c r="L20225">
        <v>2</v>
      </c>
      <c r="M20225">
        <v>8</v>
      </c>
      <c r="N20225">
        <v>2</v>
      </c>
      <c r="O20225">
        <v>1</v>
      </c>
      <c r="P20225" s="119" t="s">
        <v>20254</v>
      </c>
    </row>
    <row r="20226" spans="1:16" x14ac:dyDescent="0.25">
      <c r="A20226">
        <v>45715</v>
      </c>
      <c r="B20226" s="119" t="s">
        <v>12944</v>
      </c>
      <c r="C20226">
        <v>80</v>
      </c>
      <c r="E20226">
        <v>663</v>
      </c>
      <c r="F20226">
        <v>47664</v>
      </c>
      <c r="G20226">
        <v>159</v>
      </c>
      <c r="H20226">
        <v>73751</v>
      </c>
      <c r="I20226" s="119" t="s">
        <v>19</v>
      </c>
      <c r="J20226" s="119" t="s">
        <v>24</v>
      </c>
      <c r="K20226" s="1">
        <v>46255.758941458334</v>
      </c>
      <c r="L20226">
        <v>21</v>
      </c>
      <c r="M20226">
        <v>64</v>
      </c>
      <c r="N20226">
        <v>7</v>
      </c>
      <c r="O20226">
        <v>11</v>
      </c>
      <c r="P20226" s="119" t="s">
        <v>20254</v>
      </c>
    </row>
    <row r="20227" spans="1:16" x14ac:dyDescent="0.25">
      <c r="A20227">
        <v>45716</v>
      </c>
      <c r="B20227" s="119" t="s">
        <v>12945</v>
      </c>
      <c r="C20227">
        <v>75</v>
      </c>
      <c r="E20227">
        <v>941</v>
      </c>
      <c r="F20227">
        <v>211</v>
      </c>
      <c r="G20227">
        <v>982</v>
      </c>
      <c r="H20227">
        <v>478</v>
      </c>
      <c r="I20227" s="119" t="s">
        <v>19</v>
      </c>
      <c r="J20227" s="119" t="s">
        <v>22</v>
      </c>
      <c r="K20227" s="1">
        <v>46255.758941458334</v>
      </c>
      <c r="L20227">
        <v>1</v>
      </c>
      <c r="M20227">
        <v>3</v>
      </c>
      <c r="N20227">
        <v>1</v>
      </c>
      <c r="O20227">
        <v>1</v>
      </c>
      <c r="P20227" s="119" t="s">
        <v>20254</v>
      </c>
    </row>
    <row r="20228" spans="1:16" x14ac:dyDescent="0.25">
      <c r="A20228">
        <v>45717</v>
      </c>
      <c r="B20228" s="119" t="s">
        <v>12945</v>
      </c>
      <c r="C20228">
        <v>80</v>
      </c>
      <c r="E20228">
        <v>853</v>
      </c>
      <c r="F20228">
        <v>166</v>
      </c>
      <c r="G20228">
        <v>267</v>
      </c>
      <c r="H20228">
        <v>566</v>
      </c>
      <c r="I20228" s="119" t="s">
        <v>19</v>
      </c>
      <c r="J20228" s="119" t="s">
        <v>139</v>
      </c>
      <c r="K20228" s="1">
        <v>46255.758941458334</v>
      </c>
      <c r="L20228">
        <v>9</v>
      </c>
      <c r="M20228">
        <v>0</v>
      </c>
      <c r="N20228">
        <v>2</v>
      </c>
      <c r="O20228">
        <v>0</v>
      </c>
      <c r="P20228" s="119" t="s">
        <v>20254</v>
      </c>
    </row>
    <row r="20229" spans="1:16" x14ac:dyDescent="0.25">
      <c r="A20229">
        <v>45718</v>
      </c>
      <c r="B20229" s="119" t="s">
        <v>12946</v>
      </c>
      <c r="C20229">
        <v>80</v>
      </c>
      <c r="E20229">
        <v>1292</v>
      </c>
      <c r="F20229">
        <v>1359</v>
      </c>
      <c r="G20229">
        <v>137</v>
      </c>
      <c r="H20229">
        <v>7271</v>
      </c>
      <c r="I20229" s="119" t="s">
        <v>19</v>
      </c>
      <c r="J20229" s="119" t="s">
        <v>222</v>
      </c>
      <c r="K20229" s="1">
        <v>46255.758941458334</v>
      </c>
      <c r="L20229">
        <v>326</v>
      </c>
      <c r="M20229">
        <v>4</v>
      </c>
      <c r="N20229">
        <v>2</v>
      </c>
      <c r="O20229">
        <v>1</v>
      </c>
      <c r="P20229" s="119" t="s">
        <v>20254</v>
      </c>
    </row>
    <row r="20230" spans="1:16" x14ac:dyDescent="0.25">
      <c r="A20230">
        <v>45719</v>
      </c>
      <c r="B20230" s="119" t="s">
        <v>12947</v>
      </c>
      <c r="C20230">
        <v>60</v>
      </c>
      <c r="E20230">
        <v>1396</v>
      </c>
      <c r="F20230">
        <v>167</v>
      </c>
      <c r="G20230">
        <v>232</v>
      </c>
      <c r="H20230">
        <v>489</v>
      </c>
      <c r="I20230" s="119" t="s">
        <v>19</v>
      </c>
      <c r="J20230" s="119" t="s">
        <v>22</v>
      </c>
      <c r="K20230" s="1">
        <v>46255.758941458334</v>
      </c>
      <c r="L20230">
        <v>0</v>
      </c>
      <c r="M20230">
        <v>2</v>
      </c>
      <c r="N20230">
        <v>0</v>
      </c>
      <c r="O20230">
        <v>1</v>
      </c>
      <c r="P20230" s="119" t="s">
        <v>20254</v>
      </c>
    </row>
    <row r="20231" spans="1:16" x14ac:dyDescent="0.25">
      <c r="A20231">
        <v>45720</v>
      </c>
      <c r="B20231" s="119" t="s">
        <v>12947</v>
      </c>
      <c r="C20231">
        <v>65</v>
      </c>
      <c r="E20231">
        <v>1000</v>
      </c>
      <c r="F20231">
        <v>201</v>
      </c>
      <c r="G20231">
        <v>360</v>
      </c>
      <c r="H20231">
        <v>1488</v>
      </c>
      <c r="I20231" s="119" t="s">
        <v>19</v>
      </c>
      <c r="J20231" s="119" t="s">
        <v>139</v>
      </c>
      <c r="K20231" s="1">
        <v>46255.758941458334</v>
      </c>
      <c r="L20231">
        <v>5</v>
      </c>
      <c r="M20231">
        <v>3</v>
      </c>
      <c r="N20231">
        <v>2</v>
      </c>
      <c r="O20231">
        <v>1</v>
      </c>
      <c r="P20231" s="119" t="s">
        <v>20254</v>
      </c>
    </row>
    <row r="20232" spans="1:16" x14ac:dyDescent="0.25">
      <c r="A20232">
        <v>45721</v>
      </c>
      <c r="B20232" s="119" t="s">
        <v>12946</v>
      </c>
      <c r="C20232">
        <v>65</v>
      </c>
      <c r="E20232">
        <v>211</v>
      </c>
      <c r="F20232">
        <v>2796</v>
      </c>
      <c r="G20232">
        <v>136</v>
      </c>
      <c r="H20232">
        <v>16989</v>
      </c>
      <c r="I20232" s="119" t="s">
        <v>19</v>
      </c>
      <c r="J20232" s="119" t="s">
        <v>222</v>
      </c>
      <c r="K20232" s="1">
        <v>46255.758941458334</v>
      </c>
      <c r="L20232">
        <v>1</v>
      </c>
      <c r="M20232">
        <v>4</v>
      </c>
      <c r="N20232">
        <v>1</v>
      </c>
      <c r="O20232">
        <v>0</v>
      </c>
      <c r="P20232" s="119" t="s">
        <v>20254</v>
      </c>
    </row>
    <row r="20233" spans="1:16" x14ac:dyDescent="0.25">
      <c r="A20233">
        <v>45722</v>
      </c>
      <c r="B20233" s="119" t="s">
        <v>12948</v>
      </c>
      <c r="C20233">
        <v>40</v>
      </c>
      <c r="E20233">
        <v>1723</v>
      </c>
      <c r="F20233">
        <v>99</v>
      </c>
      <c r="G20233">
        <v>219</v>
      </c>
      <c r="H20233">
        <v>2198</v>
      </c>
      <c r="I20233" s="119" t="s">
        <v>19</v>
      </c>
      <c r="J20233" s="119" t="s">
        <v>22</v>
      </c>
      <c r="K20233" s="1">
        <v>46255.758941458334</v>
      </c>
      <c r="L20233">
        <v>11</v>
      </c>
      <c r="M20233">
        <v>5</v>
      </c>
      <c r="N20233">
        <v>2</v>
      </c>
      <c r="O20233">
        <v>1</v>
      </c>
      <c r="P20233" s="119" t="s">
        <v>20254</v>
      </c>
    </row>
    <row r="20234" spans="1:16" x14ac:dyDescent="0.25">
      <c r="A20234">
        <v>45723</v>
      </c>
      <c r="B20234" s="119" t="s">
        <v>12948</v>
      </c>
      <c r="C20234">
        <v>50</v>
      </c>
      <c r="E20234">
        <v>1214</v>
      </c>
      <c r="F20234">
        <v>175</v>
      </c>
      <c r="G20234">
        <v>484</v>
      </c>
      <c r="H20234">
        <v>274</v>
      </c>
      <c r="I20234" s="119" t="s">
        <v>19</v>
      </c>
      <c r="J20234" s="119" t="s">
        <v>139</v>
      </c>
      <c r="K20234" s="1">
        <v>46255.758941458334</v>
      </c>
      <c r="L20234">
        <v>38</v>
      </c>
      <c r="M20234">
        <v>1</v>
      </c>
      <c r="N20234">
        <v>11</v>
      </c>
      <c r="O20234">
        <v>1</v>
      </c>
      <c r="P20234" s="119" t="s">
        <v>20254</v>
      </c>
    </row>
    <row r="20235" spans="1:16" x14ac:dyDescent="0.25">
      <c r="A20235">
        <v>45724</v>
      </c>
      <c r="B20235" s="119" t="s">
        <v>12949</v>
      </c>
      <c r="C20235">
        <v>50</v>
      </c>
      <c r="E20235">
        <v>533</v>
      </c>
      <c r="F20235">
        <v>2630</v>
      </c>
      <c r="G20235">
        <v>113</v>
      </c>
      <c r="H20235">
        <v>12349</v>
      </c>
      <c r="I20235" s="119" t="s">
        <v>19</v>
      </c>
      <c r="J20235" s="119" t="s">
        <v>222</v>
      </c>
      <c r="K20235" s="1">
        <v>46255.758941458334</v>
      </c>
      <c r="L20235">
        <v>3</v>
      </c>
      <c r="M20235">
        <v>2</v>
      </c>
      <c r="N20235">
        <v>1</v>
      </c>
      <c r="O20235">
        <v>1</v>
      </c>
      <c r="P20235" s="119" t="s">
        <v>20254</v>
      </c>
    </row>
    <row r="20236" spans="1:16" x14ac:dyDescent="0.25">
      <c r="A20236">
        <v>45725</v>
      </c>
      <c r="B20236" s="119" t="s">
        <v>12950</v>
      </c>
      <c r="C20236">
        <v>25</v>
      </c>
      <c r="E20236">
        <v>1373</v>
      </c>
      <c r="F20236">
        <v>78</v>
      </c>
      <c r="G20236">
        <v>490</v>
      </c>
      <c r="H20236">
        <v>1018</v>
      </c>
      <c r="I20236" s="119" t="s">
        <v>19</v>
      </c>
      <c r="J20236" s="119" t="s">
        <v>22</v>
      </c>
      <c r="K20236" s="1">
        <v>46255.758941458334</v>
      </c>
      <c r="L20236">
        <v>8</v>
      </c>
      <c r="M20236">
        <v>7</v>
      </c>
      <c r="N20236">
        <v>2</v>
      </c>
      <c r="O20236">
        <v>1</v>
      </c>
      <c r="P20236" s="119" t="s">
        <v>20254</v>
      </c>
    </row>
    <row r="20237" spans="1:16" x14ac:dyDescent="0.25">
      <c r="A20237">
        <v>45726</v>
      </c>
      <c r="B20237" s="119" t="s">
        <v>12950</v>
      </c>
      <c r="C20237">
        <v>35</v>
      </c>
      <c r="E20237">
        <v>169</v>
      </c>
      <c r="F20237">
        <v>101</v>
      </c>
      <c r="G20237">
        <v>459</v>
      </c>
      <c r="H20237">
        <v>226</v>
      </c>
      <c r="I20237" s="119" t="s">
        <v>19</v>
      </c>
      <c r="J20237" s="119" t="s">
        <v>139</v>
      </c>
      <c r="K20237" s="1">
        <v>46255.758941458334</v>
      </c>
      <c r="L20237">
        <v>11</v>
      </c>
      <c r="M20237">
        <v>6</v>
      </c>
      <c r="N20237">
        <v>1</v>
      </c>
      <c r="O20237">
        <v>0</v>
      </c>
      <c r="P20237" s="119" t="s">
        <v>20254</v>
      </c>
    </row>
    <row r="20238" spans="1:16" x14ac:dyDescent="0.25">
      <c r="A20238">
        <v>45727</v>
      </c>
      <c r="B20238" s="119" t="s">
        <v>12949</v>
      </c>
      <c r="C20238">
        <v>35</v>
      </c>
      <c r="E20238">
        <v>46</v>
      </c>
      <c r="F20238">
        <v>372</v>
      </c>
      <c r="G20238">
        <v>293</v>
      </c>
      <c r="H20238">
        <v>7366</v>
      </c>
      <c r="I20238" s="119" t="s">
        <v>19</v>
      </c>
      <c r="J20238" s="119" t="s">
        <v>222</v>
      </c>
      <c r="K20238" s="1">
        <v>46255.758941458334</v>
      </c>
      <c r="L20238">
        <v>2</v>
      </c>
      <c r="M20238">
        <v>9</v>
      </c>
      <c r="N20238">
        <v>1</v>
      </c>
      <c r="O20238">
        <v>2</v>
      </c>
      <c r="P20238" s="119" t="s">
        <v>20254</v>
      </c>
    </row>
    <row r="20239" spans="1:16" x14ac:dyDescent="0.25">
      <c r="A20239">
        <v>45728</v>
      </c>
      <c r="B20239" s="119" t="s">
        <v>12951</v>
      </c>
      <c r="C20239">
        <v>80</v>
      </c>
      <c r="E20239">
        <v>538</v>
      </c>
      <c r="F20239">
        <v>43896</v>
      </c>
      <c r="G20239">
        <v>175</v>
      </c>
      <c r="H20239">
        <v>72785</v>
      </c>
      <c r="I20239" s="119" t="s">
        <v>19</v>
      </c>
      <c r="J20239" s="119" t="s">
        <v>24</v>
      </c>
      <c r="K20239" s="1">
        <v>46255.758941458334</v>
      </c>
      <c r="L20239">
        <v>8</v>
      </c>
      <c r="M20239">
        <v>50</v>
      </c>
      <c r="N20239">
        <v>2</v>
      </c>
      <c r="O20239">
        <v>13</v>
      </c>
      <c r="P20239" s="119" t="s">
        <v>20254</v>
      </c>
    </row>
    <row r="20240" spans="1:16" x14ac:dyDescent="0.25">
      <c r="A20240">
        <v>45729</v>
      </c>
      <c r="B20240" s="119" t="s">
        <v>12952</v>
      </c>
      <c r="C20240">
        <v>75</v>
      </c>
      <c r="E20240">
        <v>1550</v>
      </c>
      <c r="F20240">
        <v>190</v>
      </c>
      <c r="G20240">
        <v>288</v>
      </c>
      <c r="H20240">
        <v>585</v>
      </c>
      <c r="I20240" s="119" t="s">
        <v>19</v>
      </c>
      <c r="J20240" s="119" t="s">
        <v>22</v>
      </c>
      <c r="K20240" s="1">
        <v>46255.758941458334</v>
      </c>
      <c r="L20240">
        <v>15</v>
      </c>
      <c r="M20240">
        <v>17</v>
      </c>
      <c r="N20240">
        <v>0</v>
      </c>
      <c r="O20240">
        <v>5</v>
      </c>
      <c r="P20240" s="119" t="s">
        <v>20254</v>
      </c>
    </row>
    <row r="20241" spans="1:16" x14ac:dyDescent="0.25">
      <c r="A20241">
        <v>45730</v>
      </c>
      <c r="B20241" s="119" t="s">
        <v>12952</v>
      </c>
      <c r="C20241">
        <v>80</v>
      </c>
      <c r="E20241">
        <v>673</v>
      </c>
      <c r="F20241">
        <v>218</v>
      </c>
      <c r="G20241">
        <v>475</v>
      </c>
      <c r="H20241">
        <v>666</v>
      </c>
      <c r="I20241" s="119" t="s">
        <v>19</v>
      </c>
      <c r="J20241" s="119" t="s">
        <v>139</v>
      </c>
      <c r="K20241" s="1">
        <v>46255.758941458334</v>
      </c>
      <c r="L20241">
        <v>0</v>
      </c>
      <c r="M20241">
        <v>26</v>
      </c>
      <c r="N20241">
        <v>0</v>
      </c>
      <c r="O20241">
        <v>0</v>
      </c>
      <c r="P20241" s="119" t="s">
        <v>20254</v>
      </c>
    </row>
    <row r="20242" spans="1:16" x14ac:dyDescent="0.25">
      <c r="A20242">
        <v>45731</v>
      </c>
      <c r="B20242" s="119" t="s">
        <v>12953</v>
      </c>
      <c r="C20242">
        <v>80</v>
      </c>
      <c r="E20242">
        <v>426</v>
      </c>
      <c r="F20242">
        <v>3314</v>
      </c>
      <c r="G20242">
        <v>685</v>
      </c>
      <c r="H20242">
        <v>9748</v>
      </c>
      <c r="I20242" s="119" t="s">
        <v>19</v>
      </c>
      <c r="J20242" s="119" t="s">
        <v>222</v>
      </c>
      <c r="K20242" s="1">
        <v>46255.758941458334</v>
      </c>
      <c r="L20242">
        <v>36</v>
      </c>
      <c r="M20242">
        <v>31</v>
      </c>
      <c r="N20242">
        <v>20</v>
      </c>
      <c r="O20242">
        <v>8</v>
      </c>
      <c r="P20242" s="119" t="s">
        <v>20254</v>
      </c>
    </row>
    <row r="20243" spans="1:16" x14ac:dyDescent="0.25">
      <c r="A20243">
        <v>45732</v>
      </c>
      <c r="B20243" s="119" t="s">
        <v>12954</v>
      </c>
      <c r="C20243">
        <v>60</v>
      </c>
      <c r="E20243">
        <v>264</v>
      </c>
      <c r="F20243">
        <v>73</v>
      </c>
      <c r="G20243">
        <v>1266</v>
      </c>
      <c r="H20243">
        <v>282</v>
      </c>
      <c r="I20243" s="119" t="s">
        <v>19</v>
      </c>
      <c r="J20243" s="119" t="s">
        <v>22</v>
      </c>
      <c r="K20243" s="1">
        <v>46255.758941458334</v>
      </c>
      <c r="L20243">
        <v>250</v>
      </c>
      <c r="M20243">
        <v>25</v>
      </c>
      <c r="N20243">
        <v>250</v>
      </c>
      <c r="O20243">
        <v>14</v>
      </c>
      <c r="P20243" s="119" t="s">
        <v>20254</v>
      </c>
    </row>
    <row r="20244" spans="1:16" x14ac:dyDescent="0.25">
      <c r="A20244">
        <v>45733</v>
      </c>
      <c r="B20244" s="119" t="s">
        <v>12954</v>
      </c>
      <c r="C20244">
        <v>65</v>
      </c>
      <c r="E20244">
        <v>855</v>
      </c>
      <c r="F20244">
        <v>88</v>
      </c>
      <c r="G20244">
        <v>587</v>
      </c>
      <c r="H20244">
        <v>499</v>
      </c>
      <c r="I20244" s="119" t="s">
        <v>19</v>
      </c>
      <c r="J20244" s="119" t="s">
        <v>139</v>
      </c>
      <c r="K20244" s="1">
        <v>46255.758941458334</v>
      </c>
      <c r="L20244">
        <v>29</v>
      </c>
      <c r="M20244">
        <v>12</v>
      </c>
      <c r="N20244">
        <v>25</v>
      </c>
      <c r="O20244">
        <v>10</v>
      </c>
      <c r="P20244" s="119" t="s">
        <v>20254</v>
      </c>
    </row>
    <row r="20245" spans="1:16" x14ac:dyDescent="0.25">
      <c r="A20245">
        <v>45734</v>
      </c>
      <c r="B20245" s="119" t="s">
        <v>12953</v>
      </c>
      <c r="C20245">
        <v>65</v>
      </c>
      <c r="E20245">
        <v>694</v>
      </c>
      <c r="F20245">
        <v>3770</v>
      </c>
      <c r="G20245">
        <v>141</v>
      </c>
      <c r="H20245">
        <v>16999</v>
      </c>
      <c r="I20245" s="119" t="s">
        <v>19</v>
      </c>
      <c r="J20245" s="119" t="s">
        <v>222</v>
      </c>
      <c r="K20245" s="1">
        <v>46255.758941458334</v>
      </c>
      <c r="L20245">
        <v>3</v>
      </c>
      <c r="M20245">
        <v>1</v>
      </c>
      <c r="N20245">
        <v>0</v>
      </c>
      <c r="O20245">
        <v>0</v>
      </c>
      <c r="P20245" s="119" t="s">
        <v>20254</v>
      </c>
    </row>
    <row r="20246" spans="1:16" x14ac:dyDescent="0.25">
      <c r="A20246">
        <v>45735</v>
      </c>
      <c r="B20246" s="119" t="s">
        <v>12955</v>
      </c>
      <c r="C20246">
        <v>40</v>
      </c>
      <c r="E20246">
        <v>2005</v>
      </c>
      <c r="F20246">
        <v>103</v>
      </c>
      <c r="G20246">
        <v>162</v>
      </c>
      <c r="H20246">
        <v>1702</v>
      </c>
      <c r="I20246" s="119" t="s">
        <v>19</v>
      </c>
      <c r="J20246" s="119" t="s">
        <v>22</v>
      </c>
      <c r="K20246" s="1">
        <v>46255.758941458334</v>
      </c>
      <c r="L20246">
        <v>5</v>
      </c>
      <c r="M20246">
        <v>4</v>
      </c>
      <c r="N20246">
        <v>1</v>
      </c>
      <c r="O20246">
        <v>1</v>
      </c>
      <c r="P20246" s="119" t="s">
        <v>20254</v>
      </c>
    </row>
    <row r="20247" spans="1:16" x14ac:dyDescent="0.25">
      <c r="A20247">
        <v>45736</v>
      </c>
      <c r="B20247" s="119" t="s">
        <v>12955</v>
      </c>
      <c r="C20247">
        <v>50</v>
      </c>
      <c r="E20247">
        <v>884</v>
      </c>
      <c r="F20247">
        <v>103</v>
      </c>
      <c r="G20247">
        <v>607</v>
      </c>
      <c r="H20247">
        <v>201</v>
      </c>
      <c r="I20247" s="119" t="s">
        <v>19</v>
      </c>
      <c r="J20247" s="119" t="s">
        <v>139</v>
      </c>
      <c r="K20247" s="1">
        <v>46255.758941458334</v>
      </c>
      <c r="L20247">
        <v>0</v>
      </c>
      <c r="M20247">
        <v>1</v>
      </c>
      <c r="N20247">
        <v>0</v>
      </c>
      <c r="O20247">
        <v>0</v>
      </c>
      <c r="P20247" s="119" t="s">
        <v>20254</v>
      </c>
    </row>
    <row r="20248" spans="1:16" x14ac:dyDescent="0.25">
      <c r="A20248">
        <v>45737</v>
      </c>
      <c r="B20248" s="119" t="s">
        <v>12956</v>
      </c>
      <c r="C20248">
        <v>50</v>
      </c>
      <c r="E20248">
        <v>188</v>
      </c>
      <c r="F20248">
        <v>1151</v>
      </c>
      <c r="G20248">
        <v>106</v>
      </c>
      <c r="H20248">
        <v>11677</v>
      </c>
      <c r="I20248" s="119" t="s">
        <v>19</v>
      </c>
      <c r="J20248" s="119" t="s">
        <v>222</v>
      </c>
      <c r="K20248" s="1">
        <v>46255.758941458334</v>
      </c>
      <c r="L20248">
        <v>3</v>
      </c>
      <c r="M20248">
        <v>3</v>
      </c>
      <c r="N20248">
        <v>1</v>
      </c>
      <c r="O20248">
        <v>0</v>
      </c>
      <c r="P20248" s="119" t="s">
        <v>20254</v>
      </c>
    </row>
    <row r="20249" spans="1:16" x14ac:dyDescent="0.25">
      <c r="A20249">
        <v>45738</v>
      </c>
      <c r="B20249" s="119" t="s">
        <v>12957</v>
      </c>
      <c r="C20249">
        <v>25</v>
      </c>
      <c r="E20249">
        <v>172</v>
      </c>
      <c r="F20249">
        <v>437</v>
      </c>
      <c r="G20249">
        <v>432</v>
      </c>
      <c r="H20249">
        <v>2224</v>
      </c>
      <c r="I20249" s="119" t="s">
        <v>19</v>
      </c>
      <c r="J20249" s="119" t="s">
        <v>22</v>
      </c>
      <c r="K20249" s="1">
        <v>46255.758941458334</v>
      </c>
      <c r="L20249">
        <v>7</v>
      </c>
      <c r="M20249">
        <v>11</v>
      </c>
      <c r="N20249">
        <v>1</v>
      </c>
      <c r="O20249">
        <v>4</v>
      </c>
      <c r="P20249" s="119" t="s">
        <v>20254</v>
      </c>
    </row>
    <row r="20250" spans="1:16" x14ac:dyDescent="0.25">
      <c r="A20250">
        <v>45739</v>
      </c>
      <c r="B20250" s="119" t="s">
        <v>12957</v>
      </c>
      <c r="C20250">
        <v>35</v>
      </c>
      <c r="E20250">
        <v>75</v>
      </c>
      <c r="F20250">
        <v>189</v>
      </c>
      <c r="G20250">
        <v>304</v>
      </c>
      <c r="H20250">
        <v>2238</v>
      </c>
      <c r="I20250" s="119" t="s">
        <v>19</v>
      </c>
      <c r="J20250" s="119" t="s">
        <v>139</v>
      </c>
      <c r="K20250" s="1">
        <v>46255.758941458334</v>
      </c>
      <c r="L20250">
        <v>4</v>
      </c>
      <c r="M20250">
        <v>3</v>
      </c>
      <c r="N20250">
        <v>1</v>
      </c>
      <c r="O20250">
        <v>2</v>
      </c>
      <c r="P20250" s="119" t="s">
        <v>20254</v>
      </c>
    </row>
    <row r="20251" spans="1:16" x14ac:dyDescent="0.25">
      <c r="A20251">
        <v>45740</v>
      </c>
      <c r="B20251" s="119" t="s">
        <v>12956</v>
      </c>
      <c r="C20251">
        <v>35</v>
      </c>
      <c r="E20251">
        <v>136</v>
      </c>
      <c r="F20251">
        <v>1209</v>
      </c>
      <c r="G20251">
        <v>117</v>
      </c>
      <c r="H20251">
        <v>5796</v>
      </c>
      <c r="I20251" s="119" t="s">
        <v>19</v>
      </c>
      <c r="J20251" s="119" t="s">
        <v>222</v>
      </c>
      <c r="K20251" s="1">
        <v>46255.758941458334</v>
      </c>
      <c r="L20251">
        <v>1</v>
      </c>
      <c r="M20251">
        <v>8</v>
      </c>
      <c r="N20251">
        <v>1</v>
      </c>
      <c r="O20251">
        <v>3</v>
      </c>
      <c r="P20251" s="119" t="s">
        <v>20254</v>
      </c>
    </row>
    <row r="20252" spans="1:16" x14ac:dyDescent="0.25">
      <c r="A20252">
        <v>45741</v>
      </c>
      <c r="B20252" s="119" t="s">
        <v>12958</v>
      </c>
      <c r="C20252">
        <v>80</v>
      </c>
      <c r="E20252">
        <v>262</v>
      </c>
      <c r="F20252">
        <v>31137</v>
      </c>
      <c r="G20252">
        <v>203</v>
      </c>
      <c r="H20252">
        <v>61099</v>
      </c>
      <c r="I20252" s="119" t="s">
        <v>19</v>
      </c>
      <c r="J20252" s="119" t="s">
        <v>24</v>
      </c>
      <c r="K20252" s="1">
        <v>46255.758941458334</v>
      </c>
      <c r="L20252">
        <v>15</v>
      </c>
      <c r="M20252">
        <v>28</v>
      </c>
      <c r="N20252">
        <v>1</v>
      </c>
      <c r="O20252">
        <v>9</v>
      </c>
      <c r="P20252" s="119" t="s">
        <v>20254</v>
      </c>
    </row>
    <row r="20253" spans="1:16" x14ac:dyDescent="0.25">
      <c r="A20253">
        <v>45742</v>
      </c>
      <c r="B20253" s="119" t="s">
        <v>12959</v>
      </c>
      <c r="C20253">
        <v>75</v>
      </c>
      <c r="E20253">
        <v>2129</v>
      </c>
      <c r="F20253">
        <v>244</v>
      </c>
      <c r="G20253">
        <v>1718</v>
      </c>
      <c r="H20253">
        <v>844</v>
      </c>
      <c r="I20253" s="119" t="s">
        <v>19</v>
      </c>
      <c r="J20253" s="119" t="s">
        <v>22</v>
      </c>
      <c r="K20253" s="1">
        <v>46255.758941458334</v>
      </c>
      <c r="L20253">
        <v>20</v>
      </c>
      <c r="M20253">
        <v>1</v>
      </c>
      <c r="N20253">
        <v>7</v>
      </c>
      <c r="O20253">
        <v>0</v>
      </c>
      <c r="P20253" s="119" t="s">
        <v>20254</v>
      </c>
    </row>
    <row r="20254" spans="1:16" x14ac:dyDescent="0.25">
      <c r="A20254">
        <v>45743</v>
      </c>
      <c r="B20254" s="119" t="s">
        <v>12959</v>
      </c>
      <c r="C20254">
        <v>80</v>
      </c>
      <c r="E20254">
        <v>215</v>
      </c>
      <c r="F20254">
        <v>322</v>
      </c>
      <c r="G20254">
        <v>372</v>
      </c>
      <c r="H20254">
        <v>2820</v>
      </c>
      <c r="I20254" s="119" t="s">
        <v>19</v>
      </c>
      <c r="J20254" s="119" t="s">
        <v>139</v>
      </c>
      <c r="K20254" s="1">
        <v>46255.758941458334</v>
      </c>
      <c r="L20254">
        <v>7</v>
      </c>
      <c r="M20254">
        <v>1</v>
      </c>
      <c r="N20254">
        <v>4</v>
      </c>
      <c r="O20254">
        <v>0</v>
      </c>
      <c r="P20254" s="119" t="s">
        <v>20254</v>
      </c>
    </row>
    <row r="20255" spans="1:16" x14ac:dyDescent="0.25">
      <c r="A20255">
        <v>45744</v>
      </c>
      <c r="B20255" s="119" t="s">
        <v>12960</v>
      </c>
      <c r="C20255">
        <v>80</v>
      </c>
      <c r="E20255">
        <v>859</v>
      </c>
      <c r="F20255">
        <v>1381</v>
      </c>
      <c r="G20255">
        <v>344</v>
      </c>
      <c r="H20255">
        <v>4395</v>
      </c>
      <c r="I20255" s="119" t="s">
        <v>19</v>
      </c>
      <c r="J20255" s="119" t="s">
        <v>222</v>
      </c>
      <c r="K20255" s="1">
        <v>46255.758941458334</v>
      </c>
      <c r="L20255">
        <v>554</v>
      </c>
      <c r="M20255">
        <v>7</v>
      </c>
      <c r="N20255">
        <v>182</v>
      </c>
      <c r="O20255">
        <v>1</v>
      </c>
      <c r="P20255" s="119" t="s">
        <v>20254</v>
      </c>
    </row>
    <row r="20256" spans="1:16" x14ac:dyDescent="0.25">
      <c r="A20256">
        <v>45745</v>
      </c>
      <c r="B20256" s="119" t="s">
        <v>12961</v>
      </c>
      <c r="C20256">
        <v>60</v>
      </c>
      <c r="E20256">
        <v>551</v>
      </c>
      <c r="F20256">
        <v>88</v>
      </c>
      <c r="G20256">
        <v>235</v>
      </c>
      <c r="H20256">
        <v>887</v>
      </c>
      <c r="I20256" s="119" t="s">
        <v>19</v>
      </c>
      <c r="J20256" s="119" t="s">
        <v>22</v>
      </c>
      <c r="K20256" s="1">
        <v>46255.758941458334</v>
      </c>
      <c r="L20256">
        <v>18</v>
      </c>
      <c r="M20256">
        <v>3</v>
      </c>
      <c r="N20256">
        <v>7</v>
      </c>
      <c r="O20256">
        <v>0</v>
      </c>
      <c r="P20256" s="119" t="s">
        <v>20254</v>
      </c>
    </row>
    <row r="20257" spans="1:16" x14ac:dyDescent="0.25">
      <c r="A20257">
        <v>45746</v>
      </c>
      <c r="B20257" s="119" t="s">
        <v>12961</v>
      </c>
      <c r="C20257">
        <v>65</v>
      </c>
      <c r="E20257">
        <v>1082</v>
      </c>
      <c r="F20257">
        <v>169</v>
      </c>
      <c r="G20257">
        <v>300</v>
      </c>
      <c r="H20257">
        <v>1070</v>
      </c>
      <c r="I20257" s="119" t="s">
        <v>19</v>
      </c>
      <c r="J20257" s="119" t="s">
        <v>139</v>
      </c>
      <c r="K20257" s="1">
        <v>46255.758941458334</v>
      </c>
      <c r="L20257">
        <v>8</v>
      </c>
      <c r="M20257">
        <v>3</v>
      </c>
      <c r="N20257">
        <v>3</v>
      </c>
      <c r="O20257">
        <v>1</v>
      </c>
      <c r="P20257" s="119" t="s">
        <v>20254</v>
      </c>
    </row>
    <row r="20258" spans="1:16" x14ac:dyDescent="0.25">
      <c r="A20258">
        <v>45747</v>
      </c>
      <c r="B20258" s="119" t="s">
        <v>12960</v>
      </c>
      <c r="C20258">
        <v>65</v>
      </c>
      <c r="E20258">
        <v>77</v>
      </c>
      <c r="F20258">
        <v>1561</v>
      </c>
      <c r="G20258">
        <v>68</v>
      </c>
      <c r="H20258">
        <v>10464</v>
      </c>
      <c r="I20258" s="119" t="s">
        <v>19</v>
      </c>
      <c r="J20258" s="119" t="s">
        <v>222</v>
      </c>
      <c r="K20258" s="1">
        <v>46255.758941458334</v>
      </c>
      <c r="L20258">
        <v>2</v>
      </c>
      <c r="M20258">
        <v>2</v>
      </c>
      <c r="N20258">
        <v>1</v>
      </c>
      <c r="O20258">
        <v>0</v>
      </c>
      <c r="P20258" s="119" t="s">
        <v>20254</v>
      </c>
    </row>
    <row r="20259" spans="1:16" x14ac:dyDescent="0.25">
      <c r="A20259">
        <v>45748</v>
      </c>
      <c r="B20259" s="119" t="s">
        <v>12962</v>
      </c>
      <c r="C20259">
        <v>40</v>
      </c>
      <c r="E20259">
        <v>1302</v>
      </c>
      <c r="F20259">
        <v>87</v>
      </c>
      <c r="G20259">
        <v>186</v>
      </c>
      <c r="H20259">
        <v>495</v>
      </c>
      <c r="I20259" s="119" t="s">
        <v>19</v>
      </c>
      <c r="J20259" s="119" t="s">
        <v>22</v>
      </c>
      <c r="K20259" s="1">
        <v>46255.758941458334</v>
      </c>
      <c r="L20259">
        <v>10</v>
      </c>
      <c r="M20259">
        <v>2</v>
      </c>
      <c r="N20259">
        <v>3</v>
      </c>
      <c r="O20259">
        <v>1</v>
      </c>
      <c r="P20259" s="119" t="s">
        <v>20254</v>
      </c>
    </row>
    <row r="20260" spans="1:16" x14ac:dyDescent="0.25">
      <c r="A20260">
        <v>45749</v>
      </c>
      <c r="B20260" s="119" t="s">
        <v>12962</v>
      </c>
      <c r="C20260">
        <v>50</v>
      </c>
      <c r="E20260">
        <v>711</v>
      </c>
      <c r="F20260">
        <v>74</v>
      </c>
      <c r="G20260">
        <v>98</v>
      </c>
      <c r="H20260">
        <v>374</v>
      </c>
      <c r="I20260" s="119" t="s">
        <v>19</v>
      </c>
      <c r="J20260" s="119" t="s">
        <v>139</v>
      </c>
      <c r="K20260" s="1">
        <v>46255.758941458334</v>
      </c>
      <c r="L20260">
        <v>8</v>
      </c>
      <c r="M20260">
        <v>3</v>
      </c>
      <c r="N20260">
        <v>2</v>
      </c>
      <c r="O20260">
        <v>1</v>
      </c>
      <c r="P20260" s="119" t="s">
        <v>20254</v>
      </c>
    </row>
    <row r="20261" spans="1:16" x14ac:dyDescent="0.25">
      <c r="A20261">
        <v>45750</v>
      </c>
      <c r="B20261" s="119" t="s">
        <v>12963</v>
      </c>
      <c r="C20261">
        <v>50</v>
      </c>
      <c r="E20261">
        <v>512</v>
      </c>
      <c r="F20261">
        <v>2382</v>
      </c>
      <c r="G20261">
        <v>76</v>
      </c>
      <c r="H20261">
        <v>12469</v>
      </c>
      <c r="I20261" s="119" t="s">
        <v>19</v>
      </c>
      <c r="J20261" s="119" t="s">
        <v>222</v>
      </c>
      <c r="K20261" s="1">
        <v>46255.758941458334</v>
      </c>
      <c r="L20261">
        <v>4</v>
      </c>
      <c r="M20261">
        <v>2</v>
      </c>
      <c r="N20261">
        <v>1</v>
      </c>
      <c r="O20261">
        <v>0</v>
      </c>
      <c r="P20261" s="119" t="s">
        <v>20254</v>
      </c>
    </row>
    <row r="20262" spans="1:16" x14ac:dyDescent="0.25">
      <c r="A20262">
        <v>45751</v>
      </c>
      <c r="B20262" s="119" t="s">
        <v>12964</v>
      </c>
      <c r="C20262">
        <v>25</v>
      </c>
      <c r="E20262">
        <v>845</v>
      </c>
      <c r="F20262">
        <v>104</v>
      </c>
      <c r="G20262">
        <v>292</v>
      </c>
      <c r="H20262">
        <v>247</v>
      </c>
      <c r="I20262" s="119" t="s">
        <v>19</v>
      </c>
      <c r="J20262" s="119" t="s">
        <v>22</v>
      </c>
      <c r="K20262" s="1">
        <v>46255.758941458334</v>
      </c>
      <c r="L20262">
        <v>0</v>
      </c>
      <c r="M20262">
        <v>0</v>
      </c>
      <c r="N20262">
        <v>0</v>
      </c>
      <c r="O20262">
        <v>0</v>
      </c>
      <c r="P20262" s="119" t="s">
        <v>20254</v>
      </c>
    </row>
    <row r="20263" spans="1:16" x14ac:dyDescent="0.25">
      <c r="A20263">
        <v>45752</v>
      </c>
      <c r="B20263" s="119" t="s">
        <v>12964</v>
      </c>
      <c r="C20263">
        <v>35</v>
      </c>
      <c r="E20263">
        <v>633</v>
      </c>
      <c r="F20263">
        <v>77</v>
      </c>
      <c r="G20263">
        <v>135</v>
      </c>
      <c r="H20263">
        <v>254</v>
      </c>
      <c r="I20263" s="119" t="s">
        <v>19</v>
      </c>
      <c r="J20263" s="119" t="s">
        <v>139</v>
      </c>
      <c r="K20263" s="1">
        <v>46255.758941458334</v>
      </c>
      <c r="L20263">
        <v>12</v>
      </c>
      <c r="M20263">
        <v>1</v>
      </c>
      <c r="N20263">
        <v>2</v>
      </c>
      <c r="O20263">
        <v>0</v>
      </c>
      <c r="P20263" s="119" t="s">
        <v>20254</v>
      </c>
    </row>
    <row r="20264" spans="1:16" x14ac:dyDescent="0.25">
      <c r="A20264">
        <v>45753</v>
      </c>
      <c r="B20264" s="119" t="s">
        <v>12963</v>
      </c>
      <c r="C20264">
        <v>35</v>
      </c>
      <c r="E20264">
        <v>290</v>
      </c>
      <c r="F20264">
        <v>601</v>
      </c>
      <c r="G20264">
        <v>251</v>
      </c>
      <c r="H20264">
        <v>7095</v>
      </c>
      <c r="I20264" s="119" t="s">
        <v>19</v>
      </c>
      <c r="J20264" s="119" t="s">
        <v>222</v>
      </c>
      <c r="K20264" s="1">
        <v>46255.758941458334</v>
      </c>
      <c r="L20264">
        <v>1</v>
      </c>
      <c r="M20264">
        <v>7</v>
      </c>
      <c r="N20264">
        <v>1</v>
      </c>
      <c r="O20264">
        <v>2</v>
      </c>
      <c r="P20264" s="119" t="s">
        <v>20254</v>
      </c>
    </row>
    <row r="20265" spans="1:16" x14ac:dyDescent="0.25">
      <c r="A20265">
        <v>45754</v>
      </c>
      <c r="B20265" s="119" t="s">
        <v>12965</v>
      </c>
      <c r="C20265">
        <v>25</v>
      </c>
      <c r="E20265">
        <v>464</v>
      </c>
      <c r="F20265">
        <v>156</v>
      </c>
      <c r="G20265">
        <v>368</v>
      </c>
      <c r="H20265">
        <v>3943</v>
      </c>
      <c r="I20265" s="119" t="s">
        <v>19</v>
      </c>
      <c r="J20265" s="119" t="s">
        <v>22</v>
      </c>
      <c r="K20265" s="1">
        <v>46255.758941458334</v>
      </c>
      <c r="L20265">
        <v>5</v>
      </c>
      <c r="M20265">
        <v>14</v>
      </c>
      <c r="N20265">
        <v>1</v>
      </c>
      <c r="O20265">
        <v>3</v>
      </c>
      <c r="P20265" s="119" t="s">
        <v>20254</v>
      </c>
    </row>
    <row r="20266" spans="1:16" x14ac:dyDescent="0.25">
      <c r="A20266">
        <v>45755</v>
      </c>
      <c r="B20266" s="119" t="s">
        <v>12965</v>
      </c>
      <c r="C20266">
        <v>35</v>
      </c>
      <c r="E20266">
        <v>209</v>
      </c>
      <c r="F20266">
        <v>304</v>
      </c>
      <c r="G20266">
        <v>455</v>
      </c>
      <c r="H20266">
        <v>3081</v>
      </c>
      <c r="I20266" s="119" t="s">
        <v>19</v>
      </c>
      <c r="J20266" s="119" t="s">
        <v>139</v>
      </c>
      <c r="K20266" s="1">
        <v>46255.758941458334</v>
      </c>
      <c r="L20266">
        <v>2</v>
      </c>
      <c r="M20266">
        <v>8</v>
      </c>
      <c r="N20266">
        <v>0</v>
      </c>
      <c r="O20266">
        <v>3</v>
      </c>
      <c r="P20266" s="119" t="s">
        <v>20254</v>
      </c>
    </row>
    <row r="20267" spans="1:16" x14ac:dyDescent="0.25">
      <c r="A20267">
        <v>45756</v>
      </c>
      <c r="B20267" s="119" t="s">
        <v>12966</v>
      </c>
      <c r="C20267">
        <v>35</v>
      </c>
      <c r="E20267">
        <v>131</v>
      </c>
      <c r="F20267">
        <v>702</v>
      </c>
      <c r="G20267">
        <v>143</v>
      </c>
      <c r="H20267">
        <v>9696</v>
      </c>
      <c r="I20267" s="119" t="s">
        <v>19</v>
      </c>
      <c r="J20267" s="119" t="s">
        <v>222</v>
      </c>
      <c r="K20267" s="1">
        <v>46255.758941458334</v>
      </c>
      <c r="L20267">
        <v>1</v>
      </c>
      <c r="M20267">
        <v>5</v>
      </c>
      <c r="N20267">
        <v>0</v>
      </c>
      <c r="O20267">
        <v>0</v>
      </c>
      <c r="P20267" s="119" t="s">
        <v>20254</v>
      </c>
    </row>
    <row r="20268" spans="1:16" x14ac:dyDescent="0.25">
      <c r="A20268">
        <v>45757</v>
      </c>
      <c r="B20268" s="119" t="s">
        <v>12967</v>
      </c>
      <c r="C20268">
        <v>40</v>
      </c>
      <c r="E20268">
        <v>686</v>
      </c>
      <c r="F20268">
        <v>600</v>
      </c>
      <c r="G20268">
        <v>158</v>
      </c>
      <c r="H20268">
        <v>2435</v>
      </c>
      <c r="I20268" s="119" t="s">
        <v>19</v>
      </c>
      <c r="J20268" s="119" t="s">
        <v>22</v>
      </c>
      <c r="K20268" s="1">
        <v>46255.758941458334</v>
      </c>
      <c r="L20268">
        <v>2</v>
      </c>
      <c r="M20268">
        <v>3</v>
      </c>
      <c r="N20268">
        <v>0</v>
      </c>
      <c r="O20268">
        <v>1</v>
      </c>
      <c r="P20268" s="119" t="s">
        <v>20254</v>
      </c>
    </row>
    <row r="20269" spans="1:16" x14ac:dyDescent="0.25">
      <c r="A20269">
        <v>45758</v>
      </c>
      <c r="B20269" s="119" t="s">
        <v>12967</v>
      </c>
      <c r="C20269">
        <v>50</v>
      </c>
      <c r="E20269">
        <v>182</v>
      </c>
      <c r="F20269">
        <v>643</v>
      </c>
      <c r="G20269">
        <v>339</v>
      </c>
      <c r="H20269">
        <v>4006</v>
      </c>
      <c r="I20269" s="119" t="s">
        <v>19</v>
      </c>
      <c r="J20269" s="119" t="s">
        <v>139</v>
      </c>
      <c r="K20269" s="1">
        <v>46255.758941458334</v>
      </c>
      <c r="L20269">
        <v>4</v>
      </c>
      <c r="M20269">
        <v>4</v>
      </c>
      <c r="N20269">
        <v>2</v>
      </c>
      <c r="O20269">
        <v>0</v>
      </c>
      <c r="P20269" s="119" t="s">
        <v>20254</v>
      </c>
    </row>
    <row r="20270" spans="1:16" x14ac:dyDescent="0.25">
      <c r="A20270">
        <v>45759</v>
      </c>
      <c r="B20270" s="119" t="s">
        <v>12966</v>
      </c>
      <c r="C20270">
        <v>50</v>
      </c>
      <c r="E20270">
        <v>62</v>
      </c>
      <c r="F20270">
        <v>3089</v>
      </c>
      <c r="G20270">
        <v>143</v>
      </c>
      <c r="H20270">
        <v>15849</v>
      </c>
      <c r="I20270" s="119" t="s">
        <v>19</v>
      </c>
      <c r="J20270" s="119" t="s">
        <v>222</v>
      </c>
      <c r="K20270" s="1">
        <v>46255.758941458334</v>
      </c>
      <c r="L20270">
        <v>0</v>
      </c>
      <c r="M20270">
        <v>2</v>
      </c>
      <c r="N20270">
        <v>0</v>
      </c>
      <c r="O20270">
        <v>0</v>
      </c>
      <c r="P20270" s="119" t="s">
        <v>20254</v>
      </c>
    </row>
    <row r="20271" spans="1:16" x14ac:dyDescent="0.25">
      <c r="A20271">
        <v>45760</v>
      </c>
      <c r="B20271" s="119" t="s">
        <v>12968</v>
      </c>
      <c r="C20271">
        <v>60</v>
      </c>
      <c r="E20271">
        <v>673</v>
      </c>
      <c r="F20271">
        <v>547</v>
      </c>
      <c r="G20271">
        <v>193</v>
      </c>
      <c r="H20271">
        <v>3705</v>
      </c>
      <c r="I20271" s="119" t="s">
        <v>19</v>
      </c>
      <c r="J20271" s="119" t="s">
        <v>22</v>
      </c>
      <c r="K20271" s="1">
        <v>46255.758941458334</v>
      </c>
      <c r="L20271">
        <v>10</v>
      </c>
      <c r="M20271">
        <v>16</v>
      </c>
      <c r="N20271">
        <v>0</v>
      </c>
      <c r="O20271">
        <v>2</v>
      </c>
      <c r="P20271" s="119" t="s">
        <v>20254</v>
      </c>
    </row>
    <row r="20272" spans="1:16" x14ac:dyDescent="0.25">
      <c r="A20272">
        <v>45761</v>
      </c>
      <c r="B20272" s="119" t="s">
        <v>12968</v>
      </c>
      <c r="C20272">
        <v>65</v>
      </c>
      <c r="E20272">
        <v>344</v>
      </c>
      <c r="F20272">
        <v>562</v>
      </c>
      <c r="G20272">
        <v>208</v>
      </c>
      <c r="H20272">
        <v>3955</v>
      </c>
      <c r="I20272" s="119" t="s">
        <v>19</v>
      </c>
      <c r="J20272" s="119" t="s">
        <v>139</v>
      </c>
      <c r="K20272" s="1">
        <v>46255.758941458334</v>
      </c>
      <c r="L20272">
        <v>2</v>
      </c>
      <c r="M20272">
        <v>6</v>
      </c>
      <c r="N20272">
        <v>0</v>
      </c>
      <c r="O20272">
        <v>3</v>
      </c>
      <c r="P20272" s="119" t="s">
        <v>20254</v>
      </c>
    </row>
    <row r="20273" spans="1:16" x14ac:dyDescent="0.25">
      <c r="A20273">
        <v>45762</v>
      </c>
      <c r="B20273" s="119" t="s">
        <v>12969</v>
      </c>
      <c r="C20273">
        <v>65</v>
      </c>
      <c r="E20273">
        <v>254</v>
      </c>
      <c r="F20273">
        <v>2996</v>
      </c>
      <c r="G20273">
        <v>173</v>
      </c>
      <c r="H20273">
        <v>24415</v>
      </c>
      <c r="I20273" s="119" t="s">
        <v>19</v>
      </c>
      <c r="J20273" s="119" t="s">
        <v>222</v>
      </c>
      <c r="K20273" s="1">
        <v>46255.758941458334</v>
      </c>
      <c r="L20273">
        <v>3</v>
      </c>
      <c r="M20273">
        <v>2</v>
      </c>
      <c r="N20273">
        <v>0</v>
      </c>
      <c r="O20273">
        <v>1</v>
      </c>
      <c r="P20273" s="119" t="s">
        <v>20254</v>
      </c>
    </row>
    <row r="20274" spans="1:16" x14ac:dyDescent="0.25">
      <c r="A20274">
        <v>45763</v>
      </c>
      <c r="B20274" s="119" t="s">
        <v>12970</v>
      </c>
      <c r="C20274">
        <v>75</v>
      </c>
      <c r="E20274">
        <v>361</v>
      </c>
      <c r="F20274">
        <v>206</v>
      </c>
      <c r="G20274">
        <v>518</v>
      </c>
      <c r="H20274">
        <v>2555</v>
      </c>
      <c r="I20274" s="119" t="s">
        <v>19</v>
      </c>
      <c r="J20274" s="119" t="s">
        <v>22</v>
      </c>
      <c r="K20274" s="1">
        <v>46255.758941458334</v>
      </c>
      <c r="L20274">
        <v>6</v>
      </c>
      <c r="M20274">
        <v>7</v>
      </c>
      <c r="N20274">
        <v>0</v>
      </c>
      <c r="O20274">
        <v>1</v>
      </c>
      <c r="P20274" s="119" t="s">
        <v>20254</v>
      </c>
    </row>
    <row r="20275" spans="1:16" x14ac:dyDescent="0.25">
      <c r="A20275">
        <v>45764</v>
      </c>
      <c r="B20275" s="119" t="s">
        <v>12970</v>
      </c>
      <c r="C20275">
        <v>80</v>
      </c>
      <c r="E20275">
        <v>253</v>
      </c>
      <c r="F20275">
        <v>1031</v>
      </c>
      <c r="G20275">
        <v>226</v>
      </c>
      <c r="H20275">
        <v>2589</v>
      </c>
      <c r="I20275" s="119" t="s">
        <v>19</v>
      </c>
      <c r="J20275" s="119" t="s">
        <v>139</v>
      </c>
      <c r="K20275" s="1">
        <v>46255.758941458334</v>
      </c>
      <c r="L20275">
        <v>0</v>
      </c>
      <c r="M20275">
        <v>3</v>
      </c>
      <c r="N20275">
        <v>0</v>
      </c>
      <c r="O20275">
        <v>1</v>
      </c>
      <c r="P20275" s="119" t="s">
        <v>20254</v>
      </c>
    </row>
    <row r="20276" spans="1:16" x14ac:dyDescent="0.25">
      <c r="A20276">
        <v>45765</v>
      </c>
      <c r="B20276" s="119" t="s">
        <v>12969</v>
      </c>
      <c r="C20276">
        <v>80</v>
      </c>
      <c r="E20276">
        <v>303</v>
      </c>
      <c r="F20276">
        <v>3407</v>
      </c>
      <c r="G20276">
        <v>207</v>
      </c>
      <c r="H20276">
        <v>10696</v>
      </c>
      <c r="I20276" s="119" t="s">
        <v>19</v>
      </c>
      <c r="J20276" s="119" t="s">
        <v>222</v>
      </c>
      <c r="K20276" s="1">
        <v>46255.758941458334</v>
      </c>
      <c r="L20276">
        <v>23</v>
      </c>
      <c r="M20276">
        <v>31</v>
      </c>
      <c r="N20276">
        <v>8</v>
      </c>
      <c r="O20276">
        <v>4</v>
      </c>
      <c r="P20276" s="119" t="s">
        <v>20254</v>
      </c>
    </row>
    <row r="20277" spans="1:16" x14ac:dyDescent="0.25">
      <c r="A20277">
        <v>45766</v>
      </c>
      <c r="B20277" s="119" t="s">
        <v>12971</v>
      </c>
      <c r="C20277">
        <v>80</v>
      </c>
      <c r="E20277">
        <v>56</v>
      </c>
      <c r="F20277">
        <v>27277</v>
      </c>
      <c r="G20277">
        <v>169</v>
      </c>
      <c r="H20277">
        <v>59893</v>
      </c>
      <c r="I20277" s="119" t="s">
        <v>19</v>
      </c>
      <c r="J20277" s="119" t="s">
        <v>24</v>
      </c>
      <c r="K20277" s="1">
        <v>46255.758941458334</v>
      </c>
      <c r="L20277">
        <v>11</v>
      </c>
      <c r="M20277">
        <v>19</v>
      </c>
      <c r="N20277">
        <v>1</v>
      </c>
      <c r="O20277">
        <v>4</v>
      </c>
      <c r="P20277" s="119" t="s">
        <v>20254</v>
      </c>
    </row>
    <row r="20278" spans="1:16" x14ac:dyDescent="0.25">
      <c r="A20278">
        <v>45767</v>
      </c>
      <c r="B20278" s="119" t="s">
        <v>12972</v>
      </c>
      <c r="C20278">
        <v>25</v>
      </c>
      <c r="E20278">
        <v>145</v>
      </c>
      <c r="F20278">
        <v>402</v>
      </c>
      <c r="G20278">
        <v>209</v>
      </c>
      <c r="H20278">
        <v>2871</v>
      </c>
      <c r="I20278" s="119" t="s">
        <v>19</v>
      </c>
      <c r="J20278" s="119" t="s">
        <v>22</v>
      </c>
      <c r="K20278" s="1">
        <v>46255.758941458334</v>
      </c>
      <c r="L20278">
        <v>5</v>
      </c>
      <c r="M20278">
        <v>14</v>
      </c>
      <c r="N20278">
        <v>1</v>
      </c>
      <c r="O20278">
        <v>6</v>
      </c>
      <c r="P20278" s="119" t="s">
        <v>20254</v>
      </c>
    </row>
    <row r="20279" spans="1:16" x14ac:dyDescent="0.25">
      <c r="A20279">
        <v>45768</v>
      </c>
      <c r="B20279" s="119" t="s">
        <v>12972</v>
      </c>
      <c r="C20279">
        <v>35</v>
      </c>
      <c r="E20279">
        <v>2114</v>
      </c>
      <c r="F20279">
        <v>206</v>
      </c>
      <c r="G20279">
        <v>315</v>
      </c>
      <c r="H20279">
        <v>2992</v>
      </c>
      <c r="I20279" s="119" t="s">
        <v>19</v>
      </c>
      <c r="J20279" s="119" t="s">
        <v>139</v>
      </c>
      <c r="K20279" s="1">
        <v>46255.758941458334</v>
      </c>
      <c r="L20279">
        <v>4</v>
      </c>
      <c r="M20279">
        <v>14</v>
      </c>
      <c r="N20279">
        <v>0</v>
      </c>
      <c r="O20279">
        <v>0</v>
      </c>
      <c r="P20279" s="119" t="s">
        <v>20254</v>
      </c>
    </row>
    <row r="20280" spans="1:16" x14ac:dyDescent="0.25">
      <c r="A20280">
        <v>45769</v>
      </c>
      <c r="B20280" s="119" t="s">
        <v>12973</v>
      </c>
      <c r="C20280">
        <v>35</v>
      </c>
      <c r="E20280">
        <v>326</v>
      </c>
      <c r="F20280">
        <v>679</v>
      </c>
      <c r="G20280">
        <v>414</v>
      </c>
      <c r="H20280">
        <v>9787</v>
      </c>
      <c r="I20280" s="119" t="s">
        <v>19</v>
      </c>
      <c r="J20280" s="119" t="s">
        <v>222</v>
      </c>
      <c r="K20280" s="1">
        <v>46255.758941458334</v>
      </c>
      <c r="L20280">
        <v>1</v>
      </c>
      <c r="M20280">
        <v>6</v>
      </c>
      <c r="N20280">
        <v>0</v>
      </c>
      <c r="O20280">
        <v>0</v>
      </c>
      <c r="P20280" s="119" t="s">
        <v>20254</v>
      </c>
    </row>
    <row r="20281" spans="1:16" x14ac:dyDescent="0.25">
      <c r="A20281">
        <v>45770</v>
      </c>
      <c r="B20281" s="119" t="s">
        <v>12974</v>
      </c>
      <c r="C20281">
        <v>40</v>
      </c>
      <c r="E20281">
        <v>214</v>
      </c>
      <c r="F20281">
        <v>105</v>
      </c>
      <c r="G20281">
        <v>360</v>
      </c>
      <c r="H20281">
        <v>4374</v>
      </c>
      <c r="I20281" s="119" t="s">
        <v>19</v>
      </c>
      <c r="J20281" s="119" t="s">
        <v>22</v>
      </c>
      <c r="K20281" s="1">
        <v>46255.758941458334</v>
      </c>
      <c r="L20281">
        <v>3</v>
      </c>
      <c r="M20281">
        <v>6</v>
      </c>
      <c r="N20281">
        <v>2</v>
      </c>
      <c r="O20281">
        <v>3</v>
      </c>
      <c r="P20281" s="119" t="s">
        <v>20254</v>
      </c>
    </row>
    <row r="20282" spans="1:16" x14ac:dyDescent="0.25">
      <c r="A20282">
        <v>45771</v>
      </c>
      <c r="B20282" s="119" t="s">
        <v>12974</v>
      </c>
      <c r="C20282">
        <v>50</v>
      </c>
      <c r="E20282">
        <v>34</v>
      </c>
      <c r="F20282">
        <v>200</v>
      </c>
      <c r="G20282">
        <v>260</v>
      </c>
      <c r="H20282">
        <v>5781</v>
      </c>
      <c r="I20282" s="119" t="s">
        <v>19</v>
      </c>
      <c r="J20282" s="119" t="s">
        <v>139</v>
      </c>
      <c r="K20282" s="1">
        <v>46255.758941458334</v>
      </c>
      <c r="L20282">
        <v>6</v>
      </c>
      <c r="M20282">
        <v>8</v>
      </c>
      <c r="N20282">
        <v>3</v>
      </c>
      <c r="O20282">
        <v>2</v>
      </c>
      <c r="P20282" s="119" t="s">
        <v>20254</v>
      </c>
    </row>
    <row r="20283" spans="1:16" x14ac:dyDescent="0.25">
      <c r="A20283">
        <v>45772</v>
      </c>
      <c r="B20283" s="119" t="s">
        <v>12973</v>
      </c>
      <c r="C20283">
        <v>50</v>
      </c>
      <c r="E20283">
        <v>291</v>
      </c>
      <c r="F20283">
        <v>3426</v>
      </c>
      <c r="G20283">
        <v>196</v>
      </c>
      <c r="H20283">
        <v>14398</v>
      </c>
      <c r="I20283" s="119" t="s">
        <v>19</v>
      </c>
      <c r="J20283" s="119" t="s">
        <v>222</v>
      </c>
      <c r="K20283" s="1">
        <v>46255.758941458334</v>
      </c>
      <c r="L20283">
        <v>6</v>
      </c>
      <c r="M20283">
        <v>3</v>
      </c>
      <c r="N20283">
        <v>0</v>
      </c>
      <c r="O20283">
        <v>0</v>
      </c>
      <c r="P20283" s="119" t="s">
        <v>20254</v>
      </c>
    </row>
    <row r="20284" spans="1:16" x14ac:dyDescent="0.25">
      <c r="A20284">
        <v>45773</v>
      </c>
      <c r="B20284" s="119" t="s">
        <v>12975</v>
      </c>
      <c r="C20284">
        <v>60</v>
      </c>
      <c r="E20284">
        <v>700</v>
      </c>
      <c r="F20284">
        <v>1133</v>
      </c>
      <c r="G20284">
        <v>406</v>
      </c>
      <c r="H20284">
        <v>2579</v>
      </c>
      <c r="I20284" s="119" t="s">
        <v>19</v>
      </c>
      <c r="J20284" s="119" t="s">
        <v>22</v>
      </c>
      <c r="K20284" s="1">
        <v>46255.758941458334</v>
      </c>
      <c r="L20284">
        <v>46</v>
      </c>
      <c r="M20284">
        <v>8</v>
      </c>
      <c r="N20284">
        <v>2</v>
      </c>
      <c r="O20284">
        <v>1</v>
      </c>
      <c r="P20284" s="119" t="s">
        <v>20254</v>
      </c>
    </row>
    <row r="20285" spans="1:16" x14ac:dyDescent="0.25">
      <c r="A20285">
        <v>45774</v>
      </c>
      <c r="B20285" s="119" t="s">
        <v>12975</v>
      </c>
      <c r="C20285">
        <v>65</v>
      </c>
      <c r="E20285">
        <v>538</v>
      </c>
      <c r="F20285">
        <v>699</v>
      </c>
      <c r="G20285">
        <v>220</v>
      </c>
      <c r="H20285">
        <v>4275</v>
      </c>
      <c r="I20285" s="119" t="s">
        <v>19</v>
      </c>
      <c r="J20285" s="119" t="s">
        <v>139</v>
      </c>
      <c r="K20285" s="1">
        <v>46255.758941458334</v>
      </c>
      <c r="L20285">
        <v>1</v>
      </c>
      <c r="M20285">
        <v>3</v>
      </c>
      <c r="N20285">
        <v>0</v>
      </c>
      <c r="O20285">
        <v>0</v>
      </c>
      <c r="P20285" s="119" t="s">
        <v>20254</v>
      </c>
    </row>
    <row r="20286" spans="1:16" x14ac:dyDescent="0.25">
      <c r="A20286">
        <v>45775</v>
      </c>
      <c r="B20286" s="119" t="s">
        <v>12976</v>
      </c>
      <c r="C20286">
        <v>65</v>
      </c>
      <c r="E20286">
        <v>364</v>
      </c>
      <c r="F20286">
        <v>2173</v>
      </c>
      <c r="G20286">
        <v>159</v>
      </c>
      <c r="H20286">
        <v>11064</v>
      </c>
      <c r="I20286" s="119" t="s">
        <v>19</v>
      </c>
      <c r="J20286" s="119" t="s">
        <v>222</v>
      </c>
      <c r="K20286" s="1">
        <v>46255.758941458334</v>
      </c>
      <c r="L20286">
        <v>1</v>
      </c>
      <c r="M20286">
        <v>5</v>
      </c>
      <c r="N20286">
        <v>0</v>
      </c>
      <c r="O20286">
        <v>3</v>
      </c>
      <c r="P20286" s="119" t="s">
        <v>20254</v>
      </c>
    </row>
    <row r="20287" spans="1:16" x14ac:dyDescent="0.25">
      <c r="A20287">
        <v>45776</v>
      </c>
      <c r="B20287" s="119" t="s">
        <v>12977</v>
      </c>
      <c r="C20287">
        <v>75</v>
      </c>
      <c r="E20287">
        <v>550</v>
      </c>
      <c r="F20287">
        <v>211</v>
      </c>
      <c r="G20287">
        <v>134</v>
      </c>
      <c r="H20287">
        <v>3275</v>
      </c>
      <c r="I20287" s="119" t="s">
        <v>19</v>
      </c>
      <c r="J20287" s="119" t="s">
        <v>22</v>
      </c>
      <c r="K20287" s="1">
        <v>46255.758941458334</v>
      </c>
      <c r="L20287">
        <v>10</v>
      </c>
      <c r="M20287">
        <v>4</v>
      </c>
      <c r="N20287">
        <v>2</v>
      </c>
      <c r="O20287">
        <v>2</v>
      </c>
      <c r="P20287" s="119" t="s">
        <v>20254</v>
      </c>
    </row>
    <row r="20288" spans="1:16" x14ac:dyDescent="0.25">
      <c r="A20288">
        <v>45777</v>
      </c>
      <c r="B20288" s="119" t="s">
        <v>12977</v>
      </c>
      <c r="C20288">
        <v>80</v>
      </c>
      <c r="E20288">
        <v>687</v>
      </c>
      <c r="F20288">
        <v>305</v>
      </c>
      <c r="G20288">
        <v>321</v>
      </c>
      <c r="H20288">
        <v>3158</v>
      </c>
      <c r="I20288" s="119" t="s">
        <v>19</v>
      </c>
      <c r="J20288" s="119" t="s">
        <v>139</v>
      </c>
      <c r="K20288" s="1">
        <v>46255.758941458334</v>
      </c>
      <c r="L20288">
        <v>5</v>
      </c>
      <c r="M20288">
        <v>2</v>
      </c>
      <c r="N20288">
        <v>0</v>
      </c>
      <c r="O20288">
        <v>0</v>
      </c>
      <c r="P20288" s="119" t="s">
        <v>20254</v>
      </c>
    </row>
    <row r="20289" spans="1:16" x14ac:dyDescent="0.25">
      <c r="A20289">
        <v>45778</v>
      </c>
      <c r="B20289" s="119" t="s">
        <v>12976</v>
      </c>
      <c r="C20289">
        <v>80</v>
      </c>
      <c r="E20289">
        <v>281</v>
      </c>
      <c r="F20289">
        <v>2278</v>
      </c>
      <c r="G20289">
        <v>183</v>
      </c>
      <c r="H20289">
        <v>9594</v>
      </c>
      <c r="I20289" s="119" t="s">
        <v>19</v>
      </c>
      <c r="J20289" s="119" t="s">
        <v>222</v>
      </c>
      <c r="K20289" s="1">
        <v>46255.758941458334</v>
      </c>
      <c r="L20289">
        <v>4</v>
      </c>
      <c r="M20289">
        <v>9</v>
      </c>
      <c r="N20289">
        <v>0</v>
      </c>
      <c r="O20289">
        <v>3</v>
      </c>
      <c r="P20289" s="119" t="s">
        <v>20254</v>
      </c>
    </row>
    <row r="20290" spans="1:16" x14ac:dyDescent="0.25">
      <c r="A20290">
        <v>45779</v>
      </c>
      <c r="B20290" s="119" t="s">
        <v>12978</v>
      </c>
      <c r="C20290">
        <v>80</v>
      </c>
      <c r="E20290">
        <v>44</v>
      </c>
      <c r="F20290">
        <v>25558</v>
      </c>
      <c r="G20290">
        <v>88</v>
      </c>
      <c r="H20290">
        <v>63992</v>
      </c>
      <c r="I20290" s="119" t="s">
        <v>19</v>
      </c>
      <c r="J20290" s="119" t="s">
        <v>24</v>
      </c>
      <c r="K20290" s="1">
        <v>46255.758941458334</v>
      </c>
      <c r="L20290">
        <v>16</v>
      </c>
      <c r="M20290">
        <v>19</v>
      </c>
      <c r="N20290">
        <v>3</v>
      </c>
      <c r="O20290">
        <v>5</v>
      </c>
      <c r="P20290" s="119" t="s">
        <v>20254</v>
      </c>
    </row>
    <row r="20291" spans="1:16" x14ac:dyDescent="0.25">
      <c r="A20291">
        <v>45780</v>
      </c>
      <c r="B20291" s="119" t="s">
        <v>12979</v>
      </c>
      <c r="C20291">
        <v>25</v>
      </c>
      <c r="E20291">
        <v>637</v>
      </c>
      <c r="F20291">
        <v>82</v>
      </c>
      <c r="G20291">
        <v>295</v>
      </c>
      <c r="H20291">
        <v>1750</v>
      </c>
      <c r="I20291" s="119" t="s">
        <v>19</v>
      </c>
      <c r="J20291" s="119" t="s">
        <v>22</v>
      </c>
      <c r="K20291" s="1">
        <v>46255.758941458334</v>
      </c>
      <c r="L20291">
        <v>5</v>
      </c>
      <c r="M20291">
        <v>9</v>
      </c>
      <c r="N20291">
        <v>0</v>
      </c>
      <c r="O20291">
        <v>2</v>
      </c>
      <c r="P20291" s="119" t="s">
        <v>20254</v>
      </c>
    </row>
    <row r="20292" spans="1:16" x14ac:dyDescent="0.25">
      <c r="A20292">
        <v>45781</v>
      </c>
      <c r="B20292" s="119" t="s">
        <v>12979</v>
      </c>
      <c r="C20292">
        <v>35</v>
      </c>
      <c r="E20292">
        <v>1177</v>
      </c>
      <c r="F20292">
        <v>121</v>
      </c>
      <c r="G20292">
        <v>320</v>
      </c>
      <c r="H20292">
        <v>444</v>
      </c>
      <c r="I20292" s="119" t="s">
        <v>19</v>
      </c>
      <c r="J20292" s="119" t="s">
        <v>139</v>
      </c>
      <c r="K20292" s="1">
        <v>46255.758941458334</v>
      </c>
      <c r="L20292">
        <v>0</v>
      </c>
      <c r="M20292">
        <v>0</v>
      </c>
      <c r="N20292">
        <v>0</v>
      </c>
      <c r="O20292">
        <v>0</v>
      </c>
      <c r="P20292" s="119" t="s">
        <v>20254</v>
      </c>
    </row>
    <row r="20293" spans="1:16" x14ac:dyDescent="0.25">
      <c r="A20293">
        <v>45782</v>
      </c>
      <c r="B20293" s="119" t="s">
        <v>12980</v>
      </c>
      <c r="C20293">
        <v>35</v>
      </c>
      <c r="E20293">
        <v>195</v>
      </c>
      <c r="F20293">
        <v>615</v>
      </c>
      <c r="G20293">
        <v>288</v>
      </c>
      <c r="H20293">
        <v>8249</v>
      </c>
      <c r="I20293" s="119" t="s">
        <v>19</v>
      </c>
      <c r="J20293" s="119" t="s">
        <v>222</v>
      </c>
      <c r="K20293" s="1">
        <v>46255.758941458334</v>
      </c>
      <c r="L20293">
        <v>0</v>
      </c>
      <c r="M20293">
        <v>6</v>
      </c>
      <c r="N20293">
        <v>0</v>
      </c>
      <c r="O20293">
        <v>1</v>
      </c>
      <c r="P20293" s="119" t="s">
        <v>20254</v>
      </c>
    </row>
    <row r="20294" spans="1:16" x14ac:dyDescent="0.25">
      <c r="A20294">
        <v>45783</v>
      </c>
      <c r="B20294" s="119" t="s">
        <v>12981</v>
      </c>
      <c r="C20294">
        <v>40</v>
      </c>
      <c r="E20294">
        <v>967</v>
      </c>
      <c r="F20294">
        <v>66</v>
      </c>
      <c r="G20294">
        <v>431</v>
      </c>
      <c r="H20294">
        <v>258</v>
      </c>
      <c r="I20294" s="119" t="s">
        <v>19</v>
      </c>
      <c r="J20294" s="119" t="s">
        <v>22</v>
      </c>
      <c r="K20294" s="1">
        <v>46255.758941458334</v>
      </c>
      <c r="L20294">
        <v>6</v>
      </c>
      <c r="M20294">
        <v>2</v>
      </c>
      <c r="N20294">
        <v>3</v>
      </c>
      <c r="O20294">
        <v>1</v>
      </c>
      <c r="P20294" s="119" t="s">
        <v>20254</v>
      </c>
    </row>
    <row r="20295" spans="1:16" x14ac:dyDescent="0.25">
      <c r="A20295">
        <v>45784</v>
      </c>
      <c r="B20295" s="119" t="s">
        <v>12981</v>
      </c>
      <c r="C20295">
        <v>50</v>
      </c>
      <c r="E20295">
        <v>405</v>
      </c>
      <c r="F20295">
        <v>102</v>
      </c>
      <c r="G20295">
        <v>145</v>
      </c>
      <c r="H20295">
        <v>495</v>
      </c>
      <c r="I20295" s="119" t="s">
        <v>19</v>
      </c>
      <c r="J20295" s="119" t="s">
        <v>139</v>
      </c>
      <c r="K20295" s="1">
        <v>46255.758941458334</v>
      </c>
      <c r="L20295">
        <v>4</v>
      </c>
      <c r="M20295">
        <v>5</v>
      </c>
      <c r="N20295">
        <v>2</v>
      </c>
      <c r="O20295">
        <v>2</v>
      </c>
      <c r="P20295" s="119" t="s">
        <v>20254</v>
      </c>
    </row>
    <row r="20296" spans="1:16" x14ac:dyDescent="0.25">
      <c r="A20296">
        <v>45785</v>
      </c>
      <c r="B20296" s="119" t="s">
        <v>12980</v>
      </c>
      <c r="C20296">
        <v>50</v>
      </c>
      <c r="E20296">
        <v>61</v>
      </c>
      <c r="F20296">
        <v>3577</v>
      </c>
      <c r="G20296">
        <v>155</v>
      </c>
      <c r="H20296">
        <v>13563</v>
      </c>
      <c r="I20296" s="119" t="s">
        <v>19</v>
      </c>
      <c r="J20296" s="119" t="s">
        <v>222</v>
      </c>
      <c r="K20296" s="1">
        <v>46255.758941458334</v>
      </c>
      <c r="L20296">
        <v>0</v>
      </c>
      <c r="M20296">
        <v>3</v>
      </c>
      <c r="N20296">
        <v>0</v>
      </c>
      <c r="O20296">
        <v>1</v>
      </c>
      <c r="P20296" s="119" t="s">
        <v>20254</v>
      </c>
    </row>
    <row r="20297" spans="1:16" x14ac:dyDescent="0.25">
      <c r="A20297">
        <v>45786</v>
      </c>
      <c r="B20297" s="119" t="s">
        <v>12982</v>
      </c>
      <c r="C20297">
        <v>60</v>
      </c>
      <c r="E20297">
        <v>950</v>
      </c>
      <c r="F20297">
        <v>93</v>
      </c>
      <c r="G20297">
        <v>208</v>
      </c>
      <c r="H20297">
        <v>373</v>
      </c>
      <c r="I20297" s="119" t="s">
        <v>19</v>
      </c>
      <c r="J20297" s="119" t="s">
        <v>22</v>
      </c>
      <c r="K20297" s="1">
        <v>46255.758941458334</v>
      </c>
      <c r="L20297">
        <v>0</v>
      </c>
      <c r="M20297">
        <v>0</v>
      </c>
      <c r="N20297">
        <v>0</v>
      </c>
      <c r="O20297">
        <v>0</v>
      </c>
      <c r="P20297" s="119" t="s">
        <v>20254</v>
      </c>
    </row>
    <row r="20298" spans="1:16" x14ac:dyDescent="0.25">
      <c r="A20298">
        <v>45787</v>
      </c>
      <c r="B20298" s="119" t="s">
        <v>12982</v>
      </c>
      <c r="C20298">
        <v>65</v>
      </c>
      <c r="E20298">
        <v>1495</v>
      </c>
      <c r="F20298">
        <v>224</v>
      </c>
      <c r="G20298">
        <v>262</v>
      </c>
      <c r="H20298">
        <v>2200</v>
      </c>
      <c r="I20298" s="119" t="s">
        <v>19</v>
      </c>
      <c r="J20298" s="119" t="s">
        <v>139</v>
      </c>
      <c r="K20298" s="1">
        <v>46255.758941458334</v>
      </c>
      <c r="L20298">
        <v>9</v>
      </c>
      <c r="M20298">
        <v>1</v>
      </c>
      <c r="N20298">
        <v>0</v>
      </c>
      <c r="O20298">
        <v>0</v>
      </c>
      <c r="P20298" s="119" t="s">
        <v>20254</v>
      </c>
    </row>
    <row r="20299" spans="1:16" x14ac:dyDescent="0.25">
      <c r="A20299">
        <v>45788</v>
      </c>
      <c r="B20299" s="119" t="s">
        <v>12983</v>
      </c>
      <c r="C20299">
        <v>65</v>
      </c>
      <c r="E20299">
        <v>356</v>
      </c>
      <c r="F20299">
        <v>816</v>
      </c>
      <c r="G20299">
        <v>103</v>
      </c>
      <c r="H20299">
        <v>16389</v>
      </c>
      <c r="I20299" s="119" t="s">
        <v>19</v>
      </c>
      <c r="J20299" s="119" t="s">
        <v>222</v>
      </c>
      <c r="K20299" s="1">
        <v>46255.758941458334</v>
      </c>
      <c r="L20299">
        <v>50</v>
      </c>
      <c r="M20299">
        <v>1</v>
      </c>
      <c r="N20299">
        <v>50</v>
      </c>
      <c r="O20299">
        <v>1</v>
      </c>
      <c r="P20299" s="119" t="s">
        <v>20254</v>
      </c>
    </row>
    <row r="20300" spans="1:16" x14ac:dyDescent="0.25">
      <c r="A20300">
        <v>45789</v>
      </c>
      <c r="B20300" s="119" t="s">
        <v>12984</v>
      </c>
      <c r="C20300">
        <v>75</v>
      </c>
      <c r="E20300">
        <v>608</v>
      </c>
      <c r="F20300">
        <v>315</v>
      </c>
      <c r="G20300">
        <v>87</v>
      </c>
      <c r="H20300">
        <v>645</v>
      </c>
      <c r="I20300" s="119" t="s">
        <v>19</v>
      </c>
      <c r="J20300" s="119" t="s">
        <v>22</v>
      </c>
      <c r="K20300" s="1">
        <v>46255.758941458334</v>
      </c>
      <c r="L20300">
        <v>0</v>
      </c>
      <c r="M20300">
        <v>3</v>
      </c>
      <c r="N20300">
        <v>0</v>
      </c>
      <c r="O20300">
        <v>1</v>
      </c>
      <c r="P20300" s="119" t="s">
        <v>20254</v>
      </c>
    </row>
    <row r="20301" spans="1:16" x14ac:dyDescent="0.25">
      <c r="A20301">
        <v>45790</v>
      </c>
      <c r="B20301" s="119" t="s">
        <v>12984</v>
      </c>
      <c r="C20301">
        <v>80</v>
      </c>
      <c r="E20301">
        <v>322</v>
      </c>
      <c r="F20301">
        <v>217</v>
      </c>
      <c r="G20301">
        <v>103</v>
      </c>
      <c r="H20301">
        <v>817</v>
      </c>
      <c r="I20301" s="119" t="s">
        <v>19</v>
      </c>
      <c r="J20301" s="119" t="s">
        <v>139</v>
      </c>
      <c r="K20301" s="1">
        <v>46255.758941458334</v>
      </c>
      <c r="L20301">
        <v>0</v>
      </c>
      <c r="M20301">
        <v>4</v>
      </c>
      <c r="N20301">
        <v>0</v>
      </c>
      <c r="O20301">
        <v>1</v>
      </c>
      <c r="P20301" s="119" t="s">
        <v>20254</v>
      </c>
    </row>
    <row r="20302" spans="1:16" x14ac:dyDescent="0.25">
      <c r="A20302">
        <v>45791</v>
      </c>
      <c r="B20302" s="119" t="s">
        <v>12983</v>
      </c>
      <c r="C20302">
        <v>80</v>
      </c>
      <c r="E20302">
        <v>366</v>
      </c>
      <c r="F20302">
        <v>1610</v>
      </c>
      <c r="G20302">
        <v>169</v>
      </c>
      <c r="H20302">
        <v>8888</v>
      </c>
      <c r="I20302" s="119" t="s">
        <v>19</v>
      </c>
      <c r="J20302" s="119" t="s">
        <v>222</v>
      </c>
      <c r="K20302" s="1">
        <v>46255.758941458334</v>
      </c>
      <c r="L20302">
        <v>564</v>
      </c>
      <c r="M20302">
        <v>3</v>
      </c>
      <c r="N20302">
        <v>182</v>
      </c>
      <c r="O20302">
        <v>1</v>
      </c>
      <c r="P20302" s="119" t="s">
        <v>20254</v>
      </c>
    </row>
    <row r="20303" spans="1:16" x14ac:dyDescent="0.25">
      <c r="A20303">
        <v>45792</v>
      </c>
      <c r="B20303" s="119" t="s">
        <v>12985</v>
      </c>
      <c r="C20303">
        <v>80</v>
      </c>
      <c r="E20303">
        <v>106</v>
      </c>
      <c r="F20303">
        <v>10362</v>
      </c>
      <c r="G20303">
        <v>91</v>
      </c>
      <c r="H20303">
        <v>20264</v>
      </c>
      <c r="I20303" s="119" t="s">
        <v>19</v>
      </c>
      <c r="J20303" s="119" t="s">
        <v>24</v>
      </c>
      <c r="K20303" s="1">
        <v>46255.758941458334</v>
      </c>
      <c r="L20303">
        <v>17</v>
      </c>
      <c r="M20303">
        <v>13</v>
      </c>
      <c r="N20303">
        <v>6</v>
      </c>
      <c r="O20303">
        <v>2</v>
      </c>
      <c r="P20303" s="119" t="s">
        <v>20254</v>
      </c>
    </row>
    <row r="20304" spans="1:16" x14ac:dyDescent="0.25">
      <c r="A20304">
        <v>45793</v>
      </c>
      <c r="B20304" s="119" t="s">
        <v>12986</v>
      </c>
      <c r="C20304">
        <v>25</v>
      </c>
      <c r="E20304">
        <v>1395</v>
      </c>
      <c r="F20304">
        <v>89</v>
      </c>
      <c r="G20304">
        <v>386</v>
      </c>
      <c r="H20304">
        <v>2289</v>
      </c>
      <c r="I20304" s="119" t="s">
        <v>19</v>
      </c>
      <c r="J20304" s="119" t="s">
        <v>22</v>
      </c>
      <c r="K20304" s="1">
        <v>46255.758941458334</v>
      </c>
      <c r="L20304">
        <v>21</v>
      </c>
      <c r="M20304">
        <v>11</v>
      </c>
      <c r="N20304">
        <v>5</v>
      </c>
      <c r="O20304">
        <v>2</v>
      </c>
      <c r="P20304" s="119" t="s">
        <v>20254</v>
      </c>
    </row>
    <row r="20305" spans="1:16" x14ac:dyDescent="0.25">
      <c r="A20305">
        <v>45794</v>
      </c>
      <c r="B20305" s="119" t="s">
        <v>12986</v>
      </c>
      <c r="C20305">
        <v>35</v>
      </c>
      <c r="E20305">
        <v>1657</v>
      </c>
      <c r="F20305">
        <v>82</v>
      </c>
      <c r="G20305">
        <v>269</v>
      </c>
      <c r="H20305">
        <v>282</v>
      </c>
      <c r="I20305" s="119" t="s">
        <v>19</v>
      </c>
      <c r="J20305" s="119" t="s">
        <v>139</v>
      </c>
      <c r="K20305" s="1">
        <v>46255.758941458334</v>
      </c>
      <c r="L20305">
        <v>0</v>
      </c>
      <c r="M20305">
        <v>43</v>
      </c>
      <c r="N20305">
        <v>0</v>
      </c>
      <c r="O20305">
        <v>31</v>
      </c>
      <c r="P20305" s="119" t="s">
        <v>20254</v>
      </c>
    </row>
    <row r="20306" spans="1:16" x14ac:dyDescent="0.25">
      <c r="A20306">
        <v>45795</v>
      </c>
      <c r="B20306" s="119" t="s">
        <v>12987</v>
      </c>
      <c r="C20306">
        <v>35</v>
      </c>
      <c r="E20306">
        <v>559</v>
      </c>
      <c r="F20306">
        <v>489</v>
      </c>
      <c r="G20306">
        <v>78</v>
      </c>
      <c r="H20306">
        <v>7894</v>
      </c>
      <c r="I20306" s="119" t="s">
        <v>19</v>
      </c>
      <c r="J20306" s="119" t="s">
        <v>222</v>
      </c>
      <c r="K20306" s="1">
        <v>46255.758941458334</v>
      </c>
      <c r="L20306">
        <v>1</v>
      </c>
      <c r="M20306">
        <v>6</v>
      </c>
      <c r="N20306">
        <v>1</v>
      </c>
      <c r="O20306">
        <v>0</v>
      </c>
      <c r="P20306" s="119" t="s">
        <v>20254</v>
      </c>
    </row>
    <row r="20307" spans="1:16" x14ac:dyDescent="0.25">
      <c r="A20307">
        <v>45796</v>
      </c>
      <c r="B20307" s="119" t="s">
        <v>12988</v>
      </c>
      <c r="C20307">
        <v>40</v>
      </c>
      <c r="E20307">
        <v>2334</v>
      </c>
      <c r="F20307">
        <v>92</v>
      </c>
      <c r="G20307">
        <v>389</v>
      </c>
      <c r="H20307">
        <v>591</v>
      </c>
      <c r="I20307" s="119" t="s">
        <v>19</v>
      </c>
      <c r="J20307" s="119" t="s">
        <v>22</v>
      </c>
      <c r="K20307" s="1">
        <v>46255.758941458334</v>
      </c>
      <c r="L20307">
        <v>7</v>
      </c>
      <c r="M20307">
        <v>2</v>
      </c>
      <c r="N20307">
        <v>2</v>
      </c>
      <c r="O20307">
        <v>0</v>
      </c>
      <c r="P20307" s="119" t="s">
        <v>20254</v>
      </c>
    </row>
    <row r="20308" spans="1:16" x14ac:dyDescent="0.25">
      <c r="A20308">
        <v>45797</v>
      </c>
      <c r="B20308" s="119" t="s">
        <v>12988</v>
      </c>
      <c r="C20308">
        <v>50</v>
      </c>
      <c r="E20308">
        <v>1059</v>
      </c>
      <c r="F20308">
        <v>69</v>
      </c>
      <c r="G20308">
        <v>315</v>
      </c>
      <c r="H20308">
        <v>1497</v>
      </c>
      <c r="I20308" s="119" t="s">
        <v>19</v>
      </c>
      <c r="J20308" s="119" t="s">
        <v>139</v>
      </c>
      <c r="K20308" s="1">
        <v>46255.758941458334</v>
      </c>
      <c r="L20308">
        <v>3</v>
      </c>
      <c r="M20308">
        <v>7</v>
      </c>
      <c r="N20308">
        <v>1</v>
      </c>
      <c r="O20308">
        <v>3</v>
      </c>
      <c r="P20308" s="119" t="s">
        <v>20254</v>
      </c>
    </row>
    <row r="20309" spans="1:16" x14ac:dyDescent="0.25">
      <c r="A20309">
        <v>45798</v>
      </c>
      <c r="B20309" s="119" t="s">
        <v>12987</v>
      </c>
      <c r="C20309">
        <v>50</v>
      </c>
      <c r="E20309">
        <v>237</v>
      </c>
      <c r="F20309">
        <v>3664</v>
      </c>
      <c r="G20309">
        <v>118</v>
      </c>
      <c r="H20309">
        <v>14788</v>
      </c>
      <c r="I20309" s="119" t="s">
        <v>19</v>
      </c>
      <c r="J20309" s="119" t="s">
        <v>222</v>
      </c>
      <c r="K20309" s="1">
        <v>46255.758941458334</v>
      </c>
      <c r="L20309">
        <v>1</v>
      </c>
      <c r="M20309">
        <v>2</v>
      </c>
      <c r="N20309">
        <v>0</v>
      </c>
      <c r="O20309">
        <v>1</v>
      </c>
      <c r="P20309" s="119" t="s">
        <v>20254</v>
      </c>
    </row>
    <row r="20310" spans="1:16" x14ac:dyDescent="0.25">
      <c r="A20310">
        <v>45799</v>
      </c>
      <c r="B20310" s="119" t="s">
        <v>12989</v>
      </c>
      <c r="C20310">
        <v>60</v>
      </c>
      <c r="E20310">
        <v>2341</v>
      </c>
      <c r="F20310">
        <v>86</v>
      </c>
      <c r="G20310">
        <v>139</v>
      </c>
      <c r="H20310">
        <v>2770</v>
      </c>
      <c r="I20310" s="119" t="s">
        <v>19</v>
      </c>
      <c r="J20310" s="119" t="s">
        <v>22</v>
      </c>
      <c r="K20310" s="1">
        <v>46255.758941458334</v>
      </c>
      <c r="L20310">
        <v>257</v>
      </c>
      <c r="M20310">
        <v>6</v>
      </c>
      <c r="N20310">
        <v>251</v>
      </c>
      <c r="O20310">
        <v>1</v>
      </c>
      <c r="P20310" s="119" t="s">
        <v>20254</v>
      </c>
    </row>
    <row r="20311" spans="1:16" x14ac:dyDescent="0.25">
      <c r="A20311">
        <v>45800</v>
      </c>
      <c r="B20311" s="119" t="s">
        <v>12989</v>
      </c>
      <c r="C20311">
        <v>65</v>
      </c>
      <c r="E20311">
        <v>1419</v>
      </c>
      <c r="F20311">
        <v>87</v>
      </c>
      <c r="G20311">
        <v>104</v>
      </c>
      <c r="H20311">
        <v>2084</v>
      </c>
      <c r="I20311" s="119" t="s">
        <v>19</v>
      </c>
      <c r="J20311" s="119" t="s">
        <v>139</v>
      </c>
      <c r="K20311" s="1">
        <v>46255.758941458334</v>
      </c>
      <c r="L20311">
        <v>5</v>
      </c>
      <c r="M20311">
        <v>2</v>
      </c>
      <c r="N20311">
        <v>1</v>
      </c>
      <c r="O20311">
        <v>0</v>
      </c>
      <c r="P20311" s="119" t="s">
        <v>20254</v>
      </c>
    </row>
    <row r="20312" spans="1:16" x14ac:dyDescent="0.25">
      <c r="A20312">
        <v>45801</v>
      </c>
      <c r="B20312" s="119" t="s">
        <v>12990</v>
      </c>
      <c r="C20312">
        <v>65</v>
      </c>
      <c r="E20312">
        <v>176</v>
      </c>
      <c r="F20312">
        <v>3006</v>
      </c>
      <c r="G20312">
        <v>98</v>
      </c>
      <c r="H20312">
        <v>16581</v>
      </c>
      <c r="I20312" s="119" t="s">
        <v>19</v>
      </c>
      <c r="J20312" s="119" t="s">
        <v>222</v>
      </c>
      <c r="K20312" s="1">
        <v>46255.758941458334</v>
      </c>
      <c r="L20312">
        <v>0</v>
      </c>
      <c r="M20312">
        <v>3</v>
      </c>
      <c r="N20312">
        <v>0</v>
      </c>
      <c r="O20312">
        <v>2</v>
      </c>
      <c r="P20312" s="119" t="s">
        <v>20254</v>
      </c>
    </row>
    <row r="20313" spans="1:16" x14ac:dyDescent="0.25">
      <c r="A20313">
        <v>45802</v>
      </c>
      <c r="B20313" s="119" t="s">
        <v>12991</v>
      </c>
      <c r="C20313">
        <v>75</v>
      </c>
      <c r="E20313">
        <v>244</v>
      </c>
      <c r="F20313">
        <v>301</v>
      </c>
      <c r="G20313">
        <v>66</v>
      </c>
      <c r="H20313">
        <v>1193</v>
      </c>
      <c r="I20313" s="119" t="s">
        <v>19</v>
      </c>
      <c r="J20313" s="119" t="s">
        <v>22</v>
      </c>
      <c r="K20313" s="1">
        <v>46255.758941458334</v>
      </c>
      <c r="L20313">
        <v>1</v>
      </c>
      <c r="M20313">
        <v>3</v>
      </c>
      <c r="N20313">
        <v>0</v>
      </c>
      <c r="O20313">
        <v>0</v>
      </c>
      <c r="P20313" s="119" t="s">
        <v>20254</v>
      </c>
    </row>
    <row r="20314" spans="1:16" x14ac:dyDescent="0.25">
      <c r="A20314">
        <v>45803</v>
      </c>
      <c r="B20314" s="119" t="s">
        <v>12991</v>
      </c>
      <c r="C20314">
        <v>80</v>
      </c>
      <c r="E20314">
        <v>938</v>
      </c>
      <c r="F20314">
        <v>215</v>
      </c>
      <c r="G20314">
        <v>143</v>
      </c>
      <c r="H20314">
        <v>2115</v>
      </c>
      <c r="I20314" s="119" t="s">
        <v>19</v>
      </c>
      <c r="J20314" s="119" t="s">
        <v>139</v>
      </c>
      <c r="K20314" s="1">
        <v>46255.758941458334</v>
      </c>
      <c r="L20314">
        <v>0</v>
      </c>
      <c r="M20314">
        <v>1</v>
      </c>
      <c r="N20314">
        <v>0</v>
      </c>
      <c r="O20314">
        <v>0</v>
      </c>
      <c r="P20314" s="119" t="s">
        <v>20254</v>
      </c>
    </row>
    <row r="20315" spans="1:16" x14ac:dyDescent="0.25">
      <c r="A20315">
        <v>45804</v>
      </c>
      <c r="B20315" s="119" t="s">
        <v>12990</v>
      </c>
      <c r="C20315">
        <v>80</v>
      </c>
      <c r="E20315">
        <v>404</v>
      </c>
      <c r="F20315">
        <v>1310</v>
      </c>
      <c r="G20315">
        <v>84</v>
      </c>
      <c r="H20315">
        <v>8086</v>
      </c>
      <c r="I20315" s="119" t="s">
        <v>19</v>
      </c>
      <c r="J20315" s="119" t="s">
        <v>222</v>
      </c>
      <c r="K20315" s="1">
        <v>46255.758941458334</v>
      </c>
      <c r="L20315">
        <v>336</v>
      </c>
      <c r="M20315">
        <v>8</v>
      </c>
      <c r="N20315">
        <v>183</v>
      </c>
      <c r="O20315">
        <v>5</v>
      </c>
      <c r="P20315" s="119" t="s">
        <v>20254</v>
      </c>
    </row>
    <row r="20316" spans="1:16" x14ac:dyDescent="0.25">
      <c r="A20316">
        <v>45805</v>
      </c>
      <c r="B20316" s="119" t="s">
        <v>12992</v>
      </c>
      <c r="C20316">
        <v>80</v>
      </c>
      <c r="E20316">
        <v>72</v>
      </c>
      <c r="F20316">
        <v>23076</v>
      </c>
      <c r="G20316">
        <v>160</v>
      </c>
      <c r="H20316">
        <v>39997</v>
      </c>
      <c r="I20316" s="119" t="s">
        <v>19</v>
      </c>
      <c r="J20316" s="119" t="s">
        <v>24</v>
      </c>
      <c r="K20316" s="1">
        <v>46255.758941458334</v>
      </c>
      <c r="L20316">
        <v>15</v>
      </c>
      <c r="M20316">
        <v>21</v>
      </c>
      <c r="N20316">
        <v>4</v>
      </c>
      <c r="O20316">
        <v>2</v>
      </c>
      <c r="P20316" s="119" t="s">
        <v>20254</v>
      </c>
    </row>
    <row r="20317" spans="1:16" x14ac:dyDescent="0.25">
      <c r="A20317">
        <v>45806</v>
      </c>
      <c r="B20317" s="119" t="s">
        <v>12993</v>
      </c>
      <c r="C20317">
        <v>25</v>
      </c>
      <c r="E20317">
        <v>1356</v>
      </c>
      <c r="F20317">
        <v>125</v>
      </c>
      <c r="G20317">
        <v>231</v>
      </c>
      <c r="H20317">
        <v>981</v>
      </c>
      <c r="I20317" s="119" t="s">
        <v>19</v>
      </c>
      <c r="J20317" s="119" t="s">
        <v>22</v>
      </c>
      <c r="K20317" s="1">
        <v>46255.758941458334</v>
      </c>
      <c r="L20317">
        <v>4</v>
      </c>
      <c r="M20317">
        <v>14</v>
      </c>
      <c r="N20317">
        <v>0</v>
      </c>
      <c r="O20317">
        <v>2</v>
      </c>
      <c r="P20317" s="119" t="s">
        <v>20254</v>
      </c>
    </row>
    <row r="20318" spans="1:16" x14ac:dyDescent="0.25">
      <c r="A20318">
        <v>45807</v>
      </c>
      <c r="B20318" s="119" t="s">
        <v>12993</v>
      </c>
      <c r="C20318">
        <v>35</v>
      </c>
      <c r="E20318">
        <v>244</v>
      </c>
      <c r="F20318">
        <v>89</v>
      </c>
      <c r="G20318">
        <v>391</v>
      </c>
      <c r="H20318">
        <v>577</v>
      </c>
      <c r="I20318" s="119" t="s">
        <v>19</v>
      </c>
      <c r="J20318" s="119" t="s">
        <v>139</v>
      </c>
      <c r="K20318" s="1">
        <v>46255.758941458334</v>
      </c>
      <c r="L20318">
        <v>1</v>
      </c>
      <c r="M20318">
        <v>3</v>
      </c>
      <c r="N20318">
        <v>0</v>
      </c>
      <c r="O20318">
        <v>1</v>
      </c>
      <c r="P20318" s="119" t="s">
        <v>20254</v>
      </c>
    </row>
    <row r="20319" spans="1:16" x14ac:dyDescent="0.25">
      <c r="A20319">
        <v>45808</v>
      </c>
      <c r="B20319" s="119" t="s">
        <v>12994</v>
      </c>
      <c r="C20319">
        <v>35</v>
      </c>
      <c r="E20319">
        <v>258</v>
      </c>
      <c r="F20319">
        <v>254</v>
      </c>
      <c r="G20319">
        <v>314</v>
      </c>
      <c r="H20319">
        <v>6969</v>
      </c>
      <c r="I20319" s="119" t="s">
        <v>19</v>
      </c>
      <c r="J20319" s="119" t="s">
        <v>222</v>
      </c>
      <c r="K20319" s="1">
        <v>46255.758941458334</v>
      </c>
      <c r="L20319">
        <v>1</v>
      </c>
      <c r="M20319">
        <v>5</v>
      </c>
      <c r="N20319">
        <v>0</v>
      </c>
      <c r="O20319">
        <v>0</v>
      </c>
      <c r="P20319" s="119" t="s">
        <v>20254</v>
      </c>
    </row>
    <row r="20320" spans="1:16" x14ac:dyDescent="0.25">
      <c r="A20320">
        <v>45809</v>
      </c>
      <c r="B20320" s="119" t="s">
        <v>12995</v>
      </c>
      <c r="C20320">
        <v>40</v>
      </c>
      <c r="E20320">
        <v>1571</v>
      </c>
      <c r="F20320">
        <v>95</v>
      </c>
      <c r="G20320">
        <v>338</v>
      </c>
      <c r="H20320">
        <v>1495</v>
      </c>
      <c r="I20320" s="119" t="s">
        <v>19</v>
      </c>
      <c r="J20320" s="119" t="s">
        <v>22</v>
      </c>
      <c r="K20320" s="1">
        <v>46255.758941458334</v>
      </c>
      <c r="L20320">
        <v>2</v>
      </c>
      <c r="M20320">
        <v>2</v>
      </c>
      <c r="N20320">
        <v>0</v>
      </c>
      <c r="O20320">
        <v>0</v>
      </c>
      <c r="P20320" s="119" t="s">
        <v>20254</v>
      </c>
    </row>
    <row r="20321" spans="1:16" x14ac:dyDescent="0.25">
      <c r="A20321">
        <v>45810</v>
      </c>
      <c r="B20321" s="119" t="s">
        <v>12995</v>
      </c>
      <c r="C20321">
        <v>50</v>
      </c>
      <c r="E20321">
        <v>165</v>
      </c>
      <c r="F20321">
        <v>128</v>
      </c>
      <c r="G20321">
        <v>418</v>
      </c>
      <c r="H20321">
        <v>976</v>
      </c>
      <c r="I20321" s="119" t="s">
        <v>19</v>
      </c>
      <c r="J20321" s="119" t="s">
        <v>139</v>
      </c>
      <c r="K20321" s="1">
        <v>46255.758941458334</v>
      </c>
      <c r="L20321">
        <v>5</v>
      </c>
      <c r="M20321">
        <v>5</v>
      </c>
      <c r="N20321">
        <v>1</v>
      </c>
      <c r="O20321">
        <v>1</v>
      </c>
      <c r="P20321" s="119" t="s">
        <v>20254</v>
      </c>
    </row>
    <row r="20322" spans="1:16" x14ac:dyDescent="0.25">
      <c r="A20322">
        <v>45811</v>
      </c>
      <c r="B20322" s="119" t="s">
        <v>12994</v>
      </c>
      <c r="C20322">
        <v>50</v>
      </c>
      <c r="E20322">
        <v>629</v>
      </c>
      <c r="F20322">
        <v>1258</v>
      </c>
      <c r="G20322">
        <v>91</v>
      </c>
      <c r="H20322">
        <v>20447</v>
      </c>
      <c r="I20322" s="119" t="s">
        <v>19</v>
      </c>
      <c r="J20322" s="119" t="s">
        <v>222</v>
      </c>
      <c r="K20322" s="1">
        <v>46255.758941458334</v>
      </c>
      <c r="L20322">
        <v>4</v>
      </c>
      <c r="M20322">
        <v>0</v>
      </c>
      <c r="N20322">
        <v>0</v>
      </c>
      <c r="O20322">
        <v>0</v>
      </c>
      <c r="P20322" s="119" t="s">
        <v>20254</v>
      </c>
    </row>
    <row r="20323" spans="1:16" x14ac:dyDescent="0.25">
      <c r="A20323">
        <v>45812</v>
      </c>
      <c r="B20323" s="119" t="s">
        <v>12996</v>
      </c>
      <c r="C20323">
        <v>60</v>
      </c>
      <c r="E20323">
        <v>1800</v>
      </c>
      <c r="F20323">
        <v>258</v>
      </c>
      <c r="G20323">
        <v>166</v>
      </c>
      <c r="H20323">
        <v>398</v>
      </c>
      <c r="I20323" s="119" t="s">
        <v>19</v>
      </c>
      <c r="J20323" s="119" t="s">
        <v>22</v>
      </c>
      <c r="K20323" s="1">
        <v>46255.758941458334</v>
      </c>
      <c r="L20323">
        <v>8</v>
      </c>
      <c r="M20323">
        <v>2</v>
      </c>
      <c r="N20323">
        <v>1</v>
      </c>
      <c r="O20323">
        <v>0</v>
      </c>
      <c r="P20323" s="119" t="s">
        <v>20254</v>
      </c>
    </row>
    <row r="20324" spans="1:16" x14ac:dyDescent="0.25">
      <c r="A20324">
        <v>45813</v>
      </c>
      <c r="B20324" s="119" t="s">
        <v>12996</v>
      </c>
      <c r="C20324">
        <v>65</v>
      </c>
      <c r="E20324">
        <v>774</v>
      </c>
      <c r="F20324">
        <v>191</v>
      </c>
      <c r="G20324">
        <v>223</v>
      </c>
      <c r="H20324">
        <v>888</v>
      </c>
      <c r="I20324" s="119" t="s">
        <v>19</v>
      </c>
      <c r="J20324" s="119" t="s">
        <v>139</v>
      </c>
      <c r="K20324" s="1">
        <v>46255.758941458334</v>
      </c>
      <c r="L20324">
        <v>4</v>
      </c>
      <c r="M20324">
        <v>6</v>
      </c>
      <c r="N20324">
        <v>1</v>
      </c>
      <c r="O20324">
        <v>1</v>
      </c>
      <c r="P20324" s="119" t="s">
        <v>20254</v>
      </c>
    </row>
    <row r="20325" spans="1:16" x14ac:dyDescent="0.25">
      <c r="A20325">
        <v>45814</v>
      </c>
      <c r="B20325" s="119" t="s">
        <v>12997</v>
      </c>
      <c r="C20325">
        <v>65</v>
      </c>
      <c r="E20325">
        <v>33</v>
      </c>
      <c r="F20325">
        <v>2707</v>
      </c>
      <c r="G20325">
        <v>132</v>
      </c>
      <c r="H20325">
        <v>18473</v>
      </c>
      <c r="I20325" s="119" t="s">
        <v>19</v>
      </c>
      <c r="J20325" s="119" t="s">
        <v>222</v>
      </c>
      <c r="K20325" s="1">
        <v>46255.758941458334</v>
      </c>
      <c r="L20325">
        <v>6</v>
      </c>
      <c r="M20325">
        <v>1</v>
      </c>
      <c r="N20325">
        <v>0</v>
      </c>
      <c r="O20325">
        <v>1</v>
      </c>
      <c r="P20325" s="119" t="s">
        <v>20254</v>
      </c>
    </row>
    <row r="20326" spans="1:16" x14ac:dyDescent="0.25">
      <c r="A20326">
        <v>45815</v>
      </c>
      <c r="B20326" s="119" t="s">
        <v>12998</v>
      </c>
      <c r="C20326">
        <v>75</v>
      </c>
      <c r="E20326">
        <v>159</v>
      </c>
      <c r="F20326">
        <v>163</v>
      </c>
      <c r="G20326">
        <v>242</v>
      </c>
      <c r="H20326">
        <v>459</v>
      </c>
      <c r="I20326" s="119" t="s">
        <v>19</v>
      </c>
      <c r="J20326" s="119" t="s">
        <v>22</v>
      </c>
      <c r="K20326" s="1">
        <v>46255.758941458334</v>
      </c>
      <c r="L20326">
        <v>4</v>
      </c>
      <c r="M20326">
        <v>1</v>
      </c>
      <c r="N20326">
        <v>3</v>
      </c>
      <c r="O20326">
        <v>1</v>
      </c>
      <c r="P20326" s="119" t="s">
        <v>20254</v>
      </c>
    </row>
    <row r="20327" spans="1:16" x14ac:dyDescent="0.25">
      <c r="A20327">
        <v>45816</v>
      </c>
      <c r="B20327" s="119" t="s">
        <v>12998</v>
      </c>
      <c r="C20327">
        <v>80</v>
      </c>
      <c r="E20327">
        <v>232</v>
      </c>
      <c r="F20327">
        <v>156</v>
      </c>
      <c r="G20327">
        <v>153</v>
      </c>
      <c r="H20327">
        <v>969</v>
      </c>
      <c r="I20327" s="119" t="s">
        <v>19</v>
      </c>
      <c r="J20327" s="119" t="s">
        <v>139</v>
      </c>
      <c r="K20327" s="1">
        <v>46255.758941458334</v>
      </c>
      <c r="L20327">
        <v>2</v>
      </c>
      <c r="M20327">
        <v>2</v>
      </c>
      <c r="N20327">
        <v>0</v>
      </c>
      <c r="O20327">
        <v>1</v>
      </c>
      <c r="P20327" s="119" t="s">
        <v>20254</v>
      </c>
    </row>
    <row r="20328" spans="1:16" x14ac:dyDescent="0.25">
      <c r="A20328">
        <v>45817</v>
      </c>
      <c r="B20328" s="119" t="s">
        <v>12997</v>
      </c>
      <c r="C20328">
        <v>80</v>
      </c>
      <c r="E20328">
        <v>350</v>
      </c>
      <c r="F20328">
        <v>1806</v>
      </c>
      <c r="G20328">
        <v>212</v>
      </c>
      <c r="H20328">
        <v>8672</v>
      </c>
      <c r="I20328" s="119" t="s">
        <v>19</v>
      </c>
      <c r="J20328" s="119" t="s">
        <v>222</v>
      </c>
      <c r="K20328" s="1">
        <v>46255.758941458334</v>
      </c>
      <c r="L20328">
        <v>4</v>
      </c>
      <c r="M20328">
        <v>3</v>
      </c>
      <c r="N20328">
        <v>1</v>
      </c>
      <c r="O20328">
        <v>1</v>
      </c>
      <c r="P20328" s="119" t="s">
        <v>20254</v>
      </c>
    </row>
    <row r="20329" spans="1:16" x14ac:dyDescent="0.25">
      <c r="A20329">
        <v>45818</v>
      </c>
      <c r="B20329" s="119" t="s">
        <v>12999</v>
      </c>
      <c r="C20329">
        <v>80</v>
      </c>
      <c r="E20329">
        <v>92</v>
      </c>
      <c r="F20329">
        <v>29028</v>
      </c>
      <c r="G20329">
        <v>105</v>
      </c>
      <c r="H20329">
        <v>49049</v>
      </c>
      <c r="I20329" s="119" t="s">
        <v>19</v>
      </c>
      <c r="J20329" s="119" t="s">
        <v>24</v>
      </c>
      <c r="K20329" s="1">
        <v>46255.758941458334</v>
      </c>
      <c r="L20329">
        <v>7</v>
      </c>
      <c r="M20329">
        <v>19</v>
      </c>
      <c r="N20329">
        <v>0</v>
      </c>
      <c r="O20329">
        <v>5</v>
      </c>
      <c r="P20329" s="119" t="s">
        <v>20254</v>
      </c>
    </row>
    <row r="20330" spans="1:16" x14ac:dyDescent="0.25">
      <c r="A20330">
        <v>45819</v>
      </c>
      <c r="B20330" s="119" t="s">
        <v>13000</v>
      </c>
      <c r="C20330">
        <v>40</v>
      </c>
      <c r="E20330">
        <v>1235</v>
      </c>
      <c r="F20330">
        <v>101</v>
      </c>
      <c r="G20330">
        <v>523</v>
      </c>
      <c r="H20330">
        <v>428</v>
      </c>
      <c r="I20330" s="119" t="s">
        <v>19</v>
      </c>
      <c r="J20330" s="119" t="s">
        <v>22</v>
      </c>
      <c r="K20330" s="1">
        <v>46255.758941458334</v>
      </c>
      <c r="L20330">
        <v>36</v>
      </c>
      <c r="M20330">
        <v>25</v>
      </c>
      <c r="N20330">
        <v>3</v>
      </c>
      <c r="O20330">
        <v>0</v>
      </c>
      <c r="P20330" s="119" t="s">
        <v>20254</v>
      </c>
    </row>
    <row r="20331" spans="1:16" x14ac:dyDescent="0.25">
      <c r="A20331">
        <v>45820</v>
      </c>
      <c r="B20331" s="119" t="s">
        <v>13000</v>
      </c>
      <c r="C20331">
        <v>50</v>
      </c>
      <c r="E20331">
        <v>302</v>
      </c>
      <c r="F20331">
        <v>133</v>
      </c>
      <c r="G20331">
        <v>370</v>
      </c>
      <c r="H20331">
        <v>326</v>
      </c>
      <c r="I20331" s="119" t="s">
        <v>19</v>
      </c>
      <c r="J20331" s="119" t="s">
        <v>139</v>
      </c>
      <c r="K20331" s="1">
        <v>46255.758941458334</v>
      </c>
      <c r="L20331">
        <v>35</v>
      </c>
      <c r="M20331">
        <v>7</v>
      </c>
      <c r="N20331">
        <v>12</v>
      </c>
      <c r="O20331">
        <v>0</v>
      </c>
      <c r="P20331" s="119" t="s">
        <v>20254</v>
      </c>
    </row>
    <row r="20332" spans="1:16" x14ac:dyDescent="0.25">
      <c r="A20332">
        <v>45821</v>
      </c>
      <c r="B20332" s="119" t="s">
        <v>13001</v>
      </c>
      <c r="C20332">
        <v>50</v>
      </c>
      <c r="E20332">
        <v>817</v>
      </c>
      <c r="F20332">
        <v>1692</v>
      </c>
      <c r="G20332">
        <v>105</v>
      </c>
      <c r="H20332">
        <v>10989</v>
      </c>
      <c r="I20332" s="119" t="s">
        <v>19</v>
      </c>
      <c r="J20332" s="119" t="s">
        <v>222</v>
      </c>
      <c r="K20332" s="1">
        <v>46255.758941458334</v>
      </c>
      <c r="L20332">
        <v>1</v>
      </c>
      <c r="M20332">
        <v>1</v>
      </c>
      <c r="N20332">
        <v>1</v>
      </c>
      <c r="O20332">
        <v>0</v>
      </c>
      <c r="P20332" s="119" t="s">
        <v>20254</v>
      </c>
    </row>
    <row r="20333" spans="1:16" x14ac:dyDescent="0.25">
      <c r="A20333">
        <v>45822</v>
      </c>
      <c r="B20333" s="119" t="s">
        <v>13002</v>
      </c>
      <c r="C20333">
        <v>25</v>
      </c>
      <c r="E20333">
        <v>1797</v>
      </c>
      <c r="F20333">
        <v>85</v>
      </c>
      <c r="G20333">
        <v>183</v>
      </c>
      <c r="H20333">
        <v>1799</v>
      </c>
      <c r="I20333" s="119" t="s">
        <v>19</v>
      </c>
      <c r="J20333" s="119" t="s">
        <v>22</v>
      </c>
      <c r="K20333" s="1">
        <v>46255.758941458334</v>
      </c>
      <c r="L20333">
        <v>9</v>
      </c>
      <c r="M20333">
        <v>12</v>
      </c>
      <c r="N20333">
        <v>1</v>
      </c>
      <c r="O20333">
        <v>1</v>
      </c>
      <c r="P20333" s="119" t="s">
        <v>20254</v>
      </c>
    </row>
    <row r="20334" spans="1:16" x14ac:dyDescent="0.25">
      <c r="A20334">
        <v>45823</v>
      </c>
      <c r="B20334" s="119" t="s">
        <v>13002</v>
      </c>
      <c r="C20334">
        <v>35</v>
      </c>
      <c r="E20334">
        <v>330</v>
      </c>
      <c r="F20334">
        <v>284</v>
      </c>
      <c r="G20334">
        <v>87</v>
      </c>
      <c r="H20334">
        <v>1160</v>
      </c>
      <c r="I20334" s="119" t="s">
        <v>19</v>
      </c>
      <c r="J20334" s="119" t="s">
        <v>139</v>
      </c>
      <c r="K20334" s="1">
        <v>46255.758941458334</v>
      </c>
      <c r="L20334">
        <v>0</v>
      </c>
      <c r="M20334">
        <v>0</v>
      </c>
      <c r="N20334">
        <v>0</v>
      </c>
      <c r="O20334">
        <v>0</v>
      </c>
      <c r="P20334" s="119" t="s">
        <v>20254</v>
      </c>
    </row>
    <row r="20335" spans="1:16" x14ac:dyDescent="0.25">
      <c r="A20335">
        <v>45824</v>
      </c>
      <c r="B20335" s="119" t="s">
        <v>13001</v>
      </c>
      <c r="C20335">
        <v>35</v>
      </c>
      <c r="E20335">
        <v>134</v>
      </c>
      <c r="F20335">
        <v>203</v>
      </c>
      <c r="G20335">
        <v>538</v>
      </c>
      <c r="H20335">
        <v>6968</v>
      </c>
      <c r="I20335" s="119" t="s">
        <v>19</v>
      </c>
      <c r="J20335" s="119" t="s">
        <v>222</v>
      </c>
      <c r="K20335" s="1">
        <v>46255.758941458334</v>
      </c>
      <c r="L20335">
        <v>2</v>
      </c>
      <c r="M20335">
        <v>5</v>
      </c>
      <c r="N20335">
        <v>1</v>
      </c>
      <c r="O20335">
        <v>0</v>
      </c>
      <c r="P20335" s="119" t="s">
        <v>20254</v>
      </c>
    </row>
    <row r="20336" spans="1:16" x14ac:dyDescent="0.25">
      <c r="A20336">
        <v>45825</v>
      </c>
      <c r="B20336" s="119" t="s">
        <v>13003</v>
      </c>
      <c r="C20336">
        <v>60</v>
      </c>
      <c r="E20336">
        <v>3436</v>
      </c>
      <c r="F20336">
        <v>141</v>
      </c>
      <c r="G20336">
        <v>448</v>
      </c>
      <c r="H20336">
        <v>392</v>
      </c>
      <c r="I20336" s="119" t="s">
        <v>19</v>
      </c>
      <c r="J20336" s="119" t="s">
        <v>22</v>
      </c>
      <c r="K20336" s="1">
        <v>46255.758941458334</v>
      </c>
      <c r="L20336">
        <v>432</v>
      </c>
      <c r="M20336">
        <v>12</v>
      </c>
      <c r="N20336">
        <v>287</v>
      </c>
      <c r="O20336">
        <v>0</v>
      </c>
      <c r="P20336" s="119" t="s">
        <v>20254</v>
      </c>
    </row>
    <row r="20337" spans="1:16" x14ac:dyDescent="0.25">
      <c r="A20337">
        <v>45826</v>
      </c>
      <c r="B20337" s="119" t="s">
        <v>13003</v>
      </c>
      <c r="C20337">
        <v>65</v>
      </c>
      <c r="E20337">
        <v>1771</v>
      </c>
      <c r="F20337">
        <v>201</v>
      </c>
      <c r="G20337">
        <v>545</v>
      </c>
      <c r="H20337">
        <v>543</v>
      </c>
      <c r="I20337" s="119" t="s">
        <v>19</v>
      </c>
      <c r="J20337" s="119" t="s">
        <v>139</v>
      </c>
      <c r="K20337" s="1">
        <v>46255.758941458334</v>
      </c>
      <c r="L20337">
        <v>68</v>
      </c>
      <c r="M20337">
        <v>1</v>
      </c>
      <c r="N20337">
        <v>23</v>
      </c>
      <c r="O20337">
        <v>1</v>
      </c>
      <c r="P20337" s="119" t="s">
        <v>20254</v>
      </c>
    </row>
    <row r="20338" spans="1:16" x14ac:dyDescent="0.25">
      <c r="A20338">
        <v>45827</v>
      </c>
      <c r="B20338" s="119" t="s">
        <v>13004</v>
      </c>
      <c r="C20338">
        <v>65</v>
      </c>
      <c r="E20338">
        <v>1606</v>
      </c>
      <c r="F20338">
        <v>744</v>
      </c>
      <c r="G20338">
        <v>171</v>
      </c>
      <c r="H20338">
        <v>7018</v>
      </c>
      <c r="I20338" s="119" t="s">
        <v>19</v>
      </c>
      <c r="J20338" s="119" t="s">
        <v>222</v>
      </c>
      <c r="K20338" s="1">
        <v>46255.758941458334</v>
      </c>
      <c r="L20338">
        <v>1</v>
      </c>
      <c r="M20338">
        <v>2</v>
      </c>
      <c r="N20338">
        <v>0</v>
      </c>
      <c r="O20338">
        <v>2</v>
      </c>
      <c r="P20338" s="119" t="s">
        <v>20254</v>
      </c>
    </row>
    <row r="20339" spans="1:16" x14ac:dyDescent="0.25">
      <c r="A20339">
        <v>45828</v>
      </c>
      <c r="B20339" s="119" t="s">
        <v>13005</v>
      </c>
      <c r="C20339">
        <v>75</v>
      </c>
      <c r="E20339">
        <v>3799</v>
      </c>
      <c r="F20339">
        <v>139</v>
      </c>
      <c r="G20339">
        <v>671</v>
      </c>
      <c r="H20339">
        <v>328</v>
      </c>
      <c r="I20339" s="119" t="s">
        <v>19</v>
      </c>
      <c r="J20339" s="119" t="s">
        <v>22</v>
      </c>
      <c r="K20339" s="1">
        <v>46255.758941458334</v>
      </c>
      <c r="L20339">
        <v>79</v>
      </c>
      <c r="M20339">
        <v>42</v>
      </c>
      <c r="N20339">
        <v>0</v>
      </c>
      <c r="O20339">
        <v>21</v>
      </c>
      <c r="P20339" s="119" t="s">
        <v>20254</v>
      </c>
    </row>
    <row r="20340" spans="1:16" x14ac:dyDescent="0.25">
      <c r="A20340">
        <v>45829</v>
      </c>
      <c r="B20340" s="119" t="s">
        <v>13005</v>
      </c>
      <c r="C20340">
        <v>80</v>
      </c>
      <c r="E20340">
        <v>792</v>
      </c>
      <c r="F20340">
        <v>136</v>
      </c>
      <c r="G20340">
        <v>405</v>
      </c>
      <c r="H20340">
        <v>431</v>
      </c>
      <c r="I20340" s="119" t="s">
        <v>19</v>
      </c>
      <c r="J20340" s="119" t="s">
        <v>139</v>
      </c>
      <c r="K20340" s="1">
        <v>46255.758941458334</v>
      </c>
      <c r="L20340">
        <v>0</v>
      </c>
      <c r="M20340">
        <v>21</v>
      </c>
      <c r="N20340">
        <v>0</v>
      </c>
      <c r="O20340">
        <v>11</v>
      </c>
      <c r="P20340" s="119" t="s">
        <v>20254</v>
      </c>
    </row>
    <row r="20341" spans="1:16" x14ac:dyDescent="0.25">
      <c r="A20341">
        <v>45830</v>
      </c>
      <c r="B20341" s="119" t="s">
        <v>13004</v>
      </c>
      <c r="C20341">
        <v>80</v>
      </c>
      <c r="E20341">
        <v>1010</v>
      </c>
      <c r="F20341">
        <v>1574</v>
      </c>
      <c r="G20341">
        <v>226</v>
      </c>
      <c r="H20341">
        <v>2463</v>
      </c>
      <c r="I20341" s="119" t="s">
        <v>19</v>
      </c>
      <c r="J20341" s="119" t="s">
        <v>222</v>
      </c>
      <c r="K20341" s="1">
        <v>46255.758941458334</v>
      </c>
      <c r="L20341">
        <v>330</v>
      </c>
      <c r="M20341">
        <v>2</v>
      </c>
      <c r="N20341">
        <v>24</v>
      </c>
      <c r="O20341">
        <v>2</v>
      </c>
      <c r="P20341" s="119" t="s">
        <v>20254</v>
      </c>
    </row>
    <row r="20342" spans="1:16" x14ac:dyDescent="0.25">
      <c r="A20342">
        <v>45831</v>
      </c>
      <c r="B20342" s="119" t="s">
        <v>13006</v>
      </c>
      <c r="C20342">
        <v>80</v>
      </c>
      <c r="E20342">
        <v>643</v>
      </c>
      <c r="F20342">
        <v>7002</v>
      </c>
      <c r="G20342">
        <v>228</v>
      </c>
      <c r="H20342">
        <v>22786</v>
      </c>
      <c r="I20342" s="119" t="s">
        <v>19</v>
      </c>
      <c r="J20342" s="119" t="s">
        <v>24</v>
      </c>
      <c r="K20342" s="1">
        <v>46255.758941458334</v>
      </c>
      <c r="L20342">
        <v>14</v>
      </c>
      <c r="M20342">
        <v>21</v>
      </c>
      <c r="N20342">
        <v>8</v>
      </c>
      <c r="O20342">
        <v>6</v>
      </c>
      <c r="P20342" s="119" t="s">
        <v>20254</v>
      </c>
    </row>
    <row r="20343" spans="1:16" x14ac:dyDescent="0.25">
      <c r="A20343">
        <v>45832</v>
      </c>
      <c r="B20343" s="119" t="s">
        <v>13007</v>
      </c>
      <c r="C20343">
        <v>0</v>
      </c>
      <c r="E20343">
        <v>1557</v>
      </c>
      <c r="F20343">
        <v>100848</v>
      </c>
      <c r="G20343">
        <v>1048</v>
      </c>
      <c r="H20343">
        <v>138789</v>
      </c>
      <c r="I20343" s="119" t="s">
        <v>3582</v>
      </c>
      <c r="J20343" s="119" t="s">
        <v>139</v>
      </c>
      <c r="K20343" s="1">
        <v>46255.758941458334</v>
      </c>
      <c r="L20343">
        <v>87</v>
      </c>
      <c r="M20343">
        <v>192</v>
      </c>
      <c r="N20343">
        <v>28</v>
      </c>
      <c r="O20343">
        <v>49</v>
      </c>
      <c r="P20343" s="119" t="s">
        <v>20254</v>
      </c>
    </row>
    <row r="20344" spans="1:16" x14ac:dyDescent="0.25">
      <c r="A20344">
        <v>45859</v>
      </c>
      <c r="B20344" s="119" t="s">
        <v>13008</v>
      </c>
      <c r="C20344">
        <v>0</v>
      </c>
      <c r="E20344">
        <v>376</v>
      </c>
      <c r="F20344">
        <v>23679</v>
      </c>
      <c r="G20344">
        <v>162</v>
      </c>
      <c r="H20344">
        <v>49879</v>
      </c>
      <c r="I20344" s="119" t="s">
        <v>3582</v>
      </c>
      <c r="J20344" s="119" t="s">
        <v>17</v>
      </c>
      <c r="K20344" s="1">
        <v>46255.758941458334</v>
      </c>
      <c r="L20344">
        <v>16</v>
      </c>
      <c r="M20344">
        <v>41</v>
      </c>
      <c r="N20344">
        <v>3</v>
      </c>
      <c r="O20344">
        <v>8</v>
      </c>
      <c r="P20344" s="119" t="s">
        <v>20254</v>
      </c>
    </row>
    <row r="20345" spans="1:16" x14ac:dyDescent="0.25">
      <c r="A20345">
        <v>45860</v>
      </c>
      <c r="B20345" s="119" t="s">
        <v>13009</v>
      </c>
      <c r="C20345">
        <v>0</v>
      </c>
      <c r="E20345">
        <v>115</v>
      </c>
      <c r="F20345">
        <v>31876</v>
      </c>
      <c r="G20345">
        <v>286</v>
      </c>
      <c r="H20345">
        <v>65327</v>
      </c>
      <c r="I20345" s="119" t="s">
        <v>3582</v>
      </c>
      <c r="J20345" s="119" t="s">
        <v>17</v>
      </c>
      <c r="K20345" s="1">
        <v>46255.758941458334</v>
      </c>
      <c r="L20345">
        <v>35</v>
      </c>
      <c r="M20345">
        <v>49</v>
      </c>
      <c r="N20345">
        <v>14</v>
      </c>
      <c r="O20345">
        <v>13</v>
      </c>
      <c r="P20345" s="119" t="s">
        <v>20254</v>
      </c>
    </row>
    <row r="20346" spans="1:16" x14ac:dyDescent="0.25">
      <c r="A20346">
        <v>45861</v>
      </c>
      <c r="B20346" s="119" t="s">
        <v>13010</v>
      </c>
      <c r="C20346">
        <v>0</v>
      </c>
      <c r="E20346">
        <v>72</v>
      </c>
      <c r="F20346">
        <v>20591</v>
      </c>
      <c r="G20346">
        <v>202</v>
      </c>
      <c r="H20346">
        <v>34650</v>
      </c>
      <c r="I20346" s="119" t="s">
        <v>3582</v>
      </c>
      <c r="J20346" s="119" t="s">
        <v>17</v>
      </c>
      <c r="K20346" s="1">
        <v>46255.758941458334</v>
      </c>
      <c r="L20346">
        <v>16</v>
      </c>
      <c r="M20346">
        <v>39</v>
      </c>
      <c r="N20346">
        <v>1</v>
      </c>
      <c r="O20346">
        <v>7</v>
      </c>
      <c r="P20346" s="119" t="s">
        <v>20254</v>
      </c>
    </row>
    <row r="20347" spans="1:16" x14ac:dyDescent="0.25">
      <c r="A20347">
        <v>45862</v>
      </c>
      <c r="B20347" s="119" t="s">
        <v>13011</v>
      </c>
      <c r="C20347">
        <v>0</v>
      </c>
      <c r="E20347">
        <v>305</v>
      </c>
      <c r="F20347">
        <v>28627</v>
      </c>
      <c r="G20347">
        <v>115</v>
      </c>
      <c r="H20347">
        <v>49751</v>
      </c>
      <c r="I20347" s="119" t="s">
        <v>3582</v>
      </c>
      <c r="J20347" s="119" t="s">
        <v>17</v>
      </c>
      <c r="K20347" s="1">
        <v>46255.758941458334</v>
      </c>
      <c r="L20347">
        <v>20</v>
      </c>
      <c r="M20347">
        <v>42</v>
      </c>
      <c r="N20347">
        <v>5</v>
      </c>
      <c r="O20347">
        <v>10</v>
      </c>
      <c r="P20347" s="119" t="s">
        <v>20254</v>
      </c>
    </row>
    <row r="20348" spans="1:16" x14ac:dyDescent="0.25">
      <c r="A20348">
        <v>45863</v>
      </c>
      <c r="B20348" s="119" t="s">
        <v>13012</v>
      </c>
      <c r="C20348">
        <v>0</v>
      </c>
      <c r="E20348">
        <v>407</v>
      </c>
      <c r="F20348">
        <v>23438</v>
      </c>
      <c r="G20348">
        <v>260</v>
      </c>
      <c r="H20348">
        <v>38598</v>
      </c>
      <c r="I20348" s="119" t="s">
        <v>3582</v>
      </c>
      <c r="J20348" s="119" t="s">
        <v>17</v>
      </c>
      <c r="K20348" s="1">
        <v>46255.758941458334</v>
      </c>
      <c r="L20348">
        <v>33</v>
      </c>
      <c r="M20348">
        <v>38</v>
      </c>
      <c r="N20348">
        <v>6</v>
      </c>
      <c r="O20348">
        <v>10</v>
      </c>
      <c r="P20348" s="119" t="s">
        <v>20254</v>
      </c>
    </row>
    <row r="20349" spans="1:16" x14ac:dyDescent="0.25">
      <c r="A20349">
        <v>45864</v>
      </c>
      <c r="B20349" s="119" t="s">
        <v>13013</v>
      </c>
      <c r="C20349">
        <v>0</v>
      </c>
      <c r="E20349">
        <v>49</v>
      </c>
      <c r="F20349">
        <v>43753</v>
      </c>
      <c r="G20349">
        <v>285</v>
      </c>
      <c r="H20349">
        <v>86401</v>
      </c>
      <c r="I20349" s="119" t="s">
        <v>3582</v>
      </c>
      <c r="J20349" s="119" t="s">
        <v>17</v>
      </c>
      <c r="K20349" s="1">
        <v>46255.758941458334</v>
      </c>
      <c r="L20349">
        <v>26</v>
      </c>
      <c r="M20349">
        <v>50</v>
      </c>
      <c r="N20349">
        <v>3</v>
      </c>
      <c r="O20349">
        <v>11</v>
      </c>
      <c r="P20349" s="119" t="s">
        <v>20254</v>
      </c>
    </row>
    <row r="20350" spans="1:16" x14ac:dyDescent="0.25">
      <c r="A20350">
        <v>45865</v>
      </c>
      <c r="B20350" s="119" t="s">
        <v>13014</v>
      </c>
      <c r="C20350">
        <v>0</v>
      </c>
      <c r="E20350">
        <v>311</v>
      </c>
      <c r="F20350">
        <v>47887</v>
      </c>
      <c r="G20350">
        <v>412</v>
      </c>
      <c r="H20350">
        <v>88279</v>
      </c>
      <c r="I20350" s="119" t="s">
        <v>3582</v>
      </c>
      <c r="J20350" s="119" t="s">
        <v>17</v>
      </c>
      <c r="K20350" s="1">
        <v>46255.758941458334</v>
      </c>
      <c r="L20350">
        <v>40</v>
      </c>
      <c r="M20350">
        <v>51</v>
      </c>
      <c r="N20350">
        <v>13</v>
      </c>
      <c r="O20350">
        <v>13</v>
      </c>
      <c r="P20350" s="119" t="s">
        <v>20254</v>
      </c>
    </row>
    <row r="20351" spans="1:16" x14ac:dyDescent="0.25">
      <c r="A20351">
        <v>45866</v>
      </c>
      <c r="B20351" s="119" t="s">
        <v>13015</v>
      </c>
      <c r="C20351">
        <v>0</v>
      </c>
      <c r="E20351">
        <v>93</v>
      </c>
      <c r="F20351">
        <v>43305</v>
      </c>
      <c r="G20351">
        <v>335</v>
      </c>
      <c r="H20351">
        <v>78184</v>
      </c>
      <c r="I20351" s="119" t="s">
        <v>3582</v>
      </c>
      <c r="J20351" s="119" t="s">
        <v>17</v>
      </c>
      <c r="K20351" s="1">
        <v>46255.758941458334</v>
      </c>
      <c r="L20351">
        <v>12</v>
      </c>
      <c r="M20351">
        <v>46</v>
      </c>
      <c r="N20351">
        <v>3</v>
      </c>
      <c r="O20351">
        <v>12</v>
      </c>
      <c r="P20351" s="119" t="s">
        <v>20254</v>
      </c>
    </row>
    <row r="20352" spans="1:16" x14ac:dyDescent="0.25">
      <c r="A20352">
        <v>45867</v>
      </c>
      <c r="B20352" s="119" t="s">
        <v>13016</v>
      </c>
      <c r="C20352">
        <v>0</v>
      </c>
      <c r="E20352">
        <v>338</v>
      </c>
      <c r="F20352">
        <v>28654</v>
      </c>
      <c r="G20352">
        <v>253</v>
      </c>
      <c r="H20352">
        <v>64287</v>
      </c>
      <c r="I20352" s="119" t="s">
        <v>3582</v>
      </c>
      <c r="J20352" s="119" t="s">
        <v>17</v>
      </c>
      <c r="K20352" s="1">
        <v>46255.758941458334</v>
      </c>
      <c r="L20352">
        <v>18</v>
      </c>
      <c r="M20352">
        <v>34</v>
      </c>
      <c r="N20352">
        <v>5</v>
      </c>
      <c r="O20352">
        <v>9</v>
      </c>
      <c r="P20352" s="119" t="s">
        <v>20254</v>
      </c>
    </row>
    <row r="20353" spans="1:16" x14ac:dyDescent="0.25">
      <c r="A20353">
        <v>45868</v>
      </c>
      <c r="B20353" s="119" t="s">
        <v>13017</v>
      </c>
      <c r="C20353">
        <v>0</v>
      </c>
      <c r="E20353">
        <v>112</v>
      </c>
      <c r="F20353">
        <v>85294</v>
      </c>
      <c r="G20353">
        <v>310</v>
      </c>
      <c r="H20353">
        <v>147555</v>
      </c>
      <c r="I20353" s="119" t="s">
        <v>3582</v>
      </c>
      <c r="J20353" s="119" t="s">
        <v>17</v>
      </c>
      <c r="K20353" s="1">
        <v>46255.758941458334</v>
      </c>
      <c r="L20353">
        <v>9</v>
      </c>
      <c r="M20353">
        <v>35</v>
      </c>
      <c r="N20353">
        <v>3</v>
      </c>
      <c r="O20353">
        <v>8</v>
      </c>
      <c r="P20353" s="119" t="s">
        <v>20254</v>
      </c>
    </row>
    <row r="20354" spans="1:16" x14ac:dyDescent="0.25">
      <c r="A20354">
        <v>45869</v>
      </c>
      <c r="B20354" s="119" t="s">
        <v>13018</v>
      </c>
      <c r="C20354">
        <v>0</v>
      </c>
      <c r="E20354">
        <v>205</v>
      </c>
      <c r="F20354">
        <v>45983</v>
      </c>
      <c r="G20354">
        <v>338</v>
      </c>
      <c r="H20354">
        <v>86925</v>
      </c>
      <c r="I20354" s="119" t="s">
        <v>3582</v>
      </c>
      <c r="J20354" s="119" t="s">
        <v>17</v>
      </c>
      <c r="K20354" s="1">
        <v>46255.758941458334</v>
      </c>
      <c r="L20354">
        <v>28</v>
      </c>
      <c r="M20354">
        <v>49</v>
      </c>
      <c r="N20354">
        <v>3</v>
      </c>
      <c r="O20354">
        <v>13</v>
      </c>
      <c r="P20354" s="119" t="s">
        <v>20254</v>
      </c>
    </row>
    <row r="20355" spans="1:16" x14ac:dyDescent="0.25">
      <c r="A20355">
        <v>45870</v>
      </c>
      <c r="B20355" s="119" t="s">
        <v>13019</v>
      </c>
      <c r="C20355">
        <v>0</v>
      </c>
      <c r="E20355">
        <v>55</v>
      </c>
      <c r="F20355">
        <v>72521</v>
      </c>
      <c r="G20355">
        <v>308</v>
      </c>
      <c r="H20355">
        <v>130598</v>
      </c>
      <c r="I20355" s="119" t="s">
        <v>3582</v>
      </c>
      <c r="J20355" s="119" t="s">
        <v>17</v>
      </c>
      <c r="K20355" s="1">
        <v>46255.758941458334</v>
      </c>
      <c r="L20355">
        <v>21</v>
      </c>
      <c r="M20355">
        <v>39</v>
      </c>
      <c r="N20355">
        <v>4</v>
      </c>
      <c r="O20355">
        <v>9</v>
      </c>
      <c r="P20355" s="119" t="s">
        <v>20254</v>
      </c>
    </row>
    <row r="20356" spans="1:16" x14ac:dyDescent="0.25">
      <c r="A20356">
        <v>45871</v>
      </c>
      <c r="B20356" s="119" t="s">
        <v>13020</v>
      </c>
      <c r="C20356">
        <v>0</v>
      </c>
      <c r="E20356">
        <v>318</v>
      </c>
      <c r="F20356">
        <v>18916</v>
      </c>
      <c r="G20356">
        <v>247</v>
      </c>
      <c r="H20356">
        <v>24391</v>
      </c>
      <c r="I20356" s="119" t="s">
        <v>3582</v>
      </c>
      <c r="J20356" s="119" t="s">
        <v>17</v>
      </c>
      <c r="K20356" s="1">
        <v>46255.758941458334</v>
      </c>
      <c r="L20356">
        <v>27</v>
      </c>
      <c r="M20356">
        <v>54</v>
      </c>
      <c r="N20356">
        <v>9</v>
      </c>
      <c r="O20356">
        <v>15</v>
      </c>
      <c r="P20356" s="119" t="s">
        <v>20254</v>
      </c>
    </row>
    <row r="20357" spans="1:16" x14ac:dyDescent="0.25">
      <c r="A20357">
        <v>45872</v>
      </c>
      <c r="B20357" s="119" t="s">
        <v>13021</v>
      </c>
      <c r="C20357">
        <v>0</v>
      </c>
      <c r="E20357">
        <v>181</v>
      </c>
      <c r="F20357">
        <v>7930</v>
      </c>
      <c r="G20357">
        <v>294</v>
      </c>
      <c r="H20357">
        <v>25190</v>
      </c>
      <c r="I20357" s="119" t="s">
        <v>3582</v>
      </c>
      <c r="J20357" s="119" t="s">
        <v>17</v>
      </c>
      <c r="K20357" s="1">
        <v>46255.758941458334</v>
      </c>
      <c r="L20357">
        <v>28</v>
      </c>
      <c r="M20357">
        <v>47</v>
      </c>
      <c r="N20357">
        <v>5</v>
      </c>
      <c r="O20357">
        <v>16</v>
      </c>
      <c r="P20357" s="119" t="s">
        <v>20254</v>
      </c>
    </row>
    <row r="20358" spans="1:16" x14ac:dyDescent="0.25">
      <c r="A20358">
        <v>45873</v>
      </c>
      <c r="B20358" s="119" t="s">
        <v>13022</v>
      </c>
      <c r="C20358">
        <v>0</v>
      </c>
      <c r="E20358">
        <v>333</v>
      </c>
      <c r="F20358">
        <v>15224</v>
      </c>
      <c r="G20358">
        <v>222</v>
      </c>
      <c r="H20358">
        <v>42242</v>
      </c>
      <c r="I20358" s="119" t="s">
        <v>3582</v>
      </c>
      <c r="J20358" s="119" t="s">
        <v>17</v>
      </c>
      <c r="K20358" s="1">
        <v>46255.758941458334</v>
      </c>
      <c r="L20358">
        <v>25</v>
      </c>
      <c r="M20358">
        <v>45</v>
      </c>
      <c r="N20358">
        <v>1</v>
      </c>
      <c r="O20358">
        <v>12</v>
      </c>
      <c r="P20358" s="119" t="s">
        <v>20254</v>
      </c>
    </row>
    <row r="20359" spans="1:16" x14ac:dyDescent="0.25">
      <c r="A20359">
        <v>45874</v>
      </c>
      <c r="B20359" s="119" t="s">
        <v>13023</v>
      </c>
      <c r="C20359">
        <v>0</v>
      </c>
      <c r="E20359">
        <v>333</v>
      </c>
      <c r="F20359">
        <v>32029</v>
      </c>
      <c r="G20359">
        <v>189</v>
      </c>
      <c r="H20359">
        <v>69908</v>
      </c>
      <c r="I20359" s="119" t="s">
        <v>3582</v>
      </c>
      <c r="J20359" s="119" t="s">
        <v>17</v>
      </c>
      <c r="K20359" s="1">
        <v>46255.758941458334</v>
      </c>
      <c r="L20359">
        <v>40</v>
      </c>
      <c r="M20359">
        <v>41</v>
      </c>
      <c r="N20359">
        <v>14</v>
      </c>
      <c r="O20359">
        <v>10</v>
      </c>
      <c r="P20359" s="119" t="s">
        <v>20254</v>
      </c>
    </row>
    <row r="20360" spans="1:16" x14ac:dyDescent="0.25">
      <c r="A20360">
        <v>45875</v>
      </c>
      <c r="B20360" s="119" t="s">
        <v>13024</v>
      </c>
      <c r="C20360">
        <v>0</v>
      </c>
      <c r="E20360">
        <v>97</v>
      </c>
      <c r="F20360">
        <v>21252</v>
      </c>
      <c r="G20360">
        <v>213</v>
      </c>
      <c r="H20360">
        <v>44848</v>
      </c>
      <c r="I20360" s="119" t="s">
        <v>3582</v>
      </c>
      <c r="J20360" s="119" t="s">
        <v>17</v>
      </c>
      <c r="K20360" s="1">
        <v>46255.758941458334</v>
      </c>
      <c r="L20360">
        <v>26</v>
      </c>
      <c r="M20360">
        <v>47</v>
      </c>
      <c r="N20360">
        <v>5</v>
      </c>
      <c r="O20360">
        <v>17</v>
      </c>
      <c r="P20360" s="119" t="s">
        <v>20254</v>
      </c>
    </row>
    <row r="20361" spans="1:16" x14ac:dyDescent="0.25">
      <c r="A20361">
        <v>45876</v>
      </c>
      <c r="B20361" s="119" t="s">
        <v>13025</v>
      </c>
      <c r="C20361">
        <v>0</v>
      </c>
      <c r="E20361">
        <v>361</v>
      </c>
      <c r="F20361">
        <v>23991</v>
      </c>
      <c r="G20361">
        <v>178</v>
      </c>
      <c r="H20361">
        <v>49075</v>
      </c>
      <c r="I20361" s="119" t="s">
        <v>3582</v>
      </c>
      <c r="J20361" s="119" t="s">
        <v>17</v>
      </c>
      <c r="K20361" s="1">
        <v>46255.758941458334</v>
      </c>
      <c r="L20361">
        <v>22</v>
      </c>
      <c r="M20361">
        <v>46</v>
      </c>
      <c r="N20361">
        <v>6</v>
      </c>
      <c r="O20361">
        <v>14</v>
      </c>
      <c r="P20361" s="119" t="s">
        <v>20254</v>
      </c>
    </row>
    <row r="20362" spans="1:16" x14ac:dyDescent="0.25">
      <c r="A20362">
        <v>45877</v>
      </c>
      <c r="B20362" s="119" t="s">
        <v>13026</v>
      </c>
      <c r="C20362">
        <v>0</v>
      </c>
      <c r="E20362">
        <v>375</v>
      </c>
      <c r="F20362">
        <v>65959</v>
      </c>
      <c r="G20362">
        <v>244</v>
      </c>
      <c r="H20362">
        <v>90006</v>
      </c>
      <c r="I20362" s="119" t="s">
        <v>3582</v>
      </c>
      <c r="J20362" s="119" t="s">
        <v>17</v>
      </c>
      <c r="K20362" s="1">
        <v>46255.758941458334</v>
      </c>
      <c r="L20362">
        <v>35</v>
      </c>
      <c r="M20362">
        <v>59</v>
      </c>
      <c r="N20362">
        <v>9</v>
      </c>
      <c r="O20362">
        <v>18</v>
      </c>
      <c r="P20362" s="119" t="s">
        <v>20254</v>
      </c>
    </row>
    <row r="20363" spans="1:16" x14ac:dyDescent="0.25">
      <c r="A20363">
        <v>45878</v>
      </c>
      <c r="B20363" s="119" t="s">
        <v>13027</v>
      </c>
      <c r="C20363">
        <v>0</v>
      </c>
      <c r="E20363">
        <v>575</v>
      </c>
      <c r="F20363">
        <v>87501</v>
      </c>
      <c r="G20363">
        <v>142</v>
      </c>
      <c r="H20363">
        <v>150448</v>
      </c>
      <c r="I20363" s="119" t="s">
        <v>3582</v>
      </c>
      <c r="J20363" s="119" t="s">
        <v>17</v>
      </c>
      <c r="K20363" s="1">
        <v>46255.758941458334</v>
      </c>
      <c r="L20363">
        <v>17</v>
      </c>
      <c r="M20363">
        <v>46</v>
      </c>
      <c r="N20363">
        <v>6</v>
      </c>
      <c r="O20363">
        <v>15</v>
      </c>
      <c r="P20363" s="119" t="s">
        <v>20254</v>
      </c>
    </row>
    <row r="20364" spans="1:16" x14ac:dyDescent="0.25">
      <c r="A20364">
        <v>45879</v>
      </c>
      <c r="B20364" s="119" t="s">
        <v>13028</v>
      </c>
      <c r="C20364">
        <v>0</v>
      </c>
      <c r="E20364">
        <v>32</v>
      </c>
      <c r="F20364">
        <v>60258</v>
      </c>
      <c r="G20364">
        <v>153</v>
      </c>
      <c r="H20364">
        <v>101329</v>
      </c>
      <c r="I20364" s="119" t="s">
        <v>3582</v>
      </c>
      <c r="J20364" s="119" t="s">
        <v>17</v>
      </c>
      <c r="K20364" s="1">
        <v>46255.758941458334</v>
      </c>
      <c r="L20364">
        <v>16</v>
      </c>
      <c r="M20364">
        <v>41</v>
      </c>
      <c r="N20364">
        <v>4</v>
      </c>
      <c r="O20364">
        <v>9</v>
      </c>
      <c r="P20364" s="119" t="s">
        <v>20254</v>
      </c>
    </row>
    <row r="20365" spans="1:16" x14ac:dyDescent="0.25">
      <c r="A20365">
        <v>45880</v>
      </c>
      <c r="B20365" s="119" t="s">
        <v>13029</v>
      </c>
      <c r="C20365">
        <v>0</v>
      </c>
      <c r="E20365">
        <v>320</v>
      </c>
      <c r="F20365">
        <v>39583</v>
      </c>
      <c r="G20365">
        <v>112</v>
      </c>
      <c r="H20365">
        <v>62485</v>
      </c>
      <c r="I20365" s="119" t="s">
        <v>3582</v>
      </c>
      <c r="J20365" s="119" t="s">
        <v>17</v>
      </c>
      <c r="K20365" s="1">
        <v>46255.758941458334</v>
      </c>
      <c r="L20365">
        <v>12</v>
      </c>
      <c r="M20365">
        <v>39</v>
      </c>
      <c r="N20365">
        <v>2</v>
      </c>
      <c r="O20365">
        <v>10</v>
      </c>
      <c r="P20365" s="119" t="s">
        <v>20254</v>
      </c>
    </row>
    <row r="20366" spans="1:16" x14ac:dyDescent="0.25">
      <c r="A20366">
        <v>45881</v>
      </c>
      <c r="B20366" s="119" t="s">
        <v>13030</v>
      </c>
      <c r="C20366">
        <v>0</v>
      </c>
      <c r="E20366">
        <v>74</v>
      </c>
      <c r="F20366">
        <v>115331</v>
      </c>
      <c r="G20366">
        <v>202</v>
      </c>
      <c r="H20366">
        <v>194428</v>
      </c>
      <c r="I20366" s="119" t="s">
        <v>3582</v>
      </c>
      <c r="J20366" s="119" t="s">
        <v>17</v>
      </c>
      <c r="K20366" s="1">
        <v>46255.758941458334</v>
      </c>
      <c r="L20366">
        <v>24</v>
      </c>
      <c r="M20366">
        <v>38</v>
      </c>
      <c r="N20366">
        <v>6</v>
      </c>
      <c r="O20366">
        <v>13</v>
      </c>
      <c r="P20366" s="119" t="s">
        <v>20254</v>
      </c>
    </row>
    <row r="20367" spans="1:16" x14ac:dyDescent="0.25">
      <c r="A20367">
        <v>45882</v>
      </c>
      <c r="B20367" s="119" t="s">
        <v>13031</v>
      </c>
      <c r="C20367">
        <v>0</v>
      </c>
      <c r="E20367">
        <v>72</v>
      </c>
      <c r="F20367">
        <v>66203</v>
      </c>
      <c r="G20367">
        <v>119</v>
      </c>
      <c r="H20367">
        <v>102441</v>
      </c>
      <c r="I20367" s="119" t="s">
        <v>3582</v>
      </c>
      <c r="J20367" s="119" t="s">
        <v>17</v>
      </c>
      <c r="K20367" s="1">
        <v>46255.758941458334</v>
      </c>
      <c r="L20367">
        <v>11</v>
      </c>
      <c r="M20367">
        <v>40</v>
      </c>
      <c r="N20367">
        <v>0</v>
      </c>
      <c r="O20367">
        <v>13</v>
      </c>
      <c r="P20367" s="119" t="s">
        <v>20254</v>
      </c>
    </row>
    <row r="20368" spans="1:16" x14ac:dyDescent="0.25">
      <c r="A20368">
        <v>45891</v>
      </c>
      <c r="B20368" s="119" t="s">
        <v>13032</v>
      </c>
      <c r="C20368">
        <v>0</v>
      </c>
      <c r="E20368">
        <v>339</v>
      </c>
      <c r="F20368">
        <v>17711</v>
      </c>
      <c r="G20368">
        <v>475</v>
      </c>
      <c r="H20368">
        <v>30006</v>
      </c>
      <c r="I20368" s="119" t="s">
        <v>3582</v>
      </c>
      <c r="J20368" s="119" t="s">
        <v>17</v>
      </c>
      <c r="K20368" s="1">
        <v>46255.758941458334</v>
      </c>
      <c r="L20368">
        <v>12</v>
      </c>
      <c r="M20368">
        <v>38</v>
      </c>
      <c r="N20368">
        <v>3</v>
      </c>
      <c r="O20368">
        <v>6</v>
      </c>
      <c r="P20368" s="119" t="s">
        <v>20254</v>
      </c>
    </row>
    <row r="20369" spans="1:16" x14ac:dyDescent="0.25">
      <c r="A20369">
        <v>45892</v>
      </c>
      <c r="B20369" s="119" t="s">
        <v>13033</v>
      </c>
      <c r="C20369">
        <v>0</v>
      </c>
      <c r="E20369">
        <v>378</v>
      </c>
      <c r="F20369">
        <v>50721</v>
      </c>
      <c r="G20369">
        <v>373</v>
      </c>
      <c r="H20369">
        <v>85897</v>
      </c>
      <c r="I20369" s="119" t="s">
        <v>3582</v>
      </c>
      <c r="J20369" s="119" t="s">
        <v>17</v>
      </c>
      <c r="K20369" s="1">
        <v>46255.758941458334</v>
      </c>
      <c r="L20369">
        <v>11</v>
      </c>
      <c r="M20369">
        <v>47</v>
      </c>
      <c r="N20369">
        <v>1</v>
      </c>
      <c r="O20369">
        <v>10</v>
      </c>
      <c r="P20369" s="119" t="s">
        <v>20254</v>
      </c>
    </row>
    <row r="20370" spans="1:16" x14ac:dyDescent="0.25">
      <c r="A20370">
        <v>45893</v>
      </c>
      <c r="B20370" s="119" t="s">
        <v>13034</v>
      </c>
      <c r="C20370">
        <v>0</v>
      </c>
      <c r="E20370">
        <v>587</v>
      </c>
      <c r="F20370">
        <v>34324</v>
      </c>
      <c r="G20370">
        <v>437</v>
      </c>
      <c r="H20370">
        <v>58668</v>
      </c>
      <c r="I20370" s="119" t="s">
        <v>3582</v>
      </c>
      <c r="J20370" s="119" t="s">
        <v>17</v>
      </c>
      <c r="K20370" s="1">
        <v>46255.758941458334</v>
      </c>
      <c r="L20370">
        <v>25</v>
      </c>
      <c r="M20370">
        <v>57</v>
      </c>
      <c r="N20370">
        <v>2</v>
      </c>
      <c r="O20370">
        <v>12</v>
      </c>
      <c r="P20370" s="119" t="s">
        <v>20254</v>
      </c>
    </row>
    <row r="20371" spans="1:16" x14ac:dyDescent="0.25">
      <c r="A20371">
        <v>45894</v>
      </c>
      <c r="B20371" s="119" t="s">
        <v>13035</v>
      </c>
      <c r="C20371">
        <v>0</v>
      </c>
      <c r="E20371">
        <v>61</v>
      </c>
      <c r="F20371">
        <v>24283</v>
      </c>
      <c r="G20371">
        <v>164</v>
      </c>
      <c r="H20371">
        <v>45327</v>
      </c>
      <c r="I20371" s="119" t="s">
        <v>3582</v>
      </c>
      <c r="J20371" s="119" t="s">
        <v>17</v>
      </c>
      <c r="K20371" s="1">
        <v>46255.758941458334</v>
      </c>
      <c r="L20371">
        <v>24</v>
      </c>
      <c r="M20371">
        <v>53</v>
      </c>
      <c r="N20371">
        <v>2</v>
      </c>
      <c r="O20371">
        <v>16</v>
      </c>
      <c r="P20371" s="119" t="s">
        <v>20254</v>
      </c>
    </row>
    <row r="20372" spans="1:16" x14ac:dyDescent="0.25">
      <c r="A20372">
        <v>45895</v>
      </c>
      <c r="B20372" s="119" t="s">
        <v>13036</v>
      </c>
      <c r="C20372">
        <v>0</v>
      </c>
      <c r="E20372">
        <v>45</v>
      </c>
      <c r="F20372">
        <v>40621</v>
      </c>
      <c r="G20372">
        <v>263</v>
      </c>
      <c r="H20372">
        <v>69461</v>
      </c>
      <c r="I20372" s="119" t="s">
        <v>3582</v>
      </c>
      <c r="J20372" s="119" t="s">
        <v>17</v>
      </c>
      <c r="K20372" s="1">
        <v>46255.758941458334</v>
      </c>
      <c r="L20372">
        <v>16</v>
      </c>
      <c r="M20372">
        <v>52</v>
      </c>
      <c r="N20372">
        <v>2</v>
      </c>
      <c r="O20372">
        <v>13</v>
      </c>
      <c r="P20372" s="119" t="s">
        <v>20254</v>
      </c>
    </row>
    <row r="20373" spans="1:16" x14ac:dyDescent="0.25">
      <c r="A20373">
        <v>45896</v>
      </c>
      <c r="B20373" s="119" t="s">
        <v>13037</v>
      </c>
      <c r="C20373">
        <v>0</v>
      </c>
      <c r="E20373">
        <v>746</v>
      </c>
      <c r="F20373">
        <v>22779</v>
      </c>
      <c r="G20373">
        <v>233</v>
      </c>
      <c r="H20373">
        <v>49123</v>
      </c>
      <c r="I20373" s="119" t="s">
        <v>3582</v>
      </c>
      <c r="J20373" s="119" t="s">
        <v>17</v>
      </c>
      <c r="K20373" s="1">
        <v>46255.758941458334</v>
      </c>
      <c r="L20373">
        <v>32</v>
      </c>
      <c r="M20373">
        <v>63</v>
      </c>
      <c r="N20373">
        <v>6</v>
      </c>
      <c r="O20373">
        <v>12</v>
      </c>
      <c r="P20373" s="119" t="s">
        <v>20254</v>
      </c>
    </row>
    <row r="20374" spans="1:16" x14ac:dyDescent="0.25">
      <c r="A20374">
        <v>45897</v>
      </c>
      <c r="B20374" s="119" t="s">
        <v>13038</v>
      </c>
      <c r="C20374">
        <v>0</v>
      </c>
      <c r="E20374">
        <v>71</v>
      </c>
      <c r="F20374">
        <v>38778</v>
      </c>
      <c r="G20374">
        <v>298</v>
      </c>
      <c r="H20374">
        <v>70270</v>
      </c>
      <c r="I20374" s="119" t="s">
        <v>3582</v>
      </c>
      <c r="J20374" s="119" t="s">
        <v>17</v>
      </c>
      <c r="K20374" s="1">
        <v>46255.758941458334</v>
      </c>
      <c r="L20374">
        <v>55</v>
      </c>
      <c r="M20374">
        <v>69</v>
      </c>
      <c r="N20374">
        <v>7</v>
      </c>
      <c r="O20374">
        <v>13</v>
      </c>
      <c r="P20374" s="119" t="s">
        <v>20254</v>
      </c>
    </row>
    <row r="20375" spans="1:16" x14ac:dyDescent="0.25">
      <c r="A20375">
        <v>45898</v>
      </c>
      <c r="B20375" s="119" t="s">
        <v>13039</v>
      </c>
      <c r="C20375">
        <v>0</v>
      </c>
      <c r="E20375">
        <v>385</v>
      </c>
      <c r="F20375">
        <v>17712</v>
      </c>
      <c r="G20375">
        <v>192</v>
      </c>
      <c r="H20375">
        <v>42565</v>
      </c>
      <c r="I20375" s="119" t="s">
        <v>3582</v>
      </c>
      <c r="J20375" s="119" t="s">
        <v>17</v>
      </c>
      <c r="K20375" s="1">
        <v>46255.758941458334</v>
      </c>
      <c r="L20375">
        <v>17</v>
      </c>
      <c r="M20375">
        <v>48</v>
      </c>
      <c r="N20375">
        <v>0</v>
      </c>
      <c r="O20375">
        <v>13</v>
      </c>
      <c r="P20375" s="119" t="s">
        <v>20254</v>
      </c>
    </row>
    <row r="20376" spans="1:16" x14ac:dyDescent="0.25">
      <c r="A20376">
        <v>45899</v>
      </c>
      <c r="B20376" s="119" t="s">
        <v>13040</v>
      </c>
      <c r="C20376">
        <v>0</v>
      </c>
      <c r="E20376">
        <v>312</v>
      </c>
      <c r="F20376">
        <v>45611</v>
      </c>
      <c r="G20376">
        <v>382</v>
      </c>
      <c r="H20376">
        <v>69997</v>
      </c>
      <c r="I20376" s="119" t="s">
        <v>3582</v>
      </c>
      <c r="J20376" s="119" t="s">
        <v>17</v>
      </c>
      <c r="K20376" s="1">
        <v>46255.758941458334</v>
      </c>
      <c r="L20376">
        <v>7</v>
      </c>
      <c r="M20376">
        <v>45</v>
      </c>
      <c r="N20376">
        <v>1</v>
      </c>
      <c r="O20376">
        <v>14</v>
      </c>
      <c r="P20376" s="119" t="s">
        <v>20254</v>
      </c>
    </row>
    <row r="20377" spans="1:16" x14ac:dyDescent="0.25">
      <c r="A20377">
        <v>45900</v>
      </c>
      <c r="B20377" s="119" t="s">
        <v>13041</v>
      </c>
      <c r="C20377">
        <v>0</v>
      </c>
      <c r="E20377">
        <v>79</v>
      </c>
      <c r="F20377">
        <v>30604</v>
      </c>
      <c r="G20377">
        <v>308</v>
      </c>
      <c r="H20377">
        <v>56074</v>
      </c>
      <c r="I20377" s="119" t="s">
        <v>3582</v>
      </c>
      <c r="J20377" s="119" t="s">
        <v>17</v>
      </c>
      <c r="K20377" s="1">
        <v>46255.758941458334</v>
      </c>
      <c r="L20377">
        <v>45</v>
      </c>
      <c r="M20377">
        <v>50</v>
      </c>
      <c r="N20377">
        <v>3</v>
      </c>
      <c r="O20377">
        <v>10</v>
      </c>
      <c r="P20377" s="119" t="s">
        <v>20254</v>
      </c>
    </row>
    <row r="20378" spans="1:16" x14ac:dyDescent="0.25">
      <c r="A20378">
        <v>45901</v>
      </c>
      <c r="B20378" s="119" t="s">
        <v>13042</v>
      </c>
      <c r="C20378">
        <v>0</v>
      </c>
      <c r="E20378">
        <v>40</v>
      </c>
      <c r="F20378">
        <v>35909</v>
      </c>
      <c r="G20378">
        <v>275</v>
      </c>
      <c r="H20378">
        <v>59705</v>
      </c>
      <c r="I20378" s="119" t="s">
        <v>3582</v>
      </c>
      <c r="J20378" s="119" t="s">
        <v>17</v>
      </c>
      <c r="K20378" s="1">
        <v>46255.758941458334</v>
      </c>
      <c r="L20378">
        <v>27</v>
      </c>
      <c r="M20378">
        <v>66</v>
      </c>
      <c r="N20378">
        <v>4</v>
      </c>
      <c r="O20378">
        <v>10</v>
      </c>
      <c r="P20378" s="119" t="s">
        <v>20254</v>
      </c>
    </row>
    <row r="20379" spans="1:16" x14ac:dyDescent="0.25">
      <c r="A20379">
        <v>45902</v>
      </c>
      <c r="B20379" s="119" t="s">
        <v>13043</v>
      </c>
      <c r="C20379">
        <v>0</v>
      </c>
      <c r="E20379">
        <v>116</v>
      </c>
      <c r="F20379">
        <v>44773</v>
      </c>
      <c r="G20379">
        <v>292</v>
      </c>
      <c r="H20379">
        <v>92980</v>
      </c>
      <c r="I20379" s="119" t="s">
        <v>3582</v>
      </c>
      <c r="J20379" s="119" t="s">
        <v>17</v>
      </c>
      <c r="K20379" s="1">
        <v>46255.758941458334</v>
      </c>
      <c r="L20379">
        <v>41</v>
      </c>
      <c r="M20379">
        <v>54</v>
      </c>
      <c r="N20379">
        <v>5</v>
      </c>
      <c r="O20379">
        <v>10</v>
      </c>
      <c r="P20379" s="119" t="s">
        <v>20254</v>
      </c>
    </row>
    <row r="20380" spans="1:16" x14ac:dyDescent="0.25">
      <c r="A20380">
        <v>45903</v>
      </c>
      <c r="B20380" s="119" t="s">
        <v>13044</v>
      </c>
      <c r="C20380">
        <v>25</v>
      </c>
      <c r="D20380">
        <v>24471</v>
      </c>
      <c r="E20380">
        <v>1035</v>
      </c>
      <c r="F20380">
        <v>914</v>
      </c>
      <c r="G20380">
        <v>160</v>
      </c>
      <c r="H20380">
        <v>2814</v>
      </c>
      <c r="I20380" s="119" t="s">
        <v>4611</v>
      </c>
      <c r="J20380" s="119" t="s">
        <v>22</v>
      </c>
      <c r="K20380" s="1">
        <v>46255.758941458334</v>
      </c>
      <c r="L20380">
        <v>22</v>
      </c>
      <c r="M20380">
        <v>18</v>
      </c>
      <c r="N20380">
        <v>0</v>
      </c>
      <c r="O20380">
        <v>3</v>
      </c>
      <c r="P20380" s="119" t="s">
        <v>20254</v>
      </c>
    </row>
    <row r="20381" spans="1:16" x14ac:dyDescent="0.25">
      <c r="A20381">
        <v>45904</v>
      </c>
      <c r="B20381" s="119" t="s">
        <v>13044</v>
      </c>
      <c r="C20381">
        <v>35</v>
      </c>
      <c r="D20381">
        <v>24537</v>
      </c>
      <c r="E20381">
        <v>90</v>
      </c>
      <c r="F20381">
        <v>160</v>
      </c>
      <c r="G20381">
        <v>695</v>
      </c>
      <c r="H20381">
        <v>1240</v>
      </c>
      <c r="I20381" s="119" t="s">
        <v>4611</v>
      </c>
      <c r="J20381" s="119" t="s">
        <v>139</v>
      </c>
      <c r="K20381" s="1">
        <v>46255.758941458334</v>
      </c>
      <c r="L20381">
        <v>184</v>
      </c>
      <c r="M20381">
        <v>26</v>
      </c>
      <c r="N20381">
        <v>4</v>
      </c>
      <c r="O20381">
        <v>7</v>
      </c>
      <c r="P20381" s="119" t="s">
        <v>20254</v>
      </c>
    </row>
    <row r="20382" spans="1:16" x14ac:dyDescent="0.25">
      <c r="A20382">
        <v>45905</v>
      </c>
      <c r="B20382" s="119" t="s">
        <v>13044</v>
      </c>
      <c r="C20382">
        <v>35</v>
      </c>
      <c r="D20382">
        <v>24903</v>
      </c>
      <c r="E20382">
        <v>1242</v>
      </c>
      <c r="F20382">
        <v>10313</v>
      </c>
      <c r="G20382">
        <v>146</v>
      </c>
      <c r="H20382">
        <v>26997</v>
      </c>
      <c r="I20382" s="119" t="s">
        <v>4611</v>
      </c>
      <c r="J20382" s="119" t="s">
        <v>222</v>
      </c>
      <c r="K20382" s="1">
        <v>46255.758941458334</v>
      </c>
      <c r="L20382">
        <v>3</v>
      </c>
      <c r="M20382">
        <v>17</v>
      </c>
      <c r="N20382">
        <v>2</v>
      </c>
      <c r="O20382">
        <v>7</v>
      </c>
      <c r="P20382" s="119" t="s">
        <v>20254</v>
      </c>
    </row>
    <row r="20383" spans="1:16" x14ac:dyDescent="0.25">
      <c r="A20383">
        <v>45906</v>
      </c>
      <c r="B20383" s="119" t="s">
        <v>13045</v>
      </c>
      <c r="C20383">
        <v>40</v>
      </c>
      <c r="D20383">
        <v>24503</v>
      </c>
      <c r="E20383">
        <v>874</v>
      </c>
      <c r="F20383">
        <v>2379</v>
      </c>
      <c r="G20383">
        <v>259</v>
      </c>
      <c r="H20383">
        <v>9079</v>
      </c>
      <c r="I20383" s="119" t="s">
        <v>4611</v>
      </c>
      <c r="J20383" s="119" t="s">
        <v>22</v>
      </c>
      <c r="K20383" s="1">
        <v>46255.758941458334</v>
      </c>
      <c r="L20383">
        <v>0</v>
      </c>
      <c r="M20383">
        <v>26</v>
      </c>
      <c r="N20383">
        <v>0</v>
      </c>
      <c r="O20383">
        <v>0</v>
      </c>
      <c r="P20383" s="119" t="s">
        <v>20254</v>
      </c>
    </row>
    <row r="20384" spans="1:16" x14ac:dyDescent="0.25">
      <c r="A20384">
        <v>45907</v>
      </c>
      <c r="B20384" s="119" t="s">
        <v>13045</v>
      </c>
      <c r="C20384">
        <v>50</v>
      </c>
      <c r="D20384">
        <v>24539</v>
      </c>
      <c r="E20384">
        <v>420</v>
      </c>
      <c r="F20384">
        <v>411</v>
      </c>
      <c r="G20384">
        <v>393</v>
      </c>
      <c r="H20384">
        <v>2287</v>
      </c>
      <c r="I20384" s="119" t="s">
        <v>4611</v>
      </c>
      <c r="J20384" s="119" t="s">
        <v>139</v>
      </c>
      <c r="K20384" s="1">
        <v>46255.758941458334</v>
      </c>
      <c r="L20384">
        <v>79</v>
      </c>
      <c r="M20384">
        <v>13</v>
      </c>
      <c r="N20384">
        <v>0</v>
      </c>
      <c r="O20384">
        <v>3</v>
      </c>
      <c r="P20384" s="119" t="s">
        <v>20254</v>
      </c>
    </row>
    <row r="20385" spans="1:16" x14ac:dyDescent="0.25">
      <c r="A20385">
        <v>45908</v>
      </c>
      <c r="B20385" s="119" t="s">
        <v>13045</v>
      </c>
      <c r="C20385">
        <v>50</v>
      </c>
      <c r="D20385">
        <v>24910</v>
      </c>
      <c r="E20385">
        <v>495</v>
      </c>
      <c r="F20385">
        <v>7176</v>
      </c>
      <c r="G20385">
        <v>100</v>
      </c>
      <c r="H20385">
        <v>32415</v>
      </c>
      <c r="I20385" s="119" t="s">
        <v>4611</v>
      </c>
      <c r="J20385" s="119" t="s">
        <v>222</v>
      </c>
      <c r="K20385" s="1">
        <v>46255.758941458334</v>
      </c>
      <c r="L20385">
        <v>1</v>
      </c>
      <c r="M20385">
        <v>3</v>
      </c>
      <c r="N20385">
        <v>0</v>
      </c>
      <c r="O20385">
        <v>2</v>
      </c>
      <c r="P20385" s="119" t="s">
        <v>20254</v>
      </c>
    </row>
    <row r="20386" spans="1:16" x14ac:dyDescent="0.25">
      <c r="A20386">
        <v>45909</v>
      </c>
      <c r="B20386" s="119" t="s">
        <v>13046</v>
      </c>
      <c r="C20386">
        <v>60</v>
      </c>
      <c r="D20386">
        <v>24875</v>
      </c>
      <c r="E20386">
        <v>498</v>
      </c>
      <c r="F20386">
        <v>469</v>
      </c>
      <c r="G20386">
        <v>273</v>
      </c>
      <c r="H20386">
        <v>6964</v>
      </c>
      <c r="I20386" s="119" t="s">
        <v>4611</v>
      </c>
      <c r="J20386" s="119" t="s">
        <v>22</v>
      </c>
      <c r="K20386" s="1">
        <v>46255.758941458334</v>
      </c>
      <c r="L20386">
        <v>10</v>
      </c>
      <c r="M20386">
        <v>35</v>
      </c>
      <c r="N20386">
        <v>0</v>
      </c>
      <c r="O20386">
        <v>5</v>
      </c>
      <c r="P20386" s="119" t="s">
        <v>20254</v>
      </c>
    </row>
    <row r="20387" spans="1:16" x14ac:dyDescent="0.25">
      <c r="A20387">
        <v>45910</v>
      </c>
      <c r="B20387" s="119" t="s">
        <v>13046</v>
      </c>
      <c r="C20387">
        <v>65</v>
      </c>
      <c r="D20387">
        <v>24880</v>
      </c>
      <c r="E20387">
        <v>134</v>
      </c>
      <c r="F20387">
        <v>863</v>
      </c>
      <c r="G20387">
        <v>371</v>
      </c>
      <c r="H20387">
        <v>2995</v>
      </c>
      <c r="I20387" s="119" t="s">
        <v>4611</v>
      </c>
      <c r="J20387" s="119" t="s">
        <v>139</v>
      </c>
      <c r="K20387" s="1">
        <v>46255.758941458334</v>
      </c>
      <c r="L20387">
        <v>3</v>
      </c>
      <c r="M20387">
        <v>7</v>
      </c>
      <c r="N20387">
        <v>0</v>
      </c>
      <c r="O20387">
        <v>0</v>
      </c>
      <c r="P20387" s="119" t="s">
        <v>20254</v>
      </c>
    </row>
    <row r="20388" spans="1:16" x14ac:dyDescent="0.25">
      <c r="A20388">
        <v>45911</v>
      </c>
      <c r="B20388" s="119" t="s">
        <v>13046</v>
      </c>
      <c r="C20388">
        <v>65</v>
      </c>
      <c r="D20388">
        <v>24916</v>
      </c>
      <c r="E20388">
        <v>734</v>
      </c>
      <c r="F20388">
        <v>1889</v>
      </c>
      <c r="G20388">
        <v>395</v>
      </c>
      <c r="H20388">
        <v>3193</v>
      </c>
      <c r="I20388" s="119" t="s">
        <v>4611</v>
      </c>
      <c r="J20388" s="119" t="s">
        <v>222</v>
      </c>
      <c r="K20388" s="1">
        <v>46255.758941458334</v>
      </c>
      <c r="L20388">
        <v>0</v>
      </c>
      <c r="M20388">
        <v>27</v>
      </c>
      <c r="N20388">
        <v>0</v>
      </c>
      <c r="O20388">
        <v>6</v>
      </c>
      <c r="P20388" s="119" t="s">
        <v>20254</v>
      </c>
    </row>
    <row r="20389" spans="1:16" x14ac:dyDescent="0.25">
      <c r="A20389">
        <v>45912</v>
      </c>
      <c r="B20389" s="119" t="s">
        <v>13047</v>
      </c>
      <c r="C20389">
        <v>75</v>
      </c>
      <c r="D20389">
        <v>24521</v>
      </c>
      <c r="E20389">
        <v>1446</v>
      </c>
      <c r="F20389">
        <v>580</v>
      </c>
      <c r="G20389">
        <v>275</v>
      </c>
      <c r="H20389">
        <v>979</v>
      </c>
      <c r="I20389" s="119" t="s">
        <v>4611</v>
      </c>
      <c r="J20389" s="119" t="s">
        <v>22</v>
      </c>
      <c r="K20389" s="1">
        <v>46255.758941458334</v>
      </c>
      <c r="L20389">
        <v>8</v>
      </c>
      <c r="M20389">
        <v>2</v>
      </c>
      <c r="N20389">
        <v>0</v>
      </c>
      <c r="O20389">
        <v>0</v>
      </c>
      <c r="P20389" s="119" t="s">
        <v>20254</v>
      </c>
    </row>
    <row r="20390" spans="1:16" x14ac:dyDescent="0.25">
      <c r="A20390">
        <v>45913</v>
      </c>
      <c r="B20390" s="119" t="s">
        <v>13047</v>
      </c>
      <c r="C20390">
        <v>80</v>
      </c>
      <c r="D20390">
        <v>24542</v>
      </c>
      <c r="E20390">
        <v>250</v>
      </c>
      <c r="F20390">
        <v>1005</v>
      </c>
      <c r="G20390">
        <v>249</v>
      </c>
      <c r="H20390">
        <v>2500</v>
      </c>
      <c r="I20390" s="119" t="s">
        <v>4611</v>
      </c>
      <c r="J20390" s="119" t="s">
        <v>139</v>
      </c>
      <c r="K20390" s="1">
        <v>46255.758941458334</v>
      </c>
      <c r="L20390">
        <v>1</v>
      </c>
      <c r="M20390">
        <v>23</v>
      </c>
      <c r="N20390">
        <v>0</v>
      </c>
      <c r="O20390">
        <v>3</v>
      </c>
      <c r="P20390" s="119" t="s">
        <v>20254</v>
      </c>
    </row>
    <row r="20391" spans="1:16" x14ac:dyDescent="0.25">
      <c r="A20391">
        <v>45914</v>
      </c>
      <c r="B20391" s="119" t="s">
        <v>13047</v>
      </c>
      <c r="C20391">
        <v>80</v>
      </c>
      <c r="D20391">
        <v>24923</v>
      </c>
      <c r="E20391">
        <v>534</v>
      </c>
      <c r="F20391">
        <v>5240</v>
      </c>
      <c r="G20391">
        <v>318</v>
      </c>
      <c r="H20391">
        <v>14732</v>
      </c>
      <c r="I20391" s="119" t="s">
        <v>4611</v>
      </c>
      <c r="J20391" s="119" t="s">
        <v>222</v>
      </c>
      <c r="K20391" s="1">
        <v>46255.758941458334</v>
      </c>
      <c r="L20391">
        <v>3</v>
      </c>
      <c r="M20391">
        <v>17</v>
      </c>
      <c r="N20391">
        <v>1</v>
      </c>
      <c r="O20391">
        <v>2</v>
      </c>
      <c r="P20391" s="119" t="s">
        <v>20254</v>
      </c>
    </row>
    <row r="20392" spans="1:16" x14ac:dyDescent="0.25">
      <c r="A20392">
        <v>45915</v>
      </c>
      <c r="B20392" s="119" t="s">
        <v>13048</v>
      </c>
      <c r="C20392">
        <v>80</v>
      </c>
      <c r="D20392">
        <v>24545</v>
      </c>
      <c r="E20392">
        <v>182</v>
      </c>
      <c r="F20392">
        <v>24401</v>
      </c>
      <c r="G20392">
        <v>1809</v>
      </c>
      <c r="H20392">
        <v>31651</v>
      </c>
      <c r="I20392" s="119" t="s">
        <v>4611</v>
      </c>
      <c r="J20392" s="119" t="s">
        <v>24</v>
      </c>
      <c r="K20392" s="1">
        <v>46255.758941458334</v>
      </c>
      <c r="L20392">
        <v>29</v>
      </c>
      <c r="M20392">
        <v>203</v>
      </c>
      <c r="N20392">
        <v>3</v>
      </c>
      <c r="O20392">
        <v>42</v>
      </c>
      <c r="P20392" s="119" t="s">
        <v>20254</v>
      </c>
    </row>
    <row r="20393" spans="1:16" x14ac:dyDescent="0.25">
      <c r="A20393">
        <v>45916</v>
      </c>
      <c r="B20393" s="119" t="s">
        <v>13049</v>
      </c>
      <c r="C20393">
        <v>25</v>
      </c>
      <c r="D20393">
        <v>24471</v>
      </c>
      <c r="E20393">
        <v>905</v>
      </c>
      <c r="F20393">
        <v>1008</v>
      </c>
      <c r="G20393">
        <v>389</v>
      </c>
      <c r="H20393">
        <v>3208</v>
      </c>
      <c r="I20393" s="119" t="s">
        <v>4611</v>
      </c>
      <c r="J20393" s="119" t="s">
        <v>22</v>
      </c>
      <c r="K20393" s="1">
        <v>46255.758941458334</v>
      </c>
      <c r="L20393">
        <v>21</v>
      </c>
      <c r="M20393">
        <v>20</v>
      </c>
      <c r="N20393">
        <v>0</v>
      </c>
      <c r="O20393">
        <v>0</v>
      </c>
      <c r="P20393" s="119" t="s">
        <v>20254</v>
      </c>
    </row>
    <row r="20394" spans="1:16" x14ac:dyDescent="0.25">
      <c r="A20394">
        <v>45917</v>
      </c>
      <c r="B20394" s="119" t="s">
        <v>13049</v>
      </c>
      <c r="C20394">
        <v>35</v>
      </c>
      <c r="D20394">
        <v>24537</v>
      </c>
      <c r="E20394">
        <v>69</v>
      </c>
      <c r="F20394">
        <v>401</v>
      </c>
      <c r="G20394">
        <v>108</v>
      </c>
      <c r="H20394">
        <v>2628</v>
      </c>
      <c r="I20394" s="119" t="s">
        <v>4611</v>
      </c>
      <c r="J20394" s="119" t="s">
        <v>139</v>
      </c>
      <c r="K20394" s="1">
        <v>46255.758941458334</v>
      </c>
      <c r="L20394">
        <v>4</v>
      </c>
      <c r="M20394">
        <v>15</v>
      </c>
      <c r="N20394">
        <v>1</v>
      </c>
      <c r="O20394">
        <v>0</v>
      </c>
      <c r="P20394" s="119" t="s">
        <v>20254</v>
      </c>
    </row>
    <row r="20395" spans="1:16" x14ac:dyDescent="0.25">
      <c r="A20395">
        <v>45918</v>
      </c>
      <c r="B20395" s="119" t="s">
        <v>13049</v>
      </c>
      <c r="C20395">
        <v>35</v>
      </c>
      <c r="D20395">
        <v>24903</v>
      </c>
      <c r="E20395">
        <v>996</v>
      </c>
      <c r="F20395">
        <v>10037</v>
      </c>
      <c r="G20395">
        <v>111</v>
      </c>
      <c r="H20395">
        <v>34937</v>
      </c>
      <c r="I20395" s="119" t="s">
        <v>4611</v>
      </c>
      <c r="J20395" s="119" t="s">
        <v>222</v>
      </c>
      <c r="K20395" s="1">
        <v>46255.758941458334</v>
      </c>
      <c r="L20395">
        <v>2</v>
      </c>
      <c r="M20395">
        <v>12</v>
      </c>
      <c r="N20395">
        <v>0</v>
      </c>
      <c r="O20395">
        <v>3</v>
      </c>
      <c r="P20395" s="119" t="s">
        <v>20254</v>
      </c>
    </row>
    <row r="20396" spans="1:16" x14ac:dyDescent="0.25">
      <c r="A20396">
        <v>45919</v>
      </c>
      <c r="B20396" s="119" t="s">
        <v>13050</v>
      </c>
      <c r="C20396">
        <v>40</v>
      </c>
      <c r="D20396">
        <v>24503</v>
      </c>
      <c r="E20396">
        <v>447</v>
      </c>
      <c r="F20396">
        <v>3404</v>
      </c>
      <c r="G20396">
        <v>357</v>
      </c>
      <c r="H20396">
        <v>6897</v>
      </c>
      <c r="I20396" s="119" t="s">
        <v>4611</v>
      </c>
      <c r="J20396" s="119" t="s">
        <v>22</v>
      </c>
      <c r="K20396" s="1">
        <v>46255.758941458334</v>
      </c>
      <c r="L20396">
        <v>0</v>
      </c>
      <c r="M20396">
        <v>36</v>
      </c>
      <c r="N20396">
        <v>0</v>
      </c>
      <c r="O20396">
        <v>0</v>
      </c>
      <c r="P20396" s="119" t="s">
        <v>20254</v>
      </c>
    </row>
    <row r="20397" spans="1:16" x14ac:dyDescent="0.25">
      <c r="A20397">
        <v>45920</v>
      </c>
      <c r="B20397" s="119" t="s">
        <v>13050</v>
      </c>
      <c r="C20397">
        <v>50</v>
      </c>
      <c r="D20397">
        <v>24539</v>
      </c>
      <c r="E20397">
        <v>135</v>
      </c>
      <c r="F20397">
        <v>350</v>
      </c>
      <c r="G20397">
        <v>948</v>
      </c>
      <c r="H20397">
        <v>773</v>
      </c>
      <c r="I20397" s="119" t="s">
        <v>4611</v>
      </c>
      <c r="J20397" s="119" t="s">
        <v>139</v>
      </c>
      <c r="K20397" s="1">
        <v>46255.758941458334</v>
      </c>
      <c r="L20397">
        <v>0</v>
      </c>
      <c r="M20397">
        <v>7</v>
      </c>
      <c r="N20397">
        <v>0</v>
      </c>
      <c r="O20397">
        <v>5</v>
      </c>
      <c r="P20397" s="119" t="s">
        <v>20254</v>
      </c>
    </row>
    <row r="20398" spans="1:16" x14ac:dyDescent="0.25">
      <c r="A20398">
        <v>45921</v>
      </c>
      <c r="B20398" s="119" t="s">
        <v>13050</v>
      </c>
      <c r="C20398">
        <v>50</v>
      </c>
      <c r="D20398">
        <v>24910</v>
      </c>
      <c r="E20398">
        <v>925</v>
      </c>
      <c r="F20398">
        <v>7621</v>
      </c>
      <c r="G20398">
        <v>111</v>
      </c>
      <c r="H20398">
        <v>31567</v>
      </c>
      <c r="I20398" s="119" t="s">
        <v>4611</v>
      </c>
      <c r="J20398" s="119" t="s">
        <v>222</v>
      </c>
      <c r="K20398" s="1">
        <v>46255.758941458334</v>
      </c>
      <c r="L20398">
        <v>1</v>
      </c>
      <c r="M20398">
        <v>2</v>
      </c>
      <c r="N20398">
        <v>0</v>
      </c>
      <c r="O20398">
        <v>1</v>
      </c>
      <c r="P20398" s="119" t="s">
        <v>20254</v>
      </c>
    </row>
    <row r="20399" spans="1:16" x14ac:dyDescent="0.25">
      <c r="A20399">
        <v>45922</v>
      </c>
      <c r="B20399" s="119" t="s">
        <v>13051</v>
      </c>
      <c r="C20399">
        <v>60</v>
      </c>
      <c r="D20399">
        <v>24875</v>
      </c>
      <c r="E20399">
        <v>557</v>
      </c>
      <c r="F20399">
        <v>307</v>
      </c>
      <c r="G20399">
        <v>1092</v>
      </c>
      <c r="H20399">
        <v>3896</v>
      </c>
      <c r="I20399" s="119" t="s">
        <v>4611</v>
      </c>
      <c r="J20399" s="119" t="s">
        <v>22</v>
      </c>
      <c r="K20399" s="1">
        <v>46255.758941458334</v>
      </c>
      <c r="L20399">
        <v>8</v>
      </c>
      <c r="M20399">
        <v>38</v>
      </c>
      <c r="N20399">
        <v>3</v>
      </c>
      <c r="O20399">
        <v>2</v>
      </c>
      <c r="P20399" s="119" t="s">
        <v>20254</v>
      </c>
    </row>
    <row r="20400" spans="1:16" x14ac:dyDescent="0.25">
      <c r="A20400">
        <v>45923</v>
      </c>
      <c r="B20400" s="119" t="s">
        <v>13051</v>
      </c>
      <c r="C20400">
        <v>65</v>
      </c>
      <c r="D20400">
        <v>24880</v>
      </c>
      <c r="E20400">
        <v>555</v>
      </c>
      <c r="F20400">
        <v>342</v>
      </c>
      <c r="G20400">
        <v>1162</v>
      </c>
      <c r="H20400">
        <v>1023</v>
      </c>
      <c r="I20400" s="119" t="s">
        <v>4611</v>
      </c>
      <c r="J20400" s="119" t="s">
        <v>139</v>
      </c>
      <c r="K20400" s="1">
        <v>46255.758941458334</v>
      </c>
      <c r="L20400">
        <v>0</v>
      </c>
      <c r="M20400">
        <v>19</v>
      </c>
      <c r="N20400">
        <v>0</v>
      </c>
      <c r="O20400">
        <v>8</v>
      </c>
      <c r="P20400" s="119" t="s">
        <v>20254</v>
      </c>
    </row>
    <row r="20401" spans="1:16" x14ac:dyDescent="0.25">
      <c r="A20401">
        <v>45924</v>
      </c>
      <c r="B20401" s="119" t="s">
        <v>13051</v>
      </c>
      <c r="C20401">
        <v>65</v>
      </c>
      <c r="D20401">
        <v>24916</v>
      </c>
      <c r="E20401">
        <v>647</v>
      </c>
      <c r="F20401">
        <v>1689</v>
      </c>
      <c r="G20401">
        <v>1039</v>
      </c>
      <c r="H20401">
        <v>4192</v>
      </c>
      <c r="I20401" s="119" t="s">
        <v>4611</v>
      </c>
      <c r="J20401" s="119" t="s">
        <v>222</v>
      </c>
      <c r="K20401" s="1">
        <v>46255.758941458334</v>
      </c>
      <c r="L20401">
        <v>0</v>
      </c>
      <c r="M20401">
        <v>41</v>
      </c>
      <c r="N20401">
        <v>0</v>
      </c>
      <c r="O20401">
        <v>14</v>
      </c>
      <c r="P20401" s="119" t="s">
        <v>20254</v>
      </c>
    </row>
    <row r="20402" spans="1:16" x14ac:dyDescent="0.25">
      <c r="A20402">
        <v>45925</v>
      </c>
      <c r="B20402" s="119" t="s">
        <v>13052</v>
      </c>
      <c r="C20402">
        <v>75</v>
      </c>
      <c r="D20402">
        <v>24521</v>
      </c>
      <c r="E20402">
        <v>1975</v>
      </c>
      <c r="F20402">
        <v>496</v>
      </c>
      <c r="G20402">
        <v>4500</v>
      </c>
      <c r="H20402">
        <v>798</v>
      </c>
      <c r="I20402" s="119" t="s">
        <v>4611</v>
      </c>
      <c r="J20402" s="119" t="s">
        <v>22</v>
      </c>
      <c r="K20402" s="1">
        <v>46255.758941458334</v>
      </c>
      <c r="L20402">
        <v>32</v>
      </c>
      <c r="M20402">
        <v>30</v>
      </c>
      <c r="N20402">
        <v>0</v>
      </c>
      <c r="O20402">
        <v>3</v>
      </c>
      <c r="P20402" s="119" t="s">
        <v>20254</v>
      </c>
    </row>
    <row r="20403" spans="1:16" x14ac:dyDescent="0.25">
      <c r="A20403">
        <v>45926</v>
      </c>
      <c r="B20403" s="119" t="s">
        <v>13052</v>
      </c>
      <c r="C20403">
        <v>80</v>
      </c>
      <c r="D20403">
        <v>24542</v>
      </c>
      <c r="E20403">
        <v>1456</v>
      </c>
      <c r="F20403">
        <v>420</v>
      </c>
      <c r="G20403">
        <v>3003</v>
      </c>
      <c r="H20403">
        <v>1046</v>
      </c>
      <c r="I20403" s="119" t="s">
        <v>4611</v>
      </c>
      <c r="J20403" s="119" t="s">
        <v>139</v>
      </c>
      <c r="K20403" s="1">
        <v>46255.758941458334</v>
      </c>
      <c r="L20403">
        <v>2</v>
      </c>
      <c r="M20403">
        <v>59</v>
      </c>
      <c r="N20403">
        <v>0</v>
      </c>
      <c r="O20403">
        <v>29</v>
      </c>
      <c r="P20403" s="119" t="s">
        <v>20254</v>
      </c>
    </row>
    <row r="20404" spans="1:16" x14ac:dyDescent="0.25">
      <c r="A20404">
        <v>45927</v>
      </c>
      <c r="B20404" s="119" t="s">
        <v>13052</v>
      </c>
      <c r="C20404">
        <v>80</v>
      </c>
      <c r="D20404">
        <v>24923</v>
      </c>
      <c r="E20404">
        <v>441</v>
      </c>
      <c r="F20404">
        <v>7501</v>
      </c>
      <c r="G20404">
        <v>552</v>
      </c>
      <c r="H20404">
        <v>15500</v>
      </c>
      <c r="I20404" s="119" t="s">
        <v>4611</v>
      </c>
      <c r="J20404" s="119" t="s">
        <v>222</v>
      </c>
      <c r="K20404" s="1">
        <v>46255.758941458334</v>
      </c>
      <c r="L20404">
        <v>4</v>
      </c>
      <c r="M20404">
        <v>37</v>
      </c>
      <c r="N20404">
        <v>0</v>
      </c>
      <c r="O20404">
        <v>6</v>
      </c>
      <c r="P20404" s="119" t="s">
        <v>20254</v>
      </c>
    </row>
    <row r="20405" spans="1:16" x14ac:dyDescent="0.25">
      <c r="A20405">
        <v>45928</v>
      </c>
      <c r="B20405" s="119" t="s">
        <v>13053</v>
      </c>
      <c r="C20405">
        <v>80</v>
      </c>
      <c r="D20405">
        <v>24545</v>
      </c>
      <c r="E20405">
        <v>187</v>
      </c>
      <c r="F20405">
        <v>26497</v>
      </c>
      <c r="G20405">
        <v>1574</v>
      </c>
      <c r="H20405">
        <v>33972</v>
      </c>
      <c r="I20405" s="119" t="s">
        <v>4611</v>
      </c>
      <c r="J20405" s="119" t="s">
        <v>24</v>
      </c>
      <c r="K20405" s="1">
        <v>46255.758941458334</v>
      </c>
      <c r="L20405">
        <v>71</v>
      </c>
      <c r="M20405">
        <v>326</v>
      </c>
      <c r="N20405">
        <v>11</v>
      </c>
      <c r="O20405">
        <v>64</v>
      </c>
      <c r="P20405" s="119" t="s">
        <v>20254</v>
      </c>
    </row>
    <row r="20406" spans="1:16" x14ac:dyDescent="0.25">
      <c r="A20406">
        <v>45929</v>
      </c>
      <c r="B20406" s="119" t="s">
        <v>13054</v>
      </c>
      <c r="C20406">
        <v>25</v>
      </c>
      <c r="D20406">
        <v>24471</v>
      </c>
      <c r="E20406">
        <v>839</v>
      </c>
      <c r="F20406">
        <v>576</v>
      </c>
      <c r="G20406">
        <v>326</v>
      </c>
      <c r="H20406">
        <v>1065</v>
      </c>
      <c r="I20406" s="119" t="s">
        <v>4611</v>
      </c>
      <c r="J20406" s="119" t="s">
        <v>22</v>
      </c>
      <c r="K20406" s="1">
        <v>46255.758941458334</v>
      </c>
      <c r="L20406">
        <v>21</v>
      </c>
      <c r="M20406">
        <v>4</v>
      </c>
      <c r="N20406">
        <v>0</v>
      </c>
      <c r="O20406">
        <v>0</v>
      </c>
      <c r="P20406" s="119" t="s">
        <v>20254</v>
      </c>
    </row>
    <row r="20407" spans="1:16" x14ac:dyDescent="0.25">
      <c r="A20407">
        <v>45930</v>
      </c>
      <c r="B20407" s="119" t="s">
        <v>13054</v>
      </c>
      <c r="C20407">
        <v>35</v>
      </c>
      <c r="D20407">
        <v>24537</v>
      </c>
      <c r="E20407">
        <v>348</v>
      </c>
      <c r="F20407">
        <v>161</v>
      </c>
      <c r="G20407">
        <v>404</v>
      </c>
      <c r="H20407">
        <v>1027</v>
      </c>
      <c r="I20407" s="119" t="s">
        <v>4611</v>
      </c>
      <c r="J20407" s="119" t="s">
        <v>139</v>
      </c>
      <c r="K20407" s="1">
        <v>46255.758941458334</v>
      </c>
      <c r="L20407">
        <v>1</v>
      </c>
      <c r="M20407">
        <v>9</v>
      </c>
      <c r="N20407">
        <v>0</v>
      </c>
      <c r="O20407">
        <v>2</v>
      </c>
      <c r="P20407" s="119" t="s">
        <v>20254</v>
      </c>
    </row>
    <row r="20408" spans="1:16" x14ac:dyDescent="0.25">
      <c r="A20408">
        <v>45931</v>
      </c>
      <c r="B20408" s="119" t="s">
        <v>13054</v>
      </c>
      <c r="C20408">
        <v>35</v>
      </c>
      <c r="D20408">
        <v>24903</v>
      </c>
      <c r="E20408">
        <v>1526</v>
      </c>
      <c r="F20408">
        <v>10527</v>
      </c>
      <c r="G20408">
        <v>134</v>
      </c>
      <c r="H20408">
        <v>22495</v>
      </c>
      <c r="I20408" s="119" t="s">
        <v>4611</v>
      </c>
      <c r="J20408" s="119" t="s">
        <v>222</v>
      </c>
      <c r="K20408" s="1">
        <v>46255.758941458334</v>
      </c>
      <c r="L20408">
        <v>2</v>
      </c>
      <c r="M20408">
        <v>7</v>
      </c>
      <c r="N20408">
        <v>0</v>
      </c>
      <c r="O20408">
        <v>2</v>
      </c>
      <c r="P20408" s="119" t="s">
        <v>20254</v>
      </c>
    </row>
    <row r="20409" spans="1:16" x14ac:dyDescent="0.25">
      <c r="A20409">
        <v>45932</v>
      </c>
      <c r="B20409" s="119" t="s">
        <v>13055</v>
      </c>
      <c r="C20409">
        <v>40</v>
      </c>
      <c r="D20409">
        <v>24503</v>
      </c>
      <c r="E20409">
        <v>782</v>
      </c>
      <c r="F20409">
        <v>2168</v>
      </c>
      <c r="G20409">
        <v>539</v>
      </c>
      <c r="H20409">
        <v>6849</v>
      </c>
      <c r="I20409" s="119" t="s">
        <v>4611</v>
      </c>
      <c r="J20409" s="119" t="s">
        <v>22</v>
      </c>
      <c r="K20409" s="1">
        <v>46255.758941458334</v>
      </c>
      <c r="L20409">
        <v>0</v>
      </c>
      <c r="M20409">
        <v>9</v>
      </c>
      <c r="N20409">
        <v>0</v>
      </c>
      <c r="O20409">
        <v>1</v>
      </c>
      <c r="P20409" s="119" t="s">
        <v>20254</v>
      </c>
    </row>
    <row r="20410" spans="1:16" x14ac:dyDescent="0.25">
      <c r="A20410">
        <v>45933</v>
      </c>
      <c r="B20410" s="119" t="s">
        <v>13055</v>
      </c>
      <c r="C20410">
        <v>50</v>
      </c>
      <c r="D20410">
        <v>24539</v>
      </c>
      <c r="E20410">
        <v>1304</v>
      </c>
      <c r="F20410">
        <v>231</v>
      </c>
      <c r="G20410">
        <v>563</v>
      </c>
      <c r="H20410">
        <v>1199</v>
      </c>
      <c r="I20410" s="119" t="s">
        <v>4611</v>
      </c>
      <c r="J20410" s="119" t="s">
        <v>139</v>
      </c>
      <c r="K20410" s="1">
        <v>46255.758941458334</v>
      </c>
      <c r="L20410">
        <v>5</v>
      </c>
      <c r="M20410">
        <v>8</v>
      </c>
      <c r="N20410">
        <v>2</v>
      </c>
      <c r="O20410">
        <v>3</v>
      </c>
      <c r="P20410" s="119" t="s">
        <v>20254</v>
      </c>
    </row>
    <row r="20411" spans="1:16" x14ac:dyDescent="0.25">
      <c r="A20411">
        <v>45934</v>
      </c>
      <c r="B20411" s="119" t="s">
        <v>13055</v>
      </c>
      <c r="C20411">
        <v>50</v>
      </c>
      <c r="D20411">
        <v>24910</v>
      </c>
      <c r="E20411">
        <v>1333</v>
      </c>
      <c r="F20411">
        <v>4604</v>
      </c>
      <c r="G20411">
        <v>254</v>
      </c>
      <c r="H20411">
        <v>19883</v>
      </c>
      <c r="I20411" s="119" t="s">
        <v>4611</v>
      </c>
      <c r="J20411" s="119" t="s">
        <v>222</v>
      </c>
      <c r="K20411" s="1">
        <v>46255.758941458334</v>
      </c>
      <c r="L20411">
        <v>1</v>
      </c>
      <c r="M20411">
        <v>5</v>
      </c>
      <c r="N20411">
        <v>0</v>
      </c>
      <c r="O20411">
        <v>3</v>
      </c>
      <c r="P20411" s="119" t="s">
        <v>20254</v>
      </c>
    </row>
    <row r="20412" spans="1:16" x14ac:dyDescent="0.25">
      <c r="A20412">
        <v>45935</v>
      </c>
      <c r="B20412" s="119" t="s">
        <v>13056</v>
      </c>
      <c r="C20412">
        <v>60</v>
      </c>
      <c r="D20412">
        <v>24875</v>
      </c>
      <c r="E20412">
        <v>474</v>
      </c>
      <c r="F20412">
        <v>376</v>
      </c>
      <c r="G20412">
        <v>317</v>
      </c>
      <c r="H20412">
        <v>4164</v>
      </c>
      <c r="I20412" s="119" t="s">
        <v>4611</v>
      </c>
      <c r="J20412" s="119" t="s">
        <v>22</v>
      </c>
      <c r="K20412" s="1">
        <v>46255.758941458334</v>
      </c>
      <c r="L20412">
        <v>2</v>
      </c>
      <c r="M20412">
        <v>20</v>
      </c>
      <c r="N20412">
        <v>1</v>
      </c>
      <c r="O20412">
        <v>2</v>
      </c>
      <c r="P20412" s="119" t="s">
        <v>20254</v>
      </c>
    </row>
    <row r="20413" spans="1:16" x14ac:dyDescent="0.25">
      <c r="A20413">
        <v>45936</v>
      </c>
      <c r="B20413" s="119" t="s">
        <v>13056</v>
      </c>
      <c r="C20413">
        <v>65</v>
      </c>
      <c r="D20413">
        <v>24880</v>
      </c>
      <c r="E20413">
        <v>189</v>
      </c>
      <c r="F20413">
        <v>260</v>
      </c>
      <c r="G20413">
        <v>276</v>
      </c>
      <c r="H20413">
        <v>1860</v>
      </c>
      <c r="I20413" s="119" t="s">
        <v>4611</v>
      </c>
      <c r="J20413" s="119" t="s">
        <v>139</v>
      </c>
      <c r="K20413" s="1">
        <v>46255.758941458334</v>
      </c>
      <c r="L20413">
        <v>4</v>
      </c>
      <c r="M20413">
        <v>11</v>
      </c>
      <c r="N20413">
        <v>0</v>
      </c>
      <c r="O20413">
        <v>0</v>
      </c>
      <c r="P20413" s="119" t="s">
        <v>20254</v>
      </c>
    </row>
    <row r="20414" spans="1:16" x14ac:dyDescent="0.25">
      <c r="A20414">
        <v>45937</v>
      </c>
      <c r="B20414" s="119" t="s">
        <v>13056</v>
      </c>
      <c r="C20414">
        <v>65</v>
      </c>
      <c r="D20414">
        <v>24916</v>
      </c>
      <c r="E20414">
        <v>345</v>
      </c>
      <c r="F20414">
        <v>482</v>
      </c>
      <c r="G20414">
        <v>646</v>
      </c>
      <c r="H20414">
        <v>3949</v>
      </c>
      <c r="I20414" s="119" t="s">
        <v>4611</v>
      </c>
      <c r="J20414" s="119" t="s">
        <v>222</v>
      </c>
      <c r="K20414" s="1">
        <v>46255.758941458334</v>
      </c>
      <c r="L20414">
        <v>1</v>
      </c>
      <c r="M20414">
        <v>11</v>
      </c>
      <c r="N20414">
        <v>0</v>
      </c>
      <c r="O20414">
        <v>2</v>
      </c>
      <c r="P20414" s="119" t="s">
        <v>20254</v>
      </c>
    </row>
    <row r="20415" spans="1:16" x14ac:dyDescent="0.25">
      <c r="A20415">
        <v>45938</v>
      </c>
      <c r="B20415" s="119" t="s">
        <v>13057</v>
      </c>
      <c r="C20415">
        <v>75</v>
      </c>
      <c r="D20415">
        <v>24521</v>
      </c>
      <c r="E20415">
        <v>573</v>
      </c>
      <c r="F20415">
        <v>286</v>
      </c>
      <c r="G20415">
        <v>251</v>
      </c>
      <c r="H20415">
        <v>576</v>
      </c>
      <c r="I20415" s="119" t="s">
        <v>4611</v>
      </c>
      <c r="J20415" s="119" t="s">
        <v>22</v>
      </c>
      <c r="K20415" s="1">
        <v>46255.758941458334</v>
      </c>
      <c r="L20415">
        <v>0</v>
      </c>
      <c r="M20415">
        <v>2</v>
      </c>
      <c r="N20415">
        <v>0</v>
      </c>
      <c r="O20415">
        <v>1</v>
      </c>
      <c r="P20415" s="119" t="s">
        <v>20254</v>
      </c>
    </row>
    <row r="20416" spans="1:16" x14ac:dyDescent="0.25">
      <c r="A20416">
        <v>45939</v>
      </c>
      <c r="B20416" s="119" t="s">
        <v>13057</v>
      </c>
      <c r="C20416">
        <v>80</v>
      </c>
      <c r="D20416">
        <v>24542</v>
      </c>
      <c r="E20416">
        <v>245</v>
      </c>
      <c r="F20416">
        <v>416</v>
      </c>
      <c r="G20416">
        <v>351</v>
      </c>
      <c r="H20416">
        <v>866</v>
      </c>
      <c r="I20416" s="119" t="s">
        <v>4611</v>
      </c>
      <c r="J20416" s="119" t="s">
        <v>139</v>
      </c>
      <c r="K20416" s="1">
        <v>46255.758941458334</v>
      </c>
      <c r="L20416">
        <v>1</v>
      </c>
      <c r="M20416">
        <v>5</v>
      </c>
      <c r="N20416">
        <v>0</v>
      </c>
      <c r="O20416">
        <v>0</v>
      </c>
      <c r="P20416" s="119" t="s">
        <v>20254</v>
      </c>
    </row>
    <row r="20417" spans="1:16" x14ac:dyDescent="0.25">
      <c r="A20417">
        <v>45940</v>
      </c>
      <c r="B20417" s="119" t="s">
        <v>13057</v>
      </c>
      <c r="C20417">
        <v>80</v>
      </c>
      <c r="D20417">
        <v>24923</v>
      </c>
      <c r="E20417">
        <v>382</v>
      </c>
      <c r="F20417">
        <v>5210</v>
      </c>
      <c r="G20417">
        <v>270</v>
      </c>
      <c r="H20417">
        <v>11511</v>
      </c>
      <c r="I20417" s="119" t="s">
        <v>4611</v>
      </c>
      <c r="J20417" s="119" t="s">
        <v>222</v>
      </c>
      <c r="K20417" s="1">
        <v>46255.758941458334</v>
      </c>
      <c r="L20417">
        <v>5</v>
      </c>
      <c r="M20417">
        <v>10</v>
      </c>
      <c r="N20417">
        <v>0</v>
      </c>
      <c r="O20417">
        <v>1</v>
      </c>
      <c r="P20417" s="119" t="s">
        <v>20254</v>
      </c>
    </row>
    <row r="20418" spans="1:16" x14ac:dyDescent="0.25">
      <c r="A20418">
        <v>45941</v>
      </c>
      <c r="B20418" s="119" t="s">
        <v>13058</v>
      </c>
      <c r="C20418">
        <v>80</v>
      </c>
      <c r="D20418">
        <v>24545</v>
      </c>
      <c r="E20418">
        <v>93</v>
      </c>
      <c r="F20418">
        <v>24297</v>
      </c>
      <c r="G20418">
        <v>712</v>
      </c>
      <c r="H20418">
        <v>32279</v>
      </c>
      <c r="I20418" s="119" t="s">
        <v>4611</v>
      </c>
      <c r="J20418" s="119" t="s">
        <v>24</v>
      </c>
      <c r="K20418" s="1">
        <v>46255.758941458334</v>
      </c>
      <c r="L20418">
        <v>8</v>
      </c>
      <c r="M20418">
        <v>117</v>
      </c>
      <c r="N20418">
        <v>1</v>
      </c>
      <c r="O20418">
        <v>27</v>
      </c>
      <c r="P20418" s="119" t="s">
        <v>20254</v>
      </c>
    </row>
    <row r="20419" spans="1:16" x14ac:dyDescent="0.25">
      <c r="A20419">
        <v>45942</v>
      </c>
      <c r="B20419" s="119" t="s">
        <v>13059</v>
      </c>
      <c r="C20419">
        <v>80</v>
      </c>
      <c r="D20419">
        <v>24542</v>
      </c>
      <c r="E20419">
        <v>182</v>
      </c>
      <c r="F20419">
        <v>123243</v>
      </c>
      <c r="G20419">
        <v>9</v>
      </c>
      <c r="H20419">
        <v>399400</v>
      </c>
      <c r="I20419" s="119" t="s">
        <v>4611</v>
      </c>
      <c r="J20419" s="119" t="s">
        <v>222</v>
      </c>
      <c r="K20419" s="1">
        <v>46255.758941458334</v>
      </c>
      <c r="L20419">
        <v>0</v>
      </c>
      <c r="M20419">
        <v>0</v>
      </c>
      <c r="N20419">
        <v>0</v>
      </c>
      <c r="O20419">
        <v>0</v>
      </c>
      <c r="P20419" s="119" t="s">
        <v>20254</v>
      </c>
    </row>
    <row r="20420" spans="1:16" x14ac:dyDescent="0.25">
      <c r="A20420">
        <v>45943</v>
      </c>
      <c r="B20420" s="119" t="s">
        <v>13060</v>
      </c>
      <c r="C20420">
        <v>80</v>
      </c>
      <c r="E20420">
        <v>78</v>
      </c>
      <c r="F20420">
        <v>189807</v>
      </c>
      <c r="G20420">
        <v>27</v>
      </c>
      <c r="H20420">
        <v>349798</v>
      </c>
      <c r="I20420" s="119" t="s">
        <v>4726</v>
      </c>
      <c r="J20420" s="119" t="s">
        <v>24</v>
      </c>
      <c r="K20420" s="1">
        <v>46255.758941458334</v>
      </c>
      <c r="L20420">
        <v>7</v>
      </c>
      <c r="M20420">
        <v>3</v>
      </c>
      <c r="N20420">
        <v>4</v>
      </c>
      <c r="O20420">
        <v>0</v>
      </c>
      <c r="P20420" s="119" t="s">
        <v>20254</v>
      </c>
    </row>
    <row r="20421" spans="1:16" x14ac:dyDescent="0.25">
      <c r="A20421">
        <v>45944</v>
      </c>
      <c r="B20421" s="119" t="s">
        <v>13061</v>
      </c>
      <c r="C20421">
        <v>80</v>
      </c>
      <c r="E20421">
        <v>51</v>
      </c>
      <c r="F20421">
        <v>158895</v>
      </c>
      <c r="G20421">
        <v>18</v>
      </c>
      <c r="H20421">
        <v>349900</v>
      </c>
      <c r="I20421" s="119" t="s">
        <v>4726</v>
      </c>
      <c r="J20421" s="119" t="s">
        <v>24</v>
      </c>
      <c r="K20421" s="1">
        <v>46255.758941458334</v>
      </c>
      <c r="L20421">
        <v>8</v>
      </c>
      <c r="M20421">
        <v>6</v>
      </c>
      <c r="N20421">
        <v>0</v>
      </c>
      <c r="O20421">
        <v>1</v>
      </c>
      <c r="P20421" s="119" t="s">
        <v>20254</v>
      </c>
    </row>
    <row r="20422" spans="1:16" x14ac:dyDescent="0.25">
      <c r="A20422">
        <v>45945</v>
      </c>
      <c r="B20422" s="119" t="s">
        <v>13062</v>
      </c>
      <c r="C20422">
        <v>80</v>
      </c>
      <c r="E20422">
        <v>185</v>
      </c>
      <c r="F20422">
        <v>160035</v>
      </c>
      <c r="G20422">
        <v>16</v>
      </c>
      <c r="H20422">
        <v>279900</v>
      </c>
      <c r="I20422" s="119" t="s">
        <v>4726</v>
      </c>
      <c r="J20422" s="119" t="s">
        <v>24</v>
      </c>
      <c r="K20422" s="1">
        <v>46255.758941458334</v>
      </c>
      <c r="L20422">
        <v>0</v>
      </c>
      <c r="M20422">
        <v>1</v>
      </c>
      <c r="N20422">
        <v>0</v>
      </c>
      <c r="O20422">
        <v>0</v>
      </c>
      <c r="P20422" s="119" t="s">
        <v>20254</v>
      </c>
    </row>
    <row r="20423" spans="1:16" x14ac:dyDescent="0.25">
      <c r="A20423">
        <v>45946</v>
      </c>
      <c r="B20423" s="119" t="s">
        <v>13063</v>
      </c>
      <c r="C20423">
        <v>80</v>
      </c>
      <c r="E20423">
        <v>48</v>
      </c>
      <c r="F20423">
        <v>246070</v>
      </c>
      <c r="G20423">
        <v>16</v>
      </c>
      <c r="H20423">
        <v>449800</v>
      </c>
      <c r="I20423" s="119" t="s">
        <v>4726</v>
      </c>
      <c r="J20423" s="119" t="s">
        <v>24</v>
      </c>
      <c r="K20423" s="1">
        <v>46255.758941458334</v>
      </c>
      <c r="L20423">
        <v>3</v>
      </c>
      <c r="M20423">
        <v>3</v>
      </c>
      <c r="N20423">
        <v>0</v>
      </c>
      <c r="O20423">
        <v>0</v>
      </c>
      <c r="P20423" s="119" t="s">
        <v>20254</v>
      </c>
    </row>
    <row r="20424" spans="1:16" x14ac:dyDescent="0.25">
      <c r="A20424">
        <v>45947</v>
      </c>
      <c r="B20424" s="119" t="s">
        <v>13064</v>
      </c>
      <c r="C20424">
        <v>80</v>
      </c>
      <c r="E20424">
        <v>24</v>
      </c>
      <c r="F20424">
        <v>299873</v>
      </c>
      <c r="G20424">
        <v>11</v>
      </c>
      <c r="H20424">
        <v>449900</v>
      </c>
      <c r="I20424" s="119" t="s">
        <v>4726</v>
      </c>
      <c r="J20424" s="119" t="s">
        <v>24</v>
      </c>
      <c r="K20424" s="1">
        <v>46255.758941458334</v>
      </c>
      <c r="L20424">
        <v>1</v>
      </c>
      <c r="M20424">
        <v>2</v>
      </c>
      <c r="N20424">
        <v>0</v>
      </c>
      <c r="O20424">
        <v>0</v>
      </c>
      <c r="P20424" s="119" t="s">
        <v>20254</v>
      </c>
    </row>
    <row r="20425" spans="1:16" x14ac:dyDescent="0.25">
      <c r="A20425">
        <v>45948</v>
      </c>
      <c r="B20425" s="119" t="s">
        <v>13065</v>
      </c>
      <c r="C20425">
        <v>80</v>
      </c>
      <c r="E20425">
        <v>96</v>
      </c>
      <c r="F20425">
        <v>110233</v>
      </c>
      <c r="G20425">
        <v>12</v>
      </c>
      <c r="H20425">
        <v>499577</v>
      </c>
      <c r="I20425" s="119" t="s">
        <v>4726</v>
      </c>
      <c r="J20425" s="119" t="s">
        <v>24</v>
      </c>
      <c r="K20425" s="1">
        <v>46255.758941458334</v>
      </c>
      <c r="L20425">
        <v>3</v>
      </c>
      <c r="M20425">
        <v>1</v>
      </c>
      <c r="N20425">
        <v>0</v>
      </c>
      <c r="O20425">
        <v>0</v>
      </c>
      <c r="P20425" s="119" t="s">
        <v>20254</v>
      </c>
    </row>
    <row r="20426" spans="1:16" x14ac:dyDescent="0.25">
      <c r="A20426">
        <v>45949</v>
      </c>
      <c r="B20426" s="119" t="s">
        <v>13066</v>
      </c>
      <c r="C20426">
        <v>80</v>
      </c>
      <c r="E20426">
        <v>35</v>
      </c>
      <c r="F20426">
        <v>251030</v>
      </c>
      <c r="G20426">
        <v>11</v>
      </c>
      <c r="H20426">
        <v>649579</v>
      </c>
      <c r="I20426" s="119" t="s">
        <v>4726</v>
      </c>
      <c r="J20426" s="119" t="s">
        <v>24</v>
      </c>
      <c r="K20426" s="1">
        <v>46255.758941458334</v>
      </c>
      <c r="L20426">
        <v>0</v>
      </c>
      <c r="M20426">
        <v>2</v>
      </c>
      <c r="N20426">
        <v>0</v>
      </c>
      <c r="O20426">
        <v>1</v>
      </c>
      <c r="P20426" s="119" t="s">
        <v>20254</v>
      </c>
    </row>
    <row r="20427" spans="1:16" x14ac:dyDescent="0.25">
      <c r="A20427">
        <v>45950</v>
      </c>
      <c r="B20427" s="119" t="s">
        <v>13067</v>
      </c>
      <c r="C20427">
        <v>80</v>
      </c>
      <c r="E20427">
        <v>25</v>
      </c>
      <c r="F20427">
        <v>233082</v>
      </c>
      <c r="G20427">
        <v>11</v>
      </c>
      <c r="H20427">
        <v>349900</v>
      </c>
      <c r="I20427" s="119" t="s">
        <v>4726</v>
      </c>
      <c r="J20427" s="119" t="s">
        <v>24</v>
      </c>
      <c r="K20427" s="1">
        <v>46255.758941458334</v>
      </c>
      <c r="L20427">
        <v>0</v>
      </c>
      <c r="M20427">
        <v>1</v>
      </c>
      <c r="N20427">
        <v>0</v>
      </c>
      <c r="O20427">
        <v>0</v>
      </c>
      <c r="P20427" s="119" t="s">
        <v>20254</v>
      </c>
    </row>
    <row r="20428" spans="1:16" x14ac:dyDescent="0.25">
      <c r="A20428">
        <v>45951</v>
      </c>
      <c r="B20428" s="119" t="s">
        <v>13068</v>
      </c>
      <c r="C20428">
        <v>80</v>
      </c>
      <c r="E20428">
        <v>47</v>
      </c>
      <c r="F20428">
        <v>213304</v>
      </c>
      <c r="G20428">
        <v>17</v>
      </c>
      <c r="H20428">
        <v>320000</v>
      </c>
      <c r="I20428" s="119" t="s">
        <v>4726</v>
      </c>
      <c r="J20428" s="119" t="s">
        <v>24</v>
      </c>
      <c r="K20428" s="1">
        <v>46255.758941458334</v>
      </c>
      <c r="L20428">
        <v>1</v>
      </c>
      <c r="M20428">
        <v>0</v>
      </c>
      <c r="N20428">
        <v>0</v>
      </c>
      <c r="O20428">
        <v>0</v>
      </c>
      <c r="P20428" s="119" t="s">
        <v>20254</v>
      </c>
    </row>
    <row r="20429" spans="1:16" x14ac:dyDescent="0.25">
      <c r="A20429">
        <v>45952</v>
      </c>
      <c r="B20429" s="119" t="s">
        <v>13069</v>
      </c>
      <c r="C20429">
        <v>80</v>
      </c>
      <c r="E20429">
        <v>24</v>
      </c>
      <c r="F20429">
        <v>300108</v>
      </c>
      <c r="G20429">
        <v>10</v>
      </c>
      <c r="H20429">
        <v>449900</v>
      </c>
      <c r="I20429" s="119" t="s">
        <v>4726</v>
      </c>
      <c r="J20429" s="119" t="s">
        <v>24</v>
      </c>
      <c r="K20429" s="1">
        <v>46255.758941458334</v>
      </c>
      <c r="L20429">
        <v>0</v>
      </c>
      <c r="M20429">
        <v>0</v>
      </c>
      <c r="N20429">
        <v>0</v>
      </c>
      <c r="O20429">
        <v>0</v>
      </c>
      <c r="P20429" s="119" t="s">
        <v>20254</v>
      </c>
    </row>
    <row r="20430" spans="1:16" x14ac:dyDescent="0.25">
      <c r="A20430">
        <v>45953</v>
      </c>
      <c r="B20430" s="119" t="s">
        <v>13070</v>
      </c>
      <c r="C20430">
        <v>80</v>
      </c>
      <c r="E20430">
        <v>20</v>
      </c>
      <c r="F20430">
        <v>140683</v>
      </c>
      <c r="G20430">
        <v>18</v>
      </c>
      <c r="H20430">
        <v>329875</v>
      </c>
      <c r="I20430" s="119" t="s">
        <v>4726</v>
      </c>
      <c r="J20430" s="119" t="s">
        <v>24</v>
      </c>
      <c r="K20430" s="1">
        <v>46255.758941458334</v>
      </c>
      <c r="L20430">
        <v>1</v>
      </c>
      <c r="M20430">
        <v>0</v>
      </c>
      <c r="N20430">
        <v>0</v>
      </c>
      <c r="O20430">
        <v>0</v>
      </c>
      <c r="P20430" s="119" t="s">
        <v>20254</v>
      </c>
    </row>
    <row r="20431" spans="1:16" x14ac:dyDescent="0.25">
      <c r="A20431">
        <v>45954</v>
      </c>
      <c r="B20431" s="119" t="s">
        <v>13071</v>
      </c>
      <c r="C20431">
        <v>80</v>
      </c>
      <c r="E20431">
        <v>39</v>
      </c>
      <c r="F20431">
        <v>130563</v>
      </c>
      <c r="G20431">
        <v>15</v>
      </c>
      <c r="H20431">
        <v>279800</v>
      </c>
      <c r="I20431" s="119" t="s">
        <v>4726</v>
      </c>
      <c r="J20431" s="119" t="s">
        <v>24</v>
      </c>
      <c r="K20431" s="1">
        <v>46255.758941458334</v>
      </c>
      <c r="L20431">
        <v>0</v>
      </c>
      <c r="M20431">
        <v>0</v>
      </c>
      <c r="N20431">
        <v>0</v>
      </c>
      <c r="O20431">
        <v>0</v>
      </c>
      <c r="P20431" s="119" t="s">
        <v>20254</v>
      </c>
    </row>
    <row r="20432" spans="1:16" x14ac:dyDescent="0.25">
      <c r="A20432">
        <v>45955</v>
      </c>
      <c r="B20432" s="119" t="s">
        <v>13072</v>
      </c>
      <c r="C20432">
        <v>80</v>
      </c>
      <c r="E20432">
        <v>34</v>
      </c>
      <c r="F20432">
        <v>300006</v>
      </c>
      <c r="G20432">
        <v>13</v>
      </c>
      <c r="H20432">
        <v>590055</v>
      </c>
      <c r="I20432" s="119" t="s">
        <v>4726</v>
      </c>
      <c r="J20432" s="119" t="s">
        <v>24</v>
      </c>
      <c r="K20432" s="1">
        <v>46255.758941458334</v>
      </c>
      <c r="L20432">
        <v>0</v>
      </c>
      <c r="M20432">
        <v>0</v>
      </c>
      <c r="N20432">
        <v>0</v>
      </c>
      <c r="O20432">
        <v>0</v>
      </c>
      <c r="P20432" s="119" t="s">
        <v>20254</v>
      </c>
    </row>
    <row r="20433" spans="1:16" x14ac:dyDescent="0.25">
      <c r="A20433">
        <v>45956</v>
      </c>
      <c r="B20433" s="119" t="s">
        <v>13073</v>
      </c>
      <c r="C20433">
        <v>80</v>
      </c>
      <c r="E20433">
        <v>35</v>
      </c>
      <c r="F20433">
        <v>307189</v>
      </c>
      <c r="G20433">
        <v>17</v>
      </c>
      <c r="H20433">
        <v>457196</v>
      </c>
      <c r="I20433" s="119" t="s">
        <v>4726</v>
      </c>
      <c r="J20433" s="119" t="s">
        <v>24</v>
      </c>
      <c r="K20433" s="1">
        <v>46255.758941458334</v>
      </c>
      <c r="L20433">
        <v>2</v>
      </c>
      <c r="M20433">
        <v>2</v>
      </c>
      <c r="N20433">
        <v>1</v>
      </c>
      <c r="O20433">
        <v>0</v>
      </c>
      <c r="P20433" s="119" t="s">
        <v>20254</v>
      </c>
    </row>
    <row r="20434" spans="1:16" x14ac:dyDescent="0.25">
      <c r="A20434">
        <v>45957</v>
      </c>
      <c r="B20434" s="119" t="s">
        <v>13074</v>
      </c>
      <c r="C20434">
        <v>80</v>
      </c>
      <c r="E20434">
        <v>76</v>
      </c>
      <c r="F20434">
        <v>252577</v>
      </c>
      <c r="G20434">
        <v>12</v>
      </c>
      <c r="H20434">
        <v>629992</v>
      </c>
      <c r="I20434" s="119" t="s">
        <v>4726</v>
      </c>
      <c r="J20434" s="119" t="s">
        <v>24</v>
      </c>
      <c r="K20434" s="1">
        <v>46255.758941458334</v>
      </c>
      <c r="L20434">
        <v>0</v>
      </c>
      <c r="M20434">
        <v>3</v>
      </c>
      <c r="N20434">
        <v>0</v>
      </c>
      <c r="O20434">
        <v>2</v>
      </c>
      <c r="P20434" s="119" t="s">
        <v>20254</v>
      </c>
    </row>
    <row r="20435" spans="1:16" x14ac:dyDescent="0.25">
      <c r="A20435">
        <v>45958</v>
      </c>
      <c r="B20435" s="119" t="s">
        <v>13075</v>
      </c>
      <c r="C20435">
        <v>80</v>
      </c>
      <c r="E20435">
        <v>82</v>
      </c>
      <c r="F20435">
        <v>165495</v>
      </c>
      <c r="G20435">
        <v>20</v>
      </c>
      <c r="H20435">
        <v>349800</v>
      </c>
      <c r="I20435" s="119" t="s">
        <v>4726</v>
      </c>
      <c r="J20435" s="119" t="s">
        <v>24</v>
      </c>
      <c r="K20435" s="1">
        <v>46255.758941458334</v>
      </c>
      <c r="L20435">
        <v>6</v>
      </c>
      <c r="M20435">
        <v>5</v>
      </c>
      <c r="N20435">
        <v>1</v>
      </c>
      <c r="O20435">
        <v>1</v>
      </c>
      <c r="P20435" s="119" t="s">
        <v>20254</v>
      </c>
    </row>
    <row r="20436" spans="1:16" x14ac:dyDescent="0.25">
      <c r="A20436">
        <v>45959</v>
      </c>
      <c r="B20436" s="119" t="s">
        <v>13076</v>
      </c>
      <c r="C20436">
        <v>80</v>
      </c>
      <c r="E20436">
        <v>19</v>
      </c>
      <c r="F20436">
        <v>142000</v>
      </c>
      <c r="G20436">
        <v>37</v>
      </c>
      <c r="H20436">
        <v>456136</v>
      </c>
      <c r="I20436" s="119" t="s">
        <v>4726</v>
      </c>
      <c r="J20436" s="119" t="s">
        <v>24</v>
      </c>
      <c r="K20436" s="1">
        <v>46255.758941458334</v>
      </c>
      <c r="L20436">
        <v>0</v>
      </c>
      <c r="M20436">
        <v>0</v>
      </c>
      <c r="N20436">
        <v>0</v>
      </c>
      <c r="O20436">
        <v>0</v>
      </c>
      <c r="P20436" s="119" t="s">
        <v>20254</v>
      </c>
    </row>
    <row r="20437" spans="1:16" x14ac:dyDescent="0.25">
      <c r="A20437">
        <v>45960</v>
      </c>
      <c r="B20437" s="119" t="s">
        <v>13077</v>
      </c>
      <c r="C20437">
        <v>80</v>
      </c>
      <c r="E20437">
        <v>25</v>
      </c>
      <c r="F20437">
        <v>241601</v>
      </c>
      <c r="G20437">
        <v>11</v>
      </c>
      <c r="H20437">
        <v>599843</v>
      </c>
      <c r="I20437" s="119" t="s">
        <v>4726</v>
      </c>
      <c r="J20437" s="119" t="s">
        <v>24</v>
      </c>
      <c r="K20437" s="1">
        <v>46255.758941458334</v>
      </c>
      <c r="L20437">
        <v>0</v>
      </c>
      <c r="M20437">
        <v>2</v>
      </c>
      <c r="N20437">
        <v>0</v>
      </c>
      <c r="O20437">
        <v>1</v>
      </c>
      <c r="P20437" s="119" t="s">
        <v>20254</v>
      </c>
    </row>
    <row r="20438" spans="1:16" x14ac:dyDescent="0.25">
      <c r="A20438">
        <v>45961</v>
      </c>
      <c r="B20438" s="119" t="s">
        <v>13078</v>
      </c>
      <c r="C20438">
        <v>80</v>
      </c>
      <c r="E20438">
        <v>31</v>
      </c>
      <c r="F20438">
        <v>110448</v>
      </c>
      <c r="G20438">
        <v>11</v>
      </c>
      <c r="H20438">
        <v>269900</v>
      </c>
      <c r="I20438" s="119" t="s">
        <v>4726</v>
      </c>
      <c r="J20438" s="119" t="s">
        <v>24</v>
      </c>
      <c r="K20438" s="1">
        <v>46255.758941458334</v>
      </c>
      <c r="L20438">
        <v>1</v>
      </c>
      <c r="M20438">
        <v>1</v>
      </c>
      <c r="N20438">
        <v>0</v>
      </c>
      <c r="O20438">
        <v>0</v>
      </c>
      <c r="P20438" s="119" t="s">
        <v>20254</v>
      </c>
    </row>
    <row r="20439" spans="1:16" x14ac:dyDescent="0.25">
      <c r="A20439">
        <v>45962</v>
      </c>
      <c r="B20439" s="119" t="s">
        <v>13079</v>
      </c>
      <c r="C20439">
        <v>80</v>
      </c>
      <c r="E20439">
        <v>1506</v>
      </c>
      <c r="F20439">
        <v>2515</v>
      </c>
      <c r="G20439">
        <v>1469</v>
      </c>
      <c r="H20439">
        <v>4631</v>
      </c>
      <c r="I20439" s="119" t="s">
        <v>4726</v>
      </c>
      <c r="J20439" s="119" t="s">
        <v>24</v>
      </c>
      <c r="K20439" s="1">
        <v>46255.758941458334</v>
      </c>
      <c r="L20439">
        <v>317</v>
      </c>
      <c r="M20439">
        <v>20</v>
      </c>
      <c r="N20439">
        <v>7</v>
      </c>
      <c r="O20439">
        <v>4</v>
      </c>
      <c r="P20439" s="119" t="s">
        <v>20254</v>
      </c>
    </row>
    <row r="20440" spans="1:16" x14ac:dyDescent="0.25">
      <c r="A20440">
        <v>45963</v>
      </c>
      <c r="B20440" s="119" t="s">
        <v>13080</v>
      </c>
      <c r="C20440">
        <v>80</v>
      </c>
      <c r="E20440">
        <v>1577</v>
      </c>
      <c r="F20440">
        <v>2414</v>
      </c>
      <c r="G20440">
        <v>2202</v>
      </c>
      <c r="H20440">
        <v>4152</v>
      </c>
      <c r="I20440" s="119" t="s">
        <v>4726</v>
      </c>
      <c r="J20440" s="119" t="s">
        <v>24</v>
      </c>
      <c r="K20440" s="1">
        <v>46255.758941458334</v>
      </c>
      <c r="L20440">
        <v>78</v>
      </c>
      <c r="M20440">
        <v>19</v>
      </c>
      <c r="N20440">
        <v>5</v>
      </c>
      <c r="O20440">
        <v>3</v>
      </c>
      <c r="P20440" s="119" t="s">
        <v>20254</v>
      </c>
    </row>
    <row r="20441" spans="1:16" x14ac:dyDescent="0.25">
      <c r="A20441">
        <v>45964</v>
      </c>
      <c r="B20441" s="119" t="s">
        <v>13081</v>
      </c>
      <c r="C20441">
        <v>80</v>
      </c>
      <c r="E20441">
        <v>1543</v>
      </c>
      <c r="F20441">
        <v>2156</v>
      </c>
      <c r="G20441">
        <v>1493</v>
      </c>
      <c r="H20441">
        <v>4032</v>
      </c>
      <c r="I20441" s="119" t="s">
        <v>4726</v>
      </c>
      <c r="J20441" s="119" t="s">
        <v>24</v>
      </c>
      <c r="K20441" s="1">
        <v>46255.758941458334</v>
      </c>
      <c r="L20441">
        <v>462</v>
      </c>
      <c r="M20441">
        <v>15</v>
      </c>
      <c r="N20441">
        <v>5</v>
      </c>
      <c r="O20441">
        <v>3</v>
      </c>
      <c r="P20441" s="119" t="s">
        <v>20254</v>
      </c>
    </row>
    <row r="20442" spans="1:16" x14ac:dyDescent="0.25">
      <c r="A20442">
        <v>45965</v>
      </c>
      <c r="B20442" s="119" t="s">
        <v>13082</v>
      </c>
      <c r="C20442">
        <v>80</v>
      </c>
      <c r="E20442">
        <v>2776</v>
      </c>
      <c r="F20442">
        <v>2124</v>
      </c>
      <c r="G20442">
        <v>1339</v>
      </c>
      <c r="H20442">
        <v>4220</v>
      </c>
      <c r="I20442" s="119" t="s">
        <v>4726</v>
      </c>
      <c r="J20442" s="119" t="s">
        <v>24</v>
      </c>
      <c r="K20442" s="1">
        <v>46255.758941458334</v>
      </c>
      <c r="L20442">
        <v>409</v>
      </c>
      <c r="M20442">
        <v>12</v>
      </c>
      <c r="N20442">
        <v>203</v>
      </c>
      <c r="O20442">
        <v>3</v>
      </c>
      <c r="P20442" s="119" t="s">
        <v>20254</v>
      </c>
    </row>
    <row r="20443" spans="1:16" x14ac:dyDescent="0.25">
      <c r="A20443">
        <v>45966</v>
      </c>
      <c r="B20443" s="119" t="s">
        <v>13083</v>
      </c>
      <c r="C20443">
        <v>80</v>
      </c>
      <c r="E20443">
        <v>607</v>
      </c>
      <c r="F20443">
        <v>3518</v>
      </c>
      <c r="G20443">
        <v>236</v>
      </c>
      <c r="H20443">
        <v>5449</v>
      </c>
      <c r="I20443" s="119" t="s">
        <v>4726</v>
      </c>
      <c r="J20443" s="119" t="s">
        <v>24</v>
      </c>
      <c r="K20443" s="1">
        <v>46255.758941458334</v>
      </c>
      <c r="L20443">
        <v>2</v>
      </c>
      <c r="M20443">
        <v>5</v>
      </c>
      <c r="N20443">
        <v>1</v>
      </c>
      <c r="O20443">
        <v>3</v>
      </c>
      <c r="P20443" s="119" t="s">
        <v>20254</v>
      </c>
    </row>
    <row r="20444" spans="1:16" x14ac:dyDescent="0.25">
      <c r="A20444">
        <v>45967</v>
      </c>
      <c r="B20444" s="119" t="s">
        <v>13084</v>
      </c>
      <c r="C20444">
        <v>80</v>
      </c>
      <c r="E20444">
        <v>1523</v>
      </c>
      <c r="F20444">
        <v>2402</v>
      </c>
      <c r="G20444">
        <v>1272</v>
      </c>
      <c r="H20444">
        <v>4449</v>
      </c>
      <c r="I20444" s="119" t="s">
        <v>4726</v>
      </c>
      <c r="J20444" s="119" t="s">
        <v>24</v>
      </c>
      <c r="K20444" s="1">
        <v>46255.758941458334</v>
      </c>
      <c r="L20444">
        <v>822</v>
      </c>
      <c r="M20444">
        <v>4</v>
      </c>
      <c r="N20444">
        <v>154</v>
      </c>
      <c r="O20444">
        <v>1</v>
      </c>
      <c r="P20444" s="119" t="s">
        <v>20254</v>
      </c>
    </row>
    <row r="20445" spans="1:16" x14ac:dyDescent="0.25">
      <c r="A20445">
        <v>45968</v>
      </c>
      <c r="B20445" s="119" t="s">
        <v>13085</v>
      </c>
      <c r="C20445">
        <v>80</v>
      </c>
      <c r="E20445">
        <v>1573</v>
      </c>
      <c r="F20445">
        <v>2343</v>
      </c>
      <c r="G20445">
        <v>1978</v>
      </c>
      <c r="H20445">
        <v>4653</v>
      </c>
      <c r="I20445" s="119" t="s">
        <v>4726</v>
      </c>
      <c r="J20445" s="119" t="s">
        <v>24</v>
      </c>
      <c r="K20445" s="1">
        <v>46255.758941458334</v>
      </c>
      <c r="L20445">
        <v>357</v>
      </c>
      <c r="M20445">
        <v>11</v>
      </c>
      <c r="N20445">
        <v>6</v>
      </c>
      <c r="O20445">
        <v>0</v>
      </c>
      <c r="P20445" s="119" t="s">
        <v>20254</v>
      </c>
    </row>
    <row r="20446" spans="1:16" x14ac:dyDescent="0.25">
      <c r="A20446">
        <v>45969</v>
      </c>
      <c r="B20446" s="119" t="s">
        <v>13086</v>
      </c>
      <c r="C20446">
        <v>80</v>
      </c>
      <c r="E20446">
        <v>381</v>
      </c>
      <c r="F20446">
        <v>2254</v>
      </c>
      <c r="G20446">
        <v>2393</v>
      </c>
      <c r="H20446">
        <v>3997</v>
      </c>
      <c r="I20446" s="119" t="s">
        <v>4726</v>
      </c>
      <c r="J20446" s="119" t="s">
        <v>24</v>
      </c>
      <c r="K20446" s="1">
        <v>46255.758941458334</v>
      </c>
      <c r="L20446">
        <v>65</v>
      </c>
      <c r="M20446">
        <v>13</v>
      </c>
      <c r="N20446">
        <v>4</v>
      </c>
      <c r="O20446">
        <v>5</v>
      </c>
      <c r="P20446" s="119" t="s">
        <v>20254</v>
      </c>
    </row>
    <row r="20447" spans="1:16" x14ac:dyDescent="0.25">
      <c r="A20447">
        <v>45970</v>
      </c>
      <c r="B20447" s="119" t="s">
        <v>13087</v>
      </c>
      <c r="C20447">
        <v>80</v>
      </c>
      <c r="E20447">
        <v>862</v>
      </c>
      <c r="F20447">
        <v>2643</v>
      </c>
      <c r="G20447">
        <v>295</v>
      </c>
      <c r="H20447">
        <v>4023</v>
      </c>
      <c r="I20447" s="119" t="s">
        <v>4726</v>
      </c>
      <c r="J20447" s="119" t="s">
        <v>24</v>
      </c>
      <c r="K20447" s="1">
        <v>46255.758941458334</v>
      </c>
      <c r="L20447">
        <v>191</v>
      </c>
      <c r="M20447">
        <v>10</v>
      </c>
      <c r="N20447">
        <v>9</v>
      </c>
      <c r="O20447">
        <v>2</v>
      </c>
      <c r="P20447" s="119" t="s">
        <v>20254</v>
      </c>
    </row>
    <row r="20448" spans="1:16" x14ac:dyDescent="0.25">
      <c r="A20448">
        <v>45971</v>
      </c>
      <c r="B20448" s="119" t="s">
        <v>13088</v>
      </c>
      <c r="C20448">
        <v>80</v>
      </c>
      <c r="E20448">
        <v>1357</v>
      </c>
      <c r="F20448">
        <v>2511</v>
      </c>
      <c r="G20448">
        <v>2608</v>
      </c>
      <c r="H20448">
        <v>4300</v>
      </c>
      <c r="I20448" s="119" t="s">
        <v>4726</v>
      </c>
      <c r="J20448" s="119" t="s">
        <v>24</v>
      </c>
      <c r="K20448" s="1">
        <v>46255.758941458334</v>
      </c>
      <c r="L20448">
        <v>344</v>
      </c>
      <c r="M20448">
        <v>8</v>
      </c>
      <c r="N20448">
        <v>5</v>
      </c>
      <c r="O20448">
        <v>2</v>
      </c>
      <c r="P20448" s="119" t="s">
        <v>20254</v>
      </c>
    </row>
    <row r="20449" spans="1:16" x14ac:dyDescent="0.25">
      <c r="A20449">
        <v>45972</v>
      </c>
      <c r="B20449" s="119" t="s">
        <v>13089</v>
      </c>
      <c r="C20449">
        <v>80</v>
      </c>
      <c r="E20449">
        <v>341</v>
      </c>
      <c r="F20449">
        <v>2300</v>
      </c>
      <c r="G20449">
        <v>211</v>
      </c>
      <c r="H20449">
        <v>4016</v>
      </c>
      <c r="I20449" s="119" t="s">
        <v>4726</v>
      </c>
      <c r="J20449" s="119" t="s">
        <v>24</v>
      </c>
      <c r="K20449" s="1">
        <v>46255.758941458334</v>
      </c>
      <c r="L20449">
        <v>131</v>
      </c>
      <c r="M20449">
        <v>10</v>
      </c>
      <c r="N20449">
        <v>5</v>
      </c>
      <c r="O20449">
        <v>3</v>
      </c>
      <c r="P20449" s="119" t="s">
        <v>20254</v>
      </c>
    </row>
    <row r="20450" spans="1:16" x14ac:dyDescent="0.25">
      <c r="A20450">
        <v>45973</v>
      </c>
      <c r="B20450" s="119" t="s">
        <v>13090</v>
      </c>
      <c r="C20450">
        <v>80</v>
      </c>
      <c r="E20450">
        <v>479</v>
      </c>
      <c r="F20450">
        <v>2578</v>
      </c>
      <c r="G20450">
        <v>233</v>
      </c>
      <c r="H20450">
        <v>4112</v>
      </c>
      <c r="I20450" s="119" t="s">
        <v>4726</v>
      </c>
      <c r="J20450" s="119" t="s">
        <v>24</v>
      </c>
      <c r="K20450" s="1">
        <v>46255.758941458334</v>
      </c>
      <c r="L20450">
        <v>717</v>
      </c>
      <c r="M20450">
        <v>8</v>
      </c>
      <c r="N20450">
        <v>207</v>
      </c>
      <c r="O20450">
        <v>1</v>
      </c>
      <c r="P20450" s="119" t="s">
        <v>20254</v>
      </c>
    </row>
    <row r="20451" spans="1:16" x14ac:dyDescent="0.25">
      <c r="A20451">
        <v>45974</v>
      </c>
      <c r="B20451" s="119" t="s">
        <v>13091</v>
      </c>
      <c r="C20451">
        <v>80</v>
      </c>
      <c r="E20451">
        <v>975</v>
      </c>
      <c r="F20451">
        <v>2302</v>
      </c>
      <c r="G20451">
        <v>554</v>
      </c>
      <c r="H20451">
        <v>4017</v>
      </c>
      <c r="I20451" s="119" t="s">
        <v>4726</v>
      </c>
      <c r="J20451" s="119" t="s">
        <v>24</v>
      </c>
      <c r="K20451" s="1">
        <v>46255.758941458334</v>
      </c>
      <c r="L20451">
        <v>58</v>
      </c>
      <c r="M20451">
        <v>6</v>
      </c>
      <c r="N20451">
        <v>11</v>
      </c>
      <c r="O20451">
        <v>3</v>
      </c>
      <c r="P20451" s="119" t="s">
        <v>20254</v>
      </c>
    </row>
    <row r="20452" spans="1:16" x14ac:dyDescent="0.25">
      <c r="A20452">
        <v>45975</v>
      </c>
      <c r="B20452" s="119" t="s">
        <v>13092</v>
      </c>
      <c r="C20452">
        <v>80</v>
      </c>
      <c r="E20452">
        <v>842</v>
      </c>
      <c r="F20452">
        <v>2666</v>
      </c>
      <c r="G20452">
        <v>923</v>
      </c>
      <c r="H20452">
        <v>4165</v>
      </c>
      <c r="I20452" s="119" t="s">
        <v>4726</v>
      </c>
      <c r="J20452" s="119" t="s">
        <v>24</v>
      </c>
      <c r="K20452" s="1">
        <v>46255.758941458334</v>
      </c>
      <c r="L20452">
        <v>492</v>
      </c>
      <c r="M20452">
        <v>14</v>
      </c>
      <c r="N20452">
        <v>56</v>
      </c>
      <c r="O20452">
        <v>0</v>
      </c>
      <c r="P20452" s="119" t="s">
        <v>20254</v>
      </c>
    </row>
    <row r="20453" spans="1:16" x14ac:dyDescent="0.25">
      <c r="A20453">
        <v>45976</v>
      </c>
      <c r="B20453" s="119" t="s">
        <v>13093</v>
      </c>
      <c r="C20453">
        <v>80</v>
      </c>
      <c r="E20453">
        <v>443</v>
      </c>
      <c r="F20453">
        <v>2400</v>
      </c>
      <c r="G20453">
        <v>974</v>
      </c>
      <c r="H20453">
        <v>4462</v>
      </c>
      <c r="I20453" s="119" t="s">
        <v>4726</v>
      </c>
      <c r="J20453" s="119" t="s">
        <v>24</v>
      </c>
      <c r="K20453" s="1">
        <v>46255.758941458334</v>
      </c>
      <c r="L20453">
        <v>243</v>
      </c>
      <c r="M20453">
        <v>15</v>
      </c>
      <c r="N20453">
        <v>44</v>
      </c>
      <c r="O20453">
        <v>3</v>
      </c>
      <c r="P20453" s="119" t="s">
        <v>20254</v>
      </c>
    </row>
    <row r="20454" spans="1:16" x14ac:dyDescent="0.25">
      <c r="A20454">
        <v>45977</v>
      </c>
      <c r="B20454" s="119" t="s">
        <v>13094</v>
      </c>
      <c r="C20454">
        <v>80</v>
      </c>
      <c r="E20454">
        <v>640</v>
      </c>
      <c r="F20454">
        <v>2530</v>
      </c>
      <c r="G20454">
        <v>1585</v>
      </c>
      <c r="H20454">
        <v>4320</v>
      </c>
      <c r="I20454" s="119" t="s">
        <v>4726</v>
      </c>
      <c r="J20454" s="119" t="s">
        <v>24</v>
      </c>
      <c r="K20454" s="1">
        <v>46255.758941458334</v>
      </c>
      <c r="L20454">
        <v>372</v>
      </c>
      <c r="M20454">
        <v>12</v>
      </c>
      <c r="N20454">
        <v>6</v>
      </c>
      <c r="O20454">
        <v>3</v>
      </c>
      <c r="P20454" s="119" t="s">
        <v>20254</v>
      </c>
    </row>
    <row r="20455" spans="1:16" x14ac:dyDescent="0.25">
      <c r="A20455">
        <v>45978</v>
      </c>
      <c r="B20455" s="119" t="s">
        <v>13095</v>
      </c>
      <c r="C20455">
        <v>80</v>
      </c>
      <c r="E20455">
        <v>1383</v>
      </c>
      <c r="F20455">
        <v>2318</v>
      </c>
      <c r="G20455">
        <v>2015</v>
      </c>
      <c r="H20455">
        <v>4576</v>
      </c>
      <c r="I20455" s="119" t="s">
        <v>4726</v>
      </c>
      <c r="J20455" s="119" t="s">
        <v>24</v>
      </c>
      <c r="K20455" s="1">
        <v>46255.758941458334</v>
      </c>
      <c r="L20455">
        <v>177</v>
      </c>
      <c r="M20455">
        <v>12</v>
      </c>
      <c r="N20455">
        <v>4</v>
      </c>
      <c r="O20455">
        <v>1</v>
      </c>
      <c r="P20455" s="119" t="s">
        <v>20254</v>
      </c>
    </row>
    <row r="20456" spans="1:16" x14ac:dyDescent="0.25">
      <c r="A20456">
        <v>45979</v>
      </c>
      <c r="B20456" s="119" t="s">
        <v>13096</v>
      </c>
      <c r="C20456">
        <v>80</v>
      </c>
      <c r="E20456">
        <v>636</v>
      </c>
      <c r="F20456">
        <v>2301</v>
      </c>
      <c r="G20456">
        <v>1615</v>
      </c>
      <c r="H20456">
        <v>4099</v>
      </c>
      <c r="I20456" s="119" t="s">
        <v>4726</v>
      </c>
      <c r="J20456" s="119" t="s">
        <v>24</v>
      </c>
      <c r="K20456" s="1">
        <v>46255.758941458334</v>
      </c>
      <c r="L20456">
        <v>37</v>
      </c>
      <c r="M20456">
        <v>11</v>
      </c>
      <c r="N20456">
        <v>4</v>
      </c>
      <c r="O20456">
        <v>5</v>
      </c>
      <c r="P20456" s="119" t="s">
        <v>20254</v>
      </c>
    </row>
    <row r="20457" spans="1:16" x14ac:dyDescent="0.25">
      <c r="A20457">
        <v>45980</v>
      </c>
      <c r="B20457" s="119" t="s">
        <v>13097</v>
      </c>
      <c r="C20457">
        <v>80</v>
      </c>
      <c r="E20457">
        <v>585</v>
      </c>
      <c r="F20457">
        <v>2502</v>
      </c>
      <c r="G20457">
        <v>198</v>
      </c>
      <c r="H20457">
        <v>4499</v>
      </c>
      <c r="I20457" s="119" t="s">
        <v>4726</v>
      </c>
      <c r="J20457" s="119" t="s">
        <v>24</v>
      </c>
      <c r="K20457" s="1">
        <v>46255.758941458334</v>
      </c>
      <c r="L20457">
        <v>936</v>
      </c>
      <c r="M20457">
        <v>1</v>
      </c>
      <c r="N20457">
        <v>332</v>
      </c>
      <c r="O20457">
        <v>1</v>
      </c>
      <c r="P20457" s="119" t="s">
        <v>20254</v>
      </c>
    </row>
    <row r="20458" spans="1:16" x14ac:dyDescent="0.25">
      <c r="A20458">
        <v>45981</v>
      </c>
      <c r="B20458" s="119" t="s">
        <v>13098</v>
      </c>
      <c r="C20458">
        <v>80</v>
      </c>
      <c r="E20458">
        <v>679</v>
      </c>
      <c r="F20458">
        <v>2302</v>
      </c>
      <c r="G20458">
        <v>808</v>
      </c>
      <c r="H20458">
        <v>4195</v>
      </c>
      <c r="I20458" s="119" t="s">
        <v>4726</v>
      </c>
      <c r="J20458" s="119" t="s">
        <v>24</v>
      </c>
      <c r="K20458" s="1">
        <v>46255.758941458334</v>
      </c>
      <c r="L20458">
        <v>40</v>
      </c>
      <c r="M20458">
        <v>3</v>
      </c>
      <c r="N20458">
        <v>2</v>
      </c>
      <c r="O20458">
        <v>0</v>
      </c>
      <c r="P20458" s="119" t="s">
        <v>20254</v>
      </c>
    </row>
    <row r="20459" spans="1:16" x14ac:dyDescent="0.25">
      <c r="A20459">
        <v>45982</v>
      </c>
      <c r="B20459" s="119" t="s">
        <v>13099</v>
      </c>
      <c r="C20459">
        <v>80</v>
      </c>
      <c r="E20459">
        <v>489</v>
      </c>
      <c r="F20459">
        <v>2521</v>
      </c>
      <c r="G20459">
        <v>2713</v>
      </c>
      <c r="H20459">
        <v>4084</v>
      </c>
      <c r="I20459" s="119" t="s">
        <v>4726</v>
      </c>
      <c r="J20459" s="119" t="s">
        <v>24</v>
      </c>
      <c r="K20459" s="1">
        <v>46255.758941458334</v>
      </c>
      <c r="L20459">
        <v>325</v>
      </c>
      <c r="M20459">
        <v>15</v>
      </c>
      <c r="N20459">
        <v>8</v>
      </c>
      <c r="O20459">
        <v>1</v>
      </c>
      <c r="P20459" s="119" t="s">
        <v>20254</v>
      </c>
    </row>
    <row r="20460" spans="1:16" x14ac:dyDescent="0.25">
      <c r="A20460">
        <v>45983</v>
      </c>
      <c r="B20460" s="119" t="s">
        <v>13100</v>
      </c>
      <c r="C20460">
        <v>80</v>
      </c>
      <c r="E20460">
        <v>676</v>
      </c>
      <c r="F20460">
        <v>2553</v>
      </c>
      <c r="G20460">
        <v>1874</v>
      </c>
      <c r="H20460">
        <v>5297</v>
      </c>
      <c r="I20460" s="119" t="s">
        <v>4726</v>
      </c>
      <c r="J20460" s="119" t="s">
        <v>24</v>
      </c>
      <c r="K20460" s="1">
        <v>46255.758941458334</v>
      </c>
      <c r="L20460">
        <v>330</v>
      </c>
      <c r="M20460">
        <v>9</v>
      </c>
      <c r="N20460">
        <v>15</v>
      </c>
      <c r="O20460">
        <v>5</v>
      </c>
      <c r="P20460" s="119" t="s">
        <v>20254</v>
      </c>
    </row>
    <row r="20461" spans="1:16" x14ac:dyDescent="0.25">
      <c r="A20461">
        <v>45984</v>
      </c>
      <c r="B20461" s="119" t="s">
        <v>13101</v>
      </c>
      <c r="C20461">
        <v>80</v>
      </c>
      <c r="E20461">
        <v>436</v>
      </c>
      <c r="F20461">
        <v>2500</v>
      </c>
      <c r="G20461">
        <v>170</v>
      </c>
      <c r="H20461">
        <v>4699</v>
      </c>
      <c r="I20461" s="119" t="s">
        <v>4726</v>
      </c>
      <c r="J20461" s="119" t="s">
        <v>24</v>
      </c>
      <c r="K20461" s="1">
        <v>46255.758941458334</v>
      </c>
      <c r="L20461">
        <v>98</v>
      </c>
      <c r="M20461">
        <v>4</v>
      </c>
      <c r="N20461">
        <v>6</v>
      </c>
      <c r="O20461">
        <v>1</v>
      </c>
      <c r="P20461" s="119" t="s">
        <v>20254</v>
      </c>
    </row>
    <row r="20462" spans="1:16" x14ac:dyDescent="0.25">
      <c r="A20462">
        <v>45985</v>
      </c>
      <c r="B20462" s="119" t="s">
        <v>13102</v>
      </c>
      <c r="C20462">
        <v>80</v>
      </c>
      <c r="E20462">
        <v>361</v>
      </c>
      <c r="F20462">
        <v>2533</v>
      </c>
      <c r="G20462">
        <v>160</v>
      </c>
      <c r="H20462">
        <v>8887</v>
      </c>
      <c r="I20462" s="119" t="s">
        <v>4726</v>
      </c>
      <c r="J20462" s="119" t="s">
        <v>24</v>
      </c>
      <c r="K20462" s="1">
        <v>46255.758941458334</v>
      </c>
      <c r="L20462">
        <v>206</v>
      </c>
      <c r="M20462">
        <v>8</v>
      </c>
      <c r="N20462">
        <v>10</v>
      </c>
      <c r="O20462">
        <v>1</v>
      </c>
      <c r="P20462" s="119" t="s">
        <v>20254</v>
      </c>
    </row>
    <row r="20463" spans="1:16" x14ac:dyDescent="0.25">
      <c r="A20463">
        <v>45986</v>
      </c>
      <c r="B20463" s="119" t="s">
        <v>13103</v>
      </c>
      <c r="C20463">
        <v>80</v>
      </c>
      <c r="E20463">
        <v>542</v>
      </c>
      <c r="F20463">
        <v>2400</v>
      </c>
      <c r="G20463">
        <v>585</v>
      </c>
      <c r="H20463">
        <v>4488</v>
      </c>
      <c r="I20463" s="119" t="s">
        <v>4726</v>
      </c>
      <c r="J20463" s="119" t="s">
        <v>24</v>
      </c>
      <c r="K20463" s="1">
        <v>46255.758941458334</v>
      </c>
      <c r="L20463">
        <v>561</v>
      </c>
      <c r="M20463">
        <v>3</v>
      </c>
      <c r="N20463">
        <v>184</v>
      </c>
      <c r="O20463">
        <v>1</v>
      </c>
      <c r="P20463" s="119" t="s">
        <v>20254</v>
      </c>
    </row>
    <row r="20464" spans="1:16" x14ac:dyDescent="0.25">
      <c r="A20464">
        <v>45987</v>
      </c>
      <c r="B20464" s="119" t="s">
        <v>13104</v>
      </c>
      <c r="C20464">
        <v>80</v>
      </c>
      <c r="E20464">
        <v>595</v>
      </c>
      <c r="F20464">
        <v>2400</v>
      </c>
      <c r="G20464">
        <v>135</v>
      </c>
      <c r="H20464">
        <v>4573</v>
      </c>
      <c r="I20464" s="119" t="s">
        <v>4726</v>
      </c>
      <c r="J20464" s="119" t="s">
        <v>24</v>
      </c>
      <c r="K20464" s="1">
        <v>46255.758941458334</v>
      </c>
      <c r="L20464">
        <v>428</v>
      </c>
      <c r="M20464">
        <v>8</v>
      </c>
      <c r="N20464">
        <v>181</v>
      </c>
      <c r="O20464">
        <v>0</v>
      </c>
      <c r="P20464" s="119" t="s">
        <v>20254</v>
      </c>
    </row>
    <row r="20465" spans="1:16" x14ac:dyDescent="0.25">
      <c r="A20465">
        <v>45988</v>
      </c>
      <c r="B20465" s="119" t="s">
        <v>13105</v>
      </c>
      <c r="C20465">
        <v>80</v>
      </c>
      <c r="E20465">
        <v>930</v>
      </c>
      <c r="F20465">
        <v>2321</v>
      </c>
      <c r="G20465">
        <v>242</v>
      </c>
      <c r="H20465">
        <v>3970</v>
      </c>
      <c r="I20465" s="119" t="s">
        <v>4726</v>
      </c>
      <c r="J20465" s="119" t="s">
        <v>24</v>
      </c>
      <c r="K20465" s="1">
        <v>46255.758941458334</v>
      </c>
      <c r="L20465">
        <v>529</v>
      </c>
      <c r="M20465">
        <v>5</v>
      </c>
      <c r="N20465">
        <v>184</v>
      </c>
      <c r="O20465">
        <v>1</v>
      </c>
      <c r="P20465" s="119" t="s">
        <v>20254</v>
      </c>
    </row>
    <row r="20466" spans="1:16" x14ac:dyDescent="0.25">
      <c r="A20466">
        <v>45989</v>
      </c>
      <c r="B20466" s="119" t="s">
        <v>13106</v>
      </c>
      <c r="C20466">
        <v>80</v>
      </c>
      <c r="E20466">
        <v>1074</v>
      </c>
      <c r="F20466">
        <v>2223</v>
      </c>
      <c r="G20466">
        <v>1444</v>
      </c>
      <c r="H20466">
        <v>4173</v>
      </c>
      <c r="I20466" s="119" t="s">
        <v>4726</v>
      </c>
      <c r="J20466" s="119" t="s">
        <v>24</v>
      </c>
      <c r="K20466" s="1">
        <v>46255.758941458334</v>
      </c>
      <c r="L20466">
        <v>661</v>
      </c>
      <c r="M20466">
        <v>7</v>
      </c>
      <c r="N20466">
        <v>189</v>
      </c>
      <c r="O20466">
        <v>4</v>
      </c>
      <c r="P20466" s="119" t="s">
        <v>20254</v>
      </c>
    </row>
    <row r="20467" spans="1:16" x14ac:dyDescent="0.25">
      <c r="A20467">
        <v>45990</v>
      </c>
      <c r="B20467" s="119" t="s">
        <v>13107</v>
      </c>
      <c r="C20467">
        <v>25</v>
      </c>
      <c r="E20467">
        <v>1104</v>
      </c>
      <c r="F20467">
        <v>140</v>
      </c>
      <c r="G20467">
        <v>218</v>
      </c>
      <c r="H20467">
        <v>858</v>
      </c>
      <c r="I20467" s="119" t="s">
        <v>4726</v>
      </c>
      <c r="J20467" s="119" t="s">
        <v>22</v>
      </c>
      <c r="K20467" s="1">
        <v>46255.758941458334</v>
      </c>
      <c r="L20467">
        <v>0</v>
      </c>
      <c r="M20467">
        <v>1</v>
      </c>
      <c r="N20467">
        <v>0</v>
      </c>
      <c r="O20467">
        <v>0</v>
      </c>
      <c r="P20467" s="119" t="s">
        <v>20254</v>
      </c>
    </row>
    <row r="20468" spans="1:16" x14ac:dyDescent="0.25">
      <c r="A20468">
        <v>45991</v>
      </c>
      <c r="B20468" s="119" t="s">
        <v>13107</v>
      </c>
      <c r="C20468">
        <v>35</v>
      </c>
      <c r="E20468">
        <v>35</v>
      </c>
      <c r="F20468">
        <v>120</v>
      </c>
      <c r="G20468">
        <v>281</v>
      </c>
      <c r="H20468">
        <v>400</v>
      </c>
      <c r="I20468" s="119" t="s">
        <v>4726</v>
      </c>
      <c r="J20468" s="119" t="s">
        <v>139</v>
      </c>
      <c r="K20468" s="1">
        <v>46255.758941458334</v>
      </c>
      <c r="L20468">
        <v>3</v>
      </c>
      <c r="M20468">
        <v>4</v>
      </c>
      <c r="N20468">
        <v>1</v>
      </c>
      <c r="O20468">
        <v>1</v>
      </c>
      <c r="P20468" s="119" t="s">
        <v>20254</v>
      </c>
    </row>
    <row r="20469" spans="1:16" x14ac:dyDescent="0.25">
      <c r="A20469">
        <v>45992</v>
      </c>
      <c r="B20469" s="119" t="s">
        <v>13108</v>
      </c>
      <c r="C20469">
        <v>35</v>
      </c>
      <c r="E20469">
        <v>245</v>
      </c>
      <c r="F20469">
        <v>1490</v>
      </c>
      <c r="G20469">
        <v>141</v>
      </c>
      <c r="H20469">
        <v>10544</v>
      </c>
      <c r="I20469" s="119" t="s">
        <v>4726</v>
      </c>
      <c r="J20469" s="119" t="s">
        <v>222</v>
      </c>
      <c r="K20469" s="1">
        <v>46255.758941458334</v>
      </c>
      <c r="L20469">
        <v>3</v>
      </c>
      <c r="M20469">
        <v>6</v>
      </c>
      <c r="N20469">
        <v>0</v>
      </c>
      <c r="O20469">
        <v>4</v>
      </c>
      <c r="P20469" s="119" t="s">
        <v>20254</v>
      </c>
    </row>
    <row r="20470" spans="1:16" x14ac:dyDescent="0.25">
      <c r="A20470">
        <v>45993</v>
      </c>
      <c r="B20470" s="119" t="s">
        <v>13109</v>
      </c>
      <c r="C20470">
        <v>40</v>
      </c>
      <c r="E20470">
        <v>381</v>
      </c>
      <c r="F20470">
        <v>132</v>
      </c>
      <c r="G20470">
        <v>294</v>
      </c>
      <c r="H20470">
        <v>2524</v>
      </c>
      <c r="I20470" s="119" t="s">
        <v>4726</v>
      </c>
      <c r="J20470" s="119" t="s">
        <v>22</v>
      </c>
      <c r="K20470" s="1">
        <v>46255.758941458334</v>
      </c>
      <c r="L20470">
        <v>4</v>
      </c>
      <c r="M20470">
        <v>7</v>
      </c>
      <c r="N20470">
        <v>1</v>
      </c>
      <c r="O20470">
        <v>2</v>
      </c>
      <c r="P20470" s="119" t="s">
        <v>20254</v>
      </c>
    </row>
    <row r="20471" spans="1:16" x14ac:dyDescent="0.25">
      <c r="A20471">
        <v>45994</v>
      </c>
      <c r="B20471" s="119" t="s">
        <v>13109</v>
      </c>
      <c r="C20471">
        <v>50</v>
      </c>
      <c r="E20471">
        <v>182</v>
      </c>
      <c r="F20471">
        <v>359</v>
      </c>
      <c r="G20471">
        <v>329</v>
      </c>
      <c r="H20471">
        <v>4493</v>
      </c>
      <c r="I20471" s="119" t="s">
        <v>4726</v>
      </c>
      <c r="J20471" s="119" t="s">
        <v>139</v>
      </c>
      <c r="K20471" s="1">
        <v>46255.758941458334</v>
      </c>
      <c r="L20471">
        <v>3</v>
      </c>
      <c r="M20471">
        <v>1</v>
      </c>
      <c r="N20471">
        <v>0</v>
      </c>
      <c r="O20471">
        <v>1</v>
      </c>
      <c r="P20471" s="119" t="s">
        <v>20254</v>
      </c>
    </row>
    <row r="20472" spans="1:16" x14ac:dyDescent="0.25">
      <c r="A20472">
        <v>45995</v>
      </c>
      <c r="B20472" s="119" t="s">
        <v>13110</v>
      </c>
      <c r="C20472">
        <v>50</v>
      </c>
      <c r="E20472">
        <v>142</v>
      </c>
      <c r="F20472">
        <v>4396</v>
      </c>
      <c r="G20472">
        <v>73</v>
      </c>
      <c r="H20472">
        <v>22153</v>
      </c>
      <c r="I20472" s="119" t="s">
        <v>4726</v>
      </c>
      <c r="J20472" s="119" t="s">
        <v>222</v>
      </c>
      <c r="K20472" s="1">
        <v>46255.758941458334</v>
      </c>
      <c r="L20472">
        <v>1</v>
      </c>
      <c r="M20472">
        <v>4</v>
      </c>
      <c r="N20472">
        <v>0</v>
      </c>
      <c r="O20472">
        <v>2</v>
      </c>
      <c r="P20472" s="119" t="s">
        <v>20254</v>
      </c>
    </row>
    <row r="20473" spans="1:16" x14ac:dyDescent="0.25">
      <c r="A20473">
        <v>45996</v>
      </c>
      <c r="B20473" s="119" t="s">
        <v>13111</v>
      </c>
      <c r="C20473">
        <v>60</v>
      </c>
      <c r="E20473">
        <v>982</v>
      </c>
      <c r="F20473">
        <v>270</v>
      </c>
      <c r="G20473">
        <v>980</v>
      </c>
      <c r="H20473">
        <v>2662</v>
      </c>
      <c r="I20473" s="119" t="s">
        <v>4726</v>
      </c>
      <c r="J20473" s="119" t="s">
        <v>22</v>
      </c>
      <c r="K20473" s="1">
        <v>46255.758941458334</v>
      </c>
      <c r="L20473">
        <v>4</v>
      </c>
      <c r="M20473">
        <v>5</v>
      </c>
      <c r="N20473">
        <v>1</v>
      </c>
      <c r="O20473">
        <v>1</v>
      </c>
      <c r="P20473" s="119" t="s">
        <v>20254</v>
      </c>
    </row>
    <row r="20474" spans="1:16" x14ac:dyDescent="0.25">
      <c r="A20474">
        <v>45997</v>
      </c>
      <c r="B20474" s="119" t="s">
        <v>13111</v>
      </c>
      <c r="C20474">
        <v>65</v>
      </c>
      <c r="E20474">
        <v>607</v>
      </c>
      <c r="F20474">
        <v>223</v>
      </c>
      <c r="G20474">
        <v>137</v>
      </c>
      <c r="H20474">
        <v>3699</v>
      </c>
      <c r="I20474" s="119" t="s">
        <v>4726</v>
      </c>
      <c r="J20474" s="119" t="s">
        <v>139</v>
      </c>
      <c r="K20474" s="1">
        <v>46255.758941458334</v>
      </c>
      <c r="L20474">
        <v>4</v>
      </c>
      <c r="M20474">
        <v>2</v>
      </c>
      <c r="N20474">
        <v>1</v>
      </c>
      <c r="O20474">
        <v>1</v>
      </c>
      <c r="P20474" s="119" t="s">
        <v>20254</v>
      </c>
    </row>
    <row r="20475" spans="1:16" x14ac:dyDescent="0.25">
      <c r="A20475">
        <v>45998</v>
      </c>
      <c r="B20475" s="119" t="s">
        <v>13112</v>
      </c>
      <c r="C20475">
        <v>65</v>
      </c>
      <c r="E20475">
        <v>164</v>
      </c>
      <c r="F20475">
        <v>2859</v>
      </c>
      <c r="G20475">
        <v>191</v>
      </c>
      <c r="H20475">
        <v>19894</v>
      </c>
      <c r="I20475" s="119" t="s">
        <v>4726</v>
      </c>
      <c r="J20475" s="119" t="s">
        <v>222</v>
      </c>
      <c r="K20475" s="1">
        <v>46255.758941458334</v>
      </c>
      <c r="L20475">
        <v>3</v>
      </c>
      <c r="M20475">
        <v>1</v>
      </c>
      <c r="N20475">
        <v>2</v>
      </c>
      <c r="O20475">
        <v>0</v>
      </c>
      <c r="P20475" s="119" t="s">
        <v>20254</v>
      </c>
    </row>
    <row r="20476" spans="1:16" x14ac:dyDescent="0.25">
      <c r="A20476">
        <v>45999</v>
      </c>
      <c r="B20476" s="119" t="s">
        <v>13113</v>
      </c>
      <c r="C20476">
        <v>75</v>
      </c>
      <c r="E20476">
        <v>300</v>
      </c>
      <c r="F20476">
        <v>128</v>
      </c>
      <c r="G20476">
        <v>359</v>
      </c>
      <c r="H20476">
        <v>1026</v>
      </c>
      <c r="I20476" s="119" t="s">
        <v>4726</v>
      </c>
      <c r="J20476" s="119" t="s">
        <v>22</v>
      </c>
      <c r="K20476" s="1">
        <v>46255.758941458334</v>
      </c>
      <c r="L20476">
        <v>3</v>
      </c>
      <c r="M20476">
        <v>5</v>
      </c>
      <c r="N20476">
        <v>0</v>
      </c>
      <c r="O20476">
        <v>1</v>
      </c>
      <c r="P20476" s="119" t="s">
        <v>20254</v>
      </c>
    </row>
    <row r="20477" spans="1:16" x14ac:dyDescent="0.25">
      <c r="A20477">
        <v>46000</v>
      </c>
      <c r="B20477" s="119" t="s">
        <v>13113</v>
      </c>
      <c r="C20477">
        <v>80</v>
      </c>
      <c r="E20477">
        <v>1551</v>
      </c>
      <c r="F20477">
        <v>900</v>
      </c>
      <c r="G20477">
        <v>272</v>
      </c>
      <c r="H20477">
        <v>1999</v>
      </c>
      <c r="I20477" s="119" t="s">
        <v>4726</v>
      </c>
      <c r="J20477" s="119" t="s">
        <v>139</v>
      </c>
      <c r="K20477" s="1">
        <v>46255.758941458334</v>
      </c>
      <c r="L20477">
        <v>0</v>
      </c>
      <c r="M20477">
        <v>3</v>
      </c>
      <c r="N20477">
        <v>0</v>
      </c>
      <c r="O20477">
        <v>0</v>
      </c>
      <c r="P20477" s="119" t="s">
        <v>20254</v>
      </c>
    </row>
    <row r="20478" spans="1:16" x14ac:dyDescent="0.25">
      <c r="A20478">
        <v>46001</v>
      </c>
      <c r="B20478" s="119" t="s">
        <v>13114</v>
      </c>
      <c r="C20478">
        <v>80</v>
      </c>
      <c r="E20478">
        <v>292</v>
      </c>
      <c r="F20478">
        <v>1908</v>
      </c>
      <c r="G20478">
        <v>768</v>
      </c>
      <c r="H20478">
        <v>3899</v>
      </c>
      <c r="I20478" s="119" t="s">
        <v>4726</v>
      </c>
      <c r="J20478" s="119" t="s">
        <v>222</v>
      </c>
      <c r="K20478" s="1">
        <v>46255.758941458334</v>
      </c>
      <c r="L20478">
        <v>141</v>
      </c>
      <c r="M20478">
        <v>4</v>
      </c>
      <c r="N20478">
        <v>0</v>
      </c>
      <c r="O20478">
        <v>1</v>
      </c>
      <c r="P20478" s="119" t="s">
        <v>20254</v>
      </c>
    </row>
    <row r="20479" spans="1:16" x14ac:dyDescent="0.25">
      <c r="A20479">
        <v>46002</v>
      </c>
      <c r="B20479" s="119" t="s">
        <v>13115</v>
      </c>
      <c r="C20479">
        <v>80</v>
      </c>
      <c r="E20479">
        <v>626</v>
      </c>
      <c r="F20479">
        <v>4012</v>
      </c>
      <c r="G20479">
        <v>250</v>
      </c>
      <c r="H20479">
        <v>15014</v>
      </c>
      <c r="I20479" s="119" t="s">
        <v>4726</v>
      </c>
      <c r="J20479" s="119" t="s">
        <v>24</v>
      </c>
      <c r="K20479" s="1">
        <v>46255.758941458334</v>
      </c>
      <c r="L20479">
        <v>39</v>
      </c>
      <c r="M20479">
        <v>14</v>
      </c>
      <c r="N20479">
        <v>10</v>
      </c>
      <c r="O20479">
        <v>3</v>
      </c>
      <c r="P20479" s="119" t="s">
        <v>20254</v>
      </c>
    </row>
    <row r="20480" spans="1:16" x14ac:dyDescent="0.25">
      <c r="A20480">
        <v>46003</v>
      </c>
      <c r="B20480" s="119" t="s">
        <v>13116</v>
      </c>
      <c r="C20480">
        <v>25</v>
      </c>
      <c r="E20480">
        <v>856</v>
      </c>
      <c r="F20480">
        <v>64</v>
      </c>
      <c r="G20480">
        <v>388</v>
      </c>
      <c r="H20480">
        <v>320</v>
      </c>
      <c r="I20480" s="119" t="s">
        <v>4726</v>
      </c>
      <c r="J20480" s="119" t="s">
        <v>22</v>
      </c>
      <c r="K20480" s="1">
        <v>46255.758941458334</v>
      </c>
      <c r="L20480">
        <v>30</v>
      </c>
      <c r="M20480">
        <v>3</v>
      </c>
      <c r="N20480">
        <v>1</v>
      </c>
      <c r="O20480">
        <v>0</v>
      </c>
      <c r="P20480" s="119" t="s">
        <v>20254</v>
      </c>
    </row>
    <row r="20481" spans="1:16" x14ac:dyDescent="0.25">
      <c r="A20481">
        <v>46004</v>
      </c>
      <c r="B20481" s="119" t="s">
        <v>13116</v>
      </c>
      <c r="C20481">
        <v>35</v>
      </c>
      <c r="E20481">
        <v>153</v>
      </c>
      <c r="F20481">
        <v>120</v>
      </c>
      <c r="G20481">
        <v>465</v>
      </c>
      <c r="H20481">
        <v>502</v>
      </c>
      <c r="I20481" s="119" t="s">
        <v>4726</v>
      </c>
      <c r="J20481" s="119" t="s">
        <v>139</v>
      </c>
      <c r="K20481" s="1">
        <v>46255.758941458334</v>
      </c>
      <c r="L20481">
        <v>3</v>
      </c>
      <c r="M20481">
        <v>6</v>
      </c>
      <c r="N20481">
        <v>2</v>
      </c>
      <c r="O20481">
        <v>2</v>
      </c>
      <c r="P20481" s="119" t="s">
        <v>20254</v>
      </c>
    </row>
    <row r="20482" spans="1:16" x14ac:dyDescent="0.25">
      <c r="A20482">
        <v>46005</v>
      </c>
      <c r="B20482" s="119" t="s">
        <v>13117</v>
      </c>
      <c r="C20482">
        <v>35</v>
      </c>
      <c r="E20482">
        <v>103</v>
      </c>
      <c r="F20482">
        <v>1216</v>
      </c>
      <c r="G20482">
        <v>62</v>
      </c>
      <c r="H20482">
        <v>8909</v>
      </c>
      <c r="I20482" s="119" t="s">
        <v>4726</v>
      </c>
      <c r="J20482" s="119" t="s">
        <v>222</v>
      </c>
      <c r="K20482" s="1">
        <v>46255.758941458334</v>
      </c>
      <c r="L20482">
        <v>1</v>
      </c>
      <c r="M20482">
        <v>8</v>
      </c>
      <c r="N20482">
        <v>0</v>
      </c>
      <c r="O20482">
        <v>2</v>
      </c>
      <c r="P20482" s="119" t="s">
        <v>20254</v>
      </c>
    </row>
    <row r="20483" spans="1:16" x14ac:dyDescent="0.25">
      <c r="A20483">
        <v>46006</v>
      </c>
      <c r="B20483" s="119" t="s">
        <v>13118</v>
      </c>
      <c r="C20483">
        <v>40</v>
      </c>
      <c r="E20483">
        <v>7052</v>
      </c>
      <c r="F20483">
        <v>152</v>
      </c>
      <c r="G20483">
        <v>659</v>
      </c>
      <c r="H20483">
        <v>214</v>
      </c>
      <c r="I20483" s="119" t="s">
        <v>4726</v>
      </c>
      <c r="J20483" s="119" t="s">
        <v>22</v>
      </c>
      <c r="K20483" s="1">
        <v>46255.758941458334</v>
      </c>
      <c r="L20483">
        <v>63</v>
      </c>
      <c r="M20483">
        <v>5</v>
      </c>
      <c r="N20483">
        <v>14</v>
      </c>
      <c r="O20483">
        <v>2</v>
      </c>
      <c r="P20483" s="119" t="s">
        <v>20254</v>
      </c>
    </row>
    <row r="20484" spans="1:16" x14ac:dyDescent="0.25">
      <c r="A20484">
        <v>46007</v>
      </c>
      <c r="B20484" s="119" t="s">
        <v>13118</v>
      </c>
      <c r="C20484">
        <v>50</v>
      </c>
      <c r="E20484">
        <v>23</v>
      </c>
      <c r="F20484">
        <v>162</v>
      </c>
      <c r="G20484">
        <v>166</v>
      </c>
      <c r="H20484">
        <v>2219</v>
      </c>
      <c r="I20484" s="119" t="s">
        <v>4726</v>
      </c>
      <c r="J20484" s="119" t="s">
        <v>139</v>
      </c>
      <c r="K20484" s="1">
        <v>46255.758941458334</v>
      </c>
      <c r="L20484">
        <v>1</v>
      </c>
      <c r="M20484">
        <v>1</v>
      </c>
      <c r="N20484">
        <v>0</v>
      </c>
      <c r="O20484">
        <v>0</v>
      </c>
      <c r="P20484" s="119" t="s">
        <v>20254</v>
      </c>
    </row>
    <row r="20485" spans="1:16" x14ac:dyDescent="0.25">
      <c r="A20485">
        <v>46008</v>
      </c>
      <c r="B20485" s="119" t="s">
        <v>13119</v>
      </c>
      <c r="C20485">
        <v>50</v>
      </c>
      <c r="E20485">
        <v>154</v>
      </c>
      <c r="F20485">
        <v>8900</v>
      </c>
      <c r="G20485">
        <v>91</v>
      </c>
      <c r="H20485">
        <v>19996</v>
      </c>
      <c r="I20485" s="119" t="s">
        <v>4726</v>
      </c>
      <c r="J20485" s="119" t="s">
        <v>222</v>
      </c>
      <c r="K20485" s="1">
        <v>46255.758941458334</v>
      </c>
      <c r="L20485">
        <v>1</v>
      </c>
      <c r="M20485">
        <v>6</v>
      </c>
      <c r="N20485">
        <v>0</v>
      </c>
      <c r="O20485">
        <v>2</v>
      </c>
      <c r="P20485" s="119" t="s">
        <v>20254</v>
      </c>
    </row>
    <row r="20486" spans="1:16" x14ac:dyDescent="0.25">
      <c r="A20486">
        <v>46009</v>
      </c>
      <c r="B20486" s="119" t="s">
        <v>13120</v>
      </c>
      <c r="C20486">
        <v>80</v>
      </c>
      <c r="E20486">
        <v>108</v>
      </c>
      <c r="F20486">
        <v>4731</v>
      </c>
      <c r="G20486">
        <v>137</v>
      </c>
      <c r="H20486">
        <v>28797</v>
      </c>
      <c r="I20486" s="119" t="s">
        <v>4726</v>
      </c>
      <c r="J20486" s="119" t="s">
        <v>24</v>
      </c>
      <c r="K20486" s="1">
        <v>46255.758941458334</v>
      </c>
      <c r="L20486">
        <v>29</v>
      </c>
      <c r="M20486">
        <v>24</v>
      </c>
      <c r="N20486">
        <v>4</v>
      </c>
      <c r="O20486">
        <v>9</v>
      </c>
      <c r="P20486" s="119" t="s">
        <v>20254</v>
      </c>
    </row>
    <row r="20487" spans="1:16" x14ac:dyDescent="0.25">
      <c r="A20487">
        <v>46010</v>
      </c>
      <c r="B20487" s="119" t="s">
        <v>13121</v>
      </c>
      <c r="C20487">
        <v>75</v>
      </c>
      <c r="E20487">
        <v>645</v>
      </c>
      <c r="F20487">
        <v>153</v>
      </c>
      <c r="G20487">
        <v>714</v>
      </c>
      <c r="H20487">
        <v>1016</v>
      </c>
      <c r="I20487" s="119" t="s">
        <v>4726</v>
      </c>
      <c r="J20487" s="119" t="s">
        <v>22</v>
      </c>
      <c r="K20487" s="1">
        <v>46255.758941458334</v>
      </c>
      <c r="L20487">
        <v>13</v>
      </c>
      <c r="M20487">
        <v>2</v>
      </c>
      <c r="N20487">
        <v>3</v>
      </c>
      <c r="O20487">
        <v>0</v>
      </c>
      <c r="P20487" s="119" t="s">
        <v>20254</v>
      </c>
    </row>
    <row r="20488" spans="1:16" x14ac:dyDescent="0.25">
      <c r="A20488">
        <v>46011</v>
      </c>
      <c r="B20488" s="119" t="s">
        <v>13121</v>
      </c>
      <c r="C20488">
        <v>80</v>
      </c>
      <c r="E20488">
        <v>322</v>
      </c>
      <c r="F20488">
        <v>236</v>
      </c>
      <c r="G20488">
        <v>233</v>
      </c>
      <c r="H20488">
        <v>518</v>
      </c>
      <c r="I20488" s="119" t="s">
        <v>4726</v>
      </c>
      <c r="J20488" s="119" t="s">
        <v>139</v>
      </c>
      <c r="K20488" s="1">
        <v>46255.758941458334</v>
      </c>
      <c r="L20488">
        <v>0</v>
      </c>
      <c r="M20488">
        <v>3</v>
      </c>
      <c r="N20488">
        <v>0</v>
      </c>
      <c r="O20488">
        <v>1</v>
      </c>
      <c r="P20488" s="119" t="s">
        <v>20254</v>
      </c>
    </row>
    <row r="20489" spans="1:16" x14ac:dyDescent="0.25">
      <c r="A20489">
        <v>46012</v>
      </c>
      <c r="B20489" s="119" t="s">
        <v>13122</v>
      </c>
      <c r="C20489">
        <v>80</v>
      </c>
      <c r="E20489">
        <v>846</v>
      </c>
      <c r="F20489">
        <v>1763</v>
      </c>
      <c r="G20489">
        <v>529</v>
      </c>
      <c r="H20489">
        <v>2545</v>
      </c>
      <c r="I20489" s="119" t="s">
        <v>4726</v>
      </c>
      <c r="J20489" s="119" t="s">
        <v>222</v>
      </c>
      <c r="K20489" s="1">
        <v>46255.758941458334</v>
      </c>
      <c r="L20489">
        <v>285</v>
      </c>
      <c r="M20489">
        <v>15</v>
      </c>
      <c r="N20489">
        <v>60</v>
      </c>
      <c r="O20489">
        <v>8</v>
      </c>
      <c r="P20489" s="119" t="s">
        <v>20254</v>
      </c>
    </row>
    <row r="20490" spans="1:16" x14ac:dyDescent="0.25">
      <c r="A20490">
        <v>46013</v>
      </c>
      <c r="B20490" s="119" t="s">
        <v>13123</v>
      </c>
      <c r="C20490">
        <v>60</v>
      </c>
      <c r="E20490">
        <v>1089</v>
      </c>
      <c r="F20490">
        <v>117</v>
      </c>
      <c r="G20490">
        <v>401</v>
      </c>
      <c r="H20490">
        <v>711</v>
      </c>
      <c r="I20490" s="119" t="s">
        <v>4726</v>
      </c>
      <c r="J20490" s="119" t="s">
        <v>22</v>
      </c>
      <c r="K20490" s="1">
        <v>46255.758941458334</v>
      </c>
      <c r="L20490">
        <v>11</v>
      </c>
      <c r="M20490">
        <v>3</v>
      </c>
      <c r="N20490">
        <v>1</v>
      </c>
      <c r="O20490">
        <v>2</v>
      </c>
      <c r="P20490" s="119" t="s">
        <v>20254</v>
      </c>
    </row>
    <row r="20491" spans="1:16" x14ac:dyDescent="0.25">
      <c r="A20491">
        <v>46014</v>
      </c>
      <c r="B20491" s="119" t="s">
        <v>13123</v>
      </c>
      <c r="C20491">
        <v>65</v>
      </c>
      <c r="E20491">
        <v>648</v>
      </c>
      <c r="F20491">
        <v>207</v>
      </c>
      <c r="G20491">
        <v>226</v>
      </c>
      <c r="H20491">
        <v>687</v>
      </c>
      <c r="I20491" s="119" t="s">
        <v>4726</v>
      </c>
      <c r="J20491" s="119" t="s">
        <v>139</v>
      </c>
      <c r="K20491" s="1">
        <v>46255.758941458334</v>
      </c>
      <c r="L20491">
        <v>3</v>
      </c>
      <c r="M20491">
        <v>5</v>
      </c>
      <c r="N20491">
        <v>1</v>
      </c>
      <c r="O20491">
        <v>2</v>
      </c>
      <c r="P20491" s="119" t="s">
        <v>20254</v>
      </c>
    </row>
    <row r="20492" spans="1:16" x14ac:dyDescent="0.25">
      <c r="A20492">
        <v>46015</v>
      </c>
      <c r="B20492" s="119" t="s">
        <v>13124</v>
      </c>
      <c r="C20492">
        <v>65</v>
      </c>
      <c r="E20492">
        <v>70</v>
      </c>
      <c r="F20492">
        <v>4357</v>
      </c>
      <c r="G20492">
        <v>76</v>
      </c>
      <c r="H20492">
        <v>14096</v>
      </c>
      <c r="I20492" s="119" t="s">
        <v>4726</v>
      </c>
      <c r="J20492" s="119" t="s">
        <v>222</v>
      </c>
      <c r="K20492" s="1">
        <v>46255.758941458334</v>
      </c>
      <c r="L20492">
        <v>1</v>
      </c>
      <c r="M20492">
        <v>2</v>
      </c>
      <c r="N20492">
        <v>0</v>
      </c>
      <c r="O20492">
        <v>1</v>
      </c>
      <c r="P20492" s="119" t="s">
        <v>20254</v>
      </c>
    </row>
    <row r="20493" spans="1:16" x14ac:dyDescent="0.25">
      <c r="A20493">
        <v>46016</v>
      </c>
      <c r="B20493" s="119" t="s">
        <v>13125</v>
      </c>
      <c r="C20493">
        <v>25</v>
      </c>
      <c r="E20493">
        <v>1616</v>
      </c>
      <c r="F20493">
        <v>88</v>
      </c>
      <c r="G20493">
        <v>362</v>
      </c>
      <c r="H20493">
        <v>287</v>
      </c>
      <c r="I20493" s="119" t="s">
        <v>4726</v>
      </c>
      <c r="J20493" s="119" t="s">
        <v>22</v>
      </c>
      <c r="K20493" s="1">
        <v>46255.758941458334</v>
      </c>
      <c r="L20493">
        <v>0</v>
      </c>
      <c r="M20493">
        <v>7</v>
      </c>
      <c r="N20493">
        <v>0</v>
      </c>
      <c r="O20493">
        <v>4</v>
      </c>
      <c r="P20493" s="119" t="s">
        <v>20254</v>
      </c>
    </row>
    <row r="20494" spans="1:16" x14ac:dyDescent="0.25">
      <c r="A20494">
        <v>46017</v>
      </c>
      <c r="B20494" s="119" t="s">
        <v>13125</v>
      </c>
      <c r="C20494">
        <v>35</v>
      </c>
      <c r="E20494">
        <v>2764</v>
      </c>
      <c r="F20494">
        <v>105</v>
      </c>
      <c r="G20494">
        <v>164</v>
      </c>
      <c r="H20494">
        <v>405</v>
      </c>
      <c r="I20494" s="119" t="s">
        <v>4726</v>
      </c>
      <c r="J20494" s="119" t="s">
        <v>139</v>
      </c>
      <c r="K20494" s="1">
        <v>46255.758941458334</v>
      </c>
      <c r="L20494">
        <v>100</v>
      </c>
      <c r="M20494">
        <v>5</v>
      </c>
      <c r="N20494">
        <v>1</v>
      </c>
      <c r="O20494">
        <v>2</v>
      </c>
      <c r="P20494" s="119" t="s">
        <v>20254</v>
      </c>
    </row>
    <row r="20495" spans="1:16" x14ac:dyDescent="0.25">
      <c r="A20495">
        <v>46018</v>
      </c>
      <c r="B20495" s="119" t="s">
        <v>13126</v>
      </c>
      <c r="C20495">
        <v>35</v>
      </c>
      <c r="E20495">
        <v>434</v>
      </c>
      <c r="F20495">
        <v>904</v>
      </c>
      <c r="G20495">
        <v>66</v>
      </c>
      <c r="H20495">
        <v>9069</v>
      </c>
      <c r="I20495" s="119" t="s">
        <v>4726</v>
      </c>
      <c r="J20495" s="119" t="s">
        <v>222</v>
      </c>
      <c r="K20495" s="1">
        <v>46255.758941458334</v>
      </c>
      <c r="L20495">
        <v>1</v>
      </c>
      <c r="M20495">
        <v>6</v>
      </c>
      <c r="N20495">
        <v>0</v>
      </c>
      <c r="O20495">
        <v>1</v>
      </c>
      <c r="P20495" s="119" t="s">
        <v>20254</v>
      </c>
    </row>
    <row r="20496" spans="1:16" x14ac:dyDescent="0.25">
      <c r="A20496">
        <v>46019</v>
      </c>
      <c r="B20496" s="119" t="s">
        <v>13127</v>
      </c>
      <c r="C20496">
        <v>40</v>
      </c>
      <c r="E20496">
        <v>2701</v>
      </c>
      <c r="F20496">
        <v>130</v>
      </c>
      <c r="G20496">
        <v>587</v>
      </c>
      <c r="H20496">
        <v>229</v>
      </c>
      <c r="I20496" s="119" t="s">
        <v>4726</v>
      </c>
      <c r="J20496" s="119" t="s">
        <v>22</v>
      </c>
      <c r="K20496" s="1">
        <v>46255.758941458334</v>
      </c>
      <c r="L20496">
        <v>41</v>
      </c>
      <c r="M20496">
        <v>10</v>
      </c>
      <c r="N20496">
        <v>22</v>
      </c>
      <c r="O20496">
        <v>0</v>
      </c>
      <c r="P20496" s="119" t="s">
        <v>20254</v>
      </c>
    </row>
    <row r="20497" spans="1:16" x14ac:dyDescent="0.25">
      <c r="A20497">
        <v>46020</v>
      </c>
      <c r="B20497" s="119" t="s">
        <v>13127</v>
      </c>
      <c r="C20497">
        <v>50</v>
      </c>
      <c r="E20497">
        <v>84</v>
      </c>
      <c r="F20497">
        <v>120</v>
      </c>
      <c r="G20497">
        <v>342</v>
      </c>
      <c r="H20497">
        <v>1000</v>
      </c>
      <c r="I20497" s="119" t="s">
        <v>4726</v>
      </c>
      <c r="J20497" s="119" t="s">
        <v>139</v>
      </c>
      <c r="K20497" s="1">
        <v>46255.758941458334</v>
      </c>
      <c r="L20497">
        <v>1</v>
      </c>
      <c r="M20497">
        <v>4</v>
      </c>
      <c r="N20497">
        <v>0</v>
      </c>
      <c r="O20497">
        <v>1</v>
      </c>
      <c r="P20497" s="119" t="s">
        <v>20254</v>
      </c>
    </row>
    <row r="20498" spans="1:16" x14ac:dyDescent="0.25">
      <c r="A20498">
        <v>46021</v>
      </c>
      <c r="B20498" s="119" t="s">
        <v>13128</v>
      </c>
      <c r="C20498">
        <v>50</v>
      </c>
      <c r="E20498">
        <v>36</v>
      </c>
      <c r="F20498">
        <v>9036</v>
      </c>
      <c r="G20498">
        <v>81</v>
      </c>
      <c r="H20498">
        <v>18588</v>
      </c>
      <c r="I20498" s="119" t="s">
        <v>4726</v>
      </c>
      <c r="J20498" s="119" t="s">
        <v>222</v>
      </c>
      <c r="K20498" s="1">
        <v>46255.758941458334</v>
      </c>
      <c r="L20498">
        <v>4</v>
      </c>
      <c r="M20498">
        <v>15</v>
      </c>
      <c r="N20498">
        <v>3</v>
      </c>
      <c r="O20498">
        <v>2</v>
      </c>
      <c r="P20498" s="119" t="s">
        <v>20254</v>
      </c>
    </row>
    <row r="20499" spans="1:16" x14ac:dyDescent="0.25">
      <c r="A20499">
        <v>46022</v>
      </c>
      <c r="B20499" s="119" t="s">
        <v>13129</v>
      </c>
      <c r="C20499">
        <v>60</v>
      </c>
      <c r="E20499">
        <v>258</v>
      </c>
      <c r="F20499">
        <v>500</v>
      </c>
      <c r="G20499">
        <v>397</v>
      </c>
      <c r="H20499">
        <v>1074</v>
      </c>
      <c r="I20499" s="119" t="s">
        <v>4726</v>
      </c>
      <c r="J20499" s="119" t="s">
        <v>22</v>
      </c>
      <c r="K20499" s="1">
        <v>46255.758941458334</v>
      </c>
      <c r="L20499">
        <v>5</v>
      </c>
      <c r="M20499">
        <v>1</v>
      </c>
      <c r="N20499">
        <v>0</v>
      </c>
      <c r="O20499">
        <v>0</v>
      </c>
      <c r="P20499" s="119" t="s">
        <v>20254</v>
      </c>
    </row>
    <row r="20500" spans="1:16" x14ac:dyDescent="0.25">
      <c r="A20500">
        <v>46023</v>
      </c>
      <c r="B20500" s="119" t="s">
        <v>13129</v>
      </c>
      <c r="C20500">
        <v>65</v>
      </c>
      <c r="E20500">
        <v>765</v>
      </c>
      <c r="F20500">
        <v>600</v>
      </c>
      <c r="G20500">
        <v>269</v>
      </c>
      <c r="H20500">
        <v>1000</v>
      </c>
      <c r="I20500" s="119" t="s">
        <v>4726</v>
      </c>
      <c r="J20500" s="119" t="s">
        <v>139</v>
      </c>
      <c r="K20500" s="1">
        <v>46255.758941458334</v>
      </c>
      <c r="L20500">
        <v>4</v>
      </c>
      <c r="M20500">
        <v>3</v>
      </c>
      <c r="N20500">
        <v>1</v>
      </c>
      <c r="O20500">
        <v>1</v>
      </c>
      <c r="P20500" s="119" t="s">
        <v>20254</v>
      </c>
    </row>
    <row r="20501" spans="1:16" x14ac:dyDescent="0.25">
      <c r="A20501">
        <v>46024</v>
      </c>
      <c r="B20501" s="119" t="s">
        <v>13130</v>
      </c>
      <c r="C20501">
        <v>65</v>
      </c>
      <c r="E20501">
        <v>134</v>
      </c>
      <c r="F20501">
        <v>6191</v>
      </c>
      <c r="G20501">
        <v>161</v>
      </c>
      <c r="H20501">
        <v>15039</v>
      </c>
      <c r="I20501" s="119" t="s">
        <v>4726</v>
      </c>
      <c r="J20501" s="119" t="s">
        <v>222</v>
      </c>
      <c r="K20501" s="1">
        <v>46255.758941458334</v>
      </c>
      <c r="L20501">
        <v>2</v>
      </c>
      <c r="M20501">
        <v>3</v>
      </c>
      <c r="N20501">
        <v>0</v>
      </c>
      <c r="O20501">
        <v>2</v>
      </c>
      <c r="P20501" s="119" t="s">
        <v>20254</v>
      </c>
    </row>
    <row r="20502" spans="1:16" x14ac:dyDescent="0.25">
      <c r="A20502">
        <v>46025</v>
      </c>
      <c r="B20502" s="119" t="s">
        <v>13131</v>
      </c>
      <c r="C20502">
        <v>75</v>
      </c>
      <c r="E20502">
        <v>1312</v>
      </c>
      <c r="F20502">
        <v>126</v>
      </c>
      <c r="G20502">
        <v>291</v>
      </c>
      <c r="H20502">
        <v>817</v>
      </c>
      <c r="I20502" s="119" t="s">
        <v>4726</v>
      </c>
      <c r="J20502" s="119" t="s">
        <v>22</v>
      </c>
      <c r="K20502" s="1">
        <v>46255.758941458334</v>
      </c>
      <c r="L20502">
        <v>6</v>
      </c>
      <c r="M20502">
        <v>5</v>
      </c>
      <c r="N20502">
        <v>0</v>
      </c>
      <c r="O20502">
        <v>3</v>
      </c>
      <c r="P20502" s="119" t="s">
        <v>20254</v>
      </c>
    </row>
    <row r="20503" spans="1:16" x14ac:dyDescent="0.25">
      <c r="A20503">
        <v>46026</v>
      </c>
      <c r="B20503" s="119" t="s">
        <v>13131</v>
      </c>
      <c r="C20503">
        <v>80</v>
      </c>
      <c r="E20503">
        <v>846</v>
      </c>
      <c r="F20503">
        <v>158</v>
      </c>
      <c r="G20503">
        <v>115</v>
      </c>
      <c r="H20503">
        <v>1175</v>
      </c>
      <c r="I20503" s="119" t="s">
        <v>4726</v>
      </c>
      <c r="J20503" s="119" t="s">
        <v>139</v>
      </c>
      <c r="K20503" s="1">
        <v>46255.758941458334</v>
      </c>
      <c r="L20503">
        <v>3</v>
      </c>
      <c r="M20503">
        <v>2</v>
      </c>
      <c r="N20503">
        <v>0</v>
      </c>
      <c r="O20503">
        <v>0</v>
      </c>
      <c r="P20503" s="119" t="s">
        <v>20254</v>
      </c>
    </row>
    <row r="20504" spans="1:16" x14ac:dyDescent="0.25">
      <c r="A20504">
        <v>46027</v>
      </c>
      <c r="B20504" s="119" t="s">
        <v>13132</v>
      </c>
      <c r="C20504">
        <v>80</v>
      </c>
      <c r="E20504">
        <v>923</v>
      </c>
      <c r="F20504">
        <v>1755</v>
      </c>
      <c r="G20504">
        <v>230</v>
      </c>
      <c r="H20504">
        <v>3904</v>
      </c>
      <c r="I20504" s="119" t="s">
        <v>4726</v>
      </c>
      <c r="J20504" s="119" t="s">
        <v>222</v>
      </c>
      <c r="K20504" s="1">
        <v>46255.758941458334</v>
      </c>
      <c r="L20504">
        <v>181</v>
      </c>
      <c r="M20504">
        <v>5</v>
      </c>
      <c r="N20504">
        <v>0</v>
      </c>
      <c r="O20504">
        <v>0</v>
      </c>
      <c r="P20504" s="119" t="s">
        <v>20254</v>
      </c>
    </row>
    <row r="20505" spans="1:16" x14ac:dyDescent="0.25">
      <c r="A20505">
        <v>46028</v>
      </c>
      <c r="B20505" s="119" t="s">
        <v>13133</v>
      </c>
      <c r="C20505">
        <v>80</v>
      </c>
      <c r="E20505">
        <v>429</v>
      </c>
      <c r="F20505">
        <v>2775</v>
      </c>
      <c r="G20505">
        <v>245</v>
      </c>
      <c r="H20505">
        <v>8060</v>
      </c>
      <c r="I20505" s="119" t="s">
        <v>4726</v>
      </c>
      <c r="J20505" s="119" t="s">
        <v>24</v>
      </c>
      <c r="K20505" s="1">
        <v>46255.758941458334</v>
      </c>
      <c r="L20505">
        <v>41</v>
      </c>
      <c r="M20505">
        <v>13</v>
      </c>
      <c r="N20505">
        <v>11</v>
      </c>
      <c r="O20505">
        <v>2</v>
      </c>
      <c r="P20505" s="119" t="s">
        <v>20254</v>
      </c>
    </row>
    <row r="20506" spans="1:16" x14ac:dyDescent="0.25">
      <c r="A20506">
        <v>46029</v>
      </c>
      <c r="B20506" s="119" t="s">
        <v>13134</v>
      </c>
      <c r="C20506">
        <v>25</v>
      </c>
      <c r="E20506">
        <v>2438</v>
      </c>
      <c r="F20506">
        <v>197</v>
      </c>
      <c r="G20506">
        <v>501</v>
      </c>
      <c r="H20506">
        <v>1083</v>
      </c>
      <c r="I20506" s="119" t="s">
        <v>4726</v>
      </c>
      <c r="J20506" s="119" t="s">
        <v>22</v>
      </c>
      <c r="K20506" s="1">
        <v>46255.758941458334</v>
      </c>
      <c r="L20506">
        <v>0</v>
      </c>
      <c r="M20506">
        <v>1</v>
      </c>
      <c r="N20506">
        <v>0</v>
      </c>
      <c r="O20506">
        <v>1</v>
      </c>
      <c r="P20506" s="119" t="s">
        <v>20254</v>
      </c>
    </row>
    <row r="20507" spans="1:16" x14ac:dyDescent="0.25">
      <c r="A20507">
        <v>46030</v>
      </c>
      <c r="B20507" s="119" t="s">
        <v>13134</v>
      </c>
      <c r="C20507">
        <v>35</v>
      </c>
      <c r="E20507">
        <v>1247</v>
      </c>
      <c r="F20507">
        <v>140</v>
      </c>
      <c r="G20507">
        <v>344</v>
      </c>
      <c r="H20507">
        <v>1000</v>
      </c>
      <c r="I20507" s="119" t="s">
        <v>4726</v>
      </c>
      <c r="J20507" s="119" t="s">
        <v>139</v>
      </c>
      <c r="K20507" s="1">
        <v>46255.758941458334</v>
      </c>
      <c r="L20507">
        <v>1</v>
      </c>
      <c r="M20507">
        <v>3</v>
      </c>
      <c r="N20507">
        <v>0</v>
      </c>
      <c r="O20507">
        <v>2</v>
      </c>
      <c r="P20507" s="119" t="s">
        <v>20254</v>
      </c>
    </row>
    <row r="20508" spans="1:16" x14ac:dyDescent="0.25">
      <c r="A20508">
        <v>46031</v>
      </c>
      <c r="B20508" s="119" t="s">
        <v>13135</v>
      </c>
      <c r="C20508">
        <v>35</v>
      </c>
      <c r="E20508">
        <v>465</v>
      </c>
      <c r="F20508">
        <v>701</v>
      </c>
      <c r="G20508">
        <v>48</v>
      </c>
      <c r="H20508">
        <v>8244</v>
      </c>
      <c r="I20508" s="119" t="s">
        <v>4726</v>
      </c>
      <c r="J20508" s="119" t="s">
        <v>222</v>
      </c>
      <c r="K20508" s="1">
        <v>46255.758941458334</v>
      </c>
      <c r="L20508">
        <v>1</v>
      </c>
      <c r="M20508">
        <v>5</v>
      </c>
      <c r="N20508">
        <v>0</v>
      </c>
      <c r="O20508">
        <v>1</v>
      </c>
      <c r="P20508" s="119" t="s">
        <v>20254</v>
      </c>
    </row>
    <row r="20509" spans="1:16" x14ac:dyDescent="0.25">
      <c r="A20509">
        <v>46032</v>
      </c>
      <c r="B20509" s="119" t="s">
        <v>13136</v>
      </c>
      <c r="C20509">
        <v>40</v>
      </c>
      <c r="E20509">
        <v>2129</v>
      </c>
      <c r="F20509">
        <v>180</v>
      </c>
      <c r="G20509">
        <v>209</v>
      </c>
      <c r="H20509">
        <v>1335</v>
      </c>
      <c r="I20509" s="119" t="s">
        <v>4726</v>
      </c>
      <c r="J20509" s="119" t="s">
        <v>22</v>
      </c>
      <c r="K20509" s="1">
        <v>46255.758941458334</v>
      </c>
      <c r="L20509">
        <v>10</v>
      </c>
      <c r="M20509">
        <v>6</v>
      </c>
      <c r="N20509">
        <v>1</v>
      </c>
      <c r="O20509">
        <v>2</v>
      </c>
      <c r="P20509" s="119" t="s">
        <v>20254</v>
      </c>
    </row>
    <row r="20510" spans="1:16" x14ac:dyDescent="0.25">
      <c r="A20510">
        <v>46033</v>
      </c>
      <c r="B20510" s="119" t="s">
        <v>13136</v>
      </c>
      <c r="C20510">
        <v>50</v>
      </c>
      <c r="E20510">
        <v>355</v>
      </c>
      <c r="F20510">
        <v>130</v>
      </c>
      <c r="G20510">
        <v>364</v>
      </c>
      <c r="H20510">
        <v>2468</v>
      </c>
      <c r="I20510" s="119" t="s">
        <v>4726</v>
      </c>
      <c r="J20510" s="119" t="s">
        <v>139</v>
      </c>
      <c r="K20510" s="1">
        <v>46255.758941458334</v>
      </c>
      <c r="L20510">
        <v>1</v>
      </c>
      <c r="M20510">
        <v>2</v>
      </c>
      <c r="N20510">
        <v>0</v>
      </c>
      <c r="O20510">
        <v>0</v>
      </c>
      <c r="P20510" s="119" t="s">
        <v>20254</v>
      </c>
    </row>
    <row r="20511" spans="1:16" x14ac:dyDescent="0.25">
      <c r="A20511">
        <v>46034</v>
      </c>
      <c r="B20511" s="119" t="s">
        <v>13137</v>
      </c>
      <c r="C20511">
        <v>50</v>
      </c>
      <c r="E20511">
        <v>84</v>
      </c>
      <c r="F20511">
        <v>6592</v>
      </c>
      <c r="G20511">
        <v>75</v>
      </c>
      <c r="H20511">
        <v>19993</v>
      </c>
      <c r="I20511" s="119" t="s">
        <v>4726</v>
      </c>
      <c r="J20511" s="119" t="s">
        <v>222</v>
      </c>
      <c r="K20511" s="1">
        <v>46255.758941458334</v>
      </c>
      <c r="L20511">
        <v>1</v>
      </c>
      <c r="M20511">
        <v>3</v>
      </c>
      <c r="N20511">
        <v>0</v>
      </c>
      <c r="O20511">
        <v>1</v>
      </c>
      <c r="P20511" s="119" t="s">
        <v>20254</v>
      </c>
    </row>
    <row r="20512" spans="1:16" x14ac:dyDescent="0.25">
      <c r="A20512">
        <v>46035</v>
      </c>
      <c r="B20512" s="119" t="s">
        <v>13138</v>
      </c>
      <c r="C20512">
        <v>60</v>
      </c>
      <c r="E20512">
        <v>225</v>
      </c>
      <c r="F20512">
        <v>257</v>
      </c>
      <c r="G20512">
        <v>613</v>
      </c>
      <c r="H20512">
        <v>1457</v>
      </c>
      <c r="I20512" s="119" t="s">
        <v>4726</v>
      </c>
      <c r="J20512" s="119" t="s">
        <v>22</v>
      </c>
      <c r="K20512" s="1">
        <v>46255.758941458334</v>
      </c>
      <c r="L20512">
        <v>7</v>
      </c>
      <c r="M20512">
        <v>9</v>
      </c>
      <c r="N20512">
        <v>0</v>
      </c>
      <c r="O20512">
        <v>6</v>
      </c>
      <c r="P20512" s="119" t="s">
        <v>20254</v>
      </c>
    </row>
    <row r="20513" spans="1:16" x14ac:dyDescent="0.25">
      <c r="A20513">
        <v>46036</v>
      </c>
      <c r="B20513" s="119" t="s">
        <v>13138</v>
      </c>
      <c r="C20513">
        <v>65</v>
      </c>
      <c r="E20513">
        <v>1112</v>
      </c>
      <c r="F20513">
        <v>320</v>
      </c>
      <c r="G20513">
        <v>301</v>
      </c>
      <c r="H20513">
        <v>4054</v>
      </c>
      <c r="I20513" s="119" t="s">
        <v>4726</v>
      </c>
      <c r="J20513" s="119" t="s">
        <v>139</v>
      </c>
      <c r="K20513" s="1">
        <v>46255.758941458334</v>
      </c>
      <c r="L20513">
        <v>1</v>
      </c>
      <c r="M20513">
        <v>4</v>
      </c>
      <c r="N20513">
        <v>0</v>
      </c>
      <c r="O20513">
        <v>0</v>
      </c>
      <c r="P20513" s="119" t="s">
        <v>20254</v>
      </c>
    </row>
    <row r="20514" spans="1:16" x14ac:dyDescent="0.25">
      <c r="A20514">
        <v>46037</v>
      </c>
      <c r="B20514" s="119" t="s">
        <v>13139</v>
      </c>
      <c r="C20514">
        <v>65</v>
      </c>
      <c r="E20514">
        <v>138</v>
      </c>
      <c r="F20514">
        <v>6027</v>
      </c>
      <c r="G20514">
        <v>119</v>
      </c>
      <c r="H20514">
        <v>15982</v>
      </c>
      <c r="I20514" s="119" t="s">
        <v>4726</v>
      </c>
      <c r="J20514" s="119" t="s">
        <v>222</v>
      </c>
      <c r="K20514" s="1">
        <v>46255.758941458334</v>
      </c>
      <c r="L20514">
        <v>2</v>
      </c>
      <c r="M20514">
        <v>0</v>
      </c>
      <c r="N20514">
        <v>1</v>
      </c>
      <c r="O20514">
        <v>0</v>
      </c>
      <c r="P20514" s="119" t="s">
        <v>20254</v>
      </c>
    </row>
    <row r="20515" spans="1:16" x14ac:dyDescent="0.25">
      <c r="A20515">
        <v>46038</v>
      </c>
      <c r="B20515" s="119" t="s">
        <v>13140</v>
      </c>
      <c r="C20515">
        <v>75</v>
      </c>
      <c r="E20515">
        <v>1105</v>
      </c>
      <c r="F20515">
        <v>182</v>
      </c>
      <c r="G20515">
        <v>973</v>
      </c>
      <c r="H20515">
        <v>989</v>
      </c>
      <c r="I20515" s="119" t="s">
        <v>4726</v>
      </c>
      <c r="J20515" s="119" t="s">
        <v>22</v>
      </c>
      <c r="K20515" s="1">
        <v>46255.758941458334</v>
      </c>
      <c r="L20515">
        <v>5</v>
      </c>
      <c r="M20515">
        <v>5</v>
      </c>
      <c r="N20515">
        <v>0</v>
      </c>
      <c r="O20515">
        <v>1</v>
      </c>
      <c r="P20515" s="119" t="s">
        <v>20254</v>
      </c>
    </row>
    <row r="20516" spans="1:16" x14ac:dyDescent="0.25">
      <c r="A20516">
        <v>46039</v>
      </c>
      <c r="B20516" s="119" t="s">
        <v>13140</v>
      </c>
      <c r="C20516">
        <v>80</v>
      </c>
      <c r="E20516">
        <v>1069</v>
      </c>
      <c r="F20516">
        <v>168</v>
      </c>
      <c r="G20516">
        <v>705</v>
      </c>
      <c r="H20516">
        <v>874</v>
      </c>
      <c r="I20516" s="119" t="s">
        <v>4726</v>
      </c>
      <c r="J20516" s="119" t="s">
        <v>139</v>
      </c>
      <c r="K20516" s="1">
        <v>46255.758941458334</v>
      </c>
      <c r="L20516">
        <v>4</v>
      </c>
      <c r="M20516">
        <v>6</v>
      </c>
      <c r="N20516">
        <v>0</v>
      </c>
      <c r="O20516">
        <v>0</v>
      </c>
      <c r="P20516" s="119" t="s">
        <v>20254</v>
      </c>
    </row>
    <row r="20517" spans="1:16" x14ac:dyDescent="0.25">
      <c r="A20517">
        <v>46040</v>
      </c>
      <c r="B20517" s="119" t="s">
        <v>13141</v>
      </c>
      <c r="C20517">
        <v>80</v>
      </c>
      <c r="E20517">
        <v>758</v>
      </c>
      <c r="F20517">
        <v>3443</v>
      </c>
      <c r="G20517">
        <v>1311</v>
      </c>
      <c r="H20517">
        <v>4739</v>
      </c>
      <c r="I20517" s="119" t="s">
        <v>4726</v>
      </c>
      <c r="J20517" s="119" t="s">
        <v>222</v>
      </c>
      <c r="K20517" s="1">
        <v>46255.758941458334</v>
      </c>
      <c r="L20517">
        <v>15</v>
      </c>
      <c r="M20517">
        <v>289</v>
      </c>
      <c r="N20517">
        <v>0</v>
      </c>
      <c r="O20517">
        <v>52</v>
      </c>
      <c r="P20517" s="119" t="s">
        <v>20254</v>
      </c>
    </row>
    <row r="20518" spans="1:16" x14ac:dyDescent="0.25">
      <c r="A20518">
        <v>46041</v>
      </c>
      <c r="B20518" s="119" t="s">
        <v>13142</v>
      </c>
      <c r="C20518">
        <v>80</v>
      </c>
      <c r="E20518">
        <v>202</v>
      </c>
      <c r="F20518">
        <v>5000</v>
      </c>
      <c r="G20518">
        <v>244</v>
      </c>
      <c r="H20518">
        <v>10230</v>
      </c>
      <c r="I20518" s="119" t="s">
        <v>4726</v>
      </c>
      <c r="J20518" s="119" t="s">
        <v>24</v>
      </c>
      <c r="K20518" s="1">
        <v>46255.758941458334</v>
      </c>
      <c r="L20518">
        <v>30</v>
      </c>
      <c r="M20518">
        <v>17</v>
      </c>
      <c r="N20518">
        <v>0</v>
      </c>
      <c r="O20518">
        <v>5</v>
      </c>
      <c r="P20518" s="119" t="s">
        <v>20254</v>
      </c>
    </row>
    <row r="20519" spans="1:16" x14ac:dyDescent="0.25">
      <c r="A20519">
        <v>46042</v>
      </c>
      <c r="B20519" s="119" t="s">
        <v>13143</v>
      </c>
      <c r="C20519">
        <v>65</v>
      </c>
      <c r="E20519">
        <v>423</v>
      </c>
      <c r="F20519">
        <v>13095</v>
      </c>
      <c r="G20519">
        <v>139</v>
      </c>
      <c r="H20519">
        <v>19392</v>
      </c>
      <c r="I20519" s="119" t="s">
        <v>4726</v>
      </c>
      <c r="J20519" s="119" t="s">
        <v>222</v>
      </c>
      <c r="K20519" s="1">
        <v>46255.758941458334</v>
      </c>
      <c r="L20519">
        <v>5</v>
      </c>
      <c r="M20519">
        <v>11</v>
      </c>
      <c r="N20519">
        <v>1</v>
      </c>
      <c r="O20519">
        <v>3</v>
      </c>
      <c r="P20519" s="119" t="s">
        <v>20254</v>
      </c>
    </row>
    <row r="20520" spans="1:16" x14ac:dyDescent="0.25">
      <c r="A20520">
        <v>46043</v>
      </c>
      <c r="B20520" s="119" t="s">
        <v>13144</v>
      </c>
      <c r="C20520">
        <v>65</v>
      </c>
      <c r="E20520">
        <v>427</v>
      </c>
      <c r="F20520">
        <v>14492</v>
      </c>
      <c r="G20520">
        <v>135</v>
      </c>
      <c r="H20520">
        <v>19482</v>
      </c>
      <c r="I20520" s="119" t="s">
        <v>4726</v>
      </c>
      <c r="J20520" s="119" t="s">
        <v>222</v>
      </c>
      <c r="K20520" s="1">
        <v>46255.758941458334</v>
      </c>
      <c r="L20520">
        <v>2</v>
      </c>
      <c r="M20520">
        <v>14</v>
      </c>
      <c r="N20520">
        <v>0</v>
      </c>
      <c r="O20520">
        <v>5</v>
      </c>
      <c r="P20520" s="119" t="s">
        <v>20254</v>
      </c>
    </row>
    <row r="20521" spans="1:16" x14ac:dyDescent="0.25">
      <c r="A20521">
        <v>46044</v>
      </c>
      <c r="B20521" s="119" t="s">
        <v>13145</v>
      </c>
      <c r="C20521">
        <v>65</v>
      </c>
      <c r="E20521">
        <v>308</v>
      </c>
      <c r="F20521">
        <v>10369</v>
      </c>
      <c r="G20521">
        <v>187</v>
      </c>
      <c r="H20521">
        <v>19442</v>
      </c>
      <c r="I20521" s="119" t="s">
        <v>4726</v>
      </c>
      <c r="J20521" s="119" t="s">
        <v>222</v>
      </c>
      <c r="K20521" s="1">
        <v>46255.758941458334</v>
      </c>
      <c r="L20521">
        <v>2</v>
      </c>
      <c r="M20521">
        <v>10</v>
      </c>
      <c r="N20521">
        <v>0</v>
      </c>
      <c r="O20521">
        <v>1</v>
      </c>
      <c r="P20521" s="119" t="s">
        <v>20254</v>
      </c>
    </row>
    <row r="20522" spans="1:16" x14ac:dyDescent="0.25">
      <c r="A20522">
        <v>46045</v>
      </c>
      <c r="B20522" s="119" t="s">
        <v>13146</v>
      </c>
      <c r="C20522">
        <v>65</v>
      </c>
      <c r="E20522">
        <v>276</v>
      </c>
      <c r="F20522">
        <v>14505</v>
      </c>
      <c r="G20522">
        <v>100</v>
      </c>
      <c r="H20522">
        <v>19490</v>
      </c>
      <c r="I20522" s="119" t="s">
        <v>4726</v>
      </c>
      <c r="J20522" s="119" t="s">
        <v>222</v>
      </c>
      <c r="K20522" s="1">
        <v>46255.758941458334</v>
      </c>
      <c r="L20522">
        <v>2</v>
      </c>
      <c r="M20522">
        <v>12</v>
      </c>
      <c r="N20522">
        <v>0</v>
      </c>
      <c r="O20522">
        <v>0</v>
      </c>
      <c r="P20522" s="119" t="s">
        <v>20254</v>
      </c>
    </row>
    <row r="20523" spans="1:16" x14ac:dyDescent="0.25">
      <c r="A20523">
        <v>46046</v>
      </c>
      <c r="B20523" s="119" t="s">
        <v>13147</v>
      </c>
      <c r="C20523">
        <v>65</v>
      </c>
      <c r="E20523">
        <v>389</v>
      </c>
      <c r="F20523">
        <v>15342</v>
      </c>
      <c r="G20523">
        <v>106</v>
      </c>
      <c r="H20523">
        <v>19482</v>
      </c>
      <c r="I20523" s="119" t="s">
        <v>4726</v>
      </c>
      <c r="J20523" s="119" t="s">
        <v>222</v>
      </c>
      <c r="K20523" s="1">
        <v>46255.758941458334</v>
      </c>
      <c r="L20523">
        <v>1</v>
      </c>
      <c r="M20523">
        <v>15</v>
      </c>
      <c r="N20523">
        <v>0</v>
      </c>
      <c r="O20523">
        <v>2</v>
      </c>
      <c r="P20523" s="119" t="s">
        <v>20254</v>
      </c>
    </row>
    <row r="20524" spans="1:16" x14ac:dyDescent="0.25">
      <c r="A20524">
        <v>46047</v>
      </c>
      <c r="B20524" s="119" t="s">
        <v>13148</v>
      </c>
      <c r="C20524">
        <v>65</v>
      </c>
      <c r="E20524">
        <v>340</v>
      </c>
      <c r="F20524">
        <v>16901</v>
      </c>
      <c r="G20524">
        <v>140</v>
      </c>
      <c r="H20524">
        <v>18500</v>
      </c>
      <c r="I20524" s="119" t="s">
        <v>4726</v>
      </c>
      <c r="J20524" s="119" t="s">
        <v>222</v>
      </c>
      <c r="K20524" s="1">
        <v>46255.758941458334</v>
      </c>
      <c r="L20524">
        <v>0</v>
      </c>
      <c r="M20524">
        <v>12</v>
      </c>
      <c r="N20524">
        <v>0</v>
      </c>
      <c r="O20524">
        <v>0</v>
      </c>
      <c r="P20524" s="119" t="s">
        <v>20254</v>
      </c>
    </row>
    <row r="20525" spans="1:16" x14ac:dyDescent="0.25">
      <c r="A20525">
        <v>46048</v>
      </c>
      <c r="B20525" s="119" t="s">
        <v>13149</v>
      </c>
      <c r="C20525">
        <v>65</v>
      </c>
      <c r="E20525">
        <v>430</v>
      </c>
      <c r="F20525">
        <v>16302</v>
      </c>
      <c r="G20525">
        <v>73</v>
      </c>
      <c r="H20525">
        <v>19500</v>
      </c>
      <c r="I20525" s="119" t="s">
        <v>4726</v>
      </c>
      <c r="J20525" s="119" t="s">
        <v>222</v>
      </c>
      <c r="K20525" s="1">
        <v>46255.758941458334</v>
      </c>
      <c r="L20525">
        <v>1</v>
      </c>
      <c r="M20525">
        <v>14</v>
      </c>
      <c r="N20525">
        <v>0</v>
      </c>
      <c r="O20525">
        <v>3</v>
      </c>
      <c r="P20525" s="119" t="s">
        <v>20254</v>
      </c>
    </row>
    <row r="20526" spans="1:16" x14ac:dyDescent="0.25">
      <c r="A20526">
        <v>46049</v>
      </c>
      <c r="B20526" s="119" t="s">
        <v>13150</v>
      </c>
      <c r="C20526">
        <v>65</v>
      </c>
      <c r="E20526">
        <v>366</v>
      </c>
      <c r="F20526">
        <v>13523</v>
      </c>
      <c r="G20526">
        <v>100</v>
      </c>
      <c r="H20526">
        <v>19392</v>
      </c>
      <c r="I20526" s="119" t="s">
        <v>4726</v>
      </c>
      <c r="J20526" s="119" t="s">
        <v>222</v>
      </c>
      <c r="K20526" s="1">
        <v>46255.758941458334</v>
      </c>
      <c r="L20526">
        <v>3</v>
      </c>
      <c r="M20526">
        <v>11</v>
      </c>
      <c r="N20526">
        <v>0</v>
      </c>
      <c r="O20526">
        <v>0</v>
      </c>
      <c r="P20526" s="119" t="s">
        <v>20254</v>
      </c>
    </row>
    <row r="20527" spans="1:16" x14ac:dyDescent="0.25">
      <c r="A20527">
        <v>46050</v>
      </c>
      <c r="B20527" s="119" t="s">
        <v>13151</v>
      </c>
      <c r="C20527">
        <v>65</v>
      </c>
      <c r="E20527">
        <v>419</v>
      </c>
      <c r="F20527">
        <v>15702</v>
      </c>
      <c r="G20527">
        <v>82</v>
      </c>
      <c r="H20527">
        <v>18500</v>
      </c>
      <c r="I20527" s="119" t="s">
        <v>4726</v>
      </c>
      <c r="J20527" s="119" t="s">
        <v>222</v>
      </c>
      <c r="K20527" s="1">
        <v>46255.758941458334</v>
      </c>
      <c r="L20527">
        <v>3</v>
      </c>
      <c r="M20527">
        <v>13</v>
      </c>
      <c r="N20527">
        <v>1</v>
      </c>
      <c r="O20527">
        <v>3</v>
      </c>
      <c r="P20527" s="119" t="s">
        <v>20254</v>
      </c>
    </row>
    <row r="20528" spans="1:16" x14ac:dyDescent="0.25">
      <c r="A20528">
        <v>46051</v>
      </c>
      <c r="B20528" s="119" t="s">
        <v>13152</v>
      </c>
      <c r="C20528">
        <v>65</v>
      </c>
      <c r="E20528">
        <v>238</v>
      </c>
      <c r="F20528">
        <v>11068</v>
      </c>
      <c r="G20528">
        <v>92</v>
      </c>
      <c r="H20528">
        <v>18500</v>
      </c>
      <c r="I20528" s="119" t="s">
        <v>4726</v>
      </c>
      <c r="J20528" s="119" t="s">
        <v>222</v>
      </c>
      <c r="K20528" s="1">
        <v>46255.758941458334</v>
      </c>
      <c r="L20528">
        <v>3</v>
      </c>
      <c r="M20528">
        <v>9</v>
      </c>
      <c r="N20528">
        <v>0</v>
      </c>
      <c r="O20528">
        <v>1</v>
      </c>
      <c r="P20528" s="119" t="s">
        <v>20254</v>
      </c>
    </row>
    <row r="20529" spans="1:16" x14ac:dyDescent="0.25">
      <c r="A20529">
        <v>46052</v>
      </c>
      <c r="B20529" s="119" t="s">
        <v>13153</v>
      </c>
      <c r="C20529">
        <v>65</v>
      </c>
      <c r="E20529">
        <v>426</v>
      </c>
      <c r="F20529">
        <v>14711</v>
      </c>
      <c r="G20529">
        <v>122</v>
      </c>
      <c r="H20529">
        <v>19442</v>
      </c>
      <c r="I20529" s="119" t="s">
        <v>4726</v>
      </c>
      <c r="J20529" s="119" t="s">
        <v>222</v>
      </c>
      <c r="K20529" s="1">
        <v>46255.758941458334</v>
      </c>
      <c r="L20529">
        <v>2</v>
      </c>
      <c r="M20529">
        <v>11</v>
      </c>
      <c r="N20529">
        <v>0</v>
      </c>
      <c r="O20529">
        <v>2</v>
      </c>
      <c r="P20529" s="119" t="s">
        <v>20254</v>
      </c>
    </row>
    <row r="20530" spans="1:16" x14ac:dyDescent="0.25">
      <c r="A20530">
        <v>46053</v>
      </c>
      <c r="B20530" s="119" t="s">
        <v>13154</v>
      </c>
      <c r="C20530">
        <v>65</v>
      </c>
      <c r="E20530">
        <v>497</v>
      </c>
      <c r="F20530">
        <v>10825</v>
      </c>
      <c r="G20530">
        <v>110</v>
      </c>
      <c r="H20530">
        <v>19400</v>
      </c>
      <c r="I20530" s="119" t="s">
        <v>4726</v>
      </c>
      <c r="J20530" s="119" t="s">
        <v>222</v>
      </c>
      <c r="K20530" s="1">
        <v>46255.758941458334</v>
      </c>
      <c r="L20530">
        <v>1</v>
      </c>
      <c r="M20530">
        <v>14</v>
      </c>
      <c r="N20530">
        <v>1</v>
      </c>
      <c r="O20530">
        <v>4</v>
      </c>
      <c r="P20530" s="119" t="s">
        <v>20254</v>
      </c>
    </row>
    <row r="20531" spans="1:16" x14ac:dyDescent="0.25">
      <c r="A20531">
        <v>46054</v>
      </c>
      <c r="B20531" s="119" t="s">
        <v>13155</v>
      </c>
      <c r="C20531">
        <v>65</v>
      </c>
      <c r="E20531">
        <v>284</v>
      </c>
      <c r="F20531">
        <v>11730</v>
      </c>
      <c r="G20531">
        <v>76</v>
      </c>
      <c r="H20531">
        <v>21992</v>
      </c>
      <c r="I20531" s="119" t="s">
        <v>4726</v>
      </c>
      <c r="J20531" s="119" t="s">
        <v>222</v>
      </c>
      <c r="K20531" s="1">
        <v>46255.758941458334</v>
      </c>
      <c r="L20531">
        <v>1</v>
      </c>
      <c r="M20531">
        <v>9</v>
      </c>
      <c r="N20531">
        <v>0</v>
      </c>
      <c r="O20531">
        <v>2</v>
      </c>
      <c r="P20531" s="119" t="s">
        <v>20254</v>
      </c>
    </row>
    <row r="20532" spans="1:16" x14ac:dyDescent="0.25">
      <c r="A20532">
        <v>46055</v>
      </c>
      <c r="B20532" s="119" t="s">
        <v>13156</v>
      </c>
      <c r="C20532">
        <v>65</v>
      </c>
      <c r="E20532">
        <v>551</v>
      </c>
      <c r="F20532">
        <v>15339</v>
      </c>
      <c r="G20532">
        <v>84</v>
      </c>
      <c r="H20532">
        <v>19491</v>
      </c>
      <c r="I20532" s="119" t="s">
        <v>4726</v>
      </c>
      <c r="J20532" s="119" t="s">
        <v>222</v>
      </c>
      <c r="K20532" s="1">
        <v>46255.758941458334</v>
      </c>
      <c r="L20532">
        <v>0</v>
      </c>
      <c r="M20532">
        <v>18</v>
      </c>
      <c r="N20532">
        <v>0</v>
      </c>
      <c r="O20532">
        <v>2</v>
      </c>
      <c r="P20532" s="119" t="s">
        <v>20254</v>
      </c>
    </row>
    <row r="20533" spans="1:16" x14ac:dyDescent="0.25">
      <c r="A20533">
        <v>46056</v>
      </c>
      <c r="B20533" s="119" t="s">
        <v>13157</v>
      </c>
      <c r="C20533">
        <v>65</v>
      </c>
      <c r="E20533">
        <v>368</v>
      </c>
      <c r="F20533">
        <v>8864</v>
      </c>
      <c r="G20533">
        <v>136</v>
      </c>
      <c r="H20533">
        <v>19442</v>
      </c>
      <c r="I20533" s="119" t="s">
        <v>4726</v>
      </c>
      <c r="J20533" s="119" t="s">
        <v>222</v>
      </c>
      <c r="K20533" s="1">
        <v>46255.758941458334</v>
      </c>
      <c r="L20533">
        <v>0</v>
      </c>
      <c r="M20533">
        <v>9</v>
      </c>
      <c r="N20533">
        <v>0</v>
      </c>
      <c r="O20533">
        <v>1</v>
      </c>
      <c r="P20533" s="119" t="s">
        <v>20254</v>
      </c>
    </row>
    <row r="20534" spans="1:16" x14ac:dyDescent="0.25">
      <c r="A20534">
        <v>46057</v>
      </c>
      <c r="B20534" s="119" t="s">
        <v>13158</v>
      </c>
      <c r="C20534">
        <v>65</v>
      </c>
      <c r="E20534">
        <v>333</v>
      </c>
      <c r="F20534">
        <v>10690</v>
      </c>
      <c r="G20534">
        <v>89</v>
      </c>
      <c r="H20534">
        <v>19382</v>
      </c>
      <c r="I20534" s="119" t="s">
        <v>4726</v>
      </c>
      <c r="J20534" s="119" t="s">
        <v>222</v>
      </c>
      <c r="K20534" s="1">
        <v>46255.758941458334</v>
      </c>
      <c r="L20534">
        <v>8</v>
      </c>
      <c r="M20534">
        <v>10</v>
      </c>
      <c r="N20534">
        <v>2</v>
      </c>
      <c r="O20534">
        <v>1</v>
      </c>
      <c r="P20534" s="119" t="s">
        <v>20254</v>
      </c>
    </row>
    <row r="20535" spans="1:16" x14ac:dyDescent="0.25">
      <c r="A20535">
        <v>46058</v>
      </c>
      <c r="B20535" s="119" t="s">
        <v>13159</v>
      </c>
      <c r="C20535">
        <v>65</v>
      </c>
      <c r="E20535">
        <v>48</v>
      </c>
      <c r="F20535">
        <v>10779</v>
      </c>
      <c r="G20535">
        <v>87</v>
      </c>
      <c r="H20535">
        <v>18500</v>
      </c>
      <c r="I20535" s="119" t="s">
        <v>4726</v>
      </c>
      <c r="J20535" s="119" t="s">
        <v>222</v>
      </c>
      <c r="K20535" s="1">
        <v>46255.758941458334</v>
      </c>
      <c r="L20535">
        <v>0</v>
      </c>
      <c r="M20535">
        <v>10</v>
      </c>
      <c r="N20535">
        <v>0</v>
      </c>
      <c r="O20535">
        <v>2</v>
      </c>
      <c r="P20535" s="119" t="s">
        <v>20254</v>
      </c>
    </row>
    <row r="20536" spans="1:16" x14ac:dyDescent="0.25">
      <c r="A20536">
        <v>46059</v>
      </c>
      <c r="B20536" s="119" t="s">
        <v>13160</v>
      </c>
      <c r="C20536">
        <v>65</v>
      </c>
      <c r="E20536">
        <v>1037</v>
      </c>
      <c r="F20536">
        <v>13540</v>
      </c>
      <c r="G20536">
        <v>102</v>
      </c>
      <c r="H20536">
        <v>19400</v>
      </c>
      <c r="I20536" s="119" t="s">
        <v>4726</v>
      </c>
      <c r="J20536" s="119" t="s">
        <v>222</v>
      </c>
      <c r="K20536" s="1">
        <v>46255.758941458334</v>
      </c>
      <c r="L20536">
        <v>0</v>
      </c>
      <c r="M20536">
        <v>12</v>
      </c>
      <c r="N20536">
        <v>0</v>
      </c>
      <c r="O20536">
        <v>0</v>
      </c>
      <c r="P20536" s="119" t="s">
        <v>20254</v>
      </c>
    </row>
    <row r="20537" spans="1:16" x14ac:dyDescent="0.25">
      <c r="A20537">
        <v>46060</v>
      </c>
      <c r="B20537" s="119" t="s">
        <v>13161</v>
      </c>
      <c r="C20537">
        <v>65</v>
      </c>
      <c r="E20537">
        <v>462</v>
      </c>
      <c r="F20537">
        <v>17401</v>
      </c>
      <c r="G20537">
        <v>109</v>
      </c>
      <c r="H20537">
        <v>18500</v>
      </c>
      <c r="I20537" s="119" t="s">
        <v>4726</v>
      </c>
      <c r="J20537" s="119" t="s">
        <v>222</v>
      </c>
      <c r="K20537" s="1">
        <v>46255.758941458334</v>
      </c>
      <c r="L20537">
        <v>1</v>
      </c>
      <c r="M20537">
        <v>8</v>
      </c>
      <c r="N20537">
        <v>0</v>
      </c>
      <c r="O20537">
        <v>2</v>
      </c>
      <c r="P20537" s="119" t="s">
        <v>20254</v>
      </c>
    </row>
    <row r="20538" spans="1:16" x14ac:dyDescent="0.25">
      <c r="A20538">
        <v>46061</v>
      </c>
      <c r="B20538" s="119" t="s">
        <v>13162</v>
      </c>
      <c r="C20538">
        <v>80</v>
      </c>
      <c r="E20538">
        <v>68</v>
      </c>
      <c r="F20538">
        <v>3522</v>
      </c>
      <c r="G20538">
        <v>163</v>
      </c>
      <c r="H20538">
        <v>6399</v>
      </c>
      <c r="I20538" s="119" t="s">
        <v>4726</v>
      </c>
      <c r="J20538" s="119" t="s">
        <v>24</v>
      </c>
      <c r="K20538" s="1">
        <v>46255.758941458334</v>
      </c>
      <c r="L20538">
        <v>3</v>
      </c>
      <c r="M20538">
        <v>3</v>
      </c>
      <c r="N20538">
        <v>0</v>
      </c>
      <c r="O20538">
        <v>0</v>
      </c>
      <c r="P20538" s="119" t="s">
        <v>20254</v>
      </c>
    </row>
    <row r="20539" spans="1:16" x14ac:dyDescent="0.25">
      <c r="A20539">
        <v>46062</v>
      </c>
      <c r="B20539" s="119" t="s">
        <v>13163</v>
      </c>
      <c r="C20539">
        <v>80</v>
      </c>
      <c r="E20539">
        <v>103</v>
      </c>
      <c r="F20539">
        <v>2502</v>
      </c>
      <c r="G20539">
        <v>180</v>
      </c>
      <c r="H20539">
        <v>6992</v>
      </c>
      <c r="I20539" s="119" t="s">
        <v>4726</v>
      </c>
      <c r="J20539" s="119" t="s">
        <v>24</v>
      </c>
      <c r="K20539" s="1">
        <v>46255.758941458334</v>
      </c>
      <c r="L20539">
        <v>3</v>
      </c>
      <c r="M20539">
        <v>7</v>
      </c>
      <c r="N20539">
        <v>2</v>
      </c>
      <c r="O20539">
        <v>2</v>
      </c>
      <c r="P20539" s="119" t="s">
        <v>20254</v>
      </c>
    </row>
    <row r="20540" spans="1:16" x14ac:dyDescent="0.25">
      <c r="A20540">
        <v>46063</v>
      </c>
      <c r="B20540" s="119" t="s">
        <v>13164</v>
      </c>
      <c r="C20540">
        <v>80</v>
      </c>
      <c r="E20540">
        <v>73</v>
      </c>
      <c r="F20540">
        <v>3586</v>
      </c>
      <c r="G20540">
        <v>158</v>
      </c>
      <c r="H20540">
        <v>9998</v>
      </c>
      <c r="I20540" s="119" t="s">
        <v>4726</v>
      </c>
      <c r="J20540" s="119" t="s">
        <v>24</v>
      </c>
      <c r="K20540" s="1">
        <v>46255.758941458334</v>
      </c>
      <c r="L20540">
        <v>2</v>
      </c>
      <c r="M20540">
        <v>3</v>
      </c>
      <c r="N20540">
        <v>1</v>
      </c>
      <c r="O20540">
        <v>2</v>
      </c>
      <c r="P20540" s="119" t="s">
        <v>20254</v>
      </c>
    </row>
    <row r="20541" spans="1:16" x14ac:dyDescent="0.25">
      <c r="A20541">
        <v>46064</v>
      </c>
      <c r="B20541" s="119" t="s">
        <v>13165</v>
      </c>
      <c r="C20541">
        <v>80</v>
      </c>
      <c r="E20541">
        <v>300</v>
      </c>
      <c r="F20541">
        <v>7904</v>
      </c>
      <c r="G20541">
        <v>178</v>
      </c>
      <c r="H20541">
        <v>11086</v>
      </c>
      <c r="I20541" s="119" t="s">
        <v>4726</v>
      </c>
      <c r="J20541" s="119" t="s">
        <v>24</v>
      </c>
      <c r="K20541" s="1">
        <v>46255.758941458334</v>
      </c>
      <c r="L20541">
        <v>1</v>
      </c>
      <c r="M20541">
        <v>1</v>
      </c>
      <c r="N20541">
        <v>0</v>
      </c>
      <c r="O20541">
        <v>1</v>
      </c>
      <c r="P20541" s="119" t="s">
        <v>20254</v>
      </c>
    </row>
    <row r="20542" spans="1:16" x14ac:dyDescent="0.25">
      <c r="A20542">
        <v>46065</v>
      </c>
      <c r="B20542" s="119" t="s">
        <v>13166</v>
      </c>
      <c r="C20542">
        <v>80</v>
      </c>
      <c r="E20542">
        <v>73</v>
      </c>
      <c r="F20542">
        <v>6169</v>
      </c>
      <c r="G20542">
        <v>100</v>
      </c>
      <c r="H20542">
        <v>18087</v>
      </c>
      <c r="I20542" s="119" t="s">
        <v>4726</v>
      </c>
      <c r="J20542" s="119" t="s">
        <v>24</v>
      </c>
      <c r="K20542" s="1">
        <v>46255.758941458334</v>
      </c>
      <c r="L20542">
        <v>1</v>
      </c>
      <c r="M20542">
        <v>2</v>
      </c>
      <c r="N20542">
        <v>0</v>
      </c>
      <c r="O20542">
        <v>0</v>
      </c>
      <c r="P20542" s="119" t="s">
        <v>20254</v>
      </c>
    </row>
    <row r="20543" spans="1:16" x14ac:dyDescent="0.25">
      <c r="A20543">
        <v>46066</v>
      </c>
      <c r="B20543" s="119" t="s">
        <v>13167</v>
      </c>
      <c r="C20543">
        <v>80</v>
      </c>
      <c r="E20543">
        <v>86</v>
      </c>
      <c r="F20543">
        <v>10187</v>
      </c>
      <c r="G20543">
        <v>72</v>
      </c>
      <c r="H20543">
        <v>33097</v>
      </c>
      <c r="I20543" s="119" t="s">
        <v>4726</v>
      </c>
      <c r="J20543" s="119" t="s">
        <v>24</v>
      </c>
      <c r="K20543" s="1">
        <v>46255.758941458334</v>
      </c>
      <c r="L20543">
        <v>1</v>
      </c>
      <c r="M20543">
        <v>2</v>
      </c>
      <c r="N20543">
        <v>0</v>
      </c>
      <c r="O20543">
        <v>1</v>
      </c>
      <c r="P20543" s="119" t="s">
        <v>20254</v>
      </c>
    </row>
    <row r="20544" spans="1:16" x14ac:dyDescent="0.25">
      <c r="A20544">
        <v>46067</v>
      </c>
      <c r="B20544" s="119" t="s">
        <v>13168</v>
      </c>
      <c r="C20544">
        <v>80</v>
      </c>
      <c r="E20544">
        <v>342</v>
      </c>
      <c r="F20544">
        <v>3201</v>
      </c>
      <c r="G20544">
        <v>132</v>
      </c>
      <c r="H20544">
        <v>6465</v>
      </c>
      <c r="I20544" s="119" t="s">
        <v>4726</v>
      </c>
      <c r="J20544" s="119" t="s">
        <v>24</v>
      </c>
      <c r="K20544" s="1">
        <v>46255.758941458334</v>
      </c>
      <c r="L20544">
        <v>2</v>
      </c>
      <c r="M20544">
        <v>4</v>
      </c>
      <c r="N20544">
        <v>0</v>
      </c>
      <c r="O20544">
        <v>1</v>
      </c>
      <c r="P20544" s="119" t="s">
        <v>20254</v>
      </c>
    </row>
    <row r="20545" spans="1:16" x14ac:dyDescent="0.25">
      <c r="A20545">
        <v>46068</v>
      </c>
      <c r="B20545" s="119" t="s">
        <v>13169</v>
      </c>
      <c r="C20545">
        <v>80</v>
      </c>
      <c r="E20545">
        <v>494</v>
      </c>
      <c r="F20545">
        <v>2501</v>
      </c>
      <c r="G20545">
        <v>1734</v>
      </c>
      <c r="H20545">
        <v>4299</v>
      </c>
      <c r="I20545" s="119" t="s">
        <v>4726</v>
      </c>
      <c r="J20545" s="119" t="s">
        <v>24</v>
      </c>
      <c r="K20545" s="1">
        <v>46255.758941458334</v>
      </c>
      <c r="L20545">
        <v>938</v>
      </c>
      <c r="M20545">
        <v>4</v>
      </c>
      <c r="N20545">
        <v>187</v>
      </c>
      <c r="O20545">
        <v>3</v>
      </c>
      <c r="P20545" s="119" t="s">
        <v>20254</v>
      </c>
    </row>
    <row r="20546" spans="1:16" x14ac:dyDescent="0.25">
      <c r="A20546">
        <v>46069</v>
      </c>
      <c r="B20546" s="119" t="s">
        <v>13170</v>
      </c>
      <c r="C20546">
        <v>80</v>
      </c>
      <c r="E20546">
        <v>528</v>
      </c>
      <c r="F20546">
        <v>2146</v>
      </c>
      <c r="G20546">
        <v>1370</v>
      </c>
      <c r="H20546">
        <v>4199</v>
      </c>
      <c r="I20546" s="119" t="s">
        <v>4726</v>
      </c>
      <c r="J20546" s="119" t="s">
        <v>24</v>
      </c>
      <c r="K20546" s="1">
        <v>46255.758941458334</v>
      </c>
      <c r="L20546">
        <v>368</v>
      </c>
      <c r="M20546">
        <v>10</v>
      </c>
      <c r="N20546">
        <v>144</v>
      </c>
      <c r="O20546">
        <v>0</v>
      </c>
      <c r="P20546" s="119" t="s">
        <v>20254</v>
      </c>
    </row>
    <row r="20547" spans="1:16" x14ac:dyDescent="0.25">
      <c r="A20547">
        <v>46070</v>
      </c>
      <c r="B20547" s="119" t="s">
        <v>13171</v>
      </c>
      <c r="C20547">
        <v>80</v>
      </c>
      <c r="E20547">
        <v>634</v>
      </c>
      <c r="F20547">
        <v>2403</v>
      </c>
      <c r="G20547">
        <v>367</v>
      </c>
      <c r="H20547">
        <v>4003</v>
      </c>
      <c r="I20547" s="119" t="s">
        <v>4726</v>
      </c>
      <c r="J20547" s="119" t="s">
        <v>24</v>
      </c>
      <c r="K20547" s="1">
        <v>46255.758941458334</v>
      </c>
      <c r="L20547">
        <v>732</v>
      </c>
      <c r="M20547">
        <v>15</v>
      </c>
      <c r="N20547">
        <v>375</v>
      </c>
      <c r="O20547">
        <v>5</v>
      </c>
      <c r="P20547" s="119" t="s">
        <v>20254</v>
      </c>
    </row>
    <row r="20548" spans="1:16" x14ac:dyDescent="0.25">
      <c r="A20548">
        <v>46071</v>
      </c>
      <c r="B20548" s="119" t="s">
        <v>13172</v>
      </c>
      <c r="C20548">
        <v>80</v>
      </c>
      <c r="E20548">
        <v>695</v>
      </c>
      <c r="F20548">
        <v>2099</v>
      </c>
      <c r="G20548">
        <v>470</v>
      </c>
      <c r="H20548">
        <v>4071</v>
      </c>
      <c r="I20548" s="119" t="s">
        <v>4726</v>
      </c>
      <c r="J20548" s="119" t="s">
        <v>24</v>
      </c>
      <c r="K20548" s="1">
        <v>46255.758941458334</v>
      </c>
      <c r="L20548">
        <v>915</v>
      </c>
      <c r="M20548">
        <v>6</v>
      </c>
      <c r="N20548">
        <v>413</v>
      </c>
      <c r="O20548">
        <v>2</v>
      </c>
      <c r="P20548" s="119" t="s">
        <v>20254</v>
      </c>
    </row>
    <row r="20549" spans="1:16" x14ac:dyDescent="0.25">
      <c r="A20549">
        <v>46072</v>
      </c>
      <c r="B20549" s="119" t="s">
        <v>13173</v>
      </c>
      <c r="C20549">
        <v>80</v>
      </c>
      <c r="E20549">
        <v>146</v>
      </c>
      <c r="F20549">
        <v>2103</v>
      </c>
      <c r="G20549">
        <v>241</v>
      </c>
      <c r="H20549">
        <v>5400</v>
      </c>
      <c r="I20549" s="119" t="s">
        <v>4726</v>
      </c>
      <c r="J20549" s="119" t="s">
        <v>24</v>
      </c>
      <c r="K20549" s="1">
        <v>46255.758941458334</v>
      </c>
      <c r="L20549">
        <v>157</v>
      </c>
      <c r="M20549">
        <v>10</v>
      </c>
      <c r="N20549">
        <v>87</v>
      </c>
      <c r="O20549">
        <v>2</v>
      </c>
      <c r="P20549" s="119" t="s">
        <v>20254</v>
      </c>
    </row>
    <row r="20550" spans="1:16" x14ac:dyDescent="0.25">
      <c r="A20550">
        <v>46073</v>
      </c>
      <c r="B20550" s="119" t="s">
        <v>13174</v>
      </c>
      <c r="C20550">
        <v>80</v>
      </c>
      <c r="E20550">
        <v>326</v>
      </c>
      <c r="F20550">
        <v>2846</v>
      </c>
      <c r="G20550">
        <v>130</v>
      </c>
      <c r="H20550">
        <v>9757</v>
      </c>
      <c r="I20550" s="119" t="s">
        <v>4726</v>
      </c>
      <c r="J20550" s="119" t="s">
        <v>24</v>
      </c>
      <c r="K20550" s="1">
        <v>46255.758941458334</v>
      </c>
      <c r="L20550">
        <v>825</v>
      </c>
      <c r="M20550">
        <v>3</v>
      </c>
      <c r="N20550">
        <v>53</v>
      </c>
      <c r="O20550">
        <v>1</v>
      </c>
      <c r="P20550" s="119" t="s">
        <v>20254</v>
      </c>
    </row>
    <row r="20551" spans="1:16" x14ac:dyDescent="0.25">
      <c r="A20551">
        <v>46074</v>
      </c>
      <c r="B20551" s="119" t="s">
        <v>13175</v>
      </c>
      <c r="C20551">
        <v>80</v>
      </c>
      <c r="E20551">
        <v>890</v>
      </c>
      <c r="F20551">
        <v>2326</v>
      </c>
      <c r="G20551">
        <v>1548</v>
      </c>
      <c r="H20551">
        <v>3999</v>
      </c>
      <c r="I20551" s="119" t="s">
        <v>4726</v>
      </c>
      <c r="J20551" s="119" t="s">
        <v>24</v>
      </c>
      <c r="K20551" s="1">
        <v>46255.758941458334</v>
      </c>
      <c r="L20551">
        <v>217</v>
      </c>
      <c r="M20551">
        <v>11</v>
      </c>
      <c r="N20551">
        <v>8</v>
      </c>
      <c r="O20551">
        <v>1</v>
      </c>
      <c r="P20551" s="119" t="s">
        <v>20254</v>
      </c>
    </row>
    <row r="20552" spans="1:16" x14ac:dyDescent="0.25">
      <c r="A20552">
        <v>46075</v>
      </c>
      <c r="B20552" s="119" t="s">
        <v>13176</v>
      </c>
      <c r="C20552">
        <v>80</v>
      </c>
      <c r="E20552">
        <v>892</v>
      </c>
      <c r="F20552">
        <v>2331</v>
      </c>
      <c r="G20552">
        <v>876</v>
      </c>
      <c r="H20552">
        <v>3699</v>
      </c>
      <c r="I20552" s="119" t="s">
        <v>4726</v>
      </c>
      <c r="J20552" s="119" t="s">
        <v>24</v>
      </c>
      <c r="K20552" s="1">
        <v>46255.758941458334</v>
      </c>
      <c r="L20552">
        <v>217</v>
      </c>
      <c r="M20552">
        <v>10</v>
      </c>
      <c r="N20552">
        <v>6</v>
      </c>
      <c r="O20552">
        <v>2</v>
      </c>
      <c r="P20552" s="119" t="s">
        <v>20254</v>
      </c>
    </row>
    <row r="20553" spans="1:16" x14ac:dyDescent="0.25">
      <c r="A20553">
        <v>46076</v>
      </c>
      <c r="B20553" s="119" t="s">
        <v>13177</v>
      </c>
      <c r="C20553">
        <v>80</v>
      </c>
      <c r="E20553">
        <v>1116</v>
      </c>
      <c r="F20553">
        <v>2402</v>
      </c>
      <c r="G20553">
        <v>425</v>
      </c>
      <c r="H20553">
        <v>4839</v>
      </c>
      <c r="I20553" s="119" t="s">
        <v>4726</v>
      </c>
      <c r="J20553" s="119" t="s">
        <v>24</v>
      </c>
      <c r="K20553" s="1">
        <v>46255.758941458334</v>
      </c>
      <c r="L20553">
        <v>325</v>
      </c>
      <c r="M20553">
        <v>22</v>
      </c>
      <c r="N20553">
        <v>153</v>
      </c>
      <c r="O20553">
        <v>6</v>
      </c>
      <c r="P20553" s="119" t="s">
        <v>20254</v>
      </c>
    </row>
    <row r="20554" spans="1:16" x14ac:dyDescent="0.25">
      <c r="A20554">
        <v>46077</v>
      </c>
      <c r="B20554" s="119" t="s">
        <v>13178</v>
      </c>
      <c r="C20554">
        <v>80</v>
      </c>
      <c r="E20554">
        <v>532</v>
      </c>
      <c r="F20554">
        <v>2532</v>
      </c>
      <c r="G20554">
        <v>288</v>
      </c>
      <c r="H20554">
        <v>3799</v>
      </c>
      <c r="I20554" s="119" t="s">
        <v>4726</v>
      </c>
      <c r="J20554" s="119" t="s">
        <v>24</v>
      </c>
      <c r="K20554" s="1">
        <v>46255.758941458334</v>
      </c>
      <c r="L20554">
        <v>336</v>
      </c>
      <c r="M20554">
        <v>12</v>
      </c>
      <c r="N20554">
        <v>7</v>
      </c>
      <c r="O20554">
        <v>2</v>
      </c>
      <c r="P20554" s="119" t="s">
        <v>20254</v>
      </c>
    </row>
    <row r="20555" spans="1:16" x14ac:dyDescent="0.25">
      <c r="A20555">
        <v>46078</v>
      </c>
      <c r="B20555" s="119" t="s">
        <v>13179</v>
      </c>
      <c r="C20555">
        <v>80</v>
      </c>
      <c r="E20555">
        <v>656</v>
      </c>
      <c r="F20555">
        <v>2180</v>
      </c>
      <c r="G20555">
        <v>279</v>
      </c>
      <c r="H20555">
        <v>3700</v>
      </c>
      <c r="I20555" s="119" t="s">
        <v>4726</v>
      </c>
      <c r="J20555" s="119" t="s">
        <v>24</v>
      </c>
      <c r="K20555" s="1">
        <v>46255.758941458334</v>
      </c>
      <c r="L20555">
        <v>42</v>
      </c>
      <c r="M20555">
        <v>5</v>
      </c>
      <c r="N20555">
        <v>5</v>
      </c>
      <c r="O20555">
        <v>1</v>
      </c>
      <c r="P20555" s="119" t="s">
        <v>20254</v>
      </c>
    </row>
    <row r="20556" spans="1:16" x14ac:dyDescent="0.25">
      <c r="A20556">
        <v>46079</v>
      </c>
      <c r="B20556" s="119" t="s">
        <v>13180</v>
      </c>
      <c r="C20556">
        <v>80</v>
      </c>
      <c r="E20556">
        <v>425</v>
      </c>
      <c r="F20556">
        <v>2500</v>
      </c>
      <c r="G20556">
        <v>180</v>
      </c>
      <c r="H20556">
        <v>3800</v>
      </c>
      <c r="I20556" s="119" t="s">
        <v>4726</v>
      </c>
      <c r="J20556" s="119" t="s">
        <v>24</v>
      </c>
      <c r="K20556" s="1">
        <v>46255.758941458334</v>
      </c>
      <c r="L20556">
        <v>250</v>
      </c>
      <c r="M20556">
        <v>8</v>
      </c>
      <c r="N20556">
        <v>3</v>
      </c>
      <c r="O20556">
        <v>0</v>
      </c>
      <c r="P20556" s="119" t="s">
        <v>20254</v>
      </c>
    </row>
    <row r="20557" spans="1:16" x14ac:dyDescent="0.25">
      <c r="A20557">
        <v>46080</v>
      </c>
      <c r="B20557" s="119" t="s">
        <v>13181</v>
      </c>
      <c r="C20557">
        <v>80</v>
      </c>
      <c r="E20557">
        <v>222</v>
      </c>
      <c r="F20557">
        <v>2168</v>
      </c>
      <c r="G20557">
        <v>210</v>
      </c>
      <c r="H20557">
        <v>3999</v>
      </c>
      <c r="I20557" s="119" t="s">
        <v>4726</v>
      </c>
      <c r="J20557" s="119" t="s">
        <v>24</v>
      </c>
      <c r="K20557" s="1">
        <v>46255.758941458334</v>
      </c>
      <c r="L20557">
        <v>309</v>
      </c>
      <c r="M20557">
        <v>10</v>
      </c>
      <c r="N20557">
        <v>153</v>
      </c>
      <c r="O20557">
        <v>2</v>
      </c>
      <c r="P20557" s="119" t="s">
        <v>20254</v>
      </c>
    </row>
    <row r="20558" spans="1:16" x14ac:dyDescent="0.25">
      <c r="A20558">
        <v>46081</v>
      </c>
      <c r="B20558" s="119" t="s">
        <v>13182</v>
      </c>
      <c r="C20558">
        <v>80</v>
      </c>
      <c r="E20558">
        <v>411</v>
      </c>
      <c r="F20558">
        <v>2336</v>
      </c>
      <c r="G20558">
        <v>340</v>
      </c>
      <c r="H20558">
        <v>3696</v>
      </c>
      <c r="I20558" s="119" t="s">
        <v>4726</v>
      </c>
      <c r="J20558" s="119" t="s">
        <v>24</v>
      </c>
      <c r="K20558" s="1">
        <v>46255.758941458334</v>
      </c>
      <c r="L20558">
        <v>214</v>
      </c>
      <c r="M20558">
        <v>7</v>
      </c>
      <c r="N20558">
        <v>7</v>
      </c>
      <c r="O20558">
        <v>2</v>
      </c>
      <c r="P20558" s="119" t="s">
        <v>20254</v>
      </c>
    </row>
    <row r="20559" spans="1:16" x14ac:dyDescent="0.25">
      <c r="A20559">
        <v>46082</v>
      </c>
      <c r="B20559" s="119" t="s">
        <v>13183</v>
      </c>
      <c r="C20559">
        <v>80</v>
      </c>
      <c r="E20559">
        <v>415</v>
      </c>
      <c r="F20559">
        <v>3418</v>
      </c>
      <c r="G20559">
        <v>95</v>
      </c>
      <c r="H20559">
        <v>7777</v>
      </c>
      <c r="I20559" s="119" t="s">
        <v>4726</v>
      </c>
      <c r="J20559" s="119" t="s">
        <v>24</v>
      </c>
      <c r="K20559" s="1">
        <v>46255.758941458334</v>
      </c>
      <c r="L20559">
        <v>2</v>
      </c>
      <c r="M20559">
        <v>5</v>
      </c>
      <c r="N20559">
        <v>0</v>
      </c>
      <c r="O20559">
        <v>1</v>
      </c>
      <c r="P20559" s="119" t="s">
        <v>20254</v>
      </c>
    </row>
    <row r="20560" spans="1:16" x14ac:dyDescent="0.25">
      <c r="A20560">
        <v>46083</v>
      </c>
      <c r="B20560" s="119" t="s">
        <v>13184</v>
      </c>
      <c r="C20560">
        <v>80</v>
      </c>
      <c r="E20560">
        <v>379</v>
      </c>
      <c r="F20560">
        <v>5000</v>
      </c>
      <c r="G20560">
        <v>193</v>
      </c>
      <c r="H20560">
        <v>7734</v>
      </c>
      <c r="I20560" s="119" t="s">
        <v>4726</v>
      </c>
      <c r="J20560" s="119" t="s">
        <v>24</v>
      </c>
      <c r="K20560" s="1">
        <v>46255.758941458334</v>
      </c>
      <c r="L20560">
        <v>44</v>
      </c>
      <c r="M20560">
        <v>3</v>
      </c>
      <c r="N20560">
        <v>1</v>
      </c>
      <c r="O20560">
        <v>1</v>
      </c>
      <c r="P20560" s="119" t="s">
        <v>20254</v>
      </c>
    </row>
    <row r="20561" spans="1:16" x14ac:dyDescent="0.25">
      <c r="A20561">
        <v>46084</v>
      </c>
      <c r="B20561" s="119" t="s">
        <v>13185</v>
      </c>
      <c r="C20561">
        <v>80</v>
      </c>
      <c r="E20561">
        <v>305</v>
      </c>
      <c r="F20561">
        <v>2500</v>
      </c>
      <c r="G20561">
        <v>103</v>
      </c>
      <c r="H20561">
        <v>9534</v>
      </c>
      <c r="I20561" s="119" t="s">
        <v>4726</v>
      </c>
      <c r="J20561" s="119" t="s">
        <v>24</v>
      </c>
      <c r="K20561" s="1">
        <v>46255.758941458334</v>
      </c>
      <c r="L20561">
        <v>22</v>
      </c>
      <c r="M20561">
        <v>1</v>
      </c>
      <c r="N20561">
        <v>1</v>
      </c>
      <c r="O20561">
        <v>1</v>
      </c>
      <c r="P20561" s="119" t="s">
        <v>20254</v>
      </c>
    </row>
    <row r="20562" spans="1:16" x14ac:dyDescent="0.25">
      <c r="A20562">
        <v>46085</v>
      </c>
      <c r="B20562" s="119" t="s">
        <v>13186</v>
      </c>
      <c r="C20562">
        <v>80</v>
      </c>
      <c r="E20562">
        <v>48</v>
      </c>
      <c r="F20562">
        <v>10010</v>
      </c>
      <c r="G20562">
        <v>169</v>
      </c>
      <c r="H20562">
        <v>14995</v>
      </c>
      <c r="I20562" s="119" t="s">
        <v>4726</v>
      </c>
      <c r="J20562" s="119" t="s">
        <v>24</v>
      </c>
      <c r="K20562" s="1">
        <v>46255.758941458334</v>
      </c>
      <c r="L20562">
        <v>0</v>
      </c>
      <c r="M20562">
        <v>6</v>
      </c>
      <c r="N20562">
        <v>0</v>
      </c>
      <c r="O20562">
        <v>0</v>
      </c>
      <c r="P20562" s="119" t="s">
        <v>20254</v>
      </c>
    </row>
    <row r="20563" spans="1:16" x14ac:dyDescent="0.25">
      <c r="A20563">
        <v>46086</v>
      </c>
      <c r="B20563" s="119" t="s">
        <v>13187</v>
      </c>
      <c r="C20563">
        <v>80</v>
      </c>
      <c r="E20563">
        <v>64</v>
      </c>
      <c r="F20563">
        <v>5785</v>
      </c>
      <c r="G20563">
        <v>111</v>
      </c>
      <c r="H20563">
        <v>9885</v>
      </c>
      <c r="I20563" s="119" t="s">
        <v>4726</v>
      </c>
      <c r="J20563" s="119" t="s">
        <v>24</v>
      </c>
      <c r="K20563" s="1">
        <v>46255.758941458334</v>
      </c>
      <c r="L20563">
        <v>5</v>
      </c>
      <c r="M20563">
        <v>1</v>
      </c>
      <c r="N20563">
        <v>0</v>
      </c>
      <c r="O20563">
        <v>0</v>
      </c>
      <c r="P20563" s="119" t="s">
        <v>20254</v>
      </c>
    </row>
    <row r="20564" spans="1:16" x14ac:dyDescent="0.25">
      <c r="A20564">
        <v>46087</v>
      </c>
      <c r="B20564" s="119" t="s">
        <v>13188</v>
      </c>
      <c r="C20564">
        <v>80</v>
      </c>
      <c r="E20564">
        <v>100</v>
      </c>
      <c r="F20564">
        <v>6205</v>
      </c>
      <c r="G20564">
        <v>106</v>
      </c>
      <c r="H20564">
        <v>9613</v>
      </c>
      <c r="I20564" s="119" t="s">
        <v>4726</v>
      </c>
      <c r="J20564" s="119" t="s">
        <v>24</v>
      </c>
      <c r="K20564" s="1">
        <v>46255.758941458334</v>
      </c>
      <c r="L20564">
        <v>0</v>
      </c>
      <c r="M20564">
        <v>0</v>
      </c>
      <c r="N20564">
        <v>0</v>
      </c>
      <c r="O20564">
        <v>0</v>
      </c>
      <c r="P20564" s="119" t="s">
        <v>20254</v>
      </c>
    </row>
    <row r="20565" spans="1:16" x14ac:dyDescent="0.25">
      <c r="A20565">
        <v>46088</v>
      </c>
      <c r="B20565" s="119" t="s">
        <v>13189</v>
      </c>
      <c r="C20565">
        <v>80</v>
      </c>
      <c r="E20565">
        <v>258</v>
      </c>
      <c r="F20565">
        <v>2295</v>
      </c>
      <c r="G20565">
        <v>223</v>
      </c>
      <c r="H20565">
        <v>7747</v>
      </c>
      <c r="I20565" s="119" t="s">
        <v>4726</v>
      </c>
      <c r="J20565" s="119" t="s">
        <v>24</v>
      </c>
      <c r="K20565" s="1">
        <v>46255.758941458334</v>
      </c>
      <c r="L20565">
        <v>1</v>
      </c>
      <c r="M20565">
        <v>4</v>
      </c>
      <c r="N20565">
        <v>0</v>
      </c>
      <c r="O20565">
        <v>0</v>
      </c>
      <c r="P20565" s="119" t="s">
        <v>20254</v>
      </c>
    </row>
    <row r="20566" spans="1:16" x14ac:dyDescent="0.25">
      <c r="A20566">
        <v>46089</v>
      </c>
      <c r="B20566" s="119" t="s">
        <v>13190</v>
      </c>
      <c r="C20566">
        <v>80</v>
      </c>
      <c r="E20566">
        <v>537</v>
      </c>
      <c r="F20566">
        <v>2452</v>
      </c>
      <c r="G20566">
        <v>1711</v>
      </c>
      <c r="H20566">
        <v>3799</v>
      </c>
      <c r="I20566" s="119" t="s">
        <v>4726</v>
      </c>
      <c r="J20566" s="119" t="s">
        <v>24</v>
      </c>
      <c r="K20566" s="1">
        <v>46255.758941458334</v>
      </c>
      <c r="L20566">
        <v>609</v>
      </c>
      <c r="M20566">
        <v>13</v>
      </c>
      <c r="N20566">
        <v>376</v>
      </c>
      <c r="O20566">
        <v>3</v>
      </c>
      <c r="P20566" s="119" t="s">
        <v>20254</v>
      </c>
    </row>
    <row r="20567" spans="1:16" x14ac:dyDescent="0.25">
      <c r="A20567">
        <v>46090</v>
      </c>
      <c r="B20567" s="119" t="s">
        <v>13191</v>
      </c>
      <c r="C20567">
        <v>80</v>
      </c>
      <c r="E20567">
        <v>1381</v>
      </c>
      <c r="F20567">
        <v>2323</v>
      </c>
      <c r="G20567">
        <v>1078</v>
      </c>
      <c r="H20567">
        <v>3991</v>
      </c>
      <c r="I20567" s="119" t="s">
        <v>4726</v>
      </c>
      <c r="J20567" s="119" t="s">
        <v>24</v>
      </c>
      <c r="K20567" s="1">
        <v>46255.758941458334</v>
      </c>
      <c r="L20567">
        <v>359</v>
      </c>
      <c r="M20567">
        <v>19</v>
      </c>
      <c r="N20567">
        <v>153</v>
      </c>
      <c r="O20567">
        <v>4</v>
      </c>
      <c r="P20567" s="119" t="s">
        <v>20254</v>
      </c>
    </row>
    <row r="20568" spans="1:16" x14ac:dyDescent="0.25">
      <c r="A20568">
        <v>46091</v>
      </c>
      <c r="B20568" s="119" t="s">
        <v>13192</v>
      </c>
      <c r="C20568">
        <v>80</v>
      </c>
      <c r="E20568">
        <v>524</v>
      </c>
      <c r="F20568">
        <v>2402</v>
      </c>
      <c r="G20568">
        <v>775</v>
      </c>
      <c r="H20568">
        <v>4299</v>
      </c>
      <c r="I20568" s="119" t="s">
        <v>4726</v>
      </c>
      <c r="J20568" s="119" t="s">
        <v>24</v>
      </c>
      <c r="K20568" s="1">
        <v>46255.758941458334</v>
      </c>
      <c r="L20568">
        <v>966</v>
      </c>
      <c r="M20568">
        <v>9</v>
      </c>
      <c r="N20568">
        <v>422</v>
      </c>
      <c r="O20568">
        <v>1</v>
      </c>
      <c r="P20568" s="119" t="s">
        <v>20254</v>
      </c>
    </row>
    <row r="20569" spans="1:16" x14ac:dyDescent="0.25">
      <c r="A20569">
        <v>46092</v>
      </c>
      <c r="B20569" s="119" t="s">
        <v>13193</v>
      </c>
      <c r="C20569">
        <v>80</v>
      </c>
      <c r="E20569">
        <v>437</v>
      </c>
      <c r="F20569">
        <v>2302</v>
      </c>
      <c r="G20569">
        <v>114</v>
      </c>
      <c r="H20569">
        <v>7000</v>
      </c>
      <c r="I20569" s="119" t="s">
        <v>4726</v>
      </c>
      <c r="J20569" s="119" t="s">
        <v>24</v>
      </c>
      <c r="K20569" s="1">
        <v>46255.758941458334</v>
      </c>
      <c r="L20569">
        <v>668</v>
      </c>
      <c r="M20569">
        <v>5</v>
      </c>
      <c r="N20569">
        <v>383</v>
      </c>
      <c r="O20569">
        <v>1</v>
      </c>
      <c r="P20569" s="119" t="s">
        <v>20254</v>
      </c>
    </row>
    <row r="20570" spans="1:16" x14ac:dyDescent="0.25">
      <c r="A20570">
        <v>46093</v>
      </c>
      <c r="B20570" s="119" t="s">
        <v>13194</v>
      </c>
      <c r="C20570">
        <v>80</v>
      </c>
      <c r="E20570">
        <v>212</v>
      </c>
      <c r="F20570">
        <v>3830</v>
      </c>
      <c r="G20570">
        <v>100</v>
      </c>
      <c r="H20570">
        <v>8995</v>
      </c>
      <c r="I20570" s="119" t="s">
        <v>4726</v>
      </c>
      <c r="J20570" s="119" t="s">
        <v>24</v>
      </c>
      <c r="K20570" s="1">
        <v>46255.758941458334</v>
      </c>
      <c r="L20570">
        <v>5</v>
      </c>
      <c r="M20570">
        <v>5</v>
      </c>
      <c r="N20570">
        <v>0</v>
      </c>
      <c r="O20570">
        <v>2</v>
      </c>
      <c r="P20570" s="119" t="s">
        <v>20254</v>
      </c>
    </row>
    <row r="20571" spans="1:16" x14ac:dyDescent="0.25">
      <c r="A20571">
        <v>46094</v>
      </c>
      <c r="B20571" s="119" t="s">
        <v>13195</v>
      </c>
      <c r="C20571">
        <v>80</v>
      </c>
      <c r="E20571">
        <v>447</v>
      </c>
      <c r="F20571">
        <v>2300</v>
      </c>
      <c r="G20571">
        <v>349</v>
      </c>
      <c r="H20571">
        <v>3800</v>
      </c>
      <c r="I20571" s="119" t="s">
        <v>4726</v>
      </c>
      <c r="J20571" s="119" t="s">
        <v>24</v>
      </c>
      <c r="K20571" s="1">
        <v>46255.758941458334</v>
      </c>
      <c r="L20571">
        <v>52</v>
      </c>
      <c r="M20571">
        <v>9</v>
      </c>
      <c r="N20571">
        <v>6</v>
      </c>
      <c r="O20571">
        <v>2</v>
      </c>
      <c r="P20571" s="119" t="s">
        <v>20254</v>
      </c>
    </row>
    <row r="20572" spans="1:16" x14ac:dyDescent="0.25">
      <c r="A20572">
        <v>46095</v>
      </c>
      <c r="B20572" s="119" t="s">
        <v>13196</v>
      </c>
      <c r="C20572">
        <v>80</v>
      </c>
      <c r="E20572">
        <v>294</v>
      </c>
      <c r="F20572">
        <v>2566</v>
      </c>
      <c r="G20572">
        <v>1455</v>
      </c>
      <c r="H20572">
        <v>3700</v>
      </c>
      <c r="I20572" s="119" t="s">
        <v>4726</v>
      </c>
      <c r="J20572" s="119" t="s">
        <v>24</v>
      </c>
      <c r="K20572" s="1">
        <v>46255.758941458334</v>
      </c>
      <c r="L20572">
        <v>950</v>
      </c>
      <c r="M20572">
        <v>8</v>
      </c>
      <c r="N20572">
        <v>484</v>
      </c>
      <c r="O20572">
        <v>2</v>
      </c>
      <c r="P20572" s="119" t="s">
        <v>20254</v>
      </c>
    </row>
    <row r="20573" spans="1:16" x14ac:dyDescent="0.25">
      <c r="A20573">
        <v>46096</v>
      </c>
      <c r="B20573" s="119" t="s">
        <v>13197</v>
      </c>
      <c r="C20573">
        <v>80</v>
      </c>
      <c r="E20573">
        <v>416</v>
      </c>
      <c r="F20573">
        <v>2332</v>
      </c>
      <c r="G20573">
        <v>1611</v>
      </c>
      <c r="H20573">
        <v>3799</v>
      </c>
      <c r="I20573" s="119" t="s">
        <v>4726</v>
      </c>
      <c r="J20573" s="119" t="s">
        <v>24</v>
      </c>
      <c r="K20573" s="1">
        <v>46255.758941458334</v>
      </c>
      <c r="L20573">
        <v>68</v>
      </c>
      <c r="M20573">
        <v>17</v>
      </c>
      <c r="N20573">
        <v>11</v>
      </c>
      <c r="O20573">
        <v>4</v>
      </c>
      <c r="P20573" s="119" t="s">
        <v>20254</v>
      </c>
    </row>
    <row r="20574" spans="1:16" x14ac:dyDescent="0.25">
      <c r="A20574">
        <v>46097</v>
      </c>
      <c r="B20574" s="119" t="s">
        <v>13198</v>
      </c>
      <c r="C20574">
        <v>80</v>
      </c>
      <c r="E20574">
        <v>580</v>
      </c>
      <c r="F20574">
        <v>2247</v>
      </c>
      <c r="G20574">
        <v>742</v>
      </c>
      <c r="H20574">
        <v>4499</v>
      </c>
      <c r="I20574" s="119" t="s">
        <v>4726</v>
      </c>
      <c r="J20574" s="119" t="s">
        <v>24</v>
      </c>
      <c r="K20574" s="1">
        <v>46255.758941458334</v>
      </c>
      <c r="L20574">
        <v>556</v>
      </c>
      <c r="M20574">
        <v>5</v>
      </c>
      <c r="N20574">
        <v>6</v>
      </c>
      <c r="O20574">
        <v>2</v>
      </c>
      <c r="P20574" s="119" t="s">
        <v>20254</v>
      </c>
    </row>
    <row r="20575" spans="1:16" x14ac:dyDescent="0.25">
      <c r="A20575">
        <v>46098</v>
      </c>
      <c r="B20575" s="119" t="s">
        <v>13199</v>
      </c>
      <c r="C20575">
        <v>80</v>
      </c>
      <c r="E20575">
        <v>560</v>
      </c>
      <c r="F20575">
        <v>2602</v>
      </c>
      <c r="G20575">
        <v>1062</v>
      </c>
      <c r="H20575">
        <v>3900</v>
      </c>
      <c r="I20575" s="119" t="s">
        <v>4726</v>
      </c>
      <c r="J20575" s="119" t="s">
        <v>24</v>
      </c>
      <c r="K20575" s="1">
        <v>46255.758941458334</v>
      </c>
      <c r="L20575">
        <v>642</v>
      </c>
      <c r="M20575">
        <v>7</v>
      </c>
      <c r="N20575">
        <v>333</v>
      </c>
      <c r="O20575">
        <v>1</v>
      </c>
      <c r="P20575" s="119" t="s">
        <v>20254</v>
      </c>
    </row>
    <row r="20576" spans="1:16" x14ac:dyDescent="0.25">
      <c r="A20576">
        <v>46099</v>
      </c>
      <c r="B20576" s="119" t="s">
        <v>13200</v>
      </c>
      <c r="C20576">
        <v>80</v>
      </c>
      <c r="E20576">
        <v>415</v>
      </c>
      <c r="F20576">
        <v>2302</v>
      </c>
      <c r="G20576">
        <v>1403</v>
      </c>
      <c r="H20576">
        <v>3981</v>
      </c>
      <c r="I20576" s="119" t="s">
        <v>4726</v>
      </c>
      <c r="J20576" s="119" t="s">
        <v>24</v>
      </c>
      <c r="K20576" s="1">
        <v>46255.758941458334</v>
      </c>
      <c r="L20576">
        <v>50</v>
      </c>
      <c r="M20576">
        <v>8</v>
      </c>
      <c r="N20576">
        <v>8</v>
      </c>
      <c r="O20576">
        <v>3</v>
      </c>
      <c r="P20576" s="119" t="s">
        <v>20254</v>
      </c>
    </row>
    <row r="20577" spans="1:16" x14ac:dyDescent="0.25">
      <c r="A20577">
        <v>46100</v>
      </c>
      <c r="B20577" s="119" t="s">
        <v>13201</v>
      </c>
      <c r="C20577">
        <v>80</v>
      </c>
      <c r="E20577">
        <v>76</v>
      </c>
      <c r="F20577">
        <v>3920</v>
      </c>
      <c r="G20577">
        <v>181</v>
      </c>
      <c r="H20577">
        <v>4500</v>
      </c>
      <c r="I20577" s="119" t="s">
        <v>4726</v>
      </c>
      <c r="J20577" s="119" t="s">
        <v>24</v>
      </c>
      <c r="K20577" s="1">
        <v>46255.758941458334</v>
      </c>
      <c r="L20577">
        <v>19</v>
      </c>
      <c r="M20577">
        <v>1</v>
      </c>
      <c r="N20577">
        <v>2</v>
      </c>
      <c r="O20577">
        <v>0</v>
      </c>
      <c r="P20577" s="119" t="s">
        <v>20254</v>
      </c>
    </row>
    <row r="20578" spans="1:16" x14ac:dyDescent="0.25">
      <c r="A20578">
        <v>46101</v>
      </c>
      <c r="B20578" s="119" t="s">
        <v>13202</v>
      </c>
      <c r="C20578">
        <v>80</v>
      </c>
      <c r="E20578">
        <v>290</v>
      </c>
      <c r="F20578">
        <v>2101</v>
      </c>
      <c r="G20578">
        <v>973</v>
      </c>
      <c r="H20578">
        <v>3699</v>
      </c>
      <c r="I20578" s="119" t="s">
        <v>4726</v>
      </c>
      <c r="J20578" s="119" t="s">
        <v>24</v>
      </c>
      <c r="K20578" s="1">
        <v>46255.758941458334</v>
      </c>
      <c r="L20578">
        <v>528</v>
      </c>
      <c r="M20578">
        <v>7</v>
      </c>
      <c r="N20578">
        <v>184</v>
      </c>
      <c r="O20578">
        <v>1</v>
      </c>
      <c r="P20578" s="119" t="s">
        <v>20254</v>
      </c>
    </row>
    <row r="20579" spans="1:16" x14ac:dyDescent="0.25">
      <c r="A20579">
        <v>46102</v>
      </c>
      <c r="B20579" s="119" t="s">
        <v>13203</v>
      </c>
      <c r="C20579">
        <v>80</v>
      </c>
      <c r="E20579">
        <v>637</v>
      </c>
      <c r="F20579">
        <v>2500</v>
      </c>
      <c r="G20579">
        <v>1125</v>
      </c>
      <c r="H20579">
        <v>5999</v>
      </c>
      <c r="I20579" s="119" t="s">
        <v>4726</v>
      </c>
      <c r="J20579" s="119" t="s">
        <v>24</v>
      </c>
      <c r="K20579" s="1">
        <v>46255.758941458334</v>
      </c>
      <c r="L20579">
        <v>1078</v>
      </c>
      <c r="M20579">
        <v>6</v>
      </c>
      <c r="N20579">
        <v>152</v>
      </c>
      <c r="O20579">
        <v>2</v>
      </c>
      <c r="P20579" s="119" t="s">
        <v>20254</v>
      </c>
    </row>
    <row r="20580" spans="1:16" x14ac:dyDescent="0.25">
      <c r="A20580">
        <v>46103</v>
      </c>
      <c r="B20580" s="119" t="s">
        <v>13204</v>
      </c>
      <c r="C20580">
        <v>80</v>
      </c>
      <c r="E20580">
        <v>224</v>
      </c>
      <c r="F20580">
        <v>2500</v>
      </c>
      <c r="G20580">
        <v>265</v>
      </c>
      <c r="H20580">
        <v>3975</v>
      </c>
      <c r="I20580" s="119" t="s">
        <v>4726</v>
      </c>
      <c r="J20580" s="119" t="s">
        <v>24</v>
      </c>
      <c r="K20580" s="1">
        <v>46255.758941458334</v>
      </c>
      <c r="L20580">
        <v>651</v>
      </c>
      <c r="M20580">
        <v>12</v>
      </c>
      <c r="N20580">
        <v>50</v>
      </c>
      <c r="O20580">
        <v>1</v>
      </c>
      <c r="P20580" s="119" t="s">
        <v>20254</v>
      </c>
    </row>
    <row r="20581" spans="1:16" x14ac:dyDescent="0.25">
      <c r="A20581">
        <v>46104</v>
      </c>
      <c r="B20581" s="119" t="s">
        <v>13205</v>
      </c>
      <c r="C20581">
        <v>80</v>
      </c>
      <c r="E20581">
        <v>272</v>
      </c>
      <c r="F20581">
        <v>3112</v>
      </c>
      <c r="G20581">
        <v>173</v>
      </c>
      <c r="H20581">
        <v>3800</v>
      </c>
      <c r="I20581" s="119" t="s">
        <v>4726</v>
      </c>
      <c r="J20581" s="119" t="s">
        <v>24</v>
      </c>
      <c r="K20581" s="1">
        <v>46255.758941458334</v>
      </c>
      <c r="L20581">
        <v>29</v>
      </c>
      <c r="M20581">
        <v>6</v>
      </c>
      <c r="N20581">
        <v>2</v>
      </c>
      <c r="O20581">
        <v>1</v>
      </c>
      <c r="P20581" s="119" t="s">
        <v>20254</v>
      </c>
    </row>
    <row r="20582" spans="1:16" x14ac:dyDescent="0.25">
      <c r="A20582">
        <v>46105</v>
      </c>
      <c r="B20582" s="119" t="s">
        <v>13206</v>
      </c>
      <c r="C20582">
        <v>80</v>
      </c>
      <c r="E20582">
        <v>461</v>
      </c>
      <c r="F20582">
        <v>2500</v>
      </c>
      <c r="G20582">
        <v>377</v>
      </c>
      <c r="H20582">
        <v>4312</v>
      </c>
      <c r="I20582" s="119" t="s">
        <v>4726</v>
      </c>
      <c r="J20582" s="119" t="s">
        <v>24</v>
      </c>
      <c r="K20582" s="1">
        <v>46255.758941458334</v>
      </c>
      <c r="L20582">
        <v>642</v>
      </c>
      <c r="M20582">
        <v>10</v>
      </c>
      <c r="N20582">
        <v>151</v>
      </c>
      <c r="O20582">
        <v>3</v>
      </c>
      <c r="P20582" s="119" t="s">
        <v>20254</v>
      </c>
    </row>
    <row r="20583" spans="1:16" x14ac:dyDescent="0.25">
      <c r="A20583">
        <v>46106</v>
      </c>
      <c r="B20583" s="119" t="s">
        <v>13207</v>
      </c>
      <c r="C20583">
        <v>80</v>
      </c>
      <c r="E20583">
        <v>390</v>
      </c>
      <c r="F20583">
        <v>2500</v>
      </c>
      <c r="G20583">
        <v>472</v>
      </c>
      <c r="H20583">
        <v>3895</v>
      </c>
      <c r="I20583" s="119" t="s">
        <v>4726</v>
      </c>
      <c r="J20583" s="119" t="s">
        <v>24</v>
      </c>
      <c r="K20583" s="1">
        <v>46255.758941458334</v>
      </c>
      <c r="L20583">
        <v>746</v>
      </c>
      <c r="M20583">
        <v>4</v>
      </c>
      <c r="N20583">
        <v>335</v>
      </c>
      <c r="O20583">
        <v>2</v>
      </c>
      <c r="P20583" s="119" t="s">
        <v>20254</v>
      </c>
    </row>
    <row r="20584" spans="1:16" x14ac:dyDescent="0.25">
      <c r="A20584">
        <v>46107</v>
      </c>
      <c r="B20584" s="119" t="s">
        <v>13208</v>
      </c>
      <c r="C20584">
        <v>80</v>
      </c>
      <c r="E20584">
        <v>409</v>
      </c>
      <c r="F20584">
        <v>3791</v>
      </c>
      <c r="G20584">
        <v>135</v>
      </c>
      <c r="H20584">
        <v>7176</v>
      </c>
      <c r="I20584" s="119" t="s">
        <v>4726</v>
      </c>
      <c r="J20584" s="119" t="s">
        <v>24</v>
      </c>
      <c r="K20584" s="1">
        <v>46255.758941458334</v>
      </c>
      <c r="L20584">
        <v>2</v>
      </c>
      <c r="M20584">
        <v>0</v>
      </c>
      <c r="N20584">
        <v>0</v>
      </c>
      <c r="O20584">
        <v>0</v>
      </c>
      <c r="P20584" s="119" t="s">
        <v>20254</v>
      </c>
    </row>
    <row r="20585" spans="1:16" x14ac:dyDescent="0.25">
      <c r="A20585">
        <v>46108</v>
      </c>
      <c r="B20585" s="119" t="s">
        <v>13209</v>
      </c>
      <c r="C20585">
        <v>80</v>
      </c>
      <c r="E20585">
        <v>575</v>
      </c>
      <c r="F20585">
        <v>2565</v>
      </c>
      <c r="G20585">
        <v>97</v>
      </c>
      <c r="H20585">
        <v>5988</v>
      </c>
      <c r="I20585" s="119" t="s">
        <v>4726</v>
      </c>
      <c r="J20585" s="119" t="s">
        <v>24</v>
      </c>
      <c r="K20585" s="1">
        <v>46255.758941458334</v>
      </c>
      <c r="L20585">
        <v>865</v>
      </c>
      <c r="M20585">
        <v>5</v>
      </c>
      <c r="N20585">
        <v>201</v>
      </c>
      <c r="O20585">
        <v>1</v>
      </c>
      <c r="P20585" s="119" t="s">
        <v>20254</v>
      </c>
    </row>
    <row r="20586" spans="1:16" x14ac:dyDescent="0.25">
      <c r="A20586">
        <v>46109</v>
      </c>
      <c r="B20586" s="119" t="s">
        <v>13210</v>
      </c>
      <c r="C20586">
        <v>80</v>
      </c>
      <c r="E20586">
        <v>617</v>
      </c>
      <c r="F20586">
        <v>2283</v>
      </c>
      <c r="G20586">
        <v>957</v>
      </c>
      <c r="H20586">
        <v>3882</v>
      </c>
      <c r="I20586" s="119" t="s">
        <v>4726</v>
      </c>
      <c r="J20586" s="119" t="s">
        <v>24</v>
      </c>
      <c r="K20586" s="1">
        <v>46255.758941458334</v>
      </c>
      <c r="L20586">
        <v>187</v>
      </c>
      <c r="M20586">
        <v>10</v>
      </c>
      <c r="N20586">
        <v>3</v>
      </c>
      <c r="O20586">
        <v>2</v>
      </c>
      <c r="P20586" s="119" t="s">
        <v>20254</v>
      </c>
    </row>
    <row r="20587" spans="1:16" x14ac:dyDescent="0.25">
      <c r="A20587">
        <v>46110</v>
      </c>
      <c r="B20587" s="119" t="s">
        <v>13211</v>
      </c>
      <c r="C20587">
        <v>25</v>
      </c>
      <c r="E20587">
        <v>1465</v>
      </c>
      <c r="F20587">
        <v>128</v>
      </c>
      <c r="G20587">
        <v>353</v>
      </c>
      <c r="H20587">
        <v>300</v>
      </c>
      <c r="I20587" s="119" t="s">
        <v>4726</v>
      </c>
      <c r="J20587" s="119" t="s">
        <v>22</v>
      </c>
      <c r="K20587" s="1">
        <v>46255.758941458334</v>
      </c>
      <c r="L20587">
        <v>8</v>
      </c>
      <c r="M20587">
        <v>1</v>
      </c>
      <c r="N20587">
        <v>1</v>
      </c>
      <c r="O20587">
        <v>0</v>
      </c>
      <c r="P20587" s="119" t="s">
        <v>20254</v>
      </c>
    </row>
    <row r="20588" spans="1:16" x14ac:dyDescent="0.25">
      <c r="A20588">
        <v>46111</v>
      </c>
      <c r="B20588" s="119" t="s">
        <v>13211</v>
      </c>
      <c r="C20588">
        <v>35</v>
      </c>
      <c r="E20588">
        <v>0</v>
      </c>
      <c r="F20588">
        <v>0</v>
      </c>
      <c r="G20588">
        <v>422</v>
      </c>
      <c r="H20588">
        <v>298</v>
      </c>
      <c r="I20588" s="119" t="s">
        <v>4726</v>
      </c>
      <c r="J20588" s="119" t="s">
        <v>139</v>
      </c>
      <c r="K20588" s="1">
        <v>46255.758941458334</v>
      </c>
      <c r="L20588">
        <v>0</v>
      </c>
      <c r="M20588">
        <v>5</v>
      </c>
      <c r="N20588">
        <v>0</v>
      </c>
      <c r="O20588">
        <v>1</v>
      </c>
      <c r="P20588" s="119" t="s">
        <v>20254</v>
      </c>
    </row>
    <row r="20589" spans="1:16" x14ac:dyDescent="0.25">
      <c r="A20589">
        <v>46112</v>
      </c>
      <c r="B20589" s="119" t="s">
        <v>13212</v>
      </c>
      <c r="C20589">
        <v>35</v>
      </c>
      <c r="E20589">
        <v>52</v>
      </c>
      <c r="F20589">
        <v>1747</v>
      </c>
      <c r="G20589">
        <v>226</v>
      </c>
      <c r="H20589">
        <v>2748</v>
      </c>
      <c r="I20589" s="119" t="s">
        <v>4726</v>
      </c>
      <c r="J20589" s="119" t="s">
        <v>222</v>
      </c>
      <c r="K20589" s="1">
        <v>46255.758941458334</v>
      </c>
      <c r="L20589">
        <v>5</v>
      </c>
      <c r="M20589">
        <v>17</v>
      </c>
      <c r="N20589">
        <v>0</v>
      </c>
      <c r="O20589">
        <v>6</v>
      </c>
      <c r="P20589" s="119" t="s">
        <v>20254</v>
      </c>
    </row>
    <row r="20590" spans="1:16" x14ac:dyDescent="0.25">
      <c r="A20590">
        <v>46113</v>
      </c>
      <c r="B20590" s="119" t="s">
        <v>13213</v>
      </c>
      <c r="C20590">
        <v>40</v>
      </c>
      <c r="E20590">
        <v>691</v>
      </c>
      <c r="F20590">
        <v>103</v>
      </c>
      <c r="G20590">
        <v>328</v>
      </c>
      <c r="H20590">
        <v>691</v>
      </c>
      <c r="I20590" s="119" t="s">
        <v>4726</v>
      </c>
      <c r="J20590" s="119" t="s">
        <v>22</v>
      </c>
      <c r="K20590" s="1">
        <v>46255.758941458334</v>
      </c>
      <c r="L20590">
        <v>3</v>
      </c>
      <c r="M20590">
        <v>4</v>
      </c>
      <c r="N20590">
        <v>1</v>
      </c>
      <c r="O20590">
        <v>0</v>
      </c>
      <c r="P20590" s="119" t="s">
        <v>20254</v>
      </c>
    </row>
    <row r="20591" spans="1:16" x14ac:dyDescent="0.25">
      <c r="A20591">
        <v>46114</v>
      </c>
      <c r="B20591" s="119" t="s">
        <v>13213</v>
      </c>
      <c r="C20591">
        <v>50</v>
      </c>
      <c r="E20591">
        <v>202</v>
      </c>
      <c r="F20591">
        <v>159</v>
      </c>
      <c r="G20591">
        <v>751</v>
      </c>
      <c r="H20591">
        <v>228</v>
      </c>
      <c r="I20591" s="119" t="s">
        <v>4726</v>
      </c>
      <c r="J20591" s="119" t="s">
        <v>139</v>
      </c>
      <c r="K20591" s="1">
        <v>46255.758941458334</v>
      </c>
      <c r="L20591">
        <v>49</v>
      </c>
      <c r="M20591">
        <v>2</v>
      </c>
      <c r="N20591">
        <v>22</v>
      </c>
      <c r="O20591">
        <v>0</v>
      </c>
      <c r="P20591" s="119" t="s">
        <v>20254</v>
      </c>
    </row>
    <row r="20592" spans="1:16" x14ac:dyDescent="0.25">
      <c r="A20592">
        <v>46115</v>
      </c>
      <c r="B20592" s="119" t="s">
        <v>13214</v>
      </c>
      <c r="C20592">
        <v>50</v>
      </c>
      <c r="E20592">
        <v>433</v>
      </c>
      <c r="F20592">
        <v>5503</v>
      </c>
      <c r="G20592">
        <v>105</v>
      </c>
      <c r="H20592">
        <v>15673</v>
      </c>
      <c r="I20592" s="119" t="s">
        <v>4726</v>
      </c>
      <c r="J20592" s="119" t="s">
        <v>222</v>
      </c>
      <c r="K20592" s="1">
        <v>46255.758941458334</v>
      </c>
      <c r="L20592">
        <v>0</v>
      </c>
      <c r="M20592">
        <v>13</v>
      </c>
      <c r="N20592">
        <v>0</v>
      </c>
      <c r="O20592">
        <v>2</v>
      </c>
      <c r="P20592" s="119" t="s">
        <v>20254</v>
      </c>
    </row>
    <row r="20593" spans="1:16" x14ac:dyDescent="0.25">
      <c r="A20593">
        <v>46116</v>
      </c>
      <c r="B20593" s="119" t="s">
        <v>13215</v>
      </c>
      <c r="C20593">
        <v>80</v>
      </c>
      <c r="E20593">
        <v>154</v>
      </c>
      <c r="F20593">
        <v>2163</v>
      </c>
      <c r="G20593">
        <v>140</v>
      </c>
      <c r="H20593">
        <v>10439</v>
      </c>
      <c r="I20593" s="119" t="s">
        <v>4726</v>
      </c>
      <c r="J20593" s="119" t="s">
        <v>24</v>
      </c>
      <c r="K20593" s="1">
        <v>46255.758941458334</v>
      </c>
      <c r="L20593">
        <v>1</v>
      </c>
      <c r="M20593">
        <v>5</v>
      </c>
      <c r="N20593">
        <v>0</v>
      </c>
      <c r="O20593">
        <v>0</v>
      </c>
      <c r="P20593" s="119" t="s">
        <v>20254</v>
      </c>
    </row>
    <row r="20594" spans="1:16" x14ac:dyDescent="0.25">
      <c r="A20594">
        <v>46117</v>
      </c>
      <c r="B20594" s="119" t="s">
        <v>13216</v>
      </c>
      <c r="C20594">
        <v>75</v>
      </c>
      <c r="E20594">
        <v>389</v>
      </c>
      <c r="F20594">
        <v>340</v>
      </c>
      <c r="G20594">
        <v>193</v>
      </c>
      <c r="H20594">
        <v>2438</v>
      </c>
      <c r="I20594" s="119" t="s">
        <v>4726</v>
      </c>
      <c r="J20594" s="119" t="s">
        <v>22</v>
      </c>
      <c r="K20594" s="1">
        <v>46255.758941458334</v>
      </c>
      <c r="L20594">
        <v>0</v>
      </c>
      <c r="M20594">
        <v>0</v>
      </c>
      <c r="N20594">
        <v>0</v>
      </c>
      <c r="O20594">
        <v>0</v>
      </c>
      <c r="P20594" s="119" t="s">
        <v>20254</v>
      </c>
    </row>
    <row r="20595" spans="1:16" x14ac:dyDescent="0.25">
      <c r="A20595">
        <v>46118</v>
      </c>
      <c r="B20595" s="119" t="s">
        <v>13216</v>
      </c>
      <c r="C20595">
        <v>80</v>
      </c>
      <c r="E20595">
        <v>624</v>
      </c>
      <c r="F20595">
        <v>241</v>
      </c>
      <c r="G20595">
        <v>230</v>
      </c>
      <c r="H20595">
        <v>1586</v>
      </c>
      <c r="I20595" s="119" t="s">
        <v>4726</v>
      </c>
      <c r="J20595" s="119" t="s">
        <v>139</v>
      </c>
      <c r="K20595" s="1">
        <v>46255.758941458334</v>
      </c>
      <c r="L20595">
        <v>1</v>
      </c>
      <c r="M20595">
        <v>3</v>
      </c>
      <c r="N20595">
        <v>0</v>
      </c>
      <c r="O20595">
        <v>0</v>
      </c>
      <c r="P20595" s="119" t="s">
        <v>20254</v>
      </c>
    </row>
    <row r="20596" spans="1:16" x14ac:dyDescent="0.25">
      <c r="A20596">
        <v>46119</v>
      </c>
      <c r="B20596" s="119" t="s">
        <v>13217</v>
      </c>
      <c r="C20596">
        <v>80</v>
      </c>
      <c r="E20596">
        <v>300</v>
      </c>
      <c r="F20596">
        <v>1782</v>
      </c>
      <c r="G20596">
        <v>799</v>
      </c>
      <c r="H20596">
        <v>6980</v>
      </c>
      <c r="I20596" s="119" t="s">
        <v>4726</v>
      </c>
      <c r="J20596" s="119" t="s">
        <v>222</v>
      </c>
      <c r="K20596" s="1">
        <v>46255.758941458334</v>
      </c>
      <c r="L20596">
        <v>182</v>
      </c>
      <c r="M20596">
        <v>3</v>
      </c>
      <c r="N20596">
        <v>0</v>
      </c>
      <c r="O20596">
        <v>1</v>
      </c>
      <c r="P20596" s="119" t="s">
        <v>20254</v>
      </c>
    </row>
    <row r="20597" spans="1:16" x14ac:dyDescent="0.25">
      <c r="A20597">
        <v>46120</v>
      </c>
      <c r="B20597" s="119" t="s">
        <v>13218</v>
      </c>
      <c r="C20597">
        <v>60</v>
      </c>
      <c r="E20597">
        <v>445</v>
      </c>
      <c r="F20597">
        <v>349</v>
      </c>
      <c r="G20597">
        <v>545</v>
      </c>
      <c r="H20597">
        <v>1849</v>
      </c>
      <c r="I20597" s="119" t="s">
        <v>4726</v>
      </c>
      <c r="J20597" s="119" t="s">
        <v>22</v>
      </c>
      <c r="K20597" s="1">
        <v>46255.758941458334</v>
      </c>
      <c r="L20597">
        <v>4</v>
      </c>
      <c r="M20597">
        <v>7</v>
      </c>
      <c r="N20597">
        <v>0</v>
      </c>
      <c r="O20597">
        <v>1</v>
      </c>
      <c r="P20597" s="119" t="s">
        <v>20254</v>
      </c>
    </row>
    <row r="20598" spans="1:16" x14ac:dyDescent="0.25">
      <c r="A20598">
        <v>46121</v>
      </c>
      <c r="B20598" s="119" t="s">
        <v>13218</v>
      </c>
      <c r="C20598">
        <v>65</v>
      </c>
      <c r="E20598">
        <v>924</v>
      </c>
      <c r="F20598">
        <v>503</v>
      </c>
      <c r="G20598">
        <v>160</v>
      </c>
      <c r="H20598">
        <v>3481</v>
      </c>
      <c r="I20598" s="119" t="s">
        <v>4726</v>
      </c>
      <c r="J20598" s="119" t="s">
        <v>139</v>
      </c>
      <c r="K20598" s="1">
        <v>46255.758941458334</v>
      </c>
      <c r="L20598">
        <v>1</v>
      </c>
      <c r="M20598">
        <v>5</v>
      </c>
      <c r="N20598">
        <v>0</v>
      </c>
      <c r="O20598">
        <v>0</v>
      </c>
      <c r="P20598" s="119" t="s">
        <v>20254</v>
      </c>
    </row>
    <row r="20599" spans="1:16" x14ac:dyDescent="0.25">
      <c r="A20599">
        <v>46122</v>
      </c>
      <c r="B20599" s="119" t="s">
        <v>13219</v>
      </c>
      <c r="C20599">
        <v>65</v>
      </c>
      <c r="E20599">
        <v>162</v>
      </c>
      <c r="F20599">
        <v>3138</v>
      </c>
      <c r="G20599">
        <v>156</v>
      </c>
      <c r="H20599">
        <v>14498</v>
      </c>
      <c r="I20599" s="119" t="s">
        <v>4726</v>
      </c>
      <c r="J20599" s="119" t="s">
        <v>222</v>
      </c>
      <c r="K20599" s="1">
        <v>46255.758941458334</v>
      </c>
      <c r="L20599">
        <v>0</v>
      </c>
      <c r="M20599">
        <v>2</v>
      </c>
      <c r="N20599">
        <v>0</v>
      </c>
      <c r="O20599">
        <v>1</v>
      </c>
      <c r="P20599" s="119" t="s">
        <v>20254</v>
      </c>
    </row>
    <row r="20600" spans="1:16" x14ac:dyDescent="0.25">
      <c r="A20600">
        <v>46123</v>
      </c>
      <c r="B20600" s="119" t="s">
        <v>13220</v>
      </c>
      <c r="C20600">
        <v>25</v>
      </c>
      <c r="E20600">
        <v>1768</v>
      </c>
      <c r="F20600">
        <v>125</v>
      </c>
      <c r="G20600">
        <v>394</v>
      </c>
      <c r="H20600">
        <v>988</v>
      </c>
      <c r="I20600" s="119" t="s">
        <v>4726</v>
      </c>
      <c r="J20600" s="119" t="s">
        <v>22</v>
      </c>
      <c r="K20600" s="1">
        <v>46255.758941458334</v>
      </c>
      <c r="L20600">
        <v>10</v>
      </c>
      <c r="M20600">
        <v>11</v>
      </c>
      <c r="N20600">
        <v>1</v>
      </c>
      <c r="O20600">
        <v>1</v>
      </c>
      <c r="P20600" s="119" t="s">
        <v>20254</v>
      </c>
    </row>
    <row r="20601" spans="1:16" x14ac:dyDescent="0.25">
      <c r="A20601">
        <v>46124</v>
      </c>
      <c r="B20601" s="119" t="s">
        <v>13220</v>
      </c>
      <c r="C20601">
        <v>35</v>
      </c>
      <c r="E20601">
        <v>673</v>
      </c>
      <c r="F20601">
        <v>80</v>
      </c>
      <c r="G20601">
        <v>452</v>
      </c>
      <c r="H20601">
        <v>270</v>
      </c>
      <c r="I20601" s="119" t="s">
        <v>4726</v>
      </c>
      <c r="J20601" s="119" t="s">
        <v>139</v>
      </c>
      <c r="K20601" s="1">
        <v>46255.758941458334</v>
      </c>
      <c r="L20601">
        <v>0</v>
      </c>
      <c r="M20601">
        <v>1</v>
      </c>
      <c r="N20601">
        <v>0</v>
      </c>
      <c r="O20601">
        <v>0</v>
      </c>
      <c r="P20601" s="119" t="s">
        <v>20254</v>
      </c>
    </row>
    <row r="20602" spans="1:16" x14ac:dyDescent="0.25">
      <c r="A20602">
        <v>46125</v>
      </c>
      <c r="B20602" s="119" t="s">
        <v>13221</v>
      </c>
      <c r="C20602">
        <v>35</v>
      </c>
      <c r="E20602">
        <v>268</v>
      </c>
      <c r="F20602">
        <v>731</v>
      </c>
      <c r="G20602">
        <v>345</v>
      </c>
      <c r="H20602">
        <v>6981</v>
      </c>
      <c r="I20602" s="119" t="s">
        <v>4726</v>
      </c>
      <c r="J20602" s="119" t="s">
        <v>222</v>
      </c>
      <c r="K20602" s="1">
        <v>46255.758941458334</v>
      </c>
      <c r="L20602">
        <v>0</v>
      </c>
      <c r="M20602">
        <v>1</v>
      </c>
      <c r="N20602">
        <v>0</v>
      </c>
      <c r="O20602">
        <v>0</v>
      </c>
      <c r="P20602" s="119" t="s">
        <v>20254</v>
      </c>
    </row>
    <row r="20603" spans="1:16" x14ac:dyDescent="0.25">
      <c r="A20603">
        <v>46126</v>
      </c>
      <c r="B20603" s="119" t="s">
        <v>13222</v>
      </c>
      <c r="C20603">
        <v>40</v>
      </c>
      <c r="E20603">
        <v>2389</v>
      </c>
      <c r="F20603">
        <v>351</v>
      </c>
      <c r="G20603">
        <v>473</v>
      </c>
      <c r="H20603">
        <v>899</v>
      </c>
      <c r="I20603" s="119" t="s">
        <v>4726</v>
      </c>
      <c r="J20603" s="119" t="s">
        <v>22</v>
      </c>
      <c r="K20603" s="1">
        <v>46255.758941458334</v>
      </c>
      <c r="L20603">
        <v>1</v>
      </c>
      <c r="M20603">
        <v>3</v>
      </c>
      <c r="N20603">
        <v>1</v>
      </c>
      <c r="O20603">
        <v>2</v>
      </c>
      <c r="P20603" s="119" t="s">
        <v>20254</v>
      </c>
    </row>
    <row r="20604" spans="1:16" x14ac:dyDescent="0.25">
      <c r="A20604">
        <v>46127</v>
      </c>
      <c r="B20604" s="119" t="s">
        <v>13222</v>
      </c>
      <c r="C20604">
        <v>50</v>
      </c>
      <c r="E20604">
        <v>809</v>
      </c>
      <c r="F20604">
        <v>209</v>
      </c>
      <c r="G20604">
        <v>408</v>
      </c>
      <c r="H20604">
        <v>595</v>
      </c>
      <c r="I20604" s="119" t="s">
        <v>4726</v>
      </c>
      <c r="J20604" s="119" t="s">
        <v>139</v>
      </c>
      <c r="K20604" s="1">
        <v>46255.758941458334</v>
      </c>
      <c r="L20604">
        <v>0</v>
      </c>
      <c r="M20604">
        <v>2</v>
      </c>
      <c r="N20604">
        <v>0</v>
      </c>
      <c r="O20604">
        <v>0</v>
      </c>
      <c r="P20604" s="119" t="s">
        <v>20254</v>
      </c>
    </row>
    <row r="20605" spans="1:16" x14ac:dyDescent="0.25">
      <c r="A20605">
        <v>46128</v>
      </c>
      <c r="B20605" s="119" t="s">
        <v>13223</v>
      </c>
      <c r="C20605">
        <v>50</v>
      </c>
      <c r="E20605">
        <v>24</v>
      </c>
      <c r="F20605">
        <v>7584</v>
      </c>
      <c r="G20605">
        <v>72</v>
      </c>
      <c r="H20605">
        <v>18571</v>
      </c>
      <c r="I20605" s="119" t="s">
        <v>4726</v>
      </c>
      <c r="J20605" s="119" t="s">
        <v>222</v>
      </c>
      <c r="K20605" s="1">
        <v>46255.758941458334</v>
      </c>
      <c r="L20605">
        <v>0</v>
      </c>
      <c r="M20605">
        <v>6</v>
      </c>
      <c r="N20605">
        <v>0</v>
      </c>
      <c r="O20605">
        <v>4</v>
      </c>
      <c r="P20605" s="119" t="s">
        <v>20254</v>
      </c>
    </row>
    <row r="20606" spans="1:16" x14ac:dyDescent="0.25">
      <c r="A20606">
        <v>46129</v>
      </c>
      <c r="B20606" s="119" t="s">
        <v>13224</v>
      </c>
      <c r="C20606">
        <v>80</v>
      </c>
      <c r="E20606">
        <v>71</v>
      </c>
      <c r="F20606">
        <v>2480</v>
      </c>
      <c r="G20606">
        <v>202</v>
      </c>
      <c r="H20606">
        <v>10914</v>
      </c>
      <c r="I20606" s="119" t="s">
        <v>4726</v>
      </c>
      <c r="J20606" s="119" t="s">
        <v>24</v>
      </c>
      <c r="K20606" s="1">
        <v>46255.758941458334</v>
      </c>
      <c r="L20606">
        <v>58</v>
      </c>
      <c r="M20606">
        <v>11</v>
      </c>
      <c r="N20606">
        <v>2</v>
      </c>
      <c r="O20606">
        <v>4</v>
      </c>
      <c r="P20606" s="119" t="s">
        <v>20254</v>
      </c>
    </row>
    <row r="20607" spans="1:16" x14ac:dyDescent="0.25">
      <c r="A20607">
        <v>46130</v>
      </c>
      <c r="B20607" s="119" t="s">
        <v>13225</v>
      </c>
      <c r="C20607">
        <v>75</v>
      </c>
      <c r="E20607">
        <v>3058</v>
      </c>
      <c r="F20607">
        <v>203</v>
      </c>
      <c r="G20607">
        <v>376</v>
      </c>
      <c r="H20607">
        <v>1199</v>
      </c>
      <c r="I20607" s="119" t="s">
        <v>4726</v>
      </c>
      <c r="J20607" s="119" t="s">
        <v>22</v>
      </c>
      <c r="K20607" s="1">
        <v>46255.758941458334</v>
      </c>
      <c r="L20607">
        <v>21</v>
      </c>
      <c r="M20607">
        <v>0</v>
      </c>
      <c r="N20607">
        <v>1</v>
      </c>
      <c r="O20607">
        <v>0</v>
      </c>
      <c r="P20607" s="119" t="s">
        <v>20254</v>
      </c>
    </row>
    <row r="20608" spans="1:16" x14ac:dyDescent="0.25">
      <c r="A20608">
        <v>46131</v>
      </c>
      <c r="B20608" s="119" t="s">
        <v>13225</v>
      </c>
      <c r="C20608">
        <v>80</v>
      </c>
      <c r="E20608">
        <v>1692</v>
      </c>
      <c r="F20608">
        <v>452</v>
      </c>
      <c r="G20608">
        <v>313</v>
      </c>
      <c r="H20608">
        <v>1997</v>
      </c>
      <c r="I20608" s="119" t="s">
        <v>4726</v>
      </c>
      <c r="J20608" s="119" t="s">
        <v>139</v>
      </c>
      <c r="K20608" s="1">
        <v>46255.758941458334</v>
      </c>
      <c r="L20608">
        <v>0</v>
      </c>
      <c r="M20608">
        <v>1</v>
      </c>
      <c r="N20608">
        <v>0</v>
      </c>
      <c r="O20608">
        <v>0</v>
      </c>
      <c r="P20608" s="119" t="s">
        <v>20254</v>
      </c>
    </row>
    <row r="20609" spans="1:16" x14ac:dyDescent="0.25">
      <c r="A20609">
        <v>46132</v>
      </c>
      <c r="B20609" s="119" t="s">
        <v>13226</v>
      </c>
      <c r="C20609">
        <v>80</v>
      </c>
      <c r="E20609">
        <v>473</v>
      </c>
      <c r="F20609">
        <v>1760</v>
      </c>
      <c r="G20609">
        <v>1023</v>
      </c>
      <c r="H20609">
        <v>2969</v>
      </c>
      <c r="I20609" s="119" t="s">
        <v>4726</v>
      </c>
      <c r="J20609" s="119" t="s">
        <v>222</v>
      </c>
      <c r="K20609" s="1">
        <v>46255.758941458334</v>
      </c>
      <c r="L20609">
        <v>314</v>
      </c>
      <c r="M20609">
        <v>5</v>
      </c>
      <c r="N20609">
        <v>9</v>
      </c>
      <c r="O20609">
        <v>2</v>
      </c>
      <c r="P20609" s="119" t="s">
        <v>20254</v>
      </c>
    </row>
    <row r="20610" spans="1:16" x14ac:dyDescent="0.25">
      <c r="A20610">
        <v>46133</v>
      </c>
      <c r="B20610" s="119" t="s">
        <v>13227</v>
      </c>
      <c r="C20610">
        <v>60</v>
      </c>
      <c r="E20610">
        <v>1256</v>
      </c>
      <c r="F20610">
        <v>247</v>
      </c>
      <c r="G20610">
        <v>305</v>
      </c>
      <c r="H20610">
        <v>800</v>
      </c>
      <c r="I20610" s="119" t="s">
        <v>4726</v>
      </c>
      <c r="J20610" s="119" t="s">
        <v>22</v>
      </c>
      <c r="K20610" s="1">
        <v>46255.758941458334</v>
      </c>
      <c r="L20610">
        <v>250</v>
      </c>
      <c r="M20610">
        <v>1</v>
      </c>
      <c r="N20610">
        <v>250</v>
      </c>
      <c r="O20610">
        <v>0</v>
      </c>
      <c r="P20610" s="119" t="s">
        <v>20254</v>
      </c>
    </row>
    <row r="20611" spans="1:16" x14ac:dyDescent="0.25">
      <c r="A20611">
        <v>46134</v>
      </c>
      <c r="B20611" s="119" t="s">
        <v>13227</v>
      </c>
      <c r="C20611">
        <v>65</v>
      </c>
      <c r="E20611">
        <v>3116</v>
      </c>
      <c r="F20611">
        <v>150</v>
      </c>
      <c r="G20611">
        <v>245</v>
      </c>
      <c r="H20611">
        <v>2550</v>
      </c>
      <c r="I20611" s="119" t="s">
        <v>4726</v>
      </c>
      <c r="J20611" s="119" t="s">
        <v>139</v>
      </c>
      <c r="K20611" s="1">
        <v>46255.758941458334</v>
      </c>
      <c r="L20611">
        <v>512</v>
      </c>
      <c r="M20611">
        <v>0</v>
      </c>
      <c r="N20611">
        <v>1</v>
      </c>
      <c r="O20611">
        <v>0</v>
      </c>
      <c r="P20611" s="119" t="s">
        <v>20254</v>
      </c>
    </row>
    <row r="20612" spans="1:16" x14ac:dyDescent="0.25">
      <c r="A20612">
        <v>46135</v>
      </c>
      <c r="B20612" s="119" t="s">
        <v>13228</v>
      </c>
      <c r="C20612">
        <v>65</v>
      </c>
      <c r="E20612">
        <v>234</v>
      </c>
      <c r="F20612">
        <v>1517</v>
      </c>
      <c r="G20612">
        <v>104</v>
      </c>
      <c r="H20612">
        <v>7760</v>
      </c>
      <c r="I20612" s="119" t="s">
        <v>4726</v>
      </c>
      <c r="J20612" s="119" t="s">
        <v>222</v>
      </c>
      <c r="K20612" s="1">
        <v>46255.758941458334</v>
      </c>
      <c r="L20612">
        <v>1</v>
      </c>
      <c r="M20612">
        <v>2</v>
      </c>
      <c r="N20612">
        <v>0</v>
      </c>
      <c r="O20612">
        <v>2</v>
      </c>
      <c r="P20612" s="119" t="s">
        <v>20254</v>
      </c>
    </row>
    <row r="20613" spans="1:16" x14ac:dyDescent="0.25">
      <c r="A20613">
        <v>46136</v>
      </c>
      <c r="B20613" s="119" t="s">
        <v>13229</v>
      </c>
      <c r="C20613">
        <v>25</v>
      </c>
      <c r="E20613">
        <v>1937</v>
      </c>
      <c r="F20613">
        <v>142</v>
      </c>
      <c r="G20613">
        <v>215</v>
      </c>
      <c r="H20613">
        <v>698</v>
      </c>
      <c r="I20613" s="119" t="s">
        <v>4726</v>
      </c>
      <c r="J20613" s="119" t="s">
        <v>22</v>
      </c>
      <c r="K20613" s="1">
        <v>46255.758941458334</v>
      </c>
      <c r="L20613">
        <v>1</v>
      </c>
      <c r="M20613">
        <v>1</v>
      </c>
      <c r="N20613">
        <v>1</v>
      </c>
      <c r="O20613">
        <v>0</v>
      </c>
      <c r="P20613" s="119" t="s">
        <v>20254</v>
      </c>
    </row>
    <row r="20614" spans="1:16" x14ac:dyDescent="0.25">
      <c r="A20614">
        <v>46137</v>
      </c>
      <c r="B20614" s="119" t="s">
        <v>13229</v>
      </c>
      <c r="C20614">
        <v>35</v>
      </c>
      <c r="E20614">
        <v>405</v>
      </c>
      <c r="F20614">
        <v>90</v>
      </c>
      <c r="G20614">
        <v>176</v>
      </c>
      <c r="H20614">
        <v>600</v>
      </c>
      <c r="I20614" s="119" t="s">
        <v>4726</v>
      </c>
      <c r="J20614" s="119" t="s">
        <v>139</v>
      </c>
      <c r="K20614" s="1">
        <v>46255.758941458334</v>
      </c>
      <c r="L20614">
        <v>0</v>
      </c>
      <c r="M20614">
        <v>1</v>
      </c>
      <c r="N20614">
        <v>0</v>
      </c>
      <c r="O20614">
        <v>0</v>
      </c>
      <c r="P20614" s="119" t="s">
        <v>20254</v>
      </c>
    </row>
    <row r="20615" spans="1:16" x14ac:dyDescent="0.25">
      <c r="A20615">
        <v>46138</v>
      </c>
      <c r="B20615" s="119" t="s">
        <v>13230</v>
      </c>
      <c r="C20615">
        <v>35</v>
      </c>
      <c r="E20615">
        <v>124</v>
      </c>
      <c r="F20615">
        <v>1540</v>
      </c>
      <c r="G20615">
        <v>73</v>
      </c>
      <c r="H20615">
        <v>8686</v>
      </c>
      <c r="I20615" s="119" t="s">
        <v>4726</v>
      </c>
      <c r="J20615" s="119" t="s">
        <v>222</v>
      </c>
      <c r="K20615" s="1">
        <v>46255.758941458334</v>
      </c>
      <c r="L20615">
        <v>0</v>
      </c>
      <c r="M20615">
        <v>1</v>
      </c>
      <c r="N20615">
        <v>0</v>
      </c>
      <c r="O20615">
        <v>0</v>
      </c>
      <c r="P20615" s="119" t="s">
        <v>20254</v>
      </c>
    </row>
    <row r="20616" spans="1:16" x14ac:dyDescent="0.25">
      <c r="A20616">
        <v>46139</v>
      </c>
      <c r="B20616" s="119" t="s">
        <v>13231</v>
      </c>
      <c r="C20616">
        <v>40</v>
      </c>
      <c r="E20616">
        <v>1927</v>
      </c>
      <c r="F20616">
        <v>120</v>
      </c>
      <c r="G20616">
        <v>195</v>
      </c>
      <c r="H20616">
        <v>1576</v>
      </c>
      <c r="I20616" s="119" t="s">
        <v>4726</v>
      </c>
      <c r="J20616" s="119" t="s">
        <v>22</v>
      </c>
      <c r="K20616" s="1">
        <v>46255.758941458334</v>
      </c>
      <c r="L20616">
        <v>1</v>
      </c>
      <c r="M20616">
        <v>4</v>
      </c>
      <c r="N20616">
        <v>1</v>
      </c>
      <c r="O20616">
        <v>0</v>
      </c>
      <c r="P20616" s="119" t="s">
        <v>20254</v>
      </c>
    </row>
    <row r="20617" spans="1:16" x14ac:dyDescent="0.25">
      <c r="A20617">
        <v>46140</v>
      </c>
      <c r="B20617" s="119" t="s">
        <v>13231</v>
      </c>
      <c r="C20617">
        <v>50</v>
      </c>
      <c r="E20617">
        <v>190</v>
      </c>
      <c r="F20617">
        <v>106</v>
      </c>
      <c r="G20617">
        <v>236</v>
      </c>
      <c r="H20617">
        <v>668</v>
      </c>
      <c r="I20617" s="119" t="s">
        <v>4726</v>
      </c>
      <c r="J20617" s="119" t="s">
        <v>139</v>
      </c>
      <c r="K20617" s="1">
        <v>46255.758941458334</v>
      </c>
      <c r="L20617">
        <v>13</v>
      </c>
      <c r="M20617">
        <v>0</v>
      </c>
      <c r="N20617">
        <v>0</v>
      </c>
      <c r="O20617">
        <v>0</v>
      </c>
      <c r="P20617" s="119" t="s">
        <v>20254</v>
      </c>
    </row>
    <row r="20618" spans="1:16" x14ac:dyDescent="0.25">
      <c r="A20618">
        <v>46141</v>
      </c>
      <c r="B20618" s="119" t="s">
        <v>13232</v>
      </c>
      <c r="C20618">
        <v>50</v>
      </c>
      <c r="E20618">
        <v>31</v>
      </c>
      <c r="F20618">
        <v>6218</v>
      </c>
      <c r="G20618">
        <v>199</v>
      </c>
      <c r="H20618">
        <v>19341</v>
      </c>
      <c r="I20618" s="119" t="s">
        <v>4726</v>
      </c>
      <c r="J20618" s="119" t="s">
        <v>222</v>
      </c>
      <c r="K20618" s="1">
        <v>46255.758941458334</v>
      </c>
      <c r="L20618">
        <v>1</v>
      </c>
      <c r="M20618">
        <v>6</v>
      </c>
      <c r="N20618">
        <v>1</v>
      </c>
      <c r="O20618">
        <v>0</v>
      </c>
      <c r="P20618" s="119" t="s">
        <v>20254</v>
      </c>
    </row>
    <row r="20619" spans="1:16" x14ac:dyDescent="0.25">
      <c r="A20619">
        <v>46142</v>
      </c>
      <c r="B20619" s="119" t="s">
        <v>13233</v>
      </c>
      <c r="C20619">
        <v>60</v>
      </c>
      <c r="E20619">
        <v>928</v>
      </c>
      <c r="F20619">
        <v>113</v>
      </c>
      <c r="G20619">
        <v>402</v>
      </c>
      <c r="H20619">
        <v>500</v>
      </c>
      <c r="I20619" s="119" t="s">
        <v>4726</v>
      </c>
      <c r="J20619" s="119" t="s">
        <v>22</v>
      </c>
      <c r="K20619" s="1">
        <v>46255.758941458334</v>
      </c>
      <c r="L20619">
        <v>26</v>
      </c>
      <c r="M20619">
        <v>5</v>
      </c>
      <c r="N20619">
        <v>1</v>
      </c>
      <c r="O20619">
        <v>0</v>
      </c>
      <c r="P20619" s="119" t="s">
        <v>20254</v>
      </c>
    </row>
    <row r="20620" spans="1:16" x14ac:dyDescent="0.25">
      <c r="A20620">
        <v>46143</v>
      </c>
      <c r="B20620" s="119" t="s">
        <v>13233</v>
      </c>
      <c r="C20620">
        <v>65</v>
      </c>
      <c r="E20620">
        <v>1233</v>
      </c>
      <c r="F20620">
        <v>138</v>
      </c>
      <c r="G20620">
        <v>260</v>
      </c>
      <c r="H20620">
        <v>600</v>
      </c>
      <c r="I20620" s="119" t="s">
        <v>4726</v>
      </c>
      <c r="J20620" s="119" t="s">
        <v>139</v>
      </c>
      <c r="K20620" s="1">
        <v>46255.758941458334</v>
      </c>
      <c r="L20620">
        <v>5</v>
      </c>
      <c r="M20620">
        <v>6</v>
      </c>
      <c r="N20620">
        <v>1</v>
      </c>
      <c r="O20620">
        <v>0</v>
      </c>
      <c r="P20620" s="119" t="s">
        <v>20254</v>
      </c>
    </row>
    <row r="20621" spans="1:16" x14ac:dyDescent="0.25">
      <c r="A20621">
        <v>46144</v>
      </c>
      <c r="B20621" s="119" t="s">
        <v>13234</v>
      </c>
      <c r="C20621">
        <v>65</v>
      </c>
      <c r="E20621">
        <v>21</v>
      </c>
      <c r="F20621">
        <v>4759</v>
      </c>
      <c r="G20621">
        <v>45</v>
      </c>
      <c r="H20621">
        <v>10198</v>
      </c>
      <c r="I20621" s="119" t="s">
        <v>4726</v>
      </c>
      <c r="J20621" s="119" t="s">
        <v>222</v>
      </c>
      <c r="K20621" s="1">
        <v>46255.758941458334</v>
      </c>
      <c r="L20621">
        <v>1</v>
      </c>
      <c r="M20621">
        <v>5</v>
      </c>
      <c r="N20621">
        <v>0</v>
      </c>
      <c r="O20621">
        <v>0</v>
      </c>
      <c r="P20621" s="119" t="s">
        <v>20254</v>
      </c>
    </row>
    <row r="20622" spans="1:16" x14ac:dyDescent="0.25">
      <c r="A20622">
        <v>46145</v>
      </c>
      <c r="B20622" s="119" t="s">
        <v>13235</v>
      </c>
      <c r="C20622">
        <v>75</v>
      </c>
      <c r="E20622">
        <v>861</v>
      </c>
      <c r="F20622">
        <v>172</v>
      </c>
      <c r="G20622">
        <v>218</v>
      </c>
      <c r="H20622">
        <v>500</v>
      </c>
      <c r="I20622" s="119" t="s">
        <v>4726</v>
      </c>
      <c r="J20622" s="119" t="s">
        <v>22</v>
      </c>
      <c r="K20622" s="1">
        <v>46255.758941458334</v>
      </c>
      <c r="L20622">
        <v>0</v>
      </c>
      <c r="M20622">
        <v>2</v>
      </c>
      <c r="N20622">
        <v>0</v>
      </c>
      <c r="O20622">
        <v>0</v>
      </c>
      <c r="P20622" s="119" t="s">
        <v>20254</v>
      </c>
    </row>
    <row r="20623" spans="1:16" x14ac:dyDescent="0.25">
      <c r="A20623">
        <v>46146</v>
      </c>
      <c r="B20623" s="119" t="s">
        <v>13235</v>
      </c>
      <c r="C20623">
        <v>80</v>
      </c>
      <c r="E20623">
        <v>540</v>
      </c>
      <c r="F20623">
        <v>256</v>
      </c>
      <c r="G20623">
        <v>200</v>
      </c>
      <c r="H20623">
        <v>2223</v>
      </c>
      <c r="I20623" s="119" t="s">
        <v>4726</v>
      </c>
      <c r="J20623" s="119" t="s">
        <v>139</v>
      </c>
      <c r="K20623" s="1">
        <v>46255.758941458334</v>
      </c>
      <c r="L20623">
        <v>6</v>
      </c>
      <c r="M20623">
        <v>2</v>
      </c>
      <c r="N20623">
        <v>1</v>
      </c>
      <c r="O20623">
        <v>1</v>
      </c>
      <c r="P20623" s="119" t="s">
        <v>20254</v>
      </c>
    </row>
    <row r="20624" spans="1:16" x14ac:dyDescent="0.25">
      <c r="A20624">
        <v>46147</v>
      </c>
      <c r="B20624" s="119" t="s">
        <v>13236</v>
      </c>
      <c r="C20624">
        <v>80</v>
      </c>
      <c r="E20624">
        <v>510</v>
      </c>
      <c r="F20624">
        <v>1845</v>
      </c>
      <c r="G20624">
        <v>584</v>
      </c>
      <c r="H20624">
        <v>2400</v>
      </c>
      <c r="I20624" s="119" t="s">
        <v>4726</v>
      </c>
      <c r="J20624" s="119" t="s">
        <v>222</v>
      </c>
      <c r="K20624" s="1">
        <v>46255.758941458334</v>
      </c>
      <c r="L20624">
        <v>246</v>
      </c>
      <c r="M20624">
        <v>1</v>
      </c>
      <c r="N20624">
        <v>1</v>
      </c>
      <c r="O20624">
        <v>1</v>
      </c>
      <c r="P20624" s="119" t="s">
        <v>20254</v>
      </c>
    </row>
    <row r="20625" spans="1:16" x14ac:dyDescent="0.25">
      <c r="A20625">
        <v>46148</v>
      </c>
      <c r="B20625" s="119" t="s">
        <v>13237</v>
      </c>
      <c r="C20625">
        <v>80</v>
      </c>
      <c r="E20625">
        <v>278</v>
      </c>
      <c r="F20625">
        <v>2508</v>
      </c>
      <c r="G20625">
        <v>98</v>
      </c>
      <c r="H20625">
        <v>9684</v>
      </c>
      <c r="I20625" s="119" t="s">
        <v>4726</v>
      </c>
      <c r="J20625" s="119" t="s">
        <v>24</v>
      </c>
      <c r="K20625" s="1">
        <v>46255.758941458334</v>
      </c>
      <c r="L20625">
        <v>113</v>
      </c>
      <c r="M20625">
        <v>12</v>
      </c>
      <c r="N20625">
        <v>1</v>
      </c>
      <c r="O20625">
        <v>2</v>
      </c>
      <c r="P20625" s="119" t="s">
        <v>20254</v>
      </c>
    </row>
    <row r="20626" spans="1:16" x14ac:dyDescent="0.25">
      <c r="A20626">
        <v>46149</v>
      </c>
      <c r="B20626" s="119" t="s">
        <v>13238</v>
      </c>
      <c r="C20626">
        <v>25</v>
      </c>
      <c r="E20626">
        <v>878</v>
      </c>
      <c r="F20626">
        <v>133</v>
      </c>
      <c r="G20626">
        <v>262</v>
      </c>
      <c r="H20626">
        <v>3777</v>
      </c>
      <c r="I20626" s="119" t="s">
        <v>4726</v>
      </c>
      <c r="J20626" s="119" t="s">
        <v>22</v>
      </c>
      <c r="K20626" s="1">
        <v>46255.758941458334</v>
      </c>
      <c r="L20626">
        <v>4</v>
      </c>
      <c r="M20626">
        <v>9</v>
      </c>
      <c r="N20626">
        <v>2</v>
      </c>
      <c r="O20626">
        <v>1</v>
      </c>
      <c r="P20626" s="119" t="s">
        <v>20254</v>
      </c>
    </row>
    <row r="20627" spans="1:16" x14ac:dyDescent="0.25">
      <c r="A20627">
        <v>46150</v>
      </c>
      <c r="B20627" s="119" t="s">
        <v>13238</v>
      </c>
      <c r="C20627">
        <v>35</v>
      </c>
      <c r="E20627">
        <v>0</v>
      </c>
      <c r="F20627">
        <v>0</v>
      </c>
      <c r="G20627">
        <v>237</v>
      </c>
      <c r="H20627">
        <v>249</v>
      </c>
      <c r="I20627" s="119" t="s">
        <v>4726</v>
      </c>
      <c r="J20627" s="119" t="s">
        <v>139</v>
      </c>
      <c r="K20627" s="1">
        <v>46255.758941458334</v>
      </c>
      <c r="L20627">
        <v>0</v>
      </c>
      <c r="M20627">
        <v>9</v>
      </c>
      <c r="N20627">
        <v>0</v>
      </c>
      <c r="O20627">
        <v>3</v>
      </c>
      <c r="P20627" s="119" t="s">
        <v>20254</v>
      </c>
    </row>
    <row r="20628" spans="1:16" x14ac:dyDescent="0.25">
      <c r="A20628">
        <v>46151</v>
      </c>
      <c r="B20628" s="119" t="s">
        <v>13239</v>
      </c>
      <c r="C20628">
        <v>35</v>
      </c>
      <c r="E20628">
        <v>448</v>
      </c>
      <c r="F20628">
        <v>1448</v>
      </c>
      <c r="G20628">
        <v>194</v>
      </c>
      <c r="H20628">
        <v>5444</v>
      </c>
      <c r="I20628" s="119" t="s">
        <v>4726</v>
      </c>
      <c r="J20628" s="119" t="s">
        <v>222</v>
      </c>
      <c r="K20628" s="1">
        <v>46255.758941458334</v>
      </c>
      <c r="L20628">
        <v>2</v>
      </c>
      <c r="M20628">
        <v>4</v>
      </c>
      <c r="N20628">
        <v>2</v>
      </c>
      <c r="O20628">
        <v>1</v>
      </c>
      <c r="P20628" s="119" t="s">
        <v>20254</v>
      </c>
    </row>
    <row r="20629" spans="1:16" x14ac:dyDescent="0.25">
      <c r="A20629">
        <v>46152</v>
      </c>
      <c r="B20629" s="119" t="s">
        <v>13240</v>
      </c>
      <c r="C20629">
        <v>40</v>
      </c>
      <c r="E20629">
        <v>813</v>
      </c>
      <c r="F20629">
        <v>196</v>
      </c>
      <c r="G20629">
        <v>654</v>
      </c>
      <c r="H20629">
        <v>993</v>
      </c>
      <c r="I20629" s="119" t="s">
        <v>4726</v>
      </c>
      <c r="J20629" s="119" t="s">
        <v>22</v>
      </c>
      <c r="K20629" s="1">
        <v>46255.758941458334</v>
      </c>
      <c r="L20629">
        <v>4</v>
      </c>
      <c r="M20629">
        <v>4</v>
      </c>
      <c r="N20629">
        <v>1</v>
      </c>
      <c r="O20629">
        <v>0</v>
      </c>
      <c r="P20629" s="119" t="s">
        <v>20254</v>
      </c>
    </row>
    <row r="20630" spans="1:16" x14ac:dyDescent="0.25">
      <c r="A20630">
        <v>46153</v>
      </c>
      <c r="B20630" s="119" t="s">
        <v>13240</v>
      </c>
      <c r="C20630">
        <v>50</v>
      </c>
      <c r="E20630">
        <v>180</v>
      </c>
      <c r="F20630">
        <v>165</v>
      </c>
      <c r="G20630">
        <v>382</v>
      </c>
      <c r="H20630">
        <v>518</v>
      </c>
      <c r="I20630" s="119" t="s">
        <v>4726</v>
      </c>
      <c r="J20630" s="119" t="s">
        <v>139</v>
      </c>
      <c r="K20630" s="1">
        <v>46255.758941458334</v>
      </c>
      <c r="L20630">
        <v>5</v>
      </c>
      <c r="M20630">
        <v>3</v>
      </c>
      <c r="N20630">
        <v>1</v>
      </c>
      <c r="O20630">
        <v>2</v>
      </c>
      <c r="P20630" s="119" t="s">
        <v>20254</v>
      </c>
    </row>
    <row r="20631" spans="1:16" x14ac:dyDescent="0.25">
      <c r="A20631">
        <v>46154</v>
      </c>
      <c r="B20631" s="119" t="s">
        <v>13241</v>
      </c>
      <c r="C20631">
        <v>50</v>
      </c>
      <c r="E20631">
        <v>158</v>
      </c>
      <c r="F20631">
        <v>8413</v>
      </c>
      <c r="G20631">
        <v>181</v>
      </c>
      <c r="H20631">
        <v>19990</v>
      </c>
      <c r="I20631" s="119" t="s">
        <v>4726</v>
      </c>
      <c r="J20631" s="119" t="s">
        <v>222</v>
      </c>
      <c r="K20631" s="1">
        <v>46255.758941458334</v>
      </c>
      <c r="L20631">
        <v>2</v>
      </c>
      <c r="M20631">
        <v>4</v>
      </c>
      <c r="N20631">
        <v>0</v>
      </c>
      <c r="O20631">
        <v>1</v>
      </c>
      <c r="P20631" s="119" t="s">
        <v>20254</v>
      </c>
    </row>
    <row r="20632" spans="1:16" x14ac:dyDescent="0.25">
      <c r="A20632">
        <v>46155</v>
      </c>
      <c r="B20632" s="119" t="s">
        <v>13242</v>
      </c>
      <c r="C20632">
        <v>60</v>
      </c>
      <c r="E20632">
        <v>1142</v>
      </c>
      <c r="F20632">
        <v>123</v>
      </c>
      <c r="G20632">
        <v>323</v>
      </c>
      <c r="H20632">
        <v>2086</v>
      </c>
      <c r="I20632" s="119" t="s">
        <v>4726</v>
      </c>
      <c r="J20632" s="119" t="s">
        <v>22</v>
      </c>
      <c r="K20632" s="1">
        <v>46255.758941458334</v>
      </c>
      <c r="L20632">
        <v>6</v>
      </c>
      <c r="M20632">
        <v>5</v>
      </c>
      <c r="N20632">
        <v>0</v>
      </c>
      <c r="O20632">
        <v>1</v>
      </c>
      <c r="P20632" s="119" t="s">
        <v>20254</v>
      </c>
    </row>
    <row r="20633" spans="1:16" x14ac:dyDescent="0.25">
      <c r="A20633">
        <v>46156</v>
      </c>
      <c r="B20633" s="119" t="s">
        <v>13242</v>
      </c>
      <c r="C20633">
        <v>65</v>
      </c>
      <c r="E20633">
        <v>777</v>
      </c>
      <c r="F20633">
        <v>214</v>
      </c>
      <c r="G20633">
        <v>234</v>
      </c>
      <c r="H20633">
        <v>1276</v>
      </c>
      <c r="I20633" s="119" t="s">
        <v>4726</v>
      </c>
      <c r="J20633" s="119" t="s">
        <v>139</v>
      </c>
      <c r="K20633" s="1">
        <v>46255.758941458334</v>
      </c>
      <c r="L20633">
        <v>0</v>
      </c>
      <c r="M20633">
        <v>3</v>
      </c>
      <c r="N20633">
        <v>0</v>
      </c>
      <c r="O20633">
        <v>1</v>
      </c>
      <c r="P20633" s="119" t="s">
        <v>20254</v>
      </c>
    </row>
    <row r="20634" spans="1:16" x14ac:dyDescent="0.25">
      <c r="A20634">
        <v>46157</v>
      </c>
      <c r="B20634" s="119" t="s">
        <v>13243</v>
      </c>
      <c r="C20634">
        <v>65</v>
      </c>
      <c r="E20634">
        <v>228</v>
      </c>
      <c r="F20634">
        <v>4004</v>
      </c>
      <c r="G20634">
        <v>124</v>
      </c>
      <c r="H20634">
        <v>19383</v>
      </c>
      <c r="I20634" s="119" t="s">
        <v>4726</v>
      </c>
      <c r="J20634" s="119" t="s">
        <v>222</v>
      </c>
      <c r="K20634" s="1">
        <v>46255.758941458334</v>
      </c>
      <c r="L20634">
        <v>5</v>
      </c>
      <c r="M20634">
        <v>1</v>
      </c>
      <c r="N20634">
        <v>0</v>
      </c>
      <c r="O20634">
        <v>0</v>
      </c>
      <c r="P20634" s="119" t="s">
        <v>20254</v>
      </c>
    </row>
    <row r="20635" spans="1:16" x14ac:dyDescent="0.25">
      <c r="A20635">
        <v>46158</v>
      </c>
      <c r="B20635" s="119" t="s">
        <v>13244</v>
      </c>
      <c r="C20635">
        <v>75</v>
      </c>
      <c r="E20635">
        <v>452</v>
      </c>
      <c r="F20635">
        <v>143</v>
      </c>
      <c r="G20635">
        <v>279</v>
      </c>
      <c r="H20635">
        <v>1248</v>
      </c>
      <c r="I20635" s="119" t="s">
        <v>4726</v>
      </c>
      <c r="J20635" s="119" t="s">
        <v>22</v>
      </c>
      <c r="K20635" s="1">
        <v>46255.758941458334</v>
      </c>
      <c r="L20635">
        <v>1</v>
      </c>
      <c r="M20635">
        <v>3</v>
      </c>
      <c r="N20635">
        <v>0</v>
      </c>
      <c r="O20635">
        <v>0</v>
      </c>
      <c r="P20635" s="119" t="s">
        <v>20254</v>
      </c>
    </row>
    <row r="20636" spans="1:16" x14ac:dyDescent="0.25">
      <c r="A20636">
        <v>46159</v>
      </c>
      <c r="B20636" s="119" t="s">
        <v>13244</v>
      </c>
      <c r="C20636">
        <v>80</v>
      </c>
      <c r="E20636">
        <v>501</v>
      </c>
      <c r="F20636">
        <v>242</v>
      </c>
      <c r="G20636">
        <v>485</v>
      </c>
      <c r="H20636">
        <v>1133</v>
      </c>
      <c r="I20636" s="119" t="s">
        <v>4726</v>
      </c>
      <c r="J20636" s="119" t="s">
        <v>139</v>
      </c>
      <c r="K20636" s="1">
        <v>46255.758941458334</v>
      </c>
      <c r="L20636">
        <v>1</v>
      </c>
      <c r="M20636">
        <v>2</v>
      </c>
      <c r="N20636">
        <v>0</v>
      </c>
      <c r="O20636">
        <v>1</v>
      </c>
      <c r="P20636" s="119" t="s">
        <v>20254</v>
      </c>
    </row>
    <row r="20637" spans="1:16" x14ac:dyDescent="0.25">
      <c r="A20637">
        <v>46160</v>
      </c>
      <c r="B20637" s="119" t="s">
        <v>13245</v>
      </c>
      <c r="C20637">
        <v>80</v>
      </c>
      <c r="E20637">
        <v>197</v>
      </c>
      <c r="F20637">
        <v>2490</v>
      </c>
      <c r="G20637">
        <v>668</v>
      </c>
      <c r="H20637">
        <v>4011</v>
      </c>
      <c r="I20637" s="119" t="s">
        <v>4726</v>
      </c>
      <c r="J20637" s="119" t="s">
        <v>222</v>
      </c>
      <c r="K20637" s="1">
        <v>46255.758941458334</v>
      </c>
      <c r="L20637">
        <v>0</v>
      </c>
      <c r="M20637">
        <v>7</v>
      </c>
      <c r="N20637">
        <v>0</v>
      </c>
      <c r="O20637">
        <v>2</v>
      </c>
      <c r="P20637" s="119" t="s">
        <v>20254</v>
      </c>
    </row>
    <row r="20638" spans="1:16" x14ac:dyDescent="0.25">
      <c r="A20638">
        <v>46161</v>
      </c>
      <c r="B20638" s="119" t="s">
        <v>13246</v>
      </c>
      <c r="C20638">
        <v>80</v>
      </c>
      <c r="E20638">
        <v>222</v>
      </c>
      <c r="F20638">
        <v>3537</v>
      </c>
      <c r="G20638">
        <v>167</v>
      </c>
      <c r="H20638">
        <v>19999</v>
      </c>
      <c r="I20638" s="119" t="s">
        <v>4726</v>
      </c>
      <c r="J20638" s="119" t="s">
        <v>24</v>
      </c>
      <c r="K20638" s="1">
        <v>46255.758941458334</v>
      </c>
      <c r="L20638">
        <v>30</v>
      </c>
      <c r="M20638">
        <v>16</v>
      </c>
      <c r="N20638">
        <v>1</v>
      </c>
      <c r="O20638">
        <v>5</v>
      </c>
      <c r="P20638" s="119" t="s">
        <v>20254</v>
      </c>
    </row>
    <row r="20639" spans="1:16" x14ac:dyDescent="0.25">
      <c r="A20639">
        <v>46162</v>
      </c>
      <c r="B20639" s="119" t="s">
        <v>13247</v>
      </c>
      <c r="C20639">
        <v>25</v>
      </c>
      <c r="E20639">
        <v>346</v>
      </c>
      <c r="F20639">
        <v>321</v>
      </c>
      <c r="G20639">
        <v>504</v>
      </c>
      <c r="H20639">
        <v>3321</v>
      </c>
      <c r="I20639" s="119" t="s">
        <v>4726</v>
      </c>
      <c r="J20639" s="119" t="s">
        <v>22</v>
      </c>
      <c r="K20639" s="1">
        <v>46255.758941458334</v>
      </c>
      <c r="L20639">
        <v>11</v>
      </c>
      <c r="M20639">
        <v>16</v>
      </c>
      <c r="N20639">
        <v>6</v>
      </c>
      <c r="O20639">
        <v>8</v>
      </c>
      <c r="P20639" s="119" t="s">
        <v>20254</v>
      </c>
    </row>
    <row r="20640" spans="1:16" x14ac:dyDescent="0.25">
      <c r="A20640">
        <v>46163</v>
      </c>
      <c r="B20640" s="119" t="s">
        <v>13247</v>
      </c>
      <c r="C20640">
        <v>35</v>
      </c>
      <c r="E20640">
        <v>529</v>
      </c>
      <c r="F20640">
        <v>239</v>
      </c>
      <c r="G20640">
        <v>157</v>
      </c>
      <c r="H20640">
        <v>4989</v>
      </c>
      <c r="I20640" s="119" t="s">
        <v>4726</v>
      </c>
      <c r="J20640" s="119" t="s">
        <v>139</v>
      </c>
      <c r="K20640" s="1">
        <v>46255.758941458334</v>
      </c>
      <c r="L20640">
        <v>2</v>
      </c>
      <c r="M20640">
        <v>5</v>
      </c>
      <c r="N20640">
        <v>1</v>
      </c>
      <c r="O20640">
        <v>0</v>
      </c>
      <c r="P20640" s="119" t="s">
        <v>20254</v>
      </c>
    </row>
    <row r="20641" spans="1:16" x14ac:dyDescent="0.25">
      <c r="A20641">
        <v>46164</v>
      </c>
      <c r="B20641" s="119" t="s">
        <v>13248</v>
      </c>
      <c r="C20641">
        <v>35</v>
      </c>
      <c r="E20641">
        <v>222</v>
      </c>
      <c r="F20641">
        <v>1510</v>
      </c>
      <c r="G20641">
        <v>230</v>
      </c>
      <c r="H20641">
        <v>10149</v>
      </c>
      <c r="I20641" s="119" t="s">
        <v>4726</v>
      </c>
      <c r="J20641" s="119" t="s">
        <v>222</v>
      </c>
      <c r="K20641" s="1">
        <v>46255.758941458334</v>
      </c>
      <c r="L20641">
        <v>5</v>
      </c>
      <c r="M20641">
        <v>4</v>
      </c>
      <c r="N20641">
        <v>0</v>
      </c>
      <c r="O20641">
        <v>3</v>
      </c>
      <c r="P20641" s="119" t="s">
        <v>20254</v>
      </c>
    </row>
    <row r="20642" spans="1:16" x14ac:dyDescent="0.25">
      <c r="A20642">
        <v>46165</v>
      </c>
      <c r="B20642" s="119" t="s">
        <v>13249</v>
      </c>
      <c r="C20642">
        <v>40</v>
      </c>
      <c r="E20642">
        <v>221</v>
      </c>
      <c r="F20642">
        <v>334</v>
      </c>
      <c r="G20642">
        <v>159</v>
      </c>
      <c r="H20642">
        <v>6288</v>
      </c>
      <c r="I20642" s="119" t="s">
        <v>4726</v>
      </c>
      <c r="J20642" s="119" t="s">
        <v>22</v>
      </c>
      <c r="K20642" s="1">
        <v>46255.758941458334</v>
      </c>
      <c r="L20642">
        <v>6</v>
      </c>
      <c r="M20642">
        <v>3</v>
      </c>
      <c r="N20642">
        <v>1</v>
      </c>
      <c r="O20642">
        <v>0</v>
      </c>
      <c r="P20642" s="119" t="s">
        <v>20254</v>
      </c>
    </row>
    <row r="20643" spans="1:16" x14ac:dyDescent="0.25">
      <c r="A20643">
        <v>46166</v>
      </c>
      <c r="B20643" s="119" t="s">
        <v>13249</v>
      </c>
      <c r="C20643">
        <v>50</v>
      </c>
      <c r="E20643">
        <v>1</v>
      </c>
      <c r="F20643">
        <v>6021</v>
      </c>
      <c r="G20643">
        <v>127</v>
      </c>
      <c r="H20643">
        <v>6022</v>
      </c>
      <c r="I20643" s="119" t="s">
        <v>4726</v>
      </c>
      <c r="J20643" s="119" t="s">
        <v>139</v>
      </c>
      <c r="K20643" s="1">
        <v>46255.758941458334</v>
      </c>
      <c r="L20643">
        <v>5</v>
      </c>
      <c r="M20643">
        <v>3</v>
      </c>
      <c r="N20643">
        <v>0</v>
      </c>
      <c r="O20643">
        <v>0</v>
      </c>
      <c r="P20643" s="119" t="s">
        <v>20254</v>
      </c>
    </row>
    <row r="20644" spans="1:16" x14ac:dyDescent="0.25">
      <c r="A20644">
        <v>46167</v>
      </c>
      <c r="B20644" s="119" t="s">
        <v>13250</v>
      </c>
      <c r="C20644">
        <v>50</v>
      </c>
      <c r="E20644">
        <v>89</v>
      </c>
      <c r="F20644">
        <v>7500</v>
      </c>
      <c r="G20644">
        <v>47</v>
      </c>
      <c r="H20644">
        <v>25000</v>
      </c>
      <c r="I20644" s="119" t="s">
        <v>4726</v>
      </c>
      <c r="J20644" s="119" t="s">
        <v>222</v>
      </c>
      <c r="K20644" s="1">
        <v>46255.758941458334</v>
      </c>
      <c r="L20644">
        <v>7</v>
      </c>
      <c r="M20644">
        <v>7</v>
      </c>
      <c r="N20644">
        <v>2</v>
      </c>
      <c r="O20644">
        <v>1</v>
      </c>
      <c r="P20644" s="119" t="s">
        <v>20254</v>
      </c>
    </row>
    <row r="20645" spans="1:16" x14ac:dyDescent="0.25">
      <c r="A20645">
        <v>46168</v>
      </c>
      <c r="B20645" s="119" t="s">
        <v>13251</v>
      </c>
      <c r="C20645">
        <v>80</v>
      </c>
      <c r="E20645">
        <v>116</v>
      </c>
      <c r="F20645">
        <v>18300</v>
      </c>
      <c r="G20645">
        <v>59</v>
      </c>
      <c r="H20645">
        <v>58300</v>
      </c>
      <c r="I20645" s="119" t="s">
        <v>4726</v>
      </c>
      <c r="J20645" s="119" t="s">
        <v>24</v>
      </c>
      <c r="K20645" s="1">
        <v>46255.758941458334</v>
      </c>
      <c r="L20645">
        <v>45</v>
      </c>
      <c r="M20645">
        <v>29</v>
      </c>
      <c r="N20645">
        <v>15</v>
      </c>
      <c r="O20645">
        <v>11</v>
      </c>
      <c r="P20645" s="119" t="s">
        <v>20254</v>
      </c>
    </row>
    <row r="20646" spans="1:16" x14ac:dyDescent="0.25">
      <c r="A20646">
        <v>46169</v>
      </c>
      <c r="B20646" s="119" t="s">
        <v>13252</v>
      </c>
      <c r="C20646">
        <v>75</v>
      </c>
      <c r="E20646">
        <v>1741</v>
      </c>
      <c r="F20646">
        <v>129</v>
      </c>
      <c r="G20646">
        <v>325</v>
      </c>
      <c r="H20646">
        <v>491</v>
      </c>
      <c r="I20646" s="119" t="s">
        <v>4726</v>
      </c>
      <c r="J20646" s="119" t="s">
        <v>22</v>
      </c>
      <c r="K20646" s="1">
        <v>46255.758941458334</v>
      </c>
      <c r="L20646">
        <v>6</v>
      </c>
      <c r="M20646">
        <v>8</v>
      </c>
      <c r="N20646">
        <v>1</v>
      </c>
      <c r="O20646">
        <v>5</v>
      </c>
      <c r="P20646" s="119" t="s">
        <v>20254</v>
      </c>
    </row>
    <row r="20647" spans="1:16" x14ac:dyDescent="0.25">
      <c r="A20647">
        <v>46170</v>
      </c>
      <c r="B20647" s="119" t="s">
        <v>13252</v>
      </c>
      <c r="C20647">
        <v>80</v>
      </c>
      <c r="E20647">
        <v>32</v>
      </c>
      <c r="F20647">
        <v>157</v>
      </c>
      <c r="G20647">
        <v>420</v>
      </c>
      <c r="H20647">
        <v>1588</v>
      </c>
      <c r="I20647" s="119" t="s">
        <v>4726</v>
      </c>
      <c r="J20647" s="119" t="s">
        <v>139</v>
      </c>
      <c r="K20647" s="1">
        <v>46255.758941458334</v>
      </c>
      <c r="L20647">
        <v>4</v>
      </c>
      <c r="M20647">
        <v>6</v>
      </c>
      <c r="N20647">
        <v>4</v>
      </c>
      <c r="O20647">
        <v>0</v>
      </c>
      <c r="P20647" s="119" t="s">
        <v>20254</v>
      </c>
    </row>
    <row r="20648" spans="1:16" x14ac:dyDescent="0.25">
      <c r="A20648">
        <v>46171</v>
      </c>
      <c r="B20648" s="119" t="s">
        <v>13253</v>
      </c>
      <c r="C20648">
        <v>80</v>
      </c>
      <c r="E20648">
        <v>235</v>
      </c>
      <c r="F20648">
        <v>1900</v>
      </c>
      <c r="G20648">
        <v>553</v>
      </c>
      <c r="H20648">
        <v>9411</v>
      </c>
      <c r="I20648" s="119" t="s">
        <v>4726</v>
      </c>
      <c r="J20648" s="119" t="s">
        <v>222</v>
      </c>
      <c r="K20648" s="1">
        <v>46255.758941458334</v>
      </c>
      <c r="L20648">
        <v>147</v>
      </c>
      <c r="M20648">
        <v>11</v>
      </c>
      <c r="N20648">
        <v>6</v>
      </c>
      <c r="O20648">
        <v>5</v>
      </c>
      <c r="P20648" s="119" t="s">
        <v>20254</v>
      </c>
    </row>
    <row r="20649" spans="1:16" x14ac:dyDescent="0.25">
      <c r="A20649">
        <v>46172</v>
      </c>
      <c r="B20649" s="119" t="s">
        <v>13254</v>
      </c>
      <c r="C20649">
        <v>60</v>
      </c>
      <c r="E20649">
        <v>103</v>
      </c>
      <c r="F20649">
        <v>509</v>
      </c>
      <c r="G20649">
        <v>262</v>
      </c>
      <c r="H20649">
        <v>1498</v>
      </c>
      <c r="I20649" s="119" t="s">
        <v>4726</v>
      </c>
      <c r="J20649" s="119" t="s">
        <v>22</v>
      </c>
      <c r="K20649" s="1">
        <v>46255.758941458334</v>
      </c>
      <c r="L20649">
        <v>0</v>
      </c>
      <c r="M20649">
        <v>9</v>
      </c>
      <c r="N20649">
        <v>0</v>
      </c>
      <c r="O20649">
        <v>1</v>
      </c>
      <c r="P20649" s="119" t="s">
        <v>20254</v>
      </c>
    </row>
    <row r="20650" spans="1:16" x14ac:dyDescent="0.25">
      <c r="A20650">
        <v>46173</v>
      </c>
      <c r="B20650" s="119" t="s">
        <v>13254</v>
      </c>
      <c r="C20650">
        <v>65</v>
      </c>
      <c r="E20650">
        <v>962</v>
      </c>
      <c r="F20650">
        <v>332</v>
      </c>
      <c r="G20650">
        <v>195</v>
      </c>
      <c r="H20650">
        <v>2532</v>
      </c>
      <c r="I20650" s="119" t="s">
        <v>4726</v>
      </c>
      <c r="J20650" s="119" t="s">
        <v>139</v>
      </c>
      <c r="K20650" s="1">
        <v>46255.758941458334</v>
      </c>
      <c r="L20650">
        <v>2</v>
      </c>
      <c r="M20650">
        <v>3</v>
      </c>
      <c r="N20650">
        <v>0</v>
      </c>
      <c r="O20650">
        <v>2</v>
      </c>
      <c r="P20650" s="119" t="s">
        <v>20254</v>
      </c>
    </row>
    <row r="20651" spans="1:16" x14ac:dyDescent="0.25">
      <c r="A20651">
        <v>46174</v>
      </c>
      <c r="B20651" s="119" t="s">
        <v>13255</v>
      </c>
      <c r="C20651">
        <v>65</v>
      </c>
      <c r="E20651">
        <v>214</v>
      </c>
      <c r="F20651">
        <v>3060</v>
      </c>
      <c r="G20651">
        <v>89</v>
      </c>
      <c r="H20651">
        <v>20026</v>
      </c>
      <c r="I20651" s="119" t="s">
        <v>4726</v>
      </c>
      <c r="J20651" s="119" t="s">
        <v>222</v>
      </c>
      <c r="K20651" s="1">
        <v>46255.758941458334</v>
      </c>
      <c r="L20651">
        <v>7</v>
      </c>
      <c r="M20651">
        <v>5</v>
      </c>
      <c r="N20651">
        <v>0</v>
      </c>
      <c r="O20651">
        <v>3</v>
      </c>
      <c r="P20651" s="119" t="s">
        <v>20254</v>
      </c>
    </row>
    <row r="20652" spans="1:16" x14ac:dyDescent="0.25">
      <c r="A20652">
        <v>46175</v>
      </c>
      <c r="B20652" s="119" t="s">
        <v>13256</v>
      </c>
      <c r="C20652">
        <v>25</v>
      </c>
      <c r="E20652">
        <v>701</v>
      </c>
      <c r="F20652">
        <v>116</v>
      </c>
      <c r="G20652">
        <v>275</v>
      </c>
      <c r="H20652">
        <v>1815</v>
      </c>
      <c r="I20652" s="119" t="s">
        <v>4726</v>
      </c>
      <c r="J20652" s="119" t="s">
        <v>22</v>
      </c>
      <c r="K20652" s="1">
        <v>46255.758941458334</v>
      </c>
      <c r="L20652">
        <v>5</v>
      </c>
      <c r="M20652">
        <v>2</v>
      </c>
      <c r="N20652">
        <v>2</v>
      </c>
      <c r="O20652">
        <v>1</v>
      </c>
      <c r="P20652" s="119" t="s">
        <v>20254</v>
      </c>
    </row>
    <row r="20653" spans="1:16" x14ac:dyDescent="0.25">
      <c r="A20653">
        <v>46176</v>
      </c>
      <c r="B20653" s="119" t="s">
        <v>13256</v>
      </c>
      <c r="C20653">
        <v>35</v>
      </c>
      <c r="E20653">
        <v>7</v>
      </c>
      <c r="F20653">
        <v>103</v>
      </c>
      <c r="G20653">
        <v>213</v>
      </c>
      <c r="H20653">
        <v>1046</v>
      </c>
      <c r="I20653" s="119" t="s">
        <v>4726</v>
      </c>
      <c r="J20653" s="119" t="s">
        <v>139</v>
      </c>
      <c r="K20653" s="1">
        <v>46255.758941458334</v>
      </c>
      <c r="L20653">
        <v>3</v>
      </c>
      <c r="M20653">
        <v>0</v>
      </c>
      <c r="N20653">
        <v>0</v>
      </c>
      <c r="O20653">
        <v>0</v>
      </c>
      <c r="P20653" s="119" t="s">
        <v>20254</v>
      </c>
    </row>
    <row r="20654" spans="1:16" x14ac:dyDescent="0.25">
      <c r="A20654">
        <v>46177</v>
      </c>
      <c r="B20654" s="119" t="s">
        <v>13257</v>
      </c>
      <c r="C20654">
        <v>35</v>
      </c>
      <c r="E20654">
        <v>516</v>
      </c>
      <c r="F20654">
        <v>1722</v>
      </c>
      <c r="G20654">
        <v>48</v>
      </c>
      <c r="H20654">
        <v>4724</v>
      </c>
      <c r="I20654" s="119" t="s">
        <v>4726</v>
      </c>
      <c r="J20654" s="119" t="s">
        <v>222</v>
      </c>
      <c r="K20654" s="1">
        <v>46255.758941458334</v>
      </c>
      <c r="L20654">
        <v>0</v>
      </c>
      <c r="M20654">
        <v>4</v>
      </c>
      <c r="N20654">
        <v>0</v>
      </c>
      <c r="O20654">
        <v>0</v>
      </c>
      <c r="P20654" s="119" t="s">
        <v>20254</v>
      </c>
    </row>
    <row r="20655" spans="1:16" x14ac:dyDescent="0.25">
      <c r="A20655">
        <v>46178</v>
      </c>
      <c r="B20655" s="119" t="s">
        <v>13258</v>
      </c>
      <c r="C20655">
        <v>40</v>
      </c>
      <c r="E20655">
        <v>558</v>
      </c>
      <c r="F20655">
        <v>100</v>
      </c>
      <c r="G20655">
        <v>188</v>
      </c>
      <c r="H20655">
        <v>3793</v>
      </c>
      <c r="I20655" s="119" t="s">
        <v>4726</v>
      </c>
      <c r="J20655" s="119" t="s">
        <v>22</v>
      </c>
      <c r="K20655" s="1">
        <v>46255.758941458334</v>
      </c>
      <c r="L20655">
        <v>4</v>
      </c>
      <c r="M20655">
        <v>5</v>
      </c>
      <c r="N20655">
        <v>2</v>
      </c>
      <c r="O20655">
        <v>0</v>
      </c>
      <c r="P20655" s="119" t="s">
        <v>20254</v>
      </c>
    </row>
    <row r="20656" spans="1:16" x14ac:dyDescent="0.25">
      <c r="A20656">
        <v>46179</v>
      </c>
      <c r="B20656" s="119" t="s">
        <v>13258</v>
      </c>
      <c r="C20656">
        <v>50</v>
      </c>
      <c r="E20656">
        <v>246</v>
      </c>
      <c r="F20656">
        <v>243</v>
      </c>
      <c r="G20656">
        <v>121</v>
      </c>
      <c r="H20656">
        <v>4322</v>
      </c>
      <c r="I20656" s="119" t="s">
        <v>4726</v>
      </c>
      <c r="J20656" s="119" t="s">
        <v>139</v>
      </c>
      <c r="K20656" s="1">
        <v>46255.758941458334</v>
      </c>
      <c r="L20656">
        <v>2</v>
      </c>
      <c r="M20656">
        <v>2</v>
      </c>
      <c r="N20656">
        <v>0</v>
      </c>
      <c r="O20656">
        <v>0</v>
      </c>
      <c r="P20656" s="119" t="s">
        <v>20254</v>
      </c>
    </row>
    <row r="20657" spans="1:16" x14ac:dyDescent="0.25">
      <c r="A20657">
        <v>46180</v>
      </c>
      <c r="B20657" s="119" t="s">
        <v>13259</v>
      </c>
      <c r="C20657">
        <v>50</v>
      </c>
      <c r="E20657">
        <v>101</v>
      </c>
      <c r="F20657">
        <v>10054</v>
      </c>
      <c r="G20657">
        <v>59</v>
      </c>
      <c r="H20657">
        <v>22194</v>
      </c>
      <c r="I20657" s="119" t="s">
        <v>4726</v>
      </c>
      <c r="J20657" s="119" t="s">
        <v>222</v>
      </c>
      <c r="K20657" s="1">
        <v>46255.758941458334</v>
      </c>
      <c r="L20657">
        <v>3</v>
      </c>
      <c r="M20657">
        <v>4</v>
      </c>
      <c r="N20657">
        <v>0</v>
      </c>
      <c r="O20657">
        <v>1</v>
      </c>
      <c r="P20657" s="119" t="s">
        <v>20254</v>
      </c>
    </row>
    <row r="20658" spans="1:16" x14ac:dyDescent="0.25">
      <c r="A20658">
        <v>46181</v>
      </c>
      <c r="B20658" s="119" t="s">
        <v>13260</v>
      </c>
      <c r="C20658">
        <v>60</v>
      </c>
      <c r="E20658">
        <v>432</v>
      </c>
      <c r="F20658">
        <v>968</v>
      </c>
      <c r="G20658">
        <v>172</v>
      </c>
      <c r="H20658">
        <v>2567</v>
      </c>
      <c r="I20658" s="119" t="s">
        <v>4726</v>
      </c>
      <c r="J20658" s="119" t="s">
        <v>22</v>
      </c>
      <c r="K20658" s="1">
        <v>46255.758941458334</v>
      </c>
      <c r="L20658">
        <v>0</v>
      </c>
      <c r="M20658">
        <v>4</v>
      </c>
      <c r="N20658">
        <v>0</v>
      </c>
      <c r="O20658">
        <v>2</v>
      </c>
      <c r="P20658" s="119" t="s">
        <v>20254</v>
      </c>
    </row>
    <row r="20659" spans="1:16" x14ac:dyDescent="0.25">
      <c r="A20659">
        <v>46182</v>
      </c>
      <c r="B20659" s="119" t="s">
        <v>13260</v>
      </c>
      <c r="C20659">
        <v>65</v>
      </c>
      <c r="E20659">
        <v>322</v>
      </c>
      <c r="F20659">
        <v>402</v>
      </c>
      <c r="G20659">
        <v>148</v>
      </c>
      <c r="H20659">
        <v>3894</v>
      </c>
      <c r="I20659" s="119" t="s">
        <v>4726</v>
      </c>
      <c r="J20659" s="119" t="s">
        <v>139</v>
      </c>
      <c r="K20659" s="1">
        <v>46255.758941458334</v>
      </c>
      <c r="L20659">
        <v>0</v>
      </c>
      <c r="M20659">
        <v>2</v>
      </c>
      <c r="N20659">
        <v>0</v>
      </c>
      <c r="O20659">
        <v>2</v>
      </c>
      <c r="P20659" s="119" t="s">
        <v>20254</v>
      </c>
    </row>
    <row r="20660" spans="1:16" x14ac:dyDescent="0.25">
      <c r="A20660">
        <v>46183</v>
      </c>
      <c r="B20660" s="119" t="s">
        <v>13261</v>
      </c>
      <c r="C20660">
        <v>65</v>
      </c>
      <c r="E20660">
        <v>95</v>
      </c>
      <c r="F20660">
        <v>4302</v>
      </c>
      <c r="G20660">
        <v>188</v>
      </c>
      <c r="H20660">
        <v>16100</v>
      </c>
      <c r="I20660" s="119" t="s">
        <v>4726</v>
      </c>
      <c r="J20660" s="119" t="s">
        <v>222</v>
      </c>
      <c r="K20660" s="1">
        <v>46255.758941458334</v>
      </c>
      <c r="L20660">
        <v>1</v>
      </c>
      <c r="M20660">
        <v>5</v>
      </c>
      <c r="N20660">
        <v>0</v>
      </c>
      <c r="O20660">
        <v>2</v>
      </c>
      <c r="P20660" s="119" t="s">
        <v>20254</v>
      </c>
    </row>
    <row r="20661" spans="1:16" x14ac:dyDescent="0.25">
      <c r="A20661">
        <v>46184</v>
      </c>
      <c r="B20661" s="119" t="s">
        <v>13262</v>
      </c>
      <c r="C20661">
        <v>75</v>
      </c>
      <c r="E20661">
        <v>841</v>
      </c>
      <c r="F20661">
        <v>138</v>
      </c>
      <c r="G20661">
        <v>501</v>
      </c>
      <c r="H20661">
        <v>836</v>
      </c>
      <c r="I20661" s="119" t="s">
        <v>4726</v>
      </c>
      <c r="J20661" s="119" t="s">
        <v>22</v>
      </c>
      <c r="K20661" s="1">
        <v>46255.758941458334</v>
      </c>
      <c r="L20661">
        <v>4</v>
      </c>
      <c r="M20661">
        <v>5</v>
      </c>
      <c r="N20661">
        <v>0</v>
      </c>
      <c r="O20661">
        <v>2</v>
      </c>
      <c r="P20661" s="119" t="s">
        <v>20254</v>
      </c>
    </row>
    <row r="20662" spans="1:16" x14ac:dyDescent="0.25">
      <c r="A20662">
        <v>46185</v>
      </c>
      <c r="B20662" s="119" t="s">
        <v>13262</v>
      </c>
      <c r="C20662">
        <v>80</v>
      </c>
      <c r="E20662">
        <v>213</v>
      </c>
      <c r="F20662">
        <v>234</v>
      </c>
      <c r="G20662">
        <v>245</v>
      </c>
      <c r="H20662">
        <v>862</v>
      </c>
      <c r="I20662" s="119" t="s">
        <v>4726</v>
      </c>
      <c r="J20662" s="119" t="s">
        <v>139</v>
      </c>
      <c r="K20662" s="1">
        <v>46255.758941458334</v>
      </c>
      <c r="L20662">
        <v>6</v>
      </c>
      <c r="M20662">
        <v>1</v>
      </c>
      <c r="N20662">
        <v>1</v>
      </c>
      <c r="O20662">
        <v>0</v>
      </c>
      <c r="P20662" s="119" t="s">
        <v>20254</v>
      </c>
    </row>
    <row r="20663" spans="1:16" x14ac:dyDescent="0.25">
      <c r="A20663">
        <v>46186</v>
      </c>
      <c r="B20663" s="119" t="s">
        <v>13263</v>
      </c>
      <c r="C20663">
        <v>80</v>
      </c>
      <c r="E20663">
        <v>593</v>
      </c>
      <c r="F20663">
        <v>3744</v>
      </c>
      <c r="G20663">
        <v>975</v>
      </c>
      <c r="H20663">
        <v>4688</v>
      </c>
      <c r="I20663" s="119" t="s">
        <v>4726</v>
      </c>
      <c r="J20663" s="119" t="s">
        <v>222</v>
      </c>
      <c r="K20663" s="1">
        <v>46255.758941458334</v>
      </c>
      <c r="L20663">
        <v>83</v>
      </c>
      <c r="M20663">
        <v>231</v>
      </c>
      <c r="N20663">
        <v>14</v>
      </c>
      <c r="O20663">
        <v>28</v>
      </c>
      <c r="P20663" s="119" t="s">
        <v>20254</v>
      </c>
    </row>
    <row r="20664" spans="1:16" x14ac:dyDescent="0.25">
      <c r="A20664">
        <v>46187</v>
      </c>
      <c r="B20664" s="119" t="s">
        <v>13264</v>
      </c>
      <c r="C20664">
        <v>80</v>
      </c>
      <c r="E20664">
        <v>257</v>
      </c>
      <c r="F20664">
        <v>3144</v>
      </c>
      <c r="G20664">
        <v>87</v>
      </c>
      <c r="H20664">
        <v>19881</v>
      </c>
      <c r="I20664" s="119" t="s">
        <v>4726</v>
      </c>
      <c r="J20664" s="119" t="s">
        <v>24</v>
      </c>
      <c r="K20664" s="1">
        <v>46255.758941458334</v>
      </c>
      <c r="L20664">
        <v>26</v>
      </c>
      <c r="M20664">
        <v>16</v>
      </c>
      <c r="N20664">
        <v>1</v>
      </c>
      <c r="O20664">
        <v>3</v>
      </c>
      <c r="P20664" s="119" t="s">
        <v>20254</v>
      </c>
    </row>
    <row r="20665" spans="1:16" x14ac:dyDescent="0.25">
      <c r="A20665">
        <v>46188</v>
      </c>
      <c r="B20665" s="119" t="s">
        <v>13265</v>
      </c>
      <c r="C20665">
        <v>25</v>
      </c>
      <c r="E20665">
        <v>86</v>
      </c>
      <c r="F20665">
        <v>701</v>
      </c>
      <c r="G20665">
        <v>192</v>
      </c>
      <c r="H20665">
        <v>4951</v>
      </c>
      <c r="I20665" s="119" t="s">
        <v>4726</v>
      </c>
      <c r="J20665" s="119" t="s">
        <v>22</v>
      </c>
      <c r="K20665" s="1">
        <v>46255.758941458334</v>
      </c>
      <c r="L20665">
        <v>8</v>
      </c>
      <c r="M20665">
        <v>2</v>
      </c>
      <c r="N20665">
        <v>6</v>
      </c>
      <c r="O20665">
        <v>1</v>
      </c>
      <c r="P20665" s="119" t="s">
        <v>20254</v>
      </c>
    </row>
    <row r="20666" spans="1:16" x14ac:dyDescent="0.25">
      <c r="A20666">
        <v>46189</v>
      </c>
      <c r="B20666" s="119" t="s">
        <v>13265</v>
      </c>
      <c r="C20666">
        <v>35</v>
      </c>
      <c r="E20666">
        <v>125</v>
      </c>
      <c r="F20666">
        <v>127</v>
      </c>
      <c r="G20666">
        <v>84</v>
      </c>
      <c r="H20666">
        <v>4874</v>
      </c>
      <c r="I20666" s="119" t="s">
        <v>4726</v>
      </c>
      <c r="J20666" s="119" t="s">
        <v>139</v>
      </c>
      <c r="K20666" s="1">
        <v>46255.758941458334</v>
      </c>
      <c r="L20666">
        <v>1</v>
      </c>
      <c r="M20666">
        <v>1</v>
      </c>
      <c r="N20666">
        <v>0</v>
      </c>
      <c r="O20666">
        <v>1</v>
      </c>
      <c r="P20666" s="119" t="s">
        <v>20254</v>
      </c>
    </row>
    <row r="20667" spans="1:16" x14ac:dyDescent="0.25">
      <c r="A20667">
        <v>46190</v>
      </c>
      <c r="B20667" s="119" t="s">
        <v>13266</v>
      </c>
      <c r="C20667">
        <v>35</v>
      </c>
      <c r="E20667">
        <v>210</v>
      </c>
      <c r="F20667">
        <v>455</v>
      </c>
      <c r="G20667">
        <v>179</v>
      </c>
      <c r="H20667">
        <v>10273</v>
      </c>
      <c r="I20667" s="119" t="s">
        <v>4726</v>
      </c>
      <c r="J20667" s="119" t="s">
        <v>222</v>
      </c>
      <c r="K20667" s="1">
        <v>46255.758941458334</v>
      </c>
      <c r="L20667">
        <v>7</v>
      </c>
      <c r="M20667">
        <v>3</v>
      </c>
      <c r="N20667">
        <v>0</v>
      </c>
      <c r="O20667">
        <v>1</v>
      </c>
      <c r="P20667" s="119" t="s">
        <v>20254</v>
      </c>
    </row>
    <row r="20668" spans="1:16" x14ac:dyDescent="0.25">
      <c r="A20668">
        <v>46191</v>
      </c>
      <c r="B20668" s="119" t="s">
        <v>13267</v>
      </c>
      <c r="C20668">
        <v>40</v>
      </c>
      <c r="E20668">
        <v>152</v>
      </c>
      <c r="F20668">
        <v>412</v>
      </c>
      <c r="G20668">
        <v>118</v>
      </c>
      <c r="H20668">
        <v>7197</v>
      </c>
      <c r="I20668" s="119" t="s">
        <v>4726</v>
      </c>
      <c r="J20668" s="119" t="s">
        <v>22</v>
      </c>
      <c r="K20668" s="1">
        <v>46255.758941458334</v>
      </c>
      <c r="L20668">
        <v>2</v>
      </c>
      <c r="M20668">
        <v>3</v>
      </c>
      <c r="N20668">
        <v>1</v>
      </c>
      <c r="O20668">
        <v>1</v>
      </c>
      <c r="P20668" s="119" t="s">
        <v>20254</v>
      </c>
    </row>
    <row r="20669" spans="1:16" x14ac:dyDescent="0.25">
      <c r="A20669">
        <v>46192</v>
      </c>
      <c r="B20669" s="119" t="s">
        <v>13267</v>
      </c>
      <c r="C20669">
        <v>50</v>
      </c>
      <c r="E20669">
        <v>277</v>
      </c>
      <c r="F20669">
        <v>329</v>
      </c>
      <c r="G20669">
        <v>74</v>
      </c>
      <c r="H20669">
        <v>6029</v>
      </c>
      <c r="I20669" s="119" t="s">
        <v>4726</v>
      </c>
      <c r="J20669" s="119" t="s">
        <v>139</v>
      </c>
      <c r="K20669" s="1">
        <v>46255.758941458334</v>
      </c>
      <c r="L20669">
        <v>2</v>
      </c>
      <c r="M20669">
        <v>2</v>
      </c>
      <c r="N20669">
        <v>0</v>
      </c>
      <c r="O20669">
        <v>1</v>
      </c>
      <c r="P20669" s="119" t="s">
        <v>20254</v>
      </c>
    </row>
    <row r="20670" spans="1:16" x14ac:dyDescent="0.25">
      <c r="A20670">
        <v>46193</v>
      </c>
      <c r="B20670" s="119" t="s">
        <v>13268</v>
      </c>
      <c r="C20670">
        <v>50</v>
      </c>
      <c r="E20670">
        <v>114</v>
      </c>
      <c r="F20670">
        <v>9412</v>
      </c>
      <c r="G20670">
        <v>87</v>
      </c>
      <c r="H20670">
        <v>21881</v>
      </c>
      <c r="I20670" s="119" t="s">
        <v>4726</v>
      </c>
      <c r="J20670" s="119" t="s">
        <v>222</v>
      </c>
      <c r="K20670" s="1">
        <v>46255.758941458334</v>
      </c>
      <c r="L20670">
        <v>3</v>
      </c>
      <c r="M20670">
        <v>7</v>
      </c>
      <c r="N20670">
        <v>0</v>
      </c>
      <c r="O20670">
        <v>2</v>
      </c>
      <c r="P20670" s="119" t="s">
        <v>20254</v>
      </c>
    </row>
    <row r="20671" spans="1:16" x14ac:dyDescent="0.25">
      <c r="A20671">
        <v>46194</v>
      </c>
      <c r="B20671" s="119" t="s">
        <v>13269</v>
      </c>
      <c r="C20671">
        <v>80</v>
      </c>
      <c r="E20671">
        <v>522</v>
      </c>
      <c r="F20671">
        <v>2844</v>
      </c>
      <c r="G20671">
        <v>195</v>
      </c>
      <c r="H20671">
        <v>21166</v>
      </c>
      <c r="I20671" s="119" t="s">
        <v>4726</v>
      </c>
      <c r="J20671" s="119" t="s">
        <v>24</v>
      </c>
      <c r="K20671" s="1">
        <v>46255.758941458334</v>
      </c>
      <c r="L20671">
        <v>674</v>
      </c>
      <c r="M20671">
        <v>18</v>
      </c>
      <c r="N20671">
        <v>94</v>
      </c>
      <c r="O20671">
        <v>4</v>
      </c>
      <c r="P20671" s="119" t="s">
        <v>20254</v>
      </c>
    </row>
    <row r="20672" spans="1:16" x14ac:dyDescent="0.25">
      <c r="A20672">
        <v>46195</v>
      </c>
      <c r="B20672" s="119" t="s">
        <v>13270</v>
      </c>
      <c r="C20672">
        <v>75</v>
      </c>
      <c r="E20672">
        <v>444</v>
      </c>
      <c r="F20672">
        <v>287</v>
      </c>
      <c r="G20672">
        <v>501</v>
      </c>
      <c r="H20672">
        <v>2552</v>
      </c>
      <c r="I20672" s="119" t="s">
        <v>4726</v>
      </c>
      <c r="J20672" s="119" t="s">
        <v>22</v>
      </c>
      <c r="K20672" s="1">
        <v>46255.758941458334</v>
      </c>
      <c r="L20672">
        <v>4</v>
      </c>
      <c r="M20672">
        <v>3</v>
      </c>
      <c r="N20672">
        <v>1</v>
      </c>
      <c r="O20672">
        <v>1</v>
      </c>
      <c r="P20672" s="119" t="s">
        <v>20254</v>
      </c>
    </row>
    <row r="20673" spans="1:16" x14ac:dyDescent="0.25">
      <c r="A20673">
        <v>46196</v>
      </c>
      <c r="B20673" s="119" t="s">
        <v>13270</v>
      </c>
      <c r="C20673">
        <v>80</v>
      </c>
      <c r="E20673">
        <v>444</v>
      </c>
      <c r="F20673">
        <v>243</v>
      </c>
      <c r="G20673">
        <v>174</v>
      </c>
      <c r="H20673">
        <v>3696</v>
      </c>
      <c r="I20673" s="119" t="s">
        <v>4726</v>
      </c>
      <c r="J20673" s="119" t="s">
        <v>139</v>
      </c>
      <c r="K20673" s="1">
        <v>46255.758941458334</v>
      </c>
      <c r="L20673">
        <v>0</v>
      </c>
      <c r="M20673">
        <v>0</v>
      </c>
      <c r="N20673">
        <v>0</v>
      </c>
      <c r="O20673">
        <v>0</v>
      </c>
      <c r="P20673" s="119" t="s">
        <v>20254</v>
      </c>
    </row>
    <row r="20674" spans="1:16" x14ac:dyDescent="0.25">
      <c r="A20674">
        <v>46197</v>
      </c>
      <c r="B20674" s="119" t="s">
        <v>13271</v>
      </c>
      <c r="C20674">
        <v>80</v>
      </c>
      <c r="E20674">
        <v>292</v>
      </c>
      <c r="F20674">
        <v>1645</v>
      </c>
      <c r="G20674">
        <v>636</v>
      </c>
      <c r="H20674">
        <v>5994</v>
      </c>
      <c r="I20674" s="119" t="s">
        <v>4726</v>
      </c>
      <c r="J20674" s="119" t="s">
        <v>222</v>
      </c>
      <c r="K20674" s="1">
        <v>46255.758941458334</v>
      </c>
      <c r="L20674">
        <v>3</v>
      </c>
      <c r="M20674">
        <v>20</v>
      </c>
      <c r="N20674">
        <v>2</v>
      </c>
      <c r="O20674">
        <v>2</v>
      </c>
      <c r="P20674" s="119" t="s">
        <v>20254</v>
      </c>
    </row>
    <row r="20675" spans="1:16" x14ac:dyDescent="0.25">
      <c r="A20675">
        <v>46198</v>
      </c>
      <c r="B20675" s="119" t="s">
        <v>13272</v>
      </c>
      <c r="C20675">
        <v>60</v>
      </c>
      <c r="E20675">
        <v>1161</v>
      </c>
      <c r="F20675">
        <v>153</v>
      </c>
      <c r="G20675">
        <v>257</v>
      </c>
      <c r="H20675">
        <v>3000</v>
      </c>
      <c r="I20675" s="119" t="s">
        <v>4726</v>
      </c>
      <c r="J20675" s="119" t="s">
        <v>22</v>
      </c>
      <c r="K20675" s="1">
        <v>46255.758941458334</v>
      </c>
      <c r="L20675">
        <v>7</v>
      </c>
      <c r="M20675">
        <v>4</v>
      </c>
      <c r="N20675">
        <v>0</v>
      </c>
      <c r="O20675">
        <v>0</v>
      </c>
      <c r="P20675" s="119" t="s">
        <v>20254</v>
      </c>
    </row>
    <row r="20676" spans="1:16" x14ac:dyDescent="0.25">
      <c r="A20676">
        <v>46199</v>
      </c>
      <c r="B20676" s="119" t="s">
        <v>13272</v>
      </c>
      <c r="C20676">
        <v>65</v>
      </c>
      <c r="E20676">
        <v>46</v>
      </c>
      <c r="F20676">
        <v>166</v>
      </c>
      <c r="G20676">
        <v>222</v>
      </c>
      <c r="H20676">
        <v>4999</v>
      </c>
      <c r="I20676" s="119" t="s">
        <v>4726</v>
      </c>
      <c r="J20676" s="119" t="s">
        <v>139</v>
      </c>
      <c r="K20676" s="1">
        <v>46255.758941458334</v>
      </c>
      <c r="L20676">
        <v>0</v>
      </c>
      <c r="M20676">
        <v>1</v>
      </c>
      <c r="N20676">
        <v>0</v>
      </c>
      <c r="O20676">
        <v>1</v>
      </c>
      <c r="P20676" s="119" t="s">
        <v>20254</v>
      </c>
    </row>
    <row r="20677" spans="1:16" x14ac:dyDescent="0.25">
      <c r="A20677">
        <v>46200</v>
      </c>
      <c r="B20677" s="119" t="s">
        <v>13273</v>
      </c>
      <c r="C20677">
        <v>65</v>
      </c>
      <c r="E20677">
        <v>124</v>
      </c>
      <c r="F20677">
        <v>5110</v>
      </c>
      <c r="G20677">
        <v>131</v>
      </c>
      <c r="H20677">
        <v>15998</v>
      </c>
      <c r="I20677" s="119" t="s">
        <v>4726</v>
      </c>
      <c r="J20677" s="119" t="s">
        <v>222</v>
      </c>
      <c r="K20677" s="1">
        <v>46255.758941458334</v>
      </c>
      <c r="L20677">
        <v>5</v>
      </c>
      <c r="M20677">
        <v>1</v>
      </c>
      <c r="N20677">
        <v>0</v>
      </c>
      <c r="O20677">
        <v>1</v>
      </c>
      <c r="P20677" s="119" t="s">
        <v>20254</v>
      </c>
    </row>
    <row r="20678" spans="1:16" x14ac:dyDescent="0.25">
      <c r="A20678">
        <v>46201</v>
      </c>
      <c r="B20678" s="119" t="s">
        <v>13274</v>
      </c>
      <c r="C20678">
        <v>80</v>
      </c>
      <c r="E20678">
        <v>742</v>
      </c>
      <c r="F20678">
        <v>2548</v>
      </c>
      <c r="G20678">
        <v>925</v>
      </c>
      <c r="H20678">
        <v>4096</v>
      </c>
      <c r="I20678" s="119" t="s">
        <v>4726</v>
      </c>
      <c r="J20678" s="119" t="s">
        <v>24</v>
      </c>
      <c r="K20678" s="1">
        <v>46255.758941458334</v>
      </c>
      <c r="L20678">
        <v>387</v>
      </c>
      <c r="M20678">
        <v>24</v>
      </c>
      <c r="N20678">
        <v>45</v>
      </c>
      <c r="O20678">
        <v>6</v>
      </c>
      <c r="P20678" s="119" t="s">
        <v>20254</v>
      </c>
    </row>
    <row r="20679" spans="1:16" x14ac:dyDescent="0.25">
      <c r="A20679">
        <v>46202</v>
      </c>
      <c r="B20679" s="119" t="s">
        <v>13275</v>
      </c>
      <c r="C20679">
        <v>80</v>
      </c>
      <c r="E20679">
        <v>546</v>
      </c>
      <c r="F20679">
        <v>2122</v>
      </c>
      <c r="G20679">
        <v>2850</v>
      </c>
      <c r="H20679">
        <v>4342</v>
      </c>
      <c r="I20679" s="119" t="s">
        <v>4726</v>
      </c>
      <c r="J20679" s="119" t="s">
        <v>24</v>
      </c>
      <c r="K20679" s="1">
        <v>46255.758941458334</v>
      </c>
      <c r="L20679">
        <v>217</v>
      </c>
      <c r="M20679">
        <v>22</v>
      </c>
      <c r="N20679">
        <v>12</v>
      </c>
      <c r="O20679">
        <v>5</v>
      </c>
      <c r="P20679" s="119" t="s">
        <v>20254</v>
      </c>
    </row>
    <row r="20680" spans="1:16" x14ac:dyDescent="0.25">
      <c r="A20680">
        <v>46203</v>
      </c>
      <c r="B20680" s="119" t="s">
        <v>13276</v>
      </c>
      <c r="C20680">
        <v>80</v>
      </c>
      <c r="E20680">
        <v>981</v>
      </c>
      <c r="F20680">
        <v>2321</v>
      </c>
      <c r="G20680">
        <v>2832</v>
      </c>
      <c r="H20680">
        <v>4537</v>
      </c>
      <c r="I20680" s="119" t="s">
        <v>4726</v>
      </c>
      <c r="J20680" s="119" t="s">
        <v>24</v>
      </c>
      <c r="K20680" s="1">
        <v>46255.758941458334</v>
      </c>
      <c r="L20680">
        <v>382</v>
      </c>
      <c r="M20680">
        <v>21</v>
      </c>
      <c r="N20680">
        <v>8</v>
      </c>
      <c r="O20680">
        <v>5</v>
      </c>
      <c r="P20680" s="119" t="s">
        <v>20254</v>
      </c>
    </row>
    <row r="20681" spans="1:16" x14ac:dyDescent="0.25">
      <c r="A20681">
        <v>46204</v>
      </c>
      <c r="B20681" s="119" t="s">
        <v>13277</v>
      </c>
      <c r="C20681">
        <v>80</v>
      </c>
      <c r="E20681">
        <v>315</v>
      </c>
      <c r="F20681">
        <v>2520</v>
      </c>
      <c r="G20681">
        <v>405</v>
      </c>
      <c r="H20681">
        <v>8548</v>
      </c>
      <c r="I20681" s="119" t="s">
        <v>4726</v>
      </c>
      <c r="J20681" s="119" t="s">
        <v>24</v>
      </c>
      <c r="K20681" s="1">
        <v>46255.758941458334</v>
      </c>
      <c r="L20681">
        <v>389</v>
      </c>
      <c r="M20681">
        <v>24</v>
      </c>
      <c r="N20681">
        <v>4</v>
      </c>
      <c r="O20681">
        <v>3</v>
      </c>
      <c r="P20681" s="119" t="s">
        <v>20254</v>
      </c>
    </row>
    <row r="20682" spans="1:16" x14ac:dyDescent="0.25">
      <c r="A20682">
        <v>46205</v>
      </c>
      <c r="B20682" s="119" t="s">
        <v>13278</v>
      </c>
      <c r="C20682">
        <v>80</v>
      </c>
      <c r="E20682">
        <v>187</v>
      </c>
      <c r="F20682">
        <v>8013</v>
      </c>
      <c r="G20682">
        <v>89</v>
      </c>
      <c r="H20682">
        <v>30000</v>
      </c>
      <c r="I20682" s="119" t="s">
        <v>4726</v>
      </c>
      <c r="J20682" s="119" t="s">
        <v>24</v>
      </c>
      <c r="K20682" s="1">
        <v>46255.758941458334</v>
      </c>
      <c r="L20682">
        <v>1</v>
      </c>
      <c r="M20682">
        <v>3</v>
      </c>
      <c r="N20682">
        <v>0</v>
      </c>
      <c r="O20682">
        <v>0</v>
      </c>
      <c r="P20682" s="119" t="s">
        <v>20254</v>
      </c>
    </row>
    <row r="20683" spans="1:16" x14ac:dyDescent="0.25">
      <c r="A20683">
        <v>46206</v>
      </c>
      <c r="B20683" s="119" t="s">
        <v>13279</v>
      </c>
      <c r="C20683">
        <v>80</v>
      </c>
      <c r="E20683">
        <v>151</v>
      </c>
      <c r="F20683">
        <v>2686</v>
      </c>
      <c r="G20683">
        <v>130</v>
      </c>
      <c r="H20683">
        <v>20000</v>
      </c>
      <c r="I20683" s="119" t="s">
        <v>4726</v>
      </c>
      <c r="J20683" s="119" t="s">
        <v>24</v>
      </c>
      <c r="K20683" s="1">
        <v>46255.758941458334</v>
      </c>
      <c r="L20683">
        <v>14</v>
      </c>
      <c r="M20683">
        <v>2</v>
      </c>
      <c r="N20683">
        <v>1</v>
      </c>
      <c r="O20683">
        <v>1</v>
      </c>
      <c r="P20683" s="119" t="s">
        <v>20254</v>
      </c>
    </row>
    <row r="20684" spans="1:16" x14ac:dyDescent="0.25">
      <c r="A20684">
        <v>46207</v>
      </c>
      <c r="B20684" s="119" t="s">
        <v>13280</v>
      </c>
      <c r="C20684">
        <v>80</v>
      </c>
      <c r="E20684">
        <v>536</v>
      </c>
      <c r="F20684">
        <v>2357</v>
      </c>
      <c r="G20684">
        <v>3415</v>
      </c>
      <c r="H20684">
        <v>4749</v>
      </c>
      <c r="I20684" s="119" t="s">
        <v>4726</v>
      </c>
      <c r="J20684" s="119" t="s">
        <v>24</v>
      </c>
      <c r="K20684" s="1">
        <v>46255.758941458334</v>
      </c>
      <c r="L20684">
        <v>279</v>
      </c>
      <c r="M20684">
        <v>13</v>
      </c>
      <c r="N20684">
        <v>26</v>
      </c>
      <c r="O20684">
        <v>1</v>
      </c>
      <c r="P20684" s="119" t="s">
        <v>20254</v>
      </c>
    </row>
    <row r="20685" spans="1:16" x14ac:dyDescent="0.25">
      <c r="A20685">
        <v>46208</v>
      </c>
      <c r="B20685" s="119" t="s">
        <v>13281</v>
      </c>
      <c r="C20685">
        <v>80</v>
      </c>
      <c r="E20685">
        <v>325</v>
      </c>
      <c r="F20685">
        <v>2406</v>
      </c>
      <c r="G20685">
        <v>1980</v>
      </c>
      <c r="H20685">
        <v>4106</v>
      </c>
      <c r="I20685" s="119" t="s">
        <v>4726</v>
      </c>
      <c r="J20685" s="119" t="s">
        <v>24</v>
      </c>
      <c r="K20685" s="1">
        <v>46255.758941458334</v>
      </c>
      <c r="L20685">
        <v>810</v>
      </c>
      <c r="M20685">
        <v>31</v>
      </c>
      <c r="N20685">
        <v>32</v>
      </c>
      <c r="O20685">
        <v>5</v>
      </c>
      <c r="P20685" s="119" t="s">
        <v>20254</v>
      </c>
    </row>
    <row r="20686" spans="1:16" x14ac:dyDescent="0.25">
      <c r="A20686">
        <v>46209</v>
      </c>
      <c r="B20686" s="119" t="s">
        <v>13282</v>
      </c>
      <c r="C20686">
        <v>80</v>
      </c>
      <c r="E20686">
        <v>549</v>
      </c>
      <c r="F20686">
        <v>2312</v>
      </c>
      <c r="G20686">
        <v>1535</v>
      </c>
      <c r="H20686">
        <v>3900</v>
      </c>
      <c r="I20686" s="119" t="s">
        <v>4726</v>
      </c>
      <c r="J20686" s="119" t="s">
        <v>24</v>
      </c>
      <c r="K20686" s="1">
        <v>46255.758941458334</v>
      </c>
      <c r="L20686">
        <v>227</v>
      </c>
      <c r="M20686">
        <v>23</v>
      </c>
      <c r="N20686">
        <v>11</v>
      </c>
      <c r="O20686">
        <v>3</v>
      </c>
      <c r="P20686" s="119" t="s">
        <v>20254</v>
      </c>
    </row>
    <row r="20687" spans="1:16" x14ac:dyDescent="0.25">
      <c r="A20687">
        <v>46210</v>
      </c>
      <c r="B20687" s="119" t="s">
        <v>13283</v>
      </c>
      <c r="C20687">
        <v>80</v>
      </c>
      <c r="E20687">
        <v>762</v>
      </c>
      <c r="F20687">
        <v>2542</v>
      </c>
      <c r="G20687">
        <v>366</v>
      </c>
      <c r="H20687">
        <v>4929</v>
      </c>
      <c r="I20687" s="119" t="s">
        <v>4726</v>
      </c>
      <c r="J20687" s="119" t="s">
        <v>24</v>
      </c>
      <c r="K20687" s="1">
        <v>46255.758941458334</v>
      </c>
      <c r="L20687">
        <v>401</v>
      </c>
      <c r="M20687">
        <v>11</v>
      </c>
      <c r="N20687">
        <v>1</v>
      </c>
      <c r="O20687">
        <v>3</v>
      </c>
      <c r="P20687" s="119" t="s">
        <v>20254</v>
      </c>
    </row>
    <row r="20688" spans="1:16" x14ac:dyDescent="0.25">
      <c r="A20688">
        <v>46211</v>
      </c>
      <c r="B20688" s="119" t="s">
        <v>13284</v>
      </c>
      <c r="C20688">
        <v>80</v>
      </c>
      <c r="E20688">
        <v>193</v>
      </c>
      <c r="F20688">
        <v>10375</v>
      </c>
      <c r="G20688">
        <v>168</v>
      </c>
      <c r="H20688">
        <v>33327</v>
      </c>
      <c r="I20688" s="119" t="s">
        <v>4726</v>
      </c>
      <c r="J20688" s="119" t="s">
        <v>24</v>
      </c>
      <c r="K20688" s="1">
        <v>46255.758941458334</v>
      </c>
      <c r="L20688">
        <v>23</v>
      </c>
      <c r="M20688">
        <v>9</v>
      </c>
      <c r="N20688">
        <v>12</v>
      </c>
      <c r="O20688">
        <v>2</v>
      </c>
      <c r="P20688" s="119" t="s">
        <v>20254</v>
      </c>
    </row>
    <row r="20689" spans="1:16" x14ac:dyDescent="0.25">
      <c r="A20689">
        <v>46212</v>
      </c>
      <c r="B20689" s="119" t="s">
        <v>13285</v>
      </c>
      <c r="C20689">
        <v>80</v>
      </c>
      <c r="E20689">
        <v>39</v>
      </c>
      <c r="F20689">
        <v>9942</v>
      </c>
      <c r="G20689">
        <v>142</v>
      </c>
      <c r="H20689">
        <v>25553</v>
      </c>
      <c r="I20689" s="119" t="s">
        <v>4726</v>
      </c>
      <c r="J20689" s="119" t="s">
        <v>24</v>
      </c>
      <c r="K20689" s="1">
        <v>46255.758941458334</v>
      </c>
      <c r="L20689">
        <v>0</v>
      </c>
      <c r="M20689">
        <v>1</v>
      </c>
      <c r="N20689">
        <v>0</v>
      </c>
      <c r="O20689">
        <v>0</v>
      </c>
      <c r="P20689" s="119" t="s">
        <v>20254</v>
      </c>
    </row>
    <row r="20690" spans="1:16" x14ac:dyDescent="0.25">
      <c r="A20690">
        <v>46213</v>
      </c>
      <c r="B20690" s="119" t="s">
        <v>13286</v>
      </c>
      <c r="C20690">
        <v>80</v>
      </c>
      <c r="E20690">
        <v>199</v>
      </c>
      <c r="F20690">
        <v>8977</v>
      </c>
      <c r="G20690">
        <v>124</v>
      </c>
      <c r="H20690">
        <v>21982</v>
      </c>
      <c r="I20690" s="119" t="s">
        <v>4726</v>
      </c>
      <c r="J20690" s="119" t="s">
        <v>24</v>
      </c>
      <c r="K20690" s="1">
        <v>46255.758941458334</v>
      </c>
      <c r="L20690">
        <v>2</v>
      </c>
      <c r="M20690">
        <v>3</v>
      </c>
      <c r="N20690">
        <v>0</v>
      </c>
      <c r="O20690">
        <v>2</v>
      </c>
      <c r="P20690" s="119" t="s">
        <v>20254</v>
      </c>
    </row>
    <row r="20691" spans="1:16" x14ac:dyDescent="0.25">
      <c r="A20691">
        <v>46214</v>
      </c>
      <c r="B20691" s="119" t="s">
        <v>13287</v>
      </c>
      <c r="C20691">
        <v>80</v>
      </c>
      <c r="E20691">
        <v>558</v>
      </c>
      <c r="F20691">
        <v>2635</v>
      </c>
      <c r="G20691">
        <v>1648</v>
      </c>
      <c r="H20691">
        <v>3949</v>
      </c>
      <c r="I20691" s="119" t="s">
        <v>4726</v>
      </c>
      <c r="J20691" s="119" t="s">
        <v>24</v>
      </c>
      <c r="K20691" s="1">
        <v>46255.758941458334</v>
      </c>
      <c r="L20691">
        <v>112</v>
      </c>
      <c r="M20691">
        <v>9</v>
      </c>
      <c r="N20691">
        <v>13</v>
      </c>
      <c r="O20691">
        <v>2</v>
      </c>
      <c r="P20691" s="119" t="s">
        <v>20254</v>
      </c>
    </row>
    <row r="20692" spans="1:16" x14ac:dyDescent="0.25">
      <c r="A20692">
        <v>46215</v>
      </c>
      <c r="B20692" s="119" t="s">
        <v>13288</v>
      </c>
      <c r="C20692">
        <v>80</v>
      </c>
      <c r="E20692">
        <v>823</v>
      </c>
      <c r="F20692">
        <v>2309</v>
      </c>
      <c r="G20692">
        <v>2229</v>
      </c>
      <c r="H20692">
        <v>3996</v>
      </c>
      <c r="I20692" s="119" t="s">
        <v>4726</v>
      </c>
      <c r="J20692" s="119" t="s">
        <v>24</v>
      </c>
      <c r="K20692" s="1">
        <v>46255.758941458334</v>
      </c>
      <c r="L20692">
        <v>510</v>
      </c>
      <c r="M20692">
        <v>22</v>
      </c>
      <c r="N20692">
        <v>155</v>
      </c>
      <c r="O20692">
        <v>2</v>
      </c>
      <c r="P20692" s="119" t="s">
        <v>20254</v>
      </c>
    </row>
    <row r="20693" spans="1:16" x14ac:dyDescent="0.25">
      <c r="A20693">
        <v>46216</v>
      </c>
      <c r="B20693" s="119" t="s">
        <v>13289</v>
      </c>
      <c r="C20693">
        <v>80</v>
      </c>
      <c r="E20693">
        <v>626</v>
      </c>
      <c r="F20693">
        <v>2528</v>
      </c>
      <c r="G20693">
        <v>105</v>
      </c>
      <c r="H20693">
        <v>5449</v>
      </c>
      <c r="I20693" s="119" t="s">
        <v>4726</v>
      </c>
      <c r="J20693" s="119" t="s">
        <v>24</v>
      </c>
      <c r="K20693" s="1">
        <v>46255.758941458334</v>
      </c>
      <c r="L20693">
        <v>895</v>
      </c>
      <c r="M20693">
        <v>20</v>
      </c>
      <c r="N20693">
        <v>523</v>
      </c>
      <c r="O20693">
        <v>2</v>
      </c>
      <c r="P20693" s="119" t="s">
        <v>20254</v>
      </c>
    </row>
    <row r="20694" spans="1:16" x14ac:dyDescent="0.25">
      <c r="A20694">
        <v>46217</v>
      </c>
      <c r="B20694" s="119" t="s">
        <v>13290</v>
      </c>
      <c r="C20694">
        <v>80</v>
      </c>
      <c r="E20694">
        <v>246</v>
      </c>
      <c r="F20694">
        <v>2612</v>
      </c>
      <c r="G20694">
        <v>308</v>
      </c>
      <c r="H20694">
        <v>4011</v>
      </c>
      <c r="I20694" s="119" t="s">
        <v>4726</v>
      </c>
      <c r="J20694" s="119" t="s">
        <v>24</v>
      </c>
      <c r="K20694" s="1">
        <v>46255.758941458334</v>
      </c>
      <c r="L20694">
        <v>921</v>
      </c>
      <c r="M20694">
        <v>12</v>
      </c>
      <c r="N20694">
        <v>698</v>
      </c>
      <c r="O20694">
        <v>2</v>
      </c>
      <c r="P20694" s="119" t="s">
        <v>20254</v>
      </c>
    </row>
    <row r="20695" spans="1:16" x14ac:dyDescent="0.25">
      <c r="A20695">
        <v>46218</v>
      </c>
      <c r="B20695" s="119" t="s">
        <v>13291</v>
      </c>
      <c r="C20695">
        <v>80</v>
      </c>
      <c r="E20695">
        <v>120</v>
      </c>
      <c r="F20695">
        <v>1834</v>
      </c>
      <c r="G20695">
        <v>112</v>
      </c>
      <c r="H20695">
        <v>30799</v>
      </c>
      <c r="I20695" s="119" t="s">
        <v>4726</v>
      </c>
      <c r="J20695" s="119" t="s">
        <v>24</v>
      </c>
      <c r="K20695" s="1">
        <v>46255.758941458334</v>
      </c>
      <c r="L20695">
        <v>34</v>
      </c>
      <c r="M20695">
        <v>1</v>
      </c>
      <c r="N20695">
        <v>1</v>
      </c>
      <c r="O20695">
        <v>0</v>
      </c>
      <c r="P20695" s="119" t="s">
        <v>20254</v>
      </c>
    </row>
    <row r="20696" spans="1:16" x14ac:dyDescent="0.25">
      <c r="A20696">
        <v>46219</v>
      </c>
      <c r="B20696" s="119" t="s">
        <v>13292</v>
      </c>
      <c r="C20696">
        <v>80</v>
      </c>
      <c r="E20696">
        <v>66</v>
      </c>
      <c r="F20696">
        <v>14339</v>
      </c>
      <c r="G20696">
        <v>87</v>
      </c>
      <c r="H20696">
        <v>23998</v>
      </c>
      <c r="I20696" s="119" t="s">
        <v>4726</v>
      </c>
      <c r="J20696" s="119" t="s">
        <v>24</v>
      </c>
      <c r="K20696" s="1">
        <v>46255.758941458334</v>
      </c>
      <c r="L20696">
        <v>1</v>
      </c>
      <c r="M20696">
        <v>2</v>
      </c>
      <c r="N20696">
        <v>0</v>
      </c>
      <c r="O20696">
        <v>1</v>
      </c>
      <c r="P20696" s="119" t="s">
        <v>20254</v>
      </c>
    </row>
    <row r="20697" spans="1:16" x14ac:dyDescent="0.25">
      <c r="A20697">
        <v>46220</v>
      </c>
      <c r="B20697" s="119" t="s">
        <v>13293</v>
      </c>
      <c r="C20697">
        <v>80</v>
      </c>
      <c r="E20697">
        <v>150</v>
      </c>
      <c r="F20697">
        <v>3071</v>
      </c>
      <c r="G20697">
        <v>93</v>
      </c>
      <c r="H20697">
        <v>29982</v>
      </c>
      <c r="I20697" s="119" t="s">
        <v>4726</v>
      </c>
      <c r="J20697" s="119" t="s">
        <v>24</v>
      </c>
      <c r="K20697" s="1">
        <v>46255.758941458334</v>
      </c>
      <c r="L20697">
        <v>2</v>
      </c>
      <c r="M20697">
        <v>3</v>
      </c>
      <c r="N20697">
        <v>2</v>
      </c>
      <c r="O20697">
        <v>2</v>
      </c>
      <c r="P20697" s="119" t="s">
        <v>20254</v>
      </c>
    </row>
    <row r="20698" spans="1:16" x14ac:dyDescent="0.25">
      <c r="A20698">
        <v>46221</v>
      </c>
      <c r="B20698" s="119" t="s">
        <v>13294</v>
      </c>
      <c r="C20698">
        <v>80</v>
      </c>
      <c r="E20698">
        <v>2307</v>
      </c>
      <c r="F20698">
        <v>2607</v>
      </c>
      <c r="G20698">
        <v>234</v>
      </c>
      <c r="H20698">
        <v>4047</v>
      </c>
      <c r="I20698" s="119" t="s">
        <v>4726</v>
      </c>
      <c r="J20698" s="119" t="s">
        <v>24</v>
      </c>
      <c r="K20698" s="1">
        <v>46255.758941458334</v>
      </c>
      <c r="L20698">
        <v>1299</v>
      </c>
      <c r="M20698">
        <v>14</v>
      </c>
      <c r="N20698">
        <v>703</v>
      </c>
      <c r="O20698">
        <v>2</v>
      </c>
      <c r="P20698" s="119" t="s">
        <v>20254</v>
      </c>
    </row>
    <row r="20699" spans="1:16" x14ac:dyDescent="0.25">
      <c r="A20699">
        <v>46222</v>
      </c>
      <c r="B20699" s="119" t="s">
        <v>13295</v>
      </c>
      <c r="C20699">
        <v>80</v>
      </c>
      <c r="E20699">
        <v>514</v>
      </c>
      <c r="F20699">
        <v>2699</v>
      </c>
      <c r="G20699">
        <v>149</v>
      </c>
      <c r="H20699">
        <v>4449</v>
      </c>
      <c r="I20699" s="119" t="s">
        <v>4726</v>
      </c>
      <c r="J20699" s="119" t="s">
        <v>24</v>
      </c>
      <c r="K20699" s="1">
        <v>46255.758941458334</v>
      </c>
      <c r="L20699">
        <v>951</v>
      </c>
      <c r="M20699">
        <v>14</v>
      </c>
      <c r="N20699">
        <v>19</v>
      </c>
      <c r="O20699">
        <v>1</v>
      </c>
      <c r="P20699" s="119" t="s">
        <v>20254</v>
      </c>
    </row>
    <row r="20700" spans="1:16" x14ac:dyDescent="0.25">
      <c r="A20700">
        <v>46223</v>
      </c>
      <c r="B20700" s="119" t="s">
        <v>13296</v>
      </c>
      <c r="C20700">
        <v>80</v>
      </c>
      <c r="E20700">
        <v>786</v>
      </c>
      <c r="F20700">
        <v>2323</v>
      </c>
      <c r="G20700">
        <v>2124</v>
      </c>
      <c r="H20700">
        <v>3950</v>
      </c>
      <c r="I20700" s="119" t="s">
        <v>4726</v>
      </c>
      <c r="J20700" s="119" t="s">
        <v>24</v>
      </c>
      <c r="K20700" s="1">
        <v>46255.758941458334</v>
      </c>
      <c r="L20700">
        <v>320</v>
      </c>
      <c r="M20700">
        <v>19</v>
      </c>
      <c r="N20700">
        <v>16</v>
      </c>
      <c r="O20700">
        <v>3</v>
      </c>
      <c r="P20700" s="119" t="s">
        <v>20254</v>
      </c>
    </row>
    <row r="20701" spans="1:16" x14ac:dyDescent="0.25">
      <c r="A20701">
        <v>46224</v>
      </c>
      <c r="B20701" s="119" t="s">
        <v>13297</v>
      </c>
      <c r="C20701">
        <v>80</v>
      </c>
      <c r="E20701">
        <v>802</v>
      </c>
      <c r="F20701">
        <v>2503</v>
      </c>
      <c r="G20701">
        <v>391</v>
      </c>
      <c r="H20701">
        <v>3973</v>
      </c>
      <c r="I20701" s="119" t="s">
        <v>4726</v>
      </c>
      <c r="J20701" s="119" t="s">
        <v>24</v>
      </c>
      <c r="K20701" s="1">
        <v>46255.758941458334</v>
      </c>
      <c r="L20701">
        <v>852</v>
      </c>
      <c r="M20701">
        <v>15</v>
      </c>
      <c r="N20701">
        <v>8</v>
      </c>
      <c r="O20701">
        <v>3</v>
      </c>
      <c r="P20701" s="119" t="s">
        <v>20254</v>
      </c>
    </row>
    <row r="20702" spans="1:16" x14ac:dyDescent="0.25">
      <c r="A20702">
        <v>46225</v>
      </c>
      <c r="B20702" s="119" t="s">
        <v>13298</v>
      </c>
      <c r="C20702">
        <v>80</v>
      </c>
      <c r="E20702">
        <v>567</v>
      </c>
      <c r="F20702">
        <v>2503</v>
      </c>
      <c r="G20702">
        <v>143</v>
      </c>
      <c r="H20702">
        <v>4366</v>
      </c>
      <c r="I20702" s="119" t="s">
        <v>4726</v>
      </c>
      <c r="J20702" s="119" t="s">
        <v>24</v>
      </c>
      <c r="K20702" s="1">
        <v>46255.758941458334</v>
      </c>
      <c r="L20702">
        <v>643</v>
      </c>
      <c r="M20702">
        <v>5</v>
      </c>
      <c r="N20702">
        <v>333</v>
      </c>
      <c r="O20702">
        <v>2</v>
      </c>
      <c r="P20702" s="119" t="s">
        <v>20254</v>
      </c>
    </row>
    <row r="20703" spans="1:16" x14ac:dyDescent="0.25">
      <c r="A20703">
        <v>46226</v>
      </c>
      <c r="B20703" s="119" t="s">
        <v>13299</v>
      </c>
      <c r="C20703">
        <v>80</v>
      </c>
      <c r="E20703">
        <v>76</v>
      </c>
      <c r="F20703">
        <v>3774</v>
      </c>
      <c r="G20703">
        <v>219</v>
      </c>
      <c r="H20703">
        <v>10001</v>
      </c>
      <c r="I20703" s="119" t="s">
        <v>4726</v>
      </c>
      <c r="J20703" s="119" t="s">
        <v>24</v>
      </c>
      <c r="K20703" s="1">
        <v>46255.758941458334</v>
      </c>
      <c r="L20703">
        <v>1</v>
      </c>
      <c r="M20703">
        <v>0</v>
      </c>
      <c r="N20703">
        <v>1</v>
      </c>
      <c r="O20703">
        <v>0</v>
      </c>
      <c r="P20703" s="119" t="s">
        <v>20254</v>
      </c>
    </row>
    <row r="20704" spans="1:16" x14ac:dyDescent="0.25">
      <c r="A20704">
        <v>46227</v>
      </c>
      <c r="B20704" s="119" t="s">
        <v>13300</v>
      </c>
      <c r="C20704">
        <v>80</v>
      </c>
      <c r="E20704">
        <v>225</v>
      </c>
      <c r="F20704">
        <v>2100</v>
      </c>
      <c r="G20704">
        <v>110</v>
      </c>
      <c r="H20704">
        <v>7022</v>
      </c>
      <c r="I20704" s="119" t="s">
        <v>4726</v>
      </c>
      <c r="J20704" s="119" t="s">
        <v>24</v>
      </c>
      <c r="K20704" s="1">
        <v>46255.758941458334</v>
      </c>
      <c r="L20704">
        <v>247</v>
      </c>
      <c r="M20704">
        <v>5</v>
      </c>
      <c r="N20704">
        <v>33</v>
      </c>
      <c r="O20704">
        <v>2</v>
      </c>
      <c r="P20704" s="119" t="s">
        <v>20254</v>
      </c>
    </row>
    <row r="20705" spans="1:16" x14ac:dyDescent="0.25">
      <c r="A20705">
        <v>46228</v>
      </c>
      <c r="B20705" s="119" t="s">
        <v>13301</v>
      </c>
      <c r="C20705">
        <v>80</v>
      </c>
      <c r="E20705">
        <v>784</v>
      </c>
      <c r="F20705">
        <v>2400</v>
      </c>
      <c r="G20705">
        <v>1499</v>
      </c>
      <c r="H20705">
        <v>4899</v>
      </c>
      <c r="I20705" s="119" t="s">
        <v>4726</v>
      </c>
      <c r="J20705" s="119" t="s">
        <v>24</v>
      </c>
      <c r="K20705" s="1">
        <v>46255.758941458334</v>
      </c>
      <c r="L20705">
        <v>643</v>
      </c>
      <c r="M20705">
        <v>15</v>
      </c>
      <c r="N20705">
        <v>48</v>
      </c>
      <c r="O20705">
        <v>1</v>
      </c>
      <c r="P20705" s="119" t="s">
        <v>20254</v>
      </c>
    </row>
    <row r="20706" spans="1:16" x14ac:dyDescent="0.25">
      <c r="A20706">
        <v>46229</v>
      </c>
      <c r="B20706" s="119" t="s">
        <v>13302</v>
      </c>
      <c r="C20706">
        <v>80</v>
      </c>
      <c r="E20706">
        <v>760</v>
      </c>
      <c r="F20706">
        <v>2572</v>
      </c>
      <c r="G20706">
        <v>1650</v>
      </c>
      <c r="H20706">
        <v>4040</v>
      </c>
      <c r="I20706" s="119" t="s">
        <v>4726</v>
      </c>
      <c r="J20706" s="119" t="s">
        <v>24</v>
      </c>
      <c r="K20706" s="1">
        <v>46255.758941458334</v>
      </c>
      <c r="L20706">
        <v>507</v>
      </c>
      <c r="M20706">
        <v>25</v>
      </c>
      <c r="N20706">
        <v>155</v>
      </c>
      <c r="O20706">
        <v>3</v>
      </c>
      <c r="P20706" s="119" t="s">
        <v>20254</v>
      </c>
    </row>
    <row r="20707" spans="1:16" x14ac:dyDescent="0.25">
      <c r="A20707">
        <v>46230</v>
      </c>
      <c r="B20707" s="119" t="s">
        <v>13303</v>
      </c>
      <c r="C20707">
        <v>80</v>
      </c>
      <c r="E20707">
        <v>1426</v>
      </c>
      <c r="F20707">
        <v>2376</v>
      </c>
      <c r="G20707">
        <v>1191</v>
      </c>
      <c r="H20707">
        <v>3999</v>
      </c>
      <c r="I20707" s="119" t="s">
        <v>4726</v>
      </c>
      <c r="J20707" s="119" t="s">
        <v>24</v>
      </c>
      <c r="K20707" s="1">
        <v>46255.758941458334</v>
      </c>
      <c r="L20707">
        <v>548</v>
      </c>
      <c r="M20707">
        <v>17</v>
      </c>
      <c r="N20707">
        <v>23</v>
      </c>
      <c r="O20707">
        <v>2</v>
      </c>
      <c r="P20707" s="119" t="s">
        <v>20254</v>
      </c>
    </row>
    <row r="20708" spans="1:16" x14ac:dyDescent="0.25">
      <c r="A20708">
        <v>46231</v>
      </c>
      <c r="B20708" s="119" t="s">
        <v>13304</v>
      </c>
      <c r="C20708">
        <v>80</v>
      </c>
      <c r="E20708">
        <v>959</v>
      </c>
      <c r="F20708">
        <v>2326</v>
      </c>
      <c r="G20708">
        <v>1920</v>
      </c>
      <c r="H20708">
        <v>4000</v>
      </c>
      <c r="I20708" s="119" t="s">
        <v>4726</v>
      </c>
      <c r="J20708" s="119" t="s">
        <v>24</v>
      </c>
      <c r="K20708" s="1">
        <v>46255.758941458334</v>
      </c>
      <c r="L20708">
        <v>424</v>
      </c>
      <c r="M20708">
        <v>15</v>
      </c>
      <c r="N20708">
        <v>10</v>
      </c>
      <c r="O20708">
        <v>1</v>
      </c>
      <c r="P20708" s="119" t="s">
        <v>20254</v>
      </c>
    </row>
    <row r="20709" spans="1:16" x14ac:dyDescent="0.25">
      <c r="A20709">
        <v>46232</v>
      </c>
      <c r="B20709" s="119" t="s">
        <v>13305</v>
      </c>
      <c r="C20709">
        <v>80</v>
      </c>
      <c r="E20709">
        <v>748</v>
      </c>
      <c r="F20709">
        <v>3487</v>
      </c>
      <c r="G20709">
        <v>327</v>
      </c>
      <c r="H20709">
        <v>8079</v>
      </c>
      <c r="I20709" s="119" t="s">
        <v>4726</v>
      </c>
      <c r="J20709" s="119" t="s">
        <v>24</v>
      </c>
      <c r="K20709" s="1">
        <v>46255.758941458334</v>
      </c>
      <c r="L20709">
        <v>3</v>
      </c>
      <c r="M20709">
        <v>14</v>
      </c>
      <c r="N20709">
        <v>0</v>
      </c>
      <c r="O20709">
        <v>3</v>
      </c>
      <c r="P20709" s="119" t="s">
        <v>20254</v>
      </c>
    </row>
    <row r="20710" spans="1:16" x14ac:dyDescent="0.25">
      <c r="A20710">
        <v>46233</v>
      </c>
      <c r="B20710" s="119" t="s">
        <v>13306</v>
      </c>
      <c r="C20710">
        <v>80</v>
      </c>
      <c r="E20710">
        <v>76</v>
      </c>
      <c r="F20710">
        <v>5902</v>
      </c>
      <c r="G20710">
        <v>88</v>
      </c>
      <c r="H20710">
        <v>19999</v>
      </c>
      <c r="I20710" s="119" t="s">
        <v>4726</v>
      </c>
      <c r="J20710" s="119" t="s">
        <v>24</v>
      </c>
      <c r="K20710" s="1">
        <v>46255.758941458334</v>
      </c>
      <c r="L20710">
        <v>1</v>
      </c>
      <c r="M20710">
        <v>3</v>
      </c>
      <c r="N20710">
        <v>0</v>
      </c>
      <c r="O20710">
        <v>0</v>
      </c>
      <c r="P20710" s="119" t="s">
        <v>20254</v>
      </c>
    </row>
    <row r="20711" spans="1:16" x14ac:dyDescent="0.25">
      <c r="A20711">
        <v>46234</v>
      </c>
      <c r="B20711" s="119" t="s">
        <v>13307</v>
      </c>
      <c r="C20711">
        <v>80</v>
      </c>
      <c r="E20711">
        <v>434</v>
      </c>
      <c r="F20711">
        <v>3607</v>
      </c>
      <c r="G20711">
        <v>343</v>
      </c>
      <c r="H20711">
        <v>10357</v>
      </c>
      <c r="I20711" s="119" t="s">
        <v>4726</v>
      </c>
      <c r="J20711" s="119" t="s">
        <v>24</v>
      </c>
      <c r="K20711" s="1">
        <v>46255.758941458334</v>
      </c>
      <c r="L20711">
        <v>3</v>
      </c>
      <c r="M20711">
        <v>2</v>
      </c>
      <c r="N20711">
        <v>1</v>
      </c>
      <c r="O20711">
        <v>0</v>
      </c>
      <c r="P20711" s="119" t="s">
        <v>20254</v>
      </c>
    </row>
    <row r="20712" spans="1:16" x14ac:dyDescent="0.25">
      <c r="A20712">
        <v>46235</v>
      </c>
      <c r="B20712" s="119" t="s">
        <v>13308</v>
      </c>
      <c r="C20712">
        <v>80</v>
      </c>
      <c r="E20712">
        <v>1221</v>
      </c>
      <c r="F20712">
        <v>2363</v>
      </c>
      <c r="G20712">
        <v>3051</v>
      </c>
      <c r="H20712">
        <v>3999</v>
      </c>
      <c r="I20712" s="119" t="s">
        <v>4726</v>
      </c>
      <c r="J20712" s="119" t="s">
        <v>24</v>
      </c>
      <c r="K20712" s="1">
        <v>46255.758941458334</v>
      </c>
      <c r="L20712">
        <v>424</v>
      </c>
      <c r="M20712">
        <v>25</v>
      </c>
      <c r="N20712">
        <v>13</v>
      </c>
      <c r="O20712">
        <v>6</v>
      </c>
      <c r="P20712" s="119" t="s">
        <v>20254</v>
      </c>
    </row>
    <row r="20713" spans="1:16" x14ac:dyDescent="0.25">
      <c r="A20713">
        <v>46236</v>
      </c>
      <c r="B20713" s="119" t="s">
        <v>13309</v>
      </c>
      <c r="C20713">
        <v>80</v>
      </c>
      <c r="E20713">
        <v>991</v>
      </c>
      <c r="F20713">
        <v>2330</v>
      </c>
      <c r="G20713">
        <v>1094</v>
      </c>
      <c r="H20713">
        <v>4000</v>
      </c>
      <c r="I20713" s="119" t="s">
        <v>4726</v>
      </c>
      <c r="J20713" s="119" t="s">
        <v>24</v>
      </c>
      <c r="K20713" s="1">
        <v>46255.758941458334</v>
      </c>
      <c r="L20713">
        <v>683</v>
      </c>
      <c r="M20713">
        <v>14</v>
      </c>
      <c r="N20713">
        <v>8</v>
      </c>
      <c r="O20713">
        <v>1</v>
      </c>
      <c r="P20713" s="119" t="s">
        <v>20254</v>
      </c>
    </row>
    <row r="20714" spans="1:16" x14ac:dyDescent="0.25">
      <c r="A20714">
        <v>46237</v>
      </c>
      <c r="B20714" s="119" t="s">
        <v>13310</v>
      </c>
      <c r="C20714">
        <v>80</v>
      </c>
      <c r="E20714">
        <v>1114</v>
      </c>
      <c r="F20714">
        <v>2686</v>
      </c>
      <c r="G20714">
        <v>138</v>
      </c>
      <c r="H20714">
        <v>9496</v>
      </c>
      <c r="I20714" s="119" t="s">
        <v>4726</v>
      </c>
      <c r="J20714" s="119" t="s">
        <v>24</v>
      </c>
      <c r="K20714" s="1">
        <v>46255.758941458334</v>
      </c>
      <c r="L20714">
        <v>857</v>
      </c>
      <c r="M20714">
        <v>9</v>
      </c>
      <c r="N20714">
        <v>74</v>
      </c>
      <c r="O20714">
        <v>2</v>
      </c>
      <c r="P20714" s="119" t="s">
        <v>20254</v>
      </c>
    </row>
    <row r="20715" spans="1:16" x14ac:dyDescent="0.25">
      <c r="A20715">
        <v>46238</v>
      </c>
      <c r="B20715" s="119" t="s">
        <v>13311</v>
      </c>
      <c r="C20715">
        <v>80</v>
      </c>
      <c r="E20715">
        <v>641</v>
      </c>
      <c r="F20715">
        <v>2362</v>
      </c>
      <c r="G20715">
        <v>397</v>
      </c>
      <c r="H20715">
        <v>4493</v>
      </c>
      <c r="I20715" s="119" t="s">
        <v>4726</v>
      </c>
      <c r="J20715" s="119" t="s">
        <v>24</v>
      </c>
      <c r="K20715" s="1">
        <v>46255.758941458334</v>
      </c>
      <c r="L20715">
        <v>609</v>
      </c>
      <c r="M20715">
        <v>2</v>
      </c>
      <c r="N20715">
        <v>0</v>
      </c>
      <c r="O20715">
        <v>0</v>
      </c>
      <c r="P20715" s="119" t="s">
        <v>20254</v>
      </c>
    </row>
    <row r="20716" spans="1:16" x14ac:dyDescent="0.25">
      <c r="A20716">
        <v>46239</v>
      </c>
      <c r="B20716" s="119" t="s">
        <v>13312</v>
      </c>
      <c r="C20716">
        <v>80</v>
      </c>
      <c r="E20716">
        <v>312</v>
      </c>
      <c r="F20716">
        <v>2402</v>
      </c>
      <c r="G20716">
        <v>87</v>
      </c>
      <c r="H20716">
        <v>37097</v>
      </c>
      <c r="I20716" s="119" t="s">
        <v>4726</v>
      </c>
      <c r="J20716" s="119" t="s">
        <v>24</v>
      </c>
      <c r="K20716" s="1">
        <v>46255.758941458334</v>
      </c>
      <c r="L20716">
        <v>396</v>
      </c>
      <c r="M20716">
        <v>4</v>
      </c>
      <c r="N20716">
        <v>222</v>
      </c>
      <c r="O20716">
        <v>0</v>
      </c>
      <c r="P20716" s="119" t="s">
        <v>20254</v>
      </c>
    </row>
    <row r="20717" spans="1:16" x14ac:dyDescent="0.25">
      <c r="A20717">
        <v>46240</v>
      </c>
      <c r="B20717" s="119" t="s">
        <v>13313</v>
      </c>
      <c r="C20717">
        <v>80</v>
      </c>
      <c r="E20717">
        <v>217</v>
      </c>
      <c r="F20717">
        <v>8186</v>
      </c>
      <c r="G20717">
        <v>268</v>
      </c>
      <c r="H20717">
        <v>15999</v>
      </c>
      <c r="I20717" s="119" t="s">
        <v>4726</v>
      </c>
      <c r="J20717" s="119" t="s">
        <v>24</v>
      </c>
      <c r="K20717" s="1">
        <v>46255.758941458334</v>
      </c>
      <c r="L20717">
        <v>10</v>
      </c>
      <c r="M20717">
        <v>0</v>
      </c>
      <c r="N20717">
        <v>0</v>
      </c>
      <c r="O20717">
        <v>0</v>
      </c>
      <c r="P20717" s="119" t="s">
        <v>20254</v>
      </c>
    </row>
    <row r="20718" spans="1:16" x14ac:dyDescent="0.25">
      <c r="A20718">
        <v>46241</v>
      </c>
      <c r="B20718" s="119" t="s">
        <v>13314</v>
      </c>
      <c r="C20718">
        <v>80</v>
      </c>
      <c r="E20718">
        <v>68</v>
      </c>
      <c r="F20718">
        <v>2536</v>
      </c>
      <c r="G20718">
        <v>151</v>
      </c>
      <c r="H20718">
        <v>15800</v>
      </c>
      <c r="I20718" s="119" t="s">
        <v>4726</v>
      </c>
      <c r="J20718" s="119" t="s">
        <v>24</v>
      </c>
      <c r="K20718" s="1">
        <v>46255.758941458334</v>
      </c>
      <c r="L20718">
        <v>4</v>
      </c>
      <c r="M20718">
        <v>2</v>
      </c>
      <c r="N20718">
        <v>0</v>
      </c>
      <c r="O20718">
        <v>0</v>
      </c>
      <c r="P20718" s="119" t="s">
        <v>20254</v>
      </c>
    </row>
    <row r="20719" spans="1:16" x14ac:dyDescent="0.25">
      <c r="A20719">
        <v>46242</v>
      </c>
      <c r="B20719" s="119" t="s">
        <v>13315</v>
      </c>
      <c r="C20719">
        <v>80</v>
      </c>
      <c r="E20719">
        <v>347</v>
      </c>
      <c r="F20719">
        <v>2480</v>
      </c>
      <c r="G20719">
        <v>613</v>
      </c>
      <c r="H20719">
        <v>4078</v>
      </c>
      <c r="I20719" s="119" t="s">
        <v>4726</v>
      </c>
      <c r="J20719" s="119" t="s">
        <v>24</v>
      </c>
      <c r="K20719" s="1">
        <v>46255.758941458334</v>
      </c>
      <c r="L20719">
        <v>771</v>
      </c>
      <c r="M20719">
        <v>5</v>
      </c>
      <c r="N20719">
        <v>38</v>
      </c>
      <c r="O20719">
        <v>1</v>
      </c>
      <c r="P20719" s="119" t="s">
        <v>20254</v>
      </c>
    </row>
    <row r="20720" spans="1:16" x14ac:dyDescent="0.25">
      <c r="A20720">
        <v>46243</v>
      </c>
      <c r="B20720" s="119" t="s">
        <v>13316</v>
      </c>
      <c r="C20720">
        <v>80</v>
      </c>
      <c r="E20720">
        <v>453</v>
      </c>
      <c r="F20720">
        <v>2483</v>
      </c>
      <c r="G20720">
        <v>2958</v>
      </c>
      <c r="H20720">
        <v>3949</v>
      </c>
      <c r="I20720" s="119" t="s">
        <v>4726</v>
      </c>
      <c r="J20720" s="119" t="s">
        <v>24</v>
      </c>
      <c r="K20720" s="1">
        <v>46255.758941458334</v>
      </c>
      <c r="L20720">
        <v>482</v>
      </c>
      <c r="M20720">
        <v>20</v>
      </c>
      <c r="N20720">
        <v>11</v>
      </c>
      <c r="O20720">
        <v>5</v>
      </c>
      <c r="P20720" s="119" t="s">
        <v>20254</v>
      </c>
    </row>
    <row r="20721" spans="1:16" x14ac:dyDescent="0.25">
      <c r="A20721">
        <v>46244</v>
      </c>
      <c r="B20721" s="119" t="s">
        <v>13317</v>
      </c>
      <c r="C20721">
        <v>80</v>
      </c>
      <c r="E20721">
        <v>561</v>
      </c>
      <c r="F20721">
        <v>2308</v>
      </c>
      <c r="G20721">
        <v>2237</v>
      </c>
      <c r="H20721">
        <v>3998</v>
      </c>
      <c r="I20721" s="119" t="s">
        <v>4726</v>
      </c>
      <c r="J20721" s="119" t="s">
        <v>24</v>
      </c>
      <c r="K20721" s="1">
        <v>46255.758941458334</v>
      </c>
      <c r="L20721">
        <v>258</v>
      </c>
      <c r="M20721">
        <v>14</v>
      </c>
      <c r="N20721">
        <v>189</v>
      </c>
      <c r="O20721">
        <v>2</v>
      </c>
      <c r="P20721" s="119" t="s">
        <v>20254</v>
      </c>
    </row>
    <row r="20722" spans="1:16" x14ac:dyDescent="0.25">
      <c r="A20722">
        <v>46245</v>
      </c>
      <c r="B20722" s="119" t="s">
        <v>13318</v>
      </c>
      <c r="C20722">
        <v>80</v>
      </c>
      <c r="E20722">
        <v>718</v>
      </c>
      <c r="F20722">
        <v>2202</v>
      </c>
      <c r="G20722">
        <v>1686</v>
      </c>
      <c r="H20722">
        <v>4000</v>
      </c>
      <c r="I20722" s="119" t="s">
        <v>4726</v>
      </c>
      <c r="J20722" s="119" t="s">
        <v>24</v>
      </c>
      <c r="K20722" s="1">
        <v>46255.758941458334</v>
      </c>
      <c r="L20722">
        <v>210</v>
      </c>
      <c r="M20722">
        <v>13</v>
      </c>
      <c r="N20722">
        <v>8</v>
      </c>
      <c r="O20722">
        <v>0</v>
      </c>
      <c r="P20722" s="119" t="s">
        <v>20254</v>
      </c>
    </row>
    <row r="20723" spans="1:16" x14ac:dyDescent="0.25">
      <c r="A20723">
        <v>46246</v>
      </c>
      <c r="B20723" s="119" t="s">
        <v>13319</v>
      </c>
      <c r="C20723">
        <v>80</v>
      </c>
      <c r="E20723">
        <v>55</v>
      </c>
      <c r="F20723">
        <v>2356</v>
      </c>
      <c r="G20723">
        <v>181</v>
      </c>
      <c r="H20723">
        <v>24064</v>
      </c>
      <c r="I20723" s="119" t="s">
        <v>4726</v>
      </c>
      <c r="J20723" s="119" t="s">
        <v>24</v>
      </c>
      <c r="K20723" s="1">
        <v>46255.758941458334</v>
      </c>
      <c r="L20723">
        <v>0</v>
      </c>
      <c r="M20723">
        <v>1</v>
      </c>
      <c r="N20723">
        <v>0</v>
      </c>
      <c r="O20723">
        <v>0</v>
      </c>
      <c r="P20723" s="119" t="s">
        <v>20254</v>
      </c>
    </row>
    <row r="20724" spans="1:16" x14ac:dyDescent="0.25">
      <c r="A20724">
        <v>46247</v>
      </c>
      <c r="B20724" s="119" t="s">
        <v>13320</v>
      </c>
      <c r="C20724">
        <v>80</v>
      </c>
      <c r="E20724">
        <v>55</v>
      </c>
      <c r="F20724">
        <v>5570</v>
      </c>
      <c r="G20724">
        <v>80</v>
      </c>
      <c r="H20724">
        <v>9950</v>
      </c>
      <c r="I20724" s="119" t="s">
        <v>4726</v>
      </c>
      <c r="J20724" s="119" t="s">
        <v>24</v>
      </c>
      <c r="K20724" s="1">
        <v>46255.758941458334</v>
      </c>
      <c r="L20724">
        <v>0</v>
      </c>
      <c r="M20724">
        <v>0</v>
      </c>
      <c r="N20724">
        <v>0</v>
      </c>
      <c r="O20724">
        <v>0</v>
      </c>
      <c r="P20724" s="119" t="s">
        <v>20254</v>
      </c>
    </row>
    <row r="20725" spans="1:16" x14ac:dyDescent="0.25">
      <c r="A20725">
        <v>46248</v>
      </c>
      <c r="B20725" s="119" t="s">
        <v>13321</v>
      </c>
      <c r="C20725">
        <v>80</v>
      </c>
      <c r="E20725">
        <v>147</v>
      </c>
      <c r="F20725">
        <v>3622</v>
      </c>
      <c r="G20725">
        <v>112</v>
      </c>
      <c r="H20725">
        <v>17975</v>
      </c>
      <c r="I20725" s="119" t="s">
        <v>4726</v>
      </c>
      <c r="J20725" s="119" t="s">
        <v>24</v>
      </c>
      <c r="K20725" s="1">
        <v>46255.758941458334</v>
      </c>
      <c r="L20725">
        <v>1</v>
      </c>
      <c r="M20725">
        <v>0</v>
      </c>
      <c r="N20725">
        <v>0</v>
      </c>
      <c r="O20725">
        <v>0</v>
      </c>
      <c r="P20725" s="119" t="s">
        <v>20254</v>
      </c>
    </row>
    <row r="20726" spans="1:16" x14ac:dyDescent="0.25">
      <c r="A20726">
        <v>46249</v>
      </c>
      <c r="B20726" s="119" t="s">
        <v>13322</v>
      </c>
      <c r="C20726">
        <v>80</v>
      </c>
      <c r="E20726">
        <v>766</v>
      </c>
      <c r="F20726">
        <v>2327</v>
      </c>
      <c r="G20726">
        <v>2092</v>
      </c>
      <c r="H20726">
        <v>3999</v>
      </c>
      <c r="I20726" s="119" t="s">
        <v>4726</v>
      </c>
      <c r="J20726" s="119" t="s">
        <v>24</v>
      </c>
      <c r="K20726" s="1">
        <v>46255.758941458334</v>
      </c>
      <c r="L20726">
        <v>528</v>
      </c>
      <c r="M20726">
        <v>14</v>
      </c>
      <c r="N20726">
        <v>10</v>
      </c>
      <c r="O20726">
        <v>2</v>
      </c>
      <c r="P20726" s="119" t="s">
        <v>20254</v>
      </c>
    </row>
    <row r="20727" spans="1:16" x14ac:dyDescent="0.25">
      <c r="A20727">
        <v>46250</v>
      </c>
      <c r="B20727" s="119" t="s">
        <v>13323</v>
      </c>
      <c r="C20727">
        <v>80</v>
      </c>
      <c r="E20727">
        <v>287</v>
      </c>
      <c r="F20727">
        <v>2232</v>
      </c>
      <c r="G20727">
        <v>1650</v>
      </c>
      <c r="H20727">
        <v>4031</v>
      </c>
      <c r="I20727" s="119" t="s">
        <v>4726</v>
      </c>
      <c r="J20727" s="119" t="s">
        <v>24</v>
      </c>
      <c r="K20727" s="1">
        <v>46255.758941458334</v>
      </c>
      <c r="L20727">
        <v>234</v>
      </c>
      <c r="M20727">
        <v>24</v>
      </c>
      <c r="N20727">
        <v>7</v>
      </c>
      <c r="O20727">
        <v>1</v>
      </c>
      <c r="P20727" s="119" t="s">
        <v>20254</v>
      </c>
    </row>
    <row r="20728" spans="1:16" x14ac:dyDescent="0.25">
      <c r="A20728">
        <v>46251</v>
      </c>
      <c r="B20728" s="119" t="s">
        <v>13324</v>
      </c>
      <c r="C20728">
        <v>80</v>
      </c>
      <c r="E20728">
        <v>387</v>
      </c>
      <c r="F20728">
        <v>2283</v>
      </c>
      <c r="G20728">
        <v>866</v>
      </c>
      <c r="H20728">
        <v>4082</v>
      </c>
      <c r="I20728" s="119" t="s">
        <v>4726</v>
      </c>
      <c r="J20728" s="119" t="s">
        <v>24</v>
      </c>
      <c r="K20728" s="1">
        <v>46255.758941458334</v>
      </c>
      <c r="L20728">
        <v>337</v>
      </c>
      <c r="M20728">
        <v>7</v>
      </c>
      <c r="N20728">
        <v>8</v>
      </c>
      <c r="O20728">
        <v>1</v>
      </c>
      <c r="P20728" s="119" t="s">
        <v>20254</v>
      </c>
    </row>
    <row r="20729" spans="1:16" x14ac:dyDescent="0.25">
      <c r="A20729">
        <v>46252</v>
      </c>
      <c r="B20729" s="119" t="s">
        <v>13325</v>
      </c>
      <c r="C20729">
        <v>80</v>
      </c>
      <c r="E20729">
        <v>324</v>
      </c>
      <c r="F20729">
        <v>2275</v>
      </c>
      <c r="G20729">
        <v>272</v>
      </c>
      <c r="H20729">
        <v>3968</v>
      </c>
      <c r="I20729" s="119" t="s">
        <v>4726</v>
      </c>
      <c r="J20729" s="119" t="s">
        <v>24</v>
      </c>
      <c r="K20729" s="1">
        <v>46255.758941458334</v>
      </c>
      <c r="L20729">
        <v>219</v>
      </c>
      <c r="M20729">
        <v>18</v>
      </c>
      <c r="N20729">
        <v>9</v>
      </c>
      <c r="O20729">
        <v>3</v>
      </c>
      <c r="P20729" s="119" t="s">
        <v>20254</v>
      </c>
    </row>
    <row r="20730" spans="1:16" x14ac:dyDescent="0.25">
      <c r="A20730">
        <v>46253</v>
      </c>
      <c r="B20730" s="119" t="s">
        <v>13326</v>
      </c>
      <c r="C20730">
        <v>80</v>
      </c>
      <c r="E20730">
        <v>279</v>
      </c>
      <c r="F20730">
        <v>10220</v>
      </c>
      <c r="G20730">
        <v>149</v>
      </c>
      <c r="H20730">
        <v>33586</v>
      </c>
      <c r="I20730" s="119" t="s">
        <v>4726</v>
      </c>
      <c r="J20730" s="119" t="s">
        <v>24</v>
      </c>
      <c r="K20730" s="1">
        <v>46255.758941458334</v>
      </c>
      <c r="L20730">
        <v>20</v>
      </c>
      <c r="M20730">
        <v>9</v>
      </c>
      <c r="N20730">
        <v>3</v>
      </c>
      <c r="O20730">
        <v>1</v>
      </c>
      <c r="P20730" s="119" t="s">
        <v>20254</v>
      </c>
    </row>
    <row r="20731" spans="1:16" x14ac:dyDescent="0.25">
      <c r="A20731">
        <v>46254</v>
      </c>
      <c r="B20731" s="119" t="s">
        <v>13327</v>
      </c>
      <c r="C20731">
        <v>80</v>
      </c>
      <c r="E20731">
        <v>127</v>
      </c>
      <c r="F20731">
        <v>4602</v>
      </c>
      <c r="G20731">
        <v>62</v>
      </c>
      <c r="H20731">
        <v>19999</v>
      </c>
      <c r="I20731" s="119" t="s">
        <v>4726</v>
      </c>
      <c r="J20731" s="119" t="s">
        <v>24</v>
      </c>
      <c r="K20731" s="1">
        <v>46255.758941458334</v>
      </c>
      <c r="L20731">
        <v>6</v>
      </c>
      <c r="M20731">
        <v>0</v>
      </c>
      <c r="N20731">
        <v>1</v>
      </c>
      <c r="O20731">
        <v>0</v>
      </c>
      <c r="P20731" s="119" t="s">
        <v>20254</v>
      </c>
    </row>
    <row r="20732" spans="1:16" x14ac:dyDescent="0.25">
      <c r="A20732">
        <v>46255</v>
      </c>
      <c r="B20732" s="119" t="s">
        <v>13328</v>
      </c>
      <c r="C20732">
        <v>80</v>
      </c>
      <c r="E20732">
        <v>162</v>
      </c>
      <c r="F20732">
        <v>10357</v>
      </c>
      <c r="G20732">
        <v>71</v>
      </c>
      <c r="H20732">
        <v>41007</v>
      </c>
      <c r="I20732" s="119" t="s">
        <v>4726</v>
      </c>
      <c r="J20732" s="119" t="s">
        <v>24</v>
      </c>
      <c r="K20732" s="1">
        <v>46255.758941458334</v>
      </c>
      <c r="L20732">
        <v>4</v>
      </c>
      <c r="M20732">
        <v>3</v>
      </c>
      <c r="N20732">
        <v>2</v>
      </c>
      <c r="O20732">
        <v>2</v>
      </c>
      <c r="P20732" s="119" t="s">
        <v>20254</v>
      </c>
    </row>
    <row r="20733" spans="1:16" x14ac:dyDescent="0.25">
      <c r="A20733">
        <v>46256</v>
      </c>
      <c r="B20733" s="119" t="s">
        <v>13329</v>
      </c>
      <c r="C20733">
        <v>80</v>
      </c>
      <c r="E20733">
        <v>1173</v>
      </c>
      <c r="F20733">
        <v>2357</v>
      </c>
      <c r="G20733">
        <v>3005</v>
      </c>
      <c r="H20733">
        <v>4000</v>
      </c>
      <c r="I20733" s="119" t="s">
        <v>4726</v>
      </c>
      <c r="J20733" s="119" t="s">
        <v>24</v>
      </c>
      <c r="K20733" s="1">
        <v>46255.758941458334</v>
      </c>
      <c r="L20733">
        <v>201</v>
      </c>
      <c r="M20733">
        <v>22</v>
      </c>
      <c r="N20733">
        <v>8</v>
      </c>
      <c r="O20733">
        <v>4</v>
      </c>
      <c r="P20733" s="119" t="s">
        <v>20254</v>
      </c>
    </row>
    <row r="20734" spans="1:16" x14ac:dyDescent="0.25">
      <c r="A20734">
        <v>46257</v>
      </c>
      <c r="B20734" s="119" t="s">
        <v>13330</v>
      </c>
      <c r="C20734">
        <v>25</v>
      </c>
      <c r="E20734">
        <v>309</v>
      </c>
      <c r="F20734">
        <v>613</v>
      </c>
      <c r="G20734">
        <v>204</v>
      </c>
      <c r="H20734">
        <v>4381</v>
      </c>
      <c r="I20734" s="119" t="s">
        <v>4726</v>
      </c>
      <c r="J20734" s="119" t="s">
        <v>22</v>
      </c>
      <c r="K20734" s="1">
        <v>46255.758941458334</v>
      </c>
      <c r="L20734">
        <v>9</v>
      </c>
      <c r="M20734">
        <v>8</v>
      </c>
      <c r="N20734">
        <v>5</v>
      </c>
      <c r="O20734">
        <v>2</v>
      </c>
      <c r="P20734" s="119" t="s">
        <v>20254</v>
      </c>
    </row>
    <row r="20735" spans="1:16" x14ac:dyDescent="0.25">
      <c r="A20735">
        <v>46258</v>
      </c>
      <c r="B20735" s="119" t="s">
        <v>13330</v>
      </c>
      <c r="C20735">
        <v>35</v>
      </c>
      <c r="E20735">
        <v>141</v>
      </c>
      <c r="F20735">
        <v>635</v>
      </c>
      <c r="G20735">
        <v>209</v>
      </c>
      <c r="H20735">
        <v>1977</v>
      </c>
      <c r="I20735" s="119" t="s">
        <v>4726</v>
      </c>
      <c r="J20735" s="119" t="s">
        <v>139</v>
      </c>
      <c r="K20735" s="1">
        <v>46255.758941458334</v>
      </c>
      <c r="L20735">
        <v>2</v>
      </c>
      <c r="M20735">
        <v>6</v>
      </c>
      <c r="N20735">
        <v>0</v>
      </c>
      <c r="O20735">
        <v>0</v>
      </c>
      <c r="P20735" s="119" t="s">
        <v>20254</v>
      </c>
    </row>
    <row r="20736" spans="1:16" x14ac:dyDescent="0.25">
      <c r="A20736">
        <v>46259</v>
      </c>
      <c r="B20736" s="119" t="s">
        <v>13331</v>
      </c>
      <c r="C20736">
        <v>35</v>
      </c>
      <c r="E20736">
        <v>494</v>
      </c>
      <c r="F20736">
        <v>2210</v>
      </c>
      <c r="G20736">
        <v>61</v>
      </c>
      <c r="H20736">
        <v>10982</v>
      </c>
      <c r="I20736" s="119" t="s">
        <v>4726</v>
      </c>
      <c r="J20736" s="119" t="s">
        <v>222</v>
      </c>
      <c r="K20736" s="1">
        <v>46255.758941458334</v>
      </c>
      <c r="L20736">
        <v>1</v>
      </c>
      <c r="M20736">
        <v>3</v>
      </c>
      <c r="N20736">
        <v>0</v>
      </c>
      <c r="O20736">
        <v>1</v>
      </c>
      <c r="P20736" s="119" t="s">
        <v>20254</v>
      </c>
    </row>
    <row r="20737" spans="1:16" x14ac:dyDescent="0.25">
      <c r="A20737">
        <v>46260</v>
      </c>
      <c r="B20737" s="119" t="s">
        <v>13332</v>
      </c>
      <c r="C20737">
        <v>40</v>
      </c>
      <c r="E20737">
        <v>541</v>
      </c>
      <c r="F20737">
        <v>396</v>
      </c>
      <c r="G20737">
        <v>116</v>
      </c>
      <c r="H20737">
        <v>4692</v>
      </c>
      <c r="I20737" s="119" t="s">
        <v>4726</v>
      </c>
      <c r="J20737" s="119" t="s">
        <v>22</v>
      </c>
      <c r="K20737" s="1">
        <v>46255.758941458334</v>
      </c>
      <c r="L20737">
        <v>6</v>
      </c>
      <c r="M20737">
        <v>6</v>
      </c>
      <c r="N20737">
        <v>0</v>
      </c>
      <c r="O20737">
        <v>0</v>
      </c>
      <c r="P20737" s="119" t="s">
        <v>20254</v>
      </c>
    </row>
    <row r="20738" spans="1:16" x14ac:dyDescent="0.25">
      <c r="A20738">
        <v>46261</v>
      </c>
      <c r="B20738" s="119" t="s">
        <v>13332</v>
      </c>
      <c r="C20738">
        <v>50</v>
      </c>
      <c r="E20738">
        <v>535</v>
      </c>
      <c r="F20738">
        <v>233</v>
      </c>
      <c r="G20738">
        <v>151</v>
      </c>
      <c r="H20738">
        <v>4102</v>
      </c>
      <c r="I20738" s="119" t="s">
        <v>4726</v>
      </c>
      <c r="J20738" s="119" t="s">
        <v>139</v>
      </c>
      <c r="K20738" s="1">
        <v>46255.758941458334</v>
      </c>
      <c r="L20738">
        <v>4</v>
      </c>
      <c r="M20738">
        <v>8</v>
      </c>
      <c r="N20738">
        <v>1</v>
      </c>
      <c r="O20738">
        <v>1</v>
      </c>
      <c r="P20738" s="119" t="s">
        <v>20254</v>
      </c>
    </row>
    <row r="20739" spans="1:16" x14ac:dyDescent="0.25">
      <c r="A20739">
        <v>46262</v>
      </c>
      <c r="B20739" s="119" t="s">
        <v>13333</v>
      </c>
      <c r="C20739">
        <v>50</v>
      </c>
      <c r="E20739">
        <v>105</v>
      </c>
      <c r="F20739">
        <v>11200</v>
      </c>
      <c r="G20739">
        <v>127</v>
      </c>
      <c r="H20739">
        <v>22199</v>
      </c>
      <c r="I20739" s="119" t="s">
        <v>4726</v>
      </c>
      <c r="J20739" s="119" t="s">
        <v>222</v>
      </c>
      <c r="K20739" s="1">
        <v>46255.758941458334</v>
      </c>
      <c r="L20739">
        <v>5</v>
      </c>
      <c r="M20739">
        <v>13</v>
      </c>
      <c r="N20739">
        <v>1</v>
      </c>
      <c r="O20739">
        <v>2</v>
      </c>
      <c r="P20739" s="119" t="s">
        <v>20254</v>
      </c>
    </row>
    <row r="20740" spans="1:16" x14ac:dyDescent="0.25">
      <c r="A20740">
        <v>46263</v>
      </c>
      <c r="B20740" s="119" t="s">
        <v>13334</v>
      </c>
      <c r="C20740">
        <v>60</v>
      </c>
      <c r="E20740">
        <v>522</v>
      </c>
      <c r="F20740">
        <v>751</v>
      </c>
      <c r="G20740">
        <v>354</v>
      </c>
      <c r="H20740">
        <v>1700</v>
      </c>
      <c r="I20740" s="119" t="s">
        <v>4726</v>
      </c>
      <c r="J20740" s="119" t="s">
        <v>22</v>
      </c>
      <c r="K20740" s="1">
        <v>46255.758941458334</v>
      </c>
      <c r="L20740">
        <v>0</v>
      </c>
      <c r="M20740">
        <v>0</v>
      </c>
      <c r="N20740">
        <v>0</v>
      </c>
      <c r="O20740">
        <v>0</v>
      </c>
      <c r="P20740" s="119" t="s">
        <v>20254</v>
      </c>
    </row>
    <row r="20741" spans="1:16" x14ac:dyDescent="0.25">
      <c r="A20741">
        <v>46264</v>
      </c>
      <c r="B20741" s="119" t="s">
        <v>13334</v>
      </c>
      <c r="C20741">
        <v>65</v>
      </c>
      <c r="E20741">
        <v>1304</v>
      </c>
      <c r="F20741">
        <v>531</v>
      </c>
      <c r="G20741">
        <v>311</v>
      </c>
      <c r="H20741">
        <v>2072</v>
      </c>
      <c r="I20741" s="119" t="s">
        <v>4726</v>
      </c>
      <c r="J20741" s="119" t="s">
        <v>139</v>
      </c>
      <c r="K20741" s="1">
        <v>46255.758941458334</v>
      </c>
      <c r="L20741">
        <v>1</v>
      </c>
      <c r="M20741">
        <v>2</v>
      </c>
      <c r="N20741">
        <v>0</v>
      </c>
      <c r="O20741">
        <v>1</v>
      </c>
      <c r="P20741" s="119" t="s">
        <v>20254</v>
      </c>
    </row>
    <row r="20742" spans="1:16" x14ac:dyDescent="0.25">
      <c r="A20742">
        <v>46265</v>
      </c>
      <c r="B20742" s="119" t="s">
        <v>13335</v>
      </c>
      <c r="C20742">
        <v>65</v>
      </c>
      <c r="E20742">
        <v>62</v>
      </c>
      <c r="F20742">
        <v>842</v>
      </c>
      <c r="G20742">
        <v>154</v>
      </c>
      <c r="H20742">
        <v>16072</v>
      </c>
      <c r="I20742" s="119" t="s">
        <v>4726</v>
      </c>
      <c r="J20742" s="119" t="s">
        <v>222</v>
      </c>
      <c r="K20742" s="1">
        <v>46255.758941458334</v>
      </c>
      <c r="L20742">
        <v>64</v>
      </c>
      <c r="M20742">
        <v>4</v>
      </c>
      <c r="N20742">
        <v>1</v>
      </c>
      <c r="O20742">
        <v>3</v>
      </c>
      <c r="P20742" s="119" t="s">
        <v>20254</v>
      </c>
    </row>
    <row r="20743" spans="1:16" x14ac:dyDescent="0.25">
      <c r="A20743">
        <v>46266</v>
      </c>
      <c r="B20743" s="119" t="s">
        <v>13336</v>
      </c>
      <c r="C20743">
        <v>75</v>
      </c>
      <c r="E20743">
        <v>512</v>
      </c>
      <c r="F20743">
        <v>450</v>
      </c>
      <c r="G20743">
        <v>398</v>
      </c>
      <c r="H20743">
        <v>650</v>
      </c>
      <c r="I20743" s="119" t="s">
        <v>4726</v>
      </c>
      <c r="J20743" s="119" t="s">
        <v>22</v>
      </c>
      <c r="K20743" s="1">
        <v>46255.758941458334</v>
      </c>
      <c r="L20743">
        <v>19</v>
      </c>
      <c r="M20743">
        <v>4</v>
      </c>
      <c r="N20743">
        <v>1</v>
      </c>
      <c r="O20743">
        <v>0</v>
      </c>
      <c r="P20743" s="119" t="s">
        <v>20254</v>
      </c>
    </row>
    <row r="20744" spans="1:16" x14ac:dyDescent="0.25">
      <c r="A20744">
        <v>46267</v>
      </c>
      <c r="B20744" s="119" t="s">
        <v>13336</v>
      </c>
      <c r="C20744">
        <v>80</v>
      </c>
      <c r="E20744">
        <v>818</v>
      </c>
      <c r="F20744">
        <v>211</v>
      </c>
      <c r="G20744">
        <v>346</v>
      </c>
      <c r="H20744">
        <v>610</v>
      </c>
      <c r="I20744" s="119" t="s">
        <v>4726</v>
      </c>
      <c r="J20744" s="119" t="s">
        <v>139</v>
      </c>
      <c r="K20744" s="1">
        <v>46255.758941458334</v>
      </c>
      <c r="L20744">
        <v>0</v>
      </c>
      <c r="M20744">
        <v>2</v>
      </c>
      <c r="N20744">
        <v>0</v>
      </c>
      <c r="O20744">
        <v>0</v>
      </c>
      <c r="P20744" s="119" t="s">
        <v>20254</v>
      </c>
    </row>
    <row r="20745" spans="1:16" x14ac:dyDescent="0.25">
      <c r="A20745">
        <v>46268</v>
      </c>
      <c r="B20745" s="119" t="s">
        <v>13337</v>
      </c>
      <c r="C20745">
        <v>80</v>
      </c>
      <c r="E20745">
        <v>513</v>
      </c>
      <c r="F20745">
        <v>1795</v>
      </c>
      <c r="G20745">
        <v>883</v>
      </c>
      <c r="H20745">
        <v>4586</v>
      </c>
      <c r="I20745" s="119" t="s">
        <v>4726</v>
      </c>
      <c r="J20745" s="119" t="s">
        <v>222</v>
      </c>
      <c r="K20745" s="1">
        <v>46255.758941458334</v>
      </c>
      <c r="L20745">
        <v>153</v>
      </c>
      <c r="M20745">
        <v>7</v>
      </c>
      <c r="N20745">
        <v>1</v>
      </c>
      <c r="O20745">
        <v>0</v>
      </c>
      <c r="P20745" s="119" t="s">
        <v>20254</v>
      </c>
    </row>
    <row r="20746" spans="1:16" x14ac:dyDescent="0.25">
      <c r="A20746">
        <v>46269</v>
      </c>
      <c r="B20746" s="119" t="s">
        <v>13338</v>
      </c>
      <c r="C20746">
        <v>80</v>
      </c>
      <c r="E20746">
        <v>279</v>
      </c>
      <c r="F20746">
        <v>11231</v>
      </c>
      <c r="G20746">
        <v>128</v>
      </c>
      <c r="H20746">
        <v>31092</v>
      </c>
      <c r="I20746" s="119" t="s">
        <v>4726</v>
      </c>
      <c r="J20746" s="119" t="s">
        <v>24</v>
      </c>
      <c r="K20746" s="1">
        <v>46255.758941458334</v>
      </c>
      <c r="L20746">
        <v>64</v>
      </c>
      <c r="M20746">
        <v>36</v>
      </c>
      <c r="N20746">
        <v>6</v>
      </c>
      <c r="O20746">
        <v>12</v>
      </c>
      <c r="P20746" s="119" t="s">
        <v>20254</v>
      </c>
    </row>
    <row r="20747" spans="1:16" x14ac:dyDescent="0.25">
      <c r="A20747">
        <v>46270</v>
      </c>
      <c r="B20747" s="119" t="s">
        <v>13339</v>
      </c>
      <c r="C20747">
        <v>25</v>
      </c>
      <c r="E20747">
        <v>114</v>
      </c>
      <c r="F20747">
        <v>46</v>
      </c>
      <c r="G20747">
        <v>278</v>
      </c>
      <c r="H20747">
        <v>5700</v>
      </c>
      <c r="I20747" s="119" t="s">
        <v>4726</v>
      </c>
      <c r="J20747" s="119" t="s">
        <v>22</v>
      </c>
      <c r="K20747" s="1">
        <v>46255.758941458334</v>
      </c>
      <c r="L20747">
        <v>15</v>
      </c>
      <c r="M20747">
        <v>13</v>
      </c>
      <c r="N20747">
        <v>1</v>
      </c>
      <c r="O20747">
        <v>1</v>
      </c>
      <c r="P20747" s="119" t="s">
        <v>20254</v>
      </c>
    </row>
    <row r="20748" spans="1:16" x14ac:dyDescent="0.25">
      <c r="A20748">
        <v>46271</v>
      </c>
      <c r="B20748" s="119" t="s">
        <v>13339</v>
      </c>
      <c r="C20748">
        <v>35</v>
      </c>
      <c r="E20748">
        <v>550</v>
      </c>
      <c r="F20748">
        <v>720</v>
      </c>
      <c r="G20748">
        <v>222</v>
      </c>
      <c r="H20748">
        <v>5000</v>
      </c>
      <c r="I20748" s="119" t="s">
        <v>4726</v>
      </c>
      <c r="J20748" s="119" t="s">
        <v>139</v>
      </c>
      <c r="K20748" s="1">
        <v>46255.758941458334</v>
      </c>
      <c r="L20748">
        <v>1</v>
      </c>
      <c r="M20748">
        <v>4</v>
      </c>
      <c r="N20748">
        <v>0</v>
      </c>
      <c r="O20748">
        <v>1</v>
      </c>
      <c r="P20748" s="119" t="s">
        <v>20254</v>
      </c>
    </row>
    <row r="20749" spans="1:16" x14ac:dyDescent="0.25">
      <c r="A20749">
        <v>46272</v>
      </c>
      <c r="B20749" s="119" t="s">
        <v>13340</v>
      </c>
      <c r="C20749">
        <v>35</v>
      </c>
      <c r="E20749">
        <v>39</v>
      </c>
      <c r="F20749">
        <v>2108</v>
      </c>
      <c r="G20749">
        <v>59</v>
      </c>
      <c r="H20749">
        <v>11817</v>
      </c>
      <c r="I20749" s="119" t="s">
        <v>4726</v>
      </c>
      <c r="J20749" s="119" t="s">
        <v>222</v>
      </c>
      <c r="K20749" s="1">
        <v>46255.758941458334</v>
      </c>
      <c r="L20749">
        <v>1</v>
      </c>
      <c r="M20749">
        <v>3</v>
      </c>
      <c r="N20749">
        <v>0</v>
      </c>
      <c r="O20749">
        <v>0</v>
      </c>
      <c r="P20749" s="119" t="s">
        <v>20254</v>
      </c>
    </row>
    <row r="20750" spans="1:16" x14ac:dyDescent="0.25">
      <c r="A20750">
        <v>46273</v>
      </c>
      <c r="B20750" s="119" t="s">
        <v>13341</v>
      </c>
      <c r="C20750">
        <v>40</v>
      </c>
      <c r="E20750">
        <v>1080</v>
      </c>
      <c r="F20750">
        <v>1134</v>
      </c>
      <c r="G20750">
        <v>96</v>
      </c>
      <c r="H20750">
        <v>9694</v>
      </c>
      <c r="I20750" s="119" t="s">
        <v>4726</v>
      </c>
      <c r="J20750" s="119" t="s">
        <v>22</v>
      </c>
      <c r="K20750" s="1">
        <v>46255.758941458334</v>
      </c>
      <c r="L20750">
        <v>6</v>
      </c>
      <c r="M20750">
        <v>3</v>
      </c>
      <c r="N20750">
        <v>0</v>
      </c>
      <c r="O20750">
        <v>0</v>
      </c>
      <c r="P20750" s="119" t="s">
        <v>20254</v>
      </c>
    </row>
    <row r="20751" spans="1:16" x14ac:dyDescent="0.25">
      <c r="A20751">
        <v>46274</v>
      </c>
      <c r="B20751" s="119" t="s">
        <v>13341</v>
      </c>
      <c r="C20751">
        <v>50</v>
      </c>
      <c r="E20751">
        <v>306</v>
      </c>
      <c r="F20751">
        <v>196</v>
      </c>
      <c r="G20751">
        <v>228</v>
      </c>
      <c r="H20751">
        <v>5887</v>
      </c>
      <c r="I20751" s="119" t="s">
        <v>4726</v>
      </c>
      <c r="J20751" s="119" t="s">
        <v>139</v>
      </c>
      <c r="K20751" s="1">
        <v>46255.758941458334</v>
      </c>
      <c r="L20751">
        <v>2</v>
      </c>
      <c r="M20751">
        <v>2</v>
      </c>
      <c r="N20751">
        <v>1</v>
      </c>
      <c r="O20751">
        <v>0</v>
      </c>
      <c r="P20751" s="119" t="s">
        <v>20254</v>
      </c>
    </row>
    <row r="20752" spans="1:16" x14ac:dyDescent="0.25">
      <c r="A20752">
        <v>46275</v>
      </c>
      <c r="B20752" s="119" t="s">
        <v>13342</v>
      </c>
      <c r="C20752">
        <v>50</v>
      </c>
      <c r="E20752">
        <v>57</v>
      </c>
      <c r="F20752">
        <v>5251</v>
      </c>
      <c r="G20752">
        <v>129</v>
      </c>
      <c r="H20752">
        <v>24087</v>
      </c>
      <c r="I20752" s="119" t="s">
        <v>4726</v>
      </c>
      <c r="J20752" s="119" t="s">
        <v>222</v>
      </c>
      <c r="K20752" s="1">
        <v>46255.758941458334</v>
      </c>
      <c r="L20752">
        <v>6</v>
      </c>
      <c r="M20752">
        <v>4</v>
      </c>
      <c r="N20752">
        <v>0</v>
      </c>
      <c r="O20752">
        <v>2</v>
      </c>
      <c r="P20752" s="119" t="s">
        <v>20254</v>
      </c>
    </row>
    <row r="20753" spans="1:16" x14ac:dyDescent="0.25">
      <c r="A20753">
        <v>46276</v>
      </c>
      <c r="B20753" s="119" t="s">
        <v>13343</v>
      </c>
      <c r="C20753">
        <v>60</v>
      </c>
      <c r="E20753">
        <v>491</v>
      </c>
      <c r="F20753">
        <v>1705</v>
      </c>
      <c r="G20753">
        <v>120</v>
      </c>
      <c r="H20753">
        <v>3479</v>
      </c>
      <c r="I20753" s="119" t="s">
        <v>4726</v>
      </c>
      <c r="J20753" s="119" t="s">
        <v>22</v>
      </c>
      <c r="K20753" s="1">
        <v>46255.758941458334</v>
      </c>
      <c r="L20753">
        <v>0</v>
      </c>
      <c r="M20753">
        <v>6</v>
      </c>
      <c r="N20753">
        <v>0</v>
      </c>
      <c r="O20753">
        <v>2</v>
      </c>
      <c r="P20753" s="119" t="s">
        <v>20254</v>
      </c>
    </row>
    <row r="20754" spans="1:16" x14ac:dyDescent="0.25">
      <c r="A20754">
        <v>46277</v>
      </c>
      <c r="B20754" s="119" t="s">
        <v>13343</v>
      </c>
      <c r="C20754">
        <v>65</v>
      </c>
      <c r="E20754">
        <v>906</v>
      </c>
      <c r="F20754">
        <v>775</v>
      </c>
      <c r="G20754">
        <v>135</v>
      </c>
      <c r="H20754">
        <v>8725</v>
      </c>
      <c r="I20754" s="119" t="s">
        <v>4726</v>
      </c>
      <c r="J20754" s="119" t="s">
        <v>139</v>
      </c>
      <c r="K20754" s="1">
        <v>46255.758941458334</v>
      </c>
      <c r="L20754">
        <v>1</v>
      </c>
      <c r="M20754">
        <v>7</v>
      </c>
      <c r="N20754">
        <v>1</v>
      </c>
      <c r="O20754">
        <v>2</v>
      </c>
      <c r="P20754" s="119" t="s">
        <v>20254</v>
      </c>
    </row>
    <row r="20755" spans="1:16" x14ac:dyDescent="0.25">
      <c r="A20755">
        <v>46278</v>
      </c>
      <c r="B20755" s="119" t="s">
        <v>13344</v>
      </c>
      <c r="C20755">
        <v>65</v>
      </c>
      <c r="E20755">
        <v>203</v>
      </c>
      <c r="F20755">
        <v>1541</v>
      </c>
      <c r="G20755">
        <v>187</v>
      </c>
      <c r="H20755">
        <v>19994</v>
      </c>
      <c r="I20755" s="119" t="s">
        <v>4726</v>
      </c>
      <c r="J20755" s="119" t="s">
        <v>222</v>
      </c>
      <c r="K20755" s="1">
        <v>46255.758941458334</v>
      </c>
      <c r="L20755">
        <v>7</v>
      </c>
      <c r="M20755">
        <v>3</v>
      </c>
      <c r="N20755">
        <v>1</v>
      </c>
      <c r="O20755">
        <v>1</v>
      </c>
      <c r="P20755" s="119" t="s">
        <v>20254</v>
      </c>
    </row>
    <row r="20756" spans="1:16" x14ac:dyDescent="0.25">
      <c r="A20756">
        <v>46279</v>
      </c>
      <c r="B20756" s="119" t="s">
        <v>13345</v>
      </c>
      <c r="C20756">
        <v>75</v>
      </c>
      <c r="E20756">
        <v>895</v>
      </c>
      <c r="F20756">
        <v>332</v>
      </c>
      <c r="G20756">
        <v>386</v>
      </c>
      <c r="H20756">
        <v>705</v>
      </c>
      <c r="I20756" s="119" t="s">
        <v>4726</v>
      </c>
      <c r="J20756" s="119" t="s">
        <v>22</v>
      </c>
      <c r="K20756" s="1">
        <v>46255.758941458334</v>
      </c>
      <c r="L20756">
        <v>5</v>
      </c>
      <c r="M20756">
        <v>1</v>
      </c>
      <c r="N20756">
        <v>0</v>
      </c>
      <c r="O20756">
        <v>0</v>
      </c>
      <c r="P20756" s="119" t="s">
        <v>20254</v>
      </c>
    </row>
    <row r="20757" spans="1:16" x14ac:dyDescent="0.25">
      <c r="A20757">
        <v>46280</v>
      </c>
      <c r="B20757" s="119" t="s">
        <v>13345</v>
      </c>
      <c r="C20757">
        <v>80</v>
      </c>
      <c r="E20757">
        <v>603</v>
      </c>
      <c r="F20757">
        <v>350</v>
      </c>
      <c r="G20757">
        <v>515</v>
      </c>
      <c r="H20757">
        <v>802</v>
      </c>
      <c r="I20757" s="119" t="s">
        <v>4726</v>
      </c>
      <c r="J20757" s="119" t="s">
        <v>139</v>
      </c>
      <c r="K20757" s="1">
        <v>46255.758941458334</v>
      </c>
      <c r="L20757">
        <v>2</v>
      </c>
      <c r="M20757">
        <v>2</v>
      </c>
      <c r="N20757">
        <v>0</v>
      </c>
      <c r="O20757">
        <v>0</v>
      </c>
      <c r="P20757" s="119" t="s">
        <v>20254</v>
      </c>
    </row>
    <row r="20758" spans="1:16" x14ac:dyDescent="0.25">
      <c r="A20758">
        <v>46281</v>
      </c>
      <c r="B20758" s="119" t="s">
        <v>13346</v>
      </c>
      <c r="C20758">
        <v>80</v>
      </c>
      <c r="E20758">
        <v>828</v>
      </c>
      <c r="F20758">
        <v>3281</v>
      </c>
      <c r="G20758">
        <v>5356</v>
      </c>
      <c r="H20758">
        <v>4144</v>
      </c>
      <c r="I20758" s="119" t="s">
        <v>4726</v>
      </c>
      <c r="J20758" s="119" t="s">
        <v>222</v>
      </c>
      <c r="K20758" s="1">
        <v>46255.758941458334</v>
      </c>
      <c r="L20758">
        <v>112</v>
      </c>
      <c r="M20758">
        <v>1977</v>
      </c>
      <c r="N20758">
        <v>21</v>
      </c>
      <c r="O20758">
        <v>316</v>
      </c>
      <c r="P20758" s="119" t="s">
        <v>20254</v>
      </c>
    </row>
    <row r="20759" spans="1:16" x14ac:dyDescent="0.25">
      <c r="A20759">
        <v>46282</v>
      </c>
      <c r="B20759" s="119" t="s">
        <v>13347</v>
      </c>
      <c r="C20759">
        <v>80</v>
      </c>
      <c r="E20759">
        <v>186</v>
      </c>
      <c r="F20759">
        <v>25336</v>
      </c>
      <c r="G20759">
        <v>130</v>
      </c>
      <c r="H20759">
        <v>45316</v>
      </c>
      <c r="I20759" s="119" t="s">
        <v>4726</v>
      </c>
      <c r="J20759" s="119" t="s">
        <v>24</v>
      </c>
      <c r="K20759" s="1">
        <v>46255.758941458334</v>
      </c>
      <c r="L20759">
        <v>49</v>
      </c>
      <c r="M20759">
        <v>28</v>
      </c>
      <c r="N20759">
        <v>12</v>
      </c>
      <c r="O20759">
        <v>9</v>
      </c>
      <c r="P20759" s="119" t="s">
        <v>20254</v>
      </c>
    </row>
    <row r="20760" spans="1:16" x14ac:dyDescent="0.25">
      <c r="A20760">
        <v>46283</v>
      </c>
      <c r="B20760" s="119" t="s">
        <v>13348</v>
      </c>
      <c r="C20760">
        <v>25</v>
      </c>
      <c r="E20760">
        <v>482</v>
      </c>
      <c r="F20760">
        <v>53</v>
      </c>
      <c r="G20760">
        <v>476</v>
      </c>
      <c r="H20760">
        <v>149</v>
      </c>
      <c r="I20760" s="119" t="s">
        <v>4726</v>
      </c>
      <c r="J20760" s="119" t="s">
        <v>22</v>
      </c>
      <c r="K20760" s="1">
        <v>46255.758941458334</v>
      </c>
      <c r="L20760">
        <v>102</v>
      </c>
      <c r="M20760">
        <v>1</v>
      </c>
      <c r="N20760">
        <v>0</v>
      </c>
      <c r="O20760">
        <v>0</v>
      </c>
      <c r="P20760" s="119" t="s">
        <v>20254</v>
      </c>
    </row>
    <row r="20761" spans="1:16" x14ac:dyDescent="0.25">
      <c r="A20761">
        <v>46284</v>
      </c>
      <c r="B20761" s="119" t="s">
        <v>13348</v>
      </c>
      <c r="C20761">
        <v>35</v>
      </c>
      <c r="E20761">
        <v>527</v>
      </c>
      <c r="F20761">
        <v>83</v>
      </c>
      <c r="G20761">
        <v>570</v>
      </c>
      <c r="H20761">
        <v>149</v>
      </c>
      <c r="I20761" s="119" t="s">
        <v>4726</v>
      </c>
      <c r="J20761" s="119" t="s">
        <v>139</v>
      </c>
      <c r="K20761" s="1">
        <v>46255.758941458334</v>
      </c>
      <c r="L20761">
        <v>185</v>
      </c>
      <c r="M20761">
        <v>21</v>
      </c>
      <c r="N20761">
        <v>25</v>
      </c>
      <c r="O20761">
        <v>20</v>
      </c>
      <c r="P20761" s="119" t="s">
        <v>20254</v>
      </c>
    </row>
    <row r="20762" spans="1:16" x14ac:dyDescent="0.25">
      <c r="A20762">
        <v>46285</v>
      </c>
      <c r="B20762" s="119" t="s">
        <v>13349</v>
      </c>
      <c r="C20762">
        <v>35</v>
      </c>
      <c r="E20762">
        <v>21</v>
      </c>
      <c r="F20762">
        <v>124</v>
      </c>
      <c r="G20762">
        <v>419</v>
      </c>
      <c r="H20762">
        <v>1675</v>
      </c>
      <c r="I20762" s="119" t="s">
        <v>4726</v>
      </c>
      <c r="J20762" s="119" t="s">
        <v>222</v>
      </c>
      <c r="K20762" s="1">
        <v>46255.758941458334</v>
      </c>
      <c r="L20762">
        <v>2</v>
      </c>
      <c r="M20762">
        <v>30</v>
      </c>
      <c r="N20762">
        <v>1</v>
      </c>
      <c r="O20762">
        <v>9</v>
      </c>
      <c r="P20762" s="119" t="s">
        <v>20254</v>
      </c>
    </row>
    <row r="20763" spans="1:16" x14ac:dyDescent="0.25">
      <c r="A20763">
        <v>46286</v>
      </c>
      <c r="B20763" s="119" t="s">
        <v>13350</v>
      </c>
      <c r="C20763">
        <v>40</v>
      </c>
      <c r="E20763">
        <v>3565</v>
      </c>
      <c r="F20763">
        <v>89</v>
      </c>
      <c r="G20763">
        <v>460</v>
      </c>
      <c r="H20763">
        <v>625</v>
      </c>
      <c r="I20763" s="119" t="s">
        <v>4726</v>
      </c>
      <c r="J20763" s="119" t="s">
        <v>22</v>
      </c>
      <c r="K20763" s="1">
        <v>46255.758941458334</v>
      </c>
      <c r="L20763">
        <v>25</v>
      </c>
      <c r="M20763">
        <v>2</v>
      </c>
      <c r="N20763">
        <v>0</v>
      </c>
      <c r="O20763">
        <v>0</v>
      </c>
      <c r="P20763" s="119" t="s">
        <v>20254</v>
      </c>
    </row>
    <row r="20764" spans="1:16" x14ac:dyDescent="0.25">
      <c r="A20764">
        <v>46287</v>
      </c>
      <c r="B20764" s="119" t="s">
        <v>13350</v>
      </c>
      <c r="C20764">
        <v>50</v>
      </c>
      <c r="E20764">
        <v>165</v>
      </c>
      <c r="F20764">
        <v>106</v>
      </c>
      <c r="G20764">
        <v>140</v>
      </c>
      <c r="H20764">
        <v>484</v>
      </c>
      <c r="I20764" s="119" t="s">
        <v>4726</v>
      </c>
      <c r="J20764" s="119" t="s">
        <v>139</v>
      </c>
      <c r="K20764" s="1">
        <v>46255.758941458334</v>
      </c>
      <c r="L20764">
        <v>5</v>
      </c>
      <c r="M20764">
        <v>2</v>
      </c>
      <c r="N20764">
        <v>2</v>
      </c>
      <c r="O20764">
        <v>0</v>
      </c>
      <c r="P20764" s="119" t="s">
        <v>20254</v>
      </c>
    </row>
    <row r="20765" spans="1:16" x14ac:dyDescent="0.25">
      <c r="A20765">
        <v>46288</v>
      </c>
      <c r="B20765" s="119" t="s">
        <v>13351</v>
      </c>
      <c r="C20765">
        <v>50</v>
      </c>
      <c r="E20765">
        <v>140</v>
      </c>
      <c r="F20765">
        <v>6776</v>
      </c>
      <c r="G20765">
        <v>108</v>
      </c>
      <c r="H20765">
        <v>21393</v>
      </c>
      <c r="I20765" s="119" t="s">
        <v>4726</v>
      </c>
      <c r="J20765" s="119" t="s">
        <v>222</v>
      </c>
      <c r="K20765" s="1">
        <v>46255.758941458334</v>
      </c>
      <c r="L20765">
        <v>0</v>
      </c>
      <c r="M20765">
        <v>11</v>
      </c>
      <c r="N20765">
        <v>0</v>
      </c>
      <c r="O20765">
        <v>1</v>
      </c>
      <c r="P20765" s="119" t="s">
        <v>20254</v>
      </c>
    </row>
    <row r="20766" spans="1:16" x14ac:dyDescent="0.25">
      <c r="A20766">
        <v>46289</v>
      </c>
      <c r="B20766" s="119" t="s">
        <v>13352</v>
      </c>
      <c r="C20766">
        <v>60</v>
      </c>
      <c r="E20766">
        <v>604</v>
      </c>
      <c r="F20766">
        <v>345</v>
      </c>
      <c r="G20766">
        <v>191</v>
      </c>
      <c r="H20766">
        <v>1130</v>
      </c>
      <c r="I20766" s="119" t="s">
        <v>4726</v>
      </c>
      <c r="J20766" s="119" t="s">
        <v>22</v>
      </c>
      <c r="K20766" s="1">
        <v>46255.758941458334</v>
      </c>
      <c r="L20766">
        <v>0</v>
      </c>
      <c r="M20766">
        <v>1</v>
      </c>
      <c r="N20766">
        <v>0</v>
      </c>
      <c r="O20766">
        <v>0</v>
      </c>
      <c r="P20766" s="119" t="s">
        <v>20254</v>
      </c>
    </row>
    <row r="20767" spans="1:16" x14ac:dyDescent="0.25">
      <c r="A20767">
        <v>46290</v>
      </c>
      <c r="B20767" s="119" t="s">
        <v>13352</v>
      </c>
      <c r="C20767">
        <v>65</v>
      </c>
      <c r="E20767">
        <v>508</v>
      </c>
      <c r="F20767">
        <v>247</v>
      </c>
      <c r="G20767">
        <v>312</v>
      </c>
      <c r="H20767">
        <v>1496</v>
      </c>
      <c r="I20767" s="119" t="s">
        <v>4726</v>
      </c>
      <c r="J20767" s="119" t="s">
        <v>139</v>
      </c>
      <c r="K20767" s="1">
        <v>46255.758941458334</v>
      </c>
      <c r="L20767">
        <v>1</v>
      </c>
      <c r="M20767">
        <v>4</v>
      </c>
      <c r="N20767">
        <v>1</v>
      </c>
      <c r="O20767">
        <v>1</v>
      </c>
      <c r="P20767" s="119" t="s">
        <v>20254</v>
      </c>
    </row>
    <row r="20768" spans="1:16" x14ac:dyDescent="0.25">
      <c r="A20768">
        <v>46291</v>
      </c>
      <c r="B20768" s="119" t="s">
        <v>13353</v>
      </c>
      <c r="C20768">
        <v>65</v>
      </c>
      <c r="E20768">
        <v>81</v>
      </c>
      <c r="F20768">
        <v>2351</v>
      </c>
      <c r="G20768">
        <v>243</v>
      </c>
      <c r="H20768">
        <v>9999</v>
      </c>
      <c r="I20768" s="119" t="s">
        <v>4726</v>
      </c>
      <c r="J20768" s="119" t="s">
        <v>222</v>
      </c>
      <c r="K20768" s="1">
        <v>46255.758941458334</v>
      </c>
      <c r="L20768">
        <v>0</v>
      </c>
      <c r="M20768">
        <v>3</v>
      </c>
      <c r="N20768">
        <v>0</v>
      </c>
      <c r="O20768">
        <v>3</v>
      </c>
      <c r="P20768" s="119" t="s">
        <v>20254</v>
      </c>
    </row>
    <row r="20769" spans="1:16" x14ac:dyDescent="0.25">
      <c r="A20769">
        <v>46292</v>
      </c>
      <c r="B20769" s="119" t="s">
        <v>13354</v>
      </c>
      <c r="C20769">
        <v>75</v>
      </c>
      <c r="E20769">
        <v>1232</v>
      </c>
      <c r="F20769">
        <v>154</v>
      </c>
      <c r="G20769">
        <v>528</v>
      </c>
      <c r="H20769">
        <v>550</v>
      </c>
      <c r="I20769" s="119" t="s">
        <v>4726</v>
      </c>
      <c r="J20769" s="119" t="s">
        <v>22</v>
      </c>
      <c r="K20769" s="1">
        <v>46255.758941458334</v>
      </c>
      <c r="L20769">
        <v>9</v>
      </c>
      <c r="M20769">
        <v>4</v>
      </c>
      <c r="N20769">
        <v>1</v>
      </c>
      <c r="O20769">
        <v>1</v>
      </c>
      <c r="P20769" s="119" t="s">
        <v>20254</v>
      </c>
    </row>
    <row r="20770" spans="1:16" x14ac:dyDescent="0.25">
      <c r="A20770">
        <v>46293</v>
      </c>
      <c r="B20770" s="119" t="s">
        <v>13354</v>
      </c>
      <c r="C20770">
        <v>80</v>
      </c>
      <c r="E20770">
        <v>711</v>
      </c>
      <c r="F20770">
        <v>172</v>
      </c>
      <c r="G20770">
        <v>324</v>
      </c>
      <c r="H20770">
        <v>3494</v>
      </c>
      <c r="I20770" s="119" t="s">
        <v>4726</v>
      </c>
      <c r="J20770" s="119" t="s">
        <v>139</v>
      </c>
      <c r="K20770" s="1">
        <v>46255.758941458334</v>
      </c>
      <c r="L20770">
        <v>3</v>
      </c>
      <c r="M20770">
        <v>6</v>
      </c>
      <c r="N20770">
        <v>2</v>
      </c>
      <c r="O20770">
        <v>0</v>
      </c>
      <c r="P20770" s="119" t="s">
        <v>20254</v>
      </c>
    </row>
    <row r="20771" spans="1:16" x14ac:dyDescent="0.25">
      <c r="A20771">
        <v>46294</v>
      </c>
      <c r="B20771" s="119" t="s">
        <v>13355</v>
      </c>
      <c r="C20771">
        <v>80</v>
      </c>
      <c r="E20771">
        <v>574</v>
      </c>
      <c r="F20771">
        <v>1576</v>
      </c>
      <c r="G20771">
        <v>431</v>
      </c>
      <c r="H20771">
        <v>3308</v>
      </c>
      <c r="I20771" s="119" t="s">
        <v>4726</v>
      </c>
      <c r="J20771" s="119" t="s">
        <v>222</v>
      </c>
      <c r="K20771" s="1">
        <v>46255.758941458334</v>
      </c>
      <c r="L20771">
        <v>473</v>
      </c>
      <c r="M20771">
        <v>7</v>
      </c>
      <c r="N20771">
        <v>151</v>
      </c>
      <c r="O20771">
        <v>6</v>
      </c>
      <c r="P20771" s="119" t="s">
        <v>20254</v>
      </c>
    </row>
    <row r="20772" spans="1:16" x14ac:dyDescent="0.25">
      <c r="A20772">
        <v>46295</v>
      </c>
      <c r="B20772" s="119" t="s">
        <v>13356</v>
      </c>
      <c r="C20772">
        <v>80</v>
      </c>
      <c r="E20772">
        <v>163</v>
      </c>
      <c r="F20772">
        <v>2728</v>
      </c>
      <c r="G20772">
        <v>131</v>
      </c>
      <c r="H20772">
        <v>23099</v>
      </c>
      <c r="I20772" s="119" t="s">
        <v>4726</v>
      </c>
      <c r="J20772" s="119" t="s">
        <v>24</v>
      </c>
      <c r="K20772" s="1">
        <v>46255.758941458334</v>
      </c>
      <c r="L20772">
        <v>32</v>
      </c>
      <c r="M20772">
        <v>11</v>
      </c>
      <c r="N20772">
        <v>1</v>
      </c>
      <c r="O20772">
        <v>1</v>
      </c>
      <c r="P20772" s="119" t="s">
        <v>20254</v>
      </c>
    </row>
    <row r="20773" spans="1:16" x14ac:dyDescent="0.25">
      <c r="A20773">
        <v>46296</v>
      </c>
      <c r="B20773" s="119" t="s">
        <v>13357</v>
      </c>
      <c r="C20773">
        <v>25</v>
      </c>
      <c r="E20773">
        <v>316</v>
      </c>
      <c r="F20773">
        <v>47</v>
      </c>
      <c r="G20773">
        <v>153</v>
      </c>
      <c r="H20773">
        <v>499</v>
      </c>
      <c r="I20773" s="119" t="s">
        <v>4726</v>
      </c>
      <c r="J20773" s="119" t="s">
        <v>22</v>
      </c>
      <c r="K20773" s="1">
        <v>46255.758941458334</v>
      </c>
      <c r="L20773">
        <v>3</v>
      </c>
      <c r="M20773">
        <v>0</v>
      </c>
      <c r="N20773">
        <v>1</v>
      </c>
      <c r="O20773">
        <v>0</v>
      </c>
      <c r="P20773" s="119" t="s">
        <v>20254</v>
      </c>
    </row>
    <row r="20774" spans="1:16" x14ac:dyDescent="0.25">
      <c r="A20774">
        <v>46297</v>
      </c>
      <c r="B20774" s="119" t="s">
        <v>13357</v>
      </c>
      <c r="C20774">
        <v>35</v>
      </c>
      <c r="E20774">
        <v>196</v>
      </c>
      <c r="F20774">
        <v>86</v>
      </c>
      <c r="G20774">
        <v>224</v>
      </c>
      <c r="H20774">
        <v>485</v>
      </c>
      <c r="I20774" s="119" t="s">
        <v>4726</v>
      </c>
      <c r="J20774" s="119" t="s">
        <v>139</v>
      </c>
      <c r="K20774" s="1">
        <v>46255.758941458334</v>
      </c>
      <c r="L20774">
        <v>4</v>
      </c>
      <c r="M20774">
        <v>0</v>
      </c>
      <c r="N20774">
        <v>0</v>
      </c>
      <c r="O20774">
        <v>0</v>
      </c>
      <c r="P20774" s="119" t="s">
        <v>20254</v>
      </c>
    </row>
    <row r="20775" spans="1:16" x14ac:dyDescent="0.25">
      <c r="A20775">
        <v>46298</v>
      </c>
      <c r="B20775" s="119" t="s">
        <v>13358</v>
      </c>
      <c r="C20775">
        <v>35</v>
      </c>
      <c r="E20775">
        <v>208</v>
      </c>
      <c r="F20775">
        <v>676</v>
      </c>
      <c r="G20775">
        <v>99</v>
      </c>
      <c r="H20775">
        <v>6999</v>
      </c>
      <c r="I20775" s="119" t="s">
        <v>4726</v>
      </c>
      <c r="J20775" s="119" t="s">
        <v>222</v>
      </c>
      <c r="K20775" s="1">
        <v>46255.758941458334</v>
      </c>
      <c r="L20775">
        <v>0</v>
      </c>
      <c r="M20775">
        <v>1</v>
      </c>
      <c r="N20775">
        <v>0</v>
      </c>
      <c r="O20775">
        <v>0</v>
      </c>
      <c r="P20775" s="119" t="s">
        <v>20254</v>
      </c>
    </row>
    <row r="20776" spans="1:16" x14ac:dyDescent="0.25">
      <c r="A20776">
        <v>46299</v>
      </c>
      <c r="B20776" s="119" t="s">
        <v>13359</v>
      </c>
      <c r="C20776">
        <v>40</v>
      </c>
      <c r="E20776">
        <v>3165</v>
      </c>
      <c r="F20776">
        <v>160</v>
      </c>
      <c r="G20776">
        <v>908</v>
      </c>
      <c r="H20776">
        <v>333</v>
      </c>
      <c r="I20776" s="119" t="s">
        <v>4726</v>
      </c>
      <c r="J20776" s="119" t="s">
        <v>22</v>
      </c>
      <c r="K20776" s="1">
        <v>46255.758941458334</v>
      </c>
      <c r="L20776">
        <v>13</v>
      </c>
      <c r="M20776">
        <v>0</v>
      </c>
      <c r="N20776">
        <v>0</v>
      </c>
      <c r="O20776">
        <v>0</v>
      </c>
      <c r="P20776" s="119" t="s">
        <v>20254</v>
      </c>
    </row>
    <row r="20777" spans="1:16" x14ac:dyDescent="0.25">
      <c r="A20777">
        <v>46300</v>
      </c>
      <c r="B20777" s="119" t="s">
        <v>13359</v>
      </c>
      <c r="C20777">
        <v>50</v>
      </c>
      <c r="E20777">
        <v>1425</v>
      </c>
      <c r="F20777">
        <v>109</v>
      </c>
      <c r="G20777">
        <v>386</v>
      </c>
      <c r="H20777">
        <v>204</v>
      </c>
      <c r="I20777" s="119" t="s">
        <v>4726</v>
      </c>
      <c r="J20777" s="119" t="s">
        <v>139</v>
      </c>
      <c r="K20777" s="1">
        <v>46255.758941458334</v>
      </c>
      <c r="L20777">
        <v>110</v>
      </c>
      <c r="M20777">
        <v>18</v>
      </c>
      <c r="N20777">
        <v>47</v>
      </c>
      <c r="O20777">
        <v>17</v>
      </c>
      <c r="P20777" s="119" t="s">
        <v>20254</v>
      </c>
    </row>
    <row r="20778" spans="1:16" x14ac:dyDescent="0.25">
      <c r="A20778">
        <v>46301</v>
      </c>
      <c r="B20778" s="119" t="s">
        <v>13360</v>
      </c>
      <c r="C20778">
        <v>50</v>
      </c>
      <c r="E20778">
        <v>101</v>
      </c>
      <c r="F20778">
        <v>762</v>
      </c>
      <c r="G20778">
        <v>185</v>
      </c>
      <c r="H20778">
        <v>9096</v>
      </c>
      <c r="I20778" s="119" t="s">
        <v>4726</v>
      </c>
      <c r="J20778" s="119" t="s">
        <v>222</v>
      </c>
      <c r="K20778" s="1">
        <v>46255.758941458334</v>
      </c>
      <c r="L20778">
        <v>0</v>
      </c>
      <c r="M20778">
        <v>3</v>
      </c>
      <c r="N20778">
        <v>0</v>
      </c>
      <c r="O20778">
        <v>1</v>
      </c>
      <c r="P20778" s="119" t="s">
        <v>20254</v>
      </c>
    </row>
    <row r="20779" spans="1:16" x14ac:dyDescent="0.25">
      <c r="A20779">
        <v>46302</v>
      </c>
      <c r="B20779" s="119" t="s">
        <v>13361</v>
      </c>
      <c r="C20779">
        <v>60</v>
      </c>
      <c r="E20779">
        <v>5338</v>
      </c>
      <c r="F20779">
        <v>120</v>
      </c>
      <c r="G20779">
        <v>511</v>
      </c>
      <c r="H20779">
        <v>297</v>
      </c>
      <c r="I20779" s="119" t="s">
        <v>4726</v>
      </c>
      <c r="J20779" s="119" t="s">
        <v>22</v>
      </c>
      <c r="K20779" s="1">
        <v>46255.758941458334</v>
      </c>
      <c r="L20779">
        <v>150</v>
      </c>
      <c r="M20779">
        <v>0</v>
      </c>
      <c r="N20779">
        <v>15</v>
      </c>
      <c r="O20779">
        <v>0</v>
      </c>
      <c r="P20779" s="119" t="s">
        <v>20254</v>
      </c>
    </row>
    <row r="20780" spans="1:16" x14ac:dyDescent="0.25">
      <c r="A20780">
        <v>46303</v>
      </c>
      <c r="B20780" s="119" t="s">
        <v>13361</v>
      </c>
      <c r="C20780">
        <v>65</v>
      </c>
      <c r="E20780">
        <v>979</v>
      </c>
      <c r="F20780">
        <v>153</v>
      </c>
      <c r="G20780">
        <v>838</v>
      </c>
      <c r="H20780">
        <v>297</v>
      </c>
      <c r="I20780" s="119" t="s">
        <v>4726</v>
      </c>
      <c r="J20780" s="119" t="s">
        <v>139</v>
      </c>
      <c r="K20780" s="1">
        <v>46255.758941458334</v>
      </c>
      <c r="L20780">
        <v>48</v>
      </c>
      <c r="M20780">
        <v>1</v>
      </c>
      <c r="N20780">
        <v>2</v>
      </c>
      <c r="O20780">
        <v>0</v>
      </c>
      <c r="P20780" s="119" t="s">
        <v>20254</v>
      </c>
    </row>
    <row r="20781" spans="1:16" x14ac:dyDescent="0.25">
      <c r="A20781">
        <v>46304</v>
      </c>
      <c r="B20781" s="119" t="s">
        <v>13362</v>
      </c>
      <c r="C20781">
        <v>65</v>
      </c>
      <c r="E20781">
        <v>75</v>
      </c>
      <c r="F20781">
        <v>4670</v>
      </c>
      <c r="G20781">
        <v>108</v>
      </c>
      <c r="H20781">
        <v>8600</v>
      </c>
      <c r="I20781" s="119" t="s">
        <v>4726</v>
      </c>
      <c r="J20781" s="119" t="s">
        <v>222</v>
      </c>
      <c r="K20781" s="1">
        <v>46255.758941458334</v>
      </c>
      <c r="L20781">
        <v>0</v>
      </c>
      <c r="M20781">
        <v>1</v>
      </c>
      <c r="N20781">
        <v>0</v>
      </c>
      <c r="O20781">
        <v>1</v>
      </c>
      <c r="P20781" s="119" t="s">
        <v>20254</v>
      </c>
    </row>
    <row r="20782" spans="1:16" x14ac:dyDescent="0.25">
      <c r="A20782">
        <v>46305</v>
      </c>
      <c r="B20782" s="119" t="s">
        <v>13363</v>
      </c>
      <c r="C20782">
        <v>75</v>
      </c>
      <c r="E20782">
        <v>3679</v>
      </c>
      <c r="F20782">
        <v>150</v>
      </c>
      <c r="G20782">
        <v>590</v>
      </c>
      <c r="H20782">
        <v>546</v>
      </c>
      <c r="I20782" s="119" t="s">
        <v>4726</v>
      </c>
      <c r="J20782" s="119" t="s">
        <v>22</v>
      </c>
      <c r="K20782" s="1">
        <v>46255.758941458334</v>
      </c>
      <c r="L20782">
        <v>5</v>
      </c>
      <c r="M20782">
        <v>1</v>
      </c>
      <c r="N20782">
        <v>5</v>
      </c>
      <c r="O20782">
        <v>0</v>
      </c>
      <c r="P20782" s="119" t="s">
        <v>20254</v>
      </c>
    </row>
    <row r="20783" spans="1:16" x14ac:dyDescent="0.25">
      <c r="A20783">
        <v>46306</v>
      </c>
      <c r="B20783" s="119" t="s">
        <v>13363</v>
      </c>
      <c r="C20783">
        <v>80</v>
      </c>
      <c r="E20783">
        <v>2489</v>
      </c>
      <c r="F20783">
        <v>165</v>
      </c>
      <c r="G20783">
        <v>382</v>
      </c>
      <c r="H20783">
        <v>439</v>
      </c>
      <c r="I20783" s="119" t="s">
        <v>4726</v>
      </c>
      <c r="J20783" s="119" t="s">
        <v>139</v>
      </c>
      <c r="K20783" s="1">
        <v>46255.758941458334</v>
      </c>
      <c r="L20783">
        <v>28</v>
      </c>
      <c r="M20783">
        <v>1</v>
      </c>
      <c r="N20783">
        <v>0</v>
      </c>
      <c r="O20783">
        <v>0</v>
      </c>
      <c r="P20783" s="119" t="s">
        <v>20254</v>
      </c>
    </row>
    <row r="20784" spans="1:16" x14ac:dyDescent="0.25">
      <c r="A20784">
        <v>46307</v>
      </c>
      <c r="B20784" s="119" t="s">
        <v>13364</v>
      </c>
      <c r="C20784">
        <v>80</v>
      </c>
      <c r="E20784">
        <v>1553</v>
      </c>
      <c r="F20784">
        <v>1857</v>
      </c>
      <c r="G20784">
        <v>601</v>
      </c>
      <c r="H20784">
        <v>2375</v>
      </c>
      <c r="I20784" s="119" t="s">
        <v>4726</v>
      </c>
      <c r="J20784" s="119" t="s">
        <v>222</v>
      </c>
      <c r="K20784" s="1">
        <v>46255.758941458334</v>
      </c>
      <c r="L20784">
        <v>435</v>
      </c>
      <c r="M20784">
        <v>3</v>
      </c>
      <c r="N20784">
        <v>14</v>
      </c>
      <c r="O20784">
        <v>0</v>
      </c>
      <c r="P20784" s="119" t="s">
        <v>20254</v>
      </c>
    </row>
    <row r="20785" spans="1:16" x14ac:dyDescent="0.25">
      <c r="A20785">
        <v>46308</v>
      </c>
      <c r="B20785" s="119" t="s">
        <v>13365</v>
      </c>
      <c r="C20785">
        <v>80</v>
      </c>
      <c r="E20785">
        <v>539</v>
      </c>
      <c r="F20785">
        <v>2310</v>
      </c>
      <c r="G20785">
        <v>180</v>
      </c>
      <c r="H20785">
        <v>9900</v>
      </c>
      <c r="I20785" s="119" t="s">
        <v>4726</v>
      </c>
      <c r="J20785" s="119" t="s">
        <v>24</v>
      </c>
      <c r="K20785" s="1">
        <v>46255.758941458334</v>
      </c>
      <c r="L20785">
        <v>5</v>
      </c>
      <c r="M20785">
        <v>4</v>
      </c>
      <c r="N20785">
        <v>1</v>
      </c>
      <c r="O20785">
        <v>0</v>
      </c>
      <c r="P20785" s="119" t="s">
        <v>20254</v>
      </c>
    </row>
    <row r="20786" spans="1:16" x14ac:dyDescent="0.25">
      <c r="A20786">
        <v>46309</v>
      </c>
      <c r="B20786" s="119" t="s">
        <v>13366</v>
      </c>
      <c r="C20786">
        <v>25</v>
      </c>
      <c r="E20786">
        <v>406</v>
      </c>
      <c r="F20786">
        <v>52</v>
      </c>
      <c r="G20786">
        <v>402</v>
      </c>
      <c r="H20786">
        <v>2224</v>
      </c>
      <c r="I20786" s="119" t="s">
        <v>4726</v>
      </c>
      <c r="J20786" s="119" t="s">
        <v>22</v>
      </c>
      <c r="K20786" s="1">
        <v>46255.758941458334</v>
      </c>
      <c r="L20786">
        <v>13</v>
      </c>
      <c r="M20786">
        <v>12</v>
      </c>
      <c r="N20786">
        <v>3</v>
      </c>
      <c r="O20786">
        <v>4</v>
      </c>
      <c r="P20786" s="119" t="s">
        <v>20254</v>
      </c>
    </row>
    <row r="20787" spans="1:16" x14ac:dyDescent="0.25">
      <c r="A20787">
        <v>46310</v>
      </c>
      <c r="B20787" s="119" t="s">
        <v>13366</v>
      </c>
      <c r="C20787">
        <v>35</v>
      </c>
      <c r="E20787">
        <v>244</v>
      </c>
      <c r="F20787">
        <v>113</v>
      </c>
      <c r="G20787">
        <v>309</v>
      </c>
      <c r="H20787">
        <v>993</v>
      </c>
      <c r="I20787" s="119" t="s">
        <v>4726</v>
      </c>
      <c r="J20787" s="119" t="s">
        <v>139</v>
      </c>
      <c r="K20787" s="1">
        <v>46255.758941458334</v>
      </c>
      <c r="L20787">
        <v>9</v>
      </c>
      <c r="M20787">
        <v>10</v>
      </c>
      <c r="N20787">
        <v>2</v>
      </c>
      <c r="O20787">
        <v>4</v>
      </c>
      <c r="P20787" s="119" t="s">
        <v>20254</v>
      </c>
    </row>
    <row r="20788" spans="1:16" x14ac:dyDescent="0.25">
      <c r="A20788">
        <v>46311</v>
      </c>
      <c r="B20788" s="119" t="s">
        <v>13367</v>
      </c>
      <c r="C20788">
        <v>35</v>
      </c>
      <c r="E20788">
        <v>136</v>
      </c>
      <c r="F20788">
        <v>1890</v>
      </c>
      <c r="G20788">
        <v>311</v>
      </c>
      <c r="H20788">
        <v>12906</v>
      </c>
      <c r="I20788" s="119" t="s">
        <v>4726</v>
      </c>
      <c r="J20788" s="119" t="s">
        <v>222</v>
      </c>
      <c r="K20788" s="1">
        <v>46255.758941458334</v>
      </c>
      <c r="L20788">
        <v>4</v>
      </c>
      <c r="M20788">
        <v>5</v>
      </c>
      <c r="N20788">
        <v>1</v>
      </c>
      <c r="O20788">
        <v>1</v>
      </c>
      <c r="P20788" s="119" t="s">
        <v>20254</v>
      </c>
    </row>
    <row r="20789" spans="1:16" x14ac:dyDescent="0.25">
      <c r="A20789">
        <v>46312</v>
      </c>
      <c r="B20789" s="119" t="s">
        <v>13368</v>
      </c>
      <c r="C20789">
        <v>40</v>
      </c>
      <c r="E20789">
        <v>1207</v>
      </c>
      <c r="F20789">
        <v>406</v>
      </c>
      <c r="G20789">
        <v>226</v>
      </c>
      <c r="H20789">
        <v>2871</v>
      </c>
      <c r="I20789" s="119" t="s">
        <v>4726</v>
      </c>
      <c r="J20789" s="119" t="s">
        <v>22</v>
      </c>
      <c r="K20789" s="1">
        <v>46255.758941458334</v>
      </c>
      <c r="L20789">
        <v>1</v>
      </c>
      <c r="M20789">
        <v>5</v>
      </c>
      <c r="N20789">
        <v>0</v>
      </c>
      <c r="O20789">
        <v>2</v>
      </c>
      <c r="P20789" s="119" t="s">
        <v>20254</v>
      </c>
    </row>
    <row r="20790" spans="1:16" x14ac:dyDescent="0.25">
      <c r="A20790">
        <v>46313</v>
      </c>
      <c r="B20790" s="119" t="s">
        <v>13368</v>
      </c>
      <c r="C20790">
        <v>50</v>
      </c>
      <c r="E20790">
        <v>165</v>
      </c>
      <c r="F20790">
        <v>123</v>
      </c>
      <c r="G20790">
        <v>643</v>
      </c>
      <c r="H20790">
        <v>2023</v>
      </c>
      <c r="I20790" s="119" t="s">
        <v>4726</v>
      </c>
      <c r="J20790" s="119" t="s">
        <v>139</v>
      </c>
      <c r="K20790" s="1">
        <v>46255.758941458334</v>
      </c>
      <c r="L20790">
        <v>5</v>
      </c>
      <c r="M20790">
        <v>3</v>
      </c>
      <c r="N20790">
        <v>2</v>
      </c>
      <c r="O20790">
        <v>2</v>
      </c>
      <c r="P20790" s="119" t="s">
        <v>20254</v>
      </c>
    </row>
    <row r="20791" spans="1:16" x14ac:dyDescent="0.25">
      <c r="A20791">
        <v>46314</v>
      </c>
      <c r="B20791" s="119" t="s">
        <v>13369</v>
      </c>
      <c r="C20791">
        <v>50</v>
      </c>
      <c r="E20791">
        <v>107</v>
      </c>
      <c r="F20791">
        <v>3312</v>
      </c>
      <c r="G20791">
        <v>209</v>
      </c>
      <c r="H20791">
        <v>23026</v>
      </c>
      <c r="I20791" s="119" t="s">
        <v>4726</v>
      </c>
      <c r="J20791" s="119" t="s">
        <v>222</v>
      </c>
      <c r="K20791" s="1">
        <v>46255.758941458334</v>
      </c>
      <c r="L20791">
        <v>5</v>
      </c>
      <c r="M20791">
        <v>14</v>
      </c>
      <c r="N20791">
        <v>2</v>
      </c>
      <c r="O20791">
        <v>2</v>
      </c>
      <c r="P20791" s="119" t="s">
        <v>20254</v>
      </c>
    </row>
    <row r="20792" spans="1:16" x14ac:dyDescent="0.25">
      <c r="A20792">
        <v>46315</v>
      </c>
      <c r="B20792" s="119" t="s">
        <v>13370</v>
      </c>
      <c r="C20792">
        <v>60</v>
      </c>
      <c r="E20792">
        <v>563</v>
      </c>
      <c r="F20792">
        <v>758</v>
      </c>
      <c r="G20792">
        <v>204</v>
      </c>
      <c r="H20792">
        <v>1465</v>
      </c>
      <c r="I20792" s="119" t="s">
        <v>4726</v>
      </c>
      <c r="J20792" s="119" t="s">
        <v>22</v>
      </c>
      <c r="K20792" s="1">
        <v>46255.758941458334</v>
      </c>
      <c r="L20792">
        <v>0</v>
      </c>
      <c r="M20792">
        <v>0</v>
      </c>
      <c r="N20792">
        <v>0</v>
      </c>
      <c r="O20792">
        <v>0</v>
      </c>
      <c r="P20792" s="119" t="s">
        <v>20254</v>
      </c>
    </row>
    <row r="20793" spans="1:16" x14ac:dyDescent="0.25">
      <c r="A20793">
        <v>46316</v>
      </c>
      <c r="B20793" s="119" t="s">
        <v>13370</v>
      </c>
      <c r="C20793">
        <v>65</v>
      </c>
      <c r="E20793">
        <v>1001</v>
      </c>
      <c r="F20793">
        <v>788</v>
      </c>
      <c r="G20793">
        <v>323</v>
      </c>
      <c r="H20793">
        <v>2562</v>
      </c>
      <c r="I20793" s="119" t="s">
        <v>4726</v>
      </c>
      <c r="J20793" s="119" t="s">
        <v>139</v>
      </c>
      <c r="K20793" s="1">
        <v>46255.758941458334</v>
      </c>
      <c r="L20793">
        <v>0</v>
      </c>
      <c r="M20793">
        <v>1</v>
      </c>
      <c r="N20793">
        <v>0</v>
      </c>
      <c r="O20793">
        <v>0</v>
      </c>
      <c r="P20793" s="119" t="s">
        <v>20254</v>
      </c>
    </row>
    <row r="20794" spans="1:16" x14ac:dyDescent="0.25">
      <c r="A20794">
        <v>46317</v>
      </c>
      <c r="B20794" s="119" t="s">
        <v>13371</v>
      </c>
      <c r="C20794">
        <v>65</v>
      </c>
      <c r="E20794">
        <v>106</v>
      </c>
      <c r="F20794">
        <v>6901</v>
      </c>
      <c r="G20794">
        <v>152</v>
      </c>
      <c r="H20794">
        <v>14998</v>
      </c>
      <c r="I20794" s="119" t="s">
        <v>4726</v>
      </c>
      <c r="J20794" s="119" t="s">
        <v>222</v>
      </c>
      <c r="K20794" s="1">
        <v>46255.758941458334</v>
      </c>
      <c r="L20794">
        <v>2</v>
      </c>
      <c r="M20794">
        <v>0</v>
      </c>
      <c r="N20794">
        <v>0</v>
      </c>
      <c r="O20794">
        <v>0</v>
      </c>
      <c r="P20794" s="119" t="s">
        <v>20254</v>
      </c>
    </row>
    <row r="20795" spans="1:16" x14ac:dyDescent="0.25">
      <c r="A20795">
        <v>46318</v>
      </c>
      <c r="B20795" s="119" t="s">
        <v>13372</v>
      </c>
      <c r="C20795">
        <v>75</v>
      </c>
      <c r="E20795">
        <v>751</v>
      </c>
      <c r="F20795">
        <v>129</v>
      </c>
      <c r="G20795">
        <v>783</v>
      </c>
      <c r="H20795">
        <v>870</v>
      </c>
      <c r="I20795" s="119" t="s">
        <v>4726</v>
      </c>
      <c r="J20795" s="119" t="s">
        <v>22</v>
      </c>
      <c r="K20795" s="1">
        <v>46255.758941458334</v>
      </c>
      <c r="L20795">
        <v>7</v>
      </c>
      <c r="M20795">
        <v>3</v>
      </c>
      <c r="N20795">
        <v>1</v>
      </c>
      <c r="O20795">
        <v>2</v>
      </c>
      <c r="P20795" s="119" t="s">
        <v>20254</v>
      </c>
    </row>
    <row r="20796" spans="1:16" x14ac:dyDescent="0.25">
      <c r="A20796">
        <v>46319</v>
      </c>
      <c r="B20796" s="119" t="s">
        <v>13372</v>
      </c>
      <c r="C20796">
        <v>80</v>
      </c>
      <c r="E20796">
        <v>453</v>
      </c>
      <c r="F20796">
        <v>200</v>
      </c>
      <c r="G20796">
        <v>322</v>
      </c>
      <c r="H20796">
        <v>2196</v>
      </c>
      <c r="I20796" s="119" t="s">
        <v>4726</v>
      </c>
      <c r="J20796" s="119" t="s">
        <v>139</v>
      </c>
      <c r="K20796" s="1">
        <v>46255.758941458334</v>
      </c>
      <c r="L20796">
        <v>3</v>
      </c>
      <c r="M20796">
        <v>2</v>
      </c>
      <c r="N20796">
        <v>3</v>
      </c>
      <c r="O20796">
        <v>0</v>
      </c>
      <c r="P20796" s="119" t="s">
        <v>20254</v>
      </c>
    </row>
    <row r="20797" spans="1:16" x14ac:dyDescent="0.25">
      <c r="A20797">
        <v>46320</v>
      </c>
      <c r="B20797" s="119" t="s">
        <v>13373</v>
      </c>
      <c r="C20797">
        <v>80</v>
      </c>
      <c r="E20797">
        <v>238</v>
      </c>
      <c r="F20797">
        <v>1903</v>
      </c>
      <c r="G20797">
        <v>1658</v>
      </c>
      <c r="H20797">
        <v>5175</v>
      </c>
      <c r="I20797" s="119" t="s">
        <v>4726</v>
      </c>
      <c r="J20797" s="119" t="s">
        <v>222</v>
      </c>
      <c r="K20797" s="1">
        <v>46255.758941458334</v>
      </c>
      <c r="L20797">
        <v>166</v>
      </c>
      <c r="M20797">
        <v>15</v>
      </c>
      <c r="N20797">
        <v>1</v>
      </c>
      <c r="O20797">
        <v>1</v>
      </c>
      <c r="P20797" s="119" t="s">
        <v>20254</v>
      </c>
    </row>
    <row r="20798" spans="1:16" x14ac:dyDescent="0.25">
      <c r="A20798">
        <v>46321</v>
      </c>
      <c r="B20798" s="119" t="s">
        <v>13374</v>
      </c>
      <c r="C20798">
        <v>80</v>
      </c>
      <c r="E20798">
        <v>59</v>
      </c>
      <c r="F20798">
        <v>12894</v>
      </c>
      <c r="G20798">
        <v>156</v>
      </c>
      <c r="H20798">
        <v>32894</v>
      </c>
      <c r="I20798" s="119" t="s">
        <v>4726</v>
      </c>
      <c r="J20798" s="119" t="s">
        <v>24</v>
      </c>
      <c r="K20798" s="1">
        <v>46255.758941458334</v>
      </c>
      <c r="L20798">
        <v>51</v>
      </c>
      <c r="M20798">
        <v>22</v>
      </c>
      <c r="N20798">
        <v>16</v>
      </c>
      <c r="O20798">
        <v>8</v>
      </c>
      <c r="P20798" s="119" t="s">
        <v>20254</v>
      </c>
    </row>
    <row r="20799" spans="1:16" x14ac:dyDescent="0.25">
      <c r="A20799">
        <v>46322</v>
      </c>
      <c r="B20799" s="119" t="s">
        <v>13375</v>
      </c>
      <c r="C20799">
        <v>25</v>
      </c>
      <c r="E20799">
        <v>840</v>
      </c>
      <c r="F20799">
        <v>111</v>
      </c>
      <c r="G20799">
        <v>407</v>
      </c>
      <c r="H20799">
        <v>1998</v>
      </c>
      <c r="I20799" s="119" t="s">
        <v>4726</v>
      </c>
      <c r="J20799" s="119" t="s">
        <v>22</v>
      </c>
      <c r="K20799" s="1">
        <v>46255.758941458334</v>
      </c>
      <c r="L20799">
        <v>5</v>
      </c>
      <c r="M20799">
        <v>11</v>
      </c>
      <c r="N20799">
        <v>0</v>
      </c>
      <c r="O20799">
        <v>1</v>
      </c>
      <c r="P20799" s="119" t="s">
        <v>20254</v>
      </c>
    </row>
    <row r="20800" spans="1:16" x14ac:dyDescent="0.25">
      <c r="A20800">
        <v>46323</v>
      </c>
      <c r="B20800" s="119" t="s">
        <v>13375</v>
      </c>
      <c r="C20800">
        <v>35</v>
      </c>
      <c r="E20800">
        <v>418</v>
      </c>
      <c r="F20800">
        <v>390</v>
      </c>
      <c r="G20800">
        <v>393</v>
      </c>
      <c r="H20800">
        <v>1900</v>
      </c>
      <c r="I20800" s="119" t="s">
        <v>4726</v>
      </c>
      <c r="J20800" s="119" t="s">
        <v>139</v>
      </c>
      <c r="K20800" s="1">
        <v>46255.758941458334</v>
      </c>
      <c r="L20800">
        <v>6</v>
      </c>
      <c r="M20800">
        <v>6</v>
      </c>
      <c r="N20800">
        <v>0</v>
      </c>
      <c r="O20800">
        <v>2</v>
      </c>
      <c r="P20800" s="119" t="s">
        <v>20254</v>
      </c>
    </row>
    <row r="20801" spans="1:16" x14ac:dyDescent="0.25">
      <c r="A20801">
        <v>46324</v>
      </c>
      <c r="B20801" s="119" t="s">
        <v>13376</v>
      </c>
      <c r="C20801">
        <v>35</v>
      </c>
      <c r="E20801">
        <v>317</v>
      </c>
      <c r="F20801">
        <v>1314</v>
      </c>
      <c r="G20801">
        <v>56</v>
      </c>
      <c r="H20801">
        <v>18374</v>
      </c>
      <c r="I20801" s="119" t="s">
        <v>4726</v>
      </c>
      <c r="J20801" s="119" t="s">
        <v>222</v>
      </c>
      <c r="K20801" s="1">
        <v>46255.758941458334</v>
      </c>
      <c r="L20801">
        <v>0</v>
      </c>
      <c r="M20801">
        <v>4</v>
      </c>
      <c r="N20801">
        <v>0</v>
      </c>
      <c r="O20801">
        <v>0</v>
      </c>
      <c r="P20801" s="119" t="s">
        <v>20254</v>
      </c>
    </row>
    <row r="20802" spans="1:16" x14ac:dyDescent="0.25">
      <c r="A20802">
        <v>46325</v>
      </c>
      <c r="B20802" s="119" t="s">
        <v>13377</v>
      </c>
      <c r="C20802">
        <v>40</v>
      </c>
      <c r="E20802">
        <v>908</v>
      </c>
      <c r="F20802">
        <v>291</v>
      </c>
      <c r="G20802">
        <v>320</v>
      </c>
      <c r="H20802">
        <v>3373</v>
      </c>
      <c r="I20802" s="119" t="s">
        <v>4726</v>
      </c>
      <c r="J20802" s="119" t="s">
        <v>22</v>
      </c>
      <c r="K20802" s="1">
        <v>46255.758941458334</v>
      </c>
      <c r="L20802">
        <v>7</v>
      </c>
      <c r="M20802">
        <v>6</v>
      </c>
      <c r="N20802">
        <v>0</v>
      </c>
      <c r="O20802">
        <v>1</v>
      </c>
      <c r="P20802" s="119" t="s">
        <v>20254</v>
      </c>
    </row>
    <row r="20803" spans="1:16" x14ac:dyDescent="0.25">
      <c r="A20803">
        <v>46326</v>
      </c>
      <c r="B20803" s="119" t="s">
        <v>13377</v>
      </c>
      <c r="C20803">
        <v>50</v>
      </c>
      <c r="E20803">
        <v>652</v>
      </c>
      <c r="F20803">
        <v>208</v>
      </c>
      <c r="G20803">
        <v>326</v>
      </c>
      <c r="H20803">
        <v>1695</v>
      </c>
      <c r="I20803" s="119" t="s">
        <v>4726</v>
      </c>
      <c r="J20803" s="119" t="s">
        <v>139</v>
      </c>
      <c r="K20803" s="1">
        <v>46255.758941458334</v>
      </c>
      <c r="L20803">
        <v>0</v>
      </c>
      <c r="M20803">
        <v>6</v>
      </c>
      <c r="N20803">
        <v>0</v>
      </c>
      <c r="O20803">
        <v>2</v>
      </c>
      <c r="P20803" s="119" t="s">
        <v>20254</v>
      </c>
    </row>
    <row r="20804" spans="1:16" x14ac:dyDescent="0.25">
      <c r="A20804">
        <v>46327</v>
      </c>
      <c r="B20804" s="119" t="s">
        <v>13378</v>
      </c>
      <c r="C20804">
        <v>50</v>
      </c>
      <c r="E20804">
        <v>89</v>
      </c>
      <c r="F20804">
        <v>8043</v>
      </c>
      <c r="G20804">
        <v>92</v>
      </c>
      <c r="H20804">
        <v>22345</v>
      </c>
      <c r="I20804" s="119" t="s">
        <v>4726</v>
      </c>
      <c r="J20804" s="119" t="s">
        <v>222</v>
      </c>
      <c r="K20804" s="1">
        <v>46255.758941458334</v>
      </c>
      <c r="L20804">
        <v>1</v>
      </c>
      <c r="M20804">
        <v>7</v>
      </c>
      <c r="N20804">
        <v>0</v>
      </c>
      <c r="O20804">
        <v>3</v>
      </c>
      <c r="P20804" s="119" t="s">
        <v>20254</v>
      </c>
    </row>
    <row r="20805" spans="1:16" x14ac:dyDescent="0.25">
      <c r="A20805">
        <v>46328</v>
      </c>
      <c r="B20805" s="119" t="s">
        <v>13379</v>
      </c>
      <c r="C20805">
        <v>60</v>
      </c>
      <c r="E20805">
        <v>1025</v>
      </c>
      <c r="F20805">
        <v>707</v>
      </c>
      <c r="G20805">
        <v>335</v>
      </c>
      <c r="H20805">
        <v>1949</v>
      </c>
      <c r="I20805" s="119" t="s">
        <v>4726</v>
      </c>
      <c r="J20805" s="119" t="s">
        <v>22</v>
      </c>
      <c r="K20805" s="1">
        <v>46255.758941458334</v>
      </c>
      <c r="L20805">
        <v>0</v>
      </c>
      <c r="M20805">
        <v>1</v>
      </c>
      <c r="N20805">
        <v>0</v>
      </c>
      <c r="O20805">
        <v>0</v>
      </c>
      <c r="P20805" s="119" t="s">
        <v>20254</v>
      </c>
    </row>
    <row r="20806" spans="1:16" x14ac:dyDescent="0.25">
      <c r="A20806">
        <v>46329</v>
      </c>
      <c r="B20806" s="119" t="s">
        <v>13379</v>
      </c>
      <c r="C20806">
        <v>65</v>
      </c>
      <c r="E20806">
        <v>244</v>
      </c>
      <c r="F20806">
        <v>1028</v>
      </c>
      <c r="G20806">
        <v>110</v>
      </c>
      <c r="H20806">
        <v>4025</v>
      </c>
      <c r="I20806" s="119" t="s">
        <v>4726</v>
      </c>
      <c r="J20806" s="119" t="s">
        <v>139</v>
      </c>
      <c r="K20806" s="1">
        <v>46255.758941458334</v>
      </c>
      <c r="L20806">
        <v>2</v>
      </c>
      <c r="M20806">
        <v>3</v>
      </c>
      <c r="N20806">
        <v>0</v>
      </c>
      <c r="O20806">
        <v>0</v>
      </c>
      <c r="P20806" s="119" t="s">
        <v>20254</v>
      </c>
    </row>
    <row r="20807" spans="1:16" x14ac:dyDescent="0.25">
      <c r="A20807">
        <v>46330</v>
      </c>
      <c r="B20807" s="119" t="s">
        <v>13380</v>
      </c>
      <c r="C20807">
        <v>65</v>
      </c>
      <c r="E20807">
        <v>53</v>
      </c>
      <c r="F20807">
        <v>5041</v>
      </c>
      <c r="G20807">
        <v>265</v>
      </c>
      <c r="H20807">
        <v>22160</v>
      </c>
      <c r="I20807" s="119" t="s">
        <v>4726</v>
      </c>
      <c r="J20807" s="119" t="s">
        <v>222</v>
      </c>
      <c r="K20807" s="1">
        <v>46255.758941458334</v>
      </c>
      <c r="L20807">
        <v>1</v>
      </c>
      <c r="M20807">
        <v>3</v>
      </c>
      <c r="N20807">
        <v>0</v>
      </c>
      <c r="O20807">
        <v>1</v>
      </c>
      <c r="P20807" s="119" t="s">
        <v>20254</v>
      </c>
    </row>
    <row r="20808" spans="1:16" x14ac:dyDescent="0.25">
      <c r="A20808">
        <v>46331</v>
      </c>
      <c r="B20808" s="119" t="s">
        <v>13381</v>
      </c>
      <c r="C20808">
        <v>75</v>
      </c>
      <c r="E20808">
        <v>113</v>
      </c>
      <c r="F20808">
        <v>208</v>
      </c>
      <c r="G20808">
        <v>344</v>
      </c>
      <c r="H20808">
        <v>515</v>
      </c>
      <c r="I20808" s="119" t="s">
        <v>4726</v>
      </c>
      <c r="J20808" s="119" t="s">
        <v>22</v>
      </c>
      <c r="K20808" s="1">
        <v>46255.758941458334</v>
      </c>
      <c r="L20808">
        <v>0</v>
      </c>
      <c r="M20808">
        <v>2</v>
      </c>
      <c r="N20808">
        <v>0</v>
      </c>
      <c r="O20808">
        <v>0</v>
      </c>
      <c r="P20808" s="119" t="s">
        <v>20254</v>
      </c>
    </row>
    <row r="20809" spans="1:16" x14ac:dyDescent="0.25">
      <c r="A20809">
        <v>46332</v>
      </c>
      <c r="B20809" s="119" t="s">
        <v>13381</v>
      </c>
      <c r="C20809">
        <v>80</v>
      </c>
      <c r="E20809">
        <v>359</v>
      </c>
      <c r="F20809">
        <v>246</v>
      </c>
      <c r="G20809">
        <v>404</v>
      </c>
      <c r="H20809">
        <v>524</v>
      </c>
      <c r="I20809" s="119" t="s">
        <v>4726</v>
      </c>
      <c r="J20809" s="119" t="s">
        <v>139</v>
      </c>
      <c r="K20809" s="1">
        <v>46255.758941458334</v>
      </c>
      <c r="L20809">
        <v>0</v>
      </c>
      <c r="M20809">
        <v>1</v>
      </c>
      <c r="N20809">
        <v>0</v>
      </c>
      <c r="O20809">
        <v>0</v>
      </c>
      <c r="P20809" s="119" t="s">
        <v>20254</v>
      </c>
    </row>
    <row r="20810" spans="1:16" x14ac:dyDescent="0.25">
      <c r="A20810">
        <v>46333</v>
      </c>
      <c r="B20810" s="119" t="s">
        <v>13382</v>
      </c>
      <c r="C20810">
        <v>80</v>
      </c>
      <c r="E20810">
        <v>1646</v>
      </c>
      <c r="F20810">
        <v>2009</v>
      </c>
      <c r="G20810">
        <v>2332</v>
      </c>
      <c r="H20810">
        <v>2999</v>
      </c>
      <c r="I20810" s="119" t="s">
        <v>4726</v>
      </c>
      <c r="J20810" s="119" t="s">
        <v>222</v>
      </c>
      <c r="K20810" s="1">
        <v>46255.758941458334</v>
      </c>
      <c r="L20810">
        <v>2</v>
      </c>
      <c r="M20810">
        <v>31</v>
      </c>
      <c r="N20810">
        <v>2</v>
      </c>
      <c r="O20810">
        <v>2</v>
      </c>
      <c r="P20810" s="119" t="s">
        <v>20254</v>
      </c>
    </row>
    <row r="20811" spans="1:16" x14ac:dyDescent="0.25">
      <c r="A20811">
        <v>46334</v>
      </c>
      <c r="B20811" s="119" t="s">
        <v>13383</v>
      </c>
      <c r="C20811">
        <v>80</v>
      </c>
      <c r="E20811">
        <v>186</v>
      </c>
      <c r="F20811">
        <v>6624</v>
      </c>
      <c r="G20811">
        <v>333</v>
      </c>
      <c r="H20811">
        <v>12012</v>
      </c>
      <c r="I20811" s="119" t="s">
        <v>4726</v>
      </c>
      <c r="J20811" s="119" t="s">
        <v>24</v>
      </c>
      <c r="K20811" s="1">
        <v>46255.758941458334</v>
      </c>
      <c r="L20811">
        <v>52</v>
      </c>
      <c r="M20811">
        <v>58</v>
      </c>
      <c r="N20811">
        <v>4</v>
      </c>
      <c r="O20811">
        <v>14</v>
      </c>
      <c r="P20811" s="119" t="s">
        <v>20254</v>
      </c>
    </row>
    <row r="20812" spans="1:16" x14ac:dyDescent="0.25">
      <c r="A20812">
        <v>46335</v>
      </c>
      <c r="B20812" s="119" t="s">
        <v>13384</v>
      </c>
      <c r="C20812">
        <v>25</v>
      </c>
      <c r="E20812">
        <v>601</v>
      </c>
      <c r="F20812">
        <v>54</v>
      </c>
      <c r="G20812">
        <v>268</v>
      </c>
      <c r="H20812">
        <v>199</v>
      </c>
      <c r="I20812" s="119" t="s">
        <v>4726</v>
      </c>
      <c r="J20812" s="119" t="s">
        <v>22</v>
      </c>
      <c r="K20812" s="1">
        <v>46255.758941458334</v>
      </c>
      <c r="L20812">
        <v>13</v>
      </c>
      <c r="M20812">
        <v>3</v>
      </c>
      <c r="N20812">
        <v>6</v>
      </c>
      <c r="O20812">
        <v>0</v>
      </c>
      <c r="P20812" s="119" t="s">
        <v>20254</v>
      </c>
    </row>
    <row r="20813" spans="1:16" x14ac:dyDescent="0.25">
      <c r="A20813">
        <v>46336</v>
      </c>
      <c r="B20813" s="119" t="s">
        <v>13384</v>
      </c>
      <c r="C20813">
        <v>35</v>
      </c>
      <c r="E20813">
        <v>170</v>
      </c>
      <c r="F20813">
        <v>105</v>
      </c>
      <c r="G20813">
        <v>103</v>
      </c>
      <c r="H20813">
        <v>205</v>
      </c>
      <c r="I20813" s="119" t="s">
        <v>4726</v>
      </c>
      <c r="J20813" s="119" t="s">
        <v>139</v>
      </c>
      <c r="K20813" s="1">
        <v>46255.758941458334</v>
      </c>
      <c r="L20813">
        <v>0</v>
      </c>
      <c r="M20813">
        <v>2</v>
      </c>
      <c r="N20813">
        <v>0</v>
      </c>
      <c r="O20813">
        <v>1</v>
      </c>
      <c r="P20813" s="119" t="s">
        <v>20254</v>
      </c>
    </row>
    <row r="20814" spans="1:16" x14ac:dyDescent="0.25">
      <c r="A20814">
        <v>46337</v>
      </c>
      <c r="B20814" s="119" t="s">
        <v>13385</v>
      </c>
      <c r="C20814">
        <v>35</v>
      </c>
      <c r="E20814">
        <v>447</v>
      </c>
      <c r="F20814">
        <v>405</v>
      </c>
      <c r="G20814">
        <v>163</v>
      </c>
      <c r="H20814">
        <v>7080</v>
      </c>
      <c r="I20814" s="119" t="s">
        <v>4726</v>
      </c>
      <c r="J20814" s="119" t="s">
        <v>222</v>
      </c>
      <c r="K20814" s="1">
        <v>46255.758941458334</v>
      </c>
      <c r="L20814">
        <v>1</v>
      </c>
      <c r="M20814">
        <v>4</v>
      </c>
      <c r="N20814">
        <v>1</v>
      </c>
      <c r="O20814">
        <v>0</v>
      </c>
      <c r="P20814" s="119" t="s">
        <v>20254</v>
      </c>
    </row>
    <row r="20815" spans="1:16" x14ac:dyDescent="0.25">
      <c r="A20815">
        <v>46338</v>
      </c>
      <c r="B20815" s="119" t="s">
        <v>13386</v>
      </c>
      <c r="C20815">
        <v>40</v>
      </c>
      <c r="E20815">
        <v>2867</v>
      </c>
      <c r="F20815">
        <v>124</v>
      </c>
      <c r="G20815">
        <v>95</v>
      </c>
      <c r="H20815">
        <v>1498</v>
      </c>
      <c r="I20815" s="119" t="s">
        <v>4726</v>
      </c>
      <c r="J20815" s="119" t="s">
        <v>22</v>
      </c>
      <c r="K20815" s="1">
        <v>46255.758941458334</v>
      </c>
      <c r="L20815">
        <v>0</v>
      </c>
      <c r="M20815">
        <v>3</v>
      </c>
      <c r="N20815">
        <v>0</v>
      </c>
      <c r="O20815">
        <v>1</v>
      </c>
      <c r="P20815" s="119" t="s">
        <v>20254</v>
      </c>
    </row>
    <row r="20816" spans="1:16" x14ac:dyDescent="0.25">
      <c r="A20816">
        <v>46339</v>
      </c>
      <c r="B20816" s="119" t="s">
        <v>13386</v>
      </c>
      <c r="C20816">
        <v>50</v>
      </c>
      <c r="E20816">
        <v>111</v>
      </c>
      <c r="F20816">
        <v>169</v>
      </c>
      <c r="G20816">
        <v>191</v>
      </c>
      <c r="H20816">
        <v>719</v>
      </c>
      <c r="I20816" s="119" t="s">
        <v>4726</v>
      </c>
      <c r="J20816" s="119" t="s">
        <v>139</v>
      </c>
      <c r="K20816" s="1">
        <v>46255.758941458334</v>
      </c>
      <c r="L20816">
        <v>2</v>
      </c>
      <c r="M20816">
        <v>4</v>
      </c>
      <c r="N20816">
        <v>1</v>
      </c>
      <c r="O20816">
        <v>0</v>
      </c>
      <c r="P20816" s="119" t="s">
        <v>20254</v>
      </c>
    </row>
    <row r="20817" spans="1:16" x14ac:dyDescent="0.25">
      <c r="A20817">
        <v>46340</v>
      </c>
      <c r="B20817" s="119" t="s">
        <v>13387</v>
      </c>
      <c r="C20817">
        <v>50</v>
      </c>
      <c r="E20817">
        <v>132</v>
      </c>
      <c r="F20817">
        <v>6106</v>
      </c>
      <c r="G20817">
        <v>38</v>
      </c>
      <c r="H20817">
        <v>20997</v>
      </c>
      <c r="I20817" s="119" t="s">
        <v>4726</v>
      </c>
      <c r="J20817" s="119" t="s">
        <v>222</v>
      </c>
      <c r="K20817" s="1">
        <v>46255.758941458334</v>
      </c>
      <c r="L20817">
        <v>0</v>
      </c>
      <c r="M20817">
        <v>2</v>
      </c>
      <c r="N20817">
        <v>0</v>
      </c>
      <c r="O20817">
        <v>2</v>
      </c>
      <c r="P20817" s="119" t="s">
        <v>20254</v>
      </c>
    </row>
    <row r="20818" spans="1:16" x14ac:dyDescent="0.25">
      <c r="A20818">
        <v>46341</v>
      </c>
      <c r="B20818" s="119" t="s">
        <v>13388</v>
      </c>
      <c r="C20818">
        <v>60</v>
      </c>
      <c r="E20818">
        <v>325</v>
      </c>
      <c r="F20818">
        <v>164</v>
      </c>
      <c r="G20818">
        <v>770</v>
      </c>
      <c r="H20818">
        <v>952</v>
      </c>
      <c r="I20818" s="119" t="s">
        <v>4726</v>
      </c>
      <c r="J20818" s="119" t="s">
        <v>22</v>
      </c>
      <c r="K20818" s="1">
        <v>46255.758941458334</v>
      </c>
      <c r="L20818">
        <v>0</v>
      </c>
      <c r="M20818">
        <v>4</v>
      </c>
      <c r="N20818">
        <v>0</v>
      </c>
      <c r="O20818">
        <v>0</v>
      </c>
      <c r="P20818" s="119" t="s">
        <v>20254</v>
      </c>
    </row>
    <row r="20819" spans="1:16" x14ac:dyDescent="0.25">
      <c r="A20819">
        <v>46342</v>
      </c>
      <c r="B20819" s="119" t="s">
        <v>13388</v>
      </c>
      <c r="C20819">
        <v>65</v>
      </c>
      <c r="E20819">
        <v>965</v>
      </c>
      <c r="F20819">
        <v>274</v>
      </c>
      <c r="G20819">
        <v>310</v>
      </c>
      <c r="H20819">
        <v>3500</v>
      </c>
      <c r="I20819" s="119" t="s">
        <v>4726</v>
      </c>
      <c r="J20819" s="119" t="s">
        <v>139</v>
      </c>
      <c r="K20819" s="1">
        <v>46255.758941458334</v>
      </c>
      <c r="L20819">
        <v>0</v>
      </c>
      <c r="M20819">
        <v>1</v>
      </c>
      <c r="N20819">
        <v>0</v>
      </c>
      <c r="O20819">
        <v>1</v>
      </c>
      <c r="P20819" s="119" t="s">
        <v>20254</v>
      </c>
    </row>
    <row r="20820" spans="1:16" x14ac:dyDescent="0.25">
      <c r="A20820">
        <v>46343</v>
      </c>
      <c r="B20820" s="119" t="s">
        <v>13389</v>
      </c>
      <c r="C20820">
        <v>65</v>
      </c>
      <c r="E20820">
        <v>46</v>
      </c>
      <c r="F20820">
        <v>3298</v>
      </c>
      <c r="G20820">
        <v>283</v>
      </c>
      <c r="H20820">
        <v>17482</v>
      </c>
      <c r="I20820" s="119" t="s">
        <v>4726</v>
      </c>
      <c r="J20820" s="119" t="s">
        <v>222</v>
      </c>
      <c r="K20820" s="1">
        <v>46255.758941458334</v>
      </c>
      <c r="L20820">
        <v>1</v>
      </c>
      <c r="M20820">
        <v>3</v>
      </c>
      <c r="N20820">
        <v>0</v>
      </c>
      <c r="O20820">
        <v>3</v>
      </c>
      <c r="P20820" s="119" t="s">
        <v>20254</v>
      </c>
    </row>
    <row r="20821" spans="1:16" x14ac:dyDescent="0.25">
      <c r="A20821">
        <v>46344</v>
      </c>
      <c r="B20821" s="119" t="s">
        <v>13390</v>
      </c>
      <c r="C20821">
        <v>75</v>
      </c>
      <c r="E20821">
        <v>764</v>
      </c>
      <c r="F20821">
        <v>321</v>
      </c>
      <c r="G20821">
        <v>230</v>
      </c>
      <c r="H20821">
        <v>583</v>
      </c>
      <c r="I20821" s="119" t="s">
        <v>4726</v>
      </c>
      <c r="J20821" s="119" t="s">
        <v>22</v>
      </c>
      <c r="K20821" s="1">
        <v>46255.758941458334</v>
      </c>
      <c r="L20821">
        <v>1</v>
      </c>
      <c r="M20821">
        <v>2</v>
      </c>
      <c r="N20821">
        <v>0</v>
      </c>
      <c r="O20821">
        <v>0</v>
      </c>
      <c r="P20821" s="119" t="s">
        <v>20254</v>
      </c>
    </row>
    <row r="20822" spans="1:16" x14ac:dyDescent="0.25">
      <c r="A20822">
        <v>46345</v>
      </c>
      <c r="B20822" s="119" t="s">
        <v>13390</v>
      </c>
      <c r="C20822">
        <v>80</v>
      </c>
      <c r="E20822">
        <v>39</v>
      </c>
      <c r="F20822">
        <v>233</v>
      </c>
      <c r="G20822">
        <v>586</v>
      </c>
      <c r="H20822">
        <v>725</v>
      </c>
      <c r="I20822" s="119" t="s">
        <v>4726</v>
      </c>
      <c r="J20822" s="119" t="s">
        <v>139</v>
      </c>
      <c r="K20822" s="1">
        <v>46255.758941458334</v>
      </c>
      <c r="L20822">
        <v>5</v>
      </c>
      <c r="M20822">
        <v>3</v>
      </c>
      <c r="N20822">
        <v>1</v>
      </c>
      <c r="O20822">
        <v>0</v>
      </c>
      <c r="P20822" s="119" t="s">
        <v>20254</v>
      </c>
    </row>
    <row r="20823" spans="1:16" x14ac:dyDescent="0.25">
      <c r="A20823">
        <v>46346</v>
      </c>
      <c r="B20823" s="119" t="s">
        <v>13391</v>
      </c>
      <c r="C20823">
        <v>80</v>
      </c>
      <c r="E20823">
        <v>142</v>
      </c>
      <c r="F20823">
        <v>2015</v>
      </c>
      <c r="G20823">
        <v>537</v>
      </c>
      <c r="H20823">
        <v>4094</v>
      </c>
      <c r="I20823" s="119" t="s">
        <v>4726</v>
      </c>
      <c r="J20823" s="119" t="s">
        <v>222</v>
      </c>
      <c r="K20823" s="1">
        <v>46255.758941458334</v>
      </c>
      <c r="L20823">
        <v>0</v>
      </c>
      <c r="M20823">
        <v>0</v>
      </c>
      <c r="N20823">
        <v>0</v>
      </c>
      <c r="O20823">
        <v>0</v>
      </c>
      <c r="P20823" s="119" t="s">
        <v>20254</v>
      </c>
    </row>
    <row r="20824" spans="1:16" x14ac:dyDescent="0.25">
      <c r="A20824">
        <v>46347</v>
      </c>
      <c r="B20824" s="119" t="s">
        <v>13392</v>
      </c>
      <c r="C20824">
        <v>80</v>
      </c>
      <c r="E20824">
        <v>320</v>
      </c>
      <c r="F20824">
        <v>3504</v>
      </c>
      <c r="G20824">
        <v>63</v>
      </c>
      <c r="H20824">
        <v>36553</v>
      </c>
      <c r="I20824" s="119" t="s">
        <v>4726</v>
      </c>
      <c r="J20824" s="119" t="s">
        <v>24</v>
      </c>
      <c r="K20824" s="1">
        <v>46255.758941458334</v>
      </c>
      <c r="L20824">
        <v>34</v>
      </c>
      <c r="M20824">
        <v>14</v>
      </c>
      <c r="N20824">
        <v>9</v>
      </c>
      <c r="O20824">
        <v>5</v>
      </c>
      <c r="P20824" s="119" t="s">
        <v>20254</v>
      </c>
    </row>
    <row r="20825" spans="1:16" x14ac:dyDescent="0.25">
      <c r="A20825">
        <v>46348</v>
      </c>
      <c r="B20825" s="119" t="s">
        <v>13393</v>
      </c>
      <c r="C20825">
        <v>25</v>
      </c>
      <c r="E20825">
        <v>1449</v>
      </c>
      <c r="F20825">
        <v>101</v>
      </c>
      <c r="G20825">
        <v>774</v>
      </c>
      <c r="H20825">
        <v>2932</v>
      </c>
      <c r="I20825" s="119" t="s">
        <v>4726</v>
      </c>
      <c r="J20825" s="119" t="s">
        <v>22</v>
      </c>
      <c r="K20825" s="1">
        <v>46255.758941458334</v>
      </c>
      <c r="L20825">
        <v>4</v>
      </c>
      <c r="M20825">
        <v>1</v>
      </c>
      <c r="N20825">
        <v>1</v>
      </c>
      <c r="O20825">
        <v>1</v>
      </c>
      <c r="P20825" s="119" t="s">
        <v>20254</v>
      </c>
    </row>
    <row r="20826" spans="1:16" x14ac:dyDescent="0.25">
      <c r="A20826">
        <v>46349</v>
      </c>
      <c r="B20826" s="119" t="s">
        <v>13393</v>
      </c>
      <c r="C20826">
        <v>35</v>
      </c>
      <c r="E20826">
        <v>33</v>
      </c>
      <c r="F20826">
        <v>122</v>
      </c>
      <c r="G20826">
        <v>412</v>
      </c>
      <c r="H20826">
        <v>499</v>
      </c>
      <c r="I20826" s="119" t="s">
        <v>4726</v>
      </c>
      <c r="J20826" s="119" t="s">
        <v>139</v>
      </c>
      <c r="K20826" s="1">
        <v>46255.758941458334</v>
      </c>
      <c r="L20826">
        <v>4</v>
      </c>
      <c r="M20826">
        <v>5</v>
      </c>
      <c r="N20826">
        <v>3</v>
      </c>
      <c r="O20826">
        <v>3</v>
      </c>
      <c r="P20826" s="119" t="s">
        <v>20254</v>
      </c>
    </row>
    <row r="20827" spans="1:16" x14ac:dyDescent="0.25">
      <c r="A20827">
        <v>46350</v>
      </c>
      <c r="B20827" s="119" t="s">
        <v>13394</v>
      </c>
      <c r="C20827">
        <v>35</v>
      </c>
      <c r="E20827">
        <v>109</v>
      </c>
      <c r="F20827">
        <v>2003</v>
      </c>
      <c r="G20827">
        <v>116</v>
      </c>
      <c r="H20827">
        <v>10500</v>
      </c>
      <c r="I20827" s="119" t="s">
        <v>4726</v>
      </c>
      <c r="J20827" s="119" t="s">
        <v>222</v>
      </c>
      <c r="K20827" s="1">
        <v>46255.758941458334</v>
      </c>
      <c r="L20827">
        <v>2</v>
      </c>
      <c r="M20827">
        <v>1</v>
      </c>
      <c r="N20827">
        <v>0</v>
      </c>
      <c r="O20827">
        <v>1</v>
      </c>
      <c r="P20827" s="119" t="s">
        <v>20254</v>
      </c>
    </row>
    <row r="20828" spans="1:16" x14ac:dyDescent="0.25">
      <c r="A20828">
        <v>46351</v>
      </c>
      <c r="B20828" s="119" t="s">
        <v>13395</v>
      </c>
      <c r="C20828">
        <v>40</v>
      </c>
      <c r="E20828">
        <v>1336</v>
      </c>
      <c r="F20828">
        <v>1120</v>
      </c>
      <c r="G20828">
        <v>263</v>
      </c>
      <c r="H20828">
        <v>7871</v>
      </c>
      <c r="I20828" s="119" t="s">
        <v>4726</v>
      </c>
      <c r="J20828" s="119" t="s">
        <v>22</v>
      </c>
      <c r="K20828" s="1">
        <v>46255.758941458334</v>
      </c>
      <c r="L20828">
        <v>1</v>
      </c>
      <c r="M20828">
        <v>6</v>
      </c>
      <c r="N20828">
        <v>0</v>
      </c>
      <c r="O20828">
        <v>1</v>
      </c>
      <c r="P20828" s="119" t="s">
        <v>20254</v>
      </c>
    </row>
    <row r="20829" spans="1:16" x14ac:dyDescent="0.25">
      <c r="A20829">
        <v>46352</v>
      </c>
      <c r="B20829" s="119" t="s">
        <v>13395</v>
      </c>
      <c r="C20829">
        <v>50</v>
      </c>
      <c r="E20829">
        <v>7</v>
      </c>
      <c r="F20829">
        <v>450</v>
      </c>
      <c r="G20829">
        <v>462</v>
      </c>
      <c r="H20829">
        <v>875</v>
      </c>
      <c r="I20829" s="119" t="s">
        <v>4726</v>
      </c>
      <c r="J20829" s="119" t="s">
        <v>139</v>
      </c>
      <c r="K20829" s="1">
        <v>46255.758941458334</v>
      </c>
      <c r="L20829">
        <v>0</v>
      </c>
      <c r="M20829">
        <v>0</v>
      </c>
      <c r="N20829">
        <v>0</v>
      </c>
      <c r="O20829">
        <v>0</v>
      </c>
      <c r="P20829" s="119" t="s">
        <v>20254</v>
      </c>
    </row>
    <row r="20830" spans="1:16" x14ac:dyDescent="0.25">
      <c r="A20830">
        <v>46353</v>
      </c>
      <c r="B20830" s="119" t="s">
        <v>13396</v>
      </c>
      <c r="C20830">
        <v>50</v>
      </c>
      <c r="E20830">
        <v>176</v>
      </c>
      <c r="F20830">
        <v>6170</v>
      </c>
      <c r="G20830">
        <v>112</v>
      </c>
      <c r="H20830">
        <v>24930</v>
      </c>
      <c r="I20830" s="119" t="s">
        <v>4726</v>
      </c>
      <c r="J20830" s="119" t="s">
        <v>222</v>
      </c>
      <c r="K20830" s="1">
        <v>46255.758941458334</v>
      </c>
      <c r="L20830">
        <v>0</v>
      </c>
      <c r="M20830">
        <v>3</v>
      </c>
      <c r="N20830">
        <v>0</v>
      </c>
      <c r="O20830">
        <v>1</v>
      </c>
      <c r="P20830" s="119" t="s">
        <v>20254</v>
      </c>
    </row>
    <row r="20831" spans="1:16" x14ac:dyDescent="0.25">
      <c r="A20831">
        <v>46354</v>
      </c>
      <c r="B20831" s="119" t="s">
        <v>13397</v>
      </c>
      <c r="C20831">
        <v>60</v>
      </c>
      <c r="E20831">
        <v>777</v>
      </c>
      <c r="F20831">
        <v>249</v>
      </c>
      <c r="G20831">
        <v>534</v>
      </c>
      <c r="H20831">
        <v>1000</v>
      </c>
      <c r="I20831" s="119" t="s">
        <v>4726</v>
      </c>
      <c r="J20831" s="119" t="s">
        <v>22</v>
      </c>
      <c r="K20831" s="1">
        <v>46255.758941458334</v>
      </c>
      <c r="L20831">
        <v>12</v>
      </c>
      <c r="M20831">
        <v>3</v>
      </c>
      <c r="N20831">
        <v>2</v>
      </c>
      <c r="O20831">
        <v>1</v>
      </c>
      <c r="P20831" s="119" t="s">
        <v>20254</v>
      </c>
    </row>
    <row r="20832" spans="1:16" x14ac:dyDescent="0.25">
      <c r="A20832">
        <v>46355</v>
      </c>
      <c r="B20832" s="119" t="s">
        <v>13397</v>
      </c>
      <c r="C20832">
        <v>65</v>
      </c>
      <c r="E20832">
        <v>367</v>
      </c>
      <c r="F20832">
        <v>700</v>
      </c>
      <c r="G20832">
        <v>216</v>
      </c>
      <c r="H20832">
        <v>8997</v>
      </c>
      <c r="I20832" s="119" t="s">
        <v>4726</v>
      </c>
      <c r="J20832" s="119" t="s">
        <v>139</v>
      </c>
      <c r="K20832" s="1">
        <v>46255.758941458334</v>
      </c>
      <c r="L20832">
        <v>5</v>
      </c>
      <c r="M20832">
        <v>1</v>
      </c>
      <c r="N20832">
        <v>0</v>
      </c>
      <c r="O20832">
        <v>1</v>
      </c>
      <c r="P20832" s="119" t="s">
        <v>20254</v>
      </c>
    </row>
    <row r="20833" spans="1:16" x14ac:dyDescent="0.25">
      <c r="A20833">
        <v>46356</v>
      </c>
      <c r="B20833" s="119" t="s">
        <v>13398</v>
      </c>
      <c r="C20833">
        <v>65</v>
      </c>
      <c r="E20833">
        <v>141</v>
      </c>
      <c r="F20833">
        <v>5970</v>
      </c>
      <c r="G20833">
        <v>178</v>
      </c>
      <c r="H20833">
        <v>21451</v>
      </c>
      <c r="I20833" s="119" t="s">
        <v>4726</v>
      </c>
      <c r="J20833" s="119" t="s">
        <v>222</v>
      </c>
      <c r="K20833" s="1">
        <v>46255.758941458334</v>
      </c>
      <c r="L20833">
        <v>10</v>
      </c>
      <c r="M20833">
        <v>0</v>
      </c>
      <c r="N20833">
        <v>0</v>
      </c>
      <c r="O20833">
        <v>0</v>
      </c>
      <c r="P20833" s="119" t="s">
        <v>20254</v>
      </c>
    </row>
    <row r="20834" spans="1:16" x14ac:dyDescent="0.25">
      <c r="A20834">
        <v>46357</v>
      </c>
      <c r="B20834" s="119" t="s">
        <v>13399</v>
      </c>
      <c r="C20834">
        <v>75</v>
      </c>
      <c r="E20834">
        <v>678</v>
      </c>
      <c r="F20834">
        <v>151</v>
      </c>
      <c r="G20834">
        <v>1063</v>
      </c>
      <c r="H20834">
        <v>1933</v>
      </c>
      <c r="I20834" s="119" t="s">
        <v>4726</v>
      </c>
      <c r="J20834" s="119" t="s">
        <v>22</v>
      </c>
      <c r="K20834" s="1">
        <v>46255.758941458334</v>
      </c>
      <c r="L20834">
        <v>0</v>
      </c>
      <c r="M20834">
        <v>1</v>
      </c>
      <c r="N20834">
        <v>0</v>
      </c>
      <c r="O20834">
        <v>1</v>
      </c>
      <c r="P20834" s="119" t="s">
        <v>20254</v>
      </c>
    </row>
    <row r="20835" spans="1:16" x14ac:dyDescent="0.25">
      <c r="A20835">
        <v>46358</v>
      </c>
      <c r="B20835" s="119" t="s">
        <v>13399</v>
      </c>
      <c r="C20835">
        <v>80</v>
      </c>
      <c r="E20835">
        <v>367</v>
      </c>
      <c r="F20835">
        <v>234</v>
      </c>
      <c r="G20835">
        <v>389</v>
      </c>
      <c r="H20835">
        <v>3113</v>
      </c>
      <c r="I20835" s="119" t="s">
        <v>4726</v>
      </c>
      <c r="J20835" s="119" t="s">
        <v>139</v>
      </c>
      <c r="K20835" s="1">
        <v>46255.758941458334</v>
      </c>
      <c r="L20835">
        <v>4</v>
      </c>
      <c r="M20835">
        <v>2</v>
      </c>
      <c r="N20835">
        <v>2</v>
      </c>
      <c r="O20835">
        <v>0</v>
      </c>
      <c r="P20835" s="119" t="s">
        <v>20254</v>
      </c>
    </row>
    <row r="20836" spans="1:16" x14ac:dyDescent="0.25">
      <c r="A20836">
        <v>46359</v>
      </c>
      <c r="B20836" s="119" t="s">
        <v>13400</v>
      </c>
      <c r="C20836">
        <v>80</v>
      </c>
      <c r="E20836">
        <v>851</v>
      </c>
      <c r="F20836">
        <v>1746</v>
      </c>
      <c r="G20836">
        <v>619</v>
      </c>
      <c r="H20836">
        <v>5899</v>
      </c>
      <c r="I20836" s="119" t="s">
        <v>4726</v>
      </c>
      <c r="J20836" s="119" t="s">
        <v>222</v>
      </c>
      <c r="K20836" s="1">
        <v>46255.758941458334</v>
      </c>
      <c r="L20836">
        <v>188</v>
      </c>
      <c r="M20836">
        <v>7</v>
      </c>
      <c r="N20836">
        <v>0</v>
      </c>
      <c r="O20836">
        <v>4</v>
      </c>
      <c r="P20836" s="119" t="s">
        <v>20254</v>
      </c>
    </row>
    <row r="20837" spans="1:16" x14ac:dyDescent="0.25">
      <c r="A20837">
        <v>46360</v>
      </c>
      <c r="B20837" s="119" t="s">
        <v>13401</v>
      </c>
      <c r="C20837">
        <v>80</v>
      </c>
      <c r="E20837">
        <v>96</v>
      </c>
      <c r="F20837">
        <v>34617</v>
      </c>
      <c r="G20837">
        <v>80</v>
      </c>
      <c r="H20837">
        <v>67189</v>
      </c>
      <c r="I20837" s="119" t="s">
        <v>4726</v>
      </c>
      <c r="J20837" s="119" t="s">
        <v>24</v>
      </c>
      <c r="K20837" s="1">
        <v>46255.758941458334</v>
      </c>
      <c r="L20837">
        <v>26</v>
      </c>
      <c r="M20837">
        <v>39</v>
      </c>
      <c r="N20837">
        <v>2</v>
      </c>
      <c r="O20837">
        <v>13</v>
      </c>
      <c r="P20837" s="119" t="s">
        <v>20254</v>
      </c>
    </row>
    <row r="20838" spans="1:16" x14ac:dyDescent="0.25">
      <c r="A20838">
        <v>46435</v>
      </c>
      <c r="B20838" s="119" t="s">
        <v>13402</v>
      </c>
      <c r="C20838">
        <v>35</v>
      </c>
      <c r="D20838">
        <v>24537</v>
      </c>
      <c r="E20838">
        <v>500</v>
      </c>
      <c r="F20838">
        <v>4001</v>
      </c>
      <c r="G20838">
        <v>2051</v>
      </c>
      <c r="H20838">
        <v>6888</v>
      </c>
      <c r="I20838" s="119" t="s">
        <v>11040</v>
      </c>
      <c r="J20838" s="119" t="s">
        <v>139</v>
      </c>
      <c r="K20838" s="1">
        <v>46255.758941458334</v>
      </c>
      <c r="L20838">
        <v>7</v>
      </c>
      <c r="M20838">
        <v>79</v>
      </c>
      <c r="N20838">
        <v>1</v>
      </c>
      <c r="O20838">
        <v>16</v>
      </c>
      <c r="P20838" s="119" t="s">
        <v>20254</v>
      </c>
    </row>
    <row r="20839" spans="1:16" x14ac:dyDescent="0.25">
      <c r="A20839">
        <v>46436</v>
      </c>
      <c r="B20839" s="119" t="s">
        <v>13402</v>
      </c>
      <c r="C20839">
        <v>45</v>
      </c>
      <c r="D20839">
        <v>24539</v>
      </c>
      <c r="E20839">
        <v>61</v>
      </c>
      <c r="F20839">
        <v>160027</v>
      </c>
      <c r="G20839">
        <v>5</v>
      </c>
      <c r="H20839">
        <v>1900042</v>
      </c>
      <c r="I20839" s="119" t="s">
        <v>11040</v>
      </c>
      <c r="J20839" s="119" t="s">
        <v>139</v>
      </c>
      <c r="K20839" s="1">
        <v>46255.758941458334</v>
      </c>
      <c r="L20839">
        <v>0</v>
      </c>
      <c r="M20839">
        <v>2</v>
      </c>
      <c r="N20839">
        <v>0</v>
      </c>
      <c r="O20839">
        <v>1</v>
      </c>
      <c r="P20839" s="119" t="s">
        <v>20254</v>
      </c>
    </row>
    <row r="20840" spans="1:16" x14ac:dyDescent="0.25">
      <c r="A20840">
        <v>46437</v>
      </c>
      <c r="B20840" s="119" t="s">
        <v>13402</v>
      </c>
      <c r="C20840">
        <v>55</v>
      </c>
      <c r="D20840">
        <v>24539</v>
      </c>
      <c r="E20840">
        <v>31</v>
      </c>
      <c r="F20840">
        <v>60039</v>
      </c>
      <c r="G20840">
        <v>3</v>
      </c>
      <c r="H20840">
        <v>5290000</v>
      </c>
      <c r="I20840" s="119" t="s">
        <v>11040</v>
      </c>
      <c r="J20840" s="119" t="s">
        <v>139</v>
      </c>
      <c r="K20840" s="1">
        <v>46255.758941458334</v>
      </c>
      <c r="L20840">
        <v>1</v>
      </c>
      <c r="M20840">
        <v>1</v>
      </c>
      <c r="N20840">
        <v>0</v>
      </c>
      <c r="O20840">
        <v>1</v>
      </c>
      <c r="P20840" s="119" t="s">
        <v>20254</v>
      </c>
    </row>
    <row r="20841" spans="1:16" x14ac:dyDescent="0.25">
      <c r="A20841">
        <v>46438</v>
      </c>
      <c r="B20841" s="119" t="s">
        <v>13402</v>
      </c>
      <c r="C20841">
        <v>45</v>
      </c>
      <c r="D20841">
        <v>24910</v>
      </c>
      <c r="E20841">
        <v>54</v>
      </c>
      <c r="F20841">
        <v>425061</v>
      </c>
      <c r="G20841">
        <v>6</v>
      </c>
      <c r="H20841">
        <v>8999899</v>
      </c>
      <c r="I20841" s="119" t="s">
        <v>11040</v>
      </c>
      <c r="J20841" s="119" t="s">
        <v>222</v>
      </c>
      <c r="K20841" s="1">
        <v>46255.758941458334</v>
      </c>
      <c r="L20841">
        <v>0</v>
      </c>
      <c r="M20841">
        <v>0</v>
      </c>
      <c r="N20841">
        <v>0</v>
      </c>
      <c r="O20841">
        <v>0</v>
      </c>
      <c r="P20841" s="119" t="s">
        <v>20254</v>
      </c>
    </row>
    <row r="20842" spans="1:16" x14ac:dyDescent="0.25">
      <c r="A20842">
        <v>46439</v>
      </c>
      <c r="B20842" s="119" t="s">
        <v>13402</v>
      </c>
      <c r="C20842">
        <v>55</v>
      </c>
      <c r="D20842">
        <v>24910</v>
      </c>
      <c r="E20842">
        <v>49</v>
      </c>
      <c r="F20842">
        <v>330130</v>
      </c>
      <c r="G20842">
        <v>0</v>
      </c>
      <c r="H20842">
        <v>0</v>
      </c>
      <c r="I20842" s="119" t="s">
        <v>11040</v>
      </c>
      <c r="J20842" s="119" t="s">
        <v>222</v>
      </c>
      <c r="K20842" s="1">
        <v>46255.758941458334</v>
      </c>
      <c r="L20842">
        <v>0</v>
      </c>
      <c r="M20842">
        <v>0</v>
      </c>
      <c r="N20842">
        <v>0</v>
      </c>
      <c r="O20842">
        <v>0</v>
      </c>
      <c r="P20842" s="119" t="s">
        <v>20254</v>
      </c>
    </row>
    <row r="20843" spans="1:16" x14ac:dyDescent="0.25">
      <c r="A20843">
        <v>46440</v>
      </c>
      <c r="B20843" s="119" t="s">
        <v>13403</v>
      </c>
      <c r="C20843">
        <v>45</v>
      </c>
      <c r="D20843">
        <v>24539</v>
      </c>
      <c r="E20843">
        <v>244</v>
      </c>
      <c r="F20843">
        <v>125</v>
      </c>
      <c r="G20843">
        <v>682</v>
      </c>
      <c r="H20843">
        <v>1666</v>
      </c>
      <c r="I20843" s="119" t="s">
        <v>4611</v>
      </c>
      <c r="J20843" s="119" t="s">
        <v>139</v>
      </c>
      <c r="K20843" s="1">
        <v>46255.758941458334</v>
      </c>
      <c r="L20843">
        <v>8</v>
      </c>
      <c r="M20843">
        <v>30</v>
      </c>
      <c r="N20843">
        <v>1</v>
      </c>
      <c r="O20843">
        <v>5</v>
      </c>
      <c r="P20843" s="119" t="s">
        <v>20254</v>
      </c>
    </row>
    <row r="20844" spans="1:16" x14ac:dyDescent="0.25">
      <c r="A20844">
        <v>46442</v>
      </c>
      <c r="B20844" s="119" t="s">
        <v>13403</v>
      </c>
      <c r="C20844">
        <v>45</v>
      </c>
      <c r="D20844">
        <v>24910</v>
      </c>
      <c r="E20844">
        <v>196</v>
      </c>
      <c r="F20844">
        <v>2893</v>
      </c>
      <c r="G20844">
        <v>91</v>
      </c>
      <c r="H20844">
        <v>6880</v>
      </c>
      <c r="I20844" s="119" t="s">
        <v>4611</v>
      </c>
      <c r="J20844" s="119" t="s">
        <v>222</v>
      </c>
      <c r="K20844" s="1">
        <v>46255.758941458334</v>
      </c>
      <c r="L20844">
        <v>2</v>
      </c>
      <c r="M20844">
        <v>12</v>
      </c>
      <c r="N20844">
        <v>0</v>
      </c>
      <c r="O20844">
        <v>5</v>
      </c>
      <c r="P20844" s="119" t="s">
        <v>20254</v>
      </c>
    </row>
    <row r="20845" spans="1:16" x14ac:dyDescent="0.25">
      <c r="A20845">
        <v>46445</v>
      </c>
      <c r="B20845" s="119" t="s">
        <v>13402</v>
      </c>
      <c r="C20845">
        <v>65</v>
      </c>
      <c r="D20845">
        <v>24880</v>
      </c>
      <c r="E20845">
        <v>41</v>
      </c>
      <c r="F20845">
        <v>200845</v>
      </c>
      <c r="G20845">
        <v>12</v>
      </c>
      <c r="H20845">
        <v>1480808</v>
      </c>
      <c r="I20845" s="119" t="s">
        <v>11040</v>
      </c>
      <c r="J20845" s="119" t="s">
        <v>139</v>
      </c>
      <c r="K20845" s="1">
        <v>46255.758941458334</v>
      </c>
      <c r="L20845">
        <v>0</v>
      </c>
      <c r="M20845">
        <v>0</v>
      </c>
      <c r="N20845">
        <v>0</v>
      </c>
      <c r="O20845">
        <v>0</v>
      </c>
      <c r="P20845" s="119" t="s">
        <v>20254</v>
      </c>
    </row>
    <row r="20846" spans="1:16" x14ac:dyDescent="0.25">
      <c r="A20846">
        <v>46446</v>
      </c>
      <c r="B20846" s="119" t="s">
        <v>13402</v>
      </c>
      <c r="C20846">
        <v>75</v>
      </c>
      <c r="D20846">
        <v>24542</v>
      </c>
      <c r="E20846">
        <v>13</v>
      </c>
      <c r="F20846">
        <v>80006</v>
      </c>
      <c r="G20846">
        <v>15</v>
      </c>
      <c r="H20846">
        <v>1888102</v>
      </c>
      <c r="I20846" s="119" t="s">
        <v>11040</v>
      </c>
      <c r="J20846" s="119" t="s">
        <v>139</v>
      </c>
      <c r="K20846" s="1">
        <v>46255.758941458334</v>
      </c>
      <c r="L20846">
        <v>0</v>
      </c>
      <c r="M20846">
        <v>0</v>
      </c>
      <c r="N20846">
        <v>0</v>
      </c>
      <c r="O20846">
        <v>0</v>
      </c>
      <c r="P20846" s="119" t="s">
        <v>20254</v>
      </c>
    </row>
    <row r="20847" spans="1:16" x14ac:dyDescent="0.25">
      <c r="A20847">
        <v>46447</v>
      </c>
      <c r="B20847" s="119" t="s">
        <v>13402</v>
      </c>
      <c r="C20847">
        <v>80</v>
      </c>
      <c r="D20847">
        <v>24522</v>
      </c>
      <c r="E20847">
        <v>1058</v>
      </c>
      <c r="F20847">
        <v>763</v>
      </c>
      <c r="G20847">
        <v>747</v>
      </c>
      <c r="H20847">
        <v>2247</v>
      </c>
      <c r="I20847" s="119" t="s">
        <v>11040</v>
      </c>
      <c r="J20847" s="119" t="s">
        <v>139</v>
      </c>
      <c r="K20847" s="1">
        <v>46255.758941458334</v>
      </c>
      <c r="L20847">
        <v>18</v>
      </c>
      <c r="M20847">
        <v>43</v>
      </c>
      <c r="N20847">
        <v>1</v>
      </c>
      <c r="O20847">
        <v>12</v>
      </c>
      <c r="P20847" s="119" t="s">
        <v>20254</v>
      </c>
    </row>
    <row r="20848" spans="1:16" x14ac:dyDescent="0.25">
      <c r="A20848">
        <v>46448</v>
      </c>
      <c r="B20848" s="119" t="s">
        <v>13402</v>
      </c>
      <c r="C20848">
        <v>65</v>
      </c>
      <c r="D20848">
        <v>24916</v>
      </c>
      <c r="E20848">
        <v>41</v>
      </c>
      <c r="F20848">
        <v>400026</v>
      </c>
      <c r="G20848">
        <v>2</v>
      </c>
      <c r="H20848">
        <v>8009999</v>
      </c>
      <c r="I20848" s="119" t="s">
        <v>11040</v>
      </c>
      <c r="J20848" s="119" t="s">
        <v>222</v>
      </c>
      <c r="K20848" s="1">
        <v>46255.758941458334</v>
      </c>
      <c r="L20848">
        <v>0</v>
      </c>
      <c r="M20848">
        <v>0</v>
      </c>
      <c r="N20848">
        <v>0</v>
      </c>
      <c r="O20848">
        <v>0</v>
      </c>
      <c r="P20848" s="119" t="s">
        <v>20254</v>
      </c>
    </row>
    <row r="20849" spans="1:16" x14ac:dyDescent="0.25">
      <c r="A20849">
        <v>46449</v>
      </c>
      <c r="B20849" s="119" t="s">
        <v>13402</v>
      </c>
      <c r="C20849">
        <v>75</v>
      </c>
      <c r="D20849">
        <v>24923</v>
      </c>
      <c r="E20849">
        <v>40</v>
      </c>
      <c r="F20849">
        <v>346679</v>
      </c>
      <c r="G20849">
        <v>11</v>
      </c>
      <c r="H20849">
        <v>6500000</v>
      </c>
      <c r="I20849" s="119" t="s">
        <v>11040</v>
      </c>
      <c r="J20849" s="119" t="s">
        <v>222</v>
      </c>
      <c r="K20849" s="1">
        <v>46255.758941458334</v>
      </c>
      <c r="L20849">
        <v>0</v>
      </c>
      <c r="M20849">
        <v>0</v>
      </c>
      <c r="N20849">
        <v>0</v>
      </c>
      <c r="O20849">
        <v>0</v>
      </c>
      <c r="P20849" s="119" t="s">
        <v>20254</v>
      </c>
    </row>
    <row r="20850" spans="1:16" x14ac:dyDescent="0.25">
      <c r="A20850">
        <v>46450</v>
      </c>
      <c r="B20850" s="119" t="s">
        <v>13402</v>
      </c>
      <c r="C20850">
        <v>80</v>
      </c>
      <c r="D20850">
        <v>24545</v>
      </c>
      <c r="E20850">
        <v>335</v>
      </c>
      <c r="F20850">
        <v>12499</v>
      </c>
      <c r="G20850">
        <v>563</v>
      </c>
      <c r="H20850">
        <v>34599</v>
      </c>
      <c r="I20850" s="119" t="s">
        <v>11040</v>
      </c>
      <c r="J20850" s="119" t="s">
        <v>222</v>
      </c>
      <c r="K20850" s="1">
        <v>46255.758941458334</v>
      </c>
      <c r="L20850">
        <v>5</v>
      </c>
      <c r="M20850">
        <v>20</v>
      </c>
      <c r="N20850">
        <v>1</v>
      </c>
      <c r="O20850">
        <v>2</v>
      </c>
      <c r="P20850" s="119" t="s">
        <v>20254</v>
      </c>
    </row>
    <row r="20851" spans="1:16" x14ac:dyDescent="0.25">
      <c r="A20851">
        <v>46451</v>
      </c>
      <c r="B20851" s="119" t="s">
        <v>13404</v>
      </c>
      <c r="C20851">
        <v>80</v>
      </c>
      <c r="E20851">
        <v>185</v>
      </c>
      <c r="F20851">
        <v>21922</v>
      </c>
      <c r="G20851">
        <v>79</v>
      </c>
      <c r="H20851">
        <v>79400</v>
      </c>
      <c r="I20851" s="119" t="s">
        <v>4611</v>
      </c>
      <c r="J20851" s="119" t="s">
        <v>24</v>
      </c>
      <c r="K20851" s="1">
        <v>46255.758941458334</v>
      </c>
      <c r="L20851">
        <v>1</v>
      </c>
      <c r="M20851">
        <v>1</v>
      </c>
      <c r="N20851">
        <v>0</v>
      </c>
      <c r="O20851">
        <v>0</v>
      </c>
      <c r="P20851" s="119" t="s">
        <v>20254</v>
      </c>
    </row>
    <row r="20852" spans="1:16" x14ac:dyDescent="0.25">
      <c r="A20852">
        <v>46452</v>
      </c>
      <c r="B20852" s="119" t="s">
        <v>13405</v>
      </c>
      <c r="C20852">
        <v>80</v>
      </c>
      <c r="D20852">
        <v>24522</v>
      </c>
      <c r="E20852">
        <v>1729</v>
      </c>
      <c r="F20852">
        <v>559</v>
      </c>
      <c r="G20852">
        <v>348</v>
      </c>
      <c r="H20852">
        <v>1131</v>
      </c>
      <c r="I20852" s="119" t="s">
        <v>4611</v>
      </c>
      <c r="J20852" s="119" t="s">
        <v>139</v>
      </c>
      <c r="K20852" s="1">
        <v>46255.758941458334</v>
      </c>
      <c r="L20852">
        <v>5</v>
      </c>
      <c r="M20852">
        <v>2</v>
      </c>
      <c r="N20852">
        <v>5</v>
      </c>
      <c r="O20852">
        <v>2</v>
      </c>
      <c r="P20852" s="119" t="s">
        <v>20254</v>
      </c>
    </row>
    <row r="20853" spans="1:16" x14ac:dyDescent="0.25">
      <c r="A20853">
        <v>46453</v>
      </c>
      <c r="B20853" s="119" t="s">
        <v>13405</v>
      </c>
      <c r="C20853">
        <v>80</v>
      </c>
      <c r="D20853">
        <v>24545</v>
      </c>
      <c r="E20853">
        <v>723</v>
      </c>
      <c r="F20853">
        <v>3660</v>
      </c>
      <c r="G20853">
        <v>171</v>
      </c>
      <c r="H20853">
        <v>4155</v>
      </c>
      <c r="I20853" s="119" t="s">
        <v>4611</v>
      </c>
      <c r="J20853" s="119" t="s">
        <v>222</v>
      </c>
      <c r="K20853" s="1">
        <v>46255.758941458334</v>
      </c>
      <c r="L20853">
        <v>27</v>
      </c>
      <c r="M20853">
        <v>4</v>
      </c>
      <c r="N20853">
        <v>20</v>
      </c>
      <c r="O20853">
        <v>1</v>
      </c>
      <c r="P20853" s="119" t="s">
        <v>20254</v>
      </c>
    </row>
    <row r="20854" spans="1:16" x14ac:dyDescent="0.25">
      <c r="A20854">
        <v>46454</v>
      </c>
      <c r="B20854" s="119" t="s">
        <v>13406</v>
      </c>
      <c r="C20854">
        <v>80</v>
      </c>
      <c r="E20854">
        <v>622</v>
      </c>
      <c r="F20854">
        <v>39265</v>
      </c>
      <c r="G20854">
        <v>159</v>
      </c>
      <c r="H20854">
        <v>84897</v>
      </c>
      <c r="I20854" s="119" t="s">
        <v>4611</v>
      </c>
      <c r="J20854" s="119" t="s">
        <v>24</v>
      </c>
      <c r="K20854" s="1">
        <v>46255.758941458334</v>
      </c>
      <c r="L20854">
        <v>3</v>
      </c>
      <c r="M20854">
        <v>3</v>
      </c>
      <c r="N20854">
        <v>2</v>
      </c>
      <c r="O20854">
        <v>1</v>
      </c>
      <c r="P20854" s="119" t="s">
        <v>20254</v>
      </c>
    </row>
    <row r="20855" spans="1:16" x14ac:dyDescent="0.25">
      <c r="A20855">
        <v>46461</v>
      </c>
      <c r="B20855" s="119" t="s">
        <v>13407</v>
      </c>
      <c r="C20855">
        <v>80</v>
      </c>
      <c r="E20855">
        <v>478</v>
      </c>
      <c r="F20855">
        <v>26625</v>
      </c>
      <c r="G20855">
        <v>67</v>
      </c>
      <c r="H20855">
        <v>65120</v>
      </c>
      <c r="I20855" s="119" t="s">
        <v>4611</v>
      </c>
      <c r="J20855" s="119" t="s">
        <v>24</v>
      </c>
      <c r="K20855" s="1">
        <v>46255.758941458334</v>
      </c>
      <c r="L20855">
        <v>44</v>
      </c>
      <c r="M20855">
        <v>6</v>
      </c>
      <c r="N20855">
        <v>5</v>
      </c>
      <c r="O20855">
        <v>0</v>
      </c>
      <c r="P20855" s="119" t="s">
        <v>20254</v>
      </c>
    </row>
    <row r="20856" spans="1:16" x14ac:dyDescent="0.25">
      <c r="A20856">
        <v>46462</v>
      </c>
      <c r="B20856" s="119" t="s">
        <v>13408</v>
      </c>
      <c r="C20856">
        <v>80</v>
      </c>
      <c r="D20856">
        <v>24522</v>
      </c>
      <c r="E20856">
        <v>1818</v>
      </c>
      <c r="F20856">
        <v>1008</v>
      </c>
      <c r="G20856">
        <v>418</v>
      </c>
      <c r="H20856">
        <v>1220</v>
      </c>
      <c r="I20856" s="119" t="s">
        <v>4611</v>
      </c>
      <c r="J20856" s="119" t="s">
        <v>139</v>
      </c>
      <c r="K20856" s="1">
        <v>46255.758941458334</v>
      </c>
      <c r="L20856">
        <v>34</v>
      </c>
      <c r="M20856">
        <v>4</v>
      </c>
      <c r="N20856">
        <v>5</v>
      </c>
      <c r="O20856">
        <v>0</v>
      </c>
      <c r="P20856" s="119" t="s">
        <v>20254</v>
      </c>
    </row>
    <row r="20857" spans="1:16" x14ac:dyDescent="0.25">
      <c r="A20857">
        <v>46463</v>
      </c>
      <c r="B20857" s="119" t="s">
        <v>13408</v>
      </c>
      <c r="C20857">
        <v>80</v>
      </c>
      <c r="D20857">
        <v>24545</v>
      </c>
      <c r="E20857">
        <v>186</v>
      </c>
      <c r="F20857">
        <v>4010</v>
      </c>
      <c r="G20857">
        <v>165</v>
      </c>
      <c r="H20857">
        <v>6069</v>
      </c>
      <c r="I20857" s="119" t="s">
        <v>4611</v>
      </c>
      <c r="J20857" s="119" t="s">
        <v>222</v>
      </c>
      <c r="K20857" s="1">
        <v>46255.758941458334</v>
      </c>
      <c r="L20857">
        <v>11</v>
      </c>
      <c r="M20857">
        <v>8</v>
      </c>
      <c r="N20857">
        <v>1</v>
      </c>
      <c r="O20857">
        <v>2</v>
      </c>
      <c r="P20857" s="119" t="s">
        <v>20254</v>
      </c>
    </row>
    <row r="20858" spans="1:16" x14ac:dyDescent="0.25">
      <c r="A20858">
        <v>46464</v>
      </c>
      <c r="B20858" s="119" t="s">
        <v>13409</v>
      </c>
      <c r="C20858">
        <v>80</v>
      </c>
      <c r="E20858">
        <v>820</v>
      </c>
      <c r="F20858">
        <v>59994</v>
      </c>
      <c r="G20858">
        <v>84</v>
      </c>
      <c r="H20858">
        <v>81993</v>
      </c>
      <c r="I20858" s="119" t="s">
        <v>4611</v>
      </c>
      <c r="J20858" s="119" t="s">
        <v>24</v>
      </c>
      <c r="K20858" s="1">
        <v>46255.758941458334</v>
      </c>
      <c r="L20858">
        <v>2</v>
      </c>
      <c r="M20858">
        <v>4</v>
      </c>
      <c r="N20858">
        <v>0</v>
      </c>
      <c r="O20858">
        <v>2</v>
      </c>
      <c r="P20858" s="119" t="s">
        <v>20254</v>
      </c>
    </row>
    <row r="20859" spans="1:16" x14ac:dyDescent="0.25">
      <c r="A20859">
        <v>46465</v>
      </c>
      <c r="B20859" s="119" t="s">
        <v>13410</v>
      </c>
      <c r="C20859">
        <v>80</v>
      </c>
      <c r="D20859">
        <v>24522</v>
      </c>
      <c r="E20859">
        <v>1987</v>
      </c>
      <c r="F20859">
        <v>1008</v>
      </c>
      <c r="G20859">
        <v>379</v>
      </c>
      <c r="H20859">
        <v>1201</v>
      </c>
      <c r="I20859" s="119" t="s">
        <v>4611</v>
      </c>
      <c r="J20859" s="119" t="s">
        <v>139</v>
      </c>
      <c r="K20859" s="1">
        <v>46255.758941458334</v>
      </c>
      <c r="L20859">
        <v>28</v>
      </c>
      <c r="M20859">
        <v>1</v>
      </c>
      <c r="N20859">
        <v>10</v>
      </c>
      <c r="O20859">
        <v>0</v>
      </c>
      <c r="P20859" s="119" t="s">
        <v>20254</v>
      </c>
    </row>
    <row r="20860" spans="1:16" x14ac:dyDescent="0.25">
      <c r="A20860">
        <v>46466</v>
      </c>
      <c r="B20860" s="119" t="s">
        <v>13410</v>
      </c>
      <c r="C20860">
        <v>80</v>
      </c>
      <c r="D20860">
        <v>24545</v>
      </c>
      <c r="E20860">
        <v>230</v>
      </c>
      <c r="F20860">
        <v>4009</v>
      </c>
      <c r="G20860">
        <v>163</v>
      </c>
      <c r="H20860">
        <v>4973</v>
      </c>
      <c r="I20860" s="119" t="s">
        <v>4611</v>
      </c>
      <c r="J20860" s="119" t="s">
        <v>222</v>
      </c>
      <c r="K20860" s="1">
        <v>46255.758941458334</v>
      </c>
      <c r="L20860">
        <v>87</v>
      </c>
      <c r="M20860">
        <v>4</v>
      </c>
      <c r="N20860">
        <v>4</v>
      </c>
      <c r="O20860">
        <v>1</v>
      </c>
      <c r="P20860" s="119" t="s">
        <v>20254</v>
      </c>
    </row>
    <row r="20861" spans="1:16" x14ac:dyDescent="0.25">
      <c r="A20861">
        <v>46467</v>
      </c>
      <c r="B20861" s="119" t="s">
        <v>6040</v>
      </c>
      <c r="C20861">
        <v>80</v>
      </c>
      <c r="D20861">
        <v>24923</v>
      </c>
      <c r="E20861">
        <v>251</v>
      </c>
      <c r="F20861">
        <v>2400622</v>
      </c>
      <c r="G20861">
        <v>46</v>
      </c>
      <c r="H20861">
        <v>3106967</v>
      </c>
      <c r="I20861" s="119" t="s">
        <v>4611</v>
      </c>
      <c r="J20861" s="119" t="s">
        <v>24</v>
      </c>
      <c r="K20861" s="1">
        <v>46255.758941458334</v>
      </c>
      <c r="L20861">
        <v>5</v>
      </c>
      <c r="M20861">
        <v>4</v>
      </c>
      <c r="N20861">
        <v>2</v>
      </c>
      <c r="O20861">
        <v>0</v>
      </c>
      <c r="P20861" s="119" t="s">
        <v>20254</v>
      </c>
    </row>
    <row r="20862" spans="1:16" x14ac:dyDescent="0.25">
      <c r="A20862">
        <v>46468</v>
      </c>
      <c r="B20862" s="119" t="s">
        <v>6031</v>
      </c>
      <c r="C20862">
        <v>80</v>
      </c>
      <c r="D20862">
        <v>24514</v>
      </c>
      <c r="E20862">
        <v>157</v>
      </c>
      <c r="F20862">
        <v>2250001</v>
      </c>
      <c r="G20862">
        <v>25</v>
      </c>
      <c r="H20862">
        <v>2855098</v>
      </c>
      <c r="I20862" s="119" t="s">
        <v>4611</v>
      </c>
      <c r="J20862" s="119" t="s">
        <v>24</v>
      </c>
      <c r="K20862" s="1">
        <v>46255.758941458334</v>
      </c>
      <c r="L20862">
        <v>5</v>
      </c>
      <c r="M20862">
        <v>4</v>
      </c>
      <c r="N20862">
        <v>2</v>
      </c>
      <c r="O20862">
        <v>2</v>
      </c>
      <c r="P20862" s="119" t="s">
        <v>20254</v>
      </c>
    </row>
    <row r="20863" spans="1:16" x14ac:dyDescent="0.25">
      <c r="A20863">
        <v>46539</v>
      </c>
      <c r="B20863" s="119" t="s">
        <v>13411</v>
      </c>
      <c r="C20863">
        <v>0</v>
      </c>
      <c r="E20863">
        <v>295</v>
      </c>
      <c r="F20863">
        <v>56292</v>
      </c>
      <c r="G20863">
        <v>364</v>
      </c>
      <c r="H20863">
        <v>96597</v>
      </c>
      <c r="I20863" s="119" t="s">
        <v>16</v>
      </c>
      <c r="J20863" s="119" t="s">
        <v>222</v>
      </c>
      <c r="K20863" s="1">
        <v>46255.758941458334</v>
      </c>
      <c r="L20863">
        <v>3</v>
      </c>
      <c r="M20863">
        <v>4</v>
      </c>
      <c r="N20863">
        <v>1</v>
      </c>
      <c r="O20863">
        <v>1</v>
      </c>
      <c r="P20863" s="119" t="s">
        <v>20254</v>
      </c>
    </row>
    <row r="20864" spans="1:16" x14ac:dyDescent="0.25">
      <c r="A20864">
        <v>46540</v>
      </c>
      <c r="B20864" s="119" t="s">
        <v>13412</v>
      </c>
      <c r="C20864">
        <v>0</v>
      </c>
      <c r="E20864">
        <v>316</v>
      </c>
      <c r="F20864">
        <v>57500</v>
      </c>
      <c r="G20864">
        <v>219</v>
      </c>
      <c r="H20864">
        <v>91496</v>
      </c>
      <c r="I20864" s="119" t="s">
        <v>16</v>
      </c>
      <c r="J20864" s="119" t="s">
        <v>222</v>
      </c>
      <c r="K20864" s="1">
        <v>46255.758941458334</v>
      </c>
      <c r="L20864">
        <v>10</v>
      </c>
      <c r="M20864">
        <v>7</v>
      </c>
      <c r="N20864">
        <v>1</v>
      </c>
      <c r="O20864">
        <v>2</v>
      </c>
      <c r="P20864" s="119" t="s">
        <v>20254</v>
      </c>
    </row>
    <row r="20865" spans="1:16" x14ac:dyDescent="0.25">
      <c r="A20865">
        <v>46541</v>
      </c>
      <c r="B20865" s="119" t="s">
        <v>13413</v>
      </c>
      <c r="C20865">
        <v>0</v>
      </c>
      <c r="E20865">
        <v>302</v>
      </c>
      <c r="F20865">
        <v>55077</v>
      </c>
      <c r="G20865">
        <v>305</v>
      </c>
      <c r="H20865">
        <v>94064</v>
      </c>
      <c r="I20865" s="119" t="s">
        <v>16</v>
      </c>
      <c r="J20865" s="119" t="s">
        <v>222</v>
      </c>
      <c r="K20865" s="1">
        <v>46255.758941458334</v>
      </c>
      <c r="L20865">
        <v>1</v>
      </c>
      <c r="M20865">
        <v>5</v>
      </c>
      <c r="N20865">
        <v>0</v>
      </c>
      <c r="O20865">
        <v>2</v>
      </c>
      <c r="P20865" s="119" t="s">
        <v>20254</v>
      </c>
    </row>
    <row r="20866" spans="1:16" x14ac:dyDescent="0.25">
      <c r="A20866">
        <v>46542</v>
      </c>
      <c r="B20866" s="119" t="s">
        <v>13414</v>
      </c>
      <c r="C20866">
        <v>0</v>
      </c>
      <c r="E20866">
        <v>369</v>
      </c>
      <c r="F20866">
        <v>56509</v>
      </c>
      <c r="G20866">
        <v>302</v>
      </c>
      <c r="H20866">
        <v>93489</v>
      </c>
      <c r="I20866" s="119" t="s">
        <v>16</v>
      </c>
      <c r="J20866" s="119" t="s">
        <v>222</v>
      </c>
      <c r="K20866" s="1">
        <v>46255.758941458334</v>
      </c>
      <c r="L20866">
        <v>4</v>
      </c>
      <c r="M20866">
        <v>3</v>
      </c>
      <c r="N20866">
        <v>0</v>
      </c>
      <c r="O20866">
        <v>0</v>
      </c>
      <c r="P20866" s="119" t="s">
        <v>20254</v>
      </c>
    </row>
    <row r="20867" spans="1:16" x14ac:dyDescent="0.25">
      <c r="A20867">
        <v>46543</v>
      </c>
      <c r="B20867" s="119" t="s">
        <v>13415</v>
      </c>
      <c r="C20867">
        <v>0</v>
      </c>
      <c r="E20867">
        <v>302</v>
      </c>
      <c r="F20867">
        <v>55590</v>
      </c>
      <c r="G20867">
        <v>266</v>
      </c>
      <c r="H20867">
        <v>94496</v>
      </c>
      <c r="I20867" s="119" t="s">
        <v>16</v>
      </c>
      <c r="J20867" s="119" t="s">
        <v>222</v>
      </c>
      <c r="K20867" s="1">
        <v>46255.758941458334</v>
      </c>
      <c r="L20867">
        <v>8</v>
      </c>
      <c r="M20867">
        <v>8</v>
      </c>
      <c r="N20867">
        <v>3</v>
      </c>
      <c r="O20867">
        <v>1</v>
      </c>
      <c r="P20867" s="119" t="s">
        <v>20254</v>
      </c>
    </row>
    <row r="20868" spans="1:16" x14ac:dyDescent="0.25">
      <c r="A20868">
        <v>46544</v>
      </c>
      <c r="B20868" s="119" t="s">
        <v>13416</v>
      </c>
      <c r="C20868">
        <v>0</v>
      </c>
      <c r="E20868">
        <v>72</v>
      </c>
      <c r="F20868">
        <v>60141</v>
      </c>
      <c r="G20868">
        <v>339</v>
      </c>
      <c r="H20868">
        <v>94593</v>
      </c>
      <c r="I20868" s="119" t="s">
        <v>16</v>
      </c>
      <c r="J20868" s="119" t="s">
        <v>222</v>
      </c>
      <c r="K20868" s="1">
        <v>46255.758941458334</v>
      </c>
      <c r="L20868">
        <v>14</v>
      </c>
      <c r="M20868">
        <v>9</v>
      </c>
      <c r="N20868">
        <v>1</v>
      </c>
      <c r="O20868">
        <v>2</v>
      </c>
      <c r="P20868" s="119" t="s">
        <v>20254</v>
      </c>
    </row>
    <row r="20869" spans="1:16" x14ac:dyDescent="0.25">
      <c r="A20869">
        <v>46545</v>
      </c>
      <c r="B20869" s="119" t="s">
        <v>13417</v>
      </c>
      <c r="C20869">
        <v>0</v>
      </c>
      <c r="E20869">
        <v>319</v>
      </c>
      <c r="F20869">
        <v>70881</v>
      </c>
      <c r="G20869">
        <v>325</v>
      </c>
      <c r="H20869">
        <v>95488</v>
      </c>
      <c r="I20869" s="119" t="s">
        <v>16</v>
      </c>
      <c r="J20869" s="119" t="s">
        <v>222</v>
      </c>
      <c r="K20869" s="1">
        <v>46255.758941458334</v>
      </c>
      <c r="L20869">
        <v>15</v>
      </c>
      <c r="M20869">
        <v>9</v>
      </c>
      <c r="N20869">
        <v>2</v>
      </c>
      <c r="O20869">
        <v>0</v>
      </c>
      <c r="P20869" s="119" t="s">
        <v>20254</v>
      </c>
    </row>
    <row r="20870" spans="1:16" x14ac:dyDescent="0.25">
      <c r="A20870">
        <v>46546</v>
      </c>
      <c r="B20870" s="119" t="s">
        <v>13418</v>
      </c>
      <c r="C20870">
        <v>0</v>
      </c>
      <c r="E20870">
        <v>405</v>
      </c>
      <c r="F20870">
        <v>57018</v>
      </c>
      <c r="G20870">
        <v>290</v>
      </c>
      <c r="H20870">
        <v>89995</v>
      </c>
      <c r="I20870" s="119" t="s">
        <v>16</v>
      </c>
      <c r="J20870" s="119" t="s">
        <v>222</v>
      </c>
      <c r="K20870" s="1">
        <v>46255.758941458334</v>
      </c>
      <c r="L20870">
        <v>2</v>
      </c>
      <c r="M20870">
        <v>4</v>
      </c>
      <c r="N20870">
        <v>0</v>
      </c>
      <c r="O20870">
        <v>0</v>
      </c>
      <c r="P20870" s="119" t="s">
        <v>20254</v>
      </c>
    </row>
    <row r="20871" spans="1:16" x14ac:dyDescent="0.25">
      <c r="A20871">
        <v>46547</v>
      </c>
      <c r="B20871" s="119" t="s">
        <v>13419</v>
      </c>
      <c r="C20871">
        <v>0</v>
      </c>
      <c r="E20871">
        <v>290</v>
      </c>
      <c r="F20871">
        <v>55119</v>
      </c>
      <c r="G20871">
        <v>330</v>
      </c>
      <c r="H20871">
        <v>94873</v>
      </c>
      <c r="I20871" s="119" t="s">
        <v>16</v>
      </c>
      <c r="J20871" s="119" t="s">
        <v>222</v>
      </c>
      <c r="K20871" s="1">
        <v>46255.758941458334</v>
      </c>
      <c r="L20871">
        <v>10</v>
      </c>
      <c r="M20871">
        <v>7</v>
      </c>
      <c r="N20871">
        <v>1</v>
      </c>
      <c r="O20871">
        <v>2</v>
      </c>
      <c r="P20871" s="119" t="s">
        <v>20254</v>
      </c>
    </row>
    <row r="20872" spans="1:16" x14ac:dyDescent="0.25">
      <c r="A20872">
        <v>46644</v>
      </c>
      <c r="B20872" s="119" t="s">
        <v>13420</v>
      </c>
      <c r="C20872">
        <v>0</v>
      </c>
      <c r="E20872">
        <v>54482</v>
      </c>
      <c r="F20872">
        <v>4021</v>
      </c>
      <c r="G20872">
        <v>2303</v>
      </c>
      <c r="H20872">
        <v>20000</v>
      </c>
      <c r="I20872" s="119" t="s">
        <v>6020</v>
      </c>
      <c r="J20872" s="119" t="s">
        <v>139</v>
      </c>
      <c r="K20872" s="1">
        <v>46255.758941458334</v>
      </c>
      <c r="L20872">
        <v>30</v>
      </c>
      <c r="M20872">
        <v>0</v>
      </c>
      <c r="N20872">
        <v>0</v>
      </c>
      <c r="O20872">
        <v>0</v>
      </c>
      <c r="P20872" s="119" t="s">
        <v>20254</v>
      </c>
    </row>
    <row r="20873" spans="1:16" x14ac:dyDescent="0.25">
      <c r="A20873">
        <v>46645</v>
      </c>
      <c r="B20873" s="119" t="s">
        <v>13421</v>
      </c>
      <c r="C20873">
        <v>0</v>
      </c>
      <c r="E20873">
        <v>9403</v>
      </c>
      <c r="F20873">
        <v>8010</v>
      </c>
      <c r="G20873">
        <v>263</v>
      </c>
      <c r="H20873">
        <v>27010</v>
      </c>
      <c r="I20873" s="119" t="s">
        <v>6020</v>
      </c>
      <c r="J20873" s="119" t="s">
        <v>139</v>
      </c>
      <c r="K20873" s="1">
        <v>46255.758941458334</v>
      </c>
      <c r="L20873">
        <v>0</v>
      </c>
      <c r="M20873">
        <v>0</v>
      </c>
      <c r="N20873">
        <v>0</v>
      </c>
      <c r="O20873">
        <v>0</v>
      </c>
      <c r="P20873" s="119" t="s">
        <v>20254</v>
      </c>
    </row>
    <row r="20874" spans="1:16" x14ac:dyDescent="0.25">
      <c r="A20874">
        <v>46646</v>
      </c>
      <c r="B20874" s="119" t="s">
        <v>13422</v>
      </c>
      <c r="C20874">
        <v>0</v>
      </c>
      <c r="E20874">
        <v>8845</v>
      </c>
      <c r="F20874">
        <v>8040</v>
      </c>
      <c r="G20874">
        <v>456</v>
      </c>
      <c r="H20874">
        <v>15139</v>
      </c>
      <c r="I20874" s="119" t="s">
        <v>6020</v>
      </c>
      <c r="J20874" s="119" t="s">
        <v>139</v>
      </c>
      <c r="K20874" s="1">
        <v>46255.758941458334</v>
      </c>
      <c r="L20874">
        <v>0</v>
      </c>
      <c r="M20874">
        <v>4</v>
      </c>
      <c r="N20874">
        <v>0</v>
      </c>
      <c r="O20874">
        <v>4</v>
      </c>
      <c r="P20874" s="119" t="s">
        <v>20254</v>
      </c>
    </row>
    <row r="20875" spans="1:16" x14ac:dyDescent="0.25">
      <c r="A20875">
        <v>46684</v>
      </c>
      <c r="B20875" s="119" t="s">
        <v>13423</v>
      </c>
      <c r="C20875">
        <v>80</v>
      </c>
      <c r="E20875">
        <v>5</v>
      </c>
      <c r="F20875">
        <v>67</v>
      </c>
      <c r="G20875">
        <v>48733</v>
      </c>
      <c r="H20875">
        <v>99</v>
      </c>
      <c r="I20875" s="119" t="s">
        <v>3582</v>
      </c>
      <c r="J20875" s="119" t="s">
        <v>24</v>
      </c>
      <c r="K20875" s="1">
        <v>46255.758941458334</v>
      </c>
      <c r="L20875">
        <v>0</v>
      </c>
      <c r="M20875">
        <v>6702</v>
      </c>
      <c r="N20875">
        <v>0</v>
      </c>
      <c r="O20875">
        <v>1246</v>
      </c>
      <c r="P20875" s="119" t="s">
        <v>20254</v>
      </c>
    </row>
    <row r="20876" spans="1:16" x14ac:dyDescent="0.25">
      <c r="A20876">
        <v>46685</v>
      </c>
      <c r="B20876" s="119" t="s">
        <v>13424</v>
      </c>
      <c r="C20876">
        <v>80</v>
      </c>
      <c r="E20876">
        <v>6297</v>
      </c>
      <c r="F20876">
        <v>779</v>
      </c>
      <c r="G20876">
        <v>12822</v>
      </c>
      <c r="H20876">
        <v>1295</v>
      </c>
      <c r="I20876" s="119" t="s">
        <v>3582</v>
      </c>
      <c r="J20876" s="119" t="s">
        <v>24</v>
      </c>
      <c r="K20876" s="1">
        <v>46255.758941458334</v>
      </c>
      <c r="L20876">
        <v>1228</v>
      </c>
      <c r="M20876">
        <v>3953</v>
      </c>
      <c r="N20876">
        <v>289</v>
      </c>
      <c r="O20876">
        <v>633</v>
      </c>
      <c r="P20876" s="119" t="s">
        <v>20254</v>
      </c>
    </row>
    <row r="20877" spans="1:16" x14ac:dyDescent="0.25">
      <c r="A20877">
        <v>46686</v>
      </c>
      <c r="B20877" s="119" t="s">
        <v>13425</v>
      </c>
      <c r="C20877">
        <v>80</v>
      </c>
      <c r="E20877">
        <v>3</v>
      </c>
      <c r="F20877">
        <v>67</v>
      </c>
      <c r="G20877">
        <v>57670</v>
      </c>
      <c r="H20877">
        <v>113</v>
      </c>
      <c r="I20877" s="119" t="s">
        <v>3582</v>
      </c>
      <c r="J20877" s="119" t="s">
        <v>24</v>
      </c>
      <c r="K20877" s="1">
        <v>46255.758941458334</v>
      </c>
      <c r="L20877">
        <v>468</v>
      </c>
      <c r="M20877">
        <v>8514</v>
      </c>
      <c r="N20877">
        <v>0</v>
      </c>
      <c r="O20877">
        <v>2327</v>
      </c>
      <c r="P20877" s="119" t="s">
        <v>20254</v>
      </c>
    </row>
    <row r="20878" spans="1:16" x14ac:dyDescent="0.25">
      <c r="A20878">
        <v>46687</v>
      </c>
      <c r="B20878" s="119" t="s">
        <v>13426</v>
      </c>
      <c r="C20878">
        <v>80</v>
      </c>
      <c r="E20878">
        <v>3328</v>
      </c>
      <c r="F20878">
        <v>282</v>
      </c>
      <c r="G20878">
        <v>21328</v>
      </c>
      <c r="H20878">
        <v>608</v>
      </c>
      <c r="I20878" s="119" t="s">
        <v>3582</v>
      </c>
      <c r="J20878" s="119" t="s">
        <v>24</v>
      </c>
      <c r="K20878" s="1">
        <v>46255.758941458334</v>
      </c>
      <c r="L20878">
        <v>1947</v>
      </c>
      <c r="M20878">
        <v>5132</v>
      </c>
      <c r="N20878">
        <v>424</v>
      </c>
      <c r="O20878">
        <v>1789</v>
      </c>
      <c r="P20878" s="119" t="s">
        <v>20254</v>
      </c>
    </row>
    <row r="20879" spans="1:16" x14ac:dyDescent="0.25">
      <c r="A20879">
        <v>46688</v>
      </c>
      <c r="B20879" s="119" t="s">
        <v>13427</v>
      </c>
      <c r="C20879">
        <v>80</v>
      </c>
      <c r="E20879">
        <v>7237</v>
      </c>
      <c r="F20879">
        <v>583</v>
      </c>
      <c r="G20879">
        <v>14022</v>
      </c>
      <c r="H20879">
        <v>1295</v>
      </c>
      <c r="I20879" s="119" t="s">
        <v>3582</v>
      </c>
      <c r="J20879" s="119" t="s">
        <v>24</v>
      </c>
      <c r="K20879" s="1">
        <v>46255.758941458334</v>
      </c>
      <c r="L20879">
        <v>1276</v>
      </c>
      <c r="M20879">
        <v>1541</v>
      </c>
      <c r="N20879">
        <v>276</v>
      </c>
      <c r="O20879">
        <v>384</v>
      </c>
      <c r="P20879" s="119" t="s">
        <v>20254</v>
      </c>
    </row>
    <row r="20880" spans="1:16" x14ac:dyDescent="0.25">
      <c r="A20880">
        <v>46689</v>
      </c>
      <c r="B20880" s="119" t="s">
        <v>13428</v>
      </c>
      <c r="C20880">
        <v>80</v>
      </c>
      <c r="E20880">
        <v>3337</v>
      </c>
      <c r="F20880">
        <v>1166</v>
      </c>
      <c r="G20880">
        <v>4803</v>
      </c>
      <c r="H20880">
        <v>1858</v>
      </c>
      <c r="I20880" s="119" t="s">
        <v>3582</v>
      </c>
      <c r="J20880" s="119" t="s">
        <v>24</v>
      </c>
      <c r="K20880" s="1">
        <v>46255.758941458334</v>
      </c>
      <c r="L20880">
        <v>251</v>
      </c>
      <c r="M20880">
        <v>606</v>
      </c>
      <c r="N20880">
        <v>46</v>
      </c>
      <c r="O20880">
        <v>180</v>
      </c>
      <c r="P20880" s="119" t="s">
        <v>20254</v>
      </c>
    </row>
    <row r="20881" spans="1:16" x14ac:dyDescent="0.25">
      <c r="A20881">
        <v>46690</v>
      </c>
      <c r="B20881" s="119" t="s">
        <v>13429</v>
      </c>
      <c r="C20881">
        <v>80</v>
      </c>
      <c r="E20881">
        <v>260</v>
      </c>
      <c r="F20881">
        <v>78</v>
      </c>
      <c r="G20881">
        <v>75354</v>
      </c>
      <c r="H20881">
        <v>111</v>
      </c>
      <c r="I20881" s="119" t="s">
        <v>3582</v>
      </c>
      <c r="J20881" s="119" t="s">
        <v>24</v>
      </c>
      <c r="K20881" s="1">
        <v>46255.758941458334</v>
      </c>
      <c r="L20881">
        <v>2308</v>
      </c>
      <c r="M20881">
        <v>7062</v>
      </c>
      <c r="N20881">
        <v>477</v>
      </c>
      <c r="O20881">
        <v>1016</v>
      </c>
      <c r="P20881" s="119" t="s">
        <v>20254</v>
      </c>
    </row>
    <row r="20882" spans="1:16" x14ac:dyDescent="0.25">
      <c r="A20882">
        <v>46691</v>
      </c>
      <c r="B20882" s="119" t="s">
        <v>13430</v>
      </c>
      <c r="C20882">
        <v>80</v>
      </c>
      <c r="E20882">
        <v>259</v>
      </c>
      <c r="F20882">
        <v>77820</v>
      </c>
      <c r="G20882">
        <v>98</v>
      </c>
      <c r="H20882">
        <v>127776</v>
      </c>
      <c r="I20882" s="119" t="s">
        <v>3582</v>
      </c>
      <c r="J20882" s="119" t="s">
        <v>13431</v>
      </c>
      <c r="K20882" s="1">
        <v>46255.758941458334</v>
      </c>
      <c r="L20882">
        <v>5</v>
      </c>
      <c r="M20882">
        <v>7</v>
      </c>
      <c r="N20882">
        <v>1</v>
      </c>
      <c r="O20882">
        <v>2</v>
      </c>
      <c r="P20882" s="119" t="s">
        <v>20254</v>
      </c>
    </row>
    <row r="20883" spans="1:16" x14ac:dyDescent="0.25">
      <c r="A20883">
        <v>46692</v>
      </c>
      <c r="B20883" s="119" t="s">
        <v>13432</v>
      </c>
      <c r="C20883">
        <v>80</v>
      </c>
      <c r="E20883">
        <v>82</v>
      </c>
      <c r="F20883">
        <v>25032</v>
      </c>
      <c r="G20883">
        <v>231</v>
      </c>
      <c r="H20883">
        <v>42313</v>
      </c>
      <c r="I20883" s="119" t="s">
        <v>3582</v>
      </c>
      <c r="J20883" s="119" t="s">
        <v>13431</v>
      </c>
      <c r="K20883" s="1">
        <v>46255.758941458334</v>
      </c>
      <c r="L20883">
        <v>11</v>
      </c>
      <c r="M20883">
        <v>14</v>
      </c>
      <c r="N20883">
        <v>0</v>
      </c>
      <c r="O20883">
        <v>4</v>
      </c>
      <c r="P20883" s="119" t="s">
        <v>20254</v>
      </c>
    </row>
    <row r="20884" spans="1:16" x14ac:dyDescent="0.25">
      <c r="A20884">
        <v>46693</v>
      </c>
      <c r="B20884" s="119" t="s">
        <v>13433</v>
      </c>
      <c r="C20884">
        <v>80</v>
      </c>
      <c r="E20884">
        <v>437</v>
      </c>
      <c r="F20884">
        <v>14320</v>
      </c>
      <c r="G20884">
        <v>154</v>
      </c>
      <c r="H20884">
        <v>44212</v>
      </c>
      <c r="I20884" s="119" t="s">
        <v>3582</v>
      </c>
      <c r="J20884" s="119" t="s">
        <v>13431</v>
      </c>
      <c r="K20884" s="1">
        <v>46255.758941458334</v>
      </c>
      <c r="L20884">
        <v>10</v>
      </c>
      <c r="M20884">
        <v>7</v>
      </c>
      <c r="N20884">
        <v>1</v>
      </c>
      <c r="O20884">
        <v>0</v>
      </c>
      <c r="P20884" s="119" t="s">
        <v>20254</v>
      </c>
    </row>
    <row r="20885" spans="1:16" x14ac:dyDescent="0.25">
      <c r="A20885">
        <v>46694</v>
      </c>
      <c r="B20885" s="119" t="s">
        <v>13434</v>
      </c>
      <c r="C20885">
        <v>80</v>
      </c>
      <c r="E20885">
        <v>95</v>
      </c>
      <c r="F20885">
        <v>150708</v>
      </c>
      <c r="G20885">
        <v>121</v>
      </c>
      <c r="H20885">
        <v>232999</v>
      </c>
      <c r="I20885" s="119" t="s">
        <v>3582</v>
      </c>
      <c r="J20885" s="119" t="s">
        <v>13431</v>
      </c>
      <c r="K20885" s="1">
        <v>46255.758941458334</v>
      </c>
      <c r="L20885">
        <v>20</v>
      </c>
      <c r="M20885">
        <v>15</v>
      </c>
      <c r="N20885">
        <v>9</v>
      </c>
      <c r="O20885">
        <v>6</v>
      </c>
      <c r="P20885" s="119" t="s">
        <v>20254</v>
      </c>
    </row>
    <row r="20886" spans="1:16" x14ac:dyDescent="0.25">
      <c r="A20886">
        <v>46695</v>
      </c>
      <c r="B20886" s="119" t="s">
        <v>13435</v>
      </c>
      <c r="C20886">
        <v>80</v>
      </c>
      <c r="E20886">
        <v>526</v>
      </c>
      <c r="F20886">
        <v>129113</v>
      </c>
      <c r="G20886">
        <v>474</v>
      </c>
      <c r="H20886">
        <v>194995</v>
      </c>
      <c r="I20886" s="119" t="s">
        <v>3582</v>
      </c>
      <c r="J20886" s="119" t="s">
        <v>13431</v>
      </c>
      <c r="K20886" s="1">
        <v>46255.758941458334</v>
      </c>
      <c r="L20886">
        <v>79</v>
      </c>
      <c r="M20886">
        <v>179</v>
      </c>
      <c r="N20886">
        <v>9</v>
      </c>
      <c r="O20886">
        <v>37</v>
      </c>
      <c r="P20886" s="119" t="s">
        <v>20254</v>
      </c>
    </row>
    <row r="20887" spans="1:16" x14ac:dyDescent="0.25">
      <c r="A20887">
        <v>46696</v>
      </c>
      <c r="B20887" s="119" t="s">
        <v>13436</v>
      </c>
      <c r="C20887">
        <v>80</v>
      </c>
      <c r="E20887">
        <v>75</v>
      </c>
      <c r="F20887">
        <v>139963</v>
      </c>
      <c r="G20887">
        <v>101</v>
      </c>
      <c r="H20887">
        <v>229992</v>
      </c>
      <c r="I20887" s="119" t="s">
        <v>3582</v>
      </c>
      <c r="J20887" s="119" t="s">
        <v>13431</v>
      </c>
      <c r="K20887" s="1">
        <v>46255.758941458334</v>
      </c>
      <c r="L20887">
        <v>10</v>
      </c>
      <c r="M20887">
        <v>11</v>
      </c>
      <c r="N20887">
        <v>1</v>
      </c>
      <c r="O20887">
        <v>4</v>
      </c>
      <c r="P20887" s="119" t="s">
        <v>20254</v>
      </c>
    </row>
    <row r="20888" spans="1:16" x14ac:dyDescent="0.25">
      <c r="A20888">
        <v>46697</v>
      </c>
      <c r="B20888" s="119" t="s">
        <v>13437</v>
      </c>
      <c r="C20888">
        <v>80</v>
      </c>
      <c r="E20888">
        <v>49</v>
      </c>
      <c r="F20888">
        <v>50013</v>
      </c>
      <c r="G20888">
        <v>98</v>
      </c>
      <c r="H20888">
        <v>100000</v>
      </c>
      <c r="I20888" s="119" t="s">
        <v>3582</v>
      </c>
      <c r="J20888" s="119" t="s">
        <v>13431</v>
      </c>
      <c r="K20888" s="1">
        <v>46255.758941458334</v>
      </c>
      <c r="L20888">
        <v>11</v>
      </c>
      <c r="M20888">
        <v>9</v>
      </c>
      <c r="N20888">
        <v>4</v>
      </c>
      <c r="O20888">
        <v>2</v>
      </c>
      <c r="P20888" s="119" t="s">
        <v>20254</v>
      </c>
    </row>
    <row r="20889" spans="1:16" x14ac:dyDescent="0.25">
      <c r="A20889">
        <v>46698</v>
      </c>
      <c r="B20889" s="119" t="s">
        <v>13438</v>
      </c>
      <c r="C20889">
        <v>80</v>
      </c>
      <c r="E20889">
        <v>350</v>
      </c>
      <c r="F20889">
        <v>15104</v>
      </c>
      <c r="G20889">
        <v>211</v>
      </c>
      <c r="H20889">
        <v>55031</v>
      </c>
      <c r="I20889" s="119" t="s">
        <v>3582</v>
      </c>
      <c r="J20889" s="119" t="s">
        <v>13431</v>
      </c>
      <c r="K20889" s="1">
        <v>46255.758941458334</v>
      </c>
      <c r="L20889">
        <v>6</v>
      </c>
      <c r="M20889">
        <v>5</v>
      </c>
      <c r="N20889">
        <v>0</v>
      </c>
      <c r="O20889">
        <v>0</v>
      </c>
      <c r="P20889" s="119" t="s">
        <v>20254</v>
      </c>
    </row>
    <row r="20890" spans="1:16" x14ac:dyDescent="0.25">
      <c r="A20890">
        <v>46700</v>
      </c>
      <c r="B20890" s="119" t="s">
        <v>13439</v>
      </c>
      <c r="C20890">
        <v>80</v>
      </c>
      <c r="E20890">
        <v>51</v>
      </c>
      <c r="F20890">
        <v>15016</v>
      </c>
      <c r="G20890">
        <v>200</v>
      </c>
      <c r="H20890">
        <v>34997</v>
      </c>
      <c r="I20890" s="119" t="s">
        <v>3582</v>
      </c>
      <c r="J20890" s="119" t="s">
        <v>13431</v>
      </c>
      <c r="K20890" s="1">
        <v>46255.758941458334</v>
      </c>
      <c r="L20890">
        <v>3</v>
      </c>
      <c r="M20890">
        <v>6</v>
      </c>
      <c r="N20890">
        <v>0</v>
      </c>
      <c r="O20890">
        <v>3</v>
      </c>
      <c r="P20890" s="119" t="s">
        <v>20254</v>
      </c>
    </row>
    <row r="20891" spans="1:16" x14ac:dyDescent="0.25">
      <c r="A20891">
        <v>46701</v>
      </c>
      <c r="B20891" s="119" t="s">
        <v>13440</v>
      </c>
      <c r="C20891">
        <v>80</v>
      </c>
      <c r="E20891">
        <v>88</v>
      </c>
      <c r="F20891">
        <v>15884</v>
      </c>
      <c r="G20891">
        <v>210</v>
      </c>
      <c r="H20891">
        <v>43300</v>
      </c>
      <c r="I20891" s="119" t="s">
        <v>3582</v>
      </c>
      <c r="J20891" s="119" t="s">
        <v>13431</v>
      </c>
      <c r="K20891" s="1">
        <v>46255.758941458334</v>
      </c>
      <c r="L20891">
        <v>18</v>
      </c>
      <c r="M20891">
        <v>2</v>
      </c>
      <c r="N20891">
        <v>4</v>
      </c>
      <c r="O20891">
        <v>1</v>
      </c>
      <c r="P20891" s="119" t="s">
        <v>20254</v>
      </c>
    </row>
    <row r="20892" spans="1:16" x14ac:dyDescent="0.25">
      <c r="A20892">
        <v>46702</v>
      </c>
      <c r="B20892" s="119" t="s">
        <v>13441</v>
      </c>
      <c r="C20892">
        <v>80</v>
      </c>
      <c r="E20892">
        <v>547</v>
      </c>
      <c r="F20892">
        <v>18996</v>
      </c>
      <c r="G20892">
        <v>216</v>
      </c>
      <c r="H20892">
        <v>38891</v>
      </c>
      <c r="I20892" s="119" t="s">
        <v>3582</v>
      </c>
      <c r="J20892" s="119" t="s">
        <v>13431</v>
      </c>
      <c r="K20892" s="1">
        <v>46255.758941458334</v>
      </c>
      <c r="L20892">
        <v>5</v>
      </c>
      <c r="M20892">
        <v>8</v>
      </c>
      <c r="N20892">
        <v>0</v>
      </c>
      <c r="O20892">
        <v>2</v>
      </c>
      <c r="P20892" s="119" t="s">
        <v>20254</v>
      </c>
    </row>
    <row r="20893" spans="1:16" x14ac:dyDescent="0.25">
      <c r="A20893">
        <v>46703</v>
      </c>
      <c r="B20893" s="119" t="s">
        <v>13442</v>
      </c>
      <c r="C20893">
        <v>80</v>
      </c>
      <c r="E20893">
        <v>71</v>
      </c>
      <c r="F20893">
        <v>15788</v>
      </c>
      <c r="G20893">
        <v>303</v>
      </c>
      <c r="H20893">
        <v>24994</v>
      </c>
      <c r="I20893" s="119" t="s">
        <v>3582</v>
      </c>
      <c r="J20893" s="119" t="s">
        <v>13431</v>
      </c>
      <c r="K20893" s="1">
        <v>46255.758941458334</v>
      </c>
      <c r="L20893">
        <v>17</v>
      </c>
      <c r="M20893">
        <v>27</v>
      </c>
      <c r="N20893">
        <v>3</v>
      </c>
      <c r="O20893">
        <v>6</v>
      </c>
      <c r="P20893" s="119" t="s">
        <v>20254</v>
      </c>
    </row>
    <row r="20894" spans="1:16" x14ac:dyDescent="0.25">
      <c r="A20894">
        <v>46704</v>
      </c>
      <c r="B20894" s="119" t="s">
        <v>13443</v>
      </c>
      <c r="C20894">
        <v>80</v>
      </c>
      <c r="E20894">
        <v>643</v>
      </c>
      <c r="F20894">
        <v>35003</v>
      </c>
      <c r="G20894">
        <v>192</v>
      </c>
      <c r="H20894">
        <v>67084</v>
      </c>
      <c r="I20894" s="119" t="s">
        <v>3582</v>
      </c>
      <c r="J20894" s="119" t="s">
        <v>13431</v>
      </c>
      <c r="K20894" s="1">
        <v>46255.758941458334</v>
      </c>
      <c r="L20894">
        <v>6</v>
      </c>
      <c r="M20894">
        <v>9</v>
      </c>
      <c r="N20894">
        <v>2</v>
      </c>
      <c r="O20894">
        <v>1</v>
      </c>
      <c r="P20894" s="119" t="s">
        <v>20254</v>
      </c>
    </row>
    <row r="20895" spans="1:16" x14ac:dyDescent="0.25">
      <c r="A20895">
        <v>46705</v>
      </c>
      <c r="B20895" s="119" t="s">
        <v>13444</v>
      </c>
      <c r="C20895">
        <v>80</v>
      </c>
      <c r="E20895">
        <v>131</v>
      </c>
      <c r="F20895">
        <v>12852</v>
      </c>
      <c r="G20895">
        <v>168</v>
      </c>
      <c r="H20895">
        <v>49987</v>
      </c>
      <c r="I20895" s="119" t="s">
        <v>3582</v>
      </c>
      <c r="J20895" s="119" t="s">
        <v>13431</v>
      </c>
      <c r="K20895" s="1">
        <v>46255.758941458334</v>
      </c>
      <c r="L20895">
        <v>7</v>
      </c>
      <c r="M20895">
        <v>3</v>
      </c>
      <c r="N20895">
        <v>3</v>
      </c>
      <c r="O20895">
        <v>2</v>
      </c>
      <c r="P20895" s="119" t="s">
        <v>20254</v>
      </c>
    </row>
    <row r="20896" spans="1:16" x14ac:dyDescent="0.25">
      <c r="A20896">
        <v>46706</v>
      </c>
      <c r="B20896" s="119" t="s">
        <v>13445</v>
      </c>
      <c r="C20896">
        <v>80</v>
      </c>
      <c r="E20896">
        <v>81</v>
      </c>
      <c r="F20896">
        <v>12453</v>
      </c>
      <c r="G20896">
        <v>179</v>
      </c>
      <c r="H20896">
        <v>49999</v>
      </c>
      <c r="I20896" s="119" t="s">
        <v>3582</v>
      </c>
      <c r="J20896" s="119" t="s">
        <v>13431</v>
      </c>
      <c r="K20896" s="1">
        <v>46255.758941458334</v>
      </c>
      <c r="L20896">
        <v>17</v>
      </c>
      <c r="M20896">
        <v>2</v>
      </c>
      <c r="N20896">
        <v>12</v>
      </c>
      <c r="O20896">
        <v>1</v>
      </c>
      <c r="P20896" s="119" t="s">
        <v>20254</v>
      </c>
    </row>
    <row r="20897" spans="1:16" x14ac:dyDescent="0.25">
      <c r="A20897">
        <v>46707</v>
      </c>
      <c r="B20897" s="119" t="s">
        <v>13446</v>
      </c>
      <c r="C20897">
        <v>80</v>
      </c>
      <c r="E20897">
        <v>103</v>
      </c>
      <c r="F20897">
        <v>22639</v>
      </c>
      <c r="G20897">
        <v>133</v>
      </c>
      <c r="H20897">
        <v>68869</v>
      </c>
      <c r="I20897" s="119" t="s">
        <v>3582</v>
      </c>
      <c r="J20897" s="119" t="s">
        <v>13431</v>
      </c>
      <c r="K20897" s="1">
        <v>46255.758941458334</v>
      </c>
      <c r="L20897">
        <v>8</v>
      </c>
      <c r="M20897">
        <v>6</v>
      </c>
      <c r="N20897">
        <v>2</v>
      </c>
      <c r="O20897">
        <v>3</v>
      </c>
      <c r="P20897" s="119" t="s">
        <v>20254</v>
      </c>
    </row>
    <row r="20898" spans="1:16" x14ac:dyDescent="0.25">
      <c r="A20898">
        <v>46708</v>
      </c>
      <c r="B20898" s="119" t="s">
        <v>13447</v>
      </c>
      <c r="C20898">
        <v>80</v>
      </c>
      <c r="E20898">
        <v>5671</v>
      </c>
      <c r="F20898">
        <v>3840</v>
      </c>
      <c r="G20898">
        <v>4879</v>
      </c>
      <c r="H20898">
        <v>4954</v>
      </c>
      <c r="I20898" s="119" t="s">
        <v>3582</v>
      </c>
      <c r="J20898" s="119" t="s">
        <v>24</v>
      </c>
      <c r="K20898" s="1">
        <v>46255.758941458334</v>
      </c>
      <c r="L20898">
        <v>5657</v>
      </c>
      <c r="M20898">
        <v>13417</v>
      </c>
      <c r="N20898">
        <v>1380</v>
      </c>
      <c r="O20898">
        <v>1381</v>
      </c>
      <c r="P20898" s="119" t="s">
        <v>20254</v>
      </c>
    </row>
    <row r="20899" spans="1:16" x14ac:dyDescent="0.25">
      <c r="A20899">
        <v>46709</v>
      </c>
      <c r="B20899" s="119" t="s">
        <v>13448</v>
      </c>
      <c r="C20899">
        <v>80</v>
      </c>
      <c r="E20899">
        <v>1419</v>
      </c>
      <c r="F20899">
        <v>4905</v>
      </c>
      <c r="G20899">
        <v>4823</v>
      </c>
      <c r="H20899">
        <v>6758</v>
      </c>
      <c r="I20899" s="119" t="s">
        <v>3582</v>
      </c>
      <c r="J20899" s="119" t="s">
        <v>24</v>
      </c>
      <c r="K20899" s="1">
        <v>46255.758941458334</v>
      </c>
      <c r="L20899">
        <v>3498</v>
      </c>
      <c r="M20899">
        <v>2475</v>
      </c>
      <c r="N20899">
        <v>762</v>
      </c>
      <c r="O20899">
        <v>565</v>
      </c>
      <c r="P20899" s="119" t="s">
        <v>20254</v>
      </c>
    </row>
    <row r="20900" spans="1:16" x14ac:dyDescent="0.25">
      <c r="A20900">
        <v>46710</v>
      </c>
      <c r="B20900" s="119" t="s">
        <v>13449</v>
      </c>
      <c r="C20900">
        <v>80</v>
      </c>
      <c r="E20900">
        <v>8677</v>
      </c>
      <c r="F20900">
        <v>4002</v>
      </c>
      <c r="G20900">
        <v>7524</v>
      </c>
      <c r="H20900">
        <v>4810</v>
      </c>
      <c r="I20900" s="119" t="s">
        <v>3582</v>
      </c>
      <c r="J20900" s="119" t="s">
        <v>24</v>
      </c>
      <c r="K20900" s="1">
        <v>46255.758941458334</v>
      </c>
      <c r="L20900">
        <v>8669</v>
      </c>
      <c r="M20900">
        <v>8134</v>
      </c>
      <c r="N20900">
        <v>1617</v>
      </c>
      <c r="O20900">
        <v>2347</v>
      </c>
      <c r="P20900" s="119" t="s">
        <v>20254</v>
      </c>
    </row>
    <row r="20901" spans="1:16" x14ac:dyDescent="0.25">
      <c r="A20901">
        <v>46711</v>
      </c>
      <c r="B20901" s="119" t="s">
        <v>13450</v>
      </c>
      <c r="C20901">
        <v>80</v>
      </c>
      <c r="E20901">
        <v>2390</v>
      </c>
      <c r="F20901">
        <v>4274</v>
      </c>
      <c r="G20901">
        <v>11471</v>
      </c>
      <c r="H20901">
        <v>5428</v>
      </c>
      <c r="I20901" s="119" t="s">
        <v>3582</v>
      </c>
      <c r="J20901" s="119" t="s">
        <v>24</v>
      </c>
      <c r="K20901" s="1">
        <v>46255.758941458334</v>
      </c>
      <c r="L20901">
        <v>3232</v>
      </c>
      <c r="M20901">
        <v>13672</v>
      </c>
      <c r="N20901">
        <v>1118</v>
      </c>
      <c r="O20901">
        <v>1343</v>
      </c>
      <c r="P20901" s="119" t="s">
        <v>20254</v>
      </c>
    </row>
    <row r="20902" spans="1:16" x14ac:dyDescent="0.25">
      <c r="A20902">
        <v>46712</v>
      </c>
      <c r="B20902" s="119" t="s">
        <v>13451</v>
      </c>
      <c r="C20902">
        <v>80</v>
      </c>
      <c r="E20902">
        <v>2679</v>
      </c>
      <c r="F20902">
        <v>4268</v>
      </c>
      <c r="G20902">
        <v>10061</v>
      </c>
      <c r="H20902">
        <v>6672</v>
      </c>
      <c r="I20902" s="119" t="s">
        <v>3582</v>
      </c>
      <c r="J20902" s="119" t="s">
        <v>24</v>
      </c>
      <c r="K20902" s="1">
        <v>46255.758941458334</v>
      </c>
      <c r="L20902">
        <v>2294</v>
      </c>
      <c r="M20902">
        <v>4750</v>
      </c>
      <c r="N20902">
        <v>328</v>
      </c>
      <c r="O20902">
        <v>1700</v>
      </c>
      <c r="P20902" s="119" t="s">
        <v>20254</v>
      </c>
    </row>
    <row r="20903" spans="1:16" x14ac:dyDescent="0.25">
      <c r="A20903">
        <v>46713</v>
      </c>
      <c r="B20903" s="119" t="s">
        <v>13452</v>
      </c>
      <c r="C20903">
        <v>80</v>
      </c>
      <c r="E20903">
        <v>679</v>
      </c>
      <c r="F20903">
        <v>6485</v>
      </c>
      <c r="G20903">
        <v>1583</v>
      </c>
      <c r="H20903">
        <v>8559</v>
      </c>
      <c r="I20903" s="119" t="s">
        <v>3582</v>
      </c>
      <c r="J20903" s="119" t="s">
        <v>24</v>
      </c>
      <c r="K20903" s="1">
        <v>46255.758941458334</v>
      </c>
      <c r="L20903">
        <v>318</v>
      </c>
      <c r="M20903">
        <v>856</v>
      </c>
      <c r="N20903">
        <v>45</v>
      </c>
      <c r="O20903">
        <v>157</v>
      </c>
      <c r="P20903" s="119" t="s">
        <v>20254</v>
      </c>
    </row>
    <row r="20904" spans="1:16" x14ac:dyDescent="0.25">
      <c r="A20904">
        <v>46715</v>
      </c>
      <c r="B20904" s="119" t="s">
        <v>13453</v>
      </c>
      <c r="C20904">
        <v>0</v>
      </c>
      <c r="E20904">
        <v>563</v>
      </c>
      <c r="F20904">
        <v>88237</v>
      </c>
      <c r="G20904">
        <v>167</v>
      </c>
      <c r="H20904">
        <v>119113</v>
      </c>
      <c r="I20904" s="119" t="s">
        <v>3582</v>
      </c>
      <c r="J20904" s="119" t="s">
        <v>13431</v>
      </c>
      <c r="K20904" s="1">
        <v>46255.758941458334</v>
      </c>
      <c r="L20904">
        <v>6</v>
      </c>
      <c r="M20904">
        <v>8</v>
      </c>
      <c r="N20904">
        <v>3</v>
      </c>
      <c r="O20904">
        <v>2</v>
      </c>
      <c r="P20904" s="119" t="s">
        <v>20254</v>
      </c>
    </row>
    <row r="20905" spans="1:16" x14ac:dyDescent="0.25">
      <c r="A20905">
        <v>46716</v>
      </c>
      <c r="B20905" s="119" t="s">
        <v>13454</v>
      </c>
      <c r="C20905">
        <v>0</v>
      </c>
      <c r="E20905">
        <v>47</v>
      </c>
      <c r="F20905">
        <v>63901</v>
      </c>
      <c r="G20905">
        <v>143</v>
      </c>
      <c r="H20905">
        <v>116682</v>
      </c>
      <c r="I20905" s="119" t="s">
        <v>3582</v>
      </c>
      <c r="J20905" s="119" t="s">
        <v>13431</v>
      </c>
      <c r="K20905" s="1">
        <v>46255.758941458334</v>
      </c>
      <c r="L20905">
        <v>6</v>
      </c>
      <c r="M20905">
        <v>9</v>
      </c>
      <c r="N20905">
        <v>1</v>
      </c>
      <c r="O20905">
        <v>1</v>
      </c>
      <c r="P20905" s="119" t="s">
        <v>20254</v>
      </c>
    </row>
    <row r="20906" spans="1:16" x14ac:dyDescent="0.25">
      <c r="A20906">
        <v>46717</v>
      </c>
      <c r="B20906" s="119" t="s">
        <v>13455</v>
      </c>
      <c r="C20906">
        <v>80</v>
      </c>
      <c r="E20906">
        <v>85</v>
      </c>
      <c r="F20906">
        <v>100134</v>
      </c>
      <c r="G20906">
        <v>120</v>
      </c>
      <c r="H20906">
        <v>139914</v>
      </c>
      <c r="I20906" s="119" t="s">
        <v>3582</v>
      </c>
      <c r="J20906" s="119" t="s">
        <v>13431</v>
      </c>
      <c r="K20906" s="1">
        <v>46255.758941458334</v>
      </c>
      <c r="L20906">
        <v>2</v>
      </c>
      <c r="M20906">
        <v>0</v>
      </c>
      <c r="N20906">
        <v>0</v>
      </c>
      <c r="O20906">
        <v>0</v>
      </c>
      <c r="P20906" s="119" t="s">
        <v>20254</v>
      </c>
    </row>
    <row r="20907" spans="1:16" x14ac:dyDescent="0.25">
      <c r="A20907">
        <v>46718</v>
      </c>
      <c r="B20907" s="119" t="s">
        <v>13456</v>
      </c>
      <c r="C20907">
        <v>0</v>
      </c>
      <c r="E20907">
        <v>47</v>
      </c>
      <c r="F20907">
        <v>110000</v>
      </c>
      <c r="G20907">
        <v>133</v>
      </c>
      <c r="H20907">
        <v>199083</v>
      </c>
      <c r="I20907" s="119" t="s">
        <v>3582</v>
      </c>
      <c r="J20907" s="119" t="s">
        <v>13431</v>
      </c>
      <c r="K20907" s="1">
        <v>46255.758941458334</v>
      </c>
      <c r="L20907">
        <v>8</v>
      </c>
      <c r="M20907">
        <v>26</v>
      </c>
      <c r="N20907">
        <v>1</v>
      </c>
      <c r="O20907">
        <v>8</v>
      </c>
      <c r="P20907" s="119" t="s">
        <v>20254</v>
      </c>
    </row>
    <row r="20908" spans="1:16" x14ac:dyDescent="0.25">
      <c r="A20908">
        <v>46719</v>
      </c>
      <c r="B20908" s="119" t="s">
        <v>13457</v>
      </c>
      <c r="C20908">
        <v>0</v>
      </c>
      <c r="E20908">
        <v>3251</v>
      </c>
      <c r="F20908">
        <v>131007</v>
      </c>
      <c r="G20908">
        <v>694</v>
      </c>
      <c r="H20908">
        <v>159599</v>
      </c>
      <c r="I20908" s="119" t="s">
        <v>3582</v>
      </c>
      <c r="J20908" s="119" t="s">
        <v>13431</v>
      </c>
      <c r="K20908" s="1">
        <v>46255.758941458334</v>
      </c>
      <c r="L20908">
        <v>107</v>
      </c>
      <c r="M20908">
        <v>261</v>
      </c>
      <c r="N20908">
        <v>19</v>
      </c>
      <c r="O20908">
        <v>79</v>
      </c>
      <c r="P20908" s="119" t="s">
        <v>20254</v>
      </c>
    </row>
    <row r="20909" spans="1:16" x14ac:dyDescent="0.25">
      <c r="A20909">
        <v>46720</v>
      </c>
      <c r="B20909" s="119" t="s">
        <v>13458</v>
      </c>
      <c r="C20909">
        <v>0</v>
      </c>
      <c r="E20909">
        <v>93</v>
      </c>
      <c r="F20909">
        <v>42217</v>
      </c>
      <c r="G20909">
        <v>189</v>
      </c>
      <c r="H20909">
        <v>124700</v>
      </c>
      <c r="I20909" s="119" t="s">
        <v>3582</v>
      </c>
      <c r="J20909" s="119" t="s">
        <v>13431</v>
      </c>
      <c r="K20909" s="1">
        <v>46255.758941458334</v>
      </c>
      <c r="L20909">
        <v>14</v>
      </c>
      <c r="M20909">
        <v>4</v>
      </c>
      <c r="N20909">
        <v>1</v>
      </c>
      <c r="O20909">
        <v>1</v>
      </c>
      <c r="P20909" s="119" t="s">
        <v>20254</v>
      </c>
    </row>
    <row r="20910" spans="1:16" x14ac:dyDescent="0.25">
      <c r="A20910">
        <v>46721</v>
      </c>
      <c r="B20910" s="119" t="s">
        <v>13459</v>
      </c>
      <c r="C20910">
        <v>0</v>
      </c>
      <c r="E20910">
        <v>389</v>
      </c>
      <c r="F20910">
        <v>86295</v>
      </c>
      <c r="G20910">
        <v>160</v>
      </c>
      <c r="H20910">
        <v>184998</v>
      </c>
      <c r="I20910" s="119" t="s">
        <v>3582</v>
      </c>
      <c r="J20910" s="119" t="s">
        <v>13431</v>
      </c>
      <c r="K20910" s="1">
        <v>46255.758941458334</v>
      </c>
      <c r="L20910">
        <v>12</v>
      </c>
      <c r="M20910">
        <v>7</v>
      </c>
      <c r="N20910">
        <v>2</v>
      </c>
      <c r="O20910">
        <v>2</v>
      </c>
      <c r="P20910" s="119" t="s">
        <v>20254</v>
      </c>
    </row>
    <row r="20911" spans="1:16" x14ac:dyDescent="0.25">
      <c r="A20911">
        <v>46722</v>
      </c>
      <c r="B20911" s="119" t="s">
        <v>13460</v>
      </c>
      <c r="C20911">
        <v>0</v>
      </c>
      <c r="E20911">
        <v>742</v>
      </c>
      <c r="F20911">
        <v>61282</v>
      </c>
      <c r="G20911">
        <v>180</v>
      </c>
      <c r="H20911">
        <v>117692</v>
      </c>
      <c r="I20911" s="119" t="s">
        <v>3582</v>
      </c>
      <c r="J20911" s="119" t="s">
        <v>13431</v>
      </c>
      <c r="K20911" s="1">
        <v>46255.758941458334</v>
      </c>
      <c r="L20911">
        <v>32</v>
      </c>
      <c r="M20911">
        <v>6</v>
      </c>
      <c r="N20911">
        <v>13</v>
      </c>
      <c r="O20911">
        <v>0</v>
      </c>
      <c r="P20911" s="119" t="s">
        <v>20254</v>
      </c>
    </row>
    <row r="20912" spans="1:16" x14ac:dyDescent="0.25">
      <c r="A20912">
        <v>46723</v>
      </c>
      <c r="B20912" s="119" t="s">
        <v>13461</v>
      </c>
      <c r="C20912">
        <v>80</v>
      </c>
      <c r="E20912">
        <v>83</v>
      </c>
      <c r="F20912">
        <v>75596</v>
      </c>
      <c r="G20912">
        <v>150</v>
      </c>
      <c r="H20912">
        <v>122493</v>
      </c>
      <c r="I20912" s="119" t="s">
        <v>3582</v>
      </c>
      <c r="J20912" s="119" t="s">
        <v>13431</v>
      </c>
      <c r="K20912" s="1">
        <v>46255.758941458334</v>
      </c>
      <c r="L20912">
        <v>3</v>
      </c>
      <c r="M20912">
        <v>5</v>
      </c>
      <c r="N20912">
        <v>0</v>
      </c>
      <c r="O20912">
        <v>3</v>
      </c>
      <c r="P20912" s="119" t="s">
        <v>20254</v>
      </c>
    </row>
    <row r="20913" spans="1:16" x14ac:dyDescent="0.25">
      <c r="A20913">
        <v>46724</v>
      </c>
      <c r="B20913" s="119" t="s">
        <v>13462</v>
      </c>
      <c r="C20913">
        <v>80</v>
      </c>
      <c r="E20913">
        <v>92</v>
      </c>
      <c r="F20913">
        <v>46444</v>
      </c>
      <c r="G20913">
        <v>264</v>
      </c>
      <c r="H20913">
        <v>120255</v>
      </c>
      <c r="I20913" s="119" t="s">
        <v>3582</v>
      </c>
      <c r="J20913" s="119" t="s">
        <v>13431</v>
      </c>
      <c r="K20913" s="1">
        <v>46255.758941458334</v>
      </c>
      <c r="L20913">
        <v>33</v>
      </c>
      <c r="M20913">
        <v>6</v>
      </c>
      <c r="N20913">
        <v>5</v>
      </c>
      <c r="O20913">
        <v>0</v>
      </c>
      <c r="P20913" s="119" t="s">
        <v>20254</v>
      </c>
    </row>
    <row r="20914" spans="1:16" x14ac:dyDescent="0.25">
      <c r="A20914">
        <v>46725</v>
      </c>
      <c r="B20914" s="119" t="s">
        <v>13463</v>
      </c>
      <c r="C20914">
        <v>80</v>
      </c>
      <c r="E20914">
        <v>608</v>
      </c>
      <c r="F20914">
        <v>61933</v>
      </c>
      <c r="G20914">
        <v>184</v>
      </c>
      <c r="H20914">
        <v>119299</v>
      </c>
      <c r="I20914" s="119" t="s">
        <v>3582</v>
      </c>
      <c r="J20914" s="119" t="s">
        <v>13431</v>
      </c>
      <c r="K20914" s="1">
        <v>46255.758941458334</v>
      </c>
      <c r="L20914">
        <v>30</v>
      </c>
      <c r="M20914">
        <v>5</v>
      </c>
      <c r="N20914">
        <v>1</v>
      </c>
      <c r="O20914">
        <v>0</v>
      </c>
      <c r="P20914" s="119" t="s">
        <v>20254</v>
      </c>
    </row>
    <row r="20915" spans="1:16" x14ac:dyDescent="0.25">
      <c r="A20915">
        <v>46726</v>
      </c>
      <c r="B20915" s="119" t="s">
        <v>13464</v>
      </c>
      <c r="C20915">
        <v>80</v>
      </c>
      <c r="E20915">
        <v>326</v>
      </c>
      <c r="F20915">
        <v>71653</v>
      </c>
      <c r="G20915">
        <v>222</v>
      </c>
      <c r="H20915">
        <v>149997</v>
      </c>
      <c r="I20915" s="119" t="s">
        <v>3582</v>
      </c>
      <c r="J20915" s="119" t="s">
        <v>13431</v>
      </c>
      <c r="K20915" s="1">
        <v>46255.758941458334</v>
      </c>
      <c r="L20915">
        <v>11</v>
      </c>
      <c r="M20915">
        <v>4</v>
      </c>
      <c r="N20915">
        <v>1</v>
      </c>
      <c r="O20915">
        <v>1</v>
      </c>
      <c r="P20915" s="119" t="s">
        <v>20254</v>
      </c>
    </row>
    <row r="20916" spans="1:16" x14ac:dyDescent="0.25">
      <c r="A20916">
        <v>46727</v>
      </c>
      <c r="B20916" s="119" t="s">
        <v>13465</v>
      </c>
      <c r="C20916">
        <v>80</v>
      </c>
      <c r="E20916">
        <v>92</v>
      </c>
      <c r="F20916">
        <v>80196</v>
      </c>
      <c r="G20916">
        <v>233</v>
      </c>
      <c r="H20916">
        <v>150178</v>
      </c>
      <c r="I20916" s="119" t="s">
        <v>3582</v>
      </c>
      <c r="J20916" s="119" t="s">
        <v>13431</v>
      </c>
      <c r="K20916" s="1">
        <v>46255.758941458334</v>
      </c>
      <c r="L20916">
        <v>10</v>
      </c>
      <c r="M20916">
        <v>8</v>
      </c>
      <c r="N20916">
        <v>1</v>
      </c>
      <c r="O20916">
        <v>1</v>
      </c>
      <c r="P20916" s="119" t="s">
        <v>20254</v>
      </c>
    </row>
    <row r="20917" spans="1:16" x14ac:dyDescent="0.25">
      <c r="A20917">
        <v>46728</v>
      </c>
      <c r="B20917" s="119" t="s">
        <v>13466</v>
      </c>
      <c r="C20917">
        <v>80</v>
      </c>
      <c r="E20917">
        <v>819</v>
      </c>
      <c r="F20917">
        <v>70655</v>
      </c>
      <c r="G20917">
        <v>117</v>
      </c>
      <c r="H20917">
        <v>114433</v>
      </c>
      <c r="I20917" s="119" t="s">
        <v>3582</v>
      </c>
      <c r="J20917" s="119" t="s">
        <v>13431</v>
      </c>
      <c r="K20917" s="1">
        <v>46255.758941458334</v>
      </c>
      <c r="L20917">
        <v>4</v>
      </c>
      <c r="M20917">
        <v>8</v>
      </c>
      <c r="N20917">
        <v>2</v>
      </c>
      <c r="O20917">
        <v>4</v>
      </c>
      <c r="P20917" s="119" t="s">
        <v>20254</v>
      </c>
    </row>
    <row r="20918" spans="1:16" x14ac:dyDescent="0.25">
      <c r="A20918">
        <v>46729</v>
      </c>
      <c r="B20918" s="119" t="s">
        <v>13467</v>
      </c>
      <c r="C20918">
        <v>80</v>
      </c>
      <c r="E20918">
        <v>29</v>
      </c>
      <c r="F20918">
        <v>73002</v>
      </c>
      <c r="G20918">
        <v>209</v>
      </c>
      <c r="H20918">
        <v>113071</v>
      </c>
      <c r="I20918" s="119" t="s">
        <v>3582</v>
      </c>
      <c r="J20918" s="119" t="s">
        <v>13431</v>
      </c>
      <c r="K20918" s="1">
        <v>46255.758941458334</v>
      </c>
      <c r="L20918">
        <v>5</v>
      </c>
      <c r="M20918">
        <v>9</v>
      </c>
      <c r="N20918">
        <v>1</v>
      </c>
      <c r="O20918">
        <v>1</v>
      </c>
      <c r="P20918" s="119" t="s">
        <v>20254</v>
      </c>
    </row>
    <row r="20919" spans="1:16" x14ac:dyDescent="0.25">
      <c r="A20919">
        <v>46736</v>
      </c>
      <c r="B20919" s="119" t="s">
        <v>13468</v>
      </c>
      <c r="C20919">
        <v>0</v>
      </c>
      <c r="E20919">
        <v>2339</v>
      </c>
      <c r="F20919">
        <v>12503</v>
      </c>
      <c r="G20919">
        <v>8239</v>
      </c>
      <c r="H20919">
        <v>13999</v>
      </c>
      <c r="I20919" s="119" t="s">
        <v>3582</v>
      </c>
      <c r="J20919" s="119" t="s">
        <v>13431</v>
      </c>
      <c r="K20919" s="1">
        <v>46255.758941458334</v>
      </c>
      <c r="L20919">
        <v>2552</v>
      </c>
      <c r="M20919">
        <v>6956</v>
      </c>
      <c r="N20919">
        <v>450</v>
      </c>
      <c r="O20919">
        <v>1454</v>
      </c>
      <c r="P20919" s="119" t="s">
        <v>20254</v>
      </c>
    </row>
    <row r="20920" spans="1:16" x14ac:dyDescent="0.25">
      <c r="A20920">
        <v>46738</v>
      </c>
      <c r="B20920" s="119" t="s">
        <v>13469</v>
      </c>
      <c r="C20920">
        <v>0</v>
      </c>
      <c r="E20920">
        <v>3325</v>
      </c>
      <c r="F20920">
        <v>19287</v>
      </c>
      <c r="G20920">
        <v>8648</v>
      </c>
      <c r="H20920">
        <v>24035</v>
      </c>
      <c r="I20920" s="119" t="s">
        <v>3582</v>
      </c>
      <c r="J20920" s="119" t="s">
        <v>13431</v>
      </c>
      <c r="K20920" s="1">
        <v>46255.758941458334</v>
      </c>
      <c r="L20920">
        <v>2584</v>
      </c>
      <c r="M20920">
        <v>6609</v>
      </c>
      <c r="N20920">
        <v>371</v>
      </c>
      <c r="O20920">
        <v>1705</v>
      </c>
      <c r="P20920" s="119" t="s">
        <v>20254</v>
      </c>
    </row>
    <row r="20921" spans="1:16" x14ac:dyDescent="0.25">
      <c r="A20921">
        <v>46739</v>
      </c>
      <c r="B20921" s="119" t="s">
        <v>13470</v>
      </c>
      <c r="C20921">
        <v>0</v>
      </c>
      <c r="E20921">
        <v>3844</v>
      </c>
      <c r="F20921">
        <v>12649</v>
      </c>
      <c r="G20921">
        <v>7656</v>
      </c>
      <c r="H20921">
        <v>14400</v>
      </c>
      <c r="I20921" s="119" t="s">
        <v>3582</v>
      </c>
      <c r="J20921" s="119" t="s">
        <v>13431</v>
      </c>
      <c r="K20921" s="1">
        <v>46255.758941458334</v>
      </c>
      <c r="L20921">
        <v>1981</v>
      </c>
      <c r="M20921">
        <v>7975</v>
      </c>
      <c r="N20921">
        <v>423</v>
      </c>
      <c r="O20921">
        <v>1069</v>
      </c>
      <c r="P20921" s="119" t="s">
        <v>20254</v>
      </c>
    </row>
    <row r="20922" spans="1:16" x14ac:dyDescent="0.25">
      <c r="A20922">
        <v>46741</v>
      </c>
      <c r="B20922" s="119" t="s">
        <v>13471</v>
      </c>
      <c r="C20922">
        <v>0</v>
      </c>
      <c r="E20922">
        <v>6141</v>
      </c>
      <c r="F20922">
        <v>6617</v>
      </c>
      <c r="G20922">
        <v>8043</v>
      </c>
      <c r="H20922">
        <v>7287</v>
      </c>
      <c r="I20922" s="119" t="s">
        <v>3582</v>
      </c>
      <c r="J20922" s="119" t="s">
        <v>13431</v>
      </c>
      <c r="K20922" s="1">
        <v>46255.758941458334</v>
      </c>
      <c r="L20922">
        <v>2325</v>
      </c>
      <c r="M20922">
        <v>6685</v>
      </c>
      <c r="N20922">
        <v>878</v>
      </c>
      <c r="O20922">
        <v>1702</v>
      </c>
      <c r="P20922" s="119" t="s">
        <v>20254</v>
      </c>
    </row>
    <row r="20923" spans="1:16" x14ac:dyDescent="0.25">
      <c r="A20923">
        <v>46743</v>
      </c>
      <c r="B20923" s="119" t="s">
        <v>13472</v>
      </c>
      <c r="C20923">
        <v>0</v>
      </c>
      <c r="E20923">
        <v>2557</v>
      </c>
      <c r="F20923">
        <v>23509</v>
      </c>
      <c r="G20923">
        <v>6641</v>
      </c>
      <c r="H20923">
        <v>25386</v>
      </c>
      <c r="I20923" s="119" t="s">
        <v>3582</v>
      </c>
      <c r="J20923" s="119" t="s">
        <v>13431</v>
      </c>
      <c r="K20923" s="1">
        <v>46255.758941458334</v>
      </c>
      <c r="L20923">
        <v>912</v>
      </c>
      <c r="M20923">
        <v>2718</v>
      </c>
      <c r="N20923">
        <v>216</v>
      </c>
      <c r="O20923">
        <v>631</v>
      </c>
      <c r="P20923" s="119" t="s">
        <v>20254</v>
      </c>
    </row>
    <row r="20924" spans="1:16" x14ac:dyDescent="0.25">
      <c r="A20924">
        <v>46747</v>
      </c>
      <c r="B20924" s="119" t="s">
        <v>13473</v>
      </c>
      <c r="C20924">
        <v>0</v>
      </c>
      <c r="E20924">
        <v>341914</v>
      </c>
      <c r="F20924">
        <v>149</v>
      </c>
      <c r="G20924">
        <v>373747</v>
      </c>
      <c r="H20924">
        <v>178</v>
      </c>
      <c r="I20924" s="119" t="s">
        <v>3582</v>
      </c>
      <c r="J20924" s="119" t="s">
        <v>13431</v>
      </c>
      <c r="K20924" s="1">
        <v>46255.758941458334</v>
      </c>
      <c r="L20924">
        <v>40316</v>
      </c>
      <c r="M20924">
        <v>147115</v>
      </c>
      <c r="N20924">
        <v>14966</v>
      </c>
      <c r="O20924">
        <v>31851</v>
      </c>
      <c r="P20924" s="119" t="s">
        <v>20254</v>
      </c>
    </row>
    <row r="20925" spans="1:16" x14ac:dyDescent="0.25">
      <c r="A20925">
        <v>46755</v>
      </c>
      <c r="B20925" s="119" t="s">
        <v>13474</v>
      </c>
      <c r="C20925">
        <v>75</v>
      </c>
      <c r="E20925">
        <v>1751</v>
      </c>
      <c r="F20925">
        <v>2385</v>
      </c>
      <c r="G20925">
        <v>373</v>
      </c>
      <c r="H20925">
        <v>7982</v>
      </c>
      <c r="I20925" s="119" t="s">
        <v>4611</v>
      </c>
      <c r="J20925" s="119" t="s">
        <v>24</v>
      </c>
      <c r="K20925" s="1">
        <v>46255.758941458334</v>
      </c>
      <c r="L20925">
        <v>44</v>
      </c>
      <c r="M20925">
        <v>4</v>
      </c>
      <c r="N20925">
        <v>3</v>
      </c>
      <c r="O20925">
        <v>2</v>
      </c>
      <c r="P20925" s="119" t="s">
        <v>20254</v>
      </c>
    </row>
    <row r="20926" spans="1:16" x14ac:dyDescent="0.25">
      <c r="A20926">
        <v>46756</v>
      </c>
      <c r="B20926" s="119" t="s">
        <v>13474</v>
      </c>
      <c r="C20926">
        <v>80</v>
      </c>
      <c r="E20926">
        <v>1018</v>
      </c>
      <c r="F20926">
        <v>2214</v>
      </c>
      <c r="G20926">
        <v>1463</v>
      </c>
      <c r="H20926">
        <v>3400</v>
      </c>
      <c r="I20926" s="119" t="s">
        <v>4611</v>
      </c>
      <c r="J20926" s="119" t="s">
        <v>24</v>
      </c>
      <c r="K20926" s="1">
        <v>46255.758941458334</v>
      </c>
      <c r="L20926">
        <v>617</v>
      </c>
      <c r="M20926">
        <v>141</v>
      </c>
      <c r="N20926">
        <v>17</v>
      </c>
      <c r="O20926">
        <v>27</v>
      </c>
      <c r="P20926" s="119" t="s">
        <v>20254</v>
      </c>
    </row>
    <row r="20927" spans="1:16" x14ac:dyDescent="0.25">
      <c r="A20927">
        <v>46757</v>
      </c>
      <c r="B20927" s="119" t="s">
        <v>13475</v>
      </c>
      <c r="C20927">
        <v>75</v>
      </c>
      <c r="E20927">
        <v>376</v>
      </c>
      <c r="F20927">
        <v>2174</v>
      </c>
      <c r="G20927">
        <v>306</v>
      </c>
      <c r="H20927">
        <v>4390</v>
      </c>
      <c r="I20927" s="119" t="s">
        <v>4611</v>
      </c>
      <c r="J20927" s="119" t="s">
        <v>24</v>
      </c>
      <c r="K20927" s="1">
        <v>46255.758941458334</v>
      </c>
      <c r="L20927">
        <v>1</v>
      </c>
      <c r="M20927">
        <v>2</v>
      </c>
      <c r="N20927">
        <v>0</v>
      </c>
      <c r="O20927">
        <v>0</v>
      </c>
      <c r="P20927" s="119" t="s">
        <v>20254</v>
      </c>
    </row>
    <row r="20928" spans="1:16" x14ac:dyDescent="0.25">
      <c r="A20928">
        <v>46758</v>
      </c>
      <c r="B20928" s="119" t="s">
        <v>13475</v>
      </c>
      <c r="C20928">
        <v>80</v>
      </c>
      <c r="E20928">
        <v>1208</v>
      </c>
      <c r="F20928">
        <v>2123</v>
      </c>
      <c r="G20928">
        <v>1136</v>
      </c>
      <c r="H20928">
        <v>3206</v>
      </c>
      <c r="I20928" s="119" t="s">
        <v>4611</v>
      </c>
      <c r="J20928" s="119" t="s">
        <v>24</v>
      </c>
      <c r="K20928" s="1">
        <v>46255.758941458334</v>
      </c>
      <c r="L20928">
        <v>209</v>
      </c>
      <c r="M20928">
        <v>69</v>
      </c>
      <c r="N20928">
        <v>21</v>
      </c>
      <c r="O20928">
        <v>19</v>
      </c>
      <c r="P20928" s="119" t="s">
        <v>20254</v>
      </c>
    </row>
    <row r="20929" spans="1:16" x14ac:dyDescent="0.25">
      <c r="A20929">
        <v>47082</v>
      </c>
      <c r="B20929" s="119" t="s">
        <v>13476</v>
      </c>
      <c r="C20929">
        <v>80</v>
      </c>
      <c r="D20929">
        <v>24554</v>
      </c>
      <c r="E20929">
        <v>991</v>
      </c>
      <c r="F20929">
        <v>2275</v>
      </c>
      <c r="G20929">
        <v>577</v>
      </c>
      <c r="H20929">
        <v>3975</v>
      </c>
      <c r="I20929" s="119" t="s">
        <v>4726</v>
      </c>
      <c r="J20929" s="119" t="s">
        <v>24</v>
      </c>
      <c r="K20929" s="1">
        <v>46255.758941458334</v>
      </c>
      <c r="L20929">
        <v>603</v>
      </c>
      <c r="M20929">
        <v>229</v>
      </c>
      <c r="N20929">
        <v>195</v>
      </c>
      <c r="O20929">
        <v>71</v>
      </c>
      <c r="P20929" s="119" t="s">
        <v>20254</v>
      </c>
    </row>
    <row r="20930" spans="1:16" x14ac:dyDescent="0.25">
      <c r="A20930">
        <v>47083</v>
      </c>
      <c r="B20930" s="119" t="s">
        <v>13477</v>
      </c>
      <c r="C20930">
        <v>80</v>
      </c>
      <c r="D20930">
        <v>24571</v>
      </c>
      <c r="E20930">
        <v>751</v>
      </c>
      <c r="F20930">
        <v>2385</v>
      </c>
      <c r="G20930">
        <v>4111</v>
      </c>
      <c r="H20930">
        <v>3200</v>
      </c>
      <c r="I20930" s="119" t="s">
        <v>4726</v>
      </c>
      <c r="J20930" s="119" t="s">
        <v>24</v>
      </c>
      <c r="K20930" s="1">
        <v>46255.758941458334</v>
      </c>
      <c r="L20930">
        <v>282</v>
      </c>
      <c r="M20930">
        <v>193</v>
      </c>
      <c r="N20930">
        <v>31</v>
      </c>
      <c r="O20930">
        <v>29</v>
      </c>
      <c r="P20930" s="119" t="s">
        <v>20254</v>
      </c>
    </row>
    <row r="20931" spans="1:16" x14ac:dyDescent="0.25">
      <c r="A20931">
        <v>47084</v>
      </c>
      <c r="B20931" s="119" t="s">
        <v>13478</v>
      </c>
      <c r="C20931">
        <v>80</v>
      </c>
      <c r="D20931">
        <v>24607</v>
      </c>
      <c r="E20931">
        <v>967</v>
      </c>
      <c r="F20931">
        <v>7000</v>
      </c>
      <c r="G20931">
        <v>1438</v>
      </c>
      <c r="H20931">
        <v>7001</v>
      </c>
      <c r="I20931" s="119" t="s">
        <v>4726</v>
      </c>
      <c r="J20931" s="119" t="s">
        <v>24</v>
      </c>
      <c r="K20931" s="1">
        <v>46255.758941458334</v>
      </c>
      <c r="L20931">
        <v>685</v>
      </c>
      <c r="M20931">
        <v>120</v>
      </c>
      <c r="N20931">
        <v>142</v>
      </c>
      <c r="O20931">
        <v>62</v>
      </c>
      <c r="P20931" s="119" t="s">
        <v>20254</v>
      </c>
    </row>
    <row r="20932" spans="1:16" x14ac:dyDescent="0.25">
      <c r="A20932">
        <v>47085</v>
      </c>
      <c r="B20932" s="119" t="s">
        <v>13479</v>
      </c>
      <c r="C20932">
        <v>80</v>
      </c>
      <c r="D20932">
        <v>24621</v>
      </c>
      <c r="E20932">
        <v>603</v>
      </c>
      <c r="F20932">
        <v>2438</v>
      </c>
      <c r="G20932">
        <v>8262</v>
      </c>
      <c r="H20932">
        <v>3690</v>
      </c>
      <c r="I20932" s="119" t="s">
        <v>4726</v>
      </c>
      <c r="J20932" s="119" t="s">
        <v>24</v>
      </c>
      <c r="K20932" s="1">
        <v>46255.758941458334</v>
      </c>
      <c r="L20932">
        <v>486</v>
      </c>
      <c r="M20932">
        <v>1619</v>
      </c>
      <c r="N20932">
        <v>29</v>
      </c>
      <c r="O20932">
        <v>327</v>
      </c>
      <c r="P20932" s="119" t="s">
        <v>20254</v>
      </c>
    </row>
    <row r="20933" spans="1:16" x14ac:dyDescent="0.25">
      <c r="A20933">
        <v>47086</v>
      </c>
      <c r="B20933" s="119" t="s">
        <v>13480</v>
      </c>
      <c r="C20933">
        <v>80</v>
      </c>
      <c r="D20933">
        <v>24615</v>
      </c>
      <c r="E20933">
        <v>964</v>
      </c>
      <c r="F20933">
        <v>12036</v>
      </c>
      <c r="G20933">
        <v>1117</v>
      </c>
      <c r="H20933">
        <v>13794</v>
      </c>
      <c r="I20933" s="119" t="s">
        <v>4726</v>
      </c>
      <c r="J20933" s="119" t="s">
        <v>24</v>
      </c>
      <c r="K20933" s="1">
        <v>46255.758941458334</v>
      </c>
      <c r="L20933">
        <v>644</v>
      </c>
      <c r="M20933">
        <v>223</v>
      </c>
      <c r="N20933">
        <v>174</v>
      </c>
      <c r="O20933">
        <v>43</v>
      </c>
      <c r="P20933" s="119" t="s">
        <v>20254</v>
      </c>
    </row>
    <row r="20934" spans="1:16" x14ac:dyDescent="0.25">
      <c r="A20934">
        <v>47087</v>
      </c>
      <c r="B20934" s="119" t="s">
        <v>13481</v>
      </c>
      <c r="C20934">
        <v>80</v>
      </c>
      <c r="D20934">
        <v>24548</v>
      </c>
      <c r="E20934">
        <v>468</v>
      </c>
      <c r="F20934">
        <v>3141</v>
      </c>
      <c r="G20934">
        <v>1878</v>
      </c>
      <c r="H20934">
        <v>4199</v>
      </c>
      <c r="I20934" s="119" t="s">
        <v>4726</v>
      </c>
      <c r="J20934" s="119" t="s">
        <v>24</v>
      </c>
      <c r="K20934" s="1">
        <v>46255.758941458334</v>
      </c>
      <c r="L20934">
        <v>105</v>
      </c>
      <c r="M20934">
        <v>390</v>
      </c>
      <c r="N20934">
        <v>24</v>
      </c>
      <c r="O20934">
        <v>78</v>
      </c>
      <c r="P20934" s="119" t="s">
        <v>20254</v>
      </c>
    </row>
    <row r="20935" spans="1:16" x14ac:dyDescent="0.25">
      <c r="A20935">
        <v>47088</v>
      </c>
      <c r="B20935" s="119" t="s">
        <v>13482</v>
      </c>
      <c r="C20935">
        <v>80</v>
      </c>
      <c r="D20935">
        <v>24554</v>
      </c>
      <c r="E20935">
        <v>843</v>
      </c>
      <c r="F20935">
        <v>2335</v>
      </c>
      <c r="G20935">
        <v>1307</v>
      </c>
      <c r="H20935">
        <v>3214</v>
      </c>
      <c r="I20935" s="119" t="s">
        <v>4726</v>
      </c>
      <c r="J20935" s="119" t="s">
        <v>24</v>
      </c>
      <c r="K20935" s="1">
        <v>46255.758941458334</v>
      </c>
      <c r="L20935">
        <v>329</v>
      </c>
      <c r="M20935">
        <v>101</v>
      </c>
      <c r="N20935">
        <v>41</v>
      </c>
      <c r="O20935">
        <v>32</v>
      </c>
      <c r="P20935" s="119" t="s">
        <v>20254</v>
      </c>
    </row>
    <row r="20936" spans="1:16" x14ac:dyDescent="0.25">
      <c r="A20936">
        <v>47089</v>
      </c>
      <c r="B20936" s="119" t="s">
        <v>13483</v>
      </c>
      <c r="C20936">
        <v>80</v>
      </c>
      <c r="D20936">
        <v>24599</v>
      </c>
      <c r="E20936">
        <v>657</v>
      </c>
      <c r="F20936">
        <v>2511</v>
      </c>
      <c r="G20936">
        <v>1187</v>
      </c>
      <c r="H20936">
        <v>3229</v>
      </c>
      <c r="I20936" s="119" t="s">
        <v>4726</v>
      </c>
      <c r="J20936" s="119" t="s">
        <v>24</v>
      </c>
      <c r="K20936" s="1">
        <v>46255.758941458334</v>
      </c>
      <c r="L20936">
        <v>296</v>
      </c>
      <c r="M20936">
        <v>114</v>
      </c>
      <c r="N20936">
        <v>40</v>
      </c>
      <c r="O20936">
        <v>46</v>
      </c>
      <c r="P20936" s="119" t="s">
        <v>20254</v>
      </c>
    </row>
    <row r="20937" spans="1:16" x14ac:dyDescent="0.25">
      <c r="A20937">
        <v>47090</v>
      </c>
      <c r="B20937" s="119" t="s">
        <v>13484</v>
      </c>
      <c r="C20937">
        <v>80</v>
      </c>
      <c r="D20937">
        <v>24605</v>
      </c>
      <c r="E20937">
        <v>763</v>
      </c>
      <c r="F20937">
        <v>2307</v>
      </c>
      <c r="G20937">
        <v>1067</v>
      </c>
      <c r="H20937">
        <v>3270</v>
      </c>
      <c r="I20937" s="119" t="s">
        <v>4726</v>
      </c>
      <c r="J20937" s="119" t="s">
        <v>24</v>
      </c>
      <c r="K20937" s="1">
        <v>46255.758941458334</v>
      </c>
      <c r="L20937">
        <v>429</v>
      </c>
      <c r="M20937">
        <v>131</v>
      </c>
      <c r="N20937">
        <v>208</v>
      </c>
      <c r="O20937">
        <v>55</v>
      </c>
      <c r="P20937" s="119" t="s">
        <v>20254</v>
      </c>
    </row>
    <row r="20938" spans="1:16" x14ac:dyDescent="0.25">
      <c r="A20938">
        <v>47091</v>
      </c>
      <c r="B20938" s="119" t="s">
        <v>13485</v>
      </c>
      <c r="C20938">
        <v>80</v>
      </c>
      <c r="D20938">
        <v>24548</v>
      </c>
      <c r="E20938">
        <v>1295</v>
      </c>
      <c r="F20938">
        <v>2302</v>
      </c>
      <c r="G20938">
        <v>2446</v>
      </c>
      <c r="H20938">
        <v>3232</v>
      </c>
      <c r="I20938" s="119" t="s">
        <v>4726</v>
      </c>
      <c r="J20938" s="119" t="s">
        <v>24</v>
      </c>
      <c r="K20938" s="1">
        <v>46255.758941458334</v>
      </c>
      <c r="L20938">
        <v>317</v>
      </c>
      <c r="M20938">
        <v>158</v>
      </c>
      <c r="N20938">
        <v>48</v>
      </c>
      <c r="O20938">
        <v>28</v>
      </c>
      <c r="P20938" s="119" t="s">
        <v>20254</v>
      </c>
    </row>
    <row r="20939" spans="1:16" x14ac:dyDescent="0.25">
      <c r="A20939">
        <v>47092</v>
      </c>
      <c r="B20939" s="119" t="s">
        <v>13486</v>
      </c>
      <c r="C20939">
        <v>80</v>
      </c>
      <c r="D20939">
        <v>24592</v>
      </c>
      <c r="E20939">
        <v>924</v>
      </c>
      <c r="F20939">
        <v>1765</v>
      </c>
      <c r="G20939">
        <v>1365</v>
      </c>
      <c r="H20939">
        <v>3308</v>
      </c>
      <c r="I20939" s="119" t="s">
        <v>4726</v>
      </c>
      <c r="J20939" s="119" t="s">
        <v>24</v>
      </c>
      <c r="K20939" s="1">
        <v>46255.758941458334</v>
      </c>
      <c r="L20939">
        <v>475</v>
      </c>
      <c r="M20939">
        <v>201</v>
      </c>
      <c r="N20939">
        <v>207</v>
      </c>
      <c r="O20939">
        <v>16</v>
      </c>
      <c r="P20939" s="119" t="s">
        <v>20254</v>
      </c>
    </row>
    <row r="20940" spans="1:16" x14ac:dyDescent="0.25">
      <c r="A20940">
        <v>47093</v>
      </c>
      <c r="B20940" s="119" t="s">
        <v>13487</v>
      </c>
      <c r="C20940">
        <v>80</v>
      </c>
      <c r="D20940">
        <v>24594</v>
      </c>
      <c r="E20940">
        <v>555</v>
      </c>
      <c r="F20940">
        <v>2304</v>
      </c>
      <c r="G20940">
        <v>3470</v>
      </c>
      <c r="H20940">
        <v>3212</v>
      </c>
      <c r="I20940" s="119" t="s">
        <v>4726</v>
      </c>
      <c r="J20940" s="119" t="s">
        <v>24</v>
      </c>
      <c r="K20940" s="1">
        <v>46255.758941458334</v>
      </c>
      <c r="L20940">
        <v>568</v>
      </c>
      <c r="M20940">
        <v>124</v>
      </c>
      <c r="N20940">
        <v>210</v>
      </c>
      <c r="O20940">
        <v>43</v>
      </c>
      <c r="P20940" s="119" t="s">
        <v>20254</v>
      </c>
    </row>
    <row r="20941" spans="1:16" x14ac:dyDescent="0.25">
      <c r="A20941">
        <v>47094</v>
      </c>
      <c r="B20941" s="119" t="s">
        <v>13488</v>
      </c>
      <c r="C20941">
        <v>80</v>
      </c>
      <c r="D20941">
        <v>24560</v>
      </c>
      <c r="E20941">
        <v>481</v>
      </c>
      <c r="F20941">
        <v>2172</v>
      </c>
      <c r="G20941">
        <v>2782</v>
      </c>
      <c r="H20941">
        <v>3227</v>
      </c>
      <c r="I20941" s="119" t="s">
        <v>4726</v>
      </c>
      <c r="J20941" s="119" t="s">
        <v>24</v>
      </c>
      <c r="K20941" s="1">
        <v>46255.758941458334</v>
      </c>
      <c r="L20941">
        <v>431</v>
      </c>
      <c r="M20941">
        <v>690</v>
      </c>
      <c r="N20941">
        <v>50</v>
      </c>
      <c r="O20941">
        <v>127</v>
      </c>
      <c r="P20941" s="119" t="s">
        <v>20254</v>
      </c>
    </row>
    <row r="20942" spans="1:16" x14ac:dyDescent="0.25">
      <c r="A20942">
        <v>47096</v>
      </c>
      <c r="B20942" s="119" t="s">
        <v>13489</v>
      </c>
      <c r="C20942">
        <v>80</v>
      </c>
      <c r="D20942">
        <v>24554</v>
      </c>
      <c r="E20942">
        <v>496</v>
      </c>
      <c r="F20942">
        <v>2536</v>
      </c>
      <c r="G20942">
        <v>4899</v>
      </c>
      <c r="H20942">
        <v>3271</v>
      </c>
      <c r="I20942" s="119" t="s">
        <v>4726</v>
      </c>
      <c r="J20942" s="119" t="s">
        <v>24</v>
      </c>
      <c r="K20942" s="1">
        <v>46255.758941458334</v>
      </c>
      <c r="L20942">
        <v>520</v>
      </c>
      <c r="M20942">
        <v>471</v>
      </c>
      <c r="N20942">
        <v>43</v>
      </c>
      <c r="O20942">
        <v>57</v>
      </c>
      <c r="P20942" s="119" t="s">
        <v>20254</v>
      </c>
    </row>
    <row r="20943" spans="1:16" x14ac:dyDescent="0.25">
      <c r="A20943">
        <v>47097</v>
      </c>
      <c r="B20943" s="119" t="s">
        <v>13490</v>
      </c>
      <c r="C20943">
        <v>80</v>
      </c>
      <c r="D20943">
        <v>24580</v>
      </c>
      <c r="E20943">
        <v>499</v>
      </c>
      <c r="F20943">
        <v>2159</v>
      </c>
      <c r="G20943">
        <v>3572</v>
      </c>
      <c r="H20943">
        <v>3237</v>
      </c>
      <c r="I20943" s="119" t="s">
        <v>4726</v>
      </c>
      <c r="J20943" s="119" t="s">
        <v>24</v>
      </c>
      <c r="K20943" s="1">
        <v>46255.758941458334</v>
      </c>
      <c r="L20943">
        <v>271</v>
      </c>
      <c r="M20943">
        <v>2214</v>
      </c>
      <c r="N20943">
        <v>35</v>
      </c>
      <c r="O20943">
        <v>614</v>
      </c>
      <c r="P20943" s="119" t="s">
        <v>20254</v>
      </c>
    </row>
    <row r="20944" spans="1:16" x14ac:dyDescent="0.25">
      <c r="A20944">
        <v>47098</v>
      </c>
      <c r="B20944" s="119" t="s">
        <v>13491</v>
      </c>
      <c r="C20944">
        <v>80</v>
      </c>
      <c r="D20944">
        <v>24570</v>
      </c>
      <c r="E20944">
        <v>633</v>
      </c>
      <c r="F20944">
        <v>2440</v>
      </c>
      <c r="G20944">
        <v>697</v>
      </c>
      <c r="H20944">
        <v>3241</v>
      </c>
      <c r="I20944" s="119" t="s">
        <v>4726</v>
      </c>
      <c r="J20944" s="119" t="s">
        <v>24</v>
      </c>
      <c r="K20944" s="1">
        <v>46255.758941458334</v>
      </c>
      <c r="L20944">
        <v>406</v>
      </c>
      <c r="M20944">
        <v>94</v>
      </c>
      <c r="N20944">
        <v>18</v>
      </c>
      <c r="O20944">
        <v>17</v>
      </c>
      <c r="P20944" s="119" t="s">
        <v>20254</v>
      </c>
    </row>
    <row r="20945" spans="1:16" x14ac:dyDescent="0.25">
      <c r="A20945">
        <v>47099</v>
      </c>
      <c r="B20945" s="119" t="s">
        <v>13492</v>
      </c>
      <c r="C20945">
        <v>80</v>
      </c>
      <c r="D20945">
        <v>24605</v>
      </c>
      <c r="E20945">
        <v>1694</v>
      </c>
      <c r="F20945">
        <v>2219</v>
      </c>
      <c r="G20945">
        <v>5350</v>
      </c>
      <c r="H20945">
        <v>3217</v>
      </c>
      <c r="I20945" s="119" t="s">
        <v>4726</v>
      </c>
      <c r="J20945" s="119" t="s">
        <v>24</v>
      </c>
      <c r="K20945" s="1">
        <v>46255.758941458334</v>
      </c>
      <c r="L20945">
        <v>464</v>
      </c>
      <c r="M20945">
        <v>365</v>
      </c>
      <c r="N20945">
        <v>202</v>
      </c>
      <c r="O20945">
        <v>223</v>
      </c>
      <c r="P20945" s="119" t="s">
        <v>20254</v>
      </c>
    </row>
    <row r="20946" spans="1:16" x14ac:dyDescent="0.25">
      <c r="A20946">
        <v>47179</v>
      </c>
      <c r="B20946" s="119" t="s">
        <v>13493</v>
      </c>
      <c r="C20946">
        <v>62</v>
      </c>
      <c r="D20946">
        <v>24570</v>
      </c>
      <c r="E20946">
        <v>81</v>
      </c>
      <c r="F20946">
        <v>75269</v>
      </c>
      <c r="G20946">
        <v>32</v>
      </c>
      <c r="H20946">
        <v>231722</v>
      </c>
      <c r="I20946" s="119" t="s">
        <v>4726</v>
      </c>
      <c r="J20946" s="119" t="s">
        <v>24</v>
      </c>
      <c r="K20946" s="1">
        <v>46255.758941458334</v>
      </c>
      <c r="L20946">
        <v>1</v>
      </c>
      <c r="M20946">
        <v>0</v>
      </c>
      <c r="N20946">
        <v>0</v>
      </c>
      <c r="O20946">
        <v>0</v>
      </c>
      <c r="P20946" s="119" t="s">
        <v>20254</v>
      </c>
    </row>
    <row r="20947" spans="1:16" x14ac:dyDescent="0.25">
      <c r="A20947">
        <v>47180</v>
      </c>
      <c r="B20947" s="119" t="s">
        <v>13494</v>
      </c>
      <c r="C20947">
        <v>70</v>
      </c>
      <c r="D20947">
        <v>24600</v>
      </c>
      <c r="E20947">
        <v>287</v>
      </c>
      <c r="F20947">
        <v>1600</v>
      </c>
      <c r="G20947">
        <v>160</v>
      </c>
      <c r="H20947">
        <v>6489</v>
      </c>
      <c r="I20947" s="119" t="s">
        <v>4726</v>
      </c>
      <c r="J20947" s="119" t="s">
        <v>24</v>
      </c>
      <c r="K20947" s="1">
        <v>46255.758941458334</v>
      </c>
      <c r="L20947">
        <v>13</v>
      </c>
      <c r="M20947">
        <v>2</v>
      </c>
      <c r="N20947">
        <v>1</v>
      </c>
      <c r="O20947">
        <v>1</v>
      </c>
      <c r="P20947" s="119" t="s">
        <v>20254</v>
      </c>
    </row>
    <row r="20948" spans="1:16" x14ac:dyDescent="0.25">
      <c r="A20948">
        <v>47181</v>
      </c>
      <c r="B20948" s="119" t="s">
        <v>13495</v>
      </c>
      <c r="C20948">
        <v>78</v>
      </c>
      <c r="D20948">
        <v>24618</v>
      </c>
      <c r="E20948">
        <v>324</v>
      </c>
      <c r="F20948">
        <v>3430</v>
      </c>
      <c r="G20948">
        <v>385</v>
      </c>
      <c r="H20948">
        <v>4028</v>
      </c>
      <c r="I20948" s="119" t="s">
        <v>4726</v>
      </c>
      <c r="J20948" s="119" t="s">
        <v>24</v>
      </c>
      <c r="K20948" s="1">
        <v>46255.758941458334</v>
      </c>
      <c r="L20948">
        <v>53</v>
      </c>
      <c r="M20948">
        <v>4</v>
      </c>
      <c r="N20948">
        <v>1</v>
      </c>
      <c r="O20948">
        <v>1</v>
      </c>
      <c r="P20948" s="119" t="s">
        <v>20254</v>
      </c>
    </row>
    <row r="20949" spans="1:16" x14ac:dyDescent="0.25">
      <c r="A20949">
        <v>47182</v>
      </c>
      <c r="B20949" s="119" t="s">
        <v>13496</v>
      </c>
      <c r="C20949">
        <v>80</v>
      </c>
      <c r="D20949">
        <v>24561</v>
      </c>
      <c r="E20949">
        <v>624</v>
      </c>
      <c r="F20949">
        <v>2379</v>
      </c>
      <c r="G20949">
        <v>272</v>
      </c>
      <c r="H20949">
        <v>4607</v>
      </c>
      <c r="I20949" s="119" t="s">
        <v>4726</v>
      </c>
      <c r="J20949" s="119" t="s">
        <v>24</v>
      </c>
      <c r="K20949" s="1">
        <v>46255.758941458334</v>
      </c>
      <c r="L20949">
        <v>642</v>
      </c>
      <c r="M20949">
        <v>5</v>
      </c>
      <c r="N20949">
        <v>0</v>
      </c>
      <c r="O20949">
        <v>0</v>
      </c>
      <c r="P20949" s="119" t="s">
        <v>20254</v>
      </c>
    </row>
    <row r="20950" spans="1:16" x14ac:dyDescent="0.25">
      <c r="A20950">
        <v>47183</v>
      </c>
      <c r="B20950" s="119" t="s">
        <v>13497</v>
      </c>
      <c r="C20950">
        <v>62</v>
      </c>
      <c r="D20950">
        <v>24570</v>
      </c>
      <c r="E20950">
        <v>36</v>
      </c>
      <c r="F20950">
        <v>30005</v>
      </c>
      <c r="G20950">
        <v>13</v>
      </c>
      <c r="H20950">
        <v>235998</v>
      </c>
      <c r="I20950" s="119" t="s">
        <v>4726</v>
      </c>
      <c r="J20950" s="119" t="s">
        <v>24</v>
      </c>
      <c r="K20950" s="1">
        <v>46255.758941458334</v>
      </c>
      <c r="L20950">
        <v>1</v>
      </c>
      <c r="M20950">
        <v>0</v>
      </c>
      <c r="N20950">
        <v>1</v>
      </c>
      <c r="O20950">
        <v>0</v>
      </c>
      <c r="P20950" s="119" t="s">
        <v>20254</v>
      </c>
    </row>
    <row r="20951" spans="1:16" x14ac:dyDescent="0.25">
      <c r="A20951">
        <v>47184</v>
      </c>
      <c r="B20951" s="119" t="s">
        <v>13498</v>
      </c>
      <c r="C20951">
        <v>70</v>
      </c>
      <c r="D20951">
        <v>24600</v>
      </c>
      <c r="E20951">
        <v>18</v>
      </c>
      <c r="F20951">
        <v>2098</v>
      </c>
      <c r="G20951">
        <v>265</v>
      </c>
      <c r="H20951">
        <v>4587</v>
      </c>
      <c r="I20951" s="119" t="s">
        <v>4726</v>
      </c>
      <c r="J20951" s="119" t="s">
        <v>24</v>
      </c>
      <c r="K20951" s="1">
        <v>46255.758941458334</v>
      </c>
      <c r="L20951">
        <v>170</v>
      </c>
      <c r="M20951">
        <v>6</v>
      </c>
      <c r="N20951">
        <v>3</v>
      </c>
      <c r="O20951">
        <v>4</v>
      </c>
      <c r="P20951" s="119" t="s">
        <v>20254</v>
      </c>
    </row>
    <row r="20952" spans="1:16" x14ac:dyDescent="0.25">
      <c r="A20952">
        <v>47185</v>
      </c>
      <c r="B20952" s="119" t="s">
        <v>13499</v>
      </c>
      <c r="C20952">
        <v>78</v>
      </c>
      <c r="D20952">
        <v>24618</v>
      </c>
      <c r="E20952">
        <v>478</v>
      </c>
      <c r="F20952">
        <v>3505</v>
      </c>
      <c r="G20952">
        <v>339</v>
      </c>
      <c r="H20952">
        <v>4305</v>
      </c>
      <c r="I20952" s="119" t="s">
        <v>4726</v>
      </c>
      <c r="J20952" s="119" t="s">
        <v>24</v>
      </c>
      <c r="K20952" s="1">
        <v>46255.758941458334</v>
      </c>
      <c r="L20952">
        <v>11</v>
      </c>
      <c r="M20952">
        <v>8</v>
      </c>
      <c r="N20952">
        <v>1</v>
      </c>
      <c r="O20952">
        <v>1</v>
      </c>
      <c r="P20952" s="119" t="s">
        <v>20254</v>
      </c>
    </row>
    <row r="20953" spans="1:16" x14ac:dyDescent="0.25">
      <c r="A20953">
        <v>47186</v>
      </c>
      <c r="B20953" s="119" t="s">
        <v>13500</v>
      </c>
      <c r="C20953">
        <v>80</v>
      </c>
      <c r="D20953">
        <v>24561</v>
      </c>
      <c r="E20953">
        <v>325</v>
      </c>
      <c r="F20953">
        <v>2573</v>
      </c>
      <c r="G20953">
        <v>156</v>
      </c>
      <c r="H20953">
        <v>11957</v>
      </c>
      <c r="I20953" s="119" t="s">
        <v>4726</v>
      </c>
      <c r="J20953" s="119" t="s">
        <v>24</v>
      </c>
      <c r="K20953" s="1">
        <v>46255.758941458334</v>
      </c>
      <c r="L20953">
        <v>367</v>
      </c>
      <c r="M20953">
        <v>4</v>
      </c>
      <c r="N20953">
        <v>1</v>
      </c>
      <c r="O20953">
        <v>1</v>
      </c>
      <c r="P20953" s="119" t="s">
        <v>20254</v>
      </c>
    </row>
    <row r="20954" spans="1:16" x14ac:dyDescent="0.25">
      <c r="A20954">
        <v>47187</v>
      </c>
      <c r="B20954" s="119" t="s">
        <v>13501</v>
      </c>
      <c r="C20954">
        <v>62</v>
      </c>
      <c r="D20954">
        <v>24570</v>
      </c>
      <c r="E20954">
        <v>65</v>
      </c>
      <c r="F20954">
        <v>10003</v>
      </c>
      <c r="G20954">
        <v>16</v>
      </c>
      <c r="H20954">
        <v>124098</v>
      </c>
      <c r="I20954" s="119" t="s">
        <v>4726</v>
      </c>
      <c r="J20954" s="119" t="s">
        <v>24</v>
      </c>
      <c r="K20954" s="1">
        <v>46255.758941458334</v>
      </c>
      <c r="L20954">
        <v>1</v>
      </c>
      <c r="M20954">
        <v>0</v>
      </c>
      <c r="N20954">
        <v>1</v>
      </c>
      <c r="O20954">
        <v>0</v>
      </c>
      <c r="P20954" s="119" t="s">
        <v>20254</v>
      </c>
    </row>
    <row r="20955" spans="1:16" x14ac:dyDescent="0.25">
      <c r="A20955">
        <v>47188</v>
      </c>
      <c r="B20955" s="119" t="s">
        <v>13502</v>
      </c>
      <c r="C20955">
        <v>70</v>
      </c>
      <c r="D20955">
        <v>24600</v>
      </c>
      <c r="E20955">
        <v>451</v>
      </c>
      <c r="F20955">
        <v>1669</v>
      </c>
      <c r="G20955">
        <v>269</v>
      </c>
      <c r="H20955">
        <v>3492</v>
      </c>
      <c r="I20955" s="119" t="s">
        <v>4726</v>
      </c>
      <c r="J20955" s="119" t="s">
        <v>24</v>
      </c>
      <c r="K20955" s="1">
        <v>46255.758941458334</v>
      </c>
      <c r="L20955">
        <v>201</v>
      </c>
      <c r="M20955">
        <v>2</v>
      </c>
      <c r="N20955">
        <v>1</v>
      </c>
      <c r="O20955">
        <v>1</v>
      </c>
      <c r="P20955" s="119" t="s">
        <v>20254</v>
      </c>
    </row>
    <row r="20956" spans="1:16" x14ac:dyDescent="0.25">
      <c r="A20956">
        <v>47189</v>
      </c>
      <c r="B20956" s="119" t="s">
        <v>13503</v>
      </c>
      <c r="C20956">
        <v>78</v>
      </c>
      <c r="D20956">
        <v>24618</v>
      </c>
      <c r="E20956">
        <v>363</v>
      </c>
      <c r="F20956">
        <v>3518</v>
      </c>
      <c r="G20956">
        <v>285</v>
      </c>
      <c r="H20956">
        <v>5499</v>
      </c>
      <c r="I20956" s="119" t="s">
        <v>4726</v>
      </c>
      <c r="J20956" s="119" t="s">
        <v>24</v>
      </c>
      <c r="K20956" s="1">
        <v>46255.758941458334</v>
      </c>
      <c r="L20956">
        <v>15</v>
      </c>
      <c r="M20956">
        <v>4</v>
      </c>
      <c r="N20956">
        <v>3</v>
      </c>
      <c r="O20956">
        <v>1</v>
      </c>
      <c r="P20956" s="119" t="s">
        <v>20254</v>
      </c>
    </row>
    <row r="20957" spans="1:16" x14ac:dyDescent="0.25">
      <c r="A20957">
        <v>47190</v>
      </c>
      <c r="B20957" s="119" t="s">
        <v>13504</v>
      </c>
      <c r="C20957">
        <v>80</v>
      </c>
      <c r="D20957">
        <v>24561</v>
      </c>
      <c r="E20957">
        <v>82</v>
      </c>
      <c r="F20957">
        <v>2300</v>
      </c>
      <c r="G20957">
        <v>280</v>
      </c>
      <c r="H20957">
        <v>4577</v>
      </c>
      <c r="I20957" s="119" t="s">
        <v>4726</v>
      </c>
      <c r="J20957" s="119" t="s">
        <v>24</v>
      </c>
      <c r="K20957" s="1">
        <v>46255.758941458334</v>
      </c>
      <c r="L20957">
        <v>456</v>
      </c>
      <c r="M20957">
        <v>2</v>
      </c>
      <c r="N20957">
        <v>143</v>
      </c>
      <c r="O20957">
        <v>1</v>
      </c>
      <c r="P20957" s="119" t="s">
        <v>20254</v>
      </c>
    </row>
    <row r="20958" spans="1:16" x14ac:dyDescent="0.25">
      <c r="A20958">
        <v>47191</v>
      </c>
      <c r="B20958" s="119" t="s">
        <v>13505</v>
      </c>
      <c r="C20958">
        <v>62</v>
      </c>
      <c r="D20958">
        <v>24570</v>
      </c>
      <c r="E20958">
        <v>119</v>
      </c>
      <c r="F20958">
        <v>54447</v>
      </c>
      <c r="G20958">
        <v>9</v>
      </c>
      <c r="H20958">
        <v>160000</v>
      </c>
      <c r="I20958" s="119" t="s">
        <v>4726</v>
      </c>
      <c r="J20958" s="119" t="s">
        <v>24</v>
      </c>
      <c r="K20958" s="1">
        <v>46255.758941458334</v>
      </c>
      <c r="L20958">
        <v>0</v>
      </c>
      <c r="M20958">
        <v>1</v>
      </c>
      <c r="N20958">
        <v>0</v>
      </c>
      <c r="O20958">
        <v>0</v>
      </c>
      <c r="P20958" s="119" t="s">
        <v>20254</v>
      </c>
    </row>
    <row r="20959" spans="1:16" x14ac:dyDescent="0.25">
      <c r="A20959">
        <v>47192</v>
      </c>
      <c r="B20959" s="119" t="s">
        <v>13506</v>
      </c>
      <c r="C20959">
        <v>70</v>
      </c>
      <c r="D20959">
        <v>24600</v>
      </c>
      <c r="E20959">
        <v>105</v>
      </c>
      <c r="F20959">
        <v>1766</v>
      </c>
      <c r="G20959">
        <v>201</v>
      </c>
      <c r="H20959">
        <v>6378</v>
      </c>
      <c r="I20959" s="119" t="s">
        <v>4726</v>
      </c>
      <c r="J20959" s="119" t="s">
        <v>24</v>
      </c>
      <c r="K20959" s="1">
        <v>46255.758941458334</v>
      </c>
      <c r="L20959">
        <v>182</v>
      </c>
      <c r="M20959">
        <v>2</v>
      </c>
      <c r="N20959">
        <v>0</v>
      </c>
      <c r="O20959">
        <v>0</v>
      </c>
      <c r="P20959" s="119" t="s">
        <v>20254</v>
      </c>
    </row>
    <row r="20960" spans="1:16" x14ac:dyDescent="0.25">
      <c r="A20960">
        <v>47193</v>
      </c>
      <c r="B20960" s="119" t="s">
        <v>13507</v>
      </c>
      <c r="C20960">
        <v>78</v>
      </c>
      <c r="D20960">
        <v>24618</v>
      </c>
      <c r="E20960">
        <v>1691</v>
      </c>
      <c r="F20960">
        <v>3487</v>
      </c>
      <c r="G20960">
        <v>2092</v>
      </c>
      <c r="H20960">
        <v>4200</v>
      </c>
      <c r="I20960" s="119" t="s">
        <v>4726</v>
      </c>
      <c r="J20960" s="119" t="s">
        <v>24</v>
      </c>
      <c r="K20960" s="1">
        <v>46255.758941458334</v>
      </c>
      <c r="L20960">
        <v>265</v>
      </c>
      <c r="M20960">
        <v>6</v>
      </c>
      <c r="N20960">
        <v>2</v>
      </c>
      <c r="O20960">
        <v>0</v>
      </c>
      <c r="P20960" s="119" t="s">
        <v>20254</v>
      </c>
    </row>
    <row r="20961" spans="1:16" x14ac:dyDescent="0.25">
      <c r="A20961">
        <v>47194</v>
      </c>
      <c r="B20961" s="119" t="s">
        <v>13508</v>
      </c>
      <c r="C20961">
        <v>80</v>
      </c>
      <c r="D20961">
        <v>24561</v>
      </c>
      <c r="E20961">
        <v>391</v>
      </c>
      <c r="F20961">
        <v>2381</v>
      </c>
      <c r="G20961">
        <v>603</v>
      </c>
      <c r="H20961">
        <v>4499</v>
      </c>
      <c r="I20961" s="119" t="s">
        <v>4726</v>
      </c>
      <c r="J20961" s="119" t="s">
        <v>24</v>
      </c>
      <c r="K20961" s="1">
        <v>46255.758941458334</v>
      </c>
      <c r="L20961">
        <v>181</v>
      </c>
      <c r="M20961">
        <v>6</v>
      </c>
      <c r="N20961">
        <v>1</v>
      </c>
      <c r="O20961">
        <v>0</v>
      </c>
      <c r="P20961" s="119" t="s">
        <v>20254</v>
      </c>
    </row>
    <row r="20962" spans="1:16" x14ac:dyDescent="0.25">
      <c r="A20962">
        <v>47195</v>
      </c>
      <c r="B20962" s="119" t="s">
        <v>13509</v>
      </c>
      <c r="C20962">
        <v>62</v>
      </c>
      <c r="D20962">
        <v>24570</v>
      </c>
      <c r="E20962">
        <v>149</v>
      </c>
      <c r="F20962">
        <v>1458</v>
      </c>
      <c r="G20962">
        <v>39</v>
      </c>
      <c r="H20962">
        <v>36662</v>
      </c>
      <c r="I20962" s="119" t="s">
        <v>4726</v>
      </c>
      <c r="J20962" s="119" t="s">
        <v>24</v>
      </c>
      <c r="K20962" s="1">
        <v>46255.758941458334</v>
      </c>
      <c r="L20962">
        <v>0</v>
      </c>
      <c r="M20962">
        <v>0</v>
      </c>
      <c r="N20962">
        <v>0</v>
      </c>
      <c r="O20962">
        <v>0</v>
      </c>
      <c r="P20962" s="119" t="s">
        <v>20254</v>
      </c>
    </row>
    <row r="20963" spans="1:16" x14ac:dyDescent="0.25">
      <c r="A20963">
        <v>47196</v>
      </c>
      <c r="B20963" s="119" t="s">
        <v>13510</v>
      </c>
      <c r="C20963">
        <v>70</v>
      </c>
      <c r="D20963">
        <v>24600</v>
      </c>
      <c r="E20963">
        <v>499</v>
      </c>
      <c r="F20963">
        <v>1882</v>
      </c>
      <c r="G20963">
        <v>254</v>
      </c>
      <c r="H20963">
        <v>3223</v>
      </c>
      <c r="I20963" s="119" t="s">
        <v>4726</v>
      </c>
      <c r="J20963" s="119" t="s">
        <v>24</v>
      </c>
      <c r="K20963" s="1">
        <v>46255.758941458334</v>
      </c>
      <c r="L20963">
        <v>394</v>
      </c>
      <c r="M20963">
        <v>0</v>
      </c>
      <c r="N20963">
        <v>1</v>
      </c>
      <c r="O20963">
        <v>0</v>
      </c>
      <c r="P20963" s="119" t="s">
        <v>20254</v>
      </c>
    </row>
    <row r="20964" spans="1:16" x14ac:dyDescent="0.25">
      <c r="A20964">
        <v>47197</v>
      </c>
      <c r="B20964" s="119" t="s">
        <v>13511</v>
      </c>
      <c r="C20964">
        <v>78</v>
      </c>
      <c r="D20964">
        <v>24618</v>
      </c>
      <c r="E20964">
        <v>200</v>
      </c>
      <c r="F20964">
        <v>3306</v>
      </c>
      <c r="G20964">
        <v>412</v>
      </c>
      <c r="H20964">
        <v>4007</v>
      </c>
      <c r="I20964" s="119" t="s">
        <v>4726</v>
      </c>
      <c r="J20964" s="119" t="s">
        <v>24</v>
      </c>
      <c r="K20964" s="1">
        <v>46255.758941458334</v>
      </c>
      <c r="L20964">
        <v>13</v>
      </c>
      <c r="M20964">
        <v>1</v>
      </c>
      <c r="N20964">
        <v>6</v>
      </c>
      <c r="O20964">
        <v>0</v>
      </c>
      <c r="P20964" s="119" t="s">
        <v>20254</v>
      </c>
    </row>
    <row r="20965" spans="1:16" x14ac:dyDescent="0.25">
      <c r="A20965">
        <v>47198</v>
      </c>
      <c r="B20965" s="119" t="s">
        <v>13512</v>
      </c>
      <c r="C20965">
        <v>80</v>
      </c>
      <c r="D20965">
        <v>24561</v>
      </c>
      <c r="E20965">
        <v>593</v>
      </c>
      <c r="F20965">
        <v>1957</v>
      </c>
      <c r="G20965">
        <v>236</v>
      </c>
      <c r="H20965">
        <v>3981</v>
      </c>
      <c r="I20965" s="119" t="s">
        <v>4726</v>
      </c>
      <c r="J20965" s="119" t="s">
        <v>24</v>
      </c>
      <c r="K20965" s="1">
        <v>46255.758941458334</v>
      </c>
      <c r="L20965">
        <v>298</v>
      </c>
      <c r="M20965">
        <v>2</v>
      </c>
      <c r="N20965">
        <v>0</v>
      </c>
      <c r="O20965">
        <v>0</v>
      </c>
      <c r="P20965" s="119" t="s">
        <v>20254</v>
      </c>
    </row>
    <row r="20966" spans="1:16" x14ac:dyDescent="0.25">
      <c r="A20966">
        <v>47199</v>
      </c>
      <c r="B20966" s="119" t="s">
        <v>13513</v>
      </c>
      <c r="C20966">
        <v>62</v>
      </c>
      <c r="D20966">
        <v>24570</v>
      </c>
      <c r="E20966">
        <v>37</v>
      </c>
      <c r="F20966">
        <v>20005</v>
      </c>
      <c r="G20966">
        <v>8</v>
      </c>
      <c r="H20966">
        <v>108097</v>
      </c>
      <c r="I20966" s="119" t="s">
        <v>4726</v>
      </c>
      <c r="J20966" s="119" t="s">
        <v>24</v>
      </c>
      <c r="K20966" s="1">
        <v>46255.758941458334</v>
      </c>
      <c r="L20966">
        <v>2</v>
      </c>
      <c r="M20966">
        <v>5</v>
      </c>
      <c r="N20966">
        <v>0</v>
      </c>
      <c r="O20966">
        <v>0</v>
      </c>
      <c r="P20966" s="119" t="s">
        <v>20254</v>
      </c>
    </row>
    <row r="20967" spans="1:16" x14ac:dyDescent="0.25">
      <c r="A20967">
        <v>47200</v>
      </c>
      <c r="B20967" s="119" t="s">
        <v>13514</v>
      </c>
      <c r="C20967">
        <v>70</v>
      </c>
      <c r="D20967">
        <v>24600</v>
      </c>
      <c r="E20967">
        <v>432</v>
      </c>
      <c r="F20967">
        <v>2099</v>
      </c>
      <c r="G20967">
        <v>243</v>
      </c>
      <c r="H20967">
        <v>5097</v>
      </c>
      <c r="I20967" s="119" t="s">
        <v>4726</v>
      </c>
      <c r="J20967" s="119" t="s">
        <v>24</v>
      </c>
      <c r="K20967" s="1">
        <v>46255.758941458334</v>
      </c>
      <c r="L20967">
        <v>281</v>
      </c>
      <c r="M20967">
        <v>4</v>
      </c>
      <c r="N20967">
        <v>122</v>
      </c>
      <c r="O20967">
        <v>0</v>
      </c>
      <c r="P20967" s="119" t="s">
        <v>20254</v>
      </c>
    </row>
    <row r="20968" spans="1:16" x14ac:dyDescent="0.25">
      <c r="A20968">
        <v>47201</v>
      </c>
      <c r="B20968" s="119" t="s">
        <v>13515</v>
      </c>
      <c r="C20968">
        <v>78</v>
      </c>
      <c r="D20968">
        <v>24618</v>
      </c>
      <c r="E20968">
        <v>320</v>
      </c>
      <c r="F20968">
        <v>3319</v>
      </c>
      <c r="G20968">
        <v>258</v>
      </c>
      <c r="H20968">
        <v>4019</v>
      </c>
      <c r="I20968" s="119" t="s">
        <v>4726</v>
      </c>
      <c r="J20968" s="119" t="s">
        <v>24</v>
      </c>
      <c r="K20968" s="1">
        <v>46255.758941458334</v>
      </c>
      <c r="L20968">
        <v>9</v>
      </c>
      <c r="M20968">
        <v>8</v>
      </c>
      <c r="N20968">
        <v>4</v>
      </c>
      <c r="O20968">
        <v>2</v>
      </c>
      <c r="P20968" s="119" t="s">
        <v>20254</v>
      </c>
    </row>
    <row r="20969" spans="1:16" x14ac:dyDescent="0.25">
      <c r="A20969">
        <v>47202</v>
      </c>
      <c r="B20969" s="119" t="s">
        <v>13516</v>
      </c>
      <c r="C20969">
        <v>80</v>
      </c>
      <c r="D20969">
        <v>24561</v>
      </c>
      <c r="E20969">
        <v>475</v>
      </c>
      <c r="F20969">
        <v>1705</v>
      </c>
      <c r="G20969">
        <v>155</v>
      </c>
      <c r="H20969">
        <v>8543</v>
      </c>
      <c r="I20969" s="119" t="s">
        <v>4726</v>
      </c>
      <c r="J20969" s="119" t="s">
        <v>24</v>
      </c>
      <c r="K20969" s="1">
        <v>46255.758941458334</v>
      </c>
      <c r="L20969">
        <v>424</v>
      </c>
      <c r="M20969">
        <v>3</v>
      </c>
      <c r="N20969">
        <v>0</v>
      </c>
      <c r="O20969">
        <v>1</v>
      </c>
      <c r="P20969" s="119" t="s">
        <v>20254</v>
      </c>
    </row>
    <row r="20970" spans="1:16" x14ac:dyDescent="0.25">
      <c r="A20970">
        <v>47203</v>
      </c>
      <c r="B20970" s="119" t="s">
        <v>13517</v>
      </c>
      <c r="C20970">
        <v>62</v>
      </c>
      <c r="D20970">
        <v>24570</v>
      </c>
      <c r="E20970">
        <v>62</v>
      </c>
      <c r="F20970">
        <v>15099</v>
      </c>
      <c r="G20970">
        <v>16</v>
      </c>
      <c r="H20970">
        <v>78588</v>
      </c>
      <c r="I20970" s="119" t="s">
        <v>4726</v>
      </c>
      <c r="J20970" s="119" t="s">
        <v>24</v>
      </c>
      <c r="K20970" s="1">
        <v>46255.758941458334</v>
      </c>
      <c r="L20970">
        <v>0</v>
      </c>
      <c r="M20970">
        <v>2</v>
      </c>
      <c r="N20970">
        <v>0</v>
      </c>
      <c r="O20970">
        <v>0</v>
      </c>
      <c r="P20970" s="119" t="s">
        <v>20254</v>
      </c>
    </row>
    <row r="20971" spans="1:16" x14ac:dyDescent="0.25">
      <c r="A20971">
        <v>47204</v>
      </c>
      <c r="B20971" s="119" t="s">
        <v>13518</v>
      </c>
      <c r="C20971">
        <v>70</v>
      </c>
      <c r="D20971">
        <v>24600</v>
      </c>
      <c r="E20971">
        <v>288</v>
      </c>
      <c r="F20971">
        <v>1974</v>
      </c>
      <c r="G20971">
        <v>176</v>
      </c>
      <c r="H20971">
        <v>3889</v>
      </c>
      <c r="I20971" s="119" t="s">
        <v>4726</v>
      </c>
      <c r="J20971" s="119" t="s">
        <v>24</v>
      </c>
      <c r="K20971" s="1">
        <v>46255.758941458334</v>
      </c>
      <c r="L20971">
        <v>52</v>
      </c>
      <c r="M20971">
        <v>3</v>
      </c>
      <c r="N20971">
        <v>2</v>
      </c>
      <c r="O20971">
        <v>0</v>
      </c>
      <c r="P20971" s="119" t="s">
        <v>20254</v>
      </c>
    </row>
    <row r="20972" spans="1:16" x14ac:dyDescent="0.25">
      <c r="A20972">
        <v>47205</v>
      </c>
      <c r="B20972" s="119" t="s">
        <v>13519</v>
      </c>
      <c r="C20972">
        <v>78</v>
      </c>
      <c r="D20972">
        <v>24618</v>
      </c>
      <c r="E20972">
        <v>349</v>
      </c>
      <c r="F20972">
        <v>3434</v>
      </c>
      <c r="G20972">
        <v>394</v>
      </c>
      <c r="H20972">
        <v>4034</v>
      </c>
      <c r="I20972" s="119" t="s">
        <v>4726</v>
      </c>
      <c r="J20972" s="119" t="s">
        <v>24</v>
      </c>
      <c r="K20972" s="1">
        <v>46255.758941458334</v>
      </c>
      <c r="L20972">
        <v>10</v>
      </c>
      <c r="M20972">
        <v>3</v>
      </c>
      <c r="N20972">
        <v>2</v>
      </c>
      <c r="O20972">
        <v>1</v>
      </c>
      <c r="P20972" s="119" t="s">
        <v>20254</v>
      </c>
    </row>
    <row r="20973" spans="1:16" x14ac:dyDescent="0.25">
      <c r="A20973">
        <v>47206</v>
      </c>
      <c r="B20973" s="119" t="s">
        <v>13520</v>
      </c>
      <c r="C20973">
        <v>80</v>
      </c>
      <c r="D20973">
        <v>24561</v>
      </c>
      <c r="E20973">
        <v>172</v>
      </c>
      <c r="F20973">
        <v>2326</v>
      </c>
      <c r="G20973">
        <v>223</v>
      </c>
      <c r="H20973">
        <v>3892</v>
      </c>
      <c r="I20973" s="119" t="s">
        <v>4726</v>
      </c>
      <c r="J20973" s="119" t="s">
        <v>24</v>
      </c>
      <c r="K20973" s="1">
        <v>46255.758941458334</v>
      </c>
      <c r="L20973">
        <v>508</v>
      </c>
      <c r="M20973">
        <v>1</v>
      </c>
      <c r="N20973">
        <v>151</v>
      </c>
      <c r="O20973">
        <v>1</v>
      </c>
      <c r="P20973" s="119" t="s">
        <v>20254</v>
      </c>
    </row>
    <row r="20974" spans="1:16" x14ac:dyDescent="0.25">
      <c r="A20974">
        <v>47207</v>
      </c>
      <c r="B20974" s="119" t="s">
        <v>13521</v>
      </c>
      <c r="C20974">
        <v>62</v>
      </c>
      <c r="D20974">
        <v>24570</v>
      </c>
      <c r="E20974">
        <v>112</v>
      </c>
      <c r="F20974">
        <v>8301</v>
      </c>
      <c r="G20974">
        <v>49</v>
      </c>
      <c r="H20974">
        <v>44041</v>
      </c>
      <c r="I20974" s="119" t="s">
        <v>4726</v>
      </c>
      <c r="J20974" s="119" t="s">
        <v>24</v>
      </c>
      <c r="K20974" s="1">
        <v>46255.758941458334</v>
      </c>
      <c r="L20974">
        <v>0</v>
      </c>
      <c r="M20974">
        <v>3</v>
      </c>
      <c r="N20974">
        <v>0</v>
      </c>
      <c r="O20974">
        <v>0</v>
      </c>
      <c r="P20974" s="119" t="s">
        <v>20254</v>
      </c>
    </row>
    <row r="20975" spans="1:16" x14ac:dyDescent="0.25">
      <c r="A20975">
        <v>47208</v>
      </c>
      <c r="B20975" s="119" t="s">
        <v>13522</v>
      </c>
      <c r="C20975">
        <v>70</v>
      </c>
      <c r="D20975">
        <v>24600</v>
      </c>
      <c r="E20975">
        <v>471</v>
      </c>
      <c r="F20975">
        <v>1560</v>
      </c>
      <c r="G20975">
        <v>97</v>
      </c>
      <c r="H20975">
        <v>4048</v>
      </c>
      <c r="I20975" s="119" t="s">
        <v>4726</v>
      </c>
      <c r="J20975" s="119" t="s">
        <v>24</v>
      </c>
      <c r="K20975" s="1">
        <v>46255.758941458334</v>
      </c>
      <c r="L20975">
        <v>398</v>
      </c>
      <c r="M20975">
        <v>1</v>
      </c>
      <c r="N20975">
        <v>2</v>
      </c>
      <c r="O20975">
        <v>0</v>
      </c>
      <c r="P20975" s="119" t="s">
        <v>20254</v>
      </c>
    </row>
    <row r="20976" spans="1:16" x14ac:dyDescent="0.25">
      <c r="A20976">
        <v>47209</v>
      </c>
      <c r="B20976" s="119" t="s">
        <v>13523</v>
      </c>
      <c r="C20976">
        <v>78</v>
      </c>
      <c r="D20976">
        <v>24618</v>
      </c>
      <c r="E20976">
        <v>755</v>
      </c>
      <c r="F20976">
        <v>2415</v>
      </c>
      <c r="G20976">
        <v>282</v>
      </c>
      <c r="H20976">
        <v>5393</v>
      </c>
      <c r="I20976" s="119" t="s">
        <v>4726</v>
      </c>
      <c r="J20976" s="119" t="s">
        <v>24</v>
      </c>
      <c r="K20976" s="1">
        <v>46255.758941458334</v>
      </c>
      <c r="L20976">
        <v>528</v>
      </c>
      <c r="M20976">
        <v>6</v>
      </c>
      <c r="N20976">
        <v>186</v>
      </c>
      <c r="O20976">
        <v>0</v>
      </c>
      <c r="P20976" s="119" t="s">
        <v>20254</v>
      </c>
    </row>
    <row r="20977" spans="1:16" x14ac:dyDescent="0.25">
      <c r="A20977">
        <v>47210</v>
      </c>
      <c r="B20977" s="119" t="s">
        <v>13524</v>
      </c>
      <c r="C20977">
        <v>80</v>
      </c>
      <c r="D20977">
        <v>24561</v>
      </c>
      <c r="E20977">
        <v>573</v>
      </c>
      <c r="F20977">
        <v>1972</v>
      </c>
      <c r="G20977">
        <v>172</v>
      </c>
      <c r="H20977">
        <v>5672</v>
      </c>
      <c r="I20977" s="119" t="s">
        <v>4726</v>
      </c>
      <c r="J20977" s="119" t="s">
        <v>24</v>
      </c>
      <c r="K20977" s="1">
        <v>46255.758941458334</v>
      </c>
      <c r="L20977">
        <v>378</v>
      </c>
      <c r="M20977">
        <v>1</v>
      </c>
      <c r="N20977">
        <v>0</v>
      </c>
      <c r="O20977">
        <v>0</v>
      </c>
      <c r="P20977" s="119" t="s">
        <v>20254</v>
      </c>
    </row>
    <row r="20978" spans="1:16" x14ac:dyDescent="0.25">
      <c r="A20978">
        <v>47211</v>
      </c>
      <c r="B20978" s="119" t="s">
        <v>13525</v>
      </c>
      <c r="C20978">
        <v>62</v>
      </c>
      <c r="D20978">
        <v>24570</v>
      </c>
      <c r="E20978">
        <v>60</v>
      </c>
      <c r="F20978">
        <v>90202</v>
      </c>
      <c r="G20978">
        <v>17</v>
      </c>
      <c r="H20978">
        <v>179900</v>
      </c>
      <c r="I20978" s="119" t="s">
        <v>4726</v>
      </c>
      <c r="J20978" s="119" t="s">
        <v>24</v>
      </c>
      <c r="K20978" s="1">
        <v>46255.758941458334</v>
      </c>
      <c r="L20978">
        <v>1</v>
      </c>
      <c r="M20978">
        <v>1</v>
      </c>
      <c r="N20978">
        <v>0</v>
      </c>
      <c r="O20978">
        <v>1</v>
      </c>
      <c r="P20978" s="119" t="s">
        <v>20254</v>
      </c>
    </row>
    <row r="20979" spans="1:16" x14ac:dyDescent="0.25">
      <c r="A20979">
        <v>47212</v>
      </c>
      <c r="B20979" s="119" t="s">
        <v>13526</v>
      </c>
      <c r="C20979">
        <v>70</v>
      </c>
      <c r="D20979">
        <v>24600</v>
      </c>
      <c r="E20979">
        <v>574</v>
      </c>
      <c r="F20979">
        <v>1408</v>
      </c>
      <c r="G20979">
        <v>213</v>
      </c>
      <c r="H20979">
        <v>4494</v>
      </c>
      <c r="I20979" s="119" t="s">
        <v>4726</v>
      </c>
      <c r="J20979" s="119" t="s">
        <v>24</v>
      </c>
      <c r="K20979" s="1">
        <v>46255.758941458334</v>
      </c>
      <c r="L20979">
        <v>344</v>
      </c>
      <c r="M20979">
        <v>1</v>
      </c>
      <c r="N20979">
        <v>7</v>
      </c>
      <c r="O20979">
        <v>1</v>
      </c>
      <c r="P20979" s="119" t="s">
        <v>20254</v>
      </c>
    </row>
    <row r="20980" spans="1:16" x14ac:dyDescent="0.25">
      <c r="A20980">
        <v>47213</v>
      </c>
      <c r="B20980" s="119" t="s">
        <v>13527</v>
      </c>
      <c r="C20980">
        <v>78</v>
      </c>
      <c r="D20980">
        <v>24618</v>
      </c>
      <c r="E20980">
        <v>218</v>
      </c>
      <c r="F20980">
        <v>3420</v>
      </c>
      <c r="G20980">
        <v>276</v>
      </c>
      <c r="H20980">
        <v>4817</v>
      </c>
      <c r="I20980" s="119" t="s">
        <v>4726</v>
      </c>
      <c r="J20980" s="119" t="s">
        <v>24</v>
      </c>
      <c r="K20980" s="1">
        <v>46255.758941458334</v>
      </c>
      <c r="L20980">
        <v>11</v>
      </c>
      <c r="M20980">
        <v>2</v>
      </c>
      <c r="N20980">
        <v>1</v>
      </c>
      <c r="O20980">
        <v>0</v>
      </c>
      <c r="P20980" s="119" t="s">
        <v>20254</v>
      </c>
    </row>
    <row r="20981" spans="1:16" x14ac:dyDescent="0.25">
      <c r="A20981">
        <v>47214</v>
      </c>
      <c r="B20981" s="119" t="s">
        <v>13528</v>
      </c>
      <c r="C20981">
        <v>80</v>
      </c>
      <c r="D20981">
        <v>24561</v>
      </c>
      <c r="E20981">
        <v>224</v>
      </c>
      <c r="F20981">
        <v>2869</v>
      </c>
      <c r="G20981">
        <v>175</v>
      </c>
      <c r="H20981">
        <v>4069</v>
      </c>
      <c r="I20981" s="119" t="s">
        <v>4726</v>
      </c>
      <c r="J20981" s="119" t="s">
        <v>24</v>
      </c>
      <c r="K20981" s="1">
        <v>46255.758941458334</v>
      </c>
      <c r="L20981">
        <v>636</v>
      </c>
      <c r="M20981">
        <v>6</v>
      </c>
      <c r="N20981">
        <v>9</v>
      </c>
      <c r="O20981">
        <v>1</v>
      </c>
      <c r="P20981" s="119" t="s">
        <v>20254</v>
      </c>
    </row>
    <row r="20982" spans="1:16" x14ac:dyDescent="0.25">
      <c r="A20982">
        <v>47215</v>
      </c>
      <c r="B20982" s="119" t="s">
        <v>13529</v>
      </c>
      <c r="C20982">
        <v>62</v>
      </c>
      <c r="D20982">
        <v>24570</v>
      </c>
      <c r="E20982">
        <v>51</v>
      </c>
      <c r="F20982">
        <v>20015</v>
      </c>
      <c r="G20982">
        <v>30</v>
      </c>
      <c r="H20982">
        <v>68879</v>
      </c>
      <c r="I20982" s="119" t="s">
        <v>4726</v>
      </c>
      <c r="J20982" s="119" t="s">
        <v>24</v>
      </c>
      <c r="K20982" s="1">
        <v>46255.758941458334</v>
      </c>
      <c r="L20982">
        <v>0</v>
      </c>
      <c r="M20982">
        <v>1</v>
      </c>
      <c r="N20982">
        <v>0</v>
      </c>
      <c r="O20982">
        <v>0</v>
      </c>
      <c r="P20982" s="119" t="s">
        <v>20254</v>
      </c>
    </row>
    <row r="20983" spans="1:16" x14ac:dyDescent="0.25">
      <c r="A20983">
        <v>47216</v>
      </c>
      <c r="B20983" s="119" t="s">
        <v>13530</v>
      </c>
      <c r="C20983">
        <v>70</v>
      </c>
      <c r="D20983">
        <v>24600</v>
      </c>
      <c r="E20983">
        <v>258</v>
      </c>
      <c r="F20983">
        <v>1599</v>
      </c>
      <c r="G20983">
        <v>189</v>
      </c>
      <c r="H20983">
        <v>3200</v>
      </c>
      <c r="I20983" s="119" t="s">
        <v>4726</v>
      </c>
      <c r="J20983" s="119" t="s">
        <v>24</v>
      </c>
      <c r="K20983" s="1">
        <v>46255.758941458334</v>
      </c>
      <c r="L20983">
        <v>533</v>
      </c>
      <c r="M20983">
        <v>2</v>
      </c>
      <c r="N20983">
        <v>186</v>
      </c>
      <c r="O20983">
        <v>0</v>
      </c>
      <c r="P20983" s="119" t="s">
        <v>20254</v>
      </c>
    </row>
    <row r="20984" spans="1:16" x14ac:dyDescent="0.25">
      <c r="A20984">
        <v>47217</v>
      </c>
      <c r="B20984" s="119" t="s">
        <v>13531</v>
      </c>
      <c r="C20984">
        <v>78</v>
      </c>
      <c r="D20984">
        <v>24618</v>
      </c>
      <c r="E20984">
        <v>202</v>
      </c>
      <c r="F20984">
        <v>3215</v>
      </c>
      <c r="G20984">
        <v>255</v>
      </c>
      <c r="H20984">
        <v>4298</v>
      </c>
      <c r="I20984" s="119" t="s">
        <v>4726</v>
      </c>
      <c r="J20984" s="119" t="s">
        <v>24</v>
      </c>
      <c r="K20984" s="1">
        <v>46255.758941458334</v>
      </c>
      <c r="L20984">
        <v>14</v>
      </c>
      <c r="M20984">
        <v>4</v>
      </c>
      <c r="N20984">
        <v>1</v>
      </c>
      <c r="O20984">
        <v>1</v>
      </c>
      <c r="P20984" s="119" t="s">
        <v>20254</v>
      </c>
    </row>
    <row r="20985" spans="1:16" x14ac:dyDescent="0.25">
      <c r="A20985">
        <v>47218</v>
      </c>
      <c r="B20985" s="119" t="s">
        <v>13532</v>
      </c>
      <c r="C20985">
        <v>80</v>
      </c>
      <c r="D20985">
        <v>24561</v>
      </c>
      <c r="E20985">
        <v>614</v>
      </c>
      <c r="F20985">
        <v>1768</v>
      </c>
      <c r="G20985">
        <v>131</v>
      </c>
      <c r="H20985">
        <v>4070</v>
      </c>
      <c r="I20985" s="119" t="s">
        <v>4726</v>
      </c>
      <c r="J20985" s="119" t="s">
        <v>24</v>
      </c>
      <c r="K20985" s="1">
        <v>46255.758941458334</v>
      </c>
      <c r="L20985">
        <v>251</v>
      </c>
      <c r="M20985">
        <v>1</v>
      </c>
      <c r="N20985">
        <v>151</v>
      </c>
      <c r="O20985">
        <v>0</v>
      </c>
      <c r="P20985" s="119" t="s">
        <v>20254</v>
      </c>
    </row>
    <row r="20986" spans="1:16" x14ac:dyDescent="0.25">
      <c r="A20986">
        <v>47219</v>
      </c>
      <c r="B20986" s="119" t="s">
        <v>13533</v>
      </c>
      <c r="C20986">
        <v>62</v>
      </c>
      <c r="D20986">
        <v>24570</v>
      </c>
      <c r="E20986">
        <v>29</v>
      </c>
      <c r="F20986">
        <v>15250</v>
      </c>
      <c r="G20986">
        <v>16</v>
      </c>
      <c r="H20986">
        <v>99994</v>
      </c>
      <c r="I20986" s="119" t="s">
        <v>4726</v>
      </c>
      <c r="J20986" s="119" t="s">
        <v>24</v>
      </c>
      <c r="K20986" s="1">
        <v>46255.758941458334</v>
      </c>
      <c r="L20986">
        <v>1</v>
      </c>
      <c r="M20986">
        <v>1</v>
      </c>
      <c r="N20986">
        <v>0</v>
      </c>
      <c r="O20986">
        <v>0</v>
      </c>
      <c r="P20986" s="119" t="s">
        <v>20254</v>
      </c>
    </row>
    <row r="20987" spans="1:16" x14ac:dyDescent="0.25">
      <c r="A20987">
        <v>47220</v>
      </c>
      <c r="B20987" s="119" t="s">
        <v>13534</v>
      </c>
      <c r="C20987">
        <v>70</v>
      </c>
      <c r="D20987">
        <v>24600</v>
      </c>
      <c r="E20987">
        <v>219</v>
      </c>
      <c r="F20987">
        <v>1469</v>
      </c>
      <c r="G20987">
        <v>116</v>
      </c>
      <c r="H20987">
        <v>4670</v>
      </c>
      <c r="I20987" s="119" t="s">
        <v>4726</v>
      </c>
      <c r="J20987" s="119" t="s">
        <v>24</v>
      </c>
      <c r="K20987" s="1">
        <v>46255.758941458334</v>
      </c>
      <c r="L20987">
        <v>184</v>
      </c>
      <c r="M20987">
        <v>1</v>
      </c>
      <c r="N20987">
        <v>5</v>
      </c>
      <c r="O20987">
        <v>0</v>
      </c>
      <c r="P20987" s="119" t="s">
        <v>20254</v>
      </c>
    </row>
    <row r="20988" spans="1:16" x14ac:dyDescent="0.25">
      <c r="A20988">
        <v>47221</v>
      </c>
      <c r="B20988" s="119" t="s">
        <v>13535</v>
      </c>
      <c r="C20988">
        <v>78</v>
      </c>
      <c r="D20988">
        <v>24618</v>
      </c>
      <c r="E20988">
        <v>289</v>
      </c>
      <c r="F20988">
        <v>3317</v>
      </c>
      <c r="G20988">
        <v>247</v>
      </c>
      <c r="H20988">
        <v>4092</v>
      </c>
      <c r="I20988" s="119" t="s">
        <v>4726</v>
      </c>
      <c r="J20988" s="119" t="s">
        <v>24</v>
      </c>
      <c r="K20988" s="1">
        <v>46255.758941458334</v>
      </c>
      <c r="L20988">
        <v>12</v>
      </c>
      <c r="M20988">
        <v>1</v>
      </c>
      <c r="N20988">
        <v>4</v>
      </c>
      <c r="O20988">
        <v>1</v>
      </c>
      <c r="P20988" s="119" t="s">
        <v>20254</v>
      </c>
    </row>
    <row r="20989" spans="1:16" x14ac:dyDescent="0.25">
      <c r="A20989">
        <v>47222</v>
      </c>
      <c r="B20989" s="119" t="s">
        <v>13536</v>
      </c>
      <c r="C20989">
        <v>80</v>
      </c>
      <c r="D20989">
        <v>24561</v>
      </c>
      <c r="E20989">
        <v>615</v>
      </c>
      <c r="F20989">
        <v>2234</v>
      </c>
      <c r="G20989">
        <v>136</v>
      </c>
      <c r="H20989">
        <v>11768</v>
      </c>
      <c r="I20989" s="119" t="s">
        <v>4726</v>
      </c>
      <c r="J20989" s="119" t="s">
        <v>24</v>
      </c>
      <c r="K20989" s="1">
        <v>46255.758941458334</v>
      </c>
      <c r="L20989">
        <v>209</v>
      </c>
      <c r="M20989">
        <v>5</v>
      </c>
      <c r="N20989">
        <v>27</v>
      </c>
      <c r="O20989">
        <v>1</v>
      </c>
      <c r="P20989" s="119" t="s">
        <v>20254</v>
      </c>
    </row>
    <row r="20990" spans="1:16" x14ac:dyDescent="0.25">
      <c r="A20990">
        <v>47223</v>
      </c>
      <c r="B20990" s="119" t="s">
        <v>13537</v>
      </c>
      <c r="C20990">
        <v>62</v>
      </c>
      <c r="D20990">
        <v>24570</v>
      </c>
      <c r="E20990">
        <v>32</v>
      </c>
      <c r="F20990">
        <v>11230</v>
      </c>
      <c r="G20990">
        <v>38</v>
      </c>
      <c r="H20990">
        <v>64422</v>
      </c>
      <c r="I20990" s="119" t="s">
        <v>4726</v>
      </c>
      <c r="J20990" s="119" t="s">
        <v>24</v>
      </c>
      <c r="K20990" s="1">
        <v>46255.758941458334</v>
      </c>
      <c r="L20990">
        <v>0</v>
      </c>
      <c r="M20990">
        <v>0</v>
      </c>
      <c r="N20990">
        <v>0</v>
      </c>
      <c r="O20990">
        <v>0</v>
      </c>
      <c r="P20990" s="119" t="s">
        <v>20254</v>
      </c>
    </row>
    <row r="20991" spans="1:16" x14ac:dyDescent="0.25">
      <c r="A20991">
        <v>47224</v>
      </c>
      <c r="B20991" s="119" t="s">
        <v>13538</v>
      </c>
      <c r="C20991">
        <v>70</v>
      </c>
      <c r="D20991">
        <v>24600</v>
      </c>
      <c r="E20991">
        <v>313</v>
      </c>
      <c r="F20991">
        <v>1841</v>
      </c>
      <c r="G20991">
        <v>221</v>
      </c>
      <c r="H20991">
        <v>3317</v>
      </c>
      <c r="I20991" s="119" t="s">
        <v>4726</v>
      </c>
      <c r="J20991" s="119" t="s">
        <v>24</v>
      </c>
      <c r="K20991" s="1">
        <v>46255.758941458334</v>
      </c>
      <c r="L20991">
        <v>390</v>
      </c>
      <c r="M20991">
        <v>3</v>
      </c>
      <c r="N20991">
        <v>5</v>
      </c>
      <c r="O20991">
        <v>0</v>
      </c>
      <c r="P20991" s="119" t="s">
        <v>20254</v>
      </c>
    </row>
    <row r="20992" spans="1:16" x14ac:dyDescent="0.25">
      <c r="A20992">
        <v>47225</v>
      </c>
      <c r="B20992" s="119" t="s">
        <v>13539</v>
      </c>
      <c r="C20992">
        <v>78</v>
      </c>
      <c r="D20992">
        <v>24618</v>
      </c>
      <c r="E20992">
        <v>111</v>
      </c>
      <c r="F20992">
        <v>3408</v>
      </c>
      <c r="G20992">
        <v>291</v>
      </c>
      <c r="H20992">
        <v>4889</v>
      </c>
      <c r="I20992" s="119" t="s">
        <v>4726</v>
      </c>
      <c r="J20992" s="119" t="s">
        <v>24</v>
      </c>
      <c r="K20992" s="1">
        <v>46255.758941458334</v>
      </c>
      <c r="L20992">
        <v>19</v>
      </c>
      <c r="M20992">
        <v>1</v>
      </c>
      <c r="N20992">
        <v>2</v>
      </c>
      <c r="O20992">
        <v>0</v>
      </c>
      <c r="P20992" s="119" t="s">
        <v>20254</v>
      </c>
    </row>
    <row r="20993" spans="1:16" x14ac:dyDescent="0.25">
      <c r="A20993">
        <v>47226</v>
      </c>
      <c r="B20993" s="119" t="s">
        <v>13540</v>
      </c>
      <c r="C20993">
        <v>80</v>
      </c>
      <c r="D20993">
        <v>24561</v>
      </c>
      <c r="E20993">
        <v>262</v>
      </c>
      <c r="F20993">
        <v>1660</v>
      </c>
      <c r="G20993">
        <v>92</v>
      </c>
      <c r="H20993">
        <v>7058</v>
      </c>
      <c r="I20993" s="119" t="s">
        <v>4726</v>
      </c>
      <c r="J20993" s="119" t="s">
        <v>24</v>
      </c>
      <c r="K20993" s="1">
        <v>46255.758941458334</v>
      </c>
      <c r="L20993">
        <v>97</v>
      </c>
      <c r="M20993">
        <v>2</v>
      </c>
      <c r="N20993">
        <v>22</v>
      </c>
      <c r="O20993">
        <v>0</v>
      </c>
      <c r="P20993" s="119" t="s">
        <v>20254</v>
      </c>
    </row>
    <row r="20994" spans="1:16" x14ac:dyDescent="0.25">
      <c r="A20994">
        <v>47227</v>
      </c>
      <c r="B20994" s="119" t="s">
        <v>13541</v>
      </c>
      <c r="C20994">
        <v>62</v>
      </c>
      <c r="D20994">
        <v>24570</v>
      </c>
      <c r="E20994">
        <v>24</v>
      </c>
      <c r="F20994">
        <v>1431</v>
      </c>
      <c r="G20994">
        <v>48</v>
      </c>
      <c r="H20994">
        <v>74797</v>
      </c>
      <c r="I20994" s="119" t="s">
        <v>4726</v>
      </c>
      <c r="J20994" s="119" t="s">
        <v>24</v>
      </c>
      <c r="K20994" s="1">
        <v>46255.758941458334</v>
      </c>
      <c r="L20994">
        <v>0</v>
      </c>
      <c r="M20994">
        <v>0</v>
      </c>
      <c r="N20994">
        <v>0</v>
      </c>
      <c r="O20994">
        <v>0</v>
      </c>
      <c r="P20994" s="119" t="s">
        <v>20254</v>
      </c>
    </row>
    <row r="20995" spans="1:16" x14ac:dyDescent="0.25">
      <c r="A20995">
        <v>47228</v>
      </c>
      <c r="B20995" s="119" t="s">
        <v>13542</v>
      </c>
      <c r="C20995">
        <v>70</v>
      </c>
      <c r="D20995">
        <v>24600</v>
      </c>
      <c r="E20995">
        <v>452</v>
      </c>
      <c r="F20995">
        <v>1678</v>
      </c>
      <c r="G20995">
        <v>191</v>
      </c>
      <c r="H20995">
        <v>3459</v>
      </c>
      <c r="I20995" s="119" t="s">
        <v>4726</v>
      </c>
      <c r="J20995" s="119" t="s">
        <v>24</v>
      </c>
      <c r="K20995" s="1">
        <v>46255.758941458334</v>
      </c>
      <c r="L20995">
        <v>191</v>
      </c>
      <c r="M20995">
        <v>7</v>
      </c>
      <c r="N20995">
        <v>5</v>
      </c>
      <c r="O20995">
        <v>0</v>
      </c>
      <c r="P20995" s="119" t="s">
        <v>20254</v>
      </c>
    </row>
    <row r="20996" spans="1:16" x14ac:dyDescent="0.25">
      <c r="A20996">
        <v>47229</v>
      </c>
      <c r="B20996" s="119" t="s">
        <v>13543</v>
      </c>
      <c r="C20996">
        <v>78</v>
      </c>
      <c r="D20996">
        <v>24618</v>
      </c>
      <c r="E20996">
        <v>358</v>
      </c>
      <c r="F20996">
        <v>3230</v>
      </c>
      <c r="G20996">
        <v>338</v>
      </c>
      <c r="H20996">
        <v>4625</v>
      </c>
      <c r="I20996" s="119" t="s">
        <v>4726</v>
      </c>
      <c r="J20996" s="119" t="s">
        <v>24</v>
      </c>
      <c r="K20996" s="1">
        <v>46255.758941458334</v>
      </c>
      <c r="L20996">
        <v>27</v>
      </c>
      <c r="M20996">
        <v>3</v>
      </c>
      <c r="N20996">
        <v>2</v>
      </c>
      <c r="O20996">
        <v>1</v>
      </c>
      <c r="P20996" s="119" t="s">
        <v>20254</v>
      </c>
    </row>
    <row r="20997" spans="1:16" x14ac:dyDescent="0.25">
      <c r="A20997">
        <v>47230</v>
      </c>
      <c r="B20997" s="119" t="s">
        <v>13544</v>
      </c>
      <c r="C20997">
        <v>80</v>
      </c>
      <c r="D20997">
        <v>24561</v>
      </c>
      <c r="E20997">
        <v>523</v>
      </c>
      <c r="F20997">
        <v>1918</v>
      </c>
      <c r="G20997">
        <v>323</v>
      </c>
      <c r="H20997">
        <v>6423</v>
      </c>
      <c r="I20997" s="119" t="s">
        <v>4726</v>
      </c>
      <c r="J20997" s="119" t="s">
        <v>24</v>
      </c>
      <c r="K20997" s="1">
        <v>46255.758941458334</v>
      </c>
      <c r="L20997">
        <v>488</v>
      </c>
      <c r="M20997">
        <v>9</v>
      </c>
      <c r="N20997">
        <v>4</v>
      </c>
      <c r="O20997">
        <v>2</v>
      </c>
      <c r="P20997" s="119" t="s">
        <v>20254</v>
      </c>
    </row>
    <row r="20998" spans="1:16" x14ac:dyDescent="0.25">
      <c r="A20998">
        <v>47231</v>
      </c>
      <c r="B20998" s="119" t="s">
        <v>13545</v>
      </c>
      <c r="C20998">
        <v>62</v>
      </c>
      <c r="D20998">
        <v>24570</v>
      </c>
      <c r="E20998">
        <v>31</v>
      </c>
      <c r="F20998">
        <v>23541</v>
      </c>
      <c r="G20998">
        <v>80</v>
      </c>
      <c r="H20998">
        <v>44036</v>
      </c>
      <c r="I20998" s="119" t="s">
        <v>4726</v>
      </c>
      <c r="J20998" s="119" t="s">
        <v>24</v>
      </c>
      <c r="K20998" s="1">
        <v>46255.758941458334</v>
      </c>
      <c r="L20998">
        <v>0</v>
      </c>
      <c r="M20998">
        <v>0</v>
      </c>
      <c r="N20998">
        <v>0</v>
      </c>
      <c r="O20998">
        <v>0</v>
      </c>
      <c r="P20998" s="119" t="s">
        <v>20254</v>
      </c>
    </row>
    <row r="20999" spans="1:16" x14ac:dyDescent="0.25">
      <c r="A20999">
        <v>47232</v>
      </c>
      <c r="B20999" s="119" t="s">
        <v>13546</v>
      </c>
      <c r="C20999">
        <v>70</v>
      </c>
      <c r="D20999">
        <v>24600</v>
      </c>
      <c r="E20999">
        <v>435</v>
      </c>
      <c r="F20999">
        <v>1783</v>
      </c>
      <c r="G20999">
        <v>234</v>
      </c>
      <c r="H20999">
        <v>3233</v>
      </c>
      <c r="I20999" s="119" t="s">
        <v>4726</v>
      </c>
      <c r="J20999" s="119" t="s">
        <v>24</v>
      </c>
      <c r="K20999" s="1">
        <v>46255.758941458334</v>
      </c>
      <c r="L20999">
        <v>76</v>
      </c>
      <c r="M20999">
        <v>5</v>
      </c>
      <c r="N20999">
        <v>4</v>
      </c>
      <c r="O20999">
        <v>2</v>
      </c>
      <c r="P20999" s="119" t="s">
        <v>20254</v>
      </c>
    </row>
    <row r="21000" spans="1:16" x14ac:dyDescent="0.25">
      <c r="A21000">
        <v>47233</v>
      </c>
      <c r="B21000" s="119" t="s">
        <v>13547</v>
      </c>
      <c r="C21000">
        <v>78</v>
      </c>
      <c r="D21000">
        <v>24618</v>
      </c>
      <c r="E21000">
        <v>155</v>
      </c>
      <c r="F21000">
        <v>3324</v>
      </c>
      <c r="G21000">
        <v>216</v>
      </c>
      <c r="H21000">
        <v>4323</v>
      </c>
      <c r="I21000" s="119" t="s">
        <v>4726</v>
      </c>
      <c r="J21000" s="119" t="s">
        <v>24</v>
      </c>
      <c r="K21000" s="1">
        <v>46255.758941458334</v>
      </c>
      <c r="L21000">
        <v>9</v>
      </c>
      <c r="M21000">
        <v>0</v>
      </c>
      <c r="N21000">
        <v>2</v>
      </c>
      <c r="O21000">
        <v>0</v>
      </c>
      <c r="P21000" s="119" t="s">
        <v>20254</v>
      </c>
    </row>
    <row r="21001" spans="1:16" x14ac:dyDescent="0.25">
      <c r="A21001">
        <v>47234</v>
      </c>
      <c r="B21001" s="119" t="s">
        <v>13548</v>
      </c>
      <c r="C21001">
        <v>80</v>
      </c>
      <c r="D21001">
        <v>24561</v>
      </c>
      <c r="E21001">
        <v>438</v>
      </c>
      <c r="F21001">
        <v>1915</v>
      </c>
      <c r="G21001">
        <v>379</v>
      </c>
      <c r="H21001">
        <v>4490</v>
      </c>
      <c r="I21001" s="119" t="s">
        <v>4726</v>
      </c>
      <c r="J21001" s="119" t="s">
        <v>24</v>
      </c>
      <c r="K21001" s="1">
        <v>46255.758941458334</v>
      </c>
      <c r="L21001">
        <v>514</v>
      </c>
      <c r="M21001">
        <v>0</v>
      </c>
      <c r="N21001">
        <v>0</v>
      </c>
      <c r="O21001">
        <v>0</v>
      </c>
      <c r="P21001" s="119" t="s">
        <v>20254</v>
      </c>
    </row>
    <row r="21002" spans="1:16" x14ac:dyDescent="0.25">
      <c r="A21002">
        <v>47235</v>
      </c>
      <c r="B21002" s="119" t="s">
        <v>13549</v>
      </c>
      <c r="C21002">
        <v>62</v>
      </c>
      <c r="D21002">
        <v>24570</v>
      </c>
      <c r="E21002">
        <v>40</v>
      </c>
      <c r="F21002">
        <v>30013</v>
      </c>
      <c r="G21002">
        <v>16</v>
      </c>
      <c r="H21002">
        <v>129995</v>
      </c>
      <c r="I21002" s="119" t="s">
        <v>4726</v>
      </c>
      <c r="J21002" s="119" t="s">
        <v>24</v>
      </c>
      <c r="K21002" s="1">
        <v>46255.758941458334</v>
      </c>
      <c r="L21002">
        <v>0</v>
      </c>
      <c r="M21002">
        <v>0</v>
      </c>
      <c r="N21002">
        <v>0</v>
      </c>
      <c r="O21002">
        <v>0</v>
      </c>
      <c r="P21002" s="119" t="s">
        <v>20254</v>
      </c>
    </row>
    <row r="21003" spans="1:16" x14ac:dyDescent="0.25">
      <c r="A21003">
        <v>47236</v>
      </c>
      <c r="B21003" s="119" t="s">
        <v>13550</v>
      </c>
      <c r="C21003">
        <v>70</v>
      </c>
      <c r="D21003">
        <v>24600</v>
      </c>
      <c r="E21003">
        <v>280</v>
      </c>
      <c r="F21003">
        <v>1708</v>
      </c>
      <c r="G21003">
        <v>453</v>
      </c>
      <c r="H21003">
        <v>4499</v>
      </c>
      <c r="I21003" s="119" t="s">
        <v>4726</v>
      </c>
      <c r="J21003" s="119" t="s">
        <v>24</v>
      </c>
      <c r="K21003" s="1">
        <v>46255.758941458334</v>
      </c>
      <c r="L21003">
        <v>37</v>
      </c>
      <c r="M21003">
        <v>1</v>
      </c>
      <c r="N21003">
        <v>1</v>
      </c>
      <c r="O21003">
        <v>0</v>
      </c>
      <c r="P21003" s="119" t="s">
        <v>20254</v>
      </c>
    </row>
    <row r="21004" spans="1:16" x14ac:dyDescent="0.25">
      <c r="A21004">
        <v>47237</v>
      </c>
      <c r="B21004" s="119" t="s">
        <v>13551</v>
      </c>
      <c r="C21004">
        <v>78</v>
      </c>
      <c r="D21004">
        <v>24618</v>
      </c>
      <c r="E21004">
        <v>596</v>
      </c>
      <c r="F21004">
        <v>3418</v>
      </c>
      <c r="G21004">
        <v>569</v>
      </c>
      <c r="H21004">
        <v>4315</v>
      </c>
      <c r="I21004" s="119" t="s">
        <v>4726</v>
      </c>
      <c r="J21004" s="119" t="s">
        <v>24</v>
      </c>
      <c r="K21004" s="1">
        <v>46255.758941458334</v>
      </c>
      <c r="L21004">
        <v>13</v>
      </c>
      <c r="M21004">
        <v>4</v>
      </c>
      <c r="N21004">
        <v>3</v>
      </c>
      <c r="O21004">
        <v>1</v>
      </c>
      <c r="P21004" s="119" t="s">
        <v>20254</v>
      </c>
    </row>
    <row r="21005" spans="1:16" x14ac:dyDescent="0.25">
      <c r="A21005">
        <v>47238</v>
      </c>
      <c r="B21005" s="119" t="s">
        <v>13552</v>
      </c>
      <c r="C21005">
        <v>80</v>
      </c>
      <c r="D21005">
        <v>24561</v>
      </c>
      <c r="E21005">
        <v>682</v>
      </c>
      <c r="F21005">
        <v>1953</v>
      </c>
      <c r="G21005">
        <v>456</v>
      </c>
      <c r="H21005">
        <v>4947</v>
      </c>
      <c r="I21005" s="119" t="s">
        <v>4726</v>
      </c>
      <c r="J21005" s="119" t="s">
        <v>24</v>
      </c>
      <c r="K21005" s="1">
        <v>46255.758941458334</v>
      </c>
      <c r="L21005">
        <v>352</v>
      </c>
      <c r="M21005">
        <v>3</v>
      </c>
      <c r="N21005">
        <v>0</v>
      </c>
      <c r="O21005">
        <v>1</v>
      </c>
      <c r="P21005" s="119" t="s">
        <v>20254</v>
      </c>
    </row>
    <row r="21006" spans="1:16" x14ac:dyDescent="0.25">
      <c r="A21006">
        <v>47239</v>
      </c>
      <c r="B21006" s="119" t="s">
        <v>13553</v>
      </c>
      <c r="C21006">
        <v>62</v>
      </c>
      <c r="D21006">
        <v>24570</v>
      </c>
      <c r="E21006">
        <v>46</v>
      </c>
      <c r="F21006">
        <v>23662</v>
      </c>
      <c r="G21006">
        <v>14</v>
      </c>
      <c r="H21006">
        <v>128800</v>
      </c>
      <c r="I21006" s="119" t="s">
        <v>4726</v>
      </c>
      <c r="J21006" s="119" t="s">
        <v>24</v>
      </c>
      <c r="K21006" s="1">
        <v>46255.758941458334</v>
      </c>
      <c r="L21006">
        <v>2</v>
      </c>
      <c r="M21006">
        <v>1</v>
      </c>
      <c r="N21006">
        <v>0</v>
      </c>
      <c r="O21006">
        <v>0</v>
      </c>
      <c r="P21006" s="119" t="s">
        <v>20254</v>
      </c>
    </row>
    <row r="21007" spans="1:16" x14ac:dyDescent="0.25">
      <c r="A21007">
        <v>47240</v>
      </c>
      <c r="B21007" s="119" t="s">
        <v>13554</v>
      </c>
      <c r="C21007">
        <v>70</v>
      </c>
      <c r="D21007">
        <v>24600</v>
      </c>
      <c r="E21007">
        <v>804</v>
      </c>
      <c r="F21007">
        <v>1201</v>
      </c>
      <c r="G21007">
        <v>181</v>
      </c>
      <c r="H21007">
        <v>5745</v>
      </c>
      <c r="I21007" s="119" t="s">
        <v>4726</v>
      </c>
      <c r="J21007" s="119" t="s">
        <v>24</v>
      </c>
      <c r="K21007" s="1">
        <v>46255.758941458334</v>
      </c>
      <c r="L21007">
        <v>195</v>
      </c>
      <c r="M21007">
        <v>6</v>
      </c>
      <c r="N21007">
        <v>16</v>
      </c>
      <c r="O21007">
        <v>1</v>
      </c>
      <c r="P21007" s="119" t="s">
        <v>20254</v>
      </c>
    </row>
    <row r="21008" spans="1:16" x14ac:dyDescent="0.25">
      <c r="A21008">
        <v>47241</v>
      </c>
      <c r="B21008" s="119" t="s">
        <v>13555</v>
      </c>
      <c r="C21008">
        <v>78</v>
      </c>
      <c r="D21008">
        <v>24618</v>
      </c>
      <c r="E21008">
        <v>347</v>
      </c>
      <c r="F21008">
        <v>3420</v>
      </c>
      <c r="G21008">
        <v>527</v>
      </c>
      <c r="H21008">
        <v>4120</v>
      </c>
      <c r="I21008" s="119" t="s">
        <v>4726</v>
      </c>
      <c r="J21008" s="119" t="s">
        <v>24</v>
      </c>
      <c r="K21008" s="1">
        <v>46255.758941458334</v>
      </c>
      <c r="L21008">
        <v>9</v>
      </c>
      <c r="M21008">
        <v>2</v>
      </c>
      <c r="N21008">
        <v>1</v>
      </c>
      <c r="O21008">
        <v>0</v>
      </c>
      <c r="P21008" s="119" t="s">
        <v>20254</v>
      </c>
    </row>
    <row r="21009" spans="1:16" x14ac:dyDescent="0.25">
      <c r="A21009">
        <v>47242</v>
      </c>
      <c r="B21009" s="119" t="s">
        <v>13556</v>
      </c>
      <c r="C21009">
        <v>80</v>
      </c>
      <c r="D21009">
        <v>24561</v>
      </c>
      <c r="E21009">
        <v>480</v>
      </c>
      <c r="F21009">
        <v>1884</v>
      </c>
      <c r="G21009">
        <v>335</v>
      </c>
      <c r="H21009">
        <v>5153</v>
      </c>
      <c r="I21009" s="119" t="s">
        <v>4726</v>
      </c>
      <c r="J21009" s="119" t="s">
        <v>24</v>
      </c>
      <c r="K21009" s="1">
        <v>46255.758941458334</v>
      </c>
      <c r="L21009">
        <v>459</v>
      </c>
      <c r="M21009">
        <v>3</v>
      </c>
      <c r="N21009">
        <v>141</v>
      </c>
      <c r="O21009">
        <v>1</v>
      </c>
      <c r="P21009" s="119" t="s">
        <v>20254</v>
      </c>
    </row>
    <row r="21010" spans="1:16" x14ac:dyDescent="0.25">
      <c r="A21010">
        <v>47243</v>
      </c>
      <c r="B21010" s="119" t="s">
        <v>13557</v>
      </c>
      <c r="C21010">
        <v>62</v>
      </c>
      <c r="D21010">
        <v>24570</v>
      </c>
      <c r="E21010">
        <v>11</v>
      </c>
      <c r="F21010">
        <v>17752</v>
      </c>
      <c r="G21010">
        <v>58</v>
      </c>
      <c r="H21010">
        <v>69154</v>
      </c>
      <c r="I21010" s="119" t="s">
        <v>4726</v>
      </c>
      <c r="J21010" s="119" t="s">
        <v>24</v>
      </c>
      <c r="K21010" s="1">
        <v>46255.758941458334</v>
      </c>
      <c r="L21010">
        <v>0</v>
      </c>
      <c r="M21010">
        <v>0</v>
      </c>
      <c r="N21010">
        <v>0</v>
      </c>
      <c r="O21010">
        <v>0</v>
      </c>
      <c r="P21010" s="119" t="s">
        <v>20254</v>
      </c>
    </row>
    <row r="21011" spans="1:16" x14ac:dyDescent="0.25">
      <c r="A21011">
        <v>47244</v>
      </c>
      <c r="B21011" s="119" t="s">
        <v>13558</v>
      </c>
      <c r="C21011">
        <v>70</v>
      </c>
      <c r="D21011">
        <v>24600</v>
      </c>
      <c r="E21011">
        <v>310</v>
      </c>
      <c r="F21011">
        <v>1369</v>
      </c>
      <c r="G21011">
        <v>205</v>
      </c>
      <c r="H21011">
        <v>3434</v>
      </c>
      <c r="I21011" s="119" t="s">
        <v>4726</v>
      </c>
      <c r="J21011" s="119" t="s">
        <v>24</v>
      </c>
      <c r="K21011" s="1">
        <v>46255.758941458334</v>
      </c>
      <c r="L21011">
        <v>198</v>
      </c>
      <c r="M21011">
        <v>2</v>
      </c>
      <c r="N21011">
        <v>0</v>
      </c>
      <c r="O21011">
        <v>0</v>
      </c>
      <c r="P21011" s="119" t="s">
        <v>20254</v>
      </c>
    </row>
    <row r="21012" spans="1:16" x14ac:dyDescent="0.25">
      <c r="A21012">
        <v>47245</v>
      </c>
      <c r="B21012" s="119" t="s">
        <v>13559</v>
      </c>
      <c r="C21012">
        <v>78</v>
      </c>
      <c r="D21012">
        <v>24618</v>
      </c>
      <c r="E21012">
        <v>230</v>
      </c>
      <c r="F21012">
        <v>3419</v>
      </c>
      <c r="G21012">
        <v>302</v>
      </c>
      <c r="H21012">
        <v>4292</v>
      </c>
      <c r="I21012" s="119" t="s">
        <v>4726</v>
      </c>
      <c r="J21012" s="119" t="s">
        <v>24</v>
      </c>
      <c r="K21012" s="1">
        <v>46255.758941458334</v>
      </c>
      <c r="L21012">
        <v>11</v>
      </c>
      <c r="M21012">
        <v>6</v>
      </c>
      <c r="N21012">
        <v>2</v>
      </c>
      <c r="O21012">
        <v>0</v>
      </c>
      <c r="P21012" s="119" t="s">
        <v>20254</v>
      </c>
    </row>
    <row r="21013" spans="1:16" x14ac:dyDescent="0.25">
      <c r="A21013">
        <v>47246</v>
      </c>
      <c r="B21013" s="119" t="s">
        <v>13560</v>
      </c>
      <c r="C21013">
        <v>80</v>
      </c>
      <c r="D21013">
        <v>24561</v>
      </c>
      <c r="E21013">
        <v>310</v>
      </c>
      <c r="F21013">
        <v>2301</v>
      </c>
      <c r="G21013">
        <v>273</v>
      </c>
      <c r="H21013">
        <v>4588</v>
      </c>
      <c r="I21013" s="119" t="s">
        <v>4726</v>
      </c>
      <c r="J21013" s="119" t="s">
        <v>24</v>
      </c>
      <c r="K21013" s="1">
        <v>46255.758941458334</v>
      </c>
      <c r="L21013">
        <v>495</v>
      </c>
      <c r="M21013">
        <v>5</v>
      </c>
      <c r="N21013">
        <v>0</v>
      </c>
      <c r="O21013">
        <v>1</v>
      </c>
      <c r="P21013" s="119" t="s">
        <v>20254</v>
      </c>
    </row>
    <row r="21014" spans="1:16" x14ac:dyDescent="0.25">
      <c r="A21014">
        <v>47247</v>
      </c>
      <c r="B21014" s="119" t="s">
        <v>13561</v>
      </c>
      <c r="C21014">
        <v>62</v>
      </c>
      <c r="D21014">
        <v>24570</v>
      </c>
      <c r="E21014">
        <v>129</v>
      </c>
      <c r="F21014">
        <v>9870</v>
      </c>
      <c r="G21014">
        <v>42</v>
      </c>
      <c r="H21014">
        <v>54959</v>
      </c>
      <c r="I21014" s="119" t="s">
        <v>4726</v>
      </c>
      <c r="J21014" s="119" t="s">
        <v>24</v>
      </c>
      <c r="K21014" s="1">
        <v>46255.758941458334</v>
      </c>
      <c r="L21014">
        <v>0</v>
      </c>
      <c r="M21014">
        <v>0</v>
      </c>
      <c r="N21014">
        <v>0</v>
      </c>
      <c r="O21014">
        <v>0</v>
      </c>
      <c r="P21014" s="119" t="s">
        <v>20254</v>
      </c>
    </row>
    <row r="21015" spans="1:16" x14ac:dyDescent="0.25">
      <c r="A21015">
        <v>47248</v>
      </c>
      <c r="B21015" s="119" t="s">
        <v>13562</v>
      </c>
      <c r="C21015">
        <v>70</v>
      </c>
      <c r="D21015">
        <v>24600</v>
      </c>
      <c r="E21015">
        <v>359</v>
      </c>
      <c r="F21015">
        <v>1335</v>
      </c>
      <c r="G21015">
        <v>273</v>
      </c>
      <c r="H21015">
        <v>3705</v>
      </c>
      <c r="I21015" s="119" t="s">
        <v>4726</v>
      </c>
      <c r="J21015" s="119" t="s">
        <v>24</v>
      </c>
      <c r="K21015" s="1">
        <v>46255.758941458334</v>
      </c>
      <c r="L21015">
        <v>249</v>
      </c>
      <c r="M21015">
        <v>3</v>
      </c>
      <c r="N21015">
        <v>188</v>
      </c>
      <c r="O21015">
        <v>0</v>
      </c>
      <c r="P21015" s="119" t="s">
        <v>20254</v>
      </c>
    </row>
    <row r="21016" spans="1:16" x14ac:dyDescent="0.25">
      <c r="A21016">
        <v>47249</v>
      </c>
      <c r="B21016" s="119" t="s">
        <v>13563</v>
      </c>
      <c r="C21016">
        <v>78</v>
      </c>
      <c r="D21016">
        <v>24618</v>
      </c>
      <c r="E21016">
        <v>614</v>
      </c>
      <c r="F21016">
        <v>3427</v>
      </c>
      <c r="G21016">
        <v>246</v>
      </c>
      <c r="H21016">
        <v>4732</v>
      </c>
      <c r="I21016" s="119" t="s">
        <v>4726</v>
      </c>
      <c r="J21016" s="119" t="s">
        <v>24</v>
      </c>
      <c r="K21016" s="1">
        <v>46255.758941458334</v>
      </c>
      <c r="L21016">
        <v>7</v>
      </c>
      <c r="M21016">
        <v>2</v>
      </c>
      <c r="N21016">
        <v>2</v>
      </c>
      <c r="O21016">
        <v>1</v>
      </c>
      <c r="P21016" s="119" t="s">
        <v>20254</v>
      </c>
    </row>
    <row r="21017" spans="1:16" x14ac:dyDescent="0.25">
      <c r="A21017">
        <v>47250</v>
      </c>
      <c r="B21017" s="119" t="s">
        <v>13564</v>
      </c>
      <c r="C21017">
        <v>80</v>
      </c>
      <c r="D21017">
        <v>24561</v>
      </c>
      <c r="E21017">
        <v>416</v>
      </c>
      <c r="F21017">
        <v>1912</v>
      </c>
      <c r="G21017">
        <v>166</v>
      </c>
      <c r="H21017">
        <v>4609</v>
      </c>
      <c r="I21017" s="119" t="s">
        <v>4726</v>
      </c>
      <c r="J21017" s="119" t="s">
        <v>24</v>
      </c>
      <c r="K21017" s="1">
        <v>46255.758941458334</v>
      </c>
      <c r="L21017">
        <v>437</v>
      </c>
      <c r="M21017">
        <v>1</v>
      </c>
      <c r="N21017">
        <v>181</v>
      </c>
      <c r="O21017">
        <v>0</v>
      </c>
      <c r="P21017" s="119" t="s">
        <v>20254</v>
      </c>
    </row>
    <row r="21018" spans="1:16" x14ac:dyDescent="0.25">
      <c r="A21018">
        <v>47251</v>
      </c>
      <c r="B21018" s="119" t="s">
        <v>13565</v>
      </c>
      <c r="C21018">
        <v>62</v>
      </c>
      <c r="D21018">
        <v>24570</v>
      </c>
      <c r="E21018">
        <v>12</v>
      </c>
      <c r="F21018">
        <v>9024</v>
      </c>
      <c r="G21018">
        <v>70</v>
      </c>
      <c r="H21018">
        <v>38799</v>
      </c>
      <c r="I21018" s="119" t="s">
        <v>4726</v>
      </c>
      <c r="J21018" s="119" t="s">
        <v>24</v>
      </c>
      <c r="K21018" s="1">
        <v>46255.758941458334</v>
      </c>
      <c r="L21018">
        <v>0</v>
      </c>
      <c r="M21018">
        <v>1</v>
      </c>
      <c r="N21018">
        <v>0</v>
      </c>
      <c r="O21018">
        <v>0</v>
      </c>
      <c r="P21018" s="119" t="s">
        <v>20254</v>
      </c>
    </row>
    <row r="21019" spans="1:16" x14ac:dyDescent="0.25">
      <c r="A21019">
        <v>47252</v>
      </c>
      <c r="B21019" s="119" t="s">
        <v>13566</v>
      </c>
      <c r="C21019">
        <v>70</v>
      </c>
      <c r="D21019">
        <v>24600</v>
      </c>
      <c r="E21019">
        <v>317</v>
      </c>
      <c r="F21019">
        <v>1629</v>
      </c>
      <c r="G21019">
        <v>144</v>
      </c>
      <c r="H21019">
        <v>3933</v>
      </c>
      <c r="I21019" s="119" t="s">
        <v>4726</v>
      </c>
      <c r="J21019" s="119" t="s">
        <v>24</v>
      </c>
      <c r="K21019" s="1">
        <v>46255.758941458334</v>
      </c>
      <c r="L21019">
        <v>213</v>
      </c>
      <c r="M21019">
        <v>1</v>
      </c>
      <c r="N21019">
        <v>152</v>
      </c>
      <c r="O21019">
        <v>0</v>
      </c>
      <c r="P21019" s="119" t="s">
        <v>20254</v>
      </c>
    </row>
    <row r="21020" spans="1:16" x14ac:dyDescent="0.25">
      <c r="A21020">
        <v>47253</v>
      </c>
      <c r="B21020" s="119" t="s">
        <v>13567</v>
      </c>
      <c r="C21020">
        <v>78</v>
      </c>
      <c r="D21020">
        <v>24618</v>
      </c>
      <c r="E21020">
        <v>272</v>
      </c>
      <c r="F21020">
        <v>3003</v>
      </c>
      <c r="G21020">
        <v>376</v>
      </c>
      <c r="H21020">
        <v>3900</v>
      </c>
      <c r="I21020" s="119" t="s">
        <v>4726</v>
      </c>
      <c r="J21020" s="119" t="s">
        <v>24</v>
      </c>
      <c r="K21020" s="1">
        <v>46255.758941458334</v>
      </c>
      <c r="L21020">
        <v>43</v>
      </c>
      <c r="M21020">
        <v>2</v>
      </c>
      <c r="N21020">
        <v>2</v>
      </c>
      <c r="O21020">
        <v>0</v>
      </c>
      <c r="P21020" s="119" t="s">
        <v>20254</v>
      </c>
    </row>
    <row r="21021" spans="1:16" x14ac:dyDescent="0.25">
      <c r="A21021">
        <v>47254</v>
      </c>
      <c r="B21021" s="119" t="s">
        <v>13568</v>
      </c>
      <c r="C21021">
        <v>80</v>
      </c>
      <c r="D21021">
        <v>24561</v>
      </c>
      <c r="E21021">
        <v>519</v>
      </c>
      <c r="F21021">
        <v>1862</v>
      </c>
      <c r="G21021">
        <v>134</v>
      </c>
      <c r="H21021">
        <v>3714</v>
      </c>
      <c r="I21021" s="119" t="s">
        <v>4726</v>
      </c>
      <c r="J21021" s="119" t="s">
        <v>24</v>
      </c>
      <c r="K21021" s="1">
        <v>46255.758941458334</v>
      </c>
      <c r="L21021">
        <v>538</v>
      </c>
      <c r="M21021">
        <v>2</v>
      </c>
      <c r="N21021">
        <v>0</v>
      </c>
      <c r="O21021">
        <v>0</v>
      </c>
      <c r="P21021" s="119" t="s">
        <v>20254</v>
      </c>
    </row>
    <row r="21022" spans="1:16" x14ac:dyDescent="0.25">
      <c r="A21022">
        <v>47255</v>
      </c>
      <c r="B21022" s="119" t="s">
        <v>13569</v>
      </c>
      <c r="C21022">
        <v>61</v>
      </c>
      <c r="E21022">
        <v>307</v>
      </c>
      <c r="F21022">
        <v>3304</v>
      </c>
      <c r="G21022">
        <v>44</v>
      </c>
      <c r="H21022">
        <v>29999</v>
      </c>
      <c r="I21022" s="119" t="s">
        <v>4726</v>
      </c>
      <c r="J21022" s="119" t="s">
        <v>22</v>
      </c>
      <c r="K21022" s="1">
        <v>46255.758941458334</v>
      </c>
      <c r="L21022">
        <v>0</v>
      </c>
      <c r="M21022">
        <v>0</v>
      </c>
      <c r="N21022">
        <v>0</v>
      </c>
      <c r="O21022">
        <v>0</v>
      </c>
      <c r="P21022" s="119" t="s">
        <v>20254</v>
      </c>
    </row>
    <row r="21023" spans="1:16" x14ac:dyDescent="0.25">
      <c r="A21023">
        <v>47256</v>
      </c>
      <c r="B21023" s="119" t="s">
        <v>13569</v>
      </c>
      <c r="C21023">
        <v>66</v>
      </c>
      <c r="E21023">
        <v>83</v>
      </c>
      <c r="F21023">
        <v>1725</v>
      </c>
      <c r="G21023">
        <v>47</v>
      </c>
      <c r="H21023">
        <v>13500</v>
      </c>
      <c r="I21023" s="119" t="s">
        <v>4726</v>
      </c>
      <c r="J21023" s="119" t="s">
        <v>22</v>
      </c>
      <c r="K21023" s="1">
        <v>46255.758941458334</v>
      </c>
      <c r="L21023">
        <v>0</v>
      </c>
      <c r="M21023">
        <v>0</v>
      </c>
      <c r="N21023">
        <v>0</v>
      </c>
      <c r="O21023">
        <v>0</v>
      </c>
      <c r="P21023" s="119" t="s">
        <v>20254</v>
      </c>
    </row>
    <row r="21024" spans="1:16" x14ac:dyDescent="0.25">
      <c r="A21024">
        <v>47257</v>
      </c>
      <c r="B21024" s="119" t="s">
        <v>13569</v>
      </c>
      <c r="C21024">
        <v>71</v>
      </c>
      <c r="E21024">
        <v>368</v>
      </c>
      <c r="F21024">
        <v>558</v>
      </c>
      <c r="G21024">
        <v>111</v>
      </c>
      <c r="H21024">
        <v>3947</v>
      </c>
      <c r="I21024" s="119" t="s">
        <v>4726</v>
      </c>
      <c r="J21024" s="119" t="s">
        <v>22</v>
      </c>
      <c r="K21024" s="1">
        <v>46255.758941458334</v>
      </c>
      <c r="L21024">
        <v>0</v>
      </c>
      <c r="M21024">
        <v>0</v>
      </c>
      <c r="N21024">
        <v>0</v>
      </c>
      <c r="O21024">
        <v>0</v>
      </c>
      <c r="P21024" s="119" t="s">
        <v>20254</v>
      </c>
    </row>
    <row r="21025" spans="1:16" x14ac:dyDescent="0.25">
      <c r="A21025">
        <v>47258</v>
      </c>
      <c r="B21025" s="119" t="s">
        <v>13569</v>
      </c>
      <c r="C21025">
        <v>76</v>
      </c>
      <c r="E21025">
        <v>0</v>
      </c>
      <c r="F21025">
        <v>0</v>
      </c>
      <c r="G21025">
        <v>681</v>
      </c>
      <c r="H21025">
        <v>259</v>
      </c>
      <c r="I21025" s="119" t="s">
        <v>4726</v>
      </c>
      <c r="J21025" s="119" t="s">
        <v>22</v>
      </c>
      <c r="K21025" s="1">
        <v>46255.758941458334</v>
      </c>
      <c r="L21025">
        <v>0</v>
      </c>
      <c r="M21025">
        <v>1</v>
      </c>
      <c r="N21025">
        <v>0</v>
      </c>
      <c r="O21025">
        <v>0</v>
      </c>
      <c r="P21025" s="119" t="s">
        <v>20254</v>
      </c>
    </row>
    <row r="21026" spans="1:16" x14ac:dyDescent="0.25">
      <c r="A21026">
        <v>47259</v>
      </c>
      <c r="B21026" s="119" t="s">
        <v>13569</v>
      </c>
      <c r="C21026">
        <v>80</v>
      </c>
      <c r="E21026">
        <v>234</v>
      </c>
      <c r="F21026">
        <v>79</v>
      </c>
      <c r="G21026">
        <v>1257</v>
      </c>
      <c r="H21026">
        <v>258</v>
      </c>
      <c r="I21026" s="119" t="s">
        <v>4726</v>
      </c>
      <c r="J21026" s="119" t="s">
        <v>22</v>
      </c>
      <c r="K21026" s="1">
        <v>46255.758941458334</v>
      </c>
      <c r="L21026">
        <v>8</v>
      </c>
      <c r="M21026">
        <v>19</v>
      </c>
      <c r="N21026">
        <v>1</v>
      </c>
      <c r="O21026">
        <v>4</v>
      </c>
      <c r="P21026" s="119" t="s">
        <v>20254</v>
      </c>
    </row>
    <row r="21027" spans="1:16" x14ac:dyDescent="0.25">
      <c r="A21027">
        <v>47260</v>
      </c>
      <c r="B21027" s="119" t="s">
        <v>13570</v>
      </c>
      <c r="C21027">
        <v>61</v>
      </c>
      <c r="E21027">
        <v>154</v>
      </c>
      <c r="F21027">
        <v>1573</v>
      </c>
      <c r="G21027">
        <v>44</v>
      </c>
      <c r="H21027">
        <v>17673</v>
      </c>
      <c r="I21027" s="119" t="s">
        <v>4726</v>
      </c>
      <c r="J21027" s="119" t="s">
        <v>22</v>
      </c>
      <c r="K21027" s="1">
        <v>46255.758941458334</v>
      </c>
      <c r="L21027">
        <v>0</v>
      </c>
      <c r="M21027">
        <v>1</v>
      </c>
      <c r="N21027">
        <v>0</v>
      </c>
      <c r="O21027">
        <v>0</v>
      </c>
      <c r="P21027" s="119" t="s">
        <v>20254</v>
      </c>
    </row>
    <row r="21028" spans="1:16" x14ac:dyDescent="0.25">
      <c r="A21028">
        <v>47261</v>
      </c>
      <c r="B21028" s="119" t="s">
        <v>13570</v>
      </c>
      <c r="C21028">
        <v>66</v>
      </c>
      <c r="E21028">
        <v>61</v>
      </c>
      <c r="F21028">
        <v>1179</v>
      </c>
      <c r="G21028">
        <v>38</v>
      </c>
      <c r="H21028">
        <v>23099</v>
      </c>
      <c r="I21028" s="119" t="s">
        <v>4726</v>
      </c>
      <c r="J21028" s="119" t="s">
        <v>22</v>
      </c>
      <c r="K21028" s="1">
        <v>46255.758941458334</v>
      </c>
      <c r="L21028">
        <v>0</v>
      </c>
      <c r="M21028">
        <v>0</v>
      </c>
      <c r="N21028">
        <v>0</v>
      </c>
      <c r="O21028">
        <v>0</v>
      </c>
      <c r="P21028" s="119" t="s">
        <v>20254</v>
      </c>
    </row>
    <row r="21029" spans="1:16" x14ac:dyDescent="0.25">
      <c r="A21029">
        <v>47262</v>
      </c>
      <c r="B21029" s="119" t="s">
        <v>13570</v>
      </c>
      <c r="C21029">
        <v>71</v>
      </c>
      <c r="E21029">
        <v>254</v>
      </c>
      <c r="F21029">
        <v>466</v>
      </c>
      <c r="G21029">
        <v>261</v>
      </c>
      <c r="H21029">
        <v>900</v>
      </c>
      <c r="I21029" s="119" t="s">
        <v>4726</v>
      </c>
      <c r="J21029" s="119" t="s">
        <v>22</v>
      </c>
      <c r="K21029" s="1">
        <v>46255.758941458334</v>
      </c>
      <c r="L21029">
        <v>2</v>
      </c>
      <c r="M21029">
        <v>1</v>
      </c>
      <c r="N21029">
        <v>2</v>
      </c>
      <c r="O21029">
        <v>0</v>
      </c>
      <c r="P21029" s="119" t="s">
        <v>20254</v>
      </c>
    </row>
    <row r="21030" spans="1:16" x14ac:dyDescent="0.25">
      <c r="A21030">
        <v>47263</v>
      </c>
      <c r="B21030" s="119" t="s">
        <v>13570</v>
      </c>
      <c r="C21030">
        <v>76</v>
      </c>
      <c r="E21030">
        <v>46</v>
      </c>
      <c r="F21030">
        <v>73</v>
      </c>
      <c r="G21030">
        <v>725</v>
      </c>
      <c r="H21030">
        <v>315</v>
      </c>
      <c r="I21030" s="119" t="s">
        <v>4726</v>
      </c>
      <c r="J21030" s="119" t="s">
        <v>22</v>
      </c>
      <c r="K21030" s="1">
        <v>46255.758941458334</v>
      </c>
      <c r="L21030">
        <v>0</v>
      </c>
      <c r="M21030">
        <v>12</v>
      </c>
      <c r="N21030">
        <v>0</v>
      </c>
      <c r="O21030">
        <v>2</v>
      </c>
      <c r="P21030" s="119" t="s">
        <v>20254</v>
      </c>
    </row>
    <row r="21031" spans="1:16" x14ac:dyDescent="0.25">
      <c r="A21031">
        <v>47264</v>
      </c>
      <c r="B21031" s="119" t="s">
        <v>13570</v>
      </c>
      <c r="C21031">
        <v>80</v>
      </c>
      <c r="E21031">
        <v>180</v>
      </c>
      <c r="F21031">
        <v>76</v>
      </c>
      <c r="G21031">
        <v>883</v>
      </c>
      <c r="H21031">
        <v>330</v>
      </c>
      <c r="I21031" s="119" t="s">
        <v>4726</v>
      </c>
      <c r="J21031" s="119" t="s">
        <v>22</v>
      </c>
      <c r="K21031" s="1">
        <v>46255.758941458334</v>
      </c>
      <c r="L21031">
        <v>0</v>
      </c>
      <c r="M21031">
        <v>3</v>
      </c>
      <c r="N21031">
        <v>0</v>
      </c>
      <c r="O21031">
        <v>1</v>
      </c>
      <c r="P21031" s="119" t="s">
        <v>20254</v>
      </c>
    </row>
    <row r="21032" spans="1:16" x14ac:dyDescent="0.25">
      <c r="A21032">
        <v>47265</v>
      </c>
      <c r="B21032" s="119" t="s">
        <v>13571</v>
      </c>
      <c r="C21032">
        <v>61</v>
      </c>
      <c r="E21032">
        <v>62</v>
      </c>
      <c r="F21032">
        <v>2179</v>
      </c>
      <c r="G21032">
        <v>19</v>
      </c>
      <c r="H21032">
        <v>31664</v>
      </c>
      <c r="I21032" s="119" t="s">
        <v>4726</v>
      </c>
      <c r="J21032" s="119" t="s">
        <v>22</v>
      </c>
      <c r="K21032" s="1">
        <v>46255.758941458334</v>
      </c>
      <c r="L21032">
        <v>0</v>
      </c>
      <c r="M21032">
        <v>0</v>
      </c>
      <c r="N21032">
        <v>0</v>
      </c>
      <c r="O21032">
        <v>0</v>
      </c>
      <c r="P21032" s="119" t="s">
        <v>20254</v>
      </c>
    </row>
    <row r="21033" spans="1:16" x14ac:dyDescent="0.25">
      <c r="A21033">
        <v>47266</v>
      </c>
      <c r="B21033" s="119" t="s">
        <v>13571</v>
      </c>
      <c r="C21033">
        <v>66</v>
      </c>
      <c r="E21033">
        <v>144</v>
      </c>
      <c r="F21033">
        <v>1402</v>
      </c>
      <c r="G21033">
        <v>40</v>
      </c>
      <c r="H21033">
        <v>7299</v>
      </c>
      <c r="I21033" s="119" t="s">
        <v>4726</v>
      </c>
      <c r="J21033" s="119" t="s">
        <v>22</v>
      </c>
      <c r="K21033" s="1">
        <v>46255.758941458334</v>
      </c>
      <c r="L21033">
        <v>0</v>
      </c>
      <c r="M21033">
        <v>1</v>
      </c>
      <c r="N21033">
        <v>0</v>
      </c>
      <c r="O21033">
        <v>0</v>
      </c>
      <c r="P21033" s="119" t="s">
        <v>20254</v>
      </c>
    </row>
    <row r="21034" spans="1:16" x14ac:dyDescent="0.25">
      <c r="A21034">
        <v>47267</v>
      </c>
      <c r="B21034" s="119" t="s">
        <v>13571</v>
      </c>
      <c r="C21034">
        <v>71</v>
      </c>
      <c r="E21034">
        <v>344</v>
      </c>
      <c r="F21034">
        <v>115</v>
      </c>
      <c r="G21034">
        <v>119</v>
      </c>
      <c r="H21034">
        <v>1507</v>
      </c>
      <c r="I21034" s="119" t="s">
        <v>4726</v>
      </c>
      <c r="J21034" s="119" t="s">
        <v>22</v>
      </c>
      <c r="K21034" s="1">
        <v>46255.758941458334</v>
      </c>
      <c r="L21034">
        <v>0</v>
      </c>
      <c r="M21034">
        <v>0</v>
      </c>
      <c r="N21034">
        <v>0</v>
      </c>
      <c r="O21034">
        <v>0</v>
      </c>
      <c r="P21034" s="119" t="s">
        <v>20254</v>
      </c>
    </row>
    <row r="21035" spans="1:16" x14ac:dyDescent="0.25">
      <c r="A21035">
        <v>47268</v>
      </c>
      <c r="B21035" s="119" t="s">
        <v>13571</v>
      </c>
      <c r="C21035">
        <v>76</v>
      </c>
      <c r="E21035">
        <v>0</v>
      </c>
      <c r="F21035">
        <v>0</v>
      </c>
      <c r="G21035">
        <v>369</v>
      </c>
      <c r="H21035">
        <v>145</v>
      </c>
      <c r="I21035" s="119" t="s">
        <v>4726</v>
      </c>
      <c r="J21035" s="119" t="s">
        <v>22</v>
      </c>
      <c r="K21035" s="1">
        <v>46255.758941458334</v>
      </c>
      <c r="L21035">
        <v>0</v>
      </c>
      <c r="M21035">
        <v>7</v>
      </c>
      <c r="N21035">
        <v>0</v>
      </c>
      <c r="O21035">
        <v>1</v>
      </c>
      <c r="P21035" s="119" t="s">
        <v>20254</v>
      </c>
    </row>
    <row r="21036" spans="1:16" x14ac:dyDescent="0.25">
      <c r="A21036">
        <v>47269</v>
      </c>
      <c r="B21036" s="119" t="s">
        <v>13571</v>
      </c>
      <c r="C21036">
        <v>80</v>
      </c>
      <c r="E21036">
        <v>0</v>
      </c>
      <c r="F21036">
        <v>0</v>
      </c>
      <c r="G21036">
        <v>510</v>
      </c>
      <c r="H21036">
        <v>145</v>
      </c>
      <c r="I21036" s="119" t="s">
        <v>4726</v>
      </c>
      <c r="J21036" s="119" t="s">
        <v>22</v>
      </c>
      <c r="K21036" s="1">
        <v>46255.758941458334</v>
      </c>
      <c r="L21036">
        <v>0</v>
      </c>
      <c r="M21036">
        <v>4</v>
      </c>
      <c r="N21036">
        <v>0</v>
      </c>
      <c r="O21036">
        <v>2</v>
      </c>
      <c r="P21036" s="119" t="s">
        <v>20254</v>
      </c>
    </row>
    <row r="21037" spans="1:16" x14ac:dyDescent="0.25">
      <c r="A21037">
        <v>47270</v>
      </c>
      <c r="B21037" s="119" t="s">
        <v>13572</v>
      </c>
      <c r="C21037">
        <v>61</v>
      </c>
      <c r="E21037">
        <v>78</v>
      </c>
      <c r="F21037">
        <v>7365</v>
      </c>
      <c r="G21037">
        <v>48</v>
      </c>
      <c r="H21037">
        <v>49900</v>
      </c>
      <c r="I21037" s="119" t="s">
        <v>4726</v>
      </c>
      <c r="J21037" s="119" t="s">
        <v>22</v>
      </c>
      <c r="K21037" s="1">
        <v>46255.758941458334</v>
      </c>
      <c r="L21037">
        <v>0</v>
      </c>
      <c r="M21037">
        <v>0</v>
      </c>
      <c r="N21037">
        <v>0</v>
      </c>
      <c r="O21037">
        <v>0</v>
      </c>
      <c r="P21037" s="119" t="s">
        <v>20254</v>
      </c>
    </row>
    <row r="21038" spans="1:16" x14ac:dyDescent="0.25">
      <c r="A21038">
        <v>47271</v>
      </c>
      <c r="B21038" s="119" t="s">
        <v>13572</v>
      </c>
      <c r="C21038">
        <v>66</v>
      </c>
      <c r="E21038">
        <v>59</v>
      </c>
      <c r="F21038">
        <v>2079</v>
      </c>
      <c r="G21038">
        <v>26</v>
      </c>
      <c r="H21038">
        <v>19998</v>
      </c>
      <c r="I21038" s="119" t="s">
        <v>4726</v>
      </c>
      <c r="J21038" s="119" t="s">
        <v>22</v>
      </c>
      <c r="K21038" s="1">
        <v>46255.758941458334</v>
      </c>
      <c r="L21038">
        <v>0</v>
      </c>
      <c r="M21038">
        <v>1</v>
      </c>
      <c r="N21038">
        <v>0</v>
      </c>
      <c r="O21038">
        <v>0</v>
      </c>
      <c r="P21038" s="119" t="s">
        <v>20254</v>
      </c>
    </row>
    <row r="21039" spans="1:16" x14ac:dyDescent="0.25">
      <c r="A21039">
        <v>47272</v>
      </c>
      <c r="B21039" s="119" t="s">
        <v>13572</v>
      </c>
      <c r="C21039">
        <v>71</v>
      </c>
      <c r="E21039">
        <v>338</v>
      </c>
      <c r="F21039">
        <v>214</v>
      </c>
      <c r="G21039">
        <v>39</v>
      </c>
      <c r="H21039">
        <v>7995</v>
      </c>
      <c r="I21039" s="119" t="s">
        <v>4726</v>
      </c>
      <c r="J21039" s="119" t="s">
        <v>22</v>
      </c>
      <c r="K21039" s="1">
        <v>46255.758941458334</v>
      </c>
      <c r="L21039">
        <v>0</v>
      </c>
      <c r="M21039">
        <v>0</v>
      </c>
      <c r="N21039">
        <v>0</v>
      </c>
      <c r="O21039">
        <v>0</v>
      </c>
      <c r="P21039" s="119" t="s">
        <v>20254</v>
      </c>
    </row>
    <row r="21040" spans="1:16" x14ac:dyDescent="0.25">
      <c r="A21040">
        <v>47273</v>
      </c>
      <c r="B21040" s="119" t="s">
        <v>13572</v>
      </c>
      <c r="C21040">
        <v>76</v>
      </c>
      <c r="E21040">
        <v>0</v>
      </c>
      <c r="F21040">
        <v>0</v>
      </c>
      <c r="G21040">
        <v>394</v>
      </c>
      <c r="H21040">
        <v>460</v>
      </c>
      <c r="I21040" s="119" t="s">
        <v>4726</v>
      </c>
      <c r="J21040" s="119" t="s">
        <v>22</v>
      </c>
      <c r="K21040" s="1">
        <v>46255.758941458334</v>
      </c>
      <c r="L21040">
        <v>0</v>
      </c>
      <c r="M21040">
        <v>6</v>
      </c>
      <c r="N21040">
        <v>0</v>
      </c>
      <c r="O21040">
        <v>1</v>
      </c>
      <c r="P21040" s="119" t="s">
        <v>20254</v>
      </c>
    </row>
    <row r="21041" spans="1:16" x14ac:dyDescent="0.25">
      <c r="A21041">
        <v>47274</v>
      </c>
      <c r="B21041" s="119" t="s">
        <v>13572</v>
      </c>
      <c r="C21041">
        <v>80</v>
      </c>
      <c r="E21041">
        <v>0</v>
      </c>
      <c r="F21041">
        <v>0</v>
      </c>
      <c r="G21041">
        <v>366</v>
      </c>
      <c r="H21041">
        <v>479</v>
      </c>
      <c r="I21041" s="119" t="s">
        <v>4726</v>
      </c>
      <c r="J21041" s="119" t="s">
        <v>22</v>
      </c>
      <c r="K21041" s="1">
        <v>46255.758941458334</v>
      </c>
      <c r="L21041">
        <v>0</v>
      </c>
      <c r="M21041">
        <v>3</v>
      </c>
      <c r="N21041">
        <v>0</v>
      </c>
      <c r="O21041">
        <v>2</v>
      </c>
      <c r="P21041" s="119" t="s">
        <v>20254</v>
      </c>
    </row>
    <row r="21042" spans="1:16" x14ac:dyDescent="0.25">
      <c r="A21042">
        <v>47275</v>
      </c>
      <c r="B21042" s="119" t="s">
        <v>13573</v>
      </c>
      <c r="C21042">
        <v>61</v>
      </c>
      <c r="E21042">
        <v>51</v>
      </c>
      <c r="F21042">
        <v>2476</v>
      </c>
      <c r="G21042">
        <v>17</v>
      </c>
      <c r="H21042">
        <v>23574</v>
      </c>
      <c r="I21042" s="119" t="s">
        <v>4726</v>
      </c>
      <c r="J21042" s="119" t="s">
        <v>22</v>
      </c>
      <c r="K21042" s="1">
        <v>46255.758941458334</v>
      </c>
      <c r="L21042">
        <v>0</v>
      </c>
      <c r="M21042">
        <v>4</v>
      </c>
      <c r="N21042">
        <v>0</v>
      </c>
      <c r="O21042">
        <v>1</v>
      </c>
      <c r="P21042" s="119" t="s">
        <v>20254</v>
      </c>
    </row>
    <row r="21043" spans="1:16" x14ac:dyDescent="0.25">
      <c r="A21043">
        <v>47276</v>
      </c>
      <c r="B21043" s="119" t="s">
        <v>13573</v>
      </c>
      <c r="C21043">
        <v>66</v>
      </c>
      <c r="E21043">
        <v>117</v>
      </c>
      <c r="F21043">
        <v>224</v>
      </c>
      <c r="G21043">
        <v>23</v>
      </c>
      <c r="H21043">
        <v>4535</v>
      </c>
      <c r="I21043" s="119" t="s">
        <v>4726</v>
      </c>
      <c r="J21043" s="119" t="s">
        <v>22</v>
      </c>
      <c r="K21043" s="1">
        <v>46255.758941458334</v>
      </c>
      <c r="L21043">
        <v>0</v>
      </c>
      <c r="M21043">
        <v>5</v>
      </c>
      <c r="N21043">
        <v>0</v>
      </c>
      <c r="O21043">
        <v>0</v>
      </c>
      <c r="P21043" s="119" t="s">
        <v>20254</v>
      </c>
    </row>
    <row r="21044" spans="1:16" x14ac:dyDescent="0.25">
      <c r="A21044">
        <v>47277</v>
      </c>
      <c r="B21044" s="119" t="s">
        <v>13573</v>
      </c>
      <c r="C21044">
        <v>71</v>
      </c>
      <c r="E21044">
        <v>355</v>
      </c>
      <c r="F21044">
        <v>117</v>
      </c>
      <c r="G21044">
        <v>77</v>
      </c>
      <c r="H21044">
        <v>1498</v>
      </c>
      <c r="I21044" s="119" t="s">
        <v>4726</v>
      </c>
      <c r="J21044" s="119" t="s">
        <v>22</v>
      </c>
      <c r="K21044" s="1">
        <v>46255.758941458334</v>
      </c>
      <c r="L21044">
        <v>0</v>
      </c>
      <c r="M21044">
        <v>4</v>
      </c>
      <c r="N21044">
        <v>0</v>
      </c>
      <c r="O21044">
        <v>0</v>
      </c>
      <c r="P21044" s="119" t="s">
        <v>20254</v>
      </c>
    </row>
    <row r="21045" spans="1:16" x14ac:dyDescent="0.25">
      <c r="A21045">
        <v>47278</v>
      </c>
      <c r="B21045" s="119" t="s">
        <v>13573</v>
      </c>
      <c r="C21045">
        <v>76</v>
      </c>
      <c r="E21045">
        <v>0</v>
      </c>
      <c r="F21045">
        <v>0</v>
      </c>
      <c r="G21045">
        <v>610</v>
      </c>
      <c r="H21045">
        <v>234</v>
      </c>
      <c r="I21045" s="119" t="s">
        <v>4726</v>
      </c>
      <c r="J21045" s="119" t="s">
        <v>22</v>
      </c>
      <c r="K21045" s="1">
        <v>46255.758941458334</v>
      </c>
      <c r="L21045">
        <v>0</v>
      </c>
      <c r="M21045">
        <v>9</v>
      </c>
      <c r="N21045">
        <v>0</v>
      </c>
      <c r="O21045">
        <v>2</v>
      </c>
      <c r="P21045" s="119" t="s">
        <v>20254</v>
      </c>
    </row>
    <row r="21046" spans="1:16" x14ac:dyDescent="0.25">
      <c r="A21046">
        <v>47279</v>
      </c>
      <c r="B21046" s="119" t="s">
        <v>13573</v>
      </c>
      <c r="C21046">
        <v>80</v>
      </c>
      <c r="E21046">
        <v>0</v>
      </c>
      <c r="F21046">
        <v>0</v>
      </c>
      <c r="G21046">
        <v>373</v>
      </c>
      <c r="H21046">
        <v>234</v>
      </c>
      <c r="I21046" s="119" t="s">
        <v>4726</v>
      </c>
      <c r="J21046" s="119" t="s">
        <v>22</v>
      </c>
      <c r="K21046" s="1">
        <v>46255.758941458334</v>
      </c>
      <c r="L21046">
        <v>0</v>
      </c>
      <c r="M21046">
        <v>11</v>
      </c>
      <c r="N21046">
        <v>0</v>
      </c>
      <c r="O21046">
        <v>4</v>
      </c>
      <c r="P21046" s="119" t="s">
        <v>20254</v>
      </c>
    </row>
    <row r="21047" spans="1:16" x14ac:dyDescent="0.25">
      <c r="A21047">
        <v>47280</v>
      </c>
      <c r="B21047" s="119" t="s">
        <v>13574</v>
      </c>
      <c r="C21047">
        <v>61</v>
      </c>
      <c r="E21047">
        <v>48</v>
      </c>
      <c r="F21047">
        <v>2786</v>
      </c>
      <c r="G21047">
        <v>10</v>
      </c>
      <c r="H21047">
        <v>29997</v>
      </c>
      <c r="I21047" s="119" t="s">
        <v>4726</v>
      </c>
      <c r="J21047" s="119" t="s">
        <v>22</v>
      </c>
      <c r="K21047" s="1">
        <v>46255.758941458334</v>
      </c>
      <c r="L21047">
        <v>8</v>
      </c>
      <c r="M21047">
        <v>1</v>
      </c>
      <c r="N21047">
        <v>0</v>
      </c>
      <c r="O21047">
        <v>0</v>
      </c>
      <c r="P21047" s="119" t="s">
        <v>20254</v>
      </c>
    </row>
    <row r="21048" spans="1:16" x14ac:dyDescent="0.25">
      <c r="A21048">
        <v>47281</v>
      </c>
      <c r="B21048" s="119" t="s">
        <v>13574</v>
      </c>
      <c r="C21048">
        <v>66</v>
      </c>
      <c r="E21048">
        <v>68</v>
      </c>
      <c r="F21048">
        <v>1415</v>
      </c>
      <c r="G21048">
        <v>9</v>
      </c>
      <c r="H21048">
        <v>60000</v>
      </c>
      <c r="I21048" s="119" t="s">
        <v>4726</v>
      </c>
      <c r="J21048" s="119" t="s">
        <v>22</v>
      </c>
      <c r="K21048" s="1">
        <v>46255.758941458334</v>
      </c>
      <c r="L21048">
        <v>6</v>
      </c>
      <c r="M21048">
        <v>0</v>
      </c>
      <c r="N21048">
        <v>0</v>
      </c>
      <c r="O21048">
        <v>0</v>
      </c>
      <c r="P21048" s="119" t="s">
        <v>20254</v>
      </c>
    </row>
    <row r="21049" spans="1:16" x14ac:dyDescent="0.25">
      <c r="A21049">
        <v>47282</v>
      </c>
      <c r="B21049" s="119" t="s">
        <v>13574</v>
      </c>
      <c r="C21049">
        <v>71</v>
      </c>
      <c r="E21049">
        <v>39</v>
      </c>
      <c r="F21049">
        <v>138</v>
      </c>
      <c r="G21049">
        <v>30</v>
      </c>
      <c r="H21049">
        <v>6085</v>
      </c>
      <c r="I21049" s="119" t="s">
        <v>4726</v>
      </c>
      <c r="J21049" s="119" t="s">
        <v>22</v>
      </c>
      <c r="K21049" s="1">
        <v>46255.758941458334</v>
      </c>
      <c r="L21049">
        <v>5</v>
      </c>
      <c r="M21049">
        <v>0</v>
      </c>
      <c r="N21049">
        <v>0</v>
      </c>
      <c r="O21049">
        <v>0</v>
      </c>
      <c r="P21049" s="119" t="s">
        <v>20254</v>
      </c>
    </row>
    <row r="21050" spans="1:16" x14ac:dyDescent="0.25">
      <c r="A21050">
        <v>47283</v>
      </c>
      <c r="B21050" s="119" t="s">
        <v>13574</v>
      </c>
      <c r="C21050">
        <v>76</v>
      </c>
      <c r="E21050">
        <v>0</v>
      </c>
      <c r="F21050">
        <v>0</v>
      </c>
      <c r="G21050">
        <v>402</v>
      </c>
      <c r="H21050">
        <v>277</v>
      </c>
      <c r="I21050" s="119" t="s">
        <v>4726</v>
      </c>
      <c r="J21050" s="119" t="s">
        <v>22</v>
      </c>
      <c r="K21050" s="1">
        <v>46255.758941458334</v>
      </c>
      <c r="L21050">
        <v>0</v>
      </c>
      <c r="M21050">
        <v>7</v>
      </c>
      <c r="N21050">
        <v>0</v>
      </c>
      <c r="O21050">
        <v>1</v>
      </c>
      <c r="P21050" s="119" t="s">
        <v>20254</v>
      </c>
    </row>
    <row r="21051" spans="1:16" x14ac:dyDescent="0.25">
      <c r="A21051">
        <v>47284</v>
      </c>
      <c r="B21051" s="119" t="s">
        <v>13574</v>
      </c>
      <c r="C21051">
        <v>80</v>
      </c>
      <c r="E21051">
        <v>0</v>
      </c>
      <c r="F21051">
        <v>0</v>
      </c>
      <c r="G21051">
        <v>268</v>
      </c>
      <c r="H21051">
        <v>277</v>
      </c>
      <c r="I21051" s="119" t="s">
        <v>4726</v>
      </c>
      <c r="J21051" s="119" t="s">
        <v>22</v>
      </c>
      <c r="K21051" s="1">
        <v>46255.758941458334</v>
      </c>
      <c r="L21051">
        <v>0</v>
      </c>
      <c r="M21051">
        <v>9</v>
      </c>
      <c r="N21051">
        <v>0</v>
      </c>
      <c r="O21051">
        <v>6</v>
      </c>
      <c r="P21051" s="119" t="s">
        <v>20254</v>
      </c>
    </row>
    <row r="21052" spans="1:16" x14ac:dyDescent="0.25">
      <c r="A21052">
        <v>47285</v>
      </c>
      <c r="B21052" s="119" t="s">
        <v>13575</v>
      </c>
      <c r="C21052">
        <v>61</v>
      </c>
      <c r="E21052">
        <v>124</v>
      </c>
      <c r="F21052">
        <v>2817</v>
      </c>
      <c r="G21052">
        <v>14</v>
      </c>
      <c r="H21052">
        <v>19900</v>
      </c>
      <c r="I21052" s="119" t="s">
        <v>4726</v>
      </c>
      <c r="J21052" s="119" t="s">
        <v>22</v>
      </c>
      <c r="K21052" s="1">
        <v>46255.758941458334</v>
      </c>
      <c r="L21052">
        <v>0</v>
      </c>
      <c r="M21052">
        <v>1</v>
      </c>
      <c r="N21052">
        <v>0</v>
      </c>
      <c r="O21052">
        <v>0</v>
      </c>
      <c r="P21052" s="119" t="s">
        <v>20254</v>
      </c>
    </row>
    <row r="21053" spans="1:16" x14ac:dyDescent="0.25">
      <c r="A21053">
        <v>47286</v>
      </c>
      <c r="B21053" s="119" t="s">
        <v>13575</v>
      </c>
      <c r="C21053">
        <v>66</v>
      </c>
      <c r="E21053">
        <v>41</v>
      </c>
      <c r="F21053">
        <v>1138</v>
      </c>
      <c r="G21053">
        <v>30</v>
      </c>
      <c r="H21053">
        <v>9991</v>
      </c>
      <c r="I21053" s="119" t="s">
        <v>4726</v>
      </c>
      <c r="J21053" s="119" t="s">
        <v>22</v>
      </c>
      <c r="K21053" s="1">
        <v>46255.758941458334</v>
      </c>
      <c r="L21053">
        <v>0</v>
      </c>
      <c r="M21053">
        <v>1</v>
      </c>
      <c r="N21053">
        <v>0</v>
      </c>
      <c r="O21053">
        <v>0</v>
      </c>
      <c r="P21053" s="119" t="s">
        <v>20254</v>
      </c>
    </row>
    <row r="21054" spans="1:16" x14ac:dyDescent="0.25">
      <c r="A21054">
        <v>47287</v>
      </c>
      <c r="B21054" s="119" t="s">
        <v>13575</v>
      </c>
      <c r="C21054">
        <v>71</v>
      </c>
      <c r="E21054">
        <v>364</v>
      </c>
      <c r="F21054">
        <v>110</v>
      </c>
      <c r="G21054">
        <v>198</v>
      </c>
      <c r="H21054">
        <v>1563</v>
      </c>
      <c r="I21054" s="119" t="s">
        <v>4726</v>
      </c>
      <c r="J21054" s="119" t="s">
        <v>22</v>
      </c>
      <c r="K21054" s="1">
        <v>46255.758941458334</v>
      </c>
      <c r="L21054">
        <v>0</v>
      </c>
      <c r="M21054">
        <v>6</v>
      </c>
      <c r="N21054">
        <v>0</v>
      </c>
      <c r="O21054">
        <v>2</v>
      </c>
      <c r="P21054" s="119" t="s">
        <v>20254</v>
      </c>
    </row>
    <row r="21055" spans="1:16" x14ac:dyDescent="0.25">
      <c r="A21055">
        <v>47288</v>
      </c>
      <c r="B21055" s="119" t="s">
        <v>13575</v>
      </c>
      <c r="C21055">
        <v>76</v>
      </c>
      <c r="E21055">
        <v>0</v>
      </c>
      <c r="F21055">
        <v>0</v>
      </c>
      <c r="G21055">
        <v>952</v>
      </c>
      <c r="H21055">
        <v>234</v>
      </c>
      <c r="I21055" s="119" t="s">
        <v>4726</v>
      </c>
      <c r="J21055" s="119" t="s">
        <v>22</v>
      </c>
      <c r="K21055" s="1">
        <v>46255.758941458334</v>
      </c>
      <c r="L21055">
        <v>0</v>
      </c>
      <c r="M21055">
        <v>7</v>
      </c>
      <c r="N21055">
        <v>0</v>
      </c>
      <c r="O21055">
        <v>1</v>
      </c>
      <c r="P21055" s="119" t="s">
        <v>20254</v>
      </c>
    </row>
    <row r="21056" spans="1:16" x14ac:dyDescent="0.25">
      <c r="A21056">
        <v>47289</v>
      </c>
      <c r="B21056" s="119" t="s">
        <v>13575</v>
      </c>
      <c r="C21056">
        <v>80</v>
      </c>
      <c r="E21056">
        <v>0</v>
      </c>
      <c r="F21056">
        <v>0</v>
      </c>
      <c r="G21056">
        <v>759</v>
      </c>
      <c r="H21056">
        <v>235</v>
      </c>
      <c r="I21056" s="119" t="s">
        <v>4726</v>
      </c>
      <c r="J21056" s="119" t="s">
        <v>22</v>
      </c>
      <c r="K21056" s="1">
        <v>46255.758941458334</v>
      </c>
      <c r="L21056">
        <v>0</v>
      </c>
      <c r="M21056">
        <v>1</v>
      </c>
      <c r="N21056">
        <v>0</v>
      </c>
      <c r="O21056">
        <v>1</v>
      </c>
      <c r="P21056" s="119" t="s">
        <v>20254</v>
      </c>
    </row>
    <row r="21057" spans="1:16" x14ac:dyDescent="0.25">
      <c r="A21057">
        <v>47290</v>
      </c>
      <c r="B21057" s="119" t="s">
        <v>13576</v>
      </c>
      <c r="C21057">
        <v>61</v>
      </c>
      <c r="E21057">
        <v>55</v>
      </c>
      <c r="F21057">
        <v>582</v>
      </c>
      <c r="G21057">
        <v>27</v>
      </c>
      <c r="H21057">
        <v>9564</v>
      </c>
      <c r="I21057" s="119" t="s">
        <v>4726</v>
      </c>
      <c r="J21057" s="119" t="s">
        <v>22</v>
      </c>
      <c r="K21057" s="1">
        <v>46255.758941458334</v>
      </c>
      <c r="L21057">
        <v>0</v>
      </c>
      <c r="M21057">
        <v>0</v>
      </c>
      <c r="N21057">
        <v>0</v>
      </c>
      <c r="O21057">
        <v>0</v>
      </c>
      <c r="P21057" s="119" t="s">
        <v>20254</v>
      </c>
    </row>
    <row r="21058" spans="1:16" x14ac:dyDescent="0.25">
      <c r="A21058">
        <v>47291</v>
      </c>
      <c r="B21058" s="119" t="s">
        <v>13576</v>
      </c>
      <c r="C21058">
        <v>66</v>
      </c>
      <c r="E21058">
        <v>364</v>
      </c>
      <c r="F21058">
        <v>158</v>
      </c>
      <c r="G21058">
        <v>71</v>
      </c>
      <c r="H21058">
        <v>3421</v>
      </c>
      <c r="I21058" s="119" t="s">
        <v>4726</v>
      </c>
      <c r="J21058" s="119" t="s">
        <v>22</v>
      </c>
      <c r="K21058" s="1">
        <v>46255.758941458334</v>
      </c>
      <c r="L21058">
        <v>0</v>
      </c>
      <c r="M21058">
        <v>2</v>
      </c>
      <c r="N21058">
        <v>0</v>
      </c>
      <c r="O21058">
        <v>0</v>
      </c>
      <c r="P21058" s="119" t="s">
        <v>20254</v>
      </c>
    </row>
    <row r="21059" spans="1:16" x14ac:dyDescent="0.25">
      <c r="A21059">
        <v>47292</v>
      </c>
      <c r="B21059" s="119" t="s">
        <v>13576</v>
      </c>
      <c r="C21059">
        <v>71</v>
      </c>
      <c r="E21059">
        <v>5</v>
      </c>
      <c r="F21059">
        <v>70</v>
      </c>
      <c r="G21059">
        <v>170</v>
      </c>
      <c r="H21059">
        <v>870</v>
      </c>
      <c r="I21059" s="119" t="s">
        <v>4726</v>
      </c>
      <c r="J21059" s="119" t="s">
        <v>22</v>
      </c>
      <c r="K21059" s="1">
        <v>46255.758941458334</v>
      </c>
      <c r="L21059">
        <v>0</v>
      </c>
      <c r="M21059">
        <v>6</v>
      </c>
      <c r="N21059">
        <v>0</v>
      </c>
      <c r="O21059">
        <v>4</v>
      </c>
      <c r="P21059" s="119" t="s">
        <v>20254</v>
      </c>
    </row>
    <row r="21060" spans="1:16" x14ac:dyDescent="0.25">
      <c r="A21060">
        <v>47293</v>
      </c>
      <c r="B21060" s="119" t="s">
        <v>13576</v>
      </c>
      <c r="C21060">
        <v>76</v>
      </c>
      <c r="E21060">
        <v>5</v>
      </c>
      <c r="F21060">
        <v>82</v>
      </c>
      <c r="G21060">
        <v>268</v>
      </c>
      <c r="H21060">
        <v>139</v>
      </c>
      <c r="I21060" s="119" t="s">
        <v>4726</v>
      </c>
      <c r="J21060" s="119" t="s">
        <v>22</v>
      </c>
      <c r="K21060" s="1">
        <v>46255.758941458334</v>
      </c>
      <c r="L21060">
        <v>1</v>
      </c>
      <c r="M21060">
        <v>2</v>
      </c>
      <c r="N21060">
        <v>1</v>
      </c>
      <c r="O21060">
        <v>2</v>
      </c>
      <c r="P21060" s="119" t="s">
        <v>20254</v>
      </c>
    </row>
    <row r="21061" spans="1:16" x14ac:dyDescent="0.25">
      <c r="A21061">
        <v>47294</v>
      </c>
      <c r="B21061" s="119" t="s">
        <v>13576</v>
      </c>
      <c r="C21061">
        <v>80</v>
      </c>
      <c r="E21061">
        <v>0</v>
      </c>
      <c r="F21061">
        <v>0</v>
      </c>
      <c r="G21061">
        <v>206</v>
      </c>
      <c r="H21061">
        <v>143</v>
      </c>
      <c r="I21061" s="119" t="s">
        <v>4726</v>
      </c>
      <c r="J21061" s="119" t="s">
        <v>22</v>
      </c>
      <c r="K21061" s="1">
        <v>46255.758941458334</v>
      </c>
      <c r="L21061">
        <v>0</v>
      </c>
      <c r="M21061">
        <v>2</v>
      </c>
      <c r="N21061">
        <v>0</v>
      </c>
      <c r="O21061">
        <v>0</v>
      </c>
      <c r="P21061" s="119" t="s">
        <v>20254</v>
      </c>
    </row>
    <row r="21062" spans="1:16" x14ac:dyDescent="0.25">
      <c r="A21062">
        <v>47295</v>
      </c>
      <c r="B21062" s="119" t="s">
        <v>13577</v>
      </c>
      <c r="C21062">
        <v>61</v>
      </c>
      <c r="E21062">
        <v>100</v>
      </c>
      <c r="F21062">
        <v>2719</v>
      </c>
      <c r="G21062">
        <v>39</v>
      </c>
      <c r="H21062">
        <v>99300</v>
      </c>
      <c r="I21062" s="119" t="s">
        <v>4726</v>
      </c>
      <c r="J21062" s="119" t="s">
        <v>22</v>
      </c>
      <c r="K21062" s="1">
        <v>46255.758941458334</v>
      </c>
      <c r="L21062">
        <v>5</v>
      </c>
      <c r="M21062">
        <v>0</v>
      </c>
      <c r="N21062">
        <v>0</v>
      </c>
      <c r="O21062">
        <v>0</v>
      </c>
      <c r="P21062" s="119" t="s">
        <v>20254</v>
      </c>
    </row>
    <row r="21063" spans="1:16" x14ac:dyDescent="0.25">
      <c r="A21063">
        <v>47296</v>
      </c>
      <c r="B21063" s="119" t="s">
        <v>13577</v>
      </c>
      <c r="C21063">
        <v>66</v>
      </c>
      <c r="E21063">
        <v>95</v>
      </c>
      <c r="F21063">
        <v>81</v>
      </c>
      <c r="G21063">
        <v>38</v>
      </c>
      <c r="H21063">
        <v>5531</v>
      </c>
      <c r="I21063" s="119" t="s">
        <v>4726</v>
      </c>
      <c r="J21063" s="119" t="s">
        <v>22</v>
      </c>
      <c r="K21063" s="1">
        <v>46255.758941458334</v>
      </c>
      <c r="L21063">
        <v>5</v>
      </c>
      <c r="M21063">
        <v>4</v>
      </c>
      <c r="N21063">
        <v>0</v>
      </c>
      <c r="O21063">
        <v>0</v>
      </c>
      <c r="P21063" s="119" t="s">
        <v>20254</v>
      </c>
    </row>
    <row r="21064" spans="1:16" x14ac:dyDescent="0.25">
      <c r="A21064">
        <v>47297</v>
      </c>
      <c r="B21064" s="119" t="s">
        <v>13577</v>
      </c>
      <c r="C21064">
        <v>71</v>
      </c>
      <c r="E21064">
        <v>16</v>
      </c>
      <c r="F21064">
        <v>250</v>
      </c>
      <c r="G21064">
        <v>144</v>
      </c>
      <c r="H21064">
        <v>1551</v>
      </c>
      <c r="I21064" s="119" t="s">
        <v>4726</v>
      </c>
      <c r="J21064" s="119" t="s">
        <v>22</v>
      </c>
      <c r="K21064" s="1">
        <v>46255.758941458334</v>
      </c>
      <c r="L21064">
        <v>5</v>
      </c>
      <c r="M21064">
        <v>1</v>
      </c>
      <c r="N21064">
        <v>5</v>
      </c>
      <c r="O21064">
        <v>0</v>
      </c>
      <c r="P21064" s="119" t="s">
        <v>20254</v>
      </c>
    </row>
    <row r="21065" spans="1:16" x14ac:dyDescent="0.25">
      <c r="A21065">
        <v>47298</v>
      </c>
      <c r="B21065" s="119" t="s">
        <v>13577</v>
      </c>
      <c r="C21065">
        <v>76</v>
      </c>
      <c r="E21065">
        <v>415</v>
      </c>
      <c r="F21065">
        <v>64</v>
      </c>
      <c r="G21065">
        <v>329</v>
      </c>
      <c r="H21065">
        <v>207</v>
      </c>
      <c r="I21065" s="119" t="s">
        <v>4726</v>
      </c>
      <c r="J21065" s="119" t="s">
        <v>22</v>
      </c>
      <c r="K21065" s="1">
        <v>46255.758941458334</v>
      </c>
      <c r="L21065">
        <v>0</v>
      </c>
      <c r="M21065">
        <v>2</v>
      </c>
      <c r="N21065">
        <v>0</v>
      </c>
      <c r="O21065">
        <v>0</v>
      </c>
      <c r="P21065" s="119" t="s">
        <v>20254</v>
      </c>
    </row>
    <row r="21066" spans="1:16" x14ac:dyDescent="0.25">
      <c r="A21066">
        <v>47299</v>
      </c>
      <c r="B21066" s="119" t="s">
        <v>13577</v>
      </c>
      <c r="C21066">
        <v>80</v>
      </c>
      <c r="E21066">
        <v>0</v>
      </c>
      <c r="F21066">
        <v>0</v>
      </c>
      <c r="G21066">
        <v>631</v>
      </c>
      <c r="H21066">
        <v>207</v>
      </c>
      <c r="I21066" s="119" t="s">
        <v>4726</v>
      </c>
      <c r="J21066" s="119" t="s">
        <v>22</v>
      </c>
      <c r="K21066" s="1">
        <v>46255.758941458334</v>
      </c>
      <c r="L21066">
        <v>0</v>
      </c>
      <c r="M21066">
        <v>16</v>
      </c>
      <c r="N21066">
        <v>0</v>
      </c>
      <c r="O21066">
        <v>4</v>
      </c>
      <c r="P21066" s="119" t="s">
        <v>20254</v>
      </c>
    </row>
    <row r="21067" spans="1:16" x14ac:dyDescent="0.25">
      <c r="A21067">
        <v>47300</v>
      </c>
      <c r="B21067" s="119" t="s">
        <v>13578</v>
      </c>
      <c r="C21067">
        <v>61</v>
      </c>
      <c r="E21067">
        <v>232</v>
      </c>
      <c r="F21067">
        <v>2309</v>
      </c>
      <c r="G21067">
        <v>8</v>
      </c>
      <c r="H21067">
        <v>9999</v>
      </c>
      <c r="I21067" s="119" t="s">
        <v>4726</v>
      </c>
      <c r="J21067" s="119" t="s">
        <v>22</v>
      </c>
      <c r="K21067" s="1">
        <v>46255.758941458334</v>
      </c>
      <c r="L21067">
        <v>0</v>
      </c>
      <c r="M21067">
        <v>0</v>
      </c>
      <c r="N21067">
        <v>0</v>
      </c>
      <c r="O21067">
        <v>0</v>
      </c>
      <c r="P21067" s="119" t="s">
        <v>20254</v>
      </c>
    </row>
    <row r="21068" spans="1:16" x14ac:dyDescent="0.25">
      <c r="A21068">
        <v>47301</v>
      </c>
      <c r="B21068" s="119" t="s">
        <v>13578</v>
      </c>
      <c r="C21068">
        <v>66</v>
      </c>
      <c r="E21068">
        <v>92</v>
      </c>
      <c r="F21068">
        <v>130</v>
      </c>
      <c r="G21068">
        <v>43</v>
      </c>
      <c r="H21068">
        <v>2840</v>
      </c>
      <c r="I21068" s="119" t="s">
        <v>4726</v>
      </c>
      <c r="J21068" s="119" t="s">
        <v>22</v>
      </c>
      <c r="K21068" s="1">
        <v>46255.758941458334</v>
      </c>
      <c r="L21068">
        <v>0</v>
      </c>
      <c r="M21068">
        <v>3</v>
      </c>
      <c r="N21068">
        <v>0</v>
      </c>
      <c r="O21068">
        <v>0</v>
      </c>
      <c r="P21068" s="119" t="s">
        <v>20254</v>
      </c>
    </row>
    <row r="21069" spans="1:16" x14ac:dyDescent="0.25">
      <c r="A21069">
        <v>47302</v>
      </c>
      <c r="B21069" s="119" t="s">
        <v>13578</v>
      </c>
      <c r="C21069">
        <v>71</v>
      </c>
      <c r="E21069">
        <v>34</v>
      </c>
      <c r="F21069">
        <v>107</v>
      </c>
      <c r="G21069">
        <v>101</v>
      </c>
      <c r="H21069">
        <v>4201</v>
      </c>
      <c r="I21069" s="119" t="s">
        <v>4726</v>
      </c>
      <c r="J21069" s="119" t="s">
        <v>22</v>
      </c>
      <c r="K21069" s="1">
        <v>46255.758941458334</v>
      </c>
      <c r="L21069">
        <v>0</v>
      </c>
      <c r="M21069">
        <v>2</v>
      </c>
      <c r="N21069">
        <v>0</v>
      </c>
      <c r="O21069">
        <v>0</v>
      </c>
      <c r="P21069" s="119" t="s">
        <v>20254</v>
      </c>
    </row>
    <row r="21070" spans="1:16" x14ac:dyDescent="0.25">
      <c r="A21070">
        <v>47303</v>
      </c>
      <c r="B21070" s="119" t="s">
        <v>13578</v>
      </c>
      <c r="C21070">
        <v>76</v>
      </c>
      <c r="E21070">
        <v>0</v>
      </c>
      <c r="F21070">
        <v>0</v>
      </c>
      <c r="G21070">
        <v>560</v>
      </c>
      <c r="H21070">
        <v>246</v>
      </c>
      <c r="I21070" s="119" t="s">
        <v>4726</v>
      </c>
      <c r="J21070" s="119" t="s">
        <v>22</v>
      </c>
      <c r="K21070" s="1">
        <v>46255.758941458334</v>
      </c>
      <c r="L21070">
        <v>0</v>
      </c>
      <c r="M21070">
        <v>4</v>
      </c>
      <c r="N21070">
        <v>0</v>
      </c>
      <c r="O21070">
        <v>0</v>
      </c>
      <c r="P21070" s="119" t="s">
        <v>20254</v>
      </c>
    </row>
    <row r="21071" spans="1:16" x14ac:dyDescent="0.25">
      <c r="A21071">
        <v>47304</v>
      </c>
      <c r="B21071" s="119" t="s">
        <v>13578</v>
      </c>
      <c r="C21071">
        <v>80</v>
      </c>
      <c r="E21071">
        <v>0</v>
      </c>
      <c r="F21071">
        <v>0</v>
      </c>
      <c r="G21071">
        <v>361</v>
      </c>
      <c r="H21071">
        <v>246</v>
      </c>
      <c r="I21071" s="119" t="s">
        <v>4726</v>
      </c>
      <c r="J21071" s="119" t="s">
        <v>22</v>
      </c>
      <c r="K21071" s="1">
        <v>46255.758941458334</v>
      </c>
      <c r="L21071">
        <v>0</v>
      </c>
      <c r="M21071">
        <v>7</v>
      </c>
      <c r="N21071">
        <v>0</v>
      </c>
      <c r="O21071">
        <v>2</v>
      </c>
      <c r="P21071" s="119" t="s">
        <v>20254</v>
      </c>
    </row>
    <row r="21072" spans="1:16" x14ac:dyDescent="0.25">
      <c r="A21072">
        <v>47305</v>
      </c>
      <c r="B21072" s="119" t="s">
        <v>13579</v>
      </c>
      <c r="C21072">
        <v>61</v>
      </c>
      <c r="E21072">
        <v>88</v>
      </c>
      <c r="F21072">
        <v>2516</v>
      </c>
      <c r="G21072">
        <v>6</v>
      </c>
      <c r="H21072">
        <v>20000</v>
      </c>
      <c r="I21072" s="119" t="s">
        <v>4726</v>
      </c>
      <c r="J21072" s="119" t="s">
        <v>22</v>
      </c>
      <c r="K21072" s="1">
        <v>46255.758941458334</v>
      </c>
      <c r="L21072">
        <v>0</v>
      </c>
      <c r="M21072">
        <v>2</v>
      </c>
      <c r="N21072">
        <v>0</v>
      </c>
      <c r="O21072">
        <v>1</v>
      </c>
      <c r="P21072" s="119" t="s">
        <v>20254</v>
      </c>
    </row>
    <row r="21073" spans="1:16" x14ac:dyDescent="0.25">
      <c r="A21073">
        <v>47306</v>
      </c>
      <c r="B21073" s="119" t="s">
        <v>13579</v>
      </c>
      <c r="C21073">
        <v>66</v>
      </c>
      <c r="E21073">
        <v>74</v>
      </c>
      <c r="F21073">
        <v>559</v>
      </c>
      <c r="G21073">
        <v>15</v>
      </c>
      <c r="H21073">
        <v>59999</v>
      </c>
      <c r="I21073" s="119" t="s">
        <v>4726</v>
      </c>
      <c r="J21073" s="119" t="s">
        <v>22</v>
      </c>
      <c r="K21073" s="1">
        <v>46255.758941458334</v>
      </c>
      <c r="L21073">
        <v>0</v>
      </c>
      <c r="M21073">
        <v>2</v>
      </c>
      <c r="N21073">
        <v>0</v>
      </c>
      <c r="O21073">
        <v>2</v>
      </c>
      <c r="P21073" s="119" t="s">
        <v>20254</v>
      </c>
    </row>
    <row r="21074" spans="1:16" x14ac:dyDescent="0.25">
      <c r="A21074">
        <v>47307</v>
      </c>
      <c r="B21074" s="119" t="s">
        <v>13579</v>
      </c>
      <c r="C21074">
        <v>71</v>
      </c>
      <c r="E21074">
        <v>385</v>
      </c>
      <c r="F21074">
        <v>80</v>
      </c>
      <c r="G21074">
        <v>140</v>
      </c>
      <c r="H21074">
        <v>2874</v>
      </c>
      <c r="I21074" s="119" t="s">
        <v>4726</v>
      </c>
      <c r="J21074" s="119" t="s">
        <v>22</v>
      </c>
      <c r="K21074" s="1">
        <v>46255.758941458334</v>
      </c>
      <c r="L21074">
        <v>0</v>
      </c>
      <c r="M21074">
        <v>8</v>
      </c>
      <c r="N21074">
        <v>0</v>
      </c>
      <c r="O21074">
        <v>5</v>
      </c>
      <c r="P21074" s="119" t="s">
        <v>20254</v>
      </c>
    </row>
    <row r="21075" spans="1:16" x14ac:dyDescent="0.25">
      <c r="A21075">
        <v>47308</v>
      </c>
      <c r="B21075" s="119" t="s">
        <v>13579</v>
      </c>
      <c r="C21075">
        <v>76</v>
      </c>
      <c r="E21075">
        <v>0</v>
      </c>
      <c r="F21075">
        <v>0</v>
      </c>
      <c r="G21075">
        <v>363</v>
      </c>
      <c r="H21075">
        <v>298</v>
      </c>
      <c r="I21075" s="119" t="s">
        <v>4726</v>
      </c>
      <c r="J21075" s="119" t="s">
        <v>22</v>
      </c>
      <c r="K21075" s="1">
        <v>46255.758941458334</v>
      </c>
      <c r="L21075">
        <v>0</v>
      </c>
      <c r="M21075">
        <v>5</v>
      </c>
      <c r="N21075">
        <v>0</v>
      </c>
      <c r="O21075">
        <v>4</v>
      </c>
      <c r="P21075" s="119" t="s">
        <v>20254</v>
      </c>
    </row>
    <row r="21076" spans="1:16" x14ac:dyDescent="0.25">
      <c r="A21076">
        <v>47309</v>
      </c>
      <c r="B21076" s="119" t="s">
        <v>13579</v>
      </c>
      <c r="C21076">
        <v>80</v>
      </c>
      <c r="E21076">
        <v>217</v>
      </c>
      <c r="F21076">
        <v>67</v>
      </c>
      <c r="G21076">
        <v>306</v>
      </c>
      <c r="H21076">
        <v>250</v>
      </c>
      <c r="I21076" s="119" t="s">
        <v>4726</v>
      </c>
      <c r="J21076" s="119" t="s">
        <v>22</v>
      </c>
      <c r="K21076" s="1">
        <v>46255.758941458334</v>
      </c>
      <c r="L21076">
        <v>0</v>
      </c>
      <c r="M21076">
        <v>2</v>
      </c>
      <c r="N21076">
        <v>0</v>
      </c>
      <c r="O21076">
        <v>0</v>
      </c>
      <c r="P21076" s="119" t="s">
        <v>20254</v>
      </c>
    </row>
    <row r="21077" spans="1:16" x14ac:dyDescent="0.25">
      <c r="A21077">
        <v>47310</v>
      </c>
      <c r="B21077" s="119" t="s">
        <v>13580</v>
      </c>
      <c r="C21077">
        <v>61</v>
      </c>
      <c r="E21077">
        <v>77</v>
      </c>
      <c r="F21077">
        <v>1191</v>
      </c>
      <c r="G21077">
        <v>31</v>
      </c>
      <c r="H21077">
        <v>14800</v>
      </c>
      <c r="I21077" s="119" t="s">
        <v>4726</v>
      </c>
      <c r="J21077" s="119" t="s">
        <v>22</v>
      </c>
      <c r="K21077" s="1">
        <v>46255.758941458334</v>
      </c>
      <c r="L21077">
        <v>0</v>
      </c>
      <c r="M21077">
        <v>1</v>
      </c>
      <c r="N21077">
        <v>0</v>
      </c>
      <c r="O21077">
        <v>0</v>
      </c>
      <c r="P21077" s="119" t="s">
        <v>20254</v>
      </c>
    </row>
    <row r="21078" spans="1:16" x14ac:dyDescent="0.25">
      <c r="A21078">
        <v>47311</v>
      </c>
      <c r="B21078" s="119" t="s">
        <v>13580</v>
      </c>
      <c r="C21078">
        <v>66</v>
      </c>
      <c r="E21078">
        <v>199</v>
      </c>
      <c r="F21078">
        <v>211</v>
      </c>
      <c r="G21078">
        <v>39</v>
      </c>
      <c r="H21078">
        <v>3283</v>
      </c>
      <c r="I21078" s="119" t="s">
        <v>4726</v>
      </c>
      <c r="J21078" s="119" t="s">
        <v>22</v>
      </c>
      <c r="K21078" s="1">
        <v>46255.758941458334</v>
      </c>
      <c r="L21078">
        <v>0</v>
      </c>
      <c r="M21078">
        <v>0</v>
      </c>
      <c r="N21078">
        <v>0</v>
      </c>
      <c r="O21078">
        <v>0</v>
      </c>
      <c r="P21078" s="119" t="s">
        <v>20254</v>
      </c>
    </row>
    <row r="21079" spans="1:16" x14ac:dyDescent="0.25">
      <c r="A21079">
        <v>47312</v>
      </c>
      <c r="B21079" s="119" t="s">
        <v>13580</v>
      </c>
      <c r="C21079">
        <v>71</v>
      </c>
      <c r="E21079">
        <v>224</v>
      </c>
      <c r="F21079">
        <v>99</v>
      </c>
      <c r="G21079">
        <v>138</v>
      </c>
      <c r="H21079">
        <v>393</v>
      </c>
      <c r="I21079" s="119" t="s">
        <v>4726</v>
      </c>
      <c r="J21079" s="119" t="s">
        <v>22</v>
      </c>
      <c r="K21079" s="1">
        <v>46255.758941458334</v>
      </c>
      <c r="L21079">
        <v>1</v>
      </c>
      <c r="M21079">
        <v>3</v>
      </c>
      <c r="N21079">
        <v>1</v>
      </c>
      <c r="O21079">
        <v>0</v>
      </c>
      <c r="P21079" s="119" t="s">
        <v>20254</v>
      </c>
    </row>
    <row r="21080" spans="1:16" x14ac:dyDescent="0.25">
      <c r="A21080">
        <v>47313</v>
      </c>
      <c r="B21080" s="119" t="s">
        <v>13580</v>
      </c>
      <c r="C21080">
        <v>76</v>
      </c>
      <c r="E21080">
        <v>0</v>
      </c>
      <c r="F21080">
        <v>0</v>
      </c>
      <c r="G21080">
        <v>592</v>
      </c>
      <c r="H21080">
        <v>168</v>
      </c>
      <c r="I21080" s="119" t="s">
        <v>4726</v>
      </c>
      <c r="J21080" s="119" t="s">
        <v>22</v>
      </c>
      <c r="K21080" s="1">
        <v>46255.758941458334</v>
      </c>
      <c r="L21080">
        <v>0</v>
      </c>
      <c r="M21080">
        <v>7</v>
      </c>
      <c r="N21080">
        <v>0</v>
      </c>
      <c r="O21080">
        <v>0</v>
      </c>
      <c r="P21080" s="119" t="s">
        <v>20254</v>
      </c>
    </row>
    <row r="21081" spans="1:16" x14ac:dyDescent="0.25">
      <c r="A21081">
        <v>47314</v>
      </c>
      <c r="B21081" s="119" t="s">
        <v>13580</v>
      </c>
      <c r="C21081">
        <v>80</v>
      </c>
      <c r="E21081">
        <v>0</v>
      </c>
      <c r="F21081">
        <v>0</v>
      </c>
      <c r="G21081">
        <v>572</v>
      </c>
      <c r="H21081">
        <v>168</v>
      </c>
      <c r="I21081" s="119" t="s">
        <v>4726</v>
      </c>
      <c r="J21081" s="119" t="s">
        <v>22</v>
      </c>
      <c r="K21081" s="1">
        <v>46255.758941458334</v>
      </c>
      <c r="L21081">
        <v>0</v>
      </c>
      <c r="M21081">
        <v>4</v>
      </c>
      <c r="N21081">
        <v>0</v>
      </c>
      <c r="O21081">
        <v>3</v>
      </c>
      <c r="P21081" s="119" t="s">
        <v>20254</v>
      </c>
    </row>
    <row r="21082" spans="1:16" x14ac:dyDescent="0.25">
      <c r="A21082">
        <v>47315</v>
      </c>
      <c r="B21082" s="119" t="s">
        <v>13581</v>
      </c>
      <c r="C21082">
        <v>61</v>
      </c>
      <c r="E21082">
        <v>113</v>
      </c>
      <c r="F21082">
        <v>4001</v>
      </c>
      <c r="G21082">
        <v>12</v>
      </c>
      <c r="H21082">
        <v>39875</v>
      </c>
      <c r="I21082" s="119" t="s">
        <v>4726</v>
      </c>
      <c r="J21082" s="119" t="s">
        <v>22</v>
      </c>
      <c r="K21082" s="1">
        <v>46255.758941458334</v>
      </c>
      <c r="L21082">
        <v>0</v>
      </c>
      <c r="M21082">
        <v>0</v>
      </c>
      <c r="N21082">
        <v>0</v>
      </c>
      <c r="O21082">
        <v>0</v>
      </c>
      <c r="P21082" s="119" t="s">
        <v>20254</v>
      </c>
    </row>
    <row r="21083" spans="1:16" x14ac:dyDescent="0.25">
      <c r="A21083">
        <v>47316</v>
      </c>
      <c r="B21083" s="119" t="s">
        <v>13581</v>
      </c>
      <c r="C21083">
        <v>66</v>
      </c>
      <c r="E21083">
        <v>32</v>
      </c>
      <c r="F21083">
        <v>907</v>
      </c>
      <c r="G21083">
        <v>46</v>
      </c>
      <c r="H21083">
        <v>8200</v>
      </c>
      <c r="I21083" s="119" t="s">
        <v>4726</v>
      </c>
      <c r="J21083" s="119" t="s">
        <v>22</v>
      </c>
      <c r="K21083" s="1">
        <v>46255.758941458334</v>
      </c>
      <c r="L21083">
        <v>0</v>
      </c>
      <c r="M21083">
        <v>4</v>
      </c>
      <c r="N21083">
        <v>0</v>
      </c>
      <c r="O21083">
        <v>4</v>
      </c>
      <c r="P21083" s="119" t="s">
        <v>20254</v>
      </c>
    </row>
    <row r="21084" spans="1:16" x14ac:dyDescent="0.25">
      <c r="A21084">
        <v>47317</v>
      </c>
      <c r="B21084" s="119" t="s">
        <v>13581</v>
      </c>
      <c r="C21084">
        <v>71</v>
      </c>
      <c r="E21084">
        <v>22</v>
      </c>
      <c r="F21084">
        <v>109</v>
      </c>
      <c r="G21084">
        <v>30</v>
      </c>
      <c r="H21084">
        <v>798</v>
      </c>
      <c r="I21084" s="119" t="s">
        <v>4726</v>
      </c>
      <c r="J21084" s="119" t="s">
        <v>22</v>
      </c>
      <c r="K21084" s="1">
        <v>46255.758941458334</v>
      </c>
      <c r="L21084">
        <v>1</v>
      </c>
      <c r="M21084">
        <v>6</v>
      </c>
      <c r="N21084">
        <v>0</v>
      </c>
      <c r="O21084">
        <v>5</v>
      </c>
      <c r="P21084" s="119" t="s">
        <v>20254</v>
      </c>
    </row>
    <row r="21085" spans="1:16" x14ac:dyDescent="0.25">
      <c r="A21085">
        <v>47318</v>
      </c>
      <c r="B21085" s="119" t="s">
        <v>13581</v>
      </c>
      <c r="C21085">
        <v>76</v>
      </c>
      <c r="E21085">
        <v>0</v>
      </c>
      <c r="F21085">
        <v>0</v>
      </c>
      <c r="G21085">
        <v>403</v>
      </c>
      <c r="H21085">
        <v>172</v>
      </c>
      <c r="I21085" s="119" t="s">
        <v>4726</v>
      </c>
      <c r="J21085" s="119" t="s">
        <v>22</v>
      </c>
      <c r="K21085" s="1">
        <v>46255.758941458334</v>
      </c>
      <c r="L21085">
        <v>0</v>
      </c>
      <c r="M21085">
        <v>4</v>
      </c>
      <c r="N21085">
        <v>0</v>
      </c>
      <c r="O21085">
        <v>0</v>
      </c>
      <c r="P21085" s="119" t="s">
        <v>20254</v>
      </c>
    </row>
    <row r="21086" spans="1:16" x14ac:dyDescent="0.25">
      <c r="A21086">
        <v>47319</v>
      </c>
      <c r="B21086" s="119" t="s">
        <v>13581</v>
      </c>
      <c r="C21086">
        <v>80</v>
      </c>
      <c r="E21086">
        <v>0</v>
      </c>
      <c r="F21086">
        <v>0</v>
      </c>
      <c r="G21086">
        <v>751</v>
      </c>
      <c r="H21086">
        <v>171</v>
      </c>
      <c r="I21086" s="119" t="s">
        <v>4726</v>
      </c>
      <c r="J21086" s="119" t="s">
        <v>22</v>
      </c>
      <c r="K21086" s="1">
        <v>46255.758941458334</v>
      </c>
      <c r="L21086">
        <v>0</v>
      </c>
      <c r="M21086">
        <v>8</v>
      </c>
      <c r="N21086">
        <v>0</v>
      </c>
      <c r="O21086">
        <v>3</v>
      </c>
      <c r="P21086" s="119" t="s">
        <v>20254</v>
      </c>
    </row>
    <row r="21087" spans="1:16" x14ac:dyDescent="0.25">
      <c r="A21087">
        <v>47320</v>
      </c>
      <c r="B21087" s="119" t="s">
        <v>13582</v>
      </c>
      <c r="C21087">
        <v>61</v>
      </c>
      <c r="E21087">
        <v>37</v>
      </c>
      <c r="F21087">
        <v>542</v>
      </c>
      <c r="G21087">
        <v>28</v>
      </c>
      <c r="H21087">
        <v>10515</v>
      </c>
      <c r="I21087" s="119" t="s">
        <v>4726</v>
      </c>
      <c r="J21087" s="119" t="s">
        <v>22</v>
      </c>
      <c r="K21087" s="1">
        <v>46255.758941458334</v>
      </c>
      <c r="L21087">
        <v>5</v>
      </c>
      <c r="M21087">
        <v>1</v>
      </c>
      <c r="N21087">
        <v>0</v>
      </c>
      <c r="O21087">
        <v>0</v>
      </c>
      <c r="P21087" s="119" t="s">
        <v>20254</v>
      </c>
    </row>
    <row r="21088" spans="1:16" x14ac:dyDescent="0.25">
      <c r="A21088">
        <v>47321</v>
      </c>
      <c r="B21088" s="119" t="s">
        <v>13582</v>
      </c>
      <c r="C21088">
        <v>66</v>
      </c>
      <c r="E21088">
        <v>35</v>
      </c>
      <c r="F21088">
        <v>130</v>
      </c>
      <c r="G21088">
        <v>49</v>
      </c>
      <c r="H21088">
        <v>1924</v>
      </c>
      <c r="I21088" s="119" t="s">
        <v>4726</v>
      </c>
      <c r="J21088" s="119" t="s">
        <v>22</v>
      </c>
      <c r="K21088" s="1">
        <v>46255.758941458334</v>
      </c>
      <c r="L21088">
        <v>0</v>
      </c>
      <c r="M21088">
        <v>0</v>
      </c>
      <c r="N21088">
        <v>0</v>
      </c>
      <c r="O21088">
        <v>0</v>
      </c>
      <c r="P21088" s="119" t="s">
        <v>20254</v>
      </c>
    </row>
    <row r="21089" spans="1:16" x14ac:dyDescent="0.25">
      <c r="A21089">
        <v>47322</v>
      </c>
      <c r="B21089" s="119" t="s">
        <v>13582</v>
      </c>
      <c r="C21089">
        <v>71</v>
      </c>
      <c r="E21089">
        <v>0</v>
      </c>
      <c r="F21089">
        <v>0</v>
      </c>
      <c r="G21089">
        <v>85</v>
      </c>
      <c r="H21089">
        <v>369</v>
      </c>
      <c r="I21089" s="119" t="s">
        <v>4726</v>
      </c>
      <c r="J21089" s="119" t="s">
        <v>22</v>
      </c>
      <c r="K21089" s="1">
        <v>46255.758941458334</v>
      </c>
      <c r="L21089">
        <v>0</v>
      </c>
      <c r="M21089">
        <v>2</v>
      </c>
      <c r="N21089">
        <v>0</v>
      </c>
      <c r="O21089">
        <v>0</v>
      </c>
      <c r="P21089" s="119" t="s">
        <v>20254</v>
      </c>
    </row>
    <row r="21090" spans="1:16" x14ac:dyDescent="0.25">
      <c r="A21090">
        <v>47323</v>
      </c>
      <c r="B21090" s="119" t="s">
        <v>13582</v>
      </c>
      <c r="C21090">
        <v>76</v>
      </c>
      <c r="E21090">
        <v>0</v>
      </c>
      <c r="F21090">
        <v>0</v>
      </c>
      <c r="G21090">
        <v>570</v>
      </c>
      <c r="H21090">
        <v>165</v>
      </c>
      <c r="I21090" s="119" t="s">
        <v>4726</v>
      </c>
      <c r="J21090" s="119" t="s">
        <v>22</v>
      </c>
      <c r="K21090" s="1">
        <v>46255.758941458334</v>
      </c>
      <c r="L21090">
        <v>0</v>
      </c>
      <c r="M21090">
        <v>6</v>
      </c>
      <c r="N21090">
        <v>0</v>
      </c>
      <c r="O21090">
        <v>2</v>
      </c>
      <c r="P21090" s="119" t="s">
        <v>20254</v>
      </c>
    </row>
    <row r="21091" spans="1:16" x14ac:dyDescent="0.25">
      <c r="A21091">
        <v>47324</v>
      </c>
      <c r="B21091" s="119" t="s">
        <v>13582</v>
      </c>
      <c r="C21091">
        <v>80</v>
      </c>
      <c r="E21091">
        <v>0</v>
      </c>
      <c r="F21091">
        <v>0</v>
      </c>
      <c r="G21091">
        <v>592</v>
      </c>
      <c r="H21091">
        <v>165</v>
      </c>
      <c r="I21091" s="119" t="s">
        <v>4726</v>
      </c>
      <c r="J21091" s="119" t="s">
        <v>22</v>
      </c>
      <c r="K21091" s="1">
        <v>46255.758941458334</v>
      </c>
      <c r="L21091">
        <v>0</v>
      </c>
      <c r="M21091">
        <v>6</v>
      </c>
      <c r="N21091">
        <v>0</v>
      </c>
      <c r="O21091">
        <v>1</v>
      </c>
      <c r="P21091" s="119" t="s">
        <v>20254</v>
      </c>
    </row>
    <row r="21092" spans="1:16" x14ac:dyDescent="0.25">
      <c r="A21092">
        <v>47325</v>
      </c>
      <c r="B21092" s="119" t="s">
        <v>13583</v>
      </c>
      <c r="C21092">
        <v>61</v>
      </c>
      <c r="E21092">
        <v>89</v>
      </c>
      <c r="F21092">
        <v>20203</v>
      </c>
      <c r="G21092">
        <v>41</v>
      </c>
      <c r="H21092">
        <v>77777</v>
      </c>
      <c r="I21092" s="119" t="s">
        <v>4726</v>
      </c>
      <c r="J21092" s="119" t="s">
        <v>22</v>
      </c>
      <c r="K21092" s="1">
        <v>46255.758941458334</v>
      </c>
      <c r="L21092">
        <v>1</v>
      </c>
      <c r="M21092">
        <v>0</v>
      </c>
      <c r="N21092">
        <v>0</v>
      </c>
      <c r="O21092">
        <v>0</v>
      </c>
      <c r="P21092" s="119" t="s">
        <v>20254</v>
      </c>
    </row>
    <row r="21093" spans="1:16" x14ac:dyDescent="0.25">
      <c r="A21093">
        <v>47326</v>
      </c>
      <c r="B21093" s="119" t="s">
        <v>13583</v>
      </c>
      <c r="C21093">
        <v>66</v>
      </c>
      <c r="E21093">
        <v>32</v>
      </c>
      <c r="F21093">
        <v>197</v>
      </c>
      <c r="G21093">
        <v>37</v>
      </c>
      <c r="H21093">
        <v>11983</v>
      </c>
      <c r="I21093" s="119" t="s">
        <v>4726</v>
      </c>
      <c r="J21093" s="119" t="s">
        <v>22</v>
      </c>
      <c r="K21093" s="1">
        <v>46255.758941458334</v>
      </c>
      <c r="L21093">
        <v>1</v>
      </c>
      <c r="M21093">
        <v>5</v>
      </c>
      <c r="N21093">
        <v>0</v>
      </c>
      <c r="O21093">
        <v>2</v>
      </c>
      <c r="P21093" s="119" t="s">
        <v>20254</v>
      </c>
    </row>
    <row r="21094" spans="1:16" x14ac:dyDescent="0.25">
      <c r="A21094">
        <v>47327</v>
      </c>
      <c r="B21094" s="119" t="s">
        <v>13583</v>
      </c>
      <c r="C21094">
        <v>71</v>
      </c>
      <c r="E21094">
        <v>316</v>
      </c>
      <c r="F21094">
        <v>115</v>
      </c>
      <c r="G21094">
        <v>167</v>
      </c>
      <c r="H21094">
        <v>3362</v>
      </c>
      <c r="I21094" s="119" t="s">
        <v>4726</v>
      </c>
      <c r="J21094" s="119" t="s">
        <v>22</v>
      </c>
      <c r="K21094" s="1">
        <v>46255.758941458334</v>
      </c>
      <c r="L21094">
        <v>0</v>
      </c>
      <c r="M21094">
        <v>2</v>
      </c>
      <c r="N21094">
        <v>0</v>
      </c>
      <c r="O21094">
        <v>0</v>
      </c>
      <c r="P21094" s="119" t="s">
        <v>20254</v>
      </c>
    </row>
    <row r="21095" spans="1:16" x14ac:dyDescent="0.25">
      <c r="A21095">
        <v>47328</v>
      </c>
      <c r="B21095" s="119" t="s">
        <v>13583</v>
      </c>
      <c r="C21095">
        <v>76</v>
      </c>
      <c r="E21095">
        <v>0</v>
      </c>
      <c r="F21095">
        <v>0</v>
      </c>
      <c r="G21095">
        <v>820</v>
      </c>
      <c r="H21095">
        <v>364</v>
      </c>
      <c r="I21095" s="119" t="s">
        <v>4726</v>
      </c>
      <c r="J21095" s="119" t="s">
        <v>22</v>
      </c>
      <c r="K21095" s="1">
        <v>46255.758941458334</v>
      </c>
      <c r="L21095">
        <v>0</v>
      </c>
      <c r="M21095">
        <v>0</v>
      </c>
      <c r="N21095">
        <v>0</v>
      </c>
      <c r="O21095">
        <v>0</v>
      </c>
      <c r="P21095" s="119" t="s">
        <v>20254</v>
      </c>
    </row>
    <row r="21096" spans="1:16" x14ac:dyDescent="0.25">
      <c r="A21096">
        <v>47329</v>
      </c>
      <c r="B21096" s="119" t="s">
        <v>13583</v>
      </c>
      <c r="C21096">
        <v>80</v>
      </c>
      <c r="E21096">
        <v>0</v>
      </c>
      <c r="F21096">
        <v>0</v>
      </c>
      <c r="G21096">
        <v>896</v>
      </c>
      <c r="H21096">
        <v>363</v>
      </c>
      <c r="I21096" s="119" t="s">
        <v>4726</v>
      </c>
      <c r="J21096" s="119" t="s">
        <v>22</v>
      </c>
      <c r="K21096" s="1">
        <v>46255.758941458334</v>
      </c>
      <c r="L21096">
        <v>0</v>
      </c>
      <c r="M21096">
        <v>12</v>
      </c>
      <c r="N21096">
        <v>0</v>
      </c>
      <c r="O21096">
        <v>2</v>
      </c>
      <c r="P21096" s="119" t="s">
        <v>20254</v>
      </c>
    </row>
    <row r="21097" spans="1:16" x14ac:dyDescent="0.25">
      <c r="A21097">
        <v>47330</v>
      </c>
      <c r="B21097" s="119" t="s">
        <v>13584</v>
      </c>
      <c r="C21097">
        <v>61</v>
      </c>
      <c r="E21097">
        <v>174</v>
      </c>
      <c r="F21097">
        <v>11090</v>
      </c>
      <c r="G21097">
        <v>47</v>
      </c>
      <c r="H21097">
        <v>28598</v>
      </c>
      <c r="I21097" s="119" t="s">
        <v>4726</v>
      </c>
      <c r="J21097" s="119" t="s">
        <v>22</v>
      </c>
      <c r="K21097" s="1">
        <v>46255.758941458334</v>
      </c>
      <c r="L21097">
        <v>4</v>
      </c>
      <c r="M21097">
        <v>0</v>
      </c>
      <c r="N21097">
        <v>0</v>
      </c>
      <c r="O21097">
        <v>0</v>
      </c>
      <c r="P21097" s="119" t="s">
        <v>20254</v>
      </c>
    </row>
    <row r="21098" spans="1:16" x14ac:dyDescent="0.25">
      <c r="A21098">
        <v>47331</v>
      </c>
      <c r="B21098" s="119" t="s">
        <v>13584</v>
      </c>
      <c r="C21098">
        <v>66</v>
      </c>
      <c r="E21098">
        <v>336</v>
      </c>
      <c r="F21098">
        <v>835</v>
      </c>
      <c r="G21098">
        <v>88</v>
      </c>
      <c r="H21098">
        <v>6983</v>
      </c>
      <c r="I21098" s="119" t="s">
        <v>4726</v>
      </c>
      <c r="J21098" s="119" t="s">
        <v>22</v>
      </c>
      <c r="K21098" s="1">
        <v>46255.758941458334</v>
      </c>
      <c r="L21098">
        <v>5</v>
      </c>
      <c r="M21098">
        <v>0</v>
      </c>
      <c r="N21098">
        <v>0</v>
      </c>
      <c r="O21098">
        <v>0</v>
      </c>
      <c r="P21098" s="119" t="s">
        <v>20254</v>
      </c>
    </row>
    <row r="21099" spans="1:16" x14ac:dyDescent="0.25">
      <c r="A21099">
        <v>47332</v>
      </c>
      <c r="B21099" s="119" t="s">
        <v>13584</v>
      </c>
      <c r="C21099">
        <v>71</v>
      </c>
      <c r="E21099">
        <v>750</v>
      </c>
      <c r="F21099">
        <v>155</v>
      </c>
      <c r="G21099">
        <v>113</v>
      </c>
      <c r="H21099">
        <v>3850</v>
      </c>
      <c r="I21099" s="119" t="s">
        <v>4726</v>
      </c>
      <c r="J21099" s="119" t="s">
        <v>22</v>
      </c>
      <c r="K21099" s="1">
        <v>46255.758941458334</v>
      </c>
      <c r="L21099">
        <v>4</v>
      </c>
      <c r="M21099">
        <v>0</v>
      </c>
      <c r="N21099">
        <v>0</v>
      </c>
      <c r="O21099">
        <v>0</v>
      </c>
      <c r="P21099" s="119" t="s">
        <v>20254</v>
      </c>
    </row>
    <row r="21100" spans="1:16" x14ac:dyDescent="0.25">
      <c r="A21100">
        <v>47333</v>
      </c>
      <c r="B21100" s="119" t="s">
        <v>13584</v>
      </c>
      <c r="C21100">
        <v>76</v>
      </c>
      <c r="E21100">
        <v>0</v>
      </c>
      <c r="F21100">
        <v>0</v>
      </c>
      <c r="G21100">
        <v>362</v>
      </c>
      <c r="H21100">
        <v>253</v>
      </c>
      <c r="I21100" s="119" t="s">
        <v>4726</v>
      </c>
      <c r="J21100" s="119" t="s">
        <v>22</v>
      </c>
      <c r="K21100" s="1">
        <v>46255.758941458334</v>
      </c>
      <c r="L21100">
        <v>0</v>
      </c>
      <c r="M21100">
        <v>16</v>
      </c>
      <c r="N21100">
        <v>0</v>
      </c>
      <c r="O21100">
        <v>4</v>
      </c>
      <c r="P21100" s="119" t="s">
        <v>20254</v>
      </c>
    </row>
    <row r="21101" spans="1:16" x14ac:dyDescent="0.25">
      <c r="A21101">
        <v>47334</v>
      </c>
      <c r="B21101" s="119" t="s">
        <v>13584</v>
      </c>
      <c r="C21101">
        <v>80</v>
      </c>
      <c r="E21101">
        <v>128</v>
      </c>
      <c r="F21101">
        <v>76</v>
      </c>
      <c r="G21101">
        <v>233</v>
      </c>
      <c r="H21101">
        <v>254</v>
      </c>
      <c r="I21101" s="119" t="s">
        <v>4726</v>
      </c>
      <c r="J21101" s="119" t="s">
        <v>22</v>
      </c>
      <c r="K21101" s="1">
        <v>46255.758941458334</v>
      </c>
      <c r="L21101">
        <v>0</v>
      </c>
      <c r="M21101">
        <v>2</v>
      </c>
      <c r="N21101">
        <v>0</v>
      </c>
      <c r="O21101">
        <v>0</v>
      </c>
      <c r="P21101" s="119" t="s">
        <v>20254</v>
      </c>
    </row>
    <row r="21102" spans="1:16" x14ac:dyDescent="0.25">
      <c r="A21102">
        <v>47335</v>
      </c>
      <c r="B21102" s="119" t="s">
        <v>13585</v>
      </c>
      <c r="C21102">
        <v>61</v>
      </c>
      <c r="E21102">
        <v>110</v>
      </c>
      <c r="F21102">
        <v>1519</v>
      </c>
      <c r="G21102">
        <v>63</v>
      </c>
      <c r="H21102">
        <v>33884</v>
      </c>
      <c r="I21102" s="119" t="s">
        <v>4726</v>
      </c>
      <c r="J21102" s="119" t="s">
        <v>22</v>
      </c>
      <c r="K21102" s="1">
        <v>46255.758941458334</v>
      </c>
      <c r="L21102">
        <v>0</v>
      </c>
      <c r="M21102">
        <v>0</v>
      </c>
      <c r="N21102">
        <v>0</v>
      </c>
      <c r="O21102">
        <v>0</v>
      </c>
      <c r="P21102" s="119" t="s">
        <v>20254</v>
      </c>
    </row>
    <row r="21103" spans="1:16" x14ac:dyDescent="0.25">
      <c r="A21103">
        <v>47336</v>
      </c>
      <c r="B21103" s="119" t="s">
        <v>13585</v>
      </c>
      <c r="C21103">
        <v>66</v>
      </c>
      <c r="E21103">
        <v>12</v>
      </c>
      <c r="F21103">
        <v>208</v>
      </c>
      <c r="G21103">
        <v>54</v>
      </c>
      <c r="H21103">
        <v>6400</v>
      </c>
      <c r="I21103" s="119" t="s">
        <v>4726</v>
      </c>
      <c r="J21103" s="119" t="s">
        <v>22</v>
      </c>
      <c r="K21103" s="1">
        <v>46255.758941458334</v>
      </c>
      <c r="L21103">
        <v>0</v>
      </c>
      <c r="M21103">
        <v>0</v>
      </c>
      <c r="N21103">
        <v>0</v>
      </c>
      <c r="O21103">
        <v>0</v>
      </c>
      <c r="P21103" s="119" t="s">
        <v>20254</v>
      </c>
    </row>
    <row r="21104" spans="1:16" x14ac:dyDescent="0.25">
      <c r="A21104">
        <v>47337</v>
      </c>
      <c r="B21104" s="119" t="s">
        <v>13585</v>
      </c>
      <c r="C21104">
        <v>71</v>
      </c>
      <c r="E21104">
        <v>113</v>
      </c>
      <c r="F21104">
        <v>117</v>
      </c>
      <c r="G21104">
        <v>86</v>
      </c>
      <c r="H21104">
        <v>500</v>
      </c>
      <c r="I21104" s="119" t="s">
        <v>4726</v>
      </c>
      <c r="J21104" s="119" t="s">
        <v>22</v>
      </c>
      <c r="K21104" s="1">
        <v>46255.758941458334</v>
      </c>
      <c r="L21104">
        <v>1</v>
      </c>
      <c r="M21104">
        <v>0</v>
      </c>
      <c r="N21104">
        <v>0</v>
      </c>
      <c r="O21104">
        <v>0</v>
      </c>
      <c r="P21104" s="119" t="s">
        <v>20254</v>
      </c>
    </row>
    <row r="21105" spans="1:16" x14ac:dyDescent="0.25">
      <c r="A21105">
        <v>47338</v>
      </c>
      <c r="B21105" s="119" t="s">
        <v>13585</v>
      </c>
      <c r="C21105">
        <v>76</v>
      </c>
      <c r="E21105">
        <v>94</v>
      </c>
      <c r="F21105">
        <v>64</v>
      </c>
      <c r="G21105">
        <v>564</v>
      </c>
      <c r="H21105">
        <v>75</v>
      </c>
      <c r="I21105" s="119" t="s">
        <v>4726</v>
      </c>
      <c r="J21105" s="119" t="s">
        <v>22</v>
      </c>
      <c r="K21105" s="1">
        <v>46255.758941458334</v>
      </c>
      <c r="L21105">
        <v>0</v>
      </c>
      <c r="M21105">
        <v>1</v>
      </c>
      <c r="N21105">
        <v>0</v>
      </c>
      <c r="O21105">
        <v>0</v>
      </c>
      <c r="P21105" s="119" t="s">
        <v>20254</v>
      </c>
    </row>
    <row r="21106" spans="1:16" x14ac:dyDescent="0.25">
      <c r="A21106">
        <v>47339</v>
      </c>
      <c r="B21106" s="119" t="s">
        <v>13585</v>
      </c>
      <c r="C21106">
        <v>80</v>
      </c>
      <c r="E21106">
        <v>0</v>
      </c>
      <c r="F21106">
        <v>0</v>
      </c>
      <c r="G21106">
        <v>609</v>
      </c>
      <c r="H21106">
        <v>174</v>
      </c>
      <c r="I21106" s="119" t="s">
        <v>4726</v>
      </c>
      <c r="J21106" s="119" t="s">
        <v>22</v>
      </c>
      <c r="K21106" s="1">
        <v>46255.758941458334</v>
      </c>
      <c r="L21106">
        <v>0</v>
      </c>
      <c r="M21106">
        <v>4</v>
      </c>
      <c r="N21106">
        <v>0</v>
      </c>
      <c r="O21106">
        <v>2</v>
      </c>
      <c r="P21106" s="119" t="s">
        <v>20254</v>
      </c>
    </row>
    <row r="21107" spans="1:16" x14ac:dyDescent="0.25">
      <c r="A21107">
        <v>47340</v>
      </c>
      <c r="B21107" s="119" t="s">
        <v>13586</v>
      </c>
      <c r="C21107">
        <v>61</v>
      </c>
      <c r="E21107">
        <v>302</v>
      </c>
      <c r="F21107">
        <v>566</v>
      </c>
      <c r="G21107">
        <v>13</v>
      </c>
      <c r="H21107">
        <v>14899</v>
      </c>
      <c r="I21107" s="119" t="s">
        <v>4726</v>
      </c>
      <c r="J21107" s="119" t="s">
        <v>22</v>
      </c>
      <c r="K21107" s="1">
        <v>46255.758941458334</v>
      </c>
      <c r="L21107">
        <v>0</v>
      </c>
      <c r="M21107">
        <v>0</v>
      </c>
      <c r="N21107">
        <v>0</v>
      </c>
      <c r="O21107">
        <v>0</v>
      </c>
      <c r="P21107" s="119" t="s">
        <v>20254</v>
      </c>
    </row>
    <row r="21108" spans="1:16" x14ac:dyDescent="0.25">
      <c r="A21108">
        <v>47341</v>
      </c>
      <c r="B21108" s="119" t="s">
        <v>13586</v>
      </c>
      <c r="C21108">
        <v>66</v>
      </c>
      <c r="E21108">
        <v>345</v>
      </c>
      <c r="F21108">
        <v>349</v>
      </c>
      <c r="G21108">
        <v>35</v>
      </c>
      <c r="H21108">
        <v>10699</v>
      </c>
      <c r="I21108" s="119" t="s">
        <v>4726</v>
      </c>
      <c r="J21108" s="119" t="s">
        <v>22</v>
      </c>
      <c r="K21108" s="1">
        <v>46255.758941458334</v>
      </c>
      <c r="L21108">
        <v>0</v>
      </c>
      <c r="M21108">
        <v>0</v>
      </c>
      <c r="N21108">
        <v>0</v>
      </c>
      <c r="O21108">
        <v>0</v>
      </c>
      <c r="P21108" s="119" t="s">
        <v>20254</v>
      </c>
    </row>
    <row r="21109" spans="1:16" x14ac:dyDescent="0.25">
      <c r="A21109">
        <v>47342</v>
      </c>
      <c r="B21109" s="119" t="s">
        <v>13586</v>
      </c>
      <c r="C21109">
        <v>71</v>
      </c>
      <c r="E21109">
        <v>287</v>
      </c>
      <c r="F21109">
        <v>105</v>
      </c>
      <c r="G21109">
        <v>70</v>
      </c>
      <c r="H21109">
        <v>1496</v>
      </c>
      <c r="I21109" s="119" t="s">
        <v>4726</v>
      </c>
      <c r="J21109" s="119" t="s">
        <v>22</v>
      </c>
      <c r="K21109" s="1">
        <v>46255.758941458334</v>
      </c>
      <c r="L21109">
        <v>0</v>
      </c>
      <c r="M21109">
        <v>0</v>
      </c>
      <c r="N21109">
        <v>0</v>
      </c>
      <c r="O21109">
        <v>0</v>
      </c>
      <c r="P21109" s="119" t="s">
        <v>20254</v>
      </c>
    </row>
    <row r="21110" spans="1:16" x14ac:dyDescent="0.25">
      <c r="A21110">
        <v>47343</v>
      </c>
      <c r="B21110" s="119" t="s">
        <v>13586</v>
      </c>
      <c r="C21110">
        <v>76</v>
      </c>
      <c r="E21110">
        <v>0</v>
      </c>
      <c r="F21110">
        <v>0</v>
      </c>
      <c r="G21110">
        <v>516</v>
      </c>
      <c r="H21110">
        <v>148</v>
      </c>
      <c r="I21110" s="119" t="s">
        <v>4726</v>
      </c>
      <c r="J21110" s="119" t="s">
        <v>22</v>
      </c>
      <c r="K21110" s="1">
        <v>46255.758941458334</v>
      </c>
      <c r="L21110">
        <v>0</v>
      </c>
      <c r="M21110">
        <v>3</v>
      </c>
      <c r="N21110">
        <v>0</v>
      </c>
      <c r="O21110">
        <v>1</v>
      </c>
      <c r="P21110" s="119" t="s">
        <v>20254</v>
      </c>
    </row>
    <row r="21111" spans="1:16" x14ac:dyDescent="0.25">
      <c r="A21111">
        <v>47344</v>
      </c>
      <c r="B21111" s="119" t="s">
        <v>13586</v>
      </c>
      <c r="C21111">
        <v>80</v>
      </c>
      <c r="E21111">
        <v>0</v>
      </c>
      <c r="F21111">
        <v>0</v>
      </c>
      <c r="G21111">
        <v>503</v>
      </c>
      <c r="H21111">
        <v>148</v>
      </c>
      <c r="I21111" s="119" t="s">
        <v>4726</v>
      </c>
      <c r="J21111" s="119" t="s">
        <v>22</v>
      </c>
      <c r="K21111" s="1">
        <v>46255.758941458334</v>
      </c>
      <c r="L21111">
        <v>0</v>
      </c>
      <c r="M21111">
        <v>6</v>
      </c>
      <c r="N21111">
        <v>0</v>
      </c>
      <c r="O21111">
        <v>1</v>
      </c>
      <c r="P21111" s="119" t="s">
        <v>20254</v>
      </c>
    </row>
    <row r="21112" spans="1:16" x14ac:dyDescent="0.25">
      <c r="A21112">
        <v>47345</v>
      </c>
      <c r="B21112" s="119" t="s">
        <v>13587</v>
      </c>
      <c r="C21112">
        <v>61</v>
      </c>
      <c r="E21112">
        <v>106</v>
      </c>
      <c r="F21112">
        <v>1230</v>
      </c>
      <c r="G21112">
        <v>20</v>
      </c>
      <c r="H21112">
        <v>19992</v>
      </c>
      <c r="I21112" s="119" t="s">
        <v>4726</v>
      </c>
      <c r="J21112" s="119" t="s">
        <v>22</v>
      </c>
      <c r="K21112" s="1">
        <v>46255.758941458334</v>
      </c>
      <c r="L21112">
        <v>0</v>
      </c>
      <c r="M21112">
        <v>0</v>
      </c>
      <c r="N21112">
        <v>0</v>
      </c>
      <c r="O21112">
        <v>0</v>
      </c>
      <c r="P21112" s="119" t="s">
        <v>20254</v>
      </c>
    </row>
    <row r="21113" spans="1:16" x14ac:dyDescent="0.25">
      <c r="A21113">
        <v>47346</v>
      </c>
      <c r="B21113" s="119" t="s">
        <v>13587</v>
      </c>
      <c r="C21113">
        <v>66</v>
      </c>
      <c r="E21113">
        <v>124</v>
      </c>
      <c r="F21113">
        <v>282</v>
      </c>
      <c r="G21113">
        <v>43</v>
      </c>
      <c r="H21113">
        <v>3988</v>
      </c>
      <c r="I21113" s="119" t="s">
        <v>4726</v>
      </c>
      <c r="J21113" s="119" t="s">
        <v>22</v>
      </c>
      <c r="K21113" s="1">
        <v>46255.758941458334</v>
      </c>
      <c r="L21113">
        <v>0</v>
      </c>
      <c r="M21113">
        <v>0</v>
      </c>
      <c r="N21113">
        <v>0</v>
      </c>
      <c r="O21113">
        <v>0</v>
      </c>
      <c r="P21113" s="119" t="s">
        <v>20254</v>
      </c>
    </row>
    <row r="21114" spans="1:16" x14ac:dyDescent="0.25">
      <c r="A21114">
        <v>47347</v>
      </c>
      <c r="B21114" s="119" t="s">
        <v>13587</v>
      </c>
      <c r="C21114">
        <v>71</v>
      </c>
      <c r="E21114">
        <v>267</v>
      </c>
      <c r="F21114">
        <v>71</v>
      </c>
      <c r="G21114">
        <v>104</v>
      </c>
      <c r="H21114">
        <v>898</v>
      </c>
      <c r="I21114" s="119" t="s">
        <v>4726</v>
      </c>
      <c r="J21114" s="119" t="s">
        <v>22</v>
      </c>
      <c r="K21114" s="1">
        <v>46255.758941458334</v>
      </c>
      <c r="L21114">
        <v>0</v>
      </c>
      <c r="M21114">
        <v>4</v>
      </c>
      <c r="N21114">
        <v>0</v>
      </c>
      <c r="O21114">
        <v>3</v>
      </c>
      <c r="P21114" s="119" t="s">
        <v>20254</v>
      </c>
    </row>
    <row r="21115" spans="1:16" x14ac:dyDescent="0.25">
      <c r="A21115">
        <v>47348</v>
      </c>
      <c r="B21115" s="119" t="s">
        <v>13587</v>
      </c>
      <c r="C21115">
        <v>76</v>
      </c>
      <c r="E21115">
        <v>192</v>
      </c>
      <c r="F21115">
        <v>68</v>
      </c>
      <c r="G21115">
        <v>186</v>
      </c>
      <c r="H21115">
        <v>193</v>
      </c>
      <c r="I21115" s="119" t="s">
        <v>4726</v>
      </c>
      <c r="J21115" s="119" t="s">
        <v>22</v>
      </c>
      <c r="K21115" s="1">
        <v>46255.758941458334</v>
      </c>
      <c r="L21115">
        <v>1</v>
      </c>
      <c r="M21115">
        <v>3</v>
      </c>
      <c r="N21115">
        <v>0</v>
      </c>
      <c r="O21115">
        <v>0</v>
      </c>
      <c r="P21115" s="119" t="s">
        <v>20254</v>
      </c>
    </row>
    <row r="21116" spans="1:16" x14ac:dyDescent="0.25">
      <c r="A21116">
        <v>47349</v>
      </c>
      <c r="B21116" s="119" t="s">
        <v>13587</v>
      </c>
      <c r="C21116">
        <v>80</v>
      </c>
      <c r="E21116">
        <v>284</v>
      </c>
      <c r="F21116">
        <v>70</v>
      </c>
      <c r="G21116">
        <v>455</v>
      </c>
      <c r="H21116">
        <v>193</v>
      </c>
      <c r="I21116" s="119" t="s">
        <v>4726</v>
      </c>
      <c r="J21116" s="119" t="s">
        <v>22</v>
      </c>
      <c r="K21116" s="1">
        <v>46255.758941458334</v>
      </c>
      <c r="L21116">
        <v>0</v>
      </c>
      <c r="M21116">
        <v>7</v>
      </c>
      <c r="N21116">
        <v>0</v>
      </c>
      <c r="O21116">
        <v>2</v>
      </c>
      <c r="P21116" s="119" t="s">
        <v>20254</v>
      </c>
    </row>
    <row r="21117" spans="1:16" x14ac:dyDescent="0.25">
      <c r="A21117">
        <v>47350</v>
      </c>
      <c r="B21117" s="119" t="s">
        <v>13588</v>
      </c>
      <c r="C21117">
        <v>62</v>
      </c>
      <c r="D21117">
        <v>24610</v>
      </c>
      <c r="E21117">
        <v>51</v>
      </c>
      <c r="F21117">
        <v>11016</v>
      </c>
      <c r="G21117">
        <v>26</v>
      </c>
      <c r="H21117">
        <v>34900</v>
      </c>
      <c r="I21117" s="119" t="s">
        <v>4726</v>
      </c>
      <c r="J21117" s="119" t="s">
        <v>139</v>
      </c>
      <c r="K21117" s="1">
        <v>46255.758941458334</v>
      </c>
      <c r="L21117">
        <v>0</v>
      </c>
      <c r="M21117">
        <v>0</v>
      </c>
      <c r="N21117">
        <v>0</v>
      </c>
      <c r="O21117">
        <v>0</v>
      </c>
      <c r="P21117" s="119" t="s">
        <v>20254</v>
      </c>
    </row>
    <row r="21118" spans="1:16" x14ac:dyDescent="0.25">
      <c r="A21118">
        <v>47351</v>
      </c>
      <c r="B21118" s="119" t="s">
        <v>13589</v>
      </c>
      <c r="C21118">
        <v>68</v>
      </c>
      <c r="D21118">
        <v>24552</v>
      </c>
      <c r="E21118">
        <v>114</v>
      </c>
      <c r="F21118">
        <v>3288</v>
      </c>
      <c r="G21118">
        <v>31</v>
      </c>
      <c r="H21118">
        <v>19993</v>
      </c>
      <c r="I21118" s="119" t="s">
        <v>4726</v>
      </c>
      <c r="J21118" s="119" t="s">
        <v>139</v>
      </c>
      <c r="K21118" s="1">
        <v>46255.758941458334</v>
      </c>
      <c r="L21118">
        <v>0</v>
      </c>
      <c r="M21118">
        <v>1</v>
      </c>
      <c r="N21118">
        <v>0</v>
      </c>
      <c r="O21118">
        <v>0</v>
      </c>
      <c r="P21118" s="119" t="s">
        <v>20254</v>
      </c>
    </row>
    <row r="21119" spans="1:16" x14ac:dyDescent="0.25">
      <c r="A21119">
        <v>47352</v>
      </c>
      <c r="B21119" s="119" t="s">
        <v>13590</v>
      </c>
      <c r="C21119">
        <v>74</v>
      </c>
      <c r="D21119">
        <v>24573</v>
      </c>
      <c r="E21119">
        <v>281</v>
      </c>
      <c r="F21119">
        <v>214</v>
      </c>
      <c r="G21119">
        <v>76</v>
      </c>
      <c r="H21119">
        <v>4080</v>
      </c>
      <c r="I21119" s="119" t="s">
        <v>4726</v>
      </c>
      <c r="J21119" s="119" t="s">
        <v>139</v>
      </c>
      <c r="K21119" s="1">
        <v>46255.758941458334</v>
      </c>
      <c r="L21119">
        <v>0</v>
      </c>
      <c r="M21119">
        <v>0</v>
      </c>
      <c r="N21119">
        <v>0</v>
      </c>
      <c r="O21119">
        <v>0</v>
      </c>
      <c r="P21119" s="119" t="s">
        <v>20254</v>
      </c>
    </row>
    <row r="21120" spans="1:16" x14ac:dyDescent="0.25">
      <c r="A21120">
        <v>47353</v>
      </c>
      <c r="B21120" s="119" t="s">
        <v>13591</v>
      </c>
      <c r="C21120">
        <v>80</v>
      </c>
      <c r="D21120">
        <v>24558</v>
      </c>
      <c r="E21120">
        <v>194</v>
      </c>
      <c r="F21120">
        <v>156</v>
      </c>
      <c r="G21120">
        <v>2883</v>
      </c>
      <c r="H21120">
        <v>259</v>
      </c>
      <c r="I21120" s="119" t="s">
        <v>4726</v>
      </c>
      <c r="J21120" s="119" t="s">
        <v>139</v>
      </c>
      <c r="K21120" s="1">
        <v>46255.758941458334</v>
      </c>
      <c r="L21120">
        <v>5</v>
      </c>
      <c r="M21120">
        <v>5</v>
      </c>
      <c r="N21120">
        <v>0</v>
      </c>
      <c r="O21120">
        <v>0</v>
      </c>
      <c r="P21120" s="119" t="s">
        <v>20254</v>
      </c>
    </row>
    <row r="21121" spans="1:16" x14ac:dyDescent="0.25">
      <c r="A21121">
        <v>47354</v>
      </c>
      <c r="B21121" s="119" t="s">
        <v>13592</v>
      </c>
      <c r="C21121">
        <v>62</v>
      </c>
      <c r="D21121">
        <v>24610</v>
      </c>
      <c r="E21121">
        <v>99</v>
      </c>
      <c r="F21121">
        <v>17305</v>
      </c>
      <c r="G21121">
        <v>8</v>
      </c>
      <c r="H21121">
        <v>139990</v>
      </c>
      <c r="I21121" s="119" t="s">
        <v>4726</v>
      </c>
      <c r="J21121" s="119" t="s">
        <v>139</v>
      </c>
      <c r="K21121" s="1">
        <v>46255.758941458334</v>
      </c>
      <c r="L21121">
        <v>0</v>
      </c>
      <c r="M21121">
        <v>0</v>
      </c>
      <c r="N21121">
        <v>0</v>
      </c>
      <c r="O21121">
        <v>0</v>
      </c>
      <c r="P21121" s="119" t="s">
        <v>20254</v>
      </c>
    </row>
    <row r="21122" spans="1:16" x14ac:dyDescent="0.25">
      <c r="A21122">
        <v>47355</v>
      </c>
      <c r="B21122" s="119" t="s">
        <v>13593</v>
      </c>
      <c r="C21122">
        <v>68</v>
      </c>
      <c r="D21122">
        <v>24603</v>
      </c>
      <c r="E21122">
        <v>43</v>
      </c>
      <c r="F21122">
        <v>2423</v>
      </c>
      <c r="G21122">
        <v>16</v>
      </c>
      <c r="H21122">
        <v>19999</v>
      </c>
      <c r="I21122" s="119" t="s">
        <v>4726</v>
      </c>
      <c r="J21122" s="119" t="s">
        <v>139</v>
      </c>
      <c r="K21122" s="1">
        <v>46255.758941458334</v>
      </c>
      <c r="L21122">
        <v>0</v>
      </c>
      <c r="M21122">
        <v>2</v>
      </c>
      <c r="N21122">
        <v>0</v>
      </c>
      <c r="O21122">
        <v>0</v>
      </c>
      <c r="P21122" s="119" t="s">
        <v>20254</v>
      </c>
    </row>
    <row r="21123" spans="1:16" x14ac:dyDescent="0.25">
      <c r="A21123">
        <v>47356</v>
      </c>
      <c r="B21123" s="119" t="s">
        <v>13594</v>
      </c>
      <c r="C21123">
        <v>74</v>
      </c>
      <c r="D21123">
        <v>24573</v>
      </c>
      <c r="E21123">
        <v>150</v>
      </c>
      <c r="F21123">
        <v>152</v>
      </c>
      <c r="G21123">
        <v>112</v>
      </c>
      <c r="H21123">
        <v>4939</v>
      </c>
      <c r="I21123" s="119" t="s">
        <v>4726</v>
      </c>
      <c r="J21123" s="119" t="s">
        <v>139</v>
      </c>
      <c r="K21123" s="1">
        <v>46255.758941458334</v>
      </c>
      <c r="L21123">
        <v>0</v>
      </c>
      <c r="M21123">
        <v>5</v>
      </c>
      <c r="N21123">
        <v>0</v>
      </c>
      <c r="O21123">
        <v>5</v>
      </c>
      <c r="P21123" s="119" t="s">
        <v>20254</v>
      </c>
    </row>
    <row r="21124" spans="1:16" x14ac:dyDescent="0.25">
      <c r="A21124">
        <v>47357</v>
      </c>
      <c r="B21124" s="119" t="s">
        <v>13595</v>
      </c>
      <c r="C21124">
        <v>80</v>
      </c>
      <c r="D21124">
        <v>24558</v>
      </c>
      <c r="E21124">
        <v>133</v>
      </c>
      <c r="F21124">
        <v>156</v>
      </c>
      <c r="G21124">
        <v>360</v>
      </c>
      <c r="H21124">
        <v>548</v>
      </c>
      <c r="I21124" s="119" t="s">
        <v>4726</v>
      </c>
      <c r="J21124" s="119" t="s">
        <v>139</v>
      </c>
      <c r="K21124" s="1">
        <v>46255.758941458334</v>
      </c>
      <c r="L21124">
        <v>14</v>
      </c>
      <c r="M21124">
        <v>8</v>
      </c>
      <c r="N21124">
        <v>4</v>
      </c>
      <c r="O21124">
        <v>3</v>
      </c>
      <c r="P21124" s="119" t="s">
        <v>20254</v>
      </c>
    </row>
    <row r="21125" spans="1:16" x14ac:dyDescent="0.25">
      <c r="A21125">
        <v>47358</v>
      </c>
      <c r="B21125" s="119" t="s">
        <v>13596</v>
      </c>
      <c r="C21125">
        <v>62</v>
      </c>
      <c r="D21125">
        <v>24610</v>
      </c>
      <c r="E21125">
        <v>49</v>
      </c>
      <c r="F21125">
        <v>13114</v>
      </c>
      <c r="G21125">
        <v>23</v>
      </c>
      <c r="H21125">
        <v>43108</v>
      </c>
      <c r="I21125" s="119" t="s">
        <v>4726</v>
      </c>
      <c r="J21125" s="119" t="s">
        <v>139</v>
      </c>
      <c r="K21125" s="1">
        <v>46255.758941458334</v>
      </c>
      <c r="L21125">
        <v>0</v>
      </c>
      <c r="M21125">
        <v>0</v>
      </c>
      <c r="N21125">
        <v>0</v>
      </c>
      <c r="O21125">
        <v>0</v>
      </c>
      <c r="P21125" s="119" t="s">
        <v>20254</v>
      </c>
    </row>
    <row r="21126" spans="1:16" x14ac:dyDescent="0.25">
      <c r="A21126">
        <v>47359</v>
      </c>
      <c r="B21126" s="119" t="s">
        <v>13597</v>
      </c>
      <c r="C21126">
        <v>68</v>
      </c>
      <c r="D21126">
        <v>24603</v>
      </c>
      <c r="E21126">
        <v>70</v>
      </c>
      <c r="F21126">
        <v>552</v>
      </c>
      <c r="G21126">
        <v>26</v>
      </c>
      <c r="H21126">
        <v>4999</v>
      </c>
      <c r="I21126" s="119" t="s">
        <v>4726</v>
      </c>
      <c r="J21126" s="119" t="s">
        <v>139</v>
      </c>
      <c r="K21126" s="1">
        <v>46255.758941458334</v>
      </c>
      <c r="L21126">
        <v>0</v>
      </c>
      <c r="M21126">
        <v>0</v>
      </c>
      <c r="N21126">
        <v>0</v>
      </c>
      <c r="O21126">
        <v>0</v>
      </c>
      <c r="P21126" s="119" t="s">
        <v>20254</v>
      </c>
    </row>
    <row r="21127" spans="1:16" x14ac:dyDescent="0.25">
      <c r="A21127">
        <v>47360</v>
      </c>
      <c r="B21127" s="119" t="s">
        <v>13598</v>
      </c>
      <c r="C21127">
        <v>74</v>
      </c>
      <c r="D21127">
        <v>24573</v>
      </c>
      <c r="E21127">
        <v>238</v>
      </c>
      <c r="F21127">
        <v>155</v>
      </c>
      <c r="G21127">
        <v>81</v>
      </c>
      <c r="H21127">
        <v>2055</v>
      </c>
      <c r="I21127" s="119" t="s">
        <v>4726</v>
      </c>
      <c r="J21127" s="119" t="s">
        <v>139</v>
      </c>
      <c r="K21127" s="1">
        <v>46255.758941458334</v>
      </c>
      <c r="L21127">
        <v>0</v>
      </c>
      <c r="M21127">
        <v>2</v>
      </c>
      <c r="N21127">
        <v>0</v>
      </c>
      <c r="O21127">
        <v>2</v>
      </c>
      <c r="P21127" s="119" t="s">
        <v>20254</v>
      </c>
    </row>
    <row r="21128" spans="1:16" x14ac:dyDescent="0.25">
      <c r="A21128">
        <v>47361</v>
      </c>
      <c r="B21128" s="119" t="s">
        <v>13599</v>
      </c>
      <c r="C21128">
        <v>80</v>
      </c>
      <c r="D21128">
        <v>24558</v>
      </c>
      <c r="E21128">
        <v>0</v>
      </c>
      <c r="F21128">
        <v>0</v>
      </c>
      <c r="G21128">
        <v>1493</v>
      </c>
      <c r="H21128">
        <v>156</v>
      </c>
      <c r="I21128" s="119" t="s">
        <v>4726</v>
      </c>
      <c r="J21128" s="119" t="s">
        <v>139</v>
      </c>
      <c r="K21128" s="1">
        <v>46255.758941458334</v>
      </c>
      <c r="L21128">
        <v>0</v>
      </c>
      <c r="M21128">
        <v>1</v>
      </c>
      <c r="N21128">
        <v>0</v>
      </c>
      <c r="O21128">
        <v>0</v>
      </c>
      <c r="P21128" s="119" t="s">
        <v>20254</v>
      </c>
    </row>
    <row r="21129" spans="1:16" x14ac:dyDescent="0.25">
      <c r="A21129">
        <v>47362</v>
      </c>
      <c r="B21129" s="119" t="s">
        <v>13600</v>
      </c>
      <c r="C21129">
        <v>62</v>
      </c>
      <c r="D21129">
        <v>24610</v>
      </c>
      <c r="E21129">
        <v>33</v>
      </c>
      <c r="F21129">
        <v>9131</v>
      </c>
      <c r="G21129">
        <v>15</v>
      </c>
      <c r="H21129">
        <v>62895</v>
      </c>
      <c r="I21129" s="119" t="s">
        <v>4726</v>
      </c>
      <c r="J21129" s="119" t="s">
        <v>139</v>
      </c>
      <c r="K21129" s="1">
        <v>46255.758941458334</v>
      </c>
      <c r="L21129">
        <v>0</v>
      </c>
      <c r="M21129">
        <v>0</v>
      </c>
      <c r="N21129">
        <v>0</v>
      </c>
      <c r="O21129">
        <v>0</v>
      </c>
      <c r="P21129" s="119" t="s">
        <v>20254</v>
      </c>
    </row>
    <row r="21130" spans="1:16" x14ac:dyDescent="0.25">
      <c r="A21130">
        <v>47363</v>
      </c>
      <c r="B21130" s="119" t="s">
        <v>13601</v>
      </c>
      <c r="C21130">
        <v>68</v>
      </c>
      <c r="D21130">
        <v>24603</v>
      </c>
      <c r="E21130">
        <v>56</v>
      </c>
      <c r="F21130">
        <v>3954</v>
      </c>
      <c r="G21130">
        <v>21</v>
      </c>
      <c r="H21130">
        <v>23397</v>
      </c>
      <c r="I21130" s="119" t="s">
        <v>4726</v>
      </c>
      <c r="J21130" s="119" t="s">
        <v>139</v>
      </c>
      <c r="K21130" s="1">
        <v>46255.758941458334</v>
      </c>
      <c r="L21130">
        <v>1</v>
      </c>
      <c r="M21130">
        <v>2</v>
      </c>
      <c r="N21130">
        <v>0</v>
      </c>
      <c r="O21130">
        <v>1</v>
      </c>
      <c r="P21130" s="119" t="s">
        <v>20254</v>
      </c>
    </row>
    <row r="21131" spans="1:16" x14ac:dyDescent="0.25">
      <c r="A21131">
        <v>47364</v>
      </c>
      <c r="B21131" s="119" t="s">
        <v>13602</v>
      </c>
      <c r="C21131">
        <v>74</v>
      </c>
      <c r="D21131">
        <v>24573</v>
      </c>
      <c r="E21131">
        <v>105</v>
      </c>
      <c r="F21131">
        <v>217</v>
      </c>
      <c r="G21131">
        <v>64</v>
      </c>
      <c r="H21131">
        <v>4230</v>
      </c>
      <c r="I21131" s="119" t="s">
        <v>4726</v>
      </c>
      <c r="J21131" s="119" t="s">
        <v>139</v>
      </c>
      <c r="K21131" s="1">
        <v>46255.758941458334</v>
      </c>
      <c r="L21131">
        <v>0</v>
      </c>
      <c r="M21131">
        <v>3</v>
      </c>
      <c r="N21131">
        <v>0</v>
      </c>
      <c r="O21131">
        <v>3</v>
      </c>
      <c r="P21131" s="119" t="s">
        <v>20254</v>
      </c>
    </row>
    <row r="21132" spans="1:16" x14ac:dyDescent="0.25">
      <c r="A21132">
        <v>47365</v>
      </c>
      <c r="B21132" s="119" t="s">
        <v>13603</v>
      </c>
      <c r="C21132">
        <v>80</v>
      </c>
      <c r="D21132">
        <v>24558</v>
      </c>
      <c r="E21132">
        <v>1</v>
      </c>
      <c r="F21132">
        <v>236</v>
      </c>
      <c r="G21132">
        <v>708</v>
      </c>
      <c r="H21132">
        <v>460</v>
      </c>
      <c r="I21132" s="119" t="s">
        <v>4726</v>
      </c>
      <c r="J21132" s="119" t="s">
        <v>139</v>
      </c>
      <c r="K21132" s="1">
        <v>46255.758941458334</v>
      </c>
      <c r="L21132">
        <v>0</v>
      </c>
      <c r="M21132">
        <v>6</v>
      </c>
      <c r="N21132">
        <v>0</v>
      </c>
      <c r="O21132">
        <v>1</v>
      </c>
      <c r="P21132" s="119" t="s">
        <v>20254</v>
      </c>
    </row>
    <row r="21133" spans="1:16" x14ac:dyDescent="0.25">
      <c r="A21133">
        <v>47366</v>
      </c>
      <c r="B21133" s="119" t="s">
        <v>13604</v>
      </c>
      <c r="C21133">
        <v>62</v>
      </c>
      <c r="D21133">
        <v>24610</v>
      </c>
      <c r="E21133">
        <v>17</v>
      </c>
      <c r="F21133">
        <v>5142</v>
      </c>
      <c r="G21133">
        <v>25</v>
      </c>
      <c r="H21133">
        <v>25000</v>
      </c>
      <c r="I21133" s="119" t="s">
        <v>4726</v>
      </c>
      <c r="J21133" s="119" t="s">
        <v>139</v>
      </c>
      <c r="K21133" s="1">
        <v>46255.758941458334</v>
      </c>
      <c r="L21133">
        <v>0</v>
      </c>
      <c r="M21133">
        <v>4</v>
      </c>
      <c r="N21133">
        <v>0</v>
      </c>
      <c r="O21133">
        <v>2</v>
      </c>
      <c r="P21133" s="119" t="s">
        <v>20254</v>
      </c>
    </row>
    <row r="21134" spans="1:16" x14ac:dyDescent="0.25">
      <c r="A21134">
        <v>47367</v>
      </c>
      <c r="B21134" s="119" t="s">
        <v>13605</v>
      </c>
      <c r="C21134">
        <v>68</v>
      </c>
      <c r="D21134">
        <v>24603</v>
      </c>
      <c r="E21134">
        <v>73</v>
      </c>
      <c r="F21134">
        <v>997</v>
      </c>
      <c r="G21134">
        <v>47</v>
      </c>
      <c r="H21134">
        <v>2999</v>
      </c>
      <c r="I21134" s="119" t="s">
        <v>4726</v>
      </c>
      <c r="J21134" s="119" t="s">
        <v>139</v>
      </c>
      <c r="K21134" s="1">
        <v>46255.758941458334</v>
      </c>
      <c r="L21134">
        <v>0</v>
      </c>
      <c r="M21134">
        <v>2</v>
      </c>
      <c r="N21134">
        <v>0</v>
      </c>
      <c r="O21134">
        <v>0</v>
      </c>
      <c r="P21134" s="119" t="s">
        <v>20254</v>
      </c>
    </row>
    <row r="21135" spans="1:16" x14ac:dyDescent="0.25">
      <c r="A21135">
        <v>47368</v>
      </c>
      <c r="B21135" s="119" t="s">
        <v>13606</v>
      </c>
      <c r="C21135">
        <v>74</v>
      </c>
      <c r="D21135">
        <v>24573</v>
      </c>
      <c r="E21135">
        <v>0</v>
      </c>
      <c r="F21135">
        <v>0</v>
      </c>
      <c r="G21135">
        <v>38</v>
      </c>
      <c r="H21135">
        <v>1298</v>
      </c>
      <c r="I21135" s="119" t="s">
        <v>4726</v>
      </c>
      <c r="J21135" s="119" t="s">
        <v>139</v>
      </c>
      <c r="K21135" s="1">
        <v>46255.758941458334</v>
      </c>
      <c r="L21135">
        <v>0</v>
      </c>
      <c r="M21135">
        <v>2</v>
      </c>
      <c r="N21135">
        <v>0</v>
      </c>
      <c r="O21135">
        <v>0</v>
      </c>
      <c r="P21135" s="119" t="s">
        <v>20254</v>
      </c>
    </row>
    <row r="21136" spans="1:16" x14ac:dyDescent="0.25">
      <c r="A21136">
        <v>47369</v>
      </c>
      <c r="B21136" s="119" t="s">
        <v>13607</v>
      </c>
      <c r="C21136">
        <v>80</v>
      </c>
      <c r="D21136">
        <v>24558</v>
      </c>
      <c r="E21136">
        <v>0</v>
      </c>
      <c r="F21136">
        <v>0</v>
      </c>
      <c r="G21136">
        <v>872</v>
      </c>
      <c r="H21136">
        <v>235</v>
      </c>
      <c r="I21136" s="119" t="s">
        <v>4726</v>
      </c>
      <c r="J21136" s="119" t="s">
        <v>139</v>
      </c>
      <c r="K21136" s="1">
        <v>46255.758941458334</v>
      </c>
      <c r="L21136">
        <v>0</v>
      </c>
      <c r="M21136">
        <v>1</v>
      </c>
      <c r="N21136">
        <v>0</v>
      </c>
      <c r="O21136">
        <v>0</v>
      </c>
      <c r="P21136" s="119" t="s">
        <v>20254</v>
      </c>
    </row>
    <row r="21137" spans="1:16" x14ac:dyDescent="0.25">
      <c r="A21137">
        <v>47370</v>
      </c>
      <c r="B21137" s="119" t="s">
        <v>13608</v>
      </c>
      <c r="C21137">
        <v>62</v>
      </c>
      <c r="D21137">
        <v>24610</v>
      </c>
      <c r="E21137">
        <v>32</v>
      </c>
      <c r="F21137">
        <v>3537</v>
      </c>
      <c r="G21137">
        <v>4</v>
      </c>
      <c r="H21137">
        <v>35595</v>
      </c>
      <c r="I21137" s="119" t="s">
        <v>4726</v>
      </c>
      <c r="J21137" s="119" t="s">
        <v>139</v>
      </c>
      <c r="K21137" s="1">
        <v>46255.758941458334</v>
      </c>
      <c r="L21137">
        <v>5</v>
      </c>
      <c r="M21137">
        <v>0</v>
      </c>
      <c r="N21137">
        <v>0</v>
      </c>
      <c r="O21137">
        <v>0</v>
      </c>
      <c r="P21137" s="119" t="s">
        <v>20254</v>
      </c>
    </row>
    <row r="21138" spans="1:16" x14ac:dyDescent="0.25">
      <c r="A21138">
        <v>47371</v>
      </c>
      <c r="B21138" s="119" t="s">
        <v>13609</v>
      </c>
      <c r="C21138">
        <v>68</v>
      </c>
      <c r="D21138">
        <v>24603</v>
      </c>
      <c r="E21138">
        <v>91</v>
      </c>
      <c r="F21138">
        <v>1416</v>
      </c>
      <c r="G21138">
        <v>13</v>
      </c>
      <c r="H21138">
        <v>69968</v>
      </c>
      <c r="I21138" s="119" t="s">
        <v>4726</v>
      </c>
      <c r="J21138" s="119" t="s">
        <v>139</v>
      </c>
      <c r="K21138" s="1">
        <v>46255.758941458334</v>
      </c>
      <c r="L21138">
        <v>6</v>
      </c>
      <c r="M21138">
        <v>0</v>
      </c>
      <c r="N21138">
        <v>0</v>
      </c>
      <c r="O21138">
        <v>0</v>
      </c>
      <c r="P21138" s="119" t="s">
        <v>20254</v>
      </c>
    </row>
    <row r="21139" spans="1:16" x14ac:dyDescent="0.25">
      <c r="A21139">
        <v>47372</v>
      </c>
      <c r="B21139" s="119" t="s">
        <v>13610</v>
      </c>
      <c r="C21139">
        <v>74</v>
      </c>
      <c r="D21139">
        <v>24573</v>
      </c>
      <c r="E21139">
        <v>13</v>
      </c>
      <c r="F21139">
        <v>217</v>
      </c>
      <c r="G21139">
        <v>35</v>
      </c>
      <c r="H21139">
        <v>3806</v>
      </c>
      <c r="I21139" s="119" t="s">
        <v>4726</v>
      </c>
      <c r="J21139" s="119" t="s">
        <v>139</v>
      </c>
      <c r="K21139" s="1">
        <v>46255.758941458334</v>
      </c>
      <c r="L21139">
        <v>0</v>
      </c>
      <c r="M21139">
        <v>0</v>
      </c>
      <c r="N21139">
        <v>0</v>
      </c>
      <c r="O21139">
        <v>0</v>
      </c>
      <c r="P21139" s="119" t="s">
        <v>20254</v>
      </c>
    </row>
    <row r="21140" spans="1:16" x14ac:dyDescent="0.25">
      <c r="A21140">
        <v>47373</v>
      </c>
      <c r="B21140" s="119" t="s">
        <v>13611</v>
      </c>
      <c r="C21140">
        <v>80</v>
      </c>
      <c r="D21140">
        <v>24558</v>
      </c>
      <c r="E21140">
        <v>0</v>
      </c>
      <c r="F21140">
        <v>0</v>
      </c>
      <c r="G21140">
        <v>802</v>
      </c>
      <c r="H21140">
        <v>277</v>
      </c>
      <c r="I21140" s="119" t="s">
        <v>4726</v>
      </c>
      <c r="J21140" s="119" t="s">
        <v>139</v>
      </c>
      <c r="K21140" s="1">
        <v>46255.758941458334</v>
      </c>
      <c r="L21140">
        <v>0</v>
      </c>
      <c r="M21140">
        <v>9</v>
      </c>
      <c r="N21140">
        <v>0</v>
      </c>
      <c r="O21140">
        <v>1</v>
      </c>
      <c r="P21140" s="119" t="s">
        <v>20254</v>
      </c>
    </row>
    <row r="21141" spans="1:16" x14ac:dyDescent="0.25">
      <c r="A21141">
        <v>47374</v>
      </c>
      <c r="B21141" s="119" t="s">
        <v>13612</v>
      </c>
      <c r="C21141">
        <v>62</v>
      </c>
      <c r="D21141">
        <v>24610</v>
      </c>
      <c r="E21141">
        <v>90</v>
      </c>
      <c r="F21141">
        <v>4501</v>
      </c>
      <c r="G21141">
        <v>32</v>
      </c>
      <c r="H21141">
        <v>24889</v>
      </c>
      <c r="I21141" s="119" t="s">
        <v>4726</v>
      </c>
      <c r="J21141" s="119" t="s">
        <v>139</v>
      </c>
      <c r="K21141" s="1">
        <v>46255.758941458334</v>
      </c>
      <c r="L21141">
        <v>5</v>
      </c>
      <c r="M21141">
        <v>2</v>
      </c>
      <c r="N21141">
        <v>0</v>
      </c>
      <c r="O21141">
        <v>2</v>
      </c>
      <c r="P21141" s="119" t="s">
        <v>20254</v>
      </c>
    </row>
    <row r="21142" spans="1:16" x14ac:dyDescent="0.25">
      <c r="A21142">
        <v>47375</v>
      </c>
      <c r="B21142" s="119" t="s">
        <v>13613</v>
      </c>
      <c r="C21142">
        <v>68</v>
      </c>
      <c r="D21142">
        <v>24603</v>
      </c>
      <c r="E21142">
        <v>29</v>
      </c>
      <c r="F21142">
        <v>1570</v>
      </c>
      <c r="G21142">
        <v>32</v>
      </c>
      <c r="H21142">
        <v>9513</v>
      </c>
      <c r="I21142" s="119" t="s">
        <v>4726</v>
      </c>
      <c r="J21142" s="119" t="s">
        <v>139</v>
      </c>
      <c r="K21142" s="1">
        <v>46255.758941458334</v>
      </c>
      <c r="L21142">
        <v>0</v>
      </c>
      <c r="M21142">
        <v>4</v>
      </c>
      <c r="N21142">
        <v>0</v>
      </c>
      <c r="O21142">
        <v>1</v>
      </c>
      <c r="P21142" s="119" t="s">
        <v>20254</v>
      </c>
    </row>
    <row r="21143" spans="1:16" x14ac:dyDescent="0.25">
      <c r="A21143">
        <v>47376</v>
      </c>
      <c r="B21143" s="119" t="s">
        <v>13614</v>
      </c>
      <c r="C21143">
        <v>74</v>
      </c>
      <c r="D21143">
        <v>24573</v>
      </c>
      <c r="E21143">
        <v>62</v>
      </c>
      <c r="F21143">
        <v>220</v>
      </c>
      <c r="G21143">
        <v>88</v>
      </c>
      <c r="H21143">
        <v>2520</v>
      </c>
      <c r="I21143" s="119" t="s">
        <v>4726</v>
      </c>
      <c r="J21143" s="119" t="s">
        <v>139</v>
      </c>
      <c r="K21143" s="1">
        <v>46255.758941458334</v>
      </c>
      <c r="L21143">
        <v>0</v>
      </c>
      <c r="M21143">
        <v>0</v>
      </c>
      <c r="N21143">
        <v>0</v>
      </c>
      <c r="O21143">
        <v>0</v>
      </c>
      <c r="P21143" s="119" t="s">
        <v>20254</v>
      </c>
    </row>
    <row r="21144" spans="1:16" x14ac:dyDescent="0.25">
      <c r="A21144">
        <v>47377</v>
      </c>
      <c r="B21144" s="119" t="s">
        <v>13615</v>
      </c>
      <c r="C21144">
        <v>80</v>
      </c>
      <c r="D21144">
        <v>24558</v>
      </c>
      <c r="E21144">
        <v>0</v>
      </c>
      <c r="F21144">
        <v>0</v>
      </c>
      <c r="G21144">
        <v>1370</v>
      </c>
      <c r="H21144">
        <v>235</v>
      </c>
      <c r="I21144" s="119" t="s">
        <v>4726</v>
      </c>
      <c r="J21144" s="119" t="s">
        <v>139</v>
      </c>
      <c r="K21144" s="1">
        <v>46255.758941458334</v>
      </c>
      <c r="L21144">
        <v>0</v>
      </c>
      <c r="M21144">
        <v>9</v>
      </c>
      <c r="N21144">
        <v>0</v>
      </c>
      <c r="O21144">
        <v>3</v>
      </c>
      <c r="P21144" s="119" t="s">
        <v>20254</v>
      </c>
    </row>
    <row r="21145" spans="1:16" x14ac:dyDescent="0.25">
      <c r="A21145">
        <v>47378</v>
      </c>
      <c r="B21145" s="119" t="s">
        <v>13616</v>
      </c>
      <c r="C21145">
        <v>62</v>
      </c>
      <c r="D21145">
        <v>24610</v>
      </c>
      <c r="E21145">
        <v>18</v>
      </c>
      <c r="F21145">
        <v>4003</v>
      </c>
      <c r="G21145">
        <v>29</v>
      </c>
      <c r="H21145">
        <v>11476</v>
      </c>
      <c r="I21145" s="119" t="s">
        <v>4726</v>
      </c>
      <c r="J21145" s="119" t="s">
        <v>139</v>
      </c>
      <c r="K21145" s="1">
        <v>46255.758941458334</v>
      </c>
      <c r="L21145">
        <v>0</v>
      </c>
      <c r="M21145">
        <v>6</v>
      </c>
      <c r="N21145">
        <v>0</v>
      </c>
      <c r="O21145">
        <v>3</v>
      </c>
      <c r="P21145" s="119" t="s">
        <v>20254</v>
      </c>
    </row>
    <row r="21146" spans="1:16" x14ac:dyDescent="0.25">
      <c r="A21146">
        <v>47379</v>
      </c>
      <c r="B21146" s="119" t="s">
        <v>13617</v>
      </c>
      <c r="C21146">
        <v>68</v>
      </c>
      <c r="D21146">
        <v>24603</v>
      </c>
      <c r="E21146">
        <v>43</v>
      </c>
      <c r="F21146">
        <v>1011</v>
      </c>
      <c r="G21146">
        <v>71</v>
      </c>
      <c r="H21146">
        <v>2699</v>
      </c>
      <c r="I21146" s="119" t="s">
        <v>4726</v>
      </c>
      <c r="J21146" s="119" t="s">
        <v>139</v>
      </c>
      <c r="K21146" s="1">
        <v>46255.758941458334</v>
      </c>
      <c r="L21146">
        <v>0</v>
      </c>
      <c r="M21146">
        <v>4</v>
      </c>
      <c r="N21146">
        <v>0</v>
      </c>
      <c r="O21146">
        <v>0</v>
      </c>
      <c r="P21146" s="119" t="s">
        <v>20254</v>
      </c>
    </row>
    <row r="21147" spans="1:16" x14ac:dyDescent="0.25">
      <c r="A21147">
        <v>47380</v>
      </c>
      <c r="B21147" s="119" t="s">
        <v>13618</v>
      </c>
      <c r="C21147">
        <v>74</v>
      </c>
      <c r="D21147">
        <v>24573</v>
      </c>
      <c r="E21147">
        <v>65</v>
      </c>
      <c r="F21147">
        <v>146</v>
      </c>
      <c r="G21147">
        <v>113</v>
      </c>
      <c r="H21147">
        <v>1226</v>
      </c>
      <c r="I21147" s="119" t="s">
        <v>4726</v>
      </c>
      <c r="J21147" s="119" t="s">
        <v>139</v>
      </c>
      <c r="K21147" s="1">
        <v>46255.758941458334</v>
      </c>
      <c r="L21147">
        <v>0</v>
      </c>
      <c r="M21147">
        <v>1</v>
      </c>
      <c r="N21147">
        <v>0</v>
      </c>
      <c r="O21147">
        <v>0</v>
      </c>
      <c r="P21147" s="119" t="s">
        <v>20254</v>
      </c>
    </row>
    <row r="21148" spans="1:16" x14ac:dyDescent="0.25">
      <c r="A21148">
        <v>47381</v>
      </c>
      <c r="B21148" s="119" t="s">
        <v>13619</v>
      </c>
      <c r="C21148">
        <v>80</v>
      </c>
      <c r="D21148">
        <v>24558</v>
      </c>
      <c r="E21148">
        <v>0</v>
      </c>
      <c r="F21148">
        <v>0</v>
      </c>
      <c r="G21148">
        <v>813</v>
      </c>
      <c r="H21148">
        <v>280</v>
      </c>
      <c r="I21148" s="119" t="s">
        <v>4726</v>
      </c>
      <c r="J21148" s="119" t="s">
        <v>139</v>
      </c>
      <c r="K21148" s="1">
        <v>46255.758941458334</v>
      </c>
      <c r="L21148">
        <v>0</v>
      </c>
      <c r="M21148">
        <v>2</v>
      </c>
      <c r="N21148">
        <v>0</v>
      </c>
      <c r="O21148">
        <v>0</v>
      </c>
      <c r="P21148" s="119" t="s">
        <v>20254</v>
      </c>
    </row>
    <row r="21149" spans="1:16" x14ac:dyDescent="0.25">
      <c r="A21149">
        <v>47382</v>
      </c>
      <c r="B21149" s="119" t="s">
        <v>13620</v>
      </c>
      <c r="C21149">
        <v>62</v>
      </c>
      <c r="D21149">
        <v>24610</v>
      </c>
      <c r="E21149">
        <v>64</v>
      </c>
      <c r="F21149">
        <v>11134</v>
      </c>
      <c r="G21149">
        <v>23</v>
      </c>
      <c r="H21149">
        <v>30000</v>
      </c>
      <c r="I21149" s="119" t="s">
        <v>4726</v>
      </c>
      <c r="J21149" s="119" t="s">
        <v>139</v>
      </c>
      <c r="K21149" s="1">
        <v>46255.758941458334</v>
      </c>
      <c r="L21149">
        <v>2</v>
      </c>
      <c r="M21149">
        <v>0</v>
      </c>
      <c r="N21149">
        <v>0</v>
      </c>
      <c r="O21149">
        <v>0</v>
      </c>
      <c r="P21149" s="119" t="s">
        <v>20254</v>
      </c>
    </row>
    <row r="21150" spans="1:16" x14ac:dyDescent="0.25">
      <c r="A21150">
        <v>47383</v>
      </c>
      <c r="B21150" s="119" t="s">
        <v>13621</v>
      </c>
      <c r="C21150">
        <v>68</v>
      </c>
      <c r="D21150">
        <v>24603</v>
      </c>
      <c r="E21150">
        <v>20</v>
      </c>
      <c r="F21150">
        <v>1365</v>
      </c>
      <c r="G21150">
        <v>38</v>
      </c>
      <c r="H21150">
        <v>3995</v>
      </c>
      <c r="I21150" s="119" t="s">
        <v>4726</v>
      </c>
      <c r="J21150" s="119" t="s">
        <v>139</v>
      </c>
      <c r="K21150" s="1">
        <v>46255.758941458334</v>
      </c>
      <c r="L21150">
        <v>5</v>
      </c>
      <c r="M21150">
        <v>3</v>
      </c>
      <c r="N21150">
        <v>0</v>
      </c>
      <c r="O21150">
        <v>0</v>
      </c>
      <c r="P21150" s="119" t="s">
        <v>20254</v>
      </c>
    </row>
    <row r="21151" spans="1:16" x14ac:dyDescent="0.25">
      <c r="A21151">
        <v>47384</v>
      </c>
      <c r="B21151" s="119" t="s">
        <v>13622</v>
      </c>
      <c r="C21151">
        <v>74</v>
      </c>
      <c r="D21151">
        <v>24573</v>
      </c>
      <c r="E21151">
        <v>85</v>
      </c>
      <c r="F21151">
        <v>147</v>
      </c>
      <c r="G21151">
        <v>52</v>
      </c>
      <c r="H21151">
        <v>2580</v>
      </c>
      <c r="I21151" s="119" t="s">
        <v>4726</v>
      </c>
      <c r="J21151" s="119" t="s">
        <v>139</v>
      </c>
      <c r="K21151" s="1">
        <v>46255.758941458334</v>
      </c>
      <c r="L21151">
        <v>5</v>
      </c>
      <c r="M21151">
        <v>3</v>
      </c>
      <c r="N21151">
        <v>4</v>
      </c>
      <c r="O21151">
        <v>0</v>
      </c>
      <c r="P21151" s="119" t="s">
        <v>20254</v>
      </c>
    </row>
    <row r="21152" spans="1:16" x14ac:dyDescent="0.25">
      <c r="A21152">
        <v>47385</v>
      </c>
      <c r="B21152" s="119" t="s">
        <v>13623</v>
      </c>
      <c r="C21152">
        <v>80</v>
      </c>
      <c r="D21152">
        <v>24558</v>
      </c>
      <c r="E21152">
        <v>0</v>
      </c>
      <c r="F21152">
        <v>0</v>
      </c>
      <c r="G21152">
        <v>799</v>
      </c>
      <c r="H21152">
        <v>207</v>
      </c>
      <c r="I21152" s="119" t="s">
        <v>4726</v>
      </c>
      <c r="J21152" s="119" t="s">
        <v>139</v>
      </c>
      <c r="K21152" s="1">
        <v>46255.758941458334</v>
      </c>
      <c r="L21152">
        <v>0</v>
      </c>
      <c r="M21152">
        <v>3</v>
      </c>
      <c r="N21152">
        <v>0</v>
      </c>
      <c r="O21152">
        <v>0</v>
      </c>
      <c r="P21152" s="119" t="s">
        <v>20254</v>
      </c>
    </row>
    <row r="21153" spans="1:16" x14ac:dyDescent="0.25">
      <c r="A21153">
        <v>47386</v>
      </c>
      <c r="B21153" s="119" t="s">
        <v>13624</v>
      </c>
      <c r="C21153">
        <v>62</v>
      </c>
      <c r="D21153">
        <v>24610</v>
      </c>
      <c r="E21153">
        <v>92</v>
      </c>
      <c r="F21153">
        <v>3551</v>
      </c>
      <c r="G21153">
        <v>21</v>
      </c>
      <c r="H21153">
        <v>12065</v>
      </c>
      <c r="I21153" s="119" t="s">
        <v>4726</v>
      </c>
      <c r="J21153" s="119" t="s">
        <v>139</v>
      </c>
      <c r="K21153" s="1">
        <v>46255.758941458334</v>
      </c>
      <c r="L21153">
        <v>0</v>
      </c>
      <c r="M21153">
        <v>0</v>
      </c>
      <c r="N21153">
        <v>0</v>
      </c>
      <c r="O21153">
        <v>0</v>
      </c>
      <c r="P21153" s="119" t="s">
        <v>20254</v>
      </c>
    </row>
    <row r="21154" spans="1:16" x14ac:dyDescent="0.25">
      <c r="A21154">
        <v>47387</v>
      </c>
      <c r="B21154" s="119" t="s">
        <v>13625</v>
      </c>
      <c r="C21154">
        <v>68</v>
      </c>
      <c r="D21154">
        <v>24603</v>
      </c>
      <c r="E21154">
        <v>97</v>
      </c>
      <c r="F21154">
        <v>326</v>
      </c>
      <c r="G21154">
        <v>43</v>
      </c>
      <c r="H21154">
        <v>3881</v>
      </c>
      <c r="I21154" s="119" t="s">
        <v>4726</v>
      </c>
      <c r="J21154" s="119" t="s">
        <v>139</v>
      </c>
      <c r="K21154" s="1">
        <v>46255.758941458334</v>
      </c>
      <c r="L21154">
        <v>0</v>
      </c>
      <c r="M21154">
        <v>1</v>
      </c>
      <c r="N21154">
        <v>0</v>
      </c>
      <c r="O21154">
        <v>1</v>
      </c>
      <c r="P21154" s="119" t="s">
        <v>20254</v>
      </c>
    </row>
    <row r="21155" spans="1:16" x14ac:dyDescent="0.25">
      <c r="A21155">
        <v>47388</v>
      </c>
      <c r="B21155" s="119" t="s">
        <v>13626</v>
      </c>
      <c r="C21155">
        <v>74</v>
      </c>
      <c r="D21155">
        <v>24573</v>
      </c>
      <c r="E21155">
        <v>5</v>
      </c>
      <c r="F21155">
        <v>216</v>
      </c>
      <c r="G21155">
        <v>127</v>
      </c>
      <c r="H21155">
        <v>1880</v>
      </c>
      <c r="I21155" s="119" t="s">
        <v>4726</v>
      </c>
      <c r="J21155" s="119" t="s">
        <v>139</v>
      </c>
      <c r="K21155" s="1">
        <v>46255.758941458334</v>
      </c>
      <c r="L21155">
        <v>0</v>
      </c>
      <c r="M21155">
        <v>0</v>
      </c>
      <c r="N21155">
        <v>0</v>
      </c>
      <c r="O21155">
        <v>0</v>
      </c>
      <c r="P21155" s="119" t="s">
        <v>20254</v>
      </c>
    </row>
    <row r="21156" spans="1:16" x14ac:dyDescent="0.25">
      <c r="A21156">
        <v>47389</v>
      </c>
      <c r="B21156" s="119" t="s">
        <v>13627</v>
      </c>
      <c r="C21156">
        <v>80</v>
      </c>
      <c r="D21156">
        <v>24558</v>
      </c>
      <c r="E21156">
        <v>0</v>
      </c>
      <c r="F21156">
        <v>0</v>
      </c>
      <c r="G21156">
        <v>686</v>
      </c>
      <c r="H21156">
        <v>246</v>
      </c>
      <c r="I21156" s="119" t="s">
        <v>4726</v>
      </c>
      <c r="J21156" s="119" t="s">
        <v>139</v>
      </c>
      <c r="K21156" s="1">
        <v>46255.758941458334</v>
      </c>
      <c r="L21156">
        <v>0</v>
      </c>
      <c r="M21156">
        <v>9</v>
      </c>
      <c r="N21156">
        <v>0</v>
      </c>
      <c r="O21156">
        <v>0</v>
      </c>
      <c r="P21156" s="119" t="s">
        <v>20254</v>
      </c>
    </row>
    <row r="21157" spans="1:16" x14ac:dyDescent="0.25">
      <c r="A21157">
        <v>47390</v>
      </c>
      <c r="B21157" s="119" t="s">
        <v>13628</v>
      </c>
      <c r="C21157">
        <v>62</v>
      </c>
      <c r="D21157">
        <v>24610</v>
      </c>
      <c r="E21157">
        <v>39</v>
      </c>
      <c r="F21157">
        <v>6222</v>
      </c>
      <c r="G21157">
        <v>18</v>
      </c>
      <c r="H21157">
        <v>26039</v>
      </c>
      <c r="I21157" s="119" t="s">
        <v>4726</v>
      </c>
      <c r="J21157" s="119" t="s">
        <v>139</v>
      </c>
      <c r="K21157" s="1">
        <v>46255.758941458334</v>
      </c>
      <c r="L21157">
        <v>0</v>
      </c>
      <c r="M21157">
        <v>4</v>
      </c>
      <c r="N21157">
        <v>0</v>
      </c>
      <c r="O21157">
        <v>0</v>
      </c>
      <c r="P21157" s="119" t="s">
        <v>20254</v>
      </c>
    </row>
    <row r="21158" spans="1:16" x14ac:dyDescent="0.25">
      <c r="A21158">
        <v>47391</v>
      </c>
      <c r="B21158" s="119" t="s">
        <v>13629</v>
      </c>
      <c r="C21158">
        <v>68</v>
      </c>
      <c r="D21158">
        <v>24603</v>
      </c>
      <c r="E21158">
        <v>94</v>
      </c>
      <c r="F21158">
        <v>1125</v>
      </c>
      <c r="G21158">
        <v>56</v>
      </c>
      <c r="H21158">
        <v>5993</v>
      </c>
      <c r="I21158" s="119" t="s">
        <v>4726</v>
      </c>
      <c r="J21158" s="119" t="s">
        <v>139</v>
      </c>
      <c r="K21158" s="1">
        <v>46255.758941458334</v>
      </c>
      <c r="L21158">
        <v>0</v>
      </c>
      <c r="M21158">
        <v>4</v>
      </c>
      <c r="N21158">
        <v>0</v>
      </c>
      <c r="O21158">
        <v>4</v>
      </c>
      <c r="P21158" s="119" t="s">
        <v>20254</v>
      </c>
    </row>
    <row r="21159" spans="1:16" x14ac:dyDescent="0.25">
      <c r="A21159">
        <v>47392</v>
      </c>
      <c r="B21159" s="119" t="s">
        <v>13630</v>
      </c>
      <c r="C21159">
        <v>74</v>
      </c>
      <c r="D21159">
        <v>24573</v>
      </c>
      <c r="E21159">
        <v>351</v>
      </c>
      <c r="F21159">
        <v>147</v>
      </c>
      <c r="G21159">
        <v>72</v>
      </c>
      <c r="H21159">
        <v>748</v>
      </c>
      <c r="I21159" s="119" t="s">
        <v>4726</v>
      </c>
      <c r="J21159" s="119" t="s">
        <v>139</v>
      </c>
      <c r="K21159" s="1">
        <v>46255.758941458334</v>
      </c>
      <c r="L21159">
        <v>2</v>
      </c>
      <c r="M21159">
        <v>4</v>
      </c>
      <c r="N21159">
        <v>1</v>
      </c>
      <c r="O21159">
        <v>0</v>
      </c>
      <c r="P21159" s="119" t="s">
        <v>20254</v>
      </c>
    </row>
    <row r="21160" spans="1:16" x14ac:dyDescent="0.25">
      <c r="A21160">
        <v>47393</v>
      </c>
      <c r="B21160" s="119" t="s">
        <v>13631</v>
      </c>
      <c r="C21160">
        <v>80</v>
      </c>
      <c r="D21160">
        <v>24558</v>
      </c>
      <c r="E21160">
        <v>1</v>
      </c>
      <c r="F21160">
        <v>155</v>
      </c>
      <c r="G21160">
        <v>551</v>
      </c>
      <c r="H21160">
        <v>250</v>
      </c>
      <c r="I21160" s="119" t="s">
        <v>4726</v>
      </c>
      <c r="J21160" s="119" t="s">
        <v>139</v>
      </c>
      <c r="K21160" s="1">
        <v>46255.758941458334</v>
      </c>
      <c r="L21160">
        <v>0</v>
      </c>
      <c r="M21160">
        <v>10</v>
      </c>
      <c r="N21160">
        <v>0</v>
      </c>
      <c r="O21160">
        <v>4</v>
      </c>
      <c r="P21160" s="119" t="s">
        <v>20254</v>
      </c>
    </row>
    <row r="21161" spans="1:16" x14ac:dyDescent="0.25">
      <c r="A21161">
        <v>47394</v>
      </c>
      <c r="B21161" s="119" t="s">
        <v>13632</v>
      </c>
      <c r="C21161">
        <v>62</v>
      </c>
      <c r="D21161">
        <v>24610</v>
      </c>
      <c r="E21161">
        <v>82</v>
      </c>
      <c r="F21161">
        <v>3055</v>
      </c>
      <c r="G21161">
        <v>20</v>
      </c>
      <c r="H21161">
        <v>32065</v>
      </c>
      <c r="I21161" s="119" t="s">
        <v>4726</v>
      </c>
      <c r="J21161" s="119" t="s">
        <v>139</v>
      </c>
      <c r="K21161" s="1">
        <v>46255.758941458334</v>
      </c>
      <c r="L21161">
        <v>0</v>
      </c>
      <c r="M21161">
        <v>0</v>
      </c>
      <c r="N21161">
        <v>0</v>
      </c>
      <c r="O21161">
        <v>0</v>
      </c>
      <c r="P21161" s="119" t="s">
        <v>20254</v>
      </c>
    </row>
    <row r="21162" spans="1:16" x14ac:dyDescent="0.25">
      <c r="A21162">
        <v>47395</v>
      </c>
      <c r="B21162" s="119" t="s">
        <v>13633</v>
      </c>
      <c r="C21162">
        <v>68</v>
      </c>
      <c r="D21162">
        <v>24603</v>
      </c>
      <c r="E21162">
        <v>83</v>
      </c>
      <c r="F21162">
        <v>377</v>
      </c>
      <c r="G21162">
        <v>43</v>
      </c>
      <c r="H21162">
        <v>2748</v>
      </c>
      <c r="I21162" s="119" t="s">
        <v>4726</v>
      </c>
      <c r="J21162" s="119" t="s">
        <v>139</v>
      </c>
      <c r="K21162" s="1">
        <v>46255.758941458334</v>
      </c>
      <c r="L21162">
        <v>0</v>
      </c>
      <c r="M21162">
        <v>10</v>
      </c>
      <c r="N21162">
        <v>0</v>
      </c>
      <c r="O21162">
        <v>7</v>
      </c>
      <c r="P21162" s="119" t="s">
        <v>20254</v>
      </c>
    </row>
    <row r="21163" spans="1:16" x14ac:dyDescent="0.25">
      <c r="A21163">
        <v>47396</v>
      </c>
      <c r="B21163" s="119" t="s">
        <v>13634</v>
      </c>
      <c r="C21163">
        <v>74</v>
      </c>
      <c r="D21163">
        <v>24573</v>
      </c>
      <c r="E21163">
        <v>44</v>
      </c>
      <c r="F21163">
        <v>144</v>
      </c>
      <c r="G21163">
        <v>102</v>
      </c>
      <c r="H21163">
        <v>666</v>
      </c>
      <c r="I21163" s="119" t="s">
        <v>4726</v>
      </c>
      <c r="J21163" s="119" t="s">
        <v>139</v>
      </c>
      <c r="K21163" s="1">
        <v>46255.758941458334</v>
      </c>
      <c r="L21163">
        <v>1</v>
      </c>
      <c r="M21163">
        <v>1</v>
      </c>
      <c r="N21163">
        <v>1</v>
      </c>
      <c r="O21163">
        <v>0</v>
      </c>
      <c r="P21163" s="119" t="s">
        <v>20254</v>
      </c>
    </row>
    <row r="21164" spans="1:16" x14ac:dyDescent="0.25">
      <c r="A21164">
        <v>47397</v>
      </c>
      <c r="B21164" s="119" t="s">
        <v>13635</v>
      </c>
      <c r="C21164">
        <v>80</v>
      </c>
      <c r="D21164">
        <v>24558</v>
      </c>
      <c r="E21164">
        <v>0</v>
      </c>
      <c r="F21164">
        <v>0</v>
      </c>
      <c r="G21164">
        <v>1653</v>
      </c>
      <c r="H21164">
        <v>168</v>
      </c>
      <c r="I21164" s="119" t="s">
        <v>4726</v>
      </c>
      <c r="J21164" s="119" t="s">
        <v>139</v>
      </c>
      <c r="K21164" s="1">
        <v>46255.758941458334</v>
      </c>
      <c r="L21164">
        <v>0</v>
      </c>
      <c r="M21164">
        <v>4</v>
      </c>
      <c r="N21164">
        <v>0</v>
      </c>
      <c r="O21164">
        <v>1</v>
      </c>
      <c r="P21164" s="119" t="s">
        <v>20254</v>
      </c>
    </row>
    <row r="21165" spans="1:16" x14ac:dyDescent="0.25">
      <c r="A21165">
        <v>47398</v>
      </c>
      <c r="B21165" s="119" t="s">
        <v>13636</v>
      </c>
      <c r="C21165">
        <v>62</v>
      </c>
      <c r="D21165">
        <v>24610</v>
      </c>
      <c r="E21165">
        <v>53</v>
      </c>
      <c r="F21165">
        <v>20001</v>
      </c>
      <c r="G21165">
        <v>14</v>
      </c>
      <c r="H21165">
        <v>98902</v>
      </c>
      <c r="I21165" s="119" t="s">
        <v>4726</v>
      </c>
      <c r="J21165" s="119" t="s">
        <v>139</v>
      </c>
      <c r="K21165" s="1">
        <v>46255.758941458334</v>
      </c>
      <c r="L21165">
        <v>0</v>
      </c>
      <c r="M21165">
        <v>0</v>
      </c>
      <c r="N21165">
        <v>0</v>
      </c>
      <c r="O21165">
        <v>0</v>
      </c>
      <c r="P21165" s="119" t="s">
        <v>20254</v>
      </c>
    </row>
    <row r="21166" spans="1:16" x14ac:dyDescent="0.25">
      <c r="A21166">
        <v>47400</v>
      </c>
      <c r="B21166" s="119" t="s">
        <v>13637</v>
      </c>
      <c r="C21166">
        <v>68</v>
      </c>
      <c r="D21166">
        <v>24603</v>
      </c>
      <c r="E21166">
        <v>31</v>
      </c>
      <c r="F21166">
        <v>695</v>
      </c>
      <c r="G21166">
        <v>54</v>
      </c>
      <c r="H21166">
        <v>8097</v>
      </c>
      <c r="I21166" s="119" t="s">
        <v>4726</v>
      </c>
      <c r="J21166" s="119" t="s">
        <v>139</v>
      </c>
      <c r="K21166" s="1">
        <v>46255.758941458334</v>
      </c>
      <c r="L21166">
        <v>0</v>
      </c>
      <c r="M21166">
        <v>1</v>
      </c>
      <c r="N21166">
        <v>0</v>
      </c>
      <c r="O21166">
        <v>0</v>
      </c>
      <c r="P21166" s="119" t="s">
        <v>20254</v>
      </c>
    </row>
    <row r="21167" spans="1:16" x14ac:dyDescent="0.25">
      <c r="A21167">
        <v>47401</v>
      </c>
      <c r="B21167" s="119" t="s">
        <v>13638</v>
      </c>
      <c r="C21167">
        <v>74</v>
      </c>
      <c r="D21167">
        <v>24573</v>
      </c>
      <c r="E21167">
        <v>0</v>
      </c>
      <c r="F21167">
        <v>0</v>
      </c>
      <c r="G21167">
        <v>90</v>
      </c>
      <c r="H21167">
        <v>2961</v>
      </c>
      <c r="I21167" s="119" t="s">
        <v>4726</v>
      </c>
      <c r="J21167" s="119" t="s">
        <v>139</v>
      </c>
      <c r="K21167" s="1">
        <v>46255.758941458334</v>
      </c>
      <c r="L21167">
        <v>0</v>
      </c>
      <c r="M21167">
        <v>5</v>
      </c>
      <c r="N21167">
        <v>0</v>
      </c>
      <c r="O21167">
        <v>3</v>
      </c>
      <c r="P21167" s="119" t="s">
        <v>20254</v>
      </c>
    </row>
    <row r="21168" spans="1:16" x14ac:dyDescent="0.25">
      <c r="A21168">
        <v>47402</v>
      </c>
      <c r="B21168" s="119" t="s">
        <v>13639</v>
      </c>
      <c r="C21168">
        <v>80</v>
      </c>
      <c r="D21168">
        <v>24558</v>
      </c>
      <c r="E21168">
        <v>0</v>
      </c>
      <c r="F21168">
        <v>0</v>
      </c>
      <c r="G21168">
        <v>1547</v>
      </c>
      <c r="H21168">
        <v>233</v>
      </c>
      <c r="I21168" s="119" t="s">
        <v>4726</v>
      </c>
      <c r="J21168" s="119" t="s">
        <v>139</v>
      </c>
      <c r="K21168" s="1">
        <v>46255.758941458334</v>
      </c>
      <c r="L21168">
        <v>0</v>
      </c>
      <c r="M21168">
        <v>0</v>
      </c>
      <c r="N21168">
        <v>0</v>
      </c>
      <c r="O21168">
        <v>0</v>
      </c>
      <c r="P21168" s="119" t="s">
        <v>20254</v>
      </c>
    </row>
    <row r="21169" spans="1:16" x14ac:dyDescent="0.25">
      <c r="A21169">
        <v>47403</v>
      </c>
      <c r="B21169" s="119" t="s">
        <v>13640</v>
      </c>
      <c r="C21169">
        <v>62</v>
      </c>
      <c r="D21169">
        <v>24610</v>
      </c>
      <c r="E21169">
        <v>301</v>
      </c>
      <c r="F21169">
        <v>730</v>
      </c>
      <c r="G21169">
        <v>21</v>
      </c>
      <c r="H21169">
        <v>18316</v>
      </c>
      <c r="I21169" s="119" t="s">
        <v>4726</v>
      </c>
      <c r="J21169" s="119" t="s">
        <v>139</v>
      </c>
      <c r="K21169" s="1">
        <v>46255.758941458334</v>
      </c>
      <c r="L21169">
        <v>5</v>
      </c>
      <c r="M21169">
        <v>1</v>
      </c>
      <c r="N21169">
        <v>0</v>
      </c>
      <c r="O21169">
        <v>0</v>
      </c>
      <c r="P21169" s="119" t="s">
        <v>20254</v>
      </c>
    </row>
    <row r="21170" spans="1:16" x14ac:dyDescent="0.25">
      <c r="A21170">
        <v>47404</v>
      </c>
      <c r="B21170" s="119" t="s">
        <v>13641</v>
      </c>
      <c r="C21170">
        <v>68</v>
      </c>
      <c r="D21170">
        <v>24603</v>
      </c>
      <c r="E21170">
        <v>0</v>
      </c>
      <c r="F21170">
        <v>0</v>
      </c>
      <c r="G21170">
        <v>46</v>
      </c>
      <c r="H21170">
        <v>1539</v>
      </c>
      <c r="I21170" s="119" t="s">
        <v>4726</v>
      </c>
      <c r="J21170" s="119" t="s">
        <v>139</v>
      </c>
      <c r="K21170" s="1">
        <v>46255.758941458334</v>
      </c>
      <c r="L21170">
        <v>0</v>
      </c>
      <c r="M21170">
        <v>4</v>
      </c>
      <c r="N21170">
        <v>0</v>
      </c>
      <c r="O21170">
        <v>0</v>
      </c>
      <c r="P21170" s="119" t="s">
        <v>20254</v>
      </c>
    </row>
    <row r="21171" spans="1:16" x14ac:dyDescent="0.25">
      <c r="A21171">
        <v>47405</v>
      </c>
      <c r="B21171" s="119" t="s">
        <v>13642</v>
      </c>
      <c r="C21171">
        <v>74</v>
      </c>
      <c r="D21171">
        <v>24573</v>
      </c>
      <c r="E21171">
        <v>0</v>
      </c>
      <c r="F21171">
        <v>0</v>
      </c>
      <c r="G21171">
        <v>113</v>
      </c>
      <c r="H21171">
        <v>293</v>
      </c>
      <c r="I21171" s="119" t="s">
        <v>4726</v>
      </c>
      <c r="J21171" s="119" t="s">
        <v>139</v>
      </c>
      <c r="K21171" s="1">
        <v>46255.758941458334</v>
      </c>
      <c r="L21171">
        <v>0</v>
      </c>
      <c r="M21171">
        <v>6</v>
      </c>
      <c r="N21171">
        <v>0</v>
      </c>
      <c r="O21171">
        <v>6</v>
      </c>
      <c r="P21171" s="119" t="s">
        <v>20254</v>
      </c>
    </row>
    <row r="21172" spans="1:16" x14ac:dyDescent="0.25">
      <c r="A21172">
        <v>47406</v>
      </c>
      <c r="B21172" s="119" t="s">
        <v>13643</v>
      </c>
      <c r="C21172">
        <v>80</v>
      </c>
      <c r="D21172">
        <v>24558</v>
      </c>
      <c r="E21172">
        <v>0</v>
      </c>
      <c r="F21172">
        <v>0</v>
      </c>
      <c r="G21172">
        <v>1964</v>
      </c>
      <c r="H21172">
        <v>233</v>
      </c>
      <c r="I21172" s="119" t="s">
        <v>4726</v>
      </c>
      <c r="J21172" s="119" t="s">
        <v>139</v>
      </c>
      <c r="K21172" s="1">
        <v>46255.758941458334</v>
      </c>
      <c r="L21172">
        <v>0</v>
      </c>
      <c r="M21172">
        <v>0</v>
      </c>
      <c r="N21172">
        <v>0</v>
      </c>
      <c r="O21172">
        <v>0</v>
      </c>
      <c r="P21172" s="119" t="s">
        <v>20254</v>
      </c>
    </row>
    <row r="21173" spans="1:16" x14ac:dyDescent="0.25">
      <c r="A21173">
        <v>47407</v>
      </c>
      <c r="B21173" s="119" t="s">
        <v>13644</v>
      </c>
      <c r="C21173">
        <v>62</v>
      </c>
      <c r="D21173">
        <v>24610</v>
      </c>
      <c r="E21173">
        <v>60</v>
      </c>
      <c r="F21173">
        <v>5072</v>
      </c>
      <c r="G21173">
        <v>12</v>
      </c>
      <c r="H21173">
        <v>99995</v>
      </c>
      <c r="I21173" s="119" t="s">
        <v>4726</v>
      </c>
      <c r="J21173" s="119" t="s">
        <v>139</v>
      </c>
      <c r="K21173" s="1">
        <v>46255.758941458334</v>
      </c>
      <c r="L21173">
        <v>0</v>
      </c>
      <c r="M21173">
        <v>0</v>
      </c>
      <c r="N21173">
        <v>0</v>
      </c>
      <c r="O21173">
        <v>0</v>
      </c>
      <c r="P21173" s="119" t="s">
        <v>20254</v>
      </c>
    </row>
    <row r="21174" spans="1:16" x14ac:dyDescent="0.25">
      <c r="A21174">
        <v>47408</v>
      </c>
      <c r="B21174" s="119" t="s">
        <v>13645</v>
      </c>
      <c r="C21174">
        <v>68</v>
      </c>
      <c r="D21174">
        <v>24603</v>
      </c>
      <c r="E21174">
        <v>4</v>
      </c>
      <c r="F21174">
        <v>202</v>
      </c>
      <c r="G21174">
        <v>13</v>
      </c>
      <c r="H21174">
        <v>11898</v>
      </c>
      <c r="I21174" s="119" t="s">
        <v>4726</v>
      </c>
      <c r="J21174" s="119" t="s">
        <v>139</v>
      </c>
      <c r="K21174" s="1">
        <v>46255.758941458334</v>
      </c>
      <c r="L21174">
        <v>1</v>
      </c>
      <c r="M21174">
        <v>5</v>
      </c>
      <c r="N21174">
        <v>1</v>
      </c>
      <c r="O21174">
        <v>4</v>
      </c>
      <c r="P21174" s="119" t="s">
        <v>20254</v>
      </c>
    </row>
    <row r="21175" spans="1:16" x14ac:dyDescent="0.25">
      <c r="A21175">
        <v>47409</v>
      </c>
      <c r="B21175" s="119" t="s">
        <v>13646</v>
      </c>
      <c r="C21175">
        <v>74</v>
      </c>
      <c r="D21175">
        <v>24573</v>
      </c>
      <c r="E21175">
        <v>90</v>
      </c>
      <c r="F21175">
        <v>540</v>
      </c>
      <c r="G21175">
        <v>72</v>
      </c>
      <c r="H21175">
        <v>3795</v>
      </c>
      <c r="I21175" s="119" t="s">
        <v>4726</v>
      </c>
      <c r="J21175" s="119" t="s">
        <v>139</v>
      </c>
      <c r="K21175" s="1">
        <v>46255.758941458334</v>
      </c>
      <c r="L21175">
        <v>0</v>
      </c>
      <c r="M21175">
        <v>1</v>
      </c>
      <c r="N21175">
        <v>0</v>
      </c>
      <c r="O21175">
        <v>0</v>
      </c>
      <c r="P21175" s="119" t="s">
        <v>20254</v>
      </c>
    </row>
    <row r="21176" spans="1:16" x14ac:dyDescent="0.25">
      <c r="A21176">
        <v>47410</v>
      </c>
      <c r="B21176" s="119" t="s">
        <v>13647</v>
      </c>
      <c r="C21176">
        <v>80</v>
      </c>
      <c r="D21176">
        <v>24558</v>
      </c>
      <c r="E21176">
        <v>0</v>
      </c>
      <c r="F21176">
        <v>0</v>
      </c>
      <c r="G21176">
        <v>1168</v>
      </c>
      <c r="H21176">
        <v>364</v>
      </c>
      <c r="I21176" s="119" t="s">
        <v>4726</v>
      </c>
      <c r="J21176" s="119" t="s">
        <v>139</v>
      </c>
      <c r="K21176" s="1">
        <v>46255.758941458334</v>
      </c>
      <c r="L21176">
        <v>0</v>
      </c>
      <c r="M21176">
        <v>1</v>
      </c>
      <c r="N21176">
        <v>0</v>
      </c>
      <c r="O21176">
        <v>0</v>
      </c>
      <c r="P21176" s="119" t="s">
        <v>20254</v>
      </c>
    </row>
    <row r="21177" spans="1:16" x14ac:dyDescent="0.25">
      <c r="A21177">
        <v>47411</v>
      </c>
      <c r="B21177" s="119" t="s">
        <v>13648</v>
      </c>
      <c r="C21177">
        <v>62</v>
      </c>
      <c r="D21177">
        <v>24610</v>
      </c>
      <c r="E21177">
        <v>22</v>
      </c>
      <c r="F21177">
        <v>19297</v>
      </c>
      <c r="G21177">
        <v>26</v>
      </c>
      <c r="H21177">
        <v>19299</v>
      </c>
      <c r="I21177" s="119" t="s">
        <v>4726</v>
      </c>
      <c r="J21177" s="119" t="s">
        <v>139</v>
      </c>
      <c r="K21177" s="1">
        <v>46255.758941458334</v>
      </c>
      <c r="L21177">
        <v>5</v>
      </c>
      <c r="M21177">
        <v>0</v>
      </c>
      <c r="N21177">
        <v>0</v>
      </c>
      <c r="O21177">
        <v>0</v>
      </c>
      <c r="P21177" s="119" t="s">
        <v>20254</v>
      </c>
    </row>
    <row r="21178" spans="1:16" x14ac:dyDescent="0.25">
      <c r="A21178">
        <v>47412</v>
      </c>
      <c r="B21178" s="119" t="s">
        <v>13649</v>
      </c>
      <c r="C21178">
        <v>68</v>
      </c>
      <c r="D21178">
        <v>24603</v>
      </c>
      <c r="E21178">
        <v>22</v>
      </c>
      <c r="F21178">
        <v>518</v>
      </c>
      <c r="G21178">
        <v>35</v>
      </c>
      <c r="H21178">
        <v>6000</v>
      </c>
      <c r="I21178" s="119" t="s">
        <v>4726</v>
      </c>
      <c r="J21178" s="119" t="s">
        <v>139</v>
      </c>
      <c r="K21178" s="1">
        <v>46255.758941458334</v>
      </c>
      <c r="L21178">
        <v>5</v>
      </c>
      <c r="M21178">
        <v>0</v>
      </c>
      <c r="N21178">
        <v>0</v>
      </c>
      <c r="O21178">
        <v>0</v>
      </c>
      <c r="P21178" s="119" t="s">
        <v>20254</v>
      </c>
    </row>
    <row r="21179" spans="1:16" x14ac:dyDescent="0.25">
      <c r="A21179">
        <v>47413</v>
      </c>
      <c r="B21179" s="119" t="s">
        <v>13650</v>
      </c>
      <c r="C21179">
        <v>74</v>
      </c>
      <c r="D21179">
        <v>24573</v>
      </c>
      <c r="E21179">
        <v>261</v>
      </c>
      <c r="F21179">
        <v>157</v>
      </c>
      <c r="G21179">
        <v>126</v>
      </c>
      <c r="H21179">
        <v>1999</v>
      </c>
      <c r="I21179" s="119" t="s">
        <v>4726</v>
      </c>
      <c r="J21179" s="119" t="s">
        <v>139</v>
      </c>
      <c r="K21179" s="1">
        <v>46255.758941458334</v>
      </c>
      <c r="L21179">
        <v>11</v>
      </c>
      <c r="M21179">
        <v>0</v>
      </c>
      <c r="N21179">
        <v>0</v>
      </c>
      <c r="O21179">
        <v>0</v>
      </c>
      <c r="P21179" s="119" t="s">
        <v>20254</v>
      </c>
    </row>
    <row r="21180" spans="1:16" x14ac:dyDescent="0.25">
      <c r="A21180">
        <v>47414</v>
      </c>
      <c r="B21180" s="119" t="s">
        <v>13651</v>
      </c>
      <c r="C21180">
        <v>80</v>
      </c>
      <c r="D21180">
        <v>24558</v>
      </c>
      <c r="E21180">
        <v>0</v>
      </c>
      <c r="F21180">
        <v>0</v>
      </c>
      <c r="G21180">
        <v>540</v>
      </c>
      <c r="H21180">
        <v>315</v>
      </c>
      <c r="I21180" s="119" t="s">
        <v>4726</v>
      </c>
      <c r="J21180" s="119" t="s">
        <v>139</v>
      </c>
      <c r="K21180" s="1">
        <v>46255.758941458334</v>
      </c>
      <c r="L21180">
        <v>0</v>
      </c>
      <c r="M21180">
        <v>2</v>
      </c>
      <c r="N21180">
        <v>0</v>
      </c>
      <c r="O21180">
        <v>0</v>
      </c>
      <c r="P21180" s="119" t="s">
        <v>20254</v>
      </c>
    </row>
    <row r="21181" spans="1:16" x14ac:dyDescent="0.25">
      <c r="A21181">
        <v>47415</v>
      </c>
      <c r="B21181" s="119" t="s">
        <v>13652</v>
      </c>
      <c r="C21181">
        <v>62</v>
      </c>
      <c r="D21181">
        <v>24610</v>
      </c>
      <c r="E21181">
        <v>49</v>
      </c>
      <c r="F21181">
        <v>3008</v>
      </c>
      <c r="G21181">
        <v>29</v>
      </c>
      <c r="H21181">
        <v>17096</v>
      </c>
      <c r="I21181" s="119" t="s">
        <v>4726</v>
      </c>
      <c r="J21181" s="119" t="s">
        <v>139</v>
      </c>
      <c r="K21181" s="1">
        <v>46255.758941458334</v>
      </c>
      <c r="L21181">
        <v>0</v>
      </c>
      <c r="M21181">
        <v>0</v>
      </c>
      <c r="N21181">
        <v>0</v>
      </c>
      <c r="O21181">
        <v>0</v>
      </c>
      <c r="P21181" s="119" t="s">
        <v>20254</v>
      </c>
    </row>
    <row r="21182" spans="1:16" x14ac:dyDescent="0.25">
      <c r="A21182">
        <v>47416</v>
      </c>
      <c r="B21182" s="119" t="s">
        <v>13653</v>
      </c>
      <c r="C21182">
        <v>68</v>
      </c>
      <c r="D21182">
        <v>24603</v>
      </c>
      <c r="E21182">
        <v>130</v>
      </c>
      <c r="F21182">
        <v>246</v>
      </c>
      <c r="G21182">
        <v>38</v>
      </c>
      <c r="H21182">
        <v>7999</v>
      </c>
      <c r="I21182" s="119" t="s">
        <v>4726</v>
      </c>
      <c r="J21182" s="119" t="s">
        <v>139</v>
      </c>
      <c r="K21182" s="1">
        <v>46255.758941458334</v>
      </c>
      <c r="L21182">
        <v>0</v>
      </c>
      <c r="M21182">
        <v>1</v>
      </c>
      <c r="N21182">
        <v>0</v>
      </c>
      <c r="O21182">
        <v>0</v>
      </c>
      <c r="P21182" s="119" t="s">
        <v>20254</v>
      </c>
    </row>
    <row r="21183" spans="1:16" x14ac:dyDescent="0.25">
      <c r="A21183">
        <v>47417</v>
      </c>
      <c r="B21183" s="119" t="s">
        <v>13654</v>
      </c>
      <c r="C21183">
        <v>74</v>
      </c>
      <c r="D21183">
        <v>24573</v>
      </c>
      <c r="E21183">
        <v>352</v>
      </c>
      <c r="F21183">
        <v>146</v>
      </c>
      <c r="G21183">
        <v>50</v>
      </c>
      <c r="H21183">
        <v>1495</v>
      </c>
      <c r="I21183" s="119" t="s">
        <v>4726</v>
      </c>
      <c r="J21183" s="119" t="s">
        <v>139</v>
      </c>
      <c r="K21183" s="1">
        <v>46255.758941458334</v>
      </c>
      <c r="L21183">
        <v>0</v>
      </c>
      <c r="M21183">
        <v>1</v>
      </c>
      <c r="N21183">
        <v>0</v>
      </c>
      <c r="O21183">
        <v>0</v>
      </c>
      <c r="P21183" s="119" t="s">
        <v>20254</v>
      </c>
    </row>
    <row r="21184" spans="1:16" x14ac:dyDescent="0.25">
      <c r="A21184">
        <v>47418</v>
      </c>
      <c r="B21184" s="119" t="s">
        <v>13655</v>
      </c>
      <c r="C21184">
        <v>80</v>
      </c>
      <c r="D21184">
        <v>24558</v>
      </c>
      <c r="E21184">
        <v>0</v>
      </c>
      <c r="F21184">
        <v>0</v>
      </c>
      <c r="G21184">
        <v>1042</v>
      </c>
      <c r="H21184">
        <v>174</v>
      </c>
      <c r="I21184" s="119" t="s">
        <v>4726</v>
      </c>
      <c r="J21184" s="119" t="s">
        <v>139</v>
      </c>
      <c r="K21184" s="1">
        <v>46255.758941458334</v>
      </c>
      <c r="L21184">
        <v>0</v>
      </c>
      <c r="M21184">
        <v>8</v>
      </c>
      <c r="N21184">
        <v>0</v>
      </c>
      <c r="O21184">
        <v>1</v>
      </c>
      <c r="P21184" s="119" t="s">
        <v>20254</v>
      </c>
    </row>
    <row r="21185" spans="1:16" x14ac:dyDescent="0.25">
      <c r="A21185">
        <v>47419</v>
      </c>
      <c r="B21185" s="119" t="s">
        <v>13656</v>
      </c>
      <c r="C21185">
        <v>62</v>
      </c>
      <c r="D21185">
        <v>24610</v>
      </c>
      <c r="E21185">
        <v>36</v>
      </c>
      <c r="F21185">
        <v>1372</v>
      </c>
      <c r="G21185">
        <v>17</v>
      </c>
      <c r="H21185">
        <v>10897</v>
      </c>
      <c r="I21185" s="119" t="s">
        <v>4726</v>
      </c>
      <c r="J21185" s="119" t="s">
        <v>139</v>
      </c>
      <c r="K21185" s="1">
        <v>46255.758941458334</v>
      </c>
      <c r="L21185">
        <v>0</v>
      </c>
      <c r="M21185">
        <v>1</v>
      </c>
      <c r="N21185">
        <v>0</v>
      </c>
      <c r="O21185">
        <v>1</v>
      </c>
      <c r="P21185" s="119" t="s">
        <v>20254</v>
      </c>
    </row>
    <row r="21186" spans="1:16" x14ac:dyDescent="0.25">
      <c r="A21186">
        <v>47420</v>
      </c>
      <c r="B21186" s="119" t="s">
        <v>13657</v>
      </c>
      <c r="C21186">
        <v>68</v>
      </c>
      <c r="D21186">
        <v>24603</v>
      </c>
      <c r="E21186">
        <v>88</v>
      </c>
      <c r="F21186">
        <v>215</v>
      </c>
      <c r="G21186">
        <v>89</v>
      </c>
      <c r="H21186">
        <v>1590</v>
      </c>
      <c r="I21186" s="119" t="s">
        <v>4726</v>
      </c>
      <c r="J21186" s="119" t="s">
        <v>139</v>
      </c>
      <c r="K21186" s="1">
        <v>46255.758941458334</v>
      </c>
      <c r="L21186">
        <v>0</v>
      </c>
      <c r="M21186">
        <v>2</v>
      </c>
      <c r="N21186">
        <v>0</v>
      </c>
      <c r="O21186">
        <v>2</v>
      </c>
      <c r="P21186" s="119" t="s">
        <v>20254</v>
      </c>
    </row>
    <row r="21187" spans="1:16" x14ac:dyDescent="0.25">
      <c r="A21187">
        <v>47421</v>
      </c>
      <c r="B21187" s="119" t="s">
        <v>13658</v>
      </c>
      <c r="C21187">
        <v>74</v>
      </c>
      <c r="D21187">
        <v>24573</v>
      </c>
      <c r="E21187">
        <v>0</v>
      </c>
      <c r="F21187">
        <v>0</v>
      </c>
      <c r="G21187">
        <v>130</v>
      </c>
      <c r="H21187">
        <v>699</v>
      </c>
      <c r="I21187" s="119" t="s">
        <v>4726</v>
      </c>
      <c r="J21187" s="119" t="s">
        <v>139</v>
      </c>
      <c r="K21187" s="1">
        <v>46255.758941458334</v>
      </c>
      <c r="L21187">
        <v>0</v>
      </c>
      <c r="M21187">
        <v>0</v>
      </c>
      <c r="N21187">
        <v>0</v>
      </c>
      <c r="O21187">
        <v>0</v>
      </c>
      <c r="P21187" s="119" t="s">
        <v>20254</v>
      </c>
    </row>
    <row r="21188" spans="1:16" x14ac:dyDescent="0.25">
      <c r="A21188">
        <v>47422</v>
      </c>
      <c r="B21188" s="119" t="s">
        <v>13659</v>
      </c>
      <c r="C21188">
        <v>80</v>
      </c>
      <c r="D21188">
        <v>24558</v>
      </c>
      <c r="E21188">
        <v>0</v>
      </c>
      <c r="F21188">
        <v>0</v>
      </c>
      <c r="G21188">
        <v>1893</v>
      </c>
      <c r="H21188">
        <v>233</v>
      </c>
      <c r="I21188" s="119" t="s">
        <v>4726</v>
      </c>
      <c r="J21188" s="119" t="s">
        <v>139</v>
      </c>
      <c r="K21188" s="1">
        <v>46255.758941458334</v>
      </c>
      <c r="L21188">
        <v>0</v>
      </c>
      <c r="M21188">
        <v>5</v>
      </c>
      <c r="N21188">
        <v>0</v>
      </c>
      <c r="O21188">
        <v>1</v>
      </c>
      <c r="P21188" s="119" t="s">
        <v>20254</v>
      </c>
    </row>
    <row r="21189" spans="1:16" x14ac:dyDescent="0.25">
      <c r="A21189">
        <v>47423</v>
      </c>
      <c r="B21189" s="119" t="s">
        <v>13660</v>
      </c>
      <c r="C21189">
        <v>62</v>
      </c>
      <c r="D21189">
        <v>24610</v>
      </c>
      <c r="E21189">
        <v>40</v>
      </c>
      <c r="F21189">
        <v>7270</v>
      </c>
      <c r="G21189">
        <v>19</v>
      </c>
      <c r="H21189">
        <v>70598</v>
      </c>
      <c r="I21189" s="119" t="s">
        <v>4726</v>
      </c>
      <c r="J21189" s="119" t="s">
        <v>139</v>
      </c>
      <c r="K21189" s="1">
        <v>46255.758941458334</v>
      </c>
      <c r="L21189">
        <v>0</v>
      </c>
      <c r="M21189">
        <v>0</v>
      </c>
      <c r="N21189">
        <v>0</v>
      </c>
      <c r="O21189">
        <v>0</v>
      </c>
      <c r="P21189" s="119" t="s">
        <v>20254</v>
      </c>
    </row>
    <row r="21190" spans="1:16" x14ac:dyDescent="0.25">
      <c r="A21190">
        <v>47424</v>
      </c>
      <c r="B21190" s="119" t="s">
        <v>13661</v>
      </c>
      <c r="C21190">
        <v>68</v>
      </c>
      <c r="D21190">
        <v>24603</v>
      </c>
      <c r="E21190">
        <v>143</v>
      </c>
      <c r="F21190">
        <v>270</v>
      </c>
      <c r="G21190">
        <v>71</v>
      </c>
      <c r="H21190">
        <v>4000</v>
      </c>
      <c r="I21190" s="119" t="s">
        <v>4726</v>
      </c>
      <c r="J21190" s="119" t="s">
        <v>139</v>
      </c>
      <c r="K21190" s="1">
        <v>46255.758941458334</v>
      </c>
      <c r="L21190">
        <v>0</v>
      </c>
      <c r="M21190">
        <v>0</v>
      </c>
      <c r="N21190">
        <v>0</v>
      </c>
      <c r="O21190">
        <v>0</v>
      </c>
      <c r="P21190" s="119" t="s">
        <v>20254</v>
      </c>
    </row>
    <row r="21191" spans="1:16" x14ac:dyDescent="0.25">
      <c r="A21191">
        <v>47425</v>
      </c>
      <c r="B21191" s="119" t="s">
        <v>13662</v>
      </c>
      <c r="C21191">
        <v>74</v>
      </c>
      <c r="D21191">
        <v>24573</v>
      </c>
      <c r="E21191">
        <v>25</v>
      </c>
      <c r="F21191">
        <v>146</v>
      </c>
      <c r="G21191">
        <v>116</v>
      </c>
      <c r="H21191">
        <v>1045</v>
      </c>
      <c r="I21191" s="119" t="s">
        <v>4726</v>
      </c>
      <c r="J21191" s="119" t="s">
        <v>139</v>
      </c>
      <c r="K21191" s="1">
        <v>46255.758941458334</v>
      </c>
      <c r="L21191">
        <v>1</v>
      </c>
      <c r="M21191">
        <v>0</v>
      </c>
      <c r="N21191">
        <v>0</v>
      </c>
      <c r="O21191">
        <v>0</v>
      </c>
      <c r="P21191" s="119" t="s">
        <v>20254</v>
      </c>
    </row>
    <row r="21192" spans="1:16" x14ac:dyDescent="0.25">
      <c r="A21192">
        <v>47426</v>
      </c>
      <c r="B21192" s="119" t="s">
        <v>13663</v>
      </c>
      <c r="C21192">
        <v>80</v>
      </c>
      <c r="D21192">
        <v>24558</v>
      </c>
      <c r="E21192">
        <v>0</v>
      </c>
      <c r="F21192">
        <v>0</v>
      </c>
      <c r="G21192">
        <v>956</v>
      </c>
      <c r="H21192">
        <v>192</v>
      </c>
      <c r="I21192" s="119" t="s">
        <v>4726</v>
      </c>
      <c r="J21192" s="119" t="s">
        <v>139</v>
      </c>
      <c r="K21192" s="1">
        <v>46255.758941458334</v>
      </c>
      <c r="L21192">
        <v>0</v>
      </c>
      <c r="M21192">
        <v>10</v>
      </c>
      <c r="N21192">
        <v>0</v>
      </c>
      <c r="O21192">
        <v>2</v>
      </c>
      <c r="P21192" s="119" t="s">
        <v>20254</v>
      </c>
    </row>
    <row r="21193" spans="1:16" x14ac:dyDescent="0.25">
      <c r="A21193">
        <v>47427</v>
      </c>
      <c r="B21193" s="119" t="s">
        <v>13664</v>
      </c>
      <c r="C21193">
        <v>60</v>
      </c>
      <c r="D21193">
        <v>24550</v>
      </c>
      <c r="E21193">
        <v>161</v>
      </c>
      <c r="F21193">
        <v>3615</v>
      </c>
      <c r="G21193">
        <v>36</v>
      </c>
      <c r="H21193">
        <v>29997</v>
      </c>
      <c r="I21193" s="119" t="s">
        <v>4726</v>
      </c>
      <c r="J21193" s="119" t="s">
        <v>222</v>
      </c>
      <c r="K21193" s="1">
        <v>46255.758941458334</v>
      </c>
      <c r="L21193">
        <v>1</v>
      </c>
      <c r="M21193">
        <v>0</v>
      </c>
      <c r="N21193">
        <v>0</v>
      </c>
      <c r="O21193">
        <v>0</v>
      </c>
      <c r="P21193" s="119" t="s">
        <v>20254</v>
      </c>
    </row>
    <row r="21194" spans="1:16" x14ac:dyDescent="0.25">
      <c r="A21194">
        <v>47428</v>
      </c>
      <c r="B21194" s="119" t="s">
        <v>13665</v>
      </c>
      <c r="C21194">
        <v>67</v>
      </c>
      <c r="D21194">
        <v>24577</v>
      </c>
      <c r="E21194">
        <v>226</v>
      </c>
      <c r="F21194">
        <v>3020</v>
      </c>
      <c r="G21194">
        <v>56</v>
      </c>
      <c r="H21194">
        <v>12599</v>
      </c>
      <c r="I21194" s="119" t="s">
        <v>4726</v>
      </c>
      <c r="J21194" s="119" t="s">
        <v>222</v>
      </c>
      <c r="K21194" s="1">
        <v>46255.758941458334</v>
      </c>
      <c r="L21194">
        <v>1</v>
      </c>
      <c r="M21194">
        <v>6</v>
      </c>
      <c r="N21194">
        <v>0</v>
      </c>
      <c r="O21194">
        <v>5</v>
      </c>
      <c r="P21194" s="119" t="s">
        <v>20254</v>
      </c>
    </row>
    <row r="21195" spans="1:16" x14ac:dyDescent="0.25">
      <c r="A21195">
        <v>47429</v>
      </c>
      <c r="B21195" s="119" t="s">
        <v>13666</v>
      </c>
      <c r="C21195">
        <v>74</v>
      </c>
      <c r="D21195">
        <v>24606</v>
      </c>
      <c r="E21195">
        <v>91</v>
      </c>
      <c r="F21195">
        <v>2590</v>
      </c>
      <c r="G21195">
        <v>151</v>
      </c>
      <c r="H21195">
        <v>4980</v>
      </c>
      <c r="I21195" s="119" t="s">
        <v>4726</v>
      </c>
      <c r="J21195" s="119" t="s">
        <v>222</v>
      </c>
      <c r="K21195" s="1">
        <v>46255.758941458334</v>
      </c>
      <c r="L21195">
        <v>1</v>
      </c>
      <c r="M21195">
        <v>0</v>
      </c>
      <c r="N21195">
        <v>0</v>
      </c>
      <c r="O21195">
        <v>0</v>
      </c>
      <c r="P21195" s="119" t="s">
        <v>20254</v>
      </c>
    </row>
    <row r="21196" spans="1:16" x14ac:dyDescent="0.25">
      <c r="A21196">
        <v>47430</v>
      </c>
      <c r="B21196" s="119" t="s">
        <v>13589</v>
      </c>
      <c r="C21196">
        <v>80</v>
      </c>
      <c r="D21196">
        <v>24553</v>
      </c>
      <c r="E21196">
        <v>534</v>
      </c>
      <c r="F21196">
        <v>1743</v>
      </c>
      <c r="G21196">
        <v>559</v>
      </c>
      <c r="H21196">
        <v>2034</v>
      </c>
      <c r="I21196" s="119" t="s">
        <v>4726</v>
      </c>
      <c r="J21196" s="119" t="s">
        <v>222</v>
      </c>
      <c r="K21196" s="1">
        <v>46255.758941458334</v>
      </c>
      <c r="L21196">
        <v>328</v>
      </c>
      <c r="M21196">
        <v>1</v>
      </c>
      <c r="N21196">
        <v>35</v>
      </c>
      <c r="O21196">
        <v>0</v>
      </c>
      <c r="P21196" s="119" t="s">
        <v>20254</v>
      </c>
    </row>
    <row r="21197" spans="1:16" x14ac:dyDescent="0.25">
      <c r="A21197">
        <v>47431</v>
      </c>
      <c r="B21197" s="119" t="s">
        <v>13667</v>
      </c>
      <c r="C21197">
        <v>60</v>
      </c>
      <c r="D21197">
        <v>24550</v>
      </c>
      <c r="E21197">
        <v>105</v>
      </c>
      <c r="F21197">
        <v>5806</v>
      </c>
      <c r="G21197">
        <v>8</v>
      </c>
      <c r="H21197">
        <v>39999</v>
      </c>
      <c r="I21197" s="119" t="s">
        <v>4726</v>
      </c>
      <c r="J21197" s="119" t="s">
        <v>222</v>
      </c>
      <c r="K21197" s="1">
        <v>46255.758941458334</v>
      </c>
      <c r="L21197">
        <v>1</v>
      </c>
      <c r="M21197">
        <v>1</v>
      </c>
      <c r="N21197">
        <v>1</v>
      </c>
      <c r="O21197">
        <v>0</v>
      </c>
      <c r="P21197" s="119" t="s">
        <v>20254</v>
      </c>
    </row>
    <row r="21198" spans="1:16" x14ac:dyDescent="0.25">
      <c r="A21198">
        <v>47432</v>
      </c>
      <c r="B21198" s="119" t="s">
        <v>13668</v>
      </c>
      <c r="C21198">
        <v>67</v>
      </c>
      <c r="D21198">
        <v>24577</v>
      </c>
      <c r="E21198">
        <v>80</v>
      </c>
      <c r="F21198">
        <v>4607</v>
      </c>
      <c r="G21198">
        <v>86</v>
      </c>
      <c r="H21198">
        <v>10299</v>
      </c>
      <c r="I21198" s="119" t="s">
        <v>4726</v>
      </c>
      <c r="J21198" s="119" t="s">
        <v>222</v>
      </c>
      <c r="K21198" s="1">
        <v>46255.758941458334</v>
      </c>
      <c r="L21198">
        <v>1</v>
      </c>
      <c r="M21198">
        <v>0</v>
      </c>
      <c r="N21198">
        <v>1</v>
      </c>
      <c r="O21198">
        <v>0</v>
      </c>
      <c r="P21198" s="119" t="s">
        <v>20254</v>
      </c>
    </row>
    <row r="21199" spans="1:16" x14ac:dyDescent="0.25">
      <c r="A21199">
        <v>47433</v>
      </c>
      <c r="B21199" s="119" t="s">
        <v>13669</v>
      </c>
      <c r="C21199">
        <v>74</v>
      </c>
      <c r="D21199">
        <v>24606</v>
      </c>
      <c r="E21199">
        <v>194</v>
      </c>
      <c r="F21199">
        <v>1867</v>
      </c>
      <c r="G21199">
        <v>172</v>
      </c>
      <c r="H21199">
        <v>5911</v>
      </c>
      <c r="I21199" s="119" t="s">
        <v>4726</v>
      </c>
      <c r="J21199" s="119" t="s">
        <v>222</v>
      </c>
      <c r="K21199" s="1">
        <v>46255.758941458334</v>
      </c>
      <c r="L21199">
        <v>142</v>
      </c>
      <c r="M21199">
        <v>0</v>
      </c>
      <c r="N21199">
        <v>0</v>
      </c>
      <c r="O21199">
        <v>0</v>
      </c>
      <c r="P21199" s="119" t="s">
        <v>20254</v>
      </c>
    </row>
    <row r="21200" spans="1:16" x14ac:dyDescent="0.25">
      <c r="A21200">
        <v>47434</v>
      </c>
      <c r="B21200" s="119" t="s">
        <v>13670</v>
      </c>
      <c r="C21200">
        <v>80</v>
      </c>
      <c r="D21200">
        <v>24553</v>
      </c>
      <c r="E21200">
        <v>393</v>
      </c>
      <c r="F21200">
        <v>1749</v>
      </c>
      <c r="G21200">
        <v>609</v>
      </c>
      <c r="H21200">
        <v>2406</v>
      </c>
      <c r="I21200" s="119" t="s">
        <v>4726</v>
      </c>
      <c r="J21200" s="119" t="s">
        <v>222</v>
      </c>
      <c r="K21200" s="1">
        <v>46255.758941458334</v>
      </c>
      <c r="L21200">
        <v>403</v>
      </c>
      <c r="M21200">
        <v>2</v>
      </c>
      <c r="N21200">
        <v>33</v>
      </c>
      <c r="O21200">
        <v>0</v>
      </c>
      <c r="P21200" s="119" t="s">
        <v>20254</v>
      </c>
    </row>
    <row r="21201" spans="1:16" x14ac:dyDescent="0.25">
      <c r="A21201">
        <v>47435</v>
      </c>
      <c r="B21201" s="119" t="s">
        <v>13671</v>
      </c>
      <c r="C21201">
        <v>60</v>
      </c>
      <c r="D21201">
        <v>24550</v>
      </c>
      <c r="E21201">
        <v>189</v>
      </c>
      <c r="F21201">
        <v>1451</v>
      </c>
      <c r="G21201">
        <v>28</v>
      </c>
      <c r="H21201">
        <v>14997</v>
      </c>
      <c r="I21201" s="119" t="s">
        <v>4726</v>
      </c>
      <c r="J21201" s="119" t="s">
        <v>222</v>
      </c>
      <c r="K21201" s="1">
        <v>46255.758941458334</v>
      </c>
      <c r="L21201">
        <v>1</v>
      </c>
      <c r="M21201">
        <v>0</v>
      </c>
      <c r="N21201">
        <v>1</v>
      </c>
      <c r="O21201">
        <v>0</v>
      </c>
      <c r="P21201" s="119" t="s">
        <v>20254</v>
      </c>
    </row>
    <row r="21202" spans="1:16" x14ac:dyDescent="0.25">
      <c r="A21202">
        <v>47436</v>
      </c>
      <c r="B21202" s="119" t="s">
        <v>13672</v>
      </c>
      <c r="C21202">
        <v>67</v>
      </c>
      <c r="D21202">
        <v>24577</v>
      </c>
      <c r="E21202">
        <v>64</v>
      </c>
      <c r="F21202">
        <v>1003</v>
      </c>
      <c r="G21202">
        <v>57</v>
      </c>
      <c r="H21202">
        <v>3984</v>
      </c>
      <c r="I21202" s="119" t="s">
        <v>4726</v>
      </c>
      <c r="J21202" s="119" t="s">
        <v>222</v>
      </c>
      <c r="K21202" s="1">
        <v>46255.758941458334</v>
      </c>
      <c r="L21202">
        <v>1</v>
      </c>
      <c r="M21202">
        <v>1</v>
      </c>
      <c r="N21202">
        <v>1</v>
      </c>
      <c r="O21202">
        <v>0</v>
      </c>
      <c r="P21202" s="119" t="s">
        <v>20254</v>
      </c>
    </row>
    <row r="21203" spans="1:16" x14ac:dyDescent="0.25">
      <c r="A21203">
        <v>47437</v>
      </c>
      <c r="B21203" s="119" t="s">
        <v>13673</v>
      </c>
      <c r="C21203">
        <v>74</v>
      </c>
      <c r="D21203">
        <v>24606</v>
      </c>
      <c r="E21203">
        <v>265</v>
      </c>
      <c r="F21203">
        <v>1843</v>
      </c>
      <c r="G21203">
        <v>57</v>
      </c>
      <c r="H21203">
        <v>3993</v>
      </c>
      <c r="I21203" s="119" t="s">
        <v>4726</v>
      </c>
      <c r="J21203" s="119" t="s">
        <v>222</v>
      </c>
      <c r="K21203" s="1">
        <v>46255.758941458334</v>
      </c>
      <c r="L21203">
        <v>154</v>
      </c>
      <c r="M21203">
        <v>1</v>
      </c>
      <c r="N21203">
        <v>0</v>
      </c>
      <c r="O21203">
        <v>0</v>
      </c>
      <c r="P21203" s="119" t="s">
        <v>20254</v>
      </c>
    </row>
    <row r="21204" spans="1:16" x14ac:dyDescent="0.25">
      <c r="A21204">
        <v>47438</v>
      </c>
      <c r="B21204" s="119" t="s">
        <v>13674</v>
      </c>
      <c r="C21204">
        <v>80</v>
      </c>
      <c r="D21204">
        <v>24553</v>
      </c>
      <c r="E21204">
        <v>789</v>
      </c>
      <c r="F21204">
        <v>1735</v>
      </c>
      <c r="G21204">
        <v>396</v>
      </c>
      <c r="H21204">
        <v>2545</v>
      </c>
      <c r="I21204" s="119" t="s">
        <v>4726</v>
      </c>
      <c r="J21204" s="119" t="s">
        <v>222</v>
      </c>
      <c r="K21204" s="1">
        <v>46255.758941458334</v>
      </c>
      <c r="L21204">
        <v>404</v>
      </c>
      <c r="M21204">
        <v>2</v>
      </c>
      <c r="N21204">
        <v>80</v>
      </c>
      <c r="O21204">
        <v>1</v>
      </c>
      <c r="P21204" s="119" t="s">
        <v>20254</v>
      </c>
    </row>
    <row r="21205" spans="1:16" x14ac:dyDescent="0.25">
      <c r="A21205">
        <v>47439</v>
      </c>
      <c r="B21205" s="119" t="s">
        <v>13675</v>
      </c>
      <c r="C21205">
        <v>60</v>
      </c>
      <c r="D21205">
        <v>24550</v>
      </c>
      <c r="E21205">
        <v>138</v>
      </c>
      <c r="F21205">
        <v>4148</v>
      </c>
      <c r="G21205">
        <v>33</v>
      </c>
      <c r="H21205">
        <v>22585</v>
      </c>
      <c r="I21205" s="119" t="s">
        <v>4726</v>
      </c>
      <c r="J21205" s="119" t="s">
        <v>222</v>
      </c>
      <c r="K21205" s="1">
        <v>46255.758941458334</v>
      </c>
      <c r="L21205">
        <v>0</v>
      </c>
      <c r="M21205">
        <v>0</v>
      </c>
      <c r="N21205">
        <v>0</v>
      </c>
      <c r="O21205">
        <v>0</v>
      </c>
      <c r="P21205" s="119" t="s">
        <v>20254</v>
      </c>
    </row>
    <row r="21206" spans="1:16" x14ac:dyDescent="0.25">
      <c r="A21206">
        <v>47440</v>
      </c>
      <c r="B21206" s="119" t="s">
        <v>13676</v>
      </c>
      <c r="C21206">
        <v>67</v>
      </c>
      <c r="D21206">
        <v>24577</v>
      </c>
      <c r="E21206">
        <v>16</v>
      </c>
      <c r="F21206">
        <v>4032</v>
      </c>
      <c r="G21206">
        <v>58</v>
      </c>
      <c r="H21206">
        <v>10804</v>
      </c>
      <c r="I21206" s="119" t="s">
        <v>4726</v>
      </c>
      <c r="J21206" s="119" t="s">
        <v>222</v>
      </c>
      <c r="K21206" s="1">
        <v>46255.758941458334</v>
      </c>
      <c r="L21206">
        <v>0</v>
      </c>
      <c r="M21206">
        <v>3</v>
      </c>
      <c r="N21206">
        <v>0</v>
      </c>
      <c r="O21206">
        <v>0</v>
      </c>
      <c r="P21206" s="119" t="s">
        <v>20254</v>
      </c>
    </row>
    <row r="21207" spans="1:16" x14ac:dyDescent="0.25">
      <c r="A21207">
        <v>47441</v>
      </c>
      <c r="B21207" s="119" t="s">
        <v>13677</v>
      </c>
      <c r="C21207">
        <v>74</v>
      </c>
      <c r="D21207">
        <v>24606</v>
      </c>
      <c r="E21207">
        <v>63</v>
      </c>
      <c r="F21207">
        <v>2403</v>
      </c>
      <c r="G21207">
        <v>87</v>
      </c>
      <c r="H21207">
        <v>9393</v>
      </c>
      <c r="I21207" s="119" t="s">
        <v>4726</v>
      </c>
      <c r="J21207" s="119" t="s">
        <v>222</v>
      </c>
      <c r="K21207" s="1">
        <v>46255.758941458334</v>
      </c>
      <c r="L21207">
        <v>0</v>
      </c>
      <c r="M21207">
        <v>3</v>
      </c>
      <c r="N21207">
        <v>0</v>
      </c>
      <c r="O21207">
        <v>0</v>
      </c>
      <c r="P21207" s="119" t="s">
        <v>20254</v>
      </c>
    </row>
    <row r="21208" spans="1:16" x14ac:dyDescent="0.25">
      <c r="A21208">
        <v>47442</v>
      </c>
      <c r="B21208" s="119" t="s">
        <v>13678</v>
      </c>
      <c r="C21208">
        <v>80</v>
      </c>
      <c r="D21208">
        <v>24553</v>
      </c>
      <c r="E21208">
        <v>591</v>
      </c>
      <c r="F21208">
        <v>1756</v>
      </c>
      <c r="G21208">
        <v>1019</v>
      </c>
      <c r="H21208">
        <v>2582</v>
      </c>
      <c r="I21208" s="119" t="s">
        <v>4726</v>
      </c>
      <c r="J21208" s="119" t="s">
        <v>222</v>
      </c>
      <c r="K21208" s="1">
        <v>46255.758941458334</v>
      </c>
      <c r="L21208">
        <v>102</v>
      </c>
      <c r="M21208">
        <v>7</v>
      </c>
      <c r="N21208">
        <v>64</v>
      </c>
      <c r="O21208">
        <v>3</v>
      </c>
      <c r="P21208" s="119" t="s">
        <v>20254</v>
      </c>
    </row>
    <row r="21209" spans="1:16" x14ac:dyDescent="0.25">
      <c r="A21209">
        <v>47443</v>
      </c>
      <c r="B21209" s="119" t="s">
        <v>13679</v>
      </c>
      <c r="C21209">
        <v>60</v>
      </c>
      <c r="D21209">
        <v>24550</v>
      </c>
      <c r="E21209">
        <v>141</v>
      </c>
      <c r="F21209">
        <v>1389</v>
      </c>
      <c r="G21209">
        <v>47</v>
      </c>
      <c r="H21209">
        <v>5000</v>
      </c>
      <c r="I21209" s="119" t="s">
        <v>4726</v>
      </c>
      <c r="J21209" s="119" t="s">
        <v>222</v>
      </c>
      <c r="K21209" s="1">
        <v>46255.758941458334</v>
      </c>
      <c r="L21209">
        <v>0</v>
      </c>
      <c r="M21209">
        <v>0</v>
      </c>
      <c r="N21209">
        <v>0</v>
      </c>
      <c r="O21209">
        <v>0</v>
      </c>
      <c r="P21209" s="119" t="s">
        <v>20254</v>
      </c>
    </row>
    <row r="21210" spans="1:16" x14ac:dyDescent="0.25">
      <c r="A21210">
        <v>47444</v>
      </c>
      <c r="B21210" s="119" t="s">
        <v>13680</v>
      </c>
      <c r="C21210">
        <v>67</v>
      </c>
      <c r="D21210">
        <v>24577</v>
      </c>
      <c r="E21210">
        <v>184</v>
      </c>
      <c r="F21210">
        <v>957</v>
      </c>
      <c r="G21210">
        <v>26</v>
      </c>
      <c r="H21210">
        <v>12799</v>
      </c>
      <c r="I21210" s="119" t="s">
        <v>4726</v>
      </c>
      <c r="J21210" s="119" t="s">
        <v>222</v>
      </c>
      <c r="K21210" s="1">
        <v>46255.758941458334</v>
      </c>
      <c r="L21210">
        <v>0</v>
      </c>
      <c r="M21210">
        <v>2</v>
      </c>
      <c r="N21210">
        <v>0</v>
      </c>
      <c r="O21210">
        <v>0</v>
      </c>
      <c r="P21210" s="119" t="s">
        <v>20254</v>
      </c>
    </row>
    <row r="21211" spans="1:16" x14ac:dyDescent="0.25">
      <c r="A21211">
        <v>47445</v>
      </c>
      <c r="B21211" s="119" t="s">
        <v>13681</v>
      </c>
      <c r="C21211">
        <v>74</v>
      </c>
      <c r="D21211">
        <v>24606</v>
      </c>
      <c r="E21211">
        <v>410</v>
      </c>
      <c r="F21211">
        <v>1690</v>
      </c>
      <c r="G21211">
        <v>92</v>
      </c>
      <c r="H21211">
        <v>4400</v>
      </c>
      <c r="I21211" s="119" t="s">
        <v>4726</v>
      </c>
      <c r="J21211" s="119" t="s">
        <v>222</v>
      </c>
      <c r="K21211" s="1">
        <v>46255.758941458334</v>
      </c>
      <c r="L21211">
        <v>462</v>
      </c>
      <c r="M21211">
        <v>0</v>
      </c>
      <c r="N21211">
        <v>141</v>
      </c>
      <c r="O21211">
        <v>0</v>
      </c>
      <c r="P21211" s="119" t="s">
        <v>20254</v>
      </c>
    </row>
    <row r="21212" spans="1:16" x14ac:dyDescent="0.25">
      <c r="A21212">
        <v>47446</v>
      </c>
      <c r="B21212" s="119" t="s">
        <v>13682</v>
      </c>
      <c r="C21212">
        <v>80</v>
      </c>
      <c r="D21212">
        <v>24553</v>
      </c>
      <c r="E21212">
        <v>700</v>
      </c>
      <c r="F21212">
        <v>1759</v>
      </c>
      <c r="G21212">
        <v>901</v>
      </c>
      <c r="H21212">
        <v>2198</v>
      </c>
      <c r="I21212" s="119" t="s">
        <v>4726</v>
      </c>
      <c r="J21212" s="119" t="s">
        <v>222</v>
      </c>
      <c r="K21212" s="1">
        <v>46255.758941458334</v>
      </c>
      <c r="L21212">
        <v>404</v>
      </c>
      <c r="M21212">
        <v>2</v>
      </c>
      <c r="N21212">
        <v>101</v>
      </c>
      <c r="O21212">
        <v>1</v>
      </c>
      <c r="P21212" s="119" t="s">
        <v>20254</v>
      </c>
    </row>
    <row r="21213" spans="1:16" x14ac:dyDescent="0.25">
      <c r="A21213">
        <v>47447</v>
      </c>
      <c r="B21213" s="119" t="s">
        <v>13683</v>
      </c>
      <c r="C21213">
        <v>60</v>
      </c>
      <c r="D21213">
        <v>24550</v>
      </c>
      <c r="E21213">
        <v>218</v>
      </c>
      <c r="F21213">
        <v>1668</v>
      </c>
      <c r="G21213">
        <v>34</v>
      </c>
      <c r="H21213">
        <v>14500</v>
      </c>
      <c r="I21213" s="119" t="s">
        <v>4726</v>
      </c>
      <c r="J21213" s="119" t="s">
        <v>222</v>
      </c>
      <c r="K21213" s="1">
        <v>46255.758941458334</v>
      </c>
      <c r="L21213">
        <v>4</v>
      </c>
      <c r="M21213">
        <v>0</v>
      </c>
      <c r="N21213">
        <v>0</v>
      </c>
      <c r="O21213">
        <v>0</v>
      </c>
      <c r="P21213" s="119" t="s">
        <v>20254</v>
      </c>
    </row>
    <row r="21214" spans="1:16" x14ac:dyDescent="0.25">
      <c r="A21214">
        <v>47448</v>
      </c>
      <c r="B21214" s="119" t="s">
        <v>13684</v>
      </c>
      <c r="C21214">
        <v>67</v>
      </c>
      <c r="D21214">
        <v>24577</v>
      </c>
      <c r="E21214">
        <v>96</v>
      </c>
      <c r="F21214">
        <v>1020</v>
      </c>
      <c r="G21214">
        <v>51</v>
      </c>
      <c r="H21214">
        <v>6004</v>
      </c>
      <c r="I21214" s="119" t="s">
        <v>4726</v>
      </c>
      <c r="J21214" s="119" t="s">
        <v>222</v>
      </c>
      <c r="K21214" s="1">
        <v>46255.758941458334</v>
      </c>
      <c r="L21214">
        <v>5</v>
      </c>
      <c r="M21214">
        <v>8</v>
      </c>
      <c r="N21214">
        <v>0</v>
      </c>
      <c r="O21214">
        <v>0</v>
      </c>
      <c r="P21214" s="119" t="s">
        <v>20254</v>
      </c>
    </row>
    <row r="21215" spans="1:16" x14ac:dyDescent="0.25">
      <c r="A21215">
        <v>47449</v>
      </c>
      <c r="B21215" s="119" t="s">
        <v>13685</v>
      </c>
      <c r="C21215">
        <v>74</v>
      </c>
      <c r="D21215">
        <v>24606</v>
      </c>
      <c r="E21215">
        <v>421</v>
      </c>
      <c r="F21215">
        <v>1715</v>
      </c>
      <c r="G21215">
        <v>16</v>
      </c>
      <c r="H21215">
        <v>58999</v>
      </c>
      <c r="I21215" s="119" t="s">
        <v>4726</v>
      </c>
      <c r="J21215" s="119" t="s">
        <v>222</v>
      </c>
      <c r="K21215" s="1">
        <v>46255.758941458334</v>
      </c>
      <c r="L21215">
        <v>20</v>
      </c>
      <c r="M21215">
        <v>0</v>
      </c>
      <c r="N21215">
        <v>0</v>
      </c>
      <c r="O21215">
        <v>0</v>
      </c>
      <c r="P21215" s="119" t="s">
        <v>20254</v>
      </c>
    </row>
    <row r="21216" spans="1:16" x14ac:dyDescent="0.25">
      <c r="A21216">
        <v>47450</v>
      </c>
      <c r="B21216" s="119" t="s">
        <v>13686</v>
      </c>
      <c r="C21216">
        <v>80</v>
      </c>
      <c r="D21216">
        <v>24553</v>
      </c>
      <c r="E21216">
        <v>696</v>
      </c>
      <c r="F21216">
        <v>1627</v>
      </c>
      <c r="G21216">
        <v>298</v>
      </c>
      <c r="H21216">
        <v>2393</v>
      </c>
      <c r="I21216" s="119" t="s">
        <v>4726</v>
      </c>
      <c r="J21216" s="119" t="s">
        <v>222</v>
      </c>
      <c r="K21216" s="1">
        <v>46255.758941458334</v>
      </c>
      <c r="L21216">
        <v>521</v>
      </c>
      <c r="M21216">
        <v>1</v>
      </c>
      <c r="N21216">
        <v>7</v>
      </c>
      <c r="O21216">
        <v>0</v>
      </c>
      <c r="P21216" s="119" t="s">
        <v>20254</v>
      </c>
    </row>
    <row r="21217" spans="1:16" x14ac:dyDescent="0.25">
      <c r="A21217">
        <v>47451</v>
      </c>
      <c r="B21217" s="119" t="s">
        <v>13687</v>
      </c>
      <c r="C21217">
        <v>60</v>
      </c>
      <c r="D21217">
        <v>24550</v>
      </c>
      <c r="E21217">
        <v>306</v>
      </c>
      <c r="F21217">
        <v>2093</v>
      </c>
      <c r="G21217">
        <v>19</v>
      </c>
      <c r="H21217">
        <v>49999</v>
      </c>
      <c r="I21217" s="119" t="s">
        <v>4726</v>
      </c>
      <c r="J21217" s="119" t="s">
        <v>222</v>
      </c>
      <c r="K21217" s="1">
        <v>46255.758941458334</v>
      </c>
      <c r="L21217">
        <v>6</v>
      </c>
      <c r="M21217">
        <v>0</v>
      </c>
      <c r="N21217">
        <v>0</v>
      </c>
      <c r="O21217">
        <v>0</v>
      </c>
      <c r="P21217" s="119" t="s">
        <v>20254</v>
      </c>
    </row>
    <row r="21218" spans="1:16" x14ac:dyDescent="0.25">
      <c r="A21218">
        <v>47452</v>
      </c>
      <c r="B21218" s="119" t="s">
        <v>13688</v>
      </c>
      <c r="C21218">
        <v>67</v>
      </c>
      <c r="D21218">
        <v>24577</v>
      </c>
      <c r="E21218">
        <v>112</v>
      </c>
      <c r="F21218">
        <v>1576</v>
      </c>
      <c r="G21218">
        <v>66</v>
      </c>
      <c r="H21218">
        <v>9598</v>
      </c>
      <c r="I21218" s="119" t="s">
        <v>4726</v>
      </c>
      <c r="J21218" s="119" t="s">
        <v>222</v>
      </c>
      <c r="K21218" s="1">
        <v>46255.758941458334</v>
      </c>
      <c r="L21218">
        <v>0</v>
      </c>
      <c r="M21218">
        <v>0</v>
      </c>
      <c r="N21218">
        <v>0</v>
      </c>
      <c r="O21218">
        <v>0</v>
      </c>
      <c r="P21218" s="119" t="s">
        <v>20254</v>
      </c>
    </row>
    <row r="21219" spans="1:16" x14ac:dyDescent="0.25">
      <c r="A21219">
        <v>47453</v>
      </c>
      <c r="B21219" s="119" t="s">
        <v>13689</v>
      </c>
      <c r="C21219">
        <v>74</v>
      </c>
      <c r="D21219">
        <v>24606</v>
      </c>
      <c r="E21219">
        <v>532</v>
      </c>
      <c r="F21219">
        <v>2308</v>
      </c>
      <c r="G21219">
        <v>23</v>
      </c>
      <c r="H21219">
        <v>5349</v>
      </c>
      <c r="I21219" s="119" t="s">
        <v>4726</v>
      </c>
      <c r="J21219" s="119" t="s">
        <v>222</v>
      </c>
      <c r="K21219" s="1">
        <v>46255.758941458334</v>
      </c>
      <c r="L21219">
        <v>1</v>
      </c>
      <c r="M21219">
        <v>0</v>
      </c>
      <c r="N21219">
        <v>1</v>
      </c>
      <c r="O21219">
        <v>0</v>
      </c>
      <c r="P21219" s="119" t="s">
        <v>20254</v>
      </c>
    </row>
    <row r="21220" spans="1:16" x14ac:dyDescent="0.25">
      <c r="A21220">
        <v>47454</v>
      </c>
      <c r="B21220" s="119" t="s">
        <v>13690</v>
      </c>
      <c r="C21220">
        <v>80</v>
      </c>
      <c r="D21220">
        <v>24553</v>
      </c>
      <c r="E21220">
        <v>659</v>
      </c>
      <c r="F21220">
        <v>1807</v>
      </c>
      <c r="G21220">
        <v>325</v>
      </c>
      <c r="H21220">
        <v>2650</v>
      </c>
      <c r="I21220" s="119" t="s">
        <v>4726</v>
      </c>
      <c r="J21220" s="119" t="s">
        <v>222</v>
      </c>
      <c r="K21220" s="1">
        <v>46255.758941458334</v>
      </c>
      <c r="L21220">
        <v>181</v>
      </c>
      <c r="M21220">
        <v>1</v>
      </c>
      <c r="N21220">
        <v>5</v>
      </c>
      <c r="O21220">
        <v>0</v>
      </c>
      <c r="P21220" s="119" t="s">
        <v>20254</v>
      </c>
    </row>
    <row r="21221" spans="1:16" x14ac:dyDescent="0.25">
      <c r="A21221">
        <v>47455</v>
      </c>
      <c r="B21221" s="119" t="s">
        <v>13691</v>
      </c>
      <c r="C21221">
        <v>60</v>
      </c>
      <c r="D21221">
        <v>24550</v>
      </c>
      <c r="E21221">
        <v>1294</v>
      </c>
      <c r="F21221">
        <v>1233</v>
      </c>
      <c r="G21221">
        <v>17</v>
      </c>
      <c r="H21221">
        <v>9788</v>
      </c>
      <c r="I21221" s="119" t="s">
        <v>4726</v>
      </c>
      <c r="J21221" s="119" t="s">
        <v>222</v>
      </c>
      <c r="K21221" s="1">
        <v>46255.758941458334</v>
      </c>
      <c r="L21221">
        <v>0</v>
      </c>
      <c r="M21221">
        <v>0</v>
      </c>
      <c r="N21221">
        <v>0</v>
      </c>
      <c r="O21221">
        <v>0</v>
      </c>
      <c r="P21221" s="119" t="s">
        <v>20254</v>
      </c>
    </row>
    <row r="21222" spans="1:16" x14ac:dyDescent="0.25">
      <c r="A21222">
        <v>47456</v>
      </c>
      <c r="B21222" s="119" t="s">
        <v>13692</v>
      </c>
      <c r="C21222">
        <v>67</v>
      </c>
      <c r="D21222">
        <v>24577</v>
      </c>
      <c r="E21222">
        <v>85</v>
      </c>
      <c r="F21222">
        <v>944</v>
      </c>
      <c r="G21222">
        <v>59</v>
      </c>
      <c r="H21222">
        <v>2997</v>
      </c>
      <c r="I21222" s="119" t="s">
        <v>4726</v>
      </c>
      <c r="J21222" s="119" t="s">
        <v>222</v>
      </c>
      <c r="K21222" s="1">
        <v>46255.758941458334</v>
      </c>
      <c r="L21222">
        <v>0</v>
      </c>
      <c r="M21222">
        <v>0</v>
      </c>
      <c r="N21222">
        <v>0</v>
      </c>
      <c r="O21222">
        <v>0</v>
      </c>
      <c r="P21222" s="119" t="s">
        <v>20254</v>
      </c>
    </row>
    <row r="21223" spans="1:16" x14ac:dyDescent="0.25">
      <c r="A21223">
        <v>47457</v>
      </c>
      <c r="B21223" s="119" t="s">
        <v>13693</v>
      </c>
      <c r="C21223">
        <v>74</v>
      </c>
      <c r="D21223">
        <v>24606</v>
      </c>
      <c r="E21223">
        <v>413</v>
      </c>
      <c r="F21223">
        <v>1789</v>
      </c>
      <c r="G21223">
        <v>37</v>
      </c>
      <c r="H21223">
        <v>3489</v>
      </c>
      <c r="I21223" s="119" t="s">
        <v>4726</v>
      </c>
      <c r="J21223" s="119" t="s">
        <v>222</v>
      </c>
      <c r="K21223" s="1">
        <v>46255.758941458334</v>
      </c>
      <c r="L21223">
        <v>163</v>
      </c>
      <c r="M21223">
        <v>0</v>
      </c>
      <c r="N21223">
        <v>0</v>
      </c>
      <c r="O21223">
        <v>0</v>
      </c>
      <c r="P21223" s="119" t="s">
        <v>20254</v>
      </c>
    </row>
    <row r="21224" spans="1:16" x14ac:dyDescent="0.25">
      <c r="A21224">
        <v>47458</v>
      </c>
      <c r="B21224" s="119" t="s">
        <v>13694</v>
      </c>
      <c r="C21224">
        <v>80</v>
      </c>
      <c r="D21224">
        <v>24553</v>
      </c>
      <c r="E21224">
        <v>1307</v>
      </c>
      <c r="F21224">
        <v>1721</v>
      </c>
      <c r="G21224">
        <v>348</v>
      </c>
      <c r="H21224">
        <v>2121</v>
      </c>
      <c r="I21224" s="119" t="s">
        <v>4726</v>
      </c>
      <c r="J21224" s="119" t="s">
        <v>222</v>
      </c>
      <c r="K21224" s="1">
        <v>46255.758941458334</v>
      </c>
      <c r="L21224">
        <v>408</v>
      </c>
      <c r="M21224">
        <v>1</v>
      </c>
      <c r="N21224">
        <v>31</v>
      </c>
      <c r="O21224">
        <v>0</v>
      </c>
      <c r="P21224" s="119" t="s">
        <v>20254</v>
      </c>
    </row>
    <row r="21225" spans="1:16" x14ac:dyDescent="0.25">
      <c r="A21225">
        <v>47459</v>
      </c>
      <c r="B21225" s="119" t="s">
        <v>13695</v>
      </c>
      <c r="C21225">
        <v>60</v>
      </c>
      <c r="D21225">
        <v>24550</v>
      </c>
      <c r="E21225">
        <v>285</v>
      </c>
      <c r="F21225">
        <v>3625</v>
      </c>
      <c r="G21225">
        <v>50</v>
      </c>
      <c r="H21225">
        <v>32100</v>
      </c>
      <c r="I21225" s="119" t="s">
        <v>4726</v>
      </c>
      <c r="J21225" s="119" t="s">
        <v>222</v>
      </c>
      <c r="K21225" s="1">
        <v>46255.758941458334</v>
      </c>
      <c r="L21225">
        <v>5</v>
      </c>
      <c r="M21225">
        <v>2</v>
      </c>
      <c r="N21225">
        <v>0</v>
      </c>
      <c r="O21225">
        <v>0</v>
      </c>
      <c r="P21225" s="119" t="s">
        <v>20254</v>
      </c>
    </row>
    <row r="21226" spans="1:16" x14ac:dyDescent="0.25">
      <c r="A21226">
        <v>47460</v>
      </c>
      <c r="B21226" s="119" t="s">
        <v>13696</v>
      </c>
      <c r="C21226">
        <v>67</v>
      </c>
      <c r="D21226">
        <v>24577</v>
      </c>
      <c r="E21226">
        <v>157</v>
      </c>
      <c r="F21226">
        <v>1047</v>
      </c>
      <c r="G21226">
        <v>30</v>
      </c>
      <c r="H21226">
        <v>12498</v>
      </c>
      <c r="I21226" s="119" t="s">
        <v>4726</v>
      </c>
      <c r="J21226" s="119" t="s">
        <v>222</v>
      </c>
      <c r="K21226" s="1">
        <v>46255.758941458334</v>
      </c>
      <c r="L21226">
        <v>5</v>
      </c>
      <c r="M21226">
        <v>1</v>
      </c>
      <c r="N21226">
        <v>0</v>
      </c>
      <c r="O21226">
        <v>0</v>
      </c>
      <c r="P21226" s="119" t="s">
        <v>20254</v>
      </c>
    </row>
    <row r="21227" spans="1:16" x14ac:dyDescent="0.25">
      <c r="A21227">
        <v>47461</v>
      </c>
      <c r="B21227" s="119" t="s">
        <v>13697</v>
      </c>
      <c r="C21227">
        <v>74</v>
      </c>
      <c r="D21227">
        <v>24606</v>
      </c>
      <c r="E21227">
        <v>640</v>
      </c>
      <c r="F21227">
        <v>1809</v>
      </c>
      <c r="G21227">
        <v>112</v>
      </c>
      <c r="H21227">
        <v>4356</v>
      </c>
      <c r="I21227" s="119" t="s">
        <v>4726</v>
      </c>
      <c r="J21227" s="119" t="s">
        <v>222</v>
      </c>
      <c r="K21227" s="1">
        <v>46255.758941458334</v>
      </c>
      <c r="L21227">
        <v>188</v>
      </c>
      <c r="M21227">
        <v>0</v>
      </c>
      <c r="N21227">
        <v>5</v>
      </c>
      <c r="O21227">
        <v>0</v>
      </c>
      <c r="P21227" s="119" t="s">
        <v>20254</v>
      </c>
    </row>
    <row r="21228" spans="1:16" x14ac:dyDescent="0.25">
      <c r="A21228">
        <v>47462</v>
      </c>
      <c r="B21228" s="119" t="s">
        <v>13698</v>
      </c>
      <c r="C21228">
        <v>80</v>
      </c>
      <c r="D21228">
        <v>24553</v>
      </c>
      <c r="E21228">
        <v>948</v>
      </c>
      <c r="F21228">
        <v>1750</v>
      </c>
      <c r="G21228">
        <v>651</v>
      </c>
      <c r="H21228">
        <v>2350</v>
      </c>
      <c r="I21228" s="119" t="s">
        <v>4726</v>
      </c>
      <c r="J21228" s="119" t="s">
        <v>222</v>
      </c>
      <c r="K21228" s="1">
        <v>46255.758941458334</v>
      </c>
      <c r="L21228">
        <v>415</v>
      </c>
      <c r="M21228">
        <v>2</v>
      </c>
      <c r="N21228">
        <v>35</v>
      </c>
      <c r="O21228">
        <v>0</v>
      </c>
      <c r="P21228" s="119" t="s">
        <v>20254</v>
      </c>
    </row>
    <row r="21229" spans="1:16" x14ac:dyDescent="0.25">
      <c r="A21229">
        <v>47463</v>
      </c>
      <c r="B21229" s="119" t="s">
        <v>13699</v>
      </c>
      <c r="C21229">
        <v>60</v>
      </c>
      <c r="D21229">
        <v>24550</v>
      </c>
      <c r="E21229">
        <v>320</v>
      </c>
      <c r="F21229">
        <v>786</v>
      </c>
      <c r="G21229">
        <v>34</v>
      </c>
      <c r="H21229">
        <v>14993</v>
      </c>
      <c r="I21229" s="119" t="s">
        <v>4726</v>
      </c>
      <c r="J21229" s="119" t="s">
        <v>222</v>
      </c>
      <c r="K21229" s="1">
        <v>46255.758941458334</v>
      </c>
      <c r="L21229">
        <v>0</v>
      </c>
      <c r="M21229">
        <v>1</v>
      </c>
      <c r="N21229">
        <v>0</v>
      </c>
      <c r="O21229">
        <v>0</v>
      </c>
      <c r="P21229" s="119" t="s">
        <v>20254</v>
      </c>
    </row>
    <row r="21230" spans="1:16" x14ac:dyDescent="0.25">
      <c r="A21230">
        <v>47464</v>
      </c>
      <c r="B21230" s="119" t="s">
        <v>13700</v>
      </c>
      <c r="C21230">
        <v>67</v>
      </c>
      <c r="D21230">
        <v>24577</v>
      </c>
      <c r="E21230">
        <v>101</v>
      </c>
      <c r="F21230">
        <v>600</v>
      </c>
      <c r="G21230">
        <v>52</v>
      </c>
      <c r="H21230">
        <v>3497</v>
      </c>
      <c r="I21230" s="119" t="s">
        <v>4726</v>
      </c>
      <c r="J21230" s="119" t="s">
        <v>222</v>
      </c>
      <c r="K21230" s="1">
        <v>46255.758941458334</v>
      </c>
      <c r="L21230">
        <v>0</v>
      </c>
      <c r="M21230">
        <v>3</v>
      </c>
      <c r="N21230">
        <v>0</v>
      </c>
      <c r="O21230">
        <v>0</v>
      </c>
      <c r="P21230" s="119" t="s">
        <v>20254</v>
      </c>
    </row>
    <row r="21231" spans="1:16" x14ac:dyDescent="0.25">
      <c r="A21231">
        <v>47465</v>
      </c>
      <c r="B21231" s="119" t="s">
        <v>13701</v>
      </c>
      <c r="C21231">
        <v>74</v>
      </c>
      <c r="D21231">
        <v>24606</v>
      </c>
      <c r="E21231">
        <v>122</v>
      </c>
      <c r="F21231">
        <v>2016</v>
      </c>
      <c r="G21231">
        <v>48</v>
      </c>
      <c r="H21231">
        <v>7310</v>
      </c>
      <c r="I21231" s="119" t="s">
        <v>4726</v>
      </c>
      <c r="J21231" s="119" t="s">
        <v>222</v>
      </c>
      <c r="K21231" s="1">
        <v>46255.758941458334</v>
      </c>
      <c r="L21231">
        <v>0</v>
      </c>
      <c r="M21231">
        <v>0</v>
      </c>
      <c r="N21231">
        <v>0</v>
      </c>
      <c r="O21231">
        <v>0</v>
      </c>
      <c r="P21231" s="119" t="s">
        <v>20254</v>
      </c>
    </row>
    <row r="21232" spans="1:16" x14ac:dyDescent="0.25">
      <c r="A21232">
        <v>47466</v>
      </c>
      <c r="B21232" s="119" t="s">
        <v>13702</v>
      </c>
      <c r="C21232">
        <v>80</v>
      </c>
      <c r="D21232">
        <v>24553</v>
      </c>
      <c r="E21232">
        <v>732</v>
      </c>
      <c r="F21232">
        <v>1791</v>
      </c>
      <c r="G21232">
        <v>742</v>
      </c>
      <c r="H21232">
        <v>2292</v>
      </c>
      <c r="I21232" s="119" t="s">
        <v>4726</v>
      </c>
      <c r="J21232" s="119" t="s">
        <v>222</v>
      </c>
      <c r="K21232" s="1">
        <v>46255.758941458334</v>
      </c>
      <c r="L21232">
        <v>460</v>
      </c>
      <c r="M21232">
        <v>3</v>
      </c>
      <c r="N21232">
        <v>34</v>
      </c>
      <c r="O21232">
        <v>0</v>
      </c>
      <c r="P21232" s="119" t="s">
        <v>20254</v>
      </c>
    </row>
    <row r="21233" spans="1:16" x14ac:dyDescent="0.25">
      <c r="A21233">
        <v>47467</v>
      </c>
      <c r="B21233" s="119" t="s">
        <v>13703</v>
      </c>
      <c r="C21233">
        <v>60</v>
      </c>
      <c r="D21233">
        <v>24550</v>
      </c>
      <c r="E21233">
        <v>308</v>
      </c>
      <c r="F21233">
        <v>1718</v>
      </c>
      <c r="G21233">
        <v>24</v>
      </c>
      <c r="H21233">
        <v>21707</v>
      </c>
      <c r="I21233" s="119" t="s">
        <v>4726</v>
      </c>
      <c r="J21233" s="119" t="s">
        <v>222</v>
      </c>
      <c r="K21233" s="1">
        <v>46255.758941458334</v>
      </c>
      <c r="L21233">
        <v>1</v>
      </c>
      <c r="M21233">
        <v>0</v>
      </c>
      <c r="N21233">
        <v>1</v>
      </c>
      <c r="O21233">
        <v>0</v>
      </c>
      <c r="P21233" s="119" t="s">
        <v>20254</v>
      </c>
    </row>
    <row r="21234" spans="1:16" x14ac:dyDescent="0.25">
      <c r="A21234">
        <v>47468</v>
      </c>
      <c r="B21234" s="119" t="s">
        <v>13704</v>
      </c>
      <c r="C21234">
        <v>67</v>
      </c>
      <c r="D21234">
        <v>24577</v>
      </c>
      <c r="E21234">
        <v>144</v>
      </c>
      <c r="F21234">
        <v>1080</v>
      </c>
      <c r="G21234">
        <v>49</v>
      </c>
      <c r="H21234">
        <v>7199</v>
      </c>
      <c r="I21234" s="119" t="s">
        <v>4726</v>
      </c>
      <c r="J21234" s="119" t="s">
        <v>222</v>
      </c>
      <c r="K21234" s="1">
        <v>46255.758941458334</v>
      </c>
      <c r="L21234">
        <v>0</v>
      </c>
      <c r="M21234">
        <v>0</v>
      </c>
      <c r="N21234">
        <v>0</v>
      </c>
      <c r="O21234">
        <v>0</v>
      </c>
      <c r="P21234" s="119" t="s">
        <v>20254</v>
      </c>
    </row>
    <row r="21235" spans="1:16" x14ac:dyDescent="0.25">
      <c r="A21235">
        <v>47469</v>
      </c>
      <c r="B21235" s="119" t="s">
        <v>13705</v>
      </c>
      <c r="C21235">
        <v>74</v>
      </c>
      <c r="D21235">
        <v>24606</v>
      </c>
      <c r="E21235">
        <v>395</v>
      </c>
      <c r="F21235">
        <v>1736</v>
      </c>
      <c r="G21235">
        <v>40</v>
      </c>
      <c r="H21235">
        <v>4000</v>
      </c>
      <c r="I21235" s="119" t="s">
        <v>4726</v>
      </c>
      <c r="J21235" s="119" t="s">
        <v>222</v>
      </c>
      <c r="K21235" s="1">
        <v>46255.758941458334</v>
      </c>
      <c r="L21235">
        <v>463</v>
      </c>
      <c r="M21235">
        <v>0</v>
      </c>
      <c r="N21235">
        <v>141</v>
      </c>
      <c r="O21235">
        <v>0</v>
      </c>
      <c r="P21235" s="119" t="s">
        <v>20254</v>
      </c>
    </row>
    <row r="21236" spans="1:16" x14ac:dyDescent="0.25">
      <c r="A21236">
        <v>47470</v>
      </c>
      <c r="B21236" s="119" t="s">
        <v>13706</v>
      </c>
      <c r="C21236">
        <v>80</v>
      </c>
      <c r="D21236">
        <v>24553</v>
      </c>
      <c r="E21236">
        <v>586</v>
      </c>
      <c r="F21236">
        <v>1730</v>
      </c>
      <c r="G21236">
        <v>864</v>
      </c>
      <c r="H21236">
        <v>2676</v>
      </c>
      <c r="I21236" s="119" t="s">
        <v>4726</v>
      </c>
      <c r="J21236" s="119" t="s">
        <v>222</v>
      </c>
      <c r="K21236" s="1">
        <v>46255.758941458334</v>
      </c>
      <c r="L21236">
        <v>509</v>
      </c>
      <c r="M21236">
        <v>4</v>
      </c>
      <c r="N21236">
        <v>32</v>
      </c>
      <c r="O21236">
        <v>0</v>
      </c>
      <c r="P21236" s="119" t="s">
        <v>20254</v>
      </c>
    </row>
    <row r="21237" spans="1:16" x14ac:dyDescent="0.25">
      <c r="A21237">
        <v>47471</v>
      </c>
      <c r="B21237" s="119" t="s">
        <v>13707</v>
      </c>
      <c r="C21237">
        <v>60</v>
      </c>
      <c r="D21237">
        <v>24550</v>
      </c>
      <c r="E21237">
        <v>237</v>
      </c>
      <c r="F21237">
        <v>758</v>
      </c>
      <c r="G21237">
        <v>32</v>
      </c>
      <c r="H21237">
        <v>5537</v>
      </c>
      <c r="I21237" s="119" t="s">
        <v>4726</v>
      </c>
      <c r="J21237" s="119" t="s">
        <v>222</v>
      </c>
      <c r="K21237" s="1">
        <v>46255.758941458334</v>
      </c>
      <c r="L21237">
        <v>0</v>
      </c>
      <c r="M21237">
        <v>5</v>
      </c>
      <c r="N21237">
        <v>0</v>
      </c>
      <c r="O21237">
        <v>0</v>
      </c>
      <c r="P21237" s="119" t="s">
        <v>20254</v>
      </c>
    </row>
    <row r="21238" spans="1:16" x14ac:dyDescent="0.25">
      <c r="A21238">
        <v>47472</v>
      </c>
      <c r="B21238" s="119" t="s">
        <v>13708</v>
      </c>
      <c r="C21238">
        <v>67</v>
      </c>
      <c r="D21238">
        <v>24577</v>
      </c>
      <c r="E21238">
        <v>102</v>
      </c>
      <c r="F21238">
        <v>1003</v>
      </c>
      <c r="G21238">
        <v>60</v>
      </c>
      <c r="H21238">
        <v>3589</v>
      </c>
      <c r="I21238" s="119" t="s">
        <v>4726</v>
      </c>
      <c r="J21238" s="119" t="s">
        <v>222</v>
      </c>
      <c r="K21238" s="1">
        <v>46255.758941458334</v>
      </c>
      <c r="L21238">
        <v>0</v>
      </c>
      <c r="M21238">
        <v>3</v>
      </c>
      <c r="N21238">
        <v>0</v>
      </c>
      <c r="O21238">
        <v>0</v>
      </c>
      <c r="P21238" s="119" t="s">
        <v>20254</v>
      </c>
    </row>
    <row r="21239" spans="1:16" x14ac:dyDescent="0.25">
      <c r="A21239">
        <v>47473</v>
      </c>
      <c r="B21239" s="119" t="s">
        <v>13709</v>
      </c>
      <c r="C21239">
        <v>74</v>
      </c>
      <c r="D21239">
        <v>24606</v>
      </c>
      <c r="E21239">
        <v>138</v>
      </c>
      <c r="F21239">
        <v>1808</v>
      </c>
      <c r="G21239">
        <v>29</v>
      </c>
      <c r="H21239">
        <v>5494</v>
      </c>
      <c r="I21239" s="119" t="s">
        <v>4726</v>
      </c>
      <c r="J21239" s="119" t="s">
        <v>222</v>
      </c>
      <c r="K21239" s="1">
        <v>46255.758941458334</v>
      </c>
      <c r="L21239">
        <v>262</v>
      </c>
      <c r="M21239">
        <v>0</v>
      </c>
      <c r="N21239">
        <v>0</v>
      </c>
      <c r="O21239">
        <v>0</v>
      </c>
      <c r="P21239" s="119" t="s">
        <v>20254</v>
      </c>
    </row>
    <row r="21240" spans="1:16" x14ac:dyDescent="0.25">
      <c r="A21240">
        <v>47474</v>
      </c>
      <c r="B21240" s="119" t="s">
        <v>13710</v>
      </c>
      <c r="C21240">
        <v>80</v>
      </c>
      <c r="D21240">
        <v>24553</v>
      </c>
      <c r="E21240">
        <v>575</v>
      </c>
      <c r="F21240">
        <v>1487</v>
      </c>
      <c r="G21240">
        <v>553</v>
      </c>
      <c r="H21240">
        <v>2550</v>
      </c>
      <c r="I21240" s="119" t="s">
        <v>4726</v>
      </c>
      <c r="J21240" s="119" t="s">
        <v>222</v>
      </c>
      <c r="K21240" s="1">
        <v>46255.758941458334</v>
      </c>
      <c r="L21240">
        <v>499</v>
      </c>
      <c r="M21240">
        <v>7</v>
      </c>
      <c r="N21240">
        <v>214</v>
      </c>
      <c r="O21240">
        <v>2</v>
      </c>
      <c r="P21240" s="119" t="s">
        <v>20254</v>
      </c>
    </row>
    <row r="21241" spans="1:16" x14ac:dyDescent="0.25">
      <c r="A21241">
        <v>47475</v>
      </c>
      <c r="B21241" s="119" t="s">
        <v>13711</v>
      </c>
      <c r="C21241">
        <v>60</v>
      </c>
      <c r="D21241">
        <v>24550</v>
      </c>
      <c r="E21241">
        <v>380</v>
      </c>
      <c r="F21241">
        <v>1207</v>
      </c>
      <c r="G21241">
        <v>28</v>
      </c>
      <c r="H21241">
        <v>17892</v>
      </c>
      <c r="I21241" s="119" t="s">
        <v>4726</v>
      </c>
      <c r="J21241" s="119" t="s">
        <v>222</v>
      </c>
      <c r="K21241" s="1">
        <v>46255.758941458334</v>
      </c>
      <c r="L21241">
        <v>0</v>
      </c>
      <c r="M21241">
        <v>6</v>
      </c>
      <c r="N21241">
        <v>0</v>
      </c>
      <c r="O21241">
        <v>0</v>
      </c>
      <c r="P21241" s="119" t="s">
        <v>20254</v>
      </c>
    </row>
    <row r="21242" spans="1:16" x14ac:dyDescent="0.25">
      <c r="A21242">
        <v>47476</v>
      </c>
      <c r="B21242" s="119" t="s">
        <v>13712</v>
      </c>
      <c r="C21242">
        <v>67</v>
      </c>
      <c r="D21242">
        <v>24577</v>
      </c>
      <c r="E21242">
        <v>154</v>
      </c>
      <c r="F21242">
        <v>1259</v>
      </c>
      <c r="G21242">
        <v>58</v>
      </c>
      <c r="H21242">
        <v>6693</v>
      </c>
      <c r="I21242" s="119" t="s">
        <v>4726</v>
      </c>
      <c r="J21242" s="119" t="s">
        <v>222</v>
      </c>
      <c r="K21242" s="1">
        <v>46255.758941458334</v>
      </c>
      <c r="L21242">
        <v>1</v>
      </c>
      <c r="M21242">
        <v>9</v>
      </c>
      <c r="N21242">
        <v>0</v>
      </c>
      <c r="O21242">
        <v>1</v>
      </c>
      <c r="P21242" s="119" t="s">
        <v>20254</v>
      </c>
    </row>
    <row r="21243" spans="1:16" x14ac:dyDescent="0.25">
      <c r="A21243">
        <v>47477</v>
      </c>
      <c r="B21243" s="119" t="s">
        <v>13713</v>
      </c>
      <c r="C21243">
        <v>74</v>
      </c>
      <c r="D21243">
        <v>24606</v>
      </c>
      <c r="E21243">
        <v>23</v>
      </c>
      <c r="F21243">
        <v>1851</v>
      </c>
      <c r="G21243">
        <v>70</v>
      </c>
      <c r="H21243">
        <v>4011</v>
      </c>
      <c r="I21243" s="119" t="s">
        <v>4726</v>
      </c>
      <c r="J21243" s="119" t="s">
        <v>222</v>
      </c>
      <c r="K21243" s="1">
        <v>46255.758941458334</v>
      </c>
      <c r="L21243">
        <v>141</v>
      </c>
      <c r="M21243">
        <v>2</v>
      </c>
      <c r="N21243">
        <v>0</v>
      </c>
      <c r="O21243">
        <v>1</v>
      </c>
      <c r="P21243" s="119" t="s">
        <v>20254</v>
      </c>
    </row>
    <row r="21244" spans="1:16" x14ac:dyDescent="0.25">
      <c r="A21244">
        <v>47478</v>
      </c>
      <c r="B21244" s="119" t="s">
        <v>13714</v>
      </c>
      <c r="C21244">
        <v>80</v>
      </c>
      <c r="D21244">
        <v>24553</v>
      </c>
      <c r="E21244">
        <v>610</v>
      </c>
      <c r="F21244">
        <v>1754</v>
      </c>
      <c r="G21244">
        <v>383</v>
      </c>
      <c r="H21244">
        <v>2500</v>
      </c>
      <c r="I21244" s="119" t="s">
        <v>4726</v>
      </c>
      <c r="J21244" s="119" t="s">
        <v>222</v>
      </c>
      <c r="K21244" s="1">
        <v>46255.758941458334</v>
      </c>
      <c r="L21244">
        <v>96</v>
      </c>
      <c r="M21244">
        <v>4</v>
      </c>
      <c r="N21244">
        <v>34</v>
      </c>
      <c r="O21244">
        <v>1</v>
      </c>
      <c r="P21244" s="119" t="s">
        <v>20254</v>
      </c>
    </row>
    <row r="21245" spans="1:16" x14ac:dyDescent="0.25">
      <c r="A21245">
        <v>47479</v>
      </c>
      <c r="B21245" s="119" t="s">
        <v>13715</v>
      </c>
      <c r="C21245">
        <v>60</v>
      </c>
      <c r="D21245">
        <v>24550</v>
      </c>
      <c r="E21245">
        <v>394</v>
      </c>
      <c r="F21245">
        <v>975</v>
      </c>
      <c r="G21245">
        <v>38</v>
      </c>
      <c r="H21245">
        <v>49594</v>
      </c>
      <c r="I21245" s="119" t="s">
        <v>4726</v>
      </c>
      <c r="J21245" s="119" t="s">
        <v>222</v>
      </c>
      <c r="K21245" s="1">
        <v>46255.758941458334</v>
      </c>
      <c r="L21245">
        <v>5</v>
      </c>
      <c r="M21245">
        <v>3</v>
      </c>
      <c r="N21245">
        <v>0</v>
      </c>
      <c r="O21245">
        <v>2</v>
      </c>
      <c r="P21245" s="119" t="s">
        <v>20254</v>
      </c>
    </row>
    <row r="21246" spans="1:16" x14ac:dyDescent="0.25">
      <c r="A21246">
        <v>47480</v>
      </c>
      <c r="B21246" s="119" t="s">
        <v>13716</v>
      </c>
      <c r="C21246">
        <v>67</v>
      </c>
      <c r="D21246">
        <v>24577</v>
      </c>
      <c r="E21246">
        <v>48</v>
      </c>
      <c r="F21246">
        <v>4199</v>
      </c>
      <c r="G21246">
        <v>50</v>
      </c>
      <c r="H21246">
        <v>4299</v>
      </c>
      <c r="I21246" s="119" t="s">
        <v>4726</v>
      </c>
      <c r="J21246" s="119" t="s">
        <v>222</v>
      </c>
      <c r="K21246" s="1">
        <v>46255.758941458334</v>
      </c>
      <c r="L21246">
        <v>0</v>
      </c>
      <c r="M21246">
        <v>2</v>
      </c>
      <c r="N21246">
        <v>0</v>
      </c>
      <c r="O21246">
        <v>1</v>
      </c>
      <c r="P21246" s="119" t="s">
        <v>20254</v>
      </c>
    </row>
    <row r="21247" spans="1:16" x14ac:dyDescent="0.25">
      <c r="A21247">
        <v>47481</v>
      </c>
      <c r="B21247" s="119" t="s">
        <v>13717</v>
      </c>
      <c r="C21247">
        <v>74</v>
      </c>
      <c r="D21247">
        <v>24606</v>
      </c>
      <c r="E21247">
        <v>280</v>
      </c>
      <c r="F21247">
        <v>1757</v>
      </c>
      <c r="G21247">
        <v>57</v>
      </c>
      <c r="H21247">
        <v>4299</v>
      </c>
      <c r="I21247" s="119" t="s">
        <v>4726</v>
      </c>
      <c r="J21247" s="119" t="s">
        <v>222</v>
      </c>
      <c r="K21247" s="1">
        <v>46255.758941458334</v>
      </c>
      <c r="L21247">
        <v>463</v>
      </c>
      <c r="M21247">
        <v>0</v>
      </c>
      <c r="N21247">
        <v>0</v>
      </c>
      <c r="O21247">
        <v>0</v>
      </c>
      <c r="P21247" s="119" t="s">
        <v>20254</v>
      </c>
    </row>
    <row r="21248" spans="1:16" x14ac:dyDescent="0.25">
      <c r="A21248">
        <v>47482</v>
      </c>
      <c r="B21248" s="119" t="s">
        <v>13718</v>
      </c>
      <c r="C21248">
        <v>80</v>
      </c>
      <c r="D21248">
        <v>24553</v>
      </c>
      <c r="E21248">
        <v>1033</v>
      </c>
      <c r="F21248">
        <v>1761</v>
      </c>
      <c r="G21248">
        <v>244</v>
      </c>
      <c r="H21248">
        <v>2268</v>
      </c>
      <c r="I21248" s="119" t="s">
        <v>4726</v>
      </c>
      <c r="J21248" s="119" t="s">
        <v>222</v>
      </c>
      <c r="K21248" s="1">
        <v>46255.758941458334</v>
      </c>
      <c r="L21248">
        <v>366</v>
      </c>
      <c r="M21248">
        <v>3</v>
      </c>
      <c r="N21248">
        <v>7</v>
      </c>
      <c r="O21248">
        <v>2</v>
      </c>
      <c r="P21248" s="119" t="s">
        <v>20254</v>
      </c>
    </row>
    <row r="21249" spans="1:16" x14ac:dyDescent="0.25">
      <c r="A21249">
        <v>47483</v>
      </c>
      <c r="B21249" s="119" t="s">
        <v>13719</v>
      </c>
      <c r="C21249">
        <v>60</v>
      </c>
      <c r="D21249">
        <v>24550</v>
      </c>
      <c r="E21249">
        <v>286</v>
      </c>
      <c r="F21249">
        <v>10000</v>
      </c>
      <c r="G21249">
        <v>6</v>
      </c>
      <c r="H21249">
        <v>67775</v>
      </c>
      <c r="I21249" s="119" t="s">
        <v>4726</v>
      </c>
      <c r="J21249" s="119" t="s">
        <v>222</v>
      </c>
      <c r="K21249" s="1">
        <v>46255.758941458334</v>
      </c>
      <c r="L21249">
        <v>0</v>
      </c>
      <c r="M21249">
        <v>0</v>
      </c>
      <c r="N21249">
        <v>0</v>
      </c>
      <c r="O21249">
        <v>0</v>
      </c>
      <c r="P21249" s="119" t="s">
        <v>20254</v>
      </c>
    </row>
    <row r="21250" spans="1:16" x14ac:dyDescent="0.25">
      <c r="A21250">
        <v>47484</v>
      </c>
      <c r="B21250" s="119" t="s">
        <v>13720</v>
      </c>
      <c r="C21250">
        <v>67</v>
      </c>
      <c r="D21250">
        <v>24577</v>
      </c>
      <c r="E21250">
        <v>286</v>
      </c>
      <c r="F21250">
        <v>4183</v>
      </c>
      <c r="G21250">
        <v>66</v>
      </c>
      <c r="H21250">
        <v>9998</v>
      </c>
      <c r="I21250" s="119" t="s">
        <v>4726</v>
      </c>
      <c r="J21250" s="119" t="s">
        <v>222</v>
      </c>
      <c r="K21250" s="1">
        <v>46255.758941458334</v>
      </c>
      <c r="L21250">
        <v>0</v>
      </c>
      <c r="M21250">
        <v>0</v>
      </c>
      <c r="N21250">
        <v>0</v>
      </c>
      <c r="O21250">
        <v>0</v>
      </c>
      <c r="P21250" s="119" t="s">
        <v>20254</v>
      </c>
    </row>
    <row r="21251" spans="1:16" x14ac:dyDescent="0.25">
      <c r="A21251">
        <v>47485</v>
      </c>
      <c r="B21251" s="119" t="s">
        <v>13721</v>
      </c>
      <c r="C21251">
        <v>74</v>
      </c>
      <c r="D21251">
        <v>24606</v>
      </c>
      <c r="E21251">
        <v>2874</v>
      </c>
      <c r="F21251">
        <v>1750</v>
      </c>
      <c r="G21251">
        <v>84</v>
      </c>
      <c r="H21251">
        <v>5000</v>
      </c>
      <c r="I21251" s="119" t="s">
        <v>4726</v>
      </c>
      <c r="J21251" s="119" t="s">
        <v>222</v>
      </c>
      <c r="K21251" s="1">
        <v>46255.758941458334</v>
      </c>
      <c r="L21251">
        <v>1</v>
      </c>
      <c r="M21251">
        <v>0</v>
      </c>
      <c r="N21251">
        <v>0</v>
      </c>
      <c r="O21251">
        <v>0</v>
      </c>
      <c r="P21251" s="119" t="s">
        <v>20254</v>
      </c>
    </row>
    <row r="21252" spans="1:16" x14ac:dyDescent="0.25">
      <c r="A21252">
        <v>47486</v>
      </c>
      <c r="B21252" s="119" t="s">
        <v>13722</v>
      </c>
      <c r="C21252">
        <v>80</v>
      </c>
      <c r="D21252">
        <v>24553</v>
      </c>
      <c r="E21252">
        <v>1066</v>
      </c>
      <c r="F21252">
        <v>1758</v>
      </c>
      <c r="G21252">
        <v>1019</v>
      </c>
      <c r="H21252">
        <v>2460</v>
      </c>
      <c r="I21252" s="119" t="s">
        <v>4726</v>
      </c>
      <c r="J21252" s="119" t="s">
        <v>222</v>
      </c>
      <c r="K21252" s="1">
        <v>46255.758941458334</v>
      </c>
      <c r="L21252">
        <v>113</v>
      </c>
      <c r="M21252">
        <v>3</v>
      </c>
      <c r="N21252">
        <v>34</v>
      </c>
      <c r="O21252">
        <v>1</v>
      </c>
      <c r="P21252" s="119" t="s">
        <v>20254</v>
      </c>
    </row>
    <row r="21253" spans="1:16" x14ac:dyDescent="0.25">
      <c r="A21253">
        <v>47487</v>
      </c>
      <c r="B21253" s="119" t="s">
        <v>13723</v>
      </c>
      <c r="C21253">
        <v>60</v>
      </c>
      <c r="D21253">
        <v>24550</v>
      </c>
      <c r="E21253">
        <v>403</v>
      </c>
      <c r="F21253">
        <v>3236</v>
      </c>
      <c r="G21253">
        <v>31</v>
      </c>
      <c r="H21253">
        <v>19794</v>
      </c>
      <c r="I21253" s="119" t="s">
        <v>4726</v>
      </c>
      <c r="J21253" s="119" t="s">
        <v>222</v>
      </c>
      <c r="K21253" s="1">
        <v>46255.758941458334</v>
      </c>
      <c r="L21253">
        <v>4</v>
      </c>
      <c r="M21253">
        <v>1</v>
      </c>
      <c r="N21253">
        <v>0</v>
      </c>
      <c r="O21253">
        <v>1</v>
      </c>
      <c r="P21253" s="119" t="s">
        <v>20254</v>
      </c>
    </row>
    <row r="21254" spans="1:16" x14ac:dyDescent="0.25">
      <c r="A21254">
        <v>47488</v>
      </c>
      <c r="B21254" s="119" t="s">
        <v>13724</v>
      </c>
      <c r="C21254">
        <v>67</v>
      </c>
      <c r="D21254">
        <v>24577</v>
      </c>
      <c r="E21254">
        <v>54</v>
      </c>
      <c r="F21254">
        <v>2003</v>
      </c>
      <c r="G21254">
        <v>54</v>
      </c>
      <c r="H21254">
        <v>5599</v>
      </c>
      <c r="I21254" s="119" t="s">
        <v>4726</v>
      </c>
      <c r="J21254" s="119" t="s">
        <v>222</v>
      </c>
      <c r="K21254" s="1">
        <v>46255.758941458334</v>
      </c>
      <c r="L21254">
        <v>5</v>
      </c>
      <c r="M21254">
        <v>0</v>
      </c>
      <c r="N21254">
        <v>0</v>
      </c>
      <c r="O21254">
        <v>0</v>
      </c>
      <c r="P21254" s="119" t="s">
        <v>20254</v>
      </c>
    </row>
    <row r="21255" spans="1:16" x14ac:dyDescent="0.25">
      <c r="A21255">
        <v>47489</v>
      </c>
      <c r="B21255" s="119" t="s">
        <v>13725</v>
      </c>
      <c r="C21255">
        <v>74</v>
      </c>
      <c r="D21255">
        <v>24606</v>
      </c>
      <c r="E21255">
        <v>258</v>
      </c>
      <c r="F21255">
        <v>1851</v>
      </c>
      <c r="G21255">
        <v>87</v>
      </c>
      <c r="H21255">
        <v>2498</v>
      </c>
      <c r="I21255" s="119" t="s">
        <v>4726</v>
      </c>
      <c r="J21255" s="119" t="s">
        <v>222</v>
      </c>
      <c r="K21255" s="1">
        <v>46255.758941458334</v>
      </c>
      <c r="L21255">
        <v>162</v>
      </c>
      <c r="M21255">
        <v>2</v>
      </c>
      <c r="N21255">
        <v>0</v>
      </c>
      <c r="O21255">
        <v>0</v>
      </c>
      <c r="P21255" s="119" t="s">
        <v>20254</v>
      </c>
    </row>
    <row r="21256" spans="1:16" x14ac:dyDescent="0.25">
      <c r="A21256">
        <v>47490</v>
      </c>
      <c r="B21256" s="119" t="s">
        <v>13726</v>
      </c>
      <c r="C21256">
        <v>80</v>
      </c>
      <c r="D21256">
        <v>24553</v>
      </c>
      <c r="E21256">
        <v>1390</v>
      </c>
      <c r="F21256">
        <v>1749</v>
      </c>
      <c r="G21256">
        <v>756</v>
      </c>
      <c r="H21256">
        <v>2299</v>
      </c>
      <c r="I21256" s="119" t="s">
        <v>4726</v>
      </c>
      <c r="J21256" s="119" t="s">
        <v>222</v>
      </c>
      <c r="K21256" s="1">
        <v>46255.758941458334</v>
      </c>
      <c r="L21256">
        <v>390</v>
      </c>
      <c r="M21256">
        <v>3</v>
      </c>
      <c r="N21256">
        <v>85</v>
      </c>
      <c r="O21256">
        <v>0</v>
      </c>
      <c r="P21256" s="119" t="s">
        <v>20254</v>
      </c>
    </row>
    <row r="21257" spans="1:16" x14ac:dyDescent="0.25">
      <c r="A21257">
        <v>47491</v>
      </c>
      <c r="B21257" s="119" t="s">
        <v>13727</v>
      </c>
      <c r="C21257">
        <v>60</v>
      </c>
      <c r="D21257">
        <v>24550</v>
      </c>
      <c r="E21257">
        <v>83</v>
      </c>
      <c r="F21257">
        <v>947</v>
      </c>
      <c r="G21257">
        <v>19</v>
      </c>
      <c r="H21257">
        <v>14994</v>
      </c>
      <c r="I21257" s="119" t="s">
        <v>4726</v>
      </c>
      <c r="J21257" s="119" t="s">
        <v>222</v>
      </c>
      <c r="K21257" s="1">
        <v>46255.758941458334</v>
      </c>
      <c r="L21257">
        <v>0</v>
      </c>
      <c r="M21257">
        <v>0</v>
      </c>
      <c r="N21257">
        <v>0</v>
      </c>
      <c r="O21257">
        <v>0</v>
      </c>
      <c r="P21257" s="119" t="s">
        <v>20254</v>
      </c>
    </row>
    <row r="21258" spans="1:16" x14ac:dyDescent="0.25">
      <c r="A21258">
        <v>47492</v>
      </c>
      <c r="B21258" s="119" t="s">
        <v>13728</v>
      </c>
      <c r="C21258">
        <v>67</v>
      </c>
      <c r="D21258">
        <v>24577</v>
      </c>
      <c r="E21258">
        <v>96</v>
      </c>
      <c r="F21258">
        <v>656</v>
      </c>
      <c r="G21258">
        <v>25</v>
      </c>
      <c r="H21258">
        <v>4198</v>
      </c>
      <c r="I21258" s="119" t="s">
        <v>4726</v>
      </c>
      <c r="J21258" s="119" t="s">
        <v>222</v>
      </c>
      <c r="K21258" s="1">
        <v>46255.758941458334</v>
      </c>
      <c r="L21258">
        <v>0</v>
      </c>
      <c r="M21258">
        <v>2</v>
      </c>
      <c r="N21258">
        <v>0</v>
      </c>
      <c r="O21258">
        <v>0</v>
      </c>
      <c r="P21258" s="119" t="s">
        <v>20254</v>
      </c>
    </row>
    <row r="21259" spans="1:16" x14ac:dyDescent="0.25">
      <c r="A21259">
        <v>47493</v>
      </c>
      <c r="B21259" s="119" t="s">
        <v>13729</v>
      </c>
      <c r="C21259">
        <v>74</v>
      </c>
      <c r="D21259">
        <v>24606</v>
      </c>
      <c r="E21259">
        <v>290</v>
      </c>
      <c r="F21259">
        <v>1710</v>
      </c>
      <c r="G21259">
        <v>45</v>
      </c>
      <c r="H21259">
        <v>2600</v>
      </c>
      <c r="I21259" s="119" t="s">
        <v>4726</v>
      </c>
      <c r="J21259" s="119" t="s">
        <v>222</v>
      </c>
      <c r="K21259" s="1">
        <v>46255.758941458334</v>
      </c>
      <c r="L21259">
        <v>463</v>
      </c>
      <c r="M21259">
        <v>0</v>
      </c>
      <c r="N21259">
        <v>141</v>
      </c>
      <c r="O21259">
        <v>0</v>
      </c>
      <c r="P21259" s="119" t="s">
        <v>20254</v>
      </c>
    </row>
    <row r="21260" spans="1:16" x14ac:dyDescent="0.25">
      <c r="A21260">
        <v>47494</v>
      </c>
      <c r="B21260" s="119" t="s">
        <v>13730</v>
      </c>
      <c r="C21260">
        <v>80</v>
      </c>
      <c r="D21260">
        <v>24553</v>
      </c>
      <c r="E21260">
        <v>715</v>
      </c>
      <c r="F21260">
        <v>1775</v>
      </c>
      <c r="G21260">
        <v>345</v>
      </c>
      <c r="H21260">
        <v>2470</v>
      </c>
      <c r="I21260" s="119" t="s">
        <v>4726</v>
      </c>
      <c r="J21260" s="119" t="s">
        <v>222</v>
      </c>
      <c r="K21260" s="1">
        <v>46255.758941458334</v>
      </c>
      <c r="L21260">
        <v>178</v>
      </c>
      <c r="M21260">
        <v>1</v>
      </c>
      <c r="N21260">
        <v>32</v>
      </c>
      <c r="O21260">
        <v>1</v>
      </c>
      <c r="P21260" s="119" t="s">
        <v>20254</v>
      </c>
    </row>
    <row r="21261" spans="1:16" x14ac:dyDescent="0.25">
      <c r="A21261">
        <v>47495</v>
      </c>
      <c r="B21261" s="119" t="s">
        <v>13731</v>
      </c>
      <c r="C21261">
        <v>60</v>
      </c>
      <c r="D21261">
        <v>24550</v>
      </c>
      <c r="E21261">
        <v>335</v>
      </c>
      <c r="F21261">
        <v>950</v>
      </c>
      <c r="G21261">
        <v>1</v>
      </c>
      <c r="H21261">
        <v>209999</v>
      </c>
      <c r="I21261" s="119" t="s">
        <v>4726</v>
      </c>
      <c r="J21261" s="119" t="s">
        <v>222</v>
      </c>
      <c r="K21261" s="1">
        <v>46255.758941458334</v>
      </c>
      <c r="L21261">
        <v>0</v>
      </c>
      <c r="M21261">
        <v>1</v>
      </c>
      <c r="N21261">
        <v>0</v>
      </c>
      <c r="O21261">
        <v>1</v>
      </c>
      <c r="P21261" s="119" t="s">
        <v>20254</v>
      </c>
    </row>
    <row r="21262" spans="1:16" x14ac:dyDescent="0.25">
      <c r="A21262">
        <v>47496</v>
      </c>
      <c r="B21262" s="119" t="s">
        <v>13732</v>
      </c>
      <c r="C21262">
        <v>67</v>
      </c>
      <c r="D21262">
        <v>24577</v>
      </c>
      <c r="E21262">
        <v>69</v>
      </c>
      <c r="F21262">
        <v>863</v>
      </c>
      <c r="G21262">
        <v>41</v>
      </c>
      <c r="H21262">
        <v>4198</v>
      </c>
      <c r="I21262" s="119" t="s">
        <v>4726</v>
      </c>
      <c r="J21262" s="119" t="s">
        <v>222</v>
      </c>
      <c r="K21262" s="1">
        <v>46255.758941458334</v>
      </c>
      <c r="L21262">
        <v>0</v>
      </c>
      <c r="M21262">
        <v>1</v>
      </c>
      <c r="N21262">
        <v>0</v>
      </c>
      <c r="O21262">
        <v>0</v>
      </c>
      <c r="P21262" s="119" t="s">
        <v>20254</v>
      </c>
    </row>
    <row r="21263" spans="1:16" x14ac:dyDescent="0.25">
      <c r="A21263">
        <v>47497</v>
      </c>
      <c r="B21263" s="119" t="s">
        <v>13733</v>
      </c>
      <c r="C21263">
        <v>74</v>
      </c>
      <c r="D21263">
        <v>24606</v>
      </c>
      <c r="E21263">
        <v>548</v>
      </c>
      <c r="F21263">
        <v>1736</v>
      </c>
      <c r="G21263">
        <v>34</v>
      </c>
      <c r="H21263">
        <v>3093</v>
      </c>
      <c r="I21263" s="119" t="s">
        <v>4726</v>
      </c>
      <c r="J21263" s="119" t="s">
        <v>222</v>
      </c>
      <c r="K21263" s="1">
        <v>46255.758941458334</v>
      </c>
      <c r="L21263">
        <v>564</v>
      </c>
      <c r="M21263">
        <v>5</v>
      </c>
      <c r="N21263">
        <v>0</v>
      </c>
      <c r="O21263">
        <v>5</v>
      </c>
      <c r="P21263" s="119" t="s">
        <v>20254</v>
      </c>
    </row>
    <row r="21264" spans="1:16" x14ac:dyDescent="0.25">
      <c r="A21264">
        <v>47498</v>
      </c>
      <c r="B21264" s="119" t="s">
        <v>13734</v>
      </c>
      <c r="C21264">
        <v>80</v>
      </c>
      <c r="D21264">
        <v>24553</v>
      </c>
      <c r="E21264">
        <v>660</v>
      </c>
      <c r="F21264">
        <v>1717</v>
      </c>
      <c r="G21264">
        <v>297</v>
      </c>
      <c r="H21264">
        <v>2495</v>
      </c>
      <c r="I21264" s="119" t="s">
        <v>4726</v>
      </c>
      <c r="J21264" s="119" t="s">
        <v>222</v>
      </c>
      <c r="K21264" s="1">
        <v>46255.758941458334</v>
      </c>
      <c r="L21264">
        <v>619</v>
      </c>
      <c r="M21264">
        <v>0</v>
      </c>
      <c r="N21264">
        <v>30</v>
      </c>
      <c r="O21264">
        <v>0</v>
      </c>
      <c r="P21264" s="119" t="s">
        <v>20254</v>
      </c>
    </row>
    <row r="21265" spans="1:16" x14ac:dyDescent="0.25">
      <c r="A21265">
        <v>47499</v>
      </c>
      <c r="B21265" s="119" t="s">
        <v>13735</v>
      </c>
      <c r="C21265">
        <v>60</v>
      </c>
      <c r="D21265">
        <v>24550</v>
      </c>
      <c r="E21265">
        <v>162</v>
      </c>
      <c r="F21265">
        <v>1217</v>
      </c>
      <c r="G21265">
        <v>45</v>
      </c>
      <c r="H21265">
        <v>9999</v>
      </c>
      <c r="I21265" s="119" t="s">
        <v>4726</v>
      </c>
      <c r="J21265" s="119" t="s">
        <v>222</v>
      </c>
      <c r="K21265" s="1">
        <v>46255.758941458334</v>
      </c>
      <c r="L21265">
        <v>0</v>
      </c>
      <c r="M21265">
        <v>2</v>
      </c>
      <c r="N21265">
        <v>0</v>
      </c>
      <c r="O21265">
        <v>2</v>
      </c>
      <c r="P21265" s="119" t="s">
        <v>20254</v>
      </c>
    </row>
    <row r="21266" spans="1:16" x14ac:dyDescent="0.25">
      <c r="A21266">
        <v>47500</v>
      </c>
      <c r="B21266" s="119" t="s">
        <v>13736</v>
      </c>
      <c r="C21266">
        <v>67</v>
      </c>
      <c r="D21266">
        <v>24577</v>
      </c>
      <c r="E21266">
        <v>21</v>
      </c>
      <c r="F21266">
        <v>583</v>
      </c>
      <c r="G21266">
        <v>33</v>
      </c>
      <c r="H21266">
        <v>12598</v>
      </c>
      <c r="I21266" s="119" t="s">
        <v>4726</v>
      </c>
      <c r="J21266" s="119" t="s">
        <v>222</v>
      </c>
      <c r="K21266" s="1">
        <v>46255.758941458334</v>
      </c>
      <c r="L21266">
        <v>0</v>
      </c>
      <c r="M21266">
        <v>0</v>
      </c>
      <c r="N21266">
        <v>0</v>
      </c>
      <c r="O21266">
        <v>0</v>
      </c>
      <c r="P21266" s="119" t="s">
        <v>20254</v>
      </c>
    </row>
    <row r="21267" spans="1:16" x14ac:dyDescent="0.25">
      <c r="A21267">
        <v>47501</v>
      </c>
      <c r="B21267" s="119" t="s">
        <v>13737</v>
      </c>
      <c r="C21267">
        <v>74</v>
      </c>
      <c r="D21267">
        <v>24606</v>
      </c>
      <c r="E21267">
        <v>550</v>
      </c>
      <c r="F21267">
        <v>1479</v>
      </c>
      <c r="G21267">
        <v>29</v>
      </c>
      <c r="H21267">
        <v>3867</v>
      </c>
      <c r="I21267" s="119" t="s">
        <v>4726</v>
      </c>
      <c r="J21267" s="119" t="s">
        <v>222</v>
      </c>
      <c r="K21267" s="1">
        <v>46255.758941458334</v>
      </c>
      <c r="L21267">
        <v>473</v>
      </c>
      <c r="M21267">
        <v>0</v>
      </c>
      <c r="N21267">
        <v>151</v>
      </c>
      <c r="O21267">
        <v>0</v>
      </c>
      <c r="P21267" s="119" t="s">
        <v>20254</v>
      </c>
    </row>
    <row r="21268" spans="1:16" x14ac:dyDescent="0.25">
      <c r="A21268">
        <v>47502</v>
      </c>
      <c r="B21268" s="119" t="s">
        <v>13738</v>
      </c>
      <c r="C21268">
        <v>80</v>
      </c>
      <c r="D21268">
        <v>24553</v>
      </c>
      <c r="E21268">
        <v>618</v>
      </c>
      <c r="F21268">
        <v>1787</v>
      </c>
      <c r="G21268">
        <v>272</v>
      </c>
      <c r="H21268">
        <v>2268</v>
      </c>
      <c r="I21268" s="119" t="s">
        <v>4726</v>
      </c>
      <c r="J21268" s="119" t="s">
        <v>222</v>
      </c>
      <c r="K21268" s="1">
        <v>46255.758941458334</v>
      </c>
      <c r="L21268">
        <v>403</v>
      </c>
      <c r="M21268">
        <v>1</v>
      </c>
      <c r="N21268">
        <v>6</v>
      </c>
      <c r="O21268">
        <v>1</v>
      </c>
      <c r="P21268" s="119" t="s">
        <v>20254</v>
      </c>
    </row>
    <row r="21269" spans="1:16" x14ac:dyDescent="0.25">
      <c r="A21269">
        <v>47503</v>
      </c>
      <c r="B21269" s="119" t="s">
        <v>13739</v>
      </c>
      <c r="C21269">
        <v>62</v>
      </c>
      <c r="D21269">
        <v>24570</v>
      </c>
      <c r="E21269">
        <v>72</v>
      </c>
      <c r="F21269">
        <v>80003</v>
      </c>
      <c r="G21269">
        <v>10</v>
      </c>
      <c r="H21269">
        <v>199802</v>
      </c>
      <c r="I21269" s="119" t="s">
        <v>4726</v>
      </c>
      <c r="J21269" s="119" t="s">
        <v>24</v>
      </c>
      <c r="K21269" s="1">
        <v>46255.758941458334</v>
      </c>
      <c r="L21269">
        <v>1</v>
      </c>
      <c r="M21269">
        <v>1</v>
      </c>
      <c r="N21269">
        <v>0</v>
      </c>
      <c r="O21269">
        <v>0</v>
      </c>
      <c r="P21269" s="119" t="s">
        <v>20254</v>
      </c>
    </row>
    <row r="21270" spans="1:16" x14ac:dyDescent="0.25">
      <c r="A21270">
        <v>47504</v>
      </c>
      <c r="B21270" s="119" t="s">
        <v>13740</v>
      </c>
      <c r="C21270">
        <v>70</v>
      </c>
      <c r="D21270">
        <v>24600</v>
      </c>
      <c r="E21270">
        <v>47</v>
      </c>
      <c r="F21270">
        <v>42425</v>
      </c>
      <c r="G21270">
        <v>16</v>
      </c>
      <c r="H21270">
        <v>61999</v>
      </c>
      <c r="I21270" s="119" t="s">
        <v>4726</v>
      </c>
      <c r="J21270" s="119" t="s">
        <v>24</v>
      </c>
      <c r="K21270" s="1">
        <v>46255.758941458334</v>
      </c>
      <c r="L21270">
        <v>0</v>
      </c>
      <c r="M21270">
        <v>0</v>
      </c>
      <c r="N21270">
        <v>0</v>
      </c>
      <c r="O21270">
        <v>0</v>
      </c>
      <c r="P21270" s="119" t="s">
        <v>20254</v>
      </c>
    </row>
    <row r="21271" spans="1:16" x14ac:dyDescent="0.25">
      <c r="A21271">
        <v>47505</v>
      </c>
      <c r="B21271" s="119" t="s">
        <v>13741</v>
      </c>
      <c r="C21271">
        <v>80</v>
      </c>
      <c r="D21271">
        <v>24561</v>
      </c>
      <c r="E21271">
        <v>764</v>
      </c>
      <c r="F21271">
        <v>3188</v>
      </c>
      <c r="G21271">
        <v>326</v>
      </c>
      <c r="H21271">
        <v>5037</v>
      </c>
      <c r="I21271" s="119" t="s">
        <v>4726</v>
      </c>
      <c r="J21271" s="119" t="s">
        <v>24</v>
      </c>
      <c r="K21271" s="1">
        <v>46255.758941458334</v>
      </c>
      <c r="L21271">
        <v>38</v>
      </c>
      <c r="M21271">
        <v>18</v>
      </c>
      <c r="N21271">
        <v>4</v>
      </c>
      <c r="O21271">
        <v>5</v>
      </c>
      <c r="P21271" s="119" t="s">
        <v>20254</v>
      </c>
    </row>
    <row r="21272" spans="1:16" x14ac:dyDescent="0.25">
      <c r="A21272">
        <v>47506</v>
      </c>
      <c r="B21272" s="119" t="s">
        <v>13742</v>
      </c>
      <c r="C21272">
        <v>78</v>
      </c>
      <c r="D21272">
        <v>24618</v>
      </c>
      <c r="E21272">
        <v>271</v>
      </c>
      <c r="F21272">
        <v>2348</v>
      </c>
      <c r="G21272">
        <v>247</v>
      </c>
      <c r="H21272">
        <v>5746</v>
      </c>
      <c r="I21272" s="119" t="s">
        <v>4726</v>
      </c>
      <c r="J21272" s="119" t="s">
        <v>24</v>
      </c>
      <c r="K21272" s="1">
        <v>46255.758941458334</v>
      </c>
      <c r="L21272">
        <v>29</v>
      </c>
      <c r="M21272">
        <v>5</v>
      </c>
      <c r="N21272">
        <v>1</v>
      </c>
      <c r="O21272">
        <v>1</v>
      </c>
      <c r="P21272" s="119" t="s">
        <v>20254</v>
      </c>
    </row>
    <row r="21273" spans="1:16" x14ac:dyDescent="0.25">
      <c r="A21273">
        <v>47507</v>
      </c>
      <c r="B21273" s="119" t="s">
        <v>13743</v>
      </c>
      <c r="C21273">
        <v>62</v>
      </c>
      <c r="D21273">
        <v>24570</v>
      </c>
      <c r="E21273">
        <v>56</v>
      </c>
      <c r="F21273">
        <v>72062</v>
      </c>
      <c r="G21273">
        <v>19</v>
      </c>
      <c r="H21273">
        <v>140874</v>
      </c>
      <c r="I21273" s="119" t="s">
        <v>4726</v>
      </c>
      <c r="J21273" s="119" t="s">
        <v>24</v>
      </c>
      <c r="K21273" s="1">
        <v>46255.758941458334</v>
      </c>
      <c r="L21273">
        <v>0</v>
      </c>
      <c r="M21273">
        <v>0</v>
      </c>
      <c r="N21273">
        <v>0</v>
      </c>
      <c r="O21273">
        <v>0</v>
      </c>
      <c r="P21273" s="119" t="s">
        <v>20254</v>
      </c>
    </row>
    <row r="21274" spans="1:16" x14ac:dyDescent="0.25">
      <c r="A21274">
        <v>47508</v>
      </c>
      <c r="B21274" s="119" t="s">
        <v>13744</v>
      </c>
      <c r="C21274">
        <v>70</v>
      </c>
      <c r="D21274">
        <v>24600</v>
      </c>
      <c r="E21274">
        <v>37</v>
      </c>
      <c r="F21274">
        <v>58197</v>
      </c>
      <c r="G21274">
        <v>19</v>
      </c>
      <c r="H21274">
        <v>199999</v>
      </c>
      <c r="I21274" s="119" t="s">
        <v>4726</v>
      </c>
      <c r="J21274" s="119" t="s">
        <v>24</v>
      </c>
      <c r="K21274" s="1">
        <v>46255.758941458334</v>
      </c>
      <c r="L21274">
        <v>1</v>
      </c>
      <c r="M21274">
        <v>0</v>
      </c>
      <c r="N21274">
        <v>1</v>
      </c>
      <c r="O21274">
        <v>0</v>
      </c>
      <c r="P21274" s="119" t="s">
        <v>20254</v>
      </c>
    </row>
    <row r="21275" spans="1:16" x14ac:dyDescent="0.25">
      <c r="A21275">
        <v>47509</v>
      </c>
      <c r="B21275" s="119" t="s">
        <v>13745</v>
      </c>
      <c r="C21275">
        <v>78</v>
      </c>
      <c r="D21275">
        <v>24618</v>
      </c>
      <c r="E21275">
        <v>245</v>
      </c>
      <c r="F21275">
        <v>2126</v>
      </c>
      <c r="G21275">
        <v>265</v>
      </c>
      <c r="H21275">
        <v>6529</v>
      </c>
      <c r="I21275" s="119" t="s">
        <v>4726</v>
      </c>
      <c r="J21275" s="119" t="s">
        <v>24</v>
      </c>
      <c r="K21275" s="1">
        <v>46255.758941458334</v>
      </c>
      <c r="L21275">
        <v>106</v>
      </c>
      <c r="M21275">
        <v>4</v>
      </c>
      <c r="N21275">
        <v>3</v>
      </c>
      <c r="O21275">
        <v>1</v>
      </c>
      <c r="P21275" s="119" t="s">
        <v>20254</v>
      </c>
    </row>
    <row r="21276" spans="1:16" x14ac:dyDescent="0.25">
      <c r="A21276">
        <v>47510</v>
      </c>
      <c r="B21276" s="119" t="s">
        <v>13746</v>
      </c>
      <c r="C21276">
        <v>80</v>
      </c>
      <c r="D21276">
        <v>24561</v>
      </c>
      <c r="E21276">
        <v>353</v>
      </c>
      <c r="F21276">
        <v>2302</v>
      </c>
      <c r="G21276">
        <v>1021</v>
      </c>
      <c r="H21276">
        <v>5279</v>
      </c>
      <c r="I21276" s="119" t="s">
        <v>4726</v>
      </c>
      <c r="J21276" s="119" t="s">
        <v>24</v>
      </c>
      <c r="K21276" s="1">
        <v>46255.758941458334</v>
      </c>
      <c r="L21276">
        <v>215</v>
      </c>
      <c r="M21276">
        <v>19</v>
      </c>
      <c r="N21276">
        <v>4</v>
      </c>
      <c r="O21276">
        <v>2</v>
      </c>
      <c r="P21276" s="119" t="s">
        <v>20254</v>
      </c>
    </row>
    <row r="21277" spans="1:16" x14ac:dyDescent="0.25">
      <c r="A21277">
        <v>47511</v>
      </c>
      <c r="B21277" s="119" t="s">
        <v>13747</v>
      </c>
      <c r="C21277">
        <v>62</v>
      </c>
      <c r="D21277">
        <v>24570</v>
      </c>
      <c r="E21277">
        <v>25</v>
      </c>
      <c r="F21277">
        <v>15516</v>
      </c>
      <c r="G21277">
        <v>41</v>
      </c>
      <c r="H21277">
        <v>51002</v>
      </c>
      <c r="I21277" s="119" t="s">
        <v>4726</v>
      </c>
      <c r="J21277" s="119" t="s">
        <v>24</v>
      </c>
      <c r="K21277" s="1">
        <v>46255.758941458334</v>
      </c>
      <c r="L21277">
        <v>1</v>
      </c>
      <c r="M21277">
        <v>0</v>
      </c>
      <c r="N21277">
        <v>1</v>
      </c>
      <c r="O21277">
        <v>0</v>
      </c>
      <c r="P21277" s="119" t="s">
        <v>20254</v>
      </c>
    </row>
    <row r="21278" spans="1:16" x14ac:dyDescent="0.25">
      <c r="A21278">
        <v>47512</v>
      </c>
      <c r="B21278" s="119" t="s">
        <v>13748</v>
      </c>
      <c r="C21278">
        <v>70</v>
      </c>
      <c r="D21278">
        <v>24600</v>
      </c>
      <c r="E21278">
        <v>27</v>
      </c>
      <c r="F21278">
        <v>22525</v>
      </c>
      <c r="G21278">
        <v>21</v>
      </c>
      <c r="H21278">
        <v>50000</v>
      </c>
      <c r="I21278" s="119" t="s">
        <v>4726</v>
      </c>
      <c r="J21278" s="119" t="s">
        <v>24</v>
      </c>
      <c r="K21278" s="1">
        <v>46255.758941458334</v>
      </c>
      <c r="L21278">
        <v>1</v>
      </c>
      <c r="M21278">
        <v>3</v>
      </c>
      <c r="N21278">
        <v>1</v>
      </c>
      <c r="O21278">
        <v>0</v>
      </c>
      <c r="P21278" s="119" t="s">
        <v>20254</v>
      </c>
    </row>
    <row r="21279" spans="1:16" x14ac:dyDescent="0.25">
      <c r="A21279">
        <v>47513</v>
      </c>
      <c r="B21279" s="119" t="s">
        <v>13749</v>
      </c>
      <c r="C21279">
        <v>78</v>
      </c>
      <c r="D21279">
        <v>24618</v>
      </c>
      <c r="E21279">
        <v>414</v>
      </c>
      <c r="F21279">
        <v>2617</v>
      </c>
      <c r="G21279">
        <v>324</v>
      </c>
      <c r="H21279">
        <v>4707</v>
      </c>
      <c r="I21279" s="119" t="s">
        <v>4726</v>
      </c>
      <c r="J21279" s="119" t="s">
        <v>24</v>
      </c>
      <c r="K21279" s="1">
        <v>46255.758941458334</v>
      </c>
      <c r="L21279">
        <v>41</v>
      </c>
      <c r="M21279">
        <v>8</v>
      </c>
      <c r="N21279">
        <v>2</v>
      </c>
      <c r="O21279">
        <v>3</v>
      </c>
      <c r="P21279" s="119" t="s">
        <v>20254</v>
      </c>
    </row>
    <row r="21280" spans="1:16" x14ac:dyDescent="0.25">
      <c r="A21280">
        <v>47514</v>
      </c>
      <c r="B21280" s="119" t="s">
        <v>13750</v>
      </c>
      <c r="C21280">
        <v>80</v>
      </c>
      <c r="D21280">
        <v>24561</v>
      </c>
      <c r="E21280">
        <v>308</v>
      </c>
      <c r="F21280">
        <v>2411</v>
      </c>
      <c r="G21280">
        <v>155</v>
      </c>
      <c r="H21280">
        <v>4633</v>
      </c>
      <c r="I21280" s="119" t="s">
        <v>4726</v>
      </c>
      <c r="J21280" s="119" t="s">
        <v>24</v>
      </c>
      <c r="K21280" s="1">
        <v>46255.758941458334</v>
      </c>
      <c r="L21280">
        <v>647</v>
      </c>
      <c r="M21280">
        <v>9</v>
      </c>
      <c r="N21280">
        <v>145</v>
      </c>
      <c r="O21280">
        <v>1</v>
      </c>
      <c r="P21280" s="119" t="s">
        <v>20254</v>
      </c>
    </row>
    <row r="21281" spans="1:16" x14ac:dyDescent="0.25">
      <c r="A21281">
        <v>47515</v>
      </c>
      <c r="B21281" s="119" t="s">
        <v>13751</v>
      </c>
      <c r="C21281">
        <v>62</v>
      </c>
      <c r="D21281">
        <v>24570</v>
      </c>
      <c r="E21281">
        <v>116</v>
      </c>
      <c r="F21281">
        <v>38204</v>
      </c>
      <c r="G21281">
        <v>12</v>
      </c>
      <c r="H21281">
        <v>68204</v>
      </c>
      <c r="I21281" s="119" t="s">
        <v>4726</v>
      </c>
      <c r="J21281" s="119" t="s">
        <v>24</v>
      </c>
      <c r="K21281" s="1">
        <v>46255.758941458334</v>
      </c>
      <c r="L21281">
        <v>0</v>
      </c>
      <c r="M21281">
        <v>0</v>
      </c>
      <c r="N21281">
        <v>0</v>
      </c>
      <c r="O21281">
        <v>0</v>
      </c>
      <c r="P21281" s="119" t="s">
        <v>20254</v>
      </c>
    </row>
    <row r="21282" spans="1:16" x14ac:dyDescent="0.25">
      <c r="A21282">
        <v>47516</v>
      </c>
      <c r="B21282" s="119" t="s">
        <v>13752</v>
      </c>
      <c r="C21282">
        <v>70</v>
      </c>
      <c r="D21282">
        <v>24600</v>
      </c>
      <c r="E21282">
        <v>258</v>
      </c>
      <c r="F21282">
        <v>86839</v>
      </c>
      <c r="G21282">
        <v>12</v>
      </c>
      <c r="H21282">
        <v>139999</v>
      </c>
      <c r="I21282" s="119" t="s">
        <v>4726</v>
      </c>
      <c r="J21282" s="119" t="s">
        <v>24</v>
      </c>
      <c r="K21282" s="1">
        <v>46255.758941458334</v>
      </c>
      <c r="L21282">
        <v>0</v>
      </c>
      <c r="M21282">
        <v>3</v>
      </c>
      <c r="N21282">
        <v>0</v>
      </c>
      <c r="O21282">
        <v>3</v>
      </c>
      <c r="P21282" s="119" t="s">
        <v>20254</v>
      </c>
    </row>
    <row r="21283" spans="1:16" x14ac:dyDescent="0.25">
      <c r="A21283">
        <v>47517</v>
      </c>
      <c r="B21283" s="119" t="s">
        <v>13753</v>
      </c>
      <c r="C21283">
        <v>78</v>
      </c>
      <c r="D21283">
        <v>24618</v>
      </c>
      <c r="E21283">
        <v>98</v>
      </c>
      <c r="F21283">
        <v>3305</v>
      </c>
      <c r="G21283">
        <v>901</v>
      </c>
      <c r="H21283">
        <v>5705</v>
      </c>
      <c r="I21283" s="119" t="s">
        <v>4726</v>
      </c>
      <c r="J21283" s="119" t="s">
        <v>24</v>
      </c>
      <c r="K21283" s="1">
        <v>46255.758941458334</v>
      </c>
      <c r="L21283">
        <v>258</v>
      </c>
      <c r="M21283">
        <v>8</v>
      </c>
      <c r="N21283">
        <v>1</v>
      </c>
      <c r="O21283">
        <v>1</v>
      </c>
      <c r="P21283" s="119" t="s">
        <v>20254</v>
      </c>
    </row>
    <row r="21284" spans="1:16" x14ac:dyDescent="0.25">
      <c r="A21284">
        <v>47518</v>
      </c>
      <c r="B21284" s="119" t="s">
        <v>13754</v>
      </c>
      <c r="C21284">
        <v>80</v>
      </c>
      <c r="D21284">
        <v>24561</v>
      </c>
      <c r="E21284">
        <v>610</v>
      </c>
      <c r="F21284">
        <v>2615</v>
      </c>
      <c r="G21284">
        <v>445</v>
      </c>
      <c r="H21284">
        <v>6914</v>
      </c>
      <c r="I21284" s="119" t="s">
        <v>4726</v>
      </c>
      <c r="J21284" s="119" t="s">
        <v>24</v>
      </c>
      <c r="K21284" s="1">
        <v>46255.758941458334</v>
      </c>
      <c r="L21284">
        <v>267</v>
      </c>
      <c r="M21284">
        <v>9</v>
      </c>
      <c r="N21284">
        <v>0</v>
      </c>
      <c r="O21284">
        <v>3</v>
      </c>
      <c r="P21284" s="119" t="s">
        <v>20254</v>
      </c>
    </row>
    <row r="21285" spans="1:16" x14ac:dyDescent="0.25">
      <c r="A21285">
        <v>47519</v>
      </c>
      <c r="B21285" s="119" t="s">
        <v>13755</v>
      </c>
      <c r="C21285">
        <v>62</v>
      </c>
      <c r="D21285">
        <v>24570</v>
      </c>
      <c r="E21285">
        <v>21</v>
      </c>
      <c r="F21285">
        <v>9061</v>
      </c>
      <c r="G21285">
        <v>33</v>
      </c>
      <c r="H21285">
        <v>44764</v>
      </c>
      <c r="I21285" s="119" t="s">
        <v>4726</v>
      </c>
      <c r="J21285" s="119" t="s">
        <v>24</v>
      </c>
      <c r="K21285" s="1">
        <v>46255.758941458334</v>
      </c>
      <c r="L21285">
        <v>0</v>
      </c>
      <c r="M21285">
        <v>0</v>
      </c>
      <c r="N21285">
        <v>0</v>
      </c>
      <c r="O21285">
        <v>0</v>
      </c>
      <c r="P21285" s="119" t="s">
        <v>20254</v>
      </c>
    </row>
    <row r="21286" spans="1:16" x14ac:dyDescent="0.25">
      <c r="A21286">
        <v>47520</v>
      </c>
      <c r="B21286" s="119" t="s">
        <v>13756</v>
      </c>
      <c r="C21286">
        <v>70</v>
      </c>
      <c r="D21286">
        <v>24600</v>
      </c>
      <c r="E21286">
        <v>28</v>
      </c>
      <c r="F21286">
        <v>15904</v>
      </c>
      <c r="G21286">
        <v>30</v>
      </c>
      <c r="H21286">
        <v>77776</v>
      </c>
      <c r="I21286" s="119" t="s">
        <v>4726</v>
      </c>
      <c r="J21286" s="119" t="s">
        <v>24</v>
      </c>
      <c r="K21286" s="1">
        <v>46255.758941458334</v>
      </c>
      <c r="L21286">
        <v>1</v>
      </c>
      <c r="M21286">
        <v>1</v>
      </c>
      <c r="N21286">
        <v>0</v>
      </c>
      <c r="O21286">
        <v>0</v>
      </c>
      <c r="P21286" s="119" t="s">
        <v>20254</v>
      </c>
    </row>
    <row r="21287" spans="1:16" x14ac:dyDescent="0.25">
      <c r="A21287">
        <v>47521</v>
      </c>
      <c r="B21287" s="119" t="s">
        <v>13757</v>
      </c>
      <c r="C21287">
        <v>78</v>
      </c>
      <c r="D21287">
        <v>24618</v>
      </c>
      <c r="E21287">
        <v>100</v>
      </c>
      <c r="F21287">
        <v>3313</v>
      </c>
      <c r="G21287">
        <v>258</v>
      </c>
      <c r="H21287">
        <v>6284</v>
      </c>
      <c r="I21287" s="119" t="s">
        <v>4726</v>
      </c>
      <c r="J21287" s="119" t="s">
        <v>24</v>
      </c>
      <c r="K21287" s="1">
        <v>46255.758941458334</v>
      </c>
      <c r="L21287">
        <v>4</v>
      </c>
      <c r="M21287">
        <v>9</v>
      </c>
      <c r="N21287">
        <v>0</v>
      </c>
      <c r="O21287">
        <v>2</v>
      </c>
      <c r="P21287" s="119" t="s">
        <v>20254</v>
      </c>
    </row>
    <row r="21288" spans="1:16" x14ac:dyDescent="0.25">
      <c r="A21288">
        <v>47522</v>
      </c>
      <c r="B21288" s="119" t="s">
        <v>13758</v>
      </c>
      <c r="C21288">
        <v>80</v>
      </c>
      <c r="D21288">
        <v>24561</v>
      </c>
      <c r="E21288">
        <v>408</v>
      </c>
      <c r="F21288">
        <v>2100</v>
      </c>
      <c r="G21288">
        <v>239</v>
      </c>
      <c r="H21288">
        <v>6291</v>
      </c>
      <c r="I21288" s="119" t="s">
        <v>4726</v>
      </c>
      <c r="J21288" s="119" t="s">
        <v>24</v>
      </c>
      <c r="K21288" s="1">
        <v>46255.758941458334</v>
      </c>
      <c r="L21288">
        <v>79</v>
      </c>
      <c r="M21288">
        <v>9</v>
      </c>
      <c r="N21288">
        <v>23</v>
      </c>
      <c r="O21288">
        <v>0</v>
      </c>
      <c r="P21288" s="119" t="s">
        <v>20254</v>
      </c>
    </row>
    <row r="21289" spans="1:16" x14ac:dyDescent="0.25">
      <c r="A21289">
        <v>47523</v>
      </c>
      <c r="B21289" s="119" t="s">
        <v>13759</v>
      </c>
      <c r="C21289">
        <v>62</v>
      </c>
      <c r="D21289">
        <v>24570</v>
      </c>
      <c r="E21289">
        <v>24</v>
      </c>
      <c r="F21289">
        <v>123235</v>
      </c>
      <c r="G21289">
        <v>10</v>
      </c>
      <c r="H21289">
        <v>548251</v>
      </c>
      <c r="I21289" s="119" t="s">
        <v>4726</v>
      </c>
      <c r="J21289" s="119" t="s">
        <v>24</v>
      </c>
      <c r="K21289" s="1">
        <v>46255.758941458334</v>
      </c>
      <c r="L21289">
        <v>0</v>
      </c>
      <c r="M21289">
        <v>0</v>
      </c>
      <c r="N21289">
        <v>0</v>
      </c>
      <c r="O21289">
        <v>0</v>
      </c>
      <c r="P21289" s="119" t="s">
        <v>20254</v>
      </c>
    </row>
    <row r="21290" spans="1:16" x14ac:dyDescent="0.25">
      <c r="A21290">
        <v>47524</v>
      </c>
      <c r="B21290" s="119" t="s">
        <v>13760</v>
      </c>
      <c r="C21290">
        <v>70</v>
      </c>
      <c r="D21290">
        <v>24600</v>
      </c>
      <c r="E21290">
        <v>69</v>
      </c>
      <c r="F21290">
        <v>53221</v>
      </c>
      <c r="G21290">
        <v>8</v>
      </c>
      <c r="H21290">
        <v>100000</v>
      </c>
      <c r="I21290" s="119" t="s">
        <v>4726</v>
      </c>
      <c r="J21290" s="119" t="s">
        <v>24</v>
      </c>
      <c r="K21290" s="1">
        <v>46255.758941458334</v>
      </c>
      <c r="L21290">
        <v>2</v>
      </c>
      <c r="M21290">
        <v>1</v>
      </c>
      <c r="N21290">
        <v>0</v>
      </c>
      <c r="O21290">
        <v>0</v>
      </c>
      <c r="P21290" s="119" t="s">
        <v>20254</v>
      </c>
    </row>
    <row r="21291" spans="1:16" x14ac:dyDescent="0.25">
      <c r="A21291">
        <v>47525</v>
      </c>
      <c r="B21291" s="119" t="s">
        <v>13761</v>
      </c>
      <c r="C21291">
        <v>78</v>
      </c>
      <c r="D21291">
        <v>24618</v>
      </c>
      <c r="E21291">
        <v>369</v>
      </c>
      <c r="F21291">
        <v>2764</v>
      </c>
      <c r="G21291">
        <v>276</v>
      </c>
      <c r="H21291">
        <v>6690</v>
      </c>
      <c r="I21291" s="119" t="s">
        <v>4726</v>
      </c>
      <c r="J21291" s="119" t="s">
        <v>24</v>
      </c>
      <c r="K21291" s="1">
        <v>46255.758941458334</v>
      </c>
      <c r="L21291">
        <v>14</v>
      </c>
      <c r="M21291">
        <v>17</v>
      </c>
      <c r="N21291">
        <v>1</v>
      </c>
      <c r="O21291">
        <v>3</v>
      </c>
      <c r="P21291" s="119" t="s">
        <v>20254</v>
      </c>
    </row>
    <row r="21292" spans="1:16" x14ac:dyDescent="0.25">
      <c r="A21292">
        <v>47526</v>
      </c>
      <c r="B21292" s="119" t="s">
        <v>13762</v>
      </c>
      <c r="C21292">
        <v>80</v>
      </c>
      <c r="D21292">
        <v>24561</v>
      </c>
      <c r="E21292">
        <v>389</v>
      </c>
      <c r="F21292">
        <v>2458</v>
      </c>
      <c r="G21292">
        <v>302</v>
      </c>
      <c r="H21292">
        <v>6697</v>
      </c>
      <c r="I21292" s="119" t="s">
        <v>4726</v>
      </c>
      <c r="J21292" s="119" t="s">
        <v>24</v>
      </c>
      <c r="K21292" s="1">
        <v>46255.758941458334</v>
      </c>
      <c r="L21292">
        <v>457</v>
      </c>
      <c r="M21292">
        <v>18</v>
      </c>
      <c r="N21292">
        <v>194</v>
      </c>
      <c r="O21292">
        <v>3</v>
      </c>
      <c r="P21292" s="119" t="s">
        <v>20254</v>
      </c>
    </row>
    <row r="21293" spans="1:16" x14ac:dyDescent="0.25">
      <c r="A21293">
        <v>47527</v>
      </c>
      <c r="B21293" s="119" t="s">
        <v>13763</v>
      </c>
      <c r="C21293">
        <v>62</v>
      </c>
      <c r="D21293">
        <v>24570</v>
      </c>
      <c r="E21293">
        <v>75</v>
      </c>
      <c r="F21293">
        <v>40010</v>
      </c>
      <c r="G21293">
        <v>25</v>
      </c>
      <c r="H21293">
        <v>107680</v>
      </c>
      <c r="I21293" s="119" t="s">
        <v>4726</v>
      </c>
      <c r="J21293" s="119" t="s">
        <v>24</v>
      </c>
      <c r="K21293" s="1">
        <v>46255.758941458334</v>
      </c>
      <c r="L21293">
        <v>2</v>
      </c>
      <c r="M21293">
        <v>3</v>
      </c>
      <c r="N21293">
        <v>0</v>
      </c>
      <c r="O21293">
        <v>0</v>
      </c>
      <c r="P21293" s="119" t="s">
        <v>20254</v>
      </c>
    </row>
    <row r="21294" spans="1:16" x14ac:dyDescent="0.25">
      <c r="A21294">
        <v>47528</v>
      </c>
      <c r="B21294" s="119" t="s">
        <v>13764</v>
      </c>
      <c r="C21294">
        <v>70</v>
      </c>
      <c r="D21294">
        <v>24600</v>
      </c>
      <c r="E21294">
        <v>160</v>
      </c>
      <c r="F21294">
        <v>30093</v>
      </c>
      <c r="G21294">
        <v>15</v>
      </c>
      <c r="H21294">
        <v>85937</v>
      </c>
      <c r="I21294" s="119" t="s">
        <v>4726</v>
      </c>
      <c r="J21294" s="119" t="s">
        <v>24</v>
      </c>
      <c r="K21294" s="1">
        <v>46255.758941458334</v>
      </c>
      <c r="L21294">
        <v>2</v>
      </c>
      <c r="M21294">
        <v>0</v>
      </c>
      <c r="N21294">
        <v>0</v>
      </c>
      <c r="O21294">
        <v>0</v>
      </c>
      <c r="P21294" s="119" t="s">
        <v>20254</v>
      </c>
    </row>
    <row r="21295" spans="1:16" x14ac:dyDescent="0.25">
      <c r="A21295">
        <v>47529</v>
      </c>
      <c r="B21295" s="119" t="s">
        <v>13765</v>
      </c>
      <c r="C21295">
        <v>78</v>
      </c>
      <c r="D21295">
        <v>24618</v>
      </c>
      <c r="E21295">
        <v>414</v>
      </c>
      <c r="F21295">
        <v>2673</v>
      </c>
      <c r="G21295">
        <v>333</v>
      </c>
      <c r="H21295">
        <v>4569</v>
      </c>
      <c r="I21295" s="119" t="s">
        <v>4726</v>
      </c>
      <c r="J21295" s="119" t="s">
        <v>24</v>
      </c>
      <c r="K21295" s="1">
        <v>46255.758941458334</v>
      </c>
      <c r="L21295">
        <v>35</v>
      </c>
      <c r="M21295">
        <v>4</v>
      </c>
      <c r="N21295">
        <v>0</v>
      </c>
      <c r="O21295">
        <v>0</v>
      </c>
      <c r="P21295" s="119" t="s">
        <v>20254</v>
      </c>
    </row>
    <row r="21296" spans="1:16" x14ac:dyDescent="0.25">
      <c r="A21296">
        <v>47530</v>
      </c>
      <c r="B21296" s="119" t="s">
        <v>13766</v>
      </c>
      <c r="C21296">
        <v>80</v>
      </c>
      <c r="D21296">
        <v>24561</v>
      </c>
      <c r="E21296">
        <v>487</v>
      </c>
      <c r="F21296">
        <v>2008</v>
      </c>
      <c r="G21296">
        <v>296</v>
      </c>
      <c r="H21296">
        <v>5338</v>
      </c>
      <c r="I21296" s="119" t="s">
        <v>4726</v>
      </c>
      <c r="J21296" s="119" t="s">
        <v>24</v>
      </c>
      <c r="K21296" s="1">
        <v>46255.758941458334</v>
      </c>
      <c r="L21296">
        <v>52</v>
      </c>
      <c r="M21296">
        <v>3</v>
      </c>
      <c r="N21296">
        <v>0</v>
      </c>
      <c r="O21296">
        <v>2</v>
      </c>
      <c r="P21296" s="119" t="s">
        <v>20254</v>
      </c>
    </row>
    <row r="21297" spans="1:16" x14ac:dyDescent="0.25">
      <c r="A21297">
        <v>47531</v>
      </c>
      <c r="B21297" s="119" t="s">
        <v>13767</v>
      </c>
      <c r="C21297">
        <v>62</v>
      </c>
      <c r="D21297">
        <v>24570</v>
      </c>
      <c r="E21297">
        <v>128</v>
      </c>
      <c r="F21297">
        <v>7809</v>
      </c>
      <c r="G21297">
        <v>41</v>
      </c>
      <c r="H21297">
        <v>69889</v>
      </c>
      <c r="I21297" s="119" t="s">
        <v>4726</v>
      </c>
      <c r="J21297" s="119" t="s">
        <v>24</v>
      </c>
      <c r="K21297" s="1">
        <v>46255.758941458334</v>
      </c>
      <c r="L21297">
        <v>0</v>
      </c>
      <c r="M21297">
        <v>2</v>
      </c>
      <c r="N21297">
        <v>0</v>
      </c>
      <c r="O21297">
        <v>0</v>
      </c>
      <c r="P21297" s="119" t="s">
        <v>20254</v>
      </c>
    </row>
    <row r="21298" spans="1:16" x14ac:dyDescent="0.25">
      <c r="A21298">
        <v>47532</v>
      </c>
      <c r="B21298" s="119" t="s">
        <v>13768</v>
      </c>
      <c r="C21298">
        <v>70</v>
      </c>
      <c r="D21298">
        <v>24600</v>
      </c>
      <c r="E21298">
        <v>39</v>
      </c>
      <c r="F21298">
        <v>15538</v>
      </c>
      <c r="G21298">
        <v>34</v>
      </c>
      <c r="H21298">
        <v>77999</v>
      </c>
      <c r="I21298" s="119" t="s">
        <v>4726</v>
      </c>
      <c r="J21298" s="119" t="s">
        <v>24</v>
      </c>
      <c r="K21298" s="1">
        <v>46255.758941458334</v>
      </c>
      <c r="L21298">
        <v>0</v>
      </c>
      <c r="M21298">
        <v>0</v>
      </c>
      <c r="N21298">
        <v>0</v>
      </c>
      <c r="O21298">
        <v>0</v>
      </c>
      <c r="P21298" s="119" t="s">
        <v>20254</v>
      </c>
    </row>
    <row r="21299" spans="1:16" x14ac:dyDescent="0.25">
      <c r="A21299">
        <v>47533</v>
      </c>
      <c r="B21299" s="119" t="s">
        <v>13769</v>
      </c>
      <c r="C21299">
        <v>78</v>
      </c>
      <c r="D21299">
        <v>24618</v>
      </c>
      <c r="E21299">
        <v>510</v>
      </c>
      <c r="F21299">
        <v>3210</v>
      </c>
      <c r="G21299">
        <v>300</v>
      </c>
      <c r="H21299">
        <v>4409</v>
      </c>
      <c r="I21299" s="119" t="s">
        <v>4726</v>
      </c>
      <c r="J21299" s="119" t="s">
        <v>24</v>
      </c>
      <c r="K21299" s="1">
        <v>46255.758941458334</v>
      </c>
      <c r="L21299">
        <v>7</v>
      </c>
      <c r="M21299">
        <v>2</v>
      </c>
      <c r="N21299">
        <v>2</v>
      </c>
      <c r="O21299">
        <v>0</v>
      </c>
      <c r="P21299" s="119" t="s">
        <v>20254</v>
      </c>
    </row>
    <row r="21300" spans="1:16" x14ac:dyDescent="0.25">
      <c r="A21300">
        <v>47534</v>
      </c>
      <c r="B21300" s="119" t="s">
        <v>13770</v>
      </c>
      <c r="C21300">
        <v>80</v>
      </c>
      <c r="D21300">
        <v>24561</v>
      </c>
      <c r="E21300">
        <v>601</v>
      </c>
      <c r="F21300">
        <v>1956</v>
      </c>
      <c r="G21300">
        <v>199</v>
      </c>
      <c r="H21300">
        <v>7026</v>
      </c>
      <c r="I21300" s="119" t="s">
        <v>4726</v>
      </c>
      <c r="J21300" s="119" t="s">
        <v>24</v>
      </c>
      <c r="K21300" s="1">
        <v>46255.758941458334</v>
      </c>
      <c r="L21300">
        <v>304</v>
      </c>
      <c r="M21300">
        <v>13</v>
      </c>
      <c r="N21300">
        <v>155</v>
      </c>
      <c r="O21300">
        <v>6</v>
      </c>
      <c r="P21300" s="119" t="s">
        <v>20254</v>
      </c>
    </row>
    <row r="21301" spans="1:16" x14ac:dyDescent="0.25">
      <c r="A21301">
        <v>47535</v>
      </c>
      <c r="B21301" s="119" t="s">
        <v>13771</v>
      </c>
      <c r="C21301">
        <v>62</v>
      </c>
      <c r="D21301">
        <v>24570</v>
      </c>
      <c r="E21301">
        <v>31</v>
      </c>
      <c r="F21301">
        <v>20679</v>
      </c>
      <c r="G21301">
        <v>14</v>
      </c>
      <c r="H21301">
        <v>79787</v>
      </c>
      <c r="I21301" s="119" t="s">
        <v>4726</v>
      </c>
      <c r="J21301" s="119" t="s">
        <v>24</v>
      </c>
      <c r="K21301" s="1">
        <v>46255.758941458334</v>
      </c>
      <c r="L21301">
        <v>2</v>
      </c>
      <c r="M21301">
        <v>1</v>
      </c>
      <c r="N21301">
        <v>0</v>
      </c>
      <c r="O21301">
        <v>0</v>
      </c>
      <c r="P21301" s="119" t="s">
        <v>20254</v>
      </c>
    </row>
    <row r="21302" spans="1:16" x14ac:dyDescent="0.25">
      <c r="A21302">
        <v>47536</v>
      </c>
      <c r="B21302" s="119" t="s">
        <v>13772</v>
      </c>
      <c r="C21302">
        <v>70</v>
      </c>
      <c r="D21302">
        <v>24600</v>
      </c>
      <c r="E21302">
        <v>22</v>
      </c>
      <c r="F21302">
        <v>99083</v>
      </c>
      <c r="G21302">
        <v>25</v>
      </c>
      <c r="H21302">
        <v>99085</v>
      </c>
      <c r="I21302" s="119" t="s">
        <v>4726</v>
      </c>
      <c r="J21302" s="119" t="s">
        <v>24</v>
      </c>
      <c r="K21302" s="1">
        <v>46255.758941458334</v>
      </c>
      <c r="L21302">
        <v>0</v>
      </c>
      <c r="M21302">
        <v>0</v>
      </c>
      <c r="N21302">
        <v>0</v>
      </c>
      <c r="O21302">
        <v>0</v>
      </c>
      <c r="P21302" s="119" t="s">
        <v>20254</v>
      </c>
    </row>
    <row r="21303" spans="1:16" x14ac:dyDescent="0.25">
      <c r="A21303">
        <v>47537</v>
      </c>
      <c r="B21303" s="119" t="s">
        <v>13773</v>
      </c>
      <c r="C21303">
        <v>78</v>
      </c>
      <c r="D21303">
        <v>24618</v>
      </c>
      <c r="E21303">
        <v>244</v>
      </c>
      <c r="F21303">
        <v>3313</v>
      </c>
      <c r="G21303">
        <v>226</v>
      </c>
      <c r="H21303">
        <v>4481</v>
      </c>
      <c r="I21303" s="119" t="s">
        <v>4726</v>
      </c>
      <c r="J21303" s="119" t="s">
        <v>24</v>
      </c>
      <c r="K21303" s="1">
        <v>46255.758941458334</v>
      </c>
      <c r="L21303">
        <v>5</v>
      </c>
      <c r="M21303">
        <v>3</v>
      </c>
      <c r="N21303">
        <v>2</v>
      </c>
      <c r="O21303">
        <v>0</v>
      </c>
      <c r="P21303" s="119" t="s">
        <v>20254</v>
      </c>
    </row>
    <row r="21304" spans="1:16" x14ac:dyDescent="0.25">
      <c r="A21304">
        <v>47538</v>
      </c>
      <c r="B21304" s="119" t="s">
        <v>13774</v>
      </c>
      <c r="C21304">
        <v>80</v>
      </c>
      <c r="D21304">
        <v>24561</v>
      </c>
      <c r="E21304">
        <v>370</v>
      </c>
      <c r="F21304">
        <v>1771</v>
      </c>
      <c r="G21304">
        <v>344</v>
      </c>
      <c r="H21304">
        <v>5355</v>
      </c>
      <c r="I21304" s="119" t="s">
        <v>4726</v>
      </c>
      <c r="J21304" s="119" t="s">
        <v>24</v>
      </c>
      <c r="K21304" s="1">
        <v>46255.758941458334</v>
      </c>
      <c r="L21304">
        <v>70</v>
      </c>
      <c r="M21304">
        <v>10</v>
      </c>
      <c r="N21304">
        <v>1</v>
      </c>
      <c r="O21304">
        <v>3</v>
      </c>
      <c r="P21304" s="119" t="s">
        <v>20254</v>
      </c>
    </row>
    <row r="21305" spans="1:16" x14ac:dyDescent="0.25">
      <c r="A21305">
        <v>47539</v>
      </c>
      <c r="B21305" s="119" t="s">
        <v>13775</v>
      </c>
      <c r="C21305">
        <v>62</v>
      </c>
      <c r="D21305">
        <v>24570</v>
      </c>
      <c r="E21305">
        <v>17</v>
      </c>
      <c r="F21305">
        <v>10083</v>
      </c>
      <c r="G21305">
        <v>27</v>
      </c>
      <c r="H21305">
        <v>99876</v>
      </c>
      <c r="I21305" s="119" t="s">
        <v>4726</v>
      </c>
      <c r="J21305" s="119" t="s">
        <v>24</v>
      </c>
      <c r="K21305" s="1">
        <v>46255.758941458334</v>
      </c>
      <c r="L21305">
        <v>1</v>
      </c>
      <c r="M21305">
        <v>0</v>
      </c>
      <c r="N21305">
        <v>0</v>
      </c>
      <c r="O21305">
        <v>0</v>
      </c>
      <c r="P21305" s="119" t="s">
        <v>20254</v>
      </c>
    </row>
    <row r="21306" spans="1:16" x14ac:dyDescent="0.25">
      <c r="A21306">
        <v>47540</v>
      </c>
      <c r="B21306" s="119" t="s">
        <v>13776</v>
      </c>
      <c r="C21306">
        <v>70</v>
      </c>
      <c r="D21306">
        <v>24600</v>
      </c>
      <c r="E21306">
        <v>36</v>
      </c>
      <c r="F21306">
        <v>14030</v>
      </c>
      <c r="G21306">
        <v>41</v>
      </c>
      <c r="H21306">
        <v>54998</v>
      </c>
      <c r="I21306" s="119" t="s">
        <v>4726</v>
      </c>
      <c r="J21306" s="119" t="s">
        <v>24</v>
      </c>
      <c r="K21306" s="1">
        <v>46255.758941458334</v>
      </c>
      <c r="L21306">
        <v>0</v>
      </c>
      <c r="M21306">
        <v>2</v>
      </c>
      <c r="N21306">
        <v>0</v>
      </c>
      <c r="O21306">
        <v>0</v>
      </c>
      <c r="P21306" s="119" t="s">
        <v>20254</v>
      </c>
    </row>
    <row r="21307" spans="1:16" x14ac:dyDescent="0.25">
      <c r="A21307">
        <v>47541</v>
      </c>
      <c r="B21307" s="119" t="s">
        <v>13777</v>
      </c>
      <c r="C21307">
        <v>78</v>
      </c>
      <c r="D21307">
        <v>24618</v>
      </c>
      <c r="E21307">
        <v>183</v>
      </c>
      <c r="F21307">
        <v>3419</v>
      </c>
      <c r="G21307">
        <v>258</v>
      </c>
      <c r="H21307">
        <v>6340</v>
      </c>
      <c r="I21307" s="119" t="s">
        <v>4726</v>
      </c>
      <c r="J21307" s="119" t="s">
        <v>24</v>
      </c>
      <c r="K21307" s="1">
        <v>46255.758941458334</v>
      </c>
      <c r="L21307">
        <v>3</v>
      </c>
      <c r="M21307">
        <v>3</v>
      </c>
      <c r="N21307">
        <v>0</v>
      </c>
      <c r="O21307">
        <v>1</v>
      </c>
      <c r="P21307" s="119" t="s">
        <v>20254</v>
      </c>
    </row>
    <row r="21308" spans="1:16" x14ac:dyDescent="0.25">
      <c r="A21308">
        <v>47542</v>
      </c>
      <c r="B21308" s="119" t="s">
        <v>13778</v>
      </c>
      <c r="C21308">
        <v>80</v>
      </c>
      <c r="D21308">
        <v>24561</v>
      </c>
      <c r="E21308">
        <v>683</v>
      </c>
      <c r="F21308">
        <v>2100</v>
      </c>
      <c r="G21308">
        <v>224</v>
      </c>
      <c r="H21308">
        <v>6283</v>
      </c>
      <c r="I21308" s="119" t="s">
        <v>4726</v>
      </c>
      <c r="J21308" s="119" t="s">
        <v>24</v>
      </c>
      <c r="K21308" s="1">
        <v>46255.758941458334</v>
      </c>
      <c r="L21308">
        <v>53</v>
      </c>
      <c r="M21308">
        <v>9</v>
      </c>
      <c r="N21308">
        <v>19</v>
      </c>
      <c r="O21308">
        <v>0</v>
      </c>
      <c r="P21308" s="119" t="s">
        <v>20254</v>
      </c>
    </row>
    <row r="21309" spans="1:16" x14ac:dyDescent="0.25">
      <c r="A21309">
        <v>47543</v>
      </c>
      <c r="B21309" s="119" t="s">
        <v>13779</v>
      </c>
      <c r="C21309">
        <v>62</v>
      </c>
      <c r="D21309">
        <v>24570</v>
      </c>
      <c r="E21309">
        <v>28</v>
      </c>
      <c r="F21309">
        <v>33309</v>
      </c>
      <c r="G21309">
        <v>39</v>
      </c>
      <c r="H21309">
        <v>142110</v>
      </c>
      <c r="I21309" s="119" t="s">
        <v>4726</v>
      </c>
      <c r="J21309" s="119" t="s">
        <v>24</v>
      </c>
      <c r="K21309" s="1">
        <v>46255.758941458334</v>
      </c>
      <c r="L21309">
        <v>0</v>
      </c>
      <c r="M21309">
        <v>0</v>
      </c>
      <c r="N21309">
        <v>0</v>
      </c>
      <c r="O21309">
        <v>0</v>
      </c>
      <c r="P21309" s="119" t="s">
        <v>20254</v>
      </c>
    </row>
    <row r="21310" spans="1:16" x14ac:dyDescent="0.25">
      <c r="A21310">
        <v>47544</v>
      </c>
      <c r="B21310" s="119" t="s">
        <v>13780</v>
      </c>
      <c r="C21310">
        <v>70</v>
      </c>
      <c r="D21310">
        <v>24600</v>
      </c>
      <c r="E21310">
        <v>97</v>
      </c>
      <c r="F21310">
        <v>31591</v>
      </c>
      <c r="G21310">
        <v>31</v>
      </c>
      <c r="H21310">
        <v>97997</v>
      </c>
      <c r="I21310" s="119" t="s">
        <v>4726</v>
      </c>
      <c r="J21310" s="119" t="s">
        <v>24</v>
      </c>
      <c r="K21310" s="1">
        <v>46255.758941458334</v>
      </c>
      <c r="L21310">
        <v>0</v>
      </c>
      <c r="M21310">
        <v>2</v>
      </c>
      <c r="N21310">
        <v>0</v>
      </c>
      <c r="O21310">
        <v>0</v>
      </c>
      <c r="P21310" s="119" t="s">
        <v>20254</v>
      </c>
    </row>
    <row r="21311" spans="1:16" x14ac:dyDescent="0.25">
      <c r="A21311">
        <v>47545</v>
      </c>
      <c r="B21311" s="119" t="s">
        <v>13781</v>
      </c>
      <c r="C21311">
        <v>78</v>
      </c>
      <c r="D21311">
        <v>24618</v>
      </c>
      <c r="E21311">
        <v>653</v>
      </c>
      <c r="F21311">
        <v>2020</v>
      </c>
      <c r="G21311">
        <v>410</v>
      </c>
      <c r="H21311">
        <v>5486</v>
      </c>
      <c r="I21311" s="119" t="s">
        <v>4726</v>
      </c>
      <c r="J21311" s="119" t="s">
        <v>24</v>
      </c>
      <c r="K21311" s="1">
        <v>46255.758941458334</v>
      </c>
      <c r="L21311">
        <v>35</v>
      </c>
      <c r="M21311">
        <v>14</v>
      </c>
      <c r="N21311">
        <v>1</v>
      </c>
      <c r="O21311">
        <v>0</v>
      </c>
      <c r="P21311" s="119" t="s">
        <v>20254</v>
      </c>
    </row>
    <row r="21312" spans="1:16" x14ac:dyDescent="0.25">
      <c r="A21312">
        <v>47546</v>
      </c>
      <c r="B21312" s="119" t="s">
        <v>13782</v>
      </c>
      <c r="C21312">
        <v>80</v>
      </c>
      <c r="D21312">
        <v>24561</v>
      </c>
      <c r="E21312">
        <v>478</v>
      </c>
      <c r="F21312">
        <v>1934</v>
      </c>
      <c r="G21312">
        <v>516</v>
      </c>
      <c r="H21312">
        <v>5986</v>
      </c>
      <c r="I21312" s="119" t="s">
        <v>4726</v>
      </c>
      <c r="J21312" s="119" t="s">
        <v>24</v>
      </c>
      <c r="K21312" s="1">
        <v>46255.758941458334</v>
      </c>
      <c r="L21312">
        <v>389</v>
      </c>
      <c r="M21312">
        <v>7</v>
      </c>
      <c r="N21312">
        <v>142</v>
      </c>
      <c r="O21312">
        <v>0</v>
      </c>
      <c r="P21312" s="119" t="s">
        <v>20254</v>
      </c>
    </row>
    <row r="21313" spans="1:16" x14ac:dyDescent="0.25">
      <c r="A21313">
        <v>47547</v>
      </c>
      <c r="B21313" s="119" t="s">
        <v>13783</v>
      </c>
      <c r="C21313">
        <v>62</v>
      </c>
      <c r="D21313">
        <v>24570</v>
      </c>
      <c r="E21313">
        <v>52</v>
      </c>
      <c r="F21313">
        <v>30109</v>
      </c>
      <c r="G21313">
        <v>55</v>
      </c>
      <c r="H21313">
        <v>103996</v>
      </c>
      <c r="I21313" s="119" t="s">
        <v>4726</v>
      </c>
      <c r="J21313" s="119" t="s">
        <v>24</v>
      </c>
      <c r="K21313" s="1">
        <v>46255.758941458334</v>
      </c>
      <c r="L21313">
        <v>0</v>
      </c>
      <c r="M21313">
        <v>3</v>
      </c>
      <c r="N21313">
        <v>0</v>
      </c>
      <c r="O21313">
        <v>0</v>
      </c>
      <c r="P21313" s="119" t="s">
        <v>20254</v>
      </c>
    </row>
    <row r="21314" spans="1:16" x14ac:dyDescent="0.25">
      <c r="A21314">
        <v>47548</v>
      </c>
      <c r="B21314" s="119" t="s">
        <v>13784</v>
      </c>
      <c r="C21314">
        <v>70</v>
      </c>
      <c r="D21314">
        <v>24600</v>
      </c>
      <c r="E21314">
        <v>63</v>
      </c>
      <c r="F21314">
        <v>5299</v>
      </c>
      <c r="G21314">
        <v>42</v>
      </c>
      <c r="H21314">
        <v>53996</v>
      </c>
      <c r="I21314" s="119" t="s">
        <v>4726</v>
      </c>
      <c r="J21314" s="119" t="s">
        <v>24</v>
      </c>
      <c r="K21314" s="1">
        <v>46255.758941458334</v>
      </c>
      <c r="L21314">
        <v>1</v>
      </c>
      <c r="M21314">
        <v>0</v>
      </c>
      <c r="N21314">
        <v>0</v>
      </c>
      <c r="O21314">
        <v>0</v>
      </c>
      <c r="P21314" s="119" t="s">
        <v>20254</v>
      </c>
    </row>
    <row r="21315" spans="1:16" x14ac:dyDescent="0.25">
      <c r="A21315">
        <v>47549</v>
      </c>
      <c r="B21315" s="119" t="s">
        <v>13785</v>
      </c>
      <c r="C21315">
        <v>78</v>
      </c>
      <c r="D21315">
        <v>24618</v>
      </c>
      <c r="E21315">
        <v>295</v>
      </c>
      <c r="F21315">
        <v>3311</v>
      </c>
      <c r="G21315">
        <v>265</v>
      </c>
      <c r="H21315">
        <v>5510</v>
      </c>
      <c r="I21315" s="119" t="s">
        <v>4726</v>
      </c>
      <c r="J21315" s="119" t="s">
        <v>24</v>
      </c>
      <c r="K21315" s="1">
        <v>46255.758941458334</v>
      </c>
      <c r="L21315">
        <v>9</v>
      </c>
      <c r="M21315">
        <v>3</v>
      </c>
      <c r="N21315">
        <v>0</v>
      </c>
      <c r="O21315">
        <v>1</v>
      </c>
      <c r="P21315" s="119" t="s">
        <v>20254</v>
      </c>
    </row>
    <row r="21316" spans="1:16" x14ac:dyDescent="0.25">
      <c r="A21316">
        <v>47550</v>
      </c>
      <c r="B21316" s="119" t="s">
        <v>13786</v>
      </c>
      <c r="C21316">
        <v>80</v>
      </c>
      <c r="D21316">
        <v>24561</v>
      </c>
      <c r="E21316">
        <v>450</v>
      </c>
      <c r="F21316">
        <v>2565</v>
      </c>
      <c r="G21316">
        <v>186</v>
      </c>
      <c r="H21316">
        <v>5555</v>
      </c>
      <c r="I21316" s="119" t="s">
        <v>4726</v>
      </c>
      <c r="J21316" s="119" t="s">
        <v>24</v>
      </c>
      <c r="K21316" s="1">
        <v>46255.758941458334</v>
      </c>
      <c r="L21316">
        <v>685</v>
      </c>
      <c r="M21316">
        <v>10</v>
      </c>
      <c r="N21316">
        <v>334</v>
      </c>
      <c r="O21316">
        <v>2</v>
      </c>
      <c r="P21316" s="119" t="s">
        <v>20254</v>
      </c>
    </row>
    <row r="21317" spans="1:16" x14ac:dyDescent="0.25">
      <c r="A21317">
        <v>47551</v>
      </c>
      <c r="B21317" s="119" t="s">
        <v>13787</v>
      </c>
      <c r="C21317">
        <v>62</v>
      </c>
      <c r="D21317">
        <v>24570</v>
      </c>
      <c r="E21317">
        <v>60</v>
      </c>
      <c r="F21317">
        <v>15096</v>
      </c>
      <c r="G21317">
        <v>48</v>
      </c>
      <c r="H21317">
        <v>49991</v>
      </c>
      <c r="I21317" s="119" t="s">
        <v>4726</v>
      </c>
      <c r="J21317" s="119" t="s">
        <v>24</v>
      </c>
      <c r="K21317" s="1">
        <v>46255.758941458334</v>
      </c>
      <c r="L21317">
        <v>0</v>
      </c>
      <c r="M21317">
        <v>0</v>
      </c>
      <c r="N21317">
        <v>0</v>
      </c>
      <c r="O21317">
        <v>0</v>
      </c>
      <c r="P21317" s="119" t="s">
        <v>20254</v>
      </c>
    </row>
    <row r="21318" spans="1:16" x14ac:dyDescent="0.25">
      <c r="A21318">
        <v>47552</v>
      </c>
      <c r="B21318" s="119" t="s">
        <v>13788</v>
      </c>
      <c r="C21318">
        <v>70</v>
      </c>
      <c r="D21318">
        <v>24600</v>
      </c>
      <c r="E21318">
        <v>102</v>
      </c>
      <c r="F21318">
        <v>10805</v>
      </c>
      <c r="G21318">
        <v>34</v>
      </c>
      <c r="H21318">
        <v>43999</v>
      </c>
      <c r="I21318" s="119" t="s">
        <v>4726</v>
      </c>
      <c r="J21318" s="119" t="s">
        <v>24</v>
      </c>
      <c r="K21318" s="1">
        <v>46255.758941458334</v>
      </c>
      <c r="L21318">
        <v>0</v>
      </c>
      <c r="M21318">
        <v>1</v>
      </c>
      <c r="N21318">
        <v>0</v>
      </c>
      <c r="O21318">
        <v>0</v>
      </c>
      <c r="P21318" s="119" t="s">
        <v>20254</v>
      </c>
    </row>
    <row r="21319" spans="1:16" x14ac:dyDescent="0.25">
      <c r="A21319">
        <v>47553</v>
      </c>
      <c r="B21319" s="119" t="s">
        <v>13789</v>
      </c>
      <c r="C21319">
        <v>78</v>
      </c>
      <c r="D21319">
        <v>24618</v>
      </c>
      <c r="E21319">
        <v>518</v>
      </c>
      <c r="F21319">
        <v>3002</v>
      </c>
      <c r="G21319">
        <v>362</v>
      </c>
      <c r="H21319">
        <v>4592</v>
      </c>
      <c r="I21319" s="119" t="s">
        <v>4726</v>
      </c>
      <c r="J21319" s="119" t="s">
        <v>24</v>
      </c>
      <c r="K21319" s="1">
        <v>46255.758941458334</v>
      </c>
      <c r="L21319">
        <v>25</v>
      </c>
      <c r="M21319">
        <v>0</v>
      </c>
      <c r="N21319">
        <v>0</v>
      </c>
      <c r="O21319">
        <v>0</v>
      </c>
      <c r="P21319" s="119" t="s">
        <v>20254</v>
      </c>
    </row>
    <row r="21320" spans="1:16" x14ac:dyDescent="0.25">
      <c r="A21320">
        <v>47554</v>
      </c>
      <c r="B21320" s="119" t="s">
        <v>13790</v>
      </c>
      <c r="C21320">
        <v>80</v>
      </c>
      <c r="D21320">
        <v>24561</v>
      </c>
      <c r="E21320">
        <v>701</v>
      </c>
      <c r="F21320">
        <v>2301</v>
      </c>
      <c r="G21320">
        <v>616</v>
      </c>
      <c r="H21320">
        <v>4398</v>
      </c>
      <c r="I21320" s="119" t="s">
        <v>4726</v>
      </c>
      <c r="J21320" s="119" t="s">
        <v>24</v>
      </c>
      <c r="K21320" s="1">
        <v>46255.758941458334</v>
      </c>
      <c r="L21320">
        <v>314</v>
      </c>
      <c r="M21320">
        <v>5</v>
      </c>
      <c r="N21320">
        <v>0</v>
      </c>
      <c r="O21320">
        <v>2</v>
      </c>
      <c r="P21320" s="119" t="s">
        <v>20254</v>
      </c>
    </row>
    <row r="21321" spans="1:16" x14ac:dyDescent="0.25">
      <c r="A21321">
        <v>47555</v>
      </c>
      <c r="B21321" s="119" t="s">
        <v>13791</v>
      </c>
      <c r="C21321">
        <v>62</v>
      </c>
      <c r="D21321">
        <v>24570</v>
      </c>
      <c r="E21321">
        <v>62</v>
      </c>
      <c r="F21321">
        <v>5647</v>
      </c>
      <c r="G21321">
        <v>60</v>
      </c>
      <c r="H21321">
        <v>37379</v>
      </c>
      <c r="I21321" s="119" t="s">
        <v>4726</v>
      </c>
      <c r="J21321" s="119" t="s">
        <v>24</v>
      </c>
      <c r="K21321" s="1">
        <v>46255.758941458334</v>
      </c>
      <c r="L21321">
        <v>5</v>
      </c>
      <c r="M21321">
        <v>0</v>
      </c>
      <c r="N21321">
        <v>0</v>
      </c>
      <c r="O21321">
        <v>0</v>
      </c>
      <c r="P21321" s="119" t="s">
        <v>20254</v>
      </c>
    </row>
    <row r="21322" spans="1:16" x14ac:dyDescent="0.25">
      <c r="A21322">
        <v>47556</v>
      </c>
      <c r="B21322" s="119" t="s">
        <v>13792</v>
      </c>
      <c r="C21322">
        <v>70</v>
      </c>
      <c r="D21322">
        <v>24600</v>
      </c>
      <c r="E21322">
        <v>17</v>
      </c>
      <c r="F21322">
        <v>1404</v>
      </c>
      <c r="G21322">
        <v>15</v>
      </c>
      <c r="H21322">
        <v>66666</v>
      </c>
      <c r="I21322" s="119" t="s">
        <v>4726</v>
      </c>
      <c r="J21322" s="119" t="s">
        <v>24</v>
      </c>
      <c r="K21322" s="1">
        <v>46255.758941458334</v>
      </c>
      <c r="L21322">
        <v>5</v>
      </c>
      <c r="M21322">
        <v>0</v>
      </c>
      <c r="N21322">
        <v>5</v>
      </c>
      <c r="O21322">
        <v>0</v>
      </c>
      <c r="P21322" s="119" t="s">
        <v>20254</v>
      </c>
    </row>
    <row r="21323" spans="1:16" x14ac:dyDescent="0.25">
      <c r="A21323">
        <v>47557</v>
      </c>
      <c r="B21323" s="119" t="s">
        <v>13793</v>
      </c>
      <c r="C21323">
        <v>78</v>
      </c>
      <c r="D21323">
        <v>24618</v>
      </c>
      <c r="E21323">
        <v>113</v>
      </c>
      <c r="F21323">
        <v>3412</v>
      </c>
      <c r="G21323">
        <v>359</v>
      </c>
      <c r="H21323">
        <v>4296</v>
      </c>
      <c r="I21323" s="119" t="s">
        <v>4726</v>
      </c>
      <c r="J21323" s="119" t="s">
        <v>24</v>
      </c>
      <c r="K21323" s="1">
        <v>46255.758941458334</v>
      </c>
      <c r="L21323">
        <v>6</v>
      </c>
      <c r="M21323">
        <v>1</v>
      </c>
      <c r="N21323">
        <v>0</v>
      </c>
      <c r="O21323">
        <v>0</v>
      </c>
      <c r="P21323" s="119" t="s">
        <v>20254</v>
      </c>
    </row>
    <row r="21324" spans="1:16" x14ac:dyDescent="0.25">
      <c r="A21324">
        <v>47558</v>
      </c>
      <c r="B21324" s="119" t="s">
        <v>13794</v>
      </c>
      <c r="C21324">
        <v>80</v>
      </c>
      <c r="D21324">
        <v>24561</v>
      </c>
      <c r="E21324">
        <v>311</v>
      </c>
      <c r="F21324">
        <v>2175</v>
      </c>
      <c r="G21324">
        <v>338</v>
      </c>
      <c r="H21324">
        <v>3451</v>
      </c>
      <c r="I21324" s="119" t="s">
        <v>4726</v>
      </c>
      <c r="J21324" s="119" t="s">
        <v>24</v>
      </c>
      <c r="K21324" s="1">
        <v>46255.758941458334</v>
      </c>
      <c r="L21324">
        <v>470</v>
      </c>
      <c r="M21324">
        <v>5</v>
      </c>
      <c r="N21324">
        <v>5</v>
      </c>
      <c r="O21324">
        <v>0</v>
      </c>
      <c r="P21324" s="119" t="s">
        <v>20254</v>
      </c>
    </row>
    <row r="21325" spans="1:16" x14ac:dyDescent="0.25">
      <c r="A21325">
        <v>47559</v>
      </c>
      <c r="B21325" s="119" t="s">
        <v>13795</v>
      </c>
      <c r="C21325">
        <v>62</v>
      </c>
      <c r="D21325">
        <v>24570</v>
      </c>
      <c r="E21325">
        <v>47</v>
      </c>
      <c r="F21325">
        <v>60002</v>
      </c>
      <c r="G21325">
        <v>23</v>
      </c>
      <c r="H21325">
        <v>139984</v>
      </c>
      <c r="I21325" s="119" t="s">
        <v>4726</v>
      </c>
      <c r="J21325" s="119" t="s">
        <v>24</v>
      </c>
      <c r="K21325" s="1">
        <v>46255.758941458334</v>
      </c>
      <c r="L21325">
        <v>1</v>
      </c>
      <c r="M21325">
        <v>1</v>
      </c>
      <c r="N21325">
        <v>0</v>
      </c>
      <c r="O21325">
        <v>1</v>
      </c>
      <c r="P21325" s="119" t="s">
        <v>20254</v>
      </c>
    </row>
    <row r="21326" spans="1:16" x14ac:dyDescent="0.25">
      <c r="A21326">
        <v>47560</v>
      </c>
      <c r="B21326" s="119" t="s">
        <v>13796</v>
      </c>
      <c r="C21326">
        <v>70</v>
      </c>
      <c r="D21326">
        <v>24600</v>
      </c>
      <c r="E21326">
        <v>25</v>
      </c>
      <c r="F21326">
        <v>54411</v>
      </c>
      <c r="G21326">
        <v>25</v>
      </c>
      <c r="H21326">
        <v>119997</v>
      </c>
      <c r="I21326" s="119" t="s">
        <v>4726</v>
      </c>
      <c r="J21326" s="119" t="s">
        <v>24</v>
      </c>
      <c r="K21326" s="1">
        <v>46255.758941458334</v>
      </c>
      <c r="L21326">
        <v>0</v>
      </c>
      <c r="M21326">
        <v>5</v>
      </c>
      <c r="N21326">
        <v>0</v>
      </c>
      <c r="O21326">
        <v>3</v>
      </c>
      <c r="P21326" s="119" t="s">
        <v>20254</v>
      </c>
    </row>
    <row r="21327" spans="1:16" x14ac:dyDescent="0.25">
      <c r="A21327">
        <v>47561</v>
      </c>
      <c r="B21327" s="119" t="s">
        <v>13797</v>
      </c>
      <c r="C21327">
        <v>78</v>
      </c>
      <c r="D21327">
        <v>24618</v>
      </c>
      <c r="E21327">
        <v>969</v>
      </c>
      <c r="F21327">
        <v>1953</v>
      </c>
      <c r="G21327">
        <v>424</v>
      </c>
      <c r="H21327">
        <v>4889</v>
      </c>
      <c r="I21327" s="119" t="s">
        <v>4726</v>
      </c>
      <c r="J21327" s="119" t="s">
        <v>24</v>
      </c>
      <c r="K21327" s="1">
        <v>46255.758941458334</v>
      </c>
      <c r="L21327">
        <v>321</v>
      </c>
      <c r="M21327">
        <v>4</v>
      </c>
      <c r="N21327">
        <v>0</v>
      </c>
      <c r="O21327">
        <v>1</v>
      </c>
      <c r="P21327" s="119" t="s">
        <v>20254</v>
      </c>
    </row>
    <row r="21328" spans="1:16" x14ac:dyDescent="0.25">
      <c r="A21328">
        <v>47562</v>
      </c>
      <c r="B21328" s="119" t="s">
        <v>13798</v>
      </c>
      <c r="C21328">
        <v>80</v>
      </c>
      <c r="D21328">
        <v>24561</v>
      </c>
      <c r="E21328">
        <v>639</v>
      </c>
      <c r="F21328">
        <v>2303</v>
      </c>
      <c r="G21328">
        <v>414</v>
      </c>
      <c r="H21328">
        <v>4749</v>
      </c>
      <c r="I21328" s="119" t="s">
        <v>4726</v>
      </c>
      <c r="J21328" s="119" t="s">
        <v>24</v>
      </c>
      <c r="K21328" s="1">
        <v>46255.758941458334</v>
      </c>
      <c r="L21328">
        <v>476</v>
      </c>
      <c r="M21328">
        <v>13</v>
      </c>
      <c r="N21328">
        <v>181</v>
      </c>
      <c r="O21328">
        <v>3</v>
      </c>
      <c r="P21328" s="119" t="s">
        <v>20254</v>
      </c>
    </row>
    <row r="21329" spans="1:16" x14ac:dyDescent="0.25">
      <c r="A21329">
        <v>47563</v>
      </c>
      <c r="B21329" s="119" t="s">
        <v>13799</v>
      </c>
      <c r="C21329">
        <v>62</v>
      </c>
      <c r="D21329">
        <v>24570</v>
      </c>
      <c r="E21329">
        <v>81</v>
      </c>
      <c r="F21329">
        <v>120451</v>
      </c>
      <c r="G21329">
        <v>6</v>
      </c>
      <c r="H21329">
        <v>240000</v>
      </c>
      <c r="I21329" s="119" t="s">
        <v>4726</v>
      </c>
      <c r="J21329" s="119" t="s">
        <v>24</v>
      </c>
      <c r="K21329" s="1">
        <v>46255.758941458334</v>
      </c>
      <c r="L21329">
        <v>1</v>
      </c>
      <c r="M21329">
        <v>0</v>
      </c>
      <c r="N21329">
        <v>0</v>
      </c>
      <c r="O21329">
        <v>0</v>
      </c>
      <c r="P21329" s="119" t="s">
        <v>20254</v>
      </c>
    </row>
    <row r="21330" spans="1:16" x14ac:dyDescent="0.25">
      <c r="A21330">
        <v>47564</v>
      </c>
      <c r="B21330" s="119" t="s">
        <v>13800</v>
      </c>
      <c r="C21330">
        <v>70</v>
      </c>
      <c r="D21330">
        <v>24600</v>
      </c>
      <c r="E21330">
        <v>50</v>
      </c>
      <c r="F21330">
        <v>63629</v>
      </c>
      <c r="G21330">
        <v>24</v>
      </c>
      <c r="H21330">
        <v>129595</v>
      </c>
      <c r="I21330" s="119" t="s">
        <v>4726</v>
      </c>
      <c r="J21330" s="119" t="s">
        <v>24</v>
      </c>
      <c r="K21330" s="1">
        <v>46255.758941458334</v>
      </c>
      <c r="L21330">
        <v>1</v>
      </c>
      <c r="M21330">
        <v>2</v>
      </c>
      <c r="N21330">
        <v>0</v>
      </c>
      <c r="O21330">
        <v>2</v>
      </c>
      <c r="P21330" s="119" t="s">
        <v>20254</v>
      </c>
    </row>
    <row r="21331" spans="1:16" x14ac:dyDescent="0.25">
      <c r="A21331">
        <v>47565</v>
      </c>
      <c r="B21331" s="119" t="s">
        <v>13801</v>
      </c>
      <c r="C21331">
        <v>78</v>
      </c>
      <c r="D21331">
        <v>24618</v>
      </c>
      <c r="E21331">
        <v>131</v>
      </c>
      <c r="F21331">
        <v>3207</v>
      </c>
      <c r="G21331">
        <v>426</v>
      </c>
      <c r="H21331">
        <v>4985</v>
      </c>
      <c r="I21331" s="119" t="s">
        <v>4726</v>
      </c>
      <c r="J21331" s="119" t="s">
        <v>24</v>
      </c>
      <c r="K21331" s="1">
        <v>46255.758941458334</v>
      </c>
      <c r="L21331">
        <v>6</v>
      </c>
      <c r="M21331">
        <v>15</v>
      </c>
      <c r="N21331">
        <v>1</v>
      </c>
      <c r="O21331">
        <v>2</v>
      </c>
      <c r="P21331" s="119" t="s">
        <v>20254</v>
      </c>
    </row>
    <row r="21332" spans="1:16" x14ac:dyDescent="0.25">
      <c r="A21332">
        <v>47566</v>
      </c>
      <c r="B21332" s="119" t="s">
        <v>13802</v>
      </c>
      <c r="C21332">
        <v>80</v>
      </c>
      <c r="D21332">
        <v>24561</v>
      </c>
      <c r="E21332">
        <v>166</v>
      </c>
      <c r="F21332">
        <v>2307</v>
      </c>
      <c r="G21332">
        <v>434</v>
      </c>
      <c r="H21332">
        <v>5308</v>
      </c>
      <c r="I21332" s="119" t="s">
        <v>4726</v>
      </c>
      <c r="J21332" s="119" t="s">
        <v>24</v>
      </c>
      <c r="K21332" s="1">
        <v>46255.758941458334</v>
      </c>
      <c r="L21332">
        <v>32</v>
      </c>
      <c r="M21332">
        <v>21</v>
      </c>
      <c r="N21332">
        <v>4</v>
      </c>
      <c r="O21332">
        <v>4</v>
      </c>
      <c r="P21332" s="119" t="s">
        <v>20254</v>
      </c>
    </row>
    <row r="21333" spans="1:16" x14ac:dyDescent="0.25">
      <c r="A21333">
        <v>47567</v>
      </c>
      <c r="B21333" s="119" t="s">
        <v>13803</v>
      </c>
      <c r="C21333">
        <v>62</v>
      </c>
      <c r="D21333">
        <v>24570</v>
      </c>
      <c r="E21333">
        <v>40</v>
      </c>
      <c r="F21333">
        <v>50001</v>
      </c>
      <c r="G21333">
        <v>26</v>
      </c>
      <c r="H21333">
        <v>150000</v>
      </c>
      <c r="I21333" s="119" t="s">
        <v>4726</v>
      </c>
      <c r="J21333" s="119" t="s">
        <v>24</v>
      </c>
      <c r="K21333" s="1">
        <v>46255.758941458334</v>
      </c>
      <c r="L21333">
        <v>0</v>
      </c>
      <c r="M21333">
        <v>0</v>
      </c>
      <c r="N21333">
        <v>0</v>
      </c>
      <c r="O21333">
        <v>0</v>
      </c>
      <c r="P21333" s="119" t="s">
        <v>20254</v>
      </c>
    </row>
    <row r="21334" spans="1:16" x14ac:dyDescent="0.25">
      <c r="A21334">
        <v>47568</v>
      </c>
      <c r="B21334" s="119" t="s">
        <v>13804</v>
      </c>
      <c r="C21334">
        <v>70</v>
      </c>
      <c r="D21334">
        <v>24600</v>
      </c>
      <c r="E21334">
        <v>132</v>
      </c>
      <c r="F21334">
        <v>80001</v>
      </c>
      <c r="G21334">
        <v>22</v>
      </c>
      <c r="H21334">
        <v>153399</v>
      </c>
      <c r="I21334" s="119" t="s">
        <v>4726</v>
      </c>
      <c r="J21334" s="119" t="s">
        <v>24</v>
      </c>
      <c r="K21334" s="1">
        <v>46255.758941458334</v>
      </c>
      <c r="L21334">
        <v>0</v>
      </c>
      <c r="M21334">
        <v>2</v>
      </c>
      <c r="N21334">
        <v>0</v>
      </c>
      <c r="O21334">
        <v>0</v>
      </c>
      <c r="P21334" s="119" t="s">
        <v>20254</v>
      </c>
    </row>
    <row r="21335" spans="1:16" x14ac:dyDescent="0.25">
      <c r="A21335">
        <v>47569</v>
      </c>
      <c r="B21335" s="119" t="s">
        <v>13805</v>
      </c>
      <c r="C21335">
        <v>78</v>
      </c>
      <c r="D21335">
        <v>24618</v>
      </c>
      <c r="E21335">
        <v>297</v>
      </c>
      <c r="F21335">
        <v>3430</v>
      </c>
      <c r="G21335">
        <v>170</v>
      </c>
      <c r="H21335">
        <v>7082</v>
      </c>
      <c r="I21335" s="119" t="s">
        <v>4726</v>
      </c>
      <c r="J21335" s="119" t="s">
        <v>24</v>
      </c>
      <c r="K21335" s="1">
        <v>46255.758941458334</v>
      </c>
      <c r="L21335">
        <v>4</v>
      </c>
      <c r="M21335">
        <v>8</v>
      </c>
      <c r="N21335">
        <v>1</v>
      </c>
      <c r="O21335">
        <v>1</v>
      </c>
      <c r="P21335" s="119" t="s">
        <v>20254</v>
      </c>
    </row>
    <row r="21336" spans="1:16" x14ac:dyDescent="0.25">
      <c r="A21336">
        <v>47570</v>
      </c>
      <c r="B21336" s="119" t="s">
        <v>13806</v>
      </c>
      <c r="C21336">
        <v>80</v>
      </c>
      <c r="D21336">
        <v>24561</v>
      </c>
      <c r="E21336">
        <v>636</v>
      </c>
      <c r="F21336">
        <v>2303</v>
      </c>
      <c r="G21336">
        <v>422</v>
      </c>
      <c r="H21336">
        <v>4443</v>
      </c>
      <c r="I21336" s="119" t="s">
        <v>4726</v>
      </c>
      <c r="J21336" s="119" t="s">
        <v>24</v>
      </c>
      <c r="K21336" s="1">
        <v>46255.758941458334</v>
      </c>
      <c r="L21336">
        <v>557</v>
      </c>
      <c r="M21336">
        <v>13</v>
      </c>
      <c r="N21336">
        <v>151</v>
      </c>
      <c r="O21336">
        <v>2</v>
      </c>
      <c r="P21336" s="119" t="s">
        <v>20254</v>
      </c>
    </row>
    <row r="21337" spans="1:16" x14ac:dyDescent="0.25">
      <c r="A21337">
        <v>47571</v>
      </c>
      <c r="B21337" s="119" t="s">
        <v>13807</v>
      </c>
      <c r="C21337">
        <v>62</v>
      </c>
      <c r="D21337">
        <v>24570</v>
      </c>
      <c r="E21337">
        <v>34</v>
      </c>
      <c r="F21337">
        <v>15575</v>
      </c>
      <c r="G21337">
        <v>16</v>
      </c>
      <c r="H21337">
        <v>69799</v>
      </c>
      <c r="I21337" s="119" t="s">
        <v>4726</v>
      </c>
      <c r="J21337" s="119" t="s">
        <v>24</v>
      </c>
      <c r="K21337" s="1">
        <v>46255.758941458334</v>
      </c>
      <c r="L21337">
        <v>0</v>
      </c>
      <c r="M21337">
        <v>0</v>
      </c>
      <c r="N21337">
        <v>0</v>
      </c>
      <c r="O21337">
        <v>0</v>
      </c>
      <c r="P21337" s="119" t="s">
        <v>20254</v>
      </c>
    </row>
    <row r="21338" spans="1:16" x14ac:dyDescent="0.25">
      <c r="A21338">
        <v>47572</v>
      </c>
      <c r="B21338" s="119" t="s">
        <v>13808</v>
      </c>
      <c r="C21338">
        <v>70</v>
      </c>
      <c r="D21338">
        <v>24600</v>
      </c>
      <c r="E21338">
        <v>36</v>
      </c>
      <c r="F21338">
        <v>17094</v>
      </c>
      <c r="G21338">
        <v>36</v>
      </c>
      <c r="H21338">
        <v>74999</v>
      </c>
      <c r="I21338" s="119" t="s">
        <v>4726</v>
      </c>
      <c r="J21338" s="119" t="s">
        <v>24</v>
      </c>
      <c r="K21338" s="1">
        <v>46255.758941458334</v>
      </c>
      <c r="L21338">
        <v>0</v>
      </c>
      <c r="M21338">
        <v>1</v>
      </c>
      <c r="N21338">
        <v>0</v>
      </c>
      <c r="O21338">
        <v>1</v>
      </c>
      <c r="P21338" s="119" t="s">
        <v>20254</v>
      </c>
    </row>
    <row r="21339" spans="1:16" x14ac:dyDescent="0.25">
      <c r="A21339">
        <v>47573</v>
      </c>
      <c r="B21339" s="119" t="s">
        <v>13809</v>
      </c>
      <c r="C21339">
        <v>78</v>
      </c>
      <c r="D21339">
        <v>24618</v>
      </c>
      <c r="E21339">
        <v>172</v>
      </c>
      <c r="F21339">
        <v>3713</v>
      </c>
      <c r="G21339">
        <v>375</v>
      </c>
      <c r="H21339">
        <v>4389</v>
      </c>
      <c r="I21339" s="119" t="s">
        <v>4726</v>
      </c>
      <c r="J21339" s="119" t="s">
        <v>24</v>
      </c>
      <c r="K21339" s="1">
        <v>46255.758941458334</v>
      </c>
      <c r="L21339">
        <v>17</v>
      </c>
      <c r="M21339">
        <v>2</v>
      </c>
      <c r="N21339">
        <v>13</v>
      </c>
      <c r="O21339">
        <v>0</v>
      </c>
      <c r="P21339" s="119" t="s">
        <v>20254</v>
      </c>
    </row>
    <row r="21340" spans="1:16" x14ac:dyDescent="0.25">
      <c r="A21340">
        <v>47574</v>
      </c>
      <c r="B21340" s="119" t="s">
        <v>13810</v>
      </c>
      <c r="C21340">
        <v>80</v>
      </c>
      <c r="D21340">
        <v>24561</v>
      </c>
      <c r="E21340">
        <v>507</v>
      </c>
      <c r="F21340">
        <v>1788</v>
      </c>
      <c r="G21340">
        <v>239</v>
      </c>
      <c r="H21340">
        <v>3991</v>
      </c>
      <c r="I21340" s="119" t="s">
        <v>4726</v>
      </c>
      <c r="J21340" s="119" t="s">
        <v>24</v>
      </c>
      <c r="K21340" s="1">
        <v>46255.758941458334</v>
      </c>
      <c r="L21340">
        <v>413</v>
      </c>
      <c r="M21340">
        <v>12</v>
      </c>
      <c r="N21340">
        <v>1</v>
      </c>
      <c r="O21340">
        <v>1</v>
      </c>
      <c r="P21340" s="119" t="s">
        <v>20254</v>
      </c>
    </row>
    <row r="21341" spans="1:16" x14ac:dyDescent="0.25">
      <c r="A21341">
        <v>47575</v>
      </c>
      <c r="B21341" s="119" t="s">
        <v>13811</v>
      </c>
      <c r="C21341">
        <v>62</v>
      </c>
      <c r="D21341">
        <v>24570</v>
      </c>
      <c r="E21341">
        <v>23</v>
      </c>
      <c r="F21341">
        <v>8800</v>
      </c>
      <c r="G21341">
        <v>33</v>
      </c>
      <c r="H21341">
        <v>22097</v>
      </c>
      <c r="I21341" s="119" t="s">
        <v>4726</v>
      </c>
      <c r="J21341" s="119" t="s">
        <v>24</v>
      </c>
      <c r="K21341" s="1">
        <v>46255.758941458334</v>
      </c>
      <c r="L21341">
        <v>0</v>
      </c>
      <c r="M21341">
        <v>0</v>
      </c>
      <c r="N21341">
        <v>0</v>
      </c>
      <c r="O21341">
        <v>0</v>
      </c>
      <c r="P21341" s="119" t="s">
        <v>20254</v>
      </c>
    </row>
    <row r="21342" spans="1:16" x14ac:dyDescent="0.25">
      <c r="A21342">
        <v>47576</v>
      </c>
      <c r="B21342" s="119" t="s">
        <v>13812</v>
      </c>
      <c r="C21342">
        <v>70</v>
      </c>
      <c r="D21342">
        <v>24600</v>
      </c>
      <c r="E21342">
        <v>13</v>
      </c>
      <c r="F21342">
        <v>10398</v>
      </c>
      <c r="G21342">
        <v>47</v>
      </c>
      <c r="H21342">
        <v>43999</v>
      </c>
      <c r="I21342" s="119" t="s">
        <v>4726</v>
      </c>
      <c r="J21342" s="119" t="s">
        <v>24</v>
      </c>
      <c r="K21342" s="1">
        <v>46255.758941458334</v>
      </c>
      <c r="L21342">
        <v>0</v>
      </c>
      <c r="M21342">
        <v>0</v>
      </c>
      <c r="N21342">
        <v>0</v>
      </c>
      <c r="O21342">
        <v>0</v>
      </c>
      <c r="P21342" s="119" t="s">
        <v>20254</v>
      </c>
    </row>
    <row r="21343" spans="1:16" x14ac:dyDescent="0.25">
      <c r="A21343">
        <v>47577</v>
      </c>
      <c r="B21343" s="119" t="s">
        <v>13813</v>
      </c>
      <c r="C21343">
        <v>78</v>
      </c>
      <c r="D21343">
        <v>24618</v>
      </c>
      <c r="E21343">
        <v>389</v>
      </c>
      <c r="F21343">
        <v>2074</v>
      </c>
      <c r="G21343">
        <v>333</v>
      </c>
      <c r="H21343">
        <v>4798</v>
      </c>
      <c r="I21343" s="119" t="s">
        <v>4726</v>
      </c>
      <c r="J21343" s="119" t="s">
        <v>24</v>
      </c>
      <c r="K21343" s="1">
        <v>46255.758941458334</v>
      </c>
      <c r="L21343">
        <v>340</v>
      </c>
      <c r="M21343">
        <v>2</v>
      </c>
      <c r="N21343">
        <v>2</v>
      </c>
      <c r="O21343">
        <v>0</v>
      </c>
      <c r="P21343" s="119" t="s">
        <v>20254</v>
      </c>
    </row>
    <row r="21344" spans="1:16" x14ac:dyDescent="0.25">
      <c r="A21344">
        <v>47578</v>
      </c>
      <c r="B21344" s="119" t="s">
        <v>13814</v>
      </c>
      <c r="C21344">
        <v>80</v>
      </c>
      <c r="D21344">
        <v>24561</v>
      </c>
      <c r="E21344">
        <v>393</v>
      </c>
      <c r="F21344">
        <v>1941</v>
      </c>
      <c r="G21344">
        <v>245</v>
      </c>
      <c r="H21344">
        <v>3394</v>
      </c>
      <c r="I21344" s="119" t="s">
        <v>4726</v>
      </c>
      <c r="J21344" s="119" t="s">
        <v>24</v>
      </c>
      <c r="K21344" s="1">
        <v>46255.758941458334</v>
      </c>
      <c r="L21344">
        <v>230</v>
      </c>
      <c r="M21344">
        <v>13</v>
      </c>
      <c r="N21344">
        <v>6</v>
      </c>
      <c r="O21344">
        <v>4</v>
      </c>
      <c r="P21344" s="119" t="s">
        <v>20254</v>
      </c>
    </row>
    <row r="21345" spans="1:16" x14ac:dyDescent="0.25">
      <c r="A21345">
        <v>47579</v>
      </c>
      <c r="B21345" s="119" t="s">
        <v>13815</v>
      </c>
      <c r="C21345">
        <v>61</v>
      </c>
      <c r="E21345">
        <v>155</v>
      </c>
      <c r="F21345">
        <v>62</v>
      </c>
      <c r="G21345">
        <v>150</v>
      </c>
      <c r="H21345">
        <v>162</v>
      </c>
      <c r="I21345" s="119" t="s">
        <v>4726</v>
      </c>
      <c r="J21345" s="119" t="s">
        <v>22</v>
      </c>
      <c r="K21345" s="1">
        <v>46255.758941458334</v>
      </c>
      <c r="L21345">
        <v>2</v>
      </c>
      <c r="M21345">
        <v>0</v>
      </c>
      <c r="N21345">
        <v>2</v>
      </c>
      <c r="O21345">
        <v>0</v>
      </c>
      <c r="P21345" s="119" t="s">
        <v>20254</v>
      </c>
    </row>
    <row r="21346" spans="1:16" x14ac:dyDescent="0.25">
      <c r="A21346">
        <v>47580</v>
      </c>
      <c r="B21346" s="119" t="s">
        <v>13815</v>
      </c>
      <c r="C21346">
        <v>66</v>
      </c>
      <c r="E21346">
        <v>32</v>
      </c>
      <c r="F21346">
        <v>62</v>
      </c>
      <c r="G21346">
        <v>79</v>
      </c>
      <c r="H21346">
        <v>160</v>
      </c>
      <c r="I21346" s="119" t="s">
        <v>4726</v>
      </c>
      <c r="J21346" s="119" t="s">
        <v>22</v>
      </c>
      <c r="K21346" s="1">
        <v>46255.758941458334</v>
      </c>
      <c r="L21346">
        <v>0</v>
      </c>
      <c r="M21346">
        <v>1</v>
      </c>
      <c r="N21346">
        <v>0</v>
      </c>
      <c r="O21346">
        <v>1</v>
      </c>
      <c r="P21346" s="119" t="s">
        <v>20254</v>
      </c>
    </row>
    <row r="21347" spans="1:16" x14ac:dyDescent="0.25">
      <c r="A21347">
        <v>47581</v>
      </c>
      <c r="B21347" s="119" t="s">
        <v>13815</v>
      </c>
      <c r="C21347">
        <v>71</v>
      </c>
      <c r="E21347">
        <v>0</v>
      </c>
      <c r="F21347">
        <v>0</v>
      </c>
      <c r="G21347">
        <v>155</v>
      </c>
      <c r="H21347">
        <v>231</v>
      </c>
      <c r="I21347" s="119" t="s">
        <v>4726</v>
      </c>
      <c r="J21347" s="119" t="s">
        <v>22</v>
      </c>
      <c r="K21347" s="1">
        <v>46255.758941458334</v>
      </c>
      <c r="L21347">
        <v>0</v>
      </c>
      <c r="M21347">
        <v>5</v>
      </c>
      <c r="N21347">
        <v>0</v>
      </c>
      <c r="O21347">
        <v>4</v>
      </c>
      <c r="P21347" s="119" t="s">
        <v>20254</v>
      </c>
    </row>
    <row r="21348" spans="1:16" x14ac:dyDescent="0.25">
      <c r="A21348">
        <v>47582</v>
      </c>
      <c r="B21348" s="119" t="s">
        <v>13815</v>
      </c>
      <c r="C21348">
        <v>76</v>
      </c>
      <c r="E21348">
        <v>0</v>
      </c>
      <c r="F21348">
        <v>0</v>
      </c>
      <c r="G21348">
        <v>1742</v>
      </c>
      <c r="H21348">
        <v>75</v>
      </c>
      <c r="I21348" s="119" t="s">
        <v>4726</v>
      </c>
      <c r="J21348" s="119" t="s">
        <v>22</v>
      </c>
      <c r="K21348" s="1">
        <v>46255.758941458334</v>
      </c>
      <c r="L21348">
        <v>0</v>
      </c>
      <c r="M21348">
        <v>7</v>
      </c>
      <c r="N21348">
        <v>0</v>
      </c>
      <c r="O21348">
        <v>3</v>
      </c>
      <c r="P21348" s="119" t="s">
        <v>20254</v>
      </c>
    </row>
    <row r="21349" spans="1:16" x14ac:dyDescent="0.25">
      <c r="A21349">
        <v>47583</v>
      </c>
      <c r="B21349" s="119" t="s">
        <v>13815</v>
      </c>
      <c r="C21349">
        <v>80</v>
      </c>
      <c r="E21349">
        <v>0</v>
      </c>
      <c r="F21349">
        <v>0</v>
      </c>
      <c r="G21349">
        <v>2289</v>
      </c>
      <c r="H21349">
        <v>78</v>
      </c>
      <c r="I21349" s="119" t="s">
        <v>4726</v>
      </c>
      <c r="J21349" s="119" t="s">
        <v>22</v>
      </c>
      <c r="K21349" s="1">
        <v>46255.758941458334</v>
      </c>
      <c r="L21349">
        <v>0</v>
      </c>
      <c r="M21349">
        <v>5</v>
      </c>
      <c r="N21349">
        <v>0</v>
      </c>
      <c r="O21349">
        <v>4</v>
      </c>
      <c r="P21349" s="119" t="s">
        <v>20254</v>
      </c>
    </row>
    <row r="21350" spans="1:16" x14ac:dyDescent="0.25">
      <c r="A21350">
        <v>47584</v>
      </c>
      <c r="B21350" s="119" t="s">
        <v>13816</v>
      </c>
      <c r="C21350">
        <v>61</v>
      </c>
      <c r="E21350">
        <v>173</v>
      </c>
      <c r="F21350">
        <v>62</v>
      </c>
      <c r="G21350">
        <v>294</v>
      </c>
      <c r="H21350">
        <v>179</v>
      </c>
      <c r="I21350" s="119" t="s">
        <v>4726</v>
      </c>
      <c r="J21350" s="119" t="s">
        <v>22</v>
      </c>
      <c r="K21350" s="1">
        <v>46255.758941458334</v>
      </c>
      <c r="L21350">
        <v>0</v>
      </c>
      <c r="M21350">
        <v>2</v>
      </c>
      <c r="N21350">
        <v>0</v>
      </c>
      <c r="O21350">
        <v>0</v>
      </c>
      <c r="P21350" s="119" t="s">
        <v>20254</v>
      </c>
    </row>
    <row r="21351" spans="1:16" x14ac:dyDescent="0.25">
      <c r="A21351">
        <v>47585</v>
      </c>
      <c r="B21351" s="119" t="s">
        <v>13816</v>
      </c>
      <c r="C21351">
        <v>66</v>
      </c>
      <c r="E21351">
        <v>0</v>
      </c>
      <c r="F21351">
        <v>0</v>
      </c>
      <c r="G21351">
        <v>474</v>
      </c>
      <c r="H21351">
        <v>75</v>
      </c>
      <c r="I21351" s="119" t="s">
        <v>4726</v>
      </c>
      <c r="J21351" s="119" t="s">
        <v>22</v>
      </c>
      <c r="K21351" s="1">
        <v>46255.758941458334</v>
      </c>
      <c r="L21351">
        <v>0</v>
      </c>
      <c r="M21351">
        <v>1</v>
      </c>
      <c r="N21351">
        <v>0</v>
      </c>
      <c r="O21351">
        <v>0</v>
      </c>
      <c r="P21351" s="119" t="s">
        <v>20254</v>
      </c>
    </row>
    <row r="21352" spans="1:16" x14ac:dyDescent="0.25">
      <c r="A21352">
        <v>47586</v>
      </c>
      <c r="B21352" s="119" t="s">
        <v>13816</v>
      </c>
      <c r="C21352">
        <v>71</v>
      </c>
      <c r="E21352">
        <v>184</v>
      </c>
      <c r="F21352">
        <v>69</v>
      </c>
      <c r="G21352">
        <v>157</v>
      </c>
      <c r="H21352">
        <v>139</v>
      </c>
      <c r="I21352" s="119" t="s">
        <v>4726</v>
      </c>
      <c r="J21352" s="119" t="s">
        <v>22</v>
      </c>
      <c r="K21352" s="1">
        <v>46255.758941458334</v>
      </c>
      <c r="L21352">
        <v>0</v>
      </c>
      <c r="M21352">
        <v>1</v>
      </c>
      <c r="N21352">
        <v>0</v>
      </c>
      <c r="O21352">
        <v>1</v>
      </c>
      <c r="P21352" s="119" t="s">
        <v>20254</v>
      </c>
    </row>
    <row r="21353" spans="1:16" x14ac:dyDescent="0.25">
      <c r="A21353">
        <v>47587</v>
      </c>
      <c r="B21353" s="119" t="s">
        <v>13816</v>
      </c>
      <c r="C21353">
        <v>76</v>
      </c>
      <c r="E21353">
        <v>0</v>
      </c>
      <c r="F21353">
        <v>0</v>
      </c>
      <c r="G21353">
        <v>2951</v>
      </c>
      <c r="H21353">
        <v>75</v>
      </c>
      <c r="I21353" s="119" t="s">
        <v>4726</v>
      </c>
      <c r="J21353" s="119" t="s">
        <v>22</v>
      </c>
      <c r="K21353" s="1">
        <v>46255.758941458334</v>
      </c>
      <c r="L21353">
        <v>0</v>
      </c>
      <c r="M21353">
        <v>8</v>
      </c>
      <c r="N21353">
        <v>0</v>
      </c>
      <c r="O21353">
        <v>2</v>
      </c>
      <c r="P21353" s="119" t="s">
        <v>20254</v>
      </c>
    </row>
    <row r="21354" spans="1:16" x14ac:dyDescent="0.25">
      <c r="A21354">
        <v>47588</v>
      </c>
      <c r="B21354" s="119" t="s">
        <v>13816</v>
      </c>
      <c r="C21354">
        <v>80</v>
      </c>
      <c r="E21354">
        <v>340</v>
      </c>
      <c r="F21354">
        <v>70</v>
      </c>
      <c r="G21354">
        <v>1693</v>
      </c>
      <c r="H21354">
        <v>78</v>
      </c>
      <c r="I21354" s="119" t="s">
        <v>4726</v>
      </c>
      <c r="J21354" s="119" t="s">
        <v>22</v>
      </c>
      <c r="K21354" s="1">
        <v>46255.758941458334</v>
      </c>
      <c r="L21354">
        <v>0</v>
      </c>
      <c r="M21354">
        <v>3</v>
      </c>
      <c r="N21354">
        <v>0</v>
      </c>
      <c r="O21354">
        <v>2</v>
      </c>
      <c r="P21354" s="119" t="s">
        <v>20254</v>
      </c>
    </row>
    <row r="21355" spans="1:16" x14ac:dyDescent="0.25">
      <c r="A21355">
        <v>47589</v>
      </c>
      <c r="B21355" s="119" t="s">
        <v>13817</v>
      </c>
      <c r="C21355">
        <v>61</v>
      </c>
      <c r="E21355">
        <v>478</v>
      </c>
      <c r="F21355">
        <v>65</v>
      </c>
      <c r="G21355">
        <v>342</v>
      </c>
      <c r="H21355">
        <v>121</v>
      </c>
      <c r="I21355" s="119" t="s">
        <v>4726</v>
      </c>
      <c r="J21355" s="119" t="s">
        <v>22</v>
      </c>
      <c r="K21355" s="1">
        <v>46255.758941458334</v>
      </c>
      <c r="L21355">
        <v>5</v>
      </c>
      <c r="M21355">
        <v>0</v>
      </c>
      <c r="N21355">
        <v>1</v>
      </c>
      <c r="O21355">
        <v>0</v>
      </c>
      <c r="P21355" s="119" t="s">
        <v>20254</v>
      </c>
    </row>
    <row r="21356" spans="1:16" x14ac:dyDescent="0.25">
      <c r="A21356">
        <v>47590</v>
      </c>
      <c r="B21356" s="119" t="s">
        <v>13817</v>
      </c>
      <c r="C21356">
        <v>66</v>
      </c>
      <c r="E21356">
        <v>0</v>
      </c>
      <c r="F21356">
        <v>0</v>
      </c>
      <c r="G21356">
        <v>267</v>
      </c>
      <c r="H21356">
        <v>78</v>
      </c>
      <c r="I21356" s="119" t="s">
        <v>4726</v>
      </c>
      <c r="J21356" s="119" t="s">
        <v>22</v>
      </c>
      <c r="K21356" s="1">
        <v>46255.758941458334</v>
      </c>
      <c r="L21356">
        <v>0</v>
      </c>
      <c r="M21356">
        <v>2</v>
      </c>
      <c r="N21356">
        <v>0</v>
      </c>
      <c r="O21356">
        <v>0</v>
      </c>
      <c r="P21356" s="119" t="s">
        <v>20254</v>
      </c>
    </row>
    <row r="21357" spans="1:16" x14ac:dyDescent="0.25">
      <c r="A21357">
        <v>47591</v>
      </c>
      <c r="B21357" s="119" t="s">
        <v>13817</v>
      </c>
      <c r="C21357">
        <v>71</v>
      </c>
      <c r="E21357">
        <v>0</v>
      </c>
      <c r="F21357">
        <v>0</v>
      </c>
      <c r="G21357">
        <v>159</v>
      </c>
      <c r="H21357">
        <v>79</v>
      </c>
      <c r="I21357" s="119" t="s">
        <v>4726</v>
      </c>
      <c r="J21357" s="119" t="s">
        <v>22</v>
      </c>
      <c r="K21357" s="1">
        <v>46255.758941458334</v>
      </c>
      <c r="L21357">
        <v>0</v>
      </c>
      <c r="M21357">
        <v>0</v>
      </c>
      <c r="N21357">
        <v>0</v>
      </c>
      <c r="O21357">
        <v>0</v>
      </c>
      <c r="P21357" s="119" t="s">
        <v>20254</v>
      </c>
    </row>
    <row r="21358" spans="1:16" x14ac:dyDescent="0.25">
      <c r="A21358">
        <v>47592</v>
      </c>
      <c r="B21358" s="119" t="s">
        <v>13817</v>
      </c>
      <c r="C21358">
        <v>76</v>
      </c>
      <c r="E21358">
        <v>0</v>
      </c>
      <c r="F21358">
        <v>0</v>
      </c>
      <c r="G21358">
        <v>3041</v>
      </c>
      <c r="H21358">
        <v>75</v>
      </c>
      <c r="I21358" s="119" t="s">
        <v>4726</v>
      </c>
      <c r="J21358" s="119" t="s">
        <v>22</v>
      </c>
      <c r="K21358" s="1">
        <v>46255.758941458334</v>
      </c>
      <c r="L21358">
        <v>0</v>
      </c>
      <c r="M21358">
        <v>13</v>
      </c>
      <c r="N21358">
        <v>0</v>
      </c>
      <c r="O21358">
        <v>2</v>
      </c>
      <c r="P21358" s="119" t="s">
        <v>20254</v>
      </c>
    </row>
    <row r="21359" spans="1:16" x14ac:dyDescent="0.25">
      <c r="A21359">
        <v>47593</v>
      </c>
      <c r="B21359" s="119" t="s">
        <v>13817</v>
      </c>
      <c r="C21359">
        <v>80</v>
      </c>
      <c r="E21359">
        <v>0</v>
      </c>
      <c r="F21359">
        <v>0</v>
      </c>
      <c r="G21359">
        <v>2852</v>
      </c>
      <c r="H21359">
        <v>78</v>
      </c>
      <c r="I21359" s="119" t="s">
        <v>4726</v>
      </c>
      <c r="J21359" s="119" t="s">
        <v>22</v>
      </c>
      <c r="K21359" s="1">
        <v>46255.758941458334</v>
      </c>
      <c r="L21359">
        <v>0</v>
      </c>
      <c r="M21359">
        <v>5</v>
      </c>
      <c r="N21359">
        <v>0</v>
      </c>
      <c r="O21359">
        <v>0</v>
      </c>
      <c r="P21359" s="119" t="s">
        <v>20254</v>
      </c>
    </row>
    <row r="21360" spans="1:16" x14ac:dyDescent="0.25">
      <c r="A21360">
        <v>47594</v>
      </c>
      <c r="B21360" s="119" t="s">
        <v>13818</v>
      </c>
      <c r="C21360">
        <v>61</v>
      </c>
      <c r="E21360">
        <v>158</v>
      </c>
      <c r="F21360">
        <v>92</v>
      </c>
      <c r="G21360">
        <v>144</v>
      </c>
      <c r="H21360">
        <v>287</v>
      </c>
      <c r="I21360" s="119" t="s">
        <v>4726</v>
      </c>
      <c r="J21360" s="119" t="s">
        <v>22</v>
      </c>
      <c r="K21360" s="1">
        <v>46255.758941458334</v>
      </c>
      <c r="L21360">
        <v>0</v>
      </c>
      <c r="M21360">
        <v>0</v>
      </c>
      <c r="N21360">
        <v>0</v>
      </c>
      <c r="O21360">
        <v>0</v>
      </c>
      <c r="P21360" s="119" t="s">
        <v>20254</v>
      </c>
    </row>
    <row r="21361" spans="1:16" x14ac:dyDescent="0.25">
      <c r="A21361">
        <v>47595</v>
      </c>
      <c r="B21361" s="119" t="s">
        <v>13818</v>
      </c>
      <c r="C21361">
        <v>66</v>
      </c>
      <c r="E21361">
        <v>30</v>
      </c>
      <c r="F21361">
        <v>85</v>
      </c>
      <c r="G21361">
        <v>70</v>
      </c>
      <c r="H21361">
        <v>150</v>
      </c>
      <c r="I21361" s="119" t="s">
        <v>4726</v>
      </c>
      <c r="J21361" s="119" t="s">
        <v>22</v>
      </c>
      <c r="K21361" s="1">
        <v>46255.758941458334</v>
      </c>
      <c r="L21361">
        <v>0</v>
      </c>
      <c r="M21361">
        <v>2</v>
      </c>
      <c r="N21361">
        <v>0</v>
      </c>
      <c r="O21361">
        <v>0</v>
      </c>
      <c r="P21361" s="119" t="s">
        <v>20254</v>
      </c>
    </row>
    <row r="21362" spans="1:16" x14ac:dyDescent="0.25">
      <c r="A21362">
        <v>47596</v>
      </c>
      <c r="B21362" s="119" t="s">
        <v>13818</v>
      </c>
      <c r="C21362">
        <v>71</v>
      </c>
      <c r="E21362">
        <v>0</v>
      </c>
      <c r="F21362">
        <v>0</v>
      </c>
      <c r="G21362">
        <v>318</v>
      </c>
      <c r="H21362">
        <v>128</v>
      </c>
      <c r="I21362" s="119" t="s">
        <v>4726</v>
      </c>
      <c r="J21362" s="119" t="s">
        <v>22</v>
      </c>
      <c r="K21362" s="1">
        <v>46255.758941458334</v>
      </c>
      <c r="L21362">
        <v>0</v>
      </c>
      <c r="M21362">
        <v>2</v>
      </c>
      <c r="N21362">
        <v>0</v>
      </c>
      <c r="O21362">
        <v>1</v>
      </c>
      <c r="P21362" s="119" t="s">
        <v>20254</v>
      </c>
    </row>
    <row r="21363" spans="1:16" x14ac:dyDescent="0.25">
      <c r="A21363">
        <v>47597</v>
      </c>
      <c r="B21363" s="119" t="s">
        <v>13818</v>
      </c>
      <c r="C21363">
        <v>76</v>
      </c>
      <c r="E21363">
        <v>0</v>
      </c>
      <c r="F21363">
        <v>0</v>
      </c>
      <c r="G21363">
        <v>2925</v>
      </c>
      <c r="H21363">
        <v>112</v>
      </c>
      <c r="I21363" s="119" t="s">
        <v>4726</v>
      </c>
      <c r="J21363" s="119" t="s">
        <v>22</v>
      </c>
      <c r="K21363" s="1">
        <v>46255.758941458334</v>
      </c>
      <c r="L21363">
        <v>0</v>
      </c>
      <c r="M21363">
        <v>6</v>
      </c>
      <c r="N21363">
        <v>0</v>
      </c>
      <c r="O21363">
        <v>0</v>
      </c>
      <c r="P21363" s="119" t="s">
        <v>20254</v>
      </c>
    </row>
    <row r="21364" spans="1:16" x14ac:dyDescent="0.25">
      <c r="A21364">
        <v>47598</v>
      </c>
      <c r="B21364" s="119" t="s">
        <v>13818</v>
      </c>
      <c r="C21364">
        <v>80</v>
      </c>
      <c r="E21364">
        <v>0</v>
      </c>
      <c r="F21364">
        <v>0</v>
      </c>
      <c r="G21364">
        <v>2152</v>
      </c>
      <c r="H21364">
        <v>117</v>
      </c>
      <c r="I21364" s="119" t="s">
        <v>4726</v>
      </c>
      <c r="J21364" s="119" t="s">
        <v>22</v>
      </c>
      <c r="K21364" s="1">
        <v>46255.758941458334</v>
      </c>
      <c r="L21364">
        <v>0</v>
      </c>
      <c r="M21364">
        <v>4</v>
      </c>
      <c r="N21364">
        <v>0</v>
      </c>
      <c r="O21364">
        <v>1</v>
      </c>
      <c r="P21364" s="119" t="s">
        <v>20254</v>
      </c>
    </row>
    <row r="21365" spans="1:16" x14ac:dyDescent="0.25">
      <c r="A21365">
        <v>47599</v>
      </c>
      <c r="B21365" s="119" t="s">
        <v>13819</v>
      </c>
      <c r="C21365">
        <v>61</v>
      </c>
      <c r="E21365">
        <v>178</v>
      </c>
      <c r="F21365">
        <v>92</v>
      </c>
      <c r="G21365">
        <v>129</v>
      </c>
      <c r="H21365">
        <v>118</v>
      </c>
      <c r="I21365" s="119" t="s">
        <v>4726</v>
      </c>
      <c r="J21365" s="119" t="s">
        <v>22</v>
      </c>
      <c r="K21365" s="1">
        <v>46255.758941458334</v>
      </c>
      <c r="L21365">
        <v>3</v>
      </c>
      <c r="M21365">
        <v>0</v>
      </c>
      <c r="N21365">
        <v>0</v>
      </c>
      <c r="O21365">
        <v>0</v>
      </c>
      <c r="P21365" s="119" t="s">
        <v>20254</v>
      </c>
    </row>
    <row r="21366" spans="1:16" x14ac:dyDescent="0.25">
      <c r="A21366">
        <v>47600</v>
      </c>
      <c r="B21366" s="119" t="s">
        <v>13819</v>
      </c>
      <c r="C21366">
        <v>66</v>
      </c>
      <c r="E21366">
        <v>0</v>
      </c>
      <c r="F21366">
        <v>0</v>
      </c>
      <c r="G21366">
        <v>331</v>
      </c>
      <c r="H21366">
        <v>99</v>
      </c>
      <c r="I21366" s="119" t="s">
        <v>4726</v>
      </c>
      <c r="J21366" s="119" t="s">
        <v>22</v>
      </c>
      <c r="K21366" s="1">
        <v>46255.758941458334</v>
      </c>
      <c r="L21366">
        <v>0</v>
      </c>
      <c r="M21366">
        <v>2</v>
      </c>
      <c r="N21366">
        <v>0</v>
      </c>
      <c r="O21366">
        <v>0</v>
      </c>
      <c r="P21366" s="119" t="s">
        <v>20254</v>
      </c>
    </row>
    <row r="21367" spans="1:16" x14ac:dyDescent="0.25">
      <c r="A21367">
        <v>47601</v>
      </c>
      <c r="B21367" s="119" t="s">
        <v>13819</v>
      </c>
      <c r="C21367">
        <v>71</v>
      </c>
      <c r="E21367">
        <v>0</v>
      </c>
      <c r="F21367">
        <v>0</v>
      </c>
      <c r="G21367">
        <v>278</v>
      </c>
      <c r="H21367">
        <v>105</v>
      </c>
      <c r="I21367" s="119" t="s">
        <v>4726</v>
      </c>
      <c r="J21367" s="119" t="s">
        <v>22</v>
      </c>
      <c r="K21367" s="1">
        <v>46255.758941458334</v>
      </c>
      <c r="L21367">
        <v>0</v>
      </c>
      <c r="M21367">
        <v>1</v>
      </c>
      <c r="N21367">
        <v>0</v>
      </c>
      <c r="O21367">
        <v>0</v>
      </c>
      <c r="P21367" s="119" t="s">
        <v>20254</v>
      </c>
    </row>
    <row r="21368" spans="1:16" x14ac:dyDescent="0.25">
      <c r="A21368">
        <v>47602</v>
      </c>
      <c r="B21368" s="119" t="s">
        <v>13819</v>
      </c>
      <c r="C21368">
        <v>76</v>
      </c>
      <c r="E21368">
        <v>0</v>
      </c>
      <c r="F21368">
        <v>0</v>
      </c>
      <c r="G21368">
        <v>7784</v>
      </c>
      <c r="H21368">
        <v>112</v>
      </c>
      <c r="I21368" s="119" t="s">
        <v>4726</v>
      </c>
      <c r="J21368" s="119" t="s">
        <v>22</v>
      </c>
      <c r="K21368" s="1">
        <v>46255.758941458334</v>
      </c>
      <c r="L21368">
        <v>0</v>
      </c>
      <c r="M21368">
        <v>11</v>
      </c>
      <c r="N21368">
        <v>0</v>
      </c>
      <c r="O21368">
        <v>3</v>
      </c>
      <c r="P21368" s="119" t="s">
        <v>20254</v>
      </c>
    </row>
    <row r="21369" spans="1:16" x14ac:dyDescent="0.25">
      <c r="A21369">
        <v>47603</v>
      </c>
      <c r="B21369" s="119" t="s">
        <v>13819</v>
      </c>
      <c r="C21369">
        <v>80</v>
      </c>
      <c r="E21369">
        <v>0</v>
      </c>
      <c r="F21369">
        <v>0</v>
      </c>
      <c r="G21369">
        <v>4402</v>
      </c>
      <c r="H21369">
        <v>117</v>
      </c>
      <c r="I21369" s="119" t="s">
        <v>4726</v>
      </c>
      <c r="J21369" s="119" t="s">
        <v>22</v>
      </c>
      <c r="K21369" s="1">
        <v>46255.758941458334</v>
      </c>
      <c r="L21369">
        <v>0</v>
      </c>
      <c r="M21369">
        <v>3</v>
      </c>
      <c r="N21369">
        <v>0</v>
      </c>
      <c r="O21369">
        <v>1</v>
      </c>
      <c r="P21369" s="119" t="s">
        <v>20254</v>
      </c>
    </row>
    <row r="21370" spans="1:16" x14ac:dyDescent="0.25">
      <c r="A21370">
        <v>47604</v>
      </c>
      <c r="B21370" s="119" t="s">
        <v>13820</v>
      </c>
      <c r="C21370">
        <v>61</v>
      </c>
      <c r="E21370">
        <v>311</v>
      </c>
      <c r="F21370">
        <v>93</v>
      </c>
      <c r="G21370">
        <v>129</v>
      </c>
      <c r="H21370">
        <v>135</v>
      </c>
      <c r="I21370" s="119" t="s">
        <v>4726</v>
      </c>
      <c r="J21370" s="119" t="s">
        <v>22</v>
      </c>
      <c r="K21370" s="1">
        <v>46255.758941458334</v>
      </c>
      <c r="L21370">
        <v>3</v>
      </c>
      <c r="M21370">
        <v>0</v>
      </c>
      <c r="N21370">
        <v>0</v>
      </c>
      <c r="O21370">
        <v>0</v>
      </c>
      <c r="P21370" s="119" t="s">
        <v>20254</v>
      </c>
    </row>
    <row r="21371" spans="1:16" x14ac:dyDescent="0.25">
      <c r="A21371">
        <v>47605</v>
      </c>
      <c r="B21371" s="119" t="s">
        <v>13820</v>
      </c>
      <c r="C21371">
        <v>66</v>
      </c>
      <c r="E21371">
        <v>0</v>
      </c>
      <c r="F21371">
        <v>0</v>
      </c>
      <c r="G21371">
        <v>448</v>
      </c>
      <c r="H21371">
        <v>113</v>
      </c>
      <c r="I21371" s="119" t="s">
        <v>4726</v>
      </c>
      <c r="J21371" s="119" t="s">
        <v>22</v>
      </c>
      <c r="K21371" s="1">
        <v>46255.758941458334</v>
      </c>
      <c r="L21371">
        <v>0</v>
      </c>
      <c r="M21371">
        <v>1</v>
      </c>
      <c r="N21371">
        <v>0</v>
      </c>
      <c r="O21371">
        <v>0</v>
      </c>
      <c r="P21371" s="119" t="s">
        <v>20254</v>
      </c>
    </row>
    <row r="21372" spans="1:16" x14ac:dyDescent="0.25">
      <c r="A21372">
        <v>47606</v>
      </c>
      <c r="B21372" s="119" t="s">
        <v>13820</v>
      </c>
      <c r="C21372">
        <v>71</v>
      </c>
      <c r="E21372">
        <v>0</v>
      </c>
      <c r="F21372">
        <v>0</v>
      </c>
      <c r="G21372">
        <v>256</v>
      </c>
      <c r="H21372">
        <v>113</v>
      </c>
      <c r="I21372" s="119" t="s">
        <v>4726</v>
      </c>
      <c r="J21372" s="119" t="s">
        <v>22</v>
      </c>
      <c r="K21372" s="1">
        <v>46255.758941458334</v>
      </c>
      <c r="L21372">
        <v>0</v>
      </c>
      <c r="M21372">
        <v>0</v>
      </c>
      <c r="N21372">
        <v>0</v>
      </c>
      <c r="O21372">
        <v>0</v>
      </c>
      <c r="P21372" s="119" t="s">
        <v>20254</v>
      </c>
    </row>
    <row r="21373" spans="1:16" x14ac:dyDescent="0.25">
      <c r="A21373">
        <v>47607</v>
      </c>
      <c r="B21373" s="119" t="s">
        <v>13820</v>
      </c>
      <c r="C21373">
        <v>76</v>
      </c>
      <c r="E21373">
        <v>0</v>
      </c>
      <c r="F21373">
        <v>0</v>
      </c>
      <c r="G21373">
        <v>7443</v>
      </c>
      <c r="H21373">
        <v>112</v>
      </c>
      <c r="I21373" s="119" t="s">
        <v>4726</v>
      </c>
      <c r="J21373" s="119" t="s">
        <v>22</v>
      </c>
      <c r="K21373" s="1">
        <v>46255.758941458334</v>
      </c>
      <c r="L21373">
        <v>0</v>
      </c>
      <c r="M21373">
        <v>7</v>
      </c>
      <c r="N21373">
        <v>0</v>
      </c>
      <c r="O21373">
        <v>2</v>
      </c>
      <c r="P21373" s="119" t="s">
        <v>20254</v>
      </c>
    </row>
    <row r="21374" spans="1:16" x14ac:dyDescent="0.25">
      <c r="A21374">
        <v>47608</v>
      </c>
      <c r="B21374" s="119" t="s">
        <v>13820</v>
      </c>
      <c r="C21374">
        <v>80</v>
      </c>
      <c r="E21374">
        <v>0</v>
      </c>
      <c r="F21374">
        <v>0</v>
      </c>
      <c r="G21374">
        <v>4574</v>
      </c>
      <c r="H21374">
        <v>117</v>
      </c>
      <c r="I21374" s="119" t="s">
        <v>4726</v>
      </c>
      <c r="J21374" s="119" t="s">
        <v>22</v>
      </c>
      <c r="K21374" s="1">
        <v>46255.758941458334</v>
      </c>
      <c r="L21374">
        <v>0</v>
      </c>
      <c r="M21374">
        <v>5</v>
      </c>
      <c r="N21374">
        <v>0</v>
      </c>
      <c r="O21374">
        <v>2</v>
      </c>
      <c r="P21374" s="119" t="s">
        <v>20254</v>
      </c>
    </row>
    <row r="21375" spans="1:16" x14ac:dyDescent="0.25">
      <c r="A21375">
        <v>47609</v>
      </c>
      <c r="B21375" s="119" t="s">
        <v>13821</v>
      </c>
      <c r="C21375">
        <v>61</v>
      </c>
      <c r="E21375">
        <v>0</v>
      </c>
      <c r="F21375">
        <v>0</v>
      </c>
      <c r="G21375">
        <v>116</v>
      </c>
      <c r="H21375">
        <v>203</v>
      </c>
      <c r="I21375" s="119" t="s">
        <v>4726</v>
      </c>
      <c r="J21375" s="119" t="s">
        <v>22</v>
      </c>
      <c r="K21375" s="1">
        <v>46255.758941458334</v>
      </c>
      <c r="L21375">
        <v>0</v>
      </c>
      <c r="M21375">
        <v>1</v>
      </c>
      <c r="N21375">
        <v>0</v>
      </c>
      <c r="O21375">
        <v>0</v>
      </c>
      <c r="P21375" s="119" t="s">
        <v>20254</v>
      </c>
    </row>
    <row r="21376" spans="1:16" x14ac:dyDescent="0.25">
      <c r="A21376">
        <v>47610</v>
      </c>
      <c r="B21376" s="119" t="s">
        <v>13821</v>
      </c>
      <c r="C21376">
        <v>66</v>
      </c>
      <c r="E21376">
        <v>0</v>
      </c>
      <c r="F21376">
        <v>0</v>
      </c>
      <c r="G21376">
        <v>397</v>
      </c>
      <c r="H21376">
        <v>99</v>
      </c>
      <c r="I21376" s="119" t="s">
        <v>4726</v>
      </c>
      <c r="J21376" s="119" t="s">
        <v>22</v>
      </c>
      <c r="K21376" s="1">
        <v>46255.758941458334</v>
      </c>
      <c r="L21376">
        <v>0</v>
      </c>
      <c r="M21376">
        <v>0</v>
      </c>
      <c r="N21376">
        <v>0</v>
      </c>
      <c r="O21376">
        <v>0</v>
      </c>
      <c r="P21376" s="119" t="s">
        <v>20254</v>
      </c>
    </row>
    <row r="21377" spans="1:16" x14ac:dyDescent="0.25">
      <c r="A21377">
        <v>47611</v>
      </c>
      <c r="B21377" s="119" t="s">
        <v>13821</v>
      </c>
      <c r="C21377">
        <v>71</v>
      </c>
      <c r="E21377">
        <v>0</v>
      </c>
      <c r="F21377">
        <v>0</v>
      </c>
      <c r="G21377">
        <v>199</v>
      </c>
      <c r="H21377">
        <v>105</v>
      </c>
      <c r="I21377" s="119" t="s">
        <v>4726</v>
      </c>
      <c r="J21377" s="119" t="s">
        <v>22</v>
      </c>
      <c r="K21377" s="1">
        <v>46255.758941458334</v>
      </c>
      <c r="L21377">
        <v>0</v>
      </c>
      <c r="M21377">
        <v>0</v>
      </c>
      <c r="N21377">
        <v>0</v>
      </c>
      <c r="O21377">
        <v>0</v>
      </c>
      <c r="P21377" s="119" t="s">
        <v>20254</v>
      </c>
    </row>
    <row r="21378" spans="1:16" x14ac:dyDescent="0.25">
      <c r="A21378">
        <v>47612</v>
      </c>
      <c r="B21378" s="119" t="s">
        <v>13821</v>
      </c>
      <c r="C21378">
        <v>76</v>
      </c>
      <c r="E21378">
        <v>0</v>
      </c>
      <c r="F21378">
        <v>0</v>
      </c>
      <c r="G21378">
        <v>4927</v>
      </c>
      <c r="H21378">
        <v>112</v>
      </c>
      <c r="I21378" s="119" t="s">
        <v>4726</v>
      </c>
      <c r="J21378" s="119" t="s">
        <v>22</v>
      </c>
      <c r="K21378" s="1">
        <v>46255.758941458334</v>
      </c>
      <c r="L21378">
        <v>0</v>
      </c>
      <c r="M21378">
        <v>10</v>
      </c>
      <c r="N21378">
        <v>0</v>
      </c>
      <c r="O21378">
        <v>3</v>
      </c>
      <c r="P21378" s="119" t="s">
        <v>20254</v>
      </c>
    </row>
    <row r="21379" spans="1:16" x14ac:dyDescent="0.25">
      <c r="A21379">
        <v>47613</v>
      </c>
      <c r="B21379" s="119" t="s">
        <v>13821</v>
      </c>
      <c r="C21379">
        <v>80</v>
      </c>
      <c r="E21379">
        <v>0</v>
      </c>
      <c r="F21379">
        <v>0</v>
      </c>
      <c r="G21379">
        <v>3382</v>
      </c>
      <c r="H21379">
        <v>117</v>
      </c>
      <c r="I21379" s="119" t="s">
        <v>4726</v>
      </c>
      <c r="J21379" s="119" t="s">
        <v>22</v>
      </c>
      <c r="K21379" s="1">
        <v>46255.758941458334</v>
      </c>
      <c r="L21379">
        <v>0</v>
      </c>
      <c r="M21379">
        <v>12</v>
      </c>
      <c r="N21379">
        <v>0</v>
      </c>
      <c r="O21379">
        <v>4</v>
      </c>
      <c r="P21379" s="119" t="s">
        <v>20254</v>
      </c>
    </row>
    <row r="21380" spans="1:16" x14ac:dyDescent="0.25">
      <c r="A21380">
        <v>47614</v>
      </c>
      <c r="B21380" s="119" t="s">
        <v>13822</v>
      </c>
      <c r="C21380">
        <v>61</v>
      </c>
      <c r="E21380">
        <v>471</v>
      </c>
      <c r="F21380">
        <v>65</v>
      </c>
      <c r="G21380">
        <v>281</v>
      </c>
      <c r="H21380">
        <v>100</v>
      </c>
      <c r="I21380" s="119" t="s">
        <v>4726</v>
      </c>
      <c r="J21380" s="119" t="s">
        <v>22</v>
      </c>
      <c r="K21380" s="1">
        <v>46255.758941458334</v>
      </c>
      <c r="L21380">
        <v>3</v>
      </c>
      <c r="M21380">
        <v>0</v>
      </c>
      <c r="N21380">
        <v>0</v>
      </c>
      <c r="O21380">
        <v>0</v>
      </c>
      <c r="P21380" s="119" t="s">
        <v>20254</v>
      </c>
    </row>
    <row r="21381" spans="1:16" x14ac:dyDescent="0.25">
      <c r="A21381">
        <v>47615</v>
      </c>
      <c r="B21381" s="119" t="s">
        <v>13822</v>
      </c>
      <c r="C21381">
        <v>66</v>
      </c>
      <c r="E21381">
        <v>29</v>
      </c>
      <c r="F21381">
        <v>63</v>
      </c>
      <c r="G21381">
        <v>132</v>
      </c>
      <c r="H21381">
        <v>80</v>
      </c>
      <c r="I21381" s="119" t="s">
        <v>4726</v>
      </c>
      <c r="J21381" s="119" t="s">
        <v>22</v>
      </c>
      <c r="K21381" s="1">
        <v>46255.758941458334</v>
      </c>
      <c r="L21381">
        <v>0</v>
      </c>
      <c r="M21381">
        <v>1</v>
      </c>
      <c r="N21381">
        <v>0</v>
      </c>
      <c r="O21381">
        <v>0</v>
      </c>
      <c r="P21381" s="119" t="s">
        <v>20254</v>
      </c>
    </row>
    <row r="21382" spans="1:16" x14ac:dyDescent="0.25">
      <c r="A21382">
        <v>47616</v>
      </c>
      <c r="B21382" s="119" t="s">
        <v>13822</v>
      </c>
      <c r="C21382">
        <v>71</v>
      </c>
      <c r="E21382">
        <v>46</v>
      </c>
      <c r="F21382">
        <v>61</v>
      </c>
      <c r="G21382">
        <v>82</v>
      </c>
      <c r="H21382">
        <v>142</v>
      </c>
      <c r="I21382" s="119" t="s">
        <v>4726</v>
      </c>
      <c r="J21382" s="119" t="s">
        <v>22</v>
      </c>
      <c r="K21382" s="1">
        <v>46255.758941458334</v>
      </c>
      <c r="L21382">
        <v>0</v>
      </c>
      <c r="M21382">
        <v>3</v>
      </c>
      <c r="N21382">
        <v>0</v>
      </c>
      <c r="O21382">
        <v>0</v>
      </c>
      <c r="P21382" s="119" t="s">
        <v>20254</v>
      </c>
    </row>
    <row r="21383" spans="1:16" x14ac:dyDescent="0.25">
      <c r="A21383">
        <v>47617</v>
      </c>
      <c r="B21383" s="119" t="s">
        <v>13822</v>
      </c>
      <c r="C21383">
        <v>76</v>
      </c>
      <c r="E21383">
        <v>0</v>
      </c>
      <c r="F21383">
        <v>0</v>
      </c>
      <c r="G21383">
        <v>2335</v>
      </c>
      <c r="H21383">
        <v>75</v>
      </c>
      <c r="I21383" s="119" t="s">
        <v>4726</v>
      </c>
      <c r="J21383" s="119" t="s">
        <v>22</v>
      </c>
      <c r="K21383" s="1">
        <v>46255.758941458334</v>
      </c>
      <c r="L21383">
        <v>0</v>
      </c>
      <c r="M21383">
        <v>6</v>
      </c>
      <c r="N21383">
        <v>0</v>
      </c>
      <c r="O21383">
        <v>2</v>
      </c>
      <c r="P21383" s="119" t="s">
        <v>20254</v>
      </c>
    </row>
    <row r="21384" spans="1:16" x14ac:dyDescent="0.25">
      <c r="A21384">
        <v>47618</v>
      </c>
      <c r="B21384" s="119" t="s">
        <v>13822</v>
      </c>
      <c r="C21384">
        <v>80</v>
      </c>
      <c r="E21384">
        <v>0</v>
      </c>
      <c r="F21384">
        <v>0</v>
      </c>
      <c r="G21384">
        <v>1959</v>
      </c>
      <c r="H21384">
        <v>78</v>
      </c>
      <c r="I21384" s="119" t="s">
        <v>4726</v>
      </c>
      <c r="J21384" s="119" t="s">
        <v>22</v>
      </c>
      <c r="K21384" s="1">
        <v>46255.758941458334</v>
      </c>
      <c r="L21384">
        <v>0</v>
      </c>
      <c r="M21384">
        <v>6</v>
      </c>
      <c r="N21384">
        <v>0</v>
      </c>
      <c r="O21384">
        <v>1</v>
      </c>
      <c r="P21384" s="119" t="s">
        <v>20254</v>
      </c>
    </row>
    <row r="21385" spans="1:16" x14ac:dyDescent="0.25">
      <c r="A21385">
        <v>47619</v>
      </c>
      <c r="B21385" s="119" t="s">
        <v>13823</v>
      </c>
      <c r="C21385">
        <v>61</v>
      </c>
      <c r="E21385">
        <v>324</v>
      </c>
      <c r="F21385">
        <v>64</v>
      </c>
      <c r="G21385">
        <v>125</v>
      </c>
      <c r="H21385">
        <v>128</v>
      </c>
      <c r="I21385" s="119" t="s">
        <v>4726</v>
      </c>
      <c r="J21385" s="119" t="s">
        <v>22</v>
      </c>
      <c r="K21385" s="1">
        <v>46255.758941458334</v>
      </c>
      <c r="L21385">
        <v>4</v>
      </c>
      <c r="M21385">
        <v>2</v>
      </c>
      <c r="N21385">
        <v>3</v>
      </c>
      <c r="O21385">
        <v>0</v>
      </c>
      <c r="P21385" s="119" t="s">
        <v>20254</v>
      </c>
    </row>
    <row r="21386" spans="1:16" x14ac:dyDescent="0.25">
      <c r="A21386">
        <v>47620</v>
      </c>
      <c r="B21386" s="119" t="s">
        <v>13823</v>
      </c>
      <c r="C21386">
        <v>66</v>
      </c>
      <c r="E21386">
        <v>0</v>
      </c>
      <c r="F21386">
        <v>0</v>
      </c>
      <c r="G21386">
        <v>343</v>
      </c>
      <c r="H21386">
        <v>87</v>
      </c>
      <c r="I21386" s="119" t="s">
        <v>4726</v>
      </c>
      <c r="J21386" s="119" t="s">
        <v>22</v>
      </c>
      <c r="K21386" s="1">
        <v>46255.758941458334</v>
      </c>
      <c r="L21386">
        <v>0</v>
      </c>
      <c r="M21386">
        <v>0</v>
      </c>
      <c r="N21386">
        <v>0</v>
      </c>
      <c r="O21386">
        <v>0</v>
      </c>
      <c r="P21386" s="119" t="s">
        <v>20254</v>
      </c>
    </row>
    <row r="21387" spans="1:16" x14ac:dyDescent="0.25">
      <c r="A21387">
        <v>47621</v>
      </c>
      <c r="B21387" s="119" t="s">
        <v>13823</v>
      </c>
      <c r="C21387">
        <v>71</v>
      </c>
      <c r="E21387">
        <v>221</v>
      </c>
      <c r="F21387">
        <v>63</v>
      </c>
      <c r="G21387">
        <v>149</v>
      </c>
      <c r="H21387">
        <v>110</v>
      </c>
      <c r="I21387" s="119" t="s">
        <v>4726</v>
      </c>
      <c r="J21387" s="119" t="s">
        <v>22</v>
      </c>
      <c r="K21387" s="1">
        <v>46255.758941458334</v>
      </c>
      <c r="L21387">
        <v>0</v>
      </c>
      <c r="M21387">
        <v>1</v>
      </c>
      <c r="N21387">
        <v>0</v>
      </c>
      <c r="O21387">
        <v>0</v>
      </c>
      <c r="P21387" s="119" t="s">
        <v>20254</v>
      </c>
    </row>
    <row r="21388" spans="1:16" x14ac:dyDescent="0.25">
      <c r="A21388">
        <v>47622</v>
      </c>
      <c r="B21388" s="119" t="s">
        <v>13823</v>
      </c>
      <c r="C21388">
        <v>76</v>
      </c>
      <c r="E21388">
        <v>0</v>
      </c>
      <c r="F21388">
        <v>0</v>
      </c>
      <c r="G21388">
        <v>2375</v>
      </c>
      <c r="H21388">
        <v>75</v>
      </c>
      <c r="I21388" s="119" t="s">
        <v>4726</v>
      </c>
      <c r="J21388" s="119" t="s">
        <v>22</v>
      </c>
      <c r="K21388" s="1">
        <v>46255.758941458334</v>
      </c>
      <c r="L21388">
        <v>0</v>
      </c>
      <c r="M21388">
        <v>9</v>
      </c>
      <c r="N21388">
        <v>0</v>
      </c>
      <c r="O21388">
        <v>2</v>
      </c>
      <c r="P21388" s="119" t="s">
        <v>20254</v>
      </c>
    </row>
    <row r="21389" spans="1:16" x14ac:dyDescent="0.25">
      <c r="A21389">
        <v>47623</v>
      </c>
      <c r="B21389" s="119" t="s">
        <v>13823</v>
      </c>
      <c r="C21389">
        <v>80</v>
      </c>
      <c r="E21389">
        <v>0</v>
      </c>
      <c r="F21389">
        <v>0</v>
      </c>
      <c r="G21389">
        <v>1787</v>
      </c>
      <c r="H21389">
        <v>78</v>
      </c>
      <c r="I21389" s="119" t="s">
        <v>4726</v>
      </c>
      <c r="J21389" s="119" t="s">
        <v>22</v>
      </c>
      <c r="K21389" s="1">
        <v>46255.758941458334</v>
      </c>
      <c r="L21389">
        <v>0</v>
      </c>
      <c r="M21389">
        <v>4</v>
      </c>
      <c r="N21389">
        <v>0</v>
      </c>
      <c r="O21389">
        <v>1</v>
      </c>
      <c r="P21389" s="119" t="s">
        <v>20254</v>
      </c>
    </row>
    <row r="21390" spans="1:16" x14ac:dyDescent="0.25">
      <c r="A21390">
        <v>47624</v>
      </c>
      <c r="B21390" s="119" t="s">
        <v>13824</v>
      </c>
      <c r="C21390">
        <v>61</v>
      </c>
      <c r="E21390">
        <v>96</v>
      </c>
      <c r="F21390">
        <v>92</v>
      </c>
      <c r="G21390">
        <v>184</v>
      </c>
      <c r="H21390">
        <v>142</v>
      </c>
      <c r="I21390" s="119" t="s">
        <v>4726</v>
      </c>
      <c r="J21390" s="119" t="s">
        <v>22</v>
      </c>
      <c r="K21390" s="1">
        <v>46255.758941458334</v>
      </c>
      <c r="L21390">
        <v>5</v>
      </c>
      <c r="M21390">
        <v>0</v>
      </c>
      <c r="N21390">
        <v>1</v>
      </c>
      <c r="O21390">
        <v>0</v>
      </c>
      <c r="P21390" s="119" t="s">
        <v>20254</v>
      </c>
    </row>
    <row r="21391" spans="1:16" x14ac:dyDescent="0.25">
      <c r="A21391">
        <v>47625</v>
      </c>
      <c r="B21391" s="119" t="s">
        <v>13824</v>
      </c>
      <c r="C21391">
        <v>66</v>
      </c>
      <c r="E21391">
        <v>0</v>
      </c>
      <c r="F21391">
        <v>0</v>
      </c>
      <c r="G21391">
        <v>206</v>
      </c>
      <c r="H21391">
        <v>102</v>
      </c>
      <c r="I21391" s="119" t="s">
        <v>4726</v>
      </c>
      <c r="J21391" s="119" t="s">
        <v>22</v>
      </c>
      <c r="K21391" s="1">
        <v>46255.758941458334</v>
      </c>
      <c r="L21391">
        <v>0</v>
      </c>
      <c r="M21391">
        <v>0</v>
      </c>
      <c r="N21391">
        <v>0</v>
      </c>
      <c r="O21391">
        <v>0</v>
      </c>
      <c r="P21391" s="119" t="s">
        <v>20254</v>
      </c>
    </row>
    <row r="21392" spans="1:16" x14ac:dyDescent="0.25">
      <c r="A21392">
        <v>47626</v>
      </c>
      <c r="B21392" s="119" t="s">
        <v>13824</v>
      </c>
      <c r="C21392">
        <v>71</v>
      </c>
      <c r="E21392">
        <v>0</v>
      </c>
      <c r="F21392">
        <v>0</v>
      </c>
      <c r="G21392">
        <v>339</v>
      </c>
      <c r="H21392">
        <v>105</v>
      </c>
      <c r="I21392" s="119" t="s">
        <v>4726</v>
      </c>
      <c r="J21392" s="119" t="s">
        <v>22</v>
      </c>
      <c r="K21392" s="1">
        <v>46255.758941458334</v>
      </c>
      <c r="L21392">
        <v>0</v>
      </c>
      <c r="M21392">
        <v>0</v>
      </c>
      <c r="N21392">
        <v>0</v>
      </c>
      <c r="O21392">
        <v>0</v>
      </c>
      <c r="P21392" s="119" t="s">
        <v>20254</v>
      </c>
    </row>
    <row r="21393" spans="1:16" x14ac:dyDescent="0.25">
      <c r="A21393">
        <v>47627</v>
      </c>
      <c r="B21393" s="119" t="s">
        <v>13824</v>
      </c>
      <c r="C21393">
        <v>76</v>
      </c>
      <c r="E21393">
        <v>0</v>
      </c>
      <c r="F21393">
        <v>0</v>
      </c>
      <c r="G21393">
        <v>6087</v>
      </c>
      <c r="H21393">
        <v>112</v>
      </c>
      <c r="I21393" s="119" t="s">
        <v>4726</v>
      </c>
      <c r="J21393" s="119" t="s">
        <v>22</v>
      </c>
      <c r="K21393" s="1">
        <v>46255.758941458334</v>
      </c>
      <c r="L21393">
        <v>0</v>
      </c>
      <c r="M21393">
        <v>8</v>
      </c>
      <c r="N21393">
        <v>0</v>
      </c>
      <c r="O21393">
        <v>3</v>
      </c>
      <c r="P21393" s="119" t="s">
        <v>20254</v>
      </c>
    </row>
    <row r="21394" spans="1:16" x14ac:dyDescent="0.25">
      <c r="A21394">
        <v>47628</v>
      </c>
      <c r="B21394" s="119" t="s">
        <v>13824</v>
      </c>
      <c r="C21394">
        <v>80</v>
      </c>
      <c r="E21394">
        <v>0</v>
      </c>
      <c r="F21394">
        <v>0</v>
      </c>
      <c r="G21394">
        <v>4122</v>
      </c>
      <c r="H21394">
        <v>117</v>
      </c>
      <c r="I21394" s="119" t="s">
        <v>4726</v>
      </c>
      <c r="J21394" s="119" t="s">
        <v>22</v>
      </c>
      <c r="K21394" s="1">
        <v>46255.758941458334</v>
      </c>
      <c r="L21394">
        <v>0</v>
      </c>
      <c r="M21394">
        <v>6</v>
      </c>
      <c r="N21394">
        <v>0</v>
      </c>
      <c r="O21394">
        <v>3</v>
      </c>
      <c r="P21394" s="119" t="s">
        <v>20254</v>
      </c>
    </row>
    <row r="21395" spans="1:16" x14ac:dyDescent="0.25">
      <c r="A21395">
        <v>47629</v>
      </c>
      <c r="B21395" s="119" t="s">
        <v>13825</v>
      </c>
      <c r="C21395">
        <v>61</v>
      </c>
      <c r="E21395">
        <v>320</v>
      </c>
      <c r="F21395">
        <v>64</v>
      </c>
      <c r="G21395">
        <v>143</v>
      </c>
      <c r="H21395">
        <v>105</v>
      </c>
      <c r="I21395" s="119" t="s">
        <v>4726</v>
      </c>
      <c r="J21395" s="119" t="s">
        <v>22</v>
      </c>
      <c r="K21395" s="1">
        <v>46255.758941458334</v>
      </c>
      <c r="L21395">
        <v>1</v>
      </c>
      <c r="M21395">
        <v>0</v>
      </c>
      <c r="N21395">
        <v>0</v>
      </c>
      <c r="O21395">
        <v>0</v>
      </c>
      <c r="P21395" s="119" t="s">
        <v>20254</v>
      </c>
    </row>
    <row r="21396" spans="1:16" x14ac:dyDescent="0.25">
      <c r="A21396">
        <v>47630</v>
      </c>
      <c r="B21396" s="119" t="s">
        <v>13825</v>
      </c>
      <c r="C21396">
        <v>66</v>
      </c>
      <c r="E21396">
        <v>0</v>
      </c>
      <c r="F21396">
        <v>0</v>
      </c>
      <c r="G21396">
        <v>244</v>
      </c>
      <c r="H21396">
        <v>78</v>
      </c>
      <c r="I21396" s="119" t="s">
        <v>4726</v>
      </c>
      <c r="J21396" s="119" t="s">
        <v>22</v>
      </c>
      <c r="K21396" s="1">
        <v>46255.758941458334</v>
      </c>
      <c r="L21396">
        <v>0</v>
      </c>
      <c r="M21396">
        <v>1</v>
      </c>
      <c r="N21396">
        <v>0</v>
      </c>
      <c r="O21396">
        <v>0</v>
      </c>
      <c r="P21396" s="119" t="s">
        <v>20254</v>
      </c>
    </row>
    <row r="21397" spans="1:16" x14ac:dyDescent="0.25">
      <c r="A21397">
        <v>47631</v>
      </c>
      <c r="B21397" s="119" t="s">
        <v>13825</v>
      </c>
      <c r="C21397">
        <v>71</v>
      </c>
      <c r="E21397">
        <v>0</v>
      </c>
      <c r="F21397">
        <v>0</v>
      </c>
      <c r="G21397">
        <v>155</v>
      </c>
      <c r="H21397">
        <v>82</v>
      </c>
      <c r="I21397" s="119" t="s">
        <v>4726</v>
      </c>
      <c r="J21397" s="119" t="s">
        <v>22</v>
      </c>
      <c r="K21397" s="1">
        <v>46255.758941458334</v>
      </c>
      <c r="L21397">
        <v>0</v>
      </c>
      <c r="M21397">
        <v>1</v>
      </c>
      <c r="N21397">
        <v>0</v>
      </c>
      <c r="O21397">
        <v>0</v>
      </c>
      <c r="P21397" s="119" t="s">
        <v>20254</v>
      </c>
    </row>
    <row r="21398" spans="1:16" x14ac:dyDescent="0.25">
      <c r="A21398">
        <v>47632</v>
      </c>
      <c r="B21398" s="119" t="s">
        <v>13825</v>
      </c>
      <c r="C21398">
        <v>76</v>
      </c>
      <c r="E21398">
        <v>0</v>
      </c>
      <c r="F21398">
        <v>0</v>
      </c>
      <c r="G21398">
        <v>3648</v>
      </c>
      <c r="H21398">
        <v>75</v>
      </c>
      <c r="I21398" s="119" t="s">
        <v>4726</v>
      </c>
      <c r="J21398" s="119" t="s">
        <v>22</v>
      </c>
      <c r="K21398" s="1">
        <v>46255.758941458334</v>
      </c>
      <c r="L21398">
        <v>0</v>
      </c>
      <c r="M21398">
        <v>6</v>
      </c>
      <c r="N21398">
        <v>0</v>
      </c>
      <c r="O21398">
        <v>1</v>
      </c>
      <c r="P21398" s="119" t="s">
        <v>20254</v>
      </c>
    </row>
    <row r="21399" spans="1:16" x14ac:dyDescent="0.25">
      <c r="A21399">
        <v>47633</v>
      </c>
      <c r="B21399" s="119" t="s">
        <v>13825</v>
      </c>
      <c r="C21399">
        <v>80</v>
      </c>
      <c r="E21399">
        <v>0</v>
      </c>
      <c r="F21399">
        <v>0</v>
      </c>
      <c r="G21399">
        <v>4475</v>
      </c>
      <c r="H21399">
        <v>78</v>
      </c>
      <c r="I21399" s="119" t="s">
        <v>4726</v>
      </c>
      <c r="J21399" s="119" t="s">
        <v>22</v>
      </c>
      <c r="K21399" s="1">
        <v>46255.758941458334</v>
      </c>
      <c r="L21399">
        <v>0</v>
      </c>
      <c r="M21399">
        <v>7</v>
      </c>
      <c r="N21399">
        <v>0</v>
      </c>
      <c r="O21399">
        <v>1</v>
      </c>
      <c r="P21399" s="119" t="s">
        <v>20254</v>
      </c>
    </row>
    <row r="21400" spans="1:16" x14ac:dyDescent="0.25">
      <c r="A21400">
        <v>47634</v>
      </c>
      <c r="B21400" s="119" t="s">
        <v>13826</v>
      </c>
      <c r="C21400">
        <v>61</v>
      </c>
      <c r="E21400">
        <v>275</v>
      </c>
      <c r="F21400">
        <v>64</v>
      </c>
      <c r="G21400">
        <v>208</v>
      </c>
      <c r="H21400">
        <v>113</v>
      </c>
      <c r="I21400" s="119" t="s">
        <v>4726</v>
      </c>
      <c r="J21400" s="119" t="s">
        <v>22</v>
      </c>
      <c r="K21400" s="1">
        <v>46255.758941458334</v>
      </c>
      <c r="L21400">
        <v>2</v>
      </c>
      <c r="M21400">
        <v>0</v>
      </c>
      <c r="N21400">
        <v>1</v>
      </c>
      <c r="O21400">
        <v>0</v>
      </c>
      <c r="P21400" s="119" t="s">
        <v>20254</v>
      </c>
    </row>
    <row r="21401" spans="1:16" x14ac:dyDescent="0.25">
      <c r="A21401">
        <v>47635</v>
      </c>
      <c r="B21401" s="119" t="s">
        <v>13826</v>
      </c>
      <c r="C21401">
        <v>66</v>
      </c>
      <c r="E21401">
        <v>0</v>
      </c>
      <c r="F21401">
        <v>0</v>
      </c>
      <c r="G21401">
        <v>401</v>
      </c>
      <c r="H21401">
        <v>79</v>
      </c>
      <c r="I21401" s="119" t="s">
        <v>4726</v>
      </c>
      <c r="J21401" s="119" t="s">
        <v>22</v>
      </c>
      <c r="K21401" s="1">
        <v>46255.758941458334</v>
      </c>
      <c r="L21401">
        <v>0</v>
      </c>
      <c r="M21401">
        <v>2</v>
      </c>
      <c r="N21401">
        <v>0</v>
      </c>
      <c r="O21401">
        <v>0</v>
      </c>
      <c r="P21401" s="119" t="s">
        <v>20254</v>
      </c>
    </row>
    <row r="21402" spans="1:16" x14ac:dyDescent="0.25">
      <c r="A21402">
        <v>47636</v>
      </c>
      <c r="B21402" s="119" t="s">
        <v>13826</v>
      </c>
      <c r="C21402">
        <v>71</v>
      </c>
      <c r="E21402">
        <v>0</v>
      </c>
      <c r="F21402">
        <v>0</v>
      </c>
      <c r="G21402">
        <v>332</v>
      </c>
      <c r="H21402">
        <v>99</v>
      </c>
      <c r="I21402" s="119" t="s">
        <v>4726</v>
      </c>
      <c r="J21402" s="119" t="s">
        <v>22</v>
      </c>
      <c r="K21402" s="1">
        <v>46255.758941458334</v>
      </c>
      <c r="L21402">
        <v>0</v>
      </c>
      <c r="M21402">
        <v>0</v>
      </c>
      <c r="N21402">
        <v>0</v>
      </c>
      <c r="O21402">
        <v>0</v>
      </c>
      <c r="P21402" s="119" t="s">
        <v>20254</v>
      </c>
    </row>
    <row r="21403" spans="1:16" x14ac:dyDescent="0.25">
      <c r="A21403">
        <v>47637</v>
      </c>
      <c r="B21403" s="119" t="s">
        <v>13826</v>
      </c>
      <c r="C21403">
        <v>76</v>
      </c>
      <c r="E21403">
        <v>0</v>
      </c>
      <c r="F21403">
        <v>0</v>
      </c>
      <c r="G21403">
        <v>2000</v>
      </c>
      <c r="H21403">
        <v>75</v>
      </c>
      <c r="I21403" s="119" t="s">
        <v>4726</v>
      </c>
      <c r="J21403" s="119" t="s">
        <v>22</v>
      </c>
      <c r="K21403" s="1">
        <v>46255.758941458334</v>
      </c>
      <c r="L21403">
        <v>0</v>
      </c>
      <c r="M21403">
        <v>10</v>
      </c>
      <c r="N21403">
        <v>0</v>
      </c>
      <c r="O21403">
        <v>4</v>
      </c>
      <c r="P21403" s="119" t="s">
        <v>20254</v>
      </c>
    </row>
    <row r="21404" spans="1:16" x14ac:dyDescent="0.25">
      <c r="A21404">
        <v>47638</v>
      </c>
      <c r="B21404" s="119" t="s">
        <v>13826</v>
      </c>
      <c r="C21404">
        <v>80</v>
      </c>
      <c r="E21404">
        <v>3</v>
      </c>
      <c r="F21404">
        <v>70</v>
      </c>
      <c r="G21404">
        <v>1429</v>
      </c>
      <c r="H21404">
        <v>78</v>
      </c>
      <c r="I21404" s="119" t="s">
        <v>4726</v>
      </c>
      <c r="J21404" s="119" t="s">
        <v>22</v>
      </c>
      <c r="K21404" s="1">
        <v>46255.758941458334</v>
      </c>
      <c r="L21404">
        <v>0</v>
      </c>
      <c r="M21404">
        <v>7</v>
      </c>
      <c r="N21404">
        <v>0</v>
      </c>
      <c r="O21404">
        <v>1</v>
      </c>
      <c r="P21404" s="119" t="s">
        <v>20254</v>
      </c>
    </row>
    <row r="21405" spans="1:16" x14ac:dyDescent="0.25">
      <c r="A21405">
        <v>47639</v>
      </c>
      <c r="B21405" s="119" t="s">
        <v>13827</v>
      </c>
      <c r="C21405">
        <v>61</v>
      </c>
      <c r="E21405">
        <v>87</v>
      </c>
      <c r="F21405">
        <v>92</v>
      </c>
      <c r="G21405">
        <v>205</v>
      </c>
      <c r="H21405">
        <v>109</v>
      </c>
      <c r="I21405" s="119" t="s">
        <v>4726</v>
      </c>
      <c r="J21405" s="119" t="s">
        <v>22</v>
      </c>
      <c r="K21405" s="1">
        <v>46255.758941458334</v>
      </c>
      <c r="L21405">
        <v>3</v>
      </c>
      <c r="M21405">
        <v>0</v>
      </c>
      <c r="N21405">
        <v>0</v>
      </c>
      <c r="O21405">
        <v>0</v>
      </c>
      <c r="P21405" s="119" t="s">
        <v>20254</v>
      </c>
    </row>
    <row r="21406" spans="1:16" x14ac:dyDescent="0.25">
      <c r="A21406">
        <v>47640</v>
      </c>
      <c r="B21406" s="119" t="s">
        <v>13827</v>
      </c>
      <c r="C21406">
        <v>66</v>
      </c>
      <c r="E21406">
        <v>2</v>
      </c>
      <c r="F21406">
        <v>87</v>
      </c>
      <c r="G21406">
        <v>231</v>
      </c>
      <c r="H21406">
        <v>99</v>
      </c>
      <c r="I21406" s="119" t="s">
        <v>4726</v>
      </c>
      <c r="J21406" s="119" t="s">
        <v>22</v>
      </c>
      <c r="K21406" s="1">
        <v>46255.758941458334</v>
      </c>
      <c r="L21406">
        <v>0</v>
      </c>
      <c r="M21406">
        <v>0</v>
      </c>
      <c r="N21406">
        <v>0</v>
      </c>
      <c r="O21406">
        <v>0</v>
      </c>
      <c r="P21406" s="119" t="s">
        <v>20254</v>
      </c>
    </row>
    <row r="21407" spans="1:16" x14ac:dyDescent="0.25">
      <c r="A21407">
        <v>47641</v>
      </c>
      <c r="B21407" s="119" t="s">
        <v>13827</v>
      </c>
      <c r="C21407">
        <v>71</v>
      </c>
      <c r="E21407">
        <v>0</v>
      </c>
      <c r="F21407">
        <v>0</v>
      </c>
      <c r="G21407">
        <v>239</v>
      </c>
      <c r="H21407">
        <v>105</v>
      </c>
      <c r="I21407" s="119" t="s">
        <v>4726</v>
      </c>
      <c r="J21407" s="119" t="s">
        <v>22</v>
      </c>
      <c r="K21407" s="1">
        <v>46255.758941458334</v>
      </c>
      <c r="L21407">
        <v>0</v>
      </c>
      <c r="M21407">
        <v>0</v>
      </c>
      <c r="N21407">
        <v>0</v>
      </c>
      <c r="O21407">
        <v>0</v>
      </c>
      <c r="P21407" s="119" t="s">
        <v>20254</v>
      </c>
    </row>
    <row r="21408" spans="1:16" x14ac:dyDescent="0.25">
      <c r="A21408">
        <v>47642</v>
      </c>
      <c r="B21408" s="119" t="s">
        <v>13827</v>
      </c>
      <c r="C21408">
        <v>76</v>
      </c>
      <c r="E21408">
        <v>0</v>
      </c>
      <c r="F21408">
        <v>0</v>
      </c>
      <c r="G21408">
        <v>7029</v>
      </c>
      <c r="H21408">
        <v>112</v>
      </c>
      <c r="I21408" s="119" t="s">
        <v>4726</v>
      </c>
      <c r="J21408" s="119" t="s">
        <v>22</v>
      </c>
      <c r="K21408" s="1">
        <v>46255.758941458334</v>
      </c>
      <c r="L21408">
        <v>0</v>
      </c>
      <c r="M21408">
        <v>6</v>
      </c>
      <c r="N21408">
        <v>0</v>
      </c>
      <c r="O21408">
        <v>2</v>
      </c>
      <c r="P21408" s="119" t="s">
        <v>20254</v>
      </c>
    </row>
    <row r="21409" spans="1:16" x14ac:dyDescent="0.25">
      <c r="A21409">
        <v>47643</v>
      </c>
      <c r="B21409" s="119" t="s">
        <v>13827</v>
      </c>
      <c r="C21409">
        <v>80</v>
      </c>
      <c r="E21409">
        <v>0</v>
      </c>
      <c r="F21409">
        <v>0</v>
      </c>
      <c r="G21409">
        <v>4554</v>
      </c>
      <c r="H21409">
        <v>117</v>
      </c>
      <c r="I21409" s="119" t="s">
        <v>4726</v>
      </c>
      <c r="J21409" s="119" t="s">
        <v>22</v>
      </c>
      <c r="K21409" s="1">
        <v>46255.758941458334</v>
      </c>
      <c r="L21409">
        <v>0</v>
      </c>
      <c r="M21409">
        <v>11</v>
      </c>
      <c r="N21409">
        <v>0</v>
      </c>
      <c r="O21409">
        <v>5</v>
      </c>
      <c r="P21409" s="119" t="s">
        <v>20254</v>
      </c>
    </row>
    <row r="21410" spans="1:16" x14ac:dyDescent="0.25">
      <c r="A21410">
        <v>47644</v>
      </c>
      <c r="B21410" s="119" t="s">
        <v>13828</v>
      </c>
      <c r="C21410">
        <v>61</v>
      </c>
      <c r="E21410">
        <v>156</v>
      </c>
      <c r="F21410">
        <v>92</v>
      </c>
      <c r="G21410">
        <v>140</v>
      </c>
      <c r="H21410">
        <v>106</v>
      </c>
      <c r="I21410" s="119" t="s">
        <v>4726</v>
      </c>
      <c r="J21410" s="119" t="s">
        <v>22</v>
      </c>
      <c r="K21410" s="1">
        <v>46255.758941458334</v>
      </c>
      <c r="L21410">
        <v>3</v>
      </c>
      <c r="M21410">
        <v>1</v>
      </c>
      <c r="N21410">
        <v>1</v>
      </c>
      <c r="O21410">
        <v>1</v>
      </c>
      <c r="P21410" s="119" t="s">
        <v>20254</v>
      </c>
    </row>
    <row r="21411" spans="1:16" x14ac:dyDescent="0.25">
      <c r="A21411">
        <v>47645</v>
      </c>
      <c r="B21411" s="119" t="s">
        <v>13828</v>
      </c>
      <c r="C21411">
        <v>66</v>
      </c>
      <c r="E21411">
        <v>0</v>
      </c>
      <c r="F21411">
        <v>0</v>
      </c>
      <c r="G21411">
        <v>499</v>
      </c>
      <c r="H21411">
        <v>99</v>
      </c>
      <c r="I21411" s="119" t="s">
        <v>4726</v>
      </c>
      <c r="J21411" s="119" t="s">
        <v>22</v>
      </c>
      <c r="K21411" s="1">
        <v>46255.758941458334</v>
      </c>
      <c r="L21411">
        <v>0</v>
      </c>
      <c r="M21411">
        <v>0</v>
      </c>
      <c r="N21411">
        <v>0</v>
      </c>
      <c r="O21411">
        <v>0</v>
      </c>
      <c r="P21411" s="119" t="s">
        <v>20254</v>
      </c>
    </row>
    <row r="21412" spans="1:16" x14ac:dyDescent="0.25">
      <c r="A21412">
        <v>47646</v>
      </c>
      <c r="B21412" s="119" t="s">
        <v>13828</v>
      </c>
      <c r="C21412">
        <v>71</v>
      </c>
      <c r="E21412">
        <v>0</v>
      </c>
      <c r="F21412">
        <v>0</v>
      </c>
      <c r="G21412">
        <v>351</v>
      </c>
      <c r="H21412">
        <v>105</v>
      </c>
      <c r="I21412" s="119" t="s">
        <v>4726</v>
      </c>
      <c r="J21412" s="119" t="s">
        <v>22</v>
      </c>
      <c r="K21412" s="1">
        <v>46255.758941458334</v>
      </c>
      <c r="L21412">
        <v>0</v>
      </c>
      <c r="M21412">
        <v>2</v>
      </c>
      <c r="N21412">
        <v>0</v>
      </c>
      <c r="O21412">
        <v>0</v>
      </c>
      <c r="P21412" s="119" t="s">
        <v>20254</v>
      </c>
    </row>
    <row r="21413" spans="1:16" x14ac:dyDescent="0.25">
      <c r="A21413">
        <v>47647</v>
      </c>
      <c r="B21413" s="119" t="s">
        <v>13828</v>
      </c>
      <c r="C21413">
        <v>76</v>
      </c>
      <c r="E21413">
        <v>0</v>
      </c>
      <c r="F21413">
        <v>0</v>
      </c>
      <c r="G21413">
        <v>8356</v>
      </c>
      <c r="H21413">
        <v>112</v>
      </c>
      <c r="I21413" s="119" t="s">
        <v>4726</v>
      </c>
      <c r="J21413" s="119" t="s">
        <v>22</v>
      </c>
      <c r="K21413" s="1">
        <v>46255.758941458334</v>
      </c>
      <c r="L21413">
        <v>0</v>
      </c>
      <c r="M21413">
        <v>8</v>
      </c>
      <c r="N21413">
        <v>0</v>
      </c>
      <c r="O21413">
        <v>3</v>
      </c>
      <c r="P21413" s="119" t="s">
        <v>20254</v>
      </c>
    </row>
    <row r="21414" spans="1:16" x14ac:dyDescent="0.25">
      <c r="A21414">
        <v>47648</v>
      </c>
      <c r="B21414" s="119" t="s">
        <v>13828</v>
      </c>
      <c r="C21414">
        <v>80</v>
      </c>
      <c r="E21414">
        <v>0</v>
      </c>
      <c r="F21414">
        <v>0</v>
      </c>
      <c r="G21414">
        <v>5220</v>
      </c>
      <c r="H21414">
        <v>117</v>
      </c>
      <c r="I21414" s="119" t="s">
        <v>4726</v>
      </c>
      <c r="J21414" s="119" t="s">
        <v>22</v>
      </c>
      <c r="K21414" s="1">
        <v>46255.758941458334</v>
      </c>
      <c r="L21414">
        <v>0</v>
      </c>
      <c r="M21414">
        <v>8</v>
      </c>
      <c r="N21414">
        <v>0</v>
      </c>
      <c r="O21414">
        <v>3</v>
      </c>
      <c r="P21414" s="119" t="s">
        <v>20254</v>
      </c>
    </row>
    <row r="21415" spans="1:16" x14ac:dyDescent="0.25">
      <c r="A21415">
        <v>47649</v>
      </c>
      <c r="B21415" s="119" t="s">
        <v>13829</v>
      </c>
      <c r="C21415">
        <v>61</v>
      </c>
      <c r="E21415">
        <v>1048</v>
      </c>
      <c r="F21415">
        <v>92</v>
      </c>
      <c r="G21415">
        <v>181</v>
      </c>
      <c r="H21415">
        <v>220</v>
      </c>
      <c r="I21415" s="119" t="s">
        <v>4726</v>
      </c>
      <c r="J21415" s="119" t="s">
        <v>22</v>
      </c>
      <c r="K21415" s="1">
        <v>46255.758941458334</v>
      </c>
      <c r="L21415">
        <v>0</v>
      </c>
      <c r="M21415">
        <v>2</v>
      </c>
      <c r="N21415">
        <v>0</v>
      </c>
      <c r="O21415">
        <v>0</v>
      </c>
      <c r="P21415" s="119" t="s">
        <v>20254</v>
      </c>
    </row>
    <row r="21416" spans="1:16" x14ac:dyDescent="0.25">
      <c r="A21416">
        <v>47650</v>
      </c>
      <c r="B21416" s="119" t="s">
        <v>13829</v>
      </c>
      <c r="C21416">
        <v>66</v>
      </c>
      <c r="E21416">
        <v>0</v>
      </c>
      <c r="F21416">
        <v>0</v>
      </c>
      <c r="G21416">
        <v>316</v>
      </c>
      <c r="H21416">
        <v>99</v>
      </c>
      <c r="I21416" s="119" t="s">
        <v>4726</v>
      </c>
      <c r="J21416" s="119" t="s">
        <v>22</v>
      </c>
      <c r="K21416" s="1">
        <v>46255.758941458334</v>
      </c>
      <c r="L21416">
        <v>0</v>
      </c>
      <c r="M21416">
        <v>2</v>
      </c>
      <c r="N21416">
        <v>0</v>
      </c>
      <c r="O21416">
        <v>0</v>
      </c>
      <c r="P21416" s="119" t="s">
        <v>20254</v>
      </c>
    </row>
    <row r="21417" spans="1:16" x14ac:dyDescent="0.25">
      <c r="A21417">
        <v>47651</v>
      </c>
      <c r="B21417" s="119" t="s">
        <v>13829</v>
      </c>
      <c r="C21417">
        <v>71</v>
      </c>
      <c r="E21417">
        <v>39</v>
      </c>
      <c r="F21417">
        <v>105</v>
      </c>
      <c r="G21417">
        <v>157</v>
      </c>
      <c r="H21417">
        <v>143</v>
      </c>
      <c r="I21417" s="119" t="s">
        <v>4726</v>
      </c>
      <c r="J21417" s="119" t="s">
        <v>22</v>
      </c>
      <c r="K21417" s="1">
        <v>46255.758941458334</v>
      </c>
      <c r="L21417">
        <v>1</v>
      </c>
      <c r="M21417">
        <v>1</v>
      </c>
      <c r="N21417">
        <v>0</v>
      </c>
      <c r="O21417">
        <v>0</v>
      </c>
      <c r="P21417" s="119" t="s">
        <v>20254</v>
      </c>
    </row>
    <row r="21418" spans="1:16" x14ac:dyDescent="0.25">
      <c r="A21418">
        <v>47652</v>
      </c>
      <c r="B21418" s="119" t="s">
        <v>13829</v>
      </c>
      <c r="C21418">
        <v>76</v>
      </c>
      <c r="E21418">
        <v>0</v>
      </c>
      <c r="F21418">
        <v>0</v>
      </c>
      <c r="G21418">
        <v>7286</v>
      </c>
      <c r="H21418">
        <v>112</v>
      </c>
      <c r="I21418" s="119" t="s">
        <v>4726</v>
      </c>
      <c r="J21418" s="119" t="s">
        <v>22</v>
      </c>
      <c r="K21418" s="1">
        <v>46255.758941458334</v>
      </c>
      <c r="L21418">
        <v>0</v>
      </c>
      <c r="M21418">
        <v>2</v>
      </c>
      <c r="N21418">
        <v>0</v>
      </c>
      <c r="O21418">
        <v>1</v>
      </c>
      <c r="P21418" s="119" t="s">
        <v>20254</v>
      </c>
    </row>
    <row r="21419" spans="1:16" x14ac:dyDescent="0.25">
      <c r="A21419">
        <v>47653</v>
      </c>
      <c r="B21419" s="119" t="s">
        <v>13829</v>
      </c>
      <c r="C21419">
        <v>80</v>
      </c>
      <c r="E21419">
        <v>0</v>
      </c>
      <c r="F21419">
        <v>0</v>
      </c>
      <c r="G21419">
        <v>3296</v>
      </c>
      <c r="H21419">
        <v>117</v>
      </c>
      <c r="I21419" s="119" t="s">
        <v>4726</v>
      </c>
      <c r="J21419" s="119" t="s">
        <v>22</v>
      </c>
      <c r="K21419" s="1">
        <v>46255.758941458334</v>
      </c>
      <c r="L21419">
        <v>0</v>
      </c>
      <c r="M21419">
        <v>12</v>
      </c>
      <c r="N21419">
        <v>0</v>
      </c>
      <c r="O21419">
        <v>2</v>
      </c>
      <c r="P21419" s="119" t="s">
        <v>20254</v>
      </c>
    </row>
    <row r="21420" spans="1:16" x14ac:dyDescent="0.25">
      <c r="A21420">
        <v>47654</v>
      </c>
      <c r="B21420" s="119" t="s">
        <v>13830</v>
      </c>
      <c r="C21420">
        <v>61</v>
      </c>
      <c r="E21420">
        <v>877</v>
      </c>
      <c r="F21420">
        <v>62</v>
      </c>
      <c r="G21420">
        <v>110</v>
      </c>
      <c r="H21420">
        <v>562</v>
      </c>
      <c r="I21420" s="119" t="s">
        <v>4726</v>
      </c>
      <c r="J21420" s="119" t="s">
        <v>22</v>
      </c>
      <c r="K21420" s="1">
        <v>46255.758941458334</v>
      </c>
      <c r="L21420">
        <v>2</v>
      </c>
      <c r="M21420">
        <v>3</v>
      </c>
      <c r="N21420">
        <v>0</v>
      </c>
      <c r="O21420">
        <v>3</v>
      </c>
      <c r="P21420" s="119" t="s">
        <v>20254</v>
      </c>
    </row>
    <row r="21421" spans="1:16" x14ac:dyDescent="0.25">
      <c r="A21421">
        <v>47655</v>
      </c>
      <c r="B21421" s="119" t="s">
        <v>13830</v>
      </c>
      <c r="C21421">
        <v>66</v>
      </c>
      <c r="E21421">
        <v>826</v>
      </c>
      <c r="F21421">
        <v>66</v>
      </c>
      <c r="G21421">
        <v>129</v>
      </c>
      <c r="H21421">
        <v>156</v>
      </c>
      <c r="I21421" s="119" t="s">
        <v>4726</v>
      </c>
      <c r="J21421" s="119" t="s">
        <v>22</v>
      </c>
      <c r="K21421" s="1">
        <v>46255.758941458334</v>
      </c>
      <c r="L21421">
        <v>1</v>
      </c>
      <c r="M21421">
        <v>0</v>
      </c>
      <c r="N21421">
        <v>0</v>
      </c>
      <c r="O21421">
        <v>0</v>
      </c>
      <c r="P21421" s="119" t="s">
        <v>20254</v>
      </c>
    </row>
    <row r="21422" spans="1:16" x14ac:dyDescent="0.25">
      <c r="A21422">
        <v>47656</v>
      </c>
      <c r="B21422" s="119" t="s">
        <v>13830</v>
      </c>
      <c r="C21422">
        <v>71</v>
      </c>
      <c r="E21422">
        <v>20</v>
      </c>
      <c r="F21422">
        <v>70</v>
      </c>
      <c r="G21422">
        <v>55</v>
      </c>
      <c r="H21422">
        <v>149</v>
      </c>
      <c r="I21422" s="119" t="s">
        <v>4726</v>
      </c>
      <c r="J21422" s="119" t="s">
        <v>22</v>
      </c>
      <c r="K21422" s="1">
        <v>46255.758941458334</v>
      </c>
      <c r="L21422">
        <v>2</v>
      </c>
      <c r="M21422">
        <v>1</v>
      </c>
      <c r="N21422">
        <v>0</v>
      </c>
      <c r="O21422">
        <v>0</v>
      </c>
      <c r="P21422" s="119" t="s">
        <v>20254</v>
      </c>
    </row>
    <row r="21423" spans="1:16" x14ac:dyDescent="0.25">
      <c r="A21423">
        <v>47657</v>
      </c>
      <c r="B21423" s="119" t="s">
        <v>13830</v>
      </c>
      <c r="C21423">
        <v>76</v>
      </c>
      <c r="E21423">
        <v>0</v>
      </c>
      <c r="F21423">
        <v>0</v>
      </c>
      <c r="G21423">
        <v>1525</v>
      </c>
      <c r="H21423">
        <v>79</v>
      </c>
      <c r="I21423" s="119" t="s">
        <v>4726</v>
      </c>
      <c r="J21423" s="119" t="s">
        <v>22</v>
      </c>
      <c r="K21423" s="1">
        <v>46255.758941458334</v>
      </c>
      <c r="L21423">
        <v>0</v>
      </c>
      <c r="M21423">
        <v>4</v>
      </c>
      <c r="N21423">
        <v>0</v>
      </c>
      <c r="O21423">
        <v>0</v>
      </c>
      <c r="P21423" s="119" t="s">
        <v>20254</v>
      </c>
    </row>
    <row r="21424" spans="1:16" x14ac:dyDescent="0.25">
      <c r="A21424">
        <v>47658</v>
      </c>
      <c r="B21424" s="119" t="s">
        <v>13830</v>
      </c>
      <c r="C21424">
        <v>80</v>
      </c>
      <c r="E21424">
        <v>0</v>
      </c>
      <c r="F21424">
        <v>0</v>
      </c>
      <c r="G21424">
        <v>2431</v>
      </c>
      <c r="H21424">
        <v>78</v>
      </c>
      <c r="I21424" s="119" t="s">
        <v>4726</v>
      </c>
      <c r="J21424" s="119" t="s">
        <v>22</v>
      </c>
      <c r="K21424" s="1">
        <v>46255.758941458334</v>
      </c>
      <c r="L21424">
        <v>0</v>
      </c>
      <c r="M21424">
        <v>11</v>
      </c>
      <c r="N21424">
        <v>0</v>
      </c>
      <c r="O21424">
        <v>4</v>
      </c>
      <c r="P21424" s="119" t="s">
        <v>20254</v>
      </c>
    </row>
    <row r="21425" spans="1:16" x14ac:dyDescent="0.25">
      <c r="A21425">
        <v>47659</v>
      </c>
      <c r="B21425" s="119" t="s">
        <v>13831</v>
      </c>
      <c r="C21425">
        <v>61</v>
      </c>
      <c r="E21425">
        <v>325</v>
      </c>
      <c r="F21425">
        <v>64</v>
      </c>
      <c r="G21425">
        <v>209</v>
      </c>
      <c r="H21425">
        <v>98</v>
      </c>
      <c r="I21425" s="119" t="s">
        <v>4726</v>
      </c>
      <c r="J21425" s="119" t="s">
        <v>22</v>
      </c>
      <c r="K21425" s="1">
        <v>46255.758941458334</v>
      </c>
      <c r="L21425">
        <v>3</v>
      </c>
      <c r="M21425">
        <v>0</v>
      </c>
      <c r="N21425">
        <v>0</v>
      </c>
      <c r="O21425">
        <v>0</v>
      </c>
      <c r="P21425" s="119" t="s">
        <v>20254</v>
      </c>
    </row>
    <row r="21426" spans="1:16" x14ac:dyDescent="0.25">
      <c r="A21426">
        <v>47660</v>
      </c>
      <c r="B21426" s="119" t="s">
        <v>13831</v>
      </c>
      <c r="C21426">
        <v>66</v>
      </c>
      <c r="E21426">
        <v>98</v>
      </c>
      <c r="F21426">
        <v>64</v>
      </c>
      <c r="G21426">
        <v>99</v>
      </c>
      <c r="H21426">
        <v>66</v>
      </c>
      <c r="I21426" s="119" t="s">
        <v>4726</v>
      </c>
      <c r="J21426" s="119" t="s">
        <v>22</v>
      </c>
      <c r="K21426" s="1">
        <v>46255.758941458334</v>
      </c>
      <c r="L21426">
        <v>0</v>
      </c>
      <c r="M21426">
        <v>0</v>
      </c>
      <c r="N21426">
        <v>0</v>
      </c>
      <c r="O21426">
        <v>0</v>
      </c>
      <c r="P21426" s="119" t="s">
        <v>20254</v>
      </c>
    </row>
    <row r="21427" spans="1:16" x14ac:dyDescent="0.25">
      <c r="A21427">
        <v>47661</v>
      </c>
      <c r="B21427" s="119" t="s">
        <v>13831</v>
      </c>
      <c r="C21427">
        <v>71</v>
      </c>
      <c r="E21427">
        <v>378</v>
      </c>
      <c r="F21427">
        <v>106</v>
      </c>
      <c r="G21427">
        <v>157</v>
      </c>
      <c r="H21427">
        <v>157</v>
      </c>
      <c r="I21427" s="119" t="s">
        <v>4726</v>
      </c>
      <c r="J21427" s="119" t="s">
        <v>22</v>
      </c>
      <c r="K21427" s="1">
        <v>46255.758941458334</v>
      </c>
      <c r="L21427">
        <v>2</v>
      </c>
      <c r="M21427">
        <v>0</v>
      </c>
      <c r="N21427">
        <v>1</v>
      </c>
      <c r="O21427">
        <v>0</v>
      </c>
      <c r="P21427" s="119" t="s">
        <v>20254</v>
      </c>
    </row>
    <row r="21428" spans="1:16" x14ac:dyDescent="0.25">
      <c r="A21428">
        <v>47662</v>
      </c>
      <c r="B21428" s="119" t="s">
        <v>13831</v>
      </c>
      <c r="C21428">
        <v>76</v>
      </c>
      <c r="E21428">
        <v>0</v>
      </c>
      <c r="F21428">
        <v>0</v>
      </c>
      <c r="G21428">
        <v>2546</v>
      </c>
      <c r="H21428">
        <v>75</v>
      </c>
      <c r="I21428" s="119" t="s">
        <v>4726</v>
      </c>
      <c r="J21428" s="119" t="s">
        <v>22</v>
      </c>
      <c r="K21428" s="1">
        <v>46255.758941458334</v>
      </c>
      <c r="L21428">
        <v>0</v>
      </c>
      <c r="M21428">
        <v>4</v>
      </c>
      <c r="N21428">
        <v>0</v>
      </c>
      <c r="O21428">
        <v>1</v>
      </c>
      <c r="P21428" s="119" t="s">
        <v>20254</v>
      </c>
    </row>
    <row r="21429" spans="1:16" x14ac:dyDescent="0.25">
      <c r="A21429">
        <v>47663</v>
      </c>
      <c r="B21429" s="119" t="s">
        <v>13831</v>
      </c>
      <c r="C21429">
        <v>80</v>
      </c>
      <c r="E21429">
        <v>0</v>
      </c>
      <c r="F21429">
        <v>0</v>
      </c>
      <c r="G21429">
        <v>2322</v>
      </c>
      <c r="H21429">
        <v>78</v>
      </c>
      <c r="I21429" s="119" t="s">
        <v>4726</v>
      </c>
      <c r="J21429" s="119" t="s">
        <v>22</v>
      </c>
      <c r="K21429" s="1">
        <v>46255.758941458334</v>
      </c>
      <c r="L21429">
        <v>0</v>
      </c>
      <c r="M21429">
        <v>3</v>
      </c>
      <c r="N21429">
        <v>0</v>
      </c>
      <c r="O21429">
        <v>0</v>
      </c>
      <c r="P21429" s="119" t="s">
        <v>20254</v>
      </c>
    </row>
    <row r="21430" spans="1:16" x14ac:dyDescent="0.25">
      <c r="A21430">
        <v>47664</v>
      </c>
      <c r="B21430" s="119" t="s">
        <v>13832</v>
      </c>
      <c r="C21430">
        <v>61</v>
      </c>
      <c r="E21430">
        <v>86</v>
      </c>
      <c r="F21430">
        <v>92</v>
      </c>
      <c r="G21430">
        <v>146</v>
      </c>
      <c r="H21430">
        <v>109</v>
      </c>
      <c r="I21430" s="119" t="s">
        <v>4726</v>
      </c>
      <c r="J21430" s="119" t="s">
        <v>22</v>
      </c>
      <c r="K21430" s="1">
        <v>46255.758941458334</v>
      </c>
      <c r="L21430">
        <v>1</v>
      </c>
      <c r="M21430">
        <v>0</v>
      </c>
      <c r="N21430">
        <v>0</v>
      </c>
      <c r="O21430">
        <v>0</v>
      </c>
      <c r="P21430" s="119" t="s">
        <v>20254</v>
      </c>
    </row>
    <row r="21431" spans="1:16" x14ac:dyDescent="0.25">
      <c r="A21431">
        <v>47665</v>
      </c>
      <c r="B21431" s="119" t="s">
        <v>13832</v>
      </c>
      <c r="C21431">
        <v>66</v>
      </c>
      <c r="E21431">
        <v>0</v>
      </c>
      <c r="F21431">
        <v>0</v>
      </c>
      <c r="G21431">
        <v>77</v>
      </c>
      <c r="H21431">
        <v>166</v>
      </c>
      <c r="I21431" s="119" t="s">
        <v>4726</v>
      </c>
      <c r="J21431" s="119" t="s">
        <v>22</v>
      </c>
      <c r="K21431" s="1">
        <v>46255.758941458334</v>
      </c>
      <c r="L21431">
        <v>0</v>
      </c>
      <c r="M21431">
        <v>1</v>
      </c>
      <c r="N21431">
        <v>0</v>
      </c>
      <c r="O21431">
        <v>0</v>
      </c>
      <c r="P21431" s="119" t="s">
        <v>20254</v>
      </c>
    </row>
    <row r="21432" spans="1:16" x14ac:dyDescent="0.25">
      <c r="A21432">
        <v>47666</v>
      </c>
      <c r="B21432" s="119" t="s">
        <v>13832</v>
      </c>
      <c r="C21432">
        <v>71</v>
      </c>
      <c r="E21432">
        <v>900</v>
      </c>
      <c r="F21432">
        <v>105</v>
      </c>
      <c r="G21432">
        <v>119</v>
      </c>
      <c r="H21432">
        <v>149</v>
      </c>
      <c r="I21432" s="119" t="s">
        <v>4726</v>
      </c>
      <c r="J21432" s="119" t="s">
        <v>22</v>
      </c>
      <c r="K21432" s="1">
        <v>46255.758941458334</v>
      </c>
      <c r="L21432">
        <v>1</v>
      </c>
      <c r="M21432">
        <v>0</v>
      </c>
      <c r="N21432">
        <v>0</v>
      </c>
      <c r="O21432">
        <v>0</v>
      </c>
      <c r="P21432" s="119" t="s">
        <v>20254</v>
      </c>
    </row>
    <row r="21433" spans="1:16" x14ac:dyDescent="0.25">
      <c r="A21433">
        <v>47667</v>
      </c>
      <c r="B21433" s="119" t="s">
        <v>13832</v>
      </c>
      <c r="C21433">
        <v>76</v>
      </c>
      <c r="E21433">
        <v>0</v>
      </c>
      <c r="F21433">
        <v>0</v>
      </c>
      <c r="G21433">
        <v>5898</v>
      </c>
      <c r="H21433">
        <v>112</v>
      </c>
      <c r="I21433" s="119" t="s">
        <v>4726</v>
      </c>
      <c r="J21433" s="119" t="s">
        <v>22</v>
      </c>
      <c r="K21433" s="1">
        <v>46255.758941458334</v>
      </c>
      <c r="L21433">
        <v>0</v>
      </c>
      <c r="M21433">
        <v>6</v>
      </c>
      <c r="N21433">
        <v>0</v>
      </c>
      <c r="O21433">
        <v>3</v>
      </c>
      <c r="P21433" s="119" t="s">
        <v>20254</v>
      </c>
    </row>
    <row r="21434" spans="1:16" x14ac:dyDescent="0.25">
      <c r="A21434">
        <v>47668</v>
      </c>
      <c r="B21434" s="119" t="s">
        <v>13832</v>
      </c>
      <c r="C21434">
        <v>80</v>
      </c>
      <c r="E21434">
        <v>0</v>
      </c>
      <c r="F21434">
        <v>0</v>
      </c>
      <c r="G21434">
        <v>4251</v>
      </c>
      <c r="H21434">
        <v>117</v>
      </c>
      <c r="I21434" s="119" t="s">
        <v>4726</v>
      </c>
      <c r="J21434" s="119" t="s">
        <v>22</v>
      </c>
      <c r="K21434" s="1">
        <v>46255.758941458334</v>
      </c>
      <c r="L21434">
        <v>0</v>
      </c>
      <c r="M21434">
        <v>7</v>
      </c>
      <c r="N21434">
        <v>0</v>
      </c>
      <c r="O21434">
        <v>2</v>
      </c>
      <c r="P21434" s="119" t="s">
        <v>20254</v>
      </c>
    </row>
    <row r="21435" spans="1:16" x14ac:dyDescent="0.25">
      <c r="A21435">
        <v>47669</v>
      </c>
      <c r="B21435" s="119" t="s">
        <v>13833</v>
      </c>
      <c r="C21435">
        <v>61</v>
      </c>
      <c r="E21435">
        <v>542</v>
      </c>
      <c r="F21435">
        <v>67</v>
      </c>
      <c r="G21435">
        <v>232</v>
      </c>
      <c r="H21435">
        <v>110</v>
      </c>
      <c r="I21435" s="119" t="s">
        <v>4726</v>
      </c>
      <c r="J21435" s="119" t="s">
        <v>22</v>
      </c>
      <c r="K21435" s="1">
        <v>46255.758941458334</v>
      </c>
      <c r="L21435">
        <v>1</v>
      </c>
      <c r="M21435">
        <v>0</v>
      </c>
      <c r="N21435">
        <v>0</v>
      </c>
      <c r="O21435">
        <v>0</v>
      </c>
      <c r="P21435" s="119" t="s">
        <v>20254</v>
      </c>
    </row>
    <row r="21436" spans="1:16" x14ac:dyDescent="0.25">
      <c r="A21436">
        <v>47670</v>
      </c>
      <c r="B21436" s="119" t="s">
        <v>13833</v>
      </c>
      <c r="C21436">
        <v>66</v>
      </c>
      <c r="E21436">
        <v>1121</v>
      </c>
      <c r="F21436">
        <v>66</v>
      </c>
      <c r="G21436">
        <v>227</v>
      </c>
      <c r="H21436">
        <v>97</v>
      </c>
      <c r="I21436" s="119" t="s">
        <v>4726</v>
      </c>
      <c r="J21436" s="119" t="s">
        <v>22</v>
      </c>
      <c r="K21436" s="1">
        <v>46255.758941458334</v>
      </c>
      <c r="L21436">
        <v>2</v>
      </c>
      <c r="M21436">
        <v>1</v>
      </c>
      <c r="N21436">
        <v>1</v>
      </c>
      <c r="O21436">
        <v>0</v>
      </c>
      <c r="P21436" s="119" t="s">
        <v>20254</v>
      </c>
    </row>
    <row r="21437" spans="1:16" x14ac:dyDescent="0.25">
      <c r="A21437">
        <v>47671</v>
      </c>
      <c r="B21437" s="119" t="s">
        <v>13833</v>
      </c>
      <c r="C21437">
        <v>71</v>
      </c>
      <c r="E21437">
        <v>205</v>
      </c>
      <c r="F21437">
        <v>69</v>
      </c>
      <c r="G21437">
        <v>124</v>
      </c>
      <c r="H21437">
        <v>70</v>
      </c>
      <c r="I21437" s="119" t="s">
        <v>4726</v>
      </c>
      <c r="J21437" s="119" t="s">
        <v>22</v>
      </c>
      <c r="K21437" s="1">
        <v>46255.758941458334</v>
      </c>
      <c r="L21437">
        <v>0</v>
      </c>
      <c r="M21437">
        <v>0</v>
      </c>
      <c r="N21437">
        <v>0</v>
      </c>
      <c r="O21437">
        <v>0</v>
      </c>
      <c r="P21437" s="119" t="s">
        <v>20254</v>
      </c>
    </row>
    <row r="21438" spans="1:16" x14ac:dyDescent="0.25">
      <c r="A21438">
        <v>47672</v>
      </c>
      <c r="B21438" s="119" t="s">
        <v>13833</v>
      </c>
      <c r="C21438">
        <v>76</v>
      </c>
      <c r="E21438">
        <v>0</v>
      </c>
      <c r="F21438">
        <v>0</v>
      </c>
      <c r="G21438">
        <v>2301</v>
      </c>
      <c r="H21438">
        <v>75</v>
      </c>
      <c r="I21438" s="119" t="s">
        <v>4726</v>
      </c>
      <c r="J21438" s="119" t="s">
        <v>22</v>
      </c>
      <c r="K21438" s="1">
        <v>46255.758941458334</v>
      </c>
      <c r="L21438">
        <v>0</v>
      </c>
      <c r="M21438">
        <v>5</v>
      </c>
      <c r="N21438">
        <v>0</v>
      </c>
      <c r="O21438">
        <v>2</v>
      </c>
      <c r="P21438" s="119" t="s">
        <v>20254</v>
      </c>
    </row>
    <row r="21439" spans="1:16" x14ac:dyDescent="0.25">
      <c r="A21439">
        <v>47673</v>
      </c>
      <c r="B21439" s="119" t="s">
        <v>13833</v>
      </c>
      <c r="C21439">
        <v>80</v>
      </c>
      <c r="E21439">
        <v>0</v>
      </c>
      <c r="F21439">
        <v>0</v>
      </c>
      <c r="G21439">
        <v>1698</v>
      </c>
      <c r="H21439">
        <v>142</v>
      </c>
      <c r="I21439" s="119" t="s">
        <v>4726</v>
      </c>
      <c r="J21439" s="119" t="s">
        <v>22</v>
      </c>
      <c r="K21439" s="1">
        <v>46255.758941458334</v>
      </c>
      <c r="L21439">
        <v>0</v>
      </c>
      <c r="M21439">
        <v>7</v>
      </c>
      <c r="N21439">
        <v>0</v>
      </c>
      <c r="O21439">
        <v>1</v>
      </c>
      <c r="P21439" s="119" t="s">
        <v>20254</v>
      </c>
    </row>
    <row r="21440" spans="1:16" x14ac:dyDescent="0.25">
      <c r="A21440">
        <v>47674</v>
      </c>
      <c r="B21440" s="119" t="s">
        <v>13834</v>
      </c>
      <c r="C21440">
        <v>62</v>
      </c>
      <c r="D21440">
        <v>24610</v>
      </c>
      <c r="E21440">
        <v>0</v>
      </c>
      <c r="F21440">
        <v>0</v>
      </c>
      <c r="G21440">
        <v>152</v>
      </c>
      <c r="H21440">
        <v>655</v>
      </c>
      <c r="I21440" s="119" t="s">
        <v>4726</v>
      </c>
      <c r="J21440" s="119" t="s">
        <v>139</v>
      </c>
      <c r="K21440" s="1">
        <v>46255.758941458334</v>
      </c>
      <c r="L21440">
        <v>0</v>
      </c>
      <c r="M21440">
        <v>1</v>
      </c>
      <c r="N21440">
        <v>0</v>
      </c>
      <c r="O21440">
        <v>0</v>
      </c>
      <c r="P21440" s="119" t="s">
        <v>20254</v>
      </c>
    </row>
    <row r="21441" spans="1:16" x14ac:dyDescent="0.25">
      <c r="A21441">
        <v>47675</v>
      </c>
      <c r="B21441" s="119" t="s">
        <v>13835</v>
      </c>
      <c r="C21441">
        <v>68</v>
      </c>
      <c r="D21441">
        <v>24552</v>
      </c>
      <c r="E21441">
        <v>871</v>
      </c>
      <c r="F21441">
        <v>137</v>
      </c>
      <c r="G21441">
        <v>724</v>
      </c>
      <c r="H21441">
        <v>969</v>
      </c>
      <c r="I21441" s="119" t="s">
        <v>4726</v>
      </c>
      <c r="J21441" s="119" t="s">
        <v>139</v>
      </c>
      <c r="K21441" s="1">
        <v>46255.758941458334</v>
      </c>
      <c r="L21441">
        <v>1</v>
      </c>
      <c r="M21441">
        <v>1</v>
      </c>
      <c r="N21441">
        <v>0</v>
      </c>
      <c r="O21441">
        <v>1</v>
      </c>
      <c r="P21441" s="119" t="s">
        <v>20254</v>
      </c>
    </row>
    <row r="21442" spans="1:16" x14ac:dyDescent="0.25">
      <c r="A21442">
        <v>47676</v>
      </c>
      <c r="B21442" s="119" t="s">
        <v>13836</v>
      </c>
      <c r="C21442">
        <v>74</v>
      </c>
      <c r="D21442">
        <v>24573</v>
      </c>
      <c r="E21442">
        <v>41</v>
      </c>
      <c r="F21442">
        <v>139</v>
      </c>
      <c r="G21442">
        <v>76</v>
      </c>
      <c r="H21442">
        <v>150</v>
      </c>
      <c r="I21442" s="119" t="s">
        <v>4726</v>
      </c>
      <c r="J21442" s="119" t="s">
        <v>139</v>
      </c>
      <c r="K21442" s="1">
        <v>46255.758941458334</v>
      </c>
      <c r="L21442">
        <v>0</v>
      </c>
      <c r="M21442">
        <v>2</v>
      </c>
      <c r="N21442">
        <v>0</v>
      </c>
      <c r="O21442">
        <v>0</v>
      </c>
      <c r="P21442" s="119" t="s">
        <v>20254</v>
      </c>
    </row>
    <row r="21443" spans="1:16" x14ac:dyDescent="0.25">
      <c r="A21443">
        <v>47677</v>
      </c>
      <c r="B21443" s="119" t="s">
        <v>13837</v>
      </c>
      <c r="C21443">
        <v>80</v>
      </c>
      <c r="D21443">
        <v>24558</v>
      </c>
      <c r="E21443">
        <v>0</v>
      </c>
      <c r="F21443">
        <v>0</v>
      </c>
      <c r="G21443">
        <v>4277</v>
      </c>
      <c r="H21443">
        <v>156</v>
      </c>
      <c r="I21443" s="119" t="s">
        <v>4726</v>
      </c>
      <c r="J21443" s="119" t="s">
        <v>139</v>
      </c>
      <c r="K21443" s="1">
        <v>46255.758941458334</v>
      </c>
      <c r="L21443">
        <v>0</v>
      </c>
      <c r="M21443">
        <v>7</v>
      </c>
      <c r="N21443">
        <v>0</v>
      </c>
      <c r="O21443">
        <v>2</v>
      </c>
      <c r="P21443" s="119" t="s">
        <v>20254</v>
      </c>
    </row>
    <row r="21444" spans="1:16" x14ac:dyDescent="0.25">
      <c r="A21444">
        <v>47678</v>
      </c>
      <c r="B21444" s="119" t="s">
        <v>13838</v>
      </c>
      <c r="C21444">
        <v>62</v>
      </c>
      <c r="D21444">
        <v>24610</v>
      </c>
      <c r="E21444">
        <v>111</v>
      </c>
      <c r="F21444">
        <v>107</v>
      </c>
      <c r="G21444">
        <v>165</v>
      </c>
      <c r="H21444">
        <v>356</v>
      </c>
      <c r="I21444" s="119" t="s">
        <v>4726</v>
      </c>
      <c r="J21444" s="119" t="s">
        <v>139</v>
      </c>
      <c r="K21444" s="1">
        <v>46255.758941458334</v>
      </c>
      <c r="L21444">
        <v>0</v>
      </c>
      <c r="M21444">
        <v>1</v>
      </c>
      <c r="N21444">
        <v>0</v>
      </c>
      <c r="O21444">
        <v>1</v>
      </c>
      <c r="P21444" s="119" t="s">
        <v>20254</v>
      </c>
    </row>
    <row r="21445" spans="1:16" x14ac:dyDescent="0.25">
      <c r="A21445">
        <v>47679</v>
      </c>
      <c r="B21445" s="119" t="s">
        <v>13839</v>
      </c>
      <c r="C21445">
        <v>68</v>
      </c>
      <c r="D21445">
        <v>24603</v>
      </c>
      <c r="E21445">
        <v>11</v>
      </c>
      <c r="F21445">
        <v>122</v>
      </c>
      <c r="G21445">
        <v>240</v>
      </c>
      <c r="H21445">
        <v>410</v>
      </c>
      <c r="I21445" s="119" t="s">
        <v>4726</v>
      </c>
      <c r="J21445" s="119" t="s">
        <v>139</v>
      </c>
      <c r="K21445" s="1">
        <v>46255.758941458334</v>
      </c>
      <c r="L21445">
        <v>0</v>
      </c>
      <c r="M21445">
        <v>2</v>
      </c>
      <c r="N21445">
        <v>0</v>
      </c>
      <c r="O21445">
        <v>1</v>
      </c>
      <c r="P21445" s="119" t="s">
        <v>20254</v>
      </c>
    </row>
    <row r="21446" spans="1:16" x14ac:dyDescent="0.25">
      <c r="A21446">
        <v>47680</v>
      </c>
      <c r="B21446" s="119" t="s">
        <v>13840</v>
      </c>
      <c r="C21446">
        <v>74</v>
      </c>
      <c r="D21446">
        <v>24573</v>
      </c>
      <c r="E21446">
        <v>329</v>
      </c>
      <c r="F21446">
        <v>133</v>
      </c>
      <c r="G21446">
        <v>255</v>
      </c>
      <c r="H21446">
        <v>212</v>
      </c>
      <c r="I21446" s="119" t="s">
        <v>4726</v>
      </c>
      <c r="J21446" s="119" t="s">
        <v>139</v>
      </c>
      <c r="K21446" s="1">
        <v>46255.758941458334</v>
      </c>
      <c r="L21446">
        <v>0</v>
      </c>
      <c r="M21446">
        <v>3</v>
      </c>
      <c r="N21446">
        <v>0</v>
      </c>
      <c r="O21446">
        <v>3</v>
      </c>
      <c r="P21446" s="119" t="s">
        <v>20254</v>
      </c>
    </row>
    <row r="21447" spans="1:16" x14ac:dyDescent="0.25">
      <c r="A21447">
        <v>47681</v>
      </c>
      <c r="B21447" s="119" t="s">
        <v>13841</v>
      </c>
      <c r="C21447">
        <v>80</v>
      </c>
      <c r="D21447">
        <v>24558</v>
      </c>
      <c r="E21447">
        <v>25</v>
      </c>
      <c r="F21447">
        <v>133</v>
      </c>
      <c r="G21447">
        <v>1354</v>
      </c>
      <c r="H21447">
        <v>156</v>
      </c>
      <c r="I21447" s="119" t="s">
        <v>4726</v>
      </c>
      <c r="J21447" s="119" t="s">
        <v>139</v>
      </c>
      <c r="K21447" s="1">
        <v>46255.758941458334</v>
      </c>
      <c r="L21447">
        <v>0</v>
      </c>
      <c r="M21447">
        <v>4</v>
      </c>
      <c r="N21447">
        <v>0</v>
      </c>
      <c r="O21447">
        <v>0</v>
      </c>
      <c r="P21447" s="119" t="s">
        <v>20254</v>
      </c>
    </row>
    <row r="21448" spans="1:16" x14ac:dyDescent="0.25">
      <c r="A21448">
        <v>47682</v>
      </c>
      <c r="B21448" s="119" t="s">
        <v>13842</v>
      </c>
      <c r="C21448">
        <v>62</v>
      </c>
      <c r="D21448">
        <v>24610</v>
      </c>
      <c r="E21448">
        <v>0</v>
      </c>
      <c r="F21448">
        <v>0</v>
      </c>
      <c r="G21448">
        <v>298</v>
      </c>
      <c r="H21448">
        <v>258</v>
      </c>
      <c r="I21448" s="119" t="s">
        <v>4726</v>
      </c>
      <c r="J21448" s="119" t="s">
        <v>139</v>
      </c>
      <c r="K21448" s="1">
        <v>46255.758941458334</v>
      </c>
      <c r="L21448">
        <v>0</v>
      </c>
      <c r="M21448">
        <v>1</v>
      </c>
      <c r="N21448">
        <v>0</v>
      </c>
      <c r="O21448">
        <v>0</v>
      </c>
      <c r="P21448" s="119" t="s">
        <v>20254</v>
      </c>
    </row>
    <row r="21449" spans="1:16" x14ac:dyDescent="0.25">
      <c r="A21449">
        <v>47683</v>
      </c>
      <c r="B21449" s="119" t="s">
        <v>13843</v>
      </c>
      <c r="C21449">
        <v>68</v>
      </c>
      <c r="D21449">
        <v>24603</v>
      </c>
      <c r="E21449">
        <v>0</v>
      </c>
      <c r="F21449">
        <v>0</v>
      </c>
      <c r="G21449">
        <v>206</v>
      </c>
      <c r="H21449">
        <v>168</v>
      </c>
      <c r="I21449" s="119" t="s">
        <v>4726</v>
      </c>
      <c r="J21449" s="119" t="s">
        <v>139</v>
      </c>
      <c r="K21449" s="1">
        <v>46255.758941458334</v>
      </c>
      <c r="L21449">
        <v>0</v>
      </c>
      <c r="M21449">
        <v>1</v>
      </c>
      <c r="N21449">
        <v>0</v>
      </c>
      <c r="O21449">
        <v>0</v>
      </c>
      <c r="P21449" s="119" t="s">
        <v>20254</v>
      </c>
    </row>
    <row r="21450" spans="1:16" x14ac:dyDescent="0.25">
      <c r="A21450">
        <v>47684</v>
      </c>
      <c r="B21450" s="119" t="s">
        <v>13844</v>
      </c>
      <c r="C21450">
        <v>74</v>
      </c>
      <c r="D21450">
        <v>24573</v>
      </c>
      <c r="E21450">
        <v>0</v>
      </c>
      <c r="F21450">
        <v>0</v>
      </c>
      <c r="G21450">
        <v>313</v>
      </c>
      <c r="H21450">
        <v>170</v>
      </c>
      <c r="I21450" s="119" t="s">
        <v>4726</v>
      </c>
      <c r="J21450" s="119" t="s">
        <v>139</v>
      </c>
      <c r="K21450" s="1">
        <v>46255.758941458334</v>
      </c>
      <c r="L21450">
        <v>0</v>
      </c>
      <c r="M21450">
        <v>0</v>
      </c>
      <c r="N21450">
        <v>0</v>
      </c>
      <c r="O21450">
        <v>0</v>
      </c>
      <c r="P21450" s="119" t="s">
        <v>20254</v>
      </c>
    </row>
    <row r="21451" spans="1:16" x14ac:dyDescent="0.25">
      <c r="A21451">
        <v>47685</v>
      </c>
      <c r="B21451" s="119" t="s">
        <v>13845</v>
      </c>
      <c r="C21451">
        <v>80</v>
      </c>
      <c r="D21451">
        <v>24558</v>
      </c>
      <c r="E21451">
        <v>0</v>
      </c>
      <c r="F21451">
        <v>0</v>
      </c>
      <c r="G21451">
        <v>2935</v>
      </c>
      <c r="H21451">
        <v>156</v>
      </c>
      <c r="I21451" s="119" t="s">
        <v>4726</v>
      </c>
      <c r="J21451" s="119" t="s">
        <v>139</v>
      </c>
      <c r="K21451" s="1">
        <v>46255.758941458334</v>
      </c>
      <c r="L21451">
        <v>0</v>
      </c>
      <c r="M21451">
        <v>7</v>
      </c>
      <c r="N21451">
        <v>0</v>
      </c>
      <c r="O21451">
        <v>3</v>
      </c>
      <c r="P21451" s="119" t="s">
        <v>20254</v>
      </c>
    </row>
    <row r="21452" spans="1:16" x14ac:dyDescent="0.25">
      <c r="A21452">
        <v>47686</v>
      </c>
      <c r="B21452" s="119" t="s">
        <v>13846</v>
      </c>
      <c r="C21452">
        <v>62</v>
      </c>
      <c r="D21452">
        <v>24610</v>
      </c>
      <c r="E21452">
        <v>84</v>
      </c>
      <c r="F21452">
        <v>188</v>
      </c>
      <c r="G21452">
        <v>457</v>
      </c>
      <c r="H21452">
        <v>356</v>
      </c>
      <c r="I21452" s="119" t="s">
        <v>4726</v>
      </c>
      <c r="J21452" s="119" t="s">
        <v>139</v>
      </c>
      <c r="K21452" s="1">
        <v>46255.758941458334</v>
      </c>
      <c r="L21452">
        <v>1</v>
      </c>
      <c r="M21452">
        <v>1</v>
      </c>
      <c r="N21452">
        <v>1</v>
      </c>
      <c r="O21452">
        <v>0</v>
      </c>
      <c r="P21452" s="119" t="s">
        <v>20254</v>
      </c>
    </row>
    <row r="21453" spans="1:16" x14ac:dyDescent="0.25">
      <c r="A21453">
        <v>47687</v>
      </c>
      <c r="B21453" s="119" t="s">
        <v>13847</v>
      </c>
      <c r="C21453">
        <v>68</v>
      </c>
      <c r="D21453">
        <v>24603</v>
      </c>
      <c r="E21453">
        <v>11</v>
      </c>
      <c r="F21453">
        <v>201</v>
      </c>
      <c r="G21453">
        <v>41</v>
      </c>
      <c r="H21453">
        <v>1176</v>
      </c>
      <c r="I21453" s="119" t="s">
        <v>4726</v>
      </c>
      <c r="J21453" s="119" t="s">
        <v>139</v>
      </c>
      <c r="K21453" s="1">
        <v>46255.758941458334</v>
      </c>
      <c r="L21453">
        <v>0</v>
      </c>
      <c r="M21453">
        <v>1</v>
      </c>
      <c r="N21453">
        <v>0</v>
      </c>
      <c r="O21453">
        <v>0</v>
      </c>
      <c r="P21453" s="119" t="s">
        <v>20254</v>
      </c>
    </row>
    <row r="21454" spans="1:16" x14ac:dyDescent="0.25">
      <c r="A21454">
        <v>47688</v>
      </c>
      <c r="B21454" s="119" t="s">
        <v>13848</v>
      </c>
      <c r="C21454">
        <v>74</v>
      </c>
      <c r="D21454">
        <v>24573</v>
      </c>
      <c r="E21454">
        <v>200</v>
      </c>
      <c r="F21454">
        <v>186</v>
      </c>
      <c r="G21454">
        <v>141</v>
      </c>
      <c r="H21454">
        <v>216</v>
      </c>
      <c r="I21454" s="119" t="s">
        <v>4726</v>
      </c>
      <c r="J21454" s="119" t="s">
        <v>139</v>
      </c>
      <c r="K21454" s="1">
        <v>46255.758941458334</v>
      </c>
      <c r="L21454">
        <v>0</v>
      </c>
      <c r="M21454">
        <v>1</v>
      </c>
      <c r="N21454">
        <v>0</v>
      </c>
      <c r="O21454">
        <v>0</v>
      </c>
      <c r="P21454" s="119" t="s">
        <v>20254</v>
      </c>
    </row>
    <row r="21455" spans="1:16" x14ac:dyDescent="0.25">
      <c r="A21455">
        <v>47689</v>
      </c>
      <c r="B21455" s="119" t="s">
        <v>13849</v>
      </c>
      <c r="C21455">
        <v>80</v>
      </c>
      <c r="D21455">
        <v>24558</v>
      </c>
      <c r="E21455">
        <v>76</v>
      </c>
      <c r="F21455">
        <v>219</v>
      </c>
      <c r="G21455">
        <v>3469</v>
      </c>
      <c r="H21455">
        <v>233</v>
      </c>
      <c r="I21455" s="119" t="s">
        <v>4726</v>
      </c>
      <c r="J21455" s="119" t="s">
        <v>139</v>
      </c>
      <c r="K21455" s="1">
        <v>46255.758941458334</v>
      </c>
      <c r="L21455">
        <v>0</v>
      </c>
      <c r="M21455">
        <v>11</v>
      </c>
      <c r="N21455">
        <v>0</v>
      </c>
      <c r="O21455">
        <v>3</v>
      </c>
      <c r="P21455" s="119" t="s">
        <v>20254</v>
      </c>
    </row>
    <row r="21456" spans="1:16" x14ac:dyDescent="0.25">
      <c r="A21456">
        <v>47690</v>
      </c>
      <c r="B21456" s="119" t="s">
        <v>13850</v>
      </c>
      <c r="C21456">
        <v>62</v>
      </c>
      <c r="D21456">
        <v>24610</v>
      </c>
      <c r="E21456">
        <v>0</v>
      </c>
      <c r="F21456">
        <v>0</v>
      </c>
      <c r="G21456">
        <v>211</v>
      </c>
      <c r="H21456">
        <v>195</v>
      </c>
      <c r="I21456" s="119" t="s">
        <v>4726</v>
      </c>
      <c r="J21456" s="119" t="s">
        <v>139</v>
      </c>
      <c r="K21456" s="1">
        <v>46255.758941458334</v>
      </c>
      <c r="L21456">
        <v>0</v>
      </c>
      <c r="M21456">
        <v>0</v>
      </c>
      <c r="N21456">
        <v>0</v>
      </c>
      <c r="O21456">
        <v>0</v>
      </c>
      <c r="P21456" s="119" t="s">
        <v>20254</v>
      </c>
    </row>
    <row r="21457" spans="1:16" x14ac:dyDescent="0.25">
      <c r="A21457">
        <v>47691</v>
      </c>
      <c r="B21457" s="119" t="s">
        <v>13851</v>
      </c>
      <c r="C21457">
        <v>68</v>
      </c>
      <c r="D21457">
        <v>24603</v>
      </c>
      <c r="E21457">
        <v>0</v>
      </c>
      <c r="F21457">
        <v>0</v>
      </c>
      <c r="G21457">
        <v>189</v>
      </c>
      <c r="H21457">
        <v>202</v>
      </c>
      <c r="I21457" s="119" t="s">
        <v>4726</v>
      </c>
      <c r="J21457" s="119" t="s">
        <v>139</v>
      </c>
      <c r="K21457" s="1">
        <v>46255.758941458334</v>
      </c>
      <c r="L21457">
        <v>0</v>
      </c>
      <c r="M21457">
        <v>1</v>
      </c>
      <c r="N21457">
        <v>0</v>
      </c>
      <c r="O21457">
        <v>0</v>
      </c>
      <c r="P21457" s="119" t="s">
        <v>20254</v>
      </c>
    </row>
    <row r="21458" spans="1:16" x14ac:dyDescent="0.25">
      <c r="A21458">
        <v>47692</v>
      </c>
      <c r="B21458" s="119" t="s">
        <v>13852</v>
      </c>
      <c r="C21458">
        <v>74</v>
      </c>
      <c r="D21458">
        <v>24573</v>
      </c>
      <c r="E21458">
        <v>0</v>
      </c>
      <c r="F21458">
        <v>0</v>
      </c>
      <c r="G21458">
        <v>346</v>
      </c>
      <c r="H21458">
        <v>216</v>
      </c>
      <c r="I21458" s="119" t="s">
        <v>4726</v>
      </c>
      <c r="J21458" s="119" t="s">
        <v>139</v>
      </c>
      <c r="K21458" s="1">
        <v>46255.758941458334</v>
      </c>
      <c r="L21458">
        <v>0</v>
      </c>
      <c r="M21458">
        <v>0</v>
      </c>
      <c r="N21458">
        <v>0</v>
      </c>
      <c r="O21458">
        <v>0</v>
      </c>
      <c r="P21458" s="119" t="s">
        <v>20254</v>
      </c>
    </row>
    <row r="21459" spans="1:16" x14ac:dyDescent="0.25">
      <c r="A21459">
        <v>47693</v>
      </c>
      <c r="B21459" s="119" t="s">
        <v>13853</v>
      </c>
      <c r="C21459">
        <v>80</v>
      </c>
      <c r="D21459">
        <v>24558</v>
      </c>
      <c r="E21459">
        <v>0</v>
      </c>
      <c r="F21459">
        <v>0</v>
      </c>
      <c r="G21459">
        <v>6485</v>
      </c>
      <c r="H21459">
        <v>233</v>
      </c>
      <c r="I21459" s="119" t="s">
        <v>4726</v>
      </c>
      <c r="J21459" s="119" t="s">
        <v>139</v>
      </c>
      <c r="K21459" s="1">
        <v>46255.758941458334</v>
      </c>
      <c r="L21459">
        <v>0</v>
      </c>
      <c r="M21459">
        <v>4</v>
      </c>
      <c r="N21459">
        <v>0</v>
      </c>
      <c r="O21459">
        <v>1</v>
      </c>
      <c r="P21459" s="119" t="s">
        <v>20254</v>
      </c>
    </row>
    <row r="21460" spans="1:16" x14ac:dyDescent="0.25">
      <c r="A21460">
        <v>47694</v>
      </c>
      <c r="B21460" s="119" t="s">
        <v>13854</v>
      </c>
      <c r="C21460">
        <v>62</v>
      </c>
      <c r="D21460">
        <v>24610</v>
      </c>
      <c r="E21460">
        <v>0</v>
      </c>
      <c r="F21460">
        <v>0</v>
      </c>
      <c r="G21460">
        <v>229</v>
      </c>
      <c r="H21460">
        <v>291</v>
      </c>
      <c r="I21460" s="119" t="s">
        <v>4726</v>
      </c>
      <c r="J21460" s="119" t="s">
        <v>139</v>
      </c>
      <c r="K21460" s="1">
        <v>46255.758941458334</v>
      </c>
      <c r="L21460">
        <v>0</v>
      </c>
      <c r="M21460">
        <v>0</v>
      </c>
      <c r="N21460">
        <v>0</v>
      </c>
      <c r="O21460">
        <v>0</v>
      </c>
      <c r="P21460" s="119" t="s">
        <v>20254</v>
      </c>
    </row>
    <row r="21461" spans="1:16" x14ac:dyDescent="0.25">
      <c r="A21461">
        <v>47695</v>
      </c>
      <c r="B21461" s="119" t="s">
        <v>13855</v>
      </c>
      <c r="C21461">
        <v>68</v>
      </c>
      <c r="D21461">
        <v>24603</v>
      </c>
      <c r="E21461">
        <v>0</v>
      </c>
      <c r="F21461">
        <v>0</v>
      </c>
      <c r="G21461">
        <v>251</v>
      </c>
      <c r="H21461">
        <v>219</v>
      </c>
      <c r="I21461" s="119" t="s">
        <v>4726</v>
      </c>
      <c r="J21461" s="119" t="s">
        <v>139</v>
      </c>
      <c r="K21461" s="1">
        <v>46255.758941458334</v>
      </c>
      <c r="L21461">
        <v>0</v>
      </c>
      <c r="M21461">
        <v>0</v>
      </c>
      <c r="N21461">
        <v>0</v>
      </c>
      <c r="O21461">
        <v>0</v>
      </c>
      <c r="P21461" s="119" t="s">
        <v>20254</v>
      </c>
    </row>
    <row r="21462" spans="1:16" x14ac:dyDescent="0.25">
      <c r="A21462">
        <v>47696</v>
      </c>
      <c r="B21462" s="119" t="s">
        <v>13856</v>
      </c>
      <c r="C21462">
        <v>74</v>
      </c>
      <c r="D21462">
        <v>24573</v>
      </c>
      <c r="E21462">
        <v>0</v>
      </c>
      <c r="F21462">
        <v>0</v>
      </c>
      <c r="G21462">
        <v>224</v>
      </c>
      <c r="H21462">
        <v>216</v>
      </c>
      <c r="I21462" s="119" t="s">
        <v>4726</v>
      </c>
      <c r="J21462" s="119" t="s">
        <v>139</v>
      </c>
      <c r="K21462" s="1">
        <v>46255.758941458334</v>
      </c>
      <c r="L21462">
        <v>0</v>
      </c>
      <c r="M21462">
        <v>1</v>
      </c>
      <c r="N21462">
        <v>0</v>
      </c>
      <c r="O21462">
        <v>0</v>
      </c>
      <c r="P21462" s="119" t="s">
        <v>20254</v>
      </c>
    </row>
    <row r="21463" spans="1:16" x14ac:dyDescent="0.25">
      <c r="A21463">
        <v>47697</v>
      </c>
      <c r="B21463" s="119" t="s">
        <v>13857</v>
      </c>
      <c r="C21463">
        <v>80</v>
      </c>
      <c r="D21463">
        <v>24558</v>
      </c>
      <c r="E21463">
        <v>0</v>
      </c>
      <c r="F21463">
        <v>0</v>
      </c>
      <c r="G21463">
        <v>6809</v>
      </c>
      <c r="H21463">
        <v>233</v>
      </c>
      <c r="I21463" s="119" t="s">
        <v>4726</v>
      </c>
      <c r="J21463" s="119" t="s">
        <v>139</v>
      </c>
      <c r="K21463" s="1">
        <v>46255.758941458334</v>
      </c>
      <c r="L21463">
        <v>0</v>
      </c>
      <c r="M21463">
        <v>3</v>
      </c>
      <c r="N21463">
        <v>0</v>
      </c>
      <c r="O21463">
        <v>2</v>
      </c>
      <c r="P21463" s="119" t="s">
        <v>20254</v>
      </c>
    </row>
    <row r="21464" spans="1:16" x14ac:dyDescent="0.25">
      <c r="A21464">
        <v>47698</v>
      </c>
      <c r="B21464" s="119" t="s">
        <v>13858</v>
      </c>
      <c r="C21464">
        <v>62</v>
      </c>
      <c r="D21464">
        <v>24610</v>
      </c>
      <c r="E21464">
        <v>245</v>
      </c>
      <c r="F21464">
        <v>192</v>
      </c>
      <c r="G21464">
        <v>128</v>
      </c>
      <c r="H21464">
        <v>581</v>
      </c>
      <c r="I21464" s="119" t="s">
        <v>4726</v>
      </c>
      <c r="J21464" s="119" t="s">
        <v>139</v>
      </c>
      <c r="K21464" s="1">
        <v>46255.758941458334</v>
      </c>
      <c r="L21464">
        <v>0</v>
      </c>
      <c r="M21464">
        <v>1</v>
      </c>
      <c r="N21464">
        <v>0</v>
      </c>
      <c r="O21464">
        <v>0</v>
      </c>
      <c r="P21464" s="119" t="s">
        <v>20254</v>
      </c>
    </row>
    <row r="21465" spans="1:16" x14ac:dyDescent="0.25">
      <c r="A21465">
        <v>47699</v>
      </c>
      <c r="B21465" s="119" t="s">
        <v>13859</v>
      </c>
      <c r="C21465">
        <v>68</v>
      </c>
      <c r="D21465">
        <v>24603</v>
      </c>
      <c r="E21465">
        <v>0</v>
      </c>
      <c r="F21465">
        <v>0</v>
      </c>
      <c r="G21465">
        <v>242</v>
      </c>
      <c r="H21465">
        <v>202</v>
      </c>
      <c r="I21465" s="119" t="s">
        <v>4726</v>
      </c>
      <c r="J21465" s="119" t="s">
        <v>139</v>
      </c>
      <c r="K21465" s="1">
        <v>46255.758941458334</v>
      </c>
      <c r="L21465">
        <v>0</v>
      </c>
      <c r="M21465">
        <v>1</v>
      </c>
      <c r="N21465">
        <v>0</v>
      </c>
      <c r="O21465">
        <v>0</v>
      </c>
      <c r="P21465" s="119" t="s">
        <v>20254</v>
      </c>
    </row>
    <row r="21466" spans="1:16" x14ac:dyDescent="0.25">
      <c r="A21466">
        <v>47700</v>
      </c>
      <c r="B21466" s="119" t="s">
        <v>13860</v>
      </c>
      <c r="C21466">
        <v>74</v>
      </c>
      <c r="D21466">
        <v>24573</v>
      </c>
      <c r="E21466">
        <v>0</v>
      </c>
      <c r="F21466">
        <v>0</v>
      </c>
      <c r="G21466">
        <v>305</v>
      </c>
      <c r="H21466">
        <v>216</v>
      </c>
      <c r="I21466" s="119" t="s">
        <v>4726</v>
      </c>
      <c r="J21466" s="119" t="s">
        <v>139</v>
      </c>
      <c r="K21466" s="1">
        <v>46255.758941458334</v>
      </c>
      <c r="L21466">
        <v>0</v>
      </c>
      <c r="M21466">
        <v>1</v>
      </c>
      <c r="N21466">
        <v>0</v>
      </c>
      <c r="O21466">
        <v>0</v>
      </c>
      <c r="P21466" s="119" t="s">
        <v>20254</v>
      </c>
    </row>
    <row r="21467" spans="1:16" x14ac:dyDescent="0.25">
      <c r="A21467">
        <v>47701</v>
      </c>
      <c r="B21467" s="119" t="s">
        <v>13861</v>
      </c>
      <c r="C21467">
        <v>80</v>
      </c>
      <c r="D21467">
        <v>24558</v>
      </c>
      <c r="E21467">
        <v>0</v>
      </c>
      <c r="F21467">
        <v>0</v>
      </c>
      <c r="G21467">
        <v>6594</v>
      </c>
      <c r="H21467">
        <v>233</v>
      </c>
      <c r="I21467" s="119" t="s">
        <v>4726</v>
      </c>
      <c r="J21467" s="119" t="s">
        <v>139</v>
      </c>
      <c r="K21467" s="1">
        <v>46255.758941458334</v>
      </c>
      <c r="L21467">
        <v>0</v>
      </c>
      <c r="M21467">
        <v>4</v>
      </c>
      <c r="N21467">
        <v>0</v>
      </c>
      <c r="O21467">
        <v>1</v>
      </c>
      <c r="P21467" s="119" t="s">
        <v>20254</v>
      </c>
    </row>
    <row r="21468" spans="1:16" x14ac:dyDescent="0.25">
      <c r="A21468">
        <v>47702</v>
      </c>
      <c r="B21468" s="119" t="s">
        <v>13862</v>
      </c>
      <c r="C21468">
        <v>62</v>
      </c>
      <c r="D21468">
        <v>24610</v>
      </c>
      <c r="E21468">
        <v>0</v>
      </c>
      <c r="F21468">
        <v>0</v>
      </c>
      <c r="G21468">
        <v>107</v>
      </c>
      <c r="H21468">
        <v>258</v>
      </c>
      <c r="I21468" s="119" t="s">
        <v>4726</v>
      </c>
      <c r="J21468" s="119" t="s">
        <v>139</v>
      </c>
      <c r="K21468" s="1">
        <v>46255.758941458334</v>
      </c>
      <c r="L21468">
        <v>0</v>
      </c>
      <c r="M21468">
        <v>1</v>
      </c>
      <c r="N21468">
        <v>0</v>
      </c>
      <c r="O21468">
        <v>0</v>
      </c>
      <c r="P21468" s="119" t="s">
        <v>20254</v>
      </c>
    </row>
    <row r="21469" spans="1:16" x14ac:dyDescent="0.25">
      <c r="A21469">
        <v>47703</v>
      </c>
      <c r="B21469" s="119" t="s">
        <v>13863</v>
      </c>
      <c r="C21469">
        <v>68</v>
      </c>
      <c r="D21469">
        <v>24603</v>
      </c>
      <c r="E21469">
        <v>45</v>
      </c>
      <c r="F21469">
        <v>135</v>
      </c>
      <c r="G21469">
        <v>81</v>
      </c>
      <c r="H21469">
        <v>205</v>
      </c>
      <c r="I21469" s="119" t="s">
        <v>4726</v>
      </c>
      <c r="J21469" s="119" t="s">
        <v>139</v>
      </c>
      <c r="K21469" s="1">
        <v>46255.758941458334</v>
      </c>
      <c r="L21469">
        <v>2</v>
      </c>
      <c r="M21469">
        <v>1</v>
      </c>
      <c r="N21469">
        <v>0</v>
      </c>
      <c r="O21469">
        <v>1</v>
      </c>
      <c r="P21469" s="119" t="s">
        <v>20254</v>
      </c>
    </row>
    <row r="21470" spans="1:16" x14ac:dyDescent="0.25">
      <c r="A21470">
        <v>47704</v>
      </c>
      <c r="B21470" s="119" t="s">
        <v>13864</v>
      </c>
      <c r="C21470">
        <v>74</v>
      </c>
      <c r="D21470">
        <v>24573</v>
      </c>
      <c r="E21470">
        <v>0</v>
      </c>
      <c r="F21470">
        <v>0</v>
      </c>
      <c r="G21470">
        <v>327</v>
      </c>
      <c r="H21470">
        <v>170</v>
      </c>
      <c r="I21470" s="119" t="s">
        <v>4726</v>
      </c>
      <c r="J21470" s="119" t="s">
        <v>139</v>
      </c>
      <c r="K21470" s="1">
        <v>46255.758941458334</v>
      </c>
      <c r="L21470">
        <v>0</v>
      </c>
      <c r="M21470">
        <v>0</v>
      </c>
      <c r="N21470">
        <v>0</v>
      </c>
      <c r="O21470">
        <v>0</v>
      </c>
      <c r="P21470" s="119" t="s">
        <v>20254</v>
      </c>
    </row>
    <row r="21471" spans="1:16" x14ac:dyDescent="0.25">
      <c r="A21471">
        <v>47705</v>
      </c>
      <c r="B21471" s="119" t="s">
        <v>13865</v>
      </c>
      <c r="C21471">
        <v>80</v>
      </c>
      <c r="D21471">
        <v>24558</v>
      </c>
      <c r="E21471">
        <v>0</v>
      </c>
      <c r="F21471">
        <v>0</v>
      </c>
      <c r="G21471">
        <v>2819</v>
      </c>
      <c r="H21471">
        <v>156</v>
      </c>
      <c r="I21471" s="119" t="s">
        <v>4726</v>
      </c>
      <c r="J21471" s="119" t="s">
        <v>139</v>
      </c>
      <c r="K21471" s="1">
        <v>46255.758941458334</v>
      </c>
      <c r="L21471">
        <v>0</v>
      </c>
      <c r="M21471">
        <v>7</v>
      </c>
      <c r="N21471">
        <v>0</v>
      </c>
      <c r="O21471">
        <v>4</v>
      </c>
      <c r="P21471" s="119" t="s">
        <v>20254</v>
      </c>
    </row>
    <row r="21472" spans="1:16" x14ac:dyDescent="0.25">
      <c r="A21472">
        <v>47706</v>
      </c>
      <c r="B21472" s="119" t="s">
        <v>13866</v>
      </c>
      <c r="C21472">
        <v>62</v>
      </c>
      <c r="D21472">
        <v>24610</v>
      </c>
      <c r="E21472">
        <v>0</v>
      </c>
      <c r="F21472">
        <v>0</v>
      </c>
      <c r="G21472">
        <v>234</v>
      </c>
      <c r="H21472">
        <v>287</v>
      </c>
      <c r="I21472" s="119" t="s">
        <v>4726</v>
      </c>
      <c r="J21472" s="119" t="s">
        <v>139</v>
      </c>
      <c r="K21472" s="1">
        <v>46255.758941458334</v>
      </c>
      <c r="L21472">
        <v>0</v>
      </c>
      <c r="M21472">
        <v>0</v>
      </c>
      <c r="N21472">
        <v>0</v>
      </c>
      <c r="O21472">
        <v>0</v>
      </c>
      <c r="P21472" s="119" t="s">
        <v>20254</v>
      </c>
    </row>
    <row r="21473" spans="1:16" x14ac:dyDescent="0.25">
      <c r="A21473">
        <v>47707</v>
      </c>
      <c r="B21473" s="119" t="s">
        <v>13867</v>
      </c>
      <c r="C21473">
        <v>68</v>
      </c>
      <c r="D21473">
        <v>24603</v>
      </c>
      <c r="E21473">
        <v>0</v>
      </c>
      <c r="F21473">
        <v>0</v>
      </c>
      <c r="G21473">
        <v>249</v>
      </c>
      <c r="H21473">
        <v>200</v>
      </c>
      <c r="I21473" s="119" t="s">
        <v>4726</v>
      </c>
      <c r="J21473" s="119" t="s">
        <v>139</v>
      </c>
      <c r="K21473" s="1">
        <v>46255.758941458334</v>
      </c>
      <c r="L21473">
        <v>0</v>
      </c>
      <c r="M21473">
        <v>1</v>
      </c>
      <c r="N21473">
        <v>0</v>
      </c>
      <c r="O21473">
        <v>0</v>
      </c>
      <c r="P21473" s="119" t="s">
        <v>20254</v>
      </c>
    </row>
    <row r="21474" spans="1:16" x14ac:dyDescent="0.25">
      <c r="A21474">
        <v>47708</v>
      </c>
      <c r="B21474" s="119" t="s">
        <v>13868</v>
      </c>
      <c r="C21474">
        <v>74</v>
      </c>
      <c r="D21474">
        <v>24573</v>
      </c>
      <c r="E21474">
        <v>260</v>
      </c>
      <c r="F21474">
        <v>145</v>
      </c>
      <c r="G21474">
        <v>71</v>
      </c>
      <c r="H21474">
        <v>645</v>
      </c>
      <c r="I21474" s="119" t="s">
        <v>4726</v>
      </c>
      <c r="J21474" s="119" t="s">
        <v>139</v>
      </c>
      <c r="K21474" s="1">
        <v>46255.758941458334</v>
      </c>
      <c r="L21474">
        <v>1</v>
      </c>
      <c r="M21474">
        <v>0</v>
      </c>
      <c r="N21474">
        <v>0</v>
      </c>
      <c r="O21474">
        <v>0</v>
      </c>
      <c r="P21474" s="119" t="s">
        <v>20254</v>
      </c>
    </row>
    <row r="21475" spans="1:16" x14ac:dyDescent="0.25">
      <c r="A21475">
        <v>47709</v>
      </c>
      <c r="B21475" s="119" t="s">
        <v>13869</v>
      </c>
      <c r="C21475">
        <v>80</v>
      </c>
      <c r="D21475">
        <v>24558</v>
      </c>
      <c r="E21475">
        <v>0</v>
      </c>
      <c r="F21475">
        <v>0</v>
      </c>
      <c r="G21475">
        <v>1490</v>
      </c>
      <c r="H21475">
        <v>165</v>
      </c>
      <c r="I21475" s="119" t="s">
        <v>4726</v>
      </c>
      <c r="J21475" s="119" t="s">
        <v>139</v>
      </c>
      <c r="K21475" s="1">
        <v>46255.758941458334</v>
      </c>
      <c r="L21475">
        <v>0</v>
      </c>
      <c r="M21475">
        <v>2</v>
      </c>
      <c r="N21475">
        <v>0</v>
      </c>
      <c r="O21475">
        <v>0</v>
      </c>
      <c r="P21475" s="119" t="s">
        <v>20254</v>
      </c>
    </row>
    <row r="21476" spans="1:16" x14ac:dyDescent="0.25">
      <c r="A21476">
        <v>47710</v>
      </c>
      <c r="B21476" s="119" t="s">
        <v>13870</v>
      </c>
      <c r="C21476">
        <v>62</v>
      </c>
      <c r="D21476">
        <v>24610</v>
      </c>
      <c r="E21476">
        <v>0</v>
      </c>
      <c r="F21476">
        <v>0</v>
      </c>
      <c r="G21476">
        <v>239</v>
      </c>
      <c r="H21476">
        <v>198</v>
      </c>
      <c r="I21476" s="119" t="s">
        <v>4726</v>
      </c>
      <c r="J21476" s="119" t="s">
        <v>139</v>
      </c>
      <c r="K21476" s="1">
        <v>46255.758941458334</v>
      </c>
      <c r="L21476">
        <v>0</v>
      </c>
      <c r="M21476">
        <v>0</v>
      </c>
      <c r="N21476">
        <v>0</v>
      </c>
      <c r="O21476">
        <v>0</v>
      </c>
      <c r="P21476" s="119" t="s">
        <v>20254</v>
      </c>
    </row>
    <row r="21477" spans="1:16" x14ac:dyDescent="0.25">
      <c r="A21477">
        <v>47711</v>
      </c>
      <c r="B21477" s="119" t="s">
        <v>13871</v>
      </c>
      <c r="C21477">
        <v>68</v>
      </c>
      <c r="D21477">
        <v>24603</v>
      </c>
      <c r="E21477">
        <v>0</v>
      </c>
      <c r="F21477">
        <v>0</v>
      </c>
      <c r="G21477">
        <v>341</v>
      </c>
      <c r="H21477">
        <v>202</v>
      </c>
      <c r="I21477" s="119" t="s">
        <v>4726</v>
      </c>
      <c r="J21477" s="119" t="s">
        <v>139</v>
      </c>
      <c r="K21477" s="1">
        <v>46255.758941458334</v>
      </c>
      <c r="L21477">
        <v>0</v>
      </c>
      <c r="M21477">
        <v>0</v>
      </c>
      <c r="N21477">
        <v>0</v>
      </c>
      <c r="O21477">
        <v>0</v>
      </c>
      <c r="P21477" s="119" t="s">
        <v>20254</v>
      </c>
    </row>
    <row r="21478" spans="1:16" x14ac:dyDescent="0.25">
      <c r="A21478">
        <v>47712</v>
      </c>
      <c r="B21478" s="119" t="s">
        <v>13872</v>
      </c>
      <c r="C21478">
        <v>74</v>
      </c>
      <c r="D21478">
        <v>24573</v>
      </c>
      <c r="E21478">
        <v>0</v>
      </c>
      <c r="F21478">
        <v>0</v>
      </c>
      <c r="G21478">
        <v>423</v>
      </c>
      <c r="H21478">
        <v>216</v>
      </c>
      <c r="I21478" s="119" t="s">
        <v>4726</v>
      </c>
      <c r="J21478" s="119" t="s">
        <v>139</v>
      </c>
      <c r="K21478" s="1">
        <v>46255.758941458334</v>
      </c>
      <c r="L21478">
        <v>0</v>
      </c>
      <c r="M21478">
        <v>1</v>
      </c>
      <c r="N21478">
        <v>0</v>
      </c>
      <c r="O21478">
        <v>0</v>
      </c>
      <c r="P21478" s="119" t="s">
        <v>20254</v>
      </c>
    </row>
    <row r="21479" spans="1:16" x14ac:dyDescent="0.25">
      <c r="A21479">
        <v>47713</v>
      </c>
      <c r="B21479" s="119" t="s">
        <v>13873</v>
      </c>
      <c r="C21479">
        <v>80</v>
      </c>
      <c r="D21479">
        <v>24558</v>
      </c>
      <c r="E21479">
        <v>0</v>
      </c>
      <c r="F21479">
        <v>0</v>
      </c>
      <c r="G21479">
        <v>7653</v>
      </c>
      <c r="H21479">
        <v>233</v>
      </c>
      <c r="I21479" s="119" t="s">
        <v>4726</v>
      </c>
      <c r="J21479" s="119" t="s">
        <v>139</v>
      </c>
      <c r="K21479" s="1">
        <v>46255.758941458334</v>
      </c>
      <c r="L21479">
        <v>0</v>
      </c>
      <c r="M21479">
        <v>13</v>
      </c>
      <c r="N21479">
        <v>0</v>
      </c>
      <c r="O21479">
        <v>4</v>
      </c>
      <c r="P21479" s="119" t="s">
        <v>20254</v>
      </c>
    </row>
    <row r="21480" spans="1:16" x14ac:dyDescent="0.25">
      <c r="A21480">
        <v>47714</v>
      </c>
      <c r="B21480" s="119" t="s">
        <v>13874</v>
      </c>
      <c r="C21480">
        <v>62</v>
      </c>
      <c r="D21480">
        <v>24610</v>
      </c>
      <c r="E21480">
        <v>0</v>
      </c>
      <c r="F21480">
        <v>0</v>
      </c>
      <c r="G21480">
        <v>182</v>
      </c>
      <c r="H21480">
        <v>238</v>
      </c>
      <c r="I21480" s="119" t="s">
        <v>4726</v>
      </c>
      <c r="J21480" s="119" t="s">
        <v>139</v>
      </c>
      <c r="K21480" s="1">
        <v>46255.758941458334</v>
      </c>
      <c r="L21480">
        <v>0</v>
      </c>
      <c r="M21480">
        <v>0</v>
      </c>
      <c r="N21480">
        <v>0</v>
      </c>
      <c r="O21480">
        <v>0</v>
      </c>
      <c r="P21480" s="119" t="s">
        <v>20254</v>
      </c>
    </row>
    <row r="21481" spans="1:16" x14ac:dyDescent="0.25">
      <c r="A21481">
        <v>47715</v>
      </c>
      <c r="B21481" s="119" t="s">
        <v>13875</v>
      </c>
      <c r="C21481">
        <v>68</v>
      </c>
      <c r="D21481">
        <v>24603</v>
      </c>
      <c r="E21481">
        <v>0</v>
      </c>
      <c r="F21481">
        <v>0</v>
      </c>
      <c r="G21481">
        <v>192</v>
      </c>
      <c r="H21481">
        <v>183</v>
      </c>
      <c r="I21481" s="119" t="s">
        <v>4726</v>
      </c>
      <c r="J21481" s="119" t="s">
        <v>139</v>
      </c>
      <c r="K21481" s="1">
        <v>46255.758941458334</v>
      </c>
      <c r="L21481">
        <v>0</v>
      </c>
      <c r="M21481">
        <v>1</v>
      </c>
      <c r="N21481">
        <v>0</v>
      </c>
      <c r="O21481">
        <v>0</v>
      </c>
      <c r="P21481" s="119" t="s">
        <v>20254</v>
      </c>
    </row>
    <row r="21482" spans="1:16" x14ac:dyDescent="0.25">
      <c r="A21482">
        <v>47716</v>
      </c>
      <c r="B21482" s="119" t="s">
        <v>13876</v>
      </c>
      <c r="C21482">
        <v>74</v>
      </c>
      <c r="D21482">
        <v>24573</v>
      </c>
      <c r="E21482">
        <v>37</v>
      </c>
      <c r="F21482">
        <v>137</v>
      </c>
      <c r="G21482">
        <v>123</v>
      </c>
      <c r="H21482">
        <v>145</v>
      </c>
      <c r="I21482" s="119" t="s">
        <v>4726</v>
      </c>
      <c r="J21482" s="119" t="s">
        <v>139</v>
      </c>
      <c r="K21482" s="1">
        <v>46255.758941458334</v>
      </c>
      <c r="L21482">
        <v>0</v>
      </c>
      <c r="M21482">
        <v>1</v>
      </c>
      <c r="N21482">
        <v>0</v>
      </c>
      <c r="O21482">
        <v>0</v>
      </c>
      <c r="P21482" s="119" t="s">
        <v>20254</v>
      </c>
    </row>
    <row r="21483" spans="1:16" x14ac:dyDescent="0.25">
      <c r="A21483">
        <v>47717</v>
      </c>
      <c r="B21483" s="119" t="s">
        <v>13877</v>
      </c>
      <c r="C21483">
        <v>80</v>
      </c>
      <c r="D21483">
        <v>24558</v>
      </c>
      <c r="E21483">
        <v>0</v>
      </c>
      <c r="F21483">
        <v>0</v>
      </c>
      <c r="G21483">
        <v>2726</v>
      </c>
      <c r="H21483">
        <v>156</v>
      </c>
      <c r="I21483" s="119" t="s">
        <v>4726</v>
      </c>
      <c r="J21483" s="119" t="s">
        <v>139</v>
      </c>
      <c r="K21483" s="1">
        <v>46255.758941458334</v>
      </c>
      <c r="L21483">
        <v>0</v>
      </c>
      <c r="M21483">
        <v>8</v>
      </c>
      <c r="N21483">
        <v>0</v>
      </c>
      <c r="O21483">
        <v>2</v>
      </c>
      <c r="P21483" s="119" t="s">
        <v>20254</v>
      </c>
    </row>
    <row r="21484" spans="1:16" x14ac:dyDescent="0.25">
      <c r="A21484">
        <v>47718</v>
      </c>
      <c r="B21484" s="119" t="s">
        <v>13878</v>
      </c>
      <c r="C21484">
        <v>62</v>
      </c>
      <c r="D21484">
        <v>24610</v>
      </c>
      <c r="E21484">
        <v>1</v>
      </c>
      <c r="F21484">
        <v>107</v>
      </c>
      <c r="G21484">
        <v>126</v>
      </c>
      <c r="H21484">
        <v>353</v>
      </c>
      <c r="I21484" s="119" t="s">
        <v>4726</v>
      </c>
      <c r="J21484" s="119" t="s">
        <v>139</v>
      </c>
      <c r="K21484" s="1">
        <v>46255.758941458334</v>
      </c>
      <c r="L21484">
        <v>0</v>
      </c>
      <c r="M21484">
        <v>2</v>
      </c>
      <c r="N21484">
        <v>0</v>
      </c>
      <c r="O21484">
        <v>1</v>
      </c>
      <c r="P21484" s="119" t="s">
        <v>20254</v>
      </c>
    </row>
    <row r="21485" spans="1:16" x14ac:dyDescent="0.25">
      <c r="A21485">
        <v>47719</v>
      </c>
      <c r="B21485" s="119" t="s">
        <v>13879</v>
      </c>
      <c r="C21485">
        <v>68</v>
      </c>
      <c r="D21485">
        <v>24603</v>
      </c>
      <c r="E21485">
        <v>0</v>
      </c>
      <c r="F21485">
        <v>0</v>
      </c>
      <c r="G21485">
        <v>275</v>
      </c>
      <c r="H21485">
        <v>159</v>
      </c>
      <c r="I21485" s="119" t="s">
        <v>4726</v>
      </c>
      <c r="J21485" s="119" t="s">
        <v>139</v>
      </c>
      <c r="K21485" s="1">
        <v>46255.758941458334</v>
      </c>
      <c r="L21485">
        <v>0</v>
      </c>
      <c r="M21485">
        <v>2</v>
      </c>
      <c r="N21485">
        <v>0</v>
      </c>
      <c r="O21485">
        <v>0</v>
      </c>
      <c r="P21485" s="119" t="s">
        <v>20254</v>
      </c>
    </row>
    <row r="21486" spans="1:16" x14ac:dyDescent="0.25">
      <c r="A21486">
        <v>47720</v>
      </c>
      <c r="B21486" s="119" t="s">
        <v>13880</v>
      </c>
      <c r="C21486">
        <v>74</v>
      </c>
      <c r="D21486">
        <v>24573</v>
      </c>
      <c r="E21486">
        <v>11</v>
      </c>
      <c r="F21486">
        <v>130</v>
      </c>
      <c r="G21486">
        <v>116</v>
      </c>
      <c r="H21486">
        <v>144</v>
      </c>
      <c r="I21486" s="119" t="s">
        <v>4726</v>
      </c>
      <c r="J21486" s="119" t="s">
        <v>139</v>
      </c>
      <c r="K21486" s="1">
        <v>46255.758941458334</v>
      </c>
      <c r="L21486">
        <v>0</v>
      </c>
      <c r="M21486">
        <v>0</v>
      </c>
      <c r="N21486">
        <v>0</v>
      </c>
      <c r="O21486">
        <v>0</v>
      </c>
      <c r="P21486" s="119" t="s">
        <v>20254</v>
      </c>
    </row>
    <row r="21487" spans="1:16" x14ac:dyDescent="0.25">
      <c r="A21487">
        <v>47721</v>
      </c>
      <c r="B21487" s="119" t="s">
        <v>13881</v>
      </c>
      <c r="C21487">
        <v>80</v>
      </c>
      <c r="D21487">
        <v>24558</v>
      </c>
      <c r="E21487">
        <v>0</v>
      </c>
      <c r="F21487">
        <v>0</v>
      </c>
      <c r="G21487">
        <v>11488</v>
      </c>
      <c r="H21487">
        <v>156</v>
      </c>
      <c r="I21487" s="119" t="s">
        <v>4726</v>
      </c>
      <c r="J21487" s="119" t="s">
        <v>139</v>
      </c>
      <c r="K21487" s="1">
        <v>46255.758941458334</v>
      </c>
      <c r="L21487">
        <v>0</v>
      </c>
      <c r="M21487">
        <v>10</v>
      </c>
      <c r="N21487">
        <v>0</v>
      </c>
      <c r="O21487">
        <v>4</v>
      </c>
      <c r="P21487" s="119" t="s">
        <v>20254</v>
      </c>
    </row>
    <row r="21488" spans="1:16" x14ac:dyDescent="0.25">
      <c r="A21488">
        <v>47722</v>
      </c>
      <c r="B21488" s="119" t="s">
        <v>13882</v>
      </c>
      <c r="C21488">
        <v>62</v>
      </c>
      <c r="D21488">
        <v>24610</v>
      </c>
      <c r="E21488">
        <v>0</v>
      </c>
      <c r="F21488">
        <v>0</v>
      </c>
      <c r="G21488">
        <v>193</v>
      </c>
      <c r="H21488">
        <v>217</v>
      </c>
      <c r="I21488" s="119" t="s">
        <v>4726</v>
      </c>
      <c r="J21488" s="119" t="s">
        <v>139</v>
      </c>
      <c r="K21488" s="1">
        <v>46255.758941458334</v>
      </c>
      <c r="L21488">
        <v>0</v>
      </c>
      <c r="M21488">
        <v>0</v>
      </c>
      <c r="N21488">
        <v>0</v>
      </c>
      <c r="O21488">
        <v>0</v>
      </c>
      <c r="P21488" s="119" t="s">
        <v>20254</v>
      </c>
    </row>
    <row r="21489" spans="1:16" x14ac:dyDescent="0.25">
      <c r="A21489">
        <v>47723</v>
      </c>
      <c r="B21489" s="119" t="s">
        <v>13883</v>
      </c>
      <c r="C21489">
        <v>68</v>
      </c>
      <c r="D21489">
        <v>24603</v>
      </c>
      <c r="E21489">
        <v>0</v>
      </c>
      <c r="F21489">
        <v>0</v>
      </c>
      <c r="G21489">
        <v>309</v>
      </c>
      <c r="H21489">
        <v>202</v>
      </c>
      <c r="I21489" s="119" t="s">
        <v>4726</v>
      </c>
      <c r="J21489" s="119" t="s">
        <v>139</v>
      </c>
      <c r="K21489" s="1">
        <v>46255.758941458334</v>
      </c>
      <c r="L21489">
        <v>0</v>
      </c>
      <c r="M21489">
        <v>0</v>
      </c>
      <c r="N21489">
        <v>0</v>
      </c>
      <c r="O21489">
        <v>0</v>
      </c>
      <c r="P21489" s="119" t="s">
        <v>20254</v>
      </c>
    </row>
    <row r="21490" spans="1:16" x14ac:dyDescent="0.25">
      <c r="A21490">
        <v>47724</v>
      </c>
      <c r="B21490" s="119" t="s">
        <v>13884</v>
      </c>
      <c r="C21490">
        <v>74</v>
      </c>
      <c r="D21490">
        <v>24573</v>
      </c>
      <c r="E21490">
        <v>0</v>
      </c>
      <c r="F21490">
        <v>0</v>
      </c>
      <c r="G21490">
        <v>376</v>
      </c>
      <c r="H21490">
        <v>216</v>
      </c>
      <c r="I21490" s="119" t="s">
        <v>4726</v>
      </c>
      <c r="J21490" s="119" t="s">
        <v>139</v>
      </c>
      <c r="K21490" s="1">
        <v>46255.758941458334</v>
      </c>
      <c r="L21490">
        <v>0</v>
      </c>
      <c r="M21490">
        <v>1</v>
      </c>
      <c r="N21490">
        <v>0</v>
      </c>
      <c r="O21490">
        <v>0</v>
      </c>
      <c r="P21490" s="119" t="s">
        <v>20254</v>
      </c>
    </row>
    <row r="21491" spans="1:16" x14ac:dyDescent="0.25">
      <c r="A21491">
        <v>47725</v>
      </c>
      <c r="B21491" s="119" t="s">
        <v>13885</v>
      </c>
      <c r="C21491">
        <v>80</v>
      </c>
      <c r="D21491">
        <v>24558</v>
      </c>
      <c r="E21491">
        <v>0</v>
      </c>
      <c r="F21491">
        <v>0</v>
      </c>
      <c r="G21491">
        <v>6516</v>
      </c>
      <c r="H21491">
        <v>233</v>
      </c>
      <c r="I21491" s="119" t="s">
        <v>4726</v>
      </c>
      <c r="J21491" s="119" t="s">
        <v>139</v>
      </c>
      <c r="K21491" s="1">
        <v>46255.758941458334</v>
      </c>
      <c r="L21491">
        <v>0</v>
      </c>
      <c r="M21491">
        <v>7</v>
      </c>
      <c r="N21491">
        <v>0</v>
      </c>
      <c r="O21491">
        <v>1</v>
      </c>
      <c r="P21491" s="119" t="s">
        <v>20254</v>
      </c>
    </row>
    <row r="21492" spans="1:16" x14ac:dyDescent="0.25">
      <c r="A21492">
        <v>47726</v>
      </c>
      <c r="B21492" s="119" t="s">
        <v>13886</v>
      </c>
      <c r="C21492">
        <v>62</v>
      </c>
      <c r="D21492">
        <v>24610</v>
      </c>
      <c r="E21492">
        <v>0</v>
      </c>
      <c r="F21492">
        <v>0</v>
      </c>
      <c r="G21492">
        <v>273</v>
      </c>
      <c r="H21492">
        <v>188</v>
      </c>
      <c r="I21492" s="119" t="s">
        <v>4726</v>
      </c>
      <c r="J21492" s="119" t="s">
        <v>139</v>
      </c>
      <c r="K21492" s="1">
        <v>46255.758941458334</v>
      </c>
      <c r="L21492">
        <v>0</v>
      </c>
      <c r="M21492">
        <v>0</v>
      </c>
      <c r="N21492">
        <v>0</v>
      </c>
      <c r="O21492">
        <v>0</v>
      </c>
      <c r="P21492" s="119" t="s">
        <v>20254</v>
      </c>
    </row>
    <row r="21493" spans="1:16" x14ac:dyDescent="0.25">
      <c r="A21493">
        <v>47727</v>
      </c>
      <c r="B21493" s="119" t="s">
        <v>13887</v>
      </c>
      <c r="C21493">
        <v>68</v>
      </c>
      <c r="D21493">
        <v>24603</v>
      </c>
      <c r="E21493">
        <v>0</v>
      </c>
      <c r="F21493">
        <v>0</v>
      </c>
      <c r="G21493">
        <v>151</v>
      </c>
      <c r="H21493">
        <v>202</v>
      </c>
      <c r="I21493" s="119" t="s">
        <v>4726</v>
      </c>
      <c r="J21493" s="119" t="s">
        <v>139</v>
      </c>
      <c r="K21493" s="1">
        <v>46255.758941458334</v>
      </c>
      <c r="L21493">
        <v>0</v>
      </c>
      <c r="M21493">
        <v>1</v>
      </c>
      <c r="N21493">
        <v>0</v>
      </c>
      <c r="O21493">
        <v>0</v>
      </c>
      <c r="P21493" s="119" t="s">
        <v>20254</v>
      </c>
    </row>
    <row r="21494" spans="1:16" x14ac:dyDescent="0.25">
      <c r="A21494">
        <v>47728</v>
      </c>
      <c r="B21494" s="119" t="s">
        <v>13888</v>
      </c>
      <c r="C21494">
        <v>74</v>
      </c>
      <c r="D21494">
        <v>24573</v>
      </c>
      <c r="E21494">
        <v>0</v>
      </c>
      <c r="F21494">
        <v>0</v>
      </c>
      <c r="G21494">
        <v>443</v>
      </c>
      <c r="H21494">
        <v>216</v>
      </c>
      <c r="I21494" s="119" t="s">
        <v>4726</v>
      </c>
      <c r="J21494" s="119" t="s">
        <v>139</v>
      </c>
      <c r="K21494" s="1">
        <v>46255.758941458334</v>
      </c>
      <c r="L21494">
        <v>0</v>
      </c>
      <c r="M21494">
        <v>2</v>
      </c>
      <c r="N21494">
        <v>0</v>
      </c>
      <c r="O21494">
        <v>1</v>
      </c>
      <c r="P21494" s="119" t="s">
        <v>20254</v>
      </c>
    </row>
    <row r="21495" spans="1:16" x14ac:dyDescent="0.25">
      <c r="A21495">
        <v>47729</v>
      </c>
      <c r="B21495" s="119" t="s">
        <v>13889</v>
      </c>
      <c r="C21495">
        <v>80</v>
      </c>
      <c r="D21495">
        <v>24558</v>
      </c>
      <c r="E21495">
        <v>0</v>
      </c>
      <c r="F21495">
        <v>0</v>
      </c>
      <c r="G21495">
        <v>4321</v>
      </c>
      <c r="H21495">
        <v>233</v>
      </c>
      <c r="I21495" s="119" t="s">
        <v>4726</v>
      </c>
      <c r="J21495" s="119" t="s">
        <v>139</v>
      </c>
      <c r="K21495" s="1">
        <v>46255.758941458334</v>
      </c>
      <c r="L21495">
        <v>0</v>
      </c>
      <c r="M21495">
        <v>5</v>
      </c>
      <c r="N21495">
        <v>0</v>
      </c>
      <c r="O21495">
        <v>3</v>
      </c>
      <c r="P21495" s="119" t="s">
        <v>20254</v>
      </c>
    </row>
    <row r="21496" spans="1:16" x14ac:dyDescent="0.25">
      <c r="A21496">
        <v>47730</v>
      </c>
      <c r="B21496" s="119" t="s">
        <v>13890</v>
      </c>
      <c r="C21496">
        <v>62</v>
      </c>
      <c r="D21496">
        <v>24610</v>
      </c>
      <c r="E21496">
        <v>0</v>
      </c>
      <c r="F21496">
        <v>0</v>
      </c>
      <c r="G21496">
        <v>207</v>
      </c>
      <c r="H21496">
        <v>487</v>
      </c>
      <c r="I21496" s="119" t="s">
        <v>4726</v>
      </c>
      <c r="J21496" s="119" t="s">
        <v>139</v>
      </c>
      <c r="K21496" s="1">
        <v>46255.758941458334</v>
      </c>
      <c r="L21496">
        <v>0</v>
      </c>
      <c r="M21496">
        <v>0</v>
      </c>
      <c r="N21496">
        <v>0</v>
      </c>
      <c r="O21496">
        <v>0</v>
      </c>
      <c r="P21496" s="119" t="s">
        <v>20254</v>
      </c>
    </row>
    <row r="21497" spans="1:16" x14ac:dyDescent="0.25">
      <c r="A21497">
        <v>47731</v>
      </c>
      <c r="B21497" s="119" t="s">
        <v>13891</v>
      </c>
      <c r="C21497">
        <v>68</v>
      </c>
      <c r="D21497">
        <v>24603</v>
      </c>
      <c r="E21497">
        <v>0</v>
      </c>
      <c r="F21497">
        <v>0</v>
      </c>
      <c r="G21497">
        <v>284</v>
      </c>
      <c r="H21497">
        <v>306</v>
      </c>
      <c r="I21497" s="119" t="s">
        <v>4726</v>
      </c>
      <c r="J21497" s="119" t="s">
        <v>139</v>
      </c>
      <c r="K21497" s="1">
        <v>46255.758941458334</v>
      </c>
      <c r="L21497">
        <v>0</v>
      </c>
      <c r="M21497">
        <v>0</v>
      </c>
      <c r="N21497">
        <v>0</v>
      </c>
      <c r="O21497">
        <v>0</v>
      </c>
      <c r="P21497" s="119" t="s">
        <v>20254</v>
      </c>
    </row>
    <row r="21498" spans="1:16" x14ac:dyDescent="0.25">
      <c r="A21498">
        <v>47732</v>
      </c>
      <c r="B21498" s="119" t="s">
        <v>13892</v>
      </c>
      <c r="C21498">
        <v>74</v>
      </c>
      <c r="D21498">
        <v>24573</v>
      </c>
      <c r="E21498">
        <v>0</v>
      </c>
      <c r="F21498">
        <v>0</v>
      </c>
      <c r="G21498">
        <v>325</v>
      </c>
      <c r="H21498">
        <v>216</v>
      </c>
      <c r="I21498" s="119" t="s">
        <v>4726</v>
      </c>
      <c r="J21498" s="119" t="s">
        <v>139</v>
      </c>
      <c r="K21498" s="1">
        <v>46255.758941458334</v>
      </c>
      <c r="L21498">
        <v>0</v>
      </c>
      <c r="M21498">
        <v>0</v>
      </c>
      <c r="N21498">
        <v>0</v>
      </c>
      <c r="O21498">
        <v>0</v>
      </c>
      <c r="P21498" s="119" t="s">
        <v>20254</v>
      </c>
    </row>
    <row r="21499" spans="1:16" x14ac:dyDescent="0.25">
      <c r="A21499">
        <v>47733</v>
      </c>
      <c r="B21499" s="119" t="s">
        <v>13893</v>
      </c>
      <c r="C21499">
        <v>80</v>
      </c>
      <c r="D21499">
        <v>24558</v>
      </c>
      <c r="E21499">
        <v>0</v>
      </c>
      <c r="F21499">
        <v>0</v>
      </c>
      <c r="G21499">
        <v>6849</v>
      </c>
      <c r="H21499">
        <v>233</v>
      </c>
      <c r="I21499" s="119" t="s">
        <v>4726</v>
      </c>
      <c r="J21499" s="119" t="s">
        <v>139</v>
      </c>
      <c r="K21499" s="1">
        <v>46255.758941458334</v>
      </c>
      <c r="L21499">
        <v>0</v>
      </c>
      <c r="M21499">
        <v>6</v>
      </c>
      <c r="N21499">
        <v>0</v>
      </c>
      <c r="O21499">
        <v>2</v>
      </c>
      <c r="P21499" s="119" t="s">
        <v>20254</v>
      </c>
    </row>
    <row r="21500" spans="1:16" x14ac:dyDescent="0.25">
      <c r="A21500">
        <v>47734</v>
      </c>
      <c r="B21500" s="119" t="s">
        <v>13894</v>
      </c>
      <c r="C21500">
        <v>62</v>
      </c>
      <c r="D21500">
        <v>24610</v>
      </c>
      <c r="E21500">
        <v>63</v>
      </c>
      <c r="F21500">
        <v>125</v>
      </c>
      <c r="G21500">
        <v>226</v>
      </c>
      <c r="H21500">
        <v>310</v>
      </c>
      <c r="I21500" s="119" t="s">
        <v>4726</v>
      </c>
      <c r="J21500" s="119" t="s">
        <v>139</v>
      </c>
      <c r="K21500" s="1">
        <v>46255.758941458334</v>
      </c>
      <c r="L21500">
        <v>4</v>
      </c>
      <c r="M21500">
        <v>2</v>
      </c>
      <c r="N21500">
        <v>0</v>
      </c>
      <c r="O21500">
        <v>0</v>
      </c>
      <c r="P21500" s="119" t="s">
        <v>20254</v>
      </c>
    </row>
    <row r="21501" spans="1:16" x14ac:dyDescent="0.25">
      <c r="A21501">
        <v>47735</v>
      </c>
      <c r="B21501" s="119" t="s">
        <v>13895</v>
      </c>
      <c r="C21501">
        <v>68</v>
      </c>
      <c r="D21501">
        <v>24603</v>
      </c>
      <c r="E21501">
        <v>0</v>
      </c>
      <c r="F21501">
        <v>0</v>
      </c>
      <c r="G21501">
        <v>148</v>
      </c>
      <c r="H21501">
        <v>298</v>
      </c>
      <c r="I21501" s="119" t="s">
        <v>4726</v>
      </c>
      <c r="J21501" s="119" t="s">
        <v>139</v>
      </c>
      <c r="K21501" s="1">
        <v>46255.758941458334</v>
      </c>
      <c r="L21501">
        <v>0</v>
      </c>
      <c r="M21501">
        <v>0</v>
      </c>
      <c r="N21501">
        <v>0</v>
      </c>
      <c r="O21501">
        <v>0</v>
      </c>
      <c r="P21501" s="119" t="s">
        <v>20254</v>
      </c>
    </row>
    <row r="21502" spans="1:16" x14ac:dyDescent="0.25">
      <c r="A21502">
        <v>47736</v>
      </c>
      <c r="B21502" s="119" t="s">
        <v>13896</v>
      </c>
      <c r="C21502">
        <v>74</v>
      </c>
      <c r="D21502">
        <v>24573</v>
      </c>
      <c r="E21502">
        <v>0</v>
      </c>
      <c r="F21502">
        <v>0</v>
      </c>
      <c r="G21502">
        <v>341</v>
      </c>
      <c r="H21502">
        <v>170</v>
      </c>
      <c r="I21502" s="119" t="s">
        <v>4726</v>
      </c>
      <c r="J21502" s="119" t="s">
        <v>139</v>
      </c>
      <c r="K21502" s="1">
        <v>46255.758941458334</v>
      </c>
      <c r="L21502">
        <v>0</v>
      </c>
      <c r="M21502">
        <v>1</v>
      </c>
      <c r="N21502">
        <v>0</v>
      </c>
      <c r="O21502">
        <v>0</v>
      </c>
      <c r="P21502" s="119" t="s">
        <v>20254</v>
      </c>
    </row>
    <row r="21503" spans="1:16" x14ac:dyDescent="0.25">
      <c r="A21503">
        <v>47737</v>
      </c>
      <c r="B21503" s="119" t="s">
        <v>13897</v>
      </c>
      <c r="C21503">
        <v>80</v>
      </c>
      <c r="D21503">
        <v>24558</v>
      </c>
      <c r="E21503">
        <v>58</v>
      </c>
      <c r="F21503">
        <v>148</v>
      </c>
      <c r="G21503">
        <v>1514</v>
      </c>
      <c r="H21503">
        <v>156</v>
      </c>
      <c r="I21503" s="119" t="s">
        <v>4726</v>
      </c>
      <c r="J21503" s="119" t="s">
        <v>139</v>
      </c>
      <c r="K21503" s="1">
        <v>46255.758941458334</v>
      </c>
      <c r="L21503">
        <v>0</v>
      </c>
      <c r="M21503">
        <v>4</v>
      </c>
      <c r="N21503">
        <v>0</v>
      </c>
      <c r="O21503">
        <v>0</v>
      </c>
      <c r="P21503" s="119" t="s">
        <v>20254</v>
      </c>
    </row>
    <row r="21504" spans="1:16" x14ac:dyDescent="0.25">
      <c r="A21504">
        <v>47738</v>
      </c>
      <c r="B21504" s="119" t="s">
        <v>13898</v>
      </c>
      <c r="C21504">
        <v>62</v>
      </c>
      <c r="D21504">
        <v>24610</v>
      </c>
      <c r="E21504">
        <v>0</v>
      </c>
      <c r="F21504">
        <v>0</v>
      </c>
      <c r="G21504">
        <v>129</v>
      </c>
      <c r="H21504">
        <v>397</v>
      </c>
      <c r="I21504" s="119" t="s">
        <v>4726</v>
      </c>
      <c r="J21504" s="119" t="s">
        <v>139</v>
      </c>
      <c r="K21504" s="1">
        <v>46255.758941458334</v>
      </c>
      <c r="L21504">
        <v>0</v>
      </c>
      <c r="M21504">
        <v>0</v>
      </c>
      <c r="N21504">
        <v>0</v>
      </c>
      <c r="O21504">
        <v>0</v>
      </c>
      <c r="P21504" s="119" t="s">
        <v>20254</v>
      </c>
    </row>
    <row r="21505" spans="1:16" x14ac:dyDescent="0.25">
      <c r="A21505">
        <v>47739</v>
      </c>
      <c r="B21505" s="119" t="s">
        <v>13899</v>
      </c>
      <c r="C21505">
        <v>68</v>
      </c>
      <c r="D21505">
        <v>24603</v>
      </c>
      <c r="E21505">
        <v>0</v>
      </c>
      <c r="F21505">
        <v>0</v>
      </c>
      <c r="G21505">
        <v>146</v>
      </c>
      <c r="H21505">
        <v>172</v>
      </c>
      <c r="I21505" s="119" t="s">
        <v>4726</v>
      </c>
      <c r="J21505" s="119" t="s">
        <v>139</v>
      </c>
      <c r="K21505" s="1">
        <v>46255.758941458334</v>
      </c>
      <c r="L21505">
        <v>0</v>
      </c>
      <c r="M21505">
        <v>0</v>
      </c>
      <c r="N21505">
        <v>0</v>
      </c>
      <c r="O21505">
        <v>0</v>
      </c>
      <c r="P21505" s="119" t="s">
        <v>20254</v>
      </c>
    </row>
    <row r="21506" spans="1:16" x14ac:dyDescent="0.25">
      <c r="A21506">
        <v>47740</v>
      </c>
      <c r="B21506" s="119" t="s">
        <v>13900</v>
      </c>
      <c r="C21506">
        <v>74</v>
      </c>
      <c r="D21506">
        <v>24573</v>
      </c>
      <c r="E21506">
        <v>595</v>
      </c>
      <c r="F21506">
        <v>144</v>
      </c>
      <c r="G21506">
        <v>117</v>
      </c>
      <c r="H21506">
        <v>188</v>
      </c>
      <c r="I21506" s="119" t="s">
        <v>4726</v>
      </c>
      <c r="J21506" s="119" t="s">
        <v>139</v>
      </c>
      <c r="K21506" s="1">
        <v>46255.758941458334</v>
      </c>
      <c r="L21506">
        <v>4</v>
      </c>
      <c r="M21506">
        <v>0</v>
      </c>
      <c r="N21506">
        <v>1</v>
      </c>
      <c r="O21506">
        <v>0</v>
      </c>
      <c r="P21506" s="119" t="s">
        <v>20254</v>
      </c>
    </row>
    <row r="21507" spans="1:16" x14ac:dyDescent="0.25">
      <c r="A21507">
        <v>47741</v>
      </c>
      <c r="B21507" s="119" t="s">
        <v>13901</v>
      </c>
      <c r="C21507">
        <v>80</v>
      </c>
      <c r="D21507">
        <v>24558</v>
      </c>
      <c r="E21507">
        <v>0</v>
      </c>
      <c r="F21507">
        <v>0</v>
      </c>
      <c r="G21507">
        <v>2004</v>
      </c>
      <c r="H21507">
        <v>156</v>
      </c>
      <c r="I21507" s="119" t="s">
        <v>4726</v>
      </c>
      <c r="J21507" s="119" t="s">
        <v>139</v>
      </c>
      <c r="K21507" s="1">
        <v>46255.758941458334</v>
      </c>
      <c r="L21507">
        <v>0</v>
      </c>
      <c r="M21507">
        <v>2</v>
      </c>
      <c r="N21507">
        <v>0</v>
      </c>
      <c r="O21507">
        <v>1</v>
      </c>
      <c r="P21507" s="119" t="s">
        <v>20254</v>
      </c>
    </row>
    <row r="21508" spans="1:16" x14ac:dyDescent="0.25">
      <c r="A21508">
        <v>47742</v>
      </c>
      <c r="B21508" s="119" t="s">
        <v>13902</v>
      </c>
      <c r="C21508">
        <v>62</v>
      </c>
      <c r="D21508">
        <v>24610</v>
      </c>
      <c r="E21508">
        <v>0</v>
      </c>
      <c r="F21508">
        <v>0</v>
      </c>
      <c r="G21508">
        <v>117</v>
      </c>
      <c r="H21508">
        <v>255</v>
      </c>
      <c r="I21508" s="119" t="s">
        <v>4726</v>
      </c>
      <c r="J21508" s="119" t="s">
        <v>139</v>
      </c>
      <c r="K21508" s="1">
        <v>46255.758941458334</v>
      </c>
      <c r="L21508">
        <v>0</v>
      </c>
      <c r="M21508">
        <v>1</v>
      </c>
      <c r="N21508">
        <v>0</v>
      </c>
      <c r="O21508">
        <v>0</v>
      </c>
      <c r="P21508" s="119" t="s">
        <v>20254</v>
      </c>
    </row>
    <row r="21509" spans="1:16" x14ac:dyDescent="0.25">
      <c r="A21509">
        <v>47743</v>
      </c>
      <c r="B21509" s="119" t="s">
        <v>13903</v>
      </c>
      <c r="C21509">
        <v>68</v>
      </c>
      <c r="D21509">
        <v>24603</v>
      </c>
      <c r="E21509">
        <v>0</v>
      </c>
      <c r="F21509">
        <v>0</v>
      </c>
      <c r="G21509">
        <v>292</v>
      </c>
      <c r="H21509">
        <v>202</v>
      </c>
      <c r="I21509" s="119" t="s">
        <v>4726</v>
      </c>
      <c r="J21509" s="119" t="s">
        <v>139</v>
      </c>
      <c r="K21509" s="1">
        <v>46255.758941458334</v>
      </c>
      <c r="L21509">
        <v>0</v>
      </c>
      <c r="M21509">
        <v>0</v>
      </c>
      <c r="N21509">
        <v>0</v>
      </c>
      <c r="O21509">
        <v>0</v>
      </c>
      <c r="P21509" s="119" t="s">
        <v>20254</v>
      </c>
    </row>
    <row r="21510" spans="1:16" x14ac:dyDescent="0.25">
      <c r="A21510">
        <v>47744</v>
      </c>
      <c r="B21510" s="119" t="s">
        <v>13904</v>
      </c>
      <c r="C21510">
        <v>74</v>
      </c>
      <c r="D21510">
        <v>24573</v>
      </c>
      <c r="E21510">
        <v>0</v>
      </c>
      <c r="F21510">
        <v>0</v>
      </c>
      <c r="G21510">
        <v>329</v>
      </c>
      <c r="H21510">
        <v>216</v>
      </c>
      <c r="I21510" s="119" t="s">
        <v>4726</v>
      </c>
      <c r="J21510" s="119" t="s">
        <v>139</v>
      </c>
      <c r="K21510" s="1">
        <v>46255.758941458334</v>
      </c>
      <c r="L21510">
        <v>0</v>
      </c>
      <c r="M21510">
        <v>1</v>
      </c>
      <c r="N21510">
        <v>0</v>
      </c>
      <c r="O21510">
        <v>0</v>
      </c>
      <c r="P21510" s="119" t="s">
        <v>20254</v>
      </c>
    </row>
    <row r="21511" spans="1:16" x14ac:dyDescent="0.25">
      <c r="A21511">
        <v>47745</v>
      </c>
      <c r="B21511" s="119" t="s">
        <v>13905</v>
      </c>
      <c r="C21511">
        <v>80</v>
      </c>
      <c r="D21511">
        <v>24558</v>
      </c>
      <c r="E21511">
        <v>0</v>
      </c>
      <c r="F21511">
        <v>0</v>
      </c>
      <c r="G21511">
        <v>6918</v>
      </c>
      <c r="H21511">
        <v>233</v>
      </c>
      <c r="I21511" s="119" t="s">
        <v>4726</v>
      </c>
      <c r="J21511" s="119" t="s">
        <v>139</v>
      </c>
      <c r="K21511" s="1">
        <v>46255.758941458334</v>
      </c>
      <c r="L21511">
        <v>0</v>
      </c>
      <c r="M21511">
        <v>12</v>
      </c>
      <c r="N21511">
        <v>0</v>
      </c>
      <c r="O21511">
        <v>4</v>
      </c>
      <c r="P21511" s="119" t="s">
        <v>20254</v>
      </c>
    </row>
    <row r="21512" spans="1:16" x14ac:dyDescent="0.25">
      <c r="A21512">
        <v>47746</v>
      </c>
      <c r="B21512" s="119" t="s">
        <v>13906</v>
      </c>
      <c r="C21512">
        <v>62</v>
      </c>
      <c r="D21512">
        <v>24610</v>
      </c>
      <c r="E21512">
        <v>0</v>
      </c>
      <c r="F21512">
        <v>0</v>
      </c>
      <c r="G21512">
        <v>171</v>
      </c>
      <c r="H21512">
        <v>250</v>
      </c>
      <c r="I21512" s="119" t="s">
        <v>4726</v>
      </c>
      <c r="J21512" s="119" t="s">
        <v>139</v>
      </c>
      <c r="K21512" s="1">
        <v>46255.758941458334</v>
      </c>
      <c r="L21512">
        <v>0</v>
      </c>
      <c r="M21512">
        <v>0</v>
      </c>
      <c r="N21512">
        <v>0</v>
      </c>
      <c r="O21512">
        <v>0</v>
      </c>
      <c r="P21512" s="119" t="s">
        <v>20254</v>
      </c>
    </row>
    <row r="21513" spans="1:16" x14ac:dyDescent="0.25">
      <c r="A21513">
        <v>47747</v>
      </c>
      <c r="B21513" s="119" t="s">
        <v>13907</v>
      </c>
      <c r="C21513">
        <v>68</v>
      </c>
      <c r="D21513">
        <v>24603</v>
      </c>
      <c r="E21513">
        <v>0</v>
      </c>
      <c r="F21513">
        <v>0</v>
      </c>
      <c r="G21513">
        <v>353</v>
      </c>
      <c r="H21513">
        <v>150</v>
      </c>
      <c r="I21513" s="119" t="s">
        <v>4726</v>
      </c>
      <c r="J21513" s="119" t="s">
        <v>139</v>
      </c>
      <c r="K21513" s="1">
        <v>46255.758941458334</v>
      </c>
      <c r="L21513">
        <v>0</v>
      </c>
      <c r="M21513">
        <v>1</v>
      </c>
      <c r="N21513">
        <v>0</v>
      </c>
      <c r="O21513">
        <v>0</v>
      </c>
      <c r="P21513" s="119" t="s">
        <v>20254</v>
      </c>
    </row>
    <row r="21514" spans="1:16" x14ac:dyDescent="0.25">
      <c r="A21514">
        <v>47748</v>
      </c>
      <c r="B21514" s="119" t="s">
        <v>13908</v>
      </c>
      <c r="C21514">
        <v>74</v>
      </c>
      <c r="D21514">
        <v>24573</v>
      </c>
      <c r="E21514">
        <v>11</v>
      </c>
      <c r="F21514">
        <v>135</v>
      </c>
      <c r="G21514">
        <v>148</v>
      </c>
      <c r="H21514">
        <v>200</v>
      </c>
      <c r="I21514" s="119" t="s">
        <v>4726</v>
      </c>
      <c r="J21514" s="119" t="s">
        <v>139</v>
      </c>
      <c r="K21514" s="1">
        <v>46255.758941458334</v>
      </c>
      <c r="L21514">
        <v>0</v>
      </c>
      <c r="M21514">
        <v>0</v>
      </c>
      <c r="N21514">
        <v>0</v>
      </c>
      <c r="O21514">
        <v>0</v>
      </c>
      <c r="P21514" s="119" t="s">
        <v>20254</v>
      </c>
    </row>
    <row r="21515" spans="1:16" x14ac:dyDescent="0.25">
      <c r="A21515">
        <v>47749</v>
      </c>
      <c r="B21515" s="119" t="s">
        <v>13909</v>
      </c>
      <c r="C21515">
        <v>80</v>
      </c>
      <c r="D21515">
        <v>24558</v>
      </c>
      <c r="E21515">
        <v>0</v>
      </c>
      <c r="F21515">
        <v>0</v>
      </c>
      <c r="G21515">
        <v>1764</v>
      </c>
      <c r="H21515">
        <v>156</v>
      </c>
      <c r="I21515" s="119" t="s">
        <v>4726</v>
      </c>
      <c r="J21515" s="119" t="s">
        <v>139</v>
      </c>
      <c r="K21515" s="1">
        <v>46255.758941458334</v>
      </c>
      <c r="L21515">
        <v>0</v>
      </c>
      <c r="M21515">
        <v>1</v>
      </c>
      <c r="N21515">
        <v>0</v>
      </c>
      <c r="O21515">
        <v>0</v>
      </c>
      <c r="P21515" s="119" t="s">
        <v>20254</v>
      </c>
    </row>
    <row r="21516" spans="1:16" x14ac:dyDescent="0.25">
      <c r="A21516">
        <v>47750</v>
      </c>
      <c r="B21516" s="119" t="s">
        <v>13910</v>
      </c>
      <c r="C21516">
        <v>60</v>
      </c>
      <c r="D21516">
        <v>24550</v>
      </c>
      <c r="E21516">
        <v>84</v>
      </c>
      <c r="F21516">
        <v>1281</v>
      </c>
      <c r="G21516">
        <v>86</v>
      </c>
      <c r="H21516">
        <v>3498</v>
      </c>
      <c r="I21516" s="119" t="s">
        <v>4726</v>
      </c>
      <c r="J21516" s="119" t="s">
        <v>222</v>
      </c>
      <c r="K21516" s="1">
        <v>46255.758941458334</v>
      </c>
      <c r="L21516">
        <v>4</v>
      </c>
      <c r="M21516">
        <v>4</v>
      </c>
      <c r="N21516">
        <v>1</v>
      </c>
      <c r="O21516">
        <v>2</v>
      </c>
      <c r="P21516" s="119" t="s">
        <v>20254</v>
      </c>
    </row>
    <row r="21517" spans="1:16" x14ac:dyDescent="0.25">
      <c r="A21517">
        <v>47751</v>
      </c>
      <c r="B21517" s="119" t="s">
        <v>13911</v>
      </c>
      <c r="C21517">
        <v>67</v>
      </c>
      <c r="D21517">
        <v>24577</v>
      </c>
      <c r="E21517">
        <v>46</v>
      </c>
      <c r="F21517">
        <v>498</v>
      </c>
      <c r="G21517">
        <v>58</v>
      </c>
      <c r="H21517">
        <v>2499</v>
      </c>
      <c r="I21517" s="119" t="s">
        <v>4726</v>
      </c>
      <c r="J21517" s="119" t="s">
        <v>222</v>
      </c>
      <c r="K21517" s="1">
        <v>46255.758941458334</v>
      </c>
      <c r="L21517">
        <v>1</v>
      </c>
      <c r="M21517">
        <v>1</v>
      </c>
      <c r="N21517">
        <v>0</v>
      </c>
      <c r="O21517">
        <v>0</v>
      </c>
      <c r="P21517" s="119" t="s">
        <v>20254</v>
      </c>
    </row>
    <row r="21518" spans="1:16" x14ac:dyDescent="0.25">
      <c r="A21518">
        <v>47752</v>
      </c>
      <c r="B21518" s="119" t="s">
        <v>13912</v>
      </c>
      <c r="C21518">
        <v>74</v>
      </c>
      <c r="D21518">
        <v>24606</v>
      </c>
      <c r="E21518">
        <v>516</v>
      </c>
      <c r="F21518">
        <v>1728</v>
      </c>
      <c r="G21518">
        <v>147</v>
      </c>
      <c r="H21518">
        <v>3003</v>
      </c>
      <c r="I21518" s="119" t="s">
        <v>4726</v>
      </c>
      <c r="J21518" s="119" t="s">
        <v>222</v>
      </c>
      <c r="K21518" s="1">
        <v>46255.758941458334</v>
      </c>
      <c r="L21518">
        <v>304</v>
      </c>
      <c r="M21518">
        <v>2</v>
      </c>
      <c r="N21518">
        <v>0</v>
      </c>
      <c r="O21518">
        <v>0</v>
      </c>
      <c r="P21518" s="119" t="s">
        <v>20254</v>
      </c>
    </row>
    <row r="21519" spans="1:16" x14ac:dyDescent="0.25">
      <c r="A21519">
        <v>47753</v>
      </c>
      <c r="B21519" s="119" t="s">
        <v>13913</v>
      </c>
      <c r="C21519">
        <v>80</v>
      </c>
      <c r="D21519">
        <v>24553</v>
      </c>
      <c r="E21519">
        <v>1260</v>
      </c>
      <c r="F21519">
        <v>1856</v>
      </c>
      <c r="G21519">
        <v>1155</v>
      </c>
      <c r="H21519">
        <v>2200</v>
      </c>
      <c r="I21519" s="119" t="s">
        <v>4726</v>
      </c>
      <c r="J21519" s="119" t="s">
        <v>222</v>
      </c>
      <c r="K21519" s="1">
        <v>46255.758941458334</v>
      </c>
      <c r="L21519">
        <v>1409</v>
      </c>
      <c r="M21519">
        <v>11</v>
      </c>
      <c r="N21519">
        <v>429</v>
      </c>
      <c r="O21519">
        <v>3</v>
      </c>
      <c r="P21519" s="119" t="s">
        <v>20254</v>
      </c>
    </row>
    <row r="21520" spans="1:16" x14ac:dyDescent="0.25">
      <c r="A21520">
        <v>47754</v>
      </c>
      <c r="B21520" s="119" t="s">
        <v>13914</v>
      </c>
      <c r="C21520">
        <v>60</v>
      </c>
      <c r="D21520">
        <v>24550</v>
      </c>
      <c r="E21520">
        <v>255</v>
      </c>
      <c r="F21520">
        <v>451</v>
      </c>
      <c r="G21520">
        <v>87</v>
      </c>
      <c r="H21520">
        <v>6025</v>
      </c>
      <c r="I21520" s="119" t="s">
        <v>4726</v>
      </c>
      <c r="J21520" s="119" t="s">
        <v>222</v>
      </c>
      <c r="K21520" s="1">
        <v>46255.758941458334</v>
      </c>
      <c r="L21520">
        <v>4</v>
      </c>
      <c r="M21520">
        <v>1</v>
      </c>
      <c r="N21520">
        <v>1</v>
      </c>
      <c r="O21520">
        <v>1</v>
      </c>
      <c r="P21520" s="119" t="s">
        <v>20254</v>
      </c>
    </row>
    <row r="21521" spans="1:16" x14ac:dyDescent="0.25">
      <c r="A21521">
        <v>47755</v>
      </c>
      <c r="B21521" s="119" t="s">
        <v>13915</v>
      </c>
      <c r="C21521">
        <v>67</v>
      </c>
      <c r="D21521">
        <v>24577</v>
      </c>
      <c r="E21521">
        <v>157</v>
      </c>
      <c r="F21521">
        <v>671</v>
      </c>
      <c r="G21521">
        <v>154</v>
      </c>
      <c r="H21521">
        <v>2297</v>
      </c>
      <c r="I21521" s="119" t="s">
        <v>4726</v>
      </c>
      <c r="J21521" s="119" t="s">
        <v>222</v>
      </c>
      <c r="K21521" s="1">
        <v>46255.758941458334</v>
      </c>
      <c r="L21521">
        <v>1</v>
      </c>
      <c r="M21521">
        <v>4</v>
      </c>
      <c r="N21521">
        <v>0</v>
      </c>
      <c r="O21521">
        <v>2</v>
      </c>
      <c r="P21521" s="119" t="s">
        <v>20254</v>
      </c>
    </row>
    <row r="21522" spans="1:16" x14ac:dyDescent="0.25">
      <c r="A21522">
        <v>47756</v>
      </c>
      <c r="B21522" s="119" t="s">
        <v>13916</v>
      </c>
      <c r="C21522">
        <v>74</v>
      </c>
      <c r="D21522">
        <v>24606</v>
      </c>
      <c r="E21522">
        <v>316</v>
      </c>
      <c r="F21522">
        <v>1483</v>
      </c>
      <c r="G21522">
        <v>89</v>
      </c>
      <c r="H21522">
        <v>2810</v>
      </c>
      <c r="I21522" s="119" t="s">
        <v>4726</v>
      </c>
      <c r="J21522" s="119" t="s">
        <v>222</v>
      </c>
      <c r="K21522" s="1">
        <v>46255.758941458334</v>
      </c>
      <c r="L21522">
        <v>283</v>
      </c>
      <c r="M21522">
        <v>1</v>
      </c>
      <c r="N21522">
        <v>0</v>
      </c>
      <c r="O21522">
        <v>0</v>
      </c>
      <c r="P21522" s="119" t="s">
        <v>20254</v>
      </c>
    </row>
    <row r="21523" spans="1:16" x14ac:dyDescent="0.25">
      <c r="A21523">
        <v>47757</v>
      </c>
      <c r="B21523" s="119" t="s">
        <v>13917</v>
      </c>
      <c r="C21523">
        <v>80</v>
      </c>
      <c r="D21523">
        <v>24553</v>
      </c>
      <c r="E21523">
        <v>1123</v>
      </c>
      <c r="F21523">
        <v>1779</v>
      </c>
      <c r="G21523">
        <v>1308</v>
      </c>
      <c r="H21523">
        <v>2080</v>
      </c>
      <c r="I21523" s="119" t="s">
        <v>4726</v>
      </c>
      <c r="J21523" s="119" t="s">
        <v>222</v>
      </c>
      <c r="K21523" s="1">
        <v>46255.758941458334</v>
      </c>
      <c r="L21523">
        <v>409</v>
      </c>
      <c r="M21523">
        <v>42</v>
      </c>
      <c r="N21523">
        <v>151</v>
      </c>
      <c r="O21523">
        <v>5</v>
      </c>
      <c r="P21523" s="119" t="s">
        <v>20254</v>
      </c>
    </row>
    <row r="21524" spans="1:16" x14ac:dyDescent="0.25">
      <c r="A21524">
        <v>47758</v>
      </c>
      <c r="B21524" s="119" t="s">
        <v>13918</v>
      </c>
      <c r="C21524">
        <v>60</v>
      </c>
      <c r="D21524">
        <v>24550</v>
      </c>
      <c r="E21524">
        <v>97</v>
      </c>
      <c r="F21524">
        <v>244</v>
      </c>
      <c r="G21524">
        <v>100</v>
      </c>
      <c r="H21524">
        <v>4232</v>
      </c>
      <c r="I21524" s="119" t="s">
        <v>4726</v>
      </c>
      <c r="J21524" s="119" t="s">
        <v>222</v>
      </c>
      <c r="K21524" s="1">
        <v>46255.758941458334</v>
      </c>
      <c r="L21524">
        <v>1</v>
      </c>
      <c r="M21524">
        <v>2</v>
      </c>
      <c r="N21524">
        <v>1</v>
      </c>
      <c r="O21524">
        <v>1</v>
      </c>
      <c r="P21524" s="119" t="s">
        <v>20254</v>
      </c>
    </row>
    <row r="21525" spans="1:16" x14ac:dyDescent="0.25">
      <c r="A21525">
        <v>47759</v>
      </c>
      <c r="B21525" s="119" t="s">
        <v>13919</v>
      </c>
      <c r="C21525">
        <v>67</v>
      </c>
      <c r="D21525">
        <v>24577</v>
      </c>
      <c r="E21525">
        <v>25</v>
      </c>
      <c r="F21525">
        <v>424</v>
      </c>
      <c r="G21525">
        <v>56</v>
      </c>
      <c r="H21525">
        <v>1699</v>
      </c>
      <c r="I21525" s="119" t="s">
        <v>4726</v>
      </c>
      <c r="J21525" s="119" t="s">
        <v>222</v>
      </c>
      <c r="K21525" s="1">
        <v>46255.758941458334</v>
      </c>
      <c r="L21525">
        <v>1</v>
      </c>
      <c r="M21525">
        <v>6</v>
      </c>
      <c r="N21525">
        <v>1</v>
      </c>
      <c r="O21525">
        <v>2</v>
      </c>
      <c r="P21525" s="119" t="s">
        <v>20254</v>
      </c>
    </row>
    <row r="21526" spans="1:16" x14ac:dyDescent="0.25">
      <c r="A21526">
        <v>47760</v>
      </c>
      <c r="B21526" s="119" t="s">
        <v>13920</v>
      </c>
      <c r="C21526">
        <v>74</v>
      </c>
      <c r="D21526">
        <v>24606</v>
      </c>
      <c r="E21526">
        <v>560</v>
      </c>
      <c r="F21526">
        <v>1612</v>
      </c>
      <c r="G21526">
        <v>57</v>
      </c>
      <c r="H21526">
        <v>2902</v>
      </c>
      <c r="I21526" s="119" t="s">
        <v>4726</v>
      </c>
      <c r="J21526" s="119" t="s">
        <v>222</v>
      </c>
      <c r="K21526" s="1">
        <v>46255.758941458334</v>
      </c>
      <c r="L21526">
        <v>449</v>
      </c>
      <c r="M21526">
        <v>2</v>
      </c>
      <c r="N21526">
        <v>1</v>
      </c>
      <c r="O21526">
        <v>0</v>
      </c>
      <c r="P21526" s="119" t="s">
        <v>20254</v>
      </c>
    </row>
    <row r="21527" spans="1:16" x14ac:dyDescent="0.25">
      <c r="A21527">
        <v>47761</v>
      </c>
      <c r="B21527" s="119" t="s">
        <v>13921</v>
      </c>
      <c r="C21527">
        <v>80</v>
      </c>
      <c r="D21527">
        <v>24553</v>
      </c>
      <c r="E21527">
        <v>1404</v>
      </c>
      <c r="F21527">
        <v>1812</v>
      </c>
      <c r="G21527">
        <v>955</v>
      </c>
      <c r="H21527">
        <v>2200</v>
      </c>
      <c r="I21527" s="119" t="s">
        <v>4726</v>
      </c>
      <c r="J21527" s="119" t="s">
        <v>222</v>
      </c>
      <c r="K21527" s="1">
        <v>46255.758941458334</v>
      </c>
      <c r="L21527">
        <v>417</v>
      </c>
      <c r="M21527">
        <v>18</v>
      </c>
      <c r="N21527">
        <v>164</v>
      </c>
      <c r="O21527">
        <v>4</v>
      </c>
      <c r="P21527" s="119" t="s">
        <v>20254</v>
      </c>
    </row>
    <row r="21528" spans="1:16" x14ac:dyDescent="0.25">
      <c r="A21528">
        <v>47762</v>
      </c>
      <c r="B21528" s="119" t="s">
        <v>13922</v>
      </c>
      <c r="C21528">
        <v>60</v>
      </c>
      <c r="D21528">
        <v>24550</v>
      </c>
      <c r="E21528">
        <v>168</v>
      </c>
      <c r="F21528">
        <v>1524</v>
      </c>
      <c r="G21528">
        <v>122</v>
      </c>
      <c r="H21528">
        <v>8995</v>
      </c>
      <c r="I21528" s="119" t="s">
        <v>4726</v>
      </c>
      <c r="J21528" s="119" t="s">
        <v>222</v>
      </c>
      <c r="K21528" s="1">
        <v>46255.758941458334</v>
      </c>
      <c r="L21528">
        <v>1</v>
      </c>
      <c r="M21528">
        <v>2</v>
      </c>
      <c r="N21528">
        <v>0</v>
      </c>
      <c r="O21528">
        <v>0</v>
      </c>
      <c r="P21528" s="119" t="s">
        <v>20254</v>
      </c>
    </row>
    <row r="21529" spans="1:16" x14ac:dyDescent="0.25">
      <c r="A21529">
        <v>47763</v>
      </c>
      <c r="B21529" s="119" t="s">
        <v>13923</v>
      </c>
      <c r="C21529">
        <v>67</v>
      </c>
      <c r="D21529">
        <v>24577</v>
      </c>
      <c r="E21529">
        <v>118</v>
      </c>
      <c r="F21529">
        <v>1096</v>
      </c>
      <c r="G21529">
        <v>163</v>
      </c>
      <c r="H21529">
        <v>3998</v>
      </c>
      <c r="I21529" s="119" t="s">
        <v>4726</v>
      </c>
      <c r="J21529" s="119" t="s">
        <v>222</v>
      </c>
      <c r="K21529" s="1">
        <v>46255.758941458334</v>
      </c>
      <c r="L21529">
        <v>2</v>
      </c>
      <c r="M21529">
        <v>9</v>
      </c>
      <c r="N21529">
        <v>2</v>
      </c>
      <c r="O21529">
        <v>1</v>
      </c>
      <c r="P21529" s="119" t="s">
        <v>20254</v>
      </c>
    </row>
    <row r="21530" spans="1:16" x14ac:dyDescent="0.25">
      <c r="A21530">
        <v>47764</v>
      </c>
      <c r="B21530" s="119" t="s">
        <v>13924</v>
      </c>
      <c r="C21530">
        <v>74</v>
      </c>
      <c r="D21530">
        <v>24606</v>
      </c>
      <c r="E21530">
        <v>275</v>
      </c>
      <c r="F21530">
        <v>1062</v>
      </c>
      <c r="G21530">
        <v>275</v>
      </c>
      <c r="H21530">
        <v>2493</v>
      </c>
      <c r="I21530" s="119" t="s">
        <v>4726</v>
      </c>
      <c r="J21530" s="119" t="s">
        <v>222</v>
      </c>
      <c r="K21530" s="1">
        <v>46255.758941458334</v>
      </c>
      <c r="L21530">
        <v>35</v>
      </c>
      <c r="M21530">
        <v>1</v>
      </c>
      <c r="N21530">
        <v>2</v>
      </c>
      <c r="O21530">
        <v>0</v>
      </c>
      <c r="P21530" s="119" t="s">
        <v>20254</v>
      </c>
    </row>
    <row r="21531" spans="1:16" x14ac:dyDescent="0.25">
      <c r="A21531">
        <v>47765</v>
      </c>
      <c r="B21531" s="119" t="s">
        <v>13925</v>
      </c>
      <c r="C21531">
        <v>80</v>
      </c>
      <c r="D21531">
        <v>24553</v>
      </c>
      <c r="E21531">
        <v>1228</v>
      </c>
      <c r="F21531">
        <v>1900</v>
      </c>
      <c r="G21531">
        <v>1364</v>
      </c>
      <c r="H21531">
        <v>2100</v>
      </c>
      <c r="I21531" s="119" t="s">
        <v>4726</v>
      </c>
      <c r="J21531" s="119" t="s">
        <v>222</v>
      </c>
      <c r="K21531" s="1">
        <v>46255.758941458334</v>
      </c>
      <c r="L21531">
        <v>1086</v>
      </c>
      <c r="M21531">
        <v>36</v>
      </c>
      <c r="N21531">
        <v>320</v>
      </c>
      <c r="O21531">
        <v>22</v>
      </c>
      <c r="P21531" s="119" t="s">
        <v>20254</v>
      </c>
    </row>
    <row r="21532" spans="1:16" x14ac:dyDescent="0.25">
      <c r="A21532">
        <v>47766</v>
      </c>
      <c r="B21532" s="119" t="s">
        <v>13926</v>
      </c>
      <c r="C21532">
        <v>60</v>
      </c>
      <c r="D21532">
        <v>24550</v>
      </c>
      <c r="E21532">
        <v>10</v>
      </c>
      <c r="F21532">
        <v>276</v>
      </c>
      <c r="G21532">
        <v>111</v>
      </c>
      <c r="H21532">
        <v>1973</v>
      </c>
      <c r="I21532" s="119" t="s">
        <v>4726</v>
      </c>
      <c r="J21532" s="119" t="s">
        <v>222</v>
      </c>
      <c r="K21532" s="1">
        <v>46255.758941458334</v>
      </c>
      <c r="L21532">
        <v>5</v>
      </c>
      <c r="M21532">
        <v>3</v>
      </c>
      <c r="N21532">
        <v>0</v>
      </c>
      <c r="O21532">
        <v>0</v>
      </c>
      <c r="P21532" s="119" t="s">
        <v>20254</v>
      </c>
    </row>
    <row r="21533" spans="1:16" x14ac:dyDescent="0.25">
      <c r="A21533">
        <v>47767</v>
      </c>
      <c r="B21533" s="119" t="s">
        <v>13927</v>
      </c>
      <c r="C21533">
        <v>67</v>
      </c>
      <c r="D21533">
        <v>24577</v>
      </c>
      <c r="E21533">
        <v>244</v>
      </c>
      <c r="F21533">
        <v>446</v>
      </c>
      <c r="G21533">
        <v>137</v>
      </c>
      <c r="H21533">
        <v>2486</v>
      </c>
      <c r="I21533" s="119" t="s">
        <v>4726</v>
      </c>
      <c r="J21533" s="119" t="s">
        <v>222</v>
      </c>
      <c r="K21533" s="1">
        <v>46255.758941458334</v>
      </c>
      <c r="L21533">
        <v>0</v>
      </c>
      <c r="M21533">
        <v>3</v>
      </c>
      <c r="N21533">
        <v>0</v>
      </c>
      <c r="O21533">
        <v>0</v>
      </c>
      <c r="P21533" s="119" t="s">
        <v>20254</v>
      </c>
    </row>
    <row r="21534" spans="1:16" x14ac:dyDescent="0.25">
      <c r="A21534">
        <v>47768</v>
      </c>
      <c r="B21534" s="119" t="s">
        <v>13928</v>
      </c>
      <c r="C21534">
        <v>74</v>
      </c>
      <c r="D21534">
        <v>24606</v>
      </c>
      <c r="E21534">
        <v>2054</v>
      </c>
      <c r="F21534">
        <v>1194</v>
      </c>
      <c r="G21534">
        <v>108</v>
      </c>
      <c r="H21534">
        <v>2858</v>
      </c>
      <c r="I21534" s="119" t="s">
        <v>4726</v>
      </c>
      <c r="J21534" s="119" t="s">
        <v>222</v>
      </c>
      <c r="K21534" s="1">
        <v>46255.758941458334</v>
      </c>
      <c r="L21534">
        <v>339</v>
      </c>
      <c r="M21534">
        <v>0</v>
      </c>
      <c r="N21534">
        <v>1</v>
      </c>
      <c r="O21534">
        <v>0</v>
      </c>
      <c r="P21534" s="119" t="s">
        <v>20254</v>
      </c>
    </row>
    <row r="21535" spans="1:16" x14ac:dyDescent="0.25">
      <c r="A21535">
        <v>47769</v>
      </c>
      <c r="B21535" s="119" t="s">
        <v>13929</v>
      </c>
      <c r="C21535">
        <v>80</v>
      </c>
      <c r="D21535">
        <v>24553</v>
      </c>
      <c r="E21535">
        <v>486</v>
      </c>
      <c r="F21535">
        <v>1819</v>
      </c>
      <c r="G21535">
        <v>1670</v>
      </c>
      <c r="H21535">
        <v>2407</v>
      </c>
      <c r="I21535" s="119" t="s">
        <v>4726</v>
      </c>
      <c r="J21535" s="119" t="s">
        <v>222</v>
      </c>
      <c r="K21535" s="1">
        <v>46255.758941458334</v>
      </c>
      <c r="L21535">
        <v>605</v>
      </c>
      <c r="M21535">
        <v>36</v>
      </c>
      <c r="N21535">
        <v>54</v>
      </c>
      <c r="O21535">
        <v>18</v>
      </c>
      <c r="P21535" s="119" t="s">
        <v>20254</v>
      </c>
    </row>
    <row r="21536" spans="1:16" x14ac:dyDescent="0.25">
      <c r="A21536">
        <v>47770</v>
      </c>
      <c r="B21536" s="119" t="s">
        <v>13930</v>
      </c>
      <c r="C21536">
        <v>60</v>
      </c>
      <c r="D21536">
        <v>24550</v>
      </c>
      <c r="E21536">
        <v>197</v>
      </c>
      <c r="F21536">
        <v>415</v>
      </c>
      <c r="G21536">
        <v>70</v>
      </c>
      <c r="H21536">
        <v>5013</v>
      </c>
      <c r="I21536" s="119" t="s">
        <v>4726</v>
      </c>
      <c r="J21536" s="119" t="s">
        <v>222</v>
      </c>
      <c r="K21536" s="1">
        <v>46255.758941458334</v>
      </c>
      <c r="L21536">
        <v>6</v>
      </c>
      <c r="M21536">
        <v>1</v>
      </c>
      <c r="N21536">
        <v>0</v>
      </c>
      <c r="O21536">
        <v>0</v>
      </c>
      <c r="P21536" s="119" t="s">
        <v>20254</v>
      </c>
    </row>
    <row r="21537" spans="1:16" x14ac:dyDescent="0.25">
      <c r="A21537">
        <v>47771</v>
      </c>
      <c r="B21537" s="119" t="s">
        <v>13931</v>
      </c>
      <c r="C21537">
        <v>67</v>
      </c>
      <c r="D21537">
        <v>24577</v>
      </c>
      <c r="E21537">
        <v>138</v>
      </c>
      <c r="F21537">
        <v>341</v>
      </c>
      <c r="G21537">
        <v>26</v>
      </c>
      <c r="H21537">
        <v>4999</v>
      </c>
      <c r="I21537" s="119" t="s">
        <v>4726</v>
      </c>
      <c r="J21537" s="119" t="s">
        <v>222</v>
      </c>
      <c r="K21537" s="1">
        <v>46255.758941458334</v>
      </c>
      <c r="L21537">
        <v>0</v>
      </c>
      <c r="M21537">
        <v>8</v>
      </c>
      <c r="N21537">
        <v>0</v>
      </c>
      <c r="O21537">
        <v>0</v>
      </c>
      <c r="P21537" s="119" t="s">
        <v>20254</v>
      </c>
    </row>
    <row r="21538" spans="1:16" x14ac:dyDescent="0.25">
      <c r="A21538">
        <v>47772</v>
      </c>
      <c r="B21538" s="119" t="s">
        <v>13932</v>
      </c>
      <c r="C21538">
        <v>74</v>
      </c>
      <c r="D21538">
        <v>24606</v>
      </c>
      <c r="E21538">
        <v>1142</v>
      </c>
      <c r="F21538">
        <v>1747</v>
      </c>
      <c r="G21538">
        <v>83</v>
      </c>
      <c r="H21538">
        <v>2588</v>
      </c>
      <c r="I21538" s="119" t="s">
        <v>4726</v>
      </c>
      <c r="J21538" s="119" t="s">
        <v>222</v>
      </c>
      <c r="K21538" s="1">
        <v>46255.758941458334</v>
      </c>
      <c r="L21538">
        <v>303</v>
      </c>
      <c r="M21538">
        <v>2</v>
      </c>
      <c r="N21538">
        <v>151</v>
      </c>
      <c r="O21538">
        <v>1</v>
      </c>
      <c r="P21538" s="119" t="s">
        <v>20254</v>
      </c>
    </row>
    <row r="21539" spans="1:16" x14ac:dyDescent="0.25">
      <c r="A21539">
        <v>47773</v>
      </c>
      <c r="B21539" s="119" t="s">
        <v>13933</v>
      </c>
      <c r="C21539">
        <v>80</v>
      </c>
      <c r="D21539">
        <v>24553</v>
      </c>
      <c r="E21539">
        <v>720</v>
      </c>
      <c r="F21539">
        <v>1872</v>
      </c>
      <c r="G21539">
        <v>799</v>
      </c>
      <c r="H21539">
        <v>2072</v>
      </c>
      <c r="I21539" s="119" t="s">
        <v>4726</v>
      </c>
      <c r="J21539" s="119" t="s">
        <v>222</v>
      </c>
      <c r="K21539" s="1">
        <v>46255.758941458334</v>
      </c>
      <c r="L21539">
        <v>237</v>
      </c>
      <c r="M21539">
        <v>16</v>
      </c>
      <c r="N21539">
        <v>50</v>
      </c>
      <c r="O21539">
        <v>3</v>
      </c>
      <c r="P21539" s="119" t="s">
        <v>20254</v>
      </c>
    </row>
    <row r="21540" spans="1:16" x14ac:dyDescent="0.25">
      <c r="A21540">
        <v>47774</v>
      </c>
      <c r="B21540" s="119" t="s">
        <v>13934</v>
      </c>
      <c r="C21540">
        <v>60</v>
      </c>
      <c r="D21540">
        <v>24550</v>
      </c>
      <c r="E21540">
        <v>57</v>
      </c>
      <c r="F21540">
        <v>293</v>
      </c>
      <c r="G21540">
        <v>82</v>
      </c>
      <c r="H21540">
        <v>1948</v>
      </c>
      <c r="I21540" s="119" t="s">
        <v>4726</v>
      </c>
      <c r="J21540" s="119" t="s">
        <v>222</v>
      </c>
      <c r="K21540" s="1">
        <v>46255.758941458334</v>
      </c>
      <c r="L21540">
        <v>1</v>
      </c>
      <c r="M21540">
        <v>0</v>
      </c>
      <c r="N21540">
        <v>0</v>
      </c>
      <c r="O21540">
        <v>0</v>
      </c>
      <c r="P21540" s="119" t="s">
        <v>20254</v>
      </c>
    </row>
    <row r="21541" spans="1:16" x14ac:dyDescent="0.25">
      <c r="A21541">
        <v>47775</v>
      </c>
      <c r="B21541" s="119" t="s">
        <v>13935</v>
      </c>
      <c r="C21541">
        <v>67</v>
      </c>
      <c r="D21541">
        <v>24577</v>
      </c>
      <c r="E21541">
        <v>236</v>
      </c>
      <c r="F21541">
        <v>350</v>
      </c>
      <c r="G21541">
        <v>148</v>
      </c>
      <c r="H21541">
        <v>1950</v>
      </c>
      <c r="I21541" s="119" t="s">
        <v>4726</v>
      </c>
      <c r="J21541" s="119" t="s">
        <v>222</v>
      </c>
      <c r="K21541" s="1">
        <v>46255.758941458334</v>
      </c>
      <c r="L21541">
        <v>0</v>
      </c>
      <c r="M21541">
        <v>0</v>
      </c>
      <c r="N21541">
        <v>0</v>
      </c>
      <c r="O21541">
        <v>0</v>
      </c>
      <c r="P21541" s="119" t="s">
        <v>20254</v>
      </c>
    </row>
    <row r="21542" spans="1:16" x14ac:dyDescent="0.25">
      <c r="A21542">
        <v>47776</v>
      </c>
      <c r="B21542" s="119" t="s">
        <v>13936</v>
      </c>
      <c r="C21542">
        <v>74</v>
      </c>
      <c r="D21542">
        <v>24606</v>
      </c>
      <c r="E21542">
        <v>422</v>
      </c>
      <c r="F21542">
        <v>1644</v>
      </c>
      <c r="G21542">
        <v>78</v>
      </c>
      <c r="H21542">
        <v>2590</v>
      </c>
      <c r="I21542" s="119" t="s">
        <v>4726</v>
      </c>
      <c r="J21542" s="119" t="s">
        <v>222</v>
      </c>
      <c r="K21542" s="1">
        <v>46255.758941458334</v>
      </c>
      <c r="L21542">
        <v>566</v>
      </c>
      <c r="M21542">
        <v>0</v>
      </c>
      <c r="N21542">
        <v>0</v>
      </c>
      <c r="O21542">
        <v>0</v>
      </c>
      <c r="P21542" s="119" t="s">
        <v>20254</v>
      </c>
    </row>
    <row r="21543" spans="1:16" x14ac:dyDescent="0.25">
      <c r="A21543">
        <v>47777</v>
      </c>
      <c r="B21543" s="119" t="s">
        <v>13937</v>
      </c>
      <c r="C21543">
        <v>80</v>
      </c>
      <c r="D21543">
        <v>24553</v>
      </c>
      <c r="E21543">
        <v>724</v>
      </c>
      <c r="F21543">
        <v>1879</v>
      </c>
      <c r="G21543">
        <v>1454</v>
      </c>
      <c r="H21543">
        <v>2199</v>
      </c>
      <c r="I21543" s="119" t="s">
        <v>4726</v>
      </c>
      <c r="J21543" s="119" t="s">
        <v>222</v>
      </c>
      <c r="K21543" s="1">
        <v>46255.758941458334</v>
      </c>
      <c r="L21543">
        <v>961</v>
      </c>
      <c r="M21543">
        <v>25</v>
      </c>
      <c r="N21543">
        <v>541</v>
      </c>
      <c r="O21543">
        <v>2</v>
      </c>
      <c r="P21543" s="119" t="s">
        <v>20254</v>
      </c>
    </row>
    <row r="21544" spans="1:16" x14ac:dyDescent="0.25">
      <c r="A21544">
        <v>47778</v>
      </c>
      <c r="B21544" s="119" t="s">
        <v>13938</v>
      </c>
      <c r="C21544">
        <v>60</v>
      </c>
      <c r="D21544">
        <v>24550</v>
      </c>
      <c r="E21544">
        <v>156</v>
      </c>
      <c r="F21544">
        <v>367</v>
      </c>
      <c r="G21544">
        <v>158</v>
      </c>
      <c r="H21544">
        <v>2358</v>
      </c>
      <c r="I21544" s="119" t="s">
        <v>4726</v>
      </c>
      <c r="J21544" s="119" t="s">
        <v>222</v>
      </c>
      <c r="K21544" s="1">
        <v>46255.758941458334</v>
      </c>
      <c r="L21544">
        <v>2</v>
      </c>
      <c r="M21544">
        <v>3</v>
      </c>
      <c r="N21544">
        <v>1</v>
      </c>
      <c r="O21544">
        <v>0</v>
      </c>
      <c r="P21544" s="119" t="s">
        <v>20254</v>
      </c>
    </row>
    <row r="21545" spans="1:16" x14ac:dyDescent="0.25">
      <c r="A21545">
        <v>47779</v>
      </c>
      <c r="B21545" s="119" t="s">
        <v>13939</v>
      </c>
      <c r="C21545">
        <v>67</v>
      </c>
      <c r="D21545">
        <v>24577</v>
      </c>
      <c r="E21545">
        <v>161</v>
      </c>
      <c r="F21545">
        <v>289</v>
      </c>
      <c r="G21545">
        <v>51</v>
      </c>
      <c r="H21545">
        <v>1999</v>
      </c>
      <c r="I21545" s="119" t="s">
        <v>4726</v>
      </c>
      <c r="J21545" s="119" t="s">
        <v>222</v>
      </c>
      <c r="K21545" s="1">
        <v>46255.758941458334</v>
      </c>
      <c r="L21545">
        <v>0</v>
      </c>
      <c r="M21545">
        <v>0</v>
      </c>
      <c r="N21545">
        <v>0</v>
      </c>
      <c r="O21545">
        <v>0</v>
      </c>
      <c r="P21545" s="119" t="s">
        <v>20254</v>
      </c>
    </row>
    <row r="21546" spans="1:16" x14ac:dyDescent="0.25">
      <c r="A21546">
        <v>47780</v>
      </c>
      <c r="B21546" s="119" t="s">
        <v>13940</v>
      </c>
      <c r="C21546">
        <v>74</v>
      </c>
      <c r="D21546">
        <v>24606</v>
      </c>
      <c r="E21546">
        <v>930</v>
      </c>
      <c r="F21546">
        <v>1698</v>
      </c>
      <c r="G21546">
        <v>75</v>
      </c>
      <c r="H21546">
        <v>2323</v>
      </c>
      <c r="I21546" s="119" t="s">
        <v>4726</v>
      </c>
      <c r="J21546" s="119" t="s">
        <v>222</v>
      </c>
      <c r="K21546" s="1">
        <v>46255.758941458334</v>
      </c>
      <c r="L21546">
        <v>424</v>
      </c>
      <c r="M21546">
        <v>0</v>
      </c>
      <c r="N21546">
        <v>0</v>
      </c>
      <c r="O21546">
        <v>0</v>
      </c>
      <c r="P21546" s="119" t="s">
        <v>20254</v>
      </c>
    </row>
    <row r="21547" spans="1:16" x14ac:dyDescent="0.25">
      <c r="A21547">
        <v>47781</v>
      </c>
      <c r="B21547" s="119" t="s">
        <v>13941</v>
      </c>
      <c r="C21547">
        <v>80</v>
      </c>
      <c r="D21547">
        <v>24553</v>
      </c>
      <c r="E21547">
        <v>936</v>
      </c>
      <c r="F21547">
        <v>1840</v>
      </c>
      <c r="G21547">
        <v>940</v>
      </c>
      <c r="H21547">
        <v>2525</v>
      </c>
      <c r="I21547" s="119" t="s">
        <v>4726</v>
      </c>
      <c r="J21547" s="119" t="s">
        <v>222</v>
      </c>
      <c r="K21547" s="1">
        <v>46255.758941458334</v>
      </c>
      <c r="L21547">
        <v>901</v>
      </c>
      <c r="M21547">
        <v>38</v>
      </c>
      <c r="N21547">
        <v>428</v>
      </c>
      <c r="O21547">
        <v>4</v>
      </c>
      <c r="P21547" s="119" t="s">
        <v>20254</v>
      </c>
    </row>
    <row r="21548" spans="1:16" x14ac:dyDescent="0.25">
      <c r="A21548">
        <v>47782</v>
      </c>
      <c r="B21548" s="119" t="s">
        <v>13942</v>
      </c>
      <c r="C21548">
        <v>60</v>
      </c>
      <c r="D21548">
        <v>24550</v>
      </c>
      <c r="E21548">
        <v>467</v>
      </c>
      <c r="F21548">
        <v>583</v>
      </c>
      <c r="G21548">
        <v>104</v>
      </c>
      <c r="H21548">
        <v>6899</v>
      </c>
      <c r="I21548" s="119" t="s">
        <v>4726</v>
      </c>
      <c r="J21548" s="119" t="s">
        <v>222</v>
      </c>
      <c r="K21548" s="1">
        <v>46255.758941458334</v>
      </c>
      <c r="L21548">
        <v>1</v>
      </c>
      <c r="M21548">
        <v>2</v>
      </c>
      <c r="N21548">
        <v>0</v>
      </c>
      <c r="O21548">
        <v>2</v>
      </c>
      <c r="P21548" s="119" t="s">
        <v>20254</v>
      </c>
    </row>
    <row r="21549" spans="1:16" x14ac:dyDescent="0.25">
      <c r="A21549">
        <v>47783</v>
      </c>
      <c r="B21549" s="119" t="s">
        <v>13943</v>
      </c>
      <c r="C21549">
        <v>67</v>
      </c>
      <c r="D21549">
        <v>24577</v>
      </c>
      <c r="E21549">
        <v>195</v>
      </c>
      <c r="F21549">
        <v>373</v>
      </c>
      <c r="G21549">
        <v>106</v>
      </c>
      <c r="H21549">
        <v>2972</v>
      </c>
      <c r="I21549" s="119" t="s">
        <v>4726</v>
      </c>
      <c r="J21549" s="119" t="s">
        <v>222</v>
      </c>
      <c r="K21549" s="1">
        <v>46255.758941458334</v>
      </c>
      <c r="L21549">
        <v>2</v>
      </c>
      <c r="M21549">
        <v>3</v>
      </c>
      <c r="N21549">
        <v>0</v>
      </c>
      <c r="O21549">
        <v>0</v>
      </c>
      <c r="P21549" s="119" t="s">
        <v>20254</v>
      </c>
    </row>
    <row r="21550" spans="1:16" x14ac:dyDescent="0.25">
      <c r="A21550">
        <v>47784</v>
      </c>
      <c r="B21550" s="119" t="s">
        <v>13944</v>
      </c>
      <c r="C21550">
        <v>74</v>
      </c>
      <c r="D21550">
        <v>24606</v>
      </c>
      <c r="E21550">
        <v>435</v>
      </c>
      <c r="F21550">
        <v>1618</v>
      </c>
      <c r="G21550">
        <v>53</v>
      </c>
      <c r="H21550">
        <v>2542</v>
      </c>
      <c r="I21550" s="119" t="s">
        <v>4726</v>
      </c>
      <c r="J21550" s="119" t="s">
        <v>222</v>
      </c>
      <c r="K21550" s="1">
        <v>46255.758941458334</v>
      </c>
      <c r="L21550">
        <v>439</v>
      </c>
      <c r="M21550">
        <v>0</v>
      </c>
      <c r="N21550">
        <v>1</v>
      </c>
      <c r="O21550">
        <v>0</v>
      </c>
      <c r="P21550" s="119" t="s">
        <v>20254</v>
      </c>
    </row>
    <row r="21551" spans="1:16" x14ac:dyDescent="0.25">
      <c r="A21551">
        <v>47785</v>
      </c>
      <c r="B21551" s="119" t="s">
        <v>13945</v>
      </c>
      <c r="C21551">
        <v>80</v>
      </c>
      <c r="D21551">
        <v>24553</v>
      </c>
      <c r="E21551">
        <v>712</v>
      </c>
      <c r="F21551">
        <v>1852</v>
      </c>
      <c r="G21551">
        <v>1711</v>
      </c>
      <c r="H21551">
        <v>2199</v>
      </c>
      <c r="I21551" s="119" t="s">
        <v>4726</v>
      </c>
      <c r="J21551" s="119" t="s">
        <v>222</v>
      </c>
      <c r="K21551" s="1">
        <v>46255.758941458334</v>
      </c>
      <c r="L21551">
        <v>547</v>
      </c>
      <c r="M21551">
        <v>13</v>
      </c>
      <c r="N21551">
        <v>213</v>
      </c>
      <c r="O21551">
        <v>4</v>
      </c>
      <c r="P21551" s="119" t="s">
        <v>20254</v>
      </c>
    </row>
    <row r="21552" spans="1:16" x14ac:dyDescent="0.25">
      <c r="A21552">
        <v>47786</v>
      </c>
      <c r="B21552" s="119" t="s">
        <v>13946</v>
      </c>
      <c r="C21552">
        <v>60</v>
      </c>
      <c r="D21552">
        <v>24550</v>
      </c>
      <c r="E21552">
        <v>209</v>
      </c>
      <c r="F21552">
        <v>277</v>
      </c>
      <c r="G21552">
        <v>312</v>
      </c>
      <c r="H21552">
        <v>2274</v>
      </c>
      <c r="I21552" s="119" t="s">
        <v>4726</v>
      </c>
      <c r="J21552" s="119" t="s">
        <v>222</v>
      </c>
      <c r="K21552" s="1">
        <v>46255.758941458334</v>
      </c>
      <c r="L21552">
        <v>2</v>
      </c>
      <c r="M21552">
        <v>2</v>
      </c>
      <c r="N21552">
        <v>0</v>
      </c>
      <c r="O21552">
        <v>0</v>
      </c>
      <c r="P21552" s="119" t="s">
        <v>20254</v>
      </c>
    </row>
    <row r="21553" spans="1:16" x14ac:dyDescent="0.25">
      <c r="A21553">
        <v>47787</v>
      </c>
      <c r="B21553" s="119" t="s">
        <v>13947</v>
      </c>
      <c r="C21553">
        <v>67</v>
      </c>
      <c r="D21553">
        <v>24577</v>
      </c>
      <c r="E21553">
        <v>117</v>
      </c>
      <c r="F21553">
        <v>322</v>
      </c>
      <c r="G21553">
        <v>92</v>
      </c>
      <c r="H21553">
        <v>3414</v>
      </c>
      <c r="I21553" s="119" t="s">
        <v>4726</v>
      </c>
      <c r="J21553" s="119" t="s">
        <v>222</v>
      </c>
      <c r="K21553" s="1">
        <v>46255.758941458334</v>
      </c>
      <c r="L21553">
        <v>0</v>
      </c>
      <c r="M21553">
        <v>0</v>
      </c>
      <c r="N21553">
        <v>0</v>
      </c>
      <c r="O21553">
        <v>0</v>
      </c>
      <c r="P21553" s="119" t="s">
        <v>20254</v>
      </c>
    </row>
    <row r="21554" spans="1:16" x14ac:dyDescent="0.25">
      <c r="A21554">
        <v>47788</v>
      </c>
      <c r="B21554" s="119" t="s">
        <v>13948</v>
      </c>
      <c r="C21554">
        <v>74</v>
      </c>
      <c r="D21554">
        <v>24606</v>
      </c>
      <c r="E21554">
        <v>633</v>
      </c>
      <c r="F21554">
        <v>1387</v>
      </c>
      <c r="G21554">
        <v>95</v>
      </c>
      <c r="H21554">
        <v>2698</v>
      </c>
      <c r="I21554" s="119" t="s">
        <v>4726</v>
      </c>
      <c r="J21554" s="119" t="s">
        <v>222</v>
      </c>
      <c r="K21554" s="1">
        <v>46255.758941458334</v>
      </c>
      <c r="L21554">
        <v>255</v>
      </c>
      <c r="M21554">
        <v>1</v>
      </c>
      <c r="N21554">
        <v>143</v>
      </c>
      <c r="O21554">
        <v>0</v>
      </c>
      <c r="P21554" s="119" t="s">
        <v>20254</v>
      </c>
    </row>
    <row r="21555" spans="1:16" x14ac:dyDescent="0.25">
      <c r="A21555">
        <v>47789</v>
      </c>
      <c r="B21555" s="119" t="s">
        <v>13949</v>
      </c>
      <c r="C21555">
        <v>80</v>
      </c>
      <c r="D21555">
        <v>24553</v>
      </c>
      <c r="E21555">
        <v>1199</v>
      </c>
      <c r="F21555">
        <v>1606</v>
      </c>
      <c r="G21555">
        <v>1165</v>
      </c>
      <c r="H21555">
        <v>2409</v>
      </c>
      <c r="I21555" s="119" t="s">
        <v>4726</v>
      </c>
      <c r="J21555" s="119" t="s">
        <v>222</v>
      </c>
      <c r="K21555" s="1">
        <v>46255.758941458334</v>
      </c>
      <c r="L21555">
        <v>859</v>
      </c>
      <c r="M21555">
        <v>9</v>
      </c>
      <c r="N21555">
        <v>79</v>
      </c>
      <c r="O21555">
        <v>5</v>
      </c>
      <c r="P21555" s="119" t="s">
        <v>20254</v>
      </c>
    </row>
    <row r="21556" spans="1:16" x14ac:dyDescent="0.25">
      <c r="A21556">
        <v>47790</v>
      </c>
      <c r="B21556" s="119" t="s">
        <v>13950</v>
      </c>
      <c r="C21556">
        <v>60</v>
      </c>
      <c r="D21556">
        <v>24550</v>
      </c>
      <c r="E21556">
        <v>59</v>
      </c>
      <c r="F21556">
        <v>643</v>
      </c>
      <c r="G21556">
        <v>130</v>
      </c>
      <c r="H21556">
        <v>4000</v>
      </c>
      <c r="I21556" s="119" t="s">
        <v>4726</v>
      </c>
      <c r="J21556" s="119" t="s">
        <v>222</v>
      </c>
      <c r="K21556" s="1">
        <v>46255.758941458334</v>
      </c>
      <c r="L21556">
        <v>0</v>
      </c>
      <c r="M21556">
        <v>1</v>
      </c>
      <c r="N21556">
        <v>0</v>
      </c>
      <c r="O21556">
        <v>1</v>
      </c>
      <c r="P21556" s="119" t="s">
        <v>20254</v>
      </c>
    </row>
    <row r="21557" spans="1:16" x14ac:dyDescent="0.25">
      <c r="A21557">
        <v>47791</v>
      </c>
      <c r="B21557" s="119" t="s">
        <v>13951</v>
      </c>
      <c r="C21557">
        <v>67</v>
      </c>
      <c r="D21557">
        <v>24577</v>
      </c>
      <c r="E21557">
        <v>186</v>
      </c>
      <c r="F21557">
        <v>316</v>
      </c>
      <c r="G21557">
        <v>94</v>
      </c>
      <c r="H21557">
        <v>1994</v>
      </c>
      <c r="I21557" s="119" t="s">
        <v>4726</v>
      </c>
      <c r="J21557" s="119" t="s">
        <v>222</v>
      </c>
      <c r="K21557" s="1">
        <v>46255.758941458334</v>
      </c>
      <c r="L21557">
        <v>1</v>
      </c>
      <c r="M21557">
        <v>4</v>
      </c>
      <c r="N21557">
        <v>0</v>
      </c>
      <c r="O21557">
        <v>1</v>
      </c>
      <c r="P21557" s="119" t="s">
        <v>20254</v>
      </c>
    </row>
    <row r="21558" spans="1:16" x14ac:dyDescent="0.25">
      <c r="A21558">
        <v>47792</v>
      </c>
      <c r="B21558" s="119" t="s">
        <v>13952</v>
      </c>
      <c r="C21558">
        <v>74</v>
      </c>
      <c r="D21558">
        <v>24606</v>
      </c>
      <c r="E21558">
        <v>967</v>
      </c>
      <c r="F21558">
        <v>1460</v>
      </c>
      <c r="G21558">
        <v>96</v>
      </c>
      <c r="H21558">
        <v>2323</v>
      </c>
      <c r="I21558" s="119" t="s">
        <v>4726</v>
      </c>
      <c r="J21558" s="119" t="s">
        <v>222</v>
      </c>
      <c r="K21558" s="1">
        <v>46255.758941458334</v>
      </c>
      <c r="L21558">
        <v>560</v>
      </c>
      <c r="M21558">
        <v>0</v>
      </c>
      <c r="N21558">
        <v>273</v>
      </c>
      <c r="O21558">
        <v>0</v>
      </c>
      <c r="P21558" s="119" t="s">
        <v>20254</v>
      </c>
    </row>
    <row r="21559" spans="1:16" x14ac:dyDescent="0.25">
      <c r="A21559">
        <v>47793</v>
      </c>
      <c r="B21559" s="119" t="s">
        <v>13953</v>
      </c>
      <c r="C21559">
        <v>80</v>
      </c>
      <c r="D21559">
        <v>24553</v>
      </c>
      <c r="E21559">
        <v>1093</v>
      </c>
      <c r="F21559">
        <v>1665</v>
      </c>
      <c r="G21559">
        <v>1328</v>
      </c>
      <c r="H21559">
        <v>2000</v>
      </c>
      <c r="I21559" s="119" t="s">
        <v>4726</v>
      </c>
      <c r="J21559" s="119" t="s">
        <v>222</v>
      </c>
      <c r="K21559" s="1">
        <v>46255.758941458334</v>
      </c>
      <c r="L21559">
        <v>802</v>
      </c>
      <c r="M21559">
        <v>13</v>
      </c>
      <c r="N21559">
        <v>388</v>
      </c>
      <c r="O21559">
        <v>7</v>
      </c>
      <c r="P21559" s="119" t="s">
        <v>20254</v>
      </c>
    </row>
    <row r="21560" spans="1:16" x14ac:dyDescent="0.25">
      <c r="A21560">
        <v>47794</v>
      </c>
      <c r="B21560" s="119" t="s">
        <v>13954</v>
      </c>
      <c r="C21560">
        <v>60</v>
      </c>
      <c r="D21560">
        <v>24550</v>
      </c>
      <c r="E21560">
        <v>42</v>
      </c>
      <c r="F21560">
        <v>220</v>
      </c>
      <c r="G21560">
        <v>85</v>
      </c>
      <c r="H21560">
        <v>1709</v>
      </c>
      <c r="I21560" s="119" t="s">
        <v>4726</v>
      </c>
      <c r="J21560" s="119" t="s">
        <v>222</v>
      </c>
      <c r="K21560" s="1">
        <v>46255.758941458334</v>
      </c>
      <c r="L21560">
        <v>0</v>
      </c>
      <c r="M21560">
        <v>1</v>
      </c>
      <c r="N21560">
        <v>0</v>
      </c>
      <c r="O21560">
        <v>0</v>
      </c>
      <c r="P21560" s="119" t="s">
        <v>20254</v>
      </c>
    </row>
    <row r="21561" spans="1:16" x14ac:dyDescent="0.25">
      <c r="A21561">
        <v>47795</v>
      </c>
      <c r="B21561" s="119" t="s">
        <v>13955</v>
      </c>
      <c r="C21561">
        <v>67</v>
      </c>
      <c r="D21561">
        <v>24577</v>
      </c>
      <c r="E21561">
        <v>379</v>
      </c>
      <c r="F21561">
        <v>370</v>
      </c>
      <c r="G21561">
        <v>120</v>
      </c>
      <c r="H21561">
        <v>1995</v>
      </c>
      <c r="I21561" s="119" t="s">
        <v>4726</v>
      </c>
      <c r="J21561" s="119" t="s">
        <v>222</v>
      </c>
      <c r="K21561" s="1">
        <v>46255.758941458334</v>
      </c>
      <c r="L21561">
        <v>1</v>
      </c>
      <c r="M21561">
        <v>2</v>
      </c>
      <c r="N21561">
        <v>0</v>
      </c>
      <c r="O21561">
        <v>0</v>
      </c>
      <c r="P21561" s="119" t="s">
        <v>20254</v>
      </c>
    </row>
    <row r="21562" spans="1:16" x14ac:dyDescent="0.25">
      <c r="A21562">
        <v>47796</v>
      </c>
      <c r="B21562" s="119" t="s">
        <v>13956</v>
      </c>
      <c r="C21562">
        <v>74</v>
      </c>
      <c r="D21562">
        <v>24606</v>
      </c>
      <c r="E21562">
        <v>464</v>
      </c>
      <c r="F21562">
        <v>1613</v>
      </c>
      <c r="G21562">
        <v>75</v>
      </c>
      <c r="H21562">
        <v>3010</v>
      </c>
      <c r="I21562" s="119" t="s">
        <v>4726</v>
      </c>
      <c r="J21562" s="119" t="s">
        <v>222</v>
      </c>
      <c r="K21562" s="1">
        <v>46255.758941458334</v>
      </c>
      <c r="L21562">
        <v>309</v>
      </c>
      <c r="M21562">
        <v>2</v>
      </c>
      <c r="N21562">
        <v>1</v>
      </c>
      <c r="O21562">
        <v>0</v>
      </c>
      <c r="P21562" s="119" t="s">
        <v>20254</v>
      </c>
    </row>
    <row r="21563" spans="1:16" x14ac:dyDescent="0.25">
      <c r="A21563">
        <v>47797</v>
      </c>
      <c r="B21563" s="119" t="s">
        <v>13957</v>
      </c>
      <c r="C21563">
        <v>80</v>
      </c>
      <c r="D21563">
        <v>24553</v>
      </c>
      <c r="E21563">
        <v>1014</v>
      </c>
      <c r="F21563">
        <v>1900</v>
      </c>
      <c r="G21563">
        <v>1196</v>
      </c>
      <c r="H21563">
        <v>2221</v>
      </c>
      <c r="I21563" s="119" t="s">
        <v>4726</v>
      </c>
      <c r="J21563" s="119" t="s">
        <v>222</v>
      </c>
      <c r="K21563" s="1">
        <v>46255.758941458334</v>
      </c>
      <c r="L21563">
        <v>1179</v>
      </c>
      <c r="M21563">
        <v>11</v>
      </c>
      <c r="N21563">
        <v>451</v>
      </c>
      <c r="O21563">
        <v>5</v>
      </c>
      <c r="P21563" s="119" t="s">
        <v>20254</v>
      </c>
    </row>
    <row r="21564" spans="1:16" x14ac:dyDescent="0.25">
      <c r="A21564">
        <v>47798</v>
      </c>
      <c r="B21564" s="119" t="s">
        <v>13958</v>
      </c>
      <c r="C21564">
        <v>60</v>
      </c>
      <c r="D21564">
        <v>24550</v>
      </c>
      <c r="E21564">
        <v>83</v>
      </c>
      <c r="F21564">
        <v>281</v>
      </c>
      <c r="G21564">
        <v>167</v>
      </c>
      <c r="H21564">
        <v>2264</v>
      </c>
      <c r="I21564" s="119" t="s">
        <v>4726</v>
      </c>
      <c r="J21564" s="119" t="s">
        <v>222</v>
      </c>
      <c r="K21564" s="1">
        <v>46255.758941458334</v>
      </c>
      <c r="L21564">
        <v>2</v>
      </c>
      <c r="M21564">
        <v>0</v>
      </c>
      <c r="N21564">
        <v>0</v>
      </c>
      <c r="O21564">
        <v>0</v>
      </c>
      <c r="P21564" s="119" t="s">
        <v>20254</v>
      </c>
    </row>
    <row r="21565" spans="1:16" x14ac:dyDescent="0.25">
      <c r="A21565">
        <v>47799</v>
      </c>
      <c r="B21565" s="119" t="s">
        <v>13959</v>
      </c>
      <c r="C21565">
        <v>67</v>
      </c>
      <c r="D21565">
        <v>24577</v>
      </c>
      <c r="E21565">
        <v>87</v>
      </c>
      <c r="F21565">
        <v>398</v>
      </c>
      <c r="G21565">
        <v>81</v>
      </c>
      <c r="H21565">
        <v>1976</v>
      </c>
      <c r="I21565" s="119" t="s">
        <v>4726</v>
      </c>
      <c r="J21565" s="119" t="s">
        <v>222</v>
      </c>
      <c r="K21565" s="1">
        <v>46255.758941458334</v>
      </c>
      <c r="L21565">
        <v>3</v>
      </c>
      <c r="M21565">
        <v>6</v>
      </c>
      <c r="N21565">
        <v>1</v>
      </c>
      <c r="O21565">
        <v>2</v>
      </c>
      <c r="P21565" s="119" t="s">
        <v>20254</v>
      </c>
    </row>
    <row r="21566" spans="1:16" x14ac:dyDescent="0.25">
      <c r="A21566">
        <v>47800</v>
      </c>
      <c r="B21566" s="119" t="s">
        <v>13960</v>
      </c>
      <c r="C21566">
        <v>74</v>
      </c>
      <c r="D21566">
        <v>24606</v>
      </c>
      <c r="E21566">
        <v>589</v>
      </c>
      <c r="F21566">
        <v>1669</v>
      </c>
      <c r="G21566">
        <v>78</v>
      </c>
      <c r="H21566">
        <v>2666</v>
      </c>
      <c r="I21566" s="119" t="s">
        <v>4726</v>
      </c>
      <c r="J21566" s="119" t="s">
        <v>222</v>
      </c>
      <c r="K21566" s="1">
        <v>46255.758941458334</v>
      </c>
      <c r="L21566">
        <v>169</v>
      </c>
      <c r="M21566">
        <v>1</v>
      </c>
      <c r="N21566">
        <v>3</v>
      </c>
      <c r="O21566">
        <v>0</v>
      </c>
      <c r="P21566" s="119" t="s">
        <v>20254</v>
      </c>
    </row>
    <row r="21567" spans="1:16" x14ac:dyDescent="0.25">
      <c r="A21567">
        <v>47801</v>
      </c>
      <c r="B21567" s="119" t="s">
        <v>13961</v>
      </c>
      <c r="C21567">
        <v>80</v>
      </c>
      <c r="D21567">
        <v>24553</v>
      </c>
      <c r="E21567">
        <v>982</v>
      </c>
      <c r="F21567">
        <v>1810</v>
      </c>
      <c r="G21567">
        <v>985</v>
      </c>
      <c r="H21567">
        <v>2280</v>
      </c>
      <c r="I21567" s="119" t="s">
        <v>4726</v>
      </c>
      <c r="J21567" s="119" t="s">
        <v>222</v>
      </c>
      <c r="K21567" s="1">
        <v>46255.758941458334</v>
      </c>
      <c r="L21567">
        <v>493</v>
      </c>
      <c r="M21567">
        <v>10</v>
      </c>
      <c r="N21567">
        <v>74</v>
      </c>
      <c r="O21567">
        <v>5</v>
      </c>
      <c r="P21567" s="119" t="s">
        <v>20254</v>
      </c>
    </row>
    <row r="21568" spans="1:16" x14ac:dyDescent="0.25">
      <c r="A21568">
        <v>47802</v>
      </c>
      <c r="B21568" s="119" t="s">
        <v>13962</v>
      </c>
      <c r="C21568">
        <v>60</v>
      </c>
      <c r="D21568">
        <v>24550</v>
      </c>
      <c r="E21568">
        <v>0</v>
      </c>
      <c r="F21568">
        <v>0</v>
      </c>
      <c r="G21568">
        <v>104</v>
      </c>
      <c r="H21568">
        <v>3372</v>
      </c>
      <c r="I21568" s="119" t="s">
        <v>4726</v>
      </c>
      <c r="J21568" s="119" t="s">
        <v>222</v>
      </c>
      <c r="K21568" s="1">
        <v>46255.758941458334</v>
      </c>
      <c r="L21568">
        <v>0</v>
      </c>
      <c r="M21568">
        <v>0</v>
      </c>
      <c r="N21568">
        <v>0</v>
      </c>
      <c r="O21568">
        <v>0</v>
      </c>
      <c r="P21568" s="119" t="s">
        <v>20254</v>
      </c>
    </row>
    <row r="21569" spans="1:16" x14ac:dyDescent="0.25">
      <c r="A21569">
        <v>47803</v>
      </c>
      <c r="B21569" s="119" t="s">
        <v>13963</v>
      </c>
      <c r="C21569">
        <v>67</v>
      </c>
      <c r="D21569">
        <v>24577</v>
      </c>
      <c r="E21569">
        <v>236</v>
      </c>
      <c r="F21569">
        <v>384</v>
      </c>
      <c r="G21569">
        <v>106</v>
      </c>
      <c r="H21569">
        <v>1847</v>
      </c>
      <c r="I21569" s="119" t="s">
        <v>4726</v>
      </c>
      <c r="J21569" s="119" t="s">
        <v>222</v>
      </c>
      <c r="K21569" s="1">
        <v>46255.758941458334</v>
      </c>
      <c r="L21569">
        <v>0</v>
      </c>
      <c r="M21569">
        <v>0</v>
      </c>
      <c r="N21569">
        <v>0</v>
      </c>
      <c r="O21569">
        <v>0</v>
      </c>
      <c r="P21569" s="119" t="s">
        <v>20254</v>
      </c>
    </row>
    <row r="21570" spans="1:16" x14ac:dyDescent="0.25">
      <c r="A21570">
        <v>47804</v>
      </c>
      <c r="B21570" s="119" t="s">
        <v>13964</v>
      </c>
      <c r="C21570">
        <v>74</v>
      </c>
      <c r="D21570">
        <v>24606</v>
      </c>
      <c r="E21570">
        <v>1127</v>
      </c>
      <c r="F21570">
        <v>1204</v>
      </c>
      <c r="G21570">
        <v>93</v>
      </c>
      <c r="H21570">
        <v>2526</v>
      </c>
      <c r="I21570" s="119" t="s">
        <v>4726</v>
      </c>
      <c r="J21570" s="119" t="s">
        <v>222</v>
      </c>
      <c r="K21570" s="1">
        <v>46255.758941458334</v>
      </c>
      <c r="L21570">
        <v>453</v>
      </c>
      <c r="M21570">
        <v>1</v>
      </c>
      <c r="N21570">
        <v>0</v>
      </c>
      <c r="O21570">
        <v>1</v>
      </c>
      <c r="P21570" s="119" t="s">
        <v>20254</v>
      </c>
    </row>
    <row r="21571" spans="1:16" x14ac:dyDescent="0.25">
      <c r="A21571">
        <v>47805</v>
      </c>
      <c r="B21571" s="119" t="s">
        <v>13965</v>
      </c>
      <c r="C21571">
        <v>80</v>
      </c>
      <c r="D21571">
        <v>24553</v>
      </c>
      <c r="E21571">
        <v>884</v>
      </c>
      <c r="F21571">
        <v>1710</v>
      </c>
      <c r="G21571">
        <v>849</v>
      </c>
      <c r="H21571">
        <v>2305</v>
      </c>
      <c r="I21571" s="119" t="s">
        <v>4726</v>
      </c>
      <c r="J21571" s="119" t="s">
        <v>222</v>
      </c>
      <c r="K21571" s="1">
        <v>46255.758941458334</v>
      </c>
      <c r="L21571">
        <v>722</v>
      </c>
      <c r="M21571">
        <v>37</v>
      </c>
      <c r="N21571">
        <v>305</v>
      </c>
      <c r="O21571">
        <v>15</v>
      </c>
      <c r="P21571" s="119" t="s">
        <v>20254</v>
      </c>
    </row>
    <row r="21572" spans="1:16" x14ac:dyDescent="0.25">
      <c r="A21572">
        <v>47806</v>
      </c>
      <c r="B21572" s="119" t="s">
        <v>13966</v>
      </c>
      <c r="C21572">
        <v>60</v>
      </c>
      <c r="D21572">
        <v>24550</v>
      </c>
      <c r="E21572">
        <v>137</v>
      </c>
      <c r="F21572">
        <v>1270</v>
      </c>
      <c r="G21572">
        <v>128</v>
      </c>
      <c r="H21572">
        <v>9995</v>
      </c>
      <c r="I21572" s="119" t="s">
        <v>4726</v>
      </c>
      <c r="J21572" s="119" t="s">
        <v>222</v>
      </c>
      <c r="K21572" s="1">
        <v>46255.758941458334</v>
      </c>
      <c r="L21572">
        <v>2</v>
      </c>
      <c r="M21572">
        <v>3</v>
      </c>
      <c r="N21572">
        <v>2</v>
      </c>
      <c r="O21572">
        <v>2</v>
      </c>
      <c r="P21572" s="119" t="s">
        <v>20254</v>
      </c>
    </row>
    <row r="21573" spans="1:16" x14ac:dyDescent="0.25">
      <c r="A21573">
        <v>47807</v>
      </c>
      <c r="B21573" s="119" t="s">
        <v>13967</v>
      </c>
      <c r="C21573">
        <v>67</v>
      </c>
      <c r="D21573">
        <v>24577</v>
      </c>
      <c r="E21573">
        <v>374</v>
      </c>
      <c r="F21573">
        <v>322</v>
      </c>
      <c r="G21573">
        <v>137</v>
      </c>
      <c r="H21573">
        <v>7718</v>
      </c>
      <c r="I21573" s="119" t="s">
        <v>4726</v>
      </c>
      <c r="J21573" s="119" t="s">
        <v>222</v>
      </c>
      <c r="K21573" s="1">
        <v>46255.758941458334</v>
      </c>
      <c r="L21573">
        <v>0</v>
      </c>
      <c r="M21573">
        <v>1</v>
      </c>
      <c r="N21573">
        <v>0</v>
      </c>
      <c r="O21573">
        <v>0</v>
      </c>
      <c r="P21573" s="119" t="s">
        <v>20254</v>
      </c>
    </row>
    <row r="21574" spans="1:16" x14ac:dyDescent="0.25">
      <c r="A21574">
        <v>47808</v>
      </c>
      <c r="B21574" s="119" t="s">
        <v>13968</v>
      </c>
      <c r="C21574">
        <v>74</v>
      </c>
      <c r="D21574">
        <v>24606</v>
      </c>
      <c r="E21574">
        <v>941</v>
      </c>
      <c r="F21574">
        <v>1578</v>
      </c>
      <c r="G21574">
        <v>110</v>
      </c>
      <c r="H21574">
        <v>2900</v>
      </c>
      <c r="I21574" s="119" t="s">
        <v>4726</v>
      </c>
      <c r="J21574" s="119" t="s">
        <v>222</v>
      </c>
      <c r="K21574" s="1">
        <v>46255.758941458334</v>
      </c>
      <c r="L21574">
        <v>874</v>
      </c>
      <c r="M21574">
        <v>2</v>
      </c>
      <c r="N21574">
        <v>1</v>
      </c>
      <c r="O21574">
        <v>0</v>
      </c>
      <c r="P21574" s="119" t="s">
        <v>20254</v>
      </c>
    </row>
    <row r="21575" spans="1:16" x14ac:dyDescent="0.25">
      <c r="A21575">
        <v>47809</v>
      </c>
      <c r="B21575" s="119" t="s">
        <v>13969</v>
      </c>
      <c r="C21575">
        <v>80</v>
      </c>
      <c r="D21575">
        <v>24553</v>
      </c>
      <c r="E21575">
        <v>1228</v>
      </c>
      <c r="F21575">
        <v>1699</v>
      </c>
      <c r="G21575">
        <v>4906</v>
      </c>
      <c r="H21575">
        <v>2341</v>
      </c>
      <c r="I21575" s="119" t="s">
        <v>4726</v>
      </c>
      <c r="J21575" s="119" t="s">
        <v>222</v>
      </c>
      <c r="K21575" s="1">
        <v>46255.758941458334</v>
      </c>
      <c r="L21575">
        <v>749</v>
      </c>
      <c r="M21575">
        <v>357</v>
      </c>
      <c r="N21575">
        <v>410</v>
      </c>
      <c r="O21575">
        <v>112</v>
      </c>
      <c r="P21575" s="119" t="s">
        <v>20254</v>
      </c>
    </row>
    <row r="21576" spans="1:16" x14ac:dyDescent="0.25">
      <c r="A21576">
        <v>47810</v>
      </c>
      <c r="B21576" s="119" t="s">
        <v>13970</v>
      </c>
      <c r="C21576">
        <v>60</v>
      </c>
      <c r="D21576">
        <v>24550</v>
      </c>
      <c r="E21576">
        <v>657</v>
      </c>
      <c r="F21576">
        <v>1503</v>
      </c>
      <c r="G21576">
        <v>142</v>
      </c>
      <c r="H21576">
        <v>6997</v>
      </c>
      <c r="I21576" s="119" t="s">
        <v>4726</v>
      </c>
      <c r="J21576" s="119" t="s">
        <v>222</v>
      </c>
      <c r="K21576" s="1">
        <v>46255.758941458334</v>
      </c>
      <c r="L21576">
        <v>0</v>
      </c>
      <c r="M21576">
        <v>3</v>
      </c>
      <c r="N21576">
        <v>0</v>
      </c>
      <c r="O21576">
        <v>0</v>
      </c>
      <c r="P21576" s="119" t="s">
        <v>20254</v>
      </c>
    </row>
    <row r="21577" spans="1:16" x14ac:dyDescent="0.25">
      <c r="A21577">
        <v>47811</v>
      </c>
      <c r="B21577" s="119" t="s">
        <v>13971</v>
      </c>
      <c r="C21577">
        <v>67</v>
      </c>
      <c r="D21577">
        <v>24577</v>
      </c>
      <c r="E21577">
        <v>206</v>
      </c>
      <c r="F21577">
        <v>424</v>
      </c>
      <c r="G21577">
        <v>143</v>
      </c>
      <c r="H21577">
        <v>2389</v>
      </c>
      <c r="I21577" s="119" t="s">
        <v>4726</v>
      </c>
      <c r="J21577" s="119" t="s">
        <v>222</v>
      </c>
      <c r="K21577" s="1">
        <v>46255.758941458334</v>
      </c>
      <c r="L21577">
        <v>2</v>
      </c>
      <c r="M21577">
        <v>3</v>
      </c>
      <c r="N21577">
        <v>1</v>
      </c>
      <c r="O21577">
        <v>0</v>
      </c>
      <c r="P21577" s="119" t="s">
        <v>20254</v>
      </c>
    </row>
    <row r="21578" spans="1:16" x14ac:dyDescent="0.25">
      <c r="A21578">
        <v>47812</v>
      </c>
      <c r="B21578" s="119" t="s">
        <v>13972</v>
      </c>
      <c r="C21578">
        <v>74</v>
      </c>
      <c r="D21578">
        <v>24606</v>
      </c>
      <c r="E21578">
        <v>733</v>
      </c>
      <c r="F21578">
        <v>1348</v>
      </c>
      <c r="G21578">
        <v>87</v>
      </c>
      <c r="H21578">
        <v>2590</v>
      </c>
      <c r="I21578" s="119" t="s">
        <v>4726</v>
      </c>
      <c r="J21578" s="119" t="s">
        <v>222</v>
      </c>
      <c r="K21578" s="1">
        <v>46255.758941458334</v>
      </c>
      <c r="L21578">
        <v>172</v>
      </c>
      <c r="M21578">
        <v>1</v>
      </c>
      <c r="N21578">
        <v>2</v>
      </c>
      <c r="O21578">
        <v>1</v>
      </c>
      <c r="P21578" s="119" t="s">
        <v>20254</v>
      </c>
    </row>
    <row r="21579" spans="1:16" x14ac:dyDescent="0.25">
      <c r="A21579">
        <v>47813</v>
      </c>
      <c r="B21579" s="119" t="s">
        <v>13973</v>
      </c>
      <c r="C21579">
        <v>80</v>
      </c>
      <c r="D21579">
        <v>24553</v>
      </c>
      <c r="E21579">
        <v>1358</v>
      </c>
      <c r="F21579">
        <v>1825</v>
      </c>
      <c r="G21579">
        <v>2034</v>
      </c>
      <c r="H21579">
        <v>2208</v>
      </c>
      <c r="I21579" s="119" t="s">
        <v>4726</v>
      </c>
      <c r="J21579" s="119" t="s">
        <v>222</v>
      </c>
      <c r="K21579" s="1">
        <v>46255.758941458334</v>
      </c>
      <c r="L21579">
        <v>744</v>
      </c>
      <c r="M21579">
        <v>91</v>
      </c>
      <c r="N21579">
        <v>125</v>
      </c>
      <c r="O21579">
        <v>3</v>
      </c>
      <c r="P21579" s="119" t="s">
        <v>20254</v>
      </c>
    </row>
    <row r="21580" spans="1:16" x14ac:dyDescent="0.25">
      <c r="A21580">
        <v>47814</v>
      </c>
      <c r="B21580" s="119" t="s">
        <v>13974</v>
      </c>
      <c r="C21580">
        <v>60</v>
      </c>
      <c r="D21580">
        <v>24550</v>
      </c>
      <c r="E21580">
        <v>47</v>
      </c>
      <c r="F21580">
        <v>193</v>
      </c>
      <c r="G21580">
        <v>162</v>
      </c>
      <c r="H21580">
        <v>1500</v>
      </c>
      <c r="I21580" s="119" t="s">
        <v>4726</v>
      </c>
      <c r="J21580" s="119" t="s">
        <v>222</v>
      </c>
      <c r="K21580" s="1">
        <v>46255.758941458334</v>
      </c>
      <c r="L21580">
        <v>0</v>
      </c>
      <c r="M21580">
        <v>1</v>
      </c>
      <c r="N21580">
        <v>0</v>
      </c>
      <c r="O21580">
        <v>0</v>
      </c>
      <c r="P21580" s="119" t="s">
        <v>20254</v>
      </c>
    </row>
    <row r="21581" spans="1:16" x14ac:dyDescent="0.25">
      <c r="A21581">
        <v>47815</v>
      </c>
      <c r="B21581" s="119" t="s">
        <v>13975</v>
      </c>
      <c r="C21581">
        <v>67</v>
      </c>
      <c r="D21581">
        <v>24577</v>
      </c>
      <c r="E21581">
        <v>166</v>
      </c>
      <c r="F21581">
        <v>230</v>
      </c>
      <c r="G21581">
        <v>149</v>
      </c>
      <c r="H21581">
        <v>1829</v>
      </c>
      <c r="I21581" s="119" t="s">
        <v>4726</v>
      </c>
      <c r="J21581" s="119" t="s">
        <v>222</v>
      </c>
      <c r="K21581" s="1">
        <v>46255.758941458334</v>
      </c>
      <c r="L21581">
        <v>2</v>
      </c>
      <c r="M21581">
        <v>0</v>
      </c>
      <c r="N21581">
        <v>2</v>
      </c>
      <c r="O21581">
        <v>0</v>
      </c>
      <c r="P21581" s="119" t="s">
        <v>20254</v>
      </c>
    </row>
    <row r="21582" spans="1:16" x14ac:dyDescent="0.25">
      <c r="A21582">
        <v>47816</v>
      </c>
      <c r="B21582" s="119" t="s">
        <v>13976</v>
      </c>
      <c r="C21582">
        <v>74</v>
      </c>
      <c r="D21582">
        <v>24606</v>
      </c>
      <c r="E21582">
        <v>905</v>
      </c>
      <c r="F21582">
        <v>1428</v>
      </c>
      <c r="G21582">
        <v>67</v>
      </c>
      <c r="H21582">
        <v>2573</v>
      </c>
      <c r="I21582" s="119" t="s">
        <v>4726</v>
      </c>
      <c r="J21582" s="119" t="s">
        <v>222</v>
      </c>
      <c r="K21582" s="1">
        <v>46255.758941458334</v>
      </c>
      <c r="L21582">
        <v>300</v>
      </c>
      <c r="M21582">
        <v>1</v>
      </c>
      <c r="N21582">
        <v>151</v>
      </c>
      <c r="O21582">
        <v>0</v>
      </c>
      <c r="P21582" s="119" t="s">
        <v>20254</v>
      </c>
    </row>
    <row r="21583" spans="1:16" x14ac:dyDescent="0.25">
      <c r="A21583">
        <v>47817</v>
      </c>
      <c r="B21583" s="119" t="s">
        <v>13977</v>
      </c>
      <c r="C21583">
        <v>80</v>
      </c>
      <c r="D21583">
        <v>24553</v>
      </c>
      <c r="E21583">
        <v>1313</v>
      </c>
      <c r="F21583">
        <v>1614</v>
      </c>
      <c r="G21583">
        <v>1163</v>
      </c>
      <c r="H21583">
        <v>2299</v>
      </c>
      <c r="I21583" s="119" t="s">
        <v>4726</v>
      </c>
      <c r="J21583" s="119" t="s">
        <v>222</v>
      </c>
      <c r="K21583" s="1">
        <v>46255.758941458334</v>
      </c>
      <c r="L21583">
        <v>496</v>
      </c>
      <c r="M21583">
        <v>59</v>
      </c>
      <c r="N21583">
        <v>351</v>
      </c>
      <c r="O21583">
        <v>23</v>
      </c>
      <c r="P21583" s="119" t="s">
        <v>20254</v>
      </c>
    </row>
    <row r="21584" spans="1:16" x14ac:dyDescent="0.25">
      <c r="A21584">
        <v>47818</v>
      </c>
      <c r="B21584" s="119" t="s">
        <v>13978</v>
      </c>
      <c r="C21584">
        <v>60</v>
      </c>
      <c r="D21584">
        <v>24550</v>
      </c>
      <c r="E21584">
        <v>254</v>
      </c>
      <c r="F21584">
        <v>455</v>
      </c>
      <c r="G21584">
        <v>195</v>
      </c>
      <c r="H21584">
        <v>2497</v>
      </c>
      <c r="I21584" s="119" t="s">
        <v>4726</v>
      </c>
      <c r="J21584" s="119" t="s">
        <v>222</v>
      </c>
      <c r="K21584" s="1">
        <v>46255.758941458334</v>
      </c>
      <c r="L21584">
        <v>1</v>
      </c>
      <c r="M21584">
        <v>1</v>
      </c>
      <c r="N21584">
        <v>1</v>
      </c>
      <c r="O21584">
        <v>0</v>
      </c>
      <c r="P21584" s="119" t="s">
        <v>20254</v>
      </c>
    </row>
    <row r="21585" spans="1:16" x14ac:dyDescent="0.25">
      <c r="A21585">
        <v>47819</v>
      </c>
      <c r="B21585" s="119" t="s">
        <v>13979</v>
      </c>
      <c r="C21585">
        <v>67</v>
      </c>
      <c r="D21585">
        <v>24577</v>
      </c>
      <c r="E21585">
        <v>118</v>
      </c>
      <c r="F21585">
        <v>415</v>
      </c>
      <c r="G21585">
        <v>79</v>
      </c>
      <c r="H21585">
        <v>1607</v>
      </c>
      <c r="I21585" s="119" t="s">
        <v>4726</v>
      </c>
      <c r="J21585" s="119" t="s">
        <v>222</v>
      </c>
      <c r="K21585" s="1">
        <v>46255.758941458334</v>
      </c>
      <c r="L21585">
        <v>2</v>
      </c>
      <c r="M21585">
        <v>4</v>
      </c>
      <c r="N21585">
        <v>0</v>
      </c>
      <c r="O21585">
        <v>0</v>
      </c>
      <c r="P21585" s="119" t="s">
        <v>20254</v>
      </c>
    </row>
    <row r="21586" spans="1:16" x14ac:dyDescent="0.25">
      <c r="A21586">
        <v>47820</v>
      </c>
      <c r="B21586" s="119" t="s">
        <v>13980</v>
      </c>
      <c r="C21586">
        <v>74</v>
      </c>
      <c r="D21586">
        <v>24606</v>
      </c>
      <c r="E21586">
        <v>496</v>
      </c>
      <c r="F21586">
        <v>1695</v>
      </c>
      <c r="G21586">
        <v>205</v>
      </c>
      <c r="H21586">
        <v>2799</v>
      </c>
      <c r="I21586" s="119" t="s">
        <v>4726</v>
      </c>
      <c r="J21586" s="119" t="s">
        <v>222</v>
      </c>
      <c r="K21586" s="1">
        <v>46255.758941458334</v>
      </c>
      <c r="L21586">
        <v>298</v>
      </c>
      <c r="M21586">
        <v>2</v>
      </c>
      <c r="N21586">
        <v>1</v>
      </c>
      <c r="O21586">
        <v>1</v>
      </c>
      <c r="P21586" s="119" t="s">
        <v>20254</v>
      </c>
    </row>
    <row r="21587" spans="1:16" x14ac:dyDescent="0.25">
      <c r="A21587">
        <v>47821</v>
      </c>
      <c r="B21587" s="119" t="s">
        <v>13981</v>
      </c>
      <c r="C21587">
        <v>80</v>
      </c>
      <c r="D21587">
        <v>24553</v>
      </c>
      <c r="E21587">
        <v>1136</v>
      </c>
      <c r="F21587">
        <v>1890</v>
      </c>
      <c r="G21587">
        <v>1296</v>
      </c>
      <c r="H21587">
        <v>2425</v>
      </c>
      <c r="I21587" s="119" t="s">
        <v>4726</v>
      </c>
      <c r="J21587" s="119" t="s">
        <v>222</v>
      </c>
      <c r="K21587" s="1">
        <v>46255.758941458334</v>
      </c>
      <c r="L21587">
        <v>1291</v>
      </c>
      <c r="M21587">
        <v>28</v>
      </c>
      <c r="N21587">
        <v>330</v>
      </c>
      <c r="O21587">
        <v>17</v>
      </c>
      <c r="P21587" s="119" t="s">
        <v>20254</v>
      </c>
    </row>
    <row r="21588" spans="1:16" x14ac:dyDescent="0.25">
      <c r="A21588">
        <v>47822</v>
      </c>
      <c r="B21588" s="119" t="s">
        <v>13982</v>
      </c>
      <c r="C21588">
        <v>60</v>
      </c>
      <c r="D21588">
        <v>24550</v>
      </c>
      <c r="E21588">
        <v>71</v>
      </c>
      <c r="F21588">
        <v>219</v>
      </c>
      <c r="G21588">
        <v>133</v>
      </c>
      <c r="H21588">
        <v>1975</v>
      </c>
      <c r="I21588" s="119" t="s">
        <v>4726</v>
      </c>
      <c r="J21588" s="119" t="s">
        <v>222</v>
      </c>
      <c r="K21588" s="1">
        <v>46255.758941458334</v>
      </c>
      <c r="L21588">
        <v>2</v>
      </c>
      <c r="M21588">
        <v>3</v>
      </c>
      <c r="N21588">
        <v>0</v>
      </c>
      <c r="O21588">
        <v>0</v>
      </c>
      <c r="P21588" s="119" t="s">
        <v>20254</v>
      </c>
    </row>
    <row r="21589" spans="1:16" x14ac:dyDescent="0.25">
      <c r="A21589">
        <v>47823</v>
      </c>
      <c r="B21589" s="119" t="s">
        <v>13983</v>
      </c>
      <c r="C21589">
        <v>67</v>
      </c>
      <c r="D21589">
        <v>24577</v>
      </c>
      <c r="E21589">
        <v>34</v>
      </c>
      <c r="F21589">
        <v>199</v>
      </c>
      <c r="G21589">
        <v>237</v>
      </c>
      <c r="H21589">
        <v>2509</v>
      </c>
      <c r="I21589" s="119" t="s">
        <v>4726</v>
      </c>
      <c r="J21589" s="119" t="s">
        <v>222</v>
      </c>
      <c r="K21589" s="1">
        <v>46255.758941458334</v>
      </c>
      <c r="L21589">
        <v>0</v>
      </c>
      <c r="M21589">
        <v>1</v>
      </c>
      <c r="N21589">
        <v>0</v>
      </c>
      <c r="O21589">
        <v>0</v>
      </c>
      <c r="P21589" s="119" t="s">
        <v>20254</v>
      </c>
    </row>
    <row r="21590" spans="1:16" x14ac:dyDescent="0.25">
      <c r="A21590">
        <v>47824</v>
      </c>
      <c r="B21590" s="119" t="s">
        <v>13984</v>
      </c>
      <c r="C21590">
        <v>74</v>
      </c>
      <c r="D21590">
        <v>24606</v>
      </c>
      <c r="E21590">
        <v>1605</v>
      </c>
      <c r="F21590">
        <v>1205</v>
      </c>
      <c r="G21590">
        <v>77</v>
      </c>
      <c r="H21590">
        <v>3394</v>
      </c>
      <c r="I21590" s="119" t="s">
        <v>4726</v>
      </c>
      <c r="J21590" s="119" t="s">
        <v>222</v>
      </c>
      <c r="K21590" s="1">
        <v>46255.758941458334</v>
      </c>
      <c r="L21590">
        <v>398</v>
      </c>
      <c r="M21590">
        <v>1</v>
      </c>
      <c r="N21590">
        <v>1</v>
      </c>
      <c r="O21590">
        <v>0</v>
      </c>
      <c r="P21590" s="119" t="s">
        <v>20254</v>
      </c>
    </row>
    <row r="21591" spans="1:16" x14ac:dyDescent="0.25">
      <c r="A21591">
        <v>47825</v>
      </c>
      <c r="B21591" s="119" t="s">
        <v>13985</v>
      </c>
      <c r="C21591">
        <v>80</v>
      </c>
      <c r="D21591">
        <v>24553</v>
      </c>
      <c r="E21591">
        <v>1316</v>
      </c>
      <c r="F21591">
        <v>1846</v>
      </c>
      <c r="G21591">
        <v>888</v>
      </c>
      <c r="H21591">
        <v>2175</v>
      </c>
      <c r="I21591" s="119" t="s">
        <v>4726</v>
      </c>
      <c r="J21591" s="119" t="s">
        <v>222</v>
      </c>
      <c r="K21591" s="1">
        <v>46255.758941458334</v>
      </c>
      <c r="L21591">
        <v>1026</v>
      </c>
      <c r="M21591">
        <v>47</v>
      </c>
      <c r="N21591">
        <v>641</v>
      </c>
      <c r="O21591">
        <v>11</v>
      </c>
      <c r="P21591" s="119" t="s">
        <v>20254</v>
      </c>
    </row>
    <row r="21592" spans="1:16" x14ac:dyDescent="0.25">
      <c r="A21592">
        <v>47845</v>
      </c>
      <c r="B21592" s="119" t="s">
        <v>13986</v>
      </c>
      <c r="C21592">
        <v>0</v>
      </c>
      <c r="E21592">
        <v>2880</v>
      </c>
      <c r="F21592">
        <v>435</v>
      </c>
      <c r="G21592">
        <v>5270</v>
      </c>
      <c r="H21592">
        <v>439</v>
      </c>
      <c r="I21592" s="119" t="s">
        <v>6335</v>
      </c>
      <c r="J21592" s="119" t="s">
        <v>24</v>
      </c>
      <c r="K21592" s="1">
        <v>46255.758941458334</v>
      </c>
      <c r="L21592">
        <v>264</v>
      </c>
      <c r="M21592">
        <v>64</v>
      </c>
      <c r="N21592">
        <v>34</v>
      </c>
      <c r="O21592">
        <v>17</v>
      </c>
      <c r="P21592" s="119" t="s">
        <v>20254</v>
      </c>
    </row>
    <row r="21593" spans="1:16" x14ac:dyDescent="0.25">
      <c r="A21593">
        <v>47846</v>
      </c>
      <c r="B21593" s="119" t="s">
        <v>13987</v>
      </c>
      <c r="C21593">
        <v>0</v>
      </c>
      <c r="E21593">
        <v>2767</v>
      </c>
      <c r="F21593">
        <v>234</v>
      </c>
      <c r="G21593">
        <v>2192</v>
      </c>
      <c r="H21593">
        <v>668</v>
      </c>
      <c r="I21593" s="119" t="s">
        <v>6335</v>
      </c>
      <c r="J21593" s="119" t="s">
        <v>24</v>
      </c>
      <c r="K21593" s="1">
        <v>46255.758941458334</v>
      </c>
      <c r="L21593">
        <v>113</v>
      </c>
      <c r="M21593">
        <v>81</v>
      </c>
      <c r="N21593">
        <v>19</v>
      </c>
      <c r="O21593">
        <v>24</v>
      </c>
      <c r="P21593" s="119" t="s">
        <v>20254</v>
      </c>
    </row>
    <row r="21594" spans="1:16" x14ac:dyDescent="0.25">
      <c r="A21594">
        <v>47871</v>
      </c>
      <c r="B21594" s="119" t="s">
        <v>13988</v>
      </c>
      <c r="C21594">
        <v>80</v>
      </c>
      <c r="E21594">
        <v>1930</v>
      </c>
      <c r="F21594">
        <v>2638</v>
      </c>
      <c r="G21594">
        <v>3835</v>
      </c>
      <c r="H21594">
        <v>3331</v>
      </c>
      <c r="I21594" s="119" t="s">
        <v>4611</v>
      </c>
      <c r="J21594" s="119" t="s">
        <v>24</v>
      </c>
      <c r="K21594" s="1">
        <v>46255.758941458334</v>
      </c>
      <c r="L21594">
        <v>405</v>
      </c>
      <c r="M21594">
        <v>1046</v>
      </c>
      <c r="N21594">
        <v>54</v>
      </c>
      <c r="O21594">
        <v>196</v>
      </c>
      <c r="P21594" s="119" t="s">
        <v>20254</v>
      </c>
    </row>
    <row r="21595" spans="1:16" x14ac:dyDescent="0.25">
      <c r="A21595">
        <v>47872</v>
      </c>
      <c r="B21595" s="119" t="s">
        <v>13989</v>
      </c>
      <c r="C21595">
        <v>80</v>
      </c>
      <c r="E21595">
        <v>1878</v>
      </c>
      <c r="F21595">
        <v>2687</v>
      </c>
      <c r="G21595">
        <v>1456</v>
      </c>
      <c r="H21595">
        <v>3304</v>
      </c>
      <c r="I21595" s="119" t="s">
        <v>4611</v>
      </c>
      <c r="J21595" s="119" t="s">
        <v>24</v>
      </c>
      <c r="K21595" s="1">
        <v>46255.758941458334</v>
      </c>
      <c r="L21595">
        <v>523</v>
      </c>
      <c r="M21595">
        <v>279</v>
      </c>
      <c r="N21595">
        <v>66</v>
      </c>
      <c r="O21595">
        <v>71</v>
      </c>
      <c r="P21595" s="119" t="s">
        <v>20254</v>
      </c>
    </row>
    <row r="21596" spans="1:16" x14ac:dyDescent="0.25">
      <c r="A21596">
        <v>47873</v>
      </c>
      <c r="B21596" s="119" t="s">
        <v>13990</v>
      </c>
      <c r="C21596">
        <v>80</v>
      </c>
      <c r="D21596">
        <v>24685</v>
      </c>
      <c r="E21596">
        <v>1800</v>
      </c>
      <c r="F21596">
        <v>1670</v>
      </c>
      <c r="G21596">
        <v>813</v>
      </c>
      <c r="H21596">
        <v>9498</v>
      </c>
      <c r="I21596" s="119" t="s">
        <v>19</v>
      </c>
      <c r="J21596" s="119" t="s">
        <v>222</v>
      </c>
      <c r="K21596" s="1">
        <v>46255.758941458334</v>
      </c>
      <c r="L21596">
        <v>138</v>
      </c>
      <c r="M21596">
        <v>517</v>
      </c>
      <c r="N21596">
        <v>32</v>
      </c>
      <c r="O21596">
        <v>145</v>
      </c>
      <c r="P21596" s="119" t="s">
        <v>20254</v>
      </c>
    </row>
    <row r="21597" spans="1:16" x14ac:dyDescent="0.25">
      <c r="A21597">
        <v>47874</v>
      </c>
      <c r="B21597" s="119" t="s">
        <v>13991</v>
      </c>
      <c r="C21597">
        <v>80</v>
      </c>
      <c r="D21597">
        <v>24685</v>
      </c>
      <c r="E21597">
        <v>289</v>
      </c>
      <c r="F21597">
        <v>3741</v>
      </c>
      <c r="G21597">
        <v>451</v>
      </c>
      <c r="H21597">
        <v>13022</v>
      </c>
      <c r="I21597" s="119" t="s">
        <v>19</v>
      </c>
      <c r="J21597" s="119" t="s">
        <v>222</v>
      </c>
      <c r="K21597" s="1">
        <v>46255.758941458334</v>
      </c>
      <c r="L21597">
        <v>113</v>
      </c>
      <c r="M21597">
        <v>171</v>
      </c>
      <c r="N21597">
        <v>14</v>
      </c>
      <c r="O21597">
        <v>37</v>
      </c>
      <c r="P21597" s="119" t="s">
        <v>20254</v>
      </c>
    </row>
    <row r="21598" spans="1:16" x14ac:dyDescent="0.25">
      <c r="A21598">
        <v>47875</v>
      </c>
      <c r="B21598" s="119" t="s">
        <v>13992</v>
      </c>
      <c r="C21598">
        <v>80</v>
      </c>
      <c r="D21598">
        <v>24685</v>
      </c>
      <c r="E21598">
        <v>1643</v>
      </c>
      <c r="F21598">
        <v>5163</v>
      </c>
      <c r="G21598">
        <v>653</v>
      </c>
      <c r="H21598">
        <v>11455</v>
      </c>
      <c r="I21598" s="119" t="s">
        <v>19</v>
      </c>
      <c r="J21598" s="119" t="s">
        <v>222</v>
      </c>
      <c r="K21598" s="1">
        <v>46255.758941458334</v>
      </c>
      <c r="L21598">
        <v>91</v>
      </c>
      <c r="M21598">
        <v>248</v>
      </c>
      <c r="N21598">
        <v>18</v>
      </c>
      <c r="O21598">
        <v>51</v>
      </c>
      <c r="P21598" s="119" t="s">
        <v>20254</v>
      </c>
    </row>
    <row r="21599" spans="1:16" x14ac:dyDescent="0.25">
      <c r="A21599">
        <v>47880</v>
      </c>
      <c r="B21599" s="119" t="s">
        <v>13993</v>
      </c>
      <c r="C21599">
        <v>0</v>
      </c>
      <c r="E21599">
        <v>384</v>
      </c>
      <c r="F21599">
        <v>69463</v>
      </c>
      <c r="G21599">
        <v>90</v>
      </c>
      <c r="H21599">
        <v>145000</v>
      </c>
      <c r="I21599" s="119" t="s">
        <v>16</v>
      </c>
      <c r="J21599" s="119" t="s">
        <v>222</v>
      </c>
      <c r="K21599" s="1">
        <v>46255.758941458334</v>
      </c>
      <c r="L21599">
        <v>3</v>
      </c>
      <c r="M21599">
        <v>5</v>
      </c>
      <c r="N21599">
        <v>0</v>
      </c>
      <c r="O21599">
        <v>1</v>
      </c>
      <c r="P21599" s="119" t="s">
        <v>20254</v>
      </c>
    </row>
    <row r="21600" spans="1:16" x14ac:dyDescent="0.25">
      <c r="A21600">
        <v>47899</v>
      </c>
      <c r="B21600" s="119" t="s">
        <v>13994</v>
      </c>
      <c r="C21600">
        <v>0</v>
      </c>
      <c r="E21600">
        <v>50</v>
      </c>
      <c r="F21600">
        <v>80010</v>
      </c>
      <c r="G21600">
        <v>112</v>
      </c>
      <c r="H21600">
        <v>129998</v>
      </c>
      <c r="I21600" s="119" t="s">
        <v>16</v>
      </c>
      <c r="J21600" s="119" t="s">
        <v>222</v>
      </c>
      <c r="K21600" s="1">
        <v>46255.758941458334</v>
      </c>
      <c r="L21600">
        <v>11</v>
      </c>
      <c r="M21600">
        <v>3</v>
      </c>
      <c r="N21600">
        <v>3</v>
      </c>
      <c r="O21600">
        <v>0</v>
      </c>
      <c r="P21600" s="119" t="s">
        <v>20254</v>
      </c>
    </row>
    <row r="21601" spans="1:16" x14ac:dyDescent="0.25">
      <c r="A21601">
        <v>47901</v>
      </c>
      <c r="B21601" s="119" t="s">
        <v>13995</v>
      </c>
      <c r="C21601">
        <v>0</v>
      </c>
      <c r="E21601">
        <v>637</v>
      </c>
      <c r="F21601">
        <v>7032</v>
      </c>
      <c r="G21601">
        <v>1004</v>
      </c>
      <c r="H21601">
        <v>9063</v>
      </c>
      <c r="I21601" s="119" t="s">
        <v>16</v>
      </c>
      <c r="J21601" s="119" t="s">
        <v>222</v>
      </c>
      <c r="K21601" s="1">
        <v>46255.758941458334</v>
      </c>
      <c r="L21601">
        <v>321</v>
      </c>
      <c r="M21601">
        <v>118</v>
      </c>
      <c r="N21601">
        <v>46</v>
      </c>
      <c r="O21601">
        <v>32</v>
      </c>
      <c r="P21601" s="119" t="s">
        <v>20254</v>
      </c>
    </row>
    <row r="21602" spans="1:16" x14ac:dyDescent="0.25">
      <c r="A21602">
        <v>47902</v>
      </c>
      <c r="B21602" s="119" t="s">
        <v>13996</v>
      </c>
      <c r="C21602">
        <v>0</v>
      </c>
      <c r="E21602">
        <v>478</v>
      </c>
      <c r="F21602">
        <v>6691</v>
      </c>
      <c r="G21602">
        <v>420</v>
      </c>
      <c r="H21602">
        <v>8876</v>
      </c>
      <c r="I21602" s="119" t="s">
        <v>16</v>
      </c>
      <c r="J21602" s="119" t="s">
        <v>222</v>
      </c>
      <c r="K21602" s="1">
        <v>46255.758941458334</v>
      </c>
      <c r="L21602">
        <v>454</v>
      </c>
      <c r="M21602">
        <v>81</v>
      </c>
      <c r="N21602">
        <v>42</v>
      </c>
      <c r="O21602">
        <v>25</v>
      </c>
      <c r="P21602" s="119" t="s">
        <v>20254</v>
      </c>
    </row>
    <row r="21603" spans="1:16" x14ac:dyDescent="0.25">
      <c r="A21603">
        <v>47903</v>
      </c>
      <c r="B21603" s="119" t="s">
        <v>13997</v>
      </c>
      <c r="C21603">
        <v>0</v>
      </c>
      <c r="E21603">
        <v>748</v>
      </c>
      <c r="F21603">
        <v>7082</v>
      </c>
      <c r="G21603">
        <v>775</v>
      </c>
      <c r="H21603">
        <v>7969</v>
      </c>
      <c r="I21603" s="119" t="s">
        <v>16</v>
      </c>
      <c r="J21603" s="119" t="s">
        <v>222</v>
      </c>
      <c r="K21603" s="1">
        <v>46255.758941458334</v>
      </c>
      <c r="L21603">
        <v>360</v>
      </c>
      <c r="M21603">
        <v>117</v>
      </c>
      <c r="N21603">
        <v>48</v>
      </c>
      <c r="O21603">
        <v>21</v>
      </c>
      <c r="P21603" s="119" t="s">
        <v>20254</v>
      </c>
    </row>
    <row r="21604" spans="1:16" x14ac:dyDescent="0.25">
      <c r="A21604">
        <v>47904</v>
      </c>
      <c r="B21604" s="119" t="s">
        <v>13998</v>
      </c>
      <c r="C21604">
        <v>0</v>
      </c>
      <c r="E21604">
        <v>530</v>
      </c>
      <c r="F21604">
        <v>7085</v>
      </c>
      <c r="G21604">
        <v>633</v>
      </c>
      <c r="H21604">
        <v>9482</v>
      </c>
      <c r="I21604" s="119" t="s">
        <v>16</v>
      </c>
      <c r="J21604" s="119" t="s">
        <v>222</v>
      </c>
      <c r="K21604" s="1">
        <v>46255.758941458334</v>
      </c>
      <c r="L21604">
        <v>332</v>
      </c>
      <c r="M21604">
        <v>95</v>
      </c>
      <c r="N21604">
        <v>43</v>
      </c>
      <c r="O21604">
        <v>27</v>
      </c>
      <c r="P21604" s="119" t="s">
        <v>20254</v>
      </c>
    </row>
    <row r="21605" spans="1:16" x14ac:dyDescent="0.25">
      <c r="A21605">
        <v>47905</v>
      </c>
      <c r="B21605" s="119" t="s">
        <v>13999</v>
      </c>
      <c r="C21605">
        <v>0</v>
      </c>
      <c r="E21605">
        <v>241</v>
      </c>
      <c r="F21605">
        <v>8093</v>
      </c>
      <c r="G21605">
        <v>481</v>
      </c>
      <c r="H21605">
        <v>9906</v>
      </c>
      <c r="I21605" s="119" t="s">
        <v>16</v>
      </c>
      <c r="J21605" s="119" t="s">
        <v>222</v>
      </c>
      <c r="K21605" s="1">
        <v>46255.758941458334</v>
      </c>
      <c r="L21605">
        <v>249</v>
      </c>
      <c r="M21605">
        <v>94</v>
      </c>
      <c r="N21605">
        <v>43</v>
      </c>
      <c r="O21605">
        <v>21</v>
      </c>
      <c r="P21605" s="119" t="s">
        <v>20254</v>
      </c>
    </row>
    <row r="21606" spans="1:16" x14ac:dyDescent="0.25">
      <c r="A21606">
        <v>47906</v>
      </c>
      <c r="B21606" s="119" t="s">
        <v>14000</v>
      </c>
      <c r="C21606">
        <v>0</v>
      </c>
      <c r="E21606">
        <v>763</v>
      </c>
      <c r="F21606">
        <v>7984</v>
      </c>
      <c r="G21606">
        <v>517</v>
      </c>
      <c r="H21606">
        <v>9082</v>
      </c>
      <c r="I21606" s="119" t="s">
        <v>16</v>
      </c>
      <c r="J21606" s="119" t="s">
        <v>222</v>
      </c>
      <c r="K21606" s="1">
        <v>46255.758941458334</v>
      </c>
      <c r="L21606">
        <v>381</v>
      </c>
      <c r="M21606">
        <v>97</v>
      </c>
      <c r="N21606">
        <v>47</v>
      </c>
      <c r="O21606">
        <v>25</v>
      </c>
      <c r="P21606" s="119" t="s">
        <v>20254</v>
      </c>
    </row>
    <row r="21607" spans="1:16" x14ac:dyDescent="0.25">
      <c r="A21607">
        <v>47908</v>
      </c>
      <c r="B21607" s="119" t="s">
        <v>14001</v>
      </c>
      <c r="C21607">
        <v>60</v>
      </c>
      <c r="E21607">
        <v>1728</v>
      </c>
      <c r="F21607">
        <v>269</v>
      </c>
      <c r="G21607">
        <v>12736</v>
      </c>
      <c r="H21607">
        <v>403</v>
      </c>
      <c r="I21607" s="119" t="s">
        <v>7033</v>
      </c>
      <c r="J21607" s="119" t="s">
        <v>24</v>
      </c>
      <c r="K21607" s="1">
        <v>46255.758941458334</v>
      </c>
      <c r="L21607">
        <v>2747</v>
      </c>
      <c r="M21607">
        <v>5328</v>
      </c>
      <c r="N21607">
        <v>408</v>
      </c>
      <c r="O21607">
        <v>928</v>
      </c>
      <c r="P21607" s="119" t="s">
        <v>20262</v>
      </c>
    </row>
    <row r="21608" spans="1:16" x14ac:dyDescent="0.25">
      <c r="A21608">
        <v>47909</v>
      </c>
      <c r="B21608" s="119" t="s">
        <v>14002</v>
      </c>
      <c r="C21608">
        <v>0</v>
      </c>
      <c r="E21608">
        <v>23936</v>
      </c>
      <c r="F21608">
        <v>40302</v>
      </c>
      <c r="G21608">
        <v>8664</v>
      </c>
      <c r="H21608">
        <v>50367</v>
      </c>
      <c r="I21608" s="119" t="s">
        <v>6020</v>
      </c>
      <c r="J21608" s="119" t="s">
        <v>24</v>
      </c>
      <c r="K21608" s="1">
        <v>46255.758941458334</v>
      </c>
      <c r="L21608">
        <v>922</v>
      </c>
      <c r="M21608">
        <v>437</v>
      </c>
      <c r="N21608">
        <v>102</v>
      </c>
      <c r="O21608">
        <v>118</v>
      </c>
      <c r="P21608" s="119" t="s">
        <v>20254</v>
      </c>
    </row>
    <row r="21609" spans="1:16" x14ac:dyDescent="0.25">
      <c r="A21609">
        <v>48580</v>
      </c>
      <c r="B21609" s="119" t="s">
        <v>14003</v>
      </c>
      <c r="C21609">
        <v>80</v>
      </c>
      <c r="E21609">
        <v>1009</v>
      </c>
      <c r="F21609">
        <v>4012</v>
      </c>
      <c r="G21609">
        <v>553</v>
      </c>
      <c r="H21609">
        <v>8010</v>
      </c>
      <c r="I21609" s="119" t="s">
        <v>19</v>
      </c>
      <c r="J21609" s="119" t="s">
        <v>24</v>
      </c>
      <c r="K21609" s="1">
        <v>46255.758941458334</v>
      </c>
      <c r="L21609">
        <v>72</v>
      </c>
      <c r="M21609">
        <v>28</v>
      </c>
      <c r="N21609">
        <v>20</v>
      </c>
      <c r="O21609">
        <v>7</v>
      </c>
      <c r="P21609" s="119" t="s">
        <v>20254</v>
      </c>
    </row>
    <row r="21610" spans="1:16" x14ac:dyDescent="0.25">
      <c r="A21610">
        <v>48581</v>
      </c>
      <c r="B21610" s="119" t="s">
        <v>14004</v>
      </c>
      <c r="C21610">
        <v>80</v>
      </c>
      <c r="E21610">
        <v>1273</v>
      </c>
      <c r="F21610">
        <v>3681</v>
      </c>
      <c r="G21610">
        <v>718</v>
      </c>
      <c r="H21610">
        <v>7500</v>
      </c>
      <c r="I21610" s="119" t="s">
        <v>19</v>
      </c>
      <c r="J21610" s="119" t="s">
        <v>24</v>
      </c>
      <c r="K21610" s="1">
        <v>46255.758941458334</v>
      </c>
      <c r="L21610">
        <v>219</v>
      </c>
      <c r="M21610">
        <v>28</v>
      </c>
      <c r="N21610">
        <v>16</v>
      </c>
      <c r="O21610">
        <v>7</v>
      </c>
      <c r="P21610" s="119" t="s">
        <v>20254</v>
      </c>
    </row>
    <row r="21611" spans="1:16" x14ac:dyDescent="0.25">
      <c r="A21611">
        <v>48582</v>
      </c>
      <c r="B21611" s="119" t="s">
        <v>14005</v>
      </c>
      <c r="C21611">
        <v>80</v>
      </c>
      <c r="E21611">
        <v>1068</v>
      </c>
      <c r="F21611">
        <v>5500</v>
      </c>
      <c r="G21611">
        <v>142</v>
      </c>
      <c r="H21611">
        <v>8485</v>
      </c>
      <c r="I21611" s="119" t="s">
        <v>19</v>
      </c>
      <c r="J21611" s="119" t="s">
        <v>24</v>
      </c>
      <c r="K21611" s="1">
        <v>46255.758941458334</v>
      </c>
      <c r="L21611">
        <v>169</v>
      </c>
      <c r="M21611">
        <v>41</v>
      </c>
      <c r="N21611">
        <v>29</v>
      </c>
      <c r="O21611">
        <v>6</v>
      </c>
      <c r="P21611" s="119" t="s">
        <v>20254</v>
      </c>
    </row>
    <row r="21612" spans="1:16" x14ac:dyDescent="0.25">
      <c r="A21612">
        <v>48583</v>
      </c>
      <c r="B21612" s="119" t="s">
        <v>14006</v>
      </c>
      <c r="C21612">
        <v>80</v>
      </c>
      <c r="E21612">
        <v>755</v>
      </c>
      <c r="F21612">
        <v>4253</v>
      </c>
      <c r="G21612">
        <v>300</v>
      </c>
      <c r="H21612">
        <v>8021</v>
      </c>
      <c r="I21612" s="119" t="s">
        <v>19</v>
      </c>
      <c r="J21612" s="119" t="s">
        <v>24</v>
      </c>
      <c r="K21612" s="1">
        <v>46255.758941458334</v>
      </c>
      <c r="L21612">
        <v>203</v>
      </c>
      <c r="M21612">
        <v>32</v>
      </c>
      <c r="N21612">
        <v>26</v>
      </c>
      <c r="O21612">
        <v>3</v>
      </c>
      <c r="P21612" s="119" t="s">
        <v>20254</v>
      </c>
    </row>
    <row r="21613" spans="1:16" x14ac:dyDescent="0.25">
      <c r="A21613">
        <v>48584</v>
      </c>
      <c r="B21613" s="119" t="s">
        <v>14007</v>
      </c>
      <c r="C21613">
        <v>80</v>
      </c>
      <c r="E21613">
        <v>1267</v>
      </c>
      <c r="F21613">
        <v>5274</v>
      </c>
      <c r="G21613">
        <v>266</v>
      </c>
      <c r="H21613">
        <v>11000</v>
      </c>
      <c r="I21613" s="119" t="s">
        <v>19</v>
      </c>
      <c r="J21613" s="119" t="s">
        <v>24</v>
      </c>
      <c r="K21613" s="1">
        <v>46255.758941458334</v>
      </c>
      <c r="L21613">
        <v>2</v>
      </c>
      <c r="M21613">
        <v>1</v>
      </c>
      <c r="N21613">
        <v>1</v>
      </c>
      <c r="O21613">
        <v>0</v>
      </c>
      <c r="P21613" s="119" t="s">
        <v>20254</v>
      </c>
    </row>
    <row r="21614" spans="1:16" x14ac:dyDescent="0.25">
      <c r="A21614">
        <v>48585</v>
      </c>
      <c r="B21614" s="119" t="s">
        <v>14008</v>
      </c>
      <c r="C21614">
        <v>80</v>
      </c>
      <c r="E21614">
        <v>621</v>
      </c>
      <c r="F21614">
        <v>4141</v>
      </c>
      <c r="G21614">
        <v>439</v>
      </c>
      <c r="H21614">
        <v>8493</v>
      </c>
      <c r="I21614" s="119" t="s">
        <v>19</v>
      </c>
      <c r="J21614" s="119" t="s">
        <v>24</v>
      </c>
      <c r="K21614" s="1">
        <v>46255.758941458334</v>
      </c>
      <c r="L21614">
        <v>49</v>
      </c>
      <c r="M21614">
        <v>20</v>
      </c>
      <c r="N21614">
        <v>25</v>
      </c>
      <c r="O21614">
        <v>8</v>
      </c>
      <c r="P21614" s="119" t="s">
        <v>20254</v>
      </c>
    </row>
    <row r="21615" spans="1:16" x14ac:dyDescent="0.25">
      <c r="A21615">
        <v>48586</v>
      </c>
      <c r="B21615" s="119" t="s">
        <v>14009</v>
      </c>
      <c r="C21615">
        <v>80</v>
      </c>
      <c r="E21615">
        <v>579</v>
      </c>
      <c r="F21615">
        <v>4830</v>
      </c>
      <c r="G21615">
        <v>696</v>
      </c>
      <c r="H21615">
        <v>14002</v>
      </c>
      <c r="I21615" s="119" t="s">
        <v>19</v>
      </c>
      <c r="J21615" s="119" t="s">
        <v>24</v>
      </c>
      <c r="K21615" s="1">
        <v>46255.758941458334</v>
      </c>
      <c r="L21615">
        <v>91</v>
      </c>
      <c r="M21615">
        <v>26</v>
      </c>
      <c r="N21615">
        <v>18</v>
      </c>
      <c r="O21615">
        <v>6</v>
      </c>
      <c r="P21615" s="119" t="s">
        <v>20254</v>
      </c>
    </row>
    <row r="21616" spans="1:16" x14ac:dyDescent="0.25">
      <c r="A21616">
        <v>48587</v>
      </c>
      <c r="B21616" s="119" t="s">
        <v>14010</v>
      </c>
      <c r="C21616">
        <v>80</v>
      </c>
      <c r="E21616">
        <v>884</v>
      </c>
      <c r="F21616">
        <v>4014</v>
      </c>
      <c r="G21616">
        <v>448</v>
      </c>
      <c r="H21616">
        <v>8014</v>
      </c>
      <c r="I21616" s="119" t="s">
        <v>19</v>
      </c>
      <c r="J21616" s="119" t="s">
        <v>24</v>
      </c>
      <c r="K21616" s="1">
        <v>46255.758941458334</v>
      </c>
      <c r="L21616">
        <v>164</v>
      </c>
      <c r="M21616">
        <v>26</v>
      </c>
      <c r="N21616">
        <v>15</v>
      </c>
      <c r="O21616">
        <v>7</v>
      </c>
      <c r="P21616" s="119" t="s">
        <v>20254</v>
      </c>
    </row>
    <row r="21617" spans="1:16" x14ac:dyDescent="0.25">
      <c r="A21617">
        <v>48588</v>
      </c>
      <c r="B21617" s="119" t="s">
        <v>14011</v>
      </c>
      <c r="C21617">
        <v>80</v>
      </c>
      <c r="E21617">
        <v>1144</v>
      </c>
      <c r="F21617">
        <v>4051</v>
      </c>
      <c r="G21617">
        <v>338</v>
      </c>
      <c r="H21617">
        <v>8650</v>
      </c>
      <c r="I21617" s="119" t="s">
        <v>19</v>
      </c>
      <c r="J21617" s="119" t="s">
        <v>24</v>
      </c>
      <c r="K21617" s="1">
        <v>46255.758941458334</v>
      </c>
      <c r="L21617">
        <v>72</v>
      </c>
      <c r="M21617">
        <v>50</v>
      </c>
      <c r="N21617">
        <v>9</v>
      </c>
      <c r="O21617">
        <v>13</v>
      </c>
      <c r="P21617" s="119" t="s">
        <v>20254</v>
      </c>
    </row>
    <row r="21618" spans="1:16" x14ac:dyDescent="0.25">
      <c r="A21618">
        <v>48589</v>
      </c>
      <c r="B21618" s="119" t="s">
        <v>14012</v>
      </c>
      <c r="C21618">
        <v>80</v>
      </c>
      <c r="E21618">
        <v>1034</v>
      </c>
      <c r="F21618">
        <v>4477</v>
      </c>
      <c r="G21618">
        <v>253</v>
      </c>
      <c r="H21618">
        <v>7871</v>
      </c>
      <c r="I21618" s="119" t="s">
        <v>19</v>
      </c>
      <c r="J21618" s="119" t="s">
        <v>24</v>
      </c>
      <c r="K21618" s="1">
        <v>46255.758941458334</v>
      </c>
      <c r="L21618">
        <v>174</v>
      </c>
      <c r="M21618">
        <v>27</v>
      </c>
      <c r="N21618">
        <v>9</v>
      </c>
      <c r="O21618">
        <v>5</v>
      </c>
      <c r="P21618" s="119" t="s">
        <v>20254</v>
      </c>
    </row>
    <row r="21619" spans="1:16" x14ac:dyDescent="0.25">
      <c r="A21619">
        <v>48590</v>
      </c>
      <c r="B21619" s="119" t="s">
        <v>14013</v>
      </c>
      <c r="C21619">
        <v>80</v>
      </c>
      <c r="E21619">
        <v>519</v>
      </c>
      <c r="F21619">
        <v>4128</v>
      </c>
      <c r="G21619">
        <v>197</v>
      </c>
      <c r="H21619">
        <v>8027</v>
      </c>
      <c r="I21619" s="119" t="s">
        <v>19</v>
      </c>
      <c r="J21619" s="119" t="s">
        <v>24</v>
      </c>
      <c r="K21619" s="1">
        <v>46255.758941458334</v>
      </c>
      <c r="L21619">
        <v>13</v>
      </c>
      <c r="M21619">
        <v>28</v>
      </c>
      <c r="N21619">
        <v>2</v>
      </c>
      <c r="O21619">
        <v>4</v>
      </c>
      <c r="P21619" s="119" t="s">
        <v>20254</v>
      </c>
    </row>
    <row r="21620" spans="1:16" x14ac:dyDescent="0.25">
      <c r="A21620">
        <v>48591</v>
      </c>
      <c r="B21620" s="119" t="s">
        <v>14014</v>
      </c>
      <c r="C21620">
        <v>80</v>
      </c>
      <c r="E21620">
        <v>673</v>
      </c>
      <c r="F21620">
        <v>7518</v>
      </c>
      <c r="G21620">
        <v>165</v>
      </c>
      <c r="H21620">
        <v>19631</v>
      </c>
      <c r="I21620" s="119" t="s">
        <v>19</v>
      </c>
      <c r="J21620" s="119" t="s">
        <v>24</v>
      </c>
      <c r="K21620" s="1">
        <v>46255.758941458334</v>
      </c>
      <c r="L21620">
        <v>0</v>
      </c>
      <c r="M21620">
        <v>0</v>
      </c>
      <c r="N21620">
        <v>0</v>
      </c>
      <c r="O21620">
        <v>0</v>
      </c>
      <c r="P21620" s="119" t="s">
        <v>20254</v>
      </c>
    </row>
    <row r="21621" spans="1:16" x14ac:dyDescent="0.25">
      <c r="A21621">
        <v>48592</v>
      </c>
      <c r="B21621" s="119" t="s">
        <v>14015</v>
      </c>
      <c r="C21621">
        <v>80</v>
      </c>
      <c r="E21621">
        <v>321</v>
      </c>
      <c r="F21621">
        <v>4238</v>
      </c>
      <c r="G21621">
        <v>177</v>
      </c>
      <c r="H21621">
        <v>8783</v>
      </c>
      <c r="I21621" s="119" t="s">
        <v>19</v>
      </c>
      <c r="J21621" s="119" t="s">
        <v>24</v>
      </c>
      <c r="K21621" s="1">
        <v>46255.758941458334</v>
      </c>
      <c r="L21621">
        <v>5</v>
      </c>
      <c r="M21621">
        <v>8</v>
      </c>
      <c r="N21621">
        <v>0</v>
      </c>
      <c r="O21621">
        <v>2</v>
      </c>
      <c r="P21621" s="119" t="s">
        <v>20254</v>
      </c>
    </row>
    <row r="21622" spans="1:16" x14ac:dyDescent="0.25">
      <c r="A21622">
        <v>48593</v>
      </c>
      <c r="B21622" s="119" t="s">
        <v>14016</v>
      </c>
      <c r="C21622">
        <v>80</v>
      </c>
      <c r="E21622">
        <v>1113</v>
      </c>
      <c r="F21622">
        <v>4556</v>
      </c>
      <c r="G21622">
        <v>381</v>
      </c>
      <c r="H21622">
        <v>8121</v>
      </c>
      <c r="I21622" s="119" t="s">
        <v>19</v>
      </c>
      <c r="J21622" s="119" t="s">
        <v>24</v>
      </c>
      <c r="K21622" s="1">
        <v>46255.758941458334</v>
      </c>
      <c r="L21622">
        <v>83</v>
      </c>
      <c r="M21622">
        <v>29</v>
      </c>
      <c r="N21622">
        <v>23</v>
      </c>
      <c r="O21622">
        <v>9</v>
      </c>
      <c r="P21622" s="119" t="s">
        <v>20254</v>
      </c>
    </row>
    <row r="21623" spans="1:16" x14ac:dyDescent="0.25">
      <c r="A21623">
        <v>48594</v>
      </c>
      <c r="B21623" s="119" t="s">
        <v>14017</v>
      </c>
      <c r="C21623">
        <v>80</v>
      </c>
      <c r="E21623">
        <v>1113</v>
      </c>
      <c r="F21623">
        <v>4422</v>
      </c>
      <c r="G21623">
        <v>355</v>
      </c>
      <c r="H21623">
        <v>7994</v>
      </c>
      <c r="I21623" s="119" t="s">
        <v>19</v>
      </c>
      <c r="J21623" s="119" t="s">
        <v>24</v>
      </c>
      <c r="K21623" s="1">
        <v>46255.758941458334</v>
      </c>
      <c r="L21623">
        <v>189</v>
      </c>
      <c r="M21623">
        <v>103</v>
      </c>
      <c r="N21623">
        <v>20</v>
      </c>
      <c r="O21623">
        <v>12</v>
      </c>
      <c r="P21623" s="119" t="s">
        <v>20254</v>
      </c>
    </row>
    <row r="21624" spans="1:16" x14ac:dyDescent="0.25">
      <c r="A21624">
        <v>48595</v>
      </c>
      <c r="B21624" s="119" t="s">
        <v>14018</v>
      </c>
      <c r="C21624">
        <v>80</v>
      </c>
      <c r="E21624">
        <v>830</v>
      </c>
      <c r="F21624">
        <v>4456</v>
      </c>
      <c r="G21624">
        <v>756</v>
      </c>
      <c r="H21624">
        <v>8053</v>
      </c>
      <c r="I21624" s="119" t="s">
        <v>19</v>
      </c>
      <c r="J21624" s="119" t="s">
        <v>24</v>
      </c>
      <c r="K21624" s="1">
        <v>46255.758941458334</v>
      </c>
      <c r="L21624">
        <v>125</v>
      </c>
      <c r="M21624">
        <v>52</v>
      </c>
      <c r="N21624">
        <v>14</v>
      </c>
      <c r="O21624">
        <v>7</v>
      </c>
      <c r="P21624" s="119" t="s">
        <v>20254</v>
      </c>
    </row>
    <row r="21625" spans="1:16" x14ac:dyDescent="0.25">
      <c r="A21625">
        <v>48596</v>
      </c>
      <c r="B21625" s="119" t="s">
        <v>14019</v>
      </c>
      <c r="C21625">
        <v>80</v>
      </c>
      <c r="E21625">
        <v>1185</v>
      </c>
      <c r="F21625">
        <v>5001</v>
      </c>
      <c r="G21625">
        <v>209</v>
      </c>
      <c r="H21625">
        <v>8269</v>
      </c>
      <c r="I21625" s="119" t="s">
        <v>19</v>
      </c>
      <c r="J21625" s="119" t="s">
        <v>24</v>
      </c>
      <c r="K21625" s="1">
        <v>46255.758941458334</v>
      </c>
      <c r="L21625">
        <v>325</v>
      </c>
      <c r="M21625">
        <v>31</v>
      </c>
      <c r="N21625">
        <v>134</v>
      </c>
      <c r="O21625">
        <v>6</v>
      </c>
      <c r="P21625" s="119" t="s">
        <v>20254</v>
      </c>
    </row>
    <row r="21626" spans="1:16" x14ac:dyDescent="0.25">
      <c r="A21626">
        <v>48597</v>
      </c>
      <c r="B21626" s="119" t="s">
        <v>14020</v>
      </c>
      <c r="C21626">
        <v>80</v>
      </c>
      <c r="E21626">
        <v>737</v>
      </c>
      <c r="F21626">
        <v>4330</v>
      </c>
      <c r="G21626">
        <v>478</v>
      </c>
      <c r="H21626">
        <v>8127</v>
      </c>
      <c r="I21626" s="119" t="s">
        <v>19</v>
      </c>
      <c r="J21626" s="119" t="s">
        <v>24</v>
      </c>
      <c r="K21626" s="1">
        <v>46255.758941458334</v>
      </c>
      <c r="L21626">
        <v>252</v>
      </c>
      <c r="M21626">
        <v>35</v>
      </c>
      <c r="N21626">
        <v>48</v>
      </c>
      <c r="O21626">
        <v>4</v>
      </c>
      <c r="P21626" s="119" t="s">
        <v>20254</v>
      </c>
    </row>
    <row r="21627" spans="1:16" x14ac:dyDescent="0.25">
      <c r="A21627">
        <v>48598</v>
      </c>
      <c r="B21627" s="119" t="s">
        <v>14021</v>
      </c>
      <c r="C21627">
        <v>80</v>
      </c>
      <c r="E21627">
        <v>1027</v>
      </c>
      <c r="F21627">
        <v>3750</v>
      </c>
      <c r="G21627">
        <v>218</v>
      </c>
      <c r="H21627">
        <v>10597</v>
      </c>
      <c r="I21627" s="119" t="s">
        <v>19</v>
      </c>
      <c r="J21627" s="119" t="s">
        <v>24</v>
      </c>
      <c r="K21627" s="1">
        <v>46255.758941458334</v>
      </c>
      <c r="L21627">
        <v>246</v>
      </c>
      <c r="M21627">
        <v>0</v>
      </c>
      <c r="N21627">
        <v>69</v>
      </c>
      <c r="O21627">
        <v>0</v>
      </c>
      <c r="P21627" s="119" t="s">
        <v>20254</v>
      </c>
    </row>
    <row r="21628" spans="1:16" x14ac:dyDescent="0.25">
      <c r="A21628">
        <v>48599</v>
      </c>
      <c r="B21628" s="119" t="s">
        <v>14022</v>
      </c>
      <c r="C21628">
        <v>80</v>
      </c>
      <c r="E21628">
        <v>975</v>
      </c>
      <c r="F21628">
        <v>4520</v>
      </c>
      <c r="G21628">
        <v>200</v>
      </c>
      <c r="H21628">
        <v>8013</v>
      </c>
      <c r="I21628" s="119" t="s">
        <v>19</v>
      </c>
      <c r="J21628" s="119" t="s">
        <v>24</v>
      </c>
      <c r="K21628" s="1">
        <v>46255.758941458334</v>
      </c>
      <c r="L21628">
        <v>117</v>
      </c>
      <c r="M21628">
        <v>34</v>
      </c>
      <c r="N21628">
        <v>12</v>
      </c>
      <c r="O21628">
        <v>7</v>
      </c>
      <c r="P21628" s="119" t="s">
        <v>20254</v>
      </c>
    </row>
    <row r="21629" spans="1:16" x14ac:dyDescent="0.25">
      <c r="A21629">
        <v>48600</v>
      </c>
      <c r="B21629" s="119" t="s">
        <v>14023</v>
      </c>
      <c r="C21629">
        <v>80</v>
      </c>
      <c r="E21629">
        <v>815</v>
      </c>
      <c r="F21629">
        <v>4032</v>
      </c>
      <c r="G21629">
        <v>611</v>
      </c>
      <c r="H21629">
        <v>7925</v>
      </c>
      <c r="I21629" s="119" t="s">
        <v>19</v>
      </c>
      <c r="J21629" s="119" t="s">
        <v>24</v>
      </c>
      <c r="K21629" s="1">
        <v>46255.758941458334</v>
      </c>
      <c r="L21629">
        <v>111</v>
      </c>
      <c r="M21629">
        <v>49</v>
      </c>
      <c r="N21629">
        <v>27</v>
      </c>
      <c r="O21629">
        <v>5</v>
      </c>
      <c r="P21629" s="119" t="s">
        <v>20254</v>
      </c>
    </row>
    <row r="21630" spans="1:16" x14ac:dyDescent="0.25">
      <c r="A21630">
        <v>48601</v>
      </c>
      <c r="B21630" s="119" t="s">
        <v>14024</v>
      </c>
      <c r="C21630">
        <v>80</v>
      </c>
      <c r="E21630">
        <v>770</v>
      </c>
      <c r="F21630">
        <v>4613</v>
      </c>
      <c r="G21630">
        <v>377</v>
      </c>
      <c r="H21630">
        <v>8010</v>
      </c>
      <c r="I21630" s="119" t="s">
        <v>19</v>
      </c>
      <c r="J21630" s="119" t="s">
        <v>24</v>
      </c>
      <c r="K21630" s="1">
        <v>46255.758941458334</v>
      </c>
      <c r="L21630">
        <v>220</v>
      </c>
      <c r="M21630">
        <v>26</v>
      </c>
      <c r="N21630">
        <v>18</v>
      </c>
      <c r="O21630">
        <v>10</v>
      </c>
      <c r="P21630" s="119" t="s">
        <v>20254</v>
      </c>
    </row>
    <row r="21631" spans="1:16" x14ac:dyDescent="0.25">
      <c r="A21631">
        <v>48602</v>
      </c>
      <c r="B21631" s="119" t="s">
        <v>14025</v>
      </c>
      <c r="C21631">
        <v>80</v>
      </c>
      <c r="E21631">
        <v>1156</v>
      </c>
      <c r="F21631">
        <v>4003</v>
      </c>
      <c r="G21631">
        <v>441</v>
      </c>
      <c r="H21631">
        <v>8401</v>
      </c>
      <c r="I21631" s="119" t="s">
        <v>19</v>
      </c>
      <c r="J21631" s="119" t="s">
        <v>24</v>
      </c>
      <c r="K21631" s="1">
        <v>46255.758941458334</v>
      </c>
      <c r="L21631">
        <v>90</v>
      </c>
      <c r="M21631">
        <v>44</v>
      </c>
      <c r="N21631">
        <v>12</v>
      </c>
      <c r="O21631">
        <v>7</v>
      </c>
      <c r="P21631" s="119" t="s">
        <v>20254</v>
      </c>
    </row>
    <row r="21632" spans="1:16" x14ac:dyDescent="0.25">
      <c r="A21632">
        <v>48603</v>
      </c>
      <c r="B21632" s="119" t="s">
        <v>14026</v>
      </c>
      <c r="C21632">
        <v>80</v>
      </c>
      <c r="E21632">
        <v>860</v>
      </c>
      <c r="F21632">
        <v>5000</v>
      </c>
      <c r="G21632">
        <v>219</v>
      </c>
      <c r="H21632">
        <v>8053</v>
      </c>
      <c r="I21632" s="119" t="s">
        <v>19</v>
      </c>
      <c r="J21632" s="119" t="s">
        <v>24</v>
      </c>
      <c r="K21632" s="1">
        <v>46255.758941458334</v>
      </c>
      <c r="L21632">
        <v>97</v>
      </c>
      <c r="M21632">
        <v>20</v>
      </c>
      <c r="N21632">
        <v>45</v>
      </c>
      <c r="O21632">
        <v>4</v>
      </c>
      <c r="P21632" s="119" t="s">
        <v>20254</v>
      </c>
    </row>
    <row r="21633" spans="1:16" x14ac:dyDescent="0.25">
      <c r="A21633">
        <v>48604</v>
      </c>
      <c r="B21633" s="119" t="s">
        <v>14027</v>
      </c>
      <c r="C21633">
        <v>80</v>
      </c>
      <c r="E21633">
        <v>607</v>
      </c>
      <c r="F21633">
        <v>4643</v>
      </c>
      <c r="G21633">
        <v>213</v>
      </c>
      <c r="H21633">
        <v>8641</v>
      </c>
      <c r="I21633" s="119" t="s">
        <v>19</v>
      </c>
      <c r="J21633" s="119" t="s">
        <v>24</v>
      </c>
      <c r="K21633" s="1">
        <v>46255.758941458334</v>
      </c>
      <c r="L21633">
        <v>188</v>
      </c>
      <c r="M21633">
        <v>32</v>
      </c>
      <c r="N21633">
        <v>9</v>
      </c>
      <c r="O21633">
        <v>4</v>
      </c>
      <c r="P21633" s="119" t="s">
        <v>20254</v>
      </c>
    </row>
    <row r="21634" spans="1:16" x14ac:dyDescent="0.25">
      <c r="A21634">
        <v>48605</v>
      </c>
      <c r="B21634" s="119" t="s">
        <v>14028</v>
      </c>
      <c r="C21634">
        <v>80</v>
      </c>
      <c r="E21634">
        <v>272</v>
      </c>
      <c r="F21634">
        <v>7146</v>
      </c>
      <c r="G21634">
        <v>237</v>
      </c>
      <c r="H21634">
        <v>16845</v>
      </c>
      <c r="I21634" s="119" t="s">
        <v>19</v>
      </c>
      <c r="J21634" s="119" t="s">
        <v>24</v>
      </c>
      <c r="K21634" s="1">
        <v>46255.758941458334</v>
      </c>
      <c r="L21634">
        <v>7</v>
      </c>
      <c r="M21634">
        <v>0</v>
      </c>
      <c r="N21634">
        <v>6</v>
      </c>
      <c r="O21634">
        <v>0</v>
      </c>
      <c r="P21634" s="119" t="s">
        <v>20254</v>
      </c>
    </row>
    <row r="21635" spans="1:16" x14ac:dyDescent="0.25">
      <c r="A21635">
        <v>48606</v>
      </c>
      <c r="B21635" s="119" t="s">
        <v>14029</v>
      </c>
      <c r="C21635">
        <v>80</v>
      </c>
      <c r="E21635">
        <v>692</v>
      </c>
      <c r="F21635">
        <v>4411</v>
      </c>
      <c r="G21635">
        <v>173</v>
      </c>
      <c r="H21635">
        <v>8011</v>
      </c>
      <c r="I21635" s="119" t="s">
        <v>19</v>
      </c>
      <c r="J21635" s="119" t="s">
        <v>24</v>
      </c>
      <c r="K21635" s="1">
        <v>46255.758941458334</v>
      </c>
      <c r="L21635">
        <v>41</v>
      </c>
      <c r="M21635">
        <v>12</v>
      </c>
      <c r="N21635">
        <v>1</v>
      </c>
      <c r="O21635">
        <v>4</v>
      </c>
      <c r="P21635" s="119" t="s">
        <v>20254</v>
      </c>
    </row>
    <row r="21636" spans="1:16" x14ac:dyDescent="0.25">
      <c r="A21636">
        <v>48607</v>
      </c>
      <c r="B21636" s="119" t="s">
        <v>14030</v>
      </c>
      <c r="C21636">
        <v>80</v>
      </c>
      <c r="E21636">
        <v>756</v>
      </c>
      <c r="F21636">
        <v>4477</v>
      </c>
      <c r="G21636">
        <v>465</v>
      </c>
      <c r="H21636">
        <v>8070</v>
      </c>
      <c r="I21636" s="119" t="s">
        <v>19</v>
      </c>
      <c r="J21636" s="119" t="s">
        <v>24</v>
      </c>
      <c r="K21636" s="1">
        <v>46255.758941458334</v>
      </c>
      <c r="L21636">
        <v>216</v>
      </c>
      <c r="M21636">
        <v>35</v>
      </c>
      <c r="N21636">
        <v>13</v>
      </c>
      <c r="O21636">
        <v>2</v>
      </c>
      <c r="P21636" s="119" t="s">
        <v>20254</v>
      </c>
    </row>
    <row r="21637" spans="1:16" x14ac:dyDescent="0.25">
      <c r="A21637">
        <v>48608</v>
      </c>
      <c r="B21637" s="119" t="s">
        <v>14031</v>
      </c>
      <c r="C21637">
        <v>80</v>
      </c>
      <c r="E21637">
        <v>1434</v>
      </c>
      <c r="F21637">
        <v>4868</v>
      </c>
      <c r="G21637">
        <v>300</v>
      </c>
      <c r="H21637">
        <v>9999</v>
      </c>
      <c r="I21637" s="119" t="s">
        <v>19</v>
      </c>
      <c r="J21637" s="119" t="s">
        <v>24</v>
      </c>
      <c r="K21637" s="1">
        <v>46255.758941458334</v>
      </c>
      <c r="L21637">
        <v>240</v>
      </c>
      <c r="M21637">
        <v>42</v>
      </c>
      <c r="N21637">
        <v>9</v>
      </c>
      <c r="O21637">
        <v>3</v>
      </c>
      <c r="P21637" s="119" t="s">
        <v>20254</v>
      </c>
    </row>
    <row r="21638" spans="1:16" x14ac:dyDescent="0.25">
      <c r="A21638">
        <v>48609</v>
      </c>
      <c r="B21638" s="119" t="s">
        <v>14032</v>
      </c>
      <c r="C21638">
        <v>80</v>
      </c>
      <c r="E21638">
        <v>982</v>
      </c>
      <c r="F21638">
        <v>4181</v>
      </c>
      <c r="G21638">
        <v>397</v>
      </c>
      <c r="H21638">
        <v>9213</v>
      </c>
      <c r="I21638" s="119" t="s">
        <v>19</v>
      </c>
      <c r="J21638" s="119" t="s">
        <v>24</v>
      </c>
      <c r="K21638" s="1">
        <v>46255.758941458334</v>
      </c>
      <c r="L21638">
        <v>94</v>
      </c>
      <c r="M21638">
        <v>27</v>
      </c>
      <c r="N21638">
        <v>7</v>
      </c>
      <c r="O21638">
        <v>11</v>
      </c>
      <c r="P21638" s="119" t="s">
        <v>20254</v>
      </c>
    </row>
    <row r="21639" spans="1:16" x14ac:dyDescent="0.25">
      <c r="A21639">
        <v>48610</v>
      </c>
      <c r="B21639" s="119" t="s">
        <v>14033</v>
      </c>
      <c r="C21639">
        <v>80</v>
      </c>
      <c r="E21639">
        <v>674</v>
      </c>
      <c r="F21639">
        <v>5000</v>
      </c>
      <c r="G21639">
        <v>282</v>
      </c>
      <c r="H21639">
        <v>8472</v>
      </c>
      <c r="I21639" s="119" t="s">
        <v>19</v>
      </c>
      <c r="J21639" s="119" t="s">
        <v>24</v>
      </c>
      <c r="K21639" s="1">
        <v>46255.758941458334</v>
      </c>
      <c r="L21639">
        <v>23</v>
      </c>
      <c r="M21639">
        <v>19</v>
      </c>
      <c r="N21639">
        <v>13</v>
      </c>
      <c r="O21639">
        <v>1</v>
      </c>
      <c r="P21639" s="119" t="s">
        <v>20254</v>
      </c>
    </row>
    <row r="21640" spans="1:16" x14ac:dyDescent="0.25">
      <c r="A21640">
        <v>48611</v>
      </c>
      <c r="B21640" s="119" t="s">
        <v>14034</v>
      </c>
      <c r="C21640">
        <v>80</v>
      </c>
      <c r="E21640">
        <v>492</v>
      </c>
      <c r="F21640">
        <v>6252</v>
      </c>
      <c r="G21640">
        <v>285</v>
      </c>
      <c r="H21640">
        <v>10405</v>
      </c>
      <c r="I21640" s="119" t="s">
        <v>19</v>
      </c>
      <c r="J21640" s="119" t="s">
        <v>24</v>
      </c>
      <c r="K21640" s="1">
        <v>46255.758941458334</v>
      </c>
      <c r="L21640">
        <v>13</v>
      </c>
      <c r="M21640">
        <v>18</v>
      </c>
      <c r="N21640">
        <v>3</v>
      </c>
      <c r="O21640">
        <v>4</v>
      </c>
      <c r="P21640" s="119" t="s">
        <v>20254</v>
      </c>
    </row>
    <row r="21641" spans="1:16" x14ac:dyDescent="0.25">
      <c r="A21641">
        <v>48612</v>
      </c>
      <c r="B21641" s="119" t="s">
        <v>14035</v>
      </c>
      <c r="C21641">
        <v>80</v>
      </c>
      <c r="E21641">
        <v>656</v>
      </c>
      <c r="F21641">
        <v>8334</v>
      </c>
      <c r="G21641">
        <v>154</v>
      </c>
      <c r="H21641">
        <v>14998</v>
      </c>
      <c r="I21641" s="119" t="s">
        <v>19</v>
      </c>
      <c r="J21641" s="119" t="s">
        <v>24</v>
      </c>
      <c r="K21641" s="1">
        <v>46255.758941458334</v>
      </c>
      <c r="L21641">
        <v>0</v>
      </c>
      <c r="M21641">
        <v>0</v>
      </c>
      <c r="N21641">
        <v>0</v>
      </c>
      <c r="O21641">
        <v>0</v>
      </c>
      <c r="P21641" s="119" t="s">
        <v>20254</v>
      </c>
    </row>
    <row r="21642" spans="1:16" x14ac:dyDescent="0.25">
      <c r="A21642">
        <v>48613</v>
      </c>
      <c r="B21642" s="119" t="s">
        <v>14036</v>
      </c>
      <c r="C21642">
        <v>80</v>
      </c>
      <c r="E21642">
        <v>188</v>
      </c>
      <c r="F21642">
        <v>6080</v>
      </c>
      <c r="G21642">
        <v>394</v>
      </c>
      <c r="H21642">
        <v>14550</v>
      </c>
      <c r="I21642" s="119" t="s">
        <v>19</v>
      </c>
      <c r="J21642" s="119" t="s">
        <v>24</v>
      </c>
      <c r="K21642" s="1">
        <v>46255.758941458334</v>
      </c>
      <c r="L21642">
        <v>0</v>
      </c>
      <c r="M21642">
        <v>6</v>
      </c>
      <c r="N21642">
        <v>0</v>
      </c>
      <c r="O21642">
        <v>1</v>
      </c>
      <c r="P21642" s="119" t="s">
        <v>20254</v>
      </c>
    </row>
    <row r="21643" spans="1:16" x14ac:dyDescent="0.25">
      <c r="A21643">
        <v>48614</v>
      </c>
      <c r="B21643" s="119" t="s">
        <v>14037</v>
      </c>
      <c r="C21643">
        <v>80</v>
      </c>
      <c r="E21643">
        <v>1100</v>
      </c>
      <c r="F21643">
        <v>4254</v>
      </c>
      <c r="G21643">
        <v>395</v>
      </c>
      <c r="H21643">
        <v>7950</v>
      </c>
      <c r="I21643" s="119" t="s">
        <v>19</v>
      </c>
      <c r="J21643" s="119" t="s">
        <v>24</v>
      </c>
      <c r="K21643" s="1">
        <v>46255.758941458334</v>
      </c>
      <c r="L21643">
        <v>124</v>
      </c>
      <c r="M21643">
        <v>33</v>
      </c>
      <c r="N21643">
        <v>14</v>
      </c>
      <c r="O21643">
        <v>6</v>
      </c>
      <c r="P21643" s="119" t="s">
        <v>20254</v>
      </c>
    </row>
    <row r="21644" spans="1:16" x14ac:dyDescent="0.25">
      <c r="A21644">
        <v>48615</v>
      </c>
      <c r="B21644" s="119" t="s">
        <v>14038</v>
      </c>
      <c r="C21644">
        <v>80</v>
      </c>
      <c r="E21644">
        <v>1899</v>
      </c>
      <c r="F21644">
        <v>5255</v>
      </c>
      <c r="G21644">
        <v>1991</v>
      </c>
      <c r="H21644">
        <v>7989</v>
      </c>
      <c r="I21644" s="119" t="s">
        <v>19</v>
      </c>
      <c r="J21644" s="119" t="s">
        <v>24</v>
      </c>
      <c r="K21644" s="1">
        <v>46255.758941458334</v>
      </c>
      <c r="L21644">
        <v>86</v>
      </c>
      <c r="M21644">
        <v>99</v>
      </c>
      <c r="N21644">
        <v>18</v>
      </c>
      <c r="O21644">
        <v>49</v>
      </c>
      <c r="P21644" s="119" t="s">
        <v>20254</v>
      </c>
    </row>
    <row r="21645" spans="1:16" x14ac:dyDescent="0.25">
      <c r="A21645">
        <v>48616</v>
      </c>
      <c r="B21645" s="119" t="s">
        <v>14039</v>
      </c>
      <c r="C21645">
        <v>80</v>
      </c>
      <c r="E21645">
        <v>2410</v>
      </c>
      <c r="F21645">
        <v>5295</v>
      </c>
      <c r="G21645">
        <v>99</v>
      </c>
      <c r="H21645">
        <v>7985</v>
      </c>
      <c r="I21645" s="119" t="s">
        <v>19</v>
      </c>
      <c r="J21645" s="119" t="s">
        <v>24</v>
      </c>
      <c r="K21645" s="1">
        <v>46255.758941458334</v>
      </c>
      <c r="L21645">
        <v>162</v>
      </c>
      <c r="M21645">
        <v>299</v>
      </c>
      <c r="N21645">
        <v>19</v>
      </c>
      <c r="O21645">
        <v>161</v>
      </c>
      <c r="P21645" s="119" t="s">
        <v>20254</v>
      </c>
    </row>
    <row r="21646" spans="1:16" x14ac:dyDescent="0.25">
      <c r="A21646">
        <v>48617</v>
      </c>
      <c r="B21646" s="119" t="s">
        <v>14040</v>
      </c>
      <c r="C21646">
        <v>80</v>
      </c>
      <c r="E21646">
        <v>1124</v>
      </c>
      <c r="F21646">
        <v>5001</v>
      </c>
      <c r="G21646">
        <v>858</v>
      </c>
      <c r="H21646">
        <v>8026</v>
      </c>
      <c r="I21646" s="119" t="s">
        <v>19</v>
      </c>
      <c r="J21646" s="119" t="s">
        <v>24</v>
      </c>
      <c r="K21646" s="1">
        <v>46255.758941458334</v>
      </c>
      <c r="L21646">
        <v>410</v>
      </c>
      <c r="M21646">
        <v>24</v>
      </c>
      <c r="N21646">
        <v>47</v>
      </c>
      <c r="O21646">
        <v>2</v>
      </c>
      <c r="P21646" s="119" t="s">
        <v>20254</v>
      </c>
    </row>
    <row r="21647" spans="1:16" x14ac:dyDescent="0.25">
      <c r="A21647">
        <v>48618</v>
      </c>
      <c r="B21647" s="119" t="s">
        <v>14041</v>
      </c>
      <c r="C21647">
        <v>80</v>
      </c>
      <c r="E21647">
        <v>1007</v>
      </c>
      <c r="F21647">
        <v>5217</v>
      </c>
      <c r="G21647">
        <v>178</v>
      </c>
      <c r="H21647">
        <v>8094</v>
      </c>
      <c r="I21647" s="119" t="s">
        <v>19</v>
      </c>
      <c r="J21647" s="119" t="s">
        <v>24</v>
      </c>
      <c r="K21647" s="1">
        <v>46255.758941458334</v>
      </c>
      <c r="L21647">
        <v>80</v>
      </c>
      <c r="M21647">
        <v>33</v>
      </c>
      <c r="N21647">
        <v>8</v>
      </c>
      <c r="O21647">
        <v>7</v>
      </c>
      <c r="P21647" s="119" t="s">
        <v>20254</v>
      </c>
    </row>
    <row r="21648" spans="1:16" x14ac:dyDescent="0.25">
      <c r="A21648">
        <v>48619</v>
      </c>
      <c r="B21648" s="119" t="s">
        <v>14042</v>
      </c>
      <c r="C21648">
        <v>80</v>
      </c>
      <c r="E21648">
        <v>458</v>
      </c>
      <c r="F21648">
        <v>7285</v>
      </c>
      <c r="G21648">
        <v>90</v>
      </c>
      <c r="H21648">
        <v>17269</v>
      </c>
      <c r="I21648" s="119" t="s">
        <v>19</v>
      </c>
      <c r="J21648" s="119" t="s">
        <v>24</v>
      </c>
      <c r="K21648" s="1">
        <v>46255.758941458334</v>
      </c>
      <c r="L21648">
        <v>1</v>
      </c>
      <c r="M21648">
        <v>5</v>
      </c>
      <c r="N21648">
        <v>0</v>
      </c>
      <c r="O21648">
        <v>0</v>
      </c>
      <c r="P21648" s="119" t="s">
        <v>20254</v>
      </c>
    </row>
    <row r="21649" spans="1:16" x14ac:dyDescent="0.25">
      <c r="A21649">
        <v>48620</v>
      </c>
      <c r="B21649" s="119" t="s">
        <v>14043</v>
      </c>
      <c r="C21649">
        <v>80</v>
      </c>
      <c r="E21649">
        <v>667</v>
      </c>
      <c r="F21649">
        <v>4877</v>
      </c>
      <c r="G21649">
        <v>148</v>
      </c>
      <c r="H21649">
        <v>8498</v>
      </c>
      <c r="I21649" s="119" t="s">
        <v>19</v>
      </c>
      <c r="J21649" s="119" t="s">
        <v>24</v>
      </c>
      <c r="K21649" s="1">
        <v>46255.758941458334</v>
      </c>
      <c r="L21649">
        <v>145</v>
      </c>
      <c r="M21649">
        <v>14</v>
      </c>
      <c r="N21649">
        <v>11</v>
      </c>
      <c r="O21649">
        <v>7</v>
      </c>
      <c r="P21649" s="119" t="s">
        <v>20254</v>
      </c>
    </row>
    <row r="21650" spans="1:16" x14ac:dyDescent="0.25">
      <c r="A21650">
        <v>48621</v>
      </c>
      <c r="B21650" s="119" t="s">
        <v>14044</v>
      </c>
      <c r="C21650">
        <v>80</v>
      </c>
      <c r="E21650">
        <v>744</v>
      </c>
      <c r="F21650">
        <v>4720</v>
      </c>
      <c r="G21650">
        <v>1025</v>
      </c>
      <c r="H21650">
        <v>7985</v>
      </c>
      <c r="I21650" s="119" t="s">
        <v>19</v>
      </c>
      <c r="J21650" s="119" t="s">
        <v>24</v>
      </c>
      <c r="K21650" s="1">
        <v>46255.758941458334</v>
      </c>
      <c r="L21650">
        <v>101</v>
      </c>
      <c r="M21650">
        <v>122</v>
      </c>
      <c r="N21650">
        <v>18</v>
      </c>
      <c r="O21650">
        <v>7</v>
      </c>
      <c r="P21650" s="119" t="s">
        <v>20254</v>
      </c>
    </row>
    <row r="21651" spans="1:16" x14ac:dyDescent="0.25">
      <c r="A21651">
        <v>48622</v>
      </c>
      <c r="B21651" s="119" t="s">
        <v>14045</v>
      </c>
      <c r="C21651">
        <v>80</v>
      </c>
      <c r="E21651">
        <v>2020</v>
      </c>
      <c r="F21651">
        <v>3500</v>
      </c>
      <c r="G21651">
        <v>387</v>
      </c>
      <c r="H21651">
        <v>6099</v>
      </c>
      <c r="I21651" s="119" t="s">
        <v>19</v>
      </c>
      <c r="J21651" s="119" t="s">
        <v>24</v>
      </c>
      <c r="K21651" s="1">
        <v>46255.758941458334</v>
      </c>
      <c r="L21651">
        <v>171</v>
      </c>
      <c r="M21651">
        <v>32</v>
      </c>
      <c r="N21651">
        <v>28</v>
      </c>
      <c r="O21651">
        <v>12</v>
      </c>
      <c r="P21651" s="119" t="s">
        <v>20254</v>
      </c>
    </row>
    <row r="21652" spans="1:16" x14ac:dyDescent="0.25">
      <c r="A21652">
        <v>48623</v>
      </c>
      <c r="B21652" s="119" t="s">
        <v>14046</v>
      </c>
      <c r="C21652">
        <v>80</v>
      </c>
      <c r="E21652">
        <v>3633</v>
      </c>
      <c r="F21652">
        <v>3703</v>
      </c>
      <c r="G21652">
        <v>564</v>
      </c>
      <c r="H21652">
        <v>6551</v>
      </c>
      <c r="I21652" s="119" t="s">
        <v>19</v>
      </c>
      <c r="J21652" s="119" t="s">
        <v>24</v>
      </c>
      <c r="K21652" s="1">
        <v>46255.758941458334</v>
      </c>
      <c r="L21652">
        <v>205</v>
      </c>
      <c r="M21652">
        <v>48</v>
      </c>
      <c r="N21652">
        <v>64</v>
      </c>
      <c r="O21652">
        <v>1</v>
      </c>
      <c r="P21652" s="119" t="s">
        <v>20254</v>
      </c>
    </row>
    <row r="21653" spans="1:16" x14ac:dyDescent="0.25">
      <c r="A21653">
        <v>48624</v>
      </c>
      <c r="B21653" s="119" t="s">
        <v>14047</v>
      </c>
      <c r="C21653">
        <v>80</v>
      </c>
      <c r="E21653">
        <v>2186</v>
      </c>
      <c r="F21653">
        <v>3600</v>
      </c>
      <c r="G21653">
        <v>453</v>
      </c>
      <c r="H21653">
        <v>7616</v>
      </c>
      <c r="I21653" s="119" t="s">
        <v>19</v>
      </c>
      <c r="J21653" s="119" t="s">
        <v>24</v>
      </c>
      <c r="K21653" s="1">
        <v>46255.758941458334</v>
      </c>
      <c r="L21653">
        <v>181</v>
      </c>
      <c r="M21653">
        <v>29</v>
      </c>
      <c r="N21653">
        <v>37</v>
      </c>
      <c r="O21653">
        <v>8</v>
      </c>
      <c r="P21653" s="119" t="s">
        <v>20254</v>
      </c>
    </row>
    <row r="21654" spans="1:16" x14ac:dyDescent="0.25">
      <c r="A21654">
        <v>48625</v>
      </c>
      <c r="B21654" s="119" t="s">
        <v>14048</v>
      </c>
      <c r="C21654">
        <v>80</v>
      </c>
      <c r="E21654">
        <v>1762</v>
      </c>
      <c r="F21654">
        <v>4050</v>
      </c>
      <c r="G21654">
        <v>444</v>
      </c>
      <c r="H21654">
        <v>6346</v>
      </c>
      <c r="I21654" s="119" t="s">
        <v>19</v>
      </c>
      <c r="J21654" s="119" t="s">
        <v>24</v>
      </c>
      <c r="K21654" s="1">
        <v>46255.758941458334</v>
      </c>
      <c r="L21654">
        <v>141</v>
      </c>
      <c r="M21654">
        <v>35</v>
      </c>
      <c r="N21654">
        <v>15</v>
      </c>
      <c r="O21654">
        <v>14</v>
      </c>
      <c r="P21654" s="119" t="s">
        <v>20254</v>
      </c>
    </row>
    <row r="21655" spans="1:16" x14ac:dyDescent="0.25">
      <c r="A21655">
        <v>48626</v>
      </c>
      <c r="B21655" s="119" t="s">
        <v>14049</v>
      </c>
      <c r="C21655">
        <v>80</v>
      </c>
      <c r="E21655">
        <v>1243</v>
      </c>
      <c r="F21655">
        <v>3501</v>
      </c>
      <c r="G21655">
        <v>310</v>
      </c>
      <c r="H21655">
        <v>7093</v>
      </c>
      <c r="I21655" s="119" t="s">
        <v>19</v>
      </c>
      <c r="J21655" s="119" t="s">
        <v>24</v>
      </c>
      <c r="K21655" s="1">
        <v>46255.758941458334</v>
      </c>
      <c r="L21655">
        <v>12</v>
      </c>
      <c r="M21655">
        <v>3</v>
      </c>
      <c r="N21655">
        <v>10</v>
      </c>
      <c r="O21655">
        <v>1</v>
      </c>
      <c r="P21655" s="119" t="s">
        <v>20254</v>
      </c>
    </row>
    <row r="21656" spans="1:16" x14ac:dyDescent="0.25">
      <c r="A21656">
        <v>48627</v>
      </c>
      <c r="B21656" s="119" t="s">
        <v>14050</v>
      </c>
      <c r="C21656">
        <v>80</v>
      </c>
      <c r="E21656">
        <v>1058</v>
      </c>
      <c r="F21656">
        <v>4555</v>
      </c>
      <c r="G21656">
        <v>463</v>
      </c>
      <c r="H21656">
        <v>6459</v>
      </c>
      <c r="I21656" s="119" t="s">
        <v>19</v>
      </c>
      <c r="J21656" s="119" t="s">
        <v>24</v>
      </c>
      <c r="K21656" s="1">
        <v>46255.758941458334</v>
      </c>
      <c r="L21656">
        <v>164</v>
      </c>
      <c r="M21656">
        <v>18</v>
      </c>
      <c r="N21656">
        <v>16</v>
      </c>
      <c r="O21656">
        <v>3</v>
      </c>
      <c r="P21656" s="119" t="s">
        <v>20254</v>
      </c>
    </row>
    <row r="21657" spans="1:16" x14ac:dyDescent="0.25">
      <c r="A21657">
        <v>48628</v>
      </c>
      <c r="B21657" s="119" t="s">
        <v>14051</v>
      </c>
      <c r="C21657">
        <v>80</v>
      </c>
      <c r="E21657">
        <v>2288</v>
      </c>
      <c r="F21657">
        <v>3608</v>
      </c>
      <c r="G21657">
        <v>280</v>
      </c>
      <c r="H21657">
        <v>9729</v>
      </c>
      <c r="I21657" s="119" t="s">
        <v>19</v>
      </c>
      <c r="J21657" s="119" t="s">
        <v>24</v>
      </c>
      <c r="K21657" s="1">
        <v>46255.758941458334</v>
      </c>
      <c r="L21657">
        <v>216</v>
      </c>
      <c r="M21657">
        <v>20</v>
      </c>
      <c r="N21657">
        <v>89</v>
      </c>
      <c r="O21657">
        <v>1</v>
      </c>
      <c r="P21657" s="119" t="s">
        <v>20254</v>
      </c>
    </row>
    <row r="21658" spans="1:16" x14ac:dyDescent="0.25">
      <c r="A21658">
        <v>48629</v>
      </c>
      <c r="B21658" s="119" t="s">
        <v>14052</v>
      </c>
      <c r="C21658">
        <v>80</v>
      </c>
      <c r="E21658">
        <v>1422</v>
      </c>
      <c r="F21658">
        <v>4050</v>
      </c>
      <c r="G21658">
        <v>464</v>
      </c>
      <c r="H21658">
        <v>8096</v>
      </c>
      <c r="I21658" s="119" t="s">
        <v>19</v>
      </c>
      <c r="J21658" s="119" t="s">
        <v>24</v>
      </c>
      <c r="K21658" s="1">
        <v>46255.758941458334</v>
      </c>
      <c r="L21658">
        <v>27</v>
      </c>
      <c r="M21658">
        <v>20</v>
      </c>
      <c r="N21658">
        <v>10</v>
      </c>
      <c r="O21658">
        <v>4</v>
      </c>
      <c r="P21658" s="119" t="s">
        <v>20254</v>
      </c>
    </row>
    <row r="21659" spans="1:16" x14ac:dyDescent="0.25">
      <c r="A21659">
        <v>48630</v>
      </c>
      <c r="B21659" s="119" t="s">
        <v>14053</v>
      </c>
      <c r="C21659">
        <v>80</v>
      </c>
      <c r="E21659">
        <v>2540</v>
      </c>
      <c r="F21659">
        <v>4050</v>
      </c>
      <c r="G21659">
        <v>305</v>
      </c>
      <c r="H21659">
        <v>8967</v>
      </c>
      <c r="I21659" s="119" t="s">
        <v>19</v>
      </c>
      <c r="J21659" s="119" t="s">
        <v>24</v>
      </c>
      <c r="K21659" s="1">
        <v>46255.758941458334</v>
      </c>
      <c r="L21659">
        <v>64</v>
      </c>
      <c r="M21659">
        <v>11</v>
      </c>
      <c r="N21659">
        <v>10</v>
      </c>
      <c r="O21659">
        <v>0</v>
      </c>
      <c r="P21659" s="119" t="s">
        <v>20254</v>
      </c>
    </row>
    <row r="21660" spans="1:16" x14ac:dyDescent="0.25">
      <c r="A21660">
        <v>48631</v>
      </c>
      <c r="B21660" s="119" t="s">
        <v>14054</v>
      </c>
      <c r="C21660">
        <v>80</v>
      </c>
      <c r="E21660">
        <v>1059</v>
      </c>
      <c r="F21660">
        <v>4050</v>
      </c>
      <c r="G21660">
        <v>289</v>
      </c>
      <c r="H21660">
        <v>9994</v>
      </c>
      <c r="I21660" s="119" t="s">
        <v>19</v>
      </c>
      <c r="J21660" s="119" t="s">
        <v>24</v>
      </c>
      <c r="K21660" s="1">
        <v>46255.758941458334</v>
      </c>
      <c r="L21660">
        <v>77</v>
      </c>
      <c r="M21660">
        <v>9</v>
      </c>
      <c r="N21660">
        <v>3</v>
      </c>
      <c r="O21660">
        <v>2</v>
      </c>
      <c r="P21660" s="119" t="s">
        <v>20254</v>
      </c>
    </row>
    <row r="21661" spans="1:16" x14ac:dyDescent="0.25">
      <c r="A21661">
        <v>48632</v>
      </c>
      <c r="B21661" s="119" t="s">
        <v>14055</v>
      </c>
      <c r="C21661">
        <v>80</v>
      </c>
      <c r="E21661">
        <v>1689</v>
      </c>
      <c r="F21661">
        <v>7152</v>
      </c>
      <c r="G21661">
        <v>367</v>
      </c>
      <c r="H21661">
        <v>17551</v>
      </c>
      <c r="I21661" s="119" t="s">
        <v>19</v>
      </c>
      <c r="J21661" s="119" t="s">
        <v>24</v>
      </c>
      <c r="K21661" s="1">
        <v>46255.758941458334</v>
      </c>
      <c r="L21661">
        <v>7</v>
      </c>
      <c r="M21661">
        <v>6</v>
      </c>
      <c r="N21661">
        <v>0</v>
      </c>
      <c r="O21661">
        <v>2</v>
      </c>
      <c r="P21661" s="119" t="s">
        <v>20254</v>
      </c>
    </row>
    <row r="21662" spans="1:16" x14ac:dyDescent="0.25">
      <c r="A21662">
        <v>48633</v>
      </c>
      <c r="B21662" s="119" t="s">
        <v>14056</v>
      </c>
      <c r="C21662">
        <v>80</v>
      </c>
      <c r="E21662">
        <v>1084</v>
      </c>
      <c r="F21662">
        <v>5675</v>
      </c>
      <c r="G21662">
        <v>155</v>
      </c>
      <c r="H21662">
        <v>15673</v>
      </c>
      <c r="I21662" s="119" t="s">
        <v>19</v>
      </c>
      <c r="J21662" s="119" t="s">
        <v>24</v>
      </c>
      <c r="K21662" s="1">
        <v>46255.758941458334</v>
      </c>
      <c r="L21662">
        <v>5</v>
      </c>
      <c r="M21662">
        <v>9</v>
      </c>
      <c r="N21662">
        <v>0</v>
      </c>
      <c r="O21662">
        <v>1</v>
      </c>
      <c r="P21662" s="119" t="s">
        <v>20254</v>
      </c>
    </row>
    <row r="21663" spans="1:16" x14ac:dyDescent="0.25">
      <c r="A21663">
        <v>48634</v>
      </c>
      <c r="B21663" s="119" t="s">
        <v>14057</v>
      </c>
      <c r="C21663">
        <v>80</v>
      </c>
      <c r="E21663">
        <v>941</v>
      </c>
      <c r="F21663">
        <v>4252</v>
      </c>
      <c r="G21663">
        <v>214</v>
      </c>
      <c r="H21663">
        <v>8852</v>
      </c>
      <c r="I21663" s="119" t="s">
        <v>19</v>
      </c>
      <c r="J21663" s="119" t="s">
        <v>24</v>
      </c>
      <c r="K21663" s="1">
        <v>46255.758941458334</v>
      </c>
      <c r="L21663">
        <v>8</v>
      </c>
      <c r="M21663">
        <v>2</v>
      </c>
      <c r="N21663">
        <v>2</v>
      </c>
      <c r="O21663">
        <v>1</v>
      </c>
      <c r="P21663" s="119" t="s">
        <v>20254</v>
      </c>
    </row>
    <row r="21664" spans="1:16" x14ac:dyDescent="0.25">
      <c r="A21664">
        <v>48635</v>
      </c>
      <c r="B21664" s="119" t="s">
        <v>14058</v>
      </c>
      <c r="C21664">
        <v>80</v>
      </c>
      <c r="E21664">
        <v>1407</v>
      </c>
      <c r="F21664">
        <v>4050</v>
      </c>
      <c r="G21664">
        <v>280</v>
      </c>
      <c r="H21664">
        <v>8273</v>
      </c>
      <c r="I21664" s="119" t="s">
        <v>19</v>
      </c>
      <c r="J21664" s="119" t="s">
        <v>24</v>
      </c>
      <c r="K21664" s="1">
        <v>46255.758941458334</v>
      </c>
      <c r="L21664">
        <v>33</v>
      </c>
      <c r="M21664">
        <v>8</v>
      </c>
      <c r="N21664">
        <v>11</v>
      </c>
      <c r="O21664">
        <v>1</v>
      </c>
      <c r="P21664" s="119" t="s">
        <v>20254</v>
      </c>
    </row>
    <row r="21665" spans="1:16" x14ac:dyDescent="0.25">
      <c r="A21665">
        <v>48636</v>
      </c>
      <c r="B21665" s="119" t="s">
        <v>14059</v>
      </c>
      <c r="C21665">
        <v>80</v>
      </c>
      <c r="E21665">
        <v>850</v>
      </c>
      <c r="F21665">
        <v>4403</v>
      </c>
      <c r="G21665">
        <v>421</v>
      </c>
      <c r="H21665">
        <v>8942</v>
      </c>
      <c r="I21665" s="119" t="s">
        <v>19</v>
      </c>
      <c r="J21665" s="119" t="s">
        <v>24</v>
      </c>
      <c r="K21665" s="1">
        <v>46255.758941458334</v>
      </c>
      <c r="L21665">
        <v>215</v>
      </c>
      <c r="M21665">
        <v>24</v>
      </c>
      <c r="N21665">
        <v>46</v>
      </c>
      <c r="O21665">
        <v>3</v>
      </c>
      <c r="P21665" s="119" t="s">
        <v>20254</v>
      </c>
    </row>
    <row r="21666" spans="1:16" x14ac:dyDescent="0.25">
      <c r="A21666">
        <v>48637</v>
      </c>
      <c r="B21666" s="119" t="s">
        <v>14060</v>
      </c>
      <c r="C21666">
        <v>80</v>
      </c>
      <c r="E21666">
        <v>2496</v>
      </c>
      <c r="F21666">
        <v>3619</v>
      </c>
      <c r="G21666">
        <v>503</v>
      </c>
      <c r="H21666">
        <v>6863</v>
      </c>
      <c r="I21666" s="119" t="s">
        <v>19</v>
      </c>
      <c r="J21666" s="119" t="s">
        <v>24</v>
      </c>
      <c r="K21666" s="1">
        <v>46255.758941458334</v>
      </c>
      <c r="L21666">
        <v>111</v>
      </c>
      <c r="M21666">
        <v>45</v>
      </c>
      <c r="N21666">
        <v>33</v>
      </c>
      <c r="O21666">
        <v>6</v>
      </c>
      <c r="P21666" s="119" t="s">
        <v>20254</v>
      </c>
    </row>
    <row r="21667" spans="1:16" x14ac:dyDescent="0.25">
      <c r="A21667">
        <v>48638</v>
      </c>
      <c r="B21667" s="119" t="s">
        <v>14061</v>
      </c>
      <c r="C21667">
        <v>80</v>
      </c>
      <c r="E21667">
        <v>1270</v>
      </c>
      <c r="F21667">
        <v>3705</v>
      </c>
      <c r="G21667">
        <v>143</v>
      </c>
      <c r="H21667">
        <v>6884</v>
      </c>
      <c r="I21667" s="119" t="s">
        <v>19</v>
      </c>
      <c r="J21667" s="119" t="s">
        <v>24</v>
      </c>
      <c r="K21667" s="1">
        <v>46255.758941458334</v>
      </c>
      <c r="L21667">
        <v>217</v>
      </c>
      <c r="M21667">
        <v>38</v>
      </c>
      <c r="N21667">
        <v>49</v>
      </c>
      <c r="O21667">
        <v>3</v>
      </c>
      <c r="P21667" s="119" t="s">
        <v>20254</v>
      </c>
    </row>
    <row r="21668" spans="1:16" x14ac:dyDescent="0.25">
      <c r="A21668">
        <v>48639</v>
      </c>
      <c r="B21668" s="119" t="s">
        <v>14062</v>
      </c>
      <c r="C21668">
        <v>80</v>
      </c>
      <c r="E21668">
        <v>870</v>
      </c>
      <c r="F21668">
        <v>3500</v>
      </c>
      <c r="G21668">
        <v>473</v>
      </c>
      <c r="H21668">
        <v>6766</v>
      </c>
      <c r="I21668" s="119" t="s">
        <v>19</v>
      </c>
      <c r="J21668" s="119" t="s">
        <v>24</v>
      </c>
      <c r="K21668" s="1">
        <v>46255.758941458334</v>
      </c>
      <c r="L21668">
        <v>213</v>
      </c>
      <c r="M21668">
        <v>29</v>
      </c>
      <c r="N21668">
        <v>79</v>
      </c>
      <c r="O21668">
        <v>3</v>
      </c>
      <c r="P21668" s="119" t="s">
        <v>20254</v>
      </c>
    </row>
    <row r="21669" spans="1:16" x14ac:dyDescent="0.25">
      <c r="A21669">
        <v>48640</v>
      </c>
      <c r="B21669" s="119" t="s">
        <v>14063</v>
      </c>
      <c r="C21669">
        <v>80</v>
      </c>
      <c r="E21669">
        <v>171</v>
      </c>
      <c r="F21669">
        <v>4889</v>
      </c>
      <c r="G21669">
        <v>103</v>
      </c>
      <c r="H21669">
        <v>11089</v>
      </c>
      <c r="I21669" s="119" t="s">
        <v>19</v>
      </c>
      <c r="J21669" s="119" t="s">
        <v>24</v>
      </c>
      <c r="K21669" s="1">
        <v>46255.758941458334</v>
      </c>
      <c r="L21669">
        <v>1</v>
      </c>
      <c r="M21669">
        <v>3</v>
      </c>
      <c r="N21669">
        <v>0</v>
      </c>
      <c r="O21669">
        <v>1</v>
      </c>
      <c r="P21669" s="119" t="s">
        <v>20254</v>
      </c>
    </row>
    <row r="21670" spans="1:16" x14ac:dyDescent="0.25">
      <c r="A21670">
        <v>48641</v>
      </c>
      <c r="B21670" s="119" t="s">
        <v>14064</v>
      </c>
      <c r="C21670">
        <v>80</v>
      </c>
      <c r="E21670">
        <v>595</v>
      </c>
      <c r="F21670">
        <v>4162</v>
      </c>
      <c r="G21670">
        <v>190</v>
      </c>
      <c r="H21670">
        <v>14269</v>
      </c>
      <c r="I21670" s="119" t="s">
        <v>19</v>
      </c>
      <c r="J21670" s="119" t="s">
        <v>24</v>
      </c>
      <c r="K21670" s="1">
        <v>46255.758941458334</v>
      </c>
      <c r="L21670">
        <v>145</v>
      </c>
      <c r="M21670">
        <v>7</v>
      </c>
      <c r="N21670">
        <v>70</v>
      </c>
      <c r="O21670">
        <v>3</v>
      </c>
      <c r="P21670" s="119" t="s">
        <v>20254</v>
      </c>
    </row>
    <row r="21671" spans="1:16" x14ac:dyDescent="0.25">
      <c r="A21671">
        <v>48642</v>
      </c>
      <c r="B21671" s="119" t="s">
        <v>14065</v>
      </c>
      <c r="C21671">
        <v>80</v>
      </c>
      <c r="E21671">
        <v>1010</v>
      </c>
      <c r="F21671">
        <v>4200</v>
      </c>
      <c r="G21671">
        <v>205</v>
      </c>
      <c r="H21671">
        <v>6563</v>
      </c>
      <c r="I21671" s="119" t="s">
        <v>19</v>
      </c>
      <c r="J21671" s="119" t="s">
        <v>24</v>
      </c>
      <c r="K21671" s="1">
        <v>46255.758941458334</v>
      </c>
      <c r="L21671">
        <v>199</v>
      </c>
      <c r="M21671">
        <v>25</v>
      </c>
      <c r="N21671">
        <v>57</v>
      </c>
      <c r="O21671">
        <v>5</v>
      </c>
      <c r="P21671" s="119" t="s">
        <v>20254</v>
      </c>
    </row>
    <row r="21672" spans="1:16" x14ac:dyDescent="0.25">
      <c r="A21672">
        <v>48643</v>
      </c>
      <c r="B21672" s="119" t="s">
        <v>14066</v>
      </c>
      <c r="C21672">
        <v>80</v>
      </c>
      <c r="E21672">
        <v>2659</v>
      </c>
      <c r="F21672">
        <v>3634</v>
      </c>
      <c r="G21672">
        <v>547</v>
      </c>
      <c r="H21672">
        <v>6334</v>
      </c>
      <c r="I21672" s="119" t="s">
        <v>19</v>
      </c>
      <c r="J21672" s="119" t="s">
        <v>24</v>
      </c>
      <c r="K21672" s="1">
        <v>46255.758941458334</v>
      </c>
      <c r="L21672">
        <v>122</v>
      </c>
      <c r="M21672">
        <v>34</v>
      </c>
      <c r="N21672">
        <v>21</v>
      </c>
      <c r="O21672">
        <v>7</v>
      </c>
      <c r="P21672" s="119" t="s">
        <v>20254</v>
      </c>
    </row>
    <row r="21673" spans="1:16" x14ac:dyDescent="0.25">
      <c r="A21673">
        <v>48644</v>
      </c>
      <c r="B21673" s="119" t="s">
        <v>14067</v>
      </c>
      <c r="C21673">
        <v>80</v>
      </c>
      <c r="E21673">
        <v>1670</v>
      </c>
      <c r="F21673">
        <v>3500</v>
      </c>
      <c r="G21673">
        <v>374</v>
      </c>
      <c r="H21673">
        <v>6000</v>
      </c>
      <c r="I21673" s="119" t="s">
        <v>19</v>
      </c>
      <c r="J21673" s="119" t="s">
        <v>24</v>
      </c>
      <c r="K21673" s="1">
        <v>46255.758941458334</v>
      </c>
      <c r="L21673">
        <v>126</v>
      </c>
      <c r="M21673">
        <v>28</v>
      </c>
      <c r="N21673">
        <v>50</v>
      </c>
      <c r="O21673">
        <v>1</v>
      </c>
      <c r="P21673" s="119" t="s">
        <v>20254</v>
      </c>
    </row>
    <row r="21674" spans="1:16" x14ac:dyDescent="0.25">
      <c r="A21674">
        <v>48645</v>
      </c>
      <c r="B21674" s="119" t="s">
        <v>14068</v>
      </c>
      <c r="C21674">
        <v>80</v>
      </c>
      <c r="E21674">
        <v>1469</v>
      </c>
      <c r="F21674">
        <v>3211</v>
      </c>
      <c r="G21674">
        <v>185</v>
      </c>
      <c r="H21674">
        <v>6284</v>
      </c>
      <c r="I21674" s="119" t="s">
        <v>19</v>
      </c>
      <c r="J21674" s="119" t="s">
        <v>24</v>
      </c>
      <c r="K21674" s="1">
        <v>46255.758941458334</v>
      </c>
      <c r="L21674">
        <v>161</v>
      </c>
      <c r="M21674">
        <v>15</v>
      </c>
      <c r="N21674">
        <v>32</v>
      </c>
      <c r="O21674">
        <v>2</v>
      </c>
      <c r="P21674" s="119" t="s">
        <v>20254</v>
      </c>
    </row>
    <row r="21675" spans="1:16" x14ac:dyDescent="0.25">
      <c r="A21675">
        <v>48646</v>
      </c>
      <c r="B21675" s="119" t="s">
        <v>14069</v>
      </c>
      <c r="C21675">
        <v>80</v>
      </c>
      <c r="E21675">
        <v>1932</v>
      </c>
      <c r="F21675">
        <v>3500</v>
      </c>
      <c r="G21675">
        <v>362</v>
      </c>
      <c r="H21675">
        <v>6179</v>
      </c>
      <c r="I21675" s="119" t="s">
        <v>19</v>
      </c>
      <c r="J21675" s="119" t="s">
        <v>24</v>
      </c>
      <c r="K21675" s="1">
        <v>46255.758941458334</v>
      </c>
      <c r="L21675">
        <v>105</v>
      </c>
      <c r="M21675">
        <v>19</v>
      </c>
      <c r="N21675">
        <v>30</v>
      </c>
      <c r="O21675">
        <v>4</v>
      </c>
      <c r="P21675" s="119" t="s">
        <v>20254</v>
      </c>
    </row>
    <row r="21676" spans="1:16" x14ac:dyDescent="0.25">
      <c r="A21676">
        <v>48647</v>
      </c>
      <c r="B21676" s="119" t="s">
        <v>14070</v>
      </c>
      <c r="C21676">
        <v>80</v>
      </c>
      <c r="E21676">
        <v>432</v>
      </c>
      <c r="F21676">
        <v>6135</v>
      </c>
      <c r="G21676">
        <v>154</v>
      </c>
      <c r="H21676">
        <v>7849</v>
      </c>
      <c r="I21676" s="119" t="s">
        <v>19</v>
      </c>
      <c r="J21676" s="119" t="s">
        <v>24</v>
      </c>
      <c r="K21676" s="1">
        <v>46255.758941458334</v>
      </c>
      <c r="L21676">
        <v>3</v>
      </c>
      <c r="M21676">
        <v>3</v>
      </c>
      <c r="N21676">
        <v>1</v>
      </c>
      <c r="O21676">
        <v>1</v>
      </c>
      <c r="P21676" s="119" t="s">
        <v>20254</v>
      </c>
    </row>
    <row r="21677" spans="1:16" x14ac:dyDescent="0.25">
      <c r="A21677">
        <v>48648</v>
      </c>
      <c r="B21677" s="119" t="s">
        <v>14071</v>
      </c>
      <c r="C21677">
        <v>80</v>
      </c>
      <c r="E21677">
        <v>762</v>
      </c>
      <c r="F21677">
        <v>4080</v>
      </c>
      <c r="G21677">
        <v>355</v>
      </c>
      <c r="H21677">
        <v>6294</v>
      </c>
      <c r="I21677" s="119" t="s">
        <v>19</v>
      </c>
      <c r="J21677" s="119" t="s">
        <v>24</v>
      </c>
      <c r="K21677" s="1">
        <v>46255.758941458334</v>
      </c>
      <c r="L21677">
        <v>169</v>
      </c>
      <c r="M21677">
        <v>19</v>
      </c>
      <c r="N21677">
        <v>58</v>
      </c>
      <c r="O21677">
        <v>1</v>
      </c>
      <c r="P21677" s="119" t="s">
        <v>20254</v>
      </c>
    </row>
    <row r="21678" spans="1:16" x14ac:dyDescent="0.25">
      <c r="A21678">
        <v>48649</v>
      </c>
      <c r="B21678" s="119" t="s">
        <v>14072</v>
      </c>
      <c r="C21678">
        <v>80</v>
      </c>
      <c r="E21678">
        <v>1742</v>
      </c>
      <c r="F21678">
        <v>3305</v>
      </c>
      <c r="G21678">
        <v>225</v>
      </c>
      <c r="H21678">
        <v>8001</v>
      </c>
      <c r="I21678" s="119" t="s">
        <v>19</v>
      </c>
      <c r="J21678" s="119" t="s">
        <v>24</v>
      </c>
      <c r="K21678" s="1">
        <v>46255.758941458334</v>
      </c>
      <c r="L21678">
        <v>294</v>
      </c>
      <c r="M21678">
        <v>27</v>
      </c>
      <c r="N21678">
        <v>106</v>
      </c>
      <c r="O21678">
        <v>8</v>
      </c>
      <c r="P21678" s="119" t="s">
        <v>20254</v>
      </c>
    </row>
    <row r="21679" spans="1:16" x14ac:dyDescent="0.25">
      <c r="A21679">
        <v>48650</v>
      </c>
      <c r="B21679" s="119" t="s">
        <v>14073</v>
      </c>
      <c r="C21679">
        <v>80</v>
      </c>
      <c r="E21679">
        <v>5144</v>
      </c>
      <c r="F21679">
        <v>4050</v>
      </c>
      <c r="G21679">
        <v>524</v>
      </c>
      <c r="H21679">
        <v>6790</v>
      </c>
      <c r="I21679" s="119" t="s">
        <v>19</v>
      </c>
      <c r="J21679" s="119" t="s">
        <v>24</v>
      </c>
      <c r="K21679" s="1">
        <v>46255.758941458334</v>
      </c>
      <c r="L21679">
        <v>139</v>
      </c>
      <c r="M21679">
        <v>39</v>
      </c>
      <c r="N21679">
        <v>23</v>
      </c>
      <c r="O21679">
        <v>12</v>
      </c>
      <c r="P21679" s="119" t="s">
        <v>20254</v>
      </c>
    </row>
    <row r="21680" spans="1:16" x14ac:dyDescent="0.25">
      <c r="A21680">
        <v>48651</v>
      </c>
      <c r="B21680" s="119" t="s">
        <v>14074</v>
      </c>
      <c r="C21680">
        <v>80</v>
      </c>
      <c r="E21680">
        <v>8293</v>
      </c>
      <c r="F21680">
        <v>3822</v>
      </c>
      <c r="G21680">
        <v>1860</v>
      </c>
      <c r="H21680">
        <v>6416</v>
      </c>
      <c r="I21680" s="119" t="s">
        <v>19</v>
      </c>
      <c r="J21680" s="119" t="s">
        <v>24</v>
      </c>
      <c r="K21680" s="1">
        <v>46255.758941458334</v>
      </c>
      <c r="L21680">
        <v>93</v>
      </c>
      <c r="M21680">
        <v>31</v>
      </c>
      <c r="N21680">
        <v>22</v>
      </c>
      <c r="O21680">
        <v>8</v>
      </c>
      <c r="P21680" s="119" t="s">
        <v>20254</v>
      </c>
    </row>
    <row r="21681" spans="1:16" x14ac:dyDescent="0.25">
      <c r="A21681">
        <v>48652</v>
      </c>
      <c r="B21681" s="119" t="s">
        <v>14075</v>
      </c>
      <c r="C21681">
        <v>80</v>
      </c>
      <c r="E21681">
        <v>2816</v>
      </c>
      <c r="F21681">
        <v>4051</v>
      </c>
      <c r="G21681">
        <v>352</v>
      </c>
      <c r="H21681">
        <v>6461</v>
      </c>
      <c r="I21681" s="119" t="s">
        <v>19</v>
      </c>
      <c r="J21681" s="119" t="s">
        <v>24</v>
      </c>
      <c r="K21681" s="1">
        <v>46255.758941458334</v>
      </c>
      <c r="L21681">
        <v>190</v>
      </c>
      <c r="M21681">
        <v>28</v>
      </c>
      <c r="N21681">
        <v>41</v>
      </c>
      <c r="O21681">
        <v>4</v>
      </c>
      <c r="P21681" s="119" t="s">
        <v>20254</v>
      </c>
    </row>
    <row r="21682" spans="1:16" x14ac:dyDescent="0.25">
      <c r="A21682">
        <v>48653</v>
      </c>
      <c r="B21682" s="119" t="s">
        <v>14076</v>
      </c>
      <c r="C21682">
        <v>80</v>
      </c>
      <c r="E21682">
        <v>3072</v>
      </c>
      <c r="F21682">
        <v>3630</v>
      </c>
      <c r="G21682">
        <v>977</v>
      </c>
      <c r="H21682">
        <v>6146</v>
      </c>
      <c r="I21682" s="119" t="s">
        <v>19</v>
      </c>
      <c r="J21682" s="119" t="s">
        <v>24</v>
      </c>
      <c r="K21682" s="1">
        <v>46255.758941458334</v>
      </c>
      <c r="L21682">
        <v>81</v>
      </c>
      <c r="M21682">
        <v>28</v>
      </c>
      <c r="N21682">
        <v>14</v>
      </c>
      <c r="O21682">
        <v>7</v>
      </c>
      <c r="P21682" s="119" t="s">
        <v>20254</v>
      </c>
    </row>
    <row r="21683" spans="1:16" x14ac:dyDescent="0.25">
      <c r="A21683">
        <v>48654</v>
      </c>
      <c r="B21683" s="119" t="s">
        <v>14077</v>
      </c>
      <c r="C21683">
        <v>80</v>
      </c>
      <c r="E21683">
        <v>2149</v>
      </c>
      <c r="F21683">
        <v>4074</v>
      </c>
      <c r="G21683">
        <v>205</v>
      </c>
      <c r="H21683">
        <v>6473</v>
      </c>
      <c r="I21683" s="119" t="s">
        <v>19</v>
      </c>
      <c r="J21683" s="119" t="s">
        <v>24</v>
      </c>
      <c r="K21683" s="1">
        <v>46255.758941458334</v>
      </c>
      <c r="L21683">
        <v>90</v>
      </c>
      <c r="M21683">
        <v>14</v>
      </c>
      <c r="N21683">
        <v>1</v>
      </c>
      <c r="O21683">
        <v>1</v>
      </c>
      <c r="P21683" s="119" t="s">
        <v>20254</v>
      </c>
    </row>
    <row r="21684" spans="1:16" x14ac:dyDescent="0.25">
      <c r="A21684">
        <v>48655</v>
      </c>
      <c r="B21684" s="119" t="s">
        <v>14078</v>
      </c>
      <c r="C21684">
        <v>80</v>
      </c>
      <c r="E21684">
        <v>2251</v>
      </c>
      <c r="F21684">
        <v>4254</v>
      </c>
      <c r="G21684">
        <v>445</v>
      </c>
      <c r="H21684">
        <v>7398</v>
      </c>
      <c r="I21684" s="119" t="s">
        <v>19</v>
      </c>
      <c r="J21684" s="119" t="s">
        <v>24</v>
      </c>
      <c r="K21684" s="1">
        <v>46255.758941458334</v>
      </c>
      <c r="L21684">
        <v>217</v>
      </c>
      <c r="M21684">
        <v>7</v>
      </c>
      <c r="N21684">
        <v>58</v>
      </c>
      <c r="O21684">
        <v>3</v>
      </c>
      <c r="P21684" s="119" t="s">
        <v>20254</v>
      </c>
    </row>
    <row r="21685" spans="1:16" x14ac:dyDescent="0.25">
      <c r="A21685">
        <v>48656</v>
      </c>
      <c r="B21685" s="119" t="s">
        <v>14079</v>
      </c>
      <c r="C21685">
        <v>80</v>
      </c>
      <c r="E21685">
        <v>3154</v>
      </c>
      <c r="F21685">
        <v>4050</v>
      </c>
      <c r="G21685">
        <v>1645</v>
      </c>
      <c r="H21685">
        <v>6368</v>
      </c>
      <c r="I21685" s="119" t="s">
        <v>19</v>
      </c>
      <c r="J21685" s="119" t="s">
        <v>24</v>
      </c>
      <c r="K21685" s="1">
        <v>46255.758941458334</v>
      </c>
      <c r="L21685">
        <v>140</v>
      </c>
      <c r="M21685">
        <v>26</v>
      </c>
      <c r="N21685">
        <v>38</v>
      </c>
      <c r="O21685">
        <v>1</v>
      </c>
      <c r="P21685" s="119" t="s">
        <v>20254</v>
      </c>
    </row>
    <row r="21686" spans="1:16" x14ac:dyDescent="0.25">
      <c r="A21686">
        <v>48657</v>
      </c>
      <c r="B21686" s="119" t="s">
        <v>14080</v>
      </c>
      <c r="C21686">
        <v>80</v>
      </c>
      <c r="E21686">
        <v>2179</v>
      </c>
      <c r="F21686">
        <v>3802</v>
      </c>
      <c r="G21686">
        <v>628</v>
      </c>
      <c r="H21686">
        <v>7855</v>
      </c>
      <c r="I21686" s="119" t="s">
        <v>19</v>
      </c>
      <c r="J21686" s="119" t="s">
        <v>24</v>
      </c>
      <c r="K21686" s="1">
        <v>46255.758941458334</v>
      </c>
      <c r="L21686">
        <v>134</v>
      </c>
      <c r="M21686">
        <v>21</v>
      </c>
      <c r="N21686">
        <v>26</v>
      </c>
      <c r="O21686">
        <v>3</v>
      </c>
      <c r="P21686" s="119" t="s">
        <v>20254</v>
      </c>
    </row>
    <row r="21687" spans="1:16" x14ac:dyDescent="0.25">
      <c r="A21687">
        <v>48658</v>
      </c>
      <c r="B21687" s="119" t="s">
        <v>14081</v>
      </c>
      <c r="C21687">
        <v>80</v>
      </c>
      <c r="E21687">
        <v>4517</v>
      </c>
      <c r="F21687">
        <v>4050</v>
      </c>
      <c r="G21687">
        <v>597</v>
      </c>
      <c r="H21687">
        <v>6397</v>
      </c>
      <c r="I21687" s="119" t="s">
        <v>19</v>
      </c>
      <c r="J21687" s="119" t="s">
        <v>24</v>
      </c>
      <c r="K21687" s="1">
        <v>46255.758941458334</v>
      </c>
      <c r="L21687">
        <v>137</v>
      </c>
      <c r="M21687">
        <v>28</v>
      </c>
      <c r="N21687">
        <v>23</v>
      </c>
      <c r="O21687">
        <v>8</v>
      </c>
      <c r="P21687" s="119" t="s">
        <v>20254</v>
      </c>
    </row>
    <row r="21688" spans="1:16" x14ac:dyDescent="0.25">
      <c r="A21688">
        <v>48659</v>
      </c>
      <c r="B21688" s="119" t="s">
        <v>14082</v>
      </c>
      <c r="C21688">
        <v>80</v>
      </c>
      <c r="E21688">
        <v>936</v>
      </c>
      <c r="F21688">
        <v>3294</v>
      </c>
      <c r="G21688">
        <v>216</v>
      </c>
      <c r="H21688">
        <v>10094</v>
      </c>
      <c r="I21688" s="119" t="s">
        <v>19</v>
      </c>
      <c r="J21688" s="119" t="s">
        <v>24</v>
      </c>
      <c r="K21688" s="1">
        <v>46255.758941458334</v>
      </c>
      <c r="L21688">
        <v>152</v>
      </c>
      <c r="M21688">
        <v>22</v>
      </c>
      <c r="N21688">
        <v>85</v>
      </c>
      <c r="O21688">
        <v>4</v>
      </c>
      <c r="P21688" s="119" t="s">
        <v>20254</v>
      </c>
    </row>
    <row r="21689" spans="1:16" x14ac:dyDescent="0.25">
      <c r="A21689">
        <v>48660</v>
      </c>
      <c r="B21689" s="119" t="s">
        <v>14083</v>
      </c>
      <c r="C21689">
        <v>80</v>
      </c>
      <c r="E21689">
        <v>924</v>
      </c>
      <c r="F21689">
        <v>4051</v>
      </c>
      <c r="G21689">
        <v>417</v>
      </c>
      <c r="H21689">
        <v>6613</v>
      </c>
      <c r="I21689" s="119" t="s">
        <v>19</v>
      </c>
      <c r="J21689" s="119" t="s">
        <v>24</v>
      </c>
      <c r="K21689" s="1">
        <v>46255.758941458334</v>
      </c>
      <c r="L21689">
        <v>88</v>
      </c>
      <c r="M21689">
        <v>21</v>
      </c>
      <c r="N21689">
        <v>21</v>
      </c>
      <c r="O21689">
        <v>5</v>
      </c>
      <c r="P21689" s="119" t="s">
        <v>20254</v>
      </c>
    </row>
    <row r="21690" spans="1:16" x14ac:dyDescent="0.25">
      <c r="A21690">
        <v>48661</v>
      </c>
      <c r="B21690" s="119" t="s">
        <v>14084</v>
      </c>
      <c r="C21690">
        <v>80</v>
      </c>
      <c r="E21690">
        <v>183</v>
      </c>
      <c r="F21690">
        <v>7363</v>
      </c>
      <c r="G21690">
        <v>149</v>
      </c>
      <c r="H21690">
        <v>14062</v>
      </c>
      <c r="I21690" s="119" t="s">
        <v>19</v>
      </c>
      <c r="J21690" s="119" t="s">
        <v>24</v>
      </c>
      <c r="K21690" s="1">
        <v>46255.758941458334</v>
      </c>
      <c r="L21690">
        <v>3</v>
      </c>
      <c r="M21690">
        <v>2</v>
      </c>
      <c r="N21690">
        <v>2</v>
      </c>
      <c r="O21690">
        <v>1</v>
      </c>
      <c r="P21690" s="119" t="s">
        <v>20254</v>
      </c>
    </row>
    <row r="21691" spans="1:16" x14ac:dyDescent="0.25">
      <c r="A21691">
        <v>48662</v>
      </c>
      <c r="B21691" s="119" t="s">
        <v>14085</v>
      </c>
      <c r="C21691">
        <v>80</v>
      </c>
      <c r="E21691">
        <v>1473</v>
      </c>
      <c r="F21691">
        <v>4602</v>
      </c>
      <c r="G21691">
        <v>447</v>
      </c>
      <c r="H21691">
        <v>6298</v>
      </c>
      <c r="I21691" s="119" t="s">
        <v>19</v>
      </c>
      <c r="J21691" s="119" t="s">
        <v>24</v>
      </c>
      <c r="K21691" s="1">
        <v>46255.758941458334</v>
      </c>
      <c r="L21691">
        <v>131</v>
      </c>
      <c r="M21691">
        <v>13</v>
      </c>
      <c r="N21691">
        <v>12</v>
      </c>
      <c r="O21691">
        <v>7</v>
      </c>
      <c r="P21691" s="119" t="s">
        <v>20254</v>
      </c>
    </row>
    <row r="21692" spans="1:16" x14ac:dyDescent="0.25">
      <c r="A21692">
        <v>48663</v>
      </c>
      <c r="B21692" s="119" t="s">
        <v>14086</v>
      </c>
      <c r="C21692">
        <v>80</v>
      </c>
      <c r="E21692">
        <v>2554</v>
      </c>
      <c r="F21692">
        <v>4353</v>
      </c>
      <c r="G21692">
        <v>551</v>
      </c>
      <c r="H21692">
        <v>6121</v>
      </c>
      <c r="I21692" s="119" t="s">
        <v>19</v>
      </c>
      <c r="J21692" s="119" t="s">
        <v>24</v>
      </c>
      <c r="K21692" s="1">
        <v>46255.758941458334</v>
      </c>
      <c r="L21692">
        <v>161</v>
      </c>
      <c r="M21692">
        <v>14</v>
      </c>
      <c r="N21692">
        <v>68</v>
      </c>
      <c r="O21692">
        <v>2</v>
      </c>
      <c r="P21692" s="119" t="s">
        <v>20254</v>
      </c>
    </row>
    <row r="21693" spans="1:16" x14ac:dyDescent="0.25">
      <c r="A21693">
        <v>48664</v>
      </c>
      <c r="B21693" s="119" t="s">
        <v>14087</v>
      </c>
      <c r="C21693">
        <v>80</v>
      </c>
      <c r="E21693">
        <v>210</v>
      </c>
      <c r="F21693">
        <v>3697</v>
      </c>
      <c r="G21693">
        <v>409</v>
      </c>
      <c r="H21693">
        <v>6897</v>
      </c>
      <c r="I21693" s="119" t="s">
        <v>19</v>
      </c>
      <c r="J21693" s="119" t="s">
        <v>24</v>
      </c>
      <c r="K21693" s="1">
        <v>46255.758941458334</v>
      </c>
      <c r="L21693">
        <v>104</v>
      </c>
      <c r="M21693">
        <v>9</v>
      </c>
      <c r="N21693">
        <v>15</v>
      </c>
      <c r="O21693">
        <v>2</v>
      </c>
      <c r="P21693" s="119" t="s">
        <v>20254</v>
      </c>
    </row>
    <row r="21694" spans="1:16" x14ac:dyDescent="0.25">
      <c r="A21694">
        <v>48665</v>
      </c>
      <c r="B21694" s="119" t="s">
        <v>14088</v>
      </c>
      <c r="C21694">
        <v>80</v>
      </c>
      <c r="E21694">
        <v>386</v>
      </c>
      <c r="F21694">
        <v>3754</v>
      </c>
      <c r="G21694">
        <v>436</v>
      </c>
      <c r="H21694">
        <v>6754</v>
      </c>
      <c r="I21694" s="119" t="s">
        <v>19</v>
      </c>
      <c r="J21694" s="119" t="s">
        <v>24</v>
      </c>
      <c r="K21694" s="1">
        <v>46255.758941458334</v>
      </c>
      <c r="L21694">
        <v>156</v>
      </c>
      <c r="M21694">
        <v>24</v>
      </c>
      <c r="N21694">
        <v>53</v>
      </c>
      <c r="O21694">
        <v>3</v>
      </c>
      <c r="P21694" s="119" t="s">
        <v>20254</v>
      </c>
    </row>
    <row r="21695" spans="1:16" x14ac:dyDescent="0.25">
      <c r="A21695">
        <v>48666</v>
      </c>
      <c r="B21695" s="119" t="s">
        <v>14089</v>
      </c>
      <c r="C21695">
        <v>80</v>
      </c>
      <c r="E21695">
        <v>888</v>
      </c>
      <c r="F21695">
        <v>3500</v>
      </c>
      <c r="G21695">
        <v>477</v>
      </c>
      <c r="H21695">
        <v>6694</v>
      </c>
      <c r="I21695" s="119" t="s">
        <v>19</v>
      </c>
      <c r="J21695" s="119" t="s">
        <v>24</v>
      </c>
      <c r="K21695" s="1">
        <v>46255.758941458334</v>
      </c>
      <c r="L21695">
        <v>61</v>
      </c>
      <c r="M21695">
        <v>10</v>
      </c>
      <c r="N21695">
        <v>25</v>
      </c>
      <c r="O21695">
        <v>3</v>
      </c>
      <c r="P21695" s="119" t="s">
        <v>20254</v>
      </c>
    </row>
    <row r="21696" spans="1:16" x14ac:dyDescent="0.25">
      <c r="A21696">
        <v>48667</v>
      </c>
      <c r="B21696" s="119" t="s">
        <v>14090</v>
      </c>
      <c r="C21696">
        <v>80</v>
      </c>
      <c r="E21696">
        <v>417</v>
      </c>
      <c r="F21696">
        <v>4050</v>
      </c>
      <c r="G21696">
        <v>356</v>
      </c>
      <c r="H21696">
        <v>8517</v>
      </c>
      <c r="I21696" s="119" t="s">
        <v>19</v>
      </c>
      <c r="J21696" s="119" t="s">
        <v>24</v>
      </c>
      <c r="K21696" s="1">
        <v>46255.758941458334</v>
      </c>
      <c r="L21696">
        <v>16</v>
      </c>
      <c r="M21696">
        <v>9</v>
      </c>
      <c r="N21696">
        <v>2</v>
      </c>
      <c r="O21696">
        <v>3</v>
      </c>
      <c r="P21696" s="119" t="s">
        <v>20254</v>
      </c>
    </row>
    <row r="21697" spans="1:16" x14ac:dyDescent="0.25">
      <c r="A21697">
        <v>48668</v>
      </c>
      <c r="B21697" s="119" t="s">
        <v>14091</v>
      </c>
      <c r="C21697">
        <v>80</v>
      </c>
      <c r="E21697">
        <v>225</v>
      </c>
      <c r="F21697">
        <v>5562</v>
      </c>
      <c r="G21697">
        <v>77</v>
      </c>
      <c r="H21697">
        <v>30060</v>
      </c>
      <c r="I21697" s="119" t="s">
        <v>19</v>
      </c>
      <c r="J21697" s="119" t="s">
        <v>24</v>
      </c>
      <c r="K21697" s="1">
        <v>46255.758941458334</v>
      </c>
      <c r="L21697">
        <v>54</v>
      </c>
      <c r="M21697">
        <v>3</v>
      </c>
      <c r="N21697">
        <v>6</v>
      </c>
      <c r="O21697">
        <v>1</v>
      </c>
      <c r="P21697" s="119" t="s">
        <v>20254</v>
      </c>
    </row>
    <row r="21698" spans="1:16" x14ac:dyDescent="0.25">
      <c r="A21698">
        <v>48669</v>
      </c>
      <c r="B21698" s="119" t="s">
        <v>14092</v>
      </c>
      <c r="C21698">
        <v>80</v>
      </c>
      <c r="E21698">
        <v>248</v>
      </c>
      <c r="F21698">
        <v>4225</v>
      </c>
      <c r="G21698">
        <v>202</v>
      </c>
      <c r="H21698">
        <v>16404</v>
      </c>
      <c r="I21698" s="119" t="s">
        <v>19</v>
      </c>
      <c r="J21698" s="119" t="s">
        <v>24</v>
      </c>
      <c r="K21698" s="1">
        <v>46255.758941458334</v>
      </c>
      <c r="L21698">
        <v>50</v>
      </c>
      <c r="M21698">
        <v>4</v>
      </c>
      <c r="N21698">
        <v>33</v>
      </c>
      <c r="O21698">
        <v>1</v>
      </c>
      <c r="P21698" s="119" t="s">
        <v>20254</v>
      </c>
    </row>
    <row r="21699" spans="1:16" x14ac:dyDescent="0.25">
      <c r="A21699">
        <v>48670</v>
      </c>
      <c r="B21699" s="119" t="s">
        <v>14093</v>
      </c>
      <c r="C21699">
        <v>80</v>
      </c>
      <c r="E21699">
        <v>403</v>
      </c>
      <c r="F21699">
        <v>3682</v>
      </c>
      <c r="G21699">
        <v>491</v>
      </c>
      <c r="H21699">
        <v>6682</v>
      </c>
      <c r="I21699" s="119" t="s">
        <v>19</v>
      </c>
      <c r="J21699" s="119" t="s">
        <v>24</v>
      </c>
      <c r="K21699" s="1">
        <v>46255.758941458334</v>
      </c>
      <c r="L21699">
        <v>92</v>
      </c>
      <c r="M21699">
        <v>14</v>
      </c>
      <c r="N21699">
        <v>29</v>
      </c>
      <c r="O21699">
        <v>1</v>
      </c>
      <c r="P21699" s="119" t="s">
        <v>20254</v>
      </c>
    </row>
    <row r="21700" spans="1:16" x14ac:dyDescent="0.25">
      <c r="A21700">
        <v>48671</v>
      </c>
      <c r="B21700" s="119" t="s">
        <v>14094</v>
      </c>
      <c r="C21700">
        <v>80</v>
      </c>
      <c r="E21700">
        <v>720</v>
      </c>
      <c r="F21700">
        <v>3662</v>
      </c>
      <c r="G21700">
        <v>146</v>
      </c>
      <c r="H21700">
        <v>10625</v>
      </c>
      <c r="I21700" s="119" t="s">
        <v>19</v>
      </c>
      <c r="J21700" s="119" t="s">
        <v>24</v>
      </c>
      <c r="K21700" s="1">
        <v>46255.758941458334</v>
      </c>
      <c r="L21700">
        <v>13</v>
      </c>
      <c r="M21700">
        <v>7</v>
      </c>
      <c r="N21700">
        <v>8</v>
      </c>
      <c r="O21700">
        <v>3</v>
      </c>
      <c r="P21700" s="119" t="s">
        <v>20254</v>
      </c>
    </row>
    <row r="21701" spans="1:16" x14ac:dyDescent="0.25">
      <c r="A21701">
        <v>48672</v>
      </c>
      <c r="B21701" s="119" t="s">
        <v>14095</v>
      </c>
      <c r="C21701">
        <v>80</v>
      </c>
      <c r="E21701">
        <v>693</v>
      </c>
      <c r="F21701">
        <v>4523</v>
      </c>
      <c r="G21701">
        <v>191</v>
      </c>
      <c r="H21701">
        <v>12696</v>
      </c>
      <c r="I21701" s="119" t="s">
        <v>19</v>
      </c>
      <c r="J21701" s="119" t="s">
        <v>24</v>
      </c>
      <c r="K21701" s="1">
        <v>46255.758941458334</v>
      </c>
      <c r="L21701">
        <v>14</v>
      </c>
      <c r="M21701">
        <v>22</v>
      </c>
      <c r="N21701">
        <v>3</v>
      </c>
      <c r="O21701">
        <v>2</v>
      </c>
      <c r="P21701" s="119" t="s">
        <v>20254</v>
      </c>
    </row>
    <row r="21702" spans="1:16" x14ac:dyDescent="0.25">
      <c r="A21702">
        <v>48673</v>
      </c>
      <c r="B21702" s="119" t="s">
        <v>14096</v>
      </c>
      <c r="C21702">
        <v>80</v>
      </c>
      <c r="E21702">
        <v>116</v>
      </c>
      <c r="F21702">
        <v>7533</v>
      </c>
      <c r="G21702">
        <v>240</v>
      </c>
      <c r="H21702">
        <v>14995</v>
      </c>
      <c r="I21702" s="119" t="s">
        <v>19</v>
      </c>
      <c r="J21702" s="119" t="s">
        <v>24</v>
      </c>
      <c r="K21702" s="1">
        <v>46255.758941458334</v>
      </c>
      <c r="L21702">
        <v>2</v>
      </c>
      <c r="M21702">
        <v>5</v>
      </c>
      <c r="N21702">
        <v>1</v>
      </c>
      <c r="O21702">
        <v>1</v>
      </c>
      <c r="P21702" s="119" t="s">
        <v>20254</v>
      </c>
    </row>
    <row r="21703" spans="1:16" x14ac:dyDescent="0.25">
      <c r="A21703">
        <v>48674</v>
      </c>
      <c r="B21703" s="119" t="s">
        <v>14097</v>
      </c>
      <c r="C21703">
        <v>80</v>
      </c>
      <c r="E21703">
        <v>90</v>
      </c>
      <c r="F21703">
        <v>9025</v>
      </c>
      <c r="G21703">
        <v>195</v>
      </c>
      <c r="H21703">
        <v>21998</v>
      </c>
      <c r="I21703" s="119" t="s">
        <v>19</v>
      </c>
      <c r="J21703" s="119" t="s">
        <v>24</v>
      </c>
      <c r="K21703" s="1">
        <v>46255.758941458334</v>
      </c>
      <c r="L21703">
        <v>0</v>
      </c>
      <c r="M21703">
        <v>4</v>
      </c>
      <c r="N21703">
        <v>0</v>
      </c>
      <c r="O21703">
        <v>1</v>
      </c>
      <c r="P21703" s="119" t="s">
        <v>20254</v>
      </c>
    </row>
    <row r="21704" spans="1:16" x14ac:dyDescent="0.25">
      <c r="A21704">
        <v>48675</v>
      </c>
      <c r="B21704" s="119" t="s">
        <v>14098</v>
      </c>
      <c r="C21704">
        <v>80</v>
      </c>
      <c r="E21704">
        <v>23</v>
      </c>
      <c r="F21704">
        <v>6545</v>
      </c>
      <c r="G21704">
        <v>101</v>
      </c>
      <c r="H21704">
        <v>14992</v>
      </c>
      <c r="I21704" s="119" t="s">
        <v>19</v>
      </c>
      <c r="J21704" s="119" t="s">
        <v>24</v>
      </c>
      <c r="K21704" s="1">
        <v>46255.758941458334</v>
      </c>
      <c r="L21704">
        <v>3</v>
      </c>
      <c r="M21704">
        <v>2</v>
      </c>
      <c r="N21704">
        <v>1</v>
      </c>
      <c r="O21704">
        <v>1</v>
      </c>
      <c r="P21704" s="119" t="s">
        <v>20254</v>
      </c>
    </row>
    <row r="21705" spans="1:16" x14ac:dyDescent="0.25">
      <c r="A21705">
        <v>48676</v>
      </c>
      <c r="B21705" s="119" t="s">
        <v>14099</v>
      </c>
      <c r="C21705">
        <v>80</v>
      </c>
      <c r="E21705">
        <v>904</v>
      </c>
      <c r="F21705">
        <v>4296</v>
      </c>
      <c r="G21705">
        <v>159</v>
      </c>
      <c r="H21705">
        <v>17439</v>
      </c>
      <c r="I21705" s="119" t="s">
        <v>19</v>
      </c>
      <c r="J21705" s="119" t="s">
        <v>24</v>
      </c>
      <c r="K21705" s="1">
        <v>46255.758941458334</v>
      </c>
      <c r="L21705">
        <v>0</v>
      </c>
      <c r="M21705">
        <v>2</v>
      </c>
      <c r="N21705">
        <v>0</v>
      </c>
      <c r="O21705">
        <v>0</v>
      </c>
      <c r="P21705" s="119" t="s">
        <v>20254</v>
      </c>
    </row>
    <row r="21706" spans="1:16" x14ac:dyDescent="0.25">
      <c r="A21706">
        <v>48677</v>
      </c>
      <c r="B21706" s="119" t="s">
        <v>14100</v>
      </c>
      <c r="C21706">
        <v>80</v>
      </c>
      <c r="E21706">
        <v>499</v>
      </c>
      <c r="F21706">
        <v>3375</v>
      </c>
      <c r="G21706">
        <v>190</v>
      </c>
      <c r="H21706">
        <v>10609</v>
      </c>
      <c r="I21706" s="119" t="s">
        <v>19</v>
      </c>
      <c r="J21706" s="119" t="s">
        <v>24</v>
      </c>
      <c r="K21706" s="1">
        <v>46255.758941458334</v>
      </c>
      <c r="L21706">
        <v>15</v>
      </c>
      <c r="M21706">
        <v>15</v>
      </c>
      <c r="N21706">
        <v>6</v>
      </c>
      <c r="O21706">
        <v>4</v>
      </c>
      <c r="P21706" s="119" t="s">
        <v>20254</v>
      </c>
    </row>
    <row r="21707" spans="1:16" x14ac:dyDescent="0.25">
      <c r="A21707">
        <v>48678</v>
      </c>
      <c r="B21707" s="119" t="s">
        <v>14101</v>
      </c>
      <c r="C21707">
        <v>80</v>
      </c>
      <c r="E21707">
        <v>310</v>
      </c>
      <c r="F21707">
        <v>4050</v>
      </c>
      <c r="G21707">
        <v>428</v>
      </c>
      <c r="H21707">
        <v>7318</v>
      </c>
      <c r="I21707" s="119" t="s">
        <v>19</v>
      </c>
      <c r="J21707" s="119" t="s">
        <v>24</v>
      </c>
      <c r="K21707" s="1">
        <v>46255.758941458334</v>
      </c>
      <c r="L21707">
        <v>86</v>
      </c>
      <c r="M21707">
        <v>13</v>
      </c>
      <c r="N21707">
        <v>17</v>
      </c>
      <c r="O21707">
        <v>1</v>
      </c>
      <c r="P21707" s="119" t="s">
        <v>20254</v>
      </c>
    </row>
    <row r="21708" spans="1:16" x14ac:dyDescent="0.25">
      <c r="A21708">
        <v>48679</v>
      </c>
      <c r="B21708" s="119" t="s">
        <v>14102</v>
      </c>
      <c r="C21708">
        <v>80</v>
      </c>
      <c r="E21708">
        <v>947</v>
      </c>
      <c r="F21708">
        <v>4229</v>
      </c>
      <c r="G21708">
        <v>337</v>
      </c>
      <c r="H21708">
        <v>6709</v>
      </c>
      <c r="I21708" s="119" t="s">
        <v>19</v>
      </c>
      <c r="J21708" s="119" t="s">
        <v>24</v>
      </c>
      <c r="K21708" s="1">
        <v>46255.758941458334</v>
      </c>
      <c r="L21708">
        <v>124</v>
      </c>
      <c r="M21708">
        <v>27</v>
      </c>
      <c r="N21708">
        <v>26</v>
      </c>
      <c r="O21708">
        <v>7</v>
      </c>
      <c r="P21708" s="119" t="s">
        <v>20254</v>
      </c>
    </row>
    <row r="21709" spans="1:16" x14ac:dyDescent="0.25">
      <c r="A21709">
        <v>48680</v>
      </c>
      <c r="B21709" s="119" t="s">
        <v>14103</v>
      </c>
      <c r="C21709">
        <v>80</v>
      </c>
      <c r="E21709">
        <v>379</v>
      </c>
      <c r="F21709">
        <v>3500</v>
      </c>
      <c r="G21709">
        <v>210</v>
      </c>
      <c r="H21709">
        <v>7000</v>
      </c>
      <c r="I21709" s="119" t="s">
        <v>19</v>
      </c>
      <c r="J21709" s="119" t="s">
        <v>24</v>
      </c>
      <c r="K21709" s="1">
        <v>46255.758941458334</v>
      </c>
      <c r="L21709">
        <v>165</v>
      </c>
      <c r="M21709">
        <v>15</v>
      </c>
      <c r="N21709">
        <v>54</v>
      </c>
      <c r="O21709">
        <v>3</v>
      </c>
      <c r="P21709" s="119" t="s">
        <v>20254</v>
      </c>
    </row>
    <row r="21710" spans="1:16" x14ac:dyDescent="0.25">
      <c r="A21710">
        <v>48681</v>
      </c>
      <c r="B21710" s="119" t="s">
        <v>14104</v>
      </c>
      <c r="C21710">
        <v>80</v>
      </c>
      <c r="E21710">
        <v>399</v>
      </c>
      <c r="F21710">
        <v>4759</v>
      </c>
      <c r="G21710">
        <v>57</v>
      </c>
      <c r="H21710">
        <v>60907</v>
      </c>
      <c r="I21710" s="119" t="s">
        <v>19</v>
      </c>
      <c r="J21710" s="119" t="s">
        <v>24</v>
      </c>
      <c r="K21710" s="1">
        <v>46255.758941458334</v>
      </c>
      <c r="L21710">
        <v>129</v>
      </c>
      <c r="M21710">
        <v>12</v>
      </c>
      <c r="N21710">
        <v>8</v>
      </c>
      <c r="O21710">
        <v>1</v>
      </c>
      <c r="P21710" s="119" t="s">
        <v>20254</v>
      </c>
    </row>
    <row r="21711" spans="1:16" x14ac:dyDescent="0.25">
      <c r="A21711">
        <v>48682</v>
      </c>
      <c r="B21711" s="119" t="s">
        <v>14105</v>
      </c>
      <c r="C21711">
        <v>80</v>
      </c>
      <c r="E21711">
        <v>320</v>
      </c>
      <c r="F21711">
        <v>3205</v>
      </c>
      <c r="G21711">
        <v>192</v>
      </c>
      <c r="H21711">
        <v>6800</v>
      </c>
      <c r="I21711" s="119" t="s">
        <v>19</v>
      </c>
      <c r="J21711" s="119" t="s">
        <v>24</v>
      </c>
      <c r="K21711" s="1">
        <v>46255.758941458334</v>
      </c>
      <c r="L21711">
        <v>105</v>
      </c>
      <c r="M21711">
        <v>7</v>
      </c>
      <c r="N21711">
        <v>5</v>
      </c>
      <c r="O21711">
        <v>1</v>
      </c>
      <c r="P21711" s="119" t="s">
        <v>20254</v>
      </c>
    </row>
    <row r="21712" spans="1:16" x14ac:dyDescent="0.25">
      <c r="A21712">
        <v>48683</v>
      </c>
      <c r="B21712" s="119" t="s">
        <v>14106</v>
      </c>
      <c r="C21712">
        <v>80</v>
      </c>
      <c r="E21712">
        <v>387</v>
      </c>
      <c r="F21712">
        <v>3403</v>
      </c>
      <c r="G21712">
        <v>151</v>
      </c>
      <c r="H21712">
        <v>6683</v>
      </c>
      <c r="I21712" s="119" t="s">
        <v>19</v>
      </c>
      <c r="J21712" s="119" t="s">
        <v>24</v>
      </c>
      <c r="K21712" s="1">
        <v>46255.758941458334</v>
      </c>
      <c r="L21712">
        <v>107</v>
      </c>
      <c r="M21712">
        <v>18</v>
      </c>
      <c r="N21712">
        <v>15</v>
      </c>
      <c r="O21712">
        <v>7</v>
      </c>
      <c r="P21712" s="119" t="s">
        <v>20254</v>
      </c>
    </row>
    <row r="21713" spans="1:16" x14ac:dyDescent="0.25">
      <c r="A21713">
        <v>48684</v>
      </c>
      <c r="B21713" s="119" t="s">
        <v>14107</v>
      </c>
      <c r="C21713">
        <v>80</v>
      </c>
      <c r="E21713">
        <v>475</v>
      </c>
      <c r="F21713">
        <v>3500</v>
      </c>
      <c r="G21713">
        <v>85</v>
      </c>
      <c r="H21713">
        <v>7050</v>
      </c>
      <c r="I21713" s="119" t="s">
        <v>19</v>
      </c>
      <c r="J21713" s="119" t="s">
        <v>24</v>
      </c>
      <c r="K21713" s="1">
        <v>46255.758941458334</v>
      </c>
      <c r="L21713">
        <v>122</v>
      </c>
      <c r="M21713">
        <v>9</v>
      </c>
      <c r="N21713">
        <v>52</v>
      </c>
      <c r="O21713">
        <v>2</v>
      </c>
      <c r="P21713" s="119" t="s">
        <v>20254</v>
      </c>
    </row>
    <row r="21714" spans="1:16" x14ac:dyDescent="0.25">
      <c r="A21714">
        <v>48685</v>
      </c>
      <c r="B21714" s="119" t="s">
        <v>14108</v>
      </c>
      <c r="C21714">
        <v>80</v>
      </c>
      <c r="E21714">
        <v>345</v>
      </c>
      <c r="F21714">
        <v>2970</v>
      </c>
      <c r="G21714">
        <v>329</v>
      </c>
      <c r="H21714">
        <v>6998</v>
      </c>
      <c r="I21714" s="119" t="s">
        <v>19</v>
      </c>
      <c r="J21714" s="119" t="s">
        <v>24</v>
      </c>
      <c r="K21714" s="1">
        <v>46255.758941458334</v>
      </c>
      <c r="L21714">
        <v>71</v>
      </c>
      <c r="M21714">
        <v>21</v>
      </c>
      <c r="N21714">
        <v>29</v>
      </c>
      <c r="O21714">
        <v>7</v>
      </c>
      <c r="P21714" s="119" t="s">
        <v>20254</v>
      </c>
    </row>
    <row r="21715" spans="1:16" x14ac:dyDescent="0.25">
      <c r="A21715">
        <v>48686</v>
      </c>
      <c r="B21715" s="119" t="s">
        <v>14109</v>
      </c>
      <c r="C21715">
        <v>80</v>
      </c>
      <c r="E21715">
        <v>469</v>
      </c>
      <c r="F21715">
        <v>4050</v>
      </c>
      <c r="G21715">
        <v>656</v>
      </c>
      <c r="H21715">
        <v>7517</v>
      </c>
      <c r="I21715" s="119" t="s">
        <v>19</v>
      </c>
      <c r="J21715" s="119" t="s">
        <v>24</v>
      </c>
      <c r="K21715" s="1">
        <v>46255.758941458334</v>
      </c>
      <c r="L21715">
        <v>170</v>
      </c>
      <c r="M21715">
        <v>23</v>
      </c>
      <c r="N21715">
        <v>76</v>
      </c>
      <c r="O21715">
        <v>2</v>
      </c>
      <c r="P21715" s="119" t="s">
        <v>20254</v>
      </c>
    </row>
    <row r="21716" spans="1:16" x14ac:dyDescent="0.25">
      <c r="A21716">
        <v>48687</v>
      </c>
      <c r="B21716" s="119" t="s">
        <v>14110</v>
      </c>
      <c r="C21716">
        <v>80</v>
      </c>
      <c r="E21716">
        <v>203</v>
      </c>
      <c r="F21716">
        <v>4005</v>
      </c>
      <c r="G21716">
        <v>199</v>
      </c>
      <c r="H21716">
        <v>8501</v>
      </c>
      <c r="I21716" s="119" t="s">
        <v>19</v>
      </c>
      <c r="J21716" s="119" t="s">
        <v>24</v>
      </c>
      <c r="K21716" s="1">
        <v>46255.758941458334</v>
      </c>
      <c r="L21716">
        <v>17</v>
      </c>
      <c r="M21716">
        <v>6</v>
      </c>
      <c r="N21716">
        <v>5</v>
      </c>
      <c r="O21716">
        <v>1</v>
      </c>
      <c r="P21716" s="119" t="s">
        <v>20254</v>
      </c>
    </row>
    <row r="21717" spans="1:16" x14ac:dyDescent="0.25">
      <c r="A21717">
        <v>48688</v>
      </c>
      <c r="B21717" s="119" t="s">
        <v>14111</v>
      </c>
      <c r="C21717">
        <v>80</v>
      </c>
      <c r="E21717">
        <v>262</v>
      </c>
      <c r="F21717">
        <v>3998</v>
      </c>
      <c r="G21717">
        <v>250</v>
      </c>
      <c r="H21717">
        <v>12690</v>
      </c>
      <c r="I21717" s="119" t="s">
        <v>19</v>
      </c>
      <c r="J21717" s="119" t="s">
        <v>24</v>
      </c>
      <c r="K21717" s="1">
        <v>46255.758941458334</v>
      </c>
      <c r="L21717">
        <v>7</v>
      </c>
      <c r="M21717">
        <v>3</v>
      </c>
      <c r="N21717">
        <v>0</v>
      </c>
      <c r="O21717">
        <v>1</v>
      </c>
      <c r="P21717" s="119" t="s">
        <v>20254</v>
      </c>
    </row>
    <row r="21718" spans="1:16" x14ac:dyDescent="0.25">
      <c r="A21718">
        <v>48689</v>
      </c>
      <c r="B21718" s="119" t="s">
        <v>14112</v>
      </c>
      <c r="C21718">
        <v>80</v>
      </c>
      <c r="E21718">
        <v>42</v>
      </c>
      <c r="F21718">
        <v>4970</v>
      </c>
      <c r="G21718">
        <v>233</v>
      </c>
      <c r="H21718">
        <v>8998</v>
      </c>
      <c r="I21718" s="119" t="s">
        <v>19</v>
      </c>
      <c r="J21718" s="119" t="s">
        <v>24</v>
      </c>
      <c r="K21718" s="1">
        <v>46255.758941458334</v>
      </c>
      <c r="L21718">
        <v>8</v>
      </c>
      <c r="M21718">
        <v>3</v>
      </c>
      <c r="N21718">
        <v>0</v>
      </c>
      <c r="O21718">
        <v>1</v>
      </c>
      <c r="P21718" s="119" t="s">
        <v>20254</v>
      </c>
    </row>
    <row r="21719" spans="1:16" x14ac:dyDescent="0.25">
      <c r="A21719">
        <v>48690</v>
      </c>
      <c r="B21719" s="119" t="s">
        <v>14113</v>
      </c>
      <c r="C21719">
        <v>80</v>
      </c>
      <c r="E21719">
        <v>162</v>
      </c>
      <c r="F21719">
        <v>7013</v>
      </c>
      <c r="G21719">
        <v>191</v>
      </c>
      <c r="H21719">
        <v>9994</v>
      </c>
      <c r="I21719" s="119" t="s">
        <v>19</v>
      </c>
      <c r="J21719" s="119" t="s">
        <v>24</v>
      </c>
      <c r="K21719" s="1">
        <v>46255.758941458334</v>
      </c>
      <c r="L21719">
        <v>4</v>
      </c>
      <c r="M21719">
        <v>0</v>
      </c>
      <c r="N21719">
        <v>0</v>
      </c>
      <c r="O21719">
        <v>0</v>
      </c>
      <c r="P21719" s="119" t="s">
        <v>20254</v>
      </c>
    </row>
    <row r="21720" spans="1:16" x14ac:dyDescent="0.25">
      <c r="A21720">
        <v>48691</v>
      </c>
      <c r="B21720" s="119" t="s">
        <v>14114</v>
      </c>
      <c r="C21720">
        <v>80</v>
      </c>
      <c r="E21720">
        <v>268</v>
      </c>
      <c r="F21720">
        <v>3293</v>
      </c>
      <c r="G21720">
        <v>196</v>
      </c>
      <c r="H21720">
        <v>7085</v>
      </c>
      <c r="I21720" s="119" t="s">
        <v>19</v>
      </c>
      <c r="J21720" s="119" t="s">
        <v>24</v>
      </c>
      <c r="K21720" s="1">
        <v>46255.758941458334</v>
      </c>
      <c r="L21720">
        <v>35</v>
      </c>
      <c r="M21720">
        <v>8</v>
      </c>
      <c r="N21720">
        <v>9</v>
      </c>
      <c r="O21720">
        <v>1</v>
      </c>
      <c r="P21720" s="119" t="s">
        <v>20254</v>
      </c>
    </row>
    <row r="21721" spans="1:16" x14ac:dyDescent="0.25">
      <c r="A21721">
        <v>48692</v>
      </c>
      <c r="B21721" s="119" t="s">
        <v>14115</v>
      </c>
      <c r="C21721">
        <v>80</v>
      </c>
      <c r="E21721">
        <v>771</v>
      </c>
      <c r="F21721">
        <v>4050</v>
      </c>
      <c r="G21721">
        <v>314</v>
      </c>
      <c r="H21721">
        <v>6650</v>
      </c>
      <c r="I21721" s="119" t="s">
        <v>19</v>
      </c>
      <c r="J21721" s="119" t="s">
        <v>24</v>
      </c>
      <c r="K21721" s="1">
        <v>46255.758941458334</v>
      </c>
      <c r="L21721">
        <v>107</v>
      </c>
      <c r="M21721">
        <v>18</v>
      </c>
      <c r="N21721">
        <v>18</v>
      </c>
      <c r="O21721">
        <v>1</v>
      </c>
      <c r="P21721" s="119" t="s">
        <v>20254</v>
      </c>
    </row>
    <row r="21722" spans="1:16" x14ac:dyDescent="0.25">
      <c r="A21722">
        <v>48693</v>
      </c>
      <c r="B21722" s="119" t="s">
        <v>14116</v>
      </c>
      <c r="C21722">
        <v>80</v>
      </c>
      <c r="E21722">
        <v>677</v>
      </c>
      <c r="F21722">
        <v>3848</v>
      </c>
      <c r="G21722">
        <v>237</v>
      </c>
      <c r="H21722">
        <v>6745</v>
      </c>
      <c r="I21722" s="119" t="s">
        <v>19</v>
      </c>
      <c r="J21722" s="119" t="s">
        <v>24</v>
      </c>
      <c r="K21722" s="1">
        <v>46255.758941458334</v>
      </c>
      <c r="L21722">
        <v>89</v>
      </c>
      <c r="M21722">
        <v>28</v>
      </c>
      <c r="N21722">
        <v>16</v>
      </c>
      <c r="O21722">
        <v>8</v>
      </c>
      <c r="P21722" s="119" t="s">
        <v>20254</v>
      </c>
    </row>
    <row r="21723" spans="1:16" x14ac:dyDescent="0.25">
      <c r="A21723">
        <v>48694</v>
      </c>
      <c r="B21723" s="119" t="s">
        <v>14117</v>
      </c>
      <c r="C21723">
        <v>80</v>
      </c>
      <c r="E21723">
        <v>458</v>
      </c>
      <c r="F21723">
        <v>3500</v>
      </c>
      <c r="G21723">
        <v>253</v>
      </c>
      <c r="H21723">
        <v>6500</v>
      </c>
      <c r="I21723" s="119" t="s">
        <v>19</v>
      </c>
      <c r="J21723" s="119" t="s">
        <v>24</v>
      </c>
      <c r="K21723" s="1">
        <v>46255.758941458334</v>
      </c>
      <c r="L21723">
        <v>86</v>
      </c>
      <c r="M21723">
        <v>23</v>
      </c>
      <c r="N21723">
        <v>23</v>
      </c>
      <c r="O21723">
        <v>1</v>
      </c>
      <c r="P21723" s="119" t="s">
        <v>20254</v>
      </c>
    </row>
    <row r="21724" spans="1:16" x14ac:dyDescent="0.25">
      <c r="A21724">
        <v>48695</v>
      </c>
      <c r="B21724" s="119" t="s">
        <v>14118</v>
      </c>
      <c r="C21724">
        <v>80</v>
      </c>
      <c r="E21724">
        <v>326</v>
      </c>
      <c r="F21724">
        <v>3510</v>
      </c>
      <c r="G21724">
        <v>264</v>
      </c>
      <c r="H21724">
        <v>7510</v>
      </c>
      <c r="I21724" s="119" t="s">
        <v>19</v>
      </c>
      <c r="J21724" s="119" t="s">
        <v>24</v>
      </c>
      <c r="K21724" s="1">
        <v>46255.758941458334</v>
      </c>
      <c r="L21724">
        <v>95</v>
      </c>
      <c r="M21724">
        <v>18</v>
      </c>
      <c r="N21724">
        <v>9</v>
      </c>
      <c r="O21724">
        <v>3</v>
      </c>
      <c r="P21724" s="119" t="s">
        <v>20254</v>
      </c>
    </row>
    <row r="21725" spans="1:16" x14ac:dyDescent="0.25">
      <c r="A21725">
        <v>48696</v>
      </c>
      <c r="B21725" s="119" t="s">
        <v>14119</v>
      </c>
      <c r="C21725">
        <v>80</v>
      </c>
      <c r="E21725">
        <v>502</v>
      </c>
      <c r="F21725">
        <v>4050</v>
      </c>
      <c r="G21725">
        <v>265</v>
      </c>
      <c r="H21725">
        <v>6739</v>
      </c>
      <c r="I21725" s="119" t="s">
        <v>19</v>
      </c>
      <c r="J21725" s="119" t="s">
        <v>24</v>
      </c>
      <c r="K21725" s="1">
        <v>46255.758941458334</v>
      </c>
      <c r="L21725">
        <v>126</v>
      </c>
      <c r="M21725">
        <v>7</v>
      </c>
      <c r="N21725">
        <v>6</v>
      </c>
      <c r="O21725">
        <v>2</v>
      </c>
      <c r="P21725" s="119" t="s">
        <v>20254</v>
      </c>
    </row>
    <row r="21726" spans="1:16" x14ac:dyDescent="0.25">
      <c r="A21726">
        <v>48697</v>
      </c>
      <c r="B21726" s="119" t="s">
        <v>14120</v>
      </c>
      <c r="C21726">
        <v>80</v>
      </c>
      <c r="E21726">
        <v>529</v>
      </c>
      <c r="F21726">
        <v>4050</v>
      </c>
      <c r="G21726">
        <v>288</v>
      </c>
      <c r="H21726">
        <v>6691</v>
      </c>
      <c r="I21726" s="119" t="s">
        <v>19</v>
      </c>
      <c r="J21726" s="119" t="s">
        <v>24</v>
      </c>
      <c r="K21726" s="1">
        <v>46255.758941458334</v>
      </c>
      <c r="L21726">
        <v>88</v>
      </c>
      <c r="M21726">
        <v>19</v>
      </c>
      <c r="N21726">
        <v>17</v>
      </c>
      <c r="O21726">
        <v>6</v>
      </c>
      <c r="P21726" s="119" t="s">
        <v>20254</v>
      </c>
    </row>
    <row r="21727" spans="1:16" x14ac:dyDescent="0.25">
      <c r="A21727">
        <v>48698</v>
      </c>
      <c r="B21727" s="119" t="s">
        <v>14121</v>
      </c>
      <c r="C21727">
        <v>80</v>
      </c>
      <c r="E21727">
        <v>747</v>
      </c>
      <c r="F21727">
        <v>4163</v>
      </c>
      <c r="G21727">
        <v>271</v>
      </c>
      <c r="H21727">
        <v>4563</v>
      </c>
      <c r="I21727" s="119" t="s">
        <v>19</v>
      </c>
      <c r="J21727" s="119" t="s">
        <v>24</v>
      </c>
      <c r="K21727" s="1">
        <v>46255.758941458334</v>
      </c>
      <c r="L21727">
        <v>158</v>
      </c>
      <c r="M21727">
        <v>13</v>
      </c>
      <c r="N21727">
        <v>52</v>
      </c>
      <c r="O21727">
        <v>1</v>
      </c>
      <c r="P21727" s="119" t="s">
        <v>20254</v>
      </c>
    </row>
    <row r="21728" spans="1:16" x14ac:dyDescent="0.25">
      <c r="A21728">
        <v>48699</v>
      </c>
      <c r="B21728" s="119" t="s">
        <v>14122</v>
      </c>
      <c r="C21728">
        <v>80</v>
      </c>
      <c r="E21728">
        <v>540</v>
      </c>
      <c r="F21728">
        <v>4225</v>
      </c>
      <c r="G21728">
        <v>529</v>
      </c>
      <c r="H21728">
        <v>6823</v>
      </c>
      <c r="I21728" s="119" t="s">
        <v>19</v>
      </c>
      <c r="J21728" s="119" t="s">
        <v>24</v>
      </c>
      <c r="K21728" s="1">
        <v>46255.758941458334</v>
      </c>
      <c r="L21728">
        <v>161</v>
      </c>
      <c r="M21728">
        <v>19</v>
      </c>
      <c r="N21728">
        <v>27</v>
      </c>
      <c r="O21728">
        <v>1</v>
      </c>
      <c r="P21728" s="119" t="s">
        <v>20254</v>
      </c>
    </row>
    <row r="21729" spans="1:16" x14ac:dyDescent="0.25">
      <c r="A21729">
        <v>48700</v>
      </c>
      <c r="B21729" s="119" t="s">
        <v>14123</v>
      </c>
      <c r="C21729">
        <v>80</v>
      </c>
      <c r="E21729">
        <v>226</v>
      </c>
      <c r="F21729">
        <v>4050</v>
      </c>
      <c r="G21729">
        <v>321</v>
      </c>
      <c r="H21729">
        <v>7050</v>
      </c>
      <c r="I21729" s="119" t="s">
        <v>19</v>
      </c>
      <c r="J21729" s="119" t="s">
        <v>24</v>
      </c>
      <c r="K21729" s="1">
        <v>46255.758941458334</v>
      </c>
      <c r="L21729">
        <v>150</v>
      </c>
      <c r="M21729">
        <v>54</v>
      </c>
      <c r="N21729">
        <v>31</v>
      </c>
      <c r="O21729">
        <v>5</v>
      </c>
      <c r="P21729" s="119" t="s">
        <v>20254</v>
      </c>
    </row>
    <row r="21730" spans="1:16" x14ac:dyDescent="0.25">
      <c r="A21730">
        <v>48701</v>
      </c>
      <c r="B21730" s="119" t="s">
        <v>14124</v>
      </c>
      <c r="C21730">
        <v>80</v>
      </c>
      <c r="E21730">
        <v>416</v>
      </c>
      <c r="F21730">
        <v>4050</v>
      </c>
      <c r="G21730">
        <v>178</v>
      </c>
      <c r="H21730">
        <v>7750</v>
      </c>
      <c r="I21730" s="119" t="s">
        <v>19</v>
      </c>
      <c r="J21730" s="119" t="s">
        <v>24</v>
      </c>
      <c r="K21730" s="1">
        <v>46255.758941458334</v>
      </c>
      <c r="L21730">
        <v>131</v>
      </c>
      <c r="M21730">
        <v>15</v>
      </c>
      <c r="N21730">
        <v>11</v>
      </c>
      <c r="O21730">
        <v>3</v>
      </c>
      <c r="P21730" s="119" t="s">
        <v>20254</v>
      </c>
    </row>
    <row r="21731" spans="1:16" x14ac:dyDescent="0.25">
      <c r="A21731">
        <v>48702</v>
      </c>
      <c r="B21731" s="119" t="s">
        <v>14125</v>
      </c>
      <c r="C21731">
        <v>80</v>
      </c>
      <c r="E21731">
        <v>443</v>
      </c>
      <c r="F21731">
        <v>4050</v>
      </c>
      <c r="G21731">
        <v>333</v>
      </c>
      <c r="H21731">
        <v>6850</v>
      </c>
      <c r="I21731" s="119" t="s">
        <v>19</v>
      </c>
      <c r="J21731" s="119" t="s">
        <v>24</v>
      </c>
      <c r="K21731" s="1">
        <v>46255.758941458334</v>
      </c>
      <c r="L21731">
        <v>99</v>
      </c>
      <c r="M21731">
        <v>24</v>
      </c>
      <c r="N21731">
        <v>11</v>
      </c>
      <c r="O21731">
        <v>6</v>
      </c>
      <c r="P21731" s="119" t="s">
        <v>20254</v>
      </c>
    </row>
    <row r="21732" spans="1:16" x14ac:dyDescent="0.25">
      <c r="A21732">
        <v>48703</v>
      </c>
      <c r="B21732" s="119" t="s">
        <v>14126</v>
      </c>
      <c r="C21732">
        <v>80</v>
      </c>
      <c r="E21732">
        <v>450</v>
      </c>
      <c r="F21732">
        <v>3752</v>
      </c>
      <c r="G21732">
        <v>144</v>
      </c>
      <c r="H21732">
        <v>6807</v>
      </c>
      <c r="I21732" s="119" t="s">
        <v>19</v>
      </c>
      <c r="J21732" s="119" t="s">
        <v>24</v>
      </c>
      <c r="K21732" s="1">
        <v>46255.758941458334</v>
      </c>
      <c r="L21732">
        <v>143</v>
      </c>
      <c r="M21732">
        <v>11</v>
      </c>
      <c r="N21732">
        <v>9</v>
      </c>
      <c r="O21732">
        <v>5</v>
      </c>
      <c r="P21732" s="119" t="s">
        <v>20254</v>
      </c>
    </row>
    <row r="21733" spans="1:16" x14ac:dyDescent="0.25">
      <c r="A21733">
        <v>48704</v>
      </c>
      <c r="B21733" s="119" t="s">
        <v>14127</v>
      </c>
      <c r="C21733">
        <v>80</v>
      </c>
      <c r="E21733">
        <v>472</v>
      </c>
      <c r="F21733">
        <v>4009</v>
      </c>
      <c r="G21733">
        <v>235</v>
      </c>
      <c r="H21733">
        <v>6858</v>
      </c>
      <c r="I21733" s="119" t="s">
        <v>19</v>
      </c>
      <c r="J21733" s="119" t="s">
        <v>24</v>
      </c>
      <c r="K21733" s="1">
        <v>46255.758941458334</v>
      </c>
      <c r="L21733">
        <v>53</v>
      </c>
      <c r="M21733">
        <v>17</v>
      </c>
      <c r="N21733">
        <v>15</v>
      </c>
      <c r="O21733">
        <v>4</v>
      </c>
      <c r="P21733" s="119" t="s">
        <v>20254</v>
      </c>
    </row>
    <row r="21734" spans="1:16" x14ac:dyDescent="0.25">
      <c r="A21734">
        <v>48705</v>
      </c>
      <c r="B21734" s="119" t="s">
        <v>14128</v>
      </c>
      <c r="C21734">
        <v>80</v>
      </c>
      <c r="E21734">
        <v>1296</v>
      </c>
      <c r="F21734">
        <v>4106</v>
      </c>
      <c r="G21734">
        <v>143</v>
      </c>
      <c r="H21734">
        <v>9704</v>
      </c>
      <c r="I21734" s="119" t="s">
        <v>19</v>
      </c>
      <c r="J21734" s="119" t="s">
        <v>24</v>
      </c>
      <c r="K21734" s="1">
        <v>46255.758941458334</v>
      </c>
      <c r="L21734">
        <v>240</v>
      </c>
      <c r="M21734">
        <v>30</v>
      </c>
      <c r="N21734">
        <v>58</v>
      </c>
      <c r="O21734">
        <v>6</v>
      </c>
      <c r="P21734" s="119" t="s">
        <v>20254</v>
      </c>
    </row>
    <row r="21735" spans="1:16" x14ac:dyDescent="0.25">
      <c r="A21735">
        <v>48717</v>
      </c>
      <c r="B21735" s="119" t="s">
        <v>14129</v>
      </c>
      <c r="C21735">
        <v>0</v>
      </c>
      <c r="E21735">
        <v>196510</v>
      </c>
      <c r="F21735">
        <v>4</v>
      </c>
      <c r="G21735">
        <v>2201062</v>
      </c>
      <c r="H21735">
        <v>6</v>
      </c>
      <c r="I21735" s="119" t="s">
        <v>16</v>
      </c>
      <c r="J21735" s="119" t="s">
        <v>139</v>
      </c>
      <c r="K21735" s="1">
        <v>46255.758941458334</v>
      </c>
      <c r="L21735">
        <v>6521</v>
      </c>
      <c r="M21735">
        <v>6361</v>
      </c>
      <c r="N21735">
        <v>1547</v>
      </c>
      <c r="O21735">
        <v>266</v>
      </c>
      <c r="P21735" s="119" t="s">
        <v>20254</v>
      </c>
    </row>
    <row r="21736" spans="1:16" x14ac:dyDescent="0.25">
      <c r="A21736">
        <v>48723</v>
      </c>
      <c r="B21736" s="119" t="s">
        <v>14130</v>
      </c>
      <c r="C21736">
        <v>80</v>
      </c>
      <c r="D21736">
        <v>24681</v>
      </c>
      <c r="E21736">
        <v>136</v>
      </c>
      <c r="F21736">
        <v>43424</v>
      </c>
      <c r="G21736">
        <v>122</v>
      </c>
      <c r="H21736">
        <v>88493</v>
      </c>
      <c r="I21736" s="119" t="s">
        <v>4726</v>
      </c>
      <c r="J21736" s="119" t="s">
        <v>24</v>
      </c>
      <c r="K21736" s="1">
        <v>46255.758941458334</v>
      </c>
      <c r="L21736">
        <v>9</v>
      </c>
      <c r="M21736">
        <v>12</v>
      </c>
      <c r="N21736">
        <v>4</v>
      </c>
      <c r="O21736">
        <v>2</v>
      </c>
      <c r="P21736" s="119" t="s">
        <v>20254</v>
      </c>
    </row>
    <row r="21737" spans="1:16" x14ac:dyDescent="0.25">
      <c r="A21737">
        <v>48724</v>
      </c>
      <c r="B21737" s="119" t="s">
        <v>14131</v>
      </c>
      <c r="C21737">
        <v>80</v>
      </c>
      <c r="D21737">
        <v>24681</v>
      </c>
      <c r="E21737">
        <v>228</v>
      </c>
      <c r="F21737">
        <v>21270</v>
      </c>
      <c r="G21737">
        <v>134</v>
      </c>
      <c r="H21737">
        <v>59639</v>
      </c>
      <c r="I21737" s="119" t="s">
        <v>4726</v>
      </c>
      <c r="J21737" s="119" t="s">
        <v>24</v>
      </c>
      <c r="K21737" s="1">
        <v>46255.758941458334</v>
      </c>
      <c r="L21737">
        <v>29</v>
      </c>
      <c r="M21737">
        <v>7</v>
      </c>
      <c r="N21737">
        <v>1</v>
      </c>
      <c r="O21737">
        <v>2</v>
      </c>
      <c r="P21737" s="119" t="s">
        <v>20254</v>
      </c>
    </row>
    <row r="21738" spans="1:16" x14ac:dyDescent="0.25">
      <c r="A21738">
        <v>48725</v>
      </c>
      <c r="B21738" s="119" t="s">
        <v>14132</v>
      </c>
      <c r="C21738">
        <v>80</v>
      </c>
      <c r="D21738">
        <v>24681</v>
      </c>
      <c r="E21738">
        <v>205</v>
      </c>
      <c r="F21738">
        <v>62256</v>
      </c>
      <c r="G21738">
        <v>45</v>
      </c>
      <c r="H21738">
        <v>107994</v>
      </c>
      <c r="I21738" s="119" t="s">
        <v>4726</v>
      </c>
      <c r="J21738" s="119" t="s">
        <v>24</v>
      </c>
      <c r="K21738" s="1">
        <v>46255.758941458334</v>
      </c>
      <c r="L21738">
        <v>2</v>
      </c>
      <c r="M21738">
        <v>6</v>
      </c>
      <c r="N21738">
        <v>0</v>
      </c>
      <c r="O21738">
        <v>2</v>
      </c>
      <c r="P21738" s="119" t="s">
        <v>20254</v>
      </c>
    </row>
    <row r="21739" spans="1:16" x14ac:dyDescent="0.25">
      <c r="A21739">
        <v>48726</v>
      </c>
      <c r="B21739" s="119" t="s">
        <v>14133</v>
      </c>
      <c r="C21739">
        <v>80</v>
      </c>
      <c r="D21739">
        <v>24681</v>
      </c>
      <c r="E21739">
        <v>160</v>
      </c>
      <c r="F21739">
        <v>43974</v>
      </c>
      <c r="G21739">
        <v>126</v>
      </c>
      <c r="H21739">
        <v>65058</v>
      </c>
      <c r="I21739" s="119" t="s">
        <v>4726</v>
      </c>
      <c r="J21739" s="119" t="s">
        <v>24</v>
      </c>
      <c r="K21739" s="1">
        <v>46255.758941458334</v>
      </c>
      <c r="L21739">
        <v>6</v>
      </c>
      <c r="M21739">
        <v>22</v>
      </c>
      <c r="N21739">
        <v>3</v>
      </c>
      <c r="O21739">
        <v>5</v>
      </c>
      <c r="P21739" s="119" t="s">
        <v>20254</v>
      </c>
    </row>
    <row r="21740" spans="1:16" x14ac:dyDescent="0.25">
      <c r="A21740">
        <v>48727</v>
      </c>
      <c r="B21740" s="119" t="s">
        <v>14134</v>
      </c>
      <c r="C21740">
        <v>80</v>
      </c>
      <c r="D21740">
        <v>24681</v>
      </c>
      <c r="E21740">
        <v>79</v>
      </c>
      <c r="F21740">
        <v>22064</v>
      </c>
      <c r="G21740">
        <v>90</v>
      </c>
      <c r="H21740">
        <v>50164</v>
      </c>
      <c r="I21740" s="119" t="s">
        <v>4726</v>
      </c>
      <c r="J21740" s="119" t="s">
        <v>24</v>
      </c>
      <c r="K21740" s="1">
        <v>46255.758941458334</v>
      </c>
      <c r="L21740">
        <v>5</v>
      </c>
      <c r="M21740">
        <v>10</v>
      </c>
      <c r="N21740">
        <v>0</v>
      </c>
      <c r="O21740">
        <v>1</v>
      </c>
      <c r="P21740" s="119" t="s">
        <v>20254</v>
      </c>
    </row>
    <row r="21741" spans="1:16" x14ac:dyDescent="0.25">
      <c r="A21741">
        <v>48728</v>
      </c>
      <c r="B21741" s="119" t="s">
        <v>14135</v>
      </c>
      <c r="C21741">
        <v>80</v>
      </c>
      <c r="D21741">
        <v>24681</v>
      </c>
      <c r="E21741">
        <v>88</v>
      </c>
      <c r="F21741">
        <v>25962</v>
      </c>
      <c r="G21741">
        <v>84</v>
      </c>
      <c r="H21741">
        <v>39984</v>
      </c>
      <c r="I21741" s="119" t="s">
        <v>4726</v>
      </c>
      <c r="J21741" s="119" t="s">
        <v>24</v>
      </c>
      <c r="K21741" s="1">
        <v>46255.758941458334</v>
      </c>
      <c r="L21741">
        <v>9</v>
      </c>
      <c r="M21741">
        <v>8</v>
      </c>
      <c r="N21741">
        <v>1</v>
      </c>
      <c r="O21741">
        <v>3</v>
      </c>
      <c r="P21741" s="119" t="s">
        <v>20254</v>
      </c>
    </row>
    <row r="21742" spans="1:16" x14ac:dyDescent="0.25">
      <c r="A21742">
        <v>48729</v>
      </c>
      <c r="B21742" s="119" t="s">
        <v>14136</v>
      </c>
      <c r="C21742">
        <v>80</v>
      </c>
      <c r="D21742">
        <v>24681</v>
      </c>
      <c r="E21742">
        <v>102</v>
      </c>
      <c r="F21742">
        <v>95437</v>
      </c>
      <c r="G21742">
        <v>42</v>
      </c>
      <c r="H21742">
        <v>164121</v>
      </c>
      <c r="I21742" s="119" t="s">
        <v>4726</v>
      </c>
      <c r="J21742" s="119" t="s">
        <v>24</v>
      </c>
      <c r="K21742" s="1">
        <v>46255.758941458334</v>
      </c>
      <c r="L21742">
        <v>0</v>
      </c>
      <c r="M21742">
        <v>4</v>
      </c>
      <c r="N21742">
        <v>0</v>
      </c>
      <c r="O21742">
        <v>0</v>
      </c>
      <c r="P21742" s="119" t="s">
        <v>20254</v>
      </c>
    </row>
    <row r="21743" spans="1:16" x14ac:dyDescent="0.25">
      <c r="A21743">
        <v>48730</v>
      </c>
      <c r="B21743" s="119" t="s">
        <v>14137</v>
      </c>
      <c r="C21743">
        <v>80</v>
      </c>
      <c r="D21743">
        <v>24681</v>
      </c>
      <c r="E21743">
        <v>238</v>
      </c>
      <c r="F21743">
        <v>100055</v>
      </c>
      <c r="G21743">
        <v>66</v>
      </c>
      <c r="H21743">
        <v>174997</v>
      </c>
      <c r="I21743" s="119" t="s">
        <v>4726</v>
      </c>
      <c r="J21743" s="119" t="s">
        <v>24</v>
      </c>
      <c r="K21743" s="1">
        <v>46255.758941458334</v>
      </c>
      <c r="L21743">
        <v>13</v>
      </c>
      <c r="M21743">
        <v>4</v>
      </c>
      <c r="N21743">
        <v>3</v>
      </c>
      <c r="O21743">
        <v>0</v>
      </c>
      <c r="P21743" s="119" t="s">
        <v>20254</v>
      </c>
    </row>
    <row r="21744" spans="1:16" x14ac:dyDescent="0.25">
      <c r="A21744">
        <v>48731</v>
      </c>
      <c r="B21744" s="119" t="s">
        <v>14138</v>
      </c>
      <c r="C21744">
        <v>80</v>
      </c>
      <c r="D21744">
        <v>24681</v>
      </c>
      <c r="E21744">
        <v>156</v>
      </c>
      <c r="F21744">
        <v>18662</v>
      </c>
      <c r="G21744">
        <v>112</v>
      </c>
      <c r="H21744">
        <v>30476</v>
      </c>
      <c r="I21744" s="119" t="s">
        <v>4726</v>
      </c>
      <c r="J21744" s="119" t="s">
        <v>24</v>
      </c>
      <c r="K21744" s="1">
        <v>46255.758941458334</v>
      </c>
      <c r="L21744">
        <v>26</v>
      </c>
      <c r="M21744">
        <v>18</v>
      </c>
      <c r="N21744">
        <v>2</v>
      </c>
      <c r="O21744">
        <v>3</v>
      </c>
      <c r="P21744" s="119" t="s">
        <v>20254</v>
      </c>
    </row>
    <row r="21745" spans="1:16" x14ac:dyDescent="0.25">
      <c r="A21745">
        <v>48732</v>
      </c>
      <c r="B21745" s="119" t="s">
        <v>14139</v>
      </c>
      <c r="C21745">
        <v>80</v>
      </c>
      <c r="D21745">
        <v>24681</v>
      </c>
      <c r="E21745">
        <v>118</v>
      </c>
      <c r="F21745">
        <v>28276</v>
      </c>
      <c r="G21745">
        <v>86</v>
      </c>
      <c r="H21745">
        <v>49999</v>
      </c>
      <c r="I21745" s="119" t="s">
        <v>4726</v>
      </c>
      <c r="J21745" s="119" t="s">
        <v>24</v>
      </c>
      <c r="K21745" s="1">
        <v>46255.758941458334</v>
      </c>
      <c r="L21745">
        <v>1</v>
      </c>
      <c r="M21745">
        <v>7</v>
      </c>
      <c r="N21745">
        <v>0</v>
      </c>
      <c r="O21745">
        <v>2</v>
      </c>
      <c r="P21745" s="119" t="s">
        <v>20254</v>
      </c>
    </row>
    <row r="21746" spans="1:16" x14ac:dyDescent="0.25">
      <c r="A21746">
        <v>48733</v>
      </c>
      <c r="B21746" s="119" t="s">
        <v>14140</v>
      </c>
      <c r="C21746">
        <v>80</v>
      </c>
      <c r="D21746">
        <v>24681</v>
      </c>
      <c r="E21746">
        <v>171</v>
      </c>
      <c r="F21746">
        <v>7239</v>
      </c>
      <c r="G21746">
        <v>360</v>
      </c>
      <c r="H21746">
        <v>16852</v>
      </c>
      <c r="I21746" s="119" t="s">
        <v>4726</v>
      </c>
      <c r="J21746" s="119" t="s">
        <v>24</v>
      </c>
      <c r="K21746" s="1">
        <v>46255.758941458334</v>
      </c>
      <c r="L21746">
        <v>2</v>
      </c>
      <c r="M21746">
        <v>22</v>
      </c>
      <c r="N21746">
        <v>1</v>
      </c>
      <c r="O21746">
        <v>4</v>
      </c>
      <c r="P21746" s="119" t="s">
        <v>20254</v>
      </c>
    </row>
    <row r="21747" spans="1:16" x14ac:dyDescent="0.25">
      <c r="A21747">
        <v>48734</v>
      </c>
      <c r="B21747" s="119" t="s">
        <v>14141</v>
      </c>
      <c r="C21747">
        <v>80</v>
      </c>
      <c r="D21747">
        <v>24681</v>
      </c>
      <c r="E21747">
        <v>615</v>
      </c>
      <c r="F21747">
        <v>7017</v>
      </c>
      <c r="G21747">
        <v>169</v>
      </c>
      <c r="H21747">
        <v>17070</v>
      </c>
      <c r="I21747" s="119" t="s">
        <v>4726</v>
      </c>
      <c r="J21747" s="119" t="s">
        <v>24</v>
      </c>
      <c r="K21747" s="1">
        <v>46255.758941458334</v>
      </c>
      <c r="L21747">
        <v>45</v>
      </c>
      <c r="M21747">
        <v>16</v>
      </c>
      <c r="N21747">
        <v>4</v>
      </c>
      <c r="O21747">
        <v>1</v>
      </c>
      <c r="P21747" s="119" t="s">
        <v>20254</v>
      </c>
    </row>
    <row r="21748" spans="1:16" x14ac:dyDescent="0.25">
      <c r="A21748">
        <v>48735</v>
      </c>
      <c r="B21748" s="119" t="s">
        <v>14142</v>
      </c>
      <c r="C21748">
        <v>80</v>
      </c>
      <c r="D21748">
        <v>24681</v>
      </c>
      <c r="E21748">
        <v>385</v>
      </c>
      <c r="F21748">
        <v>18820</v>
      </c>
      <c r="G21748">
        <v>210</v>
      </c>
      <c r="H21748">
        <v>31908</v>
      </c>
      <c r="I21748" s="119" t="s">
        <v>4726</v>
      </c>
      <c r="J21748" s="119" t="s">
        <v>24</v>
      </c>
      <c r="K21748" s="1">
        <v>46255.758941458334</v>
      </c>
      <c r="L21748">
        <v>11</v>
      </c>
      <c r="M21748">
        <v>18</v>
      </c>
      <c r="N21748">
        <v>1</v>
      </c>
      <c r="O21748">
        <v>6</v>
      </c>
      <c r="P21748" s="119" t="s">
        <v>20254</v>
      </c>
    </row>
    <row r="21749" spans="1:16" x14ac:dyDescent="0.25">
      <c r="A21749">
        <v>48736</v>
      </c>
      <c r="B21749" s="119" t="s">
        <v>14143</v>
      </c>
      <c r="C21749">
        <v>80</v>
      </c>
      <c r="D21749">
        <v>24681</v>
      </c>
      <c r="E21749">
        <v>143</v>
      </c>
      <c r="F21749">
        <v>30523</v>
      </c>
      <c r="G21749">
        <v>139</v>
      </c>
      <c r="H21749">
        <v>52628</v>
      </c>
      <c r="I21749" s="119" t="s">
        <v>4726</v>
      </c>
      <c r="J21749" s="119" t="s">
        <v>24</v>
      </c>
      <c r="K21749" s="1">
        <v>46255.758941458334</v>
      </c>
      <c r="L21749">
        <v>39</v>
      </c>
      <c r="M21749">
        <v>17</v>
      </c>
      <c r="N21749">
        <v>7</v>
      </c>
      <c r="O21749">
        <v>6</v>
      </c>
      <c r="P21749" s="119" t="s">
        <v>20254</v>
      </c>
    </row>
    <row r="21750" spans="1:16" x14ac:dyDescent="0.25">
      <c r="A21750">
        <v>48737</v>
      </c>
      <c r="B21750" s="119" t="s">
        <v>14144</v>
      </c>
      <c r="C21750">
        <v>80</v>
      </c>
      <c r="D21750">
        <v>24681</v>
      </c>
      <c r="E21750">
        <v>119</v>
      </c>
      <c r="F21750">
        <v>18384</v>
      </c>
      <c r="G21750">
        <v>195</v>
      </c>
      <c r="H21750">
        <v>32995</v>
      </c>
      <c r="I21750" s="119" t="s">
        <v>4726</v>
      </c>
      <c r="J21750" s="119" t="s">
        <v>24</v>
      </c>
      <c r="K21750" s="1">
        <v>46255.758941458334</v>
      </c>
      <c r="L21750">
        <v>53</v>
      </c>
      <c r="M21750">
        <v>17</v>
      </c>
      <c r="N21750">
        <v>10</v>
      </c>
      <c r="O21750">
        <v>4</v>
      </c>
      <c r="P21750" s="119" t="s">
        <v>20254</v>
      </c>
    </row>
    <row r="21751" spans="1:16" x14ac:dyDescent="0.25">
      <c r="A21751">
        <v>48738</v>
      </c>
      <c r="B21751" s="119" t="s">
        <v>14145</v>
      </c>
      <c r="C21751">
        <v>80</v>
      </c>
      <c r="D21751">
        <v>24681</v>
      </c>
      <c r="E21751">
        <v>166</v>
      </c>
      <c r="F21751">
        <v>24169</v>
      </c>
      <c r="G21751">
        <v>74</v>
      </c>
      <c r="H21751">
        <v>44269</v>
      </c>
      <c r="I21751" s="119" t="s">
        <v>4726</v>
      </c>
      <c r="J21751" s="119" t="s">
        <v>24</v>
      </c>
      <c r="K21751" s="1">
        <v>46255.758941458334</v>
      </c>
      <c r="L21751">
        <v>18</v>
      </c>
      <c r="M21751">
        <v>7</v>
      </c>
      <c r="N21751">
        <v>0</v>
      </c>
      <c r="O21751">
        <v>2</v>
      </c>
      <c r="P21751" s="119" t="s">
        <v>20254</v>
      </c>
    </row>
    <row r="21752" spans="1:16" x14ac:dyDescent="0.25">
      <c r="A21752">
        <v>48743</v>
      </c>
      <c r="B21752" s="119" t="s">
        <v>14146</v>
      </c>
      <c r="C21752">
        <v>0</v>
      </c>
      <c r="E21752">
        <v>1363</v>
      </c>
      <c r="F21752">
        <v>45525</v>
      </c>
      <c r="G21752">
        <v>184</v>
      </c>
      <c r="H21752">
        <v>65995</v>
      </c>
      <c r="I21752" s="119" t="s">
        <v>6335</v>
      </c>
      <c r="J21752" s="119" t="s">
        <v>24</v>
      </c>
      <c r="K21752" s="1">
        <v>46255.758941458334</v>
      </c>
      <c r="L21752">
        <v>4</v>
      </c>
      <c r="M21752">
        <v>5</v>
      </c>
      <c r="N21752">
        <v>1</v>
      </c>
      <c r="O21752">
        <v>1</v>
      </c>
      <c r="P21752" s="119" t="s">
        <v>20254</v>
      </c>
    </row>
    <row r="21753" spans="1:16" x14ac:dyDescent="0.25">
      <c r="A21753">
        <v>48752</v>
      </c>
      <c r="B21753" s="119" t="s">
        <v>14147</v>
      </c>
      <c r="C21753">
        <v>80</v>
      </c>
      <c r="E21753">
        <v>69</v>
      </c>
      <c r="F21753">
        <v>72741</v>
      </c>
      <c r="G21753">
        <v>296</v>
      </c>
      <c r="H21753">
        <v>119986</v>
      </c>
      <c r="I21753" s="119" t="s">
        <v>3582</v>
      </c>
      <c r="J21753" s="119" t="s">
        <v>13431</v>
      </c>
      <c r="K21753" s="1">
        <v>46255.758941458334</v>
      </c>
      <c r="L21753">
        <v>7</v>
      </c>
      <c r="M21753">
        <v>11</v>
      </c>
      <c r="N21753">
        <v>1</v>
      </c>
      <c r="O21753">
        <v>4</v>
      </c>
      <c r="P21753" s="119" t="s">
        <v>20254</v>
      </c>
    </row>
    <row r="21754" spans="1:16" x14ac:dyDescent="0.25">
      <c r="A21754">
        <v>48756</v>
      </c>
      <c r="B21754" s="119" t="s">
        <v>14148</v>
      </c>
      <c r="C21754">
        <v>0</v>
      </c>
      <c r="E21754">
        <v>856</v>
      </c>
      <c r="F21754">
        <v>67001</v>
      </c>
      <c r="G21754">
        <v>72</v>
      </c>
      <c r="H21754">
        <v>109999</v>
      </c>
      <c r="I21754" s="119" t="s">
        <v>6335</v>
      </c>
      <c r="J21754" s="119" t="s">
        <v>24</v>
      </c>
      <c r="K21754" s="1">
        <v>46255.758941458334</v>
      </c>
      <c r="L21754">
        <v>7</v>
      </c>
      <c r="M21754">
        <v>2</v>
      </c>
      <c r="N21754">
        <v>1</v>
      </c>
      <c r="O21754">
        <v>0</v>
      </c>
      <c r="P21754" s="119" t="s">
        <v>20254</v>
      </c>
    </row>
    <row r="21755" spans="1:16" x14ac:dyDescent="0.25">
      <c r="A21755">
        <v>48805</v>
      </c>
      <c r="B21755" s="119" t="s">
        <v>14149</v>
      </c>
      <c r="C21755">
        <v>0</v>
      </c>
      <c r="E21755">
        <v>8078</v>
      </c>
      <c r="F21755">
        <v>3134</v>
      </c>
      <c r="G21755">
        <v>7207</v>
      </c>
      <c r="H21755">
        <v>4659</v>
      </c>
      <c r="I21755" s="119" t="s">
        <v>3582</v>
      </c>
      <c r="J21755" s="119" t="s">
        <v>222</v>
      </c>
      <c r="K21755" s="1">
        <v>46255.758941458334</v>
      </c>
      <c r="L21755">
        <v>316</v>
      </c>
      <c r="M21755">
        <v>259</v>
      </c>
      <c r="N21755">
        <v>50</v>
      </c>
      <c r="O21755">
        <v>58</v>
      </c>
      <c r="P21755" s="119" t="s">
        <v>20254</v>
      </c>
    </row>
    <row r="21756" spans="1:16" x14ac:dyDescent="0.25">
      <c r="A21756">
        <v>48806</v>
      </c>
      <c r="B21756" s="119" t="s">
        <v>14150</v>
      </c>
      <c r="C21756">
        <v>0</v>
      </c>
      <c r="E21756">
        <v>10948</v>
      </c>
      <c r="F21756">
        <v>2425</v>
      </c>
      <c r="G21756">
        <v>8148</v>
      </c>
      <c r="H21756">
        <v>3965</v>
      </c>
      <c r="I21756" s="119" t="s">
        <v>3582</v>
      </c>
      <c r="J21756" s="119" t="s">
        <v>222</v>
      </c>
      <c r="K21756" s="1">
        <v>46255.758941458334</v>
      </c>
      <c r="L21756">
        <v>255</v>
      </c>
      <c r="M21756">
        <v>146</v>
      </c>
      <c r="N21756">
        <v>39</v>
      </c>
      <c r="O21756">
        <v>27</v>
      </c>
      <c r="P21756" s="119" t="s">
        <v>20254</v>
      </c>
    </row>
    <row r="21757" spans="1:16" x14ac:dyDescent="0.25">
      <c r="A21757">
        <v>48807</v>
      </c>
      <c r="B21757" s="119" t="s">
        <v>14151</v>
      </c>
      <c r="C21757">
        <v>0</v>
      </c>
      <c r="E21757">
        <v>12185</v>
      </c>
      <c r="F21757">
        <v>2313</v>
      </c>
      <c r="G21757">
        <v>16671</v>
      </c>
      <c r="H21757">
        <v>3742</v>
      </c>
      <c r="I21757" s="119" t="s">
        <v>3582</v>
      </c>
      <c r="J21757" s="119" t="s">
        <v>222</v>
      </c>
      <c r="K21757" s="1">
        <v>46255.758941458334</v>
      </c>
      <c r="L21757">
        <v>808</v>
      </c>
      <c r="M21757">
        <v>157</v>
      </c>
      <c r="N21757">
        <v>64</v>
      </c>
      <c r="O21757">
        <v>27</v>
      </c>
      <c r="P21757" s="119" t="s">
        <v>20254</v>
      </c>
    </row>
    <row r="21758" spans="1:16" x14ac:dyDescent="0.25">
      <c r="A21758">
        <v>48827</v>
      </c>
      <c r="B21758" s="119" t="s">
        <v>14152</v>
      </c>
      <c r="C21758">
        <v>0</v>
      </c>
      <c r="E21758">
        <v>284</v>
      </c>
      <c r="F21758">
        <v>70487</v>
      </c>
      <c r="G21758">
        <v>135</v>
      </c>
      <c r="H21758">
        <v>154998</v>
      </c>
      <c r="I21758" s="119" t="s">
        <v>16</v>
      </c>
      <c r="J21758" s="119" t="s">
        <v>222</v>
      </c>
      <c r="K21758" s="1">
        <v>46255.758941458334</v>
      </c>
      <c r="L21758">
        <v>11</v>
      </c>
      <c r="M21758">
        <v>2</v>
      </c>
      <c r="N21758">
        <v>0</v>
      </c>
      <c r="O21758">
        <v>1</v>
      </c>
      <c r="P21758" s="119" t="s">
        <v>20254</v>
      </c>
    </row>
    <row r="21759" spans="1:16" x14ac:dyDescent="0.25">
      <c r="A21759">
        <v>48877</v>
      </c>
      <c r="B21759" s="119" t="s">
        <v>14153</v>
      </c>
      <c r="C21759">
        <v>0</v>
      </c>
      <c r="E21759">
        <v>1969</v>
      </c>
      <c r="F21759">
        <v>30345</v>
      </c>
      <c r="G21759">
        <v>199</v>
      </c>
      <c r="H21759">
        <v>56894</v>
      </c>
      <c r="I21759" s="119" t="s">
        <v>6335</v>
      </c>
      <c r="J21759" s="119" t="s">
        <v>24</v>
      </c>
      <c r="K21759" s="1">
        <v>46255.758941458334</v>
      </c>
      <c r="L21759">
        <v>4</v>
      </c>
      <c r="M21759">
        <v>5</v>
      </c>
      <c r="N21759">
        <v>1</v>
      </c>
      <c r="O21759">
        <v>1</v>
      </c>
      <c r="P21759" s="119" t="s">
        <v>20254</v>
      </c>
    </row>
    <row r="21760" spans="1:16" x14ac:dyDescent="0.25">
      <c r="A21760">
        <v>48884</v>
      </c>
      <c r="B21760" s="119" t="s">
        <v>14154</v>
      </c>
      <c r="C21760">
        <v>0</v>
      </c>
      <c r="E21760">
        <v>52519</v>
      </c>
      <c r="F21760">
        <v>497</v>
      </c>
      <c r="G21760">
        <v>109134</v>
      </c>
      <c r="H21760">
        <v>542</v>
      </c>
      <c r="I21760" s="119" t="s">
        <v>6020</v>
      </c>
      <c r="J21760" s="119" t="s">
        <v>222</v>
      </c>
      <c r="K21760" s="1">
        <v>46255.758941458334</v>
      </c>
      <c r="L21760">
        <v>60227</v>
      </c>
      <c r="M21760">
        <v>31571</v>
      </c>
      <c r="N21760">
        <v>13255</v>
      </c>
      <c r="O21760">
        <v>9523</v>
      </c>
      <c r="P21760" s="119" t="s">
        <v>20254</v>
      </c>
    </row>
    <row r="21761" spans="1:16" x14ac:dyDescent="0.25">
      <c r="A21761">
        <v>48896</v>
      </c>
      <c r="B21761" s="119" t="s">
        <v>14155</v>
      </c>
      <c r="C21761">
        <v>80</v>
      </c>
      <c r="D21761">
        <v>48907</v>
      </c>
      <c r="E21761">
        <v>2787</v>
      </c>
      <c r="F21761">
        <v>2345</v>
      </c>
      <c r="G21761">
        <v>2440</v>
      </c>
      <c r="H21761">
        <v>2419</v>
      </c>
      <c r="I21761" s="119" t="s">
        <v>19</v>
      </c>
      <c r="J21761" s="119" t="s">
        <v>222</v>
      </c>
      <c r="K21761" s="1">
        <v>46255.758941458334</v>
      </c>
      <c r="L21761">
        <v>8451</v>
      </c>
      <c r="M21761">
        <v>980</v>
      </c>
      <c r="N21761">
        <v>1107</v>
      </c>
      <c r="O21761">
        <v>86</v>
      </c>
      <c r="P21761" s="119" t="s">
        <v>20254</v>
      </c>
    </row>
    <row r="21762" spans="1:16" x14ac:dyDescent="0.25">
      <c r="A21762">
        <v>48897</v>
      </c>
      <c r="B21762" s="119" t="s">
        <v>14155</v>
      </c>
      <c r="C21762">
        <v>80</v>
      </c>
      <c r="D21762">
        <v>48907</v>
      </c>
      <c r="E21762">
        <v>3082</v>
      </c>
      <c r="F21762">
        <v>2250</v>
      </c>
      <c r="G21762">
        <v>3391</v>
      </c>
      <c r="H21762">
        <v>2330</v>
      </c>
      <c r="I21762" s="119" t="s">
        <v>19</v>
      </c>
      <c r="J21762" s="119" t="s">
        <v>222</v>
      </c>
      <c r="K21762" s="1">
        <v>46255.758941458334</v>
      </c>
      <c r="L21762">
        <v>8377</v>
      </c>
      <c r="M21762">
        <v>394</v>
      </c>
      <c r="N21762">
        <v>1182</v>
      </c>
      <c r="O21762">
        <v>68</v>
      </c>
      <c r="P21762" s="119" t="s">
        <v>20254</v>
      </c>
    </row>
    <row r="21763" spans="1:16" x14ac:dyDescent="0.25">
      <c r="A21763">
        <v>48898</v>
      </c>
      <c r="B21763" s="119" t="s">
        <v>14155</v>
      </c>
      <c r="C21763">
        <v>80</v>
      </c>
      <c r="D21763">
        <v>48907</v>
      </c>
      <c r="E21763">
        <v>3048</v>
      </c>
      <c r="F21763">
        <v>2245</v>
      </c>
      <c r="G21763">
        <v>2154</v>
      </c>
      <c r="H21763">
        <v>2296</v>
      </c>
      <c r="I21763" s="119" t="s">
        <v>19</v>
      </c>
      <c r="J21763" s="119" t="s">
        <v>222</v>
      </c>
      <c r="K21763" s="1">
        <v>46255.758941458334</v>
      </c>
      <c r="L21763">
        <v>8025</v>
      </c>
      <c r="M21763">
        <v>188</v>
      </c>
      <c r="N21763">
        <v>1144</v>
      </c>
      <c r="O21763">
        <v>38</v>
      </c>
      <c r="P21763" s="119" t="s">
        <v>20254</v>
      </c>
    </row>
    <row r="21764" spans="1:16" x14ac:dyDescent="0.25">
      <c r="A21764">
        <v>48905</v>
      </c>
      <c r="B21764" s="119" t="s">
        <v>14156</v>
      </c>
      <c r="C21764">
        <v>0</v>
      </c>
      <c r="E21764">
        <v>114055</v>
      </c>
      <c r="F21764">
        <v>72</v>
      </c>
      <c r="G21764">
        <v>9891</v>
      </c>
      <c r="H21764">
        <v>73</v>
      </c>
      <c r="I21764" s="119" t="s">
        <v>16</v>
      </c>
      <c r="J21764" s="119" t="s">
        <v>222</v>
      </c>
      <c r="K21764" s="1">
        <v>46255.758941458334</v>
      </c>
      <c r="L21764">
        <v>38892</v>
      </c>
      <c r="M21764">
        <v>3099</v>
      </c>
      <c r="N21764">
        <v>11218</v>
      </c>
      <c r="O21764">
        <v>271</v>
      </c>
      <c r="P21764" s="119" t="s">
        <v>20254</v>
      </c>
    </row>
    <row r="21765" spans="1:16" x14ac:dyDescent="0.25">
      <c r="A21765">
        <v>48907</v>
      </c>
      <c r="B21765" s="119" t="s">
        <v>14157</v>
      </c>
      <c r="C21765">
        <v>60</v>
      </c>
      <c r="E21765">
        <v>6721</v>
      </c>
      <c r="F21765">
        <v>518</v>
      </c>
      <c r="G21765">
        <v>17173</v>
      </c>
      <c r="H21765">
        <v>601</v>
      </c>
      <c r="I21765" s="119" t="s">
        <v>7033</v>
      </c>
      <c r="J21765" s="119" t="s">
        <v>24</v>
      </c>
      <c r="K21765" s="1">
        <v>46255.758941458334</v>
      </c>
      <c r="L21765">
        <v>2313</v>
      </c>
      <c r="M21765">
        <v>2497</v>
      </c>
      <c r="N21765">
        <v>378</v>
      </c>
      <c r="O21765">
        <v>558</v>
      </c>
      <c r="P21765" s="119" t="s">
        <v>20261</v>
      </c>
    </row>
    <row r="21766" spans="1:16" x14ac:dyDescent="0.25">
      <c r="A21766">
        <v>48908</v>
      </c>
      <c r="B21766" s="119" t="s">
        <v>14158</v>
      </c>
      <c r="C21766">
        <v>0</v>
      </c>
      <c r="E21766">
        <v>2382</v>
      </c>
      <c r="F21766">
        <v>225</v>
      </c>
      <c r="G21766">
        <v>582</v>
      </c>
      <c r="H21766">
        <v>1370</v>
      </c>
      <c r="I21766" s="119" t="s">
        <v>16</v>
      </c>
      <c r="J21766" s="119" t="s">
        <v>24</v>
      </c>
      <c r="K21766" s="1">
        <v>46255.758941458334</v>
      </c>
      <c r="L21766">
        <v>4</v>
      </c>
      <c r="M21766">
        <v>11</v>
      </c>
      <c r="N21766">
        <v>0</v>
      </c>
      <c r="O21766">
        <v>6</v>
      </c>
      <c r="P21766" s="119" t="s">
        <v>20254</v>
      </c>
    </row>
    <row r="21767" spans="1:16" x14ac:dyDescent="0.25">
      <c r="A21767">
        <v>48909</v>
      </c>
      <c r="B21767" s="119" t="s">
        <v>14158</v>
      </c>
      <c r="C21767">
        <v>0</v>
      </c>
      <c r="E21767">
        <v>898</v>
      </c>
      <c r="F21767">
        <v>408</v>
      </c>
      <c r="G21767">
        <v>703</v>
      </c>
      <c r="H21767">
        <v>1498</v>
      </c>
      <c r="I21767" s="119" t="s">
        <v>16</v>
      </c>
      <c r="J21767" s="119" t="s">
        <v>24</v>
      </c>
      <c r="K21767" s="1">
        <v>46255.758941458334</v>
      </c>
      <c r="L21767">
        <v>3</v>
      </c>
      <c r="M21767">
        <v>12</v>
      </c>
      <c r="N21767">
        <v>0</v>
      </c>
      <c r="O21767">
        <v>6</v>
      </c>
      <c r="P21767" s="119" t="s">
        <v>20254</v>
      </c>
    </row>
    <row r="21768" spans="1:16" x14ac:dyDescent="0.25">
      <c r="A21768">
        <v>48910</v>
      </c>
      <c r="B21768" s="119" t="s">
        <v>14158</v>
      </c>
      <c r="C21768">
        <v>0</v>
      </c>
      <c r="E21768">
        <v>1552</v>
      </c>
      <c r="F21768">
        <v>56</v>
      </c>
      <c r="G21768">
        <v>677</v>
      </c>
      <c r="H21768">
        <v>1552</v>
      </c>
      <c r="I21768" s="119" t="s">
        <v>16</v>
      </c>
      <c r="J21768" s="119" t="s">
        <v>24</v>
      </c>
      <c r="K21768" s="1">
        <v>46255.758941458334</v>
      </c>
      <c r="L21768">
        <v>2</v>
      </c>
      <c r="M21768">
        <v>4</v>
      </c>
      <c r="N21768">
        <v>0</v>
      </c>
      <c r="O21768">
        <v>2</v>
      </c>
      <c r="P21768" s="119" t="s">
        <v>20254</v>
      </c>
    </row>
    <row r="21769" spans="1:16" x14ac:dyDescent="0.25">
      <c r="A21769">
        <v>48911</v>
      </c>
      <c r="B21769" s="119" t="s">
        <v>14159</v>
      </c>
      <c r="C21769">
        <v>60</v>
      </c>
      <c r="E21769">
        <v>647</v>
      </c>
      <c r="F21769">
        <v>96835</v>
      </c>
      <c r="G21769">
        <v>1456</v>
      </c>
      <c r="H21769">
        <v>128530</v>
      </c>
      <c r="I21769" s="119" t="s">
        <v>7033</v>
      </c>
      <c r="J21769" s="119" t="s">
        <v>24</v>
      </c>
      <c r="K21769" s="1">
        <v>46255.758941458334</v>
      </c>
      <c r="L21769">
        <v>254</v>
      </c>
      <c r="M21769">
        <v>779</v>
      </c>
      <c r="N21769">
        <v>57</v>
      </c>
      <c r="O21769">
        <v>251</v>
      </c>
      <c r="P21769" s="119" t="s">
        <v>19712</v>
      </c>
    </row>
    <row r="21770" spans="1:16" x14ac:dyDescent="0.25">
      <c r="A21770">
        <v>48912</v>
      </c>
      <c r="B21770" s="119" t="s">
        <v>14160</v>
      </c>
      <c r="C21770">
        <v>0</v>
      </c>
      <c r="E21770">
        <v>690</v>
      </c>
      <c r="F21770">
        <v>24031</v>
      </c>
      <c r="G21770">
        <v>229</v>
      </c>
      <c r="H21770">
        <v>37830</v>
      </c>
      <c r="I21770" s="119" t="s">
        <v>16</v>
      </c>
      <c r="J21770" s="119" t="s">
        <v>24</v>
      </c>
      <c r="K21770" s="1">
        <v>46255.758941458334</v>
      </c>
      <c r="L21770">
        <v>13</v>
      </c>
      <c r="M21770">
        <v>31</v>
      </c>
      <c r="N21770">
        <v>2</v>
      </c>
      <c r="O21770">
        <v>5</v>
      </c>
      <c r="P21770" s="119" t="s">
        <v>20254</v>
      </c>
    </row>
    <row r="21771" spans="1:16" x14ac:dyDescent="0.25">
      <c r="A21771">
        <v>48913</v>
      </c>
      <c r="B21771" s="119" t="s">
        <v>14160</v>
      </c>
      <c r="C21771">
        <v>0</v>
      </c>
      <c r="E21771">
        <v>215</v>
      </c>
      <c r="F21771">
        <v>8731</v>
      </c>
      <c r="G21771">
        <v>200</v>
      </c>
      <c r="H21771">
        <v>16996</v>
      </c>
      <c r="I21771" s="119" t="s">
        <v>16</v>
      </c>
      <c r="J21771" s="119" t="s">
        <v>24</v>
      </c>
      <c r="K21771" s="1">
        <v>46255.758941458334</v>
      </c>
      <c r="L21771">
        <v>13</v>
      </c>
      <c r="M21771">
        <v>17</v>
      </c>
      <c r="N21771">
        <v>11</v>
      </c>
      <c r="O21771">
        <v>4</v>
      </c>
      <c r="P21771" s="119" t="s">
        <v>20254</v>
      </c>
    </row>
    <row r="21772" spans="1:16" x14ac:dyDescent="0.25">
      <c r="A21772">
        <v>48914</v>
      </c>
      <c r="B21772" s="119" t="s">
        <v>14160</v>
      </c>
      <c r="C21772">
        <v>0</v>
      </c>
      <c r="E21772">
        <v>342</v>
      </c>
      <c r="F21772">
        <v>25578</v>
      </c>
      <c r="G21772">
        <v>207</v>
      </c>
      <c r="H21772">
        <v>48967</v>
      </c>
      <c r="I21772" s="119" t="s">
        <v>16</v>
      </c>
      <c r="J21772" s="119" t="s">
        <v>24</v>
      </c>
      <c r="K21772" s="1">
        <v>46255.758941458334</v>
      </c>
      <c r="L21772">
        <v>8</v>
      </c>
      <c r="M21772">
        <v>15</v>
      </c>
      <c r="N21772">
        <v>1</v>
      </c>
      <c r="O21772">
        <v>5</v>
      </c>
      <c r="P21772" s="119" t="s">
        <v>20254</v>
      </c>
    </row>
    <row r="21773" spans="1:16" x14ac:dyDescent="0.25">
      <c r="A21773">
        <v>48915</v>
      </c>
      <c r="B21773" s="119" t="s">
        <v>14161</v>
      </c>
      <c r="C21773">
        <v>80</v>
      </c>
      <c r="E21773">
        <v>23429</v>
      </c>
      <c r="F21773">
        <v>475</v>
      </c>
      <c r="G21773">
        <v>23028</v>
      </c>
      <c r="H21773">
        <v>968</v>
      </c>
      <c r="I21773" s="119" t="s">
        <v>16</v>
      </c>
      <c r="J21773" s="119" t="s">
        <v>22</v>
      </c>
      <c r="K21773" s="1">
        <v>46255.758941458334</v>
      </c>
      <c r="L21773">
        <v>538</v>
      </c>
      <c r="M21773">
        <v>382</v>
      </c>
      <c r="N21773">
        <v>227</v>
      </c>
      <c r="O21773">
        <v>60</v>
      </c>
      <c r="P21773" s="119" t="s">
        <v>20254</v>
      </c>
    </row>
    <row r="21774" spans="1:16" x14ac:dyDescent="0.25">
      <c r="A21774">
        <v>48916</v>
      </c>
      <c r="B21774" s="119" t="s">
        <v>14162</v>
      </c>
      <c r="C21774">
        <v>80</v>
      </c>
      <c r="E21774">
        <v>4011</v>
      </c>
      <c r="F21774">
        <v>482</v>
      </c>
      <c r="G21774">
        <v>23900</v>
      </c>
      <c r="H21774">
        <v>603</v>
      </c>
      <c r="I21774" s="119" t="s">
        <v>16</v>
      </c>
      <c r="J21774" s="119" t="s">
        <v>22</v>
      </c>
      <c r="K21774" s="1">
        <v>46255.758941458334</v>
      </c>
      <c r="L21774">
        <v>315</v>
      </c>
      <c r="M21774">
        <v>1349</v>
      </c>
      <c r="N21774">
        <v>159</v>
      </c>
      <c r="O21774">
        <v>456</v>
      </c>
      <c r="P21774" s="119" t="s">
        <v>20254</v>
      </c>
    </row>
    <row r="21775" spans="1:16" x14ac:dyDescent="0.25">
      <c r="A21775">
        <v>48917</v>
      </c>
      <c r="B21775" s="119" t="s">
        <v>14163</v>
      </c>
      <c r="C21775">
        <v>80</v>
      </c>
      <c r="E21775">
        <v>5168</v>
      </c>
      <c r="F21775">
        <v>1462</v>
      </c>
      <c r="G21775">
        <v>69158</v>
      </c>
      <c r="H21775">
        <v>1770</v>
      </c>
      <c r="I21775" s="119" t="s">
        <v>16</v>
      </c>
      <c r="J21775" s="119" t="s">
        <v>22</v>
      </c>
      <c r="K21775" s="1">
        <v>46255.758941458334</v>
      </c>
      <c r="L21775">
        <v>4246</v>
      </c>
      <c r="M21775">
        <v>19163</v>
      </c>
      <c r="N21775">
        <v>1154</v>
      </c>
      <c r="O21775">
        <v>4021</v>
      </c>
      <c r="P21775" s="119" t="s">
        <v>20254</v>
      </c>
    </row>
    <row r="21776" spans="1:16" x14ac:dyDescent="0.25">
      <c r="A21776">
        <v>48918</v>
      </c>
      <c r="B21776" s="119" t="s">
        <v>14164</v>
      </c>
      <c r="C21776">
        <v>0</v>
      </c>
      <c r="E21776">
        <v>1104</v>
      </c>
      <c r="F21776">
        <v>1099</v>
      </c>
      <c r="G21776">
        <v>514</v>
      </c>
      <c r="H21776">
        <v>4997</v>
      </c>
      <c r="I21776" s="119" t="s">
        <v>16</v>
      </c>
      <c r="J21776" s="119" t="s">
        <v>22</v>
      </c>
      <c r="K21776" s="1">
        <v>46255.758941458334</v>
      </c>
      <c r="L21776">
        <v>12</v>
      </c>
      <c r="M21776">
        <v>18</v>
      </c>
      <c r="N21776">
        <v>1</v>
      </c>
      <c r="O21776">
        <v>2</v>
      </c>
      <c r="P21776" s="119" t="s">
        <v>20254</v>
      </c>
    </row>
    <row r="21777" spans="1:16" x14ac:dyDescent="0.25">
      <c r="A21777">
        <v>48919</v>
      </c>
      <c r="B21777" s="119" t="s">
        <v>14165</v>
      </c>
      <c r="C21777">
        <v>0</v>
      </c>
      <c r="E21777">
        <v>404</v>
      </c>
      <c r="F21777">
        <v>1043</v>
      </c>
      <c r="G21777">
        <v>409</v>
      </c>
      <c r="H21777">
        <v>3992</v>
      </c>
      <c r="I21777" s="119" t="s">
        <v>16</v>
      </c>
      <c r="J21777" s="119" t="s">
        <v>22</v>
      </c>
      <c r="K21777" s="1">
        <v>46255.758941458334</v>
      </c>
      <c r="L21777">
        <v>3</v>
      </c>
      <c r="M21777">
        <v>24</v>
      </c>
      <c r="N21777">
        <v>1</v>
      </c>
      <c r="O21777">
        <v>6</v>
      </c>
      <c r="P21777" s="119" t="s">
        <v>20254</v>
      </c>
    </row>
    <row r="21778" spans="1:16" x14ac:dyDescent="0.25">
      <c r="A21778">
        <v>48920</v>
      </c>
      <c r="B21778" s="119" t="s">
        <v>14166</v>
      </c>
      <c r="C21778">
        <v>0</v>
      </c>
      <c r="E21778">
        <v>685</v>
      </c>
      <c r="F21778">
        <v>69720</v>
      </c>
      <c r="G21778">
        <v>359</v>
      </c>
      <c r="H21778">
        <v>100001</v>
      </c>
      <c r="I21778" s="119" t="s">
        <v>16</v>
      </c>
      <c r="J21778" s="119" t="s">
        <v>22</v>
      </c>
      <c r="K21778" s="1">
        <v>46255.758941458334</v>
      </c>
      <c r="L21778">
        <v>37</v>
      </c>
      <c r="M21778">
        <v>32</v>
      </c>
      <c r="N21778">
        <v>3</v>
      </c>
      <c r="O21778">
        <v>7</v>
      </c>
      <c r="P21778" s="119" t="s">
        <v>20254</v>
      </c>
    </row>
    <row r="21779" spans="1:16" x14ac:dyDescent="0.25">
      <c r="A21779">
        <v>48921</v>
      </c>
      <c r="B21779" s="119" t="s">
        <v>14167</v>
      </c>
      <c r="C21779">
        <v>80</v>
      </c>
      <c r="E21779">
        <v>2203</v>
      </c>
      <c r="F21779">
        <v>978</v>
      </c>
      <c r="G21779">
        <v>2986</v>
      </c>
      <c r="H21779">
        <v>2845</v>
      </c>
      <c r="I21779" s="119" t="s">
        <v>16</v>
      </c>
      <c r="J21779" s="119" t="s">
        <v>22</v>
      </c>
      <c r="K21779" s="1">
        <v>46255.758941458334</v>
      </c>
      <c r="L21779">
        <v>0</v>
      </c>
      <c r="M21779">
        <v>4</v>
      </c>
      <c r="N21779">
        <v>0</v>
      </c>
      <c r="O21779">
        <v>4</v>
      </c>
      <c r="P21779" s="119" t="s">
        <v>20254</v>
      </c>
    </row>
    <row r="21780" spans="1:16" x14ac:dyDescent="0.25">
      <c r="A21780">
        <v>48922</v>
      </c>
      <c r="B21780" s="119" t="s">
        <v>14168</v>
      </c>
      <c r="C21780">
        <v>0</v>
      </c>
      <c r="E21780">
        <v>886</v>
      </c>
      <c r="F21780">
        <v>1316</v>
      </c>
      <c r="G21780">
        <v>360</v>
      </c>
      <c r="H21780">
        <v>2915</v>
      </c>
      <c r="I21780" s="119" t="s">
        <v>16</v>
      </c>
      <c r="J21780" s="119" t="s">
        <v>22</v>
      </c>
      <c r="K21780" s="1">
        <v>46255.758941458334</v>
      </c>
      <c r="L21780">
        <v>6</v>
      </c>
      <c r="M21780">
        <v>8</v>
      </c>
      <c r="N21780">
        <v>2</v>
      </c>
      <c r="O21780">
        <v>3</v>
      </c>
      <c r="P21780" s="119" t="s">
        <v>20254</v>
      </c>
    </row>
    <row r="21781" spans="1:16" x14ac:dyDescent="0.25">
      <c r="A21781">
        <v>48924</v>
      </c>
      <c r="B21781" s="119" t="s">
        <v>14169</v>
      </c>
      <c r="C21781">
        <v>0</v>
      </c>
      <c r="E21781">
        <v>182</v>
      </c>
      <c r="F21781">
        <v>17967</v>
      </c>
      <c r="G21781">
        <v>960</v>
      </c>
      <c r="H21781">
        <v>24099</v>
      </c>
      <c r="I21781" s="119" t="s">
        <v>16</v>
      </c>
      <c r="J21781" s="119" t="s">
        <v>222</v>
      </c>
      <c r="K21781" s="1">
        <v>46255.758941458334</v>
      </c>
      <c r="L21781">
        <v>4</v>
      </c>
      <c r="M21781">
        <v>35</v>
      </c>
      <c r="N21781">
        <v>1</v>
      </c>
      <c r="O21781">
        <v>9</v>
      </c>
      <c r="P21781" s="119" t="s">
        <v>20254</v>
      </c>
    </row>
    <row r="21782" spans="1:16" x14ac:dyDescent="0.25">
      <c r="A21782">
        <v>48925</v>
      </c>
      <c r="B21782" s="119" t="s">
        <v>14170</v>
      </c>
      <c r="C21782">
        <v>0</v>
      </c>
      <c r="E21782">
        <v>681</v>
      </c>
      <c r="F21782">
        <v>20103</v>
      </c>
      <c r="G21782">
        <v>685</v>
      </c>
      <c r="H21782">
        <v>22499</v>
      </c>
      <c r="I21782" s="119" t="s">
        <v>16</v>
      </c>
      <c r="J21782" s="119" t="s">
        <v>222</v>
      </c>
      <c r="K21782" s="1">
        <v>46255.758941458334</v>
      </c>
      <c r="L21782">
        <v>3</v>
      </c>
      <c r="M21782">
        <v>24</v>
      </c>
      <c r="N21782">
        <v>0</v>
      </c>
      <c r="O21782">
        <v>7</v>
      </c>
      <c r="P21782" s="119" t="s">
        <v>20254</v>
      </c>
    </row>
    <row r="21783" spans="1:16" x14ac:dyDescent="0.25">
      <c r="A21783">
        <v>48926</v>
      </c>
      <c r="B21783" s="119" t="s">
        <v>14171</v>
      </c>
      <c r="C21783">
        <v>0</v>
      </c>
      <c r="E21783">
        <v>313</v>
      </c>
      <c r="F21783">
        <v>16000</v>
      </c>
      <c r="G21783">
        <v>735</v>
      </c>
      <c r="H21783">
        <v>22099</v>
      </c>
      <c r="I21783" s="119" t="s">
        <v>16</v>
      </c>
      <c r="J21783" s="119" t="s">
        <v>222</v>
      </c>
      <c r="K21783" s="1">
        <v>46255.758941458334</v>
      </c>
      <c r="L21783">
        <v>5</v>
      </c>
      <c r="M21783">
        <v>30</v>
      </c>
      <c r="N21783">
        <v>1</v>
      </c>
      <c r="O21783">
        <v>10</v>
      </c>
      <c r="P21783" s="119" t="s">
        <v>20254</v>
      </c>
    </row>
    <row r="21784" spans="1:16" x14ac:dyDescent="0.25">
      <c r="A21784">
        <v>48927</v>
      </c>
      <c r="B21784" s="119" t="s">
        <v>14172</v>
      </c>
      <c r="C21784">
        <v>0</v>
      </c>
      <c r="E21784">
        <v>2484</v>
      </c>
      <c r="F21784">
        <v>16102</v>
      </c>
      <c r="G21784">
        <v>1018</v>
      </c>
      <c r="H21784">
        <v>21782</v>
      </c>
      <c r="I21784" s="119" t="s">
        <v>16</v>
      </c>
      <c r="J21784" s="119" t="s">
        <v>222</v>
      </c>
      <c r="K21784" s="1">
        <v>46255.758941458334</v>
      </c>
      <c r="L21784">
        <v>6</v>
      </c>
      <c r="M21784">
        <v>21</v>
      </c>
      <c r="N21784">
        <v>0</v>
      </c>
      <c r="O21784">
        <v>6</v>
      </c>
      <c r="P21784" s="119" t="s">
        <v>20254</v>
      </c>
    </row>
    <row r="21785" spans="1:16" x14ac:dyDescent="0.25">
      <c r="A21785">
        <v>48928</v>
      </c>
      <c r="B21785" s="119" t="s">
        <v>14173</v>
      </c>
      <c r="C21785">
        <v>0</v>
      </c>
      <c r="E21785">
        <v>275</v>
      </c>
      <c r="F21785">
        <v>26547</v>
      </c>
      <c r="G21785">
        <v>845</v>
      </c>
      <c r="H21785">
        <v>38699</v>
      </c>
      <c r="I21785" s="119" t="s">
        <v>16</v>
      </c>
      <c r="J21785" s="119" t="s">
        <v>222</v>
      </c>
      <c r="K21785" s="1">
        <v>46255.758941458334</v>
      </c>
      <c r="L21785">
        <v>6</v>
      </c>
      <c r="M21785">
        <v>16</v>
      </c>
      <c r="N21785">
        <v>0</v>
      </c>
      <c r="O21785">
        <v>5</v>
      </c>
      <c r="P21785" s="119" t="s">
        <v>20254</v>
      </c>
    </row>
    <row r="21786" spans="1:16" x14ac:dyDescent="0.25">
      <c r="A21786">
        <v>48929</v>
      </c>
      <c r="B21786" s="119" t="s">
        <v>14174</v>
      </c>
      <c r="C21786">
        <v>0</v>
      </c>
      <c r="E21786">
        <v>1058</v>
      </c>
      <c r="F21786">
        <v>31502</v>
      </c>
      <c r="G21786">
        <v>709</v>
      </c>
      <c r="H21786">
        <v>32100</v>
      </c>
      <c r="I21786" s="119" t="s">
        <v>16</v>
      </c>
      <c r="J21786" s="119" t="s">
        <v>222</v>
      </c>
      <c r="K21786" s="1">
        <v>46255.758941458334</v>
      </c>
      <c r="L21786">
        <v>21</v>
      </c>
      <c r="M21786">
        <v>15</v>
      </c>
      <c r="N21786">
        <v>1</v>
      </c>
      <c r="O21786">
        <v>6</v>
      </c>
      <c r="P21786" s="119" t="s">
        <v>20254</v>
      </c>
    </row>
    <row r="21787" spans="1:16" x14ac:dyDescent="0.25">
      <c r="A21787">
        <v>48952</v>
      </c>
      <c r="B21787" s="119" t="s">
        <v>14175</v>
      </c>
      <c r="C21787">
        <v>0</v>
      </c>
      <c r="E21787">
        <v>278</v>
      </c>
      <c r="F21787">
        <v>80125</v>
      </c>
      <c r="G21787">
        <v>88</v>
      </c>
      <c r="H21787">
        <v>157795</v>
      </c>
      <c r="I21787" s="119" t="s">
        <v>16</v>
      </c>
      <c r="J21787" s="119" t="s">
        <v>222</v>
      </c>
      <c r="K21787" s="1">
        <v>46255.758941458334</v>
      </c>
      <c r="L21787">
        <v>1</v>
      </c>
      <c r="M21787">
        <v>1</v>
      </c>
      <c r="N21787">
        <v>0</v>
      </c>
      <c r="O21787">
        <v>0</v>
      </c>
      <c r="P21787" s="119" t="s">
        <v>20254</v>
      </c>
    </row>
    <row r="21788" spans="1:16" x14ac:dyDescent="0.25">
      <c r="A21788">
        <v>48958</v>
      </c>
      <c r="B21788" s="119" t="s">
        <v>14176</v>
      </c>
      <c r="C21788">
        <v>0</v>
      </c>
      <c r="E21788">
        <v>61</v>
      </c>
      <c r="F21788">
        <v>310816</v>
      </c>
      <c r="G21788">
        <v>34</v>
      </c>
      <c r="H21788">
        <v>589994</v>
      </c>
      <c r="I21788" s="119" t="s">
        <v>16</v>
      </c>
      <c r="J21788" s="119" t="s">
        <v>222</v>
      </c>
      <c r="K21788" s="1">
        <v>46255.758941458334</v>
      </c>
      <c r="L21788">
        <v>17</v>
      </c>
      <c r="M21788">
        <v>7</v>
      </c>
      <c r="N21788">
        <v>10</v>
      </c>
      <c r="O21788">
        <v>4</v>
      </c>
      <c r="P21788" s="119" t="s">
        <v>20254</v>
      </c>
    </row>
    <row r="21789" spans="1:16" x14ac:dyDescent="0.25">
      <c r="A21789">
        <v>48961</v>
      </c>
      <c r="B21789" s="119" t="s">
        <v>14177</v>
      </c>
      <c r="C21789">
        <v>0</v>
      </c>
      <c r="E21789">
        <v>90</v>
      </c>
      <c r="F21789">
        <v>301055</v>
      </c>
      <c r="G21789">
        <v>39</v>
      </c>
      <c r="H21789">
        <v>410000</v>
      </c>
      <c r="I21789" s="119" t="s">
        <v>16</v>
      </c>
      <c r="J21789" s="119" t="s">
        <v>222</v>
      </c>
      <c r="K21789" s="1">
        <v>46255.758941458334</v>
      </c>
      <c r="L21789">
        <v>2</v>
      </c>
      <c r="M21789">
        <v>2</v>
      </c>
      <c r="N21789">
        <v>1</v>
      </c>
      <c r="O21789">
        <v>0</v>
      </c>
      <c r="P21789" s="119" t="s">
        <v>20254</v>
      </c>
    </row>
    <row r="21790" spans="1:16" x14ac:dyDescent="0.25">
      <c r="A21790">
        <v>48964</v>
      </c>
      <c r="B21790" s="119" t="s">
        <v>14178</v>
      </c>
      <c r="C21790">
        <v>0</v>
      </c>
      <c r="E21790">
        <v>27</v>
      </c>
      <c r="F21790">
        <v>140012</v>
      </c>
      <c r="G21790">
        <v>64</v>
      </c>
      <c r="H21790">
        <v>208991</v>
      </c>
      <c r="I21790" s="119" t="s">
        <v>16</v>
      </c>
      <c r="J21790" s="119" t="s">
        <v>222</v>
      </c>
      <c r="K21790" s="1">
        <v>46255.758941458334</v>
      </c>
      <c r="L21790">
        <v>1</v>
      </c>
      <c r="M21790">
        <v>2</v>
      </c>
      <c r="N21790">
        <v>0</v>
      </c>
      <c r="O21790">
        <v>1</v>
      </c>
      <c r="P21790" s="119" t="s">
        <v>20254</v>
      </c>
    </row>
    <row r="21791" spans="1:16" x14ac:dyDescent="0.25">
      <c r="A21791">
        <v>48967</v>
      </c>
      <c r="B21791" s="119" t="s">
        <v>14179</v>
      </c>
      <c r="C21791">
        <v>0</v>
      </c>
      <c r="E21791">
        <v>135</v>
      </c>
      <c r="F21791">
        <v>711595</v>
      </c>
      <c r="G21791">
        <v>46</v>
      </c>
      <c r="H21791">
        <v>1159998</v>
      </c>
      <c r="I21791" s="119" t="s">
        <v>16</v>
      </c>
      <c r="J21791" s="119" t="s">
        <v>222</v>
      </c>
      <c r="K21791" s="1">
        <v>46255.758941458334</v>
      </c>
      <c r="L21791">
        <v>4</v>
      </c>
      <c r="M21791">
        <v>5</v>
      </c>
      <c r="N21791">
        <v>1</v>
      </c>
      <c r="O21791">
        <v>1</v>
      </c>
      <c r="P21791" s="119" t="s">
        <v>20254</v>
      </c>
    </row>
    <row r="21792" spans="1:16" x14ac:dyDescent="0.25">
      <c r="A21792">
        <v>48970</v>
      </c>
      <c r="B21792" s="119" t="s">
        <v>14180</v>
      </c>
      <c r="C21792">
        <v>0</v>
      </c>
      <c r="E21792">
        <v>34</v>
      </c>
      <c r="F21792">
        <v>190039</v>
      </c>
      <c r="G21792">
        <v>57</v>
      </c>
      <c r="H21792">
        <v>304912</v>
      </c>
      <c r="I21792" s="119" t="s">
        <v>16</v>
      </c>
      <c r="J21792" s="119" t="s">
        <v>222</v>
      </c>
      <c r="K21792" s="1">
        <v>46255.758941458334</v>
      </c>
      <c r="L21792">
        <v>2</v>
      </c>
      <c r="M21792">
        <v>1</v>
      </c>
      <c r="N21792">
        <v>0</v>
      </c>
      <c r="O21792">
        <v>0</v>
      </c>
      <c r="P21792" s="119" t="s">
        <v>20254</v>
      </c>
    </row>
    <row r="21793" spans="1:16" x14ac:dyDescent="0.25">
      <c r="A21793">
        <v>48973</v>
      </c>
      <c r="B21793" s="119" t="s">
        <v>14181</v>
      </c>
      <c r="C21793">
        <v>0</v>
      </c>
      <c r="E21793">
        <v>78</v>
      </c>
      <c r="F21793">
        <v>210371</v>
      </c>
      <c r="G21793">
        <v>49</v>
      </c>
      <c r="H21793">
        <v>419876</v>
      </c>
      <c r="I21793" s="119" t="s">
        <v>16</v>
      </c>
      <c r="J21793" s="119" t="s">
        <v>222</v>
      </c>
      <c r="K21793" s="1">
        <v>46255.758941458334</v>
      </c>
      <c r="L21793">
        <v>11</v>
      </c>
      <c r="M21793">
        <v>4</v>
      </c>
      <c r="N21793">
        <v>1</v>
      </c>
      <c r="O21793">
        <v>1</v>
      </c>
      <c r="P21793" s="119" t="s">
        <v>20254</v>
      </c>
    </row>
    <row r="21794" spans="1:16" x14ac:dyDescent="0.25">
      <c r="A21794">
        <v>48976</v>
      </c>
      <c r="B21794" s="119" t="s">
        <v>14182</v>
      </c>
      <c r="C21794">
        <v>0</v>
      </c>
      <c r="E21794">
        <v>69</v>
      </c>
      <c r="F21794">
        <v>312438</v>
      </c>
      <c r="G21794">
        <v>43</v>
      </c>
      <c r="H21794">
        <v>419790</v>
      </c>
      <c r="I21794" s="119" t="s">
        <v>16</v>
      </c>
      <c r="J21794" s="119" t="s">
        <v>222</v>
      </c>
      <c r="K21794" s="1">
        <v>46255.758941458334</v>
      </c>
      <c r="L21794">
        <v>14</v>
      </c>
      <c r="M21794">
        <v>4</v>
      </c>
      <c r="N21794">
        <v>2</v>
      </c>
      <c r="O21794">
        <v>1</v>
      </c>
      <c r="P21794" s="119" t="s">
        <v>20254</v>
      </c>
    </row>
    <row r="21795" spans="1:16" x14ac:dyDescent="0.25">
      <c r="A21795">
        <v>48979</v>
      </c>
      <c r="B21795" s="119" t="s">
        <v>14183</v>
      </c>
      <c r="C21795">
        <v>0</v>
      </c>
      <c r="E21795">
        <v>47</v>
      </c>
      <c r="F21795">
        <v>130101</v>
      </c>
      <c r="G21795">
        <v>61</v>
      </c>
      <c r="H21795">
        <v>250210</v>
      </c>
      <c r="I21795" s="119" t="s">
        <v>16</v>
      </c>
      <c r="J21795" s="119" t="s">
        <v>222</v>
      </c>
      <c r="K21795" s="1">
        <v>46255.758941458334</v>
      </c>
      <c r="L21795">
        <v>10</v>
      </c>
      <c r="M21795">
        <v>1</v>
      </c>
      <c r="N21795">
        <v>1</v>
      </c>
      <c r="O21795">
        <v>0</v>
      </c>
      <c r="P21795" s="119" t="s">
        <v>20254</v>
      </c>
    </row>
    <row r="21796" spans="1:16" x14ac:dyDescent="0.25">
      <c r="A21796">
        <v>48982</v>
      </c>
      <c r="B21796" s="119" t="s">
        <v>14184</v>
      </c>
      <c r="C21796">
        <v>0</v>
      </c>
      <c r="E21796">
        <v>91</v>
      </c>
      <c r="F21796">
        <v>120117</v>
      </c>
      <c r="G21796">
        <v>62</v>
      </c>
      <c r="H21796">
        <v>190000</v>
      </c>
      <c r="I21796" s="119" t="s">
        <v>16</v>
      </c>
      <c r="J21796" s="119" t="s">
        <v>222</v>
      </c>
      <c r="K21796" s="1">
        <v>46255.758941458334</v>
      </c>
      <c r="L21796">
        <v>6</v>
      </c>
      <c r="M21796">
        <v>2</v>
      </c>
      <c r="N21796">
        <v>0</v>
      </c>
      <c r="O21796">
        <v>2</v>
      </c>
      <c r="P21796" s="119" t="s">
        <v>20254</v>
      </c>
    </row>
    <row r="21797" spans="1:16" x14ac:dyDescent="0.25">
      <c r="A21797">
        <v>48985</v>
      </c>
      <c r="B21797" s="119" t="s">
        <v>14185</v>
      </c>
      <c r="C21797">
        <v>0</v>
      </c>
      <c r="E21797">
        <v>82</v>
      </c>
      <c r="F21797">
        <v>180198</v>
      </c>
      <c r="G21797">
        <v>52</v>
      </c>
      <c r="H21797">
        <v>329993</v>
      </c>
      <c r="I21797" s="119" t="s">
        <v>16</v>
      </c>
      <c r="J21797" s="119" t="s">
        <v>222</v>
      </c>
      <c r="K21797" s="1">
        <v>46255.758941458334</v>
      </c>
      <c r="L21797">
        <v>13</v>
      </c>
      <c r="M21797">
        <v>4</v>
      </c>
      <c r="N21797">
        <v>3</v>
      </c>
      <c r="O21797">
        <v>1</v>
      </c>
      <c r="P21797" s="119" t="s">
        <v>20254</v>
      </c>
    </row>
    <row r="21798" spans="1:16" x14ac:dyDescent="0.25">
      <c r="A21798">
        <v>48988</v>
      </c>
      <c r="B21798" s="119" t="s">
        <v>14186</v>
      </c>
      <c r="C21798">
        <v>0</v>
      </c>
      <c r="E21798">
        <v>61</v>
      </c>
      <c r="F21798">
        <v>120316</v>
      </c>
      <c r="G21798">
        <v>54</v>
      </c>
      <c r="H21798">
        <v>259993</v>
      </c>
      <c r="I21798" s="119" t="s">
        <v>16</v>
      </c>
      <c r="J21798" s="119" t="s">
        <v>222</v>
      </c>
      <c r="K21798" s="1">
        <v>46255.758941458334</v>
      </c>
      <c r="L21798">
        <v>8</v>
      </c>
      <c r="M21798">
        <v>0</v>
      </c>
      <c r="N21798">
        <v>3</v>
      </c>
      <c r="O21798">
        <v>0</v>
      </c>
      <c r="P21798" s="119" t="s">
        <v>20254</v>
      </c>
    </row>
    <row r="21799" spans="1:16" x14ac:dyDescent="0.25">
      <c r="A21799">
        <v>48991</v>
      </c>
      <c r="B21799" s="119" t="s">
        <v>14187</v>
      </c>
      <c r="C21799">
        <v>0</v>
      </c>
      <c r="E21799">
        <v>68</v>
      </c>
      <c r="F21799">
        <v>213309</v>
      </c>
      <c r="G21799">
        <v>47</v>
      </c>
      <c r="H21799">
        <v>339999</v>
      </c>
      <c r="I21799" s="119" t="s">
        <v>16</v>
      </c>
      <c r="J21799" s="119" t="s">
        <v>222</v>
      </c>
      <c r="K21799" s="1">
        <v>46255.758941458334</v>
      </c>
      <c r="L21799">
        <v>2</v>
      </c>
      <c r="M21799">
        <v>2</v>
      </c>
      <c r="N21799">
        <v>1</v>
      </c>
      <c r="O21799">
        <v>2</v>
      </c>
      <c r="P21799" s="119" t="s">
        <v>20254</v>
      </c>
    </row>
    <row r="21800" spans="1:16" x14ac:dyDescent="0.25">
      <c r="A21800">
        <v>48994</v>
      </c>
      <c r="B21800" s="119" t="s">
        <v>14188</v>
      </c>
      <c r="C21800">
        <v>0</v>
      </c>
      <c r="E21800">
        <v>112</v>
      </c>
      <c r="F21800">
        <v>411233</v>
      </c>
      <c r="G21800">
        <v>35</v>
      </c>
      <c r="H21800">
        <v>749998</v>
      </c>
      <c r="I21800" s="119" t="s">
        <v>16</v>
      </c>
      <c r="J21800" s="119" t="s">
        <v>222</v>
      </c>
      <c r="K21800" s="1">
        <v>46255.758941458334</v>
      </c>
      <c r="L21800">
        <v>24</v>
      </c>
      <c r="M21800">
        <v>5</v>
      </c>
      <c r="N21800">
        <v>8</v>
      </c>
      <c r="O21800">
        <v>3</v>
      </c>
      <c r="P21800" s="119" t="s">
        <v>20254</v>
      </c>
    </row>
    <row r="21801" spans="1:16" x14ac:dyDescent="0.25">
      <c r="A21801">
        <v>48997</v>
      </c>
      <c r="B21801" s="119" t="s">
        <v>14189</v>
      </c>
      <c r="C21801">
        <v>0</v>
      </c>
      <c r="E21801">
        <v>84</v>
      </c>
      <c r="F21801">
        <v>888187</v>
      </c>
      <c r="G21801">
        <v>21</v>
      </c>
      <c r="H21801">
        <v>1249999</v>
      </c>
      <c r="I21801" s="119" t="s">
        <v>16</v>
      </c>
      <c r="J21801" s="119" t="s">
        <v>222</v>
      </c>
      <c r="K21801" s="1">
        <v>46255.758941458334</v>
      </c>
      <c r="L21801">
        <v>1</v>
      </c>
      <c r="M21801">
        <v>3</v>
      </c>
      <c r="N21801">
        <v>0</v>
      </c>
      <c r="O21801">
        <v>2</v>
      </c>
      <c r="P21801" s="119" t="s">
        <v>20254</v>
      </c>
    </row>
    <row r="21802" spans="1:16" x14ac:dyDescent="0.25">
      <c r="A21802">
        <v>49000</v>
      </c>
      <c r="B21802" s="119" t="s">
        <v>14190</v>
      </c>
      <c r="C21802">
        <v>0</v>
      </c>
      <c r="E21802">
        <v>100</v>
      </c>
      <c r="F21802">
        <v>190228</v>
      </c>
      <c r="G21802">
        <v>65</v>
      </c>
      <c r="H21802">
        <v>350062</v>
      </c>
      <c r="I21802" s="119" t="s">
        <v>16</v>
      </c>
      <c r="J21802" s="119" t="s">
        <v>222</v>
      </c>
      <c r="K21802" s="1">
        <v>46255.758941458334</v>
      </c>
      <c r="L21802">
        <v>2</v>
      </c>
      <c r="M21802">
        <v>4</v>
      </c>
      <c r="N21802">
        <v>1</v>
      </c>
      <c r="O21802">
        <v>3</v>
      </c>
      <c r="P21802" s="119" t="s">
        <v>20254</v>
      </c>
    </row>
    <row r="21803" spans="1:16" x14ac:dyDescent="0.25">
      <c r="A21803">
        <v>49003</v>
      </c>
      <c r="B21803" s="119" t="s">
        <v>14191</v>
      </c>
      <c r="C21803">
        <v>0</v>
      </c>
      <c r="E21803">
        <v>266</v>
      </c>
      <c r="F21803">
        <v>147079</v>
      </c>
      <c r="G21803">
        <v>48</v>
      </c>
      <c r="H21803">
        <v>359879</v>
      </c>
      <c r="I21803" s="119" t="s">
        <v>16</v>
      </c>
      <c r="J21803" s="119" t="s">
        <v>222</v>
      </c>
      <c r="K21803" s="1">
        <v>46255.758941458334</v>
      </c>
      <c r="L21803">
        <v>4</v>
      </c>
      <c r="M21803">
        <v>0</v>
      </c>
      <c r="N21803">
        <v>0</v>
      </c>
      <c r="O21803">
        <v>0</v>
      </c>
      <c r="P21803" s="119" t="s">
        <v>20254</v>
      </c>
    </row>
    <row r="21804" spans="1:16" x14ac:dyDescent="0.25">
      <c r="A21804">
        <v>49006</v>
      </c>
      <c r="B21804" s="119" t="s">
        <v>14192</v>
      </c>
      <c r="C21804">
        <v>0</v>
      </c>
      <c r="E21804">
        <v>31</v>
      </c>
      <c r="F21804">
        <v>210133</v>
      </c>
      <c r="G21804">
        <v>39</v>
      </c>
      <c r="H21804">
        <v>383837</v>
      </c>
      <c r="I21804" s="119" t="s">
        <v>16</v>
      </c>
      <c r="J21804" s="119" t="s">
        <v>222</v>
      </c>
      <c r="K21804" s="1">
        <v>46255.758941458334</v>
      </c>
      <c r="L21804">
        <v>10</v>
      </c>
      <c r="M21804">
        <v>3</v>
      </c>
      <c r="N21804">
        <v>5</v>
      </c>
      <c r="O21804">
        <v>3</v>
      </c>
      <c r="P21804" s="119" t="s">
        <v>20254</v>
      </c>
    </row>
    <row r="21805" spans="1:16" x14ac:dyDescent="0.25">
      <c r="A21805">
        <v>49009</v>
      </c>
      <c r="B21805" s="119" t="s">
        <v>14193</v>
      </c>
      <c r="C21805">
        <v>0</v>
      </c>
      <c r="E21805">
        <v>53</v>
      </c>
      <c r="F21805">
        <v>150044</v>
      </c>
      <c r="G21805">
        <v>45</v>
      </c>
      <c r="H21805">
        <v>270000</v>
      </c>
      <c r="I21805" s="119" t="s">
        <v>16</v>
      </c>
      <c r="J21805" s="119" t="s">
        <v>222</v>
      </c>
      <c r="K21805" s="1">
        <v>46255.758941458334</v>
      </c>
      <c r="L21805">
        <v>6</v>
      </c>
      <c r="M21805">
        <v>5</v>
      </c>
      <c r="N21805">
        <v>3</v>
      </c>
      <c r="O21805">
        <v>2</v>
      </c>
      <c r="P21805" s="119" t="s">
        <v>20254</v>
      </c>
    </row>
    <row r="21806" spans="1:16" x14ac:dyDescent="0.25">
      <c r="A21806">
        <v>49012</v>
      </c>
      <c r="B21806" s="119" t="s">
        <v>14194</v>
      </c>
      <c r="C21806">
        <v>0</v>
      </c>
      <c r="E21806">
        <v>143</v>
      </c>
      <c r="F21806">
        <v>2010008</v>
      </c>
      <c r="G21806">
        <v>24</v>
      </c>
      <c r="H21806">
        <v>2790000</v>
      </c>
      <c r="I21806" s="119" t="s">
        <v>16</v>
      </c>
      <c r="J21806" s="119" t="s">
        <v>222</v>
      </c>
      <c r="K21806" s="1">
        <v>46255.758941458334</v>
      </c>
      <c r="L21806">
        <v>4</v>
      </c>
      <c r="M21806">
        <v>7</v>
      </c>
      <c r="N21806">
        <v>1</v>
      </c>
      <c r="O21806">
        <v>1</v>
      </c>
      <c r="P21806" s="119" t="s">
        <v>20254</v>
      </c>
    </row>
    <row r="21807" spans="1:16" x14ac:dyDescent="0.25">
      <c r="A21807">
        <v>49134</v>
      </c>
      <c r="B21807" s="119" t="s">
        <v>14195</v>
      </c>
      <c r="C21807">
        <v>0</v>
      </c>
      <c r="E21807">
        <v>48</v>
      </c>
      <c r="F21807">
        <v>1</v>
      </c>
      <c r="G21807">
        <v>42071</v>
      </c>
      <c r="H21807">
        <v>2</v>
      </c>
      <c r="I21807" s="119" t="s">
        <v>16</v>
      </c>
      <c r="J21807" s="119" t="s">
        <v>24</v>
      </c>
      <c r="K21807" s="1">
        <v>46255.758941458334</v>
      </c>
      <c r="L21807">
        <v>0</v>
      </c>
      <c r="M21807">
        <v>27</v>
      </c>
      <c r="N21807">
        <v>0</v>
      </c>
      <c r="O21807">
        <v>5</v>
      </c>
      <c r="P21807" s="119" t="s">
        <v>20254</v>
      </c>
    </row>
    <row r="21808" spans="1:16" x14ac:dyDescent="0.25">
      <c r="A21808">
        <v>49145</v>
      </c>
      <c r="B21808" s="119" t="s">
        <v>14196</v>
      </c>
      <c r="C21808">
        <v>0</v>
      </c>
      <c r="E21808">
        <v>742</v>
      </c>
      <c r="F21808">
        <v>4285</v>
      </c>
      <c r="G21808">
        <v>740</v>
      </c>
      <c r="H21808">
        <v>10194</v>
      </c>
      <c r="I21808" s="119" t="s">
        <v>1909</v>
      </c>
      <c r="J21808" s="119" t="s">
        <v>24</v>
      </c>
      <c r="K21808" s="1">
        <v>46255.758941458334</v>
      </c>
      <c r="L21808">
        <v>8</v>
      </c>
      <c r="M21808">
        <v>21</v>
      </c>
      <c r="N21808">
        <v>1</v>
      </c>
      <c r="O21808">
        <v>4</v>
      </c>
      <c r="P21808" s="119" t="s">
        <v>20254</v>
      </c>
    </row>
    <row r="21809" spans="1:16" x14ac:dyDescent="0.25">
      <c r="A21809">
        <v>49146</v>
      </c>
      <c r="B21809" s="119" t="s">
        <v>14196</v>
      </c>
      <c r="C21809">
        <v>0</v>
      </c>
      <c r="E21809">
        <v>749</v>
      </c>
      <c r="F21809">
        <v>17513</v>
      </c>
      <c r="G21809">
        <v>294</v>
      </c>
      <c r="H21809">
        <v>54996</v>
      </c>
      <c r="I21809" s="119" t="s">
        <v>1909</v>
      </c>
      <c r="J21809" s="119" t="s">
        <v>24</v>
      </c>
      <c r="K21809" s="1">
        <v>46255.758941458334</v>
      </c>
      <c r="L21809">
        <v>1</v>
      </c>
      <c r="M21809">
        <v>9</v>
      </c>
      <c r="N21809">
        <v>0</v>
      </c>
      <c r="O21809">
        <v>2</v>
      </c>
      <c r="P21809" s="119" t="s">
        <v>20254</v>
      </c>
    </row>
    <row r="21810" spans="1:16" x14ac:dyDescent="0.25">
      <c r="A21810">
        <v>49147</v>
      </c>
      <c r="B21810" s="119" t="s">
        <v>14196</v>
      </c>
      <c r="C21810">
        <v>0</v>
      </c>
      <c r="E21810">
        <v>799</v>
      </c>
      <c r="F21810">
        <v>56119</v>
      </c>
      <c r="G21810">
        <v>307</v>
      </c>
      <c r="H21810">
        <v>102524</v>
      </c>
      <c r="I21810" s="119" t="s">
        <v>1909</v>
      </c>
      <c r="J21810" s="119" t="s">
        <v>24</v>
      </c>
      <c r="K21810" s="1">
        <v>46255.758941458334</v>
      </c>
      <c r="L21810">
        <v>0</v>
      </c>
      <c r="M21810">
        <v>10</v>
      </c>
      <c r="N21810">
        <v>0</v>
      </c>
      <c r="O21810">
        <v>4</v>
      </c>
      <c r="P21810" s="119" t="s">
        <v>20254</v>
      </c>
    </row>
    <row r="21811" spans="1:16" x14ac:dyDescent="0.25">
      <c r="A21811">
        <v>49164</v>
      </c>
      <c r="B21811" s="119" t="s">
        <v>14197</v>
      </c>
      <c r="C21811">
        <v>0</v>
      </c>
      <c r="E21811">
        <v>536</v>
      </c>
      <c r="F21811">
        <v>87925</v>
      </c>
      <c r="G21811">
        <v>86</v>
      </c>
      <c r="H21811">
        <v>139999</v>
      </c>
      <c r="I21811" s="119" t="s">
        <v>16</v>
      </c>
      <c r="J21811" s="119" t="s">
        <v>222</v>
      </c>
      <c r="K21811" s="1">
        <v>46255.758941458334</v>
      </c>
      <c r="L21811">
        <v>4</v>
      </c>
      <c r="M21811">
        <v>5</v>
      </c>
      <c r="N21811">
        <v>1</v>
      </c>
      <c r="O21811">
        <v>1</v>
      </c>
      <c r="P21811" s="119" t="s">
        <v>20254</v>
      </c>
    </row>
    <row r="21812" spans="1:16" x14ac:dyDescent="0.25">
      <c r="A21812">
        <v>49169</v>
      </c>
      <c r="B21812" s="119" t="s">
        <v>14198</v>
      </c>
      <c r="C21812">
        <v>0</v>
      </c>
      <c r="E21812">
        <v>276</v>
      </c>
      <c r="F21812">
        <v>85887</v>
      </c>
      <c r="G21812">
        <v>115</v>
      </c>
      <c r="H21812">
        <v>159552</v>
      </c>
      <c r="I21812" s="119" t="s">
        <v>16</v>
      </c>
      <c r="J21812" s="119" t="s">
        <v>222</v>
      </c>
      <c r="K21812" s="1">
        <v>46255.758941458334</v>
      </c>
      <c r="L21812">
        <v>5</v>
      </c>
      <c r="M21812">
        <v>4</v>
      </c>
      <c r="N21812">
        <v>1</v>
      </c>
      <c r="O21812">
        <v>0</v>
      </c>
      <c r="P21812" s="119" t="s">
        <v>20254</v>
      </c>
    </row>
    <row r="21813" spans="1:16" x14ac:dyDescent="0.25">
      <c r="A21813">
        <v>49287</v>
      </c>
      <c r="B21813" s="119" t="s">
        <v>14199</v>
      </c>
      <c r="C21813">
        <v>0</v>
      </c>
      <c r="E21813">
        <v>2450</v>
      </c>
      <c r="F21813">
        <v>30028</v>
      </c>
      <c r="G21813">
        <v>1607</v>
      </c>
      <c r="H21813">
        <v>44990</v>
      </c>
      <c r="I21813" s="119" t="s">
        <v>1909</v>
      </c>
      <c r="J21813" s="119" t="s">
        <v>17</v>
      </c>
      <c r="K21813" s="1">
        <v>46255.758941458334</v>
      </c>
      <c r="L21813">
        <v>90</v>
      </c>
      <c r="M21813">
        <v>1</v>
      </c>
      <c r="N21813">
        <v>11</v>
      </c>
      <c r="O21813">
        <v>0</v>
      </c>
      <c r="P21813" s="119" t="s">
        <v>20254</v>
      </c>
    </row>
    <row r="21814" spans="1:16" x14ac:dyDescent="0.25">
      <c r="A21814">
        <v>49295</v>
      </c>
      <c r="B21814" s="119" t="s">
        <v>14200</v>
      </c>
      <c r="C21814">
        <v>0</v>
      </c>
      <c r="E21814">
        <v>0</v>
      </c>
      <c r="F21814">
        <v>0</v>
      </c>
      <c r="G21814">
        <v>48940</v>
      </c>
      <c r="H21814">
        <v>96</v>
      </c>
      <c r="I21814" s="119" t="s">
        <v>16</v>
      </c>
      <c r="J21814" s="119" t="s">
        <v>222</v>
      </c>
      <c r="K21814" s="1">
        <v>46255.758941458334</v>
      </c>
      <c r="L21814">
        <v>0</v>
      </c>
      <c r="M21814">
        <v>49</v>
      </c>
      <c r="N21814">
        <v>0</v>
      </c>
      <c r="O21814">
        <v>3</v>
      </c>
      <c r="P21814" s="119" t="s">
        <v>20254</v>
      </c>
    </row>
    <row r="21815" spans="1:16" x14ac:dyDescent="0.25">
      <c r="A21815">
        <v>49296</v>
      </c>
      <c r="B21815" s="119" t="s">
        <v>14201</v>
      </c>
      <c r="C21815">
        <v>0</v>
      </c>
      <c r="E21815">
        <v>0</v>
      </c>
      <c r="F21815">
        <v>0</v>
      </c>
      <c r="G21815">
        <v>48473</v>
      </c>
      <c r="H21815">
        <v>96</v>
      </c>
      <c r="I21815" s="119" t="s">
        <v>16</v>
      </c>
      <c r="J21815" s="119" t="s">
        <v>222</v>
      </c>
      <c r="K21815" s="1">
        <v>46255.758941458334</v>
      </c>
      <c r="L21815">
        <v>0</v>
      </c>
      <c r="M21815">
        <v>52</v>
      </c>
      <c r="N21815">
        <v>0</v>
      </c>
      <c r="O21815">
        <v>7</v>
      </c>
      <c r="P21815" s="119" t="s">
        <v>20254</v>
      </c>
    </row>
    <row r="21816" spans="1:16" x14ac:dyDescent="0.25">
      <c r="A21816">
        <v>49297</v>
      </c>
      <c r="B21816" s="119" t="s">
        <v>14202</v>
      </c>
      <c r="C21816">
        <v>0</v>
      </c>
      <c r="E21816">
        <v>0</v>
      </c>
      <c r="F21816">
        <v>0</v>
      </c>
      <c r="G21816">
        <v>44784</v>
      </c>
      <c r="H21816">
        <v>96</v>
      </c>
      <c r="I21816" s="119" t="s">
        <v>16</v>
      </c>
      <c r="J21816" s="119" t="s">
        <v>222</v>
      </c>
      <c r="K21816" s="1">
        <v>46255.758941458334</v>
      </c>
      <c r="L21816">
        <v>0</v>
      </c>
      <c r="M21816">
        <v>53</v>
      </c>
      <c r="N21816">
        <v>0</v>
      </c>
      <c r="O21816">
        <v>6</v>
      </c>
      <c r="P21816" s="119" t="s">
        <v>20254</v>
      </c>
    </row>
    <row r="21817" spans="1:16" x14ac:dyDescent="0.25">
      <c r="A21817">
        <v>49298</v>
      </c>
      <c r="B21817" s="119" t="s">
        <v>14203</v>
      </c>
      <c r="C21817">
        <v>0</v>
      </c>
      <c r="E21817">
        <v>1</v>
      </c>
      <c r="F21817">
        <v>82</v>
      </c>
      <c r="G21817">
        <v>32701</v>
      </c>
      <c r="H21817">
        <v>96</v>
      </c>
      <c r="I21817" s="119" t="s">
        <v>16</v>
      </c>
      <c r="J21817" s="119" t="s">
        <v>222</v>
      </c>
      <c r="K21817" s="1">
        <v>46255.758941458334</v>
      </c>
      <c r="L21817">
        <v>0</v>
      </c>
      <c r="M21817">
        <v>46</v>
      </c>
      <c r="N21817">
        <v>0</v>
      </c>
      <c r="O21817">
        <v>8</v>
      </c>
      <c r="P21817" s="119" t="s">
        <v>20254</v>
      </c>
    </row>
    <row r="21818" spans="1:16" x14ac:dyDescent="0.25">
      <c r="A21818">
        <v>49299</v>
      </c>
      <c r="B21818" s="119" t="s">
        <v>14204</v>
      </c>
      <c r="C21818">
        <v>0</v>
      </c>
      <c r="E21818">
        <v>0</v>
      </c>
      <c r="F21818">
        <v>0</v>
      </c>
      <c r="G21818">
        <v>44398</v>
      </c>
      <c r="H21818">
        <v>96</v>
      </c>
      <c r="I21818" s="119" t="s">
        <v>16</v>
      </c>
      <c r="J21818" s="119" t="s">
        <v>222</v>
      </c>
      <c r="K21818" s="1">
        <v>46255.758941458334</v>
      </c>
      <c r="L21818">
        <v>0</v>
      </c>
      <c r="M21818">
        <v>48</v>
      </c>
      <c r="N21818">
        <v>0</v>
      </c>
      <c r="O21818">
        <v>2</v>
      </c>
      <c r="P21818" s="119" t="s">
        <v>20254</v>
      </c>
    </row>
    <row r="21819" spans="1:16" x14ac:dyDescent="0.25">
      <c r="A21819">
        <v>49314</v>
      </c>
      <c r="B21819" s="119" t="s">
        <v>14205</v>
      </c>
      <c r="C21819">
        <v>0</v>
      </c>
      <c r="E21819">
        <v>107</v>
      </c>
      <c r="F21819">
        <v>272170</v>
      </c>
      <c r="G21819">
        <v>63</v>
      </c>
      <c r="H21819">
        <v>389900</v>
      </c>
      <c r="I21819" s="119" t="s">
        <v>16</v>
      </c>
      <c r="J21819" s="119" t="s">
        <v>222</v>
      </c>
      <c r="K21819" s="1">
        <v>46255.758941458334</v>
      </c>
      <c r="L21819">
        <v>8</v>
      </c>
      <c r="M21819">
        <v>3</v>
      </c>
      <c r="N21819">
        <v>0</v>
      </c>
      <c r="O21819">
        <v>0</v>
      </c>
      <c r="P21819" s="119" t="s">
        <v>20254</v>
      </c>
    </row>
    <row r="21820" spans="1:16" x14ac:dyDescent="0.25">
      <c r="A21820">
        <v>49317</v>
      </c>
      <c r="B21820" s="119" t="s">
        <v>14206</v>
      </c>
      <c r="C21820">
        <v>0</v>
      </c>
      <c r="E21820">
        <v>46</v>
      </c>
      <c r="F21820">
        <v>203115</v>
      </c>
      <c r="G21820">
        <v>49</v>
      </c>
      <c r="H21820">
        <v>350000</v>
      </c>
      <c r="I21820" s="119" t="s">
        <v>16</v>
      </c>
      <c r="J21820" s="119" t="s">
        <v>222</v>
      </c>
      <c r="K21820" s="1">
        <v>46255.758941458334</v>
      </c>
      <c r="L21820">
        <v>10</v>
      </c>
      <c r="M21820">
        <v>7</v>
      </c>
      <c r="N21820">
        <v>3</v>
      </c>
      <c r="O21820">
        <v>3</v>
      </c>
      <c r="P21820" s="119" t="s">
        <v>20254</v>
      </c>
    </row>
    <row r="21821" spans="1:16" x14ac:dyDescent="0.25">
      <c r="A21821">
        <v>49320</v>
      </c>
      <c r="B21821" s="119" t="s">
        <v>14207</v>
      </c>
      <c r="C21821">
        <v>0</v>
      </c>
      <c r="E21821">
        <v>66</v>
      </c>
      <c r="F21821">
        <v>191308</v>
      </c>
      <c r="G21821">
        <v>42</v>
      </c>
      <c r="H21821">
        <v>399888</v>
      </c>
      <c r="I21821" s="119" t="s">
        <v>16</v>
      </c>
      <c r="J21821" s="119" t="s">
        <v>222</v>
      </c>
      <c r="K21821" s="1">
        <v>46255.758941458334</v>
      </c>
      <c r="L21821">
        <v>12</v>
      </c>
      <c r="M21821">
        <v>6</v>
      </c>
      <c r="N21821">
        <v>0</v>
      </c>
      <c r="O21821">
        <v>1</v>
      </c>
      <c r="P21821" s="119" t="s">
        <v>20254</v>
      </c>
    </row>
    <row r="21822" spans="1:16" x14ac:dyDescent="0.25">
      <c r="A21822">
        <v>49323</v>
      </c>
      <c r="B21822" s="119" t="s">
        <v>14208</v>
      </c>
      <c r="C21822">
        <v>0</v>
      </c>
      <c r="E21822">
        <v>508</v>
      </c>
      <c r="F21822">
        <v>400005</v>
      </c>
      <c r="G21822">
        <v>47</v>
      </c>
      <c r="H21822">
        <v>609996</v>
      </c>
      <c r="I21822" s="119" t="s">
        <v>16</v>
      </c>
      <c r="J21822" s="119" t="s">
        <v>222</v>
      </c>
      <c r="K21822" s="1">
        <v>46255.758941458334</v>
      </c>
      <c r="L21822">
        <v>13</v>
      </c>
      <c r="M21822">
        <v>6</v>
      </c>
      <c r="N21822">
        <v>7</v>
      </c>
      <c r="O21822">
        <v>3</v>
      </c>
      <c r="P21822" s="119" t="s">
        <v>20254</v>
      </c>
    </row>
    <row r="21823" spans="1:16" x14ac:dyDescent="0.25">
      <c r="A21823">
        <v>49326</v>
      </c>
      <c r="B21823" s="119" t="s">
        <v>14209</v>
      </c>
      <c r="C21823">
        <v>0</v>
      </c>
      <c r="E21823">
        <v>80</v>
      </c>
      <c r="F21823">
        <v>180607</v>
      </c>
      <c r="G21823">
        <v>46</v>
      </c>
      <c r="H21823">
        <v>299884</v>
      </c>
      <c r="I21823" s="119" t="s">
        <v>16</v>
      </c>
      <c r="J21823" s="119" t="s">
        <v>222</v>
      </c>
      <c r="K21823" s="1">
        <v>46255.758941458334</v>
      </c>
      <c r="L21823">
        <v>8</v>
      </c>
      <c r="M21823">
        <v>3</v>
      </c>
      <c r="N21823">
        <v>0</v>
      </c>
      <c r="O21823">
        <v>0</v>
      </c>
      <c r="P21823" s="119" t="s">
        <v>20254</v>
      </c>
    </row>
    <row r="21824" spans="1:16" x14ac:dyDescent="0.25">
      <c r="A21824">
        <v>49329</v>
      </c>
      <c r="B21824" s="119" t="s">
        <v>14210</v>
      </c>
      <c r="C21824">
        <v>0</v>
      </c>
      <c r="E21824">
        <v>349</v>
      </c>
      <c r="F21824">
        <v>208210</v>
      </c>
      <c r="G21824">
        <v>62</v>
      </c>
      <c r="H21824">
        <v>347931</v>
      </c>
      <c r="I21824" s="119" t="s">
        <v>16</v>
      </c>
      <c r="J21824" s="119" t="s">
        <v>222</v>
      </c>
      <c r="K21824" s="1">
        <v>46255.758941458334</v>
      </c>
      <c r="L21824">
        <v>18</v>
      </c>
      <c r="M21824">
        <v>6</v>
      </c>
      <c r="N21824">
        <v>1</v>
      </c>
      <c r="O21824">
        <v>0</v>
      </c>
      <c r="P21824" s="119" t="s">
        <v>20254</v>
      </c>
    </row>
    <row r="21825" spans="1:16" x14ac:dyDescent="0.25">
      <c r="A21825">
        <v>49332</v>
      </c>
      <c r="B21825" s="119" t="s">
        <v>14211</v>
      </c>
      <c r="C21825">
        <v>0</v>
      </c>
      <c r="E21825">
        <v>99</v>
      </c>
      <c r="F21825">
        <v>150402</v>
      </c>
      <c r="G21825">
        <v>43</v>
      </c>
      <c r="H21825">
        <v>251793</v>
      </c>
      <c r="I21825" s="119" t="s">
        <v>16</v>
      </c>
      <c r="J21825" s="119" t="s">
        <v>222</v>
      </c>
      <c r="K21825" s="1">
        <v>46255.758941458334</v>
      </c>
      <c r="L21825">
        <v>13</v>
      </c>
      <c r="M21825">
        <v>1</v>
      </c>
      <c r="N21825">
        <v>4</v>
      </c>
      <c r="O21825">
        <v>0</v>
      </c>
      <c r="P21825" s="119" t="s">
        <v>20254</v>
      </c>
    </row>
    <row r="21826" spans="1:16" x14ac:dyDescent="0.25">
      <c r="A21826">
        <v>49335</v>
      </c>
      <c r="B21826" s="119" t="s">
        <v>14212</v>
      </c>
      <c r="C21826">
        <v>0</v>
      </c>
      <c r="E21826">
        <v>59</v>
      </c>
      <c r="F21826">
        <v>200717</v>
      </c>
      <c r="G21826">
        <v>56</v>
      </c>
      <c r="H21826">
        <v>459996</v>
      </c>
      <c r="I21826" s="119" t="s">
        <v>16</v>
      </c>
      <c r="J21826" s="119" t="s">
        <v>222</v>
      </c>
      <c r="K21826" s="1">
        <v>46255.758941458334</v>
      </c>
      <c r="L21826">
        <v>10</v>
      </c>
      <c r="M21826">
        <v>5</v>
      </c>
      <c r="N21826">
        <v>2</v>
      </c>
      <c r="O21826">
        <v>1</v>
      </c>
      <c r="P21826" s="119" t="s">
        <v>20254</v>
      </c>
    </row>
    <row r="21827" spans="1:16" x14ac:dyDescent="0.25">
      <c r="A21827">
        <v>49338</v>
      </c>
      <c r="B21827" s="119" t="s">
        <v>14213</v>
      </c>
      <c r="C21827">
        <v>0</v>
      </c>
      <c r="E21827">
        <v>86</v>
      </c>
      <c r="F21827">
        <v>250273</v>
      </c>
      <c r="G21827">
        <v>42</v>
      </c>
      <c r="H21827">
        <v>449896</v>
      </c>
      <c r="I21827" s="119" t="s">
        <v>16</v>
      </c>
      <c r="J21827" s="119" t="s">
        <v>222</v>
      </c>
      <c r="K21827" s="1">
        <v>46255.758941458334</v>
      </c>
      <c r="L21827">
        <v>15</v>
      </c>
      <c r="M21827">
        <v>5</v>
      </c>
      <c r="N21827">
        <v>7</v>
      </c>
      <c r="O21827">
        <v>0</v>
      </c>
      <c r="P21827" s="119" t="s">
        <v>20254</v>
      </c>
    </row>
    <row r="21828" spans="1:16" x14ac:dyDescent="0.25">
      <c r="A21828">
        <v>49341</v>
      </c>
      <c r="B21828" s="119" t="s">
        <v>14214</v>
      </c>
      <c r="C21828">
        <v>0</v>
      </c>
      <c r="E21828">
        <v>49</v>
      </c>
      <c r="F21828">
        <v>314072</v>
      </c>
      <c r="G21828">
        <v>59</v>
      </c>
      <c r="H21828">
        <v>636969</v>
      </c>
      <c r="I21828" s="119" t="s">
        <v>16</v>
      </c>
      <c r="J21828" s="119" t="s">
        <v>222</v>
      </c>
      <c r="K21828" s="1">
        <v>46255.758941458334</v>
      </c>
      <c r="L21828">
        <v>13</v>
      </c>
      <c r="M21828">
        <v>4</v>
      </c>
      <c r="N21828">
        <v>3</v>
      </c>
      <c r="O21828">
        <v>1</v>
      </c>
      <c r="P21828" s="119" t="s">
        <v>20254</v>
      </c>
    </row>
    <row r="21829" spans="1:16" x14ac:dyDescent="0.25">
      <c r="A21829">
        <v>49344</v>
      </c>
      <c r="B21829" s="119" t="s">
        <v>14215</v>
      </c>
      <c r="C21829">
        <v>0</v>
      </c>
      <c r="E21829">
        <v>122</v>
      </c>
      <c r="F21829">
        <v>659998</v>
      </c>
      <c r="G21829">
        <v>69</v>
      </c>
      <c r="H21829">
        <v>809893</v>
      </c>
      <c r="I21829" s="119" t="s">
        <v>16</v>
      </c>
      <c r="J21829" s="119" t="s">
        <v>222</v>
      </c>
      <c r="K21829" s="1">
        <v>46255.758941458334</v>
      </c>
      <c r="L21829">
        <v>0</v>
      </c>
      <c r="M21829">
        <v>2</v>
      </c>
      <c r="N21829">
        <v>0</v>
      </c>
      <c r="O21829">
        <v>0</v>
      </c>
      <c r="P21829" s="119" t="s">
        <v>20254</v>
      </c>
    </row>
    <row r="21830" spans="1:16" x14ac:dyDescent="0.25">
      <c r="A21830">
        <v>49347</v>
      </c>
      <c r="B21830" s="119" t="s">
        <v>14216</v>
      </c>
      <c r="C21830">
        <v>0</v>
      </c>
      <c r="E21830">
        <v>34</v>
      </c>
      <c r="F21830">
        <v>250654</v>
      </c>
      <c r="G21830">
        <v>47</v>
      </c>
      <c r="H21830">
        <v>609998</v>
      </c>
      <c r="I21830" s="119" t="s">
        <v>16</v>
      </c>
      <c r="J21830" s="119" t="s">
        <v>222</v>
      </c>
      <c r="K21830" s="1">
        <v>46255.758941458334</v>
      </c>
      <c r="L21830">
        <v>1</v>
      </c>
      <c r="M21830">
        <v>4</v>
      </c>
      <c r="N21830">
        <v>1</v>
      </c>
      <c r="O21830">
        <v>3</v>
      </c>
      <c r="P21830" s="119" t="s">
        <v>20254</v>
      </c>
    </row>
    <row r="21831" spans="1:16" x14ac:dyDescent="0.25">
      <c r="A21831">
        <v>49350</v>
      </c>
      <c r="B21831" s="119" t="s">
        <v>14217</v>
      </c>
      <c r="C21831">
        <v>0</v>
      </c>
      <c r="E21831">
        <v>133</v>
      </c>
      <c r="F21831">
        <v>361652</v>
      </c>
      <c r="G21831">
        <v>64</v>
      </c>
      <c r="H21831">
        <v>500000</v>
      </c>
      <c r="I21831" s="119" t="s">
        <v>16</v>
      </c>
      <c r="J21831" s="119" t="s">
        <v>222</v>
      </c>
      <c r="K21831" s="1">
        <v>46255.758941458334</v>
      </c>
      <c r="L21831">
        <v>14</v>
      </c>
      <c r="M21831">
        <v>3</v>
      </c>
      <c r="N21831">
        <v>1</v>
      </c>
      <c r="O21831">
        <v>2</v>
      </c>
      <c r="P21831" s="119" t="s">
        <v>20254</v>
      </c>
    </row>
    <row r="21832" spans="1:16" x14ac:dyDescent="0.25">
      <c r="A21832">
        <v>49353</v>
      </c>
      <c r="B21832" s="119" t="s">
        <v>14218</v>
      </c>
      <c r="C21832">
        <v>0</v>
      </c>
      <c r="E21832">
        <v>99</v>
      </c>
      <c r="F21832">
        <v>520000</v>
      </c>
      <c r="G21832">
        <v>52</v>
      </c>
      <c r="H21832">
        <v>609999</v>
      </c>
      <c r="I21832" s="119" t="s">
        <v>16</v>
      </c>
      <c r="J21832" s="119" t="s">
        <v>222</v>
      </c>
      <c r="K21832" s="1">
        <v>46255.758941458334</v>
      </c>
      <c r="L21832">
        <v>18</v>
      </c>
      <c r="M21832">
        <v>5</v>
      </c>
      <c r="N21832">
        <v>3</v>
      </c>
      <c r="O21832">
        <v>0</v>
      </c>
      <c r="P21832" s="119" t="s">
        <v>20254</v>
      </c>
    </row>
    <row r="21833" spans="1:16" x14ac:dyDescent="0.25">
      <c r="A21833">
        <v>49356</v>
      </c>
      <c r="B21833" s="119" t="s">
        <v>14219</v>
      </c>
      <c r="C21833">
        <v>0</v>
      </c>
      <c r="E21833">
        <v>87</v>
      </c>
      <c r="F21833">
        <v>190038</v>
      </c>
      <c r="G21833">
        <v>66</v>
      </c>
      <c r="H21833">
        <v>350000</v>
      </c>
      <c r="I21833" s="119" t="s">
        <v>16</v>
      </c>
      <c r="J21833" s="119" t="s">
        <v>222</v>
      </c>
      <c r="K21833" s="1">
        <v>46255.758941458334</v>
      </c>
      <c r="L21833">
        <v>11</v>
      </c>
      <c r="M21833">
        <v>6</v>
      </c>
      <c r="N21833">
        <v>2</v>
      </c>
      <c r="O21833">
        <v>2</v>
      </c>
      <c r="P21833" s="119" t="s">
        <v>20254</v>
      </c>
    </row>
    <row r="21834" spans="1:16" x14ac:dyDescent="0.25">
      <c r="A21834">
        <v>49359</v>
      </c>
      <c r="B21834" s="119" t="s">
        <v>14220</v>
      </c>
      <c r="C21834">
        <v>0</v>
      </c>
      <c r="E21834">
        <v>39</v>
      </c>
      <c r="F21834">
        <v>143109</v>
      </c>
      <c r="G21834">
        <v>55</v>
      </c>
      <c r="H21834">
        <v>250000</v>
      </c>
      <c r="I21834" s="119" t="s">
        <v>16</v>
      </c>
      <c r="J21834" s="119" t="s">
        <v>222</v>
      </c>
      <c r="K21834" s="1">
        <v>46255.758941458334</v>
      </c>
      <c r="L21834">
        <v>4</v>
      </c>
      <c r="M21834">
        <v>3</v>
      </c>
      <c r="N21834">
        <v>0</v>
      </c>
      <c r="O21834">
        <v>0</v>
      </c>
      <c r="P21834" s="119" t="s">
        <v>20254</v>
      </c>
    </row>
    <row r="21835" spans="1:16" x14ac:dyDescent="0.25">
      <c r="A21835">
        <v>49424</v>
      </c>
      <c r="B21835" s="119" t="s">
        <v>14221</v>
      </c>
      <c r="C21835">
        <v>0</v>
      </c>
      <c r="E21835">
        <v>3431908</v>
      </c>
      <c r="F21835">
        <v>22</v>
      </c>
      <c r="G21835">
        <v>8690437</v>
      </c>
      <c r="H21835">
        <v>34</v>
      </c>
      <c r="I21835" s="119" t="s">
        <v>7033</v>
      </c>
      <c r="J21835" s="119" t="s">
        <v>13431</v>
      </c>
      <c r="K21835" s="1">
        <v>46255.758941458334</v>
      </c>
      <c r="L21835">
        <v>1510274</v>
      </c>
      <c r="M21835">
        <v>528066</v>
      </c>
      <c r="N21835">
        <v>274488</v>
      </c>
      <c r="O21835">
        <v>138902</v>
      </c>
      <c r="P21835" s="119" t="s">
        <v>20254</v>
      </c>
    </row>
    <row r="21836" spans="1:16" x14ac:dyDescent="0.25">
      <c r="A21836">
        <v>49425</v>
      </c>
      <c r="B21836" s="119" t="s">
        <v>14222</v>
      </c>
      <c r="C21836">
        <v>0</v>
      </c>
      <c r="E21836">
        <v>51732</v>
      </c>
      <c r="F21836">
        <v>174</v>
      </c>
      <c r="G21836">
        <v>49376</v>
      </c>
      <c r="H21836">
        <v>182</v>
      </c>
      <c r="I21836" s="119" t="s">
        <v>7033</v>
      </c>
      <c r="J21836" s="119" t="s">
        <v>13431</v>
      </c>
      <c r="K21836" s="1">
        <v>46255.758941458334</v>
      </c>
      <c r="L21836">
        <v>5090</v>
      </c>
      <c r="M21836">
        <v>765</v>
      </c>
      <c r="N21836">
        <v>3908</v>
      </c>
      <c r="O21836">
        <v>29</v>
      </c>
      <c r="P21836" s="119" t="s">
        <v>20254</v>
      </c>
    </row>
    <row r="21837" spans="1:16" x14ac:dyDescent="0.25">
      <c r="A21837">
        <v>49426</v>
      </c>
      <c r="B21837" s="119" t="s">
        <v>14223</v>
      </c>
      <c r="C21837">
        <v>0</v>
      </c>
      <c r="E21837">
        <v>29281</v>
      </c>
      <c r="F21837">
        <v>508</v>
      </c>
      <c r="G21837">
        <v>78655</v>
      </c>
      <c r="H21837">
        <v>583</v>
      </c>
      <c r="I21837" s="119" t="s">
        <v>7033</v>
      </c>
      <c r="J21837" s="119" t="s">
        <v>13431</v>
      </c>
      <c r="K21837" s="1">
        <v>46255.758941458334</v>
      </c>
      <c r="L21837">
        <v>8459</v>
      </c>
      <c r="M21837">
        <v>1456</v>
      </c>
      <c r="N21837">
        <v>2145</v>
      </c>
      <c r="O21837">
        <v>55</v>
      </c>
      <c r="P21837" s="119" t="s">
        <v>20254</v>
      </c>
    </row>
    <row r="21838" spans="1:16" x14ac:dyDescent="0.25">
      <c r="A21838">
        <v>49427</v>
      </c>
      <c r="B21838" s="119" t="s">
        <v>14224</v>
      </c>
      <c r="C21838">
        <v>0</v>
      </c>
      <c r="E21838">
        <v>12975</v>
      </c>
      <c r="F21838">
        <v>1230</v>
      </c>
      <c r="G21838">
        <v>10753</v>
      </c>
      <c r="H21838">
        <v>1898</v>
      </c>
      <c r="I21838" s="119" t="s">
        <v>7033</v>
      </c>
      <c r="J21838" s="119" t="s">
        <v>13431</v>
      </c>
      <c r="K21838" s="1">
        <v>46255.758941458334</v>
      </c>
      <c r="L21838">
        <v>1412</v>
      </c>
      <c r="M21838">
        <v>545</v>
      </c>
      <c r="N21838">
        <v>121</v>
      </c>
      <c r="O21838">
        <v>71</v>
      </c>
      <c r="P21838" s="119" t="s">
        <v>20254</v>
      </c>
    </row>
    <row r="21839" spans="1:16" x14ac:dyDescent="0.25">
      <c r="A21839">
        <v>49428</v>
      </c>
      <c r="B21839" s="119" t="s">
        <v>14225</v>
      </c>
      <c r="C21839">
        <v>0</v>
      </c>
      <c r="E21839">
        <v>10109</v>
      </c>
      <c r="F21839">
        <v>2628</v>
      </c>
      <c r="G21839">
        <v>6505</v>
      </c>
      <c r="H21839">
        <v>3744</v>
      </c>
      <c r="I21839" s="119" t="s">
        <v>7033</v>
      </c>
      <c r="J21839" s="119" t="s">
        <v>13431</v>
      </c>
      <c r="K21839" s="1">
        <v>46255.758941458334</v>
      </c>
      <c r="L21839">
        <v>947</v>
      </c>
      <c r="M21839">
        <v>1492</v>
      </c>
      <c r="N21839">
        <v>253</v>
      </c>
      <c r="O21839">
        <v>278</v>
      </c>
      <c r="P21839" s="119" t="s">
        <v>20254</v>
      </c>
    </row>
    <row r="21840" spans="1:16" x14ac:dyDescent="0.25">
      <c r="A21840">
        <v>49429</v>
      </c>
      <c r="B21840" s="119" t="s">
        <v>14226</v>
      </c>
      <c r="C21840">
        <v>0</v>
      </c>
      <c r="E21840">
        <v>5996</v>
      </c>
      <c r="F21840">
        <v>5132</v>
      </c>
      <c r="G21840">
        <v>8742</v>
      </c>
      <c r="H21840">
        <v>6026</v>
      </c>
      <c r="I21840" s="119" t="s">
        <v>7033</v>
      </c>
      <c r="J21840" s="119" t="s">
        <v>13431</v>
      </c>
      <c r="K21840" s="1">
        <v>46255.758941458334</v>
      </c>
      <c r="L21840">
        <v>2069</v>
      </c>
      <c r="M21840">
        <v>341</v>
      </c>
      <c r="N21840">
        <v>657</v>
      </c>
      <c r="O21840">
        <v>60</v>
      </c>
      <c r="P21840" s="119" t="s">
        <v>20254</v>
      </c>
    </row>
    <row r="21841" spans="1:16" x14ac:dyDescent="0.25">
      <c r="A21841">
        <v>49430</v>
      </c>
      <c r="B21841" s="119" t="s">
        <v>14227</v>
      </c>
      <c r="C21841">
        <v>0</v>
      </c>
      <c r="E21841">
        <v>2498</v>
      </c>
      <c r="F21841">
        <v>10485</v>
      </c>
      <c r="G21841">
        <v>3421</v>
      </c>
      <c r="H21841">
        <v>12985</v>
      </c>
      <c r="I21841" s="119" t="s">
        <v>7033</v>
      </c>
      <c r="J21841" s="119" t="s">
        <v>13431</v>
      </c>
      <c r="K21841" s="1">
        <v>46255.758941458334</v>
      </c>
      <c r="L21841">
        <v>791</v>
      </c>
      <c r="M21841">
        <v>791</v>
      </c>
      <c r="N21841">
        <v>107</v>
      </c>
      <c r="O21841">
        <v>175</v>
      </c>
      <c r="P21841" s="119" t="s">
        <v>20254</v>
      </c>
    </row>
    <row r="21842" spans="1:16" x14ac:dyDescent="0.25">
      <c r="A21842">
        <v>49431</v>
      </c>
      <c r="B21842" s="119" t="s">
        <v>14228</v>
      </c>
      <c r="C21842">
        <v>0</v>
      </c>
      <c r="E21842">
        <v>6543</v>
      </c>
      <c r="F21842">
        <v>21997</v>
      </c>
      <c r="G21842">
        <v>3465</v>
      </c>
      <c r="H21842">
        <v>29087</v>
      </c>
      <c r="I21842" s="119" t="s">
        <v>7033</v>
      </c>
      <c r="J21842" s="119" t="s">
        <v>13431</v>
      </c>
      <c r="K21842" s="1">
        <v>46255.758941458334</v>
      </c>
      <c r="L21842">
        <v>309</v>
      </c>
      <c r="M21842">
        <v>562</v>
      </c>
      <c r="N21842">
        <v>35</v>
      </c>
      <c r="O21842">
        <v>92</v>
      </c>
      <c r="P21842" s="119" t="s">
        <v>20254</v>
      </c>
    </row>
    <row r="21843" spans="1:16" x14ac:dyDescent="0.25">
      <c r="A21843">
        <v>49432</v>
      </c>
      <c r="B21843" s="119" t="s">
        <v>14229</v>
      </c>
      <c r="C21843">
        <v>0</v>
      </c>
      <c r="E21843">
        <v>8341</v>
      </c>
      <c r="F21843">
        <v>41406</v>
      </c>
      <c r="G21843">
        <v>4882</v>
      </c>
      <c r="H21843">
        <v>50060</v>
      </c>
      <c r="I21843" s="119" t="s">
        <v>7033</v>
      </c>
      <c r="J21843" s="119" t="s">
        <v>13431</v>
      </c>
      <c r="K21843" s="1">
        <v>46255.758941458334</v>
      </c>
      <c r="L21843">
        <v>1809</v>
      </c>
      <c r="M21843">
        <v>5540</v>
      </c>
      <c r="N21843">
        <v>256</v>
      </c>
      <c r="O21843">
        <v>970</v>
      </c>
      <c r="P21843" s="119" t="s">
        <v>20254</v>
      </c>
    </row>
    <row r="21844" spans="1:16" x14ac:dyDescent="0.25">
      <c r="A21844">
        <v>49433</v>
      </c>
      <c r="B21844" s="119" t="s">
        <v>14230</v>
      </c>
      <c r="C21844">
        <v>0</v>
      </c>
      <c r="E21844">
        <v>1671</v>
      </c>
      <c r="F21844">
        <v>91112</v>
      </c>
      <c r="G21844">
        <v>2117</v>
      </c>
      <c r="H21844">
        <v>114575</v>
      </c>
      <c r="I21844" s="119" t="s">
        <v>7033</v>
      </c>
      <c r="J21844" s="119" t="s">
        <v>13431</v>
      </c>
      <c r="K21844" s="1">
        <v>46255.758941458334</v>
      </c>
      <c r="L21844">
        <v>449</v>
      </c>
      <c r="M21844">
        <v>1316</v>
      </c>
      <c r="N21844">
        <v>84</v>
      </c>
      <c r="O21844">
        <v>345</v>
      </c>
      <c r="P21844" s="119" t="s">
        <v>20254</v>
      </c>
    </row>
    <row r="21845" spans="1:16" x14ac:dyDescent="0.25">
      <c r="A21845">
        <v>49434</v>
      </c>
      <c r="B21845" s="119" t="s">
        <v>14231</v>
      </c>
      <c r="C21845">
        <v>0</v>
      </c>
      <c r="E21845">
        <v>3029</v>
      </c>
      <c r="F21845">
        <v>195000</v>
      </c>
      <c r="G21845">
        <v>497</v>
      </c>
      <c r="H21845">
        <v>214067</v>
      </c>
      <c r="I21845" s="119" t="s">
        <v>7033</v>
      </c>
      <c r="J21845" s="119" t="s">
        <v>13431</v>
      </c>
      <c r="K21845" s="1">
        <v>46255.758941458334</v>
      </c>
      <c r="L21845">
        <v>236</v>
      </c>
      <c r="M21845">
        <v>272</v>
      </c>
      <c r="N21845">
        <v>37</v>
      </c>
      <c r="O21845">
        <v>47</v>
      </c>
      <c r="P21845" s="119" t="s">
        <v>20254</v>
      </c>
    </row>
    <row r="21846" spans="1:16" x14ac:dyDescent="0.25">
      <c r="A21846">
        <v>49435</v>
      </c>
      <c r="B21846" s="119" t="s">
        <v>14232</v>
      </c>
      <c r="C21846">
        <v>0</v>
      </c>
      <c r="E21846">
        <v>973</v>
      </c>
      <c r="F21846">
        <v>351010</v>
      </c>
      <c r="G21846">
        <v>384</v>
      </c>
      <c r="H21846">
        <v>489992</v>
      </c>
      <c r="I21846" s="119" t="s">
        <v>7033</v>
      </c>
      <c r="J21846" s="119" t="s">
        <v>13431</v>
      </c>
      <c r="K21846" s="1">
        <v>46255.758941458334</v>
      </c>
      <c r="L21846">
        <v>67</v>
      </c>
      <c r="M21846">
        <v>50</v>
      </c>
      <c r="N21846">
        <v>5</v>
      </c>
      <c r="O21846">
        <v>12</v>
      </c>
      <c r="P21846" s="119" t="s">
        <v>20254</v>
      </c>
    </row>
    <row r="21847" spans="1:16" x14ac:dyDescent="0.25">
      <c r="A21847">
        <v>49436</v>
      </c>
      <c r="B21847" s="119" t="s">
        <v>14233</v>
      </c>
      <c r="C21847">
        <v>0</v>
      </c>
      <c r="E21847">
        <v>1181</v>
      </c>
      <c r="F21847">
        <v>620102</v>
      </c>
      <c r="G21847">
        <v>130</v>
      </c>
      <c r="H21847">
        <v>899897</v>
      </c>
      <c r="I21847" s="119" t="s">
        <v>7033</v>
      </c>
      <c r="J21847" s="119" t="s">
        <v>13431</v>
      </c>
      <c r="K21847" s="1">
        <v>46255.758941458334</v>
      </c>
      <c r="L21847">
        <v>19</v>
      </c>
      <c r="M21847">
        <v>32</v>
      </c>
      <c r="N21847">
        <v>2</v>
      </c>
      <c r="O21847">
        <v>4</v>
      </c>
      <c r="P21847" s="119" t="s">
        <v>20254</v>
      </c>
    </row>
    <row r="21848" spans="1:16" x14ac:dyDescent="0.25">
      <c r="A21848">
        <v>49437</v>
      </c>
      <c r="B21848" s="119" t="s">
        <v>14234</v>
      </c>
      <c r="C21848">
        <v>0</v>
      </c>
      <c r="E21848">
        <v>2650</v>
      </c>
      <c r="F21848">
        <v>1366765</v>
      </c>
      <c r="G21848">
        <v>80</v>
      </c>
      <c r="H21848">
        <v>1869696</v>
      </c>
      <c r="I21848" s="119" t="s">
        <v>7033</v>
      </c>
      <c r="J21848" s="119" t="s">
        <v>13431</v>
      </c>
      <c r="K21848" s="1">
        <v>46255.758941458334</v>
      </c>
      <c r="L21848">
        <v>16</v>
      </c>
      <c r="M21848">
        <v>13</v>
      </c>
      <c r="N21848">
        <v>0</v>
      </c>
      <c r="O21848">
        <v>1</v>
      </c>
      <c r="P21848" s="119" t="s">
        <v>20254</v>
      </c>
    </row>
    <row r="21849" spans="1:16" x14ac:dyDescent="0.25">
      <c r="A21849">
        <v>49438</v>
      </c>
      <c r="B21849" s="119" t="s">
        <v>14235</v>
      </c>
      <c r="C21849">
        <v>0</v>
      </c>
      <c r="E21849">
        <v>1071</v>
      </c>
      <c r="F21849">
        <v>2751498</v>
      </c>
      <c r="G21849">
        <v>63</v>
      </c>
      <c r="H21849">
        <v>3250000</v>
      </c>
      <c r="I21849" s="119" t="s">
        <v>7033</v>
      </c>
      <c r="J21849" s="119" t="s">
        <v>13431</v>
      </c>
      <c r="K21849" s="1">
        <v>46255.758941458334</v>
      </c>
      <c r="L21849">
        <v>8</v>
      </c>
      <c r="M21849">
        <v>4</v>
      </c>
      <c r="N21849">
        <v>1</v>
      </c>
      <c r="O21849">
        <v>0</v>
      </c>
      <c r="P21849" s="119" t="s">
        <v>20254</v>
      </c>
    </row>
    <row r="21850" spans="1:16" x14ac:dyDescent="0.25">
      <c r="A21850">
        <v>49439</v>
      </c>
      <c r="B21850" s="119" t="s">
        <v>14236</v>
      </c>
      <c r="C21850">
        <v>0</v>
      </c>
      <c r="E21850">
        <v>6565</v>
      </c>
      <c r="F21850">
        <v>5410003</v>
      </c>
      <c r="G21850">
        <v>119</v>
      </c>
      <c r="H21850">
        <v>7068464</v>
      </c>
      <c r="I21850" s="119" t="s">
        <v>7033</v>
      </c>
      <c r="J21850" s="119" t="s">
        <v>13431</v>
      </c>
      <c r="K21850" s="1">
        <v>46255.758941458334</v>
      </c>
      <c r="L21850">
        <v>10</v>
      </c>
      <c r="M21850">
        <v>18</v>
      </c>
      <c r="N21850">
        <v>3</v>
      </c>
      <c r="O21850">
        <v>2</v>
      </c>
      <c r="P21850" s="119" t="s">
        <v>20254</v>
      </c>
    </row>
    <row r="21851" spans="1:16" x14ac:dyDescent="0.25">
      <c r="A21851">
        <v>49440</v>
      </c>
      <c r="B21851" s="119" t="s">
        <v>14237</v>
      </c>
      <c r="C21851">
        <v>0</v>
      </c>
      <c r="E21851">
        <v>2797</v>
      </c>
      <c r="F21851">
        <v>9009093</v>
      </c>
      <c r="G21851">
        <v>10</v>
      </c>
      <c r="H21851">
        <v>14499999</v>
      </c>
      <c r="I21851" s="119" t="s">
        <v>7033</v>
      </c>
      <c r="J21851" s="119" t="s">
        <v>13431</v>
      </c>
      <c r="K21851" s="1">
        <v>46255.758941458334</v>
      </c>
      <c r="L21851">
        <v>2</v>
      </c>
      <c r="M21851">
        <v>2</v>
      </c>
      <c r="N21851">
        <v>0</v>
      </c>
      <c r="O21851">
        <v>0</v>
      </c>
      <c r="P21851" s="119" t="s">
        <v>20254</v>
      </c>
    </row>
    <row r="21852" spans="1:16" x14ac:dyDescent="0.25">
      <c r="A21852">
        <v>49441</v>
      </c>
      <c r="B21852" s="119" t="s">
        <v>14238</v>
      </c>
      <c r="C21852">
        <v>0</v>
      </c>
      <c r="E21852">
        <v>5273</v>
      </c>
      <c r="F21852">
        <v>18359901</v>
      </c>
      <c r="G21852">
        <v>4</v>
      </c>
      <c r="H21852">
        <v>29999900</v>
      </c>
      <c r="I21852" s="119" t="s">
        <v>7033</v>
      </c>
      <c r="J21852" s="119" t="s">
        <v>13431</v>
      </c>
      <c r="K21852" s="1">
        <v>46255.758941458334</v>
      </c>
      <c r="L21852">
        <v>1</v>
      </c>
      <c r="M21852">
        <v>3</v>
      </c>
      <c r="N21852">
        <v>0</v>
      </c>
      <c r="O21852">
        <v>0</v>
      </c>
      <c r="P21852" s="119" t="s">
        <v>20254</v>
      </c>
    </row>
    <row r="21853" spans="1:16" x14ac:dyDescent="0.25">
      <c r="A21853">
        <v>49442</v>
      </c>
      <c r="B21853" s="119" t="s">
        <v>14239</v>
      </c>
      <c r="C21853">
        <v>0</v>
      </c>
      <c r="E21853">
        <v>1456</v>
      </c>
      <c r="F21853">
        <v>25097200</v>
      </c>
      <c r="G21853">
        <v>3</v>
      </c>
      <c r="H21853">
        <v>55000000</v>
      </c>
      <c r="I21853" s="119" t="s">
        <v>7033</v>
      </c>
      <c r="J21853" s="119" t="s">
        <v>13431</v>
      </c>
      <c r="K21853" s="1">
        <v>46255.758941458334</v>
      </c>
      <c r="L21853">
        <v>3</v>
      </c>
      <c r="M21853">
        <v>0</v>
      </c>
      <c r="N21853">
        <v>1</v>
      </c>
      <c r="O21853">
        <v>0</v>
      </c>
      <c r="P21853" s="119" t="s">
        <v>20254</v>
      </c>
    </row>
    <row r="21854" spans="1:16" x14ac:dyDescent="0.25">
      <c r="A21854">
        <v>49443</v>
      </c>
      <c r="B21854" s="119" t="s">
        <v>14240</v>
      </c>
      <c r="C21854">
        <v>0</v>
      </c>
      <c r="E21854">
        <v>1286</v>
      </c>
      <c r="F21854">
        <v>40005500</v>
      </c>
      <c r="G21854">
        <v>0</v>
      </c>
      <c r="H21854">
        <v>0</v>
      </c>
      <c r="I21854" s="119" t="s">
        <v>7033</v>
      </c>
      <c r="J21854" s="119" t="s">
        <v>13431</v>
      </c>
      <c r="K21854" s="1">
        <v>46255.758941458334</v>
      </c>
      <c r="L21854">
        <v>3</v>
      </c>
      <c r="M21854">
        <v>0</v>
      </c>
      <c r="N21854">
        <v>0</v>
      </c>
      <c r="O21854">
        <v>0</v>
      </c>
      <c r="P21854" s="119" t="s">
        <v>20254</v>
      </c>
    </row>
    <row r="21855" spans="1:16" x14ac:dyDescent="0.25">
      <c r="A21855">
        <v>49444</v>
      </c>
      <c r="B21855" s="119" t="s">
        <v>14241</v>
      </c>
      <c r="C21855">
        <v>0</v>
      </c>
      <c r="E21855">
        <v>342</v>
      </c>
      <c r="F21855">
        <v>100000000</v>
      </c>
      <c r="G21855">
        <v>0</v>
      </c>
      <c r="H21855">
        <v>0</v>
      </c>
      <c r="I21855" s="119" t="s">
        <v>7033</v>
      </c>
      <c r="J21855" s="119" t="s">
        <v>13431</v>
      </c>
      <c r="K21855" s="1">
        <v>46255.758941458334</v>
      </c>
      <c r="L21855">
        <v>1</v>
      </c>
      <c r="M21855">
        <v>0</v>
      </c>
      <c r="N21855">
        <v>0</v>
      </c>
      <c r="O21855">
        <v>0</v>
      </c>
      <c r="P21855" s="119" t="s">
        <v>20254</v>
      </c>
    </row>
    <row r="21856" spans="1:16" x14ac:dyDescent="0.25">
      <c r="A21856">
        <v>49445</v>
      </c>
      <c r="B21856" s="119" t="s">
        <v>14242</v>
      </c>
      <c r="C21856">
        <v>0</v>
      </c>
      <c r="E21856">
        <v>1404</v>
      </c>
      <c r="F21856">
        <v>100000000</v>
      </c>
      <c r="G21856">
        <v>0</v>
      </c>
      <c r="H21856">
        <v>0</v>
      </c>
      <c r="I21856" s="119" t="s">
        <v>7033</v>
      </c>
      <c r="J21856" s="119" t="s">
        <v>13431</v>
      </c>
      <c r="K21856" s="1">
        <v>46255.758941458334</v>
      </c>
      <c r="L21856">
        <v>0</v>
      </c>
      <c r="M21856">
        <v>0</v>
      </c>
      <c r="N21856">
        <v>0</v>
      </c>
      <c r="O21856">
        <v>0</v>
      </c>
      <c r="P21856" s="119" t="s">
        <v>20254</v>
      </c>
    </row>
    <row r="21857" spans="1:16" x14ac:dyDescent="0.25">
      <c r="A21857">
        <v>49457</v>
      </c>
      <c r="B21857" s="119" t="s">
        <v>14243</v>
      </c>
      <c r="C21857">
        <v>60</v>
      </c>
      <c r="E21857">
        <v>421</v>
      </c>
      <c r="F21857">
        <v>16419</v>
      </c>
      <c r="G21857">
        <v>828</v>
      </c>
      <c r="H21857">
        <v>25373</v>
      </c>
      <c r="I21857" s="119" t="s">
        <v>7033</v>
      </c>
      <c r="J21857" s="119" t="s">
        <v>24</v>
      </c>
      <c r="K21857" s="1">
        <v>46255.758941458334</v>
      </c>
      <c r="L21857">
        <v>60</v>
      </c>
      <c r="M21857">
        <v>76</v>
      </c>
      <c r="N21857">
        <v>12</v>
      </c>
      <c r="O21857">
        <v>25</v>
      </c>
      <c r="P21857" s="119" t="s">
        <v>20259</v>
      </c>
    </row>
    <row r="21858" spans="1:16" x14ac:dyDescent="0.25">
      <c r="A21858">
        <v>49460</v>
      </c>
      <c r="B21858" s="119" t="s">
        <v>14244</v>
      </c>
      <c r="C21858">
        <v>60</v>
      </c>
      <c r="E21858">
        <v>932</v>
      </c>
      <c r="F21858">
        <v>23697</v>
      </c>
      <c r="G21858">
        <v>476</v>
      </c>
      <c r="H21858">
        <v>30000</v>
      </c>
      <c r="I21858" s="119" t="s">
        <v>7033</v>
      </c>
      <c r="J21858" s="119" t="s">
        <v>24</v>
      </c>
      <c r="K21858" s="1">
        <v>46255.758941458334</v>
      </c>
      <c r="L21858">
        <v>95</v>
      </c>
      <c r="M21858">
        <v>72</v>
      </c>
      <c r="N21858">
        <v>7</v>
      </c>
      <c r="O21858">
        <v>7</v>
      </c>
      <c r="P21858" s="119" t="s">
        <v>20261</v>
      </c>
    </row>
    <row r="21859" spans="1:16" x14ac:dyDescent="0.25">
      <c r="A21859">
        <v>49480</v>
      </c>
      <c r="B21859" s="119" t="s">
        <v>14245</v>
      </c>
      <c r="C21859">
        <v>0</v>
      </c>
      <c r="E21859">
        <v>1235</v>
      </c>
      <c r="F21859">
        <v>5441</v>
      </c>
      <c r="G21859">
        <v>797</v>
      </c>
      <c r="H21859">
        <v>9592</v>
      </c>
      <c r="I21859" s="119" t="s">
        <v>16</v>
      </c>
      <c r="J21859" s="119" t="s">
        <v>13431</v>
      </c>
      <c r="K21859" s="1">
        <v>46255.758941458334</v>
      </c>
      <c r="L21859">
        <v>2</v>
      </c>
      <c r="M21859">
        <v>14</v>
      </c>
      <c r="N21859">
        <v>1</v>
      </c>
      <c r="O21859">
        <v>3</v>
      </c>
      <c r="P21859" s="119" t="s">
        <v>20254</v>
      </c>
    </row>
    <row r="21860" spans="1:16" x14ac:dyDescent="0.25">
      <c r="A21860">
        <v>49481</v>
      </c>
      <c r="B21860" s="119" t="s">
        <v>14246</v>
      </c>
      <c r="C21860">
        <v>0</v>
      </c>
      <c r="E21860">
        <v>4354</v>
      </c>
      <c r="F21860">
        <v>665</v>
      </c>
      <c r="G21860">
        <v>1641</v>
      </c>
      <c r="H21860">
        <v>2725</v>
      </c>
      <c r="I21860" s="119" t="s">
        <v>16</v>
      </c>
      <c r="J21860" s="119" t="s">
        <v>13431</v>
      </c>
      <c r="K21860" s="1">
        <v>46255.758941458334</v>
      </c>
      <c r="L21860">
        <v>76</v>
      </c>
      <c r="M21860">
        <v>68</v>
      </c>
      <c r="N21860">
        <v>1</v>
      </c>
      <c r="O21860">
        <v>5</v>
      </c>
      <c r="P21860" s="119" t="s">
        <v>20254</v>
      </c>
    </row>
    <row r="21861" spans="1:16" x14ac:dyDescent="0.25">
      <c r="A21861">
        <v>49522</v>
      </c>
      <c r="B21861" s="119" t="s">
        <v>14247</v>
      </c>
      <c r="C21861">
        <v>80</v>
      </c>
      <c r="E21861">
        <v>9470</v>
      </c>
      <c r="F21861">
        <v>4007</v>
      </c>
      <c r="G21861">
        <v>5980</v>
      </c>
      <c r="H21861">
        <v>4957</v>
      </c>
      <c r="I21861" s="119" t="s">
        <v>3582</v>
      </c>
      <c r="J21861" s="119" t="s">
        <v>24</v>
      </c>
      <c r="K21861" s="1">
        <v>46255.758941458334</v>
      </c>
      <c r="L21861">
        <v>6662</v>
      </c>
      <c r="M21861">
        <v>7492</v>
      </c>
      <c r="N21861">
        <v>1631</v>
      </c>
      <c r="O21861">
        <v>1228</v>
      </c>
      <c r="P21861" s="119" t="s">
        <v>20254</v>
      </c>
    </row>
    <row r="21862" spans="1:16" x14ac:dyDescent="0.25">
      <c r="A21862">
        <v>49524</v>
      </c>
      <c r="B21862" s="119" t="s">
        <v>14248</v>
      </c>
      <c r="C21862">
        <v>0</v>
      </c>
      <c r="E21862">
        <v>7418</v>
      </c>
      <c r="F21862">
        <v>2</v>
      </c>
      <c r="G21862">
        <v>269392</v>
      </c>
      <c r="H21862">
        <v>10</v>
      </c>
      <c r="I21862" s="119" t="s">
        <v>6335</v>
      </c>
      <c r="J21862" s="119" t="s">
        <v>24</v>
      </c>
      <c r="K21862" s="1">
        <v>46255.758941458334</v>
      </c>
      <c r="L21862">
        <v>292</v>
      </c>
      <c r="M21862">
        <v>183</v>
      </c>
      <c r="N21862">
        <v>30</v>
      </c>
      <c r="O21862">
        <v>49</v>
      </c>
      <c r="P21862" s="119" t="s">
        <v>20254</v>
      </c>
    </row>
    <row r="21863" spans="1:16" x14ac:dyDescent="0.25">
      <c r="A21863">
        <v>49525</v>
      </c>
      <c r="B21863" s="119" t="s">
        <v>14249</v>
      </c>
      <c r="C21863">
        <v>0</v>
      </c>
      <c r="E21863">
        <v>311</v>
      </c>
      <c r="F21863">
        <v>13901</v>
      </c>
      <c r="G21863">
        <v>919</v>
      </c>
      <c r="H21863">
        <v>15300</v>
      </c>
      <c r="I21863" s="119" t="s">
        <v>16</v>
      </c>
      <c r="J21863" s="119" t="s">
        <v>222</v>
      </c>
      <c r="K21863" s="1">
        <v>46255.758941458334</v>
      </c>
      <c r="L21863">
        <v>3</v>
      </c>
      <c r="M21863">
        <v>47</v>
      </c>
      <c r="N21863">
        <v>0</v>
      </c>
      <c r="O21863">
        <v>12</v>
      </c>
      <c r="P21863" s="119" t="s">
        <v>20254</v>
      </c>
    </row>
    <row r="21864" spans="1:16" x14ac:dyDescent="0.25">
      <c r="A21864">
        <v>49526</v>
      </c>
      <c r="B21864" s="119" t="s">
        <v>14250</v>
      </c>
      <c r="C21864">
        <v>0</v>
      </c>
      <c r="E21864">
        <v>738</v>
      </c>
      <c r="F21864">
        <v>16209</v>
      </c>
      <c r="G21864">
        <v>680</v>
      </c>
      <c r="H21864">
        <v>22170</v>
      </c>
      <c r="I21864" s="119" t="s">
        <v>16</v>
      </c>
      <c r="J21864" s="119" t="s">
        <v>222</v>
      </c>
      <c r="K21864" s="1">
        <v>46255.758941458334</v>
      </c>
      <c r="L21864">
        <v>5</v>
      </c>
      <c r="M21864">
        <v>38</v>
      </c>
      <c r="N21864">
        <v>0</v>
      </c>
      <c r="O21864">
        <v>4</v>
      </c>
      <c r="P21864" s="119" t="s">
        <v>20254</v>
      </c>
    </row>
    <row r="21865" spans="1:16" x14ac:dyDescent="0.25">
      <c r="A21865">
        <v>49527</v>
      </c>
      <c r="B21865" s="119" t="s">
        <v>14251</v>
      </c>
      <c r="C21865">
        <v>0</v>
      </c>
      <c r="E21865">
        <v>511</v>
      </c>
      <c r="F21865">
        <v>14834</v>
      </c>
      <c r="G21865">
        <v>537</v>
      </c>
      <c r="H21865">
        <v>18900</v>
      </c>
      <c r="I21865" s="119" t="s">
        <v>16</v>
      </c>
      <c r="J21865" s="119" t="s">
        <v>222</v>
      </c>
      <c r="K21865" s="1">
        <v>46255.758941458334</v>
      </c>
      <c r="L21865">
        <v>3</v>
      </c>
      <c r="M21865">
        <v>32</v>
      </c>
      <c r="N21865">
        <v>0</v>
      </c>
      <c r="O21865">
        <v>9</v>
      </c>
      <c r="P21865" s="119" t="s">
        <v>20254</v>
      </c>
    </row>
    <row r="21866" spans="1:16" x14ac:dyDescent="0.25">
      <c r="A21866">
        <v>49528</v>
      </c>
      <c r="B21866" s="119" t="s">
        <v>14252</v>
      </c>
      <c r="C21866">
        <v>0</v>
      </c>
      <c r="E21866">
        <v>715</v>
      </c>
      <c r="F21866">
        <v>15001</v>
      </c>
      <c r="G21866">
        <v>721</v>
      </c>
      <c r="H21866">
        <v>19000</v>
      </c>
      <c r="I21866" s="119" t="s">
        <v>16</v>
      </c>
      <c r="J21866" s="119" t="s">
        <v>222</v>
      </c>
      <c r="K21866" s="1">
        <v>46255.758941458334</v>
      </c>
      <c r="L21866">
        <v>2</v>
      </c>
      <c r="M21866">
        <v>80</v>
      </c>
      <c r="N21866">
        <v>0</v>
      </c>
      <c r="O21866">
        <v>9</v>
      </c>
      <c r="P21866" s="119" t="s">
        <v>20254</v>
      </c>
    </row>
    <row r="21867" spans="1:16" x14ac:dyDescent="0.25">
      <c r="A21867">
        <v>49529</v>
      </c>
      <c r="B21867" s="119" t="s">
        <v>14253</v>
      </c>
      <c r="C21867">
        <v>0</v>
      </c>
      <c r="E21867">
        <v>385</v>
      </c>
      <c r="F21867">
        <v>17010</v>
      </c>
      <c r="G21867">
        <v>465</v>
      </c>
      <c r="H21867">
        <v>17400</v>
      </c>
      <c r="I21867" s="119" t="s">
        <v>16</v>
      </c>
      <c r="J21867" s="119" t="s">
        <v>222</v>
      </c>
      <c r="K21867" s="1">
        <v>46255.758941458334</v>
      </c>
      <c r="L21867">
        <v>8</v>
      </c>
      <c r="M21867">
        <v>34</v>
      </c>
      <c r="N21867">
        <v>3</v>
      </c>
      <c r="O21867">
        <v>10</v>
      </c>
      <c r="P21867" s="119" t="s">
        <v>20254</v>
      </c>
    </row>
    <row r="21868" spans="1:16" x14ac:dyDescent="0.25">
      <c r="A21868">
        <v>49530</v>
      </c>
      <c r="B21868" s="119" t="s">
        <v>14254</v>
      </c>
      <c r="C21868">
        <v>0</v>
      </c>
      <c r="E21868">
        <v>647</v>
      </c>
      <c r="F21868">
        <v>13107</v>
      </c>
      <c r="G21868">
        <v>763</v>
      </c>
      <c r="H21868">
        <v>17097</v>
      </c>
      <c r="I21868" s="119" t="s">
        <v>16</v>
      </c>
      <c r="J21868" s="119" t="s">
        <v>222</v>
      </c>
      <c r="K21868" s="1">
        <v>46255.758941458334</v>
      </c>
      <c r="L21868">
        <v>8</v>
      </c>
      <c r="M21868">
        <v>67</v>
      </c>
      <c r="N21868">
        <v>2</v>
      </c>
      <c r="O21868">
        <v>40</v>
      </c>
      <c r="P21868" s="119" t="s">
        <v>20254</v>
      </c>
    </row>
    <row r="21869" spans="1:16" x14ac:dyDescent="0.25">
      <c r="A21869">
        <v>49672</v>
      </c>
      <c r="B21869" s="119" t="s">
        <v>14255</v>
      </c>
      <c r="C21869">
        <v>0</v>
      </c>
      <c r="E21869">
        <v>532</v>
      </c>
      <c r="F21869">
        <v>26358</v>
      </c>
      <c r="G21869">
        <v>18</v>
      </c>
      <c r="H21869">
        <v>89997</v>
      </c>
      <c r="I21869" s="119" t="s">
        <v>16</v>
      </c>
      <c r="J21869" s="119" t="s">
        <v>13431</v>
      </c>
      <c r="K21869" s="1">
        <v>46255.758941458334</v>
      </c>
      <c r="L21869">
        <v>0</v>
      </c>
      <c r="M21869">
        <v>0</v>
      </c>
      <c r="N21869">
        <v>0</v>
      </c>
      <c r="O21869">
        <v>0</v>
      </c>
      <c r="P21869" s="119" t="s">
        <v>20254</v>
      </c>
    </row>
    <row r="21870" spans="1:16" x14ac:dyDescent="0.25">
      <c r="A21870">
        <v>49673</v>
      </c>
      <c r="B21870" s="119" t="s">
        <v>14256</v>
      </c>
      <c r="C21870">
        <v>0</v>
      </c>
      <c r="E21870">
        <v>603</v>
      </c>
      <c r="F21870">
        <v>55024</v>
      </c>
      <c r="G21870">
        <v>15</v>
      </c>
      <c r="H21870">
        <v>285360</v>
      </c>
      <c r="I21870" s="119" t="s">
        <v>16</v>
      </c>
      <c r="J21870" s="119" t="s">
        <v>13431</v>
      </c>
      <c r="K21870" s="1">
        <v>46255.758941458334</v>
      </c>
      <c r="L21870">
        <v>2</v>
      </c>
      <c r="M21870">
        <v>1</v>
      </c>
      <c r="N21870">
        <v>0</v>
      </c>
      <c r="O21870">
        <v>0</v>
      </c>
      <c r="P21870" s="119" t="s">
        <v>20254</v>
      </c>
    </row>
    <row r="21871" spans="1:16" x14ac:dyDescent="0.25">
      <c r="A21871">
        <v>49674</v>
      </c>
      <c r="B21871" s="119" t="s">
        <v>14257</v>
      </c>
      <c r="C21871">
        <v>0</v>
      </c>
      <c r="E21871">
        <v>266</v>
      </c>
      <c r="F21871">
        <v>140023</v>
      </c>
      <c r="G21871">
        <v>22</v>
      </c>
      <c r="H21871">
        <v>608083</v>
      </c>
      <c r="I21871" s="119" t="s">
        <v>16</v>
      </c>
      <c r="J21871" s="119" t="s">
        <v>13431</v>
      </c>
      <c r="K21871" s="1">
        <v>46255.758941458334</v>
      </c>
      <c r="L21871">
        <v>0</v>
      </c>
      <c r="M21871">
        <v>0</v>
      </c>
      <c r="N21871">
        <v>0</v>
      </c>
      <c r="O21871">
        <v>0</v>
      </c>
      <c r="P21871" s="119" t="s">
        <v>20254</v>
      </c>
    </row>
    <row r="21872" spans="1:16" x14ac:dyDescent="0.25">
      <c r="A21872">
        <v>49675</v>
      </c>
      <c r="B21872" s="119" t="s">
        <v>14258</v>
      </c>
      <c r="C21872">
        <v>0</v>
      </c>
      <c r="E21872">
        <v>657</v>
      </c>
      <c r="F21872">
        <v>110001</v>
      </c>
      <c r="G21872">
        <v>31</v>
      </c>
      <c r="H21872">
        <v>488897</v>
      </c>
      <c r="I21872" s="119" t="s">
        <v>16</v>
      </c>
      <c r="J21872" s="119" t="s">
        <v>13431</v>
      </c>
      <c r="K21872" s="1">
        <v>46255.758941458334</v>
      </c>
      <c r="L21872">
        <v>0</v>
      </c>
      <c r="M21872">
        <v>0</v>
      </c>
      <c r="N21872">
        <v>0</v>
      </c>
      <c r="O21872">
        <v>0</v>
      </c>
      <c r="P21872" s="119" t="s">
        <v>20254</v>
      </c>
    </row>
    <row r="21873" spans="1:16" x14ac:dyDescent="0.25">
      <c r="A21873">
        <v>49676</v>
      </c>
      <c r="B21873" s="119" t="s">
        <v>14259</v>
      </c>
      <c r="C21873">
        <v>0</v>
      </c>
      <c r="E21873">
        <v>280</v>
      </c>
      <c r="F21873">
        <v>135026</v>
      </c>
      <c r="G21873">
        <v>28</v>
      </c>
      <c r="H21873">
        <v>250000</v>
      </c>
      <c r="I21873" s="119" t="s">
        <v>16</v>
      </c>
      <c r="J21873" s="119" t="s">
        <v>13431</v>
      </c>
      <c r="K21873" s="1">
        <v>46255.758941458334</v>
      </c>
      <c r="L21873">
        <v>1</v>
      </c>
      <c r="M21873">
        <v>0</v>
      </c>
      <c r="N21873">
        <v>0</v>
      </c>
      <c r="O21873">
        <v>0</v>
      </c>
      <c r="P21873" s="119" t="s">
        <v>20254</v>
      </c>
    </row>
    <row r="21874" spans="1:16" x14ac:dyDescent="0.25">
      <c r="A21874">
        <v>49677</v>
      </c>
      <c r="B21874" s="119" t="s">
        <v>14260</v>
      </c>
      <c r="C21874">
        <v>0</v>
      </c>
      <c r="E21874">
        <v>1015</v>
      </c>
      <c r="F21874">
        <v>41509</v>
      </c>
      <c r="G21874">
        <v>218</v>
      </c>
      <c r="H21874">
        <v>94587</v>
      </c>
      <c r="I21874" s="119" t="s">
        <v>16</v>
      </c>
      <c r="J21874" s="119" t="s">
        <v>13431</v>
      </c>
      <c r="K21874" s="1">
        <v>46255.758941458334</v>
      </c>
      <c r="L21874">
        <v>16</v>
      </c>
      <c r="M21874">
        <v>1</v>
      </c>
      <c r="N21874">
        <v>6</v>
      </c>
      <c r="O21874">
        <v>0</v>
      </c>
      <c r="P21874" s="119" t="s">
        <v>20254</v>
      </c>
    </row>
    <row r="21875" spans="1:16" x14ac:dyDescent="0.25">
      <c r="A21875">
        <v>49678</v>
      </c>
      <c r="B21875" s="119" t="s">
        <v>14261</v>
      </c>
      <c r="C21875">
        <v>0</v>
      </c>
      <c r="E21875">
        <v>551</v>
      </c>
      <c r="F21875">
        <v>104461</v>
      </c>
      <c r="G21875">
        <v>16</v>
      </c>
      <c r="H21875">
        <v>199999</v>
      </c>
      <c r="I21875" s="119" t="s">
        <v>16</v>
      </c>
      <c r="J21875" s="119" t="s">
        <v>13431</v>
      </c>
      <c r="K21875" s="1">
        <v>46255.758941458334</v>
      </c>
      <c r="L21875">
        <v>0</v>
      </c>
      <c r="M21875">
        <v>1</v>
      </c>
      <c r="N21875">
        <v>0</v>
      </c>
      <c r="O21875">
        <v>0</v>
      </c>
      <c r="P21875" s="119" t="s">
        <v>20254</v>
      </c>
    </row>
    <row r="21876" spans="1:16" x14ac:dyDescent="0.25">
      <c r="A21876">
        <v>49679</v>
      </c>
      <c r="B21876" s="119" t="s">
        <v>14262</v>
      </c>
      <c r="C21876">
        <v>0</v>
      </c>
      <c r="E21876">
        <v>290</v>
      </c>
      <c r="F21876">
        <v>120012</v>
      </c>
      <c r="G21876">
        <v>14</v>
      </c>
      <c r="H21876">
        <v>788027</v>
      </c>
      <c r="I21876" s="119" t="s">
        <v>16</v>
      </c>
      <c r="J21876" s="119" t="s">
        <v>13431</v>
      </c>
      <c r="K21876" s="1">
        <v>46255.758941458334</v>
      </c>
      <c r="L21876">
        <v>0</v>
      </c>
      <c r="M21876">
        <v>3</v>
      </c>
      <c r="N21876">
        <v>0</v>
      </c>
      <c r="O21876">
        <v>0</v>
      </c>
      <c r="P21876" s="119" t="s">
        <v>20254</v>
      </c>
    </row>
    <row r="21877" spans="1:16" x14ac:dyDescent="0.25">
      <c r="A21877">
        <v>49680</v>
      </c>
      <c r="B21877" s="119" t="s">
        <v>14263</v>
      </c>
      <c r="C21877">
        <v>0</v>
      </c>
      <c r="E21877">
        <v>284</v>
      </c>
      <c r="F21877">
        <v>150408</v>
      </c>
      <c r="G21877">
        <v>19</v>
      </c>
      <c r="H21877">
        <v>505555</v>
      </c>
      <c r="I21877" s="119" t="s">
        <v>16</v>
      </c>
      <c r="J21877" s="119" t="s">
        <v>13431</v>
      </c>
      <c r="K21877" s="1">
        <v>46255.758941458334</v>
      </c>
      <c r="L21877">
        <v>0</v>
      </c>
      <c r="M21877">
        <v>1</v>
      </c>
      <c r="N21877">
        <v>0</v>
      </c>
      <c r="O21877">
        <v>1</v>
      </c>
      <c r="P21877" s="119" t="s">
        <v>20254</v>
      </c>
    </row>
    <row r="21878" spans="1:16" x14ac:dyDescent="0.25">
      <c r="A21878">
        <v>49681</v>
      </c>
      <c r="B21878" s="119" t="s">
        <v>14264</v>
      </c>
      <c r="C21878">
        <v>0</v>
      </c>
      <c r="E21878">
        <v>636</v>
      </c>
      <c r="F21878">
        <v>112625</v>
      </c>
      <c r="G21878">
        <v>26</v>
      </c>
      <c r="H21878">
        <v>308884</v>
      </c>
      <c r="I21878" s="119" t="s">
        <v>16</v>
      </c>
      <c r="J21878" s="119" t="s">
        <v>13431</v>
      </c>
      <c r="K21878" s="1">
        <v>46255.758941458334</v>
      </c>
      <c r="L21878">
        <v>0</v>
      </c>
      <c r="M21878">
        <v>2</v>
      </c>
      <c r="N21878">
        <v>0</v>
      </c>
      <c r="O21878">
        <v>0</v>
      </c>
      <c r="P21878" s="119" t="s">
        <v>20254</v>
      </c>
    </row>
    <row r="21879" spans="1:16" x14ac:dyDescent="0.25">
      <c r="A21879">
        <v>49682</v>
      </c>
      <c r="B21879" s="119" t="s">
        <v>14265</v>
      </c>
      <c r="C21879">
        <v>0</v>
      </c>
      <c r="E21879">
        <v>541</v>
      </c>
      <c r="F21879">
        <v>101165</v>
      </c>
      <c r="G21879">
        <v>20</v>
      </c>
      <c r="H21879">
        <v>601065</v>
      </c>
      <c r="I21879" s="119" t="s">
        <v>16</v>
      </c>
      <c r="J21879" s="119" t="s">
        <v>13431</v>
      </c>
      <c r="K21879" s="1">
        <v>46255.758941458334</v>
      </c>
      <c r="L21879">
        <v>2</v>
      </c>
      <c r="M21879">
        <v>1</v>
      </c>
      <c r="N21879">
        <v>0</v>
      </c>
      <c r="O21879">
        <v>0</v>
      </c>
      <c r="P21879" s="119" t="s">
        <v>20254</v>
      </c>
    </row>
    <row r="21880" spans="1:16" x14ac:dyDescent="0.25">
      <c r="A21880">
        <v>49683</v>
      </c>
      <c r="B21880" s="119" t="s">
        <v>14266</v>
      </c>
      <c r="C21880">
        <v>0</v>
      </c>
      <c r="E21880">
        <v>296</v>
      </c>
      <c r="F21880">
        <v>95341</v>
      </c>
      <c r="G21880">
        <v>30</v>
      </c>
      <c r="H21880">
        <v>205093</v>
      </c>
      <c r="I21880" s="119" t="s">
        <v>16</v>
      </c>
      <c r="J21880" s="119" t="s">
        <v>13431</v>
      </c>
      <c r="K21880" s="1">
        <v>46255.758941458334</v>
      </c>
      <c r="L21880">
        <v>9</v>
      </c>
      <c r="M21880">
        <v>0</v>
      </c>
      <c r="N21880">
        <v>3</v>
      </c>
      <c r="O21880">
        <v>0</v>
      </c>
      <c r="P21880" s="119" t="s">
        <v>20254</v>
      </c>
    </row>
    <row r="21881" spans="1:16" x14ac:dyDescent="0.25">
      <c r="A21881">
        <v>49684</v>
      </c>
      <c r="B21881" s="119" t="s">
        <v>14267</v>
      </c>
      <c r="C21881">
        <v>0</v>
      </c>
      <c r="E21881">
        <v>546</v>
      </c>
      <c r="F21881">
        <v>50006</v>
      </c>
      <c r="G21881">
        <v>21</v>
      </c>
      <c r="H21881">
        <v>199999</v>
      </c>
      <c r="I21881" s="119" t="s">
        <v>16</v>
      </c>
      <c r="J21881" s="119" t="s">
        <v>13431</v>
      </c>
      <c r="K21881" s="1">
        <v>46255.758941458334</v>
      </c>
      <c r="L21881">
        <v>11</v>
      </c>
      <c r="M21881">
        <v>0</v>
      </c>
      <c r="N21881">
        <v>1</v>
      </c>
      <c r="O21881">
        <v>0</v>
      </c>
      <c r="P21881" s="119" t="s">
        <v>20254</v>
      </c>
    </row>
    <row r="21882" spans="1:16" x14ac:dyDescent="0.25">
      <c r="A21882">
        <v>49685</v>
      </c>
      <c r="B21882" s="119" t="s">
        <v>14268</v>
      </c>
      <c r="C21882">
        <v>0</v>
      </c>
      <c r="E21882">
        <v>302</v>
      </c>
      <c r="F21882">
        <v>205247</v>
      </c>
      <c r="G21882">
        <v>15</v>
      </c>
      <c r="H21882">
        <v>305249</v>
      </c>
      <c r="I21882" s="119" t="s">
        <v>16</v>
      </c>
      <c r="J21882" s="119" t="s">
        <v>13431</v>
      </c>
      <c r="K21882" s="1">
        <v>46255.758941458334</v>
      </c>
      <c r="L21882">
        <v>1</v>
      </c>
      <c r="M21882">
        <v>0</v>
      </c>
      <c r="N21882">
        <v>0</v>
      </c>
      <c r="O21882">
        <v>0</v>
      </c>
      <c r="P21882" s="119" t="s">
        <v>20254</v>
      </c>
    </row>
    <row r="21883" spans="1:16" x14ac:dyDescent="0.25">
      <c r="A21883">
        <v>49686</v>
      </c>
      <c r="B21883" s="119" t="s">
        <v>14269</v>
      </c>
      <c r="C21883">
        <v>0</v>
      </c>
      <c r="E21883">
        <v>890</v>
      </c>
      <c r="F21883">
        <v>55214</v>
      </c>
      <c r="G21883">
        <v>17</v>
      </c>
      <c r="H21883">
        <v>199814</v>
      </c>
      <c r="I21883" s="119" t="s">
        <v>16</v>
      </c>
      <c r="J21883" s="119" t="s">
        <v>13431</v>
      </c>
      <c r="K21883" s="1">
        <v>46255.758941458334</v>
      </c>
      <c r="L21883">
        <v>0</v>
      </c>
      <c r="M21883">
        <v>0</v>
      </c>
      <c r="N21883">
        <v>0</v>
      </c>
      <c r="O21883">
        <v>0</v>
      </c>
      <c r="P21883" s="119" t="s">
        <v>20254</v>
      </c>
    </row>
    <row r="21884" spans="1:16" x14ac:dyDescent="0.25">
      <c r="A21884">
        <v>49687</v>
      </c>
      <c r="B21884" s="119" t="s">
        <v>14270</v>
      </c>
      <c r="C21884">
        <v>0</v>
      </c>
      <c r="E21884">
        <v>277</v>
      </c>
      <c r="F21884">
        <v>120418</v>
      </c>
      <c r="G21884">
        <v>23</v>
      </c>
      <c r="H21884">
        <v>339000</v>
      </c>
      <c r="I21884" s="119" t="s">
        <v>16</v>
      </c>
      <c r="J21884" s="119" t="s">
        <v>13431</v>
      </c>
      <c r="K21884" s="1">
        <v>46255.758941458334</v>
      </c>
      <c r="L21884">
        <v>0</v>
      </c>
      <c r="M21884">
        <v>3</v>
      </c>
      <c r="N21884">
        <v>0</v>
      </c>
      <c r="O21884">
        <v>1</v>
      </c>
      <c r="P21884" s="119" t="s">
        <v>20254</v>
      </c>
    </row>
    <row r="21885" spans="1:16" x14ac:dyDescent="0.25">
      <c r="A21885">
        <v>49688</v>
      </c>
      <c r="B21885" s="119" t="s">
        <v>14271</v>
      </c>
      <c r="C21885">
        <v>0</v>
      </c>
      <c r="E21885">
        <v>278</v>
      </c>
      <c r="F21885">
        <v>20926</v>
      </c>
      <c r="G21885">
        <v>21</v>
      </c>
      <c r="H21885">
        <v>199986</v>
      </c>
      <c r="I21885" s="119" t="s">
        <v>16</v>
      </c>
      <c r="J21885" s="119" t="s">
        <v>13431</v>
      </c>
      <c r="K21885" s="1">
        <v>46255.758941458334</v>
      </c>
      <c r="L21885">
        <v>0</v>
      </c>
      <c r="M21885">
        <v>0</v>
      </c>
      <c r="N21885">
        <v>0</v>
      </c>
      <c r="O21885">
        <v>0</v>
      </c>
      <c r="P21885" s="119" t="s">
        <v>20254</v>
      </c>
    </row>
    <row r="21886" spans="1:16" x14ac:dyDescent="0.25">
      <c r="A21886">
        <v>49689</v>
      </c>
      <c r="B21886" s="119" t="s">
        <v>14272</v>
      </c>
      <c r="C21886">
        <v>0</v>
      </c>
      <c r="E21886">
        <v>283</v>
      </c>
      <c r="F21886">
        <v>24539</v>
      </c>
      <c r="G21886">
        <v>26</v>
      </c>
      <c r="H21886">
        <v>171816</v>
      </c>
      <c r="I21886" s="119" t="s">
        <v>16</v>
      </c>
      <c r="J21886" s="119" t="s">
        <v>13431</v>
      </c>
      <c r="K21886" s="1">
        <v>46255.758941458334</v>
      </c>
      <c r="L21886">
        <v>0</v>
      </c>
      <c r="M21886">
        <v>0</v>
      </c>
      <c r="N21886">
        <v>0</v>
      </c>
      <c r="O21886">
        <v>0</v>
      </c>
      <c r="P21886" s="119" t="s">
        <v>20254</v>
      </c>
    </row>
    <row r="21887" spans="1:16" x14ac:dyDescent="0.25">
      <c r="A21887">
        <v>49690</v>
      </c>
      <c r="B21887" s="119" t="s">
        <v>14273</v>
      </c>
      <c r="C21887">
        <v>0</v>
      </c>
      <c r="E21887">
        <v>388</v>
      </c>
      <c r="F21887">
        <v>50045</v>
      </c>
      <c r="G21887">
        <v>17</v>
      </c>
      <c r="H21887">
        <v>289897</v>
      </c>
      <c r="I21887" s="119" t="s">
        <v>16</v>
      </c>
      <c r="J21887" s="119" t="s">
        <v>13431</v>
      </c>
      <c r="K21887" s="1">
        <v>46255.758941458334</v>
      </c>
      <c r="L21887">
        <v>2</v>
      </c>
      <c r="M21887">
        <v>1</v>
      </c>
      <c r="N21887">
        <v>0</v>
      </c>
      <c r="O21887">
        <v>0</v>
      </c>
      <c r="P21887" s="119" t="s">
        <v>20254</v>
      </c>
    </row>
    <row r="21888" spans="1:16" x14ac:dyDescent="0.25">
      <c r="A21888">
        <v>49691</v>
      </c>
      <c r="B21888" s="119" t="s">
        <v>14274</v>
      </c>
      <c r="C21888">
        <v>0</v>
      </c>
      <c r="E21888">
        <v>680</v>
      </c>
      <c r="F21888">
        <v>26468</v>
      </c>
      <c r="G21888">
        <v>15</v>
      </c>
      <c r="H21888">
        <v>99997</v>
      </c>
      <c r="I21888" s="119" t="s">
        <v>16</v>
      </c>
      <c r="J21888" s="119" t="s">
        <v>13431</v>
      </c>
      <c r="K21888" s="1">
        <v>46255.758941458334</v>
      </c>
      <c r="L21888">
        <v>0</v>
      </c>
      <c r="M21888">
        <v>0</v>
      </c>
      <c r="N21888">
        <v>0</v>
      </c>
      <c r="O21888">
        <v>0</v>
      </c>
      <c r="P21888" s="119" t="s">
        <v>20254</v>
      </c>
    </row>
    <row r="21889" spans="1:16" x14ac:dyDescent="0.25">
      <c r="A21889">
        <v>49692</v>
      </c>
      <c r="B21889" s="119" t="s">
        <v>14275</v>
      </c>
      <c r="C21889">
        <v>0</v>
      </c>
      <c r="E21889">
        <v>280</v>
      </c>
      <c r="F21889">
        <v>75125</v>
      </c>
      <c r="G21889">
        <v>22</v>
      </c>
      <c r="H21889">
        <v>170000</v>
      </c>
      <c r="I21889" s="119" t="s">
        <v>16</v>
      </c>
      <c r="J21889" s="119" t="s">
        <v>13431</v>
      </c>
      <c r="K21889" s="1">
        <v>46255.758941458334</v>
      </c>
      <c r="L21889">
        <v>1</v>
      </c>
      <c r="M21889">
        <v>2</v>
      </c>
      <c r="N21889">
        <v>1</v>
      </c>
      <c r="O21889">
        <v>1</v>
      </c>
      <c r="P21889" s="119" t="s">
        <v>20254</v>
      </c>
    </row>
    <row r="21890" spans="1:16" x14ac:dyDescent="0.25">
      <c r="A21890">
        <v>49693</v>
      </c>
      <c r="B21890" s="119" t="s">
        <v>14276</v>
      </c>
      <c r="C21890">
        <v>0</v>
      </c>
      <c r="E21890">
        <v>273</v>
      </c>
      <c r="F21890">
        <v>70111</v>
      </c>
      <c r="G21890">
        <v>30</v>
      </c>
      <c r="H21890">
        <v>197560</v>
      </c>
      <c r="I21890" s="119" t="s">
        <v>16</v>
      </c>
      <c r="J21890" s="119" t="s">
        <v>13431</v>
      </c>
      <c r="K21890" s="1">
        <v>46255.758941458334</v>
      </c>
      <c r="L21890">
        <v>0</v>
      </c>
      <c r="M21890">
        <v>3</v>
      </c>
      <c r="N21890">
        <v>0</v>
      </c>
      <c r="O21890">
        <v>0</v>
      </c>
      <c r="P21890" s="119" t="s">
        <v>20254</v>
      </c>
    </row>
    <row r="21891" spans="1:16" x14ac:dyDescent="0.25">
      <c r="A21891">
        <v>49694</v>
      </c>
      <c r="B21891" s="119" t="s">
        <v>14277</v>
      </c>
      <c r="C21891">
        <v>0</v>
      </c>
      <c r="E21891">
        <v>534</v>
      </c>
      <c r="F21891">
        <v>60019</v>
      </c>
      <c r="G21891">
        <v>29</v>
      </c>
      <c r="H21891">
        <v>476867</v>
      </c>
      <c r="I21891" s="119" t="s">
        <v>16</v>
      </c>
      <c r="J21891" s="119" t="s">
        <v>13431</v>
      </c>
      <c r="K21891" s="1">
        <v>46255.758941458334</v>
      </c>
      <c r="L21891">
        <v>1</v>
      </c>
      <c r="M21891">
        <v>0</v>
      </c>
      <c r="N21891">
        <v>0</v>
      </c>
      <c r="O21891">
        <v>0</v>
      </c>
      <c r="P21891" s="119" t="s">
        <v>20254</v>
      </c>
    </row>
    <row r="21892" spans="1:16" x14ac:dyDescent="0.25">
      <c r="A21892">
        <v>49695</v>
      </c>
      <c r="B21892" s="119" t="s">
        <v>14278</v>
      </c>
      <c r="C21892">
        <v>0</v>
      </c>
      <c r="E21892">
        <v>550</v>
      </c>
      <c r="F21892">
        <v>151827</v>
      </c>
      <c r="G21892">
        <v>19</v>
      </c>
      <c r="H21892">
        <v>699990</v>
      </c>
      <c r="I21892" s="119" t="s">
        <v>16</v>
      </c>
      <c r="J21892" s="119" t="s">
        <v>13431</v>
      </c>
      <c r="K21892" s="1">
        <v>46255.758941458334</v>
      </c>
      <c r="L21892">
        <v>0</v>
      </c>
      <c r="M21892">
        <v>0</v>
      </c>
      <c r="N21892">
        <v>0</v>
      </c>
      <c r="O21892">
        <v>0</v>
      </c>
      <c r="P21892" s="119" t="s">
        <v>20254</v>
      </c>
    </row>
    <row r="21893" spans="1:16" x14ac:dyDescent="0.25">
      <c r="A21893">
        <v>49696</v>
      </c>
      <c r="B21893" s="119" t="s">
        <v>14279</v>
      </c>
      <c r="C21893">
        <v>0</v>
      </c>
      <c r="E21893">
        <v>551</v>
      </c>
      <c r="F21893">
        <v>99273</v>
      </c>
      <c r="G21893">
        <v>8</v>
      </c>
      <c r="H21893">
        <v>656967</v>
      </c>
      <c r="I21893" s="119" t="s">
        <v>16</v>
      </c>
      <c r="J21893" s="119" t="s">
        <v>13431</v>
      </c>
      <c r="K21893" s="1">
        <v>46255.758941458334</v>
      </c>
      <c r="L21893">
        <v>2</v>
      </c>
      <c r="M21893">
        <v>0</v>
      </c>
      <c r="N21893">
        <v>0</v>
      </c>
      <c r="O21893">
        <v>0</v>
      </c>
      <c r="P21893" s="119" t="s">
        <v>20254</v>
      </c>
    </row>
    <row r="21894" spans="1:16" x14ac:dyDescent="0.25">
      <c r="A21894">
        <v>49697</v>
      </c>
      <c r="B21894" s="119" t="s">
        <v>14280</v>
      </c>
      <c r="C21894">
        <v>0</v>
      </c>
      <c r="E21894">
        <v>573</v>
      </c>
      <c r="F21894">
        <v>40033</v>
      </c>
      <c r="G21894">
        <v>6</v>
      </c>
      <c r="H21894">
        <v>200025</v>
      </c>
      <c r="I21894" s="119" t="s">
        <v>16</v>
      </c>
      <c r="J21894" s="119" t="s">
        <v>13431</v>
      </c>
      <c r="K21894" s="1">
        <v>46255.758941458334</v>
      </c>
      <c r="L21894">
        <v>0</v>
      </c>
      <c r="M21894">
        <v>0</v>
      </c>
      <c r="N21894">
        <v>0</v>
      </c>
      <c r="O21894">
        <v>0</v>
      </c>
      <c r="P21894" s="119" t="s">
        <v>20254</v>
      </c>
    </row>
    <row r="21895" spans="1:16" x14ac:dyDescent="0.25">
      <c r="A21895">
        <v>49698</v>
      </c>
      <c r="B21895" s="119" t="s">
        <v>14281</v>
      </c>
      <c r="C21895">
        <v>0</v>
      </c>
      <c r="E21895">
        <v>857</v>
      </c>
      <c r="F21895">
        <v>55030</v>
      </c>
      <c r="G21895">
        <v>16</v>
      </c>
      <c r="H21895">
        <v>109600</v>
      </c>
      <c r="I21895" s="119" t="s">
        <v>16</v>
      </c>
      <c r="J21895" s="119" t="s">
        <v>13431</v>
      </c>
      <c r="K21895" s="1">
        <v>46255.758941458334</v>
      </c>
      <c r="L21895">
        <v>1</v>
      </c>
      <c r="M21895">
        <v>0</v>
      </c>
      <c r="N21895">
        <v>0</v>
      </c>
      <c r="O21895">
        <v>0</v>
      </c>
      <c r="P21895" s="119" t="s">
        <v>20254</v>
      </c>
    </row>
    <row r="21896" spans="1:16" x14ac:dyDescent="0.25">
      <c r="A21896">
        <v>49699</v>
      </c>
      <c r="B21896" s="119" t="s">
        <v>14282</v>
      </c>
      <c r="C21896">
        <v>0</v>
      </c>
      <c r="E21896">
        <v>281</v>
      </c>
      <c r="F21896">
        <v>8177</v>
      </c>
      <c r="G21896">
        <v>10</v>
      </c>
      <c r="H21896">
        <v>403997</v>
      </c>
      <c r="I21896" s="119" t="s">
        <v>16</v>
      </c>
      <c r="J21896" s="119" t="s">
        <v>13431</v>
      </c>
      <c r="K21896" s="1">
        <v>46255.758941458334</v>
      </c>
      <c r="L21896">
        <v>1</v>
      </c>
      <c r="M21896">
        <v>0</v>
      </c>
      <c r="N21896">
        <v>0</v>
      </c>
      <c r="O21896">
        <v>0</v>
      </c>
      <c r="P21896" s="119" t="s">
        <v>20254</v>
      </c>
    </row>
    <row r="21897" spans="1:16" x14ac:dyDescent="0.25">
      <c r="A21897">
        <v>49700</v>
      </c>
      <c r="B21897" s="119" t="s">
        <v>14283</v>
      </c>
      <c r="C21897">
        <v>0</v>
      </c>
      <c r="E21897">
        <v>307</v>
      </c>
      <c r="F21897">
        <v>70001</v>
      </c>
      <c r="G21897">
        <v>11</v>
      </c>
      <c r="H21897">
        <v>149994</v>
      </c>
      <c r="I21897" s="119" t="s">
        <v>16</v>
      </c>
      <c r="J21897" s="119" t="s">
        <v>13431</v>
      </c>
      <c r="K21897" s="1">
        <v>46255.758941458334</v>
      </c>
      <c r="L21897">
        <v>0</v>
      </c>
      <c r="M21897">
        <v>0</v>
      </c>
      <c r="N21897">
        <v>0</v>
      </c>
      <c r="O21897">
        <v>0</v>
      </c>
      <c r="P21897" s="119" t="s">
        <v>20254</v>
      </c>
    </row>
    <row r="21898" spans="1:16" x14ac:dyDescent="0.25">
      <c r="A21898">
        <v>49701</v>
      </c>
      <c r="B21898" s="119" t="s">
        <v>14284</v>
      </c>
      <c r="C21898">
        <v>0</v>
      </c>
      <c r="E21898">
        <v>292</v>
      </c>
      <c r="F21898">
        <v>50001</v>
      </c>
      <c r="G21898">
        <v>19</v>
      </c>
      <c r="H21898">
        <v>149198</v>
      </c>
      <c r="I21898" s="119" t="s">
        <v>16</v>
      </c>
      <c r="J21898" s="119" t="s">
        <v>13431</v>
      </c>
      <c r="K21898" s="1">
        <v>46255.758941458334</v>
      </c>
      <c r="L21898">
        <v>0</v>
      </c>
      <c r="M21898">
        <v>0</v>
      </c>
      <c r="N21898">
        <v>0</v>
      </c>
      <c r="O21898">
        <v>0</v>
      </c>
      <c r="P21898" s="119" t="s">
        <v>20254</v>
      </c>
    </row>
    <row r="21899" spans="1:16" x14ac:dyDescent="0.25">
      <c r="A21899">
        <v>49702</v>
      </c>
      <c r="B21899" s="119" t="s">
        <v>14285</v>
      </c>
      <c r="C21899">
        <v>0</v>
      </c>
      <c r="E21899">
        <v>303</v>
      </c>
      <c r="F21899">
        <v>20823</v>
      </c>
      <c r="G21899">
        <v>13</v>
      </c>
      <c r="H21899">
        <v>119898</v>
      </c>
      <c r="I21899" s="119" t="s">
        <v>16</v>
      </c>
      <c r="J21899" s="119" t="s">
        <v>13431</v>
      </c>
      <c r="K21899" s="1">
        <v>46255.758941458334</v>
      </c>
      <c r="L21899">
        <v>0</v>
      </c>
      <c r="M21899">
        <v>0</v>
      </c>
      <c r="N21899">
        <v>0</v>
      </c>
      <c r="O21899">
        <v>0</v>
      </c>
      <c r="P21899" s="119" t="s">
        <v>20254</v>
      </c>
    </row>
    <row r="21900" spans="1:16" x14ac:dyDescent="0.25">
      <c r="A21900">
        <v>49703</v>
      </c>
      <c r="B21900" s="119" t="s">
        <v>14286</v>
      </c>
      <c r="C21900">
        <v>0</v>
      </c>
      <c r="E21900">
        <v>275</v>
      </c>
      <c r="F21900">
        <v>100808</v>
      </c>
      <c r="G21900">
        <v>18</v>
      </c>
      <c r="H21900">
        <v>349999</v>
      </c>
      <c r="I21900" s="119" t="s">
        <v>16</v>
      </c>
      <c r="J21900" s="119" t="s">
        <v>13431</v>
      </c>
      <c r="K21900" s="1">
        <v>46255.758941458334</v>
      </c>
      <c r="L21900">
        <v>1</v>
      </c>
      <c r="M21900">
        <v>0</v>
      </c>
      <c r="N21900">
        <v>0</v>
      </c>
      <c r="O21900">
        <v>0</v>
      </c>
      <c r="P21900" s="119" t="s">
        <v>20254</v>
      </c>
    </row>
    <row r="21901" spans="1:16" x14ac:dyDescent="0.25">
      <c r="A21901">
        <v>49704</v>
      </c>
      <c r="B21901" s="119" t="s">
        <v>14287</v>
      </c>
      <c r="C21901">
        <v>0</v>
      </c>
      <c r="E21901">
        <v>556</v>
      </c>
      <c r="F21901">
        <v>50001</v>
      </c>
      <c r="G21901">
        <v>18</v>
      </c>
      <c r="H21901">
        <v>144439</v>
      </c>
      <c r="I21901" s="119" t="s">
        <v>16</v>
      </c>
      <c r="J21901" s="119" t="s">
        <v>13431</v>
      </c>
      <c r="K21901" s="1">
        <v>46255.758941458334</v>
      </c>
      <c r="L21901">
        <v>0</v>
      </c>
      <c r="M21901">
        <v>0</v>
      </c>
      <c r="N21901">
        <v>0</v>
      </c>
      <c r="O21901">
        <v>0</v>
      </c>
      <c r="P21901" s="119" t="s">
        <v>20254</v>
      </c>
    </row>
    <row r="21902" spans="1:16" x14ac:dyDescent="0.25">
      <c r="A21902">
        <v>49705</v>
      </c>
      <c r="B21902" s="119" t="s">
        <v>14288</v>
      </c>
      <c r="C21902">
        <v>0</v>
      </c>
      <c r="E21902">
        <v>836</v>
      </c>
      <c r="F21902">
        <v>83118</v>
      </c>
      <c r="G21902">
        <v>113</v>
      </c>
      <c r="H21902">
        <v>152127</v>
      </c>
      <c r="I21902" s="119" t="s">
        <v>16</v>
      </c>
      <c r="J21902" s="119" t="s">
        <v>13431</v>
      </c>
      <c r="K21902" s="1">
        <v>46255.758941458334</v>
      </c>
      <c r="L21902">
        <v>1</v>
      </c>
      <c r="M21902">
        <v>1</v>
      </c>
      <c r="N21902">
        <v>0</v>
      </c>
      <c r="O21902">
        <v>0</v>
      </c>
      <c r="P21902" s="119" t="s">
        <v>20254</v>
      </c>
    </row>
    <row r="21903" spans="1:16" x14ac:dyDescent="0.25">
      <c r="A21903">
        <v>49706</v>
      </c>
      <c r="B21903" s="119" t="s">
        <v>14289</v>
      </c>
      <c r="C21903">
        <v>0</v>
      </c>
      <c r="E21903">
        <v>785</v>
      </c>
      <c r="F21903">
        <v>87728</v>
      </c>
      <c r="G21903">
        <v>17</v>
      </c>
      <c r="H21903">
        <v>299999</v>
      </c>
      <c r="I21903" s="119" t="s">
        <v>16</v>
      </c>
      <c r="J21903" s="119" t="s">
        <v>13431</v>
      </c>
      <c r="K21903" s="1">
        <v>46255.758941458334</v>
      </c>
      <c r="L21903">
        <v>1</v>
      </c>
      <c r="M21903">
        <v>1</v>
      </c>
      <c r="N21903">
        <v>0</v>
      </c>
      <c r="O21903">
        <v>0</v>
      </c>
      <c r="P21903" s="119" t="s">
        <v>20254</v>
      </c>
    </row>
    <row r="21904" spans="1:16" x14ac:dyDescent="0.25">
      <c r="A21904">
        <v>49707</v>
      </c>
      <c r="B21904" s="119" t="s">
        <v>14290</v>
      </c>
      <c r="C21904">
        <v>0</v>
      </c>
      <c r="E21904">
        <v>284</v>
      </c>
      <c r="F21904">
        <v>35432</v>
      </c>
      <c r="G21904">
        <v>21</v>
      </c>
      <c r="H21904">
        <v>149689</v>
      </c>
      <c r="I21904" s="119" t="s">
        <v>16</v>
      </c>
      <c r="J21904" s="119" t="s">
        <v>13431</v>
      </c>
      <c r="K21904" s="1">
        <v>46255.758941458334</v>
      </c>
      <c r="L21904">
        <v>1</v>
      </c>
      <c r="M21904">
        <v>0</v>
      </c>
      <c r="N21904">
        <v>0</v>
      </c>
      <c r="O21904">
        <v>0</v>
      </c>
      <c r="P21904" s="119" t="s">
        <v>20254</v>
      </c>
    </row>
    <row r="21905" spans="1:16" x14ac:dyDescent="0.25">
      <c r="A21905">
        <v>49708</v>
      </c>
      <c r="B21905" s="119" t="s">
        <v>14291</v>
      </c>
      <c r="C21905">
        <v>0</v>
      </c>
      <c r="E21905">
        <v>649</v>
      </c>
      <c r="F21905">
        <v>150005</v>
      </c>
      <c r="G21905">
        <v>34</v>
      </c>
      <c r="H21905">
        <v>404037</v>
      </c>
      <c r="I21905" s="119" t="s">
        <v>16</v>
      </c>
      <c r="J21905" s="119" t="s">
        <v>13431</v>
      </c>
      <c r="K21905" s="1">
        <v>46255.758941458334</v>
      </c>
      <c r="L21905">
        <v>2</v>
      </c>
      <c r="M21905">
        <v>0</v>
      </c>
      <c r="N21905">
        <v>0</v>
      </c>
      <c r="O21905">
        <v>0</v>
      </c>
      <c r="P21905" s="119" t="s">
        <v>20254</v>
      </c>
    </row>
    <row r="21906" spans="1:16" x14ac:dyDescent="0.25">
      <c r="A21906">
        <v>49709</v>
      </c>
      <c r="B21906" s="119" t="s">
        <v>14292</v>
      </c>
      <c r="C21906">
        <v>0</v>
      </c>
      <c r="E21906">
        <v>554</v>
      </c>
      <c r="F21906">
        <v>110005</v>
      </c>
      <c r="G21906">
        <v>18</v>
      </c>
      <c r="H21906">
        <v>200996</v>
      </c>
      <c r="I21906" s="119" t="s">
        <v>16</v>
      </c>
      <c r="J21906" s="119" t="s">
        <v>13431</v>
      </c>
      <c r="K21906" s="1">
        <v>46255.758941458334</v>
      </c>
      <c r="L21906">
        <v>1</v>
      </c>
      <c r="M21906">
        <v>0</v>
      </c>
      <c r="N21906">
        <v>0</v>
      </c>
      <c r="O21906">
        <v>0</v>
      </c>
      <c r="P21906" s="119" t="s">
        <v>20254</v>
      </c>
    </row>
    <row r="21907" spans="1:16" x14ac:dyDescent="0.25">
      <c r="A21907">
        <v>49710</v>
      </c>
      <c r="B21907" s="119" t="s">
        <v>14293</v>
      </c>
      <c r="C21907">
        <v>0</v>
      </c>
      <c r="E21907">
        <v>613</v>
      </c>
      <c r="F21907">
        <v>100298</v>
      </c>
      <c r="G21907">
        <v>16</v>
      </c>
      <c r="H21907">
        <v>529954</v>
      </c>
      <c r="I21907" s="119" t="s">
        <v>16</v>
      </c>
      <c r="J21907" s="119" t="s">
        <v>13431</v>
      </c>
      <c r="K21907" s="1">
        <v>46255.758941458334</v>
      </c>
      <c r="L21907">
        <v>1</v>
      </c>
      <c r="M21907">
        <v>0</v>
      </c>
      <c r="N21907">
        <v>0</v>
      </c>
      <c r="O21907">
        <v>0</v>
      </c>
      <c r="P21907" s="119" t="s">
        <v>20254</v>
      </c>
    </row>
    <row r="21908" spans="1:16" x14ac:dyDescent="0.25">
      <c r="A21908">
        <v>49724</v>
      </c>
      <c r="B21908" s="119" t="s">
        <v>14294</v>
      </c>
      <c r="C21908">
        <v>0</v>
      </c>
      <c r="E21908">
        <v>906</v>
      </c>
      <c r="F21908">
        <v>13898</v>
      </c>
      <c r="G21908">
        <v>368</v>
      </c>
      <c r="H21908">
        <v>21094</v>
      </c>
      <c r="I21908" s="119" t="s">
        <v>6335</v>
      </c>
      <c r="J21908" s="119" t="s">
        <v>24</v>
      </c>
      <c r="K21908" s="1">
        <v>46255.758941458334</v>
      </c>
      <c r="L21908">
        <v>12</v>
      </c>
      <c r="M21908">
        <v>18</v>
      </c>
      <c r="N21908">
        <v>2</v>
      </c>
      <c r="O21908">
        <v>3</v>
      </c>
      <c r="P21908" s="119" t="s">
        <v>20254</v>
      </c>
    </row>
    <row r="21909" spans="1:16" x14ac:dyDescent="0.25">
      <c r="A21909">
        <v>49733</v>
      </c>
      <c r="B21909" s="119" t="s">
        <v>14295</v>
      </c>
      <c r="C21909">
        <v>80</v>
      </c>
      <c r="E21909">
        <v>185</v>
      </c>
      <c r="F21909">
        <v>14200</v>
      </c>
      <c r="G21909">
        <v>42</v>
      </c>
      <c r="H21909">
        <v>85067</v>
      </c>
      <c r="I21909" s="119" t="s">
        <v>19</v>
      </c>
      <c r="J21909" s="119" t="s">
        <v>24</v>
      </c>
      <c r="K21909" s="1">
        <v>46255.758941458334</v>
      </c>
      <c r="L21909">
        <v>10</v>
      </c>
      <c r="M21909">
        <v>3</v>
      </c>
      <c r="N21909">
        <v>0</v>
      </c>
      <c r="O21909">
        <v>0</v>
      </c>
      <c r="P21909" s="119" t="s">
        <v>20254</v>
      </c>
    </row>
    <row r="21910" spans="1:16" x14ac:dyDescent="0.25">
      <c r="A21910">
        <v>49734</v>
      </c>
      <c r="B21910" s="119" t="s">
        <v>14296</v>
      </c>
      <c r="C21910">
        <v>0</v>
      </c>
      <c r="E21910">
        <v>1</v>
      </c>
      <c r="F21910">
        <v>1</v>
      </c>
      <c r="G21910">
        <v>3163</v>
      </c>
      <c r="H21910">
        <v>2</v>
      </c>
      <c r="I21910" s="119" t="s">
        <v>16</v>
      </c>
      <c r="J21910" s="119" t="s">
        <v>24</v>
      </c>
      <c r="K21910" s="1">
        <v>46255.758941458334</v>
      </c>
      <c r="L21910">
        <v>0</v>
      </c>
      <c r="M21910">
        <v>31</v>
      </c>
      <c r="N21910">
        <v>0</v>
      </c>
      <c r="O21910">
        <v>5</v>
      </c>
      <c r="P21910" s="119" t="s">
        <v>20254</v>
      </c>
    </row>
    <row r="21911" spans="1:16" x14ac:dyDescent="0.25">
      <c r="A21911">
        <v>49735</v>
      </c>
      <c r="B21911" s="119" t="s">
        <v>14297</v>
      </c>
      <c r="C21911">
        <v>0</v>
      </c>
      <c r="E21911">
        <v>0</v>
      </c>
      <c r="F21911">
        <v>0</v>
      </c>
      <c r="G21911">
        <v>4092</v>
      </c>
      <c r="H21911">
        <v>7</v>
      </c>
      <c r="I21911" s="119" t="s">
        <v>16</v>
      </c>
      <c r="J21911" s="119" t="s">
        <v>24</v>
      </c>
      <c r="K21911" s="1">
        <v>46255.758941458334</v>
      </c>
      <c r="L21911">
        <v>0</v>
      </c>
      <c r="M21911">
        <v>54</v>
      </c>
      <c r="N21911">
        <v>0</v>
      </c>
      <c r="O21911">
        <v>10</v>
      </c>
      <c r="P21911" s="119" t="s">
        <v>20254</v>
      </c>
    </row>
    <row r="21912" spans="1:16" x14ac:dyDescent="0.25">
      <c r="A21912">
        <v>49736</v>
      </c>
      <c r="B21912" s="119" t="s">
        <v>14298</v>
      </c>
      <c r="C21912">
        <v>0</v>
      </c>
      <c r="E21912">
        <v>613</v>
      </c>
      <c r="F21912">
        <v>741</v>
      </c>
      <c r="G21912">
        <v>1431</v>
      </c>
      <c r="H21912">
        <v>1400</v>
      </c>
      <c r="I21912" s="119" t="s">
        <v>16</v>
      </c>
      <c r="J21912" s="119" t="s">
        <v>24</v>
      </c>
      <c r="K21912" s="1">
        <v>46255.758941458334</v>
      </c>
      <c r="L21912">
        <v>6</v>
      </c>
      <c r="M21912">
        <v>13</v>
      </c>
      <c r="N21912">
        <v>2</v>
      </c>
      <c r="O21912">
        <v>4</v>
      </c>
      <c r="P21912" s="119" t="s">
        <v>20254</v>
      </c>
    </row>
    <row r="21913" spans="1:16" x14ac:dyDescent="0.25">
      <c r="A21913">
        <v>49737</v>
      </c>
      <c r="B21913" s="119" t="s">
        <v>14299</v>
      </c>
      <c r="C21913">
        <v>0</v>
      </c>
      <c r="E21913">
        <v>5</v>
      </c>
      <c r="F21913">
        <v>213</v>
      </c>
      <c r="G21913">
        <v>1320</v>
      </c>
      <c r="H21913">
        <v>367</v>
      </c>
      <c r="I21913" s="119" t="s">
        <v>16</v>
      </c>
      <c r="J21913" s="119" t="s">
        <v>222</v>
      </c>
      <c r="K21913" s="1">
        <v>46255.758941458334</v>
      </c>
      <c r="L21913">
        <v>1</v>
      </c>
      <c r="M21913">
        <v>2</v>
      </c>
      <c r="N21913">
        <v>1</v>
      </c>
      <c r="O21913">
        <v>0</v>
      </c>
      <c r="P21913" s="119" t="s">
        <v>20254</v>
      </c>
    </row>
    <row r="21914" spans="1:16" x14ac:dyDescent="0.25">
      <c r="A21914">
        <v>49738</v>
      </c>
      <c r="B21914" s="119" t="s">
        <v>14300</v>
      </c>
      <c r="C21914">
        <v>0</v>
      </c>
      <c r="E21914">
        <v>430</v>
      </c>
      <c r="F21914">
        <v>4128</v>
      </c>
      <c r="G21914">
        <v>311</v>
      </c>
      <c r="H21914">
        <v>10518</v>
      </c>
      <c r="I21914" s="119" t="s">
        <v>16</v>
      </c>
      <c r="J21914" s="119" t="s">
        <v>24</v>
      </c>
      <c r="K21914" s="1">
        <v>46255.758941458334</v>
      </c>
      <c r="L21914">
        <v>6</v>
      </c>
      <c r="M21914">
        <v>8</v>
      </c>
      <c r="N21914">
        <v>1</v>
      </c>
      <c r="O21914">
        <v>2</v>
      </c>
      <c r="P21914" s="119" t="s">
        <v>20254</v>
      </c>
    </row>
    <row r="21915" spans="1:16" x14ac:dyDescent="0.25">
      <c r="A21915">
        <v>49739</v>
      </c>
      <c r="B21915" s="119" t="s">
        <v>14301</v>
      </c>
      <c r="C21915">
        <v>0</v>
      </c>
      <c r="E21915">
        <v>1768</v>
      </c>
      <c r="F21915">
        <v>3996</v>
      </c>
      <c r="G21915">
        <v>342</v>
      </c>
      <c r="H21915">
        <v>10357</v>
      </c>
      <c r="I21915" s="119" t="s">
        <v>16</v>
      </c>
      <c r="J21915" s="119" t="s">
        <v>24</v>
      </c>
      <c r="K21915" s="1">
        <v>46255.758941458334</v>
      </c>
      <c r="L21915">
        <v>1</v>
      </c>
      <c r="M21915">
        <v>1</v>
      </c>
      <c r="N21915">
        <v>0</v>
      </c>
      <c r="O21915">
        <v>0</v>
      </c>
      <c r="P21915" s="119" t="s">
        <v>20254</v>
      </c>
    </row>
    <row r="21916" spans="1:16" x14ac:dyDescent="0.25">
      <c r="A21916">
        <v>49740</v>
      </c>
      <c r="B21916" s="119" t="s">
        <v>14302</v>
      </c>
      <c r="C21916">
        <v>0</v>
      </c>
      <c r="E21916">
        <v>1877</v>
      </c>
      <c r="F21916">
        <v>3436</v>
      </c>
      <c r="G21916">
        <v>259</v>
      </c>
      <c r="H21916">
        <v>11217</v>
      </c>
      <c r="I21916" s="119" t="s">
        <v>16</v>
      </c>
      <c r="J21916" s="119" t="s">
        <v>24</v>
      </c>
      <c r="K21916" s="1">
        <v>46255.758941458334</v>
      </c>
      <c r="L21916">
        <v>1</v>
      </c>
      <c r="M21916">
        <v>6</v>
      </c>
      <c r="N21916">
        <v>0</v>
      </c>
      <c r="O21916">
        <v>0</v>
      </c>
      <c r="P21916" s="119" t="s">
        <v>20254</v>
      </c>
    </row>
    <row r="21917" spans="1:16" x14ac:dyDescent="0.25">
      <c r="A21917">
        <v>49741</v>
      </c>
      <c r="B21917" s="119" t="s">
        <v>14303</v>
      </c>
      <c r="C21917">
        <v>0</v>
      </c>
      <c r="E21917">
        <v>485</v>
      </c>
      <c r="F21917">
        <v>32</v>
      </c>
      <c r="G21917">
        <v>668</v>
      </c>
      <c r="H21917">
        <v>410</v>
      </c>
      <c r="I21917" s="119" t="s">
        <v>16</v>
      </c>
      <c r="J21917" s="119" t="s">
        <v>24</v>
      </c>
      <c r="K21917" s="1">
        <v>46255.758941458334</v>
      </c>
      <c r="L21917">
        <v>4</v>
      </c>
      <c r="M21917">
        <v>7</v>
      </c>
      <c r="N21917">
        <v>0</v>
      </c>
      <c r="O21917">
        <v>3</v>
      </c>
      <c r="P21917" s="119" t="s">
        <v>20254</v>
      </c>
    </row>
    <row r="21918" spans="1:16" x14ac:dyDescent="0.25">
      <c r="A21918">
        <v>49742</v>
      </c>
      <c r="B21918" s="119" t="s">
        <v>14304</v>
      </c>
      <c r="C21918">
        <v>0</v>
      </c>
      <c r="E21918">
        <v>787</v>
      </c>
      <c r="F21918">
        <v>26</v>
      </c>
      <c r="G21918">
        <v>738</v>
      </c>
      <c r="H21918">
        <v>1204</v>
      </c>
      <c r="I21918" s="119" t="s">
        <v>16</v>
      </c>
      <c r="J21918" s="119" t="s">
        <v>24</v>
      </c>
      <c r="K21918" s="1">
        <v>46255.758941458334</v>
      </c>
      <c r="L21918">
        <v>0</v>
      </c>
      <c r="M21918">
        <v>7</v>
      </c>
      <c r="N21918">
        <v>0</v>
      </c>
      <c r="O21918">
        <v>4</v>
      </c>
      <c r="P21918" s="119" t="s">
        <v>20254</v>
      </c>
    </row>
    <row r="21919" spans="1:16" x14ac:dyDescent="0.25">
      <c r="A21919">
        <v>49743</v>
      </c>
      <c r="B21919" s="119" t="s">
        <v>14305</v>
      </c>
      <c r="C21919">
        <v>0</v>
      </c>
      <c r="E21919">
        <v>3358</v>
      </c>
      <c r="F21919">
        <v>2</v>
      </c>
      <c r="G21919">
        <v>507</v>
      </c>
      <c r="H21919">
        <v>650</v>
      </c>
      <c r="I21919" s="119" t="s">
        <v>16</v>
      </c>
      <c r="J21919" s="119" t="s">
        <v>24</v>
      </c>
      <c r="K21919" s="1">
        <v>46255.758941458334</v>
      </c>
      <c r="L21919">
        <v>2</v>
      </c>
      <c r="M21919">
        <v>7</v>
      </c>
      <c r="N21919">
        <v>0</v>
      </c>
      <c r="O21919">
        <v>2</v>
      </c>
      <c r="P21919" s="119" t="s">
        <v>20254</v>
      </c>
    </row>
    <row r="21920" spans="1:16" x14ac:dyDescent="0.25">
      <c r="A21920">
        <v>49744</v>
      </c>
      <c r="B21920" s="119" t="s">
        <v>14306</v>
      </c>
      <c r="C21920">
        <v>0</v>
      </c>
      <c r="E21920">
        <v>1593</v>
      </c>
      <c r="F21920">
        <v>70</v>
      </c>
      <c r="G21920">
        <v>501</v>
      </c>
      <c r="H21920">
        <v>1224</v>
      </c>
      <c r="I21920" s="119" t="s">
        <v>16</v>
      </c>
      <c r="J21920" s="119" t="s">
        <v>24</v>
      </c>
      <c r="K21920" s="1">
        <v>46255.758941458334</v>
      </c>
      <c r="L21920">
        <v>3</v>
      </c>
      <c r="M21920">
        <v>3</v>
      </c>
      <c r="N21920">
        <v>0</v>
      </c>
      <c r="O21920">
        <v>1</v>
      </c>
      <c r="P21920" s="119" t="s">
        <v>20254</v>
      </c>
    </row>
    <row r="21921" spans="1:16" x14ac:dyDescent="0.25">
      <c r="A21921">
        <v>49745</v>
      </c>
      <c r="B21921" s="119" t="s">
        <v>14307</v>
      </c>
      <c r="C21921">
        <v>0</v>
      </c>
      <c r="E21921">
        <v>95</v>
      </c>
      <c r="F21921">
        <v>10</v>
      </c>
      <c r="G21921">
        <v>518</v>
      </c>
      <c r="H21921">
        <v>1296</v>
      </c>
      <c r="I21921" s="119" t="s">
        <v>16</v>
      </c>
      <c r="J21921" s="119" t="s">
        <v>24</v>
      </c>
      <c r="K21921" s="1">
        <v>46255.758941458334</v>
      </c>
      <c r="L21921">
        <v>1</v>
      </c>
      <c r="M21921">
        <v>3</v>
      </c>
      <c r="N21921">
        <v>0</v>
      </c>
      <c r="O21921">
        <v>3</v>
      </c>
      <c r="P21921" s="119" t="s">
        <v>20254</v>
      </c>
    </row>
    <row r="21922" spans="1:16" x14ac:dyDescent="0.25">
      <c r="A21922">
        <v>49746</v>
      </c>
      <c r="B21922" s="119" t="s">
        <v>14308</v>
      </c>
      <c r="C21922">
        <v>0</v>
      </c>
      <c r="E21922">
        <v>652</v>
      </c>
      <c r="F21922">
        <v>19</v>
      </c>
      <c r="G21922">
        <v>676</v>
      </c>
      <c r="H21922">
        <v>600</v>
      </c>
      <c r="I21922" s="119" t="s">
        <v>16</v>
      </c>
      <c r="J21922" s="119" t="s">
        <v>24</v>
      </c>
      <c r="K21922" s="1">
        <v>46255.758941458334</v>
      </c>
      <c r="L21922">
        <v>6</v>
      </c>
      <c r="M21922">
        <v>7</v>
      </c>
      <c r="N21922">
        <v>1</v>
      </c>
      <c r="O21922">
        <v>3</v>
      </c>
      <c r="P21922" s="119" t="s">
        <v>20254</v>
      </c>
    </row>
    <row r="21923" spans="1:16" x14ac:dyDescent="0.25">
      <c r="A21923">
        <v>49747</v>
      </c>
      <c r="B21923" s="119" t="s">
        <v>14309</v>
      </c>
      <c r="C21923">
        <v>0</v>
      </c>
      <c r="E21923">
        <v>616</v>
      </c>
      <c r="F21923">
        <v>6</v>
      </c>
      <c r="G21923">
        <v>373</v>
      </c>
      <c r="H21923">
        <v>900</v>
      </c>
      <c r="I21923" s="119" t="s">
        <v>16</v>
      </c>
      <c r="J21923" s="119" t="s">
        <v>24</v>
      </c>
      <c r="K21923" s="1">
        <v>46255.758941458334</v>
      </c>
      <c r="L21923">
        <v>4</v>
      </c>
      <c r="M21923">
        <v>7</v>
      </c>
      <c r="N21923">
        <v>1</v>
      </c>
      <c r="O21923">
        <v>4</v>
      </c>
      <c r="P21923" s="119" t="s">
        <v>20254</v>
      </c>
    </row>
    <row r="21924" spans="1:16" x14ac:dyDescent="0.25">
      <c r="A21924">
        <v>49748</v>
      </c>
      <c r="B21924" s="119" t="s">
        <v>14310</v>
      </c>
      <c r="C21924">
        <v>0</v>
      </c>
      <c r="E21924">
        <v>612</v>
      </c>
      <c r="F21924">
        <v>20</v>
      </c>
      <c r="G21924">
        <v>683</v>
      </c>
      <c r="H21924">
        <v>1124</v>
      </c>
      <c r="I21924" s="119" t="s">
        <v>16</v>
      </c>
      <c r="J21924" s="119" t="s">
        <v>24</v>
      </c>
      <c r="K21924" s="1">
        <v>46255.758941458334</v>
      </c>
      <c r="L21924">
        <v>2</v>
      </c>
      <c r="M21924">
        <v>8</v>
      </c>
      <c r="N21924">
        <v>1</v>
      </c>
      <c r="O21924">
        <v>4</v>
      </c>
      <c r="P21924" s="119" t="s">
        <v>20254</v>
      </c>
    </row>
    <row r="21925" spans="1:16" x14ac:dyDescent="0.25">
      <c r="A21925">
        <v>49749</v>
      </c>
      <c r="B21925" s="119" t="s">
        <v>14311</v>
      </c>
      <c r="C21925">
        <v>0</v>
      </c>
      <c r="E21925">
        <v>658</v>
      </c>
      <c r="F21925">
        <v>17</v>
      </c>
      <c r="G21925">
        <v>282</v>
      </c>
      <c r="H21925">
        <v>1585</v>
      </c>
      <c r="I21925" s="119" t="s">
        <v>16</v>
      </c>
      <c r="J21925" s="119" t="s">
        <v>24</v>
      </c>
      <c r="K21925" s="1">
        <v>46255.758941458334</v>
      </c>
      <c r="L21925">
        <v>0</v>
      </c>
      <c r="M21925">
        <v>5</v>
      </c>
      <c r="N21925">
        <v>0</v>
      </c>
      <c r="O21925">
        <v>2</v>
      </c>
      <c r="P21925" s="119" t="s">
        <v>20254</v>
      </c>
    </row>
    <row r="21926" spans="1:16" x14ac:dyDescent="0.25">
      <c r="A21926">
        <v>49750</v>
      </c>
      <c r="B21926" s="119" t="s">
        <v>14312</v>
      </c>
      <c r="C21926">
        <v>0</v>
      </c>
      <c r="E21926">
        <v>869</v>
      </c>
      <c r="F21926">
        <v>12</v>
      </c>
      <c r="G21926">
        <v>302</v>
      </c>
      <c r="H21926">
        <v>999</v>
      </c>
      <c r="I21926" s="119" t="s">
        <v>16</v>
      </c>
      <c r="J21926" s="119" t="s">
        <v>24</v>
      </c>
      <c r="K21926" s="1">
        <v>46255.758941458334</v>
      </c>
      <c r="L21926">
        <v>2</v>
      </c>
      <c r="M21926">
        <v>9</v>
      </c>
      <c r="N21926">
        <v>1</v>
      </c>
      <c r="O21926">
        <v>3</v>
      </c>
      <c r="P21926" s="119" t="s">
        <v>20254</v>
      </c>
    </row>
    <row r="21927" spans="1:16" x14ac:dyDescent="0.25">
      <c r="A21927">
        <v>49751</v>
      </c>
      <c r="B21927" s="119" t="s">
        <v>14313</v>
      </c>
      <c r="C21927">
        <v>0</v>
      </c>
      <c r="E21927">
        <v>1439</v>
      </c>
      <c r="F21927">
        <v>30</v>
      </c>
      <c r="G21927">
        <v>365</v>
      </c>
      <c r="H21927">
        <v>771</v>
      </c>
      <c r="I21927" s="119" t="s">
        <v>16</v>
      </c>
      <c r="J21927" s="119" t="s">
        <v>24</v>
      </c>
      <c r="K21927" s="1">
        <v>46255.758941458334</v>
      </c>
      <c r="L21927">
        <v>2</v>
      </c>
      <c r="M21927">
        <v>11</v>
      </c>
      <c r="N21927">
        <v>0</v>
      </c>
      <c r="O21927">
        <v>4</v>
      </c>
      <c r="P21927" s="119" t="s">
        <v>20254</v>
      </c>
    </row>
    <row r="21928" spans="1:16" x14ac:dyDescent="0.25">
      <c r="A21928">
        <v>49752</v>
      </c>
      <c r="B21928" s="119" t="s">
        <v>14314</v>
      </c>
      <c r="C21928">
        <v>0</v>
      </c>
      <c r="E21928">
        <v>967</v>
      </c>
      <c r="F21928">
        <v>14</v>
      </c>
      <c r="G21928">
        <v>371</v>
      </c>
      <c r="H21928">
        <v>1361</v>
      </c>
      <c r="I21928" s="119" t="s">
        <v>16</v>
      </c>
      <c r="J21928" s="119" t="s">
        <v>24</v>
      </c>
      <c r="K21928" s="1">
        <v>46255.758941458334</v>
      </c>
      <c r="L21928">
        <v>5</v>
      </c>
      <c r="M21928">
        <v>7</v>
      </c>
      <c r="N21928">
        <v>0</v>
      </c>
      <c r="O21928">
        <v>3</v>
      </c>
      <c r="P21928" s="119" t="s">
        <v>20254</v>
      </c>
    </row>
    <row r="21929" spans="1:16" x14ac:dyDescent="0.25">
      <c r="A21929">
        <v>49753</v>
      </c>
      <c r="B21929" s="119" t="s">
        <v>14315</v>
      </c>
      <c r="C21929">
        <v>0</v>
      </c>
      <c r="E21929">
        <v>123</v>
      </c>
      <c r="F21929">
        <v>5</v>
      </c>
      <c r="G21929">
        <v>396</v>
      </c>
      <c r="H21929">
        <v>572</v>
      </c>
      <c r="I21929" s="119" t="s">
        <v>16</v>
      </c>
      <c r="J21929" s="119" t="s">
        <v>24</v>
      </c>
      <c r="K21929" s="1">
        <v>46255.758941458334</v>
      </c>
      <c r="L21929">
        <v>3</v>
      </c>
      <c r="M21929">
        <v>3</v>
      </c>
      <c r="N21929">
        <v>1</v>
      </c>
      <c r="O21929">
        <v>1</v>
      </c>
      <c r="P21929" s="119" t="s">
        <v>20254</v>
      </c>
    </row>
    <row r="21930" spans="1:16" x14ac:dyDescent="0.25">
      <c r="A21930">
        <v>49754</v>
      </c>
      <c r="B21930" s="119" t="s">
        <v>14316</v>
      </c>
      <c r="C21930">
        <v>0</v>
      </c>
      <c r="E21930">
        <v>80</v>
      </c>
      <c r="F21930">
        <v>301</v>
      </c>
      <c r="G21930">
        <v>417</v>
      </c>
      <c r="H21930">
        <v>556</v>
      </c>
      <c r="I21930" s="119" t="s">
        <v>16</v>
      </c>
      <c r="J21930" s="119" t="s">
        <v>24</v>
      </c>
      <c r="K21930" s="1">
        <v>46255.758941458334</v>
      </c>
      <c r="L21930">
        <v>2</v>
      </c>
      <c r="M21930">
        <v>4</v>
      </c>
      <c r="N21930">
        <v>0</v>
      </c>
      <c r="O21930">
        <v>3</v>
      </c>
      <c r="P21930" s="119" t="s">
        <v>20254</v>
      </c>
    </row>
    <row r="21931" spans="1:16" x14ac:dyDescent="0.25">
      <c r="A21931">
        <v>49755</v>
      </c>
      <c r="B21931" s="119" t="s">
        <v>14317</v>
      </c>
      <c r="C21931">
        <v>0</v>
      </c>
      <c r="E21931">
        <v>382</v>
      </c>
      <c r="F21931">
        <v>11</v>
      </c>
      <c r="G21931">
        <v>535</v>
      </c>
      <c r="H21931">
        <v>515</v>
      </c>
      <c r="I21931" s="119" t="s">
        <v>16</v>
      </c>
      <c r="J21931" s="119" t="s">
        <v>24</v>
      </c>
      <c r="K21931" s="1">
        <v>46255.758941458334</v>
      </c>
      <c r="L21931">
        <v>2</v>
      </c>
      <c r="M21931">
        <v>5</v>
      </c>
      <c r="N21931">
        <v>1</v>
      </c>
      <c r="O21931">
        <v>3</v>
      </c>
      <c r="P21931" s="119" t="s">
        <v>20254</v>
      </c>
    </row>
    <row r="21932" spans="1:16" x14ac:dyDescent="0.25">
      <c r="A21932">
        <v>49756</v>
      </c>
      <c r="B21932" s="119" t="s">
        <v>14318</v>
      </c>
      <c r="C21932">
        <v>0</v>
      </c>
      <c r="E21932">
        <v>10741</v>
      </c>
      <c r="F21932">
        <v>33</v>
      </c>
      <c r="G21932">
        <v>555</v>
      </c>
      <c r="H21932">
        <v>772</v>
      </c>
      <c r="I21932" s="119" t="s">
        <v>16</v>
      </c>
      <c r="J21932" s="119" t="s">
        <v>24</v>
      </c>
      <c r="K21932" s="1">
        <v>46255.758941458334</v>
      </c>
      <c r="L21932">
        <v>8</v>
      </c>
      <c r="M21932">
        <v>8</v>
      </c>
      <c r="N21932">
        <v>1</v>
      </c>
      <c r="O21932">
        <v>4</v>
      </c>
      <c r="P21932" s="119" t="s">
        <v>20254</v>
      </c>
    </row>
    <row r="21933" spans="1:16" x14ac:dyDescent="0.25">
      <c r="A21933">
        <v>49757</v>
      </c>
      <c r="B21933" s="119" t="s">
        <v>14319</v>
      </c>
      <c r="C21933">
        <v>0</v>
      </c>
      <c r="E21933">
        <v>164</v>
      </c>
      <c r="F21933">
        <v>14</v>
      </c>
      <c r="G21933">
        <v>686</v>
      </c>
      <c r="H21933">
        <v>655</v>
      </c>
      <c r="I21933" s="119" t="s">
        <v>16</v>
      </c>
      <c r="J21933" s="119" t="s">
        <v>24</v>
      </c>
      <c r="K21933" s="1">
        <v>46255.758941458334</v>
      </c>
      <c r="L21933">
        <v>5</v>
      </c>
      <c r="M21933">
        <v>5</v>
      </c>
      <c r="N21933">
        <v>0</v>
      </c>
      <c r="O21933">
        <v>2</v>
      </c>
      <c r="P21933" s="119" t="s">
        <v>20254</v>
      </c>
    </row>
    <row r="21934" spans="1:16" x14ac:dyDescent="0.25">
      <c r="A21934">
        <v>49758</v>
      </c>
      <c r="B21934" s="119" t="s">
        <v>14320</v>
      </c>
      <c r="C21934">
        <v>0</v>
      </c>
      <c r="E21934">
        <v>351</v>
      </c>
      <c r="F21934">
        <v>11</v>
      </c>
      <c r="G21934">
        <v>374</v>
      </c>
      <c r="H21934">
        <v>496</v>
      </c>
      <c r="I21934" s="119" t="s">
        <v>16</v>
      </c>
      <c r="J21934" s="119" t="s">
        <v>24</v>
      </c>
      <c r="K21934" s="1">
        <v>46255.758941458334</v>
      </c>
      <c r="L21934">
        <v>3</v>
      </c>
      <c r="M21934">
        <v>7</v>
      </c>
      <c r="N21934">
        <v>1</v>
      </c>
      <c r="O21934">
        <v>3</v>
      </c>
      <c r="P21934" s="119" t="s">
        <v>20254</v>
      </c>
    </row>
    <row r="21935" spans="1:16" x14ac:dyDescent="0.25">
      <c r="A21935">
        <v>49759</v>
      </c>
      <c r="B21935" s="119" t="s">
        <v>14321</v>
      </c>
      <c r="C21935">
        <v>0</v>
      </c>
      <c r="E21935">
        <v>384</v>
      </c>
      <c r="F21935">
        <v>21</v>
      </c>
      <c r="G21935">
        <v>659</v>
      </c>
      <c r="H21935">
        <v>587</v>
      </c>
      <c r="I21935" s="119" t="s">
        <v>16</v>
      </c>
      <c r="J21935" s="119" t="s">
        <v>24</v>
      </c>
      <c r="K21935" s="1">
        <v>46255.758941458334</v>
      </c>
      <c r="L21935">
        <v>4</v>
      </c>
      <c r="M21935">
        <v>10</v>
      </c>
      <c r="N21935">
        <v>1</v>
      </c>
      <c r="O21935">
        <v>4</v>
      </c>
      <c r="P21935" s="119" t="s">
        <v>20254</v>
      </c>
    </row>
    <row r="21936" spans="1:16" x14ac:dyDescent="0.25">
      <c r="A21936">
        <v>49760</v>
      </c>
      <c r="B21936" s="119" t="s">
        <v>14322</v>
      </c>
      <c r="C21936">
        <v>0</v>
      </c>
      <c r="E21936">
        <v>653</v>
      </c>
      <c r="F21936">
        <v>6</v>
      </c>
      <c r="G21936">
        <v>378</v>
      </c>
      <c r="H21936">
        <v>682</v>
      </c>
      <c r="I21936" s="119" t="s">
        <v>16</v>
      </c>
      <c r="J21936" s="119" t="s">
        <v>24</v>
      </c>
      <c r="K21936" s="1">
        <v>46255.758941458334</v>
      </c>
      <c r="L21936">
        <v>3</v>
      </c>
      <c r="M21936">
        <v>7</v>
      </c>
      <c r="N21936">
        <v>1</v>
      </c>
      <c r="O21936">
        <v>4</v>
      </c>
      <c r="P21936" s="119" t="s">
        <v>20254</v>
      </c>
    </row>
    <row r="21937" spans="1:16" x14ac:dyDescent="0.25">
      <c r="A21937">
        <v>49761</v>
      </c>
      <c r="B21937" s="119" t="s">
        <v>14323</v>
      </c>
      <c r="C21937">
        <v>0</v>
      </c>
      <c r="E21937">
        <v>1195</v>
      </c>
      <c r="F21937">
        <v>20</v>
      </c>
      <c r="G21937">
        <v>435</v>
      </c>
      <c r="H21937">
        <v>788</v>
      </c>
      <c r="I21937" s="119" t="s">
        <v>16</v>
      </c>
      <c r="J21937" s="119" t="s">
        <v>24</v>
      </c>
      <c r="K21937" s="1">
        <v>46255.758941458334</v>
      </c>
      <c r="L21937">
        <v>3</v>
      </c>
      <c r="M21937">
        <v>8</v>
      </c>
      <c r="N21937">
        <v>3</v>
      </c>
      <c r="O21937">
        <v>2</v>
      </c>
      <c r="P21937" s="119" t="s">
        <v>20254</v>
      </c>
    </row>
    <row r="21938" spans="1:16" x14ac:dyDescent="0.25">
      <c r="A21938">
        <v>49762</v>
      </c>
      <c r="B21938" s="119" t="s">
        <v>14324</v>
      </c>
      <c r="C21938">
        <v>0</v>
      </c>
      <c r="E21938">
        <v>480</v>
      </c>
      <c r="F21938">
        <v>26</v>
      </c>
      <c r="G21938">
        <v>705</v>
      </c>
      <c r="H21938">
        <v>463</v>
      </c>
      <c r="I21938" s="119" t="s">
        <v>16</v>
      </c>
      <c r="J21938" s="119" t="s">
        <v>24</v>
      </c>
      <c r="K21938" s="1">
        <v>46255.758941458334</v>
      </c>
      <c r="L21938">
        <v>4</v>
      </c>
      <c r="M21938">
        <v>5</v>
      </c>
      <c r="N21938">
        <v>2</v>
      </c>
      <c r="O21938">
        <v>2</v>
      </c>
      <c r="P21938" s="119" t="s">
        <v>20254</v>
      </c>
    </row>
    <row r="21939" spans="1:16" x14ac:dyDescent="0.25">
      <c r="A21939">
        <v>49763</v>
      </c>
      <c r="B21939" s="119" t="s">
        <v>14325</v>
      </c>
      <c r="C21939">
        <v>0</v>
      </c>
      <c r="E21939">
        <v>40</v>
      </c>
      <c r="F21939">
        <v>7</v>
      </c>
      <c r="G21939">
        <v>691</v>
      </c>
      <c r="H21939">
        <v>823</v>
      </c>
      <c r="I21939" s="119" t="s">
        <v>16</v>
      </c>
      <c r="J21939" s="119" t="s">
        <v>24</v>
      </c>
      <c r="K21939" s="1">
        <v>46255.758941458334</v>
      </c>
      <c r="L21939">
        <v>2</v>
      </c>
      <c r="M21939">
        <v>7</v>
      </c>
      <c r="N21939">
        <v>1</v>
      </c>
      <c r="O21939">
        <v>3</v>
      </c>
      <c r="P21939" s="119" t="s">
        <v>20254</v>
      </c>
    </row>
    <row r="21940" spans="1:16" x14ac:dyDescent="0.25">
      <c r="A21940">
        <v>49764</v>
      </c>
      <c r="B21940" s="119" t="s">
        <v>14326</v>
      </c>
      <c r="C21940">
        <v>0</v>
      </c>
      <c r="E21940">
        <v>76</v>
      </c>
      <c r="F21940">
        <v>9</v>
      </c>
      <c r="G21940">
        <v>533</v>
      </c>
      <c r="H21940">
        <v>687</v>
      </c>
      <c r="I21940" s="119" t="s">
        <v>16</v>
      </c>
      <c r="J21940" s="119" t="s">
        <v>24</v>
      </c>
      <c r="K21940" s="1">
        <v>46255.758941458334</v>
      </c>
      <c r="L21940">
        <v>4</v>
      </c>
      <c r="M21940">
        <v>8</v>
      </c>
      <c r="N21940">
        <v>2</v>
      </c>
      <c r="O21940">
        <v>3</v>
      </c>
      <c r="P21940" s="119" t="s">
        <v>20254</v>
      </c>
    </row>
    <row r="21941" spans="1:16" x14ac:dyDescent="0.25">
      <c r="A21941">
        <v>49765</v>
      </c>
      <c r="B21941" s="119" t="s">
        <v>14327</v>
      </c>
      <c r="C21941">
        <v>0</v>
      </c>
      <c r="E21941">
        <v>0</v>
      </c>
      <c r="F21941">
        <v>0</v>
      </c>
      <c r="G21941">
        <v>418</v>
      </c>
      <c r="H21941">
        <v>668</v>
      </c>
      <c r="I21941" s="119" t="s">
        <v>16</v>
      </c>
      <c r="J21941" s="119" t="s">
        <v>24</v>
      </c>
      <c r="K21941" s="1">
        <v>46255.758941458334</v>
      </c>
      <c r="L21941">
        <v>0</v>
      </c>
      <c r="M21941">
        <v>5</v>
      </c>
      <c r="N21941">
        <v>0</v>
      </c>
      <c r="O21941">
        <v>2</v>
      </c>
      <c r="P21941" s="119" t="s">
        <v>20254</v>
      </c>
    </row>
    <row r="21942" spans="1:16" x14ac:dyDescent="0.25">
      <c r="A21942">
        <v>49766</v>
      </c>
      <c r="B21942" s="119" t="s">
        <v>14328</v>
      </c>
      <c r="C21942">
        <v>0</v>
      </c>
      <c r="E21942">
        <v>334</v>
      </c>
      <c r="F21942">
        <v>26</v>
      </c>
      <c r="G21942">
        <v>707</v>
      </c>
      <c r="H21942">
        <v>483</v>
      </c>
      <c r="I21942" s="119" t="s">
        <v>16</v>
      </c>
      <c r="J21942" s="119" t="s">
        <v>24</v>
      </c>
      <c r="K21942" s="1">
        <v>46255.758941458334</v>
      </c>
      <c r="L21942">
        <v>5</v>
      </c>
      <c r="M21942">
        <v>9</v>
      </c>
      <c r="N21942">
        <v>1</v>
      </c>
      <c r="O21942">
        <v>3</v>
      </c>
      <c r="P21942" s="119" t="s">
        <v>20254</v>
      </c>
    </row>
    <row r="21943" spans="1:16" x14ac:dyDescent="0.25">
      <c r="A21943">
        <v>49767</v>
      </c>
      <c r="B21943" s="119" t="s">
        <v>14329</v>
      </c>
      <c r="C21943">
        <v>0</v>
      </c>
      <c r="E21943">
        <v>298</v>
      </c>
      <c r="F21943">
        <v>28</v>
      </c>
      <c r="G21943">
        <v>393</v>
      </c>
      <c r="H21943">
        <v>771</v>
      </c>
      <c r="I21943" s="119" t="s">
        <v>16</v>
      </c>
      <c r="J21943" s="119" t="s">
        <v>24</v>
      </c>
      <c r="K21943" s="1">
        <v>46255.758941458334</v>
      </c>
      <c r="L21943">
        <v>5</v>
      </c>
      <c r="M21943">
        <v>5</v>
      </c>
      <c r="N21943">
        <v>1</v>
      </c>
      <c r="O21943">
        <v>2</v>
      </c>
      <c r="P21943" s="119" t="s">
        <v>20254</v>
      </c>
    </row>
    <row r="21944" spans="1:16" x14ac:dyDescent="0.25">
      <c r="A21944">
        <v>49768</v>
      </c>
      <c r="B21944" s="119" t="s">
        <v>14330</v>
      </c>
      <c r="C21944">
        <v>0</v>
      </c>
      <c r="E21944">
        <v>1254</v>
      </c>
      <c r="F21944">
        <v>9</v>
      </c>
      <c r="G21944">
        <v>678</v>
      </c>
      <c r="H21944">
        <v>538</v>
      </c>
      <c r="I21944" s="119" t="s">
        <v>16</v>
      </c>
      <c r="J21944" s="119" t="s">
        <v>24</v>
      </c>
      <c r="K21944" s="1">
        <v>46255.758941458334</v>
      </c>
      <c r="L21944">
        <v>4</v>
      </c>
      <c r="M21944">
        <v>6</v>
      </c>
      <c r="N21944">
        <v>0</v>
      </c>
      <c r="O21944">
        <v>3</v>
      </c>
      <c r="P21944" s="119" t="s">
        <v>20254</v>
      </c>
    </row>
    <row r="21945" spans="1:16" x14ac:dyDescent="0.25">
      <c r="A21945">
        <v>49769</v>
      </c>
      <c r="B21945" s="119" t="s">
        <v>14331</v>
      </c>
      <c r="C21945">
        <v>0</v>
      </c>
      <c r="E21945">
        <v>602</v>
      </c>
      <c r="F21945">
        <v>16</v>
      </c>
      <c r="G21945">
        <v>390</v>
      </c>
      <c r="H21945">
        <v>986</v>
      </c>
      <c r="I21945" s="119" t="s">
        <v>16</v>
      </c>
      <c r="J21945" s="119" t="s">
        <v>24</v>
      </c>
      <c r="K21945" s="1">
        <v>46255.758941458334</v>
      </c>
      <c r="L21945">
        <v>3</v>
      </c>
      <c r="M21945">
        <v>6</v>
      </c>
      <c r="N21945">
        <v>1</v>
      </c>
      <c r="O21945">
        <v>3</v>
      </c>
      <c r="P21945" s="119" t="s">
        <v>20254</v>
      </c>
    </row>
    <row r="21946" spans="1:16" x14ac:dyDescent="0.25">
      <c r="A21946">
        <v>49770</v>
      </c>
      <c r="B21946" s="119" t="s">
        <v>14332</v>
      </c>
      <c r="C21946">
        <v>0</v>
      </c>
      <c r="E21946">
        <v>696</v>
      </c>
      <c r="F21946">
        <v>16</v>
      </c>
      <c r="G21946">
        <v>324</v>
      </c>
      <c r="H21946">
        <v>715</v>
      </c>
      <c r="I21946" s="119" t="s">
        <v>16</v>
      </c>
      <c r="J21946" s="119" t="s">
        <v>24</v>
      </c>
      <c r="K21946" s="1">
        <v>46255.758941458334</v>
      </c>
      <c r="L21946">
        <v>3</v>
      </c>
      <c r="M21946">
        <v>7</v>
      </c>
      <c r="N21946">
        <v>2</v>
      </c>
      <c r="O21946">
        <v>2</v>
      </c>
      <c r="P21946" s="119" t="s">
        <v>20254</v>
      </c>
    </row>
    <row r="21947" spans="1:16" x14ac:dyDescent="0.25">
      <c r="A21947">
        <v>49771</v>
      </c>
      <c r="B21947" s="119" t="s">
        <v>14333</v>
      </c>
      <c r="C21947">
        <v>0</v>
      </c>
      <c r="E21947">
        <v>240</v>
      </c>
      <c r="F21947">
        <v>11</v>
      </c>
      <c r="G21947">
        <v>387</v>
      </c>
      <c r="H21947">
        <v>810</v>
      </c>
      <c r="I21947" s="119" t="s">
        <v>16</v>
      </c>
      <c r="J21947" s="119" t="s">
        <v>24</v>
      </c>
      <c r="K21947" s="1">
        <v>46255.758941458334</v>
      </c>
      <c r="L21947">
        <v>1</v>
      </c>
      <c r="M21947">
        <v>6</v>
      </c>
      <c r="N21947">
        <v>0</v>
      </c>
      <c r="O21947">
        <v>3</v>
      </c>
      <c r="P21947" s="119" t="s">
        <v>20254</v>
      </c>
    </row>
    <row r="21948" spans="1:16" x14ac:dyDescent="0.25">
      <c r="A21948">
        <v>49772</v>
      </c>
      <c r="B21948" s="119" t="s">
        <v>14334</v>
      </c>
      <c r="C21948">
        <v>0</v>
      </c>
      <c r="E21948">
        <v>490</v>
      </c>
      <c r="F21948">
        <v>4</v>
      </c>
      <c r="G21948">
        <v>523</v>
      </c>
      <c r="H21948">
        <v>500</v>
      </c>
      <c r="I21948" s="119" t="s">
        <v>16</v>
      </c>
      <c r="J21948" s="119" t="s">
        <v>24</v>
      </c>
      <c r="K21948" s="1">
        <v>46255.758941458334</v>
      </c>
      <c r="L21948">
        <v>7</v>
      </c>
      <c r="M21948">
        <v>9</v>
      </c>
      <c r="N21948">
        <v>2</v>
      </c>
      <c r="O21948">
        <v>3</v>
      </c>
      <c r="P21948" s="119" t="s">
        <v>20254</v>
      </c>
    </row>
    <row r="21949" spans="1:16" x14ac:dyDescent="0.25">
      <c r="A21949">
        <v>49773</v>
      </c>
      <c r="B21949" s="119" t="s">
        <v>14335</v>
      </c>
      <c r="C21949">
        <v>0</v>
      </c>
      <c r="E21949">
        <v>1075</v>
      </c>
      <c r="F21949">
        <v>18</v>
      </c>
      <c r="G21949">
        <v>564</v>
      </c>
      <c r="H21949">
        <v>435</v>
      </c>
      <c r="I21949" s="119" t="s">
        <v>16</v>
      </c>
      <c r="J21949" s="119" t="s">
        <v>24</v>
      </c>
      <c r="K21949" s="1">
        <v>46255.758941458334</v>
      </c>
      <c r="L21949">
        <v>3</v>
      </c>
      <c r="M21949">
        <v>6</v>
      </c>
      <c r="N21949">
        <v>0</v>
      </c>
      <c r="O21949">
        <v>2</v>
      </c>
      <c r="P21949" s="119" t="s">
        <v>20254</v>
      </c>
    </row>
    <row r="21950" spans="1:16" x14ac:dyDescent="0.25">
      <c r="A21950">
        <v>49774</v>
      </c>
      <c r="B21950" s="119" t="s">
        <v>14336</v>
      </c>
      <c r="C21950">
        <v>0</v>
      </c>
      <c r="E21950">
        <v>1022</v>
      </c>
      <c r="F21950">
        <v>24</v>
      </c>
      <c r="G21950">
        <v>471</v>
      </c>
      <c r="H21950">
        <v>584</v>
      </c>
      <c r="I21950" s="119" t="s">
        <v>16</v>
      </c>
      <c r="J21950" s="119" t="s">
        <v>24</v>
      </c>
      <c r="K21950" s="1">
        <v>46255.758941458334</v>
      </c>
      <c r="L21950">
        <v>2</v>
      </c>
      <c r="M21950">
        <v>6</v>
      </c>
      <c r="N21950">
        <v>0</v>
      </c>
      <c r="O21950">
        <v>2</v>
      </c>
      <c r="P21950" s="119" t="s">
        <v>20254</v>
      </c>
    </row>
    <row r="21951" spans="1:16" x14ac:dyDescent="0.25">
      <c r="A21951">
        <v>49775</v>
      </c>
      <c r="B21951" s="119" t="s">
        <v>14337</v>
      </c>
      <c r="C21951">
        <v>0</v>
      </c>
      <c r="E21951">
        <v>1052</v>
      </c>
      <c r="F21951">
        <v>33</v>
      </c>
      <c r="G21951">
        <v>564</v>
      </c>
      <c r="H21951">
        <v>490</v>
      </c>
      <c r="I21951" s="119" t="s">
        <v>16</v>
      </c>
      <c r="J21951" s="119" t="s">
        <v>24</v>
      </c>
      <c r="K21951" s="1">
        <v>46255.758941458334</v>
      </c>
      <c r="L21951">
        <v>4</v>
      </c>
      <c r="M21951">
        <v>7</v>
      </c>
      <c r="N21951">
        <v>1</v>
      </c>
      <c r="O21951">
        <v>3</v>
      </c>
      <c r="P21951" s="119" t="s">
        <v>20254</v>
      </c>
    </row>
    <row r="21952" spans="1:16" x14ac:dyDescent="0.25">
      <c r="A21952">
        <v>49776</v>
      </c>
      <c r="B21952" s="119" t="s">
        <v>14338</v>
      </c>
      <c r="C21952">
        <v>0</v>
      </c>
      <c r="E21952">
        <v>220</v>
      </c>
      <c r="F21952">
        <v>38</v>
      </c>
      <c r="G21952">
        <v>817</v>
      </c>
      <c r="H21952">
        <v>491</v>
      </c>
      <c r="I21952" s="119" t="s">
        <v>16</v>
      </c>
      <c r="J21952" s="119" t="s">
        <v>24</v>
      </c>
      <c r="K21952" s="1">
        <v>46255.758941458334</v>
      </c>
      <c r="L21952">
        <v>3</v>
      </c>
      <c r="M21952">
        <v>9</v>
      </c>
      <c r="N21952">
        <v>1</v>
      </c>
      <c r="O21952">
        <v>2</v>
      </c>
      <c r="P21952" s="119" t="s">
        <v>20254</v>
      </c>
    </row>
    <row r="21953" spans="1:16" x14ac:dyDescent="0.25">
      <c r="A21953">
        <v>49777</v>
      </c>
      <c r="B21953" s="119" t="s">
        <v>14339</v>
      </c>
      <c r="C21953">
        <v>0</v>
      </c>
      <c r="E21953">
        <v>2329</v>
      </c>
      <c r="F21953">
        <v>47</v>
      </c>
      <c r="G21953">
        <v>504</v>
      </c>
      <c r="H21953">
        <v>592</v>
      </c>
      <c r="I21953" s="119" t="s">
        <v>16</v>
      </c>
      <c r="J21953" s="119" t="s">
        <v>24</v>
      </c>
      <c r="K21953" s="1">
        <v>46255.758941458334</v>
      </c>
      <c r="L21953">
        <v>3</v>
      </c>
      <c r="M21953">
        <v>11</v>
      </c>
      <c r="N21953">
        <v>0</v>
      </c>
      <c r="O21953">
        <v>4</v>
      </c>
      <c r="P21953" s="119" t="s">
        <v>20254</v>
      </c>
    </row>
    <row r="21954" spans="1:16" x14ac:dyDescent="0.25">
      <c r="A21954">
        <v>49778</v>
      </c>
      <c r="B21954" s="119" t="s">
        <v>14340</v>
      </c>
      <c r="C21954">
        <v>0</v>
      </c>
      <c r="E21954">
        <v>1063</v>
      </c>
      <c r="F21954">
        <v>215</v>
      </c>
      <c r="G21954">
        <v>363</v>
      </c>
      <c r="H21954">
        <v>1514</v>
      </c>
      <c r="I21954" s="119" t="s">
        <v>16</v>
      </c>
      <c r="J21954" s="119" t="s">
        <v>24</v>
      </c>
      <c r="K21954" s="1">
        <v>46255.758941458334</v>
      </c>
      <c r="L21954">
        <v>8</v>
      </c>
      <c r="M21954">
        <v>6</v>
      </c>
      <c r="N21954">
        <v>2</v>
      </c>
      <c r="O21954">
        <v>1</v>
      </c>
      <c r="P21954" s="119" t="s">
        <v>20254</v>
      </c>
    </row>
    <row r="21955" spans="1:16" x14ac:dyDescent="0.25">
      <c r="A21955">
        <v>49779</v>
      </c>
      <c r="B21955" s="119" t="s">
        <v>14341</v>
      </c>
      <c r="C21955">
        <v>0</v>
      </c>
      <c r="E21955">
        <v>2768</v>
      </c>
      <c r="F21955">
        <v>137</v>
      </c>
      <c r="G21955">
        <v>290</v>
      </c>
      <c r="H21955">
        <v>1503</v>
      </c>
      <c r="I21955" s="119" t="s">
        <v>16</v>
      </c>
      <c r="J21955" s="119" t="s">
        <v>24</v>
      </c>
      <c r="K21955" s="1">
        <v>46255.758941458334</v>
      </c>
      <c r="L21955">
        <v>7</v>
      </c>
      <c r="M21955">
        <v>4</v>
      </c>
      <c r="N21955">
        <v>2</v>
      </c>
      <c r="O21955">
        <v>2</v>
      </c>
      <c r="P21955" s="119" t="s">
        <v>20254</v>
      </c>
    </row>
    <row r="21956" spans="1:16" x14ac:dyDescent="0.25">
      <c r="A21956">
        <v>49780</v>
      </c>
      <c r="B21956" s="119" t="s">
        <v>14342</v>
      </c>
      <c r="C21956">
        <v>0</v>
      </c>
      <c r="E21956">
        <v>790</v>
      </c>
      <c r="F21956">
        <v>50</v>
      </c>
      <c r="G21956">
        <v>336</v>
      </c>
      <c r="H21956">
        <v>1520</v>
      </c>
      <c r="I21956" s="119" t="s">
        <v>16</v>
      </c>
      <c r="J21956" s="119" t="s">
        <v>24</v>
      </c>
      <c r="K21956" s="1">
        <v>46255.758941458334</v>
      </c>
      <c r="L21956">
        <v>125</v>
      </c>
      <c r="M21956">
        <v>3</v>
      </c>
      <c r="N21956">
        <v>1</v>
      </c>
      <c r="O21956">
        <v>1</v>
      </c>
      <c r="P21956" s="119" t="s">
        <v>20254</v>
      </c>
    </row>
    <row r="21957" spans="1:16" x14ac:dyDescent="0.25">
      <c r="A21957">
        <v>49781</v>
      </c>
      <c r="B21957" s="119" t="s">
        <v>14343</v>
      </c>
      <c r="C21957">
        <v>80</v>
      </c>
      <c r="E21957">
        <v>154</v>
      </c>
      <c r="F21957">
        <v>31956</v>
      </c>
      <c r="G21957">
        <v>77</v>
      </c>
      <c r="H21957">
        <v>82763</v>
      </c>
      <c r="I21957" s="119" t="s">
        <v>4726</v>
      </c>
      <c r="J21957" s="119" t="s">
        <v>24</v>
      </c>
      <c r="K21957" s="1">
        <v>46255.758941458334</v>
      </c>
      <c r="L21957">
        <v>7</v>
      </c>
      <c r="M21957">
        <v>1</v>
      </c>
      <c r="N21957">
        <v>3</v>
      </c>
      <c r="O21957">
        <v>1</v>
      </c>
      <c r="P21957" s="119" t="s">
        <v>20254</v>
      </c>
    </row>
    <row r="21958" spans="1:16" x14ac:dyDescent="0.25">
      <c r="A21958">
        <v>49782</v>
      </c>
      <c r="B21958" s="119" t="s">
        <v>14344</v>
      </c>
      <c r="C21958">
        <v>0</v>
      </c>
      <c r="E21958">
        <v>21518</v>
      </c>
      <c r="F21958">
        <v>4472</v>
      </c>
      <c r="G21958">
        <v>1405</v>
      </c>
      <c r="H21958">
        <v>7115</v>
      </c>
      <c r="I21958" s="119" t="s">
        <v>3582</v>
      </c>
      <c r="J21958" s="119" t="s">
        <v>222</v>
      </c>
      <c r="K21958" s="1">
        <v>46255.758941458334</v>
      </c>
      <c r="L21958">
        <v>270</v>
      </c>
      <c r="M21958">
        <v>59</v>
      </c>
      <c r="N21958">
        <v>5</v>
      </c>
      <c r="O21958">
        <v>2</v>
      </c>
      <c r="P21958" s="119" t="s">
        <v>20254</v>
      </c>
    </row>
    <row r="21959" spans="1:16" x14ac:dyDescent="0.25">
      <c r="A21959">
        <v>49783</v>
      </c>
      <c r="B21959" s="119" t="s">
        <v>14345</v>
      </c>
      <c r="C21959">
        <v>80</v>
      </c>
      <c r="E21959">
        <v>149</v>
      </c>
      <c r="F21959">
        <v>15179</v>
      </c>
      <c r="G21959">
        <v>52</v>
      </c>
      <c r="H21959">
        <v>79994</v>
      </c>
      <c r="I21959" s="119" t="s">
        <v>19</v>
      </c>
      <c r="J21959" s="119" t="s">
        <v>24</v>
      </c>
      <c r="K21959" s="1">
        <v>46255.758941458334</v>
      </c>
      <c r="L21959">
        <v>4</v>
      </c>
      <c r="M21959">
        <v>4</v>
      </c>
      <c r="N21959">
        <v>0</v>
      </c>
      <c r="O21959">
        <v>0</v>
      </c>
      <c r="P21959" s="119" t="s">
        <v>20254</v>
      </c>
    </row>
    <row r="21960" spans="1:16" x14ac:dyDescent="0.25">
      <c r="A21960">
        <v>49784</v>
      </c>
      <c r="B21960" s="119" t="s">
        <v>14346</v>
      </c>
      <c r="C21960">
        <v>80</v>
      </c>
      <c r="E21960">
        <v>249</v>
      </c>
      <c r="F21960">
        <v>21295</v>
      </c>
      <c r="G21960">
        <v>68</v>
      </c>
      <c r="H21960">
        <v>74995</v>
      </c>
      <c r="I21960" s="119" t="s">
        <v>19</v>
      </c>
      <c r="J21960" s="119" t="s">
        <v>24</v>
      </c>
      <c r="K21960" s="1">
        <v>46255.758941458334</v>
      </c>
      <c r="L21960">
        <v>5</v>
      </c>
      <c r="M21960">
        <v>1</v>
      </c>
      <c r="N21960">
        <v>3</v>
      </c>
      <c r="O21960">
        <v>0</v>
      </c>
      <c r="P21960" s="119" t="s">
        <v>20254</v>
      </c>
    </row>
    <row r="21961" spans="1:16" x14ac:dyDescent="0.25">
      <c r="A21961">
        <v>49785</v>
      </c>
      <c r="B21961" s="119" t="s">
        <v>14347</v>
      </c>
      <c r="C21961">
        <v>80</v>
      </c>
      <c r="E21961">
        <v>102</v>
      </c>
      <c r="F21961">
        <v>15434</v>
      </c>
      <c r="G21961">
        <v>44</v>
      </c>
      <c r="H21961">
        <v>78466</v>
      </c>
      <c r="I21961" s="119" t="s">
        <v>19</v>
      </c>
      <c r="J21961" s="119" t="s">
        <v>24</v>
      </c>
      <c r="K21961" s="1">
        <v>46255.758941458334</v>
      </c>
      <c r="L21961">
        <v>8</v>
      </c>
      <c r="M21961">
        <v>3</v>
      </c>
      <c r="N21961">
        <v>0</v>
      </c>
      <c r="O21961">
        <v>0</v>
      </c>
      <c r="P21961" s="119" t="s">
        <v>20254</v>
      </c>
    </row>
    <row r="21962" spans="1:16" x14ac:dyDescent="0.25">
      <c r="A21962">
        <v>49786</v>
      </c>
      <c r="B21962" s="119" t="s">
        <v>14348</v>
      </c>
      <c r="C21962">
        <v>80</v>
      </c>
      <c r="E21962">
        <v>86</v>
      </c>
      <c r="F21962">
        <v>15109</v>
      </c>
      <c r="G21962">
        <v>66</v>
      </c>
      <c r="H21962">
        <v>84821</v>
      </c>
      <c r="I21962" s="119" t="s">
        <v>19</v>
      </c>
      <c r="J21962" s="119" t="s">
        <v>24</v>
      </c>
      <c r="K21962" s="1">
        <v>46255.758941458334</v>
      </c>
      <c r="L21962">
        <v>1</v>
      </c>
      <c r="M21962">
        <v>4</v>
      </c>
      <c r="N21962">
        <v>0</v>
      </c>
      <c r="O21962">
        <v>0</v>
      </c>
      <c r="P21962" s="119" t="s">
        <v>20254</v>
      </c>
    </row>
    <row r="21963" spans="1:16" x14ac:dyDescent="0.25">
      <c r="A21963">
        <v>49787</v>
      </c>
      <c r="B21963" s="119" t="s">
        <v>14349</v>
      </c>
      <c r="C21963">
        <v>80</v>
      </c>
      <c r="E21963">
        <v>147</v>
      </c>
      <c r="F21963">
        <v>29277</v>
      </c>
      <c r="G21963">
        <v>72</v>
      </c>
      <c r="H21963">
        <v>87738</v>
      </c>
      <c r="I21963" s="119" t="s">
        <v>19</v>
      </c>
      <c r="J21963" s="119" t="s">
        <v>24</v>
      </c>
      <c r="K21963" s="1">
        <v>46255.758941458334</v>
      </c>
      <c r="L21963">
        <v>1</v>
      </c>
      <c r="M21963">
        <v>4</v>
      </c>
      <c r="N21963">
        <v>0</v>
      </c>
      <c r="O21963">
        <v>0</v>
      </c>
      <c r="P21963" s="119" t="s">
        <v>20254</v>
      </c>
    </row>
    <row r="21964" spans="1:16" x14ac:dyDescent="0.25">
      <c r="A21964">
        <v>49788</v>
      </c>
      <c r="B21964" s="119" t="s">
        <v>14350</v>
      </c>
      <c r="C21964">
        <v>80</v>
      </c>
      <c r="E21964">
        <v>203</v>
      </c>
      <c r="F21964">
        <v>31109</v>
      </c>
      <c r="G21964">
        <v>88</v>
      </c>
      <c r="H21964">
        <v>79998</v>
      </c>
      <c r="I21964" s="119" t="s">
        <v>19</v>
      </c>
      <c r="J21964" s="119" t="s">
        <v>24</v>
      </c>
      <c r="K21964" s="1">
        <v>46255.758941458334</v>
      </c>
      <c r="L21964">
        <v>7</v>
      </c>
      <c r="M21964">
        <v>6</v>
      </c>
      <c r="N21964">
        <v>0</v>
      </c>
      <c r="O21964">
        <v>3</v>
      </c>
      <c r="P21964" s="119" t="s">
        <v>20254</v>
      </c>
    </row>
    <row r="21965" spans="1:16" x14ac:dyDescent="0.25">
      <c r="A21965">
        <v>49789</v>
      </c>
      <c r="B21965" s="119" t="s">
        <v>14351</v>
      </c>
      <c r="C21965">
        <v>80</v>
      </c>
      <c r="E21965">
        <v>537</v>
      </c>
      <c r="F21965">
        <v>31308</v>
      </c>
      <c r="G21965">
        <v>80</v>
      </c>
      <c r="H21965">
        <v>86273</v>
      </c>
      <c r="I21965" s="119" t="s">
        <v>19</v>
      </c>
      <c r="J21965" s="119" t="s">
        <v>24</v>
      </c>
      <c r="K21965" s="1">
        <v>46255.758941458334</v>
      </c>
      <c r="L21965">
        <v>1</v>
      </c>
      <c r="M21965">
        <v>2</v>
      </c>
      <c r="N21965">
        <v>0</v>
      </c>
      <c r="O21965">
        <v>1</v>
      </c>
      <c r="P21965" s="119" t="s">
        <v>20254</v>
      </c>
    </row>
    <row r="21966" spans="1:16" x14ac:dyDescent="0.25">
      <c r="A21966">
        <v>49790</v>
      </c>
      <c r="B21966" s="119" t="s">
        <v>14352</v>
      </c>
      <c r="C21966">
        <v>80</v>
      </c>
      <c r="E21966">
        <v>143</v>
      </c>
      <c r="F21966">
        <v>23680</v>
      </c>
      <c r="G21966">
        <v>69</v>
      </c>
      <c r="H21966">
        <v>89798</v>
      </c>
      <c r="I21966" s="119" t="s">
        <v>19</v>
      </c>
      <c r="J21966" s="119" t="s">
        <v>24</v>
      </c>
      <c r="K21966" s="1">
        <v>46255.758941458334</v>
      </c>
      <c r="L21966">
        <v>13</v>
      </c>
      <c r="M21966">
        <v>4</v>
      </c>
      <c r="N21966">
        <v>3</v>
      </c>
      <c r="O21966">
        <v>2</v>
      </c>
      <c r="P21966" s="119" t="s">
        <v>20254</v>
      </c>
    </row>
    <row r="21967" spans="1:16" x14ac:dyDescent="0.25">
      <c r="A21967">
        <v>49791</v>
      </c>
      <c r="B21967" s="119" t="s">
        <v>14353</v>
      </c>
      <c r="C21967">
        <v>80</v>
      </c>
      <c r="E21967">
        <v>130</v>
      </c>
      <c r="F21967">
        <v>16466</v>
      </c>
      <c r="G21967">
        <v>100</v>
      </c>
      <c r="H21967">
        <v>80999</v>
      </c>
      <c r="I21967" s="119" t="s">
        <v>19</v>
      </c>
      <c r="J21967" s="119" t="s">
        <v>24</v>
      </c>
      <c r="K21967" s="1">
        <v>46255.758941458334</v>
      </c>
      <c r="L21967">
        <v>16</v>
      </c>
      <c r="M21967">
        <v>3</v>
      </c>
      <c r="N21967">
        <v>4</v>
      </c>
      <c r="O21967">
        <v>1</v>
      </c>
      <c r="P21967" s="119" t="s">
        <v>20254</v>
      </c>
    </row>
    <row r="21968" spans="1:16" x14ac:dyDescent="0.25">
      <c r="A21968">
        <v>49792</v>
      </c>
      <c r="B21968" s="119" t="s">
        <v>14354</v>
      </c>
      <c r="C21968">
        <v>80</v>
      </c>
      <c r="E21968">
        <v>383</v>
      </c>
      <c r="F21968">
        <v>28862</v>
      </c>
      <c r="G21968">
        <v>63</v>
      </c>
      <c r="H21968">
        <v>87996</v>
      </c>
      <c r="I21968" s="119" t="s">
        <v>19</v>
      </c>
      <c r="J21968" s="119" t="s">
        <v>24</v>
      </c>
      <c r="K21968" s="1">
        <v>46255.758941458334</v>
      </c>
      <c r="L21968">
        <v>0</v>
      </c>
      <c r="M21968">
        <v>4</v>
      </c>
      <c r="N21968">
        <v>0</v>
      </c>
      <c r="O21968">
        <v>1</v>
      </c>
      <c r="P21968" s="119" t="s">
        <v>20254</v>
      </c>
    </row>
    <row r="21969" spans="1:16" x14ac:dyDescent="0.25">
      <c r="A21969">
        <v>49793</v>
      </c>
      <c r="B21969" s="119" t="s">
        <v>14355</v>
      </c>
      <c r="C21969">
        <v>80</v>
      </c>
      <c r="E21969">
        <v>148</v>
      </c>
      <c r="F21969">
        <v>17558</v>
      </c>
      <c r="G21969">
        <v>60</v>
      </c>
      <c r="H21969">
        <v>94777</v>
      </c>
      <c r="I21969" s="119" t="s">
        <v>19</v>
      </c>
      <c r="J21969" s="119" t="s">
        <v>24</v>
      </c>
      <c r="K21969" s="1">
        <v>46255.758941458334</v>
      </c>
      <c r="L21969">
        <v>0</v>
      </c>
      <c r="M21969">
        <v>3</v>
      </c>
      <c r="N21969">
        <v>0</v>
      </c>
      <c r="O21969">
        <v>2</v>
      </c>
      <c r="P21969" s="119" t="s">
        <v>20254</v>
      </c>
    </row>
    <row r="21970" spans="1:16" x14ac:dyDescent="0.25">
      <c r="A21970">
        <v>49794</v>
      </c>
      <c r="B21970" s="119" t="s">
        <v>14356</v>
      </c>
      <c r="C21970">
        <v>80</v>
      </c>
      <c r="E21970">
        <v>650</v>
      </c>
      <c r="F21970">
        <v>7126</v>
      </c>
      <c r="G21970">
        <v>60</v>
      </c>
      <c r="H21970">
        <v>79756</v>
      </c>
      <c r="I21970" s="119" t="s">
        <v>19</v>
      </c>
      <c r="J21970" s="119" t="s">
        <v>24</v>
      </c>
      <c r="K21970" s="1">
        <v>46255.758941458334</v>
      </c>
      <c r="L21970">
        <v>10</v>
      </c>
      <c r="M21970">
        <v>1</v>
      </c>
      <c r="N21970">
        <v>0</v>
      </c>
      <c r="O21970">
        <v>1</v>
      </c>
      <c r="P21970" s="119" t="s">
        <v>20254</v>
      </c>
    </row>
    <row r="21971" spans="1:16" x14ac:dyDescent="0.25">
      <c r="A21971">
        <v>49795</v>
      </c>
      <c r="B21971" s="119" t="s">
        <v>14357</v>
      </c>
      <c r="C21971">
        <v>80</v>
      </c>
      <c r="E21971">
        <v>72</v>
      </c>
      <c r="F21971">
        <v>15712</v>
      </c>
      <c r="G21971">
        <v>124</v>
      </c>
      <c r="H21971">
        <v>80179</v>
      </c>
      <c r="I21971" s="119" t="s">
        <v>19</v>
      </c>
      <c r="J21971" s="119" t="s">
        <v>24</v>
      </c>
      <c r="K21971" s="1">
        <v>46255.758941458334</v>
      </c>
      <c r="L21971">
        <v>0</v>
      </c>
      <c r="M21971">
        <v>1</v>
      </c>
      <c r="N21971">
        <v>0</v>
      </c>
      <c r="O21971">
        <v>1</v>
      </c>
      <c r="P21971" s="119" t="s">
        <v>20254</v>
      </c>
    </row>
    <row r="21972" spans="1:16" x14ac:dyDescent="0.25">
      <c r="A21972">
        <v>49796</v>
      </c>
      <c r="B21972" s="119" t="s">
        <v>14358</v>
      </c>
      <c r="C21972">
        <v>80</v>
      </c>
      <c r="E21972">
        <v>1286</v>
      </c>
      <c r="F21972">
        <v>4038</v>
      </c>
      <c r="G21972">
        <v>86</v>
      </c>
      <c r="H21972">
        <v>74937</v>
      </c>
      <c r="I21972" s="119" t="s">
        <v>19</v>
      </c>
      <c r="J21972" s="119" t="s">
        <v>24</v>
      </c>
      <c r="K21972" s="1">
        <v>46255.758941458334</v>
      </c>
      <c r="L21972">
        <v>0</v>
      </c>
      <c r="M21972">
        <v>0</v>
      </c>
      <c r="N21972">
        <v>0</v>
      </c>
      <c r="O21972">
        <v>0</v>
      </c>
      <c r="P21972" s="119" t="s">
        <v>20254</v>
      </c>
    </row>
    <row r="21973" spans="1:16" x14ac:dyDescent="0.25">
      <c r="A21973">
        <v>49797</v>
      </c>
      <c r="B21973" s="119" t="s">
        <v>14359</v>
      </c>
      <c r="C21973">
        <v>80</v>
      </c>
      <c r="E21973">
        <v>417</v>
      </c>
      <c r="F21973">
        <v>12027</v>
      </c>
      <c r="G21973">
        <v>36</v>
      </c>
      <c r="H21973">
        <v>65403</v>
      </c>
      <c r="I21973" s="119" t="s">
        <v>19</v>
      </c>
      <c r="J21973" s="119" t="s">
        <v>24</v>
      </c>
      <c r="K21973" s="1">
        <v>46255.758941458334</v>
      </c>
      <c r="L21973">
        <v>0</v>
      </c>
      <c r="M21973">
        <v>1</v>
      </c>
      <c r="N21973">
        <v>0</v>
      </c>
      <c r="O21973">
        <v>1</v>
      </c>
      <c r="P21973" s="119" t="s">
        <v>20254</v>
      </c>
    </row>
    <row r="21974" spans="1:16" x14ac:dyDescent="0.25">
      <c r="A21974">
        <v>49798</v>
      </c>
      <c r="B21974" s="119" t="s">
        <v>14360</v>
      </c>
      <c r="C21974">
        <v>80</v>
      </c>
      <c r="E21974">
        <v>678</v>
      </c>
      <c r="F21974">
        <v>5081</v>
      </c>
      <c r="G21974">
        <v>66</v>
      </c>
      <c r="H21974">
        <v>77093</v>
      </c>
      <c r="I21974" s="119" t="s">
        <v>19</v>
      </c>
      <c r="J21974" s="119" t="s">
        <v>24</v>
      </c>
      <c r="K21974" s="1">
        <v>46255.758941458334</v>
      </c>
      <c r="L21974">
        <v>0</v>
      </c>
      <c r="M21974">
        <v>0</v>
      </c>
      <c r="N21974">
        <v>0</v>
      </c>
      <c r="O21974">
        <v>0</v>
      </c>
      <c r="P21974" s="119" t="s">
        <v>20254</v>
      </c>
    </row>
    <row r="21975" spans="1:16" x14ac:dyDescent="0.25">
      <c r="A21975">
        <v>49799</v>
      </c>
      <c r="B21975" s="119" t="s">
        <v>14361</v>
      </c>
      <c r="C21975">
        <v>80</v>
      </c>
      <c r="E21975">
        <v>751</v>
      </c>
      <c r="F21975">
        <v>12925</v>
      </c>
      <c r="G21975">
        <v>111</v>
      </c>
      <c r="H21975">
        <v>80814</v>
      </c>
      <c r="I21975" s="119" t="s">
        <v>19</v>
      </c>
      <c r="J21975" s="119" t="s">
        <v>24</v>
      </c>
      <c r="K21975" s="1">
        <v>46255.758941458334</v>
      </c>
      <c r="L21975">
        <v>0</v>
      </c>
      <c r="M21975">
        <v>0</v>
      </c>
      <c r="N21975">
        <v>0</v>
      </c>
      <c r="O21975">
        <v>0</v>
      </c>
      <c r="P21975" s="119" t="s">
        <v>20254</v>
      </c>
    </row>
    <row r="21976" spans="1:16" x14ac:dyDescent="0.25">
      <c r="A21976">
        <v>49803</v>
      </c>
      <c r="B21976" s="119" t="s">
        <v>14362</v>
      </c>
      <c r="C21976">
        <v>80</v>
      </c>
      <c r="E21976">
        <v>485</v>
      </c>
      <c r="F21976">
        <v>3215</v>
      </c>
      <c r="G21976">
        <v>56</v>
      </c>
      <c r="H21976">
        <v>62973</v>
      </c>
      <c r="I21976" s="119" t="s">
        <v>4726</v>
      </c>
      <c r="J21976" s="119" t="s">
        <v>24</v>
      </c>
      <c r="K21976" s="1">
        <v>46255.758941458334</v>
      </c>
      <c r="L21976">
        <v>0</v>
      </c>
      <c r="M21976">
        <v>1</v>
      </c>
      <c r="N21976">
        <v>0</v>
      </c>
      <c r="O21976">
        <v>0</v>
      </c>
      <c r="P21976" s="119" t="s">
        <v>20254</v>
      </c>
    </row>
    <row r="21977" spans="1:16" x14ac:dyDescent="0.25">
      <c r="A21977">
        <v>49804</v>
      </c>
      <c r="B21977" s="119" t="s">
        <v>14363</v>
      </c>
      <c r="C21977">
        <v>80</v>
      </c>
      <c r="E21977">
        <v>503</v>
      </c>
      <c r="F21977">
        <v>6100</v>
      </c>
      <c r="G21977">
        <v>68</v>
      </c>
      <c r="H21977">
        <v>62584</v>
      </c>
      <c r="I21977" s="119" t="s">
        <v>4726</v>
      </c>
      <c r="J21977" s="119" t="s">
        <v>24</v>
      </c>
      <c r="K21977" s="1">
        <v>46255.758941458334</v>
      </c>
      <c r="L21977">
        <v>16</v>
      </c>
      <c r="M21977">
        <v>1</v>
      </c>
      <c r="N21977">
        <v>5</v>
      </c>
      <c r="O21977">
        <v>0</v>
      </c>
      <c r="P21977" s="119" t="s">
        <v>20254</v>
      </c>
    </row>
    <row r="21978" spans="1:16" x14ac:dyDescent="0.25">
      <c r="A21978">
        <v>49805</v>
      </c>
      <c r="B21978" s="119" t="s">
        <v>14364</v>
      </c>
      <c r="C21978">
        <v>80</v>
      </c>
      <c r="E21978">
        <v>61</v>
      </c>
      <c r="F21978">
        <v>19712</v>
      </c>
      <c r="G21978">
        <v>93</v>
      </c>
      <c r="H21978">
        <v>49997</v>
      </c>
      <c r="I21978" s="119" t="s">
        <v>4726</v>
      </c>
      <c r="J21978" s="119" t="s">
        <v>24</v>
      </c>
      <c r="K21978" s="1">
        <v>46255.758941458334</v>
      </c>
      <c r="L21978">
        <v>0</v>
      </c>
      <c r="M21978">
        <v>1</v>
      </c>
      <c r="N21978">
        <v>0</v>
      </c>
      <c r="O21978">
        <v>0</v>
      </c>
      <c r="P21978" s="119" t="s">
        <v>20254</v>
      </c>
    </row>
    <row r="21979" spans="1:16" x14ac:dyDescent="0.25">
      <c r="A21979">
        <v>49806</v>
      </c>
      <c r="B21979" s="119" t="s">
        <v>14365</v>
      </c>
      <c r="C21979">
        <v>80</v>
      </c>
      <c r="E21979">
        <v>164</v>
      </c>
      <c r="F21979">
        <v>13869</v>
      </c>
      <c r="G21979">
        <v>34</v>
      </c>
      <c r="H21979">
        <v>77070</v>
      </c>
      <c r="I21979" s="119" t="s">
        <v>4726</v>
      </c>
      <c r="J21979" s="119" t="s">
        <v>24</v>
      </c>
      <c r="K21979" s="1">
        <v>46255.758941458334</v>
      </c>
      <c r="L21979">
        <v>0</v>
      </c>
      <c r="M21979">
        <v>2</v>
      </c>
      <c r="N21979">
        <v>0</v>
      </c>
      <c r="O21979">
        <v>0</v>
      </c>
      <c r="P21979" s="119" t="s">
        <v>20254</v>
      </c>
    </row>
    <row r="21980" spans="1:16" x14ac:dyDescent="0.25">
      <c r="A21980">
        <v>49807</v>
      </c>
      <c r="B21980" s="119" t="s">
        <v>14366</v>
      </c>
      <c r="C21980">
        <v>80</v>
      </c>
      <c r="E21980">
        <v>192</v>
      </c>
      <c r="F21980">
        <v>13669</v>
      </c>
      <c r="G21980">
        <v>70</v>
      </c>
      <c r="H21980">
        <v>59994</v>
      </c>
      <c r="I21980" s="119" t="s">
        <v>4726</v>
      </c>
      <c r="J21980" s="119" t="s">
        <v>24</v>
      </c>
      <c r="K21980" s="1">
        <v>46255.758941458334</v>
      </c>
      <c r="L21980">
        <v>1</v>
      </c>
      <c r="M21980">
        <v>0</v>
      </c>
      <c r="N21980">
        <v>1</v>
      </c>
      <c r="O21980">
        <v>0</v>
      </c>
      <c r="P21980" s="119" t="s">
        <v>20254</v>
      </c>
    </row>
    <row r="21981" spans="1:16" x14ac:dyDescent="0.25">
      <c r="A21981">
        <v>49808</v>
      </c>
      <c r="B21981" s="119" t="s">
        <v>14367</v>
      </c>
      <c r="C21981">
        <v>80</v>
      </c>
      <c r="E21981">
        <v>105</v>
      </c>
      <c r="F21981">
        <v>11284</v>
      </c>
      <c r="G21981">
        <v>48</v>
      </c>
      <c r="H21981">
        <v>59099</v>
      </c>
      <c r="I21981" s="119" t="s">
        <v>4726</v>
      </c>
      <c r="J21981" s="119" t="s">
        <v>24</v>
      </c>
      <c r="K21981" s="1">
        <v>46255.758941458334</v>
      </c>
      <c r="L21981">
        <v>0</v>
      </c>
      <c r="M21981">
        <v>0</v>
      </c>
      <c r="N21981">
        <v>0</v>
      </c>
      <c r="O21981">
        <v>0</v>
      </c>
      <c r="P21981" s="119" t="s">
        <v>20254</v>
      </c>
    </row>
    <row r="21982" spans="1:16" x14ac:dyDescent="0.25">
      <c r="A21982">
        <v>49809</v>
      </c>
      <c r="B21982" s="119" t="s">
        <v>14368</v>
      </c>
      <c r="C21982">
        <v>80</v>
      </c>
      <c r="E21982">
        <v>118</v>
      </c>
      <c r="F21982">
        <v>11247</v>
      </c>
      <c r="G21982">
        <v>55</v>
      </c>
      <c r="H21982">
        <v>21247</v>
      </c>
      <c r="I21982" s="119" t="s">
        <v>4726</v>
      </c>
      <c r="J21982" s="119" t="s">
        <v>24</v>
      </c>
      <c r="K21982" s="1">
        <v>46255.758941458334</v>
      </c>
      <c r="L21982">
        <v>2</v>
      </c>
      <c r="M21982">
        <v>0</v>
      </c>
      <c r="N21982">
        <v>0</v>
      </c>
      <c r="O21982">
        <v>0</v>
      </c>
      <c r="P21982" s="119" t="s">
        <v>20254</v>
      </c>
    </row>
    <row r="21983" spans="1:16" x14ac:dyDescent="0.25">
      <c r="A21983">
        <v>49810</v>
      </c>
      <c r="B21983" s="119" t="s">
        <v>14369</v>
      </c>
      <c r="C21983">
        <v>80</v>
      </c>
      <c r="E21983">
        <v>156</v>
      </c>
      <c r="F21983">
        <v>10801</v>
      </c>
      <c r="G21983">
        <v>68</v>
      </c>
      <c r="H21983">
        <v>59995</v>
      </c>
      <c r="I21983" s="119" t="s">
        <v>4726</v>
      </c>
      <c r="J21983" s="119" t="s">
        <v>24</v>
      </c>
      <c r="K21983" s="1">
        <v>46255.758941458334</v>
      </c>
      <c r="L21983">
        <v>0</v>
      </c>
      <c r="M21983">
        <v>0</v>
      </c>
      <c r="N21983">
        <v>0</v>
      </c>
      <c r="O21983">
        <v>0</v>
      </c>
      <c r="P21983" s="119" t="s">
        <v>20254</v>
      </c>
    </row>
    <row r="21984" spans="1:16" x14ac:dyDescent="0.25">
      <c r="A21984">
        <v>49811</v>
      </c>
      <c r="B21984" s="119" t="s">
        <v>14370</v>
      </c>
      <c r="C21984">
        <v>80</v>
      </c>
      <c r="E21984">
        <v>108</v>
      </c>
      <c r="F21984">
        <v>22875</v>
      </c>
      <c r="G21984">
        <v>54</v>
      </c>
      <c r="H21984">
        <v>72621</v>
      </c>
      <c r="I21984" s="119" t="s">
        <v>4726</v>
      </c>
      <c r="J21984" s="119" t="s">
        <v>24</v>
      </c>
      <c r="K21984" s="1">
        <v>46255.758941458334</v>
      </c>
      <c r="L21984">
        <v>0</v>
      </c>
      <c r="M21984">
        <v>2</v>
      </c>
      <c r="N21984">
        <v>0</v>
      </c>
      <c r="O21984">
        <v>0</v>
      </c>
      <c r="P21984" s="119" t="s">
        <v>20254</v>
      </c>
    </row>
    <row r="21985" spans="1:16" x14ac:dyDescent="0.25">
      <c r="A21985">
        <v>49812</v>
      </c>
      <c r="B21985" s="119" t="s">
        <v>14371</v>
      </c>
      <c r="C21985">
        <v>80</v>
      </c>
      <c r="E21985">
        <v>145</v>
      </c>
      <c r="F21985">
        <v>5150</v>
      </c>
      <c r="G21985">
        <v>31</v>
      </c>
      <c r="H21985">
        <v>68836</v>
      </c>
      <c r="I21985" s="119" t="s">
        <v>4726</v>
      </c>
      <c r="J21985" s="119" t="s">
        <v>24</v>
      </c>
      <c r="K21985" s="1">
        <v>46255.758941458334</v>
      </c>
      <c r="L21985">
        <v>0</v>
      </c>
      <c r="M21985">
        <v>0</v>
      </c>
      <c r="N21985">
        <v>0</v>
      </c>
      <c r="O21985">
        <v>0</v>
      </c>
      <c r="P21985" s="119" t="s">
        <v>20254</v>
      </c>
    </row>
    <row r="21986" spans="1:16" x14ac:dyDescent="0.25">
      <c r="A21986">
        <v>49813</v>
      </c>
      <c r="B21986" s="119" t="s">
        <v>14372</v>
      </c>
      <c r="C21986">
        <v>80</v>
      </c>
      <c r="E21986">
        <v>202</v>
      </c>
      <c r="F21986">
        <v>2702</v>
      </c>
      <c r="G21986">
        <v>57</v>
      </c>
      <c r="H21986">
        <v>9997</v>
      </c>
      <c r="I21986" s="119" t="s">
        <v>4726</v>
      </c>
      <c r="J21986" s="119" t="s">
        <v>24</v>
      </c>
      <c r="K21986" s="1">
        <v>46255.758941458334</v>
      </c>
      <c r="L21986">
        <v>0</v>
      </c>
      <c r="M21986">
        <v>1</v>
      </c>
      <c r="N21986">
        <v>0</v>
      </c>
      <c r="O21986">
        <v>0</v>
      </c>
      <c r="P21986" s="119" t="s">
        <v>20254</v>
      </c>
    </row>
    <row r="21987" spans="1:16" x14ac:dyDescent="0.25">
      <c r="A21987">
        <v>49814</v>
      </c>
      <c r="B21987" s="119" t="s">
        <v>14373</v>
      </c>
      <c r="C21987">
        <v>80</v>
      </c>
      <c r="E21987">
        <v>68</v>
      </c>
      <c r="F21987">
        <v>30114</v>
      </c>
      <c r="G21987">
        <v>92</v>
      </c>
      <c r="H21987">
        <v>84884</v>
      </c>
      <c r="I21987" s="119" t="s">
        <v>4726</v>
      </c>
      <c r="J21987" s="119" t="s">
        <v>24</v>
      </c>
      <c r="K21987" s="1">
        <v>46255.758941458334</v>
      </c>
      <c r="L21987">
        <v>0</v>
      </c>
      <c r="M21987">
        <v>0</v>
      </c>
      <c r="N21987">
        <v>0</v>
      </c>
      <c r="O21987">
        <v>0</v>
      </c>
      <c r="P21987" s="119" t="s">
        <v>20254</v>
      </c>
    </row>
    <row r="21988" spans="1:16" x14ac:dyDescent="0.25">
      <c r="A21988">
        <v>49815</v>
      </c>
      <c r="B21988" s="119" t="s">
        <v>14374</v>
      </c>
      <c r="C21988">
        <v>80</v>
      </c>
      <c r="E21988">
        <v>153</v>
      </c>
      <c r="F21988">
        <v>13566</v>
      </c>
      <c r="G21988">
        <v>63</v>
      </c>
      <c r="H21988">
        <v>49994</v>
      </c>
      <c r="I21988" s="119" t="s">
        <v>4726</v>
      </c>
      <c r="J21988" s="119" t="s">
        <v>24</v>
      </c>
      <c r="K21988" s="1">
        <v>46255.758941458334</v>
      </c>
      <c r="L21988">
        <v>1</v>
      </c>
      <c r="M21988">
        <v>0</v>
      </c>
      <c r="N21988">
        <v>0</v>
      </c>
      <c r="O21988">
        <v>0</v>
      </c>
      <c r="P21988" s="119" t="s">
        <v>20254</v>
      </c>
    </row>
    <row r="21989" spans="1:16" x14ac:dyDescent="0.25">
      <c r="A21989">
        <v>49816</v>
      </c>
      <c r="B21989" s="119" t="s">
        <v>14375</v>
      </c>
      <c r="C21989">
        <v>80</v>
      </c>
      <c r="E21989">
        <v>86</v>
      </c>
      <c r="F21989">
        <v>15771</v>
      </c>
      <c r="G21989">
        <v>92</v>
      </c>
      <c r="H21989">
        <v>89643</v>
      </c>
      <c r="I21989" s="119" t="s">
        <v>4726</v>
      </c>
      <c r="J21989" s="119" t="s">
        <v>24</v>
      </c>
      <c r="K21989" s="1">
        <v>46255.758941458334</v>
      </c>
      <c r="L21989">
        <v>1</v>
      </c>
      <c r="M21989">
        <v>2</v>
      </c>
      <c r="N21989">
        <v>1</v>
      </c>
      <c r="O21989">
        <v>0</v>
      </c>
      <c r="P21989" s="119" t="s">
        <v>20254</v>
      </c>
    </row>
    <row r="21990" spans="1:16" x14ac:dyDescent="0.25">
      <c r="A21990">
        <v>49817</v>
      </c>
      <c r="B21990" s="119" t="s">
        <v>14376</v>
      </c>
      <c r="C21990">
        <v>80</v>
      </c>
      <c r="D21990">
        <v>49823</v>
      </c>
      <c r="E21990">
        <v>40</v>
      </c>
      <c r="F21990">
        <v>35555</v>
      </c>
      <c r="G21990">
        <v>99</v>
      </c>
      <c r="H21990">
        <v>75555</v>
      </c>
      <c r="I21990" s="119" t="s">
        <v>4611</v>
      </c>
      <c r="J21990" s="119" t="s">
        <v>24</v>
      </c>
      <c r="K21990" s="1">
        <v>46255.758941458334</v>
      </c>
      <c r="L21990">
        <v>4</v>
      </c>
      <c r="M21990">
        <v>7</v>
      </c>
      <c r="N21990">
        <v>0</v>
      </c>
      <c r="O21990">
        <v>0</v>
      </c>
      <c r="P21990" s="119" t="s">
        <v>20254</v>
      </c>
    </row>
    <row r="21991" spans="1:16" x14ac:dyDescent="0.25">
      <c r="A21991">
        <v>49818</v>
      </c>
      <c r="B21991" s="119" t="s">
        <v>14377</v>
      </c>
      <c r="C21991">
        <v>80</v>
      </c>
      <c r="E21991">
        <v>212</v>
      </c>
      <c r="F21991">
        <v>37413</v>
      </c>
      <c r="G21991">
        <v>69</v>
      </c>
      <c r="H21991">
        <v>59999</v>
      </c>
      <c r="I21991" s="119" t="s">
        <v>4726</v>
      </c>
      <c r="J21991" s="119" t="s">
        <v>24</v>
      </c>
      <c r="K21991" s="1">
        <v>46255.758941458334</v>
      </c>
      <c r="L21991">
        <v>0</v>
      </c>
      <c r="M21991">
        <v>0</v>
      </c>
      <c r="N21991">
        <v>0</v>
      </c>
      <c r="O21991">
        <v>0</v>
      </c>
      <c r="P21991" s="119" t="s">
        <v>20254</v>
      </c>
    </row>
    <row r="21992" spans="1:16" x14ac:dyDescent="0.25">
      <c r="A21992">
        <v>49819</v>
      </c>
      <c r="B21992" s="119" t="s">
        <v>14378</v>
      </c>
      <c r="C21992">
        <v>80</v>
      </c>
      <c r="E21992">
        <v>270</v>
      </c>
      <c r="F21992">
        <v>10526</v>
      </c>
      <c r="G21992">
        <v>65</v>
      </c>
      <c r="H21992">
        <v>79751</v>
      </c>
      <c r="I21992" s="119" t="s">
        <v>4726</v>
      </c>
      <c r="J21992" s="119" t="s">
        <v>24</v>
      </c>
      <c r="K21992" s="1">
        <v>46255.758941458334</v>
      </c>
      <c r="L21992">
        <v>0</v>
      </c>
      <c r="M21992">
        <v>0</v>
      </c>
      <c r="N21992">
        <v>0</v>
      </c>
      <c r="O21992">
        <v>0</v>
      </c>
      <c r="P21992" s="119" t="s">
        <v>20254</v>
      </c>
    </row>
    <row r="21993" spans="1:16" x14ac:dyDescent="0.25">
      <c r="A21993">
        <v>49820</v>
      </c>
      <c r="B21993" s="119" t="s">
        <v>14379</v>
      </c>
      <c r="C21993">
        <v>80</v>
      </c>
      <c r="E21993">
        <v>158</v>
      </c>
      <c r="F21993">
        <v>12844</v>
      </c>
      <c r="G21993">
        <v>82</v>
      </c>
      <c r="H21993">
        <v>99886</v>
      </c>
      <c r="I21993" s="119" t="s">
        <v>4726</v>
      </c>
      <c r="J21993" s="119" t="s">
        <v>24</v>
      </c>
      <c r="K21993" s="1">
        <v>46255.758941458334</v>
      </c>
      <c r="L21993">
        <v>8</v>
      </c>
      <c r="M21993">
        <v>2</v>
      </c>
      <c r="N21993">
        <v>3</v>
      </c>
      <c r="O21993">
        <v>1</v>
      </c>
      <c r="P21993" s="119" t="s">
        <v>20254</v>
      </c>
    </row>
    <row r="21994" spans="1:16" x14ac:dyDescent="0.25">
      <c r="A21994">
        <v>49821</v>
      </c>
      <c r="B21994" s="119" t="s">
        <v>14380</v>
      </c>
      <c r="C21994">
        <v>80</v>
      </c>
      <c r="E21994">
        <v>77</v>
      </c>
      <c r="F21994">
        <v>30629</v>
      </c>
      <c r="G21994">
        <v>51</v>
      </c>
      <c r="H21994">
        <v>89658</v>
      </c>
      <c r="I21994" s="119" t="s">
        <v>4726</v>
      </c>
      <c r="J21994" s="119" t="s">
        <v>24</v>
      </c>
      <c r="K21994" s="1">
        <v>46255.758941458334</v>
      </c>
      <c r="L21994">
        <v>2</v>
      </c>
      <c r="M21994">
        <v>2</v>
      </c>
      <c r="N21994">
        <v>0</v>
      </c>
      <c r="O21994">
        <v>1</v>
      </c>
      <c r="P21994" s="119" t="s">
        <v>20254</v>
      </c>
    </row>
    <row r="21995" spans="1:16" x14ac:dyDescent="0.25">
      <c r="A21995">
        <v>49822</v>
      </c>
      <c r="B21995" s="119" t="s">
        <v>14381</v>
      </c>
      <c r="C21995">
        <v>80</v>
      </c>
      <c r="D21995">
        <v>49823</v>
      </c>
      <c r="E21995">
        <v>154</v>
      </c>
      <c r="F21995">
        <v>46353</v>
      </c>
      <c r="G21995">
        <v>92</v>
      </c>
      <c r="H21995">
        <v>94666</v>
      </c>
      <c r="I21995" s="119" t="s">
        <v>4611</v>
      </c>
      <c r="J21995" s="119" t="s">
        <v>24</v>
      </c>
      <c r="K21995" s="1">
        <v>46255.758941458334</v>
      </c>
      <c r="L21995">
        <v>6</v>
      </c>
      <c r="M21995">
        <v>8</v>
      </c>
      <c r="N21995">
        <v>3</v>
      </c>
      <c r="O21995">
        <v>1</v>
      </c>
      <c r="P21995" s="119" t="s">
        <v>20254</v>
      </c>
    </row>
    <row r="21996" spans="1:16" x14ac:dyDescent="0.25">
      <c r="A21996">
        <v>49823</v>
      </c>
      <c r="B21996" s="119" t="s">
        <v>14382</v>
      </c>
      <c r="C21996">
        <v>80</v>
      </c>
      <c r="E21996">
        <v>543</v>
      </c>
      <c r="F21996">
        <v>10416</v>
      </c>
      <c r="G21996">
        <v>708</v>
      </c>
      <c r="H21996">
        <v>14882</v>
      </c>
      <c r="I21996" s="119" t="s">
        <v>7033</v>
      </c>
      <c r="J21996" s="119" t="s">
        <v>24</v>
      </c>
      <c r="K21996" s="1">
        <v>46255.758941458334</v>
      </c>
      <c r="L21996">
        <v>14</v>
      </c>
      <c r="M21996">
        <v>33</v>
      </c>
      <c r="N21996">
        <v>1</v>
      </c>
      <c r="O21996">
        <v>3</v>
      </c>
      <c r="P21996" s="119" t="s">
        <v>20254</v>
      </c>
    </row>
    <row r="21997" spans="1:16" x14ac:dyDescent="0.25">
      <c r="A21997">
        <v>49824</v>
      </c>
      <c r="B21997" s="119" t="s">
        <v>14383</v>
      </c>
      <c r="C21997">
        <v>80</v>
      </c>
      <c r="D21997">
        <v>49823</v>
      </c>
      <c r="E21997">
        <v>44</v>
      </c>
      <c r="F21997">
        <v>52237</v>
      </c>
      <c r="G21997">
        <v>104</v>
      </c>
      <c r="H21997">
        <v>99788</v>
      </c>
      <c r="I21997" s="119" t="s">
        <v>4611</v>
      </c>
      <c r="J21997" s="119" t="s">
        <v>24</v>
      </c>
      <c r="K21997" s="1">
        <v>46255.758941458334</v>
      </c>
      <c r="L21997">
        <v>10</v>
      </c>
      <c r="M21997">
        <v>7</v>
      </c>
      <c r="N21997">
        <v>2</v>
      </c>
      <c r="O21997">
        <v>1</v>
      </c>
      <c r="P21997" s="119" t="s">
        <v>20254</v>
      </c>
    </row>
    <row r="21998" spans="1:16" x14ac:dyDescent="0.25">
      <c r="A21998">
        <v>49827</v>
      </c>
      <c r="B21998" s="119" t="s">
        <v>14384</v>
      </c>
      <c r="C21998">
        <v>0</v>
      </c>
      <c r="E21998">
        <v>1183</v>
      </c>
      <c r="F21998">
        <v>40032</v>
      </c>
      <c r="G21998">
        <v>145</v>
      </c>
      <c r="H21998">
        <v>77052</v>
      </c>
      <c r="I21998" s="119" t="s">
        <v>6335</v>
      </c>
      <c r="J21998" s="119" t="s">
        <v>24</v>
      </c>
      <c r="K21998" s="1">
        <v>46255.758941458334</v>
      </c>
      <c r="L21998">
        <v>23</v>
      </c>
      <c r="M21998">
        <v>8</v>
      </c>
      <c r="N21998">
        <v>4</v>
      </c>
      <c r="O21998">
        <v>0</v>
      </c>
      <c r="P21998" s="119" t="s">
        <v>20254</v>
      </c>
    </row>
    <row r="21999" spans="1:16" x14ac:dyDescent="0.25">
      <c r="A21999">
        <v>49828</v>
      </c>
      <c r="B21999" s="119" t="s">
        <v>14385</v>
      </c>
      <c r="C21999">
        <v>80</v>
      </c>
      <c r="E21999">
        <v>873</v>
      </c>
      <c r="F21999">
        <v>2163</v>
      </c>
      <c r="G21999">
        <v>792</v>
      </c>
      <c r="H21999">
        <v>4319</v>
      </c>
      <c r="I21999" s="119" t="s">
        <v>4611</v>
      </c>
      <c r="J21999" s="119" t="s">
        <v>24</v>
      </c>
      <c r="K21999" s="1">
        <v>46255.758941458334</v>
      </c>
      <c r="L21999">
        <v>343</v>
      </c>
      <c r="M21999">
        <v>39</v>
      </c>
      <c r="N21999">
        <v>8</v>
      </c>
      <c r="O21999">
        <v>8</v>
      </c>
      <c r="P21999" s="119" t="s">
        <v>20254</v>
      </c>
    </row>
    <row r="22000" spans="1:16" x14ac:dyDescent="0.25">
      <c r="A22000">
        <v>49831</v>
      </c>
      <c r="B22000" s="119" t="s">
        <v>14386</v>
      </c>
      <c r="C22000">
        <v>0</v>
      </c>
      <c r="E22000">
        <v>5551</v>
      </c>
      <c r="F22000">
        <v>80001</v>
      </c>
      <c r="G22000">
        <v>114</v>
      </c>
      <c r="H22000">
        <v>121391</v>
      </c>
      <c r="I22000" s="119" t="s">
        <v>16</v>
      </c>
      <c r="J22000" s="119" t="s">
        <v>139</v>
      </c>
      <c r="K22000" s="1">
        <v>46255.758941458334</v>
      </c>
      <c r="L22000">
        <v>5</v>
      </c>
      <c r="M22000">
        <v>1</v>
      </c>
      <c r="N22000">
        <v>0</v>
      </c>
      <c r="O22000">
        <v>0</v>
      </c>
      <c r="P22000" s="119" t="s">
        <v>20254</v>
      </c>
    </row>
    <row r="22001" spans="1:16" x14ac:dyDescent="0.25">
      <c r="A22001">
        <v>49836</v>
      </c>
      <c r="B22001" s="119" t="s">
        <v>14387</v>
      </c>
      <c r="C22001">
        <v>80</v>
      </c>
      <c r="E22001">
        <v>564</v>
      </c>
      <c r="F22001">
        <v>2205</v>
      </c>
      <c r="G22001">
        <v>982</v>
      </c>
      <c r="H22001">
        <v>3998</v>
      </c>
      <c r="I22001" s="119" t="s">
        <v>4611</v>
      </c>
      <c r="J22001" s="119" t="s">
        <v>24</v>
      </c>
      <c r="K22001" s="1">
        <v>46255.758941458334</v>
      </c>
      <c r="L22001">
        <v>401</v>
      </c>
      <c r="M22001">
        <v>60</v>
      </c>
      <c r="N22001">
        <v>12</v>
      </c>
      <c r="O22001">
        <v>14</v>
      </c>
      <c r="P22001" s="119" t="s">
        <v>20254</v>
      </c>
    </row>
    <row r="22002" spans="1:16" x14ac:dyDescent="0.25">
      <c r="A22002">
        <v>49950</v>
      </c>
      <c r="B22002" s="119" t="s">
        <v>14388</v>
      </c>
      <c r="C22002">
        <v>0</v>
      </c>
      <c r="E22002">
        <v>1201</v>
      </c>
      <c r="F22002">
        <v>51589</v>
      </c>
      <c r="G22002">
        <v>79</v>
      </c>
      <c r="H22002">
        <v>98993</v>
      </c>
      <c r="I22002" s="119" t="s">
        <v>6335</v>
      </c>
      <c r="J22002" s="119" t="s">
        <v>24</v>
      </c>
      <c r="K22002" s="1">
        <v>46255.758941458334</v>
      </c>
      <c r="L22002">
        <v>9</v>
      </c>
      <c r="M22002">
        <v>2</v>
      </c>
      <c r="N22002">
        <v>3</v>
      </c>
      <c r="O22002">
        <v>0</v>
      </c>
      <c r="P22002" s="119" t="s">
        <v>20254</v>
      </c>
    </row>
    <row r="22003" spans="1:16" x14ac:dyDescent="0.25">
      <c r="A22003">
        <v>49954</v>
      </c>
      <c r="B22003" s="119" t="s">
        <v>14389</v>
      </c>
      <c r="C22003">
        <v>0</v>
      </c>
      <c r="E22003">
        <v>306</v>
      </c>
      <c r="F22003">
        <v>75523</v>
      </c>
      <c r="G22003">
        <v>75</v>
      </c>
      <c r="H22003">
        <v>164999</v>
      </c>
      <c r="I22003" s="119" t="s">
        <v>16</v>
      </c>
      <c r="J22003" s="119" t="s">
        <v>222</v>
      </c>
      <c r="K22003" s="1">
        <v>46255.758941458334</v>
      </c>
      <c r="L22003">
        <v>3</v>
      </c>
      <c r="M22003">
        <v>4</v>
      </c>
      <c r="N22003">
        <v>0</v>
      </c>
      <c r="O22003">
        <v>0</v>
      </c>
      <c r="P22003" s="119" t="s">
        <v>20254</v>
      </c>
    </row>
    <row r="22004" spans="1:16" x14ac:dyDescent="0.25">
      <c r="A22004">
        <v>50018</v>
      </c>
      <c r="B22004" s="119" t="s">
        <v>14390</v>
      </c>
      <c r="C22004">
        <v>80</v>
      </c>
      <c r="E22004">
        <v>943</v>
      </c>
      <c r="F22004">
        <v>8893</v>
      </c>
      <c r="G22004">
        <v>667</v>
      </c>
      <c r="H22004">
        <v>22133</v>
      </c>
      <c r="I22004" s="119" t="s">
        <v>16</v>
      </c>
      <c r="J22004" s="119" t="s">
        <v>139</v>
      </c>
      <c r="K22004" s="1">
        <v>46255.758941458334</v>
      </c>
      <c r="L22004">
        <v>65</v>
      </c>
      <c r="M22004">
        <v>31</v>
      </c>
      <c r="N22004">
        <v>19</v>
      </c>
      <c r="O22004">
        <v>6</v>
      </c>
      <c r="P22004" s="119" t="s">
        <v>20254</v>
      </c>
    </row>
    <row r="22005" spans="1:16" x14ac:dyDescent="0.25">
      <c r="A22005">
        <v>50020</v>
      </c>
      <c r="B22005" s="119" t="s">
        <v>14391</v>
      </c>
      <c r="C22005">
        <v>80</v>
      </c>
      <c r="E22005">
        <v>1052</v>
      </c>
      <c r="F22005">
        <v>13516</v>
      </c>
      <c r="G22005">
        <v>2073</v>
      </c>
      <c r="H22005">
        <v>19740</v>
      </c>
      <c r="I22005" s="119" t="s">
        <v>16</v>
      </c>
      <c r="J22005" s="119" t="s">
        <v>139</v>
      </c>
      <c r="K22005" s="1">
        <v>46255.758941458334</v>
      </c>
      <c r="L22005">
        <v>141</v>
      </c>
      <c r="M22005">
        <v>322</v>
      </c>
      <c r="N22005">
        <v>65</v>
      </c>
      <c r="O22005">
        <v>113</v>
      </c>
      <c r="P22005" s="119" t="s">
        <v>20254</v>
      </c>
    </row>
    <row r="22006" spans="1:16" x14ac:dyDescent="0.25">
      <c r="A22006">
        <v>50022</v>
      </c>
      <c r="B22006" s="119" t="s">
        <v>14392</v>
      </c>
      <c r="C22006">
        <v>80</v>
      </c>
      <c r="E22006">
        <v>2739</v>
      </c>
      <c r="F22006">
        <v>13140</v>
      </c>
      <c r="G22006">
        <v>517</v>
      </c>
      <c r="H22006">
        <v>22019</v>
      </c>
      <c r="I22006" s="119" t="s">
        <v>16</v>
      </c>
      <c r="J22006" s="119" t="s">
        <v>139</v>
      </c>
      <c r="K22006" s="1">
        <v>46255.758941458334</v>
      </c>
      <c r="L22006">
        <v>139</v>
      </c>
      <c r="M22006">
        <v>70</v>
      </c>
      <c r="N22006">
        <v>4</v>
      </c>
      <c r="O22006">
        <v>17</v>
      </c>
      <c r="P22006" s="119" t="s">
        <v>20254</v>
      </c>
    </row>
    <row r="22007" spans="1:16" x14ac:dyDescent="0.25">
      <c r="A22007">
        <v>50028</v>
      </c>
      <c r="B22007" s="119" t="s">
        <v>14393</v>
      </c>
      <c r="C22007">
        <v>0</v>
      </c>
      <c r="E22007">
        <v>1900</v>
      </c>
      <c r="F22007">
        <v>614</v>
      </c>
      <c r="G22007">
        <v>2787</v>
      </c>
      <c r="H22007">
        <v>1498</v>
      </c>
      <c r="I22007" s="119" t="s">
        <v>6335</v>
      </c>
      <c r="J22007" s="119" t="s">
        <v>24</v>
      </c>
      <c r="K22007" s="1">
        <v>46255.758941458334</v>
      </c>
      <c r="L22007">
        <v>57</v>
      </c>
      <c r="M22007">
        <v>35</v>
      </c>
      <c r="N22007">
        <v>13</v>
      </c>
      <c r="O22007">
        <v>6</v>
      </c>
      <c r="P22007" s="119" t="s">
        <v>20254</v>
      </c>
    </row>
    <row r="22008" spans="1:16" x14ac:dyDescent="0.25">
      <c r="A22008">
        <v>50038</v>
      </c>
      <c r="B22008" s="119" t="s">
        <v>14394</v>
      </c>
      <c r="C22008">
        <v>0</v>
      </c>
      <c r="E22008">
        <v>5</v>
      </c>
      <c r="F22008">
        <v>1</v>
      </c>
      <c r="G22008">
        <v>450464</v>
      </c>
      <c r="H22008">
        <v>11</v>
      </c>
      <c r="I22008" s="119" t="s">
        <v>16</v>
      </c>
      <c r="J22008" s="119" t="s">
        <v>17</v>
      </c>
      <c r="K22008" s="1">
        <v>46255.758941458334</v>
      </c>
      <c r="L22008">
        <v>0</v>
      </c>
      <c r="M22008">
        <v>128</v>
      </c>
      <c r="N22008">
        <v>0</v>
      </c>
      <c r="O22008">
        <v>56</v>
      </c>
      <c r="P22008" s="119" t="s">
        <v>20254</v>
      </c>
    </row>
    <row r="22009" spans="1:16" x14ac:dyDescent="0.25">
      <c r="A22009">
        <v>50039</v>
      </c>
      <c r="B22009" s="119" t="s">
        <v>14395</v>
      </c>
      <c r="C22009">
        <v>0</v>
      </c>
      <c r="E22009">
        <v>6209</v>
      </c>
      <c r="F22009">
        <v>1</v>
      </c>
      <c r="G22009">
        <v>460538</v>
      </c>
      <c r="H22009">
        <v>12</v>
      </c>
      <c r="I22009" s="119" t="s">
        <v>16</v>
      </c>
      <c r="J22009" s="119" t="s">
        <v>17</v>
      </c>
      <c r="K22009" s="1">
        <v>46255.758941458334</v>
      </c>
      <c r="L22009">
        <v>0</v>
      </c>
      <c r="M22009">
        <v>906</v>
      </c>
      <c r="N22009">
        <v>0</v>
      </c>
      <c r="O22009">
        <v>27</v>
      </c>
      <c r="P22009" s="119" t="s">
        <v>20254</v>
      </c>
    </row>
    <row r="22010" spans="1:16" x14ac:dyDescent="0.25">
      <c r="A22010">
        <v>50040</v>
      </c>
      <c r="B22010" s="119" t="s">
        <v>14396</v>
      </c>
      <c r="C22010">
        <v>0</v>
      </c>
      <c r="E22010">
        <v>1636</v>
      </c>
      <c r="F22010">
        <v>210081</v>
      </c>
      <c r="G22010">
        <v>43</v>
      </c>
      <c r="H22010">
        <v>550196</v>
      </c>
      <c r="I22010" s="119" t="s">
        <v>1807</v>
      </c>
      <c r="J22010" s="119" t="s">
        <v>24</v>
      </c>
      <c r="K22010" s="1">
        <v>46255.758941458334</v>
      </c>
      <c r="L22010">
        <v>9</v>
      </c>
      <c r="M22010">
        <v>3</v>
      </c>
      <c r="N22010">
        <v>0</v>
      </c>
      <c r="O22010">
        <v>1</v>
      </c>
      <c r="P22010" s="119" t="s">
        <v>20254</v>
      </c>
    </row>
    <row r="22011" spans="1:16" x14ac:dyDescent="0.25">
      <c r="A22011">
        <v>50042</v>
      </c>
      <c r="B22011" s="119" t="s">
        <v>14397</v>
      </c>
      <c r="C22011">
        <v>0</v>
      </c>
      <c r="E22011">
        <v>645</v>
      </c>
      <c r="F22011">
        <v>70763</v>
      </c>
      <c r="G22011">
        <v>122</v>
      </c>
      <c r="H22011">
        <v>149998</v>
      </c>
      <c r="I22011" s="119" t="s">
        <v>1807</v>
      </c>
      <c r="J22011" s="119" t="s">
        <v>222</v>
      </c>
      <c r="K22011" s="1">
        <v>46255.758941458334</v>
      </c>
      <c r="L22011">
        <v>13</v>
      </c>
      <c r="M22011">
        <v>6</v>
      </c>
      <c r="N22011">
        <v>2</v>
      </c>
      <c r="O22011">
        <v>1</v>
      </c>
      <c r="P22011" s="119" t="s">
        <v>20254</v>
      </c>
    </row>
    <row r="22012" spans="1:16" x14ac:dyDescent="0.25">
      <c r="A22012">
        <v>50043</v>
      </c>
      <c r="B22012" s="119" t="s">
        <v>14398</v>
      </c>
      <c r="C22012">
        <v>0</v>
      </c>
      <c r="E22012">
        <v>406</v>
      </c>
      <c r="F22012">
        <v>130008</v>
      </c>
      <c r="G22012">
        <v>61</v>
      </c>
      <c r="H22012">
        <v>199997</v>
      </c>
      <c r="I22012" s="119" t="s">
        <v>1807</v>
      </c>
      <c r="J22012" s="119" t="s">
        <v>222</v>
      </c>
      <c r="K22012" s="1">
        <v>46255.758941458334</v>
      </c>
      <c r="L22012">
        <v>4</v>
      </c>
      <c r="M22012">
        <v>9</v>
      </c>
      <c r="N22012">
        <v>1</v>
      </c>
      <c r="O22012">
        <v>2</v>
      </c>
      <c r="P22012" s="119" t="s">
        <v>20254</v>
      </c>
    </row>
    <row r="22013" spans="1:16" x14ac:dyDescent="0.25">
      <c r="A22013">
        <v>50044</v>
      </c>
      <c r="B22013" s="119" t="s">
        <v>14399</v>
      </c>
      <c r="C22013">
        <v>0</v>
      </c>
      <c r="E22013">
        <v>20178</v>
      </c>
      <c r="F22013">
        <v>2</v>
      </c>
      <c r="G22013">
        <v>84007</v>
      </c>
      <c r="H22013">
        <v>8</v>
      </c>
      <c r="I22013" s="119" t="s">
        <v>16</v>
      </c>
      <c r="J22013" s="119" t="s">
        <v>17</v>
      </c>
      <c r="K22013" s="1">
        <v>46255.758941458334</v>
      </c>
      <c r="L22013">
        <v>205</v>
      </c>
      <c r="M22013">
        <v>21</v>
      </c>
      <c r="N22013">
        <v>45</v>
      </c>
      <c r="O22013">
        <v>7</v>
      </c>
      <c r="P22013" s="119" t="s">
        <v>20254</v>
      </c>
    </row>
    <row r="22014" spans="1:16" x14ac:dyDescent="0.25">
      <c r="A22014">
        <v>50045</v>
      </c>
      <c r="B22014" s="119" t="s">
        <v>14400</v>
      </c>
      <c r="C22014">
        <v>0</v>
      </c>
      <c r="E22014">
        <v>0</v>
      </c>
      <c r="F22014">
        <v>0</v>
      </c>
      <c r="G22014">
        <v>303205</v>
      </c>
      <c r="H22014">
        <v>8</v>
      </c>
      <c r="I22014" s="119" t="s">
        <v>16</v>
      </c>
      <c r="J22014" s="119" t="s">
        <v>17</v>
      </c>
      <c r="K22014" s="1">
        <v>46255.758941458334</v>
      </c>
      <c r="L22014">
        <v>0</v>
      </c>
      <c r="M22014">
        <v>127</v>
      </c>
      <c r="N22014">
        <v>0</v>
      </c>
      <c r="O22014">
        <v>6</v>
      </c>
      <c r="P22014" s="119" t="s">
        <v>20254</v>
      </c>
    </row>
    <row r="22015" spans="1:16" x14ac:dyDescent="0.25">
      <c r="A22015">
        <v>50046</v>
      </c>
      <c r="B22015" s="119" t="s">
        <v>14401</v>
      </c>
      <c r="C22015">
        <v>0</v>
      </c>
      <c r="E22015">
        <v>409</v>
      </c>
      <c r="F22015">
        <v>66010</v>
      </c>
      <c r="G22015">
        <v>252</v>
      </c>
      <c r="H22015">
        <v>126765</v>
      </c>
      <c r="I22015" s="119" t="s">
        <v>1807</v>
      </c>
      <c r="J22015" s="119" t="s">
        <v>222</v>
      </c>
      <c r="K22015" s="1">
        <v>46255.758941458334</v>
      </c>
      <c r="L22015">
        <v>26</v>
      </c>
      <c r="M22015">
        <v>18</v>
      </c>
      <c r="N22015">
        <v>3</v>
      </c>
      <c r="O22015">
        <v>1</v>
      </c>
      <c r="P22015" s="119" t="s">
        <v>20254</v>
      </c>
    </row>
    <row r="22016" spans="1:16" x14ac:dyDescent="0.25">
      <c r="A22016">
        <v>50047</v>
      </c>
      <c r="B22016" s="119" t="s">
        <v>14402</v>
      </c>
      <c r="C22016">
        <v>0</v>
      </c>
      <c r="E22016">
        <v>687</v>
      </c>
      <c r="F22016">
        <v>50554</v>
      </c>
      <c r="G22016">
        <v>245</v>
      </c>
      <c r="H22016">
        <v>79999</v>
      </c>
      <c r="I22016" s="119" t="s">
        <v>1807</v>
      </c>
      <c r="J22016" s="119" t="s">
        <v>222</v>
      </c>
      <c r="K22016" s="1">
        <v>46255.758941458334</v>
      </c>
      <c r="L22016">
        <v>5</v>
      </c>
      <c r="M22016">
        <v>8</v>
      </c>
      <c r="N22016">
        <v>2</v>
      </c>
      <c r="O22016">
        <v>0</v>
      </c>
      <c r="P22016" s="119" t="s">
        <v>20254</v>
      </c>
    </row>
    <row r="22017" spans="1:16" x14ac:dyDescent="0.25">
      <c r="A22017">
        <v>50057</v>
      </c>
      <c r="B22017" s="119" t="s">
        <v>14403</v>
      </c>
      <c r="C22017">
        <v>0</v>
      </c>
      <c r="E22017">
        <v>879</v>
      </c>
      <c r="F22017">
        <v>2711</v>
      </c>
      <c r="G22017">
        <v>5239</v>
      </c>
      <c r="H22017">
        <v>4911</v>
      </c>
      <c r="I22017" s="119" t="s">
        <v>6020</v>
      </c>
      <c r="J22017" s="119" t="s">
        <v>13431</v>
      </c>
      <c r="K22017" s="1">
        <v>46255.758941458334</v>
      </c>
      <c r="L22017">
        <v>343</v>
      </c>
      <c r="M22017">
        <v>64</v>
      </c>
      <c r="N22017">
        <v>80</v>
      </c>
      <c r="O22017">
        <v>9</v>
      </c>
      <c r="P22017" s="119" t="s">
        <v>20254</v>
      </c>
    </row>
    <row r="22018" spans="1:16" x14ac:dyDescent="0.25">
      <c r="A22018">
        <v>50058</v>
      </c>
      <c r="B22018" s="119" t="s">
        <v>14404</v>
      </c>
      <c r="C22018">
        <v>0</v>
      </c>
      <c r="E22018">
        <v>727</v>
      </c>
      <c r="F22018">
        <v>1831</v>
      </c>
      <c r="G22018">
        <v>6269</v>
      </c>
      <c r="H22018">
        <v>2994</v>
      </c>
      <c r="I22018" s="119" t="s">
        <v>6020</v>
      </c>
      <c r="J22018" s="119" t="s">
        <v>13431</v>
      </c>
      <c r="K22018" s="1">
        <v>46255.758941458334</v>
      </c>
      <c r="L22018">
        <v>404</v>
      </c>
      <c r="M22018">
        <v>66</v>
      </c>
      <c r="N22018">
        <v>85</v>
      </c>
      <c r="O22018">
        <v>4</v>
      </c>
      <c r="P22018" s="119" t="s">
        <v>20254</v>
      </c>
    </row>
    <row r="22019" spans="1:16" x14ac:dyDescent="0.25">
      <c r="A22019">
        <v>50059</v>
      </c>
      <c r="B22019" s="119" t="s">
        <v>14405</v>
      </c>
      <c r="C22019">
        <v>0</v>
      </c>
      <c r="E22019">
        <v>568</v>
      </c>
      <c r="F22019">
        <v>1034</v>
      </c>
      <c r="G22019">
        <v>6686</v>
      </c>
      <c r="H22019">
        <v>3376</v>
      </c>
      <c r="I22019" s="119" t="s">
        <v>6020</v>
      </c>
      <c r="J22019" s="119" t="s">
        <v>13431</v>
      </c>
      <c r="K22019" s="1">
        <v>46255.758941458334</v>
      </c>
      <c r="L22019">
        <v>374</v>
      </c>
      <c r="M22019">
        <v>54</v>
      </c>
      <c r="N22019">
        <v>104</v>
      </c>
      <c r="O22019">
        <v>20</v>
      </c>
      <c r="P22019" s="119" t="s">
        <v>20254</v>
      </c>
    </row>
    <row r="22020" spans="1:16" x14ac:dyDescent="0.25">
      <c r="A22020">
        <v>50075</v>
      </c>
      <c r="B22020" s="119" t="s">
        <v>14406</v>
      </c>
      <c r="C22020">
        <v>0</v>
      </c>
      <c r="E22020">
        <v>0</v>
      </c>
      <c r="F22020">
        <v>0</v>
      </c>
      <c r="G22020">
        <v>22768</v>
      </c>
      <c r="H22020">
        <v>85</v>
      </c>
      <c r="I22020" s="119" t="s">
        <v>6020</v>
      </c>
      <c r="J22020" s="119" t="s">
        <v>139</v>
      </c>
      <c r="K22020" s="1">
        <v>46255.758941458334</v>
      </c>
      <c r="L22020">
        <v>0</v>
      </c>
      <c r="M22020">
        <v>85</v>
      </c>
      <c r="N22020">
        <v>0</v>
      </c>
      <c r="O22020">
        <v>17</v>
      </c>
      <c r="P22020" s="119" t="s">
        <v>20254</v>
      </c>
    </row>
    <row r="22021" spans="1:16" x14ac:dyDescent="0.25">
      <c r="A22021">
        <v>50076</v>
      </c>
      <c r="B22021" s="119" t="s">
        <v>14407</v>
      </c>
      <c r="C22021">
        <v>0</v>
      </c>
      <c r="E22021">
        <v>0</v>
      </c>
      <c r="F22021">
        <v>0</v>
      </c>
      <c r="G22021">
        <v>13351</v>
      </c>
      <c r="H22021">
        <v>85</v>
      </c>
      <c r="I22021" s="119" t="s">
        <v>6020</v>
      </c>
      <c r="J22021" s="119" t="s">
        <v>139</v>
      </c>
      <c r="K22021" s="1">
        <v>46255.758941458334</v>
      </c>
      <c r="L22021">
        <v>0</v>
      </c>
      <c r="M22021">
        <v>85</v>
      </c>
      <c r="N22021">
        <v>0</v>
      </c>
      <c r="O22021">
        <v>25</v>
      </c>
      <c r="P22021" s="119" t="s">
        <v>20254</v>
      </c>
    </row>
    <row r="22022" spans="1:16" x14ac:dyDescent="0.25">
      <c r="A22022">
        <v>50077</v>
      </c>
      <c r="B22022" s="119" t="s">
        <v>14408</v>
      </c>
      <c r="C22022">
        <v>0</v>
      </c>
      <c r="E22022">
        <v>0</v>
      </c>
      <c r="F22022">
        <v>0</v>
      </c>
      <c r="G22022">
        <v>23693</v>
      </c>
      <c r="H22022">
        <v>85</v>
      </c>
      <c r="I22022" s="119" t="s">
        <v>6020</v>
      </c>
      <c r="J22022" s="119" t="s">
        <v>139</v>
      </c>
      <c r="K22022" s="1">
        <v>46255.758941458334</v>
      </c>
      <c r="L22022">
        <v>0</v>
      </c>
      <c r="M22022">
        <v>74</v>
      </c>
      <c r="N22022">
        <v>0</v>
      </c>
      <c r="O22022">
        <v>25</v>
      </c>
      <c r="P22022" s="119" t="s">
        <v>20254</v>
      </c>
    </row>
    <row r="22023" spans="1:16" x14ac:dyDescent="0.25">
      <c r="A22023">
        <v>50078</v>
      </c>
      <c r="B22023" s="119" t="s">
        <v>14409</v>
      </c>
      <c r="C22023">
        <v>0</v>
      </c>
      <c r="E22023">
        <v>0</v>
      </c>
      <c r="F22023">
        <v>0</v>
      </c>
      <c r="G22023">
        <v>16359</v>
      </c>
      <c r="H22023">
        <v>85</v>
      </c>
      <c r="I22023" s="119" t="s">
        <v>6020</v>
      </c>
      <c r="J22023" s="119" t="s">
        <v>139</v>
      </c>
      <c r="K22023" s="1">
        <v>46255.758941458334</v>
      </c>
      <c r="L22023">
        <v>0</v>
      </c>
      <c r="M22023">
        <v>89</v>
      </c>
      <c r="N22023">
        <v>0</v>
      </c>
      <c r="O22023">
        <v>23</v>
      </c>
      <c r="P22023" s="119" t="s">
        <v>20254</v>
      </c>
    </row>
    <row r="22024" spans="1:16" x14ac:dyDescent="0.25">
      <c r="A22024">
        <v>50082</v>
      </c>
      <c r="B22024" s="119" t="s">
        <v>14410</v>
      </c>
      <c r="C22024">
        <v>80</v>
      </c>
      <c r="E22024">
        <v>203827</v>
      </c>
      <c r="F22024">
        <v>205</v>
      </c>
      <c r="G22024">
        <v>127959</v>
      </c>
      <c r="H22024">
        <v>369</v>
      </c>
      <c r="I22024" s="119" t="s">
        <v>16</v>
      </c>
      <c r="J22024" s="119" t="s">
        <v>22</v>
      </c>
      <c r="K22024" s="1">
        <v>46255.758941458334</v>
      </c>
      <c r="L22024">
        <v>3359</v>
      </c>
      <c r="M22024">
        <v>7861</v>
      </c>
      <c r="N22024">
        <v>1163</v>
      </c>
      <c r="O22024">
        <v>1494</v>
      </c>
      <c r="P22024" s="119" t="s">
        <v>20254</v>
      </c>
    </row>
    <row r="22025" spans="1:16" x14ac:dyDescent="0.25">
      <c r="A22025">
        <v>50083</v>
      </c>
      <c r="B22025" s="119" t="s">
        <v>14411</v>
      </c>
      <c r="C22025">
        <v>15</v>
      </c>
      <c r="E22025">
        <v>3137</v>
      </c>
      <c r="F22025">
        <v>22358</v>
      </c>
      <c r="G22025">
        <v>28</v>
      </c>
      <c r="H22025">
        <v>64999</v>
      </c>
      <c r="I22025" s="119" t="s">
        <v>16</v>
      </c>
      <c r="J22025" s="119" t="s">
        <v>139</v>
      </c>
      <c r="K22025" s="1">
        <v>46255.758941458334</v>
      </c>
      <c r="L22025">
        <v>1</v>
      </c>
      <c r="M22025">
        <v>1</v>
      </c>
      <c r="N22025">
        <v>1</v>
      </c>
      <c r="O22025">
        <v>0</v>
      </c>
      <c r="P22025" s="119" t="s">
        <v>20254</v>
      </c>
    </row>
    <row r="22026" spans="1:16" x14ac:dyDescent="0.25">
      <c r="A22026">
        <v>62942</v>
      </c>
      <c r="B22026" s="119" t="s">
        <v>14412</v>
      </c>
      <c r="C22026">
        <v>0</v>
      </c>
      <c r="E22026">
        <v>11172</v>
      </c>
      <c r="F22026">
        <v>4</v>
      </c>
      <c r="G22026">
        <v>757420</v>
      </c>
      <c r="H22026">
        <v>12</v>
      </c>
      <c r="I22026" s="119" t="s">
        <v>3582</v>
      </c>
      <c r="J22026" s="119" t="s">
        <v>17</v>
      </c>
      <c r="K22026" s="1">
        <v>46255.758941458334</v>
      </c>
      <c r="L22026">
        <v>2874</v>
      </c>
      <c r="M22026">
        <v>4926</v>
      </c>
      <c r="N22026">
        <v>478</v>
      </c>
      <c r="O22026">
        <v>1151</v>
      </c>
      <c r="P22026" s="119" t="s">
        <v>20254</v>
      </c>
    </row>
    <row r="22027" spans="1:16" x14ac:dyDescent="0.25">
      <c r="A22027">
        <v>62943</v>
      </c>
      <c r="B22027" s="119" t="s">
        <v>14413</v>
      </c>
      <c r="C22027">
        <v>0</v>
      </c>
      <c r="E22027">
        <v>5424</v>
      </c>
      <c r="F22027">
        <v>12</v>
      </c>
      <c r="G22027">
        <v>5890</v>
      </c>
      <c r="H22027">
        <v>87</v>
      </c>
      <c r="I22027" s="119" t="s">
        <v>3582</v>
      </c>
      <c r="J22027" s="119" t="s">
        <v>17</v>
      </c>
      <c r="K22027" s="1">
        <v>46255.758941458334</v>
      </c>
      <c r="L22027">
        <v>114</v>
      </c>
      <c r="M22027">
        <v>5</v>
      </c>
      <c r="N22027">
        <v>0</v>
      </c>
      <c r="O22027">
        <v>2</v>
      </c>
      <c r="P22027" s="119" t="s">
        <v>20254</v>
      </c>
    </row>
    <row r="22028" spans="1:16" x14ac:dyDescent="0.25">
      <c r="A22028">
        <v>62944</v>
      </c>
      <c r="B22028" s="119" t="s">
        <v>14414</v>
      </c>
      <c r="C22028">
        <v>0</v>
      </c>
      <c r="E22028">
        <v>3022</v>
      </c>
      <c r="F22028">
        <v>87</v>
      </c>
      <c r="G22028">
        <v>6165</v>
      </c>
      <c r="H22028">
        <v>589</v>
      </c>
      <c r="I22028" s="119" t="s">
        <v>3582</v>
      </c>
      <c r="J22028" s="119" t="s">
        <v>22</v>
      </c>
      <c r="K22028" s="1">
        <v>46255.758941458334</v>
      </c>
      <c r="L22028">
        <v>0</v>
      </c>
      <c r="M22028">
        <v>40</v>
      </c>
      <c r="N22028">
        <v>0</v>
      </c>
      <c r="O22028">
        <v>2</v>
      </c>
      <c r="P22028" s="119" t="s">
        <v>20254</v>
      </c>
    </row>
    <row r="22029" spans="1:16" x14ac:dyDescent="0.25">
      <c r="A22029">
        <v>62945</v>
      </c>
      <c r="B22029" s="119" t="s">
        <v>14415</v>
      </c>
      <c r="C22029">
        <v>0</v>
      </c>
      <c r="E22029">
        <v>1448</v>
      </c>
      <c r="F22029">
        <v>309</v>
      </c>
      <c r="G22029">
        <v>3111</v>
      </c>
      <c r="H22029">
        <v>1908</v>
      </c>
      <c r="I22029" s="119" t="s">
        <v>3582</v>
      </c>
      <c r="J22029" s="119" t="s">
        <v>139</v>
      </c>
      <c r="K22029" s="1">
        <v>46255.758941458334</v>
      </c>
      <c r="L22029">
        <v>0</v>
      </c>
      <c r="M22029">
        <v>9</v>
      </c>
      <c r="N22029">
        <v>0</v>
      </c>
      <c r="O22029">
        <v>0</v>
      </c>
      <c r="P22029" s="119" t="s">
        <v>20254</v>
      </c>
    </row>
    <row r="22030" spans="1:16" x14ac:dyDescent="0.25">
      <c r="A22030">
        <v>62946</v>
      </c>
      <c r="B22030" s="119" t="s">
        <v>14416</v>
      </c>
      <c r="C22030">
        <v>0</v>
      </c>
      <c r="E22030">
        <v>108</v>
      </c>
      <c r="F22030">
        <v>40</v>
      </c>
      <c r="G22030">
        <v>5250</v>
      </c>
      <c r="H22030">
        <v>75</v>
      </c>
      <c r="I22030" s="119" t="s">
        <v>3582</v>
      </c>
      <c r="J22030" s="119" t="s">
        <v>222</v>
      </c>
      <c r="K22030" s="1">
        <v>46255.758941458334</v>
      </c>
      <c r="L22030">
        <v>144</v>
      </c>
      <c r="M22030">
        <v>26</v>
      </c>
      <c r="N22030">
        <v>77</v>
      </c>
      <c r="O22030">
        <v>0</v>
      </c>
      <c r="P22030" s="119" t="s">
        <v>20254</v>
      </c>
    </row>
    <row r="22031" spans="1:16" x14ac:dyDescent="0.25">
      <c r="A22031">
        <v>62947</v>
      </c>
      <c r="B22031" s="119" t="s">
        <v>14417</v>
      </c>
      <c r="C22031">
        <v>0</v>
      </c>
      <c r="E22031">
        <v>4748</v>
      </c>
      <c r="F22031">
        <v>235</v>
      </c>
      <c r="G22031">
        <v>13059</v>
      </c>
      <c r="H22031">
        <v>499</v>
      </c>
      <c r="I22031" s="119" t="s">
        <v>3582</v>
      </c>
      <c r="J22031" s="119" t="s">
        <v>24</v>
      </c>
      <c r="K22031" s="1">
        <v>46255.758941458334</v>
      </c>
      <c r="L22031">
        <v>45</v>
      </c>
      <c r="M22031">
        <v>74</v>
      </c>
      <c r="N22031">
        <v>8</v>
      </c>
      <c r="O22031">
        <v>11</v>
      </c>
      <c r="P22031" s="119" t="s">
        <v>20254</v>
      </c>
    </row>
    <row r="22032" spans="1:16" x14ac:dyDescent="0.25">
      <c r="A22032">
        <v>62948</v>
      </c>
      <c r="B22032" s="119" t="s">
        <v>14418</v>
      </c>
      <c r="C22032">
        <v>0</v>
      </c>
      <c r="E22032">
        <v>1285</v>
      </c>
      <c r="F22032">
        <v>904</v>
      </c>
      <c r="G22032">
        <v>3601</v>
      </c>
      <c r="H22032">
        <v>3530</v>
      </c>
      <c r="I22032" s="119" t="s">
        <v>3582</v>
      </c>
      <c r="J22032" s="119" t="s">
        <v>24</v>
      </c>
      <c r="K22032" s="1">
        <v>46255.758941458334</v>
      </c>
      <c r="L22032">
        <v>24</v>
      </c>
      <c r="M22032">
        <v>38</v>
      </c>
      <c r="N22032">
        <v>9</v>
      </c>
      <c r="O22032">
        <v>12</v>
      </c>
      <c r="P22032" s="119" t="s">
        <v>20254</v>
      </c>
    </row>
    <row r="22033" spans="1:16" x14ac:dyDescent="0.25">
      <c r="A22033">
        <v>62949</v>
      </c>
      <c r="B22033" s="119" t="s">
        <v>14419</v>
      </c>
      <c r="C22033">
        <v>0</v>
      </c>
      <c r="E22033">
        <v>825</v>
      </c>
      <c r="F22033">
        <v>40</v>
      </c>
      <c r="G22033">
        <v>7923</v>
      </c>
      <c r="H22033">
        <v>338</v>
      </c>
      <c r="I22033" s="119" t="s">
        <v>3582</v>
      </c>
      <c r="J22033" s="119" t="s">
        <v>17</v>
      </c>
      <c r="K22033" s="1">
        <v>46255.758941458334</v>
      </c>
      <c r="L22033">
        <v>13</v>
      </c>
      <c r="M22033">
        <v>63</v>
      </c>
      <c r="N22033">
        <v>0</v>
      </c>
      <c r="O22033">
        <v>0</v>
      </c>
      <c r="P22033" s="119" t="s">
        <v>20254</v>
      </c>
    </row>
    <row r="22034" spans="1:16" x14ac:dyDescent="0.25">
      <c r="A22034">
        <v>62950</v>
      </c>
      <c r="B22034" s="119" t="s">
        <v>14420</v>
      </c>
      <c r="C22034">
        <v>0</v>
      </c>
      <c r="E22034">
        <v>1603</v>
      </c>
      <c r="F22034">
        <v>774</v>
      </c>
      <c r="G22034">
        <v>5266</v>
      </c>
      <c r="H22034">
        <v>1588</v>
      </c>
      <c r="I22034" s="119" t="s">
        <v>3582</v>
      </c>
      <c r="J22034" s="119" t="s">
        <v>22</v>
      </c>
      <c r="K22034" s="1">
        <v>46255.758941458334</v>
      </c>
      <c r="L22034">
        <v>200</v>
      </c>
      <c r="M22034">
        <v>114</v>
      </c>
      <c r="N22034">
        <v>0</v>
      </c>
      <c r="O22034">
        <v>0</v>
      </c>
      <c r="P22034" s="119" t="s">
        <v>20254</v>
      </c>
    </row>
    <row r="22035" spans="1:16" x14ac:dyDescent="0.25">
      <c r="A22035">
        <v>62951</v>
      </c>
      <c r="B22035" s="119" t="s">
        <v>14421</v>
      </c>
      <c r="C22035">
        <v>0</v>
      </c>
      <c r="E22035">
        <v>632</v>
      </c>
      <c r="F22035">
        <v>621</v>
      </c>
      <c r="G22035">
        <v>2372</v>
      </c>
      <c r="H22035">
        <v>1952</v>
      </c>
      <c r="I22035" s="119" t="s">
        <v>3582</v>
      </c>
      <c r="J22035" s="119" t="s">
        <v>139</v>
      </c>
      <c r="K22035" s="1">
        <v>46255.758941458334</v>
      </c>
      <c r="L22035">
        <v>0</v>
      </c>
      <c r="M22035">
        <v>117</v>
      </c>
      <c r="N22035">
        <v>0</v>
      </c>
      <c r="O22035">
        <v>1</v>
      </c>
      <c r="P22035" s="119" t="s">
        <v>20254</v>
      </c>
    </row>
    <row r="22036" spans="1:16" x14ac:dyDescent="0.25">
      <c r="A22036">
        <v>62952</v>
      </c>
      <c r="B22036" s="119" t="s">
        <v>14422</v>
      </c>
      <c r="C22036">
        <v>0</v>
      </c>
      <c r="E22036">
        <v>0</v>
      </c>
      <c r="F22036">
        <v>0</v>
      </c>
      <c r="G22036">
        <v>11724</v>
      </c>
      <c r="H22036">
        <v>40</v>
      </c>
      <c r="I22036" s="119" t="s">
        <v>3582</v>
      </c>
      <c r="J22036" s="119" t="s">
        <v>222</v>
      </c>
      <c r="K22036" s="1">
        <v>46255.758941458334</v>
      </c>
      <c r="L22036">
        <v>0</v>
      </c>
      <c r="M22036">
        <v>209</v>
      </c>
      <c r="N22036">
        <v>0</v>
      </c>
      <c r="O22036">
        <v>37</v>
      </c>
      <c r="P22036" s="119" t="s">
        <v>20254</v>
      </c>
    </row>
    <row r="22037" spans="1:16" x14ac:dyDescent="0.25">
      <c r="A22037">
        <v>62953</v>
      </c>
      <c r="B22037" s="119" t="s">
        <v>14423</v>
      </c>
      <c r="C22037">
        <v>0</v>
      </c>
      <c r="E22037">
        <v>15298</v>
      </c>
      <c r="F22037">
        <v>73</v>
      </c>
      <c r="G22037">
        <v>12207</v>
      </c>
      <c r="H22037">
        <v>265</v>
      </c>
      <c r="I22037" s="119" t="s">
        <v>3582</v>
      </c>
      <c r="J22037" s="119" t="s">
        <v>24</v>
      </c>
      <c r="K22037" s="1">
        <v>46255.758941458334</v>
      </c>
      <c r="L22037">
        <v>637</v>
      </c>
      <c r="M22037">
        <v>409</v>
      </c>
      <c r="N22037">
        <v>459</v>
      </c>
      <c r="O22037">
        <v>226</v>
      </c>
      <c r="P22037" s="119" t="s">
        <v>20254</v>
      </c>
    </row>
    <row r="22038" spans="1:16" x14ac:dyDescent="0.25">
      <c r="A22038">
        <v>62954</v>
      </c>
      <c r="B22038" s="119" t="s">
        <v>14424</v>
      </c>
      <c r="C22038">
        <v>0</v>
      </c>
      <c r="E22038">
        <v>13240</v>
      </c>
      <c r="F22038">
        <v>195</v>
      </c>
      <c r="G22038">
        <v>5254</v>
      </c>
      <c r="H22038">
        <v>745</v>
      </c>
      <c r="I22038" s="119" t="s">
        <v>3582</v>
      </c>
      <c r="J22038" s="119" t="s">
        <v>24</v>
      </c>
      <c r="K22038" s="1">
        <v>46255.758941458334</v>
      </c>
      <c r="L22038">
        <v>190</v>
      </c>
      <c r="M22038">
        <v>144</v>
      </c>
      <c r="N22038">
        <v>96</v>
      </c>
      <c r="O22038">
        <v>5</v>
      </c>
      <c r="P22038" s="119" t="s">
        <v>20254</v>
      </c>
    </row>
    <row r="22039" spans="1:16" x14ac:dyDescent="0.25">
      <c r="A22039">
        <v>62955</v>
      </c>
      <c r="B22039" s="119" t="s">
        <v>14425</v>
      </c>
      <c r="C22039">
        <v>0</v>
      </c>
      <c r="E22039">
        <v>1133</v>
      </c>
      <c r="F22039">
        <v>26</v>
      </c>
      <c r="G22039">
        <v>911</v>
      </c>
      <c r="H22039">
        <v>405</v>
      </c>
      <c r="I22039" s="119" t="s">
        <v>3582</v>
      </c>
      <c r="J22039" s="119" t="s">
        <v>139</v>
      </c>
      <c r="K22039" s="1">
        <v>46255.758941458334</v>
      </c>
      <c r="L22039">
        <v>0</v>
      </c>
      <c r="M22039">
        <v>33</v>
      </c>
      <c r="N22039">
        <v>0</v>
      </c>
      <c r="O22039">
        <v>30</v>
      </c>
      <c r="P22039" s="119" t="s">
        <v>20254</v>
      </c>
    </row>
    <row r="22040" spans="1:16" x14ac:dyDescent="0.25">
      <c r="A22040">
        <v>62956</v>
      </c>
      <c r="B22040" s="119" t="s">
        <v>14426</v>
      </c>
      <c r="C22040">
        <v>0</v>
      </c>
      <c r="E22040">
        <v>1487</v>
      </c>
      <c r="F22040">
        <v>39</v>
      </c>
      <c r="G22040">
        <v>13251</v>
      </c>
      <c r="H22040">
        <v>319</v>
      </c>
      <c r="I22040" s="119" t="s">
        <v>3582</v>
      </c>
      <c r="J22040" s="119" t="s">
        <v>22</v>
      </c>
      <c r="K22040" s="1">
        <v>46255.758941458334</v>
      </c>
      <c r="L22040">
        <v>226</v>
      </c>
      <c r="M22040">
        <v>0</v>
      </c>
      <c r="N22040">
        <v>201</v>
      </c>
      <c r="O22040">
        <v>0</v>
      </c>
      <c r="P22040" s="119" t="s">
        <v>20254</v>
      </c>
    </row>
    <row r="22041" spans="1:16" x14ac:dyDescent="0.25">
      <c r="A22041">
        <v>62957</v>
      </c>
      <c r="B22041" s="119" t="s">
        <v>14427</v>
      </c>
      <c r="C22041">
        <v>0</v>
      </c>
      <c r="E22041">
        <v>7892</v>
      </c>
      <c r="F22041">
        <v>15</v>
      </c>
      <c r="G22041">
        <v>12737</v>
      </c>
      <c r="H22041">
        <v>106</v>
      </c>
      <c r="I22041" s="119" t="s">
        <v>3582</v>
      </c>
      <c r="J22041" s="119" t="s">
        <v>17</v>
      </c>
      <c r="K22041" s="1">
        <v>46255.758941458334</v>
      </c>
      <c r="L22041">
        <v>30</v>
      </c>
      <c r="M22041">
        <v>2</v>
      </c>
      <c r="N22041">
        <v>30</v>
      </c>
      <c r="O22041">
        <v>2</v>
      </c>
      <c r="P22041" s="119" t="s">
        <v>20254</v>
      </c>
    </row>
    <row r="22042" spans="1:16" x14ac:dyDescent="0.25">
      <c r="A22042">
        <v>62958</v>
      </c>
      <c r="B22042" s="119" t="s">
        <v>14428</v>
      </c>
      <c r="C22042">
        <v>0</v>
      </c>
      <c r="E22042">
        <v>0</v>
      </c>
      <c r="F22042">
        <v>0</v>
      </c>
      <c r="G22042">
        <v>12420</v>
      </c>
      <c r="H22042">
        <v>39</v>
      </c>
      <c r="I22042" s="119" t="s">
        <v>3582</v>
      </c>
      <c r="J22042" s="119" t="s">
        <v>222</v>
      </c>
      <c r="K22042" s="1">
        <v>46255.758941458334</v>
      </c>
      <c r="L22042">
        <v>0</v>
      </c>
      <c r="M22042">
        <v>134</v>
      </c>
      <c r="N22042">
        <v>0</v>
      </c>
      <c r="O22042">
        <v>77</v>
      </c>
      <c r="P22042" s="119" t="s">
        <v>20254</v>
      </c>
    </row>
    <row r="22043" spans="1:16" x14ac:dyDescent="0.25">
      <c r="A22043">
        <v>62959</v>
      </c>
      <c r="B22043" s="119" t="s">
        <v>14429</v>
      </c>
      <c r="C22043">
        <v>0</v>
      </c>
      <c r="E22043">
        <v>2616</v>
      </c>
      <c r="F22043">
        <v>285</v>
      </c>
      <c r="G22043">
        <v>12552</v>
      </c>
      <c r="H22043">
        <v>900</v>
      </c>
      <c r="I22043" s="119" t="s">
        <v>3582</v>
      </c>
      <c r="J22043" s="119" t="s">
        <v>24</v>
      </c>
      <c r="K22043" s="1">
        <v>46255.758941458334</v>
      </c>
      <c r="L22043">
        <v>59</v>
      </c>
      <c r="M22043">
        <v>45</v>
      </c>
      <c r="N22043">
        <v>18</v>
      </c>
      <c r="O22043">
        <v>5</v>
      </c>
      <c r="P22043" s="119" t="s">
        <v>20254</v>
      </c>
    </row>
    <row r="22044" spans="1:16" x14ac:dyDescent="0.25">
      <c r="A22044">
        <v>62960</v>
      </c>
      <c r="B22044" s="119" t="s">
        <v>14430</v>
      </c>
      <c r="C22044">
        <v>0</v>
      </c>
      <c r="E22044">
        <v>2230</v>
      </c>
      <c r="F22044">
        <v>3307</v>
      </c>
      <c r="G22044">
        <v>2628</v>
      </c>
      <c r="H22044">
        <v>3349</v>
      </c>
      <c r="I22044" s="119" t="s">
        <v>3582</v>
      </c>
      <c r="J22044" s="119" t="s">
        <v>24</v>
      </c>
      <c r="K22044" s="1">
        <v>46255.758941458334</v>
      </c>
      <c r="L22044">
        <v>70</v>
      </c>
      <c r="M22044">
        <v>29</v>
      </c>
      <c r="N22044">
        <v>69</v>
      </c>
      <c r="O22044">
        <v>10</v>
      </c>
      <c r="P22044" s="119" t="s">
        <v>20254</v>
      </c>
    </row>
    <row r="22045" spans="1:16" x14ac:dyDescent="0.25">
      <c r="A22045">
        <v>62961</v>
      </c>
      <c r="B22045" s="119" t="s">
        <v>14431</v>
      </c>
      <c r="C22045">
        <v>0</v>
      </c>
      <c r="E22045">
        <v>1057</v>
      </c>
      <c r="F22045">
        <v>95</v>
      </c>
      <c r="G22045">
        <v>5952</v>
      </c>
      <c r="H22045">
        <v>333</v>
      </c>
      <c r="I22045" s="119" t="s">
        <v>3582</v>
      </c>
      <c r="J22045" s="119" t="s">
        <v>17</v>
      </c>
      <c r="K22045" s="1">
        <v>46255.758941458334</v>
      </c>
      <c r="L22045">
        <v>44</v>
      </c>
      <c r="M22045">
        <v>17</v>
      </c>
      <c r="N22045">
        <v>0</v>
      </c>
      <c r="O22045">
        <v>6</v>
      </c>
      <c r="P22045" s="119" t="s">
        <v>20254</v>
      </c>
    </row>
    <row r="22046" spans="1:16" x14ac:dyDescent="0.25">
      <c r="A22046">
        <v>62962</v>
      </c>
      <c r="B22046" s="119" t="s">
        <v>14432</v>
      </c>
      <c r="C22046">
        <v>0</v>
      </c>
      <c r="E22046">
        <v>1303</v>
      </c>
      <c r="F22046">
        <v>1037</v>
      </c>
      <c r="G22046">
        <v>4877</v>
      </c>
      <c r="H22046">
        <v>2176</v>
      </c>
      <c r="I22046" s="119" t="s">
        <v>3582</v>
      </c>
      <c r="J22046" s="119" t="s">
        <v>22</v>
      </c>
      <c r="K22046" s="1">
        <v>46255.758941458334</v>
      </c>
      <c r="L22046">
        <v>456</v>
      </c>
      <c r="M22046">
        <v>46</v>
      </c>
      <c r="N22046">
        <v>0</v>
      </c>
      <c r="O22046">
        <v>45</v>
      </c>
      <c r="P22046" s="119" t="s">
        <v>20254</v>
      </c>
    </row>
    <row r="22047" spans="1:16" x14ac:dyDescent="0.25">
      <c r="A22047">
        <v>62963</v>
      </c>
      <c r="B22047" s="119" t="s">
        <v>14433</v>
      </c>
      <c r="C22047">
        <v>0</v>
      </c>
      <c r="E22047">
        <v>1020</v>
      </c>
      <c r="F22047">
        <v>107</v>
      </c>
      <c r="G22047">
        <v>2214</v>
      </c>
      <c r="H22047">
        <v>323</v>
      </c>
      <c r="I22047" s="119" t="s">
        <v>3582</v>
      </c>
      <c r="J22047" s="119" t="s">
        <v>139</v>
      </c>
      <c r="K22047" s="1">
        <v>46255.758941458334</v>
      </c>
      <c r="L22047">
        <v>185</v>
      </c>
      <c r="M22047">
        <v>142</v>
      </c>
      <c r="N22047">
        <v>131</v>
      </c>
      <c r="O22047">
        <v>28</v>
      </c>
      <c r="P22047" s="119" t="s">
        <v>20254</v>
      </c>
    </row>
    <row r="22048" spans="1:16" x14ac:dyDescent="0.25">
      <c r="A22048">
        <v>62964</v>
      </c>
      <c r="B22048" s="119" t="s">
        <v>14434</v>
      </c>
      <c r="C22048">
        <v>0</v>
      </c>
      <c r="E22048">
        <v>0</v>
      </c>
      <c r="F22048">
        <v>0</v>
      </c>
      <c r="G22048">
        <v>14266</v>
      </c>
      <c r="H22048">
        <v>56</v>
      </c>
      <c r="I22048" s="119" t="s">
        <v>3582</v>
      </c>
      <c r="J22048" s="119" t="s">
        <v>222</v>
      </c>
      <c r="K22048" s="1">
        <v>46255.758941458334</v>
      </c>
      <c r="L22048">
        <v>0</v>
      </c>
      <c r="M22048">
        <v>124</v>
      </c>
      <c r="N22048">
        <v>0</v>
      </c>
      <c r="O22048">
        <v>88</v>
      </c>
      <c r="P22048" s="119" t="s">
        <v>20254</v>
      </c>
    </row>
    <row r="22049" spans="1:16" x14ac:dyDescent="0.25">
      <c r="A22049">
        <v>62965</v>
      </c>
      <c r="B22049" s="119" t="s">
        <v>14435</v>
      </c>
      <c r="C22049">
        <v>0</v>
      </c>
      <c r="E22049">
        <v>0</v>
      </c>
      <c r="F22049">
        <v>0</v>
      </c>
      <c r="G22049">
        <v>11786</v>
      </c>
      <c r="H22049">
        <v>124</v>
      </c>
      <c r="I22049" s="119" t="s">
        <v>3582</v>
      </c>
      <c r="J22049" s="119" t="s">
        <v>24</v>
      </c>
      <c r="K22049" s="1">
        <v>46255.758941458334</v>
      </c>
      <c r="L22049">
        <v>0</v>
      </c>
      <c r="M22049">
        <v>104</v>
      </c>
      <c r="N22049">
        <v>0</v>
      </c>
      <c r="O22049">
        <v>42</v>
      </c>
      <c r="P22049" s="119" t="s">
        <v>20254</v>
      </c>
    </row>
    <row r="22050" spans="1:16" x14ac:dyDescent="0.25">
      <c r="A22050">
        <v>62966</v>
      </c>
      <c r="B22050" s="119" t="s">
        <v>14436</v>
      </c>
      <c r="C22050">
        <v>0</v>
      </c>
      <c r="E22050">
        <v>1555</v>
      </c>
      <c r="F22050">
        <v>78</v>
      </c>
      <c r="G22050">
        <v>12248</v>
      </c>
      <c r="H22050">
        <v>624</v>
      </c>
      <c r="I22050" s="119" t="s">
        <v>3582</v>
      </c>
      <c r="J22050" s="119" t="s">
        <v>24</v>
      </c>
      <c r="K22050" s="1">
        <v>46255.758941458334</v>
      </c>
      <c r="L22050">
        <v>118</v>
      </c>
      <c r="M22050">
        <v>50</v>
      </c>
      <c r="N22050">
        <v>3</v>
      </c>
      <c r="O22050">
        <v>27</v>
      </c>
      <c r="P22050" s="119" t="s">
        <v>20254</v>
      </c>
    </row>
    <row r="22051" spans="1:16" x14ac:dyDescent="0.25">
      <c r="A22051">
        <v>62967</v>
      </c>
      <c r="B22051" s="119" t="s">
        <v>14437</v>
      </c>
      <c r="C22051">
        <v>0</v>
      </c>
      <c r="E22051">
        <v>5123</v>
      </c>
      <c r="F22051">
        <v>46</v>
      </c>
      <c r="G22051">
        <v>5569</v>
      </c>
      <c r="H22051">
        <v>489</v>
      </c>
      <c r="I22051" s="119" t="s">
        <v>3582</v>
      </c>
      <c r="J22051" s="119" t="s">
        <v>17</v>
      </c>
      <c r="K22051" s="1">
        <v>46255.758941458334</v>
      </c>
      <c r="L22051">
        <v>0</v>
      </c>
      <c r="M22051">
        <v>0</v>
      </c>
      <c r="N22051">
        <v>0</v>
      </c>
      <c r="O22051">
        <v>0</v>
      </c>
      <c r="P22051" s="119" t="s">
        <v>20254</v>
      </c>
    </row>
    <row r="22052" spans="1:16" x14ac:dyDescent="0.25">
      <c r="A22052">
        <v>62968</v>
      </c>
      <c r="B22052" s="119" t="s">
        <v>14438</v>
      </c>
      <c r="C22052">
        <v>0</v>
      </c>
      <c r="E22052">
        <v>4075</v>
      </c>
      <c r="F22052">
        <v>261</v>
      </c>
      <c r="G22052">
        <v>3603</v>
      </c>
      <c r="H22052">
        <v>959</v>
      </c>
      <c r="I22052" s="119" t="s">
        <v>3582</v>
      </c>
      <c r="J22052" s="119" t="s">
        <v>22</v>
      </c>
      <c r="K22052" s="1">
        <v>46255.758941458334</v>
      </c>
      <c r="L22052">
        <v>2</v>
      </c>
      <c r="M22052">
        <v>41</v>
      </c>
      <c r="N22052">
        <v>0</v>
      </c>
      <c r="O22052">
        <v>0</v>
      </c>
      <c r="P22052" s="119" t="s">
        <v>20254</v>
      </c>
    </row>
    <row r="22053" spans="1:16" x14ac:dyDescent="0.25">
      <c r="A22053">
        <v>62969</v>
      </c>
      <c r="B22053" s="119" t="s">
        <v>14439</v>
      </c>
      <c r="C22053">
        <v>0</v>
      </c>
      <c r="E22053">
        <v>3504</v>
      </c>
      <c r="F22053">
        <v>70</v>
      </c>
      <c r="G22053">
        <v>1480</v>
      </c>
      <c r="H22053">
        <v>1009</v>
      </c>
      <c r="I22053" s="119" t="s">
        <v>3582</v>
      </c>
      <c r="J22053" s="119" t="s">
        <v>139</v>
      </c>
      <c r="K22053" s="1">
        <v>46255.758941458334</v>
      </c>
      <c r="L22053">
        <v>0</v>
      </c>
      <c r="M22053">
        <v>41</v>
      </c>
      <c r="N22053">
        <v>0</v>
      </c>
      <c r="O22053">
        <v>20</v>
      </c>
      <c r="P22053" s="119" t="s">
        <v>20254</v>
      </c>
    </row>
    <row r="22054" spans="1:16" x14ac:dyDescent="0.25">
      <c r="A22054">
        <v>62970</v>
      </c>
      <c r="B22054" s="119" t="s">
        <v>14440</v>
      </c>
      <c r="C22054">
        <v>0</v>
      </c>
      <c r="E22054">
        <v>271</v>
      </c>
      <c r="F22054">
        <v>40</v>
      </c>
      <c r="G22054">
        <v>7580</v>
      </c>
      <c r="H22054">
        <v>84</v>
      </c>
      <c r="I22054" s="119" t="s">
        <v>3582</v>
      </c>
      <c r="J22054" s="119" t="s">
        <v>222</v>
      </c>
      <c r="K22054" s="1">
        <v>46255.758941458334</v>
      </c>
      <c r="L22054">
        <v>92</v>
      </c>
      <c r="M22054">
        <v>38</v>
      </c>
      <c r="N22054">
        <v>0</v>
      </c>
      <c r="O22054">
        <v>17</v>
      </c>
      <c r="P22054" s="119" t="s">
        <v>20254</v>
      </c>
    </row>
    <row r="22055" spans="1:16" x14ac:dyDescent="0.25">
      <c r="A22055">
        <v>62971</v>
      </c>
      <c r="B22055" s="119" t="s">
        <v>14441</v>
      </c>
      <c r="C22055">
        <v>0</v>
      </c>
      <c r="E22055">
        <v>0</v>
      </c>
      <c r="F22055">
        <v>0</v>
      </c>
      <c r="G22055">
        <v>19991</v>
      </c>
      <c r="H22055">
        <v>64</v>
      </c>
      <c r="I22055" s="119" t="s">
        <v>3582</v>
      </c>
      <c r="J22055" s="119" t="s">
        <v>24</v>
      </c>
      <c r="K22055" s="1">
        <v>46255.758941458334</v>
      </c>
      <c r="L22055">
        <v>0</v>
      </c>
      <c r="M22055">
        <v>112</v>
      </c>
      <c r="N22055">
        <v>0</v>
      </c>
      <c r="O22055">
        <v>35</v>
      </c>
      <c r="P22055" s="119" t="s">
        <v>20254</v>
      </c>
    </row>
    <row r="22056" spans="1:16" x14ac:dyDescent="0.25">
      <c r="A22056">
        <v>62972</v>
      </c>
      <c r="B22056" s="119" t="s">
        <v>14442</v>
      </c>
      <c r="C22056">
        <v>0</v>
      </c>
      <c r="E22056">
        <v>2921</v>
      </c>
      <c r="F22056">
        <v>167</v>
      </c>
      <c r="G22056">
        <v>15962</v>
      </c>
      <c r="H22056">
        <v>412</v>
      </c>
      <c r="I22056" s="119" t="s">
        <v>3582</v>
      </c>
      <c r="J22056" s="119" t="s">
        <v>24</v>
      </c>
      <c r="K22056" s="1">
        <v>46255.758941458334</v>
      </c>
      <c r="L22056">
        <v>91</v>
      </c>
      <c r="M22056">
        <v>86</v>
      </c>
      <c r="N22056">
        <v>26</v>
      </c>
      <c r="O22056">
        <v>29</v>
      </c>
      <c r="P22056" s="119" t="s">
        <v>20254</v>
      </c>
    </row>
    <row r="22057" spans="1:16" x14ac:dyDescent="0.25">
      <c r="A22057">
        <v>62973</v>
      </c>
      <c r="B22057" s="119" t="s">
        <v>14443</v>
      </c>
      <c r="C22057">
        <v>0</v>
      </c>
      <c r="E22057">
        <v>1358</v>
      </c>
      <c r="F22057">
        <v>26</v>
      </c>
      <c r="G22057">
        <v>3152</v>
      </c>
      <c r="H22057">
        <v>539</v>
      </c>
      <c r="I22057" s="119" t="s">
        <v>3582</v>
      </c>
      <c r="J22057" s="119" t="s">
        <v>17</v>
      </c>
      <c r="K22057" s="1">
        <v>46255.758941458334</v>
      </c>
      <c r="L22057">
        <v>21</v>
      </c>
      <c r="M22057">
        <v>232</v>
      </c>
      <c r="N22057">
        <v>0</v>
      </c>
      <c r="O22057">
        <v>9</v>
      </c>
      <c r="P22057" s="119" t="s">
        <v>20254</v>
      </c>
    </row>
    <row r="22058" spans="1:16" x14ac:dyDescent="0.25">
      <c r="A22058">
        <v>62974</v>
      </c>
      <c r="B22058" s="119" t="s">
        <v>14444</v>
      </c>
      <c r="C22058">
        <v>0</v>
      </c>
      <c r="E22058">
        <v>1200</v>
      </c>
      <c r="F22058">
        <v>241</v>
      </c>
      <c r="G22058">
        <v>7402</v>
      </c>
      <c r="H22058">
        <v>554</v>
      </c>
      <c r="I22058" s="119" t="s">
        <v>3582</v>
      </c>
      <c r="J22058" s="119" t="s">
        <v>22</v>
      </c>
      <c r="K22058" s="1">
        <v>46255.758941458334</v>
      </c>
      <c r="L22058">
        <v>142</v>
      </c>
      <c r="M22058">
        <v>157</v>
      </c>
      <c r="N22058">
        <v>0</v>
      </c>
      <c r="O22058">
        <v>24</v>
      </c>
      <c r="P22058" s="119" t="s">
        <v>20254</v>
      </c>
    </row>
    <row r="22059" spans="1:16" x14ac:dyDescent="0.25">
      <c r="A22059">
        <v>62975</v>
      </c>
      <c r="B22059" s="119" t="s">
        <v>14445</v>
      </c>
      <c r="C22059">
        <v>0</v>
      </c>
      <c r="E22059">
        <v>3604</v>
      </c>
      <c r="F22059">
        <v>20</v>
      </c>
      <c r="G22059">
        <v>10398</v>
      </c>
      <c r="H22059">
        <v>236</v>
      </c>
      <c r="I22059" s="119" t="s">
        <v>3582</v>
      </c>
      <c r="J22059" s="119" t="s">
        <v>139</v>
      </c>
      <c r="K22059" s="1">
        <v>46255.758941458334</v>
      </c>
      <c r="L22059">
        <v>0</v>
      </c>
      <c r="M22059">
        <v>107</v>
      </c>
      <c r="N22059">
        <v>0</v>
      </c>
      <c r="O22059">
        <v>0</v>
      </c>
      <c r="P22059" s="119" t="s">
        <v>20254</v>
      </c>
    </row>
    <row r="22060" spans="1:16" x14ac:dyDescent="0.25">
      <c r="A22060">
        <v>62976</v>
      </c>
      <c r="B22060" s="119" t="s">
        <v>14446</v>
      </c>
      <c r="C22060">
        <v>0</v>
      </c>
      <c r="E22060">
        <v>0</v>
      </c>
      <c r="F22060">
        <v>0</v>
      </c>
      <c r="G22060">
        <v>36550</v>
      </c>
      <c r="H22060">
        <v>39</v>
      </c>
      <c r="I22060" s="119" t="s">
        <v>3582</v>
      </c>
      <c r="J22060" s="119" t="s">
        <v>222</v>
      </c>
      <c r="K22060" s="1">
        <v>46255.758941458334</v>
      </c>
      <c r="L22060">
        <v>0</v>
      </c>
      <c r="M22060">
        <v>725</v>
      </c>
      <c r="N22060">
        <v>0</v>
      </c>
      <c r="O22060">
        <v>34</v>
      </c>
      <c r="P22060" s="119" t="s">
        <v>20254</v>
      </c>
    </row>
    <row r="22061" spans="1:16" x14ac:dyDescent="0.25">
      <c r="A22061">
        <v>62977</v>
      </c>
      <c r="B22061" s="119" t="s">
        <v>14447</v>
      </c>
      <c r="C22061">
        <v>0</v>
      </c>
      <c r="E22061">
        <v>0</v>
      </c>
      <c r="F22061">
        <v>0</v>
      </c>
      <c r="G22061">
        <v>17450</v>
      </c>
      <c r="H22061">
        <v>162</v>
      </c>
      <c r="I22061" s="119" t="s">
        <v>3582</v>
      </c>
      <c r="J22061" s="119" t="s">
        <v>24</v>
      </c>
      <c r="K22061" s="1">
        <v>46255.758941458334</v>
      </c>
      <c r="L22061">
        <v>0</v>
      </c>
      <c r="M22061">
        <v>300</v>
      </c>
      <c r="N22061">
        <v>0</v>
      </c>
      <c r="O22061">
        <v>77</v>
      </c>
      <c r="P22061" s="119" t="s">
        <v>20254</v>
      </c>
    </row>
    <row r="22062" spans="1:16" x14ac:dyDescent="0.25">
      <c r="A22062">
        <v>62978</v>
      </c>
      <c r="B22062" s="119" t="s">
        <v>14448</v>
      </c>
      <c r="C22062">
        <v>0</v>
      </c>
      <c r="E22062">
        <v>3266</v>
      </c>
      <c r="F22062">
        <v>225</v>
      </c>
      <c r="G22062">
        <v>5434</v>
      </c>
      <c r="H22062">
        <v>695</v>
      </c>
      <c r="I22062" s="119" t="s">
        <v>3582</v>
      </c>
      <c r="J22062" s="119" t="s">
        <v>24</v>
      </c>
      <c r="K22062" s="1">
        <v>46255.758941458334</v>
      </c>
      <c r="L22062">
        <v>85</v>
      </c>
      <c r="M22062">
        <v>118</v>
      </c>
      <c r="N22062">
        <v>5</v>
      </c>
      <c r="O22062">
        <v>3</v>
      </c>
      <c r="P22062" s="119" t="s">
        <v>20254</v>
      </c>
    </row>
    <row r="22063" spans="1:16" x14ac:dyDescent="0.25">
      <c r="A22063">
        <v>62979</v>
      </c>
      <c r="B22063" s="119" t="s">
        <v>14449</v>
      </c>
      <c r="C22063">
        <v>0</v>
      </c>
      <c r="E22063">
        <v>7356</v>
      </c>
      <c r="F22063">
        <v>10</v>
      </c>
      <c r="G22063">
        <v>6385</v>
      </c>
      <c r="H22063">
        <v>36</v>
      </c>
      <c r="I22063" s="119" t="s">
        <v>3582</v>
      </c>
      <c r="J22063" s="119" t="s">
        <v>17</v>
      </c>
      <c r="K22063" s="1">
        <v>46255.758941458334</v>
      </c>
      <c r="L22063">
        <v>133</v>
      </c>
      <c r="M22063">
        <v>371</v>
      </c>
      <c r="N22063">
        <v>0</v>
      </c>
      <c r="O22063">
        <v>265</v>
      </c>
      <c r="P22063" s="119" t="s">
        <v>20254</v>
      </c>
    </row>
    <row r="22064" spans="1:16" x14ac:dyDescent="0.25">
      <c r="A22064">
        <v>62980</v>
      </c>
      <c r="B22064" s="119" t="s">
        <v>14450</v>
      </c>
      <c r="C22064">
        <v>0</v>
      </c>
      <c r="E22064">
        <v>1456</v>
      </c>
      <c r="F22064">
        <v>17</v>
      </c>
      <c r="G22064">
        <v>3226</v>
      </c>
      <c r="H22064">
        <v>30</v>
      </c>
      <c r="I22064" s="119" t="s">
        <v>3582</v>
      </c>
      <c r="J22064" s="119" t="s">
        <v>22</v>
      </c>
      <c r="K22064" s="1">
        <v>46255.758941458334</v>
      </c>
      <c r="L22064">
        <v>23</v>
      </c>
      <c r="M22064">
        <v>18</v>
      </c>
      <c r="N22064">
        <v>6</v>
      </c>
      <c r="O22064">
        <v>10</v>
      </c>
      <c r="P22064" s="119" t="s">
        <v>20254</v>
      </c>
    </row>
    <row r="22065" spans="1:16" x14ac:dyDescent="0.25">
      <c r="A22065">
        <v>62981</v>
      </c>
      <c r="B22065" s="119" t="s">
        <v>14451</v>
      </c>
      <c r="C22065">
        <v>0</v>
      </c>
      <c r="E22065">
        <v>2606</v>
      </c>
      <c r="F22065">
        <v>22</v>
      </c>
      <c r="G22065">
        <v>3313</v>
      </c>
      <c r="H22065">
        <v>54</v>
      </c>
      <c r="I22065" s="119" t="s">
        <v>3582</v>
      </c>
      <c r="J22065" s="119" t="s">
        <v>139</v>
      </c>
      <c r="K22065" s="1">
        <v>46255.758941458334</v>
      </c>
      <c r="L22065">
        <v>0</v>
      </c>
      <c r="M22065">
        <v>26</v>
      </c>
      <c r="N22065">
        <v>0</v>
      </c>
      <c r="O22065">
        <v>26</v>
      </c>
      <c r="P22065" s="119" t="s">
        <v>20254</v>
      </c>
    </row>
    <row r="22066" spans="1:16" x14ac:dyDescent="0.25">
      <c r="A22066">
        <v>62982</v>
      </c>
      <c r="B22066" s="119" t="s">
        <v>14452</v>
      </c>
      <c r="C22066">
        <v>0</v>
      </c>
      <c r="E22066">
        <v>0</v>
      </c>
      <c r="F22066">
        <v>0</v>
      </c>
      <c r="G22066">
        <v>34366</v>
      </c>
      <c r="H22066">
        <v>39</v>
      </c>
      <c r="I22066" s="119" t="s">
        <v>3582</v>
      </c>
      <c r="J22066" s="119" t="s">
        <v>222</v>
      </c>
      <c r="K22066" s="1">
        <v>46255.758941458334</v>
      </c>
      <c r="L22066">
        <v>0</v>
      </c>
      <c r="M22066">
        <v>150</v>
      </c>
      <c r="N22066">
        <v>0</v>
      </c>
      <c r="O22066">
        <v>16</v>
      </c>
      <c r="P22066" s="119" t="s">
        <v>20254</v>
      </c>
    </row>
    <row r="22067" spans="1:16" x14ac:dyDescent="0.25">
      <c r="A22067">
        <v>62983</v>
      </c>
      <c r="B22067" s="119" t="s">
        <v>14453</v>
      </c>
      <c r="C22067">
        <v>0</v>
      </c>
      <c r="E22067">
        <v>0</v>
      </c>
      <c r="F22067">
        <v>0</v>
      </c>
      <c r="G22067">
        <v>8240</v>
      </c>
      <c r="H22067">
        <v>64</v>
      </c>
      <c r="I22067" s="119" t="s">
        <v>3582</v>
      </c>
      <c r="J22067" s="119" t="s">
        <v>24</v>
      </c>
      <c r="K22067" s="1">
        <v>46255.758941458334</v>
      </c>
      <c r="L22067">
        <v>0</v>
      </c>
      <c r="M22067">
        <v>16</v>
      </c>
      <c r="N22067">
        <v>0</v>
      </c>
      <c r="O22067">
        <v>12</v>
      </c>
      <c r="P22067" s="119" t="s">
        <v>20254</v>
      </c>
    </row>
    <row r="22068" spans="1:16" x14ac:dyDescent="0.25">
      <c r="A22068">
        <v>62984</v>
      </c>
      <c r="B22068" s="119" t="s">
        <v>14454</v>
      </c>
      <c r="C22068">
        <v>0</v>
      </c>
      <c r="E22068">
        <v>1322</v>
      </c>
      <c r="F22068">
        <v>212</v>
      </c>
      <c r="G22068">
        <v>3636</v>
      </c>
      <c r="H22068">
        <v>1034</v>
      </c>
      <c r="I22068" s="119" t="s">
        <v>3582</v>
      </c>
      <c r="J22068" s="119" t="s">
        <v>24</v>
      </c>
      <c r="K22068" s="1">
        <v>46255.758941458334</v>
      </c>
      <c r="L22068">
        <v>19</v>
      </c>
      <c r="M22068">
        <v>17</v>
      </c>
      <c r="N22068">
        <v>1</v>
      </c>
      <c r="O22068">
        <v>4</v>
      </c>
      <c r="P22068" s="119" t="s">
        <v>20254</v>
      </c>
    </row>
    <row r="22069" spans="1:16" x14ac:dyDescent="0.25">
      <c r="A22069">
        <v>62985</v>
      </c>
      <c r="B22069" s="119" t="s">
        <v>14455</v>
      </c>
      <c r="C22069">
        <v>0</v>
      </c>
      <c r="E22069">
        <v>4708</v>
      </c>
      <c r="F22069">
        <v>310</v>
      </c>
      <c r="G22069">
        <v>3507</v>
      </c>
      <c r="H22069">
        <v>699</v>
      </c>
      <c r="I22069" s="119" t="s">
        <v>3582</v>
      </c>
      <c r="J22069" s="119" t="s">
        <v>17</v>
      </c>
      <c r="K22069" s="1">
        <v>46255.758941458334</v>
      </c>
      <c r="L22069">
        <v>64</v>
      </c>
      <c r="M22069">
        <v>487</v>
      </c>
      <c r="N22069">
        <v>0</v>
      </c>
      <c r="O22069">
        <v>36</v>
      </c>
      <c r="P22069" s="119" t="s">
        <v>20254</v>
      </c>
    </row>
    <row r="22070" spans="1:16" x14ac:dyDescent="0.25">
      <c r="A22070">
        <v>62986</v>
      </c>
      <c r="B22070" s="119" t="s">
        <v>14456</v>
      </c>
      <c r="C22070">
        <v>0</v>
      </c>
      <c r="E22070">
        <v>952</v>
      </c>
      <c r="F22070">
        <v>2506</v>
      </c>
      <c r="G22070">
        <v>1878</v>
      </c>
      <c r="H22070">
        <v>4698</v>
      </c>
      <c r="I22070" s="119" t="s">
        <v>3582</v>
      </c>
      <c r="J22070" s="119" t="s">
        <v>22</v>
      </c>
      <c r="K22070" s="1">
        <v>46255.758941458334</v>
      </c>
      <c r="L22070">
        <v>50</v>
      </c>
      <c r="M22070">
        <v>320</v>
      </c>
      <c r="N22070">
        <v>0</v>
      </c>
      <c r="O22070">
        <v>47</v>
      </c>
      <c r="P22070" s="119" t="s">
        <v>20254</v>
      </c>
    </row>
    <row r="22071" spans="1:16" x14ac:dyDescent="0.25">
      <c r="A22071">
        <v>62987</v>
      </c>
      <c r="B22071" s="119" t="s">
        <v>14457</v>
      </c>
      <c r="C22071">
        <v>0</v>
      </c>
      <c r="E22071">
        <v>721</v>
      </c>
      <c r="F22071">
        <v>20</v>
      </c>
      <c r="G22071">
        <v>8692</v>
      </c>
      <c r="H22071">
        <v>49</v>
      </c>
      <c r="I22071" s="119" t="s">
        <v>3582</v>
      </c>
      <c r="J22071" s="119" t="s">
        <v>139</v>
      </c>
      <c r="K22071" s="1">
        <v>46255.758941458334</v>
      </c>
      <c r="L22071">
        <v>101</v>
      </c>
      <c r="M22071">
        <v>12</v>
      </c>
      <c r="N22071">
        <v>56</v>
      </c>
      <c r="O22071">
        <v>0</v>
      </c>
      <c r="P22071" s="119" t="s">
        <v>20254</v>
      </c>
    </row>
    <row r="22072" spans="1:16" x14ac:dyDescent="0.25">
      <c r="A22072">
        <v>62988</v>
      </c>
      <c r="B22072" s="119" t="s">
        <v>14458</v>
      </c>
      <c r="C22072">
        <v>0</v>
      </c>
      <c r="E22072">
        <v>1030</v>
      </c>
      <c r="F22072">
        <v>1500</v>
      </c>
      <c r="G22072">
        <v>2031</v>
      </c>
      <c r="H22072">
        <v>2599</v>
      </c>
      <c r="I22072" s="119" t="s">
        <v>3582</v>
      </c>
      <c r="J22072" s="119" t="s">
        <v>222</v>
      </c>
      <c r="K22072" s="1">
        <v>46255.758941458334</v>
      </c>
      <c r="L22072">
        <v>50</v>
      </c>
      <c r="M22072">
        <v>305</v>
      </c>
      <c r="N22072">
        <v>0</v>
      </c>
      <c r="O22072">
        <v>18</v>
      </c>
      <c r="P22072" s="119" t="s">
        <v>20254</v>
      </c>
    </row>
    <row r="22073" spans="1:16" x14ac:dyDescent="0.25">
      <c r="A22073">
        <v>62989</v>
      </c>
      <c r="B22073" s="119" t="s">
        <v>14459</v>
      </c>
      <c r="C22073">
        <v>0</v>
      </c>
      <c r="E22073">
        <v>2536</v>
      </c>
      <c r="F22073">
        <v>875</v>
      </c>
      <c r="G22073">
        <v>1534</v>
      </c>
      <c r="H22073">
        <v>4868</v>
      </c>
      <c r="I22073" s="119" t="s">
        <v>3582</v>
      </c>
      <c r="J22073" s="119" t="s">
        <v>24</v>
      </c>
      <c r="K22073" s="1">
        <v>46255.758941458334</v>
      </c>
      <c r="L22073">
        <v>49</v>
      </c>
      <c r="M22073">
        <v>101</v>
      </c>
      <c r="N22073">
        <v>4</v>
      </c>
      <c r="O22073">
        <v>27</v>
      </c>
      <c r="P22073" s="119" t="s">
        <v>20254</v>
      </c>
    </row>
    <row r="22074" spans="1:16" x14ac:dyDescent="0.25">
      <c r="A22074">
        <v>62990</v>
      </c>
      <c r="B22074" s="119" t="s">
        <v>14460</v>
      </c>
      <c r="C22074">
        <v>0</v>
      </c>
      <c r="E22074">
        <v>0</v>
      </c>
      <c r="F22074">
        <v>0</v>
      </c>
      <c r="G22074">
        <v>22337</v>
      </c>
      <c r="H22074">
        <v>76</v>
      </c>
      <c r="I22074" s="119" t="s">
        <v>3582</v>
      </c>
      <c r="J22074" s="119" t="s">
        <v>24</v>
      </c>
      <c r="K22074" s="1">
        <v>46255.758941458334</v>
      </c>
      <c r="L22074">
        <v>0</v>
      </c>
      <c r="M22074">
        <v>894</v>
      </c>
      <c r="N22074">
        <v>0</v>
      </c>
      <c r="O22074">
        <v>69</v>
      </c>
      <c r="P22074" s="119" t="s">
        <v>20254</v>
      </c>
    </row>
    <row r="22075" spans="1:16" x14ac:dyDescent="0.25">
      <c r="A22075">
        <v>63856</v>
      </c>
      <c r="B22075" s="119" t="s">
        <v>14461</v>
      </c>
      <c r="C22075">
        <v>80</v>
      </c>
      <c r="D22075">
        <v>24570</v>
      </c>
      <c r="E22075">
        <v>174</v>
      </c>
      <c r="F22075">
        <v>553543</v>
      </c>
      <c r="G22075">
        <v>39</v>
      </c>
      <c r="H22075">
        <v>1190000</v>
      </c>
      <c r="I22075" s="119" t="s">
        <v>4726</v>
      </c>
      <c r="J22075" s="119" t="s">
        <v>24</v>
      </c>
      <c r="K22075" s="1">
        <v>46255.758941458334</v>
      </c>
      <c r="L22075">
        <v>7</v>
      </c>
      <c r="M22075">
        <v>5</v>
      </c>
      <c r="N22075">
        <v>0</v>
      </c>
      <c r="O22075">
        <v>2</v>
      </c>
      <c r="P22075" s="119" t="s">
        <v>20254</v>
      </c>
    </row>
    <row r="22076" spans="1:16" x14ac:dyDescent="0.25">
      <c r="A22076">
        <v>63857</v>
      </c>
      <c r="B22076" s="119" t="s">
        <v>14462</v>
      </c>
      <c r="C22076">
        <v>80</v>
      </c>
      <c r="D22076">
        <v>24570</v>
      </c>
      <c r="E22076">
        <v>118</v>
      </c>
      <c r="F22076">
        <v>530000</v>
      </c>
      <c r="G22076">
        <v>59</v>
      </c>
      <c r="H22076">
        <v>756760</v>
      </c>
      <c r="I22076" s="119" t="s">
        <v>4726</v>
      </c>
      <c r="J22076" s="119" t="s">
        <v>24</v>
      </c>
      <c r="K22076" s="1">
        <v>46255.758941458334</v>
      </c>
      <c r="L22076">
        <v>84</v>
      </c>
      <c r="M22076">
        <v>41</v>
      </c>
      <c r="N22076">
        <v>18</v>
      </c>
      <c r="O22076">
        <v>10</v>
      </c>
      <c r="P22076" s="119" t="s">
        <v>20254</v>
      </c>
    </row>
    <row r="22077" spans="1:16" x14ac:dyDescent="0.25">
      <c r="A22077">
        <v>63873</v>
      </c>
      <c r="B22077" s="119" t="s">
        <v>14463</v>
      </c>
      <c r="C22077">
        <v>0</v>
      </c>
      <c r="E22077">
        <v>307</v>
      </c>
      <c r="F22077">
        <v>80467</v>
      </c>
      <c r="G22077">
        <v>104</v>
      </c>
      <c r="H22077">
        <v>142794</v>
      </c>
      <c r="I22077" s="119" t="s">
        <v>16</v>
      </c>
      <c r="J22077" s="119" t="s">
        <v>222</v>
      </c>
      <c r="K22077" s="1">
        <v>46255.758941458334</v>
      </c>
      <c r="L22077">
        <v>0</v>
      </c>
      <c r="M22077">
        <v>2</v>
      </c>
      <c r="N22077">
        <v>0</v>
      </c>
      <c r="O22077">
        <v>1</v>
      </c>
      <c r="P22077" s="119" t="s">
        <v>20254</v>
      </c>
    </row>
    <row r="22078" spans="1:16" x14ac:dyDescent="0.25">
      <c r="A22078">
        <v>63875</v>
      </c>
      <c r="B22078" s="119" t="s">
        <v>14464</v>
      </c>
      <c r="C22078">
        <v>0</v>
      </c>
      <c r="E22078">
        <v>41</v>
      </c>
      <c r="F22078">
        <v>670002</v>
      </c>
      <c r="G22078">
        <v>22</v>
      </c>
      <c r="H22078">
        <v>1150000</v>
      </c>
      <c r="I22078" s="119" t="s">
        <v>16</v>
      </c>
      <c r="J22078" s="119" t="s">
        <v>222</v>
      </c>
      <c r="K22078" s="1">
        <v>46255.758941458334</v>
      </c>
      <c r="L22078">
        <v>7</v>
      </c>
      <c r="M22078">
        <v>5</v>
      </c>
      <c r="N22078">
        <v>2</v>
      </c>
      <c r="O22078">
        <v>0</v>
      </c>
      <c r="P22078" s="119" t="s">
        <v>20254</v>
      </c>
    </row>
    <row r="22079" spans="1:16" x14ac:dyDescent="0.25">
      <c r="A22079">
        <v>63877</v>
      </c>
      <c r="B22079" s="119" t="s">
        <v>14465</v>
      </c>
      <c r="C22079">
        <v>0</v>
      </c>
      <c r="E22079">
        <v>72</v>
      </c>
      <c r="F22079">
        <v>1707116</v>
      </c>
      <c r="G22079">
        <v>14</v>
      </c>
      <c r="H22079">
        <v>3406664</v>
      </c>
      <c r="I22079" s="119" t="s">
        <v>16</v>
      </c>
      <c r="J22079" s="119" t="s">
        <v>222</v>
      </c>
      <c r="K22079" s="1">
        <v>46255.758941458334</v>
      </c>
      <c r="L22079">
        <v>8</v>
      </c>
      <c r="M22079">
        <v>3</v>
      </c>
      <c r="N22079">
        <v>2</v>
      </c>
      <c r="O22079">
        <v>0</v>
      </c>
      <c r="P22079" s="119" t="s">
        <v>20254</v>
      </c>
    </row>
    <row r="22080" spans="1:16" x14ac:dyDescent="0.25">
      <c r="A22080">
        <v>63881</v>
      </c>
      <c r="B22080" s="119" t="s">
        <v>14466</v>
      </c>
      <c r="C22080">
        <v>0</v>
      </c>
      <c r="E22080">
        <v>71</v>
      </c>
      <c r="F22080">
        <v>750132</v>
      </c>
      <c r="G22080">
        <v>58</v>
      </c>
      <c r="H22080">
        <v>1109999</v>
      </c>
      <c r="I22080" s="119" t="s">
        <v>16</v>
      </c>
      <c r="J22080" s="119" t="s">
        <v>222</v>
      </c>
      <c r="K22080" s="1">
        <v>46255.758941458334</v>
      </c>
      <c r="L22080">
        <v>2</v>
      </c>
      <c r="M22080">
        <v>4</v>
      </c>
      <c r="N22080">
        <v>0</v>
      </c>
      <c r="O22080">
        <v>0</v>
      </c>
      <c r="P22080" s="119" t="s">
        <v>20254</v>
      </c>
    </row>
    <row r="22081" spans="1:16" x14ac:dyDescent="0.25">
      <c r="A22081">
        <v>63903</v>
      </c>
      <c r="B22081" s="119" t="s">
        <v>14467</v>
      </c>
      <c r="C22081">
        <v>0</v>
      </c>
      <c r="E22081">
        <v>286</v>
      </c>
      <c r="F22081">
        <v>192711</v>
      </c>
      <c r="G22081">
        <v>82</v>
      </c>
      <c r="H22081">
        <v>299997</v>
      </c>
      <c r="I22081" s="119" t="s">
        <v>16</v>
      </c>
      <c r="J22081" s="119" t="s">
        <v>222</v>
      </c>
      <c r="K22081" s="1">
        <v>46255.758941458334</v>
      </c>
      <c r="L22081">
        <v>9</v>
      </c>
      <c r="M22081">
        <v>5</v>
      </c>
      <c r="N22081">
        <v>2</v>
      </c>
      <c r="O22081">
        <v>1</v>
      </c>
      <c r="P22081" s="119" t="s">
        <v>20254</v>
      </c>
    </row>
    <row r="22082" spans="1:16" x14ac:dyDescent="0.25">
      <c r="A22082">
        <v>63912</v>
      </c>
      <c r="B22082" s="119" t="s">
        <v>14468</v>
      </c>
      <c r="C22082">
        <v>0</v>
      </c>
      <c r="E22082">
        <v>305</v>
      </c>
      <c r="F22082">
        <v>147955</v>
      </c>
      <c r="G22082">
        <v>76</v>
      </c>
      <c r="H22082">
        <v>329983</v>
      </c>
      <c r="I22082" s="119" t="s">
        <v>16</v>
      </c>
      <c r="J22082" s="119" t="s">
        <v>222</v>
      </c>
      <c r="K22082" s="1">
        <v>46255.758941458334</v>
      </c>
      <c r="L22082">
        <v>11</v>
      </c>
      <c r="M22082">
        <v>4</v>
      </c>
      <c r="N22082">
        <v>0</v>
      </c>
      <c r="O22082">
        <v>0</v>
      </c>
      <c r="P22082" s="119" t="s">
        <v>20254</v>
      </c>
    </row>
    <row r="22083" spans="1:16" x14ac:dyDescent="0.25">
      <c r="A22083">
        <v>63919</v>
      </c>
      <c r="B22083" s="119" t="s">
        <v>14469</v>
      </c>
      <c r="C22083">
        <v>0</v>
      </c>
      <c r="E22083">
        <v>131</v>
      </c>
      <c r="F22083">
        <v>231072</v>
      </c>
      <c r="G22083">
        <v>71</v>
      </c>
      <c r="H22083">
        <v>386823</v>
      </c>
      <c r="I22083" s="119" t="s">
        <v>16</v>
      </c>
      <c r="J22083" s="119" t="s">
        <v>222</v>
      </c>
      <c r="K22083" s="1">
        <v>46255.758941458334</v>
      </c>
      <c r="L22083">
        <v>14</v>
      </c>
      <c r="M22083">
        <v>3</v>
      </c>
      <c r="N22083">
        <v>4</v>
      </c>
      <c r="O22083">
        <v>0</v>
      </c>
      <c r="P22083" s="119" t="s">
        <v>20254</v>
      </c>
    </row>
    <row r="22084" spans="1:16" x14ac:dyDescent="0.25">
      <c r="A22084">
        <v>63926</v>
      </c>
      <c r="B22084" s="119" t="s">
        <v>14470</v>
      </c>
      <c r="C22084">
        <v>0</v>
      </c>
      <c r="E22084">
        <v>300</v>
      </c>
      <c r="F22084">
        <v>224614</v>
      </c>
      <c r="G22084">
        <v>46</v>
      </c>
      <c r="H22084">
        <v>450000</v>
      </c>
      <c r="I22084" s="119" t="s">
        <v>16</v>
      </c>
      <c r="J22084" s="119" t="s">
        <v>222</v>
      </c>
      <c r="K22084" s="1">
        <v>46255.758941458334</v>
      </c>
      <c r="L22084">
        <v>3</v>
      </c>
      <c r="M22084">
        <v>4</v>
      </c>
      <c r="N22084">
        <v>0</v>
      </c>
      <c r="O22084">
        <v>0</v>
      </c>
      <c r="P22084" s="119" t="s">
        <v>20254</v>
      </c>
    </row>
    <row r="22085" spans="1:16" x14ac:dyDescent="0.25">
      <c r="A22085">
        <v>63934</v>
      </c>
      <c r="B22085" s="119" t="s">
        <v>14471</v>
      </c>
      <c r="C22085">
        <v>0</v>
      </c>
      <c r="E22085">
        <v>346</v>
      </c>
      <c r="F22085">
        <v>357169</v>
      </c>
      <c r="G22085">
        <v>86</v>
      </c>
      <c r="H22085">
        <v>489998</v>
      </c>
      <c r="I22085" s="119" t="s">
        <v>16</v>
      </c>
      <c r="J22085" s="119" t="s">
        <v>222</v>
      </c>
      <c r="K22085" s="1">
        <v>46255.758941458334</v>
      </c>
      <c r="L22085">
        <v>4</v>
      </c>
      <c r="M22085">
        <v>2</v>
      </c>
      <c r="N22085">
        <v>1</v>
      </c>
      <c r="O22085">
        <v>1</v>
      </c>
      <c r="P22085" s="119" t="s">
        <v>20254</v>
      </c>
    </row>
    <row r="22086" spans="1:16" x14ac:dyDescent="0.25">
      <c r="A22086">
        <v>63946</v>
      </c>
      <c r="B22086" s="119" t="s">
        <v>14472</v>
      </c>
      <c r="C22086">
        <v>0</v>
      </c>
      <c r="E22086">
        <v>289</v>
      </c>
      <c r="F22086">
        <v>210480</v>
      </c>
      <c r="G22086">
        <v>30</v>
      </c>
      <c r="H22086">
        <v>399999</v>
      </c>
      <c r="I22086" s="119" t="s">
        <v>16</v>
      </c>
      <c r="J22086" s="119" t="s">
        <v>222</v>
      </c>
      <c r="K22086" s="1">
        <v>46255.758941458334</v>
      </c>
      <c r="L22086">
        <v>14</v>
      </c>
      <c r="M22086">
        <v>5</v>
      </c>
      <c r="N22086">
        <v>3</v>
      </c>
      <c r="O22086">
        <v>0</v>
      </c>
      <c r="P22086" s="119" t="s">
        <v>20254</v>
      </c>
    </row>
    <row r="22087" spans="1:16" x14ac:dyDescent="0.25">
      <c r="A22087">
        <v>63952</v>
      </c>
      <c r="B22087" s="119" t="s">
        <v>14473</v>
      </c>
      <c r="C22087">
        <v>0</v>
      </c>
      <c r="E22087">
        <v>283</v>
      </c>
      <c r="F22087">
        <v>354048</v>
      </c>
      <c r="G22087">
        <v>63</v>
      </c>
      <c r="H22087">
        <v>429999</v>
      </c>
      <c r="I22087" s="119" t="s">
        <v>16</v>
      </c>
      <c r="J22087" s="119" t="s">
        <v>222</v>
      </c>
      <c r="K22087" s="1">
        <v>46255.758941458334</v>
      </c>
      <c r="L22087">
        <v>1</v>
      </c>
      <c r="M22087">
        <v>4</v>
      </c>
      <c r="N22087">
        <v>0</v>
      </c>
      <c r="O22087">
        <v>0</v>
      </c>
      <c r="P22087" s="119" t="s">
        <v>20254</v>
      </c>
    </row>
    <row r="22088" spans="1:16" x14ac:dyDescent="0.25">
      <c r="A22088">
        <v>63963</v>
      </c>
      <c r="B22088" s="119" t="s">
        <v>14474</v>
      </c>
      <c r="C22088">
        <v>0</v>
      </c>
      <c r="E22088">
        <v>276</v>
      </c>
      <c r="F22088">
        <v>250369</v>
      </c>
      <c r="G22088">
        <v>55</v>
      </c>
      <c r="H22088">
        <v>343321</v>
      </c>
      <c r="I22088" s="119" t="s">
        <v>16</v>
      </c>
      <c r="J22088" s="119" t="s">
        <v>222</v>
      </c>
      <c r="K22088" s="1">
        <v>46255.758941458334</v>
      </c>
      <c r="L22088">
        <v>6</v>
      </c>
      <c r="M22088">
        <v>3</v>
      </c>
      <c r="N22088">
        <v>1</v>
      </c>
      <c r="O22088">
        <v>0</v>
      </c>
      <c r="P22088" s="119" t="s">
        <v>20254</v>
      </c>
    </row>
    <row r="22089" spans="1:16" x14ac:dyDescent="0.25">
      <c r="A22089">
        <v>63971</v>
      </c>
      <c r="B22089" s="119" t="s">
        <v>14475</v>
      </c>
      <c r="C22089">
        <v>0</v>
      </c>
      <c r="E22089">
        <v>286</v>
      </c>
      <c r="F22089">
        <v>131108</v>
      </c>
      <c r="G22089">
        <v>84</v>
      </c>
      <c r="H22089">
        <v>259998</v>
      </c>
      <c r="I22089" s="119" t="s">
        <v>16</v>
      </c>
      <c r="J22089" s="119" t="s">
        <v>222</v>
      </c>
      <c r="K22089" s="1">
        <v>46255.758941458334</v>
      </c>
      <c r="L22089">
        <v>9</v>
      </c>
      <c r="M22089">
        <v>2</v>
      </c>
      <c r="N22089">
        <v>1</v>
      </c>
      <c r="O22089">
        <v>0</v>
      </c>
      <c r="P22089" s="119" t="s">
        <v>20254</v>
      </c>
    </row>
    <row r="22090" spans="1:16" x14ac:dyDescent="0.25">
      <c r="A22090">
        <v>63974</v>
      </c>
      <c r="B22090" s="119" t="s">
        <v>14476</v>
      </c>
      <c r="C22090">
        <v>0</v>
      </c>
      <c r="E22090">
        <v>2312</v>
      </c>
      <c r="F22090">
        <v>210517</v>
      </c>
      <c r="G22090">
        <v>91</v>
      </c>
      <c r="H22090">
        <v>399988</v>
      </c>
      <c r="I22090" s="119" t="s">
        <v>16</v>
      </c>
      <c r="J22090" s="119" t="s">
        <v>222</v>
      </c>
      <c r="K22090" s="1">
        <v>46255.758941458334</v>
      </c>
      <c r="L22090">
        <v>21</v>
      </c>
      <c r="M22090">
        <v>5</v>
      </c>
      <c r="N22090">
        <v>5</v>
      </c>
      <c r="O22090">
        <v>1</v>
      </c>
      <c r="P22090" s="119" t="s">
        <v>20254</v>
      </c>
    </row>
    <row r="22091" spans="1:16" x14ac:dyDescent="0.25">
      <c r="A22091">
        <v>63977</v>
      </c>
      <c r="B22091" s="119" t="s">
        <v>14477</v>
      </c>
      <c r="C22091">
        <v>0</v>
      </c>
      <c r="E22091">
        <v>288</v>
      </c>
      <c r="F22091">
        <v>258893</v>
      </c>
      <c r="G22091">
        <v>48</v>
      </c>
      <c r="H22091">
        <v>499897</v>
      </c>
      <c r="I22091" s="119" t="s">
        <v>16</v>
      </c>
      <c r="J22091" s="119" t="s">
        <v>222</v>
      </c>
      <c r="K22091" s="1">
        <v>46255.758941458334</v>
      </c>
      <c r="L22091">
        <v>13</v>
      </c>
      <c r="M22091">
        <v>4</v>
      </c>
      <c r="N22091">
        <v>3</v>
      </c>
      <c r="O22091">
        <v>1</v>
      </c>
      <c r="P22091" s="119" t="s">
        <v>20254</v>
      </c>
    </row>
    <row r="22092" spans="1:16" x14ac:dyDescent="0.25">
      <c r="A22092">
        <v>63984</v>
      </c>
      <c r="B22092" s="119" t="s">
        <v>14478</v>
      </c>
      <c r="C22092">
        <v>0</v>
      </c>
      <c r="E22092">
        <v>542</v>
      </c>
      <c r="F22092">
        <v>307170</v>
      </c>
      <c r="G22092">
        <v>44</v>
      </c>
      <c r="H22092">
        <v>549999</v>
      </c>
      <c r="I22092" s="119" t="s">
        <v>16</v>
      </c>
      <c r="J22092" s="119" t="s">
        <v>222</v>
      </c>
      <c r="K22092" s="1">
        <v>46255.758941458334</v>
      </c>
      <c r="L22092">
        <v>14</v>
      </c>
      <c r="M22092">
        <v>4</v>
      </c>
      <c r="N22092">
        <v>2</v>
      </c>
      <c r="O22092">
        <v>1</v>
      </c>
      <c r="P22092" s="119" t="s">
        <v>20254</v>
      </c>
    </row>
    <row r="22093" spans="1:16" x14ac:dyDescent="0.25">
      <c r="A22093">
        <v>64001</v>
      </c>
      <c r="B22093" s="119" t="s">
        <v>14479</v>
      </c>
      <c r="C22093">
        <v>0</v>
      </c>
      <c r="E22093">
        <v>541</v>
      </c>
      <c r="F22093">
        <v>276974</v>
      </c>
      <c r="G22093">
        <v>58</v>
      </c>
      <c r="H22093">
        <v>380000</v>
      </c>
      <c r="I22093" s="119" t="s">
        <v>16</v>
      </c>
      <c r="J22093" s="119" t="s">
        <v>222</v>
      </c>
      <c r="K22093" s="1">
        <v>46255.758941458334</v>
      </c>
      <c r="L22093">
        <v>9</v>
      </c>
      <c r="M22093">
        <v>2</v>
      </c>
      <c r="N22093">
        <v>2</v>
      </c>
      <c r="O22093">
        <v>0</v>
      </c>
      <c r="P22093" s="119" t="s">
        <v>20254</v>
      </c>
    </row>
    <row r="22094" spans="1:16" x14ac:dyDescent="0.25">
      <c r="A22094">
        <v>64003</v>
      </c>
      <c r="B22094" s="119" t="s">
        <v>14480</v>
      </c>
      <c r="C22094">
        <v>0</v>
      </c>
      <c r="E22094">
        <v>312</v>
      </c>
      <c r="F22094">
        <v>120041</v>
      </c>
      <c r="G22094">
        <v>79</v>
      </c>
      <c r="H22094">
        <v>229798</v>
      </c>
      <c r="I22094" s="119" t="s">
        <v>16</v>
      </c>
      <c r="J22094" s="119" t="s">
        <v>222</v>
      </c>
      <c r="K22094" s="1">
        <v>46255.758941458334</v>
      </c>
      <c r="L22094">
        <v>3</v>
      </c>
      <c r="M22094">
        <v>2</v>
      </c>
      <c r="N22094">
        <v>0</v>
      </c>
      <c r="O22094">
        <v>0</v>
      </c>
      <c r="P22094" s="119" t="s">
        <v>20254</v>
      </c>
    </row>
    <row r="22095" spans="1:16" x14ac:dyDescent="0.25">
      <c r="A22095">
        <v>64005</v>
      </c>
      <c r="B22095" s="119" t="s">
        <v>14481</v>
      </c>
      <c r="C22095">
        <v>0</v>
      </c>
      <c r="E22095">
        <v>3039</v>
      </c>
      <c r="F22095">
        <v>246987</v>
      </c>
      <c r="G22095">
        <v>98</v>
      </c>
      <c r="H22095">
        <v>304251</v>
      </c>
      <c r="I22095" s="119" t="s">
        <v>16</v>
      </c>
      <c r="J22095" s="119" t="s">
        <v>222</v>
      </c>
      <c r="K22095" s="1">
        <v>46255.758941458334</v>
      </c>
      <c r="L22095">
        <v>6</v>
      </c>
      <c r="M22095">
        <v>3</v>
      </c>
      <c r="N22095">
        <v>1</v>
      </c>
      <c r="O22095">
        <v>0</v>
      </c>
      <c r="P22095" s="119" t="s">
        <v>20254</v>
      </c>
    </row>
    <row r="22096" spans="1:16" x14ac:dyDescent="0.25">
      <c r="A22096">
        <v>64006</v>
      </c>
      <c r="B22096" s="119" t="s">
        <v>14482</v>
      </c>
      <c r="C22096">
        <v>0</v>
      </c>
      <c r="E22096">
        <v>120</v>
      </c>
      <c r="F22096">
        <v>156987</v>
      </c>
      <c r="G22096">
        <v>64</v>
      </c>
      <c r="H22096">
        <v>244988</v>
      </c>
      <c r="I22096" s="119" t="s">
        <v>16</v>
      </c>
      <c r="J22096" s="119" t="s">
        <v>222</v>
      </c>
      <c r="K22096" s="1">
        <v>46255.758941458334</v>
      </c>
      <c r="L22096">
        <v>9</v>
      </c>
      <c r="M22096">
        <v>6</v>
      </c>
      <c r="N22096">
        <v>4</v>
      </c>
      <c r="O22096">
        <v>0</v>
      </c>
      <c r="P22096" s="119" t="s">
        <v>20254</v>
      </c>
    </row>
    <row r="22097" spans="1:16" x14ac:dyDescent="0.25">
      <c r="A22097">
        <v>64027</v>
      </c>
      <c r="B22097" s="119" t="s">
        <v>14483</v>
      </c>
      <c r="C22097">
        <v>0</v>
      </c>
      <c r="E22097">
        <v>66</v>
      </c>
      <c r="F22097">
        <v>90058</v>
      </c>
      <c r="G22097">
        <v>73</v>
      </c>
      <c r="H22097">
        <v>164997</v>
      </c>
      <c r="I22097" s="119" t="s">
        <v>16</v>
      </c>
      <c r="J22097" s="119" t="s">
        <v>222</v>
      </c>
      <c r="K22097" s="1">
        <v>46255.758941458334</v>
      </c>
      <c r="L22097">
        <v>6</v>
      </c>
      <c r="M22097">
        <v>5</v>
      </c>
      <c r="N22097">
        <v>1</v>
      </c>
      <c r="O22097">
        <v>1</v>
      </c>
      <c r="P22097" s="119" t="s">
        <v>20254</v>
      </c>
    </row>
    <row r="22098" spans="1:16" x14ac:dyDescent="0.25">
      <c r="A22098">
        <v>64198</v>
      </c>
      <c r="B22098" s="119" t="s">
        <v>14484</v>
      </c>
      <c r="C22098">
        <v>0</v>
      </c>
      <c r="E22098">
        <v>84</v>
      </c>
      <c r="F22098">
        <v>13507</v>
      </c>
      <c r="G22098">
        <v>695</v>
      </c>
      <c r="H22098">
        <v>19891</v>
      </c>
      <c r="I22098" s="119" t="s">
        <v>16</v>
      </c>
      <c r="J22098" s="119" t="s">
        <v>222</v>
      </c>
      <c r="K22098" s="1">
        <v>46255.758941458334</v>
      </c>
      <c r="L22098">
        <v>31</v>
      </c>
      <c r="M22098">
        <v>34</v>
      </c>
      <c r="N22098">
        <v>30</v>
      </c>
      <c r="O22098">
        <v>8</v>
      </c>
      <c r="P22098" s="119" t="s">
        <v>20254</v>
      </c>
    </row>
    <row r="22099" spans="1:16" x14ac:dyDescent="0.25">
      <c r="A22099">
        <v>64199</v>
      </c>
      <c r="B22099" s="119" t="s">
        <v>14485</v>
      </c>
      <c r="C22099">
        <v>0</v>
      </c>
      <c r="E22099">
        <v>220</v>
      </c>
      <c r="F22099">
        <v>9909</v>
      </c>
      <c r="G22099">
        <v>853</v>
      </c>
      <c r="H22099">
        <v>13492</v>
      </c>
      <c r="I22099" s="119" t="s">
        <v>16</v>
      </c>
      <c r="J22099" s="119" t="s">
        <v>222</v>
      </c>
      <c r="K22099" s="1">
        <v>46255.758941458334</v>
      </c>
      <c r="L22099">
        <v>32</v>
      </c>
      <c r="M22099">
        <v>94</v>
      </c>
      <c r="N22099">
        <v>2</v>
      </c>
      <c r="O22099">
        <v>13</v>
      </c>
      <c r="P22099" s="119" t="s">
        <v>20254</v>
      </c>
    </row>
    <row r="22100" spans="1:16" x14ac:dyDescent="0.25">
      <c r="A22100">
        <v>64200</v>
      </c>
      <c r="B22100" s="119" t="s">
        <v>14486</v>
      </c>
      <c r="C22100">
        <v>0</v>
      </c>
      <c r="E22100">
        <v>105</v>
      </c>
      <c r="F22100">
        <v>13001</v>
      </c>
      <c r="G22100">
        <v>672</v>
      </c>
      <c r="H22100">
        <v>20999</v>
      </c>
      <c r="I22100" s="119" t="s">
        <v>16</v>
      </c>
      <c r="J22100" s="119" t="s">
        <v>222</v>
      </c>
      <c r="K22100" s="1">
        <v>46255.758941458334</v>
      </c>
      <c r="L22100">
        <v>9</v>
      </c>
      <c r="M22100">
        <v>48</v>
      </c>
      <c r="N22100">
        <v>3</v>
      </c>
      <c r="O22100">
        <v>15</v>
      </c>
      <c r="P22100" s="119" t="s">
        <v>20254</v>
      </c>
    </row>
    <row r="22101" spans="1:16" x14ac:dyDescent="0.25">
      <c r="A22101">
        <v>64201</v>
      </c>
      <c r="B22101" s="119" t="s">
        <v>14487</v>
      </c>
      <c r="C22101">
        <v>0</v>
      </c>
      <c r="E22101">
        <v>87</v>
      </c>
      <c r="F22101">
        <v>11001</v>
      </c>
      <c r="G22101">
        <v>794</v>
      </c>
      <c r="H22101">
        <v>16898</v>
      </c>
      <c r="I22101" s="119" t="s">
        <v>16</v>
      </c>
      <c r="J22101" s="119" t="s">
        <v>222</v>
      </c>
      <c r="K22101" s="1">
        <v>46255.758941458334</v>
      </c>
      <c r="L22101">
        <v>63</v>
      </c>
      <c r="M22101">
        <v>78</v>
      </c>
      <c r="N22101">
        <v>59</v>
      </c>
      <c r="O22101">
        <v>18</v>
      </c>
      <c r="P22101" s="119" t="s">
        <v>20254</v>
      </c>
    </row>
    <row r="22102" spans="1:16" x14ac:dyDescent="0.25">
      <c r="A22102">
        <v>64202</v>
      </c>
      <c r="B22102" s="119" t="s">
        <v>14488</v>
      </c>
      <c r="C22102">
        <v>0</v>
      </c>
      <c r="E22102">
        <v>725</v>
      </c>
      <c r="F22102">
        <v>9834</v>
      </c>
      <c r="G22102">
        <v>670</v>
      </c>
      <c r="H22102">
        <v>19999</v>
      </c>
      <c r="I22102" s="119" t="s">
        <v>16</v>
      </c>
      <c r="J22102" s="119" t="s">
        <v>222</v>
      </c>
      <c r="K22102" s="1">
        <v>46255.758941458334</v>
      </c>
      <c r="L22102">
        <v>31</v>
      </c>
      <c r="M22102">
        <v>37</v>
      </c>
      <c r="N22102">
        <v>6</v>
      </c>
      <c r="O22102">
        <v>7</v>
      </c>
      <c r="P22102" s="119" t="s">
        <v>20254</v>
      </c>
    </row>
    <row r="22103" spans="1:16" x14ac:dyDescent="0.25">
      <c r="A22103">
        <v>64203</v>
      </c>
      <c r="B22103" s="119" t="s">
        <v>14489</v>
      </c>
      <c r="C22103">
        <v>0</v>
      </c>
      <c r="E22103">
        <v>96</v>
      </c>
      <c r="F22103">
        <v>12616</v>
      </c>
      <c r="G22103">
        <v>902</v>
      </c>
      <c r="H22103">
        <v>18999</v>
      </c>
      <c r="I22103" s="119" t="s">
        <v>16</v>
      </c>
      <c r="J22103" s="119" t="s">
        <v>222</v>
      </c>
      <c r="K22103" s="1">
        <v>46255.758941458334</v>
      </c>
      <c r="L22103">
        <v>45</v>
      </c>
      <c r="M22103">
        <v>38</v>
      </c>
      <c r="N22103">
        <v>10</v>
      </c>
      <c r="O22103">
        <v>8</v>
      </c>
      <c r="P22103" s="119" t="s">
        <v>20254</v>
      </c>
    </row>
    <row r="22104" spans="1:16" x14ac:dyDescent="0.25">
      <c r="A22104">
        <v>64205</v>
      </c>
      <c r="B22104" s="119" t="s">
        <v>14490</v>
      </c>
      <c r="C22104">
        <v>0</v>
      </c>
      <c r="E22104">
        <v>841</v>
      </c>
      <c r="F22104">
        <v>28254</v>
      </c>
      <c r="G22104">
        <v>152</v>
      </c>
      <c r="H22104">
        <v>59505</v>
      </c>
      <c r="I22104" s="119" t="s">
        <v>6335</v>
      </c>
      <c r="J22104" s="119" t="s">
        <v>139</v>
      </c>
      <c r="K22104" s="1">
        <v>46255.758941458334</v>
      </c>
      <c r="L22104">
        <v>4</v>
      </c>
      <c r="M22104">
        <v>5</v>
      </c>
      <c r="N22104">
        <v>0</v>
      </c>
      <c r="O22104">
        <v>1</v>
      </c>
      <c r="P22104" s="119" t="s">
        <v>20254</v>
      </c>
    </row>
    <row r="22105" spans="1:16" x14ac:dyDescent="0.25">
      <c r="A22105">
        <v>64206</v>
      </c>
      <c r="B22105" s="119" t="s">
        <v>14491</v>
      </c>
      <c r="C22105">
        <v>0</v>
      </c>
      <c r="E22105">
        <v>1339</v>
      </c>
      <c r="F22105">
        <v>15151</v>
      </c>
      <c r="G22105">
        <v>139</v>
      </c>
      <c r="H22105">
        <v>25584</v>
      </c>
      <c r="I22105" s="119" t="s">
        <v>6335</v>
      </c>
      <c r="J22105" s="119" t="s">
        <v>22</v>
      </c>
      <c r="K22105" s="1">
        <v>46255.758941458334</v>
      </c>
      <c r="L22105">
        <v>5</v>
      </c>
      <c r="M22105">
        <v>0</v>
      </c>
      <c r="N22105">
        <v>0</v>
      </c>
      <c r="O22105">
        <v>0</v>
      </c>
      <c r="P22105" s="119" t="s">
        <v>20254</v>
      </c>
    </row>
    <row r="22106" spans="1:16" x14ac:dyDescent="0.25">
      <c r="A22106">
        <v>64207</v>
      </c>
      <c r="B22106" s="119" t="s">
        <v>14492</v>
      </c>
      <c r="C22106">
        <v>0</v>
      </c>
      <c r="E22106">
        <v>1193</v>
      </c>
      <c r="F22106">
        <v>18251</v>
      </c>
      <c r="G22106">
        <v>111</v>
      </c>
      <c r="H22106">
        <v>27873</v>
      </c>
      <c r="I22106" s="119" t="s">
        <v>6335</v>
      </c>
      <c r="J22106" s="119" t="s">
        <v>22</v>
      </c>
      <c r="K22106" s="1">
        <v>46255.758941458334</v>
      </c>
      <c r="L22106">
        <v>4</v>
      </c>
      <c r="M22106">
        <v>2</v>
      </c>
      <c r="N22106">
        <v>0</v>
      </c>
      <c r="O22106">
        <v>0</v>
      </c>
      <c r="P22106" s="119" t="s">
        <v>20254</v>
      </c>
    </row>
    <row r="22107" spans="1:16" x14ac:dyDescent="0.25">
      <c r="A22107">
        <v>64208</v>
      </c>
      <c r="B22107" s="119" t="s">
        <v>14493</v>
      </c>
      <c r="C22107">
        <v>0</v>
      </c>
      <c r="E22107">
        <v>1188</v>
      </c>
      <c r="F22107">
        <v>17024</v>
      </c>
      <c r="G22107">
        <v>183</v>
      </c>
      <c r="H22107">
        <v>24999</v>
      </c>
      <c r="I22107" s="119" t="s">
        <v>6335</v>
      </c>
      <c r="J22107" s="119" t="s">
        <v>22</v>
      </c>
      <c r="K22107" s="1">
        <v>46255.758941458334</v>
      </c>
      <c r="L22107">
        <v>1</v>
      </c>
      <c r="M22107">
        <v>5</v>
      </c>
      <c r="N22107">
        <v>0</v>
      </c>
      <c r="O22107">
        <v>1</v>
      </c>
      <c r="P22107" s="119" t="s">
        <v>20254</v>
      </c>
    </row>
    <row r="22108" spans="1:16" x14ac:dyDescent="0.25">
      <c r="A22108">
        <v>64209</v>
      </c>
      <c r="B22108" s="119" t="s">
        <v>14494</v>
      </c>
      <c r="C22108">
        <v>0</v>
      </c>
      <c r="E22108">
        <v>1120</v>
      </c>
      <c r="F22108">
        <v>18711</v>
      </c>
      <c r="G22108">
        <v>80</v>
      </c>
      <c r="H22108">
        <v>27984</v>
      </c>
      <c r="I22108" s="119" t="s">
        <v>6335</v>
      </c>
      <c r="J22108" s="119" t="s">
        <v>22</v>
      </c>
      <c r="K22108" s="1">
        <v>46255.758941458334</v>
      </c>
      <c r="L22108">
        <v>4</v>
      </c>
      <c r="M22108">
        <v>1</v>
      </c>
      <c r="N22108">
        <v>1</v>
      </c>
      <c r="O22108">
        <v>0</v>
      </c>
      <c r="P22108" s="119" t="s">
        <v>20254</v>
      </c>
    </row>
    <row r="22109" spans="1:16" x14ac:dyDescent="0.25">
      <c r="A22109">
        <v>64210</v>
      </c>
      <c r="B22109" s="119" t="s">
        <v>14495</v>
      </c>
      <c r="C22109">
        <v>0</v>
      </c>
      <c r="E22109">
        <v>1985</v>
      </c>
      <c r="F22109">
        <v>19074</v>
      </c>
      <c r="G22109">
        <v>56</v>
      </c>
      <c r="H22109">
        <v>28364</v>
      </c>
      <c r="I22109" s="119" t="s">
        <v>6335</v>
      </c>
      <c r="J22109" s="119" t="s">
        <v>22</v>
      </c>
      <c r="K22109" s="1">
        <v>46255.758941458334</v>
      </c>
      <c r="L22109">
        <v>3</v>
      </c>
      <c r="M22109">
        <v>1</v>
      </c>
      <c r="N22109">
        <v>0</v>
      </c>
      <c r="O22109">
        <v>0</v>
      </c>
      <c r="P22109" s="119" t="s">
        <v>20254</v>
      </c>
    </row>
    <row r="22110" spans="1:16" x14ac:dyDescent="0.25">
      <c r="A22110">
        <v>64211</v>
      </c>
      <c r="B22110" s="119" t="s">
        <v>14496</v>
      </c>
      <c r="C22110">
        <v>0</v>
      </c>
      <c r="E22110">
        <v>1582</v>
      </c>
      <c r="F22110">
        <v>20000</v>
      </c>
      <c r="G22110">
        <v>67</v>
      </c>
      <c r="H22110">
        <v>30194</v>
      </c>
      <c r="I22110" s="119" t="s">
        <v>6335</v>
      </c>
      <c r="J22110" s="119" t="s">
        <v>22</v>
      </c>
      <c r="K22110" s="1">
        <v>46255.758941458334</v>
      </c>
      <c r="L22110">
        <v>1</v>
      </c>
      <c r="M22110">
        <v>0</v>
      </c>
      <c r="N22110">
        <v>0</v>
      </c>
      <c r="O22110">
        <v>0</v>
      </c>
      <c r="P22110" s="119" t="s">
        <v>20254</v>
      </c>
    </row>
    <row r="22111" spans="1:16" x14ac:dyDescent="0.25">
      <c r="A22111">
        <v>64212</v>
      </c>
      <c r="B22111" s="119" t="s">
        <v>14497</v>
      </c>
      <c r="C22111">
        <v>0</v>
      </c>
      <c r="E22111">
        <v>1130</v>
      </c>
      <c r="F22111">
        <v>18855</v>
      </c>
      <c r="G22111">
        <v>62</v>
      </c>
      <c r="H22111">
        <v>31379</v>
      </c>
      <c r="I22111" s="119" t="s">
        <v>6335</v>
      </c>
      <c r="J22111" s="119" t="s">
        <v>22</v>
      </c>
      <c r="K22111" s="1">
        <v>46255.758941458334</v>
      </c>
      <c r="L22111">
        <v>2</v>
      </c>
      <c r="M22111">
        <v>2</v>
      </c>
      <c r="N22111">
        <v>0</v>
      </c>
      <c r="O22111">
        <v>0</v>
      </c>
      <c r="P22111" s="119" t="s">
        <v>20254</v>
      </c>
    </row>
    <row r="22112" spans="1:16" x14ac:dyDescent="0.25">
      <c r="A22112">
        <v>64213</v>
      </c>
      <c r="B22112" s="119" t="s">
        <v>14498</v>
      </c>
      <c r="C22112">
        <v>0</v>
      </c>
      <c r="E22112">
        <v>1102</v>
      </c>
      <c r="F22112">
        <v>15534</v>
      </c>
      <c r="G22112">
        <v>40</v>
      </c>
      <c r="H22112">
        <v>25003</v>
      </c>
      <c r="I22112" s="119" t="s">
        <v>6335</v>
      </c>
      <c r="J22112" s="119" t="s">
        <v>22</v>
      </c>
      <c r="K22112" s="1">
        <v>46255.758941458334</v>
      </c>
      <c r="L22112">
        <v>3</v>
      </c>
      <c r="M22112">
        <v>5</v>
      </c>
      <c r="N22112">
        <v>1</v>
      </c>
      <c r="O22112">
        <v>1</v>
      </c>
      <c r="P22112" s="119" t="s">
        <v>20254</v>
      </c>
    </row>
    <row r="22113" spans="1:16" x14ac:dyDescent="0.25">
      <c r="A22113">
        <v>64214</v>
      </c>
      <c r="B22113" s="119" t="s">
        <v>14499</v>
      </c>
      <c r="C22113">
        <v>0</v>
      </c>
      <c r="E22113">
        <v>2243</v>
      </c>
      <c r="F22113">
        <v>17520</v>
      </c>
      <c r="G22113">
        <v>95</v>
      </c>
      <c r="H22113">
        <v>24514</v>
      </c>
      <c r="I22113" s="119" t="s">
        <v>6335</v>
      </c>
      <c r="J22113" s="119" t="s">
        <v>22</v>
      </c>
      <c r="K22113" s="1">
        <v>46255.758941458334</v>
      </c>
      <c r="L22113">
        <v>5</v>
      </c>
      <c r="M22113">
        <v>0</v>
      </c>
      <c r="N22113">
        <v>1</v>
      </c>
      <c r="O22113">
        <v>0</v>
      </c>
      <c r="P22113" s="119" t="s">
        <v>20254</v>
      </c>
    </row>
    <row r="22114" spans="1:16" x14ac:dyDescent="0.25">
      <c r="A22114">
        <v>64215</v>
      </c>
      <c r="B22114" s="119" t="s">
        <v>14500</v>
      </c>
      <c r="C22114">
        <v>0</v>
      </c>
      <c r="E22114">
        <v>2429</v>
      </c>
      <c r="F22114">
        <v>19610</v>
      </c>
      <c r="G22114">
        <v>111</v>
      </c>
      <c r="H22114">
        <v>29284</v>
      </c>
      <c r="I22114" s="119" t="s">
        <v>6335</v>
      </c>
      <c r="J22114" s="119" t="s">
        <v>22</v>
      </c>
      <c r="K22114" s="1">
        <v>46255.758941458334</v>
      </c>
      <c r="L22114">
        <v>3</v>
      </c>
      <c r="M22114">
        <v>4</v>
      </c>
      <c r="N22114">
        <v>0</v>
      </c>
      <c r="O22114">
        <v>0</v>
      </c>
      <c r="P22114" s="119" t="s">
        <v>20254</v>
      </c>
    </row>
    <row r="22115" spans="1:16" x14ac:dyDescent="0.25">
      <c r="A22115">
        <v>64216</v>
      </c>
      <c r="B22115" s="119" t="s">
        <v>14501</v>
      </c>
      <c r="C22115">
        <v>0</v>
      </c>
      <c r="E22115">
        <v>1690</v>
      </c>
      <c r="F22115">
        <v>18573</v>
      </c>
      <c r="G22115">
        <v>48</v>
      </c>
      <c r="H22115">
        <v>28500</v>
      </c>
      <c r="I22115" s="119" t="s">
        <v>6335</v>
      </c>
      <c r="J22115" s="119" t="s">
        <v>22</v>
      </c>
      <c r="K22115" s="1">
        <v>46255.758941458334</v>
      </c>
      <c r="L22115">
        <v>6</v>
      </c>
      <c r="M22115">
        <v>1</v>
      </c>
      <c r="N22115">
        <v>1</v>
      </c>
      <c r="O22115">
        <v>0</v>
      </c>
      <c r="P22115" s="119" t="s">
        <v>20254</v>
      </c>
    </row>
    <row r="22116" spans="1:16" x14ac:dyDescent="0.25">
      <c r="A22116">
        <v>64217</v>
      </c>
      <c r="B22116" s="119" t="s">
        <v>14502</v>
      </c>
      <c r="C22116">
        <v>0</v>
      </c>
      <c r="E22116">
        <v>1974</v>
      </c>
      <c r="F22116">
        <v>17732</v>
      </c>
      <c r="G22116">
        <v>63</v>
      </c>
      <c r="H22116">
        <v>26554</v>
      </c>
      <c r="I22116" s="119" t="s">
        <v>6335</v>
      </c>
      <c r="J22116" s="119" t="s">
        <v>22</v>
      </c>
      <c r="K22116" s="1">
        <v>46255.758941458334</v>
      </c>
      <c r="L22116">
        <v>5</v>
      </c>
      <c r="M22116">
        <v>1</v>
      </c>
      <c r="N22116">
        <v>1</v>
      </c>
      <c r="O22116">
        <v>0</v>
      </c>
      <c r="P22116" s="119" t="s">
        <v>20254</v>
      </c>
    </row>
    <row r="22117" spans="1:16" x14ac:dyDescent="0.25">
      <c r="A22117">
        <v>64218</v>
      </c>
      <c r="B22117" s="119" t="s">
        <v>14503</v>
      </c>
      <c r="C22117">
        <v>0</v>
      </c>
      <c r="E22117">
        <v>1213</v>
      </c>
      <c r="F22117">
        <v>11242</v>
      </c>
      <c r="G22117">
        <v>173</v>
      </c>
      <c r="H22117">
        <v>25026</v>
      </c>
      <c r="I22117" s="119" t="s">
        <v>6335</v>
      </c>
      <c r="J22117" s="119" t="s">
        <v>22</v>
      </c>
      <c r="K22117" s="1">
        <v>46255.758941458334</v>
      </c>
      <c r="L22117">
        <v>9</v>
      </c>
      <c r="M22117">
        <v>20</v>
      </c>
      <c r="N22117">
        <v>2</v>
      </c>
      <c r="O22117">
        <v>3</v>
      </c>
      <c r="P22117" s="119" t="s">
        <v>20254</v>
      </c>
    </row>
    <row r="22118" spans="1:16" x14ac:dyDescent="0.25">
      <c r="A22118">
        <v>64219</v>
      </c>
      <c r="B22118" s="119" t="s">
        <v>14504</v>
      </c>
      <c r="C22118">
        <v>0</v>
      </c>
      <c r="E22118">
        <v>1399</v>
      </c>
      <c r="F22118">
        <v>18156</v>
      </c>
      <c r="G22118">
        <v>151</v>
      </c>
      <c r="H22118">
        <v>30373</v>
      </c>
      <c r="I22118" s="119" t="s">
        <v>6335</v>
      </c>
      <c r="J22118" s="119" t="s">
        <v>22</v>
      </c>
      <c r="K22118" s="1">
        <v>46255.758941458334</v>
      </c>
      <c r="L22118">
        <v>0</v>
      </c>
      <c r="M22118">
        <v>1</v>
      </c>
      <c r="N22118">
        <v>0</v>
      </c>
      <c r="O22118">
        <v>1</v>
      </c>
      <c r="P22118" s="119" t="s">
        <v>20254</v>
      </c>
    </row>
    <row r="22119" spans="1:16" x14ac:dyDescent="0.25">
      <c r="A22119">
        <v>64220</v>
      </c>
      <c r="B22119" s="119" t="s">
        <v>14505</v>
      </c>
      <c r="C22119">
        <v>0</v>
      </c>
      <c r="E22119">
        <v>2856</v>
      </c>
      <c r="F22119">
        <v>13846</v>
      </c>
      <c r="G22119">
        <v>102</v>
      </c>
      <c r="H22119">
        <v>21073</v>
      </c>
      <c r="I22119" s="119" t="s">
        <v>6335</v>
      </c>
      <c r="J22119" s="119" t="s">
        <v>22</v>
      </c>
      <c r="K22119" s="1">
        <v>46255.758941458334</v>
      </c>
      <c r="L22119">
        <v>4</v>
      </c>
      <c r="M22119">
        <v>4</v>
      </c>
      <c r="N22119">
        <v>1</v>
      </c>
      <c r="O22119">
        <v>1</v>
      </c>
      <c r="P22119" s="119" t="s">
        <v>20254</v>
      </c>
    </row>
    <row r="22120" spans="1:16" x14ac:dyDescent="0.25">
      <c r="A22120">
        <v>64221</v>
      </c>
      <c r="B22120" s="119" t="s">
        <v>14506</v>
      </c>
      <c r="C22120">
        <v>0</v>
      </c>
      <c r="E22120">
        <v>1188</v>
      </c>
      <c r="F22120">
        <v>17580</v>
      </c>
      <c r="G22120">
        <v>101</v>
      </c>
      <c r="H22120">
        <v>30374</v>
      </c>
      <c r="I22120" s="119" t="s">
        <v>6335</v>
      </c>
      <c r="J22120" s="119" t="s">
        <v>22</v>
      </c>
      <c r="K22120" s="1">
        <v>46255.758941458334</v>
      </c>
      <c r="L22120">
        <v>0</v>
      </c>
      <c r="M22120">
        <v>0</v>
      </c>
      <c r="N22120">
        <v>0</v>
      </c>
      <c r="O22120">
        <v>0</v>
      </c>
      <c r="P22120" s="119" t="s">
        <v>20254</v>
      </c>
    </row>
    <row r="22121" spans="1:16" x14ac:dyDescent="0.25">
      <c r="A22121">
        <v>64222</v>
      </c>
      <c r="B22121" s="119" t="s">
        <v>14507</v>
      </c>
      <c r="C22121">
        <v>0</v>
      </c>
      <c r="E22121">
        <v>1109</v>
      </c>
      <c r="F22121">
        <v>17614</v>
      </c>
      <c r="G22121">
        <v>313</v>
      </c>
      <c r="H22121">
        <v>23454</v>
      </c>
      <c r="I22121" s="119" t="s">
        <v>6335</v>
      </c>
      <c r="J22121" s="119" t="s">
        <v>22</v>
      </c>
      <c r="K22121" s="1">
        <v>46255.758941458334</v>
      </c>
      <c r="L22121">
        <v>5</v>
      </c>
      <c r="M22121">
        <v>0</v>
      </c>
      <c r="N22121">
        <v>1</v>
      </c>
      <c r="O22121">
        <v>0</v>
      </c>
      <c r="P22121" s="119" t="s">
        <v>20254</v>
      </c>
    </row>
    <row r="22122" spans="1:16" x14ac:dyDescent="0.25">
      <c r="A22122">
        <v>64223</v>
      </c>
      <c r="B22122" s="119" t="s">
        <v>14508</v>
      </c>
      <c r="C22122">
        <v>0</v>
      </c>
      <c r="E22122">
        <v>725</v>
      </c>
      <c r="F22122">
        <v>30619</v>
      </c>
      <c r="G22122">
        <v>150</v>
      </c>
      <c r="H22122">
        <v>54893</v>
      </c>
      <c r="I22122" s="119" t="s">
        <v>6335</v>
      </c>
      <c r="J22122" s="119" t="s">
        <v>139</v>
      </c>
      <c r="K22122" s="1">
        <v>46255.758941458334</v>
      </c>
      <c r="L22122">
        <v>5</v>
      </c>
      <c r="M22122">
        <v>3</v>
      </c>
      <c r="N22122">
        <v>0</v>
      </c>
      <c r="O22122">
        <v>1</v>
      </c>
      <c r="P22122" s="119" t="s">
        <v>20254</v>
      </c>
    </row>
    <row r="22123" spans="1:16" x14ac:dyDescent="0.25">
      <c r="A22123">
        <v>64224</v>
      </c>
      <c r="B22123" s="119" t="s">
        <v>14509</v>
      </c>
      <c r="C22123">
        <v>0</v>
      </c>
      <c r="E22123">
        <v>1679</v>
      </c>
      <c r="F22123">
        <v>16447</v>
      </c>
      <c r="G22123">
        <v>80</v>
      </c>
      <c r="H22123">
        <v>27519</v>
      </c>
      <c r="I22123" s="119" t="s">
        <v>6335</v>
      </c>
      <c r="J22123" s="119" t="s">
        <v>22</v>
      </c>
      <c r="K22123" s="1">
        <v>46255.758941458334</v>
      </c>
      <c r="L22123">
        <v>8</v>
      </c>
      <c r="M22123">
        <v>3</v>
      </c>
      <c r="N22123">
        <v>0</v>
      </c>
      <c r="O22123">
        <v>0</v>
      </c>
      <c r="P22123" s="119" t="s">
        <v>20254</v>
      </c>
    </row>
    <row r="22124" spans="1:16" x14ac:dyDescent="0.25">
      <c r="A22124">
        <v>64225</v>
      </c>
      <c r="B22124" s="119" t="s">
        <v>14510</v>
      </c>
      <c r="C22124">
        <v>0</v>
      </c>
      <c r="E22124">
        <v>861</v>
      </c>
      <c r="F22124">
        <v>23539</v>
      </c>
      <c r="G22124">
        <v>128</v>
      </c>
      <c r="H22124">
        <v>54676</v>
      </c>
      <c r="I22124" s="119" t="s">
        <v>6335</v>
      </c>
      <c r="J22124" s="119" t="s">
        <v>139</v>
      </c>
      <c r="K22124" s="1">
        <v>46255.758941458334</v>
      </c>
      <c r="L22124">
        <v>9</v>
      </c>
      <c r="M22124">
        <v>6</v>
      </c>
      <c r="N22124">
        <v>0</v>
      </c>
      <c r="O22124">
        <v>1</v>
      </c>
      <c r="P22124" s="119" t="s">
        <v>20254</v>
      </c>
    </row>
    <row r="22125" spans="1:16" x14ac:dyDescent="0.25">
      <c r="A22125">
        <v>64226</v>
      </c>
      <c r="B22125" s="119" t="s">
        <v>14511</v>
      </c>
      <c r="C22125">
        <v>0</v>
      </c>
      <c r="E22125">
        <v>811</v>
      </c>
      <c r="F22125">
        <v>35000</v>
      </c>
      <c r="G22125">
        <v>97</v>
      </c>
      <c r="H22125">
        <v>39102</v>
      </c>
      <c r="I22125" s="119" t="s">
        <v>6335</v>
      </c>
      <c r="J22125" s="119" t="s">
        <v>222</v>
      </c>
      <c r="K22125" s="1">
        <v>46255.758941458334</v>
      </c>
      <c r="L22125">
        <v>3</v>
      </c>
      <c r="M22125">
        <v>4</v>
      </c>
      <c r="N22125">
        <v>0</v>
      </c>
      <c r="O22125">
        <v>0</v>
      </c>
      <c r="P22125" s="119" t="s">
        <v>20254</v>
      </c>
    </row>
    <row r="22126" spans="1:16" x14ac:dyDescent="0.25">
      <c r="A22126">
        <v>64227</v>
      </c>
      <c r="B22126" s="119" t="s">
        <v>14512</v>
      </c>
      <c r="C22126">
        <v>0</v>
      </c>
      <c r="E22126">
        <v>1501</v>
      </c>
      <c r="F22126">
        <v>30291</v>
      </c>
      <c r="G22126">
        <v>106</v>
      </c>
      <c r="H22126">
        <v>59999</v>
      </c>
      <c r="I22126" s="119" t="s">
        <v>6335</v>
      </c>
      <c r="J22126" s="119" t="s">
        <v>139</v>
      </c>
      <c r="K22126" s="1">
        <v>46255.758941458334</v>
      </c>
      <c r="L22126">
        <v>3</v>
      </c>
      <c r="M22126">
        <v>3</v>
      </c>
      <c r="N22126">
        <v>0</v>
      </c>
      <c r="O22126">
        <v>0</v>
      </c>
      <c r="P22126" s="119" t="s">
        <v>20254</v>
      </c>
    </row>
    <row r="22127" spans="1:16" x14ac:dyDescent="0.25">
      <c r="A22127">
        <v>64228</v>
      </c>
      <c r="B22127" s="119" t="s">
        <v>14513</v>
      </c>
      <c r="C22127">
        <v>0</v>
      </c>
      <c r="E22127">
        <v>397</v>
      </c>
      <c r="F22127">
        <v>28429</v>
      </c>
      <c r="G22127">
        <v>109</v>
      </c>
      <c r="H22127">
        <v>59504</v>
      </c>
      <c r="I22127" s="119" t="s">
        <v>6335</v>
      </c>
      <c r="J22127" s="119" t="s">
        <v>139</v>
      </c>
      <c r="K22127" s="1">
        <v>46255.758941458334</v>
      </c>
      <c r="L22127">
        <v>4</v>
      </c>
      <c r="M22127">
        <v>8</v>
      </c>
      <c r="N22127">
        <v>0</v>
      </c>
      <c r="O22127">
        <v>2</v>
      </c>
      <c r="P22127" s="119" t="s">
        <v>20254</v>
      </c>
    </row>
    <row r="22128" spans="1:16" x14ac:dyDescent="0.25">
      <c r="A22128">
        <v>64229</v>
      </c>
      <c r="B22128" s="119" t="s">
        <v>14514</v>
      </c>
      <c r="C22128">
        <v>0</v>
      </c>
      <c r="E22128">
        <v>685</v>
      </c>
      <c r="F22128">
        <v>32131</v>
      </c>
      <c r="G22128">
        <v>81</v>
      </c>
      <c r="H22128">
        <v>62997</v>
      </c>
      <c r="I22128" s="119" t="s">
        <v>6335</v>
      </c>
      <c r="J22128" s="119" t="s">
        <v>139</v>
      </c>
      <c r="K22128" s="1">
        <v>46255.758941458334</v>
      </c>
      <c r="L22128">
        <v>6</v>
      </c>
      <c r="M22128">
        <v>11</v>
      </c>
      <c r="N22128">
        <v>2</v>
      </c>
      <c r="O22128">
        <v>3</v>
      </c>
      <c r="P22128" s="119" t="s">
        <v>20254</v>
      </c>
    </row>
    <row r="22129" spans="1:16" x14ac:dyDescent="0.25">
      <c r="A22129">
        <v>64230</v>
      </c>
      <c r="B22129" s="119" t="s">
        <v>14515</v>
      </c>
      <c r="C22129">
        <v>0</v>
      </c>
      <c r="E22129">
        <v>569</v>
      </c>
      <c r="F22129">
        <v>36417</v>
      </c>
      <c r="G22129">
        <v>101</v>
      </c>
      <c r="H22129">
        <v>59592</v>
      </c>
      <c r="I22129" s="119" t="s">
        <v>6335</v>
      </c>
      <c r="J22129" s="119" t="s">
        <v>139</v>
      </c>
      <c r="K22129" s="1">
        <v>46255.758941458334</v>
      </c>
      <c r="L22129">
        <v>4</v>
      </c>
      <c r="M22129">
        <v>8</v>
      </c>
      <c r="N22129">
        <v>1</v>
      </c>
      <c r="O22129">
        <v>2</v>
      </c>
      <c r="P22129" s="119" t="s">
        <v>20254</v>
      </c>
    </row>
    <row r="22130" spans="1:16" x14ac:dyDescent="0.25">
      <c r="A22130">
        <v>64231</v>
      </c>
      <c r="B22130" s="119" t="s">
        <v>14516</v>
      </c>
      <c r="C22130">
        <v>0</v>
      </c>
      <c r="E22130">
        <v>818</v>
      </c>
      <c r="F22130">
        <v>40001</v>
      </c>
      <c r="G22130">
        <v>52</v>
      </c>
      <c r="H22130">
        <v>48904</v>
      </c>
      <c r="I22130" s="119" t="s">
        <v>6335</v>
      </c>
      <c r="J22130" s="119" t="s">
        <v>222</v>
      </c>
      <c r="K22130" s="1">
        <v>46255.758941458334</v>
      </c>
      <c r="L22130">
        <v>6</v>
      </c>
      <c r="M22130">
        <v>5</v>
      </c>
      <c r="N22130">
        <v>2</v>
      </c>
      <c r="O22130">
        <v>0</v>
      </c>
      <c r="P22130" s="119" t="s">
        <v>20254</v>
      </c>
    </row>
    <row r="22131" spans="1:16" x14ac:dyDescent="0.25">
      <c r="A22131">
        <v>64232</v>
      </c>
      <c r="B22131" s="119" t="s">
        <v>14517</v>
      </c>
      <c r="C22131">
        <v>0</v>
      </c>
      <c r="E22131">
        <v>336</v>
      </c>
      <c r="F22131">
        <v>28131</v>
      </c>
      <c r="G22131">
        <v>69</v>
      </c>
      <c r="H22131">
        <v>59734</v>
      </c>
      <c r="I22131" s="119" t="s">
        <v>6335</v>
      </c>
      <c r="J22131" s="119" t="s">
        <v>139</v>
      </c>
      <c r="K22131" s="1">
        <v>46255.758941458334</v>
      </c>
      <c r="L22131">
        <v>3</v>
      </c>
      <c r="M22131">
        <v>4</v>
      </c>
      <c r="N22131">
        <v>0</v>
      </c>
      <c r="O22131">
        <v>1</v>
      </c>
      <c r="P22131" s="119" t="s">
        <v>20254</v>
      </c>
    </row>
    <row r="22132" spans="1:16" x14ac:dyDescent="0.25">
      <c r="A22132">
        <v>64233</v>
      </c>
      <c r="B22132" s="119" t="s">
        <v>14518</v>
      </c>
      <c r="C22132">
        <v>0</v>
      </c>
      <c r="E22132">
        <v>848</v>
      </c>
      <c r="F22132">
        <v>36640</v>
      </c>
      <c r="G22132">
        <v>99</v>
      </c>
      <c r="H22132">
        <v>59995</v>
      </c>
      <c r="I22132" s="119" t="s">
        <v>6335</v>
      </c>
      <c r="J22132" s="119" t="s">
        <v>139</v>
      </c>
      <c r="K22132" s="1">
        <v>46255.758941458334</v>
      </c>
      <c r="L22132">
        <v>2</v>
      </c>
      <c r="M22132">
        <v>6</v>
      </c>
      <c r="N22132">
        <v>2</v>
      </c>
      <c r="O22132">
        <v>2</v>
      </c>
      <c r="P22132" s="119" t="s">
        <v>20254</v>
      </c>
    </row>
    <row r="22133" spans="1:16" x14ac:dyDescent="0.25">
      <c r="A22133">
        <v>64234</v>
      </c>
      <c r="B22133" s="119" t="s">
        <v>14519</v>
      </c>
      <c r="C22133">
        <v>0</v>
      </c>
      <c r="E22133">
        <v>733</v>
      </c>
      <c r="F22133">
        <v>37646</v>
      </c>
      <c r="G22133">
        <v>266</v>
      </c>
      <c r="H22133">
        <v>50000</v>
      </c>
      <c r="I22133" s="119" t="s">
        <v>6335</v>
      </c>
      <c r="J22133" s="119" t="s">
        <v>139</v>
      </c>
      <c r="K22133" s="1">
        <v>46255.758941458334</v>
      </c>
      <c r="L22133">
        <v>2</v>
      </c>
      <c r="M22133">
        <v>7</v>
      </c>
      <c r="N22133">
        <v>0</v>
      </c>
      <c r="O22133">
        <v>1</v>
      </c>
      <c r="P22133" s="119" t="s">
        <v>20254</v>
      </c>
    </row>
    <row r="22134" spans="1:16" x14ac:dyDescent="0.25">
      <c r="A22134">
        <v>64235</v>
      </c>
      <c r="B22134" s="119" t="s">
        <v>14520</v>
      </c>
      <c r="C22134">
        <v>0</v>
      </c>
      <c r="E22134">
        <v>630</v>
      </c>
      <c r="F22134">
        <v>35189</v>
      </c>
      <c r="G22134">
        <v>145</v>
      </c>
      <c r="H22134">
        <v>59697</v>
      </c>
      <c r="I22134" s="119" t="s">
        <v>6335</v>
      </c>
      <c r="J22134" s="119" t="s">
        <v>139</v>
      </c>
      <c r="K22134" s="1">
        <v>46255.758941458334</v>
      </c>
      <c r="L22134">
        <v>4</v>
      </c>
      <c r="M22134">
        <v>3</v>
      </c>
      <c r="N22134">
        <v>0</v>
      </c>
      <c r="O22134">
        <v>1</v>
      </c>
      <c r="P22134" s="119" t="s">
        <v>20254</v>
      </c>
    </row>
    <row r="22135" spans="1:16" x14ac:dyDescent="0.25">
      <c r="A22135">
        <v>64236</v>
      </c>
      <c r="B22135" s="119" t="s">
        <v>14521</v>
      </c>
      <c r="C22135">
        <v>0</v>
      </c>
      <c r="E22135">
        <v>652</v>
      </c>
      <c r="F22135">
        <v>33006</v>
      </c>
      <c r="G22135">
        <v>102</v>
      </c>
      <c r="H22135">
        <v>62385</v>
      </c>
      <c r="I22135" s="119" t="s">
        <v>6335</v>
      </c>
      <c r="J22135" s="119" t="s">
        <v>139</v>
      </c>
      <c r="K22135" s="1">
        <v>46255.758941458334</v>
      </c>
      <c r="L22135">
        <v>7</v>
      </c>
      <c r="M22135">
        <v>7</v>
      </c>
      <c r="N22135">
        <v>0</v>
      </c>
      <c r="O22135">
        <v>1</v>
      </c>
      <c r="P22135" s="119" t="s">
        <v>20254</v>
      </c>
    </row>
    <row r="22136" spans="1:16" x14ac:dyDescent="0.25">
      <c r="A22136">
        <v>64237</v>
      </c>
      <c r="B22136" s="119" t="s">
        <v>14522</v>
      </c>
      <c r="C22136">
        <v>0</v>
      </c>
      <c r="E22136">
        <v>1058</v>
      </c>
      <c r="F22136">
        <v>24319</v>
      </c>
      <c r="G22136">
        <v>137</v>
      </c>
      <c r="H22136">
        <v>59976</v>
      </c>
      <c r="I22136" s="119" t="s">
        <v>6335</v>
      </c>
      <c r="J22136" s="119" t="s">
        <v>139</v>
      </c>
      <c r="K22136" s="1">
        <v>46255.758941458334</v>
      </c>
      <c r="L22136">
        <v>7</v>
      </c>
      <c r="M22136">
        <v>6</v>
      </c>
      <c r="N22136">
        <v>1</v>
      </c>
      <c r="O22136">
        <v>1</v>
      </c>
      <c r="P22136" s="119" t="s">
        <v>20254</v>
      </c>
    </row>
    <row r="22137" spans="1:16" x14ac:dyDescent="0.25">
      <c r="A22137">
        <v>64238</v>
      </c>
      <c r="B22137" s="119" t="s">
        <v>14523</v>
      </c>
      <c r="C22137">
        <v>0</v>
      </c>
      <c r="E22137">
        <v>859</v>
      </c>
      <c r="F22137">
        <v>36013</v>
      </c>
      <c r="G22137">
        <v>98</v>
      </c>
      <c r="H22137">
        <v>43602</v>
      </c>
      <c r="I22137" s="119" t="s">
        <v>6335</v>
      </c>
      <c r="J22137" s="119" t="s">
        <v>222</v>
      </c>
      <c r="K22137" s="1">
        <v>46255.758941458334</v>
      </c>
      <c r="L22137">
        <v>5</v>
      </c>
      <c r="M22137">
        <v>5</v>
      </c>
      <c r="N22137">
        <v>2</v>
      </c>
      <c r="O22137">
        <v>1</v>
      </c>
      <c r="P22137" s="119" t="s">
        <v>20254</v>
      </c>
    </row>
    <row r="22138" spans="1:16" x14ac:dyDescent="0.25">
      <c r="A22138">
        <v>64239</v>
      </c>
      <c r="B22138" s="119" t="s">
        <v>14524</v>
      </c>
      <c r="C22138">
        <v>0</v>
      </c>
      <c r="E22138">
        <v>629</v>
      </c>
      <c r="F22138">
        <v>33101</v>
      </c>
      <c r="G22138">
        <v>122</v>
      </c>
      <c r="H22138">
        <v>39802</v>
      </c>
      <c r="I22138" s="119" t="s">
        <v>6335</v>
      </c>
      <c r="J22138" s="119" t="s">
        <v>222</v>
      </c>
      <c r="K22138" s="1">
        <v>46255.758941458334</v>
      </c>
      <c r="L22138">
        <v>6</v>
      </c>
      <c r="M22138">
        <v>5</v>
      </c>
      <c r="N22138">
        <v>1</v>
      </c>
      <c r="O22138">
        <v>1</v>
      </c>
      <c r="P22138" s="119" t="s">
        <v>20254</v>
      </c>
    </row>
    <row r="22139" spans="1:16" x14ac:dyDescent="0.25">
      <c r="A22139">
        <v>64240</v>
      </c>
      <c r="B22139" s="119" t="s">
        <v>14525</v>
      </c>
      <c r="C22139">
        <v>0</v>
      </c>
      <c r="E22139">
        <v>550</v>
      </c>
      <c r="F22139">
        <v>41000</v>
      </c>
      <c r="G22139">
        <v>102</v>
      </c>
      <c r="H22139">
        <v>56298</v>
      </c>
      <c r="I22139" s="119" t="s">
        <v>6335</v>
      </c>
      <c r="J22139" s="119" t="s">
        <v>222</v>
      </c>
      <c r="K22139" s="1">
        <v>46255.758941458334</v>
      </c>
      <c r="L22139">
        <v>5</v>
      </c>
      <c r="M22139">
        <v>5</v>
      </c>
      <c r="N22139">
        <v>3</v>
      </c>
      <c r="O22139">
        <v>2</v>
      </c>
      <c r="P22139" s="119" t="s">
        <v>20254</v>
      </c>
    </row>
    <row r="22140" spans="1:16" x14ac:dyDescent="0.25">
      <c r="A22140">
        <v>64241</v>
      </c>
      <c r="B22140" s="119" t="s">
        <v>14526</v>
      </c>
      <c r="C22140">
        <v>0</v>
      </c>
      <c r="E22140">
        <v>845</v>
      </c>
      <c r="F22140">
        <v>87896</v>
      </c>
      <c r="G22140">
        <v>60</v>
      </c>
      <c r="H22140">
        <v>157505</v>
      </c>
      <c r="I22140" s="119" t="s">
        <v>6335</v>
      </c>
      <c r="J22140" s="119" t="s">
        <v>24</v>
      </c>
      <c r="K22140" s="1">
        <v>46255.758941458334</v>
      </c>
      <c r="L22140">
        <v>9</v>
      </c>
      <c r="M22140">
        <v>11</v>
      </c>
      <c r="N22140">
        <v>1</v>
      </c>
      <c r="O22140">
        <v>3</v>
      </c>
      <c r="P22140" s="119" t="s">
        <v>20254</v>
      </c>
    </row>
    <row r="22141" spans="1:16" x14ac:dyDescent="0.25">
      <c r="A22141">
        <v>64242</v>
      </c>
      <c r="B22141" s="119" t="s">
        <v>14527</v>
      </c>
      <c r="C22141">
        <v>0</v>
      </c>
      <c r="E22141">
        <v>982</v>
      </c>
      <c r="F22141">
        <v>120302</v>
      </c>
      <c r="G22141">
        <v>26</v>
      </c>
      <c r="H22141">
        <v>169494</v>
      </c>
      <c r="I22141" s="119" t="s">
        <v>6335</v>
      </c>
      <c r="J22141" s="119" t="s">
        <v>24</v>
      </c>
      <c r="K22141" s="1">
        <v>46255.758941458334</v>
      </c>
      <c r="L22141">
        <v>7</v>
      </c>
      <c r="M22141">
        <v>4</v>
      </c>
      <c r="N22141">
        <v>1</v>
      </c>
      <c r="O22141">
        <v>1</v>
      </c>
      <c r="P22141" s="119" t="s">
        <v>20254</v>
      </c>
    </row>
    <row r="22142" spans="1:16" x14ac:dyDescent="0.25">
      <c r="A22142">
        <v>64243</v>
      </c>
      <c r="B22142" s="119" t="s">
        <v>14528</v>
      </c>
      <c r="C22142">
        <v>0</v>
      </c>
      <c r="E22142">
        <v>555</v>
      </c>
      <c r="F22142">
        <v>77564</v>
      </c>
      <c r="G22142">
        <v>91</v>
      </c>
      <c r="H22142">
        <v>139402</v>
      </c>
      <c r="I22142" s="119" t="s">
        <v>6335</v>
      </c>
      <c r="J22142" s="119" t="s">
        <v>24</v>
      </c>
      <c r="K22142" s="1">
        <v>46255.758941458334</v>
      </c>
      <c r="L22142">
        <v>4</v>
      </c>
      <c r="M22142">
        <v>7</v>
      </c>
      <c r="N22142">
        <v>2</v>
      </c>
      <c r="O22142">
        <v>2</v>
      </c>
      <c r="P22142" s="119" t="s">
        <v>20254</v>
      </c>
    </row>
    <row r="22143" spans="1:16" x14ac:dyDescent="0.25">
      <c r="A22143">
        <v>64244</v>
      </c>
      <c r="B22143" s="119" t="s">
        <v>14529</v>
      </c>
      <c r="C22143">
        <v>0</v>
      </c>
      <c r="E22143">
        <v>610</v>
      </c>
      <c r="F22143">
        <v>83011</v>
      </c>
      <c r="G22143">
        <v>153</v>
      </c>
      <c r="H22143">
        <v>122105</v>
      </c>
      <c r="I22143" s="119" t="s">
        <v>6335</v>
      </c>
      <c r="J22143" s="119" t="s">
        <v>24</v>
      </c>
      <c r="K22143" s="1">
        <v>46255.758941458334</v>
      </c>
      <c r="L22143">
        <v>9</v>
      </c>
      <c r="M22143">
        <v>10</v>
      </c>
      <c r="N22143">
        <v>0</v>
      </c>
      <c r="O22143">
        <v>2</v>
      </c>
      <c r="P22143" s="119" t="s">
        <v>20254</v>
      </c>
    </row>
    <row r="22144" spans="1:16" x14ac:dyDescent="0.25">
      <c r="A22144">
        <v>64245</v>
      </c>
      <c r="B22144" s="119" t="s">
        <v>14530</v>
      </c>
      <c r="C22144">
        <v>0</v>
      </c>
      <c r="E22144">
        <v>637</v>
      </c>
      <c r="F22144">
        <v>50764</v>
      </c>
      <c r="G22144">
        <v>63</v>
      </c>
      <c r="H22144">
        <v>69505</v>
      </c>
      <c r="I22144" s="119" t="s">
        <v>6335</v>
      </c>
      <c r="J22144" s="119" t="s">
        <v>222</v>
      </c>
      <c r="K22144" s="1">
        <v>46255.758941458334</v>
      </c>
      <c r="L22144">
        <v>6</v>
      </c>
      <c r="M22144">
        <v>11</v>
      </c>
      <c r="N22144">
        <v>1</v>
      </c>
      <c r="O22144">
        <v>1</v>
      </c>
      <c r="P22144" s="119" t="s">
        <v>20254</v>
      </c>
    </row>
    <row r="22145" spans="1:16" x14ac:dyDescent="0.25">
      <c r="A22145">
        <v>64246</v>
      </c>
      <c r="B22145" s="119" t="s">
        <v>14531</v>
      </c>
      <c r="C22145">
        <v>0</v>
      </c>
      <c r="E22145">
        <v>555</v>
      </c>
      <c r="F22145">
        <v>34911</v>
      </c>
      <c r="G22145">
        <v>81</v>
      </c>
      <c r="H22145">
        <v>57696</v>
      </c>
      <c r="I22145" s="119" t="s">
        <v>6335</v>
      </c>
      <c r="J22145" s="119" t="s">
        <v>222</v>
      </c>
      <c r="K22145" s="1">
        <v>46255.758941458334</v>
      </c>
      <c r="L22145">
        <v>7</v>
      </c>
      <c r="M22145">
        <v>6</v>
      </c>
      <c r="N22145">
        <v>1</v>
      </c>
      <c r="O22145">
        <v>0</v>
      </c>
      <c r="P22145" s="119" t="s">
        <v>20254</v>
      </c>
    </row>
    <row r="22146" spans="1:16" x14ac:dyDescent="0.25">
      <c r="A22146">
        <v>64247</v>
      </c>
      <c r="B22146" s="119" t="s">
        <v>14532</v>
      </c>
      <c r="C22146">
        <v>0</v>
      </c>
      <c r="E22146">
        <v>347</v>
      </c>
      <c r="F22146">
        <v>31551</v>
      </c>
      <c r="G22146">
        <v>81</v>
      </c>
      <c r="H22146">
        <v>39796</v>
      </c>
      <c r="I22146" s="119" t="s">
        <v>6335</v>
      </c>
      <c r="J22146" s="119" t="s">
        <v>222</v>
      </c>
      <c r="K22146" s="1">
        <v>46255.758941458334</v>
      </c>
      <c r="L22146">
        <v>4</v>
      </c>
      <c r="M22146">
        <v>25</v>
      </c>
      <c r="N22146">
        <v>1</v>
      </c>
      <c r="O22146">
        <v>3</v>
      </c>
      <c r="P22146" s="119" t="s">
        <v>20254</v>
      </c>
    </row>
    <row r="22147" spans="1:16" x14ac:dyDescent="0.25">
      <c r="A22147">
        <v>64248</v>
      </c>
      <c r="B22147" s="119" t="s">
        <v>14533</v>
      </c>
      <c r="C22147">
        <v>0</v>
      </c>
      <c r="E22147">
        <v>580</v>
      </c>
      <c r="F22147">
        <v>59129</v>
      </c>
      <c r="G22147">
        <v>181</v>
      </c>
      <c r="H22147">
        <v>65496</v>
      </c>
      <c r="I22147" s="119" t="s">
        <v>6335</v>
      </c>
      <c r="J22147" s="119" t="s">
        <v>222</v>
      </c>
      <c r="K22147" s="1">
        <v>46255.758941458334</v>
      </c>
      <c r="L22147">
        <v>8</v>
      </c>
      <c r="M22147">
        <v>14</v>
      </c>
      <c r="N22147">
        <v>3</v>
      </c>
      <c r="O22147">
        <v>3</v>
      </c>
      <c r="P22147" s="119" t="s">
        <v>20254</v>
      </c>
    </row>
    <row r="22148" spans="1:16" x14ac:dyDescent="0.25">
      <c r="A22148">
        <v>64249</v>
      </c>
      <c r="B22148" s="119" t="s">
        <v>14534</v>
      </c>
      <c r="C22148">
        <v>0</v>
      </c>
      <c r="E22148">
        <v>590</v>
      </c>
      <c r="F22148">
        <v>30113</v>
      </c>
      <c r="G22148">
        <v>92</v>
      </c>
      <c r="H22148">
        <v>39404</v>
      </c>
      <c r="I22148" s="119" t="s">
        <v>6335</v>
      </c>
      <c r="J22148" s="119" t="s">
        <v>222</v>
      </c>
      <c r="K22148" s="1">
        <v>46255.758941458334</v>
      </c>
      <c r="L22148">
        <v>6</v>
      </c>
      <c r="M22148">
        <v>12</v>
      </c>
      <c r="N22148">
        <v>3</v>
      </c>
      <c r="O22148">
        <v>3</v>
      </c>
      <c r="P22148" s="119" t="s">
        <v>20254</v>
      </c>
    </row>
    <row r="22149" spans="1:16" x14ac:dyDescent="0.25">
      <c r="A22149">
        <v>64250</v>
      </c>
      <c r="B22149" s="119" t="s">
        <v>14535</v>
      </c>
      <c r="C22149">
        <v>0</v>
      </c>
      <c r="E22149">
        <v>543</v>
      </c>
      <c r="F22149">
        <v>36315</v>
      </c>
      <c r="G22149">
        <v>101</v>
      </c>
      <c r="H22149">
        <v>47403</v>
      </c>
      <c r="I22149" s="119" t="s">
        <v>6335</v>
      </c>
      <c r="J22149" s="119" t="s">
        <v>222</v>
      </c>
      <c r="K22149" s="1">
        <v>46255.758941458334</v>
      </c>
      <c r="L22149">
        <v>4</v>
      </c>
      <c r="M22149">
        <v>4</v>
      </c>
      <c r="N22149">
        <v>2</v>
      </c>
      <c r="O22149">
        <v>1</v>
      </c>
      <c r="P22149" s="119" t="s">
        <v>20254</v>
      </c>
    </row>
    <row r="22150" spans="1:16" x14ac:dyDescent="0.25">
      <c r="A22150">
        <v>64253</v>
      </c>
      <c r="B22150" s="119" t="s">
        <v>14536</v>
      </c>
      <c r="C22150">
        <v>0</v>
      </c>
      <c r="E22150">
        <v>355</v>
      </c>
      <c r="F22150">
        <v>95218</v>
      </c>
      <c r="G22150">
        <v>134</v>
      </c>
      <c r="H22150">
        <v>159999</v>
      </c>
      <c r="I22150" s="119" t="s">
        <v>16</v>
      </c>
      <c r="J22150" s="119" t="s">
        <v>222</v>
      </c>
      <c r="K22150" s="1">
        <v>46255.758941458334</v>
      </c>
      <c r="L22150">
        <v>8</v>
      </c>
      <c r="M22150">
        <v>2</v>
      </c>
      <c r="N22150">
        <v>1</v>
      </c>
      <c r="O22150">
        <v>0</v>
      </c>
      <c r="P22150" s="119" t="s">
        <v>20254</v>
      </c>
    </row>
    <row r="22151" spans="1:16" x14ac:dyDescent="0.25">
      <c r="A22151">
        <v>64255</v>
      </c>
      <c r="B22151" s="119" t="s">
        <v>14537</v>
      </c>
      <c r="C22151">
        <v>0</v>
      </c>
      <c r="E22151">
        <v>540</v>
      </c>
      <c r="F22151">
        <v>70013</v>
      </c>
      <c r="G22151">
        <v>99</v>
      </c>
      <c r="H22151">
        <v>148490</v>
      </c>
      <c r="I22151" s="119" t="s">
        <v>16</v>
      </c>
      <c r="J22151" s="119" t="s">
        <v>222</v>
      </c>
      <c r="K22151" s="1">
        <v>46255.758941458334</v>
      </c>
      <c r="L22151">
        <v>4</v>
      </c>
      <c r="M22151">
        <v>4</v>
      </c>
      <c r="N22151">
        <v>1</v>
      </c>
      <c r="O22151">
        <v>0</v>
      </c>
      <c r="P22151" s="119" t="s">
        <v>20254</v>
      </c>
    </row>
    <row r="22152" spans="1:16" x14ac:dyDescent="0.25">
      <c r="A22152">
        <v>65164</v>
      </c>
      <c r="B22152" s="119" t="s">
        <v>14538</v>
      </c>
      <c r="C22152">
        <v>0</v>
      </c>
      <c r="E22152">
        <v>3532</v>
      </c>
      <c r="F22152">
        <v>20219</v>
      </c>
      <c r="G22152">
        <v>948</v>
      </c>
      <c r="H22152">
        <v>22900</v>
      </c>
      <c r="I22152" s="119" t="s">
        <v>16</v>
      </c>
      <c r="J22152" s="119" t="s">
        <v>222</v>
      </c>
      <c r="K22152" s="1">
        <v>46255.758941458334</v>
      </c>
      <c r="L22152">
        <v>3</v>
      </c>
      <c r="M22152">
        <v>35</v>
      </c>
      <c r="N22152">
        <v>1</v>
      </c>
      <c r="O22152">
        <v>12</v>
      </c>
      <c r="P22152" s="119" t="s">
        <v>20254</v>
      </c>
    </row>
    <row r="22153" spans="1:16" x14ac:dyDescent="0.25">
      <c r="A22153">
        <v>65165</v>
      </c>
      <c r="B22153" s="119" t="s">
        <v>14539</v>
      </c>
      <c r="C22153">
        <v>0</v>
      </c>
      <c r="E22153">
        <v>3131</v>
      </c>
      <c r="F22153">
        <v>19426</v>
      </c>
      <c r="G22153">
        <v>826</v>
      </c>
      <c r="H22153">
        <v>24900</v>
      </c>
      <c r="I22153" s="119" t="s">
        <v>16</v>
      </c>
      <c r="J22153" s="119" t="s">
        <v>222</v>
      </c>
      <c r="K22153" s="1">
        <v>46255.758941458334</v>
      </c>
      <c r="L22153">
        <v>2</v>
      </c>
      <c r="M22153">
        <v>36</v>
      </c>
      <c r="N22153">
        <v>0</v>
      </c>
      <c r="O22153">
        <v>10</v>
      </c>
      <c r="P22153" s="119" t="s">
        <v>20254</v>
      </c>
    </row>
    <row r="22154" spans="1:16" x14ac:dyDescent="0.25">
      <c r="A22154">
        <v>65166</v>
      </c>
      <c r="B22154" s="119" t="s">
        <v>14540</v>
      </c>
      <c r="C22154">
        <v>0</v>
      </c>
      <c r="E22154">
        <v>579</v>
      </c>
      <c r="F22154">
        <v>17053</v>
      </c>
      <c r="G22154">
        <v>689</v>
      </c>
      <c r="H22154">
        <v>24986</v>
      </c>
      <c r="I22154" s="119" t="s">
        <v>16</v>
      </c>
      <c r="J22154" s="119" t="s">
        <v>222</v>
      </c>
      <c r="K22154" s="1">
        <v>46255.758941458334</v>
      </c>
      <c r="L22154">
        <v>2</v>
      </c>
      <c r="M22154">
        <v>34</v>
      </c>
      <c r="N22154">
        <v>0</v>
      </c>
      <c r="O22154">
        <v>10</v>
      </c>
      <c r="P22154" s="119" t="s">
        <v>20254</v>
      </c>
    </row>
    <row r="22155" spans="1:16" x14ac:dyDescent="0.25">
      <c r="A22155">
        <v>65167</v>
      </c>
      <c r="B22155" s="119" t="s">
        <v>14541</v>
      </c>
      <c r="C22155">
        <v>0</v>
      </c>
      <c r="E22155">
        <v>372</v>
      </c>
      <c r="F22155">
        <v>19023</v>
      </c>
      <c r="G22155">
        <v>938</v>
      </c>
      <c r="H22155">
        <v>21394</v>
      </c>
      <c r="I22155" s="119" t="s">
        <v>16</v>
      </c>
      <c r="J22155" s="119" t="s">
        <v>222</v>
      </c>
      <c r="K22155" s="1">
        <v>46255.758941458334</v>
      </c>
      <c r="L22155">
        <v>3</v>
      </c>
      <c r="M22155">
        <v>30</v>
      </c>
      <c r="N22155">
        <v>0</v>
      </c>
      <c r="O22155">
        <v>4</v>
      </c>
      <c r="P22155" s="119" t="s">
        <v>20254</v>
      </c>
    </row>
    <row r="22156" spans="1:16" x14ac:dyDescent="0.25">
      <c r="A22156">
        <v>65168</v>
      </c>
      <c r="B22156" s="119" t="s">
        <v>14542</v>
      </c>
      <c r="C22156">
        <v>0</v>
      </c>
      <c r="E22156">
        <v>634</v>
      </c>
      <c r="F22156">
        <v>20508</v>
      </c>
      <c r="G22156">
        <v>863</v>
      </c>
      <c r="H22156">
        <v>23499</v>
      </c>
      <c r="I22156" s="119" t="s">
        <v>16</v>
      </c>
      <c r="J22156" s="119" t="s">
        <v>222</v>
      </c>
      <c r="K22156" s="1">
        <v>46255.758941458334</v>
      </c>
      <c r="L22156">
        <v>3</v>
      </c>
      <c r="M22156">
        <v>31</v>
      </c>
      <c r="N22156">
        <v>0</v>
      </c>
      <c r="O22156">
        <v>13</v>
      </c>
      <c r="P22156" s="119" t="s">
        <v>20254</v>
      </c>
    </row>
    <row r="22157" spans="1:16" x14ac:dyDescent="0.25">
      <c r="A22157">
        <v>65169</v>
      </c>
      <c r="B22157" s="119" t="s">
        <v>14543</v>
      </c>
      <c r="C22157">
        <v>0</v>
      </c>
      <c r="E22157">
        <v>134</v>
      </c>
      <c r="F22157">
        <v>21101</v>
      </c>
      <c r="G22157">
        <v>791</v>
      </c>
      <c r="H22157">
        <v>21993</v>
      </c>
      <c r="I22157" s="119" t="s">
        <v>16</v>
      </c>
      <c r="J22157" s="119" t="s">
        <v>222</v>
      </c>
      <c r="K22157" s="1">
        <v>46255.758941458334</v>
      </c>
      <c r="L22157">
        <v>2</v>
      </c>
      <c r="M22157">
        <v>34</v>
      </c>
      <c r="N22157">
        <v>1</v>
      </c>
      <c r="O22157">
        <v>10</v>
      </c>
      <c r="P22157" s="119" t="s">
        <v>20254</v>
      </c>
    </row>
    <row r="22158" spans="1:16" x14ac:dyDescent="0.25">
      <c r="A22158">
        <v>65199</v>
      </c>
      <c r="B22158" s="119" t="s">
        <v>11237</v>
      </c>
      <c r="C22158">
        <v>0</v>
      </c>
      <c r="E22158">
        <v>275</v>
      </c>
      <c r="F22158">
        <v>891445</v>
      </c>
      <c r="G22158">
        <v>22</v>
      </c>
      <c r="H22158">
        <v>1989997</v>
      </c>
      <c r="I22158" s="119" t="s">
        <v>16</v>
      </c>
      <c r="J22158" s="119" t="s">
        <v>222</v>
      </c>
      <c r="K22158" s="1">
        <v>46255.758941458334</v>
      </c>
      <c r="L22158">
        <v>2</v>
      </c>
      <c r="M22158">
        <v>0</v>
      </c>
      <c r="N22158">
        <v>0</v>
      </c>
      <c r="O22158">
        <v>0</v>
      </c>
      <c r="P22158" s="119" t="s">
        <v>20254</v>
      </c>
    </row>
    <row r="22159" spans="1:16" x14ac:dyDescent="0.25">
      <c r="A22159">
        <v>66165</v>
      </c>
      <c r="B22159" s="119" t="s">
        <v>14544</v>
      </c>
      <c r="C22159">
        <v>0</v>
      </c>
      <c r="E22159">
        <v>1568</v>
      </c>
      <c r="F22159">
        <v>11101</v>
      </c>
      <c r="G22159">
        <v>1150</v>
      </c>
      <c r="H22159">
        <v>13596</v>
      </c>
      <c r="I22159" s="119" t="s">
        <v>16</v>
      </c>
      <c r="J22159" s="119" t="s">
        <v>13431</v>
      </c>
      <c r="K22159" s="1">
        <v>46255.758941458334</v>
      </c>
      <c r="L22159">
        <v>532</v>
      </c>
      <c r="M22159">
        <v>357</v>
      </c>
      <c r="N22159">
        <v>83</v>
      </c>
      <c r="O22159">
        <v>8</v>
      </c>
      <c r="P22159" s="119" t="s">
        <v>20254</v>
      </c>
    </row>
    <row r="22160" spans="1:16" x14ac:dyDescent="0.25">
      <c r="A22160">
        <v>66222</v>
      </c>
      <c r="B22160" s="119" t="s">
        <v>14545</v>
      </c>
      <c r="C22160">
        <v>0</v>
      </c>
      <c r="E22160">
        <v>530</v>
      </c>
      <c r="F22160">
        <v>3000000</v>
      </c>
      <c r="G22160">
        <v>1</v>
      </c>
      <c r="H22160">
        <v>100000000</v>
      </c>
      <c r="I22160" s="119" t="s">
        <v>16</v>
      </c>
      <c r="J22160" s="119" t="s">
        <v>222</v>
      </c>
      <c r="K22160" s="1">
        <v>46255.758941458334</v>
      </c>
      <c r="L22160">
        <v>1</v>
      </c>
      <c r="M22160">
        <v>0</v>
      </c>
      <c r="N22160">
        <v>0</v>
      </c>
      <c r="O22160">
        <v>0</v>
      </c>
      <c r="P22160" s="119" t="s">
        <v>20254</v>
      </c>
    </row>
    <row r="22161" spans="1:16" x14ac:dyDescent="0.25">
      <c r="A22161">
        <v>66223</v>
      </c>
      <c r="B22161" s="119" t="s">
        <v>14546</v>
      </c>
      <c r="C22161">
        <v>0</v>
      </c>
      <c r="E22161">
        <v>8955</v>
      </c>
      <c r="F22161">
        <v>128801</v>
      </c>
      <c r="G22161">
        <v>625</v>
      </c>
      <c r="H22161">
        <v>249989</v>
      </c>
      <c r="I22161" s="119" t="s">
        <v>16</v>
      </c>
      <c r="J22161" s="119" t="s">
        <v>222</v>
      </c>
      <c r="K22161" s="1">
        <v>46255.758941458334</v>
      </c>
      <c r="L22161">
        <v>34</v>
      </c>
      <c r="M22161">
        <v>105</v>
      </c>
      <c r="N22161">
        <v>4</v>
      </c>
      <c r="O22161">
        <v>33</v>
      </c>
      <c r="P22161" s="119" t="s">
        <v>20254</v>
      </c>
    </row>
    <row r="22162" spans="1:16" x14ac:dyDescent="0.25">
      <c r="A22162">
        <v>66229</v>
      </c>
      <c r="B22162" s="119" t="s">
        <v>14547</v>
      </c>
      <c r="C22162">
        <v>0</v>
      </c>
      <c r="E22162">
        <v>37</v>
      </c>
      <c r="F22162">
        <v>128506</v>
      </c>
      <c r="G22162">
        <v>76</v>
      </c>
      <c r="H22162">
        <v>208501</v>
      </c>
      <c r="I22162" s="119" t="s">
        <v>16</v>
      </c>
      <c r="J22162" s="119" t="s">
        <v>222</v>
      </c>
      <c r="K22162" s="1">
        <v>46255.758941458334</v>
      </c>
      <c r="L22162">
        <v>4</v>
      </c>
      <c r="M22162">
        <v>3</v>
      </c>
      <c r="N22162">
        <v>0</v>
      </c>
      <c r="O22162">
        <v>1</v>
      </c>
      <c r="P22162" s="119" t="s">
        <v>20254</v>
      </c>
    </row>
    <row r="22163" spans="1:16" x14ac:dyDescent="0.25">
      <c r="A22163">
        <v>66230</v>
      </c>
      <c r="B22163" s="119" t="s">
        <v>14548</v>
      </c>
      <c r="C22163">
        <v>0</v>
      </c>
      <c r="E22163">
        <v>71</v>
      </c>
      <c r="F22163">
        <v>260446</v>
      </c>
      <c r="G22163">
        <v>73</v>
      </c>
      <c r="H22163">
        <v>407805</v>
      </c>
      <c r="I22163" s="119" t="s">
        <v>16</v>
      </c>
      <c r="J22163" s="119" t="s">
        <v>222</v>
      </c>
      <c r="K22163" s="1">
        <v>46255.758941458334</v>
      </c>
      <c r="L22163">
        <v>7</v>
      </c>
      <c r="M22163">
        <v>2</v>
      </c>
      <c r="N22163">
        <v>0</v>
      </c>
      <c r="O22163">
        <v>0</v>
      </c>
      <c r="P22163" s="119" t="s">
        <v>20254</v>
      </c>
    </row>
    <row r="22164" spans="1:16" x14ac:dyDescent="0.25">
      <c r="A22164">
        <v>66231</v>
      </c>
      <c r="B22164" s="119" t="s">
        <v>14549</v>
      </c>
      <c r="C22164">
        <v>0</v>
      </c>
      <c r="E22164">
        <v>39</v>
      </c>
      <c r="F22164">
        <v>190001</v>
      </c>
      <c r="G22164">
        <v>63</v>
      </c>
      <c r="H22164">
        <v>209996</v>
      </c>
      <c r="I22164" s="119" t="s">
        <v>16</v>
      </c>
      <c r="J22164" s="119" t="s">
        <v>222</v>
      </c>
      <c r="K22164" s="1">
        <v>46255.758941458334</v>
      </c>
      <c r="L22164">
        <v>7</v>
      </c>
      <c r="M22164">
        <v>5</v>
      </c>
      <c r="N22164">
        <v>2</v>
      </c>
      <c r="O22164">
        <v>0</v>
      </c>
      <c r="P22164" s="119" t="s">
        <v>20254</v>
      </c>
    </row>
    <row r="22165" spans="1:16" x14ac:dyDescent="0.25">
      <c r="A22165">
        <v>66235</v>
      </c>
      <c r="B22165" s="119" t="s">
        <v>14550</v>
      </c>
      <c r="C22165">
        <v>0</v>
      </c>
      <c r="E22165">
        <v>2765</v>
      </c>
      <c r="F22165">
        <v>350236</v>
      </c>
      <c r="G22165">
        <v>46</v>
      </c>
      <c r="H22165">
        <v>868472</v>
      </c>
      <c r="I22165" s="119" t="s">
        <v>16</v>
      </c>
      <c r="J22165" s="119" t="s">
        <v>222</v>
      </c>
      <c r="K22165" s="1">
        <v>46255.758941458334</v>
      </c>
      <c r="L22165">
        <v>0</v>
      </c>
      <c r="M22165">
        <v>3</v>
      </c>
      <c r="N22165">
        <v>0</v>
      </c>
      <c r="O22165">
        <v>2</v>
      </c>
      <c r="P22165" s="119" t="s">
        <v>20254</v>
      </c>
    </row>
    <row r="22166" spans="1:16" x14ac:dyDescent="0.25">
      <c r="A22166">
        <v>66239</v>
      </c>
      <c r="B22166" s="119" t="s">
        <v>14551</v>
      </c>
      <c r="C22166">
        <v>0</v>
      </c>
      <c r="E22166">
        <v>71</v>
      </c>
      <c r="F22166">
        <v>173111</v>
      </c>
      <c r="G22166">
        <v>51</v>
      </c>
      <c r="H22166">
        <v>340000</v>
      </c>
      <c r="I22166" s="119" t="s">
        <v>16</v>
      </c>
      <c r="J22166" s="119" t="s">
        <v>222</v>
      </c>
      <c r="K22166" s="1">
        <v>46255.758941458334</v>
      </c>
      <c r="L22166">
        <v>10</v>
      </c>
      <c r="M22166">
        <v>1</v>
      </c>
      <c r="N22166">
        <v>3</v>
      </c>
      <c r="O22166">
        <v>0</v>
      </c>
      <c r="P22166" s="119" t="s">
        <v>20254</v>
      </c>
    </row>
    <row r="22167" spans="1:16" x14ac:dyDescent="0.25">
      <c r="A22167">
        <v>66242</v>
      </c>
      <c r="B22167" s="119" t="s">
        <v>14552</v>
      </c>
      <c r="C22167">
        <v>0</v>
      </c>
      <c r="E22167">
        <v>21</v>
      </c>
      <c r="F22167">
        <v>135016</v>
      </c>
      <c r="G22167">
        <v>73</v>
      </c>
      <c r="H22167">
        <v>209085</v>
      </c>
      <c r="I22167" s="119" t="s">
        <v>16</v>
      </c>
      <c r="J22167" s="119" t="s">
        <v>222</v>
      </c>
      <c r="K22167" s="1">
        <v>46255.758941458334</v>
      </c>
      <c r="L22167">
        <v>7</v>
      </c>
      <c r="M22167">
        <v>2</v>
      </c>
      <c r="N22167">
        <v>0</v>
      </c>
      <c r="O22167">
        <v>0</v>
      </c>
      <c r="P22167" s="119" t="s">
        <v>20254</v>
      </c>
    </row>
    <row r="22168" spans="1:16" x14ac:dyDescent="0.25">
      <c r="A22168">
        <v>66245</v>
      </c>
      <c r="B22168" s="119" t="s">
        <v>14553</v>
      </c>
      <c r="C22168">
        <v>0</v>
      </c>
      <c r="E22168">
        <v>36</v>
      </c>
      <c r="F22168">
        <v>202527</v>
      </c>
      <c r="G22168">
        <v>61</v>
      </c>
      <c r="H22168">
        <v>229999</v>
      </c>
      <c r="I22168" s="119" t="s">
        <v>16</v>
      </c>
      <c r="J22168" s="119" t="s">
        <v>222</v>
      </c>
      <c r="K22168" s="1">
        <v>46255.758941458334</v>
      </c>
      <c r="L22168">
        <v>4</v>
      </c>
      <c r="M22168">
        <v>2</v>
      </c>
      <c r="N22168">
        <v>1</v>
      </c>
      <c r="O22168">
        <v>1</v>
      </c>
      <c r="P22168" s="119" t="s">
        <v>20254</v>
      </c>
    </row>
    <row r="22169" spans="1:16" x14ac:dyDescent="0.25">
      <c r="A22169">
        <v>66247</v>
      </c>
      <c r="B22169" s="119" t="s">
        <v>14554</v>
      </c>
      <c r="C22169">
        <v>0</v>
      </c>
      <c r="E22169">
        <v>49</v>
      </c>
      <c r="F22169">
        <v>310863</v>
      </c>
      <c r="G22169">
        <v>57</v>
      </c>
      <c r="H22169">
        <v>444543</v>
      </c>
      <c r="I22169" s="119" t="s">
        <v>16</v>
      </c>
      <c r="J22169" s="119" t="s">
        <v>222</v>
      </c>
      <c r="K22169" s="1">
        <v>46255.758941458334</v>
      </c>
      <c r="L22169">
        <v>8</v>
      </c>
      <c r="M22169">
        <v>4</v>
      </c>
      <c r="N22169">
        <v>1</v>
      </c>
      <c r="O22169">
        <v>0</v>
      </c>
      <c r="P22169" s="119" t="s">
        <v>20254</v>
      </c>
    </row>
    <row r="22170" spans="1:16" x14ac:dyDescent="0.25">
      <c r="A22170">
        <v>66248</v>
      </c>
      <c r="B22170" s="119" t="s">
        <v>14555</v>
      </c>
      <c r="C22170">
        <v>0</v>
      </c>
      <c r="E22170">
        <v>31</v>
      </c>
      <c r="F22170">
        <v>150172</v>
      </c>
      <c r="G22170">
        <v>53</v>
      </c>
      <c r="H22170">
        <v>289990</v>
      </c>
      <c r="I22170" s="119" t="s">
        <v>16</v>
      </c>
      <c r="J22170" s="119" t="s">
        <v>222</v>
      </c>
      <c r="K22170" s="1">
        <v>46255.758941458334</v>
      </c>
      <c r="L22170">
        <v>4</v>
      </c>
      <c r="M22170">
        <v>4</v>
      </c>
      <c r="N22170">
        <v>2</v>
      </c>
      <c r="O22170">
        <v>2</v>
      </c>
      <c r="P22170" s="119" t="s">
        <v>20254</v>
      </c>
    </row>
    <row r="22171" spans="1:16" x14ac:dyDescent="0.25">
      <c r="A22171">
        <v>66253</v>
      </c>
      <c r="B22171" s="119" t="s">
        <v>14556</v>
      </c>
      <c r="C22171">
        <v>0</v>
      </c>
      <c r="E22171">
        <v>47</v>
      </c>
      <c r="F22171">
        <v>160001</v>
      </c>
      <c r="G22171">
        <v>84</v>
      </c>
      <c r="H22171">
        <v>240000</v>
      </c>
      <c r="I22171" s="119" t="s">
        <v>16</v>
      </c>
      <c r="J22171" s="119" t="s">
        <v>222</v>
      </c>
      <c r="K22171" s="1">
        <v>46255.758941458334</v>
      </c>
      <c r="L22171">
        <v>3</v>
      </c>
      <c r="M22171">
        <v>1</v>
      </c>
      <c r="N22171">
        <v>0</v>
      </c>
      <c r="O22171">
        <v>0</v>
      </c>
      <c r="P22171" s="119" t="s">
        <v>20254</v>
      </c>
    </row>
    <row r="22172" spans="1:16" x14ac:dyDescent="0.25">
      <c r="A22172">
        <v>66257</v>
      </c>
      <c r="B22172" s="119" t="s">
        <v>14557</v>
      </c>
      <c r="C22172">
        <v>0</v>
      </c>
      <c r="E22172">
        <v>51</v>
      </c>
      <c r="F22172">
        <v>170001</v>
      </c>
      <c r="G22172">
        <v>89</v>
      </c>
      <c r="H22172">
        <v>229999</v>
      </c>
      <c r="I22172" s="119" t="s">
        <v>16</v>
      </c>
      <c r="J22172" s="119" t="s">
        <v>222</v>
      </c>
      <c r="K22172" s="1">
        <v>46255.758941458334</v>
      </c>
      <c r="L22172">
        <v>4</v>
      </c>
      <c r="M22172">
        <v>3</v>
      </c>
      <c r="N22172">
        <v>2</v>
      </c>
      <c r="O22172">
        <v>2</v>
      </c>
      <c r="P22172" s="119" t="s">
        <v>20254</v>
      </c>
    </row>
    <row r="22173" spans="1:16" x14ac:dyDescent="0.25">
      <c r="A22173">
        <v>66262</v>
      </c>
      <c r="B22173" s="119" t="s">
        <v>14558</v>
      </c>
      <c r="C22173">
        <v>0</v>
      </c>
      <c r="E22173">
        <v>5551</v>
      </c>
      <c r="F22173">
        <v>171232</v>
      </c>
      <c r="G22173">
        <v>67</v>
      </c>
      <c r="H22173">
        <v>358589</v>
      </c>
      <c r="I22173" s="119" t="s">
        <v>16</v>
      </c>
      <c r="J22173" s="119" t="s">
        <v>222</v>
      </c>
      <c r="K22173" s="1">
        <v>46255.758941458334</v>
      </c>
      <c r="L22173">
        <v>6</v>
      </c>
      <c r="M22173">
        <v>4</v>
      </c>
      <c r="N22173">
        <v>1</v>
      </c>
      <c r="O22173">
        <v>1</v>
      </c>
      <c r="P22173" s="119" t="s">
        <v>20254</v>
      </c>
    </row>
    <row r="22174" spans="1:16" x14ac:dyDescent="0.25">
      <c r="A22174">
        <v>66263</v>
      </c>
      <c r="B22174" s="119" t="s">
        <v>14559</v>
      </c>
      <c r="C22174">
        <v>0</v>
      </c>
      <c r="E22174">
        <v>63</v>
      </c>
      <c r="F22174">
        <v>128088</v>
      </c>
      <c r="G22174">
        <v>54</v>
      </c>
      <c r="H22174">
        <v>200000</v>
      </c>
      <c r="I22174" s="119" t="s">
        <v>16</v>
      </c>
      <c r="J22174" s="119" t="s">
        <v>222</v>
      </c>
      <c r="K22174" s="1">
        <v>46255.758941458334</v>
      </c>
      <c r="L22174">
        <v>7</v>
      </c>
      <c r="M22174">
        <v>2</v>
      </c>
      <c r="N22174">
        <v>3</v>
      </c>
      <c r="O22174">
        <v>1</v>
      </c>
      <c r="P22174" s="119" t="s">
        <v>20254</v>
      </c>
    </row>
    <row r="22175" spans="1:16" x14ac:dyDescent="0.25">
      <c r="A22175">
        <v>66266</v>
      </c>
      <c r="B22175" s="119" t="s">
        <v>14560</v>
      </c>
      <c r="C22175">
        <v>0</v>
      </c>
      <c r="E22175">
        <v>35</v>
      </c>
      <c r="F22175">
        <v>136367</v>
      </c>
      <c r="G22175">
        <v>71</v>
      </c>
      <c r="H22175">
        <v>224071</v>
      </c>
      <c r="I22175" s="119" t="s">
        <v>16</v>
      </c>
      <c r="J22175" s="119" t="s">
        <v>222</v>
      </c>
      <c r="K22175" s="1">
        <v>46255.758941458334</v>
      </c>
      <c r="L22175">
        <v>6</v>
      </c>
      <c r="M22175">
        <v>4</v>
      </c>
      <c r="N22175">
        <v>3</v>
      </c>
      <c r="O22175">
        <v>1</v>
      </c>
      <c r="P22175" s="119" t="s">
        <v>20254</v>
      </c>
    </row>
    <row r="22176" spans="1:16" x14ac:dyDescent="0.25">
      <c r="A22176">
        <v>66268</v>
      </c>
      <c r="B22176" s="119" t="s">
        <v>14561</v>
      </c>
      <c r="C22176">
        <v>0</v>
      </c>
      <c r="E22176">
        <v>31</v>
      </c>
      <c r="F22176">
        <v>121317</v>
      </c>
      <c r="G22176">
        <v>75</v>
      </c>
      <c r="H22176">
        <v>190012</v>
      </c>
      <c r="I22176" s="119" t="s">
        <v>16</v>
      </c>
      <c r="J22176" s="119" t="s">
        <v>222</v>
      </c>
      <c r="K22176" s="1">
        <v>46255.758941458334</v>
      </c>
      <c r="L22176">
        <v>5</v>
      </c>
      <c r="M22176">
        <v>1</v>
      </c>
      <c r="N22176">
        <v>3</v>
      </c>
      <c r="O22176">
        <v>0</v>
      </c>
      <c r="P22176" s="119" t="s">
        <v>20254</v>
      </c>
    </row>
    <row r="22177" spans="1:16" x14ac:dyDescent="0.25">
      <c r="A22177">
        <v>66272</v>
      </c>
      <c r="B22177" s="119" t="s">
        <v>14562</v>
      </c>
      <c r="C22177">
        <v>0</v>
      </c>
      <c r="E22177">
        <v>49</v>
      </c>
      <c r="F22177">
        <v>144175</v>
      </c>
      <c r="G22177">
        <v>83</v>
      </c>
      <c r="H22177">
        <v>211118</v>
      </c>
      <c r="I22177" s="119" t="s">
        <v>16</v>
      </c>
      <c r="J22177" s="119" t="s">
        <v>222</v>
      </c>
      <c r="K22177" s="1">
        <v>46255.758941458334</v>
      </c>
      <c r="L22177">
        <v>4</v>
      </c>
      <c r="M22177">
        <v>1</v>
      </c>
      <c r="N22177">
        <v>3</v>
      </c>
      <c r="O22177">
        <v>1</v>
      </c>
      <c r="P22177" s="119" t="s">
        <v>20254</v>
      </c>
    </row>
    <row r="22178" spans="1:16" x14ac:dyDescent="0.25">
      <c r="A22178">
        <v>66404</v>
      </c>
      <c r="B22178" s="119" t="s">
        <v>14563</v>
      </c>
      <c r="C22178">
        <v>0</v>
      </c>
      <c r="E22178">
        <v>433</v>
      </c>
      <c r="F22178">
        <v>1559</v>
      </c>
      <c r="G22178">
        <v>160</v>
      </c>
      <c r="H22178">
        <v>7070</v>
      </c>
      <c r="I22178" s="119" t="s">
        <v>16</v>
      </c>
      <c r="J22178" s="119" t="s">
        <v>13431</v>
      </c>
      <c r="K22178" s="1">
        <v>46255.758941458334</v>
      </c>
      <c r="L22178">
        <v>1</v>
      </c>
      <c r="M22178">
        <v>3</v>
      </c>
      <c r="N22178">
        <v>0</v>
      </c>
      <c r="O22178">
        <v>1</v>
      </c>
      <c r="P22178" s="119" t="s">
        <v>20254</v>
      </c>
    </row>
    <row r="22179" spans="1:16" x14ac:dyDescent="0.25">
      <c r="A22179">
        <v>66405</v>
      </c>
      <c r="B22179" s="119" t="s">
        <v>14564</v>
      </c>
      <c r="C22179">
        <v>0</v>
      </c>
      <c r="E22179">
        <v>560</v>
      </c>
      <c r="F22179">
        <v>4306</v>
      </c>
      <c r="G22179">
        <v>93</v>
      </c>
      <c r="H22179">
        <v>11986</v>
      </c>
      <c r="I22179" s="119" t="s">
        <v>16</v>
      </c>
      <c r="J22179" s="119" t="s">
        <v>13431</v>
      </c>
      <c r="K22179" s="1">
        <v>46255.758941458334</v>
      </c>
      <c r="L22179">
        <v>0</v>
      </c>
      <c r="M22179">
        <v>0</v>
      </c>
      <c r="N22179">
        <v>0</v>
      </c>
      <c r="O22179">
        <v>0</v>
      </c>
      <c r="P22179" s="119" t="s">
        <v>20254</v>
      </c>
    </row>
    <row r="22180" spans="1:16" x14ac:dyDescent="0.25">
      <c r="A22180">
        <v>66406</v>
      </c>
      <c r="B22180" s="119" t="s">
        <v>14565</v>
      </c>
      <c r="C22180">
        <v>0</v>
      </c>
      <c r="E22180">
        <v>250</v>
      </c>
      <c r="F22180">
        <v>1</v>
      </c>
      <c r="G22180">
        <v>1706</v>
      </c>
      <c r="H22180">
        <v>37</v>
      </c>
      <c r="I22180" s="119" t="s">
        <v>16</v>
      </c>
      <c r="J22180" s="119" t="s">
        <v>24</v>
      </c>
      <c r="K22180" s="1">
        <v>46255.758941458334</v>
      </c>
      <c r="L22180">
        <v>0</v>
      </c>
      <c r="M22180">
        <v>6</v>
      </c>
      <c r="N22180">
        <v>0</v>
      </c>
      <c r="O22180">
        <v>3</v>
      </c>
      <c r="P22180" s="119" t="s">
        <v>20254</v>
      </c>
    </row>
    <row r="22181" spans="1:16" x14ac:dyDescent="0.25">
      <c r="A22181">
        <v>66407</v>
      </c>
      <c r="B22181" s="119" t="s">
        <v>14566</v>
      </c>
      <c r="C22181">
        <v>0</v>
      </c>
      <c r="E22181">
        <v>825</v>
      </c>
      <c r="F22181">
        <v>879</v>
      </c>
      <c r="G22181">
        <v>102</v>
      </c>
      <c r="H22181">
        <v>9460</v>
      </c>
      <c r="I22181" s="119" t="s">
        <v>16</v>
      </c>
      <c r="J22181" s="119" t="s">
        <v>13431</v>
      </c>
      <c r="K22181" s="1">
        <v>46255.758941458334</v>
      </c>
      <c r="L22181">
        <v>1</v>
      </c>
      <c r="M22181">
        <v>1</v>
      </c>
      <c r="N22181">
        <v>0</v>
      </c>
      <c r="O22181">
        <v>0</v>
      </c>
      <c r="P22181" s="119" t="s">
        <v>20254</v>
      </c>
    </row>
    <row r="22182" spans="1:16" x14ac:dyDescent="0.25">
      <c r="A22182">
        <v>66408</v>
      </c>
      <c r="B22182" s="119" t="s">
        <v>14567</v>
      </c>
      <c r="C22182">
        <v>0</v>
      </c>
      <c r="E22182">
        <v>250</v>
      </c>
      <c r="F22182">
        <v>1</v>
      </c>
      <c r="G22182">
        <v>934</v>
      </c>
      <c r="H22182">
        <v>31</v>
      </c>
      <c r="I22182" s="119" t="s">
        <v>16</v>
      </c>
      <c r="J22182" s="119" t="s">
        <v>24</v>
      </c>
      <c r="K22182" s="1">
        <v>46255.758941458334</v>
      </c>
      <c r="L22182">
        <v>0</v>
      </c>
      <c r="M22182">
        <v>11</v>
      </c>
      <c r="N22182">
        <v>0</v>
      </c>
      <c r="O22182">
        <v>4</v>
      </c>
      <c r="P22182" s="119" t="s">
        <v>20254</v>
      </c>
    </row>
    <row r="22183" spans="1:16" x14ac:dyDescent="0.25">
      <c r="A22183">
        <v>66409</v>
      </c>
      <c r="B22183" s="119" t="s">
        <v>14568</v>
      </c>
      <c r="C22183">
        <v>0</v>
      </c>
      <c r="E22183">
        <v>250</v>
      </c>
      <c r="F22183">
        <v>1</v>
      </c>
      <c r="G22183">
        <v>3568</v>
      </c>
      <c r="H22183">
        <v>23</v>
      </c>
      <c r="I22183" s="119" t="s">
        <v>16</v>
      </c>
      <c r="J22183" s="119" t="s">
        <v>24</v>
      </c>
      <c r="K22183" s="1">
        <v>46255.758941458334</v>
      </c>
      <c r="L22183">
        <v>0</v>
      </c>
      <c r="M22183">
        <v>13</v>
      </c>
      <c r="N22183">
        <v>0</v>
      </c>
      <c r="O22183">
        <v>4</v>
      </c>
      <c r="P22183" s="119" t="s">
        <v>20254</v>
      </c>
    </row>
    <row r="22184" spans="1:16" x14ac:dyDescent="0.25">
      <c r="A22184">
        <v>66410</v>
      </c>
      <c r="B22184" s="119" t="s">
        <v>14569</v>
      </c>
      <c r="C22184">
        <v>0</v>
      </c>
      <c r="E22184">
        <v>250</v>
      </c>
      <c r="F22184">
        <v>1</v>
      </c>
      <c r="G22184">
        <v>2305</v>
      </c>
      <c r="H22184">
        <v>30</v>
      </c>
      <c r="I22184" s="119" t="s">
        <v>16</v>
      </c>
      <c r="J22184" s="119" t="s">
        <v>24</v>
      </c>
      <c r="K22184" s="1">
        <v>46255.758941458334</v>
      </c>
      <c r="L22184">
        <v>0</v>
      </c>
      <c r="M22184">
        <v>16</v>
      </c>
      <c r="N22184">
        <v>0</v>
      </c>
      <c r="O22184">
        <v>5</v>
      </c>
      <c r="P22184" s="119" t="s">
        <v>20254</v>
      </c>
    </row>
    <row r="22185" spans="1:16" x14ac:dyDescent="0.25">
      <c r="A22185">
        <v>66411</v>
      </c>
      <c r="B22185" s="119" t="s">
        <v>14570</v>
      </c>
      <c r="C22185">
        <v>0</v>
      </c>
      <c r="E22185">
        <v>250</v>
      </c>
      <c r="F22185">
        <v>1</v>
      </c>
      <c r="G22185">
        <v>2847</v>
      </c>
      <c r="H22185">
        <v>26</v>
      </c>
      <c r="I22185" s="119" t="s">
        <v>16</v>
      </c>
      <c r="J22185" s="119" t="s">
        <v>24</v>
      </c>
      <c r="K22185" s="1">
        <v>46255.758941458334</v>
      </c>
      <c r="L22185">
        <v>0</v>
      </c>
      <c r="M22185">
        <v>15</v>
      </c>
      <c r="N22185">
        <v>0</v>
      </c>
      <c r="O22185">
        <v>5</v>
      </c>
      <c r="P22185" s="119" t="s">
        <v>20254</v>
      </c>
    </row>
    <row r="22186" spans="1:16" x14ac:dyDescent="0.25">
      <c r="A22186">
        <v>66412</v>
      </c>
      <c r="B22186" s="119" t="s">
        <v>14571</v>
      </c>
      <c r="C22186">
        <v>0</v>
      </c>
      <c r="E22186">
        <v>250</v>
      </c>
      <c r="F22186">
        <v>1</v>
      </c>
      <c r="G22186">
        <v>2048</v>
      </c>
      <c r="H22186">
        <v>45</v>
      </c>
      <c r="I22186" s="119" t="s">
        <v>16</v>
      </c>
      <c r="J22186" s="119" t="s">
        <v>24</v>
      </c>
      <c r="K22186" s="1">
        <v>46255.758941458334</v>
      </c>
      <c r="L22186">
        <v>0</v>
      </c>
      <c r="M22186">
        <v>10</v>
      </c>
      <c r="N22186">
        <v>0</v>
      </c>
      <c r="O22186">
        <v>4</v>
      </c>
      <c r="P22186" s="119" t="s">
        <v>20254</v>
      </c>
    </row>
    <row r="22187" spans="1:16" x14ac:dyDescent="0.25">
      <c r="A22187">
        <v>66413</v>
      </c>
      <c r="B22187" s="119" t="s">
        <v>14572</v>
      </c>
      <c r="C22187">
        <v>0</v>
      </c>
      <c r="E22187">
        <v>250</v>
      </c>
      <c r="F22187">
        <v>1</v>
      </c>
      <c r="G22187">
        <v>2474</v>
      </c>
      <c r="H22187">
        <v>26</v>
      </c>
      <c r="I22187" s="119" t="s">
        <v>16</v>
      </c>
      <c r="J22187" s="119" t="s">
        <v>24</v>
      </c>
      <c r="K22187" s="1">
        <v>46255.758941458334</v>
      </c>
      <c r="L22187">
        <v>0</v>
      </c>
      <c r="M22187">
        <v>12</v>
      </c>
      <c r="N22187">
        <v>0</v>
      </c>
      <c r="O22187">
        <v>4</v>
      </c>
      <c r="P22187" s="119" t="s">
        <v>20254</v>
      </c>
    </row>
    <row r="22188" spans="1:16" x14ac:dyDescent="0.25">
      <c r="A22188">
        <v>66414</v>
      </c>
      <c r="B22188" s="119" t="s">
        <v>14573</v>
      </c>
      <c r="C22188">
        <v>0</v>
      </c>
      <c r="E22188">
        <v>19</v>
      </c>
      <c r="F22188">
        <v>1851</v>
      </c>
      <c r="G22188">
        <v>79</v>
      </c>
      <c r="H22188">
        <v>9996</v>
      </c>
      <c r="I22188" s="119" t="s">
        <v>16</v>
      </c>
      <c r="J22188" s="119" t="s">
        <v>13431</v>
      </c>
      <c r="K22188" s="1">
        <v>46255.758941458334</v>
      </c>
      <c r="L22188">
        <v>0</v>
      </c>
      <c r="M22188">
        <v>1</v>
      </c>
      <c r="N22188">
        <v>0</v>
      </c>
      <c r="O22188">
        <v>0</v>
      </c>
      <c r="P22188" s="119" t="s">
        <v>20254</v>
      </c>
    </row>
    <row r="22189" spans="1:16" x14ac:dyDescent="0.25">
      <c r="A22189">
        <v>66415</v>
      </c>
      <c r="B22189" s="119" t="s">
        <v>14574</v>
      </c>
      <c r="C22189">
        <v>0</v>
      </c>
      <c r="E22189">
        <v>250</v>
      </c>
      <c r="F22189">
        <v>1</v>
      </c>
      <c r="G22189">
        <v>3041</v>
      </c>
      <c r="H22189">
        <v>30</v>
      </c>
      <c r="I22189" s="119" t="s">
        <v>16</v>
      </c>
      <c r="J22189" s="119" t="s">
        <v>24</v>
      </c>
      <c r="K22189" s="1">
        <v>46255.758941458334</v>
      </c>
      <c r="L22189">
        <v>0</v>
      </c>
      <c r="M22189">
        <v>10</v>
      </c>
      <c r="N22189">
        <v>0</v>
      </c>
      <c r="O22189">
        <v>3</v>
      </c>
      <c r="P22189" s="119" t="s">
        <v>20254</v>
      </c>
    </row>
    <row r="22190" spans="1:16" x14ac:dyDescent="0.25">
      <c r="A22190">
        <v>66416</v>
      </c>
      <c r="B22190" s="119" t="s">
        <v>14575</v>
      </c>
      <c r="C22190">
        <v>0</v>
      </c>
      <c r="E22190">
        <v>250</v>
      </c>
      <c r="F22190">
        <v>1</v>
      </c>
      <c r="G22190">
        <v>2854</v>
      </c>
      <c r="H22190">
        <v>24</v>
      </c>
      <c r="I22190" s="119" t="s">
        <v>16</v>
      </c>
      <c r="J22190" s="119" t="s">
        <v>24</v>
      </c>
      <c r="K22190" s="1">
        <v>46255.758941458334</v>
      </c>
      <c r="L22190">
        <v>0</v>
      </c>
      <c r="M22190">
        <v>9</v>
      </c>
      <c r="N22190">
        <v>0</v>
      </c>
      <c r="O22190">
        <v>3</v>
      </c>
      <c r="P22190" s="119" t="s">
        <v>20254</v>
      </c>
    </row>
    <row r="22191" spans="1:16" x14ac:dyDescent="0.25">
      <c r="A22191">
        <v>66417</v>
      </c>
      <c r="B22191" s="119" t="s">
        <v>14576</v>
      </c>
      <c r="C22191">
        <v>0</v>
      </c>
      <c r="E22191">
        <v>250</v>
      </c>
      <c r="F22191">
        <v>1</v>
      </c>
      <c r="G22191">
        <v>4373</v>
      </c>
      <c r="H22191">
        <v>26</v>
      </c>
      <c r="I22191" s="119" t="s">
        <v>16</v>
      </c>
      <c r="J22191" s="119" t="s">
        <v>24</v>
      </c>
      <c r="K22191" s="1">
        <v>46255.758941458334</v>
      </c>
      <c r="L22191">
        <v>0</v>
      </c>
      <c r="M22191">
        <v>11</v>
      </c>
      <c r="N22191">
        <v>0</v>
      </c>
      <c r="O22191">
        <v>5</v>
      </c>
      <c r="P22191" s="119" t="s">
        <v>20254</v>
      </c>
    </row>
    <row r="22192" spans="1:16" x14ac:dyDescent="0.25">
      <c r="A22192">
        <v>66418</v>
      </c>
      <c r="B22192" s="119" t="s">
        <v>14577</v>
      </c>
      <c r="C22192">
        <v>0</v>
      </c>
      <c r="E22192">
        <v>1828</v>
      </c>
      <c r="F22192">
        <v>2</v>
      </c>
      <c r="G22192">
        <v>3402</v>
      </c>
      <c r="H22192">
        <v>37</v>
      </c>
      <c r="I22192" s="119" t="s">
        <v>16</v>
      </c>
      <c r="J22192" s="119" t="s">
        <v>24</v>
      </c>
      <c r="K22192" s="1">
        <v>46255.758941458334</v>
      </c>
      <c r="L22192">
        <v>9</v>
      </c>
      <c r="M22192">
        <v>9</v>
      </c>
      <c r="N22192">
        <v>2</v>
      </c>
      <c r="O22192">
        <v>4</v>
      </c>
      <c r="P22192" s="119" t="s">
        <v>20254</v>
      </c>
    </row>
    <row r="22193" spans="1:16" x14ac:dyDescent="0.25">
      <c r="A22193">
        <v>66419</v>
      </c>
      <c r="B22193" s="119" t="s">
        <v>14578</v>
      </c>
      <c r="C22193">
        <v>0</v>
      </c>
      <c r="E22193">
        <v>767</v>
      </c>
      <c r="F22193">
        <v>516</v>
      </c>
      <c r="G22193">
        <v>76</v>
      </c>
      <c r="H22193">
        <v>13599</v>
      </c>
      <c r="I22193" s="119" t="s">
        <v>16</v>
      </c>
      <c r="J22193" s="119" t="s">
        <v>13431</v>
      </c>
      <c r="K22193" s="1">
        <v>46255.758941458334</v>
      </c>
      <c r="L22193">
        <v>0</v>
      </c>
      <c r="M22193">
        <v>0</v>
      </c>
      <c r="N22193">
        <v>0</v>
      </c>
      <c r="O22193">
        <v>0</v>
      </c>
      <c r="P22193" s="119" t="s">
        <v>20254</v>
      </c>
    </row>
    <row r="22194" spans="1:16" x14ac:dyDescent="0.25">
      <c r="A22194">
        <v>66420</v>
      </c>
      <c r="B22194" s="119" t="s">
        <v>14579</v>
      </c>
      <c r="C22194">
        <v>0</v>
      </c>
      <c r="E22194">
        <v>302</v>
      </c>
      <c r="F22194">
        <v>2099</v>
      </c>
      <c r="G22194">
        <v>85</v>
      </c>
      <c r="H22194">
        <v>4999</v>
      </c>
      <c r="I22194" s="119" t="s">
        <v>16</v>
      </c>
      <c r="J22194" s="119" t="s">
        <v>13431</v>
      </c>
      <c r="K22194" s="1">
        <v>46255.758941458334</v>
      </c>
      <c r="L22194">
        <v>0</v>
      </c>
      <c r="M22194">
        <v>1</v>
      </c>
      <c r="N22194">
        <v>0</v>
      </c>
      <c r="O22194">
        <v>0</v>
      </c>
      <c r="P22194" s="119" t="s">
        <v>20254</v>
      </c>
    </row>
    <row r="22195" spans="1:16" x14ac:dyDescent="0.25">
      <c r="A22195">
        <v>66421</v>
      </c>
      <c r="B22195" s="119" t="s">
        <v>14580</v>
      </c>
      <c r="C22195">
        <v>0</v>
      </c>
      <c r="E22195">
        <v>519</v>
      </c>
      <c r="F22195">
        <v>613</v>
      </c>
      <c r="G22195">
        <v>110</v>
      </c>
      <c r="H22195">
        <v>5013</v>
      </c>
      <c r="I22195" s="119" t="s">
        <v>16</v>
      </c>
      <c r="J22195" s="119" t="s">
        <v>13431</v>
      </c>
      <c r="K22195" s="1">
        <v>46255.758941458334</v>
      </c>
      <c r="L22195">
        <v>0</v>
      </c>
      <c r="M22195">
        <v>1</v>
      </c>
      <c r="N22195">
        <v>0</v>
      </c>
      <c r="O22195">
        <v>0</v>
      </c>
      <c r="P22195" s="119" t="s">
        <v>20254</v>
      </c>
    </row>
    <row r="22196" spans="1:16" x14ac:dyDescent="0.25">
      <c r="A22196">
        <v>66422</v>
      </c>
      <c r="B22196" s="119" t="s">
        <v>14581</v>
      </c>
      <c r="C22196">
        <v>0</v>
      </c>
      <c r="E22196">
        <v>66</v>
      </c>
      <c r="F22196">
        <v>389</v>
      </c>
      <c r="G22196">
        <v>82</v>
      </c>
      <c r="H22196">
        <v>9199</v>
      </c>
      <c r="I22196" s="119" t="s">
        <v>16</v>
      </c>
      <c r="J22196" s="119" t="s">
        <v>13431</v>
      </c>
      <c r="K22196" s="1">
        <v>46255.758941458334</v>
      </c>
      <c r="L22196">
        <v>1</v>
      </c>
      <c r="M22196">
        <v>1</v>
      </c>
      <c r="N22196">
        <v>0</v>
      </c>
      <c r="O22196">
        <v>0</v>
      </c>
      <c r="P22196" s="119" t="s">
        <v>20254</v>
      </c>
    </row>
    <row r="22197" spans="1:16" x14ac:dyDescent="0.25">
      <c r="A22197">
        <v>66423</v>
      </c>
      <c r="B22197" s="119" t="s">
        <v>14582</v>
      </c>
      <c r="C22197">
        <v>0</v>
      </c>
      <c r="E22197">
        <v>250</v>
      </c>
      <c r="F22197">
        <v>1</v>
      </c>
      <c r="G22197">
        <v>3968</v>
      </c>
      <c r="H22197">
        <v>38</v>
      </c>
      <c r="I22197" s="119" t="s">
        <v>16</v>
      </c>
      <c r="J22197" s="119" t="s">
        <v>24</v>
      </c>
      <c r="K22197" s="1">
        <v>46255.758941458334</v>
      </c>
      <c r="L22197">
        <v>0</v>
      </c>
      <c r="M22197">
        <v>15</v>
      </c>
      <c r="N22197">
        <v>0</v>
      </c>
      <c r="O22197">
        <v>6</v>
      </c>
      <c r="P22197" s="119" t="s">
        <v>20254</v>
      </c>
    </row>
    <row r="22198" spans="1:16" x14ac:dyDescent="0.25">
      <c r="A22198">
        <v>66424</v>
      </c>
      <c r="B22198" s="119" t="s">
        <v>14583</v>
      </c>
      <c r="C22198">
        <v>0</v>
      </c>
      <c r="E22198">
        <v>814</v>
      </c>
      <c r="F22198">
        <v>1061</v>
      </c>
      <c r="G22198">
        <v>96</v>
      </c>
      <c r="H22198">
        <v>10793</v>
      </c>
      <c r="I22198" s="119" t="s">
        <v>16</v>
      </c>
      <c r="J22198" s="119" t="s">
        <v>13431</v>
      </c>
      <c r="K22198" s="1">
        <v>46255.758941458334</v>
      </c>
      <c r="L22198">
        <v>0</v>
      </c>
      <c r="M22198">
        <v>0</v>
      </c>
      <c r="N22198">
        <v>0</v>
      </c>
      <c r="O22198">
        <v>0</v>
      </c>
      <c r="P22198" s="119" t="s">
        <v>20254</v>
      </c>
    </row>
    <row r="22199" spans="1:16" x14ac:dyDescent="0.25">
      <c r="A22199">
        <v>66425</v>
      </c>
      <c r="B22199" s="119" t="s">
        <v>14584</v>
      </c>
      <c r="C22199">
        <v>0</v>
      </c>
      <c r="E22199">
        <v>674</v>
      </c>
      <c r="F22199">
        <v>2023</v>
      </c>
      <c r="G22199">
        <v>86</v>
      </c>
      <c r="H22199">
        <v>9899</v>
      </c>
      <c r="I22199" s="119" t="s">
        <v>16</v>
      </c>
      <c r="J22199" s="119" t="s">
        <v>13431</v>
      </c>
      <c r="K22199" s="1">
        <v>46255.758941458334</v>
      </c>
      <c r="L22199">
        <v>0</v>
      </c>
      <c r="M22199">
        <v>1</v>
      </c>
      <c r="N22199">
        <v>0</v>
      </c>
      <c r="O22199">
        <v>0</v>
      </c>
      <c r="P22199" s="119" t="s">
        <v>20254</v>
      </c>
    </row>
    <row r="22200" spans="1:16" x14ac:dyDescent="0.25">
      <c r="A22200">
        <v>66426</v>
      </c>
      <c r="B22200" s="119" t="s">
        <v>14585</v>
      </c>
      <c r="C22200">
        <v>0</v>
      </c>
      <c r="E22200">
        <v>304</v>
      </c>
      <c r="F22200">
        <v>985</v>
      </c>
      <c r="G22200">
        <v>91</v>
      </c>
      <c r="H22200">
        <v>6495</v>
      </c>
      <c r="I22200" s="119" t="s">
        <v>16</v>
      </c>
      <c r="J22200" s="119" t="s">
        <v>13431</v>
      </c>
      <c r="K22200" s="1">
        <v>46255.758941458334</v>
      </c>
      <c r="L22200">
        <v>0</v>
      </c>
      <c r="M22200">
        <v>1</v>
      </c>
      <c r="N22200">
        <v>0</v>
      </c>
      <c r="O22200">
        <v>0</v>
      </c>
      <c r="P22200" s="119" t="s">
        <v>20254</v>
      </c>
    </row>
    <row r="22201" spans="1:16" x14ac:dyDescent="0.25">
      <c r="A22201">
        <v>66427</v>
      </c>
      <c r="B22201" s="119" t="s">
        <v>14586</v>
      </c>
      <c r="C22201">
        <v>0</v>
      </c>
      <c r="E22201">
        <v>249</v>
      </c>
      <c r="F22201">
        <v>1</v>
      </c>
      <c r="G22201">
        <v>1098</v>
      </c>
      <c r="H22201">
        <v>58</v>
      </c>
      <c r="I22201" s="119" t="s">
        <v>16</v>
      </c>
      <c r="J22201" s="119" t="s">
        <v>24</v>
      </c>
      <c r="K22201" s="1">
        <v>46255.758941458334</v>
      </c>
      <c r="L22201">
        <v>0</v>
      </c>
      <c r="M22201">
        <v>8</v>
      </c>
      <c r="N22201">
        <v>0</v>
      </c>
      <c r="O22201">
        <v>4</v>
      </c>
      <c r="P22201" s="119" t="s">
        <v>20254</v>
      </c>
    </row>
    <row r="22202" spans="1:16" x14ac:dyDescent="0.25">
      <c r="A22202">
        <v>66428</v>
      </c>
      <c r="B22202" s="119" t="s">
        <v>14587</v>
      </c>
      <c r="C22202">
        <v>0</v>
      </c>
      <c r="E22202">
        <v>250</v>
      </c>
      <c r="F22202">
        <v>1</v>
      </c>
      <c r="G22202">
        <v>3356</v>
      </c>
      <c r="H22202">
        <v>25</v>
      </c>
      <c r="I22202" s="119" t="s">
        <v>16</v>
      </c>
      <c r="J22202" s="119" t="s">
        <v>24</v>
      </c>
      <c r="K22202" s="1">
        <v>46255.758941458334</v>
      </c>
      <c r="L22202">
        <v>0</v>
      </c>
      <c r="M22202">
        <v>9</v>
      </c>
      <c r="N22202">
        <v>0</v>
      </c>
      <c r="O22202">
        <v>6</v>
      </c>
      <c r="P22202" s="119" t="s">
        <v>20254</v>
      </c>
    </row>
    <row r="22203" spans="1:16" x14ac:dyDescent="0.25">
      <c r="A22203">
        <v>66429</v>
      </c>
      <c r="B22203" s="119" t="s">
        <v>14588</v>
      </c>
      <c r="C22203">
        <v>0</v>
      </c>
      <c r="E22203">
        <v>250</v>
      </c>
      <c r="F22203">
        <v>1</v>
      </c>
      <c r="G22203">
        <v>4192</v>
      </c>
      <c r="H22203">
        <v>25</v>
      </c>
      <c r="I22203" s="119" t="s">
        <v>16</v>
      </c>
      <c r="J22203" s="119" t="s">
        <v>24</v>
      </c>
      <c r="K22203" s="1">
        <v>46255.758941458334</v>
      </c>
      <c r="L22203">
        <v>0</v>
      </c>
      <c r="M22203">
        <v>12</v>
      </c>
      <c r="N22203">
        <v>0</v>
      </c>
      <c r="O22203">
        <v>3</v>
      </c>
      <c r="P22203" s="119" t="s">
        <v>20254</v>
      </c>
    </row>
    <row r="22204" spans="1:16" x14ac:dyDescent="0.25">
      <c r="A22204">
        <v>66430</v>
      </c>
      <c r="B22204" s="119" t="s">
        <v>14589</v>
      </c>
      <c r="C22204">
        <v>0</v>
      </c>
      <c r="E22204">
        <v>283</v>
      </c>
      <c r="F22204">
        <v>1</v>
      </c>
      <c r="G22204">
        <v>2529</v>
      </c>
      <c r="H22204">
        <v>25</v>
      </c>
      <c r="I22204" s="119" t="s">
        <v>16</v>
      </c>
      <c r="J22204" s="119" t="s">
        <v>24</v>
      </c>
      <c r="K22204" s="1">
        <v>46255.758941458334</v>
      </c>
      <c r="L22204">
        <v>0</v>
      </c>
      <c r="M22204">
        <v>14</v>
      </c>
      <c r="N22204">
        <v>0</v>
      </c>
      <c r="O22204">
        <v>5</v>
      </c>
      <c r="P22204" s="119" t="s">
        <v>20254</v>
      </c>
    </row>
    <row r="22205" spans="1:16" x14ac:dyDescent="0.25">
      <c r="A22205">
        <v>66431</v>
      </c>
      <c r="B22205" s="119" t="s">
        <v>14590</v>
      </c>
      <c r="C22205">
        <v>0</v>
      </c>
      <c r="E22205">
        <v>250</v>
      </c>
      <c r="F22205">
        <v>1</v>
      </c>
      <c r="G22205">
        <v>3196</v>
      </c>
      <c r="H22205">
        <v>23</v>
      </c>
      <c r="I22205" s="119" t="s">
        <v>16</v>
      </c>
      <c r="J22205" s="119" t="s">
        <v>24</v>
      </c>
      <c r="K22205" s="1">
        <v>46255.758941458334</v>
      </c>
      <c r="L22205">
        <v>0</v>
      </c>
      <c r="M22205">
        <v>10</v>
      </c>
      <c r="N22205">
        <v>0</v>
      </c>
      <c r="O22205">
        <v>4</v>
      </c>
      <c r="P22205" s="119" t="s">
        <v>20254</v>
      </c>
    </row>
    <row r="22206" spans="1:16" x14ac:dyDescent="0.25">
      <c r="A22206">
        <v>66432</v>
      </c>
      <c r="B22206" s="119" t="s">
        <v>14591</v>
      </c>
      <c r="C22206">
        <v>0</v>
      </c>
      <c r="E22206">
        <v>250</v>
      </c>
      <c r="F22206">
        <v>1</v>
      </c>
      <c r="G22206">
        <v>2178</v>
      </c>
      <c r="H22206">
        <v>27</v>
      </c>
      <c r="I22206" s="119" t="s">
        <v>16</v>
      </c>
      <c r="J22206" s="119" t="s">
        <v>24</v>
      </c>
      <c r="K22206" s="1">
        <v>46255.758941458334</v>
      </c>
      <c r="L22206">
        <v>0</v>
      </c>
      <c r="M22206">
        <v>8</v>
      </c>
      <c r="N22206">
        <v>0</v>
      </c>
      <c r="O22206">
        <v>3</v>
      </c>
      <c r="P22206" s="119" t="s">
        <v>20254</v>
      </c>
    </row>
    <row r="22207" spans="1:16" x14ac:dyDescent="0.25">
      <c r="A22207">
        <v>66433</v>
      </c>
      <c r="B22207" s="119" t="s">
        <v>14592</v>
      </c>
      <c r="C22207">
        <v>0</v>
      </c>
      <c r="E22207">
        <v>472</v>
      </c>
      <c r="F22207">
        <v>9800</v>
      </c>
      <c r="G22207">
        <v>80</v>
      </c>
      <c r="H22207">
        <v>47651</v>
      </c>
      <c r="I22207" s="119" t="s">
        <v>16</v>
      </c>
      <c r="J22207" s="119" t="s">
        <v>24</v>
      </c>
      <c r="K22207" s="1">
        <v>46255.758941458334</v>
      </c>
      <c r="L22207">
        <v>3</v>
      </c>
      <c r="M22207">
        <v>1</v>
      </c>
      <c r="N22207">
        <v>1</v>
      </c>
      <c r="O22207">
        <v>0</v>
      </c>
      <c r="P22207" s="119" t="s">
        <v>20254</v>
      </c>
    </row>
    <row r="22208" spans="1:16" x14ac:dyDescent="0.25">
      <c r="A22208">
        <v>66434</v>
      </c>
      <c r="B22208" s="119" t="s">
        <v>14593</v>
      </c>
      <c r="C22208">
        <v>0</v>
      </c>
      <c r="E22208">
        <v>250</v>
      </c>
      <c r="F22208">
        <v>1</v>
      </c>
      <c r="G22208">
        <v>2169</v>
      </c>
      <c r="H22208">
        <v>97</v>
      </c>
      <c r="I22208" s="119" t="s">
        <v>16</v>
      </c>
      <c r="J22208" s="119" t="s">
        <v>24</v>
      </c>
      <c r="K22208" s="1">
        <v>46255.758941458334</v>
      </c>
      <c r="L22208">
        <v>0</v>
      </c>
      <c r="M22208">
        <v>7</v>
      </c>
      <c r="N22208">
        <v>0</v>
      </c>
      <c r="O22208">
        <v>2</v>
      </c>
      <c r="P22208" s="119" t="s">
        <v>20254</v>
      </c>
    </row>
    <row r="22209" spans="1:16" x14ac:dyDescent="0.25">
      <c r="A22209">
        <v>66435</v>
      </c>
      <c r="B22209" s="119" t="s">
        <v>14594</v>
      </c>
      <c r="C22209">
        <v>0</v>
      </c>
      <c r="E22209">
        <v>369</v>
      </c>
      <c r="F22209">
        <v>255</v>
      </c>
      <c r="G22209">
        <v>73</v>
      </c>
      <c r="H22209">
        <v>9478</v>
      </c>
      <c r="I22209" s="119" t="s">
        <v>16</v>
      </c>
      <c r="J22209" s="119" t="s">
        <v>13431</v>
      </c>
      <c r="K22209" s="1">
        <v>46255.758941458334</v>
      </c>
      <c r="L22209">
        <v>2</v>
      </c>
      <c r="M22209">
        <v>2</v>
      </c>
      <c r="N22209">
        <v>0</v>
      </c>
      <c r="O22209">
        <v>0</v>
      </c>
      <c r="P22209" s="119" t="s">
        <v>20254</v>
      </c>
    </row>
    <row r="22210" spans="1:16" x14ac:dyDescent="0.25">
      <c r="A22210">
        <v>66436</v>
      </c>
      <c r="B22210" s="119" t="s">
        <v>14595</v>
      </c>
      <c r="C22210">
        <v>0</v>
      </c>
      <c r="E22210">
        <v>554</v>
      </c>
      <c r="F22210">
        <v>8499</v>
      </c>
      <c r="G22210">
        <v>147</v>
      </c>
      <c r="H22210">
        <v>23074</v>
      </c>
      <c r="I22210" s="119" t="s">
        <v>16</v>
      </c>
      <c r="J22210" s="119" t="s">
        <v>24</v>
      </c>
      <c r="K22210" s="1">
        <v>46255.758941458334</v>
      </c>
      <c r="L22210">
        <v>0</v>
      </c>
      <c r="M22210">
        <v>2</v>
      </c>
      <c r="N22210">
        <v>0</v>
      </c>
      <c r="O22210">
        <v>2</v>
      </c>
      <c r="P22210" s="119" t="s">
        <v>20254</v>
      </c>
    </row>
    <row r="22211" spans="1:16" x14ac:dyDescent="0.25">
      <c r="A22211">
        <v>66437</v>
      </c>
      <c r="B22211" s="119" t="s">
        <v>14596</v>
      </c>
      <c r="C22211">
        <v>0</v>
      </c>
      <c r="E22211">
        <v>391</v>
      </c>
      <c r="F22211">
        <v>1903</v>
      </c>
      <c r="G22211">
        <v>103</v>
      </c>
      <c r="H22211">
        <v>10063</v>
      </c>
      <c r="I22211" s="119" t="s">
        <v>16</v>
      </c>
      <c r="J22211" s="119" t="s">
        <v>13431</v>
      </c>
      <c r="K22211" s="1">
        <v>46255.758941458334</v>
      </c>
      <c r="L22211">
        <v>1</v>
      </c>
      <c r="M22211">
        <v>0</v>
      </c>
      <c r="N22211">
        <v>1</v>
      </c>
      <c r="O22211">
        <v>0</v>
      </c>
      <c r="P22211" s="119" t="s">
        <v>20254</v>
      </c>
    </row>
    <row r="22212" spans="1:16" x14ac:dyDescent="0.25">
      <c r="A22212">
        <v>66438</v>
      </c>
      <c r="B22212" s="119" t="s">
        <v>14597</v>
      </c>
      <c r="C22212">
        <v>0</v>
      </c>
      <c r="E22212">
        <v>806</v>
      </c>
      <c r="F22212">
        <v>1049</v>
      </c>
      <c r="G22212">
        <v>99</v>
      </c>
      <c r="H22212">
        <v>11345</v>
      </c>
      <c r="I22212" s="119" t="s">
        <v>16</v>
      </c>
      <c r="J22212" s="119" t="s">
        <v>13431</v>
      </c>
      <c r="K22212" s="1">
        <v>46255.758941458334</v>
      </c>
      <c r="L22212">
        <v>1</v>
      </c>
      <c r="M22212">
        <v>0</v>
      </c>
      <c r="N22212">
        <v>1</v>
      </c>
      <c r="O22212">
        <v>0</v>
      </c>
      <c r="P22212" s="119" t="s">
        <v>20254</v>
      </c>
    </row>
    <row r="22213" spans="1:16" x14ac:dyDescent="0.25">
      <c r="A22213">
        <v>66449</v>
      </c>
      <c r="B22213" s="119" t="s">
        <v>14598</v>
      </c>
      <c r="C22213">
        <v>80</v>
      </c>
      <c r="E22213">
        <v>104</v>
      </c>
      <c r="F22213">
        <v>46655</v>
      </c>
      <c r="G22213">
        <v>44</v>
      </c>
      <c r="H22213">
        <v>144436</v>
      </c>
      <c r="I22213" s="119" t="s">
        <v>16</v>
      </c>
      <c r="J22213" s="119" t="s">
        <v>22</v>
      </c>
      <c r="K22213" s="1">
        <v>46255.758941458334</v>
      </c>
      <c r="L22213">
        <v>1</v>
      </c>
      <c r="M22213">
        <v>2</v>
      </c>
      <c r="N22213">
        <v>0</v>
      </c>
      <c r="O22213">
        <v>0</v>
      </c>
      <c r="P22213" s="119" t="s">
        <v>20254</v>
      </c>
    </row>
    <row r="22214" spans="1:16" x14ac:dyDescent="0.25">
      <c r="A22214">
        <v>66450</v>
      </c>
      <c r="B22214" s="119" t="s">
        <v>14599</v>
      </c>
      <c r="C22214">
        <v>80</v>
      </c>
      <c r="E22214">
        <v>93</v>
      </c>
      <c r="F22214">
        <v>30194</v>
      </c>
      <c r="G22214">
        <v>80</v>
      </c>
      <c r="H22214">
        <v>59999</v>
      </c>
      <c r="I22214" s="119" t="s">
        <v>16</v>
      </c>
      <c r="J22214" s="119" t="s">
        <v>22</v>
      </c>
      <c r="K22214" s="1">
        <v>46255.758941458334</v>
      </c>
      <c r="L22214">
        <v>4</v>
      </c>
      <c r="M22214">
        <v>3</v>
      </c>
      <c r="N22214">
        <v>0</v>
      </c>
      <c r="O22214">
        <v>1</v>
      </c>
      <c r="P22214" s="119" t="s">
        <v>20254</v>
      </c>
    </row>
    <row r="22215" spans="1:16" x14ac:dyDescent="0.25">
      <c r="A22215">
        <v>66451</v>
      </c>
      <c r="B22215" s="119" t="s">
        <v>14600</v>
      </c>
      <c r="C22215">
        <v>80</v>
      </c>
      <c r="E22215">
        <v>311</v>
      </c>
      <c r="F22215">
        <v>30669</v>
      </c>
      <c r="G22215">
        <v>107</v>
      </c>
      <c r="H22215">
        <v>40071</v>
      </c>
      <c r="I22215" s="119" t="s">
        <v>16</v>
      </c>
      <c r="J22215" s="119" t="s">
        <v>22</v>
      </c>
      <c r="K22215" s="1">
        <v>46255.758941458334</v>
      </c>
      <c r="L22215">
        <v>3</v>
      </c>
      <c r="M22215">
        <v>4</v>
      </c>
      <c r="N22215">
        <v>0</v>
      </c>
      <c r="O22215">
        <v>0</v>
      </c>
      <c r="P22215" s="119" t="s">
        <v>20254</v>
      </c>
    </row>
    <row r="22216" spans="1:16" x14ac:dyDescent="0.25">
      <c r="A22216">
        <v>66452</v>
      </c>
      <c r="B22216" s="119" t="s">
        <v>14601</v>
      </c>
      <c r="C22216">
        <v>80</v>
      </c>
      <c r="E22216">
        <v>58</v>
      </c>
      <c r="F22216">
        <v>35051</v>
      </c>
      <c r="G22216">
        <v>22</v>
      </c>
      <c r="H22216">
        <v>131502</v>
      </c>
      <c r="I22216" s="119" t="s">
        <v>16</v>
      </c>
      <c r="J22216" s="119" t="s">
        <v>22</v>
      </c>
      <c r="K22216" s="1">
        <v>46255.758941458334</v>
      </c>
      <c r="L22216">
        <v>0</v>
      </c>
      <c r="M22216">
        <v>2</v>
      </c>
      <c r="N22216">
        <v>0</v>
      </c>
      <c r="O22216">
        <v>0</v>
      </c>
      <c r="P22216" s="119" t="s">
        <v>20254</v>
      </c>
    </row>
    <row r="22217" spans="1:16" x14ac:dyDescent="0.25">
      <c r="A22217">
        <v>66453</v>
      </c>
      <c r="B22217" s="119" t="s">
        <v>14602</v>
      </c>
      <c r="C22217">
        <v>80</v>
      </c>
      <c r="E22217">
        <v>60</v>
      </c>
      <c r="F22217">
        <v>14344</v>
      </c>
      <c r="G22217">
        <v>52</v>
      </c>
      <c r="H22217">
        <v>69688</v>
      </c>
      <c r="I22217" s="119" t="s">
        <v>16</v>
      </c>
      <c r="J22217" s="119" t="s">
        <v>22</v>
      </c>
      <c r="K22217" s="1">
        <v>46255.758941458334</v>
      </c>
      <c r="L22217">
        <v>2</v>
      </c>
      <c r="M22217">
        <v>2</v>
      </c>
      <c r="N22217">
        <v>0</v>
      </c>
      <c r="O22217">
        <v>0</v>
      </c>
      <c r="P22217" s="119" t="s">
        <v>20254</v>
      </c>
    </row>
    <row r="22218" spans="1:16" x14ac:dyDescent="0.25">
      <c r="A22218">
        <v>66454</v>
      </c>
      <c r="B22218" s="119" t="s">
        <v>14603</v>
      </c>
      <c r="C22218">
        <v>0</v>
      </c>
      <c r="E22218">
        <v>27</v>
      </c>
      <c r="F22218">
        <v>1377</v>
      </c>
      <c r="G22218">
        <v>135</v>
      </c>
      <c r="H22218">
        <v>5996</v>
      </c>
      <c r="I22218" s="119" t="s">
        <v>16</v>
      </c>
      <c r="J22218" s="119" t="s">
        <v>13431</v>
      </c>
      <c r="K22218" s="1">
        <v>46255.758941458334</v>
      </c>
      <c r="L22218">
        <v>1</v>
      </c>
      <c r="M22218">
        <v>1</v>
      </c>
      <c r="N22218">
        <v>1</v>
      </c>
      <c r="O22218">
        <v>0</v>
      </c>
      <c r="P22218" s="119" t="s">
        <v>20254</v>
      </c>
    </row>
    <row r="22219" spans="1:16" x14ac:dyDescent="0.25">
      <c r="A22219">
        <v>66458</v>
      </c>
      <c r="B22219" s="119" t="s">
        <v>14604</v>
      </c>
      <c r="C22219">
        <v>0</v>
      </c>
      <c r="E22219">
        <v>586</v>
      </c>
      <c r="F22219">
        <v>1021</v>
      </c>
      <c r="G22219">
        <v>90</v>
      </c>
      <c r="H22219">
        <v>10999</v>
      </c>
      <c r="I22219" s="119" t="s">
        <v>16</v>
      </c>
      <c r="J22219" s="119" t="s">
        <v>13431</v>
      </c>
      <c r="K22219" s="1">
        <v>46255.758941458334</v>
      </c>
      <c r="L22219">
        <v>0</v>
      </c>
      <c r="M22219">
        <v>0</v>
      </c>
      <c r="N22219">
        <v>0</v>
      </c>
      <c r="O22219">
        <v>0</v>
      </c>
      <c r="P22219" s="119" t="s">
        <v>20254</v>
      </c>
    </row>
    <row r="22220" spans="1:16" x14ac:dyDescent="0.25">
      <c r="A22220">
        <v>66459</v>
      </c>
      <c r="B22220" s="119" t="s">
        <v>14605</v>
      </c>
      <c r="C22220">
        <v>0</v>
      </c>
      <c r="E22220">
        <v>250</v>
      </c>
      <c r="F22220">
        <v>1</v>
      </c>
      <c r="G22220">
        <v>2535</v>
      </c>
      <c r="H22220">
        <v>37</v>
      </c>
      <c r="I22220" s="119" t="s">
        <v>16</v>
      </c>
      <c r="J22220" s="119" t="s">
        <v>24</v>
      </c>
      <c r="K22220" s="1">
        <v>46255.758941458334</v>
      </c>
      <c r="L22220">
        <v>0</v>
      </c>
      <c r="M22220">
        <v>11</v>
      </c>
      <c r="N22220">
        <v>0</v>
      </c>
      <c r="O22220">
        <v>5</v>
      </c>
      <c r="P22220" s="119" t="s">
        <v>20254</v>
      </c>
    </row>
    <row r="22221" spans="1:16" x14ac:dyDescent="0.25">
      <c r="A22221">
        <v>66460</v>
      </c>
      <c r="B22221" s="119" t="s">
        <v>14606</v>
      </c>
      <c r="C22221">
        <v>0</v>
      </c>
      <c r="E22221">
        <v>12963</v>
      </c>
      <c r="F22221">
        <v>7</v>
      </c>
      <c r="G22221">
        <v>10528</v>
      </c>
      <c r="H22221">
        <v>47</v>
      </c>
      <c r="I22221" s="119" t="s">
        <v>16</v>
      </c>
      <c r="J22221" s="119" t="s">
        <v>24</v>
      </c>
      <c r="K22221" s="1">
        <v>46255.758941458334</v>
      </c>
      <c r="L22221">
        <v>11</v>
      </c>
      <c r="M22221">
        <v>5</v>
      </c>
      <c r="N22221">
        <v>0</v>
      </c>
      <c r="O22221">
        <v>2</v>
      </c>
      <c r="P22221" s="119" t="s">
        <v>20254</v>
      </c>
    </row>
    <row r="22222" spans="1:16" x14ac:dyDescent="0.25">
      <c r="A22222">
        <v>66461</v>
      </c>
      <c r="B22222" s="119" t="s">
        <v>14607</v>
      </c>
      <c r="C22222">
        <v>0</v>
      </c>
      <c r="E22222">
        <v>332</v>
      </c>
      <c r="F22222">
        <v>3440</v>
      </c>
      <c r="G22222">
        <v>117</v>
      </c>
      <c r="H22222">
        <v>9887</v>
      </c>
      <c r="I22222" s="119" t="s">
        <v>16</v>
      </c>
      <c r="J22222" s="119" t="s">
        <v>13431</v>
      </c>
      <c r="K22222" s="1">
        <v>46255.758941458334</v>
      </c>
      <c r="L22222">
        <v>1</v>
      </c>
      <c r="M22222">
        <v>2</v>
      </c>
      <c r="N22222">
        <v>0</v>
      </c>
      <c r="O22222">
        <v>0</v>
      </c>
      <c r="P22222" s="119" t="s">
        <v>20254</v>
      </c>
    </row>
    <row r="22223" spans="1:16" x14ac:dyDescent="0.25">
      <c r="A22223">
        <v>66462</v>
      </c>
      <c r="B22223" s="119" t="s">
        <v>14608</v>
      </c>
      <c r="C22223">
        <v>0</v>
      </c>
      <c r="E22223">
        <v>2282</v>
      </c>
      <c r="F22223">
        <v>2</v>
      </c>
      <c r="G22223">
        <v>3263</v>
      </c>
      <c r="H22223">
        <v>36</v>
      </c>
      <c r="I22223" s="119" t="s">
        <v>16</v>
      </c>
      <c r="J22223" s="119" t="s">
        <v>24</v>
      </c>
      <c r="K22223" s="1">
        <v>46255.758941458334</v>
      </c>
      <c r="L22223">
        <v>12</v>
      </c>
      <c r="M22223">
        <v>9</v>
      </c>
      <c r="N22223">
        <v>2</v>
      </c>
      <c r="O22223">
        <v>3</v>
      </c>
      <c r="P22223" s="119" t="s">
        <v>20254</v>
      </c>
    </row>
    <row r="22224" spans="1:16" x14ac:dyDescent="0.25">
      <c r="A22224">
        <v>66463</v>
      </c>
      <c r="B22224" s="119" t="s">
        <v>14609</v>
      </c>
      <c r="C22224">
        <v>0</v>
      </c>
      <c r="E22224">
        <v>250</v>
      </c>
      <c r="F22224">
        <v>1</v>
      </c>
      <c r="G22224">
        <v>3375</v>
      </c>
      <c r="H22224">
        <v>37</v>
      </c>
      <c r="I22224" s="119" t="s">
        <v>16</v>
      </c>
      <c r="J22224" s="119" t="s">
        <v>24</v>
      </c>
      <c r="K22224" s="1">
        <v>46255.758941458334</v>
      </c>
      <c r="L22224">
        <v>0</v>
      </c>
      <c r="M22224">
        <v>12</v>
      </c>
      <c r="N22224">
        <v>0</v>
      </c>
      <c r="O22224">
        <v>3</v>
      </c>
      <c r="P22224" s="119" t="s">
        <v>20254</v>
      </c>
    </row>
    <row r="22225" spans="1:16" x14ac:dyDescent="0.25">
      <c r="A22225">
        <v>66464</v>
      </c>
      <c r="B22225" s="119" t="s">
        <v>14610</v>
      </c>
      <c r="C22225">
        <v>0</v>
      </c>
      <c r="E22225">
        <v>250</v>
      </c>
      <c r="F22225">
        <v>1</v>
      </c>
      <c r="G22225">
        <v>2674</v>
      </c>
      <c r="H22225">
        <v>29</v>
      </c>
      <c r="I22225" s="119" t="s">
        <v>16</v>
      </c>
      <c r="J22225" s="119" t="s">
        <v>24</v>
      </c>
      <c r="K22225" s="1">
        <v>46255.758941458334</v>
      </c>
      <c r="L22225">
        <v>0</v>
      </c>
      <c r="M22225">
        <v>8</v>
      </c>
      <c r="N22225">
        <v>0</v>
      </c>
      <c r="O22225">
        <v>2</v>
      </c>
      <c r="P22225" s="119" t="s">
        <v>20254</v>
      </c>
    </row>
    <row r="22226" spans="1:16" x14ac:dyDescent="0.25">
      <c r="A22226">
        <v>66465</v>
      </c>
      <c r="B22226" s="119" t="s">
        <v>14611</v>
      </c>
      <c r="C22226">
        <v>0</v>
      </c>
      <c r="E22226">
        <v>250</v>
      </c>
      <c r="F22226">
        <v>1</v>
      </c>
      <c r="G22226">
        <v>3100</v>
      </c>
      <c r="H22226">
        <v>30</v>
      </c>
      <c r="I22226" s="119" t="s">
        <v>16</v>
      </c>
      <c r="J22226" s="119" t="s">
        <v>24</v>
      </c>
      <c r="K22226" s="1">
        <v>46255.758941458334</v>
      </c>
      <c r="L22226">
        <v>0</v>
      </c>
      <c r="M22226">
        <v>11</v>
      </c>
      <c r="N22226">
        <v>0</v>
      </c>
      <c r="O22226">
        <v>2</v>
      </c>
      <c r="P22226" s="119" t="s">
        <v>20254</v>
      </c>
    </row>
    <row r="22227" spans="1:16" x14ac:dyDescent="0.25">
      <c r="A22227">
        <v>66466</v>
      </c>
      <c r="B22227" s="119" t="s">
        <v>14612</v>
      </c>
      <c r="C22227">
        <v>0</v>
      </c>
      <c r="E22227">
        <v>250</v>
      </c>
      <c r="F22227">
        <v>1</v>
      </c>
      <c r="G22227">
        <v>3422</v>
      </c>
      <c r="H22227">
        <v>24</v>
      </c>
      <c r="I22227" s="119" t="s">
        <v>16</v>
      </c>
      <c r="J22227" s="119" t="s">
        <v>24</v>
      </c>
      <c r="K22227" s="1">
        <v>46255.758941458334</v>
      </c>
      <c r="L22227">
        <v>0</v>
      </c>
      <c r="M22227">
        <v>11</v>
      </c>
      <c r="N22227">
        <v>0</v>
      </c>
      <c r="O22227">
        <v>4</v>
      </c>
      <c r="P22227" s="119" t="s">
        <v>20254</v>
      </c>
    </row>
    <row r="22228" spans="1:16" x14ac:dyDescent="0.25">
      <c r="A22228">
        <v>66467</v>
      </c>
      <c r="B22228" s="119" t="s">
        <v>14613</v>
      </c>
      <c r="C22228">
        <v>0</v>
      </c>
      <c r="E22228">
        <v>249</v>
      </c>
      <c r="F22228">
        <v>1</v>
      </c>
      <c r="G22228">
        <v>3279</v>
      </c>
      <c r="H22228">
        <v>29</v>
      </c>
      <c r="I22228" s="119" t="s">
        <v>16</v>
      </c>
      <c r="J22228" s="119" t="s">
        <v>24</v>
      </c>
      <c r="K22228" s="1">
        <v>46255.758941458334</v>
      </c>
      <c r="L22228">
        <v>0</v>
      </c>
      <c r="M22228">
        <v>10</v>
      </c>
      <c r="N22228">
        <v>0</v>
      </c>
      <c r="O22228">
        <v>1</v>
      </c>
      <c r="P22228" s="119" t="s">
        <v>20254</v>
      </c>
    </row>
    <row r="22229" spans="1:16" x14ac:dyDescent="0.25">
      <c r="A22229">
        <v>66468</v>
      </c>
      <c r="B22229" s="119" t="s">
        <v>14614</v>
      </c>
      <c r="C22229">
        <v>0</v>
      </c>
      <c r="E22229">
        <v>250</v>
      </c>
      <c r="F22229">
        <v>1</v>
      </c>
      <c r="G22229">
        <v>2808</v>
      </c>
      <c r="H22229">
        <v>30</v>
      </c>
      <c r="I22229" s="119" t="s">
        <v>16</v>
      </c>
      <c r="J22229" s="119" t="s">
        <v>24</v>
      </c>
      <c r="K22229" s="1">
        <v>46255.758941458334</v>
      </c>
      <c r="L22229">
        <v>0</v>
      </c>
      <c r="M22229">
        <v>5</v>
      </c>
      <c r="N22229">
        <v>0</v>
      </c>
      <c r="O22229">
        <v>2</v>
      </c>
      <c r="P22229" s="119" t="s">
        <v>20254</v>
      </c>
    </row>
    <row r="22230" spans="1:16" x14ac:dyDescent="0.25">
      <c r="A22230">
        <v>66469</v>
      </c>
      <c r="B22230" s="119" t="s">
        <v>14615</v>
      </c>
      <c r="C22230">
        <v>0</v>
      </c>
      <c r="E22230">
        <v>3356</v>
      </c>
      <c r="F22230">
        <v>3</v>
      </c>
      <c r="G22230">
        <v>4495</v>
      </c>
      <c r="H22230">
        <v>21</v>
      </c>
      <c r="I22230" s="119" t="s">
        <v>16</v>
      </c>
      <c r="J22230" s="119" t="s">
        <v>24</v>
      </c>
      <c r="K22230" s="1">
        <v>46255.758941458334</v>
      </c>
      <c r="L22230">
        <v>11</v>
      </c>
      <c r="M22230">
        <v>19</v>
      </c>
      <c r="N22230">
        <v>3</v>
      </c>
      <c r="O22230">
        <v>5</v>
      </c>
      <c r="P22230" s="119" t="s">
        <v>20254</v>
      </c>
    </row>
    <row r="22231" spans="1:16" x14ac:dyDescent="0.25">
      <c r="A22231">
        <v>66470</v>
      </c>
      <c r="B22231" s="119" t="s">
        <v>14616</v>
      </c>
      <c r="C22231">
        <v>0</v>
      </c>
      <c r="E22231">
        <v>1801</v>
      </c>
      <c r="F22231">
        <v>5007</v>
      </c>
      <c r="G22231">
        <v>134</v>
      </c>
      <c r="H22231">
        <v>14509</v>
      </c>
      <c r="I22231" s="119" t="s">
        <v>16</v>
      </c>
      <c r="J22231" s="119" t="s">
        <v>24</v>
      </c>
      <c r="K22231" s="1">
        <v>46255.758941458334</v>
      </c>
      <c r="L22231">
        <v>0</v>
      </c>
      <c r="M22231">
        <v>1</v>
      </c>
      <c r="N22231">
        <v>0</v>
      </c>
      <c r="O22231">
        <v>1</v>
      </c>
      <c r="P22231" s="119" t="s">
        <v>20254</v>
      </c>
    </row>
    <row r="22232" spans="1:16" x14ac:dyDescent="0.25">
      <c r="A22232">
        <v>66471</v>
      </c>
      <c r="B22232" s="119" t="s">
        <v>14617</v>
      </c>
      <c r="C22232">
        <v>0</v>
      </c>
      <c r="E22232">
        <v>250</v>
      </c>
      <c r="F22232">
        <v>1</v>
      </c>
      <c r="G22232">
        <v>4295</v>
      </c>
      <c r="H22232">
        <v>33</v>
      </c>
      <c r="I22232" s="119" t="s">
        <v>16</v>
      </c>
      <c r="J22232" s="119" t="s">
        <v>24</v>
      </c>
      <c r="K22232" s="1">
        <v>46255.758941458334</v>
      </c>
      <c r="L22232">
        <v>0</v>
      </c>
      <c r="M22232">
        <v>11</v>
      </c>
      <c r="N22232">
        <v>0</v>
      </c>
      <c r="O22232">
        <v>4</v>
      </c>
      <c r="P22232" s="119" t="s">
        <v>20254</v>
      </c>
    </row>
    <row r="22233" spans="1:16" x14ac:dyDescent="0.25">
      <c r="A22233">
        <v>66472</v>
      </c>
      <c r="B22233" s="119" t="s">
        <v>14618</v>
      </c>
      <c r="C22233">
        <v>0</v>
      </c>
      <c r="E22233">
        <v>322</v>
      </c>
      <c r="F22233">
        <v>599</v>
      </c>
      <c r="G22233">
        <v>76</v>
      </c>
      <c r="H22233">
        <v>5784</v>
      </c>
      <c r="I22233" s="119" t="s">
        <v>16</v>
      </c>
      <c r="J22233" s="119" t="s">
        <v>13431</v>
      </c>
      <c r="K22233" s="1">
        <v>46255.758941458334</v>
      </c>
      <c r="L22233">
        <v>1</v>
      </c>
      <c r="M22233">
        <v>1</v>
      </c>
      <c r="N22233">
        <v>0</v>
      </c>
      <c r="O22233">
        <v>0</v>
      </c>
      <c r="P22233" s="119" t="s">
        <v>20254</v>
      </c>
    </row>
    <row r="22234" spans="1:16" x14ac:dyDescent="0.25">
      <c r="A22234">
        <v>66473</v>
      </c>
      <c r="B22234" s="119" t="s">
        <v>14619</v>
      </c>
      <c r="C22234">
        <v>0</v>
      </c>
      <c r="E22234">
        <v>275</v>
      </c>
      <c r="F22234">
        <v>1815</v>
      </c>
      <c r="G22234">
        <v>81</v>
      </c>
      <c r="H22234">
        <v>10424</v>
      </c>
      <c r="I22234" s="119" t="s">
        <v>16</v>
      </c>
      <c r="J22234" s="119" t="s">
        <v>13431</v>
      </c>
      <c r="K22234" s="1">
        <v>46255.758941458334</v>
      </c>
      <c r="L22234">
        <v>1</v>
      </c>
      <c r="M22234">
        <v>0</v>
      </c>
      <c r="N22234">
        <v>0</v>
      </c>
      <c r="O22234">
        <v>0</v>
      </c>
      <c r="P22234" s="119" t="s">
        <v>20254</v>
      </c>
    </row>
    <row r="22235" spans="1:16" x14ac:dyDescent="0.25">
      <c r="A22235">
        <v>66474</v>
      </c>
      <c r="B22235" s="119" t="s">
        <v>14620</v>
      </c>
      <c r="C22235">
        <v>0</v>
      </c>
      <c r="E22235">
        <v>157</v>
      </c>
      <c r="F22235">
        <v>2049</v>
      </c>
      <c r="G22235">
        <v>112</v>
      </c>
      <c r="H22235">
        <v>9254</v>
      </c>
      <c r="I22235" s="119" t="s">
        <v>16</v>
      </c>
      <c r="J22235" s="119" t="s">
        <v>13431</v>
      </c>
      <c r="K22235" s="1">
        <v>46255.758941458334</v>
      </c>
      <c r="L22235">
        <v>0</v>
      </c>
      <c r="M22235">
        <v>3</v>
      </c>
      <c r="N22235">
        <v>0</v>
      </c>
      <c r="O22235">
        <v>1</v>
      </c>
      <c r="P22235" s="119" t="s">
        <v>20254</v>
      </c>
    </row>
    <row r="22236" spans="1:16" x14ac:dyDescent="0.25">
      <c r="A22236">
        <v>66475</v>
      </c>
      <c r="B22236" s="119" t="s">
        <v>14621</v>
      </c>
      <c r="C22236">
        <v>0</v>
      </c>
      <c r="E22236">
        <v>1902</v>
      </c>
      <c r="F22236">
        <v>2</v>
      </c>
      <c r="G22236">
        <v>2422</v>
      </c>
      <c r="H22236">
        <v>35</v>
      </c>
      <c r="I22236" s="119" t="s">
        <v>16</v>
      </c>
      <c r="J22236" s="119" t="s">
        <v>24</v>
      </c>
      <c r="K22236" s="1">
        <v>46255.758941458334</v>
      </c>
      <c r="L22236">
        <v>7</v>
      </c>
      <c r="M22236">
        <v>9</v>
      </c>
      <c r="N22236">
        <v>1</v>
      </c>
      <c r="O22236">
        <v>3</v>
      </c>
      <c r="P22236" s="119" t="s">
        <v>20254</v>
      </c>
    </row>
    <row r="22237" spans="1:16" x14ac:dyDescent="0.25">
      <c r="A22237">
        <v>66476</v>
      </c>
      <c r="B22237" s="119" t="s">
        <v>14622</v>
      </c>
      <c r="C22237">
        <v>0</v>
      </c>
      <c r="E22237">
        <v>291</v>
      </c>
      <c r="F22237">
        <v>1219</v>
      </c>
      <c r="G22237">
        <v>101</v>
      </c>
      <c r="H22237">
        <v>10000</v>
      </c>
      <c r="I22237" s="119" t="s">
        <v>16</v>
      </c>
      <c r="J22237" s="119" t="s">
        <v>13431</v>
      </c>
      <c r="K22237" s="1">
        <v>46255.758941458334</v>
      </c>
      <c r="L22237">
        <v>0</v>
      </c>
      <c r="M22237">
        <v>1</v>
      </c>
      <c r="N22237">
        <v>0</v>
      </c>
      <c r="O22237">
        <v>0</v>
      </c>
      <c r="P22237" s="119" t="s">
        <v>20254</v>
      </c>
    </row>
    <row r="22238" spans="1:16" x14ac:dyDescent="0.25">
      <c r="A22238">
        <v>66477</v>
      </c>
      <c r="B22238" s="119" t="s">
        <v>14623</v>
      </c>
      <c r="C22238">
        <v>0</v>
      </c>
      <c r="E22238">
        <v>530</v>
      </c>
      <c r="F22238">
        <v>874</v>
      </c>
      <c r="G22238">
        <v>125</v>
      </c>
      <c r="H22238">
        <v>6450</v>
      </c>
      <c r="I22238" s="119" t="s">
        <v>16</v>
      </c>
      <c r="J22238" s="119" t="s">
        <v>13431</v>
      </c>
      <c r="K22238" s="1">
        <v>46255.758941458334</v>
      </c>
      <c r="L22238">
        <v>0</v>
      </c>
      <c r="M22238">
        <v>1</v>
      </c>
      <c r="N22238">
        <v>0</v>
      </c>
      <c r="O22238">
        <v>0</v>
      </c>
      <c r="P22238" s="119" t="s">
        <v>20254</v>
      </c>
    </row>
    <row r="22239" spans="1:16" x14ac:dyDescent="0.25">
      <c r="A22239">
        <v>66478</v>
      </c>
      <c r="B22239" s="119" t="s">
        <v>14624</v>
      </c>
      <c r="C22239">
        <v>0</v>
      </c>
      <c r="E22239">
        <v>268</v>
      </c>
      <c r="F22239">
        <v>1130</v>
      </c>
      <c r="G22239">
        <v>102</v>
      </c>
      <c r="H22239">
        <v>9498</v>
      </c>
      <c r="I22239" s="119" t="s">
        <v>16</v>
      </c>
      <c r="J22239" s="119" t="s">
        <v>13431</v>
      </c>
      <c r="K22239" s="1">
        <v>46255.758941458334</v>
      </c>
      <c r="L22239">
        <v>0</v>
      </c>
      <c r="M22239">
        <v>1</v>
      </c>
      <c r="N22239">
        <v>0</v>
      </c>
      <c r="O22239">
        <v>0</v>
      </c>
      <c r="P22239" s="119" t="s">
        <v>20254</v>
      </c>
    </row>
    <row r="22240" spans="1:16" x14ac:dyDescent="0.25">
      <c r="A22240">
        <v>66479</v>
      </c>
      <c r="B22240" s="119" t="s">
        <v>14625</v>
      </c>
      <c r="C22240">
        <v>0</v>
      </c>
      <c r="E22240">
        <v>277</v>
      </c>
      <c r="F22240">
        <v>614</v>
      </c>
      <c r="G22240">
        <v>70</v>
      </c>
      <c r="H22240">
        <v>4024</v>
      </c>
      <c r="I22240" s="119" t="s">
        <v>16</v>
      </c>
      <c r="J22240" s="119" t="s">
        <v>13431</v>
      </c>
      <c r="K22240" s="1">
        <v>46255.758941458334</v>
      </c>
      <c r="L22240">
        <v>0</v>
      </c>
      <c r="M22240">
        <v>2</v>
      </c>
      <c r="N22240">
        <v>0</v>
      </c>
      <c r="O22240">
        <v>1</v>
      </c>
      <c r="P22240" s="119" t="s">
        <v>20254</v>
      </c>
    </row>
    <row r="22241" spans="1:16" x14ac:dyDescent="0.25">
      <c r="A22241">
        <v>66480</v>
      </c>
      <c r="B22241" s="119" t="s">
        <v>14626</v>
      </c>
      <c r="C22241">
        <v>0</v>
      </c>
      <c r="E22241">
        <v>905</v>
      </c>
      <c r="F22241">
        <v>430</v>
      </c>
      <c r="G22241">
        <v>100</v>
      </c>
      <c r="H22241">
        <v>4999</v>
      </c>
      <c r="I22241" s="119" t="s">
        <v>16</v>
      </c>
      <c r="J22241" s="119" t="s">
        <v>13431</v>
      </c>
      <c r="K22241" s="1">
        <v>46255.758941458334</v>
      </c>
      <c r="L22241">
        <v>0</v>
      </c>
      <c r="M22241">
        <v>1</v>
      </c>
      <c r="N22241">
        <v>0</v>
      </c>
      <c r="O22241">
        <v>0</v>
      </c>
      <c r="P22241" s="119" t="s">
        <v>20254</v>
      </c>
    </row>
    <row r="22242" spans="1:16" x14ac:dyDescent="0.25">
      <c r="A22242">
        <v>66481</v>
      </c>
      <c r="B22242" s="119" t="s">
        <v>14627</v>
      </c>
      <c r="C22242">
        <v>0</v>
      </c>
      <c r="E22242">
        <v>1363</v>
      </c>
      <c r="F22242">
        <v>1810</v>
      </c>
      <c r="G22242">
        <v>104</v>
      </c>
      <c r="H22242">
        <v>10049</v>
      </c>
      <c r="I22242" s="119" t="s">
        <v>16</v>
      </c>
      <c r="J22242" s="119" t="s">
        <v>13431</v>
      </c>
      <c r="K22242" s="1">
        <v>46255.758941458334</v>
      </c>
      <c r="L22242">
        <v>0</v>
      </c>
      <c r="M22242">
        <v>1</v>
      </c>
      <c r="N22242">
        <v>0</v>
      </c>
      <c r="O22242">
        <v>0</v>
      </c>
      <c r="P22242" s="119" t="s">
        <v>20254</v>
      </c>
    </row>
    <row r="22243" spans="1:16" x14ac:dyDescent="0.25">
      <c r="A22243">
        <v>66482</v>
      </c>
      <c r="B22243" s="119" t="s">
        <v>14628</v>
      </c>
      <c r="C22243">
        <v>0</v>
      </c>
      <c r="E22243">
        <v>503</v>
      </c>
      <c r="F22243">
        <v>986</v>
      </c>
      <c r="G22243">
        <v>89</v>
      </c>
      <c r="H22243">
        <v>9990</v>
      </c>
      <c r="I22243" s="119" t="s">
        <v>16</v>
      </c>
      <c r="J22243" s="119" t="s">
        <v>13431</v>
      </c>
      <c r="K22243" s="1">
        <v>46255.758941458334</v>
      </c>
      <c r="L22243">
        <v>0</v>
      </c>
      <c r="M22243">
        <v>1</v>
      </c>
      <c r="N22243">
        <v>0</v>
      </c>
      <c r="O22243">
        <v>0</v>
      </c>
      <c r="P22243" s="119" t="s">
        <v>20254</v>
      </c>
    </row>
    <row r="22244" spans="1:16" x14ac:dyDescent="0.25">
      <c r="A22244">
        <v>66483</v>
      </c>
      <c r="B22244" s="119" t="s">
        <v>14629</v>
      </c>
      <c r="C22244">
        <v>0</v>
      </c>
      <c r="E22244">
        <v>293</v>
      </c>
      <c r="F22244">
        <v>1102</v>
      </c>
      <c r="G22244">
        <v>71</v>
      </c>
      <c r="H22244">
        <v>10985</v>
      </c>
      <c r="I22244" s="119" t="s">
        <v>16</v>
      </c>
      <c r="J22244" s="119" t="s">
        <v>13431</v>
      </c>
      <c r="K22244" s="1">
        <v>46255.758941458334</v>
      </c>
      <c r="L22244">
        <v>0</v>
      </c>
      <c r="M22244">
        <v>1</v>
      </c>
      <c r="N22244">
        <v>0</v>
      </c>
      <c r="O22244">
        <v>0</v>
      </c>
      <c r="P22244" s="119" t="s">
        <v>20254</v>
      </c>
    </row>
    <row r="22245" spans="1:16" x14ac:dyDescent="0.25">
      <c r="A22245">
        <v>66485</v>
      </c>
      <c r="B22245" s="119" t="s">
        <v>14630</v>
      </c>
      <c r="C22245">
        <v>0</v>
      </c>
      <c r="E22245">
        <v>887</v>
      </c>
      <c r="F22245">
        <v>261</v>
      </c>
      <c r="G22245">
        <v>147</v>
      </c>
      <c r="H22245">
        <v>8290</v>
      </c>
      <c r="I22245" s="119" t="s">
        <v>16</v>
      </c>
      <c r="J22245" s="119" t="s">
        <v>13431</v>
      </c>
      <c r="K22245" s="1">
        <v>46255.758941458334</v>
      </c>
      <c r="L22245">
        <v>0</v>
      </c>
      <c r="M22245">
        <v>1</v>
      </c>
      <c r="N22245">
        <v>0</v>
      </c>
      <c r="O22245">
        <v>0</v>
      </c>
      <c r="P22245" s="119" t="s">
        <v>20254</v>
      </c>
    </row>
    <row r="22246" spans="1:16" x14ac:dyDescent="0.25">
      <c r="A22246">
        <v>66486</v>
      </c>
      <c r="B22246" s="119" t="s">
        <v>14631</v>
      </c>
      <c r="C22246">
        <v>0</v>
      </c>
      <c r="E22246">
        <v>500</v>
      </c>
      <c r="F22246">
        <v>1</v>
      </c>
      <c r="G22246">
        <v>3331</v>
      </c>
      <c r="H22246">
        <v>33</v>
      </c>
      <c r="I22246" s="119" t="s">
        <v>16</v>
      </c>
      <c r="J22246" s="119" t="s">
        <v>24</v>
      </c>
      <c r="K22246" s="1">
        <v>46255.758941458334</v>
      </c>
      <c r="L22246">
        <v>1</v>
      </c>
      <c r="M22246">
        <v>12</v>
      </c>
      <c r="N22246">
        <v>1</v>
      </c>
      <c r="O22246">
        <v>4</v>
      </c>
      <c r="P22246" s="119" t="s">
        <v>20254</v>
      </c>
    </row>
    <row r="22247" spans="1:16" x14ac:dyDescent="0.25">
      <c r="A22247">
        <v>66487</v>
      </c>
      <c r="B22247" s="119" t="s">
        <v>14632</v>
      </c>
      <c r="C22247">
        <v>0</v>
      </c>
      <c r="E22247">
        <v>250</v>
      </c>
      <c r="F22247">
        <v>1</v>
      </c>
      <c r="G22247">
        <v>2933</v>
      </c>
      <c r="H22247">
        <v>28</v>
      </c>
      <c r="I22247" s="119" t="s">
        <v>16</v>
      </c>
      <c r="J22247" s="119" t="s">
        <v>24</v>
      </c>
      <c r="K22247" s="1">
        <v>46255.758941458334</v>
      </c>
      <c r="L22247">
        <v>0</v>
      </c>
      <c r="M22247">
        <v>10</v>
      </c>
      <c r="N22247">
        <v>0</v>
      </c>
      <c r="O22247">
        <v>3</v>
      </c>
      <c r="P22247" s="119" t="s">
        <v>20254</v>
      </c>
    </row>
    <row r="22248" spans="1:16" x14ac:dyDescent="0.25">
      <c r="A22248">
        <v>66488</v>
      </c>
      <c r="B22248" s="119" t="s">
        <v>14633</v>
      </c>
      <c r="C22248">
        <v>0</v>
      </c>
      <c r="E22248">
        <v>249</v>
      </c>
      <c r="F22248">
        <v>1</v>
      </c>
      <c r="G22248">
        <v>2895</v>
      </c>
      <c r="H22248">
        <v>25</v>
      </c>
      <c r="I22248" s="119" t="s">
        <v>16</v>
      </c>
      <c r="J22248" s="119" t="s">
        <v>24</v>
      </c>
      <c r="K22248" s="1">
        <v>46255.758941458334</v>
      </c>
      <c r="L22248">
        <v>0</v>
      </c>
      <c r="M22248">
        <v>9</v>
      </c>
      <c r="N22248">
        <v>0</v>
      </c>
      <c r="O22248">
        <v>2</v>
      </c>
      <c r="P22248" s="119" t="s">
        <v>20254</v>
      </c>
    </row>
    <row r="22249" spans="1:16" x14ac:dyDescent="0.25">
      <c r="A22249">
        <v>66489</v>
      </c>
      <c r="B22249" s="119" t="s">
        <v>14634</v>
      </c>
      <c r="C22249">
        <v>0</v>
      </c>
      <c r="E22249">
        <v>80</v>
      </c>
      <c r="F22249">
        <v>1006</v>
      </c>
      <c r="G22249">
        <v>97</v>
      </c>
      <c r="H22249">
        <v>10015</v>
      </c>
      <c r="I22249" s="119" t="s">
        <v>16</v>
      </c>
      <c r="J22249" s="119" t="s">
        <v>13431</v>
      </c>
      <c r="K22249" s="1">
        <v>46255.758941458334</v>
      </c>
      <c r="L22249">
        <v>1</v>
      </c>
      <c r="M22249">
        <v>1</v>
      </c>
      <c r="N22249">
        <v>1</v>
      </c>
      <c r="O22249">
        <v>0</v>
      </c>
      <c r="P22249" s="119" t="s">
        <v>20254</v>
      </c>
    </row>
    <row r="22250" spans="1:16" x14ac:dyDescent="0.25">
      <c r="A22250">
        <v>66490</v>
      </c>
      <c r="B22250" s="119" t="s">
        <v>14635</v>
      </c>
      <c r="C22250">
        <v>0</v>
      </c>
      <c r="E22250">
        <v>106</v>
      </c>
      <c r="F22250">
        <v>1492</v>
      </c>
      <c r="G22250">
        <v>89</v>
      </c>
      <c r="H22250">
        <v>8481</v>
      </c>
      <c r="I22250" s="119" t="s">
        <v>16</v>
      </c>
      <c r="J22250" s="119" t="s">
        <v>13431</v>
      </c>
      <c r="K22250" s="1">
        <v>46255.758941458334</v>
      </c>
      <c r="L22250">
        <v>0</v>
      </c>
      <c r="M22250">
        <v>1</v>
      </c>
      <c r="N22250">
        <v>0</v>
      </c>
      <c r="O22250">
        <v>0</v>
      </c>
      <c r="P22250" s="119" t="s">
        <v>20254</v>
      </c>
    </row>
    <row r="22251" spans="1:16" x14ac:dyDescent="0.25">
      <c r="A22251">
        <v>66491</v>
      </c>
      <c r="B22251" s="119" t="s">
        <v>14636</v>
      </c>
      <c r="C22251">
        <v>0</v>
      </c>
      <c r="E22251">
        <v>3350</v>
      </c>
      <c r="F22251">
        <v>2</v>
      </c>
      <c r="G22251">
        <v>1991</v>
      </c>
      <c r="H22251">
        <v>47</v>
      </c>
      <c r="I22251" s="119" t="s">
        <v>16</v>
      </c>
      <c r="J22251" s="119" t="s">
        <v>24</v>
      </c>
      <c r="K22251" s="1">
        <v>46255.758941458334</v>
      </c>
      <c r="L22251">
        <v>9</v>
      </c>
      <c r="M22251">
        <v>9</v>
      </c>
      <c r="N22251">
        <v>1</v>
      </c>
      <c r="O22251">
        <v>2</v>
      </c>
      <c r="P22251" s="119" t="s">
        <v>20254</v>
      </c>
    </row>
    <row r="22252" spans="1:16" x14ac:dyDescent="0.25">
      <c r="A22252">
        <v>66492</v>
      </c>
      <c r="B22252" s="119" t="s">
        <v>14637</v>
      </c>
      <c r="C22252">
        <v>0</v>
      </c>
      <c r="E22252">
        <v>250</v>
      </c>
      <c r="F22252">
        <v>1</v>
      </c>
      <c r="G22252">
        <v>3562</v>
      </c>
      <c r="H22252">
        <v>26</v>
      </c>
      <c r="I22252" s="119" t="s">
        <v>16</v>
      </c>
      <c r="J22252" s="119" t="s">
        <v>24</v>
      </c>
      <c r="K22252" s="1">
        <v>46255.758941458334</v>
      </c>
      <c r="L22252">
        <v>0</v>
      </c>
      <c r="M22252">
        <v>11</v>
      </c>
      <c r="N22252">
        <v>0</v>
      </c>
      <c r="O22252">
        <v>1</v>
      </c>
      <c r="P22252" s="119" t="s">
        <v>20254</v>
      </c>
    </row>
    <row r="22253" spans="1:16" x14ac:dyDescent="0.25">
      <c r="A22253">
        <v>66493</v>
      </c>
      <c r="B22253" s="119" t="s">
        <v>14638</v>
      </c>
      <c r="C22253">
        <v>0</v>
      </c>
      <c r="E22253">
        <v>126</v>
      </c>
      <c r="F22253">
        <v>1658</v>
      </c>
      <c r="G22253">
        <v>108</v>
      </c>
      <c r="H22253">
        <v>9678</v>
      </c>
      <c r="I22253" s="119" t="s">
        <v>16</v>
      </c>
      <c r="J22253" s="119" t="s">
        <v>13431</v>
      </c>
      <c r="K22253" s="1">
        <v>46255.758941458334</v>
      </c>
      <c r="L22253">
        <v>2</v>
      </c>
      <c r="M22253">
        <v>1</v>
      </c>
      <c r="N22253">
        <v>0</v>
      </c>
      <c r="O22253">
        <v>0</v>
      </c>
      <c r="P22253" s="119" t="s">
        <v>20254</v>
      </c>
    </row>
    <row r="22254" spans="1:16" x14ac:dyDescent="0.25">
      <c r="A22254">
        <v>66494</v>
      </c>
      <c r="B22254" s="119" t="s">
        <v>14639</v>
      </c>
      <c r="C22254">
        <v>0</v>
      </c>
      <c r="E22254">
        <v>0</v>
      </c>
      <c r="F22254">
        <v>0</v>
      </c>
      <c r="G22254">
        <v>2520</v>
      </c>
      <c r="H22254">
        <v>167</v>
      </c>
      <c r="I22254" s="119" t="s">
        <v>16</v>
      </c>
      <c r="J22254" s="119" t="s">
        <v>24</v>
      </c>
      <c r="K22254" s="1">
        <v>46255.758941458334</v>
      </c>
      <c r="L22254">
        <v>0</v>
      </c>
      <c r="M22254">
        <v>12</v>
      </c>
      <c r="N22254">
        <v>0</v>
      </c>
      <c r="O22254">
        <v>5</v>
      </c>
      <c r="P22254" s="119" t="s">
        <v>20254</v>
      </c>
    </row>
    <row r="22255" spans="1:16" x14ac:dyDescent="0.25">
      <c r="A22255">
        <v>66495</v>
      </c>
      <c r="B22255" s="119" t="s">
        <v>14640</v>
      </c>
      <c r="C22255">
        <v>0</v>
      </c>
      <c r="E22255">
        <v>0</v>
      </c>
      <c r="F22255">
        <v>0</v>
      </c>
      <c r="G22255">
        <v>3240</v>
      </c>
      <c r="H22255">
        <v>114</v>
      </c>
      <c r="I22255" s="119" t="s">
        <v>16</v>
      </c>
      <c r="J22255" s="119" t="s">
        <v>24</v>
      </c>
      <c r="K22255" s="1">
        <v>46255.758941458334</v>
      </c>
      <c r="L22255">
        <v>0</v>
      </c>
      <c r="M22255">
        <v>13</v>
      </c>
      <c r="N22255">
        <v>0</v>
      </c>
      <c r="O22255">
        <v>4</v>
      </c>
      <c r="P22255" s="119" t="s">
        <v>20254</v>
      </c>
    </row>
    <row r="22256" spans="1:16" x14ac:dyDescent="0.25">
      <c r="A22256">
        <v>66496</v>
      </c>
      <c r="B22256" s="119" t="s">
        <v>14641</v>
      </c>
      <c r="C22256">
        <v>0</v>
      </c>
      <c r="E22256">
        <v>260</v>
      </c>
      <c r="F22256">
        <v>7</v>
      </c>
      <c r="G22256">
        <v>4495</v>
      </c>
      <c r="H22256">
        <v>107</v>
      </c>
      <c r="I22256" s="119" t="s">
        <v>16</v>
      </c>
      <c r="J22256" s="119" t="s">
        <v>24</v>
      </c>
      <c r="K22256" s="1">
        <v>46255.758941458334</v>
      </c>
      <c r="L22256">
        <v>9</v>
      </c>
      <c r="M22256">
        <v>14</v>
      </c>
      <c r="N22256">
        <v>1</v>
      </c>
      <c r="O22256">
        <v>4</v>
      </c>
      <c r="P22256" s="119" t="s">
        <v>20254</v>
      </c>
    </row>
    <row r="22257" spans="1:16" x14ac:dyDescent="0.25">
      <c r="A22257">
        <v>66497</v>
      </c>
      <c r="B22257" s="119" t="s">
        <v>14642</v>
      </c>
      <c r="C22257">
        <v>0</v>
      </c>
      <c r="E22257">
        <v>776</v>
      </c>
      <c r="F22257">
        <v>335</v>
      </c>
      <c r="G22257">
        <v>146</v>
      </c>
      <c r="H22257">
        <v>5897</v>
      </c>
      <c r="I22257" s="119" t="s">
        <v>16</v>
      </c>
      <c r="J22257" s="119" t="s">
        <v>13431</v>
      </c>
      <c r="K22257" s="1">
        <v>46255.758941458334</v>
      </c>
      <c r="L22257">
        <v>0</v>
      </c>
      <c r="M22257">
        <v>1</v>
      </c>
      <c r="N22257">
        <v>0</v>
      </c>
      <c r="O22257">
        <v>0</v>
      </c>
      <c r="P22257" s="119" t="s">
        <v>20254</v>
      </c>
    </row>
    <row r="22258" spans="1:16" x14ac:dyDescent="0.25">
      <c r="A22258">
        <v>66498</v>
      </c>
      <c r="B22258" s="119" t="s">
        <v>14643</v>
      </c>
      <c r="C22258">
        <v>0</v>
      </c>
      <c r="E22258">
        <v>671</v>
      </c>
      <c r="F22258">
        <v>576</v>
      </c>
      <c r="G22258">
        <v>164</v>
      </c>
      <c r="H22258">
        <v>6997</v>
      </c>
      <c r="I22258" s="119" t="s">
        <v>16</v>
      </c>
      <c r="J22258" s="119" t="s">
        <v>13431</v>
      </c>
      <c r="K22258" s="1">
        <v>46255.758941458334</v>
      </c>
      <c r="L22258">
        <v>0</v>
      </c>
      <c r="M22258">
        <v>2</v>
      </c>
      <c r="N22258">
        <v>0</v>
      </c>
      <c r="O22258">
        <v>0</v>
      </c>
      <c r="P22258" s="119" t="s">
        <v>20254</v>
      </c>
    </row>
    <row r="22259" spans="1:16" x14ac:dyDescent="0.25">
      <c r="A22259">
        <v>66499</v>
      </c>
      <c r="B22259" s="119" t="s">
        <v>14644</v>
      </c>
      <c r="C22259">
        <v>0</v>
      </c>
      <c r="E22259">
        <v>18</v>
      </c>
      <c r="F22259">
        <v>127</v>
      </c>
      <c r="G22259">
        <v>157</v>
      </c>
      <c r="H22259">
        <v>4012</v>
      </c>
      <c r="I22259" s="119" t="s">
        <v>16</v>
      </c>
      <c r="J22259" s="119" t="s">
        <v>13431</v>
      </c>
      <c r="K22259" s="1">
        <v>46255.758941458334</v>
      </c>
      <c r="L22259">
        <v>1</v>
      </c>
      <c r="M22259">
        <v>2</v>
      </c>
      <c r="N22259">
        <v>0</v>
      </c>
      <c r="O22259">
        <v>1</v>
      </c>
      <c r="P22259" s="119" t="s">
        <v>20254</v>
      </c>
    </row>
    <row r="22260" spans="1:16" x14ac:dyDescent="0.25">
      <c r="A22260">
        <v>66500</v>
      </c>
      <c r="B22260" s="119" t="s">
        <v>14645</v>
      </c>
      <c r="C22260">
        <v>0</v>
      </c>
      <c r="E22260">
        <v>330</v>
      </c>
      <c r="F22260">
        <v>1647</v>
      </c>
      <c r="G22260">
        <v>129</v>
      </c>
      <c r="H22260">
        <v>10218</v>
      </c>
      <c r="I22260" s="119" t="s">
        <v>16</v>
      </c>
      <c r="J22260" s="119" t="s">
        <v>13431</v>
      </c>
      <c r="K22260" s="1">
        <v>46255.758941458334</v>
      </c>
      <c r="L22260">
        <v>1</v>
      </c>
      <c r="M22260">
        <v>0</v>
      </c>
      <c r="N22260">
        <v>0</v>
      </c>
      <c r="O22260">
        <v>0</v>
      </c>
      <c r="P22260" s="119" t="s">
        <v>20254</v>
      </c>
    </row>
    <row r="22261" spans="1:16" x14ac:dyDescent="0.25">
      <c r="A22261">
        <v>66502</v>
      </c>
      <c r="B22261" s="119" t="s">
        <v>14646</v>
      </c>
      <c r="C22261">
        <v>0</v>
      </c>
      <c r="E22261">
        <v>811</v>
      </c>
      <c r="F22261">
        <v>902</v>
      </c>
      <c r="G22261">
        <v>98</v>
      </c>
      <c r="H22261">
        <v>10329</v>
      </c>
      <c r="I22261" s="119" t="s">
        <v>16</v>
      </c>
      <c r="J22261" s="119" t="s">
        <v>13431</v>
      </c>
      <c r="K22261" s="1">
        <v>46255.758941458334</v>
      </c>
      <c r="L22261">
        <v>1</v>
      </c>
      <c r="M22261">
        <v>1</v>
      </c>
      <c r="N22261">
        <v>0</v>
      </c>
      <c r="O22261">
        <v>0</v>
      </c>
      <c r="P22261" s="119" t="s">
        <v>20254</v>
      </c>
    </row>
    <row r="22262" spans="1:16" x14ac:dyDescent="0.25">
      <c r="A22262">
        <v>66503</v>
      </c>
      <c r="B22262" s="119" t="s">
        <v>14647</v>
      </c>
      <c r="C22262">
        <v>0</v>
      </c>
      <c r="E22262">
        <v>250</v>
      </c>
      <c r="F22262">
        <v>1</v>
      </c>
      <c r="G22262">
        <v>3422</v>
      </c>
      <c r="H22262">
        <v>26</v>
      </c>
      <c r="I22262" s="119" t="s">
        <v>16</v>
      </c>
      <c r="J22262" s="119" t="s">
        <v>24</v>
      </c>
      <c r="K22262" s="1">
        <v>46255.758941458334</v>
      </c>
      <c r="L22262">
        <v>1</v>
      </c>
      <c r="M22262">
        <v>17</v>
      </c>
      <c r="N22262">
        <v>0</v>
      </c>
      <c r="O22262">
        <v>4</v>
      </c>
      <c r="P22262" s="119" t="s">
        <v>20254</v>
      </c>
    </row>
    <row r="22263" spans="1:16" x14ac:dyDescent="0.25">
      <c r="A22263">
        <v>66504</v>
      </c>
      <c r="B22263" s="119" t="s">
        <v>14648</v>
      </c>
      <c r="C22263">
        <v>80</v>
      </c>
      <c r="E22263">
        <v>196</v>
      </c>
      <c r="F22263">
        <v>16674</v>
      </c>
      <c r="G22263">
        <v>91</v>
      </c>
      <c r="H22263">
        <v>93898</v>
      </c>
      <c r="I22263" s="119" t="s">
        <v>19</v>
      </c>
      <c r="J22263" s="119" t="s">
        <v>24</v>
      </c>
      <c r="K22263" s="1">
        <v>46255.758941458334</v>
      </c>
      <c r="L22263">
        <v>0</v>
      </c>
      <c r="M22263">
        <v>0</v>
      </c>
      <c r="N22263">
        <v>0</v>
      </c>
      <c r="O22263">
        <v>0</v>
      </c>
      <c r="P22263" s="119" t="s">
        <v>20254</v>
      </c>
    </row>
    <row r="22264" spans="1:16" x14ac:dyDescent="0.25">
      <c r="A22264">
        <v>66505</v>
      </c>
      <c r="B22264" s="119" t="s">
        <v>14649</v>
      </c>
      <c r="C22264">
        <v>80</v>
      </c>
      <c r="E22264">
        <v>63</v>
      </c>
      <c r="F22264">
        <v>35073</v>
      </c>
      <c r="G22264">
        <v>36</v>
      </c>
      <c r="H22264">
        <v>89999</v>
      </c>
      <c r="I22264" s="119" t="s">
        <v>19</v>
      </c>
      <c r="J22264" s="119" t="s">
        <v>24</v>
      </c>
      <c r="K22264" s="1">
        <v>46255.758941458334</v>
      </c>
      <c r="L22264">
        <v>0</v>
      </c>
      <c r="M22264">
        <v>0</v>
      </c>
      <c r="N22264">
        <v>0</v>
      </c>
      <c r="O22264">
        <v>0</v>
      </c>
      <c r="P22264" s="119" t="s">
        <v>20254</v>
      </c>
    </row>
    <row r="22265" spans="1:16" x14ac:dyDescent="0.25">
      <c r="A22265">
        <v>66506</v>
      </c>
      <c r="B22265" s="119" t="s">
        <v>14650</v>
      </c>
      <c r="C22265">
        <v>80</v>
      </c>
      <c r="E22265">
        <v>81</v>
      </c>
      <c r="F22265">
        <v>35559</v>
      </c>
      <c r="G22265">
        <v>28</v>
      </c>
      <c r="H22265">
        <v>108747</v>
      </c>
      <c r="I22265" s="119" t="s">
        <v>19</v>
      </c>
      <c r="J22265" s="119" t="s">
        <v>24</v>
      </c>
      <c r="K22265" s="1">
        <v>46255.758941458334</v>
      </c>
      <c r="L22265">
        <v>0</v>
      </c>
      <c r="M22265">
        <v>1</v>
      </c>
      <c r="N22265">
        <v>0</v>
      </c>
      <c r="O22265">
        <v>0</v>
      </c>
      <c r="P22265" s="119" t="s">
        <v>20254</v>
      </c>
    </row>
    <row r="22266" spans="1:16" x14ac:dyDescent="0.25">
      <c r="A22266">
        <v>66507</v>
      </c>
      <c r="B22266" s="119" t="s">
        <v>14651</v>
      </c>
      <c r="C22266">
        <v>80</v>
      </c>
      <c r="E22266">
        <v>143</v>
      </c>
      <c r="F22266">
        <v>19924</v>
      </c>
      <c r="G22266">
        <v>39</v>
      </c>
      <c r="H22266">
        <v>109899</v>
      </c>
      <c r="I22266" s="119" t="s">
        <v>19</v>
      </c>
      <c r="J22266" s="119" t="s">
        <v>24</v>
      </c>
      <c r="K22266" s="1">
        <v>46255.758941458334</v>
      </c>
      <c r="L22266">
        <v>2</v>
      </c>
      <c r="M22266">
        <v>0</v>
      </c>
      <c r="N22266">
        <v>0</v>
      </c>
      <c r="O22266">
        <v>0</v>
      </c>
      <c r="P22266" s="119" t="s">
        <v>20254</v>
      </c>
    </row>
    <row r="22267" spans="1:16" x14ac:dyDescent="0.25">
      <c r="A22267">
        <v>66508</v>
      </c>
      <c r="B22267" s="119" t="s">
        <v>14652</v>
      </c>
      <c r="C22267">
        <v>80</v>
      </c>
      <c r="E22267">
        <v>216</v>
      </c>
      <c r="F22267">
        <v>36673</v>
      </c>
      <c r="G22267">
        <v>130</v>
      </c>
      <c r="H22267">
        <v>105555</v>
      </c>
      <c r="I22267" s="119" t="s">
        <v>19</v>
      </c>
      <c r="J22267" s="119" t="s">
        <v>24</v>
      </c>
      <c r="K22267" s="1">
        <v>46255.758941458334</v>
      </c>
      <c r="L22267">
        <v>1</v>
      </c>
      <c r="M22267">
        <v>0</v>
      </c>
      <c r="N22267">
        <v>0</v>
      </c>
      <c r="O22267">
        <v>0</v>
      </c>
      <c r="P22267" s="119" t="s">
        <v>20254</v>
      </c>
    </row>
    <row r="22268" spans="1:16" x14ac:dyDescent="0.25">
      <c r="A22268">
        <v>66509</v>
      </c>
      <c r="B22268" s="119" t="s">
        <v>14653</v>
      </c>
      <c r="C22268">
        <v>80</v>
      </c>
      <c r="E22268">
        <v>134</v>
      </c>
      <c r="F22268">
        <v>22852</v>
      </c>
      <c r="G22268">
        <v>71</v>
      </c>
      <c r="H22268">
        <v>102780</v>
      </c>
      <c r="I22268" s="119" t="s">
        <v>19</v>
      </c>
      <c r="J22268" s="119" t="s">
        <v>24</v>
      </c>
      <c r="K22268" s="1">
        <v>46255.758941458334</v>
      </c>
      <c r="L22268">
        <v>0</v>
      </c>
      <c r="M22268">
        <v>0</v>
      </c>
      <c r="N22268">
        <v>0</v>
      </c>
      <c r="O22268">
        <v>0</v>
      </c>
      <c r="P22268" s="119" t="s">
        <v>20254</v>
      </c>
    </row>
    <row r="22269" spans="1:16" x14ac:dyDescent="0.25">
      <c r="A22269">
        <v>66510</v>
      </c>
      <c r="B22269" s="119" t="s">
        <v>14654</v>
      </c>
      <c r="C22269">
        <v>80</v>
      </c>
      <c r="E22269">
        <v>306</v>
      </c>
      <c r="F22269">
        <v>20063</v>
      </c>
      <c r="G22269">
        <v>123</v>
      </c>
      <c r="H22269">
        <v>20070</v>
      </c>
      <c r="I22269" s="119" t="s">
        <v>19</v>
      </c>
      <c r="J22269" s="119" t="s">
        <v>24</v>
      </c>
      <c r="K22269" s="1">
        <v>46255.758941458334</v>
      </c>
      <c r="L22269">
        <v>1</v>
      </c>
      <c r="M22269">
        <v>8</v>
      </c>
      <c r="N22269">
        <v>0</v>
      </c>
      <c r="O22269">
        <v>0</v>
      </c>
      <c r="P22269" s="119" t="s">
        <v>20254</v>
      </c>
    </row>
    <row r="22270" spans="1:16" x14ac:dyDescent="0.25">
      <c r="A22270">
        <v>66511</v>
      </c>
      <c r="B22270" s="119" t="s">
        <v>14655</v>
      </c>
      <c r="C22270">
        <v>80</v>
      </c>
      <c r="E22270">
        <v>29</v>
      </c>
      <c r="F22270">
        <v>30039</v>
      </c>
      <c r="G22270">
        <v>33</v>
      </c>
      <c r="H22270">
        <v>89028</v>
      </c>
      <c r="I22270" s="119" t="s">
        <v>19</v>
      </c>
      <c r="J22270" s="119" t="s">
        <v>24</v>
      </c>
      <c r="K22270" s="1">
        <v>46255.758941458334</v>
      </c>
      <c r="L22270">
        <v>0</v>
      </c>
      <c r="M22270">
        <v>0</v>
      </c>
      <c r="N22270">
        <v>0</v>
      </c>
      <c r="O22270">
        <v>0</v>
      </c>
      <c r="P22270" s="119" t="s">
        <v>20254</v>
      </c>
    </row>
    <row r="22271" spans="1:16" x14ac:dyDescent="0.25">
      <c r="A22271">
        <v>66512</v>
      </c>
      <c r="B22271" s="119" t="s">
        <v>14656</v>
      </c>
      <c r="C22271">
        <v>80</v>
      </c>
      <c r="E22271">
        <v>398</v>
      </c>
      <c r="F22271">
        <v>25930</v>
      </c>
      <c r="G22271">
        <v>48</v>
      </c>
      <c r="H22271">
        <v>95903</v>
      </c>
      <c r="I22271" s="119" t="s">
        <v>19</v>
      </c>
      <c r="J22271" s="119" t="s">
        <v>24</v>
      </c>
      <c r="K22271" s="1">
        <v>46255.758941458334</v>
      </c>
      <c r="L22271">
        <v>14</v>
      </c>
      <c r="M22271">
        <v>1</v>
      </c>
      <c r="N22271">
        <v>0</v>
      </c>
      <c r="O22271">
        <v>0</v>
      </c>
      <c r="P22271" s="119" t="s">
        <v>20254</v>
      </c>
    </row>
    <row r="22272" spans="1:16" x14ac:dyDescent="0.25">
      <c r="A22272">
        <v>66513</v>
      </c>
      <c r="B22272" s="119" t="s">
        <v>14657</v>
      </c>
      <c r="C22272">
        <v>80</v>
      </c>
      <c r="E22272">
        <v>87</v>
      </c>
      <c r="F22272">
        <v>32003</v>
      </c>
      <c r="G22272">
        <v>45</v>
      </c>
      <c r="H22272">
        <v>89999</v>
      </c>
      <c r="I22272" s="119" t="s">
        <v>19</v>
      </c>
      <c r="J22272" s="119" t="s">
        <v>24</v>
      </c>
      <c r="K22272" s="1">
        <v>46255.758941458334</v>
      </c>
      <c r="L22272">
        <v>0</v>
      </c>
      <c r="M22272">
        <v>0</v>
      </c>
      <c r="N22272">
        <v>0</v>
      </c>
      <c r="O22272">
        <v>0</v>
      </c>
      <c r="P22272" s="119" t="s">
        <v>20254</v>
      </c>
    </row>
    <row r="22273" spans="1:16" x14ac:dyDescent="0.25">
      <c r="A22273">
        <v>66514</v>
      </c>
      <c r="B22273" s="119" t="s">
        <v>14658</v>
      </c>
      <c r="C22273">
        <v>80</v>
      </c>
      <c r="E22273">
        <v>165</v>
      </c>
      <c r="F22273">
        <v>35657</v>
      </c>
      <c r="G22273">
        <v>97</v>
      </c>
      <c r="H22273">
        <v>96672</v>
      </c>
      <c r="I22273" s="119" t="s">
        <v>19</v>
      </c>
      <c r="J22273" s="119" t="s">
        <v>24</v>
      </c>
      <c r="K22273" s="1">
        <v>46255.758941458334</v>
      </c>
      <c r="L22273">
        <v>0</v>
      </c>
      <c r="M22273">
        <v>0</v>
      </c>
      <c r="N22273">
        <v>0</v>
      </c>
      <c r="O22273">
        <v>0</v>
      </c>
      <c r="P22273" s="119" t="s">
        <v>20254</v>
      </c>
    </row>
    <row r="22274" spans="1:16" x14ac:dyDescent="0.25">
      <c r="A22274">
        <v>66515</v>
      </c>
      <c r="B22274" s="119" t="s">
        <v>14659</v>
      </c>
      <c r="C22274">
        <v>80</v>
      </c>
      <c r="E22274">
        <v>80</v>
      </c>
      <c r="F22274">
        <v>34447</v>
      </c>
      <c r="G22274">
        <v>69</v>
      </c>
      <c r="H22274">
        <v>87394</v>
      </c>
      <c r="I22274" s="119" t="s">
        <v>19</v>
      </c>
      <c r="J22274" s="119" t="s">
        <v>24</v>
      </c>
      <c r="K22274" s="1">
        <v>46255.758941458334</v>
      </c>
      <c r="L22274">
        <v>1</v>
      </c>
      <c r="M22274">
        <v>1</v>
      </c>
      <c r="N22274">
        <v>0</v>
      </c>
      <c r="O22274">
        <v>0</v>
      </c>
      <c r="P22274" s="119" t="s">
        <v>20254</v>
      </c>
    </row>
    <row r="22275" spans="1:16" x14ac:dyDescent="0.25">
      <c r="A22275">
        <v>66516</v>
      </c>
      <c r="B22275" s="119" t="s">
        <v>14660</v>
      </c>
      <c r="C22275">
        <v>80</v>
      </c>
      <c r="E22275">
        <v>171</v>
      </c>
      <c r="F22275">
        <v>37778</v>
      </c>
      <c r="G22275">
        <v>56</v>
      </c>
      <c r="H22275">
        <v>98982</v>
      </c>
      <c r="I22275" s="119" t="s">
        <v>19</v>
      </c>
      <c r="J22275" s="119" t="s">
        <v>24</v>
      </c>
      <c r="K22275" s="1">
        <v>46255.758941458334</v>
      </c>
      <c r="L22275">
        <v>5</v>
      </c>
      <c r="M22275">
        <v>2</v>
      </c>
      <c r="N22275">
        <v>0</v>
      </c>
      <c r="O22275">
        <v>0</v>
      </c>
      <c r="P22275" s="119" t="s">
        <v>20254</v>
      </c>
    </row>
    <row r="22276" spans="1:16" x14ac:dyDescent="0.25">
      <c r="A22276">
        <v>66517</v>
      </c>
      <c r="B22276" s="119" t="s">
        <v>14661</v>
      </c>
      <c r="C22276">
        <v>80</v>
      </c>
      <c r="E22276">
        <v>530</v>
      </c>
      <c r="F22276">
        <v>36667</v>
      </c>
      <c r="G22276">
        <v>74</v>
      </c>
      <c r="H22276">
        <v>104585</v>
      </c>
      <c r="I22276" s="119" t="s">
        <v>19</v>
      </c>
      <c r="J22276" s="119" t="s">
        <v>24</v>
      </c>
      <c r="K22276" s="1">
        <v>46255.758941458334</v>
      </c>
      <c r="L22276">
        <v>1</v>
      </c>
      <c r="M22276">
        <v>2</v>
      </c>
      <c r="N22276">
        <v>0</v>
      </c>
      <c r="O22276">
        <v>0</v>
      </c>
      <c r="P22276" s="119" t="s">
        <v>20254</v>
      </c>
    </row>
    <row r="22277" spans="1:16" x14ac:dyDescent="0.25">
      <c r="A22277">
        <v>66518</v>
      </c>
      <c r="B22277" s="119" t="s">
        <v>14662</v>
      </c>
      <c r="C22277">
        <v>80</v>
      </c>
      <c r="E22277">
        <v>163</v>
      </c>
      <c r="F22277">
        <v>41112</v>
      </c>
      <c r="G22277">
        <v>49</v>
      </c>
      <c r="H22277">
        <v>88887</v>
      </c>
      <c r="I22277" s="119" t="s">
        <v>19</v>
      </c>
      <c r="J22277" s="119" t="s">
        <v>24</v>
      </c>
      <c r="K22277" s="1">
        <v>46255.758941458334</v>
      </c>
      <c r="L22277">
        <v>1</v>
      </c>
      <c r="M22277">
        <v>2</v>
      </c>
      <c r="N22277">
        <v>0</v>
      </c>
      <c r="O22277">
        <v>0</v>
      </c>
      <c r="P22277" s="119" t="s">
        <v>20254</v>
      </c>
    </row>
    <row r="22278" spans="1:16" x14ac:dyDescent="0.25">
      <c r="A22278">
        <v>66519</v>
      </c>
      <c r="B22278" s="119" t="s">
        <v>14663</v>
      </c>
      <c r="C22278">
        <v>80</v>
      </c>
      <c r="E22278">
        <v>307</v>
      </c>
      <c r="F22278">
        <v>16670</v>
      </c>
      <c r="G22278">
        <v>125</v>
      </c>
      <c r="H22278">
        <v>91978</v>
      </c>
      <c r="I22278" s="119" t="s">
        <v>19</v>
      </c>
      <c r="J22278" s="119" t="s">
        <v>24</v>
      </c>
      <c r="K22278" s="1">
        <v>46255.758941458334</v>
      </c>
      <c r="L22278">
        <v>3</v>
      </c>
      <c r="M22278">
        <v>2</v>
      </c>
      <c r="N22278">
        <v>0</v>
      </c>
      <c r="O22278">
        <v>0</v>
      </c>
      <c r="P22278" s="119" t="s">
        <v>20254</v>
      </c>
    </row>
    <row r="22279" spans="1:16" x14ac:dyDescent="0.25">
      <c r="A22279">
        <v>66520</v>
      </c>
      <c r="B22279" s="119" t="s">
        <v>14664</v>
      </c>
      <c r="C22279">
        <v>80</v>
      </c>
      <c r="E22279">
        <v>189</v>
      </c>
      <c r="F22279">
        <v>35557</v>
      </c>
      <c r="G22279">
        <v>116</v>
      </c>
      <c r="H22279">
        <v>94953</v>
      </c>
      <c r="I22279" s="119" t="s">
        <v>19</v>
      </c>
      <c r="J22279" s="119" t="s">
        <v>24</v>
      </c>
      <c r="K22279" s="1">
        <v>46255.758941458334</v>
      </c>
      <c r="L22279">
        <v>1</v>
      </c>
      <c r="M22279">
        <v>2</v>
      </c>
      <c r="N22279">
        <v>0</v>
      </c>
      <c r="O22279">
        <v>0</v>
      </c>
      <c r="P22279" s="119" t="s">
        <v>20254</v>
      </c>
    </row>
    <row r="22280" spans="1:16" x14ac:dyDescent="0.25">
      <c r="A22280">
        <v>66521</v>
      </c>
      <c r="B22280" s="119" t="s">
        <v>14665</v>
      </c>
      <c r="C22280">
        <v>80</v>
      </c>
      <c r="E22280">
        <v>280</v>
      </c>
      <c r="F22280">
        <v>30406</v>
      </c>
      <c r="G22280">
        <v>93</v>
      </c>
      <c r="H22280">
        <v>79995</v>
      </c>
      <c r="I22280" s="119" t="s">
        <v>19</v>
      </c>
      <c r="J22280" s="119" t="s">
        <v>24</v>
      </c>
      <c r="K22280" s="1">
        <v>46255.758941458334</v>
      </c>
      <c r="L22280">
        <v>1</v>
      </c>
      <c r="M22280">
        <v>2</v>
      </c>
      <c r="N22280">
        <v>0</v>
      </c>
      <c r="O22280">
        <v>0</v>
      </c>
      <c r="P22280" s="119" t="s">
        <v>20254</v>
      </c>
    </row>
    <row r="22281" spans="1:16" x14ac:dyDescent="0.25">
      <c r="A22281">
        <v>66522</v>
      </c>
      <c r="B22281" s="119" t="s">
        <v>14666</v>
      </c>
      <c r="C22281">
        <v>80</v>
      </c>
      <c r="E22281">
        <v>21088</v>
      </c>
      <c r="F22281">
        <v>49</v>
      </c>
      <c r="G22281">
        <v>94872</v>
      </c>
      <c r="H22281">
        <v>90</v>
      </c>
      <c r="I22281" s="119" t="s">
        <v>3582</v>
      </c>
      <c r="J22281" s="119" t="s">
        <v>17</v>
      </c>
      <c r="K22281" s="1">
        <v>46255.758941458334</v>
      </c>
      <c r="L22281">
        <v>16691</v>
      </c>
      <c r="M22281">
        <v>22799</v>
      </c>
      <c r="N22281">
        <v>3288</v>
      </c>
      <c r="O22281">
        <v>4850</v>
      </c>
      <c r="P22281" s="119" t="s">
        <v>20254</v>
      </c>
    </row>
    <row r="22282" spans="1:16" x14ac:dyDescent="0.25">
      <c r="A22282">
        <v>66523</v>
      </c>
      <c r="B22282" s="119" t="s">
        <v>14667</v>
      </c>
      <c r="C22282">
        <v>80</v>
      </c>
      <c r="E22282">
        <v>2505</v>
      </c>
      <c r="F22282">
        <v>4042</v>
      </c>
      <c r="G22282">
        <v>560</v>
      </c>
      <c r="H22282">
        <v>13828</v>
      </c>
      <c r="I22282" s="119" t="s">
        <v>16</v>
      </c>
      <c r="J22282" s="119" t="s">
        <v>22</v>
      </c>
      <c r="K22282" s="1">
        <v>46255.758941458334</v>
      </c>
      <c r="L22282">
        <v>0</v>
      </c>
      <c r="M22282">
        <v>12</v>
      </c>
      <c r="N22282">
        <v>0</v>
      </c>
      <c r="O22282">
        <v>1</v>
      </c>
      <c r="P22282" s="119" t="s">
        <v>20254</v>
      </c>
    </row>
    <row r="22283" spans="1:16" x14ac:dyDescent="0.25">
      <c r="A22283">
        <v>66524</v>
      </c>
      <c r="B22283" s="119" t="s">
        <v>14668</v>
      </c>
      <c r="C22283">
        <v>80</v>
      </c>
      <c r="E22283">
        <v>0</v>
      </c>
      <c r="F22283">
        <v>0</v>
      </c>
      <c r="G22283">
        <v>2138538</v>
      </c>
      <c r="H22283">
        <v>15</v>
      </c>
      <c r="I22283" s="119" t="s">
        <v>3582</v>
      </c>
      <c r="J22283" s="119" t="s">
        <v>17</v>
      </c>
      <c r="K22283" s="1">
        <v>46255.758941458334</v>
      </c>
      <c r="L22283">
        <v>29479</v>
      </c>
      <c r="M22283">
        <v>17906</v>
      </c>
      <c r="N22283">
        <v>6335</v>
      </c>
      <c r="O22283">
        <v>4242</v>
      </c>
      <c r="P22283" s="119" t="s">
        <v>20254</v>
      </c>
    </row>
    <row r="22284" spans="1:16" x14ac:dyDescent="0.25">
      <c r="A22284">
        <v>66525</v>
      </c>
      <c r="B22284" s="119" t="s">
        <v>14669</v>
      </c>
      <c r="C22284">
        <v>80</v>
      </c>
      <c r="E22284">
        <v>184</v>
      </c>
      <c r="F22284">
        <v>2925</v>
      </c>
      <c r="G22284">
        <v>185</v>
      </c>
      <c r="H22284">
        <v>11976</v>
      </c>
      <c r="I22284" s="119" t="s">
        <v>16</v>
      </c>
      <c r="J22284" s="119" t="s">
        <v>139</v>
      </c>
      <c r="K22284" s="1">
        <v>46255.758941458334</v>
      </c>
      <c r="L22284">
        <v>0</v>
      </c>
      <c r="M22284">
        <v>1</v>
      </c>
      <c r="N22284">
        <v>0</v>
      </c>
      <c r="O22284">
        <v>0</v>
      </c>
      <c r="P22284" s="119" t="s">
        <v>20254</v>
      </c>
    </row>
    <row r="22285" spans="1:16" x14ac:dyDescent="0.25">
      <c r="A22285">
        <v>66526</v>
      </c>
      <c r="B22285" s="119" t="s">
        <v>14670</v>
      </c>
      <c r="C22285">
        <v>80</v>
      </c>
      <c r="E22285">
        <v>2919</v>
      </c>
      <c r="F22285">
        <v>3988</v>
      </c>
      <c r="G22285">
        <v>908</v>
      </c>
      <c r="H22285">
        <v>6192</v>
      </c>
      <c r="I22285" s="119" t="s">
        <v>16</v>
      </c>
      <c r="J22285" s="119" t="s">
        <v>22</v>
      </c>
      <c r="K22285" s="1">
        <v>46255.758941458334</v>
      </c>
      <c r="L22285">
        <v>2</v>
      </c>
      <c r="M22285">
        <v>39</v>
      </c>
      <c r="N22285">
        <v>1</v>
      </c>
      <c r="O22285">
        <v>20</v>
      </c>
      <c r="P22285" s="119" t="s">
        <v>20254</v>
      </c>
    </row>
    <row r="22286" spans="1:16" x14ac:dyDescent="0.25">
      <c r="A22286">
        <v>66527</v>
      </c>
      <c r="B22286" s="119" t="s">
        <v>14671</v>
      </c>
      <c r="C22286">
        <v>80</v>
      </c>
      <c r="E22286">
        <v>3232</v>
      </c>
      <c r="F22286">
        <v>2092</v>
      </c>
      <c r="G22286">
        <v>4193</v>
      </c>
      <c r="H22286">
        <v>2997</v>
      </c>
      <c r="I22286" s="119" t="s">
        <v>16</v>
      </c>
      <c r="J22286" s="119" t="s">
        <v>22</v>
      </c>
      <c r="K22286" s="1">
        <v>46255.758941458334</v>
      </c>
      <c r="L22286">
        <v>85</v>
      </c>
      <c r="M22286">
        <v>64</v>
      </c>
      <c r="N22286">
        <v>10</v>
      </c>
      <c r="O22286">
        <v>22</v>
      </c>
      <c r="P22286" s="119" t="s">
        <v>20254</v>
      </c>
    </row>
    <row r="22287" spans="1:16" x14ac:dyDescent="0.25">
      <c r="A22287">
        <v>66528</v>
      </c>
      <c r="B22287" s="119" t="s">
        <v>14672</v>
      </c>
      <c r="C22287">
        <v>80</v>
      </c>
      <c r="E22287">
        <v>3861</v>
      </c>
      <c r="F22287">
        <v>1646</v>
      </c>
      <c r="G22287">
        <v>912</v>
      </c>
      <c r="H22287">
        <v>3750</v>
      </c>
      <c r="I22287" s="119" t="s">
        <v>16</v>
      </c>
      <c r="J22287" s="119" t="s">
        <v>22</v>
      </c>
      <c r="K22287" s="1">
        <v>46255.758941458334</v>
      </c>
      <c r="L22287">
        <v>108</v>
      </c>
      <c r="M22287">
        <v>87</v>
      </c>
      <c r="N22287">
        <v>0</v>
      </c>
      <c r="O22287">
        <v>0</v>
      </c>
      <c r="P22287" s="119" t="s">
        <v>20254</v>
      </c>
    </row>
    <row r="22288" spans="1:16" x14ac:dyDescent="0.25">
      <c r="A22288">
        <v>66529</v>
      </c>
      <c r="B22288" s="119" t="s">
        <v>14673</v>
      </c>
      <c r="C22288">
        <v>80</v>
      </c>
      <c r="E22288">
        <v>4837</v>
      </c>
      <c r="F22288">
        <v>3271</v>
      </c>
      <c r="G22288">
        <v>7532</v>
      </c>
      <c r="H22288">
        <v>3469</v>
      </c>
      <c r="I22288" s="119" t="s">
        <v>16</v>
      </c>
      <c r="J22288" s="119" t="s">
        <v>22</v>
      </c>
      <c r="K22288" s="1">
        <v>46255.758941458334</v>
      </c>
      <c r="L22288">
        <v>636</v>
      </c>
      <c r="M22288">
        <v>1948</v>
      </c>
      <c r="N22288">
        <v>1</v>
      </c>
      <c r="O22288">
        <v>272</v>
      </c>
      <c r="P22288" s="119" t="s">
        <v>20254</v>
      </c>
    </row>
    <row r="22289" spans="1:16" x14ac:dyDescent="0.25">
      <c r="A22289">
        <v>66530</v>
      </c>
      <c r="B22289" s="119" t="s">
        <v>14674</v>
      </c>
      <c r="C22289">
        <v>80</v>
      </c>
      <c r="E22289">
        <v>3032</v>
      </c>
      <c r="F22289">
        <v>591</v>
      </c>
      <c r="G22289">
        <v>4334</v>
      </c>
      <c r="H22289">
        <v>1896</v>
      </c>
      <c r="I22289" s="119" t="s">
        <v>16</v>
      </c>
      <c r="J22289" s="119" t="s">
        <v>22</v>
      </c>
      <c r="K22289" s="1">
        <v>46255.758941458334</v>
      </c>
      <c r="L22289">
        <v>216</v>
      </c>
      <c r="M22289">
        <v>174</v>
      </c>
      <c r="N22289">
        <v>26</v>
      </c>
      <c r="O22289">
        <v>76</v>
      </c>
      <c r="P22289" s="119" t="s">
        <v>20254</v>
      </c>
    </row>
    <row r="22290" spans="1:16" x14ac:dyDescent="0.25">
      <c r="A22290">
        <v>66531</v>
      </c>
      <c r="B22290" s="119" t="s">
        <v>14675</v>
      </c>
      <c r="C22290">
        <v>80</v>
      </c>
      <c r="E22290">
        <v>1467</v>
      </c>
      <c r="F22290">
        <v>3961</v>
      </c>
      <c r="G22290">
        <v>207</v>
      </c>
      <c r="H22290">
        <v>9649</v>
      </c>
      <c r="I22290" s="119" t="s">
        <v>16</v>
      </c>
      <c r="J22290" s="119" t="s">
        <v>22</v>
      </c>
      <c r="K22290" s="1">
        <v>46255.758941458334</v>
      </c>
      <c r="L22290">
        <v>63</v>
      </c>
      <c r="M22290">
        <v>1</v>
      </c>
      <c r="N22290">
        <v>0</v>
      </c>
      <c r="O22290">
        <v>0</v>
      </c>
      <c r="P22290" s="119" t="s">
        <v>20254</v>
      </c>
    </row>
    <row r="22291" spans="1:16" x14ac:dyDescent="0.25">
      <c r="A22291">
        <v>66532</v>
      </c>
      <c r="B22291" s="119" t="s">
        <v>14676</v>
      </c>
      <c r="C22291">
        <v>80</v>
      </c>
      <c r="E22291">
        <v>5068</v>
      </c>
      <c r="F22291">
        <v>623</v>
      </c>
      <c r="G22291">
        <v>71</v>
      </c>
      <c r="H22291">
        <v>9195</v>
      </c>
      <c r="I22291" s="119" t="s">
        <v>16</v>
      </c>
      <c r="J22291" s="119" t="s">
        <v>139</v>
      </c>
      <c r="K22291" s="1">
        <v>46255.758941458334</v>
      </c>
      <c r="L22291">
        <v>1</v>
      </c>
      <c r="M22291">
        <v>2</v>
      </c>
      <c r="N22291">
        <v>1</v>
      </c>
      <c r="O22291">
        <v>0</v>
      </c>
      <c r="P22291" s="119" t="s">
        <v>20254</v>
      </c>
    </row>
    <row r="22292" spans="1:16" x14ac:dyDescent="0.25">
      <c r="A22292">
        <v>66533</v>
      </c>
      <c r="B22292" s="119" t="s">
        <v>14677</v>
      </c>
      <c r="C22292">
        <v>80</v>
      </c>
      <c r="E22292">
        <v>436</v>
      </c>
      <c r="F22292">
        <v>5064</v>
      </c>
      <c r="G22292">
        <v>31</v>
      </c>
      <c r="H22292">
        <v>48565</v>
      </c>
      <c r="I22292" s="119" t="s">
        <v>16</v>
      </c>
      <c r="J22292" s="119" t="s">
        <v>139</v>
      </c>
      <c r="K22292" s="1">
        <v>46255.758941458334</v>
      </c>
      <c r="L22292">
        <v>1</v>
      </c>
      <c r="M22292">
        <v>0</v>
      </c>
      <c r="N22292">
        <v>0</v>
      </c>
      <c r="O22292">
        <v>0</v>
      </c>
      <c r="P22292" s="119" t="s">
        <v>20254</v>
      </c>
    </row>
    <row r="22293" spans="1:16" x14ac:dyDescent="0.25">
      <c r="A22293">
        <v>66534</v>
      </c>
      <c r="B22293" s="119" t="s">
        <v>14678</v>
      </c>
      <c r="C22293">
        <v>80</v>
      </c>
      <c r="E22293">
        <v>1279</v>
      </c>
      <c r="F22293">
        <v>3161</v>
      </c>
      <c r="G22293">
        <v>132</v>
      </c>
      <c r="H22293">
        <v>68995</v>
      </c>
      <c r="I22293" s="119" t="s">
        <v>16</v>
      </c>
      <c r="J22293" s="119" t="s">
        <v>139</v>
      </c>
      <c r="K22293" s="1">
        <v>46255.758941458334</v>
      </c>
      <c r="L22293">
        <v>16</v>
      </c>
      <c r="M22293">
        <v>0</v>
      </c>
      <c r="N22293">
        <v>0</v>
      </c>
      <c r="O22293">
        <v>0</v>
      </c>
      <c r="P22293" s="119" t="s">
        <v>20254</v>
      </c>
    </row>
    <row r="22294" spans="1:16" x14ac:dyDescent="0.25">
      <c r="A22294">
        <v>66535</v>
      </c>
      <c r="B22294" s="119" t="s">
        <v>14679</v>
      </c>
      <c r="C22294">
        <v>80</v>
      </c>
      <c r="E22294">
        <v>2098</v>
      </c>
      <c r="F22294">
        <v>10374</v>
      </c>
      <c r="G22294">
        <v>53</v>
      </c>
      <c r="H22294">
        <v>99999</v>
      </c>
      <c r="I22294" s="119" t="s">
        <v>16</v>
      </c>
      <c r="J22294" s="119" t="s">
        <v>139</v>
      </c>
      <c r="K22294" s="1">
        <v>46255.758941458334</v>
      </c>
      <c r="L22294">
        <v>0</v>
      </c>
      <c r="M22294">
        <v>1</v>
      </c>
      <c r="N22294">
        <v>0</v>
      </c>
      <c r="O22294">
        <v>1</v>
      </c>
      <c r="P22294" s="119" t="s">
        <v>20254</v>
      </c>
    </row>
    <row r="22295" spans="1:16" x14ac:dyDescent="0.25">
      <c r="A22295">
        <v>66536</v>
      </c>
      <c r="B22295" s="119" t="s">
        <v>14680</v>
      </c>
      <c r="C22295">
        <v>80</v>
      </c>
      <c r="E22295">
        <v>1488</v>
      </c>
      <c r="F22295">
        <v>9523</v>
      </c>
      <c r="G22295">
        <v>1329</v>
      </c>
      <c r="H22295">
        <v>12083</v>
      </c>
      <c r="I22295" s="119" t="s">
        <v>16</v>
      </c>
      <c r="J22295" s="119" t="s">
        <v>22</v>
      </c>
      <c r="K22295" s="1">
        <v>46255.758941458334</v>
      </c>
      <c r="L22295">
        <v>19</v>
      </c>
      <c r="M22295">
        <v>77</v>
      </c>
      <c r="N22295">
        <v>5</v>
      </c>
      <c r="O22295">
        <v>3</v>
      </c>
      <c r="P22295" s="119" t="s">
        <v>20254</v>
      </c>
    </row>
    <row r="22296" spans="1:16" x14ac:dyDescent="0.25">
      <c r="A22296">
        <v>66538</v>
      </c>
      <c r="B22296" s="119" t="s">
        <v>14681</v>
      </c>
      <c r="C22296">
        <v>80</v>
      </c>
      <c r="E22296">
        <v>5063</v>
      </c>
      <c r="F22296">
        <v>118</v>
      </c>
      <c r="G22296">
        <v>7553</v>
      </c>
      <c r="H22296">
        <v>155</v>
      </c>
      <c r="I22296" s="119" t="s">
        <v>16</v>
      </c>
      <c r="J22296" s="119" t="s">
        <v>22</v>
      </c>
      <c r="K22296" s="1">
        <v>46255.758941458334</v>
      </c>
      <c r="L22296">
        <v>1488</v>
      </c>
      <c r="M22296">
        <v>32</v>
      </c>
      <c r="N22296">
        <v>248</v>
      </c>
      <c r="O22296">
        <v>10</v>
      </c>
      <c r="P22296" s="119" t="s">
        <v>20254</v>
      </c>
    </row>
    <row r="22297" spans="1:16" x14ac:dyDescent="0.25">
      <c r="A22297">
        <v>66539</v>
      </c>
      <c r="B22297" s="119" t="s">
        <v>14682</v>
      </c>
      <c r="C22297">
        <v>80</v>
      </c>
      <c r="E22297">
        <v>9121</v>
      </c>
      <c r="F22297">
        <v>7965</v>
      </c>
      <c r="G22297">
        <v>8188</v>
      </c>
      <c r="H22297">
        <v>9714</v>
      </c>
      <c r="I22297" s="119" t="s">
        <v>16</v>
      </c>
      <c r="J22297" s="119" t="s">
        <v>22</v>
      </c>
      <c r="K22297" s="1">
        <v>46255.758941458334</v>
      </c>
      <c r="L22297">
        <v>2523</v>
      </c>
      <c r="M22297">
        <v>2046</v>
      </c>
      <c r="N22297">
        <v>375</v>
      </c>
      <c r="O22297">
        <v>91</v>
      </c>
      <c r="P22297" s="119" t="s">
        <v>20254</v>
      </c>
    </row>
    <row r="22298" spans="1:16" x14ac:dyDescent="0.25">
      <c r="A22298">
        <v>66540</v>
      </c>
      <c r="B22298" s="119" t="s">
        <v>14683</v>
      </c>
      <c r="C22298">
        <v>80</v>
      </c>
      <c r="D22298">
        <v>66671</v>
      </c>
      <c r="E22298">
        <v>69</v>
      </c>
      <c r="F22298">
        <v>70396</v>
      </c>
      <c r="G22298">
        <v>172</v>
      </c>
      <c r="H22298">
        <v>118969</v>
      </c>
      <c r="I22298" s="119" t="s">
        <v>4611</v>
      </c>
      <c r="J22298" s="119" t="s">
        <v>24</v>
      </c>
      <c r="K22298" s="1">
        <v>46255.758941458334</v>
      </c>
      <c r="L22298">
        <v>3</v>
      </c>
      <c r="M22298">
        <v>20</v>
      </c>
      <c r="N22298">
        <v>0</v>
      </c>
      <c r="O22298">
        <v>6</v>
      </c>
      <c r="P22298" s="119" t="s">
        <v>20254</v>
      </c>
    </row>
    <row r="22299" spans="1:16" x14ac:dyDescent="0.25">
      <c r="A22299">
        <v>66541</v>
      </c>
      <c r="B22299" s="119" t="s">
        <v>14684</v>
      </c>
      <c r="C22299">
        <v>80</v>
      </c>
      <c r="D22299">
        <v>66671</v>
      </c>
      <c r="E22299">
        <v>68</v>
      </c>
      <c r="F22299">
        <v>82443</v>
      </c>
      <c r="G22299">
        <v>164</v>
      </c>
      <c r="H22299">
        <v>112178</v>
      </c>
      <c r="I22299" s="119" t="s">
        <v>4611</v>
      </c>
      <c r="J22299" s="119" t="s">
        <v>24</v>
      </c>
      <c r="K22299" s="1">
        <v>46255.758941458334</v>
      </c>
      <c r="L22299">
        <v>1</v>
      </c>
      <c r="M22299">
        <v>37</v>
      </c>
      <c r="N22299">
        <v>1</v>
      </c>
      <c r="O22299">
        <v>27</v>
      </c>
      <c r="P22299" s="119" t="s">
        <v>20254</v>
      </c>
    </row>
    <row r="22300" spans="1:16" x14ac:dyDescent="0.25">
      <c r="A22300">
        <v>66542</v>
      </c>
      <c r="B22300" s="119" t="s">
        <v>14685</v>
      </c>
      <c r="C22300">
        <v>80</v>
      </c>
      <c r="D22300">
        <v>66671</v>
      </c>
      <c r="E22300">
        <v>36</v>
      </c>
      <c r="F22300">
        <v>61577</v>
      </c>
      <c r="G22300">
        <v>113</v>
      </c>
      <c r="H22300">
        <v>99997</v>
      </c>
      <c r="I22300" s="119" t="s">
        <v>4611</v>
      </c>
      <c r="J22300" s="119" t="s">
        <v>24</v>
      </c>
      <c r="K22300" s="1">
        <v>46255.758941458334</v>
      </c>
      <c r="L22300">
        <v>6</v>
      </c>
      <c r="M22300">
        <v>14</v>
      </c>
      <c r="N22300">
        <v>0</v>
      </c>
      <c r="O22300">
        <v>3</v>
      </c>
      <c r="P22300" s="119" t="s">
        <v>20254</v>
      </c>
    </row>
    <row r="22301" spans="1:16" x14ac:dyDescent="0.25">
      <c r="A22301">
        <v>66543</v>
      </c>
      <c r="B22301" s="119" t="s">
        <v>14686</v>
      </c>
      <c r="C22301">
        <v>80</v>
      </c>
      <c r="E22301">
        <v>132</v>
      </c>
      <c r="F22301">
        <v>9303</v>
      </c>
      <c r="G22301">
        <v>57</v>
      </c>
      <c r="H22301">
        <v>49998</v>
      </c>
      <c r="I22301" s="119" t="s">
        <v>4726</v>
      </c>
      <c r="J22301" s="119" t="s">
        <v>24</v>
      </c>
      <c r="K22301" s="1">
        <v>46255.758941458334</v>
      </c>
      <c r="L22301">
        <v>2</v>
      </c>
      <c r="M22301">
        <v>0</v>
      </c>
      <c r="N22301">
        <v>1</v>
      </c>
      <c r="O22301">
        <v>0</v>
      </c>
      <c r="P22301" s="119" t="s">
        <v>20254</v>
      </c>
    </row>
    <row r="22302" spans="1:16" x14ac:dyDescent="0.25">
      <c r="A22302">
        <v>66544</v>
      </c>
      <c r="B22302" s="119" t="s">
        <v>14687</v>
      </c>
      <c r="C22302">
        <v>80</v>
      </c>
      <c r="E22302">
        <v>146</v>
      </c>
      <c r="F22302">
        <v>10003</v>
      </c>
      <c r="G22302">
        <v>64</v>
      </c>
      <c r="H22302">
        <v>110841</v>
      </c>
      <c r="I22302" s="119" t="s">
        <v>4726</v>
      </c>
      <c r="J22302" s="119" t="s">
        <v>24</v>
      </c>
      <c r="K22302" s="1">
        <v>46255.758941458334</v>
      </c>
      <c r="L22302">
        <v>1</v>
      </c>
      <c r="M22302">
        <v>1</v>
      </c>
      <c r="N22302">
        <v>0</v>
      </c>
      <c r="O22302">
        <v>1</v>
      </c>
      <c r="P22302" s="119" t="s">
        <v>20254</v>
      </c>
    </row>
    <row r="22303" spans="1:16" x14ac:dyDescent="0.25">
      <c r="A22303">
        <v>66545</v>
      </c>
      <c r="B22303" s="119" t="s">
        <v>14688</v>
      </c>
      <c r="C22303">
        <v>80</v>
      </c>
      <c r="E22303">
        <v>71</v>
      </c>
      <c r="F22303">
        <v>17982</v>
      </c>
      <c r="G22303">
        <v>30</v>
      </c>
      <c r="H22303">
        <v>94890</v>
      </c>
      <c r="I22303" s="119" t="s">
        <v>4726</v>
      </c>
      <c r="J22303" s="119" t="s">
        <v>24</v>
      </c>
      <c r="K22303" s="1">
        <v>46255.758941458334</v>
      </c>
      <c r="L22303">
        <v>1</v>
      </c>
      <c r="M22303">
        <v>1</v>
      </c>
      <c r="N22303">
        <v>0</v>
      </c>
      <c r="O22303">
        <v>0</v>
      </c>
      <c r="P22303" s="119" t="s">
        <v>20254</v>
      </c>
    </row>
    <row r="22304" spans="1:16" x14ac:dyDescent="0.25">
      <c r="A22304">
        <v>66546</v>
      </c>
      <c r="B22304" s="119" t="s">
        <v>14689</v>
      </c>
      <c r="C22304">
        <v>80</v>
      </c>
      <c r="E22304">
        <v>227</v>
      </c>
      <c r="F22304">
        <v>6345</v>
      </c>
      <c r="G22304">
        <v>110</v>
      </c>
      <c r="H22304">
        <v>47970</v>
      </c>
      <c r="I22304" s="119" t="s">
        <v>4726</v>
      </c>
      <c r="J22304" s="119" t="s">
        <v>24</v>
      </c>
      <c r="K22304" s="1">
        <v>46255.758941458334</v>
      </c>
      <c r="L22304">
        <v>0</v>
      </c>
      <c r="M22304">
        <v>8</v>
      </c>
      <c r="N22304">
        <v>0</v>
      </c>
      <c r="O22304">
        <v>0</v>
      </c>
      <c r="P22304" s="119" t="s">
        <v>20254</v>
      </c>
    </row>
    <row r="22305" spans="1:16" x14ac:dyDescent="0.25">
      <c r="A22305">
        <v>66547</v>
      </c>
      <c r="B22305" s="119" t="s">
        <v>14690</v>
      </c>
      <c r="C22305">
        <v>80</v>
      </c>
      <c r="E22305">
        <v>54</v>
      </c>
      <c r="F22305">
        <v>13770</v>
      </c>
      <c r="G22305">
        <v>51</v>
      </c>
      <c r="H22305">
        <v>49000</v>
      </c>
      <c r="I22305" s="119" t="s">
        <v>4726</v>
      </c>
      <c r="J22305" s="119" t="s">
        <v>24</v>
      </c>
      <c r="K22305" s="1">
        <v>46255.758941458334</v>
      </c>
      <c r="L22305">
        <v>1</v>
      </c>
      <c r="M22305">
        <v>1</v>
      </c>
      <c r="N22305">
        <v>0</v>
      </c>
      <c r="O22305">
        <v>1</v>
      </c>
      <c r="P22305" s="119" t="s">
        <v>20254</v>
      </c>
    </row>
    <row r="22306" spans="1:16" x14ac:dyDescent="0.25">
      <c r="A22306">
        <v>66548</v>
      </c>
      <c r="B22306" s="119" t="s">
        <v>14691</v>
      </c>
      <c r="C22306">
        <v>80</v>
      </c>
      <c r="E22306">
        <v>64</v>
      </c>
      <c r="F22306">
        <v>10239</v>
      </c>
      <c r="G22306">
        <v>25</v>
      </c>
      <c r="H22306">
        <v>89997</v>
      </c>
      <c r="I22306" s="119" t="s">
        <v>4726</v>
      </c>
      <c r="J22306" s="119" t="s">
        <v>24</v>
      </c>
      <c r="K22306" s="1">
        <v>46255.758941458334</v>
      </c>
      <c r="L22306">
        <v>0</v>
      </c>
      <c r="M22306">
        <v>0</v>
      </c>
      <c r="N22306">
        <v>0</v>
      </c>
      <c r="O22306">
        <v>0</v>
      </c>
      <c r="P22306" s="119" t="s">
        <v>20254</v>
      </c>
    </row>
    <row r="22307" spans="1:16" x14ac:dyDescent="0.25">
      <c r="A22307">
        <v>66549</v>
      </c>
      <c r="B22307" s="119" t="s">
        <v>14692</v>
      </c>
      <c r="C22307">
        <v>80</v>
      </c>
      <c r="E22307">
        <v>140</v>
      </c>
      <c r="F22307">
        <v>2518</v>
      </c>
      <c r="G22307">
        <v>40</v>
      </c>
      <c r="H22307">
        <v>23008</v>
      </c>
      <c r="I22307" s="119" t="s">
        <v>4726</v>
      </c>
      <c r="J22307" s="119" t="s">
        <v>24</v>
      </c>
      <c r="K22307" s="1">
        <v>46255.758941458334</v>
      </c>
      <c r="L22307">
        <v>0</v>
      </c>
      <c r="M22307">
        <v>1</v>
      </c>
      <c r="N22307">
        <v>0</v>
      </c>
      <c r="O22307">
        <v>1</v>
      </c>
      <c r="P22307" s="119" t="s">
        <v>20254</v>
      </c>
    </row>
    <row r="22308" spans="1:16" x14ac:dyDescent="0.25">
      <c r="A22308">
        <v>66550</v>
      </c>
      <c r="B22308" s="119" t="s">
        <v>14693</v>
      </c>
      <c r="C22308">
        <v>80</v>
      </c>
      <c r="E22308">
        <v>31</v>
      </c>
      <c r="F22308">
        <v>20293</v>
      </c>
      <c r="G22308">
        <v>21</v>
      </c>
      <c r="H22308">
        <v>119986</v>
      </c>
      <c r="I22308" s="119" t="s">
        <v>4726</v>
      </c>
      <c r="J22308" s="119" t="s">
        <v>24</v>
      </c>
      <c r="K22308" s="1">
        <v>46255.758941458334</v>
      </c>
      <c r="L22308">
        <v>1</v>
      </c>
      <c r="M22308">
        <v>1</v>
      </c>
      <c r="N22308">
        <v>1</v>
      </c>
      <c r="O22308">
        <v>0</v>
      </c>
      <c r="P22308" s="119" t="s">
        <v>20254</v>
      </c>
    </row>
    <row r="22309" spans="1:16" x14ac:dyDescent="0.25">
      <c r="A22309">
        <v>66551</v>
      </c>
      <c r="B22309" s="119" t="s">
        <v>14694</v>
      </c>
      <c r="C22309">
        <v>80</v>
      </c>
      <c r="E22309">
        <v>204</v>
      </c>
      <c r="F22309">
        <v>46333</v>
      </c>
      <c r="G22309">
        <v>68</v>
      </c>
      <c r="H22309">
        <v>79000</v>
      </c>
      <c r="I22309" s="119" t="s">
        <v>4726</v>
      </c>
      <c r="J22309" s="119" t="s">
        <v>24</v>
      </c>
      <c r="K22309" s="1">
        <v>46255.758941458334</v>
      </c>
      <c r="L22309">
        <v>1</v>
      </c>
      <c r="M22309">
        <v>1</v>
      </c>
      <c r="N22309">
        <v>0</v>
      </c>
      <c r="O22309">
        <v>0</v>
      </c>
      <c r="P22309" s="119" t="s">
        <v>20254</v>
      </c>
    </row>
    <row r="22310" spans="1:16" x14ac:dyDescent="0.25">
      <c r="A22310">
        <v>66552</v>
      </c>
      <c r="B22310" s="119" t="s">
        <v>14695</v>
      </c>
      <c r="C22310">
        <v>80</v>
      </c>
      <c r="E22310">
        <v>77</v>
      </c>
      <c r="F22310">
        <v>33103</v>
      </c>
      <c r="G22310">
        <v>65</v>
      </c>
      <c r="H22310">
        <v>79893</v>
      </c>
      <c r="I22310" s="119" t="s">
        <v>4726</v>
      </c>
      <c r="J22310" s="119" t="s">
        <v>24</v>
      </c>
      <c r="K22310" s="1">
        <v>46255.758941458334</v>
      </c>
      <c r="L22310">
        <v>0</v>
      </c>
      <c r="M22310">
        <v>0</v>
      </c>
      <c r="N22310">
        <v>0</v>
      </c>
      <c r="O22310">
        <v>0</v>
      </c>
      <c r="P22310" s="119" t="s">
        <v>20254</v>
      </c>
    </row>
    <row r="22311" spans="1:16" x14ac:dyDescent="0.25">
      <c r="A22311">
        <v>66553</v>
      </c>
      <c r="B22311" s="119" t="s">
        <v>14696</v>
      </c>
      <c r="C22311">
        <v>80</v>
      </c>
      <c r="E22311">
        <v>159</v>
      </c>
      <c r="F22311">
        <v>20002</v>
      </c>
      <c r="G22311">
        <v>45</v>
      </c>
      <c r="H22311">
        <v>40002</v>
      </c>
      <c r="I22311" s="119" t="s">
        <v>4726</v>
      </c>
      <c r="J22311" s="119" t="s">
        <v>24</v>
      </c>
      <c r="K22311" s="1">
        <v>46255.758941458334</v>
      </c>
      <c r="L22311">
        <v>0</v>
      </c>
      <c r="M22311">
        <v>0</v>
      </c>
      <c r="N22311">
        <v>0</v>
      </c>
      <c r="O22311">
        <v>0</v>
      </c>
      <c r="P22311" s="119" t="s">
        <v>20254</v>
      </c>
    </row>
    <row r="22312" spans="1:16" x14ac:dyDescent="0.25">
      <c r="A22312">
        <v>66554</v>
      </c>
      <c r="B22312" s="119" t="s">
        <v>14697</v>
      </c>
      <c r="C22312">
        <v>80</v>
      </c>
      <c r="E22312">
        <v>57</v>
      </c>
      <c r="F22312">
        <v>19625</v>
      </c>
      <c r="G22312">
        <v>24</v>
      </c>
      <c r="H22312">
        <v>56497</v>
      </c>
      <c r="I22312" s="119" t="s">
        <v>4726</v>
      </c>
      <c r="J22312" s="119" t="s">
        <v>24</v>
      </c>
      <c r="K22312" s="1">
        <v>46255.758941458334</v>
      </c>
      <c r="L22312">
        <v>1</v>
      </c>
      <c r="M22312">
        <v>0</v>
      </c>
      <c r="N22312">
        <v>0</v>
      </c>
      <c r="O22312">
        <v>0</v>
      </c>
      <c r="P22312" s="119" t="s">
        <v>20254</v>
      </c>
    </row>
    <row r="22313" spans="1:16" x14ac:dyDescent="0.25">
      <c r="A22313">
        <v>66555</v>
      </c>
      <c r="B22313" s="119" t="s">
        <v>14698</v>
      </c>
      <c r="C22313">
        <v>80</v>
      </c>
      <c r="E22313">
        <v>144</v>
      </c>
      <c r="F22313">
        <v>17097</v>
      </c>
      <c r="G22313">
        <v>61</v>
      </c>
      <c r="H22313">
        <v>39899</v>
      </c>
      <c r="I22313" s="119" t="s">
        <v>4726</v>
      </c>
      <c r="J22313" s="119" t="s">
        <v>24</v>
      </c>
      <c r="K22313" s="1">
        <v>46255.758941458334</v>
      </c>
      <c r="L22313">
        <v>0</v>
      </c>
      <c r="M22313">
        <v>3</v>
      </c>
      <c r="N22313">
        <v>0</v>
      </c>
      <c r="O22313">
        <v>1</v>
      </c>
      <c r="P22313" s="119" t="s">
        <v>20254</v>
      </c>
    </row>
    <row r="22314" spans="1:16" x14ac:dyDescent="0.25">
      <c r="A22314">
        <v>66556</v>
      </c>
      <c r="B22314" s="119" t="s">
        <v>14699</v>
      </c>
      <c r="C22314">
        <v>80</v>
      </c>
      <c r="E22314">
        <v>180</v>
      </c>
      <c r="F22314">
        <v>18984</v>
      </c>
      <c r="G22314">
        <v>29</v>
      </c>
      <c r="H22314">
        <v>93965</v>
      </c>
      <c r="I22314" s="119" t="s">
        <v>4726</v>
      </c>
      <c r="J22314" s="119" t="s">
        <v>24</v>
      </c>
      <c r="K22314" s="1">
        <v>46255.758941458334</v>
      </c>
      <c r="L22314">
        <v>4</v>
      </c>
      <c r="M22314">
        <v>1</v>
      </c>
      <c r="N22314">
        <v>1</v>
      </c>
      <c r="O22314">
        <v>0</v>
      </c>
      <c r="P22314" s="119" t="s">
        <v>20254</v>
      </c>
    </row>
    <row r="22315" spans="1:16" x14ac:dyDescent="0.25">
      <c r="A22315">
        <v>66557</v>
      </c>
      <c r="B22315" s="119" t="s">
        <v>14700</v>
      </c>
      <c r="C22315">
        <v>80</v>
      </c>
      <c r="E22315">
        <v>882</v>
      </c>
      <c r="F22315">
        <v>24284</v>
      </c>
      <c r="G22315">
        <v>51</v>
      </c>
      <c r="H22315">
        <v>79998</v>
      </c>
      <c r="I22315" s="119" t="s">
        <v>4726</v>
      </c>
      <c r="J22315" s="119" t="s">
        <v>24</v>
      </c>
      <c r="K22315" s="1">
        <v>46255.758941458334</v>
      </c>
      <c r="L22315">
        <v>0</v>
      </c>
      <c r="M22315">
        <v>0</v>
      </c>
      <c r="N22315">
        <v>0</v>
      </c>
      <c r="O22315">
        <v>0</v>
      </c>
      <c r="P22315" s="119" t="s">
        <v>20254</v>
      </c>
    </row>
    <row r="22316" spans="1:16" x14ac:dyDescent="0.25">
      <c r="A22316">
        <v>66558</v>
      </c>
      <c r="B22316" s="119" t="s">
        <v>14701</v>
      </c>
      <c r="C22316">
        <v>80</v>
      </c>
      <c r="E22316">
        <v>207</v>
      </c>
      <c r="F22316">
        <v>19160</v>
      </c>
      <c r="G22316">
        <v>54</v>
      </c>
      <c r="H22316">
        <v>62000</v>
      </c>
      <c r="I22316" s="119" t="s">
        <v>4726</v>
      </c>
      <c r="J22316" s="119" t="s">
        <v>24</v>
      </c>
      <c r="K22316" s="1">
        <v>46255.758941458334</v>
      </c>
      <c r="L22316">
        <v>4</v>
      </c>
      <c r="M22316">
        <v>0</v>
      </c>
      <c r="N22316">
        <v>0</v>
      </c>
      <c r="O22316">
        <v>0</v>
      </c>
      <c r="P22316" s="119" t="s">
        <v>20254</v>
      </c>
    </row>
    <row r="22317" spans="1:16" x14ac:dyDescent="0.25">
      <c r="A22317">
        <v>66559</v>
      </c>
      <c r="B22317" s="119" t="s">
        <v>14702</v>
      </c>
      <c r="C22317">
        <v>80</v>
      </c>
      <c r="E22317">
        <v>61</v>
      </c>
      <c r="F22317">
        <v>17109</v>
      </c>
      <c r="G22317">
        <v>36</v>
      </c>
      <c r="H22317">
        <v>117044</v>
      </c>
      <c r="I22317" s="119" t="s">
        <v>4726</v>
      </c>
      <c r="J22317" s="119" t="s">
        <v>24</v>
      </c>
      <c r="K22317" s="1">
        <v>46255.758941458334</v>
      </c>
      <c r="L22317">
        <v>0</v>
      </c>
      <c r="M22317">
        <v>1</v>
      </c>
      <c r="N22317">
        <v>0</v>
      </c>
      <c r="O22317">
        <v>0</v>
      </c>
      <c r="P22317" s="119" t="s">
        <v>20254</v>
      </c>
    </row>
    <row r="22318" spans="1:16" x14ac:dyDescent="0.25">
      <c r="A22318">
        <v>66560</v>
      </c>
      <c r="B22318" s="119" t="s">
        <v>14703</v>
      </c>
      <c r="C22318">
        <v>80</v>
      </c>
      <c r="E22318">
        <v>136</v>
      </c>
      <c r="F22318">
        <v>40677</v>
      </c>
      <c r="G22318">
        <v>40</v>
      </c>
      <c r="H22318">
        <v>109887</v>
      </c>
      <c r="I22318" s="119" t="s">
        <v>4726</v>
      </c>
      <c r="J22318" s="119" t="s">
        <v>24</v>
      </c>
      <c r="K22318" s="1">
        <v>46255.758941458334</v>
      </c>
      <c r="L22318">
        <v>0</v>
      </c>
      <c r="M22318">
        <v>1</v>
      </c>
      <c r="N22318">
        <v>0</v>
      </c>
      <c r="O22318">
        <v>0</v>
      </c>
      <c r="P22318" s="119" t="s">
        <v>20254</v>
      </c>
    </row>
    <row r="22319" spans="1:16" x14ac:dyDescent="0.25">
      <c r="A22319">
        <v>66561</v>
      </c>
      <c r="B22319" s="119" t="s">
        <v>14704</v>
      </c>
      <c r="C22319">
        <v>80</v>
      </c>
      <c r="E22319">
        <v>153</v>
      </c>
      <c r="F22319">
        <v>19687</v>
      </c>
      <c r="G22319">
        <v>106</v>
      </c>
      <c r="H22319">
        <v>72583</v>
      </c>
      <c r="I22319" s="119" t="s">
        <v>4726</v>
      </c>
      <c r="J22319" s="119" t="s">
        <v>24</v>
      </c>
      <c r="K22319" s="1">
        <v>46255.758941458334</v>
      </c>
      <c r="L22319">
        <v>4</v>
      </c>
      <c r="M22319">
        <v>0</v>
      </c>
      <c r="N22319">
        <v>2</v>
      </c>
      <c r="O22319">
        <v>0</v>
      </c>
      <c r="P22319" s="119" t="s">
        <v>20254</v>
      </c>
    </row>
    <row r="22320" spans="1:16" x14ac:dyDescent="0.25">
      <c r="A22320">
        <v>66610</v>
      </c>
      <c r="B22320" s="119" t="s">
        <v>14705</v>
      </c>
      <c r="C22320">
        <v>80</v>
      </c>
      <c r="E22320">
        <v>1519</v>
      </c>
      <c r="F22320">
        <v>3070</v>
      </c>
      <c r="G22320">
        <v>2300</v>
      </c>
      <c r="H22320">
        <v>5577</v>
      </c>
      <c r="I22320" s="119" t="s">
        <v>19</v>
      </c>
      <c r="J22320" s="119" t="s">
        <v>24</v>
      </c>
      <c r="K22320" s="1">
        <v>46255.758941458334</v>
      </c>
      <c r="L22320">
        <v>193</v>
      </c>
      <c r="M22320">
        <v>104</v>
      </c>
      <c r="N22320">
        <v>64</v>
      </c>
      <c r="O22320">
        <v>28</v>
      </c>
      <c r="P22320" s="119" t="s">
        <v>20254</v>
      </c>
    </row>
    <row r="22321" spans="1:16" x14ac:dyDescent="0.25">
      <c r="A22321">
        <v>66612</v>
      </c>
      <c r="B22321" s="119" t="s">
        <v>14706</v>
      </c>
      <c r="C22321">
        <v>80</v>
      </c>
      <c r="E22321">
        <v>2862</v>
      </c>
      <c r="F22321">
        <v>2544</v>
      </c>
      <c r="G22321">
        <v>2499</v>
      </c>
      <c r="H22321">
        <v>4965</v>
      </c>
      <c r="I22321" s="119" t="s">
        <v>19</v>
      </c>
      <c r="J22321" s="119" t="s">
        <v>24</v>
      </c>
      <c r="K22321" s="1">
        <v>46255.758941458334</v>
      </c>
      <c r="L22321">
        <v>196</v>
      </c>
      <c r="M22321">
        <v>124</v>
      </c>
      <c r="N22321">
        <v>57</v>
      </c>
      <c r="O22321">
        <v>36</v>
      </c>
      <c r="P22321" s="119" t="s">
        <v>20254</v>
      </c>
    </row>
    <row r="22322" spans="1:16" x14ac:dyDescent="0.25">
      <c r="A22322">
        <v>66613</v>
      </c>
      <c r="B22322" s="119" t="s">
        <v>14705</v>
      </c>
      <c r="C22322">
        <v>80</v>
      </c>
      <c r="E22322">
        <v>2755</v>
      </c>
      <c r="F22322">
        <v>1699</v>
      </c>
      <c r="G22322">
        <v>4080</v>
      </c>
      <c r="H22322">
        <v>3999</v>
      </c>
      <c r="I22322" s="119" t="s">
        <v>19</v>
      </c>
      <c r="J22322" s="119" t="s">
        <v>24</v>
      </c>
      <c r="K22322" s="1">
        <v>46255.758941458334</v>
      </c>
      <c r="L22322">
        <v>146</v>
      </c>
      <c r="M22322">
        <v>90</v>
      </c>
      <c r="N22322">
        <v>3</v>
      </c>
      <c r="O22322">
        <v>24</v>
      </c>
      <c r="P22322" s="119" t="s">
        <v>20254</v>
      </c>
    </row>
    <row r="22323" spans="1:16" x14ac:dyDescent="0.25">
      <c r="A22323">
        <v>66618</v>
      </c>
      <c r="B22323" s="119" t="s">
        <v>14706</v>
      </c>
      <c r="C22323">
        <v>80</v>
      </c>
      <c r="E22323">
        <v>2158</v>
      </c>
      <c r="F22323">
        <v>4587</v>
      </c>
      <c r="G22323">
        <v>3663</v>
      </c>
      <c r="H22323">
        <v>7550</v>
      </c>
      <c r="I22323" s="119" t="s">
        <v>19</v>
      </c>
      <c r="J22323" s="119" t="s">
        <v>24</v>
      </c>
      <c r="K22323" s="1">
        <v>46255.758941458334</v>
      </c>
      <c r="L22323">
        <v>241</v>
      </c>
      <c r="M22323">
        <v>48</v>
      </c>
      <c r="N22323">
        <v>59</v>
      </c>
      <c r="O22323">
        <v>14</v>
      </c>
      <c r="P22323" s="119" t="s">
        <v>20254</v>
      </c>
    </row>
    <row r="22324" spans="1:16" x14ac:dyDescent="0.25">
      <c r="A22324">
        <v>66623</v>
      </c>
      <c r="B22324" s="119" t="s">
        <v>14706</v>
      </c>
      <c r="C22324">
        <v>80</v>
      </c>
      <c r="E22324">
        <v>2379</v>
      </c>
      <c r="F22324">
        <v>2729</v>
      </c>
      <c r="G22324">
        <v>3233</v>
      </c>
      <c r="H22324">
        <v>4706</v>
      </c>
      <c r="I22324" s="119" t="s">
        <v>19</v>
      </c>
      <c r="J22324" s="119" t="s">
        <v>24</v>
      </c>
      <c r="K22324" s="1">
        <v>46255.758941458334</v>
      </c>
      <c r="L22324">
        <v>45</v>
      </c>
      <c r="M22324">
        <v>94</v>
      </c>
      <c r="N22324">
        <v>9</v>
      </c>
      <c r="O22324">
        <v>23</v>
      </c>
      <c r="P22324" s="119" t="s">
        <v>20254</v>
      </c>
    </row>
    <row r="22325" spans="1:16" x14ac:dyDescent="0.25">
      <c r="A22325">
        <v>66625</v>
      </c>
      <c r="B22325" s="119" t="s">
        <v>14705</v>
      </c>
      <c r="C22325">
        <v>80</v>
      </c>
      <c r="E22325">
        <v>3324</v>
      </c>
      <c r="F22325">
        <v>1794</v>
      </c>
      <c r="G22325">
        <v>2782</v>
      </c>
      <c r="H22325">
        <v>4421</v>
      </c>
      <c r="I22325" s="119" t="s">
        <v>19</v>
      </c>
      <c r="J22325" s="119" t="s">
        <v>24</v>
      </c>
      <c r="K22325" s="1">
        <v>46255.758941458334</v>
      </c>
      <c r="L22325">
        <v>148</v>
      </c>
      <c r="M22325">
        <v>152</v>
      </c>
      <c r="N22325">
        <v>5</v>
      </c>
      <c r="O22325">
        <v>16</v>
      </c>
      <c r="P22325" s="119" t="s">
        <v>20254</v>
      </c>
    </row>
    <row r="22326" spans="1:16" x14ac:dyDescent="0.25">
      <c r="A22326">
        <v>66637</v>
      </c>
      <c r="B22326" s="119" t="s">
        <v>14707</v>
      </c>
      <c r="C22326">
        <v>0</v>
      </c>
      <c r="E22326">
        <v>125951</v>
      </c>
      <c r="F22326">
        <v>169</v>
      </c>
      <c r="G22326">
        <v>98528</v>
      </c>
      <c r="H22326">
        <v>172</v>
      </c>
      <c r="I22326" s="119" t="s">
        <v>3582</v>
      </c>
      <c r="J22326" s="119" t="s">
        <v>222</v>
      </c>
      <c r="K22326" s="1">
        <v>46255.758941458334</v>
      </c>
      <c r="L22326">
        <v>129966</v>
      </c>
      <c r="M22326">
        <v>77023</v>
      </c>
      <c r="N22326">
        <v>32501</v>
      </c>
      <c r="O22326">
        <v>6698</v>
      </c>
      <c r="P22326" s="119" t="s">
        <v>20254</v>
      </c>
    </row>
    <row r="22327" spans="1:16" x14ac:dyDescent="0.25">
      <c r="A22327">
        <v>66650</v>
      </c>
      <c r="B22327" s="119" t="s">
        <v>14708</v>
      </c>
      <c r="C22327">
        <v>0</v>
      </c>
      <c r="E22327">
        <v>12191</v>
      </c>
      <c r="F22327">
        <v>3817</v>
      </c>
      <c r="G22327">
        <v>10170</v>
      </c>
      <c r="H22327">
        <v>4880</v>
      </c>
      <c r="I22327" s="119" t="s">
        <v>3582</v>
      </c>
      <c r="J22327" s="119" t="s">
        <v>222</v>
      </c>
      <c r="K22327" s="1">
        <v>46255.758941458334</v>
      </c>
      <c r="L22327">
        <v>3270</v>
      </c>
      <c r="M22327">
        <v>1416</v>
      </c>
      <c r="N22327">
        <v>584</v>
      </c>
      <c r="O22327">
        <v>356</v>
      </c>
      <c r="P22327" s="119" t="s">
        <v>20254</v>
      </c>
    </row>
    <row r="22328" spans="1:16" x14ac:dyDescent="0.25">
      <c r="A22328">
        <v>66670</v>
      </c>
      <c r="B22328" s="119" t="s">
        <v>14709</v>
      </c>
      <c r="C22328">
        <v>0</v>
      </c>
      <c r="E22328">
        <v>144048</v>
      </c>
      <c r="F22328">
        <v>276</v>
      </c>
      <c r="G22328">
        <v>42397</v>
      </c>
      <c r="H22328">
        <v>277</v>
      </c>
      <c r="I22328" s="119" t="s">
        <v>6020</v>
      </c>
      <c r="J22328" s="119" t="s">
        <v>17</v>
      </c>
      <c r="K22328" s="1">
        <v>46255.758941458334</v>
      </c>
      <c r="L22328">
        <v>43383</v>
      </c>
      <c r="M22328">
        <v>6159</v>
      </c>
      <c r="N22328">
        <v>8099</v>
      </c>
      <c r="O22328">
        <v>610</v>
      </c>
      <c r="P22328" s="119" t="s">
        <v>20254</v>
      </c>
    </row>
    <row r="22329" spans="1:16" x14ac:dyDescent="0.25">
      <c r="A22329">
        <v>66763</v>
      </c>
      <c r="B22329" s="119" t="s">
        <v>14710</v>
      </c>
      <c r="C22329">
        <v>0</v>
      </c>
      <c r="E22329">
        <v>1382</v>
      </c>
      <c r="F22329">
        <v>4904</v>
      </c>
      <c r="G22329">
        <v>286</v>
      </c>
      <c r="H22329">
        <v>10000</v>
      </c>
      <c r="I22329" s="119" t="s">
        <v>6335</v>
      </c>
      <c r="J22329" s="119" t="s">
        <v>24</v>
      </c>
      <c r="K22329" s="1">
        <v>46255.758941458334</v>
      </c>
      <c r="L22329">
        <v>6</v>
      </c>
      <c r="M22329">
        <v>11</v>
      </c>
      <c r="N22329">
        <v>1</v>
      </c>
      <c r="O22329">
        <v>0</v>
      </c>
      <c r="P22329" s="119" t="s">
        <v>20254</v>
      </c>
    </row>
    <row r="22330" spans="1:16" x14ac:dyDescent="0.25">
      <c r="A22330">
        <v>66893</v>
      </c>
      <c r="B22330" s="119" t="s">
        <v>14711</v>
      </c>
      <c r="C22330">
        <v>0</v>
      </c>
      <c r="E22330">
        <v>82</v>
      </c>
      <c r="F22330">
        <v>8045</v>
      </c>
      <c r="G22330">
        <v>287</v>
      </c>
      <c r="H22330">
        <v>35926</v>
      </c>
      <c r="I22330" s="119" t="s">
        <v>1909</v>
      </c>
      <c r="J22330" s="119" t="s">
        <v>139</v>
      </c>
      <c r="K22330" s="1">
        <v>46255.758941458334</v>
      </c>
      <c r="L22330">
        <v>7</v>
      </c>
      <c r="M22330">
        <v>11</v>
      </c>
      <c r="N22330">
        <v>1</v>
      </c>
      <c r="O22330">
        <v>4</v>
      </c>
      <c r="P22330" s="119" t="s">
        <v>20254</v>
      </c>
    </row>
    <row r="22331" spans="1:16" x14ac:dyDescent="0.25">
      <c r="A22331">
        <v>66895</v>
      </c>
      <c r="B22331" s="119" t="s">
        <v>14712</v>
      </c>
      <c r="C22331">
        <v>0</v>
      </c>
      <c r="E22331">
        <v>214</v>
      </c>
      <c r="F22331">
        <v>6546</v>
      </c>
      <c r="G22331">
        <v>291</v>
      </c>
      <c r="H22331">
        <v>29490</v>
      </c>
      <c r="I22331" s="119" t="s">
        <v>1909</v>
      </c>
      <c r="J22331" s="119" t="s">
        <v>139</v>
      </c>
      <c r="K22331" s="1">
        <v>46255.758941458334</v>
      </c>
      <c r="L22331">
        <v>7</v>
      </c>
      <c r="M22331">
        <v>11</v>
      </c>
      <c r="N22331">
        <v>1</v>
      </c>
      <c r="O22331">
        <v>6</v>
      </c>
      <c r="P22331" s="119" t="s">
        <v>20254</v>
      </c>
    </row>
    <row r="22332" spans="1:16" x14ac:dyDescent="0.25">
      <c r="A22332">
        <v>66896</v>
      </c>
      <c r="B22332" s="119" t="s">
        <v>14713</v>
      </c>
      <c r="C22332">
        <v>0</v>
      </c>
      <c r="E22332">
        <v>432</v>
      </c>
      <c r="F22332">
        <v>10323</v>
      </c>
      <c r="G22332">
        <v>294</v>
      </c>
      <c r="H22332">
        <v>27983</v>
      </c>
      <c r="I22332" s="119" t="s">
        <v>1909</v>
      </c>
      <c r="J22332" s="119" t="s">
        <v>139</v>
      </c>
      <c r="K22332" s="1">
        <v>46255.758941458334</v>
      </c>
      <c r="L22332">
        <v>5</v>
      </c>
      <c r="M22332">
        <v>12</v>
      </c>
      <c r="N22332">
        <v>0</v>
      </c>
      <c r="O22332">
        <v>4</v>
      </c>
      <c r="P22332" s="119" t="s">
        <v>20254</v>
      </c>
    </row>
    <row r="22333" spans="1:16" x14ac:dyDescent="0.25">
      <c r="A22333">
        <v>66913</v>
      </c>
      <c r="B22333" s="119" t="s">
        <v>14714</v>
      </c>
      <c r="C22333">
        <v>0</v>
      </c>
      <c r="E22333">
        <v>223</v>
      </c>
      <c r="F22333">
        <v>51039</v>
      </c>
      <c r="G22333">
        <v>925</v>
      </c>
      <c r="H22333">
        <v>65650</v>
      </c>
      <c r="I22333" s="119" t="s">
        <v>6020</v>
      </c>
      <c r="J22333" s="119" t="s">
        <v>222</v>
      </c>
      <c r="K22333" s="1">
        <v>46255.758941458334</v>
      </c>
      <c r="L22333">
        <v>83</v>
      </c>
      <c r="M22333">
        <v>210</v>
      </c>
      <c r="N22333">
        <v>29</v>
      </c>
      <c r="O22333">
        <v>38</v>
      </c>
      <c r="P22333" s="119" t="s">
        <v>20254</v>
      </c>
    </row>
    <row r="22334" spans="1:16" x14ac:dyDescent="0.25">
      <c r="A22334">
        <v>66917</v>
      </c>
      <c r="B22334" s="119" t="s">
        <v>14715</v>
      </c>
      <c r="C22334">
        <v>0</v>
      </c>
      <c r="E22334">
        <v>1685</v>
      </c>
      <c r="F22334">
        <v>4793</v>
      </c>
      <c r="G22334">
        <v>6165</v>
      </c>
      <c r="H22334">
        <v>5890</v>
      </c>
      <c r="I22334" s="119" t="s">
        <v>6020</v>
      </c>
      <c r="J22334" s="119" t="s">
        <v>222</v>
      </c>
      <c r="K22334" s="1">
        <v>46255.758941458334</v>
      </c>
      <c r="L22334">
        <v>452</v>
      </c>
      <c r="M22334">
        <v>3759</v>
      </c>
      <c r="N22334">
        <v>99</v>
      </c>
      <c r="O22334">
        <v>874</v>
      </c>
      <c r="P22334" s="119" t="s">
        <v>20254</v>
      </c>
    </row>
    <row r="22335" spans="1:16" x14ac:dyDescent="0.25">
      <c r="A22335">
        <v>66923</v>
      </c>
      <c r="B22335" s="119" t="s">
        <v>14716</v>
      </c>
      <c r="C22335">
        <v>0</v>
      </c>
      <c r="E22335">
        <v>2043</v>
      </c>
      <c r="F22335">
        <v>6821</v>
      </c>
      <c r="G22335">
        <v>4256</v>
      </c>
      <c r="H22335">
        <v>7450</v>
      </c>
      <c r="I22335" s="119" t="s">
        <v>6020</v>
      </c>
      <c r="J22335" s="119" t="s">
        <v>222</v>
      </c>
      <c r="K22335" s="1">
        <v>46255.758941458334</v>
      </c>
      <c r="L22335">
        <v>394</v>
      </c>
      <c r="M22335">
        <v>3691</v>
      </c>
      <c r="N22335">
        <v>79</v>
      </c>
      <c r="O22335">
        <v>1239</v>
      </c>
      <c r="P22335" s="119" t="s">
        <v>20254</v>
      </c>
    </row>
    <row r="22336" spans="1:16" x14ac:dyDescent="0.25">
      <c r="A22336">
        <v>66926</v>
      </c>
      <c r="B22336" s="119" t="s">
        <v>14717</v>
      </c>
      <c r="C22336">
        <v>0</v>
      </c>
      <c r="E22336">
        <v>8388</v>
      </c>
      <c r="F22336">
        <v>36</v>
      </c>
      <c r="G22336">
        <v>8660</v>
      </c>
      <c r="H22336">
        <v>446</v>
      </c>
      <c r="I22336" s="119" t="s">
        <v>1909</v>
      </c>
      <c r="J22336" s="119" t="s">
        <v>24</v>
      </c>
      <c r="K22336" s="1">
        <v>46255.758941458334</v>
      </c>
      <c r="L22336">
        <v>80</v>
      </c>
      <c r="M22336">
        <v>1610</v>
      </c>
      <c r="N22336">
        <v>21</v>
      </c>
      <c r="O22336">
        <v>1308</v>
      </c>
      <c r="P22336" s="119" t="s">
        <v>20254</v>
      </c>
    </row>
    <row r="22337" spans="1:16" x14ac:dyDescent="0.25">
      <c r="A22337">
        <v>66930</v>
      </c>
      <c r="B22337" s="119" t="s">
        <v>14718</v>
      </c>
      <c r="C22337">
        <v>0</v>
      </c>
      <c r="E22337">
        <v>109891</v>
      </c>
      <c r="F22337">
        <v>40</v>
      </c>
      <c r="G22337">
        <v>481392</v>
      </c>
      <c r="H22337">
        <v>41</v>
      </c>
      <c r="I22337" s="119" t="s">
        <v>1807</v>
      </c>
      <c r="J22337" s="119" t="s">
        <v>222</v>
      </c>
      <c r="K22337" s="1">
        <v>46255.758941458334</v>
      </c>
      <c r="L22337">
        <v>72411</v>
      </c>
      <c r="M22337">
        <v>28789</v>
      </c>
      <c r="N22337">
        <v>19133</v>
      </c>
      <c r="O22337">
        <v>2678</v>
      </c>
      <c r="P22337" s="119" t="s">
        <v>20254</v>
      </c>
    </row>
    <row r="22338" spans="1:16" x14ac:dyDescent="0.25">
      <c r="A22338">
        <v>66933</v>
      </c>
      <c r="B22338" s="119" t="s">
        <v>14719</v>
      </c>
      <c r="C22338">
        <v>0</v>
      </c>
      <c r="E22338">
        <v>44424</v>
      </c>
      <c r="F22338">
        <v>352</v>
      </c>
      <c r="G22338">
        <v>1864720</v>
      </c>
      <c r="H22338">
        <v>393</v>
      </c>
      <c r="I22338" s="119" t="s">
        <v>3582</v>
      </c>
      <c r="J22338" s="119" t="s">
        <v>222</v>
      </c>
      <c r="K22338" s="1">
        <v>46255.758941458334</v>
      </c>
      <c r="L22338">
        <v>15929</v>
      </c>
      <c r="M22338">
        <v>277531</v>
      </c>
      <c r="N22338">
        <v>2654</v>
      </c>
      <c r="O22338">
        <v>81128</v>
      </c>
      <c r="P22338" s="119" t="s">
        <v>20254</v>
      </c>
    </row>
    <row r="22339" spans="1:16" x14ac:dyDescent="0.25">
      <c r="A22339">
        <v>66969</v>
      </c>
      <c r="B22339" s="119" t="s">
        <v>14720</v>
      </c>
      <c r="C22339">
        <v>0</v>
      </c>
      <c r="E22339">
        <v>4202</v>
      </c>
      <c r="F22339">
        <v>66</v>
      </c>
      <c r="G22339">
        <v>23021</v>
      </c>
      <c r="H22339">
        <v>185</v>
      </c>
      <c r="I22339" s="119" t="s">
        <v>6335</v>
      </c>
      <c r="J22339" s="119" t="s">
        <v>24</v>
      </c>
      <c r="K22339" s="1">
        <v>46255.758941458334</v>
      </c>
      <c r="L22339">
        <v>52</v>
      </c>
      <c r="M22339">
        <v>115</v>
      </c>
      <c r="N22339">
        <v>15</v>
      </c>
      <c r="O22339">
        <v>38</v>
      </c>
      <c r="P22339" s="119" t="s">
        <v>20254</v>
      </c>
    </row>
    <row r="22340" spans="1:16" x14ac:dyDescent="0.25">
      <c r="A22340">
        <v>66993</v>
      </c>
      <c r="B22340" s="119" t="s">
        <v>14721</v>
      </c>
      <c r="C22340">
        <v>0</v>
      </c>
      <c r="E22340">
        <v>252</v>
      </c>
      <c r="F22340">
        <v>139937</v>
      </c>
      <c r="G22340">
        <v>735</v>
      </c>
      <c r="H22340">
        <v>182503</v>
      </c>
      <c r="I22340" s="119" t="s">
        <v>6020</v>
      </c>
      <c r="J22340" s="119" t="s">
        <v>24</v>
      </c>
      <c r="K22340" s="1">
        <v>46255.758941458334</v>
      </c>
      <c r="L22340">
        <v>86</v>
      </c>
      <c r="M22340">
        <v>402</v>
      </c>
      <c r="N22340">
        <v>19</v>
      </c>
      <c r="O22340">
        <v>86</v>
      </c>
      <c r="P22340" s="119" t="s">
        <v>20254</v>
      </c>
    </row>
    <row r="22341" spans="1:16" x14ac:dyDescent="0.25">
      <c r="A22341">
        <v>67015</v>
      </c>
      <c r="B22341" s="119" t="s">
        <v>14722</v>
      </c>
      <c r="C22341">
        <v>0</v>
      </c>
      <c r="E22341">
        <v>406</v>
      </c>
      <c r="F22341">
        <v>121997</v>
      </c>
      <c r="G22341">
        <v>1064</v>
      </c>
      <c r="H22341">
        <v>141993</v>
      </c>
      <c r="I22341" s="119" t="s">
        <v>6020</v>
      </c>
      <c r="J22341" s="119" t="s">
        <v>13431</v>
      </c>
      <c r="K22341" s="1">
        <v>46255.758941458334</v>
      </c>
      <c r="L22341">
        <v>113</v>
      </c>
      <c r="M22341">
        <v>273</v>
      </c>
      <c r="N22341">
        <v>23</v>
      </c>
      <c r="O22341">
        <v>69</v>
      </c>
      <c r="P22341" s="119" t="s">
        <v>20254</v>
      </c>
    </row>
    <row r="22342" spans="1:16" x14ac:dyDescent="0.25">
      <c r="A22342">
        <v>67028</v>
      </c>
      <c r="B22342" s="119" t="s">
        <v>14723</v>
      </c>
      <c r="C22342">
        <v>0</v>
      </c>
      <c r="E22342">
        <v>840</v>
      </c>
      <c r="F22342">
        <v>4701114</v>
      </c>
      <c r="G22342">
        <v>21</v>
      </c>
      <c r="H22342">
        <v>6929573</v>
      </c>
      <c r="I22342" s="119" t="s">
        <v>16</v>
      </c>
      <c r="J22342" s="119" t="s">
        <v>222</v>
      </c>
      <c r="K22342" s="1">
        <v>46255.758941458334</v>
      </c>
      <c r="L22342">
        <v>14</v>
      </c>
      <c r="M22342">
        <v>2</v>
      </c>
      <c r="N22342">
        <v>3</v>
      </c>
      <c r="O22342">
        <v>1</v>
      </c>
      <c r="P22342" s="119" t="s">
        <v>20254</v>
      </c>
    </row>
    <row r="22343" spans="1:16" x14ac:dyDescent="0.25">
      <c r="A22343">
        <v>67033</v>
      </c>
      <c r="B22343" s="119" t="s">
        <v>14724</v>
      </c>
      <c r="C22343">
        <v>0</v>
      </c>
      <c r="E22343">
        <v>320</v>
      </c>
      <c r="F22343">
        <v>90001</v>
      </c>
      <c r="G22343">
        <v>149</v>
      </c>
      <c r="H22343">
        <v>157402</v>
      </c>
      <c r="I22343" s="119" t="s">
        <v>16</v>
      </c>
      <c r="J22343" s="119" t="s">
        <v>222</v>
      </c>
      <c r="K22343" s="1">
        <v>46255.758941458334</v>
      </c>
      <c r="L22343">
        <v>0</v>
      </c>
      <c r="M22343">
        <v>0</v>
      </c>
      <c r="N22343">
        <v>0</v>
      </c>
      <c r="O22343">
        <v>0</v>
      </c>
      <c r="P22343" s="119" t="s">
        <v>20254</v>
      </c>
    </row>
    <row r="22344" spans="1:16" x14ac:dyDescent="0.25">
      <c r="A22344">
        <v>67034</v>
      </c>
      <c r="B22344" s="119" t="s">
        <v>14725</v>
      </c>
      <c r="C22344">
        <v>0</v>
      </c>
      <c r="E22344">
        <v>145</v>
      </c>
      <c r="F22344">
        <v>2300030</v>
      </c>
      <c r="G22344">
        <v>31</v>
      </c>
      <c r="H22344">
        <v>3740000</v>
      </c>
      <c r="I22344" s="119" t="s">
        <v>16</v>
      </c>
      <c r="J22344" s="119" t="s">
        <v>222</v>
      </c>
      <c r="K22344" s="1">
        <v>46255.758941458334</v>
      </c>
      <c r="L22344">
        <v>8</v>
      </c>
      <c r="M22344">
        <v>1</v>
      </c>
      <c r="N22344">
        <v>1</v>
      </c>
      <c r="O22344">
        <v>0</v>
      </c>
      <c r="P22344" s="119" t="s">
        <v>20254</v>
      </c>
    </row>
    <row r="22345" spans="1:16" x14ac:dyDescent="0.25">
      <c r="A22345">
        <v>67035</v>
      </c>
      <c r="B22345" s="119" t="s">
        <v>14726</v>
      </c>
      <c r="C22345">
        <v>0</v>
      </c>
      <c r="E22345">
        <v>82</v>
      </c>
      <c r="F22345">
        <v>210226</v>
      </c>
      <c r="G22345">
        <v>52</v>
      </c>
      <c r="H22345">
        <v>279896</v>
      </c>
      <c r="I22345" s="119" t="s">
        <v>16</v>
      </c>
      <c r="J22345" s="119" t="s">
        <v>222</v>
      </c>
      <c r="K22345" s="1">
        <v>46255.758941458334</v>
      </c>
      <c r="L22345">
        <v>5</v>
      </c>
      <c r="M22345">
        <v>1</v>
      </c>
      <c r="N22345">
        <v>1</v>
      </c>
      <c r="O22345">
        <v>0</v>
      </c>
      <c r="P22345" s="119" t="s">
        <v>20254</v>
      </c>
    </row>
    <row r="22346" spans="1:16" x14ac:dyDescent="0.25">
      <c r="A22346">
        <v>67036</v>
      </c>
      <c r="B22346" s="119" t="s">
        <v>14727</v>
      </c>
      <c r="C22346">
        <v>0</v>
      </c>
      <c r="E22346">
        <v>52</v>
      </c>
      <c r="F22346">
        <v>633501</v>
      </c>
      <c r="G22346">
        <v>76</v>
      </c>
      <c r="H22346">
        <v>999807</v>
      </c>
      <c r="I22346" s="119" t="s">
        <v>16</v>
      </c>
      <c r="J22346" s="119" t="s">
        <v>222</v>
      </c>
      <c r="K22346" s="1">
        <v>46255.758941458334</v>
      </c>
      <c r="L22346">
        <v>5</v>
      </c>
      <c r="M22346">
        <v>3</v>
      </c>
      <c r="N22346">
        <v>1</v>
      </c>
      <c r="O22346">
        <v>0</v>
      </c>
      <c r="P22346" s="119" t="s">
        <v>20254</v>
      </c>
    </row>
    <row r="22347" spans="1:16" x14ac:dyDescent="0.25">
      <c r="A22347">
        <v>67039</v>
      </c>
      <c r="B22347" s="119" t="s">
        <v>14728</v>
      </c>
      <c r="C22347">
        <v>0</v>
      </c>
      <c r="E22347">
        <v>63</v>
      </c>
      <c r="F22347">
        <v>476102</v>
      </c>
      <c r="G22347">
        <v>68</v>
      </c>
      <c r="H22347">
        <v>999995</v>
      </c>
      <c r="I22347" s="119" t="s">
        <v>16</v>
      </c>
      <c r="J22347" s="119" t="s">
        <v>222</v>
      </c>
      <c r="K22347" s="1">
        <v>46255.758941458334</v>
      </c>
      <c r="L22347">
        <v>5</v>
      </c>
      <c r="M22347">
        <v>2</v>
      </c>
      <c r="N22347">
        <v>3</v>
      </c>
      <c r="O22347">
        <v>1</v>
      </c>
      <c r="P22347" s="119" t="s">
        <v>20254</v>
      </c>
    </row>
    <row r="22348" spans="1:16" x14ac:dyDescent="0.25">
      <c r="A22348">
        <v>67041</v>
      </c>
      <c r="B22348" s="119" t="s">
        <v>14729</v>
      </c>
      <c r="C22348">
        <v>0</v>
      </c>
      <c r="E22348">
        <v>91</v>
      </c>
      <c r="F22348">
        <v>149602</v>
      </c>
      <c r="G22348">
        <v>55</v>
      </c>
      <c r="H22348">
        <v>237089</v>
      </c>
      <c r="I22348" s="119" t="s">
        <v>16</v>
      </c>
      <c r="J22348" s="119" t="s">
        <v>222</v>
      </c>
      <c r="K22348" s="1">
        <v>46255.758941458334</v>
      </c>
      <c r="L22348">
        <v>11</v>
      </c>
      <c r="M22348">
        <v>5</v>
      </c>
      <c r="N22348">
        <v>4</v>
      </c>
      <c r="O22348">
        <v>1</v>
      </c>
      <c r="P22348" s="119" t="s">
        <v>20254</v>
      </c>
    </row>
    <row r="22349" spans="1:16" x14ac:dyDescent="0.25">
      <c r="A22349">
        <v>67042</v>
      </c>
      <c r="B22349" s="119" t="s">
        <v>14730</v>
      </c>
      <c r="C22349">
        <v>0</v>
      </c>
      <c r="E22349">
        <v>33</v>
      </c>
      <c r="F22349">
        <v>111039</v>
      </c>
      <c r="G22349">
        <v>39</v>
      </c>
      <c r="H22349">
        <v>210002</v>
      </c>
      <c r="I22349" s="119" t="s">
        <v>16</v>
      </c>
      <c r="J22349" s="119" t="s">
        <v>222</v>
      </c>
      <c r="K22349" s="1">
        <v>46255.758941458334</v>
      </c>
      <c r="L22349">
        <v>13</v>
      </c>
      <c r="M22349">
        <v>3</v>
      </c>
      <c r="N22349">
        <v>3</v>
      </c>
      <c r="O22349">
        <v>1</v>
      </c>
      <c r="P22349" s="119" t="s">
        <v>20254</v>
      </c>
    </row>
    <row r="22350" spans="1:16" x14ac:dyDescent="0.25">
      <c r="A22350">
        <v>67043</v>
      </c>
      <c r="B22350" s="119" t="s">
        <v>14731</v>
      </c>
      <c r="C22350">
        <v>0</v>
      </c>
      <c r="E22350">
        <v>54</v>
      </c>
      <c r="F22350">
        <v>252675</v>
      </c>
      <c r="G22350">
        <v>39</v>
      </c>
      <c r="H22350">
        <v>539885</v>
      </c>
      <c r="I22350" s="119" t="s">
        <v>16</v>
      </c>
      <c r="J22350" s="119" t="s">
        <v>222</v>
      </c>
      <c r="K22350" s="1">
        <v>46255.758941458334</v>
      </c>
      <c r="L22350">
        <v>10</v>
      </c>
      <c r="M22350">
        <v>3</v>
      </c>
      <c r="N22350">
        <v>0</v>
      </c>
      <c r="O22350">
        <v>1</v>
      </c>
      <c r="P22350" s="119" t="s">
        <v>20254</v>
      </c>
    </row>
    <row r="22351" spans="1:16" x14ac:dyDescent="0.25">
      <c r="A22351">
        <v>67044</v>
      </c>
      <c r="B22351" s="119" t="s">
        <v>14732</v>
      </c>
      <c r="C22351">
        <v>0</v>
      </c>
      <c r="E22351">
        <v>68</v>
      </c>
      <c r="F22351">
        <v>185458</v>
      </c>
      <c r="G22351">
        <v>43</v>
      </c>
      <c r="H22351">
        <v>289995</v>
      </c>
      <c r="I22351" s="119" t="s">
        <v>16</v>
      </c>
      <c r="J22351" s="119" t="s">
        <v>222</v>
      </c>
      <c r="K22351" s="1">
        <v>46255.758941458334</v>
      </c>
      <c r="L22351">
        <v>11</v>
      </c>
      <c r="M22351">
        <v>2</v>
      </c>
      <c r="N22351">
        <v>3</v>
      </c>
      <c r="O22351">
        <v>0</v>
      </c>
      <c r="P22351" s="119" t="s">
        <v>20254</v>
      </c>
    </row>
    <row r="22352" spans="1:16" x14ac:dyDescent="0.25">
      <c r="A22352">
        <v>67045</v>
      </c>
      <c r="B22352" s="119" t="s">
        <v>14733</v>
      </c>
      <c r="C22352">
        <v>0</v>
      </c>
      <c r="E22352">
        <v>52</v>
      </c>
      <c r="F22352">
        <v>435750</v>
      </c>
      <c r="G22352">
        <v>37</v>
      </c>
      <c r="H22352">
        <v>655457</v>
      </c>
      <c r="I22352" s="119" t="s">
        <v>16</v>
      </c>
      <c r="J22352" s="119" t="s">
        <v>222</v>
      </c>
      <c r="K22352" s="1">
        <v>46255.758941458334</v>
      </c>
      <c r="L22352">
        <v>5</v>
      </c>
      <c r="M22352">
        <v>3</v>
      </c>
      <c r="N22352">
        <v>2</v>
      </c>
      <c r="O22352">
        <v>0</v>
      </c>
      <c r="P22352" s="119" t="s">
        <v>20254</v>
      </c>
    </row>
    <row r="22353" spans="1:16" x14ac:dyDescent="0.25">
      <c r="A22353">
        <v>67046</v>
      </c>
      <c r="B22353" s="119" t="s">
        <v>14734</v>
      </c>
      <c r="C22353">
        <v>0</v>
      </c>
      <c r="E22353">
        <v>75</v>
      </c>
      <c r="F22353">
        <v>260553</v>
      </c>
      <c r="G22353">
        <v>58</v>
      </c>
      <c r="H22353">
        <v>496999</v>
      </c>
      <c r="I22353" s="119" t="s">
        <v>16</v>
      </c>
      <c r="J22353" s="119" t="s">
        <v>222</v>
      </c>
      <c r="K22353" s="1">
        <v>46255.758941458334</v>
      </c>
      <c r="L22353">
        <v>2</v>
      </c>
      <c r="M22353">
        <v>0</v>
      </c>
      <c r="N22353">
        <v>0</v>
      </c>
      <c r="O22353">
        <v>0</v>
      </c>
      <c r="P22353" s="119" t="s">
        <v>20254</v>
      </c>
    </row>
    <row r="22354" spans="1:16" x14ac:dyDescent="0.25">
      <c r="A22354">
        <v>67047</v>
      </c>
      <c r="B22354" s="119" t="s">
        <v>14735</v>
      </c>
      <c r="C22354">
        <v>0</v>
      </c>
      <c r="E22354">
        <v>176</v>
      </c>
      <c r="F22354">
        <v>2059791</v>
      </c>
      <c r="G22354">
        <v>20</v>
      </c>
      <c r="H22354">
        <v>2898989</v>
      </c>
      <c r="I22354" s="119" t="s">
        <v>16</v>
      </c>
      <c r="J22354" s="119" t="s">
        <v>222</v>
      </c>
      <c r="K22354" s="1">
        <v>46255.758941458334</v>
      </c>
      <c r="L22354">
        <v>10</v>
      </c>
      <c r="M22354">
        <v>3</v>
      </c>
      <c r="N22354">
        <v>5</v>
      </c>
      <c r="O22354">
        <v>1</v>
      </c>
      <c r="P22354" s="119" t="s">
        <v>20254</v>
      </c>
    </row>
    <row r="22355" spans="1:16" x14ac:dyDescent="0.25">
      <c r="A22355">
        <v>67048</v>
      </c>
      <c r="B22355" s="119" t="s">
        <v>14736</v>
      </c>
      <c r="C22355">
        <v>0</v>
      </c>
      <c r="E22355">
        <v>437</v>
      </c>
      <c r="F22355">
        <v>4231531</v>
      </c>
      <c r="G22355">
        <v>27</v>
      </c>
      <c r="H22355">
        <v>5967559</v>
      </c>
      <c r="I22355" s="119" t="s">
        <v>16</v>
      </c>
      <c r="J22355" s="119" t="s">
        <v>222</v>
      </c>
      <c r="K22355" s="1">
        <v>46255.758941458334</v>
      </c>
      <c r="L22355">
        <v>11</v>
      </c>
      <c r="M22355">
        <v>3</v>
      </c>
      <c r="N22355">
        <v>4</v>
      </c>
      <c r="O22355">
        <v>1</v>
      </c>
      <c r="P22355" s="119" t="s">
        <v>20254</v>
      </c>
    </row>
    <row r="22356" spans="1:16" x14ac:dyDescent="0.25">
      <c r="A22356">
        <v>67049</v>
      </c>
      <c r="B22356" s="119" t="s">
        <v>14737</v>
      </c>
      <c r="C22356">
        <v>0</v>
      </c>
      <c r="E22356">
        <v>210</v>
      </c>
      <c r="F22356">
        <v>3653406</v>
      </c>
      <c r="G22356">
        <v>32</v>
      </c>
      <c r="H22356">
        <v>4200000</v>
      </c>
      <c r="I22356" s="119" t="s">
        <v>16</v>
      </c>
      <c r="J22356" s="119" t="s">
        <v>222</v>
      </c>
      <c r="K22356" s="1">
        <v>46255.758941458334</v>
      </c>
      <c r="L22356">
        <v>5</v>
      </c>
      <c r="M22356">
        <v>3</v>
      </c>
      <c r="N22356">
        <v>2</v>
      </c>
      <c r="O22356">
        <v>1</v>
      </c>
      <c r="P22356" s="119" t="s">
        <v>20254</v>
      </c>
    </row>
    <row r="22357" spans="1:16" x14ac:dyDescent="0.25">
      <c r="A22357">
        <v>67050</v>
      </c>
      <c r="B22357" s="119" t="s">
        <v>14738</v>
      </c>
      <c r="C22357">
        <v>0</v>
      </c>
      <c r="E22357">
        <v>46</v>
      </c>
      <c r="F22357">
        <v>939999</v>
      </c>
      <c r="G22357">
        <v>47</v>
      </c>
      <c r="H22357">
        <v>1258890</v>
      </c>
      <c r="I22357" s="119" t="s">
        <v>16</v>
      </c>
      <c r="J22357" s="119" t="s">
        <v>222</v>
      </c>
      <c r="K22357" s="1">
        <v>46255.758941458334</v>
      </c>
      <c r="L22357">
        <v>5</v>
      </c>
      <c r="M22357">
        <v>3</v>
      </c>
      <c r="N22357">
        <v>0</v>
      </c>
      <c r="O22357">
        <v>2</v>
      </c>
      <c r="P22357" s="119" t="s">
        <v>20254</v>
      </c>
    </row>
    <row r="22358" spans="1:16" x14ac:dyDescent="0.25">
      <c r="A22358">
        <v>67051</v>
      </c>
      <c r="B22358" s="119" t="s">
        <v>14739</v>
      </c>
      <c r="C22358">
        <v>0</v>
      </c>
      <c r="E22358">
        <v>129</v>
      </c>
      <c r="F22358">
        <v>1604925</v>
      </c>
      <c r="G22358">
        <v>70</v>
      </c>
      <c r="H22358">
        <v>2594612</v>
      </c>
      <c r="I22358" s="119" t="s">
        <v>16</v>
      </c>
      <c r="J22358" s="119" t="s">
        <v>222</v>
      </c>
      <c r="K22358" s="1">
        <v>46255.758941458334</v>
      </c>
      <c r="L22358">
        <v>7</v>
      </c>
      <c r="M22358">
        <v>3</v>
      </c>
      <c r="N22358">
        <v>3</v>
      </c>
      <c r="O22358">
        <v>1</v>
      </c>
      <c r="P22358" s="119" t="s">
        <v>20254</v>
      </c>
    </row>
    <row r="22359" spans="1:16" x14ac:dyDescent="0.25">
      <c r="A22359">
        <v>67052</v>
      </c>
      <c r="B22359" s="119" t="s">
        <v>14740</v>
      </c>
      <c r="C22359">
        <v>0</v>
      </c>
      <c r="E22359">
        <v>70</v>
      </c>
      <c r="F22359">
        <v>1717373</v>
      </c>
      <c r="G22359">
        <v>46</v>
      </c>
      <c r="H22359">
        <v>2249899</v>
      </c>
      <c r="I22359" s="119" t="s">
        <v>16</v>
      </c>
      <c r="J22359" s="119" t="s">
        <v>222</v>
      </c>
      <c r="K22359" s="1">
        <v>46255.758941458334</v>
      </c>
      <c r="L22359">
        <v>3</v>
      </c>
      <c r="M22359">
        <v>6</v>
      </c>
      <c r="N22359">
        <v>1</v>
      </c>
      <c r="O22359">
        <v>2</v>
      </c>
      <c r="P22359" s="119" t="s">
        <v>20254</v>
      </c>
    </row>
    <row r="22360" spans="1:16" x14ac:dyDescent="0.25">
      <c r="A22360">
        <v>67053</v>
      </c>
      <c r="B22360" s="119" t="s">
        <v>14741</v>
      </c>
      <c r="C22360">
        <v>0</v>
      </c>
      <c r="E22360">
        <v>36</v>
      </c>
      <c r="F22360">
        <v>164692</v>
      </c>
      <c r="G22360">
        <v>53</v>
      </c>
      <c r="H22360">
        <v>237670</v>
      </c>
      <c r="I22360" s="119" t="s">
        <v>16</v>
      </c>
      <c r="J22360" s="119" t="s">
        <v>222</v>
      </c>
      <c r="K22360" s="1">
        <v>46255.758941458334</v>
      </c>
      <c r="L22360">
        <v>11</v>
      </c>
      <c r="M22360">
        <v>6</v>
      </c>
      <c r="N22360">
        <v>3</v>
      </c>
      <c r="O22360">
        <v>2</v>
      </c>
      <c r="P22360" s="119" t="s">
        <v>20254</v>
      </c>
    </row>
    <row r="22361" spans="1:16" x14ac:dyDescent="0.25">
      <c r="A22361">
        <v>67055</v>
      </c>
      <c r="B22361" s="119" t="s">
        <v>14742</v>
      </c>
      <c r="C22361">
        <v>0</v>
      </c>
      <c r="E22361">
        <v>83</v>
      </c>
      <c r="F22361">
        <v>175158</v>
      </c>
      <c r="G22361">
        <v>32</v>
      </c>
      <c r="H22361">
        <v>249893</v>
      </c>
      <c r="I22361" s="119" t="s">
        <v>16</v>
      </c>
      <c r="J22361" s="119" t="s">
        <v>222</v>
      </c>
      <c r="K22361" s="1">
        <v>46255.758941458334</v>
      </c>
      <c r="L22361">
        <v>3</v>
      </c>
      <c r="M22361">
        <v>1</v>
      </c>
      <c r="N22361">
        <v>0</v>
      </c>
      <c r="O22361">
        <v>0</v>
      </c>
      <c r="P22361" s="119" t="s">
        <v>20254</v>
      </c>
    </row>
    <row r="22362" spans="1:16" x14ac:dyDescent="0.25">
      <c r="A22362">
        <v>67057</v>
      </c>
      <c r="B22362" s="119" t="s">
        <v>14743</v>
      </c>
      <c r="C22362">
        <v>0</v>
      </c>
      <c r="E22362">
        <v>39</v>
      </c>
      <c r="F22362">
        <v>314914</v>
      </c>
      <c r="G22362">
        <v>36</v>
      </c>
      <c r="H22362">
        <v>400703</v>
      </c>
      <c r="I22362" s="119" t="s">
        <v>16</v>
      </c>
      <c r="J22362" s="119" t="s">
        <v>222</v>
      </c>
      <c r="K22362" s="1">
        <v>46255.758941458334</v>
      </c>
      <c r="L22362">
        <v>4</v>
      </c>
      <c r="M22362">
        <v>3</v>
      </c>
      <c r="N22362">
        <v>0</v>
      </c>
      <c r="O22362">
        <v>0</v>
      </c>
      <c r="P22362" s="119" t="s">
        <v>20254</v>
      </c>
    </row>
    <row r="22363" spans="1:16" x14ac:dyDescent="0.25">
      <c r="A22363">
        <v>67058</v>
      </c>
      <c r="B22363" s="119" t="s">
        <v>14744</v>
      </c>
      <c r="C22363">
        <v>0</v>
      </c>
      <c r="E22363">
        <v>128</v>
      </c>
      <c r="F22363">
        <v>420004</v>
      </c>
      <c r="G22363">
        <v>33</v>
      </c>
      <c r="H22363">
        <v>949999</v>
      </c>
      <c r="I22363" s="119" t="s">
        <v>16</v>
      </c>
      <c r="J22363" s="119" t="s">
        <v>222</v>
      </c>
      <c r="K22363" s="1">
        <v>46255.758941458334</v>
      </c>
      <c r="L22363">
        <v>18</v>
      </c>
      <c r="M22363">
        <v>3</v>
      </c>
      <c r="N22363">
        <v>4</v>
      </c>
      <c r="O22363">
        <v>0</v>
      </c>
      <c r="P22363" s="119" t="s">
        <v>20254</v>
      </c>
    </row>
    <row r="22364" spans="1:16" x14ac:dyDescent="0.25">
      <c r="A22364">
        <v>67059</v>
      </c>
      <c r="B22364" s="119" t="s">
        <v>14745</v>
      </c>
      <c r="C22364">
        <v>0</v>
      </c>
      <c r="E22364">
        <v>86</v>
      </c>
      <c r="F22364">
        <v>3009999</v>
      </c>
      <c r="G22364">
        <v>18</v>
      </c>
      <c r="H22364">
        <v>3769999</v>
      </c>
      <c r="I22364" s="119" t="s">
        <v>16</v>
      </c>
      <c r="J22364" s="119" t="s">
        <v>222</v>
      </c>
      <c r="K22364" s="1">
        <v>46255.758941458334</v>
      </c>
      <c r="L22364">
        <v>6</v>
      </c>
      <c r="M22364">
        <v>3</v>
      </c>
      <c r="N22364">
        <v>1</v>
      </c>
      <c r="O22364">
        <v>2</v>
      </c>
      <c r="P22364" s="119" t="s">
        <v>20254</v>
      </c>
    </row>
    <row r="22365" spans="1:16" x14ac:dyDescent="0.25">
      <c r="A22365">
        <v>67060</v>
      </c>
      <c r="B22365" s="119" t="s">
        <v>14746</v>
      </c>
      <c r="C22365">
        <v>0</v>
      </c>
      <c r="E22365">
        <v>80</v>
      </c>
      <c r="F22365">
        <v>1750217</v>
      </c>
      <c r="G22365">
        <v>20</v>
      </c>
      <c r="H22365">
        <v>3499998</v>
      </c>
      <c r="I22365" s="119" t="s">
        <v>16</v>
      </c>
      <c r="J22365" s="119" t="s">
        <v>222</v>
      </c>
      <c r="K22365" s="1">
        <v>46255.758941458334</v>
      </c>
      <c r="L22365">
        <v>6</v>
      </c>
      <c r="M22365">
        <v>4</v>
      </c>
      <c r="N22365">
        <v>3</v>
      </c>
      <c r="O22365">
        <v>1</v>
      </c>
      <c r="P22365" s="119" t="s">
        <v>20254</v>
      </c>
    </row>
    <row r="22366" spans="1:16" x14ac:dyDescent="0.25">
      <c r="A22366">
        <v>67061</v>
      </c>
      <c r="B22366" s="119" t="s">
        <v>14747</v>
      </c>
      <c r="C22366">
        <v>0</v>
      </c>
      <c r="E22366">
        <v>87</v>
      </c>
      <c r="F22366">
        <v>7559512</v>
      </c>
      <c r="G22366">
        <v>29</v>
      </c>
      <c r="H22366">
        <v>10749990</v>
      </c>
      <c r="I22366" s="119" t="s">
        <v>16</v>
      </c>
      <c r="J22366" s="119" t="s">
        <v>222</v>
      </c>
      <c r="K22366" s="1">
        <v>46255.758941458334</v>
      </c>
      <c r="L22366">
        <v>7</v>
      </c>
      <c r="M22366">
        <v>6</v>
      </c>
      <c r="N22366">
        <v>2</v>
      </c>
      <c r="O22366">
        <v>1</v>
      </c>
      <c r="P22366" s="119" t="s">
        <v>20254</v>
      </c>
    </row>
    <row r="22367" spans="1:16" x14ac:dyDescent="0.25">
      <c r="A22367">
        <v>67062</v>
      </c>
      <c r="B22367" s="119" t="s">
        <v>14748</v>
      </c>
      <c r="C22367">
        <v>0</v>
      </c>
      <c r="E22367">
        <v>74</v>
      </c>
      <c r="F22367">
        <v>1761904</v>
      </c>
      <c r="G22367">
        <v>26</v>
      </c>
      <c r="H22367">
        <v>2245000</v>
      </c>
      <c r="I22367" s="119" t="s">
        <v>16</v>
      </c>
      <c r="J22367" s="119" t="s">
        <v>222</v>
      </c>
      <c r="K22367" s="1">
        <v>46255.758941458334</v>
      </c>
      <c r="L22367">
        <v>2</v>
      </c>
      <c r="M22367">
        <v>1</v>
      </c>
      <c r="N22367">
        <v>0</v>
      </c>
      <c r="O22367">
        <v>0</v>
      </c>
      <c r="P22367" s="119" t="s">
        <v>20254</v>
      </c>
    </row>
    <row r="22368" spans="1:16" x14ac:dyDescent="0.25">
      <c r="A22368">
        <v>67064</v>
      </c>
      <c r="B22368" s="119" t="s">
        <v>14749</v>
      </c>
      <c r="C22368">
        <v>0</v>
      </c>
      <c r="E22368">
        <v>40</v>
      </c>
      <c r="F22368">
        <v>600205</v>
      </c>
      <c r="G22368">
        <v>46</v>
      </c>
      <c r="H22368">
        <v>800201</v>
      </c>
      <c r="I22368" s="119" t="s">
        <v>16</v>
      </c>
      <c r="J22368" s="119" t="s">
        <v>222</v>
      </c>
      <c r="K22368" s="1">
        <v>46255.758941458334</v>
      </c>
      <c r="L22368">
        <v>4</v>
      </c>
      <c r="M22368">
        <v>2</v>
      </c>
      <c r="N22368">
        <v>1</v>
      </c>
      <c r="O22368">
        <v>0</v>
      </c>
      <c r="P22368" s="119" t="s">
        <v>20254</v>
      </c>
    </row>
    <row r="22369" spans="1:16" x14ac:dyDescent="0.25">
      <c r="A22369">
        <v>67065</v>
      </c>
      <c r="B22369" s="119" t="s">
        <v>14750</v>
      </c>
      <c r="C22369">
        <v>0</v>
      </c>
      <c r="E22369">
        <v>153</v>
      </c>
      <c r="F22369">
        <v>2402530</v>
      </c>
      <c r="G22369">
        <v>39</v>
      </c>
      <c r="H22369">
        <v>3589796</v>
      </c>
      <c r="I22369" s="119" t="s">
        <v>16</v>
      </c>
      <c r="J22369" s="119" t="s">
        <v>222</v>
      </c>
      <c r="K22369" s="1">
        <v>46255.758941458334</v>
      </c>
      <c r="L22369">
        <v>8</v>
      </c>
      <c r="M22369">
        <v>2</v>
      </c>
      <c r="N22369">
        <v>2</v>
      </c>
      <c r="O22369">
        <v>0</v>
      </c>
      <c r="P22369" s="119" t="s">
        <v>20254</v>
      </c>
    </row>
    <row r="22370" spans="1:16" x14ac:dyDescent="0.25">
      <c r="A22370">
        <v>67066</v>
      </c>
      <c r="B22370" s="119" t="s">
        <v>14751</v>
      </c>
      <c r="C22370">
        <v>0</v>
      </c>
      <c r="E22370">
        <v>83</v>
      </c>
      <c r="F22370">
        <v>123764</v>
      </c>
      <c r="G22370">
        <v>57</v>
      </c>
      <c r="H22370">
        <v>249983</v>
      </c>
      <c r="I22370" s="119" t="s">
        <v>16</v>
      </c>
      <c r="J22370" s="119" t="s">
        <v>222</v>
      </c>
      <c r="K22370" s="1">
        <v>46255.758941458334</v>
      </c>
      <c r="L22370">
        <v>17</v>
      </c>
      <c r="M22370">
        <v>2</v>
      </c>
      <c r="N22370">
        <v>2</v>
      </c>
      <c r="O22370">
        <v>1</v>
      </c>
      <c r="P22370" s="119" t="s">
        <v>20254</v>
      </c>
    </row>
    <row r="22371" spans="1:16" x14ac:dyDescent="0.25">
      <c r="A22371">
        <v>67067</v>
      </c>
      <c r="B22371" s="119" t="s">
        <v>14752</v>
      </c>
      <c r="C22371">
        <v>0</v>
      </c>
      <c r="E22371">
        <v>73</v>
      </c>
      <c r="F22371">
        <v>292910</v>
      </c>
      <c r="G22371">
        <v>40</v>
      </c>
      <c r="H22371">
        <v>499996</v>
      </c>
      <c r="I22371" s="119" t="s">
        <v>16</v>
      </c>
      <c r="J22371" s="119" t="s">
        <v>222</v>
      </c>
      <c r="K22371" s="1">
        <v>46255.758941458334</v>
      </c>
      <c r="L22371">
        <v>6</v>
      </c>
      <c r="M22371">
        <v>4</v>
      </c>
      <c r="N22371">
        <v>2</v>
      </c>
      <c r="O22371">
        <v>3</v>
      </c>
      <c r="P22371" s="119" t="s">
        <v>20254</v>
      </c>
    </row>
    <row r="22372" spans="1:16" x14ac:dyDescent="0.25">
      <c r="A22372">
        <v>67068</v>
      </c>
      <c r="B22372" s="119" t="s">
        <v>14753</v>
      </c>
      <c r="C22372">
        <v>0</v>
      </c>
      <c r="E22372">
        <v>45</v>
      </c>
      <c r="F22372">
        <v>267269</v>
      </c>
      <c r="G22372">
        <v>44</v>
      </c>
      <c r="H22372">
        <v>391412</v>
      </c>
      <c r="I22372" s="119" t="s">
        <v>16</v>
      </c>
      <c r="J22372" s="119" t="s">
        <v>222</v>
      </c>
      <c r="K22372" s="1">
        <v>46255.758941458334</v>
      </c>
      <c r="L22372">
        <v>8</v>
      </c>
      <c r="M22372">
        <v>3</v>
      </c>
      <c r="N22372">
        <v>6</v>
      </c>
      <c r="O22372">
        <v>1</v>
      </c>
      <c r="P22372" s="119" t="s">
        <v>20254</v>
      </c>
    </row>
    <row r="22373" spans="1:16" x14ac:dyDescent="0.25">
      <c r="A22373">
        <v>67069</v>
      </c>
      <c r="B22373" s="119" t="s">
        <v>14754</v>
      </c>
      <c r="C22373">
        <v>0</v>
      </c>
      <c r="E22373">
        <v>54</v>
      </c>
      <c r="F22373">
        <v>402355</v>
      </c>
      <c r="G22373">
        <v>54</v>
      </c>
      <c r="H22373">
        <v>601098</v>
      </c>
      <c r="I22373" s="119" t="s">
        <v>16</v>
      </c>
      <c r="J22373" s="119" t="s">
        <v>222</v>
      </c>
      <c r="K22373" s="1">
        <v>46255.758941458334</v>
      </c>
      <c r="L22373">
        <v>4</v>
      </c>
      <c r="M22373">
        <v>5</v>
      </c>
      <c r="N22373">
        <v>3</v>
      </c>
      <c r="O22373">
        <v>0</v>
      </c>
      <c r="P22373" s="119" t="s">
        <v>20254</v>
      </c>
    </row>
    <row r="22374" spans="1:16" x14ac:dyDescent="0.25">
      <c r="A22374">
        <v>67070</v>
      </c>
      <c r="B22374" s="119" t="s">
        <v>14755</v>
      </c>
      <c r="C22374">
        <v>0</v>
      </c>
      <c r="E22374">
        <v>89</v>
      </c>
      <c r="F22374">
        <v>130006</v>
      </c>
      <c r="G22374">
        <v>44</v>
      </c>
      <c r="H22374">
        <v>222541</v>
      </c>
      <c r="I22374" s="119" t="s">
        <v>16</v>
      </c>
      <c r="J22374" s="119" t="s">
        <v>222</v>
      </c>
      <c r="K22374" s="1">
        <v>46255.758941458334</v>
      </c>
      <c r="L22374">
        <v>10</v>
      </c>
      <c r="M22374">
        <v>3</v>
      </c>
      <c r="N22374">
        <v>2</v>
      </c>
      <c r="O22374">
        <v>0</v>
      </c>
      <c r="P22374" s="119" t="s">
        <v>20254</v>
      </c>
    </row>
    <row r="22375" spans="1:16" x14ac:dyDescent="0.25">
      <c r="A22375">
        <v>67072</v>
      </c>
      <c r="B22375" s="119" t="s">
        <v>14756</v>
      </c>
      <c r="C22375">
        <v>0</v>
      </c>
      <c r="E22375">
        <v>284</v>
      </c>
      <c r="F22375">
        <v>143233</v>
      </c>
      <c r="G22375">
        <v>75</v>
      </c>
      <c r="H22375">
        <v>259995</v>
      </c>
      <c r="I22375" s="119" t="s">
        <v>16</v>
      </c>
      <c r="J22375" s="119" t="s">
        <v>222</v>
      </c>
      <c r="K22375" s="1">
        <v>46255.758941458334</v>
      </c>
      <c r="L22375">
        <v>9</v>
      </c>
      <c r="M22375">
        <v>2</v>
      </c>
      <c r="N22375">
        <v>2</v>
      </c>
      <c r="O22375">
        <v>1</v>
      </c>
      <c r="P22375" s="119" t="s">
        <v>20254</v>
      </c>
    </row>
    <row r="22376" spans="1:16" x14ac:dyDescent="0.25">
      <c r="A22376">
        <v>67073</v>
      </c>
      <c r="B22376" s="119" t="s">
        <v>14757</v>
      </c>
      <c r="C22376">
        <v>0</v>
      </c>
      <c r="E22376">
        <v>61</v>
      </c>
      <c r="F22376">
        <v>1001947</v>
      </c>
      <c r="G22376">
        <v>45</v>
      </c>
      <c r="H22376">
        <v>1479999</v>
      </c>
      <c r="I22376" s="119" t="s">
        <v>16</v>
      </c>
      <c r="J22376" s="119" t="s">
        <v>222</v>
      </c>
      <c r="K22376" s="1">
        <v>46255.758941458334</v>
      </c>
      <c r="L22376">
        <v>3</v>
      </c>
      <c r="M22376">
        <v>2</v>
      </c>
      <c r="N22376">
        <v>1</v>
      </c>
      <c r="O22376">
        <v>0</v>
      </c>
      <c r="P22376" s="119" t="s">
        <v>20254</v>
      </c>
    </row>
    <row r="22377" spans="1:16" x14ac:dyDescent="0.25">
      <c r="A22377">
        <v>67074</v>
      </c>
      <c r="B22377" s="119" t="s">
        <v>14758</v>
      </c>
      <c r="C22377">
        <v>0</v>
      </c>
      <c r="E22377">
        <v>46</v>
      </c>
      <c r="F22377">
        <v>1004674</v>
      </c>
      <c r="G22377">
        <v>44</v>
      </c>
      <c r="H22377">
        <v>1700134</v>
      </c>
      <c r="I22377" s="119" t="s">
        <v>16</v>
      </c>
      <c r="J22377" s="119" t="s">
        <v>222</v>
      </c>
      <c r="K22377" s="1">
        <v>46255.758941458334</v>
      </c>
      <c r="L22377">
        <v>5</v>
      </c>
      <c r="M22377">
        <v>4</v>
      </c>
      <c r="N22377">
        <v>3</v>
      </c>
      <c r="O22377">
        <v>1</v>
      </c>
      <c r="P22377" s="119" t="s">
        <v>20254</v>
      </c>
    </row>
    <row r="22378" spans="1:16" x14ac:dyDescent="0.25">
      <c r="A22378">
        <v>67177</v>
      </c>
      <c r="B22378" s="119" t="s">
        <v>14759</v>
      </c>
      <c r="C22378">
        <v>0</v>
      </c>
      <c r="E22378">
        <v>0</v>
      </c>
      <c r="F22378">
        <v>0</v>
      </c>
      <c r="G22378">
        <v>123007</v>
      </c>
      <c r="H22378">
        <v>2</v>
      </c>
      <c r="I22378" s="119" t="s">
        <v>16</v>
      </c>
      <c r="J22378" s="119" t="s">
        <v>24</v>
      </c>
      <c r="K22378" s="1">
        <v>46255.758941458334</v>
      </c>
      <c r="L22378">
        <v>0</v>
      </c>
      <c r="M22378">
        <v>429</v>
      </c>
      <c r="N22378">
        <v>0</v>
      </c>
      <c r="O22378">
        <v>62</v>
      </c>
      <c r="P22378" s="119" t="s">
        <v>20254</v>
      </c>
    </row>
    <row r="22379" spans="1:16" x14ac:dyDescent="0.25">
      <c r="A22379">
        <v>67178</v>
      </c>
      <c r="B22379" s="119" t="s">
        <v>14760</v>
      </c>
      <c r="C22379">
        <v>0</v>
      </c>
      <c r="E22379">
        <v>0</v>
      </c>
      <c r="F22379">
        <v>0</v>
      </c>
      <c r="G22379">
        <v>91019</v>
      </c>
      <c r="H22379">
        <v>2</v>
      </c>
      <c r="I22379" s="119" t="s">
        <v>16</v>
      </c>
      <c r="J22379" s="119" t="s">
        <v>24</v>
      </c>
      <c r="K22379" s="1">
        <v>46255.758941458334</v>
      </c>
      <c r="L22379">
        <v>0</v>
      </c>
      <c r="M22379">
        <v>86</v>
      </c>
      <c r="N22379">
        <v>0</v>
      </c>
      <c r="O22379">
        <v>12</v>
      </c>
      <c r="P22379" s="119" t="s">
        <v>20254</v>
      </c>
    </row>
    <row r="22380" spans="1:16" x14ac:dyDescent="0.25">
      <c r="A22380">
        <v>67179</v>
      </c>
      <c r="B22380" s="119" t="s">
        <v>14761</v>
      </c>
      <c r="C22380">
        <v>0</v>
      </c>
      <c r="E22380">
        <v>0</v>
      </c>
      <c r="F22380">
        <v>0</v>
      </c>
      <c r="G22380">
        <v>40767</v>
      </c>
      <c r="H22380">
        <v>2</v>
      </c>
      <c r="I22380" s="119" t="s">
        <v>16</v>
      </c>
      <c r="J22380" s="119" t="s">
        <v>24</v>
      </c>
      <c r="K22380" s="1">
        <v>46255.758941458334</v>
      </c>
      <c r="L22380">
        <v>0</v>
      </c>
      <c r="M22380">
        <v>37</v>
      </c>
      <c r="N22380">
        <v>0</v>
      </c>
      <c r="O22380">
        <v>11</v>
      </c>
      <c r="P22380" s="119" t="s">
        <v>20254</v>
      </c>
    </row>
    <row r="22381" spans="1:16" x14ac:dyDescent="0.25">
      <c r="A22381">
        <v>67180</v>
      </c>
      <c r="B22381" s="119" t="s">
        <v>14762</v>
      </c>
      <c r="C22381">
        <v>0</v>
      </c>
      <c r="E22381">
        <v>0</v>
      </c>
      <c r="F22381">
        <v>0</v>
      </c>
      <c r="G22381">
        <v>75748</v>
      </c>
      <c r="H22381">
        <v>2</v>
      </c>
      <c r="I22381" s="119" t="s">
        <v>16</v>
      </c>
      <c r="J22381" s="119" t="s">
        <v>24</v>
      </c>
      <c r="K22381" s="1">
        <v>46255.758941458334</v>
      </c>
      <c r="L22381">
        <v>0</v>
      </c>
      <c r="M22381">
        <v>114</v>
      </c>
      <c r="N22381">
        <v>0</v>
      </c>
      <c r="O22381">
        <v>28</v>
      </c>
      <c r="P22381" s="119" t="s">
        <v>20254</v>
      </c>
    </row>
    <row r="22382" spans="1:16" x14ac:dyDescent="0.25">
      <c r="A22382">
        <v>67181</v>
      </c>
      <c r="B22382" s="119" t="s">
        <v>14763</v>
      </c>
      <c r="C22382">
        <v>0</v>
      </c>
      <c r="E22382">
        <v>4883</v>
      </c>
      <c r="F22382">
        <v>255</v>
      </c>
      <c r="G22382">
        <v>1684</v>
      </c>
      <c r="H22382">
        <v>999</v>
      </c>
      <c r="I22382" s="119" t="s">
        <v>16</v>
      </c>
      <c r="J22382" s="119" t="s">
        <v>24</v>
      </c>
      <c r="K22382" s="1">
        <v>46255.758941458334</v>
      </c>
      <c r="L22382">
        <v>32</v>
      </c>
      <c r="M22382">
        <v>51</v>
      </c>
      <c r="N22382">
        <v>6</v>
      </c>
      <c r="O22382">
        <v>17</v>
      </c>
      <c r="P22382" s="119" t="s">
        <v>20254</v>
      </c>
    </row>
    <row r="22383" spans="1:16" x14ac:dyDescent="0.25">
      <c r="A22383">
        <v>67182</v>
      </c>
      <c r="B22383" s="119" t="s">
        <v>14764</v>
      </c>
      <c r="C22383">
        <v>0</v>
      </c>
      <c r="E22383">
        <v>0</v>
      </c>
      <c r="F22383">
        <v>0</v>
      </c>
      <c r="G22383">
        <v>28910</v>
      </c>
      <c r="H22383">
        <v>2</v>
      </c>
      <c r="I22383" s="119" t="s">
        <v>16</v>
      </c>
      <c r="J22383" s="119" t="s">
        <v>24</v>
      </c>
      <c r="K22383" s="1">
        <v>46255.758941458334</v>
      </c>
      <c r="L22383">
        <v>0</v>
      </c>
      <c r="M22383">
        <v>42</v>
      </c>
      <c r="N22383">
        <v>0</v>
      </c>
      <c r="O22383">
        <v>9</v>
      </c>
      <c r="P22383" s="119" t="s">
        <v>20254</v>
      </c>
    </row>
    <row r="22384" spans="1:16" x14ac:dyDescent="0.25">
      <c r="A22384">
        <v>67183</v>
      </c>
      <c r="B22384" s="119" t="s">
        <v>14765</v>
      </c>
      <c r="C22384">
        <v>80</v>
      </c>
      <c r="E22384">
        <v>2204</v>
      </c>
      <c r="F22384">
        <v>1601</v>
      </c>
      <c r="G22384">
        <v>12843</v>
      </c>
      <c r="H22384">
        <v>2429</v>
      </c>
      <c r="I22384" s="119" t="s">
        <v>16</v>
      </c>
      <c r="J22384" s="119" t="s">
        <v>139</v>
      </c>
      <c r="K22384" s="1">
        <v>46255.758941458334</v>
      </c>
      <c r="L22384">
        <v>230</v>
      </c>
      <c r="M22384">
        <v>2142</v>
      </c>
      <c r="N22384">
        <v>65</v>
      </c>
      <c r="O22384">
        <v>619</v>
      </c>
      <c r="P22384" s="119" t="s">
        <v>20254</v>
      </c>
    </row>
    <row r="22385" spans="1:16" x14ac:dyDescent="0.25">
      <c r="A22385">
        <v>67184</v>
      </c>
      <c r="B22385" s="119" t="s">
        <v>14766</v>
      </c>
      <c r="C22385">
        <v>80</v>
      </c>
      <c r="E22385">
        <v>2126</v>
      </c>
      <c r="F22385">
        <v>1068</v>
      </c>
      <c r="G22385">
        <v>8294</v>
      </c>
      <c r="H22385">
        <v>2299</v>
      </c>
      <c r="I22385" s="119" t="s">
        <v>16</v>
      </c>
      <c r="J22385" s="119" t="s">
        <v>139</v>
      </c>
      <c r="K22385" s="1">
        <v>46255.758941458334</v>
      </c>
      <c r="L22385">
        <v>372</v>
      </c>
      <c r="M22385">
        <v>222</v>
      </c>
      <c r="N22385">
        <v>15</v>
      </c>
      <c r="O22385">
        <v>0</v>
      </c>
      <c r="P22385" s="119" t="s">
        <v>20254</v>
      </c>
    </row>
    <row r="22386" spans="1:16" x14ac:dyDescent="0.25">
      <c r="A22386">
        <v>67185</v>
      </c>
      <c r="B22386" s="119" t="s">
        <v>14767</v>
      </c>
      <c r="C22386">
        <v>80</v>
      </c>
      <c r="E22386">
        <v>4647</v>
      </c>
      <c r="F22386">
        <v>1191</v>
      </c>
      <c r="G22386">
        <v>7101</v>
      </c>
      <c r="H22386">
        <v>2290</v>
      </c>
      <c r="I22386" s="119" t="s">
        <v>16</v>
      </c>
      <c r="J22386" s="119" t="s">
        <v>139</v>
      </c>
      <c r="K22386" s="1">
        <v>46255.758941458334</v>
      </c>
      <c r="L22386">
        <v>43</v>
      </c>
      <c r="M22386">
        <v>465</v>
      </c>
      <c r="N22386">
        <v>33</v>
      </c>
      <c r="O22386">
        <v>21</v>
      </c>
      <c r="P22386" s="119" t="s">
        <v>20254</v>
      </c>
    </row>
    <row r="22387" spans="1:16" x14ac:dyDescent="0.25">
      <c r="A22387">
        <v>67191</v>
      </c>
      <c r="B22387" s="119" t="s">
        <v>14768</v>
      </c>
      <c r="C22387">
        <v>80</v>
      </c>
      <c r="E22387">
        <v>5969</v>
      </c>
      <c r="F22387">
        <v>926</v>
      </c>
      <c r="G22387">
        <v>2184</v>
      </c>
      <c r="H22387">
        <v>3030</v>
      </c>
      <c r="I22387" s="119" t="s">
        <v>4611</v>
      </c>
      <c r="J22387" s="119" t="s">
        <v>24</v>
      </c>
      <c r="K22387" s="1">
        <v>46255.758941458334</v>
      </c>
      <c r="L22387">
        <v>379</v>
      </c>
      <c r="M22387">
        <v>258</v>
      </c>
      <c r="N22387">
        <v>59</v>
      </c>
      <c r="O22387">
        <v>75</v>
      </c>
      <c r="P22387" s="119" t="s">
        <v>20254</v>
      </c>
    </row>
    <row r="22388" spans="1:16" x14ac:dyDescent="0.25">
      <c r="A22388">
        <v>67192</v>
      </c>
      <c r="B22388" s="119" t="s">
        <v>14769</v>
      </c>
      <c r="C22388">
        <v>80</v>
      </c>
      <c r="E22388">
        <v>442</v>
      </c>
      <c r="F22388">
        <v>195</v>
      </c>
      <c r="G22388">
        <v>10972</v>
      </c>
      <c r="H22388">
        <v>254</v>
      </c>
      <c r="I22388" s="119" t="s">
        <v>4611</v>
      </c>
      <c r="J22388" s="119" t="s">
        <v>139</v>
      </c>
      <c r="K22388" s="1">
        <v>46255.758941458334</v>
      </c>
      <c r="L22388">
        <v>155</v>
      </c>
      <c r="M22388">
        <v>992</v>
      </c>
      <c r="N22388">
        <v>45</v>
      </c>
      <c r="O22388">
        <v>391</v>
      </c>
      <c r="P22388" s="119" t="s">
        <v>20254</v>
      </c>
    </row>
    <row r="22389" spans="1:16" x14ac:dyDescent="0.25">
      <c r="A22389">
        <v>67276</v>
      </c>
      <c r="B22389" s="119" t="s">
        <v>14770</v>
      </c>
      <c r="C22389">
        <v>0</v>
      </c>
      <c r="E22389">
        <v>69</v>
      </c>
      <c r="F22389">
        <v>250341</v>
      </c>
      <c r="G22389">
        <v>100</v>
      </c>
      <c r="H22389">
        <v>399899</v>
      </c>
      <c r="I22389" s="119" t="s">
        <v>16</v>
      </c>
      <c r="J22389" s="119" t="s">
        <v>222</v>
      </c>
      <c r="K22389" s="1">
        <v>46255.758941458334</v>
      </c>
      <c r="L22389">
        <v>5</v>
      </c>
      <c r="M22389">
        <v>2</v>
      </c>
      <c r="N22389">
        <v>3</v>
      </c>
      <c r="O22389">
        <v>0</v>
      </c>
      <c r="P22389" s="119" t="s">
        <v>20254</v>
      </c>
    </row>
    <row r="22390" spans="1:16" x14ac:dyDescent="0.25">
      <c r="A22390">
        <v>67284</v>
      </c>
      <c r="B22390" s="119" t="s">
        <v>14771</v>
      </c>
      <c r="C22390">
        <v>0</v>
      </c>
      <c r="E22390">
        <v>1271</v>
      </c>
      <c r="F22390">
        <v>31567</v>
      </c>
      <c r="G22390">
        <v>662</v>
      </c>
      <c r="H22390">
        <v>57200</v>
      </c>
      <c r="I22390" s="119" t="s">
        <v>16</v>
      </c>
      <c r="J22390" s="119" t="s">
        <v>222</v>
      </c>
      <c r="K22390" s="1">
        <v>46255.758941458334</v>
      </c>
      <c r="L22390">
        <v>8</v>
      </c>
      <c r="M22390">
        <v>38</v>
      </c>
      <c r="N22390">
        <v>3</v>
      </c>
      <c r="O22390">
        <v>8</v>
      </c>
      <c r="P22390" s="119" t="s">
        <v>20254</v>
      </c>
    </row>
    <row r="22391" spans="1:16" x14ac:dyDescent="0.25">
      <c r="A22391">
        <v>67285</v>
      </c>
      <c r="B22391" s="119" t="s">
        <v>14772</v>
      </c>
      <c r="C22391">
        <v>0</v>
      </c>
      <c r="E22391">
        <v>1103</v>
      </c>
      <c r="F22391">
        <v>14906</v>
      </c>
      <c r="G22391">
        <v>913</v>
      </c>
      <c r="H22391">
        <v>15900</v>
      </c>
      <c r="I22391" s="119" t="s">
        <v>16</v>
      </c>
      <c r="J22391" s="119" t="s">
        <v>222</v>
      </c>
      <c r="K22391" s="1">
        <v>46255.758941458334</v>
      </c>
      <c r="L22391">
        <v>4</v>
      </c>
      <c r="M22391">
        <v>51</v>
      </c>
      <c r="N22391">
        <v>1</v>
      </c>
      <c r="O22391">
        <v>13</v>
      </c>
      <c r="P22391" s="119" t="s">
        <v>20254</v>
      </c>
    </row>
    <row r="22392" spans="1:16" x14ac:dyDescent="0.25">
      <c r="A22392">
        <v>67286</v>
      </c>
      <c r="B22392" s="119" t="s">
        <v>14773</v>
      </c>
      <c r="C22392">
        <v>0</v>
      </c>
      <c r="E22392">
        <v>509</v>
      </c>
      <c r="F22392">
        <v>14083</v>
      </c>
      <c r="G22392">
        <v>957</v>
      </c>
      <c r="H22392">
        <v>24955</v>
      </c>
      <c r="I22392" s="119" t="s">
        <v>16</v>
      </c>
      <c r="J22392" s="119" t="s">
        <v>222</v>
      </c>
      <c r="K22392" s="1">
        <v>46255.758941458334</v>
      </c>
      <c r="L22392">
        <v>2</v>
      </c>
      <c r="M22392">
        <v>36</v>
      </c>
      <c r="N22392">
        <v>0</v>
      </c>
      <c r="O22392">
        <v>7</v>
      </c>
      <c r="P22392" s="119" t="s">
        <v>20254</v>
      </c>
    </row>
    <row r="22393" spans="1:16" x14ac:dyDescent="0.25">
      <c r="A22393">
        <v>67287</v>
      </c>
      <c r="B22393" s="119" t="s">
        <v>14774</v>
      </c>
      <c r="C22393">
        <v>0</v>
      </c>
      <c r="E22393">
        <v>720</v>
      </c>
      <c r="F22393">
        <v>18700</v>
      </c>
      <c r="G22393">
        <v>1048</v>
      </c>
      <c r="H22393">
        <v>24700</v>
      </c>
      <c r="I22393" s="119" t="s">
        <v>16</v>
      </c>
      <c r="J22393" s="119" t="s">
        <v>222</v>
      </c>
      <c r="K22393" s="1">
        <v>46255.758941458334</v>
      </c>
      <c r="L22393">
        <v>6</v>
      </c>
      <c r="M22393">
        <v>54</v>
      </c>
      <c r="N22393">
        <v>1</v>
      </c>
      <c r="O22393">
        <v>11</v>
      </c>
      <c r="P22393" s="119" t="s">
        <v>20254</v>
      </c>
    </row>
    <row r="22394" spans="1:16" x14ac:dyDescent="0.25">
      <c r="A22394">
        <v>67288</v>
      </c>
      <c r="B22394" s="119" t="s">
        <v>14775</v>
      </c>
      <c r="C22394">
        <v>0</v>
      </c>
      <c r="E22394">
        <v>798</v>
      </c>
      <c r="F22394">
        <v>17273</v>
      </c>
      <c r="G22394">
        <v>1194</v>
      </c>
      <c r="H22394">
        <v>17800</v>
      </c>
      <c r="I22394" s="119" t="s">
        <v>16</v>
      </c>
      <c r="J22394" s="119" t="s">
        <v>222</v>
      </c>
      <c r="K22394" s="1">
        <v>46255.758941458334</v>
      </c>
      <c r="L22394">
        <v>4</v>
      </c>
      <c r="M22394">
        <v>39</v>
      </c>
      <c r="N22394">
        <v>0</v>
      </c>
      <c r="O22394">
        <v>10</v>
      </c>
      <c r="P22394" s="119" t="s">
        <v>20254</v>
      </c>
    </row>
    <row r="22395" spans="1:16" x14ac:dyDescent="0.25">
      <c r="A22395">
        <v>67289</v>
      </c>
      <c r="B22395" s="119" t="s">
        <v>14776</v>
      </c>
      <c r="C22395">
        <v>0</v>
      </c>
      <c r="E22395">
        <v>382</v>
      </c>
      <c r="F22395">
        <v>15801</v>
      </c>
      <c r="G22395">
        <v>852</v>
      </c>
      <c r="H22395">
        <v>19300</v>
      </c>
      <c r="I22395" s="119" t="s">
        <v>16</v>
      </c>
      <c r="J22395" s="119" t="s">
        <v>222</v>
      </c>
      <c r="K22395" s="1">
        <v>46255.758941458334</v>
      </c>
      <c r="L22395">
        <v>7</v>
      </c>
      <c r="M22395">
        <v>47</v>
      </c>
      <c r="N22395">
        <v>2</v>
      </c>
      <c r="O22395">
        <v>8</v>
      </c>
      <c r="P22395" s="119" t="s">
        <v>20254</v>
      </c>
    </row>
    <row r="22396" spans="1:16" x14ac:dyDescent="0.25">
      <c r="A22396">
        <v>67365</v>
      </c>
      <c r="B22396" s="119" t="s">
        <v>20117</v>
      </c>
      <c r="C22396">
        <v>0</v>
      </c>
      <c r="E22396">
        <v>1931</v>
      </c>
      <c r="F22396">
        <v>357</v>
      </c>
      <c r="G22396">
        <v>12130</v>
      </c>
      <c r="H22396">
        <v>777</v>
      </c>
      <c r="I22396" s="119" t="s">
        <v>6335</v>
      </c>
      <c r="J22396" s="119" t="s">
        <v>24</v>
      </c>
      <c r="K22396" s="1">
        <v>46255.758941458334</v>
      </c>
      <c r="L22396">
        <v>34</v>
      </c>
      <c r="M22396">
        <v>165</v>
      </c>
      <c r="N22396">
        <v>11</v>
      </c>
      <c r="O22396">
        <v>48</v>
      </c>
      <c r="P22396" s="119" t="s">
        <v>20254</v>
      </c>
    </row>
    <row r="22397" spans="1:16" x14ac:dyDescent="0.25">
      <c r="A22397">
        <v>67366</v>
      </c>
      <c r="B22397" s="119" t="s">
        <v>14777</v>
      </c>
      <c r="C22397">
        <v>0</v>
      </c>
      <c r="E22397">
        <v>25696</v>
      </c>
      <c r="F22397">
        <v>18</v>
      </c>
      <c r="G22397">
        <v>3310</v>
      </c>
      <c r="H22397">
        <v>431</v>
      </c>
      <c r="I22397" s="119" t="s">
        <v>16</v>
      </c>
      <c r="J22397" s="119" t="s">
        <v>139</v>
      </c>
      <c r="K22397" s="1">
        <v>46255.758941458334</v>
      </c>
      <c r="L22397">
        <v>0</v>
      </c>
      <c r="M22397">
        <v>16</v>
      </c>
      <c r="N22397">
        <v>0</v>
      </c>
      <c r="O22397">
        <v>5</v>
      </c>
      <c r="P22397" s="119" t="s">
        <v>20254</v>
      </c>
    </row>
    <row r="22398" spans="1:16" x14ac:dyDescent="0.25">
      <c r="A22398">
        <v>67367</v>
      </c>
      <c r="B22398" s="119" t="s">
        <v>14778</v>
      </c>
      <c r="C22398">
        <v>80</v>
      </c>
      <c r="E22398">
        <v>59680</v>
      </c>
      <c r="F22398">
        <v>371</v>
      </c>
      <c r="G22398">
        <v>689938</v>
      </c>
      <c r="H22398">
        <v>532</v>
      </c>
      <c r="I22398" s="119" t="s">
        <v>16</v>
      </c>
      <c r="J22398" s="119" t="s">
        <v>139</v>
      </c>
      <c r="K22398" s="1">
        <v>46255.758941458334</v>
      </c>
      <c r="L22398">
        <v>3999</v>
      </c>
      <c r="M22398">
        <v>2589</v>
      </c>
      <c r="N22398">
        <v>631</v>
      </c>
      <c r="O22398">
        <v>335</v>
      </c>
      <c r="P22398" s="119" t="s">
        <v>20254</v>
      </c>
    </row>
    <row r="22399" spans="1:16" x14ac:dyDescent="0.25">
      <c r="A22399">
        <v>67368</v>
      </c>
      <c r="B22399" s="119" t="s">
        <v>14779</v>
      </c>
      <c r="C22399">
        <v>80</v>
      </c>
      <c r="E22399">
        <v>52827</v>
      </c>
      <c r="F22399">
        <v>508</v>
      </c>
      <c r="G22399">
        <v>176672</v>
      </c>
      <c r="H22399">
        <v>598</v>
      </c>
      <c r="I22399" s="119" t="s">
        <v>16</v>
      </c>
      <c r="J22399" s="119" t="s">
        <v>139</v>
      </c>
      <c r="K22399" s="1">
        <v>46255.758941458334</v>
      </c>
      <c r="L22399">
        <v>4157</v>
      </c>
      <c r="M22399">
        <v>5803</v>
      </c>
      <c r="N22399">
        <v>1235</v>
      </c>
      <c r="O22399">
        <v>800</v>
      </c>
      <c r="P22399" s="119" t="s">
        <v>20254</v>
      </c>
    </row>
    <row r="22400" spans="1:16" x14ac:dyDescent="0.25">
      <c r="A22400">
        <v>67369</v>
      </c>
      <c r="B22400" s="119" t="s">
        <v>14780</v>
      </c>
      <c r="C22400">
        <v>0</v>
      </c>
      <c r="E22400">
        <v>25977</v>
      </c>
      <c r="F22400">
        <v>4</v>
      </c>
      <c r="G22400">
        <v>10436</v>
      </c>
      <c r="H22400">
        <v>58</v>
      </c>
      <c r="I22400" s="119" t="s">
        <v>16</v>
      </c>
      <c r="J22400" s="119" t="s">
        <v>139</v>
      </c>
      <c r="K22400" s="1">
        <v>46255.758941458334</v>
      </c>
      <c r="L22400">
        <v>11</v>
      </c>
      <c r="M22400">
        <v>18</v>
      </c>
      <c r="N22400">
        <v>2</v>
      </c>
      <c r="O22400">
        <v>1</v>
      </c>
      <c r="P22400" s="119" t="s">
        <v>20254</v>
      </c>
    </row>
    <row r="22401" spans="1:16" x14ac:dyDescent="0.25">
      <c r="A22401">
        <v>67370</v>
      </c>
      <c r="B22401" s="119" t="s">
        <v>14781</v>
      </c>
      <c r="C22401">
        <v>80</v>
      </c>
      <c r="E22401">
        <v>92</v>
      </c>
      <c r="F22401">
        <v>11765</v>
      </c>
      <c r="G22401">
        <v>4078</v>
      </c>
      <c r="H22401">
        <v>16853</v>
      </c>
      <c r="I22401" s="119" t="s">
        <v>7033</v>
      </c>
      <c r="J22401" s="119" t="s">
        <v>24</v>
      </c>
      <c r="K22401" s="1">
        <v>46255.758941458334</v>
      </c>
      <c r="L22401">
        <v>56</v>
      </c>
      <c r="M22401">
        <v>65</v>
      </c>
      <c r="N22401">
        <v>7</v>
      </c>
      <c r="O22401">
        <v>14</v>
      </c>
      <c r="P22401" s="119" t="s">
        <v>20254</v>
      </c>
    </row>
    <row r="22402" spans="1:16" x14ac:dyDescent="0.25">
      <c r="A22402">
        <v>67371</v>
      </c>
      <c r="B22402" s="119" t="s">
        <v>14782</v>
      </c>
      <c r="C22402">
        <v>80</v>
      </c>
      <c r="E22402">
        <v>74158</v>
      </c>
      <c r="F22402">
        <v>486</v>
      </c>
      <c r="G22402">
        <v>89087</v>
      </c>
      <c r="H22402">
        <v>590</v>
      </c>
      <c r="I22402" s="119" t="s">
        <v>16</v>
      </c>
      <c r="J22402" s="119" t="s">
        <v>139</v>
      </c>
      <c r="K22402" s="1">
        <v>46255.758941458334</v>
      </c>
      <c r="L22402">
        <v>7036</v>
      </c>
      <c r="M22402">
        <v>5124</v>
      </c>
      <c r="N22402">
        <v>1469</v>
      </c>
      <c r="O22402">
        <v>1014</v>
      </c>
      <c r="P22402" s="119" t="s">
        <v>20254</v>
      </c>
    </row>
    <row r="22403" spans="1:16" x14ac:dyDescent="0.25">
      <c r="A22403">
        <v>67372</v>
      </c>
      <c r="B22403" s="119" t="s">
        <v>14783</v>
      </c>
      <c r="C22403">
        <v>80</v>
      </c>
      <c r="E22403">
        <v>0</v>
      </c>
      <c r="F22403">
        <v>0</v>
      </c>
      <c r="G22403">
        <v>3547</v>
      </c>
      <c r="H22403">
        <v>16872</v>
      </c>
      <c r="I22403" s="119" t="s">
        <v>7033</v>
      </c>
      <c r="J22403" s="119" t="s">
        <v>24</v>
      </c>
      <c r="K22403" s="1">
        <v>46255.758941458334</v>
      </c>
      <c r="L22403">
        <v>0</v>
      </c>
      <c r="M22403">
        <v>65</v>
      </c>
      <c r="N22403">
        <v>0</v>
      </c>
      <c r="O22403">
        <v>14</v>
      </c>
      <c r="P22403" s="119" t="s">
        <v>20254</v>
      </c>
    </row>
    <row r="22404" spans="1:16" x14ac:dyDescent="0.25">
      <c r="A22404">
        <v>67375</v>
      </c>
      <c r="B22404" s="119" t="s">
        <v>14784</v>
      </c>
      <c r="C22404">
        <v>80</v>
      </c>
      <c r="E22404">
        <v>98</v>
      </c>
      <c r="F22404">
        <v>15165</v>
      </c>
      <c r="G22404">
        <v>1436</v>
      </c>
      <c r="H22404">
        <v>22510</v>
      </c>
      <c r="I22404" s="119" t="s">
        <v>7033</v>
      </c>
      <c r="J22404" s="119" t="s">
        <v>24</v>
      </c>
      <c r="K22404" s="1">
        <v>46255.758941458334</v>
      </c>
      <c r="L22404">
        <v>137</v>
      </c>
      <c r="M22404">
        <v>127</v>
      </c>
      <c r="N22404">
        <v>17</v>
      </c>
      <c r="O22404">
        <v>39</v>
      </c>
      <c r="P22404" s="119" t="s">
        <v>20254</v>
      </c>
    </row>
    <row r="22405" spans="1:16" x14ac:dyDescent="0.25">
      <c r="A22405">
        <v>67377</v>
      </c>
      <c r="B22405" s="119" t="s">
        <v>14785</v>
      </c>
      <c r="C22405">
        <v>0</v>
      </c>
      <c r="E22405">
        <v>99104</v>
      </c>
      <c r="F22405">
        <v>100</v>
      </c>
      <c r="G22405">
        <v>144695</v>
      </c>
      <c r="H22405">
        <v>195</v>
      </c>
      <c r="I22405" s="119" t="s">
        <v>16</v>
      </c>
      <c r="J22405" s="119" t="s">
        <v>139</v>
      </c>
      <c r="K22405" s="1">
        <v>46255.758941458334</v>
      </c>
      <c r="L22405">
        <v>976</v>
      </c>
      <c r="M22405">
        <v>727</v>
      </c>
      <c r="N22405">
        <v>9</v>
      </c>
      <c r="O22405">
        <v>216</v>
      </c>
      <c r="P22405" s="119" t="s">
        <v>20254</v>
      </c>
    </row>
    <row r="22406" spans="1:16" x14ac:dyDescent="0.25">
      <c r="A22406">
        <v>67379</v>
      </c>
      <c r="B22406" s="119" t="s">
        <v>14786</v>
      </c>
      <c r="C22406">
        <v>0</v>
      </c>
      <c r="E22406">
        <v>25112</v>
      </c>
      <c r="F22406">
        <v>167</v>
      </c>
      <c r="G22406">
        <v>24045</v>
      </c>
      <c r="H22406">
        <v>637</v>
      </c>
      <c r="I22406" s="119" t="s">
        <v>16</v>
      </c>
      <c r="J22406" s="119" t="s">
        <v>222</v>
      </c>
      <c r="K22406" s="1">
        <v>46255.758941458334</v>
      </c>
      <c r="L22406">
        <v>717</v>
      </c>
      <c r="M22406">
        <v>1066</v>
      </c>
      <c r="N22406">
        <v>316</v>
      </c>
      <c r="O22406">
        <v>11</v>
      </c>
      <c r="P22406" s="119" t="s">
        <v>20254</v>
      </c>
    </row>
    <row r="22407" spans="1:16" x14ac:dyDescent="0.25">
      <c r="A22407">
        <v>67380</v>
      </c>
      <c r="B22407" s="119" t="s">
        <v>14787</v>
      </c>
      <c r="C22407">
        <v>0</v>
      </c>
      <c r="E22407">
        <v>37784</v>
      </c>
      <c r="F22407">
        <v>10</v>
      </c>
      <c r="G22407">
        <v>3267</v>
      </c>
      <c r="H22407">
        <v>36</v>
      </c>
      <c r="I22407" s="119" t="s">
        <v>16</v>
      </c>
      <c r="J22407" s="119" t="s">
        <v>222</v>
      </c>
      <c r="K22407" s="1">
        <v>46255.758941458334</v>
      </c>
      <c r="L22407">
        <v>0</v>
      </c>
      <c r="M22407">
        <v>0</v>
      </c>
      <c r="N22407">
        <v>0</v>
      </c>
      <c r="O22407">
        <v>0</v>
      </c>
      <c r="P22407" s="119" t="s">
        <v>20254</v>
      </c>
    </row>
    <row r="22408" spans="1:16" x14ac:dyDescent="0.25">
      <c r="A22408">
        <v>67381</v>
      </c>
      <c r="B22408" s="119" t="s">
        <v>14788</v>
      </c>
      <c r="C22408">
        <v>0</v>
      </c>
      <c r="E22408">
        <v>31316</v>
      </c>
      <c r="F22408">
        <v>31</v>
      </c>
      <c r="G22408">
        <v>7362</v>
      </c>
      <c r="H22408">
        <v>61</v>
      </c>
      <c r="I22408" s="119" t="s">
        <v>16</v>
      </c>
      <c r="J22408" s="119" t="s">
        <v>139</v>
      </c>
      <c r="K22408" s="1">
        <v>46255.758941458334</v>
      </c>
      <c r="L22408">
        <v>2</v>
      </c>
      <c r="M22408">
        <v>20</v>
      </c>
      <c r="N22408">
        <v>0</v>
      </c>
      <c r="O22408">
        <v>9</v>
      </c>
      <c r="P22408" s="119" t="s">
        <v>20254</v>
      </c>
    </row>
    <row r="22409" spans="1:16" x14ac:dyDescent="0.25">
      <c r="A22409">
        <v>67382</v>
      </c>
      <c r="B22409" s="119" t="s">
        <v>14789</v>
      </c>
      <c r="C22409">
        <v>0</v>
      </c>
      <c r="E22409">
        <v>32434</v>
      </c>
      <c r="F22409">
        <v>137</v>
      </c>
      <c r="G22409">
        <v>4020</v>
      </c>
      <c r="H22409">
        <v>216</v>
      </c>
      <c r="I22409" s="119" t="s">
        <v>16</v>
      </c>
      <c r="J22409" s="119" t="s">
        <v>139</v>
      </c>
      <c r="K22409" s="1">
        <v>46255.758941458334</v>
      </c>
      <c r="L22409">
        <v>0</v>
      </c>
      <c r="M22409">
        <v>15</v>
      </c>
      <c r="N22409">
        <v>0</v>
      </c>
      <c r="O22409">
        <v>9</v>
      </c>
      <c r="P22409" s="119" t="s">
        <v>20254</v>
      </c>
    </row>
    <row r="22410" spans="1:16" x14ac:dyDescent="0.25">
      <c r="A22410">
        <v>67383</v>
      </c>
      <c r="B22410" s="119" t="s">
        <v>14790</v>
      </c>
      <c r="C22410">
        <v>0</v>
      </c>
      <c r="E22410">
        <v>49448</v>
      </c>
      <c r="F22410">
        <v>2</v>
      </c>
      <c r="G22410">
        <v>53194</v>
      </c>
      <c r="H22410">
        <v>11</v>
      </c>
      <c r="I22410" s="119" t="s">
        <v>16</v>
      </c>
      <c r="J22410" s="119" t="s">
        <v>24</v>
      </c>
      <c r="K22410" s="1">
        <v>46255.758941458334</v>
      </c>
      <c r="L22410">
        <v>40</v>
      </c>
      <c r="M22410">
        <v>18</v>
      </c>
      <c r="N22410">
        <v>14</v>
      </c>
      <c r="O22410">
        <v>9</v>
      </c>
      <c r="P22410" s="119" t="s">
        <v>20254</v>
      </c>
    </row>
    <row r="22411" spans="1:16" x14ac:dyDescent="0.25">
      <c r="A22411">
        <v>67386</v>
      </c>
      <c r="B22411" s="119" t="s">
        <v>14791</v>
      </c>
      <c r="C22411">
        <v>0</v>
      </c>
      <c r="E22411">
        <v>10829</v>
      </c>
      <c r="F22411">
        <v>940</v>
      </c>
      <c r="G22411">
        <v>9849</v>
      </c>
      <c r="H22411">
        <v>1916</v>
      </c>
      <c r="I22411" s="119" t="s">
        <v>1909</v>
      </c>
      <c r="J22411" s="119" t="s">
        <v>24</v>
      </c>
      <c r="K22411" s="1">
        <v>46255.758941458334</v>
      </c>
      <c r="L22411">
        <v>31</v>
      </c>
      <c r="M22411">
        <v>127</v>
      </c>
      <c r="N22411">
        <v>8</v>
      </c>
      <c r="O22411">
        <v>43</v>
      </c>
      <c r="P22411" s="119" t="s">
        <v>20254</v>
      </c>
    </row>
    <row r="22412" spans="1:16" x14ac:dyDescent="0.25">
      <c r="A22412">
        <v>67522</v>
      </c>
      <c r="B22412" s="119" t="s">
        <v>14792</v>
      </c>
      <c r="C22412">
        <v>80</v>
      </c>
      <c r="E22412">
        <v>1906</v>
      </c>
      <c r="F22412">
        <v>3281</v>
      </c>
      <c r="G22412">
        <v>1861</v>
      </c>
      <c r="H22412">
        <v>4797</v>
      </c>
      <c r="I22412" s="119" t="s">
        <v>16</v>
      </c>
      <c r="J22412" s="119" t="s">
        <v>139</v>
      </c>
      <c r="K22412" s="1">
        <v>46255.758941458334</v>
      </c>
      <c r="L22412">
        <v>137</v>
      </c>
      <c r="M22412">
        <v>133</v>
      </c>
      <c r="N22412">
        <v>28</v>
      </c>
      <c r="O22412">
        <v>71</v>
      </c>
      <c r="P22412" s="119" t="s">
        <v>20254</v>
      </c>
    </row>
    <row r="22413" spans="1:16" x14ac:dyDescent="0.25">
      <c r="A22413">
        <v>67524</v>
      </c>
      <c r="B22413" s="119" t="s">
        <v>14793</v>
      </c>
      <c r="C22413">
        <v>80</v>
      </c>
      <c r="E22413">
        <v>3655</v>
      </c>
      <c r="F22413">
        <v>2558</v>
      </c>
      <c r="G22413">
        <v>3647</v>
      </c>
      <c r="H22413">
        <v>4909</v>
      </c>
      <c r="I22413" s="119" t="s">
        <v>16</v>
      </c>
      <c r="J22413" s="119" t="s">
        <v>139</v>
      </c>
      <c r="K22413" s="1">
        <v>46255.758941458334</v>
      </c>
      <c r="L22413">
        <v>124</v>
      </c>
      <c r="M22413">
        <v>160</v>
      </c>
      <c r="N22413">
        <v>10</v>
      </c>
      <c r="O22413">
        <v>1</v>
      </c>
      <c r="P22413" s="119" t="s">
        <v>20254</v>
      </c>
    </row>
    <row r="22414" spans="1:16" x14ac:dyDescent="0.25">
      <c r="A22414">
        <v>67525</v>
      </c>
      <c r="B22414" s="119" t="s">
        <v>14794</v>
      </c>
      <c r="C22414">
        <v>0</v>
      </c>
      <c r="E22414">
        <v>0</v>
      </c>
      <c r="F22414">
        <v>0</v>
      </c>
      <c r="G22414">
        <v>6219</v>
      </c>
      <c r="H22414">
        <v>20</v>
      </c>
      <c r="I22414" s="119" t="s">
        <v>16</v>
      </c>
      <c r="J22414" s="119" t="s">
        <v>24</v>
      </c>
      <c r="K22414" s="1">
        <v>46255.758941458334</v>
      </c>
      <c r="L22414">
        <v>0</v>
      </c>
      <c r="M22414">
        <v>11</v>
      </c>
      <c r="N22414">
        <v>0</v>
      </c>
      <c r="O22414">
        <v>4</v>
      </c>
      <c r="P22414" s="119" t="s">
        <v>20254</v>
      </c>
    </row>
    <row r="22415" spans="1:16" x14ac:dyDescent="0.25">
      <c r="A22415">
        <v>67528</v>
      </c>
      <c r="B22415" s="119" t="s">
        <v>14795</v>
      </c>
      <c r="C22415">
        <v>80</v>
      </c>
      <c r="E22415">
        <v>5479</v>
      </c>
      <c r="F22415">
        <v>3115</v>
      </c>
      <c r="G22415">
        <v>51976</v>
      </c>
      <c r="H22415">
        <v>4084</v>
      </c>
      <c r="I22415" s="119" t="s">
        <v>16</v>
      </c>
      <c r="J22415" s="119" t="s">
        <v>139</v>
      </c>
      <c r="K22415" s="1">
        <v>46255.758941458334</v>
      </c>
      <c r="L22415">
        <v>1684</v>
      </c>
      <c r="M22415">
        <v>7289</v>
      </c>
      <c r="N22415">
        <v>490</v>
      </c>
      <c r="O22415">
        <v>1413</v>
      </c>
      <c r="P22415" s="119" t="s">
        <v>20254</v>
      </c>
    </row>
    <row r="22416" spans="1:16" x14ac:dyDescent="0.25">
      <c r="A22416">
        <v>67529</v>
      </c>
      <c r="B22416" s="119" t="s">
        <v>14796</v>
      </c>
      <c r="C22416">
        <v>80</v>
      </c>
      <c r="E22416">
        <v>2260</v>
      </c>
      <c r="F22416">
        <v>2401</v>
      </c>
      <c r="G22416">
        <v>2707</v>
      </c>
      <c r="H22416">
        <v>5034</v>
      </c>
      <c r="I22416" s="119" t="s">
        <v>16</v>
      </c>
      <c r="J22416" s="119" t="s">
        <v>139</v>
      </c>
      <c r="K22416" s="1">
        <v>46255.758941458334</v>
      </c>
      <c r="L22416">
        <v>46</v>
      </c>
      <c r="M22416">
        <v>88</v>
      </c>
      <c r="N22416">
        <v>0</v>
      </c>
      <c r="O22416">
        <v>7</v>
      </c>
      <c r="P22416" s="119" t="s">
        <v>20254</v>
      </c>
    </row>
    <row r="22417" spans="1:16" x14ac:dyDescent="0.25">
      <c r="A22417">
        <v>67530</v>
      </c>
      <c r="B22417" s="119" t="s">
        <v>14797</v>
      </c>
      <c r="C22417">
        <v>80</v>
      </c>
      <c r="E22417">
        <v>3160</v>
      </c>
      <c r="F22417">
        <v>3239</v>
      </c>
      <c r="G22417">
        <v>11175</v>
      </c>
      <c r="H22417">
        <v>3499</v>
      </c>
      <c r="I22417" s="119" t="s">
        <v>16</v>
      </c>
      <c r="J22417" s="119" t="s">
        <v>139</v>
      </c>
      <c r="K22417" s="1">
        <v>46255.758941458334</v>
      </c>
      <c r="L22417">
        <v>563</v>
      </c>
      <c r="M22417">
        <v>2124</v>
      </c>
      <c r="N22417">
        <v>13</v>
      </c>
      <c r="O22417">
        <v>457</v>
      </c>
      <c r="P22417" s="119" t="s">
        <v>20254</v>
      </c>
    </row>
    <row r="22418" spans="1:16" x14ac:dyDescent="0.25">
      <c r="A22418">
        <v>67531</v>
      </c>
      <c r="B22418" s="119" t="s">
        <v>14798</v>
      </c>
      <c r="C22418">
        <v>80</v>
      </c>
      <c r="E22418">
        <v>4711</v>
      </c>
      <c r="F22418">
        <v>1134</v>
      </c>
      <c r="G22418">
        <v>8991</v>
      </c>
      <c r="H22418">
        <v>1997</v>
      </c>
      <c r="I22418" s="119" t="s">
        <v>16</v>
      </c>
      <c r="J22418" s="119" t="s">
        <v>139</v>
      </c>
      <c r="K22418" s="1">
        <v>46255.758941458334</v>
      </c>
      <c r="L22418">
        <v>432</v>
      </c>
      <c r="M22418">
        <v>295</v>
      </c>
      <c r="N22418">
        <v>14</v>
      </c>
      <c r="O22418">
        <v>63</v>
      </c>
      <c r="P22418" s="119" t="s">
        <v>20254</v>
      </c>
    </row>
    <row r="22419" spans="1:16" x14ac:dyDescent="0.25">
      <c r="A22419">
        <v>67532</v>
      </c>
      <c r="B22419" s="119" t="s">
        <v>14799</v>
      </c>
      <c r="C22419">
        <v>0</v>
      </c>
      <c r="E22419">
        <v>3915</v>
      </c>
      <c r="F22419">
        <v>814</v>
      </c>
      <c r="G22419">
        <v>69</v>
      </c>
      <c r="H22419">
        <v>40069</v>
      </c>
      <c r="I22419" s="119" t="s">
        <v>16</v>
      </c>
      <c r="J22419" s="119" t="s">
        <v>13431</v>
      </c>
      <c r="K22419" s="1">
        <v>46255.758941458334</v>
      </c>
      <c r="L22419">
        <v>3</v>
      </c>
      <c r="M22419">
        <v>1</v>
      </c>
      <c r="N22419">
        <v>0</v>
      </c>
      <c r="O22419">
        <v>0</v>
      </c>
      <c r="P22419" s="119" t="s">
        <v>20254</v>
      </c>
    </row>
    <row r="22420" spans="1:16" x14ac:dyDescent="0.25">
      <c r="A22420">
        <v>67533</v>
      </c>
      <c r="B22420" s="119" t="s">
        <v>14800</v>
      </c>
      <c r="C22420">
        <v>0</v>
      </c>
      <c r="E22420">
        <v>0</v>
      </c>
      <c r="F22420">
        <v>0</v>
      </c>
      <c r="G22420">
        <v>4609</v>
      </c>
      <c r="H22420">
        <v>25</v>
      </c>
      <c r="I22420" s="119" t="s">
        <v>16</v>
      </c>
      <c r="J22420" s="119" t="s">
        <v>24</v>
      </c>
      <c r="K22420" s="1">
        <v>46255.758941458334</v>
      </c>
      <c r="L22420">
        <v>0</v>
      </c>
      <c r="M22420">
        <v>5</v>
      </c>
      <c r="N22420">
        <v>0</v>
      </c>
      <c r="O22420">
        <v>1</v>
      </c>
      <c r="P22420" s="119" t="s">
        <v>20254</v>
      </c>
    </row>
    <row r="22421" spans="1:16" x14ac:dyDescent="0.25">
      <c r="A22421">
        <v>67535</v>
      </c>
      <c r="B22421" s="119" t="s">
        <v>14801</v>
      </c>
      <c r="C22421">
        <v>0</v>
      </c>
      <c r="E22421">
        <v>403</v>
      </c>
      <c r="F22421">
        <v>587</v>
      </c>
      <c r="G22421">
        <v>102</v>
      </c>
      <c r="H22421">
        <v>6844</v>
      </c>
      <c r="I22421" s="119" t="s">
        <v>16</v>
      </c>
      <c r="J22421" s="119" t="s">
        <v>13431</v>
      </c>
      <c r="K22421" s="1">
        <v>46255.758941458334</v>
      </c>
      <c r="L22421">
        <v>0</v>
      </c>
      <c r="M22421">
        <v>2</v>
      </c>
      <c r="N22421">
        <v>0</v>
      </c>
      <c r="O22421">
        <v>0</v>
      </c>
      <c r="P22421" s="119" t="s">
        <v>20254</v>
      </c>
    </row>
    <row r="22422" spans="1:16" x14ac:dyDescent="0.25">
      <c r="A22422">
        <v>67536</v>
      </c>
      <c r="B22422" s="119" t="s">
        <v>14802</v>
      </c>
      <c r="C22422">
        <v>0</v>
      </c>
      <c r="E22422">
        <v>1072</v>
      </c>
      <c r="F22422">
        <v>1042</v>
      </c>
      <c r="G22422">
        <v>81</v>
      </c>
      <c r="H22422">
        <v>11974</v>
      </c>
      <c r="I22422" s="119" t="s">
        <v>16</v>
      </c>
      <c r="J22422" s="119" t="s">
        <v>13431</v>
      </c>
      <c r="K22422" s="1">
        <v>46255.758941458334</v>
      </c>
      <c r="L22422">
        <v>1</v>
      </c>
      <c r="M22422">
        <v>1</v>
      </c>
      <c r="N22422">
        <v>0</v>
      </c>
      <c r="O22422">
        <v>0</v>
      </c>
      <c r="P22422" s="119" t="s">
        <v>20254</v>
      </c>
    </row>
    <row r="22423" spans="1:16" x14ac:dyDescent="0.25">
      <c r="A22423">
        <v>67537</v>
      </c>
      <c r="B22423" s="119" t="s">
        <v>14803</v>
      </c>
      <c r="C22423">
        <v>0</v>
      </c>
      <c r="E22423">
        <v>340</v>
      </c>
      <c r="F22423">
        <v>2691</v>
      </c>
      <c r="G22423">
        <v>121</v>
      </c>
      <c r="H22423">
        <v>20000</v>
      </c>
      <c r="I22423" s="119" t="s">
        <v>16</v>
      </c>
      <c r="J22423" s="119" t="s">
        <v>13431</v>
      </c>
      <c r="K22423" s="1">
        <v>46255.758941458334</v>
      </c>
      <c r="L22423">
        <v>3</v>
      </c>
      <c r="M22423">
        <v>4</v>
      </c>
      <c r="N22423">
        <v>0</v>
      </c>
      <c r="O22423">
        <v>0</v>
      </c>
      <c r="P22423" s="119" t="s">
        <v>20254</v>
      </c>
    </row>
    <row r="22424" spans="1:16" x14ac:dyDescent="0.25">
      <c r="A22424">
        <v>67538</v>
      </c>
      <c r="B22424" s="119" t="s">
        <v>14804</v>
      </c>
      <c r="C22424">
        <v>0</v>
      </c>
      <c r="E22424">
        <v>1149</v>
      </c>
      <c r="F22424">
        <v>189</v>
      </c>
      <c r="G22424">
        <v>490</v>
      </c>
      <c r="H22424">
        <v>3440</v>
      </c>
      <c r="I22424" s="119" t="s">
        <v>16</v>
      </c>
      <c r="J22424" s="119" t="s">
        <v>13431</v>
      </c>
      <c r="K22424" s="1">
        <v>46255.758941458334</v>
      </c>
      <c r="L22424">
        <v>0</v>
      </c>
      <c r="M22424">
        <v>1</v>
      </c>
      <c r="N22424">
        <v>0</v>
      </c>
      <c r="O22424">
        <v>0</v>
      </c>
      <c r="P22424" s="119" t="s">
        <v>20254</v>
      </c>
    </row>
    <row r="22425" spans="1:16" x14ac:dyDescent="0.25">
      <c r="A22425">
        <v>67539</v>
      </c>
      <c r="B22425" s="119" t="s">
        <v>14805</v>
      </c>
      <c r="C22425">
        <v>0</v>
      </c>
      <c r="E22425">
        <v>102</v>
      </c>
      <c r="F22425">
        <v>758</v>
      </c>
      <c r="G22425">
        <v>146</v>
      </c>
      <c r="H22425">
        <v>4676</v>
      </c>
      <c r="I22425" s="119" t="s">
        <v>16</v>
      </c>
      <c r="J22425" s="119" t="s">
        <v>13431</v>
      </c>
      <c r="K22425" s="1">
        <v>46255.758941458334</v>
      </c>
      <c r="L22425">
        <v>1</v>
      </c>
      <c r="M22425">
        <v>0</v>
      </c>
      <c r="N22425">
        <v>0</v>
      </c>
      <c r="O22425">
        <v>0</v>
      </c>
      <c r="P22425" s="119" t="s">
        <v>20254</v>
      </c>
    </row>
    <row r="22426" spans="1:16" x14ac:dyDescent="0.25">
      <c r="A22426">
        <v>67540</v>
      </c>
      <c r="B22426" s="119" t="s">
        <v>14806</v>
      </c>
      <c r="C22426">
        <v>0</v>
      </c>
      <c r="E22426">
        <v>667</v>
      </c>
      <c r="F22426">
        <v>623</v>
      </c>
      <c r="G22426">
        <v>93</v>
      </c>
      <c r="H22426">
        <v>10434</v>
      </c>
      <c r="I22426" s="119" t="s">
        <v>16</v>
      </c>
      <c r="J22426" s="119" t="s">
        <v>13431</v>
      </c>
      <c r="K22426" s="1">
        <v>46255.758941458334</v>
      </c>
      <c r="L22426">
        <v>1</v>
      </c>
      <c r="M22426">
        <v>2</v>
      </c>
      <c r="N22426">
        <v>0</v>
      </c>
      <c r="O22426">
        <v>1</v>
      </c>
      <c r="P22426" s="119" t="s">
        <v>20254</v>
      </c>
    </row>
    <row r="22427" spans="1:16" x14ac:dyDescent="0.25">
      <c r="A22427">
        <v>67541</v>
      </c>
      <c r="B22427" s="119" t="s">
        <v>14807</v>
      </c>
      <c r="C22427">
        <v>0</v>
      </c>
      <c r="E22427">
        <v>1295</v>
      </c>
      <c r="F22427">
        <v>497</v>
      </c>
      <c r="G22427">
        <v>115</v>
      </c>
      <c r="H22427">
        <v>6963</v>
      </c>
      <c r="I22427" s="119" t="s">
        <v>16</v>
      </c>
      <c r="J22427" s="119" t="s">
        <v>13431</v>
      </c>
      <c r="K22427" s="1">
        <v>46255.758941458334</v>
      </c>
      <c r="L22427">
        <v>0</v>
      </c>
      <c r="M22427">
        <v>1</v>
      </c>
      <c r="N22427">
        <v>0</v>
      </c>
      <c r="O22427">
        <v>0</v>
      </c>
      <c r="P22427" s="119" t="s">
        <v>20254</v>
      </c>
    </row>
    <row r="22428" spans="1:16" x14ac:dyDescent="0.25">
      <c r="A22428">
        <v>67542</v>
      </c>
      <c r="B22428" s="119" t="s">
        <v>14808</v>
      </c>
      <c r="C22428">
        <v>0</v>
      </c>
      <c r="E22428">
        <v>1192</v>
      </c>
      <c r="F22428">
        <v>9</v>
      </c>
      <c r="G22428">
        <v>5759</v>
      </c>
      <c r="H22428">
        <v>45</v>
      </c>
      <c r="I22428" s="119" t="s">
        <v>16</v>
      </c>
      <c r="J22428" s="119" t="s">
        <v>24</v>
      </c>
      <c r="K22428" s="1">
        <v>46255.758941458334</v>
      </c>
      <c r="L22428">
        <v>4</v>
      </c>
      <c r="M22428">
        <v>2</v>
      </c>
      <c r="N22428">
        <v>1</v>
      </c>
      <c r="O22428">
        <v>0</v>
      </c>
      <c r="P22428" s="119" t="s">
        <v>20254</v>
      </c>
    </row>
    <row r="22429" spans="1:16" x14ac:dyDescent="0.25">
      <c r="A22429">
        <v>67543</v>
      </c>
      <c r="B22429" s="119" t="s">
        <v>14809</v>
      </c>
      <c r="C22429">
        <v>0</v>
      </c>
      <c r="E22429">
        <v>295</v>
      </c>
      <c r="F22429">
        <v>3</v>
      </c>
      <c r="G22429">
        <v>5743</v>
      </c>
      <c r="H22429">
        <v>52</v>
      </c>
      <c r="I22429" s="119" t="s">
        <v>16</v>
      </c>
      <c r="J22429" s="119" t="s">
        <v>24</v>
      </c>
      <c r="K22429" s="1">
        <v>46255.758941458334</v>
      </c>
      <c r="L22429">
        <v>6</v>
      </c>
      <c r="M22429">
        <v>2</v>
      </c>
      <c r="N22429">
        <v>2</v>
      </c>
      <c r="O22429">
        <v>0</v>
      </c>
      <c r="P22429" s="119" t="s">
        <v>20254</v>
      </c>
    </row>
    <row r="22430" spans="1:16" x14ac:dyDescent="0.25">
      <c r="A22430">
        <v>67544</v>
      </c>
      <c r="B22430" s="119" t="s">
        <v>14810</v>
      </c>
      <c r="C22430">
        <v>0</v>
      </c>
      <c r="E22430">
        <v>336</v>
      </c>
      <c r="F22430">
        <v>3</v>
      </c>
      <c r="G22430">
        <v>3291</v>
      </c>
      <c r="H22430">
        <v>68</v>
      </c>
      <c r="I22430" s="119" t="s">
        <v>16</v>
      </c>
      <c r="J22430" s="119" t="s">
        <v>24</v>
      </c>
      <c r="K22430" s="1">
        <v>46255.758941458334</v>
      </c>
      <c r="L22430">
        <v>4</v>
      </c>
      <c r="M22430">
        <v>3</v>
      </c>
      <c r="N22430">
        <v>2</v>
      </c>
      <c r="O22430">
        <v>1</v>
      </c>
      <c r="P22430" s="119" t="s">
        <v>20254</v>
      </c>
    </row>
    <row r="22431" spans="1:16" x14ac:dyDescent="0.25">
      <c r="A22431">
        <v>67545</v>
      </c>
      <c r="B22431" s="119" t="s">
        <v>14811</v>
      </c>
      <c r="C22431">
        <v>0</v>
      </c>
      <c r="E22431">
        <v>175</v>
      </c>
      <c r="F22431">
        <v>4</v>
      </c>
      <c r="G22431">
        <v>3102</v>
      </c>
      <c r="H22431">
        <v>52</v>
      </c>
      <c r="I22431" s="119" t="s">
        <v>16</v>
      </c>
      <c r="J22431" s="119" t="s">
        <v>24</v>
      </c>
      <c r="K22431" s="1">
        <v>46255.758941458334</v>
      </c>
      <c r="L22431">
        <v>5</v>
      </c>
      <c r="M22431">
        <v>2</v>
      </c>
      <c r="N22431">
        <v>2</v>
      </c>
      <c r="O22431">
        <v>0</v>
      </c>
      <c r="P22431" s="119" t="s">
        <v>20254</v>
      </c>
    </row>
    <row r="22432" spans="1:16" x14ac:dyDescent="0.25">
      <c r="A22432">
        <v>67546</v>
      </c>
      <c r="B22432" s="119" t="s">
        <v>14812</v>
      </c>
      <c r="C22432">
        <v>0</v>
      </c>
      <c r="E22432">
        <v>635</v>
      </c>
      <c r="F22432">
        <v>2</v>
      </c>
      <c r="G22432">
        <v>3928</v>
      </c>
      <c r="H22432">
        <v>22</v>
      </c>
      <c r="I22432" s="119" t="s">
        <v>16</v>
      </c>
      <c r="J22432" s="119" t="s">
        <v>24</v>
      </c>
      <c r="K22432" s="1">
        <v>46255.758941458334</v>
      </c>
      <c r="L22432">
        <v>6</v>
      </c>
      <c r="M22432">
        <v>7</v>
      </c>
      <c r="N22432">
        <v>4</v>
      </c>
      <c r="O22432">
        <v>2</v>
      </c>
      <c r="P22432" s="119" t="s">
        <v>20254</v>
      </c>
    </row>
    <row r="22433" spans="1:16" x14ac:dyDescent="0.25">
      <c r="A22433">
        <v>67547</v>
      </c>
      <c r="B22433" s="119" t="s">
        <v>14813</v>
      </c>
      <c r="C22433">
        <v>0</v>
      </c>
      <c r="E22433">
        <v>403</v>
      </c>
      <c r="F22433">
        <v>7</v>
      </c>
      <c r="G22433">
        <v>3016</v>
      </c>
      <c r="H22433">
        <v>50</v>
      </c>
      <c r="I22433" s="119" t="s">
        <v>16</v>
      </c>
      <c r="J22433" s="119" t="s">
        <v>24</v>
      </c>
      <c r="K22433" s="1">
        <v>46255.758941458334</v>
      </c>
      <c r="L22433">
        <v>2</v>
      </c>
      <c r="M22433">
        <v>2</v>
      </c>
      <c r="N22433">
        <v>1</v>
      </c>
      <c r="O22433">
        <v>0</v>
      </c>
      <c r="P22433" s="119" t="s">
        <v>20254</v>
      </c>
    </row>
    <row r="22434" spans="1:16" x14ac:dyDescent="0.25">
      <c r="A22434">
        <v>67549</v>
      </c>
      <c r="B22434" s="119" t="s">
        <v>14814</v>
      </c>
      <c r="C22434">
        <v>0</v>
      </c>
      <c r="E22434">
        <v>0</v>
      </c>
      <c r="F22434">
        <v>0</v>
      </c>
      <c r="G22434">
        <v>3520</v>
      </c>
      <c r="H22434">
        <v>27</v>
      </c>
      <c r="I22434" s="119" t="s">
        <v>16</v>
      </c>
      <c r="J22434" s="119" t="s">
        <v>24</v>
      </c>
      <c r="K22434" s="1">
        <v>46255.758941458334</v>
      </c>
      <c r="L22434">
        <v>0</v>
      </c>
      <c r="M22434">
        <v>7</v>
      </c>
      <c r="N22434">
        <v>0</v>
      </c>
      <c r="O22434">
        <v>3</v>
      </c>
      <c r="P22434" s="119" t="s">
        <v>20254</v>
      </c>
    </row>
    <row r="22435" spans="1:16" x14ac:dyDescent="0.25">
      <c r="A22435">
        <v>67550</v>
      </c>
      <c r="B22435" s="119" t="s">
        <v>14815</v>
      </c>
      <c r="C22435">
        <v>0</v>
      </c>
      <c r="E22435">
        <v>1059</v>
      </c>
      <c r="F22435">
        <v>6</v>
      </c>
      <c r="G22435">
        <v>5026</v>
      </c>
      <c r="H22435">
        <v>25</v>
      </c>
      <c r="I22435" s="119" t="s">
        <v>16</v>
      </c>
      <c r="J22435" s="119" t="s">
        <v>24</v>
      </c>
      <c r="K22435" s="1">
        <v>46255.758941458334</v>
      </c>
      <c r="L22435">
        <v>8</v>
      </c>
      <c r="M22435">
        <v>8</v>
      </c>
      <c r="N22435">
        <v>1</v>
      </c>
      <c r="O22435">
        <v>3</v>
      </c>
      <c r="P22435" s="119" t="s">
        <v>20254</v>
      </c>
    </row>
    <row r="22436" spans="1:16" x14ac:dyDescent="0.25">
      <c r="A22436">
        <v>67551</v>
      </c>
      <c r="B22436" s="119" t="s">
        <v>14816</v>
      </c>
      <c r="C22436">
        <v>0</v>
      </c>
      <c r="E22436">
        <v>60</v>
      </c>
      <c r="F22436">
        <v>2</v>
      </c>
      <c r="G22436">
        <v>11817</v>
      </c>
      <c r="H22436">
        <v>21</v>
      </c>
      <c r="I22436" s="119" t="s">
        <v>16</v>
      </c>
      <c r="J22436" s="119" t="s">
        <v>24</v>
      </c>
      <c r="K22436" s="1">
        <v>46255.758941458334</v>
      </c>
      <c r="L22436">
        <v>10</v>
      </c>
      <c r="M22436">
        <v>13</v>
      </c>
      <c r="N22436">
        <v>3</v>
      </c>
      <c r="O22436">
        <v>3</v>
      </c>
      <c r="P22436" s="119" t="s">
        <v>20254</v>
      </c>
    </row>
    <row r="22437" spans="1:16" x14ac:dyDescent="0.25">
      <c r="A22437">
        <v>67552</v>
      </c>
      <c r="B22437" s="119" t="s">
        <v>14817</v>
      </c>
      <c r="C22437">
        <v>0</v>
      </c>
      <c r="E22437">
        <v>480</v>
      </c>
      <c r="F22437">
        <v>2</v>
      </c>
      <c r="G22437">
        <v>4232</v>
      </c>
      <c r="H22437">
        <v>28</v>
      </c>
      <c r="I22437" s="119" t="s">
        <v>16</v>
      </c>
      <c r="J22437" s="119" t="s">
        <v>24</v>
      </c>
      <c r="K22437" s="1">
        <v>46255.758941458334</v>
      </c>
      <c r="L22437">
        <v>2</v>
      </c>
      <c r="M22437">
        <v>7</v>
      </c>
      <c r="N22437">
        <v>0</v>
      </c>
      <c r="O22437">
        <v>2</v>
      </c>
      <c r="P22437" s="119" t="s">
        <v>20254</v>
      </c>
    </row>
    <row r="22438" spans="1:16" x14ac:dyDescent="0.25">
      <c r="A22438">
        <v>67553</v>
      </c>
      <c r="B22438" s="119" t="s">
        <v>14818</v>
      </c>
      <c r="C22438">
        <v>0</v>
      </c>
      <c r="E22438">
        <v>321</v>
      </c>
      <c r="F22438">
        <v>6</v>
      </c>
      <c r="G22438">
        <v>4495</v>
      </c>
      <c r="H22438">
        <v>25</v>
      </c>
      <c r="I22438" s="119" t="s">
        <v>16</v>
      </c>
      <c r="J22438" s="119" t="s">
        <v>24</v>
      </c>
      <c r="K22438" s="1">
        <v>46255.758941458334</v>
      </c>
      <c r="L22438">
        <v>8</v>
      </c>
      <c r="M22438">
        <v>9</v>
      </c>
      <c r="N22438">
        <v>3</v>
      </c>
      <c r="O22438">
        <v>4</v>
      </c>
      <c r="P22438" s="119" t="s">
        <v>20254</v>
      </c>
    </row>
    <row r="22439" spans="1:16" x14ac:dyDescent="0.25">
      <c r="A22439">
        <v>67554</v>
      </c>
      <c r="B22439" s="119" t="s">
        <v>14819</v>
      </c>
      <c r="C22439">
        <v>0</v>
      </c>
      <c r="E22439">
        <v>9</v>
      </c>
      <c r="F22439">
        <v>2</v>
      </c>
      <c r="G22439">
        <v>4802</v>
      </c>
      <c r="H22439">
        <v>32</v>
      </c>
      <c r="I22439" s="119" t="s">
        <v>16</v>
      </c>
      <c r="J22439" s="119" t="s">
        <v>24</v>
      </c>
      <c r="K22439" s="1">
        <v>46255.758941458334</v>
      </c>
      <c r="L22439">
        <v>10</v>
      </c>
      <c r="M22439">
        <v>9</v>
      </c>
      <c r="N22439">
        <v>8</v>
      </c>
      <c r="O22439">
        <v>3</v>
      </c>
      <c r="P22439" s="119" t="s">
        <v>20254</v>
      </c>
    </row>
    <row r="22440" spans="1:16" x14ac:dyDescent="0.25">
      <c r="A22440">
        <v>67555</v>
      </c>
      <c r="B22440" s="119" t="s">
        <v>14820</v>
      </c>
      <c r="C22440">
        <v>0</v>
      </c>
      <c r="E22440">
        <v>320</v>
      </c>
      <c r="F22440">
        <v>2</v>
      </c>
      <c r="G22440">
        <v>5220</v>
      </c>
      <c r="H22440">
        <v>22</v>
      </c>
      <c r="I22440" s="119" t="s">
        <v>16</v>
      </c>
      <c r="J22440" s="119" t="s">
        <v>24</v>
      </c>
      <c r="K22440" s="1">
        <v>46255.758941458334</v>
      </c>
      <c r="L22440">
        <v>16</v>
      </c>
      <c r="M22440">
        <v>10</v>
      </c>
      <c r="N22440">
        <v>2</v>
      </c>
      <c r="O22440">
        <v>3</v>
      </c>
      <c r="P22440" s="119" t="s">
        <v>20254</v>
      </c>
    </row>
    <row r="22441" spans="1:16" x14ac:dyDescent="0.25">
      <c r="A22441">
        <v>67556</v>
      </c>
      <c r="B22441" s="119" t="s">
        <v>14821</v>
      </c>
      <c r="C22441">
        <v>0</v>
      </c>
      <c r="E22441">
        <v>485</v>
      </c>
      <c r="F22441">
        <v>3</v>
      </c>
      <c r="G22441">
        <v>11255</v>
      </c>
      <c r="H22441">
        <v>8</v>
      </c>
      <c r="I22441" s="119" t="s">
        <v>16</v>
      </c>
      <c r="J22441" s="119" t="s">
        <v>24</v>
      </c>
      <c r="K22441" s="1">
        <v>46255.758941458334</v>
      </c>
      <c r="L22441">
        <v>39</v>
      </c>
      <c r="M22441">
        <v>20</v>
      </c>
      <c r="N22441">
        <v>17</v>
      </c>
      <c r="O22441">
        <v>5</v>
      </c>
      <c r="P22441" s="119" t="s">
        <v>20254</v>
      </c>
    </row>
    <row r="22442" spans="1:16" x14ac:dyDescent="0.25">
      <c r="A22442">
        <v>67557</v>
      </c>
      <c r="B22442" s="119" t="s">
        <v>14822</v>
      </c>
      <c r="C22442">
        <v>0</v>
      </c>
      <c r="E22442">
        <v>462</v>
      </c>
      <c r="F22442">
        <v>9244</v>
      </c>
      <c r="G22442">
        <v>28</v>
      </c>
      <c r="H22442">
        <v>106553</v>
      </c>
      <c r="I22442" s="119" t="s">
        <v>16</v>
      </c>
      <c r="J22442" s="119" t="s">
        <v>13431</v>
      </c>
      <c r="K22442" s="1">
        <v>46255.758941458334</v>
      </c>
      <c r="L22442">
        <v>0</v>
      </c>
      <c r="M22442">
        <v>0</v>
      </c>
      <c r="N22442">
        <v>0</v>
      </c>
      <c r="O22442">
        <v>0</v>
      </c>
      <c r="P22442" s="119" t="s">
        <v>20254</v>
      </c>
    </row>
    <row r="22443" spans="1:16" x14ac:dyDescent="0.25">
      <c r="A22443">
        <v>67558</v>
      </c>
      <c r="B22443" s="119" t="s">
        <v>14823</v>
      </c>
      <c r="C22443">
        <v>0</v>
      </c>
      <c r="E22443">
        <v>1031</v>
      </c>
      <c r="F22443">
        <v>20028</v>
      </c>
      <c r="G22443">
        <v>32</v>
      </c>
      <c r="H22443">
        <v>71772</v>
      </c>
      <c r="I22443" s="119" t="s">
        <v>16</v>
      </c>
      <c r="J22443" s="119" t="s">
        <v>13431</v>
      </c>
      <c r="K22443" s="1">
        <v>46255.758941458334</v>
      </c>
      <c r="L22443">
        <v>1</v>
      </c>
      <c r="M22443">
        <v>0</v>
      </c>
      <c r="N22443">
        <v>0</v>
      </c>
      <c r="O22443">
        <v>0</v>
      </c>
      <c r="P22443" s="119" t="s">
        <v>20254</v>
      </c>
    </row>
    <row r="22444" spans="1:16" x14ac:dyDescent="0.25">
      <c r="A22444">
        <v>67559</v>
      </c>
      <c r="B22444" s="119" t="s">
        <v>14824</v>
      </c>
      <c r="C22444">
        <v>0</v>
      </c>
      <c r="E22444">
        <v>4536</v>
      </c>
      <c r="F22444">
        <v>10529</v>
      </c>
      <c r="G22444">
        <v>81</v>
      </c>
      <c r="H22444">
        <v>23421</v>
      </c>
      <c r="I22444" s="119" t="s">
        <v>16</v>
      </c>
      <c r="J22444" s="119" t="s">
        <v>13431</v>
      </c>
      <c r="K22444" s="1">
        <v>46255.758941458334</v>
      </c>
      <c r="L22444">
        <v>0</v>
      </c>
      <c r="M22444">
        <v>0</v>
      </c>
      <c r="N22444">
        <v>0</v>
      </c>
      <c r="O22444">
        <v>0</v>
      </c>
      <c r="P22444" s="119" t="s">
        <v>20254</v>
      </c>
    </row>
    <row r="22445" spans="1:16" x14ac:dyDescent="0.25">
      <c r="A22445">
        <v>67560</v>
      </c>
      <c r="B22445" s="119" t="s">
        <v>14825</v>
      </c>
      <c r="C22445">
        <v>0</v>
      </c>
      <c r="E22445">
        <v>531</v>
      </c>
      <c r="F22445">
        <v>20134</v>
      </c>
      <c r="G22445">
        <v>20</v>
      </c>
      <c r="H22445">
        <v>109994</v>
      </c>
      <c r="I22445" s="119" t="s">
        <v>16</v>
      </c>
      <c r="J22445" s="119" t="s">
        <v>13431</v>
      </c>
      <c r="K22445" s="1">
        <v>46255.758941458334</v>
      </c>
      <c r="L22445">
        <v>0</v>
      </c>
      <c r="M22445">
        <v>0</v>
      </c>
      <c r="N22445">
        <v>0</v>
      </c>
      <c r="O22445">
        <v>0</v>
      </c>
      <c r="P22445" s="119" t="s">
        <v>20254</v>
      </c>
    </row>
    <row r="22446" spans="1:16" x14ac:dyDescent="0.25">
      <c r="A22446">
        <v>67561</v>
      </c>
      <c r="B22446" s="119" t="s">
        <v>14826</v>
      </c>
      <c r="C22446">
        <v>0</v>
      </c>
      <c r="E22446">
        <v>1479</v>
      </c>
      <c r="F22446">
        <v>8032</v>
      </c>
      <c r="G22446">
        <v>140</v>
      </c>
      <c r="H22446">
        <v>20184</v>
      </c>
      <c r="I22446" s="119" t="s">
        <v>16</v>
      </c>
      <c r="J22446" s="119" t="s">
        <v>13431</v>
      </c>
      <c r="K22446" s="1">
        <v>46255.758941458334</v>
      </c>
      <c r="L22446">
        <v>0</v>
      </c>
      <c r="M22446">
        <v>0</v>
      </c>
      <c r="N22446">
        <v>0</v>
      </c>
      <c r="O22446">
        <v>0</v>
      </c>
      <c r="P22446" s="119" t="s">
        <v>20254</v>
      </c>
    </row>
    <row r="22447" spans="1:16" x14ac:dyDescent="0.25">
      <c r="A22447">
        <v>67562</v>
      </c>
      <c r="B22447" s="119" t="s">
        <v>14827</v>
      </c>
      <c r="C22447">
        <v>0</v>
      </c>
      <c r="E22447">
        <v>543</v>
      </c>
      <c r="F22447">
        <v>20036</v>
      </c>
      <c r="G22447">
        <v>77</v>
      </c>
      <c r="H22447">
        <v>39757</v>
      </c>
      <c r="I22447" s="119" t="s">
        <v>16</v>
      </c>
      <c r="J22447" s="119" t="s">
        <v>13431</v>
      </c>
      <c r="K22447" s="1">
        <v>46255.758941458334</v>
      </c>
      <c r="L22447">
        <v>0</v>
      </c>
      <c r="M22447">
        <v>0</v>
      </c>
      <c r="N22447">
        <v>0</v>
      </c>
      <c r="O22447">
        <v>0</v>
      </c>
      <c r="P22447" s="119" t="s">
        <v>20254</v>
      </c>
    </row>
    <row r="22448" spans="1:16" x14ac:dyDescent="0.25">
      <c r="A22448">
        <v>67563</v>
      </c>
      <c r="B22448" s="119" t="s">
        <v>14828</v>
      </c>
      <c r="C22448">
        <v>0</v>
      </c>
      <c r="E22448">
        <v>212</v>
      </c>
      <c r="F22448">
        <v>50094</v>
      </c>
      <c r="G22448">
        <v>30</v>
      </c>
      <c r="H22448">
        <v>99992</v>
      </c>
      <c r="I22448" s="119" t="s">
        <v>16</v>
      </c>
      <c r="J22448" s="119" t="s">
        <v>13431</v>
      </c>
      <c r="K22448" s="1">
        <v>46255.758941458334</v>
      </c>
      <c r="L22448">
        <v>4</v>
      </c>
      <c r="M22448">
        <v>3</v>
      </c>
      <c r="N22448">
        <v>1</v>
      </c>
      <c r="O22448">
        <v>1</v>
      </c>
      <c r="P22448" s="119" t="s">
        <v>20254</v>
      </c>
    </row>
    <row r="22449" spans="1:16" x14ac:dyDescent="0.25">
      <c r="A22449">
        <v>67564</v>
      </c>
      <c r="B22449" s="119" t="s">
        <v>14829</v>
      </c>
      <c r="C22449">
        <v>0</v>
      </c>
      <c r="E22449">
        <v>346</v>
      </c>
      <c r="F22449">
        <v>15498</v>
      </c>
      <c r="G22449">
        <v>143</v>
      </c>
      <c r="H22449">
        <v>24902</v>
      </c>
      <c r="I22449" s="119" t="s">
        <v>16</v>
      </c>
      <c r="J22449" s="119" t="s">
        <v>13431</v>
      </c>
      <c r="K22449" s="1">
        <v>46255.758941458334</v>
      </c>
      <c r="L22449">
        <v>1</v>
      </c>
      <c r="M22449">
        <v>2</v>
      </c>
      <c r="N22449">
        <v>0</v>
      </c>
      <c r="O22449">
        <v>0</v>
      </c>
      <c r="P22449" s="119" t="s">
        <v>20254</v>
      </c>
    </row>
    <row r="22450" spans="1:16" x14ac:dyDescent="0.25">
      <c r="A22450">
        <v>67565</v>
      </c>
      <c r="B22450" s="119" t="s">
        <v>14830</v>
      </c>
      <c r="C22450">
        <v>0</v>
      </c>
      <c r="E22450">
        <v>684</v>
      </c>
      <c r="F22450">
        <v>7799</v>
      </c>
      <c r="G22450">
        <v>47</v>
      </c>
      <c r="H22450">
        <v>100000</v>
      </c>
      <c r="I22450" s="119" t="s">
        <v>16</v>
      </c>
      <c r="J22450" s="119" t="s">
        <v>13431</v>
      </c>
      <c r="K22450" s="1">
        <v>46255.758941458334</v>
      </c>
      <c r="L22450">
        <v>0</v>
      </c>
      <c r="M22450">
        <v>1</v>
      </c>
      <c r="N22450">
        <v>0</v>
      </c>
      <c r="O22450">
        <v>0</v>
      </c>
      <c r="P22450" s="119" t="s">
        <v>20254</v>
      </c>
    </row>
    <row r="22451" spans="1:16" x14ac:dyDescent="0.25">
      <c r="A22451">
        <v>67566</v>
      </c>
      <c r="B22451" s="119" t="s">
        <v>14831</v>
      </c>
      <c r="C22451">
        <v>0</v>
      </c>
      <c r="E22451">
        <v>373</v>
      </c>
      <c r="F22451">
        <v>31796</v>
      </c>
      <c r="G22451">
        <v>57</v>
      </c>
      <c r="H22451">
        <v>121218</v>
      </c>
      <c r="I22451" s="119" t="s">
        <v>16</v>
      </c>
      <c r="J22451" s="119" t="s">
        <v>13431</v>
      </c>
      <c r="K22451" s="1">
        <v>46255.758941458334</v>
      </c>
      <c r="L22451">
        <v>0</v>
      </c>
      <c r="M22451">
        <v>3</v>
      </c>
      <c r="N22451">
        <v>0</v>
      </c>
      <c r="O22451">
        <v>0</v>
      </c>
      <c r="P22451" s="119" t="s">
        <v>20254</v>
      </c>
    </row>
    <row r="22452" spans="1:16" x14ac:dyDescent="0.25">
      <c r="A22452">
        <v>67567</v>
      </c>
      <c r="B22452" s="119" t="s">
        <v>14832</v>
      </c>
      <c r="C22452">
        <v>0</v>
      </c>
      <c r="E22452">
        <v>225</v>
      </c>
      <c r="F22452">
        <v>30289</v>
      </c>
      <c r="G22452">
        <v>36</v>
      </c>
      <c r="H22452">
        <v>119795</v>
      </c>
      <c r="I22452" s="119" t="s">
        <v>16</v>
      </c>
      <c r="J22452" s="119" t="s">
        <v>13431</v>
      </c>
      <c r="K22452" s="1">
        <v>46255.758941458334</v>
      </c>
      <c r="L22452">
        <v>2</v>
      </c>
      <c r="M22452">
        <v>1</v>
      </c>
      <c r="N22452">
        <v>0</v>
      </c>
      <c r="O22452">
        <v>0</v>
      </c>
      <c r="P22452" s="119" t="s">
        <v>20254</v>
      </c>
    </row>
    <row r="22453" spans="1:16" x14ac:dyDescent="0.25">
      <c r="A22453">
        <v>67568</v>
      </c>
      <c r="B22453" s="119" t="s">
        <v>14833</v>
      </c>
      <c r="C22453">
        <v>0</v>
      </c>
      <c r="E22453">
        <v>460</v>
      </c>
      <c r="F22453">
        <v>41141</v>
      </c>
      <c r="G22453">
        <v>112</v>
      </c>
      <c r="H22453">
        <v>102323</v>
      </c>
      <c r="I22453" s="119" t="s">
        <v>16</v>
      </c>
      <c r="J22453" s="119" t="s">
        <v>13431</v>
      </c>
      <c r="K22453" s="1">
        <v>46255.758941458334</v>
      </c>
      <c r="L22453">
        <v>4</v>
      </c>
      <c r="M22453">
        <v>3</v>
      </c>
      <c r="N22453">
        <v>1</v>
      </c>
      <c r="O22453">
        <v>0</v>
      </c>
      <c r="P22453" s="119" t="s">
        <v>20254</v>
      </c>
    </row>
    <row r="22454" spans="1:16" x14ac:dyDescent="0.25">
      <c r="A22454">
        <v>67569</v>
      </c>
      <c r="B22454" s="119" t="s">
        <v>14834</v>
      </c>
      <c r="C22454">
        <v>0</v>
      </c>
      <c r="E22454">
        <v>2758</v>
      </c>
      <c r="F22454">
        <v>2313</v>
      </c>
      <c r="G22454">
        <v>559</v>
      </c>
      <c r="H22454">
        <v>5686</v>
      </c>
      <c r="I22454" s="119" t="s">
        <v>16</v>
      </c>
      <c r="J22454" s="119" t="s">
        <v>13431</v>
      </c>
      <c r="K22454" s="1">
        <v>46255.758941458334</v>
      </c>
      <c r="L22454">
        <v>0</v>
      </c>
      <c r="M22454">
        <v>1</v>
      </c>
      <c r="N22454">
        <v>0</v>
      </c>
      <c r="O22454">
        <v>0</v>
      </c>
      <c r="P22454" s="119" t="s">
        <v>20254</v>
      </c>
    </row>
    <row r="22455" spans="1:16" x14ac:dyDescent="0.25">
      <c r="A22455">
        <v>67570</v>
      </c>
      <c r="B22455" s="119" t="s">
        <v>14835</v>
      </c>
      <c r="C22455">
        <v>0</v>
      </c>
      <c r="E22455">
        <v>925</v>
      </c>
      <c r="F22455">
        <v>609</v>
      </c>
      <c r="G22455">
        <v>183</v>
      </c>
      <c r="H22455">
        <v>4775</v>
      </c>
      <c r="I22455" s="119" t="s">
        <v>16</v>
      </c>
      <c r="J22455" s="119" t="s">
        <v>13431</v>
      </c>
      <c r="K22455" s="1">
        <v>46255.758941458334</v>
      </c>
      <c r="L22455">
        <v>0</v>
      </c>
      <c r="M22455">
        <v>2</v>
      </c>
      <c r="N22455">
        <v>0</v>
      </c>
      <c r="O22455">
        <v>1</v>
      </c>
      <c r="P22455" s="119" t="s">
        <v>20254</v>
      </c>
    </row>
    <row r="22456" spans="1:16" x14ac:dyDescent="0.25">
      <c r="A22456">
        <v>67571</v>
      </c>
      <c r="B22456" s="119" t="s">
        <v>14836</v>
      </c>
      <c r="C22456">
        <v>0</v>
      </c>
      <c r="E22456">
        <v>1490</v>
      </c>
      <c r="F22456">
        <v>3319</v>
      </c>
      <c r="G22456">
        <v>140</v>
      </c>
      <c r="H22456">
        <v>12023</v>
      </c>
      <c r="I22456" s="119" t="s">
        <v>16</v>
      </c>
      <c r="J22456" s="119" t="s">
        <v>13431</v>
      </c>
      <c r="K22456" s="1">
        <v>46255.758941458334</v>
      </c>
      <c r="L22456">
        <v>1</v>
      </c>
      <c r="M22456">
        <v>0</v>
      </c>
      <c r="N22456">
        <v>0</v>
      </c>
      <c r="O22456">
        <v>0</v>
      </c>
      <c r="P22456" s="119" t="s">
        <v>20254</v>
      </c>
    </row>
    <row r="22457" spans="1:16" x14ac:dyDescent="0.25">
      <c r="A22457">
        <v>67572</v>
      </c>
      <c r="B22457" s="119" t="s">
        <v>14837</v>
      </c>
      <c r="C22457">
        <v>0</v>
      </c>
      <c r="E22457">
        <v>946</v>
      </c>
      <c r="F22457">
        <v>1128</v>
      </c>
      <c r="G22457">
        <v>96</v>
      </c>
      <c r="H22457">
        <v>10901</v>
      </c>
      <c r="I22457" s="119" t="s">
        <v>16</v>
      </c>
      <c r="J22457" s="119" t="s">
        <v>13431</v>
      </c>
      <c r="K22457" s="1">
        <v>46255.758941458334</v>
      </c>
      <c r="L22457">
        <v>0</v>
      </c>
      <c r="M22457">
        <v>1</v>
      </c>
      <c r="N22457">
        <v>0</v>
      </c>
      <c r="O22457">
        <v>0</v>
      </c>
      <c r="P22457" s="119" t="s">
        <v>20254</v>
      </c>
    </row>
    <row r="22458" spans="1:16" x14ac:dyDescent="0.25">
      <c r="A22458">
        <v>67573</v>
      </c>
      <c r="B22458" s="119" t="s">
        <v>14838</v>
      </c>
      <c r="C22458">
        <v>0</v>
      </c>
      <c r="E22458">
        <v>769</v>
      </c>
      <c r="F22458">
        <v>122</v>
      </c>
      <c r="G22458">
        <v>890</v>
      </c>
      <c r="H22458">
        <v>849</v>
      </c>
      <c r="I22458" s="119" t="s">
        <v>16</v>
      </c>
      <c r="J22458" s="119" t="s">
        <v>13431</v>
      </c>
      <c r="K22458" s="1">
        <v>46255.758941458334</v>
      </c>
      <c r="L22458">
        <v>0</v>
      </c>
      <c r="M22458">
        <v>4</v>
      </c>
      <c r="N22458">
        <v>0</v>
      </c>
      <c r="O22458">
        <v>2</v>
      </c>
      <c r="P22458" s="119" t="s">
        <v>20254</v>
      </c>
    </row>
    <row r="22459" spans="1:16" x14ac:dyDescent="0.25">
      <c r="A22459">
        <v>67574</v>
      </c>
      <c r="B22459" s="119" t="s">
        <v>14839</v>
      </c>
      <c r="C22459">
        <v>0</v>
      </c>
      <c r="E22459">
        <v>1309</v>
      </c>
      <c r="F22459">
        <v>854</v>
      </c>
      <c r="G22459">
        <v>283</v>
      </c>
      <c r="H22459">
        <v>4453</v>
      </c>
      <c r="I22459" s="119" t="s">
        <v>16</v>
      </c>
      <c r="J22459" s="119" t="s">
        <v>13431</v>
      </c>
      <c r="K22459" s="1">
        <v>46255.758941458334</v>
      </c>
      <c r="L22459">
        <v>2</v>
      </c>
      <c r="M22459">
        <v>1</v>
      </c>
      <c r="N22459">
        <v>0</v>
      </c>
      <c r="O22459">
        <v>0</v>
      </c>
      <c r="P22459" s="119" t="s">
        <v>20254</v>
      </c>
    </row>
    <row r="22460" spans="1:16" x14ac:dyDescent="0.25">
      <c r="A22460">
        <v>67575</v>
      </c>
      <c r="B22460" s="119" t="s">
        <v>14840</v>
      </c>
      <c r="C22460">
        <v>0</v>
      </c>
      <c r="E22460">
        <v>0</v>
      </c>
      <c r="F22460">
        <v>0</v>
      </c>
      <c r="G22460">
        <v>3743</v>
      </c>
      <c r="H22460">
        <v>35</v>
      </c>
      <c r="I22460" s="119" t="s">
        <v>16</v>
      </c>
      <c r="J22460" s="119" t="s">
        <v>24</v>
      </c>
      <c r="K22460" s="1">
        <v>46255.758941458334</v>
      </c>
      <c r="L22460">
        <v>0</v>
      </c>
      <c r="M22460">
        <v>12</v>
      </c>
      <c r="N22460">
        <v>0</v>
      </c>
      <c r="O22460">
        <v>4</v>
      </c>
      <c r="P22460" s="119" t="s">
        <v>20254</v>
      </c>
    </row>
    <row r="22461" spans="1:16" x14ac:dyDescent="0.25">
      <c r="A22461">
        <v>67576</v>
      </c>
      <c r="B22461" s="119" t="s">
        <v>14841</v>
      </c>
      <c r="C22461">
        <v>0</v>
      </c>
      <c r="E22461">
        <v>2111</v>
      </c>
      <c r="F22461">
        <v>99</v>
      </c>
      <c r="G22461">
        <v>1097</v>
      </c>
      <c r="H22461">
        <v>980</v>
      </c>
      <c r="I22461" s="119" t="s">
        <v>16</v>
      </c>
      <c r="J22461" s="119" t="s">
        <v>13431</v>
      </c>
      <c r="K22461" s="1">
        <v>46255.758941458334</v>
      </c>
      <c r="L22461">
        <v>3</v>
      </c>
      <c r="M22461">
        <v>3</v>
      </c>
      <c r="N22461">
        <v>0</v>
      </c>
      <c r="O22461">
        <v>2</v>
      </c>
      <c r="P22461" s="119" t="s">
        <v>20254</v>
      </c>
    </row>
    <row r="22462" spans="1:16" x14ac:dyDescent="0.25">
      <c r="A22462">
        <v>67577</v>
      </c>
      <c r="B22462" s="119" t="s">
        <v>14842</v>
      </c>
      <c r="C22462">
        <v>0</v>
      </c>
      <c r="E22462">
        <v>0</v>
      </c>
      <c r="F22462">
        <v>0</v>
      </c>
      <c r="G22462">
        <v>3584</v>
      </c>
      <c r="H22462">
        <v>18</v>
      </c>
      <c r="I22462" s="119" t="s">
        <v>16</v>
      </c>
      <c r="J22462" s="119" t="s">
        <v>24</v>
      </c>
      <c r="K22462" s="1">
        <v>46255.758941458334</v>
      </c>
      <c r="L22462">
        <v>0</v>
      </c>
      <c r="M22462">
        <v>18</v>
      </c>
      <c r="N22462">
        <v>0</v>
      </c>
      <c r="O22462">
        <v>3</v>
      </c>
      <c r="P22462" s="119" t="s">
        <v>20254</v>
      </c>
    </row>
    <row r="22463" spans="1:16" x14ac:dyDescent="0.25">
      <c r="A22463">
        <v>67578</v>
      </c>
      <c r="B22463" s="119" t="s">
        <v>14843</v>
      </c>
      <c r="C22463">
        <v>0</v>
      </c>
      <c r="E22463">
        <v>194</v>
      </c>
      <c r="F22463">
        <v>2</v>
      </c>
      <c r="G22463">
        <v>5232</v>
      </c>
      <c r="H22463">
        <v>52</v>
      </c>
      <c r="I22463" s="119" t="s">
        <v>16</v>
      </c>
      <c r="J22463" s="119" t="s">
        <v>24</v>
      </c>
      <c r="K22463" s="1">
        <v>46255.758941458334</v>
      </c>
      <c r="L22463">
        <v>2</v>
      </c>
      <c r="M22463">
        <v>7</v>
      </c>
      <c r="N22463">
        <v>1</v>
      </c>
      <c r="O22463">
        <v>1</v>
      </c>
      <c r="P22463" s="119" t="s">
        <v>20254</v>
      </c>
    </row>
    <row r="22464" spans="1:16" x14ac:dyDescent="0.25">
      <c r="A22464">
        <v>67579</v>
      </c>
      <c r="B22464" s="119" t="s">
        <v>14844</v>
      </c>
      <c r="C22464">
        <v>0</v>
      </c>
      <c r="E22464">
        <v>0</v>
      </c>
      <c r="F22464">
        <v>0</v>
      </c>
      <c r="G22464">
        <v>5648</v>
      </c>
      <c r="H22464">
        <v>32</v>
      </c>
      <c r="I22464" s="119" t="s">
        <v>16</v>
      </c>
      <c r="J22464" s="119" t="s">
        <v>24</v>
      </c>
      <c r="K22464" s="1">
        <v>46255.758941458334</v>
      </c>
      <c r="L22464">
        <v>0</v>
      </c>
      <c r="M22464">
        <v>10</v>
      </c>
      <c r="N22464">
        <v>0</v>
      </c>
      <c r="O22464">
        <v>2</v>
      </c>
      <c r="P22464" s="119" t="s">
        <v>20254</v>
      </c>
    </row>
    <row r="22465" spans="1:16" x14ac:dyDescent="0.25">
      <c r="A22465">
        <v>67580</v>
      </c>
      <c r="B22465" s="119" t="s">
        <v>14845</v>
      </c>
      <c r="C22465">
        <v>0</v>
      </c>
      <c r="E22465">
        <v>154</v>
      </c>
      <c r="F22465">
        <v>731</v>
      </c>
      <c r="G22465">
        <v>67</v>
      </c>
      <c r="H22465">
        <v>9721</v>
      </c>
      <c r="I22465" s="119" t="s">
        <v>16</v>
      </c>
      <c r="J22465" s="119" t="s">
        <v>13431</v>
      </c>
      <c r="K22465" s="1">
        <v>46255.758941458334</v>
      </c>
      <c r="L22465">
        <v>0</v>
      </c>
      <c r="M22465">
        <v>0</v>
      </c>
      <c r="N22465">
        <v>0</v>
      </c>
      <c r="O22465">
        <v>0</v>
      </c>
      <c r="P22465" s="119" t="s">
        <v>20254</v>
      </c>
    </row>
    <row r="22466" spans="1:16" x14ac:dyDescent="0.25">
      <c r="A22466">
        <v>67581</v>
      </c>
      <c r="B22466" s="119" t="s">
        <v>14846</v>
      </c>
      <c r="C22466">
        <v>0</v>
      </c>
      <c r="E22466">
        <v>299</v>
      </c>
      <c r="F22466">
        <v>920</v>
      </c>
      <c r="G22466">
        <v>246</v>
      </c>
      <c r="H22466">
        <v>3496</v>
      </c>
      <c r="I22466" s="119" t="s">
        <v>16</v>
      </c>
      <c r="J22466" s="119" t="s">
        <v>13431</v>
      </c>
      <c r="K22466" s="1">
        <v>46255.758941458334</v>
      </c>
      <c r="L22466">
        <v>2</v>
      </c>
      <c r="M22466">
        <v>2</v>
      </c>
      <c r="N22466">
        <v>2</v>
      </c>
      <c r="O22466">
        <v>0</v>
      </c>
      <c r="P22466" s="119" t="s">
        <v>20254</v>
      </c>
    </row>
    <row r="22467" spans="1:16" x14ac:dyDescent="0.25">
      <c r="A22467">
        <v>67582</v>
      </c>
      <c r="B22467" s="119" t="s">
        <v>14847</v>
      </c>
      <c r="C22467">
        <v>0</v>
      </c>
      <c r="E22467">
        <v>1289</v>
      </c>
      <c r="F22467">
        <v>231</v>
      </c>
      <c r="G22467">
        <v>510</v>
      </c>
      <c r="H22467">
        <v>1571</v>
      </c>
      <c r="I22467" s="119" t="s">
        <v>16</v>
      </c>
      <c r="J22467" s="119" t="s">
        <v>13431</v>
      </c>
      <c r="K22467" s="1">
        <v>46255.758941458334</v>
      </c>
      <c r="L22467">
        <v>0</v>
      </c>
      <c r="M22467">
        <v>3</v>
      </c>
      <c r="N22467">
        <v>0</v>
      </c>
      <c r="O22467">
        <v>0</v>
      </c>
      <c r="P22467" s="119" t="s">
        <v>20254</v>
      </c>
    </row>
    <row r="22468" spans="1:16" x14ac:dyDescent="0.25">
      <c r="A22468">
        <v>67583</v>
      </c>
      <c r="B22468" s="119" t="s">
        <v>14848</v>
      </c>
      <c r="C22468">
        <v>0</v>
      </c>
      <c r="E22468">
        <v>669</v>
      </c>
      <c r="F22468">
        <v>3</v>
      </c>
      <c r="G22468">
        <v>2801</v>
      </c>
      <c r="H22468">
        <v>70</v>
      </c>
      <c r="I22468" s="119" t="s">
        <v>16</v>
      </c>
      <c r="J22468" s="119" t="s">
        <v>24</v>
      </c>
      <c r="K22468" s="1">
        <v>46255.758941458334</v>
      </c>
      <c r="L22468">
        <v>5</v>
      </c>
      <c r="M22468">
        <v>2</v>
      </c>
      <c r="N22468">
        <v>4</v>
      </c>
      <c r="O22468">
        <v>0</v>
      </c>
      <c r="P22468" s="119" t="s">
        <v>20254</v>
      </c>
    </row>
    <row r="22469" spans="1:16" x14ac:dyDescent="0.25">
      <c r="A22469">
        <v>67584</v>
      </c>
      <c r="B22469" s="119" t="s">
        <v>14849</v>
      </c>
      <c r="C22469">
        <v>0</v>
      </c>
      <c r="E22469">
        <v>461</v>
      </c>
      <c r="F22469">
        <v>618</v>
      </c>
      <c r="G22469">
        <v>42</v>
      </c>
      <c r="H22469">
        <v>10500</v>
      </c>
      <c r="I22469" s="119" t="s">
        <v>16</v>
      </c>
      <c r="J22469" s="119" t="s">
        <v>13431</v>
      </c>
      <c r="K22469" s="1">
        <v>46255.758941458334</v>
      </c>
      <c r="L22469">
        <v>0</v>
      </c>
      <c r="M22469">
        <v>5</v>
      </c>
      <c r="N22469">
        <v>0</v>
      </c>
      <c r="O22469">
        <v>3</v>
      </c>
      <c r="P22469" s="119" t="s">
        <v>20254</v>
      </c>
    </row>
    <row r="22470" spans="1:16" x14ac:dyDescent="0.25">
      <c r="A22470">
        <v>67585</v>
      </c>
      <c r="B22470" s="119" t="s">
        <v>14850</v>
      </c>
      <c r="C22470">
        <v>0</v>
      </c>
      <c r="E22470">
        <v>141</v>
      </c>
      <c r="F22470">
        <v>364</v>
      </c>
      <c r="G22470">
        <v>67</v>
      </c>
      <c r="H22470">
        <v>9987</v>
      </c>
      <c r="I22470" s="119" t="s">
        <v>16</v>
      </c>
      <c r="J22470" s="119" t="s">
        <v>13431</v>
      </c>
      <c r="K22470" s="1">
        <v>46255.758941458334</v>
      </c>
      <c r="L22470">
        <v>0</v>
      </c>
      <c r="M22470">
        <v>2</v>
      </c>
      <c r="N22470">
        <v>0</v>
      </c>
      <c r="O22470">
        <v>0</v>
      </c>
      <c r="P22470" s="119" t="s">
        <v>20254</v>
      </c>
    </row>
    <row r="22471" spans="1:16" x14ac:dyDescent="0.25">
      <c r="A22471">
        <v>67586</v>
      </c>
      <c r="B22471" s="119" t="s">
        <v>14851</v>
      </c>
      <c r="C22471">
        <v>0</v>
      </c>
      <c r="E22471">
        <v>694</v>
      </c>
      <c r="F22471">
        <v>657</v>
      </c>
      <c r="G22471">
        <v>77</v>
      </c>
      <c r="H22471">
        <v>5896</v>
      </c>
      <c r="I22471" s="119" t="s">
        <v>16</v>
      </c>
      <c r="J22471" s="119" t="s">
        <v>13431</v>
      </c>
      <c r="K22471" s="1">
        <v>46255.758941458334</v>
      </c>
      <c r="L22471">
        <v>0</v>
      </c>
      <c r="M22471">
        <v>1</v>
      </c>
      <c r="N22471">
        <v>0</v>
      </c>
      <c r="O22471">
        <v>0</v>
      </c>
      <c r="P22471" s="119" t="s">
        <v>20254</v>
      </c>
    </row>
    <row r="22472" spans="1:16" x14ac:dyDescent="0.25">
      <c r="A22472">
        <v>67587</v>
      </c>
      <c r="B22472" s="119" t="s">
        <v>14852</v>
      </c>
      <c r="C22472">
        <v>0</v>
      </c>
      <c r="E22472">
        <v>2631</v>
      </c>
      <c r="F22472">
        <v>715</v>
      </c>
      <c r="G22472">
        <v>60</v>
      </c>
      <c r="H22472">
        <v>10716</v>
      </c>
      <c r="I22472" s="119" t="s">
        <v>16</v>
      </c>
      <c r="J22472" s="119" t="s">
        <v>13431</v>
      </c>
      <c r="K22472" s="1">
        <v>46255.758941458334</v>
      </c>
      <c r="L22472">
        <v>1</v>
      </c>
      <c r="M22472">
        <v>1</v>
      </c>
      <c r="N22472">
        <v>0</v>
      </c>
      <c r="O22472">
        <v>0</v>
      </c>
      <c r="P22472" s="119" t="s">
        <v>20254</v>
      </c>
    </row>
    <row r="22473" spans="1:16" x14ac:dyDescent="0.25">
      <c r="A22473">
        <v>67588</v>
      </c>
      <c r="B22473" s="119" t="s">
        <v>14853</v>
      </c>
      <c r="C22473">
        <v>0</v>
      </c>
      <c r="E22473">
        <v>2033</v>
      </c>
      <c r="F22473">
        <v>595</v>
      </c>
      <c r="G22473">
        <v>77</v>
      </c>
      <c r="H22473">
        <v>9925</v>
      </c>
      <c r="I22473" s="119" t="s">
        <v>16</v>
      </c>
      <c r="J22473" s="119" t="s">
        <v>13431</v>
      </c>
      <c r="K22473" s="1">
        <v>46255.758941458334</v>
      </c>
      <c r="L22473">
        <v>0</v>
      </c>
      <c r="M22473">
        <v>1</v>
      </c>
      <c r="N22473">
        <v>0</v>
      </c>
      <c r="O22473">
        <v>0</v>
      </c>
      <c r="P22473" s="119" t="s">
        <v>20254</v>
      </c>
    </row>
    <row r="22474" spans="1:16" x14ac:dyDescent="0.25">
      <c r="A22474">
        <v>67589</v>
      </c>
      <c r="B22474" s="119" t="s">
        <v>14854</v>
      </c>
      <c r="C22474">
        <v>0</v>
      </c>
      <c r="E22474">
        <v>0</v>
      </c>
      <c r="F22474">
        <v>0</v>
      </c>
      <c r="G22474">
        <v>11536</v>
      </c>
      <c r="H22474">
        <v>15</v>
      </c>
      <c r="I22474" s="119" t="s">
        <v>16</v>
      </c>
      <c r="J22474" s="119" t="s">
        <v>24</v>
      </c>
      <c r="K22474" s="1">
        <v>46255.758941458334</v>
      </c>
      <c r="L22474">
        <v>0</v>
      </c>
      <c r="M22474">
        <v>15</v>
      </c>
      <c r="N22474">
        <v>0</v>
      </c>
      <c r="O22474">
        <v>3</v>
      </c>
      <c r="P22474" s="119" t="s">
        <v>20254</v>
      </c>
    </row>
    <row r="22475" spans="1:16" x14ac:dyDescent="0.25">
      <c r="A22475">
        <v>67590</v>
      </c>
      <c r="B22475" s="119" t="s">
        <v>14855</v>
      </c>
      <c r="C22475">
        <v>0</v>
      </c>
      <c r="E22475">
        <v>0</v>
      </c>
      <c r="F22475">
        <v>0</v>
      </c>
      <c r="G22475">
        <v>5236</v>
      </c>
      <c r="H22475">
        <v>25</v>
      </c>
      <c r="I22475" s="119" t="s">
        <v>16</v>
      </c>
      <c r="J22475" s="119" t="s">
        <v>24</v>
      </c>
      <c r="K22475" s="1">
        <v>46255.758941458334</v>
      </c>
      <c r="L22475">
        <v>0</v>
      </c>
      <c r="M22475">
        <v>5</v>
      </c>
      <c r="N22475">
        <v>0</v>
      </c>
      <c r="O22475">
        <v>2</v>
      </c>
      <c r="P22475" s="119" t="s">
        <v>20254</v>
      </c>
    </row>
    <row r="22476" spans="1:16" x14ac:dyDescent="0.25">
      <c r="A22476">
        <v>67591</v>
      </c>
      <c r="B22476" s="119" t="s">
        <v>14856</v>
      </c>
      <c r="C22476">
        <v>0</v>
      </c>
      <c r="E22476">
        <v>0</v>
      </c>
      <c r="F22476">
        <v>0</v>
      </c>
      <c r="G22476">
        <v>5568</v>
      </c>
      <c r="H22476">
        <v>26</v>
      </c>
      <c r="I22476" s="119" t="s">
        <v>16</v>
      </c>
      <c r="J22476" s="119" t="s">
        <v>24</v>
      </c>
      <c r="K22476" s="1">
        <v>46255.758941458334</v>
      </c>
      <c r="L22476">
        <v>0</v>
      </c>
      <c r="M22476">
        <v>4</v>
      </c>
      <c r="N22476">
        <v>0</v>
      </c>
      <c r="O22476">
        <v>1</v>
      </c>
      <c r="P22476" s="119" t="s">
        <v>20254</v>
      </c>
    </row>
    <row r="22477" spans="1:16" x14ac:dyDescent="0.25">
      <c r="A22477">
        <v>67592</v>
      </c>
      <c r="B22477" s="119" t="s">
        <v>14857</v>
      </c>
      <c r="C22477">
        <v>0</v>
      </c>
      <c r="E22477">
        <v>1109</v>
      </c>
      <c r="F22477">
        <v>4</v>
      </c>
      <c r="G22477">
        <v>3402</v>
      </c>
      <c r="H22477">
        <v>25</v>
      </c>
      <c r="I22477" s="119" t="s">
        <v>16</v>
      </c>
      <c r="J22477" s="119" t="s">
        <v>24</v>
      </c>
      <c r="K22477" s="1">
        <v>46255.758941458334</v>
      </c>
      <c r="L22477">
        <v>14</v>
      </c>
      <c r="M22477">
        <v>6</v>
      </c>
      <c r="N22477">
        <v>10</v>
      </c>
      <c r="O22477">
        <v>2</v>
      </c>
      <c r="P22477" s="119" t="s">
        <v>20254</v>
      </c>
    </row>
    <row r="22478" spans="1:16" x14ac:dyDescent="0.25">
      <c r="A22478">
        <v>67593</v>
      </c>
      <c r="B22478" s="119" t="s">
        <v>14858</v>
      </c>
      <c r="C22478">
        <v>0</v>
      </c>
      <c r="E22478">
        <v>764</v>
      </c>
      <c r="F22478">
        <v>5</v>
      </c>
      <c r="G22478">
        <v>4037</v>
      </c>
      <c r="H22478">
        <v>69</v>
      </c>
      <c r="I22478" s="119" t="s">
        <v>16</v>
      </c>
      <c r="J22478" s="119" t="s">
        <v>24</v>
      </c>
      <c r="K22478" s="1">
        <v>46255.758941458334</v>
      </c>
      <c r="L22478">
        <v>4</v>
      </c>
      <c r="M22478">
        <v>8</v>
      </c>
      <c r="N22478">
        <v>1</v>
      </c>
      <c r="O22478">
        <v>1</v>
      </c>
      <c r="P22478" s="119" t="s">
        <v>20254</v>
      </c>
    </row>
    <row r="22479" spans="1:16" x14ac:dyDescent="0.25">
      <c r="A22479">
        <v>67594</v>
      </c>
      <c r="B22479" s="119" t="s">
        <v>14859</v>
      </c>
      <c r="C22479">
        <v>0</v>
      </c>
      <c r="E22479">
        <v>487</v>
      </c>
      <c r="F22479">
        <v>10</v>
      </c>
      <c r="G22479">
        <v>9339</v>
      </c>
      <c r="H22479">
        <v>40</v>
      </c>
      <c r="I22479" s="119" t="s">
        <v>16</v>
      </c>
      <c r="J22479" s="119" t="s">
        <v>24</v>
      </c>
      <c r="K22479" s="1">
        <v>46255.758941458334</v>
      </c>
      <c r="L22479">
        <v>44</v>
      </c>
      <c r="M22479">
        <v>10</v>
      </c>
      <c r="N22479">
        <v>30</v>
      </c>
      <c r="O22479">
        <v>3</v>
      </c>
      <c r="P22479" s="119" t="s">
        <v>20254</v>
      </c>
    </row>
    <row r="22480" spans="1:16" x14ac:dyDescent="0.25">
      <c r="A22480">
        <v>67596</v>
      </c>
      <c r="B22480" s="119" t="s">
        <v>14860</v>
      </c>
      <c r="C22480">
        <v>0</v>
      </c>
      <c r="E22480">
        <v>1862</v>
      </c>
      <c r="F22480">
        <v>2</v>
      </c>
      <c r="G22480">
        <v>6817</v>
      </c>
      <c r="H22480">
        <v>70</v>
      </c>
      <c r="I22480" s="119" t="s">
        <v>16</v>
      </c>
      <c r="J22480" s="119" t="s">
        <v>24</v>
      </c>
      <c r="K22480" s="1">
        <v>46255.758941458334</v>
      </c>
      <c r="L22480">
        <v>6</v>
      </c>
      <c r="M22480">
        <v>6</v>
      </c>
      <c r="N22480">
        <v>2</v>
      </c>
      <c r="O22480">
        <v>1</v>
      </c>
      <c r="P22480" s="119" t="s">
        <v>20254</v>
      </c>
    </row>
    <row r="22481" spans="1:16" x14ac:dyDescent="0.25">
      <c r="A22481">
        <v>67599</v>
      </c>
      <c r="B22481" s="119" t="s">
        <v>14861</v>
      </c>
      <c r="C22481">
        <v>0</v>
      </c>
      <c r="E22481">
        <v>403</v>
      </c>
      <c r="F22481">
        <v>6</v>
      </c>
      <c r="G22481">
        <v>4258</v>
      </c>
      <c r="H22481">
        <v>28</v>
      </c>
      <c r="I22481" s="119" t="s">
        <v>16</v>
      </c>
      <c r="J22481" s="119" t="s">
        <v>24</v>
      </c>
      <c r="K22481" s="1">
        <v>46255.758941458334</v>
      </c>
      <c r="L22481">
        <v>5</v>
      </c>
      <c r="M22481">
        <v>6</v>
      </c>
      <c r="N22481">
        <v>0</v>
      </c>
      <c r="O22481">
        <v>2</v>
      </c>
      <c r="P22481" s="119" t="s">
        <v>20254</v>
      </c>
    </row>
    <row r="22482" spans="1:16" x14ac:dyDescent="0.25">
      <c r="A22482">
        <v>67600</v>
      </c>
      <c r="B22482" s="119" t="s">
        <v>14862</v>
      </c>
      <c r="C22482">
        <v>0</v>
      </c>
      <c r="E22482">
        <v>0</v>
      </c>
      <c r="F22482">
        <v>0</v>
      </c>
      <c r="G22482">
        <v>16502</v>
      </c>
      <c r="H22482">
        <v>5</v>
      </c>
      <c r="I22482" s="119" t="s">
        <v>16</v>
      </c>
      <c r="J22482" s="119" t="s">
        <v>24</v>
      </c>
      <c r="K22482" s="1">
        <v>46255.758941458334</v>
      </c>
      <c r="L22482">
        <v>0</v>
      </c>
      <c r="M22482">
        <v>19</v>
      </c>
      <c r="N22482">
        <v>0</v>
      </c>
      <c r="O22482">
        <v>3</v>
      </c>
      <c r="P22482" s="119" t="s">
        <v>20254</v>
      </c>
    </row>
    <row r="22483" spans="1:16" x14ac:dyDescent="0.25">
      <c r="A22483">
        <v>67601</v>
      </c>
      <c r="B22483" s="119" t="s">
        <v>14863</v>
      </c>
      <c r="C22483">
        <v>0</v>
      </c>
      <c r="E22483">
        <v>0</v>
      </c>
      <c r="F22483">
        <v>0</v>
      </c>
      <c r="G22483">
        <v>9874</v>
      </c>
      <c r="H22483">
        <v>22</v>
      </c>
      <c r="I22483" s="119" t="s">
        <v>16</v>
      </c>
      <c r="J22483" s="119" t="s">
        <v>24</v>
      </c>
      <c r="K22483" s="1">
        <v>46255.758941458334</v>
      </c>
      <c r="L22483">
        <v>0</v>
      </c>
      <c r="M22483">
        <v>8</v>
      </c>
      <c r="N22483">
        <v>0</v>
      </c>
      <c r="O22483">
        <v>2</v>
      </c>
      <c r="P22483" s="119" t="s">
        <v>20254</v>
      </c>
    </row>
    <row r="22484" spans="1:16" x14ac:dyDescent="0.25">
      <c r="A22484">
        <v>67602</v>
      </c>
      <c r="B22484" s="119" t="s">
        <v>14864</v>
      </c>
      <c r="C22484">
        <v>0</v>
      </c>
      <c r="E22484">
        <v>225</v>
      </c>
      <c r="F22484">
        <v>2</v>
      </c>
      <c r="G22484">
        <v>11656</v>
      </c>
      <c r="H22484">
        <v>20</v>
      </c>
      <c r="I22484" s="119" t="s">
        <v>16</v>
      </c>
      <c r="J22484" s="119" t="s">
        <v>24</v>
      </c>
      <c r="K22484" s="1">
        <v>46255.758941458334</v>
      </c>
      <c r="L22484">
        <v>17</v>
      </c>
      <c r="M22484">
        <v>12</v>
      </c>
      <c r="N22484">
        <v>5</v>
      </c>
      <c r="O22484">
        <v>3</v>
      </c>
      <c r="P22484" s="119" t="s">
        <v>20254</v>
      </c>
    </row>
    <row r="22485" spans="1:16" x14ac:dyDescent="0.25">
      <c r="A22485">
        <v>67603</v>
      </c>
      <c r="B22485" s="119" t="s">
        <v>14865</v>
      </c>
      <c r="C22485">
        <v>0</v>
      </c>
      <c r="E22485">
        <v>0</v>
      </c>
      <c r="F22485">
        <v>0</v>
      </c>
      <c r="G22485">
        <v>7455</v>
      </c>
      <c r="H22485">
        <v>22</v>
      </c>
      <c r="I22485" s="119" t="s">
        <v>16</v>
      </c>
      <c r="J22485" s="119" t="s">
        <v>24</v>
      </c>
      <c r="K22485" s="1">
        <v>46255.758941458334</v>
      </c>
      <c r="L22485">
        <v>0</v>
      </c>
      <c r="M22485">
        <v>9</v>
      </c>
      <c r="N22485">
        <v>0</v>
      </c>
      <c r="O22485">
        <v>3</v>
      </c>
      <c r="P22485" s="119" t="s">
        <v>20254</v>
      </c>
    </row>
    <row r="22486" spans="1:16" x14ac:dyDescent="0.25">
      <c r="A22486">
        <v>67604</v>
      </c>
      <c r="B22486" s="119" t="s">
        <v>14866</v>
      </c>
      <c r="C22486">
        <v>0</v>
      </c>
      <c r="E22486">
        <v>0</v>
      </c>
      <c r="F22486">
        <v>0</v>
      </c>
      <c r="G22486">
        <v>27805</v>
      </c>
      <c r="H22486">
        <v>15</v>
      </c>
      <c r="I22486" s="119" t="s">
        <v>16</v>
      </c>
      <c r="J22486" s="119" t="s">
        <v>24</v>
      </c>
      <c r="K22486" s="1">
        <v>46255.758941458334</v>
      </c>
      <c r="L22486">
        <v>0</v>
      </c>
      <c r="M22486">
        <v>10</v>
      </c>
      <c r="N22486">
        <v>0</v>
      </c>
      <c r="O22486">
        <v>2</v>
      </c>
      <c r="P22486" s="119" t="s">
        <v>20254</v>
      </c>
    </row>
    <row r="22487" spans="1:16" x14ac:dyDescent="0.25">
      <c r="A22487">
        <v>67605</v>
      </c>
      <c r="B22487" s="119" t="s">
        <v>14867</v>
      </c>
      <c r="C22487">
        <v>0</v>
      </c>
      <c r="E22487">
        <v>0</v>
      </c>
      <c r="F22487">
        <v>0</v>
      </c>
      <c r="G22487">
        <v>10344</v>
      </c>
      <c r="H22487">
        <v>23</v>
      </c>
      <c r="I22487" s="119" t="s">
        <v>16</v>
      </c>
      <c r="J22487" s="119" t="s">
        <v>24</v>
      </c>
      <c r="K22487" s="1">
        <v>46255.758941458334</v>
      </c>
      <c r="L22487">
        <v>0</v>
      </c>
      <c r="M22487">
        <v>8</v>
      </c>
      <c r="N22487">
        <v>0</v>
      </c>
      <c r="O22487">
        <v>1</v>
      </c>
      <c r="P22487" s="119" t="s">
        <v>20254</v>
      </c>
    </row>
    <row r="22488" spans="1:16" x14ac:dyDescent="0.25">
      <c r="A22488">
        <v>67606</v>
      </c>
      <c r="B22488" s="119" t="s">
        <v>14868</v>
      </c>
      <c r="C22488">
        <v>0</v>
      </c>
      <c r="E22488">
        <v>2163</v>
      </c>
      <c r="F22488">
        <v>2519</v>
      </c>
      <c r="G22488">
        <v>68</v>
      </c>
      <c r="H22488">
        <v>39995</v>
      </c>
      <c r="I22488" s="119" t="s">
        <v>16</v>
      </c>
      <c r="J22488" s="119" t="s">
        <v>13431</v>
      </c>
      <c r="K22488" s="1">
        <v>46255.758941458334</v>
      </c>
      <c r="L22488">
        <v>6</v>
      </c>
      <c r="M22488">
        <v>5</v>
      </c>
      <c r="N22488">
        <v>4</v>
      </c>
      <c r="O22488">
        <v>2</v>
      </c>
      <c r="P22488" s="119" t="s">
        <v>20254</v>
      </c>
    </row>
    <row r="22489" spans="1:16" x14ac:dyDescent="0.25">
      <c r="A22489">
        <v>67607</v>
      </c>
      <c r="B22489" s="119" t="s">
        <v>14869</v>
      </c>
      <c r="C22489">
        <v>0</v>
      </c>
      <c r="E22489">
        <v>348</v>
      </c>
      <c r="F22489">
        <v>1541</v>
      </c>
      <c r="G22489">
        <v>105</v>
      </c>
      <c r="H22489">
        <v>7512</v>
      </c>
      <c r="I22489" s="119" t="s">
        <v>16</v>
      </c>
      <c r="J22489" s="119" t="s">
        <v>13431</v>
      </c>
      <c r="K22489" s="1">
        <v>46255.758941458334</v>
      </c>
      <c r="L22489">
        <v>0</v>
      </c>
      <c r="M22489">
        <v>1</v>
      </c>
      <c r="N22489">
        <v>0</v>
      </c>
      <c r="O22489">
        <v>0</v>
      </c>
      <c r="P22489" s="119" t="s">
        <v>20254</v>
      </c>
    </row>
    <row r="22490" spans="1:16" x14ac:dyDescent="0.25">
      <c r="A22490">
        <v>67608</v>
      </c>
      <c r="B22490" s="119" t="s">
        <v>14870</v>
      </c>
      <c r="C22490">
        <v>0</v>
      </c>
      <c r="E22490">
        <v>612</v>
      </c>
      <c r="F22490">
        <v>3</v>
      </c>
      <c r="G22490">
        <v>28986</v>
      </c>
      <c r="H22490">
        <v>26</v>
      </c>
      <c r="I22490" s="119" t="s">
        <v>16</v>
      </c>
      <c r="J22490" s="119" t="s">
        <v>24</v>
      </c>
      <c r="K22490" s="1">
        <v>46255.758941458334</v>
      </c>
      <c r="L22490">
        <v>24</v>
      </c>
      <c r="M22490">
        <v>11</v>
      </c>
      <c r="N22490">
        <v>6</v>
      </c>
      <c r="O22490">
        <v>2</v>
      </c>
      <c r="P22490" s="119" t="s">
        <v>20254</v>
      </c>
    </row>
    <row r="22491" spans="1:16" x14ac:dyDescent="0.25">
      <c r="A22491">
        <v>67609</v>
      </c>
      <c r="B22491" s="119" t="s">
        <v>14871</v>
      </c>
      <c r="C22491">
        <v>0</v>
      </c>
      <c r="E22491">
        <v>44</v>
      </c>
      <c r="F22491">
        <v>2</v>
      </c>
      <c r="G22491">
        <v>10912</v>
      </c>
      <c r="H22491">
        <v>37</v>
      </c>
      <c r="I22491" s="119" t="s">
        <v>16</v>
      </c>
      <c r="J22491" s="119" t="s">
        <v>24</v>
      </c>
      <c r="K22491" s="1">
        <v>46255.758941458334</v>
      </c>
      <c r="L22491">
        <v>11</v>
      </c>
      <c r="M22491">
        <v>16</v>
      </c>
      <c r="N22491">
        <v>0</v>
      </c>
      <c r="O22491">
        <v>4</v>
      </c>
      <c r="P22491" s="119" t="s">
        <v>20254</v>
      </c>
    </row>
    <row r="22492" spans="1:16" x14ac:dyDescent="0.25">
      <c r="A22492">
        <v>67610</v>
      </c>
      <c r="B22492" s="119" t="s">
        <v>14872</v>
      </c>
      <c r="C22492">
        <v>0</v>
      </c>
      <c r="E22492">
        <v>10</v>
      </c>
      <c r="F22492">
        <v>2</v>
      </c>
      <c r="G22492">
        <v>13353</v>
      </c>
      <c r="H22492">
        <v>5</v>
      </c>
      <c r="I22492" s="119" t="s">
        <v>16</v>
      </c>
      <c r="J22492" s="119" t="s">
        <v>24</v>
      </c>
      <c r="K22492" s="1">
        <v>46255.758941458334</v>
      </c>
      <c r="L22492">
        <v>35</v>
      </c>
      <c r="M22492">
        <v>22</v>
      </c>
      <c r="N22492">
        <v>8</v>
      </c>
      <c r="O22492">
        <v>4</v>
      </c>
      <c r="P22492" s="119" t="s">
        <v>20254</v>
      </c>
    </row>
    <row r="22493" spans="1:16" x14ac:dyDescent="0.25">
      <c r="A22493">
        <v>67611</v>
      </c>
      <c r="B22493" s="119" t="s">
        <v>14873</v>
      </c>
      <c r="C22493">
        <v>0</v>
      </c>
      <c r="E22493">
        <v>248</v>
      </c>
      <c r="F22493">
        <v>2</v>
      </c>
      <c r="G22493">
        <v>10233</v>
      </c>
      <c r="H22493">
        <v>22</v>
      </c>
      <c r="I22493" s="119" t="s">
        <v>16</v>
      </c>
      <c r="J22493" s="119" t="s">
        <v>24</v>
      </c>
      <c r="K22493" s="1">
        <v>46255.758941458334</v>
      </c>
      <c r="L22493">
        <v>1</v>
      </c>
      <c r="M22493">
        <v>10</v>
      </c>
      <c r="N22493">
        <v>1</v>
      </c>
      <c r="O22493">
        <v>2</v>
      </c>
      <c r="P22493" s="119" t="s">
        <v>20254</v>
      </c>
    </row>
    <row r="22494" spans="1:16" x14ac:dyDescent="0.25">
      <c r="A22494">
        <v>67612</v>
      </c>
      <c r="B22494" s="119" t="s">
        <v>14874</v>
      </c>
      <c r="C22494">
        <v>0</v>
      </c>
      <c r="E22494">
        <v>0</v>
      </c>
      <c r="F22494">
        <v>0</v>
      </c>
      <c r="G22494">
        <v>14208</v>
      </c>
      <c r="H22494">
        <v>14</v>
      </c>
      <c r="I22494" s="119" t="s">
        <v>16</v>
      </c>
      <c r="J22494" s="119" t="s">
        <v>24</v>
      </c>
      <c r="K22494" s="1">
        <v>46255.758941458334</v>
      </c>
      <c r="L22494">
        <v>0</v>
      </c>
      <c r="M22494">
        <v>12</v>
      </c>
      <c r="N22494">
        <v>0</v>
      </c>
      <c r="O22494">
        <v>2</v>
      </c>
      <c r="P22494" s="119" t="s">
        <v>20254</v>
      </c>
    </row>
    <row r="22495" spans="1:16" x14ac:dyDescent="0.25">
      <c r="A22495">
        <v>67613</v>
      </c>
      <c r="B22495" s="119" t="s">
        <v>14875</v>
      </c>
      <c r="C22495">
        <v>80</v>
      </c>
      <c r="E22495">
        <v>734</v>
      </c>
      <c r="F22495">
        <v>5036</v>
      </c>
      <c r="G22495">
        <v>140</v>
      </c>
      <c r="H22495">
        <v>59493</v>
      </c>
      <c r="I22495" s="119" t="s">
        <v>19</v>
      </c>
      <c r="J22495" s="119" t="s">
        <v>24</v>
      </c>
      <c r="K22495" s="1">
        <v>46255.758941458334</v>
      </c>
      <c r="L22495">
        <v>57</v>
      </c>
      <c r="M22495">
        <v>4</v>
      </c>
      <c r="N22495">
        <v>4</v>
      </c>
      <c r="O22495">
        <v>2</v>
      </c>
      <c r="P22495" s="119" t="s">
        <v>20254</v>
      </c>
    </row>
    <row r="22496" spans="1:16" x14ac:dyDescent="0.25">
      <c r="A22496">
        <v>67614</v>
      </c>
      <c r="B22496" s="119" t="s">
        <v>14876</v>
      </c>
      <c r="C22496">
        <v>80</v>
      </c>
      <c r="E22496">
        <v>173</v>
      </c>
      <c r="F22496">
        <v>13568</v>
      </c>
      <c r="G22496">
        <v>165</v>
      </c>
      <c r="H22496">
        <v>52948</v>
      </c>
      <c r="I22496" s="119" t="s">
        <v>19</v>
      </c>
      <c r="J22496" s="119" t="s">
        <v>24</v>
      </c>
      <c r="K22496" s="1">
        <v>46255.758941458334</v>
      </c>
      <c r="L22496">
        <v>6</v>
      </c>
      <c r="M22496">
        <v>6</v>
      </c>
      <c r="N22496">
        <v>0</v>
      </c>
      <c r="O22496">
        <v>3</v>
      </c>
      <c r="P22496" s="119" t="s">
        <v>20254</v>
      </c>
    </row>
    <row r="22497" spans="1:16" x14ac:dyDescent="0.25">
      <c r="A22497">
        <v>67615</v>
      </c>
      <c r="B22497" s="119" t="s">
        <v>14877</v>
      </c>
      <c r="C22497">
        <v>80</v>
      </c>
      <c r="E22497">
        <v>244</v>
      </c>
      <c r="F22497">
        <v>16100</v>
      </c>
      <c r="G22497">
        <v>113</v>
      </c>
      <c r="H22497">
        <v>51943</v>
      </c>
      <c r="I22497" s="119" t="s">
        <v>19</v>
      </c>
      <c r="J22497" s="119" t="s">
        <v>24</v>
      </c>
      <c r="K22497" s="1">
        <v>46255.758941458334</v>
      </c>
      <c r="L22497">
        <v>1</v>
      </c>
      <c r="M22497">
        <v>6</v>
      </c>
      <c r="N22497">
        <v>0</v>
      </c>
      <c r="O22497">
        <v>2</v>
      </c>
      <c r="P22497" s="119" t="s">
        <v>20254</v>
      </c>
    </row>
    <row r="22498" spans="1:16" x14ac:dyDescent="0.25">
      <c r="A22498">
        <v>67616</v>
      </c>
      <c r="B22498" s="119" t="s">
        <v>14878</v>
      </c>
      <c r="C22498">
        <v>80</v>
      </c>
      <c r="E22498">
        <v>291</v>
      </c>
      <c r="F22498">
        <v>18369</v>
      </c>
      <c r="G22498">
        <v>113</v>
      </c>
      <c r="H22498">
        <v>64448</v>
      </c>
      <c r="I22498" s="119" t="s">
        <v>19</v>
      </c>
      <c r="J22498" s="119" t="s">
        <v>24</v>
      </c>
      <c r="K22498" s="1">
        <v>46255.758941458334</v>
      </c>
      <c r="L22498">
        <v>5</v>
      </c>
      <c r="M22498">
        <v>7</v>
      </c>
      <c r="N22498">
        <v>0</v>
      </c>
      <c r="O22498">
        <v>3</v>
      </c>
      <c r="P22498" s="119" t="s">
        <v>20254</v>
      </c>
    </row>
    <row r="22499" spans="1:16" x14ac:dyDescent="0.25">
      <c r="A22499">
        <v>67617</v>
      </c>
      <c r="B22499" s="119" t="s">
        <v>14879</v>
      </c>
      <c r="C22499">
        <v>80</v>
      </c>
      <c r="E22499">
        <v>289</v>
      </c>
      <c r="F22499">
        <v>45006</v>
      </c>
      <c r="G22499">
        <v>45</v>
      </c>
      <c r="H22499">
        <v>70448</v>
      </c>
      <c r="I22499" s="119" t="s">
        <v>19</v>
      </c>
      <c r="J22499" s="119" t="s">
        <v>24</v>
      </c>
      <c r="K22499" s="1">
        <v>46255.758941458334</v>
      </c>
      <c r="L22499">
        <v>0</v>
      </c>
      <c r="M22499">
        <v>8</v>
      </c>
      <c r="N22499">
        <v>0</v>
      </c>
      <c r="O22499">
        <v>3</v>
      </c>
      <c r="P22499" s="119" t="s">
        <v>20254</v>
      </c>
    </row>
    <row r="22500" spans="1:16" x14ac:dyDescent="0.25">
      <c r="A22500">
        <v>67618</v>
      </c>
      <c r="B22500" s="119" t="s">
        <v>14880</v>
      </c>
      <c r="C22500">
        <v>80</v>
      </c>
      <c r="E22500">
        <v>370</v>
      </c>
      <c r="F22500">
        <v>18484</v>
      </c>
      <c r="G22500">
        <v>84</v>
      </c>
      <c r="H22500">
        <v>74492</v>
      </c>
      <c r="I22500" s="119" t="s">
        <v>19</v>
      </c>
      <c r="J22500" s="119" t="s">
        <v>24</v>
      </c>
      <c r="K22500" s="1">
        <v>46255.758941458334</v>
      </c>
      <c r="L22500">
        <v>18</v>
      </c>
      <c r="M22500">
        <v>15</v>
      </c>
      <c r="N22500">
        <v>7</v>
      </c>
      <c r="O22500">
        <v>4</v>
      </c>
      <c r="P22500" s="119" t="s">
        <v>20254</v>
      </c>
    </row>
    <row r="22501" spans="1:16" x14ac:dyDescent="0.25">
      <c r="A22501">
        <v>67619</v>
      </c>
      <c r="B22501" s="119" t="s">
        <v>14881</v>
      </c>
      <c r="C22501">
        <v>80</v>
      </c>
      <c r="E22501">
        <v>292</v>
      </c>
      <c r="F22501">
        <v>35185</v>
      </c>
      <c r="G22501">
        <v>185</v>
      </c>
      <c r="H22501">
        <v>88492</v>
      </c>
      <c r="I22501" s="119" t="s">
        <v>19</v>
      </c>
      <c r="J22501" s="119" t="s">
        <v>24</v>
      </c>
      <c r="K22501" s="1">
        <v>46255.758941458334</v>
      </c>
      <c r="L22501">
        <v>45</v>
      </c>
      <c r="M22501">
        <v>14</v>
      </c>
      <c r="N22501">
        <v>4</v>
      </c>
      <c r="O22501">
        <v>2</v>
      </c>
      <c r="P22501" s="119" t="s">
        <v>20254</v>
      </c>
    </row>
    <row r="22502" spans="1:16" x14ac:dyDescent="0.25">
      <c r="A22502">
        <v>67620</v>
      </c>
      <c r="B22502" s="119" t="s">
        <v>14882</v>
      </c>
      <c r="C22502">
        <v>80</v>
      </c>
      <c r="E22502">
        <v>256</v>
      </c>
      <c r="F22502">
        <v>39081</v>
      </c>
      <c r="G22502">
        <v>136</v>
      </c>
      <c r="H22502">
        <v>81447</v>
      </c>
      <c r="I22502" s="119" t="s">
        <v>19</v>
      </c>
      <c r="J22502" s="119" t="s">
        <v>24</v>
      </c>
      <c r="K22502" s="1">
        <v>46255.758941458334</v>
      </c>
      <c r="L22502">
        <v>11</v>
      </c>
      <c r="M22502">
        <v>16</v>
      </c>
      <c r="N22502">
        <v>5</v>
      </c>
      <c r="O22502">
        <v>2</v>
      </c>
      <c r="P22502" s="119" t="s">
        <v>20254</v>
      </c>
    </row>
    <row r="22503" spans="1:16" x14ac:dyDescent="0.25">
      <c r="A22503">
        <v>67621</v>
      </c>
      <c r="B22503" s="119" t="s">
        <v>14883</v>
      </c>
      <c r="C22503">
        <v>80</v>
      </c>
      <c r="E22503">
        <v>267</v>
      </c>
      <c r="F22503">
        <v>53809</v>
      </c>
      <c r="G22503">
        <v>139</v>
      </c>
      <c r="H22503">
        <v>84492</v>
      </c>
      <c r="I22503" s="119" t="s">
        <v>19</v>
      </c>
      <c r="J22503" s="119" t="s">
        <v>24</v>
      </c>
      <c r="K22503" s="1">
        <v>46255.758941458334</v>
      </c>
      <c r="L22503">
        <v>10</v>
      </c>
      <c r="M22503">
        <v>18</v>
      </c>
      <c r="N22503">
        <v>1</v>
      </c>
      <c r="O22503">
        <v>4</v>
      </c>
      <c r="P22503" s="119" t="s">
        <v>20254</v>
      </c>
    </row>
    <row r="22504" spans="1:16" x14ac:dyDescent="0.25">
      <c r="A22504">
        <v>67622</v>
      </c>
      <c r="B22504" s="119" t="s">
        <v>14884</v>
      </c>
      <c r="C22504">
        <v>80</v>
      </c>
      <c r="E22504">
        <v>415</v>
      </c>
      <c r="F22504">
        <v>35217</v>
      </c>
      <c r="G22504">
        <v>121</v>
      </c>
      <c r="H22504">
        <v>74992</v>
      </c>
      <c r="I22504" s="119" t="s">
        <v>19</v>
      </c>
      <c r="J22504" s="119" t="s">
        <v>24</v>
      </c>
      <c r="K22504" s="1">
        <v>46255.758941458334</v>
      </c>
      <c r="L22504">
        <v>8</v>
      </c>
      <c r="M22504">
        <v>21</v>
      </c>
      <c r="N22504">
        <v>1</v>
      </c>
      <c r="O22504">
        <v>4</v>
      </c>
      <c r="P22504" s="119" t="s">
        <v>20254</v>
      </c>
    </row>
    <row r="22505" spans="1:16" x14ac:dyDescent="0.25">
      <c r="A22505">
        <v>67623</v>
      </c>
      <c r="B22505" s="119" t="s">
        <v>14885</v>
      </c>
      <c r="C22505">
        <v>80</v>
      </c>
      <c r="E22505">
        <v>291</v>
      </c>
      <c r="F22505">
        <v>51911</v>
      </c>
      <c r="G22505">
        <v>75</v>
      </c>
      <c r="H22505">
        <v>95992</v>
      </c>
      <c r="I22505" s="119" t="s">
        <v>19</v>
      </c>
      <c r="J22505" s="119" t="s">
        <v>24</v>
      </c>
      <c r="K22505" s="1">
        <v>46255.758941458334</v>
      </c>
      <c r="L22505">
        <v>20</v>
      </c>
      <c r="M22505">
        <v>17</v>
      </c>
      <c r="N22505">
        <v>5</v>
      </c>
      <c r="O22505">
        <v>3</v>
      </c>
      <c r="P22505" s="119" t="s">
        <v>20254</v>
      </c>
    </row>
    <row r="22506" spans="1:16" x14ac:dyDescent="0.25">
      <c r="A22506">
        <v>67624</v>
      </c>
      <c r="B22506" s="119" t="s">
        <v>14886</v>
      </c>
      <c r="C22506">
        <v>80</v>
      </c>
      <c r="E22506">
        <v>175</v>
      </c>
      <c r="F22506">
        <v>42004</v>
      </c>
      <c r="G22506">
        <v>104</v>
      </c>
      <c r="H22506">
        <v>69448</v>
      </c>
      <c r="I22506" s="119" t="s">
        <v>19</v>
      </c>
      <c r="J22506" s="119" t="s">
        <v>24</v>
      </c>
      <c r="K22506" s="1">
        <v>46255.758941458334</v>
      </c>
      <c r="L22506">
        <v>4</v>
      </c>
      <c r="M22506">
        <v>12</v>
      </c>
      <c r="N22506">
        <v>0</v>
      </c>
      <c r="O22506">
        <v>4</v>
      </c>
      <c r="P22506" s="119" t="s">
        <v>20254</v>
      </c>
    </row>
    <row r="22507" spans="1:16" x14ac:dyDescent="0.25">
      <c r="A22507">
        <v>67625</v>
      </c>
      <c r="B22507" s="119" t="s">
        <v>14887</v>
      </c>
      <c r="C22507">
        <v>80</v>
      </c>
      <c r="E22507">
        <v>265</v>
      </c>
      <c r="F22507">
        <v>32721</v>
      </c>
      <c r="G22507">
        <v>50</v>
      </c>
      <c r="H22507">
        <v>70948</v>
      </c>
      <c r="I22507" s="119" t="s">
        <v>19</v>
      </c>
      <c r="J22507" s="119" t="s">
        <v>24</v>
      </c>
      <c r="K22507" s="1">
        <v>46255.758941458334</v>
      </c>
      <c r="L22507">
        <v>4</v>
      </c>
      <c r="M22507">
        <v>8</v>
      </c>
      <c r="N22507">
        <v>0</v>
      </c>
      <c r="O22507">
        <v>1</v>
      </c>
      <c r="P22507" s="119" t="s">
        <v>20254</v>
      </c>
    </row>
    <row r="22508" spans="1:16" x14ac:dyDescent="0.25">
      <c r="A22508">
        <v>67626</v>
      </c>
      <c r="B22508" s="119" t="s">
        <v>14888</v>
      </c>
      <c r="C22508">
        <v>80</v>
      </c>
      <c r="E22508">
        <v>133</v>
      </c>
      <c r="F22508">
        <v>19720</v>
      </c>
      <c r="G22508">
        <v>90</v>
      </c>
      <c r="H22508">
        <v>69448</v>
      </c>
      <c r="I22508" s="119" t="s">
        <v>19</v>
      </c>
      <c r="J22508" s="119" t="s">
        <v>24</v>
      </c>
      <c r="K22508" s="1">
        <v>46255.758941458334</v>
      </c>
      <c r="L22508">
        <v>0</v>
      </c>
      <c r="M22508">
        <v>7</v>
      </c>
      <c r="N22508">
        <v>0</v>
      </c>
      <c r="O22508">
        <v>1</v>
      </c>
      <c r="P22508" s="119" t="s">
        <v>20254</v>
      </c>
    </row>
    <row r="22509" spans="1:16" x14ac:dyDescent="0.25">
      <c r="A22509">
        <v>67627</v>
      </c>
      <c r="B22509" s="119" t="s">
        <v>14889</v>
      </c>
      <c r="C22509">
        <v>80</v>
      </c>
      <c r="E22509">
        <v>170</v>
      </c>
      <c r="F22509">
        <v>33435</v>
      </c>
      <c r="G22509">
        <v>55</v>
      </c>
      <c r="H22509">
        <v>82947</v>
      </c>
      <c r="I22509" s="119" t="s">
        <v>19</v>
      </c>
      <c r="J22509" s="119" t="s">
        <v>24</v>
      </c>
      <c r="K22509" s="1">
        <v>46255.758941458334</v>
      </c>
      <c r="L22509">
        <v>4</v>
      </c>
      <c r="M22509">
        <v>16</v>
      </c>
      <c r="N22509">
        <v>0</v>
      </c>
      <c r="O22509">
        <v>5</v>
      </c>
      <c r="P22509" s="119" t="s">
        <v>20254</v>
      </c>
    </row>
    <row r="22510" spans="1:16" x14ac:dyDescent="0.25">
      <c r="A22510">
        <v>67628</v>
      </c>
      <c r="B22510" s="119" t="s">
        <v>14890</v>
      </c>
      <c r="C22510">
        <v>80</v>
      </c>
      <c r="E22510">
        <v>274</v>
      </c>
      <c r="F22510">
        <v>33664</v>
      </c>
      <c r="G22510">
        <v>81</v>
      </c>
      <c r="H22510">
        <v>69493</v>
      </c>
      <c r="I22510" s="119" t="s">
        <v>19</v>
      </c>
      <c r="J22510" s="119" t="s">
        <v>24</v>
      </c>
      <c r="K22510" s="1">
        <v>46255.758941458334</v>
      </c>
      <c r="L22510">
        <v>4</v>
      </c>
      <c r="M22510">
        <v>13</v>
      </c>
      <c r="N22510">
        <v>0</v>
      </c>
      <c r="O22510">
        <v>3</v>
      </c>
      <c r="P22510" s="119" t="s">
        <v>20254</v>
      </c>
    </row>
    <row r="22511" spans="1:16" x14ac:dyDescent="0.25">
      <c r="A22511">
        <v>67629</v>
      </c>
      <c r="B22511" s="119" t="s">
        <v>14891</v>
      </c>
      <c r="C22511">
        <v>80</v>
      </c>
      <c r="E22511">
        <v>135</v>
      </c>
      <c r="F22511">
        <v>10537</v>
      </c>
      <c r="G22511">
        <v>118</v>
      </c>
      <c r="H22511">
        <v>63448</v>
      </c>
      <c r="I22511" s="119" t="s">
        <v>19</v>
      </c>
      <c r="J22511" s="119" t="s">
        <v>24</v>
      </c>
      <c r="K22511" s="1">
        <v>46255.758941458334</v>
      </c>
      <c r="L22511">
        <v>4</v>
      </c>
      <c r="M22511">
        <v>12</v>
      </c>
      <c r="N22511">
        <v>1</v>
      </c>
      <c r="O22511">
        <v>2</v>
      </c>
      <c r="P22511" s="119" t="s">
        <v>20254</v>
      </c>
    </row>
    <row r="22512" spans="1:16" x14ac:dyDescent="0.25">
      <c r="A22512">
        <v>67630</v>
      </c>
      <c r="B22512" s="119" t="s">
        <v>14892</v>
      </c>
      <c r="C22512">
        <v>80</v>
      </c>
      <c r="E22512">
        <v>226</v>
      </c>
      <c r="F22512">
        <v>16879</v>
      </c>
      <c r="G22512">
        <v>53</v>
      </c>
      <c r="H22512">
        <v>63493</v>
      </c>
      <c r="I22512" s="119" t="s">
        <v>19</v>
      </c>
      <c r="J22512" s="119" t="s">
        <v>24</v>
      </c>
      <c r="K22512" s="1">
        <v>46255.758941458334</v>
      </c>
      <c r="L22512">
        <v>0</v>
      </c>
      <c r="M22512">
        <v>10</v>
      </c>
      <c r="N22512">
        <v>0</v>
      </c>
      <c r="O22512">
        <v>1</v>
      </c>
      <c r="P22512" s="119" t="s">
        <v>20254</v>
      </c>
    </row>
    <row r="22513" spans="1:16" x14ac:dyDescent="0.25">
      <c r="A22513">
        <v>67631</v>
      </c>
      <c r="B22513" s="119" t="s">
        <v>14893</v>
      </c>
      <c r="C22513">
        <v>80</v>
      </c>
      <c r="D22513">
        <v>67914</v>
      </c>
      <c r="E22513">
        <v>35</v>
      </c>
      <c r="F22513">
        <v>60340</v>
      </c>
      <c r="G22513">
        <v>245</v>
      </c>
      <c r="H22513">
        <v>84355</v>
      </c>
      <c r="I22513" s="119" t="s">
        <v>4611</v>
      </c>
      <c r="J22513" s="119" t="s">
        <v>24</v>
      </c>
      <c r="K22513" s="1">
        <v>46255.758941458334</v>
      </c>
      <c r="L22513">
        <v>7</v>
      </c>
      <c r="M22513">
        <v>56</v>
      </c>
      <c r="N22513">
        <v>2</v>
      </c>
      <c r="O22513">
        <v>11</v>
      </c>
      <c r="P22513" s="119" t="s">
        <v>20254</v>
      </c>
    </row>
    <row r="22514" spans="1:16" x14ac:dyDescent="0.25">
      <c r="A22514">
        <v>67632</v>
      </c>
      <c r="B22514" s="119" t="s">
        <v>14894</v>
      </c>
      <c r="C22514">
        <v>80</v>
      </c>
      <c r="D22514">
        <v>67914</v>
      </c>
      <c r="E22514">
        <v>45</v>
      </c>
      <c r="F22514">
        <v>50016</v>
      </c>
      <c r="G22514">
        <v>224</v>
      </c>
      <c r="H22514">
        <v>68652</v>
      </c>
      <c r="I22514" s="119" t="s">
        <v>4611</v>
      </c>
      <c r="J22514" s="119" t="s">
        <v>24</v>
      </c>
      <c r="K22514" s="1">
        <v>46255.758941458334</v>
      </c>
      <c r="L22514">
        <v>15</v>
      </c>
      <c r="M22514">
        <v>38</v>
      </c>
      <c r="N22514">
        <v>0</v>
      </c>
      <c r="O22514">
        <v>8</v>
      </c>
      <c r="P22514" s="119" t="s">
        <v>20254</v>
      </c>
    </row>
    <row r="22515" spans="1:16" x14ac:dyDescent="0.25">
      <c r="A22515">
        <v>67633</v>
      </c>
      <c r="B22515" s="119" t="s">
        <v>14895</v>
      </c>
      <c r="C22515">
        <v>80</v>
      </c>
      <c r="D22515">
        <v>67914</v>
      </c>
      <c r="E22515">
        <v>29</v>
      </c>
      <c r="F22515">
        <v>57795</v>
      </c>
      <c r="G22515">
        <v>142</v>
      </c>
      <c r="H22515">
        <v>78298</v>
      </c>
      <c r="I22515" s="119" t="s">
        <v>4611</v>
      </c>
      <c r="J22515" s="119" t="s">
        <v>24</v>
      </c>
      <c r="K22515" s="1">
        <v>46255.758941458334</v>
      </c>
      <c r="L22515">
        <v>5</v>
      </c>
      <c r="M22515">
        <v>31</v>
      </c>
      <c r="N22515">
        <v>1</v>
      </c>
      <c r="O22515">
        <v>9</v>
      </c>
      <c r="P22515" s="119" t="s">
        <v>20254</v>
      </c>
    </row>
    <row r="22516" spans="1:16" x14ac:dyDescent="0.25">
      <c r="A22516">
        <v>67634</v>
      </c>
      <c r="B22516" s="119" t="s">
        <v>14896</v>
      </c>
      <c r="C22516">
        <v>80</v>
      </c>
      <c r="E22516">
        <v>249</v>
      </c>
      <c r="F22516">
        <v>16159</v>
      </c>
      <c r="G22516">
        <v>139</v>
      </c>
      <c r="H22516">
        <v>34045</v>
      </c>
      <c r="I22516" s="119" t="s">
        <v>4726</v>
      </c>
      <c r="J22516" s="119" t="s">
        <v>24</v>
      </c>
      <c r="K22516" s="1">
        <v>46255.758941458334</v>
      </c>
      <c r="L22516">
        <v>8</v>
      </c>
      <c r="M22516">
        <v>0</v>
      </c>
      <c r="N22516">
        <v>0</v>
      </c>
      <c r="O22516">
        <v>0</v>
      </c>
      <c r="P22516" s="119" t="s">
        <v>20254</v>
      </c>
    </row>
    <row r="22517" spans="1:16" x14ac:dyDescent="0.25">
      <c r="A22517">
        <v>67635</v>
      </c>
      <c r="B22517" s="119" t="s">
        <v>14897</v>
      </c>
      <c r="C22517">
        <v>80</v>
      </c>
      <c r="E22517">
        <v>259</v>
      </c>
      <c r="F22517">
        <v>16857</v>
      </c>
      <c r="G22517">
        <v>105</v>
      </c>
      <c r="H22517">
        <v>67224</v>
      </c>
      <c r="I22517" s="119" t="s">
        <v>4726</v>
      </c>
      <c r="J22517" s="119" t="s">
        <v>24</v>
      </c>
      <c r="K22517" s="1">
        <v>46255.758941458334</v>
      </c>
      <c r="L22517">
        <v>1</v>
      </c>
      <c r="M22517">
        <v>3</v>
      </c>
      <c r="N22517">
        <v>1</v>
      </c>
      <c r="O22517">
        <v>0</v>
      </c>
      <c r="P22517" s="119" t="s">
        <v>20254</v>
      </c>
    </row>
    <row r="22518" spans="1:16" x14ac:dyDescent="0.25">
      <c r="A22518">
        <v>67636</v>
      </c>
      <c r="B22518" s="119" t="s">
        <v>14898</v>
      </c>
      <c r="C22518">
        <v>80</v>
      </c>
      <c r="E22518">
        <v>81</v>
      </c>
      <c r="F22518">
        <v>8467</v>
      </c>
      <c r="G22518">
        <v>172</v>
      </c>
      <c r="H22518">
        <v>66045</v>
      </c>
      <c r="I22518" s="119" t="s">
        <v>4726</v>
      </c>
      <c r="J22518" s="119" t="s">
        <v>24</v>
      </c>
      <c r="K22518" s="1">
        <v>46255.758941458334</v>
      </c>
      <c r="L22518">
        <v>8</v>
      </c>
      <c r="M22518">
        <v>5</v>
      </c>
      <c r="N22518">
        <v>0</v>
      </c>
      <c r="O22518">
        <v>1</v>
      </c>
      <c r="P22518" s="119" t="s">
        <v>20254</v>
      </c>
    </row>
    <row r="22519" spans="1:16" x14ac:dyDescent="0.25">
      <c r="A22519">
        <v>67637</v>
      </c>
      <c r="B22519" s="119" t="s">
        <v>14899</v>
      </c>
      <c r="C22519">
        <v>80</v>
      </c>
      <c r="E22519">
        <v>162</v>
      </c>
      <c r="F22519">
        <v>20544</v>
      </c>
      <c r="G22519">
        <v>47</v>
      </c>
      <c r="H22519">
        <v>60881</v>
      </c>
      <c r="I22519" s="119" t="s">
        <v>4726</v>
      </c>
      <c r="J22519" s="119" t="s">
        <v>24</v>
      </c>
      <c r="K22519" s="1">
        <v>46255.758941458334</v>
      </c>
      <c r="L22519">
        <v>0</v>
      </c>
      <c r="M22519">
        <v>7</v>
      </c>
      <c r="N22519">
        <v>0</v>
      </c>
      <c r="O22519">
        <v>0</v>
      </c>
      <c r="P22519" s="119" t="s">
        <v>20254</v>
      </c>
    </row>
    <row r="22520" spans="1:16" x14ac:dyDescent="0.25">
      <c r="A22520">
        <v>67638</v>
      </c>
      <c r="B22520" s="119" t="s">
        <v>14900</v>
      </c>
      <c r="C22520">
        <v>80</v>
      </c>
      <c r="E22520">
        <v>131</v>
      </c>
      <c r="F22520">
        <v>19723</v>
      </c>
      <c r="G22520">
        <v>68</v>
      </c>
      <c r="H22520">
        <v>61641</v>
      </c>
      <c r="I22520" s="119" t="s">
        <v>4726</v>
      </c>
      <c r="J22520" s="119" t="s">
        <v>24</v>
      </c>
      <c r="K22520" s="1">
        <v>46255.758941458334</v>
      </c>
      <c r="L22520">
        <v>0</v>
      </c>
      <c r="M22520">
        <v>1</v>
      </c>
      <c r="N22520">
        <v>0</v>
      </c>
      <c r="O22520">
        <v>1</v>
      </c>
      <c r="P22520" s="119" t="s">
        <v>20254</v>
      </c>
    </row>
    <row r="22521" spans="1:16" x14ac:dyDescent="0.25">
      <c r="A22521">
        <v>67639</v>
      </c>
      <c r="B22521" s="119" t="s">
        <v>14901</v>
      </c>
      <c r="C22521">
        <v>80</v>
      </c>
      <c r="E22521">
        <v>224</v>
      </c>
      <c r="F22521">
        <v>33041</v>
      </c>
      <c r="G22521">
        <v>58</v>
      </c>
      <c r="H22521">
        <v>82283</v>
      </c>
      <c r="I22521" s="119" t="s">
        <v>4726</v>
      </c>
      <c r="J22521" s="119" t="s">
        <v>24</v>
      </c>
      <c r="K22521" s="1">
        <v>46255.758941458334</v>
      </c>
      <c r="L22521">
        <v>13</v>
      </c>
      <c r="M22521">
        <v>8</v>
      </c>
      <c r="N22521">
        <v>0</v>
      </c>
      <c r="O22521">
        <v>0</v>
      </c>
      <c r="P22521" s="119" t="s">
        <v>20254</v>
      </c>
    </row>
    <row r="22522" spans="1:16" x14ac:dyDescent="0.25">
      <c r="A22522">
        <v>67640</v>
      </c>
      <c r="B22522" s="119" t="s">
        <v>14902</v>
      </c>
      <c r="C22522">
        <v>80</v>
      </c>
      <c r="E22522">
        <v>177</v>
      </c>
      <c r="F22522">
        <v>4870</v>
      </c>
      <c r="G22522">
        <v>47</v>
      </c>
      <c r="H22522">
        <v>72589</v>
      </c>
      <c r="I22522" s="119" t="s">
        <v>4726</v>
      </c>
      <c r="J22522" s="119" t="s">
        <v>24</v>
      </c>
      <c r="K22522" s="1">
        <v>46255.758941458334</v>
      </c>
      <c r="L22522">
        <v>0</v>
      </c>
      <c r="M22522">
        <v>2</v>
      </c>
      <c r="N22522">
        <v>0</v>
      </c>
      <c r="O22522">
        <v>0</v>
      </c>
      <c r="P22522" s="119" t="s">
        <v>20254</v>
      </c>
    </row>
    <row r="22523" spans="1:16" x14ac:dyDescent="0.25">
      <c r="A22523">
        <v>67641</v>
      </c>
      <c r="B22523" s="119" t="s">
        <v>14903</v>
      </c>
      <c r="C22523">
        <v>80</v>
      </c>
      <c r="E22523">
        <v>124</v>
      </c>
      <c r="F22523">
        <v>5581</v>
      </c>
      <c r="G22523">
        <v>55</v>
      </c>
      <c r="H22523">
        <v>25581</v>
      </c>
      <c r="I22523" s="119" t="s">
        <v>4726</v>
      </c>
      <c r="J22523" s="119" t="s">
        <v>24</v>
      </c>
      <c r="K22523" s="1">
        <v>46255.758941458334</v>
      </c>
      <c r="L22523">
        <v>10</v>
      </c>
      <c r="M22523">
        <v>1</v>
      </c>
      <c r="N22523">
        <v>10</v>
      </c>
      <c r="O22523">
        <v>1</v>
      </c>
      <c r="P22523" s="119" t="s">
        <v>20254</v>
      </c>
    </row>
    <row r="22524" spans="1:16" x14ac:dyDescent="0.25">
      <c r="A22524">
        <v>67642</v>
      </c>
      <c r="B22524" s="119" t="s">
        <v>14904</v>
      </c>
      <c r="C22524">
        <v>80</v>
      </c>
      <c r="E22524">
        <v>225</v>
      </c>
      <c r="F22524">
        <v>14584</v>
      </c>
      <c r="G22524">
        <v>53</v>
      </c>
      <c r="H22524">
        <v>44500</v>
      </c>
      <c r="I22524" s="119" t="s">
        <v>4726</v>
      </c>
      <c r="J22524" s="119" t="s">
        <v>24</v>
      </c>
      <c r="K22524" s="1">
        <v>46255.758941458334</v>
      </c>
      <c r="L22524">
        <v>0</v>
      </c>
      <c r="M22524">
        <v>0</v>
      </c>
      <c r="N22524">
        <v>0</v>
      </c>
      <c r="O22524">
        <v>0</v>
      </c>
      <c r="P22524" s="119" t="s">
        <v>20254</v>
      </c>
    </row>
    <row r="22525" spans="1:16" x14ac:dyDescent="0.25">
      <c r="A22525">
        <v>67643</v>
      </c>
      <c r="B22525" s="119" t="s">
        <v>14905</v>
      </c>
      <c r="C22525">
        <v>80</v>
      </c>
      <c r="E22525">
        <v>153</v>
      </c>
      <c r="F22525">
        <v>18375</v>
      </c>
      <c r="G22525">
        <v>126</v>
      </c>
      <c r="H22525">
        <v>41440</v>
      </c>
      <c r="I22525" s="119" t="s">
        <v>4726</v>
      </c>
      <c r="J22525" s="119" t="s">
        <v>24</v>
      </c>
      <c r="K22525" s="1">
        <v>46255.758941458334</v>
      </c>
      <c r="L22525">
        <v>2</v>
      </c>
      <c r="M22525">
        <v>3</v>
      </c>
      <c r="N22525">
        <v>2</v>
      </c>
      <c r="O22525">
        <v>1</v>
      </c>
      <c r="P22525" s="119" t="s">
        <v>20254</v>
      </c>
    </row>
    <row r="22526" spans="1:16" x14ac:dyDescent="0.25">
      <c r="A22526">
        <v>67644</v>
      </c>
      <c r="B22526" s="119" t="s">
        <v>14906</v>
      </c>
      <c r="C22526">
        <v>80</v>
      </c>
      <c r="E22526">
        <v>144</v>
      </c>
      <c r="F22526">
        <v>2908</v>
      </c>
      <c r="G22526">
        <v>93</v>
      </c>
      <c r="H22526">
        <v>21898</v>
      </c>
      <c r="I22526" s="119" t="s">
        <v>4726</v>
      </c>
      <c r="J22526" s="119" t="s">
        <v>24</v>
      </c>
      <c r="K22526" s="1">
        <v>46255.758941458334</v>
      </c>
      <c r="L22526">
        <v>76</v>
      </c>
      <c r="M22526">
        <v>12</v>
      </c>
      <c r="N22526">
        <v>55</v>
      </c>
      <c r="O22526">
        <v>0</v>
      </c>
      <c r="P22526" s="119" t="s">
        <v>20254</v>
      </c>
    </row>
    <row r="22527" spans="1:16" x14ac:dyDescent="0.25">
      <c r="A22527">
        <v>67645</v>
      </c>
      <c r="B22527" s="119" t="s">
        <v>14907</v>
      </c>
      <c r="C22527">
        <v>80</v>
      </c>
      <c r="E22527">
        <v>46</v>
      </c>
      <c r="F22527">
        <v>23175</v>
      </c>
      <c r="G22527">
        <v>21</v>
      </c>
      <c r="H22527">
        <v>95122</v>
      </c>
      <c r="I22527" s="119" t="s">
        <v>4726</v>
      </c>
      <c r="J22527" s="119" t="s">
        <v>24</v>
      </c>
      <c r="K22527" s="1">
        <v>46255.758941458334</v>
      </c>
      <c r="L22527">
        <v>2</v>
      </c>
      <c r="M22527">
        <v>0</v>
      </c>
      <c r="N22527">
        <v>0</v>
      </c>
      <c r="O22527">
        <v>0</v>
      </c>
      <c r="P22527" s="119" t="s">
        <v>20254</v>
      </c>
    </row>
    <row r="22528" spans="1:16" x14ac:dyDescent="0.25">
      <c r="A22528">
        <v>67646</v>
      </c>
      <c r="B22528" s="119" t="s">
        <v>14908</v>
      </c>
      <c r="C22528">
        <v>80</v>
      </c>
      <c r="E22528">
        <v>23</v>
      </c>
      <c r="F22528">
        <v>14806</v>
      </c>
      <c r="G22528">
        <v>61</v>
      </c>
      <c r="H22528">
        <v>84996</v>
      </c>
      <c r="I22528" s="119" t="s">
        <v>4726</v>
      </c>
      <c r="J22528" s="119" t="s">
        <v>24</v>
      </c>
      <c r="K22528" s="1">
        <v>46255.758941458334</v>
      </c>
      <c r="L22528">
        <v>7</v>
      </c>
      <c r="M22528">
        <v>4</v>
      </c>
      <c r="N22528">
        <v>0</v>
      </c>
      <c r="O22528">
        <v>0</v>
      </c>
      <c r="P22528" s="119" t="s">
        <v>20254</v>
      </c>
    </row>
    <row r="22529" spans="1:16" x14ac:dyDescent="0.25">
      <c r="A22529">
        <v>67647</v>
      </c>
      <c r="B22529" s="119" t="s">
        <v>14909</v>
      </c>
      <c r="C22529">
        <v>80</v>
      </c>
      <c r="E22529">
        <v>179</v>
      </c>
      <c r="F22529">
        <v>27004</v>
      </c>
      <c r="G22529">
        <v>116</v>
      </c>
      <c r="H22529">
        <v>98979</v>
      </c>
      <c r="I22529" s="119" t="s">
        <v>4726</v>
      </c>
      <c r="J22529" s="119" t="s">
        <v>24</v>
      </c>
      <c r="K22529" s="1">
        <v>46255.758941458334</v>
      </c>
      <c r="L22529">
        <v>13</v>
      </c>
      <c r="M22529">
        <v>4</v>
      </c>
      <c r="N22529">
        <v>6</v>
      </c>
      <c r="O22529">
        <v>1</v>
      </c>
      <c r="P22529" s="119" t="s">
        <v>20254</v>
      </c>
    </row>
    <row r="22530" spans="1:16" x14ac:dyDescent="0.25">
      <c r="A22530">
        <v>67648</v>
      </c>
      <c r="B22530" s="119" t="s">
        <v>14910</v>
      </c>
      <c r="C22530">
        <v>80</v>
      </c>
      <c r="E22530">
        <v>76</v>
      </c>
      <c r="F22530">
        <v>29067</v>
      </c>
      <c r="G22530">
        <v>75</v>
      </c>
      <c r="H22530">
        <v>81967</v>
      </c>
      <c r="I22530" s="119" t="s">
        <v>4726</v>
      </c>
      <c r="J22530" s="119" t="s">
        <v>24</v>
      </c>
      <c r="K22530" s="1">
        <v>46255.758941458334</v>
      </c>
      <c r="L22530">
        <v>7</v>
      </c>
      <c r="M22530">
        <v>7</v>
      </c>
      <c r="N22530">
        <v>2</v>
      </c>
      <c r="O22530">
        <v>1</v>
      </c>
      <c r="P22530" s="119" t="s">
        <v>20254</v>
      </c>
    </row>
    <row r="22531" spans="1:16" x14ac:dyDescent="0.25">
      <c r="A22531">
        <v>67649</v>
      </c>
      <c r="B22531" s="119" t="s">
        <v>14911</v>
      </c>
      <c r="C22531">
        <v>80</v>
      </c>
      <c r="E22531">
        <v>147</v>
      </c>
      <c r="F22531">
        <v>13188</v>
      </c>
      <c r="G22531">
        <v>59</v>
      </c>
      <c r="H22531">
        <v>20525</v>
      </c>
      <c r="I22531" s="119" t="s">
        <v>4726</v>
      </c>
      <c r="J22531" s="119" t="s">
        <v>24</v>
      </c>
      <c r="K22531" s="1">
        <v>46255.758941458334</v>
      </c>
      <c r="L22531">
        <v>1</v>
      </c>
      <c r="M22531">
        <v>1</v>
      </c>
      <c r="N22531">
        <v>0</v>
      </c>
      <c r="O22531">
        <v>0</v>
      </c>
      <c r="P22531" s="119" t="s">
        <v>20254</v>
      </c>
    </row>
    <row r="22532" spans="1:16" x14ac:dyDescent="0.25">
      <c r="A22532">
        <v>67650</v>
      </c>
      <c r="B22532" s="119" t="s">
        <v>14912</v>
      </c>
      <c r="C22532">
        <v>80</v>
      </c>
      <c r="E22532">
        <v>56</v>
      </c>
      <c r="F22532">
        <v>15655</v>
      </c>
      <c r="G22532">
        <v>70</v>
      </c>
      <c r="H22532">
        <v>76380</v>
      </c>
      <c r="I22532" s="119" t="s">
        <v>4726</v>
      </c>
      <c r="J22532" s="119" t="s">
        <v>24</v>
      </c>
      <c r="K22532" s="1">
        <v>46255.758941458334</v>
      </c>
      <c r="L22532">
        <v>3</v>
      </c>
      <c r="M22532">
        <v>3</v>
      </c>
      <c r="N22532">
        <v>0</v>
      </c>
      <c r="O22532">
        <v>1</v>
      </c>
      <c r="P22532" s="119" t="s">
        <v>20254</v>
      </c>
    </row>
    <row r="22533" spans="1:16" x14ac:dyDescent="0.25">
      <c r="A22533">
        <v>67651</v>
      </c>
      <c r="B22533" s="119" t="s">
        <v>14913</v>
      </c>
      <c r="C22533">
        <v>80</v>
      </c>
      <c r="E22533">
        <v>59</v>
      </c>
      <c r="F22533">
        <v>12396</v>
      </c>
      <c r="G22533">
        <v>84</v>
      </c>
      <c r="H22533">
        <v>22396</v>
      </c>
      <c r="I22533" s="119" t="s">
        <v>4726</v>
      </c>
      <c r="J22533" s="119" t="s">
        <v>24</v>
      </c>
      <c r="K22533" s="1">
        <v>46255.758941458334</v>
      </c>
      <c r="L22533">
        <v>1</v>
      </c>
      <c r="M22533">
        <v>0</v>
      </c>
      <c r="N22533">
        <v>0</v>
      </c>
      <c r="O22533">
        <v>0</v>
      </c>
      <c r="P22533" s="119" t="s">
        <v>20254</v>
      </c>
    </row>
    <row r="22534" spans="1:16" x14ac:dyDescent="0.25">
      <c r="A22534">
        <v>67652</v>
      </c>
      <c r="B22534" s="119" t="s">
        <v>14914</v>
      </c>
      <c r="C22534">
        <v>80</v>
      </c>
      <c r="E22534">
        <v>392</v>
      </c>
      <c r="F22534">
        <v>21234</v>
      </c>
      <c r="G22534">
        <v>27</v>
      </c>
      <c r="H22534">
        <v>72088</v>
      </c>
      <c r="I22534" s="119" t="s">
        <v>4726</v>
      </c>
      <c r="J22534" s="119" t="s">
        <v>24</v>
      </c>
      <c r="K22534" s="1">
        <v>46255.758941458334</v>
      </c>
      <c r="L22534">
        <v>1</v>
      </c>
      <c r="M22534">
        <v>1</v>
      </c>
      <c r="N22534">
        <v>0</v>
      </c>
      <c r="O22534">
        <v>0</v>
      </c>
      <c r="P22534" s="119" t="s">
        <v>20254</v>
      </c>
    </row>
    <row r="22535" spans="1:16" x14ac:dyDescent="0.25">
      <c r="A22535">
        <v>67772</v>
      </c>
      <c r="B22535" s="119" t="s">
        <v>14915</v>
      </c>
      <c r="C22535">
        <v>80</v>
      </c>
      <c r="E22535">
        <v>48</v>
      </c>
      <c r="F22535">
        <v>651993</v>
      </c>
      <c r="G22535">
        <v>29</v>
      </c>
      <c r="H22535">
        <v>1006493</v>
      </c>
      <c r="I22535" s="119" t="s">
        <v>4726</v>
      </c>
      <c r="J22535" s="119" t="s">
        <v>24</v>
      </c>
      <c r="K22535" s="1">
        <v>46255.758941458334</v>
      </c>
      <c r="L22535">
        <v>1</v>
      </c>
      <c r="M22535">
        <v>1</v>
      </c>
      <c r="N22535">
        <v>0</v>
      </c>
      <c r="O22535">
        <v>0</v>
      </c>
      <c r="P22535" s="119" t="s">
        <v>20254</v>
      </c>
    </row>
    <row r="22536" spans="1:16" x14ac:dyDescent="0.25">
      <c r="A22536">
        <v>67783</v>
      </c>
      <c r="B22536" s="119" t="s">
        <v>14916</v>
      </c>
      <c r="C22536">
        <v>0</v>
      </c>
      <c r="E22536">
        <v>9146</v>
      </c>
      <c r="F22536">
        <v>103</v>
      </c>
      <c r="G22536">
        <v>102099</v>
      </c>
      <c r="H22536">
        <v>199</v>
      </c>
      <c r="I22536" s="119" t="s">
        <v>1909</v>
      </c>
      <c r="J22536" s="119" t="s">
        <v>222</v>
      </c>
      <c r="K22536" s="1">
        <v>46255.758941458334</v>
      </c>
      <c r="L22536">
        <v>31</v>
      </c>
      <c r="M22536">
        <v>10</v>
      </c>
      <c r="N22536">
        <v>0</v>
      </c>
      <c r="O22536">
        <v>3</v>
      </c>
      <c r="P22536" s="119" t="s">
        <v>20254</v>
      </c>
    </row>
    <row r="22537" spans="1:16" x14ac:dyDescent="0.25">
      <c r="A22537">
        <v>67832</v>
      </c>
      <c r="B22537" s="119" t="s">
        <v>14917</v>
      </c>
      <c r="C22537">
        <v>0</v>
      </c>
      <c r="E22537">
        <v>5459</v>
      </c>
      <c r="F22537">
        <v>5644</v>
      </c>
      <c r="G22537">
        <v>12425</v>
      </c>
      <c r="H22537">
        <v>6100</v>
      </c>
      <c r="I22537" s="119" t="s">
        <v>3582</v>
      </c>
      <c r="J22537" s="119" t="s">
        <v>222</v>
      </c>
      <c r="K22537" s="1">
        <v>46255.758941458334</v>
      </c>
      <c r="L22537">
        <v>1624</v>
      </c>
      <c r="M22537">
        <v>505</v>
      </c>
      <c r="N22537">
        <v>331</v>
      </c>
      <c r="O22537">
        <v>109</v>
      </c>
      <c r="P22537" s="119" t="s">
        <v>20254</v>
      </c>
    </row>
    <row r="22538" spans="1:16" x14ac:dyDescent="0.25">
      <c r="A22538">
        <v>67844</v>
      </c>
      <c r="B22538" s="119" t="s">
        <v>14918</v>
      </c>
      <c r="C22538">
        <v>0</v>
      </c>
      <c r="E22538">
        <v>62</v>
      </c>
      <c r="F22538">
        <v>187970</v>
      </c>
      <c r="G22538">
        <v>38</v>
      </c>
      <c r="H22538">
        <v>307500</v>
      </c>
      <c r="I22538" s="119" t="s">
        <v>16</v>
      </c>
      <c r="J22538" s="119" t="s">
        <v>222</v>
      </c>
      <c r="K22538" s="1">
        <v>46255.758941458334</v>
      </c>
      <c r="L22538">
        <v>4</v>
      </c>
      <c r="M22538">
        <v>2</v>
      </c>
      <c r="N22538">
        <v>2</v>
      </c>
      <c r="O22538">
        <v>1</v>
      </c>
      <c r="P22538" s="119" t="s">
        <v>20254</v>
      </c>
    </row>
    <row r="22539" spans="1:16" x14ac:dyDescent="0.25">
      <c r="A22539">
        <v>67862</v>
      </c>
      <c r="B22539" s="119" t="s">
        <v>14919</v>
      </c>
      <c r="C22539">
        <v>0</v>
      </c>
      <c r="E22539">
        <v>290</v>
      </c>
      <c r="F22539">
        <v>82533</v>
      </c>
      <c r="G22539">
        <v>75</v>
      </c>
      <c r="H22539">
        <v>156612</v>
      </c>
      <c r="I22539" s="119" t="s">
        <v>16</v>
      </c>
      <c r="J22539" s="119" t="s">
        <v>222</v>
      </c>
      <c r="K22539" s="1">
        <v>46255.758941458334</v>
      </c>
      <c r="L22539">
        <v>0</v>
      </c>
      <c r="M22539">
        <v>4</v>
      </c>
      <c r="N22539">
        <v>0</v>
      </c>
      <c r="O22539">
        <v>0</v>
      </c>
      <c r="P22539" s="119" t="s">
        <v>20254</v>
      </c>
    </row>
    <row r="22540" spans="1:16" x14ac:dyDescent="0.25">
      <c r="A22540">
        <v>67869</v>
      </c>
      <c r="B22540" s="119" t="s">
        <v>14920</v>
      </c>
      <c r="C22540">
        <v>0</v>
      </c>
      <c r="E22540">
        <v>44</v>
      </c>
      <c r="F22540">
        <v>179669</v>
      </c>
      <c r="G22540">
        <v>43</v>
      </c>
      <c r="H22540">
        <v>269986</v>
      </c>
      <c r="I22540" s="119" t="s">
        <v>16</v>
      </c>
      <c r="J22540" s="119" t="s">
        <v>222</v>
      </c>
      <c r="K22540" s="1">
        <v>46255.758941458334</v>
      </c>
      <c r="L22540">
        <v>2</v>
      </c>
      <c r="M22540">
        <v>2</v>
      </c>
      <c r="N22540">
        <v>0</v>
      </c>
      <c r="O22540">
        <v>0</v>
      </c>
      <c r="P22540" s="119" t="s">
        <v>20254</v>
      </c>
    </row>
    <row r="22541" spans="1:16" x14ac:dyDescent="0.25">
      <c r="A22541">
        <v>67871</v>
      </c>
      <c r="B22541" s="119" t="s">
        <v>14921</v>
      </c>
      <c r="C22541">
        <v>0</v>
      </c>
      <c r="E22541">
        <v>59</v>
      </c>
      <c r="F22541">
        <v>420016</v>
      </c>
      <c r="G22541">
        <v>21</v>
      </c>
      <c r="H22541">
        <v>600000</v>
      </c>
      <c r="I22541" s="119" t="s">
        <v>16</v>
      </c>
      <c r="J22541" s="119" t="s">
        <v>222</v>
      </c>
      <c r="K22541" s="1">
        <v>46255.758941458334</v>
      </c>
      <c r="L22541">
        <v>7</v>
      </c>
      <c r="M22541">
        <v>2</v>
      </c>
      <c r="N22541">
        <v>5</v>
      </c>
      <c r="O22541">
        <v>1</v>
      </c>
      <c r="P22541" s="119" t="s">
        <v>20254</v>
      </c>
    </row>
    <row r="22542" spans="1:16" x14ac:dyDescent="0.25">
      <c r="A22542">
        <v>67872</v>
      </c>
      <c r="B22542" s="119" t="s">
        <v>14922</v>
      </c>
      <c r="C22542">
        <v>0</v>
      </c>
      <c r="E22542">
        <v>53</v>
      </c>
      <c r="F22542">
        <v>222354</v>
      </c>
      <c r="G22542">
        <v>48</v>
      </c>
      <c r="H22542">
        <v>359597</v>
      </c>
      <c r="I22542" s="119" t="s">
        <v>16</v>
      </c>
      <c r="J22542" s="119" t="s">
        <v>222</v>
      </c>
      <c r="K22542" s="1">
        <v>46255.758941458334</v>
      </c>
      <c r="L22542">
        <v>3</v>
      </c>
      <c r="M22542">
        <v>1</v>
      </c>
      <c r="N22542">
        <v>0</v>
      </c>
      <c r="O22542">
        <v>0</v>
      </c>
      <c r="P22542" s="119" t="s">
        <v>20254</v>
      </c>
    </row>
    <row r="22543" spans="1:16" x14ac:dyDescent="0.25">
      <c r="A22543">
        <v>67873</v>
      </c>
      <c r="B22543" s="119" t="s">
        <v>14923</v>
      </c>
      <c r="C22543">
        <v>0</v>
      </c>
      <c r="E22543">
        <v>40</v>
      </c>
      <c r="F22543">
        <v>180100</v>
      </c>
      <c r="G22543">
        <v>76</v>
      </c>
      <c r="H22543">
        <v>209992</v>
      </c>
      <c r="I22543" s="119" t="s">
        <v>16</v>
      </c>
      <c r="J22543" s="119" t="s">
        <v>222</v>
      </c>
      <c r="K22543" s="1">
        <v>46255.758941458334</v>
      </c>
      <c r="L22543">
        <v>2</v>
      </c>
      <c r="M22543">
        <v>4</v>
      </c>
      <c r="N22543">
        <v>0</v>
      </c>
      <c r="O22543">
        <v>3</v>
      </c>
      <c r="P22543" s="119" t="s">
        <v>20254</v>
      </c>
    </row>
    <row r="22544" spans="1:16" x14ac:dyDescent="0.25">
      <c r="A22544">
        <v>67874</v>
      </c>
      <c r="B22544" s="119" t="s">
        <v>14924</v>
      </c>
      <c r="C22544">
        <v>0</v>
      </c>
      <c r="E22544">
        <v>45</v>
      </c>
      <c r="F22544">
        <v>158734</v>
      </c>
      <c r="G22544">
        <v>63</v>
      </c>
      <c r="H22544">
        <v>259989</v>
      </c>
      <c r="I22544" s="119" t="s">
        <v>16</v>
      </c>
      <c r="J22544" s="119" t="s">
        <v>222</v>
      </c>
      <c r="K22544" s="1">
        <v>46255.758941458334</v>
      </c>
      <c r="L22544">
        <v>10</v>
      </c>
      <c r="M22544">
        <v>3</v>
      </c>
      <c r="N22544">
        <v>3</v>
      </c>
      <c r="O22544">
        <v>1</v>
      </c>
      <c r="P22544" s="119" t="s">
        <v>20254</v>
      </c>
    </row>
    <row r="22545" spans="1:16" x14ac:dyDescent="0.25">
      <c r="A22545">
        <v>67875</v>
      </c>
      <c r="B22545" s="119" t="s">
        <v>14925</v>
      </c>
      <c r="C22545">
        <v>0</v>
      </c>
      <c r="E22545">
        <v>43</v>
      </c>
      <c r="F22545">
        <v>250197</v>
      </c>
      <c r="G22545">
        <v>50</v>
      </c>
      <c r="H22545">
        <v>399999</v>
      </c>
      <c r="I22545" s="119" t="s">
        <v>16</v>
      </c>
      <c r="J22545" s="119" t="s">
        <v>222</v>
      </c>
      <c r="K22545" s="1">
        <v>46255.758941458334</v>
      </c>
      <c r="L22545">
        <v>8</v>
      </c>
      <c r="M22545">
        <v>4</v>
      </c>
      <c r="N22545">
        <v>4</v>
      </c>
      <c r="O22545">
        <v>2</v>
      </c>
      <c r="P22545" s="119" t="s">
        <v>20254</v>
      </c>
    </row>
    <row r="22546" spans="1:16" x14ac:dyDescent="0.25">
      <c r="A22546">
        <v>67876</v>
      </c>
      <c r="B22546" s="119" t="s">
        <v>14926</v>
      </c>
      <c r="C22546">
        <v>0</v>
      </c>
      <c r="E22546">
        <v>45</v>
      </c>
      <c r="F22546">
        <v>160002</v>
      </c>
      <c r="G22546">
        <v>70</v>
      </c>
      <c r="H22546">
        <v>219995</v>
      </c>
      <c r="I22546" s="119" t="s">
        <v>16</v>
      </c>
      <c r="J22546" s="119" t="s">
        <v>222</v>
      </c>
      <c r="K22546" s="1">
        <v>46255.758941458334</v>
      </c>
      <c r="L22546">
        <v>11</v>
      </c>
      <c r="M22546">
        <v>3</v>
      </c>
      <c r="N22546">
        <v>1</v>
      </c>
      <c r="O22546">
        <v>1</v>
      </c>
      <c r="P22546" s="119" t="s">
        <v>20254</v>
      </c>
    </row>
    <row r="22547" spans="1:16" x14ac:dyDescent="0.25">
      <c r="A22547">
        <v>67877</v>
      </c>
      <c r="B22547" s="119" t="s">
        <v>14927</v>
      </c>
      <c r="C22547">
        <v>0</v>
      </c>
      <c r="E22547">
        <v>36</v>
      </c>
      <c r="F22547">
        <v>170569</v>
      </c>
      <c r="G22547">
        <v>42</v>
      </c>
      <c r="H22547">
        <v>269994</v>
      </c>
      <c r="I22547" s="119" t="s">
        <v>16</v>
      </c>
      <c r="J22547" s="119" t="s">
        <v>222</v>
      </c>
      <c r="K22547" s="1">
        <v>46255.758941458334</v>
      </c>
      <c r="L22547">
        <v>0</v>
      </c>
      <c r="M22547">
        <v>4</v>
      </c>
      <c r="N22547">
        <v>0</v>
      </c>
      <c r="O22547">
        <v>2</v>
      </c>
      <c r="P22547" s="119" t="s">
        <v>20254</v>
      </c>
    </row>
    <row r="22548" spans="1:16" x14ac:dyDescent="0.25">
      <c r="A22548">
        <v>67878</v>
      </c>
      <c r="B22548" s="119" t="s">
        <v>14928</v>
      </c>
      <c r="C22548">
        <v>0</v>
      </c>
      <c r="E22548">
        <v>869</v>
      </c>
      <c r="F22548">
        <v>170415</v>
      </c>
      <c r="G22548">
        <v>55</v>
      </c>
      <c r="H22548">
        <v>279594</v>
      </c>
      <c r="I22548" s="119" t="s">
        <v>16</v>
      </c>
      <c r="J22548" s="119" t="s">
        <v>222</v>
      </c>
      <c r="K22548" s="1">
        <v>46255.758941458334</v>
      </c>
      <c r="L22548">
        <v>2</v>
      </c>
      <c r="M22548">
        <v>2</v>
      </c>
      <c r="N22548">
        <v>0</v>
      </c>
      <c r="O22548">
        <v>0</v>
      </c>
      <c r="P22548" s="119" t="s">
        <v>20254</v>
      </c>
    </row>
    <row r="22549" spans="1:16" x14ac:dyDescent="0.25">
      <c r="A22549">
        <v>67879</v>
      </c>
      <c r="B22549" s="119" t="s">
        <v>14929</v>
      </c>
      <c r="C22549">
        <v>0</v>
      </c>
      <c r="E22549">
        <v>99</v>
      </c>
      <c r="F22549">
        <v>160000</v>
      </c>
      <c r="G22549">
        <v>69</v>
      </c>
      <c r="H22549">
        <v>208999</v>
      </c>
      <c r="I22549" s="119" t="s">
        <v>16</v>
      </c>
      <c r="J22549" s="119" t="s">
        <v>222</v>
      </c>
      <c r="K22549" s="1">
        <v>46255.758941458334</v>
      </c>
      <c r="L22549">
        <v>14</v>
      </c>
      <c r="M22549">
        <v>6</v>
      </c>
      <c r="N22549">
        <v>3</v>
      </c>
      <c r="O22549">
        <v>1</v>
      </c>
      <c r="P22549" s="119" t="s">
        <v>20254</v>
      </c>
    </row>
    <row r="22550" spans="1:16" x14ac:dyDescent="0.25">
      <c r="A22550">
        <v>67880</v>
      </c>
      <c r="B22550" s="119" t="s">
        <v>14930</v>
      </c>
      <c r="C22550">
        <v>0</v>
      </c>
      <c r="E22550">
        <v>97</v>
      </c>
      <c r="F22550">
        <v>136173</v>
      </c>
      <c r="G22550">
        <v>44</v>
      </c>
      <c r="H22550">
        <v>229300</v>
      </c>
      <c r="I22550" s="119" t="s">
        <v>16</v>
      </c>
      <c r="J22550" s="119" t="s">
        <v>222</v>
      </c>
      <c r="K22550" s="1">
        <v>46255.758941458334</v>
      </c>
      <c r="L22550">
        <v>15</v>
      </c>
      <c r="M22550">
        <v>3</v>
      </c>
      <c r="N22550">
        <v>4</v>
      </c>
      <c r="O22550">
        <v>1</v>
      </c>
      <c r="P22550" s="119" t="s">
        <v>20254</v>
      </c>
    </row>
    <row r="22551" spans="1:16" x14ac:dyDescent="0.25">
      <c r="A22551">
        <v>67882</v>
      </c>
      <c r="B22551" s="119" t="s">
        <v>14931</v>
      </c>
      <c r="C22551">
        <v>0</v>
      </c>
      <c r="E22551">
        <v>46</v>
      </c>
      <c r="F22551">
        <v>140218</v>
      </c>
      <c r="G22551">
        <v>48</v>
      </c>
      <c r="H22551">
        <v>205392</v>
      </c>
      <c r="I22551" s="119" t="s">
        <v>16</v>
      </c>
      <c r="J22551" s="119" t="s">
        <v>222</v>
      </c>
      <c r="K22551" s="1">
        <v>46255.758941458334</v>
      </c>
      <c r="L22551">
        <v>6</v>
      </c>
      <c r="M22551">
        <v>4</v>
      </c>
      <c r="N22551">
        <v>0</v>
      </c>
      <c r="O22551">
        <v>2</v>
      </c>
      <c r="P22551" s="119" t="s">
        <v>20254</v>
      </c>
    </row>
    <row r="22552" spans="1:16" x14ac:dyDescent="0.25">
      <c r="A22552">
        <v>67883</v>
      </c>
      <c r="B22552" s="119" t="s">
        <v>14932</v>
      </c>
      <c r="C22552">
        <v>0</v>
      </c>
      <c r="E22552">
        <v>42</v>
      </c>
      <c r="F22552">
        <v>145745</v>
      </c>
      <c r="G22552">
        <v>42</v>
      </c>
      <c r="H22552">
        <v>249885</v>
      </c>
      <c r="I22552" s="119" t="s">
        <v>16</v>
      </c>
      <c r="J22552" s="119" t="s">
        <v>222</v>
      </c>
      <c r="K22552" s="1">
        <v>46255.758941458334</v>
      </c>
      <c r="L22552">
        <v>5</v>
      </c>
      <c r="M22552">
        <v>3</v>
      </c>
      <c r="N22552">
        <v>3</v>
      </c>
      <c r="O22552">
        <v>2</v>
      </c>
      <c r="P22552" s="119" t="s">
        <v>20254</v>
      </c>
    </row>
    <row r="22553" spans="1:16" x14ac:dyDescent="0.25">
      <c r="A22553">
        <v>67884</v>
      </c>
      <c r="B22553" s="119" t="s">
        <v>14933</v>
      </c>
      <c r="C22553">
        <v>0</v>
      </c>
      <c r="E22553">
        <v>37</v>
      </c>
      <c r="F22553">
        <v>191688</v>
      </c>
      <c r="G22553">
        <v>59</v>
      </c>
      <c r="H22553">
        <v>329999</v>
      </c>
      <c r="I22553" s="119" t="s">
        <v>16</v>
      </c>
      <c r="J22553" s="119" t="s">
        <v>222</v>
      </c>
      <c r="K22553" s="1">
        <v>46255.758941458334</v>
      </c>
      <c r="L22553">
        <v>11</v>
      </c>
      <c r="M22553">
        <v>3</v>
      </c>
      <c r="N22553">
        <v>3</v>
      </c>
      <c r="O22553">
        <v>1</v>
      </c>
      <c r="P22553" s="119" t="s">
        <v>20254</v>
      </c>
    </row>
    <row r="22554" spans="1:16" x14ac:dyDescent="0.25">
      <c r="A22554">
        <v>67885</v>
      </c>
      <c r="B22554" s="119" t="s">
        <v>14934</v>
      </c>
      <c r="C22554">
        <v>0</v>
      </c>
      <c r="E22554">
        <v>40</v>
      </c>
      <c r="F22554">
        <v>166226</v>
      </c>
      <c r="G22554">
        <v>43</v>
      </c>
      <c r="H22554">
        <v>298049</v>
      </c>
      <c r="I22554" s="119" t="s">
        <v>16</v>
      </c>
      <c r="J22554" s="119" t="s">
        <v>222</v>
      </c>
      <c r="K22554" s="1">
        <v>46255.758941458334</v>
      </c>
      <c r="L22554">
        <v>12</v>
      </c>
      <c r="M22554">
        <v>2</v>
      </c>
      <c r="N22554">
        <v>4</v>
      </c>
      <c r="O22554">
        <v>1</v>
      </c>
      <c r="P22554" s="119" t="s">
        <v>20254</v>
      </c>
    </row>
    <row r="22555" spans="1:16" x14ac:dyDescent="0.25">
      <c r="A22555">
        <v>67915</v>
      </c>
      <c r="B22555" s="119" t="s">
        <v>14935</v>
      </c>
      <c r="C22555">
        <v>80</v>
      </c>
      <c r="E22555">
        <v>1154</v>
      </c>
      <c r="F22555">
        <v>1907</v>
      </c>
      <c r="G22555">
        <v>1758</v>
      </c>
      <c r="H22555">
        <v>2836</v>
      </c>
      <c r="I22555" s="119" t="s">
        <v>4726</v>
      </c>
      <c r="J22555" s="119" t="s">
        <v>222</v>
      </c>
      <c r="K22555" s="1">
        <v>46255.758941458334</v>
      </c>
      <c r="L22555">
        <v>301</v>
      </c>
      <c r="M22555">
        <v>48</v>
      </c>
      <c r="N22555">
        <v>2</v>
      </c>
      <c r="O22555">
        <v>31</v>
      </c>
      <c r="P22555" s="119" t="s">
        <v>20254</v>
      </c>
    </row>
    <row r="22556" spans="1:16" x14ac:dyDescent="0.25">
      <c r="A22556">
        <v>67916</v>
      </c>
      <c r="B22556" s="119" t="s">
        <v>14936</v>
      </c>
      <c r="C22556">
        <v>80</v>
      </c>
      <c r="E22556">
        <v>738</v>
      </c>
      <c r="F22556">
        <v>1962</v>
      </c>
      <c r="G22556">
        <v>1444</v>
      </c>
      <c r="H22556">
        <v>2968</v>
      </c>
      <c r="I22556" s="119" t="s">
        <v>4726</v>
      </c>
      <c r="J22556" s="119" t="s">
        <v>222</v>
      </c>
      <c r="K22556" s="1">
        <v>46255.758941458334</v>
      </c>
      <c r="L22556">
        <v>143</v>
      </c>
      <c r="M22556">
        <v>47</v>
      </c>
      <c r="N22556">
        <v>1</v>
      </c>
      <c r="O22556">
        <v>28</v>
      </c>
      <c r="P22556" s="119" t="s">
        <v>20254</v>
      </c>
    </row>
    <row r="22557" spans="1:16" x14ac:dyDescent="0.25">
      <c r="A22557">
        <v>67917</v>
      </c>
      <c r="B22557" s="119" t="s">
        <v>14937</v>
      </c>
      <c r="C22557">
        <v>80</v>
      </c>
      <c r="E22557">
        <v>615</v>
      </c>
      <c r="F22557">
        <v>2663</v>
      </c>
      <c r="G22557">
        <v>1839</v>
      </c>
      <c r="H22557">
        <v>6924</v>
      </c>
      <c r="I22557" s="119" t="s">
        <v>4726</v>
      </c>
      <c r="J22557" s="119" t="s">
        <v>222</v>
      </c>
      <c r="K22557" s="1">
        <v>46255.758941458334</v>
      </c>
      <c r="L22557">
        <v>129</v>
      </c>
      <c r="M22557">
        <v>59</v>
      </c>
      <c r="N22557">
        <v>9</v>
      </c>
      <c r="O22557">
        <v>34</v>
      </c>
      <c r="P22557" s="119" t="s">
        <v>20254</v>
      </c>
    </row>
    <row r="22558" spans="1:16" x14ac:dyDescent="0.25">
      <c r="A22558">
        <v>67918</v>
      </c>
      <c r="B22558" s="119" t="s">
        <v>14938</v>
      </c>
      <c r="C22558">
        <v>80</v>
      </c>
      <c r="E22558">
        <v>966</v>
      </c>
      <c r="F22558">
        <v>2272</v>
      </c>
      <c r="G22558">
        <v>425</v>
      </c>
      <c r="H22558">
        <v>6565</v>
      </c>
      <c r="I22558" s="119" t="s">
        <v>4726</v>
      </c>
      <c r="J22558" s="119" t="s">
        <v>222</v>
      </c>
      <c r="K22558" s="1">
        <v>46255.758941458334</v>
      </c>
      <c r="L22558">
        <v>138</v>
      </c>
      <c r="M22558">
        <v>78</v>
      </c>
      <c r="N22558">
        <v>9</v>
      </c>
      <c r="O22558">
        <v>48</v>
      </c>
      <c r="P22558" s="119" t="s">
        <v>20254</v>
      </c>
    </row>
    <row r="22559" spans="1:16" x14ac:dyDescent="0.25">
      <c r="A22559">
        <v>67919</v>
      </c>
      <c r="B22559" s="119" t="s">
        <v>14939</v>
      </c>
      <c r="C22559">
        <v>80</v>
      </c>
      <c r="E22559">
        <v>764</v>
      </c>
      <c r="F22559">
        <v>1825</v>
      </c>
      <c r="G22559">
        <v>1888</v>
      </c>
      <c r="H22559">
        <v>2977</v>
      </c>
      <c r="I22559" s="119" t="s">
        <v>4726</v>
      </c>
      <c r="J22559" s="119" t="s">
        <v>222</v>
      </c>
      <c r="K22559" s="1">
        <v>46255.758941458334</v>
      </c>
      <c r="L22559">
        <v>375</v>
      </c>
      <c r="M22559">
        <v>42</v>
      </c>
      <c r="N22559">
        <v>1</v>
      </c>
      <c r="O22559">
        <v>28</v>
      </c>
      <c r="P22559" s="119" t="s">
        <v>20254</v>
      </c>
    </row>
    <row r="22560" spans="1:16" x14ac:dyDescent="0.25">
      <c r="A22560">
        <v>67920</v>
      </c>
      <c r="B22560" s="119" t="s">
        <v>14940</v>
      </c>
      <c r="C22560">
        <v>80</v>
      </c>
      <c r="E22560">
        <v>409</v>
      </c>
      <c r="F22560">
        <v>2062</v>
      </c>
      <c r="G22560">
        <v>2494</v>
      </c>
      <c r="H22560">
        <v>3160</v>
      </c>
      <c r="I22560" s="119" t="s">
        <v>4726</v>
      </c>
      <c r="J22560" s="119" t="s">
        <v>222</v>
      </c>
      <c r="K22560" s="1">
        <v>46255.758941458334</v>
      </c>
      <c r="L22560">
        <v>14</v>
      </c>
      <c r="M22560">
        <v>50</v>
      </c>
      <c r="N22560">
        <v>1</v>
      </c>
      <c r="O22560">
        <v>33</v>
      </c>
      <c r="P22560" s="119" t="s">
        <v>20254</v>
      </c>
    </row>
    <row r="22561" spans="1:16" x14ac:dyDescent="0.25">
      <c r="A22561">
        <v>67921</v>
      </c>
      <c r="B22561" s="119" t="s">
        <v>14941</v>
      </c>
      <c r="C22561">
        <v>80</v>
      </c>
      <c r="E22561">
        <v>981</v>
      </c>
      <c r="F22561">
        <v>1903</v>
      </c>
      <c r="G22561">
        <v>662</v>
      </c>
      <c r="H22561">
        <v>3068</v>
      </c>
      <c r="I22561" s="119" t="s">
        <v>4726</v>
      </c>
      <c r="J22561" s="119" t="s">
        <v>222</v>
      </c>
      <c r="K22561" s="1">
        <v>46255.758941458334</v>
      </c>
      <c r="L22561">
        <v>142</v>
      </c>
      <c r="M22561">
        <v>37</v>
      </c>
      <c r="N22561">
        <v>0</v>
      </c>
      <c r="O22561">
        <v>25</v>
      </c>
      <c r="P22561" s="119" t="s">
        <v>20254</v>
      </c>
    </row>
    <row r="22562" spans="1:16" x14ac:dyDescent="0.25">
      <c r="A22562">
        <v>67922</v>
      </c>
      <c r="B22562" s="119" t="s">
        <v>14942</v>
      </c>
      <c r="C22562">
        <v>80</v>
      </c>
      <c r="E22562">
        <v>783</v>
      </c>
      <c r="F22562">
        <v>1950</v>
      </c>
      <c r="G22562">
        <v>1757</v>
      </c>
      <c r="H22562">
        <v>3034</v>
      </c>
      <c r="I22562" s="119" t="s">
        <v>4726</v>
      </c>
      <c r="J22562" s="119" t="s">
        <v>222</v>
      </c>
      <c r="K22562" s="1">
        <v>46255.758941458334</v>
      </c>
      <c r="L22562">
        <v>174</v>
      </c>
      <c r="M22562">
        <v>30</v>
      </c>
      <c r="N22562">
        <v>4</v>
      </c>
      <c r="O22562">
        <v>19</v>
      </c>
      <c r="P22562" s="119" t="s">
        <v>20254</v>
      </c>
    </row>
    <row r="22563" spans="1:16" x14ac:dyDescent="0.25">
      <c r="A22563">
        <v>67923</v>
      </c>
      <c r="B22563" s="119" t="s">
        <v>14943</v>
      </c>
      <c r="C22563">
        <v>80</v>
      </c>
      <c r="E22563">
        <v>632</v>
      </c>
      <c r="F22563">
        <v>1671</v>
      </c>
      <c r="G22563">
        <v>2089</v>
      </c>
      <c r="H22563">
        <v>3397</v>
      </c>
      <c r="I22563" s="119" t="s">
        <v>4726</v>
      </c>
      <c r="J22563" s="119" t="s">
        <v>222</v>
      </c>
      <c r="K22563" s="1">
        <v>46255.758941458334</v>
      </c>
      <c r="L22563">
        <v>435</v>
      </c>
      <c r="M22563">
        <v>39</v>
      </c>
      <c r="N22563">
        <v>0</v>
      </c>
      <c r="O22563">
        <v>22</v>
      </c>
      <c r="P22563" s="119" t="s">
        <v>20254</v>
      </c>
    </row>
    <row r="22564" spans="1:16" x14ac:dyDescent="0.25">
      <c r="A22564">
        <v>67924</v>
      </c>
      <c r="B22564" s="119" t="s">
        <v>14944</v>
      </c>
      <c r="C22564">
        <v>80</v>
      </c>
      <c r="E22564">
        <v>495</v>
      </c>
      <c r="F22564">
        <v>1965</v>
      </c>
      <c r="G22564">
        <v>513</v>
      </c>
      <c r="H22564">
        <v>3239</v>
      </c>
      <c r="I22564" s="119" t="s">
        <v>4726</v>
      </c>
      <c r="J22564" s="119" t="s">
        <v>222</v>
      </c>
      <c r="K22564" s="1">
        <v>46255.758941458334</v>
      </c>
      <c r="L22564">
        <v>4</v>
      </c>
      <c r="M22564">
        <v>57</v>
      </c>
      <c r="N22564">
        <v>0</v>
      </c>
      <c r="O22564">
        <v>35</v>
      </c>
      <c r="P22564" s="119" t="s">
        <v>20254</v>
      </c>
    </row>
    <row r="22565" spans="1:16" x14ac:dyDescent="0.25">
      <c r="A22565">
        <v>67925</v>
      </c>
      <c r="B22565" s="119" t="s">
        <v>14945</v>
      </c>
      <c r="C22565">
        <v>80</v>
      </c>
      <c r="E22565">
        <v>322</v>
      </c>
      <c r="F22565">
        <v>2615</v>
      </c>
      <c r="G22565">
        <v>430</v>
      </c>
      <c r="H22565">
        <v>4480</v>
      </c>
      <c r="I22565" s="119" t="s">
        <v>4726</v>
      </c>
      <c r="J22565" s="119" t="s">
        <v>222</v>
      </c>
      <c r="K22565" s="1">
        <v>46255.758941458334</v>
      </c>
      <c r="L22565">
        <v>0</v>
      </c>
      <c r="M22565">
        <v>54</v>
      </c>
      <c r="N22565">
        <v>0</v>
      </c>
      <c r="O22565">
        <v>35</v>
      </c>
      <c r="P22565" s="119" t="s">
        <v>20254</v>
      </c>
    </row>
    <row r="22566" spans="1:16" x14ac:dyDescent="0.25">
      <c r="A22566">
        <v>67926</v>
      </c>
      <c r="B22566" s="119" t="s">
        <v>14946</v>
      </c>
      <c r="C22566">
        <v>80</v>
      </c>
      <c r="E22566">
        <v>432</v>
      </c>
      <c r="F22566">
        <v>2104</v>
      </c>
      <c r="G22566">
        <v>2194</v>
      </c>
      <c r="H22566">
        <v>3533</v>
      </c>
      <c r="I22566" s="119" t="s">
        <v>4726</v>
      </c>
      <c r="J22566" s="119" t="s">
        <v>222</v>
      </c>
      <c r="K22566" s="1">
        <v>46255.758941458334</v>
      </c>
      <c r="L22566">
        <v>5</v>
      </c>
      <c r="M22566">
        <v>33</v>
      </c>
      <c r="N22566">
        <v>0</v>
      </c>
      <c r="O22566">
        <v>27</v>
      </c>
      <c r="P22566" s="119" t="s">
        <v>20254</v>
      </c>
    </row>
    <row r="22567" spans="1:16" x14ac:dyDescent="0.25">
      <c r="A22567">
        <v>67927</v>
      </c>
      <c r="B22567" s="119" t="s">
        <v>14947</v>
      </c>
      <c r="C22567">
        <v>80</v>
      </c>
      <c r="E22567">
        <v>579</v>
      </c>
      <c r="F22567">
        <v>2013</v>
      </c>
      <c r="G22567">
        <v>1992</v>
      </c>
      <c r="H22567">
        <v>3600</v>
      </c>
      <c r="I22567" s="119" t="s">
        <v>4726</v>
      </c>
      <c r="J22567" s="119" t="s">
        <v>222</v>
      </c>
      <c r="K22567" s="1">
        <v>46255.758941458334</v>
      </c>
      <c r="L22567">
        <v>14</v>
      </c>
      <c r="M22567">
        <v>47</v>
      </c>
      <c r="N22567">
        <v>0</v>
      </c>
      <c r="O22567">
        <v>34</v>
      </c>
      <c r="P22567" s="119" t="s">
        <v>20254</v>
      </c>
    </row>
    <row r="22568" spans="1:16" x14ac:dyDescent="0.25">
      <c r="A22568">
        <v>67928</v>
      </c>
      <c r="B22568" s="119" t="s">
        <v>14948</v>
      </c>
      <c r="C22568">
        <v>80</v>
      </c>
      <c r="E22568">
        <v>1164</v>
      </c>
      <c r="F22568">
        <v>1976</v>
      </c>
      <c r="G22568">
        <v>1062</v>
      </c>
      <c r="H22568">
        <v>3066</v>
      </c>
      <c r="I22568" s="119" t="s">
        <v>4726</v>
      </c>
      <c r="J22568" s="119" t="s">
        <v>222</v>
      </c>
      <c r="K22568" s="1">
        <v>46255.758941458334</v>
      </c>
      <c r="L22568">
        <v>298</v>
      </c>
      <c r="M22568">
        <v>58</v>
      </c>
      <c r="N22568">
        <v>2</v>
      </c>
      <c r="O22568">
        <v>39</v>
      </c>
      <c r="P22568" s="119" t="s">
        <v>20254</v>
      </c>
    </row>
    <row r="22569" spans="1:16" x14ac:dyDescent="0.25">
      <c r="A22569">
        <v>67929</v>
      </c>
      <c r="B22569" s="119" t="s">
        <v>14949</v>
      </c>
      <c r="C22569">
        <v>80</v>
      </c>
      <c r="E22569">
        <v>762</v>
      </c>
      <c r="F22569">
        <v>1661</v>
      </c>
      <c r="G22569">
        <v>1997</v>
      </c>
      <c r="H22569">
        <v>2859</v>
      </c>
      <c r="I22569" s="119" t="s">
        <v>4726</v>
      </c>
      <c r="J22569" s="119" t="s">
        <v>222</v>
      </c>
      <c r="K22569" s="1">
        <v>46255.758941458334</v>
      </c>
      <c r="L22569">
        <v>979</v>
      </c>
      <c r="M22569">
        <v>21</v>
      </c>
      <c r="N22569">
        <v>202</v>
      </c>
      <c r="O22569">
        <v>17</v>
      </c>
      <c r="P22569" s="119" t="s">
        <v>20254</v>
      </c>
    </row>
    <row r="22570" spans="1:16" x14ac:dyDescent="0.25">
      <c r="A22570">
        <v>67930</v>
      </c>
      <c r="B22570" s="119" t="s">
        <v>14950</v>
      </c>
      <c r="C22570">
        <v>80</v>
      </c>
      <c r="E22570">
        <v>411</v>
      </c>
      <c r="F22570">
        <v>2209</v>
      </c>
      <c r="G22570">
        <v>2613</v>
      </c>
      <c r="H22570">
        <v>3685</v>
      </c>
      <c r="I22570" s="119" t="s">
        <v>4726</v>
      </c>
      <c r="J22570" s="119" t="s">
        <v>222</v>
      </c>
      <c r="K22570" s="1">
        <v>46255.758941458334</v>
      </c>
      <c r="L22570">
        <v>5</v>
      </c>
      <c r="M22570">
        <v>41</v>
      </c>
      <c r="N22570">
        <v>0</v>
      </c>
      <c r="O22570">
        <v>28</v>
      </c>
      <c r="P22570" s="119" t="s">
        <v>20254</v>
      </c>
    </row>
    <row r="22571" spans="1:16" x14ac:dyDescent="0.25">
      <c r="A22571">
        <v>67931</v>
      </c>
      <c r="B22571" s="119" t="s">
        <v>14951</v>
      </c>
      <c r="C22571">
        <v>80</v>
      </c>
      <c r="E22571">
        <v>866</v>
      </c>
      <c r="F22571">
        <v>1638</v>
      </c>
      <c r="G22571">
        <v>263</v>
      </c>
      <c r="H22571">
        <v>2734</v>
      </c>
      <c r="I22571" s="119" t="s">
        <v>4726</v>
      </c>
      <c r="J22571" s="119" t="s">
        <v>222</v>
      </c>
      <c r="K22571" s="1">
        <v>46255.758941458334</v>
      </c>
      <c r="L22571">
        <v>330</v>
      </c>
      <c r="M22571">
        <v>31</v>
      </c>
      <c r="N22571">
        <v>1</v>
      </c>
      <c r="O22571">
        <v>26</v>
      </c>
      <c r="P22571" s="119" t="s">
        <v>20254</v>
      </c>
    </row>
    <row r="22572" spans="1:16" x14ac:dyDescent="0.25">
      <c r="A22572">
        <v>67932</v>
      </c>
      <c r="B22572" s="119" t="s">
        <v>14952</v>
      </c>
      <c r="C22572">
        <v>80</v>
      </c>
      <c r="E22572">
        <v>618</v>
      </c>
      <c r="F22572">
        <v>1633</v>
      </c>
      <c r="G22572">
        <v>2610</v>
      </c>
      <c r="H22572">
        <v>2691</v>
      </c>
      <c r="I22572" s="119" t="s">
        <v>4726</v>
      </c>
      <c r="J22572" s="119" t="s">
        <v>222</v>
      </c>
      <c r="K22572" s="1">
        <v>46255.758941458334</v>
      </c>
      <c r="L22572">
        <v>810</v>
      </c>
      <c r="M22572">
        <v>49</v>
      </c>
      <c r="N22572">
        <v>162</v>
      </c>
      <c r="O22572">
        <v>40</v>
      </c>
      <c r="P22572" s="119" t="s">
        <v>20254</v>
      </c>
    </row>
    <row r="22573" spans="1:16" x14ac:dyDescent="0.25">
      <c r="A22573">
        <v>67933</v>
      </c>
      <c r="B22573" s="119" t="s">
        <v>14953</v>
      </c>
      <c r="C22573">
        <v>80</v>
      </c>
      <c r="E22573">
        <v>794</v>
      </c>
      <c r="F22573">
        <v>1964</v>
      </c>
      <c r="G22573">
        <v>2042</v>
      </c>
      <c r="H22573">
        <v>2806</v>
      </c>
      <c r="I22573" s="119" t="s">
        <v>4726</v>
      </c>
      <c r="J22573" s="119" t="s">
        <v>222</v>
      </c>
      <c r="K22573" s="1">
        <v>46255.758941458334</v>
      </c>
      <c r="L22573">
        <v>375</v>
      </c>
      <c r="M22573">
        <v>59</v>
      </c>
      <c r="N22573">
        <v>2</v>
      </c>
      <c r="O22573">
        <v>35</v>
      </c>
      <c r="P22573" s="119" t="s">
        <v>20254</v>
      </c>
    </row>
    <row r="22574" spans="1:16" x14ac:dyDescent="0.25">
      <c r="A22574">
        <v>67961</v>
      </c>
      <c r="B22574" s="119" t="s">
        <v>14954</v>
      </c>
      <c r="C22574">
        <v>0</v>
      </c>
      <c r="E22574">
        <v>101</v>
      </c>
      <c r="F22574">
        <v>1003</v>
      </c>
      <c r="G22574">
        <v>389</v>
      </c>
      <c r="H22574">
        <v>1837</v>
      </c>
      <c r="I22574" s="119" t="s">
        <v>16</v>
      </c>
      <c r="J22574" s="119" t="s">
        <v>139</v>
      </c>
      <c r="K22574" s="1">
        <v>46255.758941458334</v>
      </c>
      <c r="L22574">
        <v>1</v>
      </c>
      <c r="M22574">
        <v>8</v>
      </c>
      <c r="N22574">
        <v>0</v>
      </c>
      <c r="O22574">
        <v>3</v>
      </c>
      <c r="P22574" s="119" t="s">
        <v>20254</v>
      </c>
    </row>
    <row r="22575" spans="1:16" x14ac:dyDescent="0.25">
      <c r="A22575">
        <v>67962</v>
      </c>
      <c r="B22575" s="119" t="s">
        <v>14955</v>
      </c>
      <c r="C22575">
        <v>0</v>
      </c>
      <c r="E22575">
        <v>43</v>
      </c>
      <c r="F22575">
        <v>833</v>
      </c>
      <c r="G22575">
        <v>442</v>
      </c>
      <c r="H22575">
        <v>1279</v>
      </c>
      <c r="I22575" s="119" t="s">
        <v>16</v>
      </c>
      <c r="J22575" s="119" t="s">
        <v>139</v>
      </c>
      <c r="K22575" s="1">
        <v>46255.758941458334</v>
      </c>
      <c r="L22575">
        <v>2</v>
      </c>
      <c r="M22575">
        <v>8</v>
      </c>
      <c r="N22575">
        <v>0</v>
      </c>
      <c r="O22575">
        <v>2</v>
      </c>
      <c r="P22575" s="119" t="s">
        <v>20254</v>
      </c>
    </row>
    <row r="22576" spans="1:16" x14ac:dyDescent="0.25">
      <c r="A22576">
        <v>67963</v>
      </c>
      <c r="B22576" s="119" t="s">
        <v>14956</v>
      </c>
      <c r="C22576">
        <v>0</v>
      </c>
      <c r="E22576">
        <v>2680</v>
      </c>
      <c r="F22576">
        <v>769</v>
      </c>
      <c r="G22576">
        <v>389</v>
      </c>
      <c r="H22576">
        <v>1156</v>
      </c>
      <c r="I22576" s="119" t="s">
        <v>16</v>
      </c>
      <c r="J22576" s="119" t="s">
        <v>139</v>
      </c>
      <c r="K22576" s="1">
        <v>46255.758941458334</v>
      </c>
      <c r="L22576">
        <v>3</v>
      </c>
      <c r="M22576">
        <v>9</v>
      </c>
      <c r="N22576">
        <v>0</v>
      </c>
      <c r="O22576">
        <v>5</v>
      </c>
      <c r="P22576" s="119" t="s">
        <v>20254</v>
      </c>
    </row>
    <row r="22577" spans="1:16" x14ac:dyDescent="0.25">
      <c r="A22577">
        <v>67964</v>
      </c>
      <c r="B22577" s="119" t="s">
        <v>14957</v>
      </c>
      <c r="C22577">
        <v>0</v>
      </c>
      <c r="E22577">
        <v>351</v>
      </c>
      <c r="F22577">
        <v>280</v>
      </c>
      <c r="G22577">
        <v>1188</v>
      </c>
      <c r="H22577">
        <v>428</v>
      </c>
      <c r="I22577" s="119" t="s">
        <v>16</v>
      </c>
      <c r="J22577" s="119" t="s">
        <v>139</v>
      </c>
      <c r="K22577" s="1">
        <v>46255.758941458334</v>
      </c>
      <c r="L22577">
        <v>4</v>
      </c>
      <c r="M22577">
        <v>8</v>
      </c>
      <c r="N22577">
        <v>0</v>
      </c>
      <c r="O22577">
        <v>3</v>
      </c>
      <c r="P22577" s="119" t="s">
        <v>20254</v>
      </c>
    </row>
    <row r="22578" spans="1:16" x14ac:dyDescent="0.25">
      <c r="A22578">
        <v>67965</v>
      </c>
      <c r="B22578" s="119" t="s">
        <v>14958</v>
      </c>
      <c r="C22578">
        <v>0</v>
      </c>
      <c r="E22578">
        <v>331</v>
      </c>
      <c r="F22578">
        <v>487</v>
      </c>
      <c r="G22578">
        <v>730</v>
      </c>
      <c r="H22578">
        <v>3368</v>
      </c>
      <c r="I22578" s="119" t="s">
        <v>16</v>
      </c>
      <c r="J22578" s="119" t="s">
        <v>139</v>
      </c>
      <c r="K22578" s="1">
        <v>46255.758941458334</v>
      </c>
      <c r="L22578">
        <v>3</v>
      </c>
      <c r="M22578">
        <v>20</v>
      </c>
      <c r="N22578">
        <v>0</v>
      </c>
      <c r="O22578">
        <v>5</v>
      </c>
      <c r="P22578" s="119" t="s">
        <v>20254</v>
      </c>
    </row>
    <row r="22579" spans="1:16" x14ac:dyDescent="0.25">
      <c r="A22579">
        <v>67966</v>
      </c>
      <c r="B22579" s="119" t="s">
        <v>14959</v>
      </c>
      <c r="C22579">
        <v>0</v>
      </c>
      <c r="E22579">
        <v>307</v>
      </c>
      <c r="F22579">
        <v>5073</v>
      </c>
      <c r="G22579">
        <v>695</v>
      </c>
      <c r="H22579">
        <v>6996</v>
      </c>
      <c r="I22579" s="119" t="s">
        <v>16</v>
      </c>
      <c r="J22579" s="119" t="s">
        <v>139</v>
      </c>
      <c r="K22579" s="1">
        <v>46255.758941458334</v>
      </c>
      <c r="L22579">
        <v>3</v>
      </c>
      <c r="M22579">
        <v>11</v>
      </c>
      <c r="N22579">
        <v>1</v>
      </c>
      <c r="O22579">
        <v>1</v>
      </c>
      <c r="P22579" s="119" t="s">
        <v>20254</v>
      </c>
    </row>
    <row r="22580" spans="1:16" x14ac:dyDescent="0.25">
      <c r="A22580">
        <v>67991</v>
      </c>
      <c r="B22580" s="119" t="s">
        <v>14960</v>
      </c>
      <c r="C22580">
        <v>0</v>
      </c>
      <c r="E22580">
        <v>189</v>
      </c>
      <c r="F22580">
        <v>21100</v>
      </c>
      <c r="G22580">
        <v>813</v>
      </c>
      <c r="H22580">
        <v>26700</v>
      </c>
      <c r="I22580" s="119" t="s">
        <v>16</v>
      </c>
      <c r="J22580" s="119" t="s">
        <v>222</v>
      </c>
      <c r="K22580" s="1">
        <v>46255.758941458334</v>
      </c>
      <c r="L22580">
        <v>2</v>
      </c>
      <c r="M22580">
        <v>22</v>
      </c>
      <c r="N22580">
        <v>1</v>
      </c>
      <c r="O22580">
        <v>6</v>
      </c>
      <c r="P22580" s="119" t="s">
        <v>20254</v>
      </c>
    </row>
    <row r="22581" spans="1:16" x14ac:dyDescent="0.25">
      <c r="A22581">
        <v>67992</v>
      </c>
      <c r="B22581" s="119" t="s">
        <v>14961</v>
      </c>
      <c r="C22581">
        <v>0</v>
      </c>
      <c r="E22581">
        <v>81</v>
      </c>
      <c r="F22581">
        <v>22077</v>
      </c>
      <c r="G22581">
        <v>990</v>
      </c>
      <c r="H22581">
        <v>26200</v>
      </c>
      <c r="I22581" s="119" t="s">
        <v>16</v>
      </c>
      <c r="J22581" s="119" t="s">
        <v>222</v>
      </c>
      <c r="K22581" s="1">
        <v>46255.758941458334</v>
      </c>
      <c r="L22581">
        <v>3</v>
      </c>
      <c r="M22581">
        <v>23</v>
      </c>
      <c r="N22581">
        <v>0</v>
      </c>
      <c r="O22581">
        <v>6</v>
      </c>
      <c r="P22581" s="119" t="s">
        <v>20254</v>
      </c>
    </row>
    <row r="22582" spans="1:16" x14ac:dyDescent="0.25">
      <c r="A22582">
        <v>67993</v>
      </c>
      <c r="B22582" s="119" t="s">
        <v>14962</v>
      </c>
      <c r="C22582">
        <v>0</v>
      </c>
      <c r="E22582">
        <v>113</v>
      </c>
      <c r="F22582">
        <v>21635</v>
      </c>
      <c r="G22582">
        <v>1054</v>
      </c>
      <c r="H22582">
        <v>24300</v>
      </c>
      <c r="I22582" s="119" t="s">
        <v>16</v>
      </c>
      <c r="J22582" s="119" t="s">
        <v>222</v>
      </c>
      <c r="K22582" s="1">
        <v>46255.758941458334</v>
      </c>
      <c r="L22582">
        <v>3</v>
      </c>
      <c r="M22582">
        <v>35</v>
      </c>
      <c r="N22582">
        <v>1</v>
      </c>
      <c r="O22582">
        <v>11</v>
      </c>
      <c r="P22582" s="119" t="s">
        <v>20254</v>
      </c>
    </row>
    <row r="22583" spans="1:16" x14ac:dyDescent="0.25">
      <c r="A22583">
        <v>67994</v>
      </c>
      <c r="B22583" s="119" t="s">
        <v>14963</v>
      </c>
      <c r="C22583">
        <v>0</v>
      </c>
      <c r="E22583">
        <v>288</v>
      </c>
      <c r="F22583">
        <v>27910</v>
      </c>
      <c r="G22583">
        <v>1010</v>
      </c>
      <c r="H22583">
        <v>31796</v>
      </c>
      <c r="I22583" s="119" t="s">
        <v>16</v>
      </c>
      <c r="J22583" s="119" t="s">
        <v>222</v>
      </c>
      <c r="K22583" s="1">
        <v>46255.758941458334</v>
      </c>
      <c r="L22583">
        <v>2</v>
      </c>
      <c r="M22583">
        <v>75</v>
      </c>
      <c r="N22583">
        <v>0</v>
      </c>
      <c r="O22583">
        <v>17</v>
      </c>
      <c r="P22583" s="119" t="s">
        <v>20254</v>
      </c>
    </row>
    <row r="22584" spans="1:16" x14ac:dyDescent="0.25">
      <c r="A22584">
        <v>67995</v>
      </c>
      <c r="B22584" s="119" t="s">
        <v>14964</v>
      </c>
      <c r="C22584">
        <v>0</v>
      </c>
      <c r="E22584">
        <v>119</v>
      </c>
      <c r="F22584">
        <v>22001</v>
      </c>
      <c r="G22584">
        <v>782</v>
      </c>
      <c r="H22584">
        <v>29600</v>
      </c>
      <c r="I22584" s="119" t="s">
        <v>16</v>
      </c>
      <c r="J22584" s="119" t="s">
        <v>222</v>
      </c>
      <c r="K22584" s="1">
        <v>46255.758941458334</v>
      </c>
      <c r="L22584">
        <v>3</v>
      </c>
      <c r="M22584">
        <v>36</v>
      </c>
      <c r="N22584">
        <v>0</v>
      </c>
      <c r="O22584">
        <v>9</v>
      </c>
      <c r="P22584" s="119" t="s">
        <v>20254</v>
      </c>
    </row>
    <row r="22585" spans="1:16" x14ac:dyDescent="0.25">
      <c r="A22585">
        <v>67996</v>
      </c>
      <c r="B22585" s="119" t="s">
        <v>14965</v>
      </c>
      <c r="C22585">
        <v>0</v>
      </c>
      <c r="E22585">
        <v>698</v>
      </c>
      <c r="F22585">
        <v>20711</v>
      </c>
      <c r="G22585">
        <v>978</v>
      </c>
      <c r="H22585">
        <v>22455</v>
      </c>
      <c r="I22585" s="119" t="s">
        <v>16</v>
      </c>
      <c r="J22585" s="119" t="s">
        <v>222</v>
      </c>
      <c r="K22585" s="1">
        <v>46255.758941458334</v>
      </c>
      <c r="L22585">
        <v>4</v>
      </c>
      <c r="M22585">
        <v>23</v>
      </c>
      <c r="N22585">
        <v>1</v>
      </c>
      <c r="O22585">
        <v>2</v>
      </c>
      <c r="P22585" s="119" t="s">
        <v>20254</v>
      </c>
    </row>
    <row r="22586" spans="1:16" x14ac:dyDescent="0.25">
      <c r="A22586">
        <v>67997</v>
      </c>
      <c r="B22586" s="119" t="s">
        <v>14966</v>
      </c>
      <c r="C22586">
        <v>0</v>
      </c>
      <c r="E22586">
        <v>466</v>
      </c>
      <c r="F22586">
        <v>240770</v>
      </c>
      <c r="G22586">
        <v>56</v>
      </c>
      <c r="H22586">
        <v>359991</v>
      </c>
      <c r="I22586" s="119" t="s">
        <v>16</v>
      </c>
      <c r="J22586" s="119" t="s">
        <v>222</v>
      </c>
      <c r="K22586" s="1">
        <v>46255.758941458334</v>
      </c>
      <c r="L22586">
        <v>12</v>
      </c>
      <c r="M22586">
        <v>4</v>
      </c>
      <c r="N22586">
        <v>2</v>
      </c>
      <c r="O22586">
        <v>1</v>
      </c>
      <c r="P22586" s="119" t="s">
        <v>20254</v>
      </c>
    </row>
    <row r="22587" spans="1:16" x14ac:dyDescent="0.25">
      <c r="A22587">
        <v>67998</v>
      </c>
      <c r="B22587" s="119" t="s">
        <v>14967</v>
      </c>
      <c r="C22587">
        <v>0</v>
      </c>
      <c r="E22587">
        <v>372</v>
      </c>
      <c r="F22587">
        <v>220077</v>
      </c>
      <c r="G22587">
        <v>49</v>
      </c>
      <c r="H22587">
        <v>399987</v>
      </c>
      <c r="I22587" s="119" t="s">
        <v>16</v>
      </c>
      <c r="J22587" s="119" t="s">
        <v>222</v>
      </c>
      <c r="K22587" s="1">
        <v>46255.758941458334</v>
      </c>
      <c r="L22587">
        <v>22</v>
      </c>
      <c r="M22587">
        <v>5</v>
      </c>
      <c r="N22587">
        <v>4</v>
      </c>
      <c r="O22587">
        <v>0</v>
      </c>
      <c r="P22587" s="119" t="s">
        <v>20254</v>
      </c>
    </row>
    <row r="22588" spans="1:16" x14ac:dyDescent="0.25">
      <c r="A22588">
        <v>67999</v>
      </c>
      <c r="B22588" s="119" t="s">
        <v>14968</v>
      </c>
      <c r="C22588">
        <v>0</v>
      </c>
      <c r="E22588">
        <v>57</v>
      </c>
      <c r="F22588">
        <v>250173</v>
      </c>
      <c r="G22588">
        <v>45</v>
      </c>
      <c r="H22588">
        <v>399998</v>
      </c>
      <c r="I22588" s="119" t="s">
        <v>16</v>
      </c>
      <c r="J22588" s="119" t="s">
        <v>222</v>
      </c>
      <c r="K22588" s="1">
        <v>46255.758941458334</v>
      </c>
      <c r="L22588">
        <v>25</v>
      </c>
      <c r="M22588">
        <v>4</v>
      </c>
      <c r="N22588">
        <v>8</v>
      </c>
      <c r="O22588">
        <v>0</v>
      </c>
      <c r="P22588" s="119" t="s">
        <v>20254</v>
      </c>
    </row>
    <row r="22589" spans="1:16" x14ac:dyDescent="0.25">
      <c r="A22589">
        <v>68000</v>
      </c>
      <c r="B22589" s="119" t="s">
        <v>14969</v>
      </c>
      <c r="C22589">
        <v>0</v>
      </c>
      <c r="E22589">
        <v>293</v>
      </c>
      <c r="F22589">
        <v>133236</v>
      </c>
      <c r="G22589">
        <v>70</v>
      </c>
      <c r="H22589">
        <v>307007</v>
      </c>
      <c r="I22589" s="119" t="s">
        <v>16</v>
      </c>
      <c r="J22589" s="119" t="s">
        <v>222</v>
      </c>
      <c r="K22589" s="1">
        <v>46255.758941458334</v>
      </c>
      <c r="L22589">
        <v>19</v>
      </c>
      <c r="M22589">
        <v>7</v>
      </c>
      <c r="N22589">
        <v>11</v>
      </c>
      <c r="O22589">
        <v>1</v>
      </c>
      <c r="P22589" s="119" t="s">
        <v>20254</v>
      </c>
    </row>
    <row r="22590" spans="1:16" x14ac:dyDescent="0.25">
      <c r="A22590">
        <v>68007</v>
      </c>
      <c r="B22590" s="119" t="s">
        <v>14970</v>
      </c>
      <c r="C22590">
        <v>0</v>
      </c>
      <c r="E22590">
        <v>205</v>
      </c>
      <c r="F22590">
        <v>300440</v>
      </c>
      <c r="G22590">
        <v>62</v>
      </c>
      <c r="H22590">
        <v>540000</v>
      </c>
      <c r="I22590" s="119" t="s">
        <v>16</v>
      </c>
      <c r="J22590" s="119" t="s">
        <v>222</v>
      </c>
      <c r="K22590" s="1">
        <v>46255.758941458334</v>
      </c>
      <c r="L22590">
        <v>20</v>
      </c>
      <c r="M22590">
        <v>3</v>
      </c>
      <c r="N22590">
        <v>3</v>
      </c>
      <c r="O22590">
        <v>0</v>
      </c>
      <c r="P22590" s="119" t="s">
        <v>20254</v>
      </c>
    </row>
    <row r="22591" spans="1:16" x14ac:dyDescent="0.25">
      <c r="A22591">
        <v>68009</v>
      </c>
      <c r="B22591" s="119" t="s">
        <v>14971</v>
      </c>
      <c r="C22591">
        <v>0</v>
      </c>
      <c r="E22591">
        <v>122</v>
      </c>
      <c r="F22591">
        <v>160406</v>
      </c>
      <c r="G22591">
        <v>55</v>
      </c>
      <c r="H22591">
        <v>229999</v>
      </c>
      <c r="I22591" s="119" t="s">
        <v>16</v>
      </c>
      <c r="J22591" s="119" t="s">
        <v>222</v>
      </c>
      <c r="K22591" s="1">
        <v>46255.758941458334</v>
      </c>
      <c r="L22591">
        <v>16</v>
      </c>
      <c r="M22591">
        <v>6</v>
      </c>
      <c r="N22591">
        <v>3</v>
      </c>
      <c r="O22591">
        <v>3</v>
      </c>
      <c r="P22591" s="119" t="s">
        <v>20254</v>
      </c>
    </row>
    <row r="22592" spans="1:16" x14ac:dyDescent="0.25">
      <c r="A22592">
        <v>68010</v>
      </c>
      <c r="B22592" s="119" t="s">
        <v>14972</v>
      </c>
      <c r="C22592">
        <v>0</v>
      </c>
      <c r="E22592">
        <v>149</v>
      </c>
      <c r="F22592">
        <v>200271</v>
      </c>
      <c r="G22592">
        <v>38</v>
      </c>
      <c r="H22592">
        <v>310000</v>
      </c>
      <c r="I22592" s="119" t="s">
        <v>16</v>
      </c>
      <c r="J22592" s="119" t="s">
        <v>222</v>
      </c>
      <c r="K22592" s="1">
        <v>46255.758941458334</v>
      </c>
      <c r="L22592">
        <v>17</v>
      </c>
      <c r="M22592">
        <v>5</v>
      </c>
      <c r="N22592">
        <v>3</v>
      </c>
      <c r="O22592">
        <v>0</v>
      </c>
      <c r="P22592" s="119" t="s">
        <v>20254</v>
      </c>
    </row>
    <row r="22593" spans="1:16" x14ac:dyDescent="0.25">
      <c r="A22593">
        <v>68011</v>
      </c>
      <c r="B22593" s="119" t="s">
        <v>14973</v>
      </c>
      <c r="C22593">
        <v>0</v>
      </c>
      <c r="E22593">
        <v>163</v>
      </c>
      <c r="F22593">
        <v>290170</v>
      </c>
      <c r="G22593">
        <v>22</v>
      </c>
      <c r="H22593">
        <v>490000</v>
      </c>
      <c r="I22593" s="119" t="s">
        <v>16</v>
      </c>
      <c r="J22593" s="119" t="s">
        <v>222</v>
      </c>
      <c r="K22593" s="1">
        <v>46255.758941458334</v>
      </c>
      <c r="L22593">
        <v>8</v>
      </c>
      <c r="M22593">
        <v>3</v>
      </c>
      <c r="N22593">
        <v>1</v>
      </c>
      <c r="O22593">
        <v>1</v>
      </c>
      <c r="P22593" s="119" t="s">
        <v>20254</v>
      </c>
    </row>
    <row r="22594" spans="1:16" x14ac:dyDescent="0.25">
      <c r="A22594">
        <v>68012</v>
      </c>
      <c r="B22594" s="119" t="s">
        <v>14974</v>
      </c>
      <c r="C22594">
        <v>0</v>
      </c>
      <c r="E22594">
        <v>130</v>
      </c>
      <c r="F22594">
        <v>160000</v>
      </c>
      <c r="G22594">
        <v>100</v>
      </c>
      <c r="H22594">
        <v>209993</v>
      </c>
      <c r="I22594" s="119" t="s">
        <v>16</v>
      </c>
      <c r="J22594" s="119" t="s">
        <v>222</v>
      </c>
      <c r="K22594" s="1">
        <v>46255.758941458334</v>
      </c>
      <c r="L22594">
        <v>3</v>
      </c>
      <c r="M22594">
        <v>6</v>
      </c>
      <c r="N22594">
        <v>0</v>
      </c>
      <c r="O22594">
        <v>1</v>
      </c>
      <c r="P22594" s="119" t="s">
        <v>20254</v>
      </c>
    </row>
    <row r="22595" spans="1:16" x14ac:dyDescent="0.25">
      <c r="A22595">
        <v>68015</v>
      </c>
      <c r="B22595" s="119" t="s">
        <v>14975</v>
      </c>
      <c r="C22595">
        <v>0</v>
      </c>
      <c r="E22595">
        <v>21</v>
      </c>
      <c r="F22595">
        <v>130020</v>
      </c>
      <c r="G22595">
        <v>63</v>
      </c>
      <c r="H22595">
        <v>240000</v>
      </c>
      <c r="I22595" s="119" t="s">
        <v>16</v>
      </c>
      <c r="J22595" s="119" t="s">
        <v>222</v>
      </c>
      <c r="K22595" s="1">
        <v>46255.758941458334</v>
      </c>
      <c r="L22595">
        <v>12</v>
      </c>
      <c r="M22595">
        <v>4</v>
      </c>
      <c r="N22595">
        <v>3</v>
      </c>
      <c r="O22595">
        <v>0</v>
      </c>
      <c r="P22595" s="119" t="s">
        <v>20254</v>
      </c>
    </row>
    <row r="22596" spans="1:16" x14ac:dyDescent="0.25">
      <c r="A22596">
        <v>68016</v>
      </c>
      <c r="B22596" s="119" t="s">
        <v>14976</v>
      </c>
      <c r="C22596">
        <v>0</v>
      </c>
      <c r="E22596">
        <v>25</v>
      </c>
      <c r="F22596">
        <v>140254</v>
      </c>
      <c r="G22596">
        <v>42</v>
      </c>
      <c r="H22596">
        <v>269994</v>
      </c>
      <c r="I22596" s="119" t="s">
        <v>16</v>
      </c>
      <c r="J22596" s="119" t="s">
        <v>222</v>
      </c>
      <c r="K22596" s="1">
        <v>46255.758941458334</v>
      </c>
      <c r="L22596">
        <v>26</v>
      </c>
      <c r="M22596">
        <v>5</v>
      </c>
      <c r="N22596">
        <v>7</v>
      </c>
      <c r="O22596">
        <v>0</v>
      </c>
      <c r="P22596" s="119" t="s">
        <v>20254</v>
      </c>
    </row>
    <row r="22597" spans="1:16" x14ac:dyDescent="0.25">
      <c r="A22597">
        <v>68017</v>
      </c>
      <c r="B22597" s="119" t="s">
        <v>14977</v>
      </c>
      <c r="C22597">
        <v>0</v>
      </c>
      <c r="E22597">
        <v>51</v>
      </c>
      <c r="F22597">
        <v>200270</v>
      </c>
      <c r="G22597">
        <v>68</v>
      </c>
      <c r="H22597">
        <v>299993</v>
      </c>
      <c r="I22597" s="119" t="s">
        <v>16</v>
      </c>
      <c r="J22597" s="119" t="s">
        <v>222</v>
      </c>
      <c r="K22597" s="1">
        <v>46255.758941458334</v>
      </c>
      <c r="L22597">
        <v>9</v>
      </c>
      <c r="M22597">
        <v>5</v>
      </c>
      <c r="N22597">
        <v>2</v>
      </c>
      <c r="O22597">
        <v>1</v>
      </c>
      <c r="P22597" s="119" t="s">
        <v>20254</v>
      </c>
    </row>
    <row r="22598" spans="1:16" x14ac:dyDescent="0.25">
      <c r="A22598">
        <v>68018</v>
      </c>
      <c r="B22598" s="119" t="s">
        <v>14978</v>
      </c>
      <c r="C22598">
        <v>0</v>
      </c>
      <c r="E22598">
        <v>124</v>
      </c>
      <c r="F22598">
        <v>156270</v>
      </c>
      <c r="G22598">
        <v>65</v>
      </c>
      <c r="H22598">
        <v>239994</v>
      </c>
      <c r="I22598" s="119" t="s">
        <v>16</v>
      </c>
      <c r="J22598" s="119" t="s">
        <v>222</v>
      </c>
      <c r="K22598" s="1">
        <v>46255.758941458334</v>
      </c>
      <c r="L22598">
        <v>5</v>
      </c>
      <c r="M22598">
        <v>3</v>
      </c>
      <c r="N22598">
        <v>3</v>
      </c>
      <c r="O22598">
        <v>0</v>
      </c>
      <c r="P22598" s="119" t="s">
        <v>20254</v>
      </c>
    </row>
    <row r="22599" spans="1:16" x14ac:dyDescent="0.25">
      <c r="A22599">
        <v>68019</v>
      </c>
      <c r="B22599" s="119" t="s">
        <v>14979</v>
      </c>
      <c r="C22599">
        <v>0</v>
      </c>
      <c r="E22599">
        <v>131</v>
      </c>
      <c r="F22599">
        <v>280030</v>
      </c>
      <c r="G22599">
        <v>36</v>
      </c>
      <c r="H22599">
        <v>399412</v>
      </c>
      <c r="I22599" s="119" t="s">
        <v>16</v>
      </c>
      <c r="J22599" s="119" t="s">
        <v>222</v>
      </c>
      <c r="K22599" s="1">
        <v>46255.758941458334</v>
      </c>
      <c r="L22599">
        <v>10</v>
      </c>
      <c r="M22599">
        <v>4</v>
      </c>
      <c r="N22599">
        <v>2</v>
      </c>
      <c r="O22599">
        <v>0</v>
      </c>
      <c r="P22599" s="119" t="s">
        <v>20254</v>
      </c>
    </row>
    <row r="22600" spans="1:16" x14ac:dyDescent="0.25">
      <c r="A22600">
        <v>68020</v>
      </c>
      <c r="B22600" s="119" t="s">
        <v>14980</v>
      </c>
      <c r="C22600">
        <v>0</v>
      </c>
      <c r="E22600">
        <v>263</v>
      </c>
      <c r="F22600">
        <v>210008</v>
      </c>
      <c r="G22600">
        <v>53</v>
      </c>
      <c r="H22600">
        <v>299254</v>
      </c>
      <c r="I22600" s="119" t="s">
        <v>16</v>
      </c>
      <c r="J22600" s="119" t="s">
        <v>222</v>
      </c>
      <c r="K22600" s="1">
        <v>46255.758941458334</v>
      </c>
      <c r="L22600">
        <v>6</v>
      </c>
      <c r="M22600">
        <v>3</v>
      </c>
      <c r="N22600">
        <v>1</v>
      </c>
      <c r="O22600">
        <v>0</v>
      </c>
      <c r="P22600" s="119" t="s">
        <v>20254</v>
      </c>
    </row>
    <row r="22601" spans="1:16" x14ac:dyDescent="0.25">
      <c r="A22601">
        <v>68021</v>
      </c>
      <c r="B22601" s="119" t="s">
        <v>14981</v>
      </c>
      <c r="C22601">
        <v>0</v>
      </c>
      <c r="E22601">
        <v>137</v>
      </c>
      <c r="F22601">
        <v>160030</v>
      </c>
      <c r="G22601">
        <v>84</v>
      </c>
      <c r="H22601">
        <v>295505</v>
      </c>
      <c r="I22601" s="119" t="s">
        <v>16</v>
      </c>
      <c r="J22601" s="119" t="s">
        <v>222</v>
      </c>
      <c r="K22601" s="1">
        <v>46255.758941458334</v>
      </c>
      <c r="L22601">
        <v>9</v>
      </c>
      <c r="M22601">
        <v>5</v>
      </c>
      <c r="N22601">
        <v>4</v>
      </c>
      <c r="O22601">
        <v>0</v>
      </c>
      <c r="P22601" s="119" t="s">
        <v>20254</v>
      </c>
    </row>
    <row r="22602" spans="1:16" x14ac:dyDescent="0.25">
      <c r="A22602">
        <v>68035</v>
      </c>
      <c r="B22602" s="119" t="s">
        <v>14982</v>
      </c>
      <c r="C22602">
        <v>80</v>
      </c>
      <c r="D22602">
        <v>24624</v>
      </c>
      <c r="E22602">
        <v>60</v>
      </c>
      <c r="F22602">
        <v>91089</v>
      </c>
      <c r="G22602">
        <v>111</v>
      </c>
      <c r="H22602">
        <v>139696</v>
      </c>
      <c r="I22602" s="119" t="s">
        <v>4726</v>
      </c>
      <c r="J22602" s="119" t="s">
        <v>24</v>
      </c>
      <c r="K22602" s="1">
        <v>46255.758941458334</v>
      </c>
      <c r="L22602">
        <v>2</v>
      </c>
      <c r="M22602">
        <v>4</v>
      </c>
      <c r="N22602">
        <v>0</v>
      </c>
      <c r="O22602">
        <v>0</v>
      </c>
      <c r="P22602" s="119" t="s">
        <v>20254</v>
      </c>
    </row>
    <row r="22603" spans="1:16" x14ac:dyDescent="0.25">
      <c r="A22603">
        <v>68047</v>
      </c>
      <c r="B22603" s="119" t="s">
        <v>14983</v>
      </c>
      <c r="C22603">
        <v>0</v>
      </c>
      <c r="E22603">
        <v>21754</v>
      </c>
      <c r="F22603">
        <v>182</v>
      </c>
      <c r="G22603">
        <v>24106</v>
      </c>
      <c r="H22603">
        <v>459</v>
      </c>
      <c r="I22603" s="119" t="s">
        <v>6020</v>
      </c>
      <c r="J22603" s="119" t="s">
        <v>24</v>
      </c>
      <c r="K22603" s="1">
        <v>46255.758941458334</v>
      </c>
      <c r="L22603">
        <v>84</v>
      </c>
      <c r="M22603">
        <v>22</v>
      </c>
      <c r="N22603">
        <v>14</v>
      </c>
      <c r="O22603">
        <v>8</v>
      </c>
      <c r="P22603" s="119" t="s">
        <v>20254</v>
      </c>
    </row>
    <row r="22604" spans="1:16" x14ac:dyDescent="0.25">
      <c r="A22604">
        <v>68063</v>
      </c>
      <c r="B22604" s="119" t="s">
        <v>14984</v>
      </c>
      <c r="C22604">
        <v>0</v>
      </c>
      <c r="E22604">
        <v>17148</v>
      </c>
      <c r="F22604">
        <v>9400</v>
      </c>
      <c r="G22604">
        <v>81471</v>
      </c>
      <c r="H22604">
        <v>9499</v>
      </c>
      <c r="I22604" s="119" t="s">
        <v>6020</v>
      </c>
      <c r="J22604" s="119" t="s">
        <v>24</v>
      </c>
      <c r="K22604" s="1">
        <v>46255.758941458334</v>
      </c>
      <c r="L22604">
        <v>13635</v>
      </c>
      <c r="M22604">
        <v>67476</v>
      </c>
      <c r="N22604">
        <v>2987</v>
      </c>
      <c r="O22604">
        <v>16095</v>
      </c>
      <c r="P22604" s="119" t="s">
        <v>20254</v>
      </c>
    </row>
    <row r="22605" spans="1:16" x14ac:dyDescent="0.25">
      <c r="A22605">
        <v>68065</v>
      </c>
      <c r="B22605" s="119" t="s">
        <v>14985</v>
      </c>
      <c r="C22605">
        <v>0</v>
      </c>
      <c r="E22605">
        <v>22892</v>
      </c>
      <c r="F22605">
        <v>40</v>
      </c>
      <c r="G22605">
        <v>11305</v>
      </c>
      <c r="H22605">
        <v>312</v>
      </c>
      <c r="I22605" s="119" t="s">
        <v>1909</v>
      </c>
      <c r="J22605" s="119" t="s">
        <v>24</v>
      </c>
      <c r="K22605" s="1">
        <v>46255.758941458334</v>
      </c>
      <c r="L22605">
        <v>44</v>
      </c>
      <c r="M22605">
        <v>17</v>
      </c>
      <c r="N22605">
        <v>13</v>
      </c>
      <c r="O22605">
        <v>4</v>
      </c>
      <c r="P22605" s="119" t="s">
        <v>20254</v>
      </c>
    </row>
    <row r="22606" spans="1:16" x14ac:dyDescent="0.25">
      <c r="A22606">
        <v>68089</v>
      </c>
      <c r="B22606" s="119" t="s">
        <v>14986</v>
      </c>
      <c r="C22606">
        <v>0</v>
      </c>
      <c r="E22606">
        <v>399</v>
      </c>
      <c r="F22606">
        <v>777777</v>
      </c>
      <c r="G22606">
        <v>105</v>
      </c>
      <c r="H22606">
        <v>869999</v>
      </c>
      <c r="I22606" s="119" t="s">
        <v>16</v>
      </c>
      <c r="J22606" s="119" t="s">
        <v>24</v>
      </c>
      <c r="K22606" s="1">
        <v>46255.758941458334</v>
      </c>
      <c r="L22606">
        <v>11</v>
      </c>
      <c r="M22606">
        <v>17</v>
      </c>
      <c r="N22606">
        <v>3</v>
      </c>
      <c r="O22606">
        <v>8</v>
      </c>
      <c r="P22606" s="119" t="s">
        <v>20254</v>
      </c>
    </row>
    <row r="22607" spans="1:16" x14ac:dyDescent="0.25">
      <c r="A22607">
        <v>68090</v>
      </c>
      <c r="B22607" s="119" t="s">
        <v>14987</v>
      </c>
      <c r="C22607">
        <v>0</v>
      </c>
      <c r="E22607">
        <v>173</v>
      </c>
      <c r="F22607">
        <v>503602</v>
      </c>
      <c r="G22607">
        <v>232</v>
      </c>
      <c r="H22607">
        <v>631532</v>
      </c>
      <c r="I22607" s="119" t="s">
        <v>16</v>
      </c>
      <c r="J22607" s="119" t="s">
        <v>24</v>
      </c>
      <c r="K22607" s="1">
        <v>46255.758941458334</v>
      </c>
      <c r="L22607">
        <v>73</v>
      </c>
      <c r="M22607">
        <v>50</v>
      </c>
      <c r="N22607">
        <v>13</v>
      </c>
      <c r="O22607">
        <v>10</v>
      </c>
      <c r="P22607" s="119" t="s">
        <v>20254</v>
      </c>
    </row>
    <row r="22608" spans="1:16" x14ac:dyDescent="0.25">
      <c r="A22608">
        <v>68091</v>
      </c>
      <c r="B22608" s="119" t="s">
        <v>14988</v>
      </c>
      <c r="C22608">
        <v>0</v>
      </c>
      <c r="E22608">
        <v>772</v>
      </c>
      <c r="F22608">
        <v>907880</v>
      </c>
      <c r="G22608">
        <v>123</v>
      </c>
      <c r="H22608">
        <v>1019899</v>
      </c>
      <c r="I22608" s="119" t="s">
        <v>16</v>
      </c>
      <c r="J22608" s="119" t="s">
        <v>24</v>
      </c>
      <c r="K22608" s="1">
        <v>46255.758941458334</v>
      </c>
      <c r="L22608">
        <v>10</v>
      </c>
      <c r="M22608">
        <v>22</v>
      </c>
      <c r="N22608">
        <v>0</v>
      </c>
      <c r="O22608">
        <v>6</v>
      </c>
      <c r="P22608" s="119" t="s">
        <v>20254</v>
      </c>
    </row>
    <row r="22609" spans="1:16" x14ac:dyDescent="0.25">
      <c r="A22609">
        <v>68092</v>
      </c>
      <c r="B22609" s="119" t="s">
        <v>14989</v>
      </c>
      <c r="C22609">
        <v>0</v>
      </c>
      <c r="E22609">
        <v>385</v>
      </c>
      <c r="F22609">
        <v>920001</v>
      </c>
      <c r="G22609">
        <v>70</v>
      </c>
      <c r="H22609">
        <v>951725</v>
      </c>
      <c r="I22609" s="119" t="s">
        <v>16</v>
      </c>
      <c r="J22609" s="119" t="s">
        <v>24</v>
      </c>
      <c r="K22609" s="1">
        <v>46255.758941458334</v>
      </c>
      <c r="L22609">
        <v>9</v>
      </c>
      <c r="M22609">
        <v>23</v>
      </c>
      <c r="N22609">
        <v>4</v>
      </c>
      <c r="O22609">
        <v>7</v>
      </c>
      <c r="P22609" s="119" t="s">
        <v>20254</v>
      </c>
    </row>
    <row r="22610" spans="1:16" x14ac:dyDescent="0.25">
      <c r="A22610">
        <v>68093</v>
      </c>
      <c r="B22610" s="119" t="s">
        <v>14990</v>
      </c>
      <c r="C22610">
        <v>0</v>
      </c>
      <c r="E22610">
        <v>131</v>
      </c>
      <c r="F22610">
        <v>510413</v>
      </c>
      <c r="G22610">
        <v>70</v>
      </c>
      <c r="H22610">
        <v>700123</v>
      </c>
      <c r="I22610" s="119" t="s">
        <v>16</v>
      </c>
      <c r="J22610" s="119" t="s">
        <v>24</v>
      </c>
      <c r="K22610" s="1">
        <v>46255.758941458334</v>
      </c>
      <c r="L22610">
        <v>22</v>
      </c>
      <c r="M22610">
        <v>26</v>
      </c>
      <c r="N22610">
        <v>10</v>
      </c>
      <c r="O22610">
        <v>7</v>
      </c>
      <c r="P22610" s="119" t="s">
        <v>20254</v>
      </c>
    </row>
    <row r="22611" spans="1:16" x14ac:dyDescent="0.25">
      <c r="A22611">
        <v>68094</v>
      </c>
      <c r="B22611" s="119" t="s">
        <v>14991</v>
      </c>
      <c r="C22611">
        <v>0</v>
      </c>
      <c r="E22611">
        <v>188</v>
      </c>
      <c r="F22611">
        <v>700002</v>
      </c>
      <c r="G22611">
        <v>141</v>
      </c>
      <c r="H22611">
        <v>939900</v>
      </c>
      <c r="I22611" s="119" t="s">
        <v>16</v>
      </c>
      <c r="J22611" s="119" t="s">
        <v>24</v>
      </c>
      <c r="K22611" s="1">
        <v>46255.758941458334</v>
      </c>
      <c r="L22611">
        <v>13</v>
      </c>
      <c r="M22611">
        <v>33</v>
      </c>
      <c r="N22611">
        <v>2</v>
      </c>
      <c r="O22611">
        <v>9</v>
      </c>
      <c r="P22611" s="119" t="s">
        <v>20254</v>
      </c>
    </row>
    <row r="22612" spans="1:16" x14ac:dyDescent="0.25">
      <c r="A22612">
        <v>68095</v>
      </c>
      <c r="B22612" s="119" t="s">
        <v>14992</v>
      </c>
      <c r="C22612">
        <v>0</v>
      </c>
      <c r="E22612">
        <v>406</v>
      </c>
      <c r="F22612">
        <v>557745</v>
      </c>
      <c r="G22612">
        <v>132</v>
      </c>
      <c r="H22612">
        <v>680912</v>
      </c>
      <c r="I22612" s="119" t="s">
        <v>16</v>
      </c>
      <c r="J22612" s="119" t="s">
        <v>24</v>
      </c>
      <c r="K22612" s="1">
        <v>46255.758941458334</v>
      </c>
      <c r="L22612">
        <v>73</v>
      </c>
      <c r="M22612">
        <v>43</v>
      </c>
      <c r="N22612">
        <v>9</v>
      </c>
      <c r="O22612">
        <v>13</v>
      </c>
      <c r="P22612" s="119" t="s">
        <v>20254</v>
      </c>
    </row>
    <row r="22613" spans="1:16" x14ac:dyDescent="0.25">
      <c r="A22613">
        <v>68096</v>
      </c>
      <c r="B22613" s="119" t="s">
        <v>14993</v>
      </c>
      <c r="C22613">
        <v>0</v>
      </c>
      <c r="E22613">
        <v>390</v>
      </c>
      <c r="F22613">
        <v>500001</v>
      </c>
      <c r="G22613">
        <v>98</v>
      </c>
      <c r="H22613">
        <v>578031</v>
      </c>
      <c r="I22613" s="119" t="s">
        <v>16</v>
      </c>
      <c r="J22613" s="119" t="s">
        <v>24</v>
      </c>
      <c r="K22613" s="1">
        <v>46255.758941458334</v>
      </c>
      <c r="L22613">
        <v>14</v>
      </c>
      <c r="M22613">
        <v>28</v>
      </c>
      <c r="N22613">
        <v>6</v>
      </c>
      <c r="O22613">
        <v>6</v>
      </c>
      <c r="P22613" s="119" t="s">
        <v>20254</v>
      </c>
    </row>
    <row r="22614" spans="1:16" x14ac:dyDescent="0.25">
      <c r="A22614">
        <v>68097</v>
      </c>
      <c r="B22614" s="119" t="s">
        <v>14994</v>
      </c>
      <c r="C22614">
        <v>0</v>
      </c>
      <c r="E22614">
        <v>385</v>
      </c>
      <c r="F22614">
        <v>974442</v>
      </c>
      <c r="G22614">
        <v>87</v>
      </c>
      <c r="H22614">
        <v>1149997</v>
      </c>
      <c r="I22614" s="119" t="s">
        <v>16</v>
      </c>
      <c r="J22614" s="119" t="s">
        <v>24</v>
      </c>
      <c r="K22614" s="1">
        <v>46255.758941458334</v>
      </c>
      <c r="L22614">
        <v>13</v>
      </c>
      <c r="M22614">
        <v>21</v>
      </c>
      <c r="N22614">
        <v>3</v>
      </c>
      <c r="O22614">
        <v>4</v>
      </c>
      <c r="P22614" s="119" t="s">
        <v>20254</v>
      </c>
    </row>
    <row r="22615" spans="1:16" x14ac:dyDescent="0.25">
      <c r="A22615">
        <v>68098</v>
      </c>
      <c r="B22615" s="119" t="s">
        <v>14995</v>
      </c>
      <c r="C22615">
        <v>0</v>
      </c>
      <c r="E22615">
        <v>183</v>
      </c>
      <c r="F22615">
        <v>582871</v>
      </c>
      <c r="G22615">
        <v>167</v>
      </c>
      <c r="H22615">
        <v>699999</v>
      </c>
      <c r="I22615" s="119" t="s">
        <v>16</v>
      </c>
      <c r="J22615" s="119" t="s">
        <v>24</v>
      </c>
      <c r="K22615" s="1">
        <v>46255.758941458334</v>
      </c>
      <c r="L22615">
        <v>88</v>
      </c>
      <c r="M22615">
        <v>52</v>
      </c>
      <c r="N22615">
        <v>7</v>
      </c>
      <c r="O22615">
        <v>10</v>
      </c>
      <c r="P22615" s="119" t="s">
        <v>20254</v>
      </c>
    </row>
    <row r="22616" spans="1:16" x14ac:dyDescent="0.25">
      <c r="A22616">
        <v>68362</v>
      </c>
      <c r="B22616" s="119" t="s">
        <v>14996</v>
      </c>
      <c r="C22616">
        <v>0</v>
      </c>
      <c r="E22616">
        <v>31954</v>
      </c>
      <c r="F22616">
        <v>156</v>
      </c>
      <c r="G22616">
        <v>1039</v>
      </c>
      <c r="H22616">
        <v>1691</v>
      </c>
      <c r="I22616" s="119" t="s">
        <v>1909</v>
      </c>
      <c r="J22616" s="119" t="s">
        <v>24</v>
      </c>
      <c r="K22616" s="1">
        <v>46255.758941458334</v>
      </c>
      <c r="L22616">
        <v>49</v>
      </c>
      <c r="M22616">
        <v>28</v>
      </c>
      <c r="N22616">
        <v>17</v>
      </c>
      <c r="O22616">
        <v>13</v>
      </c>
      <c r="P22616" s="119" t="s">
        <v>20254</v>
      </c>
    </row>
    <row r="22617" spans="1:16" x14ac:dyDescent="0.25">
      <c r="A22617">
        <v>68364</v>
      </c>
      <c r="B22617" s="119" t="s">
        <v>14997</v>
      </c>
      <c r="C22617">
        <v>0</v>
      </c>
      <c r="E22617">
        <v>8643</v>
      </c>
      <c r="F22617">
        <v>2</v>
      </c>
      <c r="G22617">
        <v>222821</v>
      </c>
      <c r="H22617">
        <v>28</v>
      </c>
      <c r="I22617" s="119" t="s">
        <v>16</v>
      </c>
      <c r="J22617" s="119" t="s">
        <v>222</v>
      </c>
      <c r="K22617" s="1">
        <v>46255.758941458334</v>
      </c>
      <c r="L22617">
        <v>0</v>
      </c>
      <c r="M22617">
        <v>0</v>
      </c>
      <c r="N22617">
        <v>0</v>
      </c>
      <c r="O22617">
        <v>0</v>
      </c>
      <c r="P22617" s="119" t="s">
        <v>20254</v>
      </c>
    </row>
    <row r="22618" spans="1:16" x14ac:dyDescent="0.25">
      <c r="A22618">
        <v>68366</v>
      </c>
      <c r="B22618" s="119" t="s">
        <v>14998</v>
      </c>
      <c r="C22618">
        <v>0</v>
      </c>
      <c r="E22618">
        <v>0</v>
      </c>
      <c r="F22618">
        <v>0</v>
      </c>
      <c r="G22618">
        <v>69785</v>
      </c>
      <c r="H22618">
        <v>35</v>
      </c>
      <c r="I22618" s="119" t="s">
        <v>16</v>
      </c>
      <c r="J22618" s="119" t="s">
        <v>24</v>
      </c>
      <c r="K22618" s="1">
        <v>46255.758941458334</v>
      </c>
      <c r="L22618">
        <v>0</v>
      </c>
      <c r="M22618">
        <v>258</v>
      </c>
      <c r="N22618">
        <v>0</v>
      </c>
      <c r="O22618">
        <v>1</v>
      </c>
      <c r="P22618" s="119" t="s">
        <v>20254</v>
      </c>
    </row>
    <row r="22619" spans="1:16" x14ac:dyDescent="0.25">
      <c r="A22619">
        <v>68434</v>
      </c>
      <c r="B22619" s="119" t="s">
        <v>14999</v>
      </c>
      <c r="C22619">
        <v>39</v>
      </c>
      <c r="E22619">
        <v>2328</v>
      </c>
      <c r="F22619">
        <v>217</v>
      </c>
      <c r="G22619">
        <v>5336</v>
      </c>
      <c r="H22619">
        <v>499</v>
      </c>
      <c r="I22619" s="119" t="s">
        <v>7033</v>
      </c>
      <c r="J22619" s="119" t="s">
        <v>222</v>
      </c>
      <c r="K22619" s="1">
        <v>46255.758941458334</v>
      </c>
      <c r="L22619">
        <v>0</v>
      </c>
      <c r="M22619">
        <v>0</v>
      </c>
      <c r="N22619">
        <v>0</v>
      </c>
      <c r="O22619">
        <v>0</v>
      </c>
      <c r="P22619" s="119" t="s">
        <v>19714</v>
      </c>
    </row>
    <row r="22620" spans="1:16" x14ac:dyDescent="0.25">
      <c r="A22620">
        <v>68435</v>
      </c>
      <c r="B22620" s="119" t="s">
        <v>15000</v>
      </c>
      <c r="C22620">
        <v>39</v>
      </c>
      <c r="E22620">
        <v>5629</v>
      </c>
      <c r="F22620">
        <v>271</v>
      </c>
      <c r="G22620">
        <v>3046</v>
      </c>
      <c r="H22620">
        <v>568</v>
      </c>
      <c r="I22620" s="119" t="s">
        <v>7033</v>
      </c>
      <c r="J22620" s="119" t="s">
        <v>222</v>
      </c>
      <c r="K22620" s="1">
        <v>46255.758941458334</v>
      </c>
      <c r="L22620">
        <v>4</v>
      </c>
      <c r="M22620">
        <v>0</v>
      </c>
      <c r="N22620">
        <v>1</v>
      </c>
      <c r="O22620">
        <v>0</v>
      </c>
      <c r="P22620" s="119" t="s">
        <v>20260</v>
      </c>
    </row>
    <row r="22621" spans="1:16" x14ac:dyDescent="0.25">
      <c r="A22621">
        <v>68436</v>
      </c>
      <c r="B22621" s="119" t="s">
        <v>15001</v>
      </c>
      <c r="C22621">
        <v>60</v>
      </c>
      <c r="E22621">
        <v>9987</v>
      </c>
      <c r="F22621">
        <v>28212</v>
      </c>
      <c r="G22621">
        <v>3018</v>
      </c>
      <c r="H22621">
        <v>34973</v>
      </c>
      <c r="I22621" s="119" t="s">
        <v>7033</v>
      </c>
      <c r="J22621" s="119" t="s">
        <v>24</v>
      </c>
      <c r="K22621" s="1">
        <v>46255.758941458334</v>
      </c>
      <c r="L22621">
        <v>416</v>
      </c>
      <c r="M22621">
        <v>229</v>
      </c>
      <c r="N22621">
        <v>71</v>
      </c>
      <c r="O22621">
        <v>7</v>
      </c>
      <c r="P22621" s="119" t="s">
        <v>19714</v>
      </c>
    </row>
    <row r="22622" spans="1:16" x14ac:dyDescent="0.25">
      <c r="A22622">
        <v>68437</v>
      </c>
      <c r="B22622" s="119" t="s">
        <v>15002</v>
      </c>
      <c r="C22622">
        <v>60</v>
      </c>
      <c r="E22622">
        <v>5763</v>
      </c>
      <c r="F22622">
        <v>23546</v>
      </c>
      <c r="G22622">
        <v>7536</v>
      </c>
      <c r="H22622">
        <v>29914</v>
      </c>
      <c r="I22622" s="119" t="s">
        <v>7033</v>
      </c>
      <c r="J22622" s="119" t="s">
        <v>24</v>
      </c>
      <c r="K22622" s="1">
        <v>46255.758941458334</v>
      </c>
      <c r="L22622">
        <v>153</v>
      </c>
      <c r="M22622">
        <v>182</v>
      </c>
      <c r="N22622">
        <v>10</v>
      </c>
      <c r="O22622">
        <v>5</v>
      </c>
      <c r="P22622" s="119" t="s">
        <v>20260</v>
      </c>
    </row>
    <row r="22623" spans="1:16" x14ac:dyDescent="0.25">
      <c r="A22623">
        <v>68438</v>
      </c>
      <c r="B22623" s="119" t="s">
        <v>15003</v>
      </c>
      <c r="C22623">
        <v>0</v>
      </c>
      <c r="E22623">
        <v>74486</v>
      </c>
      <c r="F22623">
        <v>102</v>
      </c>
      <c r="G22623">
        <v>29781</v>
      </c>
      <c r="H22623">
        <v>198</v>
      </c>
      <c r="I22623" s="119" t="s">
        <v>7033</v>
      </c>
      <c r="J22623" s="119" t="s">
        <v>139</v>
      </c>
      <c r="K22623" s="1">
        <v>46255.758941458334</v>
      </c>
      <c r="L22623">
        <v>0</v>
      </c>
      <c r="M22623">
        <v>5</v>
      </c>
      <c r="N22623">
        <v>0</v>
      </c>
      <c r="O22623">
        <v>2</v>
      </c>
      <c r="P22623" s="119" t="s">
        <v>20260</v>
      </c>
    </row>
    <row r="22624" spans="1:16" x14ac:dyDescent="0.25">
      <c r="A22624">
        <v>68439</v>
      </c>
      <c r="B22624" s="119" t="s">
        <v>15004</v>
      </c>
      <c r="C22624">
        <v>0</v>
      </c>
      <c r="E22624">
        <v>20724</v>
      </c>
      <c r="F22624">
        <v>121</v>
      </c>
      <c r="G22624">
        <v>21887</v>
      </c>
      <c r="H22624">
        <v>270</v>
      </c>
      <c r="I22624" s="119" t="s">
        <v>7033</v>
      </c>
      <c r="J22624" s="119" t="s">
        <v>139</v>
      </c>
      <c r="K22624" s="1">
        <v>46255.758941458334</v>
      </c>
      <c r="L22624">
        <v>0</v>
      </c>
      <c r="M22624">
        <v>3</v>
      </c>
      <c r="N22624">
        <v>0</v>
      </c>
      <c r="O22624">
        <v>0</v>
      </c>
      <c r="P22624" s="119" t="s">
        <v>19714</v>
      </c>
    </row>
    <row r="22625" spans="1:16" x14ac:dyDescent="0.25">
      <c r="A22625">
        <v>68440</v>
      </c>
      <c r="B22625" s="119" t="s">
        <v>15005</v>
      </c>
      <c r="C22625">
        <v>80</v>
      </c>
      <c r="E22625">
        <v>164</v>
      </c>
      <c r="F22625">
        <v>22222224</v>
      </c>
      <c r="G22625">
        <v>7</v>
      </c>
      <c r="H22625">
        <v>26990000</v>
      </c>
      <c r="I22625" s="119" t="s">
        <v>7033</v>
      </c>
      <c r="J22625" s="119" t="s">
        <v>24</v>
      </c>
      <c r="K22625" s="1">
        <v>46255.758941458334</v>
      </c>
      <c r="L22625">
        <v>16</v>
      </c>
      <c r="M22625">
        <v>1</v>
      </c>
      <c r="N22625">
        <v>3</v>
      </c>
      <c r="O22625">
        <v>0</v>
      </c>
      <c r="P22625" s="119" t="s">
        <v>20254</v>
      </c>
    </row>
    <row r="22626" spans="1:16" x14ac:dyDescent="0.25">
      <c r="A22626">
        <v>68482</v>
      </c>
      <c r="B22626" s="119" t="s">
        <v>15006</v>
      </c>
      <c r="C22626">
        <v>0</v>
      </c>
      <c r="E22626">
        <v>0</v>
      </c>
      <c r="F22626">
        <v>0</v>
      </c>
      <c r="G22626">
        <v>18157</v>
      </c>
      <c r="H22626">
        <v>10</v>
      </c>
      <c r="I22626" s="119" t="s">
        <v>16</v>
      </c>
      <c r="J22626" s="119" t="s">
        <v>24</v>
      </c>
      <c r="K22626" s="1">
        <v>46255.758941458334</v>
      </c>
      <c r="L22626">
        <v>0</v>
      </c>
      <c r="M22626">
        <v>22</v>
      </c>
      <c r="N22626">
        <v>0</v>
      </c>
      <c r="O22626">
        <v>8</v>
      </c>
      <c r="P22626" s="119" t="s">
        <v>20254</v>
      </c>
    </row>
    <row r="22627" spans="1:16" x14ac:dyDescent="0.25">
      <c r="A22627">
        <v>68483</v>
      </c>
      <c r="B22627" s="119" t="s">
        <v>15007</v>
      </c>
      <c r="C22627">
        <v>0</v>
      </c>
      <c r="E22627">
        <v>161</v>
      </c>
      <c r="F22627">
        <v>2</v>
      </c>
      <c r="G22627">
        <v>29183</v>
      </c>
      <c r="H22627">
        <v>27</v>
      </c>
      <c r="I22627" s="119" t="s">
        <v>16</v>
      </c>
      <c r="J22627" s="119" t="s">
        <v>24</v>
      </c>
      <c r="K22627" s="1">
        <v>46255.758941458334</v>
      </c>
      <c r="L22627">
        <v>46</v>
      </c>
      <c r="M22627">
        <v>37</v>
      </c>
      <c r="N22627">
        <v>5</v>
      </c>
      <c r="O22627">
        <v>8</v>
      </c>
      <c r="P22627" s="119" t="s">
        <v>20254</v>
      </c>
    </row>
    <row r="22628" spans="1:16" x14ac:dyDescent="0.25">
      <c r="A22628">
        <v>68497</v>
      </c>
      <c r="B22628" s="119" t="s">
        <v>15008</v>
      </c>
      <c r="C22628">
        <v>0</v>
      </c>
      <c r="E22628">
        <v>1879</v>
      </c>
      <c r="F22628">
        <v>5904</v>
      </c>
      <c r="G22628">
        <v>509</v>
      </c>
      <c r="H22628">
        <v>11200</v>
      </c>
      <c r="I22628" s="119" t="s">
        <v>6335</v>
      </c>
      <c r="J22628" s="119" t="s">
        <v>24</v>
      </c>
      <c r="K22628" s="1">
        <v>46255.758941458334</v>
      </c>
      <c r="L22628">
        <v>9</v>
      </c>
      <c r="M22628">
        <v>18</v>
      </c>
      <c r="N22628">
        <v>6</v>
      </c>
      <c r="O22628">
        <v>2</v>
      </c>
      <c r="P22628" s="119" t="s">
        <v>20254</v>
      </c>
    </row>
    <row r="22629" spans="1:16" x14ac:dyDescent="0.25">
      <c r="A22629">
        <v>68512</v>
      </c>
      <c r="B22629" s="119" t="s">
        <v>15009</v>
      </c>
      <c r="C22629">
        <v>0</v>
      </c>
      <c r="E22629">
        <v>46642</v>
      </c>
      <c r="F22629">
        <v>1001</v>
      </c>
      <c r="G22629">
        <v>860</v>
      </c>
      <c r="H22629">
        <v>3049</v>
      </c>
      <c r="I22629" s="119" t="s">
        <v>1909</v>
      </c>
      <c r="J22629" s="119" t="s">
        <v>24</v>
      </c>
      <c r="K22629" s="1">
        <v>46255.758941458334</v>
      </c>
      <c r="L22629">
        <v>21</v>
      </c>
      <c r="M22629">
        <v>22</v>
      </c>
      <c r="N22629">
        <v>4</v>
      </c>
      <c r="O22629">
        <v>5</v>
      </c>
      <c r="P22629" s="119" t="s">
        <v>20254</v>
      </c>
    </row>
    <row r="22630" spans="1:16" x14ac:dyDescent="0.25">
      <c r="A22630">
        <v>68571</v>
      </c>
      <c r="B22630" s="119" t="s">
        <v>15010</v>
      </c>
      <c r="C22630">
        <v>0</v>
      </c>
      <c r="E22630">
        <v>380</v>
      </c>
      <c r="F22630">
        <v>85001</v>
      </c>
      <c r="G22630">
        <v>263</v>
      </c>
      <c r="H22630">
        <v>119990</v>
      </c>
      <c r="I22630" s="119" t="s">
        <v>6335</v>
      </c>
      <c r="J22630" s="119" t="s">
        <v>24</v>
      </c>
      <c r="K22630" s="1">
        <v>46255.758941458334</v>
      </c>
      <c r="L22630">
        <v>5</v>
      </c>
      <c r="M22630">
        <v>4</v>
      </c>
      <c r="N22630">
        <v>0</v>
      </c>
      <c r="O22630">
        <v>0</v>
      </c>
      <c r="P22630" s="119" t="s">
        <v>20254</v>
      </c>
    </row>
    <row r="22631" spans="1:16" x14ac:dyDescent="0.25">
      <c r="A22631">
        <v>68573</v>
      </c>
      <c r="B22631" s="119" t="s">
        <v>15011</v>
      </c>
      <c r="C22631">
        <v>0</v>
      </c>
      <c r="E22631">
        <v>288</v>
      </c>
      <c r="F22631">
        <v>85232</v>
      </c>
      <c r="G22631">
        <v>103</v>
      </c>
      <c r="H22631">
        <v>149993</v>
      </c>
      <c r="I22631" s="119" t="s">
        <v>16</v>
      </c>
      <c r="J22631" s="119" t="s">
        <v>222</v>
      </c>
      <c r="K22631" s="1">
        <v>46255.758941458334</v>
      </c>
      <c r="L22631">
        <v>1</v>
      </c>
      <c r="M22631">
        <v>2</v>
      </c>
      <c r="N22631">
        <v>0</v>
      </c>
      <c r="O22631">
        <v>0</v>
      </c>
      <c r="P22631" s="119" t="s">
        <v>20254</v>
      </c>
    </row>
    <row r="22632" spans="1:16" x14ac:dyDescent="0.25">
      <c r="A22632">
        <v>68578</v>
      </c>
      <c r="B22632" s="119" t="s">
        <v>15012</v>
      </c>
      <c r="C22632">
        <v>0</v>
      </c>
      <c r="E22632">
        <v>59</v>
      </c>
      <c r="F22632">
        <v>101270</v>
      </c>
      <c r="G22632">
        <v>55</v>
      </c>
      <c r="H22632">
        <v>230668</v>
      </c>
      <c r="I22632" s="119" t="s">
        <v>16</v>
      </c>
      <c r="J22632" s="119" t="s">
        <v>222</v>
      </c>
      <c r="K22632" s="1">
        <v>46255.758941458334</v>
      </c>
      <c r="L22632">
        <v>15</v>
      </c>
      <c r="M22632">
        <v>4</v>
      </c>
      <c r="N22632">
        <v>1</v>
      </c>
      <c r="O22632">
        <v>0</v>
      </c>
      <c r="P22632" s="119" t="s">
        <v>20254</v>
      </c>
    </row>
    <row r="22633" spans="1:16" x14ac:dyDescent="0.25">
      <c r="A22633">
        <v>68579</v>
      </c>
      <c r="B22633" s="119" t="s">
        <v>15013</v>
      </c>
      <c r="C22633">
        <v>0</v>
      </c>
      <c r="E22633">
        <v>109</v>
      </c>
      <c r="F22633">
        <v>320130</v>
      </c>
      <c r="G22633">
        <v>54</v>
      </c>
      <c r="H22633">
        <v>400000</v>
      </c>
      <c r="I22633" s="119" t="s">
        <v>16</v>
      </c>
      <c r="J22633" s="119" t="s">
        <v>222</v>
      </c>
      <c r="K22633" s="1">
        <v>46255.758941458334</v>
      </c>
      <c r="L22633">
        <v>4</v>
      </c>
      <c r="M22633">
        <v>1</v>
      </c>
      <c r="N22633">
        <v>2</v>
      </c>
      <c r="O22633">
        <v>0</v>
      </c>
      <c r="P22633" s="119" t="s">
        <v>20254</v>
      </c>
    </row>
    <row r="22634" spans="1:16" x14ac:dyDescent="0.25">
      <c r="A22634">
        <v>68580</v>
      </c>
      <c r="B22634" s="119" t="s">
        <v>15014</v>
      </c>
      <c r="C22634">
        <v>0</v>
      </c>
      <c r="E22634">
        <v>46</v>
      </c>
      <c r="F22634">
        <v>120412</v>
      </c>
      <c r="G22634">
        <v>101</v>
      </c>
      <c r="H22634">
        <v>201786</v>
      </c>
      <c r="I22634" s="119" t="s">
        <v>16</v>
      </c>
      <c r="J22634" s="119" t="s">
        <v>222</v>
      </c>
      <c r="K22634" s="1">
        <v>46255.758941458334</v>
      </c>
      <c r="L22634">
        <v>3</v>
      </c>
      <c r="M22634">
        <v>2</v>
      </c>
      <c r="N22634">
        <v>0</v>
      </c>
      <c r="O22634">
        <v>1</v>
      </c>
      <c r="P22634" s="119" t="s">
        <v>20254</v>
      </c>
    </row>
    <row r="22635" spans="1:16" x14ac:dyDescent="0.25">
      <c r="A22635">
        <v>68581</v>
      </c>
      <c r="B22635" s="119" t="s">
        <v>15015</v>
      </c>
      <c r="C22635">
        <v>0</v>
      </c>
      <c r="E22635">
        <v>70</v>
      </c>
      <c r="F22635">
        <v>130530</v>
      </c>
      <c r="G22635">
        <v>69</v>
      </c>
      <c r="H22635">
        <v>260284</v>
      </c>
      <c r="I22635" s="119" t="s">
        <v>16</v>
      </c>
      <c r="J22635" s="119" t="s">
        <v>222</v>
      </c>
      <c r="K22635" s="1">
        <v>46255.758941458334</v>
      </c>
      <c r="L22635">
        <v>14</v>
      </c>
      <c r="M22635">
        <v>1</v>
      </c>
      <c r="N22635">
        <v>7</v>
      </c>
      <c r="O22635">
        <v>0</v>
      </c>
      <c r="P22635" s="119" t="s">
        <v>20254</v>
      </c>
    </row>
    <row r="22636" spans="1:16" x14ac:dyDescent="0.25">
      <c r="A22636">
        <v>68582</v>
      </c>
      <c r="B22636" s="119" t="s">
        <v>15016</v>
      </c>
      <c r="C22636">
        <v>0</v>
      </c>
      <c r="E22636">
        <v>94</v>
      </c>
      <c r="F22636">
        <v>160024</v>
      </c>
      <c r="G22636">
        <v>52</v>
      </c>
      <c r="H22636">
        <v>271005</v>
      </c>
      <c r="I22636" s="119" t="s">
        <v>16</v>
      </c>
      <c r="J22636" s="119" t="s">
        <v>222</v>
      </c>
      <c r="K22636" s="1">
        <v>46255.758941458334</v>
      </c>
      <c r="L22636">
        <v>9</v>
      </c>
      <c r="M22636">
        <v>5</v>
      </c>
      <c r="N22636">
        <v>3</v>
      </c>
      <c r="O22636">
        <v>0</v>
      </c>
      <c r="P22636" s="119" t="s">
        <v>20254</v>
      </c>
    </row>
    <row r="22637" spans="1:16" x14ac:dyDescent="0.25">
      <c r="A22637">
        <v>68583</v>
      </c>
      <c r="B22637" s="119" t="s">
        <v>15017</v>
      </c>
      <c r="C22637">
        <v>0</v>
      </c>
      <c r="E22637">
        <v>74</v>
      </c>
      <c r="F22637">
        <v>150577</v>
      </c>
      <c r="G22637">
        <v>43</v>
      </c>
      <c r="H22637">
        <v>369799</v>
      </c>
      <c r="I22637" s="119" t="s">
        <v>16</v>
      </c>
      <c r="J22637" s="119" t="s">
        <v>222</v>
      </c>
      <c r="K22637" s="1">
        <v>46255.758941458334</v>
      </c>
      <c r="L22637">
        <v>21</v>
      </c>
      <c r="M22637">
        <v>5</v>
      </c>
      <c r="N22637">
        <v>5</v>
      </c>
      <c r="O22637">
        <v>1</v>
      </c>
      <c r="P22637" s="119" t="s">
        <v>20254</v>
      </c>
    </row>
    <row r="22638" spans="1:16" x14ac:dyDescent="0.25">
      <c r="A22638">
        <v>68584</v>
      </c>
      <c r="B22638" s="119" t="s">
        <v>15018</v>
      </c>
      <c r="C22638">
        <v>0</v>
      </c>
      <c r="E22638">
        <v>60</v>
      </c>
      <c r="F22638">
        <v>240002</v>
      </c>
      <c r="G22638">
        <v>50</v>
      </c>
      <c r="H22638">
        <v>347416</v>
      </c>
      <c r="I22638" s="119" t="s">
        <v>16</v>
      </c>
      <c r="J22638" s="119" t="s">
        <v>222</v>
      </c>
      <c r="K22638" s="1">
        <v>46255.758941458334</v>
      </c>
      <c r="L22638">
        <v>4</v>
      </c>
      <c r="M22638">
        <v>3</v>
      </c>
      <c r="N22638">
        <v>2</v>
      </c>
      <c r="O22638">
        <v>0</v>
      </c>
      <c r="P22638" s="119" t="s">
        <v>20254</v>
      </c>
    </row>
    <row r="22639" spans="1:16" x14ac:dyDescent="0.25">
      <c r="A22639">
        <v>68585</v>
      </c>
      <c r="B22639" s="119" t="s">
        <v>15019</v>
      </c>
      <c r="C22639">
        <v>0</v>
      </c>
      <c r="E22639">
        <v>80</v>
      </c>
      <c r="F22639">
        <v>232500</v>
      </c>
      <c r="G22639">
        <v>44</v>
      </c>
      <c r="H22639">
        <v>340288</v>
      </c>
      <c r="I22639" s="119" t="s">
        <v>16</v>
      </c>
      <c r="J22639" s="119" t="s">
        <v>222</v>
      </c>
      <c r="K22639" s="1">
        <v>46255.758941458334</v>
      </c>
      <c r="L22639">
        <v>11</v>
      </c>
      <c r="M22639">
        <v>1</v>
      </c>
      <c r="N22639">
        <v>0</v>
      </c>
      <c r="O22639">
        <v>0</v>
      </c>
      <c r="P22639" s="119" t="s">
        <v>20254</v>
      </c>
    </row>
    <row r="22640" spans="1:16" x14ac:dyDescent="0.25">
      <c r="A22640">
        <v>68586</v>
      </c>
      <c r="B22640" s="119" t="s">
        <v>15020</v>
      </c>
      <c r="C22640">
        <v>0</v>
      </c>
      <c r="E22640">
        <v>74</v>
      </c>
      <c r="F22640">
        <v>140216</v>
      </c>
      <c r="G22640">
        <v>64</v>
      </c>
      <c r="H22640">
        <v>249997</v>
      </c>
      <c r="I22640" s="119" t="s">
        <v>16</v>
      </c>
      <c r="J22640" s="119" t="s">
        <v>222</v>
      </c>
      <c r="K22640" s="1">
        <v>46255.758941458334</v>
      </c>
      <c r="L22640">
        <v>12</v>
      </c>
      <c r="M22640">
        <v>4</v>
      </c>
      <c r="N22640">
        <v>2</v>
      </c>
      <c r="O22640">
        <v>0</v>
      </c>
      <c r="P22640" s="119" t="s">
        <v>20254</v>
      </c>
    </row>
    <row r="22641" spans="1:16" x14ac:dyDescent="0.25">
      <c r="A22641">
        <v>68587</v>
      </c>
      <c r="B22641" s="119" t="s">
        <v>15021</v>
      </c>
      <c r="C22641">
        <v>0</v>
      </c>
      <c r="E22641">
        <v>100</v>
      </c>
      <c r="F22641">
        <v>250125</v>
      </c>
      <c r="G22641">
        <v>73</v>
      </c>
      <c r="H22641">
        <v>329999</v>
      </c>
      <c r="I22641" s="119" t="s">
        <v>16</v>
      </c>
      <c r="J22641" s="119" t="s">
        <v>222</v>
      </c>
      <c r="K22641" s="1">
        <v>46255.758941458334</v>
      </c>
      <c r="L22641">
        <v>18</v>
      </c>
      <c r="M22641">
        <v>2</v>
      </c>
      <c r="N22641">
        <v>3</v>
      </c>
      <c r="O22641">
        <v>0</v>
      </c>
      <c r="P22641" s="119" t="s">
        <v>20254</v>
      </c>
    </row>
    <row r="22642" spans="1:16" x14ac:dyDescent="0.25">
      <c r="A22642">
        <v>68588</v>
      </c>
      <c r="B22642" s="119" t="s">
        <v>15022</v>
      </c>
      <c r="C22642">
        <v>0</v>
      </c>
      <c r="E22642">
        <v>50</v>
      </c>
      <c r="F22642">
        <v>120111</v>
      </c>
      <c r="G22642">
        <v>100</v>
      </c>
      <c r="H22642">
        <v>219993</v>
      </c>
      <c r="I22642" s="119" t="s">
        <v>16</v>
      </c>
      <c r="J22642" s="119" t="s">
        <v>222</v>
      </c>
      <c r="K22642" s="1">
        <v>46255.758941458334</v>
      </c>
      <c r="L22642">
        <v>13</v>
      </c>
      <c r="M22642">
        <v>5</v>
      </c>
      <c r="N22642">
        <v>4</v>
      </c>
      <c r="O22642">
        <v>0</v>
      </c>
      <c r="P22642" s="119" t="s">
        <v>20254</v>
      </c>
    </row>
    <row r="22643" spans="1:16" x14ac:dyDescent="0.25">
      <c r="A22643">
        <v>68589</v>
      </c>
      <c r="B22643" s="119" t="s">
        <v>15023</v>
      </c>
      <c r="C22643">
        <v>0</v>
      </c>
      <c r="E22643">
        <v>95</v>
      </c>
      <c r="F22643">
        <v>160516</v>
      </c>
      <c r="G22643">
        <v>95</v>
      </c>
      <c r="H22643">
        <v>229882</v>
      </c>
      <c r="I22643" s="119" t="s">
        <v>16</v>
      </c>
      <c r="J22643" s="119" t="s">
        <v>222</v>
      </c>
      <c r="K22643" s="1">
        <v>46255.758941458334</v>
      </c>
      <c r="L22643">
        <v>2</v>
      </c>
      <c r="M22643">
        <v>5</v>
      </c>
      <c r="N22643">
        <v>0</v>
      </c>
      <c r="O22643">
        <v>0</v>
      </c>
      <c r="P22643" s="119" t="s">
        <v>20254</v>
      </c>
    </row>
    <row r="22644" spans="1:16" x14ac:dyDescent="0.25">
      <c r="A22644">
        <v>68590</v>
      </c>
      <c r="B22644" s="119" t="s">
        <v>15024</v>
      </c>
      <c r="C22644">
        <v>0</v>
      </c>
      <c r="E22644">
        <v>81</v>
      </c>
      <c r="F22644">
        <v>138328</v>
      </c>
      <c r="G22644">
        <v>96</v>
      </c>
      <c r="H22644">
        <v>239593</v>
      </c>
      <c r="I22644" s="119" t="s">
        <v>16</v>
      </c>
      <c r="J22644" s="119" t="s">
        <v>222</v>
      </c>
      <c r="K22644" s="1">
        <v>46255.758941458334</v>
      </c>
      <c r="L22644">
        <v>5</v>
      </c>
      <c r="M22644">
        <v>2</v>
      </c>
      <c r="N22644">
        <v>2</v>
      </c>
      <c r="O22644">
        <v>1</v>
      </c>
      <c r="P22644" s="119" t="s">
        <v>20254</v>
      </c>
    </row>
    <row r="22645" spans="1:16" x14ac:dyDescent="0.25">
      <c r="A22645">
        <v>68591</v>
      </c>
      <c r="B22645" s="119" t="s">
        <v>15025</v>
      </c>
      <c r="C22645">
        <v>0</v>
      </c>
      <c r="E22645">
        <v>99</v>
      </c>
      <c r="F22645">
        <v>130754</v>
      </c>
      <c r="G22645">
        <v>89</v>
      </c>
      <c r="H22645">
        <v>189786</v>
      </c>
      <c r="I22645" s="119" t="s">
        <v>16</v>
      </c>
      <c r="J22645" s="119" t="s">
        <v>222</v>
      </c>
      <c r="K22645" s="1">
        <v>46255.758941458334</v>
      </c>
      <c r="L22645">
        <v>4</v>
      </c>
      <c r="M22645">
        <v>4</v>
      </c>
      <c r="N22645">
        <v>0</v>
      </c>
      <c r="O22645">
        <v>0</v>
      </c>
      <c r="P22645" s="119" t="s">
        <v>20254</v>
      </c>
    </row>
    <row r="22646" spans="1:16" x14ac:dyDescent="0.25">
      <c r="A22646">
        <v>68592</v>
      </c>
      <c r="B22646" s="119" t="s">
        <v>15026</v>
      </c>
      <c r="C22646">
        <v>0</v>
      </c>
      <c r="E22646">
        <v>33</v>
      </c>
      <c r="F22646">
        <v>165100</v>
      </c>
      <c r="G22646">
        <v>79</v>
      </c>
      <c r="H22646">
        <v>230848</v>
      </c>
      <c r="I22646" s="119" t="s">
        <v>16</v>
      </c>
      <c r="J22646" s="119" t="s">
        <v>222</v>
      </c>
      <c r="K22646" s="1">
        <v>46255.758941458334</v>
      </c>
      <c r="L22646">
        <v>3</v>
      </c>
      <c r="M22646">
        <v>3</v>
      </c>
      <c r="N22646">
        <v>0</v>
      </c>
      <c r="O22646">
        <v>0</v>
      </c>
      <c r="P22646" s="119" t="s">
        <v>20254</v>
      </c>
    </row>
    <row r="22647" spans="1:16" x14ac:dyDescent="0.25">
      <c r="A22647">
        <v>68593</v>
      </c>
      <c r="B22647" s="119" t="s">
        <v>15027</v>
      </c>
      <c r="C22647">
        <v>0</v>
      </c>
      <c r="E22647">
        <v>115</v>
      </c>
      <c r="F22647">
        <v>150120</v>
      </c>
      <c r="G22647">
        <v>54</v>
      </c>
      <c r="H22647">
        <v>250098</v>
      </c>
      <c r="I22647" s="119" t="s">
        <v>16</v>
      </c>
      <c r="J22647" s="119" t="s">
        <v>222</v>
      </c>
      <c r="K22647" s="1">
        <v>46255.758941458334</v>
      </c>
      <c r="L22647">
        <v>7</v>
      </c>
      <c r="M22647">
        <v>7</v>
      </c>
      <c r="N22647">
        <v>1</v>
      </c>
      <c r="O22647">
        <v>4</v>
      </c>
      <c r="P22647" s="119" t="s">
        <v>20254</v>
      </c>
    </row>
    <row r="22648" spans="1:16" x14ac:dyDescent="0.25">
      <c r="A22648">
        <v>68619</v>
      </c>
      <c r="B22648" s="119" t="s">
        <v>15028</v>
      </c>
      <c r="C22648">
        <v>65</v>
      </c>
      <c r="E22648">
        <v>393</v>
      </c>
      <c r="F22648">
        <v>220187</v>
      </c>
      <c r="G22648">
        <v>757</v>
      </c>
      <c r="H22648">
        <v>269989</v>
      </c>
      <c r="I22648" s="119" t="s">
        <v>11040</v>
      </c>
      <c r="J22648" s="119" t="s">
        <v>222</v>
      </c>
      <c r="K22648" s="1">
        <v>46255.758941458334</v>
      </c>
      <c r="L22648">
        <v>0</v>
      </c>
      <c r="M22648">
        <v>4</v>
      </c>
      <c r="N22648">
        <v>0</v>
      </c>
      <c r="O22648">
        <v>2</v>
      </c>
      <c r="P22648" s="119" t="s">
        <v>20254</v>
      </c>
    </row>
    <row r="22649" spans="1:16" x14ac:dyDescent="0.25">
      <c r="A22649">
        <v>68620</v>
      </c>
      <c r="B22649" s="119" t="s">
        <v>15029</v>
      </c>
      <c r="C22649">
        <v>80</v>
      </c>
      <c r="E22649">
        <v>104</v>
      </c>
      <c r="F22649">
        <v>280149</v>
      </c>
      <c r="G22649">
        <v>92</v>
      </c>
      <c r="H22649">
        <v>433794</v>
      </c>
      <c r="I22649" s="119" t="s">
        <v>11040</v>
      </c>
      <c r="J22649" s="119" t="s">
        <v>24</v>
      </c>
      <c r="K22649" s="1">
        <v>46255.758941458334</v>
      </c>
      <c r="L22649">
        <v>15</v>
      </c>
      <c r="M22649">
        <v>3</v>
      </c>
      <c r="N22649">
        <v>7</v>
      </c>
      <c r="O22649">
        <v>0</v>
      </c>
      <c r="P22649" s="119" t="s">
        <v>20254</v>
      </c>
    </row>
    <row r="22650" spans="1:16" x14ac:dyDescent="0.25">
      <c r="A22650">
        <v>68625</v>
      </c>
      <c r="B22650" s="119" t="s">
        <v>15030</v>
      </c>
      <c r="C22650">
        <v>0</v>
      </c>
      <c r="E22650">
        <v>17965</v>
      </c>
      <c r="F22650">
        <v>1171</v>
      </c>
      <c r="G22650">
        <v>12004</v>
      </c>
      <c r="H22650">
        <v>2495</v>
      </c>
      <c r="I22650" s="119" t="s">
        <v>16</v>
      </c>
      <c r="J22650" s="119" t="s">
        <v>139</v>
      </c>
      <c r="K22650" s="1">
        <v>46255.758941458334</v>
      </c>
      <c r="L22650">
        <v>532</v>
      </c>
      <c r="M22650">
        <v>188</v>
      </c>
      <c r="N22650">
        <v>1</v>
      </c>
      <c r="O22650">
        <v>35</v>
      </c>
      <c r="P22650" s="119" t="s">
        <v>20254</v>
      </c>
    </row>
    <row r="22651" spans="1:16" x14ac:dyDescent="0.25">
      <c r="A22651">
        <v>68626</v>
      </c>
      <c r="B22651" s="119" t="s">
        <v>15031</v>
      </c>
      <c r="C22651">
        <v>0</v>
      </c>
      <c r="E22651">
        <v>3817</v>
      </c>
      <c r="F22651">
        <v>2318</v>
      </c>
      <c r="G22651">
        <v>610</v>
      </c>
      <c r="H22651">
        <v>6989</v>
      </c>
      <c r="I22651" s="119" t="s">
        <v>16</v>
      </c>
      <c r="J22651" s="119" t="s">
        <v>24</v>
      </c>
      <c r="K22651" s="1">
        <v>46255.758941458334</v>
      </c>
      <c r="L22651">
        <v>0</v>
      </c>
      <c r="M22651">
        <v>9</v>
      </c>
      <c r="N22651">
        <v>0</v>
      </c>
      <c r="O22651">
        <v>5</v>
      </c>
      <c r="P22651" s="119" t="s">
        <v>20254</v>
      </c>
    </row>
    <row r="22652" spans="1:16" x14ac:dyDescent="0.25">
      <c r="A22652">
        <v>68628</v>
      </c>
      <c r="B22652" s="119" t="s">
        <v>15032</v>
      </c>
      <c r="C22652">
        <v>0</v>
      </c>
      <c r="E22652">
        <v>7441</v>
      </c>
      <c r="F22652">
        <v>6356</v>
      </c>
      <c r="G22652">
        <v>670</v>
      </c>
      <c r="H22652">
        <v>13768</v>
      </c>
      <c r="I22652" s="119" t="s">
        <v>16</v>
      </c>
      <c r="J22652" s="119" t="s">
        <v>139</v>
      </c>
      <c r="K22652" s="1">
        <v>46255.758941458334</v>
      </c>
      <c r="L22652">
        <v>0</v>
      </c>
      <c r="M22652">
        <v>0</v>
      </c>
      <c r="N22652">
        <v>0</v>
      </c>
      <c r="O22652">
        <v>0</v>
      </c>
      <c r="P22652" s="119" t="s">
        <v>20254</v>
      </c>
    </row>
    <row r="22653" spans="1:16" x14ac:dyDescent="0.25">
      <c r="A22653">
        <v>68630</v>
      </c>
      <c r="B22653" s="119" t="s">
        <v>15033</v>
      </c>
      <c r="C22653">
        <v>0</v>
      </c>
      <c r="E22653">
        <v>9425</v>
      </c>
      <c r="F22653">
        <v>1395</v>
      </c>
      <c r="G22653">
        <v>775</v>
      </c>
      <c r="H22653">
        <v>5000</v>
      </c>
      <c r="I22653" s="119" t="s">
        <v>16</v>
      </c>
      <c r="J22653" s="119" t="s">
        <v>222</v>
      </c>
      <c r="K22653" s="1">
        <v>46255.758941458334</v>
      </c>
      <c r="L22653">
        <v>10</v>
      </c>
      <c r="M22653">
        <v>0</v>
      </c>
      <c r="N22653">
        <v>0</v>
      </c>
      <c r="O22653">
        <v>0</v>
      </c>
      <c r="P22653" s="119" t="s">
        <v>20254</v>
      </c>
    </row>
    <row r="22654" spans="1:16" x14ac:dyDescent="0.25">
      <c r="A22654">
        <v>68631</v>
      </c>
      <c r="B22654" s="119" t="s">
        <v>15034</v>
      </c>
      <c r="C22654">
        <v>0</v>
      </c>
      <c r="E22654">
        <v>11666</v>
      </c>
      <c r="F22654">
        <v>1746</v>
      </c>
      <c r="G22654">
        <v>1164</v>
      </c>
      <c r="H22654">
        <v>4093</v>
      </c>
      <c r="I22654" s="119" t="s">
        <v>16</v>
      </c>
      <c r="J22654" s="119" t="s">
        <v>139</v>
      </c>
      <c r="K22654" s="1">
        <v>46255.758941458334</v>
      </c>
      <c r="L22654">
        <v>109</v>
      </c>
      <c r="M22654">
        <v>55</v>
      </c>
      <c r="N22654">
        <v>58</v>
      </c>
      <c r="O22654">
        <v>5</v>
      </c>
      <c r="P22654" s="119" t="s">
        <v>20254</v>
      </c>
    </row>
    <row r="22655" spans="1:16" x14ac:dyDescent="0.25">
      <c r="A22655">
        <v>68632</v>
      </c>
      <c r="B22655" s="119" t="s">
        <v>15035</v>
      </c>
      <c r="C22655">
        <v>80</v>
      </c>
      <c r="E22655">
        <v>577892</v>
      </c>
      <c r="F22655">
        <v>5</v>
      </c>
      <c r="G22655">
        <v>735390</v>
      </c>
      <c r="H22655">
        <v>7</v>
      </c>
      <c r="I22655" s="119" t="s">
        <v>16</v>
      </c>
      <c r="J22655" s="119" t="s">
        <v>222</v>
      </c>
      <c r="K22655" s="1">
        <v>46255.758941458334</v>
      </c>
      <c r="L22655">
        <v>10933</v>
      </c>
      <c r="M22655">
        <v>3356</v>
      </c>
      <c r="N22655">
        <v>2712</v>
      </c>
      <c r="O22655">
        <v>1132</v>
      </c>
      <c r="P22655" s="119" t="s">
        <v>20254</v>
      </c>
    </row>
    <row r="22656" spans="1:16" x14ac:dyDescent="0.25">
      <c r="A22656">
        <v>68633</v>
      </c>
      <c r="B22656" s="119" t="s">
        <v>15036</v>
      </c>
      <c r="C22656">
        <v>80</v>
      </c>
      <c r="E22656">
        <v>185134</v>
      </c>
      <c r="F22656">
        <v>4</v>
      </c>
      <c r="G22656">
        <v>700547</v>
      </c>
      <c r="H22656">
        <v>15</v>
      </c>
      <c r="I22656" s="119" t="s">
        <v>16</v>
      </c>
      <c r="J22656" s="119" t="s">
        <v>22</v>
      </c>
      <c r="K22656" s="1">
        <v>46255.758941458334</v>
      </c>
      <c r="L22656">
        <v>11037</v>
      </c>
      <c r="M22656">
        <v>11542</v>
      </c>
      <c r="N22656">
        <v>2154</v>
      </c>
      <c r="O22656">
        <v>2122</v>
      </c>
      <c r="P22656" s="119" t="s">
        <v>20254</v>
      </c>
    </row>
    <row r="22657" spans="1:16" x14ac:dyDescent="0.25">
      <c r="A22657">
        <v>68634</v>
      </c>
      <c r="B22657" s="119" t="s">
        <v>15037</v>
      </c>
      <c r="C22657">
        <v>80</v>
      </c>
      <c r="E22657">
        <v>359854</v>
      </c>
      <c r="F22657">
        <v>43</v>
      </c>
      <c r="G22657">
        <v>1731362</v>
      </c>
      <c r="H22657">
        <v>55</v>
      </c>
      <c r="I22657" s="119" t="s">
        <v>16</v>
      </c>
      <c r="J22657" s="119" t="s">
        <v>22</v>
      </c>
      <c r="K22657" s="1">
        <v>46255.758941458334</v>
      </c>
      <c r="L22657">
        <v>14227</v>
      </c>
      <c r="M22657">
        <v>40999</v>
      </c>
      <c r="N22657">
        <v>2600</v>
      </c>
      <c r="O22657">
        <v>7173</v>
      </c>
      <c r="P22657" s="119" t="s">
        <v>20254</v>
      </c>
    </row>
    <row r="22658" spans="1:16" x14ac:dyDescent="0.25">
      <c r="A22658">
        <v>68635</v>
      </c>
      <c r="B22658" s="119" t="s">
        <v>15038</v>
      </c>
      <c r="C22658">
        <v>80</v>
      </c>
      <c r="E22658">
        <v>1553396</v>
      </c>
      <c r="F22658">
        <v>6</v>
      </c>
      <c r="G22658">
        <v>798491</v>
      </c>
      <c r="H22658">
        <v>14</v>
      </c>
      <c r="I22658" s="119" t="s">
        <v>16</v>
      </c>
      <c r="J22658" s="119" t="s">
        <v>222</v>
      </c>
      <c r="K22658" s="1">
        <v>46255.758941458334</v>
      </c>
      <c r="L22658">
        <v>10548</v>
      </c>
      <c r="M22658">
        <v>10135</v>
      </c>
      <c r="N22658">
        <v>1304</v>
      </c>
      <c r="O22658">
        <v>3535</v>
      </c>
      <c r="P22658" s="119" t="s">
        <v>20254</v>
      </c>
    </row>
    <row r="22659" spans="1:16" x14ac:dyDescent="0.25">
      <c r="A22659">
        <v>68636</v>
      </c>
      <c r="B22659" s="119" t="s">
        <v>15039</v>
      </c>
      <c r="C22659">
        <v>80</v>
      </c>
      <c r="E22659">
        <v>942506</v>
      </c>
      <c r="F22659">
        <v>3</v>
      </c>
      <c r="G22659">
        <v>1097743</v>
      </c>
      <c r="H22659">
        <v>8</v>
      </c>
      <c r="I22659" s="119" t="s">
        <v>16</v>
      </c>
      <c r="J22659" s="119" t="s">
        <v>24</v>
      </c>
      <c r="K22659" s="1">
        <v>46255.758941458334</v>
      </c>
      <c r="L22659">
        <v>13581</v>
      </c>
      <c r="M22659">
        <v>195276</v>
      </c>
      <c r="N22659">
        <v>1849</v>
      </c>
      <c r="O22659">
        <v>24732</v>
      </c>
      <c r="P22659" s="119" t="s">
        <v>20254</v>
      </c>
    </row>
    <row r="22660" spans="1:16" x14ac:dyDescent="0.25">
      <c r="A22660">
        <v>68642</v>
      </c>
      <c r="B22660" s="119" t="s">
        <v>15040</v>
      </c>
      <c r="C22660">
        <v>0</v>
      </c>
      <c r="E22660">
        <v>9396</v>
      </c>
      <c r="F22660">
        <v>23258</v>
      </c>
      <c r="G22660">
        <v>27</v>
      </c>
      <c r="H22660">
        <v>238586</v>
      </c>
      <c r="I22660" s="119" t="s">
        <v>1909</v>
      </c>
      <c r="J22660" s="119" t="s">
        <v>139</v>
      </c>
      <c r="K22660" s="1">
        <v>46255.758941458334</v>
      </c>
      <c r="L22660">
        <v>752</v>
      </c>
      <c r="M22660">
        <v>21</v>
      </c>
      <c r="N22660">
        <v>1</v>
      </c>
      <c r="O22660">
        <v>0</v>
      </c>
      <c r="P22660" s="119" t="s">
        <v>20254</v>
      </c>
    </row>
    <row r="22661" spans="1:16" x14ac:dyDescent="0.25">
      <c r="A22661">
        <v>68646</v>
      </c>
      <c r="B22661" s="119" t="s">
        <v>15041</v>
      </c>
      <c r="C22661">
        <v>0</v>
      </c>
      <c r="E22661">
        <v>28522</v>
      </c>
      <c r="F22661">
        <v>13200</v>
      </c>
      <c r="G22661">
        <v>94056</v>
      </c>
      <c r="H22661">
        <v>13873</v>
      </c>
      <c r="I22661" s="119" t="s">
        <v>1909</v>
      </c>
      <c r="J22661" s="119" t="s">
        <v>222</v>
      </c>
      <c r="K22661" s="1">
        <v>46255.758941458334</v>
      </c>
      <c r="L22661">
        <v>2566</v>
      </c>
      <c r="M22661">
        <v>1297</v>
      </c>
      <c r="N22661">
        <v>22</v>
      </c>
      <c r="O22661">
        <v>355</v>
      </c>
      <c r="P22661" s="119" t="s">
        <v>20254</v>
      </c>
    </row>
    <row r="22662" spans="1:16" x14ac:dyDescent="0.25">
      <c r="A22662">
        <v>68647</v>
      </c>
      <c r="B22662" s="119" t="s">
        <v>15042</v>
      </c>
      <c r="C22662">
        <v>0</v>
      </c>
      <c r="E22662">
        <v>529991</v>
      </c>
      <c r="F22662">
        <v>139242</v>
      </c>
      <c r="G22662">
        <v>142</v>
      </c>
      <c r="H22662">
        <v>300000</v>
      </c>
      <c r="I22662" s="119" t="s">
        <v>1909</v>
      </c>
      <c r="J22662" s="119" t="s">
        <v>222</v>
      </c>
      <c r="K22662" s="1">
        <v>46255.758941458334</v>
      </c>
      <c r="L22662">
        <v>0</v>
      </c>
      <c r="M22662">
        <v>0</v>
      </c>
      <c r="N22662">
        <v>0</v>
      </c>
      <c r="O22662">
        <v>0</v>
      </c>
      <c r="P22662" s="119" t="s">
        <v>20254</v>
      </c>
    </row>
    <row r="22663" spans="1:16" x14ac:dyDescent="0.25">
      <c r="A22663">
        <v>68657</v>
      </c>
      <c r="B22663" s="119" t="s">
        <v>15043</v>
      </c>
      <c r="C22663">
        <v>0</v>
      </c>
      <c r="E22663">
        <v>193</v>
      </c>
      <c r="F22663">
        <v>150802</v>
      </c>
      <c r="G22663">
        <v>64</v>
      </c>
      <c r="H22663">
        <v>181816</v>
      </c>
      <c r="I22663" s="119" t="s">
        <v>16</v>
      </c>
      <c r="J22663" s="119" t="s">
        <v>222</v>
      </c>
      <c r="K22663" s="1">
        <v>46255.758941458334</v>
      </c>
      <c r="L22663">
        <v>2</v>
      </c>
      <c r="M22663">
        <v>1</v>
      </c>
      <c r="N22663">
        <v>0</v>
      </c>
      <c r="O22663">
        <v>0</v>
      </c>
      <c r="P22663" s="119" t="s">
        <v>20254</v>
      </c>
    </row>
    <row r="22664" spans="1:16" x14ac:dyDescent="0.25">
      <c r="A22664">
        <v>68658</v>
      </c>
      <c r="B22664" s="119" t="s">
        <v>15044</v>
      </c>
      <c r="C22664">
        <v>0</v>
      </c>
      <c r="E22664">
        <v>46</v>
      </c>
      <c r="F22664">
        <v>180000</v>
      </c>
      <c r="G22664">
        <v>110</v>
      </c>
      <c r="H22664">
        <v>240000</v>
      </c>
      <c r="I22664" s="119" t="s">
        <v>16</v>
      </c>
      <c r="J22664" s="119" t="s">
        <v>222</v>
      </c>
      <c r="K22664" s="1">
        <v>46255.758941458334</v>
      </c>
      <c r="L22664">
        <v>12</v>
      </c>
      <c r="M22664">
        <v>1</v>
      </c>
      <c r="N22664">
        <v>5</v>
      </c>
      <c r="O22664">
        <v>0</v>
      </c>
      <c r="P22664" s="119" t="s">
        <v>20254</v>
      </c>
    </row>
    <row r="22665" spans="1:16" x14ac:dyDescent="0.25">
      <c r="A22665">
        <v>68659</v>
      </c>
      <c r="B22665" s="119" t="s">
        <v>15045</v>
      </c>
      <c r="C22665">
        <v>0</v>
      </c>
      <c r="E22665">
        <v>40</v>
      </c>
      <c r="F22665">
        <v>130391</v>
      </c>
      <c r="G22665">
        <v>71</v>
      </c>
      <c r="H22665">
        <v>290390</v>
      </c>
      <c r="I22665" s="119" t="s">
        <v>16</v>
      </c>
      <c r="J22665" s="119" t="s">
        <v>222</v>
      </c>
      <c r="K22665" s="1">
        <v>46255.758941458334</v>
      </c>
      <c r="L22665">
        <v>11</v>
      </c>
      <c r="M22665">
        <v>3</v>
      </c>
      <c r="N22665">
        <v>1</v>
      </c>
      <c r="O22665">
        <v>0</v>
      </c>
      <c r="P22665" s="119" t="s">
        <v>20254</v>
      </c>
    </row>
    <row r="22666" spans="1:16" x14ac:dyDescent="0.25">
      <c r="A22666">
        <v>68660</v>
      </c>
      <c r="B22666" s="119" t="s">
        <v>15046</v>
      </c>
      <c r="C22666">
        <v>0</v>
      </c>
      <c r="E22666">
        <v>145</v>
      </c>
      <c r="F22666">
        <v>350690</v>
      </c>
      <c r="G22666">
        <v>136</v>
      </c>
      <c r="H22666">
        <v>399000</v>
      </c>
      <c r="I22666" s="119" t="s">
        <v>16</v>
      </c>
      <c r="J22666" s="119" t="s">
        <v>222</v>
      </c>
      <c r="K22666" s="1">
        <v>46255.758941458334</v>
      </c>
      <c r="L22666">
        <v>2</v>
      </c>
      <c r="M22666">
        <v>2</v>
      </c>
      <c r="N22666">
        <v>0</v>
      </c>
      <c r="O22666">
        <v>0</v>
      </c>
      <c r="P22666" s="119" t="s">
        <v>20254</v>
      </c>
    </row>
    <row r="22667" spans="1:16" x14ac:dyDescent="0.25">
      <c r="A22667">
        <v>68661</v>
      </c>
      <c r="B22667" s="119" t="s">
        <v>15047</v>
      </c>
      <c r="C22667">
        <v>0</v>
      </c>
      <c r="E22667">
        <v>791</v>
      </c>
      <c r="F22667">
        <v>159941</v>
      </c>
      <c r="G22667">
        <v>102</v>
      </c>
      <c r="H22667">
        <v>189941</v>
      </c>
      <c r="I22667" s="119" t="s">
        <v>16</v>
      </c>
      <c r="J22667" s="119" t="s">
        <v>222</v>
      </c>
      <c r="K22667" s="1">
        <v>46255.758941458334</v>
      </c>
      <c r="L22667">
        <v>2</v>
      </c>
      <c r="M22667">
        <v>2</v>
      </c>
      <c r="N22667">
        <v>0</v>
      </c>
      <c r="O22667">
        <v>0</v>
      </c>
      <c r="P22667" s="119" t="s">
        <v>20254</v>
      </c>
    </row>
    <row r="22668" spans="1:16" x14ac:dyDescent="0.25">
      <c r="A22668">
        <v>68662</v>
      </c>
      <c r="B22668" s="119" t="s">
        <v>15048</v>
      </c>
      <c r="C22668">
        <v>0</v>
      </c>
      <c r="E22668">
        <v>49</v>
      </c>
      <c r="F22668">
        <v>135388</v>
      </c>
      <c r="G22668">
        <v>102</v>
      </c>
      <c r="H22668">
        <v>184610</v>
      </c>
      <c r="I22668" s="119" t="s">
        <v>16</v>
      </c>
      <c r="J22668" s="119" t="s">
        <v>222</v>
      </c>
      <c r="K22668" s="1">
        <v>46255.758941458334</v>
      </c>
      <c r="L22668">
        <v>3</v>
      </c>
      <c r="M22668">
        <v>1</v>
      </c>
      <c r="N22668">
        <v>1</v>
      </c>
      <c r="O22668">
        <v>0</v>
      </c>
      <c r="P22668" s="119" t="s">
        <v>20254</v>
      </c>
    </row>
    <row r="22669" spans="1:16" x14ac:dyDescent="0.25">
      <c r="A22669">
        <v>68663</v>
      </c>
      <c r="B22669" s="119" t="s">
        <v>15049</v>
      </c>
      <c r="C22669">
        <v>0</v>
      </c>
      <c r="E22669">
        <v>68</v>
      </c>
      <c r="F22669">
        <v>100424</v>
      </c>
      <c r="G22669">
        <v>110</v>
      </c>
      <c r="H22669">
        <v>170020</v>
      </c>
      <c r="I22669" s="119" t="s">
        <v>16</v>
      </c>
      <c r="J22669" s="119" t="s">
        <v>222</v>
      </c>
      <c r="K22669" s="1">
        <v>46255.758941458334</v>
      </c>
      <c r="L22669">
        <v>5</v>
      </c>
      <c r="M22669">
        <v>3</v>
      </c>
      <c r="N22669">
        <v>2</v>
      </c>
      <c r="O22669">
        <v>0</v>
      </c>
      <c r="P22669" s="119" t="s">
        <v>20254</v>
      </c>
    </row>
    <row r="22670" spans="1:16" x14ac:dyDescent="0.25">
      <c r="A22670">
        <v>68664</v>
      </c>
      <c r="B22670" s="119" t="s">
        <v>15050</v>
      </c>
      <c r="C22670">
        <v>0</v>
      </c>
      <c r="E22670">
        <v>22</v>
      </c>
      <c r="F22670">
        <v>107512</v>
      </c>
      <c r="G22670">
        <v>114</v>
      </c>
      <c r="H22670">
        <v>219992</v>
      </c>
      <c r="I22670" s="119" t="s">
        <v>16</v>
      </c>
      <c r="J22670" s="119" t="s">
        <v>222</v>
      </c>
      <c r="K22670" s="1">
        <v>46255.758941458334</v>
      </c>
      <c r="L22670">
        <v>7</v>
      </c>
      <c r="M22670">
        <v>2</v>
      </c>
      <c r="N22670">
        <v>6</v>
      </c>
      <c r="O22670">
        <v>0</v>
      </c>
      <c r="P22670" s="119" t="s">
        <v>20254</v>
      </c>
    </row>
    <row r="22671" spans="1:16" x14ac:dyDescent="0.25">
      <c r="A22671">
        <v>68665</v>
      </c>
      <c r="B22671" s="119" t="s">
        <v>15051</v>
      </c>
      <c r="C22671">
        <v>0</v>
      </c>
      <c r="E22671">
        <v>87</v>
      </c>
      <c r="F22671">
        <v>141876</v>
      </c>
      <c r="G22671">
        <v>97</v>
      </c>
      <c r="H22671">
        <v>224795</v>
      </c>
      <c r="I22671" s="119" t="s">
        <v>16</v>
      </c>
      <c r="J22671" s="119" t="s">
        <v>222</v>
      </c>
      <c r="K22671" s="1">
        <v>46255.758941458334</v>
      </c>
      <c r="L22671">
        <v>12</v>
      </c>
      <c r="M22671">
        <v>3</v>
      </c>
      <c r="N22671">
        <v>2</v>
      </c>
      <c r="O22671">
        <v>0</v>
      </c>
      <c r="P22671" s="119" t="s">
        <v>20254</v>
      </c>
    </row>
    <row r="22672" spans="1:16" x14ac:dyDescent="0.25">
      <c r="A22672">
        <v>68666</v>
      </c>
      <c r="B22672" s="119" t="s">
        <v>15052</v>
      </c>
      <c r="C22672">
        <v>0</v>
      </c>
      <c r="E22672">
        <v>32</v>
      </c>
      <c r="F22672">
        <v>117620</v>
      </c>
      <c r="G22672">
        <v>92</v>
      </c>
      <c r="H22672">
        <v>217699</v>
      </c>
      <c r="I22672" s="119" t="s">
        <v>16</v>
      </c>
      <c r="J22672" s="119" t="s">
        <v>222</v>
      </c>
      <c r="K22672" s="1">
        <v>46255.758941458334</v>
      </c>
      <c r="L22672">
        <v>9</v>
      </c>
      <c r="M22672">
        <v>2</v>
      </c>
      <c r="N22672">
        <v>4</v>
      </c>
      <c r="O22672">
        <v>1</v>
      </c>
      <c r="P22672" s="119" t="s">
        <v>20254</v>
      </c>
    </row>
    <row r="22673" spans="1:16" x14ac:dyDescent="0.25">
      <c r="A22673">
        <v>68667</v>
      </c>
      <c r="B22673" s="119" t="s">
        <v>15053</v>
      </c>
      <c r="C22673">
        <v>0</v>
      </c>
      <c r="E22673">
        <v>34</v>
      </c>
      <c r="F22673">
        <v>200542</v>
      </c>
      <c r="G22673">
        <v>70</v>
      </c>
      <c r="H22673">
        <v>388678</v>
      </c>
      <c r="I22673" s="119" t="s">
        <v>16</v>
      </c>
      <c r="J22673" s="119" t="s">
        <v>222</v>
      </c>
      <c r="K22673" s="1">
        <v>46255.758941458334</v>
      </c>
      <c r="L22673">
        <v>27</v>
      </c>
      <c r="M22673">
        <v>2</v>
      </c>
      <c r="N22673">
        <v>9</v>
      </c>
      <c r="O22673">
        <v>0</v>
      </c>
      <c r="P22673" s="119" t="s">
        <v>20254</v>
      </c>
    </row>
    <row r="22674" spans="1:16" x14ac:dyDescent="0.25">
      <c r="A22674">
        <v>68668</v>
      </c>
      <c r="B22674" s="119" t="s">
        <v>15054</v>
      </c>
      <c r="C22674">
        <v>0</v>
      </c>
      <c r="E22674">
        <v>21</v>
      </c>
      <c r="F22674">
        <v>106782</v>
      </c>
      <c r="G22674">
        <v>107</v>
      </c>
      <c r="H22674">
        <v>199999</v>
      </c>
      <c r="I22674" s="119" t="s">
        <v>16</v>
      </c>
      <c r="J22674" s="119" t="s">
        <v>222</v>
      </c>
      <c r="K22674" s="1">
        <v>46255.758941458334</v>
      </c>
      <c r="L22674">
        <v>4</v>
      </c>
      <c r="M22674">
        <v>3</v>
      </c>
      <c r="N22674">
        <v>0</v>
      </c>
      <c r="O22674">
        <v>0</v>
      </c>
      <c r="P22674" s="119" t="s">
        <v>20254</v>
      </c>
    </row>
    <row r="22675" spans="1:16" x14ac:dyDescent="0.25">
      <c r="A22675">
        <v>68669</v>
      </c>
      <c r="B22675" s="119" t="s">
        <v>15055</v>
      </c>
      <c r="C22675">
        <v>0</v>
      </c>
      <c r="E22675">
        <v>281</v>
      </c>
      <c r="F22675">
        <v>111324</v>
      </c>
      <c r="G22675">
        <v>110</v>
      </c>
      <c r="H22675">
        <v>219617</v>
      </c>
      <c r="I22675" s="119" t="s">
        <v>16</v>
      </c>
      <c r="J22675" s="119" t="s">
        <v>222</v>
      </c>
      <c r="K22675" s="1">
        <v>46255.758941458334</v>
      </c>
      <c r="L22675">
        <v>6</v>
      </c>
      <c r="M22675">
        <v>2</v>
      </c>
      <c r="N22675">
        <v>2</v>
      </c>
      <c r="O22675">
        <v>1</v>
      </c>
      <c r="P22675" s="119" t="s">
        <v>20254</v>
      </c>
    </row>
    <row r="22676" spans="1:16" x14ac:dyDescent="0.25">
      <c r="A22676">
        <v>68670</v>
      </c>
      <c r="B22676" s="119" t="s">
        <v>15056</v>
      </c>
      <c r="C22676">
        <v>0</v>
      </c>
      <c r="E22676">
        <v>54</v>
      </c>
      <c r="F22676">
        <v>259789</v>
      </c>
      <c r="G22676">
        <v>122</v>
      </c>
      <c r="H22676">
        <v>279789</v>
      </c>
      <c r="I22676" s="119" t="s">
        <v>16</v>
      </c>
      <c r="J22676" s="119" t="s">
        <v>222</v>
      </c>
      <c r="K22676" s="1">
        <v>46255.758941458334</v>
      </c>
      <c r="L22676">
        <v>4</v>
      </c>
      <c r="M22676">
        <v>1</v>
      </c>
      <c r="N22676">
        <v>1</v>
      </c>
      <c r="O22676">
        <v>0</v>
      </c>
      <c r="P22676" s="119" t="s">
        <v>20254</v>
      </c>
    </row>
    <row r="22677" spans="1:16" x14ac:dyDescent="0.25">
      <c r="A22677">
        <v>68671</v>
      </c>
      <c r="B22677" s="119" t="s">
        <v>15057</v>
      </c>
      <c r="C22677">
        <v>0</v>
      </c>
      <c r="E22677">
        <v>22</v>
      </c>
      <c r="F22677">
        <v>171504</v>
      </c>
      <c r="G22677">
        <v>94</v>
      </c>
      <c r="H22677">
        <v>329978</v>
      </c>
      <c r="I22677" s="119" t="s">
        <v>16</v>
      </c>
      <c r="J22677" s="119" t="s">
        <v>222</v>
      </c>
      <c r="K22677" s="1">
        <v>46255.758941458334</v>
      </c>
      <c r="L22677">
        <v>10</v>
      </c>
      <c r="M22677">
        <v>3</v>
      </c>
      <c r="N22677">
        <v>1</v>
      </c>
      <c r="O22677">
        <v>1</v>
      </c>
      <c r="P22677" s="119" t="s">
        <v>20254</v>
      </c>
    </row>
    <row r="22678" spans="1:16" x14ac:dyDescent="0.25">
      <c r="A22678">
        <v>68672</v>
      </c>
      <c r="B22678" s="119" t="s">
        <v>15058</v>
      </c>
      <c r="C22678">
        <v>0</v>
      </c>
      <c r="E22678">
        <v>35</v>
      </c>
      <c r="F22678">
        <v>310000</v>
      </c>
      <c r="G22678">
        <v>99</v>
      </c>
      <c r="H22678">
        <v>369894</v>
      </c>
      <c r="I22678" s="119" t="s">
        <v>16</v>
      </c>
      <c r="J22678" s="119" t="s">
        <v>222</v>
      </c>
      <c r="K22678" s="1">
        <v>46255.758941458334</v>
      </c>
      <c r="L22678">
        <v>5</v>
      </c>
      <c r="M22678">
        <v>5</v>
      </c>
      <c r="N22678">
        <v>1</v>
      </c>
      <c r="O22678">
        <v>0</v>
      </c>
      <c r="P22678" s="119" t="s">
        <v>20254</v>
      </c>
    </row>
    <row r="22679" spans="1:16" x14ac:dyDescent="0.25">
      <c r="A22679">
        <v>68673</v>
      </c>
      <c r="B22679" s="119" t="s">
        <v>15059</v>
      </c>
      <c r="C22679">
        <v>0</v>
      </c>
      <c r="E22679">
        <v>1239</v>
      </c>
      <c r="F22679">
        <v>24248</v>
      </c>
      <c r="G22679">
        <v>684</v>
      </c>
      <c r="H22679">
        <v>32400</v>
      </c>
      <c r="I22679" s="119" t="s">
        <v>16</v>
      </c>
      <c r="J22679" s="119" t="s">
        <v>222</v>
      </c>
      <c r="K22679" s="1">
        <v>46255.758941458334</v>
      </c>
      <c r="L22679">
        <v>3</v>
      </c>
      <c r="M22679">
        <v>39</v>
      </c>
      <c r="N22679">
        <v>1</v>
      </c>
      <c r="O22679">
        <v>7</v>
      </c>
      <c r="P22679" s="119" t="s">
        <v>20254</v>
      </c>
    </row>
    <row r="22680" spans="1:16" x14ac:dyDescent="0.25">
      <c r="A22680">
        <v>68674</v>
      </c>
      <c r="B22680" s="119" t="s">
        <v>15060</v>
      </c>
      <c r="C22680">
        <v>0</v>
      </c>
      <c r="E22680">
        <v>559</v>
      </c>
      <c r="F22680">
        <v>30001</v>
      </c>
      <c r="G22680">
        <v>554</v>
      </c>
      <c r="H22680">
        <v>32698</v>
      </c>
      <c r="I22680" s="119" t="s">
        <v>16</v>
      </c>
      <c r="J22680" s="119" t="s">
        <v>222</v>
      </c>
      <c r="K22680" s="1">
        <v>46255.758941458334</v>
      </c>
      <c r="L22680">
        <v>1</v>
      </c>
      <c r="M22680">
        <v>35</v>
      </c>
      <c r="N22680">
        <v>0</v>
      </c>
      <c r="O22680">
        <v>10</v>
      </c>
      <c r="P22680" s="119" t="s">
        <v>20254</v>
      </c>
    </row>
    <row r="22681" spans="1:16" x14ac:dyDescent="0.25">
      <c r="A22681">
        <v>68675</v>
      </c>
      <c r="B22681" s="119" t="s">
        <v>15061</v>
      </c>
      <c r="C22681">
        <v>0</v>
      </c>
      <c r="E22681">
        <v>402</v>
      </c>
      <c r="F22681">
        <v>29566</v>
      </c>
      <c r="G22681">
        <v>933</v>
      </c>
      <c r="H22681">
        <v>32298</v>
      </c>
      <c r="I22681" s="119" t="s">
        <v>16</v>
      </c>
      <c r="J22681" s="119" t="s">
        <v>222</v>
      </c>
      <c r="K22681" s="1">
        <v>46255.758941458334</v>
      </c>
      <c r="L22681">
        <v>3</v>
      </c>
      <c r="M22681">
        <v>47</v>
      </c>
      <c r="N22681">
        <v>0</v>
      </c>
      <c r="O22681">
        <v>7</v>
      </c>
      <c r="P22681" s="119" t="s">
        <v>20254</v>
      </c>
    </row>
    <row r="22682" spans="1:16" x14ac:dyDescent="0.25">
      <c r="A22682">
        <v>68676</v>
      </c>
      <c r="B22682" s="119" t="s">
        <v>15062</v>
      </c>
      <c r="C22682">
        <v>0</v>
      </c>
      <c r="E22682">
        <v>1907</v>
      </c>
      <c r="F22682">
        <v>34000</v>
      </c>
      <c r="G22682">
        <v>1110</v>
      </c>
      <c r="H22682">
        <v>34098</v>
      </c>
      <c r="I22682" s="119" t="s">
        <v>16</v>
      </c>
      <c r="J22682" s="119" t="s">
        <v>222</v>
      </c>
      <c r="K22682" s="1">
        <v>46255.758941458334</v>
      </c>
      <c r="L22682">
        <v>2</v>
      </c>
      <c r="M22682">
        <v>39</v>
      </c>
      <c r="N22682">
        <v>0</v>
      </c>
      <c r="O22682">
        <v>8</v>
      </c>
      <c r="P22682" s="119" t="s">
        <v>20254</v>
      </c>
    </row>
    <row r="22683" spans="1:16" x14ac:dyDescent="0.25">
      <c r="A22683">
        <v>68677</v>
      </c>
      <c r="B22683" s="119" t="s">
        <v>15063</v>
      </c>
      <c r="C22683">
        <v>0</v>
      </c>
      <c r="E22683">
        <v>497</v>
      </c>
      <c r="F22683">
        <v>25002</v>
      </c>
      <c r="G22683">
        <v>1422</v>
      </c>
      <c r="H22683">
        <v>30000</v>
      </c>
      <c r="I22683" s="119" t="s">
        <v>16</v>
      </c>
      <c r="J22683" s="119" t="s">
        <v>222</v>
      </c>
      <c r="K22683" s="1">
        <v>46255.758941458334</v>
      </c>
      <c r="L22683">
        <v>3</v>
      </c>
      <c r="M22683">
        <v>227</v>
      </c>
      <c r="N22683">
        <v>0</v>
      </c>
      <c r="O22683">
        <v>70</v>
      </c>
      <c r="P22683" s="119" t="s">
        <v>20254</v>
      </c>
    </row>
    <row r="22684" spans="1:16" x14ac:dyDescent="0.25">
      <c r="A22684">
        <v>68678</v>
      </c>
      <c r="B22684" s="119" t="s">
        <v>15064</v>
      </c>
      <c r="C22684">
        <v>0</v>
      </c>
      <c r="E22684">
        <v>1775</v>
      </c>
      <c r="F22684">
        <v>19260</v>
      </c>
      <c r="G22684">
        <v>832</v>
      </c>
      <c r="H22684">
        <v>28196</v>
      </c>
      <c r="I22684" s="119" t="s">
        <v>16</v>
      </c>
      <c r="J22684" s="119" t="s">
        <v>222</v>
      </c>
      <c r="K22684" s="1">
        <v>46255.758941458334</v>
      </c>
      <c r="L22684">
        <v>4</v>
      </c>
      <c r="M22684">
        <v>29</v>
      </c>
      <c r="N22684">
        <v>2</v>
      </c>
      <c r="O22684">
        <v>9</v>
      </c>
      <c r="P22684" s="119" t="s">
        <v>20254</v>
      </c>
    </row>
    <row r="22685" spans="1:16" x14ac:dyDescent="0.25">
      <c r="A22685">
        <v>68690</v>
      </c>
      <c r="B22685" s="119" t="s">
        <v>15065</v>
      </c>
      <c r="C22685">
        <v>80</v>
      </c>
      <c r="E22685">
        <v>0</v>
      </c>
      <c r="F22685">
        <v>0</v>
      </c>
      <c r="G22685">
        <v>2726</v>
      </c>
      <c r="H22685">
        <v>117</v>
      </c>
      <c r="I22685" s="119" t="s">
        <v>4726</v>
      </c>
      <c r="J22685" s="119" t="s">
        <v>22</v>
      </c>
      <c r="K22685" s="1">
        <v>46255.758941458334</v>
      </c>
      <c r="L22685">
        <v>0</v>
      </c>
      <c r="M22685">
        <v>2</v>
      </c>
      <c r="N22685">
        <v>0</v>
      </c>
      <c r="O22685">
        <v>1</v>
      </c>
      <c r="P22685" s="119" t="s">
        <v>20254</v>
      </c>
    </row>
    <row r="22686" spans="1:16" x14ac:dyDescent="0.25">
      <c r="A22686">
        <v>68707</v>
      </c>
      <c r="B22686" s="119" t="s">
        <v>15066</v>
      </c>
      <c r="C22686">
        <v>0</v>
      </c>
      <c r="E22686">
        <v>48</v>
      </c>
      <c r="F22686">
        <v>255616</v>
      </c>
      <c r="G22686">
        <v>57</v>
      </c>
      <c r="H22686">
        <v>379974</v>
      </c>
      <c r="I22686" s="119" t="s">
        <v>16</v>
      </c>
      <c r="J22686" s="119" t="s">
        <v>222</v>
      </c>
      <c r="K22686" s="1">
        <v>46255.758941458334</v>
      </c>
      <c r="L22686">
        <v>7</v>
      </c>
      <c r="M22686">
        <v>4</v>
      </c>
      <c r="N22686">
        <v>3</v>
      </c>
      <c r="O22686">
        <v>1</v>
      </c>
      <c r="P22686" s="119" t="s">
        <v>20254</v>
      </c>
    </row>
    <row r="22687" spans="1:16" x14ac:dyDescent="0.25">
      <c r="A22687">
        <v>68708</v>
      </c>
      <c r="B22687" s="119" t="s">
        <v>15067</v>
      </c>
      <c r="C22687">
        <v>80</v>
      </c>
      <c r="E22687">
        <v>0</v>
      </c>
      <c r="F22687">
        <v>0</v>
      </c>
      <c r="G22687">
        <v>1205</v>
      </c>
      <c r="H22687">
        <v>124</v>
      </c>
      <c r="I22687" s="119" t="s">
        <v>4726</v>
      </c>
      <c r="J22687" s="119" t="s">
        <v>22</v>
      </c>
      <c r="K22687" s="1">
        <v>46255.758941458334</v>
      </c>
      <c r="L22687">
        <v>0</v>
      </c>
      <c r="M22687">
        <v>7</v>
      </c>
      <c r="N22687">
        <v>0</v>
      </c>
      <c r="O22687">
        <v>0</v>
      </c>
      <c r="P22687" s="119" t="s">
        <v>20254</v>
      </c>
    </row>
    <row r="22688" spans="1:16" x14ac:dyDescent="0.25">
      <c r="A22688">
        <v>68720</v>
      </c>
      <c r="B22688" s="119" t="s">
        <v>15068</v>
      </c>
      <c r="C22688">
        <v>0</v>
      </c>
      <c r="E22688">
        <v>35</v>
      </c>
      <c r="F22688">
        <v>130221</v>
      </c>
      <c r="G22688">
        <v>78</v>
      </c>
      <c r="H22688">
        <v>179992</v>
      </c>
      <c r="I22688" s="119" t="s">
        <v>16</v>
      </c>
      <c r="J22688" s="119" t="s">
        <v>222</v>
      </c>
      <c r="K22688" s="1">
        <v>46255.758941458334</v>
      </c>
      <c r="L22688">
        <v>9</v>
      </c>
      <c r="M22688">
        <v>6</v>
      </c>
      <c r="N22688">
        <v>4</v>
      </c>
      <c r="O22688">
        <v>3</v>
      </c>
      <c r="P22688" s="119" t="s">
        <v>20254</v>
      </c>
    </row>
    <row r="22689" spans="1:16" x14ac:dyDescent="0.25">
      <c r="A22689">
        <v>68722</v>
      </c>
      <c r="B22689" s="119" t="s">
        <v>15069</v>
      </c>
      <c r="C22689">
        <v>0</v>
      </c>
      <c r="E22689">
        <v>27</v>
      </c>
      <c r="F22689">
        <v>160058</v>
      </c>
      <c r="G22689">
        <v>35</v>
      </c>
      <c r="H22689">
        <v>359897</v>
      </c>
      <c r="I22689" s="119" t="s">
        <v>16</v>
      </c>
      <c r="J22689" s="119" t="s">
        <v>222</v>
      </c>
      <c r="K22689" s="1">
        <v>46255.758941458334</v>
      </c>
      <c r="L22689">
        <v>12</v>
      </c>
      <c r="M22689">
        <v>3</v>
      </c>
      <c r="N22689">
        <v>6</v>
      </c>
      <c r="O22689">
        <v>1</v>
      </c>
      <c r="P22689" s="119" t="s">
        <v>20254</v>
      </c>
    </row>
    <row r="22690" spans="1:16" x14ac:dyDescent="0.25">
      <c r="A22690">
        <v>68728</v>
      </c>
      <c r="B22690" s="119" t="s">
        <v>15070</v>
      </c>
      <c r="C22690">
        <v>0</v>
      </c>
      <c r="E22690">
        <v>276</v>
      </c>
      <c r="F22690">
        <v>79945</v>
      </c>
      <c r="G22690">
        <v>752</v>
      </c>
      <c r="H22690">
        <v>107800</v>
      </c>
      <c r="I22690" s="119" t="s">
        <v>16</v>
      </c>
      <c r="J22690" s="119" t="s">
        <v>222</v>
      </c>
      <c r="K22690" s="1">
        <v>46255.758941458334</v>
      </c>
      <c r="L22690">
        <v>22</v>
      </c>
      <c r="M22690">
        <v>30</v>
      </c>
      <c r="N22690">
        <v>0</v>
      </c>
      <c r="O22690">
        <v>7</v>
      </c>
      <c r="P22690" s="119" t="s">
        <v>20254</v>
      </c>
    </row>
    <row r="22691" spans="1:16" x14ac:dyDescent="0.25">
      <c r="A22691">
        <v>68731</v>
      </c>
      <c r="B22691" s="119" t="s">
        <v>15065</v>
      </c>
      <c r="C22691">
        <v>76</v>
      </c>
      <c r="E22691">
        <v>0</v>
      </c>
      <c r="F22691">
        <v>0</v>
      </c>
      <c r="G22691">
        <v>1359</v>
      </c>
      <c r="H22691">
        <v>147</v>
      </c>
      <c r="I22691" s="119" t="s">
        <v>4726</v>
      </c>
      <c r="J22691" s="119" t="s">
        <v>22</v>
      </c>
      <c r="K22691" s="1">
        <v>46255.758941458334</v>
      </c>
      <c r="L22691">
        <v>0</v>
      </c>
      <c r="M22691">
        <v>4</v>
      </c>
      <c r="N22691">
        <v>0</v>
      </c>
      <c r="O22691">
        <v>2</v>
      </c>
      <c r="P22691" s="119" t="s">
        <v>20254</v>
      </c>
    </row>
    <row r="22692" spans="1:16" x14ac:dyDescent="0.25">
      <c r="A22692">
        <v>68743</v>
      </c>
      <c r="B22692" s="119" t="s">
        <v>15071</v>
      </c>
      <c r="C22692">
        <v>0</v>
      </c>
      <c r="E22692">
        <v>83</v>
      </c>
      <c r="F22692">
        <v>425758</v>
      </c>
      <c r="G22692">
        <v>73</v>
      </c>
      <c r="H22692">
        <v>720348</v>
      </c>
      <c r="I22692" s="119" t="s">
        <v>16</v>
      </c>
      <c r="J22692" s="119" t="s">
        <v>222</v>
      </c>
      <c r="K22692" s="1">
        <v>46255.758941458334</v>
      </c>
      <c r="L22692">
        <v>11</v>
      </c>
      <c r="M22692">
        <v>2</v>
      </c>
      <c r="N22692">
        <v>6</v>
      </c>
      <c r="O22692">
        <v>0</v>
      </c>
      <c r="P22692" s="119" t="s">
        <v>20254</v>
      </c>
    </row>
    <row r="22693" spans="1:16" x14ac:dyDescent="0.25">
      <c r="A22693">
        <v>68816</v>
      </c>
      <c r="B22693" s="119" t="s">
        <v>15072</v>
      </c>
      <c r="C22693">
        <v>76</v>
      </c>
      <c r="E22693">
        <v>0</v>
      </c>
      <c r="F22693">
        <v>0</v>
      </c>
      <c r="G22693">
        <v>1354</v>
      </c>
      <c r="H22693">
        <v>114</v>
      </c>
      <c r="I22693" s="119" t="s">
        <v>4726</v>
      </c>
      <c r="J22693" s="119" t="s">
        <v>22</v>
      </c>
      <c r="K22693" s="1">
        <v>46255.758941458334</v>
      </c>
      <c r="L22693">
        <v>0</v>
      </c>
      <c r="M22693">
        <v>73</v>
      </c>
      <c r="N22693">
        <v>0</v>
      </c>
      <c r="O22693">
        <v>49</v>
      </c>
      <c r="P22693" s="119" t="s">
        <v>20254</v>
      </c>
    </row>
    <row r="22694" spans="1:16" x14ac:dyDescent="0.25">
      <c r="A22694">
        <v>68820</v>
      </c>
      <c r="B22694" s="119" t="s">
        <v>15073</v>
      </c>
      <c r="C22694">
        <v>0</v>
      </c>
      <c r="E22694">
        <v>40</v>
      </c>
      <c r="F22694">
        <v>143287</v>
      </c>
      <c r="G22694">
        <v>79</v>
      </c>
      <c r="H22694">
        <v>255080</v>
      </c>
      <c r="I22694" s="119" t="s">
        <v>16</v>
      </c>
      <c r="J22694" s="119" t="s">
        <v>222</v>
      </c>
      <c r="K22694" s="1">
        <v>46255.758941458334</v>
      </c>
      <c r="L22694">
        <v>7</v>
      </c>
      <c r="M22694">
        <v>1</v>
      </c>
      <c r="N22694">
        <v>1</v>
      </c>
      <c r="O22694">
        <v>0</v>
      </c>
      <c r="P22694" s="119" t="s">
        <v>20254</v>
      </c>
    </row>
    <row r="22695" spans="1:16" x14ac:dyDescent="0.25">
      <c r="A22695">
        <v>68828</v>
      </c>
      <c r="B22695" s="119" t="s">
        <v>15074</v>
      </c>
      <c r="C22695">
        <v>76</v>
      </c>
      <c r="E22695">
        <v>0</v>
      </c>
      <c r="F22695">
        <v>0</v>
      </c>
      <c r="G22695">
        <v>1965</v>
      </c>
      <c r="H22695">
        <v>122</v>
      </c>
      <c r="I22695" s="119" t="s">
        <v>4726</v>
      </c>
      <c r="J22695" s="119" t="s">
        <v>22</v>
      </c>
      <c r="K22695" s="1">
        <v>46255.758941458334</v>
      </c>
      <c r="L22695">
        <v>0</v>
      </c>
      <c r="M22695">
        <v>2</v>
      </c>
      <c r="N22695">
        <v>0</v>
      </c>
      <c r="O22695">
        <v>0</v>
      </c>
      <c r="P22695" s="119" t="s">
        <v>20254</v>
      </c>
    </row>
    <row r="22696" spans="1:16" x14ac:dyDescent="0.25">
      <c r="A22696">
        <v>68831</v>
      </c>
      <c r="B22696" s="119" t="s">
        <v>15075</v>
      </c>
      <c r="C22696">
        <v>76</v>
      </c>
      <c r="E22696">
        <v>0</v>
      </c>
      <c r="F22696">
        <v>0</v>
      </c>
      <c r="G22696">
        <v>1480</v>
      </c>
      <c r="H22696">
        <v>113</v>
      </c>
      <c r="I22696" s="119" t="s">
        <v>4726</v>
      </c>
      <c r="J22696" s="119" t="s">
        <v>22</v>
      </c>
      <c r="K22696" s="1">
        <v>46255.758941458334</v>
      </c>
      <c r="L22696">
        <v>0</v>
      </c>
      <c r="M22696">
        <v>6</v>
      </c>
      <c r="N22696">
        <v>0</v>
      </c>
      <c r="O22696">
        <v>0</v>
      </c>
      <c r="P22696" s="119" t="s">
        <v>20254</v>
      </c>
    </row>
    <row r="22697" spans="1:16" x14ac:dyDescent="0.25">
      <c r="A22697">
        <v>68843</v>
      </c>
      <c r="B22697" s="119" t="s">
        <v>15076</v>
      </c>
      <c r="C22697">
        <v>76</v>
      </c>
      <c r="E22697">
        <v>0</v>
      </c>
      <c r="F22697">
        <v>0</v>
      </c>
      <c r="G22697">
        <v>1315</v>
      </c>
      <c r="H22697">
        <v>143</v>
      </c>
      <c r="I22697" s="119" t="s">
        <v>4726</v>
      </c>
      <c r="J22697" s="119" t="s">
        <v>22</v>
      </c>
      <c r="K22697" s="1">
        <v>46255.758941458334</v>
      </c>
      <c r="L22697">
        <v>0</v>
      </c>
      <c r="M22697">
        <v>4</v>
      </c>
      <c r="N22697">
        <v>0</v>
      </c>
      <c r="O22697">
        <v>1</v>
      </c>
      <c r="P22697" s="119" t="s">
        <v>20254</v>
      </c>
    </row>
    <row r="22698" spans="1:16" x14ac:dyDescent="0.25">
      <c r="A22698">
        <v>68866</v>
      </c>
      <c r="B22698" s="119" t="s">
        <v>15077</v>
      </c>
      <c r="C22698">
        <v>80</v>
      </c>
      <c r="D22698">
        <v>24558</v>
      </c>
      <c r="E22698">
        <v>0</v>
      </c>
      <c r="F22698">
        <v>0</v>
      </c>
      <c r="G22698">
        <v>1760</v>
      </c>
      <c r="H22698">
        <v>233</v>
      </c>
      <c r="I22698" s="119" t="s">
        <v>4726</v>
      </c>
      <c r="J22698" s="119" t="s">
        <v>139</v>
      </c>
      <c r="K22698" s="1">
        <v>46255.758941458334</v>
      </c>
      <c r="L22698">
        <v>0</v>
      </c>
      <c r="M22698">
        <v>45</v>
      </c>
      <c r="N22698">
        <v>0</v>
      </c>
      <c r="O22698">
        <v>21</v>
      </c>
      <c r="P22698" s="119" t="s">
        <v>20254</v>
      </c>
    </row>
    <row r="22699" spans="1:16" x14ac:dyDescent="0.25">
      <c r="A22699">
        <v>68881</v>
      </c>
      <c r="B22699" s="119" t="s">
        <v>15078</v>
      </c>
      <c r="C22699">
        <v>0</v>
      </c>
      <c r="E22699">
        <v>65</v>
      </c>
      <c r="F22699">
        <v>223326</v>
      </c>
      <c r="G22699">
        <v>69</v>
      </c>
      <c r="H22699">
        <v>479990</v>
      </c>
      <c r="I22699" s="119" t="s">
        <v>16</v>
      </c>
      <c r="J22699" s="119" t="s">
        <v>222</v>
      </c>
      <c r="K22699" s="1">
        <v>46255.758941458334</v>
      </c>
      <c r="L22699">
        <v>1</v>
      </c>
      <c r="M22699">
        <v>1</v>
      </c>
      <c r="N22699">
        <v>0</v>
      </c>
      <c r="O22699">
        <v>0</v>
      </c>
      <c r="P22699" s="119" t="s">
        <v>20254</v>
      </c>
    </row>
    <row r="22700" spans="1:16" x14ac:dyDescent="0.25">
      <c r="A22700">
        <v>68906</v>
      </c>
      <c r="B22700" s="119" t="s">
        <v>15079</v>
      </c>
      <c r="C22700">
        <v>80</v>
      </c>
      <c r="D22700">
        <v>24558</v>
      </c>
      <c r="E22700">
        <v>0</v>
      </c>
      <c r="F22700">
        <v>0</v>
      </c>
      <c r="G22700">
        <v>1979</v>
      </c>
      <c r="H22700">
        <v>233</v>
      </c>
      <c r="I22700" s="119" t="s">
        <v>4726</v>
      </c>
      <c r="J22700" s="119" t="s">
        <v>139</v>
      </c>
      <c r="K22700" s="1">
        <v>46255.758941458334</v>
      </c>
      <c r="L22700">
        <v>0</v>
      </c>
      <c r="M22700">
        <v>19</v>
      </c>
      <c r="N22700">
        <v>0</v>
      </c>
      <c r="O22700">
        <v>3</v>
      </c>
      <c r="P22700" s="119" t="s">
        <v>20254</v>
      </c>
    </row>
    <row r="22701" spans="1:16" x14ac:dyDescent="0.25">
      <c r="A22701">
        <v>68921</v>
      </c>
      <c r="B22701" s="119" t="s">
        <v>15080</v>
      </c>
      <c r="C22701">
        <v>80</v>
      </c>
      <c r="D22701">
        <v>24558</v>
      </c>
      <c r="E22701">
        <v>0</v>
      </c>
      <c r="F22701">
        <v>0</v>
      </c>
      <c r="G22701">
        <v>4039</v>
      </c>
      <c r="H22701">
        <v>233</v>
      </c>
      <c r="I22701" s="119" t="s">
        <v>4726</v>
      </c>
      <c r="J22701" s="119" t="s">
        <v>139</v>
      </c>
      <c r="K22701" s="1">
        <v>46255.758941458334</v>
      </c>
      <c r="L22701">
        <v>0</v>
      </c>
      <c r="M22701">
        <v>8</v>
      </c>
      <c r="N22701">
        <v>0</v>
      </c>
      <c r="O22701">
        <v>2</v>
      </c>
      <c r="P22701" s="119" t="s">
        <v>20254</v>
      </c>
    </row>
    <row r="22702" spans="1:16" x14ac:dyDescent="0.25">
      <c r="A22702">
        <v>68928</v>
      </c>
      <c r="B22702" s="119" t="s">
        <v>15075</v>
      </c>
      <c r="C22702">
        <v>80</v>
      </c>
      <c r="E22702">
        <v>0</v>
      </c>
      <c r="F22702">
        <v>0</v>
      </c>
      <c r="G22702">
        <v>2702</v>
      </c>
      <c r="H22702">
        <v>117</v>
      </c>
      <c r="I22702" s="119" t="s">
        <v>4726</v>
      </c>
      <c r="J22702" s="119" t="s">
        <v>22</v>
      </c>
      <c r="K22702" s="1">
        <v>46255.758941458334</v>
      </c>
      <c r="L22702">
        <v>0</v>
      </c>
      <c r="M22702">
        <v>1505</v>
      </c>
      <c r="N22702">
        <v>0</v>
      </c>
      <c r="O22702">
        <v>0</v>
      </c>
      <c r="P22702" s="119" t="s">
        <v>20254</v>
      </c>
    </row>
    <row r="22703" spans="1:16" x14ac:dyDescent="0.25">
      <c r="A22703">
        <v>68935</v>
      </c>
      <c r="B22703" s="119" t="s">
        <v>15081</v>
      </c>
      <c r="C22703">
        <v>76</v>
      </c>
      <c r="E22703">
        <v>0</v>
      </c>
      <c r="F22703">
        <v>0</v>
      </c>
      <c r="G22703">
        <v>906</v>
      </c>
      <c r="H22703">
        <v>122</v>
      </c>
      <c r="I22703" s="119" t="s">
        <v>4726</v>
      </c>
      <c r="J22703" s="119" t="s">
        <v>22</v>
      </c>
      <c r="K22703" s="1">
        <v>46255.758941458334</v>
      </c>
      <c r="L22703">
        <v>0</v>
      </c>
      <c r="M22703">
        <v>38</v>
      </c>
      <c r="N22703">
        <v>0</v>
      </c>
      <c r="O22703">
        <v>0</v>
      </c>
      <c r="P22703" s="119" t="s">
        <v>20254</v>
      </c>
    </row>
    <row r="22704" spans="1:16" x14ac:dyDescent="0.25">
      <c r="A22704">
        <v>68942</v>
      </c>
      <c r="B22704" s="119" t="s">
        <v>15082</v>
      </c>
      <c r="C22704">
        <v>0</v>
      </c>
      <c r="E22704">
        <v>17674</v>
      </c>
      <c r="F22704">
        <v>1899</v>
      </c>
      <c r="G22704">
        <v>26300</v>
      </c>
      <c r="H22704">
        <v>2184</v>
      </c>
      <c r="I22704" s="119" t="s">
        <v>3582</v>
      </c>
      <c r="J22704" s="119" t="s">
        <v>24</v>
      </c>
      <c r="K22704" s="1">
        <v>46255.758941458334</v>
      </c>
      <c r="L22704">
        <v>5335</v>
      </c>
      <c r="M22704">
        <v>5921</v>
      </c>
      <c r="N22704">
        <v>1867</v>
      </c>
      <c r="O22704">
        <v>1232</v>
      </c>
      <c r="P22704" s="119" t="s">
        <v>20254</v>
      </c>
    </row>
    <row r="22705" spans="1:16" x14ac:dyDescent="0.25">
      <c r="A22705">
        <v>68943</v>
      </c>
      <c r="B22705" s="119" t="s">
        <v>15083</v>
      </c>
      <c r="C22705">
        <v>80</v>
      </c>
      <c r="E22705">
        <v>0</v>
      </c>
      <c r="F22705">
        <v>0</v>
      </c>
      <c r="G22705">
        <v>1498</v>
      </c>
      <c r="H22705">
        <v>113</v>
      </c>
      <c r="I22705" s="119" t="s">
        <v>4726</v>
      </c>
      <c r="J22705" s="119" t="s">
        <v>22</v>
      </c>
      <c r="K22705" s="1">
        <v>46255.758941458334</v>
      </c>
      <c r="L22705">
        <v>0</v>
      </c>
      <c r="M22705">
        <v>12</v>
      </c>
      <c r="N22705">
        <v>0</v>
      </c>
      <c r="O22705">
        <v>0</v>
      </c>
      <c r="P22705" s="119" t="s">
        <v>20254</v>
      </c>
    </row>
    <row r="22706" spans="1:16" x14ac:dyDescent="0.25">
      <c r="A22706">
        <v>68944</v>
      </c>
      <c r="B22706" s="119" t="s">
        <v>15084</v>
      </c>
      <c r="C22706">
        <v>0</v>
      </c>
      <c r="E22706">
        <v>1228351</v>
      </c>
      <c r="F22706">
        <v>11</v>
      </c>
      <c r="G22706">
        <v>7996323</v>
      </c>
      <c r="H22706">
        <v>24</v>
      </c>
      <c r="I22706" s="119" t="s">
        <v>6020</v>
      </c>
      <c r="J22706" s="119" t="s">
        <v>222</v>
      </c>
      <c r="K22706" s="1">
        <v>46255.758941458334</v>
      </c>
      <c r="L22706">
        <v>70256</v>
      </c>
      <c r="M22706">
        <v>70134</v>
      </c>
      <c r="N22706">
        <v>19286</v>
      </c>
      <c r="O22706">
        <v>20573</v>
      </c>
      <c r="P22706" s="119" t="s">
        <v>20254</v>
      </c>
    </row>
    <row r="22707" spans="1:16" x14ac:dyDescent="0.25">
      <c r="A22707">
        <v>68947</v>
      </c>
      <c r="B22707" s="119" t="s">
        <v>15085</v>
      </c>
      <c r="C22707">
        <v>0</v>
      </c>
      <c r="E22707">
        <v>36</v>
      </c>
      <c r="F22707">
        <v>140375</v>
      </c>
      <c r="G22707">
        <v>125</v>
      </c>
      <c r="H22707">
        <v>229601</v>
      </c>
      <c r="I22707" s="119" t="s">
        <v>16</v>
      </c>
      <c r="J22707" s="119" t="s">
        <v>222</v>
      </c>
      <c r="K22707" s="1">
        <v>46255.758941458334</v>
      </c>
      <c r="L22707">
        <v>6</v>
      </c>
      <c r="M22707">
        <v>1</v>
      </c>
      <c r="N22707">
        <v>3</v>
      </c>
      <c r="O22707">
        <v>0</v>
      </c>
      <c r="P22707" s="119" t="s">
        <v>20254</v>
      </c>
    </row>
    <row r="22708" spans="1:16" x14ac:dyDescent="0.25">
      <c r="A22708">
        <v>68952</v>
      </c>
      <c r="B22708" s="119" t="s">
        <v>15086</v>
      </c>
      <c r="C22708">
        <v>0</v>
      </c>
      <c r="E22708">
        <v>79775</v>
      </c>
      <c r="F22708">
        <v>84</v>
      </c>
      <c r="G22708">
        <v>83547</v>
      </c>
      <c r="H22708">
        <v>95</v>
      </c>
      <c r="I22708" s="119" t="s">
        <v>1807</v>
      </c>
      <c r="J22708" s="119" t="s">
        <v>222</v>
      </c>
      <c r="K22708" s="1">
        <v>46255.758941458334</v>
      </c>
      <c r="L22708">
        <v>68405</v>
      </c>
      <c r="M22708">
        <v>18419</v>
      </c>
      <c r="N22708">
        <v>16958</v>
      </c>
      <c r="O22708">
        <v>3565</v>
      </c>
      <c r="P22708" s="119" t="s">
        <v>20254</v>
      </c>
    </row>
    <row r="22709" spans="1:16" x14ac:dyDescent="0.25">
      <c r="A22709">
        <v>68954</v>
      </c>
      <c r="B22709" s="119" t="s">
        <v>15087</v>
      </c>
      <c r="C22709">
        <v>76</v>
      </c>
      <c r="E22709">
        <v>0</v>
      </c>
      <c r="F22709">
        <v>0</v>
      </c>
      <c r="G22709">
        <v>1258</v>
      </c>
      <c r="H22709">
        <v>120</v>
      </c>
      <c r="I22709" s="119" t="s">
        <v>4726</v>
      </c>
      <c r="J22709" s="119" t="s">
        <v>22</v>
      </c>
      <c r="K22709" s="1">
        <v>46255.758941458334</v>
      </c>
      <c r="L22709">
        <v>0</v>
      </c>
      <c r="M22709">
        <v>19</v>
      </c>
      <c r="N22709">
        <v>0</v>
      </c>
      <c r="O22709">
        <v>8</v>
      </c>
      <c r="P22709" s="119" t="s">
        <v>20254</v>
      </c>
    </row>
    <row r="22710" spans="1:16" x14ac:dyDescent="0.25">
      <c r="A22710">
        <v>68964</v>
      </c>
      <c r="B22710" s="119" t="s">
        <v>15088</v>
      </c>
      <c r="C22710">
        <v>80</v>
      </c>
      <c r="D22710">
        <v>24558</v>
      </c>
      <c r="E22710">
        <v>0</v>
      </c>
      <c r="F22710">
        <v>0</v>
      </c>
      <c r="G22710">
        <v>2166</v>
      </c>
      <c r="H22710">
        <v>247</v>
      </c>
      <c r="I22710" s="119" t="s">
        <v>4726</v>
      </c>
      <c r="J22710" s="119" t="s">
        <v>139</v>
      </c>
      <c r="K22710" s="1">
        <v>46255.758941458334</v>
      </c>
      <c r="L22710">
        <v>0</v>
      </c>
      <c r="M22710">
        <v>24</v>
      </c>
      <c r="N22710">
        <v>0</v>
      </c>
      <c r="O22710">
        <v>2</v>
      </c>
      <c r="P22710" s="119" t="s">
        <v>20254</v>
      </c>
    </row>
    <row r="22711" spans="1:16" x14ac:dyDescent="0.25">
      <c r="A22711">
        <v>68994</v>
      </c>
      <c r="B22711" s="119" t="s">
        <v>15089</v>
      </c>
      <c r="C22711">
        <v>0</v>
      </c>
      <c r="E22711">
        <v>43</v>
      </c>
      <c r="F22711">
        <v>270010</v>
      </c>
      <c r="G22711">
        <v>41</v>
      </c>
      <c r="H22711">
        <v>442025</v>
      </c>
      <c r="I22711" s="119" t="s">
        <v>16</v>
      </c>
      <c r="J22711" s="119" t="s">
        <v>222</v>
      </c>
      <c r="K22711" s="1">
        <v>46255.758941458334</v>
      </c>
      <c r="L22711">
        <v>6</v>
      </c>
      <c r="M22711">
        <v>1</v>
      </c>
      <c r="N22711">
        <v>0</v>
      </c>
      <c r="O22711">
        <v>0</v>
      </c>
      <c r="P22711" s="119" t="s">
        <v>20254</v>
      </c>
    </row>
    <row r="22712" spans="1:16" x14ac:dyDescent="0.25">
      <c r="A22712">
        <v>69005</v>
      </c>
      <c r="B22712" s="119" t="s">
        <v>15090</v>
      </c>
      <c r="C22712">
        <v>0</v>
      </c>
      <c r="E22712">
        <v>94</v>
      </c>
      <c r="F22712">
        <v>409294</v>
      </c>
      <c r="G22712">
        <v>59</v>
      </c>
      <c r="H22712">
        <v>920000</v>
      </c>
      <c r="I22712" s="119" t="s">
        <v>16</v>
      </c>
      <c r="J22712" s="119" t="s">
        <v>222</v>
      </c>
      <c r="K22712" s="1">
        <v>46255.758941458334</v>
      </c>
      <c r="L22712">
        <v>12</v>
      </c>
      <c r="M22712">
        <v>3</v>
      </c>
      <c r="N22712">
        <v>0</v>
      </c>
      <c r="O22712">
        <v>0</v>
      </c>
      <c r="P22712" s="119" t="s">
        <v>20254</v>
      </c>
    </row>
    <row r="22713" spans="1:16" x14ac:dyDescent="0.25">
      <c r="A22713">
        <v>69023</v>
      </c>
      <c r="B22713" s="119" t="s">
        <v>15091</v>
      </c>
      <c r="C22713">
        <v>80</v>
      </c>
      <c r="E22713">
        <v>0</v>
      </c>
      <c r="F22713">
        <v>0</v>
      </c>
      <c r="G22713">
        <v>1249</v>
      </c>
      <c r="H22713">
        <v>140</v>
      </c>
      <c r="I22713" s="119" t="s">
        <v>4726</v>
      </c>
      <c r="J22713" s="119" t="s">
        <v>22</v>
      </c>
      <c r="K22713" s="1">
        <v>46255.758941458334</v>
      </c>
      <c r="L22713">
        <v>0</v>
      </c>
      <c r="M22713">
        <v>86</v>
      </c>
      <c r="N22713">
        <v>0</v>
      </c>
      <c r="O22713">
        <v>2</v>
      </c>
      <c r="P22713" s="119" t="s">
        <v>20254</v>
      </c>
    </row>
    <row r="22714" spans="1:16" x14ac:dyDescent="0.25">
      <c r="A22714">
        <v>69038</v>
      </c>
      <c r="B22714" s="119" t="s">
        <v>15092</v>
      </c>
      <c r="C22714">
        <v>0</v>
      </c>
      <c r="E22714">
        <v>129</v>
      </c>
      <c r="F22714">
        <v>48500</v>
      </c>
      <c r="G22714">
        <v>671</v>
      </c>
      <c r="H22714">
        <v>54998</v>
      </c>
      <c r="I22714" s="119" t="s">
        <v>16</v>
      </c>
      <c r="J22714" s="119" t="s">
        <v>222</v>
      </c>
      <c r="K22714" s="1">
        <v>46255.758941458334</v>
      </c>
      <c r="L22714">
        <v>7</v>
      </c>
      <c r="M22714">
        <v>31</v>
      </c>
      <c r="N22714">
        <v>4</v>
      </c>
      <c r="O22714">
        <v>6</v>
      </c>
      <c r="P22714" s="119" t="s">
        <v>20254</v>
      </c>
    </row>
    <row r="22715" spans="1:16" x14ac:dyDescent="0.25">
      <c r="A22715">
        <v>69057</v>
      </c>
      <c r="B22715" s="119" t="s">
        <v>15093</v>
      </c>
      <c r="C22715">
        <v>0</v>
      </c>
      <c r="E22715">
        <v>247</v>
      </c>
      <c r="F22715">
        <v>55015</v>
      </c>
      <c r="G22715">
        <v>405</v>
      </c>
      <c r="H22715">
        <v>69200</v>
      </c>
      <c r="I22715" s="119" t="s">
        <v>16</v>
      </c>
      <c r="J22715" s="119" t="s">
        <v>222</v>
      </c>
      <c r="K22715" s="1">
        <v>46255.758941458334</v>
      </c>
      <c r="L22715">
        <v>6</v>
      </c>
      <c r="M22715">
        <v>33</v>
      </c>
      <c r="N22715">
        <v>1</v>
      </c>
      <c r="O22715">
        <v>6</v>
      </c>
      <c r="P22715" s="119" t="s">
        <v>20254</v>
      </c>
    </row>
    <row r="22716" spans="1:16" x14ac:dyDescent="0.25">
      <c r="A22716">
        <v>69063</v>
      </c>
      <c r="B22716" s="119" t="s">
        <v>15094</v>
      </c>
      <c r="C22716">
        <v>80</v>
      </c>
      <c r="D22716">
        <v>24558</v>
      </c>
      <c r="E22716">
        <v>0</v>
      </c>
      <c r="F22716">
        <v>0</v>
      </c>
      <c r="G22716">
        <v>1685</v>
      </c>
      <c r="H22716">
        <v>250</v>
      </c>
      <c r="I22716" s="119" t="s">
        <v>4726</v>
      </c>
      <c r="J22716" s="119" t="s">
        <v>139</v>
      </c>
      <c r="K22716" s="1">
        <v>46255.758941458334</v>
      </c>
      <c r="L22716">
        <v>0</v>
      </c>
      <c r="M22716">
        <v>26</v>
      </c>
      <c r="N22716">
        <v>0</v>
      </c>
      <c r="O22716">
        <v>2</v>
      </c>
      <c r="P22716" s="119" t="s">
        <v>20254</v>
      </c>
    </row>
    <row r="22717" spans="1:16" x14ac:dyDescent="0.25">
      <c r="A22717">
        <v>69101</v>
      </c>
      <c r="B22717" s="119" t="s">
        <v>15095</v>
      </c>
      <c r="C22717">
        <v>80</v>
      </c>
      <c r="E22717">
        <v>0</v>
      </c>
      <c r="F22717">
        <v>0</v>
      </c>
      <c r="G22717">
        <v>2751</v>
      </c>
      <c r="H22717">
        <v>114</v>
      </c>
      <c r="I22717" s="119" t="s">
        <v>4726</v>
      </c>
      <c r="J22717" s="119" t="s">
        <v>22</v>
      </c>
      <c r="K22717" s="1">
        <v>46255.758941458334</v>
      </c>
      <c r="L22717">
        <v>0</v>
      </c>
      <c r="M22717">
        <v>64</v>
      </c>
      <c r="N22717">
        <v>0</v>
      </c>
      <c r="O22717">
        <v>2</v>
      </c>
      <c r="P22717" s="119" t="s">
        <v>20254</v>
      </c>
    </row>
    <row r="22718" spans="1:16" x14ac:dyDescent="0.25">
      <c r="A22718">
        <v>69109</v>
      </c>
      <c r="B22718" s="119" t="s">
        <v>15096</v>
      </c>
      <c r="C22718">
        <v>0</v>
      </c>
      <c r="E22718">
        <v>135</v>
      </c>
      <c r="F22718">
        <v>60525</v>
      </c>
      <c r="G22718">
        <v>348</v>
      </c>
      <c r="H22718">
        <v>69993</v>
      </c>
      <c r="I22718" s="119" t="s">
        <v>16</v>
      </c>
      <c r="J22718" s="119" t="s">
        <v>222</v>
      </c>
      <c r="K22718" s="1">
        <v>46255.758941458334</v>
      </c>
      <c r="L22718">
        <v>5</v>
      </c>
      <c r="M22718">
        <v>26</v>
      </c>
      <c r="N22718">
        <v>0</v>
      </c>
      <c r="O22718">
        <v>5</v>
      </c>
      <c r="P22718" s="119" t="s">
        <v>20254</v>
      </c>
    </row>
    <row r="22719" spans="1:16" x14ac:dyDescent="0.25">
      <c r="A22719">
        <v>69124</v>
      </c>
      <c r="B22719" s="119" t="s">
        <v>15097</v>
      </c>
      <c r="C22719">
        <v>0</v>
      </c>
      <c r="E22719">
        <v>30</v>
      </c>
      <c r="F22719">
        <v>175384</v>
      </c>
      <c r="G22719">
        <v>60</v>
      </c>
      <c r="H22719">
        <v>249999</v>
      </c>
      <c r="I22719" s="119" t="s">
        <v>16</v>
      </c>
      <c r="J22719" s="119" t="s">
        <v>222</v>
      </c>
      <c r="K22719" s="1">
        <v>46255.758941458334</v>
      </c>
      <c r="L22719">
        <v>18</v>
      </c>
      <c r="M22719">
        <v>8</v>
      </c>
      <c r="N22719">
        <v>3</v>
      </c>
      <c r="O22719">
        <v>0</v>
      </c>
      <c r="P22719" s="119" t="s">
        <v>20254</v>
      </c>
    </row>
    <row r="22720" spans="1:16" x14ac:dyDescent="0.25">
      <c r="A22720">
        <v>69142</v>
      </c>
      <c r="B22720" s="119" t="s">
        <v>15098</v>
      </c>
      <c r="C22720">
        <v>80</v>
      </c>
      <c r="E22720">
        <v>0</v>
      </c>
      <c r="F22720">
        <v>0</v>
      </c>
      <c r="G22720">
        <v>1211</v>
      </c>
      <c r="H22720">
        <v>125</v>
      </c>
      <c r="I22720" s="119" t="s">
        <v>4726</v>
      </c>
      <c r="J22720" s="119" t="s">
        <v>22</v>
      </c>
      <c r="K22720" s="1">
        <v>46255.758941458334</v>
      </c>
      <c r="L22720">
        <v>0</v>
      </c>
      <c r="M22720">
        <v>1</v>
      </c>
      <c r="N22720">
        <v>0</v>
      </c>
      <c r="O22720">
        <v>0</v>
      </c>
      <c r="P22720" s="119" t="s">
        <v>20254</v>
      </c>
    </row>
    <row r="22721" spans="1:16" x14ac:dyDescent="0.25">
      <c r="A22721">
        <v>69169</v>
      </c>
      <c r="B22721" s="119" t="s">
        <v>15099</v>
      </c>
      <c r="C22721">
        <v>76</v>
      </c>
      <c r="E22721">
        <v>0</v>
      </c>
      <c r="F22721">
        <v>0</v>
      </c>
      <c r="G22721">
        <v>1511</v>
      </c>
      <c r="H22721">
        <v>116</v>
      </c>
      <c r="I22721" s="119" t="s">
        <v>4726</v>
      </c>
      <c r="J22721" s="119" t="s">
        <v>22</v>
      </c>
      <c r="K22721" s="1">
        <v>46255.758941458334</v>
      </c>
      <c r="L22721">
        <v>0</v>
      </c>
      <c r="M22721">
        <v>13</v>
      </c>
      <c r="N22721">
        <v>0</v>
      </c>
      <c r="O22721">
        <v>1</v>
      </c>
      <c r="P22721" s="119" t="s">
        <v>20254</v>
      </c>
    </row>
    <row r="22722" spans="1:16" x14ac:dyDescent="0.25">
      <c r="A22722">
        <v>69172</v>
      </c>
      <c r="B22722" s="119" t="s">
        <v>15100</v>
      </c>
      <c r="C22722">
        <v>0</v>
      </c>
      <c r="E22722">
        <v>139</v>
      </c>
      <c r="F22722">
        <v>42756</v>
      </c>
      <c r="G22722">
        <v>423</v>
      </c>
      <c r="H22722">
        <v>49995</v>
      </c>
      <c r="I22722" s="119" t="s">
        <v>16</v>
      </c>
      <c r="J22722" s="119" t="s">
        <v>222</v>
      </c>
      <c r="K22722" s="1">
        <v>46255.758941458334</v>
      </c>
      <c r="L22722">
        <v>2</v>
      </c>
      <c r="M22722">
        <v>28</v>
      </c>
      <c r="N22722">
        <v>0</v>
      </c>
      <c r="O22722">
        <v>11</v>
      </c>
      <c r="P22722" s="119" t="s">
        <v>20254</v>
      </c>
    </row>
    <row r="22723" spans="1:16" x14ac:dyDescent="0.25">
      <c r="A22723">
        <v>69181</v>
      </c>
      <c r="B22723" s="119" t="s">
        <v>15101</v>
      </c>
      <c r="C22723">
        <v>0</v>
      </c>
      <c r="E22723">
        <v>60</v>
      </c>
      <c r="F22723">
        <v>400110</v>
      </c>
      <c r="G22723">
        <v>56</v>
      </c>
      <c r="H22723">
        <v>589996</v>
      </c>
      <c r="I22723" s="119" t="s">
        <v>16</v>
      </c>
      <c r="J22723" s="119" t="s">
        <v>222</v>
      </c>
      <c r="K22723" s="1">
        <v>46255.758941458334</v>
      </c>
      <c r="L22723">
        <v>7</v>
      </c>
      <c r="M22723">
        <v>3</v>
      </c>
      <c r="N22723">
        <v>4</v>
      </c>
      <c r="O22723">
        <v>1</v>
      </c>
      <c r="P22723" s="119" t="s">
        <v>20254</v>
      </c>
    </row>
    <row r="22724" spans="1:16" x14ac:dyDescent="0.25">
      <c r="A22724">
        <v>69213</v>
      </c>
      <c r="B22724" s="119" t="s">
        <v>15102</v>
      </c>
      <c r="C22724">
        <v>80</v>
      </c>
      <c r="E22724">
        <v>0</v>
      </c>
      <c r="F22724">
        <v>0</v>
      </c>
      <c r="G22724">
        <v>1433</v>
      </c>
      <c r="H22724">
        <v>118</v>
      </c>
      <c r="I22724" s="119" t="s">
        <v>4726</v>
      </c>
      <c r="J22724" s="119" t="s">
        <v>22</v>
      </c>
      <c r="K22724" s="1">
        <v>46255.758941458334</v>
      </c>
      <c r="L22724">
        <v>0</v>
      </c>
      <c r="M22724">
        <v>13</v>
      </c>
      <c r="N22724">
        <v>0</v>
      </c>
      <c r="O22724">
        <v>2</v>
      </c>
      <c r="P22724" s="119" t="s">
        <v>20254</v>
      </c>
    </row>
    <row r="22725" spans="1:16" x14ac:dyDescent="0.25">
      <c r="A22725">
        <v>69222</v>
      </c>
      <c r="B22725" s="119" t="s">
        <v>15102</v>
      </c>
      <c r="C22725">
        <v>76</v>
      </c>
      <c r="E22725">
        <v>0</v>
      </c>
      <c r="F22725">
        <v>0</v>
      </c>
      <c r="G22725">
        <v>1252</v>
      </c>
      <c r="H22725">
        <v>186</v>
      </c>
      <c r="I22725" s="119" t="s">
        <v>4726</v>
      </c>
      <c r="J22725" s="119" t="s">
        <v>22</v>
      </c>
      <c r="K22725" s="1">
        <v>46255.758941458334</v>
      </c>
      <c r="L22725">
        <v>0</v>
      </c>
      <c r="M22725">
        <v>6</v>
      </c>
      <c r="N22725">
        <v>0</v>
      </c>
      <c r="O22725">
        <v>2</v>
      </c>
      <c r="P22725" s="119" t="s">
        <v>20254</v>
      </c>
    </row>
    <row r="22726" spans="1:16" x14ac:dyDescent="0.25">
      <c r="A22726">
        <v>69223</v>
      </c>
      <c r="B22726" s="119" t="s">
        <v>15103</v>
      </c>
      <c r="C22726">
        <v>80</v>
      </c>
      <c r="D22726">
        <v>24558</v>
      </c>
      <c r="E22726">
        <v>0</v>
      </c>
      <c r="F22726">
        <v>0</v>
      </c>
      <c r="G22726">
        <v>2665</v>
      </c>
      <c r="H22726">
        <v>274</v>
      </c>
      <c r="I22726" s="119" t="s">
        <v>4726</v>
      </c>
      <c r="J22726" s="119" t="s">
        <v>139</v>
      </c>
      <c r="K22726" s="1">
        <v>46255.758941458334</v>
      </c>
      <c r="L22726">
        <v>0</v>
      </c>
      <c r="M22726">
        <v>4</v>
      </c>
      <c r="N22726">
        <v>0</v>
      </c>
      <c r="O22726">
        <v>1</v>
      </c>
      <c r="P22726" s="119" t="s">
        <v>20254</v>
      </c>
    </row>
    <row r="22727" spans="1:16" x14ac:dyDescent="0.25">
      <c r="A22727">
        <v>69224</v>
      </c>
      <c r="B22727" s="119" t="s">
        <v>15067</v>
      </c>
      <c r="C22727">
        <v>76</v>
      </c>
      <c r="E22727">
        <v>0</v>
      </c>
      <c r="F22727">
        <v>0</v>
      </c>
      <c r="G22727">
        <v>1719</v>
      </c>
      <c r="H22727">
        <v>129</v>
      </c>
      <c r="I22727" s="119" t="s">
        <v>4726</v>
      </c>
      <c r="J22727" s="119" t="s">
        <v>22</v>
      </c>
      <c r="K22727" s="1">
        <v>46255.758941458334</v>
      </c>
      <c r="L22727">
        <v>0</v>
      </c>
      <c r="M22727">
        <v>27</v>
      </c>
      <c r="N22727">
        <v>0</v>
      </c>
      <c r="O22727">
        <v>0</v>
      </c>
      <c r="P22727" s="119" t="s">
        <v>20254</v>
      </c>
    </row>
    <row r="22728" spans="1:16" x14ac:dyDescent="0.25">
      <c r="A22728">
        <v>69228</v>
      </c>
      <c r="B22728" s="119" t="s">
        <v>15091</v>
      </c>
      <c r="C22728">
        <v>76</v>
      </c>
      <c r="E22728">
        <v>0</v>
      </c>
      <c r="F22728">
        <v>0</v>
      </c>
      <c r="G22728">
        <v>2412</v>
      </c>
      <c r="H22728">
        <v>125</v>
      </c>
      <c r="I22728" s="119" t="s">
        <v>4726</v>
      </c>
      <c r="J22728" s="119" t="s">
        <v>22</v>
      </c>
      <c r="K22728" s="1">
        <v>46255.758941458334</v>
      </c>
      <c r="L22728">
        <v>0</v>
      </c>
      <c r="M22728">
        <v>26</v>
      </c>
      <c r="N22728">
        <v>0</v>
      </c>
      <c r="O22728">
        <v>0</v>
      </c>
      <c r="P22728" s="119" t="s">
        <v>20254</v>
      </c>
    </row>
    <row r="22729" spans="1:16" x14ac:dyDescent="0.25">
      <c r="A22729">
        <v>69229</v>
      </c>
      <c r="B22729" s="119" t="s">
        <v>15104</v>
      </c>
      <c r="C22729">
        <v>0</v>
      </c>
      <c r="E22729">
        <v>100</v>
      </c>
      <c r="F22729">
        <v>80933</v>
      </c>
      <c r="G22729">
        <v>379</v>
      </c>
      <c r="H22729">
        <v>99996</v>
      </c>
      <c r="I22729" s="119" t="s">
        <v>16</v>
      </c>
      <c r="J22729" s="119" t="s">
        <v>222</v>
      </c>
      <c r="K22729" s="1">
        <v>46255.758941458334</v>
      </c>
      <c r="L22729">
        <v>3</v>
      </c>
      <c r="M22729">
        <v>27</v>
      </c>
      <c r="N22729">
        <v>2</v>
      </c>
      <c r="O22729">
        <v>5</v>
      </c>
      <c r="P22729" s="119" t="s">
        <v>20254</v>
      </c>
    </row>
    <row r="22730" spans="1:16" x14ac:dyDescent="0.25">
      <c r="A22730">
        <v>69231</v>
      </c>
      <c r="B22730" s="119" t="s">
        <v>15105</v>
      </c>
      <c r="C22730">
        <v>0</v>
      </c>
      <c r="E22730">
        <v>1830</v>
      </c>
      <c r="F22730">
        <v>1670000</v>
      </c>
      <c r="G22730">
        <v>121</v>
      </c>
      <c r="H22730">
        <v>1899700</v>
      </c>
      <c r="I22730" s="119" t="s">
        <v>16</v>
      </c>
      <c r="J22730" s="119" t="s">
        <v>222</v>
      </c>
      <c r="K22730" s="1">
        <v>46255.758941458334</v>
      </c>
      <c r="L22730">
        <v>9</v>
      </c>
      <c r="M22730">
        <v>52</v>
      </c>
      <c r="N22730">
        <v>1</v>
      </c>
      <c r="O22730">
        <v>7</v>
      </c>
      <c r="P22730" s="119" t="s">
        <v>20254</v>
      </c>
    </row>
    <row r="22731" spans="1:16" x14ac:dyDescent="0.25">
      <c r="A22731">
        <v>69239</v>
      </c>
      <c r="B22731" s="119" t="s">
        <v>15106</v>
      </c>
      <c r="C22731">
        <v>0</v>
      </c>
      <c r="E22731">
        <v>36</v>
      </c>
      <c r="F22731">
        <v>120277</v>
      </c>
      <c r="G22731">
        <v>80</v>
      </c>
      <c r="H22731">
        <v>200000</v>
      </c>
      <c r="I22731" s="119" t="s">
        <v>16</v>
      </c>
      <c r="J22731" s="119" t="s">
        <v>222</v>
      </c>
      <c r="K22731" s="1">
        <v>46255.758941458334</v>
      </c>
      <c r="L22731">
        <v>3</v>
      </c>
      <c r="M22731">
        <v>1</v>
      </c>
      <c r="N22731">
        <v>2</v>
      </c>
      <c r="O22731">
        <v>0</v>
      </c>
      <c r="P22731" s="119" t="s">
        <v>20254</v>
      </c>
    </row>
    <row r="22732" spans="1:16" x14ac:dyDescent="0.25">
      <c r="A22732">
        <v>69248</v>
      </c>
      <c r="B22732" s="119" t="s">
        <v>15107</v>
      </c>
      <c r="C22732">
        <v>0</v>
      </c>
      <c r="E22732">
        <v>66</v>
      </c>
      <c r="F22732">
        <v>150609</v>
      </c>
      <c r="G22732">
        <v>49</v>
      </c>
      <c r="H22732">
        <v>426963</v>
      </c>
      <c r="I22732" s="119" t="s">
        <v>16</v>
      </c>
      <c r="J22732" s="119" t="s">
        <v>222</v>
      </c>
      <c r="K22732" s="1">
        <v>46255.758941458334</v>
      </c>
      <c r="L22732">
        <v>9</v>
      </c>
      <c r="M22732">
        <v>3</v>
      </c>
      <c r="N22732">
        <v>0</v>
      </c>
      <c r="O22732">
        <v>1</v>
      </c>
      <c r="P22732" s="119" t="s">
        <v>20254</v>
      </c>
    </row>
    <row r="22733" spans="1:16" x14ac:dyDescent="0.25">
      <c r="A22733">
        <v>69264</v>
      </c>
      <c r="B22733" s="119" t="s">
        <v>15108</v>
      </c>
      <c r="C22733">
        <v>80</v>
      </c>
      <c r="D22733">
        <v>24558</v>
      </c>
      <c r="E22733">
        <v>0</v>
      </c>
      <c r="F22733">
        <v>0</v>
      </c>
      <c r="G22733">
        <v>2022</v>
      </c>
      <c r="H22733">
        <v>231</v>
      </c>
      <c r="I22733" s="119" t="s">
        <v>4726</v>
      </c>
      <c r="J22733" s="119" t="s">
        <v>139</v>
      </c>
      <c r="K22733" s="1">
        <v>46255.758941458334</v>
      </c>
      <c r="L22733">
        <v>0</v>
      </c>
      <c r="M22733">
        <v>2</v>
      </c>
      <c r="N22733">
        <v>0</v>
      </c>
      <c r="O22733">
        <v>1</v>
      </c>
      <c r="P22733" s="119" t="s">
        <v>20254</v>
      </c>
    </row>
    <row r="22734" spans="1:16" x14ac:dyDescent="0.25">
      <c r="A22734">
        <v>69268</v>
      </c>
      <c r="B22734" s="119" t="s">
        <v>15109</v>
      </c>
      <c r="C22734">
        <v>80</v>
      </c>
      <c r="E22734">
        <v>0</v>
      </c>
      <c r="F22734">
        <v>0</v>
      </c>
      <c r="G22734">
        <v>1936</v>
      </c>
      <c r="H22734">
        <v>117</v>
      </c>
      <c r="I22734" s="119" t="s">
        <v>4726</v>
      </c>
      <c r="J22734" s="119" t="s">
        <v>22</v>
      </c>
      <c r="K22734" s="1">
        <v>46255.758941458334</v>
      </c>
      <c r="L22734">
        <v>0</v>
      </c>
      <c r="M22734">
        <v>253</v>
      </c>
      <c r="N22734">
        <v>0</v>
      </c>
      <c r="O22734">
        <v>1</v>
      </c>
      <c r="P22734" s="119" t="s">
        <v>20254</v>
      </c>
    </row>
    <row r="22735" spans="1:16" x14ac:dyDescent="0.25">
      <c r="A22735">
        <v>69285</v>
      </c>
      <c r="B22735" s="119" t="s">
        <v>15074</v>
      </c>
      <c r="C22735">
        <v>80</v>
      </c>
      <c r="E22735">
        <v>0</v>
      </c>
      <c r="F22735">
        <v>0</v>
      </c>
      <c r="G22735">
        <v>1262</v>
      </c>
      <c r="H22735">
        <v>115</v>
      </c>
      <c r="I22735" s="119" t="s">
        <v>4726</v>
      </c>
      <c r="J22735" s="119" t="s">
        <v>22</v>
      </c>
      <c r="K22735" s="1">
        <v>46255.758941458334</v>
      </c>
      <c r="L22735">
        <v>0</v>
      </c>
      <c r="M22735">
        <v>4</v>
      </c>
      <c r="N22735">
        <v>0</v>
      </c>
      <c r="O22735">
        <v>1</v>
      </c>
      <c r="P22735" s="119" t="s">
        <v>20254</v>
      </c>
    </row>
    <row r="22736" spans="1:16" x14ac:dyDescent="0.25">
      <c r="A22736">
        <v>69287</v>
      </c>
      <c r="B22736" s="119" t="s">
        <v>15098</v>
      </c>
      <c r="C22736">
        <v>76</v>
      </c>
      <c r="E22736">
        <v>0</v>
      </c>
      <c r="F22736">
        <v>0</v>
      </c>
      <c r="G22736">
        <v>2162</v>
      </c>
      <c r="H22736">
        <v>114</v>
      </c>
      <c r="I22736" s="119" t="s">
        <v>4726</v>
      </c>
      <c r="J22736" s="119" t="s">
        <v>22</v>
      </c>
      <c r="K22736" s="1">
        <v>46255.758941458334</v>
      </c>
      <c r="L22736">
        <v>0</v>
      </c>
      <c r="M22736">
        <v>14</v>
      </c>
      <c r="N22736">
        <v>0</v>
      </c>
      <c r="O22736">
        <v>5</v>
      </c>
      <c r="P22736" s="119" t="s">
        <v>20254</v>
      </c>
    </row>
    <row r="22737" spans="1:16" x14ac:dyDescent="0.25">
      <c r="A22737">
        <v>69308</v>
      </c>
      <c r="B22737" s="119" t="s">
        <v>15110</v>
      </c>
      <c r="C22737">
        <v>80</v>
      </c>
      <c r="D22737">
        <v>24558</v>
      </c>
      <c r="E22737">
        <v>0</v>
      </c>
      <c r="F22737">
        <v>0</v>
      </c>
      <c r="G22737">
        <v>1840</v>
      </c>
      <c r="H22737">
        <v>223</v>
      </c>
      <c r="I22737" s="119" t="s">
        <v>4726</v>
      </c>
      <c r="J22737" s="119" t="s">
        <v>139</v>
      </c>
      <c r="K22737" s="1">
        <v>46255.758941458334</v>
      </c>
      <c r="L22737">
        <v>0</v>
      </c>
      <c r="M22737">
        <v>7</v>
      </c>
      <c r="N22737">
        <v>0</v>
      </c>
      <c r="O22737">
        <v>0</v>
      </c>
      <c r="P22737" s="119" t="s">
        <v>20254</v>
      </c>
    </row>
    <row r="22738" spans="1:16" x14ac:dyDescent="0.25">
      <c r="A22738">
        <v>69325</v>
      </c>
      <c r="B22738" s="119" t="s">
        <v>15111</v>
      </c>
      <c r="C22738">
        <v>80</v>
      </c>
      <c r="E22738">
        <v>0</v>
      </c>
      <c r="F22738">
        <v>0</v>
      </c>
      <c r="G22738">
        <v>1540</v>
      </c>
      <c r="H22738">
        <v>146</v>
      </c>
      <c r="I22738" s="119" t="s">
        <v>4726</v>
      </c>
      <c r="J22738" s="119" t="s">
        <v>22</v>
      </c>
      <c r="K22738" s="1">
        <v>46255.758941458334</v>
      </c>
      <c r="L22738">
        <v>0</v>
      </c>
      <c r="M22738">
        <v>4</v>
      </c>
      <c r="N22738">
        <v>0</v>
      </c>
      <c r="O22738">
        <v>1</v>
      </c>
      <c r="P22738" s="119" t="s">
        <v>20254</v>
      </c>
    </row>
    <row r="22739" spans="1:16" x14ac:dyDescent="0.25">
      <c r="A22739">
        <v>69334</v>
      </c>
      <c r="B22739" s="119" t="s">
        <v>15112</v>
      </c>
      <c r="C22739">
        <v>80</v>
      </c>
      <c r="D22739">
        <v>24558</v>
      </c>
      <c r="E22739">
        <v>0</v>
      </c>
      <c r="F22739">
        <v>0</v>
      </c>
      <c r="G22739">
        <v>1425</v>
      </c>
      <c r="H22739">
        <v>233</v>
      </c>
      <c r="I22739" s="119" t="s">
        <v>4726</v>
      </c>
      <c r="J22739" s="119" t="s">
        <v>139</v>
      </c>
      <c r="K22739" s="1">
        <v>46255.758941458334</v>
      </c>
      <c r="L22739">
        <v>0</v>
      </c>
      <c r="M22739">
        <v>99</v>
      </c>
      <c r="N22739">
        <v>0</v>
      </c>
      <c r="O22739">
        <v>1</v>
      </c>
      <c r="P22739" s="119" t="s">
        <v>20254</v>
      </c>
    </row>
    <row r="22740" spans="1:16" x14ac:dyDescent="0.25">
      <c r="A22740">
        <v>69338</v>
      </c>
      <c r="B22740" s="119" t="s">
        <v>15095</v>
      </c>
      <c r="C22740">
        <v>76</v>
      </c>
      <c r="E22740">
        <v>0</v>
      </c>
      <c r="F22740">
        <v>0</v>
      </c>
      <c r="G22740">
        <v>1949</v>
      </c>
      <c r="H22740">
        <v>113</v>
      </c>
      <c r="I22740" s="119" t="s">
        <v>4726</v>
      </c>
      <c r="J22740" s="119" t="s">
        <v>22</v>
      </c>
      <c r="K22740" s="1">
        <v>46255.758941458334</v>
      </c>
      <c r="L22740">
        <v>0</v>
      </c>
      <c r="M22740">
        <v>6</v>
      </c>
      <c r="N22740">
        <v>0</v>
      </c>
      <c r="O22740">
        <v>0</v>
      </c>
      <c r="P22740" s="119" t="s">
        <v>20254</v>
      </c>
    </row>
    <row r="22741" spans="1:16" x14ac:dyDescent="0.25">
      <c r="A22741">
        <v>69342</v>
      </c>
      <c r="B22741" s="119" t="s">
        <v>15081</v>
      </c>
      <c r="C22741">
        <v>80</v>
      </c>
      <c r="E22741">
        <v>0</v>
      </c>
      <c r="F22741">
        <v>0</v>
      </c>
      <c r="G22741">
        <v>2855</v>
      </c>
      <c r="H22741">
        <v>117</v>
      </c>
      <c r="I22741" s="119" t="s">
        <v>4726</v>
      </c>
      <c r="J22741" s="119" t="s">
        <v>22</v>
      </c>
      <c r="K22741" s="1">
        <v>46255.758941458334</v>
      </c>
      <c r="L22741">
        <v>0</v>
      </c>
      <c r="M22741">
        <v>5</v>
      </c>
      <c r="N22741">
        <v>0</v>
      </c>
      <c r="O22741">
        <v>0</v>
      </c>
      <c r="P22741" s="119" t="s">
        <v>20254</v>
      </c>
    </row>
    <row r="22742" spans="1:16" x14ac:dyDescent="0.25">
      <c r="A22742">
        <v>69351</v>
      </c>
      <c r="B22742" s="119" t="s">
        <v>15109</v>
      </c>
      <c r="C22742">
        <v>76</v>
      </c>
      <c r="E22742">
        <v>0</v>
      </c>
      <c r="F22742">
        <v>0</v>
      </c>
      <c r="G22742">
        <v>1292</v>
      </c>
      <c r="H22742">
        <v>116</v>
      </c>
      <c r="I22742" s="119" t="s">
        <v>4726</v>
      </c>
      <c r="J22742" s="119" t="s">
        <v>22</v>
      </c>
      <c r="K22742" s="1">
        <v>46255.758941458334</v>
      </c>
      <c r="L22742">
        <v>0</v>
      </c>
      <c r="M22742">
        <v>11</v>
      </c>
      <c r="N22742">
        <v>0</v>
      </c>
      <c r="O22742">
        <v>0</v>
      </c>
      <c r="P22742" s="119" t="s">
        <v>20254</v>
      </c>
    </row>
    <row r="22743" spans="1:16" x14ac:dyDescent="0.25">
      <c r="A22743">
        <v>69366</v>
      </c>
      <c r="B22743" s="119" t="s">
        <v>15113</v>
      </c>
      <c r="C22743">
        <v>0</v>
      </c>
      <c r="E22743">
        <v>38</v>
      </c>
      <c r="F22743">
        <v>121691</v>
      </c>
      <c r="G22743">
        <v>82</v>
      </c>
      <c r="H22743">
        <v>200000</v>
      </c>
      <c r="I22743" s="119" t="s">
        <v>16</v>
      </c>
      <c r="J22743" s="119" t="s">
        <v>222</v>
      </c>
      <c r="K22743" s="1">
        <v>46255.758941458334</v>
      </c>
      <c r="L22743">
        <v>5</v>
      </c>
      <c r="M22743">
        <v>2</v>
      </c>
      <c r="N22743">
        <v>2</v>
      </c>
      <c r="O22743">
        <v>1</v>
      </c>
      <c r="P22743" s="119" t="s">
        <v>20254</v>
      </c>
    </row>
    <row r="22744" spans="1:16" x14ac:dyDescent="0.25">
      <c r="A22744">
        <v>69370</v>
      </c>
      <c r="B22744" s="119" t="s">
        <v>15114</v>
      </c>
      <c r="C22744">
        <v>60</v>
      </c>
      <c r="E22744">
        <v>911</v>
      </c>
      <c r="F22744">
        <v>20319</v>
      </c>
      <c r="G22744">
        <v>1112</v>
      </c>
      <c r="H22744">
        <v>31515</v>
      </c>
      <c r="I22744" s="119" t="s">
        <v>7033</v>
      </c>
      <c r="J22744" s="119" t="s">
        <v>24</v>
      </c>
      <c r="K22744" s="1">
        <v>46255.758941458334</v>
      </c>
      <c r="L22744">
        <v>122</v>
      </c>
      <c r="M22744">
        <v>87</v>
      </c>
      <c r="N22744">
        <v>9</v>
      </c>
      <c r="O22744">
        <v>30</v>
      </c>
      <c r="P22744" s="119" t="s">
        <v>20262</v>
      </c>
    </row>
    <row r="22745" spans="1:16" x14ac:dyDescent="0.25">
      <c r="A22745">
        <v>69390</v>
      </c>
      <c r="B22745" s="119" t="s">
        <v>15111</v>
      </c>
      <c r="C22745">
        <v>76</v>
      </c>
      <c r="E22745">
        <v>0</v>
      </c>
      <c r="F22745">
        <v>0</v>
      </c>
      <c r="G22745">
        <v>1445</v>
      </c>
      <c r="H22745">
        <v>119</v>
      </c>
      <c r="I22745" s="119" t="s">
        <v>4726</v>
      </c>
      <c r="J22745" s="119" t="s">
        <v>22</v>
      </c>
      <c r="K22745" s="1">
        <v>46255.758941458334</v>
      </c>
      <c r="L22745">
        <v>0</v>
      </c>
      <c r="M22745">
        <v>4</v>
      </c>
      <c r="N22745">
        <v>0</v>
      </c>
      <c r="O22745">
        <v>0</v>
      </c>
      <c r="P22745" s="119" t="s">
        <v>20254</v>
      </c>
    </row>
    <row r="22746" spans="1:16" x14ac:dyDescent="0.25">
      <c r="A22746">
        <v>69405</v>
      </c>
      <c r="B22746" s="119" t="s">
        <v>15115</v>
      </c>
      <c r="C22746">
        <v>80</v>
      </c>
      <c r="D22746">
        <v>24558</v>
      </c>
      <c r="E22746">
        <v>0</v>
      </c>
      <c r="F22746">
        <v>0</v>
      </c>
      <c r="G22746">
        <v>2665</v>
      </c>
      <c r="H22746">
        <v>267</v>
      </c>
      <c r="I22746" s="119" t="s">
        <v>4726</v>
      </c>
      <c r="J22746" s="119" t="s">
        <v>139</v>
      </c>
      <c r="K22746" s="1">
        <v>46255.758941458334</v>
      </c>
      <c r="L22746">
        <v>0</v>
      </c>
      <c r="M22746">
        <v>13</v>
      </c>
      <c r="N22746">
        <v>0</v>
      </c>
      <c r="O22746">
        <v>1</v>
      </c>
      <c r="P22746" s="119" t="s">
        <v>20254</v>
      </c>
    </row>
    <row r="22747" spans="1:16" x14ac:dyDescent="0.25">
      <c r="A22747">
        <v>69407</v>
      </c>
      <c r="B22747" s="119" t="s">
        <v>15116</v>
      </c>
      <c r="C22747">
        <v>0</v>
      </c>
      <c r="E22747">
        <v>27</v>
      </c>
      <c r="F22747">
        <v>152524</v>
      </c>
      <c r="G22747">
        <v>72</v>
      </c>
      <c r="H22747">
        <v>278685</v>
      </c>
      <c r="I22747" s="119" t="s">
        <v>16</v>
      </c>
      <c r="J22747" s="119" t="s">
        <v>222</v>
      </c>
      <c r="K22747" s="1">
        <v>46255.758941458334</v>
      </c>
      <c r="L22747">
        <v>4</v>
      </c>
      <c r="M22747">
        <v>1</v>
      </c>
      <c r="N22747">
        <v>2</v>
      </c>
      <c r="O22747">
        <v>0</v>
      </c>
      <c r="P22747" s="119" t="s">
        <v>20254</v>
      </c>
    </row>
    <row r="22748" spans="1:16" x14ac:dyDescent="0.25">
      <c r="A22748">
        <v>69413</v>
      </c>
      <c r="B22748" s="119" t="s">
        <v>15099</v>
      </c>
      <c r="C22748">
        <v>80</v>
      </c>
      <c r="E22748">
        <v>0</v>
      </c>
      <c r="F22748">
        <v>0</v>
      </c>
      <c r="G22748">
        <v>1218</v>
      </c>
      <c r="H22748">
        <v>122</v>
      </c>
      <c r="I22748" s="119" t="s">
        <v>4726</v>
      </c>
      <c r="J22748" s="119" t="s">
        <v>22</v>
      </c>
      <c r="K22748" s="1">
        <v>46255.758941458334</v>
      </c>
      <c r="L22748">
        <v>0</v>
      </c>
      <c r="M22748">
        <v>24</v>
      </c>
      <c r="N22748">
        <v>0</v>
      </c>
      <c r="O22748">
        <v>0</v>
      </c>
      <c r="P22748" s="119" t="s">
        <v>20254</v>
      </c>
    </row>
    <row r="22749" spans="1:16" x14ac:dyDescent="0.25">
      <c r="A22749">
        <v>69418</v>
      </c>
      <c r="B22749" s="119" t="s">
        <v>15117</v>
      </c>
      <c r="C22749">
        <v>80</v>
      </c>
      <c r="D22749">
        <v>24558</v>
      </c>
      <c r="E22749">
        <v>0</v>
      </c>
      <c r="F22749">
        <v>0</v>
      </c>
      <c r="G22749">
        <v>3502</v>
      </c>
      <c r="H22749">
        <v>243</v>
      </c>
      <c r="I22749" s="119" t="s">
        <v>4726</v>
      </c>
      <c r="J22749" s="119" t="s">
        <v>139</v>
      </c>
      <c r="K22749" s="1">
        <v>46255.758941458334</v>
      </c>
      <c r="L22749">
        <v>0</v>
      </c>
      <c r="M22749">
        <v>100</v>
      </c>
      <c r="N22749">
        <v>0</v>
      </c>
      <c r="O22749">
        <v>1</v>
      </c>
      <c r="P22749" s="119" t="s">
        <v>20254</v>
      </c>
    </row>
    <row r="22750" spans="1:16" x14ac:dyDescent="0.25">
      <c r="A22750">
        <v>69426</v>
      </c>
      <c r="B22750" s="119" t="s">
        <v>15118</v>
      </c>
      <c r="C22750">
        <v>80</v>
      </c>
      <c r="D22750">
        <v>24558</v>
      </c>
      <c r="E22750">
        <v>0</v>
      </c>
      <c r="F22750">
        <v>0</v>
      </c>
      <c r="G22750">
        <v>3410</v>
      </c>
      <c r="H22750">
        <v>233</v>
      </c>
      <c r="I22750" s="119" t="s">
        <v>4726</v>
      </c>
      <c r="J22750" s="119" t="s">
        <v>139</v>
      </c>
      <c r="K22750" s="1">
        <v>46255.758941458334</v>
      </c>
      <c r="L22750">
        <v>0</v>
      </c>
      <c r="M22750">
        <v>58</v>
      </c>
      <c r="N22750">
        <v>0</v>
      </c>
      <c r="O22750">
        <v>0</v>
      </c>
      <c r="P22750" s="119" t="s">
        <v>20254</v>
      </c>
    </row>
    <row r="22751" spans="1:16" x14ac:dyDescent="0.25">
      <c r="A22751">
        <v>69430</v>
      </c>
      <c r="B22751" s="119" t="s">
        <v>15119</v>
      </c>
      <c r="C22751">
        <v>80</v>
      </c>
      <c r="D22751">
        <v>24558</v>
      </c>
      <c r="E22751">
        <v>0</v>
      </c>
      <c r="F22751">
        <v>0</v>
      </c>
      <c r="G22751">
        <v>1704</v>
      </c>
      <c r="H22751">
        <v>242</v>
      </c>
      <c r="I22751" s="119" t="s">
        <v>4726</v>
      </c>
      <c r="J22751" s="119" t="s">
        <v>139</v>
      </c>
      <c r="K22751" s="1">
        <v>46255.758941458334</v>
      </c>
      <c r="L22751">
        <v>0</v>
      </c>
      <c r="M22751">
        <v>58</v>
      </c>
      <c r="N22751">
        <v>0</v>
      </c>
      <c r="O22751">
        <v>4</v>
      </c>
      <c r="P22751" s="119" t="s">
        <v>20254</v>
      </c>
    </row>
    <row r="22752" spans="1:16" x14ac:dyDescent="0.25">
      <c r="A22752">
        <v>69445</v>
      </c>
      <c r="B22752" s="119" t="s">
        <v>15076</v>
      </c>
      <c r="C22752">
        <v>80</v>
      </c>
      <c r="E22752">
        <v>0</v>
      </c>
      <c r="F22752">
        <v>0</v>
      </c>
      <c r="G22752">
        <v>1326</v>
      </c>
      <c r="H22752">
        <v>137</v>
      </c>
      <c r="I22752" s="119" t="s">
        <v>4726</v>
      </c>
      <c r="J22752" s="119" t="s">
        <v>22</v>
      </c>
      <c r="K22752" s="1">
        <v>46255.758941458334</v>
      </c>
      <c r="L22752">
        <v>0</v>
      </c>
      <c r="M22752">
        <v>44</v>
      </c>
      <c r="N22752">
        <v>0</v>
      </c>
      <c r="O22752">
        <v>0</v>
      </c>
      <c r="P22752" s="119" t="s">
        <v>20254</v>
      </c>
    </row>
    <row r="22753" spans="1:16" x14ac:dyDescent="0.25">
      <c r="A22753">
        <v>69451</v>
      </c>
      <c r="B22753" s="119" t="s">
        <v>15120</v>
      </c>
      <c r="C22753">
        <v>0</v>
      </c>
      <c r="E22753">
        <v>131</v>
      </c>
      <c r="F22753">
        <v>27753</v>
      </c>
      <c r="G22753">
        <v>733</v>
      </c>
      <c r="H22753">
        <v>49200</v>
      </c>
      <c r="I22753" s="119" t="s">
        <v>16</v>
      </c>
      <c r="J22753" s="119" t="s">
        <v>222</v>
      </c>
      <c r="K22753" s="1">
        <v>46255.758941458334</v>
      </c>
      <c r="L22753">
        <v>1</v>
      </c>
      <c r="M22753">
        <v>34</v>
      </c>
      <c r="N22753">
        <v>0</v>
      </c>
      <c r="O22753">
        <v>5</v>
      </c>
      <c r="P22753" s="119" t="s">
        <v>20254</v>
      </c>
    </row>
    <row r="22754" spans="1:16" x14ac:dyDescent="0.25">
      <c r="A22754">
        <v>69455</v>
      </c>
      <c r="B22754" s="119" t="s">
        <v>15083</v>
      </c>
      <c r="C22754">
        <v>76</v>
      </c>
      <c r="E22754">
        <v>0</v>
      </c>
      <c r="F22754">
        <v>0</v>
      </c>
      <c r="G22754">
        <v>1400</v>
      </c>
      <c r="H22754">
        <v>150</v>
      </c>
      <c r="I22754" s="119" t="s">
        <v>4726</v>
      </c>
      <c r="J22754" s="119" t="s">
        <v>22</v>
      </c>
      <c r="K22754" s="1">
        <v>46255.758941458334</v>
      </c>
      <c r="L22754">
        <v>0</v>
      </c>
      <c r="M22754">
        <v>6</v>
      </c>
      <c r="N22754">
        <v>0</v>
      </c>
      <c r="O22754">
        <v>1</v>
      </c>
      <c r="P22754" s="119" t="s">
        <v>20254</v>
      </c>
    </row>
    <row r="22755" spans="1:16" x14ac:dyDescent="0.25">
      <c r="A22755">
        <v>69469</v>
      </c>
      <c r="B22755" s="119" t="s">
        <v>15121</v>
      </c>
      <c r="C22755">
        <v>0</v>
      </c>
      <c r="E22755">
        <v>137</v>
      </c>
      <c r="F22755">
        <v>30000</v>
      </c>
      <c r="G22755">
        <v>821</v>
      </c>
      <c r="H22755">
        <v>31798</v>
      </c>
      <c r="I22755" s="119" t="s">
        <v>16</v>
      </c>
      <c r="J22755" s="119" t="s">
        <v>222</v>
      </c>
      <c r="K22755" s="1">
        <v>46255.758941458334</v>
      </c>
      <c r="L22755">
        <v>0</v>
      </c>
      <c r="M22755">
        <v>32</v>
      </c>
      <c r="N22755">
        <v>0</v>
      </c>
      <c r="O22755">
        <v>5</v>
      </c>
      <c r="P22755" s="119" t="s">
        <v>20254</v>
      </c>
    </row>
    <row r="22756" spans="1:16" x14ac:dyDescent="0.25">
      <c r="A22756">
        <v>69477</v>
      </c>
      <c r="B22756" s="119" t="s">
        <v>15122</v>
      </c>
      <c r="C22756">
        <v>0</v>
      </c>
      <c r="E22756">
        <v>165</v>
      </c>
      <c r="F22756">
        <v>51895</v>
      </c>
      <c r="G22756">
        <v>402</v>
      </c>
      <c r="H22756">
        <v>73098</v>
      </c>
      <c r="I22756" s="119" t="s">
        <v>16</v>
      </c>
      <c r="J22756" s="119" t="s">
        <v>222</v>
      </c>
      <c r="K22756" s="1">
        <v>46255.758941458334</v>
      </c>
      <c r="L22756">
        <v>4</v>
      </c>
      <c r="M22756">
        <v>33</v>
      </c>
      <c r="N22756">
        <v>1</v>
      </c>
      <c r="O22756">
        <v>8</v>
      </c>
      <c r="P22756" s="119" t="s">
        <v>20254</v>
      </c>
    </row>
    <row r="22757" spans="1:16" x14ac:dyDescent="0.25">
      <c r="A22757">
        <v>69492</v>
      </c>
      <c r="B22757" s="119" t="s">
        <v>15123</v>
      </c>
      <c r="C22757">
        <v>80</v>
      </c>
      <c r="D22757">
        <v>24558</v>
      </c>
      <c r="E22757">
        <v>0</v>
      </c>
      <c r="F22757">
        <v>0</v>
      </c>
      <c r="G22757">
        <v>2718</v>
      </c>
      <c r="H22757">
        <v>242</v>
      </c>
      <c r="I22757" s="119" t="s">
        <v>4726</v>
      </c>
      <c r="J22757" s="119" t="s">
        <v>139</v>
      </c>
      <c r="K22757" s="1">
        <v>46255.758941458334</v>
      </c>
      <c r="L22757">
        <v>0</v>
      </c>
      <c r="M22757">
        <v>0</v>
      </c>
      <c r="N22757">
        <v>0</v>
      </c>
      <c r="O22757">
        <v>0</v>
      </c>
      <c r="P22757" s="119" t="s">
        <v>20254</v>
      </c>
    </row>
    <row r="22758" spans="1:16" x14ac:dyDescent="0.25">
      <c r="A22758">
        <v>69499</v>
      </c>
      <c r="B22758" s="119" t="s">
        <v>15124</v>
      </c>
      <c r="C22758">
        <v>0</v>
      </c>
      <c r="E22758">
        <v>35</v>
      </c>
      <c r="F22758">
        <v>125288</v>
      </c>
      <c r="G22758">
        <v>54</v>
      </c>
      <c r="H22758">
        <v>240043</v>
      </c>
      <c r="I22758" s="119" t="s">
        <v>16</v>
      </c>
      <c r="J22758" s="119" t="s">
        <v>222</v>
      </c>
      <c r="K22758" s="1">
        <v>46255.758941458334</v>
      </c>
      <c r="L22758">
        <v>5</v>
      </c>
      <c r="M22758">
        <v>5</v>
      </c>
      <c r="N22758">
        <v>1</v>
      </c>
      <c r="O22758">
        <v>1</v>
      </c>
      <c r="P22758" s="119" t="s">
        <v>20254</v>
      </c>
    </row>
    <row r="22759" spans="1:16" x14ac:dyDescent="0.25">
      <c r="A22759">
        <v>69505</v>
      </c>
      <c r="B22759" s="119" t="s">
        <v>15087</v>
      </c>
      <c r="C22759">
        <v>80</v>
      </c>
      <c r="E22759">
        <v>0</v>
      </c>
      <c r="F22759">
        <v>0</v>
      </c>
      <c r="G22759">
        <v>1745</v>
      </c>
      <c r="H22759">
        <v>114</v>
      </c>
      <c r="I22759" s="119" t="s">
        <v>4726</v>
      </c>
      <c r="J22759" s="119" t="s">
        <v>22</v>
      </c>
      <c r="K22759" s="1">
        <v>46255.758941458334</v>
      </c>
      <c r="L22759">
        <v>0</v>
      </c>
      <c r="M22759">
        <v>19</v>
      </c>
      <c r="N22759">
        <v>0</v>
      </c>
      <c r="O22759">
        <v>1</v>
      </c>
      <c r="P22759" s="119" t="s">
        <v>20254</v>
      </c>
    </row>
    <row r="22760" spans="1:16" x14ac:dyDescent="0.25">
      <c r="A22760">
        <v>69508</v>
      </c>
      <c r="B22760" s="119" t="s">
        <v>15125</v>
      </c>
      <c r="C22760">
        <v>80</v>
      </c>
      <c r="D22760">
        <v>24558</v>
      </c>
      <c r="E22760">
        <v>0</v>
      </c>
      <c r="F22760">
        <v>0</v>
      </c>
      <c r="G22760">
        <v>2176</v>
      </c>
      <c r="H22760">
        <v>214</v>
      </c>
      <c r="I22760" s="119" t="s">
        <v>4726</v>
      </c>
      <c r="J22760" s="119" t="s">
        <v>139</v>
      </c>
      <c r="K22760" s="1">
        <v>46255.758941458334</v>
      </c>
      <c r="L22760">
        <v>0</v>
      </c>
      <c r="M22760">
        <v>23</v>
      </c>
      <c r="N22760">
        <v>0</v>
      </c>
      <c r="O22760">
        <v>0</v>
      </c>
      <c r="P22760" s="119" t="s">
        <v>20254</v>
      </c>
    </row>
    <row r="22761" spans="1:16" x14ac:dyDescent="0.25">
      <c r="A22761">
        <v>69554</v>
      </c>
      <c r="B22761" s="119" t="s">
        <v>15072</v>
      </c>
      <c r="C22761">
        <v>80</v>
      </c>
      <c r="E22761">
        <v>0</v>
      </c>
      <c r="F22761">
        <v>0</v>
      </c>
      <c r="G22761">
        <v>3545</v>
      </c>
      <c r="H22761">
        <v>117</v>
      </c>
      <c r="I22761" s="119" t="s">
        <v>4726</v>
      </c>
      <c r="J22761" s="119" t="s">
        <v>22</v>
      </c>
      <c r="K22761" s="1">
        <v>46255.758941458334</v>
      </c>
      <c r="L22761">
        <v>0</v>
      </c>
      <c r="M22761">
        <v>9</v>
      </c>
      <c r="N22761">
        <v>0</v>
      </c>
      <c r="O22761">
        <v>3</v>
      </c>
      <c r="P22761" s="119" t="s">
        <v>20254</v>
      </c>
    </row>
    <row r="22762" spans="1:16" x14ac:dyDescent="0.25">
      <c r="A22762">
        <v>69595</v>
      </c>
      <c r="B22762" s="119" t="s">
        <v>15126</v>
      </c>
      <c r="C22762">
        <v>80</v>
      </c>
      <c r="D22762">
        <v>24558</v>
      </c>
      <c r="E22762">
        <v>0</v>
      </c>
      <c r="F22762">
        <v>0</v>
      </c>
      <c r="G22762">
        <v>2057</v>
      </c>
      <c r="H22762">
        <v>231</v>
      </c>
      <c r="I22762" s="119" t="s">
        <v>4726</v>
      </c>
      <c r="J22762" s="119" t="s">
        <v>139</v>
      </c>
      <c r="K22762" s="1">
        <v>46255.758941458334</v>
      </c>
      <c r="L22762">
        <v>0</v>
      </c>
      <c r="M22762">
        <v>26</v>
      </c>
      <c r="N22762">
        <v>0</v>
      </c>
      <c r="O22762">
        <v>0</v>
      </c>
      <c r="P22762" s="119" t="s">
        <v>20254</v>
      </c>
    </row>
    <row r="22763" spans="1:16" x14ac:dyDescent="0.25">
      <c r="A22763">
        <v>69652</v>
      </c>
      <c r="B22763" s="119" t="s">
        <v>15127</v>
      </c>
      <c r="C22763">
        <v>0</v>
      </c>
      <c r="E22763">
        <v>71</v>
      </c>
      <c r="F22763">
        <v>161777</v>
      </c>
      <c r="G22763">
        <v>69</v>
      </c>
      <c r="H22763">
        <v>272505</v>
      </c>
      <c r="I22763" s="119" t="s">
        <v>16</v>
      </c>
      <c r="J22763" s="119" t="s">
        <v>222</v>
      </c>
      <c r="K22763" s="1">
        <v>46255.758941458334</v>
      </c>
      <c r="L22763">
        <v>8</v>
      </c>
      <c r="M22763">
        <v>4</v>
      </c>
      <c r="N22763">
        <v>2</v>
      </c>
      <c r="O22763">
        <v>2</v>
      </c>
      <c r="P22763" s="119" t="s">
        <v>20254</v>
      </c>
    </row>
    <row r="22764" spans="1:16" x14ac:dyDescent="0.25">
      <c r="A22764">
        <v>69653</v>
      </c>
      <c r="B22764" s="119" t="s">
        <v>15128</v>
      </c>
      <c r="C22764">
        <v>0</v>
      </c>
      <c r="E22764">
        <v>106</v>
      </c>
      <c r="F22764">
        <v>470385</v>
      </c>
      <c r="G22764">
        <v>45</v>
      </c>
      <c r="H22764">
        <v>939999</v>
      </c>
      <c r="I22764" s="119" t="s">
        <v>16</v>
      </c>
      <c r="J22764" s="119" t="s">
        <v>222</v>
      </c>
      <c r="K22764" s="1">
        <v>46255.758941458334</v>
      </c>
      <c r="L22764">
        <v>12</v>
      </c>
      <c r="M22764">
        <v>4</v>
      </c>
      <c r="N22764">
        <v>7</v>
      </c>
      <c r="O22764">
        <v>1</v>
      </c>
      <c r="P22764" s="119" t="s">
        <v>20254</v>
      </c>
    </row>
    <row r="22765" spans="1:16" x14ac:dyDescent="0.25">
      <c r="A22765">
        <v>69654</v>
      </c>
      <c r="B22765" s="119" t="s">
        <v>15129</v>
      </c>
      <c r="C22765">
        <v>0</v>
      </c>
      <c r="E22765">
        <v>295</v>
      </c>
      <c r="F22765">
        <v>130009</v>
      </c>
      <c r="G22765">
        <v>139</v>
      </c>
      <c r="H22765">
        <v>178777</v>
      </c>
      <c r="I22765" s="119" t="s">
        <v>16</v>
      </c>
      <c r="J22765" s="119" t="s">
        <v>222</v>
      </c>
      <c r="K22765" s="1">
        <v>46255.758941458334</v>
      </c>
      <c r="L22765">
        <v>4</v>
      </c>
      <c r="M22765">
        <v>2</v>
      </c>
      <c r="N22765">
        <v>3</v>
      </c>
      <c r="O22765">
        <v>0</v>
      </c>
      <c r="P22765" s="119" t="s">
        <v>20254</v>
      </c>
    </row>
    <row r="22766" spans="1:16" x14ac:dyDescent="0.25">
      <c r="A22766">
        <v>69655</v>
      </c>
      <c r="B22766" s="119" t="s">
        <v>15130</v>
      </c>
      <c r="C22766">
        <v>0</v>
      </c>
      <c r="E22766">
        <v>36</v>
      </c>
      <c r="F22766">
        <v>105433</v>
      </c>
      <c r="G22766">
        <v>74</v>
      </c>
      <c r="H22766">
        <v>199892</v>
      </c>
      <c r="I22766" s="119" t="s">
        <v>16</v>
      </c>
      <c r="J22766" s="119" t="s">
        <v>222</v>
      </c>
      <c r="K22766" s="1">
        <v>46255.758941458334</v>
      </c>
      <c r="L22766">
        <v>7</v>
      </c>
      <c r="M22766">
        <v>4</v>
      </c>
      <c r="N22766">
        <v>1</v>
      </c>
      <c r="O22766">
        <v>0</v>
      </c>
      <c r="P22766" s="119" t="s">
        <v>20254</v>
      </c>
    </row>
    <row r="22767" spans="1:16" x14ac:dyDescent="0.25">
      <c r="A22767">
        <v>69657</v>
      </c>
      <c r="B22767" s="119" t="s">
        <v>15131</v>
      </c>
      <c r="C22767">
        <v>0</v>
      </c>
      <c r="E22767">
        <v>59</v>
      </c>
      <c r="F22767">
        <v>350471</v>
      </c>
      <c r="G22767">
        <v>60</v>
      </c>
      <c r="H22767">
        <v>509999</v>
      </c>
      <c r="I22767" s="119" t="s">
        <v>16</v>
      </c>
      <c r="J22767" s="119" t="s">
        <v>222</v>
      </c>
      <c r="K22767" s="1">
        <v>46255.758941458334</v>
      </c>
      <c r="L22767">
        <v>8</v>
      </c>
      <c r="M22767">
        <v>9</v>
      </c>
      <c r="N22767">
        <v>3</v>
      </c>
      <c r="O22767">
        <v>2</v>
      </c>
      <c r="P22767" s="119" t="s">
        <v>20254</v>
      </c>
    </row>
    <row r="22768" spans="1:16" x14ac:dyDescent="0.25">
      <c r="A22768">
        <v>69659</v>
      </c>
      <c r="B22768" s="119" t="s">
        <v>15132</v>
      </c>
      <c r="C22768">
        <v>0</v>
      </c>
      <c r="E22768">
        <v>56</v>
      </c>
      <c r="F22768">
        <v>110126</v>
      </c>
      <c r="G22768">
        <v>121</v>
      </c>
      <c r="H22768">
        <v>197868</v>
      </c>
      <c r="I22768" s="119" t="s">
        <v>16</v>
      </c>
      <c r="J22768" s="119" t="s">
        <v>222</v>
      </c>
      <c r="K22768" s="1">
        <v>46255.758941458334</v>
      </c>
      <c r="L22768">
        <v>5</v>
      </c>
      <c r="M22768">
        <v>4</v>
      </c>
      <c r="N22768">
        <v>1</v>
      </c>
      <c r="O22768">
        <v>2</v>
      </c>
      <c r="P22768" s="119" t="s">
        <v>20254</v>
      </c>
    </row>
    <row r="22769" spans="1:16" x14ac:dyDescent="0.25">
      <c r="A22769">
        <v>69660</v>
      </c>
      <c r="B22769" s="119" t="s">
        <v>15133</v>
      </c>
      <c r="C22769">
        <v>0</v>
      </c>
      <c r="E22769">
        <v>51</v>
      </c>
      <c r="F22769">
        <v>122697</v>
      </c>
      <c r="G22769">
        <v>92</v>
      </c>
      <c r="H22769">
        <v>209565</v>
      </c>
      <c r="I22769" s="119" t="s">
        <v>16</v>
      </c>
      <c r="J22769" s="119" t="s">
        <v>222</v>
      </c>
      <c r="K22769" s="1">
        <v>46255.758941458334</v>
      </c>
      <c r="L22769">
        <v>7</v>
      </c>
      <c r="M22769">
        <v>3</v>
      </c>
      <c r="N22769">
        <v>2</v>
      </c>
      <c r="O22769">
        <v>1</v>
      </c>
      <c r="P22769" s="119" t="s">
        <v>20254</v>
      </c>
    </row>
    <row r="22770" spans="1:16" x14ac:dyDescent="0.25">
      <c r="A22770">
        <v>69661</v>
      </c>
      <c r="B22770" s="119" t="s">
        <v>15134</v>
      </c>
      <c r="C22770">
        <v>0</v>
      </c>
      <c r="E22770">
        <v>63</v>
      </c>
      <c r="F22770">
        <v>260572</v>
      </c>
      <c r="G22770">
        <v>34</v>
      </c>
      <c r="H22770">
        <v>439989</v>
      </c>
      <c r="I22770" s="119" t="s">
        <v>16</v>
      </c>
      <c r="J22770" s="119" t="s">
        <v>222</v>
      </c>
      <c r="K22770" s="1">
        <v>46255.758941458334</v>
      </c>
      <c r="L22770">
        <v>10</v>
      </c>
      <c r="M22770">
        <v>7</v>
      </c>
      <c r="N22770">
        <v>2</v>
      </c>
      <c r="O22770">
        <v>2</v>
      </c>
      <c r="P22770" s="119" t="s">
        <v>20254</v>
      </c>
    </row>
    <row r="22771" spans="1:16" x14ac:dyDescent="0.25">
      <c r="A22771">
        <v>69663</v>
      </c>
      <c r="B22771" s="119" t="s">
        <v>15135</v>
      </c>
      <c r="C22771">
        <v>0</v>
      </c>
      <c r="E22771">
        <v>807</v>
      </c>
      <c r="F22771">
        <v>136317</v>
      </c>
      <c r="G22771">
        <v>70</v>
      </c>
      <c r="H22771">
        <v>256120</v>
      </c>
      <c r="I22771" s="119" t="s">
        <v>16</v>
      </c>
      <c r="J22771" s="119" t="s">
        <v>222</v>
      </c>
      <c r="K22771" s="1">
        <v>46255.758941458334</v>
      </c>
      <c r="L22771">
        <v>6</v>
      </c>
      <c r="M22771">
        <v>7</v>
      </c>
      <c r="N22771">
        <v>2</v>
      </c>
      <c r="O22771">
        <v>2</v>
      </c>
      <c r="P22771" s="119" t="s">
        <v>20254</v>
      </c>
    </row>
    <row r="22772" spans="1:16" x14ac:dyDescent="0.25">
      <c r="A22772">
        <v>69665</v>
      </c>
      <c r="B22772" s="119" t="s">
        <v>15136</v>
      </c>
      <c r="C22772">
        <v>0</v>
      </c>
      <c r="E22772">
        <v>76</v>
      </c>
      <c r="F22772">
        <v>315218</v>
      </c>
      <c r="G22772">
        <v>50</v>
      </c>
      <c r="H22772">
        <v>749996</v>
      </c>
      <c r="I22772" s="119" t="s">
        <v>16</v>
      </c>
      <c r="J22772" s="119" t="s">
        <v>222</v>
      </c>
      <c r="K22772" s="1">
        <v>46255.758941458334</v>
      </c>
      <c r="L22772">
        <v>7</v>
      </c>
      <c r="M22772">
        <v>5</v>
      </c>
      <c r="N22772">
        <v>0</v>
      </c>
      <c r="O22772">
        <v>2</v>
      </c>
      <c r="P22772" s="119" t="s">
        <v>20254</v>
      </c>
    </row>
    <row r="22773" spans="1:16" x14ac:dyDescent="0.25">
      <c r="A22773">
        <v>69666</v>
      </c>
      <c r="B22773" s="119" t="s">
        <v>15137</v>
      </c>
      <c r="C22773">
        <v>0</v>
      </c>
      <c r="E22773">
        <v>50</v>
      </c>
      <c r="F22773">
        <v>105371</v>
      </c>
      <c r="G22773">
        <v>107</v>
      </c>
      <c r="H22773">
        <v>189695</v>
      </c>
      <c r="I22773" s="119" t="s">
        <v>16</v>
      </c>
      <c r="J22773" s="119" t="s">
        <v>222</v>
      </c>
      <c r="K22773" s="1">
        <v>46255.758941458334</v>
      </c>
      <c r="L22773">
        <v>12</v>
      </c>
      <c r="M22773">
        <v>5</v>
      </c>
      <c r="N22773">
        <v>3</v>
      </c>
      <c r="O22773">
        <v>1</v>
      </c>
      <c r="P22773" s="119" t="s">
        <v>20254</v>
      </c>
    </row>
    <row r="22774" spans="1:16" x14ac:dyDescent="0.25">
      <c r="A22774">
        <v>69668</v>
      </c>
      <c r="B22774" s="119" t="s">
        <v>15138</v>
      </c>
      <c r="C22774">
        <v>0</v>
      </c>
      <c r="E22774">
        <v>27</v>
      </c>
      <c r="F22774">
        <v>175088</v>
      </c>
      <c r="G22774">
        <v>86</v>
      </c>
      <c r="H22774">
        <v>229179</v>
      </c>
      <c r="I22774" s="119" t="s">
        <v>16</v>
      </c>
      <c r="J22774" s="119" t="s">
        <v>222</v>
      </c>
      <c r="K22774" s="1">
        <v>46255.758941458334</v>
      </c>
      <c r="L22774">
        <v>3</v>
      </c>
      <c r="M22774">
        <v>7</v>
      </c>
      <c r="N22774">
        <v>1</v>
      </c>
      <c r="O22774">
        <v>1</v>
      </c>
      <c r="P22774" s="119" t="s">
        <v>20254</v>
      </c>
    </row>
    <row r="22775" spans="1:16" x14ac:dyDescent="0.25">
      <c r="A22775">
        <v>69669</v>
      </c>
      <c r="B22775" s="119" t="s">
        <v>15139</v>
      </c>
      <c r="C22775">
        <v>0</v>
      </c>
      <c r="E22775">
        <v>250</v>
      </c>
      <c r="F22775">
        <v>140113</v>
      </c>
      <c r="G22775">
        <v>68</v>
      </c>
      <c r="H22775">
        <v>249884</v>
      </c>
      <c r="I22775" s="119" t="s">
        <v>16</v>
      </c>
      <c r="J22775" s="119" t="s">
        <v>222</v>
      </c>
      <c r="K22775" s="1">
        <v>46255.758941458334</v>
      </c>
      <c r="L22775">
        <v>8</v>
      </c>
      <c r="M22775">
        <v>5</v>
      </c>
      <c r="N22775">
        <v>2</v>
      </c>
      <c r="O22775">
        <v>1</v>
      </c>
      <c r="P22775" s="119" t="s">
        <v>20254</v>
      </c>
    </row>
    <row r="22776" spans="1:16" x14ac:dyDescent="0.25">
      <c r="A22776">
        <v>69670</v>
      </c>
      <c r="B22776" s="119" t="s">
        <v>15140</v>
      </c>
      <c r="C22776">
        <v>0</v>
      </c>
      <c r="E22776">
        <v>38</v>
      </c>
      <c r="F22776">
        <v>138046</v>
      </c>
      <c r="G22776">
        <v>64</v>
      </c>
      <c r="H22776">
        <v>288803</v>
      </c>
      <c r="I22776" s="119" t="s">
        <v>16</v>
      </c>
      <c r="J22776" s="119" t="s">
        <v>222</v>
      </c>
      <c r="K22776" s="1">
        <v>46255.758941458334</v>
      </c>
      <c r="L22776">
        <v>10</v>
      </c>
      <c r="M22776">
        <v>5</v>
      </c>
      <c r="N22776">
        <v>1</v>
      </c>
      <c r="O22776">
        <v>1</v>
      </c>
      <c r="P22776" s="119" t="s">
        <v>20254</v>
      </c>
    </row>
    <row r="22777" spans="1:16" x14ac:dyDescent="0.25">
      <c r="A22777">
        <v>69671</v>
      </c>
      <c r="B22777" s="119" t="s">
        <v>15141</v>
      </c>
      <c r="C22777">
        <v>0</v>
      </c>
      <c r="E22777">
        <v>59</v>
      </c>
      <c r="F22777">
        <v>131880</v>
      </c>
      <c r="G22777">
        <v>70</v>
      </c>
      <c r="H22777">
        <v>229984</v>
      </c>
      <c r="I22777" s="119" t="s">
        <v>16</v>
      </c>
      <c r="J22777" s="119" t="s">
        <v>222</v>
      </c>
      <c r="K22777" s="1">
        <v>46255.758941458334</v>
      </c>
      <c r="L22777">
        <v>4</v>
      </c>
      <c r="M22777">
        <v>3</v>
      </c>
      <c r="N22777">
        <v>2</v>
      </c>
      <c r="O22777">
        <v>1</v>
      </c>
      <c r="P22777" s="119" t="s">
        <v>20254</v>
      </c>
    </row>
    <row r="22778" spans="1:16" x14ac:dyDescent="0.25">
      <c r="A22778">
        <v>69674</v>
      </c>
      <c r="B22778" s="119" t="s">
        <v>15142</v>
      </c>
      <c r="C22778">
        <v>0</v>
      </c>
      <c r="E22778">
        <v>54</v>
      </c>
      <c r="F22778">
        <v>101352</v>
      </c>
      <c r="G22778">
        <v>119</v>
      </c>
      <c r="H22778">
        <v>172918</v>
      </c>
      <c r="I22778" s="119" t="s">
        <v>16</v>
      </c>
      <c r="J22778" s="119" t="s">
        <v>222</v>
      </c>
      <c r="K22778" s="1">
        <v>46255.758941458334</v>
      </c>
      <c r="L22778">
        <v>10</v>
      </c>
      <c r="M22778">
        <v>3</v>
      </c>
      <c r="N22778">
        <v>3</v>
      </c>
      <c r="O22778">
        <v>0</v>
      </c>
      <c r="P22778" s="119" t="s">
        <v>20254</v>
      </c>
    </row>
    <row r="22779" spans="1:16" x14ac:dyDescent="0.25">
      <c r="A22779">
        <v>69675</v>
      </c>
      <c r="B22779" s="119" t="s">
        <v>15143</v>
      </c>
      <c r="C22779">
        <v>0</v>
      </c>
      <c r="E22779">
        <v>44</v>
      </c>
      <c r="F22779">
        <v>200111</v>
      </c>
      <c r="G22779">
        <v>60</v>
      </c>
      <c r="H22779">
        <v>290561</v>
      </c>
      <c r="I22779" s="119" t="s">
        <v>16</v>
      </c>
      <c r="J22779" s="119" t="s">
        <v>222</v>
      </c>
      <c r="K22779" s="1">
        <v>46255.758941458334</v>
      </c>
      <c r="L22779">
        <v>6</v>
      </c>
      <c r="M22779">
        <v>7</v>
      </c>
      <c r="N22779">
        <v>3</v>
      </c>
      <c r="O22779">
        <v>3</v>
      </c>
      <c r="P22779" s="119" t="s">
        <v>20254</v>
      </c>
    </row>
    <row r="22780" spans="1:16" x14ac:dyDescent="0.25">
      <c r="A22780">
        <v>69679</v>
      </c>
      <c r="B22780" s="119" t="s">
        <v>15144</v>
      </c>
      <c r="C22780">
        <v>0</v>
      </c>
      <c r="E22780">
        <v>44</v>
      </c>
      <c r="F22780">
        <v>216100</v>
      </c>
      <c r="G22780">
        <v>56</v>
      </c>
      <c r="H22780">
        <v>343968</v>
      </c>
      <c r="I22780" s="119" t="s">
        <v>16</v>
      </c>
      <c r="J22780" s="119" t="s">
        <v>222</v>
      </c>
      <c r="K22780" s="1">
        <v>46255.758941458334</v>
      </c>
      <c r="L22780">
        <v>11</v>
      </c>
      <c r="M22780">
        <v>5</v>
      </c>
      <c r="N22780">
        <v>5</v>
      </c>
      <c r="O22780">
        <v>3</v>
      </c>
      <c r="P22780" s="119" t="s">
        <v>20254</v>
      </c>
    </row>
    <row r="22781" spans="1:16" x14ac:dyDescent="0.25">
      <c r="A22781">
        <v>69680</v>
      </c>
      <c r="B22781" s="119" t="s">
        <v>15145</v>
      </c>
      <c r="C22781">
        <v>0</v>
      </c>
      <c r="E22781">
        <v>64</v>
      </c>
      <c r="F22781">
        <v>170113</v>
      </c>
      <c r="G22781">
        <v>57</v>
      </c>
      <c r="H22781">
        <v>239997</v>
      </c>
      <c r="I22781" s="119" t="s">
        <v>16</v>
      </c>
      <c r="J22781" s="119" t="s">
        <v>222</v>
      </c>
      <c r="K22781" s="1">
        <v>46255.758941458334</v>
      </c>
      <c r="L22781">
        <v>8</v>
      </c>
      <c r="M22781">
        <v>6</v>
      </c>
      <c r="N22781">
        <v>0</v>
      </c>
      <c r="O22781">
        <v>2</v>
      </c>
      <c r="P22781" s="119" t="s">
        <v>20254</v>
      </c>
    </row>
    <row r="22782" spans="1:16" x14ac:dyDescent="0.25">
      <c r="A22782">
        <v>69687</v>
      </c>
      <c r="B22782" s="119" t="s">
        <v>15146</v>
      </c>
      <c r="C22782">
        <v>0</v>
      </c>
      <c r="E22782">
        <v>34</v>
      </c>
      <c r="F22782">
        <v>220207</v>
      </c>
      <c r="G22782">
        <v>47</v>
      </c>
      <c r="H22782">
        <v>349974</v>
      </c>
      <c r="I22782" s="119" t="s">
        <v>16</v>
      </c>
      <c r="J22782" s="119" t="s">
        <v>222</v>
      </c>
      <c r="K22782" s="1">
        <v>46255.758941458334</v>
      </c>
      <c r="L22782">
        <v>4</v>
      </c>
      <c r="M22782">
        <v>4</v>
      </c>
      <c r="N22782">
        <v>1</v>
      </c>
      <c r="O22782">
        <v>3</v>
      </c>
      <c r="P22782" s="119" t="s">
        <v>20254</v>
      </c>
    </row>
    <row r="22783" spans="1:16" x14ac:dyDescent="0.25">
      <c r="A22783">
        <v>69693</v>
      </c>
      <c r="B22783" s="119" t="s">
        <v>15147</v>
      </c>
      <c r="C22783">
        <v>0</v>
      </c>
      <c r="E22783">
        <v>32</v>
      </c>
      <c r="F22783">
        <v>170126</v>
      </c>
      <c r="G22783">
        <v>79</v>
      </c>
      <c r="H22783">
        <v>279995</v>
      </c>
      <c r="I22783" s="119" t="s">
        <v>16</v>
      </c>
      <c r="J22783" s="119" t="s">
        <v>222</v>
      </c>
      <c r="K22783" s="1">
        <v>46255.758941458334</v>
      </c>
      <c r="L22783">
        <v>4</v>
      </c>
      <c r="M22783">
        <v>4</v>
      </c>
      <c r="N22783">
        <v>2</v>
      </c>
      <c r="O22783">
        <v>1</v>
      </c>
      <c r="P22783" s="119" t="s">
        <v>20254</v>
      </c>
    </row>
    <row r="22784" spans="1:16" x14ac:dyDescent="0.25">
      <c r="A22784">
        <v>69697</v>
      </c>
      <c r="B22784" s="119" t="s">
        <v>15148</v>
      </c>
      <c r="C22784">
        <v>0</v>
      </c>
      <c r="E22784">
        <v>30</v>
      </c>
      <c r="F22784">
        <v>170037</v>
      </c>
      <c r="G22784">
        <v>77</v>
      </c>
      <c r="H22784">
        <v>249998</v>
      </c>
      <c r="I22784" s="119" t="s">
        <v>16</v>
      </c>
      <c r="J22784" s="119" t="s">
        <v>222</v>
      </c>
      <c r="K22784" s="1">
        <v>46255.758941458334</v>
      </c>
      <c r="L22784">
        <v>5</v>
      </c>
      <c r="M22784">
        <v>8</v>
      </c>
      <c r="N22784">
        <v>1</v>
      </c>
      <c r="O22784">
        <v>2</v>
      </c>
      <c r="P22784" s="119" t="s">
        <v>20254</v>
      </c>
    </row>
    <row r="22785" spans="1:16" x14ac:dyDescent="0.25">
      <c r="A22785">
        <v>69698</v>
      </c>
      <c r="B22785" s="119" t="s">
        <v>15149</v>
      </c>
      <c r="C22785">
        <v>0</v>
      </c>
      <c r="E22785">
        <v>34</v>
      </c>
      <c r="F22785">
        <v>120034</v>
      </c>
      <c r="G22785">
        <v>75</v>
      </c>
      <c r="H22785">
        <v>199799</v>
      </c>
      <c r="I22785" s="119" t="s">
        <v>16</v>
      </c>
      <c r="J22785" s="119" t="s">
        <v>222</v>
      </c>
      <c r="K22785" s="1">
        <v>46255.758941458334</v>
      </c>
      <c r="L22785">
        <v>6</v>
      </c>
      <c r="M22785">
        <v>3</v>
      </c>
      <c r="N22785">
        <v>0</v>
      </c>
      <c r="O22785">
        <v>1</v>
      </c>
      <c r="P22785" s="119" t="s">
        <v>20254</v>
      </c>
    </row>
    <row r="22786" spans="1:16" x14ac:dyDescent="0.25">
      <c r="A22786">
        <v>69720</v>
      </c>
      <c r="B22786" s="119" t="s">
        <v>15150</v>
      </c>
      <c r="C22786">
        <v>0</v>
      </c>
      <c r="E22786">
        <v>44</v>
      </c>
      <c r="F22786">
        <v>125982</v>
      </c>
      <c r="G22786">
        <v>69</v>
      </c>
      <c r="H22786">
        <v>190092</v>
      </c>
      <c r="I22786" s="119" t="s">
        <v>16</v>
      </c>
      <c r="J22786" s="119" t="s">
        <v>222</v>
      </c>
      <c r="K22786" s="1">
        <v>46255.758941458334</v>
      </c>
      <c r="L22786">
        <v>4</v>
      </c>
      <c r="M22786">
        <v>4</v>
      </c>
      <c r="N22786">
        <v>0</v>
      </c>
      <c r="O22786">
        <v>2</v>
      </c>
      <c r="P22786" s="119" t="s">
        <v>20254</v>
      </c>
    </row>
    <row r="22787" spans="1:16" x14ac:dyDescent="0.25">
      <c r="A22787">
        <v>69744</v>
      </c>
      <c r="B22787" s="119" t="s">
        <v>15151</v>
      </c>
      <c r="C22787">
        <v>0</v>
      </c>
      <c r="E22787">
        <v>58</v>
      </c>
      <c r="F22787">
        <v>202662</v>
      </c>
      <c r="G22787">
        <v>77</v>
      </c>
      <c r="H22787">
        <v>305067</v>
      </c>
      <c r="I22787" s="119" t="s">
        <v>16</v>
      </c>
      <c r="J22787" s="119" t="s">
        <v>222</v>
      </c>
      <c r="K22787" s="1">
        <v>46255.758941458334</v>
      </c>
      <c r="L22787">
        <v>4</v>
      </c>
      <c r="M22787">
        <v>3</v>
      </c>
      <c r="N22787">
        <v>2</v>
      </c>
      <c r="O22787">
        <v>1</v>
      </c>
      <c r="P22787" s="119" t="s">
        <v>20254</v>
      </c>
    </row>
    <row r="22788" spans="1:16" x14ac:dyDescent="0.25">
      <c r="A22788">
        <v>69745</v>
      </c>
      <c r="B22788" s="119" t="s">
        <v>15152</v>
      </c>
      <c r="C22788">
        <v>0</v>
      </c>
      <c r="E22788">
        <v>4211</v>
      </c>
      <c r="F22788">
        <v>11318</v>
      </c>
      <c r="G22788">
        <v>1564</v>
      </c>
      <c r="H22788">
        <v>17396</v>
      </c>
      <c r="I22788" s="119" t="s">
        <v>16</v>
      </c>
      <c r="J22788" s="119" t="s">
        <v>139</v>
      </c>
      <c r="K22788" s="1">
        <v>46255.758941458334</v>
      </c>
      <c r="L22788">
        <v>56</v>
      </c>
      <c r="M22788">
        <v>8</v>
      </c>
      <c r="N22788">
        <v>56</v>
      </c>
      <c r="O22788">
        <v>1</v>
      </c>
      <c r="P22788" s="119" t="s">
        <v>20254</v>
      </c>
    </row>
    <row r="22789" spans="1:16" x14ac:dyDescent="0.25">
      <c r="A22789">
        <v>69746</v>
      </c>
      <c r="B22789" s="119" t="s">
        <v>15153</v>
      </c>
      <c r="C22789">
        <v>0</v>
      </c>
      <c r="E22789">
        <v>55</v>
      </c>
      <c r="F22789">
        <v>270208</v>
      </c>
      <c r="G22789">
        <v>30</v>
      </c>
      <c r="H22789">
        <v>399999</v>
      </c>
      <c r="I22789" s="119" t="s">
        <v>16</v>
      </c>
      <c r="J22789" s="119" t="s">
        <v>222</v>
      </c>
      <c r="K22789" s="1">
        <v>46255.758941458334</v>
      </c>
      <c r="L22789">
        <v>7</v>
      </c>
      <c r="M22789">
        <v>5</v>
      </c>
      <c r="N22789">
        <v>1</v>
      </c>
      <c r="O22789">
        <v>2</v>
      </c>
      <c r="P22789" s="119" t="s">
        <v>20254</v>
      </c>
    </row>
    <row r="22790" spans="1:16" x14ac:dyDescent="0.25">
      <c r="A22790">
        <v>69750</v>
      </c>
      <c r="B22790" s="119" t="s">
        <v>15154</v>
      </c>
      <c r="C22790">
        <v>0</v>
      </c>
      <c r="E22790">
        <v>41</v>
      </c>
      <c r="F22790">
        <v>240102</v>
      </c>
      <c r="G22790">
        <v>44</v>
      </c>
      <c r="H22790">
        <v>310000</v>
      </c>
      <c r="I22790" s="119" t="s">
        <v>16</v>
      </c>
      <c r="J22790" s="119" t="s">
        <v>222</v>
      </c>
      <c r="K22790" s="1">
        <v>46255.758941458334</v>
      </c>
      <c r="L22790">
        <v>3</v>
      </c>
      <c r="M22790">
        <v>4</v>
      </c>
      <c r="N22790">
        <v>1</v>
      </c>
      <c r="O22790">
        <v>2</v>
      </c>
      <c r="P22790" s="119" t="s">
        <v>20254</v>
      </c>
    </row>
    <row r="22791" spans="1:16" x14ac:dyDescent="0.25">
      <c r="A22791">
        <v>69757</v>
      </c>
      <c r="B22791" s="119" t="s">
        <v>15155</v>
      </c>
      <c r="C22791">
        <v>0</v>
      </c>
      <c r="E22791">
        <v>38</v>
      </c>
      <c r="F22791">
        <v>160225</v>
      </c>
      <c r="G22791">
        <v>50</v>
      </c>
      <c r="H22791">
        <v>299666</v>
      </c>
      <c r="I22791" s="119" t="s">
        <v>16</v>
      </c>
      <c r="J22791" s="119" t="s">
        <v>222</v>
      </c>
      <c r="K22791" s="1">
        <v>46255.758941458334</v>
      </c>
      <c r="L22791">
        <v>3</v>
      </c>
      <c r="M22791">
        <v>7</v>
      </c>
      <c r="N22791">
        <v>0</v>
      </c>
      <c r="O22791">
        <v>4</v>
      </c>
      <c r="P22791" s="119" t="s">
        <v>20254</v>
      </c>
    </row>
    <row r="22792" spans="1:16" x14ac:dyDescent="0.25">
      <c r="A22792">
        <v>69762</v>
      </c>
      <c r="B22792" s="119" t="s">
        <v>15156</v>
      </c>
      <c r="C22792">
        <v>0</v>
      </c>
      <c r="E22792">
        <v>29</v>
      </c>
      <c r="F22792">
        <v>142569</v>
      </c>
      <c r="G22792">
        <v>74</v>
      </c>
      <c r="H22792">
        <v>269896</v>
      </c>
      <c r="I22792" s="119" t="s">
        <v>16</v>
      </c>
      <c r="J22792" s="119" t="s">
        <v>222</v>
      </c>
      <c r="K22792" s="1">
        <v>46255.758941458334</v>
      </c>
      <c r="L22792">
        <v>29</v>
      </c>
      <c r="M22792">
        <v>3</v>
      </c>
      <c r="N22792">
        <v>8</v>
      </c>
      <c r="O22792">
        <v>2</v>
      </c>
      <c r="P22792" s="119" t="s">
        <v>20254</v>
      </c>
    </row>
    <row r="22793" spans="1:16" x14ac:dyDescent="0.25">
      <c r="A22793">
        <v>69771</v>
      </c>
      <c r="B22793" s="119" t="s">
        <v>15157</v>
      </c>
      <c r="C22793">
        <v>0</v>
      </c>
      <c r="E22793">
        <v>51</v>
      </c>
      <c r="F22793">
        <v>248788</v>
      </c>
      <c r="G22793">
        <v>43</v>
      </c>
      <c r="H22793">
        <v>400000</v>
      </c>
      <c r="I22793" s="119" t="s">
        <v>16</v>
      </c>
      <c r="J22793" s="119" t="s">
        <v>222</v>
      </c>
      <c r="K22793" s="1">
        <v>46255.758941458334</v>
      </c>
      <c r="L22793">
        <v>8</v>
      </c>
      <c r="M22793">
        <v>5</v>
      </c>
      <c r="N22793">
        <v>4</v>
      </c>
      <c r="O22793">
        <v>3</v>
      </c>
      <c r="P22793" s="119" t="s">
        <v>20254</v>
      </c>
    </row>
    <row r="22794" spans="1:16" x14ac:dyDescent="0.25">
      <c r="A22794">
        <v>69774</v>
      </c>
      <c r="B22794" s="119" t="s">
        <v>15158</v>
      </c>
      <c r="C22794">
        <v>0</v>
      </c>
      <c r="E22794">
        <v>2556</v>
      </c>
      <c r="F22794">
        <v>5452</v>
      </c>
      <c r="G22794">
        <v>1847</v>
      </c>
      <c r="H22794">
        <v>8391</v>
      </c>
      <c r="I22794" s="119" t="s">
        <v>16</v>
      </c>
      <c r="J22794" s="119" t="s">
        <v>139</v>
      </c>
      <c r="K22794" s="1">
        <v>46255.758941458334</v>
      </c>
      <c r="L22794">
        <v>125</v>
      </c>
      <c r="M22794">
        <v>3</v>
      </c>
      <c r="N22794">
        <v>124</v>
      </c>
      <c r="O22794">
        <v>3</v>
      </c>
      <c r="P22794" s="119" t="s">
        <v>20254</v>
      </c>
    </row>
    <row r="22795" spans="1:16" x14ac:dyDescent="0.25">
      <c r="A22795">
        <v>69775</v>
      </c>
      <c r="B22795" s="119" t="s">
        <v>15159</v>
      </c>
      <c r="C22795">
        <v>0</v>
      </c>
      <c r="E22795">
        <v>49</v>
      </c>
      <c r="F22795">
        <v>150088</v>
      </c>
      <c r="G22795">
        <v>90</v>
      </c>
      <c r="H22795">
        <v>249986</v>
      </c>
      <c r="I22795" s="119" t="s">
        <v>16</v>
      </c>
      <c r="J22795" s="119" t="s">
        <v>222</v>
      </c>
      <c r="K22795" s="1">
        <v>46255.758941458334</v>
      </c>
      <c r="L22795">
        <v>1</v>
      </c>
      <c r="M22795">
        <v>4</v>
      </c>
      <c r="N22795">
        <v>0</v>
      </c>
      <c r="O22795">
        <v>2</v>
      </c>
      <c r="P22795" s="119" t="s">
        <v>20254</v>
      </c>
    </row>
    <row r="22796" spans="1:16" x14ac:dyDescent="0.25">
      <c r="A22796">
        <v>69786</v>
      </c>
      <c r="B22796" s="119" t="s">
        <v>15160</v>
      </c>
      <c r="C22796">
        <v>0</v>
      </c>
      <c r="E22796">
        <v>40</v>
      </c>
      <c r="F22796">
        <v>140217</v>
      </c>
      <c r="G22796">
        <v>64</v>
      </c>
      <c r="H22796">
        <v>191919</v>
      </c>
      <c r="I22796" s="119" t="s">
        <v>16</v>
      </c>
      <c r="J22796" s="119" t="s">
        <v>222</v>
      </c>
      <c r="K22796" s="1">
        <v>46255.758941458334</v>
      </c>
      <c r="L22796">
        <v>4</v>
      </c>
      <c r="M22796">
        <v>6</v>
      </c>
      <c r="N22796">
        <v>0</v>
      </c>
      <c r="O22796">
        <v>0</v>
      </c>
      <c r="P22796" s="119" t="s">
        <v>20254</v>
      </c>
    </row>
    <row r="22797" spans="1:16" x14ac:dyDescent="0.25">
      <c r="A22797">
        <v>69788</v>
      </c>
      <c r="B22797" s="119" t="s">
        <v>15161</v>
      </c>
      <c r="C22797">
        <v>0</v>
      </c>
      <c r="E22797">
        <v>77</v>
      </c>
      <c r="F22797">
        <v>220005</v>
      </c>
      <c r="G22797">
        <v>70</v>
      </c>
      <c r="H22797">
        <v>309892</v>
      </c>
      <c r="I22797" s="119" t="s">
        <v>16</v>
      </c>
      <c r="J22797" s="119" t="s">
        <v>222</v>
      </c>
      <c r="K22797" s="1">
        <v>46255.758941458334</v>
      </c>
      <c r="L22797">
        <v>2</v>
      </c>
      <c r="M22797">
        <v>3</v>
      </c>
      <c r="N22797">
        <v>0</v>
      </c>
      <c r="O22797">
        <v>2</v>
      </c>
      <c r="P22797" s="119" t="s">
        <v>20254</v>
      </c>
    </row>
    <row r="22798" spans="1:16" x14ac:dyDescent="0.25">
      <c r="A22798">
        <v>69791</v>
      </c>
      <c r="B22798" s="119" t="s">
        <v>15162</v>
      </c>
      <c r="C22798">
        <v>0</v>
      </c>
      <c r="E22798">
        <v>51</v>
      </c>
      <c r="F22798">
        <v>369936</v>
      </c>
      <c r="G22798">
        <v>49</v>
      </c>
      <c r="H22798">
        <v>609999</v>
      </c>
      <c r="I22798" s="119" t="s">
        <v>16</v>
      </c>
      <c r="J22798" s="119" t="s">
        <v>222</v>
      </c>
      <c r="K22798" s="1">
        <v>46255.758941458334</v>
      </c>
      <c r="L22798">
        <v>11</v>
      </c>
      <c r="M22798">
        <v>5</v>
      </c>
      <c r="N22798">
        <v>4</v>
      </c>
      <c r="O22798">
        <v>1</v>
      </c>
      <c r="P22798" s="119" t="s">
        <v>20254</v>
      </c>
    </row>
    <row r="22799" spans="1:16" x14ac:dyDescent="0.25">
      <c r="A22799">
        <v>69792</v>
      </c>
      <c r="B22799" s="119" t="s">
        <v>15163</v>
      </c>
      <c r="C22799">
        <v>0</v>
      </c>
      <c r="E22799">
        <v>49</v>
      </c>
      <c r="F22799">
        <v>280374</v>
      </c>
      <c r="G22799">
        <v>51</v>
      </c>
      <c r="H22799">
        <v>759994</v>
      </c>
      <c r="I22799" s="119" t="s">
        <v>16</v>
      </c>
      <c r="J22799" s="119" t="s">
        <v>222</v>
      </c>
      <c r="K22799" s="1">
        <v>46255.758941458334</v>
      </c>
      <c r="L22799">
        <v>12</v>
      </c>
      <c r="M22799">
        <v>4</v>
      </c>
      <c r="N22799">
        <v>4</v>
      </c>
      <c r="O22799">
        <v>0</v>
      </c>
      <c r="P22799" s="119" t="s">
        <v>20254</v>
      </c>
    </row>
    <row r="22800" spans="1:16" x14ac:dyDescent="0.25">
      <c r="A22800">
        <v>69793</v>
      </c>
      <c r="B22800" s="119" t="s">
        <v>15164</v>
      </c>
      <c r="C22800">
        <v>0</v>
      </c>
      <c r="E22800">
        <v>33</v>
      </c>
      <c r="F22800">
        <v>170000</v>
      </c>
      <c r="G22800">
        <v>64</v>
      </c>
      <c r="H22800">
        <v>209999</v>
      </c>
      <c r="I22800" s="119" t="s">
        <v>16</v>
      </c>
      <c r="J22800" s="119" t="s">
        <v>222</v>
      </c>
      <c r="K22800" s="1">
        <v>46255.758941458334</v>
      </c>
      <c r="L22800">
        <v>5</v>
      </c>
      <c r="M22800">
        <v>8</v>
      </c>
      <c r="N22800">
        <v>3</v>
      </c>
      <c r="O22800">
        <v>3</v>
      </c>
      <c r="P22800" s="119" t="s">
        <v>20254</v>
      </c>
    </row>
    <row r="22801" spans="1:16" x14ac:dyDescent="0.25">
      <c r="A22801">
        <v>69794</v>
      </c>
      <c r="B22801" s="119" t="s">
        <v>15165</v>
      </c>
      <c r="C22801">
        <v>0</v>
      </c>
      <c r="E22801">
        <v>31</v>
      </c>
      <c r="F22801">
        <v>220555</v>
      </c>
      <c r="G22801">
        <v>37</v>
      </c>
      <c r="H22801">
        <v>499895</v>
      </c>
      <c r="I22801" s="119" t="s">
        <v>16</v>
      </c>
      <c r="J22801" s="119" t="s">
        <v>222</v>
      </c>
      <c r="K22801" s="1">
        <v>46255.758941458334</v>
      </c>
      <c r="L22801">
        <v>9</v>
      </c>
      <c r="M22801">
        <v>3</v>
      </c>
      <c r="N22801">
        <v>2</v>
      </c>
      <c r="O22801">
        <v>1</v>
      </c>
      <c r="P22801" s="119" t="s">
        <v>20254</v>
      </c>
    </row>
    <row r="22802" spans="1:16" x14ac:dyDescent="0.25">
      <c r="A22802">
        <v>69795</v>
      </c>
      <c r="B22802" s="119" t="s">
        <v>15166</v>
      </c>
      <c r="C22802">
        <v>0</v>
      </c>
      <c r="E22802">
        <v>43</v>
      </c>
      <c r="F22802">
        <v>103384</v>
      </c>
      <c r="G22802">
        <v>66</v>
      </c>
      <c r="H22802">
        <v>349999</v>
      </c>
      <c r="I22802" s="119" t="s">
        <v>16</v>
      </c>
      <c r="J22802" s="119" t="s">
        <v>222</v>
      </c>
      <c r="K22802" s="1">
        <v>46255.758941458334</v>
      </c>
      <c r="L22802">
        <v>20</v>
      </c>
      <c r="M22802">
        <v>6</v>
      </c>
      <c r="N22802">
        <v>8</v>
      </c>
      <c r="O22802">
        <v>2</v>
      </c>
      <c r="P22802" s="119" t="s">
        <v>20254</v>
      </c>
    </row>
    <row r="22803" spans="1:16" x14ac:dyDescent="0.25">
      <c r="A22803">
        <v>69796</v>
      </c>
      <c r="B22803" s="119" t="s">
        <v>15167</v>
      </c>
      <c r="C22803">
        <v>0</v>
      </c>
      <c r="E22803">
        <v>50</v>
      </c>
      <c r="F22803">
        <v>110746</v>
      </c>
      <c r="G22803">
        <v>61</v>
      </c>
      <c r="H22803">
        <v>209758</v>
      </c>
      <c r="I22803" s="119" t="s">
        <v>16</v>
      </c>
      <c r="J22803" s="119" t="s">
        <v>222</v>
      </c>
      <c r="K22803" s="1">
        <v>46255.758941458334</v>
      </c>
      <c r="L22803">
        <v>7</v>
      </c>
      <c r="M22803">
        <v>3</v>
      </c>
      <c r="N22803">
        <v>1</v>
      </c>
      <c r="O22803">
        <v>0</v>
      </c>
      <c r="P22803" s="119" t="s">
        <v>20254</v>
      </c>
    </row>
    <row r="22804" spans="1:16" x14ac:dyDescent="0.25">
      <c r="A22804">
        <v>69797</v>
      </c>
      <c r="B22804" s="119" t="s">
        <v>15168</v>
      </c>
      <c r="C22804">
        <v>0</v>
      </c>
      <c r="E22804">
        <v>43</v>
      </c>
      <c r="F22804">
        <v>130052</v>
      </c>
      <c r="G22804">
        <v>73</v>
      </c>
      <c r="H22804">
        <v>229997</v>
      </c>
      <c r="I22804" s="119" t="s">
        <v>16</v>
      </c>
      <c r="J22804" s="119" t="s">
        <v>222</v>
      </c>
      <c r="K22804" s="1">
        <v>46255.758941458334</v>
      </c>
      <c r="L22804">
        <v>10</v>
      </c>
      <c r="M22804">
        <v>6</v>
      </c>
      <c r="N22804">
        <v>4</v>
      </c>
      <c r="O22804">
        <v>2</v>
      </c>
      <c r="P22804" s="119" t="s">
        <v>20254</v>
      </c>
    </row>
    <row r="22805" spans="1:16" x14ac:dyDescent="0.25">
      <c r="A22805">
        <v>69798</v>
      </c>
      <c r="B22805" s="119" t="s">
        <v>15169</v>
      </c>
      <c r="C22805">
        <v>0</v>
      </c>
      <c r="E22805">
        <v>35</v>
      </c>
      <c r="F22805">
        <v>313071</v>
      </c>
      <c r="G22805">
        <v>44</v>
      </c>
      <c r="H22805">
        <v>659998</v>
      </c>
      <c r="I22805" s="119" t="s">
        <v>16</v>
      </c>
      <c r="J22805" s="119" t="s">
        <v>222</v>
      </c>
      <c r="K22805" s="1">
        <v>46255.758941458334</v>
      </c>
      <c r="L22805">
        <v>11</v>
      </c>
      <c r="M22805">
        <v>5</v>
      </c>
      <c r="N22805">
        <v>4</v>
      </c>
      <c r="O22805">
        <v>2</v>
      </c>
      <c r="P22805" s="119" t="s">
        <v>20254</v>
      </c>
    </row>
    <row r="22806" spans="1:16" x14ac:dyDescent="0.25">
      <c r="A22806">
        <v>69799</v>
      </c>
      <c r="B22806" s="119" t="s">
        <v>15170</v>
      </c>
      <c r="C22806">
        <v>0</v>
      </c>
      <c r="E22806">
        <v>35</v>
      </c>
      <c r="F22806">
        <v>163191</v>
      </c>
      <c r="G22806">
        <v>76</v>
      </c>
      <c r="H22806">
        <v>298598</v>
      </c>
      <c r="I22806" s="119" t="s">
        <v>16</v>
      </c>
      <c r="J22806" s="119" t="s">
        <v>222</v>
      </c>
      <c r="K22806" s="1">
        <v>46255.758941458334</v>
      </c>
      <c r="L22806">
        <v>12</v>
      </c>
      <c r="M22806">
        <v>5</v>
      </c>
      <c r="N22806">
        <v>3</v>
      </c>
      <c r="O22806">
        <v>1</v>
      </c>
      <c r="P22806" s="119" t="s">
        <v>20254</v>
      </c>
    </row>
    <row r="22807" spans="1:16" x14ac:dyDescent="0.25">
      <c r="A22807">
        <v>69800</v>
      </c>
      <c r="B22807" s="119" t="s">
        <v>15171</v>
      </c>
      <c r="C22807">
        <v>0</v>
      </c>
      <c r="E22807">
        <v>38</v>
      </c>
      <c r="F22807">
        <v>126162</v>
      </c>
      <c r="G22807">
        <v>77</v>
      </c>
      <c r="H22807">
        <v>209673</v>
      </c>
      <c r="I22807" s="119" t="s">
        <v>16</v>
      </c>
      <c r="J22807" s="119" t="s">
        <v>222</v>
      </c>
      <c r="K22807" s="1">
        <v>46255.758941458334</v>
      </c>
      <c r="L22807">
        <v>1</v>
      </c>
      <c r="M22807">
        <v>1</v>
      </c>
      <c r="N22807">
        <v>0</v>
      </c>
      <c r="O22807">
        <v>0</v>
      </c>
      <c r="P22807" s="119" t="s">
        <v>20254</v>
      </c>
    </row>
    <row r="22808" spans="1:16" x14ac:dyDescent="0.25">
      <c r="A22808">
        <v>69801</v>
      </c>
      <c r="B22808" s="119" t="s">
        <v>15172</v>
      </c>
      <c r="C22808">
        <v>0</v>
      </c>
      <c r="E22808">
        <v>29</v>
      </c>
      <c r="F22808">
        <v>150165</v>
      </c>
      <c r="G22808">
        <v>54</v>
      </c>
      <c r="H22808">
        <v>240000</v>
      </c>
      <c r="I22808" s="119" t="s">
        <v>16</v>
      </c>
      <c r="J22808" s="119" t="s">
        <v>222</v>
      </c>
      <c r="K22808" s="1">
        <v>46255.758941458334</v>
      </c>
      <c r="L22808">
        <v>3</v>
      </c>
      <c r="M22808">
        <v>7</v>
      </c>
      <c r="N22808">
        <v>1</v>
      </c>
      <c r="O22808">
        <v>1</v>
      </c>
      <c r="P22808" s="119" t="s">
        <v>20254</v>
      </c>
    </row>
    <row r="22809" spans="1:16" x14ac:dyDescent="0.25">
      <c r="A22809">
        <v>69802</v>
      </c>
      <c r="B22809" s="119" t="s">
        <v>15173</v>
      </c>
      <c r="C22809">
        <v>0</v>
      </c>
      <c r="E22809">
        <v>44</v>
      </c>
      <c r="F22809">
        <v>190628</v>
      </c>
      <c r="G22809">
        <v>58</v>
      </c>
      <c r="H22809">
        <v>335072</v>
      </c>
      <c r="I22809" s="119" t="s">
        <v>16</v>
      </c>
      <c r="J22809" s="119" t="s">
        <v>222</v>
      </c>
      <c r="K22809" s="1">
        <v>46255.758941458334</v>
      </c>
      <c r="L22809">
        <v>8</v>
      </c>
      <c r="M22809">
        <v>1</v>
      </c>
      <c r="N22809">
        <v>3</v>
      </c>
      <c r="O22809">
        <v>0</v>
      </c>
      <c r="P22809" s="119" t="s">
        <v>20254</v>
      </c>
    </row>
    <row r="22810" spans="1:16" x14ac:dyDescent="0.25">
      <c r="A22810">
        <v>69803</v>
      </c>
      <c r="B22810" s="119" t="s">
        <v>15174</v>
      </c>
      <c r="C22810">
        <v>0</v>
      </c>
      <c r="E22810">
        <v>37</v>
      </c>
      <c r="F22810">
        <v>241010</v>
      </c>
      <c r="G22810">
        <v>51</v>
      </c>
      <c r="H22810">
        <v>389997</v>
      </c>
      <c r="I22810" s="119" t="s">
        <v>16</v>
      </c>
      <c r="J22810" s="119" t="s">
        <v>222</v>
      </c>
      <c r="K22810" s="1">
        <v>46255.758941458334</v>
      </c>
      <c r="L22810">
        <v>5</v>
      </c>
      <c r="M22810">
        <v>3</v>
      </c>
      <c r="N22810">
        <v>1</v>
      </c>
      <c r="O22810">
        <v>1</v>
      </c>
      <c r="P22810" s="119" t="s">
        <v>20254</v>
      </c>
    </row>
    <row r="22811" spans="1:16" x14ac:dyDescent="0.25">
      <c r="A22811">
        <v>69805</v>
      </c>
      <c r="B22811" s="119" t="s">
        <v>15175</v>
      </c>
      <c r="C22811">
        <v>0</v>
      </c>
      <c r="E22811">
        <v>32</v>
      </c>
      <c r="F22811">
        <v>160102</v>
      </c>
      <c r="G22811">
        <v>60</v>
      </c>
      <c r="H22811">
        <v>209993</v>
      </c>
      <c r="I22811" s="119" t="s">
        <v>16</v>
      </c>
      <c r="J22811" s="119" t="s">
        <v>222</v>
      </c>
      <c r="K22811" s="1">
        <v>46255.758941458334</v>
      </c>
      <c r="L22811">
        <v>4</v>
      </c>
      <c r="M22811">
        <v>3</v>
      </c>
      <c r="N22811">
        <v>1</v>
      </c>
      <c r="O22811">
        <v>1</v>
      </c>
      <c r="P22811" s="119" t="s">
        <v>20254</v>
      </c>
    </row>
    <row r="22812" spans="1:16" x14ac:dyDescent="0.25">
      <c r="A22812">
        <v>69807</v>
      </c>
      <c r="B22812" s="119" t="s">
        <v>15176</v>
      </c>
      <c r="C22812">
        <v>0</v>
      </c>
      <c r="E22812">
        <v>68</v>
      </c>
      <c r="F22812">
        <v>169164</v>
      </c>
      <c r="G22812">
        <v>57</v>
      </c>
      <c r="H22812">
        <v>249991</v>
      </c>
      <c r="I22812" s="119" t="s">
        <v>16</v>
      </c>
      <c r="J22812" s="119" t="s">
        <v>222</v>
      </c>
      <c r="K22812" s="1">
        <v>46255.758941458334</v>
      </c>
      <c r="L22812">
        <v>3</v>
      </c>
      <c r="M22812">
        <v>3</v>
      </c>
      <c r="N22812">
        <v>0</v>
      </c>
      <c r="O22812">
        <v>0</v>
      </c>
      <c r="P22812" s="119" t="s">
        <v>20254</v>
      </c>
    </row>
    <row r="22813" spans="1:16" x14ac:dyDescent="0.25">
      <c r="A22813">
        <v>69808</v>
      </c>
      <c r="B22813" s="119" t="s">
        <v>15177</v>
      </c>
      <c r="C22813">
        <v>0</v>
      </c>
      <c r="E22813">
        <v>43</v>
      </c>
      <c r="F22813">
        <v>174109</v>
      </c>
      <c r="G22813">
        <v>68</v>
      </c>
      <c r="H22813">
        <v>283000</v>
      </c>
      <c r="I22813" s="119" t="s">
        <v>16</v>
      </c>
      <c r="J22813" s="119" t="s">
        <v>222</v>
      </c>
      <c r="K22813" s="1">
        <v>46255.758941458334</v>
      </c>
      <c r="L22813">
        <v>3</v>
      </c>
      <c r="M22813">
        <v>3</v>
      </c>
      <c r="N22813">
        <v>1</v>
      </c>
      <c r="O22813">
        <v>0</v>
      </c>
      <c r="P22813" s="119" t="s">
        <v>20254</v>
      </c>
    </row>
    <row r="22814" spans="1:16" x14ac:dyDescent="0.25">
      <c r="A22814">
        <v>69819</v>
      </c>
      <c r="B22814" s="119" t="s">
        <v>15178</v>
      </c>
      <c r="C22814">
        <v>0</v>
      </c>
      <c r="E22814">
        <v>36</v>
      </c>
      <c r="F22814">
        <v>250328</v>
      </c>
      <c r="G22814">
        <v>46</v>
      </c>
      <c r="H22814">
        <v>399592</v>
      </c>
      <c r="I22814" s="119" t="s">
        <v>16</v>
      </c>
      <c r="J22814" s="119" t="s">
        <v>222</v>
      </c>
      <c r="K22814" s="1">
        <v>46255.758941458334</v>
      </c>
      <c r="L22814">
        <v>3</v>
      </c>
      <c r="M22814">
        <v>1</v>
      </c>
      <c r="N22814">
        <v>3</v>
      </c>
      <c r="O22814">
        <v>0</v>
      </c>
      <c r="P22814" s="119" t="s">
        <v>20254</v>
      </c>
    </row>
    <row r="22815" spans="1:16" x14ac:dyDescent="0.25">
      <c r="A22815">
        <v>69821</v>
      </c>
      <c r="B22815" s="119" t="s">
        <v>15179</v>
      </c>
      <c r="C22815">
        <v>0</v>
      </c>
      <c r="E22815">
        <v>25</v>
      </c>
      <c r="F22815">
        <v>130205</v>
      </c>
      <c r="G22815">
        <v>49</v>
      </c>
      <c r="H22815">
        <v>299084</v>
      </c>
      <c r="I22815" s="119" t="s">
        <v>16</v>
      </c>
      <c r="J22815" s="119" t="s">
        <v>222</v>
      </c>
      <c r="K22815" s="1">
        <v>46255.758941458334</v>
      </c>
      <c r="L22815">
        <v>9</v>
      </c>
      <c r="M22815">
        <v>2</v>
      </c>
      <c r="N22815">
        <v>0</v>
      </c>
      <c r="O22815">
        <v>0</v>
      </c>
      <c r="P22815" s="119" t="s">
        <v>20254</v>
      </c>
    </row>
    <row r="22816" spans="1:16" x14ac:dyDescent="0.25">
      <c r="A22816">
        <v>69834</v>
      </c>
      <c r="B22816" s="119" t="s">
        <v>15180</v>
      </c>
      <c r="C22816">
        <v>0</v>
      </c>
      <c r="E22816">
        <v>251</v>
      </c>
      <c r="F22816">
        <v>206316</v>
      </c>
      <c r="G22816">
        <v>57</v>
      </c>
      <c r="H22816">
        <v>330000</v>
      </c>
      <c r="I22816" s="119" t="s">
        <v>16</v>
      </c>
      <c r="J22816" s="119" t="s">
        <v>222</v>
      </c>
      <c r="K22816" s="1">
        <v>46255.758941458334</v>
      </c>
      <c r="L22816">
        <v>8</v>
      </c>
      <c r="M22816">
        <v>7</v>
      </c>
      <c r="N22816">
        <v>4</v>
      </c>
      <c r="O22816">
        <v>3</v>
      </c>
      <c r="P22816" s="119" t="s">
        <v>20254</v>
      </c>
    </row>
    <row r="22817" spans="1:16" x14ac:dyDescent="0.25">
      <c r="A22817">
        <v>69843</v>
      </c>
      <c r="B22817" s="119" t="s">
        <v>15181</v>
      </c>
      <c r="C22817">
        <v>0</v>
      </c>
      <c r="E22817">
        <v>434</v>
      </c>
      <c r="F22817">
        <v>20837</v>
      </c>
      <c r="G22817">
        <v>503</v>
      </c>
      <c r="H22817">
        <v>29999</v>
      </c>
      <c r="I22817" s="119" t="s">
        <v>16</v>
      </c>
      <c r="J22817" s="119" t="s">
        <v>222</v>
      </c>
      <c r="K22817" s="1">
        <v>46255.758941458334</v>
      </c>
      <c r="L22817">
        <v>4</v>
      </c>
      <c r="M22817">
        <v>22</v>
      </c>
      <c r="N22817">
        <v>1</v>
      </c>
      <c r="O22817">
        <v>8</v>
      </c>
      <c r="P22817" s="119" t="s">
        <v>20254</v>
      </c>
    </row>
    <row r="22818" spans="1:16" x14ac:dyDescent="0.25">
      <c r="A22818">
        <v>69864</v>
      </c>
      <c r="B22818" s="119" t="s">
        <v>15182</v>
      </c>
      <c r="C22818">
        <v>0</v>
      </c>
      <c r="E22818">
        <v>696</v>
      </c>
      <c r="F22818">
        <v>26611</v>
      </c>
      <c r="G22818">
        <v>736</v>
      </c>
      <c r="H22818">
        <v>29400</v>
      </c>
      <c r="I22818" s="119" t="s">
        <v>16</v>
      </c>
      <c r="J22818" s="119" t="s">
        <v>222</v>
      </c>
      <c r="K22818" s="1">
        <v>46255.758941458334</v>
      </c>
      <c r="L22818">
        <v>2</v>
      </c>
      <c r="M22818">
        <v>23</v>
      </c>
      <c r="N22818">
        <v>0</v>
      </c>
      <c r="O22818">
        <v>7</v>
      </c>
      <c r="P22818" s="119" t="s">
        <v>20254</v>
      </c>
    </row>
    <row r="22819" spans="1:16" x14ac:dyDescent="0.25">
      <c r="A22819">
        <v>69870</v>
      </c>
      <c r="B22819" s="119" t="s">
        <v>15183</v>
      </c>
      <c r="C22819">
        <v>0</v>
      </c>
      <c r="E22819">
        <v>19</v>
      </c>
      <c r="F22819">
        <v>110029</v>
      </c>
      <c r="G22819">
        <v>79</v>
      </c>
      <c r="H22819">
        <v>189707</v>
      </c>
      <c r="I22819" s="119" t="s">
        <v>16</v>
      </c>
      <c r="J22819" s="119" t="s">
        <v>222</v>
      </c>
      <c r="K22819" s="1">
        <v>46255.758941458334</v>
      </c>
      <c r="L22819">
        <v>11</v>
      </c>
      <c r="M22819">
        <v>5</v>
      </c>
      <c r="N22819">
        <v>0</v>
      </c>
      <c r="O22819">
        <v>2</v>
      </c>
      <c r="P22819" s="119" t="s">
        <v>20254</v>
      </c>
    </row>
    <row r="22820" spans="1:16" x14ac:dyDescent="0.25">
      <c r="A22820">
        <v>69889</v>
      </c>
      <c r="B22820" s="119" t="s">
        <v>15184</v>
      </c>
      <c r="C22820">
        <v>0</v>
      </c>
      <c r="E22820">
        <v>628</v>
      </c>
      <c r="F22820">
        <v>21001</v>
      </c>
      <c r="G22820">
        <v>875</v>
      </c>
      <c r="H22820">
        <v>27599</v>
      </c>
      <c r="I22820" s="119" t="s">
        <v>16</v>
      </c>
      <c r="J22820" s="119" t="s">
        <v>222</v>
      </c>
      <c r="K22820" s="1">
        <v>46255.758941458334</v>
      </c>
      <c r="L22820">
        <v>3</v>
      </c>
      <c r="M22820">
        <v>24</v>
      </c>
      <c r="N22820">
        <v>0</v>
      </c>
      <c r="O22820">
        <v>9</v>
      </c>
      <c r="P22820" s="119" t="s">
        <v>20254</v>
      </c>
    </row>
    <row r="22821" spans="1:16" x14ac:dyDescent="0.25">
      <c r="A22821">
        <v>69897</v>
      </c>
      <c r="B22821" s="119" t="s">
        <v>15185</v>
      </c>
      <c r="C22821">
        <v>0</v>
      </c>
      <c r="E22821">
        <v>36</v>
      </c>
      <c r="F22821">
        <v>100106</v>
      </c>
      <c r="G22821">
        <v>107</v>
      </c>
      <c r="H22821">
        <v>171493</v>
      </c>
      <c r="I22821" s="119" t="s">
        <v>16</v>
      </c>
      <c r="J22821" s="119" t="s">
        <v>222</v>
      </c>
      <c r="K22821" s="1">
        <v>46255.758941458334</v>
      </c>
      <c r="L22821">
        <v>6</v>
      </c>
      <c r="M22821">
        <v>3</v>
      </c>
      <c r="N22821">
        <v>1</v>
      </c>
      <c r="O22821">
        <v>0</v>
      </c>
      <c r="P22821" s="119" t="s">
        <v>20254</v>
      </c>
    </row>
    <row r="22822" spans="1:16" x14ac:dyDescent="0.25">
      <c r="A22822">
        <v>69906</v>
      </c>
      <c r="B22822" s="119" t="s">
        <v>15186</v>
      </c>
      <c r="C22822">
        <v>0</v>
      </c>
      <c r="E22822">
        <v>130</v>
      </c>
      <c r="F22822">
        <v>100150</v>
      </c>
      <c r="G22822">
        <v>59</v>
      </c>
      <c r="H22822">
        <v>191704</v>
      </c>
      <c r="I22822" s="119" t="s">
        <v>16</v>
      </c>
      <c r="J22822" s="119" t="s">
        <v>222</v>
      </c>
      <c r="K22822" s="1">
        <v>46255.758941458334</v>
      </c>
      <c r="L22822">
        <v>6</v>
      </c>
      <c r="M22822">
        <v>4</v>
      </c>
      <c r="N22822">
        <v>3</v>
      </c>
      <c r="O22822">
        <v>1</v>
      </c>
      <c r="P22822" s="119" t="s">
        <v>20254</v>
      </c>
    </row>
    <row r="22823" spans="1:16" x14ac:dyDescent="0.25">
      <c r="A22823">
        <v>69933</v>
      </c>
      <c r="B22823" s="119" t="s">
        <v>15187</v>
      </c>
      <c r="C22823">
        <v>0</v>
      </c>
      <c r="E22823">
        <v>51</v>
      </c>
      <c r="F22823">
        <v>120033</v>
      </c>
      <c r="G22823">
        <v>86</v>
      </c>
      <c r="H22823">
        <v>174366</v>
      </c>
      <c r="I22823" s="119" t="s">
        <v>16</v>
      </c>
      <c r="J22823" s="119" t="s">
        <v>222</v>
      </c>
      <c r="K22823" s="1">
        <v>46255.758941458334</v>
      </c>
      <c r="L22823">
        <v>3</v>
      </c>
      <c r="M22823">
        <v>0</v>
      </c>
      <c r="N22823">
        <v>0</v>
      </c>
      <c r="O22823">
        <v>0</v>
      </c>
      <c r="P22823" s="119" t="s">
        <v>20254</v>
      </c>
    </row>
    <row r="22824" spans="1:16" x14ac:dyDescent="0.25">
      <c r="A22824">
        <v>69943</v>
      </c>
      <c r="B22824" s="119" t="s">
        <v>15188</v>
      </c>
      <c r="C22824">
        <v>0</v>
      </c>
      <c r="E22824">
        <v>45</v>
      </c>
      <c r="F22824">
        <v>111418</v>
      </c>
      <c r="G22824">
        <v>91</v>
      </c>
      <c r="H22824">
        <v>183994</v>
      </c>
      <c r="I22824" s="119" t="s">
        <v>16</v>
      </c>
      <c r="J22824" s="119" t="s">
        <v>222</v>
      </c>
      <c r="K22824" s="1">
        <v>46255.758941458334</v>
      </c>
      <c r="L22824">
        <v>11</v>
      </c>
      <c r="M22824">
        <v>0</v>
      </c>
      <c r="N22824">
        <v>3</v>
      </c>
      <c r="O22824">
        <v>0</v>
      </c>
      <c r="P22824" s="119" t="s">
        <v>20254</v>
      </c>
    </row>
    <row r="22825" spans="1:16" x14ac:dyDescent="0.25">
      <c r="A22825">
        <v>69954</v>
      </c>
      <c r="B22825" s="119" t="s">
        <v>15189</v>
      </c>
      <c r="C22825">
        <v>0</v>
      </c>
      <c r="E22825">
        <v>67</v>
      </c>
      <c r="F22825">
        <v>483145</v>
      </c>
      <c r="G22825">
        <v>57</v>
      </c>
      <c r="H22825">
        <v>685775</v>
      </c>
      <c r="I22825" s="119" t="s">
        <v>16</v>
      </c>
      <c r="J22825" s="119" t="s">
        <v>222</v>
      </c>
      <c r="K22825" s="1">
        <v>46255.758941458334</v>
      </c>
      <c r="L22825">
        <v>4</v>
      </c>
      <c r="M22825">
        <v>9</v>
      </c>
      <c r="N22825">
        <v>2</v>
      </c>
      <c r="O22825">
        <v>3</v>
      </c>
      <c r="P22825" s="119" t="s">
        <v>20254</v>
      </c>
    </row>
    <row r="22826" spans="1:16" x14ac:dyDescent="0.25">
      <c r="A22826">
        <v>69960</v>
      </c>
      <c r="B22826" s="119" t="s">
        <v>15190</v>
      </c>
      <c r="C22826">
        <v>0</v>
      </c>
      <c r="E22826">
        <v>49</v>
      </c>
      <c r="F22826">
        <v>591500</v>
      </c>
      <c r="G22826">
        <v>46</v>
      </c>
      <c r="H22826">
        <v>850000</v>
      </c>
      <c r="I22826" s="119" t="s">
        <v>16</v>
      </c>
      <c r="J22826" s="119" t="s">
        <v>222</v>
      </c>
      <c r="K22826" s="1">
        <v>46255.758941458334</v>
      </c>
      <c r="L22826">
        <v>4</v>
      </c>
      <c r="M22826">
        <v>2</v>
      </c>
      <c r="N22826">
        <v>2</v>
      </c>
      <c r="O22826">
        <v>1</v>
      </c>
      <c r="P22826" s="119" t="s">
        <v>20254</v>
      </c>
    </row>
    <row r="22827" spans="1:16" x14ac:dyDescent="0.25">
      <c r="A22827">
        <v>69975</v>
      </c>
      <c r="B22827" s="119" t="s">
        <v>15191</v>
      </c>
      <c r="C22827">
        <v>0</v>
      </c>
      <c r="E22827">
        <v>296</v>
      </c>
      <c r="F22827">
        <v>111549</v>
      </c>
      <c r="G22827">
        <v>60</v>
      </c>
      <c r="H22827">
        <v>199899</v>
      </c>
      <c r="I22827" s="119" t="s">
        <v>16</v>
      </c>
      <c r="J22827" s="119" t="s">
        <v>222</v>
      </c>
      <c r="K22827" s="1">
        <v>46255.758941458334</v>
      </c>
      <c r="L22827">
        <v>13</v>
      </c>
      <c r="M22827">
        <v>3</v>
      </c>
      <c r="N22827">
        <v>4</v>
      </c>
      <c r="O22827">
        <v>1</v>
      </c>
      <c r="P22827" s="119" t="s">
        <v>20254</v>
      </c>
    </row>
    <row r="22828" spans="1:16" x14ac:dyDescent="0.25">
      <c r="A22828">
        <v>69993</v>
      </c>
      <c r="B22828" s="119" t="s">
        <v>15192</v>
      </c>
      <c r="C22828">
        <v>0</v>
      </c>
      <c r="E22828">
        <v>75</v>
      </c>
      <c r="F22828">
        <v>652152</v>
      </c>
      <c r="G22828">
        <v>44</v>
      </c>
      <c r="H22828">
        <v>1002151</v>
      </c>
      <c r="I22828" s="119" t="s">
        <v>16</v>
      </c>
      <c r="J22828" s="119" t="s">
        <v>222</v>
      </c>
      <c r="K22828" s="1">
        <v>46255.758941458334</v>
      </c>
      <c r="L22828">
        <v>3</v>
      </c>
      <c r="M22828">
        <v>9</v>
      </c>
      <c r="N22828">
        <v>1</v>
      </c>
      <c r="O22828">
        <v>5</v>
      </c>
      <c r="P22828" s="119" t="s">
        <v>20254</v>
      </c>
    </row>
    <row r="22829" spans="1:16" x14ac:dyDescent="0.25">
      <c r="A22829">
        <v>69995</v>
      </c>
      <c r="B22829" s="119" t="s">
        <v>15193</v>
      </c>
      <c r="C22829">
        <v>0</v>
      </c>
      <c r="E22829">
        <v>39</v>
      </c>
      <c r="F22829">
        <v>210309</v>
      </c>
      <c r="G22829">
        <v>64</v>
      </c>
      <c r="H22829">
        <v>392328</v>
      </c>
      <c r="I22829" s="119" t="s">
        <v>16</v>
      </c>
      <c r="J22829" s="119" t="s">
        <v>222</v>
      </c>
      <c r="K22829" s="1">
        <v>46255.758941458334</v>
      </c>
      <c r="L22829">
        <v>20</v>
      </c>
      <c r="M22829">
        <v>4</v>
      </c>
      <c r="N22829">
        <v>2</v>
      </c>
      <c r="O22829">
        <v>0</v>
      </c>
      <c r="P22829" s="119" t="s">
        <v>20254</v>
      </c>
    </row>
    <row r="22830" spans="1:16" x14ac:dyDescent="0.25">
      <c r="A22830">
        <v>69996</v>
      </c>
      <c r="B22830" s="119" t="s">
        <v>15194</v>
      </c>
      <c r="C22830">
        <v>0</v>
      </c>
      <c r="E22830">
        <v>3243</v>
      </c>
      <c r="F22830">
        <v>27000</v>
      </c>
      <c r="G22830">
        <v>776</v>
      </c>
      <c r="H22830">
        <v>46899</v>
      </c>
      <c r="I22830" s="119" t="s">
        <v>16</v>
      </c>
      <c r="J22830" s="119" t="s">
        <v>222</v>
      </c>
      <c r="K22830" s="1">
        <v>46255.758941458334</v>
      </c>
      <c r="L22830">
        <v>4</v>
      </c>
      <c r="M22830">
        <v>14</v>
      </c>
      <c r="N22830">
        <v>0</v>
      </c>
      <c r="O22830">
        <v>4</v>
      </c>
      <c r="P22830" s="119" t="s">
        <v>20254</v>
      </c>
    </row>
    <row r="22831" spans="1:16" x14ac:dyDescent="0.25">
      <c r="A22831">
        <v>70006</v>
      </c>
      <c r="B22831" s="119" t="s">
        <v>15195</v>
      </c>
      <c r="C22831">
        <v>0</v>
      </c>
      <c r="E22831">
        <v>265</v>
      </c>
      <c r="F22831">
        <v>18129</v>
      </c>
      <c r="G22831">
        <v>707</v>
      </c>
      <c r="H22831">
        <v>23699</v>
      </c>
      <c r="I22831" s="119" t="s">
        <v>16</v>
      </c>
      <c r="J22831" s="119" t="s">
        <v>222</v>
      </c>
      <c r="K22831" s="1">
        <v>46255.758941458334</v>
      </c>
      <c r="L22831">
        <v>3</v>
      </c>
      <c r="M22831">
        <v>19</v>
      </c>
      <c r="N22831">
        <v>0</v>
      </c>
      <c r="O22831">
        <v>9</v>
      </c>
      <c r="P22831" s="119" t="s">
        <v>20254</v>
      </c>
    </row>
    <row r="22832" spans="1:16" x14ac:dyDescent="0.25">
      <c r="A22832">
        <v>70010</v>
      </c>
      <c r="B22832" s="119" t="s">
        <v>10908</v>
      </c>
      <c r="C22832">
        <v>0</v>
      </c>
      <c r="E22832">
        <v>386</v>
      </c>
      <c r="F22832">
        <v>900028</v>
      </c>
      <c r="G22832">
        <v>16</v>
      </c>
      <c r="H22832">
        <v>1230026</v>
      </c>
      <c r="I22832" s="119" t="s">
        <v>1909</v>
      </c>
      <c r="J22832" s="119" t="s">
        <v>24</v>
      </c>
      <c r="K22832" s="1">
        <v>46255.758941458334</v>
      </c>
      <c r="L22832">
        <v>4</v>
      </c>
      <c r="M22832">
        <v>6</v>
      </c>
      <c r="N22832">
        <v>0</v>
      </c>
      <c r="O22832">
        <v>1</v>
      </c>
      <c r="P22832" s="119" t="s">
        <v>20254</v>
      </c>
    </row>
    <row r="22833" spans="1:16" x14ac:dyDescent="0.25">
      <c r="A22833">
        <v>70012</v>
      </c>
      <c r="B22833" s="119" t="s">
        <v>15196</v>
      </c>
      <c r="C22833">
        <v>0</v>
      </c>
      <c r="E22833">
        <v>40</v>
      </c>
      <c r="F22833">
        <v>180802</v>
      </c>
      <c r="G22833">
        <v>45</v>
      </c>
      <c r="H22833">
        <v>279996</v>
      </c>
      <c r="I22833" s="119" t="s">
        <v>16</v>
      </c>
      <c r="J22833" s="119" t="s">
        <v>222</v>
      </c>
      <c r="K22833" s="1">
        <v>46255.758941458334</v>
      </c>
      <c r="L22833">
        <v>4</v>
      </c>
      <c r="M22833">
        <v>8</v>
      </c>
      <c r="N22833">
        <v>1</v>
      </c>
      <c r="O22833">
        <v>2</v>
      </c>
      <c r="P22833" s="119" t="s">
        <v>20254</v>
      </c>
    </row>
    <row r="22834" spans="1:16" x14ac:dyDescent="0.25">
      <c r="A22834">
        <v>70017</v>
      </c>
      <c r="B22834" s="119" t="s">
        <v>15197</v>
      </c>
      <c r="C22834">
        <v>0</v>
      </c>
      <c r="E22834">
        <v>378</v>
      </c>
      <c r="F22834">
        <v>25107</v>
      </c>
      <c r="G22834">
        <v>681</v>
      </c>
      <c r="H22834">
        <v>29600</v>
      </c>
      <c r="I22834" s="119" t="s">
        <v>16</v>
      </c>
      <c r="J22834" s="119" t="s">
        <v>222</v>
      </c>
      <c r="K22834" s="1">
        <v>46255.758941458334</v>
      </c>
      <c r="L22834">
        <v>4</v>
      </c>
      <c r="M22834">
        <v>20</v>
      </c>
      <c r="N22834">
        <v>2</v>
      </c>
      <c r="O22834">
        <v>6</v>
      </c>
      <c r="P22834" s="119" t="s">
        <v>20254</v>
      </c>
    </row>
    <row r="22835" spans="1:16" x14ac:dyDescent="0.25">
      <c r="A22835">
        <v>70018</v>
      </c>
      <c r="B22835" s="119" t="s">
        <v>15198</v>
      </c>
      <c r="C22835">
        <v>0</v>
      </c>
      <c r="E22835">
        <v>43</v>
      </c>
      <c r="F22835">
        <v>231958</v>
      </c>
      <c r="G22835">
        <v>65</v>
      </c>
      <c r="H22835">
        <v>459994</v>
      </c>
      <c r="I22835" s="119" t="s">
        <v>16</v>
      </c>
      <c r="J22835" s="119" t="s">
        <v>222</v>
      </c>
      <c r="K22835" s="1">
        <v>46255.758941458334</v>
      </c>
      <c r="L22835">
        <v>9</v>
      </c>
      <c r="M22835">
        <v>3</v>
      </c>
      <c r="N22835">
        <v>0</v>
      </c>
      <c r="O22835">
        <v>0</v>
      </c>
      <c r="P22835" s="119" t="s">
        <v>20254</v>
      </c>
    </row>
    <row r="22836" spans="1:16" x14ac:dyDescent="0.25">
      <c r="A22836">
        <v>70027</v>
      </c>
      <c r="B22836" s="119" t="s">
        <v>15199</v>
      </c>
      <c r="C22836">
        <v>0</v>
      </c>
      <c r="E22836">
        <v>94</v>
      </c>
      <c r="F22836">
        <v>1200548</v>
      </c>
      <c r="G22836">
        <v>21</v>
      </c>
      <c r="H22836">
        <v>1909993</v>
      </c>
      <c r="I22836" s="119" t="s">
        <v>16</v>
      </c>
      <c r="J22836" s="119" t="s">
        <v>222</v>
      </c>
      <c r="K22836" s="1">
        <v>46255.758941458334</v>
      </c>
      <c r="L22836">
        <v>6</v>
      </c>
      <c r="M22836">
        <v>8</v>
      </c>
      <c r="N22836">
        <v>1</v>
      </c>
      <c r="O22836">
        <v>3</v>
      </c>
      <c r="P22836" s="119" t="s">
        <v>20254</v>
      </c>
    </row>
    <row r="22837" spans="1:16" x14ac:dyDescent="0.25">
      <c r="A22837">
        <v>70130</v>
      </c>
      <c r="B22837" s="119" t="s">
        <v>15200</v>
      </c>
      <c r="C22837">
        <v>0</v>
      </c>
      <c r="E22837">
        <v>32</v>
      </c>
      <c r="F22837">
        <v>110322</v>
      </c>
      <c r="G22837">
        <v>112</v>
      </c>
      <c r="H22837">
        <v>180555</v>
      </c>
      <c r="I22837" s="119" t="s">
        <v>16</v>
      </c>
      <c r="J22837" s="119" t="s">
        <v>222</v>
      </c>
      <c r="K22837" s="1">
        <v>46255.758941458334</v>
      </c>
      <c r="L22837">
        <v>6</v>
      </c>
      <c r="M22837">
        <v>4</v>
      </c>
      <c r="N22837">
        <v>0</v>
      </c>
      <c r="O22837">
        <v>0</v>
      </c>
      <c r="P22837" s="119" t="s">
        <v>20254</v>
      </c>
    </row>
    <row r="22838" spans="1:16" x14ac:dyDescent="0.25">
      <c r="A22838">
        <v>70146</v>
      </c>
      <c r="B22838" s="119" t="s">
        <v>15201</v>
      </c>
      <c r="C22838">
        <v>0</v>
      </c>
      <c r="E22838">
        <v>43</v>
      </c>
      <c r="F22838">
        <v>141086</v>
      </c>
      <c r="G22838">
        <v>97</v>
      </c>
      <c r="H22838">
        <v>249887</v>
      </c>
      <c r="I22838" s="119" t="s">
        <v>16</v>
      </c>
      <c r="J22838" s="119" t="s">
        <v>222</v>
      </c>
      <c r="K22838" s="1">
        <v>46255.758941458334</v>
      </c>
      <c r="L22838">
        <v>8</v>
      </c>
      <c r="M22838">
        <v>4</v>
      </c>
      <c r="N22838">
        <v>1</v>
      </c>
      <c r="O22838">
        <v>0</v>
      </c>
      <c r="P22838" s="119" t="s">
        <v>20254</v>
      </c>
    </row>
    <row r="22839" spans="1:16" x14ac:dyDescent="0.25">
      <c r="A22839">
        <v>70149</v>
      </c>
      <c r="B22839" s="119" t="s">
        <v>15202</v>
      </c>
      <c r="C22839">
        <v>0</v>
      </c>
      <c r="E22839">
        <v>22</v>
      </c>
      <c r="F22839">
        <v>107281</v>
      </c>
      <c r="G22839">
        <v>114</v>
      </c>
      <c r="H22839">
        <v>179900</v>
      </c>
      <c r="I22839" s="119" t="s">
        <v>16</v>
      </c>
      <c r="J22839" s="119" t="s">
        <v>222</v>
      </c>
      <c r="K22839" s="1">
        <v>46255.758941458334</v>
      </c>
      <c r="L22839">
        <v>4</v>
      </c>
      <c r="M22839">
        <v>2</v>
      </c>
      <c r="N22839">
        <v>1</v>
      </c>
      <c r="O22839">
        <v>0</v>
      </c>
      <c r="P22839" s="119" t="s">
        <v>20254</v>
      </c>
    </row>
    <row r="22840" spans="1:16" x14ac:dyDescent="0.25">
      <c r="A22840">
        <v>70152</v>
      </c>
      <c r="B22840" s="119" t="s">
        <v>15203</v>
      </c>
      <c r="C22840">
        <v>0</v>
      </c>
      <c r="E22840">
        <v>64</v>
      </c>
      <c r="F22840">
        <v>285280</v>
      </c>
      <c r="G22840">
        <v>96</v>
      </c>
      <c r="H22840">
        <v>496395</v>
      </c>
      <c r="I22840" s="119" t="s">
        <v>16</v>
      </c>
      <c r="J22840" s="119" t="s">
        <v>222</v>
      </c>
      <c r="K22840" s="1">
        <v>46255.758941458334</v>
      </c>
      <c r="L22840">
        <v>19</v>
      </c>
      <c r="M22840">
        <v>5</v>
      </c>
      <c r="N22840">
        <v>3</v>
      </c>
      <c r="O22840">
        <v>1</v>
      </c>
      <c r="P22840" s="119" t="s">
        <v>20254</v>
      </c>
    </row>
    <row r="22841" spans="1:16" x14ac:dyDescent="0.25">
      <c r="A22841">
        <v>70158</v>
      </c>
      <c r="B22841" s="119" t="s">
        <v>15204</v>
      </c>
      <c r="C22841">
        <v>0</v>
      </c>
      <c r="E22841">
        <v>28</v>
      </c>
      <c r="F22841">
        <v>103058</v>
      </c>
      <c r="G22841">
        <v>96</v>
      </c>
      <c r="H22841">
        <v>179994</v>
      </c>
      <c r="I22841" s="119" t="s">
        <v>16</v>
      </c>
      <c r="J22841" s="119" t="s">
        <v>222</v>
      </c>
      <c r="K22841" s="1">
        <v>46255.758941458334</v>
      </c>
      <c r="L22841">
        <v>8</v>
      </c>
      <c r="M22841">
        <v>4</v>
      </c>
      <c r="N22841">
        <v>0</v>
      </c>
      <c r="O22841">
        <v>2</v>
      </c>
      <c r="P22841" s="119" t="s">
        <v>20254</v>
      </c>
    </row>
    <row r="22842" spans="1:16" x14ac:dyDescent="0.25">
      <c r="A22842">
        <v>70167</v>
      </c>
      <c r="B22842" s="119" t="s">
        <v>15205</v>
      </c>
      <c r="C22842">
        <v>0</v>
      </c>
      <c r="E22842">
        <v>57</v>
      </c>
      <c r="F22842">
        <v>160000</v>
      </c>
      <c r="G22842">
        <v>57</v>
      </c>
      <c r="H22842">
        <v>205600</v>
      </c>
      <c r="I22842" s="119" t="s">
        <v>16</v>
      </c>
      <c r="J22842" s="119" t="s">
        <v>222</v>
      </c>
      <c r="K22842" s="1">
        <v>46255.758941458334</v>
      </c>
      <c r="L22842">
        <v>3</v>
      </c>
      <c r="M22842">
        <v>4</v>
      </c>
      <c r="N22842">
        <v>0</v>
      </c>
      <c r="O22842">
        <v>1</v>
      </c>
      <c r="P22842" s="119" t="s">
        <v>20254</v>
      </c>
    </row>
    <row r="22843" spans="1:16" x14ac:dyDescent="0.25">
      <c r="A22843">
        <v>70175</v>
      </c>
      <c r="B22843" s="119" t="s">
        <v>15206</v>
      </c>
      <c r="C22843">
        <v>0</v>
      </c>
      <c r="E22843">
        <v>43</v>
      </c>
      <c r="F22843">
        <v>110928</v>
      </c>
      <c r="G22843">
        <v>234</v>
      </c>
      <c r="H22843">
        <v>189996</v>
      </c>
      <c r="I22843" s="119" t="s">
        <v>16</v>
      </c>
      <c r="J22843" s="119" t="s">
        <v>222</v>
      </c>
      <c r="K22843" s="1">
        <v>46255.758941458334</v>
      </c>
      <c r="L22843">
        <v>6</v>
      </c>
      <c r="M22843">
        <v>1</v>
      </c>
      <c r="N22843">
        <v>2</v>
      </c>
      <c r="O22843">
        <v>0</v>
      </c>
      <c r="P22843" s="119" t="s">
        <v>20254</v>
      </c>
    </row>
    <row r="22844" spans="1:16" x14ac:dyDescent="0.25">
      <c r="A22844">
        <v>70176</v>
      </c>
      <c r="B22844" s="119" t="s">
        <v>15207</v>
      </c>
      <c r="C22844">
        <v>0</v>
      </c>
      <c r="E22844">
        <v>43</v>
      </c>
      <c r="F22844">
        <v>145600</v>
      </c>
      <c r="G22844">
        <v>60</v>
      </c>
      <c r="H22844">
        <v>239999</v>
      </c>
      <c r="I22844" s="119" t="s">
        <v>16</v>
      </c>
      <c r="J22844" s="119" t="s">
        <v>222</v>
      </c>
      <c r="K22844" s="1">
        <v>46255.758941458334</v>
      </c>
      <c r="L22844">
        <v>16</v>
      </c>
      <c r="M22844">
        <v>4</v>
      </c>
      <c r="N22844">
        <v>0</v>
      </c>
      <c r="O22844">
        <v>0</v>
      </c>
      <c r="P22844" s="119" t="s">
        <v>20254</v>
      </c>
    </row>
    <row r="22845" spans="1:16" x14ac:dyDescent="0.25">
      <c r="A22845">
        <v>70180</v>
      </c>
      <c r="B22845" s="119" t="s">
        <v>15208</v>
      </c>
      <c r="C22845">
        <v>0</v>
      </c>
      <c r="E22845">
        <v>25</v>
      </c>
      <c r="F22845">
        <v>113737</v>
      </c>
      <c r="G22845">
        <v>70</v>
      </c>
      <c r="H22845">
        <v>180000</v>
      </c>
      <c r="I22845" s="119" t="s">
        <v>16</v>
      </c>
      <c r="J22845" s="119" t="s">
        <v>222</v>
      </c>
      <c r="K22845" s="1">
        <v>46255.758941458334</v>
      </c>
      <c r="L22845">
        <v>0</v>
      </c>
      <c r="M22845">
        <v>3</v>
      </c>
      <c r="N22845">
        <v>0</v>
      </c>
      <c r="O22845">
        <v>1</v>
      </c>
      <c r="P22845" s="119" t="s">
        <v>20254</v>
      </c>
    </row>
    <row r="22846" spans="1:16" x14ac:dyDescent="0.25">
      <c r="A22846">
        <v>70183</v>
      </c>
      <c r="B22846" s="119" t="s">
        <v>15209</v>
      </c>
      <c r="C22846">
        <v>0</v>
      </c>
      <c r="E22846">
        <v>24</v>
      </c>
      <c r="F22846">
        <v>136603</v>
      </c>
      <c r="G22846">
        <v>69</v>
      </c>
      <c r="H22846">
        <v>199994</v>
      </c>
      <c r="I22846" s="119" t="s">
        <v>16</v>
      </c>
      <c r="J22846" s="119" t="s">
        <v>222</v>
      </c>
      <c r="K22846" s="1">
        <v>46255.758941458334</v>
      </c>
      <c r="L22846">
        <v>5</v>
      </c>
      <c r="M22846">
        <v>2</v>
      </c>
      <c r="N22846">
        <v>3</v>
      </c>
      <c r="O22846">
        <v>1</v>
      </c>
      <c r="P22846" s="119" t="s">
        <v>20254</v>
      </c>
    </row>
    <row r="22847" spans="1:16" x14ac:dyDescent="0.25">
      <c r="A22847">
        <v>70184</v>
      </c>
      <c r="B22847" s="119" t="s">
        <v>15210</v>
      </c>
      <c r="C22847">
        <v>0</v>
      </c>
      <c r="E22847">
        <v>31</v>
      </c>
      <c r="F22847">
        <v>130007</v>
      </c>
      <c r="G22847">
        <v>82</v>
      </c>
      <c r="H22847">
        <v>199791</v>
      </c>
      <c r="I22847" s="119" t="s">
        <v>16</v>
      </c>
      <c r="J22847" s="119" t="s">
        <v>222</v>
      </c>
      <c r="K22847" s="1">
        <v>46255.758941458334</v>
      </c>
      <c r="L22847">
        <v>6</v>
      </c>
      <c r="M22847">
        <v>5</v>
      </c>
      <c r="N22847">
        <v>1</v>
      </c>
      <c r="O22847">
        <v>0</v>
      </c>
      <c r="P22847" s="119" t="s">
        <v>20254</v>
      </c>
    </row>
    <row r="22848" spans="1:16" x14ac:dyDescent="0.25">
      <c r="A22848">
        <v>70195</v>
      </c>
      <c r="B22848" s="119" t="s">
        <v>15211</v>
      </c>
      <c r="C22848">
        <v>0</v>
      </c>
      <c r="E22848">
        <v>45</v>
      </c>
      <c r="F22848">
        <v>249989</v>
      </c>
      <c r="G22848">
        <v>88</v>
      </c>
      <c r="H22848">
        <v>359988</v>
      </c>
      <c r="I22848" s="119" t="s">
        <v>16</v>
      </c>
      <c r="J22848" s="119" t="s">
        <v>222</v>
      </c>
      <c r="K22848" s="1">
        <v>46255.758941458334</v>
      </c>
      <c r="L22848">
        <v>2</v>
      </c>
      <c r="M22848">
        <v>3</v>
      </c>
      <c r="N22848">
        <v>1</v>
      </c>
      <c r="O22848">
        <v>0</v>
      </c>
      <c r="P22848" s="119" t="s">
        <v>20254</v>
      </c>
    </row>
    <row r="22849" spans="1:16" x14ac:dyDescent="0.25">
      <c r="A22849">
        <v>70197</v>
      </c>
      <c r="B22849" s="119" t="s">
        <v>15212</v>
      </c>
      <c r="C22849">
        <v>0</v>
      </c>
      <c r="E22849">
        <v>108</v>
      </c>
      <c r="F22849">
        <v>252842</v>
      </c>
      <c r="G22849">
        <v>82</v>
      </c>
      <c r="H22849">
        <v>489991</v>
      </c>
      <c r="I22849" s="119" t="s">
        <v>16</v>
      </c>
      <c r="J22849" s="119" t="s">
        <v>222</v>
      </c>
      <c r="K22849" s="1">
        <v>46255.758941458334</v>
      </c>
      <c r="L22849">
        <v>29</v>
      </c>
      <c r="M22849">
        <v>2</v>
      </c>
      <c r="N22849">
        <v>6</v>
      </c>
      <c r="O22849">
        <v>0</v>
      </c>
      <c r="P22849" s="119" t="s">
        <v>20254</v>
      </c>
    </row>
    <row r="22850" spans="1:16" x14ac:dyDescent="0.25">
      <c r="A22850">
        <v>70208</v>
      </c>
      <c r="B22850" s="119" t="s">
        <v>15213</v>
      </c>
      <c r="C22850">
        <v>0</v>
      </c>
      <c r="E22850">
        <v>44</v>
      </c>
      <c r="F22850">
        <v>120210</v>
      </c>
      <c r="G22850">
        <v>76</v>
      </c>
      <c r="H22850">
        <v>214899</v>
      </c>
      <c r="I22850" s="119" t="s">
        <v>16</v>
      </c>
      <c r="J22850" s="119" t="s">
        <v>222</v>
      </c>
      <c r="K22850" s="1">
        <v>46255.758941458334</v>
      </c>
      <c r="L22850">
        <v>5</v>
      </c>
      <c r="M22850">
        <v>3</v>
      </c>
      <c r="N22850">
        <v>0</v>
      </c>
      <c r="O22850">
        <v>0</v>
      </c>
      <c r="P22850" s="119" t="s">
        <v>20254</v>
      </c>
    </row>
    <row r="22851" spans="1:16" x14ac:dyDescent="0.25">
      <c r="A22851">
        <v>70219</v>
      </c>
      <c r="B22851" s="119" t="s">
        <v>15214</v>
      </c>
      <c r="C22851">
        <v>0</v>
      </c>
      <c r="E22851">
        <v>33</v>
      </c>
      <c r="F22851">
        <v>110217</v>
      </c>
      <c r="G22851">
        <v>107</v>
      </c>
      <c r="H22851">
        <v>200693</v>
      </c>
      <c r="I22851" s="119" t="s">
        <v>16</v>
      </c>
      <c r="J22851" s="119" t="s">
        <v>222</v>
      </c>
      <c r="K22851" s="1">
        <v>46255.758941458334</v>
      </c>
      <c r="L22851">
        <v>13</v>
      </c>
      <c r="M22851">
        <v>2</v>
      </c>
      <c r="N22851">
        <v>5</v>
      </c>
      <c r="O22851">
        <v>1</v>
      </c>
      <c r="P22851" s="119" t="s">
        <v>20254</v>
      </c>
    </row>
    <row r="22852" spans="1:16" x14ac:dyDescent="0.25">
      <c r="A22852">
        <v>70221</v>
      </c>
      <c r="B22852" s="119" t="s">
        <v>15215</v>
      </c>
      <c r="C22852">
        <v>0</v>
      </c>
      <c r="E22852">
        <v>64</v>
      </c>
      <c r="F22852">
        <v>239999</v>
      </c>
      <c r="G22852">
        <v>81</v>
      </c>
      <c r="H22852">
        <v>289999</v>
      </c>
      <c r="I22852" s="119" t="s">
        <v>16</v>
      </c>
      <c r="J22852" s="119" t="s">
        <v>222</v>
      </c>
      <c r="K22852" s="1">
        <v>46255.758941458334</v>
      </c>
      <c r="L22852">
        <v>11</v>
      </c>
      <c r="M22852">
        <v>10</v>
      </c>
      <c r="N22852">
        <v>5</v>
      </c>
      <c r="O22852">
        <v>1</v>
      </c>
      <c r="P22852" s="119" t="s">
        <v>20254</v>
      </c>
    </row>
    <row r="22853" spans="1:16" x14ac:dyDescent="0.25">
      <c r="A22853">
        <v>70308</v>
      </c>
      <c r="B22853" s="119" t="s">
        <v>15216</v>
      </c>
      <c r="C22853">
        <v>0</v>
      </c>
      <c r="E22853">
        <v>618</v>
      </c>
      <c r="F22853">
        <v>7635</v>
      </c>
      <c r="G22853">
        <v>574</v>
      </c>
      <c r="H22853">
        <v>10078</v>
      </c>
      <c r="I22853" s="119" t="s">
        <v>16</v>
      </c>
      <c r="J22853" s="119" t="s">
        <v>222</v>
      </c>
      <c r="K22853" s="1">
        <v>46255.758941458334</v>
      </c>
      <c r="L22853">
        <v>428</v>
      </c>
      <c r="M22853">
        <v>103</v>
      </c>
      <c r="N22853">
        <v>51</v>
      </c>
      <c r="O22853">
        <v>17</v>
      </c>
      <c r="P22853" s="119" t="s">
        <v>20254</v>
      </c>
    </row>
    <row r="22854" spans="1:16" x14ac:dyDescent="0.25">
      <c r="A22854">
        <v>70322</v>
      </c>
      <c r="B22854" s="119" t="s">
        <v>15217</v>
      </c>
      <c r="C22854">
        <v>0</v>
      </c>
      <c r="E22854">
        <v>1233</v>
      </c>
      <c r="F22854">
        <v>8220</v>
      </c>
      <c r="G22854">
        <v>512</v>
      </c>
      <c r="H22854">
        <v>9528</v>
      </c>
      <c r="I22854" s="119" t="s">
        <v>16</v>
      </c>
      <c r="J22854" s="119" t="s">
        <v>222</v>
      </c>
      <c r="K22854" s="1">
        <v>46255.758941458334</v>
      </c>
      <c r="L22854">
        <v>278</v>
      </c>
      <c r="M22854">
        <v>116</v>
      </c>
      <c r="N22854">
        <v>43</v>
      </c>
      <c r="O22854">
        <v>30</v>
      </c>
      <c r="P22854" s="119" t="s">
        <v>20254</v>
      </c>
    </row>
    <row r="22855" spans="1:16" x14ac:dyDescent="0.25">
      <c r="A22855">
        <v>70329</v>
      </c>
      <c r="B22855" s="119" t="s">
        <v>15218</v>
      </c>
      <c r="C22855">
        <v>0</v>
      </c>
      <c r="E22855">
        <v>546</v>
      </c>
      <c r="F22855">
        <v>7015</v>
      </c>
      <c r="G22855">
        <v>784</v>
      </c>
      <c r="H22855">
        <v>9177</v>
      </c>
      <c r="I22855" s="119" t="s">
        <v>16</v>
      </c>
      <c r="J22855" s="119" t="s">
        <v>222</v>
      </c>
      <c r="K22855" s="1">
        <v>46255.758941458334</v>
      </c>
      <c r="L22855">
        <v>485</v>
      </c>
      <c r="M22855">
        <v>123</v>
      </c>
      <c r="N22855">
        <v>48</v>
      </c>
      <c r="O22855">
        <v>25</v>
      </c>
      <c r="P22855" s="119" t="s">
        <v>20254</v>
      </c>
    </row>
    <row r="22856" spans="1:16" x14ac:dyDescent="0.25">
      <c r="A22856">
        <v>70362</v>
      </c>
      <c r="B22856" s="119" t="s">
        <v>15219</v>
      </c>
      <c r="C22856">
        <v>0</v>
      </c>
      <c r="E22856">
        <v>549</v>
      </c>
      <c r="F22856">
        <v>7810</v>
      </c>
      <c r="G22856">
        <v>361</v>
      </c>
      <c r="H22856">
        <v>10058</v>
      </c>
      <c r="I22856" s="119" t="s">
        <v>16</v>
      </c>
      <c r="J22856" s="119" t="s">
        <v>222</v>
      </c>
      <c r="K22856" s="1">
        <v>46255.758941458334</v>
      </c>
      <c r="L22856">
        <v>446</v>
      </c>
      <c r="M22856">
        <v>96</v>
      </c>
      <c r="N22856">
        <v>48</v>
      </c>
      <c r="O22856">
        <v>20</v>
      </c>
      <c r="P22856" s="119" t="s">
        <v>20254</v>
      </c>
    </row>
    <row r="22857" spans="1:16" x14ac:dyDescent="0.25">
      <c r="A22857">
        <v>70364</v>
      </c>
      <c r="B22857" s="119" t="s">
        <v>15220</v>
      </c>
      <c r="C22857">
        <v>0</v>
      </c>
      <c r="E22857">
        <v>1480</v>
      </c>
      <c r="F22857">
        <v>8036</v>
      </c>
      <c r="G22857">
        <v>304</v>
      </c>
      <c r="H22857">
        <v>9999</v>
      </c>
      <c r="I22857" s="119" t="s">
        <v>16</v>
      </c>
      <c r="J22857" s="119" t="s">
        <v>222</v>
      </c>
      <c r="K22857" s="1">
        <v>46255.758941458334</v>
      </c>
      <c r="L22857">
        <v>526</v>
      </c>
      <c r="M22857">
        <v>132</v>
      </c>
      <c r="N22857">
        <v>46</v>
      </c>
      <c r="O22857">
        <v>28</v>
      </c>
      <c r="P22857" s="119" t="s">
        <v>20254</v>
      </c>
    </row>
    <row r="22858" spans="1:16" x14ac:dyDescent="0.25">
      <c r="A22858">
        <v>70368</v>
      </c>
      <c r="B22858" s="119" t="s">
        <v>15221</v>
      </c>
      <c r="C22858">
        <v>0</v>
      </c>
      <c r="E22858">
        <v>769</v>
      </c>
      <c r="F22858">
        <v>7722</v>
      </c>
      <c r="G22858">
        <v>571</v>
      </c>
      <c r="H22858">
        <v>9411</v>
      </c>
      <c r="I22858" s="119" t="s">
        <v>16</v>
      </c>
      <c r="J22858" s="119" t="s">
        <v>222</v>
      </c>
      <c r="K22858" s="1">
        <v>46255.758941458334</v>
      </c>
      <c r="L22858">
        <v>319</v>
      </c>
      <c r="M22858">
        <v>105</v>
      </c>
      <c r="N22858">
        <v>49</v>
      </c>
      <c r="O22858">
        <v>25</v>
      </c>
      <c r="P22858" s="119" t="s">
        <v>20254</v>
      </c>
    </row>
    <row r="22859" spans="1:16" x14ac:dyDescent="0.25">
      <c r="A22859">
        <v>70411</v>
      </c>
      <c r="B22859" s="119" t="s">
        <v>15222</v>
      </c>
      <c r="C22859">
        <v>0</v>
      </c>
      <c r="E22859">
        <v>245</v>
      </c>
      <c r="F22859">
        <v>24</v>
      </c>
      <c r="G22859">
        <v>361</v>
      </c>
      <c r="H22859">
        <v>173</v>
      </c>
      <c r="I22859" s="119" t="s">
        <v>16</v>
      </c>
      <c r="J22859" s="119" t="s">
        <v>13431</v>
      </c>
      <c r="K22859" s="1">
        <v>46255.758941458334</v>
      </c>
      <c r="L22859">
        <v>2</v>
      </c>
      <c r="M22859">
        <v>6</v>
      </c>
      <c r="N22859">
        <v>0</v>
      </c>
      <c r="O22859">
        <v>1</v>
      </c>
      <c r="P22859" s="119" t="s">
        <v>20254</v>
      </c>
    </row>
    <row r="22860" spans="1:16" x14ac:dyDescent="0.25">
      <c r="A22860">
        <v>70412</v>
      </c>
      <c r="B22860" s="119" t="s">
        <v>15223</v>
      </c>
      <c r="C22860">
        <v>80</v>
      </c>
      <c r="E22860">
        <v>103</v>
      </c>
      <c r="F22860">
        <v>81736</v>
      </c>
      <c r="G22860">
        <v>93</v>
      </c>
      <c r="H22860">
        <v>226563</v>
      </c>
      <c r="I22860" s="119" t="s">
        <v>19</v>
      </c>
      <c r="J22860" s="119" t="s">
        <v>24</v>
      </c>
      <c r="K22860" s="1">
        <v>46255.758941458334</v>
      </c>
      <c r="L22860">
        <v>3</v>
      </c>
      <c r="M22860">
        <v>7</v>
      </c>
      <c r="N22860">
        <v>0</v>
      </c>
      <c r="O22860">
        <v>2</v>
      </c>
      <c r="P22860" s="119" t="s">
        <v>20254</v>
      </c>
    </row>
    <row r="22861" spans="1:16" x14ac:dyDescent="0.25">
      <c r="A22861">
        <v>70421</v>
      </c>
      <c r="B22861" s="119" t="s">
        <v>15224</v>
      </c>
      <c r="C22861">
        <v>0</v>
      </c>
      <c r="E22861">
        <v>4139</v>
      </c>
      <c r="F22861">
        <v>706</v>
      </c>
      <c r="G22861">
        <v>948</v>
      </c>
      <c r="H22861">
        <v>6914</v>
      </c>
      <c r="I22861" s="119" t="s">
        <v>16</v>
      </c>
      <c r="J22861" s="119" t="s">
        <v>13431</v>
      </c>
      <c r="K22861" s="1">
        <v>46255.758941458334</v>
      </c>
      <c r="L22861">
        <v>0</v>
      </c>
      <c r="M22861">
        <v>12</v>
      </c>
      <c r="N22861">
        <v>0</v>
      </c>
      <c r="O22861">
        <v>2</v>
      </c>
      <c r="P22861" s="119" t="s">
        <v>20254</v>
      </c>
    </row>
    <row r="22862" spans="1:16" x14ac:dyDescent="0.25">
      <c r="A22862">
        <v>70423</v>
      </c>
      <c r="B22862" s="119" t="s">
        <v>15225</v>
      </c>
      <c r="C22862">
        <v>0</v>
      </c>
      <c r="E22862">
        <v>1016</v>
      </c>
      <c r="F22862">
        <v>47</v>
      </c>
      <c r="G22862">
        <v>1237</v>
      </c>
      <c r="H22862">
        <v>327</v>
      </c>
      <c r="I22862" s="119" t="s">
        <v>16</v>
      </c>
      <c r="J22862" s="119" t="s">
        <v>13431</v>
      </c>
      <c r="K22862" s="1">
        <v>46255.758941458334</v>
      </c>
      <c r="L22862">
        <v>7</v>
      </c>
      <c r="M22862">
        <v>8</v>
      </c>
      <c r="N22862">
        <v>1</v>
      </c>
      <c r="O22862">
        <v>2</v>
      </c>
      <c r="P22862" s="119" t="s">
        <v>20254</v>
      </c>
    </row>
    <row r="22863" spans="1:16" x14ac:dyDescent="0.25">
      <c r="A22863">
        <v>70426</v>
      </c>
      <c r="B22863" s="119" t="s">
        <v>15226</v>
      </c>
      <c r="C22863">
        <v>0</v>
      </c>
      <c r="E22863">
        <v>74904</v>
      </c>
      <c r="F22863">
        <v>293</v>
      </c>
      <c r="G22863">
        <v>145262</v>
      </c>
      <c r="H22863">
        <v>476</v>
      </c>
      <c r="I22863" s="119" t="s">
        <v>3582</v>
      </c>
      <c r="J22863" s="119" t="s">
        <v>22</v>
      </c>
      <c r="K22863" s="1">
        <v>46255.758941458334</v>
      </c>
      <c r="L22863">
        <v>5319</v>
      </c>
      <c r="M22863">
        <v>5115</v>
      </c>
      <c r="N22863">
        <v>1010</v>
      </c>
      <c r="O22863">
        <v>715</v>
      </c>
      <c r="P22863" s="119" t="s">
        <v>20254</v>
      </c>
    </row>
    <row r="22864" spans="1:16" x14ac:dyDescent="0.25">
      <c r="A22864">
        <v>70441</v>
      </c>
      <c r="B22864" s="119" t="s">
        <v>15227</v>
      </c>
      <c r="C22864">
        <v>80</v>
      </c>
      <c r="E22864">
        <v>33</v>
      </c>
      <c r="F22864">
        <v>79555</v>
      </c>
      <c r="G22864">
        <v>45</v>
      </c>
      <c r="H22864">
        <v>119368</v>
      </c>
      <c r="I22864" s="119" t="s">
        <v>4726</v>
      </c>
      <c r="J22864" s="119" t="s">
        <v>24</v>
      </c>
      <c r="K22864" s="1">
        <v>46255.758941458334</v>
      </c>
      <c r="L22864">
        <v>2</v>
      </c>
      <c r="M22864">
        <v>5</v>
      </c>
      <c r="N22864">
        <v>1</v>
      </c>
      <c r="O22864">
        <v>0</v>
      </c>
      <c r="P22864" s="119" t="s">
        <v>20254</v>
      </c>
    </row>
    <row r="22865" spans="1:16" x14ac:dyDescent="0.25">
      <c r="A22865">
        <v>70446</v>
      </c>
      <c r="B22865" s="119" t="s">
        <v>15228</v>
      </c>
      <c r="C22865">
        <v>80</v>
      </c>
      <c r="E22865">
        <v>29</v>
      </c>
      <c r="F22865">
        <v>30606</v>
      </c>
      <c r="G22865">
        <v>62</v>
      </c>
      <c r="H22865">
        <v>65528</v>
      </c>
      <c r="I22865" s="119" t="s">
        <v>4726</v>
      </c>
      <c r="J22865" s="119" t="s">
        <v>24</v>
      </c>
      <c r="K22865" s="1">
        <v>46255.758941458334</v>
      </c>
      <c r="L22865">
        <v>12</v>
      </c>
      <c r="M22865">
        <v>16</v>
      </c>
      <c r="N22865">
        <v>2</v>
      </c>
      <c r="O22865">
        <v>1</v>
      </c>
      <c r="P22865" s="119" t="s">
        <v>20254</v>
      </c>
    </row>
    <row r="22866" spans="1:16" x14ac:dyDescent="0.25">
      <c r="A22866">
        <v>70450</v>
      </c>
      <c r="B22866" s="119" t="s">
        <v>15229</v>
      </c>
      <c r="C22866">
        <v>60</v>
      </c>
      <c r="E22866">
        <v>1086</v>
      </c>
      <c r="F22866">
        <v>43281</v>
      </c>
      <c r="G22866">
        <v>503</v>
      </c>
      <c r="H22866">
        <v>53281</v>
      </c>
      <c r="I22866" s="119" t="s">
        <v>7033</v>
      </c>
      <c r="J22866" s="119" t="s">
        <v>24</v>
      </c>
      <c r="K22866" s="1">
        <v>46255.758941458334</v>
      </c>
      <c r="L22866">
        <v>225</v>
      </c>
      <c r="M22866">
        <v>109</v>
      </c>
      <c r="N22866">
        <v>13</v>
      </c>
      <c r="O22866">
        <v>10</v>
      </c>
      <c r="P22866" s="119" t="s">
        <v>20261</v>
      </c>
    </row>
    <row r="22867" spans="1:16" x14ac:dyDescent="0.25">
      <c r="A22867">
        <v>70460</v>
      </c>
      <c r="B22867" s="119" t="s">
        <v>15230</v>
      </c>
      <c r="C22867">
        <v>0</v>
      </c>
      <c r="E22867">
        <v>6509</v>
      </c>
      <c r="F22867">
        <v>23</v>
      </c>
      <c r="G22867">
        <v>8160</v>
      </c>
      <c r="H22867">
        <v>99</v>
      </c>
      <c r="I22867" s="119" t="s">
        <v>16</v>
      </c>
      <c r="J22867" s="119" t="s">
        <v>24</v>
      </c>
      <c r="K22867" s="1">
        <v>46255.758941458334</v>
      </c>
      <c r="L22867">
        <v>59</v>
      </c>
      <c r="M22867">
        <v>25</v>
      </c>
      <c r="N22867">
        <v>20</v>
      </c>
      <c r="O22867">
        <v>5</v>
      </c>
      <c r="P22867" s="119" t="s">
        <v>20254</v>
      </c>
    </row>
    <row r="22868" spans="1:16" x14ac:dyDescent="0.25">
      <c r="A22868">
        <v>70465</v>
      </c>
      <c r="B22868" s="119" t="s">
        <v>15231</v>
      </c>
      <c r="C22868">
        <v>0</v>
      </c>
      <c r="E22868">
        <v>556</v>
      </c>
      <c r="F22868">
        <v>19400</v>
      </c>
      <c r="G22868">
        <v>170</v>
      </c>
      <c r="H22868">
        <v>37600</v>
      </c>
      <c r="I22868" s="119" t="s">
        <v>6020</v>
      </c>
      <c r="J22868" s="119" t="s">
        <v>222</v>
      </c>
      <c r="K22868" s="1">
        <v>46255.758941458334</v>
      </c>
      <c r="L22868">
        <v>5</v>
      </c>
      <c r="M22868">
        <v>9</v>
      </c>
      <c r="N22868">
        <v>1</v>
      </c>
      <c r="O22868">
        <v>1</v>
      </c>
      <c r="P22868" s="119" t="s">
        <v>20254</v>
      </c>
    </row>
    <row r="22869" spans="1:16" x14ac:dyDescent="0.25">
      <c r="A22869">
        <v>70469</v>
      </c>
      <c r="B22869" s="119" t="s">
        <v>15232</v>
      </c>
      <c r="C22869">
        <v>0</v>
      </c>
      <c r="E22869">
        <v>80</v>
      </c>
      <c r="F22869">
        <v>3150</v>
      </c>
      <c r="G22869">
        <v>64</v>
      </c>
      <c r="H22869">
        <v>11999</v>
      </c>
      <c r="I22869" s="119" t="s">
        <v>16</v>
      </c>
      <c r="J22869" s="119" t="s">
        <v>24</v>
      </c>
      <c r="K22869" s="1">
        <v>46255.758941458334</v>
      </c>
      <c r="L22869">
        <v>0</v>
      </c>
      <c r="M22869">
        <v>3</v>
      </c>
      <c r="N22869">
        <v>0</v>
      </c>
      <c r="O22869">
        <v>1</v>
      </c>
      <c r="P22869" s="119" t="s">
        <v>20254</v>
      </c>
    </row>
    <row r="22870" spans="1:16" x14ac:dyDescent="0.25">
      <c r="A22870">
        <v>70473</v>
      </c>
      <c r="B22870" s="119" t="s">
        <v>15233</v>
      </c>
      <c r="C22870">
        <v>80</v>
      </c>
      <c r="E22870">
        <v>48</v>
      </c>
      <c r="F22870">
        <v>106314</v>
      </c>
      <c r="G22870">
        <v>83</v>
      </c>
      <c r="H22870">
        <v>164966</v>
      </c>
      <c r="I22870" s="119" t="s">
        <v>19</v>
      </c>
      <c r="J22870" s="119" t="s">
        <v>24</v>
      </c>
      <c r="K22870" s="1">
        <v>46255.758941458334</v>
      </c>
      <c r="L22870">
        <v>4</v>
      </c>
      <c r="M22870">
        <v>32</v>
      </c>
      <c r="N22870">
        <v>1</v>
      </c>
      <c r="O22870">
        <v>10</v>
      </c>
      <c r="P22870" s="119" t="s">
        <v>20254</v>
      </c>
    </row>
    <row r="22871" spans="1:16" x14ac:dyDescent="0.25">
      <c r="A22871">
        <v>70477</v>
      </c>
      <c r="B22871" s="119" t="s">
        <v>15234</v>
      </c>
      <c r="C22871">
        <v>80</v>
      </c>
      <c r="E22871">
        <v>245</v>
      </c>
      <c r="F22871">
        <v>505624</v>
      </c>
      <c r="G22871">
        <v>104</v>
      </c>
      <c r="H22871">
        <v>669996</v>
      </c>
      <c r="I22871" s="119" t="s">
        <v>4726</v>
      </c>
      <c r="J22871" s="119" t="s">
        <v>24</v>
      </c>
      <c r="K22871" s="1">
        <v>46255.758941458334</v>
      </c>
      <c r="L22871">
        <v>15</v>
      </c>
      <c r="M22871">
        <v>11</v>
      </c>
      <c r="N22871">
        <v>0</v>
      </c>
      <c r="O22871">
        <v>2</v>
      </c>
      <c r="P22871" s="119" t="s">
        <v>20254</v>
      </c>
    </row>
    <row r="22872" spans="1:16" x14ac:dyDescent="0.25">
      <c r="A22872">
        <v>70478</v>
      </c>
      <c r="B22872" s="119" t="s">
        <v>15235</v>
      </c>
      <c r="C22872">
        <v>80</v>
      </c>
      <c r="E22872">
        <v>284</v>
      </c>
      <c r="F22872">
        <v>5675</v>
      </c>
      <c r="G22872">
        <v>155</v>
      </c>
      <c r="H22872">
        <v>9897</v>
      </c>
      <c r="I22872" s="119" t="s">
        <v>4726</v>
      </c>
      <c r="J22872" s="119" t="s">
        <v>222</v>
      </c>
      <c r="K22872" s="1">
        <v>46255.758941458334</v>
      </c>
      <c r="L22872">
        <v>8</v>
      </c>
      <c r="M22872">
        <v>14</v>
      </c>
      <c r="N22872">
        <v>3</v>
      </c>
      <c r="O22872">
        <v>2</v>
      </c>
      <c r="P22872" s="119" t="s">
        <v>20254</v>
      </c>
    </row>
    <row r="22873" spans="1:16" x14ac:dyDescent="0.25">
      <c r="A22873">
        <v>70484</v>
      </c>
      <c r="B22873" s="119" t="s">
        <v>15236</v>
      </c>
      <c r="C22873">
        <v>80</v>
      </c>
      <c r="E22873">
        <v>249</v>
      </c>
      <c r="F22873">
        <v>46069</v>
      </c>
      <c r="G22873">
        <v>150</v>
      </c>
      <c r="H22873">
        <v>71708</v>
      </c>
      <c r="I22873" s="119" t="s">
        <v>19</v>
      </c>
      <c r="J22873" s="119" t="s">
        <v>24</v>
      </c>
      <c r="K22873" s="1">
        <v>46255.758941458334</v>
      </c>
      <c r="L22873">
        <v>35</v>
      </c>
      <c r="M22873">
        <v>70</v>
      </c>
      <c r="N22873">
        <v>11</v>
      </c>
      <c r="O22873">
        <v>18</v>
      </c>
      <c r="P22873" s="119" t="s">
        <v>20254</v>
      </c>
    </row>
    <row r="22874" spans="1:16" x14ac:dyDescent="0.25">
      <c r="A22874">
        <v>70505</v>
      </c>
      <c r="B22874" s="119" t="s">
        <v>15237</v>
      </c>
      <c r="C22874">
        <v>0</v>
      </c>
      <c r="E22874">
        <v>14371</v>
      </c>
      <c r="F22874">
        <v>28</v>
      </c>
      <c r="G22874">
        <v>3100</v>
      </c>
      <c r="H22874">
        <v>294</v>
      </c>
      <c r="I22874" s="119" t="s">
        <v>16</v>
      </c>
      <c r="J22874" s="119" t="s">
        <v>24</v>
      </c>
      <c r="K22874" s="1">
        <v>46255.758941458334</v>
      </c>
      <c r="L22874">
        <v>12</v>
      </c>
      <c r="M22874">
        <v>10</v>
      </c>
      <c r="N22874">
        <v>2</v>
      </c>
      <c r="O22874">
        <v>0</v>
      </c>
      <c r="P22874" s="119" t="s">
        <v>20254</v>
      </c>
    </row>
    <row r="22875" spans="1:16" x14ac:dyDescent="0.25">
      <c r="A22875">
        <v>70509</v>
      </c>
      <c r="B22875" s="119" t="s">
        <v>15238</v>
      </c>
      <c r="C22875">
        <v>80</v>
      </c>
      <c r="E22875">
        <v>71</v>
      </c>
      <c r="F22875">
        <v>18138</v>
      </c>
      <c r="G22875">
        <v>48</v>
      </c>
      <c r="H22875">
        <v>149998</v>
      </c>
      <c r="I22875" s="119" t="s">
        <v>4726</v>
      </c>
      <c r="J22875" s="119" t="s">
        <v>24</v>
      </c>
      <c r="K22875" s="1">
        <v>46255.758941458334</v>
      </c>
      <c r="L22875">
        <v>0</v>
      </c>
      <c r="M22875">
        <v>0</v>
      </c>
      <c r="N22875">
        <v>0</v>
      </c>
      <c r="O22875">
        <v>0</v>
      </c>
      <c r="P22875" s="119" t="s">
        <v>20254</v>
      </c>
    </row>
    <row r="22876" spans="1:16" x14ac:dyDescent="0.25">
      <c r="A22876">
        <v>70514</v>
      </c>
      <c r="B22876" s="119" t="s">
        <v>15239</v>
      </c>
      <c r="C22876">
        <v>0</v>
      </c>
      <c r="E22876">
        <v>84</v>
      </c>
      <c r="F22876">
        <v>157801</v>
      </c>
      <c r="G22876">
        <v>33</v>
      </c>
      <c r="H22876">
        <v>309697</v>
      </c>
      <c r="I22876" s="119" t="s">
        <v>16</v>
      </c>
      <c r="J22876" s="119" t="s">
        <v>24</v>
      </c>
      <c r="K22876" s="1">
        <v>46255.758941458334</v>
      </c>
      <c r="L22876">
        <v>0</v>
      </c>
      <c r="M22876">
        <v>0</v>
      </c>
      <c r="N22876">
        <v>0</v>
      </c>
      <c r="O22876">
        <v>0</v>
      </c>
      <c r="P22876" s="119" t="s">
        <v>20254</v>
      </c>
    </row>
    <row r="22877" spans="1:16" x14ac:dyDescent="0.25">
      <c r="A22877">
        <v>70522</v>
      </c>
      <c r="B22877" s="119" t="s">
        <v>15240</v>
      </c>
      <c r="C22877">
        <v>0</v>
      </c>
      <c r="E22877">
        <v>374</v>
      </c>
      <c r="F22877">
        <v>11002</v>
      </c>
      <c r="G22877">
        <v>533</v>
      </c>
      <c r="H22877">
        <v>16995</v>
      </c>
      <c r="I22877" s="119" t="s">
        <v>3582</v>
      </c>
      <c r="J22877" s="119" t="s">
        <v>17</v>
      </c>
      <c r="K22877" s="1">
        <v>46255.758941458334</v>
      </c>
      <c r="L22877">
        <v>26</v>
      </c>
      <c r="M22877">
        <v>17</v>
      </c>
      <c r="N22877">
        <v>5</v>
      </c>
      <c r="O22877">
        <v>4</v>
      </c>
      <c r="P22877" s="119" t="s">
        <v>20254</v>
      </c>
    </row>
    <row r="22878" spans="1:16" x14ac:dyDescent="0.25">
      <c r="A22878">
        <v>70525</v>
      </c>
      <c r="B22878" s="119" t="s">
        <v>15241</v>
      </c>
      <c r="C22878">
        <v>0</v>
      </c>
      <c r="E22878">
        <v>5101</v>
      </c>
      <c r="F22878">
        <v>16</v>
      </c>
      <c r="G22878">
        <v>4400</v>
      </c>
      <c r="H22878">
        <v>120</v>
      </c>
      <c r="I22878" s="119" t="s">
        <v>16</v>
      </c>
      <c r="J22878" s="119" t="s">
        <v>13431</v>
      </c>
      <c r="K22878" s="1">
        <v>46255.758941458334</v>
      </c>
      <c r="L22878">
        <v>37</v>
      </c>
      <c r="M22878">
        <v>19</v>
      </c>
      <c r="N22878">
        <v>6</v>
      </c>
      <c r="O22878">
        <v>6</v>
      </c>
      <c r="P22878" s="119" t="s">
        <v>20254</v>
      </c>
    </row>
    <row r="22879" spans="1:16" x14ac:dyDescent="0.25">
      <c r="A22879">
        <v>70527</v>
      </c>
      <c r="B22879" s="119" t="s">
        <v>15242</v>
      </c>
      <c r="C22879">
        <v>80</v>
      </c>
      <c r="E22879">
        <v>33</v>
      </c>
      <c r="F22879">
        <v>51482</v>
      </c>
      <c r="G22879">
        <v>27</v>
      </c>
      <c r="H22879">
        <v>119996</v>
      </c>
      <c r="I22879" s="119" t="s">
        <v>4726</v>
      </c>
      <c r="J22879" s="119" t="s">
        <v>24</v>
      </c>
      <c r="K22879" s="1">
        <v>46255.758941458334</v>
      </c>
      <c r="L22879">
        <v>1</v>
      </c>
      <c r="M22879">
        <v>0</v>
      </c>
      <c r="N22879">
        <v>1</v>
      </c>
      <c r="O22879">
        <v>0</v>
      </c>
      <c r="P22879" s="119" t="s">
        <v>20254</v>
      </c>
    </row>
    <row r="22880" spans="1:16" x14ac:dyDescent="0.25">
      <c r="A22880">
        <v>70532</v>
      </c>
      <c r="B22880" s="119" t="s">
        <v>15243</v>
      </c>
      <c r="C22880">
        <v>0</v>
      </c>
      <c r="E22880">
        <v>363</v>
      </c>
      <c r="F22880">
        <v>144</v>
      </c>
      <c r="G22880">
        <v>0</v>
      </c>
      <c r="H22880">
        <v>0</v>
      </c>
      <c r="I22880" s="119" t="s">
        <v>1807</v>
      </c>
      <c r="J22880" s="119" t="s">
        <v>22</v>
      </c>
      <c r="K22880" s="1">
        <v>46255.758941458334</v>
      </c>
      <c r="L22880">
        <v>0</v>
      </c>
      <c r="M22880">
        <v>0</v>
      </c>
      <c r="N22880">
        <v>0</v>
      </c>
      <c r="O22880">
        <v>0</v>
      </c>
      <c r="P22880" s="119" t="s">
        <v>20254</v>
      </c>
    </row>
    <row r="22881" spans="1:16" x14ac:dyDescent="0.25">
      <c r="A22881">
        <v>70533</v>
      </c>
      <c r="B22881" s="119" t="s">
        <v>15244</v>
      </c>
      <c r="C22881">
        <v>0</v>
      </c>
      <c r="E22881">
        <v>660</v>
      </c>
      <c r="F22881">
        <v>369</v>
      </c>
      <c r="G22881">
        <v>275</v>
      </c>
      <c r="H22881">
        <v>2004</v>
      </c>
      <c r="I22881" s="119" t="s">
        <v>16</v>
      </c>
      <c r="J22881" s="119" t="s">
        <v>13431</v>
      </c>
      <c r="K22881" s="1">
        <v>46255.758941458334</v>
      </c>
      <c r="L22881">
        <v>0</v>
      </c>
      <c r="M22881">
        <v>4</v>
      </c>
      <c r="N22881">
        <v>0</v>
      </c>
      <c r="O22881">
        <v>1</v>
      </c>
      <c r="P22881" s="119" t="s">
        <v>20254</v>
      </c>
    </row>
    <row r="22882" spans="1:16" x14ac:dyDescent="0.25">
      <c r="A22882">
        <v>70542</v>
      </c>
      <c r="B22882" s="119" t="s">
        <v>15245</v>
      </c>
      <c r="C22882">
        <v>80</v>
      </c>
      <c r="E22882">
        <v>22</v>
      </c>
      <c r="F22882">
        <v>41278</v>
      </c>
      <c r="G22882">
        <v>30</v>
      </c>
      <c r="H22882">
        <v>124997</v>
      </c>
      <c r="I22882" s="119" t="s">
        <v>4726</v>
      </c>
      <c r="J22882" s="119" t="s">
        <v>24</v>
      </c>
      <c r="K22882" s="1">
        <v>46255.758941458334</v>
      </c>
      <c r="L22882">
        <v>1</v>
      </c>
      <c r="M22882">
        <v>0</v>
      </c>
      <c r="N22882">
        <v>0</v>
      </c>
      <c r="O22882">
        <v>0</v>
      </c>
      <c r="P22882" s="119" t="s">
        <v>20254</v>
      </c>
    </row>
    <row r="22883" spans="1:16" x14ac:dyDescent="0.25">
      <c r="A22883">
        <v>70548</v>
      </c>
      <c r="B22883" s="119" t="s">
        <v>15246</v>
      </c>
      <c r="C22883">
        <v>0</v>
      </c>
      <c r="E22883">
        <v>192</v>
      </c>
      <c r="F22883">
        <v>28068</v>
      </c>
      <c r="G22883">
        <v>143</v>
      </c>
      <c r="H22883">
        <v>44283</v>
      </c>
      <c r="I22883" s="119" t="s">
        <v>3582</v>
      </c>
      <c r="J22883" s="119" t="s">
        <v>17</v>
      </c>
      <c r="K22883" s="1">
        <v>46255.758941458334</v>
      </c>
      <c r="L22883">
        <v>10</v>
      </c>
      <c r="M22883">
        <v>8</v>
      </c>
      <c r="N22883">
        <v>1</v>
      </c>
      <c r="O22883">
        <v>0</v>
      </c>
      <c r="P22883" s="119" t="s">
        <v>20254</v>
      </c>
    </row>
    <row r="22884" spans="1:16" x14ac:dyDescent="0.25">
      <c r="A22884">
        <v>70558</v>
      </c>
      <c r="B22884" s="119" t="s">
        <v>15247</v>
      </c>
      <c r="C22884">
        <v>0</v>
      </c>
      <c r="E22884">
        <v>42</v>
      </c>
      <c r="F22884">
        <v>180030</v>
      </c>
      <c r="G22884">
        <v>17</v>
      </c>
      <c r="H22884">
        <v>409999</v>
      </c>
      <c r="I22884" s="119" t="s">
        <v>16</v>
      </c>
      <c r="J22884" s="119" t="s">
        <v>24</v>
      </c>
      <c r="K22884" s="1">
        <v>46255.758941458334</v>
      </c>
      <c r="L22884">
        <v>1</v>
      </c>
      <c r="M22884">
        <v>1</v>
      </c>
      <c r="N22884">
        <v>0</v>
      </c>
      <c r="O22884">
        <v>0</v>
      </c>
      <c r="P22884" s="119" t="s">
        <v>20254</v>
      </c>
    </row>
    <row r="22885" spans="1:16" x14ac:dyDescent="0.25">
      <c r="A22885">
        <v>70562</v>
      </c>
      <c r="B22885" s="119" t="s">
        <v>15248</v>
      </c>
      <c r="C22885">
        <v>0</v>
      </c>
      <c r="E22885">
        <v>43</v>
      </c>
      <c r="F22885">
        <v>5215</v>
      </c>
      <c r="G22885">
        <v>15</v>
      </c>
      <c r="H22885">
        <v>25013</v>
      </c>
      <c r="I22885" s="119" t="s">
        <v>16</v>
      </c>
      <c r="J22885" s="119" t="s">
        <v>13431</v>
      </c>
      <c r="K22885" s="1">
        <v>46255.758941458334</v>
      </c>
      <c r="L22885">
        <v>0</v>
      </c>
      <c r="M22885">
        <v>0</v>
      </c>
      <c r="N22885">
        <v>0</v>
      </c>
      <c r="O22885">
        <v>0</v>
      </c>
      <c r="P22885" s="119" t="s">
        <v>20254</v>
      </c>
    </row>
    <row r="22886" spans="1:16" x14ac:dyDescent="0.25">
      <c r="A22886">
        <v>70568</v>
      </c>
      <c r="B22886" s="119" t="s">
        <v>15249</v>
      </c>
      <c r="C22886">
        <v>0</v>
      </c>
      <c r="E22886">
        <v>9434</v>
      </c>
      <c r="F22886">
        <v>3</v>
      </c>
      <c r="G22886">
        <v>9321</v>
      </c>
      <c r="H22886">
        <v>19</v>
      </c>
      <c r="I22886" s="119" t="s">
        <v>16</v>
      </c>
      <c r="J22886" s="119" t="s">
        <v>24</v>
      </c>
      <c r="K22886" s="1">
        <v>46255.758941458334</v>
      </c>
      <c r="L22886">
        <v>41</v>
      </c>
      <c r="M22886">
        <v>15</v>
      </c>
      <c r="N22886">
        <v>10</v>
      </c>
      <c r="O22886">
        <v>2</v>
      </c>
      <c r="P22886" s="119" t="s">
        <v>20254</v>
      </c>
    </row>
    <row r="22887" spans="1:16" x14ac:dyDescent="0.25">
      <c r="A22887">
        <v>70569</v>
      </c>
      <c r="B22887" s="119" t="s">
        <v>15250</v>
      </c>
      <c r="C22887">
        <v>80</v>
      </c>
      <c r="E22887">
        <v>76</v>
      </c>
      <c r="F22887">
        <v>18633</v>
      </c>
      <c r="G22887">
        <v>34</v>
      </c>
      <c r="H22887">
        <v>70683</v>
      </c>
      <c r="I22887" s="119" t="s">
        <v>4726</v>
      </c>
      <c r="J22887" s="119" t="s">
        <v>24</v>
      </c>
      <c r="K22887" s="1">
        <v>46255.758941458334</v>
      </c>
      <c r="L22887">
        <v>13</v>
      </c>
      <c r="M22887">
        <v>2</v>
      </c>
      <c r="N22887">
        <v>2</v>
      </c>
      <c r="O22887">
        <v>0</v>
      </c>
      <c r="P22887" s="119" t="s">
        <v>20254</v>
      </c>
    </row>
    <row r="22888" spans="1:16" x14ac:dyDescent="0.25">
      <c r="A22888">
        <v>70571</v>
      </c>
      <c r="B22888" s="119" t="s">
        <v>15251</v>
      </c>
      <c r="C22888">
        <v>80</v>
      </c>
      <c r="E22888">
        <v>999</v>
      </c>
      <c r="F22888">
        <v>1414</v>
      </c>
      <c r="G22888">
        <v>130</v>
      </c>
      <c r="H22888">
        <v>2764</v>
      </c>
      <c r="I22888" s="119" t="s">
        <v>4726</v>
      </c>
      <c r="J22888" s="119" t="s">
        <v>222</v>
      </c>
      <c r="K22888" s="1">
        <v>46255.758941458334</v>
      </c>
      <c r="L22888">
        <v>162</v>
      </c>
      <c r="M22888">
        <v>3</v>
      </c>
      <c r="N22888">
        <v>0</v>
      </c>
      <c r="O22888">
        <v>0</v>
      </c>
      <c r="P22888" s="119" t="s">
        <v>20254</v>
      </c>
    </row>
    <row r="22889" spans="1:16" x14ac:dyDescent="0.25">
      <c r="A22889">
        <v>70573</v>
      </c>
      <c r="B22889" s="119" t="s">
        <v>15252</v>
      </c>
      <c r="C22889">
        <v>0</v>
      </c>
      <c r="E22889">
        <v>610</v>
      </c>
      <c r="F22889">
        <v>186</v>
      </c>
      <c r="G22889">
        <v>432</v>
      </c>
      <c r="H22889">
        <v>1493</v>
      </c>
      <c r="I22889" s="119" t="s">
        <v>16</v>
      </c>
      <c r="J22889" s="119" t="s">
        <v>24</v>
      </c>
      <c r="K22889" s="1">
        <v>46255.758941458334</v>
      </c>
      <c r="L22889">
        <v>4</v>
      </c>
      <c r="M22889">
        <v>1</v>
      </c>
      <c r="N22889">
        <v>0</v>
      </c>
      <c r="O22889">
        <v>1</v>
      </c>
      <c r="P22889" s="119" t="s">
        <v>20254</v>
      </c>
    </row>
    <row r="22890" spans="1:16" x14ac:dyDescent="0.25">
      <c r="A22890">
        <v>70575</v>
      </c>
      <c r="B22890" s="119" t="s">
        <v>15253</v>
      </c>
      <c r="C22890">
        <v>80</v>
      </c>
      <c r="E22890">
        <v>42</v>
      </c>
      <c r="F22890">
        <v>42363</v>
      </c>
      <c r="G22890">
        <v>136</v>
      </c>
      <c r="H22890">
        <v>71336</v>
      </c>
      <c r="I22890" s="119" t="s">
        <v>19</v>
      </c>
      <c r="J22890" s="119" t="s">
        <v>24</v>
      </c>
      <c r="K22890" s="1">
        <v>46255.758941458334</v>
      </c>
      <c r="L22890">
        <v>8</v>
      </c>
      <c r="M22890">
        <v>51</v>
      </c>
      <c r="N22890">
        <v>1</v>
      </c>
      <c r="O22890">
        <v>12</v>
      </c>
      <c r="P22890" s="119" t="s">
        <v>20254</v>
      </c>
    </row>
    <row r="22891" spans="1:16" x14ac:dyDescent="0.25">
      <c r="A22891">
        <v>70581</v>
      </c>
      <c r="B22891" s="119" t="s">
        <v>15254</v>
      </c>
      <c r="C22891">
        <v>80</v>
      </c>
      <c r="E22891">
        <v>575</v>
      </c>
      <c r="F22891">
        <v>46992</v>
      </c>
      <c r="G22891">
        <v>135</v>
      </c>
      <c r="H22891">
        <v>85885</v>
      </c>
      <c r="I22891" s="119" t="s">
        <v>4726</v>
      </c>
      <c r="J22891" s="119" t="s">
        <v>24</v>
      </c>
      <c r="K22891" s="1">
        <v>46255.758941458334</v>
      </c>
      <c r="L22891">
        <v>40</v>
      </c>
      <c r="M22891">
        <v>19</v>
      </c>
      <c r="N22891">
        <v>6</v>
      </c>
      <c r="O22891">
        <v>2</v>
      </c>
      <c r="P22891" s="119" t="s">
        <v>20254</v>
      </c>
    </row>
    <row r="22892" spans="1:16" x14ac:dyDescent="0.25">
      <c r="A22892">
        <v>70589</v>
      </c>
      <c r="B22892" s="119" t="s">
        <v>15255</v>
      </c>
      <c r="C22892">
        <v>0</v>
      </c>
      <c r="E22892">
        <v>29</v>
      </c>
      <c r="F22892">
        <v>111112</v>
      </c>
      <c r="G22892">
        <v>88</v>
      </c>
      <c r="H22892">
        <v>160652</v>
      </c>
      <c r="I22892" s="119" t="s">
        <v>16</v>
      </c>
      <c r="J22892" s="119" t="s">
        <v>222</v>
      </c>
      <c r="K22892" s="1">
        <v>46255.758941458334</v>
      </c>
      <c r="L22892">
        <v>5</v>
      </c>
      <c r="M22892">
        <v>3</v>
      </c>
      <c r="N22892">
        <v>1</v>
      </c>
      <c r="O22892">
        <v>0</v>
      </c>
      <c r="P22892" s="119" t="s">
        <v>20254</v>
      </c>
    </row>
    <row r="22893" spans="1:16" x14ac:dyDescent="0.25">
      <c r="A22893">
        <v>70592</v>
      </c>
      <c r="B22893" s="119" t="s">
        <v>15256</v>
      </c>
      <c r="C22893">
        <v>0</v>
      </c>
      <c r="E22893">
        <v>834</v>
      </c>
      <c r="F22893">
        <v>321</v>
      </c>
      <c r="G22893">
        <v>1631</v>
      </c>
      <c r="H22893">
        <v>2397</v>
      </c>
      <c r="I22893" s="119" t="s">
        <v>3582</v>
      </c>
      <c r="J22893" s="119" t="s">
        <v>17</v>
      </c>
      <c r="K22893" s="1">
        <v>46255.758941458334</v>
      </c>
      <c r="L22893">
        <v>51</v>
      </c>
      <c r="M22893">
        <v>732</v>
      </c>
      <c r="N22893">
        <v>0</v>
      </c>
      <c r="O22893">
        <v>15</v>
      </c>
      <c r="P22893" s="119" t="s">
        <v>20254</v>
      </c>
    </row>
    <row r="22894" spans="1:16" x14ac:dyDescent="0.25">
      <c r="A22894">
        <v>70594</v>
      </c>
      <c r="B22894" s="119" t="s">
        <v>15257</v>
      </c>
      <c r="C22894">
        <v>80</v>
      </c>
      <c r="E22894">
        <v>14</v>
      </c>
      <c r="F22894">
        <v>86038</v>
      </c>
      <c r="G22894">
        <v>89</v>
      </c>
      <c r="H22894">
        <v>135031</v>
      </c>
      <c r="I22894" s="119" t="s">
        <v>19</v>
      </c>
      <c r="J22894" s="119" t="s">
        <v>24</v>
      </c>
      <c r="K22894" s="1">
        <v>46255.758941458334</v>
      </c>
      <c r="L22894">
        <v>7</v>
      </c>
      <c r="M22894">
        <v>17</v>
      </c>
      <c r="N22894">
        <v>2</v>
      </c>
      <c r="O22894">
        <v>0</v>
      </c>
      <c r="P22894" s="119" t="s">
        <v>20254</v>
      </c>
    </row>
    <row r="22895" spans="1:16" x14ac:dyDescent="0.25">
      <c r="A22895">
        <v>70602</v>
      </c>
      <c r="B22895" s="119" t="s">
        <v>15258</v>
      </c>
      <c r="C22895">
        <v>0</v>
      </c>
      <c r="E22895">
        <v>6301</v>
      </c>
      <c r="F22895">
        <v>22</v>
      </c>
      <c r="G22895">
        <v>2431</v>
      </c>
      <c r="H22895">
        <v>199</v>
      </c>
      <c r="I22895" s="119" t="s">
        <v>16</v>
      </c>
      <c r="J22895" s="119" t="s">
        <v>13431</v>
      </c>
      <c r="K22895" s="1">
        <v>46255.758941458334</v>
      </c>
      <c r="L22895">
        <v>7</v>
      </c>
      <c r="M22895">
        <v>8</v>
      </c>
      <c r="N22895">
        <v>2</v>
      </c>
      <c r="O22895">
        <v>3</v>
      </c>
      <c r="P22895" s="119" t="s">
        <v>20254</v>
      </c>
    </row>
    <row r="22896" spans="1:16" x14ac:dyDescent="0.25">
      <c r="A22896">
        <v>70604</v>
      </c>
      <c r="B22896" s="119" t="s">
        <v>15259</v>
      </c>
      <c r="C22896">
        <v>0</v>
      </c>
      <c r="E22896">
        <v>240</v>
      </c>
      <c r="F22896">
        <v>3192</v>
      </c>
      <c r="G22896">
        <v>183</v>
      </c>
      <c r="H22896">
        <v>7790</v>
      </c>
      <c r="I22896" s="119" t="s">
        <v>16</v>
      </c>
      <c r="J22896" s="119" t="s">
        <v>13431</v>
      </c>
      <c r="K22896" s="1">
        <v>46255.758941458334</v>
      </c>
      <c r="L22896">
        <v>3</v>
      </c>
      <c r="M22896">
        <v>4</v>
      </c>
      <c r="N22896">
        <v>0</v>
      </c>
      <c r="O22896">
        <v>0</v>
      </c>
      <c r="P22896" s="119" t="s">
        <v>20254</v>
      </c>
    </row>
    <row r="22897" spans="1:16" x14ac:dyDescent="0.25">
      <c r="A22897">
        <v>70605</v>
      </c>
      <c r="B22897" s="119" t="s">
        <v>12122</v>
      </c>
      <c r="C22897">
        <v>0</v>
      </c>
      <c r="E22897">
        <v>323</v>
      </c>
      <c r="F22897">
        <v>140</v>
      </c>
      <c r="G22897">
        <v>0</v>
      </c>
      <c r="H22897">
        <v>0</v>
      </c>
      <c r="I22897" s="119" t="s">
        <v>1807</v>
      </c>
      <c r="J22897" s="119" t="s">
        <v>22</v>
      </c>
      <c r="K22897" s="1">
        <v>46255.758941458334</v>
      </c>
      <c r="L22897">
        <v>0</v>
      </c>
      <c r="M22897">
        <v>0</v>
      </c>
      <c r="N22897">
        <v>0</v>
      </c>
      <c r="O22897">
        <v>0</v>
      </c>
      <c r="P22897" s="119" t="s">
        <v>20254</v>
      </c>
    </row>
    <row r="22898" spans="1:16" x14ac:dyDescent="0.25">
      <c r="A22898">
        <v>70608</v>
      </c>
      <c r="B22898" s="119" t="s">
        <v>15260</v>
      </c>
      <c r="C22898">
        <v>80</v>
      </c>
      <c r="E22898">
        <v>52</v>
      </c>
      <c r="F22898">
        <v>30470</v>
      </c>
      <c r="G22898">
        <v>47</v>
      </c>
      <c r="H22898">
        <v>50454</v>
      </c>
      <c r="I22898" s="119" t="s">
        <v>4726</v>
      </c>
      <c r="J22898" s="119" t="s">
        <v>24</v>
      </c>
      <c r="K22898" s="1">
        <v>46255.758941458334</v>
      </c>
      <c r="L22898">
        <v>2</v>
      </c>
      <c r="M22898">
        <v>0</v>
      </c>
      <c r="N22898">
        <v>0</v>
      </c>
      <c r="O22898">
        <v>0</v>
      </c>
      <c r="P22898" s="119" t="s">
        <v>20254</v>
      </c>
    </row>
    <row r="22899" spans="1:16" x14ac:dyDescent="0.25">
      <c r="A22899">
        <v>70612</v>
      </c>
      <c r="B22899" s="119" t="s">
        <v>15261</v>
      </c>
      <c r="C22899">
        <v>0</v>
      </c>
      <c r="E22899">
        <v>625</v>
      </c>
      <c r="F22899">
        <v>9211</v>
      </c>
      <c r="G22899">
        <v>281</v>
      </c>
      <c r="H22899">
        <v>13011</v>
      </c>
      <c r="I22899" s="119" t="s">
        <v>3582</v>
      </c>
      <c r="J22899" s="119" t="s">
        <v>17</v>
      </c>
      <c r="K22899" s="1">
        <v>46255.758941458334</v>
      </c>
      <c r="L22899">
        <v>7</v>
      </c>
      <c r="M22899">
        <v>4</v>
      </c>
      <c r="N22899">
        <v>3</v>
      </c>
      <c r="O22899">
        <v>0</v>
      </c>
      <c r="P22899" s="119" t="s">
        <v>20254</v>
      </c>
    </row>
    <row r="22900" spans="1:16" x14ac:dyDescent="0.25">
      <c r="A22900">
        <v>70618</v>
      </c>
      <c r="B22900" s="119" t="s">
        <v>15262</v>
      </c>
      <c r="C22900">
        <v>0</v>
      </c>
      <c r="E22900">
        <v>407</v>
      </c>
      <c r="F22900">
        <v>391</v>
      </c>
      <c r="G22900">
        <v>186</v>
      </c>
      <c r="H22900">
        <v>5777</v>
      </c>
      <c r="I22900" s="119" t="s">
        <v>16</v>
      </c>
      <c r="J22900" s="119" t="s">
        <v>24</v>
      </c>
      <c r="K22900" s="1">
        <v>46255.758941458334</v>
      </c>
      <c r="L22900">
        <v>0</v>
      </c>
      <c r="M22900">
        <v>5</v>
      </c>
      <c r="N22900">
        <v>0</v>
      </c>
      <c r="O22900">
        <v>0</v>
      </c>
      <c r="P22900" s="119" t="s">
        <v>20254</v>
      </c>
    </row>
    <row r="22901" spans="1:16" x14ac:dyDescent="0.25">
      <c r="A22901">
        <v>70624</v>
      </c>
      <c r="B22901" s="119" t="s">
        <v>15263</v>
      </c>
      <c r="C22901">
        <v>0</v>
      </c>
      <c r="E22901">
        <v>3259</v>
      </c>
      <c r="F22901">
        <v>791</v>
      </c>
      <c r="G22901">
        <v>1512</v>
      </c>
      <c r="H22901">
        <v>4711</v>
      </c>
      <c r="I22901" s="119" t="s">
        <v>16</v>
      </c>
      <c r="J22901" s="119" t="s">
        <v>13431</v>
      </c>
      <c r="K22901" s="1">
        <v>46255.758941458334</v>
      </c>
      <c r="L22901">
        <v>0</v>
      </c>
      <c r="M22901">
        <v>2</v>
      </c>
      <c r="N22901">
        <v>0</v>
      </c>
      <c r="O22901">
        <v>1</v>
      </c>
      <c r="P22901" s="119" t="s">
        <v>20254</v>
      </c>
    </row>
    <row r="22902" spans="1:16" x14ac:dyDescent="0.25">
      <c r="A22902">
        <v>70633</v>
      </c>
      <c r="B22902" s="119" t="s">
        <v>15264</v>
      </c>
      <c r="C22902">
        <v>0</v>
      </c>
      <c r="E22902">
        <v>7838</v>
      </c>
      <c r="F22902">
        <v>20</v>
      </c>
      <c r="G22902">
        <v>1277</v>
      </c>
      <c r="H22902">
        <v>181</v>
      </c>
      <c r="I22902" s="119" t="s">
        <v>16</v>
      </c>
      <c r="J22902" s="119" t="s">
        <v>24</v>
      </c>
      <c r="K22902" s="1">
        <v>46255.758941458334</v>
      </c>
      <c r="L22902">
        <v>6</v>
      </c>
      <c r="M22902">
        <v>7</v>
      </c>
      <c r="N22902">
        <v>1</v>
      </c>
      <c r="O22902">
        <v>1</v>
      </c>
      <c r="P22902" s="119" t="s">
        <v>20254</v>
      </c>
    </row>
    <row r="22903" spans="1:16" x14ac:dyDescent="0.25">
      <c r="A22903">
        <v>70634</v>
      </c>
      <c r="B22903" s="119" t="s">
        <v>15265</v>
      </c>
      <c r="C22903">
        <v>0</v>
      </c>
      <c r="E22903">
        <v>1110</v>
      </c>
      <c r="F22903">
        <v>13</v>
      </c>
      <c r="G22903">
        <v>1065</v>
      </c>
      <c r="H22903">
        <v>402</v>
      </c>
      <c r="I22903" s="119" t="s">
        <v>16</v>
      </c>
      <c r="J22903" s="119" t="s">
        <v>13431</v>
      </c>
      <c r="K22903" s="1">
        <v>46255.758941458334</v>
      </c>
      <c r="L22903">
        <v>4</v>
      </c>
      <c r="M22903">
        <v>8</v>
      </c>
      <c r="N22903">
        <v>0</v>
      </c>
      <c r="O22903">
        <v>2</v>
      </c>
      <c r="P22903" s="119" t="s">
        <v>20254</v>
      </c>
    </row>
    <row r="22904" spans="1:16" x14ac:dyDescent="0.25">
      <c r="A22904">
        <v>70637</v>
      </c>
      <c r="B22904" s="119" t="s">
        <v>15266</v>
      </c>
      <c r="C22904">
        <v>0</v>
      </c>
      <c r="E22904">
        <v>1576</v>
      </c>
      <c r="F22904">
        <v>9</v>
      </c>
      <c r="G22904">
        <v>1352</v>
      </c>
      <c r="H22904">
        <v>200</v>
      </c>
      <c r="I22904" s="119" t="s">
        <v>16</v>
      </c>
      <c r="J22904" s="119" t="s">
        <v>24</v>
      </c>
      <c r="K22904" s="1">
        <v>46255.758941458334</v>
      </c>
      <c r="L22904">
        <v>4</v>
      </c>
      <c r="M22904">
        <v>3</v>
      </c>
      <c r="N22904">
        <v>1</v>
      </c>
      <c r="O22904">
        <v>1</v>
      </c>
      <c r="P22904" s="119" t="s">
        <v>20254</v>
      </c>
    </row>
    <row r="22905" spans="1:16" x14ac:dyDescent="0.25">
      <c r="A22905">
        <v>70645</v>
      </c>
      <c r="B22905" s="119" t="s">
        <v>15267</v>
      </c>
      <c r="C22905">
        <v>0</v>
      </c>
      <c r="E22905">
        <v>0</v>
      </c>
      <c r="F22905">
        <v>0</v>
      </c>
      <c r="G22905">
        <v>2563</v>
      </c>
      <c r="H22905">
        <v>281</v>
      </c>
      <c r="I22905" s="119" t="s">
        <v>16</v>
      </c>
      <c r="J22905" s="119" t="s">
        <v>13431</v>
      </c>
      <c r="K22905" s="1">
        <v>46255.758941458334</v>
      </c>
      <c r="L22905">
        <v>0</v>
      </c>
      <c r="M22905">
        <v>21</v>
      </c>
      <c r="N22905">
        <v>0</v>
      </c>
      <c r="O22905">
        <v>7</v>
      </c>
      <c r="P22905" s="119" t="s">
        <v>20254</v>
      </c>
    </row>
    <row r="22906" spans="1:16" x14ac:dyDescent="0.25">
      <c r="A22906">
        <v>70655</v>
      </c>
      <c r="B22906" s="119" t="s">
        <v>15268</v>
      </c>
      <c r="C22906">
        <v>80</v>
      </c>
      <c r="E22906">
        <v>223</v>
      </c>
      <c r="F22906">
        <v>5061</v>
      </c>
      <c r="G22906">
        <v>554</v>
      </c>
      <c r="H22906">
        <v>8396</v>
      </c>
      <c r="I22906" s="119" t="s">
        <v>4726</v>
      </c>
      <c r="J22906" s="119" t="s">
        <v>222</v>
      </c>
      <c r="K22906" s="1">
        <v>46255.758941458334</v>
      </c>
      <c r="L22906">
        <v>48</v>
      </c>
      <c r="M22906">
        <v>17</v>
      </c>
      <c r="N22906">
        <v>3</v>
      </c>
      <c r="O22906">
        <v>4</v>
      </c>
      <c r="P22906" s="119" t="s">
        <v>20254</v>
      </c>
    </row>
    <row r="22907" spans="1:16" x14ac:dyDescent="0.25">
      <c r="A22907">
        <v>70664</v>
      </c>
      <c r="B22907" s="119" t="s">
        <v>15269</v>
      </c>
      <c r="C22907">
        <v>0</v>
      </c>
      <c r="E22907">
        <v>6114</v>
      </c>
      <c r="F22907">
        <v>171</v>
      </c>
      <c r="G22907">
        <v>1830</v>
      </c>
      <c r="H22907">
        <v>4782</v>
      </c>
      <c r="I22907" s="119" t="s">
        <v>16</v>
      </c>
      <c r="J22907" s="119" t="s">
        <v>13431</v>
      </c>
      <c r="K22907" s="1">
        <v>46255.758941458334</v>
      </c>
      <c r="L22907">
        <v>0</v>
      </c>
      <c r="M22907">
        <v>3</v>
      </c>
      <c r="N22907">
        <v>0</v>
      </c>
      <c r="O22907">
        <v>1</v>
      </c>
      <c r="P22907" s="119" t="s">
        <v>20254</v>
      </c>
    </row>
    <row r="22908" spans="1:16" x14ac:dyDescent="0.25">
      <c r="A22908">
        <v>70668</v>
      </c>
      <c r="B22908" s="119" t="s">
        <v>15270</v>
      </c>
      <c r="C22908">
        <v>0</v>
      </c>
      <c r="E22908">
        <v>34</v>
      </c>
      <c r="F22908">
        <v>4148</v>
      </c>
      <c r="G22908">
        <v>14</v>
      </c>
      <c r="H22908">
        <v>19998</v>
      </c>
      <c r="I22908" s="119" t="s">
        <v>16</v>
      </c>
      <c r="J22908" s="119" t="s">
        <v>24</v>
      </c>
      <c r="K22908" s="1">
        <v>46255.758941458334</v>
      </c>
      <c r="L22908">
        <v>1</v>
      </c>
      <c r="M22908">
        <v>2</v>
      </c>
      <c r="N22908">
        <v>0</v>
      </c>
      <c r="O22908">
        <v>2</v>
      </c>
      <c r="P22908" s="119" t="s">
        <v>20254</v>
      </c>
    </row>
    <row r="22909" spans="1:16" x14ac:dyDescent="0.25">
      <c r="A22909">
        <v>70677</v>
      </c>
      <c r="B22909" s="119" t="s">
        <v>15271</v>
      </c>
      <c r="C22909">
        <v>80</v>
      </c>
      <c r="E22909">
        <v>143</v>
      </c>
      <c r="F22909">
        <v>53994</v>
      </c>
      <c r="G22909">
        <v>90</v>
      </c>
      <c r="H22909">
        <v>103915</v>
      </c>
      <c r="I22909" s="119" t="s">
        <v>19</v>
      </c>
      <c r="J22909" s="119" t="s">
        <v>24</v>
      </c>
      <c r="K22909" s="1">
        <v>46255.758941458334</v>
      </c>
      <c r="L22909">
        <v>12</v>
      </c>
      <c r="M22909">
        <v>7</v>
      </c>
      <c r="N22909">
        <v>1</v>
      </c>
      <c r="O22909">
        <v>1</v>
      </c>
      <c r="P22909" s="119" t="s">
        <v>20254</v>
      </c>
    </row>
    <row r="22910" spans="1:16" x14ac:dyDescent="0.25">
      <c r="A22910">
        <v>70680</v>
      </c>
      <c r="B22910" s="119" t="s">
        <v>15272</v>
      </c>
      <c r="C22910">
        <v>80</v>
      </c>
      <c r="E22910">
        <v>34</v>
      </c>
      <c r="F22910">
        <v>70020</v>
      </c>
      <c r="G22910">
        <v>42</v>
      </c>
      <c r="H22910">
        <v>128554</v>
      </c>
      <c r="I22910" s="119" t="s">
        <v>19</v>
      </c>
      <c r="J22910" s="119" t="s">
        <v>24</v>
      </c>
      <c r="K22910" s="1">
        <v>46255.758941458334</v>
      </c>
      <c r="L22910">
        <v>1</v>
      </c>
      <c r="M22910">
        <v>2</v>
      </c>
      <c r="N22910">
        <v>0</v>
      </c>
      <c r="O22910">
        <v>1</v>
      </c>
      <c r="P22910" s="119" t="s">
        <v>20254</v>
      </c>
    </row>
    <row r="22911" spans="1:16" x14ac:dyDescent="0.25">
      <c r="A22911">
        <v>70682</v>
      </c>
      <c r="B22911" s="119" t="s">
        <v>15273</v>
      </c>
      <c r="C22911">
        <v>0</v>
      </c>
      <c r="E22911">
        <v>470</v>
      </c>
      <c r="F22911">
        <v>14212</v>
      </c>
      <c r="G22911">
        <v>281</v>
      </c>
      <c r="H22911">
        <v>29397</v>
      </c>
      <c r="I22911" s="119" t="s">
        <v>3582</v>
      </c>
      <c r="J22911" s="119" t="s">
        <v>17</v>
      </c>
      <c r="K22911" s="1">
        <v>46255.758941458334</v>
      </c>
      <c r="L22911">
        <v>10</v>
      </c>
      <c r="M22911">
        <v>16</v>
      </c>
      <c r="N22911">
        <v>1</v>
      </c>
      <c r="O22911">
        <v>12</v>
      </c>
      <c r="P22911" s="119" t="s">
        <v>20254</v>
      </c>
    </row>
    <row r="22912" spans="1:16" x14ac:dyDescent="0.25">
      <c r="A22912">
        <v>70702</v>
      </c>
      <c r="B22912" s="119" t="s">
        <v>15274</v>
      </c>
      <c r="C22912">
        <v>80</v>
      </c>
      <c r="E22912">
        <v>27</v>
      </c>
      <c r="F22912">
        <v>65115</v>
      </c>
      <c r="G22912">
        <v>51</v>
      </c>
      <c r="H22912">
        <v>129494</v>
      </c>
      <c r="I22912" s="119" t="s">
        <v>19</v>
      </c>
      <c r="J22912" s="119" t="s">
        <v>24</v>
      </c>
      <c r="K22912" s="1">
        <v>46255.758941458334</v>
      </c>
      <c r="L22912">
        <v>2</v>
      </c>
      <c r="M22912">
        <v>1</v>
      </c>
      <c r="N22912">
        <v>0</v>
      </c>
      <c r="O22912">
        <v>0</v>
      </c>
      <c r="P22912" s="119" t="s">
        <v>20254</v>
      </c>
    </row>
    <row r="22913" spans="1:16" x14ac:dyDescent="0.25">
      <c r="A22913">
        <v>70707</v>
      </c>
      <c r="B22913" s="119" t="s">
        <v>14871</v>
      </c>
      <c r="C22913">
        <v>0</v>
      </c>
      <c r="E22913">
        <v>1871</v>
      </c>
      <c r="F22913">
        <v>201</v>
      </c>
      <c r="G22913">
        <v>199</v>
      </c>
      <c r="H22913">
        <v>1960</v>
      </c>
      <c r="I22913" s="119" t="s">
        <v>16</v>
      </c>
      <c r="J22913" s="119" t="s">
        <v>24</v>
      </c>
      <c r="K22913" s="1">
        <v>46255.758941458334</v>
      </c>
      <c r="L22913">
        <v>0</v>
      </c>
      <c r="M22913">
        <v>3</v>
      </c>
      <c r="N22913">
        <v>0</v>
      </c>
      <c r="O22913">
        <v>1</v>
      </c>
      <c r="P22913" s="119" t="s">
        <v>20254</v>
      </c>
    </row>
    <row r="22914" spans="1:16" x14ac:dyDescent="0.25">
      <c r="A22914">
        <v>70709</v>
      </c>
      <c r="B22914" s="119" t="s">
        <v>15275</v>
      </c>
      <c r="C22914">
        <v>80</v>
      </c>
      <c r="E22914">
        <v>64</v>
      </c>
      <c r="F22914">
        <v>17408</v>
      </c>
      <c r="G22914">
        <v>68</v>
      </c>
      <c r="H22914">
        <v>71965</v>
      </c>
      <c r="I22914" s="119" t="s">
        <v>4726</v>
      </c>
      <c r="J22914" s="119" t="s">
        <v>24</v>
      </c>
      <c r="K22914" s="1">
        <v>46255.758941458334</v>
      </c>
      <c r="L22914">
        <v>7</v>
      </c>
      <c r="M22914">
        <v>3</v>
      </c>
      <c r="N22914">
        <v>1</v>
      </c>
      <c r="O22914">
        <v>1</v>
      </c>
      <c r="P22914" s="119" t="s">
        <v>20254</v>
      </c>
    </row>
    <row r="22915" spans="1:16" x14ac:dyDescent="0.25">
      <c r="A22915">
        <v>70714</v>
      </c>
      <c r="B22915" s="119" t="s">
        <v>15276</v>
      </c>
      <c r="C22915">
        <v>0</v>
      </c>
      <c r="E22915">
        <v>14046</v>
      </c>
      <c r="F22915">
        <v>299</v>
      </c>
      <c r="G22915">
        <v>29338</v>
      </c>
      <c r="H22915">
        <v>448</v>
      </c>
      <c r="I22915" s="119" t="s">
        <v>3582</v>
      </c>
      <c r="J22915" s="119" t="s">
        <v>22</v>
      </c>
      <c r="K22915" s="1">
        <v>46255.758941458334</v>
      </c>
      <c r="L22915">
        <v>171</v>
      </c>
      <c r="M22915">
        <v>2752</v>
      </c>
      <c r="N22915">
        <v>1</v>
      </c>
      <c r="O22915">
        <v>518</v>
      </c>
      <c r="P22915" s="119" t="s">
        <v>20254</v>
      </c>
    </row>
    <row r="22916" spans="1:16" x14ac:dyDescent="0.25">
      <c r="A22916">
        <v>70721</v>
      </c>
      <c r="B22916" s="119" t="s">
        <v>15277</v>
      </c>
      <c r="C22916">
        <v>80</v>
      </c>
      <c r="E22916">
        <v>40</v>
      </c>
      <c r="F22916">
        <v>63131</v>
      </c>
      <c r="G22916">
        <v>68</v>
      </c>
      <c r="H22916">
        <v>123000</v>
      </c>
      <c r="I22916" s="119" t="s">
        <v>19</v>
      </c>
      <c r="J22916" s="119" t="s">
        <v>24</v>
      </c>
      <c r="K22916" s="1">
        <v>46255.758941458334</v>
      </c>
      <c r="L22916">
        <v>0</v>
      </c>
      <c r="M22916">
        <v>3</v>
      </c>
      <c r="N22916">
        <v>0</v>
      </c>
      <c r="O22916">
        <v>1</v>
      </c>
      <c r="P22916" s="119" t="s">
        <v>20254</v>
      </c>
    </row>
    <row r="22917" spans="1:16" x14ac:dyDescent="0.25">
      <c r="A22917">
        <v>70727</v>
      </c>
      <c r="B22917" s="119" t="s">
        <v>15278</v>
      </c>
      <c r="C22917">
        <v>80</v>
      </c>
      <c r="E22917">
        <v>24</v>
      </c>
      <c r="F22917">
        <v>40285</v>
      </c>
      <c r="G22917">
        <v>31</v>
      </c>
      <c r="H22917">
        <v>146596</v>
      </c>
      <c r="I22917" s="119" t="s">
        <v>19</v>
      </c>
      <c r="J22917" s="119" t="s">
        <v>24</v>
      </c>
      <c r="K22917" s="1">
        <v>46255.758941458334</v>
      </c>
      <c r="L22917">
        <v>0</v>
      </c>
      <c r="M22917">
        <v>1</v>
      </c>
      <c r="N22917">
        <v>0</v>
      </c>
      <c r="O22917">
        <v>0</v>
      </c>
      <c r="P22917" s="119" t="s">
        <v>20254</v>
      </c>
    </row>
    <row r="22918" spans="1:16" x14ac:dyDescent="0.25">
      <c r="A22918">
        <v>70728</v>
      </c>
      <c r="B22918" s="119" t="s">
        <v>15279</v>
      </c>
      <c r="C22918">
        <v>0</v>
      </c>
      <c r="E22918">
        <v>1168</v>
      </c>
      <c r="F22918">
        <v>3828</v>
      </c>
      <c r="G22918">
        <v>502</v>
      </c>
      <c r="H22918">
        <v>8925</v>
      </c>
      <c r="I22918" s="119" t="s">
        <v>3582</v>
      </c>
      <c r="J22918" s="119" t="s">
        <v>17</v>
      </c>
      <c r="K22918" s="1">
        <v>46255.758941458334</v>
      </c>
      <c r="L22918">
        <v>37</v>
      </c>
      <c r="M22918">
        <v>22</v>
      </c>
      <c r="N22918">
        <v>3</v>
      </c>
      <c r="O22918">
        <v>6</v>
      </c>
      <c r="P22918" s="119" t="s">
        <v>20254</v>
      </c>
    </row>
    <row r="22919" spans="1:16" x14ac:dyDescent="0.25">
      <c r="A22919">
        <v>70732</v>
      </c>
      <c r="B22919" s="119" t="s">
        <v>15280</v>
      </c>
      <c r="C22919">
        <v>80</v>
      </c>
      <c r="D22919">
        <v>24570</v>
      </c>
      <c r="E22919">
        <v>1011</v>
      </c>
      <c r="F22919">
        <v>12803</v>
      </c>
      <c r="G22919">
        <v>2229</v>
      </c>
      <c r="H22919">
        <v>19800</v>
      </c>
      <c r="I22919" s="119" t="s">
        <v>4726</v>
      </c>
      <c r="J22919" s="119" t="s">
        <v>24</v>
      </c>
      <c r="K22919" s="1">
        <v>46255.758941458334</v>
      </c>
      <c r="L22919">
        <v>42</v>
      </c>
      <c r="M22919">
        <v>67</v>
      </c>
      <c r="N22919">
        <v>25</v>
      </c>
      <c r="O22919">
        <v>12</v>
      </c>
      <c r="P22919" s="119" t="s">
        <v>20254</v>
      </c>
    </row>
    <row r="22920" spans="1:16" x14ac:dyDescent="0.25">
      <c r="A22920">
        <v>70749</v>
      </c>
      <c r="B22920" s="119" t="s">
        <v>15281</v>
      </c>
      <c r="C22920">
        <v>80</v>
      </c>
      <c r="E22920">
        <v>184</v>
      </c>
      <c r="F22920">
        <v>17402</v>
      </c>
      <c r="G22920">
        <v>119</v>
      </c>
      <c r="H22920">
        <v>25002</v>
      </c>
      <c r="I22920" s="119" t="s">
        <v>19</v>
      </c>
      <c r="J22920" s="119" t="s">
        <v>24</v>
      </c>
      <c r="K22920" s="1">
        <v>46255.758941458334</v>
      </c>
      <c r="L22920">
        <v>5</v>
      </c>
      <c r="M22920">
        <v>1</v>
      </c>
      <c r="N22920">
        <v>1</v>
      </c>
      <c r="O22920">
        <v>0</v>
      </c>
      <c r="P22920" s="119" t="s">
        <v>20254</v>
      </c>
    </row>
    <row r="22921" spans="1:16" x14ac:dyDescent="0.25">
      <c r="A22921">
        <v>70750</v>
      </c>
      <c r="B22921" s="119" t="s">
        <v>15282</v>
      </c>
      <c r="C22921">
        <v>0</v>
      </c>
      <c r="E22921">
        <v>434</v>
      </c>
      <c r="F22921">
        <v>6340</v>
      </c>
      <c r="G22921">
        <v>156</v>
      </c>
      <c r="H22921">
        <v>16488</v>
      </c>
      <c r="I22921" s="119" t="s">
        <v>3582</v>
      </c>
      <c r="J22921" s="119" t="s">
        <v>17</v>
      </c>
      <c r="K22921" s="1">
        <v>46255.758941458334</v>
      </c>
      <c r="L22921">
        <v>22</v>
      </c>
      <c r="M22921">
        <v>11</v>
      </c>
      <c r="N22921">
        <v>4</v>
      </c>
      <c r="O22921">
        <v>2</v>
      </c>
      <c r="P22921" s="119" t="s">
        <v>20254</v>
      </c>
    </row>
    <row r="22922" spans="1:16" x14ac:dyDescent="0.25">
      <c r="A22922">
        <v>70752</v>
      </c>
      <c r="B22922" s="119" t="s">
        <v>15283</v>
      </c>
      <c r="C22922">
        <v>0</v>
      </c>
      <c r="E22922">
        <v>936</v>
      </c>
      <c r="F22922">
        <v>3167</v>
      </c>
      <c r="G22922">
        <v>265</v>
      </c>
      <c r="H22922">
        <v>11098</v>
      </c>
      <c r="I22922" s="119" t="s">
        <v>16</v>
      </c>
      <c r="J22922" s="119" t="s">
        <v>13431</v>
      </c>
      <c r="K22922" s="1">
        <v>46255.758941458334</v>
      </c>
      <c r="L22922">
        <v>4</v>
      </c>
      <c r="M22922">
        <v>11</v>
      </c>
      <c r="N22922">
        <v>3</v>
      </c>
      <c r="O22922">
        <v>4</v>
      </c>
      <c r="P22922" s="119" t="s">
        <v>20254</v>
      </c>
    </row>
    <row r="22923" spans="1:16" x14ac:dyDescent="0.25">
      <c r="A22923">
        <v>70754</v>
      </c>
      <c r="B22923" s="119" t="s">
        <v>12121</v>
      </c>
      <c r="C22923">
        <v>0</v>
      </c>
      <c r="E22923">
        <v>412</v>
      </c>
      <c r="F22923">
        <v>352</v>
      </c>
      <c r="G22923">
        <v>0</v>
      </c>
      <c r="H22923">
        <v>0</v>
      </c>
      <c r="I22923" s="119" t="s">
        <v>1807</v>
      </c>
      <c r="J22923" s="119" t="s">
        <v>22</v>
      </c>
      <c r="K22923" s="1">
        <v>46255.758941458334</v>
      </c>
      <c r="L22923">
        <v>25</v>
      </c>
      <c r="M22923">
        <v>0</v>
      </c>
      <c r="N22923">
        <v>0</v>
      </c>
      <c r="O22923">
        <v>0</v>
      </c>
      <c r="P22923" s="119" t="s">
        <v>20254</v>
      </c>
    </row>
    <row r="22924" spans="1:16" x14ac:dyDescent="0.25">
      <c r="A22924">
        <v>70755</v>
      </c>
      <c r="B22924" s="119" t="s">
        <v>15284</v>
      </c>
      <c r="C22924">
        <v>0</v>
      </c>
      <c r="E22924">
        <v>1978</v>
      </c>
      <c r="F22924">
        <v>190</v>
      </c>
      <c r="G22924">
        <v>418</v>
      </c>
      <c r="H22924">
        <v>2483</v>
      </c>
      <c r="I22924" s="119" t="s">
        <v>16</v>
      </c>
      <c r="J22924" s="119" t="s">
        <v>13431</v>
      </c>
      <c r="K22924" s="1">
        <v>46255.758941458334</v>
      </c>
      <c r="L22924">
        <v>2</v>
      </c>
      <c r="M22924">
        <v>5</v>
      </c>
      <c r="N22924">
        <v>1</v>
      </c>
      <c r="O22924">
        <v>0</v>
      </c>
      <c r="P22924" s="119" t="s">
        <v>20254</v>
      </c>
    </row>
    <row r="22925" spans="1:16" x14ac:dyDescent="0.25">
      <c r="A22925">
        <v>70759</v>
      </c>
      <c r="B22925" s="119" t="s">
        <v>15285</v>
      </c>
      <c r="C22925">
        <v>0</v>
      </c>
      <c r="E22925">
        <v>1999</v>
      </c>
      <c r="F22925">
        <v>9669</v>
      </c>
      <c r="G22925">
        <v>1070</v>
      </c>
      <c r="H22925">
        <v>10909</v>
      </c>
      <c r="I22925" s="119" t="s">
        <v>6020</v>
      </c>
      <c r="J22925" s="119" t="s">
        <v>222</v>
      </c>
      <c r="K22925" s="1">
        <v>46255.758941458334</v>
      </c>
      <c r="L22925">
        <v>79</v>
      </c>
      <c r="M22925">
        <v>27</v>
      </c>
      <c r="N22925">
        <v>14</v>
      </c>
      <c r="O22925">
        <v>4</v>
      </c>
      <c r="P22925" s="119" t="s">
        <v>20254</v>
      </c>
    </row>
    <row r="22926" spans="1:16" x14ac:dyDescent="0.25">
      <c r="A22926">
        <v>70762</v>
      </c>
      <c r="B22926" s="119" t="s">
        <v>15286</v>
      </c>
      <c r="C22926">
        <v>0</v>
      </c>
      <c r="E22926">
        <v>15184</v>
      </c>
      <c r="F22926">
        <v>91</v>
      </c>
      <c r="G22926">
        <v>1551</v>
      </c>
      <c r="H22926">
        <v>667</v>
      </c>
      <c r="I22926" s="119" t="s">
        <v>16</v>
      </c>
      <c r="J22926" s="119" t="s">
        <v>13431</v>
      </c>
      <c r="K22926" s="1">
        <v>46255.758941458334</v>
      </c>
      <c r="L22926">
        <v>4</v>
      </c>
      <c r="M22926">
        <v>3</v>
      </c>
      <c r="N22926">
        <v>1</v>
      </c>
      <c r="O22926">
        <v>1</v>
      </c>
      <c r="P22926" s="119" t="s">
        <v>20254</v>
      </c>
    </row>
    <row r="22927" spans="1:16" x14ac:dyDescent="0.25">
      <c r="A22927">
        <v>70767</v>
      </c>
      <c r="B22927" s="119" t="s">
        <v>15287</v>
      </c>
      <c r="C22927">
        <v>80</v>
      </c>
      <c r="E22927">
        <v>998</v>
      </c>
      <c r="F22927">
        <v>1599</v>
      </c>
      <c r="G22927">
        <v>110</v>
      </c>
      <c r="H22927">
        <v>2600</v>
      </c>
      <c r="I22927" s="119" t="s">
        <v>4726</v>
      </c>
      <c r="J22927" s="119" t="s">
        <v>222</v>
      </c>
      <c r="K22927" s="1">
        <v>46255.758941458334</v>
      </c>
      <c r="L22927">
        <v>330</v>
      </c>
      <c r="M22927">
        <v>0</v>
      </c>
      <c r="N22927">
        <v>0</v>
      </c>
      <c r="O22927">
        <v>0</v>
      </c>
      <c r="P22927" s="119" t="s">
        <v>20254</v>
      </c>
    </row>
    <row r="22928" spans="1:16" x14ac:dyDescent="0.25">
      <c r="A22928">
        <v>70768</v>
      </c>
      <c r="B22928" s="119" t="s">
        <v>15288</v>
      </c>
      <c r="C22928">
        <v>0</v>
      </c>
      <c r="E22928">
        <v>3425</v>
      </c>
      <c r="F22928">
        <v>2</v>
      </c>
      <c r="G22928">
        <v>6323</v>
      </c>
      <c r="H22928">
        <v>9</v>
      </c>
      <c r="I22928" s="119" t="s">
        <v>16</v>
      </c>
      <c r="J22928" s="119" t="s">
        <v>24</v>
      </c>
      <c r="K22928" s="1">
        <v>46255.758941458334</v>
      </c>
      <c r="L22928">
        <v>42</v>
      </c>
      <c r="M22928">
        <v>17</v>
      </c>
      <c r="N22928">
        <v>6</v>
      </c>
      <c r="O22928">
        <v>1</v>
      </c>
      <c r="P22928" s="119" t="s">
        <v>20254</v>
      </c>
    </row>
    <row r="22929" spans="1:16" x14ac:dyDescent="0.25">
      <c r="A22929">
        <v>70772</v>
      </c>
      <c r="B22929" s="119" t="s">
        <v>15289</v>
      </c>
      <c r="C22929">
        <v>0</v>
      </c>
      <c r="E22929">
        <v>98</v>
      </c>
      <c r="F22929">
        <v>1507</v>
      </c>
      <c r="G22929">
        <v>267</v>
      </c>
      <c r="H22929">
        <v>9367</v>
      </c>
      <c r="I22929" s="119" t="s">
        <v>16</v>
      </c>
      <c r="J22929" s="119" t="s">
        <v>13431</v>
      </c>
      <c r="K22929" s="1">
        <v>46255.758941458334</v>
      </c>
      <c r="L22929">
        <v>0</v>
      </c>
      <c r="M22929">
        <v>8</v>
      </c>
      <c r="N22929">
        <v>0</v>
      </c>
      <c r="O22929">
        <v>3</v>
      </c>
      <c r="P22929" s="119" t="s">
        <v>20254</v>
      </c>
    </row>
    <row r="22930" spans="1:16" x14ac:dyDescent="0.25">
      <c r="A22930">
        <v>70781</v>
      </c>
      <c r="B22930" s="119" t="s">
        <v>15290</v>
      </c>
      <c r="C22930">
        <v>0</v>
      </c>
      <c r="E22930">
        <v>288</v>
      </c>
      <c r="F22930">
        <v>4024</v>
      </c>
      <c r="G22930">
        <v>47</v>
      </c>
      <c r="H22930">
        <v>10191</v>
      </c>
      <c r="I22930" s="119" t="s">
        <v>16</v>
      </c>
      <c r="J22930" s="119" t="s">
        <v>24</v>
      </c>
      <c r="K22930" s="1">
        <v>46255.758941458334</v>
      </c>
      <c r="L22930">
        <v>0</v>
      </c>
      <c r="M22930">
        <v>4</v>
      </c>
      <c r="N22930">
        <v>0</v>
      </c>
      <c r="O22930">
        <v>2</v>
      </c>
      <c r="P22930" s="119" t="s">
        <v>20254</v>
      </c>
    </row>
    <row r="22931" spans="1:16" x14ac:dyDescent="0.25">
      <c r="A22931">
        <v>70789</v>
      </c>
      <c r="B22931" s="119" t="s">
        <v>15291</v>
      </c>
      <c r="C22931">
        <v>0</v>
      </c>
      <c r="E22931">
        <v>280</v>
      </c>
      <c r="F22931">
        <v>3580</v>
      </c>
      <c r="G22931">
        <v>11</v>
      </c>
      <c r="H22931">
        <v>19999</v>
      </c>
      <c r="I22931" s="119" t="s">
        <v>16</v>
      </c>
      <c r="J22931" s="119" t="s">
        <v>24</v>
      </c>
      <c r="K22931" s="1">
        <v>46255.758941458334</v>
      </c>
      <c r="L22931">
        <v>1</v>
      </c>
      <c r="M22931">
        <v>1</v>
      </c>
      <c r="N22931">
        <v>0</v>
      </c>
      <c r="O22931">
        <v>1</v>
      </c>
      <c r="P22931" s="119" t="s">
        <v>20254</v>
      </c>
    </row>
    <row r="22932" spans="1:16" x14ac:dyDescent="0.25">
      <c r="A22932">
        <v>70791</v>
      </c>
      <c r="B22932" s="119" t="s">
        <v>15292</v>
      </c>
      <c r="C22932">
        <v>0</v>
      </c>
      <c r="E22932">
        <v>75895</v>
      </c>
      <c r="F22932">
        <v>3</v>
      </c>
      <c r="G22932">
        <v>102305</v>
      </c>
      <c r="H22932">
        <v>29</v>
      </c>
      <c r="I22932" s="119" t="s">
        <v>6020</v>
      </c>
      <c r="J22932" s="119" t="s">
        <v>222</v>
      </c>
      <c r="K22932" s="1">
        <v>46255.758941458334</v>
      </c>
      <c r="L22932">
        <v>1105</v>
      </c>
      <c r="M22932">
        <v>497</v>
      </c>
      <c r="N22932">
        <v>195</v>
      </c>
      <c r="O22932">
        <v>6</v>
      </c>
      <c r="P22932" s="119" t="s">
        <v>20254</v>
      </c>
    </row>
    <row r="22933" spans="1:16" x14ac:dyDescent="0.25">
      <c r="A22933">
        <v>70799</v>
      </c>
      <c r="B22933" s="119" t="s">
        <v>15293</v>
      </c>
      <c r="C22933">
        <v>0</v>
      </c>
      <c r="E22933">
        <v>662</v>
      </c>
      <c r="F22933">
        <v>15462</v>
      </c>
      <c r="G22933">
        <v>379</v>
      </c>
      <c r="H22933">
        <v>22039</v>
      </c>
      <c r="I22933" s="119" t="s">
        <v>3582</v>
      </c>
      <c r="J22933" s="119" t="s">
        <v>17</v>
      </c>
      <c r="K22933" s="1">
        <v>46255.758941458334</v>
      </c>
      <c r="L22933">
        <v>3</v>
      </c>
      <c r="M22933">
        <v>3</v>
      </c>
      <c r="N22933">
        <v>0</v>
      </c>
      <c r="O22933">
        <v>0</v>
      </c>
      <c r="P22933" s="119" t="s">
        <v>20254</v>
      </c>
    </row>
    <row r="22934" spans="1:16" x14ac:dyDescent="0.25">
      <c r="A22934">
        <v>70804</v>
      </c>
      <c r="B22934" s="119" t="s">
        <v>15294</v>
      </c>
      <c r="C22934">
        <v>0</v>
      </c>
      <c r="E22934">
        <v>1062</v>
      </c>
      <c r="F22934">
        <v>12</v>
      </c>
      <c r="G22934">
        <v>0</v>
      </c>
      <c r="H22934">
        <v>0</v>
      </c>
      <c r="I22934" s="119" t="s">
        <v>6020</v>
      </c>
      <c r="J22934" s="119" t="s">
        <v>17</v>
      </c>
      <c r="K22934" s="1">
        <v>46255.758941458334</v>
      </c>
      <c r="L22934">
        <v>0</v>
      </c>
      <c r="M22934">
        <v>0</v>
      </c>
      <c r="N22934">
        <v>0</v>
      </c>
      <c r="O22934">
        <v>0</v>
      </c>
      <c r="P22934" s="119" t="s">
        <v>20254</v>
      </c>
    </row>
    <row r="22935" spans="1:16" x14ac:dyDescent="0.25">
      <c r="A22935">
        <v>70809</v>
      </c>
      <c r="B22935" s="119" t="s">
        <v>15295</v>
      </c>
      <c r="C22935">
        <v>80</v>
      </c>
      <c r="E22935">
        <v>26</v>
      </c>
      <c r="F22935">
        <v>50490</v>
      </c>
      <c r="G22935">
        <v>86</v>
      </c>
      <c r="H22935">
        <v>147574</v>
      </c>
      <c r="I22935" s="119" t="s">
        <v>4726</v>
      </c>
      <c r="J22935" s="119" t="s">
        <v>24</v>
      </c>
      <c r="K22935" s="1">
        <v>46255.758941458334</v>
      </c>
      <c r="L22935">
        <v>0</v>
      </c>
      <c r="M22935">
        <v>3</v>
      </c>
      <c r="N22935">
        <v>0</v>
      </c>
      <c r="O22935">
        <v>0</v>
      </c>
      <c r="P22935" s="119" t="s">
        <v>20254</v>
      </c>
    </row>
    <row r="22936" spans="1:16" x14ac:dyDescent="0.25">
      <c r="A22936">
        <v>70815</v>
      </c>
      <c r="B22936" s="119" t="s">
        <v>15296</v>
      </c>
      <c r="C22936">
        <v>0</v>
      </c>
      <c r="E22936">
        <v>13939</v>
      </c>
      <c r="F22936">
        <v>524</v>
      </c>
      <c r="G22936">
        <v>1242</v>
      </c>
      <c r="H22936">
        <v>2508</v>
      </c>
      <c r="I22936" s="119" t="s">
        <v>16</v>
      </c>
      <c r="J22936" s="119" t="s">
        <v>13431</v>
      </c>
      <c r="K22936" s="1">
        <v>46255.758941458334</v>
      </c>
      <c r="L22936">
        <v>0</v>
      </c>
      <c r="M22936">
        <v>5</v>
      </c>
      <c r="N22936">
        <v>0</v>
      </c>
      <c r="O22936">
        <v>3</v>
      </c>
      <c r="P22936" s="119" t="s">
        <v>20254</v>
      </c>
    </row>
    <row r="22937" spans="1:16" x14ac:dyDescent="0.25">
      <c r="A22937">
        <v>70820</v>
      </c>
      <c r="B22937" s="119" t="s">
        <v>15297</v>
      </c>
      <c r="C22937">
        <v>80</v>
      </c>
      <c r="E22937">
        <v>688551</v>
      </c>
      <c r="F22937">
        <v>332</v>
      </c>
      <c r="G22937">
        <v>1158056</v>
      </c>
      <c r="H22937">
        <v>399</v>
      </c>
      <c r="I22937" s="119" t="s">
        <v>3582</v>
      </c>
      <c r="J22937" s="119" t="s">
        <v>222</v>
      </c>
      <c r="K22937" s="1">
        <v>46255.758941458334</v>
      </c>
      <c r="L22937">
        <v>148683</v>
      </c>
      <c r="M22937">
        <v>787070</v>
      </c>
      <c r="N22937">
        <v>34626</v>
      </c>
      <c r="O22937">
        <v>124811</v>
      </c>
      <c r="P22937" s="119" t="s">
        <v>20254</v>
      </c>
    </row>
    <row r="22938" spans="1:16" x14ac:dyDescent="0.25">
      <c r="A22938">
        <v>70824</v>
      </c>
      <c r="B22938" s="119" t="s">
        <v>15298</v>
      </c>
      <c r="C22938">
        <v>80</v>
      </c>
      <c r="E22938">
        <v>132</v>
      </c>
      <c r="F22938">
        <v>46815</v>
      </c>
      <c r="G22938">
        <v>101</v>
      </c>
      <c r="H22938">
        <v>89997</v>
      </c>
      <c r="I22938" s="119" t="s">
        <v>19</v>
      </c>
      <c r="J22938" s="119" t="s">
        <v>24</v>
      </c>
      <c r="K22938" s="1">
        <v>46255.758941458334</v>
      </c>
      <c r="L22938">
        <v>6</v>
      </c>
      <c r="M22938">
        <v>9</v>
      </c>
      <c r="N22938">
        <v>1</v>
      </c>
      <c r="O22938">
        <v>2</v>
      </c>
      <c r="P22938" s="119" t="s">
        <v>20254</v>
      </c>
    </row>
    <row r="22939" spans="1:16" x14ac:dyDescent="0.25">
      <c r="A22939">
        <v>70826</v>
      </c>
      <c r="B22939" s="119" t="s">
        <v>15299</v>
      </c>
      <c r="C22939">
        <v>0</v>
      </c>
      <c r="E22939">
        <v>84</v>
      </c>
      <c r="F22939">
        <v>160000</v>
      </c>
      <c r="G22939">
        <v>55</v>
      </c>
      <c r="H22939">
        <v>220001</v>
      </c>
      <c r="I22939" s="119" t="s">
        <v>16</v>
      </c>
      <c r="J22939" s="119" t="s">
        <v>222</v>
      </c>
      <c r="K22939" s="1">
        <v>46255.758941458334</v>
      </c>
      <c r="L22939">
        <v>2</v>
      </c>
      <c r="M22939">
        <v>2</v>
      </c>
      <c r="N22939">
        <v>1</v>
      </c>
      <c r="O22939">
        <v>1</v>
      </c>
      <c r="P22939" s="119" t="s">
        <v>20254</v>
      </c>
    </row>
    <row r="22940" spans="1:16" x14ac:dyDescent="0.25">
      <c r="A22940">
        <v>70828</v>
      </c>
      <c r="B22940" s="119" t="s">
        <v>15300</v>
      </c>
      <c r="C22940">
        <v>0</v>
      </c>
      <c r="E22940">
        <v>92</v>
      </c>
      <c r="F22940">
        <v>5474</v>
      </c>
      <c r="G22940">
        <v>13</v>
      </c>
      <c r="H22940">
        <v>19905</v>
      </c>
      <c r="I22940" s="119" t="s">
        <v>16</v>
      </c>
      <c r="J22940" s="119" t="s">
        <v>13431</v>
      </c>
      <c r="K22940" s="1">
        <v>46255.758941458334</v>
      </c>
      <c r="L22940">
        <v>1</v>
      </c>
      <c r="M22940">
        <v>0</v>
      </c>
      <c r="N22940">
        <v>0</v>
      </c>
      <c r="O22940">
        <v>0</v>
      </c>
      <c r="P22940" s="119" t="s">
        <v>20254</v>
      </c>
    </row>
    <row r="22941" spans="1:16" x14ac:dyDescent="0.25">
      <c r="A22941">
        <v>70829</v>
      </c>
      <c r="B22941" s="119" t="s">
        <v>15301</v>
      </c>
      <c r="C22941">
        <v>60</v>
      </c>
      <c r="E22941">
        <v>1198</v>
      </c>
      <c r="F22941">
        <v>36911</v>
      </c>
      <c r="G22941">
        <v>614</v>
      </c>
      <c r="H22941">
        <v>46910</v>
      </c>
      <c r="I22941" s="119" t="s">
        <v>7033</v>
      </c>
      <c r="J22941" s="119" t="s">
        <v>24</v>
      </c>
      <c r="K22941" s="1">
        <v>46255.758941458334</v>
      </c>
      <c r="L22941">
        <v>269</v>
      </c>
      <c r="M22941">
        <v>81</v>
      </c>
      <c r="N22941">
        <v>46</v>
      </c>
      <c r="O22941">
        <v>13</v>
      </c>
      <c r="P22941" s="119" t="s">
        <v>20260</v>
      </c>
    </row>
    <row r="22942" spans="1:16" x14ac:dyDescent="0.25">
      <c r="A22942">
        <v>70836</v>
      </c>
      <c r="B22942" s="119" t="s">
        <v>15302</v>
      </c>
      <c r="C22942">
        <v>0</v>
      </c>
      <c r="E22942">
        <v>526</v>
      </c>
      <c r="F22942">
        <v>446</v>
      </c>
      <c r="G22942">
        <v>27</v>
      </c>
      <c r="H22942">
        <v>7997</v>
      </c>
      <c r="I22942" s="119" t="s">
        <v>16</v>
      </c>
      <c r="J22942" s="119" t="s">
        <v>13431</v>
      </c>
      <c r="K22942" s="1">
        <v>46255.758941458334</v>
      </c>
      <c r="L22942">
        <v>0</v>
      </c>
      <c r="M22942">
        <v>2</v>
      </c>
      <c r="N22942">
        <v>0</v>
      </c>
      <c r="O22942">
        <v>0</v>
      </c>
      <c r="P22942" s="119" t="s">
        <v>20254</v>
      </c>
    </row>
    <row r="22943" spans="1:16" x14ac:dyDescent="0.25">
      <c r="A22943">
        <v>70840</v>
      </c>
      <c r="B22943" s="119" t="s">
        <v>15303</v>
      </c>
      <c r="C22943">
        <v>0</v>
      </c>
      <c r="E22943">
        <v>7816</v>
      </c>
      <c r="F22943">
        <v>10</v>
      </c>
      <c r="G22943">
        <v>6383</v>
      </c>
      <c r="H22943">
        <v>60</v>
      </c>
      <c r="I22943" s="119" t="s">
        <v>16</v>
      </c>
      <c r="J22943" s="119" t="s">
        <v>24</v>
      </c>
      <c r="K22943" s="1">
        <v>46255.758941458334</v>
      </c>
      <c r="L22943">
        <v>32</v>
      </c>
      <c r="M22943">
        <v>27</v>
      </c>
      <c r="N22943">
        <v>7</v>
      </c>
      <c r="O22943">
        <v>6</v>
      </c>
      <c r="P22943" s="119" t="s">
        <v>20254</v>
      </c>
    </row>
    <row r="22944" spans="1:16" x14ac:dyDescent="0.25">
      <c r="A22944">
        <v>70842</v>
      </c>
      <c r="B22944" s="119" t="s">
        <v>15304</v>
      </c>
      <c r="C22944">
        <v>0</v>
      </c>
      <c r="E22944">
        <v>22937</v>
      </c>
      <c r="F22944">
        <v>116</v>
      </c>
      <c r="G22944">
        <v>506182</v>
      </c>
      <c r="H22944">
        <v>198</v>
      </c>
      <c r="I22944" s="119" t="s">
        <v>3582</v>
      </c>
      <c r="J22944" s="119" t="s">
        <v>24</v>
      </c>
      <c r="K22944" s="1">
        <v>46255.758941458334</v>
      </c>
      <c r="L22944">
        <v>10390</v>
      </c>
      <c r="M22944">
        <v>118868</v>
      </c>
      <c r="N22944">
        <v>2304</v>
      </c>
      <c r="O22944">
        <v>5630</v>
      </c>
      <c r="P22944" s="119" t="s">
        <v>20254</v>
      </c>
    </row>
    <row r="22945" spans="1:16" x14ac:dyDescent="0.25">
      <c r="A22945">
        <v>70845</v>
      </c>
      <c r="B22945" s="119" t="s">
        <v>15305</v>
      </c>
      <c r="C22945">
        <v>30</v>
      </c>
      <c r="E22945">
        <v>437</v>
      </c>
      <c r="F22945">
        <v>5483</v>
      </c>
      <c r="G22945">
        <v>281</v>
      </c>
      <c r="H22945">
        <v>21000</v>
      </c>
      <c r="I22945" s="119" t="s">
        <v>16</v>
      </c>
      <c r="J22945" s="119" t="s">
        <v>22</v>
      </c>
      <c r="K22945" s="1">
        <v>46255.758941458334</v>
      </c>
      <c r="L22945">
        <v>0</v>
      </c>
      <c r="M22945">
        <v>11</v>
      </c>
      <c r="N22945">
        <v>0</v>
      </c>
      <c r="O22945">
        <v>7</v>
      </c>
      <c r="P22945" s="119" t="s">
        <v>20254</v>
      </c>
    </row>
    <row r="22946" spans="1:16" x14ac:dyDescent="0.25">
      <c r="A22946">
        <v>70857</v>
      </c>
      <c r="B22946" s="119" t="s">
        <v>15306</v>
      </c>
      <c r="C22946">
        <v>80</v>
      </c>
      <c r="E22946">
        <v>64</v>
      </c>
      <c r="F22946">
        <v>65568</v>
      </c>
      <c r="G22946">
        <v>40</v>
      </c>
      <c r="H22946">
        <v>104994</v>
      </c>
      <c r="I22946" s="119" t="s">
        <v>19</v>
      </c>
      <c r="J22946" s="119" t="s">
        <v>24</v>
      </c>
      <c r="K22946" s="1">
        <v>46255.758941458334</v>
      </c>
      <c r="L22946">
        <v>0</v>
      </c>
      <c r="M22946">
        <v>0</v>
      </c>
      <c r="N22946">
        <v>0</v>
      </c>
      <c r="O22946">
        <v>0</v>
      </c>
      <c r="P22946" s="119" t="s">
        <v>20254</v>
      </c>
    </row>
    <row r="22947" spans="1:16" x14ac:dyDescent="0.25">
      <c r="A22947">
        <v>70863</v>
      </c>
      <c r="B22947" s="119" t="s">
        <v>15307</v>
      </c>
      <c r="C22947">
        <v>0</v>
      </c>
      <c r="E22947">
        <v>0</v>
      </c>
      <c r="F22947">
        <v>0</v>
      </c>
      <c r="G22947">
        <v>6818</v>
      </c>
      <c r="H22947">
        <v>12</v>
      </c>
      <c r="I22947" s="119" t="s">
        <v>16</v>
      </c>
      <c r="J22947" s="119" t="s">
        <v>24</v>
      </c>
      <c r="K22947" s="1">
        <v>46255.758941458334</v>
      </c>
      <c r="L22947">
        <v>0</v>
      </c>
      <c r="M22947">
        <v>7</v>
      </c>
      <c r="N22947">
        <v>0</v>
      </c>
      <c r="O22947">
        <v>1</v>
      </c>
      <c r="P22947" s="119" t="s">
        <v>20254</v>
      </c>
    </row>
    <row r="22948" spans="1:16" x14ac:dyDescent="0.25">
      <c r="A22948">
        <v>70869</v>
      </c>
      <c r="B22948" s="119" t="s">
        <v>15308</v>
      </c>
      <c r="C22948">
        <v>80</v>
      </c>
      <c r="E22948">
        <v>872</v>
      </c>
      <c r="F22948">
        <v>1462</v>
      </c>
      <c r="G22948">
        <v>187</v>
      </c>
      <c r="H22948">
        <v>2589</v>
      </c>
      <c r="I22948" s="119" t="s">
        <v>4726</v>
      </c>
      <c r="J22948" s="119" t="s">
        <v>222</v>
      </c>
      <c r="K22948" s="1">
        <v>46255.758941458334</v>
      </c>
      <c r="L22948">
        <v>143</v>
      </c>
      <c r="M22948">
        <v>1</v>
      </c>
      <c r="N22948">
        <v>2</v>
      </c>
      <c r="O22948">
        <v>0</v>
      </c>
      <c r="P22948" s="119" t="s">
        <v>20254</v>
      </c>
    </row>
    <row r="22949" spans="1:16" x14ac:dyDescent="0.25">
      <c r="A22949">
        <v>70870</v>
      </c>
      <c r="B22949" s="119" t="s">
        <v>15309</v>
      </c>
      <c r="C22949">
        <v>80</v>
      </c>
      <c r="E22949">
        <v>29</v>
      </c>
      <c r="F22949">
        <v>20467</v>
      </c>
      <c r="G22949">
        <v>130</v>
      </c>
      <c r="H22949">
        <v>50467</v>
      </c>
      <c r="I22949" s="119" t="s">
        <v>4726</v>
      </c>
      <c r="J22949" s="119" t="s">
        <v>24</v>
      </c>
      <c r="K22949" s="1">
        <v>46255.758941458334</v>
      </c>
      <c r="L22949">
        <v>39</v>
      </c>
      <c r="M22949">
        <v>18</v>
      </c>
      <c r="N22949">
        <v>6</v>
      </c>
      <c r="O22949">
        <v>4</v>
      </c>
      <c r="P22949" s="119" t="s">
        <v>20254</v>
      </c>
    </row>
    <row r="22950" spans="1:16" x14ac:dyDescent="0.25">
      <c r="A22950">
        <v>70872</v>
      </c>
      <c r="B22950" s="119" t="s">
        <v>15310</v>
      </c>
      <c r="C22950">
        <v>80</v>
      </c>
      <c r="E22950">
        <v>204</v>
      </c>
      <c r="F22950">
        <v>38185</v>
      </c>
      <c r="G22950">
        <v>36</v>
      </c>
      <c r="H22950">
        <v>87058</v>
      </c>
      <c r="I22950" s="119" t="s">
        <v>19</v>
      </c>
      <c r="J22950" s="119" t="s">
        <v>24</v>
      </c>
      <c r="K22950" s="1">
        <v>46255.758941458334</v>
      </c>
      <c r="L22950">
        <v>14</v>
      </c>
      <c r="M22950">
        <v>4</v>
      </c>
      <c r="N22950">
        <v>1</v>
      </c>
      <c r="O22950">
        <v>1</v>
      </c>
      <c r="P22950" s="119" t="s">
        <v>20254</v>
      </c>
    </row>
    <row r="22951" spans="1:16" x14ac:dyDescent="0.25">
      <c r="A22951">
        <v>70880</v>
      </c>
      <c r="B22951" s="119" t="s">
        <v>15311</v>
      </c>
      <c r="C22951">
        <v>0</v>
      </c>
      <c r="E22951">
        <v>1309</v>
      </c>
      <c r="F22951">
        <v>240</v>
      </c>
      <c r="G22951">
        <v>617</v>
      </c>
      <c r="H22951">
        <v>2296</v>
      </c>
      <c r="I22951" s="119" t="s">
        <v>16</v>
      </c>
      <c r="J22951" s="119" t="s">
        <v>13431</v>
      </c>
      <c r="K22951" s="1">
        <v>46255.758941458334</v>
      </c>
      <c r="L22951">
        <v>2</v>
      </c>
      <c r="M22951">
        <v>10</v>
      </c>
      <c r="N22951">
        <v>1</v>
      </c>
      <c r="O22951">
        <v>3</v>
      </c>
      <c r="P22951" s="119" t="s">
        <v>20254</v>
      </c>
    </row>
    <row r="22952" spans="1:16" x14ac:dyDescent="0.25">
      <c r="A22952">
        <v>70882</v>
      </c>
      <c r="B22952" s="119" t="s">
        <v>15312</v>
      </c>
      <c r="C22952">
        <v>0</v>
      </c>
      <c r="E22952">
        <v>800</v>
      </c>
      <c r="F22952">
        <v>20</v>
      </c>
      <c r="G22952">
        <v>1065</v>
      </c>
      <c r="H22952">
        <v>410</v>
      </c>
      <c r="I22952" s="119" t="s">
        <v>16</v>
      </c>
      <c r="J22952" s="119" t="s">
        <v>13431</v>
      </c>
      <c r="K22952" s="1">
        <v>46255.758941458334</v>
      </c>
      <c r="L22952">
        <v>4</v>
      </c>
      <c r="M22952">
        <v>15</v>
      </c>
      <c r="N22952">
        <v>2</v>
      </c>
      <c r="O22952">
        <v>2</v>
      </c>
      <c r="P22952" s="119" t="s">
        <v>20254</v>
      </c>
    </row>
    <row r="22953" spans="1:16" x14ac:dyDescent="0.25">
      <c r="A22953">
        <v>70883</v>
      </c>
      <c r="B22953" s="119" t="s">
        <v>15313</v>
      </c>
      <c r="C22953">
        <v>30</v>
      </c>
      <c r="E22953">
        <v>776</v>
      </c>
      <c r="F22953">
        <v>9299</v>
      </c>
      <c r="G22953">
        <v>489</v>
      </c>
      <c r="H22953">
        <v>10698</v>
      </c>
      <c r="I22953" s="119" t="s">
        <v>16</v>
      </c>
      <c r="J22953" s="119" t="s">
        <v>22</v>
      </c>
      <c r="K22953" s="1">
        <v>46255.758941458334</v>
      </c>
      <c r="L22953">
        <v>9</v>
      </c>
      <c r="M22953">
        <v>4</v>
      </c>
      <c r="N22953">
        <v>9</v>
      </c>
      <c r="O22953">
        <v>1</v>
      </c>
      <c r="P22953" s="119" t="s">
        <v>20254</v>
      </c>
    </row>
    <row r="22954" spans="1:16" x14ac:dyDescent="0.25">
      <c r="A22954">
        <v>70891</v>
      </c>
      <c r="B22954" s="119" t="s">
        <v>15314</v>
      </c>
      <c r="C22954">
        <v>0</v>
      </c>
      <c r="E22954">
        <v>235</v>
      </c>
      <c r="F22954">
        <v>6298</v>
      </c>
      <c r="G22954">
        <v>321</v>
      </c>
      <c r="H22954">
        <v>13613</v>
      </c>
      <c r="I22954" s="119" t="s">
        <v>3582</v>
      </c>
      <c r="J22954" s="119" t="s">
        <v>17</v>
      </c>
      <c r="K22954" s="1">
        <v>46255.758941458334</v>
      </c>
      <c r="L22954">
        <v>25</v>
      </c>
      <c r="M22954">
        <v>18</v>
      </c>
      <c r="N22954">
        <v>1</v>
      </c>
      <c r="O22954">
        <v>3</v>
      </c>
      <c r="P22954" s="119" t="s">
        <v>20254</v>
      </c>
    </row>
    <row r="22955" spans="1:16" x14ac:dyDescent="0.25">
      <c r="A22955">
        <v>70907</v>
      </c>
      <c r="B22955" s="119" t="s">
        <v>15315</v>
      </c>
      <c r="C22955">
        <v>0</v>
      </c>
      <c r="E22955">
        <v>54</v>
      </c>
      <c r="F22955">
        <v>2</v>
      </c>
      <c r="G22955">
        <v>2016</v>
      </c>
      <c r="H22955">
        <v>276</v>
      </c>
      <c r="I22955" s="119" t="s">
        <v>16</v>
      </c>
      <c r="J22955" s="119" t="s">
        <v>13431</v>
      </c>
      <c r="K22955" s="1">
        <v>46255.758941458334</v>
      </c>
      <c r="L22955">
        <v>6</v>
      </c>
      <c r="M22955">
        <v>25</v>
      </c>
      <c r="N22955">
        <v>1</v>
      </c>
      <c r="O22955">
        <v>2</v>
      </c>
      <c r="P22955" s="119" t="s">
        <v>20254</v>
      </c>
    </row>
    <row r="22956" spans="1:16" x14ac:dyDescent="0.25">
      <c r="A22956">
        <v>70915</v>
      </c>
      <c r="B22956" s="119" t="s">
        <v>15316</v>
      </c>
      <c r="C22956">
        <v>0</v>
      </c>
      <c r="E22956">
        <v>92</v>
      </c>
      <c r="F22956">
        <v>450000</v>
      </c>
      <c r="G22956">
        <v>61</v>
      </c>
      <c r="H22956">
        <v>639085</v>
      </c>
      <c r="I22956" s="119" t="s">
        <v>6020</v>
      </c>
      <c r="J22956" s="119" t="s">
        <v>24</v>
      </c>
      <c r="K22956" s="1">
        <v>46255.758941458334</v>
      </c>
      <c r="L22956">
        <v>9</v>
      </c>
      <c r="M22956">
        <v>6</v>
      </c>
      <c r="N22956">
        <v>0</v>
      </c>
      <c r="O22956">
        <v>0</v>
      </c>
      <c r="P22956" s="119" t="s">
        <v>20254</v>
      </c>
    </row>
    <row r="22957" spans="1:16" x14ac:dyDescent="0.25">
      <c r="A22957">
        <v>70916</v>
      </c>
      <c r="B22957" s="119" t="s">
        <v>15317</v>
      </c>
      <c r="C22957">
        <v>0</v>
      </c>
      <c r="E22957">
        <v>260</v>
      </c>
      <c r="F22957">
        <v>435202</v>
      </c>
      <c r="G22957">
        <v>56</v>
      </c>
      <c r="H22957">
        <v>700075</v>
      </c>
      <c r="I22957" s="119" t="s">
        <v>6020</v>
      </c>
      <c r="J22957" s="119" t="s">
        <v>222</v>
      </c>
      <c r="K22957" s="1">
        <v>46255.758941458334</v>
      </c>
      <c r="L22957">
        <v>11</v>
      </c>
      <c r="M22957">
        <v>8</v>
      </c>
      <c r="N22957">
        <v>4</v>
      </c>
      <c r="O22957">
        <v>3</v>
      </c>
      <c r="P22957" s="119" t="s">
        <v>20254</v>
      </c>
    </row>
    <row r="22958" spans="1:16" x14ac:dyDescent="0.25">
      <c r="A22958">
        <v>70918</v>
      </c>
      <c r="B22958" s="119" t="s">
        <v>15318</v>
      </c>
      <c r="C22958">
        <v>80</v>
      </c>
      <c r="E22958">
        <v>153</v>
      </c>
      <c r="F22958">
        <v>54964</v>
      </c>
      <c r="G22958">
        <v>93</v>
      </c>
      <c r="H22958">
        <v>120816</v>
      </c>
      <c r="I22958" s="119" t="s">
        <v>4726</v>
      </c>
      <c r="J22958" s="119" t="s">
        <v>24</v>
      </c>
      <c r="K22958" s="1">
        <v>46255.758941458334</v>
      </c>
      <c r="L22958">
        <v>11</v>
      </c>
      <c r="M22958">
        <v>7</v>
      </c>
      <c r="N22958">
        <v>4</v>
      </c>
      <c r="O22958">
        <v>1</v>
      </c>
      <c r="P22958" s="119" t="s">
        <v>20254</v>
      </c>
    </row>
    <row r="22959" spans="1:16" x14ac:dyDescent="0.25">
      <c r="A22959">
        <v>70920</v>
      </c>
      <c r="B22959" s="119" t="s">
        <v>15319</v>
      </c>
      <c r="C22959">
        <v>45</v>
      </c>
      <c r="E22959">
        <v>390</v>
      </c>
      <c r="F22959">
        <v>7787</v>
      </c>
      <c r="G22959">
        <v>68</v>
      </c>
      <c r="H22959">
        <v>24498</v>
      </c>
      <c r="I22959" s="119" t="s">
        <v>16</v>
      </c>
      <c r="J22959" s="119" t="s">
        <v>22</v>
      </c>
      <c r="K22959" s="1">
        <v>46255.758941458334</v>
      </c>
      <c r="L22959">
        <v>14</v>
      </c>
      <c r="M22959">
        <v>9</v>
      </c>
      <c r="N22959">
        <v>1</v>
      </c>
      <c r="O22959">
        <v>1</v>
      </c>
      <c r="P22959" s="119" t="s">
        <v>20254</v>
      </c>
    </row>
    <row r="22960" spans="1:16" x14ac:dyDescent="0.25">
      <c r="A22960">
        <v>70937</v>
      </c>
      <c r="B22960" s="119" t="s">
        <v>15320</v>
      </c>
      <c r="C22960">
        <v>0</v>
      </c>
      <c r="E22960">
        <v>1558</v>
      </c>
      <c r="F22960">
        <v>125</v>
      </c>
      <c r="G22960">
        <v>692</v>
      </c>
      <c r="H22960">
        <v>3469</v>
      </c>
      <c r="I22960" s="119" t="s">
        <v>16</v>
      </c>
      <c r="J22960" s="119" t="s">
        <v>13431</v>
      </c>
      <c r="K22960" s="1">
        <v>46255.758941458334</v>
      </c>
      <c r="L22960">
        <v>7</v>
      </c>
      <c r="M22960">
        <v>50</v>
      </c>
      <c r="N22960">
        <v>1</v>
      </c>
      <c r="O22960">
        <v>10</v>
      </c>
      <c r="P22960" s="119" t="s">
        <v>20254</v>
      </c>
    </row>
    <row r="22961" spans="1:16" x14ac:dyDescent="0.25">
      <c r="A22961">
        <v>70939</v>
      </c>
      <c r="B22961" s="119" t="s">
        <v>15321</v>
      </c>
      <c r="C22961">
        <v>0</v>
      </c>
      <c r="E22961">
        <v>776</v>
      </c>
      <c r="F22961">
        <v>21</v>
      </c>
      <c r="G22961">
        <v>1023</v>
      </c>
      <c r="H22961">
        <v>400</v>
      </c>
      <c r="I22961" s="119" t="s">
        <v>16</v>
      </c>
      <c r="J22961" s="119" t="s">
        <v>13431</v>
      </c>
      <c r="K22961" s="1">
        <v>46255.758941458334</v>
      </c>
      <c r="L22961">
        <v>5</v>
      </c>
      <c r="M22961">
        <v>18</v>
      </c>
      <c r="N22961">
        <v>2</v>
      </c>
      <c r="O22961">
        <v>3</v>
      </c>
      <c r="P22961" s="119" t="s">
        <v>20254</v>
      </c>
    </row>
    <row r="22962" spans="1:16" x14ac:dyDescent="0.25">
      <c r="A22962">
        <v>70943</v>
      </c>
      <c r="B22962" s="119" t="s">
        <v>15322</v>
      </c>
      <c r="C22962">
        <v>0</v>
      </c>
      <c r="E22962">
        <v>20</v>
      </c>
      <c r="F22962">
        <v>150036</v>
      </c>
      <c r="G22962">
        <v>4</v>
      </c>
      <c r="H22962">
        <v>399999</v>
      </c>
      <c r="I22962" s="119" t="s">
        <v>16</v>
      </c>
      <c r="J22962" s="119" t="s">
        <v>13431</v>
      </c>
      <c r="K22962" s="1">
        <v>46255.758941458334</v>
      </c>
      <c r="L22962">
        <v>1</v>
      </c>
      <c r="M22962">
        <v>0</v>
      </c>
      <c r="N22962">
        <v>0</v>
      </c>
      <c r="O22962">
        <v>0</v>
      </c>
      <c r="P22962" s="119" t="s">
        <v>20254</v>
      </c>
    </row>
    <row r="22963" spans="1:16" x14ac:dyDescent="0.25">
      <c r="A22963">
        <v>70948</v>
      </c>
      <c r="B22963" s="119" t="s">
        <v>15323</v>
      </c>
      <c r="C22963">
        <v>0</v>
      </c>
      <c r="E22963">
        <v>545</v>
      </c>
      <c r="F22963">
        <v>321</v>
      </c>
      <c r="G22963">
        <v>0</v>
      </c>
      <c r="H22963">
        <v>0</v>
      </c>
      <c r="I22963" s="119" t="s">
        <v>6020</v>
      </c>
      <c r="J22963" s="119" t="s">
        <v>17</v>
      </c>
      <c r="K22963" s="1">
        <v>46255.758941458334</v>
      </c>
      <c r="L22963">
        <v>0</v>
      </c>
      <c r="M22963">
        <v>0</v>
      </c>
      <c r="N22963">
        <v>0</v>
      </c>
      <c r="O22963">
        <v>0</v>
      </c>
      <c r="P22963" s="119" t="s">
        <v>20254</v>
      </c>
    </row>
    <row r="22964" spans="1:16" x14ac:dyDescent="0.25">
      <c r="A22964">
        <v>70950</v>
      </c>
      <c r="B22964" s="119" t="s">
        <v>15324</v>
      </c>
      <c r="C22964">
        <v>0</v>
      </c>
      <c r="E22964">
        <v>1824</v>
      </c>
      <c r="F22964">
        <v>4094</v>
      </c>
      <c r="G22964">
        <v>1467</v>
      </c>
      <c r="H22964">
        <v>5169</v>
      </c>
      <c r="I22964" s="119" t="s">
        <v>6020</v>
      </c>
      <c r="J22964" s="119" t="s">
        <v>222</v>
      </c>
      <c r="K22964" s="1">
        <v>46255.758941458334</v>
      </c>
      <c r="L22964">
        <v>229</v>
      </c>
      <c r="M22964">
        <v>348</v>
      </c>
      <c r="N22964">
        <v>20</v>
      </c>
      <c r="O22964">
        <v>6</v>
      </c>
      <c r="P22964" s="119" t="s">
        <v>20254</v>
      </c>
    </row>
    <row r="22965" spans="1:16" x14ac:dyDescent="0.25">
      <c r="A22965">
        <v>70954</v>
      </c>
      <c r="B22965" s="119" t="s">
        <v>15325</v>
      </c>
      <c r="C22965">
        <v>0</v>
      </c>
      <c r="E22965">
        <v>303</v>
      </c>
      <c r="F22965">
        <v>2930</v>
      </c>
      <c r="G22965">
        <v>53</v>
      </c>
      <c r="H22965">
        <v>12584</v>
      </c>
      <c r="I22965" s="119" t="s">
        <v>16</v>
      </c>
      <c r="J22965" s="119" t="s">
        <v>24</v>
      </c>
      <c r="K22965" s="1">
        <v>46255.758941458334</v>
      </c>
      <c r="L22965">
        <v>2</v>
      </c>
      <c r="M22965">
        <v>1</v>
      </c>
      <c r="N22965">
        <v>1</v>
      </c>
      <c r="O22965">
        <v>1</v>
      </c>
      <c r="P22965" s="119" t="s">
        <v>20254</v>
      </c>
    </row>
    <row r="22966" spans="1:16" x14ac:dyDescent="0.25">
      <c r="A22966">
        <v>70955</v>
      </c>
      <c r="B22966" s="119" t="s">
        <v>15326</v>
      </c>
      <c r="C22966">
        <v>0</v>
      </c>
      <c r="E22966">
        <v>5703</v>
      </c>
      <c r="F22966">
        <v>6729</v>
      </c>
      <c r="G22966">
        <v>2266</v>
      </c>
      <c r="H22966">
        <v>9792</v>
      </c>
      <c r="I22966" s="119" t="s">
        <v>6020</v>
      </c>
      <c r="J22966" s="119" t="s">
        <v>222</v>
      </c>
      <c r="K22966" s="1">
        <v>46255.758941458334</v>
      </c>
      <c r="L22966">
        <v>366</v>
      </c>
      <c r="M22966">
        <v>95</v>
      </c>
      <c r="N22966">
        <v>30</v>
      </c>
      <c r="O22966">
        <v>13</v>
      </c>
      <c r="P22966" s="119" t="s">
        <v>20254</v>
      </c>
    </row>
    <row r="22967" spans="1:16" x14ac:dyDescent="0.25">
      <c r="A22967">
        <v>70957</v>
      </c>
      <c r="B22967" s="119" t="s">
        <v>15327</v>
      </c>
      <c r="C22967">
        <v>80</v>
      </c>
      <c r="E22967">
        <v>21453</v>
      </c>
      <c r="F22967">
        <v>6014</v>
      </c>
      <c r="G22967">
        <v>5364</v>
      </c>
      <c r="H22967">
        <v>7128</v>
      </c>
      <c r="I22967" s="119" t="s">
        <v>7033</v>
      </c>
      <c r="J22967" s="119" t="s">
        <v>222</v>
      </c>
      <c r="K22967" s="1">
        <v>46255.758941458334</v>
      </c>
      <c r="L22967">
        <v>2046</v>
      </c>
      <c r="M22967">
        <v>2643</v>
      </c>
      <c r="N22967">
        <v>336</v>
      </c>
      <c r="O22967">
        <v>361</v>
      </c>
      <c r="P22967" s="119" t="s">
        <v>20254</v>
      </c>
    </row>
    <row r="22968" spans="1:16" x14ac:dyDescent="0.25">
      <c r="A22968">
        <v>70959</v>
      </c>
      <c r="B22968" s="119" t="s">
        <v>15328</v>
      </c>
      <c r="C22968">
        <v>0</v>
      </c>
      <c r="E22968">
        <v>71</v>
      </c>
      <c r="F22968">
        <v>10195</v>
      </c>
      <c r="G22968">
        <v>3</v>
      </c>
      <c r="H22968">
        <v>30000</v>
      </c>
      <c r="I22968" s="119" t="s">
        <v>16</v>
      </c>
      <c r="J22968" s="119" t="s">
        <v>13431</v>
      </c>
      <c r="K22968" s="1">
        <v>46255.758941458334</v>
      </c>
      <c r="L22968">
        <v>0</v>
      </c>
      <c r="M22968">
        <v>0</v>
      </c>
      <c r="N22968">
        <v>0</v>
      </c>
      <c r="O22968">
        <v>0</v>
      </c>
      <c r="P22968" s="119" t="s">
        <v>20254</v>
      </c>
    </row>
    <row r="22969" spans="1:16" x14ac:dyDescent="0.25">
      <c r="A22969">
        <v>70961</v>
      </c>
      <c r="B22969" s="119" t="s">
        <v>15329</v>
      </c>
      <c r="C22969">
        <v>0</v>
      </c>
      <c r="E22969">
        <v>1260</v>
      </c>
      <c r="F22969">
        <v>148</v>
      </c>
      <c r="G22969">
        <v>427</v>
      </c>
      <c r="H22969">
        <v>1493</v>
      </c>
      <c r="I22969" s="119" t="s">
        <v>16</v>
      </c>
      <c r="J22969" s="119" t="s">
        <v>24</v>
      </c>
      <c r="K22969" s="1">
        <v>46255.758941458334</v>
      </c>
      <c r="L22969">
        <v>4</v>
      </c>
      <c r="M22969">
        <v>3</v>
      </c>
      <c r="N22969">
        <v>0</v>
      </c>
      <c r="O22969">
        <v>0</v>
      </c>
      <c r="P22969" s="119" t="s">
        <v>20254</v>
      </c>
    </row>
    <row r="22970" spans="1:16" x14ac:dyDescent="0.25">
      <c r="A22970">
        <v>70972</v>
      </c>
      <c r="B22970" s="119" t="s">
        <v>15330</v>
      </c>
      <c r="C22970">
        <v>80</v>
      </c>
      <c r="E22970">
        <v>24</v>
      </c>
      <c r="F22970">
        <v>53659</v>
      </c>
      <c r="G22970">
        <v>9</v>
      </c>
      <c r="H22970">
        <v>142333</v>
      </c>
      <c r="I22970" s="119" t="s">
        <v>4726</v>
      </c>
      <c r="J22970" s="119" t="s">
        <v>24</v>
      </c>
      <c r="K22970" s="1">
        <v>46255.758941458334</v>
      </c>
      <c r="L22970">
        <v>1</v>
      </c>
      <c r="M22970">
        <v>2</v>
      </c>
      <c r="N22970">
        <v>1</v>
      </c>
      <c r="O22970">
        <v>0</v>
      </c>
      <c r="P22970" s="119" t="s">
        <v>20254</v>
      </c>
    </row>
    <row r="22971" spans="1:16" x14ac:dyDescent="0.25">
      <c r="A22971">
        <v>70983</v>
      </c>
      <c r="B22971" s="119" t="s">
        <v>15331</v>
      </c>
      <c r="C22971">
        <v>0</v>
      </c>
      <c r="E22971">
        <v>291</v>
      </c>
      <c r="F22971">
        <v>797</v>
      </c>
      <c r="G22971">
        <v>49</v>
      </c>
      <c r="H22971">
        <v>7984</v>
      </c>
      <c r="I22971" s="119" t="s">
        <v>16</v>
      </c>
      <c r="J22971" s="119" t="s">
        <v>13431</v>
      </c>
      <c r="K22971" s="1">
        <v>46255.758941458334</v>
      </c>
      <c r="L22971">
        <v>3</v>
      </c>
      <c r="M22971">
        <v>3</v>
      </c>
      <c r="N22971">
        <v>1</v>
      </c>
      <c r="O22971">
        <v>1</v>
      </c>
      <c r="P22971" s="119" t="s">
        <v>20254</v>
      </c>
    </row>
    <row r="22972" spans="1:16" x14ac:dyDescent="0.25">
      <c r="A22972">
        <v>70988</v>
      </c>
      <c r="B22972" s="119" t="s">
        <v>15332</v>
      </c>
      <c r="C22972">
        <v>0</v>
      </c>
      <c r="E22972">
        <v>31</v>
      </c>
      <c r="F22972">
        <v>5365</v>
      </c>
      <c r="G22972">
        <v>26</v>
      </c>
      <c r="H22972">
        <v>19796</v>
      </c>
      <c r="I22972" s="119" t="s">
        <v>16</v>
      </c>
      <c r="J22972" s="119" t="s">
        <v>13431</v>
      </c>
      <c r="K22972" s="1">
        <v>46255.758941458334</v>
      </c>
      <c r="L22972">
        <v>0</v>
      </c>
      <c r="M22972">
        <v>2</v>
      </c>
      <c r="N22972">
        <v>0</v>
      </c>
      <c r="O22972">
        <v>1</v>
      </c>
      <c r="P22972" s="119" t="s">
        <v>20254</v>
      </c>
    </row>
    <row r="22973" spans="1:16" x14ac:dyDescent="0.25">
      <c r="A22973">
        <v>70992</v>
      </c>
      <c r="B22973" s="119" t="s">
        <v>15333</v>
      </c>
      <c r="C22973">
        <v>0</v>
      </c>
      <c r="E22973">
        <v>2195</v>
      </c>
      <c r="F22973">
        <v>47745</v>
      </c>
      <c r="G22973">
        <v>2456</v>
      </c>
      <c r="H22973">
        <v>57740</v>
      </c>
      <c r="I22973" s="119" t="s">
        <v>3582</v>
      </c>
      <c r="J22973" s="119" t="s">
        <v>13431</v>
      </c>
      <c r="K22973" s="1">
        <v>46255.758941458334</v>
      </c>
      <c r="L22973">
        <v>197</v>
      </c>
      <c r="M22973">
        <v>834</v>
      </c>
      <c r="N22973">
        <v>48</v>
      </c>
      <c r="O22973">
        <v>180</v>
      </c>
      <c r="P22973" s="119" t="s">
        <v>20254</v>
      </c>
    </row>
    <row r="22974" spans="1:16" x14ac:dyDescent="0.25">
      <c r="A22974">
        <v>70996</v>
      </c>
      <c r="B22974" s="119" t="s">
        <v>15334</v>
      </c>
      <c r="C22974">
        <v>0</v>
      </c>
      <c r="E22974">
        <v>213</v>
      </c>
      <c r="F22974">
        <v>199</v>
      </c>
      <c r="G22974">
        <v>260</v>
      </c>
      <c r="H22974">
        <v>1504</v>
      </c>
      <c r="I22974" s="119" t="s">
        <v>16</v>
      </c>
      <c r="J22974" s="119" t="s">
        <v>13431</v>
      </c>
      <c r="K22974" s="1">
        <v>46255.758941458334</v>
      </c>
      <c r="L22974">
        <v>2</v>
      </c>
      <c r="M22974">
        <v>4</v>
      </c>
      <c r="N22974">
        <v>0</v>
      </c>
      <c r="O22974">
        <v>1</v>
      </c>
      <c r="P22974" s="119" t="s">
        <v>20254</v>
      </c>
    </row>
    <row r="22975" spans="1:16" x14ac:dyDescent="0.25">
      <c r="A22975">
        <v>71003</v>
      </c>
      <c r="B22975" s="119" t="s">
        <v>15335</v>
      </c>
      <c r="C22975">
        <v>0</v>
      </c>
      <c r="E22975">
        <v>36</v>
      </c>
      <c r="F22975">
        <v>2</v>
      </c>
      <c r="G22975">
        <v>7939</v>
      </c>
      <c r="H22975">
        <v>25</v>
      </c>
      <c r="I22975" s="119" t="s">
        <v>16</v>
      </c>
      <c r="J22975" s="119" t="s">
        <v>24</v>
      </c>
      <c r="K22975" s="1">
        <v>46255.758941458334</v>
      </c>
      <c r="L22975">
        <v>22</v>
      </c>
      <c r="M22975">
        <v>10</v>
      </c>
      <c r="N22975">
        <v>9</v>
      </c>
      <c r="O22975">
        <v>4</v>
      </c>
      <c r="P22975" s="119" t="s">
        <v>20254</v>
      </c>
    </row>
    <row r="22976" spans="1:16" x14ac:dyDescent="0.25">
      <c r="A22976">
        <v>71012</v>
      </c>
      <c r="B22976" s="119" t="s">
        <v>15336</v>
      </c>
      <c r="C22976">
        <v>80</v>
      </c>
      <c r="E22976">
        <v>174</v>
      </c>
      <c r="F22976">
        <v>55939</v>
      </c>
      <c r="G22976">
        <v>75</v>
      </c>
      <c r="H22976">
        <v>110612</v>
      </c>
      <c r="I22976" s="119" t="s">
        <v>19</v>
      </c>
      <c r="J22976" s="119" t="s">
        <v>24</v>
      </c>
      <c r="K22976" s="1">
        <v>46255.758941458334</v>
      </c>
      <c r="L22976">
        <v>0</v>
      </c>
      <c r="M22976">
        <v>11</v>
      </c>
      <c r="N22976">
        <v>0</v>
      </c>
      <c r="O22976">
        <v>1</v>
      </c>
      <c r="P22976" s="119" t="s">
        <v>20254</v>
      </c>
    </row>
    <row r="22977" spans="1:16" x14ac:dyDescent="0.25">
      <c r="A22977">
        <v>71019</v>
      </c>
      <c r="B22977" s="119" t="s">
        <v>15337</v>
      </c>
      <c r="C22977">
        <v>80</v>
      </c>
      <c r="E22977">
        <v>487</v>
      </c>
      <c r="F22977">
        <v>1382</v>
      </c>
      <c r="G22977">
        <v>128</v>
      </c>
      <c r="H22977">
        <v>2546</v>
      </c>
      <c r="I22977" s="119" t="s">
        <v>4726</v>
      </c>
      <c r="J22977" s="119" t="s">
        <v>222</v>
      </c>
      <c r="K22977" s="1">
        <v>46255.758941458334</v>
      </c>
      <c r="L22977">
        <v>224</v>
      </c>
      <c r="M22977">
        <v>0</v>
      </c>
      <c r="N22977">
        <v>0</v>
      </c>
      <c r="O22977">
        <v>0</v>
      </c>
      <c r="P22977" s="119" t="s">
        <v>20254</v>
      </c>
    </row>
    <row r="22978" spans="1:16" x14ac:dyDescent="0.25">
      <c r="A22978">
        <v>71029</v>
      </c>
      <c r="B22978" s="119" t="s">
        <v>15338</v>
      </c>
      <c r="C22978">
        <v>0</v>
      </c>
      <c r="E22978">
        <v>293</v>
      </c>
      <c r="F22978">
        <v>1961</v>
      </c>
      <c r="G22978">
        <v>47</v>
      </c>
      <c r="H22978">
        <v>11902</v>
      </c>
      <c r="I22978" s="119" t="s">
        <v>16</v>
      </c>
      <c r="J22978" s="119" t="s">
        <v>24</v>
      </c>
      <c r="K22978" s="1">
        <v>46255.758941458334</v>
      </c>
      <c r="L22978">
        <v>0</v>
      </c>
      <c r="M22978">
        <v>1</v>
      </c>
      <c r="N22978">
        <v>0</v>
      </c>
      <c r="O22978">
        <v>0</v>
      </c>
      <c r="P22978" s="119" t="s">
        <v>20254</v>
      </c>
    </row>
    <row r="22979" spans="1:16" x14ac:dyDescent="0.25">
      <c r="A22979">
        <v>71035</v>
      </c>
      <c r="B22979" s="119" t="s">
        <v>15339</v>
      </c>
      <c r="C22979">
        <v>80</v>
      </c>
      <c r="E22979">
        <v>162</v>
      </c>
      <c r="F22979">
        <v>7560</v>
      </c>
      <c r="G22979">
        <v>70</v>
      </c>
      <c r="H22979">
        <v>17935</v>
      </c>
      <c r="I22979" s="119" t="s">
        <v>19</v>
      </c>
      <c r="J22979" s="119" t="s">
        <v>24</v>
      </c>
      <c r="K22979" s="1">
        <v>46255.758941458334</v>
      </c>
      <c r="L22979">
        <v>1</v>
      </c>
      <c r="M22979">
        <v>1</v>
      </c>
      <c r="N22979">
        <v>0</v>
      </c>
      <c r="O22979">
        <v>0</v>
      </c>
      <c r="P22979" s="119" t="s">
        <v>20254</v>
      </c>
    </row>
    <row r="22980" spans="1:16" x14ac:dyDescent="0.25">
      <c r="A22980">
        <v>71037</v>
      </c>
      <c r="B22980" s="119" t="s">
        <v>15340</v>
      </c>
      <c r="C22980">
        <v>80</v>
      </c>
      <c r="E22980">
        <v>49</v>
      </c>
      <c r="F22980">
        <v>50034</v>
      </c>
      <c r="G22980">
        <v>20</v>
      </c>
      <c r="H22980">
        <v>149999</v>
      </c>
      <c r="I22980" s="119" t="s">
        <v>4726</v>
      </c>
      <c r="J22980" s="119" t="s">
        <v>24</v>
      </c>
      <c r="K22980" s="1">
        <v>46255.758941458334</v>
      </c>
      <c r="L22980">
        <v>12</v>
      </c>
      <c r="M22980">
        <v>1</v>
      </c>
      <c r="N22980">
        <v>2</v>
      </c>
      <c r="O22980">
        <v>0</v>
      </c>
      <c r="P22980" s="119" t="s">
        <v>20254</v>
      </c>
    </row>
    <row r="22981" spans="1:16" x14ac:dyDescent="0.25">
      <c r="A22981">
        <v>71038</v>
      </c>
      <c r="B22981" s="119" t="s">
        <v>15341</v>
      </c>
      <c r="C22981">
        <v>0</v>
      </c>
      <c r="E22981">
        <v>61</v>
      </c>
      <c r="F22981">
        <v>170621</v>
      </c>
      <c r="G22981">
        <v>13</v>
      </c>
      <c r="H22981">
        <v>400000</v>
      </c>
      <c r="I22981" s="119" t="s">
        <v>16</v>
      </c>
      <c r="J22981" s="119" t="s">
        <v>24</v>
      </c>
      <c r="K22981" s="1">
        <v>46255.758941458334</v>
      </c>
      <c r="L22981">
        <v>0</v>
      </c>
      <c r="M22981">
        <v>0</v>
      </c>
      <c r="N22981">
        <v>0</v>
      </c>
      <c r="O22981">
        <v>0</v>
      </c>
      <c r="P22981" s="119" t="s">
        <v>20254</v>
      </c>
    </row>
    <row r="22982" spans="1:16" x14ac:dyDescent="0.25">
      <c r="A22982">
        <v>71042</v>
      </c>
      <c r="B22982" s="119" t="s">
        <v>15342</v>
      </c>
      <c r="C22982">
        <v>0</v>
      </c>
      <c r="E22982">
        <v>535</v>
      </c>
      <c r="F22982">
        <v>80008</v>
      </c>
      <c r="G22982">
        <v>31</v>
      </c>
      <c r="H22982">
        <v>190006</v>
      </c>
      <c r="I22982" s="119" t="s">
        <v>16</v>
      </c>
      <c r="J22982" s="119" t="s">
        <v>24</v>
      </c>
      <c r="K22982" s="1">
        <v>46255.758941458334</v>
      </c>
      <c r="L22982">
        <v>1</v>
      </c>
      <c r="M22982">
        <v>0</v>
      </c>
      <c r="N22982">
        <v>0</v>
      </c>
      <c r="O22982">
        <v>0</v>
      </c>
      <c r="P22982" s="119" t="s">
        <v>20254</v>
      </c>
    </row>
    <row r="22983" spans="1:16" x14ac:dyDescent="0.25">
      <c r="A22983">
        <v>71049</v>
      </c>
      <c r="B22983" s="119" t="s">
        <v>15343</v>
      </c>
      <c r="C22983">
        <v>0</v>
      </c>
      <c r="E22983">
        <v>23356</v>
      </c>
      <c r="F22983">
        <v>66</v>
      </c>
      <c r="G22983">
        <v>69234</v>
      </c>
      <c r="H22983">
        <v>119</v>
      </c>
      <c r="I22983" s="119" t="s">
        <v>3582</v>
      </c>
      <c r="J22983" s="119" t="s">
        <v>17</v>
      </c>
      <c r="K22983" s="1">
        <v>46255.758941458334</v>
      </c>
      <c r="L22983">
        <v>107</v>
      </c>
      <c r="M22983">
        <v>458</v>
      </c>
      <c r="N22983">
        <v>0</v>
      </c>
      <c r="O22983">
        <v>157</v>
      </c>
      <c r="P22983" s="119" t="s">
        <v>20254</v>
      </c>
    </row>
    <row r="22984" spans="1:16" x14ac:dyDescent="0.25">
      <c r="A22984">
        <v>71053</v>
      </c>
      <c r="B22984" s="119" t="s">
        <v>15344</v>
      </c>
      <c r="C22984">
        <v>80</v>
      </c>
      <c r="E22984">
        <v>115</v>
      </c>
      <c r="F22984">
        <v>51173</v>
      </c>
      <c r="G22984">
        <v>27</v>
      </c>
      <c r="H22984">
        <v>138393</v>
      </c>
      <c r="I22984" s="119" t="s">
        <v>19</v>
      </c>
      <c r="J22984" s="119" t="s">
        <v>24</v>
      </c>
      <c r="K22984" s="1">
        <v>46255.758941458334</v>
      </c>
      <c r="L22984">
        <v>0</v>
      </c>
      <c r="M22984">
        <v>4</v>
      </c>
      <c r="N22984">
        <v>0</v>
      </c>
      <c r="O22984">
        <v>0</v>
      </c>
      <c r="P22984" s="119" t="s">
        <v>20254</v>
      </c>
    </row>
    <row r="22985" spans="1:16" x14ac:dyDescent="0.25">
      <c r="A22985">
        <v>71058</v>
      </c>
      <c r="B22985" s="119" t="s">
        <v>15345</v>
      </c>
      <c r="C22985">
        <v>0</v>
      </c>
      <c r="E22985">
        <v>162</v>
      </c>
      <c r="F22985">
        <v>3216</v>
      </c>
      <c r="G22985">
        <v>160</v>
      </c>
      <c r="H22985">
        <v>10000</v>
      </c>
      <c r="I22985" s="119" t="s">
        <v>16</v>
      </c>
      <c r="J22985" s="119" t="s">
        <v>13431</v>
      </c>
      <c r="K22985" s="1">
        <v>46255.758941458334</v>
      </c>
      <c r="L22985">
        <v>7</v>
      </c>
      <c r="M22985">
        <v>3</v>
      </c>
      <c r="N22985">
        <v>0</v>
      </c>
      <c r="O22985">
        <v>0</v>
      </c>
      <c r="P22985" s="119" t="s">
        <v>20254</v>
      </c>
    </row>
    <row r="22986" spans="1:16" x14ac:dyDescent="0.25">
      <c r="A22986">
        <v>71068</v>
      </c>
      <c r="B22986" s="119" t="s">
        <v>15346</v>
      </c>
      <c r="C22986">
        <v>80</v>
      </c>
      <c r="E22986">
        <v>17</v>
      </c>
      <c r="F22986">
        <v>95249</v>
      </c>
      <c r="G22986">
        <v>53</v>
      </c>
      <c r="H22986">
        <v>161876</v>
      </c>
      <c r="I22986" s="119" t="s">
        <v>19</v>
      </c>
      <c r="J22986" s="119" t="s">
        <v>24</v>
      </c>
      <c r="K22986" s="1">
        <v>46255.758941458334</v>
      </c>
      <c r="L22986">
        <v>5</v>
      </c>
      <c r="M22986">
        <v>30</v>
      </c>
      <c r="N22986">
        <v>0</v>
      </c>
      <c r="O22986">
        <v>8</v>
      </c>
      <c r="P22986" s="119" t="s">
        <v>20254</v>
      </c>
    </row>
    <row r="22987" spans="1:16" x14ac:dyDescent="0.25">
      <c r="A22987">
        <v>71069</v>
      </c>
      <c r="B22987" s="119" t="s">
        <v>15347</v>
      </c>
      <c r="C22987">
        <v>0</v>
      </c>
      <c r="E22987">
        <v>8257</v>
      </c>
      <c r="F22987">
        <v>2050</v>
      </c>
      <c r="G22987">
        <v>16815</v>
      </c>
      <c r="H22987">
        <v>2547</v>
      </c>
      <c r="I22987" s="119" t="s">
        <v>3582</v>
      </c>
      <c r="J22987" s="119" t="s">
        <v>222</v>
      </c>
      <c r="K22987" s="1">
        <v>46255.758941458334</v>
      </c>
      <c r="L22987">
        <v>4794</v>
      </c>
      <c r="M22987">
        <v>3176</v>
      </c>
      <c r="N22987">
        <v>822</v>
      </c>
      <c r="O22987">
        <v>511</v>
      </c>
      <c r="P22987" s="119" t="s">
        <v>20254</v>
      </c>
    </row>
    <row r="22988" spans="1:16" x14ac:dyDescent="0.25">
      <c r="A22988">
        <v>71071</v>
      </c>
      <c r="B22988" s="119" t="s">
        <v>15348</v>
      </c>
      <c r="C22988">
        <v>60</v>
      </c>
      <c r="E22988">
        <v>742</v>
      </c>
      <c r="F22988">
        <v>10605</v>
      </c>
      <c r="G22988">
        <v>824</v>
      </c>
      <c r="H22988">
        <v>16253</v>
      </c>
      <c r="I22988" s="119" t="s">
        <v>16</v>
      </c>
      <c r="J22988" s="119" t="s">
        <v>22</v>
      </c>
      <c r="K22988" s="1">
        <v>46255.758941458334</v>
      </c>
      <c r="L22988">
        <v>1</v>
      </c>
      <c r="M22988">
        <v>19</v>
      </c>
      <c r="N22988">
        <v>1</v>
      </c>
      <c r="O22988">
        <v>1</v>
      </c>
      <c r="P22988" s="119" t="s">
        <v>20254</v>
      </c>
    </row>
    <row r="22989" spans="1:16" x14ac:dyDescent="0.25">
      <c r="A22989">
        <v>71073</v>
      </c>
      <c r="B22989" s="119" t="s">
        <v>15349</v>
      </c>
      <c r="C22989">
        <v>80</v>
      </c>
      <c r="E22989">
        <v>155</v>
      </c>
      <c r="F22989">
        <v>71162</v>
      </c>
      <c r="G22989">
        <v>244</v>
      </c>
      <c r="H22989">
        <v>97897</v>
      </c>
      <c r="I22989" s="119" t="s">
        <v>19</v>
      </c>
      <c r="J22989" s="119" t="s">
        <v>24</v>
      </c>
      <c r="K22989" s="1">
        <v>46255.758941458334</v>
      </c>
      <c r="L22989">
        <v>15</v>
      </c>
      <c r="M22989">
        <v>98</v>
      </c>
      <c r="N22989">
        <v>9</v>
      </c>
      <c r="O22989">
        <v>16</v>
      </c>
      <c r="P22989" s="119" t="s">
        <v>20254</v>
      </c>
    </row>
    <row r="22990" spans="1:16" x14ac:dyDescent="0.25">
      <c r="A22990">
        <v>71074</v>
      </c>
      <c r="B22990" s="119" t="s">
        <v>15350</v>
      </c>
      <c r="C22990">
        <v>0</v>
      </c>
      <c r="E22990">
        <v>20</v>
      </c>
      <c r="F22990">
        <v>100001</v>
      </c>
      <c r="G22990">
        <v>6</v>
      </c>
      <c r="H22990">
        <v>799996</v>
      </c>
      <c r="I22990" s="119" t="s">
        <v>16</v>
      </c>
      <c r="J22990" s="119" t="s">
        <v>13431</v>
      </c>
      <c r="K22990" s="1">
        <v>46255.758941458334</v>
      </c>
      <c r="L22990">
        <v>1</v>
      </c>
      <c r="M22990">
        <v>0</v>
      </c>
      <c r="N22990">
        <v>0</v>
      </c>
      <c r="O22990">
        <v>0</v>
      </c>
      <c r="P22990" s="119" t="s">
        <v>20254</v>
      </c>
    </row>
    <row r="22991" spans="1:16" x14ac:dyDescent="0.25">
      <c r="A22991">
        <v>71075</v>
      </c>
      <c r="B22991" s="119" t="s">
        <v>15351</v>
      </c>
      <c r="C22991">
        <v>80</v>
      </c>
      <c r="E22991">
        <v>161</v>
      </c>
      <c r="F22991">
        <v>62571</v>
      </c>
      <c r="G22991">
        <v>284</v>
      </c>
      <c r="H22991">
        <v>90897</v>
      </c>
      <c r="I22991" s="119" t="s">
        <v>19</v>
      </c>
      <c r="J22991" s="119" t="s">
        <v>24</v>
      </c>
      <c r="K22991" s="1">
        <v>46255.758941458334</v>
      </c>
      <c r="L22991">
        <v>33</v>
      </c>
      <c r="M22991">
        <v>101</v>
      </c>
      <c r="N22991">
        <v>15</v>
      </c>
      <c r="O22991">
        <v>21</v>
      </c>
      <c r="P22991" s="119" t="s">
        <v>20254</v>
      </c>
    </row>
    <row r="22992" spans="1:16" x14ac:dyDescent="0.25">
      <c r="A22992">
        <v>71076</v>
      </c>
      <c r="B22992" s="119" t="s">
        <v>15352</v>
      </c>
      <c r="C22992">
        <v>0</v>
      </c>
      <c r="E22992">
        <v>1318</v>
      </c>
      <c r="F22992">
        <v>417</v>
      </c>
      <c r="G22992">
        <v>786</v>
      </c>
      <c r="H22992">
        <v>2010</v>
      </c>
      <c r="I22992" s="119" t="s">
        <v>16</v>
      </c>
      <c r="J22992" s="119" t="s">
        <v>13431</v>
      </c>
      <c r="K22992" s="1">
        <v>46255.758941458334</v>
      </c>
      <c r="L22992">
        <v>17</v>
      </c>
      <c r="M22992">
        <v>32</v>
      </c>
      <c r="N22992">
        <v>2</v>
      </c>
      <c r="O22992">
        <v>4</v>
      </c>
      <c r="P22992" s="119" t="s">
        <v>20254</v>
      </c>
    </row>
    <row r="22993" spans="1:16" x14ac:dyDescent="0.25">
      <c r="A22993">
        <v>71079</v>
      </c>
      <c r="B22993" s="119" t="s">
        <v>15353</v>
      </c>
      <c r="C22993">
        <v>80</v>
      </c>
      <c r="E22993">
        <v>828</v>
      </c>
      <c r="F22993">
        <v>1537</v>
      </c>
      <c r="G22993">
        <v>74</v>
      </c>
      <c r="H22993">
        <v>2798</v>
      </c>
      <c r="I22993" s="119" t="s">
        <v>4726</v>
      </c>
      <c r="J22993" s="119" t="s">
        <v>222</v>
      </c>
      <c r="K22993" s="1">
        <v>46255.758941458334</v>
      </c>
      <c r="L22993">
        <v>326</v>
      </c>
      <c r="M22993">
        <v>0</v>
      </c>
      <c r="N22993">
        <v>141</v>
      </c>
      <c r="O22993">
        <v>0</v>
      </c>
      <c r="P22993" s="119" t="s">
        <v>20254</v>
      </c>
    </row>
    <row r="22994" spans="1:16" x14ac:dyDescent="0.25">
      <c r="A22994">
        <v>71092</v>
      </c>
      <c r="B22994" s="119" t="s">
        <v>15354</v>
      </c>
      <c r="C22994">
        <v>0</v>
      </c>
      <c r="E22994">
        <v>0</v>
      </c>
      <c r="F22994">
        <v>0</v>
      </c>
      <c r="G22994">
        <v>1332</v>
      </c>
      <c r="H22994">
        <v>42</v>
      </c>
      <c r="I22994" s="119" t="s">
        <v>16</v>
      </c>
      <c r="J22994" s="119" t="s">
        <v>24</v>
      </c>
      <c r="K22994" s="1">
        <v>46255.758941458334</v>
      </c>
      <c r="L22994">
        <v>0</v>
      </c>
      <c r="M22994">
        <v>5</v>
      </c>
      <c r="N22994">
        <v>0</v>
      </c>
      <c r="O22994">
        <v>0</v>
      </c>
      <c r="P22994" s="119" t="s">
        <v>20254</v>
      </c>
    </row>
    <row r="22995" spans="1:16" x14ac:dyDescent="0.25">
      <c r="A22995">
        <v>71098</v>
      </c>
      <c r="B22995" s="119" t="s">
        <v>15355</v>
      </c>
      <c r="C22995">
        <v>0</v>
      </c>
      <c r="E22995">
        <v>1637</v>
      </c>
      <c r="F22995">
        <v>5814</v>
      </c>
      <c r="G22995">
        <v>370</v>
      </c>
      <c r="H22995">
        <v>18775</v>
      </c>
      <c r="I22995" s="119" t="s">
        <v>3582</v>
      </c>
      <c r="J22995" s="119" t="s">
        <v>17</v>
      </c>
      <c r="K22995" s="1">
        <v>46255.758941458334</v>
      </c>
      <c r="L22995">
        <v>68</v>
      </c>
      <c r="M22995">
        <v>10</v>
      </c>
      <c r="N22995">
        <v>15</v>
      </c>
      <c r="O22995">
        <v>1</v>
      </c>
      <c r="P22995" s="119" t="s">
        <v>20254</v>
      </c>
    </row>
    <row r="22996" spans="1:16" x14ac:dyDescent="0.25">
      <c r="A22996">
        <v>71120</v>
      </c>
      <c r="B22996" s="119" t="s">
        <v>15356</v>
      </c>
      <c r="C22996">
        <v>80</v>
      </c>
      <c r="E22996">
        <v>128</v>
      </c>
      <c r="F22996">
        <v>75708</v>
      </c>
      <c r="G22996">
        <v>39</v>
      </c>
      <c r="H22996">
        <v>120435</v>
      </c>
      <c r="I22996" s="119" t="s">
        <v>4726</v>
      </c>
      <c r="J22996" s="119" t="s">
        <v>24</v>
      </c>
      <c r="K22996" s="1">
        <v>46255.758941458334</v>
      </c>
      <c r="L22996">
        <v>31</v>
      </c>
      <c r="M22996">
        <v>5</v>
      </c>
      <c r="N22996">
        <v>6</v>
      </c>
      <c r="O22996">
        <v>1</v>
      </c>
      <c r="P22996" s="119" t="s">
        <v>20254</v>
      </c>
    </row>
    <row r="22997" spans="1:16" x14ac:dyDescent="0.25">
      <c r="A22997">
        <v>71125</v>
      </c>
      <c r="B22997" s="119" t="s">
        <v>15357</v>
      </c>
      <c r="C22997">
        <v>80</v>
      </c>
      <c r="E22997">
        <v>1168</v>
      </c>
      <c r="F22997">
        <v>1319</v>
      </c>
      <c r="G22997">
        <v>150</v>
      </c>
      <c r="H22997">
        <v>2593</v>
      </c>
      <c r="I22997" s="119" t="s">
        <v>4726</v>
      </c>
      <c r="J22997" s="119" t="s">
        <v>222</v>
      </c>
      <c r="K22997" s="1">
        <v>46255.758941458334</v>
      </c>
      <c r="L22997">
        <v>229</v>
      </c>
      <c r="M22997">
        <v>5</v>
      </c>
      <c r="N22997">
        <v>50</v>
      </c>
      <c r="O22997">
        <v>1</v>
      </c>
      <c r="P22997" s="119" t="s">
        <v>20254</v>
      </c>
    </row>
    <row r="22998" spans="1:16" x14ac:dyDescent="0.25">
      <c r="A22998">
        <v>71136</v>
      </c>
      <c r="B22998" s="119" t="s">
        <v>15358</v>
      </c>
      <c r="C22998">
        <v>0</v>
      </c>
      <c r="E22998">
        <v>14749</v>
      </c>
      <c r="F22998">
        <v>132</v>
      </c>
      <c r="G22998">
        <v>34651</v>
      </c>
      <c r="H22998">
        <v>211</v>
      </c>
      <c r="I22998" s="119" t="s">
        <v>3582</v>
      </c>
      <c r="J22998" s="119" t="s">
        <v>22</v>
      </c>
      <c r="K22998" s="1">
        <v>46255.758941458334</v>
      </c>
      <c r="L22998">
        <v>986</v>
      </c>
      <c r="M22998">
        <v>1558</v>
      </c>
      <c r="N22998">
        <v>382</v>
      </c>
      <c r="O22998">
        <v>538</v>
      </c>
      <c r="P22998" s="119" t="s">
        <v>20254</v>
      </c>
    </row>
    <row r="22999" spans="1:16" x14ac:dyDescent="0.25">
      <c r="A22999">
        <v>71139</v>
      </c>
      <c r="B22999" s="119" t="s">
        <v>15359</v>
      </c>
      <c r="C22999">
        <v>80</v>
      </c>
      <c r="E22999">
        <v>25</v>
      </c>
      <c r="F22999">
        <v>89815</v>
      </c>
      <c r="G22999">
        <v>71</v>
      </c>
      <c r="H22999">
        <v>135033</v>
      </c>
      <c r="I22999" s="119" t="s">
        <v>19</v>
      </c>
      <c r="J22999" s="119" t="s">
        <v>24</v>
      </c>
      <c r="K22999" s="1">
        <v>46255.758941458334</v>
      </c>
      <c r="L22999">
        <v>3</v>
      </c>
      <c r="M22999">
        <v>18</v>
      </c>
      <c r="N22999">
        <v>0</v>
      </c>
      <c r="O22999">
        <v>1</v>
      </c>
      <c r="P22999" s="119" t="s">
        <v>20254</v>
      </c>
    </row>
    <row r="23000" spans="1:16" x14ac:dyDescent="0.25">
      <c r="A23000">
        <v>71148</v>
      </c>
      <c r="B23000" s="119" t="s">
        <v>15360</v>
      </c>
      <c r="C23000">
        <v>0</v>
      </c>
      <c r="E23000">
        <v>1348</v>
      </c>
      <c r="F23000">
        <v>710</v>
      </c>
      <c r="G23000">
        <v>14015</v>
      </c>
      <c r="H23000">
        <v>938</v>
      </c>
      <c r="I23000" s="119" t="s">
        <v>3582</v>
      </c>
      <c r="J23000" s="119" t="s">
        <v>22</v>
      </c>
      <c r="K23000" s="1">
        <v>46255.758941458334</v>
      </c>
      <c r="L23000">
        <v>210</v>
      </c>
      <c r="M23000">
        <v>1528</v>
      </c>
      <c r="N23000">
        <v>17</v>
      </c>
      <c r="O23000">
        <v>253</v>
      </c>
      <c r="P23000" s="119" t="s">
        <v>20254</v>
      </c>
    </row>
    <row r="23001" spans="1:16" x14ac:dyDescent="0.25">
      <c r="A23001">
        <v>71155</v>
      </c>
      <c r="B23001" s="119" t="s">
        <v>15361</v>
      </c>
      <c r="C23001">
        <v>0</v>
      </c>
      <c r="E23001">
        <v>560</v>
      </c>
      <c r="F23001">
        <v>15074</v>
      </c>
      <c r="G23001">
        <v>575</v>
      </c>
      <c r="H23001">
        <v>19998</v>
      </c>
      <c r="I23001" s="119" t="s">
        <v>3582</v>
      </c>
      <c r="J23001" s="119" t="s">
        <v>17</v>
      </c>
      <c r="K23001" s="1">
        <v>46255.758941458334</v>
      </c>
      <c r="L23001">
        <v>15</v>
      </c>
      <c r="M23001">
        <v>7</v>
      </c>
      <c r="N23001">
        <v>1</v>
      </c>
      <c r="O23001">
        <v>1</v>
      </c>
      <c r="P23001" s="119" t="s">
        <v>20254</v>
      </c>
    </row>
    <row r="23002" spans="1:16" x14ac:dyDescent="0.25">
      <c r="A23002">
        <v>71162</v>
      </c>
      <c r="B23002" s="119" t="s">
        <v>15362</v>
      </c>
      <c r="C23002">
        <v>80</v>
      </c>
      <c r="E23002">
        <v>214</v>
      </c>
      <c r="F23002">
        <v>31764</v>
      </c>
      <c r="G23002">
        <v>127</v>
      </c>
      <c r="H23002">
        <v>80005</v>
      </c>
      <c r="I23002" s="119" t="s">
        <v>19</v>
      </c>
      <c r="J23002" s="119" t="s">
        <v>24</v>
      </c>
      <c r="K23002" s="1">
        <v>46255.758941458334</v>
      </c>
      <c r="L23002">
        <v>7</v>
      </c>
      <c r="M23002">
        <v>6</v>
      </c>
      <c r="N23002">
        <v>0</v>
      </c>
      <c r="O23002">
        <v>1</v>
      </c>
      <c r="P23002" s="119" t="s">
        <v>20254</v>
      </c>
    </row>
    <row r="23003" spans="1:16" x14ac:dyDescent="0.25">
      <c r="A23003">
        <v>71178</v>
      </c>
      <c r="B23003" s="119" t="s">
        <v>15363</v>
      </c>
      <c r="C23003">
        <v>80</v>
      </c>
      <c r="E23003">
        <v>11</v>
      </c>
      <c r="F23003">
        <v>7886</v>
      </c>
      <c r="G23003">
        <v>66</v>
      </c>
      <c r="H23003">
        <v>52756</v>
      </c>
      <c r="I23003" s="119" t="s">
        <v>19</v>
      </c>
      <c r="J23003" s="119" t="s">
        <v>24</v>
      </c>
      <c r="K23003" s="1">
        <v>46255.758941458334</v>
      </c>
      <c r="L23003">
        <v>0</v>
      </c>
      <c r="M23003">
        <v>1</v>
      </c>
      <c r="N23003">
        <v>0</v>
      </c>
      <c r="O23003">
        <v>0</v>
      </c>
      <c r="P23003" s="119" t="s">
        <v>20254</v>
      </c>
    </row>
    <row r="23004" spans="1:16" x14ac:dyDescent="0.25">
      <c r="A23004">
        <v>71179</v>
      </c>
      <c r="B23004" s="119" t="s">
        <v>15364</v>
      </c>
      <c r="C23004">
        <v>0</v>
      </c>
      <c r="E23004">
        <v>1655</v>
      </c>
      <c r="F23004">
        <v>58</v>
      </c>
      <c r="G23004">
        <v>590</v>
      </c>
      <c r="H23004">
        <v>798</v>
      </c>
      <c r="I23004" s="119" t="s">
        <v>16</v>
      </c>
      <c r="J23004" s="119" t="s">
        <v>13431</v>
      </c>
      <c r="K23004" s="1">
        <v>46255.758941458334</v>
      </c>
      <c r="L23004">
        <v>3</v>
      </c>
      <c r="M23004">
        <v>9</v>
      </c>
      <c r="N23004">
        <v>0</v>
      </c>
      <c r="O23004">
        <v>4</v>
      </c>
      <c r="P23004" s="119" t="s">
        <v>20254</v>
      </c>
    </row>
    <row r="23005" spans="1:16" x14ac:dyDescent="0.25">
      <c r="A23005">
        <v>71189</v>
      </c>
      <c r="B23005" s="119" t="s">
        <v>15365</v>
      </c>
      <c r="C23005">
        <v>0</v>
      </c>
      <c r="E23005">
        <v>97</v>
      </c>
      <c r="F23005">
        <v>22651</v>
      </c>
      <c r="G23005">
        <v>563</v>
      </c>
      <c r="H23005">
        <v>51000</v>
      </c>
      <c r="I23005" s="119" t="s">
        <v>3582</v>
      </c>
      <c r="J23005" s="119" t="s">
        <v>17</v>
      </c>
      <c r="K23005" s="1">
        <v>46255.758941458334</v>
      </c>
      <c r="L23005">
        <v>12</v>
      </c>
      <c r="M23005">
        <v>8</v>
      </c>
      <c r="N23005">
        <v>3</v>
      </c>
      <c r="O23005">
        <v>0</v>
      </c>
      <c r="P23005" s="119" t="s">
        <v>20254</v>
      </c>
    </row>
    <row r="23006" spans="1:16" x14ac:dyDescent="0.25">
      <c r="A23006">
        <v>71190</v>
      </c>
      <c r="B23006" s="119" t="s">
        <v>15366</v>
      </c>
      <c r="C23006">
        <v>0</v>
      </c>
      <c r="E23006">
        <v>9908</v>
      </c>
      <c r="F23006">
        <v>654</v>
      </c>
      <c r="G23006">
        <v>3094</v>
      </c>
      <c r="H23006">
        <v>3465</v>
      </c>
      <c r="I23006" s="119" t="s">
        <v>16</v>
      </c>
      <c r="J23006" s="119" t="s">
        <v>13431</v>
      </c>
      <c r="K23006" s="1">
        <v>46255.758941458334</v>
      </c>
      <c r="L23006">
        <v>0</v>
      </c>
      <c r="M23006">
        <v>7</v>
      </c>
      <c r="N23006">
        <v>0</v>
      </c>
      <c r="O23006">
        <v>2</v>
      </c>
      <c r="P23006" s="119" t="s">
        <v>20254</v>
      </c>
    </row>
    <row r="23007" spans="1:16" x14ac:dyDescent="0.25">
      <c r="A23007">
        <v>71195</v>
      </c>
      <c r="B23007" s="119" t="s">
        <v>15367</v>
      </c>
      <c r="C23007">
        <v>0</v>
      </c>
      <c r="E23007">
        <v>508</v>
      </c>
      <c r="F23007">
        <v>13043</v>
      </c>
      <c r="G23007">
        <v>282</v>
      </c>
      <c r="H23007">
        <v>19887</v>
      </c>
      <c r="I23007" s="119" t="s">
        <v>3582</v>
      </c>
      <c r="J23007" s="119" t="s">
        <v>17</v>
      </c>
      <c r="K23007" s="1">
        <v>46255.758941458334</v>
      </c>
      <c r="L23007">
        <v>4</v>
      </c>
      <c r="M23007">
        <v>6</v>
      </c>
      <c r="N23007">
        <v>0</v>
      </c>
      <c r="O23007">
        <v>0</v>
      </c>
      <c r="P23007" s="119" t="s">
        <v>20254</v>
      </c>
    </row>
    <row r="23008" spans="1:16" x14ac:dyDescent="0.25">
      <c r="A23008">
        <v>71215</v>
      </c>
      <c r="B23008" s="119" t="s">
        <v>15368</v>
      </c>
      <c r="C23008">
        <v>80</v>
      </c>
      <c r="E23008">
        <v>256</v>
      </c>
      <c r="F23008">
        <v>6270</v>
      </c>
      <c r="G23008">
        <v>703</v>
      </c>
      <c r="H23008">
        <v>8297</v>
      </c>
      <c r="I23008" s="119" t="s">
        <v>4726</v>
      </c>
      <c r="J23008" s="119" t="s">
        <v>222</v>
      </c>
      <c r="K23008" s="1">
        <v>46255.758941458334</v>
      </c>
      <c r="L23008">
        <v>120</v>
      </c>
      <c r="M23008">
        <v>41</v>
      </c>
      <c r="N23008">
        <v>23</v>
      </c>
      <c r="O23008">
        <v>5</v>
      </c>
      <c r="P23008" s="119" t="s">
        <v>20254</v>
      </c>
    </row>
    <row r="23009" spans="1:16" x14ac:dyDescent="0.25">
      <c r="A23009">
        <v>71220</v>
      </c>
      <c r="B23009" s="119" t="s">
        <v>15369</v>
      </c>
      <c r="C23009">
        <v>0</v>
      </c>
      <c r="E23009">
        <v>12874</v>
      </c>
      <c r="F23009">
        <v>65</v>
      </c>
      <c r="G23009">
        <v>19444</v>
      </c>
      <c r="H23009">
        <v>138</v>
      </c>
      <c r="I23009" s="119" t="s">
        <v>7033</v>
      </c>
      <c r="J23009" s="119" t="s">
        <v>139</v>
      </c>
      <c r="K23009" s="1">
        <v>46255.758941458334</v>
      </c>
      <c r="L23009">
        <v>534</v>
      </c>
      <c r="M23009">
        <v>100</v>
      </c>
      <c r="N23009">
        <v>85</v>
      </c>
      <c r="O23009">
        <v>11</v>
      </c>
      <c r="P23009" s="119" t="s">
        <v>20259</v>
      </c>
    </row>
    <row r="23010" spans="1:16" x14ac:dyDescent="0.25">
      <c r="A23010">
        <v>71221</v>
      </c>
      <c r="B23010" s="119" t="s">
        <v>15370</v>
      </c>
      <c r="C23010">
        <v>0</v>
      </c>
      <c r="E23010">
        <v>20</v>
      </c>
      <c r="F23010">
        <v>140025</v>
      </c>
      <c r="G23010">
        <v>8</v>
      </c>
      <c r="H23010">
        <v>448000</v>
      </c>
      <c r="I23010" s="119" t="s">
        <v>16</v>
      </c>
      <c r="J23010" s="119" t="s">
        <v>13431</v>
      </c>
      <c r="K23010" s="1">
        <v>46255.758941458334</v>
      </c>
      <c r="L23010">
        <v>0</v>
      </c>
      <c r="M23010">
        <v>0</v>
      </c>
      <c r="N23010">
        <v>0</v>
      </c>
      <c r="O23010">
        <v>0</v>
      </c>
      <c r="P23010" s="119" t="s">
        <v>20254</v>
      </c>
    </row>
    <row r="23011" spans="1:16" x14ac:dyDescent="0.25">
      <c r="A23011">
        <v>71223</v>
      </c>
      <c r="B23011" s="119" t="s">
        <v>15371</v>
      </c>
      <c r="C23011">
        <v>0</v>
      </c>
      <c r="E23011">
        <v>9710</v>
      </c>
      <c r="F23011">
        <v>300</v>
      </c>
      <c r="G23011">
        <v>3652</v>
      </c>
      <c r="H23011">
        <v>2999</v>
      </c>
      <c r="I23011" s="119" t="s">
        <v>16</v>
      </c>
      <c r="J23011" s="119" t="s">
        <v>13431</v>
      </c>
      <c r="K23011" s="1">
        <v>46255.758941458334</v>
      </c>
      <c r="L23011">
        <v>0</v>
      </c>
      <c r="M23011">
        <v>1</v>
      </c>
      <c r="N23011">
        <v>0</v>
      </c>
      <c r="O23011">
        <v>1</v>
      </c>
      <c r="P23011" s="119" t="s">
        <v>20254</v>
      </c>
    </row>
    <row r="23012" spans="1:16" x14ac:dyDescent="0.25">
      <c r="A23012">
        <v>71225</v>
      </c>
      <c r="B23012" s="119" t="s">
        <v>15372</v>
      </c>
      <c r="C23012">
        <v>0</v>
      </c>
      <c r="E23012">
        <v>125244</v>
      </c>
      <c r="F23012">
        <v>45</v>
      </c>
      <c r="G23012">
        <v>63409</v>
      </c>
      <c r="H23012">
        <v>95</v>
      </c>
      <c r="I23012" s="119" t="s">
        <v>3582</v>
      </c>
      <c r="J23012" s="119" t="s">
        <v>17</v>
      </c>
      <c r="K23012" s="1">
        <v>46255.758941458334</v>
      </c>
      <c r="L23012">
        <v>7469</v>
      </c>
      <c r="M23012">
        <v>10852</v>
      </c>
      <c r="N23012">
        <v>2827</v>
      </c>
      <c r="O23012">
        <v>2495</v>
      </c>
      <c r="P23012" s="119" t="s">
        <v>20254</v>
      </c>
    </row>
    <row r="23013" spans="1:16" x14ac:dyDescent="0.25">
      <c r="A23013">
        <v>71226</v>
      </c>
      <c r="B23013" s="119" t="s">
        <v>15373</v>
      </c>
      <c r="C23013">
        <v>80</v>
      </c>
      <c r="E23013">
        <v>197</v>
      </c>
      <c r="F23013">
        <v>56317</v>
      </c>
      <c r="G23013">
        <v>197</v>
      </c>
      <c r="H23013">
        <v>112845</v>
      </c>
      <c r="I23013" s="119" t="s">
        <v>19</v>
      </c>
      <c r="J23013" s="119" t="s">
        <v>24</v>
      </c>
      <c r="K23013" s="1">
        <v>46255.758941458334</v>
      </c>
      <c r="L23013">
        <v>21</v>
      </c>
      <c r="M23013">
        <v>15</v>
      </c>
      <c r="N23013">
        <v>4</v>
      </c>
      <c r="O23013">
        <v>4</v>
      </c>
      <c r="P23013" s="119" t="s">
        <v>20254</v>
      </c>
    </row>
    <row r="23014" spans="1:16" x14ac:dyDescent="0.25">
      <c r="A23014">
        <v>71227</v>
      </c>
      <c r="B23014" s="119" t="s">
        <v>15374</v>
      </c>
      <c r="C23014">
        <v>0</v>
      </c>
      <c r="E23014">
        <v>131</v>
      </c>
      <c r="F23014">
        <v>132365</v>
      </c>
      <c r="G23014">
        <v>64</v>
      </c>
      <c r="H23014">
        <v>209393</v>
      </c>
      <c r="I23014" s="119" t="s">
        <v>16</v>
      </c>
      <c r="J23014" s="119" t="s">
        <v>222</v>
      </c>
      <c r="K23014" s="1">
        <v>46255.758941458334</v>
      </c>
      <c r="L23014">
        <v>5</v>
      </c>
      <c r="M23014">
        <v>3</v>
      </c>
      <c r="N23014">
        <v>2</v>
      </c>
      <c r="O23014">
        <v>0</v>
      </c>
      <c r="P23014" s="119" t="s">
        <v>20254</v>
      </c>
    </row>
    <row r="23015" spans="1:16" x14ac:dyDescent="0.25">
      <c r="A23015">
        <v>71239</v>
      </c>
      <c r="B23015" s="119" t="s">
        <v>15375</v>
      </c>
      <c r="C23015">
        <v>80</v>
      </c>
      <c r="E23015">
        <v>40</v>
      </c>
      <c r="F23015">
        <v>12415</v>
      </c>
      <c r="G23015">
        <v>145</v>
      </c>
      <c r="H23015">
        <v>49651</v>
      </c>
      <c r="I23015" s="119" t="s">
        <v>4726</v>
      </c>
      <c r="J23015" s="119" t="s">
        <v>24</v>
      </c>
      <c r="K23015" s="1">
        <v>46255.758941458334</v>
      </c>
      <c r="L23015">
        <v>5</v>
      </c>
      <c r="M23015">
        <v>9</v>
      </c>
      <c r="N23015">
        <v>3</v>
      </c>
      <c r="O23015">
        <v>2</v>
      </c>
      <c r="P23015" s="119" t="s">
        <v>20254</v>
      </c>
    </row>
    <row r="23016" spans="1:16" x14ac:dyDescent="0.25">
      <c r="A23016">
        <v>71243</v>
      </c>
      <c r="B23016" s="119" t="s">
        <v>15376</v>
      </c>
      <c r="C23016">
        <v>0</v>
      </c>
      <c r="E23016">
        <v>1331</v>
      </c>
      <c r="F23016">
        <v>200</v>
      </c>
      <c r="G23016">
        <v>453</v>
      </c>
      <c r="H23016">
        <v>1399</v>
      </c>
      <c r="I23016" s="119" t="s">
        <v>16</v>
      </c>
      <c r="J23016" s="119" t="s">
        <v>24</v>
      </c>
      <c r="K23016" s="1">
        <v>46255.758941458334</v>
      </c>
      <c r="L23016">
        <v>0</v>
      </c>
      <c r="M23016">
        <v>2</v>
      </c>
      <c r="N23016">
        <v>0</v>
      </c>
      <c r="O23016">
        <v>2</v>
      </c>
      <c r="P23016" s="119" t="s">
        <v>20254</v>
      </c>
    </row>
    <row r="23017" spans="1:16" x14ac:dyDescent="0.25">
      <c r="A23017">
        <v>71248</v>
      </c>
      <c r="B23017" s="119" t="s">
        <v>15377</v>
      </c>
      <c r="C23017">
        <v>0</v>
      </c>
      <c r="E23017">
        <v>3326</v>
      </c>
      <c r="F23017">
        <v>36</v>
      </c>
      <c r="G23017">
        <v>579</v>
      </c>
      <c r="H23017">
        <v>439</v>
      </c>
      <c r="I23017" s="119" t="s">
        <v>16</v>
      </c>
      <c r="J23017" s="119" t="s">
        <v>24</v>
      </c>
      <c r="K23017" s="1">
        <v>46255.758941458334</v>
      </c>
      <c r="L23017">
        <v>1</v>
      </c>
      <c r="M23017">
        <v>6</v>
      </c>
      <c r="N23017">
        <v>0</v>
      </c>
      <c r="O23017">
        <v>1</v>
      </c>
      <c r="P23017" s="119" t="s">
        <v>20254</v>
      </c>
    </row>
    <row r="23018" spans="1:16" x14ac:dyDescent="0.25">
      <c r="A23018">
        <v>71252</v>
      </c>
      <c r="B23018" s="119" t="s">
        <v>15378</v>
      </c>
      <c r="C23018">
        <v>0</v>
      </c>
      <c r="E23018">
        <v>4204</v>
      </c>
      <c r="F23018">
        <v>37</v>
      </c>
      <c r="G23018">
        <v>18677</v>
      </c>
      <c r="H23018">
        <v>100</v>
      </c>
      <c r="I23018" s="119" t="s">
        <v>3582</v>
      </c>
      <c r="J23018" s="119" t="s">
        <v>139</v>
      </c>
      <c r="K23018" s="1">
        <v>46255.758941458334</v>
      </c>
      <c r="L23018">
        <v>0</v>
      </c>
      <c r="M23018">
        <v>196</v>
      </c>
      <c r="N23018">
        <v>0</v>
      </c>
      <c r="O23018">
        <v>0</v>
      </c>
      <c r="P23018" s="119" t="s">
        <v>20254</v>
      </c>
    </row>
    <row r="23019" spans="1:16" x14ac:dyDescent="0.25">
      <c r="A23019">
        <v>71254</v>
      </c>
      <c r="B23019" s="119" t="s">
        <v>15379</v>
      </c>
      <c r="C23019">
        <v>0</v>
      </c>
      <c r="E23019">
        <v>683</v>
      </c>
      <c r="F23019">
        <v>106</v>
      </c>
      <c r="G23019">
        <v>431</v>
      </c>
      <c r="H23019">
        <v>1498</v>
      </c>
      <c r="I23019" s="119" t="s">
        <v>16</v>
      </c>
      <c r="J23019" s="119" t="s">
        <v>13431</v>
      </c>
      <c r="K23019" s="1">
        <v>46255.758941458334</v>
      </c>
      <c r="L23019">
        <v>1</v>
      </c>
      <c r="M23019">
        <v>8</v>
      </c>
      <c r="N23019">
        <v>0</v>
      </c>
      <c r="O23019">
        <v>4</v>
      </c>
      <c r="P23019" s="119" t="s">
        <v>20254</v>
      </c>
    </row>
    <row r="23020" spans="1:16" x14ac:dyDescent="0.25">
      <c r="A23020">
        <v>71259</v>
      </c>
      <c r="B23020" s="119" t="s">
        <v>15380</v>
      </c>
      <c r="C23020">
        <v>80</v>
      </c>
      <c r="E23020">
        <v>15</v>
      </c>
      <c r="F23020">
        <v>66283</v>
      </c>
      <c r="G23020">
        <v>79</v>
      </c>
      <c r="H23020">
        <v>147962</v>
      </c>
      <c r="I23020" s="119" t="s">
        <v>4726</v>
      </c>
      <c r="J23020" s="119" t="s">
        <v>24</v>
      </c>
      <c r="K23020" s="1">
        <v>46255.758941458334</v>
      </c>
      <c r="L23020">
        <v>8</v>
      </c>
      <c r="M23020">
        <v>32</v>
      </c>
      <c r="N23020">
        <v>1</v>
      </c>
      <c r="O23020">
        <v>6</v>
      </c>
      <c r="P23020" s="119" t="s">
        <v>20254</v>
      </c>
    </row>
    <row r="23021" spans="1:16" x14ac:dyDescent="0.25">
      <c r="A23021">
        <v>71272</v>
      </c>
      <c r="B23021" s="119" t="s">
        <v>15381</v>
      </c>
      <c r="C23021">
        <v>80</v>
      </c>
      <c r="E23021">
        <v>42</v>
      </c>
      <c r="F23021">
        <v>74320</v>
      </c>
      <c r="G23021">
        <v>30</v>
      </c>
      <c r="H23021">
        <v>249068</v>
      </c>
      <c r="I23021" s="119" t="s">
        <v>19</v>
      </c>
      <c r="J23021" s="119" t="s">
        <v>24</v>
      </c>
      <c r="K23021" s="1">
        <v>46255.758941458334</v>
      </c>
      <c r="L23021">
        <v>6</v>
      </c>
      <c r="M23021">
        <v>6</v>
      </c>
      <c r="N23021">
        <v>1</v>
      </c>
      <c r="O23021">
        <v>1</v>
      </c>
      <c r="P23021" s="119" t="s">
        <v>20254</v>
      </c>
    </row>
    <row r="23022" spans="1:16" x14ac:dyDescent="0.25">
      <c r="A23022">
        <v>71273</v>
      </c>
      <c r="B23022" s="119" t="s">
        <v>15382</v>
      </c>
      <c r="C23022">
        <v>0</v>
      </c>
      <c r="E23022">
        <v>934</v>
      </c>
      <c r="F23022">
        <v>22</v>
      </c>
      <c r="G23022">
        <v>510</v>
      </c>
      <c r="H23022">
        <v>1388</v>
      </c>
      <c r="I23022" s="119" t="s">
        <v>16</v>
      </c>
      <c r="J23022" s="119" t="s">
        <v>13431</v>
      </c>
      <c r="K23022" s="1">
        <v>46255.758941458334</v>
      </c>
      <c r="L23022">
        <v>8</v>
      </c>
      <c r="M23022">
        <v>22</v>
      </c>
      <c r="N23022">
        <v>3</v>
      </c>
      <c r="O23022">
        <v>5</v>
      </c>
      <c r="P23022" s="119" t="s">
        <v>20254</v>
      </c>
    </row>
    <row r="23023" spans="1:16" x14ac:dyDescent="0.25">
      <c r="A23023">
        <v>71276</v>
      </c>
      <c r="B23023" s="119" t="s">
        <v>15383</v>
      </c>
      <c r="C23023">
        <v>60</v>
      </c>
      <c r="E23023">
        <v>570</v>
      </c>
      <c r="F23023">
        <v>17131</v>
      </c>
      <c r="G23023">
        <v>1448</v>
      </c>
      <c r="H23023">
        <v>32238</v>
      </c>
      <c r="I23023" s="119" t="s">
        <v>7033</v>
      </c>
      <c r="J23023" s="119" t="s">
        <v>24</v>
      </c>
      <c r="K23023" s="1">
        <v>46255.758941458334</v>
      </c>
      <c r="L23023">
        <v>74</v>
      </c>
      <c r="M23023">
        <v>63</v>
      </c>
      <c r="N23023">
        <v>51</v>
      </c>
      <c r="O23023">
        <v>11</v>
      </c>
      <c r="P23023" s="119" t="s">
        <v>20262</v>
      </c>
    </row>
    <row r="23024" spans="1:16" x14ac:dyDescent="0.25">
      <c r="A23024">
        <v>71280</v>
      </c>
      <c r="B23024" s="119" t="s">
        <v>15384</v>
      </c>
      <c r="C23024">
        <v>0</v>
      </c>
      <c r="E23024">
        <v>559</v>
      </c>
      <c r="F23024">
        <v>3323</v>
      </c>
      <c r="G23024">
        <v>18</v>
      </c>
      <c r="H23024">
        <v>11596</v>
      </c>
      <c r="I23024" s="119" t="s">
        <v>16</v>
      </c>
      <c r="J23024" s="119" t="s">
        <v>24</v>
      </c>
      <c r="K23024" s="1">
        <v>46255.758941458334</v>
      </c>
      <c r="L23024">
        <v>0</v>
      </c>
      <c r="M23024">
        <v>4</v>
      </c>
      <c r="N23024">
        <v>0</v>
      </c>
      <c r="O23024">
        <v>1</v>
      </c>
      <c r="P23024" s="119" t="s">
        <v>20254</v>
      </c>
    </row>
    <row r="23025" spans="1:16" x14ac:dyDescent="0.25">
      <c r="A23025">
        <v>71291</v>
      </c>
      <c r="B23025" s="119" t="s">
        <v>15385</v>
      </c>
      <c r="C23025">
        <v>80</v>
      </c>
      <c r="E23025">
        <v>115</v>
      </c>
      <c r="F23025">
        <v>70171</v>
      </c>
      <c r="G23025">
        <v>55</v>
      </c>
      <c r="H23025">
        <v>129997</v>
      </c>
      <c r="I23025" s="119" t="s">
        <v>19</v>
      </c>
      <c r="J23025" s="119" t="s">
        <v>24</v>
      </c>
      <c r="K23025" s="1">
        <v>46255.758941458334</v>
      </c>
      <c r="L23025">
        <v>0</v>
      </c>
      <c r="M23025">
        <v>0</v>
      </c>
      <c r="N23025">
        <v>0</v>
      </c>
      <c r="O23025">
        <v>0</v>
      </c>
      <c r="P23025" s="119" t="s">
        <v>20254</v>
      </c>
    </row>
    <row r="23026" spans="1:16" x14ac:dyDescent="0.25">
      <c r="A23026">
        <v>71292</v>
      </c>
      <c r="B23026" s="119" t="s">
        <v>15386</v>
      </c>
      <c r="C23026">
        <v>80</v>
      </c>
      <c r="E23026">
        <v>30</v>
      </c>
      <c r="F23026">
        <v>60006</v>
      </c>
      <c r="G23026">
        <v>40</v>
      </c>
      <c r="H23026">
        <v>112725</v>
      </c>
      <c r="I23026" s="119" t="s">
        <v>19</v>
      </c>
      <c r="J23026" s="119" t="s">
        <v>24</v>
      </c>
      <c r="K23026" s="1">
        <v>46255.758941458334</v>
      </c>
      <c r="L23026">
        <v>2</v>
      </c>
      <c r="M23026">
        <v>4</v>
      </c>
      <c r="N23026">
        <v>0</v>
      </c>
      <c r="O23026">
        <v>0</v>
      </c>
      <c r="P23026" s="119" t="s">
        <v>20254</v>
      </c>
    </row>
    <row r="23027" spans="1:16" x14ac:dyDescent="0.25">
      <c r="A23027">
        <v>71296</v>
      </c>
      <c r="B23027" s="119" t="s">
        <v>15387</v>
      </c>
      <c r="C23027">
        <v>0</v>
      </c>
      <c r="E23027">
        <v>76</v>
      </c>
      <c r="F23027">
        <v>10648</v>
      </c>
      <c r="G23027">
        <v>17</v>
      </c>
      <c r="H23027">
        <v>39926</v>
      </c>
      <c r="I23027" s="119" t="s">
        <v>16</v>
      </c>
      <c r="J23027" s="119" t="s">
        <v>13431</v>
      </c>
      <c r="K23027" s="1">
        <v>46255.758941458334</v>
      </c>
      <c r="L23027">
        <v>0</v>
      </c>
      <c r="M23027">
        <v>0</v>
      </c>
      <c r="N23027">
        <v>0</v>
      </c>
      <c r="O23027">
        <v>0</v>
      </c>
      <c r="P23027" s="119" t="s">
        <v>20254</v>
      </c>
    </row>
    <row r="23028" spans="1:16" x14ac:dyDescent="0.25">
      <c r="A23028">
        <v>71301</v>
      </c>
      <c r="B23028" s="119" t="s">
        <v>15388</v>
      </c>
      <c r="C23028">
        <v>0</v>
      </c>
      <c r="E23028">
        <v>353</v>
      </c>
      <c r="F23028">
        <v>201003</v>
      </c>
      <c r="G23028">
        <v>60</v>
      </c>
      <c r="H23028">
        <v>391334</v>
      </c>
      <c r="I23028" s="119" t="s">
        <v>16</v>
      </c>
      <c r="J23028" s="119" t="s">
        <v>222</v>
      </c>
      <c r="K23028" s="1">
        <v>46255.758941458334</v>
      </c>
      <c r="L23028">
        <v>4</v>
      </c>
      <c r="M23028">
        <v>3</v>
      </c>
      <c r="N23028">
        <v>0</v>
      </c>
      <c r="O23028">
        <v>2</v>
      </c>
      <c r="P23028" s="119" t="s">
        <v>20254</v>
      </c>
    </row>
    <row r="23029" spans="1:16" x14ac:dyDescent="0.25">
      <c r="A23029">
        <v>71305</v>
      </c>
      <c r="B23029" s="119" t="s">
        <v>15389</v>
      </c>
      <c r="C23029">
        <v>0</v>
      </c>
      <c r="E23029">
        <v>849</v>
      </c>
      <c r="F23029">
        <v>307</v>
      </c>
      <c r="G23029">
        <v>0</v>
      </c>
      <c r="H23029">
        <v>0</v>
      </c>
      <c r="I23029" s="119" t="s">
        <v>6020</v>
      </c>
      <c r="J23029" s="119" t="s">
        <v>17</v>
      </c>
      <c r="K23029" s="1">
        <v>46255.758941458334</v>
      </c>
      <c r="L23029">
        <v>0</v>
      </c>
      <c r="M23029">
        <v>0</v>
      </c>
      <c r="N23029">
        <v>0</v>
      </c>
      <c r="O23029">
        <v>0</v>
      </c>
      <c r="P23029" s="119" t="s">
        <v>20254</v>
      </c>
    </row>
    <row r="23030" spans="1:16" x14ac:dyDescent="0.25">
      <c r="A23030">
        <v>71307</v>
      </c>
      <c r="B23030" s="119" t="s">
        <v>15390</v>
      </c>
      <c r="C23030">
        <v>0</v>
      </c>
      <c r="E23030">
        <v>65534</v>
      </c>
      <c r="F23030">
        <v>22</v>
      </c>
      <c r="G23030">
        <v>45407</v>
      </c>
      <c r="H23030">
        <v>43</v>
      </c>
      <c r="I23030" s="119" t="s">
        <v>3582</v>
      </c>
      <c r="J23030" s="119" t="s">
        <v>17</v>
      </c>
      <c r="K23030" s="1">
        <v>46255.758941458334</v>
      </c>
      <c r="L23030">
        <v>4011</v>
      </c>
      <c r="M23030">
        <v>9523</v>
      </c>
      <c r="N23030">
        <v>247</v>
      </c>
      <c r="O23030">
        <v>547</v>
      </c>
      <c r="P23030" s="119" t="s">
        <v>20254</v>
      </c>
    </row>
    <row r="23031" spans="1:16" x14ac:dyDescent="0.25">
      <c r="A23031">
        <v>71312</v>
      </c>
      <c r="B23031" s="119" t="s">
        <v>15391</v>
      </c>
      <c r="C23031">
        <v>0</v>
      </c>
      <c r="E23031">
        <v>781</v>
      </c>
      <c r="F23031">
        <v>10612</v>
      </c>
      <c r="G23031">
        <v>462</v>
      </c>
      <c r="H23031">
        <v>12419</v>
      </c>
      <c r="I23031" s="119" t="s">
        <v>3582</v>
      </c>
      <c r="J23031" s="119" t="s">
        <v>17</v>
      </c>
      <c r="K23031" s="1">
        <v>46255.758941458334</v>
      </c>
      <c r="L23031">
        <v>15</v>
      </c>
      <c r="M23031">
        <v>18</v>
      </c>
      <c r="N23031">
        <v>2</v>
      </c>
      <c r="O23031">
        <v>2</v>
      </c>
      <c r="P23031" s="119" t="s">
        <v>20254</v>
      </c>
    </row>
    <row r="23032" spans="1:16" x14ac:dyDescent="0.25">
      <c r="A23032">
        <v>71314</v>
      </c>
      <c r="B23032" s="119" t="s">
        <v>15392</v>
      </c>
      <c r="C23032">
        <v>80</v>
      </c>
      <c r="E23032">
        <v>30</v>
      </c>
      <c r="F23032">
        <v>64614</v>
      </c>
      <c r="G23032">
        <v>33</v>
      </c>
      <c r="H23032">
        <v>247506</v>
      </c>
      <c r="I23032" s="119" t="s">
        <v>19</v>
      </c>
      <c r="J23032" s="119" t="s">
        <v>24</v>
      </c>
      <c r="K23032" s="1">
        <v>46255.758941458334</v>
      </c>
      <c r="L23032">
        <v>5</v>
      </c>
      <c r="M23032">
        <v>7</v>
      </c>
      <c r="N23032">
        <v>2</v>
      </c>
      <c r="O23032">
        <v>2</v>
      </c>
      <c r="P23032" s="119" t="s">
        <v>20254</v>
      </c>
    </row>
    <row r="23033" spans="1:16" x14ac:dyDescent="0.25">
      <c r="A23033">
        <v>71322</v>
      </c>
      <c r="B23033" s="119" t="s">
        <v>15393</v>
      </c>
      <c r="C23033">
        <v>0</v>
      </c>
      <c r="E23033">
        <v>38</v>
      </c>
      <c r="F23033">
        <v>185101</v>
      </c>
      <c r="G23033">
        <v>27</v>
      </c>
      <c r="H23033">
        <v>459599</v>
      </c>
      <c r="I23033" s="119" t="s">
        <v>16</v>
      </c>
      <c r="J23033" s="119" t="s">
        <v>24</v>
      </c>
      <c r="K23033" s="1">
        <v>46255.758941458334</v>
      </c>
      <c r="L23033">
        <v>3</v>
      </c>
      <c r="M23033">
        <v>1</v>
      </c>
      <c r="N23033">
        <v>0</v>
      </c>
      <c r="O23033">
        <v>0</v>
      </c>
      <c r="P23033" s="119" t="s">
        <v>20254</v>
      </c>
    </row>
    <row r="23034" spans="1:16" x14ac:dyDescent="0.25">
      <c r="A23034">
        <v>71324</v>
      </c>
      <c r="B23034" s="119" t="s">
        <v>15394</v>
      </c>
      <c r="C23034">
        <v>0</v>
      </c>
      <c r="E23034">
        <v>0</v>
      </c>
      <c r="F23034">
        <v>0</v>
      </c>
      <c r="G23034">
        <v>3327</v>
      </c>
      <c r="H23034">
        <v>19</v>
      </c>
      <c r="I23034" s="119" t="s">
        <v>16</v>
      </c>
      <c r="J23034" s="119" t="s">
        <v>24</v>
      </c>
      <c r="K23034" s="1">
        <v>46255.758941458334</v>
      </c>
      <c r="L23034">
        <v>0</v>
      </c>
      <c r="M23034">
        <v>15</v>
      </c>
      <c r="N23034">
        <v>0</v>
      </c>
      <c r="O23034">
        <v>3</v>
      </c>
      <c r="P23034" s="119" t="s">
        <v>20254</v>
      </c>
    </row>
    <row r="23035" spans="1:16" x14ac:dyDescent="0.25">
      <c r="A23035">
        <v>71325</v>
      </c>
      <c r="B23035" s="119" t="s">
        <v>15395</v>
      </c>
      <c r="C23035">
        <v>0</v>
      </c>
      <c r="E23035">
        <v>285</v>
      </c>
      <c r="F23035">
        <v>5017</v>
      </c>
      <c r="G23035">
        <v>48</v>
      </c>
      <c r="H23035">
        <v>14991</v>
      </c>
      <c r="I23035" s="119" t="s">
        <v>16</v>
      </c>
      <c r="J23035" s="119" t="s">
        <v>24</v>
      </c>
      <c r="K23035" s="1">
        <v>46255.758941458334</v>
      </c>
      <c r="L23035">
        <v>1</v>
      </c>
      <c r="M23035">
        <v>1</v>
      </c>
      <c r="N23035">
        <v>0</v>
      </c>
      <c r="O23035">
        <v>1</v>
      </c>
      <c r="P23035" s="119" t="s">
        <v>20254</v>
      </c>
    </row>
    <row r="23036" spans="1:16" x14ac:dyDescent="0.25">
      <c r="A23036">
        <v>71330</v>
      </c>
      <c r="B23036" s="119" t="s">
        <v>15396</v>
      </c>
      <c r="C23036">
        <v>0</v>
      </c>
      <c r="E23036">
        <v>955</v>
      </c>
      <c r="F23036">
        <v>100</v>
      </c>
      <c r="G23036">
        <v>435</v>
      </c>
      <c r="H23036">
        <v>1509</v>
      </c>
      <c r="I23036" s="119" t="s">
        <v>16</v>
      </c>
      <c r="J23036" s="119" t="s">
        <v>13431</v>
      </c>
      <c r="K23036" s="1">
        <v>46255.758941458334</v>
      </c>
      <c r="L23036">
        <v>0</v>
      </c>
      <c r="M23036">
        <v>5</v>
      </c>
      <c r="N23036">
        <v>0</v>
      </c>
      <c r="O23036">
        <v>0</v>
      </c>
      <c r="P23036" s="119" t="s">
        <v>20254</v>
      </c>
    </row>
    <row r="23037" spans="1:16" x14ac:dyDescent="0.25">
      <c r="A23037">
        <v>71331</v>
      </c>
      <c r="B23037" s="119" t="s">
        <v>15397</v>
      </c>
      <c r="C23037">
        <v>0</v>
      </c>
      <c r="E23037">
        <v>1249</v>
      </c>
      <c r="F23037">
        <v>10855</v>
      </c>
      <c r="G23037">
        <v>278</v>
      </c>
      <c r="H23037">
        <v>21204</v>
      </c>
      <c r="I23037" s="119" t="s">
        <v>3582</v>
      </c>
      <c r="J23037" s="119" t="s">
        <v>17</v>
      </c>
      <c r="K23037" s="1">
        <v>46255.758941458334</v>
      </c>
      <c r="L23037">
        <v>39</v>
      </c>
      <c r="M23037">
        <v>30</v>
      </c>
      <c r="N23037">
        <v>8</v>
      </c>
      <c r="O23037">
        <v>9</v>
      </c>
      <c r="P23037" s="119" t="s">
        <v>20254</v>
      </c>
    </row>
    <row r="23038" spans="1:16" x14ac:dyDescent="0.25">
      <c r="A23038">
        <v>71334</v>
      </c>
      <c r="B23038" s="119" t="s">
        <v>15398</v>
      </c>
      <c r="C23038">
        <v>0</v>
      </c>
      <c r="E23038">
        <v>1112</v>
      </c>
      <c r="F23038">
        <v>22428</v>
      </c>
      <c r="G23038">
        <v>7366</v>
      </c>
      <c r="H23038">
        <v>29387</v>
      </c>
      <c r="I23038" s="119" t="s">
        <v>3582</v>
      </c>
      <c r="J23038" s="119" t="s">
        <v>13431</v>
      </c>
      <c r="K23038" s="1">
        <v>46255.758941458334</v>
      </c>
      <c r="L23038">
        <v>1194</v>
      </c>
      <c r="M23038">
        <v>5927</v>
      </c>
      <c r="N23038">
        <v>301</v>
      </c>
      <c r="O23038">
        <v>689</v>
      </c>
      <c r="P23038" s="119" t="s">
        <v>20254</v>
      </c>
    </row>
    <row r="23039" spans="1:16" x14ac:dyDescent="0.25">
      <c r="A23039">
        <v>71340</v>
      </c>
      <c r="B23039" s="119" t="s">
        <v>15399</v>
      </c>
      <c r="C23039">
        <v>0</v>
      </c>
      <c r="E23039">
        <v>1755</v>
      </c>
      <c r="F23039">
        <v>705</v>
      </c>
      <c r="G23039">
        <v>1864</v>
      </c>
      <c r="H23039">
        <v>3716</v>
      </c>
      <c r="I23039" s="119" t="s">
        <v>16</v>
      </c>
      <c r="J23039" s="119" t="s">
        <v>13431</v>
      </c>
      <c r="K23039" s="1">
        <v>46255.758941458334</v>
      </c>
      <c r="L23039">
        <v>0</v>
      </c>
      <c r="M23039">
        <v>3</v>
      </c>
      <c r="N23039">
        <v>0</v>
      </c>
      <c r="O23039">
        <v>0</v>
      </c>
      <c r="P23039" s="119" t="s">
        <v>20254</v>
      </c>
    </row>
    <row r="23040" spans="1:16" x14ac:dyDescent="0.25">
      <c r="A23040">
        <v>71348</v>
      </c>
      <c r="B23040" s="119" t="s">
        <v>15400</v>
      </c>
      <c r="C23040">
        <v>0</v>
      </c>
      <c r="E23040">
        <v>0</v>
      </c>
      <c r="F23040">
        <v>0</v>
      </c>
      <c r="G23040">
        <v>1439</v>
      </c>
      <c r="H23040">
        <v>30</v>
      </c>
      <c r="I23040" s="119" t="s">
        <v>16</v>
      </c>
      <c r="J23040" s="119" t="s">
        <v>24</v>
      </c>
      <c r="K23040" s="1">
        <v>46255.758941458334</v>
      </c>
      <c r="L23040">
        <v>0</v>
      </c>
      <c r="M23040">
        <v>14</v>
      </c>
      <c r="N23040">
        <v>0</v>
      </c>
      <c r="O23040">
        <v>6</v>
      </c>
      <c r="P23040" s="119" t="s">
        <v>20254</v>
      </c>
    </row>
    <row r="23041" spans="1:16" x14ac:dyDescent="0.25">
      <c r="A23041">
        <v>71350</v>
      </c>
      <c r="B23041" s="119" t="s">
        <v>15401</v>
      </c>
      <c r="C23041">
        <v>0</v>
      </c>
      <c r="E23041">
        <v>699</v>
      </c>
      <c r="F23041">
        <v>6054</v>
      </c>
      <c r="G23041">
        <v>448</v>
      </c>
      <c r="H23041">
        <v>12054</v>
      </c>
      <c r="I23041" s="119" t="s">
        <v>3582</v>
      </c>
      <c r="J23041" s="119" t="s">
        <v>17</v>
      </c>
      <c r="K23041" s="1">
        <v>46255.758941458334</v>
      </c>
      <c r="L23041">
        <v>27</v>
      </c>
      <c r="M23041">
        <v>10</v>
      </c>
      <c r="N23041">
        <v>8</v>
      </c>
      <c r="O23041">
        <v>1</v>
      </c>
      <c r="P23041" s="119" t="s">
        <v>20254</v>
      </c>
    </row>
    <row r="23042" spans="1:16" x14ac:dyDescent="0.25">
      <c r="A23042">
        <v>71352</v>
      </c>
      <c r="B23042" s="119" t="s">
        <v>15402</v>
      </c>
      <c r="C23042">
        <v>0</v>
      </c>
      <c r="E23042">
        <v>617</v>
      </c>
      <c r="F23042">
        <v>14507</v>
      </c>
      <c r="G23042">
        <v>651</v>
      </c>
      <c r="H23042">
        <v>22499</v>
      </c>
      <c r="I23042" s="119" t="s">
        <v>3582</v>
      </c>
      <c r="J23042" s="119" t="s">
        <v>17</v>
      </c>
      <c r="K23042" s="1">
        <v>46255.758941458334</v>
      </c>
      <c r="L23042">
        <v>25</v>
      </c>
      <c r="M23042">
        <v>43</v>
      </c>
      <c r="N23042">
        <v>7</v>
      </c>
      <c r="O23042">
        <v>11</v>
      </c>
      <c r="P23042" s="119" t="s">
        <v>20254</v>
      </c>
    </row>
    <row r="23043" spans="1:16" x14ac:dyDescent="0.25">
      <c r="A23043">
        <v>71354</v>
      </c>
      <c r="B23043" s="119" t="s">
        <v>15403</v>
      </c>
      <c r="C23043">
        <v>80</v>
      </c>
      <c r="E23043">
        <v>46</v>
      </c>
      <c r="F23043">
        <v>32236</v>
      </c>
      <c r="G23043">
        <v>46</v>
      </c>
      <c r="H23043">
        <v>146898</v>
      </c>
      <c r="I23043" s="119" t="s">
        <v>4726</v>
      </c>
      <c r="J23043" s="119" t="s">
        <v>24</v>
      </c>
      <c r="K23043" s="1">
        <v>46255.758941458334</v>
      </c>
      <c r="L23043">
        <v>3</v>
      </c>
      <c r="M23043">
        <v>3</v>
      </c>
      <c r="N23043">
        <v>2</v>
      </c>
      <c r="O23043">
        <v>0</v>
      </c>
      <c r="P23043" s="119" t="s">
        <v>20254</v>
      </c>
    </row>
    <row r="23044" spans="1:16" x14ac:dyDescent="0.25">
      <c r="A23044">
        <v>71357</v>
      </c>
      <c r="B23044" s="119" t="s">
        <v>15404</v>
      </c>
      <c r="C23044">
        <v>0</v>
      </c>
      <c r="E23044">
        <v>50</v>
      </c>
      <c r="F23044">
        <v>181160</v>
      </c>
      <c r="G23044">
        <v>65</v>
      </c>
      <c r="H23044">
        <v>281156</v>
      </c>
      <c r="I23044" s="119" t="s">
        <v>16</v>
      </c>
      <c r="J23044" s="119" t="s">
        <v>222</v>
      </c>
      <c r="K23044" s="1">
        <v>46255.758941458334</v>
      </c>
      <c r="L23044">
        <v>13</v>
      </c>
      <c r="M23044">
        <v>3</v>
      </c>
      <c r="N23044">
        <v>2</v>
      </c>
      <c r="O23044">
        <v>1</v>
      </c>
      <c r="P23044" s="119" t="s">
        <v>20254</v>
      </c>
    </row>
    <row r="23045" spans="1:16" x14ac:dyDescent="0.25">
      <c r="A23045">
        <v>71360</v>
      </c>
      <c r="B23045" s="119" t="s">
        <v>15405</v>
      </c>
      <c r="C23045">
        <v>0</v>
      </c>
      <c r="E23045">
        <v>2976</v>
      </c>
      <c r="F23045">
        <v>99</v>
      </c>
      <c r="G23045">
        <v>202</v>
      </c>
      <c r="H23045">
        <v>990</v>
      </c>
      <c r="I23045" s="119" t="s">
        <v>16</v>
      </c>
      <c r="J23045" s="119" t="s">
        <v>24</v>
      </c>
      <c r="K23045" s="1">
        <v>46255.758941458334</v>
      </c>
      <c r="L23045">
        <v>1</v>
      </c>
      <c r="M23045">
        <v>8</v>
      </c>
      <c r="N23045">
        <v>0</v>
      </c>
      <c r="O23045">
        <v>2</v>
      </c>
      <c r="P23045" s="119" t="s">
        <v>20254</v>
      </c>
    </row>
    <row r="23046" spans="1:16" x14ac:dyDescent="0.25">
      <c r="A23046">
        <v>71362</v>
      </c>
      <c r="B23046" s="119" t="s">
        <v>15406</v>
      </c>
      <c r="C23046">
        <v>0</v>
      </c>
      <c r="E23046">
        <v>608</v>
      </c>
      <c r="F23046">
        <v>1705</v>
      </c>
      <c r="G23046">
        <v>21</v>
      </c>
      <c r="H23046">
        <v>12087</v>
      </c>
      <c r="I23046" s="119" t="s">
        <v>16</v>
      </c>
      <c r="J23046" s="119" t="s">
        <v>13431</v>
      </c>
      <c r="K23046" s="1">
        <v>46255.758941458334</v>
      </c>
      <c r="L23046">
        <v>0</v>
      </c>
      <c r="M23046">
        <v>0</v>
      </c>
      <c r="N23046">
        <v>0</v>
      </c>
      <c r="O23046">
        <v>0</v>
      </c>
      <c r="P23046" s="119" t="s">
        <v>20254</v>
      </c>
    </row>
    <row r="23047" spans="1:16" x14ac:dyDescent="0.25">
      <c r="A23047">
        <v>71366</v>
      </c>
      <c r="B23047" s="119" t="s">
        <v>15407</v>
      </c>
      <c r="C23047">
        <v>80</v>
      </c>
      <c r="E23047">
        <v>83</v>
      </c>
      <c r="F23047">
        <v>261557</v>
      </c>
      <c r="G23047">
        <v>52</v>
      </c>
      <c r="H23047">
        <v>449949</v>
      </c>
      <c r="I23047" s="119" t="s">
        <v>4726</v>
      </c>
      <c r="J23047" s="119" t="s">
        <v>24</v>
      </c>
      <c r="K23047" s="1">
        <v>46255.758941458334</v>
      </c>
      <c r="L23047">
        <v>8</v>
      </c>
      <c r="M23047">
        <v>4</v>
      </c>
      <c r="N23047">
        <v>5</v>
      </c>
      <c r="O23047">
        <v>0</v>
      </c>
      <c r="P23047" s="119" t="s">
        <v>20254</v>
      </c>
    </row>
    <row r="23048" spans="1:16" x14ac:dyDescent="0.25">
      <c r="A23048">
        <v>71367</v>
      </c>
      <c r="B23048" s="119" t="s">
        <v>15408</v>
      </c>
      <c r="C23048">
        <v>80</v>
      </c>
      <c r="E23048">
        <v>25</v>
      </c>
      <c r="F23048">
        <v>68063</v>
      </c>
      <c r="G23048">
        <v>74</v>
      </c>
      <c r="H23048">
        <v>129934</v>
      </c>
      <c r="I23048" s="119" t="s">
        <v>4726</v>
      </c>
      <c r="J23048" s="119" t="s">
        <v>24</v>
      </c>
      <c r="K23048" s="1">
        <v>46255.758941458334</v>
      </c>
      <c r="L23048">
        <v>7</v>
      </c>
      <c r="M23048">
        <v>10</v>
      </c>
      <c r="N23048">
        <v>1</v>
      </c>
      <c r="O23048">
        <v>1</v>
      </c>
      <c r="P23048" s="119" t="s">
        <v>20254</v>
      </c>
    </row>
    <row r="23049" spans="1:16" x14ac:dyDescent="0.25">
      <c r="A23049">
        <v>71370</v>
      </c>
      <c r="B23049" s="119" t="s">
        <v>15409</v>
      </c>
      <c r="C23049">
        <v>0</v>
      </c>
      <c r="E23049">
        <v>39</v>
      </c>
      <c r="F23049">
        <v>125160</v>
      </c>
      <c r="G23049">
        <v>14</v>
      </c>
      <c r="H23049">
        <v>339999</v>
      </c>
      <c r="I23049" s="119" t="s">
        <v>16</v>
      </c>
      <c r="J23049" s="119" t="s">
        <v>24</v>
      </c>
      <c r="K23049" s="1">
        <v>46255.758941458334</v>
      </c>
      <c r="L23049">
        <v>1</v>
      </c>
      <c r="M23049">
        <v>1</v>
      </c>
      <c r="N23049">
        <v>1</v>
      </c>
      <c r="O23049">
        <v>1</v>
      </c>
      <c r="P23049" s="119" t="s">
        <v>20254</v>
      </c>
    </row>
    <row r="23050" spans="1:16" x14ac:dyDescent="0.25">
      <c r="A23050">
        <v>71372</v>
      </c>
      <c r="B23050" s="119" t="s">
        <v>15410</v>
      </c>
      <c r="C23050">
        <v>0</v>
      </c>
      <c r="E23050">
        <v>2664</v>
      </c>
      <c r="F23050">
        <v>49</v>
      </c>
      <c r="G23050">
        <v>2650</v>
      </c>
      <c r="H23050">
        <v>400</v>
      </c>
      <c r="I23050" s="119" t="s">
        <v>16</v>
      </c>
      <c r="J23050" s="119" t="s">
        <v>13431</v>
      </c>
      <c r="K23050" s="1">
        <v>46255.758941458334</v>
      </c>
      <c r="L23050">
        <v>8</v>
      </c>
      <c r="M23050">
        <v>13</v>
      </c>
      <c r="N23050">
        <v>2</v>
      </c>
      <c r="O23050">
        <v>2</v>
      </c>
      <c r="P23050" s="119" t="s">
        <v>20254</v>
      </c>
    </row>
    <row r="23051" spans="1:16" x14ac:dyDescent="0.25">
      <c r="A23051">
        <v>71377</v>
      </c>
      <c r="B23051" s="119" t="s">
        <v>15411</v>
      </c>
      <c r="C23051">
        <v>15</v>
      </c>
      <c r="E23051">
        <v>633</v>
      </c>
      <c r="F23051">
        <v>4106</v>
      </c>
      <c r="G23051">
        <v>416</v>
      </c>
      <c r="H23051">
        <v>12545</v>
      </c>
      <c r="I23051" s="119" t="s">
        <v>16</v>
      </c>
      <c r="J23051" s="119" t="s">
        <v>22</v>
      </c>
      <c r="K23051" s="1">
        <v>46255.758941458334</v>
      </c>
      <c r="L23051">
        <v>0</v>
      </c>
      <c r="M23051">
        <v>0</v>
      </c>
      <c r="N23051">
        <v>0</v>
      </c>
      <c r="O23051">
        <v>0</v>
      </c>
      <c r="P23051" s="119" t="s">
        <v>20254</v>
      </c>
    </row>
    <row r="23052" spans="1:16" x14ac:dyDescent="0.25">
      <c r="A23052">
        <v>71380</v>
      </c>
      <c r="B23052" s="119" t="s">
        <v>15412</v>
      </c>
      <c r="C23052">
        <v>0</v>
      </c>
      <c r="E23052">
        <v>4172</v>
      </c>
      <c r="F23052">
        <v>81</v>
      </c>
      <c r="G23052">
        <v>1874</v>
      </c>
      <c r="H23052">
        <v>339</v>
      </c>
      <c r="I23052" s="119" t="s">
        <v>16</v>
      </c>
      <c r="J23052" s="119" t="s">
        <v>13431</v>
      </c>
      <c r="K23052" s="1">
        <v>46255.758941458334</v>
      </c>
      <c r="L23052">
        <v>10</v>
      </c>
      <c r="M23052">
        <v>10</v>
      </c>
      <c r="N23052">
        <v>2</v>
      </c>
      <c r="O23052">
        <v>3</v>
      </c>
      <c r="P23052" s="119" t="s">
        <v>20254</v>
      </c>
    </row>
    <row r="23053" spans="1:16" x14ac:dyDescent="0.25">
      <c r="A23053">
        <v>71382</v>
      </c>
      <c r="B23053" s="119" t="s">
        <v>15413</v>
      </c>
      <c r="C23053">
        <v>80</v>
      </c>
      <c r="E23053">
        <v>210</v>
      </c>
      <c r="F23053">
        <v>5240</v>
      </c>
      <c r="G23053">
        <v>628</v>
      </c>
      <c r="H23053">
        <v>7801</v>
      </c>
      <c r="I23053" s="119" t="s">
        <v>4726</v>
      </c>
      <c r="J23053" s="119" t="s">
        <v>222</v>
      </c>
      <c r="K23053" s="1">
        <v>46255.758941458334</v>
      </c>
      <c r="L23053">
        <v>61</v>
      </c>
      <c r="M23053">
        <v>28</v>
      </c>
      <c r="N23053">
        <v>6</v>
      </c>
      <c r="O23053">
        <v>5</v>
      </c>
      <c r="P23053" s="119" t="s">
        <v>20254</v>
      </c>
    </row>
    <row r="23054" spans="1:16" x14ac:dyDescent="0.25">
      <c r="A23054">
        <v>71388</v>
      </c>
      <c r="B23054" s="119" t="s">
        <v>15414</v>
      </c>
      <c r="C23054">
        <v>80</v>
      </c>
      <c r="E23054">
        <v>1338</v>
      </c>
      <c r="F23054">
        <v>1739</v>
      </c>
      <c r="G23054">
        <v>133</v>
      </c>
      <c r="H23054">
        <v>2772</v>
      </c>
      <c r="I23054" s="119" t="s">
        <v>4726</v>
      </c>
      <c r="J23054" s="119" t="s">
        <v>222</v>
      </c>
      <c r="K23054" s="1">
        <v>46255.758941458334</v>
      </c>
      <c r="L23054">
        <v>322</v>
      </c>
      <c r="M23054">
        <v>0</v>
      </c>
      <c r="N23054">
        <v>0</v>
      </c>
      <c r="O23054">
        <v>0</v>
      </c>
      <c r="P23054" s="119" t="s">
        <v>20254</v>
      </c>
    </row>
    <row r="23055" spans="1:16" x14ac:dyDescent="0.25">
      <c r="A23055">
        <v>71391</v>
      </c>
      <c r="B23055" s="119" t="s">
        <v>15415</v>
      </c>
      <c r="C23055">
        <v>0</v>
      </c>
      <c r="E23055">
        <v>461</v>
      </c>
      <c r="F23055">
        <v>111</v>
      </c>
      <c r="G23055">
        <v>361</v>
      </c>
      <c r="H23055">
        <v>1743</v>
      </c>
      <c r="I23055" s="119" t="s">
        <v>16</v>
      </c>
      <c r="J23055" s="119" t="s">
        <v>13431</v>
      </c>
      <c r="K23055" s="1">
        <v>46255.758941458334</v>
      </c>
      <c r="L23055">
        <v>0</v>
      </c>
      <c r="M23055">
        <v>5</v>
      </c>
      <c r="N23055">
        <v>0</v>
      </c>
      <c r="O23055">
        <v>1</v>
      </c>
      <c r="P23055" s="119" t="s">
        <v>20254</v>
      </c>
    </row>
    <row r="23056" spans="1:16" x14ac:dyDescent="0.25">
      <c r="A23056">
        <v>71397</v>
      </c>
      <c r="B23056" s="119" t="s">
        <v>15416</v>
      </c>
      <c r="C23056">
        <v>0</v>
      </c>
      <c r="E23056">
        <v>1460</v>
      </c>
      <c r="F23056">
        <v>14</v>
      </c>
      <c r="G23056">
        <v>933</v>
      </c>
      <c r="H23056">
        <v>413</v>
      </c>
      <c r="I23056" s="119" t="s">
        <v>16</v>
      </c>
      <c r="J23056" s="119" t="s">
        <v>13431</v>
      </c>
      <c r="K23056" s="1">
        <v>46255.758941458334</v>
      </c>
      <c r="L23056">
        <v>8</v>
      </c>
      <c r="M23056">
        <v>22</v>
      </c>
      <c r="N23056">
        <v>1</v>
      </c>
      <c r="O23056">
        <v>2</v>
      </c>
      <c r="P23056" s="119" t="s">
        <v>20254</v>
      </c>
    </row>
    <row r="23057" spans="1:16" x14ac:dyDescent="0.25">
      <c r="A23057">
        <v>71398</v>
      </c>
      <c r="B23057" s="119" t="s">
        <v>15417</v>
      </c>
      <c r="C23057">
        <v>0</v>
      </c>
      <c r="E23057">
        <v>73869</v>
      </c>
      <c r="F23057">
        <v>33</v>
      </c>
      <c r="G23057">
        <v>18986</v>
      </c>
      <c r="H23057">
        <v>86</v>
      </c>
      <c r="I23057" s="119" t="s">
        <v>6020</v>
      </c>
      <c r="J23057" s="119" t="s">
        <v>222</v>
      </c>
      <c r="K23057" s="1">
        <v>46255.758941458334</v>
      </c>
      <c r="L23057">
        <v>1757</v>
      </c>
      <c r="M23057">
        <v>900</v>
      </c>
      <c r="N23057">
        <v>179</v>
      </c>
      <c r="O23057">
        <v>51</v>
      </c>
      <c r="P23057" s="119" t="s">
        <v>20254</v>
      </c>
    </row>
    <row r="23058" spans="1:16" x14ac:dyDescent="0.25">
      <c r="A23058">
        <v>71400</v>
      </c>
      <c r="B23058" s="119" t="s">
        <v>15418</v>
      </c>
      <c r="C23058">
        <v>0</v>
      </c>
      <c r="E23058">
        <v>86</v>
      </c>
      <c r="F23058">
        <v>185242</v>
      </c>
      <c r="G23058">
        <v>75</v>
      </c>
      <c r="H23058">
        <v>249899</v>
      </c>
      <c r="I23058" s="119" t="s">
        <v>16</v>
      </c>
      <c r="J23058" s="119" t="s">
        <v>222</v>
      </c>
      <c r="K23058" s="1">
        <v>46255.758941458334</v>
      </c>
      <c r="L23058">
        <v>10</v>
      </c>
      <c r="M23058">
        <v>5</v>
      </c>
      <c r="N23058">
        <v>4</v>
      </c>
      <c r="O23058">
        <v>1</v>
      </c>
      <c r="P23058" s="119" t="s">
        <v>20254</v>
      </c>
    </row>
    <row r="23059" spans="1:16" x14ac:dyDescent="0.25">
      <c r="A23059">
        <v>71403</v>
      </c>
      <c r="B23059" s="119" t="s">
        <v>15419</v>
      </c>
      <c r="C23059">
        <v>0</v>
      </c>
      <c r="E23059">
        <v>555</v>
      </c>
      <c r="F23059">
        <v>2035</v>
      </c>
      <c r="G23059">
        <v>17</v>
      </c>
      <c r="H23059">
        <v>16601</v>
      </c>
      <c r="I23059" s="119" t="s">
        <v>16</v>
      </c>
      <c r="J23059" s="119" t="s">
        <v>13431</v>
      </c>
      <c r="K23059" s="1">
        <v>46255.758941458334</v>
      </c>
      <c r="L23059">
        <v>0</v>
      </c>
      <c r="M23059">
        <v>1</v>
      </c>
      <c r="N23059">
        <v>0</v>
      </c>
      <c r="O23059">
        <v>1</v>
      </c>
      <c r="P23059" s="119" t="s">
        <v>20254</v>
      </c>
    </row>
    <row r="23060" spans="1:16" x14ac:dyDescent="0.25">
      <c r="A23060">
        <v>71409</v>
      </c>
      <c r="B23060" s="119" t="s">
        <v>15420</v>
      </c>
      <c r="C23060">
        <v>80</v>
      </c>
      <c r="E23060">
        <v>828</v>
      </c>
      <c r="F23060">
        <v>1404</v>
      </c>
      <c r="G23060">
        <v>90</v>
      </c>
      <c r="H23060">
        <v>2766</v>
      </c>
      <c r="I23060" s="119" t="s">
        <v>4726</v>
      </c>
      <c r="J23060" s="119" t="s">
        <v>222</v>
      </c>
      <c r="K23060" s="1">
        <v>46255.758941458334</v>
      </c>
      <c r="L23060">
        <v>497</v>
      </c>
      <c r="M23060">
        <v>0</v>
      </c>
      <c r="N23060">
        <v>1</v>
      </c>
      <c r="O23060">
        <v>0</v>
      </c>
      <c r="P23060" s="119" t="s">
        <v>20254</v>
      </c>
    </row>
    <row r="23061" spans="1:16" x14ac:dyDescent="0.25">
      <c r="A23061">
        <v>71411</v>
      </c>
      <c r="B23061" s="119" t="s">
        <v>15421</v>
      </c>
      <c r="C23061">
        <v>0</v>
      </c>
      <c r="E23061">
        <v>9337</v>
      </c>
      <c r="F23061">
        <v>58</v>
      </c>
      <c r="G23061">
        <v>339</v>
      </c>
      <c r="H23061">
        <v>1490</v>
      </c>
      <c r="I23061" s="119" t="s">
        <v>16</v>
      </c>
      <c r="J23061" s="119" t="s">
        <v>24</v>
      </c>
      <c r="K23061" s="1">
        <v>46255.758941458334</v>
      </c>
      <c r="L23061">
        <v>2</v>
      </c>
      <c r="M23061">
        <v>3</v>
      </c>
      <c r="N23061">
        <v>0</v>
      </c>
      <c r="O23061">
        <v>2</v>
      </c>
      <c r="P23061" s="119" t="s">
        <v>20254</v>
      </c>
    </row>
    <row r="23062" spans="1:16" x14ac:dyDescent="0.25">
      <c r="A23062">
        <v>71412</v>
      </c>
      <c r="B23062" s="119" t="s">
        <v>15422</v>
      </c>
      <c r="C23062">
        <v>0</v>
      </c>
      <c r="E23062">
        <v>646</v>
      </c>
      <c r="F23062">
        <v>10762</v>
      </c>
      <c r="G23062">
        <v>203</v>
      </c>
      <c r="H23062">
        <v>16591</v>
      </c>
      <c r="I23062" s="119" t="s">
        <v>3582</v>
      </c>
      <c r="J23062" s="119" t="s">
        <v>17</v>
      </c>
      <c r="K23062" s="1">
        <v>46255.758941458334</v>
      </c>
      <c r="L23062">
        <v>12</v>
      </c>
      <c r="M23062">
        <v>6</v>
      </c>
      <c r="N23062">
        <v>5</v>
      </c>
      <c r="O23062">
        <v>2</v>
      </c>
      <c r="P23062" s="119" t="s">
        <v>20254</v>
      </c>
    </row>
    <row r="23063" spans="1:16" x14ac:dyDescent="0.25">
      <c r="A23063">
        <v>71415</v>
      </c>
      <c r="B23063" s="119" t="s">
        <v>15423</v>
      </c>
      <c r="C23063">
        <v>80</v>
      </c>
      <c r="E23063">
        <v>356</v>
      </c>
      <c r="F23063">
        <v>54628</v>
      </c>
      <c r="G23063">
        <v>54</v>
      </c>
      <c r="H23063">
        <v>114999</v>
      </c>
      <c r="I23063" s="119" t="s">
        <v>19</v>
      </c>
      <c r="J23063" s="119" t="s">
        <v>24</v>
      </c>
      <c r="K23063" s="1">
        <v>46255.758941458334</v>
      </c>
      <c r="L23063">
        <v>0</v>
      </c>
      <c r="M23063">
        <v>0</v>
      </c>
      <c r="N23063">
        <v>0</v>
      </c>
      <c r="O23063">
        <v>0</v>
      </c>
      <c r="P23063" s="119" t="s">
        <v>20254</v>
      </c>
    </row>
    <row r="23064" spans="1:16" x14ac:dyDescent="0.25">
      <c r="A23064">
        <v>71425</v>
      </c>
      <c r="B23064" s="119" t="s">
        <v>15424</v>
      </c>
      <c r="C23064">
        <v>60</v>
      </c>
      <c r="E23064">
        <v>1765</v>
      </c>
      <c r="F23064">
        <v>34706</v>
      </c>
      <c r="G23064">
        <v>1027</v>
      </c>
      <c r="H23064">
        <v>44417</v>
      </c>
      <c r="I23064" s="119" t="s">
        <v>7033</v>
      </c>
      <c r="J23064" s="119" t="s">
        <v>24</v>
      </c>
      <c r="K23064" s="1">
        <v>46255.758941458334</v>
      </c>
      <c r="L23064">
        <v>221</v>
      </c>
      <c r="M23064">
        <v>235</v>
      </c>
      <c r="N23064">
        <v>29</v>
      </c>
      <c r="O23064">
        <v>74</v>
      </c>
      <c r="P23064" s="119" t="s">
        <v>20262</v>
      </c>
    </row>
    <row r="23065" spans="1:16" x14ac:dyDescent="0.25">
      <c r="A23065">
        <v>71428</v>
      </c>
      <c r="B23065" s="119" t="s">
        <v>15425</v>
      </c>
      <c r="C23065">
        <v>0</v>
      </c>
      <c r="E23065">
        <v>0</v>
      </c>
      <c r="F23065">
        <v>0</v>
      </c>
      <c r="G23065">
        <v>13897642</v>
      </c>
      <c r="H23065">
        <v>5</v>
      </c>
      <c r="I23065" s="119" t="s">
        <v>3582</v>
      </c>
      <c r="J23065" s="119" t="s">
        <v>17</v>
      </c>
      <c r="K23065" s="1">
        <v>46255.758941458334</v>
      </c>
      <c r="L23065">
        <v>0</v>
      </c>
      <c r="M23065">
        <v>56759</v>
      </c>
      <c r="N23065">
        <v>0</v>
      </c>
      <c r="O23065">
        <v>14246</v>
      </c>
      <c r="P23065" s="119" t="s">
        <v>20254</v>
      </c>
    </row>
    <row r="23066" spans="1:16" x14ac:dyDescent="0.25">
      <c r="A23066">
        <v>71430</v>
      </c>
      <c r="B23066" s="119" t="s">
        <v>15426</v>
      </c>
      <c r="C23066">
        <v>0</v>
      </c>
      <c r="E23066">
        <v>112</v>
      </c>
      <c r="F23066">
        <v>2427</v>
      </c>
      <c r="G23066">
        <v>59</v>
      </c>
      <c r="H23066">
        <v>11454</v>
      </c>
      <c r="I23066" s="119" t="s">
        <v>16</v>
      </c>
      <c r="J23066" s="119" t="s">
        <v>24</v>
      </c>
      <c r="K23066" s="1">
        <v>46255.758941458334</v>
      </c>
      <c r="L23066">
        <v>0</v>
      </c>
      <c r="M23066">
        <v>4</v>
      </c>
      <c r="N23066">
        <v>0</v>
      </c>
      <c r="O23066">
        <v>1</v>
      </c>
      <c r="P23066" s="119" t="s">
        <v>20254</v>
      </c>
    </row>
    <row r="23067" spans="1:16" x14ac:dyDescent="0.25">
      <c r="A23067">
        <v>71440</v>
      </c>
      <c r="B23067" s="119" t="s">
        <v>15427</v>
      </c>
      <c r="C23067">
        <v>0</v>
      </c>
      <c r="E23067">
        <v>0</v>
      </c>
      <c r="F23067">
        <v>0</v>
      </c>
      <c r="G23067">
        <v>9757</v>
      </c>
      <c r="H23067">
        <v>2</v>
      </c>
      <c r="I23067" s="119" t="s">
        <v>16</v>
      </c>
      <c r="J23067" s="119" t="s">
        <v>24</v>
      </c>
      <c r="K23067" s="1">
        <v>46255.758941458334</v>
      </c>
      <c r="L23067">
        <v>0</v>
      </c>
      <c r="M23067">
        <v>25</v>
      </c>
      <c r="N23067">
        <v>0</v>
      </c>
      <c r="O23067">
        <v>5</v>
      </c>
      <c r="P23067" s="119" t="s">
        <v>20254</v>
      </c>
    </row>
    <row r="23068" spans="1:16" x14ac:dyDescent="0.25">
      <c r="A23068">
        <v>71447</v>
      </c>
      <c r="B23068" s="119" t="s">
        <v>15428</v>
      </c>
      <c r="C23068">
        <v>0</v>
      </c>
      <c r="E23068">
        <v>10276</v>
      </c>
      <c r="F23068">
        <v>820</v>
      </c>
      <c r="G23068">
        <v>3010</v>
      </c>
      <c r="H23068">
        <v>5555</v>
      </c>
      <c r="I23068" s="119" t="s">
        <v>16</v>
      </c>
      <c r="J23068" s="119" t="s">
        <v>13431</v>
      </c>
      <c r="K23068" s="1">
        <v>46255.758941458334</v>
      </c>
      <c r="L23068">
        <v>0</v>
      </c>
      <c r="M23068">
        <v>7</v>
      </c>
      <c r="N23068">
        <v>0</v>
      </c>
      <c r="O23068">
        <v>2</v>
      </c>
      <c r="P23068" s="119" t="s">
        <v>20254</v>
      </c>
    </row>
    <row r="23069" spans="1:16" x14ac:dyDescent="0.25">
      <c r="A23069">
        <v>71449</v>
      </c>
      <c r="B23069" s="119" t="s">
        <v>15429</v>
      </c>
      <c r="C23069">
        <v>0</v>
      </c>
      <c r="E23069">
        <v>622</v>
      </c>
      <c r="F23069">
        <v>20485</v>
      </c>
      <c r="G23069">
        <v>306</v>
      </c>
      <c r="H23069">
        <v>32067</v>
      </c>
      <c r="I23069" s="119" t="s">
        <v>3582</v>
      </c>
      <c r="J23069" s="119" t="s">
        <v>17</v>
      </c>
      <c r="K23069" s="1">
        <v>46255.758941458334</v>
      </c>
      <c r="L23069">
        <v>7</v>
      </c>
      <c r="M23069">
        <v>8</v>
      </c>
      <c r="N23069">
        <v>0</v>
      </c>
      <c r="O23069">
        <v>1</v>
      </c>
      <c r="P23069" s="119" t="s">
        <v>20254</v>
      </c>
    </row>
    <row r="23070" spans="1:16" x14ac:dyDescent="0.25">
      <c r="A23070">
        <v>71453</v>
      </c>
      <c r="B23070" s="119" t="s">
        <v>15430</v>
      </c>
      <c r="C23070">
        <v>0</v>
      </c>
      <c r="E23070">
        <v>363</v>
      </c>
      <c r="F23070">
        <v>124793</v>
      </c>
      <c r="G23070">
        <v>605</v>
      </c>
      <c r="H23070">
        <v>173705</v>
      </c>
      <c r="I23070" s="119" t="s">
        <v>3582</v>
      </c>
      <c r="J23070" s="119" t="s">
        <v>139</v>
      </c>
      <c r="K23070" s="1">
        <v>46255.758941458334</v>
      </c>
      <c r="L23070">
        <v>85</v>
      </c>
      <c r="M23070">
        <v>100</v>
      </c>
      <c r="N23070">
        <v>4</v>
      </c>
      <c r="O23070">
        <v>18</v>
      </c>
      <c r="P23070" s="119" t="s">
        <v>20254</v>
      </c>
    </row>
    <row r="23071" spans="1:16" x14ac:dyDescent="0.25">
      <c r="A23071">
        <v>71458</v>
      </c>
      <c r="B23071" s="119" t="s">
        <v>15431</v>
      </c>
      <c r="C23071">
        <v>0</v>
      </c>
      <c r="E23071">
        <v>1863</v>
      </c>
      <c r="F23071">
        <v>155</v>
      </c>
      <c r="G23071">
        <v>324</v>
      </c>
      <c r="H23071">
        <v>855</v>
      </c>
      <c r="I23071" s="119" t="s">
        <v>16</v>
      </c>
      <c r="J23071" s="119" t="s">
        <v>24</v>
      </c>
      <c r="K23071" s="1">
        <v>46255.758941458334</v>
      </c>
      <c r="L23071">
        <v>0</v>
      </c>
      <c r="M23071">
        <v>4</v>
      </c>
      <c r="N23071">
        <v>0</v>
      </c>
      <c r="O23071">
        <v>2</v>
      </c>
      <c r="P23071" s="119" t="s">
        <v>20254</v>
      </c>
    </row>
    <row r="23072" spans="1:16" x14ac:dyDescent="0.25">
      <c r="A23072">
        <v>71459</v>
      </c>
      <c r="B23072" s="119" t="s">
        <v>15432</v>
      </c>
      <c r="C23072">
        <v>80</v>
      </c>
      <c r="E23072">
        <v>62</v>
      </c>
      <c r="F23072">
        <v>6581</v>
      </c>
      <c r="G23072">
        <v>144</v>
      </c>
      <c r="H23072">
        <v>13995</v>
      </c>
      <c r="I23072" s="119" t="s">
        <v>4726</v>
      </c>
      <c r="J23072" s="119" t="s">
        <v>222</v>
      </c>
      <c r="K23072" s="1">
        <v>46255.758941458334</v>
      </c>
      <c r="L23072">
        <v>3</v>
      </c>
      <c r="M23072">
        <v>17</v>
      </c>
      <c r="N23072">
        <v>1</v>
      </c>
      <c r="O23072">
        <v>0</v>
      </c>
      <c r="P23072" s="119" t="s">
        <v>20254</v>
      </c>
    </row>
    <row r="23073" spans="1:16" x14ac:dyDescent="0.25">
      <c r="A23073">
        <v>71461</v>
      </c>
      <c r="B23073" s="119" t="s">
        <v>15433</v>
      </c>
      <c r="C23073">
        <v>0</v>
      </c>
      <c r="E23073">
        <v>4197</v>
      </c>
      <c r="F23073">
        <v>418</v>
      </c>
      <c r="G23073">
        <v>463</v>
      </c>
      <c r="H23073">
        <v>4755</v>
      </c>
      <c r="I23073" s="119" t="s">
        <v>16</v>
      </c>
      <c r="J23073" s="119" t="s">
        <v>13431</v>
      </c>
      <c r="K23073" s="1">
        <v>46255.758941458334</v>
      </c>
      <c r="L23073">
        <v>0</v>
      </c>
      <c r="M23073">
        <v>0</v>
      </c>
      <c r="N23073">
        <v>0</v>
      </c>
      <c r="O23073">
        <v>0</v>
      </c>
      <c r="P23073" s="119" t="s">
        <v>20254</v>
      </c>
    </row>
    <row r="23074" spans="1:16" x14ac:dyDescent="0.25">
      <c r="A23074">
        <v>71463</v>
      </c>
      <c r="B23074" s="119" t="s">
        <v>15434</v>
      </c>
      <c r="C23074">
        <v>80</v>
      </c>
      <c r="E23074">
        <v>253</v>
      </c>
      <c r="F23074">
        <v>6706</v>
      </c>
      <c r="G23074">
        <v>120</v>
      </c>
      <c r="H23074">
        <v>17920</v>
      </c>
      <c r="I23074" s="119" t="s">
        <v>4726</v>
      </c>
      <c r="J23074" s="119" t="s">
        <v>222</v>
      </c>
      <c r="K23074" s="1">
        <v>46255.758941458334</v>
      </c>
      <c r="L23074">
        <v>7</v>
      </c>
      <c r="M23074">
        <v>5</v>
      </c>
      <c r="N23074">
        <v>0</v>
      </c>
      <c r="O23074">
        <v>0</v>
      </c>
      <c r="P23074" s="119" t="s">
        <v>20254</v>
      </c>
    </row>
    <row r="23075" spans="1:16" x14ac:dyDescent="0.25">
      <c r="A23075">
        <v>71473</v>
      </c>
      <c r="B23075" s="119" t="s">
        <v>15435</v>
      </c>
      <c r="C23075">
        <v>0</v>
      </c>
      <c r="E23075">
        <v>32220</v>
      </c>
      <c r="F23075">
        <v>1243</v>
      </c>
      <c r="G23075">
        <v>29414</v>
      </c>
      <c r="H23075">
        <v>1848</v>
      </c>
      <c r="I23075" s="119" t="s">
        <v>3582</v>
      </c>
      <c r="J23075" s="119" t="s">
        <v>222</v>
      </c>
      <c r="K23075" s="1">
        <v>46255.758941458334</v>
      </c>
      <c r="L23075">
        <v>6250</v>
      </c>
      <c r="M23075">
        <v>8153</v>
      </c>
      <c r="N23075">
        <v>1281</v>
      </c>
      <c r="O23075">
        <v>1913</v>
      </c>
      <c r="P23075" s="119" t="s">
        <v>20254</v>
      </c>
    </row>
    <row r="23076" spans="1:16" x14ac:dyDescent="0.25">
      <c r="A23076">
        <v>71480</v>
      </c>
      <c r="B23076" s="119" t="s">
        <v>15436</v>
      </c>
      <c r="C23076">
        <v>0</v>
      </c>
      <c r="E23076">
        <v>24</v>
      </c>
      <c r="F23076">
        <v>50121</v>
      </c>
      <c r="G23076">
        <v>14</v>
      </c>
      <c r="H23076">
        <v>93000</v>
      </c>
      <c r="I23076" s="119" t="s">
        <v>16</v>
      </c>
      <c r="J23076" s="119" t="s">
        <v>13431</v>
      </c>
      <c r="K23076" s="1">
        <v>46255.758941458334</v>
      </c>
      <c r="L23076">
        <v>0</v>
      </c>
      <c r="M23076">
        <v>0</v>
      </c>
      <c r="N23076">
        <v>0</v>
      </c>
      <c r="O23076">
        <v>0</v>
      </c>
      <c r="P23076" s="119" t="s">
        <v>20254</v>
      </c>
    </row>
    <row r="23077" spans="1:16" x14ac:dyDescent="0.25">
      <c r="A23077">
        <v>71483</v>
      </c>
      <c r="B23077" s="119" t="s">
        <v>15437</v>
      </c>
      <c r="C23077">
        <v>0</v>
      </c>
      <c r="E23077">
        <v>103</v>
      </c>
      <c r="F23077">
        <v>3</v>
      </c>
      <c r="G23077">
        <v>1824</v>
      </c>
      <c r="H23077">
        <v>280</v>
      </c>
      <c r="I23077" s="119" t="s">
        <v>16</v>
      </c>
      <c r="J23077" s="119" t="s">
        <v>13431</v>
      </c>
      <c r="K23077" s="1">
        <v>46255.758941458334</v>
      </c>
      <c r="L23077">
        <v>3</v>
      </c>
      <c r="M23077">
        <v>9</v>
      </c>
      <c r="N23077">
        <v>0</v>
      </c>
      <c r="O23077">
        <v>2</v>
      </c>
      <c r="P23077" s="119" t="s">
        <v>20254</v>
      </c>
    </row>
    <row r="23078" spans="1:16" x14ac:dyDescent="0.25">
      <c r="A23078">
        <v>71485</v>
      </c>
      <c r="B23078" s="119" t="s">
        <v>15438</v>
      </c>
      <c r="C23078">
        <v>0</v>
      </c>
      <c r="E23078">
        <v>0</v>
      </c>
      <c r="F23078">
        <v>0</v>
      </c>
      <c r="G23078">
        <v>3063</v>
      </c>
      <c r="H23078">
        <v>17</v>
      </c>
      <c r="I23078" s="119" t="s">
        <v>16</v>
      </c>
      <c r="J23078" s="119" t="s">
        <v>24</v>
      </c>
      <c r="K23078" s="1">
        <v>46255.758941458334</v>
      </c>
      <c r="L23078">
        <v>0</v>
      </c>
      <c r="M23078">
        <v>22</v>
      </c>
      <c r="N23078">
        <v>0</v>
      </c>
      <c r="O23078">
        <v>5</v>
      </c>
      <c r="P23078" s="119" t="s">
        <v>20254</v>
      </c>
    </row>
    <row r="23079" spans="1:16" x14ac:dyDescent="0.25">
      <c r="A23079">
        <v>71487</v>
      </c>
      <c r="B23079" s="119" t="s">
        <v>15439</v>
      </c>
      <c r="C23079">
        <v>0</v>
      </c>
      <c r="E23079">
        <v>326</v>
      </c>
      <c r="F23079">
        <v>5304</v>
      </c>
      <c r="G23079">
        <v>38</v>
      </c>
      <c r="H23079">
        <v>20000</v>
      </c>
      <c r="I23079" s="119" t="s">
        <v>16</v>
      </c>
      <c r="J23079" s="119" t="s">
        <v>13431</v>
      </c>
      <c r="K23079" s="1">
        <v>46255.758941458334</v>
      </c>
      <c r="L23079">
        <v>0</v>
      </c>
      <c r="M23079">
        <v>2</v>
      </c>
      <c r="N23079">
        <v>0</v>
      </c>
      <c r="O23079">
        <v>1</v>
      </c>
      <c r="P23079" s="119" t="s">
        <v>20254</v>
      </c>
    </row>
    <row r="23080" spans="1:16" x14ac:dyDescent="0.25">
      <c r="A23080">
        <v>71494</v>
      </c>
      <c r="B23080" s="119" t="s">
        <v>15440</v>
      </c>
      <c r="C23080">
        <v>80</v>
      </c>
      <c r="E23080">
        <v>262</v>
      </c>
      <c r="F23080">
        <v>41684</v>
      </c>
      <c r="G23080">
        <v>114</v>
      </c>
      <c r="H23080">
        <v>69354</v>
      </c>
      <c r="I23080" s="119" t="s">
        <v>19</v>
      </c>
      <c r="J23080" s="119" t="s">
        <v>24</v>
      </c>
      <c r="K23080" s="1">
        <v>46255.758941458334</v>
      </c>
      <c r="L23080">
        <v>74</v>
      </c>
      <c r="M23080">
        <v>77</v>
      </c>
      <c r="N23080">
        <v>22</v>
      </c>
      <c r="O23080">
        <v>13</v>
      </c>
      <c r="P23080" s="119" t="s">
        <v>20254</v>
      </c>
    </row>
    <row r="23081" spans="1:16" x14ac:dyDescent="0.25">
      <c r="A23081">
        <v>71511</v>
      </c>
      <c r="B23081" s="119" t="s">
        <v>15441</v>
      </c>
      <c r="C23081">
        <v>0</v>
      </c>
      <c r="E23081">
        <v>47</v>
      </c>
      <c r="F23081">
        <v>7671</v>
      </c>
      <c r="G23081">
        <v>20</v>
      </c>
      <c r="H23081">
        <v>34879</v>
      </c>
      <c r="I23081" s="119" t="s">
        <v>16</v>
      </c>
      <c r="J23081" s="119" t="s">
        <v>13431</v>
      </c>
      <c r="K23081" s="1">
        <v>46255.758941458334</v>
      </c>
      <c r="L23081">
        <v>0</v>
      </c>
      <c r="M23081">
        <v>1</v>
      </c>
      <c r="N23081">
        <v>0</v>
      </c>
      <c r="O23081">
        <v>1</v>
      </c>
      <c r="P23081" s="119" t="s">
        <v>20254</v>
      </c>
    </row>
    <row r="23082" spans="1:16" x14ac:dyDescent="0.25">
      <c r="A23082">
        <v>71514</v>
      </c>
      <c r="B23082" s="119" t="s">
        <v>15442</v>
      </c>
      <c r="C23082">
        <v>30</v>
      </c>
      <c r="E23082">
        <v>327</v>
      </c>
      <c r="F23082">
        <v>3545</v>
      </c>
      <c r="G23082">
        <v>210</v>
      </c>
      <c r="H23082">
        <v>10090</v>
      </c>
      <c r="I23082" s="119" t="s">
        <v>16</v>
      </c>
      <c r="J23082" s="119" t="s">
        <v>22</v>
      </c>
      <c r="K23082" s="1">
        <v>46255.758941458334</v>
      </c>
      <c r="L23082">
        <v>100</v>
      </c>
      <c r="M23082">
        <v>4</v>
      </c>
      <c r="N23082">
        <v>0</v>
      </c>
      <c r="O23082">
        <v>0</v>
      </c>
      <c r="P23082" s="119" t="s">
        <v>20254</v>
      </c>
    </row>
    <row r="23083" spans="1:16" x14ac:dyDescent="0.25">
      <c r="A23083">
        <v>71528</v>
      </c>
      <c r="B23083" s="119" t="s">
        <v>15443</v>
      </c>
      <c r="C23083">
        <v>80</v>
      </c>
      <c r="E23083">
        <v>183</v>
      </c>
      <c r="F23083">
        <v>32529</v>
      </c>
      <c r="G23083">
        <v>115</v>
      </c>
      <c r="H23083">
        <v>69920</v>
      </c>
      <c r="I23083" s="119" t="s">
        <v>4726</v>
      </c>
      <c r="J23083" s="119" t="s">
        <v>24</v>
      </c>
      <c r="K23083" s="1">
        <v>46255.758941458334</v>
      </c>
      <c r="L23083">
        <v>36</v>
      </c>
      <c r="M23083">
        <v>24</v>
      </c>
      <c r="N23083">
        <v>12</v>
      </c>
      <c r="O23083">
        <v>5</v>
      </c>
      <c r="P23083" s="119" t="s">
        <v>20254</v>
      </c>
    </row>
    <row r="23084" spans="1:16" x14ac:dyDescent="0.25">
      <c r="A23084">
        <v>71529</v>
      </c>
      <c r="B23084" s="119" t="s">
        <v>15444</v>
      </c>
      <c r="C23084">
        <v>0</v>
      </c>
      <c r="E23084">
        <v>2577</v>
      </c>
      <c r="F23084">
        <v>219</v>
      </c>
      <c r="G23084">
        <v>2285</v>
      </c>
      <c r="H23084">
        <v>1297</v>
      </c>
      <c r="I23084" s="119" t="s">
        <v>16</v>
      </c>
      <c r="J23084" s="119" t="s">
        <v>13431</v>
      </c>
      <c r="K23084" s="1">
        <v>46255.758941458334</v>
      </c>
      <c r="L23084">
        <v>3</v>
      </c>
      <c r="M23084">
        <v>31</v>
      </c>
      <c r="N23084">
        <v>2</v>
      </c>
      <c r="O23084">
        <v>10</v>
      </c>
      <c r="P23084" s="119" t="s">
        <v>20254</v>
      </c>
    </row>
    <row r="23085" spans="1:16" x14ac:dyDescent="0.25">
      <c r="A23085">
        <v>71537</v>
      </c>
      <c r="B23085" s="119" t="s">
        <v>15445</v>
      </c>
      <c r="C23085">
        <v>80</v>
      </c>
      <c r="E23085">
        <v>31</v>
      </c>
      <c r="F23085">
        <v>38691</v>
      </c>
      <c r="G23085">
        <v>48</v>
      </c>
      <c r="H23085">
        <v>113897</v>
      </c>
      <c r="I23085" s="119" t="s">
        <v>19</v>
      </c>
      <c r="J23085" s="119" t="s">
        <v>24</v>
      </c>
      <c r="K23085" s="1">
        <v>46255.758941458334</v>
      </c>
      <c r="L23085">
        <v>2</v>
      </c>
      <c r="M23085">
        <v>1</v>
      </c>
      <c r="N23085">
        <v>0</v>
      </c>
      <c r="O23085">
        <v>0</v>
      </c>
      <c r="P23085" s="119" t="s">
        <v>20254</v>
      </c>
    </row>
    <row r="23086" spans="1:16" x14ac:dyDescent="0.25">
      <c r="A23086">
        <v>71539</v>
      </c>
      <c r="B23086" s="119" t="s">
        <v>15446</v>
      </c>
      <c r="C23086">
        <v>0</v>
      </c>
      <c r="E23086">
        <v>9887</v>
      </c>
      <c r="F23086">
        <v>79</v>
      </c>
      <c r="G23086">
        <v>4116</v>
      </c>
      <c r="H23086">
        <v>109</v>
      </c>
      <c r="I23086" s="119" t="s">
        <v>16</v>
      </c>
      <c r="J23086" s="119" t="s">
        <v>24</v>
      </c>
      <c r="K23086" s="1">
        <v>46255.758941458334</v>
      </c>
      <c r="L23086">
        <v>25</v>
      </c>
      <c r="M23086">
        <v>61</v>
      </c>
      <c r="N23086">
        <v>7</v>
      </c>
      <c r="O23086">
        <v>5</v>
      </c>
      <c r="P23086" s="119" t="s">
        <v>20254</v>
      </c>
    </row>
    <row r="23087" spans="1:16" x14ac:dyDescent="0.25">
      <c r="A23087">
        <v>71548</v>
      </c>
      <c r="B23087" s="119" t="s">
        <v>15447</v>
      </c>
      <c r="C23087">
        <v>80</v>
      </c>
      <c r="E23087">
        <v>554</v>
      </c>
      <c r="F23087">
        <v>51138</v>
      </c>
      <c r="G23087">
        <v>198</v>
      </c>
      <c r="H23087">
        <v>89705</v>
      </c>
      <c r="I23087" s="119" t="s">
        <v>4726</v>
      </c>
      <c r="J23087" s="119" t="s">
        <v>24</v>
      </c>
      <c r="K23087" s="1">
        <v>46255.758941458334</v>
      </c>
      <c r="L23087">
        <v>34</v>
      </c>
      <c r="M23087">
        <v>34</v>
      </c>
      <c r="N23087">
        <v>7</v>
      </c>
      <c r="O23087">
        <v>9</v>
      </c>
      <c r="P23087" s="119" t="s">
        <v>20254</v>
      </c>
    </row>
    <row r="23088" spans="1:16" x14ac:dyDescent="0.25">
      <c r="A23088">
        <v>71549</v>
      </c>
      <c r="B23088" s="119" t="s">
        <v>15448</v>
      </c>
      <c r="C23088">
        <v>0</v>
      </c>
      <c r="E23088">
        <v>291</v>
      </c>
      <c r="F23088">
        <v>66970</v>
      </c>
      <c r="G23088">
        <v>12</v>
      </c>
      <c r="H23088">
        <v>249000</v>
      </c>
      <c r="I23088" s="119" t="s">
        <v>16</v>
      </c>
      <c r="J23088" s="119" t="s">
        <v>24</v>
      </c>
      <c r="K23088" s="1">
        <v>46255.758941458334</v>
      </c>
      <c r="L23088">
        <v>0</v>
      </c>
      <c r="M23088">
        <v>0</v>
      </c>
      <c r="N23088">
        <v>0</v>
      </c>
      <c r="O23088">
        <v>0</v>
      </c>
      <c r="P23088" s="119" t="s">
        <v>20254</v>
      </c>
    </row>
    <row r="23089" spans="1:16" x14ac:dyDescent="0.25">
      <c r="A23089">
        <v>71553</v>
      </c>
      <c r="B23089" s="119" t="s">
        <v>15449</v>
      </c>
      <c r="C23089">
        <v>0</v>
      </c>
      <c r="E23089">
        <v>33</v>
      </c>
      <c r="F23089">
        <v>65948</v>
      </c>
      <c r="G23089">
        <v>22</v>
      </c>
      <c r="H23089">
        <v>129868</v>
      </c>
      <c r="I23089" s="119" t="s">
        <v>16</v>
      </c>
      <c r="J23089" s="119" t="s">
        <v>13431</v>
      </c>
      <c r="K23089" s="1">
        <v>46255.758941458334</v>
      </c>
      <c r="L23089">
        <v>0</v>
      </c>
      <c r="M23089">
        <v>0</v>
      </c>
      <c r="N23089">
        <v>0</v>
      </c>
      <c r="O23089">
        <v>0</v>
      </c>
      <c r="P23089" s="119" t="s">
        <v>20254</v>
      </c>
    </row>
    <row r="23090" spans="1:16" x14ac:dyDescent="0.25">
      <c r="A23090">
        <v>71560</v>
      </c>
      <c r="B23090" s="119" t="s">
        <v>15450</v>
      </c>
      <c r="C23090">
        <v>0</v>
      </c>
      <c r="E23090">
        <v>756</v>
      </c>
      <c r="F23090">
        <v>314</v>
      </c>
      <c r="G23090">
        <v>47</v>
      </c>
      <c r="H23090">
        <v>7953</v>
      </c>
      <c r="I23090" s="119" t="s">
        <v>16</v>
      </c>
      <c r="J23090" s="119" t="s">
        <v>13431</v>
      </c>
      <c r="K23090" s="1">
        <v>46255.758941458334</v>
      </c>
      <c r="L23090">
        <v>3</v>
      </c>
      <c r="M23090">
        <v>3</v>
      </c>
      <c r="N23090">
        <v>0</v>
      </c>
      <c r="O23090">
        <v>1</v>
      </c>
      <c r="P23090" s="119" t="s">
        <v>20254</v>
      </c>
    </row>
    <row r="23091" spans="1:16" x14ac:dyDescent="0.25">
      <c r="A23091">
        <v>71563</v>
      </c>
      <c r="B23091" s="119" t="s">
        <v>15451</v>
      </c>
      <c r="C23091">
        <v>0</v>
      </c>
      <c r="E23091">
        <v>190</v>
      </c>
      <c r="F23091">
        <v>48009</v>
      </c>
      <c r="G23091">
        <v>253</v>
      </c>
      <c r="H23091">
        <v>62463</v>
      </c>
      <c r="I23091" s="119" t="s">
        <v>16</v>
      </c>
      <c r="J23091" s="119" t="s">
        <v>9547</v>
      </c>
      <c r="K23091" s="1">
        <v>46255.758941458334</v>
      </c>
      <c r="L23091">
        <v>49</v>
      </c>
      <c r="M23091">
        <v>73</v>
      </c>
      <c r="N23091">
        <v>7</v>
      </c>
      <c r="O23091">
        <v>13</v>
      </c>
      <c r="P23091" s="119" t="s">
        <v>20254</v>
      </c>
    </row>
    <row r="23092" spans="1:16" x14ac:dyDescent="0.25">
      <c r="A23092">
        <v>71569</v>
      </c>
      <c r="B23092" s="119" t="s">
        <v>15452</v>
      </c>
      <c r="C23092">
        <v>80</v>
      </c>
      <c r="E23092">
        <v>73</v>
      </c>
      <c r="F23092">
        <v>10557</v>
      </c>
      <c r="G23092">
        <v>71</v>
      </c>
      <c r="H23092">
        <v>29999</v>
      </c>
      <c r="I23092" s="119" t="s">
        <v>4726</v>
      </c>
      <c r="J23092" s="119" t="s">
        <v>24</v>
      </c>
      <c r="K23092" s="1">
        <v>46255.758941458334</v>
      </c>
      <c r="L23092">
        <v>3</v>
      </c>
      <c r="M23092">
        <v>3</v>
      </c>
      <c r="N23092">
        <v>0</v>
      </c>
      <c r="O23092">
        <v>0</v>
      </c>
      <c r="P23092" s="119" t="s">
        <v>20254</v>
      </c>
    </row>
    <row r="23093" spans="1:16" x14ac:dyDescent="0.25">
      <c r="A23093">
        <v>71571</v>
      </c>
      <c r="B23093" s="119" t="s">
        <v>15453</v>
      </c>
      <c r="C23093">
        <v>0</v>
      </c>
      <c r="E23093">
        <v>0</v>
      </c>
      <c r="F23093">
        <v>0</v>
      </c>
      <c r="G23093">
        <v>765</v>
      </c>
      <c r="H23093">
        <v>31</v>
      </c>
      <c r="I23093" s="119" t="s">
        <v>16</v>
      </c>
      <c r="J23093" s="119" t="s">
        <v>24</v>
      </c>
      <c r="K23093" s="1">
        <v>46255.758941458334</v>
      </c>
      <c r="L23093">
        <v>0</v>
      </c>
      <c r="M23093">
        <v>10</v>
      </c>
      <c r="N23093">
        <v>0</v>
      </c>
      <c r="O23093">
        <v>2</v>
      </c>
      <c r="P23093" s="119" t="s">
        <v>20254</v>
      </c>
    </row>
    <row r="23094" spans="1:16" x14ac:dyDescent="0.25">
      <c r="A23094">
        <v>71574</v>
      </c>
      <c r="B23094" s="119" t="s">
        <v>15454</v>
      </c>
      <c r="C23094">
        <v>0</v>
      </c>
      <c r="E23094">
        <v>450</v>
      </c>
      <c r="F23094">
        <v>12247</v>
      </c>
      <c r="G23094">
        <v>588</v>
      </c>
      <c r="H23094">
        <v>22247</v>
      </c>
      <c r="I23094" s="119" t="s">
        <v>3582</v>
      </c>
      <c r="J23094" s="119" t="s">
        <v>17</v>
      </c>
      <c r="K23094" s="1">
        <v>46255.758941458334</v>
      </c>
      <c r="L23094">
        <v>27</v>
      </c>
      <c r="M23094">
        <v>25</v>
      </c>
      <c r="N23094">
        <v>9</v>
      </c>
      <c r="O23094">
        <v>5</v>
      </c>
      <c r="P23094" s="119" t="s">
        <v>20254</v>
      </c>
    </row>
    <row r="23095" spans="1:16" x14ac:dyDescent="0.25">
      <c r="A23095">
        <v>71579</v>
      </c>
      <c r="B23095" s="119" t="s">
        <v>15455</v>
      </c>
      <c r="C23095">
        <v>80</v>
      </c>
      <c r="E23095">
        <v>163</v>
      </c>
      <c r="F23095">
        <v>65541</v>
      </c>
      <c r="G23095">
        <v>23</v>
      </c>
      <c r="H23095">
        <v>141850</v>
      </c>
      <c r="I23095" s="119" t="s">
        <v>19</v>
      </c>
      <c r="J23095" s="119" t="s">
        <v>24</v>
      </c>
      <c r="K23095" s="1">
        <v>46255.758941458334</v>
      </c>
      <c r="L23095">
        <v>0</v>
      </c>
      <c r="M23095">
        <v>0</v>
      </c>
      <c r="N23095">
        <v>0</v>
      </c>
      <c r="O23095">
        <v>0</v>
      </c>
      <c r="P23095" s="119" t="s">
        <v>20254</v>
      </c>
    </row>
    <row r="23096" spans="1:16" x14ac:dyDescent="0.25">
      <c r="A23096">
        <v>71580</v>
      </c>
      <c r="B23096" s="119" t="s">
        <v>15456</v>
      </c>
      <c r="C23096">
        <v>0</v>
      </c>
      <c r="E23096">
        <v>7785</v>
      </c>
      <c r="F23096">
        <v>1540</v>
      </c>
      <c r="G23096">
        <v>26681</v>
      </c>
      <c r="H23096">
        <v>2574</v>
      </c>
      <c r="I23096" s="119" t="s">
        <v>6020</v>
      </c>
      <c r="J23096" s="119" t="s">
        <v>17</v>
      </c>
      <c r="K23096" s="1">
        <v>46255.758941458334</v>
      </c>
      <c r="L23096">
        <v>1243</v>
      </c>
      <c r="M23096">
        <v>3170</v>
      </c>
      <c r="N23096">
        <v>46</v>
      </c>
      <c r="O23096">
        <v>554</v>
      </c>
      <c r="P23096" s="119" t="s">
        <v>20254</v>
      </c>
    </row>
    <row r="23097" spans="1:16" x14ac:dyDescent="0.25">
      <c r="A23097">
        <v>71581</v>
      </c>
      <c r="B23097" s="119" t="s">
        <v>15457</v>
      </c>
      <c r="C23097">
        <v>80</v>
      </c>
      <c r="E23097">
        <v>103025</v>
      </c>
      <c r="F23097">
        <v>410</v>
      </c>
      <c r="G23097">
        <v>1421689</v>
      </c>
      <c r="H23097">
        <v>489</v>
      </c>
      <c r="I23097" s="119" t="s">
        <v>3582</v>
      </c>
      <c r="J23097" s="119" t="s">
        <v>222</v>
      </c>
      <c r="K23097" s="1">
        <v>46255.758941458334</v>
      </c>
      <c r="L23097">
        <v>140783</v>
      </c>
      <c r="M23097">
        <v>1175357</v>
      </c>
      <c r="N23097">
        <v>29137</v>
      </c>
      <c r="O23097">
        <v>242208</v>
      </c>
      <c r="P23097" s="119" t="s">
        <v>20254</v>
      </c>
    </row>
    <row r="23098" spans="1:16" x14ac:dyDescent="0.25">
      <c r="A23098">
        <v>71586</v>
      </c>
      <c r="B23098" s="119" t="s">
        <v>15458</v>
      </c>
      <c r="C23098">
        <v>0</v>
      </c>
      <c r="E23098">
        <v>1442</v>
      </c>
      <c r="F23098">
        <v>2</v>
      </c>
      <c r="G23098">
        <v>1998</v>
      </c>
      <c r="H23098">
        <v>33</v>
      </c>
      <c r="I23098" s="119" t="s">
        <v>16</v>
      </c>
      <c r="J23098" s="119" t="s">
        <v>24</v>
      </c>
      <c r="K23098" s="1">
        <v>46255.758941458334</v>
      </c>
      <c r="L23098">
        <v>8</v>
      </c>
      <c r="M23098">
        <v>6</v>
      </c>
      <c r="N23098">
        <v>1</v>
      </c>
      <c r="O23098">
        <v>3</v>
      </c>
      <c r="P23098" s="119" t="s">
        <v>20254</v>
      </c>
    </row>
    <row r="23099" spans="1:16" x14ac:dyDescent="0.25">
      <c r="A23099">
        <v>71590</v>
      </c>
      <c r="B23099" s="119" t="s">
        <v>15459</v>
      </c>
      <c r="C23099">
        <v>0</v>
      </c>
      <c r="E23099">
        <v>1596</v>
      </c>
      <c r="F23099">
        <v>23</v>
      </c>
      <c r="G23099">
        <v>473</v>
      </c>
      <c r="H23099">
        <v>890</v>
      </c>
      <c r="I23099" s="119" t="s">
        <v>16</v>
      </c>
      <c r="J23099" s="119" t="s">
        <v>24</v>
      </c>
      <c r="K23099" s="1">
        <v>46255.758941458334</v>
      </c>
      <c r="L23099">
        <v>3</v>
      </c>
      <c r="M23099">
        <v>4</v>
      </c>
      <c r="N23099">
        <v>0</v>
      </c>
      <c r="O23099">
        <v>1</v>
      </c>
      <c r="P23099" s="119" t="s">
        <v>20254</v>
      </c>
    </row>
    <row r="23100" spans="1:16" x14ac:dyDescent="0.25">
      <c r="A23100">
        <v>71598</v>
      </c>
      <c r="B23100" s="119" t="s">
        <v>15460</v>
      </c>
      <c r="C23100">
        <v>0</v>
      </c>
      <c r="E23100">
        <v>269</v>
      </c>
      <c r="F23100">
        <v>60646</v>
      </c>
      <c r="G23100">
        <v>18</v>
      </c>
      <c r="H23100">
        <v>199797</v>
      </c>
      <c r="I23100" s="119" t="s">
        <v>16</v>
      </c>
      <c r="J23100" s="119" t="s">
        <v>24</v>
      </c>
      <c r="K23100" s="1">
        <v>46255.758941458334</v>
      </c>
      <c r="L23100">
        <v>0</v>
      </c>
      <c r="M23100">
        <v>0</v>
      </c>
      <c r="N23100">
        <v>0</v>
      </c>
      <c r="O23100">
        <v>0</v>
      </c>
      <c r="P23100" s="119" t="s">
        <v>20254</v>
      </c>
    </row>
    <row r="23101" spans="1:16" x14ac:dyDescent="0.25">
      <c r="A23101">
        <v>71609</v>
      </c>
      <c r="B23101" s="119" t="s">
        <v>15461</v>
      </c>
      <c r="C23101">
        <v>0</v>
      </c>
      <c r="E23101">
        <v>2304</v>
      </c>
      <c r="F23101">
        <v>718</v>
      </c>
      <c r="G23101">
        <v>1171</v>
      </c>
      <c r="H23101">
        <v>3497</v>
      </c>
      <c r="I23101" s="119" t="s">
        <v>16</v>
      </c>
      <c r="J23101" s="119" t="s">
        <v>13431</v>
      </c>
      <c r="K23101" s="1">
        <v>46255.758941458334</v>
      </c>
      <c r="L23101">
        <v>0</v>
      </c>
      <c r="M23101">
        <v>0</v>
      </c>
      <c r="N23101">
        <v>0</v>
      </c>
      <c r="O23101">
        <v>0</v>
      </c>
      <c r="P23101" s="119" t="s">
        <v>20254</v>
      </c>
    </row>
    <row r="23102" spans="1:16" x14ac:dyDescent="0.25">
      <c r="A23102">
        <v>71618</v>
      </c>
      <c r="B23102" s="119" t="s">
        <v>15462</v>
      </c>
      <c r="C23102">
        <v>0</v>
      </c>
      <c r="E23102">
        <v>404</v>
      </c>
      <c r="F23102">
        <v>150412</v>
      </c>
      <c r="G23102">
        <v>21</v>
      </c>
      <c r="H23102">
        <v>300000</v>
      </c>
      <c r="I23102" s="119" t="s">
        <v>16</v>
      </c>
      <c r="J23102" s="119" t="s">
        <v>139</v>
      </c>
      <c r="K23102" s="1">
        <v>46255.758941458334</v>
      </c>
      <c r="L23102">
        <v>0</v>
      </c>
      <c r="M23102">
        <v>0</v>
      </c>
      <c r="N23102">
        <v>0</v>
      </c>
      <c r="O23102">
        <v>0</v>
      </c>
      <c r="P23102" s="119" t="s">
        <v>20254</v>
      </c>
    </row>
    <row r="23103" spans="1:16" x14ac:dyDescent="0.25">
      <c r="A23103">
        <v>71622</v>
      </c>
      <c r="B23103" s="119" t="s">
        <v>15463</v>
      </c>
      <c r="C23103">
        <v>0</v>
      </c>
      <c r="E23103">
        <v>532</v>
      </c>
      <c r="F23103">
        <v>55104</v>
      </c>
      <c r="G23103">
        <v>9</v>
      </c>
      <c r="H23103">
        <v>309995</v>
      </c>
      <c r="I23103" s="119" t="s">
        <v>16</v>
      </c>
      <c r="J23103" s="119" t="s">
        <v>24</v>
      </c>
      <c r="K23103" s="1">
        <v>46255.758941458334</v>
      </c>
      <c r="L23103">
        <v>0</v>
      </c>
      <c r="M23103">
        <v>0</v>
      </c>
      <c r="N23103">
        <v>0</v>
      </c>
      <c r="O23103">
        <v>0</v>
      </c>
      <c r="P23103" s="119" t="s">
        <v>20254</v>
      </c>
    </row>
    <row r="23104" spans="1:16" x14ac:dyDescent="0.25">
      <c r="A23104">
        <v>71623</v>
      </c>
      <c r="B23104" s="119" t="s">
        <v>15464</v>
      </c>
      <c r="C23104">
        <v>0</v>
      </c>
      <c r="E23104">
        <v>433</v>
      </c>
      <c r="F23104">
        <v>324</v>
      </c>
      <c r="G23104">
        <v>1232</v>
      </c>
      <c r="H23104">
        <v>2469</v>
      </c>
      <c r="I23104" s="119" t="s">
        <v>16</v>
      </c>
      <c r="J23104" s="119" t="s">
        <v>13431</v>
      </c>
      <c r="K23104" s="1">
        <v>46255.758941458334</v>
      </c>
      <c r="L23104">
        <v>4</v>
      </c>
      <c r="M23104">
        <v>12</v>
      </c>
      <c r="N23104">
        <v>0</v>
      </c>
      <c r="O23104">
        <v>4</v>
      </c>
      <c r="P23104" s="119" t="s">
        <v>20254</v>
      </c>
    </row>
    <row r="23105" spans="1:16" x14ac:dyDescent="0.25">
      <c r="A23105">
        <v>71624</v>
      </c>
      <c r="B23105" s="119" t="s">
        <v>15465</v>
      </c>
      <c r="C23105">
        <v>80</v>
      </c>
      <c r="D23105">
        <v>75435</v>
      </c>
      <c r="E23105">
        <v>31</v>
      </c>
      <c r="F23105">
        <v>22436</v>
      </c>
      <c r="G23105">
        <v>972</v>
      </c>
      <c r="H23105">
        <v>33769</v>
      </c>
      <c r="I23105" s="119" t="s">
        <v>4611</v>
      </c>
      <c r="J23105" s="119" t="s">
        <v>24</v>
      </c>
      <c r="K23105" s="1">
        <v>46255.758941458334</v>
      </c>
      <c r="L23105">
        <v>12</v>
      </c>
      <c r="M23105">
        <v>62</v>
      </c>
      <c r="N23105">
        <v>0</v>
      </c>
      <c r="O23105">
        <v>13</v>
      </c>
      <c r="P23105" s="119" t="s">
        <v>20254</v>
      </c>
    </row>
    <row r="23106" spans="1:16" x14ac:dyDescent="0.25">
      <c r="A23106">
        <v>71630</v>
      </c>
      <c r="B23106" s="119" t="s">
        <v>15466</v>
      </c>
      <c r="C23106">
        <v>80</v>
      </c>
      <c r="E23106">
        <v>74</v>
      </c>
      <c r="F23106">
        <v>210219</v>
      </c>
      <c r="G23106">
        <v>56</v>
      </c>
      <c r="H23106">
        <v>299999</v>
      </c>
      <c r="I23106" s="119" t="s">
        <v>4726</v>
      </c>
      <c r="J23106" s="119" t="s">
        <v>24</v>
      </c>
      <c r="K23106" s="1">
        <v>46255.758941458334</v>
      </c>
      <c r="L23106">
        <v>4</v>
      </c>
      <c r="M23106">
        <v>4</v>
      </c>
      <c r="N23106">
        <v>1</v>
      </c>
      <c r="O23106">
        <v>1</v>
      </c>
      <c r="P23106" s="119" t="s">
        <v>20254</v>
      </c>
    </row>
    <row r="23107" spans="1:16" x14ac:dyDescent="0.25">
      <c r="A23107">
        <v>71641</v>
      </c>
      <c r="B23107" s="119" t="s">
        <v>15467</v>
      </c>
      <c r="C23107">
        <v>0</v>
      </c>
      <c r="E23107">
        <v>493901</v>
      </c>
      <c r="F23107">
        <v>63</v>
      </c>
      <c r="G23107">
        <v>1226124</v>
      </c>
      <c r="H23107">
        <v>101</v>
      </c>
      <c r="I23107" s="119" t="s">
        <v>3582</v>
      </c>
      <c r="J23107" s="119" t="s">
        <v>22</v>
      </c>
      <c r="K23107" s="1">
        <v>46255.758941458334</v>
      </c>
      <c r="L23107">
        <v>86764</v>
      </c>
      <c r="M23107">
        <v>757090</v>
      </c>
      <c r="N23107">
        <v>18851</v>
      </c>
      <c r="O23107">
        <v>265339</v>
      </c>
      <c r="P23107" s="119" t="s">
        <v>20254</v>
      </c>
    </row>
    <row r="23108" spans="1:16" x14ac:dyDescent="0.25">
      <c r="A23108">
        <v>71643</v>
      </c>
      <c r="B23108" s="119" t="s">
        <v>15468</v>
      </c>
      <c r="C23108">
        <v>0</v>
      </c>
      <c r="E23108">
        <v>1126</v>
      </c>
      <c r="F23108">
        <v>51</v>
      </c>
      <c r="G23108">
        <v>1014</v>
      </c>
      <c r="H23108">
        <v>222</v>
      </c>
      <c r="I23108" s="119" t="s">
        <v>16</v>
      </c>
      <c r="J23108" s="119" t="s">
        <v>13431</v>
      </c>
      <c r="K23108" s="1">
        <v>46255.758941458334</v>
      </c>
      <c r="L23108">
        <v>10</v>
      </c>
      <c r="M23108">
        <v>9</v>
      </c>
      <c r="N23108">
        <v>2</v>
      </c>
      <c r="O23108">
        <v>1</v>
      </c>
      <c r="P23108" s="119" t="s">
        <v>20254</v>
      </c>
    </row>
    <row r="23109" spans="1:16" x14ac:dyDescent="0.25">
      <c r="A23109">
        <v>71654</v>
      </c>
      <c r="B23109" s="119" t="s">
        <v>15469</v>
      </c>
      <c r="C23109">
        <v>80</v>
      </c>
      <c r="D23109">
        <v>72435</v>
      </c>
      <c r="E23109">
        <v>41</v>
      </c>
      <c r="F23109">
        <v>27272</v>
      </c>
      <c r="G23109">
        <v>1567</v>
      </c>
      <c r="H23109">
        <v>33551</v>
      </c>
      <c r="I23109" s="119" t="s">
        <v>4611</v>
      </c>
      <c r="J23109" s="119" t="s">
        <v>24</v>
      </c>
      <c r="K23109" s="1">
        <v>46255.758941458334</v>
      </c>
      <c r="L23109">
        <v>12</v>
      </c>
      <c r="M23109">
        <v>315</v>
      </c>
      <c r="N23109">
        <v>2</v>
      </c>
      <c r="O23109">
        <v>76</v>
      </c>
      <c r="P23109" s="119" t="s">
        <v>20254</v>
      </c>
    </row>
    <row r="23110" spans="1:16" x14ac:dyDescent="0.25">
      <c r="A23110">
        <v>71661</v>
      </c>
      <c r="B23110" s="119" t="s">
        <v>15470</v>
      </c>
      <c r="C23110">
        <v>0</v>
      </c>
      <c r="E23110">
        <v>1775</v>
      </c>
      <c r="F23110">
        <v>4114</v>
      </c>
      <c r="G23110">
        <v>472</v>
      </c>
      <c r="H23110">
        <v>7879</v>
      </c>
      <c r="I23110" s="119" t="s">
        <v>3582</v>
      </c>
      <c r="J23110" s="119" t="s">
        <v>17</v>
      </c>
      <c r="K23110" s="1">
        <v>46255.758941458334</v>
      </c>
      <c r="L23110">
        <v>6</v>
      </c>
      <c r="M23110">
        <v>0</v>
      </c>
      <c r="N23110">
        <v>0</v>
      </c>
      <c r="O23110">
        <v>0</v>
      </c>
      <c r="P23110" s="119" t="s">
        <v>20254</v>
      </c>
    </row>
    <row r="23111" spans="1:16" x14ac:dyDescent="0.25">
      <c r="A23111">
        <v>71666</v>
      </c>
      <c r="B23111" s="119" t="s">
        <v>15471</v>
      </c>
      <c r="C23111">
        <v>0</v>
      </c>
      <c r="E23111">
        <v>3256</v>
      </c>
      <c r="F23111">
        <v>2</v>
      </c>
      <c r="G23111">
        <v>7558</v>
      </c>
      <c r="H23111">
        <v>23</v>
      </c>
      <c r="I23111" s="119" t="s">
        <v>16</v>
      </c>
      <c r="J23111" s="119" t="s">
        <v>24</v>
      </c>
      <c r="K23111" s="1">
        <v>46255.758941458334</v>
      </c>
      <c r="L23111">
        <v>26</v>
      </c>
      <c r="M23111">
        <v>18</v>
      </c>
      <c r="N23111">
        <v>4</v>
      </c>
      <c r="O23111">
        <v>5</v>
      </c>
      <c r="P23111" s="119" t="s">
        <v>20254</v>
      </c>
    </row>
    <row r="23112" spans="1:16" x14ac:dyDescent="0.25">
      <c r="A23112">
        <v>71675</v>
      </c>
      <c r="B23112" s="119" t="s">
        <v>15472</v>
      </c>
      <c r="C23112">
        <v>0</v>
      </c>
      <c r="E23112">
        <v>1664</v>
      </c>
      <c r="F23112">
        <v>97</v>
      </c>
      <c r="G23112">
        <v>729</v>
      </c>
      <c r="H23112">
        <v>3466</v>
      </c>
      <c r="I23112" s="119" t="s">
        <v>16</v>
      </c>
      <c r="J23112" s="119" t="s">
        <v>13431</v>
      </c>
      <c r="K23112" s="1">
        <v>46255.758941458334</v>
      </c>
      <c r="L23112">
        <v>10</v>
      </c>
      <c r="M23112">
        <v>27</v>
      </c>
      <c r="N23112">
        <v>4</v>
      </c>
      <c r="O23112">
        <v>7</v>
      </c>
      <c r="P23112" s="119" t="s">
        <v>20254</v>
      </c>
    </row>
    <row r="23113" spans="1:16" x14ac:dyDescent="0.25">
      <c r="A23113">
        <v>71686</v>
      </c>
      <c r="B23113" s="119" t="s">
        <v>15473</v>
      </c>
      <c r="C23113">
        <v>80</v>
      </c>
      <c r="D23113">
        <v>73386</v>
      </c>
      <c r="E23113">
        <v>61</v>
      </c>
      <c r="F23113">
        <v>46934</v>
      </c>
      <c r="G23113">
        <v>245</v>
      </c>
      <c r="H23113">
        <v>69495</v>
      </c>
      <c r="I23113" s="119" t="s">
        <v>4611</v>
      </c>
      <c r="J23113" s="119" t="s">
        <v>24</v>
      </c>
      <c r="K23113" s="1">
        <v>46255.758941458334</v>
      </c>
      <c r="L23113">
        <v>57</v>
      </c>
      <c r="M23113">
        <v>128</v>
      </c>
      <c r="N23113">
        <v>12</v>
      </c>
      <c r="O23113">
        <v>65</v>
      </c>
      <c r="P23113" s="119" t="s">
        <v>20254</v>
      </c>
    </row>
    <row r="23114" spans="1:16" x14ac:dyDescent="0.25">
      <c r="A23114">
        <v>71690</v>
      </c>
      <c r="B23114" s="119" t="s">
        <v>15474</v>
      </c>
      <c r="C23114">
        <v>0</v>
      </c>
      <c r="E23114">
        <v>49</v>
      </c>
      <c r="F23114">
        <v>4934</v>
      </c>
      <c r="G23114">
        <v>4</v>
      </c>
      <c r="H23114">
        <v>49198</v>
      </c>
      <c r="I23114" s="119" t="s">
        <v>16</v>
      </c>
      <c r="J23114" s="119" t="s">
        <v>24</v>
      </c>
      <c r="K23114" s="1">
        <v>46255.758941458334</v>
      </c>
      <c r="L23114">
        <v>1</v>
      </c>
      <c r="M23114">
        <v>1</v>
      </c>
      <c r="N23114">
        <v>0</v>
      </c>
      <c r="O23114">
        <v>1</v>
      </c>
      <c r="P23114" s="119" t="s">
        <v>20254</v>
      </c>
    </row>
    <row r="23115" spans="1:16" x14ac:dyDescent="0.25">
      <c r="A23115">
        <v>71691</v>
      </c>
      <c r="B23115" s="119" t="s">
        <v>15475</v>
      </c>
      <c r="C23115">
        <v>80</v>
      </c>
      <c r="E23115">
        <v>552</v>
      </c>
      <c r="F23115">
        <v>46973</v>
      </c>
      <c r="G23115">
        <v>158</v>
      </c>
      <c r="H23115">
        <v>80994</v>
      </c>
      <c r="I23115" s="119" t="s">
        <v>16</v>
      </c>
      <c r="J23115" s="119" t="s">
        <v>22</v>
      </c>
      <c r="K23115" s="1">
        <v>46255.758941458334</v>
      </c>
      <c r="L23115">
        <v>33</v>
      </c>
      <c r="M23115">
        <v>46</v>
      </c>
      <c r="N23115">
        <v>0</v>
      </c>
      <c r="O23115">
        <v>2</v>
      </c>
      <c r="P23115" s="119" t="s">
        <v>20254</v>
      </c>
    </row>
    <row r="23116" spans="1:16" x14ac:dyDescent="0.25">
      <c r="A23116">
        <v>71692</v>
      </c>
      <c r="B23116" s="119" t="s">
        <v>15476</v>
      </c>
      <c r="C23116">
        <v>0</v>
      </c>
      <c r="E23116">
        <v>37952</v>
      </c>
      <c r="F23116">
        <v>10</v>
      </c>
      <c r="G23116">
        <v>318447</v>
      </c>
      <c r="H23116">
        <v>22</v>
      </c>
      <c r="I23116" s="119" t="s">
        <v>3582</v>
      </c>
      <c r="J23116" s="119" t="s">
        <v>22</v>
      </c>
      <c r="K23116" s="1">
        <v>46255.758941458334</v>
      </c>
      <c r="L23116">
        <v>9887</v>
      </c>
      <c r="M23116">
        <v>11455</v>
      </c>
      <c r="N23116">
        <v>2774</v>
      </c>
      <c r="O23116">
        <v>996</v>
      </c>
      <c r="P23116" s="119" t="s">
        <v>20254</v>
      </c>
    </row>
    <row r="23117" spans="1:16" x14ac:dyDescent="0.25">
      <c r="A23117">
        <v>71695</v>
      </c>
      <c r="B23117" s="119" t="s">
        <v>15477</v>
      </c>
      <c r="C23117">
        <v>0</v>
      </c>
      <c r="E23117">
        <v>558</v>
      </c>
      <c r="F23117">
        <v>5287</v>
      </c>
      <c r="G23117">
        <v>56</v>
      </c>
      <c r="H23117">
        <v>20000</v>
      </c>
      <c r="I23117" s="119" t="s">
        <v>16</v>
      </c>
      <c r="J23117" s="119" t="s">
        <v>13431</v>
      </c>
      <c r="K23117" s="1">
        <v>46255.758941458334</v>
      </c>
      <c r="L23117">
        <v>0</v>
      </c>
      <c r="M23117">
        <v>0</v>
      </c>
      <c r="N23117">
        <v>0</v>
      </c>
      <c r="O23117">
        <v>0</v>
      </c>
      <c r="P23117" s="119" t="s">
        <v>20254</v>
      </c>
    </row>
    <row r="23118" spans="1:16" x14ac:dyDescent="0.25">
      <c r="A23118">
        <v>71702</v>
      </c>
      <c r="B23118" s="119" t="s">
        <v>15478</v>
      </c>
      <c r="C23118">
        <v>0</v>
      </c>
      <c r="E23118">
        <v>8415</v>
      </c>
      <c r="F23118">
        <v>580</v>
      </c>
      <c r="G23118">
        <v>15546</v>
      </c>
      <c r="H23118">
        <v>1096</v>
      </c>
      <c r="I23118" s="119" t="s">
        <v>3582</v>
      </c>
      <c r="J23118" s="119" t="s">
        <v>22</v>
      </c>
      <c r="K23118" s="1">
        <v>46255.758941458334</v>
      </c>
      <c r="L23118">
        <v>461</v>
      </c>
      <c r="M23118">
        <v>490</v>
      </c>
      <c r="N23118">
        <v>151</v>
      </c>
      <c r="O23118">
        <v>129</v>
      </c>
      <c r="P23118" s="119" t="s">
        <v>20254</v>
      </c>
    </row>
    <row r="23119" spans="1:16" x14ac:dyDescent="0.25">
      <c r="A23119">
        <v>71709</v>
      </c>
      <c r="B23119" s="119" t="s">
        <v>15479</v>
      </c>
      <c r="C23119">
        <v>0</v>
      </c>
      <c r="E23119">
        <v>137</v>
      </c>
      <c r="F23119">
        <v>1002</v>
      </c>
      <c r="G23119">
        <v>0</v>
      </c>
      <c r="H23119">
        <v>0</v>
      </c>
      <c r="I23119" s="119" t="s">
        <v>6020</v>
      </c>
      <c r="J23119" s="119" t="s">
        <v>17</v>
      </c>
      <c r="K23119" s="1">
        <v>46255.758941458334</v>
      </c>
      <c r="L23119">
        <v>0</v>
      </c>
      <c r="M23119">
        <v>0</v>
      </c>
      <c r="N23119">
        <v>0</v>
      </c>
      <c r="O23119">
        <v>0</v>
      </c>
      <c r="P23119" s="119" t="s">
        <v>20254</v>
      </c>
    </row>
    <row r="23120" spans="1:16" x14ac:dyDescent="0.25">
      <c r="A23120">
        <v>71710</v>
      </c>
      <c r="B23120" s="119" t="s">
        <v>15480</v>
      </c>
      <c r="C23120">
        <v>80</v>
      </c>
      <c r="E23120">
        <v>121</v>
      </c>
      <c r="F23120">
        <v>61268</v>
      </c>
      <c r="G23120">
        <v>32</v>
      </c>
      <c r="H23120">
        <v>114997</v>
      </c>
      <c r="I23120" s="119" t="s">
        <v>19</v>
      </c>
      <c r="J23120" s="119" t="s">
        <v>24</v>
      </c>
      <c r="K23120" s="1">
        <v>46255.758941458334</v>
      </c>
      <c r="L23120">
        <v>0</v>
      </c>
      <c r="M23120">
        <v>0</v>
      </c>
      <c r="N23120">
        <v>0</v>
      </c>
      <c r="O23120">
        <v>0</v>
      </c>
      <c r="P23120" s="119" t="s">
        <v>20254</v>
      </c>
    </row>
    <row r="23121" spans="1:16" x14ac:dyDescent="0.25">
      <c r="A23121">
        <v>71714</v>
      </c>
      <c r="B23121" s="119" t="s">
        <v>15481</v>
      </c>
      <c r="C23121">
        <v>80</v>
      </c>
      <c r="D23121">
        <v>71725</v>
      </c>
      <c r="E23121">
        <v>31</v>
      </c>
      <c r="F23121">
        <v>14405</v>
      </c>
      <c r="G23121">
        <v>103</v>
      </c>
      <c r="H23121">
        <v>31062</v>
      </c>
      <c r="I23121" s="119" t="s">
        <v>4611</v>
      </c>
      <c r="J23121" s="119" t="s">
        <v>24</v>
      </c>
      <c r="K23121" s="1">
        <v>46255.758941458334</v>
      </c>
      <c r="L23121">
        <v>2</v>
      </c>
      <c r="M23121">
        <v>30</v>
      </c>
      <c r="N23121">
        <v>0</v>
      </c>
      <c r="O23121">
        <v>6</v>
      </c>
      <c r="P23121" s="119" t="s">
        <v>20254</v>
      </c>
    </row>
    <row r="23122" spans="1:16" x14ac:dyDescent="0.25">
      <c r="A23122">
        <v>71717</v>
      </c>
      <c r="B23122" s="119" t="s">
        <v>15482</v>
      </c>
      <c r="C23122">
        <v>0</v>
      </c>
      <c r="E23122">
        <v>0</v>
      </c>
      <c r="F23122">
        <v>0</v>
      </c>
      <c r="G23122">
        <v>8432</v>
      </c>
      <c r="H23122">
        <v>2</v>
      </c>
      <c r="I23122" s="119" t="s">
        <v>16</v>
      </c>
      <c r="J23122" s="119" t="s">
        <v>24</v>
      </c>
      <c r="K23122" s="1">
        <v>46255.758941458334</v>
      </c>
      <c r="L23122">
        <v>0</v>
      </c>
      <c r="M23122">
        <v>20</v>
      </c>
      <c r="N23122">
        <v>0</v>
      </c>
      <c r="O23122">
        <v>5</v>
      </c>
      <c r="P23122" s="119" t="s">
        <v>20254</v>
      </c>
    </row>
    <row r="23123" spans="1:16" x14ac:dyDescent="0.25">
      <c r="A23123">
        <v>71730</v>
      </c>
      <c r="B23123" s="119" t="s">
        <v>15483</v>
      </c>
      <c r="C23123">
        <v>0</v>
      </c>
      <c r="E23123">
        <v>679</v>
      </c>
      <c r="F23123">
        <v>5267</v>
      </c>
      <c r="G23123">
        <v>1923</v>
      </c>
      <c r="H23123">
        <v>7996</v>
      </c>
      <c r="I23123" s="119" t="s">
        <v>3582</v>
      </c>
      <c r="J23123" s="119" t="s">
        <v>139</v>
      </c>
      <c r="K23123" s="1">
        <v>46255.758941458334</v>
      </c>
      <c r="L23123">
        <v>125</v>
      </c>
      <c r="M23123">
        <v>29</v>
      </c>
      <c r="N23123">
        <v>1</v>
      </c>
      <c r="O23123">
        <v>0</v>
      </c>
      <c r="P23123" s="119" t="s">
        <v>20254</v>
      </c>
    </row>
    <row r="23124" spans="1:16" x14ac:dyDescent="0.25">
      <c r="A23124">
        <v>71731</v>
      </c>
      <c r="B23124" s="119" t="s">
        <v>15484</v>
      </c>
      <c r="C23124">
        <v>0</v>
      </c>
      <c r="E23124">
        <v>253</v>
      </c>
      <c r="F23124">
        <v>5444</v>
      </c>
      <c r="G23124">
        <v>41</v>
      </c>
      <c r="H23124">
        <v>15985</v>
      </c>
      <c r="I23124" s="119" t="s">
        <v>16</v>
      </c>
      <c r="J23124" s="119" t="s">
        <v>13431</v>
      </c>
      <c r="K23124" s="1">
        <v>46255.758941458334</v>
      </c>
      <c r="L23124">
        <v>0</v>
      </c>
      <c r="M23124">
        <v>0</v>
      </c>
      <c r="N23124">
        <v>0</v>
      </c>
      <c r="O23124">
        <v>0</v>
      </c>
      <c r="P23124" s="119" t="s">
        <v>20254</v>
      </c>
    </row>
    <row r="23125" spans="1:16" x14ac:dyDescent="0.25">
      <c r="A23125">
        <v>71742</v>
      </c>
      <c r="B23125" s="119" t="s">
        <v>15485</v>
      </c>
      <c r="C23125">
        <v>80</v>
      </c>
      <c r="E23125">
        <v>56</v>
      </c>
      <c r="F23125">
        <v>57549</v>
      </c>
      <c r="G23125">
        <v>44</v>
      </c>
      <c r="H23125">
        <v>104998</v>
      </c>
      <c r="I23125" s="119" t="s">
        <v>19</v>
      </c>
      <c r="J23125" s="119" t="s">
        <v>24</v>
      </c>
      <c r="K23125" s="1">
        <v>46255.758941458334</v>
      </c>
      <c r="L23125">
        <v>0</v>
      </c>
      <c r="M23125">
        <v>1</v>
      </c>
      <c r="N23125">
        <v>0</v>
      </c>
      <c r="O23125">
        <v>0</v>
      </c>
      <c r="P23125" s="119" t="s">
        <v>20254</v>
      </c>
    </row>
    <row r="23126" spans="1:16" x14ac:dyDescent="0.25">
      <c r="A23126">
        <v>71749</v>
      </c>
      <c r="B23126" s="119" t="s">
        <v>15486</v>
      </c>
      <c r="C23126">
        <v>80</v>
      </c>
      <c r="E23126">
        <v>27</v>
      </c>
      <c r="F23126">
        <v>100059</v>
      </c>
      <c r="G23126">
        <v>37</v>
      </c>
      <c r="H23126">
        <v>162491</v>
      </c>
      <c r="I23126" s="119" t="s">
        <v>19</v>
      </c>
      <c r="J23126" s="119" t="s">
        <v>24</v>
      </c>
      <c r="K23126" s="1">
        <v>46255.758941458334</v>
      </c>
      <c r="L23126">
        <v>5</v>
      </c>
      <c r="M23126">
        <v>23</v>
      </c>
      <c r="N23126">
        <v>2</v>
      </c>
      <c r="O23126">
        <v>4</v>
      </c>
      <c r="P23126" s="119" t="s">
        <v>20254</v>
      </c>
    </row>
    <row r="23127" spans="1:16" x14ac:dyDescent="0.25">
      <c r="A23127">
        <v>71755</v>
      </c>
      <c r="B23127" s="119" t="s">
        <v>15487</v>
      </c>
      <c r="C23127">
        <v>0</v>
      </c>
      <c r="E23127">
        <v>1698</v>
      </c>
      <c r="F23127">
        <v>723</v>
      </c>
      <c r="G23127">
        <v>948</v>
      </c>
      <c r="H23127">
        <v>1989</v>
      </c>
      <c r="I23127" s="119" t="s">
        <v>16</v>
      </c>
      <c r="J23127" s="119" t="s">
        <v>13431</v>
      </c>
      <c r="K23127" s="1">
        <v>46255.758941458334</v>
      </c>
      <c r="L23127">
        <v>0</v>
      </c>
      <c r="M23127">
        <v>1</v>
      </c>
      <c r="N23127">
        <v>0</v>
      </c>
      <c r="O23127">
        <v>1</v>
      </c>
      <c r="P23127" s="119" t="s">
        <v>20254</v>
      </c>
    </row>
    <row r="23128" spans="1:16" x14ac:dyDescent="0.25">
      <c r="A23128">
        <v>71767</v>
      </c>
      <c r="B23128" s="119" t="s">
        <v>15488</v>
      </c>
      <c r="C23128">
        <v>0</v>
      </c>
      <c r="E23128">
        <v>41</v>
      </c>
      <c r="F23128">
        <v>100615</v>
      </c>
      <c r="G23128">
        <v>96</v>
      </c>
      <c r="H23128">
        <v>159967</v>
      </c>
      <c r="I23128" s="119" t="s">
        <v>16</v>
      </c>
      <c r="J23128" s="119" t="s">
        <v>222</v>
      </c>
      <c r="K23128" s="1">
        <v>46255.758941458334</v>
      </c>
      <c r="L23128">
        <v>9</v>
      </c>
      <c r="M23128">
        <v>0</v>
      </c>
      <c r="N23128">
        <v>3</v>
      </c>
      <c r="O23128">
        <v>0</v>
      </c>
      <c r="P23128" s="119" t="s">
        <v>20254</v>
      </c>
    </row>
    <row r="23129" spans="1:16" x14ac:dyDescent="0.25">
      <c r="A23129">
        <v>71768</v>
      </c>
      <c r="B23129" s="119" t="s">
        <v>15489</v>
      </c>
      <c r="C23129">
        <v>80</v>
      </c>
      <c r="E23129">
        <v>142</v>
      </c>
      <c r="F23129">
        <v>66008</v>
      </c>
      <c r="G23129">
        <v>161</v>
      </c>
      <c r="H23129">
        <v>89985</v>
      </c>
      <c r="I23129" s="119" t="s">
        <v>4726</v>
      </c>
      <c r="J23129" s="119" t="s">
        <v>24</v>
      </c>
      <c r="K23129" s="1">
        <v>46255.758941458334</v>
      </c>
      <c r="L23129">
        <v>51</v>
      </c>
      <c r="M23129">
        <v>61</v>
      </c>
      <c r="N23129">
        <v>12</v>
      </c>
      <c r="O23129">
        <v>16</v>
      </c>
      <c r="P23129" s="119" t="s">
        <v>20254</v>
      </c>
    </row>
    <row r="23130" spans="1:16" x14ac:dyDescent="0.25">
      <c r="A23130">
        <v>71770</v>
      </c>
      <c r="B23130" s="119" t="s">
        <v>15490</v>
      </c>
      <c r="C23130">
        <v>80</v>
      </c>
      <c r="E23130">
        <v>31</v>
      </c>
      <c r="F23130">
        <v>49399</v>
      </c>
      <c r="G23130">
        <v>39</v>
      </c>
      <c r="H23130">
        <v>149621</v>
      </c>
      <c r="I23130" s="119" t="s">
        <v>19</v>
      </c>
      <c r="J23130" s="119" t="s">
        <v>24</v>
      </c>
      <c r="K23130" s="1">
        <v>46255.758941458334</v>
      </c>
      <c r="L23130">
        <v>1</v>
      </c>
      <c r="M23130">
        <v>5</v>
      </c>
      <c r="N23130">
        <v>0</v>
      </c>
      <c r="O23130">
        <v>0</v>
      </c>
      <c r="P23130" s="119" t="s">
        <v>20254</v>
      </c>
    </row>
    <row r="23131" spans="1:16" x14ac:dyDescent="0.25">
      <c r="A23131">
        <v>71781</v>
      </c>
      <c r="B23131" s="119" t="s">
        <v>15491</v>
      </c>
      <c r="C23131">
        <v>0</v>
      </c>
      <c r="E23131">
        <v>239</v>
      </c>
      <c r="F23131">
        <v>2838</v>
      </c>
      <c r="G23131">
        <v>215</v>
      </c>
      <c r="H23131">
        <v>9899</v>
      </c>
      <c r="I23131" s="119" t="s">
        <v>16</v>
      </c>
      <c r="J23131" s="119" t="s">
        <v>13431</v>
      </c>
      <c r="K23131" s="1">
        <v>46255.758941458334</v>
      </c>
      <c r="L23131">
        <v>4</v>
      </c>
      <c r="M23131">
        <v>4</v>
      </c>
      <c r="N23131">
        <v>1</v>
      </c>
      <c r="O23131">
        <v>0</v>
      </c>
      <c r="P23131" s="119" t="s">
        <v>20254</v>
      </c>
    </row>
    <row r="23132" spans="1:16" x14ac:dyDescent="0.25">
      <c r="A23132">
        <v>71789</v>
      </c>
      <c r="B23132" s="119" t="s">
        <v>15492</v>
      </c>
      <c r="C23132">
        <v>0</v>
      </c>
      <c r="E23132">
        <v>426</v>
      </c>
      <c r="F23132">
        <v>2</v>
      </c>
      <c r="G23132">
        <v>2567</v>
      </c>
      <c r="H23132">
        <v>196</v>
      </c>
      <c r="I23132" s="119" t="s">
        <v>16</v>
      </c>
      <c r="J23132" s="119" t="s">
        <v>13431</v>
      </c>
      <c r="K23132" s="1">
        <v>46255.758941458334</v>
      </c>
      <c r="L23132">
        <v>8</v>
      </c>
      <c r="M23132">
        <v>16</v>
      </c>
      <c r="N23132">
        <v>0</v>
      </c>
      <c r="O23132">
        <v>6</v>
      </c>
      <c r="P23132" s="119" t="s">
        <v>20254</v>
      </c>
    </row>
    <row r="23133" spans="1:16" x14ac:dyDescent="0.25">
      <c r="A23133">
        <v>71792</v>
      </c>
      <c r="B23133" s="119" t="s">
        <v>15493</v>
      </c>
      <c r="C23133">
        <v>0</v>
      </c>
      <c r="E23133">
        <v>310</v>
      </c>
      <c r="F23133">
        <v>3199</v>
      </c>
      <c r="G23133">
        <v>48</v>
      </c>
      <c r="H23133">
        <v>12394</v>
      </c>
      <c r="I23133" s="119" t="s">
        <v>16</v>
      </c>
      <c r="J23133" s="119" t="s">
        <v>24</v>
      </c>
      <c r="K23133" s="1">
        <v>46255.758941458334</v>
      </c>
      <c r="L23133">
        <v>0</v>
      </c>
      <c r="M23133">
        <v>4</v>
      </c>
      <c r="N23133">
        <v>0</v>
      </c>
      <c r="O23133">
        <v>1</v>
      </c>
      <c r="P23133" s="119" t="s">
        <v>20254</v>
      </c>
    </row>
    <row r="23134" spans="1:16" x14ac:dyDescent="0.25">
      <c r="A23134">
        <v>71793</v>
      </c>
      <c r="B23134" s="119" t="s">
        <v>15494</v>
      </c>
      <c r="C23134">
        <v>0</v>
      </c>
      <c r="E23134">
        <v>4208</v>
      </c>
      <c r="F23134">
        <v>10347</v>
      </c>
      <c r="G23134">
        <v>207</v>
      </c>
      <c r="H23134">
        <v>21596</v>
      </c>
      <c r="I23134" s="119" t="s">
        <v>3582</v>
      </c>
      <c r="J23134" s="119" t="s">
        <v>17</v>
      </c>
      <c r="K23134" s="1">
        <v>46255.758941458334</v>
      </c>
      <c r="L23134">
        <v>13</v>
      </c>
      <c r="M23134">
        <v>10</v>
      </c>
      <c r="N23134">
        <v>2</v>
      </c>
      <c r="O23134">
        <v>1</v>
      </c>
      <c r="P23134" s="119" t="s">
        <v>20254</v>
      </c>
    </row>
    <row r="23135" spans="1:16" x14ac:dyDescent="0.25">
      <c r="A23135">
        <v>71794</v>
      </c>
      <c r="B23135" s="119" t="s">
        <v>15495</v>
      </c>
      <c r="C23135">
        <v>80</v>
      </c>
      <c r="E23135">
        <v>158</v>
      </c>
      <c r="F23135">
        <v>71260</v>
      </c>
      <c r="G23135">
        <v>205</v>
      </c>
      <c r="H23135">
        <v>97397</v>
      </c>
      <c r="I23135" s="119" t="s">
        <v>19</v>
      </c>
      <c r="J23135" s="119" t="s">
        <v>24</v>
      </c>
      <c r="K23135" s="1">
        <v>46255.758941458334</v>
      </c>
      <c r="L23135">
        <v>25</v>
      </c>
      <c r="M23135">
        <v>93</v>
      </c>
      <c r="N23135">
        <v>11</v>
      </c>
      <c r="O23135">
        <v>20</v>
      </c>
      <c r="P23135" s="119" t="s">
        <v>20254</v>
      </c>
    </row>
    <row r="23136" spans="1:16" x14ac:dyDescent="0.25">
      <c r="A23136">
        <v>71796</v>
      </c>
      <c r="B23136" s="119" t="s">
        <v>15496</v>
      </c>
      <c r="C23136">
        <v>0</v>
      </c>
      <c r="E23136">
        <v>75</v>
      </c>
      <c r="F23136">
        <v>300139</v>
      </c>
      <c r="G23136">
        <v>47</v>
      </c>
      <c r="H23136">
        <v>488766</v>
      </c>
      <c r="I23136" s="119" t="s">
        <v>16</v>
      </c>
      <c r="J23136" s="119" t="s">
        <v>222</v>
      </c>
      <c r="K23136" s="1">
        <v>46255.758941458334</v>
      </c>
      <c r="L23136">
        <v>9</v>
      </c>
      <c r="M23136">
        <v>1</v>
      </c>
      <c r="N23136">
        <v>5</v>
      </c>
      <c r="O23136">
        <v>1</v>
      </c>
      <c r="P23136" s="119" t="s">
        <v>20254</v>
      </c>
    </row>
    <row r="23137" spans="1:16" x14ac:dyDescent="0.25">
      <c r="A23137">
        <v>71797</v>
      </c>
      <c r="B23137" s="119" t="s">
        <v>15497</v>
      </c>
      <c r="C23137">
        <v>80</v>
      </c>
      <c r="E23137">
        <v>854</v>
      </c>
      <c r="F23137">
        <v>15071</v>
      </c>
      <c r="G23137">
        <v>339</v>
      </c>
      <c r="H23137">
        <v>27658</v>
      </c>
      <c r="I23137" s="119" t="s">
        <v>16</v>
      </c>
      <c r="J23137" s="119" t="s">
        <v>139</v>
      </c>
      <c r="K23137" s="1">
        <v>46255.758941458334</v>
      </c>
      <c r="L23137">
        <v>33</v>
      </c>
      <c r="M23137">
        <v>28</v>
      </c>
      <c r="N23137">
        <v>6</v>
      </c>
      <c r="O23137">
        <v>0</v>
      </c>
      <c r="P23137" s="119" t="s">
        <v>20254</v>
      </c>
    </row>
    <row r="23138" spans="1:16" x14ac:dyDescent="0.25">
      <c r="A23138">
        <v>71798</v>
      </c>
      <c r="B23138" s="119" t="s">
        <v>15498</v>
      </c>
      <c r="C23138">
        <v>0</v>
      </c>
      <c r="E23138">
        <v>1629</v>
      </c>
      <c r="F23138">
        <v>2</v>
      </c>
      <c r="G23138">
        <v>5863</v>
      </c>
      <c r="H23138">
        <v>29</v>
      </c>
      <c r="I23138" s="119" t="s">
        <v>16</v>
      </c>
      <c r="J23138" s="119" t="s">
        <v>24</v>
      </c>
      <c r="K23138" s="1">
        <v>46255.758941458334</v>
      </c>
      <c r="L23138">
        <v>32</v>
      </c>
      <c r="M23138">
        <v>12</v>
      </c>
      <c r="N23138">
        <v>14</v>
      </c>
      <c r="O23138">
        <v>2</v>
      </c>
      <c r="P23138" s="119" t="s">
        <v>20254</v>
      </c>
    </row>
    <row r="23139" spans="1:16" x14ac:dyDescent="0.25">
      <c r="A23139">
        <v>71800</v>
      </c>
      <c r="B23139" s="119" t="s">
        <v>15499</v>
      </c>
      <c r="C23139">
        <v>80</v>
      </c>
      <c r="E23139">
        <v>125</v>
      </c>
      <c r="F23139">
        <v>183015</v>
      </c>
      <c r="G23139">
        <v>122</v>
      </c>
      <c r="H23139">
        <v>258894</v>
      </c>
      <c r="I23139" s="119" t="s">
        <v>4726</v>
      </c>
      <c r="J23139" s="119" t="s">
        <v>24</v>
      </c>
      <c r="K23139" s="1">
        <v>46255.758941458334</v>
      </c>
      <c r="L23139">
        <v>11</v>
      </c>
      <c r="M23139">
        <v>14</v>
      </c>
      <c r="N23139">
        <v>3</v>
      </c>
      <c r="O23139">
        <v>2</v>
      </c>
      <c r="P23139" s="119" t="s">
        <v>20254</v>
      </c>
    </row>
    <row r="23140" spans="1:16" x14ac:dyDescent="0.25">
      <c r="A23140">
        <v>71810</v>
      </c>
      <c r="B23140" s="119" t="s">
        <v>15500</v>
      </c>
      <c r="C23140">
        <v>60</v>
      </c>
      <c r="E23140">
        <v>1244</v>
      </c>
      <c r="F23140">
        <v>10420</v>
      </c>
      <c r="G23140">
        <v>232</v>
      </c>
      <c r="H23140">
        <v>29985</v>
      </c>
      <c r="I23140" s="119" t="s">
        <v>16</v>
      </c>
      <c r="J23140" s="119" t="s">
        <v>22</v>
      </c>
      <c r="K23140" s="1">
        <v>46255.758941458334</v>
      </c>
      <c r="L23140">
        <v>21</v>
      </c>
      <c r="M23140">
        <v>19</v>
      </c>
      <c r="N23140">
        <v>10</v>
      </c>
      <c r="O23140">
        <v>1</v>
      </c>
      <c r="P23140" s="119" t="s">
        <v>20254</v>
      </c>
    </row>
    <row r="23141" spans="1:16" x14ac:dyDescent="0.25">
      <c r="A23141">
        <v>71823</v>
      </c>
      <c r="B23141" s="119" t="s">
        <v>15501</v>
      </c>
      <c r="C23141">
        <v>0</v>
      </c>
      <c r="E23141">
        <v>1442</v>
      </c>
      <c r="F23141">
        <v>4</v>
      </c>
      <c r="G23141">
        <v>1031</v>
      </c>
      <c r="H23141">
        <v>410</v>
      </c>
      <c r="I23141" s="119" t="s">
        <v>16</v>
      </c>
      <c r="J23141" s="119" t="s">
        <v>13431</v>
      </c>
      <c r="K23141" s="1">
        <v>46255.758941458334</v>
      </c>
      <c r="L23141">
        <v>5</v>
      </c>
      <c r="M23141">
        <v>18</v>
      </c>
      <c r="N23141">
        <v>1</v>
      </c>
      <c r="O23141">
        <v>3</v>
      </c>
      <c r="P23141" s="119" t="s">
        <v>20254</v>
      </c>
    </row>
    <row r="23142" spans="1:16" x14ac:dyDescent="0.25">
      <c r="A23142">
        <v>71826</v>
      </c>
      <c r="B23142" s="119" t="s">
        <v>15502</v>
      </c>
      <c r="C23142">
        <v>80</v>
      </c>
      <c r="E23142">
        <v>2298</v>
      </c>
      <c r="F23142">
        <v>5813</v>
      </c>
      <c r="G23142">
        <v>6825</v>
      </c>
      <c r="H23142">
        <v>6795</v>
      </c>
      <c r="I23142" s="119" t="s">
        <v>16</v>
      </c>
      <c r="J23142" s="119" t="s">
        <v>139</v>
      </c>
      <c r="K23142" s="1">
        <v>46255.758941458334</v>
      </c>
      <c r="L23142">
        <v>178</v>
      </c>
      <c r="M23142">
        <v>726</v>
      </c>
      <c r="N23142">
        <v>27</v>
      </c>
      <c r="O23142">
        <v>87</v>
      </c>
      <c r="P23142" s="119" t="s">
        <v>20254</v>
      </c>
    </row>
    <row r="23143" spans="1:16" x14ac:dyDescent="0.25">
      <c r="A23143">
        <v>71836</v>
      </c>
      <c r="B23143" s="119" t="s">
        <v>15503</v>
      </c>
      <c r="C23143">
        <v>80</v>
      </c>
      <c r="E23143">
        <v>145</v>
      </c>
      <c r="F23143">
        <v>65996</v>
      </c>
      <c r="G23143">
        <v>210</v>
      </c>
      <c r="H23143">
        <v>84996</v>
      </c>
      <c r="I23143" s="119" t="s">
        <v>19</v>
      </c>
      <c r="J23143" s="119" t="s">
        <v>24</v>
      </c>
      <c r="K23143" s="1">
        <v>46255.758941458334</v>
      </c>
      <c r="L23143">
        <v>5</v>
      </c>
      <c r="M23143">
        <v>85</v>
      </c>
      <c r="N23143">
        <v>1</v>
      </c>
      <c r="O23143">
        <v>17</v>
      </c>
      <c r="P23143" s="119" t="s">
        <v>20254</v>
      </c>
    </row>
    <row r="23144" spans="1:16" x14ac:dyDescent="0.25">
      <c r="A23144">
        <v>71840</v>
      </c>
      <c r="B23144" s="119" t="s">
        <v>15504</v>
      </c>
      <c r="C23144">
        <v>80</v>
      </c>
      <c r="E23144">
        <v>78</v>
      </c>
      <c r="F23144">
        <v>20012</v>
      </c>
      <c r="G23144">
        <v>169</v>
      </c>
      <c r="H23144">
        <v>69996</v>
      </c>
      <c r="I23144" s="119" t="s">
        <v>4726</v>
      </c>
      <c r="J23144" s="119" t="s">
        <v>24</v>
      </c>
      <c r="K23144" s="1">
        <v>46255.758941458334</v>
      </c>
      <c r="L23144">
        <v>3</v>
      </c>
      <c r="M23144">
        <v>3</v>
      </c>
      <c r="N23144">
        <v>2</v>
      </c>
      <c r="O23144">
        <v>1</v>
      </c>
      <c r="P23144" s="119" t="s">
        <v>20254</v>
      </c>
    </row>
    <row r="23145" spans="1:16" x14ac:dyDescent="0.25">
      <c r="A23145">
        <v>71841</v>
      </c>
      <c r="B23145" s="119" t="s">
        <v>15505</v>
      </c>
      <c r="C23145">
        <v>80</v>
      </c>
      <c r="E23145">
        <v>365</v>
      </c>
      <c r="F23145">
        <v>6228</v>
      </c>
      <c r="G23145">
        <v>576</v>
      </c>
      <c r="H23145">
        <v>8496</v>
      </c>
      <c r="I23145" s="119" t="s">
        <v>4726</v>
      </c>
      <c r="J23145" s="119" t="s">
        <v>222</v>
      </c>
      <c r="K23145" s="1">
        <v>46255.758941458334</v>
      </c>
      <c r="L23145">
        <v>147</v>
      </c>
      <c r="M23145">
        <v>52</v>
      </c>
      <c r="N23145">
        <v>51</v>
      </c>
      <c r="O23145">
        <v>9</v>
      </c>
      <c r="P23145" s="119" t="s">
        <v>20254</v>
      </c>
    </row>
    <row r="23146" spans="1:16" x14ac:dyDescent="0.25">
      <c r="A23146">
        <v>71843</v>
      </c>
      <c r="B23146" s="119" t="s">
        <v>15506</v>
      </c>
      <c r="C23146">
        <v>80</v>
      </c>
      <c r="E23146">
        <v>118</v>
      </c>
      <c r="F23146">
        <v>17154</v>
      </c>
      <c r="G23146">
        <v>130</v>
      </c>
      <c r="H23146">
        <v>55271</v>
      </c>
      <c r="I23146" s="119" t="s">
        <v>4726</v>
      </c>
      <c r="J23146" s="119" t="s">
        <v>24</v>
      </c>
      <c r="K23146" s="1">
        <v>46255.758941458334</v>
      </c>
      <c r="L23146">
        <v>6</v>
      </c>
      <c r="M23146">
        <v>11</v>
      </c>
      <c r="N23146">
        <v>4</v>
      </c>
      <c r="O23146">
        <v>1</v>
      </c>
      <c r="P23146" s="119" t="s">
        <v>20254</v>
      </c>
    </row>
    <row r="23147" spans="1:16" x14ac:dyDescent="0.25">
      <c r="A23147">
        <v>71844</v>
      </c>
      <c r="B23147" s="119" t="s">
        <v>15507</v>
      </c>
      <c r="C23147">
        <v>0</v>
      </c>
      <c r="E23147">
        <v>1159</v>
      </c>
      <c r="F23147">
        <v>561</v>
      </c>
      <c r="G23147">
        <v>1797</v>
      </c>
      <c r="H23147">
        <v>3000</v>
      </c>
      <c r="I23147" s="119" t="s">
        <v>16</v>
      </c>
      <c r="J23147" s="119" t="s">
        <v>13431</v>
      </c>
      <c r="K23147" s="1">
        <v>46255.758941458334</v>
      </c>
      <c r="L23147">
        <v>0</v>
      </c>
      <c r="M23147">
        <v>2</v>
      </c>
      <c r="N23147">
        <v>0</v>
      </c>
      <c r="O23147">
        <v>1</v>
      </c>
      <c r="P23147" s="119" t="s">
        <v>20254</v>
      </c>
    </row>
    <row r="23148" spans="1:16" x14ac:dyDescent="0.25">
      <c r="A23148">
        <v>71845</v>
      </c>
      <c r="B23148" s="119" t="s">
        <v>15508</v>
      </c>
      <c r="C23148">
        <v>80</v>
      </c>
      <c r="E23148">
        <v>42</v>
      </c>
      <c r="F23148">
        <v>22906</v>
      </c>
      <c r="G23148">
        <v>33</v>
      </c>
      <c r="H23148">
        <v>146387</v>
      </c>
      <c r="I23148" s="119" t="s">
        <v>19</v>
      </c>
      <c r="J23148" s="119" t="s">
        <v>24</v>
      </c>
      <c r="K23148" s="1">
        <v>46255.758941458334</v>
      </c>
      <c r="L23148">
        <v>0</v>
      </c>
      <c r="M23148">
        <v>1</v>
      </c>
      <c r="N23148">
        <v>0</v>
      </c>
      <c r="O23148">
        <v>0</v>
      </c>
      <c r="P23148" s="119" t="s">
        <v>20254</v>
      </c>
    </row>
    <row r="23149" spans="1:16" x14ac:dyDescent="0.25">
      <c r="A23149">
        <v>71846</v>
      </c>
      <c r="B23149" s="119" t="s">
        <v>15509</v>
      </c>
      <c r="C23149">
        <v>80</v>
      </c>
      <c r="E23149">
        <v>22</v>
      </c>
      <c r="F23149">
        <v>91612</v>
      </c>
      <c r="G23149">
        <v>151</v>
      </c>
      <c r="H23149">
        <v>122108</v>
      </c>
      <c r="I23149" s="119" t="s">
        <v>19</v>
      </c>
      <c r="J23149" s="119" t="s">
        <v>24</v>
      </c>
      <c r="K23149" s="1">
        <v>46255.758941458334</v>
      </c>
      <c r="L23149">
        <v>7</v>
      </c>
      <c r="M23149">
        <v>21</v>
      </c>
      <c r="N23149">
        <v>3</v>
      </c>
      <c r="O23149">
        <v>1</v>
      </c>
      <c r="P23149" s="119" t="s">
        <v>20254</v>
      </c>
    </row>
    <row r="23150" spans="1:16" x14ac:dyDescent="0.25">
      <c r="A23150">
        <v>71861</v>
      </c>
      <c r="B23150" s="119" t="s">
        <v>15510</v>
      </c>
      <c r="C23150">
        <v>0</v>
      </c>
      <c r="E23150">
        <v>865</v>
      </c>
      <c r="F23150">
        <v>8076</v>
      </c>
      <c r="G23150">
        <v>303</v>
      </c>
      <c r="H23150">
        <v>19997</v>
      </c>
      <c r="I23150" s="119" t="s">
        <v>3582</v>
      </c>
      <c r="J23150" s="119" t="s">
        <v>17</v>
      </c>
      <c r="K23150" s="1">
        <v>46255.758941458334</v>
      </c>
      <c r="L23150">
        <v>26</v>
      </c>
      <c r="M23150">
        <v>8</v>
      </c>
      <c r="N23150">
        <v>5</v>
      </c>
      <c r="O23150">
        <v>3</v>
      </c>
      <c r="P23150" s="119" t="s">
        <v>20254</v>
      </c>
    </row>
    <row r="23151" spans="1:16" x14ac:dyDescent="0.25">
      <c r="A23151">
        <v>71864</v>
      </c>
      <c r="B23151" s="119" t="s">
        <v>15511</v>
      </c>
      <c r="C23151">
        <v>80</v>
      </c>
      <c r="E23151">
        <v>160</v>
      </c>
      <c r="F23151">
        <v>6708</v>
      </c>
      <c r="G23151">
        <v>135</v>
      </c>
      <c r="H23151">
        <v>49698</v>
      </c>
      <c r="I23151" s="119" t="s">
        <v>4726</v>
      </c>
      <c r="J23151" s="119" t="s">
        <v>24</v>
      </c>
      <c r="K23151" s="1">
        <v>46255.758941458334</v>
      </c>
      <c r="L23151">
        <v>0</v>
      </c>
      <c r="M23151">
        <v>3</v>
      </c>
      <c r="N23151">
        <v>0</v>
      </c>
      <c r="O23151">
        <v>0</v>
      </c>
      <c r="P23151" s="119" t="s">
        <v>20254</v>
      </c>
    </row>
    <row r="23152" spans="1:16" x14ac:dyDescent="0.25">
      <c r="A23152">
        <v>71865</v>
      </c>
      <c r="B23152" s="119" t="s">
        <v>15512</v>
      </c>
      <c r="C23152">
        <v>0</v>
      </c>
      <c r="E23152">
        <v>25</v>
      </c>
      <c r="F23152">
        <v>100001</v>
      </c>
      <c r="G23152">
        <v>12</v>
      </c>
      <c r="H23152">
        <v>549894</v>
      </c>
      <c r="I23152" s="119" t="s">
        <v>16</v>
      </c>
      <c r="J23152" s="119" t="s">
        <v>13431</v>
      </c>
      <c r="K23152" s="1">
        <v>46255.758941458334</v>
      </c>
      <c r="L23152">
        <v>0</v>
      </c>
      <c r="M23152">
        <v>0</v>
      </c>
      <c r="N23152">
        <v>0</v>
      </c>
      <c r="O23152">
        <v>0</v>
      </c>
      <c r="P23152" s="119" t="s">
        <v>20254</v>
      </c>
    </row>
    <row r="23153" spans="1:16" x14ac:dyDescent="0.25">
      <c r="A23153">
        <v>71875</v>
      </c>
      <c r="B23153" s="119" t="s">
        <v>15513</v>
      </c>
      <c r="C23153">
        <v>0</v>
      </c>
      <c r="E23153">
        <v>576</v>
      </c>
      <c r="F23153">
        <v>9427</v>
      </c>
      <c r="G23153">
        <v>163</v>
      </c>
      <c r="H23153">
        <v>18020</v>
      </c>
      <c r="I23153" s="119" t="s">
        <v>3582</v>
      </c>
      <c r="J23153" s="119" t="s">
        <v>17</v>
      </c>
      <c r="K23153" s="1">
        <v>46255.758941458334</v>
      </c>
      <c r="L23153">
        <v>6</v>
      </c>
      <c r="M23153">
        <v>3</v>
      </c>
      <c r="N23153">
        <v>0</v>
      </c>
      <c r="O23153">
        <v>0</v>
      </c>
      <c r="P23153" s="119" t="s">
        <v>20254</v>
      </c>
    </row>
    <row r="23154" spans="1:16" x14ac:dyDescent="0.25">
      <c r="A23154">
        <v>71879</v>
      </c>
      <c r="B23154" s="119" t="s">
        <v>15514</v>
      </c>
      <c r="C23154">
        <v>0</v>
      </c>
      <c r="E23154">
        <v>691</v>
      </c>
      <c r="F23154">
        <v>9508</v>
      </c>
      <c r="G23154">
        <v>300</v>
      </c>
      <c r="H23154">
        <v>10516</v>
      </c>
      <c r="I23154" s="119" t="s">
        <v>3582</v>
      </c>
      <c r="J23154" s="119" t="s">
        <v>17</v>
      </c>
      <c r="K23154" s="1">
        <v>46255.758941458334</v>
      </c>
      <c r="L23154">
        <v>22</v>
      </c>
      <c r="M23154">
        <v>4</v>
      </c>
      <c r="N23154">
        <v>2</v>
      </c>
      <c r="O23154">
        <v>1</v>
      </c>
      <c r="P23154" s="119" t="s">
        <v>20254</v>
      </c>
    </row>
    <row r="23155" spans="1:16" x14ac:dyDescent="0.25">
      <c r="A23155">
        <v>71888</v>
      </c>
      <c r="B23155" s="119" t="s">
        <v>15515</v>
      </c>
      <c r="C23155">
        <v>80</v>
      </c>
      <c r="E23155">
        <v>55</v>
      </c>
      <c r="F23155">
        <v>27013</v>
      </c>
      <c r="G23155">
        <v>57</v>
      </c>
      <c r="H23155">
        <v>66303</v>
      </c>
      <c r="I23155" s="119" t="s">
        <v>4726</v>
      </c>
      <c r="J23155" s="119" t="s">
        <v>24</v>
      </c>
      <c r="K23155" s="1">
        <v>46255.758941458334</v>
      </c>
      <c r="L23155">
        <v>8</v>
      </c>
      <c r="M23155">
        <v>15</v>
      </c>
      <c r="N23155">
        <v>1</v>
      </c>
      <c r="O23155">
        <v>3</v>
      </c>
      <c r="P23155" s="119" t="s">
        <v>20254</v>
      </c>
    </row>
    <row r="23156" spans="1:16" x14ac:dyDescent="0.25">
      <c r="A23156">
        <v>71901</v>
      </c>
      <c r="B23156" s="119" t="s">
        <v>15516</v>
      </c>
      <c r="C23156">
        <v>0</v>
      </c>
      <c r="E23156">
        <v>1573</v>
      </c>
      <c r="F23156">
        <v>126</v>
      </c>
      <c r="G23156">
        <v>805</v>
      </c>
      <c r="H23156">
        <v>3410</v>
      </c>
      <c r="I23156" s="119" t="s">
        <v>16</v>
      </c>
      <c r="J23156" s="119" t="s">
        <v>13431</v>
      </c>
      <c r="K23156" s="1">
        <v>46255.758941458334</v>
      </c>
      <c r="L23156">
        <v>13</v>
      </c>
      <c r="M23156">
        <v>17</v>
      </c>
      <c r="N23156">
        <v>1</v>
      </c>
      <c r="O23156">
        <v>3</v>
      </c>
      <c r="P23156" s="119" t="s">
        <v>20254</v>
      </c>
    </row>
    <row r="23157" spans="1:16" x14ac:dyDescent="0.25">
      <c r="A23157">
        <v>71905</v>
      </c>
      <c r="B23157" s="119" t="s">
        <v>15517</v>
      </c>
      <c r="C23157">
        <v>0</v>
      </c>
      <c r="E23157">
        <v>86</v>
      </c>
      <c r="F23157">
        <v>2</v>
      </c>
      <c r="G23157">
        <v>1196</v>
      </c>
      <c r="H23157">
        <v>38</v>
      </c>
      <c r="I23157" s="119" t="s">
        <v>16</v>
      </c>
      <c r="J23157" s="119" t="s">
        <v>24</v>
      </c>
      <c r="K23157" s="1">
        <v>46255.758941458334</v>
      </c>
      <c r="L23157">
        <v>4</v>
      </c>
      <c r="M23157">
        <v>3</v>
      </c>
      <c r="N23157">
        <v>4</v>
      </c>
      <c r="O23157">
        <v>0</v>
      </c>
      <c r="P23157" s="119" t="s">
        <v>20254</v>
      </c>
    </row>
    <row r="23158" spans="1:16" x14ac:dyDescent="0.25">
      <c r="A23158">
        <v>71919</v>
      </c>
      <c r="B23158" s="119" t="s">
        <v>15518</v>
      </c>
      <c r="C23158">
        <v>80</v>
      </c>
      <c r="E23158">
        <v>171</v>
      </c>
      <c r="F23158">
        <v>57840</v>
      </c>
      <c r="G23158">
        <v>211</v>
      </c>
      <c r="H23158">
        <v>91338</v>
      </c>
      <c r="I23158" s="119" t="s">
        <v>19</v>
      </c>
      <c r="J23158" s="119" t="s">
        <v>24</v>
      </c>
      <c r="K23158" s="1">
        <v>46255.758941458334</v>
      </c>
      <c r="L23158">
        <v>65</v>
      </c>
      <c r="M23158">
        <v>62</v>
      </c>
      <c r="N23158">
        <v>22</v>
      </c>
      <c r="O23158">
        <v>23</v>
      </c>
      <c r="P23158" s="119" t="s">
        <v>20254</v>
      </c>
    </row>
    <row r="23159" spans="1:16" x14ac:dyDescent="0.25">
      <c r="A23159">
        <v>71921</v>
      </c>
      <c r="B23159" s="119" t="s">
        <v>15519</v>
      </c>
      <c r="C23159">
        <v>0</v>
      </c>
      <c r="E23159">
        <v>2513</v>
      </c>
      <c r="F23159">
        <v>200</v>
      </c>
      <c r="G23159">
        <v>1643</v>
      </c>
      <c r="H23159">
        <v>3392</v>
      </c>
      <c r="I23159" s="119" t="s">
        <v>16</v>
      </c>
      <c r="J23159" s="119" t="s">
        <v>13431</v>
      </c>
      <c r="K23159" s="1">
        <v>46255.758941458334</v>
      </c>
      <c r="L23159">
        <v>0</v>
      </c>
      <c r="M23159">
        <v>1</v>
      </c>
      <c r="N23159">
        <v>0</v>
      </c>
      <c r="O23159">
        <v>1</v>
      </c>
      <c r="P23159" s="119" t="s">
        <v>20254</v>
      </c>
    </row>
    <row r="23160" spans="1:16" x14ac:dyDescent="0.25">
      <c r="A23160">
        <v>71926</v>
      </c>
      <c r="B23160" s="119" t="s">
        <v>15520</v>
      </c>
      <c r="C23160">
        <v>0</v>
      </c>
      <c r="E23160">
        <v>279</v>
      </c>
      <c r="F23160">
        <v>55705</v>
      </c>
      <c r="G23160">
        <v>19</v>
      </c>
      <c r="H23160">
        <v>459894</v>
      </c>
      <c r="I23160" s="119" t="s">
        <v>16</v>
      </c>
      <c r="J23160" s="119" t="s">
        <v>13431</v>
      </c>
      <c r="K23160" s="1">
        <v>46255.758941458334</v>
      </c>
      <c r="L23160">
        <v>0</v>
      </c>
      <c r="M23160">
        <v>0</v>
      </c>
      <c r="N23160">
        <v>0</v>
      </c>
      <c r="O23160">
        <v>0</v>
      </c>
      <c r="P23160" s="119" t="s">
        <v>20254</v>
      </c>
    </row>
    <row r="23161" spans="1:16" x14ac:dyDescent="0.25">
      <c r="A23161">
        <v>71928</v>
      </c>
      <c r="B23161" s="119" t="s">
        <v>15521</v>
      </c>
      <c r="C23161">
        <v>15</v>
      </c>
      <c r="E23161">
        <v>628</v>
      </c>
      <c r="F23161">
        <v>6103</v>
      </c>
      <c r="G23161">
        <v>297</v>
      </c>
      <c r="H23161">
        <v>8500</v>
      </c>
      <c r="I23161" s="119" t="s">
        <v>16</v>
      </c>
      <c r="J23161" s="119" t="s">
        <v>22</v>
      </c>
      <c r="K23161" s="1">
        <v>46255.758941458334</v>
      </c>
      <c r="L23161">
        <v>105</v>
      </c>
      <c r="M23161">
        <v>2</v>
      </c>
      <c r="N23161">
        <v>4</v>
      </c>
      <c r="O23161">
        <v>2</v>
      </c>
      <c r="P23161" s="119" t="s">
        <v>20254</v>
      </c>
    </row>
    <row r="23162" spans="1:16" x14ac:dyDescent="0.25">
      <c r="A23162">
        <v>71929</v>
      </c>
      <c r="B23162" s="119" t="s">
        <v>15522</v>
      </c>
      <c r="C23162">
        <v>80</v>
      </c>
      <c r="D23162">
        <v>75435</v>
      </c>
      <c r="E23162">
        <v>40</v>
      </c>
      <c r="F23162">
        <v>22512</v>
      </c>
      <c r="G23162">
        <v>223</v>
      </c>
      <c r="H23162">
        <v>32104</v>
      </c>
      <c r="I23162" s="119" t="s">
        <v>4611</v>
      </c>
      <c r="J23162" s="119" t="s">
        <v>24</v>
      </c>
      <c r="K23162" s="1">
        <v>46255.758941458334</v>
      </c>
      <c r="L23162">
        <v>13</v>
      </c>
      <c r="M23162">
        <v>59</v>
      </c>
      <c r="N23162">
        <v>1</v>
      </c>
      <c r="O23162">
        <v>10</v>
      </c>
      <c r="P23162" s="119" t="s">
        <v>20254</v>
      </c>
    </row>
    <row r="23163" spans="1:16" x14ac:dyDescent="0.25">
      <c r="A23163">
        <v>71931</v>
      </c>
      <c r="B23163" s="119" t="s">
        <v>15523</v>
      </c>
      <c r="C23163">
        <v>0</v>
      </c>
      <c r="E23163">
        <v>7141</v>
      </c>
      <c r="F23163">
        <v>1462</v>
      </c>
      <c r="G23163">
        <v>3750</v>
      </c>
      <c r="H23163">
        <v>4545</v>
      </c>
      <c r="I23163" s="119" t="s">
        <v>16</v>
      </c>
      <c r="J23163" s="119" t="s">
        <v>24</v>
      </c>
      <c r="K23163" s="1">
        <v>46255.758941458334</v>
      </c>
      <c r="L23163">
        <v>25</v>
      </c>
      <c r="M23163">
        <v>337</v>
      </c>
      <c r="N23163">
        <v>9</v>
      </c>
      <c r="O23163">
        <v>42</v>
      </c>
      <c r="P23163" s="119" t="s">
        <v>20254</v>
      </c>
    </row>
    <row r="23164" spans="1:16" x14ac:dyDescent="0.25">
      <c r="A23164">
        <v>71934</v>
      </c>
      <c r="B23164" s="119" t="s">
        <v>15524</v>
      </c>
      <c r="C23164">
        <v>80</v>
      </c>
      <c r="E23164">
        <v>166</v>
      </c>
      <c r="F23164">
        <v>61043</v>
      </c>
      <c r="G23164">
        <v>122</v>
      </c>
      <c r="H23164">
        <v>99888</v>
      </c>
      <c r="I23164" s="119" t="s">
        <v>19</v>
      </c>
      <c r="J23164" s="119" t="s">
        <v>24</v>
      </c>
      <c r="K23164" s="1">
        <v>46255.758941458334</v>
      </c>
      <c r="L23164">
        <v>4</v>
      </c>
      <c r="M23164">
        <v>24</v>
      </c>
      <c r="N23164">
        <v>1</v>
      </c>
      <c r="O23164">
        <v>10</v>
      </c>
      <c r="P23164" s="119" t="s">
        <v>20254</v>
      </c>
    </row>
    <row r="23165" spans="1:16" x14ac:dyDescent="0.25">
      <c r="A23165">
        <v>71946</v>
      </c>
      <c r="B23165" s="119" t="s">
        <v>15525</v>
      </c>
      <c r="C23165">
        <v>80</v>
      </c>
      <c r="D23165">
        <v>24609</v>
      </c>
      <c r="E23165">
        <v>703</v>
      </c>
      <c r="F23165">
        <v>32890</v>
      </c>
      <c r="G23165">
        <v>357</v>
      </c>
      <c r="H23165">
        <v>44800</v>
      </c>
      <c r="I23165" s="119" t="s">
        <v>4726</v>
      </c>
      <c r="J23165" s="119" t="s">
        <v>24</v>
      </c>
      <c r="K23165" s="1">
        <v>46255.758941458334</v>
      </c>
      <c r="L23165">
        <v>12</v>
      </c>
      <c r="M23165">
        <v>9</v>
      </c>
      <c r="N23165">
        <v>4</v>
      </c>
      <c r="O23165">
        <v>1</v>
      </c>
      <c r="P23165" s="119" t="s">
        <v>20254</v>
      </c>
    </row>
    <row r="23166" spans="1:16" x14ac:dyDescent="0.25">
      <c r="A23166">
        <v>71947</v>
      </c>
      <c r="B23166" s="119" t="s">
        <v>15526</v>
      </c>
      <c r="C23166">
        <v>80</v>
      </c>
      <c r="E23166">
        <v>155</v>
      </c>
      <c r="F23166">
        <v>3267</v>
      </c>
      <c r="G23166">
        <v>167</v>
      </c>
      <c r="H23166">
        <v>9965</v>
      </c>
      <c r="I23166" s="119" t="s">
        <v>4726</v>
      </c>
      <c r="J23166" s="119" t="s">
        <v>222</v>
      </c>
      <c r="K23166" s="1">
        <v>46255.758941458334</v>
      </c>
      <c r="L23166">
        <v>6</v>
      </c>
      <c r="M23166">
        <v>13</v>
      </c>
      <c r="N23166">
        <v>1</v>
      </c>
      <c r="O23166">
        <v>0</v>
      </c>
      <c r="P23166" s="119" t="s">
        <v>20254</v>
      </c>
    </row>
    <row r="23167" spans="1:16" x14ac:dyDescent="0.25">
      <c r="A23167">
        <v>71952</v>
      </c>
      <c r="B23167" s="119" t="s">
        <v>15527</v>
      </c>
      <c r="C23167">
        <v>0</v>
      </c>
      <c r="E23167">
        <v>4292</v>
      </c>
      <c r="F23167">
        <v>10</v>
      </c>
      <c r="G23167">
        <v>323756</v>
      </c>
      <c r="H23167">
        <v>15</v>
      </c>
      <c r="I23167" s="119" t="s">
        <v>3582</v>
      </c>
      <c r="J23167" s="119" t="s">
        <v>22</v>
      </c>
      <c r="K23167" s="1">
        <v>46255.758941458334</v>
      </c>
      <c r="L23167">
        <v>11839</v>
      </c>
      <c r="M23167">
        <v>7942</v>
      </c>
      <c r="N23167">
        <v>3609</v>
      </c>
      <c r="O23167">
        <v>2278</v>
      </c>
      <c r="P23167" s="119" t="s">
        <v>20254</v>
      </c>
    </row>
    <row r="23168" spans="1:16" x14ac:dyDescent="0.25">
      <c r="A23168">
        <v>71954</v>
      </c>
      <c r="B23168" s="119" t="s">
        <v>15528</v>
      </c>
      <c r="C23168">
        <v>0</v>
      </c>
      <c r="E23168">
        <v>312</v>
      </c>
      <c r="F23168">
        <v>1523</v>
      </c>
      <c r="G23168">
        <v>0</v>
      </c>
      <c r="H23168">
        <v>0</v>
      </c>
      <c r="I23168" s="119" t="s">
        <v>6020</v>
      </c>
      <c r="J23168" s="119" t="s">
        <v>17</v>
      </c>
      <c r="K23168" s="1">
        <v>46255.758941458334</v>
      </c>
      <c r="L23168">
        <v>0</v>
      </c>
      <c r="M23168">
        <v>0</v>
      </c>
      <c r="N23168">
        <v>0</v>
      </c>
      <c r="O23168">
        <v>0</v>
      </c>
      <c r="P23168" s="119" t="s">
        <v>20254</v>
      </c>
    </row>
    <row r="23169" spans="1:16" x14ac:dyDescent="0.25">
      <c r="A23169">
        <v>71956</v>
      </c>
      <c r="B23169" s="119" t="s">
        <v>15529</v>
      </c>
      <c r="C23169">
        <v>0</v>
      </c>
      <c r="E23169">
        <v>2021</v>
      </c>
      <c r="F23169">
        <v>2781</v>
      </c>
      <c r="G23169">
        <v>466</v>
      </c>
      <c r="H23169">
        <v>6489</v>
      </c>
      <c r="I23169" s="119" t="s">
        <v>3582</v>
      </c>
      <c r="J23169" s="119" t="s">
        <v>139</v>
      </c>
      <c r="K23169" s="1">
        <v>46255.758941458334</v>
      </c>
      <c r="L23169">
        <v>0</v>
      </c>
      <c r="M23169">
        <v>0</v>
      </c>
      <c r="N23169">
        <v>0</v>
      </c>
      <c r="O23169">
        <v>0</v>
      </c>
      <c r="P23169" s="119" t="s">
        <v>20254</v>
      </c>
    </row>
    <row r="23170" spans="1:16" x14ac:dyDescent="0.25">
      <c r="A23170">
        <v>71957</v>
      </c>
      <c r="B23170" s="119" t="s">
        <v>15530</v>
      </c>
      <c r="C23170">
        <v>80</v>
      </c>
      <c r="E23170">
        <v>148</v>
      </c>
      <c r="F23170">
        <v>9981</v>
      </c>
      <c r="G23170">
        <v>76</v>
      </c>
      <c r="H23170">
        <v>14895</v>
      </c>
      <c r="I23170" s="119" t="s">
        <v>19</v>
      </c>
      <c r="J23170" s="119" t="s">
        <v>24</v>
      </c>
      <c r="K23170" s="1">
        <v>46255.758941458334</v>
      </c>
      <c r="L23170">
        <v>1</v>
      </c>
      <c r="M23170">
        <v>0</v>
      </c>
      <c r="N23170">
        <v>1</v>
      </c>
      <c r="O23170">
        <v>0</v>
      </c>
      <c r="P23170" s="119" t="s">
        <v>20254</v>
      </c>
    </row>
    <row r="23171" spans="1:16" x14ac:dyDescent="0.25">
      <c r="A23171">
        <v>71961</v>
      </c>
      <c r="B23171" s="119" t="s">
        <v>15531</v>
      </c>
      <c r="C23171">
        <v>0</v>
      </c>
      <c r="E23171">
        <v>2580</v>
      </c>
      <c r="F23171">
        <v>5</v>
      </c>
      <c r="G23171">
        <v>4293</v>
      </c>
      <c r="H23171">
        <v>16</v>
      </c>
      <c r="I23171" s="119" t="s">
        <v>16</v>
      </c>
      <c r="J23171" s="119" t="s">
        <v>24</v>
      </c>
      <c r="K23171" s="1">
        <v>46255.758941458334</v>
      </c>
      <c r="L23171">
        <v>47</v>
      </c>
      <c r="M23171">
        <v>14</v>
      </c>
      <c r="N23171">
        <v>13</v>
      </c>
      <c r="O23171">
        <v>2</v>
      </c>
      <c r="P23171" s="119" t="s">
        <v>20254</v>
      </c>
    </row>
    <row r="23172" spans="1:16" x14ac:dyDescent="0.25">
      <c r="A23172">
        <v>71962</v>
      </c>
      <c r="B23172" s="119" t="s">
        <v>15532</v>
      </c>
      <c r="C23172">
        <v>80</v>
      </c>
      <c r="E23172">
        <v>174</v>
      </c>
      <c r="F23172">
        <v>27716</v>
      </c>
      <c r="G23172">
        <v>105</v>
      </c>
      <c r="H23172">
        <v>67453</v>
      </c>
      <c r="I23172" s="119" t="s">
        <v>19</v>
      </c>
      <c r="J23172" s="119" t="s">
        <v>24</v>
      </c>
      <c r="K23172" s="1">
        <v>46255.758941458334</v>
      </c>
      <c r="L23172">
        <v>20</v>
      </c>
      <c r="M23172">
        <v>48</v>
      </c>
      <c r="N23172">
        <v>5</v>
      </c>
      <c r="O23172">
        <v>8</v>
      </c>
      <c r="P23172" s="119" t="s">
        <v>20254</v>
      </c>
    </row>
    <row r="23173" spans="1:16" x14ac:dyDescent="0.25">
      <c r="A23173">
        <v>71971</v>
      </c>
      <c r="B23173" s="119" t="s">
        <v>15533</v>
      </c>
      <c r="C23173">
        <v>0</v>
      </c>
      <c r="E23173">
        <v>295</v>
      </c>
      <c r="F23173">
        <v>1169</v>
      </c>
      <c r="G23173">
        <v>68</v>
      </c>
      <c r="H23173">
        <v>10059</v>
      </c>
      <c r="I23173" s="119" t="s">
        <v>16</v>
      </c>
      <c r="J23173" s="119" t="s">
        <v>13431</v>
      </c>
      <c r="K23173" s="1">
        <v>46255.758941458334</v>
      </c>
      <c r="L23173">
        <v>0</v>
      </c>
      <c r="M23173">
        <v>3</v>
      </c>
      <c r="N23173">
        <v>0</v>
      </c>
      <c r="O23173">
        <v>1</v>
      </c>
      <c r="P23173" s="119" t="s">
        <v>20254</v>
      </c>
    </row>
    <row r="23174" spans="1:16" x14ac:dyDescent="0.25">
      <c r="A23174">
        <v>71974</v>
      </c>
      <c r="B23174" s="119" t="s">
        <v>15534</v>
      </c>
      <c r="C23174">
        <v>0</v>
      </c>
      <c r="E23174">
        <v>1015</v>
      </c>
      <c r="F23174">
        <v>643</v>
      </c>
      <c r="G23174">
        <v>1311</v>
      </c>
      <c r="H23174">
        <v>4164</v>
      </c>
      <c r="I23174" s="119" t="s">
        <v>1807</v>
      </c>
      <c r="J23174" s="119" t="s">
        <v>17</v>
      </c>
      <c r="K23174" s="1">
        <v>46255.758941458334</v>
      </c>
      <c r="L23174">
        <v>0</v>
      </c>
      <c r="M23174">
        <v>0</v>
      </c>
      <c r="N23174">
        <v>0</v>
      </c>
      <c r="O23174">
        <v>0</v>
      </c>
      <c r="P23174" s="119" t="s">
        <v>20254</v>
      </c>
    </row>
    <row r="23175" spans="1:16" x14ac:dyDescent="0.25">
      <c r="A23175">
        <v>71985</v>
      </c>
      <c r="B23175" s="119" t="s">
        <v>15535</v>
      </c>
      <c r="C23175">
        <v>0</v>
      </c>
      <c r="E23175">
        <v>48</v>
      </c>
      <c r="F23175">
        <v>80106</v>
      </c>
      <c r="G23175">
        <v>20</v>
      </c>
      <c r="H23175">
        <v>199999</v>
      </c>
      <c r="I23175" s="119" t="s">
        <v>16</v>
      </c>
      <c r="J23175" s="119" t="s">
        <v>24</v>
      </c>
      <c r="K23175" s="1">
        <v>46255.758941458334</v>
      </c>
      <c r="L23175">
        <v>0</v>
      </c>
      <c r="M23175">
        <v>1</v>
      </c>
      <c r="N23175">
        <v>0</v>
      </c>
      <c r="O23175">
        <v>1</v>
      </c>
      <c r="P23175" s="119" t="s">
        <v>20254</v>
      </c>
    </row>
    <row r="23176" spans="1:16" x14ac:dyDescent="0.25">
      <c r="A23176">
        <v>71993</v>
      </c>
      <c r="B23176" s="119" t="s">
        <v>15536</v>
      </c>
      <c r="C23176">
        <v>0</v>
      </c>
      <c r="E23176">
        <v>855</v>
      </c>
      <c r="F23176">
        <v>113</v>
      </c>
      <c r="G23176">
        <v>341</v>
      </c>
      <c r="H23176">
        <v>1499</v>
      </c>
      <c r="I23176" s="119" t="s">
        <v>16</v>
      </c>
      <c r="J23176" s="119" t="s">
        <v>13431</v>
      </c>
      <c r="K23176" s="1">
        <v>46255.758941458334</v>
      </c>
      <c r="L23176">
        <v>2</v>
      </c>
      <c r="M23176">
        <v>9</v>
      </c>
      <c r="N23176">
        <v>0</v>
      </c>
      <c r="O23176">
        <v>4</v>
      </c>
      <c r="P23176" s="119" t="s">
        <v>20254</v>
      </c>
    </row>
    <row r="23177" spans="1:16" x14ac:dyDescent="0.25">
      <c r="A23177">
        <v>72009</v>
      </c>
      <c r="B23177" s="119" t="s">
        <v>15537</v>
      </c>
      <c r="C23177">
        <v>0</v>
      </c>
      <c r="E23177">
        <v>501</v>
      </c>
      <c r="F23177">
        <v>10759</v>
      </c>
      <c r="G23177">
        <v>259</v>
      </c>
      <c r="H23177">
        <v>22632</v>
      </c>
      <c r="I23177" s="119" t="s">
        <v>3582</v>
      </c>
      <c r="J23177" s="119" t="s">
        <v>17</v>
      </c>
      <c r="K23177" s="1">
        <v>46255.758941458334</v>
      </c>
      <c r="L23177">
        <v>28</v>
      </c>
      <c r="M23177">
        <v>23</v>
      </c>
      <c r="N23177">
        <v>5</v>
      </c>
      <c r="O23177">
        <v>3</v>
      </c>
      <c r="P23177" s="119" t="s">
        <v>20254</v>
      </c>
    </row>
    <row r="23178" spans="1:16" x14ac:dyDescent="0.25">
      <c r="A23178">
        <v>72010</v>
      </c>
      <c r="B23178" s="119" t="s">
        <v>15538</v>
      </c>
      <c r="C23178">
        <v>39</v>
      </c>
      <c r="E23178">
        <v>391</v>
      </c>
      <c r="F23178">
        <v>19311</v>
      </c>
      <c r="G23178">
        <v>174</v>
      </c>
      <c r="H23178">
        <v>44785</v>
      </c>
      <c r="I23178" s="119" t="s">
        <v>7033</v>
      </c>
      <c r="J23178" s="119" t="s">
        <v>222</v>
      </c>
      <c r="K23178" s="1">
        <v>46255.758941458334</v>
      </c>
      <c r="L23178">
        <v>6</v>
      </c>
      <c r="M23178">
        <v>1</v>
      </c>
      <c r="N23178">
        <v>1</v>
      </c>
      <c r="O23178">
        <v>0</v>
      </c>
      <c r="P23178" s="119" t="s">
        <v>20259</v>
      </c>
    </row>
    <row r="23179" spans="1:16" x14ac:dyDescent="0.25">
      <c r="A23179">
        <v>72013</v>
      </c>
      <c r="B23179" s="119" t="s">
        <v>15539</v>
      </c>
      <c r="C23179">
        <v>0</v>
      </c>
      <c r="E23179">
        <v>1037</v>
      </c>
      <c r="F23179">
        <v>1207</v>
      </c>
      <c r="G23179">
        <v>27</v>
      </c>
      <c r="H23179">
        <v>8780</v>
      </c>
      <c r="I23179" s="119" t="s">
        <v>16</v>
      </c>
      <c r="J23179" s="119" t="s">
        <v>13431</v>
      </c>
      <c r="K23179" s="1">
        <v>46255.758941458334</v>
      </c>
      <c r="L23179">
        <v>1</v>
      </c>
      <c r="M23179">
        <v>1</v>
      </c>
      <c r="N23179">
        <v>0</v>
      </c>
      <c r="O23179">
        <v>0</v>
      </c>
      <c r="P23179" s="119" t="s">
        <v>20254</v>
      </c>
    </row>
    <row r="23180" spans="1:16" x14ac:dyDescent="0.25">
      <c r="A23180">
        <v>72015</v>
      </c>
      <c r="B23180" s="119" t="s">
        <v>15540</v>
      </c>
      <c r="C23180">
        <v>80</v>
      </c>
      <c r="E23180">
        <v>120</v>
      </c>
      <c r="F23180">
        <v>65617</v>
      </c>
      <c r="G23180">
        <v>203</v>
      </c>
      <c r="H23180">
        <v>75618</v>
      </c>
      <c r="I23180" s="119" t="s">
        <v>19</v>
      </c>
      <c r="J23180" s="119" t="s">
        <v>24</v>
      </c>
      <c r="K23180" s="1">
        <v>46255.758941458334</v>
      </c>
      <c r="L23180">
        <v>3</v>
      </c>
      <c r="M23180">
        <v>62</v>
      </c>
      <c r="N23180">
        <v>0</v>
      </c>
      <c r="O23180">
        <v>15</v>
      </c>
      <c r="P23180" s="119" t="s">
        <v>20254</v>
      </c>
    </row>
    <row r="23181" spans="1:16" x14ac:dyDescent="0.25">
      <c r="A23181">
        <v>72021</v>
      </c>
      <c r="B23181" s="119" t="s">
        <v>15541</v>
      </c>
      <c r="C23181">
        <v>80</v>
      </c>
      <c r="E23181">
        <v>531</v>
      </c>
      <c r="F23181">
        <v>38008888</v>
      </c>
      <c r="G23181">
        <v>14</v>
      </c>
      <c r="H23181">
        <v>52008888</v>
      </c>
      <c r="I23181" s="119" t="s">
        <v>7033</v>
      </c>
      <c r="J23181" s="119" t="s">
        <v>24</v>
      </c>
      <c r="K23181" s="1">
        <v>46255.758941458334</v>
      </c>
      <c r="L23181">
        <v>97</v>
      </c>
      <c r="M23181">
        <v>0</v>
      </c>
      <c r="N23181">
        <v>4</v>
      </c>
      <c r="O23181">
        <v>0</v>
      </c>
      <c r="P23181" s="119" t="s">
        <v>20254</v>
      </c>
    </row>
    <row r="23182" spans="1:16" x14ac:dyDescent="0.25">
      <c r="A23182">
        <v>72024</v>
      </c>
      <c r="B23182" s="119" t="s">
        <v>15542</v>
      </c>
      <c r="C23182">
        <v>0</v>
      </c>
      <c r="E23182">
        <v>559</v>
      </c>
      <c r="F23182">
        <v>9406</v>
      </c>
      <c r="G23182">
        <v>233</v>
      </c>
      <c r="H23182">
        <v>15260</v>
      </c>
      <c r="I23182" s="119" t="s">
        <v>3582</v>
      </c>
      <c r="J23182" s="119" t="s">
        <v>17</v>
      </c>
      <c r="K23182" s="1">
        <v>46255.758941458334</v>
      </c>
      <c r="L23182">
        <v>14</v>
      </c>
      <c r="M23182">
        <v>7</v>
      </c>
      <c r="N23182">
        <v>7</v>
      </c>
      <c r="O23182">
        <v>1</v>
      </c>
      <c r="P23182" s="119" t="s">
        <v>20254</v>
      </c>
    </row>
    <row r="23183" spans="1:16" x14ac:dyDescent="0.25">
      <c r="A23183">
        <v>72046</v>
      </c>
      <c r="B23183" s="119" t="s">
        <v>15543</v>
      </c>
      <c r="C23183">
        <v>80</v>
      </c>
      <c r="E23183">
        <v>94</v>
      </c>
      <c r="F23183">
        <v>75503</v>
      </c>
      <c r="G23183">
        <v>25</v>
      </c>
      <c r="H23183">
        <v>195097</v>
      </c>
      <c r="I23183" s="119" t="s">
        <v>19</v>
      </c>
      <c r="J23183" s="119" t="s">
        <v>24</v>
      </c>
      <c r="K23183" s="1">
        <v>46255.758941458334</v>
      </c>
      <c r="L23183">
        <v>4</v>
      </c>
      <c r="M23183">
        <v>7</v>
      </c>
      <c r="N23183">
        <v>1</v>
      </c>
      <c r="O23183">
        <v>2</v>
      </c>
      <c r="P23183" s="119" t="s">
        <v>20254</v>
      </c>
    </row>
    <row r="23184" spans="1:16" x14ac:dyDescent="0.25">
      <c r="A23184">
        <v>72048</v>
      </c>
      <c r="B23184" s="119" t="s">
        <v>15544</v>
      </c>
      <c r="C23184">
        <v>15</v>
      </c>
      <c r="E23184">
        <v>1185</v>
      </c>
      <c r="F23184">
        <v>1417</v>
      </c>
      <c r="G23184">
        <v>782</v>
      </c>
      <c r="H23184">
        <v>4500</v>
      </c>
      <c r="I23184" s="119" t="s">
        <v>16</v>
      </c>
      <c r="J23184" s="119" t="s">
        <v>22</v>
      </c>
      <c r="K23184" s="1">
        <v>46255.758941458334</v>
      </c>
      <c r="L23184">
        <v>0</v>
      </c>
      <c r="M23184">
        <v>2</v>
      </c>
      <c r="N23184">
        <v>0</v>
      </c>
      <c r="O23184">
        <v>0</v>
      </c>
      <c r="P23184" s="119" t="s">
        <v>20254</v>
      </c>
    </row>
    <row r="23185" spans="1:16" x14ac:dyDescent="0.25">
      <c r="A23185">
        <v>72057</v>
      </c>
      <c r="B23185" s="119" t="s">
        <v>15545</v>
      </c>
      <c r="C23185">
        <v>80</v>
      </c>
      <c r="E23185">
        <v>247</v>
      </c>
      <c r="F23185">
        <v>50062</v>
      </c>
      <c r="G23185">
        <v>105</v>
      </c>
      <c r="H23185">
        <v>87064</v>
      </c>
      <c r="I23185" s="119" t="s">
        <v>4726</v>
      </c>
      <c r="J23185" s="119" t="s">
        <v>24</v>
      </c>
      <c r="K23185" s="1">
        <v>46255.758941458334</v>
      </c>
      <c r="L23185">
        <v>7</v>
      </c>
      <c r="M23185">
        <v>4</v>
      </c>
      <c r="N23185">
        <v>1</v>
      </c>
      <c r="O23185">
        <v>0</v>
      </c>
      <c r="P23185" s="119" t="s">
        <v>20254</v>
      </c>
    </row>
    <row r="23186" spans="1:16" x14ac:dyDescent="0.25">
      <c r="A23186">
        <v>72058</v>
      </c>
      <c r="B23186" s="119" t="s">
        <v>2143</v>
      </c>
      <c r="C23186">
        <v>0</v>
      </c>
      <c r="E23186">
        <v>487</v>
      </c>
      <c r="F23186">
        <v>2291</v>
      </c>
      <c r="G23186">
        <v>61</v>
      </c>
      <c r="H23186">
        <v>109999</v>
      </c>
      <c r="I23186" s="119" t="s">
        <v>1909</v>
      </c>
      <c r="J23186" s="119" t="s">
        <v>17</v>
      </c>
      <c r="K23186" s="1">
        <v>46255.758941458334</v>
      </c>
      <c r="L23186">
        <v>0</v>
      </c>
      <c r="M23186">
        <v>0</v>
      </c>
      <c r="N23186">
        <v>0</v>
      </c>
      <c r="O23186">
        <v>0</v>
      </c>
      <c r="P23186" s="119" t="s">
        <v>20254</v>
      </c>
    </row>
    <row r="23187" spans="1:16" x14ac:dyDescent="0.25">
      <c r="A23187">
        <v>72060</v>
      </c>
      <c r="B23187" s="119" t="s">
        <v>15546</v>
      </c>
      <c r="C23187">
        <v>0</v>
      </c>
      <c r="E23187">
        <v>140</v>
      </c>
      <c r="F23187">
        <v>11562</v>
      </c>
      <c r="G23187">
        <v>425</v>
      </c>
      <c r="H23187">
        <v>13062</v>
      </c>
      <c r="I23187" s="119" t="s">
        <v>3582</v>
      </c>
      <c r="J23187" s="119" t="s">
        <v>17</v>
      </c>
      <c r="K23187" s="1">
        <v>46255.758941458334</v>
      </c>
      <c r="L23187">
        <v>13</v>
      </c>
      <c r="M23187">
        <v>10</v>
      </c>
      <c r="N23187">
        <v>2</v>
      </c>
      <c r="O23187">
        <v>1</v>
      </c>
      <c r="P23187" s="119" t="s">
        <v>20254</v>
      </c>
    </row>
    <row r="23188" spans="1:16" x14ac:dyDescent="0.25">
      <c r="A23188">
        <v>72064</v>
      </c>
      <c r="B23188" s="119" t="s">
        <v>15547</v>
      </c>
      <c r="C23188">
        <v>80</v>
      </c>
      <c r="E23188">
        <v>169</v>
      </c>
      <c r="F23188">
        <v>50960</v>
      </c>
      <c r="G23188">
        <v>133</v>
      </c>
      <c r="H23188">
        <v>85055</v>
      </c>
      <c r="I23188" s="119" t="s">
        <v>4726</v>
      </c>
      <c r="J23188" s="119" t="s">
        <v>24</v>
      </c>
      <c r="K23188" s="1">
        <v>46255.758941458334</v>
      </c>
      <c r="L23188">
        <v>55</v>
      </c>
      <c r="M23188">
        <v>24</v>
      </c>
      <c r="N23188">
        <v>20</v>
      </c>
      <c r="O23188">
        <v>5</v>
      </c>
      <c r="P23188" s="119" t="s">
        <v>20254</v>
      </c>
    </row>
    <row r="23189" spans="1:16" x14ac:dyDescent="0.25">
      <c r="A23189">
        <v>72065</v>
      </c>
      <c r="B23189" s="119" t="s">
        <v>15548</v>
      </c>
      <c r="C23189">
        <v>0</v>
      </c>
      <c r="E23189">
        <v>45</v>
      </c>
      <c r="F23189">
        <v>180177</v>
      </c>
      <c r="G23189">
        <v>77</v>
      </c>
      <c r="H23189">
        <v>339771</v>
      </c>
      <c r="I23189" s="119" t="s">
        <v>16</v>
      </c>
      <c r="J23189" s="119" t="s">
        <v>222</v>
      </c>
      <c r="K23189" s="1">
        <v>46255.758941458334</v>
      </c>
      <c r="L23189">
        <v>9</v>
      </c>
      <c r="M23189">
        <v>2</v>
      </c>
      <c r="N23189">
        <v>2</v>
      </c>
      <c r="O23189">
        <v>0</v>
      </c>
      <c r="P23189" s="119" t="s">
        <v>20254</v>
      </c>
    </row>
    <row r="23190" spans="1:16" x14ac:dyDescent="0.25">
      <c r="A23190">
        <v>72072</v>
      </c>
      <c r="B23190" s="119" t="s">
        <v>15549</v>
      </c>
      <c r="C23190">
        <v>0</v>
      </c>
      <c r="E23190">
        <v>306</v>
      </c>
      <c r="F23190">
        <v>155000</v>
      </c>
      <c r="G23190">
        <v>42</v>
      </c>
      <c r="H23190">
        <v>230048</v>
      </c>
      <c r="I23190" s="119" t="s">
        <v>1909</v>
      </c>
      <c r="J23190" s="119" t="s">
        <v>24</v>
      </c>
      <c r="K23190" s="1">
        <v>46255.758941458334</v>
      </c>
      <c r="L23190">
        <v>0</v>
      </c>
      <c r="M23190">
        <v>3</v>
      </c>
      <c r="N23190">
        <v>0</v>
      </c>
      <c r="O23190">
        <v>0</v>
      </c>
      <c r="P23190" s="119" t="s">
        <v>20254</v>
      </c>
    </row>
    <row r="23191" spans="1:16" x14ac:dyDescent="0.25">
      <c r="A23191">
        <v>72076</v>
      </c>
      <c r="B23191" s="119" t="s">
        <v>15550</v>
      </c>
      <c r="C23191">
        <v>0</v>
      </c>
      <c r="E23191">
        <v>4002</v>
      </c>
      <c r="F23191">
        <v>102</v>
      </c>
      <c r="G23191">
        <v>285</v>
      </c>
      <c r="H23191">
        <v>1135</v>
      </c>
      <c r="I23191" s="119" t="s">
        <v>16</v>
      </c>
      <c r="J23191" s="119" t="s">
        <v>24</v>
      </c>
      <c r="K23191" s="1">
        <v>46255.758941458334</v>
      </c>
      <c r="L23191">
        <v>3</v>
      </c>
      <c r="M23191">
        <v>5</v>
      </c>
      <c r="N23191">
        <v>1</v>
      </c>
      <c r="O23191">
        <v>2</v>
      </c>
      <c r="P23191" s="119" t="s">
        <v>20254</v>
      </c>
    </row>
    <row r="23192" spans="1:16" x14ac:dyDescent="0.25">
      <c r="A23192">
        <v>72077</v>
      </c>
      <c r="B23192" s="119" t="s">
        <v>15551</v>
      </c>
      <c r="C23192">
        <v>0</v>
      </c>
      <c r="E23192">
        <v>233</v>
      </c>
      <c r="F23192">
        <v>334648</v>
      </c>
      <c r="G23192">
        <v>22</v>
      </c>
      <c r="H23192">
        <v>699998</v>
      </c>
      <c r="I23192" s="119" t="s">
        <v>16</v>
      </c>
      <c r="J23192" s="119" t="s">
        <v>24</v>
      </c>
      <c r="K23192" s="1">
        <v>46255.758941458334</v>
      </c>
      <c r="L23192">
        <v>5</v>
      </c>
      <c r="M23192">
        <v>3</v>
      </c>
      <c r="N23192">
        <v>1</v>
      </c>
      <c r="O23192">
        <v>0</v>
      </c>
      <c r="P23192" s="119" t="s">
        <v>20254</v>
      </c>
    </row>
    <row r="23193" spans="1:16" x14ac:dyDescent="0.25">
      <c r="A23193">
        <v>72089</v>
      </c>
      <c r="B23193" s="119" t="s">
        <v>15552</v>
      </c>
      <c r="C23193">
        <v>80</v>
      </c>
      <c r="E23193">
        <v>42</v>
      </c>
      <c r="F23193">
        <v>46539</v>
      </c>
      <c r="G23193">
        <v>15</v>
      </c>
      <c r="H23193">
        <v>129479</v>
      </c>
      <c r="I23193" s="119" t="s">
        <v>4726</v>
      </c>
      <c r="J23193" s="119" t="s">
        <v>24</v>
      </c>
      <c r="K23193" s="1">
        <v>46255.758941458334</v>
      </c>
      <c r="L23193">
        <v>2</v>
      </c>
      <c r="M23193">
        <v>1</v>
      </c>
      <c r="N23193">
        <v>0</v>
      </c>
      <c r="O23193">
        <v>0</v>
      </c>
      <c r="P23193" s="119" t="s">
        <v>20254</v>
      </c>
    </row>
    <row r="23194" spans="1:16" x14ac:dyDescent="0.25">
      <c r="A23194">
        <v>72090</v>
      </c>
      <c r="B23194" s="119" t="s">
        <v>15553</v>
      </c>
      <c r="C23194">
        <v>80</v>
      </c>
      <c r="E23194">
        <v>28</v>
      </c>
      <c r="F23194">
        <v>51622</v>
      </c>
      <c r="G23194">
        <v>41</v>
      </c>
      <c r="H23194">
        <v>119999</v>
      </c>
      <c r="I23194" s="119" t="s">
        <v>4726</v>
      </c>
      <c r="J23194" s="119" t="s">
        <v>24</v>
      </c>
      <c r="K23194" s="1">
        <v>46255.758941458334</v>
      </c>
      <c r="L23194">
        <v>1</v>
      </c>
      <c r="M23194">
        <v>0</v>
      </c>
      <c r="N23194">
        <v>0</v>
      </c>
      <c r="O23194">
        <v>0</v>
      </c>
      <c r="P23194" s="119" t="s">
        <v>20254</v>
      </c>
    </row>
    <row r="23195" spans="1:16" x14ac:dyDescent="0.25">
      <c r="A23195">
        <v>72092</v>
      </c>
      <c r="B23195" s="119" t="s">
        <v>15554</v>
      </c>
      <c r="C23195">
        <v>60</v>
      </c>
      <c r="E23195">
        <v>694</v>
      </c>
      <c r="F23195">
        <v>40000</v>
      </c>
      <c r="G23195">
        <v>1028</v>
      </c>
      <c r="H23195">
        <v>50562</v>
      </c>
      <c r="I23195" s="119" t="s">
        <v>7033</v>
      </c>
      <c r="J23195" s="119" t="s">
        <v>24</v>
      </c>
      <c r="K23195" s="1">
        <v>46255.758941458334</v>
      </c>
      <c r="L23195">
        <v>112</v>
      </c>
      <c r="M23195">
        <v>214</v>
      </c>
      <c r="N23195">
        <v>8</v>
      </c>
      <c r="O23195">
        <v>34</v>
      </c>
      <c r="P23195" s="119" t="s">
        <v>20259</v>
      </c>
    </row>
    <row r="23196" spans="1:16" x14ac:dyDescent="0.25">
      <c r="A23196">
        <v>72094</v>
      </c>
      <c r="B23196" s="119" t="s">
        <v>15555</v>
      </c>
      <c r="C23196">
        <v>80</v>
      </c>
      <c r="E23196">
        <v>180</v>
      </c>
      <c r="F23196">
        <v>5007</v>
      </c>
      <c r="G23196">
        <v>141</v>
      </c>
      <c r="H23196">
        <v>13375</v>
      </c>
      <c r="I23196" s="119" t="s">
        <v>4726</v>
      </c>
      <c r="J23196" s="119" t="s">
        <v>222</v>
      </c>
      <c r="K23196" s="1">
        <v>46255.758941458334</v>
      </c>
      <c r="L23196">
        <v>9</v>
      </c>
      <c r="M23196">
        <v>11</v>
      </c>
      <c r="N23196">
        <v>0</v>
      </c>
      <c r="O23196">
        <v>0</v>
      </c>
      <c r="P23196" s="119" t="s">
        <v>20254</v>
      </c>
    </row>
    <row r="23197" spans="1:16" x14ac:dyDescent="0.25">
      <c r="A23197">
        <v>72095</v>
      </c>
      <c r="B23197" s="119" t="s">
        <v>15556</v>
      </c>
      <c r="C23197">
        <v>80</v>
      </c>
      <c r="E23197">
        <v>19</v>
      </c>
      <c r="F23197">
        <v>70215</v>
      </c>
      <c r="G23197">
        <v>44</v>
      </c>
      <c r="H23197">
        <v>158888</v>
      </c>
      <c r="I23197" s="119" t="s">
        <v>19</v>
      </c>
      <c r="J23197" s="119" t="s">
        <v>24</v>
      </c>
      <c r="K23197" s="1">
        <v>46255.758941458334</v>
      </c>
      <c r="L23197">
        <v>3</v>
      </c>
      <c r="M23197">
        <v>3</v>
      </c>
      <c r="N23197">
        <v>1</v>
      </c>
      <c r="O23197">
        <v>0</v>
      </c>
      <c r="P23197" s="119" t="s">
        <v>20254</v>
      </c>
    </row>
    <row r="23198" spans="1:16" x14ac:dyDescent="0.25">
      <c r="A23198">
        <v>72096</v>
      </c>
      <c r="B23198" s="119" t="s">
        <v>15557</v>
      </c>
      <c r="C23198">
        <v>0</v>
      </c>
      <c r="E23198">
        <v>517</v>
      </c>
      <c r="F23198">
        <v>3379</v>
      </c>
      <c r="G23198">
        <v>191</v>
      </c>
      <c r="H23198">
        <v>10649</v>
      </c>
      <c r="I23198" s="119" t="s">
        <v>16</v>
      </c>
      <c r="J23198" s="119" t="s">
        <v>13431</v>
      </c>
      <c r="K23198" s="1">
        <v>46255.758941458334</v>
      </c>
      <c r="L23198">
        <v>3</v>
      </c>
      <c r="M23198">
        <v>4</v>
      </c>
      <c r="N23198">
        <v>0</v>
      </c>
      <c r="O23198">
        <v>0</v>
      </c>
      <c r="P23198" s="119" t="s">
        <v>20254</v>
      </c>
    </row>
    <row r="23199" spans="1:16" x14ac:dyDescent="0.25">
      <c r="A23199">
        <v>72097</v>
      </c>
      <c r="B23199" s="119" t="s">
        <v>15558</v>
      </c>
      <c r="C23199">
        <v>0</v>
      </c>
      <c r="E23199">
        <v>1672</v>
      </c>
      <c r="F23199">
        <v>2</v>
      </c>
      <c r="G23199">
        <v>652</v>
      </c>
      <c r="H23199">
        <v>35</v>
      </c>
      <c r="I23199" s="119" t="s">
        <v>16</v>
      </c>
      <c r="J23199" s="119" t="s">
        <v>24</v>
      </c>
      <c r="K23199" s="1">
        <v>46255.758941458334</v>
      </c>
      <c r="L23199">
        <v>13</v>
      </c>
      <c r="M23199">
        <v>7</v>
      </c>
      <c r="N23199">
        <v>4</v>
      </c>
      <c r="O23199">
        <v>1</v>
      </c>
      <c r="P23199" s="119" t="s">
        <v>20254</v>
      </c>
    </row>
    <row r="23200" spans="1:16" x14ac:dyDescent="0.25">
      <c r="A23200">
        <v>72113</v>
      </c>
      <c r="B23200" s="119" t="s">
        <v>15559</v>
      </c>
      <c r="C23200">
        <v>0</v>
      </c>
      <c r="E23200">
        <v>112157</v>
      </c>
      <c r="F23200">
        <v>31</v>
      </c>
      <c r="G23200">
        <v>29402</v>
      </c>
      <c r="H23200">
        <v>33</v>
      </c>
      <c r="I23200" s="119" t="s">
        <v>6020</v>
      </c>
      <c r="J23200" s="119" t="s">
        <v>222</v>
      </c>
      <c r="K23200" s="1">
        <v>46255.758941458334</v>
      </c>
      <c r="L23200">
        <v>56</v>
      </c>
      <c r="M23200">
        <v>7</v>
      </c>
      <c r="N23200">
        <v>56</v>
      </c>
      <c r="O23200">
        <v>1</v>
      </c>
      <c r="P23200" s="119" t="s">
        <v>20254</v>
      </c>
    </row>
    <row r="23201" spans="1:16" x14ac:dyDescent="0.25">
      <c r="A23201">
        <v>72119</v>
      </c>
      <c r="B23201" s="119" t="s">
        <v>15560</v>
      </c>
      <c r="C23201">
        <v>80</v>
      </c>
      <c r="E23201">
        <v>259</v>
      </c>
      <c r="F23201">
        <v>13557</v>
      </c>
      <c r="G23201">
        <v>449</v>
      </c>
      <c r="H23201">
        <v>22557</v>
      </c>
      <c r="I23201" s="119" t="s">
        <v>4726</v>
      </c>
      <c r="J23201" s="119" t="s">
        <v>24</v>
      </c>
      <c r="K23201" s="1">
        <v>46255.758941458334</v>
      </c>
      <c r="L23201">
        <v>63</v>
      </c>
      <c r="M23201">
        <v>44</v>
      </c>
      <c r="N23201">
        <v>10</v>
      </c>
      <c r="O23201">
        <v>6</v>
      </c>
      <c r="P23201" s="119" t="s">
        <v>20254</v>
      </c>
    </row>
    <row r="23202" spans="1:16" x14ac:dyDescent="0.25">
      <c r="A23202">
        <v>72121</v>
      </c>
      <c r="B23202" s="119" t="s">
        <v>15561</v>
      </c>
      <c r="C23202">
        <v>80</v>
      </c>
      <c r="E23202">
        <v>1030</v>
      </c>
      <c r="F23202">
        <v>1690</v>
      </c>
      <c r="G23202">
        <v>125</v>
      </c>
      <c r="H23202">
        <v>2492</v>
      </c>
      <c r="I23202" s="119" t="s">
        <v>4726</v>
      </c>
      <c r="J23202" s="119" t="s">
        <v>222</v>
      </c>
      <c r="K23202" s="1">
        <v>46255.758941458334</v>
      </c>
      <c r="L23202">
        <v>165</v>
      </c>
      <c r="M23202">
        <v>1</v>
      </c>
      <c r="N23202">
        <v>0</v>
      </c>
      <c r="O23202">
        <v>1</v>
      </c>
      <c r="P23202" s="119" t="s">
        <v>20254</v>
      </c>
    </row>
    <row r="23203" spans="1:16" x14ac:dyDescent="0.25">
      <c r="A23203">
        <v>72127</v>
      </c>
      <c r="B23203" s="119" t="s">
        <v>15562</v>
      </c>
      <c r="C23203">
        <v>0</v>
      </c>
      <c r="E23203">
        <v>39</v>
      </c>
      <c r="F23203">
        <v>4763</v>
      </c>
      <c r="G23203">
        <v>19</v>
      </c>
      <c r="H23203">
        <v>20064</v>
      </c>
      <c r="I23203" s="119" t="s">
        <v>16</v>
      </c>
      <c r="J23203" s="119" t="s">
        <v>24</v>
      </c>
      <c r="K23203" s="1">
        <v>46255.758941458334</v>
      </c>
      <c r="L23203">
        <v>0</v>
      </c>
      <c r="M23203">
        <v>2</v>
      </c>
      <c r="N23203">
        <v>0</v>
      </c>
      <c r="O23203">
        <v>2</v>
      </c>
      <c r="P23203" s="119" t="s">
        <v>20254</v>
      </c>
    </row>
    <row r="23204" spans="1:16" x14ac:dyDescent="0.25">
      <c r="A23204">
        <v>72138</v>
      </c>
      <c r="B23204" s="119" t="s">
        <v>15563</v>
      </c>
      <c r="C23204">
        <v>0</v>
      </c>
      <c r="E23204">
        <v>308</v>
      </c>
      <c r="F23204">
        <v>4512</v>
      </c>
      <c r="G23204">
        <v>31</v>
      </c>
      <c r="H23204">
        <v>10300</v>
      </c>
      <c r="I23204" s="119" t="s">
        <v>16</v>
      </c>
      <c r="J23204" s="119" t="s">
        <v>13431</v>
      </c>
      <c r="K23204" s="1">
        <v>46255.758941458334</v>
      </c>
      <c r="L23204">
        <v>0</v>
      </c>
      <c r="M23204">
        <v>0</v>
      </c>
      <c r="N23204">
        <v>0</v>
      </c>
      <c r="O23204">
        <v>0</v>
      </c>
      <c r="P23204" s="119" t="s">
        <v>20254</v>
      </c>
    </row>
    <row r="23205" spans="1:16" x14ac:dyDescent="0.25">
      <c r="A23205">
        <v>72143</v>
      </c>
      <c r="B23205" s="119" t="s">
        <v>15564</v>
      </c>
      <c r="C23205">
        <v>0</v>
      </c>
      <c r="E23205">
        <v>1302</v>
      </c>
      <c r="F23205">
        <v>9</v>
      </c>
      <c r="G23205">
        <v>1111</v>
      </c>
      <c r="H23205">
        <v>295</v>
      </c>
      <c r="I23205" s="119" t="s">
        <v>16</v>
      </c>
      <c r="J23205" s="119" t="s">
        <v>24</v>
      </c>
      <c r="K23205" s="1">
        <v>46255.758941458334</v>
      </c>
      <c r="L23205">
        <v>14</v>
      </c>
      <c r="M23205">
        <v>3</v>
      </c>
      <c r="N23205">
        <v>0</v>
      </c>
      <c r="O23205">
        <v>1</v>
      </c>
      <c r="P23205" s="119" t="s">
        <v>20254</v>
      </c>
    </row>
    <row r="23206" spans="1:16" x14ac:dyDescent="0.25">
      <c r="A23206">
        <v>72144</v>
      </c>
      <c r="B23206" s="119" t="s">
        <v>15565</v>
      </c>
      <c r="C23206">
        <v>0</v>
      </c>
      <c r="E23206">
        <v>0</v>
      </c>
      <c r="F23206">
        <v>0</v>
      </c>
      <c r="G23206">
        <v>611</v>
      </c>
      <c r="H23206">
        <v>19</v>
      </c>
      <c r="I23206" s="119" t="s">
        <v>16</v>
      </c>
      <c r="J23206" s="119" t="s">
        <v>24</v>
      </c>
      <c r="K23206" s="1">
        <v>46255.758941458334</v>
      </c>
      <c r="L23206">
        <v>0</v>
      </c>
      <c r="M23206">
        <v>19</v>
      </c>
      <c r="N23206">
        <v>0</v>
      </c>
      <c r="O23206">
        <v>4</v>
      </c>
      <c r="P23206" s="119" t="s">
        <v>20254</v>
      </c>
    </row>
    <row r="23207" spans="1:16" x14ac:dyDescent="0.25">
      <c r="A23207">
        <v>72146</v>
      </c>
      <c r="B23207" s="119" t="s">
        <v>15566</v>
      </c>
      <c r="C23207">
        <v>0</v>
      </c>
      <c r="E23207">
        <v>575</v>
      </c>
      <c r="F23207">
        <v>15140</v>
      </c>
      <c r="G23207">
        <v>469</v>
      </c>
      <c r="H23207">
        <v>19997</v>
      </c>
      <c r="I23207" s="119" t="s">
        <v>3582</v>
      </c>
      <c r="J23207" s="119" t="s">
        <v>17</v>
      </c>
      <c r="K23207" s="1">
        <v>46255.758941458334</v>
      </c>
      <c r="L23207">
        <v>2</v>
      </c>
      <c r="M23207">
        <v>7</v>
      </c>
      <c r="N23207">
        <v>0</v>
      </c>
      <c r="O23207">
        <v>1</v>
      </c>
      <c r="P23207" s="119" t="s">
        <v>20254</v>
      </c>
    </row>
    <row r="23208" spans="1:16" x14ac:dyDescent="0.25">
      <c r="A23208">
        <v>72150</v>
      </c>
      <c r="B23208" s="119" t="s">
        <v>2145</v>
      </c>
      <c r="C23208">
        <v>0</v>
      </c>
      <c r="E23208">
        <v>2281</v>
      </c>
      <c r="F23208">
        <v>2944</v>
      </c>
      <c r="G23208">
        <v>259</v>
      </c>
      <c r="H23208">
        <v>29584</v>
      </c>
      <c r="I23208" s="119" t="s">
        <v>1909</v>
      </c>
      <c r="J23208" s="119" t="s">
        <v>17</v>
      </c>
      <c r="K23208" s="1">
        <v>46255.758941458334</v>
      </c>
      <c r="L23208">
        <v>0</v>
      </c>
      <c r="M23208">
        <v>0</v>
      </c>
      <c r="N23208">
        <v>0</v>
      </c>
      <c r="O23208">
        <v>0</v>
      </c>
      <c r="P23208" s="119" t="s">
        <v>20254</v>
      </c>
    </row>
    <row r="23209" spans="1:16" x14ac:dyDescent="0.25">
      <c r="A23209">
        <v>72152</v>
      </c>
      <c r="B23209" s="119" t="s">
        <v>15567</v>
      </c>
      <c r="C23209">
        <v>80</v>
      </c>
      <c r="E23209">
        <v>502</v>
      </c>
      <c r="F23209">
        <v>4723</v>
      </c>
      <c r="G23209">
        <v>784</v>
      </c>
      <c r="H23209">
        <v>8018</v>
      </c>
      <c r="I23209" s="119" t="s">
        <v>4726</v>
      </c>
      <c r="J23209" s="119" t="s">
        <v>222</v>
      </c>
      <c r="K23209" s="1">
        <v>46255.758941458334</v>
      </c>
      <c r="L23209">
        <v>159</v>
      </c>
      <c r="M23209">
        <v>52</v>
      </c>
      <c r="N23209">
        <v>31</v>
      </c>
      <c r="O23209">
        <v>10</v>
      </c>
      <c r="P23209" s="119" t="s">
        <v>20254</v>
      </c>
    </row>
    <row r="23210" spans="1:16" x14ac:dyDescent="0.25">
      <c r="A23210">
        <v>72153</v>
      </c>
      <c r="B23210" s="119" t="s">
        <v>15568</v>
      </c>
      <c r="C23210">
        <v>0</v>
      </c>
      <c r="E23210">
        <v>3067</v>
      </c>
      <c r="F23210">
        <v>543</v>
      </c>
      <c r="G23210">
        <v>1041</v>
      </c>
      <c r="H23210">
        <v>3322</v>
      </c>
      <c r="I23210" s="119" t="s">
        <v>16</v>
      </c>
      <c r="J23210" s="119" t="s">
        <v>13431</v>
      </c>
      <c r="K23210" s="1">
        <v>46255.758941458334</v>
      </c>
      <c r="L23210">
        <v>0</v>
      </c>
      <c r="M23210">
        <v>2</v>
      </c>
      <c r="N23210">
        <v>0</v>
      </c>
      <c r="O23210">
        <v>1</v>
      </c>
      <c r="P23210" s="119" t="s">
        <v>20254</v>
      </c>
    </row>
    <row r="23211" spans="1:16" x14ac:dyDescent="0.25">
      <c r="A23211">
        <v>72157</v>
      </c>
      <c r="B23211" s="119" t="s">
        <v>12439</v>
      </c>
      <c r="C23211">
        <v>0</v>
      </c>
      <c r="E23211">
        <v>346</v>
      </c>
      <c r="F23211">
        <v>240</v>
      </c>
      <c r="G23211">
        <v>0</v>
      </c>
      <c r="H23211">
        <v>0</v>
      </c>
      <c r="I23211" s="119" t="s">
        <v>1807</v>
      </c>
      <c r="J23211" s="119" t="s">
        <v>22</v>
      </c>
      <c r="K23211" s="1">
        <v>46255.758941458334</v>
      </c>
      <c r="L23211">
        <v>0</v>
      </c>
      <c r="M23211">
        <v>0</v>
      </c>
      <c r="N23211">
        <v>0</v>
      </c>
      <c r="O23211">
        <v>0</v>
      </c>
      <c r="P23211" s="119" t="s">
        <v>20254</v>
      </c>
    </row>
    <row r="23212" spans="1:16" x14ac:dyDescent="0.25">
      <c r="A23212">
        <v>72159</v>
      </c>
      <c r="B23212" s="119" t="s">
        <v>15569</v>
      </c>
      <c r="C23212">
        <v>80</v>
      </c>
      <c r="E23212">
        <v>1028</v>
      </c>
      <c r="F23212">
        <v>1396</v>
      </c>
      <c r="G23212">
        <v>132</v>
      </c>
      <c r="H23212">
        <v>2545</v>
      </c>
      <c r="I23212" s="119" t="s">
        <v>4726</v>
      </c>
      <c r="J23212" s="119" t="s">
        <v>222</v>
      </c>
      <c r="K23212" s="1">
        <v>46255.758941458334</v>
      </c>
      <c r="L23212">
        <v>356</v>
      </c>
      <c r="M23212">
        <v>2</v>
      </c>
      <c r="N23212">
        <v>1</v>
      </c>
      <c r="O23212">
        <v>1</v>
      </c>
      <c r="P23212" s="119" t="s">
        <v>20254</v>
      </c>
    </row>
    <row r="23213" spans="1:16" x14ac:dyDescent="0.25">
      <c r="A23213">
        <v>72162</v>
      </c>
      <c r="B23213" s="119" t="s">
        <v>15570</v>
      </c>
      <c r="C23213">
        <v>0</v>
      </c>
      <c r="E23213">
        <v>25</v>
      </c>
      <c r="F23213">
        <v>110001</v>
      </c>
      <c r="G23213">
        <v>12</v>
      </c>
      <c r="H23213">
        <v>828050</v>
      </c>
      <c r="I23213" s="119" t="s">
        <v>16</v>
      </c>
      <c r="J23213" s="119" t="s">
        <v>13431</v>
      </c>
      <c r="K23213" s="1">
        <v>46255.758941458334</v>
      </c>
      <c r="L23213">
        <v>0</v>
      </c>
      <c r="M23213">
        <v>0</v>
      </c>
      <c r="N23213">
        <v>0</v>
      </c>
      <c r="O23213">
        <v>0</v>
      </c>
      <c r="P23213" s="119" t="s">
        <v>20254</v>
      </c>
    </row>
    <row r="23214" spans="1:16" x14ac:dyDescent="0.25">
      <c r="A23214">
        <v>72163</v>
      </c>
      <c r="B23214" s="119" t="s">
        <v>15571</v>
      </c>
      <c r="C23214">
        <v>0</v>
      </c>
      <c r="E23214">
        <v>2424</v>
      </c>
      <c r="F23214">
        <v>400</v>
      </c>
      <c r="G23214">
        <v>275</v>
      </c>
      <c r="H23214">
        <v>2988</v>
      </c>
      <c r="I23214" s="119" t="s">
        <v>16</v>
      </c>
      <c r="J23214" s="119" t="s">
        <v>13431</v>
      </c>
      <c r="K23214" s="1">
        <v>46255.758941458334</v>
      </c>
      <c r="L23214">
        <v>3</v>
      </c>
      <c r="M23214">
        <v>5</v>
      </c>
      <c r="N23214">
        <v>0</v>
      </c>
      <c r="O23214">
        <v>3</v>
      </c>
      <c r="P23214" s="119" t="s">
        <v>20254</v>
      </c>
    </row>
    <row r="23215" spans="1:16" x14ac:dyDescent="0.25">
      <c r="A23215">
        <v>72166</v>
      </c>
      <c r="B23215" s="119" t="s">
        <v>15572</v>
      </c>
      <c r="C23215">
        <v>0</v>
      </c>
      <c r="E23215">
        <v>2420</v>
      </c>
      <c r="F23215">
        <v>316</v>
      </c>
      <c r="G23215">
        <v>2062</v>
      </c>
      <c r="H23215">
        <v>542</v>
      </c>
      <c r="I23215" s="119" t="s">
        <v>6020</v>
      </c>
      <c r="J23215" s="119" t="s">
        <v>222</v>
      </c>
      <c r="K23215" s="1">
        <v>46255.758941458334</v>
      </c>
      <c r="L23215">
        <v>117</v>
      </c>
      <c r="M23215">
        <v>45</v>
      </c>
      <c r="N23215">
        <v>5</v>
      </c>
      <c r="O23215">
        <v>2</v>
      </c>
      <c r="P23215" s="119" t="s">
        <v>20254</v>
      </c>
    </row>
    <row r="23216" spans="1:16" x14ac:dyDescent="0.25">
      <c r="A23216">
        <v>72170</v>
      </c>
      <c r="B23216" s="119" t="s">
        <v>15573</v>
      </c>
      <c r="C23216">
        <v>80</v>
      </c>
      <c r="E23216">
        <v>59</v>
      </c>
      <c r="F23216">
        <v>27929</v>
      </c>
      <c r="G23216">
        <v>56</v>
      </c>
      <c r="H23216">
        <v>148930</v>
      </c>
      <c r="I23216" s="119" t="s">
        <v>4726</v>
      </c>
      <c r="J23216" s="119" t="s">
        <v>24</v>
      </c>
      <c r="K23216" s="1">
        <v>46255.758941458334</v>
      </c>
      <c r="L23216">
        <v>0</v>
      </c>
      <c r="M23216">
        <v>1</v>
      </c>
      <c r="N23216">
        <v>0</v>
      </c>
      <c r="O23216">
        <v>0</v>
      </c>
      <c r="P23216" s="119" t="s">
        <v>20254</v>
      </c>
    </row>
    <row r="23217" spans="1:16" x14ac:dyDescent="0.25">
      <c r="A23217">
        <v>72173</v>
      </c>
      <c r="B23217" s="119" t="s">
        <v>15574</v>
      </c>
      <c r="C23217">
        <v>0</v>
      </c>
      <c r="E23217">
        <v>1524</v>
      </c>
      <c r="F23217">
        <v>2</v>
      </c>
      <c r="G23217">
        <v>13699</v>
      </c>
      <c r="H23217">
        <v>3</v>
      </c>
      <c r="I23217" s="119" t="s">
        <v>16</v>
      </c>
      <c r="J23217" s="119" t="s">
        <v>24</v>
      </c>
      <c r="K23217" s="1">
        <v>46255.758941458334</v>
      </c>
      <c r="L23217">
        <v>68</v>
      </c>
      <c r="M23217">
        <v>21</v>
      </c>
      <c r="N23217">
        <v>21</v>
      </c>
      <c r="O23217">
        <v>3</v>
      </c>
      <c r="P23217" s="119" t="s">
        <v>20254</v>
      </c>
    </row>
    <row r="23218" spans="1:16" x14ac:dyDescent="0.25">
      <c r="A23218">
        <v>72187</v>
      </c>
      <c r="B23218" s="119" t="s">
        <v>15575</v>
      </c>
      <c r="C23218">
        <v>0</v>
      </c>
      <c r="E23218">
        <v>65</v>
      </c>
      <c r="F23218">
        <v>10152</v>
      </c>
      <c r="G23218">
        <v>16</v>
      </c>
      <c r="H23218">
        <v>57084</v>
      </c>
      <c r="I23218" s="119" t="s">
        <v>16</v>
      </c>
      <c r="J23218" s="119" t="s">
        <v>13431</v>
      </c>
      <c r="K23218" s="1">
        <v>46255.758941458334</v>
      </c>
      <c r="L23218">
        <v>0</v>
      </c>
      <c r="M23218">
        <v>0</v>
      </c>
      <c r="N23218">
        <v>0</v>
      </c>
      <c r="O23218">
        <v>0</v>
      </c>
      <c r="P23218" s="119" t="s">
        <v>20254</v>
      </c>
    </row>
    <row r="23219" spans="1:16" x14ac:dyDescent="0.25">
      <c r="A23219">
        <v>72191</v>
      </c>
      <c r="B23219" s="119" t="s">
        <v>15576</v>
      </c>
      <c r="C23219">
        <v>80</v>
      </c>
      <c r="E23219">
        <v>78</v>
      </c>
      <c r="F23219">
        <v>112829</v>
      </c>
      <c r="G23219">
        <v>125</v>
      </c>
      <c r="H23219">
        <v>189999</v>
      </c>
      <c r="I23219" s="119" t="s">
        <v>4726</v>
      </c>
      <c r="J23219" s="119" t="s">
        <v>24</v>
      </c>
      <c r="K23219" s="1">
        <v>46255.758941458334</v>
      </c>
      <c r="L23219">
        <v>8</v>
      </c>
      <c r="M23219">
        <v>14</v>
      </c>
      <c r="N23219">
        <v>3</v>
      </c>
      <c r="O23219">
        <v>3</v>
      </c>
      <c r="P23219" s="119" t="s">
        <v>20254</v>
      </c>
    </row>
    <row r="23220" spans="1:16" x14ac:dyDescent="0.25">
      <c r="A23220">
        <v>72194</v>
      </c>
      <c r="B23220" s="119" t="s">
        <v>15577</v>
      </c>
      <c r="C23220">
        <v>0</v>
      </c>
      <c r="E23220">
        <v>5607</v>
      </c>
      <c r="F23220">
        <v>456</v>
      </c>
      <c r="G23220">
        <v>38985</v>
      </c>
      <c r="H23220">
        <v>727</v>
      </c>
      <c r="I23220" s="119" t="s">
        <v>3582</v>
      </c>
      <c r="J23220" s="119" t="s">
        <v>17</v>
      </c>
      <c r="K23220" s="1">
        <v>46255.758941458334</v>
      </c>
      <c r="L23220">
        <v>8468</v>
      </c>
      <c r="M23220">
        <v>16306</v>
      </c>
      <c r="N23220">
        <v>1089</v>
      </c>
      <c r="O23220">
        <v>4957</v>
      </c>
      <c r="P23220" s="119" t="s">
        <v>20254</v>
      </c>
    </row>
    <row r="23221" spans="1:16" x14ac:dyDescent="0.25">
      <c r="A23221">
        <v>72195</v>
      </c>
      <c r="B23221" s="119" t="s">
        <v>15578</v>
      </c>
      <c r="C23221">
        <v>0</v>
      </c>
      <c r="E23221">
        <v>1549</v>
      </c>
      <c r="F23221">
        <v>10508</v>
      </c>
      <c r="G23221">
        <v>258</v>
      </c>
      <c r="H23221">
        <v>19804</v>
      </c>
      <c r="I23221" s="119" t="s">
        <v>3582</v>
      </c>
      <c r="J23221" s="119" t="s">
        <v>17</v>
      </c>
      <c r="K23221" s="1">
        <v>46255.758941458334</v>
      </c>
      <c r="L23221">
        <v>10</v>
      </c>
      <c r="M23221">
        <v>1</v>
      </c>
      <c r="N23221">
        <v>0</v>
      </c>
      <c r="O23221">
        <v>0</v>
      </c>
      <c r="P23221" s="119" t="s">
        <v>20254</v>
      </c>
    </row>
    <row r="23222" spans="1:16" x14ac:dyDescent="0.25">
      <c r="A23222">
        <v>72196</v>
      </c>
      <c r="B23222" s="119" t="s">
        <v>15579</v>
      </c>
      <c r="C23222">
        <v>0</v>
      </c>
      <c r="E23222">
        <v>16296</v>
      </c>
      <c r="F23222">
        <v>32</v>
      </c>
      <c r="G23222">
        <v>1757</v>
      </c>
      <c r="H23222">
        <v>179</v>
      </c>
      <c r="I23222" s="119" t="s">
        <v>16</v>
      </c>
      <c r="J23222" s="119" t="s">
        <v>24</v>
      </c>
      <c r="K23222" s="1">
        <v>46255.758941458334</v>
      </c>
      <c r="L23222">
        <v>10</v>
      </c>
      <c r="M23222">
        <v>7</v>
      </c>
      <c r="N23222">
        <v>2</v>
      </c>
      <c r="O23222">
        <v>2</v>
      </c>
      <c r="P23222" s="119" t="s">
        <v>20254</v>
      </c>
    </row>
    <row r="23223" spans="1:16" x14ac:dyDescent="0.25">
      <c r="A23223">
        <v>72203</v>
      </c>
      <c r="B23223" s="119" t="s">
        <v>15580</v>
      </c>
      <c r="C23223">
        <v>0</v>
      </c>
      <c r="E23223">
        <v>46</v>
      </c>
      <c r="F23223">
        <v>22001</v>
      </c>
      <c r="G23223">
        <v>80</v>
      </c>
      <c r="H23223">
        <v>50000</v>
      </c>
      <c r="I23223" s="119" t="s">
        <v>1909</v>
      </c>
      <c r="J23223" s="119" t="s">
        <v>24</v>
      </c>
      <c r="K23223" s="1">
        <v>46255.758941458334</v>
      </c>
      <c r="L23223">
        <v>16</v>
      </c>
      <c r="M23223">
        <v>9</v>
      </c>
      <c r="N23223">
        <v>3</v>
      </c>
      <c r="O23223">
        <v>2</v>
      </c>
      <c r="P23223" s="119" t="s">
        <v>20254</v>
      </c>
    </row>
    <row r="23224" spans="1:16" x14ac:dyDescent="0.25">
      <c r="A23224">
        <v>72212</v>
      </c>
      <c r="B23224" s="119" t="s">
        <v>15581</v>
      </c>
      <c r="C23224">
        <v>0</v>
      </c>
      <c r="E23224">
        <v>0</v>
      </c>
      <c r="F23224">
        <v>0</v>
      </c>
      <c r="G23224">
        <v>3036</v>
      </c>
      <c r="H23224">
        <v>225</v>
      </c>
      <c r="I23224" s="119" t="s">
        <v>16</v>
      </c>
      <c r="J23224" s="119" t="s">
        <v>13431</v>
      </c>
      <c r="K23224" s="1">
        <v>46255.758941458334</v>
      </c>
      <c r="L23224">
        <v>0</v>
      </c>
      <c r="M23224">
        <v>17</v>
      </c>
      <c r="N23224">
        <v>0</v>
      </c>
      <c r="O23224">
        <v>4</v>
      </c>
      <c r="P23224" s="119" t="s">
        <v>20254</v>
      </c>
    </row>
    <row r="23225" spans="1:16" x14ac:dyDescent="0.25">
      <c r="A23225">
        <v>72217</v>
      </c>
      <c r="B23225" s="119" t="s">
        <v>15582</v>
      </c>
      <c r="C23225">
        <v>80</v>
      </c>
      <c r="D23225">
        <v>74287</v>
      </c>
      <c r="E23225">
        <v>145</v>
      </c>
      <c r="F23225">
        <v>24561</v>
      </c>
      <c r="G23225">
        <v>1340</v>
      </c>
      <c r="H23225">
        <v>32055</v>
      </c>
      <c r="I23225" s="119" t="s">
        <v>4611</v>
      </c>
      <c r="J23225" s="119" t="s">
        <v>24</v>
      </c>
      <c r="K23225" s="1">
        <v>46255.758941458334</v>
      </c>
      <c r="L23225">
        <v>0</v>
      </c>
      <c r="M23225">
        <v>27</v>
      </c>
      <c r="N23225">
        <v>0</v>
      </c>
      <c r="O23225">
        <v>3</v>
      </c>
      <c r="P23225" s="119" t="s">
        <v>20254</v>
      </c>
    </row>
    <row r="23226" spans="1:16" x14ac:dyDescent="0.25">
      <c r="A23226">
        <v>72224</v>
      </c>
      <c r="B23226" s="119" t="s">
        <v>15583</v>
      </c>
      <c r="C23226">
        <v>0</v>
      </c>
      <c r="E23226">
        <v>2576</v>
      </c>
      <c r="F23226">
        <v>10567</v>
      </c>
      <c r="G23226">
        <v>10466</v>
      </c>
      <c r="H23226">
        <v>12390</v>
      </c>
      <c r="I23226" s="119" t="s">
        <v>6020</v>
      </c>
      <c r="J23226" s="119" t="s">
        <v>17</v>
      </c>
      <c r="K23226" s="1">
        <v>46255.758941458334</v>
      </c>
      <c r="L23226">
        <v>593</v>
      </c>
      <c r="M23226">
        <v>3298</v>
      </c>
      <c r="N23226">
        <v>96</v>
      </c>
      <c r="O23226">
        <v>1390</v>
      </c>
      <c r="P23226" s="119" t="s">
        <v>20254</v>
      </c>
    </row>
    <row r="23227" spans="1:16" x14ac:dyDescent="0.25">
      <c r="A23227">
        <v>72225</v>
      </c>
      <c r="B23227" s="119" t="s">
        <v>15584</v>
      </c>
      <c r="C23227">
        <v>0</v>
      </c>
      <c r="E23227">
        <v>3648</v>
      </c>
      <c r="F23227">
        <v>10</v>
      </c>
      <c r="G23227">
        <v>10320</v>
      </c>
      <c r="H23227">
        <v>36</v>
      </c>
      <c r="I23227" s="119" t="s">
        <v>16</v>
      </c>
      <c r="J23227" s="119" t="s">
        <v>24</v>
      </c>
      <c r="K23227" s="1">
        <v>46255.758941458334</v>
      </c>
      <c r="L23227">
        <v>60</v>
      </c>
      <c r="M23227">
        <v>14</v>
      </c>
      <c r="N23227">
        <v>18</v>
      </c>
      <c r="O23227">
        <v>1</v>
      </c>
      <c r="P23227" s="119" t="s">
        <v>20254</v>
      </c>
    </row>
    <row r="23228" spans="1:16" x14ac:dyDescent="0.25">
      <c r="A23228">
        <v>72232</v>
      </c>
      <c r="B23228" s="119" t="s">
        <v>15585</v>
      </c>
      <c r="C23228">
        <v>0</v>
      </c>
      <c r="E23228">
        <v>669</v>
      </c>
      <c r="F23228">
        <v>188</v>
      </c>
      <c r="G23228">
        <v>442</v>
      </c>
      <c r="H23228">
        <v>1494</v>
      </c>
      <c r="I23228" s="119" t="s">
        <v>16</v>
      </c>
      <c r="J23228" s="119" t="s">
        <v>24</v>
      </c>
      <c r="K23228" s="1">
        <v>46255.758941458334</v>
      </c>
      <c r="L23228">
        <v>3</v>
      </c>
      <c r="M23228">
        <v>2</v>
      </c>
      <c r="N23228">
        <v>0</v>
      </c>
      <c r="O23228">
        <v>0</v>
      </c>
      <c r="P23228" s="119" t="s">
        <v>20254</v>
      </c>
    </row>
    <row r="23229" spans="1:16" x14ac:dyDescent="0.25">
      <c r="A23229">
        <v>72236</v>
      </c>
      <c r="B23229" s="119" t="s">
        <v>15586</v>
      </c>
      <c r="C23229">
        <v>80</v>
      </c>
      <c r="E23229">
        <v>30</v>
      </c>
      <c r="F23229">
        <v>43459</v>
      </c>
      <c r="G23229">
        <v>24</v>
      </c>
      <c r="H23229">
        <v>119997</v>
      </c>
      <c r="I23229" s="119" t="s">
        <v>4726</v>
      </c>
      <c r="J23229" s="119" t="s">
        <v>24</v>
      </c>
      <c r="K23229" s="1">
        <v>46255.758941458334</v>
      </c>
      <c r="L23229">
        <v>0</v>
      </c>
      <c r="M23229">
        <v>0</v>
      </c>
      <c r="N23229">
        <v>0</v>
      </c>
      <c r="O23229">
        <v>0</v>
      </c>
      <c r="P23229" s="119" t="s">
        <v>20254</v>
      </c>
    </row>
    <row r="23230" spans="1:16" x14ac:dyDescent="0.25">
      <c r="A23230">
        <v>72242</v>
      </c>
      <c r="B23230" s="119" t="s">
        <v>15587</v>
      </c>
      <c r="C23230">
        <v>80</v>
      </c>
      <c r="E23230">
        <v>72</v>
      </c>
      <c r="F23230">
        <v>15036</v>
      </c>
      <c r="G23230">
        <v>73</v>
      </c>
      <c r="H23230">
        <v>93941</v>
      </c>
      <c r="I23230" s="119" t="s">
        <v>4726</v>
      </c>
      <c r="J23230" s="119" t="s">
        <v>24</v>
      </c>
      <c r="K23230" s="1">
        <v>46255.758941458334</v>
      </c>
      <c r="L23230">
        <v>15</v>
      </c>
      <c r="M23230">
        <v>9</v>
      </c>
      <c r="N23230">
        <v>2</v>
      </c>
      <c r="O23230">
        <v>1</v>
      </c>
      <c r="P23230" s="119" t="s">
        <v>20254</v>
      </c>
    </row>
    <row r="23231" spans="1:16" x14ac:dyDescent="0.25">
      <c r="A23231">
        <v>72246</v>
      </c>
      <c r="B23231" s="119" t="s">
        <v>15588</v>
      </c>
      <c r="C23231">
        <v>0</v>
      </c>
      <c r="E23231">
        <v>1018</v>
      </c>
      <c r="F23231">
        <v>35</v>
      </c>
      <c r="G23231">
        <v>343</v>
      </c>
      <c r="H23231">
        <v>1047</v>
      </c>
      <c r="I23231" s="119" t="s">
        <v>16</v>
      </c>
      <c r="J23231" s="119" t="s">
        <v>24</v>
      </c>
      <c r="K23231" s="1">
        <v>46255.758941458334</v>
      </c>
      <c r="L23231">
        <v>0</v>
      </c>
      <c r="M23231">
        <v>1</v>
      </c>
      <c r="N23231">
        <v>0</v>
      </c>
      <c r="O23231">
        <v>1</v>
      </c>
      <c r="P23231" s="119" t="s">
        <v>20254</v>
      </c>
    </row>
    <row r="23232" spans="1:16" x14ac:dyDescent="0.25">
      <c r="A23232">
        <v>72247</v>
      </c>
      <c r="B23232" s="119" t="s">
        <v>15589</v>
      </c>
      <c r="C23232">
        <v>0</v>
      </c>
      <c r="E23232">
        <v>1104</v>
      </c>
      <c r="F23232">
        <v>11</v>
      </c>
      <c r="G23232">
        <v>304</v>
      </c>
      <c r="H23232">
        <v>835</v>
      </c>
      <c r="I23232" s="119" t="s">
        <v>16</v>
      </c>
      <c r="J23232" s="119" t="s">
        <v>24</v>
      </c>
      <c r="K23232" s="1">
        <v>46255.758941458334</v>
      </c>
      <c r="L23232">
        <v>0</v>
      </c>
      <c r="M23232">
        <v>8</v>
      </c>
      <c r="N23232">
        <v>0</v>
      </c>
      <c r="O23232">
        <v>3</v>
      </c>
      <c r="P23232" s="119" t="s">
        <v>20254</v>
      </c>
    </row>
    <row r="23233" spans="1:16" x14ac:dyDescent="0.25">
      <c r="A23233">
        <v>72248</v>
      </c>
      <c r="B23233" s="119" t="s">
        <v>15590</v>
      </c>
      <c r="C23233">
        <v>0</v>
      </c>
      <c r="E23233">
        <v>308</v>
      </c>
      <c r="F23233">
        <v>9</v>
      </c>
      <c r="G23233">
        <v>1246</v>
      </c>
      <c r="H23233">
        <v>280</v>
      </c>
      <c r="I23233" s="119" t="s">
        <v>16</v>
      </c>
      <c r="J23233" s="119" t="s">
        <v>13431</v>
      </c>
      <c r="K23233" s="1">
        <v>46255.758941458334</v>
      </c>
      <c r="L23233">
        <v>12</v>
      </c>
      <c r="M23233">
        <v>12</v>
      </c>
      <c r="N23233">
        <v>5</v>
      </c>
      <c r="O23233">
        <v>4</v>
      </c>
      <c r="P23233" s="119" t="s">
        <v>20254</v>
      </c>
    </row>
    <row r="23234" spans="1:16" x14ac:dyDescent="0.25">
      <c r="A23234">
        <v>72258</v>
      </c>
      <c r="B23234" s="119" t="s">
        <v>15591</v>
      </c>
      <c r="C23234">
        <v>0</v>
      </c>
      <c r="E23234">
        <v>1670</v>
      </c>
      <c r="F23234">
        <v>2011</v>
      </c>
      <c r="G23234">
        <v>339</v>
      </c>
      <c r="H23234">
        <v>7541</v>
      </c>
      <c r="I23234" s="119" t="s">
        <v>3582</v>
      </c>
      <c r="J23234" s="119" t="s">
        <v>17</v>
      </c>
      <c r="K23234" s="1">
        <v>46255.758941458334</v>
      </c>
      <c r="L23234">
        <v>5</v>
      </c>
      <c r="M23234">
        <v>14</v>
      </c>
      <c r="N23234">
        <v>0</v>
      </c>
      <c r="O23234">
        <v>10</v>
      </c>
      <c r="P23234" s="119" t="s">
        <v>20254</v>
      </c>
    </row>
    <row r="23235" spans="1:16" x14ac:dyDescent="0.25">
      <c r="A23235">
        <v>72261</v>
      </c>
      <c r="B23235" s="119" t="s">
        <v>15592</v>
      </c>
      <c r="C23235">
        <v>10</v>
      </c>
      <c r="E23235">
        <v>745</v>
      </c>
      <c r="F23235">
        <v>163501</v>
      </c>
      <c r="G23235">
        <v>203</v>
      </c>
      <c r="H23235">
        <v>248391</v>
      </c>
      <c r="I23235" s="119" t="s">
        <v>3582</v>
      </c>
      <c r="J23235" s="119" t="s">
        <v>24</v>
      </c>
      <c r="K23235" s="1">
        <v>46255.758941458334</v>
      </c>
      <c r="L23235">
        <v>14</v>
      </c>
      <c r="M23235">
        <v>27</v>
      </c>
      <c r="N23235">
        <v>4</v>
      </c>
      <c r="O23235">
        <v>6</v>
      </c>
      <c r="P23235" s="119" t="s">
        <v>20254</v>
      </c>
    </row>
    <row r="23236" spans="1:16" x14ac:dyDescent="0.25">
      <c r="A23236">
        <v>72262</v>
      </c>
      <c r="B23236" s="119" t="s">
        <v>15593</v>
      </c>
      <c r="C23236">
        <v>80</v>
      </c>
      <c r="E23236">
        <v>26</v>
      </c>
      <c r="F23236">
        <v>38753</v>
      </c>
      <c r="G23236">
        <v>88</v>
      </c>
      <c r="H23236">
        <v>67829</v>
      </c>
      <c r="I23236" s="119" t="s">
        <v>19</v>
      </c>
      <c r="J23236" s="119" t="s">
        <v>24</v>
      </c>
      <c r="K23236" s="1">
        <v>46255.758941458334</v>
      </c>
      <c r="L23236">
        <v>21</v>
      </c>
      <c r="M23236">
        <v>56</v>
      </c>
      <c r="N23236">
        <v>5</v>
      </c>
      <c r="O23236">
        <v>16</v>
      </c>
      <c r="P23236" s="119" t="s">
        <v>20254</v>
      </c>
    </row>
    <row r="23237" spans="1:16" x14ac:dyDescent="0.25">
      <c r="A23237">
        <v>72265</v>
      </c>
      <c r="B23237" s="119" t="s">
        <v>15594</v>
      </c>
      <c r="C23237">
        <v>0</v>
      </c>
      <c r="E23237">
        <v>4215</v>
      </c>
      <c r="F23237">
        <v>1167</v>
      </c>
      <c r="G23237">
        <v>1639</v>
      </c>
      <c r="H23237">
        <v>2897</v>
      </c>
      <c r="I23237" s="119" t="s">
        <v>3582</v>
      </c>
      <c r="J23237" s="119" t="s">
        <v>139</v>
      </c>
      <c r="K23237" s="1">
        <v>46255.758941458334</v>
      </c>
      <c r="L23237">
        <v>131</v>
      </c>
      <c r="M23237">
        <v>112</v>
      </c>
      <c r="N23237">
        <v>0</v>
      </c>
      <c r="O23237">
        <v>0</v>
      </c>
      <c r="P23237" s="119" t="s">
        <v>20254</v>
      </c>
    </row>
    <row r="23238" spans="1:16" x14ac:dyDescent="0.25">
      <c r="A23238">
        <v>72267</v>
      </c>
      <c r="B23238" s="119" t="s">
        <v>15595</v>
      </c>
      <c r="C23238">
        <v>80</v>
      </c>
      <c r="E23238">
        <v>512</v>
      </c>
      <c r="F23238">
        <v>16247</v>
      </c>
      <c r="G23238">
        <v>97</v>
      </c>
      <c r="H23238">
        <v>36242</v>
      </c>
      <c r="I23238" s="119" t="s">
        <v>19</v>
      </c>
      <c r="J23238" s="119" t="s">
        <v>24</v>
      </c>
      <c r="K23238" s="1">
        <v>46255.758941458334</v>
      </c>
      <c r="L23238">
        <v>3</v>
      </c>
      <c r="M23238">
        <v>0</v>
      </c>
      <c r="N23238">
        <v>0</v>
      </c>
      <c r="O23238">
        <v>0</v>
      </c>
      <c r="P23238" s="119" t="s">
        <v>20254</v>
      </c>
    </row>
    <row r="23239" spans="1:16" x14ac:dyDescent="0.25">
      <c r="A23239">
        <v>72273</v>
      </c>
      <c r="B23239" s="119" t="s">
        <v>15596</v>
      </c>
      <c r="C23239">
        <v>0</v>
      </c>
      <c r="E23239">
        <v>0</v>
      </c>
      <c r="F23239">
        <v>0</v>
      </c>
      <c r="G23239">
        <v>1524</v>
      </c>
      <c r="H23239">
        <v>5</v>
      </c>
      <c r="I23239" s="119" t="s">
        <v>16</v>
      </c>
      <c r="J23239" s="119" t="s">
        <v>24</v>
      </c>
      <c r="K23239" s="1">
        <v>46255.758941458334</v>
      </c>
      <c r="L23239">
        <v>0</v>
      </c>
      <c r="M23239">
        <v>14</v>
      </c>
      <c r="N23239">
        <v>0</v>
      </c>
      <c r="O23239">
        <v>3</v>
      </c>
      <c r="P23239" s="119" t="s">
        <v>20254</v>
      </c>
    </row>
    <row r="23240" spans="1:16" x14ac:dyDescent="0.25">
      <c r="A23240">
        <v>72275</v>
      </c>
      <c r="B23240" s="119" t="s">
        <v>15597</v>
      </c>
      <c r="C23240">
        <v>0</v>
      </c>
      <c r="E23240">
        <v>74</v>
      </c>
      <c r="F23240">
        <v>5017</v>
      </c>
      <c r="G23240">
        <v>13</v>
      </c>
      <c r="H23240">
        <v>18799</v>
      </c>
      <c r="I23240" s="119" t="s">
        <v>16</v>
      </c>
      <c r="J23240" s="119" t="s">
        <v>24</v>
      </c>
      <c r="K23240" s="1">
        <v>46255.758941458334</v>
      </c>
      <c r="L23240">
        <v>0</v>
      </c>
      <c r="M23240">
        <v>2</v>
      </c>
      <c r="N23240">
        <v>0</v>
      </c>
      <c r="O23240">
        <v>2</v>
      </c>
      <c r="P23240" s="119" t="s">
        <v>20254</v>
      </c>
    </row>
    <row r="23241" spans="1:16" x14ac:dyDescent="0.25">
      <c r="A23241">
        <v>72276</v>
      </c>
      <c r="B23241" s="119" t="s">
        <v>15598</v>
      </c>
      <c r="C23241">
        <v>0</v>
      </c>
      <c r="E23241">
        <v>364</v>
      </c>
      <c r="F23241">
        <v>476</v>
      </c>
      <c r="G23241">
        <v>60</v>
      </c>
      <c r="H23241">
        <v>7875</v>
      </c>
      <c r="I23241" s="119" t="s">
        <v>16</v>
      </c>
      <c r="J23241" s="119" t="s">
        <v>13431</v>
      </c>
      <c r="K23241" s="1">
        <v>46255.758941458334</v>
      </c>
      <c r="L23241">
        <v>0</v>
      </c>
      <c r="M23241">
        <v>1</v>
      </c>
      <c r="N23241">
        <v>0</v>
      </c>
      <c r="O23241">
        <v>0</v>
      </c>
      <c r="P23241" s="119" t="s">
        <v>20254</v>
      </c>
    </row>
    <row r="23242" spans="1:16" x14ac:dyDescent="0.25">
      <c r="A23242">
        <v>72289</v>
      </c>
      <c r="B23242" s="119" t="s">
        <v>15599</v>
      </c>
      <c r="C23242">
        <v>0</v>
      </c>
      <c r="E23242">
        <v>1467</v>
      </c>
      <c r="F23242">
        <v>91</v>
      </c>
      <c r="G23242">
        <v>1468</v>
      </c>
      <c r="H23242">
        <v>357</v>
      </c>
      <c r="I23242" s="119" t="s">
        <v>16</v>
      </c>
      <c r="J23242" s="119" t="s">
        <v>13431</v>
      </c>
      <c r="K23242" s="1">
        <v>46255.758941458334</v>
      </c>
      <c r="L23242">
        <v>8</v>
      </c>
      <c r="M23242">
        <v>8</v>
      </c>
      <c r="N23242">
        <v>1</v>
      </c>
      <c r="O23242">
        <v>1</v>
      </c>
      <c r="P23242" s="119" t="s">
        <v>20254</v>
      </c>
    </row>
    <row r="23243" spans="1:16" x14ac:dyDescent="0.25">
      <c r="A23243">
        <v>72291</v>
      </c>
      <c r="B23243" s="119" t="s">
        <v>15600</v>
      </c>
      <c r="C23243">
        <v>15</v>
      </c>
      <c r="E23243">
        <v>950</v>
      </c>
      <c r="F23243">
        <v>1458</v>
      </c>
      <c r="G23243">
        <v>813</v>
      </c>
      <c r="H23243">
        <v>4992</v>
      </c>
      <c r="I23243" s="119" t="s">
        <v>16</v>
      </c>
      <c r="J23243" s="119" t="s">
        <v>22</v>
      </c>
      <c r="K23243" s="1">
        <v>46255.758941458334</v>
      </c>
      <c r="L23243">
        <v>1</v>
      </c>
      <c r="M23243">
        <v>17</v>
      </c>
      <c r="N23243">
        <v>0</v>
      </c>
      <c r="O23243">
        <v>0</v>
      </c>
      <c r="P23243" s="119" t="s">
        <v>20254</v>
      </c>
    </row>
    <row r="23244" spans="1:16" x14ac:dyDescent="0.25">
      <c r="A23244">
        <v>72293</v>
      </c>
      <c r="B23244" s="119" t="s">
        <v>15601</v>
      </c>
      <c r="C23244">
        <v>0</v>
      </c>
      <c r="E23244">
        <v>3699</v>
      </c>
      <c r="F23244">
        <v>45</v>
      </c>
      <c r="G23244">
        <v>1015</v>
      </c>
      <c r="H23244">
        <v>197</v>
      </c>
      <c r="I23244" s="119" t="s">
        <v>6020</v>
      </c>
      <c r="J23244" s="119" t="s">
        <v>222</v>
      </c>
      <c r="K23244" s="1">
        <v>46255.758941458334</v>
      </c>
      <c r="L23244">
        <v>4</v>
      </c>
      <c r="M23244">
        <v>2</v>
      </c>
      <c r="N23244">
        <v>0</v>
      </c>
      <c r="O23244">
        <v>0</v>
      </c>
      <c r="P23244" s="119" t="s">
        <v>20254</v>
      </c>
    </row>
    <row r="23245" spans="1:16" x14ac:dyDescent="0.25">
      <c r="A23245">
        <v>72294</v>
      </c>
      <c r="B23245" s="119" t="s">
        <v>15602</v>
      </c>
      <c r="C23245">
        <v>0</v>
      </c>
      <c r="E23245">
        <v>768</v>
      </c>
      <c r="F23245">
        <v>111</v>
      </c>
      <c r="G23245">
        <v>748</v>
      </c>
      <c r="H23245">
        <v>1383</v>
      </c>
      <c r="I23245" s="119" t="s">
        <v>16</v>
      </c>
      <c r="J23245" s="119" t="s">
        <v>13431</v>
      </c>
      <c r="K23245" s="1">
        <v>46255.758941458334</v>
      </c>
      <c r="L23245">
        <v>5</v>
      </c>
      <c r="M23245">
        <v>12</v>
      </c>
      <c r="N23245">
        <v>1</v>
      </c>
      <c r="O23245">
        <v>4</v>
      </c>
      <c r="P23245" s="119" t="s">
        <v>20254</v>
      </c>
    </row>
    <row r="23246" spans="1:16" x14ac:dyDescent="0.25">
      <c r="A23246">
        <v>72296</v>
      </c>
      <c r="B23246" s="119" t="s">
        <v>15603</v>
      </c>
      <c r="C23246">
        <v>0</v>
      </c>
      <c r="E23246">
        <v>6340</v>
      </c>
      <c r="F23246">
        <v>17</v>
      </c>
      <c r="G23246">
        <v>34902</v>
      </c>
      <c r="H23246">
        <v>30</v>
      </c>
      <c r="I23246" s="119" t="s">
        <v>3582</v>
      </c>
      <c r="J23246" s="119" t="s">
        <v>139</v>
      </c>
      <c r="K23246" s="1">
        <v>46255.758941458334</v>
      </c>
      <c r="L23246">
        <v>27</v>
      </c>
      <c r="M23246">
        <v>21</v>
      </c>
      <c r="N23246">
        <v>27</v>
      </c>
      <c r="O23246">
        <v>0</v>
      </c>
      <c r="P23246" s="119" t="s">
        <v>20254</v>
      </c>
    </row>
    <row r="23247" spans="1:16" x14ac:dyDescent="0.25">
      <c r="A23247">
        <v>72297</v>
      </c>
      <c r="B23247" s="119" t="s">
        <v>15604</v>
      </c>
      <c r="C23247">
        <v>0</v>
      </c>
      <c r="E23247">
        <v>82</v>
      </c>
      <c r="F23247">
        <v>22185</v>
      </c>
      <c r="G23247">
        <v>146</v>
      </c>
      <c r="H23247">
        <v>43590</v>
      </c>
      <c r="I23247" s="119" t="s">
        <v>3582</v>
      </c>
      <c r="J23247" s="119" t="s">
        <v>17</v>
      </c>
      <c r="K23247" s="1">
        <v>46255.758941458334</v>
      </c>
      <c r="L23247">
        <v>13</v>
      </c>
      <c r="M23247">
        <v>14</v>
      </c>
      <c r="N23247">
        <v>3</v>
      </c>
      <c r="O23247">
        <v>1</v>
      </c>
      <c r="P23247" s="119" t="s">
        <v>20254</v>
      </c>
    </row>
    <row r="23248" spans="1:16" x14ac:dyDescent="0.25">
      <c r="A23248">
        <v>72302</v>
      </c>
      <c r="B23248" s="119" t="s">
        <v>15605</v>
      </c>
      <c r="C23248">
        <v>0</v>
      </c>
      <c r="E23248">
        <v>59</v>
      </c>
      <c r="F23248">
        <v>210780</v>
      </c>
      <c r="G23248">
        <v>42</v>
      </c>
      <c r="H23248">
        <v>399694</v>
      </c>
      <c r="I23248" s="119" t="s">
        <v>16</v>
      </c>
      <c r="J23248" s="119" t="s">
        <v>222</v>
      </c>
      <c r="K23248" s="1">
        <v>46255.758941458334</v>
      </c>
      <c r="L23248">
        <v>16</v>
      </c>
      <c r="M23248">
        <v>4</v>
      </c>
      <c r="N23248">
        <v>5</v>
      </c>
      <c r="O23248">
        <v>2</v>
      </c>
      <c r="P23248" s="119" t="s">
        <v>20254</v>
      </c>
    </row>
    <row r="23249" spans="1:16" x14ac:dyDescent="0.25">
      <c r="A23249">
        <v>72305</v>
      </c>
      <c r="B23249" s="119" t="s">
        <v>15606</v>
      </c>
      <c r="C23249">
        <v>80</v>
      </c>
      <c r="E23249">
        <v>1128</v>
      </c>
      <c r="F23249">
        <v>1626</v>
      </c>
      <c r="G23249">
        <v>94</v>
      </c>
      <c r="H23249">
        <v>3297</v>
      </c>
      <c r="I23249" s="119" t="s">
        <v>4726</v>
      </c>
      <c r="J23249" s="119" t="s">
        <v>222</v>
      </c>
      <c r="K23249" s="1">
        <v>46255.758941458334</v>
      </c>
      <c r="L23249">
        <v>482</v>
      </c>
      <c r="M23249">
        <v>2</v>
      </c>
      <c r="N23249">
        <v>0</v>
      </c>
      <c r="O23249">
        <v>0</v>
      </c>
      <c r="P23249" s="119" t="s">
        <v>20254</v>
      </c>
    </row>
    <row r="23250" spans="1:16" x14ac:dyDescent="0.25">
      <c r="A23250">
        <v>72306</v>
      </c>
      <c r="B23250" s="119" t="s">
        <v>15607</v>
      </c>
      <c r="C23250">
        <v>0</v>
      </c>
      <c r="E23250">
        <v>226</v>
      </c>
      <c r="F23250">
        <v>3</v>
      </c>
      <c r="G23250">
        <v>2694</v>
      </c>
      <c r="H23250">
        <v>70</v>
      </c>
      <c r="I23250" s="119" t="s">
        <v>16</v>
      </c>
      <c r="J23250" s="119" t="s">
        <v>24</v>
      </c>
      <c r="K23250" s="1">
        <v>46255.758941458334</v>
      </c>
      <c r="L23250">
        <v>12</v>
      </c>
      <c r="M23250">
        <v>6</v>
      </c>
      <c r="N23250">
        <v>4</v>
      </c>
      <c r="O23250">
        <v>0</v>
      </c>
      <c r="P23250" s="119" t="s">
        <v>20254</v>
      </c>
    </row>
    <row r="23251" spans="1:16" x14ac:dyDescent="0.25">
      <c r="A23251">
        <v>72308</v>
      </c>
      <c r="B23251" s="119" t="s">
        <v>15608</v>
      </c>
      <c r="C23251">
        <v>80</v>
      </c>
      <c r="E23251">
        <v>133</v>
      </c>
      <c r="F23251">
        <v>67203</v>
      </c>
      <c r="G23251">
        <v>200</v>
      </c>
      <c r="H23251">
        <v>99851</v>
      </c>
      <c r="I23251" s="119" t="s">
        <v>19</v>
      </c>
      <c r="J23251" s="119" t="s">
        <v>24</v>
      </c>
      <c r="K23251" s="1">
        <v>46255.758941458334</v>
      </c>
      <c r="L23251">
        <v>9</v>
      </c>
      <c r="M23251">
        <v>73</v>
      </c>
      <c r="N23251">
        <v>1</v>
      </c>
      <c r="O23251">
        <v>17</v>
      </c>
      <c r="P23251" s="119" t="s">
        <v>20254</v>
      </c>
    </row>
    <row r="23252" spans="1:16" x14ac:dyDescent="0.25">
      <c r="A23252">
        <v>72313</v>
      </c>
      <c r="B23252" s="119" t="s">
        <v>15609</v>
      </c>
      <c r="C23252">
        <v>0</v>
      </c>
      <c r="E23252">
        <v>470</v>
      </c>
      <c r="F23252">
        <v>13093</v>
      </c>
      <c r="G23252">
        <v>333</v>
      </c>
      <c r="H23252">
        <v>19894</v>
      </c>
      <c r="I23252" s="119" t="s">
        <v>3582</v>
      </c>
      <c r="J23252" s="119" t="s">
        <v>17</v>
      </c>
      <c r="K23252" s="1">
        <v>46255.758941458334</v>
      </c>
      <c r="L23252">
        <v>8</v>
      </c>
      <c r="M23252">
        <v>6</v>
      </c>
      <c r="N23252">
        <v>0</v>
      </c>
      <c r="O23252">
        <v>1</v>
      </c>
      <c r="P23252" s="119" t="s">
        <v>20254</v>
      </c>
    </row>
    <row r="23253" spans="1:16" x14ac:dyDescent="0.25">
      <c r="A23253">
        <v>72315</v>
      </c>
      <c r="B23253" s="119" t="s">
        <v>15610</v>
      </c>
      <c r="C23253">
        <v>80</v>
      </c>
      <c r="E23253">
        <v>14037</v>
      </c>
      <c r="F23253">
        <v>927</v>
      </c>
      <c r="G23253">
        <v>8484</v>
      </c>
      <c r="H23253">
        <v>1005</v>
      </c>
      <c r="I23253" s="119" t="s">
        <v>7033</v>
      </c>
      <c r="J23253" s="119" t="s">
        <v>222</v>
      </c>
      <c r="K23253" s="1">
        <v>46255.758941458334</v>
      </c>
      <c r="L23253">
        <v>27288</v>
      </c>
      <c r="M23253">
        <v>1130</v>
      </c>
      <c r="N23253">
        <v>6686</v>
      </c>
      <c r="O23253">
        <v>239</v>
      </c>
      <c r="P23253" s="119" t="s">
        <v>20254</v>
      </c>
    </row>
    <row r="23254" spans="1:16" x14ac:dyDescent="0.25">
      <c r="A23254">
        <v>72320</v>
      </c>
      <c r="B23254" s="119" t="s">
        <v>15611</v>
      </c>
      <c r="C23254">
        <v>0</v>
      </c>
      <c r="E23254">
        <v>14240</v>
      </c>
      <c r="F23254">
        <v>58</v>
      </c>
      <c r="G23254">
        <v>1494</v>
      </c>
      <c r="H23254">
        <v>367</v>
      </c>
      <c r="I23254" s="119" t="s">
        <v>16</v>
      </c>
      <c r="J23254" s="119" t="s">
        <v>13431</v>
      </c>
      <c r="K23254" s="1">
        <v>46255.758941458334</v>
      </c>
      <c r="L23254">
        <v>6</v>
      </c>
      <c r="M23254">
        <v>10</v>
      </c>
      <c r="N23254">
        <v>2</v>
      </c>
      <c r="O23254">
        <v>3</v>
      </c>
      <c r="P23254" s="119" t="s">
        <v>20254</v>
      </c>
    </row>
    <row r="23255" spans="1:16" x14ac:dyDescent="0.25">
      <c r="A23255">
        <v>72323</v>
      </c>
      <c r="B23255" s="119" t="s">
        <v>15612</v>
      </c>
      <c r="C23255">
        <v>0</v>
      </c>
      <c r="E23255">
        <v>875</v>
      </c>
      <c r="F23255">
        <v>1002</v>
      </c>
      <c r="G23255">
        <v>70</v>
      </c>
      <c r="H23255">
        <v>7496</v>
      </c>
      <c r="I23255" s="119" t="s">
        <v>16</v>
      </c>
      <c r="J23255" s="119" t="s">
        <v>13431</v>
      </c>
      <c r="K23255" s="1">
        <v>46255.758941458334</v>
      </c>
      <c r="L23255">
        <v>1</v>
      </c>
      <c r="M23255">
        <v>2</v>
      </c>
      <c r="N23255">
        <v>0</v>
      </c>
      <c r="O23255">
        <v>0</v>
      </c>
      <c r="P23255" s="119" t="s">
        <v>20254</v>
      </c>
    </row>
    <row r="23256" spans="1:16" x14ac:dyDescent="0.25">
      <c r="A23256">
        <v>72335</v>
      </c>
      <c r="B23256" s="119" t="s">
        <v>15613</v>
      </c>
      <c r="C23256">
        <v>0</v>
      </c>
      <c r="E23256">
        <v>25</v>
      </c>
      <c r="F23256">
        <v>150000</v>
      </c>
      <c r="G23256">
        <v>2</v>
      </c>
      <c r="H23256">
        <v>980000</v>
      </c>
      <c r="I23256" s="119" t="s">
        <v>16</v>
      </c>
      <c r="J23256" s="119" t="s">
        <v>13431</v>
      </c>
      <c r="K23256" s="1">
        <v>46255.758941458334</v>
      </c>
      <c r="L23256">
        <v>1</v>
      </c>
      <c r="M23256">
        <v>0</v>
      </c>
      <c r="N23256">
        <v>0</v>
      </c>
      <c r="O23256">
        <v>0</v>
      </c>
      <c r="P23256" s="119" t="s">
        <v>20254</v>
      </c>
    </row>
    <row r="23257" spans="1:16" x14ac:dyDescent="0.25">
      <c r="A23257">
        <v>72339</v>
      </c>
      <c r="B23257" s="119" t="s">
        <v>15614</v>
      </c>
      <c r="C23257">
        <v>60</v>
      </c>
      <c r="E23257">
        <v>6189</v>
      </c>
      <c r="F23257">
        <v>666</v>
      </c>
      <c r="G23257">
        <v>54229</v>
      </c>
      <c r="H23257">
        <v>1231</v>
      </c>
      <c r="I23257" s="119" t="s">
        <v>7033</v>
      </c>
      <c r="J23257" s="119" t="s">
        <v>24</v>
      </c>
      <c r="K23257" s="1">
        <v>46255.758941458334</v>
      </c>
      <c r="L23257">
        <v>792</v>
      </c>
      <c r="M23257">
        <v>21265</v>
      </c>
      <c r="N23257">
        <v>110</v>
      </c>
      <c r="O23257">
        <v>932</v>
      </c>
      <c r="P23257" s="119" t="s">
        <v>20259</v>
      </c>
    </row>
    <row r="23258" spans="1:16" x14ac:dyDescent="0.25">
      <c r="A23258">
        <v>72345</v>
      </c>
      <c r="B23258" s="119" t="s">
        <v>15615</v>
      </c>
      <c r="C23258">
        <v>0</v>
      </c>
      <c r="E23258">
        <v>4639</v>
      </c>
      <c r="F23258">
        <v>2</v>
      </c>
      <c r="G23258">
        <v>3652</v>
      </c>
      <c r="H23258">
        <v>23</v>
      </c>
      <c r="I23258" s="119" t="s">
        <v>16</v>
      </c>
      <c r="J23258" s="119" t="s">
        <v>24</v>
      </c>
      <c r="K23258" s="1">
        <v>46255.758941458334</v>
      </c>
      <c r="L23258">
        <v>14</v>
      </c>
      <c r="M23258">
        <v>8</v>
      </c>
      <c r="N23258">
        <v>4</v>
      </c>
      <c r="O23258">
        <v>2</v>
      </c>
      <c r="P23258" s="119" t="s">
        <v>20254</v>
      </c>
    </row>
    <row r="23259" spans="1:16" x14ac:dyDescent="0.25">
      <c r="A23259">
        <v>72347</v>
      </c>
      <c r="B23259" s="119" t="s">
        <v>15616</v>
      </c>
      <c r="C23259">
        <v>80</v>
      </c>
      <c r="E23259">
        <v>52</v>
      </c>
      <c r="F23259">
        <v>12257</v>
      </c>
      <c r="G23259">
        <v>59</v>
      </c>
      <c r="H23259">
        <v>72989</v>
      </c>
      <c r="I23259" s="119" t="s">
        <v>4726</v>
      </c>
      <c r="J23259" s="119" t="s">
        <v>24</v>
      </c>
      <c r="K23259" s="1">
        <v>46255.758941458334</v>
      </c>
      <c r="L23259">
        <v>6</v>
      </c>
      <c r="M23259">
        <v>1</v>
      </c>
      <c r="N23259">
        <v>0</v>
      </c>
      <c r="O23259">
        <v>0</v>
      </c>
      <c r="P23259" s="119" t="s">
        <v>20254</v>
      </c>
    </row>
    <row r="23260" spans="1:16" x14ac:dyDescent="0.25">
      <c r="A23260">
        <v>72351</v>
      </c>
      <c r="B23260" s="119" t="s">
        <v>15617</v>
      </c>
      <c r="C23260">
        <v>0</v>
      </c>
      <c r="E23260">
        <v>591</v>
      </c>
      <c r="F23260">
        <v>107</v>
      </c>
      <c r="G23260">
        <v>0</v>
      </c>
      <c r="H23260">
        <v>0</v>
      </c>
      <c r="I23260" s="119" t="s">
        <v>6020</v>
      </c>
      <c r="J23260" s="119" t="s">
        <v>17</v>
      </c>
      <c r="K23260" s="1">
        <v>46255.758941458334</v>
      </c>
      <c r="L23260">
        <v>0</v>
      </c>
      <c r="M23260">
        <v>0</v>
      </c>
      <c r="N23260">
        <v>0</v>
      </c>
      <c r="O23260">
        <v>0</v>
      </c>
      <c r="P23260" s="119" t="s">
        <v>20254</v>
      </c>
    </row>
    <row r="23261" spans="1:16" x14ac:dyDescent="0.25">
      <c r="A23261">
        <v>72353</v>
      </c>
      <c r="B23261" s="119" t="s">
        <v>15618</v>
      </c>
      <c r="C23261">
        <v>0</v>
      </c>
      <c r="E23261">
        <v>81</v>
      </c>
      <c r="F23261">
        <v>450000</v>
      </c>
      <c r="G23261">
        <v>50</v>
      </c>
      <c r="H23261">
        <v>779999</v>
      </c>
      <c r="I23261" s="119" t="s">
        <v>6020</v>
      </c>
      <c r="J23261" s="119" t="s">
        <v>24</v>
      </c>
      <c r="K23261" s="1">
        <v>46255.758941458334</v>
      </c>
      <c r="L23261">
        <v>18</v>
      </c>
      <c r="M23261">
        <v>9</v>
      </c>
      <c r="N23261">
        <v>5</v>
      </c>
      <c r="O23261">
        <v>1</v>
      </c>
      <c r="P23261" s="119" t="s">
        <v>20254</v>
      </c>
    </row>
    <row r="23262" spans="1:16" x14ac:dyDescent="0.25">
      <c r="A23262">
        <v>72355</v>
      </c>
      <c r="B23262" s="119" t="s">
        <v>15619</v>
      </c>
      <c r="C23262">
        <v>80</v>
      </c>
      <c r="E23262">
        <v>371</v>
      </c>
      <c r="F23262">
        <v>3810</v>
      </c>
      <c r="G23262">
        <v>354</v>
      </c>
      <c r="H23262">
        <v>10908</v>
      </c>
      <c r="I23262" s="119" t="s">
        <v>4726</v>
      </c>
      <c r="J23262" s="119" t="s">
        <v>222</v>
      </c>
      <c r="K23262" s="1">
        <v>46255.758941458334</v>
      </c>
      <c r="L23262">
        <v>4</v>
      </c>
      <c r="M23262">
        <v>17</v>
      </c>
      <c r="N23262">
        <v>0</v>
      </c>
      <c r="O23262">
        <v>3</v>
      </c>
      <c r="P23262" s="119" t="s">
        <v>20254</v>
      </c>
    </row>
    <row r="23263" spans="1:16" x14ac:dyDescent="0.25">
      <c r="A23263">
        <v>72363</v>
      </c>
      <c r="B23263" s="119" t="s">
        <v>15620</v>
      </c>
      <c r="C23263">
        <v>80</v>
      </c>
      <c r="E23263">
        <v>31</v>
      </c>
      <c r="F23263">
        <v>70144</v>
      </c>
      <c r="G23263">
        <v>80</v>
      </c>
      <c r="H23263">
        <v>129994</v>
      </c>
      <c r="I23263" s="119" t="s">
        <v>4726</v>
      </c>
      <c r="J23263" s="119" t="s">
        <v>24</v>
      </c>
      <c r="K23263" s="1">
        <v>46255.758941458334</v>
      </c>
      <c r="L23263">
        <v>6</v>
      </c>
      <c r="M23263">
        <v>5</v>
      </c>
      <c r="N23263">
        <v>0</v>
      </c>
      <c r="O23263">
        <v>1</v>
      </c>
      <c r="P23263" s="119" t="s">
        <v>20254</v>
      </c>
    </row>
    <row r="23264" spans="1:16" x14ac:dyDescent="0.25">
      <c r="A23264">
        <v>72380</v>
      </c>
      <c r="B23264" s="119" t="s">
        <v>15621</v>
      </c>
      <c r="C23264">
        <v>0</v>
      </c>
      <c r="E23264">
        <v>949</v>
      </c>
      <c r="F23264">
        <v>172</v>
      </c>
      <c r="G23264">
        <v>402</v>
      </c>
      <c r="H23264">
        <v>1500</v>
      </c>
      <c r="I23264" s="119" t="s">
        <v>16</v>
      </c>
      <c r="J23264" s="119" t="s">
        <v>13431</v>
      </c>
      <c r="K23264" s="1">
        <v>46255.758941458334</v>
      </c>
      <c r="L23264">
        <v>0</v>
      </c>
      <c r="M23264">
        <v>5</v>
      </c>
      <c r="N23264">
        <v>0</v>
      </c>
      <c r="O23264">
        <v>2</v>
      </c>
      <c r="P23264" s="119" t="s">
        <v>20254</v>
      </c>
    </row>
    <row r="23265" spans="1:16" x14ac:dyDescent="0.25">
      <c r="A23265">
        <v>72381</v>
      </c>
      <c r="B23265" s="119" t="s">
        <v>15622</v>
      </c>
      <c r="C23265">
        <v>0</v>
      </c>
      <c r="E23265">
        <v>674</v>
      </c>
      <c r="F23265">
        <v>2</v>
      </c>
      <c r="G23265">
        <v>5394</v>
      </c>
      <c r="H23265">
        <v>24</v>
      </c>
      <c r="I23265" s="119" t="s">
        <v>16</v>
      </c>
      <c r="J23265" s="119" t="s">
        <v>24</v>
      </c>
      <c r="K23265" s="1">
        <v>46255.758941458334</v>
      </c>
      <c r="L23265">
        <v>16</v>
      </c>
      <c r="M23265">
        <v>12</v>
      </c>
      <c r="N23265">
        <v>6</v>
      </c>
      <c r="O23265">
        <v>3</v>
      </c>
      <c r="P23265" s="119" t="s">
        <v>20254</v>
      </c>
    </row>
    <row r="23266" spans="1:16" x14ac:dyDescent="0.25">
      <c r="A23266">
        <v>72383</v>
      </c>
      <c r="B23266" s="119" t="s">
        <v>15623</v>
      </c>
      <c r="C23266">
        <v>0</v>
      </c>
      <c r="E23266">
        <v>0</v>
      </c>
      <c r="F23266">
        <v>0</v>
      </c>
      <c r="G23266">
        <v>1411</v>
      </c>
      <c r="H23266">
        <v>90</v>
      </c>
      <c r="I23266" s="119" t="s">
        <v>16</v>
      </c>
      <c r="J23266" s="119" t="s">
        <v>24</v>
      </c>
      <c r="K23266" s="1">
        <v>46255.758941458334</v>
      </c>
      <c r="L23266">
        <v>0</v>
      </c>
      <c r="M23266">
        <v>13</v>
      </c>
      <c r="N23266">
        <v>0</v>
      </c>
      <c r="O23266">
        <v>2</v>
      </c>
      <c r="P23266" s="119" t="s">
        <v>20254</v>
      </c>
    </row>
    <row r="23267" spans="1:16" x14ac:dyDescent="0.25">
      <c r="A23267">
        <v>72389</v>
      </c>
      <c r="B23267" s="119" t="s">
        <v>15624</v>
      </c>
      <c r="C23267">
        <v>80</v>
      </c>
      <c r="E23267">
        <v>460</v>
      </c>
      <c r="F23267">
        <v>5715</v>
      </c>
      <c r="G23267">
        <v>453</v>
      </c>
      <c r="H23267">
        <v>8996</v>
      </c>
      <c r="I23267" s="119" t="s">
        <v>4726</v>
      </c>
      <c r="J23267" s="119" t="s">
        <v>222</v>
      </c>
      <c r="K23267" s="1">
        <v>46255.758941458334</v>
      </c>
      <c r="L23267">
        <v>110</v>
      </c>
      <c r="M23267">
        <v>40</v>
      </c>
      <c r="N23267">
        <v>24</v>
      </c>
      <c r="O23267">
        <v>11</v>
      </c>
      <c r="P23267" s="119" t="s">
        <v>20254</v>
      </c>
    </row>
    <row r="23268" spans="1:16" x14ac:dyDescent="0.25">
      <c r="A23268">
        <v>72391</v>
      </c>
      <c r="B23268" s="119" t="s">
        <v>15625</v>
      </c>
      <c r="C23268">
        <v>80</v>
      </c>
      <c r="D23268">
        <v>73386</v>
      </c>
      <c r="E23268">
        <v>47</v>
      </c>
      <c r="F23268">
        <v>50005</v>
      </c>
      <c r="G23268">
        <v>442</v>
      </c>
      <c r="H23268">
        <v>80494</v>
      </c>
      <c r="I23268" s="119" t="s">
        <v>4611</v>
      </c>
      <c r="J23268" s="119" t="s">
        <v>24</v>
      </c>
      <c r="K23268" s="1">
        <v>46255.758941458334</v>
      </c>
      <c r="L23268">
        <v>17</v>
      </c>
      <c r="M23268">
        <v>144</v>
      </c>
      <c r="N23268">
        <v>3</v>
      </c>
      <c r="O23268">
        <v>52</v>
      </c>
      <c r="P23268" s="119" t="s">
        <v>20254</v>
      </c>
    </row>
    <row r="23269" spans="1:16" x14ac:dyDescent="0.25">
      <c r="A23269">
        <v>72392</v>
      </c>
      <c r="B23269" s="119" t="s">
        <v>15626</v>
      </c>
      <c r="C23269">
        <v>0</v>
      </c>
      <c r="E23269">
        <v>615</v>
      </c>
      <c r="F23269">
        <v>238</v>
      </c>
      <c r="G23269">
        <v>405</v>
      </c>
      <c r="H23269">
        <v>1794</v>
      </c>
      <c r="I23269" s="119" t="s">
        <v>16</v>
      </c>
      <c r="J23269" s="119" t="s">
        <v>13431</v>
      </c>
      <c r="K23269" s="1">
        <v>46255.758941458334</v>
      </c>
      <c r="L23269">
        <v>2</v>
      </c>
      <c r="M23269">
        <v>3</v>
      </c>
      <c r="N23269">
        <v>1</v>
      </c>
      <c r="O23269">
        <v>1</v>
      </c>
      <c r="P23269" s="119" t="s">
        <v>20254</v>
      </c>
    </row>
    <row r="23270" spans="1:16" x14ac:dyDescent="0.25">
      <c r="A23270">
        <v>72395</v>
      </c>
      <c r="B23270" s="119" t="s">
        <v>15627</v>
      </c>
      <c r="C23270">
        <v>80</v>
      </c>
      <c r="E23270">
        <v>133</v>
      </c>
      <c r="F23270">
        <v>33351</v>
      </c>
      <c r="G23270">
        <v>66</v>
      </c>
      <c r="H23270">
        <v>55000</v>
      </c>
      <c r="I23270" s="119" t="s">
        <v>4726</v>
      </c>
      <c r="J23270" s="119" t="s">
        <v>24</v>
      </c>
      <c r="K23270" s="1">
        <v>46255.758941458334</v>
      </c>
      <c r="L23270">
        <v>1</v>
      </c>
      <c r="M23270">
        <v>3</v>
      </c>
      <c r="N23270">
        <v>0</v>
      </c>
      <c r="O23270">
        <v>0</v>
      </c>
      <c r="P23270" s="119" t="s">
        <v>20254</v>
      </c>
    </row>
    <row r="23271" spans="1:16" x14ac:dyDescent="0.25">
      <c r="A23271">
        <v>72404</v>
      </c>
      <c r="B23271" s="119" t="s">
        <v>15628</v>
      </c>
      <c r="C23271">
        <v>80</v>
      </c>
      <c r="E23271">
        <v>1586</v>
      </c>
      <c r="F23271">
        <v>1545</v>
      </c>
      <c r="G23271">
        <v>87</v>
      </c>
      <c r="H23271">
        <v>2700</v>
      </c>
      <c r="I23271" s="119" t="s">
        <v>4726</v>
      </c>
      <c r="J23271" s="119" t="s">
        <v>222</v>
      </c>
      <c r="K23271" s="1">
        <v>46255.758941458334</v>
      </c>
      <c r="L23271">
        <v>185</v>
      </c>
      <c r="M23271">
        <v>0</v>
      </c>
      <c r="N23271">
        <v>175</v>
      </c>
      <c r="O23271">
        <v>0</v>
      </c>
      <c r="P23271" s="119" t="s">
        <v>20254</v>
      </c>
    </row>
    <row r="23272" spans="1:16" x14ac:dyDescent="0.25">
      <c r="A23272">
        <v>72405</v>
      </c>
      <c r="B23272" s="119" t="s">
        <v>15629</v>
      </c>
      <c r="C23272">
        <v>80</v>
      </c>
      <c r="E23272">
        <v>30</v>
      </c>
      <c r="F23272">
        <v>28455</v>
      </c>
      <c r="G23272">
        <v>43</v>
      </c>
      <c r="H23272">
        <v>86988</v>
      </c>
      <c r="I23272" s="119" t="s">
        <v>4726</v>
      </c>
      <c r="J23272" s="119" t="s">
        <v>24</v>
      </c>
      <c r="K23272" s="1">
        <v>46255.758941458334</v>
      </c>
      <c r="L23272">
        <v>0</v>
      </c>
      <c r="M23272">
        <v>1</v>
      </c>
      <c r="N23272">
        <v>0</v>
      </c>
      <c r="O23272">
        <v>0</v>
      </c>
      <c r="P23272" s="119" t="s">
        <v>20254</v>
      </c>
    </row>
    <row r="23273" spans="1:16" x14ac:dyDescent="0.25">
      <c r="A23273">
        <v>72413</v>
      </c>
      <c r="B23273" s="119" t="s">
        <v>15630</v>
      </c>
      <c r="C23273">
        <v>0</v>
      </c>
      <c r="E23273">
        <v>1061</v>
      </c>
      <c r="F23273">
        <v>208</v>
      </c>
      <c r="G23273">
        <v>409</v>
      </c>
      <c r="H23273">
        <v>1286</v>
      </c>
      <c r="I23273" s="119" t="s">
        <v>16</v>
      </c>
      <c r="J23273" s="119" t="s">
        <v>13431</v>
      </c>
      <c r="K23273" s="1">
        <v>46255.758941458334</v>
      </c>
      <c r="L23273">
        <v>1</v>
      </c>
      <c r="M23273">
        <v>11</v>
      </c>
      <c r="N23273">
        <v>1</v>
      </c>
      <c r="O23273">
        <v>3</v>
      </c>
      <c r="P23273" s="119" t="s">
        <v>20254</v>
      </c>
    </row>
    <row r="23274" spans="1:16" x14ac:dyDescent="0.25">
      <c r="A23274">
        <v>72414</v>
      </c>
      <c r="B23274" s="119" t="s">
        <v>15631</v>
      </c>
      <c r="C23274">
        <v>0</v>
      </c>
      <c r="E23274">
        <v>3898</v>
      </c>
      <c r="F23274">
        <v>531</v>
      </c>
      <c r="G23274">
        <v>1865</v>
      </c>
      <c r="H23274">
        <v>6599</v>
      </c>
      <c r="I23274" s="119" t="s">
        <v>16</v>
      </c>
      <c r="J23274" s="119" t="s">
        <v>13431</v>
      </c>
      <c r="K23274" s="1">
        <v>46255.758941458334</v>
      </c>
      <c r="L23274">
        <v>3</v>
      </c>
      <c r="M23274">
        <v>19</v>
      </c>
      <c r="N23274">
        <v>0</v>
      </c>
      <c r="O23274">
        <v>4</v>
      </c>
      <c r="P23274" s="119" t="s">
        <v>20254</v>
      </c>
    </row>
    <row r="23275" spans="1:16" x14ac:dyDescent="0.25">
      <c r="A23275">
        <v>72427</v>
      </c>
      <c r="B23275" s="119" t="s">
        <v>15632</v>
      </c>
      <c r="C23275">
        <v>0</v>
      </c>
      <c r="E23275">
        <v>342</v>
      </c>
      <c r="F23275">
        <v>450003</v>
      </c>
      <c r="G23275">
        <v>67</v>
      </c>
      <c r="H23275">
        <v>569999</v>
      </c>
      <c r="I23275" s="119" t="s">
        <v>6020</v>
      </c>
      <c r="J23275" s="119" t="s">
        <v>24</v>
      </c>
      <c r="K23275" s="1">
        <v>46255.758941458334</v>
      </c>
      <c r="L23275">
        <v>6</v>
      </c>
      <c r="M23275">
        <v>9</v>
      </c>
      <c r="N23275">
        <v>3</v>
      </c>
      <c r="O23275">
        <v>0</v>
      </c>
      <c r="P23275" s="119" t="s">
        <v>20254</v>
      </c>
    </row>
    <row r="23276" spans="1:16" x14ac:dyDescent="0.25">
      <c r="A23276">
        <v>72428</v>
      </c>
      <c r="B23276" s="119" t="s">
        <v>15633</v>
      </c>
      <c r="C23276">
        <v>0</v>
      </c>
      <c r="E23276">
        <v>165</v>
      </c>
      <c r="F23276">
        <v>12914</v>
      </c>
      <c r="G23276">
        <v>374</v>
      </c>
      <c r="H23276">
        <v>22500</v>
      </c>
      <c r="I23276" s="119" t="s">
        <v>3582</v>
      </c>
      <c r="J23276" s="119" t="s">
        <v>17</v>
      </c>
      <c r="K23276" s="1">
        <v>46255.758941458334</v>
      </c>
      <c r="L23276">
        <v>25</v>
      </c>
      <c r="M23276">
        <v>23</v>
      </c>
      <c r="N23276">
        <v>3</v>
      </c>
      <c r="O23276">
        <v>6</v>
      </c>
      <c r="P23276" s="119" t="s">
        <v>20254</v>
      </c>
    </row>
    <row r="23277" spans="1:16" x14ac:dyDescent="0.25">
      <c r="A23277">
        <v>72430</v>
      </c>
      <c r="B23277" s="119" t="s">
        <v>15634</v>
      </c>
      <c r="C23277">
        <v>80</v>
      </c>
      <c r="E23277">
        <v>237</v>
      </c>
      <c r="F23277">
        <v>194322</v>
      </c>
      <c r="G23277">
        <v>67</v>
      </c>
      <c r="H23277">
        <v>254627</v>
      </c>
      <c r="I23277" s="119" t="s">
        <v>4726</v>
      </c>
      <c r="J23277" s="119" t="s">
        <v>24</v>
      </c>
      <c r="K23277" s="1">
        <v>46255.758941458334</v>
      </c>
      <c r="L23277">
        <v>2</v>
      </c>
      <c r="M23277">
        <v>1</v>
      </c>
      <c r="N23277">
        <v>0</v>
      </c>
      <c r="O23277">
        <v>1</v>
      </c>
      <c r="P23277" s="119" t="s">
        <v>20254</v>
      </c>
    </row>
    <row r="23278" spans="1:16" x14ac:dyDescent="0.25">
      <c r="A23278">
        <v>72436</v>
      </c>
      <c r="B23278" s="119" t="s">
        <v>15635</v>
      </c>
      <c r="C23278">
        <v>80</v>
      </c>
      <c r="E23278">
        <v>31046</v>
      </c>
      <c r="F23278">
        <v>935</v>
      </c>
      <c r="G23278">
        <v>7365</v>
      </c>
      <c r="H23278">
        <v>1008</v>
      </c>
      <c r="I23278" s="119" t="s">
        <v>7033</v>
      </c>
      <c r="J23278" s="119" t="s">
        <v>222</v>
      </c>
      <c r="K23278" s="1">
        <v>46255.758941458334</v>
      </c>
      <c r="L23278">
        <v>24442</v>
      </c>
      <c r="M23278">
        <v>2020</v>
      </c>
      <c r="N23278">
        <v>8688</v>
      </c>
      <c r="O23278">
        <v>468</v>
      </c>
      <c r="P23278" s="119" t="s">
        <v>20254</v>
      </c>
    </row>
    <row r="23279" spans="1:16" x14ac:dyDescent="0.25">
      <c r="A23279">
        <v>72437</v>
      </c>
      <c r="B23279" s="119" t="s">
        <v>15636</v>
      </c>
      <c r="C23279">
        <v>80</v>
      </c>
      <c r="D23279">
        <v>73386</v>
      </c>
      <c r="E23279">
        <v>76</v>
      </c>
      <c r="F23279">
        <v>53025</v>
      </c>
      <c r="G23279">
        <v>415</v>
      </c>
      <c r="H23279">
        <v>74697</v>
      </c>
      <c r="I23279" s="119" t="s">
        <v>4611</v>
      </c>
      <c r="J23279" s="119" t="s">
        <v>24</v>
      </c>
      <c r="K23279" s="1">
        <v>46255.758941458334</v>
      </c>
      <c r="L23279">
        <v>84</v>
      </c>
      <c r="M23279">
        <v>135</v>
      </c>
      <c r="N23279">
        <v>12</v>
      </c>
      <c r="O23279">
        <v>27</v>
      </c>
      <c r="P23279" s="119" t="s">
        <v>20254</v>
      </c>
    </row>
    <row r="23280" spans="1:16" x14ac:dyDescent="0.25">
      <c r="A23280">
        <v>72439</v>
      </c>
      <c r="B23280" s="119" t="s">
        <v>15637</v>
      </c>
      <c r="C23280">
        <v>0</v>
      </c>
      <c r="E23280">
        <v>9714</v>
      </c>
      <c r="F23280">
        <v>743</v>
      </c>
      <c r="G23280">
        <v>982</v>
      </c>
      <c r="H23280">
        <v>4707</v>
      </c>
      <c r="I23280" s="119" t="s">
        <v>16</v>
      </c>
      <c r="J23280" s="119" t="s">
        <v>13431</v>
      </c>
      <c r="K23280" s="1">
        <v>46255.758941458334</v>
      </c>
      <c r="L23280">
        <v>0</v>
      </c>
      <c r="M23280">
        <v>2</v>
      </c>
      <c r="N23280">
        <v>0</v>
      </c>
      <c r="O23280">
        <v>0</v>
      </c>
      <c r="P23280" s="119" t="s">
        <v>20254</v>
      </c>
    </row>
    <row r="23281" spans="1:16" x14ac:dyDescent="0.25">
      <c r="A23281">
        <v>72463</v>
      </c>
      <c r="B23281" s="119" t="s">
        <v>15638</v>
      </c>
      <c r="C23281">
        <v>0</v>
      </c>
      <c r="E23281">
        <v>1152</v>
      </c>
      <c r="F23281">
        <v>75</v>
      </c>
      <c r="G23281">
        <v>595</v>
      </c>
      <c r="H23281">
        <v>652</v>
      </c>
      <c r="I23281" s="119" t="s">
        <v>16</v>
      </c>
      <c r="J23281" s="119" t="s">
        <v>13431</v>
      </c>
      <c r="K23281" s="1">
        <v>46255.758941458334</v>
      </c>
      <c r="L23281">
        <v>1</v>
      </c>
      <c r="M23281">
        <v>7</v>
      </c>
      <c r="N23281">
        <v>0</v>
      </c>
      <c r="O23281">
        <v>4</v>
      </c>
      <c r="P23281" s="119" t="s">
        <v>20254</v>
      </c>
    </row>
    <row r="23282" spans="1:16" x14ac:dyDescent="0.25">
      <c r="A23282">
        <v>72467</v>
      </c>
      <c r="B23282" s="119" t="s">
        <v>15639</v>
      </c>
      <c r="C23282">
        <v>80</v>
      </c>
      <c r="E23282">
        <v>678</v>
      </c>
      <c r="F23282">
        <v>5764</v>
      </c>
      <c r="G23282">
        <v>582</v>
      </c>
      <c r="H23282">
        <v>8064</v>
      </c>
      <c r="I23282" s="119" t="s">
        <v>4726</v>
      </c>
      <c r="J23282" s="119" t="s">
        <v>222</v>
      </c>
      <c r="K23282" s="1">
        <v>46255.758941458334</v>
      </c>
      <c r="L23282">
        <v>183</v>
      </c>
      <c r="M23282">
        <v>28</v>
      </c>
      <c r="N23282">
        <v>36</v>
      </c>
      <c r="O23282">
        <v>2</v>
      </c>
      <c r="P23282" s="119" t="s">
        <v>20254</v>
      </c>
    </row>
    <row r="23283" spans="1:16" x14ac:dyDescent="0.25">
      <c r="A23283">
        <v>72470</v>
      </c>
      <c r="B23283" s="119" t="s">
        <v>15640</v>
      </c>
      <c r="C23283">
        <v>0</v>
      </c>
      <c r="E23283">
        <v>10369</v>
      </c>
      <c r="F23283">
        <v>21</v>
      </c>
      <c r="G23283">
        <v>1878</v>
      </c>
      <c r="H23283">
        <v>179</v>
      </c>
      <c r="I23283" s="119" t="s">
        <v>16</v>
      </c>
      <c r="J23283" s="119" t="s">
        <v>24</v>
      </c>
      <c r="K23283" s="1">
        <v>46255.758941458334</v>
      </c>
      <c r="L23283">
        <v>9</v>
      </c>
      <c r="M23283">
        <v>7</v>
      </c>
      <c r="N23283">
        <v>3</v>
      </c>
      <c r="O23283">
        <v>1</v>
      </c>
      <c r="P23283" s="119" t="s">
        <v>20254</v>
      </c>
    </row>
    <row r="23284" spans="1:16" x14ac:dyDescent="0.25">
      <c r="A23284">
        <v>72493</v>
      </c>
      <c r="B23284" s="119" t="s">
        <v>15641</v>
      </c>
      <c r="C23284">
        <v>80</v>
      </c>
      <c r="E23284">
        <v>86</v>
      </c>
      <c r="F23284">
        <v>16250</v>
      </c>
      <c r="G23284">
        <v>74</v>
      </c>
      <c r="H23284">
        <v>84020</v>
      </c>
      <c r="I23284" s="119" t="s">
        <v>4726</v>
      </c>
      <c r="J23284" s="119" t="s">
        <v>24</v>
      </c>
      <c r="K23284" s="1">
        <v>46255.758941458334</v>
      </c>
      <c r="L23284">
        <v>2</v>
      </c>
      <c r="M23284">
        <v>1</v>
      </c>
      <c r="N23284">
        <v>2</v>
      </c>
      <c r="O23284">
        <v>0</v>
      </c>
      <c r="P23284" s="119" t="s">
        <v>20254</v>
      </c>
    </row>
    <row r="23285" spans="1:16" x14ac:dyDescent="0.25">
      <c r="A23285">
        <v>72504</v>
      </c>
      <c r="B23285" s="119" t="s">
        <v>15642</v>
      </c>
      <c r="C23285">
        <v>80</v>
      </c>
      <c r="E23285">
        <v>16709</v>
      </c>
      <c r="F23285">
        <v>932</v>
      </c>
      <c r="G23285">
        <v>11348</v>
      </c>
      <c r="H23285">
        <v>1015</v>
      </c>
      <c r="I23285" s="119" t="s">
        <v>7033</v>
      </c>
      <c r="J23285" s="119" t="s">
        <v>222</v>
      </c>
      <c r="K23285" s="1">
        <v>46255.758941458334</v>
      </c>
      <c r="L23285">
        <v>26049</v>
      </c>
      <c r="M23285">
        <v>2189</v>
      </c>
      <c r="N23285">
        <v>6391</v>
      </c>
      <c r="O23285">
        <v>689</v>
      </c>
      <c r="P23285" s="119" t="s">
        <v>20254</v>
      </c>
    </row>
    <row r="23286" spans="1:16" x14ac:dyDescent="0.25">
      <c r="A23286">
        <v>72506</v>
      </c>
      <c r="B23286" s="119" t="s">
        <v>15643</v>
      </c>
      <c r="C23286">
        <v>0</v>
      </c>
      <c r="E23286">
        <v>545</v>
      </c>
      <c r="F23286">
        <v>17861</v>
      </c>
      <c r="G23286">
        <v>169</v>
      </c>
      <c r="H23286">
        <v>43997</v>
      </c>
      <c r="I23286" s="119" t="s">
        <v>3582</v>
      </c>
      <c r="J23286" s="119" t="s">
        <v>17</v>
      </c>
      <c r="K23286" s="1">
        <v>46255.758941458334</v>
      </c>
      <c r="L23286">
        <v>18</v>
      </c>
      <c r="M23286">
        <v>21</v>
      </c>
      <c r="N23286">
        <v>3</v>
      </c>
      <c r="O23286">
        <v>1</v>
      </c>
      <c r="P23286" s="119" t="s">
        <v>20254</v>
      </c>
    </row>
    <row r="23287" spans="1:16" x14ac:dyDescent="0.25">
      <c r="A23287">
        <v>72510</v>
      </c>
      <c r="B23287" s="119" t="s">
        <v>15644</v>
      </c>
      <c r="C23287">
        <v>80</v>
      </c>
      <c r="E23287">
        <v>3198</v>
      </c>
      <c r="F23287">
        <v>12246</v>
      </c>
      <c r="G23287">
        <v>2596</v>
      </c>
      <c r="H23287">
        <v>15899</v>
      </c>
      <c r="I23287" s="119" t="s">
        <v>16</v>
      </c>
      <c r="J23287" s="119" t="s">
        <v>22</v>
      </c>
      <c r="K23287" s="1">
        <v>46255.758941458334</v>
      </c>
      <c r="L23287">
        <v>977</v>
      </c>
      <c r="M23287">
        <v>1685</v>
      </c>
      <c r="N23287">
        <v>68</v>
      </c>
      <c r="O23287">
        <v>308</v>
      </c>
      <c r="P23287" s="119" t="s">
        <v>20254</v>
      </c>
    </row>
    <row r="23288" spans="1:16" x14ac:dyDescent="0.25">
      <c r="A23288">
        <v>72515</v>
      </c>
      <c r="B23288" s="119" t="s">
        <v>15645</v>
      </c>
      <c r="C23288">
        <v>0</v>
      </c>
      <c r="E23288">
        <v>1021</v>
      </c>
      <c r="F23288">
        <v>3312</v>
      </c>
      <c r="G23288">
        <v>204</v>
      </c>
      <c r="H23288">
        <v>10111</v>
      </c>
      <c r="I23288" s="119" t="s">
        <v>16</v>
      </c>
      <c r="J23288" s="119" t="s">
        <v>13431</v>
      </c>
      <c r="K23288" s="1">
        <v>46255.758941458334</v>
      </c>
      <c r="L23288">
        <v>1</v>
      </c>
      <c r="M23288">
        <v>6</v>
      </c>
      <c r="N23288">
        <v>0</v>
      </c>
      <c r="O23288">
        <v>0</v>
      </c>
      <c r="P23288" s="119" t="s">
        <v>20254</v>
      </c>
    </row>
    <row r="23289" spans="1:16" x14ac:dyDescent="0.25">
      <c r="A23289">
        <v>72516</v>
      </c>
      <c r="B23289" s="119" t="s">
        <v>15646</v>
      </c>
      <c r="C23289">
        <v>80</v>
      </c>
      <c r="E23289">
        <v>38</v>
      </c>
      <c r="F23289">
        <v>68439</v>
      </c>
      <c r="G23289">
        <v>54</v>
      </c>
      <c r="H23289">
        <v>129895</v>
      </c>
      <c r="I23289" s="119" t="s">
        <v>19</v>
      </c>
      <c r="J23289" s="119" t="s">
        <v>24</v>
      </c>
      <c r="K23289" s="1">
        <v>46255.758941458334</v>
      </c>
      <c r="L23289">
        <v>0</v>
      </c>
      <c r="M23289">
        <v>1</v>
      </c>
      <c r="N23289">
        <v>0</v>
      </c>
      <c r="O23289">
        <v>0</v>
      </c>
      <c r="P23289" s="119" t="s">
        <v>20254</v>
      </c>
    </row>
    <row r="23290" spans="1:16" x14ac:dyDescent="0.25">
      <c r="A23290">
        <v>72524</v>
      </c>
      <c r="B23290" s="119" t="s">
        <v>15647</v>
      </c>
      <c r="C23290">
        <v>0</v>
      </c>
      <c r="E23290">
        <v>146</v>
      </c>
      <c r="F23290">
        <v>2831</v>
      </c>
      <c r="G23290">
        <v>231</v>
      </c>
      <c r="H23290">
        <v>7498</v>
      </c>
      <c r="I23290" s="119" t="s">
        <v>16</v>
      </c>
      <c r="J23290" s="119" t="s">
        <v>13431</v>
      </c>
      <c r="K23290" s="1">
        <v>46255.758941458334</v>
      </c>
      <c r="L23290">
        <v>4</v>
      </c>
      <c r="M23290">
        <v>7</v>
      </c>
      <c r="N23290">
        <v>1</v>
      </c>
      <c r="O23290">
        <v>0</v>
      </c>
      <c r="P23290" s="119" t="s">
        <v>20254</v>
      </c>
    </row>
    <row r="23291" spans="1:16" x14ac:dyDescent="0.25">
      <c r="A23291">
        <v>72526</v>
      </c>
      <c r="B23291" s="119" t="s">
        <v>15648</v>
      </c>
      <c r="C23291">
        <v>80</v>
      </c>
      <c r="E23291">
        <v>251</v>
      </c>
      <c r="F23291">
        <v>5004</v>
      </c>
      <c r="G23291">
        <v>186</v>
      </c>
      <c r="H23291">
        <v>11498</v>
      </c>
      <c r="I23291" s="119" t="s">
        <v>4726</v>
      </c>
      <c r="J23291" s="119" t="s">
        <v>222</v>
      </c>
      <c r="K23291" s="1">
        <v>46255.758941458334</v>
      </c>
      <c r="L23291">
        <v>11</v>
      </c>
      <c r="M23291">
        <v>16</v>
      </c>
      <c r="N23291">
        <v>4</v>
      </c>
      <c r="O23291">
        <v>0</v>
      </c>
      <c r="P23291" s="119" t="s">
        <v>20254</v>
      </c>
    </row>
    <row r="23292" spans="1:16" x14ac:dyDescent="0.25">
      <c r="A23292">
        <v>72532</v>
      </c>
      <c r="B23292" s="119" t="s">
        <v>15649</v>
      </c>
      <c r="C23292">
        <v>80</v>
      </c>
      <c r="E23292">
        <v>109</v>
      </c>
      <c r="F23292">
        <v>207202</v>
      </c>
      <c r="G23292">
        <v>34</v>
      </c>
      <c r="H23292">
        <v>480000</v>
      </c>
      <c r="I23292" s="119" t="s">
        <v>16</v>
      </c>
      <c r="J23292" s="119" t="s">
        <v>22</v>
      </c>
      <c r="K23292" s="1">
        <v>46255.758941458334</v>
      </c>
      <c r="L23292">
        <v>2</v>
      </c>
      <c r="M23292">
        <v>3</v>
      </c>
      <c r="N23292">
        <v>0</v>
      </c>
      <c r="O23292">
        <v>0</v>
      </c>
      <c r="P23292" s="119" t="s">
        <v>20254</v>
      </c>
    </row>
    <row r="23293" spans="1:16" x14ac:dyDescent="0.25">
      <c r="A23293">
        <v>72553</v>
      </c>
      <c r="B23293" s="119" t="s">
        <v>15650</v>
      </c>
      <c r="C23293">
        <v>0</v>
      </c>
      <c r="E23293">
        <v>899</v>
      </c>
      <c r="F23293">
        <v>12441</v>
      </c>
      <c r="G23293">
        <v>115</v>
      </c>
      <c r="H23293">
        <v>19483</v>
      </c>
      <c r="I23293" s="119" t="s">
        <v>3582</v>
      </c>
      <c r="J23293" s="119" t="s">
        <v>17</v>
      </c>
      <c r="K23293" s="1">
        <v>46255.758941458334</v>
      </c>
      <c r="L23293">
        <v>9</v>
      </c>
      <c r="M23293">
        <v>9</v>
      </c>
      <c r="N23293">
        <v>1</v>
      </c>
      <c r="O23293">
        <v>5</v>
      </c>
      <c r="P23293" s="119" t="s">
        <v>20254</v>
      </c>
    </row>
    <row r="23294" spans="1:16" x14ac:dyDescent="0.25">
      <c r="A23294">
        <v>72563</v>
      </c>
      <c r="B23294" s="119" t="s">
        <v>15651</v>
      </c>
      <c r="C23294">
        <v>0</v>
      </c>
      <c r="E23294">
        <v>467</v>
      </c>
      <c r="F23294">
        <v>654</v>
      </c>
      <c r="G23294">
        <v>235</v>
      </c>
      <c r="H23294">
        <v>2097</v>
      </c>
      <c r="I23294" s="119" t="s">
        <v>16</v>
      </c>
      <c r="J23294" s="119" t="s">
        <v>22</v>
      </c>
      <c r="K23294" s="1">
        <v>46255.758941458334</v>
      </c>
      <c r="L23294">
        <v>0</v>
      </c>
      <c r="M23294">
        <v>4</v>
      </c>
      <c r="N23294">
        <v>0</v>
      </c>
      <c r="O23294">
        <v>0</v>
      </c>
      <c r="P23294" s="119" t="s">
        <v>20254</v>
      </c>
    </row>
    <row r="23295" spans="1:16" x14ac:dyDescent="0.25">
      <c r="A23295">
        <v>72570</v>
      </c>
      <c r="B23295" s="119" t="s">
        <v>15652</v>
      </c>
      <c r="C23295">
        <v>80</v>
      </c>
      <c r="E23295">
        <v>127</v>
      </c>
      <c r="F23295">
        <v>70034</v>
      </c>
      <c r="G23295">
        <v>115</v>
      </c>
      <c r="H23295">
        <v>114520</v>
      </c>
      <c r="I23295" s="119" t="s">
        <v>19</v>
      </c>
      <c r="J23295" s="119" t="s">
        <v>24</v>
      </c>
      <c r="K23295" s="1">
        <v>46255.758941458334</v>
      </c>
      <c r="L23295">
        <v>1</v>
      </c>
      <c r="M23295">
        <v>20</v>
      </c>
      <c r="N23295">
        <v>0</v>
      </c>
      <c r="O23295">
        <v>7</v>
      </c>
      <c r="P23295" s="119" t="s">
        <v>20254</v>
      </c>
    </row>
    <row r="23296" spans="1:16" x14ac:dyDescent="0.25">
      <c r="A23296">
        <v>72572</v>
      </c>
      <c r="B23296" s="119" t="s">
        <v>15653</v>
      </c>
      <c r="C23296">
        <v>45</v>
      </c>
      <c r="E23296">
        <v>1703</v>
      </c>
      <c r="F23296">
        <v>2002</v>
      </c>
      <c r="G23296">
        <v>270</v>
      </c>
      <c r="H23296">
        <v>3898</v>
      </c>
      <c r="I23296" s="119" t="s">
        <v>16</v>
      </c>
      <c r="J23296" s="119" t="s">
        <v>22</v>
      </c>
      <c r="K23296" s="1">
        <v>46255.758941458334</v>
      </c>
      <c r="L23296">
        <v>0</v>
      </c>
      <c r="M23296">
        <v>0</v>
      </c>
      <c r="N23296">
        <v>0</v>
      </c>
      <c r="O23296">
        <v>0</v>
      </c>
      <c r="P23296" s="119" t="s">
        <v>20254</v>
      </c>
    </row>
    <row r="23297" spans="1:16" x14ac:dyDescent="0.25">
      <c r="A23297">
        <v>72575</v>
      </c>
      <c r="B23297" s="119" t="s">
        <v>15654</v>
      </c>
      <c r="C23297">
        <v>80</v>
      </c>
      <c r="E23297">
        <v>2746</v>
      </c>
      <c r="F23297">
        <v>401</v>
      </c>
      <c r="G23297">
        <v>3801</v>
      </c>
      <c r="H23297">
        <v>2220</v>
      </c>
      <c r="I23297" s="119" t="s">
        <v>16</v>
      </c>
      <c r="J23297" s="119" t="s">
        <v>222</v>
      </c>
      <c r="K23297" s="1">
        <v>46255.758941458334</v>
      </c>
      <c r="L23297">
        <v>87</v>
      </c>
      <c r="M23297">
        <v>181</v>
      </c>
      <c r="N23297">
        <v>1</v>
      </c>
      <c r="O23297">
        <v>113</v>
      </c>
      <c r="P23297" s="119" t="s">
        <v>20254</v>
      </c>
    </row>
    <row r="23298" spans="1:16" x14ac:dyDescent="0.25">
      <c r="A23298">
        <v>72576</v>
      </c>
      <c r="B23298" s="119" t="s">
        <v>15655</v>
      </c>
      <c r="C23298">
        <v>0</v>
      </c>
      <c r="E23298">
        <v>744</v>
      </c>
      <c r="F23298">
        <v>111</v>
      </c>
      <c r="G23298">
        <v>801</v>
      </c>
      <c r="H23298">
        <v>373</v>
      </c>
      <c r="I23298" s="119" t="s">
        <v>16</v>
      </c>
      <c r="J23298" s="119" t="s">
        <v>13431</v>
      </c>
      <c r="K23298" s="1">
        <v>46255.758941458334</v>
      </c>
      <c r="L23298">
        <v>1</v>
      </c>
      <c r="M23298">
        <v>6</v>
      </c>
      <c r="N23298">
        <v>0</v>
      </c>
      <c r="O23298">
        <v>1</v>
      </c>
      <c r="P23298" s="119" t="s">
        <v>20254</v>
      </c>
    </row>
    <row r="23299" spans="1:16" x14ac:dyDescent="0.25">
      <c r="A23299">
        <v>72579</v>
      </c>
      <c r="B23299" s="119" t="s">
        <v>15656</v>
      </c>
      <c r="C23299">
        <v>0</v>
      </c>
      <c r="E23299">
        <v>11048</v>
      </c>
      <c r="F23299">
        <v>87</v>
      </c>
      <c r="G23299">
        <v>59279</v>
      </c>
      <c r="H23299">
        <v>124</v>
      </c>
      <c r="I23299" s="119" t="s">
        <v>3582</v>
      </c>
      <c r="J23299" s="119" t="s">
        <v>22</v>
      </c>
      <c r="K23299" s="1">
        <v>46255.758941458334</v>
      </c>
      <c r="L23299">
        <v>636</v>
      </c>
      <c r="M23299">
        <v>6374</v>
      </c>
      <c r="N23299">
        <v>247</v>
      </c>
      <c r="O23299">
        <v>1541</v>
      </c>
      <c r="P23299" s="119" t="s">
        <v>20254</v>
      </c>
    </row>
    <row r="23300" spans="1:16" x14ac:dyDescent="0.25">
      <c r="A23300">
        <v>72581</v>
      </c>
      <c r="B23300" s="119" t="s">
        <v>15657</v>
      </c>
      <c r="C23300">
        <v>0</v>
      </c>
      <c r="E23300">
        <v>2525</v>
      </c>
      <c r="F23300">
        <v>14</v>
      </c>
      <c r="G23300">
        <v>1261</v>
      </c>
      <c r="H23300">
        <v>407</v>
      </c>
      <c r="I23300" s="119" t="s">
        <v>16</v>
      </c>
      <c r="J23300" s="119" t="s">
        <v>13431</v>
      </c>
      <c r="K23300" s="1">
        <v>46255.758941458334</v>
      </c>
      <c r="L23300">
        <v>7</v>
      </c>
      <c r="M23300">
        <v>6</v>
      </c>
      <c r="N23300">
        <v>2</v>
      </c>
      <c r="O23300">
        <v>1</v>
      </c>
      <c r="P23300" s="119" t="s">
        <v>20254</v>
      </c>
    </row>
    <row r="23301" spans="1:16" x14ac:dyDescent="0.25">
      <c r="A23301">
        <v>72595</v>
      </c>
      <c r="B23301" s="119" t="s">
        <v>15658</v>
      </c>
      <c r="C23301">
        <v>0</v>
      </c>
      <c r="E23301">
        <v>9531</v>
      </c>
      <c r="F23301">
        <v>38</v>
      </c>
      <c r="G23301">
        <v>1600</v>
      </c>
      <c r="H23301">
        <v>405</v>
      </c>
      <c r="I23301" s="119" t="s">
        <v>16</v>
      </c>
      <c r="J23301" s="119" t="s">
        <v>24</v>
      </c>
      <c r="K23301" s="1">
        <v>46255.758941458334</v>
      </c>
      <c r="L23301">
        <v>4</v>
      </c>
      <c r="M23301">
        <v>16</v>
      </c>
      <c r="N23301">
        <v>1</v>
      </c>
      <c r="O23301">
        <v>2</v>
      </c>
      <c r="P23301" s="119" t="s">
        <v>20254</v>
      </c>
    </row>
    <row r="23302" spans="1:16" x14ac:dyDescent="0.25">
      <c r="A23302">
        <v>72597</v>
      </c>
      <c r="B23302" s="119" t="s">
        <v>15659</v>
      </c>
      <c r="C23302">
        <v>0</v>
      </c>
      <c r="E23302">
        <v>16073</v>
      </c>
      <c r="F23302">
        <v>19</v>
      </c>
      <c r="G23302">
        <v>1501</v>
      </c>
      <c r="H23302">
        <v>170</v>
      </c>
      <c r="I23302" s="119" t="s">
        <v>16</v>
      </c>
      <c r="J23302" s="119" t="s">
        <v>24</v>
      </c>
      <c r="K23302" s="1">
        <v>46255.758941458334</v>
      </c>
      <c r="L23302">
        <v>13</v>
      </c>
      <c r="M23302">
        <v>7</v>
      </c>
      <c r="N23302">
        <v>5</v>
      </c>
      <c r="O23302">
        <v>1</v>
      </c>
      <c r="P23302" s="119" t="s">
        <v>20254</v>
      </c>
    </row>
    <row r="23303" spans="1:16" x14ac:dyDescent="0.25">
      <c r="A23303">
        <v>72602</v>
      </c>
      <c r="B23303" s="119" t="s">
        <v>15660</v>
      </c>
      <c r="C23303">
        <v>80</v>
      </c>
      <c r="E23303">
        <v>389</v>
      </c>
      <c r="F23303">
        <v>40512</v>
      </c>
      <c r="G23303">
        <v>198</v>
      </c>
      <c r="H23303">
        <v>63165</v>
      </c>
      <c r="I23303" s="119" t="s">
        <v>19</v>
      </c>
      <c r="J23303" s="119" t="s">
        <v>24</v>
      </c>
      <c r="K23303" s="1">
        <v>46255.758941458334</v>
      </c>
      <c r="L23303">
        <v>10</v>
      </c>
      <c r="M23303">
        <v>65</v>
      </c>
      <c r="N23303">
        <v>1</v>
      </c>
      <c r="O23303">
        <v>11</v>
      </c>
      <c r="P23303" s="119" t="s">
        <v>20254</v>
      </c>
    </row>
    <row r="23304" spans="1:16" x14ac:dyDescent="0.25">
      <c r="A23304">
        <v>72610</v>
      </c>
      <c r="B23304" s="119" t="s">
        <v>15661</v>
      </c>
      <c r="C23304">
        <v>0</v>
      </c>
      <c r="E23304">
        <v>181</v>
      </c>
      <c r="F23304">
        <v>8</v>
      </c>
      <c r="G23304">
        <v>398</v>
      </c>
      <c r="H23304">
        <v>985</v>
      </c>
      <c r="I23304" s="119" t="s">
        <v>16</v>
      </c>
      <c r="J23304" s="119" t="s">
        <v>13431</v>
      </c>
      <c r="K23304" s="1">
        <v>46255.758941458334</v>
      </c>
      <c r="L23304">
        <v>3</v>
      </c>
      <c r="M23304">
        <v>6</v>
      </c>
      <c r="N23304">
        <v>0</v>
      </c>
      <c r="O23304">
        <v>3</v>
      </c>
      <c r="P23304" s="119" t="s">
        <v>20254</v>
      </c>
    </row>
    <row r="23305" spans="1:16" x14ac:dyDescent="0.25">
      <c r="A23305">
        <v>72616</v>
      </c>
      <c r="B23305" s="119" t="s">
        <v>15662</v>
      </c>
      <c r="C23305">
        <v>80</v>
      </c>
      <c r="E23305">
        <v>152</v>
      </c>
      <c r="F23305">
        <v>50116</v>
      </c>
      <c r="G23305">
        <v>15</v>
      </c>
      <c r="H23305">
        <v>149998</v>
      </c>
      <c r="I23305" s="119" t="s">
        <v>4726</v>
      </c>
      <c r="J23305" s="119" t="s">
        <v>24</v>
      </c>
      <c r="K23305" s="1">
        <v>46255.758941458334</v>
      </c>
      <c r="L23305">
        <v>2</v>
      </c>
      <c r="M23305">
        <v>4</v>
      </c>
      <c r="N23305">
        <v>0</v>
      </c>
      <c r="O23305">
        <v>0</v>
      </c>
      <c r="P23305" s="119" t="s">
        <v>20254</v>
      </c>
    </row>
    <row r="23306" spans="1:16" x14ac:dyDescent="0.25">
      <c r="A23306">
        <v>72632</v>
      </c>
      <c r="B23306" s="119" t="s">
        <v>15663</v>
      </c>
      <c r="C23306">
        <v>0</v>
      </c>
      <c r="E23306">
        <v>1749</v>
      </c>
      <c r="F23306">
        <v>209</v>
      </c>
      <c r="G23306">
        <v>682</v>
      </c>
      <c r="H23306">
        <v>1505</v>
      </c>
      <c r="I23306" s="119" t="s">
        <v>16</v>
      </c>
      <c r="J23306" s="119" t="s">
        <v>13431</v>
      </c>
      <c r="K23306" s="1">
        <v>46255.758941458334</v>
      </c>
      <c r="L23306">
        <v>5</v>
      </c>
      <c r="M23306">
        <v>6</v>
      </c>
      <c r="N23306">
        <v>1</v>
      </c>
      <c r="O23306">
        <v>2</v>
      </c>
      <c r="P23306" s="119" t="s">
        <v>20254</v>
      </c>
    </row>
    <row r="23307" spans="1:16" x14ac:dyDescent="0.25">
      <c r="A23307">
        <v>72640</v>
      </c>
      <c r="B23307" s="119" t="s">
        <v>15664</v>
      </c>
      <c r="C23307">
        <v>0</v>
      </c>
      <c r="E23307">
        <v>1090</v>
      </c>
      <c r="F23307">
        <v>11</v>
      </c>
      <c r="G23307">
        <v>0</v>
      </c>
      <c r="H23307">
        <v>0</v>
      </c>
      <c r="I23307" s="119" t="s">
        <v>6020</v>
      </c>
      <c r="J23307" s="119" t="s">
        <v>17</v>
      </c>
      <c r="K23307" s="1">
        <v>46255.758941458334</v>
      </c>
      <c r="L23307">
        <v>0</v>
      </c>
      <c r="M23307">
        <v>0</v>
      </c>
      <c r="N23307">
        <v>0</v>
      </c>
      <c r="O23307">
        <v>0</v>
      </c>
      <c r="P23307" s="119" t="s">
        <v>20254</v>
      </c>
    </row>
    <row r="23308" spans="1:16" x14ac:dyDescent="0.25">
      <c r="A23308">
        <v>72655</v>
      </c>
      <c r="B23308" s="119" t="s">
        <v>15665</v>
      </c>
      <c r="C23308">
        <v>80</v>
      </c>
      <c r="E23308">
        <v>165</v>
      </c>
      <c r="F23308">
        <v>2957</v>
      </c>
      <c r="G23308">
        <v>590</v>
      </c>
      <c r="H23308">
        <v>5026</v>
      </c>
      <c r="I23308" s="119" t="s">
        <v>4726</v>
      </c>
      <c r="J23308" s="119" t="s">
        <v>24</v>
      </c>
      <c r="K23308" s="1">
        <v>46255.758941458334</v>
      </c>
      <c r="L23308">
        <v>80</v>
      </c>
      <c r="M23308">
        <v>40</v>
      </c>
      <c r="N23308">
        <v>5</v>
      </c>
      <c r="O23308">
        <v>7</v>
      </c>
      <c r="P23308" s="119" t="s">
        <v>20254</v>
      </c>
    </row>
    <row r="23309" spans="1:16" x14ac:dyDescent="0.25">
      <c r="A23309">
        <v>72659</v>
      </c>
      <c r="B23309" s="119" t="s">
        <v>15666</v>
      </c>
      <c r="C23309">
        <v>0</v>
      </c>
      <c r="E23309">
        <v>358</v>
      </c>
      <c r="F23309">
        <v>85409</v>
      </c>
      <c r="G23309">
        <v>177</v>
      </c>
      <c r="H23309">
        <v>139886</v>
      </c>
      <c r="I23309" s="119" t="s">
        <v>16</v>
      </c>
      <c r="J23309" s="119" t="s">
        <v>9547</v>
      </c>
      <c r="K23309" s="1">
        <v>46255.758941458334</v>
      </c>
      <c r="L23309">
        <v>49</v>
      </c>
      <c r="M23309">
        <v>61</v>
      </c>
      <c r="N23309">
        <v>10</v>
      </c>
      <c r="O23309">
        <v>17</v>
      </c>
      <c r="P23309" s="119" t="s">
        <v>20254</v>
      </c>
    </row>
    <row r="23310" spans="1:16" x14ac:dyDescent="0.25">
      <c r="A23310">
        <v>72660</v>
      </c>
      <c r="B23310" s="119" t="s">
        <v>15667</v>
      </c>
      <c r="C23310">
        <v>80</v>
      </c>
      <c r="E23310">
        <v>454</v>
      </c>
      <c r="F23310">
        <v>5746</v>
      </c>
      <c r="G23310">
        <v>246</v>
      </c>
      <c r="H23310">
        <v>7999</v>
      </c>
      <c r="I23310" s="119" t="s">
        <v>4726</v>
      </c>
      <c r="J23310" s="119" t="s">
        <v>222</v>
      </c>
      <c r="K23310" s="1">
        <v>46255.758941458334</v>
      </c>
      <c r="L23310">
        <v>75</v>
      </c>
      <c r="M23310">
        <v>31</v>
      </c>
      <c r="N23310">
        <v>15</v>
      </c>
      <c r="O23310">
        <v>4</v>
      </c>
      <c r="P23310" s="119" t="s">
        <v>20254</v>
      </c>
    </row>
    <row r="23311" spans="1:16" x14ac:dyDescent="0.25">
      <c r="A23311">
        <v>72662</v>
      </c>
      <c r="B23311" s="119" t="s">
        <v>15668</v>
      </c>
      <c r="C23311">
        <v>0</v>
      </c>
      <c r="E23311">
        <v>31</v>
      </c>
      <c r="F23311">
        <v>80001</v>
      </c>
      <c r="G23311">
        <v>8</v>
      </c>
      <c r="H23311">
        <v>774933</v>
      </c>
      <c r="I23311" s="119" t="s">
        <v>16</v>
      </c>
      <c r="J23311" s="119" t="s">
        <v>13431</v>
      </c>
      <c r="K23311" s="1">
        <v>46255.758941458334</v>
      </c>
      <c r="L23311">
        <v>0</v>
      </c>
      <c r="M23311">
        <v>0</v>
      </c>
      <c r="N23311">
        <v>0</v>
      </c>
      <c r="O23311">
        <v>0</v>
      </c>
      <c r="P23311" s="119" t="s">
        <v>20254</v>
      </c>
    </row>
    <row r="23312" spans="1:16" x14ac:dyDescent="0.25">
      <c r="A23312">
        <v>72665</v>
      </c>
      <c r="B23312" s="119" t="s">
        <v>15669</v>
      </c>
      <c r="C23312">
        <v>80</v>
      </c>
      <c r="E23312">
        <v>9</v>
      </c>
      <c r="F23312">
        <v>41933</v>
      </c>
      <c r="G23312">
        <v>21</v>
      </c>
      <c r="H23312">
        <v>125000</v>
      </c>
      <c r="I23312" s="119" t="s">
        <v>4726</v>
      </c>
      <c r="J23312" s="119" t="s">
        <v>24</v>
      </c>
      <c r="K23312" s="1">
        <v>46255.758941458334</v>
      </c>
      <c r="L23312">
        <v>2</v>
      </c>
      <c r="M23312">
        <v>1</v>
      </c>
      <c r="N23312">
        <v>2</v>
      </c>
      <c r="O23312">
        <v>0</v>
      </c>
      <c r="P23312" s="119" t="s">
        <v>20254</v>
      </c>
    </row>
    <row r="23313" spans="1:16" x14ac:dyDescent="0.25">
      <c r="A23313">
        <v>72666</v>
      </c>
      <c r="B23313" s="119" t="s">
        <v>15670</v>
      </c>
      <c r="C23313">
        <v>80</v>
      </c>
      <c r="E23313">
        <v>142</v>
      </c>
      <c r="F23313">
        <v>74102</v>
      </c>
      <c r="G23313">
        <v>331</v>
      </c>
      <c r="H23313">
        <v>89997</v>
      </c>
      <c r="I23313" s="119" t="s">
        <v>19</v>
      </c>
      <c r="J23313" s="119" t="s">
        <v>24</v>
      </c>
      <c r="K23313" s="1">
        <v>46255.758941458334</v>
      </c>
      <c r="L23313">
        <v>7</v>
      </c>
      <c r="M23313">
        <v>68</v>
      </c>
      <c r="N23313">
        <v>1</v>
      </c>
      <c r="O23313">
        <v>20</v>
      </c>
      <c r="P23313" s="119" t="s">
        <v>20254</v>
      </c>
    </row>
    <row r="23314" spans="1:16" x14ac:dyDescent="0.25">
      <c r="A23314">
        <v>72667</v>
      </c>
      <c r="B23314" s="119" t="s">
        <v>15671</v>
      </c>
      <c r="C23314">
        <v>80</v>
      </c>
      <c r="E23314">
        <v>30</v>
      </c>
      <c r="F23314">
        <v>73341</v>
      </c>
      <c r="G23314">
        <v>59</v>
      </c>
      <c r="H23314">
        <v>136250</v>
      </c>
      <c r="I23314" s="119" t="s">
        <v>4726</v>
      </c>
      <c r="J23314" s="119" t="s">
        <v>24</v>
      </c>
      <c r="K23314" s="1">
        <v>46255.758941458334</v>
      </c>
      <c r="L23314">
        <v>4</v>
      </c>
      <c r="M23314">
        <v>6</v>
      </c>
      <c r="N23314">
        <v>1</v>
      </c>
      <c r="O23314">
        <v>2</v>
      </c>
      <c r="P23314" s="119" t="s">
        <v>20254</v>
      </c>
    </row>
    <row r="23315" spans="1:16" x14ac:dyDescent="0.25">
      <c r="A23315">
        <v>72671</v>
      </c>
      <c r="B23315" s="119" t="s">
        <v>15672</v>
      </c>
      <c r="C23315">
        <v>0</v>
      </c>
      <c r="E23315">
        <v>533</v>
      </c>
      <c r="F23315">
        <v>40230</v>
      </c>
      <c r="G23315">
        <v>20</v>
      </c>
      <c r="H23315">
        <v>310026</v>
      </c>
      <c r="I23315" s="119" t="s">
        <v>16</v>
      </c>
      <c r="J23315" s="119" t="s">
        <v>24</v>
      </c>
      <c r="K23315" s="1">
        <v>46255.758941458334</v>
      </c>
      <c r="L23315">
        <v>0</v>
      </c>
      <c r="M23315">
        <v>0</v>
      </c>
      <c r="N23315">
        <v>0</v>
      </c>
      <c r="O23315">
        <v>0</v>
      </c>
      <c r="P23315" s="119" t="s">
        <v>20254</v>
      </c>
    </row>
    <row r="23316" spans="1:16" x14ac:dyDescent="0.25">
      <c r="A23316">
        <v>72673</v>
      </c>
      <c r="B23316" s="119" t="s">
        <v>15673</v>
      </c>
      <c r="C23316">
        <v>0</v>
      </c>
      <c r="E23316">
        <v>225</v>
      </c>
      <c r="F23316">
        <v>17704</v>
      </c>
      <c r="G23316">
        <v>211</v>
      </c>
      <c r="H23316">
        <v>28698</v>
      </c>
      <c r="I23316" s="119" t="s">
        <v>3582</v>
      </c>
      <c r="J23316" s="119" t="s">
        <v>17</v>
      </c>
      <c r="K23316" s="1">
        <v>46255.758941458334</v>
      </c>
      <c r="L23316">
        <v>41</v>
      </c>
      <c r="M23316">
        <v>27</v>
      </c>
      <c r="N23316">
        <v>1</v>
      </c>
      <c r="O23316">
        <v>4</v>
      </c>
      <c r="P23316" s="119" t="s">
        <v>20254</v>
      </c>
    </row>
    <row r="23317" spans="1:16" x14ac:dyDescent="0.25">
      <c r="A23317">
        <v>72676</v>
      </c>
      <c r="B23317" s="119" t="s">
        <v>15674</v>
      </c>
      <c r="C23317">
        <v>0</v>
      </c>
      <c r="E23317">
        <v>3179</v>
      </c>
      <c r="F23317">
        <v>43</v>
      </c>
      <c r="G23317">
        <v>3291</v>
      </c>
      <c r="H23317">
        <v>213</v>
      </c>
      <c r="I23317" s="119" t="s">
        <v>16</v>
      </c>
      <c r="J23317" s="119" t="s">
        <v>13431</v>
      </c>
      <c r="K23317" s="1">
        <v>46255.758941458334</v>
      </c>
      <c r="L23317">
        <v>13</v>
      </c>
      <c r="M23317">
        <v>9</v>
      </c>
      <c r="N23317">
        <v>1</v>
      </c>
      <c r="O23317">
        <v>1</v>
      </c>
      <c r="P23317" s="119" t="s">
        <v>20254</v>
      </c>
    </row>
    <row r="23318" spans="1:16" x14ac:dyDescent="0.25">
      <c r="A23318">
        <v>72683</v>
      </c>
      <c r="B23318" s="119" t="s">
        <v>15675</v>
      </c>
      <c r="C23318">
        <v>0</v>
      </c>
      <c r="E23318">
        <v>83</v>
      </c>
      <c r="F23318">
        <v>200937</v>
      </c>
      <c r="G23318">
        <v>48</v>
      </c>
      <c r="H23318">
        <v>349987</v>
      </c>
      <c r="I23318" s="119" t="s">
        <v>16</v>
      </c>
      <c r="J23318" s="119" t="s">
        <v>222</v>
      </c>
      <c r="K23318" s="1">
        <v>46255.758941458334</v>
      </c>
      <c r="L23318">
        <v>16</v>
      </c>
      <c r="M23318">
        <v>6</v>
      </c>
      <c r="N23318">
        <v>5</v>
      </c>
      <c r="O23318">
        <v>0</v>
      </c>
      <c r="P23318" s="119" t="s">
        <v>20254</v>
      </c>
    </row>
    <row r="23319" spans="1:16" x14ac:dyDescent="0.25">
      <c r="A23319">
        <v>72686</v>
      </c>
      <c r="B23319" s="119" t="s">
        <v>15676</v>
      </c>
      <c r="C23319">
        <v>80</v>
      </c>
      <c r="D23319">
        <v>76765</v>
      </c>
      <c r="E23319">
        <v>78</v>
      </c>
      <c r="F23319">
        <v>30001</v>
      </c>
      <c r="G23319">
        <v>1910</v>
      </c>
      <c r="H23319">
        <v>36988</v>
      </c>
      <c r="I23319" s="119" t="s">
        <v>4611</v>
      </c>
      <c r="J23319" s="119" t="s">
        <v>24</v>
      </c>
      <c r="K23319" s="1">
        <v>46255.758941458334</v>
      </c>
      <c r="L23319">
        <v>24</v>
      </c>
      <c r="M23319">
        <v>303</v>
      </c>
      <c r="N23319">
        <v>6</v>
      </c>
      <c r="O23319">
        <v>54</v>
      </c>
      <c r="P23319" s="119" t="s">
        <v>20254</v>
      </c>
    </row>
    <row r="23320" spans="1:16" x14ac:dyDescent="0.25">
      <c r="A23320">
        <v>72688</v>
      </c>
      <c r="B23320" s="119" t="s">
        <v>15677</v>
      </c>
      <c r="C23320">
        <v>0</v>
      </c>
      <c r="E23320">
        <v>455</v>
      </c>
      <c r="F23320">
        <v>455</v>
      </c>
      <c r="G23320">
        <v>120</v>
      </c>
      <c r="H23320">
        <v>2980</v>
      </c>
      <c r="I23320" s="119" t="s">
        <v>16</v>
      </c>
      <c r="J23320" s="119" t="s">
        <v>13431</v>
      </c>
      <c r="K23320" s="1">
        <v>46255.758941458334</v>
      </c>
      <c r="L23320">
        <v>2</v>
      </c>
      <c r="M23320">
        <v>2</v>
      </c>
      <c r="N23320">
        <v>0</v>
      </c>
      <c r="O23320">
        <v>0</v>
      </c>
      <c r="P23320" s="119" t="s">
        <v>20254</v>
      </c>
    </row>
    <row r="23321" spans="1:16" x14ac:dyDescent="0.25">
      <c r="A23321">
        <v>72689</v>
      </c>
      <c r="B23321" s="119" t="s">
        <v>15678</v>
      </c>
      <c r="C23321">
        <v>0</v>
      </c>
      <c r="E23321">
        <v>446</v>
      </c>
      <c r="F23321">
        <v>19214</v>
      </c>
      <c r="G23321">
        <v>203</v>
      </c>
      <c r="H23321">
        <v>39072</v>
      </c>
      <c r="I23321" s="119" t="s">
        <v>3582</v>
      </c>
      <c r="J23321" s="119" t="s">
        <v>17</v>
      </c>
      <c r="K23321" s="1">
        <v>46255.758941458334</v>
      </c>
      <c r="L23321">
        <v>11</v>
      </c>
      <c r="M23321">
        <v>6</v>
      </c>
      <c r="N23321">
        <v>1</v>
      </c>
      <c r="O23321">
        <v>0</v>
      </c>
      <c r="P23321" s="119" t="s">
        <v>20254</v>
      </c>
    </row>
    <row r="23322" spans="1:16" x14ac:dyDescent="0.25">
      <c r="A23322">
        <v>72696</v>
      </c>
      <c r="B23322" s="119" t="s">
        <v>15679</v>
      </c>
      <c r="C23322">
        <v>0</v>
      </c>
      <c r="E23322">
        <v>296</v>
      </c>
      <c r="F23322">
        <v>1182</v>
      </c>
      <c r="G23322">
        <v>72</v>
      </c>
      <c r="H23322">
        <v>6992</v>
      </c>
      <c r="I23322" s="119" t="s">
        <v>16</v>
      </c>
      <c r="J23322" s="119" t="s">
        <v>13431</v>
      </c>
      <c r="K23322" s="1">
        <v>46255.758941458334</v>
      </c>
      <c r="L23322">
        <v>0</v>
      </c>
      <c r="M23322">
        <v>1</v>
      </c>
      <c r="N23322">
        <v>0</v>
      </c>
      <c r="O23322">
        <v>0</v>
      </c>
      <c r="P23322" s="119" t="s">
        <v>20254</v>
      </c>
    </row>
    <row r="23323" spans="1:16" x14ac:dyDescent="0.25">
      <c r="A23323">
        <v>72699</v>
      </c>
      <c r="B23323" s="119" t="s">
        <v>15680</v>
      </c>
      <c r="C23323">
        <v>80</v>
      </c>
      <c r="E23323">
        <v>833</v>
      </c>
      <c r="F23323">
        <v>1462</v>
      </c>
      <c r="G23323">
        <v>147</v>
      </c>
      <c r="H23323">
        <v>2504</v>
      </c>
      <c r="I23323" s="119" t="s">
        <v>4726</v>
      </c>
      <c r="J23323" s="119" t="s">
        <v>222</v>
      </c>
      <c r="K23323" s="1">
        <v>46255.758941458334</v>
      </c>
      <c r="L23323">
        <v>452</v>
      </c>
      <c r="M23323">
        <v>1</v>
      </c>
      <c r="N23323">
        <v>100</v>
      </c>
      <c r="O23323">
        <v>1</v>
      </c>
      <c r="P23323" s="119" t="s">
        <v>20254</v>
      </c>
    </row>
    <row r="23324" spans="1:16" x14ac:dyDescent="0.25">
      <c r="A23324">
        <v>72703</v>
      </c>
      <c r="B23324" s="119" t="s">
        <v>15681</v>
      </c>
      <c r="C23324">
        <v>80</v>
      </c>
      <c r="E23324">
        <v>194</v>
      </c>
      <c r="F23324">
        <v>70022</v>
      </c>
      <c r="G23324">
        <v>40</v>
      </c>
      <c r="H23324">
        <v>129998</v>
      </c>
      <c r="I23324" s="119" t="s">
        <v>19</v>
      </c>
      <c r="J23324" s="119" t="s">
        <v>24</v>
      </c>
      <c r="K23324" s="1">
        <v>46255.758941458334</v>
      </c>
      <c r="L23324">
        <v>0</v>
      </c>
      <c r="M23324">
        <v>1</v>
      </c>
      <c r="N23324">
        <v>0</v>
      </c>
      <c r="O23324">
        <v>0</v>
      </c>
      <c r="P23324" s="119" t="s">
        <v>20254</v>
      </c>
    </row>
    <row r="23325" spans="1:16" x14ac:dyDescent="0.25">
      <c r="A23325">
        <v>72711</v>
      </c>
      <c r="B23325" s="119" t="s">
        <v>15682</v>
      </c>
      <c r="C23325">
        <v>0</v>
      </c>
      <c r="E23325">
        <v>9943</v>
      </c>
      <c r="F23325">
        <v>75</v>
      </c>
      <c r="G23325">
        <v>8006</v>
      </c>
      <c r="H23325">
        <v>124</v>
      </c>
      <c r="I23325" s="119" t="s">
        <v>16</v>
      </c>
      <c r="J23325" s="119" t="s">
        <v>24</v>
      </c>
      <c r="K23325" s="1">
        <v>46255.758941458334</v>
      </c>
      <c r="L23325">
        <v>35</v>
      </c>
      <c r="M23325">
        <v>52</v>
      </c>
      <c r="N23325">
        <v>12</v>
      </c>
      <c r="O23325">
        <v>11</v>
      </c>
      <c r="P23325" s="119" t="s">
        <v>20254</v>
      </c>
    </row>
    <row r="23326" spans="1:16" x14ac:dyDescent="0.25">
      <c r="A23326">
        <v>72720</v>
      </c>
      <c r="B23326" s="119" t="s">
        <v>15683</v>
      </c>
      <c r="C23326">
        <v>0</v>
      </c>
      <c r="E23326">
        <v>1283</v>
      </c>
      <c r="F23326">
        <v>47</v>
      </c>
      <c r="G23326">
        <v>727</v>
      </c>
      <c r="H23326">
        <v>2685</v>
      </c>
      <c r="I23326" s="119" t="s">
        <v>16</v>
      </c>
      <c r="J23326" s="119" t="s">
        <v>13431</v>
      </c>
      <c r="K23326" s="1">
        <v>46255.758941458334</v>
      </c>
      <c r="L23326">
        <v>10</v>
      </c>
      <c r="M23326">
        <v>42</v>
      </c>
      <c r="N23326">
        <v>2</v>
      </c>
      <c r="O23326">
        <v>11</v>
      </c>
      <c r="P23326" s="119" t="s">
        <v>20254</v>
      </c>
    </row>
    <row r="23327" spans="1:16" x14ac:dyDescent="0.25">
      <c r="A23327">
        <v>72727</v>
      </c>
      <c r="B23327" s="119" t="s">
        <v>15684</v>
      </c>
      <c r="C23327">
        <v>80</v>
      </c>
      <c r="E23327">
        <v>50</v>
      </c>
      <c r="F23327">
        <v>60060</v>
      </c>
      <c r="G23327">
        <v>35</v>
      </c>
      <c r="H23327">
        <v>148990</v>
      </c>
      <c r="I23327" s="119" t="s">
        <v>19</v>
      </c>
      <c r="J23327" s="119" t="s">
        <v>24</v>
      </c>
      <c r="K23327" s="1">
        <v>46255.758941458334</v>
      </c>
      <c r="L23327">
        <v>4</v>
      </c>
      <c r="M23327">
        <v>5</v>
      </c>
      <c r="N23327">
        <v>0</v>
      </c>
      <c r="O23327">
        <v>0</v>
      </c>
      <c r="P23327" s="119" t="s">
        <v>20254</v>
      </c>
    </row>
    <row r="23328" spans="1:16" x14ac:dyDescent="0.25">
      <c r="A23328">
        <v>72732</v>
      </c>
      <c r="B23328" s="119" t="s">
        <v>15685</v>
      </c>
      <c r="C23328">
        <v>80</v>
      </c>
      <c r="E23328">
        <v>32</v>
      </c>
      <c r="F23328">
        <v>53692</v>
      </c>
      <c r="G23328">
        <v>25</v>
      </c>
      <c r="H23328">
        <v>124999</v>
      </c>
      <c r="I23328" s="119" t="s">
        <v>4726</v>
      </c>
      <c r="J23328" s="119" t="s">
        <v>24</v>
      </c>
      <c r="K23328" s="1">
        <v>46255.758941458334</v>
      </c>
      <c r="L23328">
        <v>1</v>
      </c>
      <c r="M23328">
        <v>0</v>
      </c>
      <c r="N23328">
        <v>0</v>
      </c>
      <c r="O23328">
        <v>0</v>
      </c>
      <c r="P23328" s="119" t="s">
        <v>20254</v>
      </c>
    </row>
    <row r="23329" spans="1:16" x14ac:dyDescent="0.25">
      <c r="A23329">
        <v>72734</v>
      </c>
      <c r="B23329" s="119" t="s">
        <v>15686</v>
      </c>
      <c r="C23329">
        <v>0</v>
      </c>
      <c r="E23329">
        <v>1220</v>
      </c>
      <c r="F23329">
        <v>145</v>
      </c>
      <c r="G23329">
        <v>257</v>
      </c>
      <c r="H23329">
        <v>1039</v>
      </c>
      <c r="I23329" s="119" t="s">
        <v>16</v>
      </c>
      <c r="J23329" s="119" t="s">
        <v>24</v>
      </c>
      <c r="K23329" s="1">
        <v>46255.758941458334</v>
      </c>
      <c r="L23329">
        <v>1</v>
      </c>
      <c r="M23329">
        <v>4</v>
      </c>
      <c r="N23329">
        <v>0</v>
      </c>
      <c r="O23329">
        <v>1</v>
      </c>
      <c r="P23329" s="119" t="s">
        <v>20254</v>
      </c>
    </row>
    <row r="23330" spans="1:16" x14ac:dyDescent="0.25">
      <c r="A23330">
        <v>72740</v>
      </c>
      <c r="B23330" s="119" t="s">
        <v>15687</v>
      </c>
      <c r="C23330">
        <v>80</v>
      </c>
      <c r="E23330">
        <v>114</v>
      </c>
      <c r="F23330">
        <v>27642</v>
      </c>
      <c r="G23330">
        <v>83</v>
      </c>
      <c r="H23330">
        <v>67823</v>
      </c>
      <c r="I23330" s="119" t="s">
        <v>4726</v>
      </c>
      <c r="J23330" s="119" t="s">
        <v>24</v>
      </c>
      <c r="K23330" s="1">
        <v>46255.758941458334</v>
      </c>
      <c r="L23330">
        <v>36</v>
      </c>
      <c r="M23330">
        <v>23</v>
      </c>
      <c r="N23330">
        <v>8</v>
      </c>
      <c r="O23330">
        <v>6</v>
      </c>
      <c r="P23330" s="119" t="s">
        <v>20254</v>
      </c>
    </row>
    <row r="23331" spans="1:16" x14ac:dyDescent="0.25">
      <c r="A23331">
        <v>72745</v>
      </c>
      <c r="B23331" s="119" t="s">
        <v>15688</v>
      </c>
      <c r="C23331">
        <v>80</v>
      </c>
      <c r="E23331">
        <v>518</v>
      </c>
      <c r="F23331">
        <v>15030399</v>
      </c>
      <c r="G23331">
        <v>41</v>
      </c>
      <c r="H23331">
        <v>17950400</v>
      </c>
      <c r="I23331" s="119" t="s">
        <v>19</v>
      </c>
      <c r="J23331" s="119" t="s">
        <v>24</v>
      </c>
      <c r="K23331" s="1">
        <v>46255.758941458334</v>
      </c>
      <c r="L23331">
        <v>32</v>
      </c>
      <c r="M23331">
        <v>11</v>
      </c>
      <c r="N23331">
        <v>7</v>
      </c>
      <c r="O23331">
        <v>1</v>
      </c>
      <c r="P23331" s="119" t="s">
        <v>20254</v>
      </c>
    </row>
    <row r="23332" spans="1:16" x14ac:dyDescent="0.25">
      <c r="A23332">
        <v>72746</v>
      </c>
      <c r="B23332" s="119" t="s">
        <v>15689</v>
      </c>
      <c r="C23332">
        <v>80</v>
      </c>
      <c r="E23332">
        <v>14</v>
      </c>
      <c r="F23332">
        <v>15121</v>
      </c>
      <c r="G23332">
        <v>29</v>
      </c>
      <c r="H23332">
        <v>147593</v>
      </c>
      <c r="I23332" s="119" t="s">
        <v>4726</v>
      </c>
      <c r="J23332" s="119" t="s">
        <v>24</v>
      </c>
      <c r="K23332" s="1">
        <v>46255.758941458334</v>
      </c>
      <c r="L23332">
        <v>0</v>
      </c>
      <c r="M23332">
        <v>1</v>
      </c>
      <c r="N23332">
        <v>0</v>
      </c>
      <c r="O23332">
        <v>0</v>
      </c>
      <c r="P23332" s="119" t="s">
        <v>20254</v>
      </c>
    </row>
    <row r="23333" spans="1:16" x14ac:dyDescent="0.25">
      <c r="A23333">
        <v>72747</v>
      </c>
      <c r="B23333" s="119" t="s">
        <v>15690</v>
      </c>
      <c r="C23333">
        <v>0</v>
      </c>
      <c r="E23333">
        <v>603</v>
      </c>
      <c r="F23333">
        <v>2567</v>
      </c>
      <c r="G23333">
        <v>53</v>
      </c>
      <c r="H23333">
        <v>11869</v>
      </c>
      <c r="I23333" s="119" t="s">
        <v>16</v>
      </c>
      <c r="J23333" s="119" t="s">
        <v>24</v>
      </c>
      <c r="K23333" s="1">
        <v>46255.758941458334</v>
      </c>
      <c r="L23333">
        <v>0</v>
      </c>
      <c r="M23333">
        <v>4</v>
      </c>
      <c r="N23333">
        <v>0</v>
      </c>
      <c r="O23333">
        <v>1</v>
      </c>
      <c r="P23333" s="119" t="s">
        <v>20254</v>
      </c>
    </row>
    <row r="23334" spans="1:16" x14ac:dyDescent="0.25">
      <c r="A23334">
        <v>72749</v>
      </c>
      <c r="B23334" s="119" t="s">
        <v>15691</v>
      </c>
      <c r="C23334">
        <v>0</v>
      </c>
      <c r="E23334">
        <v>9028</v>
      </c>
      <c r="F23334">
        <v>45</v>
      </c>
      <c r="G23334">
        <v>2636</v>
      </c>
      <c r="H23334">
        <v>180</v>
      </c>
      <c r="I23334" s="119" t="s">
        <v>16</v>
      </c>
      <c r="J23334" s="119" t="s">
        <v>24</v>
      </c>
      <c r="K23334" s="1">
        <v>46255.758941458334</v>
      </c>
      <c r="L23334">
        <v>33</v>
      </c>
      <c r="M23334">
        <v>7</v>
      </c>
      <c r="N23334">
        <v>10</v>
      </c>
      <c r="O23334">
        <v>2</v>
      </c>
      <c r="P23334" s="119" t="s">
        <v>20254</v>
      </c>
    </row>
    <row r="23335" spans="1:16" x14ac:dyDescent="0.25">
      <c r="A23335">
        <v>72750</v>
      </c>
      <c r="B23335" s="119" t="s">
        <v>15692</v>
      </c>
      <c r="C23335">
        <v>0</v>
      </c>
      <c r="E23335">
        <v>541</v>
      </c>
      <c r="F23335">
        <v>283</v>
      </c>
      <c r="G23335">
        <v>29</v>
      </c>
      <c r="H23335">
        <v>7887</v>
      </c>
      <c r="I23335" s="119" t="s">
        <v>16</v>
      </c>
      <c r="J23335" s="119" t="s">
        <v>13431</v>
      </c>
      <c r="K23335" s="1">
        <v>46255.758941458334</v>
      </c>
      <c r="L23335">
        <v>0</v>
      </c>
      <c r="M23335">
        <v>1</v>
      </c>
      <c r="N23335">
        <v>0</v>
      </c>
      <c r="O23335">
        <v>0</v>
      </c>
      <c r="P23335" s="119" t="s">
        <v>20254</v>
      </c>
    </row>
    <row r="23336" spans="1:16" x14ac:dyDescent="0.25">
      <c r="A23336">
        <v>72752</v>
      </c>
      <c r="B23336" s="119" t="s">
        <v>15693</v>
      </c>
      <c r="C23336">
        <v>0</v>
      </c>
      <c r="E23336">
        <v>0</v>
      </c>
      <c r="F23336">
        <v>0</v>
      </c>
      <c r="G23336">
        <v>405782</v>
      </c>
      <c r="H23336">
        <v>7</v>
      </c>
      <c r="I23336" s="119" t="s">
        <v>3582</v>
      </c>
      <c r="J23336" s="119" t="s">
        <v>17</v>
      </c>
      <c r="K23336" s="1">
        <v>46255.758941458334</v>
      </c>
      <c r="L23336">
        <v>0</v>
      </c>
      <c r="M23336">
        <v>16083</v>
      </c>
      <c r="N23336">
        <v>0</v>
      </c>
      <c r="O23336">
        <v>2169</v>
      </c>
      <c r="P23336" s="119" t="s">
        <v>20254</v>
      </c>
    </row>
    <row r="23337" spans="1:16" x14ac:dyDescent="0.25">
      <c r="A23337">
        <v>72755</v>
      </c>
      <c r="B23337" s="119" t="s">
        <v>15694</v>
      </c>
      <c r="C23337">
        <v>0</v>
      </c>
      <c r="E23337">
        <v>6737</v>
      </c>
      <c r="F23337">
        <v>37</v>
      </c>
      <c r="G23337">
        <v>5218</v>
      </c>
      <c r="H23337">
        <v>124</v>
      </c>
      <c r="I23337" s="119" t="s">
        <v>16</v>
      </c>
      <c r="J23337" s="119" t="s">
        <v>13431</v>
      </c>
      <c r="K23337" s="1">
        <v>46255.758941458334</v>
      </c>
      <c r="L23337">
        <v>20</v>
      </c>
      <c r="M23337">
        <v>10</v>
      </c>
      <c r="N23337">
        <v>6</v>
      </c>
      <c r="O23337">
        <v>3</v>
      </c>
      <c r="P23337" s="119" t="s">
        <v>20254</v>
      </c>
    </row>
    <row r="23338" spans="1:16" x14ac:dyDescent="0.25">
      <c r="A23338">
        <v>72772</v>
      </c>
      <c r="B23338" s="119" t="s">
        <v>15695</v>
      </c>
      <c r="C23338">
        <v>0</v>
      </c>
      <c r="E23338">
        <v>324</v>
      </c>
      <c r="F23338">
        <v>74522</v>
      </c>
      <c r="G23338">
        <v>16</v>
      </c>
      <c r="H23338">
        <v>224261</v>
      </c>
      <c r="I23338" s="119" t="s">
        <v>16</v>
      </c>
      <c r="J23338" s="119" t="s">
        <v>222</v>
      </c>
      <c r="K23338" s="1">
        <v>46255.758941458334</v>
      </c>
      <c r="L23338">
        <v>0</v>
      </c>
      <c r="M23338">
        <v>0</v>
      </c>
      <c r="N23338">
        <v>0</v>
      </c>
      <c r="O23338">
        <v>0</v>
      </c>
      <c r="P23338" s="119" t="s">
        <v>20254</v>
      </c>
    </row>
    <row r="23339" spans="1:16" x14ac:dyDescent="0.25">
      <c r="A23339">
        <v>72773</v>
      </c>
      <c r="B23339" s="119" t="s">
        <v>15696</v>
      </c>
      <c r="C23339">
        <v>80</v>
      </c>
      <c r="E23339">
        <v>522</v>
      </c>
      <c r="F23339">
        <v>6364</v>
      </c>
      <c r="G23339">
        <v>750</v>
      </c>
      <c r="H23339">
        <v>8590</v>
      </c>
      <c r="I23339" s="119" t="s">
        <v>4726</v>
      </c>
      <c r="J23339" s="119" t="s">
        <v>222</v>
      </c>
      <c r="K23339" s="1">
        <v>46255.758941458334</v>
      </c>
      <c r="L23339">
        <v>125</v>
      </c>
      <c r="M23339">
        <v>52</v>
      </c>
      <c r="N23339">
        <v>41</v>
      </c>
      <c r="O23339">
        <v>1</v>
      </c>
      <c r="P23339" s="119" t="s">
        <v>20254</v>
      </c>
    </row>
    <row r="23340" spans="1:16" x14ac:dyDescent="0.25">
      <c r="A23340">
        <v>72774</v>
      </c>
      <c r="B23340" s="119" t="s">
        <v>15697</v>
      </c>
      <c r="C23340">
        <v>0</v>
      </c>
      <c r="E23340">
        <v>2163</v>
      </c>
      <c r="F23340">
        <v>3</v>
      </c>
      <c r="G23340">
        <v>3388</v>
      </c>
      <c r="H23340">
        <v>25</v>
      </c>
      <c r="I23340" s="119" t="s">
        <v>16</v>
      </c>
      <c r="J23340" s="119" t="s">
        <v>24</v>
      </c>
      <c r="K23340" s="1">
        <v>46255.758941458334</v>
      </c>
      <c r="L23340">
        <v>20</v>
      </c>
      <c r="M23340">
        <v>14</v>
      </c>
      <c r="N23340">
        <v>6</v>
      </c>
      <c r="O23340">
        <v>3</v>
      </c>
      <c r="P23340" s="119" t="s">
        <v>20254</v>
      </c>
    </row>
    <row r="23341" spans="1:16" x14ac:dyDescent="0.25">
      <c r="A23341">
        <v>72784</v>
      </c>
      <c r="B23341" s="119" t="s">
        <v>15698</v>
      </c>
      <c r="C23341">
        <v>0</v>
      </c>
      <c r="E23341">
        <v>1183</v>
      </c>
      <c r="F23341">
        <v>94</v>
      </c>
      <c r="G23341">
        <v>1406</v>
      </c>
      <c r="H23341">
        <v>752</v>
      </c>
      <c r="I23341" s="119" t="s">
        <v>16</v>
      </c>
      <c r="J23341" s="119" t="s">
        <v>24</v>
      </c>
      <c r="K23341" s="1">
        <v>46255.758941458334</v>
      </c>
      <c r="L23341">
        <v>5</v>
      </c>
      <c r="M23341">
        <v>22</v>
      </c>
      <c r="N23341">
        <v>2</v>
      </c>
      <c r="O23341">
        <v>2</v>
      </c>
      <c r="P23341" s="119" t="s">
        <v>20254</v>
      </c>
    </row>
    <row r="23342" spans="1:16" x14ac:dyDescent="0.25">
      <c r="A23342">
        <v>72785</v>
      </c>
      <c r="B23342" s="119" t="s">
        <v>15699</v>
      </c>
      <c r="C23342">
        <v>0</v>
      </c>
      <c r="E23342">
        <v>2252</v>
      </c>
      <c r="F23342">
        <v>52</v>
      </c>
      <c r="G23342">
        <v>2075</v>
      </c>
      <c r="H23342">
        <v>125</v>
      </c>
      <c r="I23342" s="119" t="s">
        <v>16</v>
      </c>
      <c r="J23342" s="119" t="s">
        <v>24</v>
      </c>
      <c r="K23342" s="1">
        <v>46255.758941458334</v>
      </c>
      <c r="L23342">
        <v>22</v>
      </c>
      <c r="M23342">
        <v>42</v>
      </c>
      <c r="N23342">
        <v>3</v>
      </c>
      <c r="O23342">
        <v>10</v>
      </c>
      <c r="P23342" s="119" t="s">
        <v>20254</v>
      </c>
    </row>
    <row r="23343" spans="1:16" x14ac:dyDescent="0.25">
      <c r="A23343">
        <v>72786</v>
      </c>
      <c r="B23343" s="119" t="s">
        <v>15700</v>
      </c>
      <c r="C23343">
        <v>80</v>
      </c>
      <c r="E23343">
        <v>336</v>
      </c>
      <c r="F23343">
        <v>6890</v>
      </c>
      <c r="G23343">
        <v>82</v>
      </c>
      <c r="H23343">
        <v>16587</v>
      </c>
      <c r="I23343" s="119" t="s">
        <v>19</v>
      </c>
      <c r="J23343" s="119" t="s">
        <v>24</v>
      </c>
      <c r="K23343" s="1">
        <v>46255.758941458334</v>
      </c>
      <c r="L23343">
        <v>3</v>
      </c>
      <c r="M23343">
        <v>1</v>
      </c>
      <c r="N23343">
        <v>2</v>
      </c>
      <c r="O23343">
        <v>1</v>
      </c>
      <c r="P23343" s="119" t="s">
        <v>20254</v>
      </c>
    </row>
    <row r="23344" spans="1:16" x14ac:dyDescent="0.25">
      <c r="A23344">
        <v>72792</v>
      </c>
      <c r="B23344" s="119" t="s">
        <v>15701</v>
      </c>
      <c r="C23344">
        <v>80</v>
      </c>
      <c r="E23344">
        <v>58</v>
      </c>
      <c r="F23344">
        <v>21663</v>
      </c>
      <c r="G23344">
        <v>71</v>
      </c>
      <c r="H23344">
        <v>92499</v>
      </c>
      <c r="I23344" s="119" t="s">
        <v>19</v>
      </c>
      <c r="J23344" s="119" t="s">
        <v>24</v>
      </c>
      <c r="K23344" s="1">
        <v>46255.758941458334</v>
      </c>
      <c r="L23344">
        <v>7</v>
      </c>
      <c r="M23344">
        <v>4</v>
      </c>
      <c r="N23344">
        <v>1</v>
      </c>
      <c r="O23344">
        <v>1</v>
      </c>
      <c r="P23344" s="119" t="s">
        <v>20254</v>
      </c>
    </row>
    <row r="23345" spans="1:16" x14ac:dyDescent="0.25">
      <c r="A23345">
        <v>72797</v>
      </c>
      <c r="B23345" s="119" t="s">
        <v>15702</v>
      </c>
      <c r="C23345">
        <v>0</v>
      </c>
      <c r="E23345">
        <v>1557</v>
      </c>
      <c r="F23345">
        <v>521</v>
      </c>
      <c r="G23345">
        <v>0</v>
      </c>
      <c r="H23345">
        <v>0</v>
      </c>
      <c r="I23345" s="119" t="s">
        <v>6020</v>
      </c>
      <c r="J23345" s="119" t="s">
        <v>17</v>
      </c>
      <c r="K23345" s="1">
        <v>46255.758941458334</v>
      </c>
      <c r="L23345">
        <v>0</v>
      </c>
      <c r="M23345">
        <v>0</v>
      </c>
      <c r="N23345">
        <v>0</v>
      </c>
      <c r="O23345">
        <v>0</v>
      </c>
      <c r="P23345" s="119" t="s">
        <v>20254</v>
      </c>
    </row>
    <row r="23346" spans="1:16" x14ac:dyDescent="0.25">
      <c r="A23346">
        <v>72802</v>
      </c>
      <c r="B23346" s="119" t="s">
        <v>15703</v>
      </c>
      <c r="C23346">
        <v>0</v>
      </c>
      <c r="E23346">
        <v>2317</v>
      </c>
      <c r="F23346">
        <v>43</v>
      </c>
      <c r="G23346">
        <v>19346</v>
      </c>
      <c r="H23346">
        <v>199</v>
      </c>
      <c r="I23346" s="119" t="s">
        <v>6020</v>
      </c>
      <c r="J23346" s="119" t="s">
        <v>222</v>
      </c>
      <c r="K23346" s="1">
        <v>46255.758941458334</v>
      </c>
      <c r="L23346">
        <v>123</v>
      </c>
      <c r="M23346">
        <v>11</v>
      </c>
      <c r="N23346">
        <v>110</v>
      </c>
      <c r="O23346">
        <v>0</v>
      </c>
      <c r="P23346" s="119" t="s">
        <v>20254</v>
      </c>
    </row>
    <row r="23347" spans="1:16" x14ac:dyDescent="0.25">
      <c r="A23347">
        <v>72807</v>
      </c>
      <c r="B23347" s="119" t="s">
        <v>15704</v>
      </c>
      <c r="C23347">
        <v>60</v>
      </c>
      <c r="E23347">
        <v>1924</v>
      </c>
      <c r="F23347">
        <v>1397</v>
      </c>
      <c r="G23347">
        <v>1328</v>
      </c>
      <c r="H23347">
        <v>7060</v>
      </c>
      <c r="I23347" s="119" t="s">
        <v>16</v>
      </c>
      <c r="J23347" s="119" t="s">
        <v>22</v>
      </c>
      <c r="K23347" s="1">
        <v>46255.758941458334</v>
      </c>
      <c r="L23347">
        <v>3</v>
      </c>
      <c r="M23347">
        <v>19</v>
      </c>
      <c r="N23347">
        <v>3</v>
      </c>
      <c r="O23347">
        <v>2</v>
      </c>
      <c r="P23347" s="119" t="s">
        <v>20254</v>
      </c>
    </row>
    <row r="23348" spans="1:16" x14ac:dyDescent="0.25">
      <c r="A23348">
        <v>72810</v>
      </c>
      <c r="B23348" s="119" t="s">
        <v>15705</v>
      </c>
      <c r="C23348">
        <v>0</v>
      </c>
      <c r="E23348">
        <v>5382</v>
      </c>
      <c r="F23348">
        <v>624</v>
      </c>
      <c r="G23348">
        <v>1402</v>
      </c>
      <c r="H23348">
        <v>3996</v>
      </c>
      <c r="I23348" s="119" t="s">
        <v>16</v>
      </c>
      <c r="J23348" s="119" t="s">
        <v>13431</v>
      </c>
      <c r="K23348" s="1">
        <v>46255.758941458334</v>
      </c>
      <c r="L23348">
        <v>0</v>
      </c>
      <c r="M23348">
        <v>0</v>
      </c>
      <c r="N23348">
        <v>0</v>
      </c>
      <c r="O23348">
        <v>0</v>
      </c>
      <c r="P23348" s="119" t="s">
        <v>20254</v>
      </c>
    </row>
    <row r="23349" spans="1:16" x14ac:dyDescent="0.25">
      <c r="A23349">
        <v>72813</v>
      </c>
      <c r="B23349" s="119" t="s">
        <v>15706</v>
      </c>
      <c r="C23349">
        <v>15</v>
      </c>
      <c r="E23349">
        <v>842</v>
      </c>
      <c r="F23349">
        <v>991</v>
      </c>
      <c r="G23349">
        <v>1104</v>
      </c>
      <c r="H23349">
        <v>4990</v>
      </c>
      <c r="I23349" s="119" t="s">
        <v>16</v>
      </c>
      <c r="J23349" s="119" t="s">
        <v>22</v>
      </c>
      <c r="K23349" s="1">
        <v>46255.758941458334</v>
      </c>
      <c r="L23349">
        <v>10</v>
      </c>
      <c r="M23349">
        <v>2</v>
      </c>
      <c r="N23349">
        <v>0</v>
      </c>
      <c r="O23349">
        <v>0</v>
      </c>
      <c r="P23349" s="119" t="s">
        <v>20254</v>
      </c>
    </row>
    <row r="23350" spans="1:16" x14ac:dyDescent="0.25">
      <c r="A23350">
        <v>72820</v>
      </c>
      <c r="B23350" s="119" t="s">
        <v>15707</v>
      </c>
      <c r="C23350">
        <v>0</v>
      </c>
      <c r="E23350">
        <v>256</v>
      </c>
      <c r="F23350">
        <v>104</v>
      </c>
      <c r="G23350">
        <v>0</v>
      </c>
      <c r="H23350">
        <v>0</v>
      </c>
      <c r="I23350" s="119" t="s">
        <v>6020</v>
      </c>
      <c r="J23350" s="119" t="s">
        <v>17</v>
      </c>
      <c r="K23350" s="1">
        <v>46255.758941458334</v>
      </c>
      <c r="L23350">
        <v>0</v>
      </c>
      <c r="M23350">
        <v>0</v>
      </c>
      <c r="N23350">
        <v>0</v>
      </c>
      <c r="O23350">
        <v>0</v>
      </c>
      <c r="P23350" s="119" t="s">
        <v>20254</v>
      </c>
    </row>
    <row r="23351" spans="1:16" x14ac:dyDescent="0.25">
      <c r="A23351">
        <v>72821</v>
      </c>
      <c r="B23351" s="119" t="s">
        <v>15708</v>
      </c>
      <c r="C23351">
        <v>45</v>
      </c>
      <c r="E23351">
        <v>1503</v>
      </c>
      <c r="F23351">
        <v>302</v>
      </c>
      <c r="G23351">
        <v>249</v>
      </c>
      <c r="H23351">
        <v>11008</v>
      </c>
      <c r="I23351" s="119" t="s">
        <v>16</v>
      </c>
      <c r="J23351" s="119" t="s">
        <v>22</v>
      </c>
      <c r="K23351" s="1">
        <v>46255.758941458334</v>
      </c>
      <c r="L23351">
        <v>2</v>
      </c>
      <c r="M23351">
        <v>2</v>
      </c>
      <c r="N23351">
        <v>0</v>
      </c>
      <c r="O23351">
        <v>1</v>
      </c>
      <c r="P23351" s="119" t="s">
        <v>20254</v>
      </c>
    </row>
    <row r="23352" spans="1:16" x14ac:dyDescent="0.25">
      <c r="A23352">
        <v>72822</v>
      </c>
      <c r="B23352" s="119" t="s">
        <v>15709</v>
      </c>
      <c r="C23352">
        <v>0</v>
      </c>
      <c r="E23352">
        <v>1060</v>
      </c>
      <c r="F23352">
        <v>43</v>
      </c>
      <c r="G23352">
        <v>244</v>
      </c>
      <c r="H23352">
        <v>666</v>
      </c>
      <c r="I23352" s="119" t="s">
        <v>16</v>
      </c>
      <c r="J23352" s="119" t="s">
        <v>13431</v>
      </c>
      <c r="K23352" s="1">
        <v>46255.758941458334</v>
      </c>
      <c r="L23352">
        <v>0</v>
      </c>
      <c r="M23352">
        <v>10</v>
      </c>
      <c r="N23352">
        <v>0</v>
      </c>
      <c r="O23352">
        <v>5</v>
      </c>
      <c r="P23352" s="119" t="s">
        <v>20254</v>
      </c>
    </row>
    <row r="23353" spans="1:16" x14ac:dyDescent="0.25">
      <c r="A23353">
        <v>72828</v>
      </c>
      <c r="B23353" s="119" t="s">
        <v>15710</v>
      </c>
      <c r="C23353">
        <v>0</v>
      </c>
      <c r="E23353">
        <v>507</v>
      </c>
      <c r="F23353">
        <v>227</v>
      </c>
      <c r="G23353">
        <v>0</v>
      </c>
      <c r="H23353">
        <v>0</v>
      </c>
      <c r="I23353" s="119" t="s">
        <v>6020</v>
      </c>
      <c r="J23353" s="119" t="s">
        <v>17</v>
      </c>
      <c r="K23353" s="1">
        <v>46255.758941458334</v>
      </c>
      <c r="L23353">
        <v>0</v>
      </c>
      <c r="M23353">
        <v>0</v>
      </c>
      <c r="N23353">
        <v>0</v>
      </c>
      <c r="O23353">
        <v>0</v>
      </c>
      <c r="P23353" s="119" t="s">
        <v>20254</v>
      </c>
    </row>
    <row r="23354" spans="1:16" x14ac:dyDescent="0.25">
      <c r="A23354">
        <v>72829</v>
      </c>
      <c r="B23354" s="119" t="s">
        <v>15711</v>
      </c>
      <c r="C23354">
        <v>0</v>
      </c>
      <c r="E23354">
        <v>3712</v>
      </c>
      <c r="F23354">
        <v>14</v>
      </c>
      <c r="G23354">
        <v>1350</v>
      </c>
      <c r="H23354">
        <v>122</v>
      </c>
      <c r="I23354" s="119" t="s">
        <v>16</v>
      </c>
      <c r="J23354" s="119" t="s">
        <v>24</v>
      </c>
      <c r="K23354" s="1">
        <v>46255.758941458334</v>
      </c>
      <c r="L23354">
        <v>23</v>
      </c>
      <c r="M23354">
        <v>10</v>
      </c>
      <c r="N23354">
        <v>6</v>
      </c>
      <c r="O23354">
        <v>1</v>
      </c>
      <c r="P23354" s="119" t="s">
        <v>20254</v>
      </c>
    </row>
    <row r="23355" spans="1:16" x14ac:dyDescent="0.25">
      <c r="A23355">
        <v>72832</v>
      </c>
      <c r="B23355" s="119" t="s">
        <v>15712</v>
      </c>
      <c r="C23355">
        <v>0</v>
      </c>
      <c r="E23355">
        <v>1650</v>
      </c>
      <c r="F23355">
        <v>902</v>
      </c>
      <c r="G23355">
        <v>334</v>
      </c>
      <c r="H23355">
        <v>3199</v>
      </c>
      <c r="I23355" s="119" t="s">
        <v>16</v>
      </c>
      <c r="J23355" s="119" t="s">
        <v>13431</v>
      </c>
      <c r="K23355" s="1">
        <v>46255.758941458334</v>
      </c>
      <c r="L23355">
        <v>1</v>
      </c>
      <c r="M23355">
        <v>7</v>
      </c>
      <c r="N23355">
        <v>0</v>
      </c>
      <c r="O23355">
        <v>2</v>
      </c>
      <c r="P23355" s="119" t="s">
        <v>20254</v>
      </c>
    </row>
    <row r="23356" spans="1:16" x14ac:dyDescent="0.25">
      <c r="A23356">
        <v>72834</v>
      </c>
      <c r="B23356" s="119" t="s">
        <v>15713</v>
      </c>
      <c r="C23356">
        <v>0</v>
      </c>
      <c r="E23356">
        <v>464</v>
      </c>
      <c r="F23356">
        <v>3</v>
      </c>
      <c r="G23356">
        <v>2127</v>
      </c>
      <c r="H23356">
        <v>278</v>
      </c>
      <c r="I23356" s="119" t="s">
        <v>16</v>
      </c>
      <c r="J23356" s="119" t="s">
        <v>13431</v>
      </c>
      <c r="K23356" s="1">
        <v>46255.758941458334</v>
      </c>
      <c r="L23356">
        <v>8</v>
      </c>
      <c r="M23356">
        <v>13</v>
      </c>
      <c r="N23356">
        <v>0</v>
      </c>
      <c r="O23356">
        <v>4</v>
      </c>
      <c r="P23356" s="119" t="s">
        <v>20254</v>
      </c>
    </row>
    <row r="23357" spans="1:16" x14ac:dyDescent="0.25">
      <c r="A23357">
        <v>72835</v>
      </c>
      <c r="B23357" s="119" t="s">
        <v>15714</v>
      </c>
      <c r="C23357">
        <v>0</v>
      </c>
      <c r="E23357">
        <v>1167</v>
      </c>
      <c r="F23357">
        <v>2</v>
      </c>
      <c r="G23357">
        <v>9185</v>
      </c>
      <c r="H23357">
        <v>10</v>
      </c>
      <c r="I23357" s="119" t="s">
        <v>16</v>
      </c>
      <c r="J23357" s="119" t="s">
        <v>24</v>
      </c>
      <c r="K23357" s="1">
        <v>46255.758941458334</v>
      </c>
      <c r="L23357">
        <v>54</v>
      </c>
      <c r="M23357">
        <v>14</v>
      </c>
      <c r="N23357">
        <v>16</v>
      </c>
      <c r="O23357">
        <v>3</v>
      </c>
      <c r="P23357" s="119" t="s">
        <v>20254</v>
      </c>
    </row>
    <row r="23358" spans="1:16" x14ac:dyDescent="0.25">
      <c r="A23358">
        <v>72839</v>
      </c>
      <c r="B23358" s="119" t="s">
        <v>15715</v>
      </c>
      <c r="C23358">
        <v>0</v>
      </c>
      <c r="E23358">
        <v>142</v>
      </c>
      <c r="F23358">
        <v>21</v>
      </c>
      <c r="G23358">
        <v>1053</v>
      </c>
      <c r="H23358">
        <v>721</v>
      </c>
      <c r="I23358" s="119" t="s">
        <v>16</v>
      </c>
      <c r="J23358" s="119" t="s">
        <v>24</v>
      </c>
      <c r="K23358" s="1">
        <v>46255.758941458334</v>
      </c>
      <c r="L23358">
        <v>2</v>
      </c>
      <c r="M23358">
        <v>3</v>
      </c>
      <c r="N23358">
        <v>0</v>
      </c>
      <c r="O23358">
        <v>1</v>
      </c>
      <c r="P23358" s="119" t="s">
        <v>20254</v>
      </c>
    </row>
    <row r="23359" spans="1:16" x14ac:dyDescent="0.25">
      <c r="A23359">
        <v>72844</v>
      </c>
      <c r="B23359" s="119" t="s">
        <v>15716</v>
      </c>
      <c r="C23359">
        <v>80</v>
      </c>
      <c r="E23359">
        <v>12</v>
      </c>
      <c r="F23359">
        <v>38585</v>
      </c>
      <c r="G23359">
        <v>32</v>
      </c>
      <c r="H23359">
        <v>119992</v>
      </c>
      <c r="I23359" s="119" t="s">
        <v>4726</v>
      </c>
      <c r="J23359" s="119" t="s">
        <v>24</v>
      </c>
      <c r="K23359" s="1">
        <v>46255.758941458334</v>
      </c>
      <c r="L23359">
        <v>0</v>
      </c>
      <c r="M23359">
        <v>0</v>
      </c>
      <c r="N23359">
        <v>0</v>
      </c>
      <c r="O23359">
        <v>0</v>
      </c>
      <c r="P23359" s="119" t="s">
        <v>20254</v>
      </c>
    </row>
    <row r="23360" spans="1:16" x14ac:dyDescent="0.25">
      <c r="A23360">
        <v>72845</v>
      </c>
      <c r="B23360" s="119" t="s">
        <v>15717</v>
      </c>
      <c r="C23360">
        <v>0</v>
      </c>
      <c r="E23360">
        <v>1100</v>
      </c>
      <c r="F23360">
        <v>2612</v>
      </c>
      <c r="G23360">
        <v>831</v>
      </c>
      <c r="H23360">
        <v>2617</v>
      </c>
      <c r="I23360" s="119" t="s">
        <v>3582</v>
      </c>
      <c r="J23360" s="119" t="s">
        <v>17</v>
      </c>
      <c r="K23360" s="1">
        <v>46255.758941458334</v>
      </c>
      <c r="L23360">
        <v>62</v>
      </c>
      <c r="M23360">
        <v>13</v>
      </c>
      <c r="N23360">
        <v>30</v>
      </c>
      <c r="O23360">
        <v>0</v>
      </c>
      <c r="P23360" s="119" t="s">
        <v>20254</v>
      </c>
    </row>
    <row r="23361" spans="1:16" x14ac:dyDescent="0.25">
      <c r="A23361">
        <v>72851</v>
      </c>
      <c r="B23361" s="119" t="s">
        <v>15718</v>
      </c>
      <c r="C23361">
        <v>0</v>
      </c>
      <c r="E23361">
        <v>6075</v>
      </c>
      <c r="F23361">
        <v>66</v>
      </c>
      <c r="G23361">
        <v>1274</v>
      </c>
      <c r="H23361">
        <v>317</v>
      </c>
      <c r="I23361" s="119" t="s">
        <v>16</v>
      </c>
      <c r="J23361" s="119" t="s">
        <v>13431</v>
      </c>
      <c r="K23361" s="1">
        <v>46255.758941458334</v>
      </c>
      <c r="L23361">
        <v>3</v>
      </c>
      <c r="M23361">
        <v>5</v>
      </c>
      <c r="N23361">
        <v>1</v>
      </c>
      <c r="O23361">
        <v>1</v>
      </c>
      <c r="P23361" s="119" t="s">
        <v>20254</v>
      </c>
    </row>
    <row r="23362" spans="1:16" x14ac:dyDescent="0.25">
      <c r="A23362">
        <v>72852</v>
      </c>
      <c r="B23362" s="119" t="s">
        <v>15719</v>
      </c>
      <c r="C23362">
        <v>60</v>
      </c>
      <c r="E23362">
        <v>1537</v>
      </c>
      <c r="F23362">
        <v>11577</v>
      </c>
      <c r="G23362">
        <v>448</v>
      </c>
      <c r="H23362">
        <v>16467</v>
      </c>
      <c r="I23362" s="119" t="s">
        <v>7033</v>
      </c>
      <c r="J23362" s="119" t="s">
        <v>24</v>
      </c>
      <c r="K23362" s="1">
        <v>46255.758941458334</v>
      </c>
      <c r="L23362">
        <v>26</v>
      </c>
      <c r="M23362">
        <v>40</v>
      </c>
      <c r="N23362">
        <v>8</v>
      </c>
      <c r="O23362">
        <v>2</v>
      </c>
      <c r="P23362" s="119" t="s">
        <v>20261</v>
      </c>
    </row>
    <row r="23363" spans="1:16" x14ac:dyDescent="0.25">
      <c r="A23363">
        <v>72854</v>
      </c>
      <c r="B23363" s="119" t="s">
        <v>15720</v>
      </c>
      <c r="C23363">
        <v>0</v>
      </c>
      <c r="E23363">
        <v>22</v>
      </c>
      <c r="F23363">
        <v>77787</v>
      </c>
      <c r="G23363">
        <v>0</v>
      </c>
      <c r="H23363">
        <v>0</v>
      </c>
      <c r="I23363" s="119" t="s">
        <v>16</v>
      </c>
      <c r="J23363" s="119" t="s">
        <v>13431</v>
      </c>
      <c r="K23363" s="1">
        <v>46255.758941458334</v>
      </c>
      <c r="L23363">
        <v>0</v>
      </c>
      <c r="M23363">
        <v>0</v>
      </c>
      <c r="N23363">
        <v>0</v>
      </c>
      <c r="O23363">
        <v>0</v>
      </c>
      <c r="P23363" s="119" t="s">
        <v>20254</v>
      </c>
    </row>
    <row r="23364" spans="1:16" x14ac:dyDescent="0.25">
      <c r="A23364">
        <v>72868</v>
      </c>
      <c r="B23364" s="119" t="s">
        <v>15721</v>
      </c>
      <c r="C23364">
        <v>0</v>
      </c>
      <c r="E23364">
        <v>85</v>
      </c>
      <c r="F23364">
        <v>1790</v>
      </c>
      <c r="G23364">
        <v>27</v>
      </c>
      <c r="H23364">
        <v>8491</v>
      </c>
      <c r="I23364" s="119" t="s">
        <v>16</v>
      </c>
      <c r="J23364" s="119" t="s">
        <v>13431</v>
      </c>
      <c r="K23364" s="1">
        <v>46255.758941458334</v>
      </c>
      <c r="L23364">
        <v>0</v>
      </c>
      <c r="M23364">
        <v>2</v>
      </c>
      <c r="N23364">
        <v>0</v>
      </c>
      <c r="O23364">
        <v>1</v>
      </c>
      <c r="P23364" s="119" t="s">
        <v>20254</v>
      </c>
    </row>
    <row r="23365" spans="1:16" x14ac:dyDescent="0.25">
      <c r="A23365">
        <v>72884</v>
      </c>
      <c r="B23365" s="119" t="s">
        <v>15722</v>
      </c>
      <c r="C23365">
        <v>80</v>
      </c>
      <c r="E23365">
        <v>124</v>
      </c>
      <c r="F23365">
        <v>58349</v>
      </c>
      <c r="G23365">
        <v>23</v>
      </c>
      <c r="H23365">
        <v>189997</v>
      </c>
      <c r="I23365" s="119" t="s">
        <v>19</v>
      </c>
      <c r="J23365" s="119" t="s">
        <v>24</v>
      </c>
      <c r="K23365" s="1">
        <v>46255.758941458334</v>
      </c>
      <c r="L23365">
        <v>16</v>
      </c>
      <c r="M23365">
        <v>5</v>
      </c>
      <c r="N23365">
        <v>8</v>
      </c>
      <c r="O23365">
        <v>2</v>
      </c>
      <c r="P23365" s="119" t="s">
        <v>20254</v>
      </c>
    </row>
    <row r="23366" spans="1:16" x14ac:dyDescent="0.25">
      <c r="A23366">
        <v>72885</v>
      </c>
      <c r="B23366" s="119" t="s">
        <v>15723</v>
      </c>
      <c r="C23366">
        <v>80</v>
      </c>
      <c r="E23366">
        <v>176</v>
      </c>
      <c r="F23366">
        <v>61962</v>
      </c>
      <c r="G23366">
        <v>66</v>
      </c>
      <c r="H23366">
        <v>147599</v>
      </c>
      <c r="I23366" s="119" t="s">
        <v>4726</v>
      </c>
      <c r="J23366" s="119" t="s">
        <v>24</v>
      </c>
      <c r="K23366" s="1">
        <v>46255.758941458334</v>
      </c>
      <c r="L23366">
        <v>23</v>
      </c>
      <c r="M23366">
        <v>14</v>
      </c>
      <c r="N23366">
        <v>4</v>
      </c>
      <c r="O23366">
        <v>1</v>
      </c>
      <c r="P23366" s="119" t="s">
        <v>20254</v>
      </c>
    </row>
    <row r="23367" spans="1:16" x14ac:dyDescent="0.25">
      <c r="A23367">
        <v>72892</v>
      </c>
      <c r="B23367" s="119" t="s">
        <v>15724</v>
      </c>
      <c r="C23367">
        <v>0</v>
      </c>
      <c r="E23367">
        <v>1088</v>
      </c>
      <c r="F23367">
        <v>13993</v>
      </c>
      <c r="G23367">
        <v>361</v>
      </c>
      <c r="H23367">
        <v>26287</v>
      </c>
      <c r="I23367" s="119" t="s">
        <v>3582</v>
      </c>
      <c r="J23367" s="119" t="s">
        <v>17</v>
      </c>
      <c r="K23367" s="1">
        <v>46255.758941458334</v>
      </c>
      <c r="L23367">
        <v>12</v>
      </c>
      <c r="M23367">
        <v>3</v>
      </c>
      <c r="N23367">
        <v>2</v>
      </c>
      <c r="O23367">
        <v>0</v>
      </c>
      <c r="P23367" s="119" t="s">
        <v>20254</v>
      </c>
    </row>
    <row r="23368" spans="1:16" x14ac:dyDescent="0.25">
      <c r="A23368">
        <v>72899</v>
      </c>
      <c r="B23368" s="119" t="s">
        <v>15725</v>
      </c>
      <c r="C23368">
        <v>80</v>
      </c>
      <c r="E23368">
        <v>224</v>
      </c>
      <c r="F23368">
        <v>5581</v>
      </c>
      <c r="G23368">
        <v>16</v>
      </c>
      <c r="H23368">
        <v>53077</v>
      </c>
      <c r="I23368" s="119" t="s">
        <v>4726</v>
      </c>
      <c r="J23368" s="119" t="s">
        <v>24</v>
      </c>
      <c r="K23368" s="1">
        <v>46255.758941458334</v>
      </c>
      <c r="L23368">
        <v>1</v>
      </c>
      <c r="M23368">
        <v>0</v>
      </c>
      <c r="N23368">
        <v>0</v>
      </c>
      <c r="O23368">
        <v>0</v>
      </c>
      <c r="P23368" s="119" t="s">
        <v>20254</v>
      </c>
    </row>
    <row r="23369" spans="1:16" x14ac:dyDescent="0.25">
      <c r="A23369">
        <v>72900</v>
      </c>
      <c r="B23369" s="119" t="s">
        <v>15726</v>
      </c>
      <c r="C23369">
        <v>80</v>
      </c>
      <c r="E23369">
        <v>27</v>
      </c>
      <c r="F23369">
        <v>31105</v>
      </c>
      <c r="G23369">
        <v>29</v>
      </c>
      <c r="H23369">
        <v>100000</v>
      </c>
      <c r="I23369" s="119" t="s">
        <v>4726</v>
      </c>
      <c r="J23369" s="119" t="s">
        <v>24</v>
      </c>
      <c r="K23369" s="1">
        <v>46255.758941458334</v>
      </c>
      <c r="L23369">
        <v>0</v>
      </c>
      <c r="M23369">
        <v>0</v>
      </c>
      <c r="N23369">
        <v>0</v>
      </c>
      <c r="O23369">
        <v>0</v>
      </c>
      <c r="P23369" s="119" t="s">
        <v>20254</v>
      </c>
    </row>
    <row r="23370" spans="1:16" x14ac:dyDescent="0.25">
      <c r="A23370">
        <v>72908</v>
      </c>
      <c r="B23370" s="119" t="s">
        <v>15727</v>
      </c>
      <c r="C23370">
        <v>0</v>
      </c>
      <c r="E23370">
        <v>11047</v>
      </c>
      <c r="F23370">
        <v>83</v>
      </c>
      <c r="G23370">
        <v>4054</v>
      </c>
      <c r="H23370">
        <v>102</v>
      </c>
      <c r="I23370" s="119" t="s">
        <v>16</v>
      </c>
      <c r="J23370" s="119" t="s">
        <v>24</v>
      </c>
      <c r="K23370" s="1">
        <v>46255.758941458334</v>
      </c>
      <c r="L23370">
        <v>20</v>
      </c>
      <c r="M23370">
        <v>31</v>
      </c>
      <c r="N23370">
        <v>7</v>
      </c>
      <c r="O23370">
        <v>4</v>
      </c>
      <c r="P23370" s="119" t="s">
        <v>20254</v>
      </c>
    </row>
    <row r="23371" spans="1:16" x14ac:dyDescent="0.25">
      <c r="A23371">
        <v>72931</v>
      </c>
      <c r="B23371" s="119" t="s">
        <v>15728</v>
      </c>
      <c r="C23371">
        <v>0</v>
      </c>
      <c r="E23371">
        <v>868</v>
      </c>
      <c r="F23371">
        <v>227</v>
      </c>
      <c r="G23371">
        <v>1015</v>
      </c>
      <c r="H23371">
        <v>606</v>
      </c>
      <c r="I23371" s="119" t="s">
        <v>16</v>
      </c>
      <c r="J23371" s="119" t="s">
        <v>13431</v>
      </c>
      <c r="K23371" s="1">
        <v>46255.758941458334</v>
      </c>
      <c r="L23371">
        <v>1</v>
      </c>
      <c r="M23371">
        <v>6</v>
      </c>
      <c r="N23371">
        <v>0</v>
      </c>
      <c r="O23371">
        <v>4</v>
      </c>
      <c r="P23371" s="119" t="s">
        <v>20254</v>
      </c>
    </row>
    <row r="23372" spans="1:16" x14ac:dyDescent="0.25">
      <c r="A23372">
        <v>72933</v>
      </c>
      <c r="B23372" s="119" t="s">
        <v>15729</v>
      </c>
      <c r="C23372">
        <v>80</v>
      </c>
      <c r="E23372">
        <v>42</v>
      </c>
      <c r="F23372">
        <v>36288</v>
      </c>
      <c r="G23372">
        <v>135</v>
      </c>
      <c r="H23372">
        <v>68609</v>
      </c>
      <c r="I23372" s="119" t="s">
        <v>19</v>
      </c>
      <c r="J23372" s="119" t="s">
        <v>24</v>
      </c>
      <c r="K23372" s="1">
        <v>46255.758941458334</v>
      </c>
      <c r="L23372">
        <v>39</v>
      </c>
      <c r="M23372">
        <v>63</v>
      </c>
      <c r="N23372">
        <v>5</v>
      </c>
      <c r="O23372">
        <v>15</v>
      </c>
      <c r="P23372" s="119" t="s">
        <v>20254</v>
      </c>
    </row>
    <row r="23373" spans="1:16" x14ac:dyDescent="0.25">
      <c r="A23373">
        <v>72941</v>
      </c>
      <c r="B23373" s="119" t="s">
        <v>15730</v>
      </c>
      <c r="C23373">
        <v>0</v>
      </c>
      <c r="E23373">
        <v>1189</v>
      </c>
      <c r="F23373">
        <v>4</v>
      </c>
      <c r="G23373">
        <v>3473</v>
      </c>
      <c r="H23373">
        <v>313</v>
      </c>
      <c r="I23373" s="119" t="s">
        <v>16</v>
      </c>
      <c r="J23373" s="119" t="s">
        <v>13431</v>
      </c>
      <c r="K23373" s="1">
        <v>46255.758941458334</v>
      </c>
      <c r="L23373">
        <v>4</v>
      </c>
      <c r="M23373">
        <v>4</v>
      </c>
      <c r="N23373">
        <v>1</v>
      </c>
      <c r="O23373">
        <v>1</v>
      </c>
      <c r="P23373" s="119" t="s">
        <v>20254</v>
      </c>
    </row>
    <row r="23374" spans="1:16" x14ac:dyDescent="0.25">
      <c r="A23374">
        <v>72943</v>
      </c>
      <c r="B23374" s="119" t="s">
        <v>15731</v>
      </c>
      <c r="C23374">
        <v>80</v>
      </c>
      <c r="E23374">
        <v>174</v>
      </c>
      <c r="F23374">
        <v>79460</v>
      </c>
      <c r="G23374">
        <v>113</v>
      </c>
      <c r="H23374">
        <v>106727</v>
      </c>
      <c r="I23374" s="119" t="s">
        <v>19</v>
      </c>
      <c r="J23374" s="119" t="s">
        <v>24</v>
      </c>
      <c r="K23374" s="1">
        <v>46255.758941458334</v>
      </c>
      <c r="L23374">
        <v>6</v>
      </c>
      <c r="M23374">
        <v>19</v>
      </c>
      <c r="N23374">
        <v>0</v>
      </c>
      <c r="O23374">
        <v>6</v>
      </c>
      <c r="P23374" s="119" t="s">
        <v>20254</v>
      </c>
    </row>
    <row r="23375" spans="1:16" x14ac:dyDescent="0.25">
      <c r="A23375">
        <v>72946</v>
      </c>
      <c r="B23375" s="119" t="s">
        <v>15732</v>
      </c>
      <c r="C23375">
        <v>0</v>
      </c>
      <c r="E23375">
        <v>399</v>
      </c>
      <c r="F23375">
        <v>4040105</v>
      </c>
      <c r="G23375">
        <v>64</v>
      </c>
      <c r="H23375">
        <v>4999869</v>
      </c>
      <c r="I23375" s="119" t="s">
        <v>16</v>
      </c>
      <c r="J23375" s="119" t="s">
        <v>9547</v>
      </c>
      <c r="K23375" s="1">
        <v>46255.758941458334</v>
      </c>
      <c r="L23375">
        <v>29</v>
      </c>
      <c r="M23375">
        <v>29</v>
      </c>
      <c r="N23375">
        <v>6</v>
      </c>
      <c r="O23375">
        <v>2</v>
      </c>
      <c r="P23375" s="119" t="s">
        <v>20254</v>
      </c>
    </row>
    <row r="23376" spans="1:16" x14ac:dyDescent="0.25">
      <c r="A23376">
        <v>72952</v>
      </c>
      <c r="B23376" s="119" t="s">
        <v>15733</v>
      </c>
      <c r="C23376">
        <v>80</v>
      </c>
      <c r="E23376">
        <v>306</v>
      </c>
      <c r="F23376">
        <v>6031</v>
      </c>
      <c r="G23376">
        <v>797</v>
      </c>
      <c r="H23376">
        <v>8495</v>
      </c>
      <c r="I23376" s="119" t="s">
        <v>4726</v>
      </c>
      <c r="J23376" s="119" t="s">
        <v>222</v>
      </c>
      <c r="K23376" s="1">
        <v>46255.758941458334</v>
      </c>
      <c r="L23376">
        <v>135</v>
      </c>
      <c r="M23376">
        <v>64</v>
      </c>
      <c r="N23376">
        <v>32</v>
      </c>
      <c r="O23376">
        <v>9</v>
      </c>
      <c r="P23376" s="119" t="s">
        <v>20254</v>
      </c>
    </row>
    <row r="23377" spans="1:16" x14ac:dyDescent="0.25">
      <c r="A23377">
        <v>72957</v>
      </c>
      <c r="B23377" s="119" t="s">
        <v>15734</v>
      </c>
      <c r="C23377">
        <v>80</v>
      </c>
      <c r="E23377">
        <v>823</v>
      </c>
      <c r="F23377">
        <v>1096</v>
      </c>
      <c r="G23377">
        <v>137</v>
      </c>
      <c r="H23377">
        <v>3380</v>
      </c>
      <c r="I23377" s="119" t="s">
        <v>4726</v>
      </c>
      <c r="J23377" s="119" t="s">
        <v>222</v>
      </c>
      <c r="K23377" s="1">
        <v>46255.758941458334</v>
      </c>
      <c r="L23377">
        <v>289</v>
      </c>
      <c r="M23377">
        <v>8</v>
      </c>
      <c r="N23377">
        <v>67</v>
      </c>
      <c r="O23377">
        <v>0</v>
      </c>
      <c r="P23377" s="119" t="s">
        <v>20254</v>
      </c>
    </row>
    <row r="23378" spans="1:16" x14ac:dyDescent="0.25">
      <c r="A23378">
        <v>72966</v>
      </c>
      <c r="B23378" s="119" t="s">
        <v>15735</v>
      </c>
      <c r="C23378">
        <v>80</v>
      </c>
      <c r="E23378">
        <v>54</v>
      </c>
      <c r="F23378">
        <v>25742</v>
      </c>
      <c r="G23378">
        <v>259</v>
      </c>
      <c r="H23378">
        <v>32476</v>
      </c>
      <c r="I23378" s="119" t="s">
        <v>4726</v>
      </c>
      <c r="J23378" s="119" t="s">
        <v>24</v>
      </c>
      <c r="K23378" s="1">
        <v>46255.758941458334</v>
      </c>
      <c r="L23378">
        <v>17</v>
      </c>
      <c r="M23378">
        <v>35</v>
      </c>
      <c r="N23378">
        <v>1</v>
      </c>
      <c r="O23378">
        <v>11</v>
      </c>
      <c r="P23378" s="119" t="s">
        <v>20254</v>
      </c>
    </row>
    <row r="23379" spans="1:16" x14ac:dyDescent="0.25">
      <c r="A23379">
        <v>72968</v>
      </c>
      <c r="B23379" s="119" t="s">
        <v>15736</v>
      </c>
      <c r="C23379">
        <v>80</v>
      </c>
      <c r="D23379">
        <v>75965</v>
      </c>
      <c r="E23379">
        <v>44</v>
      </c>
      <c r="F23379">
        <v>61244</v>
      </c>
      <c r="G23379">
        <v>159</v>
      </c>
      <c r="H23379">
        <v>82573</v>
      </c>
      <c r="I23379" s="119" t="s">
        <v>4611</v>
      </c>
      <c r="J23379" s="119" t="s">
        <v>24</v>
      </c>
      <c r="K23379" s="1">
        <v>46255.758941458334</v>
      </c>
      <c r="L23379">
        <v>40</v>
      </c>
      <c r="M23379">
        <v>37</v>
      </c>
      <c r="N23379">
        <v>1</v>
      </c>
      <c r="O23379">
        <v>5</v>
      </c>
      <c r="P23379" s="119" t="s">
        <v>20254</v>
      </c>
    </row>
    <row r="23380" spans="1:16" x14ac:dyDescent="0.25">
      <c r="A23380">
        <v>72973</v>
      </c>
      <c r="B23380" s="119" t="s">
        <v>15737</v>
      </c>
      <c r="C23380">
        <v>80</v>
      </c>
      <c r="E23380">
        <v>27</v>
      </c>
      <c r="F23380">
        <v>2066</v>
      </c>
      <c r="G23380">
        <v>308</v>
      </c>
      <c r="H23380">
        <v>5048</v>
      </c>
      <c r="I23380" s="119" t="s">
        <v>4726</v>
      </c>
      <c r="J23380" s="119" t="s">
        <v>222</v>
      </c>
      <c r="K23380" s="1">
        <v>46255.758941458334</v>
      </c>
      <c r="L23380">
        <v>92</v>
      </c>
      <c r="M23380">
        <v>7</v>
      </c>
      <c r="N23380">
        <v>0</v>
      </c>
      <c r="O23380">
        <v>1</v>
      </c>
      <c r="P23380" s="119" t="s">
        <v>20254</v>
      </c>
    </row>
    <row r="23381" spans="1:16" x14ac:dyDescent="0.25">
      <c r="A23381">
        <v>72977</v>
      </c>
      <c r="B23381" s="119" t="s">
        <v>15738</v>
      </c>
      <c r="C23381">
        <v>0</v>
      </c>
      <c r="E23381">
        <v>1464</v>
      </c>
      <c r="F23381">
        <v>2509</v>
      </c>
      <c r="G23381">
        <v>94</v>
      </c>
      <c r="H23381">
        <v>12163</v>
      </c>
      <c r="I23381" s="119" t="s">
        <v>16</v>
      </c>
      <c r="J23381" s="119" t="s">
        <v>13431</v>
      </c>
      <c r="K23381" s="1">
        <v>46255.758941458334</v>
      </c>
      <c r="L23381">
        <v>4</v>
      </c>
      <c r="M23381">
        <v>8</v>
      </c>
      <c r="N23381">
        <v>0</v>
      </c>
      <c r="O23381">
        <v>3</v>
      </c>
      <c r="P23381" s="119" t="s">
        <v>20254</v>
      </c>
    </row>
    <row r="23382" spans="1:16" x14ac:dyDescent="0.25">
      <c r="A23382">
        <v>72980</v>
      </c>
      <c r="B23382" s="119" t="s">
        <v>15739</v>
      </c>
      <c r="C23382">
        <v>0</v>
      </c>
      <c r="E23382">
        <v>214</v>
      </c>
      <c r="F23382">
        <v>1070</v>
      </c>
      <c r="G23382">
        <v>14</v>
      </c>
      <c r="H23382">
        <v>8086</v>
      </c>
      <c r="I23382" s="119" t="s">
        <v>16</v>
      </c>
      <c r="J23382" s="119" t="s">
        <v>13431</v>
      </c>
      <c r="K23382" s="1">
        <v>46255.758941458334</v>
      </c>
      <c r="L23382">
        <v>0</v>
      </c>
      <c r="M23382">
        <v>1</v>
      </c>
      <c r="N23382">
        <v>0</v>
      </c>
      <c r="O23382">
        <v>0</v>
      </c>
      <c r="P23382" s="119" t="s">
        <v>20254</v>
      </c>
    </row>
    <row r="23383" spans="1:16" x14ac:dyDescent="0.25">
      <c r="A23383">
        <v>72984</v>
      </c>
      <c r="B23383" s="119" t="s">
        <v>15740</v>
      </c>
      <c r="C23383">
        <v>80</v>
      </c>
      <c r="D23383">
        <v>74287</v>
      </c>
      <c r="E23383">
        <v>174</v>
      </c>
      <c r="F23383">
        <v>25345</v>
      </c>
      <c r="G23383">
        <v>119</v>
      </c>
      <c r="H23383">
        <v>26046</v>
      </c>
      <c r="I23383" s="119" t="s">
        <v>4611</v>
      </c>
      <c r="J23383" s="119" t="s">
        <v>24</v>
      </c>
      <c r="K23383" s="1">
        <v>46255.758941458334</v>
      </c>
      <c r="L23383">
        <v>2</v>
      </c>
      <c r="M23383">
        <v>19</v>
      </c>
      <c r="N23383">
        <v>0</v>
      </c>
      <c r="O23383">
        <v>3</v>
      </c>
      <c r="P23383" s="119" t="s">
        <v>20254</v>
      </c>
    </row>
    <row r="23384" spans="1:16" x14ac:dyDescent="0.25">
      <c r="A23384">
        <v>72986</v>
      </c>
      <c r="B23384" s="119" t="s">
        <v>15741</v>
      </c>
      <c r="C23384">
        <v>0</v>
      </c>
      <c r="E23384">
        <v>292</v>
      </c>
      <c r="F23384">
        <v>2070</v>
      </c>
      <c r="G23384">
        <v>34</v>
      </c>
      <c r="H23384">
        <v>14427</v>
      </c>
      <c r="I23384" s="119" t="s">
        <v>16</v>
      </c>
      <c r="J23384" s="119" t="s">
        <v>24</v>
      </c>
      <c r="K23384" s="1">
        <v>46255.758941458334</v>
      </c>
      <c r="L23384">
        <v>0</v>
      </c>
      <c r="M23384">
        <v>4</v>
      </c>
      <c r="N23384">
        <v>0</v>
      </c>
      <c r="O23384">
        <v>1</v>
      </c>
      <c r="P23384" s="119" t="s">
        <v>20254</v>
      </c>
    </row>
    <row r="23385" spans="1:16" x14ac:dyDescent="0.25">
      <c r="A23385">
        <v>73000</v>
      </c>
      <c r="B23385" s="119" t="s">
        <v>15742</v>
      </c>
      <c r="C23385">
        <v>80</v>
      </c>
      <c r="E23385">
        <v>306</v>
      </c>
      <c r="F23385">
        <v>37456</v>
      </c>
      <c r="G23385">
        <v>157</v>
      </c>
      <c r="H23385">
        <v>87025</v>
      </c>
      <c r="I23385" s="119" t="s">
        <v>4726</v>
      </c>
      <c r="J23385" s="119" t="s">
        <v>24</v>
      </c>
      <c r="K23385" s="1">
        <v>46255.758941458334</v>
      </c>
      <c r="L23385">
        <v>26</v>
      </c>
      <c r="M23385">
        <v>9</v>
      </c>
      <c r="N23385">
        <v>7</v>
      </c>
      <c r="O23385">
        <v>4</v>
      </c>
      <c r="P23385" s="119" t="s">
        <v>20254</v>
      </c>
    </row>
    <row r="23386" spans="1:16" x14ac:dyDescent="0.25">
      <c r="A23386">
        <v>73002</v>
      </c>
      <c r="B23386" s="119" t="s">
        <v>15743</v>
      </c>
      <c r="C23386">
        <v>0</v>
      </c>
      <c r="E23386">
        <v>1271</v>
      </c>
      <c r="F23386">
        <v>125001</v>
      </c>
      <c r="G23386">
        <v>30</v>
      </c>
      <c r="H23386">
        <v>254464</v>
      </c>
      <c r="I23386" s="119" t="s">
        <v>16</v>
      </c>
      <c r="J23386" s="119" t="s">
        <v>222</v>
      </c>
      <c r="K23386" s="1">
        <v>46255.758941458334</v>
      </c>
      <c r="L23386">
        <v>2</v>
      </c>
      <c r="M23386">
        <v>0</v>
      </c>
      <c r="N23386">
        <v>0</v>
      </c>
      <c r="O23386">
        <v>0</v>
      </c>
      <c r="P23386" s="119" t="s">
        <v>20254</v>
      </c>
    </row>
    <row r="23387" spans="1:16" x14ac:dyDescent="0.25">
      <c r="A23387">
        <v>73004</v>
      </c>
      <c r="B23387" s="119" t="s">
        <v>15744</v>
      </c>
      <c r="C23387">
        <v>0</v>
      </c>
      <c r="E23387">
        <v>0</v>
      </c>
      <c r="F23387">
        <v>0</v>
      </c>
      <c r="G23387">
        <v>2041</v>
      </c>
      <c r="H23387">
        <v>105</v>
      </c>
      <c r="I23387" s="119" t="s">
        <v>16</v>
      </c>
      <c r="J23387" s="119" t="s">
        <v>24</v>
      </c>
      <c r="K23387" s="1">
        <v>46255.758941458334</v>
      </c>
      <c r="L23387">
        <v>0</v>
      </c>
      <c r="M23387">
        <v>17</v>
      </c>
      <c r="N23387">
        <v>0</v>
      </c>
      <c r="O23387">
        <v>3</v>
      </c>
      <c r="P23387" s="119" t="s">
        <v>20254</v>
      </c>
    </row>
    <row r="23388" spans="1:16" x14ac:dyDescent="0.25">
      <c r="A23388">
        <v>73006</v>
      </c>
      <c r="B23388" s="119" t="s">
        <v>15745</v>
      </c>
      <c r="C23388">
        <v>0</v>
      </c>
      <c r="E23388">
        <v>358</v>
      </c>
      <c r="F23388">
        <v>2000</v>
      </c>
      <c r="G23388">
        <v>584</v>
      </c>
      <c r="H23388">
        <v>3993</v>
      </c>
      <c r="I23388" s="119" t="s">
        <v>16</v>
      </c>
      <c r="J23388" s="119" t="s">
        <v>22</v>
      </c>
      <c r="K23388" s="1">
        <v>46255.758941458334</v>
      </c>
      <c r="L23388">
        <v>2</v>
      </c>
      <c r="M23388">
        <v>18</v>
      </c>
      <c r="N23388">
        <v>0</v>
      </c>
      <c r="O23388">
        <v>0</v>
      </c>
      <c r="P23388" s="119" t="s">
        <v>20254</v>
      </c>
    </row>
    <row r="23389" spans="1:16" x14ac:dyDescent="0.25">
      <c r="A23389">
        <v>73011</v>
      </c>
      <c r="B23389" s="119" t="s">
        <v>15746</v>
      </c>
      <c r="C23389">
        <v>80</v>
      </c>
      <c r="E23389">
        <v>66</v>
      </c>
      <c r="F23389">
        <v>15769</v>
      </c>
      <c r="G23389">
        <v>12</v>
      </c>
      <c r="H23389">
        <v>149997</v>
      </c>
      <c r="I23389" s="119" t="s">
        <v>4726</v>
      </c>
      <c r="J23389" s="119" t="s">
        <v>24</v>
      </c>
      <c r="K23389" s="1">
        <v>46255.758941458334</v>
      </c>
      <c r="L23389">
        <v>0</v>
      </c>
      <c r="M23389">
        <v>2</v>
      </c>
      <c r="N23389">
        <v>0</v>
      </c>
      <c r="O23389">
        <v>0</v>
      </c>
      <c r="P23389" s="119" t="s">
        <v>20254</v>
      </c>
    </row>
    <row r="23390" spans="1:16" x14ac:dyDescent="0.25">
      <c r="A23390">
        <v>73015</v>
      </c>
      <c r="B23390" s="119" t="s">
        <v>15747</v>
      </c>
      <c r="C23390">
        <v>80</v>
      </c>
      <c r="E23390">
        <v>46</v>
      </c>
      <c r="F23390">
        <v>20042</v>
      </c>
      <c r="G23390">
        <v>33</v>
      </c>
      <c r="H23390">
        <v>131392</v>
      </c>
      <c r="I23390" s="119" t="s">
        <v>4726</v>
      </c>
      <c r="J23390" s="119" t="s">
        <v>24</v>
      </c>
      <c r="K23390" s="1">
        <v>46255.758941458334</v>
      </c>
      <c r="L23390">
        <v>4</v>
      </c>
      <c r="M23390">
        <v>0</v>
      </c>
      <c r="N23390">
        <v>2</v>
      </c>
      <c r="O23390">
        <v>0</v>
      </c>
      <c r="P23390" s="119" t="s">
        <v>20254</v>
      </c>
    </row>
    <row r="23391" spans="1:16" x14ac:dyDescent="0.25">
      <c r="A23391">
        <v>73017</v>
      </c>
      <c r="B23391" s="119" t="s">
        <v>15748</v>
      </c>
      <c r="C23391">
        <v>0</v>
      </c>
      <c r="E23391">
        <v>27062</v>
      </c>
      <c r="F23391">
        <v>340</v>
      </c>
      <c r="G23391">
        <v>15090</v>
      </c>
      <c r="H23391">
        <v>866</v>
      </c>
      <c r="I23391" s="119" t="s">
        <v>6020</v>
      </c>
      <c r="J23391" s="119" t="s">
        <v>222</v>
      </c>
      <c r="K23391" s="1">
        <v>46255.758941458334</v>
      </c>
      <c r="L23391">
        <v>278</v>
      </c>
      <c r="M23391">
        <v>10</v>
      </c>
      <c r="N23391">
        <v>207</v>
      </c>
      <c r="O23391">
        <v>1</v>
      </c>
      <c r="P23391" s="119" t="s">
        <v>20254</v>
      </c>
    </row>
    <row r="23392" spans="1:16" x14ac:dyDescent="0.25">
      <c r="A23392">
        <v>73029</v>
      </c>
      <c r="B23392" s="119" t="s">
        <v>15749</v>
      </c>
      <c r="C23392">
        <v>80</v>
      </c>
      <c r="E23392">
        <v>644</v>
      </c>
      <c r="F23392">
        <v>4154</v>
      </c>
      <c r="G23392">
        <v>83</v>
      </c>
      <c r="H23392">
        <v>10200</v>
      </c>
      <c r="I23392" s="119" t="s">
        <v>4726</v>
      </c>
      <c r="J23392" s="119" t="s">
        <v>222</v>
      </c>
      <c r="K23392" s="1">
        <v>46255.758941458334</v>
      </c>
      <c r="L23392">
        <v>12</v>
      </c>
      <c r="M23392">
        <v>19</v>
      </c>
      <c r="N23392">
        <v>4</v>
      </c>
      <c r="O23392">
        <v>1</v>
      </c>
      <c r="P23392" s="119" t="s">
        <v>20254</v>
      </c>
    </row>
    <row r="23393" spans="1:16" x14ac:dyDescent="0.25">
      <c r="A23393">
        <v>73032</v>
      </c>
      <c r="B23393" s="119" t="s">
        <v>15750</v>
      </c>
      <c r="C23393">
        <v>0</v>
      </c>
      <c r="E23393">
        <v>0</v>
      </c>
      <c r="F23393">
        <v>0</v>
      </c>
      <c r="G23393">
        <v>5026</v>
      </c>
      <c r="H23393">
        <v>88</v>
      </c>
      <c r="I23393" s="119" t="s">
        <v>16</v>
      </c>
      <c r="J23393" s="119" t="s">
        <v>13431</v>
      </c>
      <c r="K23393" s="1">
        <v>46255.758941458334</v>
      </c>
      <c r="L23393">
        <v>0</v>
      </c>
      <c r="M23393">
        <v>15</v>
      </c>
      <c r="N23393">
        <v>0</v>
      </c>
      <c r="O23393">
        <v>3</v>
      </c>
      <c r="P23393" s="119" t="s">
        <v>20254</v>
      </c>
    </row>
    <row r="23394" spans="1:16" x14ac:dyDescent="0.25">
      <c r="A23394">
        <v>73034</v>
      </c>
      <c r="B23394" s="119" t="s">
        <v>15751</v>
      </c>
      <c r="C23394">
        <v>80</v>
      </c>
      <c r="E23394">
        <v>15208</v>
      </c>
      <c r="F23394">
        <v>2395</v>
      </c>
      <c r="G23394">
        <v>69143</v>
      </c>
      <c r="H23394">
        <v>2397</v>
      </c>
      <c r="I23394" s="119" t="s">
        <v>3582</v>
      </c>
      <c r="J23394" s="119" t="s">
        <v>22</v>
      </c>
      <c r="K23394" s="1">
        <v>46255.758941458334</v>
      </c>
      <c r="L23394">
        <v>25540</v>
      </c>
      <c r="M23394">
        <v>33160</v>
      </c>
      <c r="N23394">
        <v>6873</v>
      </c>
      <c r="O23394">
        <v>3644</v>
      </c>
      <c r="P23394" s="119" t="s">
        <v>20254</v>
      </c>
    </row>
    <row r="23395" spans="1:16" x14ac:dyDescent="0.25">
      <c r="A23395">
        <v>73040</v>
      </c>
      <c r="B23395" s="119" t="s">
        <v>15752</v>
      </c>
      <c r="C23395">
        <v>0</v>
      </c>
      <c r="E23395">
        <v>227</v>
      </c>
      <c r="F23395">
        <v>1125</v>
      </c>
      <c r="G23395">
        <v>22</v>
      </c>
      <c r="H23395">
        <v>13026</v>
      </c>
      <c r="I23395" s="119" t="s">
        <v>16</v>
      </c>
      <c r="J23395" s="119" t="s">
        <v>24</v>
      </c>
      <c r="K23395" s="1">
        <v>46255.758941458334</v>
      </c>
      <c r="L23395">
        <v>0</v>
      </c>
      <c r="M23395">
        <v>2</v>
      </c>
      <c r="N23395">
        <v>0</v>
      </c>
      <c r="O23395">
        <v>2</v>
      </c>
      <c r="P23395" s="119" t="s">
        <v>20254</v>
      </c>
    </row>
    <row r="23396" spans="1:16" x14ac:dyDescent="0.25">
      <c r="A23396">
        <v>73042</v>
      </c>
      <c r="B23396" s="119" t="s">
        <v>15753</v>
      </c>
      <c r="C23396">
        <v>0</v>
      </c>
      <c r="E23396">
        <v>2000</v>
      </c>
      <c r="F23396">
        <v>13</v>
      </c>
      <c r="G23396">
        <v>2073</v>
      </c>
      <c r="H23396">
        <v>236</v>
      </c>
      <c r="I23396" s="119" t="s">
        <v>16</v>
      </c>
      <c r="J23396" s="119" t="s">
        <v>13431</v>
      </c>
      <c r="K23396" s="1">
        <v>46255.758941458334</v>
      </c>
      <c r="L23396">
        <v>6</v>
      </c>
      <c r="M23396">
        <v>12</v>
      </c>
      <c r="N23396">
        <v>0</v>
      </c>
      <c r="O23396">
        <v>3</v>
      </c>
      <c r="P23396" s="119" t="s">
        <v>20254</v>
      </c>
    </row>
    <row r="23397" spans="1:16" x14ac:dyDescent="0.25">
      <c r="A23397">
        <v>73043</v>
      </c>
      <c r="B23397" s="119" t="s">
        <v>15754</v>
      </c>
      <c r="C23397">
        <v>80</v>
      </c>
      <c r="E23397">
        <v>39</v>
      </c>
      <c r="F23397">
        <v>39700</v>
      </c>
      <c r="G23397">
        <v>290</v>
      </c>
      <c r="H23397">
        <v>64273</v>
      </c>
      <c r="I23397" s="119" t="s">
        <v>19</v>
      </c>
      <c r="J23397" s="119" t="s">
        <v>24</v>
      </c>
      <c r="K23397" s="1">
        <v>46255.758941458334</v>
      </c>
      <c r="L23397">
        <v>34</v>
      </c>
      <c r="M23397">
        <v>75</v>
      </c>
      <c r="N23397">
        <v>11</v>
      </c>
      <c r="O23397">
        <v>8</v>
      </c>
      <c r="P23397" s="119" t="s">
        <v>20254</v>
      </c>
    </row>
    <row r="23398" spans="1:16" x14ac:dyDescent="0.25">
      <c r="A23398">
        <v>73044</v>
      </c>
      <c r="B23398" s="119" t="s">
        <v>15755</v>
      </c>
      <c r="C23398">
        <v>0</v>
      </c>
      <c r="E23398">
        <v>35</v>
      </c>
      <c r="F23398">
        <v>200846</v>
      </c>
      <c r="G23398">
        <v>59</v>
      </c>
      <c r="H23398">
        <v>349993</v>
      </c>
      <c r="I23398" s="119" t="s">
        <v>16</v>
      </c>
      <c r="J23398" s="119" t="s">
        <v>222</v>
      </c>
      <c r="K23398" s="1">
        <v>46255.758941458334</v>
      </c>
      <c r="L23398">
        <v>15</v>
      </c>
      <c r="M23398">
        <v>2</v>
      </c>
      <c r="N23398">
        <v>5</v>
      </c>
      <c r="O23398">
        <v>1</v>
      </c>
      <c r="P23398" s="119" t="s">
        <v>20254</v>
      </c>
    </row>
    <row r="23399" spans="1:16" x14ac:dyDescent="0.25">
      <c r="A23399">
        <v>73045</v>
      </c>
      <c r="B23399" s="119" t="s">
        <v>15756</v>
      </c>
      <c r="C23399">
        <v>80</v>
      </c>
      <c r="E23399">
        <v>171</v>
      </c>
      <c r="F23399">
        <v>53004</v>
      </c>
      <c r="G23399">
        <v>192</v>
      </c>
      <c r="H23399">
        <v>64504</v>
      </c>
      <c r="I23399" s="119" t="s">
        <v>19</v>
      </c>
      <c r="J23399" s="119" t="s">
        <v>24</v>
      </c>
      <c r="K23399" s="1">
        <v>46255.758941458334</v>
      </c>
      <c r="L23399">
        <v>12</v>
      </c>
      <c r="M23399">
        <v>57</v>
      </c>
      <c r="N23399">
        <v>8</v>
      </c>
      <c r="O23399">
        <v>15</v>
      </c>
      <c r="P23399" s="119" t="s">
        <v>20254</v>
      </c>
    </row>
    <row r="23400" spans="1:16" x14ac:dyDescent="0.25">
      <c r="A23400">
        <v>73054</v>
      </c>
      <c r="B23400" s="119" t="s">
        <v>15757</v>
      </c>
      <c r="C23400">
        <v>80</v>
      </c>
      <c r="E23400">
        <v>132</v>
      </c>
      <c r="F23400">
        <v>46247</v>
      </c>
      <c r="G23400">
        <v>116</v>
      </c>
      <c r="H23400">
        <v>84498</v>
      </c>
      <c r="I23400" s="119" t="s">
        <v>4726</v>
      </c>
      <c r="J23400" s="119" t="s">
        <v>24</v>
      </c>
      <c r="K23400" s="1">
        <v>46255.758941458334</v>
      </c>
      <c r="L23400">
        <v>34</v>
      </c>
      <c r="M23400">
        <v>39</v>
      </c>
      <c r="N23400">
        <v>7</v>
      </c>
      <c r="O23400">
        <v>11</v>
      </c>
      <c r="P23400" s="119" t="s">
        <v>20254</v>
      </c>
    </row>
    <row r="23401" spans="1:16" x14ac:dyDescent="0.25">
      <c r="A23401">
        <v>73056</v>
      </c>
      <c r="B23401" s="119" t="s">
        <v>15758</v>
      </c>
      <c r="C23401">
        <v>0</v>
      </c>
      <c r="E23401">
        <v>820</v>
      </c>
      <c r="F23401">
        <v>6010</v>
      </c>
      <c r="G23401">
        <v>204</v>
      </c>
      <c r="H23401">
        <v>13010</v>
      </c>
      <c r="I23401" s="119" t="s">
        <v>3582</v>
      </c>
      <c r="J23401" s="119" t="s">
        <v>17</v>
      </c>
      <c r="K23401" s="1">
        <v>46255.758941458334</v>
      </c>
      <c r="L23401">
        <v>20</v>
      </c>
      <c r="M23401">
        <v>9</v>
      </c>
      <c r="N23401">
        <v>4</v>
      </c>
      <c r="O23401">
        <v>1</v>
      </c>
      <c r="P23401" s="119" t="s">
        <v>20254</v>
      </c>
    </row>
    <row r="23402" spans="1:16" x14ac:dyDescent="0.25">
      <c r="A23402">
        <v>73064</v>
      </c>
      <c r="B23402" s="119" t="s">
        <v>15759</v>
      </c>
      <c r="C23402">
        <v>0</v>
      </c>
      <c r="E23402">
        <v>43</v>
      </c>
      <c r="F23402">
        <v>45160</v>
      </c>
      <c r="G23402">
        <v>23</v>
      </c>
      <c r="H23402">
        <v>260000</v>
      </c>
      <c r="I23402" s="119" t="s">
        <v>16</v>
      </c>
      <c r="J23402" s="119" t="s">
        <v>24</v>
      </c>
      <c r="K23402" s="1">
        <v>46255.758941458334</v>
      </c>
      <c r="L23402">
        <v>0</v>
      </c>
      <c r="M23402">
        <v>1</v>
      </c>
      <c r="N23402">
        <v>0</v>
      </c>
      <c r="O23402">
        <v>0</v>
      </c>
      <c r="P23402" s="119" t="s">
        <v>20254</v>
      </c>
    </row>
    <row r="23403" spans="1:16" x14ac:dyDescent="0.25">
      <c r="A23403">
        <v>73065</v>
      </c>
      <c r="B23403" s="119" t="s">
        <v>15760</v>
      </c>
      <c r="C23403">
        <v>0</v>
      </c>
      <c r="E23403">
        <v>43</v>
      </c>
      <c r="F23403">
        <v>110000</v>
      </c>
      <c r="G23403">
        <v>20</v>
      </c>
      <c r="H23403">
        <v>284798</v>
      </c>
      <c r="I23403" s="119" t="s">
        <v>16</v>
      </c>
      <c r="J23403" s="119" t="s">
        <v>13431</v>
      </c>
      <c r="K23403" s="1">
        <v>46255.758941458334</v>
      </c>
      <c r="L23403">
        <v>0</v>
      </c>
      <c r="M23403">
        <v>0</v>
      </c>
      <c r="N23403">
        <v>0</v>
      </c>
      <c r="O23403">
        <v>0</v>
      </c>
      <c r="P23403" s="119" t="s">
        <v>20254</v>
      </c>
    </row>
    <row r="23404" spans="1:16" x14ac:dyDescent="0.25">
      <c r="A23404">
        <v>73067</v>
      </c>
      <c r="B23404" s="119" t="s">
        <v>15761</v>
      </c>
      <c r="C23404">
        <v>0</v>
      </c>
      <c r="E23404">
        <v>144</v>
      </c>
      <c r="F23404">
        <v>5024</v>
      </c>
      <c r="G23404">
        <v>15</v>
      </c>
      <c r="H23404">
        <v>18711</v>
      </c>
      <c r="I23404" s="119" t="s">
        <v>16</v>
      </c>
      <c r="J23404" s="119" t="s">
        <v>24</v>
      </c>
      <c r="K23404" s="1">
        <v>46255.758941458334</v>
      </c>
      <c r="L23404">
        <v>0</v>
      </c>
      <c r="M23404">
        <v>2</v>
      </c>
      <c r="N23404">
        <v>0</v>
      </c>
      <c r="O23404">
        <v>2</v>
      </c>
      <c r="P23404" s="119" t="s">
        <v>20254</v>
      </c>
    </row>
    <row r="23405" spans="1:16" x14ac:dyDescent="0.25">
      <c r="A23405">
        <v>73071</v>
      </c>
      <c r="B23405" s="119" t="s">
        <v>15762</v>
      </c>
      <c r="C23405">
        <v>0</v>
      </c>
      <c r="E23405">
        <v>3109</v>
      </c>
      <c r="F23405">
        <v>100</v>
      </c>
      <c r="G23405">
        <v>358</v>
      </c>
      <c r="H23405">
        <v>2998</v>
      </c>
      <c r="I23405" s="119" t="s">
        <v>16</v>
      </c>
      <c r="J23405" s="119" t="s">
        <v>13431</v>
      </c>
      <c r="K23405" s="1">
        <v>46255.758941458334</v>
      </c>
      <c r="L23405">
        <v>0</v>
      </c>
      <c r="M23405">
        <v>2</v>
      </c>
      <c r="N23405">
        <v>0</v>
      </c>
      <c r="O23405">
        <v>1</v>
      </c>
      <c r="P23405" s="119" t="s">
        <v>20254</v>
      </c>
    </row>
    <row r="23406" spans="1:16" x14ac:dyDescent="0.25">
      <c r="A23406">
        <v>73072</v>
      </c>
      <c r="B23406" s="119" t="s">
        <v>15763</v>
      </c>
      <c r="C23406">
        <v>80</v>
      </c>
      <c r="E23406">
        <v>29</v>
      </c>
      <c r="F23406">
        <v>96902</v>
      </c>
      <c r="G23406">
        <v>30</v>
      </c>
      <c r="H23406">
        <v>162491</v>
      </c>
      <c r="I23406" s="119" t="s">
        <v>4726</v>
      </c>
      <c r="J23406" s="119" t="s">
        <v>24</v>
      </c>
      <c r="K23406" s="1">
        <v>46255.758941458334</v>
      </c>
      <c r="L23406">
        <v>17</v>
      </c>
      <c r="M23406">
        <v>34</v>
      </c>
      <c r="N23406">
        <v>2</v>
      </c>
      <c r="O23406">
        <v>8</v>
      </c>
      <c r="P23406" s="119" t="s">
        <v>20254</v>
      </c>
    </row>
    <row r="23407" spans="1:16" x14ac:dyDescent="0.25">
      <c r="A23407">
        <v>73077</v>
      </c>
      <c r="B23407" s="119" t="s">
        <v>15764</v>
      </c>
      <c r="C23407">
        <v>0</v>
      </c>
      <c r="E23407">
        <v>0</v>
      </c>
      <c r="F23407">
        <v>0</v>
      </c>
      <c r="G23407">
        <v>932</v>
      </c>
      <c r="H23407">
        <v>30</v>
      </c>
      <c r="I23407" s="119" t="s">
        <v>16</v>
      </c>
      <c r="J23407" s="119" t="s">
        <v>24</v>
      </c>
      <c r="K23407" s="1">
        <v>46255.758941458334</v>
      </c>
      <c r="L23407">
        <v>0</v>
      </c>
      <c r="M23407">
        <v>10</v>
      </c>
      <c r="N23407">
        <v>0</v>
      </c>
      <c r="O23407">
        <v>3</v>
      </c>
      <c r="P23407" s="119" t="s">
        <v>20254</v>
      </c>
    </row>
    <row r="23408" spans="1:16" x14ac:dyDescent="0.25">
      <c r="A23408">
        <v>73081</v>
      </c>
      <c r="B23408" s="119" t="s">
        <v>15765</v>
      </c>
      <c r="C23408">
        <v>0</v>
      </c>
      <c r="E23408">
        <v>3409</v>
      </c>
      <c r="F23408">
        <v>78</v>
      </c>
      <c r="G23408">
        <v>8467</v>
      </c>
      <c r="H23408">
        <v>463</v>
      </c>
      <c r="I23408" s="119" t="s">
        <v>3582</v>
      </c>
      <c r="J23408" s="119" t="s">
        <v>139</v>
      </c>
      <c r="K23408" s="1">
        <v>46255.758941458334</v>
      </c>
      <c r="L23408">
        <v>0</v>
      </c>
      <c r="M23408">
        <v>10</v>
      </c>
      <c r="N23408">
        <v>0</v>
      </c>
      <c r="O23408">
        <v>0</v>
      </c>
      <c r="P23408" s="119" t="s">
        <v>20254</v>
      </c>
    </row>
    <row r="23409" spans="1:16" x14ac:dyDescent="0.25">
      <c r="A23409">
        <v>73085</v>
      </c>
      <c r="B23409" s="119" t="s">
        <v>15766</v>
      </c>
      <c r="C23409">
        <v>80</v>
      </c>
      <c r="E23409">
        <v>61</v>
      </c>
      <c r="F23409">
        <v>60980</v>
      </c>
      <c r="G23409">
        <v>112</v>
      </c>
      <c r="H23409">
        <v>98580</v>
      </c>
      <c r="I23409" s="119" t="s">
        <v>4726</v>
      </c>
      <c r="J23409" s="119" t="s">
        <v>24</v>
      </c>
      <c r="K23409" s="1">
        <v>46255.758941458334</v>
      </c>
      <c r="L23409">
        <v>21</v>
      </c>
      <c r="M23409">
        <v>26</v>
      </c>
      <c r="N23409">
        <v>7</v>
      </c>
      <c r="O23409">
        <v>6</v>
      </c>
      <c r="P23409" s="119" t="s">
        <v>20254</v>
      </c>
    </row>
    <row r="23410" spans="1:16" x14ac:dyDescent="0.25">
      <c r="A23410">
        <v>73086</v>
      </c>
      <c r="B23410" s="119" t="s">
        <v>15767</v>
      </c>
      <c r="C23410">
        <v>0</v>
      </c>
      <c r="E23410">
        <v>949</v>
      </c>
      <c r="F23410">
        <v>65</v>
      </c>
      <c r="G23410">
        <v>565</v>
      </c>
      <c r="H23410">
        <v>725</v>
      </c>
      <c r="I23410" s="119" t="s">
        <v>16</v>
      </c>
      <c r="J23410" s="119" t="s">
        <v>13431</v>
      </c>
      <c r="K23410" s="1">
        <v>46255.758941458334</v>
      </c>
      <c r="L23410">
        <v>2</v>
      </c>
      <c r="M23410">
        <v>10</v>
      </c>
      <c r="N23410">
        <v>0</v>
      </c>
      <c r="O23410">
        <v>5</v>
      </c>
      <c r="P23410" s="119" t="s">
        <v>20254</v>
      </c>
    </row>
    <row r="23411" spans="1:16" x14ac:dyDescent="0.25">
      <c r="A23411">
        <v>73096</v>
      </c>
      <c r="B23411" s="119" t="s">
        <v>15768</v>
      </c>
      <c r="C23411">
        <v>80</v>
      </c>
      <c r="E23411">
        <v>71640</v>
      </c>
      <c r="F23411">
        <v>61</v>
      </c>
      <c r="G23411">
        <v>27840</v>
      </c>
      <c r="H23411">
        <v>94</v>
      </c>
      <c r="I23411" s="119" t="s">
        <v>3582</v>
      </c>
      <c r="J23411" s="119" t="s">
        <v>17</v>
      </c>
      <c r="K23411" s="1">
        <v>46255.758941458334</v>
      </c>
      <c r="L23411">
        <v>3875</v>
      </c>
      <c r="M23411">
        <v>841</v>
      </c>
      <c r="N23411">
        <v>2425</v>
      </c>
      <c r="O23411">
        <v>266</v>
      </c>
      <c r="P23411" s="119" t="s">
        <v>20254</v>
      </c>
    </row>
    <row r="23412" spans="1:16" x14ac:dyDescent="0.25">
      <c r="A23412">
        <v>73104</v>
      </c>
      <c r="B23412" s="119" t="s">
        <v>15769</v>
      </c>
      <c r="C23412">
        <v>80</v>
      </c>
      <c r="E23412">
        <v>115</v>
      </c>
      <c r="F23412">
        <v>36725</v>
      </c>
      <c r="G23412">
        <v>228</v>
      </c>
      <c r="H23412">
        <v>57308</v>
      </c>
      <c r="I23412" s="119" t="s">
        <v>19</v>
      </c>
      <c r="J23412" s="119" t="s">
        <v>24</v>
      </c>
      <c r="K23412" s="1">
        <v>46255.758941458334</v>
      </c>
      <c r="L23412">
        <v>19</v>
      </c>
      <c r="M23412">
        <v>44</v>
      </c>
      <c r="N23412">
        <v>2</v>
      </c>
      <c r="O23412">
        <v>7</v>
      </c>
      <c r="P23412" s="119" t="s">
        <v>20254</v>
      </c>
    </row>
    <row r="23413" spans="1:16" x14ac:dyDescent="0.25">
      <c r="A23413">
        <v>73105</v>
      </c>
      <c r="B23413" s="119" t="s">
        <v>15770</v>
      </c>
      <c r="C23413">
        <v>60</v>
      </c>
      <c r="E23413">
        <v>768</v>
      </c>
      <c r="F23413">
        <v>11655</v>
      </c>
      <c r="G23413">
        <v>1545</v>
      </c>
      <c r="H23413">
        <v>17637</v>
      </c>
      <c r="I23413" s="119" t="s">
        <v>16</v>
      </c>
      <c r="J23413" s="119" t="s">
        <v>22</v>
      </c>
      <c r="K23413" s="1">
        <v>46255.758941458334</v>
      </c>
      <c r="L23413">
        <v>42</v>
      </c>
      <c r="M23413">
        <v>44</v>
      </c>
      <c r="N23413">
        <v>0</v>
      </c>
      <c r="O23413">
        <v>3</v>
      </c>
      <c r="P23413" s="119" t="s">
        <v>20254</v>
      </c>
    </row>
    <row r="23414" spans="1:16" x14ac:dyDescent="0.25">
      <c r="A23414">
        <v>73108</v>
      </c>
      <c r="B23414" s="119" t="s">
        <v>15771</v>
      </c>
      <c r="C23414">
        <v>0</v>
      </c>
      <c r="E23414">
        <v>6797</v>
      </c>
      <c r="F23414">
        <v>29</v>
      </c>
      <c r="G23414">
        <v>2639</v>
      </c>
      <c r="H23414">
        <v>178</v>
      </c>
      <c r="I23414" s="119" t="s">
        <v>16</v>
      </c>
      <c r="J23414" s="119" t="s">
        <v>24</v>
      </c>
      <c r="K23414" s="1">
        <v>46255.758941458334</v>
      </c>
      <c r="L23414">
        <v>9</v>
      </c>
      <c r="M23414">
        <v>245</v>
      </c>
      <c r="N23414">
        <v>2</v>
      </c>
      <c r="O23414">
        <v>1</v>
      </c>
      <c r="P23414" s="119" t="s">
        <v>20254</v>
      </c>
    </row>
    <row r="23415" spans="1:16" x14ac:dyDescent="0.25">
      <c r="A23415">
        <v>73113</v>
      </c>
      <c r="B23415" s="119" t="s">
        <v>15772</v>
      </c>
      <c r="C23415">
        <v>80</v>
      </c>
      <c r="E23415">
        <v>45500</v>
      </c>
      <c r="F23415">
        <v>118</v>
      </c>
      <c r="G23415">
        <v>133480</v>
      </c>
      <c r="H23415">
        <v>194</v>
      </c>
      <c r="I23415" s="119" t="s">
        <v>3582</v>
      </c>
      <c r="J23415" s="119" t="s">
        <v>17</v>
      </c>
      <c r="K23415" s="1">
        <v>46255.758941458334</v>
      </c>
      <c r="L23415">
        <v>46501</v>
      </c>
      <c r="M23415">
        <v>68198</v>
      </c>
      <c r="N23415">
        <v>11946</v>
      </c>
      <c r="O23415">
        <v>9850</v>
      </c>
      <c r="P23415" s="119" t="s">
        <v>20254</v>
      </c>
    </row>
    <row r="23416" spans="1:16" x14ac:dyDescent="0.25">
      <c r="A23416">
        <v>73116</v>
      </c>
      <c r="B23416" s="119" t="s">
        <v>15773</v>
      </c>
      <c r="C23416">
        <v>0</v>
      </c>
      <c r="E23416">
        <v>0</v>
      </c>
      <c r="F23416">
        <v>0</v>
      </c>
      <c r="G23416">
        <v>5132</v>
      </c>
      <c r="H23416">
        <v>377</v>
      </c>
      <c r="I23416" s="119" t="s">
        <v>16</v>
      </c>
      <c r="J23416" s="119" t="s">
        <v>9547</v>
      </c>
      <c r="K23416" s="1">
        <v>46255.758941458334</v>
      </c>
      <c r="L23416">
        <v>0</v>
      </c>
      <c r="M23416">
        <v>88</v>
      </c>
      <c r="N23416">
        <v>0</v>
      </c>
      <c r="O23416">
        <v>14</v>
      </c>
      <c r="P23416" s="119" t="s">
        <v>20254</v>
      </c>
    </row>
    <row r="23417" spans="1:16" x14ac:dyDescent="0.25">
      <c r="A23417">
        <v>73119</v>
      </c>
      <c r="B23417" s="119" t="s">
        <v>15774</v>
      </c>
      <c r="C23417">
        <v>80</v>
      </c>
      <c r="E23417">
        <v>141</v>
      </c>
      <c r="F23417">
        <v>72088</v>
      </c>
      <c r="G23417">
        <v>82</v>
      </c>
      <c r="H23417">
        <v>126580</v>
      </c>
      <c r="I23417" s="119" t="s">
        <v>19</v>
      </c>
      <c r="J23417" s="119" t="s">
        <v>24</v>
      </c>
      <c r="K23417" s="1">
        <v>46255.758941458334</v>
      </c>
      <c r="L23417">
        <v>26</v>
      </c>
      <c r="M23417">
        <v>21</v>
      </c>
      <c r="N23417">
        <v>10</v>
      </c>
      <c r="O23417">
        <v>9</v>
      </c>
      <c r="P23417" s="119" t="s">
        <v>20254</v>
      </c>
    </row>
    <row r="23418" spans="1:16" x14ac:dyDescent="0.25">
      <c r="A23418">
        <v>73120</v>
      </c>
      <c r="B23418" s="119" t="s">
        <v>15775</v>
      </c>
      <c r="C23418">
        <v>0</v>
      </c>
      <c r="E23418">
        <v>1518</v>
      </c>
      <c r="F23418">
        <v>13</v>
      </c>
      <c r="G23418">
        <v>73589</v>
      </c>
      <c r="H23418">
        <v>50</v>
      </c>
      <c r="I23418" s="119" t="s">
        <v>3582</v>
      </c>
      <c r="J23418" s="119" t="s">
        <v>139</v>
      </c>
      <c r="K23418" s="1">
        <v>46255.758941458334</v>
      </c>
      <c r="L23418">
        <v>458</v>
      </c>
      <c r="M23418">
        <v>1201</v>
      </c>
      <c r="N23418">
        <v>458</v>
      </c>
      <c r="O23418">
        <v>363</v>
      </c>
      <c r="P23418" s="119" t="s">
        <v>20254</v>
      </c>
    </row>
    <row r="23419" spans="1:16" x14ac:dyDescent="0.25">
      <c r="A23419">
        <v>73124</v>
      </c>
      <c r="B23419" s="119" t="s">
        <v>15776</v>
      </c>
      <c r="C23419">
        <v>0</v>
      </c>
      <c r="E23419">
        <v>48</v>
      </c>
      <c r="F23419">
        <v>180011</v>
      </c>
      <c r="G23419">
        <v>16</v>
      </c>
      <c r="H23419">
        <v>347993</v>
      </c>
      <c r="I23419" s="119" t="s">
        <v>16</v>
      </c>
      <c r="J23419" s="119" t="s">
        <v>24</v>
      </c>
      <c r="K23419" s="1">
        <v>46255.758941458334</v>
      </c>
      <c r="L23419">
        <v>5</v>
      </c>
      <c r="M23419">
        <v>1</v>
      </c>
      <c r="N23419">
        <v>0</v>
      </c>
      <c r="O23419">
        <v>0</v>
      </c>
      <c r="P23419" s="119" t="s">
        <v>20254</v>
      </c>
    </row>
    <row r="23420" spans="1:16" x14ac:dyDescent="0.25">
      <c r="A23420">
        <v>73130</v>
      </c>
      <c r="B23420" s="119" t="s">
        <v>15777</v>
      </c>
      <c r="C23420">
        <v>0</v>
      </c>
      <c r="E23420">
        <v>29</v>
      </c>
      <c r="F23420">
        <v>80001</v>
      </c>
      <c r="G23420">
        <v>12</v>
      </c>
      <c r="H23420">
        <v>359986</v>
      </c>
      <c r="I23420" s="119" t="s">
        <v>16</v>
      </c>
      <c r="J23420" s="119" t="s">
        <v>13431</v>
      </c>
      <c r="K23420" s="1">
        <v>46255.758941458334</v>
      </c>
      <c r="L23420">
        <v>1</v>
      </c>
      <c r="M23420">
        <v>0</v>
      </c>
      <c r="N23420">
        <v>0</v>
      </c>
      <c r="O23420">
        <v>0</v>
      </c>
      <c r="P23420" s="119" t="s">
        <v>20254</v>
      </c>
    </row>
    <row r="23421" spans="1:16" x14ac:dyDescent="0.25">
      <c r="A23421">
        <v>73131</v>
      </c>
      <c r="B23421" s="119" t="s">
        <v>15778</v>
      </c>
      <c r="C23421">
        <v>80</v>
      </c>
      <c r="E23421">
        <v>515</v>
      </c>
      <c r="F23421">
        <v>1568</v>
      </c>
      <c r="G23421">
        <v>151</v>
      </c>
      <c r="H23421">
        <v>3893</v>
      </c>
      <c r="I23421" s="119" t="s">
        <v>4726</v>
      </c>
      <c r="J23421" s="119" t="s">
        <v>222</v>
      </c>
      <c r="K23421" s="1">
        <v>46255.758941458334</v>
      </c>
      <c r="L23421">
        <v>181</v>
      </c>
      <c r="M23421">
        <v>2</v>
      </c>
      <c r="N23421">
        <v>2</v>
      </c>
      <c r="O23421">
        <v>0</v>
      </c>
      <c r="P23421" s="119" t="s">
        <v>20254</v>
      </c>
    </row>
    <row r="23422" spans="1:16" x14ac:dyDescent="0.25">
      <c r="A23422">
        <v>73132</v>
      </c>
      <c r="B23422" s="119" t="s">
        <v>15779</v>
      </c>
      <c r="C23422">
        <v>80</v>
      </c>
      <c r="E23422">
        <v>124</v>
      </c>
      <c r="F23422">
        <v>48700</v>
      </c>
      <c r="G23422">
        <v>22</v>
      </c>
      <c r="H23422">
        <v>119988</v>
      </c>
      <c r="I23422" s="119" t="s">
        <v>4726</v>
      </c>
      <c r="J23422" s="119" t="s">
        <v>24</v>
      </c>
      <c r="K23422" s="1">
        <v>46255.758941458334</v>
      </c>
      <c r="L23422">
        <v>13</v>
      </c>
      <c r="M23422">
        <v>1</v>
      </c>
      <c r="N23422">
        <v>1</v>
      </c>
      <c r="O23422">
        <v>0</v>
      </c>
      <c r="P23422" s="119" t="s">
        <v>20254</v>
      </c>
    </row>
    <row r="23423" spans="1:16" x14ac:dyDescent="0.25">
      <c r="A23423">
        <v>73139</v>
      </c>
      <c r="B23423" s="119" t="s">
        <v>15780</v>
      </c>
      <c r="C23423">
        <v>0</v>
      </c>
      <c r="E23423">
        <v>98405</v>
      </c>
      <c r="F23423">
        <v>47</v>
      </c>
      <c r="G23423">
        <v>78003</v>
      </c>
      <c r="H23423">
        <v>69</v>
      </c>
      <c r="I23423" s="119" t="s">
        <v>6020</v>
      </c>
      <c r="J23423" s="119" t="s">
        <v>222</v>
      </c>
      <c r="K23423" s="1">
        <v>46255.758941458334</v>
      </c>
      <c r="L23423">
        <v>1701</v>
      </c>
      <c r="M23423">
        <v>92</v>
      </c>
      <c r="N23423">
        <v>368</v>
      </c>
      <c r="O23423">
        <v>14</v>
      </c>
      <c r="P23423" s="119" t="s">
        <v>20254</v>
      </c>
    </row>
    <row r="23424" spans="1:16" x14ac:dyDescent="0.25">
      <c r="A23424">
        <v>73147</v>
      </c>
      <c r="B23424" s="119" t="s">
        <v>15781</v>
      </c>
      <c r="C23424">
        <v>80</v>
      </c>
      <c r="E23424">
        <v>219</v>
      </c>
      <c r="F23424">
        <v>1969</v>
      </c>
      <c r="G23424">
        <v>145</v>
      </c>
      <c r="H23424">
        <v>9847</v>
      </c>
      <c r="I23424" s="119" t="s">
        <v>4726</v>
      </c>
      <c r="J23424" s="119" t="s">
        <v>222</v>
      </c>
      <c r="K23424" s="1">
        <v>46255.758941458334</v>
      </c>
      <c r="L23424">
        <v>15</v>
      </c>
      <c r="M23424">
        <v>11</v>
      </c>
      <c r="N23424">
        <v>5</v>
      </c>
      <c r="O23424">
        <v>1</v>
      </c>
      <c r="P23424" s="119" t="s">
        <v>20254</v>
      </c>
    </row>
    <row r="23425" spans="1:16" x14ac:dyDescent="0.25">
      <c r="A23425">
        <v>73148</v>
      </c>
      <c r="B23425" s="119" t="s">
        <v>15782</v>
      </c>
      <c r="C23425">
        <v>0</v>
      </c>
      <c r="E23425">
        <v>5773</v>
      </c>
      <c r="F23425">
        <v>40</v>
      </c>
      <c r="G23425">
        <v>3266</v>
      </c>
      <c r="H23425">
        <v>230</v>
      </c>
      <c r="I23425" s="119" t="s">
        <v>16</v>
      </c>
      <c r="J23425" s="119" t="s">
        <v>13431</v>
      </c>
      <c r="K23425" s="1">
        <v>46255.758941458334</v>
      </c>
      <c r="L23425">
        <v>17</v>
      </c>
      <c r="M23425">
        <v>26</v>
      </c>
      <c r="N23425">
        <v>2</v>
      </c>
      <c r="O23425">
        <v>4</v>
      </c>
      <c r="P23425" s="119" t="s">
        <v>20254</v>
      </c>
    </row>
    <row r="23426" spans="1:16" x14ac:dyDescent="0.25">
      <c r="A23426">
        <v>73149</v>
      </c>
      <c r="B23426" s="119" t="s">
        <v>15783</v>
      </c>
      <c r="C23426">
        <v>80</v>
      </c>
      <c r="E23426">
        <v>69</v>
      </c>
      <c r="F23426">
        <v>82657</v>
      </c>
      <c r="G23426">
        <v>100</v>
      </c>
      <c r="H23426">
        <v>110000</v>
      </c>
      <c r="I23426" s="119" t="s">
        <v>4726</v>
      </c>
      <c r="J23426" s="119" t="s">
        <v>24</v>
      </c>
      <c r="K23426" s="1">
        <v>46255.758941458334</v>
      </c>
      <c r="L23426">
        <v>8</v>
      </c>
      <c r="M23426">
        <v>5</v>
      </c>
      <c r="N23426">
        <v>1</v>
      </c>
      <c r="O23426">
        <v>1</v>
      </c>
      <c r="P23426" s="119" t="s">
        <v>20254</v>
      </c>
    </row>
    <row r="23427" spans="1:16" x14ac:dyDescent="0.25">
      <c r="A23427">
        <v>73150</v>
      </c>
      <c r="B23427" s="119" t="s">
        <v>15784</v>
      </c>
      <c r="C23427">
        <v>0</v>
      </c>
      <c r="E23427">
        <v>1437</v>
      </c>
      <c r="F23427">
        <v>4</v>
      </c>
      <c r="G23427">
        <v>27583</v>
      </c>
      <c r="H23427">
        <v>62</v>
      </c>
      <c r="I23427" s="119" t="s">
        <v>1909</v>
      </c>
      <c r="J23427" s="119" t="s">
        <v>24</v>
      </c>
      <c r="K23427" s="1">
        <v>46255.758941458334</v>
      </c>
      <c r="L23427">
        <v>83</v>
      </c>
      <c r="M23427">
        <v>90</v>
      </c>
      <c r="N23427">
        <v>17</v>
      </c>
      <c r="O23427">
        <v>8</v>
      </c>
      <c r="P23427" s="119" t="s">
        <v>20254</v>
      </c>
    </row>
    <row r="23428" spans="1:16" x14ac:dyDescent="0.25">
      <c r="A23428">
        <v>73165</v>
      </c>
      <c r="B23428" s="119" t="s">
        <v>15785</v>
      </c>
      <c r="C23428">
        <v>0</v>
      </c>
      <c r="E23428">
        <v>694</v>
      </c>
      <c r="F23428">
        <v>115</v>
      </c>
      <c r="G23428">
        <v>353</v>
      </c>
      <c r="H23428">
        <v>1510</v>
      </c>
      <c r="I23428" s="119" t="s">
        <v>16</v>
      </c>
      <c r="J23428" s="119" t="s">
        <v>13431</v>
      </c>
      <c r="K23428" s="1">
        <v>46255.758941458334</v>
      </c>
      <c r="L23428">
        <v>3</v>
      </c>
      <c r="M23428">
        <v>9</v>
      </c>
      <c r="N23428">
        <v>1</v>
      </c>
      <c r="O23428">
        <v>3</v>
      </c>
      <c r="P23428" s="119" t="s">
        <v>20254</v>
      </c>
    </row>
    <row r="23429" spans="1:16" x14ac:dyDescent="0.25">
      <c r="A23429">
        <v>73167</v>
      </c>
      <c r="B23429" s="119" t="s">
        <v>15786</v>
      </c>
      <c r="C23429">
        <v>0</v>
      </c>
      <c r="E23429">
        <v>1299</v>
      </c>
      <c r="F23429">
        <v>4</v>
      </c>
      <c r="G23429">
        <v>6487</v>
      </c>
      <c r="H23429">
        <v>47</v>
      </c>
      <c r="I23429" s="119" t="s">
        <v>16</v>
      </c>
      <c r="J23429" s="119" t="s">
        <v>24</v>
      </c>
      <c r="K23429" s="1">
        <v>46255.758941458334</v>
      </c>
      <c r="L23429">
        <v>32</v>
      </c>
      <c r="M23429">
        <v>14</v>
      </c>
      <c r="N23429">
        <v>10</v>
      </c>
      <c r="O23429">
        <v>2</v>
      </c>
      <c r="P23429" s="119" t="s">
        <v>20254</v>
      </c>
    </row>
    <row r="23430" spans="1:16" x14ac:dyDescent="0.25">
      <c r="A23430">
        <v>73168</v>
      </c>
      <c r="B23430" s="119" t="s">
        <v>15787</v>
      </c>
      <c r="C23430">
        <v>0</v>
      </c>
      <c r="E23430">
        <v>8153</v>
      </c>
      <c r="F23430">
        <v>3</v>
      </c>
      <c r="G23430">
        <v>8724</v>
      </c>
      <c r="H23430">
        <v>23</v>
      </c>
      <c r="I23430" s="119" t="s">
        <v>16</v>
      </c>
      <c r="J23430" s="119" t="s">
        <v>24</v>
      </c>
      <c r="K23430" s="1">
        <v>46255.758941458334</v>
      </c>
      <c r="L23430">
        <v>16</v>
      </c>
      <c r="M23430">
        <v>9</v>
      </c>
      <c r="N23430">
        <v>6</v>
      </c>
      <c r="O23430">
        <v>2</v>
      </c>
      <c r="P23430" s="119" t="s">
        <v>20254</v>
      </c>
    </row>
    <row r="23431" spans="1:16" x14ac:dyDescent="0.25">
      <c r="A23431">
        <v>73178</v>
      </c>
      <c r="B23431" s="119" t="s">
        <v>15788</v>
      </c>
      <c r="C23431">
        <v>0</v>
      </c>
      <c r="E23431">
        <v>1201</v>
      </c>
      <c r="F23431">
        <v>186</v>
      </c>
      <c r="G23431">
        <v>339</v>
      </c>
      <c r="H23431">
        <v>1493</v>
      </c>
      <c r="I23431" s="119" t="s">
        <v>16</v>
      </c>
      <c r="J23431" s="119" t="s">
        <v>24</v>
      </c>
      <c r="K23431" s="1">
        <v>46255.758941458334</v>
      </c>
      <c r="L23431">
        <v>0</v>
      </c>
      <c r="M23431">
        <v>3</v>
      </c>
      <c r="N23431">
        <v>0</v>
      </c>
      <c r="O23431">
        <v>3</v>
      </c>
      <c r="P23431" s="119" t="s">
        <v>20254</v>
      </c>
    </row>
    <row r="23432" spans="1:16" x14ac:dyDescent="0.25">
      <c r="A23432">
        <v>73188</v>
      </c>
      <c r="B23432" s="119" t="s">
        <v>15789</v>
      </c>
      <c r="C23432">
        <v>0</v>
      </c>
      <c r="E23432">
        <v>6960</v>
      </c>
      <c r="F23432">
        <v>5</v>
      </c>
      <c r="G23432">
        <v>12355</v>
      </c>
      <c r="H23432">
        <v>22</v>
      </c>
      <c r="I23432" s="119" t="s">
        <v>16</v>
      </c>
      <c r="J23432" s="119" t="s">
        <v>24</v>
      </c>
      <c r="K23432" s="1">
        <v>46255.758941458334</v>
      </c>
      <c r="L23432">
        <v>61</v>
      </c>
      <c r="M23432">
        <v>16</v>
      </c>
      <c r="N23432">
        <v>18</v>
      </c>
      <c r="O23432">
        <v>3</v>
      </c>
      <c r="P23432" s="119" t="s">
        <v>20254</v>
      </c>
    </row>
    <row r="23433" spans="1:16" x14ac:dyDescent="0.25">
      <c r="A23433">
        <v>73191</v>
      </c>
      <c r="B23433" s="119" t="s">
        <v>15790</v>
      </c>
      <c r="C23433">
        <v>80</v>
      </c>
      <c r="E23433">
        <v>4395</v>
      </c>
      <c r="F23433">
        <v>11966</v>
      </c>
      <c r="G23433">
        <v>4096</v>
      </c>
      <c r="H23433">
        <v>14500</v>
      </c>
      <c r="I23433" s="119" t="s">
        <v>16</v>
      </c>
      <c r="J23433" s="119" t="s">
        <v>22</v>
      </c>
      <c r="K23433" s="1">
        <v>46255.758941458334</v>
      </c>
      <c r="L23433">
        <v>1262</v>
      </c>
      <c r="M23433">
        <v>1827</v>
      </c>
      <c r="N23433">
        <v>419</v>
      </c>
      <c r="O23433">
        <v>413</v>
      </c>
      <c r="P23433" s="119" t="s">
        <v>20254</v>
      </c>
    </row>
    <row r="23434" spans="1:16" x14ac:dyDescent="0.25">
      <c r="A23434">
        <v>73194</v>
      </c>
      <c r="B23434" s="119" t="s">
        <v>15791</v>
      </c>
      <c r="C23434">
        <v>0</v>
      </c>
      <c r="E23434">
        <v>98</v>
      </c>
      <c r="F23434">
        <v>42408</v>
      </c>
      <c r="G23434">
        <v>115</v>
      </c>
      <c r="H23434">
        <v>70614</v>
      </c>
      <c r="I23434" s="119" t="s">
        <v>1909</v>
      </c>
      <c r="J23434" s="119" t="s">
        <v>24</v>
      </c>
      <c r="K23434" s="1">
        <v>46255.758941458334</v>
      </c>
      <c r="L23434">
        <v>19</v>
      </c>
      <c r="M23434">
        <v>15</v>
      </c>
      <c r="N23434">
        <v>4</v>
      </c>
      <c r="O23434">
        <v>2</v>
      </c>
      <c r="P23434" s="119" t="s">
        <v>20254</v>
      </c>
    </row>
    <row r="23435" spans="1:16" x14ac:dyDescent="0.25">
      <c r="A23435">
        <v>73198</v>
      </c>
      <c r="B23435" s="119" t="s">
        <v>15792</v>
      </c>
      <c r="C23435">
        <v>80</v>
      </c>
      <c r="E23435">
        <v>153</v>
      </c>
      <c r="F23435">
        <v>70004</v>
      </c>
      <c r="G23435">
        <v>362</v>
      </c>
      <c r="H23435">
        <v>70505</v>
      </c>
      <c r="I23435" s="119" t="s">
        <v>19</v>
      </c>
      <c r="J23435" s="119" t="s">
        <v>24</v>
      </c>
      <c r="K23435" s="1">
        <v>46255.758941458334</v>
      </c>
      <c r="L23435">
        <v>42</v>
      </c>
      <c r="M23435">
        <v>72</v>
      </c>
      <c r="N23435">
        <v>3</v>
      </c>
      <c r="O23435">
        <v>20</v>
      </c>
      <c r="P23435" s="119" t="s">
        <v>20254</v>
      </c>
    </row>
    <row r="23436" spans="1:16" x14ac:dyDescent="0.25">
      <c r="A23436">
        <v>73199</v>
      </c>
      <c r="B23436" s="119" t="s">
        <v>15793</v>
      </c>
      <c r="C23436">
        <v>0</v>
      </c>
      <c r="E23436">
        <v>1095</v>
      </c>
      <c r="F23436">
        <v>1083</v>
      </c>
      <c r="G23436">
        <v>232</v>
      </c>
      <c r="H23436">
        <v>7876</v>
      </c>
      <c r="I23436" s="119" t="s">
        <v>16</v>
      </c>
      <c r="J23436" s="119" t="s">
        <v>222</v>
      </c>
      <c r="K23436" s="1">
        <v>46255.758941458334</v>
      </c>
      <c r="L23436">
        <v>5</v>
      </c>
      <c r="M23436">
        <v>20</v>
      </c>
      <c r="N23436">
        <v>0</v>
      </c>
      <c r="O23436">
        <v>6</v>
      </c>
      <c r="P23436" s="119" t="s">
        <v>20254</v>
      </c>
    </row>
    <row r="23437" spans="1:16" x14ac:dyDescent="0.25">
      <c r="A23437">
        <v>73206</v>
      </c>
      <c r="B23437" s="119" t="s">
        <v>15794</v>
      </c>
      <c r="C23437">
        <v>80</v>
      </c>
      <c r="D23437">
        <v>75965</v>
      </c>
      <c r="E23437">
        <v>44</v>
      </c>
      <c r="F23437">
        <v>72481</v>
      </c>
      <c r="G23437">
        <v>290</v>
      </c>
      <c r="H23437">
        <v>100380</v>
      </c>
      <c r="I23437" s="119" t="s">
        <v>4611</v>
      </c>
      <c r="J23437" s="119" t="s">
        <v>24</v>
      </c>
      <c r="K23437" s="1">
        <v>46255.758941458334</v>
      </c>
      <c r="L23437">
        <v>64</v>
      </c>
      <c r="M23437">
        <v>57</v>
      </c>
      <c r="N23437">
        <v>3</v>
      </c>
      <c r="O23437">
        <v>12</v>
      </c>
      <c r="P23437" s="119" t="s">
        <v>20254</v>
      </c>
    </row>
    <row r="23438" spans="1:16" x14ac:dyDescent="0.25">
      <c r="A23438">
        <v>73209</v>
      </c>
      <c r="B23438" s="119" t="s">
        <v>15795</v>
      </c>
      <c r="C23438">
        <v>80</v>
      </c>
      <c r="E23438">
        <v>167</v>
      </c>
      <c r="F23438">
        <v>35024</v>
      </c>
      <c r="G23438">
        <v>54</v>
      </c>
      <c r="H23438">
        <v>108899</v>
      </c>
      <c r="I23438" s="119" t="s">
        <v>4726</v>
      </c>
      <c r="J23438" s="119" t="s">
        <v>24</v>
      </c>
      <c r="K23438" s="1">
        <v>46255.758941458334</v>
      </c>
      <c r="L23438">
        <v>1</v>
      </c>
      <c r="M23438">
        <v>1</v>
      </c>
      <c r="N23438">
        <v>0</v>
      </c>
      <c r="O23438">
        <v>1</v>
      </c>
      <c r="P23438" s="119" t="s">
        <v>20254</v>
      </c>
    </row>
    <row r="23439" spans="1:16" x14ac:dyDescent="0.25">
      <c r="A23439">
        <v>73215</v>
      </c>
      <c r="B23439" s="119" t="s">
        <v>15796</v>
      </c>
      <c r="C23439">
        <v>80</v>
      </c>
      <c r="E23439">
        <v>837</v>
      </c>
      <c r="F23439">
        <v>1263</v>
      </c>
      <c r="G23439">
        <v>86</v>
      </c>
      <c r="H23439">
        <v>2563</v>
      </c>
      <c r="I23439" s="119" t="s">
        <v>4726</v>
      </c>
      <c r="J23439" s="119" t="s">
        <v>222</v>
      </c>
      <c r="K23439" s="1">
        <v>46255.758941458334</v>
      </c>
      <c r="L23439">
        <v>174</v>
      </c>
      <c r="M23439">
        <v>1</v>
      </c>
      <c r="N23439">
        <v>21</v>
      </c>
      <c r="O23439">
        <v>0</v>
      </c>
      <c r="P23439" s="119" t="s">
        <v>20254</v>
      </c>
    </row>
    <row r="23440" spans="1:16" x14ac:dyDescent="0.25">
      <c r="A23440">
        <v>73217</v>
      </c>
      <c r="B23440" s="119" t="s">
        <v>15797</v>
      </c>
      <c r="C23440">
        <v>0</v>
      </c>
      <c r="E23440">
        <v>507</v>
      </c>
      <c r="F23440">
        <v>13605</v>
      </c>
      <c r="G23440">
        <v>475</v>
      </c>
      <c r="H23440">
        <v>19570</v>
      </c>
      <c r="I23440" s="119" t="s">
        <v>3582</v>
      </c>
      <c r="J23440" s="119" t="s">
        <v>17</v>
      </c>
      <c r="K23440" s="1">
        <v>46255.758941458334</v>
      </c>
      <c r="L23440">
        <v>5</v>
      </c>
      <c r="M23440">
        <v>4</v>
      </c>
      <c r="N23440">
        <v>1</v>
      </c>
      <c r="O23440">
        <v>1</v>
      </c>
      <c r="P23440" s="119" t="s">
        <v>20254</v>
      </c>
    </row>
    <row r="23441" spans="1:16" x14ac:dyDescent="0.25">
      <c r="A23441">
        <v>73219</v>
      </c>
      <c r="B23441" s="119" t="s">
        <v>15798</v>
      </c>
      <c r="C23441">
        <v>0</v>
      </c>
      <c r="E23441">
        <v>294</v>
      </c>
      <c r="F23441">
        <v>4570</v>
      </c>
      <c r="G23441">
        <v>48</v>
      </c>
      <c r="H23441">
        <v>19791</v>
      </c>
      <c r="I23441" s="119" t="s">
        <v>16</v>
      </c>
      <c r="J23441" s="119" t="s">
        <v>24</v>
      </c>
      <c r="K23441" s="1">
        <v>46255.758941458334</v>
      </c>
      <c r="L23441">
        <v>1</v>
      </c>
      <c r="M23441">
        <v>1</v>
      </c>
      <c r="N23441">
        <v>0</v>
      </c>
      <c r="O23441">
        <v>1</v>
      </c>
      <c r="P23441" s="119" t="s">
        <v>20254</v>
      </c>
    </row>
    <row r="23442" spans="1:16" x14ac:dyDescent="0.25">
      <c r="A23442">
        <v>73221</v>
      </c>
      <c r="B23442" s="119" t="s">
        <v>15799</v>
      </c>
      <c r="C23442">
        <v>80</v>
      </c>
      <c r="E23442">
        <v>2359</v>
      </c>
      <c r="F23442">
        <v>370</v>
      </c>
      <c r="G23442">
        <v>6547</v>
      </c>
      <c r="H23442">
        <v>590</v>
      </c>
      <c r="I23442" s="119" t="s">
        <v>16</v>
      </c>
      <c r="J23442" s="119" t="s">
        <v>139</v>
      </c>
      <c r="K23442" s="1">
        <v>46255.758941458334</v>
      </c>
      <c r="L23442">
        <v>103</v>
      </c>
      <c r="M23442">
        <v>1229</v>
      </c>
      <c r="N23442">
        <v>5</v>
      </c>
      <c r="O23442">
        <v>263</v>
      </c>
      <c r="P23442" s="119" t="s">
        <v>20254</v>
      </c>
    </row>
    <row r="23443" spans="1:16" x14ac:dyDescent="0.25">
      <c r="A23443">
        <v>73224</v>
      </c>
      <c r="B23443" s="119" t="s">
        <v>15800</v>
      </c>
      <c r="C23443">
        <v>80</v>
      </c>
      <c r="D23443">
        <v>75435</v>
      </c>
      <c r="E23443">
        <v>72</v>
      </c>
      <c r="F23443">
        <v>23711</v>
      </c>
      <c r="G23443">
        <v>964</v>
      </c>
      <c r="H23443">
        <v>31785</v>
      </c>
      <c r="I23443" s="119" t="s">
        <v>4611</v>
      </c>
      <c r="J23443" s="119" t="s">
        <v>24</v>
      </c>
      <c r="K23443" s="1">
        <v>46255.758941458334</v>
      </c>
      <c r="L23443">
        <v>12</v>
      </c>
      <c r="M23443">
        <v>58</v>
      </c>
      <c r="N23443">
        <v>1</v>
      </c>
      <c r="O23443">
        <v>11</v>
      </c>
      <c r="P23443" s="119" t="s">
        <v>20254</v>
      </c>
    </row>
    <row r="23444" spans="1:16" x14ac:dyDescent="0.25">
      <c r="A23444">
        <v>73226</v>
      </c>
      <c r="B23444" s="119" t="s">
        <v>15801</v>
      </c>
      <c r="C23444">
        <v>80</v>
      </c>
      <c r="E23444">
        <v>27</v>
      </c>
      <c r="F23444">
        <v>61039</v>
      </c>
      <c r="G23444">
        <v>36</v>
      </c>
      <c r="H23444">
        <v>145097</v>
      </c>
      <c r="I23444" s="119" t="s">
        <v>4726</v>
      </c>
      <c r="J23444" s="119" t="s">
        <v>24</v>
      </c>
      <c r="K23444" s="1">
        <v>46255.758941458334</v>
      </c>
      <c r="L23444">
        <v>0</v>
      </c>
      <c r="M23444">
        <v>2</v>
      </c>
      <c r="N23444">
        <v>0</v>
      </c>
      <c r="O23444">
        <v>0</v>
      </c>
      <c r="P23444" s="119" t="s">
        <v>20254</v>
      </c>
    </row>
    <row r="23445" spans="1:16" x14ac:dyDescent="0.25">
      <c r="A23445">
        <v>73228</v>
      </c>
      <c r="B23445" s="119" t="s">
        <v>15802</v>
      </c>
      <c r="C23445">
        <v>0</v>
      </c>
      <c r="E23445">
        <v>240</v>
      </c>
      <c r="F23445">
        <v>43905</v>
      </c>
      <c r="G23445">
        <v>8</v>
      </c>
      <c r="H23445">
        <v>99499</v>
      </c>
      <c r="I23445" s="119" t="s">
        <v>16</v>
      </c>
      <c r="J23445" s="119" t="s">
        <v>13431</v>
      </c>
      <c r="K23445" s="1">
        <v>46255.758941458334</v>
      </c>
      <c r="L23445">
        <v>0</v>
      </c>
      <c r="M23445">
        <v>0</v>
      </c>
      <c r="N23445">
        <v>0</v>
      </c>
      <c r="O23445">
        <v>0</v>
      </c>
      <c r="P23445" s="119" t="s">
        <v>20254</v>
      </c>
    </row>
    <row r="23446" spans="1:16" x14ac:dyDescent="0.25">
      <c r="A23446">
        <v>73231</v>
      </c>
      <c r="B23446" s="119" t="s">
        <v>15803</v>
      </c>
      <c r="C23446">
        <v>0</v>
      </c>
      <c r="E23446">
        <v>322</v>
      </c>
      <c r="F23446">
        <v>215731</v>
      </c>
      <c r="G23446">
        <v>82</v>
      </c>
      <c r="H23446">
        <v>356010</v>
      </c>
      <c r="I23446" s="119" t="s">
        <v>6020</v>
      </c>
      <c r="J23446" s="119" t="s">
        <v>222</v>
      </c>
      <c r="K23446" s="1">
        <v>46255.758941458334</v>
      </c>
      <c r="L23446">
        <v>7</v>
      </c>
      <c r="M23446">
        <v>6</v>
      </c>
      <c r="N23446">
        <v>1</v>
      </c>
      <c r="O23446">
        <v>2</v>
      </c>
      <c r="P23446" s="119" t="s">
        <v>20254</v>
      </c>
    </row>
    <row r="23447" spans="1:16" x14ac:dyDescent="0.25">
      <c r="A23447">
        <v>73238</v>
      </c>
      <c r="B23447" s="119" t="s">
        <v>15804</v>
      </c>
      <c r="C23447">
        <v>80</v>
      </c>
      <c r="E23447">
        <v>294</v>
      </c>
      <c r="F23447">
        <v>30086</v>
      </c>
      <c r="G23447">
        <v>24</v>
      </c>
      <c r="H23447">
        <v>75000</v>
      </c>
      <c r="I23447" s="119" t="s">
        <v>4726</v>
      </c>
      <c r="J23447" s="119" t="s">
        <v>24</v>
      </c>
      <c r="K23447" s="1">
        <v>46255.758941458334</v>
      </c>
      <c r="L23447">
        <v>0</v>
      </c>
      <c r="M23447">
        <v>0</v>
      </c>
      <c r="N23447">
        <v>0</v>
      </c>
      <c r="O23447">
        <v>0</v>
      </c>
      <c r="P23447" s="119" t="s">
        <v>20254</v>
      </c>
    </row>
    <row r="23448" spans="1:16" x14ac:dyDescent="0.25">
      <c r="A23448">
        <v>73242</v>
      </c>
      <c r="B23448" s="119" t="s">
        <v>15805</v>
      </c>
      <c r="C23448">
        <v>0</v>
      </c>
      <c r="E23448">
        <v>854</v>
      </c>
      <c r="F23448">
        <v>10</v>
      </c>
      <c r="G23448">
        <v>1918</v>
      </c>
      <c r="H23448">
        <v>375</v>
      </c>
      <c r="I23448" s="119" t="s">
        <v>16</v>
      </c>
      <c r="J23448" s="119" t="s">
        <v>13431</v>
      </c>
      <c r="K23448" s="1">
        <v>46255.758941458334</v>
      </c>
      <c r="L23448">
        <v>17</v>
      </c>
      <c r="M23448">
        <v>22</v>
      </c>
      <c r="N23448">
        <v>1</v>
      </c>
      <c r="O23448">
        <v>3</v>
      </c>
      <c r="P23448" s="119" t="s">
        <v>20254</v>
      </c>
    </row>
    <row r="23449" spans="1:16" x14ac:dyDescent="0.25">
      <c r="A23449">
        <v>73243</v>
      </c>
      <c r="B23449" s="119" t="s">
        <v>15806</v>
      </c>
      <c r="C23449">
        <v>0</v>
      </c>
      <c r="E23449">
        <v>554</v>
      </c>
      <c r="F23449">
        <v>10054</v>
      </c>
      <c r="G23449">
        <v>230</v>
      </c>
      <c r="H23449">
        <v>20189</v>
      </c>
      <c r="I23449" s="119" t="s">
        <v>3582</v>
      </c>
      <c r="J23449" s="119" t="s">
        <v>17</v>
      </c>
      <c r="K23449" s="1">
        <v>46255.758941458334</v>
      </c>
      <c r="L23449">
        <v>4</v>
      </c>
      <c r="M23449">
        <v>13</v>
      </c>
      <c r="N23449">
        <v>0</v>
      </c>
      <c r="O23449">
        <v>1</v>
      </c>
      <c r="P23449" s="119" t="s">
        <v>20254</v>
      </c>
    </row>
    <row r="23450" spans="1:16" x14ac:dyDescent="0.25">
      <c r="A23450">
        <v>73248</v>
      </c>
      <c r="B23450" s="119" t="s">
        <v>15807</v>
      </c>
      <c r="C23450">
        <v>0</v>
      </c>
      <c r="E23450">
        <v>39535</v>
      </c>
      <c r="F23450">
        <v>2378</v>
      </c>
      <c r="G23450">
        <v>241093</v>
      </c>
      <c r="H23450">
        <v>2879</v>
      </c>
      <c r="I23450" s="119" t="s">
        <v>3582</v>
      </c>
      <c r="J23450" s="119" t="s">
        <v>13431</v>
      </c>
      <c r="K23450" s="1">
        <v>46255.758941458334</v>
      </c>
      <c r="L23450">
        <v>48690</v>
      </c>
      <c r="M23450">
        <v>317197</v>
      </c>
      <c r="N23450">
        <v>11313</v>
      </c>
      <c r="O23450">
        <v>52841</v>
      </c>
      <c r="P23450" s="119" t="s">
        <v>20254</v>
      </c>
    </row>
    <row r="23451" spans="1:16" x14ac:dyDescent="0.25">
      <c r="A23451">
        <v>73257</v>
      </c>
      <c r="B23451" s="119" t="s">
        <v>15808</v>
      </c>
      <c r="C23451">
        <v>0</v>
      </c>
      <c r="E23451">
        <v>0</v>
      </c>
      <c r="F23451">
        <v>0</v>
      </c>
      <c r="G23451">
        <v>26541</v>
      </c>
      <c r="H23451">
        <v>377</v>
      </c>
      <c r="I23451" s="119" t="s">
        <v>16</v>
      </c>
      <c r="J23451" s="119" t="s">
        <v>9547</v>
      </c>
      <c r="K23451" s="1">
        <v>46255.758941458334</v>
      </c>
      <c r="L23451">
        <v>0</v>
      </c>
      <c r="M23451">
        <v>831</v>
      </c>
      <c r="N23451">
        <v>0</v>
      </c>
      <c r="O23451">
        <v>51</v>
      </c>
      <c r="P23451" s="119" t="s">
        <v>20254</v>
      </c>
    </row>
    <row r="23452" spans="1:16" x14ac:dyDescent="0.25">
      <c r="A23452">
        <v>73260</v>
      </c>
      <c r="B23452" s="119" t="s">
        <v>15809</v>
      </c>
      <c r="C23452">
        <v>0</v>
      </c>
      <c r="E23452">
        <v>11791</v>
      </c>
      <c r="F23452">
        <v>620</v>
      </c>
      <c r="G23452">
        <v>382</v>
      </c>
      <c r="H23452">
        <v>2590</v>
      </c>
      <c r="I23452" s="119" t="s">
        <v>16</v>
      </c>
      <c r="J23452" s="119" t="s">
        <v>13431</v>
      </c>
      <c r="K23452" s="1">
        <v>46255.758941458334</v>
      </c>
      <c r="L23452">
        <v>1</v>
      </c>
      <c r="M23452">
        <v>1</v>
      </c>
      <c r="N23452">
        <v>0</v>
      </c>
      <c r="O23452">
        <v>0</v>
      </c>
      <c r="P23452" s="119" t="s">
        <v>20254</v>
      </c>
    </row>
    <row r="23453" spans="1:16" x14ac:dyDescent="0.25">
      <c r="A23453">
        <v>73262</v>
      </c>
      <c r="B23453" s="119" t="s">
        <v>15810</v>
      </c>
      <c r="C23453">
        <v>0</v>
      </c>
      <c r="E23453">
        <v>0</v>
      </c>
      <c r="F23453">
        <v>0</v>
      </c>
      <c r="G23453">
        <v>2347</v>
      </c>
      <c r="H23453">
        <v>146</v>
      </c>
      <c r="I23453" s="119" t="s">
        <v>16</v>
      </c>
      <c r="J23453" s="119" t="s">
        <v>13431</v>
      </c>
      <c r="K23453" s="1">
        <v>46255.758941458334</v>
      </c>
      <c r="L23453">
        <v>0</v>
      </c>
      <c r="M23453">
        <v>7</v>
      </c>
      <c r="N23453">
        <v>0</v>
      </c>
      <c r="O23453">
        <v>1</v>
      </c>
      <c r="P23453" s="119" t="s">
        <v>20254</v>
      </c>
    </row>
    <row r="23454" spans="1:16" x14ac:dyDescent="0.25">
      <c r="A23454">
        <v>73265</v>
      </c>
      <c r="B23454" s="119" t="s">
        <v>15811</v>
      </c>
      <c r="C23454">
        <v>80</v>
      </c>
      <c r="E23454">
        <v>20</v>
      </c>
      <c r="F23454">
        <v>100015</v>
      </c>
      <c r="G23454">
        <v>104</v>
      </c>
      <c r="H23454">
        <v>159986</v>
      </c>
      <c r="I23454" s="119" t="s">
        <v>4726</v>
      </c>
      <c r="J23454" s="119" t="s">
        <v>24</v>
      </c>
      <c r="K23454" s="1">
        <v>46255.758941458334</v>
      </c>
      <c r="L23454">
        <v>40</v>
      </c>
      <c r="M23454">
        <v>62</v>
      </c>
      <c r="N23454">
        <v>6</v>
      </c>
      <c r="O23454">
        <v>12</v>
      </c>
      <c r="P23454" s="119" t="s">
        <v>20254</v>
      </c>
    </row>
    <row r="23455" spans="1:16" x14ac:dyDescent="0.25">
      <c r="A23455">
        <v>73270</v>
      </c>
      <c r="B23455" s="119" t="s">
        <v>15812</v>
      </c>
      <c r="C23455">
        <v>0</v>
      </c>
      <c r="E23455">
        <v>26</v>
      </c>
      <c r="F23455">
        <v>152107</v>
      </c>
      <c r="G23455">
        <v>18</v>
      </c>
      <c r="H23455">
        <v>404597</v>
      </c>
      <c r="I23455" s="119" t="s">
        <v>16</v>
      </c>
      <c r="J23455" s="119" t="s">
        <v>24</v>
      </c>
      <c r="K23455" s="1">
        <v>46255.758941458334</v>
      </c>
      <c r="L23455">
        <v>0</v>
      </c>
      <c r="M23455">
        <v>0</v>
      </c>
      <c r="N23455">
        <v>0</v>
      </c>
      <c r="O23455">
        <v>0</v>
      </c>
      <c r="P23455" s="119" t="s">
        <v>20254</v>
      </c>
    </row>
    <row r="23456" spans="1:16" x14ac:dyDescent="0.25">
      <c r="A23456">
        <v>73273</v>
      </c>
      <c r="B23456" s="119" t="s">
        <v>15813</v>
      </c>
      <c r="C23456">
        <v>0</v>
      </c>
      <c r="E23456">
        <v>1069</v>
      </c>
      <c r="F23456">
        <v>1132</v>
      </c>
      <c r="G23456">
        <v>81</v>
      </c>
      <c r="H23456">
        <v>7494</v>
      </c>
      <c r="I23456" s="119" t="s">
        <v>16</v>
      </c>
      <c r="J23456" s="119" t="s">
        <v>13431</v>
      </c>
      <c r="K23456" s="1">
        <v>46255.758941458334</v>
      </c>
      <c r="L23456">
        <v>0</v>
      </c>
      <c r="M23456">
        <v>3</v>
      </c>
      <c r="N23456">
        <v>0</v>
      </c>
      <c r="O23456">
        <v>1</v>
      </c>
      <c r="P23456" s="119" t="s">
        <v>20254</v>
      </c>
    </row>
    <row r="23457" spans="1:16" x14ac:dyDescent="0.25">
      <c r="A23457">
        <v>73274</v>
      </c>
      <c r="B23457" s="119" t="s">
        <v>15814</v>
      </c>
      <c r="C23457">
        <v>0</v>
      </c>
      <c r="E23457">
        <v>465</v>
      </c>
      <c r="F23457">
        <v>256</v>
      </c>
      <c r="G23457">
        <v>577</v>
      </c>
      <c r="H23457">
        <v>1486</v>
      </c>
      <c r="I23457" s="119" t="s">
        <v>16</v>
      </c>
      <c r="J23457" s="119" t="s">
        <v>24</v>
      </c>
      <c r="K23457" s="1">
        <v>46255.758941458334</v>
      </c>
      <c r="L23457">
        <v>2</v>
      </c>
      <c r="M23457">
        <v>4</v>
      </c>
      <c r="N23457">
        <v>0</v>
      </c>
      <c r="O23457">
        <v>2</v>
      </c>
      <c r="P23457" s="119" t="s">
        <v>20254</v>
      </c>
    </row>
    <row r="23458" spans="1:16" x14ac:dyDescent="0.25">
      <c r="A23458">
        <v>73277</v>
      </c>
      <c r="B23458" s="119" t="s">
        <v>14870</v>
      </c>
      <c r="C23458">
        <v>0</v>
      </c>
      <c r="E23458">
        <v>1301</v>
      </c>
      <c r="F23458">
        <v>501</v>
      </c>
      <c r="G23458">
        <v>35</v>
      </c>
      <c r="H23458">
        <v>9914</v>
      </c>
      <c r="I23458" s="119" t="s">
        <v>16</v>
      </c>
      <c r="J23458" s="119" t="s">
        <v>24</v>
      </c>
      <c r="K23458" s="1">
        <v>46255.758941458334</v>
      </c>
      <c r="L23458">
        <v>0</v>
      </c>
      <c r="M23458">
        <v>2</v>
      </c>
      <c r="N23458">
        <v>0</v>
      </c>
      <c r="O23458">
        <v>0</v>
      </c>
      <c r="P23458" s="119" t="s">
        <v>20254</v>
      </c>
    </row>
    <row r="23459" spans="1:16" x14ac:dyDescent="0.25">
      <c r="A23459">
        <v>73279</v>
      </c>
      <c r="B23459" s="119" t="s">
        <v>15815</v>
      </c>
      <c r="C23459">
        <v>0</v>
      </c>
      <c r="E23459">
        <v>0</v>
      </c>
      <c r="F23459">
        <v>0</v>
      </c>
      <c r="G23459">
        <v>3186</v>
      </c>
      <c r="H23459">
        <v>21</v>
      </c>
      <c r="I23459" s="119" t="s">
        <v>16</v>
      </c>
      <c r="J23459" s="119" t="s">
        <v>24</v>
      </c>
      <c r="K23459" s="1">
        <v>46255.758941458334</v>
      </c>
      <c r="L23459">
        <v>0</v>
      </c>
      <c r="M23459">
        <v>16</v>
      </c>
      <c r="N23459">
        <v>0</v>
      </c>
      <c r="O23459">
        <v>3</v>
      </c>
      <c r="P23459" s="119" t="s">
        <v>20254</v>
      </c>
    </row>
    <row r="23460" spans="1:16" x14ac:dyDescent="0.25">
      <c r="A23460">
        <v>73284</v>
      </c>
      <c r="B23460" s="119" t="s">
        <v>15816</v>
      </c>
      <c r="C23460">
        <v>80</v>
      </c>
      <c r="E23460">
        <v>139</v>
      </c>
      <c r="F23460">
        <v>61009</v>
      </c>
      <c r="G23460">
        <v>318</v>
      </c>
      <c r="H23460">
        <v>87802</v>
      </c>
      <c r="I23460" s="119" t="s">
        <v>4726</v>
      </c>
      <c r="J23460" s="119" t="s">
        <v>24</v>
      </c>
      <c r="K23460" s="1">
        <v>46255.758941458334</v>
      </c>
      <c r="L23460">
        <v>30</v>
      </c>
      <c r="M23460">
        <v>76</v>
      </c>
      <c r="N23460">
        <v>2</v>
      </c>
      <c r="O23460">
        <v>22</v>
      </c>
      <c r="P23460" s="119" t="s">
        <v>20254</v>
      </c>
    </row>
    <row r="23461" spans="1:16" x14ac:dyDescent="0.25">
      <c r="A23461">
        <v>73286</v>
      </c>
      <c r="B23461" s="119" t="s">
        <v>15817</v>
      </c>
      <c r="C23461">
        <v>0</v>
      </c>
      <c r="E23461">
        <v>896</v>
      </c>
      <c r="F23461">
        <v>373</v>
      </c>
      <c r="G23461">
        <v>765</v>
      </c>
      <c r="H23461">
        <v>3856</v>
      </c>
      <c r="I23461" s="119" t="s">
        <v>16</v>
      </c>
      <c r="J23461" s="119" t="s">
        <v>22</v>
      </c>
      <c r="K23461" s="1">
        <v>46255.758941458334</v>
      </c>
      <c r="L23461">
        <v>0</v>
      </c>
      <c r="M23461">
        <v>4</v>
      </c>
      <c r="N23461">
        <v>0</v>
      </c>
      <c r="O23461">
        <v>0</v>
      </c>
      <c r="P23461" s="119" t="s">
        <v>20254</v>
      </c>
    </row>
    <row r="23462" spans="1:16" x14ac:dyDescent="0.25">
      <c r="A23462">
        <v>73289</v>
      </c>
      <c r="B23462" s="119" t="s">
        <v>15818</v>
      </c>
      <c r="C23462">
        <v>0</v>
      </c>
      <c r="E23462">
        <v>2275</v>
      </c>
      <c r="F23462">
        <v>677</v>
      </c>
      <c r="G23462">
        <v>455</v>
      </c>
      <c r="H23462">
        <v>2268</v>
      </c>
      <c r="I23462" s="119" t="s">
        <v>7033</v>
      </c>
      <c r="J23462" s="119" t="s">
        <v>139</v>
      </c>
      <c r="K23462" s="1">
        <v>46255.758941458334</v>
      </c>
      <c r="L23462">
        <v>0</v>
      </c>
      <c r="M23462">
        <v>0</v>
      </c>
      <c r="N23462">
        <v>0</v>
      </c>
      <c r="O23462">
        <v>0</v>
      </c>
      <c r="P23462" s="119" t="s">
        <v>20259</v>
      </c>
    </row>
    <row r="23463" spans="1:16" x14ac:dyDescent="0.25">
      <c r="A23463">
        <v>73290</v>
      </c>
      <c r="B23463" s="119" t="s">
        <v>15819</v>
      </c>
      <c r="C23463">
        <v>80</v>
      </c>
      <c r="E23463">
        <v>179</v>
      </c>
      <c r="F23463">
        <v>5206</v>
      </c>
      <c r="G23463">
        <v>78</v>
      </c>
      <c r="H23463">
        <v>11810</v>
      </c>
      <c r="I23463" s="119" t="s">
        <v>4726</v>
      </c>
      <c r="J23463" s="119" t="s">
        <v>24</v>
      </c>
      <c r="K23463" s="1">
        <v>46255.758941458334</v>
      </c>
      <c r="L23463">
        <v>0</v>
      </c>
      <c r="M23463">
        <v>3</v>
      </c>
      <c r="N23463">
        <v>0</v>
      </c>
      <c r="O23463">
        <v>0</v>
      </c>
      <c r="P23463" s="119" t="s">
        <v>20254</v>
      </c>
    </row>
    <row r="23464" spans="1:16" x14ac:dyDescent="0.25">
      <c r="A23464">
        <v>73296</v>
      </c>
      <c r="B23464" s="119" t="s">
        <v>15820</v>
      </c>
      <c r="C23464">
        <v>0</v>
      </c>
      <c r="E23464">
        <v>764</v>
      </c>
      <c r="F23464">
        <v>16018</v>
      </c>
      <c r="G23464">
        <v>429</v>
      </c>
      <c r="H23464">
        <v>21794</v>
      </c>
      <c r="I23464" s="119" t="s">
        <v>3582</v>
      </c>
      <c r="J23464" s="119" t="s">
        <v>17</v>
      </c>
      <c r="K23464" s="1">
        <v>46255.758941458334</v>
      </c>
      <c r="L23464">
        <v>15</v>
      </c>
      <c r="M23464">
        <v>22</v>
      </c>
      <c r="N23464">
        <v>5</v>
      </c>
      <c r="O23464">
        <v>3</v>
      </c>
      <c r="P23464" s="119" t="s">
        <v>20254</v>
      </c>
    </row>
    <row r="23465" spans="1:16" x14ac:dyDescent="0.25">
      <c r="A23465">
        <v>73318</v>
      </c>
      <c r="B23465" s="119" t="s">
        <v>15821</v>
      </c>
      <c r="C23465">
        <v>80</v>
      </c>
      <c r="E23465">
        <v>66</v>
      </c>
      <c r="F23465">
        <v>22843</v>
      </c>
      <c r="G23465">
        <v>39</v>
      </c>
      <c r="H23465">
        <v>121699</v>
      </c>
      <c r="I23465" s="119" t="s">
        <v>4726</v>
      </c>
      <c r="J23465" s="119" t="s">
        <v>24</v>
      </c>
      <c r="K23465" s="1">
        <v>46255.758941458334</v>
      </c>
      <c r="L23465">
        <v>0</v>
      </c>
      <c r="M23465">
        <v>2</v>
      </c>
      <c r="N23465">
        <v>0</v>
      </c>
      <c r="O23465">
        <v>0</v>
      </c>
      <c r="P23465" s="119" t="s">
        <v>20254</v>
      </c>
    </row>
    <row r="23466" spans="1:16" x14ac:dyDescent="0.25">
      <c r="A23466">
        <v>73320</v>
      </c>
      <c r="B23466" s="119" t="s">
        <v>15822</v>
      </c>
      <c r="C23466">
        <v>0</v>
      </c>
      <c r="E23466">
        <v>890</v>
      </c>
      <c r="F23466">
        <v>400</v>
      </c>
      <c r="G23466">
        <v>182</v>
      </c>
      <c r="H23466">
        <v>2989</v>
      </c>
      <c r="I23466" s="119" t="s">
        <v>16</v>
      </c>
      <c r="J23466" s="119" t="s">
        <v>24</v>
      </c>
      <c r="K23466" s="1">
        <v>46255.758941458334</v>
      </c>
      <c r="L23466">
        <v>1</v>
      </c>
      <c r="M23466">
        <v>1</v>
      </c>
      <c r="N23466">
        <v>0</v>
      </c>
      <c r="O23466">
        <v>1</v>
      </c>
      <c r="P23466" s="119" t="s">
        <v>20254</v>
      </c>
    </row>
    <row r="23467" spans="1:16" x14ac:dyDescent="0.25">
      <c r="A23467">
        <v>73321</v>
      </c>
      <c r="B23467" s="119" t="s">
        <v>15823</v>
      </c>
      <c r="C23467">
        <v>0</v>
      </c>
      <c r="E23467">
        <v>304</v>
      </c>
      <c r="F23467">
        <v>3526</v>
      </c>
      <c r="G23467">
        <v>30</v>
      </c>
      <c r="H23467">
        <v>15502</v>
      </c>
      <c r="I23467" s="119" t="s">
        <v>16</v>
      </c>
      <c r="J23467" s="119" t="s">
        <v>24</v>
      </c>
      <c r="K23467" s="1">
        <v>46255.758941458334</v>
      </c>
      <c r="L23467">
        <v>0</v>
      </c>
      <c r="M23467">
        <v>1</v>
      </c>
      <c r="N23467">
        <v>0</v>
      </c>
      <c r="O23467">
        <v>1</v>
      </c>
      <c r="P23467" s="119" t="s">
        <v>20254</v>
      </c>
    </row>
    <row r="23468" spans="1:16" x14ac:dyDescent="0.25">
      <c r="A23468">
        <v>73322</v>
      </c>
      <c r="B23468" s="119" t="s">
        <v>15824</v>
      </c>
      <c r="C23468">
        <v>0</v>
      </c>
      <c r="E23468">
        <v>70</v>
      </c>
      <c r="F23468">
        <v>5111</v>
      </c>
      <c r="G23468">
        <v>35</v>
      </c>
      <c r="H23468">
        <v>12127</v>
      </c>
      <c r="I23468" s="119" t="s">
        <v>16</v>
      </c>
      <c r="J23468" s="119" t="s">
        <v>13431</v>
      </c>
      <c r="K23468" s="1">
        <v>46255.758941458334</v>
      </c>
      <c r="L23468">
        <v>0</v>
      </c>
      <c r="M23468">
        <v>0</v>
      </c>
      <c r="N23468">
        <v>0</v>
      </c>
      <c r="O23468">
        <v>0</v>
      </c>
      <c r="P23468" s="119" t="s">
        <v>20254</v>
      </c>
    </row>
    <row r="23469" spans="1:16" x14ac:dyDescent="0.25">
      <c r="A23469">
        <v>73323</v>
      </c>
      <c r="B23469" s="119" t="s">
        <v>15825</v>
      </c>
      <c r="C23469">
        <v>80</v>
      </c>
      <c r="E23469">
        <v>26</v>
      </c>
      <c r="F23469">
        <v>96102</v>
      </c>
      <c r="G23469">
        <v>67</v>
      </c>
      <c r="H23469">
        <v>152791</v>
      </c>
      <c r="I23469" s="119" t="s">
        <v>19</v>
      </c>
      <c r="J23469" s="119" t="s">
        <v>24</v>
      </c>
      <c r="K23469" s="1">
        <v>46255.758941458334</v>
      </c>
      <c r="L23469">
        <v>5</v>
      </c>
      <c r="M23469">
        <v>20</v>
      </c>
      <c r="N23469">
        <v>1</v>
      </c>
      <c r="O23469">
        <v>6</v>
      </c>
      <c r="P23469" s="119" t="s">
        <v>20254</v>
      </c>
    </row>
    <row r="23470" spans="1:16" x14ac:dyDescent="0.25">
      <c r="A23470">
        <v>73348</v>
      </c>
      <c r="B23470" s="119" t="s">
        <v>15826</v>
      </c>
      <c r="C23470">
        <v>0</v>
      </c>
      <c r="E23470">
        <v>926</v>
      </c>
      <c r="F23470">
        <v>202</v>
      </c>
      <c r="G23470">
        <v>290</v>
      </c>
      <c r="H23470">
        <v>1095</v>
      </c>
      <c r="I23470" s="119" t="s">
        <v>16</v>
      </c>
      <c r="J23470" s="119" t="s">
        <v>13431</v>
      </c>
      <c r="K23470" s="1">
        <v>46255.758941458334</v>
      </c>
      <c r="L23470">
        <v>2</v>
      </c>
      <c r="M23470">
        <v>7</v>
      </c>
      <c r="N23470">
        <v>0</v>
      </c>
      <c r="O23470">
        <v>4</v>
      </c>
      <c r="P23470" s="119" t="s">
        <v>20254</v>
      </c>
    </row>
    <row r="23471" spans="1:16" x14ac:dyDescent="0.25">
      <c r="A23471">
        <v>73349</v>
      </c>
      <c r="B23471" s="119" t="s">
        <v>15827</v>
      </c>
      <c r="C23471">
        <v>0</v>
      </c>
      <c r="E23471">
        <v>511</v>
      </c>
      <c r="F23471">
        <v>1800</v>
      </c>
      <c r="G23471">
        <v>420</v>
      </c>
      <c r="H23471">
        <v>4026</v>
      </c>
      <c r="I23471" s="119" t="s">
        <v>16</v>
      </c>
      <c r="J23471" s="119" t="s">
        <v>13431</v>
      </c>
      <c r="K23471" s="1">
        <v>46255.758941458334</v>
      </c>
      <c r="L23471">
        <v>1</v>
      </c>
      <c r="M23471">
        <v>4</v>
      </c>
      <c r="N23471">
        <v>0</v>
      </c>
      <c r="O23471">
        <v>1</v>
      </c>
      <c r="P23471" s="119" t="s">
        <v>20254</v>
      </c>
    </row>
    <row r="23472" spans="1:16" x14ac:dyDescent="0.25">
      <c r="A23472">
        <v>73354</v>
      </c>
      <c r="B23472" s="119" t="s">
        <v>15828</v>
      </c>
      <c r="C23472">
        <v>0</v>
      </c>
      <c r="E23472">
        <v>0</v>
      </c>
      <c r="F23472">
        <v>0</v>
      </c>
      <c r="G23472">
        <v>1594</v>
      </c>
      <c r="H23472">
        <v>32</v>
      </c>
      <c r="I23472" s="119" t="s">
        <v>16</v>
      </c>
      <c r="J23472" s="119" t="s">
        <v>24</v>
      </c>
      <c r="K23472" s="1">
        <v>46255.758941458334</v>
      </c>
      <c r="L23472">
        <v>0</v>
      </c>
      <c r="M23472">
        <v>8</v>
      </c>
      <c r="N23472">
        <v>0</v>
      </c>
      <c r="O23472">
        <v>2</v>
      </c>
      <c r="P23472" s="119" t="s">
        <v>20254</v>
      </c>
    </row>
    <row r="23473" spans="1:16" x14ac:dyDescent="0.25">
      <c r="A23473">
        <v>73368</v>
      </c>
      <c r="B23473" s="119" t="s">
        <v>15829</v>
      </c>
      <c r="C23473">
        <v>80</v>
      </c>
      <c r="E23473">
        <v>23</v>
      </c>
      <c r="F23473">
        <v>95602</v>
      </c>
      <c r="G23473">
        <v>109</v>
      </c>
      <c r="H23473">
        <v>135030</v>
      </c>
      <c r="I23473" s="119" t="s">
        <v>19</v>
      </c>
      <c r="J23473" s="119" t="s">
        <v>24</v>
      </c>
      <c r="K23473" s="1">
        <v>46255.758941458334</v>
      </c>
      <c r="L23473">
        <v>10</v>
      </c>
      <c r="M23473">
        <v>17</v>
      </c>
      <c r="N23473">
        <v>2</v>
      </c>
      <c r="O23473">
        <v>1</v>
      </c>
      <c r="P23473" s="119" t="s">
        <v>20254</v>
      </c>
    </row>
    <row r="23474" spans="1:16" x14ac:dyDescent="0.25">
      <c r="A23474">
        <v>73370</v>
      </c>
      <c r="B23474" s="119" t="s">
        <v>15830</v>
      </c>
      <c r="C23474">
        <v>0</v>
      </c>
      <c r="E23474">
        <v>24</v>
      </c>
      <c r="F23474">
        <v>60213</v>
      </c>
      <c r="G23474">
        <v>0</v>
      </c>
      <c r="H23474">
        <v>0</v>
      </c>
      <c r="I23474" s="119" t="s">
        <v>16</v>
      </c>
      <c r="J23474" s="119" t="s">
        <v>24</v>
      </c>
      <c r="K23474" s="1">
        <v>46255.758941458334</v>
      </c>
      <c r="L23474">
        <v>0</v>
      </c>
      <c r="M23474">
        <v>0</v>
      </c>
      <c r="N23474">
        <v>0</v>
      </c>
      <c r="O23474">
        <v>0</v>
      </c>
      <c r="P23474" s="119" t="s">
        <v>20254</v>
      </c>
    </row>
    <row r="23475" spans="1:16" x14ac:dyDescent="0.25">
      <c r="A23475">
        <v>73383</v>
      </c>
      <c r="B23475" s="119" t="s">
        <v>15831</v>
      </c>
      <c r="C23475">
        <v>0</v>
      </c>
      <c r="E23475">
        <v>38</v>
      </c>
      <c r="F23475">
        <v>5501</v>
      </c>
      <c r="G23475">
        <v>15</v>
      </c>
      <c r="H23475">
        <v>13078</v>
      </c>
      <c r="I23475" s="119" t="s">
        <v>16</v>
      </c>
      <c r="J23475" s="119" t="s">
        <v>24</v>
      </c>
      <c r="K23475" s="1">
        <v>46255.758941458334</v>
      </c>
      <c r="L23475">
        <v>1</v>
      </c>
      <c r="M23475">
        <v>1</v>
      </c>
      <c r="N23475">
        <v>0</v>
      </c>
      <c r="O23475">
        <v>0</v>
      </c>
      <c r="P23475" s="119" t="s">
        <v>20254</v>
      </c>
    </row>
    <row r="23476" spans="1:16" x14ac:dyDescent="0.25">
      <c r="A23476">
        <v>73387</v>
      </c>
      <c r="B23476" s="119" t="s">
        <v>15832</v>
      </c>
      <c r="C23476">
        <v>0</v>
      </c>
      <c r="E23476">
        <v>3172</v>
      </c>
      <c r="F23476">
        <v>106</v>
      </c>
      <c r="G23476">
        <v>410</v>
      </c>
      <c r="H23476">
        <v>1005</v>
      </c>
      <c r="I23476" s="119" t="s">
        <v>16</v>
      </c>
      <c r="J23476" s="119" t="s">
        <v>24</v>
      </c>
      <c r="K23476" s="1">
        <v>46255.758941458334</v>
      </c>
      <c r="L23476">
        <v>3</v>
      </c>
      <c r="M23476">
        <v>4</v>
      </c>
      <c r="N23476">
        <v>0</v>
      </c>
      <c r="O23476">
        <v>2</v>
      </c>
      <c r="P23476" s="119" t="s">
        <v>20254</v>
      </c>
    </row>
    <row r="23477" spans="1:16" x14ac:dyDescent="0.25">
      <c r="A23477">
        <v>73399</v>
      </c>
      <c r="B23477" s="119" t="s">
        <v>15833</v>
      </c>
      <c r="C23477">
        <v>60</v>
      </c>
      <c r="E23477">
        <v>632</v>
      </c>
      <c r="F23477">
        <v>11879</v>
      </c>
      <c r="G23477">
        <v>1225</v>
      </c>
      <c r="H23477">
        <v>20023</v>
      </c>
      <c r="I23477" s="119" t="s">
        <v>7033</v>
      </c>
      <c r="J23477" s="119" t="s">
        <v>24</v>
      </c>
      <c r="K23477" s="1">
        <v>46255.758941458334</v>
      </c>
      <c r="L23477">
        <v>40</v>
      </c>
      <c r="M23477">
        <v>34</v>
      </c>
      <c r="N23477">
        <v>25</v>
      </c>
      <c r="O23477">
        <v>4</v>
      </c>
      <c r="P23477" s="119" t="s">
        <v>20260</v>
      </c>
    </row>
    <row r="23478" spans="1:16" x14ac:dyDescent="0.25">
      <c r="A23478">
        <v>73404</v>
      </c>
      <c r="B23478" s="119" t="s">
        <v>15834</v>
      </c>
      <c r="C23478">
        <v>80</v>
      </c>
      <c r="E23478">
        <v>73</v>
      </c>
      <c r="F23478">
        <v>75439</v>
      </c>
      <c r="G23478">
        <v>59</v>
      </c>
      <c r="H23478">
        <v>129957</v>
      </c>
      <c r="I23478" s="119" t="s">
        <v>4726</v>
      </c>
      <c r="J23478" s="119" t="s">
        <v>24</v>
      </c>
      <c r="K23478" s="1">
        <v>46255.758941458334</v>
      </c>
      <c r="L23478">
        <v>15</v>
      </c>
      <c r="M23478">
        <v>7</v>
      </c>
      <c r="N23478">
        <v>0</v>
      </c>
      <c r="O23478">
        <v>2</v>
      </c>
      <c r="P23478" s="119" t="s">
        <v>20254</v>
      </c>
    </row>
    <row r="23479" spans="1:16" x14ac:dyDescent="0.25">
      <c r="A23479">
        <v>73408</v>
      </c>
      <c r="B23479" s="119" t="s">
        <v>15835</v>
      </c>
      <c r="C23479">
        <v>80</v>
      </c>
      <c r="E23479">
        <v>298</v>
      </c>
      <c r="F23479">
        <v>31204</v>
      </c>
      <c r="G23479">
        <v>47</v>
      </c>
      <c r="H23479">
        <v>70000</v>
      </c>
      <c r="I23479" s="119" t="s">
        <v>19</v>
      </c>
      <c r="J23479" s="119" t="s">
        <v>24</v>
      </c>
      <c r="K23479" s="1">
        <v>46255.758941458334</v>
      </c>
      <c r="L23479">
        <v>7</v>
      </c>
      <c r="M23479">
        <v>5</v>
      </c>
      <c r="N23479">
        <v>1</v>
      </c>
      <c r="O23479">
        <v>1</v>
      </c>
      <c r="P23479" s="119" t="s">
        <v>20254</v>
      </c>
    </row>
    <row r="23480" spans="1:16" x14ac:dyDescent="0.25">
      <c r="A23480">
        <v>73412</v>
      </c>
      <c r="B23480" s="119" t="s">
        <v>15836</v>
      </c>
      <c r="C23480">
        <v>0</v>
      </c>
      <c r="E23480">
        <v>61</v>
      </c>
      <c r="F23480">
        <v>9150</v>
      </c>
      <c r="G23480">
        <v>17</v>
      </c>
      <c r="H23480">
        <v>26072</v>
      </c>
      <c r="I23480" s="119" t="s">
        <v>16</v>
      </c>
      <c r="J23480" s="119" t="s">
        <v>13431</v>
      </c>
      <c r="K23480" s="1">
        <v>46255.758941458334</v>
      </c>
      <c r="L23480">
        <v>1</v>
      </c>
      <c r="M23480">
        <v>1</v>
      </c>
      <c r="N23480">
        <v>0</v>
      </c>
      <c r="O23480">
        <v>0</v>
      </c>
      <c r="P23480" s="119" t="s">
        <v>20254</v>
      </c>
    </row>
    <row r="23481" spans="1:16" x14ac:dyDescent="0.25">
      <c r="A23481">
        <v>73416</v>
      </c>
      <c r="B23481" s="119" t="s">
        <v>15837</v>
      </c>
      <c r="C23481">
        <v>0</v>
      </c>
      <c r="E23481">
        <v>1686</v>
      </c>
      <c r="F23481">
        <v>2</v>
      </c>
      <c r="G23481">
        <v>2185</v>
      </c>
      <c r="H23481">
        <v>47</v>
      </c>
      <c r="I23481" s="119" t="s">
        <v>16</v>
      </c>
      <c r="J23481" s="119" t="s">
        <v>24</v>
      </c>
      <c r="K23481" s="1">
        <v>46255.758941458334</v>
      </c>
      <c r="L23481">
        <v>10</v>
      </c>
      <c r="M23481">
        <v>10</v>
      </c>
      <c r="N23481">
        <v>2</v>
      </c>
      <c r="O23481">
        <v>4</v>
      </c>
      <c r="P23481" s="119" t="s">
        <v>20254</v>
      </c>
    </row>
    <row r="23482" spans="1:16" x14ac:dyDescent="0.25">
      <c r="A23482">
        <v>73417</v>
      </c>
      <c r="B23482" s="119" t="s">
        <v>15838</v>
      </c>
      <c r="C23482">
        <v>0</v>
      </c>
      <c r="E23482">
        <v>350</v>
      </c>
      <c r="F23482">
        <v>15803</v>
      </c>
      <c r="G23482">
        <v>313</v>
      </c>
      <c r="H23482">
        <v>28044</v>
      </c>
      <c r="I23482" s="119" t="s">
        <v>3582</v>
      </c>
      <c r="J23482" s="119" t="s">
        <v>17</v>
      </c>
      <c r="K23482" s="1">
        <v>46255.758941458334</v>
      </c>
      <c r="L23482">
        <v>7</v>
      </c>
      <c r="M23482">
        <v>5</v>
      </c>
      <c r="N23482">
        <v>1</v>
      </c>
      <c r="O23482">
        <v>1</v>
      </c>
      <c r="P23482" s="119" t="s">
        <v>20254</v>
      </c>
    </row>
    <row r="23483" spans="1:16" x14ac:dyDescent="0.25">
      <c r="A23483">
        <v>73419</v>
      </c>
      <c r="B23483" s="119" t="s">
        <v>15839</v>
      </c>
      <c r="C23483">
        <v>0</v>
      </c>
      <c r="E23483">
        <v>1485</v>
      </c>
      <c r="F23483">
        <v>182</v>
      </c>
      <c r="G23483">
        <v>712</v>
      </c>
      <c r="H23483">
        <v>3798</v>
      </c>
      <c r="I23483" s="119" t="s">
        <v>16</v>
      </c>
      <c r="J23483" s="119" t="s">
        <v>13431</v>
      </c>
      <c r="K23483" s="1">
        <v>46255.758941458334</v>
      </c>
      <c r="L23483">
        <v>7</v>
      </c>
      <c r="M23483">
        <v>54</v>
      </c>
      <c r="N23483">
        <v>0</v>
      </c>
      <c r="O23483">
        <v>5</v>
      </c>
      <c r="P23483" s="119" t="s">
        <v>20254</v>
      </c>
    </row>
    <row r="23484" spans="1:16" x14ac:dyDescent="0.25">
      <c r="A23484">
        <v>73429</v>
      </c>
      <c r="B23484" s="119" t="s">
        <v>15840</v>
      </c>
      <c r="C23484">
        <v>0</v>
      </c>
      <c r="E23484">
        <v>62</v>
      </c>
      <c r="F23484">
        <v>2099</v>
      </c>
      <c r="G23484">
        <v>41</v>
      </c>
      <c r="H23484">
        <v>10005</v>
      </c>
      <c r="I23484" s="119" t="s">
        <v>16</v>
      </c>
      <c r="J23484" s="119" t="s">
        <v>13431</v>
      </c>
      <c r="K23484" s="1">
        <v>46255.758941458334</v>
      </c>
      <c r="L23484">
        <v>2</v>
      </c>
      <c r="M23484">
        <v>0</v>
      </c>
      <c r="N23484">
        <v>1</v>
      </c>
      <c r="O23484">
        <v>0</v>
      </c>
      <c r="P23484" s="119" t="s">
        <v>20254</v>
      </c>
    </row>
    <row r="23485" spans="1:16" x14ac:dyDescent="0.25">
      <c r="A23485">
        <v>73430</v>
      </c>
      <c r="B23485" s="119" t="s">
        <v>15841</v>
      </c>
      <c r="C23485">
        <v>0</v>
      </c>
      <c r="E23485">
        <v>1807</v>
      </c>
      <c r="F23485">
        <v>111855</v>
      </c>
      <c r="G23485">
        <v>1739</v>
      </c>
      <c r="H23485">
        <v>154996</v>
      </c>
      <c r="I23485" s="119" t="s">
        <v>6020</v>
      </c>
      <c r="J23485" s="119" t="s">
        <v>222</v>
      </c>
      <c r="K23485" s="1">
        <v>46255.758941458334</v>
      </c>
      <c r="L23485">
        <v>220</v>
      </c>
      <c r="M23485">
        <v>164</v>
      </c>
      <c r="N23485">
        <v>51</v>
      </c>
      <c r="O23485">
        <v>34</v>
      </c>
      <c r="P23485" s="119" t="s">
        <v>20254</v>
      </c>
    </row>
    <row r="23486" spans="1:16" x14ac:dyDescent="0.25">
      <c r="A23486">
        <v>73435</v>
      </c>
      <c r="B23486" s="119" t="s">
        <v>15842</v>
      </c>
      <c r="C23486">
        <v>0</v>
      </c>
      <c r="E23486">
        <v>1980</v>
      </c>
      <c r="F23486">
        <v>3041</v>
      </c>
      <c r="G23486">
        <v>291</v>
      </c>
      <c r="H23486">
        <v>6576</v>
      </c>
      <c r="I23486" s="119" t="s">
        <v>16</v>
      </c>
      <c r="J23486" s="119" t="s">
        <v>13431</v>
      </c>
      <c r="K23486" s="1">
        <v>46255.758941458334</v>
      </c>
      <c r="L23486">
        <v>8</v>
      </c>
      <c r="M23486">
        <v>14</v>
      </c>
      <c r="N23486">
        <v>1</v>
      </c>
      <c r="O23486">
        <v>4</v>
      </c>
      <c r="P23486" s="119" t="s">
        <v>20254</v>
      </c>
    </row>
    <row r="23487" spans="1:16" x14ac:dyDescent="0.25">
      <c r="A23487">
        <v>73439</v>
      </c>
      <c r="B23487" s="119" t="s">
        <v>15843</v>
      </c>
      <c r="C23487">
        <v>80</v>
      </c>
      <c r="E23487">
        <v>389</v>
      </c>
      <c r="F23487">
        <v>50004</v>
      </c>
      <c r="G23487">
        <v>72</v>
      </c>
      <c r="H23487">
        <v>121189</v>
      </c>
      <c r="I23487" s="119" t="s">
        <v>4726</v>
      </c>
      <c r="J23487" s="119" t="s">
        <v>24</v>
      </c>
      <c r="K23487" s="1">
        <v>46255.758941458334</v>
      </c>
      <c r="L23487">
        <v>6</v>
      </c>
      <c r="M23487">
        <v>9</v>
      </c>
      <c r="N23487">
        <v>1</v>
      </c>
      <c r="O23487">
        <v>4</v>
      </c>
      <c r="P23487" s="119" t="s">
        <v>20254</v>
      </c>
    </row>
    <row r="23488" spans="1:16" x14ac:dyDescent="0.25">
      <c r="A23488">
        <v>73440</v>
      </c>
      <c r="B23488" s="119" t="s">
        <v>15844</v>
      </c>
      <c r="C23488">
        <v>10</v>
      </c>
      <c r="E23488">
        <v>906</v>
      </c>
      <c r="F23488">
        <v>1230</v>
      </c>
      <c r="G23488">
        <v>778</v>
      </c>
      <c r="H23488">
        <v>4431</v>
      </c>
      <c r="I23488" s="119" t="s">
        <v>3582</v>
      </c>
      <c r="J23488" s="119" t="s">
        <v>24</v>
      </c>
      <c r="K23488" s="1">
        <v>46255.758941458334</v>
      </c>
      <c r="L23488">
        <v>6</v>
      </c>
      <c r="M23488">
        <v>3</v>
      </c>
      <c r="N23488">
        <v>0</v>
      </c>
      <c r="O23488">
        <v>2</v>
      </c>
      <c r="P23488" s="119" t="s">
        <v>20254</v>
      </c>
    </row>
    <row r="23489" spans="1:16" x14ac:dyDescent="0.25">
      <c r="A23489">
        <v>73444</v>
      </c>
      <c r="B23489" s="119" t="s">
        <v>15845</v>
      </c>
      <c r="C23489">
        <v>0</v>
      </c>
      <c r="E23489">
        <v>1489</v>
      </c>
      <c r="F23489">
        <v>2652</v>
      </c>
      <c r="G23489">
        <v>4275</v>
      </c>
      <c r="H23489">
        <v>5887</v>
      </c>
      <c r="I23489" s="119" t="s">
        <v>3582</v>
      </c>
      <c r="J23489" s="119" t="s">
        <v>139</v>
      </c>
      <c r="K23489" s="1">
        <v>46255.758941458334</v>
      </c>
      <c r="L23489">
        <v>37</v>
      </c>
      <c r="M23489">
        <v>69</v>
      </c>
      <c r="N23489">
        <v>5</v>
      </c>
      <c r="O23489">
        <v>0</v>
      </c>
      <c r="P23489" s="119" t="s">
        <v>20254</v>
      </c>
    </row>
    <row r="23490" spans="1:16" x14ac:dyDescent="0.25">
      <c r="A23490">
        <v>73445</v>
      </c>
      <c r="B23490" s="119" t="s">
        <v>15846</v>
      </c>
      <c r="C23490">
        <v>0</v>
      </c>
      <c r="E23490">
        <v>427</v>
      </c>
      <c r="F23490">
        <v>105</v>
      </c>
      <c r="G23490">
        <v>0</v>
      </c>
      <c r="H23490">
        <v>0</v>
      </c>
      <c r="I23490" s="119" t="s">
        <v>6020</v>
      </c>
      <c r="J23490" s="119" t="s">
        <v>17</v>
      </c>
      <c r="K23490" s="1">
        <v>46255.758941458334</v>
      </c>
      <c r="L23490">
        <v>0</v>
      </c>
      <c r="M23490">
        <v>0</v>
      </c>
      <c r="N23490">
        <v>0</v>
      </c>
      <c r="O23490">
        <v>0</v>
      </c>
      <c r="P23490" s="119" t="s">
        <v>20254</v>
      </c>
    </row>
    <row r="23491" spans="1:16" x14ac:dyDescent="0.25">
      <c r="A23491">
        <v>73447</v>
      </c>
      <c r="B23491" s="119" t="s">
        <v>15847</v>
      </c>
      <c r="C23491">
        <v>0</v>
      </c>
      <c r="E23491">
        <v>19</v>
      </c>
      <c r="F23491">
        <v>3868</v>
      </c>
      <c r="G23491">
        <v>52</v>
      </c>
      <c r="H23491">
        <v>10177</v>
      </c>
      <c r="I23491" s="119" t="s">
        <v>16</v>
      </c>
      <c r="J23491" s="119" t="s">
        <v>13431</v>
      </c>
      <c r="K23491" s="1">
        <v>46255.758941458334</v>
      </c>
      <c r="L23491">
        <v>1</v>
      </c>
      <c r="M23491">
        <v>0</v>
      </c>
      <c r="N23491">
        <v>0</v>
      </c>
      <c r="O23491">
        <v>0</v>
      </c>
      <c r="P23491" s="119" t="s">
        <v>20254</v>
      </c>
    </row>
    <row r="23492" spans="1:16" x14ac:dyDescent="0.25">
      <c r="A23492">
        <v>73449</v>
      </c>
      <c r="B23492" s="119" t="s">
        <v>15848</v>
      </c>
      <c r="C23492">
        <v>0</v>
      </c>
      <c r="E23492">
        <v>2911</v>
      </c>
      <c r="F23492">
        <v>58</v>
      </c>
      <c r="G23492">
        <v>3600</v>
      </c>
      <c r="H23492">
        <v>556</v>
      </c>
      <c r="I23492" s="119" t="s">
        <v>16</v>
      </c>
      <c r="J23492" s="119" t="s">
        <v>13431</v>
      </c>
      <c r="K23492" s="1">
        <v>46255.758941458334</v>
      </c>
      <c r="L23492">
        <v>11</v>
      </c>
      <c r="M23492">
        <v>7</v>
      </c>
      <c r="N23492">
        <v>2</v>
      </c>
      <c r="O23492">
        <v>1</v>
      </c>
      <c r="P23492" s="119" t="s">
        <v>20254</v>
      </c>
    </row>
    <row r="23493" spans="1:16" x14ac:dyDescent="0.25">
      <c r="A23493">
        <v>73451</v>
      </c>
      <c r="B23493" s="119" t="s">
        <v>15849</v>
      </c>
      <c r="C23493">
        <v>0</v>
      </c>
      <c r="E23493">
        <v>1239</v>
      </c>
      <c r="F23493">
        <v>540</v>
      </c>
      <c r="G23493">
        <v>1383</v>
      </c>
      <c r="H23493">
        <v>4997</v>
      </c>
      <c r="I23493" s="119" t="s">
        <v>16</v>
      </c>
      <c r="J23493" s="119" t="s">
        <v>13431</v>
      </c>
      <c r="K23493" s="1">
        <v>46255.758941458334</v>
      </c>
      <c r="L23493">
        <v>0</v>
      </c>
      <c r="M23493">
        <v>3</v>
      </c>
      <c r="N23493">
        <v>0</v>
      </c>
      <c r="O23493">
        <v>0</v>
      </c>
      <c r="P23493" s="119" t="s">
        <v>20254</v>
      </c>
    </row>
    <row r="23494" spans="1:16" x14ac:dyDescent="0.25">
      <c r="A23494">
        <v>73452</v>
      </c>
      <c r="B23494" s="119" t="s">
        <v>15850</v>
      </c>
      <c r="C23494">
        <v>80</v>
      </c>
      <c r="E23494">
        <v>81</v>
      </c>
      <c r="F23494">
        <v>1100438</v>
      </c>
      <c r="G23494">
        <v>19</v>
      </c>
      <c r="H23494">
        <v>1549998</v>
      </c>
      <c r="I23494" s="119" t="s">
        <v>4726</v>
      </c>
      <c r="J23494" s="119" t="s">
        <v>24</v>
      </c>
      <c r="K23494" s="1">
        <v>46255.758941458334</v>
      </c>
      <c r="L23494">
        <v>0</v>
      </c>
      <c r="M23494">
        <v>1</v>
      </c>
      <c r="N23494">
        <v>0</v>
      </c>
      <c r="O23494">
        <v>0</v>
      </c>
      <c r="P23494" s="119" t="s">
        <v>20254</v>
      </c>
    </row>
    <row r="23495" spans="1:16" x14ac:dyDescent="0.25">
      <c r="A23495">
        <v>73453</v>
      </c>
      <c r="B23495" s="119" t="s">
        <v>15851</v>
      </c>
      <c r="C23495">
        <v>0</v>
      </c>
      <c r="E23495">
        <v>1840</v>
      </c>
      <c r="F23495">
        <v>1468</v>
      </c>
      <c r="G23495">
        <v>3656</v>
      </c>
      <c r="H23495">
        <v>2065</v>
      </c>
      <c r="I23495" s="119" t="s">
        <v>3582</v>
      </c>
      <c r="J23495" s="119" t="s">
        <v>24</v>
      </c>
      <c r="K23495" s="1">
        <v>46255.758941458334</v>
      </c>
      <c r="L23495">
        <v>4</v>
      </c>
      <c r="M23495">
        <v>30</v>
      </c>
      <c r="N23495">
        <v>3</v>
      </c>
      <c r="O23495">
        <v>0</v>
      </c>
      <c r="P23495" s="119" t="s">
        <v>20254</v>
      </c>
    </row>
    <row r="23496" spans="1:16" x14ac:dyDescent="0.25">
      <c r="A23496">
        <v>73456</v>
      </c>
      <c r="B23496" s="119" t="s">
        <v>15852</v>
      </c>
      <c r="C23496">
        <v>80</v>
      </c>
      <c r="E23496">
        <v>124</v>
      </c>
      <c r="F23496">
        <v>43818</v>
      </c>
      <c r="G23496">
        <v>32</v>
      </c>
      <c r="H23496">
        <v>100579</v>
      </c>
      <c r="I23496" s="119" t="s">
        <v>4726</v>
      </c>
      <c r="J23496" s="119" t="s">
        <v>24</v>
      </c>
      <c r="K23496" s="1">
        <v>46255.758941458334</v>
      </c>
      <c r="L23496">
        <v>6</v>
      </c>
      <c r="M23496">
        <v>5</v>
      </c>
      <c r="N23496">
        <v>0</v>
      </c>
      <c r="O23496">
        <v>1</v>
      </c>
      <c r="P23496" s="119" t="s">
        <v>20254</v>
      </c>
    </row>
    <row r="23497" spans="1:16" x14ac:dyDescent="0.25">
      <c r="A23497">
        <v>73465</v>
      </c>
      <c r="B23497" s="119" t="s">
        <v>15853</v>
      </c>
      <c r="C23497">
        <v>80</v>
      </c>
      <c r="D23497">
        <v>74287</v>
      </c>
      <c r="E23497">
        <v>31</v>
      </c>
      <c r="F23497">
        <v>21452</v>
      </c>
      <c r="G23497">
        <v>898</v>
      </c>
      <c r="H23497">
        <v>33600</v>
      </c>
      <c r="I23497" s="119" t="s">
        <v>4611</v>
      </c>
      <c r="J23497" s="119" t="s">
        <v>24</v>
      </c>
      <c r="K23497" s="1">
        <v>46255.758941458334</v>
      </c>
      <c r="L23497">
        <v>3</v>
      </c>
      <c r="M23497">
        <v>13</v>
      </c>
      <c r="N23497">
        <v>1</v>
      </c>
      <c r="O23497">
        <v>1</v>
      </c>
      <c r="P23497" s="119" t="s">
        <v>20254</v>
      </c>
    </row>
    <row r="23498" spans="1:16" x14ac:dyDescent="0.25">
      <c r="A23498">
        <v>73496</v>
      </c>
      <c r="B23498" s="119" t="s">
        <v>15854</v>
      </c>
      <c r="C23498">
        <v>0</v>
      </c>
      <c r="E23498">
        <v>33</v>
      </c>
      <c r="F23498">
        <v>2498</v>
      </c>
      <c r="G23498">
        <v>119</v>
      </c>
      <c r="H23498">
        <v>13454</v>
      </c>
      <c r="I23498" s="119" t="s">
        <v>16</v>
      </c>
      <c r="J23498" s="119" t="s">
        <v>13431</v>
      </c>
      <c r="K23498" s="1">
        <v>46255.758941458334</v>
      </c>
      <c r="L23498">
        <v>1</v>
      </c>
      <c r="M23498">
        <v>1</v>
      </c>
      <c r="N23498">
        <v>0</v>
      </c>
      <c r="O23498">
        <v>0</v>
      </c>
      <c r="P23498" s="119" t="s">
        <v>20254</v>
      </c>
    </row>
    <row r="23499" spans="1:16" x14ac:dyDescent="0.25">
      <c r="A23499">
        <v>73499</v>
      </c>
      <c r="B23499" s="119" t="s">
        <v>15855</v>
      </c>
      <c r="C23499">
        <v>0</v>
      </c>
      <c r="E23499">
        <v>915</v>
      </c>
      <c r="F23499">
        <v>13210</v>
      </c>
      <c r="G23499">
        <v>438</v>
      </c>
      <c r="H23499">
        <v>18575</v>
      </c>
      <c r="I23499" s="119" t="s">
        <v>3582</v>
      </c>
      <c r="J23499" s="119" t="s">
        <v>17</v>
      </c>
      <c r="K23499" s="1">
        <v>46255.758941458334</v>
      </c>
      <c r="L23499">
        <v>13</v>
      </c>
      <c r="M23499">
        <v>20</v>
      </c>
      <c r="N23499">
        <v>3</v>
      </c>
      <c r="O23499">
        <v>2</v>
      </c>
      <c r="P23499" s="119" t="s">
        <v>20254</v>
      </c>
    </row>
    <row r="23500" spans="1:16" x14ac:dyDescent="0.25">
      <c r="A23500">
        <v>73501</v>
      </c>
      <c r="B23500" s="119" t="s">
        <v>15856</v>
      </c>
      <c r="C23500">
        <v>80</v>
      </c>
      <c r="E23500">
        <v>197</v>
      </c>
      <c r="F23500">
        <v>4715</v>
      </c>
      <c r="G23500">
        <v>137</v>
      </c>
      <c r="H23500">
        <v>11012</v>
      </c>
      <c r="I23500" s="119" t="s">
        <v>4726</v>
      </c>
      <c r="J23500" s="119" t="s">
        <v>222</v>
      </c>
      <c r="K23500" s="1">
        <v>46255.758941458334</v>
      </c>
      <c r="L23500">
        <v>5</v>
      </c>
      <c r="M23500">
        <v>21</v>
      </c>
      <c r="N23500">
        <v>1</v>
      </c>
      <c r="O23500">
        <v>2</v>
      </c>
      <c r="P23500" s="119" t="s">
        <v>20254</v>
      </c>
    </row>
    <row r="23501" spans="1:16" x14ac:dyDescent="0.25">
      <c r="A23501">
        <v>73502</v>
      </c>
      <c r="B23501" s="119" t="s">
        <v>15857</v>
      </c>
      <c r="C23501">
        <v>0</v>
      </c>
      <c r="E23501">
        <v>2971</v>
      </c>
      <c r="F23501">
        <v>72</v>
      </c>
      <c r="G23501">
        <v>671</v>
      </c>
      <c r="H23501">
        <v>914</v>
      </c>
      <c r="I23501" s="119" t="s">
        <v>16</v>
      </c>
      <c r="J23501" s="119" t="s">
        <v>24</v>
      </c>
      <c r="K23501" s="1">
        <v>46255.758941458334</v>
      </c>
      <c r="L23501">
        <v>2</v>
      </c>
      <c r="M23501">
        <v>5</v>
      </c>
      <c r="N23501">
        <v>0</v>
      </c>
      <c r="O23501">
        <v>2</v>
      </c>
      <c r="P23501" s="119" t="s">
        <v>20254</v>
      </c>
    </row>
    <row r="23502" spans="1:16" x14ac:dyDescent="0.25">
      <c r="A23502">
        <v>73504</v>
      </c>
      <c r="B23502" s="119" t="s">
        <v>15858</v>
      </c>
      <c r="C23502">
        <v>80</v>
      </c>
      <c r="E23502">
        <v>0</v>
      </c>
      <c r="F23502">
        <v>0</v>
      </c>
      <c r="G23502">
        <v>1513152</v>
      </c>
      <c r="H23502">
        <v>11</v>
      </c>
      <c r="I23502" s="119" t="s">
        <v>3582</v>
      </c>
      <c r="J23502" s="119" t="s">
        <v>17</v>
      </c>
      <c r="K23502" s="1">
        <v>46255.758941458334</v>
      </c>
      <c r="L23502">
        <v>1930</v>
      </c>
      <c r="M23502">
        <v>5845</v>
      </c>
      <c r="N23502">
        <v>0</v>
      </c>
      <c r="O23502">
        <v>2286</v>
      </c>
      <c r="P23502" s="119" t="s">
        <v>20254</v>
      </c>
    </row>
    <row r="23503" spans="1:16" x14ac:dyDescent="0.25">
      <c r="A23503">
        <v>73512</v>
      </c>
      <c r="B23503" s="119" t="s">
        <v>15859</v>
      </c>
      <c r="C23503">
        <v>0</v>
      </c>
      <c r="E23503">
        <v>1237</v>
      </c>
      <c r="F23503">
        <v>3257</v>
      </c>
      <c r="G23503">
        <v>3559</v>
      </c>
      <c r="H23503">
        <v>6325</v>
      </c>
      <c r="I23503" s="119" t="s">
        <v>3582</v>
      </c>
      <c r="J23503" s="119" t="s">
        <v>139</v>
      </c>
      <c r="K23503" s="1">
        <v>46255.758941458334</v>
      </c>
      <c r="L23503">
        <v>35</v>
      </c>
      <c r="M23503">
        <v>161</v>
      </c>
      <c r="N23503">
        <v>0</v>
      </c>
      <c r="O23503">
        <v>89</v>
      </c>
      <c r="P23503" s="119" t="s">
        <v>20254</v>
      </c>
    </row>
    <row r="23504" spans="1:16" x14ac:dyDescent="0.25">
      <c r="A23504">
        <v>73516</v>
      </c>
      <c r="B23504" s="119" t="s">
        <v>15860</v>
      </c>
      <c r="C23504">
        <v>0</v>
      </c>
      <c r="E23504">
        <v>1195</v>
      </c>
      <c r="F23504">
        <v>434</v>
      </c>
      <c r="G23504">
        <v>90</v>
      </c>
      <c r="H23504">
        <v>8977</v>
      </c>
      <c r="I23504" s="119" t="s">
        <v>16</v>
      </c>
      <c r="J23504" s="119" t="s">
        <v>24</v>
      </c>
      <c r="K23504" s="1">
        <v>46255.758941458334</v>
      </c>
      <c r="L23504">
        <v>0</v>
      </c>
      <c r="M23504">
        <v>1</v>
      </c>
      <c r="N23504">
        <v>0</v>
      </c>
      <c r="O23504">
        <v>0</v>
      </c>
      <c r="P23504" s="119" t="s">
        <v>20254</v>
      </c>
    </row>
    <row r="23505" spans="1:16" x14ac:dyDescent="0.25">
      <c r="A23505">
        <v>73526</v>
      </c>
      <c r="B23505" s="119" t="s">
        <v>15861</v>
      </c>
      <c r="C23505">
        <v>80</v>
      </c>
      <c r="E23505">
        <v>24</v>
      </c>
      <c r="F23505">
        <v>46185</v>
      </c>
      <c r="G23505">
        <v>31</v>
      </c>
      <c r="H23505">
        <v>119999</v>
      </c>
      <c r="I23505" s="119" t="s">
        <v>4726</v>
      </c>
      <c r="J23505" s="119" t="s">
        <v>24</v>
      </c>
      <c r="K23505" s="1">
        <v>46255.758941458334</v>
      </c>
      <c r="L23505">
        <v>0</v>
      </c>
      <c r="M23505">
        <v>1</v>
      </c>
      <c r="N23505">
        <v>0</v>
      </c>
      <c r="O23505">
        <v>0</v>
      </c>
      <c r="P23505" s="119" t="s">
        <v>20254</v>
      </c>
    </row>
    <row r="23506" spans="1:16" x14ac:dyDescent="0.25">
      <c r="A23506">
        <v>73538</v>
      </c>
      <c r="B23506" s="119" t="s">
        <v>15862</v>
      </c>
      <c r="C23506">
        <v>0</v>
      </c>
      <c r="E23506">
        <v>0</v>
      </c>
      <c r="F23506">
        <v>0</v>
      </c>
      <c r="G23506">
        <v>1204</v>
      </c>
      <c r="H23506">
        <v>23</v>
      </c>
      <c r="I23506" s="119" t="s">
        <v>16</v>
      </c>
      <c r="J23506" s="119" t="s">
        <v>24</v>
      </c>
      <c r="K23506" s="1">
        <v>46255.758941458334</v>
      </c>
      <c r="L23506">
        <v>0</v>
      </c>
      <c r="M23506">
        <v>14</v>
      </c>
      <c r="N23506">
        <v>0</v>
      </c>
      <c r="O23506">
        <v>3</v>
      </c>
      <c r="P23506" s="119" t="s">
        <v>20254</v>
      </c>
    </row>
    <row r="23507" spans="1:16" x14ac:dyDescent="0.25">
      <c r="A23507">
        <v>73542</v>
      </c>
      <c r="B23507" s="119" t="s">
        <v>15863</v>
      </c>
      <c r="C23507">
        <v>80</v>
      </c>
      <c r="E23507">
        <v>30</v>
      </c>
      <c r="F23507">
        <v>90099</v>
      </c>
      <c r="G23507">
        <v>56</v>
      </c>
      <c r="H23507">
        <v>135096</v>
      </c>
      <c r="I23507" s="119" t="s">
        <v>19</v>
      </c>
      <c r="J23507" s="119" t="s">
        <v>24</v>
      </c>
      <c r="K23507" s="1">
        <v>46255.758941458334</v>
      </c>
      <c r="L23507">
        <v>2</v>
      </c>
      <c r="M23507">
        <v>21</v>
      </c>
      <c r="N23507">
        <v>2</v>
      </c>
      <c r="O23507">
        <v>5</v>
      </c>
      <c r="P23507" s="119" t="s">
        <v>20254</v>
      </c>
    </row>
    <row r="23508" spans="1:16" x14ac:dyDescent="0.25">
      <c r="A23508">
        <v>73553</v>
      </c>
      <c r="B23508" s="119" t="s">
        <v>2142</v>
      </c>
      <c r="C23508">
        <v>0</v>
      </c>
      <c r="E23508">
        <v>1734</v>
      </c>
      <c r="F23508">
        <v>1258</v>
      </c>
      <c r="G23508">
        <v>107</v>
      </c>
      <c r="H23508">
        <v>19499</v>
      </c>
      <c r="I23508" s="119" t="s">
        <v>1909</v>
      </c>
      <c r="J23508" s="119" t="s">
        <v>17</v>
      </c>
      <c r="K23508" s="1">
        <v>46255.758941458334</v>
      </c>
      <c r="L23508">
        <v>0</v>
      </c>
      <c r="M23508">
        <v>0</v>
      </c>
      <c r="N23508">
        <v>0</v>
      </c>
      <c r="O23508">
        <v>0</v>
      </c>
      <c r="P23508" s="119" t="s">
        <v>20254</v>
      </c>
    </row>
    <row r="23509" spans="1:16" x14ac:dyDescent="0.25">
      <c r="A23509">
        <v>73555</v>
      </c>
      <c r="B23509" s="119" t="s">
        <v>15864</v>
      </c>
      <c r="C23509">
        <v>0</v>
      </c>
      <c r="E23509">
        <v>174</v>
      </c>
      <c r="F23509">
        <v>3226</v>
      </c>
      <c r="G23509">
        <v>298</v>
      </c>
      <c r="H23509">
        <v>18499</v>
      </c>
      <c r="I23509" s="119" t="s">
        <v>3582</v>
      </c>
      <c r="J23509" s="119" t="s">
        <v>17</v>
      </c>
      <c r="K23509" s="1">
        <v>46255.758941458334</v>
      </c>
      <c r="L23509">
        <v>91</v>
      </c>
      <c r="M23509">
        <v>9</v>
      </c>
      <c r="N23509">
        <v>60</v>
      </c>
      <c r="O23509">
        <v>4</v>
      </c>
      <c r="P23509" s="119" t="s">
        <v>20254</v>
      </c>
    </row>
    <row r="23510" spans="1:16" x14ac:dyDescent="0.25">
      <c r="A23510">
        <v>73562</v>
      </c>
      <c r="B23510" s="119" t="s">
        <v>15865</v>
      </c>
      <c r="C23510">
        <v>80</v>
      </c>
      <c r="E23510">
        <v>150</v>
      </c>
      <c r="F23510">
        <v>63591</v>
      </c>
      <c r="G23510">
        <v>153</v>
      </c>
      <c r="H23510">
        <v>102498</v>
      </c>
      <c r="I23510" s="119" t="s">
        <v>19</v>
      </c>
      <c r="J23510" s="119" t="s">
        <v>24</v>
      </c>
      <c r="K23510" s="1">
        <v>46255.758941458334</v>
      </c>
      <c r="L23510">
        <v>8</v>
      </c>
      <c r="M23510">
        <v>14</v>
      </c>
      <c r="N23510">
        <v>2</v>
      </c>
      <c r="O23510">
        <v>4</v>
      </c>
      <c r="P23510" s="119" t="s">
        <v>20254</v>
      </c>
    </row>
    <row r="23511" spans="1:16" x14ac:dyDescent="0.25">
      <c r="A23511">
        <v>73573</v>
      </c>
      <c r="B23511" s="119" t="s">
        <v>15866</v>
      </c>
      <c r="C23511">
        <v>80</v>
      </c>
      <c r="E23511">
        <v>97</v>
      </c>
      <c r="F23511">
        <v>10046</v>
      </c>
      <c r="G23511">
        <v>57</v>
      </c>
      <c r="H23511">
        <v>40042</v>
      </c>
      <c r="I23511" s="119" t="s">
        <v>4726</v>
      </c>
      <c r="J23511" s="119" t="s">
        <v>24</v>
      </c>
      <c r="K23511" s="1">
        <v>46255.758941458334</v>
      </c>
      <c r="L23511">
        <v>6</v>
      </c>
      <c r="M23511">
        <v>2</v>
      </c>
      <c r="N23511">
        <v>6</v>
      </c>
      <c r="O23511">
        <v>1</v>
      </c>
      <c r="P23511" s="119" t="s">
        <v>20254</v>
      </c>
    </row>
    <row r="23512" spans="1:16" x14ac:dyDescent="0.25">
      <c r="A23512">
        <v>73576</v>
      </c>
      <c r="B23512" s="119" t="s">
        <v>15867</v>
      </c>
      <c r="C23512">
        <v>80</v>
      </c>
      <c r="E23512">
        <v>126</v>
      </c>
      <c r="F23512">
        <v>43862</v>
      </c>
      <c r="G23512">
        <v>84</v>
      </c>
      <c r="H23512">
        <v>79909</v>
      </c>
      <c r="I23512" s="119" t="s">
        <v>4726</v>
      </c>
      <c r="J23512" s="119" t="s">
        <v>24</v>
      </c>
      <c r="K23512" s="1">
        <v>46255.758941458334</v>
      </c>
      <c r="L23512">
        <v>29</v>
      </c>
      <c r="M23512">
        <v>12</v>
      </c>
      <c r="N23512">
        <v>1</v>
      </c>
      <c r="O23512">
        <v>3</v>
      </c>
      <c r="P23512" s="119" t="s">
        <v>20254</v>
      </c>
    </row>
    <row r="23513" spans="1:16" x14ac:dyDescent="0.25">
      <c r="A23513">
        <v>73584</v>
      </c>
      <c r="B23513" s="119" t="s">
        <v>15868</v>
      </c>
      <c r="C23513">
        <v>0</v>
      </c>
      <c r="E23513">
        <v>32959</v>
      </c>
      <c r="F23513">
        <v>9170</v>
      </c>
      <c r="G23513">
        <v>1020</v>
      </c>
      <c r="H23513">
        <v>12000</v>
      </c>
      <c r="I23513" s="119" t="s">
        <v>6020</v>
      </c>
      <c r="J23513" s="119" t="s">
        <v>222</v>
      </c>
      <c r="K23513" s="1">
        <v>46255.758941458334</v>
      </c>
      <c r="L23513">
        <v>221</v>
      </c>
      <c r="M23513">
        <v>241</v>
      </c>
      <c r="N23513">
        <v>55</v>
      </c>
      <c r="O23513">
        <v>16</v>
      </c>
      <c r="P23513" s="119" t="s">
        <v>20254</v>
      </c>
    </row>
    <row r="23514" spans="1:16" x14ac:dyDescent="0.25">
      <c r="A23514">
        <v>73585</v>
      </c>
      <c r="B23514" s="119" t="s">
        <v>15869</v>
      </c>
      <c r="C23514">
        <v>80</v>
      </c>
      <c r="E23514">
        <v>275</v>
      </c>
      <c r="F23514">
        <v>6431</v>
      </c>
      <c r="G23514">
        <v>60</v>
      </c>
      <c r="H23514">
        <v>50000</v>
      </c>
      <c r="I23514" s="119" t="s">
        <v>19</v>
      </c>
      <c r="J23514" s="119" t="s">
        <v>24</v>
      </c>
      <c r="K23514" s="1">
        <v>46255.758941458334</v>
      </c>
      <c r="L23514">
        <v>1</v>
      </c>
      <c r="M23514">
        <v>1</v>
      </c>
      <c r="N23514">
        <v>0</v>
      </c>
      <c r="O23514">
        <v>1</v>
      </c>
      <c r="P23514" s="119" t="s">
        <v>20254</v>
      </c>
    </row>
    <row r="23515" spans="1:16" x14ac:dyDescent="0.25">
      <c r="A23515">
        <v>73586</v>
      </c>
      <c r="B23515" s="119" t="s">
        <v>15870</v>
      </c>
      <c r="C23515">
        <v>0</v>
      </c>
      <c r="E23515">
        <v>1824</v>
      </c>
      <c r="F23515">
        <v>493</v>
      </c>
      <c r="G23515">
        <v>289</v>
      </c>
      <c r="H23515">
        <v>3200</v>
      </c>
      <c r="I23515" s="119" t="s">
        <v>16</v>
      </c>
      <c r="J23515" s="119" t="s">
        <v>13431</v>
      </c>
      <c r="K23515" s="1">
        <v>46255.758941458334</v>
      </c>
      <c r="L23515">
        <v>1</v>
      </c>
      <c r="M23515">
        <v>4</v>
      </c>
      <c r="N23515">
        <v>0</v>
      </c>
      <c r="O23515">
        <v>0</v>
      </c>
      <c r="P23515" s="119" t="s">
        <v>20254</v>
      </c>
    </row>
    <row r="23516" spans="1:16" x14ac:dyDescent="0.25">
      <c r="A23516">
        <v>73587</v>
      </c>
      <c r="B23516" s="119" t="s">
        <v>15871</v>
      </c>
      <c r="C23516">
        <v>80</v>
      </c>
      <c r="E23516">
        <v>1115</v>
      </c>
      <c r="F23516">
        <v>1388</v>
      </c>
      <c r="G23516">
        <v>106</v>
      </c>
      <c r="H23516">
        <v>2549</v>
      </c>
      <c r="I23516" s="119" t="s">
        <v>4726</v>
      </c>
      <c r="J23516" s="119" t="s">
        <v>222</v>
      </c>
      <c r="K23516" s="1">
        <v>46255.758941458334</v>
      </c>
      <c r="L23516">
        <v>351</v>
      </c>
      <c r="M23516">
        <v>1</v>
      </c>
      <c r="N23516">
        <v>1</v>
      </c>
      <c r="O23516">
        <v>0</v>
      </c>
      <c r="P23516" s="119" t="s">
        <v>20254</v>
      </c>
    </row>
    <row r="23517" spans="1:16" x14ac:dyDescent="0.25">
      <c r="A23517">
        <v>73593</v>
      </c>
      <c r="B23517" s="119" t="s">
        <v>15872</v>
      </c>
      <c r="C23517">
        <v>80</v>
      </c>
      <c r="E23517">
        <v>53</v>
      </c>
      <c r="F23517">
        <v>50047</v>
      </c>
      <c r="G23517">
        <v>30</v>
      </c>
      <c r="H23517">
        <v>129897</v>
      </c>
      <c r="I23517" s="119" t="s">
        <v>19</v>
      </c>
      <c r="J23517" s="119" t="s">
        <v>24</v>
      </c>
      <c r="K23517" s="1">
        <v>46255.758941458334</v>
      </c>
      <c r="L23517">
        <v>2</v>
      </c>
      <c r="M23517">
        <v>3</v>
      </c>
      <c r="N23517">
        <v>0</v>
      </c>
      <c r="O23517">
        <v>0</v>
      </c>
      <c r="P23517" s="119" t="s">
        <v>20254</v>
      </c>
    </row>
    <row r="23518" spans="1:16" x14ac:dyDescent="0.25">
      <c r="A23518">
        <v>73595</v>
      </c>
      <c r="B23518" s="119" t="s">
        <v>15873</v>
      </c>
      <c r="C23518">
        <v>0</v>
      </c>
      <c r="E23518">
        <v>357</v>
      </c>
      <c r="F23518">
        <v>693</v>
      </c>
      <c r="G23518">
        <v>359</v>
      </c>
      <c r="H23518">
        <v>2494</v>
      </c>
      <c r="I23518" s="119" t="s">
        <v>16</v>
      </c>
      <c r="J23518" s="119" t="s">
        <v>22</v>
      </c>
      <c r="K23518" s="1">
        <v>46255.758941458334</v>
      </c>
      <c r="L23518">
        <v>3</v>
      </c>
      <c r="M23518">
        <v>1</v>
      </c>
      <c r="N23518">
        <v>0</v>
      </c>
      <c r="O23518">
        <v>0</v>
      </c>
      <c r="P23518" s="119" t="s">
        <v>20254</v>
      </c>
    </row>
    <row r="23519" spans="1:16" x14ac:dyDescent="0.25">
      <c r="A23519">
        <v>73599</v>
      </c>
      <c r="B23519" s="119" t="s">
        <v>15874</v>
      </c>
      <c r="C23519">
        <v>80</v>
      </c>
      <c r="E23519">
        <v>255</v>
      </c>
      <c r="F23519">
        <v>33766</v>
      </c>
      <c r="G23519">
        <v>55</v>
      </c>
      <c r="H23519">
        <v>85963</v>
      </c>
      <c r="I23519" s="119" t="s">
        <v>19</v>
      </c>
      <c r="J23519" s="119" t="s">
        <v>24</v>
      </c>
      <c r="K23519" s="1">
        <v>46255.758941458334</v>
      </c>
      <c r="L23519">
        <v>18</v>
      </c>
      <c r="M23519">
        <v>6</v>
      </c>
      <c r="N23519">
        <v>3</v>
      </c>
      <c r="O23519">
        <v>1</v>
      </c>
      <c r="P23519" s="119" t="s">
        <v>20254</v>
      </c>
    </row>
    <row r="23520" spans="1:16" x14ac:dyDescent="0.25">
      <c r="A23520">
        <v>73605</v>
      </c>
      <c r="B23520" s="119" t="s">
        <v>15875</v>
      </c>
      <c r="C23520">
        <v>80</v>
      </c>
      <c r="E23520">
        <v>59</v>
      </c>
      <c r="F23520">
        <v>41022</v>
      </c>
      <c r="G23520">
        <v>144</v>
      </c>
      <c r="H23520">
        <v>64000</v>
      </c>
      <c r="I23520" s="119" t="s">
        <v>4726</v>
      </c>
      <c r="J23520" s="119" t="s">
        <v>24</v>
      </c>
      <c r="K23520" s="1">
        <v>46255.758941458334</v>
      </c>
      <c r="L23520">
        <v>13</v>
      </c>
      <c r="M23520">
        <v>8</v>
      </c>
      <c r="N23520">
        <v>1</v>
      </c>
      <c r="O23520">
        <v>0</v>
      </c>
      <c r="P23520" s="119" t="s">
        <v>20254</v>
      </c>
    </row>
    <row r="23521" spans="1:16" x14ac:dyDescent="0.25">
      <c r="A23521">
        <v>73612</v>
      </c>
      <c r="B23521" s="119" t="s">
        <v>15876</v>
      </c>
      <c r="C23521">
        <v>0</v>
      </c>
      <c r="E23521">
        <v>268</v>
      </c>
      <c r="F23521">
        <v>48</v>
      </c>
      <c r="G23521">
        <v>1452</v>
      </c>
      <c r="H23521">
        <v>732</v>
      </c>
      <c r="I23521" s="119" t="s">
        <v>16</v>
      </c>
      <c r="J23521" s="119" t="s">
        <v>24</v>
      </c>
      <c r="K23521" s="1">
        <v>46255.758941458334</v>
      </c>
      <c r="L23521">
        <v>3</v>
      </c>
      <c r="M23521">
        <v>4</v>
      </c>
      <c r="N23521">
        <v>0</v>
      </c>
      <c r="O23521">
        <v>2</v>
      </c>
      <c r="P23521" s="119" t="s">
        <v>20254</v>
      </c>
    </row>
    <row r="23522" spans="1:16" x14ac:dyDescent="0.25">
      <c r="A23522">
        <v>73619</v>
      </c>
      <c r="B23522" s="119" t="s">
        <v>15877</v>
      </c>
      <c r="C23522">
        <v>0</v>
      </c>
      <c r="E23522">
        <v>281</v>
      </c>
      <c r="F23522">
        <v>46304</v>
      </c>
      <c r="G23522">
        <v>8</v>
      </c>
      <c r="H23522">
        <v>359599</v>
      </c>
      <c r="I23522" s="119" t="s">
        <v>16</v>
      </c>
      <c r="J23522" s="119" t="s">
        <v>24</v>
      </c>
      <c r="K23522" s="1">
        <v>46255.758941458334</v>
      </c>
      <c r="L23522">
        <v>0</v>
      </c>
      <c r="M23522">
        <v>0</v>
      </c>
      <c r="N23522">
        <v>0</v>
      </c>
      <c r="O23522">
        <v>0</v>
      </c>
      <c r="P23522" s="119" t="s">
        <v>20254</v>
      </c>
    </row>
    <row r="23523" spans="1:16" x14ac:dyDescent="0.25">
      <c r="A23523">
        <v>73626</v>
      </c>
      <c r="B23523" s="119" t="s">
        <v>15878</v>
      </c>
      <c r="C23523">
        <v>0</v>
      </c>
      <c r="E23523">
        <v>1779</v>
      </c>
      <c r="F23523">
        <v>152</v>
      </c>
      <c r="G23523">
        <v>582</v>
      </c>
      <c r="H23523">
        <v>1505</v>
      </c>
      <c r="I23523" s="119" t="s">
        <v>16</v>
      </c>
      <c r="J23523" s="119" t="s">
        <v>13431</v>
      </c>
      <c r="K23523" s="1">
        <v>46255.758941458334</v>
      </c>
      <c r="L23523">
        <v>5</v>
      </c>
      <c r="M23523">
        <v>6</v>
      </c>
      <c r="N23523">
        <v>1</v>
      </c>
      <c r="O23523">
        <v>3</v>
      </c>
      <c r="P23523" s="119" t="s">
        <v>20254</v>
      </c>
    </row>
    <row r="23524" spans="1:16" x14ac:dyDescent="0.25">
      <c r="A23524">
        <v>73643</v>
      </c>
      <c r="B23524" s="119" t="s">
        <v>15879</v>
      </c>
      <c r="C23524">
        <v>80</v>
      </c>
      <c r="E23524">
        <v>146</v>
      </c>
      <c r="F23524">
        <v>41690</v>
      </c>
      <c r="G23524">
        <v>226</v>
      </c>
      <c r="H23524">
        <v>68136</v>
      </c>
      <c r="I23524" s="119" t="s">
        <v>19</v>
      </c>
      <c r="J23524" s="119" t="s">
        <v>24</v>
      </c>
      <c r="K23524" s="1">
        <v>46255.758941458334</v>
      </c>
      <c r="L23524">
        <v>45</v>
      </c>
      <c r="M23524">
        <v>77</v>
      </c>
      <c r="N23524">
        <v>8</v>
      </c>
      <c r="O23524">
        <v>15</v>
      </c>
      <c r="P23524" s="119" t="s">
        <v>20254</v>
      </c>
    </row>
    <row r="23525" spans="1:16" x14ac:dyDescent="0.25">
      <c r="A23525">
        <v>73645</v>
      </c>
      <c r="B23525" s="119" t="s">
        <v>15880</v>
      </c>
      <c r="C23525">
        <v>0</v>
      </c>
      <c r="E23525">
        <v>383</v>
      </c>
      <c r="F23525">
        <v>4</v>
      </c>
      <c r="G23525">
        <v>1783</v>
      </c>
      <c r="H23525">
        <v>166</v>
      </c>
      <c r="I23525" s="119" t="s">
        <v>16</v>
      </c>
      <c r="J23525" s="119" t="s">
        <v>13431</v>
      </c>
      <c r="K23525" s="1">
        <v>46255.758941458334</v>
      </c>
      <c r="L23525">
        <v>7</v>
      </c>
      <c r="M23525">
        <v>8</v>
      </c>
      <c r="N23525">
        <v>0</v>
      </c>
      <c r="O23525">
        <v>2</v>
      </c>
      <c r="P23525" s="119" t="s">
        <v>20254</v>
      </c>
    </row>
    <row r="23526" spans="1:16" x14ac:dyDescent="0.25">
      <c r="A23526">
        <v>73658</v>
      </c>
      <c r="B23526" s="119" t="s">
        <v>15881</v>
      </c>
      <c r="C23526">
        <v>0</v>
      </c>
      <c r="E23526">
        <v>1934</v>
      </c>
      <c r="F23526">
        <v>548</v>
      </c>
      <c r="G23526">
        <v>1640</v>
      </c>
      <c r="H23526">
        <v>5175</v>
      </c>
      <c r="I23526" s="119" t="s">
        <v>16</v>
      </c>
      <c r="J23526" s="119" t="s">
        <v>13431</v>
      </c>
      <c r="K23526" s="1">
        <v>46255.758941458334</v>
      </c>
      <c r="L23526">
        <v>0</v>
      </c>
      <c r="M23526">
        <v>0</v>
      </c>
      <c r="N23526">
        <v>0</v>
      </c>
      <c r="O23526">
        <v>0</v>
      </c>
      <c r="P23526" s="119" t="s">
        <v>20254</v>
      </c>
    </row>
    <row r="23527" spans="1:16" x14ac:dyDescent="0.25">
      <c r="A23527">
        <v>73663</v>
      </c>
      <c r="B23527" s="119" t="s">
        <v>15882</v>
      </c>
      <c r="C23527">
        <v>0</v>
      </c>
      <c r="E23527">
        <v>46</v>
      </c>
      <c r="F23527">
        <v>26549</v>
      </c>
      <c r="G23527">
        <v>96</v>
      </c>
      <c r="H23527">
        <v>56047</v>
      </c>
      <c r="I23527" s="119" t="s">
        <v>1909</v>
      </c>
      <c r="J23527" s="119" t="s">
        <v>24</v>
      </c>
      <c r="K23527" s="1">
        <v>46255.758941458334</v>
      </c>
      <c r="L23527">
        <v>6</v>
      </c>
      <c r="M23527">
        <v>6</v>
      </c>
      <c r="N23527">
        <v>0</v>
      </c>
      <c r="O23527">
        <v>2</v>
      </c>
      <c r="P23527" s="119" t="s">
        <v>20254</v>
      </c>
    </row>
    <row r="23528" spans="1:16" x14ac:dyDescent="0.25">
      <c r="A23528">
        <v>73665</v>
      </c>
      <c r="B23528" s="119" t="s">
        <v>15883</v>
      </c>
      <c r="C23528">
        <v>0</v>
      </c>
      <c r="E23528">
        <v>242</v>
      </c>
      <c r="F23528">
        <v>6324</v>
      </c>
      <c r="G23528">
        <v>315</v>
      </c>
      <c r="H23528">
        <v>17980</v>
      </c>
      <c r="I23528" s="119" t="s">
        <v>3582</v>
      </c>
      <c r="J23528" s="119" t="s">
        <v>17</v>
      </c>
      <c r="K23528" s="1">
        <v>46255.758941458334</v>
      </c>
      <c r="L23528">
        <v>22</v>
      </c>
      <c r="M23528">
        <v>5</v>
      </c>
      <c r="N23528">
        <v>0</v>
      </c>
      <c r="O23528">
        <v>0</v>
      </c>
      <c r="P23528" s="119" t="s">
        <v>20254</v>
      </c>
    </row>
    <row r="23529" spans="1:16" x14ac:dyDescent="0.25">
      <c r="A23529">
        <v>73677</v>
      </c>
      <c r="B23529" s="119" t="s">
        <v>15884</v>
      </c>
      <c r="C23529">
        <v>0</v>
      </c>
      <c r="E23529">
        <v>722</v>
      </c>
      <c r="F23529">
        <v>542</v>
      </c>
      <c r="G23529">
        <v>432</v>
      </c>
      <c r="H23529">
        <v>4995</v>
      </c>
      <c r="I23529" s="119" t="s">
        <v>1909</v>
      </c>
      <c r="J23529" s="119" t="s">
        <v>24</v>
      </c>
      <c r="K23529" s="1">
        <v>46255.758941458334</v>
      </c>
      <c r="L23529">
        <v>22</v>
      </c>
      <c r="M23529">
        <v>20</v>
      </c>
      <c r="N23529">
        <v>4</v>
      </c>
      <c r="O23529">
        <v>4</v>
      </c>
      <c r="P23529" s="119" t="s">
        <v>20254</v>
      </c>
    </row>
    <row r="23530" spans="1:16" x14ac:dyDescent="0.25">
      <c r="A23530">
        <v>73679</v>
      </c>
      <c r="B23530" s="119" t="s">
        <v>15885</v>
      </c>
      <c r="C23530">
        <v>80</v>
      </c>
      <c r="E23530">
        <v>179</v>
      </c>
      <c r="F23530">
        <v>8483</v>
      </c>
      <c r="G23530">
        <v>2333</v>
      </c>
      <c r="H23530">
        <v>14484</v>
      </c>
      <c r="I23530" s="119" t="s">
        <v>4726</v>
      </c>
      <c r="J23530" s="119" t="s">
        <v>24</v>
      </c>
      <c r="K23530" s="1">
        <v>46255.758941458334</v>
      </c>
      <c r="L23530">
        <v>71</v>
      </c>
      <c r="M23530">
        <v>48</v>
      </c>
      <c r="N23530">
        <v>11</v>
      </c>
      <c r="O23530">
        <v>12</v>
      </c>
      <c r="P23530" s="119" t="s">
        <v>20254</v>
      </c>
    </row>
    <row r="23531" spans="1:16" x14ac:dyDescent="0.25">
      <c r="A23531">
        <v>73680</v>
      </c>
      <c r="B23531" s="119" t="s">
        <v>15886</v>
      </c>
      <c r="C23531">
        <v>80</v>
      </c>
      <c r="E23531">
        <v>16</v>
      </c>
      <c r="F23531">
        <v>79102</v>
      </c>
      <c r="G23531">
        <v>30</v>
      </c>
      <c r="H23531">
        <v>149999</v>
      </c>
      <c r="I23531" s="119" t="s">
        <v>19</v>
      </c>
      <c r="J23531" s="119" t="s">
        <v>24</v>
      </c>
      <c r="K23531" s="1">
        <v>46255.758941458334</v>
      </c>
      <c r="L23531">
        <v>0</v>
      </c>
      <c r="M23531">
        <v>4</v>
      </c>
      <c r="N23531">
        <v>0</v>
      </c>
      <c r="O23531">
        <v>1</v>
      </c>
      <c r="P23531" s="119" t="s">
        <v>20254</v>
      </c>
    </row>
    <row r="23532" spans="1:16" x14ac:dyDescent="0.25">
      <c r="A23532">
        <v>73692</v>
      </c>
      <c r="B23532" s="119" t="s">
        <v>15887</v>
      </c>
      <c r="C23532">
        <v>0</v>
      </c>
      <c r="E23532">
        <v>613</v>
      </c>
      <c r="F23532">
        <v>2703</v>
      </c>
      <c r="G23532">
        <v>71</v>
      </c>
      <c r="H23532">
        <v>10455</v>
      </c>
      <c r="I23532" s="119" t="s">
        <v>16</v>
      </c>
      <c r="J23532" s="119" t="s">
        <v>24</v>
      </c>
      <c r="K23532" s="1">
        <v>46255.758941458334</v>
      </c>
      <c r="L23532">
        <v>1</v>
      </c>
      <c r="M23532">
        <v>3</v>
      </c>
      <c r="N23532">
        <v>0</v>
      </c>
      <c r="O23532">
        <v>0</v>
      </c>
      <c r="P23532" s="119" t="s">
        <v>20254</v>
      </c>
    </row>
    <row r="23533" spans="1:16" x14ac:dyDescent="0.25">
      <c r="A23533">
        <v>73695</v>
      </c>
      <c r="B23533" s="119" t="s">
        <v>15888</v>
      </c>
      <c r="C23533">
        <v>0</v>
      </c>
      <c r="E23533">
        <v>27</v>
      </c>
      <c r="F23533">
        <v>121116</v>
      </c>
      <c r="G23533">
        <v>15</v>
      </c>
      <c r="H23533">
        <v>333329</v>
      </c>
      <c r="I23533" s="119" t="s">
        <v>16</v>
      </c>
      <c r="J23533" s="119" t="s">
        <v>24</v>
      </c>
      <c r="K23533" s="1">
        <v>46255.758941458334</v>
      </c>
      <c r="L23533">
        <v>0</v>
      </c>
      <c r="M23533">
        <v>0</v>
      </c>
      <c r="N23533">
        <v>0</v>
      </c>
      <c r="O23533">
        <v>0</v>
      </c>
      <c r="P23533" s="119" t="s">
        <v>20254</v>
      </c>
    </row>
    <row r="23534" spans="1:16" x14ac:dyDescent="0.25">
      <c r="A23534">
        <v>73700</v>
      </c>
      <c r="B23534" s="119" t="s">
        <v>15889</v>
      </c>
      <c r="C23534">
        <v>0</v>
      </c>
      <c r="E23534">
        <v>109</v>
      </c>
      <c r="F23534">
        <v>566613</v>
      </c>
      <c r="G23534">
        <v>37</v>
      </c>
      <c r="H23534">
        <v>800089</v>
      </c>
      <c r="I23534" s="119" t="s">
        <v>16</v>
      </c>
      <c r="J23534" s="119" t="s">
        <v>222</v>
      </c>
      <c r="K23534" s="1">
        <v>46255.758941458334</v>
      </c>
      <c r="L23534">
        <v>2</v>
      </c>
      <c r="M23534">
        <v>2</v>
      </c>
      <c r="N23534">
        <v>0</v>
      </c>
      <c r="O23534">
        <v>1</v>
      </c>
      <c r="P23534" s="119" t="s">
        <v>20254</v>
      </c>
    </row>
    <row r="23535" spans="1:16" x14ac:dyDescent="0.25">
      <c r="A23535">
        <v>73710</v>
      </c>
      <c r="B23535" s="119" t="s">
        <v>15890</v>
      </c>
      <c r="C23535">
        <v>0</v>
      </c>
      <c r="E23535">
        <v>18447</v>
      </c>
      <c r="F23535">
        <v>9</v>
      </c>
      <c r="G23535">
        <v>2484</v>
      </c>
      <c r="H23535">
        <v>71</v>
      </c>
      <c r="I23535" s="119" t="s">
        <v>16</v>
      </c>
      <c r="J23535" s="119" t="s">
        <v>24</v>
      </c>
      <c r="K23535" s="1">
        <v>46255.758941458334</v>
      </c>
      <c r="L23535">
        <v>20</v>
      </c>
      <c r="M23535">
        <v>9</v>
      </c>
      <c r="N23535">
        <v>5</v>
      </c>
      <c r="O23535">
        <v>1</v>
      </c>
      <c r="P23535" s="119" t="s">
        <v>20254</v>
      </c>
    </row>
    <row r="23536" spans="1:16" x14ac:dyDescent="0.25">
      <c r="A23536">
        <v>73728</v>
      </c>
      <c r="B23536" s="119" t="s">
        <v>15891</v>
      </c>
      <c r="C23536">
        <v>80</v>
      </c>
      <c r="E23536">
        <v>202</v>
      </c>
      <c r="F23536">
        <v>3474</v>
      </c>
      <c r="G23536">
        <v>161</v>
      </c>
      <c r="H23536">
        <v>11206</v>
      </c>
      <c r="I23536" s="119" t="s">
        <v>4726</v>
      </c>
      <c r="J23536" s="119" t="s">
        <v>222</v>
      </c>
      <c r="K23536" s="1">
        <v>46255.758941458334</v>
      </c>
      <c r="L23536">
        <v>4</v>
      </c>
      <c r="M23536">
        <v>15</v>
      </c>
      <c r="N23536">
        <v>2</v>
      </c>
      <c r="O23536">
        <v>0</v>
      </c>
      <c r="P23536" s="119" t="s">
        <v>20254</v>
      </c>
    </row>
    <row r="23537" spans="1:16" x14ac:dyDescent="0.25">
      <c r="A23537">
        <v>73731</v>
      </c>
      <c r="B23537" s="119" t="s">
        <v>15892</v>
      </c>
      <c r="C23537">
        <v>0</v>
      </c>
      <c r="E23537">
        <v>1802</v>
      </c>
      <c r="F23537">
        <v>2</v>
      </c>
      <c r="G23537">
        <v>919</v>
      </c>
      <c r="H23537">
        <v>24</v>
      </c>
      <c r="I23537" s="119" t="s">
        <v>16</v>
      </c>
      <c r="J23537" s="119" t="s">
        <v>24</v>
      </c>
      <c r="K23537" s="1">
        <v>46255.758941458334</v>
      </c>
      <c r="L23537">
        <v>24</v>
      </c>
      <c r="M23537">
        <v>12</v>
      </c>
      <c r="N23537">
        <v>6</v>
      </c>
      <c r="O23537">
        <v>2</v>
      </c>
      <c r="P23537" s="119" t="s">
        <v>20254</v>
      </c>
    </row>
    <row r="23538" spans="1:16" x14ac:dyDescent="0.25">
      <c r="A23538">
        <v>73733</v>
      </c>
      <c r="B23538" s="119" t="s">
        <v>15893</v>
      </c>
      <c r="C23538">
        <v>0</v>
      </c>
      <c r="E23538">
        <v>351</v>
      </c>
      <c r="F23538">
        <v>10868</v>
      </c>
      <c r="G23538">
        <v>225</v>
      </c>
      <c r="H23538">
        <v>18997</v>
      </c>
      <c r="I23538" s="119" t="s">
        <v>3582</v>
      </c>
      <c r="J23538" s="119" t="s">
        <v>17</v>
      </c>
      <c r="K23538" s="1">
        <v>46255.758941458334</v>
      </c>
      <c r="L23538">
        <v>14</v>
      </c>
      <c r="M23538">
        <v>6</v>
      </c>
      <c r="N23538">
        <v>0</v>
      </c>
      <c r="O23538">
        <v>0</v>
      </c>
      <c r="P23538" s="119" t="s">
        <v>20254</v>
      </c>
    </row>
    <row r="23539" spans="1:16" x14ac:dyDescent="0.25">
      <c r="A23539">
        <v>73740</v>
      </c>
      <c r="B23539" s="119" t="s">
        <v>15894</v>
      </c>
      <c r="C23539">
        <v>80</v>
      </c>
      <c r="E23539">
        <v>130</v>
      </c>
      <c r="F23539">
        <v>72248</v>
      </c>
      <c r="G23539">
        <v>199</v>
      </c>
      <c r="H23539">
        <v>95033</v>
      </c>
      <c r="I23539" s="119" t="s">
        <v>19</v>
      </c>
      <c r="J23539" s="119" t="s">
        <v>24</v>
      </c>
      <c r="K23539" s="1">
        <v>46255.758941458334</v>
      </c>
      <c r="L23539">
        <v>4</v>
      </c>
      <c r="M23539">
        <v>68</v>
      </c>
      <c r="N23539">
        <v>3</v>
      </c>
      <c r="O23539">
        <v>15</v>
      </c>
      <c r="P23539" s="119" t="s">
        <v>20254</v>
      </c>
    </row>
    <row r="23540" spans="1:16" x14ac:dyDescent="0.25">
      <c r="A23540">
        <v>73741</v>
      </c>
      <c r="B23540" s="119" t="s">
        <v>15895</v>
      </c>
      <c r="C23540">
        <v>0</v>
      </c>
      <c r="E23540">
        <v>2164</v>
      </c>
      <c r="F23540">
        <v>2</v>
      </c>
      <c r="G23540">
        <v>872</v>
      </c>
      <c r="H23540">
        <v>21</v>
      </c>
      <c r="I23540" s="119" t="s">
        <v>16</v>
      </c>
      <c r="J23540" s="119" t="s">
        <v>24</v>
      </c>
      <c r="K23540" s="1">
        <v>46255.758941458334</v>
      </c>
      <c r="L23540">
        <v>14</v>
      </c>
      <c r="M23540">
        <v>17</v>
      </c>
      <c r="N23540">
        <v>5</v>
      </c>
      <c r="O23540">
        <v>2</v>
      </c>
      <c r="P23540" s="119" t="s">
        <v>20254</v>
      </c>
    </row>
    <row r="23541" spans="1:16" x14ac:dyDescent="0.25">
      <c r="A23541">
        <v>73744</v>
      </c>
      <c r="B23541" s="119" t="s">
        <v>15896</v>
      </c>
      <c r="C23541">
        <v>0</v>
      </c>
      <c r="E23541">
        <v>3206</v>
      </c>
      <c r="F23541">
        <v>335</v>
      </c>
      <c r="G23541">
        <v>2252</v>
      </c>
      <c r="H23541">
        <v>2836</v>
      </c>
      <c r="I23541" s="119" t="s">
        <v>16</v>
      </c>
      <c r="J23541" s="119" t="s">
        <v>13431</v>
      </c>
      <c r="K23541" s="1">
        <v>46255.758941458334</v>
      </c>
      <c r="L23541">
        <v>0</v>
      </c>
      <c r="M23541">
        <v>0</v>
      </c>
      <c r="N23541">
        <v>0</v>
      </c>
      <c r="O23541">
        <v>0</v>
      </c>
      <c r="P23541" s="119" t="s">
        <v>20254</v>
      </c>
    </row>
    <row r="23542" spans="1:16" x14ac:dyDescent="0.25">
      <c r="A23542">
        <v>73759</v>
      </c>
      <c r="B23542" s="119" t="s">
        <v>15897</v>
      </c>
      <c r="C23542">
        <v>80</v>
      </c>
      <c r="E23542">
        <v>90</v>
      </c>
      <c r="F23542">
        <v>34010</v>
      </c>
      <c r="G23542">
        <v>48</v>
      </c>
      <c r="H23542">
        <v>77948</v>
      </c>
      <c r="I23542" s="119" t="s">
        <v>4726</v>
      </c>
      <c r="J23542" s="119" t="s">
        <v>24</v>
      </c>
      <c r="K23542" s="1">
        <v>46255.758941458334</v>
      </c>
      <c r="L23542">
        <v>34</v>
      </c>
      <c r="M23542">
        <v>17</v>
      </c>
      <c r="N23542">
        <v>9</v>
      </c>
      <c r="O23542">
        <v>3</v>
      </c>
      <c r="P23542" s="119" t="s">
        <v>20254</v>
      </c>
    </row>
    <row r="23543" spans="1:16" x14ac:dyDescent="0.25">
      <c r="A23543">
        <v>73763</v>
      </c>
      <c r="B23543" s="119" t="s">
        <v>15898</v>
      </c>
      <c r="C23543">
        <v>0</v>
      </c>
      <c r="E23543">
        <v>9521</v>
      </c>
      <c r="F23543">
        <v>39</v>
      </c>
      <c r="G23543">
        <v>4600</v>
      </c>
      <c r="H23543">
        <v>117</v>
      </c>
      <c r="I23543" s="119" t="s">
        <v>16</v>
      </c>
      <c r="J23543" s="119" t="s">
        <v>13431</v>
      </c>
      <c r="K23543" s="1">
        <v>46255.758941458334</v>
      </c>
      <c r="L23543">
        <v>22</v>
      </c>
      <c r="M23543">
        <v>10</v>
      </c>
      <c r="N23543">
        <v>4</v>
      </c>
      <c r="O23543">
        <v>3</v>
      </c>
      <c r="P23543" s="119" t="s">
        <v>20254</v>
      </c>
    </row>
    <row r="23544" spans="1:16" x14ac:dyDescent="0.25">
      <c r="A23544">
        <v>73767</v>
      </c>
      <c r="B23544" s="119" t="s">
        <v>15899</v>
      </c>
      <c r="C23544">
        <v>0</v>
      </c>
      <c r="E23544">
        <v>1448</v>
      </c>
      <c r="F23544">
        <v>17</v>
      </c>
      <c r="G23544">
        <v>753</v>
      </c>
      <c r="H23544">
        <v>414</v>
      </c>
      <c r="I23544" s="119" t="s">
        <v>16</v>
      </c>
      <c r="J23544" s="119" t="s">
        <v>13431</v>
      </c>
      <c r="K23544" s="1">
        <v>46255.758941458334</v>
      </c>
      <c r="L23544">
        <v>3</v>
      </c>
      <c r="M23544">
        <v>5</v>
      </c>
      <c r="N23544">
        <v>1</v>
      </c>
      <c r="O23544">
        <v>3</v>
      </c>
      <c r="P23544" s="119" t="s">
        <v>20254</v>
      </c>
    </row>
    <row r="23545" spans="1:16" x14ac:dyDescent="0.25">
      <c r="A23545">
        <v>73768</v>
      </c>
      <c r="B23545" s="119" t="s">
        <v>15900</v>
      </c>
      <c r="C23545">
        <v>0</v>
      </c>
      <c r="E23545">
        <v>0</v>
      </c>
      <c r="F23545">
        <v>0</v>
      </c>
      <c r="G23545">
        <v>1076</v>
      </c>
      <c r="H23545">
        <v>25</v>
      </c>
      <c r="I23545" s="119" t="s">
        <v>16</v>
      </c>
      <c r="J23545" s="119" t="s">
        <v>24</v>
      </c>
      <c r="K23545" s="1">
        <v>46255.758941458334</v>
      </c>
      <c r="L23545">
        <v>0</v>
      </c>
      <c r="M23545">
        <v>16</v>
      </c>
      <c r="N23545">
        <v>0</v>
      </c>
      <c r="O23545">
        <v>5</v>
      </c>
      <c r="P23545" s="119" t="s">
        <v>20254</v>
      </c>
    </row>
    <row r="23546" spans="1:16" x14ac:dyDescent="0.25">
      <c r="A23546">
        <v>73776</v>
      </c>
      <c r="B23546" s="119" t="s">
        <v>15901</v>
      </c>
      <c r="C23546">
        <v>0</v>
      </c>
      <c r="E23546">
        <v>1708</v>
      </c>
      <c r="F23546">
        <v>247</v>
      </c>
      <c r="G23546">
        <v>72</v>
      </c>
      <c r="H23546">
        <v>11068</v>
      </c>
      <c r="I23546" s="119" t="s">
        <v>6020</v>
      </c>
      <c r="J23546" s="119" t="s">
        <v>17</v>
      </c>
      <c r="K23546" s="1">
        <v>46255.758941458334</v>
      </c>
      <c r="L23546">
        <v>1</v>
      </c>
      <c r="M23546">
        <v>0</v>
      </c>
      <c r="N23546">
        <v>0</v>
      </c>
      <c r="O23546">
        <v>0</v>
      </c>
      <c r="P23546" s="119" t="s">
        <v>20254</v>
      </c>
    </row>
    <row r="23547" spans="1:16" x14ac:dyDescent="0.25">
      <c r="A23547">
        <v>73788</v>
      </c>
      <c r="B23547" s="119" t="s">
        <v>15902</v>
      </c>
      <c r="C23547">
        <v>80</v>
      </c>
      <c r="E23547">
        <v>1599</v>
      </c>
      <c r="F23547">
        <v>4772</v>
      </c>
      <c r="G23547">
        <v>603</v>
      </c>
      <c r="H23547">
        <v>14942</v>
      </c>
      <c r="I23547" s="119" t="s">
        <v>16</v>
      </c>
      <c r="J23547" s="119" t="s">
        <v>139</v>
      </c>
      <c r="K23547" s="1">
        <v>46255.758941458334</v>
      </c>
      <c r="L23547">
        <v>15</v>
      </c>
      <c r="M23547">
        <v>78</v>
      </c>
      <c r="N23547">
        <v>0</v>
      </c>
      <c r="O23547">
        <v>11</v>
      </c>
      <c r="P23547" s="119" t="s">
        <v>20254</v>
      </c>
    </row>
    <row r="23548" spans="1:16" x14ac:dyDescent="0.25">
      <c r="A23548">
        <v>73793</v>
      </c>
      <c r="B23548" s="119" t="s">
        <v>15903</v>
      </c>
      <c r="C23548">
        <v>80</v>
      </c>
      <c r="E23548">
        <v>24</v>
      </c>
      <c r="F23548">
        <v>33627</v>
      </c>
      <c r="G23548">
        <v>63</v>
      </c>
      <c r="H23548">
        <v>169087</v>
      </c>
      <c r="I23548" s="119" t="s">
        <v>19</v>
      </c>
      <c r="J23548" s="119" t="s">
        <v>24</v>
      </c>
      <c r="K23548" s="1">
        <v>46255.758941458334</v>
      </c>
      <c r="L23548">
        <v>0</v>
      </c>
      <c r="M23548">
        <v>6</v>
      </c>
      <c r="N23548">
        <v>0</v>
      </c>
      <c r="O23548">
        <v>0</v>
      </c>
      <c r="P23548" s="119" t="s">
        <v>20254</v>
      </c>
    </row>
    <row r="23549" spans="1:16" x14ac:dyDescent="0.25">
      <c r="A23549">
        <v>73795</v>
      </c>
      <c r="B23549" s="119" t="s">
        <v>15904</v>
      </c>
      <c r="C23549">
        <v>0</v>
      </c>
      <c r="E23549">
        <v>729</v>
      </c>
      <c r="F23549">
        <v>300</v>
      </c>
      <c r="G23549">
        <v>481</v>
      </c>
      <c r="H23549">
        <v>1491</v>
      </c>
      <c r="I23549" s="119" t="s">
        <v>16</v>
      </c>
      <c r="J23549" s="119" t="s">
        <v>24</v>
      </c>
      <c r="K23549" s="1">
        <v>46255.758941458334</v>
      </c>
      <c r="L23549">
        <v>1</v>
      </c>
      <c r="M23549">
        <v>1</v>
      </c>
      <c r="N23549">
        <v>0</v>
      </c>
      <c r="O23549">
        <v>1</v>
      </c>
      <c r="P23549" s="119" t="s">
        <v>20254</v>
      </c>
    </row>
    <row r="23550" spans="1:16" x14ac:dyDescent="0.25">
      <c r="A23550">
        <v>73796</v>
      </c>
      <c r="B23550" s="119" t="s">
        <v>15905</v>
      </c>
      <c r="C23550">
        <v>80</v>
      </c>
      <c r="E23550">
        <v>355</v>
      </c>
      <c r="F23550">
        <v>6205</v>
      </c>
      <c r="G23550">
        <v>563</v>
      </c>
      <c r="H23550">
        <v>8996</v>
      </c>
      <c r="I23550" s="119" t="s">
        <v>4726</v>
      </c>
      <c r="J23550" s="119" t="s">
        <v>222</v>
      </c>
      <c r="K23550" s="1">
        <v>46255.758941458334</v>
      </c>
      <c r="L23550">
        <v>110</v>
      </c>
      <c r="M23550">
        <v>32</v>
      </c>
      <c r="N23550">
        <v>22</v>
      </c>
      <c r="O23550">
        <v>6</v>
      </c>
      <c r="P23550" s="119" t="s">
        <v>20254</v>
      </c>
    </row>
    <row r="23551" spans="1:16" x14ac:dyDescent="0.25">
      <c r="A23551">
        <v>73801</v>
      </c>
      <c r="B23551" s="119" t="s">
        <v>15906</v>
      </c>
      <c r="C23551">
        <v>0</v>
      </c>
      <c r="E23551">
        <v>1247</v>
      </c>
      <c r="F23551">
        <v>51</v>
      </c>
      <c r="G23551">
        <v>293</v>
      </c>
      <c r="H23551">
        <v>1074</v>
      </c>
      <c r="I23551" s="119" t="s">
        <v>16</v>
      </c>
      <c r="J23551" s="119" t="s">
        <v>24</v>
      </c>
      <c r="K23551" s="1">
        <v>46255.758941458334</v>
      </c>
      <c r="L23551">
        <v>2</v>
      </c>
      <c r="M23551">
        <v>3</v>
      </c>
      <c r="N23551">
        <v>0</v>
      </c>
      <c r="O23551">
        <v>2</v>
      </c>
      <c r="P23551" s="119" t="s">
        <v>20254</v>
      </c>
    </row>
    <row r="23552" spans="1:16" x14ac:dyDescent="0.25">
      <c r="A23552">
        <v>73802</v>
      </c>
      <c r="B23552" s="119" t="s">
        <v>15907</v>
      </c>
      <c r="C23552">
        <v>80</v>
      </c>
      <c r="E23552">
        <v>117</v>
      </c>
      <c r="F23552">
        <v>44492</v>
      </c>
      <c r="G23552">
        <v>33</v>
      </c>
      <c r="H23552">
        <v>73333</v>
      </c>
      <c r="I23552" s="119" t="s">
        <v>4726</v>
      </c>
      <c r="J23552" s="119" t="s">
        <v>24</v>
      </c>
      <c r="K23552" s="1">
        <v>46255.758941458334</v>
      </c>
      <c r="L23552">
        <v>0</v>
      </c>
      <c r="M23552">
        <v>0</v>
      </c>
      <c r="N23552">
        <v>0</v>
      </c>
      <c r="O23552">
        <v>0</v>
      </c>
      <c r="P23552" s="119" t="s">
        <v>20254</v>
      </c>
    </row>
    <row r="23553" spans="1:16" x14ac:dyDescent="0.25">
      <c r="A23553">
        <v>73806</v>
      </c>
      <c r="B23553" s="119" t="s">
        <v>15908</v>
      </c>
      <c r="C23553">
        <v>0</v>
      </c>
      <c r="E23553">
        <v>425</v>
      </c>
      <c r="F23553">
        <v>15323</v>
      </c>
      <c r="G23553">
        <v>340</v>
      </c>
      <c r="H23553">
        <v>21965</v>
      </c>
      <c r="I23553" s="119" t="s">
        <v>3582</v>
      </c>
      <c r="J23553" s="119" t="s">
        <v>17</v>
      </c>
      <c r="K23553" s="1">
        <v>46255.758941458334</v>
      </c>
      <c r="L23553">
        <v>5</v>
      </c>
      <c r="M23553">
        <v>4</v>
      </c>
      <c r="N23553">
        <v>0</v>
      </c>
      <c r="O23553">
        <v>0</v>
      </c>
      <c r="P23553" s="119" t="s">
        <v>20254</v>
      </c>
    </row>
    <row r="23554" spans="1:16" x14ac:dyDescent="0.25">
      <c r="A23554">
        <v>73807</v>
      </c>
      <c r="B23554" s="119" t="s">
        <v>15909</v>
      </c>
      <c r="C23554">
        <v>0</v>
      </c>
      <c r="E23554">
        <v>681</v>
      </c>
      <c r="F23554">
        <v>8</v>
      </c>
      <c r="G23554">
        <v>842</v>
      </c>
      <c r="H23554">
        <v>387</v>
      </c>
      <c r="I23554" s="119" t="s">
        <v>16</v>
      </c>
      <c r="J23554" s="119" t="s">
        <v>13431</v>
      </c>
      <c r="K23554" s="1">
        <v>46255.758941458334</v>
      </c>
      <c r="L23554">
        <v>9</v>
      </c>
      <c r="M23554">
        <v>12</v>
      </c>
      <c r="N23554">
        <v>2</v>
      </c>
      <c r="O23554">
        <v>1</v>
      </c>
      <c r="P23554" s="119" t="s">
        <v>20254</v>
      </c>
    </row>
    <row r="23555" spans="1:16" x14ac:dyDescent="0.25">
      <c r="A23555">
        <v>73812</v>
      </c>
      <c r="B23555" s="119" t="s">
        <v>15910</v>
      </c>
      <c r="C23555">
        <v>0</v>
      </c>
      <c r="E23555">
        <v>544</v>
      </c>
      <c r="F23555">
        <v>25</v>
      </c>
      <c r="G23555">
        <v>680</v>
      </c>
      <c r="H23555">
        <v>728</v>
      </c>
      <c r="I23555" s="119" t="s">
        <v>16</v>
      </c>
      <c r="J23555" s="119" t="s">
        <v>13431</v>
      </c>
      <c r="K23555" s="1">
        <v>46255.758941458334</v>
      </c>
      <c r="L23555">
        <v>1</v>
      </c>
      <c r="M23555">
        <v>16</v>
      </c>
      <c r="N23555">
        <v>0</v>
      </c>
      <c r="O23555">
        <v>5</v>
      </c>
      <c r="P23555" s="119" t="s">
        <v>20254</v>
      </c>
    </row>
    <row r="23556" spans="1:16" x14ac:dyDescent="0.25">
      <c r="A23556">
        <v>73818</v>
      </c>
      <c r="B23556" s="119" t="s">
        <v>15911</v>
      </c>
      <c r="C23556">
        <v>0</v>
      </c>
      <c r="E23556">
        <v>43</v>
      </c>
      <c r="F23556">
        <v>1679</v>
      </c>
      <c r="G23556">
        <v>30</v>
      </c>
      <c r="H23556">
        <v>12510</v>
      </c>
      <c r="I23556" s="119" t="s">
        <v>16</v>
      </c>
      <c r="J23556" s="119" t="s">
        <v>13431</v>
      </c>
      <c r="K23556" s="1">
        <v>46255.758941458334</v>
      </c>
      <c r="L23556">
        <v>0</v>
      </c>
      <c r="M23556">
        <v>0</v>
      </c>
      <c r="N23556">
        <v>0</v>
      </c>
      <c r="O23556">
        <v>0</v>
      </c>
      <c r="P23556" s="119" t="s">
        <v>20254</v>
      </c>
    </row>
    <row r="23557" spans="1:16" x14ac:dyDescent="0.25">
      <c r="A23557">
        <v>73823</v>
      </c>
      <c r="B23557" s="119" t="s">
        <v>15912</v>
      </c>
      <c r="C23557">
        <v>80</v>
      </c>
      <c r="E23557">
        <v>829</v>
      </c>
      <c r="F23557">
        <v>1500</v>
      </c>
      <c r="G23557">
        <v>97</v>
      </c>
      <c r="H23557">
        <v>2574</v>
      </c>
      <c r="I23557" s="119" t="s">
        <v>4726</v>
      </c>
      <c r="J23557" s="119" t="s">
        <v>222</v>
      </c>
      <c r="K23557" s="1">
        <v>46255.758941458334</v>
      </c>
      <c r="L23557">
        <v>265</v>
      </c>
      <c r="M23557">
        <v>0</v>
      </c>
      <c r="N23557">
        <v>0</v>
      </c>
      <c r="O23557">
        <v>0</v>
      </c>
      <c r="P23557" s="119" t="s">
        <v>20254</v>
      </c>
    </row>
    <row r="23558" spans="1:16" x14ac:dyDescent="0.25">
      <c r="A23558">
        <v>73827</v>
      </c>
      <c r="B23558" s="119" t="s">
        <v>15913</v>
      </c>
      <c r="C23558">
        <v>0</v>
      </c>
      <c r="E23558">
        <v>2286</v>
      </c>
      <c r="F23558">
        <v>711</v>
      </c>
      <c r="G23558">
        <v>4420</v>
      </c>
      <c r="H23558">
        <v>1010</v>
      </c>
      <c r="I23558" s="119" t="s">
        <v>3582</v>
      </c>
      <c r="J23558" s="119" t="s">
        <v>17</v>
      </c>
      <c r="K23558" s="1">
        <v>46255.758941458334</v>
      </c>
      <c r="L23558">
        <v>30</v>
      </c>
      <c r="M23558">
        <v>47</v>
      </c>
      <c r="N23558">
        <v>1</v>
      </c>
      <c r="O23558">
        <v>0</v>
      </c>
      <c r="P23558" s="119" t="s">
        <v>20254</v>
      </c>
    </row>
    <row r="23559" spans="1:16" x14ac:dyDescent="0.25">
      <c r="A23559">
        <v>73828</v>
      </c>
      <c r="B23559" s="119" t="s">
        <v>15914</v>
      </c>
      <c r="C23559">
        <v>0</v>
      </c>
      <c r="E23559">
        <v>780</v>
      </c>
      <c r="F23559">
        <v>99</v>
      </c>
      <c r="G23559">
        <v>596</v>
      </c>
      <c r="H23559">
        <v>1481</v>
      </c>
      <c r="I23559" s="119" t="s">
        <v>16</v>
      </c>
      <c r="J23559" s="119" t="s">
        <v>13431</v>
      </c>
      <c r="K23559" s="1">
        <v>46255.758941458334</v>
      </c>
      <c r="L23559">
        <v>1</v>
      </c>
      <c r="M23559">
        <v>8</v>
      </c>
      <c r="N23559">
        <v>0</v>
      </c>
      <c r="O23559">
        <v>3</v>
      </c>
      <c r="P23559" s="119" t="s">
        <v>20254</v>
      </c>
    </row>
    <row r="23560" spans="1:16" x14ac:dyDescent="0.25">
      <c r="A23560">
        <v>73830</v>
      </c>
      <c r="B23560" s="119" t="s">
        <v>15915</v>
      </c>
      <c r="C23560">
        <v>0</v>
      </c>
      <c r="E23560">
        <v>1291</v>
      </c>
      <c r="F23560">
        <v>121</v>
      </c>
      <c r="G23560">
        <v>358</v>
      </c>
      <c r="H23560">
        <v>1257</v>
      </c>
      <c r="I23560" s="119" t="s">
        <v>16</v>
      </c>
      <c r="J23560" s="119" t="s">
        <v>13431</v>
      </c>
      <c r="K23560" s="1">
        <v>46255.758941458334</v>
      </c>
      <c r="L23560">
        <v>1</v>
      </c>
      <c r="M23560">
        <v>4</v>
      </c>
      <c r="N23560">
        <v>1</v>
      </c>
      <c r="O23560">
        <v>2</v>
      </c>
      <c r="P23560" s="119" t="s">
        <v>20254</v>
      </c>
    </row>
    <row r="23561" spans="1:16" x14ac:dyDescent="0.25">
      <c r="A23561">
        <v>73843</v>
      </c>
      <c r="B23561" s="119" t="s">
        <v>15916</v>
      </c>
      <c r="C23561">
        <v>80</v>
      </c>
      <c r="E23561">
        <v>66</v>
      </c>
      <c r="F23561">
        <v>35539</v>
      </c>
      <c r="G23561">
        <v>193</v>
      </c>
      <c r="H23561">
        <v>46969</v>
      </c>
      <c r="I23561" s="119" t="s">
        <v>4726</v>
      </c>
      <c r="J23561" s="119" t="s">
        <v>24</v>
      </c>
      <c r="K23561" s="1">
        <v>46255.758941458334</v>
      </c>
      <c r="L23561">
        <v>26</v>
      </c>
      <c r="M23561">
        <v>31</v>
      </c>
      <c r="N23561">
        <v>8</v>
      </c>
      <c r="O23561">
        <v>3</v>
      </c>
      <c r="P23561" s="119" t="s">
        <v>20254</v>
      </c>
    </row>
    <row r="23562" spans="1:16" x14ac:dyDescent="0.25">
      <c r="A23562">
        <v>73845</v>
      </c>
      <c r="B23562" s="119" t="s">
        <v>15917</v>
      </c>
      <c r="C23562">
        <v>0</v>
      </c>
      <c r="E23562">
        <v>330</v>
      </c>
      <c r="F23562">
        <v>43796</v>
      </c>
      <c r="G23562">
        <v>18</v>
      </c>
      <c r="H23562">
        <v>105473</v>
      </c>
      <c r="I23562" s="119" t="s">
        <v>16</v>
      </c>
      <c r="J23562" s="119" t="s">
        <v>13431</v>
      </c>
      <c r="K23562" s="1">
        <v>46255.758941458334</v>
      </c>
      <c r="L23562">
        <v>0</v>
      </c>
      <c r="M23562">
        <v>0</v>
      </c>
      <c r="N23562">
        <v>0</v>
      </c>
      <c r="O23562">
        <v>0</v>
      </c>
      <c r="P23562" s="119" t="s">
        <v>20254</v>
      </c>
    </row>
    <row r="23563" spans="1:16" x14ac:dyDescent="0.25">
      <c r="A23563">
        <v>73851</v>
      </c>
      <c r="B23563" s="119" t="s">
        <v>15918</v>
      </c>
      <c r="C23563">
        <v>0</v>
      </c>
      <c r="E23563">
        <v>95</v>
      </c>
      <c r="F23563">
        <v>116255</v>
      </c>
      <c r="G23563">
        <v>94</v>
      </c>
      <c r="H23563">
        <v>203043</v>
      </c>
      <c r="I23563" s="119" t="s">
        <v>16</v>
      </c>
      <c r="J23563" s="119" t="s">
        <v>222</v>
      </c>
      <c r="K23563" s="1">
        <v>46255.758941458334</v>
      </c>
      <c r="L23563">
        <v>8</v>
      </c>
      <c r="M23563">
        <v>3</v>
      </c>
      <c r="N23563">
        <v>3</v>
      </c>
      <c r="O23563">
        <v>1</v>
      </c>
      <c r="P23563" s="119" t="s">
        <v>20254</v>
      </c>
    </row>
    <row r="23564" spans="1:16" x14ac:dyDescent="0.25">
      <c r="A23564">
        <v>73853</v>
      </c>
      <c r="B23564" s="119" t="s">
        <v>15919</v>
      </c>
      <c r="C23564">
        <v>0</v>
      </c>
      <c r="E23564">
        <v>280</v>
      </c>
      <c r="F23564">
        <v>27</v>
      </c>
      <c r="G23564">
        <v>792</v>
      </c>
      <c r="H23564">
        <v>720</v>
      </c>
      <c r="I23564" s="119" t="s">
        <v>16</v>
      </c>
      <c r="J23564" s="119" t="s">
        <v>24</v>
      </c>
      <c r="K23564" s="1">
        <v>46255.758941458334</v>
      </c>
      <c r="L23564">
        <v>4</v>
      </c>
      <c r="M23564">
        <v>12</v>
      </c>
      <c r="N23564">
        <v>0</v>
      </c>
      <c r="O23564">
        <v>1</v>
      </c>
      <c r="P23564" s="119" t="s">
        <v>20254</v>
      </c>
    </row>
    <row r="23565" spans="1:16" x14ac:dyDescent="0.25">
      <c r="A23565">
        <v>73858</v>
      </c>
      <c r="B23565" s="119" t="s">
        <v>15920</v>
      </c>
      <c r="C23565">
        <v>0</v>
      </c>
      <c r="E23565">
        <v>95</v>
      </c>
      <c r="F23565">
        <v>555855</v>
      </c>
      <c r="G23565">
        <v>28</v>
      </c>
      <c r="H23565">
        <v>740000</v>
      </c>
      <c r="I23565" s="119" t="s">
        <v>6335</v>
      </c>
      <c r="J23565" s="119" t="s">
        <v>24</v>
      </c>
      <c r="K23565" s="1">
        <v>46255.758941458334</v>
      </c>
      <c r="L23565">
        <v>0</v>
      </c>
      <c r="M23565">
        <v>2</v>
      </c>
      <c r="N23565">
        <v>0</v>
      </c>
      <c r="O23565">
        <v>0</v>
      </c>
      <c r="P23565" s="119" t="s">
        <v>20254</v>
      </c>
    </row>
    <row r="23566" spans="1:16" x14ac:dyDescent="0.25">
      <c r="A23566">
        <v>73866</v>
      </c>
      <c r="B23566" s="119" t="s">
        <v>15921</v>
      </c>
      <c r="C23566">
        <v>0</v>
      </c>
      <c r="E23566">
        <v>295</v>
      </c>
      <c r="F23566">
        <v>505</v>
      </c>
      <c r="G23566">
        <v>50</v>
      </c>
      <c r="H23566">
        <v>7758</v>
      </c>
      <c r="I23566" s="119" t="s">
        <v>16</v>
      </c>
      <c r="J23566" s="119" t="s">
        <v>13431</v>
      </c>
      <c r="K23566" s="1">
        <v>46255.758941458334</v>
      </c>
      <c r="L23566">
        <v>0</v>
      </c>
      <c r="M23566">
        <v>3</v>
      </c>
      <c r="N23566">
        <v>0</v>
      </c>
      <c r="O23566">
        <v>0</v>
      </c>
      <c r="P23566" s="119" t="s">
        <v>20254</v>
      </c>
    </row>
    <row r="23567" spans="1:16" x14ac:dyDescent="0.25">
      <c r="A23567">
        <v>73870</v>
      </c>
      <c r="B23567" s="119" t="s">
        <v>15922</v>
      </c>
      <c r="C23567">
        <v>0</v>
      </c>
      <c r="E23567">
        <v>183</v>
      </c>
      <c r="F23567">
        <v>2</v>
      </c>
      <c r="G23567">
        <v>2313</v>
      </c>
      <c r="H23567">
        <v>26</v>
      </c>
      <c r="I23567" s="119" t="s">
        <v>16</v>
      </c>
      <c r="J23567" s="119" t="s">
        <v>24</v>
      </c>
      <c r="K23567" s="1">
        <v>46255.758941458334</v>
      </c>
      <c r="L23567">
        <v>12</v>
      </c>
      <c r="M23567">
        <v>8</v>
      </c>
      <c r="N23567">
        <v>4</v>
      </c>
      <c r="O23567">
        <v>3</v>
      </c>
      <c r="P23567" s="119" t="s">
        <v>20254</v>
      </c>
    </row>
    <row r="23568" spans="1:16" x14ac:dyDescent="0.25">
      <c r="A23568">
        <v>73874</v>
      </c>
      <c r="B23568" s="119" t="s">
        <v>15923</v>
      </c>
      <c r="C23568">
        <v>0</v>
      </c>
      <c r="E23568">
        <v>412</v>
      </c>
      <c r="F23568">
        <v>14821</v>
      </c>
      <c r="G23568">
        <v>440</v>
      </c>
      <c r="H23568">
        <v>19491</v>
      </c>
      <c r="I23568" s="119" t="s">
        <v>3582</v>
      </c>
      <c r="J23568" s="119" t="s">
        <v>17</v>
      </c>
      <c r="K23568" s="1">
        <v>46255.758941458334</v>
      </c>
      <c r="L23568">
        <v>72</v>
      </c>
      <c r="M23568">
        <v>12</v>
      </c>
      <c r="N23568">
        <v>57</v>
      </c>
      <c r="O23568">
        <v>5</v>
      </c>
      <c r="P23568" s="119" t="s">
        <v>20254</v>
      </c>
    </row>
    <row r="23569" spans="1:16" x14ac:dyDescent="0.25">
      <c r="A23569">
        <v>73903</v>
      </c>
      <c r="B23569" s="119" t="s">
        <v>15924</v>
      </c>
      <c r="C23569">
        <v>0</v>
      </c>
      <c r="E23569">
        <v>809</v>
      </c>
      <c r="F23569">
        <v>6013</v>
      </c>
      <c r="G23569">
        <v>459</v>
      </c>
      <c r="H23569">
        <v>9374</v>
      </c>
      <c r="I23569" s="119" t="s">
        <v>3582</v>
      </c>
      <c r="J23569" s="119" t="s">
        <v>17</v>
      </c>
      <c r="K23569" s="1">
        <v>46255.758941458334</v>
      </c>
      <c r="L23569">
        <v>17</v>
      </c>
      <c r="M23569">
        <v>14</v>
      </c>
      <c r="N23569">
        <v>5</v>
      </c>
      <c r="O23569">
        <v>2</v>
      </c>
      <c r="P23569" s="119" t="s">
        <v>20254</v>
      </c>
    </row>
    <row r="23570" spans="1:16" x14ac:dyDescent="0.25">
      <c r="A23570">
        <v>73904</v>
      </c>
      <c r="B23570" s="119" t="s">
        <v>15925</v>
      </c>
      <c r="C23570">
        <v>80</v>
      </c>
      <c r="E23570">
        <v>213</v>
      </c>
      <c r="F23570">
        <v>13808</v>
      </c>
      <c r="G23570">
        <v>103</v>
      </c>
      <c r="H23570">
        <v>43396</v>
      </c>
      <c r="I23570" s="119" t="s">
        <v>4726</v>
      </c>
      <c r="J23570" s="119" t="s">
        <v>24</v>
      </c>
      <c r="K23570" s="1">
        <v>46255.758941458334</v>
      </c>
      <c r="L23570">
        <v>5</v>
      </c>
      <c r="M23570">
        <v>1</v>
      </c>
      <c r="N23570">
        <v>0</v>
      </c>
      <c r="O23570">
        <v>0</v>
      </c>
      <c r="P23570" s="119" t="s">
        <v>20254</v>
      </c>
    </row>
    <row r="23571" spans="1:16" x14ac:dyDescent="0.25">
      <c r="A23571">
        <v>73910</v>
      </c>
      <c r="B23571" s="119" t="s">
        <v>15926</v>
      </c>
      <c r="C23571">
        <v>80</v>
      </c>
      <c r="E23571">
        <v>85</v>
      </c>
      <c r="F23571">
        <v>605615</v>
      </c>
      <c r="G23571">
        <v>23</v>
      </c>
      <c r="H23571">
        <v>870126</v>
      </c>
      <c r="I23571" s="119" t="s">
        <v>4726</v>
      </c>
      <c r="J23571" s="119" t="s">
        <v>24</v>
      </c>
      <c r="K23571" s="1">
        <v>46255.758941458334</v>
      </c>
      <c r="L23571">
        <v>1</v>
      </c>
      <c r="M23571">
        <v>6</v>
      </c>
      <c r="N23571">
        <v>0</v>
      </c>
      <c r="O23571">
        <v>1</v>
      </c>
      <c r="P23571" s="119" t="s">
        <v>20254</v>
      </c>
    </row>
    <row r="23572" spans="1:16" x14ac:dyDescent="0.25">
      <c r="A23572">
        <v>73915</v>
      </c>
      <c r="B23572" s="119" t="s">
        <v>15927</v>
      </c>
      <c r="C23572">
        <v>80</v>
      </c>
      <c r="E23572">
        <v>21</v>
      </c>
      <c r="F23572">
        <v>40156</v>
      </c>
      <c r="G23572">
        <v>40</v>
      </c>
      <c r="H23572">
        <v>137167</v>
      </c>
      <c r="I23572" s="119" t="s">
        <v>4726</v>
      </c>
      <c r="J23572" s="119" t="s">
        <v>24</v>
      </c>
      <c r="K23572" s="1">
        <v>46255.758941458334</v>
      </c>
      <c r="L23572">
        <v>0</v>
      </c>
      <c r="M23572">
        <v>1</v>
      </c>
      <c r="N23572">
        <v>0</v>
      </c>
      <c r="O23572">
        <v>0</v>
      </c>
      <c r="P23572" s="119" t="s">
        <v>20254</v>
      </c>
    </row>
    <row r="23573" spans="1:16" x14ac:dyDescent="0.25">
      <c r="A23573">
        <v>73917</v>
      </c>
      <c r="B23573" s="119" t="s">
        <v>15928</v>
      </c>
      <c r="C23573">
        <v>0</v>
      </c>
      <c r="E23573">
        <v>114</v>
      </c>
      <c r="F23573">
        <v>3175</v>
      </c>
      <c r="G23573">
        <v>13</v>
      </c>
      <c r="H23573">
        <v>20218</v>
      </c>
      <c r="I23573" s="119" t="s">
        <v>16</v>
      </c>
      <c r="J23573" s="119" t="s">
        <v>24</v>
      </c>
      <c r="K23573" s="1">
        <v>46255.758941458334</v>
      </c>
      <c r="L23573">
        <v>1</v>
      </c>
      <c r="M23573">
        <v>3</v>
      </c>
      <c r="N23573">
        <v>0</v>
      </c>
      <c r="O23573">
        <v>2</v>
      </c>
      <c r="P23573" s="119" t="s">
        <v>20254</v>
      </c>
    </row>
    <row r="23574" spans="1:16" x14ac:dyDescent="0.25">
      <c r="A23574">
        <v>73927</v>
      </c>
      <c r="B23574" s="119" t="s">
        <v>15929</v>
      </c>
      <c r="C23574">
        <v>80</v>
      </c>
      <c r="E23574">
        <v>142</v>
      </c>
      <c r="F23574">
        <v>35599</v>
      </c>
      <c r="G23574">
        <v>117</v>
      </c>
      <c r="H23574">
        <v>80010</v>
      </c>
      <c r="I23574" s="119" t="s">
        <v>19</v>
      </c>
      <c r="J23574" s="119" t="s">
        <v>24</v>
      </c>
      <c r="K23574" s="1">
        <v>46255.758941458334</v>
      </c>
      <c r="L23574">
        <v>16</v>
      </c>
      <c r="M23574">
        <v>58</v>
      </c>
      <c r="N23574">
        <v>7</v>
      </c>
      <c r="O23574">
        <v>18</v>
      </c>
      <c r="P23574" s="119" t="s">
        <v>20254</v>
      </c>
    </row>
    <row r="23575" spans="1:16" x14ac:dyDescent="0.25">
      <c r="A23575">
        <v>73930</v>
      </c>
      <c r="B23575" s="119" t="s">
        <v>15930</v>
      </c>
      <c r="C23575">
        <v>0</v>
      </c>
      <c r="E23575">
        <v>41</v>
      </c>
      <c r="F23575">
        <v>230239</v>
      </c>
      <c r="G23575">
        <v>65</v>
      </c>
      <c r="H23575">
        <v>409896</v>
      </c>
      <c r="I23575" s="119" t="s">
        <v>16</v>
      </c>
      <c r="J23575" s="119" t="s">
        <v>222</v>
      </c>
      <c r="K23575" s="1">
        <v>46255.758941458334</v>
      </c>
      <c r="L23575">
        <v>21</v>
      </c>
      <c r="M23575">
        <v>5</v>
      </c>
      <c r="N23575">
        <v>3</v>
      </c>
      <c r="O23575">
        <v>0</v>
      </c>
      <c r="P23575" s="119" t="s">
        <v>20254</v>
      </c>
    </row>
    <row r="23576" spans="1:16" x14ac:dyDescent="0.25">
      <c r="A23576">
        <v>73938</v>
      </c>
      <c r="B23576" s="119" t="s">
        <v>15931</v>
      </c>
      <c r="C23576">
        <v>0</v>
      </c>
      <c r="E23576">
        <v>776</v>
      </c>
      <c r="F23576">
        <v>110</v>
      </c>
      <c r="G23576">
        <v>0</v>
      </c>
      <c r="H23576">
        <v>0</v>
      </c>
      <c r="I23576" s="119" t="s">
        <v>6020</v>
      </c>
      <c r="J23576" s="119" t="s">
        <v>17</v>
      </c>
      <c r="K23576" s="1">
        <v>46255.758941458334</v>
      </c>
      <c r="L23576">
        <v>0</v>
      </c>
      <c r="M23576">
        <v>0</v>
      </c>
      <c r="N23576">
        <v>0</v>
      </c>
      <c r="O23576">
        <v>0</v>
      </c>
      <c r="P23576" s="119" t="s">
        <v>20254</v>
      </c>
    </row>
    <row r="23577" spans="1:16" x14ac:dyDescent="0.25">
      <c r="A23577">
        <v>73944</v>
      </c>
      <c r="B23577" s="119" t="s">
        <v>15932</v>
      </c>
      <c r="C23577">
        <v>0</v>
      </c>
      <c r="E23577">
        <v>1207</v>
      </c>
      <c r="F23577">
        <v>2533</v>
      </c>
      <c r="G23577">
        <v>396</v>
      </c>
      <c r="H23577">
        <v>12276</v>
      </c>
      <c r="I23577" s="119" t="s">
        <v>3582</v>
      </c>
      <c r="J23577" s="119" t="s">
        <v>17</v>
      </c>
      <c r="K23577" s="1">
        <v>46255.758941458334</v>
      </c>
      <c r="L23577">
        <v>50</v>
      </c>
      <c r="M23577">
        <v>30</v>
      </c>
      <c r="N23577">
        <v>5</v>
      </c>
      <c r="O23577">
        <v>2</v>
      </c>
      <c r="P23577" s="119" t="s">
        <v>20254</v>
      </c>
    </row>
    <row r="23578" spans="1:16" x14ac:dyDescent="0.25">
      <c r="A23578">
        <v>73949</v>
      </c>
      <c r="B23578" s="119" t="s">
        <v>15933</v>
      </c>
      <c r="C23578">
        <v>0</v>
      </c>
      <c r="E23578">
        <v>6302</v>
      </c>
      <c r="F23578">
        <v>812</v>
      </c>
      <c r="G23578">
        <v>658</v>
      </c>
      <c r="H23578">
        <v>3325</v>
      </c>
      <c r="I23578" s="119" t="s">
        <v>16</v>
      </c>
      <c r="J23578" s="119" t="s">
        <v>13431</v>
      </c>
      <c r="K23578" s="1">
        <v>46255.758941458334</v>
      </c>
      <c r="L23578">
        <v>0</v>
      </c>
      <c r="M23578">
        <v>4</v>
      </c>
      <c r="N23578">
        <v>0</v>
      </c>
      <c r="O23578">
        <v>1</v>
      </c>
      <c r="P23578" s="119" t="s">
        <v>20254</v>
      </c>
    </row>
    <row r="23579" spans="1:16" x14ac:dyDescent="0.25">
      <c r="A23579">
        <v>73956</v>
      </c>
      <c r="B23579" s="119" t="s">
        <v>15934</v>
      </c>
      <c r="C23579">
        <v>80</v>
      </c>
      <c r="E23579">
        <v>20</v>
      </c>
      <c r="F23579">
        <v>49056</v>
      </c>
      <c r="G23579">
        <v>67</v>
      </c>
      <c r="H23579">
        <v>89999</v>
      </c>
      <c r="I23579" s="119" t="s">
        <v>4726</v>
      </c>
      <c r="J23579" s="119" t="s">
        <v>24</v>
      </c>
      <c r="K23579" s="1">
        <v>46255.758941458334</v>
      </c>
      <c r="L23579">
        <v>0</v>
      </c>
      <c r="M23579">
        <v>0</v>
      </c>
      <c r="N23579">
        <v>0</v>
      </c>
      <c r="O23579">
        <v>0</v>
      </c>
      <c r="P23579" s="119" t="s">
        <v>20254</v>
      </c>
    </row>
    <row r="23580" spans="1:16" x14ac:dyDescent="0.25">
      <c r="A23580">
        <v>73957</v>
      </c>
      <c r="B23580" s="119" t="s">
        <v>15935</v>
      </c>
      <c r="C23580">
        <v>80</v>
      </c>
      <c r="E23580">
        <v>189</v>
      </c>
      <c r="F23580">
        <v>32544</v>
      </c>
      <c r="G23580">
        <v>55</v>
      </c>
      <c r="H23580">
        <v>85068</v>
      </c>
      <c r="I23580" s="119" t="s">
        <v>19</v>
      </c>
      <c r="J23580" s="119" t="s">
        <v>24</v>
      </c>
      <c r="K23580" s="1">
        <v>46255.758941458334</v>
      </c>
      <c r="L23580">
        <v>2</v>
      </c>
      <c r="M23580">
        <v>5</v>
      </c>
      <c r="N23580">
        <v>2</v>
      </c>
      <c r="O23580">
        <v>1</v>
      </c>
      <c r="P23580" s="119" t="s">
        <v>20254</v>
      </c>
    </row>
    <row r="23581" spans="1:16" x14ac:dyDescent="0.25">
      <c r="A23581">
        <v>73959</v>
      </c>
      <c r="B23581" s="119" t="s">
        <v>15936</v>
      </c>
      <c r="C23581">
        <v>80</v>
      </c>
      <c r="E23581">
        <v>145</v>
      </c>
      <c r="F23581">
        <v>56001</v>
      </c>
      <c r="G23581">
        <v>185</v>
      </c>
      <c r="H23581">
        <v>80209</v>
      </c>
      <c r="I23581" s="119" t="s">
        <v>4726</v>
      </c>
      <c r="J23581" s="119" t="s">
        <v>24</v>
      </c>
      <c r="K23581" s="1">
        <v>46255.758941458334</v>
      </c>
      <c r="L23581">
        <v>5</v>
      </c>
      <c r="M23581">
        <v>43</v>
      </c>
      <c r="N23581">
        <v>1</v>
      </c>
      <c r="O23581">
        <v>13</v>
      </c>
      <c r="P23581" s="119" t="s">
        <v>20254</v>
      </c>
    </row>
    <row r="23582" spans="1:16" x14ac:dyDescent="0.25">
      <c r="A23582">
        <v>73960</v>
      </c>
      <c r="B23582" s="119" t="s">
        <v>15937</v>
      </c>
      <c r="C23582">
        <v>80</v>
      </c>
      <c r="E23582">
        <v>165</v>
      </c>
      <c r="F23582">
        <v>71523</v>
      </c>
      <c r="G23582">
        <v>311</v>
      </c>
      <c r="H23582">
        <v>94905</v>
      </c>
      <c r="I23582" s="119" t="s">
        <v>19</v>
      </c>
      <c r="J23582" s="119" t="s">
        <v>24</v>
      </c>
      <c r="K23582" s="1">
        <v>46255.758941458334</v>
      </c>
      <c r="L23582">
        <v>5</v>
      </c>
      <c r="M23582">
        <v>73</v>
      </c>
      <c r="N23582">
        <v>2</v>
      </c>
      <c r="O23582">
        <v>18</v>
      </c>
      <c r="P23582" s="119" t="s">
        <v>20254</v>
      </c>
    </row>
    <row r="23583" spans="1:16" x14ac:dyDescent="0.25">
      <c r="A23583">
        <v>73962</v>
      </c>
      <c r="B23583" s="119" t="s">
        <v>15938</v>
      </c>
      <c r="C23583">
        <v>80</v>
      </c>
      <c r="D23583">
        <v>72435</v>
      </c>
      <c r="E23583">
        <v>49</v>
      </c>
      <c r="F23583">
        <v>24836</v>
      </c>
      <c r="G23583">
        <v>541</v>
      </c>
      <c r="H23583">
        <v>33287</v>
      </c>
      <c r="I23583" s="119" t="s">
        <v>4611</v>
      </c>
      <c r="J23583" s="119" t="s">
        <v>24</v>
      </c>
      <c r="K23583" s="1">
        <v>46255.758941458334</v>
      </c>
      <c r="L23583">
        <v>32</v>
      </c>
      <c r="M23583">
        <v>203</v>
      </c>
      <c r="N23583">
        <v>2</v>
      </c>
      <c r="O23583">
        <v>48</v>
      </c>
      <c r="P23583" s="119" t="s">
        <v>20254</v>
      </c>
    </row>
    <row r="23584" spans="1:16" x14ac:dyDescent="0.25">
      <c r="A23584">
        <v>73967</v>
      </c>
      <c r="B23584" s="119" t="s">
        <v>15939</v>
      </c>
      <c r="C23584">
        <v>0</v>
      </c>
      <c r="E23584">
        <v>3961</v>
      </c>
      <c r="F23584">
        <v>643</v>
      </c>
      <c r="G23584">
        <v>1382</v>
      </c>
      <c r="H23584">
        <v>4490</v>
      </c>
      <c r="I23584" s="119" t="s">
        <v>16</v>
      </c>
      <c r="J23584" s="119" t="s">
        <v>13431</v>
      </c>
      <c r="K23584" s="1">
        <v>46255.758941458334</v>
      </c>
      <c r="L23584">
        <v>0</v>
      </c>
      <c r="M23584">
        <v>4</v>
      </c>
      <c r="N23584">
        <v>0</v>
      </c>
      <c r="O23584">
        <v>1</v>
      </c>
      <c r="P23584" s="119" t="s">
        <v>20254</v>
      </c>
    </row>
    <row r="23585" spans="1:16" x14ac:dyDescent="0.25">
      <c r="A23585">
        <v>73977</v>
      </c>
      <c r="B23585" s="119" t="s">
        <v>15940</v>
      </c>
      <c r="C23585">
        <v>80</v>
      </c>
      <c r="E23585">
        <v>1192</v>
      </c>
      <c r="F23585">
        <v>1467</v>
      </c>
      <c r="G23585">
        <v>133</v>
      </c>
      <c r="H23585">
        <v>2500</v>
      </c>
      <c r="I23585" s="119" t="s">
        <v>4726</v>
      </c>
      <c r="J23585" s="119" t="s">
        <v>222</v>
      </c>
      <c r="K23585" s="1">
        <v>46255.758941458334</v>
      </c>
      <c r="L23585">
        <v>286</v>
      </c>
      <c r="M23585">
        <v>0</v>
      </c>
      <c r="N23585">
        <v>139</v>
      </c>
      <c r="O23585">
        <v>0</v>
      </c>
      <c r="P23585" s="119" t="s">
        <v>20254</v>
      </c>
    </row>
    <row r="23586" spans="1:16" x14ac:dyDescent="0.25">
      <c r="A23586">
        <v>73978</v>
      </c>
      <c r="B23586" s="119" t="s">
        <v>15941</v>
      </c>
      <c r="C23586">
        <v>0</v>
      </c>
      <c r="E23586">
        <v>13447</v>
      </c>
      <c r="F23586">
        <v>100</v>
      </c>
      <c r="G23586">
        <v>1132</v>
      </c>
      <c r="H23586">
        <v>314</v>
      </c>
      <c r="I23586" s="119" t="s">
        <v>16</v>
      </c>
      <c r="J23586" s="119" t="s">
        <v>13431</v>
      </c>
      <c r="K23586" s="1">
        <v>46255.758941458334</v>
      </c>
      <c r="L23586">
        <v>9</v>
      </c>
      <c r="M23586">
        <v>4</v>
      </c>
      <c r="N23586">
        <v>2</v>
      </c>
      <c r="O23586">
        <v>1</v>
      </c>
      <c r="P23586" s="119" t="s">
        <v>20254</v>
      </c>
    </row>
    <row r="23587" spans="1:16" x14ac:dyDescent="0.25">
      <c r="A23587">
        <v>73980</v>
      </c>
      <c r="B23587" s="119" t="s">
        <v>15942</v>
      </c>
      <c r="C23587">
        <v>0</v>
      </c>
      <c r="E23587">
        <v>295</v>
      </c>
      <c r="F23587">
        <v>14062</v>
      </c>
      <c r="G23587">
        <v>249</v>
      </c>
      <c r="H23587">
        <v>18398</v>
      </c>
      <c r="I23587" s="119" t="s">
        <v>3582</v>
      </c>
      <c r="J23587" s="119" t="s">
        <v>17</v>
      </c>
      <c r="K23587" s="1">
        <v>46255.758941458334</v>
      </c>
      <c r="L23587">
        <v>6</v>
      </c>
      <c r="M23587">
        <v>2</v>
      </c>
      <c r="N23587">
        <v>1</v>
      </c>
      <c r="O23587">
        <v>0</v>
      </c>
      <c r="P23587" s="119" t="s">
        <v>20254</v>
      </c>
    </row>
    <row r="23588" spans="1:16" x14ac:dyDescent="0.25">
      <c r="A23588">
        <v>73983</v>
      </c>
      <c r="B23588" s="119" t="s">
        <v>15943</v>
      </c>
      <c r="C23588">
        <v>0</v>
      </c>
      <c r="E23588">
        <v>780</v>
      </c>
      <c r="F23588">
        <v>16231</v>
      </c>
      <c r="G23588">
        <v>26</v>
      </c>
      <c r="H23588">
        <v>84680</v>
      </c>
      <c r="I23588" s="119" t="s">
        <v>16</v>
      </c>
      <c r="J23588" s="119" t="s">
        <v>24</v>
      </c>
      <c r="K23588" s="1">
        <v>46255.758941458334</v>
      </c>
      <c r="L23588">
        <v>1</v>
      </c>
      <c r="M23588">
        <v>0</v>
      </c>
      <c r="N23588">
        <v>0</v>
      </c>
      <c r="O23588">
        <v>0</v>
      </c>
      <c r="P23588" s="119" t="s">
        <v>20254</v>
      </c>
    </row>
    <row r="23589" spans="1:16" x14ac:dyDescent="0.25">
      <c r="A23589">
        <v>73985</v>
      </c>
      <c r="B23589" s="119" t="s">
        <v>15944</v>
      </c>
      <c r="C23589">
        <v>0</v>
      </c>
      <c r="E23589">
        <v>0</v>
      </c>
      <c r="F23589">
        <v>0</v>
      </c>
      <c r="G23589">
        <v>1218</v>
      </c>
      <c r="H23589">
        <v>30</v>
      </c>
      <c r="I23589" s="119" t="s">
        <v>16</v>
      </c>
      <c r="J23589" s="119" t="s">
        <v>24</v>
      </c>
      <c r="K23589" s="1">
        <v>46255.758941458334</v>
      </c>
      <c r="L23589">
        <v>0</v>
      </c>
      <c r="M23589">
        <v>7</v>
      </c>
      <c r="N23589">
        <v>0</v>
      </c>
      <c r="O23589">
        <v>1</v>
      </c>
      <c r="P23589" s="119" t="s">
        <v>20254</v>
      </c>
    </row>
    <row r="23590" spans="1:16" x14ac:dyDescent="0.25">
      <c r="A23590">
        <v>73987</v>
      </c>
      <c r="B23590" s="119" t="s">
        <v>15945</v>
      </c>
      <c r="C23590">
        <v>0</v>
      </c>
      <c r="E23590">
        <v>1177</v>
      </c>
      <c r="F23590">
        <v>106</v>
      </c>
      <c r="G23590">
        <v>206</v>
      </c>
      <c r="H23590">
        <v>1292</v>
      </c>
      <c r="I23590" s="119" t="s">
        <v>16</v>
      </c>
      <c r="J23590" s="119" t="s">
        <v>13431</v>
      </c>
      <c r="K23590" s="1">
        <v>46255.758941458334</v>
      </c>
      <c r="L23590">
        <v>2</v>
      </c>
      <c r="M23590">
        <v>7</v>
      </c>
      <c r="N23590">
        <v>0</v>
      </c>
      <c r="O23590">
        <v>4</v>
      </c>
      <c r="P23590" s="119" t="s">
        <v>20254</v>
      </c>
    </row>
    <row r="23591" spans="1:16" x14ac:dyDescent="0.25">
      <c r="A23591">
        <v>73988</v>
      </c>
      <c r="B23591" s="119" t="s">
        <v>15946</v>
      </c>
      <c r="C23591">
        <v>80</v>
      </c>
      <c r="E23591">
        <v>23</v>
      </c>
      <c r="F23591">
        <v>86602</v>
      </c>
      <c r="G23591">
        <v>104</v>
      </c>
      <c r="H23591">
        <v>153283</v>
      </c>
      <c r="I23591" s="119" t="s">
        <v>4726</v>
      </c>
      <c r="J23591" s="119" t="s">
        <v>24</v>
      </c>
      <c r="K23591" s="1">
        <v>46255.758941458334</v>
      </c>
      <c r="L23591">
        <v>4</v>
      </c>
      <c r="M23591">
        <v>29</v>
      </c>
      <c r="N23591">
        <v>2</v>
      </c>
      <c r="O23591">
        <v>5</v>
      </c>
      <c r="P23591" s="119" t="s">
        <v>20254</v>
      </c>
    </row>
    <row r="23592" spans="1:16" x14ac:dyDescent="0.25">
      <c r="A23592">
        <v>73989</v>
      </c>
      <c r="B23592" s="119" t="s">
        <v>15947</v>
      </c>
      <c r="C23592">
        <v>0</v>
      </c>
      <c r="E23592">
        <v>3191</v>
      </c>
      <c r="F23592">
        <v>100401</v>
      </c>
      <c r="G23592">
        <v>15</v>
      </c>
      <c r="H23592">
        <v>489956</v>
      </c>
      <c r="I23592" s="119" t="s">
        <v>16</v>
      </c>
      <c r="J23592" s="119" t="s">
        <v>222</v>
      </c>
      <c r="K23592" s="1">
        <v>46255.758941458334</v>
      </c>
      <c r="L23592">
        <v>0</v>
      </c>
      <c r="M23592">
        <v>1</v>
      </c>
      <c r="N23592">
        <v>0</v>
      </c>
      <c r="O23592">
        <v>0</v>
      </c>
      <c r="P23592" s="119" t="s">
        <v>20254</v>
      </c>
    </row>
    <row r="23593" spans="1:16" x14ac:dyDescent="0.25">
      <c r="A23593">
        <v>73995</v>
      </c>
      <c r="B23593" s="119" t="s">
        <v>15948</v>
      </c>
      <c r="C23593">
        <v>0</v>
      </c>
      <c r="E23593">
        <v>1319</v>
      </c>
      <c r="F23593">
        <v>6</v>
      </c>
      <c r="G23593">
        <v>1802</v>
      </c>
      <c r="H23593">
        <v>204</v>
      </c>
      <c r="I23593" s="119" t="s">
        <v>16</v>
      </c>
      <c r="J23593" s="119" t="s">
        <v>13431</v>
      </c>
      <c r="K23593" s="1">
        <v>46255.758941458334</v>
      </c>
      <c r="L23593">
        <v>7</v>
      </c>
      <c r="M23593">
        <v>8</v>
      </c>
      <c r="N23593">
        <v>2</v>
      </c>
      <c r="O23593">
        <v>1</v>
      </c>
      <c r="P23593" s="119" t="s">
        <v>20254</v>
      </c>
    </row>
    <row r="23594" spans="1:16" x14ac:dyDescent="0.25">
      <c r="A23594">
        <v>73997</v>
      </c>
      <c r="B23594" s="119" t="s">
        <v>15949</v>
      </c>
      <c r="C23594">
        <v>80</v>
      </c>
      <c r="E23594">
        <v>516</v>
      </c>
      <c r="F23594">
        <v>15000000</v>
      </c>
      <c r="G23594">
        <v>34</v>
      </c>
      <c r="H23594">
        <v>18699999</v>
      </c>
      <c r="I23594" s="119" t="s">
        <v>19</v>
      </c>
      <c r="J23594" s="119" t="s">
        <v>24</v>
      </c>
      <c r="K23594" s="1">
        <v>46255.758941458334</v>
      </c>
      <c r="L23594">
        <v>50</v>
      </c>
      <c r="M23594">
        <v>22</v>
      </c>
      <c r="N23594">
        <v>10</v>
      </c>
      <c r="O23594">
        <v>2</v>
      </c>
      <c r="P23594" s="119" t="s">
        <v>20254</v>
      </c>
    </row>
    <row r="23595" spans="1:16" x14ac:dyDescent="0.25">
      <c r="A23595">
        <v>73999</v>
      </c>
      <c r="B23595" s="119" t="s">
        <v>15950</v>
      </c>
      <c r="C23595">
        <v>80</v>
      </c>
      <c r="E23595">
        <v>31</v>
      </c>
      <c r="F23595">
        <v>45351</v>
      </c>
      <c r="G23595">
        <v>53</v>
      </c>
      <c r="H23595">
        <v>118373</v>
      </c>
      <c r="I23595" s="119" t="s">
        <v>4726</v>
      </c>
      <c r="J23595" s="119" t="s">
        <v>24</v>
      </c>
      <c r="K23595" s="1">
        <v>46255.758941458334</v>
      </c>
      <c r="L23595">
        <v>3</v>
      </c>
      <c r="M23595">
        <v>2</v>
      </c>
      <c r="N23595">
        <v>0</v>
      </c>
      <c r="O23595">
        <v>1</v>
      </c>
      <c r="P23595" s="119" t="s">
        <v>20254</v>
      </c>
    </row>
    <row r="23596" spans="1:16" x14ac:dyDescent="0.25">
      <c r="A23596">
        <v>74002</v>
      </c>
      <c r="B23596" s="119" t="s">
        <v>15951</v>
      </c>
      <c r="C23596">
        <v>0</v>
      </c>
      <c r="E23596">
        <v>241</v>
      </c>
      <c r="F23596">
        <v>1235</v>
      </c>
      <c r="G23596">
        <v>128</v>
      </c>
      <c r="H23596">
        <v>9714</v>
      </c>
      <c r="I23596" s="119" t="s">
        <v>16</v>
      </c>
      <c r="J23596" s="119" t="s">
        <v>13431</v>
      </c>
      <c r="K23596" s="1">
        <v>46255.758941458334</v>
      </c>
      <c r="L23596">
        <v>3</v>
      </c>
      <c r="M23596">
        <v>7</v>
      </c>
      <c r="N23596">
        <v>2</v>
      </c>
      <c r="O23596">
        <v>1</v>
      </c>
      <c r="P23596" s="119" t="s">
        <v>20254</v>
      </c>
    </row>
    <row r="23597" spans="1:16" x14ac:dyDescent="0.25">
      <c r="A23597">
        <v>74021</v>
      </c>
      <c r="B23597" s="119" t="s">
        <v>15952</v>
      </c>
      <c r="C23597">
        <v>0</v>
      </c>
      <c r="E23597">
        <v>304</v>
      </c>
      <c r="F23597">
        <v>4261</v>
      </c>
      <c r="G23597">
        <v>96</v>
      </c>
      <c r="H23597">
        <v>22079</v>
      </c>
      <c r="I23597" s="119" t="s">
        <v>16</v>
      </c>
      <c r="J23597" s="119" t="s">
        <v>24</v>
      </c>
      <c r="K23597" s="1">
        <v>46255.758941458334</v>
      </c>
      <c r="L23597">
        <v>2</v>
      </c>
      <c r="M23597">
        <v>5</v>
      </c>
      <c r="N23597">
        <v>1</v>
      </c>
      <c r="O23597">
        <v>4</v>
      </c>
      <c r="P23597" s="119" t="s">
        <v>20254</v>
      </c>
    </row>
    <row r="23598" spans="1:16" x14ac:dyDescent="0.25">
      <c r="A23598">
        <v>74024</v>
      </c>
      <c r="B23598" s="119" t="s">
        <v>15953</v>
      </c>
      <c r="C23598">
        <v>0</v>
      </c>
      <c r="E23598">
        <v>17296</v>
      </c>
      <c r="F23598">
        <v>580</v>
      </c>
      <c r="G23598">
        <v>1244</v>
      </c>
      <c r="H23598">
        <v>4380</v>
      </c>
      <c r="I23598" s="119" t="s">
        <v>16</v>
      </c>
      <c r="J23598" s="119" t="s">
        <v>13431</v>
      </c>
      <c r="K23598" s="1">
        <v>46255.758941458334</v>
      </c>
      <c r="L23598">
        <v>0</v>
      </c>
      <c r="M23598">
        <v>1</v>
      </c>
      <c r="N23598">
        <v>0</v>
      </c>
      <c r="O23598">
        <v>0</v>
      </c>
      <c r="P23598" s="119" t="s">
        <v>20254</v>
      </c>
    </row>
    <row r="23599" spans="1:16" x14ac:dyDescent="0.25">
      <c r="A23599">
        <v>74042</v>
      </c>
      <c r="B23599" s="119" t="s">
        <v>15954</v>
      </c>
      <c r="C23599">
        <v>0</v>
      </c>
      <c r="E23599">
        <v>4844</v>
      </c>
      <c r="F23599">
        <v>8713</v>
      </c>
      <c r="G23599">
        <v>7195</v>
      </c>
      <c r="H23599">
        <v>11795</v>
      </c>
      <c r="I23599" s="119" t="s">
        <v>6020</v>
      </c>
      <c r="J23599" s="119" t="s">
        <v>17</v>
      </c>
      <c r="K23599" s="1">
        <v>46255.758941458334</v>
      </c>
      <c r="L23599">
        <v>1674</v>
      </c>
      <c r="M23599">
        <v>1461</v>
      </c>
      <c r="N23599">
        <v>298</v>
      </c>
      <c r="O23599">
        <v>538</v>
      </c>
      <c r="P23599" s="119" t="s">
        <v>20254</v>
      </c>
    </row>
    <row r="23600" spans="1:16" x14ac:dyDescent="0.25">
      <c r="A23600">
        <v>74043</v>
      </c>
      <c r="B23600" s="119" t="s">
        <v>15955</v>
      </c>
      <c r="C23600">
        <v>80</v>
      </c>
      <c r="E23600">
        <v>70</v>
      </c>
      <c r="F23600">
        <v>50407</v>
      </c>
      <c r="G23600">
        <v>25</v>
      </c>
      <c r="H23600">
        <v>124991</v>
      </c>
      <c r="I23600" s="119" t="s">
        <v>4726</v>
      </c>
      <c r="J23600" s="119" t="s">
        <v>24</v>
      </c>
      <c r="K23600" s="1">
        <v>46255.758941458334</v>
      </c>
      <c r="L23600">
        <v>0</v>
      </c>
      <c r="M23600">
        <v>1</v>
      </c>
      <c r="N23600">
        <v>0</v>
      </c>
      <c r="O23600">
        <v>0</v>
      </c>
      <c r="P23600" s="119" t="s">
        <v>20254</v>
      </c>
    </row>
    <row r="23601" spans="1:16" x14ac:dyDescent="0.25">
      <c r="A23601">
        <v>74047</v>
      </c>
      <c r="B23601" s="119" t="s">
        <v>2146</v>
      </c>
      <c r="C23601">
        <v>0</v>
      </c>
      <c r="E23601">
        <v>266</v>
      </c>
      <c r="F23601">
        <v>4895</v>
      </c>
      <c r="G23601">
        <v>90</v>
      </c>
      <c r="H23601">
        <v>48999</v>
      </c>
      <c r="I23601" s="119" t="s">
        <v>1909</v>
      </c>
      <c r="J23601" s="119" t="s">
        <v>17</v>
      </c>
      <c r="K23601" s="1">
        <v>46255.758941458334</v>
      </c>
      <c r="L23601">
        <v>0</v>
      </c>
      <c r="M23601">
        <v>0</v>
      </c>
      <c r="N23601">
        <v>0</v>
      </c>
      <c r="O23601">
        <v>0</v>
      </c>
      <c r="P23601" s="119" t="s">
        <v>20254</v>
      </c>
    </row>
    <row r="23602" spans="1:16" x14ac:dyDescent="0.25">
      <c r="A23602">
        <v>74060</v>
      </c>
      <c r="B23602" s="119" t="s">
        <v>15956</v>
      </c>
      <c r="C23602">
        <v>0</v>
      </c>
      <c r="E23602">
        <v>1338</v>
      </c>
      <c r="F23602">
        <v>300</v>
      </c>
      <c r="G23602">
        <v>46</v>
      </c>
      <c r="H23602">
        <v>3067</v>
      </c>
      <c r="I23602" s="119" t="s">
        <v>16</v>
      </c>
      <c r="J23602" s="119" t="s">
        <v>13431</v>
      </c>
      <c r="K23602" s="1">
        <v>46255.758941458334</v>
      </c>
      <c r="L23602">
        <v>0</v>
      </c>
      <c r="M23602">
        <v>4</v>
      </c>
      <c r="N23602">
        <v>0</v>
      </c>
      <c r="O23602">
        <v>1</v>
      </c>
      <c r="P23602" s="119" t="s">
        <v>20254</v>
      </c>
    </row>
    <row r="23603" spans="1:16" x14ac:dyDescent="0.25">
      <c r="A23603">
        <v>74062</v>
      </c>
      <c r="B23603" s="119" t="s">
        <v>15957</v>
      </c>
      <c r="C23603">
        <v>80</v>
      </c>
      <c r="E23603">
        <v>154</v>
      </c>
      <c r="F23603">
        <v>33255</v>
      </c>
      <c r="G23603">
        <v>114</v>
      </c>
      <c r="H23603">
        <v>60096</v>
      </c>
      <c r="I23603" s="119" t="s">
        <v>4726</v>
      </c>
      <c r="J23603" s="119" t="s">
        <v>24</v>
      </c>
      <c r="K23603" s="1">
        <v>46255.758941458334</v>
      </c>
      <c r="L23603">
        <v>65</v>
      </c>
      <c r="M23603">
        <v>54</v>
      </c>
      <c r="N23603">
        <v>20</v>
      </c>
      <c r="O23603">
        <v>15</v>
      </c>
      <c r="P23603" s="119" t="s">
        <v>20254</v>
      </c>
    </row>
    <row r="23604" spans="1:16" x14ac:dyDescent="0.25">
      <c r="A23604">
        <v>74069</v>
      </c>
      <c r="B23604" s="119" t="s">
        <v>15958</v>
      </c>
      <c r="C23604">
        <v>0</v>
      </c>
      <c r="E23604">
        <v>1092</v>
      </c>
      <c r="F23604">
        <v>1941</v>
      </c>
      <c r="G23604">
        <v>194</v>
      </c>
      <c r="H23604">
        <v>11084</v>
      </c>
      <c r="I23604" s="119" t="s">
        <v>16</v>
      </c>
      <c r="J23604" s="119" t="s">
        <v>13431</v>
      </c>
      <c r="K23604" s="1">
        <v>46255.758941458334</v>
      </c>
      <c r="L23604">
        <v>5</v>
      </c>
      <c r="M23604">
        <v>9</v>
      </c>
      <c r="N23604">
        <v>1</v>
      </c>
      <c r="O23604">
        <v>1</v>
      </c>
      <c r="P23604" s="119" t="s">
        <v>20254</v>
      </c>
    </row>
    <row r="23605" spans="1:16" x14ac:dyDescent="0.25">
      <c r="A23605">
        <v>74070</v>
      </c>
      <c r="B23605" s="119" t="s">
        <v>15959</v>
      </c>
      <c r="C23605">
        <v>80</v>
      </c>
      <c r="E23605">
        <v>20</v>
      </c>
      <c r="F23605">
        <v>49935</v>
      </c>
      <c r="G23605">
        <v>19</v>
      </c>
      <c r="H23605">
        <v>119997</v>
      </c>
      <c r="I23605" s="119" t="s">
        <v>4726</v>
      </c>
      <c r="J23605" s="119" t="s">
        <v>24</v>
      </c>
      <c r="K23605" s="1">
        <v>46255.758941458334</v>
      </c>
      <c r="L23605">
        <v>0</v>
      </c>
      <c r="M23605">
        <v>1</v>
      </c>
      <c r="N23605">
        <v>0</v>
      </c>
      <c r="O23605">
        <v>1</v>
      </c>
      <c r="P23605" s="119" t="s">
        <v>20254</v>
      </c>
    </row>
    <row r="23606" spans="1:16" x14ac:dyDescent="0.25">
      <c r="A23606">
        <v>74074</v>
      </c>
      <c r="B23606" s="119" t="s">
        <v>15960</v>
      </c>
      <c r="C23606">
        <v>80</v>
      </c>
      <c r="E23606">
        <v>91</v>
      </c>
      <c r="F23606">
        <v>5818</v>
      </c>
      <c r="G23606">
        <v>160</v>
      </c>
      <c r="H23606">
        <v>14414</v>
      </c>
      <c r="I23606" s="119" t="s">
        <v>4726</v>
      </c>
      <c r="J23606" s="119" t="s">
        <v>222</v>
      </c>
      <c r="K23606" s="1">
        <v>46255.758941458334</v>
      </c>
      <c r="L23606">
        <v>10</v>
      </c>
      <c r="M23606">
        <v>19</v>
      </c>
      <c r="N23606">
        <v>5</v>
      </c>
      <c r="O23606">
        <v>1</v>
      </c>
      <c r="P23606" s="119" t="s">
        <v>20254</v>
      </c>
    </row>
    <row r="23607" spans="1:16" x14ac:dyDescent="0.25">
      <c r="A23607">
        <v>74077</v>
      </c>
      <c r="B23607" s="119" t="s">
        <v>15961</v>
      </c>
      <c r="C23607">
        <v>0</v>
      </c>
      <c r="E23607">
        <v>115</v>
      </c>
      <c r="F23607">
        <v>2867</v>
      </c>
      <c r="G23607">
        <v>120</v>
      </c>
      <c r="H23607">
        <v>21297</v>
      </c>
      <c r="I23607" s="119" t="s">
        <v>16</v>
      </c>
      <c r="J23607" s="119" t="s">
        <v>24</v>
      </c>
      <c r="K23607" s="1">
        <v>46255.758941458334</v>
      </c>
      <c r="L23607">
        <v>1</v>
      </c>
      <c r="M23607">
        <v>3</v>
      </c>
      <c r="N23607">
        <v>1</v>
      </c>
      <c r="O23607">
        <v>2</v>
      </c>
      <c r="P23607" s="119" t="s">
        <v>20254</v>
      </c>
    </row>
    <row r="23608" spans="1:16" x14ac:dyDescent="0.25">
      <c r="A23608">
        <v>74090</v>
      </c>
      <c r="B23608" s="119" t="s">
        <v>15962</v>
      </c>
      <c r="C23608">
        <v>80</v>
      </c>
      <c r="E23608">
        <v>187707</v>
      </c>
      <c r="F23608">
        <v>161</v>
      </c>
      <c r="G23608">
        <v>1440103</v>
      </c>
      <c r="H23608">
        <v>170</v>
      </c>
      <c r="I23608" s="119" t="s">
        <v>3582</v>
      </c>
      <c r="J23608" s="119" t="s">
        <v>17</v>
      </c>
      <c r="K23608" s="1">
        <v>46255.758941458334</v>
      </c>
      <c r="L23608">
        <v>379578</v>
      </c>
      <c r="M23608">
        <v>746203</v>
      </c>
      <c r="N23608">
        <v>64573</v>
      </c>
      <c r="O23608">
        <v>164844</v>
      </c>
      <c r="P23608" s="119" t="s">
        <v>20254</v>
      </c>
    </row>
    <row r="23609" spans="1:16" x14ac:dyDescent="0.25">
      <c r="A23609">
        <v>74091</v>
      </c>
      <c r="B23609" s="119" t="s">
        <v>15963</v>
      </c>
      <c r="C23609">
        <v>0</v>
      </c>
      <c r="E23609">
        <v>1349</v>
      </c>
      <c r="F23609">
        <v>13504</v>
      </c>
      <c r="G23609">
        <v>250</v>
      </c>
      <c r="H23609">
        <v>20076</v>
      </c>
      <c r="I23609" s="119" t="s">
        <v>3582</v>
      </c>
      <c r="J23609" s="119" t="s">
        <v>17</v>
      </c>
      <c r="K23609" s="1">
        <v>46255.758941458334</v>
      </c>
      <c r="L23609">
        <v>45</v>
      </c>
      <c r="M23609">
        <v>4</v>
      </c>
      <c r="N23609">
        <v>4</v>
      </c>
      <c r="O23609">
        <v>0</v>
      </c>
      <c r="P23609" s="119" t="s">
        <v>20254</v>
      </c>
    </row>
    <row r="23610" spans="1:16" x14ac:dyDescent="0.25">
      <c r="A23610">
        <v>74092</v>
      </c>
      <c r="B23610" s="119" t="s">
        <v>15964</v>
      </c>
      <c r="C23610">
        <v>0</v>
      </c>
      <c r="E23610">
        <v>65</v>
      </c>
      <c r="F23610">
        <v>282893</v>
      </c>
      <c r="G23610">
        <v>84</v>
      </c>
      <c r="H23610">
        <v>489993</v>
      </c>
      <c r="I23610" s="119" t="s">
        <v>16</v>
      </c>
      <c r="J23610" s="119" t="s">
        <v>222</v>
      </c>
      <c r="K23610" s="1">
        <v>46255.758941458334</v>
      </c>
      <c r="L23610">
        <v>19</v>
      </c>
      <c r="M23610">
        <v>2</v>
      </c>
      <c r="N23610">
        <v>2</v>
      </c>
      <c r="O23610">
        <v>0</v>
      </c>
      <c r="P23610" s="119" t="s">
        <v>20254</v>
      </c>
    </row>
    <row r="23611" spans="1:16" x14ac:dyDescent="0.25">
      <c r="A23611">
        <v>74096</v>
      </c>
      <c r="B23611" s="119" t="s">
        <v>15965</v>
      </c>
      <c r="C23611">
        <v>0</v>
      </c>
      <c r="E23611">
        <v>1896</v>
      </c>
      <c r="F23611">
        <v>17</v>
      </c>
      <c r="G23611">
        <v>1573</v>
      </c>
      <c r="H23611">
        <v>179</v>
      </c>
      <c r="I23611" s="119" t="s">
        <v>16</v>
      </c>
      <c r="J23611" s="119" t="s">
        <v>24</v>
      </c>
      <c r="K23611" s="1">
        <v>46255.758941458334</v>
      </c>
      <c r="L23611">
        <v>6</v>
      </c>
      <c r="M23611">
        <v>6</v>
      </c>
      <c r="N23611">
        <v>2</v>
      </c>
      <c r="O23611">
        <v>1</v>
      </c>
      <c r="P23611" s="119" t="s">
        <v>20254</v>
      </c>
    </row>
    <row r="23612" spans="1:16" x14ac:dyDescent="0.25">
      <c r="A23612">
        <v>74101</v>
      </c>
      <c r="B23612" s="119" t="s">
        <v>15966</v>
      </c>
      <c r="C23612">
        <v>80</v>
      </c>
      <c r="E23612">
        <v>173</v>
      </c>
      <c r="F23612">
        <v>70407</v>
      </c>
      <c r="G23612">
        <v>383</v>
      </c>
      <c r="H23612">
        <v>91997</v>
      </c>
      <c r="I23612" s="119" t="s">
        <v>19</v>
      </c>
      <c r="J23612" s="119" t="s">
        <v>24</v>
      </c>
      <c r="K23612" s="1">
        <v>46255.758941458334</v>
      </c>
      <c r="L23612">
        <v>21</v>
      </c>
      <c r="M23612">
        <v>101</v>
      </c>
      <c r="N23612">
        <v>3</v>
      </c>
      <c r="O23612">
        <v>23</v>
      </c>
      <c r="P23612" s="119" t="s">
        <v>20254</v>
      </c>
    </row>
    <row r="23613" spans="1:16" x14ac:dyDescent="0.25">
      <c r="A23613">
        <v>74103</v>
      </c>
      <c r="B23613" s="119" t="s">
        <v>15967</v>
      </c>
      <c r="C23613">
        <v>80</v>
      </c>
      <c r="E23613">
        <v>192</v>
      </c>
      <c r="F23613">
        <v>51168</v>
      </c>
      <c r="G23613">
        <v>100</v>
      </c>
      <c r="H23613">
        <v>101690</v>
      </c>
      <c r="I23613" s="119" t="s">
        <v>19</v>
      </c>
      <c r="J23613" s="119" t="s">
        <v>24</v>
      </c>
      <c r="K23613" s="1">
        <v>46255.758941458334</v>
      </c>
      <c r="L23613">
        <v>10</v>
      </c>
      <c r="M23613">
        <v>9</v>
      </c>
      <c r="N23613">
        <v>2</v>
      </c>
      <c r="O23613">
        <v>0</v>
      </c>
      <c r="P23613" s="119" t="s">
        <v>20254</v>
      </c>
    </row>
    <row r="23614" spans="1:16" x14ac:dyDescent="0.25">
      <c r="A23614">
        <v>74107</v>
      </c>
      <c r="B23614" s="119" t="s">
        <v>15968</v>
      </c>
      <c r="C23614">
        <v>0</v>
      </c>
      <c r="E23614">
        <v>113</v>
      </c>
      <c r="F23614">
        <v>340129</v>
      </c>
      <c r="G23614">
        <v>76</v>
      </c>
      <c r="H23614">
        <v>663293</v>
      </c>
      <c r="I23614" s="119" t="s">
        <v>6020</v>
      </c>
      <c r="J23614" s="119" t="s">
        <v>24</v>
      </c>
      <c r="K23614" s="1">
        <v>46255.758941458334</v>
      </c>
      <c r="L23614">
        <v>17</v>
      </c>
      <c r="M23614">
        <v>7</v>
      </c>
      <c r="N23614">
        <v>3</v>
      </c>
      <c r="O23614">
        <v>0</v>
      </c>
      <c r="P23614" s="119" t="s">
        <v>20254</v>
      </c>
    </row>
    <row r="23615" spans="1:16" x14ac:dyDescent="0.25">
      <c r="A23615">
        <v>74109</v>
      </c>
      <c r="B23615" s="119" t="s">
        <v>15969</v>
      </c>
      <c r="C23615">
        <v>0</v>
      </c>
      <c r="E23615">
        <v>38</v>
      </c>
      <c r="F23615">
        <v>30332</v>
      </c>
      <c r="G23615">
        <v>10</v>
      </c>
      <c r="H23615">
        <v>149998</v>
      </c>
      <c r="I23615" s="119" t="s">
        <v>16</v>
      </c>
      <c r="J23615" s="119" t="s">
        <v>24</v>
      </c>
      <c r="K23615" s="1">
        <v>46255.758941458334</v>
      </c>
      <c r="L23615">
        <v>0</v>
      </c>
      <c r="M23615">
        <v>0</v>
      </c>
      <c r="N23615">
        <v>0</v>
      </c>
      <c r="O23615">
        <v>0</v>
      </c>
      <c r="P23615" s="119" t="s">
        <v>20254</v>
      </c>
    </row>
    <row r="23616" spans="1:16" x14ac:dyDescent="0.25">
      <c r="A23616">
        <v>74110</v>
      </c>
      <c r="B23616" s="119" t="s">
        <v>15970</v>
      </c>
      <c r="C23616">
        <v>80</v>
      </c>
      <c r="E23616">
        <v>136</v>
      </c>
      <c r="F23616">
        <v>51223</v>
      </c>
      <c r="G23616">
        <v>41</v>
      </c>
      <c r="H23616">
        <v>129963</v>
      </c>
      <c r="I23616" s="119" t="s">
        <v>19</v>
      </c>
      <c r="J23616" s="119" t="s">
        <v>24</v>
      </c>
      <c r="K23616" s="1">
        <v>46255.758941458334</v>
      </c>
      <c r="L23616">
        <v>0</v>
      </c>
      <c r="M23616">
        <v>0</v>
      </c>
      <c r="N23616">
        <v>0</v>
      </c>
      <c r="O23616">
        <v>0</v>
      </c>
      <c r="P23616" s="119" t="s">
        <v>20254</v>
      </c>
    </row>
    <row r="23617" spans="1:16" x14ac:dyDescent="0.25">
      <c r="A23617">
        <v>74115</v>
      </c>
      <c r="B23617" s="119" t="s">
        <v>15971</v>
      </c>
      <c r="C23617">
        <v>80</v>
      </c>
      <c r="E23617">
        <v>205</v>
      </c>
      <c r="F23617">
        <v>38178</v>
      </c>
      <c r="G23617">
        <v>165</v>
      </c>
      <c r="H23617">
        <v>71209</v>
      </c>
      <c r="I23617" s="119" t="s">
        <v>19</v>
      </c>
      <c r="J23617" s="119" t="s">
        <v>24</v>
      </c>
      <c r="K23617" s="1">
        <v>46255.758941458334</v>
      </c>
      <c r="L23617">
        <v>42</v>
      </c>
      <c r="M23617">
        <v>64</v>
      </c>
      <c r="N23617">
        <v>5</v>
      </c>
      <c r="O23617">
        <v>12</v>
      </c>
      <c r="P23617" s="119" t="s">
        <v>20254</v>
      </c>
    </row>
    <row r="23618" spans="1:16" x14ac:dyDescent="0.25">
      <c r="A23618">
        <v>74122</v>
      </c>
      <c r="B23618" s="119" t="s">
        <v>15972</v>
      </c>
      <c r="C23618">
        <v>80</v>
      </c>
      <c r="E23618">
        <v>134</v>
      </c>
      <c r="F23618">
        <v>36854</v>
      </c>
      <c r="G23618">
        <v>211</v>
      </c>
      <c r="H23618">
        <v>53109</v>
      </c>
      <c r="I23618" s="119" t="s">
        <v>4726</v>
      </c>
      <c r="J23618" s="119" t="s">
        <v>24</v>
      </c>
      <c r="K23618" s="1">
        <v>46255.758941458334</v>
      </c>
      <c r="L23618">
        <v>12</v>
      </c>
      <c r="M23618">
        <v>37</v>
      </c>
      <c r="N23618">
        <v>1</v>
      </c>
      <c r="O23618">
        <v>8</v>
      </c>
      <c r="P23618" s="119" t="s">
        <v>20254</v>
      </c>
    </row>
    <row r="23619" spans="1:16" x14ac:dyDescent="0.25">
      <c r="A23619">
        <v>74130</v>
      </c>
      <c r="B23619" s="119" t="s">
        <v>15973</v>
      </c>
      <c r="C23619">
        <v>80</v>
      </c>
      <c r="E23619">
        <v>126</v>
      </c>
      <c r="F23619">
        <v>3969</v>
      </c>
      <c r="G23619">
        <v>107</v>
      </c>
      <c r="H23619">
        <v>19946</v>
      </c>
      <c r="I23619" s="119" t="s">
        <v>4726</v>
      </c>
      <c r="J23619" s="119" t="s">
        <v>24</v>
      </c>
      <c r="K23619" s="1">
        <v>46255.758941458334</v>
      </c>
      <c r="L23619">
        <v>4</v>
      </c>
      <c r="M23619">
        <v>0</v>
      </c>
      <c r="N23619">
        <v>0</v>
      </c>
      <c r="O23619">
        <v>0</v>
      </c>
      <c r="P23619" s="119" t="s">
        <v>20254</v>
      </c>
    </row>
    <row r="23620" spans="1:16" x14ac:dyDescent="0.25">
      <c r="A23620">
        <v>74136</v>
      </c>
      <c r="B23620" s="119" t="s">
        <v>15974</v>
      </c>
      <c r="C23620">
        <v>0</v>
      </c>
      <c r="E23620">
        <v>0</v>
      </c>
      <c r="F23620">
        <v>0</v>
      </c>
      <c r="G23620">
        <v>429</v>
      </c>
      <c r="H23620">
        <v>26</v>
      </c>
      <c r="I23620" s="119" t="s">
        <v>16</v>
      </c>
      <c r="J23620" s="119" t="s">
        <v>24</v>
      </c>
      <c r="K23620" s="1">
        <v>46255.758941458334</v>
      </c>
      <c r="L23620">
        <v>0</v>
      </c>
      <c r="M23620">
        <v>10</v>
      </c>
      <c r="N23620">
        <v>0</v>
      </c>
      <c r="O23620">
        <v>2</v>
      </c>
      <c r="P23620" s="119" t="s">
        <v>20254</v>
      </c>
    </row>
    <row r="23621" spans="1:16" x14ac:dyDescent="0.25">
      <c r="A23621">
        <v>74142</v>
      </c>
      <c r="B23621" s="119" t="s">
        <v>15975</v>
      </c>
      <c r="C23621">
        <v>80</v>
      </c>
      <c r="E23621">
        <v>141</v>
      </c>
      <c r="F23621">
        <v>71723</v>
      </c>
      <c r="G23621">
        <v>81</v>
      </c>
      <c r="H23621">
        <v>123997</v>
      </c>
      <c r="I23621" s="119" t="s">
        <v>19</v>
      </c>
      <c r="J23621" s="119" t="s">
        <v>24</v>
      </c>
      <c r="K23621" s="1">
        <v>46255.758941458334</v>
      </c>
      <c r="L23621">
        <v>27</v>
      </c>
      <c r="M23621">
        <v>23</v>
      </c>
      <c r="N23621">
        <v>12</v>
      </c>
      <c r="O23621">
        <v>8</v>
      </c>
      <c r="P23621" s="119" t="s">
        <v>20254</v>
      </c>
    </row>
    <row r="23622" spans="1:16" x14ac:dyDescent="0.25">
      <c r="A23622">
        <v>74148</v>
      </c>
      <c r="B23622" s="119" t="s">
        <v>15976</v>
      </c>
      <c r="C23622">
        <v>0</v>
      </c>
      <c r="E23622">
        <v>1017</v>
      </c>
      <c r="F23622">
        <v>50</v>
      </c>
      <c r="G23622">
        <v>523</v>
      </c>
      <c r="H23622">
        <v>997</v>
      </c>
      <c r="I23622" s="119" t="s">
        <v>16</v>
      </c>
      <c r="J23622" s="119" t="s">
        <v>24</v>
      </c>
      <c r="K23622" s="1">
        <v>46255.758941458334</v>
      </c>
      <c r="L23622">
        <v>1</v>
      </c>
      <c r="M23622">
        <v>2</v>
      </c>
      <c r="N23622">
        <v>0</v>
      </c>
      <c r="O23622">
        <v>1</v>
      </c>
      <c r="P23622" s="119" t="s">
        <v>20254</v>
      </c>
    </row>
    <row r="23623" spans="1:16" x14ac:dyDescent="0.25">
      <c r="A23623">
        <v>74153</v>
      </c>
      <c r="B23623" s="119" t="s">
        <v>15977</v>
      </c>
      <c r="C23623">
        <v>80</v>
      </c>
      <c r="E23623">
        <v>19</v>
      </c>
      <c r="F23623">
        <v>25379</v>
      </c>
      <c r="G23623">
        <v>12</v>
      </c>
      <c r="H23623">
        <v>159983</v>
      </c>
      <c r="I23623" s="119" t="s">
        <v>4726</v>
      </c>
      <c r="J23623" s="119" t="s">
        <v>24</v>
      </c>
      <c r="K23623" s="1">
        <v>46255.758941458334</v>
      </c>
      <c r="L23623">
        <v>2</v>
      </c>
      <c r="M23623">
        <v>0</v>
      </c>
      <c r="N23623">
        <v>0</v>
      </c>
      <c r="O23623">
        <v>0</v>
      </c>
      <c r="P23623" s="119" t="s">
        <v>20254</v>
      </c>
    </row>
    <row r="23624" spans="1:16" x14ac:dyDescent="0.25">
      <c r="A23624">
        <v>74159</v>
      </c>
      <c r="B23624" s="119" t="s">
        <v>15978</v>
      </c>
      <c r="C23624">
        <v>0</v>
      </c>
      <c r="E23624">
        <v>4029</v>
      </c>
      <c r="F23624">
        <v>91</v>
      </c>
      <c r="G23624">
        <v>1031</v>
      </c>
      <c r="H23624">
        <v>657</v>
      </c>
      <c r="I23624" s="119" t="s">
        <v>16</v>
      </c>
      <c r="J23624" s="119" t="s">
        <v>24</v>
      </c>
      <c r="K23624" s="1">
        <v>46255.758941458334</v>
      </c>
      <c r="L23624">
        <v>3</v>
      </c>
      <c r="M23624">
        <v>6</v>
      </c>
      <c r="N23624">
        <v>1</v>
      </c>
      <c r="O23624">
        <v>1</v>
      </c>
      <c r="P23624" s="119" t="s">
        <v>20254</v>
      </c>
    </row>
    <row r="23625" spans="1:16" x14ac:dyDescent="0.25">
      <c r="A23625">
        <v>74167</v>
      </c>
      <c r="B23625" s="119" t="s">
        <v>15979</v>
      </c>
      <c r="C23625">
        <v>0</v>
      </c>
      <c r="E23625">
        <v>10310</v>
      </c>
      <c r="F23625">
        <v>71</v>
      </c>
      <c r="G23625">
        <v>7107</v>
      </c>
      <c r="H23625">
        <v>118</v>
      </c>
      <c r="I23625" s="119" t="s">
        <v>16</v>
      </c>
      <c r="J23625" s="119" t="s">
        <v>24</v>
      </c>
      <c r="K23625" s="1">
        <v>46255.758941458334</v>
      </c>
      <c r="L23625">
        <v>14</v>
      </c>
      <c r="M23625">
        <v>77</v>
      </c>
      <c r="N23625">
        <v>8</v>
      </c>
      <c r="O23625">
        <v>5</v>
      </c>
      <c r="P23625" s="119" t="s">
        <v>20254</v>
      </c>
    </row>
    <row r="23626" spans="1:16" x14ac:dyDescent="0.25">
      <c r="A23626">
        <v>74169</v>
      </c>
      <c r="B23626" s="119" t="s">
        <v>15980</v>
      </c>
      <c r="C23626">
        <v>0</v>
      </c>
      <c r="E23626">
        <v>12854</v>
      </c>
      <c r="F23626">
        <v>29</v>
      </c>
      <c r="G23626">
        <v>3575</v>
      </c>
      <c r="H23626">
        <v>183</v>
      </c>
      <c r="I23626" s="119" t="s">
        <v>16</v>
      </c>
      <c r="J23626" s="119" t="s">
        <v>13431</v>
      </c>
      <c r="K23626" s="1">
        <v>46255.758941458334</v>
      </c>
      <c r="L23626">
        <v>34</v>
      </c>
      <c r="M23626">
        <v>15</v>
      </c>
      <c r="N23626">
        <v>4</v>
      </c>
      <c r="O23626">
        <v>0</v>
      </c>
      <c r="P23626" s="119" t="s">
        <v>20254</v>
      </c>
    </row>
    <row r="23627" spans="1:16" x14ac:dyDescent="0.25">
      <c r="A23627">
        <v>74178</v>
      </c>
      <c r="B23627" s="119" t="s">
        <v>15981</v>
      </c>
      <c r="C23627">
        <v>0</v>
      </c>
      <c r="E23627">
        <v>63</v>
      </c>
      <c r="F23627">
        <v>230096</v>
      </c>
      <c r="G23627">
        <v>43</v>
      </c>
      <c r="H23627">
        <v>379685</v>
      </c>
      <c r="I23627" s="119" t="s">
        <v>16</v>
      </c>
      <c r="J23627" s="119" t="s">
        <v>222</v>
      </c>
      <c r="K23627" s="1">
        <v>46255.758941458334</v>
      </c>
      <c r="L23627">
        <v>16</v>
      </c>
      <c r="M23627">
        <v>4</v>
      </c>
      <c r="N23627">
        <v>4</v>
      </c>
      <c r="O23627">
        <v>1</v>
      </c>
      <c r="P23627" s="119" t="s">
        <v>20254</v>
      </c>
    </row>
    <row r="23628" spans="1:16" x14ac:dyDescent="0.25">
      <c r="A23628">
        <v>74183</v>
      </c>
      <c r="B23628" s="119" t="s">
        <v>15982</v>
      </c>
      <c r="C23628">
        <v>0</v>
      </c>
      <c r="E23628">
        <v>26850</v>
      </c>
      <c r="F23628">
        <v>23</v>
      </c>
      <c r="G23628">
        <v>8305</v>
      </c>
      <c r="H23628">
        <v>120</v>
      </c>
      <c r="I23628" s="119" t="s">
        <v>16</v>
      </c>
      <c r="J23628" s="119" t="s">
        <v>24</v>
      </c>
      <c r="K23628" s="1">
        <v>46255.758941458334</v>
      </c>
      <c r="L23628">
        <v>19</v>
      </c>
      <c r="M23628">
        <v>33</v>
      </c>
      <c r="N23628">
        <v>3</v>
      </c>
      <c r="O23628">
        <v>9</v>
      </c>
      <c r="P23628" s="119" t="s">
        <v>20254</v>
      </c>
    </row>
    <row r="23629" spans="1:16" x14ac:dyDescent="0.25">
      <c r="A23629">
        <v>74184</v>
      </c>
      <c r="B23629" s="119" t="s">
        <v>15983</v>
      </c>
      <c r="C23629">
        <v>80</v>
      </c>
      <c r="E23629">
        <v>31</v>
      </c>
      <c r="F23629">
        <v>30077</v>
      </c>
      <c r="G23629">
        <v>39</v>
      </c>
      <c r="H23629">
        <v>129896</v>
      </c>
      <c r="I23629" s="119" t="s">
        <v>19</v>
      </c>
      <c r="J23629" s="119" t="s">
        <v>24</v>
      </c>
      <c r="K23629" s="1">
        <v>46255.758941458334</v>
      </c>
      <c r="L23629">
        <v>21</v>
      </c>
      <c r="M23629">
        <v>4</v>
      </c>
      <c r="N23629">
        <v>5</v>
      </c>
      <c r="O23629">
        <v>0</v>
      </c>
      <c r="P23629" s="119" t="s">
        <v>20254</v>
      </c>
    </row>
    <row r="23630" spans="1:16" x14ac:dyDescent="0.25">
      <c r="A23630">
        <v>74187</v>
      </c>
      <c r="B23630" s="119" t="s">
        <v>15984</v>
      </c>
      <c r="C23630">
        <v>0</v>
      </c>
      <c r="E23630">
        <v>2967</v>
      </c>
      <c r="F23630">
        <v>125</v>
      </c>
      <c r="G23630">
        <v>1615</v>
      </c>
      <c r="H23630">
        <v>311</v>
      </c>
      <c r="I23630" s="119" t="s">
        <v>16</v>
      </c>
      <c r="J23630" s="119" t="s">
        <v>24</v>
      </c>
      <c r="K23630" s="1">
        <v>46255.758941458334</v>
      </c>
      <c r="L23630">
        <v>42</v>
      </c>
      <c r="M23630">
        <v>13</v>
      </c>
      <c r="N23630">
        <v>10</v>
      </c>
      <c r="O23630">
        <v>2</v>
      </c>
      <c r="P23630" s="119" t="s">
        <v>20254</v>
      </c>
    </row>
    <row r="23631" spans="1:16" x14ac:dyDescent="0.25">
      <c r="A23631">
        <v>74194</v>
      </c>
      <c r="B23631" s="119" t="s">
        <v>15985</v>
      </c>
      <c r="C23631">
        <v>0</v>
      </c>
      <c r="E23631">
        <v>21</v>
      </c>
      <c r="F23631">
        <v>50828</v>
      </c>
      <c r="G23631">
        <v>12</v>
      </c>
      <c r="H23631">
        <v>369999</v>
      </c>
      <c r="I23631" s="119" t="s">
        <v>16</v>
      </c>
      <c r="J23631" s="119" t="s">
        <v>13431</v>
      </c>
      <c r="K23631" s="1">
        <v>46255.758941458334</v>
      </c>
      <c r="L23631">
        <v>0</v>
      </c>
      <c r="M23631">
        <v>0</v>
      </c>
      <c r="N23631">
        <v>0</v>
      </c>
      <c r="O23631">
        <v>0</v>
      </c>
      <c r="P23631" s="119" t="s">
        <v>20254</v>
      </c>
    </row>
    <row r="23632" spans="1:16" x14ac:dyDescent="0.25">
      <c r="A23632">
        <v>74201</v>
      </c>
      <c r="B23632" s="119" t="s">
        <v>15986</v>
      </c>
      <c r="C23632">
        <v>80</v>
      </c>
      <c r="E23632">
        <v>245</v>
      </c>
      <c r="F23632">
        <v>40739</v>
      </c>
      <c r="G23632">
        <v>144</v>
      </c>
      <c r="H23632">
        <v>69979</v>
      </c>
      <c r="I23632" s="119" t="s">
        <v>19</v>
      </c>
      <c r="J23632" s="119" t="s">
        <v>24</v>
      </c>
      <c r="K23632" s="1">
        <v>46255.758941458334</v>
      </c>
      <c r="L23632">
        <v>7</v>
      </c>
      <c r="M23632">
        <v>48</v>
      </c>
      <c r="N23632">
        <v>1</v>
      </c>
      <c r="O23632">
        <v>7</v>
      </c>
      <c r="P23632" s="119" t="s">
        <v>20254</v>
      </c>
    </row>
    <row r="23633" spans="1:16" x14ac:dyDescent="0.25">
      <c r="A23633">
        <v>74202</v>
      </c>
      <c r="B23633" s="119" t="s">
        <v>15987</v>
      </c>
      <c r="C23633">
        <v>0</v>
      </c>
      <c r="E23633">
        <v>21716</v>
      </c>
      <c r="F23633">
        <v>18</v>
      </c>
      <c r="G23633">
        <v>9935175</v>
      </c>
      <c r="H23633">
        <v>20</v>
      </c>
      <c r="I23633" s="119" t="s">
        <v>3582</v>
      </c>
      <c r="J23633" s="119" t="s">
        <v>22</v>
      </c>
      <c r="K23633" s="1">
        <v>46255.758941458334</v>
      </c>
      <c r="L23633">
        <v>142287</v>
      </c>
      <c r="M23633">
        <v>145721</v>
      </c>
      <c r="N23633">
        <v>40135</v>
      </c>
      <c r="O23633">
        <v>39423</v>
      </c>
      <c r="P23633" s="119" t="s">
        <v>20254</v>
      </c>
    </row>
    <row r="23634" spans="1:16" x14ac:dyDescent="0.25">
      <c r="A23634">
        <v>74206</v>
      </c>
      <c r="B23634" s="119" t="s">
        <v>15988</v>
      </c>
      <c r="C23634">
        <v>0</v>
      </c>
      <c r="E23634">
        <v>1483</v>
      </c>
      <c r="F23634">
        <v>174</v>
      </c>
      <c r="G23634">
        <v>571</v>
      </c>
      <c r="H23634">
        <v>2986</v>
      </c>
      <c r="I23634" s="119" t="s">
        <v>16</v>
      </c>
      <c r="J23634" s="119" t="s">
        <v>13431</v>
      </c>
      <c r="K23634" s="1">
        <v>46255.758941458334</v>
      </c>
      <c r="L23634">
        <v>7</v>
      </c>
      <c r="M23634">
        <v>18</v>
      </c>
      <c r="N23634">
        <v>0</v>
      </c>
      <c r="O23634">
        <v>2</v>
      </c>
      <c r="P23634" s="119" t="s">
        <v>20254</v>
      </c>
    </row>
    <row r="23635" spans="1:16" x14ac:dyDescent="0.25">
      <c r="A23635">
        <v>74232</v>
      </c>
      <c r="B23635" s="119" t="s">
        <v>15989</v>
      </c>
      <c r="C23635">
        <v>0</v>
      </c>
      <c r="E23635">
        <v>484</v>
      </c>
      <c r="F23635">
        <v>3385</v>
      </c>
      <c r="G23635">
        <v>210</v>
      </c>
      <c r="H23635">
        <v>9998</v>
      </c>
      <c r="I23635" s="119" t="s">
        <v>16</v>
      </c>
      <c r="J23635" s="119" t="s">
        <v>13431</v>
      </c>
      <c r="K23635" s="1">
        <v>46255.758941458334</v>
      </c>
      <c r="L23635">
        <v>6</v>
      </c>
      <c r="M23635">
        <v>6</v>
      </c>
      <c r="N23635">
        <v>3</v>
      </c>
      <c r="O23635">
        <v>0</v>
      </c>
      <c r="P23635" s="119" t="s">
        <v>20254</v>
      </c>
    </row>
    <row r="23636" spans="1:16" x14ac:dyDescent="0.25">
      <c r="A23636">
        <v>74243</v>
      </c>
      <c r="B23636" s="119" t="s">
        <v>15990</v>
      </c>
      <c r="C23636">
        <v>0</v>
      </c>
      <c r="E23636">
        <v>10306</v>
      </c>
      <c r="F23636">
        <v>33</v>
      </c>
      <c r="G23636">
        <v>1204</v>
      </c>
      <c r="H23636">
        <v>179</v>
      </c>
      <c r="I23636" s="119" t="s">
        <v>16</v>
      </c>
      <c r="J23636" s="119" t="s">
        <v>24</v>
      </c>
      <c r="K23636" s="1">
        <v>46255.758941458334</v>
      </c>
      <c r="L23636">
        <v>6</v>
      </c>
      <c r="M23636">
        <v>4</v>
      </c>
      <c r="N23636">
        <v>1</v>
      </c>
      <c r="O23636">
        <v>1</v>
      </c>
      <c r="P23636" s="119" t="s">
        <v>20254</v>
      </c>
    </row>
    <row r="23637" spans="1:16" x14ac:dyDescent="0.25">
      <c r="A23637">
        <v>74266</v>
      </c>
      <c r="B23637" s="119" t="s">
        <v>15991</v>
      </c>
      <c r="C23637">
        <v>80</v>
      </c>
      <c r="E23637">
        <v>0</v>
      </c>
      <c r="F23637">
        <v>0</v>
      </c>
      <c r="G23637">
        <v>2718337</v>
      </c>
      <c r="H23637">
        <v>11</v>
      </c>
      <c r="I23637" s="119" t="s">
        <v>3582</v>
      </c>
      <c r="J23637" s="119" t="s">
        <v>17</v>
      </c>
      <c r="K23637" s="1">
        <v>46255.758941458334</v>
      </c>
      <c r="L23637">
        <v>0</v>
      </c>
      <c r="M23637">
        <v>11162</v>
      </c>
      <c r="N23637">
        <v>0</v>
      </c>
      <c r="O23637">
        <v>926</v>
      </c>
      <c r="P23637" s="119" t="s">
        <v>20254</v>
      </c>
    </row>
    <row r="23638" spans="1:16" x14ac:dyDescent="0.25">
      <c r="A23638">
        <v>74268</v>
      </c>
      <c r="B23638" s="119" t="s">
        <v>15992</v>
      </c>
      <c r="C23638">
        <v>0</v>
      </c>
      <c r="E23638">
        <v>211990</v>
      </c>
      <c r="F23638">
        <v>4</v>
      </c>
      <c r="G23638">
        <v>1574590</v>
      </c>
      <c r="H23638">
        <v>15</v>
      </c>
      <c r="I23638" s="119" t="s">
        <v>6335</v>
      </c>
      <c r="J23638" s="119" t="s">
        <v>24</v>
      </c>
      <c r="K23638" s="1">
        <v>46255.758941458334</v>
      </c>
      <c r="L23638">
        <v>20644</v>
      </c>
      <c r="M23638">
        <v>3202</v>
      </c>
      <c r="N23638">
        <v>4062</v>
      </c>
      <c r="O23638">
        <v>914</v>
      </c>
      <c r="P23638" s="119" t="s">
        <v>20254</v>
      </c>
    </row>
    <row r="23639" spans="1:16" x14ac:dyDescent="0.25">
      <c r="A23639">
        <v>74283</v>
      </c>
      <c r="B23639" s="119" t="s">
        <v>15993</v>
      </c>
      <c r="C23639">
        <v>0</v>
      </c>
      <c r="E23639">
        <v>1480</v>
      </c>
      <c r="F23639">
        <v>690</v>
      </c>
      <c r="G23639">
        <v>911</v>
      </c>
      <c r="H23639">
        <v>4984</v>
      </c>
      <c r="I23639" s="119" t="s">
        <v>16</v>
      </c>
      <c r="J23639" s="119" t="s">
        <v>13431</v>
      </c>
      <c r="K23639" s="1">
        <v>46255.758941458334</v>
      </c>
      <c r="L23639">
        <v>0</v>
      </c>
      <c r="M23639">
        <v>2</v>
      </c>
      <c r="N23639">
        <v>0</v>
      </c>
      <c r="O23639">
        <v>1</v>
      </c>
      <c r="P23639" s="119" t="s">
        <v>20254</v>
      </c>
    </row>
    <row r="23640" spans="1:16" x14ac:dyDescent="0.25">
      <c r="A23640">
        <v>74284</v>
      </c>
      <c r="B23640" s="119" t="s">
        <v>15994</v>
      </c>
      <c r="C23640">
        <v>0</v>
      </c>
      <c r="E23640">
        <v>176</v>
      </c>
      <c r="F23640">
        <v>6681</v>
      </c>
      <c r="G23640">
        <v>43</v>
      </c>
      <c r="H23640">
        <v>27035</v>
      </c>
      <c r="I23640" s="119" t="s">
        <v>16</v>
      </c>
      <c r="J23640" s="119" t="s">
        <v>13431</v>
      </c>
      <c r="K23640" s="1">
        <v>46255.758941458334</v>
      </c>
      <c r="L23640">
        <v>0</v>
      </c>
      <c r="M23640">
        <v>0</v>
      </c>
      <c r="N23640">
        <v>0</v>
      </c>
      <c r="O23640">
        <v>0</v>
      </c>
      <c r="P23640" s="119" t="s">
        <v>20254</v>
      </c>
    </row>
    <row r="23641" spans="1:16" x14ac:dyDescent="0.25">
      <c r="A23641">
        <v>74285</v>
      </c>
      <c r="B23641" s="119" t="s">
        <v>15995</v>
      </c>
      <c r="C23641">
        <v>0</v>
      </c>
      <c r="E23641">
        <v>100</v>
      </c>
      <c r="F23641">
        <v>9096</v>
      </c>
      <c r="G23641">
        <v>9</v>
      </c>
      <c r="H23641">
        <v>55913</v>
      </c>
      <c r="I23641" s="119" t="s">
        <v>16</v>
      </c>
      <c r="J23641" s="119" t="s">
        <v>13431</v>
      </c>
      <c r="K23641" s="1">
        <v>46255.758941458334</v>
      </c>
      <c r="L23641">
        <v>0</v>
      </c>
      <c r="M23641">
        <v>0</v>
      </c>
      <c r="N23641">
        <v>0</v>
      </c>
      <c r="O23641">
        <v>0</v>
      </c>
      <c r="P23641" s="119" t="s">
        <v>20254</v>
      </c>
    </row>
    <row r="23642" spans="1:16" x14ac:dyDescent="0.25">
      <c r="A23642">
        <v>74289</v>
      </c>
      <c r="B23642" s="119" t="s">
        <v>15996</v>
      </c>
      <c r="C23642">
        <v>80</v>
      </c>
      <c r="E23642">
        <v>101</v>
      </c>
      <c r="F23642">
        <v>2898</v>
      </c>
      <c r="G23642">
        <v>122</v>
      </c>
      <c r="H23642">
        <v>12579</v>
      </c>
      <c r="I23642" s="119" t="s">
        <v>4726</v>
      </c>
      <c r="J23642" s="119" t="s">
        <v>24</v>
      </c>
      <c r="K23642" s="1">
        <v>46255.758941458334</v>
      </c>
      <c r="L23642">
        <v>1</v>
      </c>
      <c r="M23642">
        <v>0</v>
      </c>
      <c r="N23642">
        <v>1</v>
      </c>
      <c r="O23642">
        <v>0</v>
      </c>
      <c r="P23642" s="119" t="s">
        <v>20254</v>
      </c>
    </row>
    <row r="23643" spans="1:16" x14ac:dyDescent="0.25">
      <c r="A23643">
        <v>74296</v>
      </c>
      <c r="B23643" s="119" t="s">
        <v>15997</v>
      </c>
      <c r="C23643">
        <v>0</v>
      </c>
      <c r="E23643">
        <v>1120</v>
      </c>
      <c r="F23643">
        <v>3187</v>
      </c>
      <c r="G23643">
        <v>1059</v>
      </c>
      <c r="H23643">
        <v>5714</v>
      </c>
      <c r="I23643" s="119" t="s">
        <v>3582</v>
      </c>
      <c r="J23643" s="119" t="s">
        <v>139</v>
      </c>
      <c r="K23643" s="1">
        <v>46255.758941458334</v>
      </c>
      <c r="L23643">
        <v>0</v>
      </c>
      <c r="M23643">
        <v>50</v>
      </c>
      <c r="N23643">
        <v>0</v>
      </c>
      <c r="O23643">
        <v>0</v>
      </c>
      <c r="P23643" s="119" t="s">
        <v>20254</v>
      </c>
    </row>
    <row r="23644" spans="1:16" x14ac:dyDescent="0.25">
      <c r="A23644">
        <v>74298</v>
      </c>
      <c r="B23644" s="119" t="s">
        <v>15998</v>
      </c>
      <c r="C23644">
        <v>80</v>
      </c>
      <c r="E23644">
        <v>148</v>
      </c>
      <c r="F23644">
        <v>57854</v>
      </c>
      <c r="G23644">
        <v>88</v>
      </c>
      <c r="H23644">
        <v>109171</v>
      </c>
      <c r="I23644" s="119" t="s">
        <v>19</v>
      </c>
      <c r="J23644" s="119" t="s">
        <v>24</v>
      </c>
      <c r="K23644" s="1">
        <v>46255.758941458334</v>
      </c>
      <c r="L23644">
        <v>0</v>
      </c>
      <c r="M23644">
        <v>14</v>
      </c>
      <c r="N23644">
        <v>0</v>
      </c>
      <c r="O23644">
        <v>2</v>
      </c>
      <c r="P23644" s="119" t="s">
        <v>20254</v>
      </c>
    </row>
    <row r="23645" spans="1:16" x14ac:dyDescent="0.25">
      <c r="A23645">
        <v>74302</v>
      </c>
      <c r="B23645" s="119" t="s">
        <v>15999</v>
      </c>
      <c r="C23645">
        <v>0</v>
      </c>
      <c r="E23645">
        <v>0</v>
      </c>
      <c r="F23645">
        <v>0</v>
      </c>
      <c r="G23645">
        <v>1205</v>
      </c>
      <c r="H23645">
        <v>22</v>
      </c>
      <c r="I23645" s="119" t="s">
        <v>16</v>
      </c>
      <c r="J23645" s="119" t="s">
        <v>24</v>
      </c>
      <c r="K23645" s="1">
        <v>46255.758941458334</v>
      </c>
      <c r="L23645">
        <v>0</v>
      </c>
      <c r="M23645">
        <v>20</v>
      </c>
      <c r="N23645">
        <v>0</v>
      </c>
      <c r="O23645">
        <v>1</v>
      </c>
      <c r="P23645" s="119" t="s">
        <v>20254</v>
      </c>
    </row>
    <row r="23646" spans="1:16" x14ac:dyDescent="0.25">
      <c r="A23646">
        <v>74303</v>
      </c>
      <c r="B23646" s="119" t="s">
        <v>16000</v>
      </c>
      <c r="C23646">
        <v>80</v>
      </c>
      <c r="E23646">
        <v>115</v>
      </c>
      <c r="F23646">
        <v>70625</v>
      </c>
      <c r="G23646">
        <v>52</v>
      </c>
      <c r="H23646">
        <v>150488</v>
      </c>
      <c r="I23646" s="119" t="s">
        <v>19</v>
      </c>
      <c r="J23646" s="119" t="s">
        <v>24</v>
      </c>
      <c r="K23646" s="1">
        <v>46255.758941458334</v>
      </c>
      <c r="L23646">
        <v>0</v>
      </c>
      <c r="M23646">
        <v>0</v>
      </c>
      <c r="N23646">
        <v>0</v>
      </c>
      <c r="O23646">
        <v>0</v>
      </c>
      <c r="P23646" s="119" t="s">
        <v>20254</v>
      </c>
    </row>
    <row r="23647" spans="1:16" x14ac:dyDescent="0.25">
      <c r="A23647">
        <v>74309</v>
      </c>
      <c r="B23647" s="119" t="s">
        <v>16001</v>
      </c>
      <c r="C23647">
        <v>0</v>
      </c>
      <c r="E23647">
        <v>444</v>
      </c>
      <c r="F23647">
        <v>42</v>
      </c>
      <c r="G23647">
        <v>611</v>
      </c>
      <c r="H23647">
        <v>3257</v>
      </c>
      <c r="I23647" s="119" t="s">
        <v>16</v>
      </c>
      <c r="J23647" s="119" t="s">
        <v>13431</v>
      </c>
      <c r="K23647" s="1">
        <v>46255.758941458334</v>
      </c>
      <c r="L23647">
        <v>7</v>
      </c>
      <c r="M23647">
        <v>20</v>
      </c>
      <c r="N23647">
        <v>3</v>
      </c>
      <c r="O23647">
        <v>4</v>
      </c>
      <c r="P23647" s="119" t="s">
        <v>20254</v>
      </c>
    </row>
    <row r="23648" spans="1:16" x14ac:dyDescent="0.25">
      <c r="A23648">
        <v>74310</v>
      </c>
      <c r="B23648" s="119" t="s">
        <v>16002</v>
      </c>
      <c r="C23648">
        <v>80</v>
      </c>
      <c r="E23648">
        <v>34</v>
      </c>
      <c r="F23648">
        <v>63771</v>
      </c>
      <c r="G23648">
        <v>28</v>
      </c>
      <c r="H23648">
        <v>120202</v>
      </c>
      <c r="I23648" s="119" t="s">
        <v>19</v>
      </c>
      <c r="J23648" s="119" t="s">
        <v>24</v>
      </c>
      <c r="K23648" s="1">
        <v>46255.758941458334</v>
      </c>
      <c r="L23648">
        <v>13</v>
      </c>
      <c r="M23648">
        <v>2</v>
      </c>
      <c r="N23648">
        <v>1</v>
      </c>
      <c r="O23648">
        <v>0</v>
      </c>
      <c r="P23648" s="119" t="s">
        <v>20254</v>
      </c>
    </row>
    <row r="23649" spans="1:16" x14ac:dyDescent="0.25">
      <c r="A23649">
        <v>74314</v>
      </c>
      <c r="B23649" s="119" t="s">
        <v>16003</v>
      </c>
      <c r="C23649">
        <v>80</v>
      </c>
      <c r="E23649">
        <v>1065</v>
      </c>
      <c r="F23649">
        <v>1587</v>
      </c>
      <c r="G23649">
        <v>169</v>
      </c>
      <c r="H23649">
        <v>6295</v>
      </c>
      <c r="I23649" s="119" t="s">
        <v>4726</v>
      </c>
      <c r="J23649" s="119" t="s">
        <v>222</v>
      </c>
      <c r="K23649" s="1">
        <v>46255.758941458334</v>
      </c>
      <c r="L23649">
        <v>342</v>
      </c>
      <c r="M23649">
        <v>2</v>
      </c>
      <c r="N23649">
        <v>1</v>
      </c>
      <c r="O23649">
        <v>0</v>
      </c>
      <c r="P23649" s="119" t="s">
        <v>20254</v>
      </c>
    </row>
    <row r="23650" spans="1:16" x14ac:dyDescent="0.25">
      <c r="A23650">
        <v>74315</v>
      </c>
      <c r="B23650" s="119" t="s">
        <v>16004</v>
      </c>
      <c r="C23650">
        <v>0</v>
      </c>
      <c r="E23650">
        <v>1135</v>
      </c>
      <c r="F23650">
        <v>184</v>
      </c>
      <c r="G23650">
        <v>741</v>
      </c>
      <c r="H23650">
        <v>2079</v>
      </c>
      <c r="I23650" s="119" t="s">
        <v>16</v>
      </c>
      <c r="J23650" s="119" t="s">
        <v>13431</v>
      </c>
      <c r="K23650" s="1">
        <v>46255.758941458334</v>
      </c>
      <c r="L23650">
        <v>14</v>
      </c>
      <c r="M23650">
        <v>29</v>
      </c>
      <c r="N23650">
        <v>1</v>
      </c>
      <c r="O23650">
        <v>7</v>
      </c>
      <c r="P23650" s="119" t="s">
        <v>20254</v>
      </c>
    </row>
    <row r="23651" spans="1:16" x14ac:dyDescent="0.25">
      <c r="A23651">
        <v>74321</v>
      </c>
      <c r="B23651" s="119" t="s">
        <v>16005</v>
      </c>
      <c r="C23651">
        <v>80</v>
      </c>
      <c r="E23651">
        <v>103</v>
      </c>
      <c r="F23651">
        <v>27266</v>
      </c>
      <c r="G23651">
        <v>192</v>
      </c>
      <c r="H23651">
        <v>61803</v>
      </c>
      <c r="I23651" s="119" t="s">
        <v>19</v>
      </c>
      <c r="J23651" s="119" t="s">
        <v>24</v>
      </c>
      <c r="K23651" s="1">
        <v>46255.758941458334</v>
      </c>
      <c r="L23651">
        <v>32</v>
      </c>
      <c r="M23651">
        <v>73</v>
      </c>
      <c r="N23651">
        <v>16</v>
      </c>
      <c r="O23651">
        <v>21</v>
      </c>
      <c r="P23651" s="119" t="s">
        <v>20254</v>
      </c>
    </row>
    <row r="23652" spans="1:16" x14ac:dyDescent="0.25">
      <c r="A23652">
        <v>74323</v>
      </c>
      <c r="B23652" s="119" t="s">
        <v>16006</v>
      </c>
      <c r="C23652">
        <v>0</v>
      </c>
      <c r="E23652">
        <v>19194</v>
      </c>
      <c r="F23652">
        <v>741</v>
      </c>
      <c r="G23652">
        <v>10025</v>
      </c>
      <c r="H23652">
        <v>1147</v>
      </c>
      <c r="I23652" s="119" t="s">
        <v>1807</v>
      </c>
      <c r="J23652" s="119" t="s">
        <v>17</v>
      </c>
      <c r="K23652" s="1">
        <v>46255.758941458334</v>
      </c>
      <c r="L23652">
        <v>1653</v>
      </c>
      <c r="M23652">
        <v>0</v>
      </c>
      <c r="N23652">
        <v>768</v>
      </c>
      <c r="O23652">
        <v>0</v>
      </c>
      <c r="P23652" s="119" t="s">
        <v>20254</v>
      </c>
    </row>
    <row r="23653" spans="1:16" x14ac:dyDescent="0.25">
      <c r="A23653">
        <v>74326</v>
      </c>
      <c r="B23653" s="119" t="s">
        <v>16007</v>
      </c>
      <c r="C23653">
        <v>60</v>
      </c>
      <c r="E23653">
        <v>526</v>
      </c>
      <c r="F23653">
        <v>46721</v>
      </c>
      <c r="G23653">
        <v>1966</v>
      </c>
      <c r="H23653">
        <v>55482</v>
      </c>
      <c r="I23653" s="119" t="s">
        <v>7033</v>
      </c>
      <c r="J23653" s="119" t="s">
        <v>24</v>
      </c>
      <c r="K23653" s="1">
        <v>46255.758941458334</v>
      </c>
      <c r="L23653">
        <v>241</v>
      </c>
      <c r="M23653">
        <v>884</v>
      </c>
      <c r="N23653">
        <v>40</v>
      </c>
      <c r="O23653">
        <v>215</v>
      </c>
      <c r="P23653" s="119" t="s">
        <v>19714</v>
      </c>
    </row>
    <row r="23654" spans="1:16" x14ac:dyDescent="0.25">
      <c r="A23654">
        <v>74328</v>
      </c>
      <c r="B23654" s="119" t="s">
        <v>16008</v>
      </c>
      <c r="C23654">
        <v>0</v>
      </c>
      <c r="E23654">
        <v>0</v>
      </c>
      <c r="F23654">
        <v>0</v>
      </c>
      <c r="G23654">
        <v>6957098</v>
      </c>
      <c r="H23654">
        <v>25</v>
      </c>
      <c r="I23654" s="119" t="s">
        <v>3582</v>
      </c>
      <c r="J23654" s="119" t="s">
        <v>22</v>
      </c>
      <c r="K23654" s="1">
        <v>46255.758941458334</v>
      </c>
      <c r="L23654">
        <v>179979</v>
      </c>
      <c r="M23654">
        <v>242352</v>
      </c>
      <c r="N23654">
        <v>24685</v>
      </c>
      <c r="O23654">
        <v>66273</v>
      </c>
      <c r="P23654" s="119" t="s">
        <v>20254</v>
      </c>
    </row>
    <row r="23655" spans="1:16" x14ac:dyDescent="0.25">
      <c r="A23655">
        <v>74335</v>
      </c>
      <c r="B23655" s="119" t="s">
        <v>16009</v>
      </c>
      <c r="C23655">
        <v>0</v>
      </c>
      <c r="E23655">
        <v>1392</v>
      </c>
      <c r="F23655">
        <v>8510</v>
      </c>
      <c r="G23655">
        <v>272</v>
      </c>
      <c r="H23655">
        <v>13993</v>
      </c>
      <c r="I23655" s="119" t="s">
        <v>3582</v>
      </c>
      <c r="J23655" s="119" t="s">
        <v>17</v>
      </c>
      <c r="K23655" s="1">
        <v>46255.758941458334</v>
      </c>
      <c r="L23655">
        <v>12</v>
      </c>
      <c r="M23655">
        <v>1</v>
      </c>
      <c r="N23655">
        <v>4</v>
      </c>
      <c r="O23655">
        <v>0</v>
      </c>
      <c r="P23655" s="119" t="s">
        <v>20254</v>
      </c>
    </row>
    <row r="23656" spans="1:16" x14ac:dyDescent="0.25">
      <c r="A23656">
        <v>74340</v>
      </c>
      <c r="B23656" s="119" t="s">
        <v>16010</v>
      </c>
      <c r="C23656">
        <v>0</v>
      </c>
      <c r="E23656">
        <v>2908</v>
      </c>
      <c r="F23656">
        <v>4</v>
      </c>
      <c r="G23656">
        <v>6771</v>
      </c>
      <c r="H23656">
        <v>21</v>
      </c>
      <c r="I23656" s="119" t="s">
        <v>16</v>
      </c>
      <c r="J23656" s="119" t="s">
        <v>24</v>
      </c>
      <c r="K23656" s="1">
        <v>46255.758941458334</v>
      </c>
      <c r="L23656">
        <v>30</v>
      </c>
      <c r="M23656">
        <v>13</v>
      </c>
      <c r="N23656">
        <v>7</v>
      </c>
      <c r="O23656">
        <v>2</v>
      </c>
      <c r="P23656" s="119" t="s">
        <v>20254</v>
      </c>
    </row>
    <row r="23657" spans="1:16" x14ac:dyDescent="0.25">
      <c r="A23657">
        <v>74341</v>
      </c>
      <c r="B23657" s="119" t="s">
        <v>16011</v>
      </c>
      <c r="C23657">
        <v>0</v>
      </c>
      <c r="E23657">
        <v>190</v>
      </c>
      <c r="F23657">
        <v>9072</v>
      </c>
      <c r="G23657">
        <v>425</v>
      </c>
      <c r="H23657">
        <v>17357</v>
      </c>
      <c r="I23657" s="119" t="s">
        <v>3582</v>
      </c>
      <c r="J23657" s="119" t="s">
        <v>17</v>
      </c>
      <c r="K23657" s="1">
        <v>46255.758941458334</v>
      </c>
      <c r="L23657">
        <v>17</v>
      </c>
      <c r="M23657">
        <v>15</v>
      </c>
      <c r="N23657">
        <v>4</v>
      </c>
      <c r="O23657">
        <v>5</v>
      </c>
      <c r="P23657" s="119" t="s">
        <v>20254</v>
      </c>
    </row>
    <row r="23658" spans="1:16" x14ac:dyDescent="0.25">
      <c r="A23658">
        <v>74360</v>
      </c>
      <c r="B23658" s="119" t="s">
        <v>16012</v>
      </c>
      <c r="C23658">
        <v>0</v>
      </c>
      <c r="E23658">
        <v>1181</v>
      </c>
      <c r="F23658">
        <v>38</v>
      </c>
      <c r="G23658">
        <v>652</v>
      </c>
      <c r="H23658">
        <v>1117</v>
      </c>
      <c r="I23658" s="119" t="s">
        <v>16</v>
      </c>
      <c r="J23658" s="119" t="s">
        <v>13431</v>
      </c>
      <c r="K23658" s="1">
        <v>46255.758941458334</v>
      </c>
      <c r="L23658">
        <v>0</v>
      </c>
      <c r="M23658">
        <v>3</v>
      </c>
      <c r="N23658">
        <v>0</v>
      </c>
      <c r="O23658">
        <v>2</v>
      </c>
      <c r="P23658" s="119" t="s">
        <v>20254</v>
      </c>
    </row>
    <row r="23659" spans="1:16" x14ac:dyDescent="0.25">
      <c r="A23659">
        <v>74362</v>
      </c>
      <c r="B23659" s="119" t="s">
        <v>16013</v>
      </c>
      <c r="C23659">
        <v>80</v>
      </c>
      <c r="E23659">
        <v>414</v>
      </c>
      <c r="F23659">
        <v>5906</v>
      </c>
      <c r="G23659">
        <v>183</v>
      </c>
      <c r="H23659">
        <v>12392</v>
      </c>
      <c r="I23659" s="119" t="s">
        <v>4726</v>
      </c>
      <c r="J23659" s="119" t="s">
        <v>222</v>
      </c>
      <c r="K23659" s="1">
        <v>46255.758941458334</v>
      </c>
      <c r="L23659">
        <v>8</v>
      </c>
      <c r="M23659">
        <v>21</v>
      </c>
      <c r="N23659">
        <v>0</v>
      </c>
      <c r="O23659">
        <v>5</v>
      </c>
      <c r="P23659" s="119" t="s">
        <v>20254</v>
      </c>
    </row>
    <row r="23660" spans="1:16" x14ac:dyDescent="0.25">
      <c r="A23660">
        <v>74369</v>
      </c>
      <c r="B23660" s="119" t="s">
        <v>16014</v>
      </c>
      <c r="C23660">
        <v>80</v>
      </c>
      <c r="E23660">
        <v>3175</v>
      </c>
      <c r="F23660">
        <v>1636</v>
      </c>
      <c r="G23660">
        <v>176</v>
      </c>
      <c r="H23660">
        <v>2399</v>
      </c>
      <c r="I23660" s="119" t="s">
        <v>4726</v>
      </c>
      <c r="J23660" s="119" t="s">
        <v>222</v>
      </c>
      <c r="K23660" s="1">
        <v>46255.758941458334</v>
      </c>
      <c r="L23660">
        <v>299</v>
      </c>
      <c r="M23660">
        <v>2</v>
      </c>
      <c r="N23660">
        <v>118</v>
      </c>
      <c r="O23660">
        <v>0</v>
      </c>
      <c r="P23660" s="119" t="s">
        <v>20254</v>
      </c>
    </row>
    <row r="23661" spans="1:16" x14ac:dyDescent="0.25">
      <c r="A23661">
        <v>74371</v>
      </c>
      <c r="B23661" s="119" t="s">
        <v>16015</v>
      </c>
      <c r="C23661">
        <v>80</v>
      </c>
      <c r="E23661">
        <v>19</v>
      </c>
      <c r="F23661">
        <v>28601</v>
      </c>
      <c r="G23661">
        <v>90</v>
      </c>
      <c r="H23661">
        <v>53844</v>
      </c>
      <c r="I23661" s="119" t="s">
        <v>4726</v>
      </c>
      <c r="J23661" s="119" t="s">
        <v>24</v>
      </c>
      <c r="K23661" s="1">
        <v>46255.758941458334</v>
      </c>
      <c r="L23661">
        <v>47</v>
      </c>
      <c r="M23661">
        <v>35</v>
      </c>
      <c r="N23661">
        <v>10</v>
      </c>
      <c r="O23661">
        <v>13</v>
      </c>
      <c r="P23661" s="119" t="s">
        <v>20254</v>
      </c>
    </row>
    <row r="23662" spans="1:16" x14ac:dyDescent="0.25">
      <c r="A23662">
        <v>74379</v>
      </c>
      <c r="B23662" s="119" t="s">
        <v>16016</v>
      </c>
      <c r="C23662">
        <v>80</v>
      </c>
      <c r="E23662">
        <v>31</v>
      </c>
      <c r="F23662">
        <v>53701</v>
      </c>
      <c r="G23662">
        <v>33</v>
      </c>
      <c r="H23662">
        <v>148989</v>
      </c>
      <c r="I23662" s="119" t="s">
        <v>19</v>
      </c>
      <c r="J23662" s="119" t="s">
        <v>24</v>
      </c>
      <c r="K23662" s="1">
        <v>46255.758941458334</v>
      </c>
      <c r="L23662">
        <v>1</v>
      </c>
      <c r="M23662">
        <v>1</v>
      </c>
      <c r="N23662">
        <v>0</v>
      </c>
      <c r="O23662">
        <v>0</v>
      </c>
      <c r="P23662" s="119" t="s">
        <v>20254</v>
      </c>
    </row>
    <row r="23663" spans="1:16" x14ac:dyDescent="0.25">
      <c r="A23663">
        <v>74380</v>
      </c>
      <c r="B23663" s="119" t="s">
        <v>16017</v>
      </c>
      <c r="C23663">
        <v>0</v>
      </c>
      <c r="E23663">
        <v>1287</v>
      </c>
      <c r="F23663">
        <v>108</v>
      </c>
      <c r="G23663">
        <v>354</v>
      </c>
      <c r="H23663">
        <v>1493</v>
      </c>
      <c r="I23663" s="119" t="s">
        <v>16</v>
      </c>
      <c r="J23663" s="119" t="s">
        <v>24</v>
      </c>
      <c r="K23663" s="1">
        <v>46255.758941458334</v>
      </c>
      <c r="L23663">
        <v>0</v>
      </c>
      <c r="M23663">
        <v>3</v>
      </c>
      <c r="N23663">
        <v>0</v>
      </c>
      <c r="O23663">
        <v>1</v>
      </c>
      <c r="P23663" s="119" t="s">
        <v>20254</v>
      </c>
    </row>
    <row r="23664" spans="1:16" x14ac:dyDescent="0.25">
      <c r="A23664">
        <v>74386</v>
      </c>
      <c r="B23664" s="119" t="s">
        <v>16018</v>
      </c>
      <c r="C23664">
        <v>80</v>
      </c>
      <c r="E23664">
        <v>524</v>
      </c>
      <c r="F23664">
        <v>10002100</v>
      </c>
      <c r="G23664">
        <v>41</v>
      </c>
      <c r="H23664">
        <v>19876543</v>
      </c>
      <c r="I23664" s="119" t="s">
        <v>19</v>
      </c>
      <c r="J23664" s="119" t="s">
        <v>24</v>
      </c>
      <c r="K23664" s="1">
        <v>46255.758941458334</v>
      </c>
      <c r="L23664">
        <v>56</v>
      </c>
      <c r="M23664">
        <v>10</v>
      </c>
      <c r="N23664">
        <v>13</v>
      </c>
      <c r="O23664">
        <v>4</v>
      </c>
      <c r="P23664" s="119" t="s">
        <v>20254</v>
      </c>
    </row>
    <row r="23665" spans="1:16" x14ac:dyDescent="0.25">
      <c r="A23665">
        <v>74388</v>
      </c>
      <c r="B23665" s="119" t="s">
        <v>16019</v>
      </c>
      <c r="C23665">
        <v>0</v>
      </c>
      <c r="E23665">
        <v>3660</v>
      </c>
      <c r="F23665">
        <v>91</v>
      </c>
      <c r="G23665">
        <v>6181</v>
      </c>
      <c r="H23665">
        <v>279</v>
      </c>
      <c r="I23665" s="119" t="s">
        <v>16</v>
      </c>
      <c r="J23665" s="119" t="s">
        <v>13431</v>
      </c>
      <c r="K23665" s="1">
        <v>46255.758941458334</v>
      </c>
      <c r="L23665">
        <v>35</v>
      </c>
      <c r="M23665">
        <v>17</v>
      </c>
      <c r="N23665">
        <v>6</v>
      </c>
      <c r="O23665">
        <v>2</v>
      </c>
      <c r="P23665" s="119" t="s">
        <v>20254</v>
      </c>
    </row>
    <row r="23666" spans="1:16" x14ac:dyDescent="0.25">
      <c r="A23666">
        <v>74390</v>
      </c>
      <c r="B23666" s="119" t="s">
        <v>16020</v>
      </c>
      <c r="C23666">
        <v>0</v>
      </c>
      <c r="E23666">
        <v>131</v>
      </c>
      <c r="F23666">
        <v>560000</v>
      </c>
      <c r="G23666">
        <v>72</v>
      </c>
      <c r="H23666">
        <v>650000</v>
      </c>
      <c r="I23666" s="119" t="s">
        <v>6020</v>
      </c>
      <c r="J23666" s="119" t="s">
        <v>24</v>
      </c>
      <c r="K23666" s="1">
        <v>46255.758941458334</v>
      </c>
      <c r="L23666">
        <v>17</v>
      </c>
      <c r="M23666">
        <v>5</v>
      </c>
      <c r="N23666">
        <v>2</v>
      </c>
      <c r="O23666">
        <v>2</v>
      </c>
      <c r="P23666" s="119" t="s">
        <v>20254</v>
      </c>
    </row>
    <row r="23667" spans="1:16" x14ac:dyDescent="0.25">
      <c r="A23667">
        <v>74393</v>
      </c>
      <c r="B23667" s="119" t="s">
        <v>16021</v>
      </c>
      <c r="C23667">
        <v>80</v>
      </c>
      <c r="E23667">
        <v>119</v>
      </c>
      <c r="F23667">
        <v>63884</v>
      </c>
      <c r="G23667">
        <v>21</v>
      </c>
      <c r="H23667">
        <v>129996</v>
      </c>
      <c r="I23667" s="119" t="s">
        <v>19</v>
      </c>
      <c r="J23667" s="119" t="s">
        <v>24</v>
      </c>
      <c r="K23667" s="1">
        <v>46255.758941458334</v>
      </c>
      <c r="L23667">
        <v>0</v>
      </c>
      <c r="M23667">
        <v>0</v>
      </c>
      <c r="N23667">
        <v>0</v>
      </c>
      <c r="O23667">
        <v>0</v>
      </c>
      <c r="P23667" s="119" t="s">
        <v>20254</v>
      </c>
    </row>
    <row r="23668" spans="1:16" x14ac:dyDescent="0.25">
      <c r="A23668">
        <v>74401</v>
      </c>
      <c r="B23668" s="119" t="s">
        <v>16022</v>
      </c>
      <c r="C23668">
        <v>80</v>
      </c>
      <c r="E23668">
        <v>361</v>
      </c>
      <c r="F23668">
        <v>48156</v>
      </c>
      <c r="G23668">
        <v>37</v>
      </c>
      <c r="H23668">
        <v>88870</v>
      </c>
      <c r="I23668" s="119" t="s">
        <v>19</v>
      </c>
      <c r="J23668" s="119" t="s">
        <v>24</v>
      </c>
      <c r="K23668" s="1">
        <v>46255.758941458334</v>
      </c>
      <c r="L23668">
        <v>3</v>
      </c>
      <c r="M23668">
        <v>5</v>
      </c>
      <c r="N23668">
        <v>1</v>
      </c>
      <c r="O23668">
        <v>2</v>
      </c>
      <c r="P23668" s="119" t="s">
        <v>20254</v>
      </c>
    </row>
    <row r="23669" spans="1:16" x14ac:dyDescent="0.25">
      <c r="A23669">
        <v>74402</v>
      </c>
      <c r="B23669" s="119" t="s">
        <v>14872</v>
      </c>
      <c r="C23669">
        <v>0</v>
      </c>
      <c r="E23669">
        <v>275</v>
      </c>
      <c r="F23669">
        <v>521</v>
      </c>
      <c r="G23669">
        <v>220</v>
      </c>
      <c r="H23669">
        <v>4698</v>
      </c>
      <c r="I23669" s="119" t="s">
        <v>16</v>
      </c>
      <c r="J23669" s="119" t="s">
        <v>24</v>
      </c>
      <c r="K23669" s="1">
        <v>46255.758941458334</v>
      </c>
      <c r="L23669">
        <v>1</v>
      </c>
      <c r="M23669">
        <v>7</v>
      </c>
      <c r="N23669">
        <v>0</v>
      </c>
      <c r="O23669">
        <v>2</v>
      </c>
      <c r="P23669" s="119" t="s">
        <v>20254</v>
      </c>
    </row>
    <row r="23670" spans="1:16" x14ac:dyDescent="0.25">
      <c r="A23670">
        <v>74419</v>
      </c>
      <c r="B23670" s="119" t="s">
        <v>16023</v>
      </c>
      <c r="C23670">
        <v>0</v>
      </c>
      <c r="E23670">
        <v>59</v>
      </c>
      <c r="F23670">
        <v>159692</v>
      </c>
      <c r="G23670">
        <v>9</v>
      </c>
      <c r="H23670">
        <v>349589</v>
      </c>
      <c r="I23670" s="119" t="s">
        <v>16</v>
      </c>
      <c r="J23670" s="119" t="s">
        <v>24</v>
      </c>
      <c r="K23670" s="1">
        <v>46255.758941458334</v>
      </c>
      <c r="L23670">
        <v>0</v>
      </c>
      <c r="M23670">
        <v>0</v>
      </c>
      <c r="N23670">
        <v>0</v>
      </c>
      <c r="O23670">
        <v>0</v>
      </c>
      <c r="P23670" s="119" t="s">
        <v>20254</v>
      </c>
    </row>
    <row r="23671" spans="1:16" x14ac:dyDescent="0.25">
      <c r="A23671">
        <v>74420</v>
      </c>
      <c r="B23671" s="119" t="s">
        <v>16024</v>
      </c>
      <c r="C23671">
        <v>80</v>
      </c>
      <c r="E23671">
        <v>134</v>
      </c>
      <c r="F23671">
        <v>58388</v>
      </c>
      <c r="G23671">
        <v>65</v>
      </c>
      <c r="H23671">
        <v>116949</v>
      </c>
      <c r="I23671" s="119" t="s">
        <v>4726</v>
      </c>
      <c r="J23671" s="119" t="s">
        <v>24</v>
      </c>
      <c r="K23671" s="1">
        <v>46255.758941458334</v>
      </c>
      <c r="L23671">
        <v>12</v>
      </c>
      <c r="M23671">
        <v>7</v>
      </c>
      <c r="N23671">
        <v>2</v>
      </c>
      <c r="O23671">
        <v>3</v>
      </c>
      <c r="P23671" s="119" t="s">
        <v>20254</v>
      </c>
    </row>
    <row r="23672" spans="1:16" x14ac:dyDescent="0.25">
      <c r="A23672">
        <v>74423</v>
      </c>
      <c r="B23672" s="119" t="s">
        <v>16025</v>
      </c>
      <c r="C23672">
        <v>0</v>
      </c>
      <c r="E23672">
        <v>876</v>
      </c>
      <c r="F23672">
        <v>370314</v>
      </c>
      <c r="G23672">
        <v>15</v>
      </c>
      <c r="H23672">
        <v>969996</v>
      </c>
      <c r="I23672" s="119" t="s">
        <v>16</v>
      </c>
      <c r="J23672" s="119" t="s">
        <v>24</v>
      </c>
      <c r="K23672" s="1">
        <v>46255.758941458334</v>
      </c>
      <c r="L23672">
        <v>0</v>
      </c>
      <c r="M23672">
        <v>0</v>
      </c>
      <c r="N23672">
        <v>0</v>
      </c>
      <c r="O23672">
        <v>0</v>
      </c>
      <c r="P23672" s="119" t="s">
        <v>20254</v>
      </c>
    </row>
    <row r="23673" spans="1:16" x14ac:dyDescent="0.25">
      <c r="A23673">
        <v>74432</v>
      </c>
      <c r="B23673" s="119" t="s">
        <v>16026</v>
      </c>
      <c r="C23673">
        <v>0</v>
      </c>
      <c r="E23673">
        <v>607</v>
      </c>
      <c r="F23673">
        <v>456</v>
      </c>
      <c r="G23673">
        <v>0</v>
      </c>
      <c r="H23673">
        <v>0</v>
      </c>
      <c r="I23673" s="119" t="s">
        <v>6020</v>
      </c>
      <c r="J23673" s="119" t="s">
        <v>17</v>
      </c>
      <c r="K23673" s="1">
        <v>46255.758941458334</v>
      </c>
      <c r="L23673">
        <v>0</v>
      </c>
      <c r="M23673">
        <v>0</v>
      </c>
      <c r="N23673">
        <v>0</v>
      </c>
      <c r="O23673">
        <v>0</v>
      </c>
      <c r="P23673" s="119" t="s">
        <v>20254</v>
      </c>
    </row>
    <row r="23674" spans="1:16" x14ac:dyDescent="0.25">
      <c r="A23674">
        <v>74434</v>
      </c>
      <c r="B23674" s="119" t="s">
        <v>16027</v>
      </c>
      <c r="C23674">
        <v>0</v>
      </c>
      <c r="E23674">
        <v>1539</v>
      </c>
      <c r="F23674">
        <v>86</v>
      </c>
      <c r="G23674">
        <v>525</v>
      </c>
      <c r="H23674">
        <v>3464</v>
      </c>
      <c r="I23674" s="119" t="s">
        <v>16</v>
      </c>
      <c r="J23674" s="119" t="s">
        <v>13431</v>
      </c>
      <c r="K23674" s="1">
        <v>46255.758941458334</v>
      </c>
      <c r="L23674">
        <v>5</v>
      </c>
      <c r="M23674">
        <v>14</v>
      </c>
      <c r="N23674">
        <v>5</v>
      </c>
      <c r="O23674">
        <v>2</v>
      </c>
      <c r="P23674" s="119" t="s">
        <v>20254</v>
      </c>
    </row>
    <row r="23675" spans="1:16" x14ac:dyDescent="0.25">
      <c r="A23675">
        <v>74436</v>
      </c>
      <c r="B23675" s="119" t="s">
        <v>16028</v>
      </c>
      <c r="C23675">
        <v>80</v>
      </c>
      <c r="E23675">
        <v>184</v>
      </c>
      <c r="F23675">
        <v>1288</v>
      </c>
      <c r="G23675">
        <v>211</v>
      </c>
      <c r="H23675">
        <v>7800</v>
      </c>
      <c r="I23675" s="119" t="s">
        <v>4726</v>
      </c>
      <c r="J23675" s="119" t="s">
        <v>222</v>
      </c>
      <c r="K23675" s="1">
        <v>46255.758941458334</v>
      </c>
      <c r="L23675">
        <v>3</v>
      </c>
      <c r="M23675">
        <v>17</v>
      </c>
      <c r="N23675">
        <v>0</v>
      </c>
      <c r="O23675">
        <v>1</v>
      </c>
      <c r="P23675" s="119" t="s">
        <v>20254</v>
      </c>
    </row>
    <row r="23676" spans="1:16" x14ac:dyDescent="0.25">
      <c r="A23676">
        <v>74437</v>
      </c>
      <c r="B23676" s="119" t="s">
        <v>16029</v>
      </c>
      <c r="C23676">
        <v>0</v>
      </c>
      <c r="E23676">
        <v>0</v>
      </c>
      <c r="F23676">
        <v>0</v>
      </c>
      <c r="G23676">
        <v>1751</v>
      </c>
      <c r="H23676">
        <v>25</v>
      </c>
      <c r="I23676" s="119" t="s">
        <v>16</v>
      </c>
      <c r="J23676" s="119" t="s">
        <v>24</v>
      </c>
      <c r="K23676" s="1">
        <v>46255.758941458334</v>
      </c>
      <c r="L23676">
        <v>0</v>
      </c>
      <c r="M23676">
        <v>6</v>
      </c>
      <c r="N23676">
        <v>0</v>
      </c>
      <c r="O23676">
        <v>2</v>
      </c>
      <c r="P23676" s="119" t="s">
        <v>20254</v>
      </c>
    </row>
    <row r="23677" spans="1:16" x14ac:dyDescent="0.25">
      <c r="A23677">
        <v>74438</v>
      </c>
      <c r="B23677" s="119" t="s">
        <v>16030</v>
      </c>
      <c r="C23677">
        <v>0</v>
      </c>
      <c r="E23677">
        <v>11702</v>
      </c>
      <c r="F23677">
        <v>149</v>
      </c>
      <c r="G23677">
        <v>3034</v>
      </c>
      <c r="H23677">
        <v>4680</v>
      </c>
      <c r="I23677" s="119" t="s">
        <v>16</v>
      </c>
      <c r="J23677" s="119" t="s">
        <v>13431</v>
      </c>
      <c r="K23677" s="1">
        <v>46255.758941458334</v>
      </c>
      <c r="L23677">
        <v>0</v>
      </c>
      <c r="M23677">
        <v>1</v>
      </c>
      <c r="N23677">
        <v>0</v>
      </c>
      <c r="O23677">
        <v>0</v>
      </c>
      <c r="P23677" s="119" t="s">
        <v>20254</v>
      </c>
    </row>
    <row r="23678" spans="1:16" x14ac:dyDescent="0.25">
      <c r="A23678">
        <v>74452</v>
      </c>
      <c r="B23678" s="119" t="s">
        <v>16031</v>
      </c>
      <c r="C23678">
        <v>0</v>
      </c>
      <c r="E23678">
        <v>2667</v>
      </c>
      <c r="F23678">
        <v>2</v>
      </c>
      <c r="G23678">
        <v>1161</v>
      </c>
      <c r="H23678">
        <v>178</v>
      </c>
      <c r="I23678" s="119" t="s">
        <v>16</v>
      </c>
      <c r="J23678" s="119" t="s">
        <v>24</v>
      </c>
      <c r="K23678" s="1">
        <v>46255.758941458334</v>
      </c>
      <c r="L23678">
        <v>2</v>
      </c>
      <c r="M23678">
        <v>3</v>
      </c>
      <c r="N23678">
        <v>0</v>
      </c>
      <c r="O23678">
        <v>1</v>
      </c>
      <c r="P23678" s="119" t="s">
        <v>20254</v>
      </c>
    </row>
    <row r="23679" spans="1:16" x14ac:dyDescent="0.25">
      <c r="A23679">
        <v>74466</v>
      </c>
      <c r="B23679" s="119" t="s">
        <v>16032</v>
      </c>
      <c r="C23679">
        <v>80</v>
      </c>
      <c r="E23679">
        <v>13</v>
      </c>
      <c r="F23679">
        <v>50002</v>
      </c>
      <c r="G23679">
        <v>25</v>
      </c>
      <c r="H23679">
        <v>119982</v>
      </c>
      <c r="I23679" s="119" t="s">
        <v>4726</v>
      </c>
      <c r="J23679" s="119" t="s">
        <v>24</v>
      </c>
      <c r="K23679" s="1">
        <v>46255.758941458334</v>
      </c>
      <c r="L23679">
        <v>0</v>
      </c>
      <c r="M23679">
        <v>1</v>
      </c>
      <c r="N23679">
        <v>0</v>
      </c>
      <c r="O23679">
        <v>0</v>
      </c>
      <c r="P23679" s="119" t="s">
        <v>20254</v>
      </c>
    </row>
    <row r="23680" spans="1:16" x14ac:dyDescent="0.25">
      <c r="A23680">
        <v>74471</v>
      </c>
      <c r="B23680" s="119" t="s">
        <v>16033</v>
      </c>
      <c r="C23680">
        <v>80</v>
      </c>
      <c r="E23680">
        <v>80</v>
      </c>
      <c r="F23680">
        <v>35391</v>
      </c>
      <c r="G23680">
        <v>156</v>
      </c>
      <c r="H23680">
        <v>65025</v>
      </c>
      <c r="I23680" s="119" t="s">
        <v>4726</v>
      </c>
      <c r="J23680" s="119" t="s">
        <v>24</v>
      </c>
      <c r="K23680" s="1">
        <v>46255.758941458334</v>
      </c>
      <c r="L23680">
        <v>51</v>
      </c>
      <c r="M23680">
        <v>69</v>
      </c>
      <c r="N23680">
        <v>5</v>
      </c>
      <c r="O23680">
        <v>16</v>
      </c>
      <c r="P23680" s="119" t="s">
        <v>20254</v>
      </c>
    </row>
    <row r="23681" spans="1:16" x14ac:dyDescent="0.25">
      <c r="A23681">
        <v>74476</v>
      </c>
      <c r="B23681" s="119" t="s">
        <v>16034</v>
      </c>
      <c r="C23681">
        <v>80</v>
      </c>
      <c r="E23681">
        <v>51</v>
      </c>
      <c r="F23681">
        <v>100034</v>
      </c>
      <c r="G23681">
        <v>83</v>
      </c>
      <c r="H23681">
        <v>149509</v>
      </c>
      <c r="I23681" s="119" t="s">
        <v>4726</v>
      </c>
      <c r="J23681" s="119" t="s">
        <v>24</v>
      </c>
      <c r="K23681" s="1">
        <v>46255.758941458334</v>
      </c>
      <c r="L23681">
        <v>4</v>
      </c>
      <c r="M23681">
        <v>34</v>
      </c>
      <c r="N23681">
        <v>2</v>
      </c>
      <c r="O23681">
        <v>10</v>
      </c>
      <c r="P23681" s="119" t="s">
        <v>20254</v>
      </c>
    </row>
    <row r="23682" spans="1:16" x14ac:dyDescent="0.25">
      <c r="A23682">
        <v>74478</v>
      </c>
      <c r="B23682" s="119" t="s">
        <v>16035</v>
      </c>
      <c r="C23682">
        <v>45</v>
      </c>
      <c r="E23682">
        <v>226</v>
      </c>
      <c r="F23682">
        <v>9834</v>
      </c>
      <c r="G23682">
        <v>206</v>
      </c>
      <c r="H23682">
        <v>19995</v>
      </c>
      <c r="I23682" s="119" t="s">
        <v>16</v>
      </c>
      <c r="J23682" s="119" t="s">
        <v>22</v>
      </c>
      <c r="K23682" s="1">
        <v>46255.758941458334</v>
      </c>
      <c r="L23682">
        <v>26</v>
      </c>
      <c r="M23682">
        <v>4</v>
      </c>
      <c r="N23682">
        <v>1</v>
      </c>
      <c r="O23682">
        <v>0</v>
      </c>
      <c r="P23682" s="119" t="s">
        <v>20254</v>
      </c>
    </row>
    <row r="23683" spans="1:16" x14ac:dyDescent="0.25">
      <c r="A23683">
        <v>74484</v>
      </c>
      <c r="B23683" s="119" t="s">
        <v>16036</v>
      </c>
      <c r="C23683">
        <v>80</v>
      </c>
      <c r="E23683">
        <v>313</v>
      </c>
      <c r="F23683">
        <v>5140</v>
      </c>
      <c r="G23683">
        <v>506</v>
      </c>
      <c r="H23683">
        <v>7699</v>
      </c>
      <c r="I23683" s="119" t="s">
        <v>4726</v>
      </c>
      <c r="J23683" s="119" t="s">
        <v>222</v>
      </c>
      <c r="K23683" s="1">
        <v>46255.758941458334</v>
      </c>
      <c r="L23683">
        <v>53</v>
      </c>
      <c r="M23683">
        <v>18</v>
      </c>
      <c r="N23683">
        <v>16</v>
      </c>
      <c r="O23683">
        <v>4</v>
      </c>
      <c r="P23683" s="119" t="s">
        <v>20254</v>
      </c>
    </row>
    <row r="23684" spans="1:16" x14ac:dyDescent="0.25">
      <c r="A23684">
        <v>74485</v>
      </c>
      <c r="B23684" s="119" t="s">
        <v>16037</v>
      </c>
      <c r="C23684">
        <v>0</v>
      </c>
      <c r="E23684">
        <v>224</v>
      </c>
      <c r="F23684">
        <v>500226</v>
      </c>
      <c r="G23684">
        <v>57</v>
      </c>
      <c r="H23684">
        <v>752743</v>
      </c>
      <c r="I23684" s="119" t="s">
        <v>6020</v>
      </c>
      <c r="J23684" s="119" t="s">
        <v>222</v>
      </c>
      <c r="K23684" s="1">
        <v>46255.758941458334</v>
      </c>
      <c r="L23684">
        <v>5</v>
      </c>
      <c r="M23684">
        <v>0</v>
      </c>
      <c r="N23684">
        <v>0</v>
      </c>
      <c r="O23684">
        <v>0</v>
      </c>
      <c r="P23684" s="119" t="s">
        <v>20254</v>
      </c>
    </row>
    <row r="23685" spans="1:16" x14ac:dyDescent="0.25">
      <c r="A23685">
        <v>74486</v>
      </c>
      <c r="B23685" s="119" t="s">
        <v>16038</v>
      </c>
      <c r="C23685">
        <v>80</v>
      </c>
      <c r="E23685">
        <v>732</v>
      </c>
      <c r="F23685">
        <v>1290</v>
      </c>
      <c r="G23685">
        <v>71</v>
      </c>
      <c r="H23685">
        <v>2667</v>
      </c>
      <c r="I23685" s="119" t="s">
        <v>4726</v>
      </c>
      <c r="J23685" s="119" t="s">
        <v>222</v>
      </c>
      <c r="K23685" s="1">
        <v>46255.758941458334</v>
      </c>
      <c r="L23685">
        <v>470</v>
      </c>
      <c r="M23685">
        <v>1</v>
      </c>
      <c r="N23685">
        <v>50</v>
      </c>
      <c r="O23685">
        <v>0</v>
      </c>
      <c r="P23685" s="119" t="s">
        <v>20254</v>
      </c>
    </row>
    <row r="23686" spans="1:16" x14ac:dyDescent="0.25">
      <c r="A23686">
        <v>74491</v>
      </c>
      <c r="B23686" s="119" t="s">
        <v>16039</v>
      </c>
      <c r="C23686">
        <v>0</v>
      </c>
      <c r="E23686">
        <v>601</v>
      </c>
      <c r="F23686">
        <v>10000000</v>
      </c>
      <c r="G23686">
        <v>26</v>
      </c>
      <c r="H23686">
        <v>12259490</v>
      </c>
      <c r="I23686" s="119" t="s">
        <v>1909</v>
      </c>
      <c r="J23686" s="119" t="s">
        <v>24</v>
      </c>
      <c r="K23686" s="1">
        <v>46255.758941458334</v>
      </c>
      <c r="L23686">
        <v>2</v>
      </c>
      <c r="M23686">
        <v>12</v>
      </c>
      <c r="N23686">
        <v>2</v>
      </c>
      <c r="O23686">
        <v>1</v>
      </c>
      <c r="P23686" s="119" t="s">
        <v>20254</v>
      </c>
    </row>
    <row r="23687" spans="1:16" x14ac:dyDescent="0.25">
      <c r="A23687">
        <v>74506</v>
      </c>
      <c r="B23687" s="119" t="s">
        <v>16040</v>
      </c>
      <c r="C23687">
        <v>0</v>
      </c>
      <c r="E23687">
        <v>48</v>
      </c>
      <c r="F23687">
        <v>9395</v>
      </c>
      <c r="G23687">
        <v>22</v>
      </c>
      <c r="H23687">
        <v>48551</v>
      </c>
      <c r="I23687" s="119" t="s">
        <v>16</v>
      </c>
      <c r="J23687" s="119" t="s">
        <v>13431</v>
      </c>
      <c r="K23687" s="1">
        <v>46255.758941458334</v>
      </c>
      <c r="L23687">
        <v>0</v>
      </c>
      <c r="M23687">
        <v>0</v>
      </c>
      <c r="N23687">
        <v>0</v>
      </c>
      <c r="O23687">
        <v>0</v>
      </c>
      <c r="P23687" s="119" t="s">
        <v>20254</v>
      </c>
    </row>
    <row r="23688" spans="1:16" x14ac:dyDescent="0.25">
      <c r="A23688">
        <v>74509</v>
      </c>
      <c r="B23688" s="119" t="s">
        <v>16041</v>
      </c>
      <c r="C23688">
        <v>80</v>
      </c>
      <c r="E23688">
        <v>256</v>
      </c>
      <c r="F23688">
        <v>4715</v>
      </c>
      <c r="G23688">
        <v>354</v>
      </c>
      <c r="H23688">
        <v>10049</v>
      </c>
      <c r="I23688" s="119" t="s">
        <v>4726</v>
      </c>
      <c r="J23688" s="119" t="s">
        <v>222</v>
      </c>
      <c r="K23688" s="1">
        <v>46255.758941458334</v>
      </c>
      <c r="L23688">
        <v>15</v>
      </c>
      <c r="M23688">
        <v>18</v>
      </c>
      <c r="N23688">
        <v>3</v>
      </c>
      <c r="O23688">
        <v>2</v>
      </c>
      <c r="P23688" s="119" t="s">
        <v>20254</v>
      </c>
    </row>
    <row r="23689" spans="1:16" x14ac:dyDescent="0.25">
      <c r="A23689">
        <v>74519</v>
      </c>
      <c r="B23689" s="119" t="s">
        <v>16042</v>
      </c>
      <c r="C23689">
        <v>80</v>
      </c>
      <c r="E23689">
        <v>35</v>
      </c>
      <c r="F23689">
        <v>51384</v>
      </c>
      <c r="G23689">
        <v>23</v>
      </c>
      <c r="H23689">
        <v>119990</v>
      </c>
      <c r="I23689" s="119" t="s">
        <v>4726</v>
      </c>
      <c r="J23689" s="119" t="s">
        <v>24</v>
      </c>
      <c r="K23689" s="1">
        <v>46255.758941458334</v>
      </c>
      <c r="L23689">
        <v>0</v>
      </c>
      <c r="M23689">
        <v>0</v>
      </c>
      <c r="N23689">
        <v>0</v>
      </c>
      <c r="O23689">
        <v>0</v>
      </c>
      <c r="P23689" s="119" t="s">
        <v>20254</v>
      </c>
    </row>
    <row r="23690" spans="1:16" x14ac:dyDescent="0.25">
      <c r="A23690">
        <v>74526</v>
      </c>
      <c r="B23690" s="119" t="s">
        <v>16043</v>
      </c>
      <c r="C23690">
        <v>80</v>
      </c>
      <c r="E23690">
        <v>19</v>
      </c>
      <c r="F23690">
        <v>31101</v>
      </c>
      <c r="G23690">
        <v>22</v>
      </c>
      <c r="H23690">
        <v>111107</v>
      </c>
      <c r="I23690" s="119" t="s">
        <v>4726</v>
      </c>
      <c r="J23690" s="119" t="s">
        <v>24</v>
      </c>
      <c r="K23690" s="1">
        <v>46255.758941458334</v>
      </c>
      <c r="L23690">
        <v>0</v>
      </c>
      <c r="M23690">
        <v>0</v>
      </c>
      <c r="N23690">
        <v>0</v>
      </c>
      <c r="O23690">
        <v>0</v>
      </c>
      <c r="P23690" s="119" t="s">
        <v>20254</v>
      </c>
    </row>
    <row r="23691" spans="1:16" x14ac:dyDescent="0.25">
      <c r="A23691">
        <v>74537</v>
      </c>
      <c r="B23691" s="119" t="s">
        <v>16044</v>
      </c>
      <c r="C23691">
        <v>80</v>
      </c>
      <c r="E23691">
        <v>28</v>
      </c>
      <c r="F23691">
        <v>40992</v>
      </c>
      <c r="G23691">
        <v>52</v>
      </c>
      <c r="H23691">
        <v>127980</v>
      </c>
      <c r="I23691" s="119" t="s">
        <v>19</v>
      </c>
      <c r="J23691" s="119" t="s">
        <v>24</v>
      </c>
      <c r="K23691" s="1">
        <v>46255.758941458334</v>
      </c>
      <c r="L23691">
        <v>0</v>
      </c>
      <c r="M23691">
        <v>1</v>
      </c>
      <c r="N23691">
        <v>0</v>
      </c>
      <c r="O23691">
        <v>0</v>
      </c>
      <c r="P23691" s="119" t="s">
        <v>20254</v>
      </c>
    </row>
    <row r="23692" spans="1:16" x14ac:dyDescent="0.25">
      <c r="A23692">
        <v>74542</v>
      </c>
      <c r="B23692" s="119" t="s">
        <v>16045</v>
      </c>
      <c r="C23692">
        <v>0</v>
      </c>
      <c r="E23692">
        <v>66</v>
      </c>
      <c r="F23692">
        <v>101209</v>
      </c>
      <c r="G23692">
        <v>28</v>
      </c>
      <c r="H23692">
        <v>306976</v>
      </c>
      <c r="I23692" s="119" t="s">
        <v>16</v>
      </c>
      <c r="J23692" s="119" t="s">
        <v>24</v>
      </c>
      <c r="K23692" s="1">
        <v>46255.758941458334</v>
      </c>
      <c r="L23692">
        <v>1</v>
      </c>
      <c r="M23692">
        <v>0</v>
      </c>
      <c r="N23692">
        <v>0</v>
      </c>
      <c r="O23692">
        <v>0</v>
      </c>
      <c r="P23692" s="119" t="s">
        <v>20254</v>
      </c>
    </row>
    <row r="23693" spans="1:16" x14ac:dyDescent="0.25">
      <c r="A23693">
        <v>74548</v>
      </c>
      <c r="B23693" s="119" t="s">
        <v>16046</v>
      </c>
      <c r="C23693">
        <v>0</v>
      </c>
      <c r="E23693">
        <v>4855</v>
      </c>
      <c r="F23693">
        <v>538</v>
      </c>
      <c r="G23693">
        <v>2042</v>
      </c>
      <c r="H23693">
        <v>6666</v>
      </c>
      <c r="I23693" s="119" t="s">
        <v>16</v>
      </c>
      <c r="J23693" s="119" t="s">
        <v>13431</v>
      </c>
      <c r="K23693" s="1">
        <v>46255.758941458334</v>
      </c>
      <c r="L23693">
        <v>0</v>
      </c>
      <c r="M23693">
        <v>1</v>
      </c>
      <c r="N23693">
        <v>0</v>
      </c>
      <c r="O23693">
        <v>0</v>
      </c>
      <c r="P23693" s="119" t="s">
        <v>20254</v>
      </c>
    </row>
    <row r="23694" spans="1:16" x14ac:dyDescent="0.25">
      <c r="A23694">
        <v>74549</v>
      </c>
      <c r="B23694" s="119" t="s">
        <v>16047</v>
      </c>
      <c r="C23694">
        <v>0</v>
      </c>
      <c r="E23694">
        <v>524</v>
      </c>
      <c r="F23694">
        <v>17000001</v>
      </c>
      <c r="G23694">
        <v>13</v>
      </c>
      <c r="H23694">
        <v>19000000</v>
      </c>
      <c r="I23694" s="119" t="s">
        <v>6020</v>
      </c>
      <c r="J23694" s="119" t="s">
        <v>13431</v>
      </c>
      <c r="K23694" s="1">
        <v>46255.758941458334</v>
      </c>
      <c r="L23694">
        <v>5</v>
      </c>
      <c r="M23694">
        <v>1</v>
      </c>
      <c r="N23694">
        <v>0</v>
      </c>
      <c r="O23694">
        <v>0</v>
      </c>
      <c r="P23694" s="119" t="s">
        <v>20254</v>
      </c>
    </row>
    <row r="23695" spans="1:16" x14ac:dyDescent="0.25">
      <c r="A23695">
        <v>74552</v>
      </c>
      <c r="B23695" s="119" t="s">
        <v>16048</v>
      </c>
      <c r="C23695">
        <v>0</v>
      </c>
      <c r="E23695">
        <v>85</v>
      </c>
      <c r="F23695">
        <v>9404</v>
      </c>
      <c r="G23695">
        <v>26</v>
      </c>
      <c r="H23695">
        <v>34961</v>
      </c>
      <c r="I23695" s="119" t="s">
        <v>16</v>
      </c>
      <c r="J23695" s="119" t="s">
        <v>13431</v>
      </c>
      <c r="K23695" s="1">
        <v>46255.758941458334</v>
      </c>
      <c r="L23695">
        <v>0</v>
      </c>
      <c r="M23695">
        <v>1</v>
      </c>
      <c r="N23695">
        <v>0</v>
      </c>
      <c r="O23695">
        <v>1</v>
      </c>
      <c r="P23695" s="119" t="s">
        <v>20254</v>
      </c>
    </row>
    <row r="23696" spans="1:16" x14ac:dyDescent="0.25">
      <c r="A23696">
        <v>74555</v>
      </c>
      <c r="B23696" s="119" t="s">
        <v>16049</v>
      </c>
      <c r="C23696">
        <v>0</v>
      </c>
      <c r="E23696">
        <v>777</v>
      </c>
      <c r="F23696">
        <v>53466</v>
      </c>
      <c r="G23696">
        <v>9</v>
      </c>
      <c r="H23696">
        <v>279996</v>
      </c>
      <c r="I23696" s="119" t="s">
        <v>16</v>
      </c>
      <c r="J23696" s="119" t="s">
        <v>24</v>
      </c>
      <c r="K23696" s="1">
        <v>46255.758941458334</v>
      </c>
      <c r="L23696">
        <v>0</v>
      </c>
      <c r="M23696">
        <v>0</v>
      </c>
      <c r="N23696">
        <v>0</v>
      </c>
      <c r="O23696">
        <v>0</v>
      </c>
      <c r="P23696" s="119" t="s">
        <v>20254</v>
      </c>
    </row>
    <row r="23697" spans="1:16" x14ac:dyDescent="0.25">
      <c r="A23697">
        <v>74556</v>
      </c>
      <c r="B23697" s="119" t="s">
        <v>16050</v>
      </c>
      <c r="C23697">
        <v>0</v>
      </c>
      <c r="E23697">
        <v>2590</v>
      </c>
      <c r="F23697">
        <v>4</v>
      </c>
      <c r="G23697">
        <v>2188</v>
      </c>
      <c r="H23697">
        <v>331</v>
      </c>
      <c r="I23697" s="119" t="s">
        <v>16</v>
      </c>
      <c r="J23697" s="119" t="s">
        <v>13431</v>
      </c>
      <c r="K23697" s="1">
        <v>46255.758941458334</v>
      </c>
      <c r="L23697">
        <v>28</v>
      </c>
      <c r="M23697">
        <v>15</v>
      </c>
      <c r="N23697">
        <v>7</v>
      </c>
      <c r="O23697">
        <v>4</v>
      </c>
      <c r="P23697" s="119" t="s">
        <v>20254</v>
      </c>
    </row>
    <row r="23698" spans="1:16" x14ac:dyDescent="0.25">
      <c r="A23698">
        <v>74564</v>
      </c>
      <c r="B23698" s="119" t="s">
        <v>16051</v>
      </c>
      <c r="C23698">
        <v>0</v>
      </c>
      <c r="E23698">
        <v>122</v>
      </c>
      <c r="F23698">
        <v>5003</v>
      </c>
      <c r="G23698">
        <v>71</v>
      </c>
      <c r="H23698">
        <v>24634</v>
      </c>
      <c r="I23698" s="119" t="s">
        <v>16</v>
      </c>
      <c r="J23698" s="119" t="s">
        <v>24</v>
      </c>
      <c r="K23698" s="1">
        <v>46255.758941458334</v>
      </c>
      <c r="L23698">
        <v>2</v>
      </c>
      <c r="M23698">
        <v>4</v>
      </c>
      <c r="N23698">
        <v>0</v>
      </c>
      <c r="O23698">
        <v>3</v>
      </c>
      <c r="P23698" s="119" t="s">
        <v>20254</v>
      </c>
    </row>
    <row r="23699" spans="1:16" x14ac:dyDescent="0.25">
      <c r="A23699">
        <v>74565</v>
      </c>
      <c r="B23699" s="119" t="s">
        <v>16052</v>
      </c>
      <c r="C23699">
        <v>80</v>
      </c>
      <c r="E23699">
        <v>24</v>
      </c>
      <c r="F23699">
        <v>61019</v>
      </c>
      <c r="G23699">
        <v>47</v>
      </c>
      <c r="H23699">
        <v>125044</v>
      </c>
      <c r="I23699" s="119" t="s">
        <v>4726</v>
      </c>
      <c r="J23699" s="119" t="s">
        <v>24</v>
      </c>
      <c r="K23699" s="1">
        <v>46255.758941458334</v>
      </c>
      <c r="L23699">
        <v>1</v>
      </c>
      <c r="M23699">
        <v>2</v>
      </c>
      <c r="N23699">
        <v>0</v>
      </c>
      <c r="O23699">
        <v>0</v>
      </c>
      <c r="P23699" s="119" t="s">
        <v>20254</v>
      </c>
    </row>
    <row r="23700" spans="1:16" x14ac:dyDescent="0.25">
      <c r="A23700">
        <v>74570</v>
      </c>
      <c r="B23700" s="119" t="s">
        <v>16053</v>
      </c>
      <c r="C23700">
        <v>0</v>
      </c>
      <c r="E23700">
        <v>206</v>
      </c>
      <c r="F23700">
        <v>30232</v>
      </c>
      <c r="G23700">
        <v>28</v>
      </c>
      <c r="H23700">
        <v>67994</v>
      </c>
      <c r="I23700" s="119" t="s">
        <v>16</v>
      </c>
      <c r="J23700" s="119" t="s">
        <v>13431</v>
      </c>
      <c r="K23700" s="1">
        <v>46255.758941458334</v>
      </c>
      <c r="L23700">
        <v>1</v>
      </c>
      <c r="M23700">
        <v>1</v>
      </c>
      <c r="N23700">
        <v>0</v>
      </c>
      <c r="O23700">
        <v>0</v>
      </c>
      <c r="P23700" s="119" t="s">
        <v>20254</v>
      </c>
    </row>
    <row r="23701" spans="1:16" x14ac:dyDescent="0.25">
      <c r="A23701">
        <v>74574</v>
      </c>
      <c r="B23701" s="119" t="s">
        <v>16054</v>
      </c>
      <c r="C23701">
        <v>80</v>
      </c>
      <c r="E23701">
        <v>40</v>
      </c>
      <c r="F23701">
        <v>31823</v>
      </c>
      <c r="G23701">
        <v>31</v>
      </c>
      <c r="H23701">
        <v>130000</v>
      </c>
      <c r="I23701" s="119" t="s">
        <v>19</v>
      </c>
      <c r="J23701" s="119" t="s">
        <v>24</v>
      </c>
      <c r="K23701" s="1">
        <v>46255.758941458334</v>
      </c>
      <c r="L23701">
        <v>0</v>
      </c>
      <c r="M23701">
        <v>3</v>
      </c>
      <c r="N23701">
        <v>0</v>
      </c>
      <c r="O23701">
        <v>0</v>
      </c>
      <c r="P23701" s="119" t="s">
        <v>20254</v>
      </c>
    </row>
    <row r="23702" spans="1:16" x14ac:dyDescent="0.25">
      <c r="A23702">
        <v>74576</v>
      </c>
      <c r="B23702" s="119" t="s">
        <v>16055</v>
      </c>
      <c r="C23702">
        <v>0</v>
      </c>
      <c r="E23702">
        <v>32</v>
      </c>
      <c r="F23702">
        <v>125194</v>
      </c>
      <c r="G23702">
        <v>21</v>
      </c>
      <c r="H23702">
        <v>279999</v>
      </c>
      <c r="I23702" s="119" t="s">
        <v>16</v>
      </c>
      <c r="J23702" s="119" t="s">
        <v>24</v>
      </c>
      <c r="K23702" s="1">
        <v>46255.758941458334</v>
      </c>
      <c r="L23702">
        <v>0</v>
      </c>
      <c r="M23702">
        <v>0</v>
      </c>
      <c r="N23702">
        <v>0</v>
      </c>
      <c r="O23702">
        <v>0</v>
      </c>
      <c r="P23702" s="119" t="s">
        <v>20254</v>
      </c>
    </row>
    <row r="23703" spans="1:16" x14ac:dyDescent="0.25">
      <c r="A23703">
        <v>74578</v>
      </c>
      <c r="B23703" s="119" t="s">
        <v>16056</v>
      </c>
      <c r="C23703">
        <v>0</v>
      </c>
      <c r="E23703">
        <v>86</v>
      </c>
      <c r="F23703">
        <v>10</v>
      </c>
      <c r="G23703">
        <v>1316</v>
      </c>
      <c r="H23703">
        <v>473</v>
      </c>
      <c r="I23703" s="119" t="s">
        <v>16</v>
      </c>
      <c r="J23703" s="119" t="s">
        <v>13431</v>
      </c>
      <c r="K23703" s="1">
        <v>46255.758941458334</v>
      </c>
      <c r="L23703">
        <v>17</v>
      </c>
      <c r="M23703">
        <v>34</v>
      </c>
      <c r="N23703">
        <v>4</v>
      </c>
      <c r="O23703">
        <v>2</v>
      </c>
      <c r="P23703" s="119" t="s">
        <v>20254</v>
      </c>
    </row>
    <row r="23704" spans="1:16" x14ac:dyDescent="0.25">
      <c r="A23704">
        <v>74582</v>
      </c>
      <c r="B23704" s="119" t="s">
        <v>16057</v>
      </c>
      <c r="C23704">
        <v>0</v>
      </c>
      <c r="E23704">
        <v>1092</v>
      </c>
      <c r="F23704">
        <v>125</v>
      </c>
      <c r="G23704">
        <v>541</v>
      </c>
      <c r="H23704">
        <v>1581</v>
      </c>
      <c r="I23704" s="119" t="s">
        <v>16</v>
      </c>
      <c r="J23704" s="119" t="s">
        <v>13431</v>
      </c>
      <c r="K23704" s="1">
        <v>46255.758941458334</v>
      </c>
      <c r="L23704">
        <v>3</v>
      </c>
      <c r="M23704">
        <v>3</v>
      </c>
      <c r="N23704">
        <v>1</v>
      </c>
      <c r="O23704">
        <v>1</v>
      </c>
      <c r="P23704" s="119" t="s">
        <v>20254</v>
      </c>
    </row>
    <row r="23705" spans="1:16" x14ac:dyDescent="0.25">
      <c r="A23705">
        <v>74584</v>
      </c>
      <c r="B23705" s="119" t="s">
        <v>16058</v>
      </c>
      <c r="C23705">
        <v>0</v>
      </c>
      <c r="E23705">
        <v>619</v>
      </c>
      <c r="F23705">
        <v>2</v>
      </c>
      <c r="G23705">
        <v>784</v>
      </c>
      <c r="H23705">
        <v>32</v>
      </c>
      <c r="I23705" s="119" t="s">
        <v>16</v>
      </c>
      <c r="J23705" s="119" t="s">
        <v>24</v>
      </c>
      <c r="K23705" s="1">
        <v>46255.758941458334</v>
      </c>
      <c r="L23705">
        <v>7</v>
      </c>
      <c r="M23705">
        <v>4</v>
      </c>
      <c r="N23705">
        <v>1</v>
      </c>
      <c r="O23705">
        <v>1</v>
      </c>
      <c r="P23705" s="119" t="s">
        <v>20254</v>
      </c>
    </row>
    <row r="23706" spans="1:16" x14ac:dyDescent="0.25">
      <c r="A23706">
        <v>74592</v>
      </c>
      <c r="B23706" s="119" t="s">
        <v>16059</v>
      </c>
      <c r="C23706">
        <v>0</v>
      </c>
      <c r="E23706">
        <v>22707</v>
      </c>
      <c r="F23706">
        <v>751</v>
      </c>
      <c r="G23706">
        <v>9180</v>
      </c>
      <c r="H23706">
        <v>1143</v>
      </c>
      <c r="I23706" s="119" t="s">
        <v>1807</v>
      </c>
      <c r="J23706" s="119" t="s">
        <v>17</v>
      </c>
      <c r="K23706" s="1">
        <v>46255.758941458334</v>
      </c>
      <c r="L23706">
        <v>2703</v>
      </c>
      <c r="M23706">
        <v>32</v>
      </c>
      <c r="N23706">
        <v>278</v>
      </c>
      <c r="O23706">
        <v>0</v>
      </c>
      <c r="P23706" s="119" t="s">
        <v>20254</v>
      </c>
    </row>
    <row r="23707" spans="1:16" x14ac:dyDescent="0.25">
      <c r="A23707">
        <v>74597</v>
      </c>
      <c r="B23707" s="119" t="s">
        <v>16060</v>
      </c>
      <c r="C23707">
        <v>0</v>
      </c>
      <c r="E23707">
        <v>288</v>
      </c>
      <c r="F23707">
        <v>68022</v>
      </c>
      <c r="G23707">
        <v>3</v>
      </c>
      <c r="H23707">
        <v>330000</v>
      </c>
      <c r="I23707" s="119" t="s">
        <v>16</v>
      </c>
      <c r="J23707" s="119" t="s">
        <v>13431</v>
      </c>
      <c r="K23707" s="1">
        <v>46255.758941458334</v>
      </c>
      <c r="L23707">
        <v>4</v>
      </c>
      <c r="M23707">
        <v>1</v>
      </c>
      <c r="N23707">
        <v>0</v>
      </c>
      <c r="O23707">
        <v>0</v>
      </c>
      <c r="P23707" s="119" t="s">
        <v>20254</v>
      </c>
    </row>
    <row r="23708" spans="1:16" x14ac:dyDescent="0.25">
      <c r="A23708">
        <v>74598</v>
      </c>
      <c r="B23708" s="119" t="s">
        <v>16061</v>
      </c>
      <c r="C23708">
        <v>0</v>
      </c>
      <c r="E23708">
        <v>35342</v>
      </c>
      <c r="F23708">
        <v>3</v>
      </c>
      <c r="G23708">
        <v>229945</v>
      </c>
      <c r="H23708">
        <v>4</v>
      </c>
      <c r="I23708" s="119" t="s">
        <v>6020</v>
      </c>
      <c r="J23708" s="119" t="s">
        <v>222</v>
      </c>
      <c r="K23708" s="1">
        <v>46255.758941458334</v>
      </c>
      <c r="L23708">
        <v>1995</v>
      </c>
      <c r="M23708">
        <v>703</v>
      </c>
      <c r="N23708">
        <v>310</v>
      </c>
      <c r="O23708">
        <v>140</v>
      </c>
      <c r="P23708" s="119" t="s">
        <v>20254</v>
      </c>
    </row>
    <row r="23709" spans="1:16" x14ac:dyDescent="0.25">
      <c r="A23709">
        <v>74600</v>
      </c>
      <c r="B23709" s="119" t="s">
        <v>16062</v>
      </c>
      <c r="C23709">
        <v>0</v>
      </c>
      <c r="E23709">
        <v>918</v>
      </c>
      <c r="F23709">
        <v>10001</v>
      </c>
      <c r="G23709">
        <v>0</v>
      </c>
      <c r="H23709">
        <v>0</v>
      </c>
      <c r="I23709" s="119" t="s">
        <v>6020</v>
      </c>
      <c r="J23709" s="119" t="s">
        <v>17</v>
      </c>
      <c r="K23709" s="1">
        <v>46255.758941458334</v>
      </c>
      <c r="L23709">
        <v>0</v>
      </c>
      <c r="M23709">
        <v>0</v>
      </c>
      <c r="N23709">
        <v>0</v>
      </c>
      <c r="O23709">
        <v>0</v>
      </c>
      <c r="P23709" s="119" t="s">
        <v>20254</v>
      </c>
    </row>
    <row r="23710" spans="1:16" x14ac:dyDescent="0.25">
      <c r="A23710">
        <v>74601</v>
      </c>
      <c r="B23710" s="119" t="s">
        <v>16063</v>
      </c>
      <c r="C23710">
        <v>0</v>
      </c>
      <c r="E23710">
        <v>25</v>
      </c>
      <c r="F23710">
        <v>56117</v>
      </c>
      <c r="G23710">
        <v>4</v>
      </c>
      <c r="H23710">
        <v>256097</v>
      </c>
      <c r="I23710" s="119" t="s">
        <v>16</v>
      </c>
      <c r="J23710" s="119" t="s">
        <v>13431</v>
      </c>
      <c r="K23710" s="1">
        <v>46255.758941458334</v>
      </c>
      <c r="L23710">
        <v>0</v>
      </c>
      <c r="M23710">
        <v>0</v>
      </c>
      <c r="N23710">
        <v>0</v>
      </c>
      <c r="O23710">
        <v>0</v>
      </c>
      <c r="P23710" s="119" t="s">
        <v>20254</v>
      </c>
    </row>
    <row r="23711" spans="1:16" x14ac:dyDescent="0.25">
      <c r="A23711">
        <v>74604</v>
      </c>
      <c r="B23711" s="119" t="s">
        <v>16064</v>
      </c>
      <c r="C23711">
        <v>0</v>
      </c>
      <c r="E23711">
        <v>0</v>
      </c>
      <c r="F23711">
        <v>0</v>
      </c>
      <c r="G23711">
        <v>7978</v>
      </c>
      <c r="H23711">
        <v>25</v>
      </c>
      <c r="I23711" s="119" t="s">
        <v>16</v>
      </c>
      <c r="J23711" s="119" t="s">
        <v>24</v>
      </c>
      <c r="K23711" s="1">
        <v>46255.758941458334</v>
      </c>
      <c r="L23711">
        <v>0</v>
      </c>
      <c r="M23711">
        <v>10</v>
      </c>
      <c r="N23711">
        <v>0</v>
      </c>
      <c r="O23711">
        <v>3</v>
      </c>
      <c r="P23711" s="119" t="s">
        <v>20254</v>
      </c>
    </row>
    <row r="23712" spans="1:16" x14ac:dyDescent="0.25">
      <c r="A23712">
        <v>74609</v>
      </c>
      <c r="B23712" s="119" t="s">
        <v>16065</v>
      </c>
      <c r="C23712">
        <v>0</v>
      </c>
      <c r="E23712">
        <v>7453</v>
      </c>
      <c r="F23712">
        <v>14</v>
      </c>
      <c r="G23712">
        <v>4063</v>
      </c>
      <c r="H23712">
        <v>133</v>
      </c>
      <c r="I23712" s="119" t="s">
        <v>16</v>
      </c>
      <c r="J23712" s="119" t="s">
        <v>24</v>
      </c>
      <c r="K23712" s="1">
        <v>46255.758941458334</v>
      </c>
      <c r="L23712">
        <v>14</v>
      </c>
      <c r="M23712">
        <v>5</v>
      </c>
      <c r="N23712">
        <v>3</v>
      </c>
      <c r="O23712">
        <v>1</v>
      </c>
      <c r="P23712" s="119" t="s">
        <v>20254</v>
      </c>
    </row>
    <row r="23713" spans="1:16" x14ac:dyDescent="0.25">
      <c r="A23713">
        <v>74614</v>
      </c>
      <c r="B23713" s="119" t="s">
        <v>16066</v>
      </c>
      <c r="C23713">
        <v>80</v>
      </c>
      <c r="E23713">
        <v>1350</v>
      </c>
      <c r="F23713">
        <v>1275</v>
      </c>
      <c r="G23713">
        <v>474</v>
      </c>
      <c r="H23713">
        <v>2780</v>
      </c>
      <c r="I23713" s="119" t="s">
        <v>4726</v>
      </c>
      <c r="J23713" s="119" t="s">
        <v>222</v>
      </c>
      <c r="K23713" s="1">
        <v>46255.758941458334</v>
      </c>
      <c r="L23713">
        <v>466</v>
      </c>
      <c r="M23713">
        <v>3</v>
      </c>
      <c r="N23713">
        <v>201</v>
      </c>
      <c r="O23713">
        <v>1</v>
      </c>
      <c r="P23713" s="119" t="s">
        <v>20254</v>
      </c>
    </row>
    <row r="23714" spans="1:16" x14ac:dyDescent="0.25">
      <c r="A23714">
        <v>74616</v>
      </c>
      <c r="B23714" s="119" t="s">
        <v>2144</v>
      </c>
      <c r="C23714">
        <v>0</v>
      </c>
      <c r="E23714">
        <v>4539</v>
      </c>
      <c r="F23714">
        <v>3007</v>
      </c>
      <c r="G23714">
        <v>28</v>
      </c>
      <c r="H23714">
        <v>19995</v>
      </c>
      <c r="I23714" s="119" t="s">
        <v>1909</v>
      </c>
      <c r="J23714" s="119" t="s">
        <v>17</v>
      </c>
      <c r="K23714" s="1">
        <v>46255.758941458334</v>
      </c>
      <c r="L23714">
        <v>1</v>
      </c>
      <c r="M23714">
        <v>0</v>
      </c>
      <c r="N23714">
        <v>0</v>
      </c>
      <c r="O23714">
        <v>0</v>
      </c>
      <c r="P23714" s="119" t="s">
        <v>20254</v>
      </c>
    </row>
    <row r="23715" spans="1:16" x14ac:dyDescent="0.25">
      <c r="A23715">
        <v>74621</v>
      </c>
      <c r="B23715" s="119" t="s">
        <v>16067</v>
      </c>
      <c r="C23715">
        <v>80</v>
      </c>
      <c r="E23715">
        <v>2273</v>
      </c>
      <c r="F23715">
        <v>4145</v>
      </c>
      <c r="G23715">
        <v>1766</v>
      </c>
      <c r="H23715">
        <v>6876</v>
      </c>
      <c r="I23715" s="119" t="s">
        <v>16</v>
      </c>
      <c r="J23715" s="119" t="s">
        <v>222</v>
      </c>
      <c r="K23715" s="1">
        <v>46255.758941458334</v>
      </c>
      <c r="L23715">
        <v>72</v>
      </c>
      <c r="M23715">
        <v>66</v>
      </c>
      <c r="N23715">
        <v>1</v>
      </c>
      <c r="O23715">
        <v>25</v>
      </c>
      <c r="P23715" s="119" t="s">
        <v>20254</v>
      </c>
    </row>
    <row r="23716" spans="1:16" x14ac:dyDescent="0.25">
      <c r="A23716">
        <v>74629</v>
      </c>
      <c r="B23716" s="119" t="s">
        <v>16068</v>
      </c>
      <c r="C23716">
        <v>0</v>
      </c>
      <c r="E23716">
        <v>1176</v>
      </c>
      <c r="F23716">
        <v>2004</v>
      </c>
      <c r="G23716">
        <v>0</v>
      </c>
      <c r="H23716">
        <v>0</v>
      </c>
      <c r="I23716" s="119" t="s">
        <v>6020</v>
      </c>
      <c r="J23716" s="119" t="s">
        <v>17</v>
      </c>
      <c r="K23716" s="1">
        <v>46255.758941458334</v>
      </c>
      <c r="L23716">
        <v>0</v>
      </c>
      <c r="M23716">
        <v>0</v>
      </c>
      <c r="N23716">
        <v>0</v>
      </c>
      <c r="O23716">
        <v>0</v>
      </c>
      <c r="P23716" s="119" t="s">
        <v>20254</v>
      </c>
    </row>
    <row r="23717" spans="1:16" x14ac:dyDescent="0.25">
      <c r="A23717">
        <v>74634</v>
      </c>
      <c r="B23717" s="119" t="s">
        <v>16069</v>
      </c>
      <c r="C23717">
        <v>15</v>
      </c>
      <c r="E23717">
        <v>3708</v>
      </c>
      <c r="F23717">
        <v>322</v>
      </c>
      <c r="G23717">
        <v>10493</v>
      </c>
      <c r="H23717">
        <v>608</v>
      </c>
      <c r="I23717" s="119" t="s">
        <v>16</v>
      </c>
      <c r="J23717" s="119" t="s">
        <v>22</v>
      </c>
      <c r="K23717" s="1">
        <v>46255.758941458334</v>
      </c>
      <c r="L23717">
        <v>14</v>
      </c>
      <c r="M23717">
        <v>71</v>
      </c>
      <c r="N23717">
        <v>0</v>
      </c>
      <c r="O23717">
        <v>6</v>
      </c>
      <c r="P23717" s="119" t="s">
        <v>20254</v>
      </c>
    </row>
    <row r="23718" spans="1:16" x14ac:dyDescent="0.25">
      <c r="A23718">
        <v>74637</v>
      </c>
      <c r="B23718" s="119" t="s">
        <v>16070</v>
      </c>
      <c r="C23718">
        <v>0</v>
      </c>
      <c r="E23718">
        <v>2606</v>
      </c>
      <c r="F23718">
        <v>390</v>
      </c>
      <c r="G23718">
        <v>5256</v>
      </c>
      <c r="H23718">
        <v>1979</v>
      </c>
      <c r="I23718" s="119" t="s">
        <v>3582</v>
      </c>
      <c r="J23718" s="119" t="s">
        <v>139</v>
      </c>
      <c r="K23718" s="1">
        <v>46255.758941458334</v>
      </c>
      <c r="L23718">
        <v>160</v>
      </c>
      <c r="M23718">
        <v>229</v>
      </c>
      <c r="N23718">
        <v>100</v>
      </c>
      <c r="O23718">
        <v>6</v>
      </c>
      <c r="P23718" s="119" t="s">
        <v>20254</v>
      </c>
    </row>
    <row r="23719" spans="1:16" x14ac:dyDescent="0.25">
      <c r="A23719">
        <v>74639</v>
      </c>
      <c r="B23719" s="119" t="s">
        <v>16071</v>
      </c>
      <c r="C23719">
        <v>0</v>
      </c>
      <c r="E23719">
        <v>262</v>
      </c>
      <c r="F23719">
        <v>57815</v>
      </c>
      <c r="G23719">
        <v>16</v>
      </c>
      <c r="H23719">
        <v>232261</v>
      </c>
      <c r="I23719" s="119" t="s">
        <v>16</v>
      </c>
      <c r="J23719" s="119" t="s">
        <v>13431</v>
      </c>
      <c r="K23719" s="1">
        <v>46255.758941458334</v>
      </c>
      <c r="L23719">
        <v>0</v>
      </c>
      <c r="M23719">
        <v>0</v>
      </c>
      <c r="N23719">
        <v>0</v>
      </c>
      <c r="O23719">
        <v>0</v>
      </c>
      <c r="P23719" s="119" t="s">
        <v>20254</v>
      </c>
    </row>
    <row r="23720" spans="1:16" x14ac:dyDescent="0.25">
      <c r="A23720">
        <v>74659</v>
      </c>
      <c r="B23720" s="119" t="s">
        <v>16072</v>
      </c>
      <c r="C23720">
        <v>0</v>
      </c>
      <c r="E23720">
        <v>189</v>
      </c>
      <c r="F23720">
        <v>10005</v>
      </c>
      <c r="G23720">
        <v>81</v>
      </c>
      <c r="H23720">
        <v>34438</v>
      </c>
      <c r="I23720" s="119" t="s">
        <v>16</v>
      </c>
      <c r="J23720" s="119" t="s">
        <v>13431</v>
      </c>
      <c r="K23720" s="1">
        <v>46255.758941458334</v>
      </c>
      <c r="L23720">
        <v>0</v>
      </c>
      <c r="M23720">
        <v>0</v>
      </c>
      <c r="N23720">
        <v>0</v>
      </c>
      <c r="O23720">
        <v>0</v>
      </c>
      <c r="P23720" s="119" t="s">
        <v>20254</v>
      </c>
    </row>
    <row r="23721" spans="1:16" x14ac:dyDescent="0.25">
      <c r="A23721">
        <v>74671</v>
      </c>
      <c r="B23721" s="119" t="s">
        <v>16073</v>
      </c>
      <c r="C23721">
        <v>80</v>
      </c>
      <c r="E23721">
        <v>142</v>
      </c>
      <c r="F23721">
        <v>70343</v>
      </c>
      <c r="G23721">
        <v>155</v>
      </c>
      <c r="H23721">
        <v>97305</v>
      </c>
      <c r="I23721" s="119" t="s">
        <v>19</v>
      </c>
      <c r="J23721" s="119" t="s">
        <v>24</v>
      </c>
      <c r="K23721" s="1">
        <v>46255.758941458334</v>
      </c>
      <c r="L23721">
        <v>16</v>
      </c>
      <c r="M23721">
        <v>90</v>
      </c>
      <c r="N23721">
        <v>6</v>
      </c>
      <c r="O23721">
        <v>15</v>
      </c>
      <c r="P23721" s="119" t="s">
        <v>20254</v>
      </c>
    </row>
    <row r="23722" spans="1:16" x14ac:dyDescent="0.25">
      <c r="A23722">
        <v>74673</v>
      </c>
      <c r="B23722" s="119" t="s">
        <v>16074</v>
      </c>
      <c r="C23722">
        <v>0</v>
      </c>
      <c r="E23722">
        <v>236</v>
      </c>
      <c r="F23722">
        <v>2854</v>
      </c>
      <c r="G23722">
        <v>172</v>
      </c>
      <c r="H23722">
        <v>11106</v>
      </c>
      <c r="I23722" s="119" t="s">
        <v>16</v>
      </c>
      <c r="J23722" s="119" t="s">
        <v>13431</v>
      </c>
      <c r="K23722" s="1">
        <v>46255.758941458334</v>
      </c>
      <c r="L23722">
        <v>4</v>
      </c>
      <c r="M23722">
        <v>13</v>
      </c>
      <c r="N23722">
        <v>0</v>
      </c>
      <c r="O23722">
        <v>3</v>
      </c>
      <c r="P23722" s="119" t="s">
        <v>20254</v>
      </c>
    </row>
    <row r="23723" spans="1:16" x14ac:dyDescent="0.25">
      <c r="A23723">
        <v>74674</v>
      </c>
      <c r="B23723" s="119" t="s">
        <v>16075</v>
      </c>
      <c r="C23723">
        <v>0</v>
      </c>
      <c r="E23723">
        <v>323</v>
      </c>
      <c r="F23723">
        <v>654</v>
      </c>
      <c r="G23723">
        <v>71</v>
      </c>
      <c r="H23723">
        <v>2940</v>
      </c>
      <c r="I23723" s="119" t="s">
        <v>16</v>
      </c>
      <c r="J23723" s="119" t="s">
        <v>13431</v>
      </c>
      <c r="K23723" s="1">
        <v>46255.758941458334</v>
      </c>
      <c r="L23723">
        <v>0</v>
      </c>
      <c r="M23723">
        <v>0</v>
      </c>
      <c r="N23723">
        <v>0</v>
      </c>
      <c r="O23723">
        <v>0</v>
      </c>
      <c r="P23723" s="119" t="s">
        <v>20254</v>
      </c>
    </row>
    <row r="23724" spans="1:16" x14ac:dyDescent="0.25">
      <c r="A23724">
        <v>74677</v>
      </c>
      <c r="B23724" s="119" t="s">
        <v>15243</v>
      </c>
      <c r="C23724">
        <v>0</v>
      </c>
      <c r="E23724">
        <v>95148</v>
      </c>
      <c r="F23724">
        <v>761</v>
      </c>
      <c r="G23724">
        <v>23680</v>
      </c>
      <c r="H23724">
        <v>841</v>
      </c>
      <c r="I23724" s="119" t="s">
        <v>1807</v>
      </c>
      <c r="J23724" s="119" t="s">
        <v>17</v>
      </c>
      <c r="K23724" s="1">
        <v>46255.758941458334</v>
      </c>
      <c r="L23724">
        <v>43147</v>
      </c>
      <c r="M23724">
        <v>54456</v>
      </c>
      <c r="N23724">
        <v>10310</v>
      </c>
      <c r="O23724">
        <v>13597</v>
      </c>
      <c r="P23724" s="119" t="s">
        <v>20254</v>
      </c>
    </row>
    <row r="23725" spans="1:16" x14ac:dyDescent="0.25">
      <c r="A23725">
        <v>74683</v>
      </c>
      <c r="B23725" s="119" t="s">
        <v>16076</v>
      </c>
      <c r="C23725">
        <v>0</v>
      </c>
      <c r="E23725">
        <v>1767</v>
      </c>
      <c r="F23725">
        <v>7228</v>
      </c>
      <c r="G23725">
        <v>1238</v>
      </c>
      <c r="H23725">
        <v>11980</v>
      </c>
      <c r="I23725" s="119" t="s">
        <v>6020</v>
      </c>
      <c r="J23725" s="119" t="s">
        <v>222</v>
      </c>
      <c r="K23725" s="1">
        <v>46255.758941458334</v>
      </c>
      <c r="L23725">
        <v>54</v>
      </c>
      <c r="M23725">
        <v>57</v>
      </c>
      <c r="N23725">
        <v>12</v>
      </c>
      <c r="O23725">
        <v>29</v>
      </c>
      <c r="P23725" s="119" t="s">
        <v>20254</v>
      </c>
    </row>
    <row r="23726" spans="1:16" x14ac:dyDescent="0.25">
      <c r="A23726">
        <v>74686</v>
      </c>
      <c r="B23726" s="119" t="s">
        <v>16077</v>
      </c>
      <c r="C23726">
        <v>0</v>
      </c>
      <c r="E23726">
        <v>524</v>
      </c>
      <c r="F23726">
        <v>13397</v>
      </c>
      <c r="G23726">
        <v>28</v>
      </c>
      <c r="H23726">
        <v>109985</v>
      </c>
      <c r="I23726" s="119" t="s">
        <v>16</v>
      </c>
      <c r="J23726" s="119" t="s">
        <v>222</v>
      </c>
      <c r="K23726" s="1">
        <v>46255.758941458334</v>
      </c>
      <c r="L23726">
        <v>0</v>
      </c>
      <c r="M23726">
        <v>0</v>
      </c>
      <c r="N23726">
        <v>0</v>
      </c>
      <c r="O23726">
        <v>0</v>
      </c>
      <c r="P23726" s="119" t="s">
        <v>20254</v>
      </c>
    </row>
    <row r="23727" spans="1:16" x14ac:dyDescent="0.25">
      <c r="A23727">
        <v>74687</v>
      </c>
      <c r="B23727" s="119" t="s">
        <v>16078</v>
      </c>
      <c r="C23727">
        <v>0</v>
      </c>
      <c r="E23727">
        <v>10714</v>
      </c>
      <c r="F23727">
        <v>230</v>
      </c>
      <c r="G23727">
        <v>830</v>
      </c>
      <c r="H23727">
        <v>4664</v>
      </c>
      <c r="I23727" s="119" t="s">
        <v>16</v>
      </c>
      <c r="J23727" s="119" t="s">
        <v>13431</v>
      </c>
      <c r="K23727" s="1">
        <v>46255.758941458334</v>
      </c>
      <c r="L23727">
        <v>0</v>
      </c>
      <c r="M23727">
        <v>4</v>
      </c>
      <c r="N23727">
        <v>0</v>
      </c>
      <c r="O23727">
        <v>0</v>
      </c>
      <c r="P23727" s="119" t="s">
        <v>20254</v>
      </c>
    </row>
    <row r="23728" spans="1:16" x14ac:dyDescent="0.25">
      <c r="A23728">
        <v>74694</v>
      </c>
      <c r="B23728" s="119" t="s">
        <v>16079</v>
      </c>
      <c r="C23728">
        <v>0</v>
      </c>
      <c r="E23728">
        <v>5389</v>
      </c>
      <c r="F23728">
        <v>474</v>
      </c>
      <c r="G23728">
        <v>1255</v>
      </c>
      <c r="H23728">
        <v>4707</v>
      </c>
      <c r="I23728" s="119" t="s">
        <v>16</v>
      </c>
      <c r="J23728" s="119" t="s">
        <v>13431</v>
      </c>
      <c r="K23728" s="1">
        <v>46255.758941458334</v>
      </c>
      <c r="L23728">
        <v>0</v>
      </c>
      <c r="M23728">
        <v>3</v>
      </c>
      <c r="N23728">
        <v>0</v>
      </c>
      <c r="O23728">
        <v>0</v>
      </c>
      <c r="P23728" s="119" t="s">
        <v>20254</v>
      </c>
    </row>
    <row r="23729" spans="1:16" x14ac:dyDescent="0.25">
      <c r="A23729">
        <v>74697</v>
      </c>
      <c r="B23729" s="119" t="s">
        <v>16080</v>
      </c>
      <c r="C23729">
        <v>0</v>
      </c>
      <c r="E23729">
        <v>534</v>
      </c>
      <c r="F23729">
        <v>75120</v>
      </c>
      <c r="G23729">
        <v>20</v>
      </c>
      <c r="H23729">
        <v>144990</v>
      </c>
      <c r="I23729" s="119" t="s">
        <v>16</v>
      </c>
      <c r="J23729" s="119" t="s">
        <v>24</v>
      </c>
      <c r="K23729" s="1">
        <v>46255.758941458334</v>
      </c>
      <c r="L23729">
        <v>0</v>
      </c>
      <c r="M23729">
        <v>0</v>
      </c>
      <c r="N23729">
        <v>0</v>
      </c>
      <c r="O23729">
        <v>0</v>
      </c>
      <c r="P23729" s="119" t="s">
        <v>20254</v>
      </c>
    </row>
    <row r="23730" spans="1:16" x14ac:dyDescent="0.25">
      <c r="A23730">
        <v>74699</v>
      </c>
      <c r="B23730" s="119" t="s">
        <v>16081</v>
      </c>
      <c r="C23730">
        <v>80</v>
      </c>
      <c r="E23730">
        <v>34</v>
      </c>
      <c r="F23730">
        <v>69209</v>
      </c>
      <c r="G23730">
        <v>120</v>
      </c>
      <c r="H23730">
        <v>158975</v>
      </c>
      <c r="I23730" s="119" t="s">
        <v>19</v>
      </c>
      <c r="J23730" s="119" t="s">
        <v>24</v>
      </c>
      <c r="K23730" s="1">
        <v>46255.758941458334</v>
      </c>
      <c r="L23730">
        <v>3</v>
      </c>
      <c r="M23730">
        <v>4</v>
      </c>
      <c r="N23730">
        <v>0</v>
      </c>
      <c r="O23730">
        <v>2</v>
      </c>
      <c r="P23730" s="119" t="s">
        <v>20254</v>
      </c>
    </row>
    <row r="23731" spans="1:16" x14ac:dyDescent="0.25">
      <c r="A23731">
        <v>74707</v>
      </c>
      <c r="B23731" s="119" t="s">
        <v>16082</v>
      </c>
      <c r="C23731">
        <v>0</v>
      </c>
      <c r="E23731">
        <v>0</v>
      </c>
      <c r="F23731">
        <v>0</v>
      </c>
      <c r="G23731">
        <v>1289</v>
      </c>
      <c r="H23731">
        <v>23</v>
      </c>
      <c r="I23731" s="119" t="s">
        <v>16</v>
      </c>
      <c r="J23731" s="119" t="s">
        <v>24</v>
      </c>
      <c r="K23731" s="1">
        <v>46255.758941458334</v>
      </c>
      <c r="L23731">
        <v>0</v>
      </c>
      <c r="M23731">
        <v>20</v>
      </c>
      <c r="N23731">
        <v>0</v>
      </c>
      <c r="O23731">
        <v>4</v>
      </c>
      <c r="P23731" s="119" t="s">
        <v>20254</v>
      </c>
    </row>
    <row r="23732" spans="1:16" x14ac:dyDescent="0.25">
      <c r="A23732">
        <v>74715</v>
      </c>
      <c r="B23732" s="119" t="s">
        <v>16083</v>
      </c>
      <c r="C23732">
        <v>80</v>
      </c>
      <c r="E23732">
        <v>35</v>
      </c>
      <c r="F23732">
        <v>11919</v>
      </c>
      <c r="G23732">
        <v>324</v>
      </c>
      <c r="H23732">
        <v>21220</v>
      </c>
      <c r="I23732" s="119" t="s">
        <v>4726</v>
      </c>
      <c r="J23732" s="119" t="s">
        <v>24</v>
      </c>
      <c r="K23732" s="1">
        <v>46255.758941458334</v>
      </c>
      <c r="L23732">
        <v>33</v>
      </c>
      <c r="M23732">
        <v>20</v>
      </c>
      <c r="N23732">
        <v>7</v>
      </c>
      <c r="O23732">
        <v>6</v>
      </c>
      <c r="P23732" s="119" t="s">
        <v>20254</v>
      </c>
    </row>
    <row r="23733" spans="1:16" x14ac:dyDescent="0.25">
      <c r="A23733">
        <v>74728</v>
      </c>
      <c r="B23733" s="119" t="s">
        <v>16084</v>
      </c>
      <c r="C23733">
        <v>80</v>
      </c>
      <c r="E23733">
        <v>9</v>
      </c>
      <c r="F23733">
        <v>23828</v>
      </c>
      <c r="G23733">
        <v>20</v>
      </c>
      <c r="H23733">
        <v>109876</v>
      </c>
      <c r="I23733" s="119" t="s">
        <v>4726</v>
      </c>
      <c r="J23733" s="119" t="s">
        <v>24</v>
      </c>
      <c r="K23733" s="1">
        <v>46255.758941458334</v>
      </c>
      <c r="L23733">
        <v>1</v>
      </c>
      <c r="M23733">
        <v>0</v>
      </c>
      <c r="N23733">
        <v>1</v>
      </c>
      <c r="O23733">
        <v>0</v>
      </c>
      <c r="P23733" s="119" t="s">
        <v>20254</v>
      </c>
    </row>
    <row r="23734" spans="1:16" x14ac:dyDescent="0.25">
      <c r="A23734">
        <v>74746</v>
      </c>
      <c r="B23734" s="119" t="s">
        <v>16085</v>
      </c>
      <c r="C23734">
        <v>80</v>
      </c>
      <c r="E23734">
        <v>47</v>
      </c>
      <c r="F23734">
        <v>56426</v>
      </c>
      <c r="G23734">
        <v>13</v>
      </c>
      <c r="H23734">
        <v>150000</v>
      </c>
      <c r="I23734" s="119" t="s">
        <v>4726</v>
      </c>
      <c r="J23734" s="119" t="s">
        <v>24</v>
      </c>
      <c r="K23734" s="1">
        <v>46255.758941458334</v>
      </c>
      <c r="L23734">
        <v>6</v>
      </c>
      <c r="M23734">
        <v>3</v>
      </c>
      <c r="N23734">
        <v>1</v>
      </c>
      <c r="O23734">
        <v>1</v>
      </c>
      <c r="P23734" s="119" t="s">
        <v>20254</v>
      </c>
    </row>
    <row r="23735" spans="1:16" x14ac:dyDescent="0.25">
      <c r="A23735">
        <v>74749</v>
      </c>
      <c r="B23735" s="119" t="s">
        <v>16086</v>
      </c>
      <c r="C23735">
        <v>80</v>
      </c>
      <c r="E23735">
        <v>936</v>
      </c>
      <c r="F23735">
        <v>1634</v>
      </c>
      <c r="G23735">
        <v>168</v>
      </c>
      <c r="H23735">
        <v>8888</v>
      </c>
      <c r="I23735" s="119" t="s">
        <v>4726</v>
      </c>
      <c r="J23735" s="119" t="s">
        <v>222</v>
      </c>
      <c r="K23735" s="1">
        <v>46255.758941458334</v>
      </c>
      <c r="L23735">
        <v>189</v>
      </c>
      <c r="M23735">
        <v>2</v>
      </c>
      <c r="N23735">
        <v>1</v>
      </c>
      <c r="O23735">
        <v>1</v>
      </c>
      <c r="P23735" s="119" t="s">
        <v>20254</v>
      </c>
    </row>
    <row r="23736" spans="1:16" x14ac:dyDescent="0.25">
      <c r="A23736">
        <v>74750</v>
      </c>
      <c r="B23736" s="119" t="s">
        <v>16087</v>
      </c>
      <c r="C23736">
        <v>80</v>
      </c>
      <c r="D23736">
        <v>76385</v>
      </c>
      <c r="E23736">
        <v>104</v>
      </c>
      <c r="F23736">
        <v>19140</v>
      </c>
      <c r="G23736">
        <v>395</v>
      </c>
      <c r="H23736">
        <v>34839</v>
      </c>
      <c r="I23736" s="119" t="s">
        <v>4611</v>
      </c>
      <c r="J23736" s="119" t="s">
        <v>24</v>
      </c>
      <c r="K23736" s="1">
        <v>46255.758941458334</v>
      </c>
      <c r="L23736">
        <v>3</v>
      </c>
      <c r="M23736">
        <v>10</v>
      </c>
      <c r="N23736">
        <v>0</v>
      </c>
      <c r="O23736">
        <v>1</v>
      </c>
      <c r="P23736" s="119" t="s">
        <v>20254</v>
      </c>
    </row>
    <row r="23737" spans="1:16" x14ac:dyDescent="0.25">
      <c r="A23737">
        <v>74763</v>
      </c>
      <c r="B23737" s="119" t="s">
        <v>16088</v>
      </c>
      <c r="C23737">
        <v>0</v>
      </c>
      <c r="E23737">
        <v>1819</v>
      </c>
      <c r="F23737">
        <v>1940</v>
      </c>
      <c r="G23737">
        <v>5537</v>
      </c>
      <c r="H23737">
        <v>2873</v>
      </c>
      <c r="I23737" s="119" t="s">
        <v>3582</v>
      </c>
      <c r="J23737" s="119" t="s">
        <v>17</v>
      </c>
      <c r="K23737" s="1">
        <v>46255.758941458334</v>
      </c>
      <c r="L23737">
        <v>61</v>
      </c>
      <c r="M23737">
        <v>355</v>
      </c>
      <c r="N23737">
        <v>3</v>
      </c>
      <c r="O23737">
        <v>48</v>
      </c>
      <c r="P23737" s="119" t="s">
        <v>20254</v>
      </c>
    </row>
    <row r="23738" spans="1:16" x14ac:dyDescent="0.25">
      <c r="A23738">
        <v>74777</v>
      </c>
      <c r="B23738" s="119" t="s">
        <v>16089</v>
      </c>
      <c r="C23738">
        <v>80</v>
      </c>
      <c r="E23738">
        <v>1786</v>
      </c>
      <c r="F23738">
        <v>3264</v>
      </c>
      <c r="G23738">
        <v>1858</v>
      </c>
      <c r="H23738">
        <v>4240</v>
      </c>
      <c r="I23738" s="119" t="s">
        <v>16</v>
      </c>
      <c r="J23738" s="119" t="s">
        <v>222</v>
      </c>
      <c r="K23738" s="1">
        <v>46255.758941458334</v>
      </c>
      <c r="L23738">
        <v>85</v>
      </c>
      <c r="M23738">
        <v>87</v>
      </c>
      <c r="N23738">
        <v>13</v>
      </c>
      <c r="O23738">
        <v>41</v>
      </c>
      <c r="P23738" s="119" t="s">
        <v>20254</v>
      </c>
    </row>
    <row r="23739" spans="1:16" x14ac:dyDescent="0.25">
      <c r="A23739">
        <v>74783</v>
      </c>
      <c r="B23739" s="119" t="s">
        <v>16090</v>
      </c>
      <c r="C23739">
        <v>0</v>
      </c>
      <c r="E23739">
        <v>126</v>
      </c>
      <c r="F23739">
        <v>124113</v>
      </c>
      <c r="G23739">
        <v>89</v>
      </c>
      <c r="H23739">
        <v>259997</v>
      </c>
      <c r="I23739" s="119" t="s">
        <v>16</v>
      </c>
      <c r="J23739" s="119" t="s">
        <v>222</v>
      </c>
      <c r="K23739" s="1">
        <v>46255.758941458334</v>
      </c>
      <c r="L23739">
        <v>17</v>
      </c>
      <c r="M23739">
        <v>6</v>
      </c>
      <c r="N23739">
        <v>7</v>
      </c>
      <c r="O23739">
        <v>2</v>
      </c>
      <c r="P23739" s="119" t="s">
        <v>20254</v>
      </c>
    </row>
    <row r="23740" spans="1:16" x14ac:dyDescent="0.25">
      <c r="A23740">
        <v>74785</v>
      </c>
      <c r="B23740" s="119" t="s">
        <v>16091</v>
      </c>
      <c r="C23740">
        <v>80</v>
      </c>
      <c r="E23740">
        <v>42</v>
      </c>
      <c r="F23740">
        <v>60073</v>
      </c>
      <c r="G23740">
        <v>25</v>
      </c>
      <c r="H23740">
        <v>185315</v>
      </c>
      <c r="I23740" s="119" t="s">
        <v>19</v>
      </c>
      <c r="J23740" s="119" t="s">
        <v>24</v>
      </c>
      <c r="K23740" s="1">
        <v>46255.758941458334</v>
      </c>
      <c r="L23740">
        <v>0</v>
      </c>
      <c r="M23740">
        <v>4</v>
      </c>
      <c r="N23740">
        <v>0</v>
      </c>
      <c r="O23740">
        <v>1</v>
      </c>
      <c r="P23740" s="119" t="s">
        <v>20254</v>
      </c>
    </row>
    <row r="23741" spans="1:16" x14ac:dyDescent="0.25">
      <c r="A23741">
        <v>74807</v>
      </c>
      <c r="B23741" s="119" t="s">
        <v>16092</v>
      </c>
      <c r="C23741">
        <v>80</v>
      </c>
      <c r="E23741">
        <v>167</v>
      </c>
      <c r="F23741">
        <v>4544</v>
      </c>
      <c r="G23741">
        <v>48</v>
      </c>
      <c r="H23741">
        <v>47997</v>
      </c>
      <c r="I23741" s="119" t="s">
        <v>4726</v>
      </c>
      <c r="J23741" s="119" t="s">
        <v>24</v>
      </c>
      <c r="K23741" s="1">
        <v>46255.758941458334</v>
      </c>
      <c r="L23741">
        <v>1</v>
      </c>
      <c r="M23741">
        <v>1</v>
      </c>
      <c r="N23741">
        <v>1</v>
      </c>
      <c r="O23741">
        <v>0</v>
      </c>
      <c r="P23741" s="119" t="s">
        <v>20254</v>
      </c>
    </row>
    <row r="23742" spans="1:16" x14ac:dyDescent="0.25">
      <c r="A23742">
        <v>74810</v>
      </c>
      <c r="B23742" s="119" t="s">
        <v>16093</v>
      </c>
      <c r="C23742">
        <v>0</v>
      </c>
      <c r="E23742">
        <v>50</v>
      </c>
      <c r="F23742">
        <v>2819</v>
      </c>
      <c r="G23742">
        <v>94</v>
      </c>
      <c r="H23742">
        <v>14494</v>
      </c>
      <c r="I23742" s="119" t="s">
        <v>16</v>
      </c>
      <c r="J23742" s="119" t="s">
        <v>13431</v>
      </c>
      <c r="K23742" s="1">
        <v>46255.758941458334</v>
      </c>
      <c r="L23742">
        <v>0</v>
      </c>
      <c r="M23742">
        <v>0</v>
      </c>
      <c r="N23742">
        <v>0</v>
      </c>
      <c r="O23742">
        <v>0</v>
      </c>
      <c r="P23742" s="119" t="s">
        <v>20254</v>
      </c>
    </row>
    <row r="23743" spans="1:16" x14ac:dyDescent="0.25">
      <c r="A23743">
        <v>74825</v>
      </c>
      <c r="B23743" s="119" t="s">
        <v>16094</v>
      </c>
      <c r="C23743">
        <v>0</v>
      </c>
      <c r="E23743">
        <v>926</v>
      </c>
      <c r="F23743">
        <v>14570</v>
      </c>
      <c r="G23743">
        <v>306</v>
      </c>
      <c r="H23743">
        <v>26683</v>
      </c>
      <c r="I23743" s="119" t="s">
        <v>3582</v>
      </c>
      <c r="J23743" s="119" t="s">
        <v>17</v>
      </c>
      <c r="K23743" s="1">
        <v>46255.758941458334</v>
      </c>
      <c r="L23743">
        <v>18</v>
      </c>
      <c r="M23743">
        <v>21</v>
      </c>
      <c r="N23743">
        <v>1</v>
      </c>
      <c r="O23743">
        <v>2</v>
      </c>
      <c r="P23743" s="119" t="s">
        <v>20254</v>
      </c>
    </row>
    <row r="23744" spans="1:16" x14ac:dyDescent="0.25">
      <c r="A23744">
        <v>74826</v>
      </c>
      <c r="B23744" s="119" t="s">
        <v>16095</v>
      </c>
      <c r="C23744">
        <v>0</v>
      </c>
      <c r="E23744">
        <v>1352</v>
      </c>
      <c r="F23744">
        <v>105</v>
      </c>
      <c r="G23744">
        <v>1053</v>
      </c>
      <c r="H23744">
        <v>838</v>
      </c>
      <c r="I23744" s="119" t="s">
        <v>16</v>
      </c>
      <c r="J23744" s="119" t="s">
        <v>13431</v>
      </c>
      <c r="K23744" s="1">
        <v>46255.758941458334</v>
      </c>
      <c r="L23744">
        <v>2</v>
      </c>
      <c r="M23744">
        <v>11</v>
      </c>
      <c r="N23744">
        <v>0</v>
      </c>
      <c r="O23744">
        <v>5</v>
      </c>
      <c r="P23744" s="119" t="s">
        <v>20254</v>
      </c>
    </row>
    <row r="23745" spans="1:16" x14ac:dyDescent="0.25">
      <c r="A23745">
        <v>74827</v>
      </c>
      <c r="B23745" s="119" t="s">
        <v>16096</v>
      </c>
      <c r="C23745">
        <v>0</v>
      </c>
      <c r="E23745">
        <v>61</v>
      </c>
      <c r="F23745">
        <v>5674</v>
      </c>
      <c r="G23745">
        <v>17</v>
      </c>
      <c r="H23745">
        <v>17797</v>
      </c>
      <c r="I23745" s="119" t="s">
        <v>16</v>
      </c>
      <c r="J23745" s="119" t="s">
        <v>13431</v>
      </c>
      <c r="K23745" s="1">
        <v>46255.758941458334</v>
      </c>
      <c r="L23745">
        <v>1</v>
      </c>
      <c r="M23745">
        <v>1</v>
      </c>
      <c r="N23745">
        <v>0</v>
      </c>
      <c r="O23745">
        <v>1</v>
      </c>
      <c r="P23745" s="119" t="s">
        <v>20254</v>
      </c>
    </row>
    <row r="23746" spans="1:16" x14ac:dyDescent="0.25">
      <c r="A23746">
        <v>74830</v>
      </c>
      <c r="B23746" s="119" t="s">
        <v>16097</v>
      </c>
      <c r="C23746">
        <v>0</v>
      </c>
      <c r="E23746">
        <v>0</v>
      </c>
      <c r="F23746">
        <v>0</v>
      </c>
      <c r="G23746">
        <v>13697</v>
      </c>
      <c r="H23746">
        <v>2</v>
      </c>
      <c r="I23746" s="119" t="s">
        <v>16</v>
      </c>
      <c r="J23746" s="119" t="s">
        <v>24</v>
      </c>
      <c r="K23746" s="1">
        <v>46255.758941458334</v>
      </c>
      <c r="L23746">
        <v>0</v>
      </c>
      <c r="M23746">
        <v>38</v>
      </c>
      <c r="N23746">
        <v>0</v>
      </c>
      <c r="O23746">
        <v>3</v>
      </c>
      <c r="P23746" s="119" t="s">
        <v>20254</v>
      </c>
    </row>
    <row r="23747" spans="1:16" x14ac:dyDescent="0.25">
      <c r="A23747">
        <v>74837</v>
      </c>
      <c r="B23747" s="119" t="s">
        <v>16098</v>
      </c>
      <c r="C23747">
        <v>80</v>
      </c>
      <c r="E23747">
        <v>120</v>
      </c>
      <c r="F23747">
        <v>61629</v>
      </c>
      <c r="G23747">
        <v>43</v>
      </c>
      <c r="H23747">
        <v>149999</v>
      </c>
      <c r="I23747" s="119" t="s">
        <v>4726</v>
      </c>
      <c r="J23747" s="119" t="s">
        <v>24</v>
      </c>
      <c r="K23747" s="1">
        <v>46255.758941458334</v>
      </c>
      <c r="L23747">
        <v>2</v>
      </c>
      <c r="M23747">
        <v>7</v>
      </c>
      <c r="N23747">
        <v>0</v>
      </c>
      <c r="O23747">
        <v>1</v>
      </c>
      <c r="P23747" s="119" t="s">
        <v>20254</v>
      </c>
    </row>
    <row r="23748" spans="1:16" x14ac:dyDescent="0.25">
      <c r="A23748">
        <v>74844</v>
      </c>
      <c r="B23748" s="119" t="s">
        <v>16099</v>
      </c>
      <c r="C23748">
        <v>0</v>
      </c>
      <c r="E23748">
        <v>149</v>
      </c>
      <c r="F23748">
        <v>196903</v>
      </c>
      <c r="G23748">
        <v>126</v>
      </c>
      <c r="H23748">
        <v>293024</v>
      </c>
      <c r="I23748" s="119" t="s">
        <v>16</v>
      </c>
      <c r="J23748" s="119" t="s">
        <v>9547</v>
      </c>
      <c r="K23748" s="1">
        <v>46255.758941458334</v>
      </c>
      <c r="L23748">
        <v>28</v>
      </c>
      <c r="M23748">
        <v>46</v>
      </c>
      <c r="N23748">
        <v>10</v>
      </c>
      <c r="O23748">
        <v>9</v>
      </c>
      <c r="P23748" s="119" t="s">
        <v>20254</v>
      </c>
    </row>
    <row r="23749" spans="1:16" x14ac:dyDescent="0.25">
      <c r="A23749">
        <v>74847</v>
      </c>
      <c r="B23749" s="119" t="s">
        <v>16100</v>
      </c>
      <c r="C23749">
        <v>39</v>
      </c>
      <c r="E23749">
        <v>4632</v>
      </c>
      <c r="F23749">
        <v>149</v>
      </c>
      <c r="G23749">
        <v>4053</v>
      </c>
      <c r="H23749">
        <v>238</v>
      </c>
      <c r="I23749" s="119" t="s">
        <v>7033</v>
      </c>
      <c r="J23749" s="119" t="s">
        <v>222</v>
      </c>
      <c r="K23749" s="1">
        <v>46255.758941458334</v>
      </c>
      <c r="L23749">
        <v>63</v>
      </c>
      <c r="M23749">
        <v>24</v>
      </c>
      <c r="N23749">
        <v>13</v>
      </c>
      <c r="O23749">
        <v>0</v>
      </c>
      <c r="P23749" s="119" t="s">
        <v>20259</v>
      </c>
    </row>
    <row r="23750" spans="1:16" x14ac:dyDescent="0.25">
      <c r="A23750">
        <v>74850</v>
      </c>
      <c r="B23750" s="119" t="s">
        <v>16101</v>
      </c>
      <c r="C23750">
        <v>0</v>
      </c>
      <c r="E23750">
        <v>0</v>
      </c>
      <c r="F23750">
        <v>0</v>
      </c>
      <c r="G23750">
        <v>10310</v>
      </c>
      <c r="H23750">
        <v>95</v>
      </c>
      <c r="I23750" s="119" t="s">
        <v>3582</v>
      </c>
      <c r="J23750" s="119" t="s">
        <v>222</v>
      </c>
      <c r="K23750" s="1">
        <v>46255.758941458334</v>
      </c>
      <c r="L23750">
        <v>0</v>
      </c>
      <c r="M23750">
        <v>37</v>
      </c>
      <c r="N23750">
        <v>0</v>
      </c>
      <c r="O23750">
        <v>0</v>
      </c>
      <c r="P23750" s="119" t="s">
        <v>20254</v>
      </c>
    </row>
    <row r="23751" spans="1:16" x14ac:dyDescent="0.25">
      <c r="A23751">
        <v>74852</v>
      </c>
      <c r="B23751" s="119" t="s">
        <v>16102</v>
      </c>
      <c r="C23751">
        <v>0</v>
      </c>
      <c r="E23751">
        <v>16910</v>
      </c>
      <c r="F23751">
        <v>106</v>
      </c>
      <c r="G23751">
        <v>35878</v>
      </c>
      <c r="H23751">
        <v>241</v>
      </c>
      <c r="I23751" s="119" t="s">
        <v>3582</v>
      </c>
      <c r="J23751" s="119" t="s">
        <v>22</v>
      </c>
      <c r="K23751" s="1">
        <v>46255.758941458334</v>
      </c>
      <c r="L23751">
        <v>225</v>
      </c>
      <c r="M23751">
        <v>3887</v>
      </c>
      <c r="N23751">
        <v>51</v>
      </c>
      <c r="O23751">
        <v>1078</v>
      </c>
      <c r="P23751" s="119" t="s">
        <v>20254</v>
      </c>
    </row>
    <row r="23752" spans="1:16" x14ac:dyDescent="0.25">
      <c r="A23752">
        <v>74855</v>
      </c>
      <c r="B23752" s="119" t="s">
        <v>16103</v>
      </c>
      <c r="C23752">
        <v>0</v>
      </c>
      <c r="E23752">
        <v>354</v>
      </c>
      <c r="F23752">
        <v>4</v>
      </c>
      <c r="G23752">
        <v>982</v>
      </c>
      <c r="H23752">
        <v>179</v>
      </c>
      <c r="I23752" s="119" t="s">
        <v>16</v>
      </c>
      <c r="J23752" s="119" t="s">
        <v>24</v>
      </c>
      <c r="K23752" s="1">
        <v>46255.758941458334</v>
      </c>
      <c r="L23752">
        <v>3</v>
      </c>
      <c r="M23752">
        <v>6</v>
      </c>
      <c r="N23752">
        <v>1</v>
      </c>
      <c r="O23752">
        <v>1</v>
      </c>
      <c r="P23752" s="119" t="s">
        <v>20254</v>
      </c>
    </row>
    <row r="23753" spans="1:16" x14ac:dyDescent="0.25">
      <c r="A23753">
        <v>74865</v>
      </c>
      <c r="B23753" s="119" t="s">
        <v>16104</v>
      </c>
      <c r="C23753">
        <v>80</v>
      </c>
      <c r="E23753">
        <v>17</v>
      </c>
      <c r="F23753">
        <v>50026</v>
      </c>
      <c r="G23753">
        <v>12</v>
      </c>
      <c r="H23753">
        <v>149997</v>
      </c>
      <c r="I23753" s="119" t="s">
        <v>4726</v>
      </c>
      <c r="J23753" s="119" t="s">
        <v>24</v>
      </c>
      <c r="K23753" s="1">
        <v>46255.758941458334</v>
      </c>
      <c r="L23753">
        <v>0</v>
      </c>
      <c r="M23753">
        <v>1</v>
      </c>
      <c r="N23753">
        <v>0</v>
      </c>
      <c r="O23753">
        <v>0</v>
      </c>
      <c r="P23753" s="119" t="s">
        <v>20254</v>
      </c>
    </row>
    <row r="23754" spans="1:16" x14ac:dyDescent="0.25">
      <c r="A23754">
        <v>74873</v>
      </c>
      <c r="B23754" s="119" t="s">
        <v>16105</v>
      </c>
      <c r="C23754">
        <v>0</v>
      </c>
      <c r="E23754">
        <v>0</v>
      </c>
      <c r="F23754">
        <v>0</v>
      </c>
      <c r="G23754">
        <v>1049</v>
      </c>
      <c r="H23754">
        <v>25</v>
      </c>
      <c r="I23754" s="119" t="s">
        <v>16</v>
      </c>
      <c r="J23754" s="119" t="s">
        <v>24</v>
      </c>
      <c r="K23754" s="1">
        <v>46255.758941458334</v>
      </c>
      <c r="L23754">
        <v>0</v>
      </c>
      <c r="M23754">
        <v>12</v>
      </c>
      <c r="N23754">
        <v>0</v>
      </c>
      <c r="O23754">
        <v>2</v>
      </c>
      <c r="P23754" s="119" t="s">
        <v>20254</v>
      </c>
    </row>
    <row r="23755" spans="1:16" x14ac:dyDescent="0.25">
      <c r="A23755">
        <v>74879</v>
      </c>
      <c r="B23755" s="119" t="s">
        <v>16106</v>
      </c>
      <c r="C23755">
        <v>80</v>
      </c>
      <c r="E23755">
        <v>75</v>
      </c>
      <c r="F23755">
        <v>45284</v>
      </c>
      <c r="G23755">
        <v>210</v>
      </c>
      <c r="H23755">
        <v>65571</v>
      </c>
      <c r="I23755" s="119" t="s">
        <v>19</v>
      </c>
      <c r="J23755" s="119" t="s">
        <v>24</v>
      </c>
      <c r="K23755" s="1">
        <v>46255.758941458334</v>
      </c>
      <c r="L23755">
        <v>77</v>
      </c>
      <c r="M23755">
        <v>127</v>
      </c>
      <c r="N23755">
        <v>8</v>
      </c>
      <c r="O23755">
        <v>17</v>
      </c>
      <c r="P23755" s="119" t="s">
        <v>20254</v>
      </c>
    </row>
    <row r="23756" spans="1:16" x14ac:dyDescent="0.25">
      <c r="A23756">
        <v>74880</v>
      </c>
      <c r="B23756" s="119" t="s">
        <v>16107</v>
      </c>
      <c r="C23756">
        <v>0</v>
      </c>
      <c r="E23756">
        <v>3877</v>
      </c>
      <c r="F23756">
        <v>431</v>
      </c>
      <c r="G23756">
        <v>1089</v>
      </c>
      <c r="H23756">
        <v>4156</v>
      </c>
      <c r="I23756" s="119" t="s">
        <v>16</v>
      </c>
      <c r="J23756" s="119" t="s">
        <v>13431</v>
      </c>
      <c r="K23756" s="1">
        <v>46255.758941458334</v>
      </c>
      <c r="L23756">
        <v>0</v>
      </c>
      <c r="M23756">
        <v>0</v>
      </c>
      <c r="N23756">
        <v>0</v>
      </c>
      <c r="O23756">
        <v>0</v>
      </c>
      <c r="P23756" s="119" t="s">
        <v>20254</v>
      </c>
    </row>
    <row r="23757" spans="1:16" x14ac:dyDescent="0.25">
      <c r="A23757">
        <v>74881</v>
      </c>
      <c r="B23757" s="119" t="s">
        <v>16108</v>
      </c>
      <c r="C23757">
        <v>0</v>
      </c>
      <c r="E23757">
        <v>1196</v>
      </c>
      <c r="F23757">
        <v>448</v>
      </c>
      <c r="G23757">
        <v>1749</v>
      </c>
      <c r="H23757">
        <v>7776</v>
      </c>
      <c r="I23757" s="119" t="s">
        <v>16</v>
      </c>
      <c r="J23757" s="119" t="s">
        <v>13431</v>
      </c>
      <c r="K23757" s="1">
        <v>46255.758941458334</v>
      </c>
      <c r="L23757">
        <v>11</v>
      </c>
      <c r="M23757">
        <v>7</v>
      </c>
      <c r="N23757">
        <v>0</v>
      </c>
      <c r="O23757">
        <v>1</v>
      </c>
      <c r="P23757" s="119" t="s">
        <v>20254</v>
      </c>
    </row>
    <row r="23758" spans="1:16" x14ac:dyDescent="0.25">
      <c r="A23758">
        <v>74883</v>
      </c>
      <c r="B23758" s="119" t="s">
        <v>16109</v>
      </c>
      <c r="C23758">
        <v>0</v>
      </c>
      <c r="E23758">
        <v>2543</v>
      </c>
      <c r="F23758">
        <v>5</v>
      </c>
      <c r="G23758">
        <v>716</v>
      </c>
      <c r="H23758">
        <v>340</v>
      </c>
      <c r="I23758" s="119" t="s">
        <v>16</v>
      </c>
      <c r="J23758" s="119" t="s">
        <v>24</v>
      </c>
      <c r="K23758" s="1">
        <v>46255.758941458334</v>
      </c>
      <c r="L23758">
        <v>3</v>
      </c>
      <c r="M23758">
        <v>6</v>
      </c>
      <c r="N23758">
        <v>0</v>
      </c>
      <c r="O23758">
        <v>2</v>
      </c>
      <c r="P23758" s="119" t="s">
        <v>20254</v>
      </c>
    </row>
    <row r="23759" spans="1:16" x14ac:dyDescent="0.25">
      <c r="A23759">
        <v>74886</v>
      </c>
      <c r="B23759" s="119" t="s">
        <v>16110</v>
      </c>
      <c r="C23759">
        <v>80</v>
      </c>
      <c r="E23759">
        <v>36</v>
      </c>
      <c r="F23759">
        <v>46086</v>
      </c>
      <c r="G23759">
        <v>31</v>
      </c>
      <c r="H23759">
        <v>126102</v>
      </c>
      <c r="I23759" s="119" t="s">
        <v>19</v>
      </c>
      <c r="J23759" s="119" t="s">
        <v>24</v>
      </c>
      <c r="K23759" s="1">
        <v>46255.758941458334</v>
      </c>
      <c r="L23759">
        <v>0</v>
      </c>
      <c r="M23759">
        <v>1</v>
      </c>
      <c r="N23759">
        <v>0</v>
      </c>
      <c r="O23759">
        <v>0</v>
      </c>
      <c r="P23759" s="119" t="s">
        <v>20254</v>
      </c>
    </row>
    <row r="23760" spans="1:16" x14ac:dyDescent="0.25">
      <c r="A23760">
        <v>74895</v>
      </c>
      <c r="B23760" s="119" t="s">
        <v>16111</v>
      </c>
      <c r="C23760">
        <v>80</v>
      </c>
      <c r="E23760">
        <v>168</v>
      </c>
      <c r="F23760">
        <v>50828</v>
      </c>
      <c r="G23760">
        <v>120</v>
      </c>
      <c r="H23760">
        <v>89936</v>
      </c>
      <c r="I23760" s="119" t="s">
        <v>4726</v>
      </c>
      <c r="J23760" s="119" t="s">
        <v>24</v>
      </c>
      <c r="K23760" s="1">
        <v>46255.758941458334</v>
      </c>
      <c r="L23760">
        <v>4</v>
      </c>
      <c r="M23760">
        <v>8</v>
      </c>
      <c r="N23760">
        <v>1</v>
      </c>
      <c r="O23760">
        <v>0</v>
      </c>
      <c r="P23760" s="119" t="s">
        <v>20254</v>
      </c>
    </row>
    <row r="23761" spans="1:16" x14ac:dyDescent="0.25">
      <c r="A23761">
        <v>74897</v>
      </c>
      <c r="B23761" s="119" t="s">
        <v>16112</v>
      </c>
      <c r="C23761">
        <v>0</v>
      </c>
      <c r="E23761">
        <v>0</v>
      </c>
      <c r="F23761">
        <v>0</v>
      </c>
      <c r="G23761">
        <v>882</v>
      </c>
      <c r="H23761">
        <v>248</v>
      </c>
      <c r="I23761" s="119" t="s">
        <v>16</v>
      </c>
      <c r="J23761" s="119" t="s">
        <v>24</v>
      </c>
      <c r="K23761" s="1">
        <v>46255.758941458334</v>
      </c>
      <c r="L23761">
        <v>1</v>
      </c>
      <c r="M23761">
        <v>9</v>
      </c>
      <c r="N23761">
        <v>0</v>
      </c>
      <c r="O23761">
        <v>2</v>
      </c>
      <c r="P23761" s="119" t="s">
        <v>20254</v>
      </c>
    </row>
    <row r="23762" spans="1:16" x14ac:dyDescent="0.25">
      <c r="A23762">
        <v>74899</v>
      </c>
      <c r="B23762" s="119" t="s">
        <v>16113</v>
      </c>
      <c r="C23762">
        <v>80</v>
      </c>
      <c r="E23762">
        <v>78</v>
      </c>
      <c r="F23762">
        <v>4521</v>
      </c>
      <c r="G23762">
        <v>41</v>
      </c>
      <c r="H23762">
        <v>70846</v>
      </c>
      <c r="I23762" s="119" t="s">
        <v>4726</v>
      </c>
      <c r="J23762" s="119" t="s">
        <v>24</v>
      </c>
      <c r="K23762" s="1">
        <v>46255.758941458334</v>
      </c>
      <c r="L23762">
        <v>6</v>
      </c>
      <c r="M23762">
        <v>0</v>
      </c>
      <c r="N23762">
        <v>6</v>
      </c>
      <c r="O23762">
        <v>0</v>
      </c>
      <c r="P23762" s="119" t="s">
        <v>20254</v>
      </c>
    </row>
    <row r="23763" spans="1:16" x14ac:dyDescent="0.25">
      <c r="A23763">
        <v>74903</v>
      </c>
      <c r="B23763" s="119" t="s">
        <v>16114</v>
      </c>
      <c r="C23763">
        <v>0</v>
      </c>
      <c r="E23763">
        <v>102</v>
      </c>
      <c r="F23763">
        <v>550985</v>
      </c>
      <c r="G23763">
        <v>52</v>
      </c>
      <c r="H23763">
        <v>1249799</v>
      </c>
      <c r="I23763" s="119" t="s">
        <v>6020</v>
      </c>
      <c r="J23763" s="119" t="s">
        <v>222</v>
      </c>
      <c r="K23763" s="1">
        <v>46255.758941458334</v>
      </c>
      <c r="L23763">
        <v>7</v>
      </c>
      <c r="M23763">
        <v>3</v>
      </c>
      <c r="N23763">
        <v>0</v>
      </c>
      <c r="O23763">
        <v>0</v>
      </c>
      <c r="P23763" s="119" t="s">
        <v>20254</v>
      </c>
    </row>
    <row r="23764" spans="1:16" x14ac:dyDescent="0.25">
      <c r="A23764">
        <v>74906</v>
      </c>
      <c r="B23764" s="119" t="s">
        <v>16115</v>
      </c>
      <c r="C23764">
        <v>0</v>
      </c>
      <c r="E23764">
        <v>33</v>
      </c>
      <c r="F23764">
        <v>124119</v>
      </c>
      <c r="G23764">
        <v>9</v>
      </c>
      <c r="H23764">
        <v>699479</v>
      </c>
      <c r="I23764" s="119" t="s">
        <v>16</v>
      </c>
      <c r="J23764" s="119" t="s">
        <v>13431</v>
      </c>
      <c r="K23764" s="1">
        <v>46255.758941458334</v>
      </c>
      <c r="L23764">
        <v>0</v>
      </c>
      <c r="M23764">
        <v>0</v>
      </c>
      <c r="N23764">
        <v>0</v>
      </c>
      <c r="O23764">
        <v>0</v>
      </c>
      <c r="P23764" s="119" t="s">
        <v>20254</v>
      </c>
    </row>
    <row r="23765" spans="1:16" x14ac:dyDescent="0.25">
      <c r="A23765">
        <v>74913</v>
      </c>
      <c r="B23765" s="119" t="s">
        <v>16116</v>
      </c>
      <c r="C23765">
        <v>80</v>
      </c>
      <c r="E23765">
        <v>125</v>
      </c>
      <c r="F23765">
        <v>81872</v>
      </c>
      <c r="G23765">
        <v>92</v>
      </c>
      <c r="H23765">
        <v>149986</v>
      </c>
      <c r="I23765" s="119" t="s">
        <v>4726</v>
      </c>
      <c r="J23765" s="119" t="s">
        <v>24</v>
      </c>
      <c r="K23765" s="1">
        <v>46255.758941458334</v>
      </c>
      <c r="L23765">
        <v>4</v>
      </c>
      <c r="M23765">
        <v>16</v>
      </c>
      <c r="N23765">
        <v>1</v>
      </c>
      <c r="O23765">
        <v>0</v>
      </c>
      <c r="P23765" s="119" t="s">
        <v>20254</v>
      </c>
    </row>
    <row r="23766" spans="1:16" x14ac:dyDescent="0.25">
      <c r="A23766">
        <v>74920</v>
      </c>
      <c r="B23766" s="119" t="s">
        <v>16117</v>
      </c>
      <c r="C23766">
        <v>60</v>
      </c>
      <c r="E23766">
        <v>792</v>
      </c>
      <c r="F23766">
        <v>19414</v>
      </c>
      <c r="G23766">
        <v>233</v>
      </c>
      <c r="H23766">
        <v>39097</v>
      </c>
      <c r="I23766" s="119" t="s">
        <v>16</v>
      </c>
      <c r="J23766" s="119" t="s">
        <v>22</v>
      </c>
      <c r="K23766" s="1">
        <v>46255.758941458334</v>
      </c>
      <c r="L23766">
        <v>2</v>
      </c>
      <c r="M23766">
        <v>2</v>
      </c>
      <c r="N23766">
        <v>1</v>
      </c>
      <c r="O23766">
        <v>0</v>
      </c>
      <c r="P23766" s="119" t="s">
        <v>20254</v>
      </c>
    </row>
    <row r="23767" spans="1:16" x14ac:dyDescent="0.25">
      <c r="A23767">
        <v>74922</v>
      </c>
      <c r="B23767" s="119" t="s">
        <v>16118</v>
      </c>
      <c r="C23767">
        <v>0</v>
      </c>
      <c r="E23767">
        <v>560</v>
      </c>
      <c r="F23767">
        <v>598</v>
      </c>
      <c r="G23767">
        <v>87</v>
      </c>
      <c r="H23767">
        <v>7178</v>
      </c>
      <c r="I23767" s="119" t="s">
        <v>16</v>
      </c>
      <c r="J23767" s="119" t="s">
        <v>13431</v>
      </c>
      <c r="K23767" s="1">
        <v>46255.758941458334</v>
      </c>
      <c r="L23767">
        <v>0</v>
      </c>
      <c r="M23767">
        <v>2</v>
      </c>
      <c r="N23767">
        <v>0</v>
      </c>
      <c r="O23767">
        <v>0</v>
      </c>
      <c r="P23767" s="119" t="s">
        <v>20254</v>
      </c>
    </row>
    <row r="23768" spans="1:16" x14ac:dyDescent="0.25">
      <c r="A23768">
        <v>74925</v>
      </c>
      <c r="B23768" s="119" t="s">
        <v>16119</v>
      </c>
      <c r="C23768">
        <v>0</v>
      </c>
      <c r="E23768">
        <v>1707</v>
      </c>
      <c r="F23768">
        <v>69</v>
      </c>
      <c r="G23768">
        <v>523</v>
      </c>
      <c r="H23768">
        <v>715</v>
      </c>
      <c r="I23768" s="119" t="s">
        <v>16</v>
      </c>
      <c r="J23768" s="119" t="s">
        <v>13431</v>
      </c>
      <c r="K23768" s="1">
        <v>46255.758941458334</v>
      </c>
      <c r="L23768">
        <v>5</v>
      </c>
      <c r="M23768">
        <v>6</v>
      </c>
      <c r="N23768">
        <v>2</v>
      </c>
      <c r="O23768">
        <v>1</v>
      </c>
      <c r="P23768" s="119" t="s">
        <v>20254</v>
      </c>
    </row>
    <row r="23769" spans="1:16" x14ac:dyDescent="0.25">
      <c r="A23769">
        <v>74928</v>
      </c>
      <c r="B23769" s="119" t="s">
        <v>16120</v>
      </c>
      <c r="C23769">
        <v>80</v>
      </c>
      <c r="E23769">
        <v>115</v>
      </c>
      <c r="F23769">
        <v>62556</v>
      </c>
      <c r="G23769">
        <v>41</v>
      </c>
      <c r="H23769">
        <v>144985</v>
      </c>
      <c r="I23769" s="119" t="s">
        <v>19</v>
      </c>
      <c r="J23769" s="119" t="s">
        <v>24</v>
      </c>
      <c r="K23769" s="1">
        <v>46255.758941458334</v>
      </c>
      <c r="L23769">
        <v>0</v>
      </c>
      <c r="M23769">
        <v>0</v>
      </c>
      <c r="N23769">
        <v>0</v>
      </c>
      <c r="O23769">
        <v>0</v>
      </c>
      <c r="P23769" s="119" t="s">
        <v>20254</v>
      </c>
    </row>
    <row r="23770" spans="1:16" x14ac:dyDescent="0.25">
      <c r="A23770">
        <v>74931</v>
      </c>
      <c r="B23770" s="119" t="s">
        <v>16121</v>
      </c>
      <c r="C23770">
        <v>0</v>
      </c>
      <c r="E23770">
        <v>523</v>
      </c>
      <c r="F23770">
        <v>6</v>
      </c>
      <c r="G23770">
        <v>1485</v>
      </c>
      <c r="H23770">
        <v>191</v>
      </c>
      <c r="I23770" s="119" t="s">
        <v>16</v>
      </c>
      <c r="J23770" s="119" t="s">
        <v>13431</v>
      </c>
      <c r="K23770" s="1">
        <v>46255.758941458334</v>
      </c>
      <c r="L23770">
        <v>8</v>
      </c>
      <c r="M23770">
        <v>7</v>
      </c>
      <c r="N23770">
        <v>1</v>
      </c>
      <c r="O23770">
        <v>1</v>
      </c>
      <c r="P23770" s="119" t="s">
        <v>20254</v>
      </c>
    </row>
    <row r="23771" spans="1:16" x14ac:dyDescent="0.25">
      <c r="A23771">
        <v>74941</v>
      </c>
      <c r="B23771" s="119" t="s">
        <v>16122</v>
      </c>
      <c r="C23771">
        <v>80</v>
      </c>
      <c r="E23771">
        <v>29</v>
      </c>
      <c r="F23771">
        <v>31337</v>
      </c>
      <c r="G23771">
        <v>49</v>
      </c>
      <c r="H23771">
        <v>136972</v>
      </c>
      <c r="I23771" s="119" t="s">
        <v>4726</v>
      </c>
      <c r="J23771" s="119" t="s">
        <v>24</v>
      </c>
      <c r="K23771" s="1">
        <v>46255.758941458334</v>
      </c>
      <c r="L23771">
        <v>1</v>
      </c>
      <c r="M23771">
        <v>0</v>
      </c>
      <c r="N23771">
        <v>1</v>
      </c>
      <c r="O23771">
        <v>0</v>
      </c>
      <c r="P23771" s="119" t="s">
        <v>20254</v>
      </c>
    </row>
    <row r="23772" spans="1:16" x14ac:dyDescent="0.25">
      <c r="A23772">
        <v>74946</v>
      </c>
      <c r="B23772" s="119" t="s">
        <v>16123</v>
      </c>
      <c r="C23772">
        <v>0</v>
      </c>
      <c r="E23772">
        <v>12333</v>
      </c>
      <c r="F23772">
        <v>365</v>
      </c>
      <c r="G23772">
        <v>1541</v>
      </c>
      <c r="H23772">
        <v>4999</v>
      </c>
      <c r="I23772" s="119" t="s">
        <v>16</v>
      </c>
      <c r="J23772" s="119" t="s">
        <v>13431</v>
      </c>
      <c r="K23772" s="1">
        <v>46255.758941458334</v>
      </c>
      <c r="L23772">
        <v>0</v>
      </c>
      <c r="M23772">
        <v>2</v>
      </c>
      <c r="N23772">
        <v>0</v>
      </c>
      <c r="O23772">
        <v>0</v>
      </c>
      <c r="P23772" s="119" t="s">
        <v>20254</v>
      </c>
    </row>
    <row r="23773" spans="1:16" x14ac:dyDescent="0.25">
      <c r="A23773">
        <v>74947</v>
      </c>
      <c r="B23773" s="119" t="s">
        <v>16124</v>
      </c>
      <c r="C23773">
        <v>0</v>
      </c>
      <c r="E23773">
        <v>12063</v>
      </c>
      <c r="F23773">
        <v>239</v>
      </c>
      <c r="G23773">
        <v>6045</v>
      </c>
      <c r="H23773">
        <v>269</v>
      </c>
      <c r="I23773" s="119" t="s">
        <v>1909</v>
      </c>
      <c r="J23773" s="119" t="s">
        <v>17</v>
      </c>
      <c r="K23773" s="1">
        <v>46255.758941458334</v>
      </c>
      <c r="L23773">
        <v>934</v>
      </c>
      <c r="M23773">
        <v>87</v>
      </c>
      <c r="N23773">
        <v>181</v>
      </c>
      <c r="O23773">
        <v>0</v>
      </c>
      <c r="P23773" s="119" t="s">
        <v>20254</v>
      </c>
    </row>
    <row r="23774" spans="1:16" x14ac:dyDescent="0.25">
      <c r="A23774">
        <v>74948</v>
      </c>
      <c r="B23774" s="119" t="s">
        <v>16125</v>
      </c>
      <c r="C23774">
        <v>80</v>
      </c>
      <c r="E23774">
        <v>106</v>
      </c>
      <c r="F23774">
        <v>44398</v>
      </c>
      <c r="G23774">
        <v>23</v>
      </c>
      <c r="H23774">
        <v>144440</v>
      </c>
      <c r="I23774" s="119" t="s">
        <v>19</v>
      </c>
      <c r="J23774" s="119" t="s">
        <v>24</v>
      </c>
      <c r="K23774" s="1">
        <v>46255.758941458334</v>
      </c>
      <c r="L23774">
        <v>0</v>
      </c>
      <c r="M23774">
        <v>1</v>
      </c>
      <c r="N23774">
        <v>0</v>
      </c>
      <c r="O23774">
        <v>0</v>
      </c>
      <c r="P23774" s="119" t="s">
        <v>20254</v>
      </c>
    </row>
    <row r="23775" spans="1:16" x14ac:dyDescent="0.25">
      <c r="A23775">
        <v>74949</v>
      </c>
      <c r="B23775" s="119" t="s">
        <v>16126</v>
      </c>
      <c r="C23775">
        <v>0</v>
      </c>
      <c r="E23775">
        <v>664</v>
      </c>
      <c r="F23775">
        <v>697</v>
      </c>
      <c r="G23775">
        <v>80</v>
      </c>
      <c r="H23775">
        <v>7985</v>
      </c>
      <c r="I23775" s="119" t="s">
        <v>16</v>
      </c>
      <c r="J23775" s="119" t="s">
        <v>13431</v>
      </c>
      <c r="K23775" s="1">
        <v>46255.758941458334</v>
      </c>
      <c r="L23775">
        <v>4</v>
      </c>
      <c r="M23775">
        <v>2</v>
      </c>
      <c r="N23775">
        <v>0</v>
      </c>
      <c r="O23775">
        <v>0</v>
      </c>
      <c r="P23775" s="119" t="s">
        <v>20254</v>
      </c>
    </row>
    <row r="23776" spans="1:16" x14ac:dyDescent="0.25">
      <c r="A23776">
        <v>74960</v>
      </c>
      <c r="B23776" s="119" t="s">
        <v>16127</v>
      </c>
      <c r="C23776">
        <v>80</v>
      </c>
      <c r="E23776">
        <v>136</v>
      </c>
      <c r="F23776">
        <v>35020</v>
      </c>
      <c r="G23776">
        <v>37</v>
      </c>
      <c r="H23776">
        <v>101009</v>
      </c>
      <c r="I23776" s="119" t="s">
        <v>4726</v>
      </c>
      <c r="J23776" s="119" t="s">
        <v>24</v>
      </c>
      <c r="K23776" s="1">
        <v>46255.758941458334</v>
      </c>
      <c r="L23776">
        <v>5</v>
      </c>
      <c r="M23776">
        <v>5</v>
      </c>
      <c r="N23776">
        <v>0</v>
      </c>
      <c r="O23776">
        <v>2</v>
      </c>
      <c r="P23776" s="119" t="s">
        <v>20254</v>
      </c>
    </row>
    <row r="23777" spans="1:16" x14ac:dyDescent="0.25">
      <c r="A23777">
        <v>74961</v>
      </c>
      <c r="B23777" s="119" t="s">
        <v>16128</v>
      </c>
      <c r="C23777">
        <v>0</v>
      </c>
      <c r="E23777">
        <v>0</v>
      </c>
      <c r="F23777">
        <v>0</v>
      </c>
      <c r="G23777">
        <v>2927</v>
      </c>
      <c r="H23777">
        <v>28</v>
      </c>
      <c r="I23777" s="119" t="s">
        <v>16</v>
      </c>
      <c r="J23777" s="119" t="s">
        <v>24</v>
      </c>
      <c r="K23777" s="1">
        <v>46255.758941458334</v>
      </c>
      <c r="L23777">
        <v>0</v>
      </c>
      <c r="M23777">
        <v>9</v>
      </c>
      <c r="N23777">
        <v>0</v>
      </c>
      <c r="O23777">
        <v>2</v>
      </c>
      <c r="P23777" s="119" t="s">
        <v>20254</v>
      </c>
    </row>
    <row r="23778" spans="1:16" x14ac:dyDescent="0.25">
      <c r="A23778">
        <v>74966</v>
      </c>
      <c r="B23778" s="119" t="s">
        <v>16129</v>
      </c>
      <c r="C23778">
        <v>80</v>
      </c>
      <c r="E23778">
        <v>170</v>
      </c>
      <c r="F23778">
        <v>10544</v>
      </c>
      <c r="G23778">
        <v>53</v>
      </c>
      <c r="H23778">
        <v>30049</v>
      </c>
      <c r="I23778" s="119" t="s">
        <v>19</v>
      </c>
      <c r="J23778" s="119" t="s">
        <v>24</v>
      </c>
      <c r="K23778" s="1">
        <v>46255.758941458334</v>
      </c>
      <c r="L23778">
        <v>6</v>
      </c>
      <c r="M23778">
        <v>0</v>
      </c>
      <c r="N23778">
        <v>5</v>
      </c>
      <c r="O23778">
        <v>0</v>
      </c>
      <c r="P23778" s="119" t="s">
        <v>20254</v>
      </c>
    </row>
    <row r="23779" spans="1:16" x14ac:dyDescent="0.25">
      <c r="A23779">
        <v>74969</v>
      </c>
      <c r="B23779" s="119" t="s">
        <v>16130</v>
      </c>
      <c r="C23779">
        <v>80</v>
      </c>
      <c r="E23779">
        <v>1571</v>
      </c>
      <c r="F23779">
        <v>1025</v>
      </c>
      <c r="G23779">
        <v>2176</v>
      </c>
      <c r="H23779">
        <v>4744</v>
      </c>
      <c r="I23779" s="119" t="s">
        <v>16</v>
      </c>
      <c r="J23779" s="119" t="s">
        <v>139</v>
      </c>
      <c r="K23779" s="1">
        <v>46255.758941458334</v>
      </c>
      <c r="L23779">
        <v>134</v>
      </c>
      <c r="M23779">
        <v>192</v>
      </c>
      <c r="N23779">
        <v>1</v>
      </c>
      <c r="O23779">
        <v>109</v>
      </c>
      <c r="P23779" s="119" t="s">
        <v>20254</v>
      </c>
    </row>
    <row r="23780" spans="1:16" x14ac:dyDescent="0.25">
      <c r="A23780">
        <v>74971</v>
      </c>
      <c r="B23780" s="119" t="s">
        <v>16131</v>
      </c>
      <c r="C23780">
        <v>0</v>
      </c>
      <c r="E23780">
        <v>1334</v>
      </c>
      <c r="F23780">
        <v>250</v>
      </c>
      <c r="G23780">
        <v>37</v>
      </c>
      <c r="H23780">
        <v>3877</v>
      </c>
      <c r="I23780" s="119" t="s">
        <v>16</v>
      </c>
      <c r="J23780" s="119" t="s">
        <v>13431</v>
      </c>
      <c r="K23780" s="1">
        <v>46255.758941458334</v>
      </c>
      <c r="L23780">
        <v>2</v>
      </c>
      <c r="M23780">
        <v>1</v>
      </c>
      <c r="N23780">
        <v>0</v>
      </c>
      <c r="O23780">
        <v>0</v>
      </c>
      <c r="P23780" s="119" t="s">
        <v>20254</v>
      </c>
    </row>
    <row r="23781" spans="1:16" x14ac:dyDescent="0.25">
      <c r="A23781">
        <v>74974</v>
      </c>
      <c r="B23781" s="119" t="s">
        <v>16132</v>
      </c>
      <c r="C23781">
        <v>0</v>
      </c>
      <c r="E23781">
        <v>295</v>
      </c>
      <c r="F23781">
        <v>2462</v>
      </c>
      <c r="G23781">
        <v>10</v>
      </c>
      <c r="H23781">
        <v>15887</v>
      </c>
      <c r="I23781" s="119" t="s">
        <v>16</v>
      </c>
      <c r="J23781" s="119" t="s">
        <v>24</v>
      </c>
      <c r="K23781" s="1">
        <v>46255.758941458334</v>
      </c>
      <c r="L23781">
        <v>1</v>
      </c>
      <c r="M23781">
        <v>1</v>
      </c>
      <c r="N23781">
        <v>0</v>
      </c>
      <c r="O23781">
        <v>1</v>
      </c>
      <c r="P23781" s="119" t="s">
        <v>20254</v>
      </c>
    </row>
    <row r="23782" spans="1:16" x14ac:dyDescent="0.25">
      <c r="A23782">
        <v>74978</v>
      </c>
      <c r="B23782" s="119" t="s">
        <v>16133</v>
      </c>
      <c r="C23782">
        <v>60</v>
      </c>
      <c r="E23782">
        <v>2094</v>
      </c>
      <c r="F23782">
        <v>30799</v>
      </c>
      <c r="G23782">
        <v>4957</v>
      </c>
      <c r="H23782">
        <v>41569</v>
      </c>
      <c r="I23782" s="119" t="s">
        <v>7033</v>
      </c>
      <c r="J23782" s="119" t="s">
        <v>24</v>
      </c>
      <c r="K23782" s="1">
        <v>46255.758941458334</v>
      </c>
      <c r="L23782">
        <v>642</v>
      </c>
      <c r="M23782">
        <v>3280</v>
      </c>
      <c r="N23782">
        <v>154</v>
      </c>
      <c r="O23782">
        <v>734</v>
      </c>
      <c r="P23782" s="119" t="s">
        <v>20262</v>
      </c>
    </row>
    <row r="23783" spans="1:16" x14ac:dyDescent="0.25">
      <c r="A23783">
        <v>74982</v>
      </c>
      <c r="B23783" s="119" t="s">
        <v>16134</v>
      </c>
      <c r="C23783">
        <v>0</v>
      </c>
      <c r="E23783">
        <v>58517</v>
      </c>
      <c r="F23783">
        <v>34</v>
      </c>
      <c r="G23783">
        <v>306269</v>
      </c>
      <c r="H23783">
        <v>77</v>
      </c>
      <c r="I23783" s="119" t="s">
        <v>3582</v>
      </c>
      <c r="J23783" s="119" t="s">
        <v>22</v>
      </c>
      <c r="K23783" s="1">
        <v>46255.758941458334</v>
      </c>
      <c r="L23783">
        <v>7886</v>
      </c>
      <c r="M23783">
        <v>43689</v>
      </c>
      <c r="N23783">
        <v>3072</v>
      </c>
      <c r="O23783">
        <v>11835</v>
      </c>
      <c r="P23783" s="119" t="s">
        <v>20254</v>
      </c>
    </row>
    <row r="23784" spans="1:16" x14ac:dyDescent="0.25">
      <c r="A23784">
        <v>74987</v>
      </c>
      <c r="B23784" s="119" t="s">
        <v>16135</v>
      </c>
      <c r="C23784">
        <v>0</v>
      </c>
      <c r="E23784">
        <v>68</v>
      </c>
      <c r="F23784">
        <v>5402</v>
      </c>
      <c r="G23784">
        <v>16</v>
      </c>
      <c r="H23784">
        <v>20000</v>
      </c>
      <c r="I23784" s="119" t="s">
        <v>16</v>
      </c>
      <c r="J23784" s="119" t="s">
        <v>13431</v>
      </c>
      <c r="K23784" s="1">
        <v>46255.758941458334</v>
      </c>
      <c r="L23784">
        <v>0</v>
      </c>
      <c r="M23784">
        <v>0</v>
      </c>
      <c r="N23784">
        <v>0</v>
      </c>
      <c r="O23784">
        <v>0</v>
      </c>
      <c r="P23784" s="119" t="s">
        <v>20254</v>
      </c>
    </row>
    <row r="23785" spans="1:16" x14ac:dyDescent="0.25">
      <c r="A23785">
        <v>74988</v>
      </c>
      <c r="B23785" s="119" t="s">
        <v>16136</v>
      </c>
      <c r="C23785">
        <v>80</v>
      </c>
      <c r="E23785">
        <v>11806</v>
      </c>
      <c r="F23785">
        <v>981</v>
      </c>
      <c r="G23785">
        <v>8423</v>
      </c>
      <c r="H23785">
        <v>1005</v>
      </c>
      <c r="I23785" s="119" t="s">
        <v>7033</v>
      </c>
      <c r="J23785" s="119" t="s">
        <v>222</v>
      </c>
      <c r="K23785" s="1">
        <v>46255.758941458334</v>
      </c>
      <c r="L23785">
        <v>15809</v>
      </c>
      <c r="M23785">
        <v>892</v>
      </c>
      <c r="N23785">
        <v>6271</v>
      </c>
      <c r="O23785">
        <v>382</v>
      </c>
      <c r="P23785" s="119" t="s">
        <v>20254</v>
      </c>
    </row>
    <row r="23786" spans="1:16" x14ac:dyDescent="0.25">
      <c r="A23786">
        <v>74989</v>
      </c>
      <c r="B23786" s="119" t="s">
        <v>16137</v>
      </c>
      <c r="C23786">
        <v>0</v>
      </c>
      <c r="E23786">
        <v>1770</v>
      </c>
      <c r="F23786">
        <v>20</v>
      </c>
      <c r="G23786">
        <v>1003</v>
      </c>
      <c r="H23786">
        <v>33</v>
      </c>
      <c r="I23786" s="119" t="s">
        <v>16</v>
      </c>
      <c r="J23786" s="119" t="s">
        <v>24</v>
      </c>
      <c r="K23786" s="1">
        <v>46255.758941458334</v>
      </c>
      <c r="L23786">
        <v>25</v>
      </c>
      <c r="M23786">
        <v>5</v>
      </c>
      <c r="N23786">
        <v>6</v>
      </c>
      <c r="O23786">
        <v>1</v>
      </c>
      <c r="P23786" s="119" t="s">
        <v>20254</v>
      </c>
    </row>
    <row r="23787" spans="1:16" x14ac:dyDescent="0.25">
      <c r="A23787">
        <v>75003</v>
      </c>
      <c r="B23787" s="119" t="s">
        <v>16138</v>
      </c>
      <c r="C23787">
        <v>80</v>
      </c>
      <c r="E23787">
        <v>83</v>
      </c>
      <c r="F23787">
        <v>3999</v>
      </c>
      <c r="G23787">
        <v>24</v>
      </c>
      <c r="H23787">
        <v>176275</v>
      </c>
      <c r="I23787" s="119" t="s">
        <v>4726</v>
      </c>
      <c r="J23787" s="119" t="s">
        <v>24</v>
      </c>
      <c r="K23787" s="1">
        <v>46255.758941458334</v>
      </c>
      <c r="L23787">
        <v>7</v>
      </c>
      <c r="M23787">
        <v>2</v>
      </c>
      <c r="N23787">
        <v>5</v>
      </c>
      <c r="O23787">
        <v>1</v>
      </c>
      <c r="P23787" s="119" t="s">
        <v>20254</v>
      </c>
    </row>
    <row r="23788" spans="1:16" x14ac:dyDescent="0.25">
      <c r="A23788">
        <v>75007</v>
      </c>
      <c r="B23788" s="119" t="s">
        <v>16139</v>
      </c>
      <c r="C23788">
        <v>0</v>
      </c>
      <c r="E23788">
        <v>54</v>
      </c>
      <c r="F23788">
        <v>215134</v>
      </c>
      <c r="G23788">
        <v>71</v>
      </c>
      <c r="H23788">
        <v>299997</v>
      </c>
      <c r="I23788" s="119" t="s">
        <v>16</v>
      </c>
      <c r="J23788" s="119" t="s">
        <v>222</v>
      </c>
      <c r="K23788" s="1">
        <v>46255.758941458334</v>
      </c>
      <c r="L23788">
        <v>8</v>
      </c>
      <c r="M23788">
        <v>4</v>
      </c>
      <c r="N23788">
        <v>2</v>
      </c>
      <c r="O23788">
        <v>0</v>
      </c>
      <c r="P23788" s="119" t="s">
        <v>20254</v>
      </c>
    </row>
    <row r="23789" spans="1:16" x14ac:dyDescent="0.25">
      <c r="A23789">
        <v>75008</v>
      </c>
      <c r="B23789" s="119" t="s">
        <v>16140</v>
      </c>
      <c r="C23789">
        <v>0</v>
      </c>
      <c r="E23789">
        <v>11384</v>
      </c>
      <c r="F23789">
        <v>711</v>
      </c>
      <c r="G23789">
        <v>973</v>
      </c>
      <c r="H23789">
        <v>3279</v>
      </c>
      <c r="I23789" s="119" t="s">
        <v>16</v>
      </c>
      <c r="J23789" s="119" t="s">
        <v>13431</v>
      </c>
      <c r="K23789" s="1">
        <v>46255.758941458334</v>
      </c>
      <c r="L23789">
        <v>0</v>
      </c>
      <c r="M23789">
        <v>1</v>
      </c>
      <c r="N23789">
        <v>0</v>
      </c>
      <c r="O23789">
        <v>0</v>
      </c>
      <c r="P23789" s="119" t="s">
        <v>20254</v>
      </c>
    </row>
    <row r="23790" spans="1:16" x14ac:dyDescent="0.25">
      <c r="A23790">
        <v>75010</v>
      </c>
      <c r="B23790" s="119" t="s">
        <v>16141</v>
      </c>
      <c r="C23790">
        <v>55</v>
      </c>
      <c r="E23790">
        <v>2599</v>
      </c>
      <c r="F23790">
        <v>1180</v>
      </c>
      <c r="G23790">
        <v>739</v>
      </c>
      <c r="H23790">
        <v>4999</v>
      </c>
      <c r="I23790" s="119" t="s">
        <v>16</v>
      </c>
      <c r="J23790" s="119" t="s">
        <v>139</v>
      </c>
      <c r="K23790" s="1">
        <v>46255.758941458334</v>
      </c>
      <c r="L23790">
        <v>11</v>
      </c>
      <c r="M23790">
        <v>10</v>
      </c>
      <c r="N23790">
        <v>0</v>
      </c>
      <c r="O23790">
        <v>0</v>
      </c>
      <c r="P23790" s="119" t="s">
        <v>20254</v>
      </c>
    </row>
    <row r="23791" spans="1:16" x14ac:dyDescent="0.25">
      <c r="A23791">
        <v>75015</v>
      </c>
      <c r="B23791" s="119" t="s">
        <v>16142</v>
      </c>
      <c r="C23791">
        <v>0</v>
      </c>
      <c r="E23791">
        <v>16604</v>
      </c>
      <c r="F23791">
        <v>150</v>
      </c>
      <c r="G23791">
        <v>1191002</v>
      </c>
      <c r="H23791">
        <v>222</v>
      </c>
      <c r="I23791" s="119" t="s">
        <v>3582</v>
      </c>
      <c r="J23791" s="119" t="s">
        <v>17</v>
      </c>
      <c r="K23791" s="1">
        <v>46255.758941458334</v>
      </c>
      <c r="L23791">
        <v>1874</v>
      </c>
      <c r="M23791">
        <v>2362</v>
      </c>
      <c r="N23791">
        <v>134</v>
      </c>
      <c r="O23791">
        <v>622</v>
      </c>
      <c r="P23791" s="119" t="s">
        <v>20254</v>
      </c>
    </row>
    <row r="23792" spans="1:16" x14ac:dyDescent="0.25">
      <c r="A23792">
        <v>75032</v>
      </c>
      <c r="B23792" s="119" t="s">
        <v>16143</v>
      </c>
      <c r="C23792">
        <v>0</v>
      </c>
      <c r="E23792">
        <v>4839</v>
      </c>
      <c r="F23792">
        <v>200</v>
      </c>
      <c r="G23792">
        <v>1777</v>
      </c>
      <c r="H23792">
        <v>1986</v>
      </c>
      <c r="I23792" s="119" t="s">
        <v>16</v>
      </c>
      <c r="J23792" s="119" t="s">
        <v>13431</v>
      </c>
      <c r="K23792" s="1">
        <v>46255.758941458334</v>
      </c>
      <c r="L23792">
        <v>0</v>
      </c>
      <c r="M23792">
        <v>4</v>
      </c>
      <c r="N23792">
        <v>0</v>
      </c>
      <c r="O23792">
        <v>1</v>
      </c>
      <c r="P23792" s="119" t="s">
        <v>20254</v>
      </c>
    </row>
    <row r="23793" spans="1:16" x14ac:dyDescent="0.25">
      <c r="A23793">
        <v>75049</v>
      </c>
      <c r="B23793" s="119" t="s">
        <v>16144</v>
      </c>
      <c r="C23793">
        <v>0</v>
      </c>
      <c r="E23793">
        <v>1248</v>
      </c>
      <c r="F23793">
        <v>9230</v>
      </c>
      <c r="G23793">
        <v>112</v>
      </c>
      <c r="H23793">
        <v>19999</v>
      </c>
      <c r="I23793" s="119" t="s">
        <v>3582</v>
      </c>
      <c r="J23793" s="119" t="s">
        <v>17</v>
      </c>
      <c r="K23793" s="1">
        <v>46255.758941458334</v>
      </c>
      <c r="L23793">
        <v>11</v>
      </c>
      <c r="M23793">
        <v>9</v>
      </c>
      <c r="N23793">
        <v>0</v>
      </c>
      <c r="O23793">
        <v>2</v>
      </c>
      <c r="P23793" s="119" t="s">
        <v>20254</v>
      </c>
    </row>
    <row r="23794" spans="1:16" x14ac:dyDescent="0.25">
      <c r="A23794">
        <v>75051</v>
      </c>
      <c r="B23794" s="119" t="s">
        <v>16145</v>
      </c>
      <c r="C23794">
        <v>30</v>
      </c>
      <c r="E23794">
        <v>1727</v>
      </c>
      <c r="F23794">
        <v>3267</v>
      </c>
      <c r="G23794">
        <v>821</v>
      </c>
      <c r="H23794">
        <v>9878</v>
      </c>
      <c r="I23794" s="119" t="s">
        <v>16</v>
      </c>
      <c r="J23794" s="119" t="s">
        <v>22</v>
      </c>
      <c r="K23794" s="1">
        <v>46255.758941458334</v>
      </c>
      <c r="L23794">
        <v>13</v>
      </c>
      <c r="M23794">
        <v>1</v>
      </c>
      <c r="N23794">
        <v>1</v>
      </c>
      <c r="O23794">
        <v>0</v>
      </c>
      <c r="P23794" s="119" t="s">
        <v>20254</v>
      </c>
    </row>
    <row r="23795" spans="1:16" x14ac:dyDescent="0.25">
      <c r="A23795">
        <v>75056</v>
      </c>
      <c r="B23795" s="119" t="s">
        <v>16146</v>
      </c>
      <c r="C23795">
        <v>0</v>
      </c>
      <c r="E23795">
        <v>36</v>
      </c>
      <c r="F23795">
        <v>146450</v>
      </c>
      <c r="G23795">
        <v>20</v>
      </c>
      <c r="H23795">
        <v>370000</v>
      </c>
      <c r="I23795" s="119" t="s">
        <v>16</v>
      </c>
      <c r="J23795" s="119" t="s">
        <v>24</v>
      </c>
      <c r="K23795" s="1">
        <v>46255.758941458334</v>
      </c>
      <c r="L23795">
        <v>2</v>
      </c>
      <c r="M23795">
        <v>0</v>
      </c>
      <c r="N23795">
        <v>0</v>
      </c>
      <c r="O23795">
        <v>0</v>
      </c>
      <c r="P23795" s="119" t="s">
        <v>20254</v>
      </c>
    </row>
    <row r="23796" spans="1:16" x14ac:dyDescent="0.25">
      <c r="A23796">
        <v>75057</v>
      </c>
      <c r="B23796" s="119" t="s">
        <v>16147</v>
      </c>
      <c r="C23796">
        <v>80</v>
      </c>
      <c r="E23796">
        <v>122</v>
      </c>
      <c r="F23796">
        <v>52511</v>
      </c>
      <c r="G23796">
        <v>31</v>
      </c>
      <c r="H23796">
        <v>119996</v>
      </c>
      <c r="I23796" s="119" t="s">
        <v>4726</v>
      </c>
      <c r="J23796" s="119" t="s">
        <v>24</v>
      </c>
      <c r="K23796" s="1">
        <v>46255.758941458334</v>
      </c>
      <c r="L23796">
        <v>1</v>
      </c>
      <c r="M23796">
        <v>0</v>
      </c>
      <c r="N23796">
        <v>0</v>
      </c>
      <c r="O23796">
        <v>0</v>
      </c>
      <c r="P23796" s="119" t="s">
        <v>20254</v>
      </c>
    </row>
    <row r="23797" spans="1:16" x14ac:dyDescent="0.25">
      <c r="A23797">
        <v>75060</v>
      </c>
      <c r="B23797" s="119" t="s">
        <v>16148</v>
      </c>
      <c r="C23797">
        <v>0</v>
      </c>
      <c r="E23797">
        <v>837</v>
      </c>
      <c r="F23797">
        <v>606</v>
      </c>
      <c r="G23797">
        <v>1017</v>
      </c>
      <c r="H23797">
        <v>1509</v>
      </c>
      <c r="I23797" s="119" t="s">
        <v>16</v>
      </c>
      <c r="J23797" s="119" t="s">
        <v>22</v>
      </c>
      <c r="K23797" s="1">
        <v>46255.758941458334</v>
      </c>
      <c r="L23797">
        <v>0</v>
      </c>
      <c r="M23797">
        <v>13</v>
      </c>
      <c r="N23797">
        <v>0</v>
      </c>
      <c r="O23797">
        <v>0</v>
      </c>
      <c r="P23797" s="119" t="s">
        <v>20254</v>
      </c>
    </row>
    <row r="23798" spans="1:16" x14ac:dyDescent="0.25">
      <c r="A23798">
        <v>75061</v>
      </c>
      <c r="B23798" s="119" t="s">
        <v>16149</v>
      </c>
      <c r="C23798">
        <v>80</v>
      </c>
      <c r="E23798">
        <v>200</v>
      </c>
      <c r="F23798">
        <v>56230</v>
      </c>
      <c r="G23798">
        <v>34</v>
      </c>
      <c r="H23798">
        <v>129863</v>
      </c>
      <c r="I23798" s="119" t="s">
        <v>19</v>
      </c>
      <c r="J23798" s="119" t="s">
        <v>24</v>
      </c>
      <c r="K23798" s="1">
        <v>46255.758941458334</v>
      </c>
      <c r="L23798">
        <v>0</v>
      </c>
      <c r="M23798">
        <v>0</v>
      </c>
      <c r="N23798">
        <v>0</v>
      </c>
      <c r="O23798">
        <v>0</v>
      </c>
      <c r="P23798" s="119" t="s">
        <v>20254</v>
      </c>
    </row>
    <row r="23799" spans="1:16" x14ac:dyDescent="0.25">
      <c r="A23799">
        <v>75075</v>
      </c>
      <c r="B23799" s="119" t="s">
        <v>16150</v>
      </c>
      <c r="C23799">
        <v>0</v>
      </c>
      <c r="E23799">
        <v>26992</v>
      </c>
      <c r="F23799">
        <v>367</v>
      </c>
      <c r="G23799">
        <v>203722</v>
      </c>
      <c r="H23799">
        <v>587</v>
      </c>
      <c r="I23799" s="119" t="s">
        <v>6020</v>
      </c>
      <c r="J23799" s="119" t="s">
        <v>17</v>
      </c>
      <c r="K23799" s="1">
        <v>46255.758941458334</v>
      </c>
      <c r="L23799">
        <v>1524</v>
      </c>
      <c r="M23799">
        <v>12234</v>
      </c>
      <c r="N23799">
        <v>328</v>
      </c>
      <c r="O23799">
        <v>2345</v>
      </c>
      <c r="P23799" s="119" t="s">
        <v>20254</v>
      </c>
    </row>
    <row r="23800" spans="1:16" x14ac:dyDescent="0.25">
      <c r="A23800">
        <v>75080</v>
      </c>
      <c r="B23800" s="119" t="s">
        <v>16151</v>
      </c>
      <c r="C23800">
        <v>0</v>
      </c>
      <c r="E23800">
        <v>33</v>
      </c>
      <c r="F23800">
        <v>100001</v>
      </c>
      <c r="G23800">
        <v>7</v>
      </c>
      <c r="H23800">
        <v>305049</v>
      </c>
      <c r="I23800" s="119" t="s">
        <v>16</v>
      </c>
      <c r="J23800" s="119" t="s">
        <v>13431</v>
      </c>
      <c r="K23800" s="1">
        <v>46255.758941458334</v>
      </c>
      <c r="L23800">
        <v>0</v>
      </c>
      <c r="M23800">
        <v>1</v>
      </c>
      <c r="N23800">
        <v>0</v>
      </c>
      <c r="O23800">
        <v>1</v>
      </c>
      <c r="P23800" s="119" t="s">
        <v>20254</v>
      </c>
    </row>
    <row r="23801" spans="1:16" x14ac:dyDescent="0.25">
      <c r="A23801">
        <v>75081</v>
      </c>
      <c r="B23801" s="119" t="s">
        <v>16152</v>
      </c>
      <c r="C23801">
        <v>80</v>
      </c>
      <c r="E23801">
        <v>14</v>
      </c>
      <c r="F23801">
        <v>52305</v>
      </c>
      <c r="G23801">
        <v>28</v>
      </c>
      <c r="H23801">
        <v>119986</v>
      </c>
      <c r="I23801" s="119" t="s">
        <v>4726</v>
      </c>
      <c r="J23801" s="119" t="s">
        <v>24</v>
      </c>
      <c r="K23801" s="1">
        <v>46255.758941458334</v>
      </c>
      <c r="L23801">
        <v>0</v>
      </c>
      <c r="M23801">
        <v>0</v>
      </c>
      <c r="N23801">
        <v>0</v>
      </c>
      <c r="O23801">
        <v>0</v>
      </c>
      <c r="P23801" s="119" t="s">
        <v>20254</v>
      </c>
    </row>
    <row r="23802" spans="1:16" x14ac:dyDescent="0.25">
      <c r="A23802">
        <v>75087</v>
      </c>
      <c r="B23802" s="119" t="s">
        <v>16153</v>
      </c>
      <c r="C23802">
        <v>0</v>
      </c>
      <c r="E23802">
        <v>411</v>
      </c>
      <c r="F23802">
        <v>4099</v>
      </c>
      <c r="G23802">
        <v>3984</v>
      </c>
      <c r="H23802">
        <v>6094</v>
      </c>
      <c r="I23802" s="119" t="s">
        <v>6020</v>
      </c>
      <c r="J23802" s="119" t="s">
        <v>222</v>
      </c>
      <c r="K23802" s="1">
        <v>46255.758941458334</v>
      </c>
      <c r="L23802">
        <v>0</v>
      </c>
      <c r="M23802">
        <v>52</v>
      </c>
      <c r="N23802">
        <v>0</v>
      </c>
      <c r="O23802">
        <v>0</v>
      </c>
      <c r="P23802" s="119" t="s">
        <v>20254</v>
      </c>
    </row>
    <row r="23803" spans="1:16" x14ac:dyDescent="0.25">
      <c r="A23803">
        <v>75088</v>
      </c>
      <c r="B23803" s="119" t="s">
        <v>16154</v>
      </c>
      <c r="C23803">
        <v>0</v>
      </c>
      <c r="E23803">
        <v>19004</v>
      </c>
      <c r="F23803">
        <v>35</v>
      </c>
      <c r="G23803">
        <v>10548</v>
      </c>
      <c r="H23803">
        <v>109</v>
      </c>
      <c r="I23803" s="119" t="s">
        <v>16</v>
      </c>
      <c r="J23803" s="119" t="s">
        <v>13431</v>
      </c>
      <c r="K23803" s="1">
        <v>46255.758941458334</v>
      </c>
      <c r="L23803">
        <v>40</v>
      </c>
      <c r="M23803">
        <v>7</v>
      </c>
      <c r="N23803">
        <v>17</v>
      </c>
      <c r="O23803">
        <v>3</v>
      </c>
      <c r="P23803" s="119" t="s">
        <v>20254</v>
      </c>
    </row>
    <row r="23804" spans="1:16" x14ac:dyDescent="0.25">
      <c r="A23804">
        <v>75097</v>
      </c>
      <c r="B23804" s="119" t="s">
        <v>16155</v>
      </c>
      <c r="C23804">
        <v>0</v>
      </c>
      <c r="E23804">
        <v>205</v>
      </c>
      <c r="F23804">
        <v>325003</v>
      </c>
      <c r="G23804">
        <v>32</v>
      </c>
      <c r="H23804">
        <v>544187</v>
      </c>
      <c r="I23804" s="119" t="s">
        <v>16</v>
      </c>
      <c r="J23804" s="119" t="s">
        <v>222</v>
      </c>
      <c r="K23804" s="1">
        <v>46255.758941458334</v>
      </c>
      <c r="L23804">
        <v>5</v>
      </c>
      <c r="M23804">
        <v>3</v>
      </c>
      <c r="N23804">
        <v>1</v>
      </c>
      <c r="O23804">
        <v>2</v>
      </c>
      <c r="P23804" s="119" t="s">
        <v>20254</v>
      </c>
    </row>
    <row r="23805" spans="1:16" x14ac:dyDescent="0.25">
      <c r="A23805">
        <v>75106</v>
      </c>
      <c r="B23805" s="119" t="s">
        <v>16156</v>
      </c>
      <c r="C23805">
        <v>0</v>
      </c>
      <c r="E23805">
        <v>266</v>
      </c>
      <c r="F23805">
        <v>5132</v>
      </c>
      <c r="G23805">
        <v>79</v>
      </c>
      <c r="H23805">
        <v>23331</v>
      </c>
      <c r="I23805" s="119" t="s">
        <v>16</v>
      </c>
      <c r="J23805" s="119" t="s">
        <v>24</v>
      </c>
      <c r="K23805" s="1">
        <v>46255.758941458334</v>
      </c>
      <c r="L23805">
        <v>3</v>
      </c>
      <c r="M23805">
        <v>3</v>
      </c>
      <c r="N23805">
        <v>0</v>
      </c>
      <c r="O23805">
        <v>1</v>
      </c>
      <c r="P23805" s="119" t="s">
        <v>20254</v>
      </c>
    </row>
    <row r="23806" spans="1:16" x14ac:dyDescent="0.25">
      <c r="A23806">
        <v>75123</v>
      </c>
      <c r="B23806" s="119" t="s">
        <v>16157</v>
      </c>
      <c r="C23806">
        <v>0</v>
      </c>
      <c r="E23806">
        <v>1962</v>
      </c>
      <c r="F23806">
        <v>9901</v>
      </c>
      <c r="G23806">
        <v>396</v>
      </c>
      <c r="H23806">
        <v>22300</v>
      </c>
      <c r="I23806" s="119" t="s">
        <v>3582</v>
      </c>
      <c r="J23806" s="119" t="s">
        <v>17</v>
      </c>
      <c r="K23806" s="1">
        <v>46255.758941458334</v>
      </c>
      <c r="L23806">
        <v>18</v>
      </c>
      <c r="M23806">
        <v>22</v>
      </c>
      <c r="N23806">
        <v>1</v>
      </c>
      <c r="O23806">
        <v>5</v>
      </c>
      <c r="P23806" s="119" t="s">
        <v>20254</v>
      </c>
    </row>
    <row r="23807" spans="1:16" x14ac:dyDescent="0.25">
      <c r="A23807">
        <v>75126</v>
      </c>
      <c r="B23807" s="119" t="s">
        <v>16158</v>
      </c>
      <c r="C23807">
        <v>80</v>
      </c>
      <c r="E23807">
        <v>1872</v>
      </c>
      <c r="F23807">
        <v>5355</v>
      </c>
      <c r="G23807">
        <v>802</v>
      </c>
      <c r="H23807">
        <v>9998</v>
      </c>
      <c r="I23807" s="119" t="s">
        <v>16</v>
      </c>
      <c r="J23807" s="119" t="s">
        <v>139</v>
      </c>
      <c r="K23807" s="1">
        <v>46255.758941458334</v>
      </c>
      <c r="L23807">
        <v>4</v>
      </c>
      <c r="M23807">
        <v>54</v>
      </c>
      <c r="N23807">
        <v>0</v>
      </c>
      <c r="O23807">
        <v>20</v>
      </c>
      <c r="P23807" s="119" t="s">
        <v>20254</v>
      </c>
    </row>
    <row r="23808" spans="1:16" x14ac:dyDescent="0.25">
      <c r="A23808">
        <v>75134</v>
      </c>
      <c r="B23808" s="119" t="s">
        <v>16159</v>
      </c>
      <c r="C23808">
        <v>0</v>
      </c>
      <c r="E23808">
        <v>438</v>
      </c>
      <c r="F23808">
        <v>9695</v>
      </c>
      <c r="G23808">
        <v>201</v>
      </c>
      <c r="H23808">
        <v>12000</v>
      </c>
      <c r="I23808" s="119" t="s">
        <v>3582</v>
      </c>
      <c r="J23808" s="119" t="s">
        <v>17</v>
      </c>
      <c r="K23808" s="1">
        <v>46255.758941458334</v>
      </c>
      <c r="L23808">
        <v>23</v>
      </c>
      <c r="M23808">
        <v>11</v>
      </c>
      <c r="N23808">
        <v>4</v>
      </c>
      <c r="O23808">
        <v>2</v>
      </c>
      <c r="P23808" s="119" t="s">
        <v>20254</v>
      </c>
    </row>
    <row r="23809" spans="1:16" x14ac:dyDescent="0.25">
      <c r="A23809">
        <v>75136</v>
      </c>
      <c r="B23809" s="119" t="s">
        <v>16160</v>
      </c>
      <c r="C23809">
        <v>0</v>
      </c>
      <c r="E23809">
        <v>300</v>
      </c>
      <c r="F23809">
        <v>9636</v>
      </c>
      <c r="G23809">
        <v>13</v>
      </c>
      <c r="H23809">
        <v>70963</v>
      </c>
      <c r="I23809" s="119" t="s">
        <v>16</v>
      </c>
      <c r="J23809" s="119" t="s">
        <v>13431</v>
      </c>
      <c r="K23809" s="1">
        <v>46255.758941458334</v>
      </c>
      <c r="L23809">
        <v>0</v>
      </c>
      <c r="M23809">
        <v>1</v>
      </c>
      <c r="N23809">
        <v>0</v>
      </c>
      <c r="O23809">
        <v>0</v>
      </c>
      <c r="P23809" s="119" t="s">
        <v>20254</v>
      </c>
    </row>
    <row r="23810" spans="1:16" x14ac:dyDescent="0.25">
      <c r="A23810">
        <v>75139</v>
      </c>
      <c r="B23810" s="119" t="s">
        <v>16161</v>
      </c>
      <c r="C23810">
        <v>0</v>
      </c>
      <c r="E23810">
        <v>1489</v>
      </c>
      <c r="F23810">
        <v>7</v>
      </c>
      <c r="G23810">
        <v>844</v>
      </c>
      <c r="H23810">
        <v>277</v>
      </c>
      <c r="I23810" s="119" t="s">
        <v>16</v>
      </c>
      <c r="J23810" s="119" t="s">
        <v>13431</v>
      </c>
      <c r="K23810" s="1">
        <v>46255.758941458334</v>
      </c>
      <c r="L23810">
        <v>7</v>
      </c>
      <c r="M23810">
        <v>6</v>
      </c>
      <c r="N23810">
        <v>2</v>
      </c>
      <c r="O23810">
        <v>3</v>
      </c>
      <c r="P23810" s="119" t="s">
        <v>20254</v>
      </c>
    </row>
    <row r="23811" spans="1:16" x14ac:dyDescent="0.25">
      <c r="A23811">
        <v>75140</v>
      </c>
      <c r="B23811" s="119" t="s">
        <v>16162</v>
      </c>
      <c r="C23811">
        <v>0</v>
      </c>
      <c r="E23811">
        <v>259</v>
      </c>
      <c r="F23811">
        <v>27</v>
      </c>
      <c r="G23811">
        <v>398</v>
      </c>
      <c r="H23811">
        <v>747</v>
      </c>
      <c r="I23811" s="119" t="s">
        <v>16</v>
      </c>
      <c r="J23811" s="119" t="s">
        <v>13431</v>
      </c>
      <c r="K23811" s="1">
        <v>46255.758941458334</v>
      </c>
      <c r="L23811">
        <v>4</v>
      </c>
      <c r="M23811">
        <v>6</v>
      </c>
      <c r="N23811">
        <v>0</v>
      </c>
      <c r="O23811">
        <v>3</v>
      </c>
      <c r="P23811" s="119" t="s">
        <v>20254</v>
      </c>
    </row>
    <row r="23812" spans="1:16" x14ac:dyDescent="0.25">
      <c r="A23812">
        <v>75144</v>
      </c>
      <c r="B23812" s="119" t="s">
        <v>16163</v>
      </c>
      <c r="C23812">
        <v>80</v>
      </c>
      <c r="E23812">
        <v>132</v>
      </c>
      <c r="F23812">
        <v>25285</v>
      </c>
      <c r="G23812">
        <v>164</v>
      </c>
      <c r="H23812">
        <v>59889</v>
      </c>
      <c r="I23812" s="119" t="s">
        <v>4726</v>
      </c>
      <c r="J23812" s="119" t="s">
        <v>24</v>
      </c>
      <c r="K23812" s="1">
        <v>46255.758941458334</v>
      </c>
      <c r="L23812">
        <v>52</v>
      </c>
      <c r="M23812">
        <v>17</v>
      </c>
      <c r="N23812">
        <v>11</v>
      </c>
      <c r="O23812">
        <v>1</v>
      </c>
      <c r="P23812" s="119" t="s">
        <v>20254</v>
      </c>
    </row>
    <row r="23813" spans="1:16" x14ac:dyDescent="0.25">
      <c r="A23813">
        <v>75148</v>
      </c>
      <c r="B23813" s="119" t="s">
        <v>16164</v>
      </c>
      <c r="C23813">
        <v>0</v>
      </c>
      <c r="E23813">
        <v>592</v>
      </c>
      <c r="F23813">
        <v>1502</v>
      </c>
      <c r="G23813">
        <v>368</v>
      </c>
      <c r="H23813">
        <v>3900</v>
      </c>
      <c r="I23813" s="119" t="s">
        <v>16</v>
      </c>
      <c r="J23813" s="119" t="s">
        <v>13431</v>
      </c>
      <c r="K23813" s="1">
        <v>46255.758941458334</v>
      </c>
      <c r="L23813">
        <v>1</v>
      </c>
      <c r="M23813">
        <v>8</v>
      </c>
      <c r="N23813">
        <v>0</v>
      </c>
      <c r="O23813">
        <v>3</v>
      </c>
      <c r="P23813" s="119" t="s">
        <v>20254</v>
      </c>
    </row>
    <row r="23814" spans="1:16" x14ac:dyDescent="0.25">
      <c r="A23814">
        <v>75169</v>
      </c>
      <c r="B23814" s="119" t="s">
        <v>16165</v>
      </c>
      <c r="C23814">
        <v>0</v>
      </c>
      <c r="E23814">
        <v>452</v>
      </c>
      <c r="F23814">
        <v>13242</v>
      </c>
      <c r="G23814">
        <v>512</v>
      </c>
      <c r="H23814">
        <v>19180</v>
      </c>
      <c r="I23814" s="119" t="s">
        <v>3582</v>
      </c>
      <c r="J23814" s="119" t="s">
        <v>17</v>
      </c>
      <c r="K23814" s="1">
        <v>46255.758941458334</v>
      </c>
      <c r="L23814">
        <v>14</v>
      </c>
      <c r="M23814">
        <v>10</v>
      </c>
      <c r="N23814">
        <v>7</v>
      </c>
      <c r="O23814">
        <v>3</v>
      </c>
      <c r="P23814" s="119" t="s">
        <v>20254</v>
      </c>
    </row>
    <row r="23815" spans="1:16" x14ac:dyDescent="0.25">
      <c r="A23815">
        <v>75170</v>
      </c>
      <c r="B23815" s="119" t="s">
        <v>16166</v>
      </c>
      <c r="C23815">
        <v>0</v>
      </c>
      <c r="E23815">
        <v>1011</v>
      </c>
      <c r="F23815">
        <v>140</v>
      </c>
      <c r="G23815">
        <v>91</v>
      </c>
      <c r="H23815">
        <v>3108</v>
      </c>
      <c r="I23815" s="119" t="s">
        <v>16</v>
      </c>
      <c r="J23815" s="119" t="s">
        <v>24</v>
      </c>
      <c r="K23815" s="1">
        <v>46255.758941458334</v>
      </c>
      <c r="L23815">
        <v>1</v>
      </c>
      <c r="M23815">
        <v>1</v>
      </c>
      <c r="N23815">
        <v>0</v>
      </c>
      <c r="O23815">
        <v>1</v>
      </c>
      <c r="P23815" s="119" t="s">
        <v>20254</v>
      </c>
    </row>
    <row r="23816" spans="1:16" x14ac:dyDescent="0.25">
      <c r="A23816">
        <v>75189</v>
      </c>
      <c r="B23816" s="119" t="s">
        <v>16167</v>
      </c>
      <c r="C23816">
        <v>0</v>
      </c>
      <c r="E23816">
        <v>3168</v>
      </c>
      <c r="F23816">
        <v>31</v>
      </c>
      <c r="G23816">
        <v>2425</v>
      </c>
      <c r="H23816">
        <v>279</v>
      </c>
      <c r="I23816" s="119" t="s">
        <v>16</v>
      </c>
      <c r="J23816" s="119" t="s">
        <v>13431</v>
      </c>
      <c r="K23816" s="1">
        <v>46255.758941458334</v>
      </c>
      <c r="L23816">
        <v>15</v>
      </c>
      <c r="M23816">
        <v>82</v>
      </c>
      <c r="N23816">
        <v>3</v>
      </c>
      <c r="O23816">
        <v>29</v>
      </c>
      <c r="P23816" s="119" t="s">
        <v>20254</v>
      </c>
    </row>
    <row r="23817" spans="1:16" x14ac:dyDescent="0.25">
      <c r="A23817">
        <v>75191</v>
      </c>
      <c r="B23817" s="119" t="s">
        <v>16168</v>
      </c>
      <c r="C23817">
        <v>80</v>
      </c>
      <c r="E23817">
        <v>152</v>
      </c>
      <c r="F23817">
        <v>70189</v>
      </c>
      <c r="G23817">
        <v>111</v>
      </c>
      <c r="H23817">
        <v>119982</v>
      </c>
      <c r="I23817" s="119" t="s">
        <v>19</v>
      </c>
      <c r="J23817" s="119" t="s">
        <v>24</v>
      </c>
      <c r="K23817" s="1">
        <v>46255.758941458334</v>
      </c>
      <c r="L23817">
        <v>4</v>
      </c>
      <c r="M23817">
        <v>21</v>
      </c>
      <c r="N23817">
        <v>0</v>
      </c>
      <c r="O23817">
        <v>7</v>
      </c>
      <c r="P23817" s="119" t="s">
        <v>20254</v>
      </c>
    </row>
    <row r="23818" spans="1:16" x14ac:dyDescent="0.25">
      <c r="A23818">
        <v>75193</v>
      </c>
      <c r="B23818" s="119" t="s">
        <v>16169</v>
      </c>
      <c r="C23818">
        <v>0</v>
      </c>
      <c r="E23818">
        <v>610</v>
      </c>
      <c r="F23818">
        <v>2976</v>
      </c>
      <c r="G23818">
        <v>186</v>
      </c>
      <c r="H23818">
        <v>11097</v>
      </c>
      <c r="I23818" s="119" t="s">
        <v>16</v>
      </c>
      <c r="J23818" s="119" t="s">
        <v>13431</v>
      </c>
      <c r="K23818" s="1">
        <v>46255.758941458334</v>
      </c>
      <c r="L23818">
        <v>1</v>
      </c>
      <c r="M23818">
        <v>7</v>
      </c>
      <c r="N23818">
        <v>0</v>
      </c>
      <c r="O23818">
        <v>0</v>
      </c>
      <c r="P23818" s="119" t="s">
        <v>20254</v>
      </c>
    </row>
    <row r="23819" spans="1:16" x14ac:dyDescent="0.25">
      <c r="A23819">
        <v>75196</v>
      </c>
      <c r="B23819" s="119" t="s">
        <v>16170</v>
      </c>
      <c r="C23819">
        <v>80</v>
      </c>
      <c r="E23819">
        <v>837</v>
      </c>
      <c r="F23819">
        <v>7074</v>
      </c>
      <c r="G23819">
        <v>82</v>
      </c>
      <c r="H23819">
        <v>26975</v>
      </c>
      <c r="I23819" s="119" t="s">
        <v>19</v>
      </c>
      <c r="J23819" s="119" t="s">
        <v>24</v>
      </c>
      <c r="K23819" s="1">
        <v>46255.758941458334</v>
      </c>
      <c r="L23819">
        <v>9</v>
      </c>
      <c r="M23819">
        <v>3</v>
      </c>
      <c r="N23819">
        <v>7</v>
      </c>
      <c r="O23819">
        <v>1</v>
      </c>
      <c r="P23819" s="119" t="s">
        <v>20254</v>
      </c>
    </row>
    <row r="23820" spans="1:16" x14ac:dyDescent="0.25">
      <c r="A23820">
        <v>75199</v>
      </c>
      <c r="B23820" s="119" t="s">
        <v>16171</v>
      </c>
      <c r="C23820">
        <v>30</v>
      </c>
      <c r="E23820">
        <v>601</v>
      </c>
      <c r="F23820">
        <v>5353</v>
      </c>
      <c r="G23820">
        <v>230</v>
      </c>
      <c r="H23820">
        <v>11500</v>
      </c>
      <c r="I23820" s="119" t="s">
        <v>16</v>
      </c>
      <c r="J23820" s="119" t="s">
        <v>22</v>
      </c>
      <c r="K23820" s="1">
        <v>46255.758941458334</v>
      </c>
      <c r="L23820">
        <v>0</v>
      </c>
      <c r="M23820">
        <v>1</v>
      </c>
      <c r="N23820">
        <v>0</v>
      </c>
      <c r="O23820">
        <v>0</v>
      </c>
      <c r="P23820" s="119" t="s">
        <v>20254</v>
      </c>
    </row>
    <row r="23821" spans="1:16" x14ac:dyDescent="0.25">
      <c r="A23821">
        <v>75202</v>
      </c>
      <c r="B23821" s="119" t="s">
        <v>16172</v>
      </c>
      <c r="C23821">
        <v>80</v>
      </c>
      <c r="D23821">
        <v>76385</v>
      </c>
      <c r="E23821">
        <v>108</v>
      </c>
      <c r="F23821">
        <v>28871</v>
      </c>
      <c r="G23821">
        <v>191</v>
      </c>
      <c r="H23821">
        <v>49690</v>
      </c>
      <c r="I23821" s="119" t="s">
        <v>4611</v>
      </c>
      <c r="J23821" s="119" t="s">
        <v>24</v>
      </c>
      <c r="K23821" s="1">
        <v>46255.758941458334</v>
      </c>
      <c r="L23821">
        <v>8</v>
      </c>
      <c r="M23821">
        <v>24</v>
      </c>
      <c r="N23821">
        <v>0</v>
      </c>
      <c r="O23821">
        <v>7</v>
      </c>
      <c r="P23821" s="119" t="s">
        <v>20254</v>
      </c>
    </row>
    <row r="23822" spans="1:16" x14ac:dyDescent="0.25">
      <c r="A23822">
        <v>75205</v>
      </c>
      <c r="B23822" s="119" t="s">
        <v>16173</v>
      </c>
      <c r="C23822">
        <v>0</v>
      </c>
      <c r="E23822">
        <v>54</v>
      </c>
      <c r="F23822">
        <v>205638</v>
      </c>
      <c r="G23822">
        <v>68</v>
      </c>
      <c r="H23822">
        <v>320531</v>
      </c>
      <c r="I23822" s="119" t="s">
        <v>16</v>
      </c>
      <c r="J23822" s="119" t="s">
        <v>222</v>
      </c>
      <c r="K23822" s="1">
        <v>46255.758941458334</v>
      </c>
      <c r="L23822">
        <v>10</v>
      </c>
      <c r="M23822">
        <v>5</v>
      </c>
      <c r="N23822">
        <v>2</v>
      </c>
      <c r="O23822">
        <v>0</v>
      </c>
      <c r="P23822" s="119" t="s">
        <v>20254</v>
      </c>
    </row>
    <row r="23823" spans="1:16" x14ac:dyDescent="0.25">
      <c r="A23823">
        <v>75208</v>
      </c>
      <c r="B23823" s="119" t="s">
        <v>16174</v>
      </c>
      <c r="C23823">
        <v>0</v>
      </c>
      <c r="E23823">
        <v>492</v>
      </c>
      <c r="F23823">
        <v>5210</v>
      </c>
      <c r="G23823">
        <v>954</v>
      </c>
      <c r="H23823">
        <v>8499</v>
      </c>
      <c r="I23823" s="119" t="s">
        <v>6020</v>
      </c>
      <c r="J23823" s="119" t="s">
        <v>139</v>
      </c>
      <c r="K23823" s="1">
        <v>46255.758941458334</v>
      </c>
      <c r="L23823">
        <v>158</v>
      </c>
      <c r="M23823">
        <v>68</v>
      </c>
      <c r="N23823">
        <v>2</v>
      </c>
      <c r="O23823">
        <v>8</v>
      </c>
      <c r="P23823" s="119" t="s">
        <v>20254</v>
      </c>
    </row>
    <row r="23824" spans="1:16" x14ac:dyDescent="0.25">
      <c r="A23824">
        <v>75210</v>
      </c>
      <c r="B23824" s="119" t="s">
        <v>16175</v>
      </c>
      <c r="C23824">
        <v>80</v>
      </c>
      <c r="E23824">
        <v>740</v>
      </c>
      <c r="F23824">
        <v>1687</v>
      </c>
      <c r="G23824">
        <v>151</v>
      </c>
      <c r="H23824">
        <v>4637</v>
      </c>
      <c r="I23824" s="119" t="s">
        <v>4726</v>
      </c>
      <c r="J23824" s="119" t="s">
        <v>222</v>
      </c>
      <c r="K23824" s="1">
        <v>46255.758941458334</v>
      </c>
      <c r="L23824">
        <v>318</v>
      </c>
      <c r="M23824">
        <v>1</v>
      </c>
      <c r="N23824">
        <v>0</v>
      </c>
      <c r="O23824">
        <v>0</v>
      </c>
      <c r="P23824" s="119" t="s">
        <v>20254</v>
      </c>
    </row>
    <row r="23825" spans="1:16" x14ac:dyDescent="0.25">
      <c r="A23825">
        <v>75213</v>
      </c>
      <c r="B23825" s="119" t="s">
        <v>16176</v>
      </c>
      <c r="C23825">
        <v>0</v>
      </c>
      <c r="E23825">
        <v>5808</v>
      </c>
      <c r="F23825">
        <v>738</v>
      </c>
      <c r="G23825">
        <v>468</v>
      </c>
      <c r="H23825">
        <v>7777</v>
      </c>
      <c r="I23825" s="119" t="s">
        <v>16</v>
      </c>
      <c r="J23825" s="119" t="s">
        <v>13431</v>
      </c>
      <c r="K23825" s="1">
        <v>46255.758941458334</v>
      </c>
      <c r="L23825">
        <v>1</v>
      </c>
      <c r="M23825">
        <v>3</v>
      </c>
      <c r="N23825">
        <v>0</v>
      </c>
      <c r="O23825">
        <v>0</v>
      </c>
      <c r="P23825" s="119" t="s">
        <v>20254</v>
      </c>
    </row>
    <row r="23826" spans="1:16" x14ac:dyDescent="0.25">
      <c r="A23826">
        <v>75214</v>
      </c>
      <c r="B23826" s="119" t="s">
        <v>16177</v>
      </c>
      <c r="C23826">
        <v>0</v>
      </c>
      <c r="E23826">
        <v>362</v>
      </c>
      <c r="F23826">
        <v>39000</v>
      </c>
      <c r="G23826">
        <v>131</v>
      </c>
      <c r="H23826">
        <v>49060</v>
      </c>
      <c r="I23826" s="119" t="s">
        <v>1909</v>
      </c>
      <c r="J23826" s="119" t="s">
        <v>24</v>
      </c>
      <c r="K23826" s="1">
        <v>46255.758941458334</v>
      </c>
      <c r="L23826">
        <v>6</v>
      </c>
      <c r="M23826">
        <v>3</v>
      </c>
      <c r="N23826">
        <v>0</v>
      </c>
      <c r="O23826">
        <v>0</v>
      </c>
      <c r="P23826" s="119" t="s">
        <v>20254</v>
      </c>
    </row>
    <row r="23827" spans="1:16" x14ac:dyDescent="0.25">
      <c r="A23827">
        <v>75217</v>
      </c>
      <c r="B23827" s="119" t="s">
        <v>16178</v>
      </c>
      <c r="C23827">
        <v>0</v>
      </c>
      <c r="E23827">
        <v>283</v>
      </c>
      <c r="F23827">
        <v>5438</v>
      </c>
      <c r="G23827">
        <v>19</v>
      </c>
      <c r="H23827">
        <v>19998</v>
      </c>
      <c r="I23827" s="119" t="s">
        <v>16</v>
      </c>
      <c r="J23827" s="119" t="s">
        <v>13431</v>
      </c>
      <c r="K23827" s="1">
        <v>46255.758941458334</v>
      </c>
      <c r="L23827">
        <v>0</v>
      </c>
      <c r="M23827">
        <v>1</v>
      </c>
      <c r="N23827">
        <v>0</v>
      </c>
      <c r="O23827">
        <v>0</v>
      </c>
      <c r="P23827" s="119" t="s">
        <v>20254</v>
      </c>
    </row>
    <row r="23828" spans="1:16" x14ac:dyDescent="0.25">
      <c r="A23828">
        <v>75225</v>
      </c>
      <c r="B23828" s="119" t="s">
        <v>16179</v>
      </c>
      <c r="C23828">
        <v>0</v>
      </c>
      <c r="E23828">
        <v>185</v>
      </c>
      <c r="F23828">
        <v>2</v>
      </c>
      <c r="G23828">
        <v>1540</v>
      </c>
      <c r="H23828">
        <v>87</v>
      </c>
      <c r="I23828" s="119" t="s">
        <v>16</v>
      </c>
      <c r="J23828" s="119" t="s">
        <v>24</v>
      </c>
      <c r="K23828" s="1">
        <v>46255.758941458334</v>
      </c>
      <c r="L23828">
        <v>14</v>
      </c>
      <c r="M23828">
        <v>11</v>
      </c>
      <c r="N23828">
        <v>4</v>
      </c>
      <c r="O23828">
        <v>1</v>
      </c>
      <c r="P23828" s="119" t="s">
        <v>20254</v>
      </c>
    </row>
    <row r="23829" spans="1:16" x14ac:dyDescent="0.25">
      <c r="A23829">
        <v>75226</v>
      </c>
      <c r="B23829" s="119" t="s">
        <v>16180</v>
      </c>
      <c r="C23829">
        <v>80</v>
      </c>
      <c r="E23829">
        <v>44</v>
      </c>
      <c r="F23829">
        <v>31893</v>
      </c>
      <c r="G23829">
        <v>76</v>
      </c>
      <c r="H23829">
        <v>49996</v>
      </c>
      <c r="I23829" s="119" t="s">
        <v>4726</v>
      </c>
      <c r="J23829" s="119" t="s">
        <v>24</v>
      </c>
      <c r="K23829" s="1">
        <v>46255.758941458334</v>
      </c>
      <c r="L23829">
        <v>12</v>
      </c>
      <c r="M23829">
        <v>61</v>
      </c>
      <c r="N23829">
        <v>0</v>
      </c>
      <c r="O23829">
        <v>12</v>
      </c>
      <c r="P23829" s="119" t="s">
        <v>20254</v>
      </c>
    </row>
    <row r="23830" spans="1:16" x14ac:dyDescent="0.25">
      <c r="A23830">
        <v>75227</v>
      </c>
      <c r="B23830" s="119" t="s">
        <v>16181</v>
      </c>
      <c r="C23830">
        <v>0</v>
      </c>
      <c r="E23830">
        <v>422</v>
      </c>
      <c r="F23830">
        <v>36503</v>
      </c>
      <c r="G23830">
        <v>230</v>
      </c>
      <c r="H23830">
        <v>75999</v>
      </c>
      <c r="I23830" s="119" t="s">
        <v>3582</v>
      </c>
      <c r="J23830" s="119" t="s">
        <v>17</v>
      </c>
      <c r="K23830" s="1">
        <v>46255.758941458334</v>
      </c>
      <c r="L23830">
        <v>19</v>
      </c>
      <c r="M23830">
        <v>16</v>
      </c>
      <c r="N23830">
        <v>2</v>
      </c>
      <c r="O23830">
        <v>1</v>
      </c>
      <c r="P23830" s="119" t="s">
        <v>20254</v>
      </c>
    </row>
    <row r="23831" spans="1:16" x14ac:dyDescent="0.25">
      <c r="A23831">
        <v>75240</v>
      </c>
      <c r="B23831" s="119" t="s">
        <v>16182</v>
      </c>
      <c r="C23831">
        <v>80</v>
      </c>
      <c r="E23831">
        <v>24</v>
      </c>
      <c r="F23831">
        <v>56164</v>
      </c>
      <c r="G23831">
        <v>71</v>
      </c>
      <c r="H23831">
        <v>119897</v>
      </c>
      <c r="I23831" s="119" t="s">
        <v>19</v>
      </c>
      <c r="J23831" s="119" t="s">
        <v>24</v>
      </c>
      <c r="K23831" s="1">
        <v>46255.758941458334</v>
      </c>
      <c r="L23831">
        <v>4</v>
      </c>
      <c r="M23831">
        <v>2</v>
      </c>
      <c r="N23831">
        <v>0</v>
      </c>
      <c r="O23831">
        <v>0</v>
      </c>
      <c r="P23831" s="119" t="s">
        <v>20254</v>
      </c>
    </row>
    <row r="23832" spans="1:16" x14ac:dyDescent="0.25">
      <c r="A23832">
        <v>75241</v>
      </c>
      <c r="B23832" s="119" t="s">
        <v>16183</v>
      </c>
      <c r="C23832">
        <v>80</v>
      </c>
      <c r="E23832">
        <v>65537</v>
      </c>
      <c r="F23832">
        <v>63</v>
      </c>
      <c r="G23832">
        <v>626241</v>
      </c>
      <c r="H23832">
        <v>93</v>
      </c>
      <c r="I23832" s="119" t="s">
        <v>3582</v>
      </c>
      <c r="J23832" s="119" t="s">
        <v>17</v>
      </c>
      <c r="K23832" s="1">
        <v>46255.758941458334</v>
      </c>
      <c r="L23832">
        <v>78339</v>
      </c>
      <c r="M23832">
        <v>63785</v>
      </c>
      <c r="N23832">
        <v>17908</v>
      </c>
      <c r="O23832">
        <v>11019</v>
      </c>
      <c r="P23832" s="119" t="s">
        <v>20254</v>
      </c>
    </row>
    <row r="23833" spans="1:16" x14ac:dyDescent="0.25">
      <c r="A23833">
        <v>75250</v>
      </c>
      <c r="B23833" s="119" t="s">
        <v>16184</v>
      </c>
      <c r="C23833">
        <v>0</v>
      </c>
      <c r="E23833">
        <v>1361</v>
      </c>
      <c r="F23833">
        <v>735</v>
      </c>
      <c r="G23833">
        <v>1185</v>
      </c>
      <c r="H23833">
        <v>2863</v>
      </c>
      <c r="I23833" s="119" t="s">
        <v>16</v>
      </c>
      <c r="J23833" s="119" t="s">
        <v>13431</v>
      </c>
      <c r="K23833" s="1">
        <v>46255.758941458334</v>
      </c>
      <c r="L23833">
        <v>0</v>
      </c>
      <c r="M23833">
        <v>1</v>
      </c>
      <c r="N23833">
        <v>0</v>
      </c>
      <c r="O23833">
        <v>0</v>
      </c>
      <c r="P23833" s="119" t="s">
        <v>20254</v>
      </c>
    </row>
    <row r="23834" spans="1:16" x14ac:dyDescent="0.25">
      <c r="A23834">
        <v>75252</v>
      </c>
      <c r="B23834" s="119" t="s">
        <v>16185</v>
      </c>
      <c r="C23834">
        <v>0</v>
      </c>
      <c r="E23834">
        <v>13800</v>
      </c>
      <c r="F23834">
        <v>94</v>
      </c>
      <c r="G23834">
        <v>6330</v>
      </c>
      <c r="H23834">
        <v>110</v>
      </c>
      <c r="I23834" s="119" t="s">
        <v>16</v>
      </c>
      <c r="J23834" s="119" t="s">
        <v>24</v>
      </c>
      <c r="K23834" s="1">
        <v>46255.758941458334</v>
      </c>
      <c r="L23834">
        <v>58</v>
      </c>
      <c r="M23834">
        <v>15</v>
      </c>
      <c r="N23834">
        <v>13</v>
      </c>
      <c r="O23834">
        <v>3</v>
      </c>
      <c r="P23834" s="119" t="s">
        <v>20254</v>
      </c>
    </row>
    <row r="23835" spans="1:16" x14ac:dyDescent="0.25">
      <c r="A23835">
        <v>75255</v>
      </c>
      <c r="B23835" s="119" t="s">
        <v>16186</v>
      </c>
      <c r="C23835">
        <v>0</v>
      </c>
      <c r="E23835">
        <v>1501</v>
      </c>
      <c r="F23835">
        <v>2</v>
      </c>
      <c r="G23835">
        <v>3047</v>
      </c>
      <c r="H23835">
        <v>26</v>
      </c>
      <c r="I23835" s="119" t="s">
        <v>16</v>
      </c>
      <c r="J23835" s="119" t="s">
        <v>24</v>
      </c>
      <c r="K23835" s="1">
        <v>46255.758941458334</v>
      </c>
      <c r="L23835">
        <v>21</v>
      </c>
      <c r="M23835">
        <v>15</v>
      </c>
      <c r="N23835">
        <v>5</v>
      </c>
      <c r="O23835">
        <v>4</v>
      </c>
      <c r="P23835" s="119" t="s">
        <v>20254</v>
      </c>
    </row>
    <row r="23836" spans="1:16" x14ac:dyDescent="0.25">
      <c r="A23836">
        <v>75256</v>
      </c>
      <c r="B23836" s="119" t="s">
        <v>16187</v>
      </c>
      <c r="C23836">
        <v>80</v>
      </c>
      <c r="E23836">
        <v>1020</v>
      </c>
      <c r="F23836">
        <v>1561</v>
      </c>
      <c r="G23836">
        <v>192</v>
      </c>
      <c r="H23836">
        <v>2835</v>
      </c>
      <c r="I23836" s="119" t="s">
        <v>4726</v>
      </c>
      <c r="J23836" s="119" t="s">
        <v>222</v>
      </c>
      <c r="K23836" s="1">
        <v>46255.758941458334</v>
      </c>
      <c r="L23836">
        <v>473</v>
      </c>
      <c r="M23836">
        <v>2</v>
      </c>
      <c r="N23836">
        <v>3</v>
      </c>
      <c r="O23836">
        <v>0</v>
      </c>
      <c r="P23836" s="119" t="s">
        <v>20254</v>
      </c>
    </row>
    <row r="23837" spans="1:16" x14ac:dyDescent="0.25">
      <c r="A23837">
        <v>75261</v>
      </c>
      <c r="B23837" s="119" t="s">
        <v>16188</v>
      </c>
      <c r="C23837">
        <v>80</v>
      </c>
      <c r="E23837">
        <v>186</v>
      </c>
      <c r="F23837">
        <v>4011</v>
      </c>
      <c r="G23837">
        <v>51</v>
      </c>
      <c r="H23837">
        <v>13761</v>
      </c>
      <c r="I23837" s="119" t="s">
        <v>4726</v>
      </c>
      <c r="J23837" s="119" t="s">
        <v>24</v>
      </c>
      <c r="K23837" s="1">
        <v>46255.758941458334</v>
      </c>
      <c r="L23837">
        <v>1</v>
      </c>
      <c r="M23837">
        <v>0</v>
      </c>
      <c r="N23837">
        <v>1</v>
      </c>
      <c r="O23837">
        <v>0</v>
      </c>
      <c r="P23837" s="119" t="s">
        <v>20254</v>
      </c>
    </row>
    <row r="23838" spans="1:16" x14ac:dyDescent="0.25">
      <c r="A23838">
        <v>75263</v>
      </c>
      <c r="B23838" s="119" t="s">
        <v>16189</v>
      </c>
      <c r="C23838">
        <v>80</v>
      </c>
      <c r="E23838">
        <v>44</v>
      </c>
      <c r="F23838">
        <v>38844</v>
      </c>
      <c r="G23838">
        <v>29</v>
      </c>
      <c r="H23838">
        <v>147777</v>
      </c>
      <c r="I23838" s="119" t="s">
        <v>4726</v>
      </c>
      <c r="J23838" s="119" t="s">
        <v>24</v>
      </c>
      <c r="K23838" s="1">
        <v>46255.758941458334</v>
      </c>
      <c r="L23838">
        <v>5</v>
      </c>
      <c r="M23838">
        <v>2</v>
      </c>
      <c r="N23838">
        <v>0</v>
      </c>
      <c r="O23838">
        <v>0</v>
      </c>
      <c r="P23838" s="119" t="s">
        <v>20254</v>
      </c>
    </row>
    <row r="23839" spans="1:16" x14ac:dyDescent="0.25">
      <c r="A23839">
        <v>75270</v>
      </c>
      <c r="B23839" s="119" t="s">
        <v>16190</v>
      </c>
      <c r="C23839">
        <v>0</v>
      </c>
      <c r="E23839">
        <v>71080</v>
      </c>
      <c r="F23839">
        <v>17</v>
      </c>
      <c r="G23839">
        <v>251364</v>
      </c>
      <c r="H23839">
        <v>40</v>
      </c>
      <c r="I23839" s="119" t="s">
        <v>3582</v>
      </c>
      <c r="J23839" s="119" t="s">
        <v>22</v>
      </c>
      <c r="K23839" s="1">
        <v>46255.758941458334</v>
      </c>
      <c r="L23839">
        <v>6290</v>
      </c>
      <c r="M23839">
        <v>4957</v>
      </c>
      <c r="N23839">
        <v>1323</v>
      </c>
      <c r="O23839">
        <v>1423</v>
      </c>
      <c r="P23839" s="119" t="s">
        <v>20254</v>
      </c>
    </row>
    <row r="23840" spans="1:16" x14ac:dyDescent="0.25">
      <c r="A23840">
        <v>75274</v>
      </c>
      <c r="B23840" s="119" t="s">
        <v>16191</v>
      </c>
      <c r="C23840">
        <v>0</v>
      </c>
      <c r="E23840">
        <v>66</v>
      </c>
      <c r="F23840">
        <v>264529</v>
      </c>
      <c r="G23840">
        <v>60</v>
      </c>
      <c r="H23840">
        <v>499994</v>
      </c>
      <c r="I23840" s="119" t="s">
        <v>16</v>
      </c>
      <c r="J23840" s="119" t="s">
        <v>222</v>
      </c>
      <c r="K23840" s="1">
        <v>46255.758941458334</v>
      </c>
      <c r="L23840">
        <v>19</v>
      </c>
      <c r="M23840">
        <v>8</v>
      </c>
      <c r="N23840">
        <v>1</v>
      </c>
      <c r="O23840">
        <v>2</v>
      </c>
      <c r="P23840" s="119" t="s">
        <v>20254</v>
      </c>
    </row>
    <row r="23841" spans="1:16" x14ac:dyDescent="0.25">
      <c r="A23841">
        <v>75275</v>
      </c>
      <c r="B23841" s="119" t="s">
        <v>16192</v>
      </c>
      <c r="C23841">
        <v>80</v>
      </c>
      <c r="E23841">
        <v>591</v>
      </c>
      <c r="F23841">
        <v>1504</v>
      </c>
      <c r="G23841">
        <v>114</v>
      </c>
      <c r="H23841">
        <v>3098</v>
      </c>
      <c r="I23841" s="119" t="s">
        <v>4726</v>
      </c>
      <c r="J23841" s="119" t="s">
        <v>222</v>
      </c>
      <c r="K23841" s="1">
        <v>46255.758941458334</v>
      </c>
      <c r="L23841">
        <v>334</v>
      </c>
      <c r="M23841">
        <v>0</v>
      </c>
      <c r="N23841">
        <v>51</v>
      </c>
      <c r="O23841">
        <v>0</v>
      </c>
      <c r="P23841" s="119" t="s">
        <v>20254</v>
      </c>
    </row>
    <row r="23842" spans="1:16" x14ac:dyDescent="0.25">
      <c r="A23842">
        <v>75278</v>
      </c>
      <c r="B23842" s="119" t="s">
        <v>16193</v>
      </c>
      <c r="C23842">
        <v>80</v>
      </c>
      <c r="E23842">
        <v>25</v>
      </c>
      <c r="F23842">
        <v>72808</v>
      </c>
      <c r="G23842">
        <v>153</v>
      </c>
      <c r="H23842">
        <v>135031</v>
      </c>
      <c r="I23842" s="119" t="s">
        <v>19</v>
      </c>
      <c r="J23842" s="119" t="s">
        <v>24</v>
      </c>
      <c r="K23842" s="1">
        <v>46255.758941458334</v>
      </c>
      <c r="L23842">
        <v>6</v>
      </c>
      <c r="M23842">
        <v>18</v>
      </c>
      <c r="N23842">
        <v>2</v>
      </c>
      <c r="O23842">
        <v>1</v>
      </c>
      <c r="P23842" s="119" t="s">
        <v>20254</v>
      </c>
    </row>
    <row r="23843" spans="1:16" x14ac:dyDescent="0.25">
      <c r="A23843">
        <v>75291</v>
      </c>
      <c r="B23843" s="119" t="s">
        <v>16194</v>
      </c>
      <c r="C23843">
        <v>0</v>
      </c>
      <c r="E23843">
        <v>30</v>
      </c>
      <c r="F23843">
        <v>175016</v>
      </c>
      <c r="G23843">
        <v>17</v>
      </c>
      <c r="H23843">
        <v>379997</v>
      </c>
      <c r="I23843" s="119" t="s">
        <v>16</v>
      </c>
      <c r="J23843" s="119" t="s">
        <v>24</v>
      </c>
      <c r="K23843" s="1">
        <v>46255.758941458334</v>
      </c>
      <c r="L23843">
        <v>0</v>
      </c>
      <c r="M23843">
        <v>0</v>
      </c>
      <c r="N23843">
        <v>0</v>
      </c>
      <c r="O23843">
        <v>0</v>
      </c>
      <c r="P23843" s="119" t="s">
        <v>20254</v>
      </c>
    </row>
    <row r="23844" spans="1:16" x14ac:dyDescent="0.25">
      <c r="A23844">
        <v>75303</v>
      </c>
      <c r="B23844" s="119" t="s">
        <v>16195</v>
      </c>
      <c r="C23844">
        <v>0</v>
      </c>
      <c r="E23844">
        <v>1527</v>
      </c>
      <c r="F23844">
        <v>199</v>
      </c>
      <c r="G23844">
        <v>418</v>
      </c>
      <c r="H23844">
        <v>1494</v>
      </c>
      <c r="I23844" s="119" t="s">
        <v>16</v>
      </c>
      <c r="J23844" s="119" t="s">
        <v>24</v>
      </c>
      <c r="K23844" s="1">
        <v>46255.758941458334</v>
      </c>
      <c r="L23844">
        <v>0</v>
      </c>
      <c r="M23844">
        <v>2</v>
      </c>
      <c r="N23844">
        <v>0</v>
      </c>
      <c r="O23844">
        <v>1</v>
      </c>
      <c r="P23844" s="119" t="s">
        <v>20254</v>
      </c>
    </row>
    <row r="23845" spans="1:16" x14ac:dyDescent="0.25">
      <c r="A23845">
        <v>75306</v>
      </c>
      <c r="B23845" s="119" t="s">
        <v>16196</v>
      </c>
      <c r="C23845">
        <v>0</v>
      </c>
      <c r="E23845">
        <v>834</v>
      </c>
      <c r="F23845">
        <v>558</v>
      </c>
      <c r="G23845">
        <v>48</v>
      </c>
      <c r="H23845">
        <v>13155</v>
      </c>
      <c r="I23845" s="119" t="s">
        <v>16</v>
      </c>
      <c r="J23845" s="119" t="s">
        <v>13431</v>
      </c>
      <c r="K23845" s="1">
        <v>46255.758941458334</v>
      </c>
      <c r="L23845">
        <v>0</v>
      </c>
      <c r="M23845">
        <v>0</v>
      </c>
      <c r="N23845">
        <v>0</v>
      </c>
      <c r="O23845">
        <v>0</v>
      </c>
      <c r="P23845" s="119" t="s">
        <v>20254</v>
      </c>
    </row>
    <row r="23846" spans="1:16" x14ac:dyDescent="0.25">
      <c r="A23846">
        <v>75309</v>
      </c>
      <c r="B23846" s="119" t="s">
        <v>16197</v>
      </c>
      <c r="C23846">
        <v>0</v>
      </c>
      <c r="E23846">
        <v>679</v>
      </c>
      <c r="F23846">
        <v>99</v>
      </c>
      <c r="G23846">
        <v>512</v>
      </c>
      <c r="H23846">
        <v>323</v>
      </c>
      <c r="I23846" s="119" t="s">
        <v>16</v>
      </c>
      <c r="J23846" s="119" t="s">
        <v>13431</v>
      </c>
      <c r="K23846" s="1">
        <v>46255.758941458334</v>
      </c>
      <c r="L23846">
        <v>6</v>
      </c>
      <c r="M23846">
        <v>14</v>
      </c>
      <c r="N23846">
        <v>0</v>
      </c>
      <c r="O23846">
        <v>2</v>
      </c>
      <c r="P23846" s="119" t="s">
        <v>20254</v>
      </c>
    </row>
    <row r="23847" spans="1:16" x14ac:dyDescent="0.25">
      <c r="A23847">
        <v>75311</v>
      </c>
      <c r="B23847" s="119" t="s">
        <v>16198</v>
      </c>
      <c r="C23847">
        <v>0</v>
      </c>
      <c r="E23847">
        <v>27185</v>
      </c>
      <c r="F23847">
        <v>712</v>
      </c>
      <c r="G23847">
        <v>5617</v>
      </c>
      <c r="H23847">
        <v>1088</v>
      </c>
      <c r="I23847" s="119" t="s">
        <v>1807</v>
      </c>
      <c r="J23847" s="119" t="s">
        <v>17</v>
      </c>
      <c r="K23847" s="1">
        <v>46255.758941458334</v>
      </c>
      <c r="L23847">
        <v>1829</v>
      </c>
      <c r="M23847">
        <v>50</v>
      </c>
      <c r="N23847">
        <v>754</v>
      </c>
      <c r="O23847">
        <v>0</v>
      </c>
      <c r="P23847" s="119" t="s">
        <v>20254</v>
      </c>
    </row>
    <row r="23848" spans="1:16" x14ac:dyDescent="0.25">
      <c r="A23848">
        <v>75317</v>
      </c>
      <c r="B23848" s="119" t="s">
        <v>16199</v>
      </c>
      <c r="C23848">
        <v>0</v>
      </c>
      <c r="E23848">
        <v>38</v>
      </c>
      <c r="F23848">
        <v>52549</v>
      </c>
      <c r="G23848">
        <v>18</v>
      </c>
      <c r="H23848">
        <v>208899</v>
      </c>
      <c r="I23848" s="119" t="s">
        <v>16</v>
      </c>
      <c r="J23848" s="119" t="s">
        <v>24</v>
      </c>
      <c r="K23848" s="1">
        <v>46255.758941458334</v>
      </c>
      <c r="L23848">
        <v>0</v>
      </c>
      <c r="M23848">
        <v>0</v>
      </c>
      <c r="N23848">
        <v>0</v>
      </c>
      <c r="O23848">
        <v>0</v>
      </c>
      <c r="P23848" s="119" t="s">
        <v>20254</v>
      </c>
    </row>
    <row r="23849" spans="1:16" x14ac:dyDescent="0.25">
      <c r="A23849">
        <v>75320</v>
      </c>
      <c r="B23849" s="119" t="s">
        <v>16200</v>
      </c>
      <c r="C23849">
        <v>0</v>
      </c>
      <c r="E23849">
        <v>8567</v>
      </c>
      <c r="F23849">
        <v>510</v>
      </c>
      <c r="G23849">
        <v>2091</v>
      </c>
      <c r="H23849">
        <v>1997</v>
      </c>
      <c r="I23849" s="119" t="s">
        <v>16</v>
      </c>
      <c r="J23849" s="119" t="s">
        <v>13431</v>
      </c>
      <c r="K23849" s="1">
        <v>46255.758941458334</v>
      </c>
      <c r="L23849">
        <v>0</v>
      </c>
      <c r="M23849">
        <v>4</v>
      </c>
      <c r="N23849">
        <v>0</v>
      </c>
      <c r="O23849">
        <v>1</v>
      </c>
      <c r="P23849" s="119" t="s">
        <v>20254</v>
      </c>
    </row>
    <row r="23850" spans="1:16" x14ac:dyDescent="0.25">
      <c r="A23850">
        <v>75321</v>
      </c>
      <c r="B23850" s="119" t="s">
        <v>16201</v>
      </c>
      <c r="C23850">
        <v>0</v>
      </c>
      <c r="E23850">
        <v>298</v>
      </c>
      <c r="F23850">
        <v>14067</v>
      </c>
      <c r="G23850">
        <v>245</v>
      </c>
      <c r="H23850">
        <v>22844</v>
      </c>
      <c r="I23850" s="119" t="s">
        <v>3582</v>
      </c>
      <c r="J23850" s="119" t="s">
        <v>17</v>
      </c>
      <c r="K23850" s="1">
        <v>46255.758941458334</v>
      </c>
      <c r="L23850">
        <v>30</v>
      </c>
      <c r="M23850">
        <v>19</v>
      </c>
      <c r="N23850">
        <v>8</v>
      </c>
      <c r="O23850">
        <v>3</v>
      </c>
      <c r="P23850" s="119" t="s">
        <v>20254</v>
      </c>
    </row>
    <row r="23851" spans="1:16" x14ac:dyDescent="0.25">
      <c r="A23851">
        <v>75326</v>
      </c>
      <c r="B23851" s="119" t="s">
        <v>16202</v>
      </c>
      <c r="C23851">
        <v>80</v>
      </c>
      <c r="E23851">
        <v>68</v>
      </c>
      <c r="F23851">
        <v>7940</v>
      </c>
      <c r="G23851">
        <v>82</v>
      </c>
      <c r="H23851">
        <v>33339</v>
      </c>
      <c r="I23851" s="119" t="s">
        <v>4726</v>
      </c>
      <c r="J23851" s="119" t="s">
        <v>24</v>
      </c>
      <c r="K23851" s="1">
        <v>46255.758941458334</v>
      </c>
      <c r="L23851">
        <v>0</v>
      </c>
      <c r="M23851">
        <v>1</v>
      </c>
      <c r="N23851">
        <v>0</v>
      </c>
      <c r="O23851">
        <v>0</v>
      </c>
      <c r="P23851" s="119" t="s">
        <v>20254</v>
      </c>
    </row>
    <row r="23852" spans="1:16" x14ac:dyDescent="0.25">
      <c r="A23852">
        <v>75347</v>
      </c>
      <c r="B23852" s="119" t="s">
        <v>16203</v>
      </c>
      <c r="C23852">
        <v>0</v>
      </c>
      <c r="E23852">
        <v>4498</v>
      </c>
      <c r="F23852">
        <v>2</v>
      </c>
      <c r="G23852">
        <v>2650</v>
      </c>
      <c r="H23852">
        <v>23</v>
      </c>
      <c r="I23852" s="119" t="s">
        <v>16</v>
      </c>
      <c r="J23852" s="119" t="s">
        <v>24</v>
      </c>
      <c r="K23852" s="1">
        <v>46255.758941458334</v>
      </c>
      <c r="L23852">
        <v>13</v>
      </c>
      <c r="M23852">
        <v>15</v>
      </c>
      <c r="N23852">
        <v>2</v>
      </c>
      <c r="O23852">
        <v>3</v>
      </c>
      <c r="P23852" s="119" t="s">
        <v>20254</v>
      </c>
    </row>
    <row r="23853" spans="1:16" x14ac:dyDescent="0.25">
      <c r="A23853">
        <v>75348</v>
      </c>
      <c r="B23853" s="119" t="s">
        <v>16204</v>
      </c>
      <c r="C23853">
        <v>0</v>
      </c>
      <c r="E23853">
        <v>368</v>
      </c>
      <c r="F23853">
        <v>55387</v>
      </c>
      <c r="G23853">
        <v>53</v>
      </c>
      <c r="H23853">
        <v>119094</v>
      </c>
      <c r="I23853" s="119" t="s">
        <v>6335</v>
      </c>
      <c r="J23853" s="119" t="s">
        <v>24</v>
      </c>
      <c r="K23853" s="1">
        <v>46255.758941458334</v>
      </c>
      <c r="L23853">
        <v>8</v>
      </c>
      <c r="M23853">
        <v>1</v>
      </c>
      <c r="N23853">
        <v>0</v>
      </c>
      <c r="O23853">
        <v>0</v>
      </c>
      <c r="P23853" s="119" t="s">
        <v>20254</v>
      </c>
    </row>
    <row r="23854" spans="1:16" x14ac:dyDescent="0.25">
      <c r="A23854">
        <v>75353</v>
      </c>
      <c r="B23854" s="119" t="s">
        <v>16205</v>
      </c>
      <c r="C23854">
        <v>0</v>
      </c>
      <c r="E23854">
        <v>759</v>
      </c>
      <c r="F23854">
        <v>300</v>
      </c>
      <c r="G23854">
        <v>2980</v>
      </c>
      <c r="H23854">
        <v>2877</v>
      </c>
      <c r="I23854" s="119" t="s">
        <v>16</v>
      </c>
      <c r="J23854" s="119" t="s">
        <v>13431</v>
      </c>
      <c r="K23854" s="1">
        <v>46255.758941458334</v>
      </c>
      <c r="L23854">
        <v>0</v>
      </c>
      <c r="M23854">
        <v>1</v>
      </c>
      <c r="N23854">
        <v>0</v>
      </c>
      <c r="O23854">
        <v>0</v>
      </c>
      <c r="P23854" s="119" t="s">
        <v>20254</v>
      </c>
    </row>
    <row r="23855" spans="1:16" x14ac:dyDescent="0.25">
      <c r="A23855">
        <v>75370</v>
      </c>
      <c r="B23855" s="119" t="s">
        <v>16206</v>
      </c>
      <c r="C23855">
        <v>80</v>
      </c>
      <c r="E23855">
        <v>68</v>
      </c>
      <c r="F23855">
        <v>30073</v>
      </c>
      <c r="G23855">
        <v>31</v>
      </c>
      <c r="H23855">
        <v>112662</v>
      </c>
      <c r="I23855" s="119" t="s">
        <v>19</v>
      </c>
      <c r="J23855" s="119" t="s">
        <v>24</v>
      </c>
      <c r="K23855" s="1">
        <v>46255.758941458334</v>
      </c>
      <c r="L23855">
        <v>1</v>
      </c>
      <c r="M23855">
        <v>4</v>
      </c>
      <c r="N23855">
        <v>0</v>
      </c>
      <c r="O23855">
        <v>0</v>
      </c>
      <c r="P23855" s="119" t="s">
        <v>20254</v>
      </c>
    </row>
    <row r="23856" spans="1:16" x14ac:dyDescent="0.25">
      <c r="A23856">
        <v>75372</v>
      </c>
      <c r="B23856" s="119" t="s">
        <v>16207</v>
      </c>
      <c r="C23856">
        <v>0</v>
      </c>
      <c r="E23856">
        <v>41</v>
      </c>
      <c r="F23856">
        <v>5096</v>
      </c>
      <c r="G23856">
        <v>10</v>
      </c>
      <c r="H23856">
        <v>19994</v>
      </c>
      <c r="I23856" s="119" t="s">
        <v>16</v>
      </c>
      <c r="J23856" s="119" t="s">
        <v>24</v>
      </c>
      <c r="K23856" s="1">
        <v>46255.758941458334</v>
      </c>
      <c r="L23856">
        <v>0</v>
      </c>
      <c r="M23856">
        <v>2</v>
      </c>
      <c r="N23856">
        <v>0</v>
      </c>
      <c r="O23856">
        <v>1</v>
      </c>
      <c r="P23856" s="119" t="s">
        <v>20254</v>
      </c>
    </row>
    <row r="23857" spans="1:16" x14ac:dyDescent="0.25">
      <c r="A23857">
        <v>75373</v>
      </c>
      <c r="B23857" s="119" t="s">
        <v>16208</v>
      </c>
      <c r="C23857">
        <v>0</v>
      </c>
      <c r="E23857">
        <v>562</v>
      </c>
      <c r="F23857">
        <v>80</v>
      </c>
      <c r="G23857">
        <v>259</v>
      </c>
      <c r="H23857">
        <v>1047</v>
      </c>
      <c r="I23857" s="119" t="s">
        <v>16</v>
      </c>
      <c r="J23857" s="119" t="s">
        <v>24</v>
      </c>
      <c r="K23857" s="1">
        <v>46255.758941458334</v>
      </c>
      <c r="L23857">
        <v>1</v>
      </c>
      <c r="M23857">
        <v>4</v>
      </c>
      <c r="N23857">
        <v>1</v>
      </c>
      <c r="O23857">
        <v>2</v>
      </c>
      <c r="P23857" s="119" t="s">
        <v>20254</v>
      </c>
    </row>
    <row r="23858" spans="1:16" x14ac:dyDescent="0.25">
      <c r="A23858">
        <v>75385</v>
      </c>
      <c r="B23858" s="119" t="s">
        <v>16209</v>
      </c>
      <c r="C23858">
        <v>0</v>
      </c>
      <c r="E23858">
        <v>128</v>
      </c>
      <c r="F23858">
        <v>53818</v>
      </c>
      <c r="G23858">
        <v>9</v>
      </c>
      <c r="H23858">
        <v>239990</v>
      </c>
      <c r="I23858" s="119" t="s">
        <v>16</v>
      </c>
      <c r="J23858" s="119" t="s">
        <v>13431</v>
      </c>
      <c r="K23858" s="1">
        <v>46255.758941458334</v>
      </c>
      <c r="L23858">
        <v>0</v>
      </c>
      <c r="M23858">
        <v>0</v>
      </c>
      <c r="N23858">
        <v>0</v>
      </c>
      <c r="O23858">
        <v>0</v>
      </c>
      <c r="P23858" s="119" t="s">
        <v>20254</v>
      </c>
    </row>
    <row r="23859" spans="1:16" x14ac:dyDescent="0.25">
      <c r="A23859">
        <v>75387</v>
      </c>
      <c r="B23859" s="119" t="s">
        <v>16210</v>
      </c>
      <c r="C23859">
        <v>0</v>
      </c>
      <c r="E23859">
        <v>2236</v>
      </c>
      <c r="F23859">
        <v>100610</v>
      </c>
      <c r="G23859">
        <v>145</v>
      </c>
      <c r="H23859">
        <v>156989</v>
      </c>
      <c r="I23859" s="119" t="s">
        <v>6020</v>
      </c>
      <c r="J23859" s="119" t="s">
        <v>222</v>
      </c>
      <c r="K23859" s="1">
        <v>46255.758941458334</v>
      </c>
      <c r="L23859">
        <v>45</v>
      </c>
      <c r="M23859">
        <v>13</v>
      </c>
      <c r="N23859">
        <v>2</v>
      </c>
      <c r="O23859">
        <v>2</v>
      </c>
      <c r="P23859" s="119" t="s">
        <v>20254</v>
      </c>
    </row>
    <row r="23860" spans="1:16" x14ac:dyDescent="0.25">
      <c r="A23860">
        <v>75389</v>
      </c>
      <c r="B23860" s="119" t="s">
        <v>16211</v>
      </c>
      <c r="C23860">
        <v>0</v>
      </c>
      <c r="E23860">
        <v>0</v>
      </c>
      <c r="F23860">
        <v>0</v>
      </c>
      <c r="G23860">
        <v>2886</v>
      </c>
      <c r="H23860">
        <v>15</v>
      </c>
      <c r="I23860" s="119" t="s">
        <v>16</v>
      </c>
      <c r="J23860" s="119" t="s">
        <v>24</v>
      </c>
      <c r="K23860" s="1">
        <v>46255.758941458334</v>
      </c>
      <c r="L23860">
        <v>0</v>
      </c>
      <c r="M23860">
        <v>22</v>
      </c>
      <c r="N23860">
        <v>0</v>
      </c>
      <c r="O23860">
        <v>3</v>
      </c>
      <c r="P23860" s="119" t="s">
        <v>20254</v>
      </c>
    </row>
    <row r="23861" spans="1:16" x14ac:dyDescent="0.25">
      <c r="A23861">
        <v>75390</v>
      </c>
      <c r="B23861" s="119" t="s">
        <v>16212</v>
      </c>
      <c r="C23861">
        <v>0</v>
      </c>
      <c r="E23861">
        <v>56</v>
      </c>
      <c r="F23861">
        <v>43812</v>
      </c>
      <c r="G23861">
        <v>31</v>
      </c>
      <c r="H23861">
        <v>76994</v>
      </c>
      <c r="I23861" s="119" t="s">
        <v>16</v>
      </c>
      <c r="J23861" s="119" t="s">
        <v>13431</v>
      </c>
      <c r="K23861" s="1">
        <v>46255.758941458334</v>
      </c>
      <c r="L23861">
        <v>0</v>
      </c>
      <c r="M23861">
        <v>1</v>
      </c>
      <c r="N23861">
        <v>0</v>
      </c>
      <c r="O23861">
        <v>1</v>
      </c>
      <c r="P23861" s="119" t="s">
        <v>20254</v>
      </c>
    </row>
    <row r="23862" spans="1:16" x14ac:dyDescent="0.25">
      <c r="A23862">
        <v>75392</v>
      </c>
      <c r="B23862" s="119" t="s">
        <v>16213</v>
      </c>
      <c r="C23862">
        <v>0</v>
      </c>
      <c r="E23862">
        <v>30</v>
      </c>
      <c r="F23862">
        <v>170327</v>
      </c>
      <c r="G23862">
        <v>33</v>
      </c>
      <c r="H23862">
        <v>428986</v>
      </c>
      <c r="I23862" s="119" t="s">
        <v>16</v>
      </c>
      <c r="J23862" s="119" t="s">
        <v>24</v>
      </c>
      <c r="K23862" s="1">
        <v>46255.758941458334</v>
      </c>
      <c r="L23862">
        <v>0</v>
      </c>
      <c r="M23862">
        <v>0</v>
      </c>
      <c r="N23862">
        <v>0</v>
      </c>
      <c r="O23862">
        <v>0</v>
      </c>
      <c r="P23862" s="119" t="s">
        <v>20254</v>
      </c>
    </row>
    <row r="23863" spans="1:16" x14ac:dyDescent="0.25">
      <c r="A23863">
        <v>75395</v>
      </c>
      <c r="B23863" s="119" t="s">
        <v>16214</v>
      </c>
      <c r="C23863">
        <v>0</v>
      </c>
      <c r="E23863">
        <v>306</v>
      </c>
      <c r="F23863">
        <v>3186</v>
      </c>
      <c r="G23863">
        <v>90</v>
      </c>
      <c r="H23863">
        <v>22384</v>
      </c>
      <c r="I23863" s="119" t="s">
        <v>16</v>
      </c>
      <c r="J23863" s="119" t="s">
        <v>24</v>
      </c>
      <c r="K23863" s="1">
        <v>46255.758941458334</v>
      </c>
      <c r="L23863">
        <v>1</v>
      </c>
      <c r="M23863">
        <v>2</v>
      </c>
      <c r="N23863">
        <v>1</v>
      </c>
      <c r="O23863">
        <v>2</v>
      </c>
      <c r="P23863" s="119" t="s">
        <v>20254</v>
      </c>
    </row>
    <row r="23864" spans="1:16" x14ac:dyDescent="0.25">
      <c r="A23864">
        <v>75412</v>
      </c>
      <c r="B23864" s="119" t="s">
        <v>16215</v>
      </c>
      <c r="C23864">
        <v>0</v>
      </c>
      <c r="E23864">
        <v>1051</v>
      </c>
      <c r="F23864">
        <v>529</v>
      </c>
      <c r="G23864">
        <v>114</v>
      </c>
      <c r="H23864">
        <v>7573</v>
      </c>
      <c r="I23864" s="119" t="s">
        <v>16</v>
      </c>
      <c r="J23864" s="119" t="s">
        <v>13431</v>
      </c>
      <c r="K23864" s="1">
        <v>46255.758941458334</v>
      </c>
      <c r="L23864">
        <v>1</v>
      </c>
      <c r="M23864">
        <v>2</v>
      </c>
      <c r="N23864">
        <v>0</v>
      </c>
      <c r="O23864">
        <v>0</v>
      </c>
      <c r="P23864" s="119" t="s">
        <v>20254</v>
      </c>
    </row>
    <row r="23865" spans="1:16" x14ac:dyDescent="0.25">
      <c r="A23865">
        <v>75418</v>
      </c>
      <c r="B23865" s="119" t="s">
        <v>16216</v>
      </c>
      <c r="C23865">
        <v>0</v>
      </c>
      <c r="E23865">
        <v>516</v>
      </c>
      <c r="F23865">
        <v>10013</v>
      </c>
      <c r="G23865">
        <v>16</v>
      </c>
      <c r="H23865">
        <v>49585</v>
      </c>
      <c r="I23865" s="119" t="s">
        <v>16</v>
      </c>
      <c r="J23865" s="119" t="s">
        <v>13431</v>
      </c>
      <c r="K23865" s="1">
        <v>46255.758941458334</v>
      </c>
      <c r="L23865">
        <v>0</v>
      </c>
      <c r="M23865">
        <v>0</v>
      </c>
      <c r="N23865">
        <v>0</v>
      </c>
      <c r="O23865">
        <v>0</v>
      </c>
      <c r="P23865" s="119" t="s">
        <v>20254</v>
      </c>
    </row>
    <row r="23866" spans="1:16" x14ac:dyDescent="0.25">
      <c r="A23866">
        <v>75428</v>
      </c>
      <c r="B23866" s="119" t="s">
        <v>16217</v>
      </c>
      <c r="C23866">
        <v>0</v>
      </c>
      <c r="E23866">
        <v>3489</v>
      </c>
      <c r="F23866">
        <v>749</v>
      </c>
      <c r="G23866">
        <v>1398</v>
      </c>
      <c r="H23866">
        <v>6357</v>
      </c>
      <c r="I23866" s="119" t="s">
        <v>16</v>
      </c>
      <c r="J23866" s="119" t="s">
        <v>13431</v>
      </c>
      <c r="K23866" s="1">
        <v>46255.758941458334</v>
      </c>
      <c r="L23866">
        <v>1</v>
      </c>
      <c r="M23866">
        <v>7</v>
      </c>
      <c r="N23866">
        <v>0</v>
      </c>
      <c r="O23866">
        <v>1</v>
      </c>
      <c r="P23866" s="119" t="s">
        <v>20254</v>
      </c>
    </row>
    <row r="23867" spans="1:16" x14ac:dyDescent="0.25">
      <c r="A23867">
        <v>75436</v>
      </c>
      <c r="B23867" s="119" t="s">
        <v>16218</v>
      </c>
      <c r="C23867">
        <v>0</v>
      </c>
      <c r="E23867">
        <v>849</v>
      </c>
      <c r="F23867">
        <v>10</v>
      </c>
      <c r="G23867">
        <v>1088</v>
      </c>
      <c r="H23867">
        <v>756</v>
      </c>
      <c r="I23867" s="119" t="s">
        <v>16</v>
      </c>
      <c r="J23867" s="119" t="s">
        <v>24</v>
      </c>
      <c r="K23867" s="1">
        <v>46255.758941458334</v>
      </c>
      <c r="L23867">
        <v>2</v>
      </c>
      <c r="M23867">
        <v>4</v>
      </c>
      <c r="N23867">
        <v>1</v>
      </c>
      <c r="O23867">
        <v>1</v>
      </c>
      <c r="P23867" s="119" t="s">
        <v>20254</v>
      </c>
    </row>
    <row r="23868" spans="1:16" x14ac:dyDescent="0.25">
      <c r="A23868">
        <v>75437</v>
      </c>
      <c r="B23868" s="119" t="s">
        <v>16219</v>
      </c>
      <c r="C23868">
        <v>80</v>
      </c>
      <c r="E23868">
        <v>118</v>
      </c>
      <c r="F23868">
        <v>33679</v>
      </c>
      <c r="G23868">
        <v>155</v>
      </c>
      <c r="H23868">
        <v>62027</v>
      </c>
      <c r="I23868" s="119" t="s">
        <v>19</v>
      </c>
      <c r="J23868" s="119" t="s">
        <v>24</v>
      </c>
      <c r="K23868" s="1">
        <v>46255.758941458334</v>
      </c>
      <c r="L23868">
        <v>20</v>
      </c>
      <c r="M23868">
        <v>45</v>
      </c>
      <c r="N23868">
        <v>3</v>
      </c>
      <c r="O23868">
        <v>9</v>
      </c>
      <c r="P23868" s="119" t="s">
        <v>20254</v>
      </c>
    </row>
    <row r="23869" spans="1:16" x14ac:dyDescent="0.25">
      <c r="A23869">
        <v>75447</v>
      </c>
      <c r="B23869" s="119" t="s">
        <v>16220</v>
      </c>
      <c r="C23869">
        <v>0</v>
      </c>
      <c r="E23869">
        <v>1488</v>
      </c>
      <c r="F23869">
        <v>81</v>
      </c>
      <c r="G23869">
        <v>490</v>
      </c>
      <c r="H23869">
        <v>1493</v>
      </c>
      <c r="I23869" s="119" t="s">
        <v>16</v>
      </c>
      <c r="J23869" s="119" t="s">
        <v>24</v>
      </c>
      <c r="K23869" s="1">
        <v>46255.758941458334</v>
      </c>
      <c r="L23869">
        <v>3</v>
      </c>
      <c r="M23869">
        <v>3</v>
      </c>
      <c r="N23869">
        <v>2</v>
      </c>
      <c r="O23869">
        <v>2</v>
      </c>
      <c r="P23869" s="119" t="s">
        <v>20254</v>
      </c>
    </row>
    <row r="23870" spans="1:16" x14ac:dyDescent="0.25">
      <c r="A23870">
        <v>75448</v>
      </c>
      <c r="B23870" s="119" t="s">
        <v>16221</v>
      </c>
      <c r="C23870">
        <v>0</v>
      </c>
      <c r="E23870">
        <v>15200</v>
      </c>
      <c r="F23870">
        <v>105</v>
      </c>
      <c r="G23870">
        <v>19338</v>
      </c>
      <c r="H23870">
        <v>480</v>
      </c>
      <c r="I23870" s="119" t="s">
        <v>6020</v>
      </c>
      <c r="J23870" s="119" t="s">
        <v>222</v>
      </c>
      <c r="K23870" s="1">
        <v>46255.758941458334</v>
      </c>
      <c r="L23870">
        <v>678</v>
      </c>
      <c r="M23870">
        <v>5830</v>
      </c>
      <c r="N23870">
        <v>100</v>
      </c>
      <c r="O23870">
        <v>2242</v>
      </c>
      <c r="P23870" s="119" t="s">
        <v>20254</v>
      </c>
    </row>
    <row r="23871" spans="1:16" x14ac:dyDescent="0.25">
      <c r="A23871">
        <v>75458</v>
      </c>
      <c r="B23871" s="119" t="s">
        <v>16222</v>
      </c>
      <c r="C23871">
        <v>0</v>
      </c>
      <c r="E23871">
        <v>720</v>
      </c>
      <c r="F23871">
        <v>199</v>
      </c>
      <c r="G23871">
        <v>383</v>
      </c>
      <c r="H23871">
        <v>1467</v>
      </c>
      <c r="I23871" s="119" t="s">
        <v>16</v>
      </c>
      <c r="J23871" s="119" t="s">
        <v>13431</v>
      </c>
      <c r="K23871" s="1">
        <v>46255.758941458334</v>
      </c>
      <c r="L23871">
        <v>2</v>
      </c>
      <c r="M23871">
        <v>4</v>
      </c>
      <c r="N23871">
        <v>0</v>
      </c>
      <c r="O23871">
        <v>1</v>
      </c>
      <c r="P23871" s="119" t="s">
        <v>20254</v>
      </c>
    </row>
    <row r="23872" spans="1:16" x14ac:dyDescent="0.25">
      <c r="A23872">
        <v>75461</v>
      </c>
      <c r="B23872" s="119" t="s">
        <v>16223</v>
      </c>
      <c r="C23872">
        <v>0</v>
      </c>
      <c r="E23872">
        <v>901</v>
      </c>
      <c r="F23872">
        <v>255</v>
      </c>
      <c r="G23872">
        <v>1147</v>
      </c>
      <c r="H23872">
        <v>1894</v>
      </c>
      <c r="I23872" s="119" t="s">
        <v>16</v>
      </c>
      <c r="J23872" s="119" t="s">
        <v>13431</v>
      </c>
      <c r="K23872" s="1">
        <v>46255.758941458334</v>
      </c>
      <c r="L23872">
        <v>13</v>
      </c>
      <c r="M23872">
        <v>26</v>
      </c>
      <c r="N23872">
        <v>5</v>
      </c>
      <c r="O23872">
        <v>5</v>
      </c>
      <c r="P23872" s="119" t="s">
        <v>20254</v>
      </c>
    </row>
    <row r="23873" spans="1:16" x14ac:dyDescent="0.25">
      <c r="A23873">
        <v>75466</v>
      </c>
      <c r="B23873" s="119" t="s">
        <v>16224</v>
      </c>
      <c r="C23873">
        <v>0</v>
      </c>
      <c r="E23873">
        <v>2701</v>
      </c>
      <c r="F23873">
        <v>65</v>
      </c>
      <c r="G23873">
        <v>2275</v>
      </c>
      <c r="H23873">
        <v>275</v>
      </c>
      <c r="I23873" s="119" t="s">
        <v>16</v>
      </c>
      <c r="J23873" s="119" t="s">
        <v>13431</v>
      </c>
      <c r="K23873" s="1">
        <v>46255.758941458334</v>
      </c>
      <c r="L23873">
        <v>14</v>
      </c>
      <c r="M23873">
        <v>10</v>
      </c>
      <c r="N23873">
        <v>2</v>
      </c>
      <c r="O23873">
        <v>4</v>
      </c>
      <c r="P23873" s="119" t="s">
        <v>20254</v>
      </c>
    </row>
    <row r="23874" spans="1:16" x14ac:dyDescent="0.25">
      <c r="A23874">
        <v>75473</v>
      </c>
      <c r="B23874" s="119" t="s">
        <v>16225</v>
      </c>
      <c r="C23874">
        <v>0</v>
      </c>
      <c r="E23874">
        <v>452</v>
      </c>
      <c r="F23874">
        <v>2048</v>
      </c>
      <c r="G23874">
        <v>577</v>
      </c>
      <c r="H23874">
        <v>6896</v>
      </c>
      <c r="I23874" s="119" t="s">
        <v>16</v>
      </c>
      <c r="J23874" s="119" t="s">
        <v>13431</v>
      </c>
      <c r="K23874" s="1">
        <v>46255.758941458334</v>
      </c>
      <c r="L23874">
        <v>15</v>
      </c>
      <c r="M23874">
        <v>16</v>
      </c>
      <c r="N23874">
        <v>4</v>
      </c>
      <c r="O23874">
        <v>8</v>
      </c>
      <c r="P23874" s="119" t="s">
        <v>20254</v>
      </c>
    </row>
    <row r="23875" spans="1:16" x14ac:dyDescent="0.25">
      <c r="A23875">
        <v>75476</v>
      </c>
      <c r="B23875" s="119" t="s">
        <v>16226</v>
      </c>
      <c r="C23875">
        <v>80</v>
      </c>
      <c r="E23875">
        <v>145</v>
      </c>
      <c r="F23875">
        <v>3396</v>
      </c>
      <c r="G23875">
        <v>65</v>
      </c>
      <c r="H23875">
        <v>27143</v>
      </c>
      <c r="I23875" s="119" t="s">
        <v>4726</v>
      </c>
      <c r="J23875" s="119" t="s">
        <v>24</v>
      </c>
      <c r="K23875" s="1">
        <v>46255.758941458334</v>
      </c>
      <c r="L23875">
        <v>7</v>
      </c>
      <c r="M23875">
        <v>1</v>
      </c>
      <c r="N23875">
        <v>1</v>
      </c>
      <c r="O23875">
        <v>1</v>
      </c>
      <c r="P23875" s="119" t="s">
        <v>20254</v>
      </c>
    </row>
    <row r="23876" spans="1:16" x14ac:dyDescent="0.25">
      <c r="A23876">
        <v>75478</v>
      </c>
      <c r="B23876" s="119" t="s">
        <v>16227</v>
      </c>
      <c r="C23876">
        <v>0</v>
      </c>
      <c r="E23876">
        <v>7916</v>
      </c>
      <c r="F23876">
        <v>776</v>
      </c>
      <c r="G23876">
        <v>2150</v>
      </c>
      <c r="H23876">
        <v>3990</v>
      </c>
      <c r="I23876" s="119" t="s">
        <v>16</v>
      </c>
      <c r="J23876" s="119" t="s">
        <v>13431</v>
      </c>
      <c r="K23876" s="1">
        <v>46255.758941458334</v>
      </c>
      <c r="L23876">
        <v>0</v>
      </c>
      <c r="M23876">
        <v>1</v>
      </c>
      <c r="N23876">
        <v>0</v>
      </c>
      <c r="O23876">
        <v>0</v>
      </c>
      <c r="P23876" s="119" t="s">
        <v>20254</v>
      </c>
    </row>
    <row r="23877" spans="1:16" x14ac:dyDescent="0.25">
      <c r="A23877">
        <v>75481</v>
      </c>
      <c r="B23877" s="119" t="s">
        <v>16228</v>
      </c>
      <c r="C23877">
        <v>80</v>
      </c>
      <c r="E23877">
        <v>26</v>
      </c>
      <c r="F23877">
        <v>51163</v>
      </c>
      <c r="G23877">
        <v>34</v>
      </c>
      <c r="H23877">
        <v>129989</v>
      </c>
      <c r="I23877" s="119" t="s">
        <v>4726</v>
      </c>
      <c r="J23877" s="119" t="s">
        <v>24</v>
      </c>
      <c r="K23877" s="1">
        <v>46255.758941458334</v>
      </c>
      <c r="L23877">
        <v>1</v>
      </c>
      <c r="M23877">
        <v>0</v>
      </c>
      <c r="N23877">
        <v>1</v>
      </c>
      <c r="O23877">
        <v>0</v>
      </c>
      <c r="P23877" s="119" t="s">
        <v>20254</v>
      </c>
    </row>
    <row r="23878" spans="1:16" x14ac:dyDescent="0.25">
      <c r="A23878">
        <v>75495</v>
      </c>
      <c r="B23878" s="119" t="s">
        <v>16229</v>
      </c>
      <c r="C23878">
        <v>80</v>
      </c>
      <c r="E23878">
        <v>145</v>
      </c>
      <c r="F23878">
        <v>30107</v>
      </c>
      <c r="G23878">
        <v>1813</v>
      </c>
      <c r="H23878">
        <v>41370</v>
      </c>
      <c r="I23878" s="119" t="s">
        <v>4726</v>
      </c>
      <c r="J23878" s="119" t="s">
        <v>24</v>
      </c>
      <c r="K23878" s="1">
        <v>46255.758941458334</v>
      </c>
      <c r="L23878">
        <v>95</v>
      </c>
      <c r="M23878">
        <v>46</v>
      </c>
      <c r="N23878">
        <v>1</v>
      </c>
      <c r="O23878">
        <v>12</v>
      </c>
      <c r="P23878" s="119" t="s">
        <v>20254</v>
      </c>
    </row>
    <row r="23879" spans="1:16" x14ac:dyDescent="0.25">
      <c r="A23879">
        <v>75496</v>
      </c>
      <c r="B23879" s="119" t="s">
        <v>16230</v>
      </c>
      <c r="C23879">
        <v>0</v>
      </c>
      <c r="E23879">
        <v>0</v>
      </c>
      <c r="F23879">
        <v>0</v>
      </c>
      <c r="G23879">
        <v>4084</v>
      </c>
      <c r="H23879">
        <v>5</v>
      </c>
      <c r="I23879" s="119" t="s">
        <v>16</v>
      </c>
      <c r="J23879" s="119" t="s">
        <v>24</v>
      </c>
      <c r="K23879" s="1">
        <v>46255.758941458334</v>
      </c>
      <c r="L23879">
        <v>0</v>
      </c>
      <c r="M23879">
        <v>21</v>
      </c>
      <c r="N23879">
        <v>0</v>
      </c>
      <c r="O23879">
        <v>3</v>
      </c>
      <c r="P23879" s="119" t="s">
        <v>20254</v>
      </c>
    </row>
    <row r="23880" spans="1:16" x14ac:dyDescent="0.25">
      <c r="A23880">
        <v>75506</v>
      </c>
      <c r="B23880" s="119" t="s">
        <v>16231</v>
      </c>
      <c r="C23880">
        <v>0</v>
      </c>
      <c r="E23880">
        <v>583</v>
      </c>
      <c r="F23880">
        <v>6576</v>
      </c>
      <c r="G23880">
        <v>239</v>
      </c>
      <c r="H23880">
        <v>17999</v>
      </c>
      <c r="I23880" s="119" t="s">
        <v>3582</v>
      </c>
      <c r="J23880" s="119" t="s">
        <v>17</v>
      </c>
      <c r="K23880" s="1">
        <v>46255.758941458334</v>
      </c>
      <c r="L23880">
        <v>3</v>
      </c>
      <c r="M23880">
        <v>7</v>
      </c>
      <c r="N23880">
        <v>0</v>
      </c>
      <c r="O23880">
        <v>1</v>
      </c>
      <c r="P23880" s="119" t="s">
        <v>20254</v>
      </c>
    </row>
    <row r="23881" spans="1:16" x14ac:dyDescent="0.25">
      <c r="A23881">
        <v>75508</v>
      </c>
      <c r="B23881" s="119" t="s">
        <v>16232</v>
      </c>
      <c r="C23881">
        <v>0</v>
      </c>
      <c r="E23881">
        <v>574</v>
      </c>
      <c r="F23881">
        <v>592</v>
      </c>
      <c r="G23881">
        <v>1417</v>
      </c>
      <c r="H23881">
        <v>5346</v>
      </c>
      <c r="I23881" s="119" t="s">
        <v>16</v>
      </c>
      <c r="J23881" s="119" t="s">
        <v>13431</v>
      </c>
      <c r="K23881" s="1">
        <v>46255.758941458334</v>
      </c>
      <c r="L23881">
        <v>0</v>
      </c>
      <c r="M23881">
        <v>2</v>
      </c>
      <c r="N23881">
        <v>0</v>
      </c>
      <c r="O23881">
        <v>0</v>
      </c>
      <c r="P23881" s="119" t="s">
        <v>20254</v>
      </c>
    </row>
    <row r="23882" spans="1:16" x14ac:dyDescent="0.25">
      <c r="A23882">
        <v>75512</v>
      </c>
      <c r="B23882" s="119" t="s">
        <v>16233</v>
      </c>
      <c r="C23882">
        <v>0</v>
      </c>
      <c r="E23882">
        <v>11465</v>
      </c>
      <c r="F23882">
        <v>6</v>
      </c>
      <c r="G23882">
        <v>1476</v>
      </c>
      <c r="H23882">
        <v>387</v>
      </c>
      <c r="I23882" s="119" t="s">
        <v>16</v>
      </c>
      <c r="J23882" s="119" t="s">
        <v>13431</v>
      </c>
      <c r="K23882" s="1">
        <v>46255.758941458334</v>
      </c>
      <c r="L23882">
        <v>2</v>
      </c>
      <c r="M23882">
        <v>61</v>
      </c>
      <c r="N23882">
        <v>0</v>
      </c>
      <c r="O23882">
        <v>1</v>
      </c>
      <c r="P23882" s="119" t="s">
        <v>20254</v>
      </c>
    </row>
    <row r="23883" spans="1:16" x14ac:dyDescent="0.25">
      <c r="A23883">
        <v>75517</v>
      </c>
      <c r="B23883" s="119" t="s">
        <v>16234</v>
      </c>
      <c r="C23883">
        <v>0</v>
      </c>
      <c r="E23883">
        <v>288</v>
      </c>
      <c r="F23883">
        <v>1981</v>
      </c>
      <c r="G23883">
        <v>84</v>
      </c>
      <c r="H23883">
        <v>11785</v>
      </c>
      <c r="I23883" s="119" t="s">
        <v>16</v>
      </c>
      <c r="J23883" s="119" t="s">
        <v>24</v>
      </c>
      <c r="K23883" s="1">
        <v>46255.758941458334</v>
      </c>
      <c r="L23883">
        <v>0</v>
      </c>
      <c r="M23883">
        <v>3</v>
      </c>
      <c r="N23883">
        <v>0</v>
      </c>
      <c r="O23883">
        <v>0</v>
      </c>
      <c r="P23883" s="119" t="s">
        <v>20254</v>
      </c>
    </row>
    <row r="23884" spans="1:16" x14ac:dyDescent="0.25">
      <c r="A23884">
        <v>75530</v>
      </c>
      <c r="B23884" s="119" t="s">
        <v>16235</v>
      </c>
      <c r="C23884">
        <v>0</v>
      </c>
      <c r="E23884">
        <v>92</v>
      </c>
      <c r="F23884">
        <v>221298</v>
      </c>
      <c r="G23884">
        <v>42</v>
      </c>
      <c r="H23884">
        <v>389997</v>
      </c>
      <c r="I23884" s="119" t="s">
        <v>16</v>
      </c>
      <c r="J23884" s="119" t="s">
        <v>222</v>
      </c>
      <c r="K23884" s="1">
        <v>46255.758941458334</v>
      </c>
      <c r="L23884">
        <v>3</v>
      </c>
      <c r="M23884">
        <v>1</v>
      </c>
      <c r="N23884">
        <v>1</v>
      </c>
      <c r="O23884">
        <v>1</v>
      </c>
      <c r="P23884" s="119" t="s">
        <v>20254</v>
      </c>
    </row>
    <row r="23885" spans="1:16" x14ac:dyDescent="0.25">
      <c r="A23885">
        <v>75540</v>
      </c>
      <c r="B23885" s="119" t="s">
        <v>16236</v>
      </c>
      <c r="C23885">
        <v>0</v>
      </c>
      <c r="E23885">
        <v>7085</v>
      </c>
      <c r="F23885">
        <v>66</v>
      </c>
      <c r="G23885">
        <v>1015</v>
      </c>
      <c r="H23885">
        <v>400</v>
      </c>
      <c r="I23885" s="119" t="s">
        <v>16</v>
      </c>
      <c r="J23885" s="119" t="s">
        <v>13431</v>
      </c>
      <c r="K23885" s="1">
        <v>46255.758941458334</v>
      </c>
      <c r="L23885">
        <v>10</v>
      </c>
      <c r="M23885">
        <v>21</v>
      </c>
      <c r="N23885">
        <v>0</v>
      </c>
      <c r="O23885">
        <v>2</v>
      </c>
      <c r="P23885" s="119" t="s">
        <v>20254</v>
      </c>
    </row>
    <row r="23886" spans="1:16" x14ac:dyDescent="0.25">
      <c r="A23886">
        <v>75541</v>
      </c>
      <c r="B23886" s="119" t="s">
        <v>16237</v>
      </c>
      <c r="C23886">
        <v>0</v>
      </c>
      <c r="E23886">
        <v>8516</v>
      </c>
      <c r="F23886">
        <v>88</v>
      </c>
      <c r="G23886">
        <v>1404</v>
      </c>
      <c r="H23886">
        <v>367</v>
      </c>
      <c r="I23886" s="119" t="s">
        <v>16</v>
      </c>
      <c r="J23886" s="119" t="s">
        <v>13431</v>
      </c>
      <c r="K23886" s="1">
        <v>46255.758941458334</v>
      </c>
      <c r="L23886">
        <v>7</v>
      </c>
      <c r="M23886">
        <v>22</v>
      </c>
      <c r="N23886">
        <v>0</v>
      </c>
      <c r="O23886">
        <v>6</v>
      </c>
      <c r="P23886" s="119" t="s">
        <v>20254</v>
      </c>
    </row>
    <row r="23887" spans="1:16" x14ac:dyDescent="0.25">
      <c r="A23887">
        <v>75550</v>
      </c>
      <c r="B23887" s="119" t="s">
        <v>16238</v>
      </c>
      <c r="C23887">
        <v>80</v>
      </c>
      <c r="E23887">
        <v>21</v>
      </c>
      <c r="F23887">
        <v>90351</v>
      </c>
      <c r="G23887">
        <v>34</v>
      </c>
      <c r="H23887">
        <v>151291</v>
      </c>
      <c r="I23887" s="119" t="s">
        <v>19</v>
      </c>
      <c r="J23887" s="119" t="s">
        <v>24</v>
      </c>
      <c r="K23887" s="1">
        <v>46255.758941458334</v>
      </c>
      <c r="L23887">
        <v>2</v>
      </c>
      <c r="M23887">
        <v>18</v>
      </c>
      <c r="N23887">
        <v>0</v>
      </c>
      <c r="O23887">
        <v>4</v>
      </c>
      <c r="P23887" s="119" t="s">
        <v>20254</v>
      </c>
    </row>
    <row r="23888" spans="1:16" x14ac:dyDescent="0.25">
      <c r="A23888">
        <v>75566</v>
      </c>
      <c r="B23888" s="119" t="s">
        <v>16239</v>
      </c>
      <c r="C23888">
        <v>0</v>
      </c>
      <c r="E23888">
        <v>571</v>
      </c>
      <c r="F23888">
        <v>1307</v>
      </c>
      <c r="G23888">
        <v>29</v>
      </c>
      <c r="H23888">
        <v>11997</v>
      </c>
      <c r="I23888" s="119" t="s">
        <v>16</v>
      </c>
      <c r="J23888" s="119" t="s">
        <v>24</v>
      </c>
      <c r="K23888" s="1">
        <v>46255.758941458334</v>
      </c>
      <c r="L23888">
        <v>0</v>
      </c>
      <c r="M23888">
        <v>3</v>
      </c>
      <c r="N23888">
        <v>0</v>
      </c>
      <c r="O23888">
        <v>1</v>
      </c>
      <c r="P23888" s="119" t="s">
        <v>20254</v>
      </c>
    </row>
    <row r="23889" spans="1:16" x14ac:dyDescent="0.25">
      <c r="A23889">
        <v>75569</v>
      </c>
      <c r="B23889" s="119" t="s">
        <v>16240</v>
      </c>
      <c r="C23889">
        <v>0</v>
      </c>
      <c r="E23889">
        <v>0</v>
      </c>
      <c r="F23889">
        <v>0</v>
      </c>
      <c r="G23889">
        <v>1042</v>
      </c>
      <c r="H23889">
        <v>9</v>
      </c>
      <c r="I23889" s="119" t="s">
        <v>16</v>
      </c>
      <c r="J23889" s="119" t="s">
        <v>24</v>
      </c>
      <c r="K23889" s="1">
        <v>46255.758941458334</v>
      </c>
      <c r="L23889">
        <v>0</v>
      </c>
      <c r="M23889">
        <v>19</v>
      </c>
      <c r="N23889">
        <v>0</v>
      </c>
      <c r="O23889">
        <v>2</v>
      </c>
      <c r="P23889" s="119" t="s">
        <v>20254</v>
      </c>
    </row>
    <row r="23890" spans="1:16" x14ac:dyDescent="0.25">
      <c r="A23890">
        <v>75574</v>
      </c>
      <c r="B23890" s="119" t="s">
        <v>16241</v>
      </c>
      <c r="C23890">
        <v>80</v>
      </c>
      <c r="D23890">
        <v>76765</v>
      </c>
      <c r="E23890">
        <v>74</v>
      </c>
      <c r="F23890">
        <v>25553</v>
      </c>
      <c r="G23890">
        <v>1239</v>
      </c>
      <c r="H23890">
        <v>34290</v>
      </c>
      <c r="I23890" s="119" t="s">
        <v>4611</v>
      </c>
      <c r="J23890" s="119" t="s">
        <v>24</v>
      </c>
      <c r="K23890" s="1">
        <v>46255.758941458334</v>
      </c>
      <c r="L23890">
        <v>46</v>
      </c>
      <c r="M23890">
        <v>245</v>
      </c>
      <c r="N23890">
        <v>5</v>
      </c>
      <c r="O23890">
        <v>40</v>
      </c>
      <c r="P23890" s="119" t="s">
        <v>20254</v>
      </c>
    </row>
    <row r="23891" spans="1:16" x14ac:dyDescent="0.25">
      <c r="A23891">
        <v>75575</v>
      </c>
      <c r="B23891" s="119" t="s">
        <v>16242</v>
      </c>
      <c r="C23891">
        <v>80</v>
      </c>
      <c r="E23891">
        <v>43</v>
      </c>
      <c r="F23891">
        <v>31026</v>
      </c>
      <c r="G23891">
        <v>106</v>
      </c>
      <c r="H23891">
        <v>79989</v>
      </c>
      <c r="I23891" s="119" t="s">
        <v>4726</v>
      </c>
      <c r="J23891" s="119" t="s">
        <v>24</v>
      </c>
      <c r="K23891" s="1">
        <v>46255.758941458334</v>
      </c>
      <c r="L23891">
        <v>3</v>
      </c>
      <c r="M23891">
        <v>4</v>
      </c>
      <c r="N23891">
        <v>1</v>
      </c>
      <c r="O23891">
        <v>0</v>
      </c>
      <c r="P23891" s="119" t="s">
        <v>20254</v>
      </c>
    </row>
    <row r="23892" spans="1:16" x14ac:dyDescent="0.25">
      <c r="A23892">
        <v>75579</v>
      </c>
      <c r="B23892" s="119" t="s">
        <v>16243</v>
      </c>
      <c r="C23892">
        <v>80</v>
      </c>
      <c r="E23892">
        <v>733</v>
      </c>
      <c r="F23892">
        <v>1287</v>
      </c>
      <c r="G23892">
        <v>136</v>
      </c>
      <c r="H23892">
        <v>3045</v>
      </c>
      <c r="I23892" s="119" t="s">
        <v>4726</v>
      </c>
      <c r="J23892" s="119" t="s">
        <v>222</v>
      </c>
      <c r="K23892" s="1">
        <v>46255.758941458334</v>
      </c>
      <c r="L23892">
        <v>13</v>
      </c>
      <c r="M23892">
        <v>1</v>
      </c>
      <c r="N23892">
        <v>1</v>
      </c>
      <c r="O23892">
        <v>0</v>
      </c>
      <c r="P23892" s="119" t="s">
        <v>20254</v>
      </c>
    </row>
    <row r="23893" spans="1:16" x14ac:dyDescent="0.25">
      <c r="A23893">
        <v>75582</v>
      </c>
      <c r="B23893" s="119" t="s">
        <v>16244</v>
      </c>
      <c r="C23893">
        <v>0</v>
      </c>
      <c r="E23893">
        <v>1493</v>
      </c>
      <c r="F23893">
        <v>643</v>
      </c>
      <c r="G23893">
        <v>1232</v>
      </c>
      <c r="H23893">
        <v>4711</v>
      </c>
      <c r="I23893" s="119" t="s">
        <v>16</v>
      </c>
      <c r="J23893" s="119" t="s">
        <v>13431</v>
      </c>
      <c r="K23893" s="1">
        <v>46255.758941458334</v>
      </c>
      <c r="L23893">
        <v>1</v>
      </c>
      <c r="M23893">
        <v>1</v>
      </c>
      <c r="N23893">
        <v>0</v>
      </c>
      <c r="O23893">
        <v>0</v>
      </c>
      <c r="P23893" s="119" t="s">
        <v>20254</v>
      </c>
    </row>
    <row r="23894" spans="1:16" x14ac:dyDescent="0.25">
      <c r="A23894">
        <v>75591</v>
      </c>
      <c r="B23894" s="119" t="s">
        <v>16245</v>
      </c>
      <c r="C23894">
        <v>80</v>
      </c>
      <c r="E23894">
        <v>969</v>
      </c>
      <c r="F23894">
        <v>1403</v>
      </c>
      <c r="G23894">
        <v>200</v>
      </c>
      <c r="H23894">
        <v>2352</v>
      </c>
      <c r="I23894" s="119" t="s">
        <v>4726</v>
      </c>
      <c r="J23894" s="119" t="s">
        <v>222</v>
      </c>
      <c r="K23894" s="1">
        <v>46255.758941458334</v>
      </c>
      <c r="L23894">
        <v>385</v>
      </c>
      <c r="M23894">
        <v>3</v>
      </c>
      <c r="N23894">
        <v>101</v>
      </c>
      <c r="O23894">
        <v>2</v>
      </c>
      <c r="P23894" s="119" t="s">
        <v>20254</v>
      </c>
    </row>
    <row r="23895" spans="1:16" x14ac:dyDescent="0.25">
      <c r="A23895">
        <v>75598</v>
      </c>
      <c r="B23895" s="119" t="s">
        <v>16246</v>
      </c>
      <c r="C23895">
        <v>15</v>
      </c>
      <c r="E23895">
        <v>829</v>
      </c>
      <c r="F23895">
        <v>3604</v>
      </c>
      <c r="G23895">
        <v>275</v>
      </c>
      <c r="H23895">
        <v>11890</v>
      </c>
      <c r="I23895" s="119" t="s">
        <v>16</v>
      </c>
      <c r="J23895" s="119" t="s">
        <v>22</v>
      </c>
      <c r="K23895" s="1">
        <v>46255.758941458334</v>
      </c>
      <c r="L23895">
        <v>0</v>
      </c>
      <c r="M23895">
        <v>11</v>
      </c>
      <c r="N23895">
        <v>0</v>
      </c>
      <c r="O23895">
        <v>0</v>
      </c>
      <c r="P23895" s="119" t="s">
        <v>20254</v>
      </c>
    </row>
    <row r="23896" spans="1:16" x14ac:dyDescent="0.25">
      <c r="A23896">
        <v>75603</v>
      </c>
      <c r="B23896" s="119" t="s">
        <v>16247</v>
      </c>
      <c r="C23896">
        <v>0</v>
      </c>
      <c r="E23896">
        <v>1098</v>
      </c>
      <c r="F23896">
        <v>1609</v>
      </c>
      <c r="G23896">
        <v>232</v>
      </c>
      <c r="H23896">
        <v>16065</v>
      </c>
      <c r="I23896" s="119" t="s">
        <v>16</v>
      </c>
      <c r="J23896" s="119" t="s">
        <v>13431</v>
      </c>
      <c r="K23896" s="1">
        <v>46255.758941458334</v>
      </c>
      <c r="L23896">
        <v>1</v>
      </c>
      <c r="M23896">
        <v>4</v>
      </c>
      <c r="N23896">
        <v>0</v>
      </c>
      <c r="O23896">
        <v>1</v>
      </c>
      <c r="P23896" s="119" t="s">
        <v>20254</v>
      </c>
    </row>
    <row r="23897" spans="1:16" x14ac:dyDescent="0.25">
      <c r="A23897">
        <v>75605</v>
      </c>
      <c r="B23897" s="119" t="s">
        <v>16248</v>
      </c>
      <c r="C23897">
        <v>0</v>
      </c>
      <c r="E23897">
        <v>3186</v>
      </c>
      <c r="F23897">
        <v>340</v>
      </c>
      <c r="G23897">
        <v>2228</v>
      </c>
      <c r="H23897">
        <v>2394</v>
      </c>
      <c r="I23897" s="119" t="s">
        <v>16</v>
      </c>
      <c r="J23897" s="119" t="s">
        <v>13431</v>
      </c>
      <c r="K23897" s="1">
        <v>46255.758941458334</v>
      </c>
      <c r="L23897">
        <v>0</v>
      </c>
      <c r="M23897">
        <v>5</v>
      </c>
      <c r="N23897">
        <v>0</v>
      </c>
      <c r="O23897">
        <v>1</v>
      </c>
      <c r="P23897" s="119" t="s">
        <v>20254</v>
      </c>
    </row>
    <row r="23898" spans="1:16" x14ac:dyDescent="0.25">
      <c r="A23898">
        <v>75606</v>
      </c>
      <c r="B23898" s="119" t="s">
        <v>16249</v>
      </c>
      <c r="C23898">
        <v>0</v>
      </c>
      <c r="E23898">
        <v>1045</v>
      </c>
      <c r="F23898">
        <v>8628</v>
      </c>
      <c r="G23898">
        <v>243</v>
      </c>
      <c r="H23898">
        <v>12027</v>
      </c>
      <c r="I23898" s="119" t="s">
        <v>3582</v>
      </c>
      <c r="J23898" s="119" t="s">
        <v>17</v>
      </c>
      <c r="K23898" s="1">
        <v>46255.758941458334</v>
      </c>
      <c r="L23898">
        <v>12</v>
      </c>
      <c r="M23898">
        <v>3</v>
      </c>
      <c r="N23898">
        <v>1</v>
      </c>
      <c r="O23898">
        <v>0</v>
      </c>
      <c r="P23898" s="119" t="s">
        <v>20254</v>
      </c>
    </row>
    <row r="23899" spans="1:16" x14ac:dyDescent="0.25">
      <c r="A23899">
        <v>75610</v>
      </c>
      <c r="B23899" s="119" t="s">
        <v>16250</v>
      </c>
      <c r="C23899">
        <v>60</v>
      </c>
      <c r="E23899">
        <v>392</v>
      </c>
      <c r="F23899">
        <v>1101</v>
      </c>
      <c r="G23899">
        <v>1762</v>
      </c>
      <c r="H23899">
        <v>3996</v>
      </c>
      <c r="I23899" s="119" t="s">
        <v>16</v>
      </c>
      <c r="J23899" s="119" t="s">
        <v>22</v>
      </c>
      <c r="K23899" s="1">
        <v>46255.758941458334</v>
      </c>
      <c r="L23899">
        <v>0</v>
      </c>
      <c r="M23899">
        <v>13</v>
      </c>
      <c r="N23899">
        <v>0</v>
      </c>
      <c r="O23899">
        <v>4</v>
      </c>
      <c r="P23899" s="119" t="s">
        <v>20254</v>
      </c>
    </row>
    <row r="23900" spans="1:16" x14ac:dyDescent="0.25">
      <c r="A23900">
        <v>75613</v>
      </c>
      <c r="B23900" s="119" t="s">
        <v>16251</v>
      </c>
      <c r="C23900">
        <v>0</v>
      </c>
      <c r="E23900">
        <v>556</v>
      </c>
      <c r="F23900">
        <v>65296</v>
      </c>
      <c r="G23900">
        <v>6</v>
      </c>
      <c r="H23900">
        <v>281075</v>
      </c>
      <c r="I23900" s="119" t="s">
        <v>16</v>
      </c>
      <c r="J23900" s="119" t="s">
        <v>24</v>
      </c>
      <c r="K23900" s="1">
        <v>46255.758941458334</v>
      </c>
      <c r="L23900">
        <v>0</v>
      </c>
      <c r="M23900">
        <v>0</v>
      </c>
      <c r="N23900">
        <v>0</v>
      </c>
      <c r="O23900">
        <v>0</v>
      </c>
      <c r="P23900" s="119" t="s">
        <v>20254</v>
      </c>
    </row>
    <row r="23901" spans="1:16" x14ac:dyDescent="0.25">
      <c r="A23901">
        <v>75614</v>
      </c>
      <c r="B23901" s="119" t="s">
        <v>16252</v>
      </c>
      <c r="C23901">
        <v>0</v>
      </c>
      <c r="E23901">
        <v>2490</v>
      </c>
      <c r="F23901">
        <v>3</v>
      </c>
      <c r="G23901">
        <v>10463</v>
      </c>
      <c r="H23901">
        <v>23</v>
      </c>
      <c r="I23901" s="119" t="s">
        <v>16</v>
      </c>
      <c r="J23901" s="119" t="s">
        <v>24</v>
      </c>
      <c r="K23901" s="1">
        <v>46255.758941458334</v>
      </c>
      <c r="L23901">
        <v>37</v>
      </c>
      <c r="M23901">
        <v>15</v>
      </c>
      <c r="N23901">
        <v>11</v>
      </c>
      <c r="O23901">
        <v>3</v>
      </c>
      <c r="P23901" s="119" t="s">
        <v>20254</v>
      </c>
    </row>
    <row r="23902" spans="1:16" x14ac:dyDescent="0.25">
      <c r="A23902">
        <v>75615</v>
      </c>
      <c r="B23902" s="119" t="s">
        <v>16253</v>
      </c>
      <c r="C23902">
        <v>0</v>
      </c>
      <c r="E23902">
        <v>124</v>
      </c>
      <c r="F23902">
        <v>28594</v>
      </c>
      <c r="G23902">
        <v>98</v>
      </c>
      <c r="H23902">
        <v>53584</v>
      </c>
      <c r="I23902" s="119" t="s">
        <v>1909</v>
      </c>
      <c r="J23902" s="119" t="s">
        <v>24</v>
      </c>
      <c r="K23902" s="1">
        <v>46255.758941458334</v>
      </c>
      <c r="L23902">
        <v>4</v>
      </c>
      <c r="M23902">
        <v>5</v>
      </c>
      <c r="N23902">
        <v>0</v>
      </c>
      <c r="O23902">
        <v>1</v>
      </c>
      <c r="P23902" s="119" t="s">
        <v>20254</v>
      </c>
    </row>
    <row r="23903" spans="1:16" x14ac:dyDescent="0.25">
      <c r="A23903">
        <v>75616</v>
      </c>
      <c r="B23903" s="119" t="s">
        <v>16254</v>
      </c>
      <c r="C23903">
        <v>80</v>
      </c>
      <c r="E23903">
        <v>218</v>
      </c>
      <c r="F23903">
        <v>48516</v>
      </c>
      <c r="G23903">
        <v>109</v>
      </c>
      <c r="H23903">
        <v>71311</v>
      </c>
      <c r="I23903" s="119" t="s">
        <v>19</v>
      </c>
      <c r="J23903" s="119" t="s">
        <v>24</v>
      </c>
      <c r="K23903" s="1">
        <v>46255.758941458334</v>
      </c>
      <c r="L23903">
        <v>31</v>
      </c>
      <c r="M23903">
        <v>57</v>
      </c>
      <c r="N23903">
        <v>14</v>
      </c>
      <c r="O23903">
        <v>11</v>
      </c>
      <c r="P23903" s="119" t="s">
        <v>20254</v>
      </c>
    </row>
    <row r="23904" spans="1:16" x14ac:dyDescent="0.25">
      <c r="A23904">
        <v>75623</v>
      </c>
      <c r="B23904" s="119" t="s">
        <v>16255</v>
      </c>
      <c r="C23904">
        <v>39</v>
      </c>
      <c r="E23904">
        <v>533</v>
      </c>
      <c r="F23904">
        <v>11176</v>
      </c>
      <c r="G23904">
        <v>124</v>
      </c>
      <c r="H23904">
        <v>29265</v>
      </c>
      <c r="I23904" s="119" t="s">
        <v>7033</v>
      </c>
      <c r="J23904" s="119" t="s">
        <v>222</v>
      </c>
      <c r="K23904" s="1">
        <v>46255.758941458334</v>
      </c>
      <c r="L23904">
        <v>4</v>
      </c>
      <c r="M23904">
        <v>6</v>
      </c>
      <c r="N23904">
        <v>0</v>
      </c>
      <c r="O23904">
        <v>3</v>
      </c>
      <c r="P23904" s="119" t="s">
        <v>19714</v>
      </c>
    </row>
    <row r="23905" spans="1:16" x14ac:dyDescent="0.25">
      <c r="A23905">
        <v>75624</v>
      </c>
      <c r="B23905" s="119" t="s">
        <v>16256</v>
      </c>
      <c r="C23905">
        <v>0</v>
      </c>
      <c r="E23905">
        <v>302</v>
      </c>
      <c r="F23905">
        <v>3349</v>
      </c>
      <c r="G23905">
        <v>44</v>
      </c>
      <c r="H23905">
        <v>11693</v>
      </c>
      <c r="I23905" s="119" t="s">
        <v>16</v>
      </c>
      <c r="J23905" s="119" t="s">
        <v>24</v>
      </c>
      <c r="K23905" s="1">
        <v>46255.758941458334</v>
      </c>
      <c r="L23905">
        <v>1</v>
      </c>
      <c r="M23905">
        <v>1</v>
      </c>
      <c r="N23905">
        <v>0</v>
      </c>
      <c r="O23905">
        <v>0</v>
      </c>
      <c r="P23905" s="119" t="s">
        <v>20254</v>
      </c>
    </row>
    <row r="23906" spans="1:16" x14ac:dyDescent="0.25">
      <c r="A23906">
        <v>75630</v>
      </c>
      <c r="B23906" s="119" t="s">
        <v>16257</v>
      </c>
      <c r="C23906">
        <v>0</v>
      </c>
      <c r="E23906">
        <v>490</v>
      </c>
      <c r="F23906">
        <v>583</v>
      </c>
      <c r="G23906">
        <v>29</v>
      </c>
      <c r="H23906">
        <v>4985</v>
      </c>
      <c r="I23906" s="119" t="s">
        <v>16</v>
      </c>
      <c r="J23906" s="119" t="s">
        <v>13431</v>
      </c>
      <c r="K23906" s="1">
        <v>46255.758941458334</v>
      </c>
      <c r="L23906">
        <v>0</v>
      </c>
      <c r="M23906">
        <v>1</v>
      </c>
      <c r="N23906">
        <v>0</v>
      </c>
      <c r="O23906">
        <v>0</v>
      </c>
      <c r="P23906" s="119" t="s">
        <v>20254</v>
      </c>
    </row>
    <row r="23907" spans="1:16" x14ac:dyDescent="0.25">
      <c r="A23907">
        <v>75638</v>
      </c>
      <c r="B23907" s="119" t="s">
        <v>16258</v>
      </c>
      <c r="C23907">
        <v>0</v>
      </c>
      <c r="E23907">
        <v>82845</v>
      </c>
      <c r="F23907">
        <v>3339</v>
      </c>
      <c r="G23907">
        <v>1144</v>
      </c>
      <c r="H23907">
        <v>4890</v>
      </c>
      <c r="I23907" s="119" t="s">
        <v>6020</v>
      </c>
      <c r="J23907" s="119" t="s">
        <v>222</v>
      </c>
      <c r="K23907" s="1">
        <v>46255.758941458334</v>
      </c>
      <c r="L23907">
        <v>110</v>
      </c>
      <c r="M23907">
        <v>77</v>
      </c>
      <c r="N23907">
        <v>38</v>
      </c>
      <c r="O23907">
        <v>15</v>
      </c>
      <c r="P23907" s="119" t="s">
        <v>20254</v>
      </c>
    </row>
    <row r="23908" spans="1:16" x14ac:dyDescent="0.25">
      <c r="A23908">
        <v>75648</v>
      </c>
      <c r="B23908" s="119" t="s">
        <v>16259</v>
      </c>
      <c r="C23908">
        <v>0</v>
      </c>
      <c r="E23908">
        <v>902</v>
      </c>
      <c r="F23908">
        <v>8900</v>
      </c>
      <c r="G23908">
        <v>515</v>
      </c>
      <c r="H23908">
        <v>11096</v>
      </c>
      <c r="I23908" s="119" t="s">
        <v>3582</v>
      </c>
      <c r="J23908" s="119" t="s">
        <v>222</v>
      </c>
      <c r="K23908" s="1">
        <v>46255.758941458334</v>
      </c>
      <c r="L23908">
        <v>7</v>
      </c>
      <c r="M23908">
        <v>12</v>
      </c>
      <c r="N23908">
        <v>1</v>
      </c>
      <c r="O23908">
        <v>3</v>
      </c>
      <c r="P23908" s="119" t="s">
        <v>20254</v>
      </c>
    </row>
    <row r="23909" spans="1:16" x14ac:dyDescent="0.25">
      <c r="A23909">
        <v>75652</v>
      </c>
      <c r="B23909" s="119" t="s">
        <v>16260</v>
      </c>
      <c r="C23909">
        <v>0</v>
      </c>
      <c r="E23909">
        <v>33</v>
      </c>
      <c r="F23909">
        <v>250121</v>
      </c>
      <c r="G23909">
        <v>47</v>
      </c>
      <c r="H23909">
        <v>359996</v>
      </c>
      <c r="I23909" s="119" t="s">
        <v>16</v>
      </c>
      <c r="J23909" s="119" t="s">
        <v>222</v>
      </c>
      <c r="K23909" s="1">
        <v>46255.758941458334</v>
      </c>
      <c r="L23909">
        <v>8</v>
      </c>
      <c r="M23909">
        <v>3</v>
      </c>
      <c r="N23909">
        <v>3</v>
      </c>
      <c r="O23909">
        <v>1</v>
      </c>
      <c r="P23909" s="119" t="s">
        <v>20254</v>
      </c>
    </row>
    <row r="23910" spans="1:16" x14ac:dyDescent="0.25">
      <c r="A23910">
        <v>75654</v>
      </c>
      <c r="B23910" s="119" t="s">
        <v>16261</v>
      </c>
      <c r="C23910">
        <v>80</v>
      </c>
      <c r="E23910">
        <v>14592</v>
      </c>
      <c r="F23910">
        <v>988</v>
      </c>
      <c r="G23910">
        <v>20313</v>
      </c>
      <c r="H23910">
        <v>1009</v>
      </c>
      <c r="I23910" s="119" t="s">
        <v>7033</v>
      </c>
      <c r="J23910" s="119" t="s">
        <v>222</v>
      </c>
      <c r="K23910" s="1">
        <v>46255.758941458334</v>
      </c>
      <c r="L23910">
        <v>23488</v>
      </c>
      <c r="M23910">
        <v>9392</v>
      </c>
      <c r="N23910">
        <v>5433</v>
      </c>
      <c r="O23910">
        <v>1838</v>
      </c>
      <c r="P23910" s="119" t="s">
        <v>20254</v>
      </c>
    </row>
    <row r="23911" spans="1:16" x14ac:dyDescent="0.25">
      <c r="A23911">
        <v>75662</v>
      </c>
      <c r="B23911" s="119" t="s">
        <v>16262</v>
      </c>
      <c r="C23911">
        <v>80</v>
      </c>
      <c r="E23911">
        <v>13</v>
      </c>
      <c r="F23911">
        <v>61253</v>
      </c>
      <c r="G23911">
        <v>36</v>
      </c>
      <c r="H23911">
        <v>156450</v>
      </c>
      <c r="I23911" s="119" t="s">
        <v>4726</v>
      </c>
      <c r="J23911" s="119" t="s">
        <v>24</v>
      </c>
      <c r="K23911" s="1">
        <v>46255.758941458334</v>
      </c>
      <c r="L23911">
        <v>1</v>
      </c>
      <c r="M23911">
        <v>0</v>
      </c>
      <c r="N23911">
        <v>0</v>
      </c>
      <c r="O23911">
        <v>0</v>
      </c>
      <c r="P23911" s="119" t="s">
        <v>20254</v>
      </c>
    </row>
    <row r="23912" spans="1:16" x14ac:dyDescent="0.25">
      <c r="A23912">
        <v>75663</v>
      </c>
      <c r="B23912" s="119" t="s">
        <v>16263</v>
      </c>
      <c r="C23912">
        <v>80</v>
      </c>
      <c r="E23912">
        <v>26</v>
      </c>
      <c r="F23912">
        <v>40462</v>
      </c>
      <c r="G23912">
        <v>15</v>
      </c>
      <c r="H23912">
        <v>144796</v>
      </c>
      <c r="I23912" s="119" t="s">
        <v>4726</v>
      </c>
      <c r="J23912" s="119" t="s">
        <v>24</v>
      </c>
      <c r="K23912" s="1">
        <v>46255.758941458334</v>
      </c>
      <c r="L23912">
        <v>13</v>
      </c>
      <c r="M23912">
        <v>7</v>
      </c>
      <c r="N23912">
        <v>0</v>
      </c>
      <c r="O23912">
        <v>0</v>
      </c>
      <c r="P23912" s="119" t="s">
        <v>20254</v>
      </c>
    </row>
    <row r="23913" spans="1:16" x14ac:dyDescent="0.25">
      <c r="A23913">
        <v>75665</v>
      </c>
      <c r="B23913" s="119" t="s">
        <v>16264</v>
      </c>
      <c r="C23913">
        <v>0</v>
      </c>
      <c r="E23913">
        <v>11148</v>
      </c>
      <c r="F23913">
        <v>655</v>
      </c>
      <c r="G23913">
        <v>1664</v>
      </c>
      <c r="H23913">
        <v>1898</v>
      </c>
      <c r="I23913" s="119" t="s">
        <v>16</v>
      </c>
      <c r="J23913" s="119" t="s">
        <v>13431</v>
      </c>
      <c r="K23913" s="1">
        <v>46255.758941458334</v>
      </c>
      <c r="L23913">
        <v>2</v>
      </c>
      <c r="M23913">
        <v>4</v>
      </c>
      <c r="N23913">
        <v>0</v>
      </c>
      <c r="O23913">
        <v>1</v>
      </c>
      <c r="P23913" s="119" t="s">
        <v>20254</v>
      </c>
    </row>
    <row r="23914" spans="1:16" x14ac:dyDescent="0.25">
      <c r="A23914">
        <v>75680</v>
      </c>
      <c r="B23914" s="119" t="s">
        <v>16265</v>
      </c>
      <c r="C23914">
        <v>0</v>
      </c>
      <c r="E23914">
        <v>570</v>
      </c>
      <c r="F23914">
        <v>3</v>
      </c>
      <c r="G23914">
        <v>736</v>
      </c>
      <c r="H23914">
        <v>175</v>
      </c>
      <c r="I23914" s="119" t="s">
        <v>16</v>
      </c>
      <c r="J23914" s="119" t="s">
        <v>24</v>
      </c>
      <c r="K23914" s="1">
        <v>46255.758941458334</v>
      </c>
      <c r="L23914">
        <v>5</v>
      </c>
      <c r="M23914">
        <v>6</v>
      </c>
      <c r="N23914">
        <v>4</v>
      </c>
      <c r="O23914">
        <v>1</v>
      </c>
      <c r="P23914" s="119" t="s">
        <v>20254</v>
      </c>
    </row>
    <row r="23915" spans="1:16" x14ac:dyDescent="0.25">
      <c r="A23915">
        <v>75683</v>
      </c>
      <c r="B23915" s="119" t="s">
        <v>16266</v>
      </c>
      <c r="C23915">
        <v>80</v>
      </c>
      <c r="E23915">
        <v>23</v>
      </c>
      <c r="F23915">
        <v>25314</v>
      </c>
      <c r="G23915">
        <v>59</v>
      </c>
      <c r="H23915">
        <v>109472</v>
      </c>
      <c r="I23915" s="119" t="s">
        <v>4726</v>
      </c>
      <c r="J23915" s="119" t="s">
        <v>24</v>
      </c>
      <c r="K23915" s="1">
        <v>46255.758941458334</v>
      </c>
      <c r="L23915">
        <v>14</v>
      </c>
      <c r="M23915">
        <v>19</v>
      </c>
      <c r="N23915">
        <v>5</v>
      </c>
      <c r="O23915">
        <v>3</v>
      </c>
      <c r="P23915" s="119" t="s">
        <v>20254</v>
      </c>
    </row>
    <row r="23916" spans="1:16" x14ac:dyDescent="0.25">
      <c r="A23916">
        <v>75686</v>
      </c>
      <c r="B23916" s="119" t="s">
        <v>16267</v>
      </c>
      <c r="C23916">
        <v>0</v>
      </c>
      <c r="E23916">
        <v>8</v>
      </c>
      <c r="F23916">
        <v>2</v>
      </c>
      <c r="G23916">
        <v>7582</v>
      </c>
      <c r="H23916">
        <v>59</v>
      </c>
      <c r="I23916" s="119" t="s">
        <v>16</v>
      </c>
      <c r="J23916" s="119" t="s">
        <v>24</v>
      </c>
      <c r="K23916" s="1">
        <v>46255.758941458334</v>
      </c>
      <c r="L23916">
        <v>20</v>
      </c>
      <c r="M23916">
        <v>3</v>
      </c>
      <c r="N23916">
        <v>11</v>
      </c>
      <c r="O23916">
        <v>1</v>
      </c>
      <c r="P23916" s="119" t="s">
        <v>20254</v>
      </c>
    </row>
    <row r="23917" spans="1:16" x14ac:dyDescent="0.25">
      <c r="A23917">
        <v>75687</v>
      </c>
      <c r="B23917" s="119" t="s">
        <v>16268</v>
      </c>
      <c r="C23917">
        <v>0</v>
      </c>
      <c r="E23917">
        <v>297</v>
      </c>
      <c r="F23917">
        <v>37808</v>
      </c>
      <c r="G23917">
        <v>13</v>
      </c>
      <c r="H23917">
        <v>97795</v>
      </c>
      <c r="I23917" s="119" t="s">
        <v>16</v>
      </c>
      <c r="J23917" s="119" t="s">
        <v>13431</v>
      </c>
      <c r="K23917" s="1">
        <v>46255.758941458334</v>
      </c>
      <c r="L23917">
        <v>2</v>
      </c>
      <c r="M23917">
        <v>0</v>
      </c>
      <c r="N23917">
        <v>0</v>
      </c>
      <c r="O23917">
        <v>0</v>
      </c>
      <c r="P23917" s="119" t="s">
        <v>20254</v>
      </c>
    </row>
    <row r="23918" spans="1:16" x14ac:dyDescent="0.25">
      <c r="A23918">
        <v>75689</v>
      </c>
      <c r="B23918" s="119" t="s">
        <v>16269</v>
      </c>
      <c r="C23918">
        <v>0</v>
      </c>
      <c r="E23918">
        <v>49643</v>
      </c>
      <c r="F23918">
        <v>2</v>
      </c>
      <c r="G23918">
        <v>53137</v>
      </c>
      <c r="H23918">
        <v>3</v>
      </c>
      <c r="I23918" s="119" t="s">
        <v>6020</v>
      </c>
      <c r="J23918" s="119" t="s">
        <v>222</v>
      </c>
      <c r="K23918" s="1">
        <v>46255.758941458334</v>
      </c>
      <c r="L23918">
        <v>1321</v>
      </c>
      <c r="M23918">
        <v>667</v>
      </c>
      <c r="N23918">
        <v>267</v>
      </c>
      <c r="O23918">
        <v>135</v>
      </c>
      <c r="P23918" s="119" t="s">
        <v>20254</v>
      </c>
    </row>
    <row r="23919" spans="1:16" x14ac:dyDescent="0.25">
      <c r="A23919">
        <v>75694</v>
      </c>
      <c r="B23919" s="119" t="s">
        <v>16270</v>
      </c>
      <c r="C23919">
        <v>0</v>
      </c>
      <c r="E23919">
        <v>40264</v>
      </c>
      <c r="F23919">
        <v>10</v>
      </c>
      <c r="G23919">
        <v>486079</v>
      </c>
      <c r="H23919">
        <v>15</v>
      </c>
      <c r="I23919" s="119" t="s">
        <v>3582</v>
      </c>
      <c r="J23919" s="119" t="s">
        <v>22</v>
      </c>
      <c r="K23919" s="1">
        <v>46255.758941458334</v>
      </c>
      <c r="L23919">
        <v>12832</v>
      </c>
      <c r="M23919">
        <v>5510</v>
      </c>
      <c r="N23919">
        <v>3112</v>
      </c>
      <c r="O23919">
        <v>2595</v>
      </c>
      <c r="P23919" s="119" t="s">
        <v>20254</v>
      </c>
    </row>
    <row r="23920" spans="1:16" x14ac:dyDescent="0.25">
      <c r="A23920">
        <v>75696</v>
      </c>
      <c r="B23920" s="119" t="s">
        <v>16271</v>
      </c>
      <c r="C23920">
        <v>0</v>
      </c>
      <c r="E23920">
        <v>89</v>
      </c>
      <c r="F23920">
        <v>13126</v>
      </c>
      <c r="G23920">
        <v>255</v>
      </c>
      <c r="H23920">
        <v>19588</v>
      </c>
      <c r="I23920" s="119" t="s">
        <v>3582</v>
      </c>
      <c r="J23920" s="119" t="s">
        <v>17</v>
      </c>
      <c r="K23920" s="1">
        <v>46255.758941458334</v>
      </c>
      <c r="L23920">
        <v>8</v>
      </c>
      <c r="M23920">
        <v>5</v>
      </c>
      <c r="N23920">
        <v>3</v>
      </c>
      <c r="O23920">
        <v>0</v>
      </c>
      <c r="P23920" s="119" t="s">
        <v>20254</v>
      </c>
    </row>
    <row r="23921" spans="1:16" x14ac:dyDescent="0.25">
      <c r="A23921">
        <v>75698</v>
      </c>
      <c r="B23921" s="119" t="s">
        <v>16272</v>
      </c>
      <c r="C23921">
        <v>0</v>
      </c>
      <c r="E23921">
        <v>1218</v>
      </c>
      <c r="F23921">
        <v>12005</v>
      </c>
      <c r="G23921">
        <v>412</v>
      </c>
      <c r="H23921">
        <v>23493</v>
      </c>
      <c r="I23921" s="119" t="s">
        <v>3582</v>
      </c>
      <c r="J23921" s="119" t="s">
        <v>17</v>
      </c>
      <c r="K23921" s="1">
        <v>46255.758941458334</v>
      </c>
      <c r="L23921">
        <v>47</v>
      </c>
      <c r="M23921">
        <v>17</v>
      </c>
      <c r="N23921">
        <v>3</v>
      </c>
      <c r="O23921">
        <v>6</v>
      </c>
      <c r="P23921" s="119" t="s">
        <v>20254</v>
      </c>
    </row>
    <row r="23922" spans="1:16" x14ac:dyDescent="0.25">
      <c r="A23922">
        <v>75699</v>
      </c>
      <c r="B23922" s="119" t="s">
        <v>16273</v>
      </c>
      <c r="C23922">
        <v>0</v>
      </c>
      <c r="E23922">
        <v>863</v>
      </c>
      <c r="F23922">
        <v>511</v>
      </c>
      <c r="G23922">
        <v>0</v>
      </c>
      <c r="H23922">
        <v>0</v>
      </c>
      <c r="I23922" s="119" t="s">
        <v>6020</v>
      </c>
      <c r="J23922" s="119" t="s">
        <v>17</v>
      </c>
      <c r="K23922" s="1">
        <v>46255.758941458334</v>
      </c>
      <c r="L23922">
        <v>0</v>
      </c>
      <c r="M23922">
        <v>0</v>
      </c>
      <c r="N23922">
        <v>0</v>
      </c>
      <c r="O23922">
        <v>0</v>
      </c>
      <c r="P23922" s="119" t="s">
        <v>20254</v>
      </c>
    </row>
    <row r="23923" spans="1:16" x14ac:dyDescent="0.25">
      <c r="A23923">
        <v>75709</v>
      </c>
      <c r="B23923" s="119" t="s">
        <v>16274</v>
      </c>
      <c r="C23923">
        <v>0</v>
      </c>
      <c r="E23923">
        <v>1667</v>
      </c>
      <c r="F23923">
        <v>280</v>
      </c>
      <c r="G23923">
        <v>240</v>
      </c>
      <c r="H23923">
        <v>4987</v>
      </c>
      <c r="I23923" s="119" t="s">
        <v>16</v>
      </c>
      <c r="J23923" s="119" t="s">
        <v>13431</v>
      </c>
      <c r="K23923" s="1">
        <v>46255.758941458334</v>
      </c>
      <c r="L23923">
        <v>2</v>
      </c>
      <c r="M23923">
        <v>4</v>
      </c>
      <c r="N23923">
        <v>1</v>
      </c>
      <c r="O23923">
        <v>1</v>
      </c>
      <c r="P23923" s="119" t="s">
        <v>20254</v>
      </c>
    </row>
    <row r="23924" spans="1:16" x14ac:dyDescent="0.25">
      <c r="A23924">
        <v>75720</v>
      </c>
      <c r="B23924" s="119" t="s">
        <v>16275</v>
      </c>
      <c r="C23924">
        <v>0</v>
      </c>
      <c r="E23924">
        <v>3971</v>
      </c>
      <c r="F23924">
        <v>624</v>
      </c>
      <c r="G23924">
        <v>1584</v>
      </c>
      <c r="H23924">
        <v>2397</v>
      </c>
      <c r="I23924" s="119" t="s">
        <v>16</v>
      </c>
      <c r="J23924" s="119" t="s">
        <v>13431</v>
      </c>
      <c r="K23924" s="1">
        <v>46255.758941458334</v>
      </c>
      <c r="L23924">
        <v>0</v>
      </c>
      <c r="M23924">
        <v>1</v>
      </c>
      <c r="N23924">
        <v>0</v>
      </c>
      <c r="O23924">
        <v>1</v>
      </c>
      <c r="P23924" s="119" t="s">
        <v>20254</v>
      </c>
    </row>
    <row r="23925" spans="1:16" x14ac:dyDescent="0.25">
      <c r="A23925">
        <v>75723</v>
      </c>
      <c r="B23925" s="119" t="s">
        <v>16276</v>
      </c>
      <c r="C23925">
        <v>0</v>
      </c>
      <c r="E23925">
        <v>299</v>
      </c>
      <c r="F23925">
        <v>3781</v>
      </c>
      <c r="G23925">
        <v>37</v>
      </c>
      <c r="H23925">
        <v>12897</v>
      </c>
      <c r="I23925" s="119" t="s">
        <v>16</v>
      </c>
      <c r="J23925" s="119" t="s">
        <v>24</v>
      </c>
      <c r="K23925" s="1">
        <v>46255.758941458334</v>
      </c>
      <c r="L23925">
        <v>0</v>
      </c>
      <c r="M23925">
        <v>1</v>
      </c>
      <c r="N23925">
        <v>0</v>
      </c>
      <c r="O23925">
        <v>1</v>
      </c>
      <c r="P23925" s="119" t="s">
        <v>20254</v>
      </c>
    </row>
    <row r="23926" spans="1:16" x14ac:dyDescent="0.25">
      <c r="A23926">
        <v>75728</v>
      </c>
      <c r="B23926" s="119" t="s">
        <v>16277</v>
      </c>
      <c r="C23926">
        <v>15</v>
      </c>
      <c r="E23926">
        <v>643</v>
      </c>
      <c r="F23926">
        <v>1605</v>
      </c>
      <c r="G23926">
        <v>368</v>
      </c>
      <c r="H23926">
        <v>7470</v>
      </c>
      <c r="I23926" s="119" t="s">
        <v>16</v>
      </c>
      <c r="J23926" s="119" t="s">
        <v>22</v>
      </c>
      <c r="K23926" s="1">
        <v>46255.758941458334</v>
      </c>
      <c r="L23926">
        <v>0</v>
      </c>
      <c r="M23926">
        <v>5</v>
      </c>
      <c r="N23926">
        <v>0</v>
      </c>
      <c r="O23926">
        <v>1</v>
      </c>
      <c r="P23926" s="119" t="s">
        <v>20254</v>
      </c>
    </row>
    <row r="23927" spans="1:16" x14ac:dyDescent="0.25">
      <c r="A23927">
        <v>75729</v>
      </c>
      <c r="B23927" s="119" t="s">
        <v>16278</v>
      </c>
      <c r="C23927">
        <v>0</v>
      </c>
      <c r="E23927">
        <v>28305</v>
      </c>
      <c r="F23927">
        <v>32</v>
      </c>
      <c r="G23927">
        <v>1445</v>
      </c>
      <c r="H23927">
        <v>369</v>
      </c>
      <c r="I23927" s="119" t="s">
        <v>16</v>
      </c>
      <c r="J23927" s="119" t="s">
        <v>13431</v>
      </c>
      <c r="K23927" s="1">
        <v>46255.758941458334</v>
      </c>
      <c r="L23927">
        <v>7</v>
      </c>
      <c r="M23927">
        <v>9</v>
      </c>
      <c r="N23927">
        <v>0</v>
      </c>
      <c r="O23927">
        <v>3</v>
      </c>
      <c r="P23927" s="119" t="s">
        <v>20254</v>
      </c>
    </row>
    <row r="23928" spans="1:16" x14ac:dyDescent="0.25">
      <c r="A23928">
        <v>75737</v>
      </c>
      <c r="B23928" s="119" t="s">
        <v>16279</v>
      </c>
      <c r="C23928">
        <v>80</v>
      </c>
      <c r="E23928">
        <v>1005</v>
      </c>
      <c r="F23928">
        <v>1626</v>
      </c>
      <c r="G23928">
        <v>296</v>
      </c>
      <c r="H23928">
        <v>3100</v>
      </c>
      <c r="I23928" s="119" t="s">
        <v>4726</v>
      </c>
      <c r="J23928" s="119" t="s">
        <v>222</v>
      </c>
      <c r="K23928" s="1">
        <v>46255.758941458334</v>
      </c>
      <c r="L23928">
        <v>494</v>
      </c>
      <c r="M23928">
        <v>4</v>
      </c>
      <c r="N23928">
        <v>211</v>
      </c>
      <c r="O23928">
        <v>0</v>
      </c>
      <c r="P23928" s="119" t="s">
        <v>20254</v>
      </c>
    </row>
    <row r="23929" spans="1:16" x14ac:dyDescent="0.25">
      <c r="A23929">
        <v>75740</v>
      </c>
      <c r="B23929" s="119" t="s">
        <v>16280</v>
      </c>
      <c r="C23929">
        <v>80</v>
      </c>
      <c r="E23929">
        <v>115</v>
      </c>
      <c r="F23929">
        <v>29438</v>
      </c>
      <c r="G23929">
        <v>90</v>
      </c>
      <c r="H23929">
        <v>59999</v>
      </c>
      <c r="I23929" s="119" t="s">
        <v>4726</v>
      </c>
      <c r="J23929" s="119" t="s">
        <v>24</v>
      </c>
      <c r="K23929" s="1">
        <v>46255.758941458334</v>
      </c>
      <c r="L23929">
        <v>7</v>
      </c>
      <c r="M23929">
        <v>11</v>
      </c>
      <c r="N23929">
        <v>0</v>
      </c>
      <c r="O23929">
        <v>3</v>
      </c>
      <c r="P23929" s="119" t="s">
        <v>20254</v>
      </c>
    </row>
    <row r="23930" spans="1:16" x14ac:dyDescent="0.25">
      <c r="A23930">
        <v>75745</v>
      </c>
      <c r="B23930" s="119" t="s">
        <v>16281</v>
      </c>
      <c r="C23930">
        <v>0</v>
      </c>
      <c r="E23930">
        <v>693</v>
      </c>
      <c r="F23930">
        <v>20</v>
      </c>
      <c r="G23930">
        <v>802</v>
      </c>
      <c r="H23930">
        <v>519</v>
      </c>
      <c r="I23930" s="119" t="s">
        <v>16</v>
      </c>
      <c r="J23930" s="119" t="s">
        <v>13431</v>
      </c>
      <c r="K23930" s="1">
        <v>46255.758941458334</v>
      </c>
      <c r="L23930">
        <v>6</v>
      </c>
      <c r="M23930">
        <v>17</v>
      </c>
      <c r="N23930">
        <v>1</v>
      </c>
      <c r="O23930">
        <v>2</v>
      </c>
      <c r="P23930" s="119" t="s">
        <v>20254</v>
      </c>
    </row>
    <row r="23931" spans="1:16" x14ac:dyDescent="0.25">
      <c r="A23931">
        <v>75746</v>
      </c>
      <c r="B23931" s="119" t="s">
        <v>16282</v>
      </c>
      <c r="C23931">
        <v>80</v>
      </c>
      <c r="E23931">
        <v>29</v>
      </c>
      <c r="F23931">
        <v>64572</v>
      </c>
      <c r="G23931">
        <v>59</v>
      </c>
      <c r="H23931">
        <v>110000</v>
      </c>
      <c r="I23931" s="119" t="s">
        <v>4726</v>
      </c>
      <c r="J23931" s="119" t="s">
        <v>24</v>
      </c>
      <c r="K23931" s="1">
        <v>46255.758941458334</v>
      </c>
      <c r="L23931">
        <v>0</v>
      </c>
      <c r="M23931">
        <v>1</v>
      </c>
      <c r="N23931">
        <v>0</v>
      </c>
      <c r="O23931">
        <v>0</v>
      </c>
      <c r="P23931" s="119" t="s">
        <v>20254</v>
      </c>
    </row>
    <row r="23932" spans="1:16" x14ac:dyDescent="0.25">
      <c r="A23932">
        <v>75749</v>
      </c>
      <c r="B23932" s="119" t="s">
        <v>16283</v>
      </c>
      <c r="C23932">
        <v>80</v>
      </c>
      <c r="E23932">
        <v>22</v>
      </c>
      <c r="F23932">
        <v>83493</v>
      </c>
      <c r="G23932">
        <v>43</v>
      </c>
      <c r="H23932">
        <v>149932</v>
      </c>
      <c r="I23932" s="119" t="s">
        <v>19</v>
      </c>
      <c r="J23932" s="119" t="s">
        <v>24</v>
      </c>
      <c r="K23932" s="1">
        <v>46255.758941458334</v>
      </c>
      <c r="L23932">
        <v>6</v>
      </c>
      <c r="M23932">
        <v>18</v>
      </c>
      <c r="N23932">
        <v>1</v>
      </c>
      <c r="O23932">
        <v>5</v>
      </c>
      <c r="P23932" s="119" t="s">
        <v>20254</v>
      </c>
    </row>
    <row r="23933" spans="1:16" x14ac:dyDescent="0.25">
      <c r="A23933">
        <v>75758</v>
      </c>
      <c r="B23933" s="119" t="s">
        <v>16284</v>
      </c>
      <c r="C23933">
        <v>0</v>
      </c>
      <c r="E23933">
        <v>0</v>
      </c>
      <c r="F23933">
        <v>0</v>
      </c>
      <c r="G23933">
        <v>480</v>
      </c>
      <c r="H23933">
        <v>20</v>
      </c>
      <c r="I23933" s="119" t="s">
        <v>16</v>
      </c>
      <c r="J23933" s="119" t="s">
        <v>24</v>
      </c>
      <c r="K23933" s="1">
        <v>46255.758941458334</v>
      </c>
      <c r="L23933">
        <v>0</v>
      </c>
      <c r="M23933">
        <v>12</v>
      </c>
      <c r="N23933">
        <v>0</v>
      </c>
      <c r="O23933">
        <v>3</v>
      </c>
      <c r="P23933" s="119" t="s">
        <v>20254</v>
      </c>
    </row>
    <row r="23934" spans="1:16" x14ac:dyDescent="0.25">
      <c r="A23934">
        <v>75761</v>
      </c>
      <c r="B23934" s="119" t="s">
        <v>16285</v>
      </c>
      <c r="C23934">
        <v>0</v>
      </c>
      <c r="E23934">
        <v>1781</v>
      </c>
      <c r="F23934">
        <v>2205</v>
      </c>
      <c r="G23934">
        <v>0</v>
      </c>
      <c r="H23934">
        <v>0</v>
      </c>
      <c r="I23934" s="119" t="s">
        <v>6020</v>
      </c>
      <c r="J23934" s="119" t="s">
        <v>17</v>
      </c>
      <c r="K23934" s="1">
        <v>46255.758941458334</v>
      </c>
      <c r="L23934">
        <v>0</v>
      </c>
      <c r="M23934">
        <v>0</v>
      </c>
      <c r="N23934">
        <v>0</v>
      </c>
      <c r="O23934">
        <v>0</v>
      </c>
      <c r="P23934" s="119" t="s">
        <v>20254</v>
      </c>
    </row>
    <row r="23935" spans="1:16" x14ac:dyDescent="0.25">
      <c r="A23935">
        <v>75766</v>
      </c>
      <c r="B23935" s="119" t="s">
        <v>16286</v>
      </c>
      <c r="C23935">
        <v>0</v>
      </c>
      <c r="E23935">
        <v>2760</v>
      </c>
      <c r="F23935">
        <v>700</v>
      </c>
      <c r="G23935">
        <v>1321</v>
      </c>
      <c r="H23935">
        <v>3944</v>
      </c>
      <c r="I23935" s="119" t="s">
        <v>16</v>
      </c>
      <c r="J23935" s="119" t="s">
        <v>13431</v>
      </c>
      <c r="K23935" s="1">
        <v>46255.758941458334</v>
      </c>
      <c r="L23935">
        <v>0</v>
      </c>
      <c r="M23935">
        <v>0</v>
      </c>
      <c r="N23935">
        <v>0</v>
      </c>
      <c r="O23935">
        <v>0</v>
      </c>
      <c r="P23935" s="119" t="s">
        <v>20254</v>
      </c>
    </row>
    <row r="23936" spans="1:16" x14ac:dyDescent="0.25">
      <c r="A23936">
        <v>75772</v>
      </c>
      <c r="B23936" s="119" t="s">
        <v>16287</v>
      </c>
      <c r="C23936">
        <v>0</v>
      </c>
      <c r="E23936">
        <v>117</v>
      </c>
      <c r="F23936">
        <v>3111</v>
      </c>
      <c r="G23936">
        <v>0</v>
      </c>
      <c r="H23936">
        <v>0</v>
      </c>
      <c r="I23936" s="119" t="s">
        <v>6020</v>
      </c>
      <c r="J23936" s="119" t="s">
        <v>17</v>
      </c>
      <c r="K23936" s="1">
        <v>46255.758941458334</v>
      </c>
      <c r="L23936">
        <v>0</v>
      </c>
      <c r="M23936">
        <v>0</v>
      </c>
      <c r="N23936">
        <v>0</v>
      </c>
      <c r="O23936">
        <v>0</v>
      </c>
      <c r="P23936" s="119" t="s">
        <v>20254</v>
      </c>
    </row>
    <row r="23937" spans="1:16" x14ac:dyDescent="0.25">
      <c r="A23937">
        <v>75779</v>
      </c>
      <c r="B23937" s="119" t="s">
        <v>16288</v>
      </c>
      <c r="C23937">
        <v>80</v>
      </c>
      <c r="E23937">
        <v>153</v>
      </c>
      <c r="F23937">
        <v>71004</v>
      </c>
      <c r="G23937">
        <v>176</v>
      </c>
      <c r="H23937">
        <v>97198</v>
      </c>
      <c r="I23937" s="119" t="s">
        <v>19</v>
      </c>
      <c r="J23937" s="119" t="s">
        <v>24</v>
      </c>
      <c r="K23937" s="1">
        <v>46255.758941458334</v>
      </c>
      <c r="L23937">
        <v>8</v>
      </c>
      <c r="M23937">
        <v>91</v>
      </c>
      <c r="N23937">
        <v>0</v>
      </c>
      <c r="O23937">
        <v>20</v>
      </c>
      <c r="P23937" s="119" t="s">
        <v>20254</v>
      </c>
    </row>
    <row r="23938" spans="1:16" x14ac:dyDescent="0.25">
      <c r="A23938">
        <v>75784</v>
      </c>
      <c r="B23938" s="119" t="s">
        <v>16289</v>
      </c>
      <c r="C23938">
        <v>0</v>
      </c>
      <c r="E23938">
        <v>0</v>
      </c>
      <c r="F23938">
        <v>0</v>
      </c>
      <c r="G23938">
        <v>38865</v>
      </c>
      <c r="H23938">
        <v>20</v>
      </c>
      <c r="I23938" s="119" t="s">
        <v>3582</v>
      </c>
      <c r="J23938" s="119" t="s">
        <v>139</v>
      </c>
      <c r="K23938" s="1">
        <v>46255.758941458334</v>
      </c>
      <c r="L23938">
        <v>0</v>
      </c>
      <c r="M23938">
        <v>307</v>
      </c>
      <c r="N23938">
        <v>0</v>
      </c>
      <c r="O23938">
        <v>270</v>
      </c>
      <c r="P23938" s="119" t="s">
        <v>20254</v>
      </c>
    </row>
    <row r="23939" spans="1:16" x14ac:dyDescent="0.25">
      <c r="A23939">
        <v>75799</v>
      </c>
      <c r="B23939" s="119" t="s">
        <v>16290</v>
      </c>
      <c r="C23939">
        <v>80</v>
      </c>
      <c r="E23939">
        <v>25</v>
      </c>
      <c r="F23939">
        <v>33076</v>
      </c>
      <c r="G23939">
        <v>151</v>
      </c>
      <c r="H23939">
        <v>64009</v>
      </c>
      <c r="I23939" s="119" t="s">
        <v>4726</v>
      </c>
      <c r="J23939" s="119" t="s">
        <v>24</v>
      </c>
      <c r="K23939" s="1">
        <v>46255.758941458334</v>
      </c>
      <c r="L23939">
        <v>45</v>
      </c>
      <c r="M23939">
        <v>63</v>
      </c>
      <c r="N23939">
        <v>7</v>
      </c>
      <c r="O23939">
        <v>11</v>
      </c>
      <c r="P23939" s="119" t="s">
        <v>20254</v>
      </c>
    </row>
    <row r="23940" spans="1:16" x14ac:dyDescent="0.25">
      <c r="A23940">
        <v>75800</v>
      </c>
      <c r="B23940" s="119" t="s">
        <v>16291</v>
      </c>
      <c r="C23940">
        <v>80</v>
      </c>
      <c r="E23940">
        <v>112</v>
      </c>
      <c r="F23940">
        <v>50011</v>
      </c>
      <c r="G23940">
        <v>67</v>
      </c>
      <c r="H23940">
        <v>124743</v>
      </c>
      <c r="I23940" s="119" t="s">
        <v>19</v>
      </c>
      <c r="J23940" s="119" t="s">
        <v>24</v>
      </c>
      <c r="K23940" s="1">
        <v>46255.758941458334</v>
      </c>
      <c r="L23940">
        <v>0</v>
      </c>
      <c r="M23940">
        <v>1</v>
      </c>
      <c r="N23940">
        <v>0</v>
      </c>
      <c r="O23940">
        <v>0</v>
      </c>
      <c r="P23940" s="119" t="s">
        <v>20254</v>
      </c>
    </row>
    <row r="23941" spans="1:16" x14ac:dyDescent="0.25">
      <c r="A23941">
        <v>75812</v>
      </c>
      <c r="B23941" s="119" t="s">
        <v>16292</v>
      </c>
      <c r="C23941">
        <v>0</v>
      </c>
      <c r="E23941">
        <v>830</v>
      </c>
      <c r="F23941">
        <v>209</v>
      </c>
      <c r="G23941">
        <v>0</v>
      </c>
      <c r="H23941">
        <v>0</v>
      </c>
      <c r="I23941" s="119" t="s">
        <v>6020</v>
      </c>
      <c r="J23941" s="119" t="s">
        <v>17</v>
      </c>
      <c r="K23941" s="1">
        <v>46255.758941458334</v>
      </c>
      <c r="L23941">
        <v>0</v>
      </c>
      <c r="M23941">
        <v>0</v>
      </c>
      <c r="N23941">
        <v>0</v>
      </c>
      <c r="O23941">
        <v>0</v>
      </c>
      <c r="P23941" s="119" t="s">
        <v>20254</v>
      </c>
    </row>
    <row r="23942" spans="1:16" x14ac:dyDescent="0.25">
      <c r="A23942">
        <v>75826</v>
      </c>
      <c r="B23942" s="119" t="s">
        <v>16293</v>
      </c>
      <c r="C23942">
        <v>80</v>
      </c>
      <c r="E23942">
        <v>40</v>
      </c>
      <c r="F23942">
        <v>41050</v>
      </c>
      <c r="G23942">
        <v>76</v>
      </c>
      <c r="H23942">
        <v>89864</v>
      </c>
      <c r="I23942" s="119" t="s">
        <v>4726</v>
      </c>
      <c r="J23942" s="119" t="s">
        <v>24</v>
      </c>
      <c r="K23942" s="1">
        <v>46255.758941458334</v>
      </c>
      <c r="L23942">
        <v>45</v>
      </c>
      <c r="M23942">
        <v>21</v>
      </c>
      <c r="N23942">
        <v>12</v>
      </c>
      <c r="O23942">
        <v>5</v>
      </c>
      <c r="P23942" s="119" t="s">
        <v>20254</v>
      </c>
    </row>
    <row r="23943" spans="1:16" x14ac:dyDescent="0.25">
      <c r="A23943">
        <v>75827</v>
      </c>
      <c r="B23943" s="119" t="s">
        <v>16294</v>
      </c>
      <c r="C23943">
        <v>80</v>
      </c>
      <c r="E23943">
        <v>1035</v>
      </c>
      <c r="F23943">
        <v>1684</v>
      </c>
      <c r="G23943">
        <v>187</v>
      </c>
      <c r="H23943">
        <v>2595</v>
      </c>
      <c r="I23943" s="119" t="s">
        <v>4726</v>
      </c>
      <c r="J23943" s="119" t="s">
        <v>222</v>
      </c>
      <c r="K23943" s="1">
        <v>46255.758941458334</v>
      </c>
      <c r="L23943">
        <v>348</v>
      </c>
      <c r="M23943">
        <v>6</v>
      </c>
      <c r="N23943">
        <v>181</v>
      </c>
      <c r="O23943">
        <v>0</v>
      </c>
      <c r="P23943" s="119" t="s">
        <v>20254</v>
      </c>
    </row>
    <row r="23944" spans="1:16" x14ac:dyDescent="0.25">
      <c r="A23944">
        <v>75850</v>
      </c>
      <c r="B23944" s="119" t="s">
        <v>16295</v>
      </c>
      <c r="C23944">
        <v>80</v>
      </c>
      <c r="E23944">
        <v>172</v>
      </c>
      <c r="F23944">
        <v>59967</v>
      </c>
      <c r="G23944">
        <v>147</v>
      </c>
      <c r="H23944">
        <v>105063</v>
      </c>
      <c r="I23944" s="119" t="s">
        <v>19</v>
      </c>
      <c r="J23944" s="119" t="s">
        <v>24</v>
      </c>
      <c r="K23944" s="1">
        <v>46255.758941458334</v>
      </c>
      <c r="L23944">
        <v>5</v>
      </c>
      <c r="M23944">
        <v>16</v>
      </c>
      <c r="N23944">
        <v>0</v>
      </c>
      <c r="O23944">
        <v>3</v>
      </c>
      <c r="P23944" s="119" t="s">
        <v>20254</v>
      </c>
    </row>
    <row r="23945" spans="1:16" x14ac:dyDescent="0.25">
      <c r="A23945">
        <v>75856</v>
      </c>
      <c r="B23945" s="119" t="s">
        <v>16296</v>
      </c>
      <c r="C23945">
        <v>0</v>
      </c>
      <c r="E23945">
        <v>1018</v>
      </c>
      <c r="F23945">
        <v>60018</v>
      </c>
      <c r="G23945">
        <v>0</v>
      </c>
      <c r="H23945">
        <v>0</v>
      </c>
      <c r="I23945" s="119" t="s">
        <v>16</v>
      </c>
      <c r="J23945" s="119" t="s">
        <v>24</v>
      </c>
      <c r="K23945" s="1">
        <v>46255.758941458334</v>
      </c>
      <c r="L23945">
        <v>1</v>
      </c>
      <c r="M23945">
        <v>0</v>
      </c>
      <c r="N23945">
        <v>0</v>
      </c>
      <c r="O23945">
        <v>0</v>
      </c>
      <c r="P23945" s="119" t="s">
        <v>20254</v>
      </c>
    </row>
    <row r="23946" spans="1:16" x14ac:dyDescent="0.25">
      <c r="A23946">
        <v>75857</v>
      </c>
      <c r="B23946" s="119" t="s">
        <v>16297</v>
      </c>
      <c r="C23946">
        <v>0</v>
      </c>
      <c r="E23946">
        <v>35768</v>
      </c>
      <c r="F23946">
        <v>22</v>
      </c>
      <c r="G23946">
        <v>40839</v>
      </c>
      <c r="H23946">
        <v>39</v>
      </c>
      <c r="I23946" s="119" t="s">
        <v>3582</v>
      </c>
      <c r="J23946" s="119" t="s">
        <v>17</v>
      </c>
      <c r="K23946" s="1">
        <v>46255.758941458334</v>
      </c>
      <c r="L23946">
        <v>2009</v>
      </c>
      <c r="M23946">
        <v>908</v>
      </c>
      <c r="N23946">
        <v>1500</v>
      </c>
      <c r="O23946">
        <v>237</v>
      </c>
      <c r="P23946" s="119" t="s">
        <v>20254</v>
      </c>
    </row>
    <row r="23947" spans="1:16" x14ac:dyDescent="0.25">
      <c r="A23947">
        <v>75860</v>
      </c>
      <c r="B23947" s="119" t="s">
        <v>16298</v>
      </c>
      <c r="C23947">
        <v>0</v>
      </c>
      <c r="E23947">
        <v>1687</v>
      </c>
      <c r="F23947">
        <v>27</v>
      </c>
      <c r="G23947">
        <v>1002</v>
      </c>
      <c r="H23947">
        <v>1408</v>
      </c>
      <c r="I23947" s="119" t="s">
        <v>16</v>
      </c>
      <c r="J23947" s="119" t="s">
        <v>13431</v>
      </c>
      <c r="K23947" s="1">
        <v>46255.758941458334</v>
      </c>
      <c r="L23947">
        <v>1</v>
      </c>
      <c r="M23947">
        <v>13</v>
      </c>
      <c r="N23947">
        <v>1</v>
      </c>
      <c r="O23947">
        <v>2</v>
      </c>
      <c r="P23947" s="119" t="s">
        <v>20254</v>
      </c>
    </row>
    <row r="23948" spans="1:16" x14ac:dyDescent="0.25">
      <c r="A23948">
        <v>75862</v>
      </c>
      <c r="B23948" s="119" t="s">
        <v>16299</v>
      </c>
      <c r="C23948">
        <v>0</v>
      </c>
      <c r="E23948">
        <v>69951</v>
      </c>
      <c r="F23948">
        <v>106</v>
      </c>
      <c r="G23948">
        <v>447006</v>
      </c>
      <c r="H23948">
        <v>118</v>
      </c>
      <c r="I23948" s="119" t="s">
        <v>3582</v>
      </c>
      <c r="J23948" s="119" t="s">
        <v>22</v>
      </c>
      <c r="K23948" s="1">
        <v>46255.758941458334</v>
      </c>
      <c r="L23948">
        <v>6924</v>
      </c>
      <c r="M23948">
        <v>5163</v>
      </c>
      <c r="N23948">
        <v>1645</v>
      </c>
      <c r="O23948">
        <v>664</v>
      </c>
      <c r="P23948" s="119" t="s">
        <v>20254</v>
      </c>
    </row>
    <row r="23949" spans="1:16" x14ac:dyDescent="0.25">
      <c r="A23949">
        <v>75870</v>
      </c>
      <c r="B23949" s="119" t="s">
        <v>16300</v>
      </c>
      <c r="C23949">
        <v>0</v>
      </c>
      <c r="E23949">
        <v>926</v>
      </c>
      <c r="F23949">
        <v>4781</v>
      </c>
      <c r="G23949">
        <v>37</v>
      </c>
      <c r="H23949">
        <v>11111</v>
      </c>
      <c r="I23949" s="119" t="s">
        <v>16</v>
      </c>
      <c r="J23949" s="119" t="s">
        <v>13431</v>
      </c>
      <c r="K23949" s="1">
        <v>46255.758941458334</v>
      </c>
      <c r="L23949">
        <v>1</v>
      </c>
      <c r="M23949">
        <v>0</v>
      </c>
      <c r="N23949">
        <v>0</v>
      </c>
      <c r="O23949">
        <v>0</v>
      </c>
      <c r="P23949" s="119" t="s">
        <v>20254</v>
      </c>
    </row>
    <row r="23950" spans="1:16" x14ac:dyDescent="0.25">
      <c r="A23950">
        <v>75873</v>
      </c>
      <c r="B23950" s="119" t="s">
        <v>16301</v>
      </c>
      <c r="C23950">
        <v>80</v>
      </c>
      <c r="E23950">
        <v>30</v>
      </c>
      <c r="F23950">
        <v>61165</v>
      </c>
      <c r="G23950">
        <v>22</v>
      </c>
      <c r="H23950">
        <v>149990</v>
      </c>
      <c r="I23950" s="119" t="s">
        <v>4726</v>
      </c>
      <c r="J23950" s="119" t="s">
        <v>24</v>
      </c>
      <c r="K23950" s="1">
        <v>46255.758941458334</v>
      </c>
      <c r="L23950">
        <v>0</v>
      </c>
      <c r="M23950">
        <v>1</v>
      </c>
      <c r="N23950">
        <v>0</v>
      </c>
      <c r="O23950">
        <v>0</v>
      </c>
      <c r="P23950" s="119" t="s">
        <v>20254</v>
      </c>
    </row>
    <row r="23951" spans="1:16" x14ac:dyDescent="0.25">
      <c r="A23951">
        <v>75880</v>
      </c>
      <c r="B23951" s="119" t="s">
        <v>16302</v>
      </c>
      <c r="C23951">
        <v>0</v>
      </c>
      <c r="E23951">
        <v>26</v>
      </c>
      <c r="F23951">
        <v>5508</v>
      </c>
      <c r="G23951">
        <v>10</v>
      </c>
      <c r="H23951">
        <v>17498</v>
      </c>
      <c r="I23951" s="119" t="s">
        <v>16</v>
      </c>
      <c r="J23951" s="119" t="s">
        <v>13431</v>
      </c>
      <c r="K23951" s="1">
        <v>46255.758941458334</v>
      </c>
      <c r="L23951">
        <v>0</v>
      </c>
      <c r="M23951">
        <v>1</v>
      </c>
      <c r="N23951">
        <v>0</v>
      </c>
      <c r="O23951">
        <v>0</v>
      </c>
      <c r="P23951" s="119" t="s">
        <v>20254</v>
      </c>
    </row>
    <row r="23952" spans="1:16" x14ac:dyDescent="0.25">
      <c r="A23952">
        <v>75886</v>
      </c>
      <c r="B23952" s="119" t="s">
        <v>16303</v>
      </c>
      <c r="C23952">
        <v>0</v>
      </c>
      <c r="E23952">
        <v>32</v>
      </c>
      <c r="F23952">
        <v>2719</v>
      </c>
      <c r="G23952">
        <v>5</v>
      </c>
      <c r="H23952">
        <v>19519</v>
      </c>
      <c r="I23952" s="119" t="s">
        <v>16</v>
      </c>
      <c r="J23952" s="119" t="s">
        <v>13431</v>
      </c>
      <c r="K23952" s="1">
        <v>46255.758941458334</v>
      </c>
      <c r="L23952">
        <v>0</v>
      </c>
      <c r="M23952">
        <v>1</v>
      </c>
      <c r="N23952">
        <v>0</v>
      </c>
      <c r="O23952">
        <v>0</v>
      </c>
      <c r="P23952" s="119" t="s">
        <v>20254</v>
      </c>
    </row>
    <row r="23953" spans="1:16" x14ac:dyDescent="0.25">
      <c r="A23953">
        <v>75889</v>
      </c>
      <c r="B23953" s="119" t="s">
        <v>16304</v>
      </c>
      <c r="C23953">
        <v>0</v>
      </c>
      <c r="E23953">
        <v>60</v>
      </c>
      <c r="F23953">
        <v>2158</v>
      </c>
      <c r="G23953">
        <v>63</v>
      </c>
      <c r="H23953">
        <v>11798</v>
      </c>
      <c r="I23953" s="119" t="s">
        <v>16</v>
      </c>
      <c r="J23953" s="119" t="s">
        <v>24</v>
      </c>
      <c r="K23953" s="1">
        <v>46255.758941458334</v>
      </c>
      <c r="L23953">
        <v>0</v>
      </c>
      <c r="M23953">
        <v>0</v>
      </c>
      <c r="N23953">
        <v>0</v>
      </c>
      <c r="O23953">
        <v>0</v>
      </c>
      <c r="P23953" s="119" t="s">
        <v>20254</v>
      </c>
    </row>
    <row r="23954" spans="1:16" x14ac:dyDescent="0.25">
      <c r="A23954">
        <v>75915</v>
      </c>
      <c r="B23954" s="119" t="s">
        <v>16305</v>
      </c>
      <c r="C23954">
        <v>0</v>
      </c>
      <c r="E23954">
        <v>582</v>
      </c>
      <c r="F23954">
        <v>412</v>
      </c>
      <c r="G23954">
        <v>279</v>
      </c>
      <c r="H23954">
        <v>5965</v>
      </c>
      <c r="I23954" s="119" t="s">
        <v>16</v>
      </c>
      <c r="J23954" s="119" t="s">
        <v>13431</v>
      </c>
      <c r="K23954" s="1">
        <v>46255.758941458334</v>
      </c>
      <c r="L23954">
        <v>3</v>
      </c>
      <c r="M23954">
        <v>5</v>
      </c>
      <c r="N23954">
        <v>0</v>
      </c>
      <c r="O23954">
        <v>2</v>
      </c>
      <c r="P23954" s="119" t="s">
        <v>20254</v>
      </c>
    </row>
    <row r="23955" spans="1:16" x14ac:dyDescent="0.25">
      <c r="A23955">
        <v>75918</v>
      </c>
      <c r="B23955" s="119" t="s">
        <v>16306</v>
      </c>
      <c r="C23955">
        <v>80</v>
      </c>
      <c r="E23955">
        <v>191</v>
      </c>
      <c r="F23955">
        <v>11916</v>
      </c>
      <c r="G23955">
        <v>101</v>
      </c>
      <c r="H23955">
        <v>30012</v>
      </c>
      <c r="I23955" s="119" t="s">
        <v>4726</v>
      </c>
      <c r="J23955" s="119" t="s">
        <v>24</v>
      </c>
      <c r="K23955" s="1">
        <v>46255.758941458334</v>
      </c>
      <c r="L23955">
        <v>2</v>
      </c>
      <c r="M23955">
        <v>5</v>
      </c>
      <c r="N23955">
        <v>1</v>
      </c>
      <c r="O23955">
        <v>1</v>
      </c>
      <c r="P23955" s="119" t="s">
        <v>20254</v>
      </c>
    </row>
    <row r="23956" spans="1:16" x14ac:dyDescent="0.25">
      <c r="A23956">
        <v>75919</v>
      </c>
      <c r="B23956" s="119" t="s">
        <v>16307</v>
      </c>
      <c r="C23956">
        <v>0</v>
      </c>
      <c r="E23956">
        <v>146131</v>
      </c>
      <c r="F23956">
        <v>2168</v>
      </c>
      <c r="G23956">
        <v>95820</v>
      </c>
      <c r="H23956">
        <v>2351</v>
      </c>
      <c r="I23956" s="119" t="s">
        <v>1807</v>
      </c>
      <c r="J23956" s="119" t="s">
        <v>139</v>
      </c>
      <c r="K23956" s="1">
        <v>46255.758941458334</v>
      </c>
      <c r="L23956">
        <v>54123</v>
      </c>
      <c r="M23956">
        <v>53836</v>
      </c>
      <c r="N23956">
        <v>12316</v>
      </c>
      <c r="O23956">
        <v>11933</v>
      </c>
      <c r="P23956" s="119" t="s">
        <v>20254</v>
      </c>
    </row>
    <row r="23957" spans="1:16" x14ac:dyDescent="0.25">
      <c r="A23957">
        <v>75926</v>
      </c>
      <c r="B23957" s="119" t="s">
        <v>16308</v>
      </c>
      <c r="C23957">
        <v>0</v>
      </c>
      <c r="E23957">
        <v>4241</v>
      </c>
      <c r="F23957">
        <v>2</v>
      </c>
      <c r="G23957">
        <v>5763</v>
      </c>
      <c r="H23957">
        <v>23</v>
      </c>
      <c r="I23957" s="119" t="s">
        <v>16</v>
      </c>
      <c r="J23957" s="119" t="s">
        <v>24</v>
      </c>
      <c r="K23957" s="1">
        <v>46255.758941458334</v>
      </c>
      <c r="L23957">
        <v>19</v>
      </c>
      <c r="M23957">
        <v>15</v>
      </c>
      <c r="N23957">
        <v>9</v>
      </c>
      <c r="O23957">
        <v>4</v>
      </c>
      <c r="P23957" s="119" t="s">
        <v>20254</v>
      </c>
    </row>
    <row r="23958" spans="1:16" x14ac:dyDescent="0.25">
      <c r="A23958">
        <v>75935</v>
      </c>
      <c r="B23958" s="119" t="s">
        <v>16309</v>
      </c>
      <c r="C23958">
        <v>80</v>
      </c>
      <c r="E23958">
        <v>27</v>
      </c>
      <c r="F23958">
        <v>37123</v>
      </c>
      <c r="G23958">
        <v>38</v>
      </c>
      <c r="H23958">
        <v>124993</v>
      </c>
      <c r="I23958" s="119" t="s">
        <v>4726</v>
      </c>
      <c r="J23958" s="119" t="s">
        <v>24</v>
      </c>
      <c r="K23958" s="1">
        <v>46255.758941458334</v>
      </c>
      <c r="L23958">
        <v>0</v>
      </c>
      <c r="M23958">
        <v>2</v>
      </c>
      <c r="N23958">
        <v>0</v>
      </c>
      <c r="O23958">
        <v>0</v>
      </c>
      <c r="P23958" s="119" t="s">
        <v>20254</v>
      </c>
    </row>
    <row r="23959" spans="1:16" x14ac:dyDescent="0.25">
      <c r="A23959">
        <v>75945</v>
      </c>
      <c r="B23959" s="119" t="s">
        <v>16310</v>
      </c>
      <c r="C23959">
        <v>0</v>
      </c>
      <c r="E23959">
        <v>60</v>
      </c>
      <c r="F23959">
        <v>25</v>
      </c>
      <c r="G23959">
        <v>1144</v>
      </c>
      <c r="H23959">
        <v>749</v>
      </c>
      <c r="I23959" s="119" t="s">
        <v>16</v>
      </c>
      <c r="J23959" s="119" t="s">
        <v>24</v>
      </c>
      <c r="K23959" s="1">
        <v>46255.758941458334</v>
      </c>
      <c r="L23959">
        <v>6</v>
      </c>
      <c r="M23959">
        <v>4</v>
      </c>
      <c r="N23959">
        <v>1</v>
      </c>
      <c r="O23959">
        <v>2</v>
      </c>
      <c r="P23959" s="119" t="s">
        <v>20254</v>
      </c>
    </row>
    <row r="23960" spans="1:16" x14ac:dyDescent="0.25">
      <c r="A23960">
        <v>75946</v>
      </c>
      <c r="B23960" s="119" t="s">
        <v>16311</v>
      </c>
      <c r="C23960">
        <v>0</v>
      </c>
      <c r="E23960">
        <v>479</v>
      </c>
      <c r="F23960">
        <v>2069</v>
      </c>
      <c r="G23960">
        <v>78</v>
      </c>
      <c r="H23960">
        <v>12866</v>
      </c>
      <c r="I23960" s="119" t="s">
        <v>16</v>
      </c>
      <c r="J23960" s="119" t="s">
        <v>13431</v>
      </c>
      <c r="K23960" s="1">
        <v>46255.758941458334</v>
      </c>
      <c r="L23960">
        <v>1</v>
      </c>
      <c r="M23960">
        <v>1</v>
      </c>
      <c r="N23960">
        <v>0</v>
      </c>
      <c r="O23960">
        <v>0</v>
      </c>
      <c r="P23960" s="119" t="s">
        <v>20254</v>
      </c>
    </row>
    <row r="23961" spans="1:16" x14ac:dyDescent="0.25">
      <c r="A23961">
        <v>75950</v>
      </c>
      <c r="B23961" s="119" t="s">
        <v>16312</v>
      </c>
      <c r="C23961">
        <v>0</v>
      </c>
      <c r="E23961">
        <v>5862</v>
      </c>
      <c r="F23961">
        <v>38</v>
      </c>
      <c r="G23961">
        <v>1701</v>
      </c>
      <c r="H23961">
        <v>150</v>
      </c>
      <c r="I23961" s="119" t="s">
        <v>16</v>
      </c>
      <c r="J23961" s="119" t="s">
        <v>24</v>
      </c>
      <c r="K23961" s="1">
        <v>46255.758941458334</v>
      </c>
      <c r="L23961">
        <v>10</v>
      </c>
      <c r="M23961">
        <v>7</v>
      </c>
      <c r="N23961">
        <v>4</v>
      </c>
      <c r="O23961">
        <v>1</v>
      </c>
      <c r="P23961" s="119" t="s">
        <v>20254</v>
      </c>
    </row>
    <row r="23962" spans="1:16" x14ac:dyDescent="0.25">
      <c r="A23962">
        <v>75951</v>
      </c>
      <c r="B23962" s="119" t="s">
        <v>16313</v>
      </c>
      <c r="C23962">
        <v>80</v>
      </c>
      <c r="E23962">
        <v>483</v>
      </c>
      <c r="F23962">
        <v>7741</v>
      </c>
      <c r="G23962">
        <v>43</v>
      </c>
      <c r="H23962">
        <v>27741</v>
      </c>
      <c r="I23962" s="119" t="s">
        <v>19</v>
      </c>
      <c r="J23962" s="119" t="s">
        <v>24</v>
      </c>
      <c r="K23962" s="1">
        <v>46255.758941458334</v>
      </c>
      <c r="L23962">
        <v>1</v>
      </c>
      <c r="M23962">
        <v>0</v>
      </c>
      <c r="N23962">
        <v>0</v>
      </c>
      <c r="O23962">
        <v>0</v>
      </c>
      <c r="P23962" s="119" t="s">
        <v>20254</v>
      </c>
    </row>
    <row r="23963" spans="1:16" x14ac:dyDescent="0.25">
      <c r="A23963">
        <v>75953</v>
      </c>
      <c r="B23963" s="119" t="s">
        <v>16314</v>
      </c>
      <c r="C23963">
        <v>80</v>
      </c>
      <c r="D23963">
        <v>71725</v>
      </c>
      <c r="E23963">
        <v>99</v>
      </c>
      <c r="F23963">
        <v>22684</v>
      </c>
      <c r="G23963">
        <v>1410</v>
      </c>
      <c r="H23963">
        <v>23087</v>
      </c>
      <c r="I23963" s="119" t="s">
        <v>4611</v>
      </c>
      <c r="J23963" s="119" t="s">
        <v>24</v>
      </c>
      <c r="K23963" s="1">
        <v>46255.758941458334</v>
      </c>
      <c r="L23963">
        <v>3</v>
      </c>
      <c r="M23963">
        <v>36</v>
      </c>
      <c r="N23963">
        <v>0</v>
      </c>
      <c r="O23963">
        <v>8</v>
      </c>
      <c r="P23963" s="119" t="s">
        <v>20254</v>
      </c>
    </row>
    <row r="23964" spans="1:16" x14ac:dyDescent="0.25">
      <c r="A23964">
        <v>75955</v>
      </c>
      <c r="B23964" s="119" t="s">
        <v>16315</v>
      </c>
      <c r="C23964">
        <v>80</v>
      </c>
      <c r="E23964">
        <v>105</v>
      </c>
      <c r="F23964">
        <v>3880</v>
      </c>
      <c r="G23964">
        <v>215</v>
      </c>
      <c r="H23964">
        <v>11374</v>
      </c>
      <c r="I23964" s="119" t="s">
        <v>4726</v>
      </c>
      <c r="J23964" s="119" t="s">
        <v>222</v>
      </c>
      <c r="K23964" s="1">
        <v>46255.758941458334</v>
      </c>
      <c r="L23964">
        <v>12</v>
      </c>
      <c r="M23964">
        <v>14</v>
      </c>
      <c r="N23964">
        <v>2</v>
      </c>
      <c r="O23964">
        <v>1</v>
      </c>
      <c r="P23964" s="119" t="s">
        <v>20254</v>
      </c>
    </row>
    <row r="23965" spans="1:16" x14ac:dyDescent="0.25">
      <c r="A23965">
        <v>75956</v>
      </c>
      <c r="B23965" s="119" t="s">
        <v>16316</v>
      </c>
      <c r="C23965">
        <v>0</v>
      </c>
      <c r="E23965">
        <v>292</v>
      </c>
      <c r="F23965">
        <v>55042</v>
      </c>
      <c r="G23965">
        <v>9</v>
      </c>
      <c r="H23965">
        <v>399998</v>
      </c>
      <c r="I23965" s="119" t="s">
        <v>16</v>
      </c>
      <c r="J23965" s="119" t="s">
        <v>24</v>
      </c>
      <c r="K23965" s="1">
        <v>46255.758941458334</v>
      </c>
      <c r="L23965">
        <v>0</v>
      </c>
      <c r="M23965">
        <v>0</v>
      </c>
      <c r="N23965">
        <v>0</v>
      </c>
      <c r="O23965">
        <v>0</v>
      </c>
      <c r="P23965" s="119" t="s">
        <v>20254</v>
      </c>
    </row>
    <row r="23966" spans="1:16" x14ac:dyDescent="0.25">
      <c r="A23966">
        <v>75963</v>
      </c>
      <c r="B23966" s="119" t="s">
        <v>16317</v>
      </c>
      <c r="C23966">
        <v>0</v>
      </c>
      <c r="E23966">
        <v>3222</v>
      </c>
      <c r="F23966">
        <v>1026</v>
      </c>
      <c r="G23966">
        <v>191</v>
      </c>
      <c r="H23966">
        <v>9607</v>
      </c>
      <c r="I23966" s="119" t="s">
        <v>7033</v>
      </c>
      <c r="J23966" s="119" t="s">
        <v>139</v>
      </c>
      <c r="K23966" s="1">
        <v>46255.758941458334</v>
      </c>
      <c r="L23966">
        <v>5</v>
      </c>
      <c r="M23966">
        <v>21</v>
      </c>
      <c r="N23966">
        <v>1</v>
      </c>
      <c r="O23966">
        <v>2</v>
      </c>
      <c r="P23966" s="119" t="s">
        <v>19714</v>
      </c>
    </row>
    <row r="23967" spans="1:16" x14ac:dyDescent="0.25">
      <c r="A23967">
        <v>75969</v>
      </c>
      <c r="B23967" s="119" t="s">
        <v>16318</v>
      </c>
      <c r="C23967">
        <v>0</v>
      </c>
      <c r="E23967">
        <v>363</v>
      </c>
      <c r="F23967">
        <v>17703</v>
      </c>
      <c r="G23967">
        <v>131</v>
      </c>
      <c r="H23967">
        <v>32861</v>
      </c>
      <c r="I23967" s="119" t="s">
        <v>6335</v>
      </c>
      <c r="J23967" s="119" t="s">
        <v>24</v>
      </c>
      <c r="K23967" s="1">
        <v>46255.758941458334</v>
      </c>
      <c r="L23967">
        <v>14</v>
      </c>
      <c r="M23967">
        <v>9</v>
      </c>
      <c r="N23967">
        <v>6</v>
      </c>
      <c r="O23967">
        <v>4</v>
      </c>
      <c r="P23967" s="119" t="s">
        <v>20254</v>
      </c>
    </row>
    <row r="23968" spans="1:16" x14ac:dyDescent="0.25">
      <c r="A23968">
        <v>75971</v>
      </c>
      <c r="B23968" s="119" t="s">
        <v>16319</v>
      </c>
      <c r="C23968">
        <v>80</v>
      </c>
      <c r="E23968">
        <v>231</v>
      </c>
      <c r="F23968">
        <v>38522</v>
      </c>
      <c r="G23968">
        <v>286</v>
      </c>
      <c r="H23968">
        <v>67244</v>
      </c>
      <c r="I23968" s="119" t="s">
        <v>19</v>
      </c>
      <c r="J23968" s="119" t="s">
        <v>24</v>
      </c>
      <c r="K23968" s="1">
        <v>46255.758941458334</v>
      </c>
      <c r="L23968">
        <v>42</v>
      </c>
      <c r="M23968">
        <v>73</v>
      </c>
      <c r="N23968">
        <v>18</v>
      </c>
      <c r="O23968">
        <v>15</v>
      </c>
      <c r="P23968" s="119" t="s">
        <v>20254</v>
      </c>
    </row>
    <row r="23969" spans="1:16" x14ac:dyDescent="0.25">
      <c r="A23969">
        <v>75978</v>
      </c>
      <c r="B23969" s="119" t="s">
        <v>16320</v>
      </c>
      <c r="C23969">
        <v>0</v>
      </c>
      <c r="E23969">
        <v>658</v>
      </c>
      <c r="F23969">
        <v>14507</v>
      </c>
      <c r="G23969">
        <v>154</v>
      </c>
      <c r="H23969">
        <v>26986</v>
      </c>
      <c r="I23969" s="119" t="s">
        <v>3582</v>
      </c>
      <c r="J23969" s="119" t="s">
        <v>17</v>
      </c>
      <c r="K23969" s="1">
        <v>46255.758941458334</v>
      </c>
      <c r="L23969">
        <v>11</v>
      </c>
      <c r="M23969">
        <v>5</v>
      </c>
      <c r="N23969">
        <v>0</v>
      </c>
      <c r="O23969">
        <v>2</v>
      </c>
      <c r="P23969" s="119" t="s">
        <v>20254</v>
      </c>
    </row>
    <row r="23970" spans="1:16" x14ac:dyDescent="0.25">
      <c r="A23970">
        <v>75980</v>
      </c>
      <c r="B23970" s="119" t="s">
        <v>16321</v>
      </c>
      <c r="C23970">
        <v>0</v>
      </c>
      <c r="E23970">
        <v>419</v>
      </c>
      <c r="F23970">
        <v>9776</v>
      </c>
      <c r="G23970">
        <v>253</v>
      </c>
      <c r="H23970">
        <v>18787</v>
      </c>
      <c r="I23970" s="119" t="s">
        <v>3582</v>
      </c>
      <c r="J23970" s="119" t="s">
        <v>24</v>
      </c>
      <c r="K23970" s="1">
        <v>46255.758941458334</v>
      </c>
      <c r="L23970">
        <v>3</v>
      </c>
      <c r="M23970">
        <v>2</v>
      </c>
      <c r="N23970">
        <v>0</v>
      </c>
      <c r="O23970">
        <v>0</v>
      </c>
      <c r="P23970" s="119" t="s">
        <v>20254</v>
      </c>
    </row>
    <row r="23971" spans="1:16" x14ac:dyDescent="0.25">
      <c r="A23971">
        <v>75983</v>
      </c>
      <c r="B23971" s="119" t="s">
        <v>16322</v>
      </c>
      <c r="C23971">
        <v>80</v>
      </c>
      <c r="E23971">
        <v>193</v>
      </c>
      <c r="F23971">
        <v>7589</v>
      </c>
      <c r="G23971">
        <v>3554</v>
      </c>
      <c r="H23971">
        <v>12232</v>
      </c>
      <c r="I23971" s="119" t="s">
        <v>4726</v>
      </c>
      <c r="J23971" s="119" t="s">
        <v>24</v>
      </c>
      <c r="K23971" s="1">
        <v>46255.758941458334</v>
      </c>
      <c r="L23971">
        <v>41</v>
      </c>
      <c r="M23971">
        <v>52</v>
      </c>
      <c r="N23971">
        <v>26</v>
      </c>
      <c r="O23971">
        <v>8</v>
      </c>
      <c r="P23971" s="119" t="s">
        <v>20254</v>
      </c>
    </row>
    <row r="23972" spans="1:16" x14ac:dyDescent="0.25">
      <c r="A23972">
        <v>75985</v>
      </c>
      <c r="B23972" s="119" t="s">
        <v>16323</v>
      </c>
      <c r="C23972">
        <v>80</v>
      </c>
      <c r="E23972">
        <v>630</v>
      </c>
      <c r="F23972">
        <v>1491</v>
      </c>
      <c r="G23972">
        <v>87</v>
      </c>
      <c r="H23972">
        <v>2889</v>
      </c>
      <c r="I23972" s="119" t="s">
        <v>4726</v>
      </c>
      <c r="J23972" s="119" t="s">
        <v>222</v>
      </c>
      <c r="K23972" s="1">
        <v>46255.758941458334</v>
      </c>
      <c r="L23972">
        <v>424</v>
      </c>
      <c r="M23972">
        <v>1</v>
      </c>
      <c r="N23972">
        <v>0</v>
      </c>
      <c r="O23972">
        <v>0</v>
      </c>
      <c r="P23972" s="119" t="s">
        <v>20254</v>
      </c>
    </row>
    <row r="23973" spans="1:16" x14ac:dyDescent="0.25">
      <c r="A23973">
        <v>75990</v>
      </c>
      <c r="B23973" s="119" t="s">
        <v>16324</v>
      </c>
      <c r="C23973">
        <v>0</v>
      </c>
      <c r="E23973">
        <v>0</v>
      </c>
      <c r="F23973">
        <v>0</v>
      </c>
      <c r="G23973">
        <v>6288</v>
      </c>
      <c r="H23973">
        <v>139</v>
      </c>
      <c r="I23973" s="119" t="s">
        <v>16</v>
      </c>
      <c r="J23973" s="119" t="s">
        <v>13431</v>
      </c>
      <c r="K23973" s="1">
        <v>46255.758941458334</v>
      </c>
      <c r="L23973">
        <v>0</v>
      </c>
      <c r="M23973">
        <v>115</v>
      </c>
      <c r="N23973">
        <v>0</v>
      </c>
      <c r="O23973">
        <v>9</v>
      </c>
      <c r="P23973" s="119" t="s">
        <v>20254</v>
      </c>
    </row>
    <row r="23974" spans="1:16" x14ac:dyDescent="0.25">
      <c r="A23974">
        <v>75992</v>
      </c>
      <c r="B23974" s="119" t="s">
        <v>16325</v>
      </c>
      <c r="C23974">
        <v>0</v>
      </c>
      <c r="E23974">
        <v>352</v>
      </c>
      <c r="F23974">
        <v>130490</v>
      </c>
      <c r="G23974">
        <v>73</v>
      </c>
      <c r="H23974">
        <v>279996</v>
      </c>
      <c r="I23974" s="119" t="s">
        <v>16</v>
      </c>
      <c r="J23974" s="119" t="s">
        <v>222</v>
      </c>
      <c r="K23974" s="1">
        <v>46255.758941458334</v>
      </c>
      <c r="L23974">
        <v>10</v>
      </c>
      <c r="M23974">
        <v>3</v>
      </c>
      <c r="N23974">
        <v>4</v>
      </c>
      <c r="O23974">
        <v>1</v>
      </c>
      <c r="P23974" s="119" t="s">
        <v>20254</v>
      </c>
    </row>
    <row r="23975" spans="1:16" x14ac:dyDescent="0.25">
      <c r="A23975">
        <v>75993</v>
      </c>
      <c r="B23975" s="119" t="s">
        <v>16326</v>
      </c>
      <c r="C23975">
        <v>0</v>
      </c>
      <c r="E23975">
        <v>3434</v>
      </c>
      <c r="F23975">
        <v>8</v>
      </c>
      <c r="G23975">
        <v>8787</v>
      </c>
      <c r="H23975">
        <v>19</v>
      </c>
      <c r="I23975" s="119" t="s">
        <v>16</v>
      </c>
      <c r="J23975" s="119" t="s">
        <v>24</v>
      </c>
      <c r="K23975" s="1">
        <v>46255.758941458334</v>
      </c>
      <c r="L23975">
        <v>64</v>
      </c>
      <c r="M23975">
        <v>58</v>
      </c>
      <c r="N23975">
        <v>17</v>
      </c>
      <c r="O23975">
        <v>13</v>
      </c>
      <c r="P23975" s="119" t="s">
        <v>20254</v>
      </c>
    </row>
    <row r="23976" spans="1:16" x14ac:dyDescent="0.25">
      <c r="A23976">
        <v>75999</v>
      </c>
      <c r="B23976" s="119" t="s">
        <v>16327</v>
      </c>
      <c r="C23976">
        <v>80</v>
      </c>
      <c r="E23976">
        <v>15</v>
      </c>
      <c r="F23976">
        <v>53814</v>
      </c>
      <c r="G23976">
        <v>28</v>
      </c>
      <c r="H23976">
        <v>149994</v>
      </c>
      <c r="I23976" s="119" t="s">
        <v>4726</v>
      </c>
      <c r="J23976" s="119" t="s">
        <v>24</v>
      </c>
      <c r="K23976" s="1">
        <v>46255.758941458334</v>
      </c>
      <c r="L23976">
        <v>2</v>
      </c>
      <c r="M23976">
        <v>0</v>
      </c>
      <c r="N23976">
        <v>0</v>
      </c>
      <c r="O23976">
        <v>0</v>
      </c>
      <c r="P23976" s="119" t="s">
        <v>20254</v>
      </c>
    </row>
    <row r="23977" spans="1:16" x14ac:dyDescent="0.25">
      <c r="A23977">
        <v>76001</v>
      </c>
      <c r="B23977" s="119" t="s">
        <v>16328</v>
      </c>
      <c r="C23977">
        <v>0</v>
      </c>
      <c r="E23977">
        <v>1059</v>
      </c>
      <c r="F23977">
        <v>91</v>
      </c>
      <c r="G23977">
        <v>339</v>
      </c>
      <c r="H23977">
        <v>1047</v>
      </c>
      <c r="I23977" s="119" t="s">
        <v>16</v>
      </c>
      <c r="J23977" s="119" t="s">
        <v>24</v>
      </c>
      <c r="K23977" s="1">
        <v>46255.758941458334</v>
      </c>
      <c r="L23977">
        <v>2</v>
      </c>
      <c r="M23977">
        <v>3</v>
      </c>
      <c r="N23977">
        <v>0</v>
      </c>
      <c r="O23977">
        <v>2</v>
      </c>
      <c r="P23977" s="119" t="s">
        <v>20254</v>
      </c>
    </row>
    <row r="23978" spans="1:16" x14ac:dyDescent="0.25">
      <c r="A23978">
        <v>76002</v>
      </c>
      <c r="B23978" s="119" t="s">
        <v>16329</v>
      </c>
      <c r="C23978">
        <v>0</v>
      </c>
      <c r="E23978">
        <v>265</v>
      </c>
      <c r="F23978">
        <v>9627</v>
      </c>
      <c r="G23978">
        <v>4</v>
      </c>
      <c r="H23978">
        <v>43006</v>
      </c>
      <c r="I23978" s="119" t="s">
        <v>16</v>
      </c>
      <c r="J23978" s="119" t="s">
        <v>13431</v>
      </c>
      <c r="K23978" s="1">
        <v>46255.758941458334</v>
      </c>
      <c r="L23978">
        <v>0</v>
      </c>
      <c r="M23978">
        <v>0</v>
      </c>
      <c r="N23978">
        <v>0</v>
      </c>
      <c r="O23978">
        <v>0</v>
      </c>
      <c r="P23978" s="119" t="s">
        <v>20254</v>
      </c>
    </row>
    <row r="23979" spans="1:16" x14ac:dyDescent="0.25">
      <c r="A23979">
        <v>76009</v>
      </c>
      <c r="B23979" s="119" t="s">
        <v>16330</v>
      </c>
      <c r="C23979">
        <v>0</v>
      </c>
      <c r="E23979">
        <v>331</v>
      </c>
      <c r="F23979">
        <v>612</v>
      </c>
      <c r="G23979">
        <v>910</v>
      </c>
      <c r="H23979">
        <v>2871</v>
      </c>
      <c r="I23979" s="119" t="s">
        <v>16</v>
      </c>
      <c r="J23979" s="119" t="s">
        <v>13431</v>
      </c>
      <c r="K23979" s="1">
        <v>46255.758941458334</v>
      </c>
      <c r="L23979">
        <v>0</v>
      </c>
      <c r="M23979">
        <v>0</v>
      </c>
      <c r="N23979">
        <v>0</v>
      </c>
      <c r="O23979">
        <v>0</v>
      </c>
      <c r="P23979" s="119" t="s">
        <v>20254</v>
      </c>
    </row>
    <row r="23980" spans="1:16" x14ac:dyDescent="0.25">
      <c r="A23980">
        <v>76039</v>
      </c>
      <c r="B23980" s="119" t="s">
        <v>16331</v>
      </c>
      <c r="C23980">
        <v>0</v>
      </c>
      <c r="E23980">
        <v>1742</v>
      </c>
      <c r="F23980">
        <v>99</v>
      </c>
      <c r="G23980">
        <v>738</v>
      </c>
      <c r="H23980">
        <v>1200</v>
      </c>
      <c r="I23980" s="119" t="s">
        <v>16</v>
      </c>
      <c r="J23980" s="119" t="s">
        <v>24</v>
      </c>
      <c r="K23980" s="1">
        <v>46255.758941458334</v>
      </c>
      <c r="L23980">
        <v>2</v>
      </c>
      <c r="M23980">
        <v>3</v>
      </c>
      <c r="N23980">
        <v>0</v>
      </c>
      <c r="O23980">
        <v>2</v>
      </c>
      <c r="P23980" s="119" t="s">
        <v>20254</v>
      </c>
    </row>
    <row r="23981" spans="1:16" x14ac:dyDescent="0.25">
      <c r="A23981">
        <v>76047</v>
      </c>
      <c r="B23981" s="119" t="s">
        <v>16332</v>
      </c>
      <c r="C23981">
        <v>80</v>
      </c>
      <c r="E23981">
        <v>32</v>
      </c>
      <c r="F23981">
        <v>46595</v>
      </c>
      <c r="G23981">
        <v>46</v>
      </c>
      <c r="H23981">
        <v>119978</v>
      </c>
      <c r="I23981" s="119" t="s">
        <v>4726</v>
      </c>
      <c r="J23981" s="119" t="s">
        <v>24</v>
      </c>
      <c r="K23981" s="1">
        <v>46255.758941458334</v>
      </c>
      <c r="L23981">
        <v>0</v>
      </c>
      <c r="M23981">
        <v>0</v>
      </c>
      <c r="N23981">
        <v>0</v>
      </c>
      <c r="O23981">
        <v>0</v>
      </c>
      <c r="P23981" s="119" t="s">
        <v>20254</v>
      </c>
    </row>
    <row r="23982" spans="1:16" x14ac:dyDescent="0.25">
      <c r="A23982">
        <v>76059</v>
      </c>
      <c r="B23982" s="119" t="s">
        <v>16333</v>
      </c>
      <c r="C23982">
        <v>80</v>
      </c>
      <c r="E23982">
        <v>88</v>
      </c>
      <c r="F23982">
        <v>3204</v>
      </c>
      <c r="G23982">
        <v>118</v>
      </c>
      <c r="H23982">
        <v>18500</v>
      </c>
      <c r="I23982" s="119" t="s">
        <v>4726</v>
      </c>
      <c r="J23982" s="119" t="s">
        <v>24</v>
      </c>
      <c r="K23982" s="1">
        <v>46255.758941458334</v>
      </c>
      <c r="L23982">
        <v>0</v>
      </c>
      <c r="M23982">
        <v>0</v>
      </c>
      <c r="N23982">
        <v>0</v>
      </c>
      <c r="O23982">
        <v>0</v>
      </c>
      <c r="P23982" s="119" t="s">
        <v>20254</v>
      </c>
    </row>
    <row r="23983" spans="1:16" x14ac:dyDescent="0.25">
      <c r="A23983">
        <v>76063</v>
      </c>
      <c r="B23983" s="119" t="s">
        <v>16334</v>
      </c>
      <c r="C23983">
        <v>80</v>
      </c>
      <c r="E23983">
        <v>84</v>
      </c>
      <c r="F23983">
        <v>7000000</v>
      </c>
      <c r="G23983">
        <v>64</v>
      </c>
      <c r="H23983">
        <v>7990000</v>
      </c>
      <c r="I23983" s="119" t="s">
        <v>7033</v>
      </c>
      <c r="J23983" s="119" t="s">
        <v>24</v>
      </c>
      <c r="K23983" s="1">
        <v>46255.758941458334</v>
      </c>
      <c r="L23983">
        <v>13</v>
      </c>
      <c r="M23983">
        <v>1</v>
      </c>
      <c r="N23983">
        <v>0</v>
      </c>
      <c r="O23983">
        <v>0</v>
      </c>
      <c r="P23983" s="119" t="s">
        <v>20254</v>
      </c>
    </row>
    <row r="23984" spans="1:16" x14ac:dyDescent="0.25">
      <c r="A23984">
        <v>76082</v>
      </c>
      <c r="B23984" s="119" t="s">
        <v>2141</v>
      </c>
      <c r="C23984">
        <v>0</v>
      </c>
      <c r="E23984">
        <v>1829</v>
      </c>
      <c r="F23984">
        <v>470</v>
      </c>
      <c r="G23984">
        <v>43</v>
      </c>
      <c r="H23984">
        <v>16959</v>
      </c>
      <c r="I23984" s="119" t="s">
        <v>1909</v>
      </c>
      <c r="J23984" s="119" t="s">
        <v>17</v>
      </c>
      <c r="K23984" s="1">
        <v>46255.758941458334</v>
      </c>
      <c r="L23984">
        <v>0</v>
      </c>
      <c r="M23984">
        <v>0</v>
      </c>
      <c r="N23984">
        <v>0</v>
      </c>
      <c r="O23984">
        <v>0</v>
      </c>
      <c r="P23984" s="119" t="s">
        <v>20254</v>
      </c>
    </row>
    <row r="23985" spans="1:16" x14ac:dyDescent="0.25">
      <c r="A23985">
        <v>76084</v>
      </c>
      <c r="B23985" s="119" t="s">
        <v>16335</v>
      </c>
      <c r="C23985">
        <v>0</v>
      </c>
      <c r="E23985">
        <v>553</v>
      </c>
      <c r="F23985">
        <v>12589</v>
      </c>
      <c r="G23985">
        <v>311</v>
      </c>
      <c r="H23985">
        <v>18084</v>
      </c>
      <c r="I23985" s="119" t="s">
        <v>3582</v>
      </c>
      <c r="J23985" s="119" t="s">
        <v>17</v>
      </c>
      <c r="K23985" s="1">
        <v>46255.758941458334</v>
      </c>
      <c r="L23985">
        <v>14</v>
      </c>
      <c r="M23985">
        <v>7</v>
      </c>
      <c r="N23985">
        <v>5</v>
      </c>
      <c r="O23985">
        <v>1</v>
      </c>
      <c r="P23985" s="119" t="s">
        <v>20254</v>
      </c>
    </row>
    <row r="23986" spans="1:16" x14ac:dyDescent="0.25">
      <c r="A23986">
        <v>76085</v>
      </c>
      <c r="B23986" s="119" t="s">
        <v>16336</v>
      </c>
      <c r="C23986">
        <v>0</v>
      </c>
      <c r="E23986">
        <v>84</v>
      </c>
      <c r="F23986">
        <v>306567</v>
      </c>
      <c r="G23986">
        <v>37</v>
      </c>
      <c r="H23986">
        <v>539995</v>
      </c>
      <c r="I23986" s="119" t="s">
        <v>16</v>
      </c>
      <c r="J23986" s="119" t="s">
        <v>222</v>
      </c>
      <c r="K23986" s="1">
        <v>46255.758941458334</v>
      </c>
      <c r="L23986">
        <v>18</v>
      </c>
      <c r="M23986">
        <v>3</v>
      </c>
      <c r="N23986">
        <v>1</v>
      </c>
      <c r="O23986">
        <v>0</v>
      </c>
      <c r="P23986" s="119" t="s">
        <v>20254</v>
      </c>
    </row>
    <row r="23987" spans="1:16" x14ac:dyDescent="0.25">
      <c r="A23987">
        <v>76100</v>
      </c>
      <c r="B23987" s="119" t="s">
        <v>16337</v>
      </c>
      <c r="C23987">
        <v>60</v>
      </c>
      <c r="E23987">
        <v>602</v>
      </c>
      <c r="F23987">
        <v>28117</v>
      </c>
      <c r="G23987">
        <v>448</v>
      </c>
      <c r="H23987">
        <v>36540</v>
      </c>
      <c r="I23987" s="119" t="s">
        <v>7033</v>
      </c>
      <c r="J23987" s="119" t="s">
        <v>24</v>
      </c>
      <c r="K23987" s="1">
        <v>46255.758941458334</v>
      </c>
      <c r="L23987">
        <v>223</v>
      </c>
      <c r="M23987">
        <v>186</v>
      </c>
      <c r="N23987">
        <v>43</v>
      </c>
      <c r="O23987">
        <v>30</v>
      </c>
      <c r="P23987" s="119" t="s">
        <v>20262</v>
      </c>
    </row>
    <row r="23988" spans="1:16" x14ac:dyDescent="0.25">
      <c r="A23988">
        <v>76107</v>
      </c>
      <c r="B23988" s="119" t="s">
        <v>16338</v>
      </c>
      <c r="C23988">
        <v>0</v>
      </c>
      <c r="E23988">
        <v>218</v>
      </c>
      <c r="F23988">
        <v>2</v>
      </c>
      <c r="G23988">
        <v>3511</v>
      </c>
      <c r="H23988">
        <v>37</v>
      </c>
      <c r="I23988" s="119" t="s">
        <v>16</v>
      </c>
      <c r="J23988" s="119" t="s">
        <v>24</v>
      </c>
      <c r="K23988" s="1">
        <v>46255.758941458334</v>
      </c>
      <c r="L23988">
        <v>6</v>
      </c>
      <c r="M23988">
        <v>5</v>
      </c>
      <c r="N23988">
        <v>1</v>
      </c>
      <c r="O23988">
        <v>1</v>
      </c>
      <c r="P23988" s="119" t="s">
        <v>20254</v>
      </c>
    </row>
    <row r="23989" spans="1:16" x14ac:dyDescent="0.25">
      <c r="A23989">
        <v>76109</v>
      </c>
      <c r="B23989" s="119" t="s">
        <v>16339</v>
      </c>
      <c r="C23989">
        <v>80</v>
      </c>
      <c r="E23989">
        <v>145</v>
      </c>
      <c r="F23989">
        <v>32354</v>
      </c>
      <c r="G23989">
        <v>230</v>
      </c>
      <c r="H23989">
        <v>42366</v>
      </c>
      <c r="I23989" s="119" t="s">
        <v>4726</v>
      </c>
      <c r="J23989" s="119" t="s">
        <v>24</v>
      </c>
      <c r="K23989" s="1">
        <v>46255.758941458334</v>
      </c>
      <c r="L23989">
        <v>30</v>
      </c>
      <c r="M23989">
        <v>102</v>
      </c>
      <c r="N23989">
        <v>0</v>
      </c>
      <c r="O23989">
        <v>13</v>
      </c>
      <c r="P23989" s="119" t="s">
        <v>20254</v>
      </c>
    </row>
    <row r="23990" spans="1:16" x14ac:dyDescent="0.25">
      <c r="A23990">
        <v>76118</v>
      </c>
      <c r="B23990" s="119" t="s">
        <v>16340</v>
      </c>
      <c r="C23990">
        <v>80</v>
      </c>
      <c r="E23990">
        <v>188</v>
      </c>
      <c r="F23990">
        <v>60432</v>
      </c>
      <c r="G23990">
        <v>50</v>
      </c>
      <c r="H23990">
        <v>149598</v>
      </c>
      <c r="I23990" s="119" t="s">
        <v>19</v>
      </c>
      <c r="J23990" s="119" t="s">
        <v>24</v>
      </c>
      <c r="K23990" s="1">
        <v>46255.758941458334</v>
      </c>
      <c r="L23990">
        <v>0</v>
      </c>
      <c r="M23990">
        <v>0</v>
      </c>
      <c r="N23990">
        <v>0</v>
      </c>
      <c r="O23990">
        <v>0</v>
      </c>
      <c r="P23990" s="119" t="s">
        <v>20254</v>
      </c>
    </row>
    <row r="23991" spans="1:16" x14ac:dyDescent="0.25">
      <c r="A23991">
        <v>76123</v>
      </c>
      <c r="B23991" s="119" t="s">
        <v>16341</v>
      </c>
      <c r="C23991">
        <v>0</v>
      </c>
      <c r="E23991">
        <v>25</v>
      </c>
      <c r="F23991">
        <v>4759</v>
      </c>
      <c r="G23991">
        <v>6</v>
      </c>
      <c r="H23991">
        <v>18987</v>
      </c>
      <c r="I23991" s="119" t="s">
        <v>16</v>
      </c>
      <c r="J23991" s="119" t="s">
        <v>13431</v>
      </c>
      <c r="K23991" s="1">
        <v>46255.758941458334</v>
      </c>
      <c r="L23991">
        <v>0</v>
      </c>
      <c r="M23991">
        <v>1</v>
      </c>
      <c r="N23991">
        <v>0</v>
      </c>
      <c r="O23991">
        <v>0</v>
      </c>
      <c r="P23991" s="119" t="s">
        <v>20254</v>
      </c>
    </row>
    <row r="23992" spans="1:16" x14ac:dyDescent="0.25">
      <c r="A23992">
        <v>76131</v>
      </c>
      <c r="B23992" s="119" t="s">
        <v>16342</v>
      </c>
      <c r="C23992">
        <v>80</v>
      </c>
      <c r="D23992">
        <v>24548</v>
      </c>
      <c r="E23992">
        <v>833</v>
      </c>
      <c r="F23992">
        <v>2680</v>
      </c>
      <c r="G23992">
        <v>2532</v>
      </c>
      <c r="H23992">
        <v>6794</v>
      </c>
      <c r="I23992" s="119" t="s">
        <v>4726</v>
      </c>
      <c r="J23992" s="119" t="s">
        <v>24</v>
      </c>
      <c r="K23992" s="1">
        <v>46255.758941458334</v>
      </c>
      <c r="L23992">
        <v>48</v>
      </c>
      <c r="M23992">
        <v>68</v>
      </c>
      <c r="N23992">
        <v>21</v>
      </c>
      <c r="O23992">
        <v>4</v>
      </c>
      <c r="P23992" s="119" t="s">
        <v>20254</v>
      </c>
    </row>
    <row r="23993" spans="1:16" x14ac:dyDescent="0.25">
      <c r="A23993">
        <v>76134</v>
      </c>
      <c r="B23993" s="119" t="s">
        <v>16343</v>
      </c>
      <c r="C23993">
        <v>0</v>
      </c>
      <c r="E23993">
        <v>593</v>
      </c>
      <c r="F23993">
        <v>74</v>
      </c>
      <c r="G23993">
        <v>365</v>
      </c>
      <c r="H23993">
        <v>1473</v>
      </c>
      <c r="I23993" s="119" t="s">
        <v>16</v>
      </c>
      <c r="J23993" s="119" t="s">
        <v>13431</v>
      </c>
      <c r="K23993" s="1">
        <v>46255.758941458334</v>
      </c>
      <c r="L23993">
        <v>4</v>
      </c>
      <c r="M23993">
        <v>10</v>
      </c>
      <c r="N23993">
        <v>1</v>
      </c>
      <c r="O23993">
        <v>5</v>
      </c>
      <c r="P23993" s="119" t="s">
        <v>20254</v>
      </c>
    </row>
    <row r="23994" spans="1:16" x14ac:dyDescent="0.25">
      <c r="A23994">
        <v>76135</v>
      </c>
      <c r="B23994" s="119" t="s">
        <v>16344</v>
      </c>
      <c r="C23994">
        <v>80</v>
      </c>
      <c r="E23994">
        <v>4362</v>
      </c>
      <c r="F23994">
        <v>105</v>
      </c>
      <c r="G23994">
        <v>8180</v>
      </c>
      <c r="H23994">
        <v>160</v>
      </c>
      <c r="I23994" s="119" t="s">
        <v>16</v>
      </c>
      <c r="J23994" s="119" t="s">
        <v>139</v>
      </c>
      <c r="K23994" s="1">
        <v>46255.758941458334</v>
      </c>
      <c r="L23994">
        <v>838</v>
      </c>
      <c r="M23994">
        <v>88</v>
      </c>
      <c r="N23994">
        <v>247</v>
      </c>
      <c r="O23994">
        <v>7</v>
      </c>
      <c r="P23994" s="119" t="s">
        <v>20254</v>
      </c>
    </row>
    <row r="23995" spans="1:16" x14ac:dyDescent="0.25">
      <c r="A23995">
        <v>76136</v>
      </c>
      <c r="B23995" s="119" t="s">
        <v>16345</v>
      </c>
      <c r="C23995">
        <v>80</v>
      </c>
      <c r="E23995">
        <v>708</v>
      </c>
      <c r="F23995">
        <v>7687</v>
      </c>
      <c r="G23995">
        <v>111</v>
      </c>
      <c r="H23995">
        <v>36076</v>
      </c>
      <c r="I23995" s="119" t="s">
        <v>19</v>
      </c>
      <c r="J23995" s="119" t="s">
        <v>24</v>
      </c>
      <c r="K23995" s="1">
        <v>46255.758941458334</v>
      </c>
      <c r="L23995">
        <v>1</v>
      </c>
      <c r="M23995">
        <v>2</v>
      </c>
      <c r="N23995">
        <v>1</v>
      </c>
      <c r="O23995">
        <v>0</v>
      </c>
      <c r="P23995" s="119" t="s">
        <v>20254</v>
      </c>
    </row>
    <row r="23996" spans="1:16" x14ac:dyDescent="0.25">
      <c r="A23996">
        <v>76138</v>
      </c>
      <c r="B23996" s="119" t="s">
        <v>16346</v>
      </c>
      <c r="C23996">
        <v>80</v>
      </c>
      <c r="D23996">
        <v>76765</v>
      </c>
      <c r="E23996">
        <v>188</v>
      </c>
      <c r="F23996">
        <v>28227</v>
      </c>
      <c r="G23996">
        <v>500</v>
      </c>
      <c r="H23996">
        <v>34956</v>
      </c>
      <c r="I23996" s="119" t="s">
        <v>4611</v>
      </c>
      <c r="J23996" s="119" t="s">
        <v>24</v>
      </c>
      <c r="K23996" s="1">
        <v>46255.758941458334</v>
      </c>
      <c r="L23996">
        <v>14</v>
      </c>
      <c r="M23996">
        <v>154</v>
      </c>
      <c r="N23996">
        <v>1</v>
      </c>
      <c r="O23996">
        <v>29</v>
      </c>
      <c r="P23996" s="119" t="s">
        <v>20254</v>
      </c>
    </row>
    <row r="23997" spans="1:16" x14ac:dyDescent="0.25">
      <c r="A23997">
        <v>76142</v>
      </c>
      <c r="B23997" s="119" t="s">
        <v>16347</v>
      </c>
      <c r="C23997">
        <v>80</v>
      </c>
      <c r="E23997">
        <v>153</v>
      </c>
      <c r="F23997">
        <v>10034</v>
      </c>
      <c r="G23997">
        <v>59</v>
      </c>
      <c r="H23997">
        <v>32007</v>
      </c>
      <c r="I23997" s="119" t="s">
        <v>4726</v>
      </c>
      <c r="J23997" s="119" t="s">
        <v>24</v>
      </c>
      <c r="K23997" s="1">
        <v>46255.758941458334</v>
      </c>
      <c r="L23997">
        <v>1</v>
      </c>
      <c r="M23997">
        <v>0</v>
      </c>
      <c r="N23997">
        <v>1</v>
      </c>
      <c r="O23997">
        <v>0</v>
      </c>
      <c r="P23997" s="119" t="s">
        <v>20254</v>
      </c>
    </row>
    <row r="23998" spans="1:16" x14ac:dyDescent="0.25">
      <c r="A23998">
        <v>76147</v>
      </c>
      <c r="B23998" s="119" t="s">
        <v>16348</v>
      </c>
      <c r="C23998">
        <v>0</v>
      </c>
      <c r="E23998">
        <v>496</v>
      </c>
      <c r="F23998">
        <v>31</v>
      </c>
      <c r="G23998">
        <v>1738</v>
      </c>
      <c r="H23998">
        <v>229</v>
      </c>
      <c r="I23998" s="119" t="s">
        <v>16</v>
      </c>
      <c r="J23998" s="119" t="s">
        <v>13431</v>
      </c>
      <c r="K23998" s="1">
        <v>46255.758941458334</v>
      </c>
      <c r="L23998">
        <v>10</v>
      </c>
      <c r="M23998">
        <v>7</v>
      </c>
      <c r="N23998">
        <v>1</v>
      </c>
      <c r="O23998">
        <v>2</v>
      </c>
      <c r="P23998" s="119" t="s">
        <v>20254</v>
      </c>
    </row>
    <row r="23999" spans="1:16" x14ac:dyDescent="0.25">
      <c r="A23999">
        <v>76148</v>
      </c>
      <c r="B23999" s="119" t="s">
        <v>16349</v>
      </c>
      <c r="C23999">
        <v>0</v>
      </c>
      <c r="E23999">
        <v>403</v>
      </c>
      <c r="F23999">
        <v>72</v>
      </c>
      <c r="G23999">
        <v>171</v>
      </c>
      <c r="H23999">
        <v>1037</v>
      </c>
      <c r="I23999" s="119" t="s">
        <v>16</v>
      </c>
      <c r="J23999" s="119" t="s">
        <v>24</v>
      </c>
      <c r="K23999" s="1">
        <v>46255.758941458334</v>
      </c>
      <c r="L23999">
        <v>0</v>
      </c>
      <c r="M23999">
        <v>4</v>
      </c>
      <c r="N23999">
        <v>0</v>
      </c>
      <c r="O23999">
        <v>1</v>
      </c>
      <c r="P23999" s="119" t="s">
        <v>20254</v>
      </c>
    </row>
    <row r="24000" spans="1:16" x14ac:dyDescent="0.25">
      <c r="A24000">
        <v>76152</v>
      </c>
      <c r="B24000" s="119" t="s">
        <v>16350</v>
      </c>
      <c r="C24000">
        <v>80</v>
      </c>
      <c r="D24000">
        <v>75965</v>
      </c>
      <c r="E24000">
        <v>97</v>
      </c>
      <c r="F24000">
        <v>67055</v>
      </c>
      <c r="G24000">
        <v>150</v>
      </c>
      <c r="H24000">
        <v>95520</v>
      </c>
      <c r="I24000" s="119" t="s">
        <v>4611</v>
      </c>
      <c r="J24000" s="119" t="s">
        <v>24</v>
      </c>
      <c r="K24000" s="1">
        <v>46255.758941458334</v>
      </c>
      <c r="L24000">
        <v>48</v>
      </c>
      <c r="M24000">
        <v>54</v>
      </c>
      <c r="N24000">
        <v>1</v>
      </c>
      <c r="O24000">
        <v>13</v>
      </c>
      <c r="P24000" s="119" t="s">
        <v>20254</v>
      </c>
    </row>
    <row r="24001" spans="1:16" x14ac:dyDescent="0.25">
      <c r="A24001">
        <v>76159</v>
      </c>
      <c r="B24001" s="119" t="s">
        <v>16351</v>
      </c>
      <c r="C24001">
        <v>0</v>
      </c>
      <c r="E24001">
        <v>19343</v>
      </c>
      <c r="F24001">
        <v>30</v>
      </c>
      <c r="G24001">
        <v>2018</v>
      </c>
      <c r="H24001">
        <v>310</v>
      </c>
      <c r="I24001" s="119" t="s">
        <v>16</v>
      </c>
      <c r="J24001" s="119" t="s">
        <v>24</v>
      </c>
      <c r="K24001" s="1">
        <v>46255.758941458334</v>
      </c>
      <c r="L24001">
        <v>12</v>
      </c>
      <c r="M24001">
        <v>15</v>
      </c>
      <c r="N24001">
        <v>3</v>
      </c>
      <c r="O24001">
        <v>2</v>
      </c>
      <c r="P24001" s="119" t="s">
        <v>20254</v>
      </c>
    </row>
    <row r="24002" spans="1:16" x14ac:dyDescent="0.25">
      <c r="A24002">
        <v>76160</v>
      </c>
      <c r="B24002" s="119" t="s">
        <v>16352</v>
      </c>
      <c r="C24002">
        <v>0</v>
      </c>
      <c r="E24002">
        <v>231</v>
      </c>
      <c r="F24002">
        <v>4341</v>
      </c>
      <c r="G24002">
        <v>27</v>
      </c>
      <c r="H24002">
        <v>15995</v>
      </c>
      <c r="I24002" s="119" t="s">
        <v>16</v>
      </c>
      <c r="J24002" s="119" t="s">
        <v>13431</v>
      </c>
      <c r="K24002" s="1">
        <v>46255.758941458334</v>
      </c>
      <c r="L24002">
        <v>0</v>
      </c>
      <c r="M24002">
        <v>0</v>
      </c>
      <c r="N24002">
        <v>0</v>
      </c>
      <c r="O24002">
        <v>0</v>
      </c>
      <c r="P24002" s="119" t="s">
        <v>20254</v>
      </c>
    </row>
    <row r="24003" spans="1:16" x14ac:dyDescent="0.25">
      <c r="A24003">
        <v>76162</v>
      </c>
      <c r="B24003" s="119" t="s">
        <v>16353</v>
      </c>
      <c r="C24003">
        <v>0</v>
      </c>
      <c r="E24003">
        <v>1441</v>
      </c>
      <c r="F24003">
        <v>2</v>
      </c>
      <c r="G24003">
        <v>1313</v>
      </c>
      <c r="H24003">
        <v>43</v>
      </c>
      <c r="I24003" s="119" t="s">
        <v>16</v>
      </c>
      <c r="J24003" s="119" t="s">
        <v>24</v>
      </c>
      <c r="K24003" s="1">
        <v>46255.758941458334</v>
      </c>
      <c r="L24003">
        <v>8</v>
      </c>
      <c r="M24003">
        <v>21</v>
      </c>
      <c r="N24003">
        <v>1</v>
      </c>
      <c r="O24003">
        <v>8</v>
      </c>
      <c r="P24003" s="119" t="s">
        <v>20254</v>
      </c>
    </row>
    <row r="24004" spans="1:16" x14ac:dyDescent="0.25">
      <c r="A24004">
        <v>76164</v>
      </c>
      <c r="B24004" s="119" t="s">
        <v>16354</v>
      </c>
      <c r="C24004">
        <v>0</v>
      </c>
      <c r="E24004">
        <v>781</v>
      </c>
      <c r="F24004">
        <v>14012</v>
      </c>
      <c r="G24004">
        <v>434</v>
      </c>
      <c r="H24004">
        <v>22894</v>
      </c>
      <c r="I24004" s="119" t="s">
        <v>3582</v>
      </c>
      <c r="J24004" s="119" t="s">
        <v>17</v>
      </c>
      <c r="K24004" s="1">
        <v>46255.758941458334</v>
      </c>
      <c r="L24004">
        <v>22</v>
      </c>
      <c r="M24004">
        <v>29</v>
      </c>
      <c r="N24004">
        <v>12</v>
      </c>
      <c r="O24004">
        <v>2</v>
      </c>
      <c r="P24004" s="119" t="s">
        <v>20254</v>
      </c>
    </row>
    <row r="24005" spans="1:16" x14ac:dyDescent="0.25">
      <c r="A24005">
        <v>76165</v>
      </c>
      <c r="B24005" s="119" t="s">
        <v>2147</v>
      </c>
      <c r="C24005">
        <v>0</v>
      </c>
      <c r="E24005">
        <v>37456</v>
      </c>
      <c r="F24005">
        <v>164</v>
      </c>
      <c r="G24005">
        <v>135267</v>
      </c>
      <c r="H24005">
        <v>220</v>
      </c>
      <c r="I24005" s="119" t="s">
        <v>1909</v>
      </c>
      <c r="J24005" s="119" t="s">
        <v>139</v>
      </c>
      <c r="K24005" s="1">
        <v>46255.758941458334</v>
      </c>
      <c r="L24005">
        <v>7072</v>
      </c>
      <c r="M24005">
        <v>1598</v>
      </c>
      <c r="N24005">
        <v>1322</v>
      </c>
      <c r="O24005">
        <v>598</v>
      </c>
      <c r="P24005" s="119" t="s">
        <v>20254</v>
      </c>
    </row>
    <row r="24006" spans="1:16" x14ac:dyDescent="0.25">
      <c r="A24006">
        <v>76166</v>
      </c>
      <c r="B24006" s="119" t="s">
        <v>16355</v>
      </c>
      <c r="C24006">
        <v>60</v>
      </c>
      <c r="E24006">
        <v>1142</v>
      </c>
      <c r="F24006">
        <v>32318</v>
      </c>
      <c r="G24006">
        <v>996</v>
      </c>
      <c r="H24006">
        <v>42582</v>
      </c>
      <c r="I24006" s="119" t="s">
        <v>7033</v>
      </c>
      <c r="J24006" s="119" t="s">
        <v>24</v>
      </c>
      <c r="K24006" s="1">
        <v>46255.758941458334</v>
      </c>
      <c r="L24006">
        <v>158</v>
      </c>
      <c r="M24006">
        <v>125</v>
      </c>
      <c r="N24006">
        <v>30</v>
      </c>
      <c r="O24006">
        <v>34</v>
      </c>
      <c r="P24006" s="119" t="s">
        <v>20260</v>
      </c>
    </row>
    <row r="24007" spans="1:16" x14ac:dyDescent="0.25">
      <c r="A24007">
        <v>76167</v>
      </c>
      <c r="B24007" s="119" t="s">
        <v>16356</v>
      </c>
      <c r="C24007">
        <v>0</v>
      </c>
      <c r="E24007">
        <v>540</v>
      </c>
      <c r="F24007">
        <v>6825</v>
      </c>
      <c r="G24007">
        <v>325</v>
      </c>
      <c r="H24007">
        <v>8816</v>
      </c>
      <c r="I24007" s="119" t="s">
        <v>3582</v>
      </c>
      <c r="J24007" s="119" t="s">
        <v>17</v>
      </c>
      <c r="K24007" s="1">
        <v>46255.758941458334</v>
      </c>
      <c r="L24007">
        <v>13</v>
      </c>
      <c r="M24007">
        <v>8</v>
      </c>
      <c r="N24007">
        <v>0</v>
      </c>
      <c r="O24007">
        <v>2</v>
      </c>
      <c r="P24007" s="119" t="s">
        <v>20254</v>
      </c>
    </row>
    <row r="24008" spans="1:16" x14ac:dyDescent="0.25">
      <c r="A24008">
        <v>76179</v>
      </c>
      <c r="B24008" s="119" t="s">
        <v>16357</v>
      </c>
      <c r="C24008">
        <v>80</v>
      </c>
      <c r="E24008">
        <v>18794</v>
      </c>
      <c r="F24008">
        <v>4827</v>
      </c>
      <c r="G24008">
        <v>9689</v>
      </c>
      <c r="H24008">
        <v>5350</v>
      </c>
      <c r="I24008" s="119" t="s">
        <v>7033</v>
      </c>
      <c r="J24008" s="119" t="s">
        <v>222</v>
      </c>
      <c r="K24008" s="1">
        <v>46255.758941458334</v>
      </c>
      <c r="L24008">
        <v>3669</v>
      </c>
      <c r="M24008">
        <v>8555</v>
      </c>
      <c r="N24008">
        <v>759</v>
      </c>
      <c r="O24008">
        <v>3939</v>
      </c>
      <c r="P24008" s="119" t="s">
        <v>20254</v>
      </c>
    </row>
    <row r="24009" spans="1:16" x14ac:dyDescent="0.25">
      <c r="A24009">
        <v>76180</v>
      </c>
      <c r="B24009" s="119" t="s">
        <v>16358</v>
      </c>
      <c r="C24009">
        <v>0</v>
      </c>
      <c r="E24009">
        <v>1205</v>
      </c>
      <c r="F24009">
        <v>118</v>
      </c>
      <c r="G24009">
        <v>385</v>
      </c>
      <c r="H24009">
        <v>1600</v>
      </c>
      <c r="I24009" s="119" t="s">
        <v>16</v>
      </c>
      <c r="J24009" s="119" t="s">
        <v>13431</v>
      </c>
      <c r="K24009" s="1">
        <v>46255.758941458334</v>
      </c>
      <c r="L24009">
        <v>1</v>
      </c>
      <c r="M24009">
        <v>8</v>
      </c>
      <c r="N24009">
        <v>0</v>
      </c>
      <c r="O24009">
        <v>0</v>
      </c>
      <c r="P24009" s="119" t="s">
        <v>20254</v>
      </c>
    </row>
    <row r="24010" spans="1:16" x14ac:dyDescent="0.25">
      <c r="A24010">
        <v>76197</v>
      </c>
      <c r="B24010" s="119" t="s">
        <v>16359</v>
      </c>
      <c r="C24010">
        <v>0</v>
      </c>
      <c r="E24010">
        <v>610</v>
      </c>
      <c r="F24010">
        <v>18</v>
      </c>
      <c r="G24010">
        <v>3479</v>
      </c>
      <c r="H24010">
        <v>217</v>
      </c>
      <c r="I24010" s="119" t="s">
        <v>16</v>
      </c>
      <c r="J24010" s="119" t="s">
        <v>13431</v>
      </c>
      <c r="K24010" s="1">
        <v>46255.758941458334</v>
      </c>
      <c r="L24010">
        <v>13</v>
      </c>
      <c r="M24010">
        <v>20</v>
      </c>
      <c r="N24010">
        <v>5</v>
      </c>
      <c r="O24010">
        <v>4</v>
      </c>
      <c r="P24010" s="119" t="s">
        <v>20254</v>
      </c>
    </row>
    <row r="24011" spans="1:16" x14ac:dyDescent="0.25">
      <c r="A24011">
        <v>76199</v>
      </c>
      <c r="B24011" s="119" t="s">
        <v>16360</v>
      </c>
      <c r="C24011">
        <v>0</v>
      </c>
      <c r="E24011">
        <v>951</v>
      </c>
      <c r="F24011">
        <v>226</v>
      </c>
      <c r="G24011">
        <v>784</v>
      </c>
      <c r="H24011">
        <v>1089</v>
      </c>
      <c r="I24011" s="119" t="s">
        <v>16</v>
      </c>
      <c r="J24011" s="119" t="s">
        <v>13431</v>
      </c>
      <c r="K24011" s="1">
        <v>46255.758941458334</v>
      </c>
      <c r="L24011">
        <v>10</v>
      </c>
      <c r="M24011">
        <v>11</v>
      </c>
      <c r="N24011">
        <v>2</v>
      </c>
      <c r="O24011">
        <v>4</v>
      </c>
      <c r="P24011" s="119" t="s">
        <v>20254</v>
      </c>
    </row>
    <row r="24012" spans="1:16" x14ac:dyDescent="0.25">
      <c r="A24012">
        <v>76216</v>
      </c>
      <c r="B24012" s="119" t="s">
        <v>16361</v>
      </c>
      <c r="C24012">
        <v>0</v>
      </c>
      <c r="E24012">
        <v>0</v>
      </c>
      <c r="F24012">
        <v>0</v>
      </c>
      <c r="G24012">
        <v>152835</v>
      </c>
      <c r="H24012">
        <v>14</v>
      </c>
      <c r="I24012" s="119" t="s">
        <v>3582</v>
      </c>
      <c r="J24012" s="119" t="s">
        <v>17</v>
      </c>
      <c r="K24012" s="1">
        <v>46255.758941458334</v>
      </c>
      <c r="L24012">
        <v>0</v>
      </c>
      <c r="M24012">
        <v>10680</v>
      </c>
      <c r="N24012">
        <v>0</v>
      </c>
      <c r="O24012">
        <v>1266</v>
      </c>
      <c r="P24012" s="119" t="s">
        <v>20254</v>
      </c>
    </row>
    <row r="24013" spans="1:16" x14ac:dyDescent="0.25">
      <c r="A24013">
        <v>76217</v>
      </c>
      <c r="B24013" s="119" t="s">
        <v>16362</v>
      </c>
      <c r="C24013">
        <v>80</v>
      </c>
      <c r="E24013">
        <v>283</v>
      </c>
      <c r="F24013">
        <v>6773</v>
      </c>
      <c r="G24013">
        <v>123</v>
      </c>
      <c r="H24013">
        <v>11592</v>
      </c>
      <c r="I24013" s="119" t="s">
        <v>4726</v>
      </c>
      <c r="J24013" s="119" t="s">
        <v>222</v>
      </c>
      <c r="K24013" s="1">
        <v>46255.758941458334</v>
      </c>
      <c r="L24013">
        <v>5</v>
      </c>
      <c r="M24013">
        <v>13</v>
      </c>
      <c r="N24013">
        <v>1</v>
      </c>
      <c r="O24013">
        <v>4</v>
      </c>
      <c r="P24013" s="119" t="s">
        <v>20254</v>
      </c>
    </row>
    <row r="24014" spans="1:16" x14ac:dyDescent="0.25">
      <c r="A24014">
        <v>76220</v>
      </c>
      <c r="B24014" s="119" t="s">
        <v>16363</v>
      </c>
      <c r="C24014">
        <v>0</v>
      </c>
      <c r="E24014">
        <v>267</v>
      </c>
      <c r="F24014">
        <v>120001</v>
      </c>
      <c r="G24014">
        <v>7</v>
      </c>
      <c r="H24014">
        <v>799999</v>
      </c>
      <c r="I24014" s="119" t="s">
        <v>16</v>
      </c>
      <c r="J24014" s="119" t="s">
        <v>13431</v>
      </c>
      <c r="K24014" s="1">
        <v>46255.758941458334</v>
      </c>
      <c r="L24014">
        <v>1</v>
      </c>
      <c r="M24014">
        <v>0</v>
      </c>
      <c r="N24014">
        <v>0</v>
      </c>
      <c r="O24014">
        <v>0</v>
      </c>
      <c r="P24014" s="119" t="s">
        <v>20254</v>
      </c>
    </row>
    <row r="24015" spans="1:16" x14ac:dyDescent="0.25">
      <c r="A24015">
        <v>76230</v>
      </c>
      <c r="B24015" s="119" t="s">
        <v>16364</v>
      </c>
      <c r="C24015">
        <v>0</v>
      </c>
      <c r="E24015">
        <v>817</v>
      </c>
      <c r="F24015">
        <v>117</v>
      </c>
      <c r="G24015">
        <v>247</v>
      </c>
      <c r="H24015">
        <v>3010</v>
      </c>
      <c r="I24015" s="119" t="s">
        <v>16</v>
      </c>
      <c r="J24015" s="119" t="s">
        <v>13431</v>
      </c>
      <c r="K24015" s="1">
        <v>46255.758941458334</v>
      </c>
      <c r="L24015">
        <v>3</v>
      </c>
      <c r="M24015">
        <v>11</v>
      </c>
      <c r="N24015">
        <v>1</v>
      </c>
      <c r="O24015">
        <v>3</v>
      </c>
      <c r="P24015" s="119" t="s">
        <v>20254</v>
      </c>
    </row>
    <row r="24016" spans="1:16" x14ac:dyDescent="0.25">
      <c r="A24016">
        <v>76232</v>
      </c>
      <c r="B24016" s="119" t="s">
        <v>16365</v>
      </c>
      <c r="C24016">
        <v>0</v>
      </c>
      <c r="E24016">
        <v>586</v>
      </c>
      <c r="F24016">
        <v>14967</v>
      </c>
      <c r="G24016">
        <v>210</v>
      </c>
      <c r="H24016">
        <v>25993</v>
      </c>
      <c r="I24016" s="119" t="s">
        <v>3582</v>
      </c>
      <c r="J24016" s="119" t="s">
        <v>17</v>
      </c>
      <c r="K24016" s="1">
        <v>46255.758941458334</v>
      </c>
      <c r="L24016">
        <v>35</v>
      </c>
      <c r="M24016">
        <v>7</v>
      </c>
      <c r="N24016">
        <v>2</v>
      </c>
      <c r="O24016">
        <v>2</v>
      </c>
      <c r="P24016" s="119" t="s">
        <v>20254</v>
      </c>
    </row>
    <row r="24017" spans="1:16" x14ac:dyDescent="0.25">
      <c r="A24017">
        <v>76242</v>
      </c>
      <c r="B24017" s="119" t="s">
        <v>16366</v>
      </c>
      <c r="C24017">
        <v>80</v>
      </c>
      <c r="E24017">
        <v>40</v>
      </c>
      <c r="F24017">
        <v>60034</v>
      </c>
      <c r="G24017">
        <v>27</v>
      </c>
      <c r="H24017">
        <v>141553</v>
      </c>
      <c r="I24017" s="119" t="s">
        <v>19</v>
      </c>
      <c r="J24017" s="119" t="s">
        <v>24</v>
      </c>
      <c r="K24017" s="1">
        <v>46255.758941458334</v>
      </c>
      <c r="L24017">
        <v>0</v>
      </c>
      <c r="M24017">
        <v>5</v>
      </c>
      <c r="N24017">
        <v>0</v>
      </c>
      <c r="O24017">
        <v>0</v>
      </c>
      <c r="P24017" s="119" t="s">
        <v>20254</v>
      </c>
    </row>
    <row r="24018" spans="1:16" x14ac:dyDescent="0.25">
      <c r="A24018">
        <v>76265</v>
      </c>
      <c r="B24018" s="119" t="s">
        <v>16367</v>
      </c>
      <c r="C24018">
        <v>0</v>
      </c>
      <c r="E24018">
        <v>268</v>
      </c>
      <c r="F24018">
        <v>87</v>
      </c>
      <c r="G24018">
        <v>1094</v>
      </c>
      <c r="H24018">
        <v>449</v>
      </c>
      <c r="I24018" s="119" t="s">
        <v>16</v>
      </c>
      <c r="J24018" s="119" t="s">
        <v>24</v>
      </c>
      <c r="K24018" s="1">
        <v>46255.758941458334</v>
      </c>
      <c r="L24018">
        <v>8</v>
      </c>
      <c r="M24018">
        <v>1</v>
      </c>
      <c r="N24018">
        <v>0</v>
      </c>
      <c r="O24018">
        <v>1</v>
      </c>
      <c r="P24018" s="119" t="s">
        <v>20254</v>
      </c>
    </row>
    <row r="24019" spans="1:16" x14ac:dyDescent="0.25">
      <c r="A24019">
        <v>76266</v>
      </c>
      <c r="B24019" s="119" t="s">
        <v>16368</v>
      </c>
      <c r="C24019">
        <v>0</v>
      </c>
      <c r="E24019">
        <v>342</v>
      </c>
      <c r="F24019">
        <v>85133</v>
      </c>
      <c r="G24019">
        <v>41</v>
      </c>
      <c r="H24019">
        <v>155554</v>
      </c>
      <c r="I24019" s="119" t="s">
        <v>16</v>
      </c>
      <c r="J24019" s="119" t="s">
        <v>24</v>
      </c>
      <c r="K24019" s="1">
        <v>46255.758941458334</v>
      </c>
      <c r="L24019">
        <v>1</v>
      </c>
      <c r="M24019">
        <v>2</v>
      </c>
      <c r="N24019">
        <v>0</v>
      </c>
      <c r="O24019">
        <v>1</v>
      </c>
      <c r="P24019" s="119" t="s">
        <v>20254</v>
      </c>
    </row>
    <row r="24020" spans="1:16" x14ac:dyDescent="0.25">
      <c r="A24020">
        <v>76272</v>
      </c>
      <c r="B24020" s="119" t="s">
        <v>16369</v>
      </c>
      <c r="C24020">
        <v>0</v>
      </c>
      <c r="E24020">
        <v>1653</v>
      </c>
      <c r="F24020">
        <v>11</v>
      </c>
      <c r="G24020">
        <v>552</v>
      </c>
      <c r="H24020">
        <v>393</v>
      </c>
      <c r="I24020" s="119" t="s">
        <v>16</v>
      </c>
      <c r="J24020" s="119" t="s">
        <v>13431</v>
      </c>
      <c r="K24020" s="1">
        <v>46255.758941458334</v>
      </c>
      <c r="L24020">
        <v>4</v>
      </c>
      <c r="M24020">
        <v>11</v>
      </c>
      <c r="N24020">
        <v>0</v>
      </c>
      <c r="O24020">
        <v>1</v>
      </c>
      <c r="P24020" s="119" t="s">
        <v>20254</v>
      </c>
    </row>
    <row r="24021" spans="1:16" x14ac:dyDescent="0.25">
      <c r="A24021">
        <v>76274</v>
      </c>
      <c r="B24021" s="119" t="s">
        <v>16370</v>
      </c>
      <c r="C24021">
        <v>0</v>
      </c>
      <c r="E24021">
        <v>11064</v>
      </c>
      <c r="F24021">
        <v>55088</v>
      </c>
      <c r="G24021">
        <v>30</v>
      </c>
      <c r="H24021">
        <v>109930</v>
      </c>
      <c r="I24021" s="119" t="s">
        <v>16</v>
      </c>
      <c r="J24021" s="119" t="s">
        <v>222</v>
      </c>
      <c r="K24021" s="1">
        <v>46255.758941458334</v>
      </c>
      <c r="L24021">
        <v>0</v>
      </c>
      <c r="M24021">
        <v>0</v>
      </c>
      <c r="N24021">
        <v>0</v>
      </c>
      <c r="O24021">
        <v>0</v>
      </c>
      <c r="P24021" s="119" t="s">
        <v>20254</v>
      </c>
    </row>
    <row r="24022" spans="1:16" x14ac:dyDescent="0.25">
      <c r="A24022">
        <v>76277</v>
      </c>
      <c r="B24022" s="119" t="s">
        <v>16371</v>
      </c>
      <c r="C24022">
        <v>80</v>
      </c>
      <c r="E24022">
        <v>24</v>
      </c>
      <c r="F24022">
        <v>43259</v>
      </c>
      <c r="G24022">
        <v>33</v>
      </c>
      <c r="H24022">
        <v>149997</v>
      </c>
      <c r="I24022" s="119" t="s">
        <v>4726</v>
      </c>
      <c r="J24022" s="119" t="s">
        <v>24</v>
      </c>
      <c r="K24022" s="1">
        <v>46255.758941458334</v>
      </c>
      <c r="L24022">
        <v>1</v>
      </c>
      <c r="M24022">
        <v>2</v>
      </c>
      <c r="N24022">
        <v>0</v>
      </c>
      <c r="O24022">
        <v>0</v>
      </c>
      <c r="P24022" s="119" t="s">
        <v>20254</v>
      </c>
    </row>
    <row r="24023" spans="1:16" x14ac:dyDescent="0.25">
      <c r="A24023">
        <v>76281</v>
      </c>
      <c r="B24023" s="119" t="s">
        <v>16372</v>
      </c>
      <c r="C24023">
        <v>0</v>
      </c>
      <c r="E24023">
        <v>543</v>
      </c>
      <c r="F24023">
        <v>406</v>
      </c>
      <c r="G24023">
        <v>936</v>
      </c>
      <c r="H24023">
        <v>8983</v>
      </c>
      <c r="I24023" s="119" t="s">
        <v>3582</v>
      </c>
      <c r="J24023" s="119" t="s">
        <v>139</v>
      </c>
      <c r="K24023" s="1">
        <v>46255.758941458334</v>
      </c>
      <c r="L24023">
        <v>4</v>
      </c>
      <c r="M24023">
        <v>27</v>
      </c>
      <c r="N24023">
        <v>0</v>
      </c>
      <c r="O24023">
        <v>0</v>
      </c>
      <c r="P24023" s="119" t="s">
        <v>20254</v>
      </c>
    </row>
    <row r="24024" spans="1:16" x14ac:dyDescent="0.25">
      <c r="A24024">
        <v>76285</v>
      </c>
      <c r="B24024" s="119" t="s">
        <v>16373</v>
      </c>
      <c r="C24024">
        <v>0</v>
      </c>
      <c r="E24024">
        <v>264</v>
      </c>
      <c r="F24024">
        <v>569</v>
      </c>
      <c r="G24024">
        <v>157</v>
      </c>
      <c r="H24024">
        <v>4151</v>
      </c>
      <c r="I24024" s="119" t="s">
        <v>16</v>
      </c>
      <c r="J24024" s="119" t="s">
        <v>13431</v>
      </c>
      <c r="K24024" s="1">
        <v>46255.758941458334</v>
      </c>
      <c r="L24024">
        <v>0</v>
      </c>
      <c r="M24024">
        <v>2</v>
      </c>
      <c r="N24024">
        <v>0</v>
      </c>
      <c r="O24024">
        <v>1</v>
      </c>
      <c r="P24024" s="119" t="s">
        <v>20254</v>
      </c>
    </row>
    <row r="24025" spans="1:16" x14ac:dyDescent="0.25">
      <c r="A24025">
        <v>76286</v>
      </c>
      <c r="B24025" s="119" t="s">
        <v>16374</v>
      </c>
      <c r="C24025">
        <v>80</v>
      </c>
      <c r="E24025">
        <v>38</v>
      </c>
      <c r="F24025">
        <v>34829</v>
      </c>
      <c r="G24025">
        <v>72</v>
      </c>
      <c r="H24025">
        <v>69794</v>
      </c>
      <c r="I24025" s="119" t="s">
        <v>4726</v>
      </c>
      <c r="J24025" s="119" t="s">
        <v>24</v>
      </c>
      <c r="K24025" s="1">
        <v>46255.758941458334</v>
      </c>
      <c r="L24025">
        <v>43</v>
      </c>
      <c r="M24025">
        <v>21</v>
      </c>
      <c r="N24025">
        <v>7</v>
      </c>
      <c r="O24025">
        <v>3</v>
      </c>
      <c r="P24025" s="119" t="s">
        <v>20254</v>
      </c>
    </row>
    <row r="24026" spans="1:16" x14ac:dyDescent="0.25">
      <c r="A24026">
        <v>76287</v>
      </c>
      <c r="B24026" s="119" t="s">
        <v>16375</v>
      </c>
      <c r="C24026">
        <v>80</v>
      </c>
      <c r="E24026">
        <v>151</v>
      </c>
      <c r="F24026">
        <v>33122</v>
      </c>
      <c r="G24026">
        <v>112</v>
      </c>
      <c r="H24026">
        <v>79872</v>
      </c>
      <c r="I24026" s="119" t="s">
        <v>4726</v>
      </c>
      <c r="J24026" s="119" t="s">
        <v>24</v>
      </c>
      <c r="K24026" s="1">
        <v>46255.758941458334</v>
      </c>
      <c r="L24026">
        <v>6</v>
      </c>
      <c r="M24026">
        <v>8</v>
      </c>
      <c r="N24026">
        <v>4</v>
      </c>
      <c r="O24026">
        <v>4</v>
      </c>
      <c r="P24026" s="119" t="s">
        <v>20254</v>
      </c>
    </row>
    <row r="24027" spans="1:16" x14ac:dyDescent="0.25">
      <c r="A24027">
        <v>76289</v>
      </c>
      <c r="B24027" s="119" t="s">
        <v>16376</v>
      </c>
      <c r="C24027">
        <v>0</v>
      </c>
      <c r="E24027">
        <v>25</v>
      </c>
      <c r="F24027">
        <v>150001</v>
      </c>
      <c r="G24027">
        <v>6</v>
      </c>
      <c r="H24027">
        <v>789600</v>
      </c>
      <c r="I24027" s="119" t="s">
        <v>16</v>
      </c>
      <c r="J24027" s="119" t="s">
        <v>13431</v>
      </c>
      <c r="K24027" s="1">
        <v>46255.758941458334</v>
      </c>
      <c r="L24027">
        <v>0</v>
      </c>
      <c r="M24027">
        <v>0</v>
      </c>
      <c r="N24027">
        <v>0</v>
      </c>
      <c r="O24027">
        <v>0</v>
      </c>
      <c r="P24027" s="119" t="s">
        <v>20254</v>
      </c>
    </row>
    <row r="24028" spans="1:16" x14ac:dyDescent="0.25">
      <c r="A24028">
        <v>76290</v>
      </c>
      <c r="B24028" s="119" t="s">
        <v>16377</v>
      </c>
      <c r="C24028">
        <v>0</v>
      </c>
      <c r="E24028">
        <v>1031</v>
      </c>
      <c r="F24028">
        <v>1500</v>
      </c>
      <c r="G24028">
        <v>175</v>
      </c>
      <c r="H24028">
        <v>6698</v>
      </c>
      <c r="I24028" s="119" t="s">
        <v>16</v>
      </c>
      <c r="J24028" s="119" t="s">
        <v>13431</v>
      </c>
      <c r="K24028" s="1">
        <v>46255.758941458334</v>
      </c>
      <c r="L24028">
        <v>0</v>
      </c>
      <c r="M24028">
        <v>10</v>
      </c>
      <c r="N24028">
        <v>0</v>
      </c>
      <c r="O24028">
        <v>3</v>
      </c>
      <c r="P24028" s="119" t="s">
        <v>20254</v>
      </c>
    </row>
    <row r="24029" spans="1:16" x14ac:dyDescent="0.25">
      <c r="A24029">
        <v>76301</v>
      </c>
      <c r="B24029" s="119" t="s">
        <v>16378</v>
      </c>
      <c r="C24029">
        <v>80</v>
      </c>
      <c r="E24029">
        <v>878</v>
      </c>
      <c r="F24029">
        <v>1562</v>
      </c>
      <c r="G24029">
        <v>127</v>
      </c>
      <c r="H24029">
        <v>2521</v>
      </c>
      <c r="I24029" s="119" t="s">
        <v>4726</v>
      </c>
      <c r="J24029" s="119" t="s">
        <v>222</v>
      </c>
      <c r="K24029" s="1">
        <v>46255.758941458334</v>
      </c>
      <c r="L24029">
        <v>216</v>
      </c>
      <c r="M24029">
        <v>2</v>
      </c>
      <c r="N24029">
        <v>1</v>
      </c>
      <c r="O24029">
        <v>0</v>
      </c>
      <c r="P24029" s="119" t="s">
        <v>20254</v>
      </c>
    </row>
    <row r="24030" spans="1:16" x14ac:dyDescent="0.25">
      <c r="A24030">
        <v>76302</v>
      </c>
      <c r="B24030" s="119" t="s">
        <v>16379</v>
      </c>
      <c r="C24030">
        <v>80</v>
      </c>
      <c r="E24030">
        <v>3414</v>
      </c>
      <c r="F24030">
        <v>3673</v>
      </c>
      <c r="G24030">
        <v>772</v>
      </c>
      <c r="H24030">
        <v>7898</v>
      </c>
      <c r="I24030" s="119" t="s">
        <v>16</v>
      </c>
      <c r="J24030" s="119" t="s">
        <v>139</v>
      </c>
      <c r="K24030" s="1">
        <v>46255.758941458334</v>
      </c>
      <c r="L24030">
        <v>0</v>
      </c>
      <c r="M24030">
        <v>39</v>
      </c>
      <c r="N24030">
        <v>0</v>
      </c>
      <c r="O24030">
        <v>5</v>
      </c>
      <c r="P24030" s="119" t="s">
        <v>20254</v>
      </c>
    </row>
    <row r="24031" spans="1:16" x14ac:dyDescent="0.25">
      <c r="A24031">
        <v>76303</v>
      </c>
      <c r="B24031" s="119" t="s">
        <v>16380</v>
      </c>
      <c r="C24031">
        <v>80</v>
      </c>
      <c r="E24031">
        <v>99</v>
      </c>
      <c r="F24031">
        <v>30918</v>
      </c>
      <c r="G24031">
        <v>14</v>
      </c>
      <c r="H24031">
        <v>149937</v>
      </c>
      <c r="I24031" s="119" t="s">
        <v>4726</v>
      </c>
      <c r="J24031" s="119" t="s">
        <v>24</v>
      </c>
      <c r="K24031" s="1">
        <v>46255.758941458334</v>
      </c>
      <c r="L24031">
        <v>13</v>
      </c>
      <c r="M24031">
        <v>3</v>
      </c>
      <c r="N24031">
        <v>3</v>
      </c>
      <c r="O24031">
        <v>0</v>
      </c>
      <c r="P24031" s="119" t="s">
        <v>20254</v>
      </c>
    </row>
    <row r="24032" spans="1:16" x14ac:dyDescent="0.25">
      <c r="A24032">
        <v>76317</v>
      </c>
      <c r="B24032" s="119" t="s">
        <v>16381</v>
      </c>
      <c r="C24032">
        <v>0</v>
      </c>
      <c r="E24032">
        <v>2916</v>
      </c>
      <c r="F24032">
        <v>521</v>
      </c>
      <c r="G24032">
        <v>2009</v>
      </c>
      <c r="H24032">
        <v>5154</v>
      </c>
      <c r="I24032" s="119" t="s">
        <v>16</v>
      </c>
      <c r="J24032" s="119" t="s">
        <v>13431</v>
      </c>
      <c r="K24032" s="1">
        <v>46255.758941458334</v>
      </c>
      <c r="L24032">
        <v>0</v>
      </c>
      <c r="M24032">
        <v>4</v>
      </c>
      <c r="N24032">
        <v>0</v>
      </c>
      <c r="O24032">
        <v>0</v>
      </c>
      <c r="P24032" s="119" t="s">
        <v>20254</v>
      </c>
    </row>
    <row r="24033" spans="1:16" x14ac:dyDescent="0.25">
      <c r="A24033">
        <v>76332</v>
      </c>
      <c r="B24033" s="119" t="s">
        <v>16382</v>
      </c>
      <c r="C24033">
        <v>0</v>
      </c>
      <c r="E24033">
        <v>86</v>
      </c>
      <c r="F24033">
        <v>222565</v>
      </c>
      <c r="G24033">
        <v>40</v>
      </c>
      <c r="H24033">
        <v>449994</v>
      </c>
      <c r="I24033" s="119" t="s">
        <v>16</v>
      </c>
      <c r="J24033" s="119" t="s">
        <v>222</v>
      </c>
      <c r="K24033" s="1">
        <v>46255.758941458334</v>
      </c>
      <c r="L24033">
        <v>17</v>
      </c>
      <c r="M24033">
        <v>2</v>
      </c>
      <c r="N24033">
        <v>2</v>
      </c>
      <c r="O24033">
        <v>0</v>
      </c>
      <c r="P24033" s="119" t="s">
        <v>20254</v>
      </c>
    </row>
    <row r="24034" spans="1:16" x14ac:dyDescent="0.25">
      <c r="A24034">
        <v>76334</v>
      </c>
      <c r="B24034" s="119" t="s">
        <v>16383</v>
      </c>
      <c r="C24034">
        <v>0</v>
      </c>
      <c r="E24034">
        <v>0</v>
      </c>
      <c r="F24034">
        <v>0</v>
      </c>
      <c r="G24034">
        <v>674</v>
      </c>
      <c r="H24034">
        <v>23</v>
      </c>
      <c r="I24034" s="119" t="s">
        <v>16</v>
      </c>
      <c r="J24034" s="119" t="s">
        <v>24</v>
      </c>
      <c r="K24034" s="1">
        <v>46255.758941458334</v>
      </c>
      <c r="L24034">
        <v>0</v>
      </c>
      <c r="M24034">
        <v>17</v>
      </c>
      <c r="N24034">
        <v>0</v>
      </c>
      <c r="O24034">
        <v>5</v>
      </c>
      <c r="P24034" s="119" t="s">
        <v>20254</v>
      </c>
    </row>
    <row r="24035" spans="1:16" x14ac:dyDescent="0.25">
      <c r="A24035">
        <v>76340</v>
      </c>
      <c r="B24035" s="119" t="s">
        <v>16384</v>
      </c>
      <c r="C24035">
        <v>0</v>
      </c>
      <c r="E24035">
        <v>0</v>
      </c>
      <c r="F24035">
        <v>0</v>
      </c>
      <c r="G24035">
        <v>37097</v>
      </c>
      <c r="H24035">
        <v>2</v>
      </c>
      <c r="I24035" s="119" t="s">
        <v>16</v>
      </c>
      <c r="J24035" s="119" t="s">
        <v>24</v>
      </c>
      <c r="K24035" s="1">
        <v>46255.758941458334</v>
      </c>
      <c r="L24035">
        <v>0</v>
      </c>
      <c r="M24035">
        <v>62</v>
      </c>
      <c r="N24035">
        <v>0</v>
      </c>
      <c r="O24035">
        <v>12</v>
      </c>
      <c r="P24035" s="119" t="s">
        <v>20254</v>
      </c>
    </row>
    <row r="24036" spans="1:16" x14ac:dyDescent="0.25">
      <c r="A24036">
        <v>76350</v>
      </c>
      <c r="B24036" s="119" t="s">
        <v>16385</v>
      </c>
      <c r="C24036">
        <v>0</v>
      </c>
      <c r="E24036">
        <v>500</v>
      </c>
      <c r="F24036">
        <v>182</v>
      </c>
      <c r="G24036">
        <v>2595</v>
      </c>
      <c r="H24036">
        <v>3997</v>
      </c>
      <c r="I24036" s="119" t="s">
        <v>16</v>
      </c>
      <c r="J24036" s="119" t="s">
        <v>13431</v>
      </c>
      <c r="K24036" s="1">
        <v>46255.758941458334</v>
      </c>
      <c r="L24036">
        <v>4</v>
      </c>
      <c r="M24036">
        <v>29</v>
      </c>
      <c r="N24036">
        <v>1</v>
      </c>
      <c r="O24036">
        <v>3</v>
      </c>
      <c r="P24036" s="119" t="s">
        <v>20254</v>
      </c>
    </row>
    <row r="24037" spans="1:16" x14ac:dyDescent="0.25">
      <c r="A24037">
        <v>76351</v>
      </c>
      <c r="B24037" s="119" t="s">
        <v>16386</v>
      </c>
      <c r="C24037">
        <v>0</v>
      </c>
      <c r="E24037">
        <v>586</v>
      </c>
      <c r="F24037">
        <v>200</v>
      </c>
      <c r="G24037">
        <v>253</v>
      </c>
      <c r="H24037">
        <v>1511</v>
      </c>
      <c r="I24037" s="119" t="s">
        <v>16</v>
      </c>
      <c r="J24037" s="119" t="s">
        <v>13431</v>
      </c>
      <c r="K24037" s="1">
        <v>46255.758941458334</v>
      </c>
      <c r="L24037">
        <v>1</v>
      </c>
      <c r="M24037">
        <v>4</v>
      </c>
      <c r="N24037">
        <v>0</v>
      </c>
      <c r="O24037">
        <v>1</v>
      </c>
      <c r="P24037" s="119" t="s">
        <v>20254</v>
      </c>
    </row>
    <row r="24038" spans="1:16" x14ac:dyDescent="0.25">
      <c r="A24038">
        <v>76353</v>
      </c>
      <c r="B24038" s="119" t="s">
        <v>16387</v>
      </c>
      <c r="C24038">
        <v>0</v>
      </c>
      <c r="E24038">
        <v>1306</v>
      </c>
      <c r="F24038">
        <v>973</v>
      </c>
      <c r="G24038">
        <v>515</v>
      </c>
      <c r="H24038">
        <v>2495</v>
      </c>
      <c r="I24038" s="119" t="s">
        <v>16</v>
      </c>
      <c r="J24038" s="119" t="s">
        <v>22</v>
      </c>
      <c r="K24038" s="1">
        <v>46255.758941458334</v>
      </c>
      <c r="L24038">
        <v>0</v>
      </c>
      <c r="M24038">
        <v>1</v>
      </c>
      <c r="N24038">
        <v>0</v>
      </c>
      <c r="O24038">
        <v>0</v>
      </c>
      <c r="P24038" s="119" t="s">
        <v>20254</v>
      </c>
    </row>
    <row r="24039" spans="1:16" x14ac:dyDescent="0.25">
      <c r="A24039">
        <v>76358</v>
      </c>
      <c r="B24039" s="119" t="s">
        <v>16388</v>
      </c>
      <c r="C24039">
        <v>0</v>
      </c>
      <c r="E24039">
        <v>18944</v>
      </c>
      <c r="F24039">
        <v>29</v>
      </c>
      <c r="G24039">
        <v>2103</v>
      </c>
      <c r="H24039">
        <v>155</v>
      </c>
      <c r="I24039" s="119" t="s">
        <v>16</v>
      </c>
      <c r="J24039" s="119" t="s">
        <v>24</v>
      </c>
      <c r="K24039" s="1">
        <v>46255.758941458334</v>
      </c>
      <c r="L24039">
        <v>15</v>
      </c>
      <c r="M24039">
        <v>4</v>
      </c>
      <c r="N24039">
        <v>2</v>
      </c>
      <c r="O24039">
        <v>1</v>
      </c>
      <c r="P24039" s="119" t="s">
        <v>20254</v>
      </c>
    </row>
    <row r="24040" spans="1:16" x14ac:dyDescent="0.25">
      <c r="A24040">
        <v>76359</v>
      </c>
      <c r="B24040" s="119" t="s">
        <v>16389</v>
      </c>
      <c r="C24040">
        <v>80</v>
      </c>
      <c r="E24040">
        <v>1304</v>
      </c>
      <c r="F24040">
        <v>4910</v>
      </c>
      <c r="G24040">
        <v>102</v>
      </c>
      <c r="H24040">
        <v>27901</v>
      </c>
      <c r="I24040" s="119" t="s">
        <v>16</v>
      </c>
      <c r="J24040" s="119" t="s">
        <v>139</v>
      </c>
      <c r="K24040" s="1">
        <v>46255.758941458334</v>
      </c>
      <c r="L24040">
        <v>1</v>
      </c>
      <c r="M24040">
        <v>7</v>
      </c>
      <c r="N24040">
        <v>1</v>
      </c>
      <c r="O24040">
        <v>2</v>
      </c>
      <c r="P24040" s="119" t="s">
        <v>20254</v>
      </c>
    </row>
    <row r="24041" spans="1:16" x14ac:dyDescent="0.25">
      <c r="A24041">
        <v>76363</v>
      </c>
      <c r="B24041" s="119" t="s">
        <v>16390</v>
      </c>
      <c r="C24041">
        <v>0</v>
      </c>
      <c r="E24041">
        <v>341</v>
      </c>
      <c r="F24041">
        <v>1160106</v>
      </c>
      <c r="G24041">
        <v>1</v>
      </c>
      <c r="H24041">
        <v>100000000</v>
      </c>
      <c r="I24041" s="119" t="s">
        <v>1807</v>
      </c>
      <c r="J24041" s="119" t="s">
        <v>22</v>
      </c>
      <c r="K24041" s="1">
        <v>46255.758941458334</v>
      </c>
      <c r="L24041">
        <v>0</v>
      </c>
      <c r="M24041">
        <v>0</v>
      </c>
      <c r="N24041">
        <v>0</v>
      </c>
      <c r="O24041">
        <v>0</v>
      </c>
      <c r="P24041" s="119" t="s">
        <v>20254</v>
      </c>
    </row>
    <row r="24042" spans="1:16" x14ac:dyDescent="0.25">
      <c r="A24042">
        <v>76367</v>
      </c>
      <c r="B24042" s="119" t="s">
        <v>16391</v>
      </c>
      <c r="C24042">
        <v>0</v>
      </c>
      <c r="E24042">
        <v>2509</v>
      </c>
      <c r="F24042">
        <v>24</v>
      </c>
      <c r="G24042">
        <v>885</v>
      </c>
      <c r="H24042">
        <v>269</v>
      </c>
      <c r="I24042" s="119" t="s">
        <v>16</v>
      </c>
      <c r="J24042" s="119" t="s">
        <v>13431</v>
      </c>
      <c r="K24042" s="1">
        <v>46255.758941458334</v>
      </c>
      <c r="L24042">
        <v>3</v>
      </c>
      <c r="M24042">
        <v>10</v>
      </c>
      <c r="N24042">
        <v>0</v>
      </c>
      <c r="O24042">
        <v>2</v>
      </c>
      <c r="P24042" s="119" t="s">
        <v>20254</v>
      </c>
    </row>
    <row r="24043" spans="1:16" x14ac:dyDescent="0.25">
      <c r="A24043">
        <v>76369</v>
      </c>
      <c r="B24043" s="119" t="s">
        <v>16392</v>
      </c>
      <c r="C24043">
        <v>80</v>
      </c>
      <c r="E24043">
        <v>333</v>
      </c>
      <c r="F24043">
        <v>45071</v>
      </c>
      <c r="G24043">
        <v>36</v>
      </c>
      <c r="H24043">
        <v>144777</v>
      </c>
      <c r="I24043" s="119" t="s">
        <v>19</v>
      </c>
      <c r="J24043" s="119" t="s">
        <v>24</v>
      </c>
      <c r="K24043" s="1">
        <v>46255.758941458334</v>
      </c>
      <c r="L24043">
        <v>0</v>
      </c>
      <c r="M24043">
        <v>2</v>
      </c>
      <c r="N24043">
        <v>0</v>
      </c>
      <c r="O24043">
        <v>1</v>
      </c>
      <c r="P24043" s="119" t="s">
        <v>20254</v>
      </c>
    </row>
    <row r="24044" spans="1:16" x14ac:dyDescent="0.25">
      <c r="A24044">
        <v>76372</v>
      </c>
      <c r="B24044" s="119" t="s">
        <v>16393</v>
      </c>
      <c r="C24044">
        <v>0</v>
      </c>
      <c r="E24044">
        <v>1079</v>
      </c>
      <c r="F24044">
        <v>2</v>
      </c>
      <c r="G24044">
        <v>463</v>
      </c>
      <c r="H24044">
        <v>30</v>
      </c>
      <c r="I24044" s="119" t="s">
        <v>16</v>
      </c>
      <c r="J24044" s="119" t="s">
        <v>24</v>
      </c>
      <c r="K24044" s="1">
        <v>46255.758941458334</v>
      </c>
      <c r="L24044">
        <v>10</v>
      </c>
      <c r="M24044">
        <v>10</v>
      </c>
      <c r="N24044">
        <v>1</v>
      </c>
      <c r="O24044">
        <v>2</v>
      </c>
      <c r="P24044" s="119" t="s">
        <v>20254</v>
      </c>
    </row>
    <row r="24045" spans="1:16" x14ac:dyDescent="0.25">
      <c r="A24045">
        <v>76389</v>
      </c>
      <c r="B24045" s="119" t="s">
        <v>16394</v>
      </c>
      <c r="C24045">
        <v>80</v>
      </c>
      <c r="E24045">
        <v>151</v>
      </c>
      <c r="F24045">
        <v>55657</v>
      </c>
      <c r="G24045">
        <v>131</v>
      </c>
      <c r="H24045">
        <v>105207</v>
      </c>
      <c r="I24045" s="119" t="s">
        <v>19</v>
      </c>
      <c r="J24045" s="119" t="s">
        <v>24</v>
      </c>
      <c r="K24045" s="1">
        <v>46255.758941458334</v>
      </c>
      <c r="L24045">
        <v>12</v>
      </c>
      <c r="M24045">
        <v>11</v>
      </c>
      <c r="N24045">
        <v>2</v>
      </c>
      <c r="O24045">
        <v>1</v>
      </c>
      <c r="P24045" s="119" t="s">
        <v>20254</v>
      </c>
    </row>
    <row r="24046" spans="1:16" x14ac:dyDescent="0.25">
      <c r="A24046">
        <v>76391</v>
      </c>
      <c r="B24046" s="119" t="s">
        <v>16395</v>
      </c>
      <c r="C24046">
        <v>0</v>
      </c>
      <c r="E24046">
        <v>5531</v>
      </c>
      <c r="F24046">
        <v>37</v>
      </c>
      <c r="G24046">
        <v>1215</v>
      </c>
      <c r="H24046">
        <v>180</v>
      </c>
      <c r="I24046" s="119" t="s">
        <v>16</v>
      </c>
      <c r="J24046" s="119" t="s">
        <v>24</v>
      </c>
      <c r="K24046" s="1">
        <v>46255.758941458334</v>
      </c>
      <c r="L24046">
        <v>6</v>
      </c>
      <c r="M24046">
        <v>9</v>
      </c>
      <c r="N24046">
        <v>2</v>
      </c>
      <c r="O24046">
        <v>1</v>
      </c>
      <c r="P24046" s="119" t="s">
        <v>20254</v>
      </c>
    </row>
    <row r="24047" spans="1:16" x14ac:dyDescent="0.25">
      <c r="A24047">
        <v>76394</v>
      </c>
      <c r="B24047" s="119" t="s">
        <v>16396</v>
      </c>
      <c r="C24047">
        <v>0</v>
      </c>
      <c r="E24047">
        <v>6880</v>
      </c>
      <c r="F24047">
        <v>622</v>
      </c>
      <c r="G24047">
        <v>2927</v>
      </c>
      <c r="H24047">
        <v>2999</v>
      </c>
      <c r="I24047" s="119" t="s">
        <v>16</v>
      </c>
      <c r="J24047" s="119" t="s">
        <v>13431</v>
      </c>
      <c r="K24047" s="1">
        <v>46255.758941458334</v>
      </c>
      <c r="L24047">
        <v>0</v>
      </c>
      <c r="M24047">
        <v>2</v>
      </c>
      <c r="N24047">
        <v>0</v>
      </c>
      <c r="O24047">
        <v>0</v>
      </c>
      <c r="P24047" s="119" t="s">
        <v>20254</v>
      </c>
    </row>
    <row r="24048" spans="1:16" x14ac:dyDescent="0.25">
      <c r="A24048">
        <v>76396</v>
      </c>
      <c r="B24048" s="119" t="s">
        <v>16397</v>
      </c>
      <c r="C24048">
        <v>0</v>
      </c>
      <c r="E24048">
        <v>582</v>
      </c>
      <c r="F24048">
        <v>16</v>
      </c>
      <c r="G24048">
        <v>1490</v>
      </c>
      <c r="H24048">
        <v>275</v>
      </c>
      <c r="I24048" s="119" t="s">
        <v>16</v>
      </c>
      <c r="J24048" s="119" t="s">
        <v>13431</v>
      </c>
      <c r="K24048" s="1">
        <v>46255.758941458334</v>
      </c>
      <c r="L24048">
        <v>5</v>
      </c>
      <c r="M24048">
        <v>13</v>
      </c>
      <c r="N24048">
        <v>1</v>
      </c>
      <c r="O24048">
        <v>5</v>
      </c>
      <c r="P24048" s="119" t="s">
        <v>20254</v>
      </c>
    </row>
    <row r="24049" spans="1:16" x14ac:dyDescent="0.25">
      <c r="A24049">
        <v>76401</v>
      </c>
      <c r="B24049" s="119" t="s">
        <v>16398</v>
      </c>
      <c r="C24049">
        <v>80</v>
      </c>
      <c r="D24049">
        <v>76385</v>
      </c>
      <c r="E24049">
        <v>47</v>
      </c>
      <c r="F24049">
        <v>16638</v>
      </c>
      <c r="G24049">
        <v>100</v>
      </c>
      <c r="H24049">
        <v>34000</v>
      </c>
      <c r="I24049" s="119" t="s">
        <v>4611</v>
      </c>
      <c r="J24049" s="119" t="s">
        <v>24</v>
      </c>
      <c r="K24049" s="1">
        <v>46255.758941458334</v>
      </c>
      <c r="L24049">
        <v>2</v>
      </c>
      <c r="M24049">
        <v>7</v>
      </c>
      <c r="N24049">
        <v>0</v>
      </c>
      <c r="O24049">
        <v>2</v>
      </c>
      <c r="P24049" s="119" t="s">
        <v>20254</v>
      </c>
    </row>
    <row r="24050" spans="1:16" x14ac:dyDescent="0.25">
      <c r="A24050">
        <v>76412</v>
      </c>
      <c r="B24050" s="119" t="s">
        <v>16399</v>
      </c>
      <c r="C24050">
        <v>80</v>
      </c>
      <c r="E24050">
        <v>25</v>
      </c>
      <c r="F24050">
        <v>50128</v>
      </c>
      <c r="G24050">
        <v>34</v>
      </c>
      <c r="H24050">
        <v>160000</v>
      </c>
      <c r="I24050" s="119" t="s">
        <v>19</v>
      </c>
      <c r="J24050" s="119" t="s">
        <v>24</v>
      </c>
      <c r="K24050" s="1">
        <v>46255.758941458334</v>
      </c>
      <c r="L24050">
        <v>0</v>
      </c>
      <c r="M24050">
        <v>3</v>
      </c>
      <c r="N24050">
        <v>0</v>
      </c>
      <c r="O24050">
        <v>1</v>
      </c>
      <c r="P24050" s="119" t="s">
        <v>20254</v>
      </c>
    </row>
    <row r="24051" spans="1:16" x14ac:dyDescent="0.25">
      <c r="A24051">
        <v>76414</v>
      </c>
      <c r="B24051" s="119" t="s">
        <v>16400</v>
      </c>
      <c r="C24051">
        <v>0</v>
      </c>
      <c r="E24051">
        <v>0</v>
      </c>
      <c r="F24051">
        <v>0</v>
      </c>
      <c r="G24051">
        <v>25966</v>
      </c>
      <c r="H24051">
        <v>2</v>
      </c>
      <c r="I24051" s="119" t="s">
        <v>16</v>
      </c>
      <c r="J24051" s="119" t="s">
        <v>24</v>
      </c>
      <c r="K24051" s="1">
        <v>46255.758941458334</v>
      </c>
      <c r="L24051">
        <v>0</v>
      </c>
      <c r="M24051">
        <v>39</v>
      </c>
      <c r="N24051">
        <v>0</v>
      </c>
      <c r="O24051">
        <v>8</v>
      </c>
      <c r="P24051" s="119" t="s">
        <v>20254</v>
      </c>
    </row>
    <row r="24052" spans="1:16" x14ac:dyDescent="0.25">
      <c r="A24052">
        <v>76415</v>
      </c>
      <c r="B24052" s="119" t="s">
        <v>16401</v>
      </c>
      <c r="C24052">
        <v>80</v>
      </c>
      <c r="E24052">
        <v>1066</v>
      </c>
      <c r="F24052">
        <v>7060</v>
      </c>
      <c r="G24052">
        <v>302</v>
      </c>
      <c r="H24052">
        <v>9276</v>
      </c>
      <c r="I24052" s="119" t="s">
        <v>16</v>
      </c>
      <c r="J24052" s="119" t="s">
        <v>139</v>
      </c>
      <c r="K24052" s="1">
        <v>46255.758941458334</v>
      </c>
      <c r="L24052">
        <v>15</v>
      </c>
      <c r="M24052">
        <v>16</v>
      </c>
      <c r="N24052">
        <v>2</v>
      </c>
      <c r="O24052">
        <v>0</v>
      </c>
      <c r="P24052" s="119" t="s">
        <v>20254</v>
      </c>
    </row>
    <row r="24053" spans="1:16" x14ac:dyDescent="0.25">
      <c r="A24053">
        <v>76418</v>
      </c>
      <c r="B24053" s="119" t="s">
        <v>16402</v>
      </c>
      <c r="C24053">
        <v>80</v>
      </c>
      <c r="E24053">
        <v>422</v>
      </c>
      <c r="F24053">
        <v>9344</v>
      </c>
      <c r="G24053">
        <v>58</v>
      </c>
      <c r="H24053">
        <v>29321</v>
      </c>
      <c r="I24053" s="119" t="s">
        <v>19</v>
      </c>
      <c r="J24053" s="119" t="s">
        <v>24</v>
      </c>
      <c r="K24053" s="1">
        <v>46255.758941458334</v>
      </c>
      <c r="L24053">
        <v>1</v>
      </c>
      <c r="M24053">
        <v>0</v>
      </c>
      <c r="N24053">
        <v>0</v>
      </c>
      <c r="O24053">
        <v>0</v>
      </c>
      <c r="P24053" s="119" t="s">
        <v>20254</v>
      </c>
    </row>
    <row r="24054" spans="1:16" x14ac:dyDescent="0.25">
      <c r="A24054">
        <v>76419</v>
      </c>
      <c r="B24054" s="119" t="s">
        <v>16403</v>
      </c>
      <c r="C24054">
        <v>0</v>
      </c>
      <c r="E24054">
        <v>790</v>
      </c>
      <c r="F24054">
        <v>92</v>
      </c>
      <c r="G24054">
        <v>325</v>
      </c>
      <c r="H24054">
        <v>1309</v>
      </c>
      <c r="I24054" s="119" t="s">
        <v>16</v>
      </c>
      <c r="J24054" s="119" t="s">
        <v>24</v>
      </c>
      <c r="K24054" s="1">
        <v>46255.758941458334</v>
      </c>
      <c r="L24054">
        <v>0</v>
      </c>
      <c r="M24054">
        <v>1</v>
      </c>
      <c r="N24054">
        <v>0</v>
      </c>
      <c r="O24054">
        <v>1</v>
      </c>
      <c r="P24054" s="119" t="s">
        <v>20254</v>
      </c>
    </row>
    <row r="24055" spans="1:16" x14ac:dyDescent="0.25">
      <c r="A24055">
        <v>76423</v>
      </c>
      <c r="B24055" s="119" t="s">
        <v>16404</v>
      </c>
      <c r="C24055">
        <v>0</v>
      </c>
      <c r="E24055">
        <v>1995</v>
      </c>
      <c r="F24055">
        <v>501</v>
      </c>
      <c r="G24055">
        <v>5403</v>
      </c>
      <c r="H24055">
        <v>849</v>
      </c>
      <c r="I24055" s="119" t="s">
        <v>6020</v>
      </c>
      <c r="J24055" s="119" t="s">
        <v>22</v>
      </c>
      <c r="K24055" s="1">
        <v>46255.758941458334</v>
      </c>
      <c r="L24055">
        <v>600</v>
      </c>
      <c r="M24055">
        <v>251</v>
      </c>
      <c r="N24055">
        <v>17</v>
      </c>
      <c r="O24055">
        <v>2</v>
      </c>
      <c r="P24055" s="119" t="s">
        <v>20254</v>
      </c>
    </row>
    <row r="24056" spans="1:16" x14ac:dyDescent="0.25">
      <c r="A24056">
        <v>76425</v>
      </c>
      <c r="B24056" s="119" t="s">
        <v>16405</v>
      </c>
      <c r="C24056">
        <v>80</v>
      </c>
      <c r="E24056">
        <v>43</v>
      </c>
      <c r="F24056">
        <v>10007</v>
      </c>
      <c r="G24056">
        <v>37</v>
      </c>
      <c r="H24056">
        <v>129811</v>
      </c>
      <c r="I24056" s="119" t="s">
        <v>4726</v>
      </c>
      <c r="J24056" s="119" t="s">
        <v>24</v>
      </c>
      <c r="K24056" s="1">
        <v>46255.758941458334</v>
      </c>
      <c r="L24056">
        <v>11</v>
      </c>
      <c r="M24056">
        <v>8</v>
      </c>
      <c r="N24056">
        <v>3</v>
      </c>
      <c r="O24056">
        <v>2</v>
      </c>
      <c r="P24056" s="119" t="s">
        <v>20254</v>
      </c>
    </row>
    <row r="24057" spans="1:16" x14ac:dyDescent="0.25">
      <c r="A24057">
        <v>76430</v>
      </c>
      <c r="B24057" s="119" t="s">
        <v>16406</v>
      </c>
      <c r="C24057">
        <v>80</v>
      </c>
      <c r="D24057">
        <v>71725</v>
      </c>
      <c r="E24057">
        <v>69</v>
      </c>
      <c r="F24057">
        <v>21023</v>
      </c>
      <c r="G24057">
        <v>1548</v>
      </c>
      <c r="H24057">
        <v>32796</v>
      </c>
      <c r="I24057" s="119" t="s">
        <v>4611</v>
      </c>
      <c r="J24057" s="119" t="s">
        <v>24</v>
      </c>
      <c r="K24057" s="1">
        <v>46255.758941458334</v>
      </c>
      <c r="L24057">
        <v>18</v>
      </c>
      <c r="M24057">
        <v>33</v>
      </c>
      <c r="N24057">
        <v>0</v>
      </c>
      <c r="O24057">
        <v>5</v>
      </c>
      <c r="P24057" s="119" t="s">
        <v>20254</v>
      </c>
    </row>
    <row r="24058" spans="1:16" x14ac:dyDescent="0.25">
      <c r="A24058">
        <v>76445</v>
      </c>
      <c r="B24058" s="119" t="s">
        <v>16407</v>
      </c>
      <c r="C24058">
        <v>0</v>
      </c>
      <c r="E24058">
        <v>558</v>
      </c>
      <c r="F24058">
        <v>1651</v>
      </c>
      <c r="G24058">
        <v>29</v>
      </c>
      <c r="H24058">
        <v>11185</v>
      </c>
      <c r="I24058" s="119" t="s">
        <v>16</v>
      </c>
      <c r="J24058" s="119" t="s">
        <v>13431</v>
      </c>
      <c r="K24058" s="1">
        <v>46255.758941458334</v>
      </c>
      <c r="L24058">
        <v>0</v>
      </c>
      <c r="M24058">
        <v>0</v>
      </c>
      <c r="N24058">
        <v>0</v>
      </c>
      <c r="O24058">
        <v>0</v>
      </c>
      <c r="P24058" s="119" t="s">
        <v>20254</v>
      </c>
    </row>
    <row r="24059" spans="1:16" x14ac:dyDescent="0.25">
      <c r="A24059">
        <v>76446</v>
      </c>
      <c r="B24059" s="119" t="s">
        <v>16408</v>
      </c>
      <c r="C24059">
        <v>0</v>
      </c>
      <c r="E24059">
        <v>627</v>
      </c>
      <c r="F24059">
        <v>1251</v>
      </c>
      <c r="G24059">
        <v>81</v>
      </c>
      <c r="H24059">
        <v>10660</v>
      </c>
      <c r="I24059" s="119" t="s">
        <v>16</v>
      </c>
      <c r="J24059" s="119" t="s">
        <v>13431</v>
      </c>
      <c r="K24059" s="1">
        <v>46255.758941458334</v>
      </c>
      <c r="L24059">
        <v>1</v>
      </c>
      <c r="M24059">
        <v>1</v>
      </c>
      <c r="N24059">
        <v>0</v>
      </c>
      <c r="O24059">
        <v>0</v>
      </c>
      <c r="P24059" s="119" t="s">
        <v>20254</v>
      </c>
    </row>
    <row r="24060" spans="1:16" x14ac:dyDescent="0.25">
      <c r="A24060">
        <v>76451</v>
      </c>
      <c r="B24060" s="119" t="s">
        <v>16409</v>
      </c>
      <c r="C24060">
        <v>80</v>
      </c>
      <c r="E24060">
        <v>17</v>
      </c>
      <c r="F24060">
        <v>63354</v>
      </c>
      <c r="G24060">
        <v>4</v>
      </c>
      <c r="H24060">
        <v>148777</v>
      </c>
      <c r="I24060" s="119" t="s">
        <v>4726</v>
      </c>
      <c r="J24060" s="119" t="s">
        <v>24</v>
      </c>
      <c r="K24060" s="1">
        <v>46255.758941458334</v>
      </c>
      <c r="L24060">
        <v>5</v>
      </c>
      <c r="M24060">
        <v>1</v>
      </c>
      <c r="N24060">
        <v>0</v>
      </c>
      <c r="O24060">
        <v>0</v>
      </c>
      <c r="P24060" s="119" t="s">
        <v>20254</v>
      </c>
    </row>
    <row r="24061" spans="1:16" x14ac:dyDescent="0.25">
      <c r="A24061">
        <v>76453</v>
      </c>
      <c r="B24061" s="119" t="s">
        <v>16410</v>
      </c>
      <c r="C24061">
        <v>0</v>
      </c>
      <c r="E24061">
        <v>65874</v>
      </c>
      <c r="F24061">
        <v>73</v>
      </c>
      <c r="G24061">
        <v>30936</v>
      </c>
      <c r="H24061">
        <v>99</v>
      </c>
      <c r="I24061" s="119" t="s">
        <v>3582</v>
      </c>
      <c r="J24061" s="119" t="s">
        <v>139</v>
      </c>
      <c r="K24061" s="1">
        <v>46255.758941458334</v>
      </c>
      <c r="L24061">
        <v>4435</v>
      </c>
      <c r="M24061">
        <v>1382</v>
      </c>
      <c r="N24061">
        <v>428</v>
      </c>
      <c r="O24061">
        <v>333</v>
      </c>
      <c r="P24061" s="119" t="s">
        <v>20254</v>
      </c>
    </row>
    <row r="24062" spans="1:16" x14ac:dyDescent="0.25">
      <c r="A24062">
        <v>76455</v>
      </c>
      <c r="B24062" s="119" t="s">
        <v>16411</v>
      </c>
      <c r="C24062">
        <v>80</v>
      </c>
      <c r="E24062">
        <v>304</v>
      </c>
      <c r="F24062">
        <v>37155</v>
      </c>
      <c r="G24062">
        <v>135</v>
      </c>
      <c r="H24062">
        <v>100303</v>
      </c>
      <c r="I24062" s="119" t="s">
        <v>19</v>
      </c>
      <c r="J24062" s="119" t="s">
        <v>24</v>
      </c>
      <c r="K24062" s="1">
        <v>46255.758941458334</v>
      </c>
      <c r="L24062">
        <v>10</v>
      </c>
      <c r="M24062">
        <v>18</v>
      </c>
      <c r="N24062">
        <v>3</v>
      </c>
      <c r="O24062">
        <v>3</v>
      </c>
      <c r="P24062" s="119" t="s">
        <v>20254</v>
      </c>
    </row>
    <row r="24063" spans="1:16" x14ac:dyDescent="0.25">
      <c r="A24063">
        <v>76461</v>
      </c>
      <c r="B24063" s="119" t="s">
        <v>16412</v>
      </c>
      <c r="C24063">
        <v>0</v>
      </c>
      <c r="E24063">
        <v>364</v>
      </c>
      <c r="F24063">
        <v>70234</v>
      </c>
      <c r="G24063">
        <v>18</v>
      </c>
      <c r="H24063">
        <v>209986</v>
      </c>
      <c r="I24063" s="119" t="s">
        <v>16</v>
      </c>
      <c r="J24063" s="119" t="s">
        <v>222</v>
      </c>
      <c r="K24063" s="1">
        <v>46255.758941458334</v>
      </c>
      <c r="L24063">
        <v>0</v>
      </c>
      <c r="M24063">
        <v>0</v>
      </c>
      <c r="N24063">
        <v>0</v>
      </c>
      <c r="O24063">
        <v>0</v>
      </c>
      <c r="P24063" s="119" t="s">
        <v>20254</v>
      </c>
    </row>
    <row r="24064" spans="1:16" x14ac:dyDescent="0.25">
      <c r="A24064">
        <v>76463</v>
      </c>
      <c r="B24064" s="119" t="s">
        <v>16413</v>
      </c>
      <c r="C24064">
        <v>0</v>
      </c>
      <c r="E24064">
        <v>299</v>
      </c>
      <c r="F24064">
        <v>2929</v>
      </c>
      <c r="G24064">
        <v>4</v>
      </c>
      <c r="H24064">
        <v>20963</v>
      </c>
      <c r="I24064" s="119" t="s">
        <v>16</v>
      </c>
      <c r="J24064" s="119" t="s">
        <v>24</v>
      </c>
      <c r="K24064" s="1">
        <v>46255.758941458334</v>
      </c>
      <c r="L24064">
        <v>0</v>
      </c>
      <c r="M24064">
        <v>3</v>
      </c>
      <c r="N24064">
        <v>0</v>
      </c>
      <c r="O24064">
        <v>1</v>
      </c>
      <c r="P24064" s="119" t="s">
        <v>20254</v>
      </c>
    </row>
    <row r="24065" spans="1:16" x14ac:dyDescent="0.25">
      <c r="A24065">
        <v>76470</v>
      </c>
      <c r="B24065" s="119" t="s">
        <v>16414</v>
      </c>
      <c r="C24065">
        <v>0</v>
      </c>
      <c r="E24065">
        <v>4682</v>
      </c>
      <c r="F24065">
        <v>539</v>
      </c>
      <c r="G24065">
        <v>1108</v>
      </c>
      <c r="H24065">
        <v>1778</v>
      </c>
      <c r="I24065" s="119" t="s">
        <v>16</v>
      </c>
      <c r="J24065" s="119" t="s">
        <v>13431</v>
      </c>
      <c r="K24065" s="1">
        <v>46255.758941458334</v>
      </c>
      <c r="L24065">
        <v>0</v>
      </c>
      <c r="M24065">
        <v>2</v>
      </c>
      <c r="N24065">
        <v>0</v>
      </c>
      <c r="O24065">
        <v>1</v>
      </c>
      <c r="P24065" s="119" t="s">
        <v>20254</v>
      </c>
    </row>
    <row r="24066" spans="1:16" x14ac:dyDescent="0.25">
      <c r="A24066">
        <v>76477</v>
      </c>
      <c r="B24066" s="119" t="s">
        <v>16415</v>
      </c>
      <c r="C24066">
        <v>80</v>
      </c>
      <c r="E24066">
        <v>99</v>
      </c>
      <c r="F24066">
        <v>98434</v>
      </c>
      <c r="G24066">
        <v>81</v>
      </c>
      <c r="H24066">
        <v>129998</v>
      </c>
      <c r="I24066" s="119" t="s">
        <v>19</v>
      </c>
      <c r="J24066" s="119" t="s">
        <v>24</v>
      </c>
      <c r="K24066" s="1">
        <v>46255.758941458334</v>
      </c>
      <c r="L24066">
        <v>8</v>
      </c>
      <c r="M24066">
        <v>29</v>
      </c>
      <c r="N24066">
        <v>1</v>
      </c>
      <c r="O24066">
        <v>5</v>
      </c>
      <c r="P24066" s="119" t="s">
        <v>20254</v>
      </c>
    </row>
    <row r="24067" spans="1:16" x14ac:dyDescent="0.25">
      <c r="A24067">
        <v>76478</v>
      </c>
      <c r="B24067" s="119" t="s">
        <v>16416</v>
      </c>
      <c r="C24067">
        <v>60</v>
      </c>
      <c r="E24067">
        <v>357</v>
      </c>
      <c r="F24067">
        <v>1904</v>
      </c>
      <c r="G24067">
        <v>893</v>
      </c>
      <c r="H24067">
        <v>4428</v>
      </c>
      <c r="I24067" s="119" t="s">
        <v>16</v>
      </c>
      <c r="J24067" s="119" t="s">
        <v>22</v>
      </c>
      <c r="K24067" s="1">
        <v>46255.758941458334</v>
      </c>
      <c r="L24067">
        <v>0</v>
      </c>
      <c r="M24067">
        <v>1</v>
      </c>
      <c r="N24067">
        <v>0</v>
      </c>
      <c r="O24067">
        <v>0</v>
      </c>
      <c r="P24067" s="119" t="s">
        <v>20254</v>
      </c>
    </row>
    <row r="24068" spans="1:16" x14ac:dyDescent="0.25">
      <c r="A24068">
        <v>76480</v>
      </c>
      <c r="B24068" s="119" t="s">
        <v>16417</v>
      </c>
      <c r="C24068">
        <v>80</v>
      </c>
      <c r="E24068">
        <v>17</v>
      </c>
      <c r="F24068">
        <v>70219</v>
      </c>
      <c r="G24068">
        <v>16</v>
      </c>
      <c r="H24068">
        <v>134964</v>
      </c>
      <c r="I24068" s="119" t="s">
        <v>19</v>
      </c>
      <c r="J24068" s="119" t="s">
        <v>24</v>
      </c>
      <c r="K24068" s="1">
        <v>46255.758941458334</v>
      </c>
      <c r="L24068">
        <v>1</v>
      </c>
      <c r="M24068">
        <v>3</v>
      </c>
      <c r="N24068">
        <v>0</v>
      </c>
      <c r="O24068">
        <v>0</v>
      </c>
      <c r="P24068" s="119" t="s">
        <v>20254</v>
      </c>
    </row>
    <row r="24069" spans="1:16" x14ac:dyDescent="0.25">
      <c r="A24069">
        <v>76482</v>
      </c>
      <c r="B24069" s="119" t="s">
        <v>16418</v>
      </c>
      <c r="C24069">
        <v>0</v>
      </c>
      <c r="E24069">
        <v>0</v>
      </c>
      <c r="F24069">
        <v>0</v>
      </c>
      <c r="G24069">
        <v>10915</v>
      </c>
      <c r="H24069">
        <v>2</v>
      </c>
      <c r="I24069" s="119" t="s">
        <v>16</v>
      </c>
      <c r="J24069" s="119" t="s">
        <v>24</v>
      </c>
      <c r="K24069" s="1">
        <v>46255.758941458334</v>
      </c>
      <c r="L24069">
        <v>0</v>
      </c>
      <c r="M24069">
        <v>31</v>
      </c>
      <c r="N24069">
        <v>0</v>
      </c>
      <c r="O24069">
        <v>7</v>
      </c>
      <c r="P24069" s="119" t="s">
        <v>20254</v>
      </c>
    </row>
    <row r="24070" spans="1:16" x14ac:dyDescent="0.25">
      <c r="A24070">
        <v>76483</v>
      </c>
      <c r="B24070" s="119" t="s">
        <v>16419</v>
      </c>
      <c r="C24070">
        <v>0</v>
      </c>
      <c r="E24070">
        <v>91888</v>
      </c>
      <c r="F24070">
        <v>762</v>
      </c>
      <c r="G24070">
        <v>16043</v>
      </c>
      <c r="H24070">
        <v>861</v>
      </c>
      <c r="I24070" s="119" t="s">
        <v>1807</v>
      </c>
      <c r="J24070" s="119" t="s">
        <v>17</v>
      </c>
      <c r="K24070" s="1">
        <v>46255.758941458334</v>
      </c>
      <c r="L24070">
        <v>39269</v>
      </c>
      <c r="M24070">
        <v>5038</v>
      </c>
      <c r="N24070">
        <v>8753</v>
      </c>
      <c r="O24070">
        <v>1926</v>
      </c>
      <c r="P24070" s="119" t="s">
        <v>20254</v>
      </c>
    </row>
    <row r="24071" spans="1:16" x14ac:dyDescent="0.25">
      <c r="A24071">
        <v>76488</v>
      </c>
      <c r="B24071" s="119" t="s">
        <v>16420</v>
      </c>
      <c r="C24071">
        <v>0</v>
      </c>
      <c r="E24071">
        <v>536</v>
      </c>
      <c r="F24071">
        <v>300710</v>
      </c>
      <c r="G24071">
        <v>18</v>
      </c>
      <c r="H24071">
        <v>789999</v>
      </c>
      <c r="I24071" s="119" t="s">
        <v>16</v>
      </c>
      <c r="J24071" s="119" t="s">
        <v>24</v>
      </c>
      <c r="K24071" s="1">
        <v>46255.758941458334</v>
      </c>
      <c r="L24071">
        <v>0</v>
      </c>
      <c r="M24071">
        <v>0</v>
      </c>
      <c r="N24071">
        <v>0</v>
      </c>
      <c r="O24071">
        <v>0</v>
      </c>
      <c r="P24071" s="119" t="s">
        <v>20254</v>
      </c>
    </row>
    <row r="24072" spans="1:16" x14ac:dyDescent="0.25">
      <c r="A24072">
        <v>76491</v>
      </c>
      <c r="B24072" s="119" t="s">
        <v>16421</v>
      </c>
      <c r="C24072">
        <v>80</v>
      </c>
      <c r="E24072">
        <v>10595</v>
      </c>
      <c r="F24072">
        <v>1104</v>
      </c>
      <c r="G24072">
        <v>45584</v>
      </c>
      <c r="H24072">
        <v>1202</v>
      </c>
      <c r="I24072" s="119" t="s">
        <v>7033</v>
      </c>
      <c r="J24072" s="119" t="s">
        <v>222</v>
      </c>
      <c r="K24072" s="1">
        <v>46255.758941458334</v>
      </c>
      <c r="L24072">
        <v>9275</v>
      </c>
      <c r="M24072">
        <v>14587</v>
      </c>
      <c r="N24072">
        <v>2385</v>
      </c>
      <c r="O24072">
        <v>4093</v>
      </c>
      <c r="P24072" s="119" t="s">
        <v>20254</v>
      </c>
    </row>
    <row r="24073" spans="1:16" x14ac:dyDescent="0.25">
      <c r="A24073">
        <v>76492</v>
      </c>
      <c r="B24073" s="119" t="s">
        <v>16422</v>
      </c>
      <c r="C24073">
        <v>0</v>
      </c>
      <c r="E24073">
        <v>0</v>
      </c>
      <c r="F24073">
        <v>0</v>
      </c>
      <c r="G24073">
        <v>713</v>
      </c>
      <c r="H24073">
        <v>29</v>
      </c>
      <c r="I24073" s="119" t="s">
        <v>16</v>
      </c>
      <c r="J24073" s="119" t="s">
        <v>24</v>
      </c>
      <c r="K24073" s="1">
        <v>46255.758941458334</v>
      </c>
      <c r="L24073">
        <v>0</v>
      </c>
      <c r="M24073">
        <v>8</v>
      </c>
      <c r="N24073">
        <v>0</v>
      </c>
      <c r="O24073">
        <v>2</v>
      </c>
      <c r="P24073" s="119" t="s">
        <v>20254</v>
      </c>
    </row>
    <row r="24074" spans="1:16" x14ac:dyDescent="0.25">
      <c r="A24074">
        <v>76495</v>
      </c>
      <c r="B24074" s="119" t="s">
        <v>16423</v>
      </c>
      <c r="C24074">
        <v>80</v>
      </c>
      <c r="E24074">
        <v>107</v>
      </c>
      <c r="F24074">
        <v>20844</v>
      </c>
      <c r="G24074">
        <v>73</v>
      </c>
      <c r="H24074">
        <v>49995</v>
      </c>
      <c r="I24074" s="119" t="s">
        <v>4726</v>
      </c>
      <c r="J24074" s="119" t="s">
        <v>24</v>
      </c>
      <c r="K24074" s="1">
        <v>46255.758941458334</v>
      </c>
      <c r="L24074">
        <v>1</v>
      </c>
      <c r="M24074">
        <v>3</v>
      </c>
      <c r="N24074">
        <v>0</v>
      </c>
      <c r="O24074">
        <v>1</v>
      </c>
      <c r="P24074" s="119" t="s">
        <v>20254</v>
      </c>
    </row>
    <row r="24075" spans="1:16" x14ac:dyDescent="0.25">
      <c r="A24075">
        <v>76497</v>
      </c>
      <c r="B24075" s="119" t="s">
        <v>16424</v>
      </c>
      <c r="C24075">
        <v>0</v>
      </c>
      <c r="E24075">
        <v>499</v>
      </c>
      <c r="F24075">
        <v>370</v>
      </c>
      <c r="G24075">
        <v>224</v>
      </c>
      <c r="H24075">
        <v>6643</v>
      </c>
      <c r="I24075" s="119" t="s">
        <v>16</v>
      </c>
      <c r="J24075" s="119" t="s">
        <v>13431</v>
      </c>
      <c r="K24075" s="1">
        <v>46255.758941458334</v>
      </c>
      <c r="L24075">
        <v>1</v>
      </c>
      <c r="M24075">
        <v>13</v>
      </c>
      <c r="N24075">
        <v>0</v>
      </c>
      <c r="O24075">
        <v>4</v>
      </c>
      <c r="P24075" s="119" t="s">
        <v>20254</v>
      </c>
    </row>
    <row r="24076" spans="1:16" x14ac:dyDescent="0.25">
      <c r="A24076">
        <v>76508</v>
      </c>
      <c r="B24076" s="119" t="s">
        <v>16425</v>
      </c>
      <c r="C24076">
        <v>0</v>
      </c>
      <c r="E24076">
        <v>1064</v>
      </c>
      <c r="F24076">
        <v>402</v>
      </c>
      <c r="G24076">
        <v>0</v>
      </c>
      <c r="H24076">
        <v>0</v>
      </c>
      <c r="I24076" s="119" t="s">
        <v>6020</v>
      </c>
      <c r="J24076" s="119" t="s">
        <v>17</v>
      </c>
      <c r="K24076" s="1">
        <v>46255.758941458334</v>
      </c>
      <c r="L24076">
        <v>0</v>
      </c>
      <c r="M24076">
        <v>0</v>
      </c>
      <c r="N24076">
        <v>0</v>
      </c>
      <c r="O24076">
        <v>0</v>
      </c>
      <c r="P24076" s="119" t="s">
        <v>20254</v>
      </c>
    </row>
    <row r="24077" spans="1:16" x14ac:dyDescent="0.25">
      <c r="A24077">
        <v>76509</v>
      </c>
      <c r="B24077" s="119" t="s">
        <v>16426</v>
      </c>
      <c r="C24077">
        <v>0</v>
      </c>
      <c r="E24077">
        <v>1215</v>
      </c>
      <c r="F24077">
        <v>300</v>
      </c>
      <c r="G24077">
        <v>175</v>
      </c>
      <c r="H24077">
        <v>5997</v>
      </c>
      <c r="I24077" s="119" t="s">
        <v>16</v>
      </c>
      <c r="J24077" s="119" t="s">
        <v>13431</v>
      </c>
      <c r="K24077" s="1">
        <v>46255.758941458334</v>
      </c>
      <c r="L24077">
        <v>2</v>
      </c>
      <c r="M24077">
        <v>7</v>
      </c>
      <c r="N24077">
        <v>2</v>
      </c>
      <c r="O24077">
        <v>2</v>
      </c>
      <c r="P24077" s="119" t="s">
        <v>20254</v>
      </c>
    </row>
    <row r="24078" spans="1:16" x14ac:dyDescent="0.25">
      <c r="A24078">
        <v>76515</v>
      </c>
      <c r="B24078" s="119" t="s">
        <v>16427</v>
      </c>
      <c r="C24078">
        <v>80</v>
      </c>
      <c r="E24078">
        <v>42</v>
      </c>
      <c r="F24078">
        <v>97134</v>
      </c>
      <c r="G24078">
        <v>72</v>
      </c>
      <c r="H24078">
        <v>162483</v>
      </c>
      <c r="I24078" s="119" t="s">
        <v>19</v>
      </c>
      <c r="J24078" s="119" t="s">
        <v>24</v>
      </c>
      <c r="K24078" s="1">
        <v>46255.758941458334</v>
      </c>
      <c r="L24078">
        <v>5</v>
      </c>
      <c r="M24078">
        <v>23</v>
      </c>
      <c r="N24078">
        <v>2</v>
      </c>
      <c r="O24078">
        <v>5</v>
      </c>
      <c r="P24078" s="119" t="s">
        <v>20254</v>
      </c>
    </row>
    <row r="24079" spans="1:16" x14ac:dyDescent="0.25">
      <c r="A24079">
        <v>76522</v>
      </c>
      <c r="B24079" s="119" t="s">
        <v>16428</v>
      </c>
      <c r="C24079">
        <v>0</v>
      </c>
      <c r="E24079">
        <v>153</v>
      </c>
      <c r="F24079">
        <v>100255</v>
      </c>
      <c r="G24079">
        <v>82</v>
      </c>
      <c r="H24079">
        <v>169559</v>
      </c>
      <c r="I24079" s="119" t="s">
        <v>16</v>
      </c>
      <c r="J24079" s="119" t="s">
        <v>222</v>
      </c>
      <c r="K24079" s="1">
        <v>46255.758941458334</v>
      </c>
      <c r="L24079">
        <v>4</v>
      </c>
      <c r="M24079">
        <v>3</v>
      </c>
      <c r="N24079">
        <v>2</v>
      </c>
      <c r="O24079">
        <v>0</v>
      </c>
      <c r="P24079" s="119" t="s">
        <v>20254</v>
      </c>
    </row>
    <row r="24080" spans="1:16" x14ac:dyDescent="0.25">
      <c r="A24080">
        <v>76524</v>
      </c>
      <c r="B24080" s="119" t="s">
        <v>16429</v>
      </c>
      <c r="C24080">
        <v>80</v>
      </c>
      <c r="E24080">
        <v>46</v>
      </c>
      <c r="F24080">
        <v>66219</v>
      </c>
      <c r="G24080">
        <v>64</v>
      </c>
      <c r="H24080">
        <v>139929</v>
      </c>
      <c r="I24080" s="119" t="s">
        <v>19</v>
      </c>
      <c r="J24080" s="119" t="s">
        <v>24</v>
      </c>
      <c r="K24080" s="1">
        <v>46255.758941458334</v>
      </c>
      <c r="L24080">
        <v>25</v>
      </c>
      <c r="M24080">
        <v>19</v>
      </c>
      <c r="N24080">
        <v>3</v>
      </c>
      <c r="O24080">
        <v>5</v>
      </c>
      <c r="P24080" s="119" t="s">
        <v>20254</v>
      </c>
    </row>
    <row r="24081" spans="1:16" x14ac:dyDescent="0.25">
      <c r="A24081">
        <v>76527</v>
      </c>
      <c r="B24081" s="119" t="s">
        <v>16419</v>
      </c>
      <c r="C24081">
        <v>0</v>
      </c>
      <c r="E24081">
        <v>582</v>
      </c>
      <c r="F24081">
        <v>125</v>
      </c>
      <c r="G24081">
        <v>0</v>
      </c>
      <c r="H24081">
        <v>0</v>
      </c>
      <c r="I24081" s="119" t="s">
        <v>1807</v>
      </c>
      <c r="J24081" s="119" t="s">
        <v>22</v>
      </c>
      <c r="K24081" s="1">
        <v>46255.758941458334</v>
      </c>
      <c r="L24081">
        <v>0</v>
      </c>
      <c r="M24081">
        <v>0</v>
      </c>
      <c r="N24081">
        <v>0</v>
      </c>
      <c r="O24081">
        <v>0</v>
      </c>
      <c r="P24081" s="119" t="s">
        <v>20254</v>
      </c>
    </row>
    <row r="24082" spans="1:16" x14ac:dyDescent="0.25">
      <c r="A24082">
        <v>76528</v>
      </c>
      <c r="B24082" s="119" t="s">
        <v>16430</v>
      </c>
      <c r="C24082">
        <v>80</v>
      </c>
      <c r="E24082">
        <v>139</v>
      </c>
      <c r="F24082">
        <v>12526</v>
      </c>
      <c r="G24082">
        <v>2140</v>
      </c>
      <c r="H24082">
        <v>18011</v>
      </c>
      <c r="I24082" s="119" t="s">
        <v>4726</v>
      </c>
      <c r="J24082" s="119" t="s">
        <v>24</v>
      </c>
      <c r="K24082" s="1">
        <v>46255.758941458334</v>
      </c>
      <c r="L24082">
        <v>39</v>
      </c>
      <c r="M24082">
        <v>69</v>
      </c>
      <c r="N24082">
        <v>10</v>
      </c>
      <c r="O24082">
        <v>10</v>
      </c>
      <c r="P24082" s="119" t="s">
        <v>20254</v>
      </c>
    </row>
    <row r="24083" spans="1:16" x14ac:dyDescent="0.25">
      <c r="A24083">
        <v>76529</v>
      </c>
      <c r="B24083" s="119" t="s">
        <v>16431</v>
      </c>
      <c r="C24083">
        <v>80</v>
      </c>
      <c r="E24083">
        <v>817</v>
      </c>
      <c r="F24083">
        <v>18679</v>
      </c>
      <c r="G24083">
        <v>458</v>
      </c>
      <c r="H24083">
        <v>47277</v>
      </c>
      <c r="I24083" s="119" t="s">
        <v>3582</v>
      </c>
      <c r="J24083" s="119" t="s">
        <v>22</v>
      </c>
      <c r="K24083" s="1">
        <v>46255.758941458334</v>
      </c>
      <c r="L24083">
        <v>1</v>
      </c>
      <c r="M24083">
        <v>0</v>
      </c>
      <c r="N24083">
        <v>0</v>
      </c>
      <c r="O24083">
        <v>0</v>
      </c>
      <c r="P24083" s="119" t="s">
        <v>20254</v>
      </c>
    </row>
    <row r="24084" spans="1:16" x14ac:dyDescent="0.25">
      <c r="A24084">
        <v>76537</v>
      </c>
      <c r="B24084" s="119" t="s">
        <v>16432</v>
      </c>
      <c r="C24084">
        <v>0</v>
      </c>
      <c r="E24084">
        <v>108</v>
      </c>
      <c r="F24084">
        <v>30190</v>
      </c>
      <c r="G24084">
        <v>77</v>
      </c>
      <c r="H24084">
        <v>60467</v>
      </c>
      <c r="I24084" s="119" t="s">
        <v>6335</v>
      </c>
      <c r="J24084" s="119" t="s">
        <v>24</v>
      </c>
      <c r="K24084" s="1">
        <v>46255.758941458334</v>
      </c>
      <c r="L24084">
        <v>7</v>
      </c>
      <c r="M24084">
        <v>9</v>
      </c>
      <c r="N24084">
        <v>1</v>
      </c>
      <c r="O24084">
        <v>0</v>
      </c>
      <c r="P24084" s="119" t="s">
        <v>20254</v>
      </c>
    </row>
    <row r="24085" spans="1:16" x14ac:dyDescent="0.25">
      <c r="A24085">
        <v>76541</v>
      </c>
      <c r="B24085" s="119" t="s">
        <v>16433</v>
      </c>
      <c r="C24085">
        <v>0</v>
      </c>
      <c r="E24085">
        <v>296</v>
      </c>
      <c r="F24085">
        <v>400001</v>
      </c>
      <c r="G24085">
        <v>116</v>
      </c>
      <c r="H24085">
        <v>449997</v>
      </c>
      <c r="I24085" s="119" t="s">
        <v>6020</v>
      </c>
      <c r="J24085" s="119" t="s">
        <v>222</v>
      </c>
      <c r="K24085" s="1">
        <v>46255.758941458334</v>
      </c>
      <c r="L24085">
        <v>13</v>
      </c>
      <c r="M24085">
        <v>8</v>
      </c>
      <c r="N24085">
        <v>3</v>
      </c>
      <c r="O24085">
        <v>1</v>
      </c>
      <c r="P24085" s="119" t="s">
        <v>20254</v>
      </c>
    </row>
    <row r="24086" spans="1:16" x14ac:dyDescent="0.25">
      <c r="A24086">
        <v>76547</v>
      </c>
      <c r="B24086" s="119" t="s">
        <v>16434</v>
      </c>
      <c r="C24086">
        <v>0</v>
      </c>
      <c r="E24086">
        <v>11803</v>
      </c>
      <c r="F24086">
        <v>47</v>
      </c>
      <c r="G24086">
        <v>1569</v>
      </c>
      <c r="H24086">
        <v>352</v>
      </c>
      <c r="I24086" s="119" t="s">
        <v>16</v>
      </c>
      <c r="J24086" s="119" t="s">
        <v>13431</v>
      </c>
      <c r="K24086" s="1">
        <v>46255.758941458334</v>
      </c>
      <c r="L24086">
        <v>9</v>
      </c>
      <c r="M24086">
        <v>6</v>
      </c>
      <c r="N24086">
        <v>1</v>
      </c>
      <c r="O24086">
        <v>1</v>
      </c>
      <c r="P24086" s="119" t="s">
        <v>20254</v>
      </c>
    </row>
    <row r="24087" spans="1:16" x14ac:dyDescent="0.25">
      <c r="A24087">
        <v>76549</v>
      </c>
      <c r="B24087" s="119" t="s">
        <v>16435</v>
      </c>
      <c r="C24087">
        <v>0</v>
      </c>
      <c r="E24087">
        <v>50</v>
      </c>
      <c r="F24087">
        <v>65133</v>
      </c>
      <c r="G24087">
        <v>4</v>
      </c>
      <c r="H24087">
        <v>371100</v>
      </c>
      <c r="I24087" s="119" t="s">
        <v>16</v>
      </c>
      <c r="J24087" s="119" t="s">
        <v>24</v>
      </c>
      <c r="K24087" s="1">
        <v>46255.758941458334</v>
      </c>
      <c r="L24087">
        <v>0</v>
      </c>
      <c r="M24087">
        <v>0</v>
      </c>
      <c r="N24087">
        <v>0</v>
      </c>
      <c r="O24087">
        <v>0</v>
      </c>
      <c r="P24087" s="119" t="s">
        <v>20254</v>
      </c>
    </row>
    <row r="24088" spans="1:16" x14ac:dyDescent="0.25">
      <c r="A24088">
        <v>76559</v>
      </c>
      <c r="B24088" s="119" t="s">
        <v>16436</v>
      </c>
      <c r="C24088">
        <v>0</v>
      </c>
      <c r="E24088">
        <v>69</v>
      </c>
      <c r="F24088">
        <v>250363</v>
      </c>
      <c r="G24088">
        <v>42</v>
      </c>
      <c r="H24088">
        <v>389997</v>
      </c>
      <c r="I24088" s="119" t="s">
        <v>16</v>
      </c>
      <c r="J24088" s="119" t="s">
        <v>222</v>
      </c>
      <c r="K24088" s="1">
        <v>46255.758941458334</v>
      </c>
      <c r="L24088">
        <v>12</v>
      </c>
      <c r="M24088">
        <v>6</v>
      </c>
      <c r="N24088">
        <v>4</v>
      </c>
      <c r="O24088">
        <v>2</v>
      </c>
      <c r="P24088" s="119" t="s">
        <v>20254</v>
      </c>
    </row>
    <row r="24089" spans="1:16" x14ac:dyDescent="0.25">
      <c r="A24089">
        <v>76561</v>
      </c>
      <c r="B24089" s="119" t="s">
        <v>16437</v>
      </c>
      <c r="C24089">
        <v>0</v>
      </c>
      <c r="E24089">
        <v>1468</v>
      </c>
      <c r="F24089">
        <v>2</v>
      </c>
      <c r="G24089">
        <v>1960</v>
      </c>
      <c r="H24089">
        <v>47</v>
      </c>
      <c r="I24089" s="119" t="s">
        <v>16</v>
      </c>
      <c r="J24089" s="119" t="s">
        <v>24</v>
      </c>
      <c r="K24089" s="1">
        <v>46255.758941458334</v>
      </c>
      <c r="L24089">
        <v>3</v>
      </c>
      <c r="M24089">
        <v>6</v>
      </c>
      <c r="N24089">
        <v>1</v>
      </c>
      <c r="O24089">
        <v>3</v>
      </c>
      <c r="P24089" s="119" t="s">
        <v>20254</v>
      </c>
    </row>
    <row r="24090" spans="1:16" x14ac:dyDescent="0.25">
      <c r="A24090">
        <v>76569</v>
      </c>
      <c r="B24090" s="119" t="s">
        <v>16438</v>
      </c>
      <c r="C24090">
        <v>0</v>
      </c>
      <c r="E24090">
        <v>0</v>
      </c>
      <c r="F24090">
        <v>0</v>
      </c>
      <c r="G24090">
        <v>38682</v>
      </c>
      <c r="H24090">
        <v>118</v>
      </c>
      <c r="I24090" s="119" t="s">
        <v>6335</v>
      </c>
      <c r="J24090" s="119" t="s">
        <v>24</v>
      </c>
      <c r="K24090" s="1">
        <v>46255.758941458334</v>
      </c>
      <c r="L24090">
        <v>0</v>
      </c>
      <c r="M24090">
        <v>99</v>
      </c>
      <c r="N24090">
        <v>0</v>
      </c>
      <c r="O24090">
        <v>31</v>
      </c>
      <c r="P24090" s="119" t="s">
        <v>20254</v>
      </c>
    </row>
    <row r="24091" spans="1:16" x14ac:dyDescent="0.25">
      <c r="A24091">
        <v>76575</v>
      </c>
      <c r="B24091" s="119" t="s">
        <v>16439</v>
      </c>
      <c r="C24091">
        <v>80</v>
      </c>
      <c r="E24091">
        <v>12</v>
      </c>
      <c r="F24091">
        <v>78217</v>
      </c>
      <c r="G24091">
        <v>41</v>
      </c>
      <c r="H24091">
        <v>168095</v>
      </c>
      <c r="I24091" s="119" t="s">
        <v>19</v>
      </c>
      <c r="J24091" s="119" t="s">
        <v>24</v>
      </c>
      <c r="K24091" s="1">
        <v>46255.758941458334</v>
      </c>
      <c r="L24091">
        <v>1</v>
      </c>
      <c r="M24091">
        <v>3</v>
      </c>
      <c r="N24091">
        <v>0</v>
      </c>
      <c r="O24091">
        <v>1</v>
      </c>
      <c r="P24091" s="119" t="s">
        <v>20254</v>
      </c>
    </row>
    <row r="24092" spans="1:16" x14ac:dyDescent="0.25">
      <c r="A24092">
        <v>76579</v>
      </c>
      <c r="B24092" s="119" t="s">
        <v>16440</v>
      </c>
      <c r="C24092">
        <v>0</v>
      </c>
      <c r="E24092">
        <v>21</v>
      </c>
      <c r="F24092">
        <v>170025</v>
      </c>
      <c r="G24092">
        <v>0</v>
      </c>
      <c r="H24092">
        <v>0</v>
      </c>
      <c r="I24092" s="119" t="s">
        <v>16</v>
      </c>
      <c r="J24092" s="119" t="s">
        <v>13431</v>
      </c>
      <c r="K24092" s="1">
        <v>46255.758941458334</v>
      </c>
      <c r="L24092">
        <v>1</v>
      </c>
      <c r="M24092">
        <v>0</v>
      </c>
      <c r="N24092">
        <v>0</v>
      </c>
      <c r="O24092">
        <v>0</v>
      </c>
      <c r="P24092" s="119" t="s">
        <v>20254</v>
      </c>
    </row>
    <row r="24093" spans="1:16" x14ac:dyDescent="0.25">
      <c r="A24093">
        <v>76580</v>
      </c>
      <c r="B24093" s="119" t="s">
        <v>16441</v>
      </c>
      <c r="C24093">
        <v>80</v>
      </c>
      <c r="E24093">
        <v>21</v>
      </c>
      <c r="F24093">
        <v>94305</v>
      </c>
      <c r="G24093">
        <v>108</v>
      </c>
      <c r="H24093">
        <v>135031</v>
      </c>
      <c r="I24093" s="119" t="s">
        <v>19</v>
      </c>
      <c r="J24093" s="119" t="s">
        <v>24</v>
      </c>
      <c r="K24093" s="1">
        <v>46255.758941458334</v>
      </c>
      <c r="L24093">
        <v>3</v>
      </c>
      <c r="M24093">
        <v>18</v>
      </c>
      <c r="N24093">
        <v>1</v>
      </c>
      <c r="O24093">
        <v>3</v>
      </c>
      <c r="P24093" s="119" t="s">
        <v>20254</v>
      </c>
    </row>
    <row r="24094" spans="1:16" x14ac:dyDescent="0.25">
      <c r="A24094">
        <v>76586</v>
      </c>
      <c r="B24094" s="119" t="s">
        <v>16442</v>
      </c>
      <c r="C24094">
        <v>0</v>
      </c>
      <c r="E24094">
        <v>1312</v>
      </c>
      <c r="F24094">
        <v>4</v>
      </c>
      <c r="G24094">
        <v>3842</v>
      </c>
      <c r="H24094">
        <v>75</v>
      </c>
      <c r="I24094" s="119" t="s">
        <v>16</v>
      </c>
      <c r="J24094" s="119" t="s">
        <v>13431</v>
      </c>
      <c r="K24094" s="1">
        <v>46255.758941458334</v>
      </c>
      <c r="L24094">
        <v>11</v>
      </c>
      <c r="M24094">
        <v>9</v>
      </c>
      <c r="N24094">
        <v>4</v>
      </c>
      <c r="O24094">
        <v>2</v>
      </c>
      <c r="P24094" s="119" t="s">
        <v>20254</v>
      </c>
    </row>
    <row r="24095" spans="1:16" x14ac:dyDescent="0.25">
      <c r="A24095">
        <v>76590</v>
      </c>
      <c r="B24095" s="119" t="s">
        <v>16443</v>
      </c>
      <c r="C24095">
        <v>80</v>
      </c>
      <c r="E24095">
        <v>40</v>
      </c>
      <c r="F24095">
        <v>25320</v>
      </c>
      <c r="G24095">
        <v>34</v>
      </c>
      <c r="H24095">
        <v>129900</v>
      </c>
      <c r="I24095" s="119" t="s">
        <v>4726</v>
      </c>
      <c r="J24095" s="119" t="s">
        <v>24</v>
      </c>
      <c r="K24095" s="1">
        <v>46255.758941458334</v>
      </c>
      <c r="L24095">
        <v>0</v>
      </c>
      <c r="M24095">
        <v>0</v>
      </c>
      <c r="N24095">
        <v>0</v>
      </c>
      <c r="O24095">
        <v>0</v>
      </c>
      <c r="P24095" s="119" t="s">
        <v>20254</v>
      </c>
    </row>
    <row r="24096" spans="1:16" x14ac:dyDescent="0.25">
      <c r="A24096">
        <v>76592</v>
      </c>
      <c r="B24096" s="119" t="s">
        <v>16444</v>
      </c>
      <c r="C24096">
        <v>0</v>
      </c>
      <c r="E24096">
        <v>105</v>
      </c>
      <c r="F24096">
        <v>120002</v>
      </c>
      <c r="G24096">
        <v>112</v>
      </c>
      <c r="H24096">
        <v>198641</v>
      </c>
      <c r="I24096" s="119" t="s">
        <v>16</v>
      </c>
      <c r="J24096" s="119" t="s">
        <v>222</v>
      </c>
      <c r="K24096" s="1">
        <v>46255.758941458334</v>
      </c>
      <c r="L24096">
        <v>3</v>
      </c>
      <c r="M24096">
        <v>1</v>
      </c>
      <c r="N24096">
        <v>0</v>
      </c>
      <c r="O24096">
        <v>1</v>
      </c>
      <c r="P24096" s="119" t="s">
        <v>20254</v>
      </c>
    </row>
    <row r="24097" spans="1:16" x14ac:dyDescent="0.25">
      <c r="A24097">
        <v>76595</v>
      </c>
      <c r="B24097" s="119" t="s">
        <v>16445</v>
      </c>
      <c r="C24097">
        <v>0</v>
      </c>
      <c r="E24097">
        <v>860</v>
      </c>
      <c r="F24097">
        <v>131</v>
      </c>
      <c r="G24097">
        <v>584</v>
      </c>
      <c r="H24097">
        <v>985</v>
      </c>
      <c r="I24097" s="119" t="s">
        <v>16</v>
      </c>
      <c r="J24097" s="119" t="s">
        <v>13431</v>
      </c>
      <c r="K24097" s="1">
        <v>46255.758941458334</v>
      </c>
      <c r="L24097">
        <v>5</v>
      </c>
      <c r="M24097">
        <v>11</v>
      </c>
      <c r="N24097">
        <v>2</v>
      </c>
      <c r="O24097">
        <v>3</v>
      </c>
      <c r="P24097" s="119" t="s">
        <v>20254</v>
      </c>
    </row>
    <row r="24098" spans="1:16" x14ac:dyDescent="0.25">
      <c r="A24098">
        <v>76597</v>
      </c>
      <c r="B24098" s="119" t="s">
        <v>16446</v>
      </c>
      <c r="C24098">
        <v>0</v>
      </c>
      <c r="E24098">
        <v>92</v>
      </c>
      <c r="F24098">
        <v>550000</v>
      </c>
      <c r="G24098">
        <v>44</v>
      </c>
      <c r="H24098">
        <v>779995</v>
      </c>
      <c r="I24098" s="119" t="s">
        <v>6020</v>
      </c>
      <c r="J24098" s="119" t="s">
        <v>24</v>
      </c>
      <c r="K24098" s="1">
        <v>46255.758941458334</v>
      </c>
      <c r="L24098">
        <v>8</v>
      </c>
      <c r="M24098">
        <v>6</v>
      </c>
      <c r="N24098">
        <v>1</v>
      </c>
      <c r="O24098">
        <v>0</v>
      </c>
      <c r="P24098" s="119" t="s">
        <v>20254</v>
      </c>
    </row>
    <row r="24099" spans="1:16" x14ac:dyDescent="0.25">
      <c r="A24099">
        <v>76599</v>
      </c>
      <c r="B24099" s="119" t="s">
        <v>16447</v>
      </c>
      <c r="C24099">
        <v>80</v>
      </c>
      <c r="E24099">
        <v>415</v>
      </c>
      <c r="F24099">
        <v>20112</v>
      </c>
      <c r="G24099">
        <v>59</v>
      </c>
      <c r="H24099">
        <v>92990</v>
      </c>
      <c r="I24099" s="119" t="s">
        <v>16</v>
      </c>
      <c r="J24099" s="119" t="s">
        <v>22</v>
      </c>
      <c r="K24099" s="1">
        <v>46255.758941458334</v>
      </c>
      <c r="L24099">
        <v>3</v>
      </c>
      <c r="M24099">
        <v>0</v>
      </c>
      <c r="N24099">
        <v>0</v>
      </c>
      <c r="O24099">
        <v>0</v>
      </c>
      <c r="P24099" s="119" t="s">
        <v>20254</v>
      </c>
    </row>
    <row r="24100" spans="1:16" x14ac:dyDescent="0.25">
      <c r="A24100">
        <v>76600</v>
      </c>
      <c r="B24100" s="119" t="s">
        <v>16448</v>
      </c>
      <c r="C24100">
        <v>0</v>
      </c>
      <c r="E24100">
        <v>579</v>
      </c>
      <c r="F24100">
        <v>37</v>
      </c>
      <c r="G24100">
        <v>967</v>
      </c>
      <c r="H24100">
        <v>323</v>
      </c>
      <c r="I24100" s="119" t="s">
        <v>16</v>
      </c>
      <c r="J24100" s="119" t="s">
        <v>13431</v>
      </c>
      <c r="K24100" s="1">
        <v>46255.758941458334</v>
      </c>
      <c r="L24100">
        <v>7</v>
      </c>
      <c r="M24100">
        <v>8</v>
      </c>
      <c r="N24100">
        <v>5</v>
      </c>
      <c r="O24100">
        <v>3</v>
      </c>
      <c r="P24100" s="119" t="s">
        <v>20254</v>
      </c>
    </row>
    <row r="24101" spans="1:16" x14ac:dyDescent="0.25">
      <c r="A24101">
        <v>76603</v>
      </c>
      <c r="B24101" s="119" t="s">
        <v>16449</v>
      </c>
      <c r="C24101">
        <v>80</v>
      </c>
      <c r="E24101">
        <v>5502</v>
      </c>
      <c r="F24101">
        <v>1553</v>
      </c>
      <c r="G24101">
        <v>14878</v>
      </c>
      <c r="H24101">
        <v>1944</v>
      </c>
      <c r="I24101" s="119" t="s">
        <v>16</v>
      </c>
      <c r="J24101" s="119" t="s">
        <v>222</v>
      </c>
      <c r="K24101" s="1">
        <v>46255.758941458334</v>
      </c>
      <c r="L24101">
        <v>1786</v>
      </c>
      <c r="M24101">
        <v>3879</v>
      </c>
      <c r="N24101">
        <v>369</v>
      </c>
      <c r="O24101">
        <v>327</v>
      </c>
      <c r="P24101" s="119" t="s">
        <v>20254</v>
      </c>
    </row>
    <row r="24102" spans="1:16" x14ac:dyDescent="0.25">
      <c r="A24102">
        <v>76614</v>
      </c>
      <c r="B24102" s="119" t="s">
        <v>16450</v>
      </c>
      <c r="C24102">
        <v>0</v>
      </c>
      <c r="E24102">
        <v>8673</v>
      </c>
      <c r="F24102">
        <v>3040</v>
      </c>
      <c r="G24102">
        <v>42141</v>
      </c>
      <c r="H24102">
        <v>3948</v>
      </c>
      <c r="I24102" s="119" t="s">
        <v>3582</v>
      </c>
      <c r="J24102" s="119" t="s">
        <v>17</v>
      </c>
      <c r="K24102" s="1">
        <v>46255.758941458334</v>
      </c>
      <c r="L24102">
        <v>9350</v>
      </c>
      <c r="M24102">
        <v>18049</v>
      </c>
      <c r="N24102">
        <v>2319</v>
      </c>
      <c r="O24102">
        <v>2321</v>
      </c>
      <c r="P24102" s="119" t="s">
        <v>20254</v>
      </c>
    </row>
    <row r="24103" spans="1:16" x14ac:dyDescent="0.25">
      <c r="A24103">
        <v>76618</v>
      </c>
      <c r="B24103" s="119" t="s">
        <v>16451</v>
      </c>
      <c r="C24103">
        <v>0</v>
      </c>
      <c r="E24103">
        <v>0</v>
      </c>
      <c r="F24103">
        <v>0</v>
      </c>
      <c r="G24103">
        <v>10878</v>
      </c>
      <c r="H24103">
        <v>2</v>
      </c>
      <c r="I24103" s="119" t="s">
        <v>16</v>
      </c>
      <c r="J24103" s="119" t="s">
        <v>24</v>
      </c>
      <c r="K24103" s="1">
        <v>46255.758941458334</v>
      </c>
      <c r="L24103">
        <v>0</v>
      </c>
      <c r="M24103">
        <v>20</v>
      </c>
      <c r="N24103">
        <v>0</v>
      </c>
      <c r="O24103">
        <v>3</v>
      </c>
      <c r="P24103" s="119" t="s">
        <v>20254</v>
      </c>
    </row>
    <row r="24104" spans="1:16" x14ac:dyDescent="0.25">
      <c r="A24104">
        <v>76634</v>
      </c>
      <c r="B24104" s="119" t="s">
        <v>16452</v>
      </c>
      <c r="C24104">
        <v>80</v>
      </c>
      <c r="E24104">
        <v>71</v>
      </c>
      <c r="F24104">
        <v>72578</v>
      </c>
      <c r="G24104">
        <v>39</v>
      </c>
      <c r="H24104">
        <v>198066</v>
      </c>
      <c r="I24104" s="119" t="s">
        <v>19</v>
      </c>
      <c r="J24104" s="119" t="s">
        <v>24</v>
      </c>
      <c r="K24104" s="1">
        <v>46255.758941458334</v>
      </c>
      <c r="L24104">
        <v>2</v>
      </c>
      <c r="M24104">
        <v>3</v>
      </c>
      <c r="N24104">
        <v>2</v>
      </c>
      <c r="O24104">
        <v>1</v>
      </c>
      <c r="P24104" s="119" t="s">
        <v>20254</v>
      </c>
    </row>
    <row r="24105" spans="1:16" x14ac:dyDescent="0.25">
      <c r="A24105">
        <v>76635</v>
      </c>
      <c r="B24105" s="119" t="s">
        <v>16453</v>
      </c>
      <c r="C24105">
        <v>0</v>
      </c>
      <c r="E24105">
        <v>1475</v>
      </c>
      <c r="F24105">
        <v>97</v>
      </c>
      <c r="G24105">
        <v>334</v>
      </c>
      <c r="H24105">
        <v>1790</v>
      </c>
      <c r="I24105" s="119" t="s">
        <v>16</v>
      </c>
      <c r="J24105" s="119" t="s">
        <v>13431</v>
      </c>
      <c r="K24105" s="1">
        <v>46255.758941458334</v>
      </c>
      <c r="L24105">
        <v>0</v>
      </c>
      <c r="M24105">
        <v>7</v>
      </c>
      <c r="N24105">
        <v>0</v>
      </c>
      <c r="O24105">
        <v>2</v>
      </c>
      <c r="P24105" s="119" t="s">
        <v>20254</v>
      </c>
    </row>
    <row r="24106" spans="1:16" x14ac:dyDescent="0.25">
      <c r="A24106">
        <v>76638</v>
      </c>
      <c r="B24106" s="119" t="s">
        <v>16454</v>
      </c>
      <c r="C24106">
        <v>0</v>
      </c>
      <c r="E24106">
        <v>1033</v>
      </c>
      <c r="F24106">
        <v>3187</v>
      </c>
      <c r="G24106">
        <v>223</v>
      </c>
      <c r="H24106">
        <v>11070</v>
      </c>
      <c r="I24106" s="119" t="s">
        <v>16</v>
      </c>
      <c r="J24106" s="119" t="s">
        <v>13431</v>
      </c>
      <c r="K24106" s="1">
        <v>46255.758941458334</v>
      </c>
      <c r="L24106">
        <v>8</v>
      </c>
      <c r="M24106">
        <v>6</v>
      </c>
      <c r="N24106">
        <v>0</v>
      </c>
      <c r="O24106">
        <v>0</v>
      </c>
      <c r="P24106" s="119" t="s">
        <v>20254</v>
      </c>
    </row>
    <row r="24107" spans="1:16" x14ac:dyDescent="0.25">
      <c r="A24107">
        <v>76641</v>
      </c>
      <c r="B24107" s="119" t="s">
        <v>16455</v>
      </c>
      <c r="C24107">
        <v>80</v>
      </c>
      <c r="E24107">
        <v>29</v>
      </c>
      <c r="F24107">
        <v>40448</v>
      </c>
      <c r="G24107">
        <v>89</v>
      </c>
      <c r="H24107">
        <v>79084</v>
      </c>
      <c r="I24107" s="119" t="s">
        <v>4726</v>
      </c>
      <c r="J24107" s="119" t="s">
        <v>24</v>
      </c>
      <c r="K24107" s="1">
        <v>46255.758941458334</v>
      </c>
      <c r="L24107">
        <v>4</v>
      </c>
      <c r="M24107">
        <v>3</v>
      </c>
      <c r="N24107">
        <v>0</v>
      </c>
      <c r="O24107">
        <v>1</v>
      </c>
      <c r="P24107" s="119" t="s">
        <v>20254</v>
      </c>
    </row>
    <row r="24108" spans="1:16" x14ac:dyDescent="0.25">
      <c r="A24108">
        <v>76642</v>
      </c>
      <c r="B24108" s="119" t="s">
        <v>16456</v>
      </c>
      <c r="C24108">
        <v>80</v>
      </c>
      <c r="D24108">
        <v>24599</v>
      </c>
      <c r="E24108">
        <v>1150</v>
      </c>
      <c r="F24108">
        <v>4267</v>
      </c>
      <c r="G24108">
        <v>3306</v>
      </c>
      <c r="H24108">
        <v>7499</v>
      </c>
      <c r="I24108" s="119" t="s">
        <v>4726</v>
      </c>
      <c r="J24108" s="119" t="s">
        <v>24</v>
      </c>
      <c r="K24108" s="1">
        <v>46255.758941458334</v>
      </c>
      <c r="L24108">
        <v>9</v>
      </c>
      <c r="M24108">
        <v>30</v>
      </c>
      <c r="N24108">
        <v>1</v>
      </c>
      <c r="O24108">
        <v>8</v>
      </c>
      <c r="P24108" s="119" t="s">
        <v>20254</v>
      </c>
    </row>
    <row r="24109" spans="1:16" x14ac:dyDescent="0.25">
      <c r="A24109">
        <v>76657</v>
      </c>
      <c r="B24109" s="119" t="s">
        <v>16457</v>
      </c>
      <c r="C24109">
        <v>0</v>
      </c>
      <c r="E24109">
        <v>556</v>
      </c>
      <c r="F24109">
        <v>104</v>
      </c>
      <c r="G24109">
        <v>0</v>
      </c>
      <c r="H24109">
        <v>0</v>
      </c>
      <c r="I24109" s="119" t="s">
        <v>6020</v>
      </c>
      <c r="J24109" s="119" t="s">
        <v>17</v>
      </c>
      <c r="K24109" s="1">
        <v>46255.758941458334</v>
      </c>
      <c r="L24109">
        <v>0</v>
      </c>
      <c r="M24109">
        <v>0</v>
      </c>
      <c r="N24109">
        <v>0</v>
      </c>
      <c r="O24109">
        <v>0</v>
      </c>
      <c r="P24109" s="119" t="s">
        <v>20254</v>
      </c>
    </row>
    <row r="24110" spans="1:16" x14ac:dyDescent="0.25">
      <c r="A24110">
        <v>76661</v>
      </c>
      <c r="B24110" s="119" t="s">
        <v>16458</v>
      </c>
      <c r="C24110">
        <v>80</v>
      </c>
      <c r="E24110">
        <v>184</v>
      </c>
      <c r="F24110">
        <v>56980</v>
      </c>
      <c r="G24110">
        <v>44</v>
      </c>
      <c r="H24110">
        <v>144425</v>
      </c>
      <c r="I24110" s="119" t="s">
        <v>19</v>
      </c>
      <c r="J24110" s="119" t="s">
        <v>24</v>
      </c>
      <c r="K24110" s="1">
        <v>46255.758941458334</v>
      </c>
      <c r="L24110">
        <v>1</v>
      </c>
      <c r="M24110">
        <v>1</v>
      </c>
      <c r="N24110">
        <v>0</v>
      </c>
      <c r="O24110">
        <v>0</v>
      </c>
      <c r="P24110" s="119" t="s">
        <v>20254</v>
      </c>
    </row>
    <row r="24111" spans="1:16" x14ac:dyDescent="0.25">
      <c r="A24111">
        <v>76662</v>
      </c>
      <c r="B24111" s="119" t="s">
        <v>16459</v>
      </c>
      <c r="C24111">
        <v>0</v>
      </c>
      <c r="E24111">
        <v>470</v>
      </c>
      <c r="F24111">
        <v>3134</v>
      </c>
      <c r="G24111">
        <v>281</v>
      </c>
      <c r="H24111">
        <v>11007</v>
      </c>
      <c r="I24111" s="119" t="s">
        <v>16</v>
      </c>
      <c r="J24111" s="119" t="s">
        <v>13431</v>
      </c>
      <c r="K24111" s="1">
        <v>46255.758941458334</v>
      </c>
      <c r="L24111">
        <v>1</v>
      </c>
      <c r="M24111">
        <v>3</v>
      </c>
      <c r="N24111">
        <v>0</v>
      </c>
      <c r="O24111">
        <v>0</v>
      </c>
      <c r="P24111" s="119" t="s">
        <v>20254</v>
      </c>
    </row>
    <row r="24112" spans="1:16" x14ac:dyDescent="0.25">
      <c r="A24112">
        <v>76664</v>
      </c>
      <c r="B24112" s="119" t="s">
        <v>16460</v>
      </c>
      <c r="C24112">
        <v>80</v>
      </c>
      <c r="E24112">
        <v>478</v>
      </c>
      <c r="F24112">
        <v>1275</v>
      </c>
      <c r="G24112">
        <v>256</v>
      </c>
      <c r="H24112">
        <v>5095</v>
      </c>
      <c r="I24112" s="119" t="s">
        <v>4726</v>
      </c>
      <c r="J24112" s="119" t="s">
        <v>222</v>
      </c>
      <c r="K24112" s="1">
        <v>46255.758941458334</v>
      </c>
      <c r="L24112">
        <v>537</v>
      </c>
      <c r="M24112">
        <v>5</v>
      </c>
      <c r="N24112">
        <v>103</v>
      </c>
      <c r="O24112">
        <v>0</v>
      </c>
      <c r="P24112" s="119" t="s">
        <v>20254</v>
      </c>
    </row>
    <row r="24113" spans="1:16" x14ac:dyDescent="0.25">
      <c r="A24113">
        <v>76667</v>
      </c>
      <c r="B24113" s="119" t="s">
        <v>16461</v>
      </c>
      <c r="C24113">
        <v>80</v>
      </c>
      <c r="E24113">
        <v>24</v>
      </c>
      <c r="F24113">
        <v>47482</v>
      </c>
      <c r="G24113">
        <v>71</v>
      </c>
      <c r="H24113">
        <v>137444</v>
      </c>
      <c r="I24113" s="119" t="s">
        <v>4726</v>
      </c>
      <c r="J24113" s="119" t="s">
        <v>24</v>
      </c>
      <c r="K24113" s="1">
        <v>46255.758941458334</v>
      </c>
      <c r="L24113">
        <v>15</v>
      </c>
      <c r="M24113">
        <v>6</v>
      </c>
      <c r="N24113">
        <v>3</v>
      </c>
      <c r="O24113">
        <v>0</v>
      </c>
      <c r="P24113" s="119" t="s">
        <v>20254</v>
      </c>
    </row>
    <row r="24114" spans="1:16" x14ac:dyDescent="0.25">
      <c r="A24114">
        <v>76675</v>
      </c>
      <c r="B24114" s="119" t="s">
        <v>16462</v>
      </c>
      <c r="C24114">
        <v>0</v>
      </c>
      <c r="E24114">
        <v>23</v>
      </c>
      <c r="F24114">
        <v>46804</v>
      </c>
      <c r="G24114">
        <v>6</v>
      </c>
      <c r="H24114">
        <v>149996</v>
      </c>
      <c r="I24114" s="119" t="s">
        <v>16</v>
      </c>
      <c r="J24114" s="119" t="s">
        <v>13431</v>
      </c>
      <c r="K24114" s="1">
        <v>46255.758941458334</v>
      </c>
      <c r="L24114">
        <v>0</v>
      </c>
      <c r="M24114">
        <v>0</v>
      </c>
      <c r="N24114">
        <v>0</v>
      </c>
      <c r="O24114">
        <v>0</v>
      </c>
      <c r="P24114" s="119" t="s">
        <v>20254</v>
      </c>
    </row>
    <row r="24115" spans="1:16" x14ac:dyDescent="0.25">
      <c r="A24115">
        <v>76678</v>
      </c>
      <c r="B24115" s="119" t="s">
        <v>16463</v>
      </c>
      <c r="C24115">
        <v>80</v>
      </c>
      <c r="E24115">
        <v>65</v>
      </c>
      <c r="F24115">
        <v>10112</v>
      </c>
      <c r="G24115">
        <v>77</v>
      </c>
      <c r="H24115">
        <v>30022</v>
      </c>
      <c r="I24115" s="119" t="s">
        <v>4726</v>
      </c>
      <c r="J24115" s="119" t="s">
        <v>24</v>
      </c>
      <c r="K24115" s="1">
        <v>46255.758941458334</v>
      </c>
      <c r="L24115">
        <v>2</v>
      </c>
      <c r="M24115">
        <v>5</v>
      </c>
      <c r="N24115">
        <v>0</v>
      </c>
      <c r="O24115">
        <v>0</v>
      </c>
      <c r="P24115" s="119" t="s">
        <v>20254</v>
      </c>
    </row>
    <row r="24116" spans="1:16" x14ac:dyDescent="0.25">
      <c r="A24116">
        <v>76686</v>
      </c>
      <c r="B24116" s="119" t="s">
        <v>16464</v>
      </c>
      <c r="C24116">
        <v>80</v>
      </c>
      <c r="E24116">
        <v>67</v>
      </c>
      <c r="F24116">
        <v>1155125</v>
      </c>
      <c r="G24116">
        <v>19</v>
      </c>
      <c r="H24116">
        <v>1583118</v>
      </c>
      <c r="I24116" s="119" t="s">
        <v>4726</v>
      </c>
      <c r="J24116" s="119" t="s">
        <v>24</v>
      </c>
      <c r="K24116" s="1">
        <v>46255.758941458334</v>
      </c>
      <c r="L24116">
        <v>1</v>
      </c>
      <c r="M24116">
        <v>0</v>
      </c>
      <c r="N24116">
        <v>0</v>
      </c>
      <c r="O24116">
        <v>0</v>
      </c>
      <c r="P24116" s="119" t="s">
        <v>20254</v>
      </c>
    </row>
    <row r="24117" spans="1:16" x14ac:dyDescent="0.25">
      <c r="A24117">
        <v>76691</v>
      </c>
      <c r="B24117" s="119" t="s">
        <v>16465</v>
      </c>
      <c r="C24117">
        <v>0</v>
      </c>
      <c r="E24117">
        <v>549</v>
      </c>
      <c r="F24117">
        <v>60336</v>
      </c>
      <c r="G24117">
        <v>11</v>
      </c>
      <c r="H24117">
        <v>169899</v>
      </c>
      <c r="I24117" s="119" t="s">
        <v>16</v>
      </c>
      <c r="J24117" s="119" t="s">
        <v>24</v>
      </c>
      <c r="K24117" s="1">
        <v>46255.758941458334</v>
      </c>
      <c r="L24117">
        <v>0</v>
      </c>
      <c r="M24117">
        <v>0</v>
      </c>
      <c r="N24117">
        <v>0</v>
      </c>
      <c r="O24117">
        <v>0</v>
      </c>
      <c r="P24117" s="119" t="s">
        <v>20254</v>
      </c>
    </row>
    <row r="24118" spans="1:16" x14ac:dyDescent="0.25">
      <c r="A24118">
        <v>76692</v>
      </c>
      <c r="B24118" s="119" t="s">
        <v>16466</v>
      </c>
      <c r="C24118">
        <v>0</v>
      </c>
      <c r="E24118">
        <v>5937</v>
      </c>
      <c r="F24118">
        <v>16</v>
      </c>
      <c r="G24118">
        <v>4780</v>
      </c>
      <c r="H24118">
        <v>25</v>
      </c>
      <c r="I24118" s="119" t="s">
        <v>16</v>
      </c>
      <c r="J24118" s="119" t="s">
        <v>24</v>
      </c>
      <c r="K24118" s="1">
        <v>46255.758941458334</v>
      </c>
      <c r="L24118">
        <v>20</v>
      </c>
      <c r="M24118">
        <v>7</v>
      </c>
      <c r="N24118">
        <v>4</v>
      </c>
      <c r="O24118">
        <v>2</v>
      </c>
      <c r="P24118" s="119" t="s">
        <v>20254</v>
      </c>
    </row>
    <row r="24119" spans="1:16" x14ac:dyDescent="0.25">
      <c r="A24119">
        <v>76693</v>
      </c>
      <c r="B24119" s="119" t="s">
        <v>16467</v>
      </c>
      <c r="C24119">
        <v>80</v>
      </c>
      <c r="E24119">
        <v>116</v>
      </c>
      <c r="F24119">
        <v>32145</v>
      </c>
      <c r="G24119">
        <v>182</v>
      </c>
      <c r="H24119">
        <v>57287</v>
      </c>
      <c r="I24119" s="119" t="s">
        <v>4726</v>
      </c>
      <c r="J24119" s="119" t="s">
        <v>24</v>
      </c>
      <c r="K24119" s="1">
        <v>46255.758941458334</v>
      </c>
      <c r="L24119">
        <v>6</v>
      </c>
      <c r="M24119">
        <v>25</v>
      </c>
      <c r="N24119">
        <v>3</v>
      </c>
      <c r="O24119">
        <v>6</v>
      </c>
      <c r="P24119" s="119" t="s">
        <v>20254</v>
      </c>
    </row>
    <row r="24120" spans="1:16" x14ac:dyDescent="0.25">
      <c r="A24120">
        <v>76704</v>
      </c>
      <c r="B24120" s="119" t="s">
        <v>16468</v>
      </c>
      <c r="C24120">
        <v>80</v>
      </c>
      <c r="D24120">
        <v>72435</v>
      </c>
      <c r="E24120">
        <v>74</v>
      </c>
      <c r="F24120">
        <v>28071</v>
      </c>
      <c r="G24120">
        <v>1145</v>
      </c>
      <c r="H24120">
        <v>39891</v>
      </c>
      <c r="I24120" s="119" t="s">
        <v>4611</v>
      </c>
      <c r="J24120" s="119" t="s">
        <v>24</v>
      </c>
      <c r="K24120" s="1">
        <v>46255.758941458334</v>
      </c>
      <c r="L24120">
        <v>47</v>
      </c>
      <c r="M24120">
        <v>368</v>
      </c>
      <c r="N24120">
        <v>12</v>
      </c>
      <c r="O24120">
        <v>77</v>
      </c>
      <c r="P24120" s="119" t="s">
        <v>20254</v>
      </c>
    </row>
    <row r="24121" spans="1:16" x14ac:dyDescent="0.25">
      <c r="A24121">
        <v>76715</v>
      </c>
      <c r="B24121" s="119" t="s">
        <v>16469</v>
      </c>
      <c r="C24121">
        <v>0</v>
      </c>
      <c r="E24121">
        <v>1080</v>
      </c>
      <c r="F24121">
        <v>4</v>
      </c>
      <c r="G24121">
        <v>1308</v>
      </c>
      <c r="H24121">
        <v>94</v>
      </c>
      <c r="I24121" s="119" t="s">
        <v>16</v>
      </c>
      <c r="J24121" s="119" t="s">
        <v>24</v>
      </c>
      <c r="K24121" s="1">
        <v>46255.758941458334</v>
      </c>
      <c r="L24121">
        <v>10</v>
      </c>
      <c r="M24121">
        <v>6</v>
      </c>
      <c r="N24121">
        <v>4</v>
      </c>
      <c r="O24121">
        <v>2</v>
      </c>
      <c r="P24121" s="119" t="s">
        <v>20254</v>
      </c>
    </row>
    <row r="24122" spans="1:16" x14ac:dyDescent="0.25">
      <c r="A24122">
        <v>76721</v>
      </c>
      <c r="B24122" s="119" t="s">
        <v>16470</v>
      </c>
      <c r="C24122">
        <v>0</v>
      </c>
      <c r="E24122">
        <v>4306</v>
      </c>
      <c r="F24122">
        <v>344</v>
      </c>
      <c r="G24122">
        <v>1629</v>
      </c>
      <c r="H24122">
        <v>3283</v>
      </c>
      <c r="I24122" s="119" t="s">
        <v>16</v>
      </c>
      <c r="J24122" s="119" t="s">
        <v>13431</v>
      </c>
      <c r="K24122" s="1">
        <v>46255.758941458334</v>
      </c>
      <c r="L24122">
        <v>0</v>
      </c>
      <c r="M24122">
        <v>1</v>
      </c>
      <c r="N24122">
        <v>0</v>
      </c>
      <c r="O24122">
        <v>1</v>
      </c>
      <c r="P24122" s="119" t="s">
        <v>20254</v>
      </c>
    </row>
    <row r="24123" spans="1:16" x14ac:dyDescent="0.25">
      <c r="A24123">
        <v>76738</v>
      </c>
      <c r="B24123" s="119" t="s">
        <v>16471</v>
      </c>
      <c r="C24123">
        <v>80</v>
      </c>
      <c r="E24123">
        <v>318</v>
      </c>
      <c r="F24123">
        <v>82138</v>
      </c>
      <c r="G24123">
        <v>512</v>
      </c>
      <c r="H24123">
        <v>118640</v>
      </c>
      <c r="I24123" s="119" t="s">
        <v>16</v>
      </c>
      <c r="J24123" s="119" t="s">
        <v>22</v>
      </c>
      <c r="K24123" s="1">
        <v>46255.758941458334</v>
      </c>
      <c r="L24123">
        <v>42</v>
      </c>
      <c r="M24123">
        <v>43</v>
      </c>
      <c r="N24123">
        <v>2</v>
      </c>
      <c r="O24123">
        <v>9</v>
      </c>
      <c r="P24123" s="119" t="s">
        <v>20254</v>
      </c>
    </row>
    <row r="24124" spans="1:16" x14ac:dyDescent="0.25">
      <c r="A24124">
        <v>76744</v>
      </c>
      <c r="B24124" s="119" t="s">
        <v>16472</v>
      </c>
      <c r="C24124">
        <v>0</v>
      </c>
      <c r="E24124">
        <v>1072</v>
      </c>
      <c r="F24124">
        <v>408</v>
      </c>
      <c r="G24124">
        <v>89</v>
      </c>
      <c r="H24124">
        <v>4004</v>
      </c>
      <c r="I24124" s="119" t="s">
        <v>16</v>
      </c>
      <c r="J24124" s="119" t="s">
        <v>13431</v>
      </c>
      <c r="K24124" s="1">
        <v>46255.758941458334</v>
      </c>
      <c r="L24124">
        <v>0</v>
      </c>
      <c r="M24124">
        <v>4</v>
      </c>
      <c r="N24124">
        <v>0</v>
      </c>
      <c r="O24124">
        <v>1</v>
      </c>
      <c r="P24124" s="119" t="s">
        <v>20254</v>
      </c>
    </row>
    <row r="24125" spans="1:16" x14ac:dyDescent="0.25">
      <c r="A24125">
        <v>76746</v>
      </c>
      <c r="B24125" s="119" t="s">
        <v>16473</v>
      </c>
      <c r="C24125">
        <v>0</v>
      </c>
      <c r="E24125">
        <v>175</v>
      </c>
      <c r="F24125">
        <v>3425</v>
      </c>
      <c r="G24125">
        <v>13</v>
      </c>
      <c r="H24125">
        <v>12547</v>
      </c>
      <c r="I24125" s="119" t="s">
        <v>16</v>
      </c>
      <c r="J24125" s="119" t="s">
        <v>24</v>
      </c>
      <c r="K24125" s="1">
        <v>46255.758941458334</v>
      </c>
      <c r="L24125">
        <v>1</v>
      </c>
      <c r="M24125">
        <v>2</v>
      </c>
      <c r="N24125">
        <v>1</v>
      </c>
      <c r="O24125">
        <v>1</v>
      </c>
      <c r="P24125" s="119" t="s">
        <v>20254</v>
      </c>
    </row>
    <row r="24126" spans="1:16" x14ac:dyDescent="0.25">
      <c r="A24126">
        <v>76750</v>
      </c>
      <c r="B24126" s="119" t="s">
        <v>16474</v>
      </c>
      <c r="C24126">
        <v>0</v>
      </c>
      <c r="E24126">
        <v>0</v>
      </c>
      <c r="F24126">
        <v>0</v>
      </c>
      <c r="G24126">
        <v>7003</v>
      </c>
      <c r="H24126">
        <v>20</v>
      </c>
      <c r="I24126" s="119" t="s">
        <v>16</v>
      </c>
      <c r="J24126" s="119" t="s">
        <v>24</v>
      </c>
      <c r="K24126" s="1">
        <v>46255.758941458334</v>
      </c>
      <c r="L24126">
        <v>0</v>
      </c>
      <c r="M24126">
        <v>18</v>
      </c>
      <c r="N24126">
        <v>0</v>
      </c>
      <c r="O24126">
        <v>3</v>
      </c>
      <c r="P24126" s="119" t="s">
        <v>20254</v>
      </c>
    </row>
    <row r="24127" spans="1:16" x14ac:dyDescent="0.25">
      <c r="A24127">
        <v>76752</v>
      </c>
      <c r="B24127" s="119" t="s">
        <v>16475</v>
      </c>
      <c r="C24127">
        <v>0</v>
      </c>
      <c r="E24127">
        <v>27</v>
      </c>
      <c r="F24127">
        <v>10771</v>
      </c>
      <c r="G24127">
        <v>12</v>
      </c>
      <c r="H24127">
        <v>44569</v>
      </c>
      <c r="I24127" s="119" t="s">
        <v>16</v>
      </c>
      <c r="J24127" s="119" t="s">
        <v>13431</v>
      </c>
      <c r="K24127" s="1">
        <v>46255.758941458334</v>
      </c>
      <c r="L24127">
        <v>0</v>
      </c>
      <c r="M24127">
        <v>0</v>
      </c>
      <c r="N24127">
        <v>0</v>
      </c>
      <c r="O24127">
        <v>0</v>
      </c>
      <c r="P24127" s="119" t="s">
        <v>20254</v>
      </c>
    </row>
    <row r="24128" spans="1:16" x14ac:dyDescent="0.25">
      <c r="A24128">
        <v>76756</v>
      </c>
      <c r="B24128" s="119" t="s">
        <v>16476</v>
      </c>
      <c r="C24128">
        <v>80</v>
      </c>
      <c r="E24128">
        <v>50</v>
      </c>
      <c r="F24128">
        <v>57507</v>
      </c>
      <c r="G24128">
        <v>181</v>
      </c>
      <c r="H24128">
        <v>90064</v>
      </c>
      <c r="I24128" s="119" t="s">
        <v>4726</v>
      </c>
      <c r="J24128" s="119" t="s">
        <v>24</v>
      </c>
      <c r="K24128" s="1">
        <v>46255.758941458334</v>
      </c>
      <c r="L24128">
        <v>29</v>
      </c>
      <c r="M24128">
        <v>42</v>
      </c>
      <c r="N24128">
        <v>6</v>
      </c>
      <c r="O24128">
        <v>7</v>
      </c>
      <c r="P24128" s="119" t="s">
        <v>20254</v>
      </c>
    </row>
    <row r="24129" spans="1:16" x14ac:dyDescent="0.25">
      <c r="A24129">
        <v>76757</v>
      </c>
      <c r="B24129" s="119" t="s">
        <v>16477</v>
      </c>
      <c r="C24129">
        <v>80</v>
      </c>
      <c r="E24129">
        <v>159</v>
      </c>
      <c r="F24129">
        <v>50000</v>
      </c>
      <c r="G24129">
        <v>44</v>
      </c>
      <c r="H24129">
        <v>127494</v>
      </c>
      <c r="I24129" s="119" t="s">
        <v>4726</v>
      </c>
      <c r="J24129" s="119" t="s">
        <v>24</v>
      </c>
      <c r="K24129" s="1">
        <v>46255.758941458334</v>
      </c>
      <c r="L24129">
        <v>3</v>
      </c>
      <c r="M24129">
        <v>8</v>
      </c>
      <c r="N24129">
        <v>2</v>
      </c>
      <c r="O24129">
        <v>2</v>
      </c>
      <c r="P24129" s="119" t="s">
        <v>20254</v>
      </c>
    </row>
    <row r="24130" spans="1:16" x14ac:dyDescent="0.25">
      <c r="A24130">
        <v>76770</v>
      </c>
      <c r="B24130" s="119" t="s">
        <v>16478</v>
      </c>
      <c r="C24130">
        <v>0</v>
      </c>
      <c r="E24130">
        <v>3299</v>
      </c>
      <c r="F24130">
        <v>200</v>
      </c>
      <c r="G24130">
        <v>1129</v>
      </c>
      <c r="H24130">
        <v>2768</v>
      </c>
      <c r="I24130" s="119" t="s">
        <v>16</v>
      </c>
      <c r="J24130" s="119" t="s">
        <v>13431</v>
      </c>
      <c r="K24130" s="1">
        <v>46255.758941458334</v>
      </c>
      <c r="L24130">
        <v>0</v>
      </c>
      <c r="M24130">
        <v>0</v>
      </c>
      <c r="N24130">
        <v>0</v>
      </c>
      <c r="O24130">
        <v>0</v>
      </c>
      <c r="P24130" s="119" t="s">
        <v>20254</v>
      </c>
    </row>
    <row r="24131" spans="1:16" x14ac:dyDescent="0.25">
      <c r="A24131">
        <v>76778</v>
      </c>
      <c r="B24131" s="119" t="s">
        <v>16479</v>
      </c>
      <c r="C24131">
        <v>80</v>
      </c>
      <c r="E24131">
        <v>149</v>
      </c>
      <c r="F24131">
        <v>13524</v>
      </c>
      <c r="G24131">
        <v>55</v>
      </c>
      <c r="H24131">
        <v>42922</v>
      </c>
      <c r="I24131" s="119" t="s">
        <v>4726</v>
      </c>
      <c r="J24131" s="119" t="s">
        <v>24</v>
      </c>
      <c r="K24131" s="1">
        <v>46255.758941458334</v>
      </c>
      <c r="L24131">
        <v>1</v>
      </c>
      <c r="M24131">
        <v>0</v>
      </c>
      <c r="N24131">
        <v>0</v>
      </c>
      <c r="O24131">
        <v>0</v>
      </c>
      <c r="P24131" s="119" t="s">
        <v>20254</v>
      </c>
    </row>
    <row r="24132" spans="1:16" x14ac:dyDescent="0.25">
      <c r="A24132">
        <v>76781</v>
      </c>
      <c r="B24132" s="119" t="s">
        <v>16480</v>
      </c>
      <c r="C24132">
        <v>80</v>
      </c>
      <c r="E24132">
        <v>117</v>
      </c>
      <c r="F24132">
        <v>58084</v>
      </c>
      <c r="G24132">
        <v>83</v>
      </c>
      <c r="H24132">
        <v>99972</v>
      </c>
      <c r="I24132" s="119" t="s">
        <v>19</v>
      </c>
      <c r="J24132" s="119" t="s">
        <v>24</v>
      </c>
      <c r="K24132" s="1">
        <v>46255.758941458334</v>
      </c>
      <c r="L24132">
        <v>1</v>
      </c>
      <c r="M24132">
        <v>8</v>
      </c>
      <c r="N24132">
        <v>1</v>
      </c>
      <c r="O24132">
        <v>2</v>
      </c>
      <c r="P24132" s="119" t="s">
        <v>20254</v>
      </c>
    </row>
    <row r="24133" spans="1:16" x14ac:dyDescent="0.25">
      <c r="A24133">
        <v>76782</v>
      </c>
      <c r="B24133" s="119" t="s">
        <v>16481</v>
      </c>
      <c r="C24133">
        <v>80</v>
      </c>
      <c r="E24133">
        <v>21</v>
      </c>
      <c r="F24133">
        <v>81133</v>
      </c>
      <c r="G24133">
        <v>52</v>
      </c>
      <c r="H24133">
        <v>149767</v>
      </c>
      <c r="I24133" s="119" t="s">
        <v>19</v>
      </c>
      <c r="J24133" s="119" t="s">
        <v>24</v>
      </c>
      <c r="K24133" s="1">
        <v>46255.758941458334</v>
      </c>
      <c r="L24133">
        <v>6</v>
      </c>
      <c r="M24133">
        <v>17</v>
      </c>
      <c r="N24133">
        <v>1</v>
      </c>
      <c r="O24133">
        <v>4</v>
      </c>
      <c r="P24133" s="119" t="s">
        <v>20254</v>
      </c>
    </row>
    <row r="24134" spans="1:16" x14ac:dyDescent="0.25">
      <c r="A24134">
        <v>76787</v>
      </c>
      <c r="B24134" s="119" t="s">
        <v>16482</v>
      </c>
      <c r="C24134">
        <v>0</v>
      </c>
      <c r="E24134">
        <v>79</v>
      </c>
      <c r="F24134">
        <v>113914</v>
      </c>
      <c r="G24134">
        <v>100</v>
      </c>
      <c r="H24134">
        <v>194993</v>
      </c>
      <c r="I24134" s="119" t="s">
        <v>16</v>
      </c>
      <c r="J24134" s="119" t="s">
        <v>222</v>
      </c>
      <c r="K24134" s="1">
        <v>46255.758941458334</v>
      </c>
      <c r="L24134">
        <v>11</v>
      </c>
      <c r="M24134">
        <v>3</v>
      </c>
      <c r="N24134">
        <v>3</v>
      </c>
      <c r="O24134">
        <v>2</v>
      </c>
      <c r="P24134" s="119" t="s">
        <v>20254</v>
      </c>
    </row>
    <row r="24135" spans="1:16" x14ac:dyDescent="0.25">
      <c r="A24135">
        <v>76794</v>
      </c>
      <c r="B24135" s="119" t="s">
        <v>16483</v>
      </c>
      <c r="C24135">
        <v>0</v>
      </c>
      <c r="E24135">
        <v>1207</v>
      </c>
      <c r="F24135">
        <v>5</v>
      </c>
      <c r="G24135">
        <v>1179</v>
      </c>
      <c r="H24135">
        <v>405</v>
      </c>
      <c r="I24135" s="119" t="s">
        <v>16</v>
      </c>
      <c r="J24135" s="119" t="s">
        <v>13431</v>
      </c>
      <c r="K24135" s="1">
        <v>46255.758941458334</v>
      </c>
      <c r="L24135">
        <v>6</v>
      </c>
      <c r="M24135">
        <v>9</v>
      </c>
      <c r="N24135">
        <v>0</v>
      </c>
      <c r="O24135">
        <v>1</v>
      </c>
      <c r="P24135" s="119" t="s">
        <v>20254</v>
      </c>
    </row>
    <row r="24136" spans="1:16" x14ac:dyDescent="0.25">
      <c r="A24136">
        <v>76799</v>
      </c>
      <c r="B24136" s="119" t="s">
        <v>16484</v>
      </c>
      <c r="C24136">
        <v>0</v>
      </c>
      <c r="E24136">
        <v>0</v>
      </c>
      <c r="F24136">
        <v>0</v>
      </c>
      <c r="G24136">
        <v>1124116</v>
      </c>
      <c r="H24136">
        <v>8</v>
      </c>
      <c r="I24136" s="119" t="s">
        <v>3582</v>
      </c>
      <c r="J24136" s="119" t="s">
        <v>22</v>
      </c>
      <c r="K24136" s="1">
        <v>46255.758941458334</v>
      </c>
      <c r="L24136">
        <v>0</v>
      </c>
      <c r="M24136">
        <v>9023</v>
      </c>
      <c r="N24136">
        <v>0</v>
      </c>
      <c r="O24136">
        <v>158</v>
      </c>
      <c r="P24136" s="119" t="s">
        <v>20254</v>
      </c>
    </row>
    <row r="24137" spans="1:16" x14ac:dyDescent="0.25">
      <c r="A24137">
        <v>76807</v>
      </c>
      <c r="B24137" s="119" t="s">
        <v>16485</v>
      </c>
      <c r="C24137">
        <v>80</v>
      </c>
      <c r="E24137">
        <v>798</v>
      </c>
      <c r="F24137">
        <v>1639</v>
      </c>
      <c r="G24137">
        <v>216</v>
      </c>
      <c r="H24137">
        <v>2900</v>
      </c>
      <c r="I24137" s="119" t="s">
        <v>4726</v>
      </c>
      <c r="J24137" s="119" t="s">
        <v>222</v>
      </c>
      <c r="K24137" s="1">
        <v>46255.758941458334</v>
      </c>
      <c r="L24137">
        <v>323</v>
      </c>
      <c r="M24137">
        <v>1</v>
      </c>
      <c r="N24137">
        <v>1</v>
      </c>
      <c r="O24137">
        <v>0</v>
      </c>
      <c r="P24137" s="119" t="s">
        <v>20254</v>
      </c>
    </row>
    <row r="24138" spans="1:16" x14ac:dyDescent="0.25">
      <c r="A24138">
        <v>76819</v>
      </c>
      <c r="B24138" s="119" t="s">
        <v>16486</v>
      </c>
      <c r="C24138">
        <v>80</v>
      </c>
      <c r="E24138">
        <v>74</v>
      </c>
      <c r="F24138">
        <v>31225</v>
      </c>
      <c r="G24138">
        <v>38</v>
      </c>
      <c r="H24138">
        <v>70988</v>
      </c>
      <c r="I24138" s="119" t="s">
        <v>4726</v>
      </c>
      <c r="J24138" s="119" t="s">
        <v>24</v>
      </c>
      <c r="K24138" s="1">
        <v>46255.758941458334</v>
      </c>
      <c r="L24138">
        <v>34</v>
      </c>
      <c r="M24138">
        <v>12</v>
      </c>
      <c r="N24138">
        <v>3</v>
      </c>
      <c r="O24138">
        <v>3</v>
      </c>
      <c r="P24138" s="119" t="s">
        <v>20254</v>
      </c>
    </row>
    <row r="24139" spans="1:16" x14ac:dyDescent="0.25">
      <c r="A24139">
        <v>76826</v>
      </c>
      <c r="B24139" s="119" t="s">
        <v>16487</v>
      </c>
      <c r="C24139">
        <v>0</v>
      </c>
      <c r="E24139">
        <v>614</v>
      </c>
      <c r="F24139">
        <v>9287</v>
      </c>
      <c r="G24139">
        <v>396</v>
      </c>
      <c r="H24139">
        <v>14894</v>
      </c>
      <c r="I24139" s="119" t="s">
        <v>3582</v>
      </c>
      <c r="J24139" s="119" t="s">
        <v>17</v>
      </c>
      <c r="K24139" s="1">
        <v>46255.758941458334</v>
      </c>
      <c r="L24139">
        <v>41</v>
      </c>
      <c r="M24139">
        <v>16</v>
      </c>
      <c r="N24139">
        <v>11</v>
      </c>
      <c r="O24139">
        <v>6</v>
      </c>
      <c r="P24139" s="119" t="s">
        <v>20254</v>
      </c>
    </row>
    <row r="24140" spans="1:16" x14ac:dyDescent="0.25">
      <c r="A24140">
        <v>76831</v>
      </c>
      <c r="B24140" s="119" t="s">
        <v>16488</v>
      </c>
      <c r="C24140">
        <v>0</v>
      </c>
      <c r="E24140">
        <v>4791</v>
      </c>
      <c r="F24140">
        <v>689</v>
      </c>
      <c r="G24140">
        <v>2026</v>
      </c>
      <c r="H24140">
        <v>4785</v>
      </c>
      <c r="I24140" s="119" t="s">
        <v>16</v>
      </c>
      <c r="J24140" s="119" t="s">
        <v>13431</v>
      </c>
      <c r="K24140" s="1">
        <v>46255.758941458334</v>
      </c>
      <c r="L24140">
        <v>0</v>
      </c>
      <c r="M24140">
        <v>1</v>
      </c>
      <c r="N24140">
        <v>0</v>
      </c>
      <c r="O24140">
        <v>0</v>
      </c>
      <c r="P24140" s="119" t="s">
        <v>20254</v>
      </c>
    </row>
    <row r="24141" spans="1:16" x14ac:dyDescent="0.25">
      <c r="A24141">
        <v>76833</v>
      </c>
      <c r="B24141" s="119" t="s">
        <v>16489</v>
      </c>
      <c r="C24141">
        <v>80</v>
      </c>
      <c r="E24141">
        <v>901</v>
      </c>
      <c r="F24141">
        <v>7053</v>
      </c>
      <c r="G24141">
        <v>2072</v>
      </c>
      <c r="H24141">
        <v>12334</v>
      </c>
      <c r="I24141" s="119" t="s">
        <v>16</v>
      </c>
      <c r="J24141" s="119" t="s">
        <v>22</v>
      </c>
      <c r="K24141" s="1">
        <v>46255.758941458334</v>
      </c>
      <c r="L24141">
        <v>96</v>
      </c>
      <c r="M24141">
        <v>64</v>
      </c>
      <c r="N24141">
        <v>4</v>
      </c>
      <c r="O24141">
        <v>10</v>
      </c>
      <c r="P24141" s="119" t="s">
        <v>20254</v>
      </c>
    </row>
    <row r="24142" spans="1:16" x14ac:dyDescent="0.25">
      <c r="A24142">
        <v>76840</v>
      </c>
      <c r="B24142" s="119" t="s">
        <v>16490</v>
      </c>
      <c r="C24142">
        <v>80</v>
      </c>
      <c r="E24142">
        <v>1354</v>
      </c>
      <c r="F24142">
        <v>5629</v>
      </c>
      <c r="G24142">
        <v>1947</v>
      </c>
      <c r="H24142">
        <v>6500</v>
      </c>
      <c r="I24142" s="119" t="s">
        <v>16</v>
      </c>
      <c r="J24142" s="119" t="s">
        <v>139</v>
      </c>
      <c r="K24142" s="1">
        <v>46255.758941458334</v>
      </c>
      <c r="L24142">
        <v>207</v>
      </c>
      <c r="M24142">
        <v>36</v>
      </c>
      <c r="N24142">
        <v>109</v>
      </c>
      <c r="O24142">
        <v>5</v>
      </c>
      <c r="P24142" s="119" t="s">
        <v>20254</v>
      </c>
    </row>
    <row r="24143" spans="1:16" x14ac:dyDescent="0.25">
      <c r="A24143">
        <v>76845</v>
      </c>
      <c r="B24143" s="119" t="s">
        <v>16491</v>
      </c>
      <c r="C24143">
        <v>80</v>
      </c>
      <c r="E24143">
        <v>930</v>
      </c>
      <c r="F24143">
        <v>1649</v>
      </c>
      <c r="G24143">
        <v>224</v>
      </c>
      <c r="H24143">
        <v>2998</v>
      </c>
      <c r="I24143" s="119" t="s">
        <v>4726</v>
      </c>
      <c r="J24143" s="119" t="s">
        <v>222</v>
      </c>
      <c r="K24143" s="1">
        <v>46255.758941458334</v>
      </c>
      <c r="L24143">
        <v>232</v>
      </c>
      <c r="M24143">
        <v>0</v>
      </c>
      <c r="N24143">
        <v>51</v>
      </c>
      <c r="O24143">
        <v>0</v>
      </c>
      <c r="P24143" s="119" t="s">
        <v>20254</v>
      </c>
    </row>
    <row r="24144" spans="1:16" x14ac:dyDescent="0.25">
      <c r="A24144">
        <v>76849</v>
      </c>
      <c r="B24144" s="119" t="s">
        <v>16492</v>
      </c>
      <c r="C24144">
        <v>0</v>
      </c>
      <c r="E24144">
        <v>593</v>
      </c>
      <c r="F24144">
        <v>99</v>
      </c>
      <c r="G24144">
        <v>1109</v>
      </c>
      <c r="H24144">
        <v>392</v>
      </c>
      <c r="I24144" s="119" t="s">
        <v>16</v>
      </c>
      <c r="J24144" s="119" t="s">
        <v>24</v>
      </c>
      <c r="K24144" s="1">
        <v>46255.758941458334</v>
      </c>
      <c r="L24144">
        <v>1</v>
      </c>
      <c r="M24144">
        <v>2</v>
      </c>
      <c r="N24144">
        <v>0</v>
      </c>
      <c r="O24144">
        <v>1</v>
      </c>
      <c r="P24144" s="119" t="s">
        <v>20254</v>
      </c>
    </row>
    <row r="24145" spans="1:16" x14ac:dyDescent="0.25">
      <c r="A24145">
        <v>76858</v>
      </c>
      <c r="B24145" s="119" t="s">
        <v>16493</v>
      </c>
      <c r="C24145">
        <v>0</v>
      </c>
      <c r="E24145">
        <v>467</v>
      </c>
      <c r="F24145">
        <v>14007</v>
      </c>
      <c r="G24145">
        <v>339</v>
      </c>
      <c r="H24145">
        <v>19590</v>
      </c>
      <c r="I24145" s="119" t="s">
        <v>3582</v>
      </c>
      <c r="J24145" s="119" t="s">
        <v>17</v>
      </c>
      <c r="K24145" s="1">
        <v>46255.758941458334</v>
      </c>
      <c r="L24145">
        <v>3</v>
      </c>
      <c r="M24145">
        <v>4</v>
      </c>
      <c r="N24145">
        <v>0</v>
      </c>
      <c r="O24145">
        <v>0</v>
      </c>
      <c r="P24145" s="119" t="s">
        <v>20254</v>
      </c>
    </row>
    <row r="24146" spans="1:16" x14ac:dyDescent="0.25">
      <c r="A24146">
        <v>76866</v>
      </c>
      <c r="B24146" s="119" t="s">
        <v>16494</v>
      </c>
      <c r="C24146">
        <v>80</v>
      </c>
      <c r="E24146">
        <v>214</v>
      </c>
      <c r="F24146">
        <v>57028</v>
      </c>
      <c r="G24146">
        <v>60</v>
      </c>
      <c r="H24146">
        <v>117239</v>
      </c>
      <c r="I24146" s="119" t="s">
        <v>4726</v>
      </c>
      <c r="J24146" s="119" t="s">
        <v>24</v>
      </c>
      <c r="K24146" s="1">
        <v>46255.758941458334</v>
      </c>
      <c r="L24146">
        <v>2</v>
      </c>
      <c r="M24146">
        <v>4</v>
      </c>
      <c r="N24146">
        <v>1</v>
      </c>
      <c r="O24146">
        <v>1</v>
      </c>
      <c r="P24146" s="119" t="s">
        <v>20254</v>
      </c>
    </row>
    <row r="24147" spans="1:16" x14ac:dyDescent="0.25">
      <c r="A24147">
        <v>76870</v>
      </c>
      <c r="B24147" s="119" t="s">
        <v>16495</v>
      </c>
      <c r="C24147">
        <v>45</v>
      </c>
      <c r="E24147">
        <v>367</v>
      </c>
      <c r="F24147">
        <v>4692</v>
      </c>
      <c r="G24147">
        <v>119</v>
      </c>
      <c r="H24147">
        <v>10590</v>
      </c>
      <c r="I24147" s="119" t="s">
        <v>16</v>
      </c>
      <c r="J24147" s="119" t="s">
        <v>22</v>
      </c>
      <c r="K24147" s="1">
        <v>46255.758941458334</v>
      </c>
      <c r="L24147">
        <v>1</v>
      </c>
      <c r="M24147">
        <v>0</v>
      </c>
      <c r="N24147">
        <v>0</v>
      </c>
      <c r="O24147">
        <v>0</v>
      </c>
      <c r="P24147" s="119" t="s">
        <v>20254</v>
      </c>
    </row>
    <row r="24148" spans="1:16" x14ac:dyDescent="0.25">
      <c r="A24148">
        <v>76873</v>
      </c>
      <c r="B24148" s="119" t="s">
        <v>16496</v>
      </c>
      <c r="C24148">
        <v>0</v>
      </c>
      <c r="E24148">
        <v>34</v>
      </c>
      <c r="F24148">
        <v>5418</v>
      </c>
      <c r="G24148">
        <v>17</v>
      </c>
      <c r="H24148">
        <v>17587</v>
      </c>
      <c r="I24148" s="119" t="s">
        <v>16</v>
      </c>
      <c r="J24148" s="119" t="s">
        <v>13431</v>
      </c>
      <c r="K24148" s="1">
        <v>46255.758941458334</v>
      </c>
      <c r="L24148">
        <v>0</v>
      </c>
      <c r="M24148">
        <v>1</v>
      </c>
      <c r="N24148">
        <v>0</v>
      </c>
      <c r="O24148">
        <v>0</v>
      </c>
      <c r="P24148" s="119" t="s">
        <v>20254</v>
      </c>
    </row>
    <row r="24149" spans="1:16" x14ac:dyDescent="0.25">
      <c r="A24149">
        <v>76883</v>
      </c>
      <c r="B24149" s="119" t="s">
        <v>16497</v>
      </c>
      <c r="C24149">
        <v>0</v>
      </c>
      <c r="E24149">
        <v>553</v>
      </c>
      <c r="F24149">
        <v>3175</v>
      </c>
      <c r="G24149">
        <v>46</v>
      </c>
      <c r="H24149">
        <v>12501</v>
      </c>
      <c r="I24149" s="119" t="s">
        <v>16</v>
      </c>
      <c r="J24149" s="119" t="s">
        <v>24</v>
      </c>
      <c r="K24149" s="1">
        <v>46255.758941458334</v>
      </c>
      <c r="L24149">
        <v>0</v>
      </c>
      <c r="M24149">
        <v>4</v>
      </c>
      <c r="N24149">
        <v>0</v>
      </c>
      <c r="O24149">
        <v>1</v>
      </c>
      <c r="P24149" s="119" t="s">
        <v>20254</v>
      </c>
    </row>
    <row r="24150" spans="1:16" x14ac:dyDescent="0.25">
      <c r="A24150">
        <v>76890</v>
      </c>
      <c r="B24150" s="119" t="s">
        <v>16498</v>
      </c>
      <c r="C24150">
        <v>80</v>
      </c>
      <c r="E24150">
        <v>1853</v>
      </c>
      <c r="F24150">
        <v>6551</v>
      </c>
      <c r="G24150">
        <v>492</v>
      </c>
      <c r="H24150">
        <v>9898</v>
      </c>
      <c r="I24150" s="119" t="s">
        <v>4726</v>
      </c>
      <c r="J24150" s="119" t="s">
        <v>222</v>
      </c>
      <c r="K24150" s="1">
        <v>46255.758941458334</v>
      </c>
      <c r="L24150">
        <v>193</v>
      </c>
      <c r="M24150">
        <v>136</v>
      </c>
      <c r="N24150">
        <v>34</v>
      </c>
      <c r="O24150">
        <v>11</v>
      </c>
      <c r="P24150" s="119" t="s">
        <v>20254</v>
      </c>
    </row>
    <row r="24151" spans="1:16" x14ac:dyDescent="0.25">
      <c r="A24151">
        <v>76894</v>
      </c>
      <c r="B24151" s="119" t="s">
        <v>16499</v>
      </c>
      <c r="C24151">
        <v>80</v>
      </c>
      <c r="E24151">
        <v>70</v>
      </c>
      <c r="F24151">
        <v>6273</v>
      </c>
      <c r="G24151">
        <v>40</v>
      </c>
      <c r="H24151">
        <v>60590</v>
      </c>
      <c r="I24151" s="119" t="s">
        <v>4726</v>
      </c>
      <c r="J24151" s="119" t="s">
        <v>24</v>
      </c>
      <c r="K24151" s="1">
        <v>46255.758941458334</v>
      </c>
      <c r="L24151">
        <v>3</v>
      </c>
      <c r="M24151">
        <v>1</v>
      </c>
      <c r="N24151">
        <v>0</v>
      </c>
      <c r="O24151">
        <v>1</v>
      </c>
      <c r="P24151" s="119" t="s">
        <v>20254</v>
      </c>
    </row>
    <row r="24152" spans="1:16" x14ac:dyDescent="0.25">
      <c r="A24152">
        <v>76901</v>
      </c>
      <c r="B24152" s="119" t="s">
        <v>16500</v>
      </c>
      <c r="C24152">
        <v>0</v>
      </c>
      <c r="E24152">
        <v>78</v>
      </c>
      <c r="F24152">
        <v>10</v>
      </c>
      <c r="G24152">
        <v>1326</v>
      </c>
      <c r="H24152">
        <v>165</v>
      </c>
      <c r="I24152" s="119" t="s">
        <v>16</v>
      </c>
      <c r="J24152" s="119" t="s">
        <v>24</v>
      </c>
      <c r="K24152" s="1">
        <v>46255.758941458334</v>
      </c>
      <c r="L24152">
        <v>4</v>
      </c>
      <c r="M24152">
        <v>9</v>
      </c>
      <c r="N24152">
        <v>1</v>
      </c>
      <c r="O24152">
        <v>1</v>
      </c>
      <c r="P24152" s="119" t="s">
        <v>20254</v>
      </c>
    </row>
    <row r="24153" spans="1:16" x14ac:dyDescent="0.25">
      <c r="A24153">
        <v>76904</v>
      </c>
      <c r="B24153" s="119" t="s">
        <v>16501</v>
      </c>
      <c r="C24153">
        <v>80</v>
      </c>
      <c r="E24153">
        <v>826</v>
      </c>
      <c r="F24153">
        <v>1457</v>
      </c>
      <c r="G24153">
        <v>116</v>
      </c>
      <c r="H24153">
        <v>2527</v>
      </c>
      <c r="I24153" s="119" t="s">
        <v>4726</v>
      </c>
      <c r="J24153" s="119" t="s">
        <v>222</v>
      </c>
      <c r="K24153" s="1">
        <v>46255.758941458334</v>
      </c>
      <c r="L24153">
        <v>409</v>
      </c>
      <c r="M24153">
        <v>0</v>
      </c>
      <c r="N24153">
        <v>50</v>
      </c>
      <c r="O24153">
        <v>0</v>
      </c>
      <c r="P24153" s="119" t="s">
        <v>20254</v>
      </c>
    </row>
    <row r="24154" spans="1:16" x14ac:dyDescent="0.25">
      <c r="A24154">
        <v>76906</v>
      </c>
      <c r="B24154" s="119" t="s">
        <v>16502</v>
      </c>
      <c r="C24154">
        <v>0</v>
      </c>
      <c r="E24154">
        <v>289</v>
      </c>
      <c r="F24154">
        <v>1320</v>
      </c>
      <c r="G24154">
        <v>66</v>
      </c>
      <c r="H24154">
        <v>13372</v>
      </c>
      <c r="I24154" s="119" t="s">
        <v>16</v>
      </c>
      <c r="J24154" s="119" t="s">
        <v>13431</v>
      </c>
      <c r="K24154" s="1">
        <v>46255.758941458334</v>
      </c>
      <c r="L24154">
        <v>0</v>
      </c>
      <c r="M24154">
        <v>1</v>
      </c>
      <c r="N24154">
        <v>0</v>
      </c>
      <c r="O24154">
        <v>0</v>
      </c>
      <c r="P24154" s="119" t="s">
        <v>20254</v>
      </c>
    </row>
    <row r="24155" spans="1:16" x14ac:dyDescent="0.25">
      <c r="A24155">
        <v>76915</v>
      </c>
      <c r="B24155" s="119" t="s">
        <v>16503</v>
      </c>
      <c r="C24155">
        <v>0</v>
      </c>
      <c r="E24155">
        <v>0</v>
      </c>
      <c r="F24155">
        <v>0</v>
      </c>
      <c r="G24155">
        <v>10614</v>
      </c>
      <c r="H24155">
        <v>2</v>
      </c>
      <c r="I24155" s="119" t="s">
        <v>16</v>
      </c>
      <c r="J24155" s="119" t="s">
        <v>24</v>
      </c>
      <c r="K24155" s="1">
        <v>46255.758941458334</v>
      </c>
      <c r="L24155">
        <v>0</v>
      </c>
      <c r="M24155">
        <v>18</v>
      </c>
      <c r="N24155">
        <v>0</v>
      </c>
      <c r="O24155">
        <v>3</v>
      </c>
      <c r="P24155" s="119" t="s">
        <v>20254</v>
      </c>
    </row>
    <row r="24156" spans="1:16" x14ac:dyDescent="0.25">
      <c r="A24156">
        <v>76926</v>
      </c>
      <c r="B24156" s="119" t="s">
        <v>16504</v>
      </c>
      <c r="C24156">
        <v>80</v>
      </c>
      <c r="E24156">
        <v>517</v>
      </c>
      <c r="F24156">
        <v>46969</v>
      </c>
      <c r="G24156">
        <v>2382</v>
      </c>
      <c r="H24156">
        <v>67498</v>
      </c>
      <c r="I24156" s="119" t="s">
        <v>4726</v>
      </c>
      <c r="J24156" s="119" t="s">
        <v>24</v>
      </c>
      <c r="K24156" s="1">
        <v>46255.758941458334</v>
      </c>
      <c r="L24156">
        <v>37</v>
      </c>
      <c r="M24156">
        <v>61</v>
      </c>
      <c r="N24156">
        <v>16</v>
      </c>
      <c r="O24156">
        <v>5</v>
      </c>
      <c r="P24156" s="119" t="s">
        <v>20254</v>
      </c>
    </row>
    <row r="24157" spans="1:16" x14ac:dyDescent="0.25">
      <c r="A24157">
        <v>76928</v>
      </c>
      <c r="B24157" s="119" t="s">
        <v>16505</v>
      </c>
      <c r="C24157">
        <v>80</v>
      </c>
      <c r="E24157">
        <v>231</v>
      </c>
      <c r="F24157">
        <v>15030</v>
      </c>
      <c r="G24157">
        <v>106</v>
      </c>
      <c r="H24157">
        <v>69711</v>
      </c>
      <c r="I24157" s="119" t="s">
        <v>4726</v>
      </c>
      <c r="J24157" s="119" t="s">
        <v>24</v>
      </c>
      <c r="K24157" s="1">
        <v>46255.758941458334</v>
      </c>
      <c r="L24157">
        <v>0</v>
      </c>
      <c r="M24157">
        <v>4</v>
      </c>
      <c r="N24157">
        <v>0</v>
      </c>
      <c r="O24157">
        <v>1</v>
      </c>
      <c r="P24157" s="119" t="s">
        <v>20254</v>
      </c>
    </row>
    <row r="24158" spans="1:16" x14ac:dyDescent="0.25">
      <c r="A24158">
        <v>76937</v>
      </c>
      <c r="B24158" s="119" t="s">
        <v>16506</v>
      </c>
      <c r="C24158">
        <v>80</v>
      </c>
      <c r="E24158">
        <v>194</v>
      </c>
      <c r="F24158">
        <v>40285</v>
      </c>
      <c r="G24158">
        <v>157</v>
      </c>
      <c r="H24158">
        <v>64408</v>
      </c>
      <c r="I24158" s="119" t="s">
        <v>19</v>
      </c>
      <c r="J24158" s="119" t="s">
        <v>24</v>
      </c>
      <c r="K24158" s="1">
        <v>46255.758941458334</v>
      </c>
      <c r="L24158">
        <v>73</v>
      </c>
      <c r="M24158">
        <v>76</v>
      </c>
      <c r="N24158">
        <v>13</v>
      </c>
      <c r="O24158">
        <v>18</v>
      </c>
      <c r="P24158" s="119" t="s">
        <v>20254</v>
      </c>
    </row>
    <row r="24159" spans="1:16" x14ac:dyDescent="0.25">
      <c r="A24159">
        <v>76951</v>
      </c>
      <c r="B24159" s="119" t="s">
        <v>16507</v>
      </c>
      <c r="C24159">
        <v>0</v>
      </c>
      <c r="E24159">
        <v>977</v>
      </c>
      <c r="F24159">
        <v>207</v>
      </c>
      <c r="G24159">
        <v>657</v>
      </c>
      <c r="H24159">
        <v>2527</v>
      </c>
      <c r="I24159" s="119" t="s">
        <v>16</v>
      </c>
      <c r="J24159" s="119" t="s">
        <v>13431</v>
      </c>
      <c r="K24159" s="1">
        <v>46255.758941458334</v>
      </c>
      <c r="L24159">
        <v>10</v>
      </c>
      <c r="M24159">
        <v>18</v>
      </c>
      <c r="N24159">
        <v>1</v>
      </c>
      <c r="O24159">
        <v>4</v>
      </c>
      <c r="P24159" s="119" t="s">
        <v>20254</v>
      </c>
    </row>
    <row r="24160" spans="1:16" x14ac:dyDescent="0.25">
      <c r="A24160">
        <v>76952</v>
      </c>
      <c r="B24160" s="119" t="s">
        <v>16508</v>
      </c>
      <c r="C24160">
        <v>0</v>
      </c>
      <c r="E24160">
        <v>2195</v>
      </c>
      <c r="F24160">
        <v>101</v>
      </c>
      <c r="G24160">
        <v>718</v>
      </c>
      <c r="H24160">
        <v>545</v>
      </c>
      <c r="I24160" s="119" t="s">
        <v>16</v>
      </c>
      <c r="J24160" s="119" t="s">
        <v>24</v>
      </c>
      <c r="K24160" s="1">
        <v>46255.758941458334</v>
      </c>
      <c r="L24160">
        <v>3</v>
      </c>
      <c r="M24160">
        <v>8</v>
      </c>
      <c r="N24160">
        <v>1</v>
      </c>
      <c r="O24160">
        <v>4</v>
      </c>
      <c r="P24160" s="119" t="s">
        <v>20254</v>
      </c>
    </row>
    <row r="24161" spans="1:16" x14ac:dyDescent="0.25">
      <c r="A24161">
        <v>76957</v>
      </c>
      <c r="B24161" s="119" t="s">
        <v>16509</v>
      </c>
      <c r="C24161">
        <v>0</v>
      </c>
      <c r="E24161">
        <v>1061</v>
      </c>
      <c r="F24161">
        <v>1731</v>
      </c>
      <c r="G24161">
        <v>45</v>
      </c>
      <c r="H24161">
        <v>10547</v>
      </c>
      <c r="I24161" s="119" t="s">
        <v>16</v>
      </c>
      <c r="J24161" s="119" t="s">
        <v>24</v>
      </c>
      <c r="K24161" s="1">
        <v>46255.758941458334</v>
      </c>
      <c r="L24161">
        <v>0</v>
      </c>
      <c r="M24161">
        <v>4</v>
      </c>
      <c r="N24161">
        <v>0</v>
      </c>
      <c r="O24161">
        <v>1</v>
      </c>
      <c r="P24161" s="119" t="s">
        <v>20254</v>
      </c>
    </row>
    <row r="24162" spans="1:16" x14ac:dyDescent="0.25">
      <c r="A24162">
        <v>76961</v>
      </c>
      <c r="B24162" s="119" t="s">
        <v>16510</v>
      </c>
      <c r="C24162">
        <v>0</v>
      </c>
      <c r="E24162">
        <v>273</v>
      </c>
      <c r="F24162">
        <v>35822</v>
      </c>
      <c r="G24162">
        <v>15</v>
      </c>
      <c r="H24162">
        <v>92392</v>
      </c>
      <c r="I24162" s="119" t="s">
        <v>16</v>
      </c>
      <c r="J24162" s="119" t="s">
        <v>13431</v>
      </c>
      <c r="K24162" s="1">
        <v>46255.758941458334</v>
      </c>
      <c r="L24162">
        <v>0</v>
      </c>
      <c r="M24162">
        <v>0</v>
      </c>
      <c r="N24162">
        <v>0</v>
      </c>
      <c r="O24162">
        <v>0</v>
      </c>
      <c r="P24162" s="119" t="s">
        <v>20254</v>
      </c>
    </row>
    <row r="24163" spans="1:16" x14ac:dyDescent="0.25">
      <c r="A24163">
        <v>76962</v>
      </c>
      <c r="B24163" s="119" t="s">
        <v>16511</v>
      </c>
      <c r="C24163">
        <v>0</v>
      </c>
      <c r="E24163">
        <v>4646</v>
      </c>
      <c r="F24163">
        <v>73</v>
      </c>
      <c r="G24163">
        <v>1555</v>
      </c>
      <c r="H24163">
        <v>4706</v>
      </c>
      <c r="I24163" s="119" t="s">
        <v>16</v>
      </c>
      <c r="J24163" s="119" t="s">
        <v>13431</v>
      </c>
      <c r="K24163" s="1">
        <v>46255.758941458334</v>
      </c>
      <c r="L24163">
        <v>5</v>
      </c>
      <c r="M24163">
        <v>3</v>
      </c>
      <c r="N24163">
        <v>0</v>
      </c>
      <c r="O24163">
        <v>0</v>
      </c>
      <c r="P24163" s="119" t="s">
        <v>20254</v>
      </c>
    </row>
    <row r="24164" spans="1:16" x14ac:dyDescent="0.25">
      <c r="A24164">
        <v>76966</v>
      </c>
      <c r="B24164" s="119" t="s">
        <v>16512</v>
      </c>
      <c r="C24164">
        <v>0</v>
      </c>
      <c r="E24164">
        <v>1630</v>
      </c>
      <c r="F24164">
        <v>200</v>
      </c>
      <c r="G24164">
        <v>1402</v>
      </c>
      <c r="H24164">
        <v>2997</v>
      </c>
      <c r="I24164" s="119" t="s">
        <v>16</v>
      </c>
      <c r="J24164" s="119" t="s">
        <v>13431</v>
      </c>
      <c r="K24164" s="1">
        <v>46255.758941458334</v>
      </c>
      <c r="L24164">
        <v>0</v>
      </c>
      <c r="M24164">
        <v>1</v>
      </c>
      <c r="N24164">
        <v>0</v>
      </c>
      <c r="O24164">
        <v>0</v>
      </c>
      <c r="P24164" s="119" t="s">
        <v>20254</v>
      </c>
    </row>
    <row r="24165" spans="1:16" x14ac:dyDescent="0.25">
      <c r="A24165">
        <v>76967</v>
      </c>
      <c r="B24165" s="119" t="s">
        <v>16513</v>
      </c>
      <c r="C24165">
        <v>0</v>
      </c>
      <c r="E24165">
        <v>19</v>
      </c>
      <c r="F24165">
        <v>37813</v>
      </c>
      <c r="G24165">
        <v>15</v>
      </c>
      <c r="H24165">
        <v>74996</v>
      </c>
      <c r="I24165" s="119" t="s">
        <v>16</v>
      </c>
      <c r="J24165" s="119" t="s">
        <v>13431</v>
      </c>
      <c r="K24165" s="1">
        <v>46255.758941458334</v>
      </c>
      <c r="L24165">
        <v>1</v>
      </c>
      <c r="M24165">
        <v>1</v>
      </c>
      <c r="N24165">
        <v>0</v>
      </c>
      <c r="O24165">
        <v>0</v>
      </c>
      <c r="P24165" s="119" t="s">
        <v>20254</v>
      </c>
    </row>
    <row r="24166" spans="1:16" x14ac:dyDescent="0.25">
      <c r="A24166">
        <v>76968</v>
      </c>
      <c r="B24166" s="119" t="s">
        <v>16514</v>
      </c>
      <c r="C24166">
        <v>0</v>
      </c>
      <c r="E24166">
        <v>807</v>
      </c>
      <c r="F24166">
        <v>102</v>
      </c>
      <c r="G24166">
        <v>269</v>
      </c>
      <c r="H24166">
        <v>2491</v>
      </c>
      <c r="I24166" s="119" t="s">
        <v>16</v>
      </c>
      <c r="J24166" s="119" t="s">
        <v>13431</v>
      </c>
      <c r="K24166" s="1">
        <v>46255.758941458334</v>
      </c>
      <c r="L24166">
        <v>7</v>
      </c>
      <c r="M24166">
        <v>10</v>
      </c>
      <c r="N24166">
        <v>3</v>
      </c>
      <c r="O24166">
        <v>4</v>
      </c>
      <c r="P24166" s="119" t="s">
        <v>20254</v>
      </c>
    </row>
    <row r="24167" spans="1:16" x14ac:dyDescent="0.25">
      <c r="A24167">
        <v>76969</v>
      </c>
      <c r="B24167" s="119" t="s">
        <v>2140</v>
      </c>
      <c r="C24167">
        <v>0</v>
      </c>
      <c r="E24167">
        <v>2063</v>
      </c>
      <c r="F24167">
        <v>667</v>
      </c>
      <c r="G24167">
        <v>211</v>
      </c>
      <c r="H24167">
        <v>4998</v>
      </c>
      <c r="I24167" s="119" t="s">
        <v>1909</v>
      </c>
      <c r="J24167" s="119" t="s">
        <v>17</v>
      </c>
      <c r="K24167" s="1">
        <v>46255.758941458334</v>
      </c>
      <c r="L24167">
        <v>0</v>
      </c>
      <c r="M24167">
        <v>1</v>
      </c>
      <c r="N24167">
        <v>0</v>
      </c>
      <c r="O24167">
        <v>0</v>
      </c>
      <c r="P24167" s="119" t="s">
        <v>20254</v>
      </c>
    </row>
    <row r="24168" spans="1:16" x14ac:dyDescent="0.25">
      <c r="A24168">
        <v>76990</v>
      </c>
      <c r="B24168" s="119" t="s">
        <v>16515</v>
      </c>
      <c r="C24168">
        <v>80</v>
      </c>
      <c r="E24168">
        <v>578</v>
      </c>
      <c r="F24168">
        <v>1795</v>
      </c>
      <c r="G24168">
        <v>239</v>
      </c>
      <c r="H24168">
        <v>2800</v>
      </c>
      <c r="I24168" s="119" t="s">
        <v>4726</v>
      </c>
      <c r="J24168" s="119" t="s">
        <v>222</v>
      </c>
      <c r="K24168" s="1">
        <v>46255.758941458334</v>
      </c>
      <c r="L24168">
        <v>264</v>
      </c>
      <c r="M24168">
        <v>6</v>
      </c>
      <c r="N24168">
        <v>1</v>
      </c>
      <c r="O24168">
        <v>3</v>
      </c>
      <c r="P24168" s="119" t="s">
        <v>20254</v>
      </c>
    </row>
    <row r="24169" spans="1:16" x14ac:dyDescent="0.25">
      <c r="A24169">
        <v>76992</v>
      </c>
      <c r="B24169" s="119" t="s">
        <v>16516</v>
      </c>
      <c r="C24169">
        <v>0</v>
      </c>
      <c r="E24169">
        <v>167</v>
      </c>
      <c r="F24169">
        <v>9026</v>
      </c>
      <c r="G24169">
        <v>20</v>
      </c>
      <c r="H24169">
        <v>44475</v>
      </c>
      <c r="I24169" s="119" t="s">
        <v>16</v>
      </c>
      <c r="J24169" s="119" t="s">
        <v>13431</v>
      </c>
      <c r="K24169" s="1">
        <v>46255.758941458334</v>
      </c>
      <c r="L24169">
        <v>0</v>
      </c>
      <c r="M24169">
        <v>1</v>
      </c>
      <c r="N24169">
        <v>0</v>
      </c>
      <c r="O24169">
        <v>0</v>
      </c>
      <c r="P24169" s="119" t="s">
        <v>20254</v>
      </c>
    </row>
    <row r="24170" spans="1:16" x14ac:dyDescent="0.25">
      <c r="A24170">
        <v>76998</v>
      </c>
      <c r="B24170" s="119" t="s">
        <v>16517</v>
      </c>
      <c r="C24170">
        <v>0</v>
      </c>
      <c r="E24170">
        <v>2201</v>
      </c>
      <c r="F24170">
        <v>634</v>
      </c>
      <c r="G24170">
        <v>111</v>
      </c>
      <c r="H24170">
        <v>9999</v>
      </c>
      <c r="I24170" s="119" t="s">
        <v>1909</v>
      </c>
      <c r="J24170" s="119" t="s">
        <v>17</v>
      </c>
      <c r="K24170" s="1">
        <v>46255.758941458334</v>
      </c>
      <c r="L24170">
        <v>33</v>
      </c>
      <c r="M24170">
        <v>1</v>
      </c>
      <c r="N24170">
        <v>32</v>
      </c>
      <c r="O24170">
        <v>0</v>
      </c>
      <c r="P24170" s="119" t="s">
        <v>20254</v>
      </c>
    </row>
    <row r="24171" spans="1:16" x14ac:dyDescent="0.25">
      <c r="A24171">
        <v>77000</v>
      </c>
      <c r="B24171" s="119" t="s">
        <v>16518</v>
      </c>
      <c r="C24171">
        <v>0</v>
      </c>
      <c r="E24171">
        <v>1745</v>
      </c>
      <c r="F24171">
        <v>98</v>
      </c>
      <c r="G24171">
        <v>3110</v>
      </c>
      <c r="H24171">
        <v>107</v>
      </c>
      <c r="I24171" s="119" t="s">
        <v>16</v>
      </c>
      <c r="J24171" s="119" t="s">
        <v>24</v>
      </c>
      <c r="K24171" s="1">
        <v>46255.758941458334</v>
      </c>
      <c r="L24171">
        <v>8</v>
      </c>
      <c r="M24171">
        <v>8</v>
      </c>
      <c r="N24171">
        <v>3</v>
      </c>
      <c r="O24171">
        <v>1</v>
      </c>
      <c r="P24171" s="119" t="s">
        <v>20254</v>
      </c>
    </row>
    <row r="24172" spans="1:16" x14ac:dyDescent="0.25">
      <c r="A24172">
        <v>77006</v>
      </c>
      <c r="B24172" s="119" t="s">
        <v>16519</v>
      </c>
      <c r="C24172">
        <v>0</v>
      </c>
      <c r="E24172">
        <v>358</v>
      </c>
      <c r="F24172">
        <v>99</v>
      </c>
      <c r="G24172">
        <v>1129</v>
      </c>
      <c r="H24172">
        <v>361</v>
      </c>
      <c r="I24172" s="119" t="s">
        <v>16</v>
      </c>
      <c r="J24172" s="119" t="s">
        <v>13431</v>
      </c>
      <c r="K24172" s="1">
        <v>46255.758941458334</v>
      </c>
      <c r="L24172">
        <v>246</v>
      </c>
      <c r="M24172">
        <v>8</v>
      </c>
      <c r="N24172">
        <v>0</v>
      </c>
      <c r="O24172">
        <v>1</v>
      </c>
      <c r="P24172" s="119" t="s">
        <v>20254</v>
      </c>
    </row>
    <row r="24173" spans="1:16" x14ac:dyDescent="0.25">
      <c r="A24173">
        <v>77007</v>
      </c>
      <c r="B24173" s="119" t="s">
        <v>16520</v>
      </c>
      <c r="C24173">
        <v>80</v>
      </c>
      <c r="E24173">
        <v>31</v>
      </c>
      <c r="F24173">
        <v>5367</v>
      </c>
      <c r="G24173">
        <v>64</v>
      </c>
      <c r="H24173">
        <v>15584</v>
      </c>
      <c r="I24173" s="119" t="s">
        <v>4726</v>
      </c>
      <c r="J24173" s="119" t="s">
        <v>24</v>
      </c>
      <c r="K24173" s="1">
        <v>46255.758941458334</v>
      </c>
      <c r="L24173">
        <v>3</v>
      </c>
      <c r="M24173">
        <v>0</v>
      </c>
      <c r="N24173">
        <v>1</v>
      </c>
      <c r="O24173">
        <v>0</v>
      </c>
      <c r="P24173" s="119" t="s">
        <v>20254</v>
      </c>
    </row>
    <row r="24174" spans="1:16" x14ac:dyDescent="0.25">
      <c r="A24174">
        <v>77008</v>
      </c>
      <c r="B24174" s="119" t="s">
        <v>16521</v>
      </c>
      <c r="C24174">
        <v>0</v>
      </c>
      <c r="E24174">
        <v>11948</v>
      </c>
      <c r="F24174">
        <v>664</v>
      </c>
      <c r="G24174">
        <v>1394</v>
      </c>
      <c r="H24174">
        <v>3007</v>
      </c>
      <c r="I24174" s="119" t="s">
        <v>16</v>
      </c>
      <c r="J24174" s="119" t="s">
        <v>13431</v>
      </c>
      <c r="K24174" s="1">
        <v>46255.758941458334</v>
      </c>
      <c r="L24174">
        <v>0</v>
      </c>
      <c r="M24174">
        <v>1</v>
      </c>
      <c r="N24174">
        <v>0</v>
      </c>
      <c r="O24174">
        <v>0</v>
      </c>
      <c r="P24174" s="119" t="s">
        <v>20254</v>
      </c>
    </row>
    <row r="24175" spans="1:16" x14ac:dyDescent="0.25">
      <c r="A24175">
        <v>77010</v>
      </c>
      <c r="B24175" s="119" t="s">
        <v>16522</v>
      </c>
      <c r="C24175">
        <v>0</v>
      </c>
      <c r="E24175">
        <v>6731</v>
      </c>
      <c r="F24175">
        <v>16</v>
      </c>
      <c r="G24175">
        <v>8851</v>
      </c>
      <c r="H24175">
        <v>45</v>
      </c>
      <c r="I24175" s="119" t="s">
        <v>16</v>
      </c>
      <c r="J24175" s="119" t="s">
        <v>24</v>
      </c>
      <c r="K24175" s="1">
        <v>46255.758941458334</v>
      </c>
      <c r="L24175">
        <v>30</v>
      </c>
      <c r="M24175">
        <v>8</v>
      </c>
      <c r="N24175">
        <v>7</v>
      </c>
      <c r="O24175">
        <v>0</v>
      </c>
      <c r="P24175" s="119" t="s">
        <v>20254</v>
      </c>
    </row>
    <row r="24176" spans="1:16" x14ac:dyDescent="0.25">
      <c r="A24176">
        <v>77012</v>
      </c>
      <c r="B24176" s="119" t="s">
        <v>16523</v>
      </c>
      <c r="C24176">
        <v>80</v>
      </c>
      <c r="E24176">
        <v>54</v>
      </c>
      <c r="F24176">
        <v>30013</v>
      </c>
      <c r="G24176">
        <v>103</v>
      </c>
      <c r="H24176">
        <v>55084</v>
      </c>
      <c r="I24176" s="119" t="s">
        <v>4726</v>
      </c>
      <c r="J24176" s="119" t="s">
        <v>24</v>
      </c>
      <c r="K24176" s="1">
        <v>46255.758941458334</v>
      </c>
      <c r="L24176">
        <v>30</v>
      </c>
      <c r="M24176">
        <v>38</v>
      </c>
      <c r="N24176">
        <v>0</v>
      </c>
      <c r="O24176">
        <v>7</v>
      </c>
      <c r="P24176" s="119" t="s">
        <v>20254</v>
      </c>
    </row>
    <row r="24177" spans="1:16" x14ac:dyDescent="0.25">
      <c r="A24177">
        <v>77015</v>
      </c>
      <c r="B24177" s="119" t="s">
        <v>16524</v>
      </c>
      <c r="C24177">
        <v>80</v>
      </c>
      <c r="E24177">
        <v>50</v>
      </c>
      <c r="F24177">
        <v>42918</v>
      </c>
      <c r="G24177">
        <v>24</v>
      </c>
      <c r="H24177">
        <v>119976</v>
      </c>
      <c r="I24177" s="119" t="s">
        <v>4726</v>
      </c>
      <c r="J24177" s="119" t="s">
        <v>24</v>
      </c>
      <c r="K24177" s="1">
        <v>46255.758941458334</v>
      </c>
      <c r="L24177">
        <v>0</v>
      </c>
      <c r="M24177">
        <v>0</v>
      </c>
      <c r="N24177">
        <v>0</v>
      </c>
      <c r="O24177">
        <v>0</v>
      </c>
      <c r="P24177" s="119" t="s">
        <v>20254</v>
      </c>
    </row>
    <row r="24178" spans="1:16" x14ac:dyDescent="0.25">
      <c r="A24178">
        <v>77025</v>
      </c>
      <c r="B24178" s="119" t="s">
        <v>16525</v>
      </c>
      <c r="C24178">
        <v>80</v>
      </c>
      <c r="E24178">
        <v>3121</v>
      </c>
      <c r="F24178">
        <v>1394</v>
      </c>
      <c r="G24178">
        <v>128</v>
      </c>
      <c r="H24178">
        <v>2525</v>
      </c>
      <c r="I24178" s="119" t="s">
        <v>4726</v>
      </c>
      <c r="J24178" s="119" t="s">
        <v>222</v>
      </c>
      <c r="K24178" s="1">
        <v>46255.758941458334</v>
      </c>
      <c r="L24178">
        <v>401</v>
      </c>
      <c r="M24178">
        <v>1</v>
      </c>
      <c r="N24178">
        <v>141</v>
      </c>
      <c r="O24178">
        <v>1</v>
      </c>
      <c r="P24178" s="119" t="s">
        <v>20254</v>
      </c>
    </row>
    <row r="24179" spans="1:16" x14ac:dyDescent="0.25">
      <c r="A24179">
        <v>77028</v>
      </c>
      <c r="B24179" s="119" t="s">
        <v>16526</v>
      </c>
      <c r="C24179">
        <v>0</v>
      </c>
      <c r="E24179">
        <v>10873</v>
      </c>
      <c r="F24179">
        <v>67</v>
      </c>
      <c r="G24179">
        <v>3403</v>
      </c>
      <c r="H24179">
        <v>182</v>
      </c>
      <c r="I24179" s="119" t="s">
        <v>16</v>
      </c>
      <c r="J24179" s="119" t="s">
        <v>13431</v>
      </c>
      <c r="K24179" s="1">
        <v>46255.758941458334</v>
      </c>
      <c r="L24179">
        <v>12</v>
      </c>
      <c r="M24179">
        <v>10</v>
      </c>
      <c r="N24179">
        <v>2</v>
      </c>
      <c r="O24179">
        <v>2</v>
      </c>
      <c r="P24179" s="119" t="s">
        <v>20254</v>
      </c>
    </row>
    <row r="24180" spans="1:16" x14ac:dyDescent="0.25">
      <c r="A24180">
        <v>77029</v>
      </c>
      <c r="B24180" s="119" t="s">
        <v>16527</v>
      </c>
      <c r="C24180">
        <v>0</v>
      </c>
      <c r="E24180">
        <v>244</v>
      </c>
      <c r="F24180">
        <v>2</v>
      </c>
      <c r="G24180">
        <v>540</v>
      </c>
      <c r="H24180">
        <v>31</v>
      </c>
      <c r="I24180" s="119" t="s">
        <v>16</v>
      </c>
      <c r="J24180" s="119" t="s">
        <v>24</v>
      </c>
      <c r="K24180" s="1">
        <v>46255.758941458334</v>
      </c>
      <c r="L24180">
        <v>7</v>
      </c>
      <c r="M24180">
        <v>10</v>
      </c>
      <c r="N24180">
        <v>1</v>
      </c>
      <c r="O24180">
        <v>2</v>
      </c>
      <c r="P24180" s="119" t="s">
        <v>20254</v>
      </c>
    </row>
    <row r="24181" spans="1:16" x14ac:dyDescent="0.25">
      <c r="A24181">
        <v>77032</v>
      </c>
      <c r="B24181" s="119" t="s">
        <v>16528</v>
      </c>
      <c r="C24181">
        <v>0</v>
      </c>
      <c r="E24181">
        <v>527</v>
      </c>
      <c r="F24181">
        <v>99</v>
      </c>
      <c r="G24181">
        <v>2029</v>
      </c>
      <c r="H24181">
        <v>524</v>
      </c>
      <c r="I24181" s="119" t="s">
        <v>16</v>
      </c>
      <c r="J24181" s="119" t="s">
        <v>13431</v>
      </c>
      <c r="K24181" s="1">
        <v>46255.758941458334</v>
      </c>
      <c r="L24181">
        <v>5</v>
      </c>
      <c r="M24181">
        <v>8</v>
      </c>
      <c r="N24181">
        <v>0</v>
      </c>
      <c r="O24181">
        <v>3</v>
      </c>
      <c r="P24181" s="119" t="s">
        <v>20254</v>
      </c>
    </row>
    <row r="24182" spans="1:16" x14ac:dyDescent="0.25">
      <c r="A24182">
        <v>77034</v>
      </c>
      <c r="B24182" s="119" t="s">
        <v>16529</v>
      </c>
      <c r="C24182">
        <v>0</v>
      </c>
      <c r="E24182">
        <v>0</v>
      </c>
      <c r="F24182">
        <v>0</v>
      </c>
      <c r="G24182">
        <v>7750</v>
      </c>
      <c r="H24182">
        <v>4</v>
      </c>
      <c r="I24182" s="119" t="s">
        <v>16</v>
      </c>
      <c r="J24182" s="119" t="s">
        <v>24</v>
      </c>
      <c r="K24182" s="1">
        <v>46255.758941458334</v>
      </c>
      <c r="L24182">
        <v>0</v>
      </c>
      <c r="M24182">
        <v>20</v>
      </c>
      <c r="N24182">
        <v>0</v>
      </c>
      <c r="O24182">
        <v>2</v>
      </c>
      <c r="P24182" s="119" t="s">
        <v>20254</v>
      </c>
    </row>
    <row r="24183" spans="1:16" x14ac:dyDescent="0.25">
      <c r="A24183">
        <v>77040</v>
      </c>
      <c r="B24183" s="119" t="s">
        <v>16530</v>
      </c>
      <c r="C24183">
        <v>0</v>
      </c>
      <c r="E24183">
        <v>4012</v>
      </c>
      <c r="F24183">
        <v>183</v>
      </c>
      <c r="G24183">
        <v>310</v>
      </c>
      <c r="H24183">
        <v>2398</v>
      </c>
      <c r="I24183" s="119" t="s">
        <v>16</v>
      </c>
      <c r="J24183" s="119" t="s">
        <v>13431</v>
      </c>
      <c r="K24183" s="1">
        <v>46255.758941458334</v>
      </c>
      <c r="L24183">
        <v>3</v>
      </c>
      <c r="M24183">
        <v>4</v>
      </c>
      <c r="N24183">
        <v>0</v>
      </c>
      <c r="O24183">
        <v>1</v>
      </c>
      <c r="P24183" s="119" t="s">
        <v>20254</v>
      </c>
    </row>
    <row r="24184" spans="1:16" x14ac:dyDescent="0.25">
      <c r="A24184">
        <v>77042</v>
      </c>
      <c r="B24184" s="119" t="s">
        <v>16531</v>
      </c>
      <c r="C24184">
        <v>80</v>
      </c>
      <c r="E24184">
        <v>131</v>
      </c>
      <c r="F24184">
        <v>59220</v>
      </c>
      <c r="G24184">
        <v>88</v>
      </c>
      <c r="H24184">
        <v>100998</v>
      </c>
      <c r="I24184" s="119" t="s">
        <v>4726</v>
      </c>
      <c r="J24184" s="119" t="s">
        <v>24</v>
      </c>
      <c r="K24184" s="1">
        <v>46255.758941458334</v>
      </c>
      <c r="L24184">
        <v>16</v>
      </c>
      <c r="M24184">
        <v>8</v>
      </c>
      <c r="N24184">
        <v>1</v>
      </c>
      <c r="O24184">
        <v>0</v>
      </c>
      <c r="P24184" s="119" t="s">
        <v>20254</v>
      </c>
    </row>
    <row r="24185" spans="1:16" x14ac:dyDescent="0.25">
      <c r="A24185">
        <v>77046</v>
      </c>
      <c r="B24185" s="119" t="s">
        <v>16532</v>
      </c>
      <c r="C24185">
        <v>0</v>
      </c>
      <c r="E24185">
        <v>908</v>
      </c>
      <c r="F24185">
        <v>200</v>
      </c>
      <c r="G24185">
        <v>536</v>
      </c>
      <c r="H24185">
        <v>1515</v>
      </c>
      <c r="I24185" s="119" t="s">
        <v>16</v>
      </c>
      <c r="J24185" s="119" t="s">
        <v>13431</v>
      </c>
      <c r="K24185" s="1">
        <v>46255.758941458334</v>
      </c>
      <c r="L24185">
        <v>3</v>
      </c>
      <c r="M24185">
        <v>15</v>
      </c>
      <c r="N24185">
        <v>0</v>
      </c>
      <c r="O24185">
        <v>4</v>
      </c>
      <c r="P24185" s="119" t="s">
        <v>20254</v>
      </c>
    </row>
    <row r="24186" spans="1:16" x14ac:dyDescent="0.25">
      <c r="A24186">
        <v>77064</v>
      </c>
      <c r="B24186" s="119" t="s">
        <v>16533</v>
      </c>
      <c r="C24186">
        <v>0</v>
      </c>
      <c r="E24186">
        <v>476</v>
      </c>
      <c r="F24186">
        <v>16026</v>
      </c>
      <c r="G24186">
        <v>371</v>
      </c>
      <c r="H24186">
        <v>22495</v>
      </c>
      <c r="I24186" s="119" t="s">
        <v>3582</v>
      </c>
      <c r="J24186" s="119" t="s">
        <v>17</v>
      </c>
      <c r="K24186" s="1">
        <v>46255.758941458334</v>
      </c>
      <c r="L24186">
        <v>7</v>
      </c>
      <c r="M24186">
        <v>24</v>
      </c>
      <c r="N24186">
        <v>1</v>
      </c>
      <c r="O24186">
        <v>5</v>
      </c>
      <c r="P24186" s="119" t="s">
        <v>20254</v>
      </c>
    </row>
    <row r="24187" spans="1:16" x14ac:dyDescent="0.25">
      <c r="A24187">
        <v>77068</v>
      </c>
      <c r="B24187" s="119" t="s">
        <v>16534</v>
      </c>
      <c r="C24187">
        <v>80</v>
      </c>
      <c r="E24187">
        <v>53</v>
      </c>
      <c r="F24187">
        <v>60187</v>
      </c>
      <c r="G24187">
        <v>39</v>
      </c>
      <c r="H24187">
        <v>126483</v>
      </c>
      <c r="I24187" s="119" t="s">
        <v>19</v>
      </c>
      <c r="J24187" s="119" t="s">
        <v>24</v>
      </c>
      <c r="K24187" s="1">
        <v>46255.758941458334</v>
      </c>
      <c r="L24187">
        <v>5</v>
      </c>
      <c r="M24187">
        <v>5</v>
      </c>
      <c r="N24187">
        <v>0</v>
      </c>
      <c r="O24187">
        <v>0</v>
      </c>
      <c r="P24187" s="119" t="s">
        <v>20254</v>
      </c>
    </row>
    <row r="24188" spans="1:16" x14ac:dyDescent="0.25">
      <c r="A24188">
        <v>77069</v>
      </c>
      <c r="B24188" s="119" t="s">
        <v>16535</v>
      </c>
      <c r="C24188">
        <v>0</v>
      </c>
      <c r="E24188">
        <v>1612</v>
      </c>
      <c r="F24188">
        <v>72</v>
      </c>
      <c r="G24188">
        <v>1142</v>
      </c>
      <c r="H24188">
        <v>329</v>
      </c>
      <c r="I24188" s="119" t="s">
        <v>16</v>
      </c>
      <c r="J24188" s="119" t="s">
        <v>13431</v>
      </c>
      <c r="K24188" s="1">
        <v>46255.758941458334</v>
      </c>
      <c r="L24188">
        <v>9</v>
      </c>
      <c r="M24188">
        <v>9</v>
      </c>
      <c r="N24188">
        <v>2</v>
      </c>
      <c r="O24188">
        <v>2</v>
      </c>
      <c r="P24188" s="119" t="s">
        <v>20254</v>
      </c>
    </row>
    <row r="24189" spans="1:16" x14ac:dyDescent="0.25">
      <c r="A24189">
        <v>77072</v>
      </c>
      <c r="B24189" s="119" t="s">
        <v>16536</v>
      </c>
      <c r="C24189">
        <v>0</v>
      </c>
      <c r="E24189">
        <v>40</v>
      </c>
      <c r="F24189">
        <v>120001</v>
      </c>
      <c r="G24189">
        <v>10</v>
      </c>
      <c r="H24189">
        <v>577212</v>
      </c>
      <c r="I24189" s="119" t="s">
        <v>16</v>
      </c>
      <c r="J24189" s="119" t="s">
        <v>13431</v>
      </c>
      <c r="K24189" s="1">
        <v>46255.758941458334</v>
      </c>
      <c r="L24189">
        <v>0</v>
      </c>
      <c r="M24189">
        <v>0</v>
      </c>
      <c r="N24189">
        <v>0</v>
      </c>
      <c r="O24189">
        <v>0</v>
      </c>
      <c r="P24189" s="119" t="s">
        <v>20254</v>
      </c>
    </row>
    <row r="24190" spans="1:16" x14ac:dyDescent="0.25">
      <c r="A24190">
        <v>77078</v>
      </c>
      <c r="B24190" s="119" t="s">
        <v>16537</v>
      </c>
      <c r="C24190">
        <v>80</v>
      </c>
      <c r="E24190">
        <v>393</v>
      </c>
      <c r="F24190">
        <v>5157</v>
      </c>
      <c r="G24190">
        <v>758</v>
      </c>
      <c r="H24190">
        <v>8695</v>
      </c>
      <c r="I24190" s="119" t="s">
        <v>4726</v>
      </c>
      <c r="J24190" s="119" t="s">
        <v>222</v>
      </c>
      <c r="K24190" s="1">
        <v>46255.758941458334</v>
      </c>
      <c r="L24190">
        <v>60</v>
      </c>
      <c r="M24190">
        <v>30</v>
      </c>
      <c r="N24190">
        <v>13</v>
      </c>
      <c r="O24190">
        <v>5</v>
      </c>
      <c r="P24190" s="119" t="s">
        <v>20254</v>
      </c>
    </row>
    <row r="24191" spans="1:16" x14ac:dyDescent="0.25">
      <c r="A24191">
        <v>77079</v>
      </c>
      <c r="B24191" s="119" t="s">
        <v>16538</v>
      </c>
      <c r="C24191">
        <v>0</v>
      </c>
      <c r="E24191">
        <v>63</v>
      </c>
      <c r="F24191">
        <v>2114</v>
      </c>
      <c r="G24191">
        <v>31</v>
      </c>
      <c r="H24191">
        <v>9998</v>
      </c>
      <c r="I24191" s="119" t="s">
        <v>16</v>
      </c>
      <c r="J24191" s="119" t="s">
        <v>13431</v>
      </c>
      <c r="K24191" s="1">
        <v>46255.758941458334</v>
      </c>
      <c r="L24191">
        <v>2</v>
      </c>
      <c r="M24191">
        <v>3</v>
      </c>
      <c r="N24191">
        <v>0</v>
      </c>
      <c r="O24191">
        <v>1</v>
      </c>
      <c r="P24191" s="119" t="s">
        <v>20254</v>
      </c>
    </row>
    <row r="24192" spans="1:16" x14ac:dyDescent="0.25">
      <c r="A24192">
        <v>77087</v>
      </c>
      <c r="B24192" s="119" t="s">
        <v>16539</v>
      </c>
      <c r="C24192">
        <v>80</v>
      </c>
      <c r="E24192">
        <v>133</v>
      </c>
      <c r="F24192">
        <v>62427</v>
      </c>
      <c r="G24192">
        <v>246</v>
      </c>
      <c r="H24192">
        <v>94634</v>
      </c>
      <c r="I24192" s="119" t="s">
        <v>19</v>
      </c>
      <c r="J24192" s="119" t="s">
        <v>24</v>
      </c>
      <c r="K24192" s="1">
        <v>46255.758941458334</v>
      </c>
      <c r="L24192">
        <v>4</v>
      </c>
      <c r="M24192">
        <v>61</v>
      </c>
      <c r="N24192">
        <v>2</v>
      </c>
      <c r="O24192">
        <v>18</v>
      </c>
      <c r="P24192" s="119" t="s">
        <v>20254</v>
      </c>
    </row>
    <row r="24193" spans="1:16" x14ac:dyDescent="0.25">
      <c r="A24193">
        <v>77098</v>
      </c>
      <c r="B24193" s="119" t="s">
        <v>16540</v>
      </c>
      <c r="C24193">
        <v>0</v>
      </c>
      <c r="E24193">
        <v>156</v>
      </c>
      <c r="F24193">
        <v>2</v>
      </c>
      <c r="G24193">
        <v>4107</v>
      </c>
      <c r="H24193">
        <v>24</v>
      </c>
      <c r="I24193" s="119" t="s">
        <v>16</v>
      </c>
      <c r="J24193" s="119" t="s">
        <v>24</v>
      </c>
      <c r="K24193" s="1">
        <v>46255.758941458334</v>
      </c>
      <c r="L24193">
        <v>14</v>
      </c>
      <c r="M24193">
        <v>8</v>
      </c>
      <c r="N24193">
        <v>5</v>
      </c>
      <c r="O24193">
        <v>3</v>
      </c>
      <c r="P24193" s="119" t="s">
        <v>20254</v>
      </c>
    </row>
    <row r="24194" spans="1:16" x14ac:dyDescent="0.25">
      <c r="A24194">
        <v>77099</v>
      </c>
      <c r="B24194" s="119" t="s">
        <v>16541</v>
      </c>
      <c r="C24194">
        <v>0</v>
      </c>
      <c r="E24194">
        <v>42</v>
      </c>
      <c r="F24194">
        <v>210181</v>
      </c>
      <c r="G24194">
        <v>51</v>
      </c>
      <c r="H24194">
        <v>389999</v>
      </c>
      <c r="I24194" s="119" t="s">
        <v>16</v>
      </c>
      <c r="J24194" s="119" t="s">
        <v>222</v>
      </c>
      <c r="K24194" s="1">
        <v>46255.758941458334</v>
      </c>
      <c r="L24194">
        <v>13</v>
      </c>
      <c r="M24194">
        <v>5</v>
      </c>
      <c r="N24194">
        <v>3</v>
      </c>
      <c r="O24194">
        <v>3</v>
      </c>
      <c r="P24194" s="119" t="s">
        <v>20254</v>
      </c>
    </row>
    <row r="24195" spans="1:16" x14ac:dyDescent="0.25">
      <c r="A24195">
        <v>77106</v>
      </c>
      <c r="B24195" s="119" t="s">
        <v>16542</v>
      </c>
      <c r="C24195">
        <v>30</v>
      </c>
      <c r="E24195">
        <v>1129</v>
      </c>
      <c r="F24195">
        <v>3864</v>
      </c>
      <c r="G24195">
        <v>106</v>
      </c>
      <c r="H24195">
        <v>10507</v>
      </c>
      <c r="I24195" s="119" t="s">
        <v>16</v>
      </c>
      <c r="J24195" s="119" t="s">
        <v>22</v>
      </c>
      <c r="K24195" s="1">
        <v>46255.758941458334</v>
      </c>
      <c r="L24195">
        <v>0</v>
      </c>
      <c r="M24195">
        <v>1</v>
      </c>
      <c r="N24195">
        <v>0</v>
      </c>
      <c r="O24195">
        <v>1</v>
      </c>
      <c r="P24195" s="119" t="s">
        <v>20254</v>
      </c>
    </row>
    <row r="24196" spans="1:16" x14ac:dyDescent="0.25">
      <c r="A24196">
        <v>77110</v>
      </c>
      <c r="B24196" s="119" t="s">
        <v>16543</v>
      </c>
      <c r="C24196">
        <v>0</v>
      </c>
      <c r="E24196">
        <v>1039</v>
      </c>
      <c r="F24196">
        <v>46</v>
      </c>
      <c r="G24196">
        <v>258</v>
      </c>
      <c r="H24196">
        <v>1039</v>
      </c>
      <c r="I24196" s="119" t="s">
        <v>16</v>
      </c>
      <c r="J24196" s="119" t="s">
        <v>24</v>
      </c>
      <c r="K24196" s="1">
        <v>46255.758941458334</v>
      </c>
      <c r="L24196">
        <v>0</v>
      </c>
      <c r="M24196">
        <v>4</v>
      </c>
      <c r="N24196">
        <v>0</v>
      </c>
      <c r="O24196">
        <v>1</v>
      </c>
      <c r="P24196" s="119" t="s">
        <v>20254</v>
      </c>
    </row>
    <row r="24197" spans="1:16" x14ac:dyDescent="0.25">
      <c r="A24197">
        <v>77112</v>
      </c>
      <c r="B24197" s="119" t="s">
        <v>16544</v>
      </c>
      <c r="C24197">
        <v>0</v>
      </c>
      <c r="E24197">
        <v>10079</v>
      </c>
      <c r="F24197">
        <v>11</v>
      </c>
      <c r="G24197">
        <v>409343</v>
      </c>
      <c r="H24197">
        <v>16</v>
      </c>
      <c r="I24197" s="119" t="s">
        <v>3582</v>
      </c>
      <c r="J24197" s="119" t="s">
        <v>22</v>
      </c>
      <c r="K24197" s="1">
        <v>46255.758941458334</v>
      </c>
      <c r="L24197">
        <v>8918</v>
      </c>
      <c r="M24197">
        <v>5018</v>
      </c>
      <c r="N24197">
        <v>1818</v>
      </c>
      <c r="O24197">
        <v>1222</v>
      </c>
      <c r="P24197" s="119" t="s">
        <v>20254</v>
      </c>
    </row>
    <row r="24198" spans="1:16" x14ac:dyDescent="0.25">
      <c r="A24198">
        <v>77119</v>
      </c>
      <c r="B24198" s="119" t="s">
        <v>16545</v>
      </c>
      <c r="C24198">
        <v>0</v>
      </c>
      <c r="E24198">
        <v>648</v>
      </c>
      <c r="F24198">
        <v>72</v>
      </c>
      <c r="G24198">
        <v>385</v>
      </c>
      <c r="H24198">
        <v>1273</v>
      </c>
      <c r="I24198" s="119" t="s">
        <v>16</v>
      </c>
      <c r="J24198" s="119" t="s">
        <v>13431</v>
      </c>
      <c r="K24198" s="1">
        <v>46255.758941458334</v>
      </c>
      <c r="L24198">
        <v>2</v>
      </c>
      <c r="M24198">
        <v>9</v>
      </c>
      <c r="N24198">
        <v>0</v>
      </c>
      <c r="O24198">
        <v>5</v>
      </c>
      <c r="P24198" s="119" t="s">
        <v>20254</v>
      </c>
    </row>
    <row r="24199" spans="1:16" x14ac:dyDescent="0.25">
      <c r="A24199">
        <v>77120</v>
      </c>
      <c r="B24199" s="119" t="s">
        <v>16546</v>
      </c>
      <c r="C24199">
        <v>0</v>
      </c>
      <c r="E24199">
        <v>147</v>
      </c>
      <c r="F24199">
        <v>2102</v>
      </c>
      <c r="G24199">
        <v>31</v>
      </c>
      <c r="H24199">
        <v>11995</v>
      </c>
      <c r="I24199" s="119" t="s">
        <v>16</v>
      </c>
      <c r="J24199" s="119" t="s">
        <v>13431</v>
      </c>
      <c r="K24199" s="1">
        <v>46255.758941458334</v>
      </c>
      <c r="L24199">
        <v>0</v>
      </c>
      <c r="M24199">
        <v>0</v>
      </c>
      <c r="N24199">
        <v>0</v>
      </c>
      <c r="O24199">
        <v>0</v>
      </c>
      <c r="P24199" s="119" t="s">
        <v>20254</v>
      </c>
    </row>
    <row r="24200" spans="1:16" x14ac:dyDescent="0.25">
      <c r="A24200">
        <v>77128</v>
      </c>
      <c r="B24200" s="119" t="s">
        <v>16547</v>
      </c>
      <c r="C24200">
        <v>45</v>
      </c>
      <c r="E24200">
        <v>1386</v>
      </c>
      <c r="F24200">
        <v>1900</v>
      </c>
      <c r="G24200">
        <v>504</v>
      </c>
      <c r="H24200">
        <v>5998</v>
      </c>
      <c r="I24200" s="119" t="s">
        <v>16</v>
      </c>
      <c r="J24200" s="119" t="s">
        <v>22</v>
      </c>
      <c r="K24200" s="1">
        <v>46255.758941458334</v>
      </c>
      <c r="L24200">
        <v>6</v>
      </c>
      <c r="M24200">
        <v>6</v>
      </c>
      <c r="N24200">
        <v>4</v>
      </c>
      <c r="O24200">
        <v>4</v>
      </c>
      <c r="P24200" s="119" t="s">
        <v>20254</v>
      </c>
    </row>
    <row r="24201" spans="1:16" x14ac:dyDescent="0.25">
      <c r="A24201">
        <v>77133</v>
      </c>
      <c r="B24201" s="119" t="s">
        <v>16548</v>
      </c>
      <c r="C24201">
        <v>0</v>
      </c>
      <c r="E24201">
        <v>41</v>
      </c>
      <c r="F24201">
        <v>120001</v>
      </c>
      <c r="G24201">
        <v>11</v>
      </c>
      <c r="H24201">
        <v>442090</v>
      </c>
      <c r="I24201" s="119" t="s">
        <v>16</v>
      </c>
      <c r="J24201" s="119" t="s">
        <v>13431</v>
      </c>
      <c r="K24201" s="1">
        <v>46255.758941458334</v>
      </c>
      <c r="L24201">
        <v>0</v>
      </c>
      <c r="M24201">
        <v>0</v>
      </c>
      <c r="N24201">
        <v>0</v>
      </c>
      <c r="O24201">
        <v>0</v>
      </c>
      <c r="P24201" s="119" t="s">
        <v>20254</v>
      </c>
    </row>
    <row r="24202" spans="1:16" x14ac:dyDescent="0.25">
      <c r="A24202">
        <v>77144</v>
      </c>
      <c r="B24202" s="119" t="s">
        <v>16549</v>
      </c>
      <c r="C24202">
        <v>80</v>
      </c>
      <c r="E24202">
        <v>170</v>
      </c>
      <c r="F24202">
        <v>5406</v>
      </c>
      <c r="G24202">
        <v>712</v>
      </c>
      <c r="H24202">
        <v>8297</v>
      </c>
      <c r="I24202" s="119" t="s">
        <v>4726</v>
      </c>
      <c r="J24202" s="119" t="s">
        <v>222</v>
      </c>
      <c r="K24202" s="1">
        <v>46255.758941458334</v>
      </c>
      <c r="L24202">
        <v>90</v>
      </c>
      <c r="M24202">
        <v>23</v>
      </c>
      <c r="N24202">
        <v>18</v>
      </c>
      <c r="O24202">
        <v>7</v>
      </c>
      <c r="P24202" s="119" t="s">
        <v>20254</v>
      </c>
    </row>
    <row r="24203" spans="1:16" x14ac:dyDescent="0.25">
      <c r="A24203">
        <v>77146</v>
      </c>
      <c r="B24203" s="119" t="s">
        <v>16550</v>
      </c>
      <c r="C24203">
        <v>80</v>
      </c>
      <c r="E24203">
        <v>990</v>
      </c>
      <c r="F24203">
        <v>91842</v>
      </c>
      <c r="G24203">
        <v>277</v>
      </c>
      <c r="H24203">
        <v>113658</v>
      </c>
      <c r="I24203" s="119" t="s">
        <v>16</v>
      </c>
      <c r="J24203" s="119" t="s">
        <v>22</v>
      </c>
      <c r="K24203" s="1">
        <v>46255.758941458334</v>
      </c>
      <c r="L24203">
        <v>78</v>
      </c>
      <c r="M24203">
        <v>151</v>
      </c>
      <c r="N24203">
        <v>34</v>
      </c>
      <c r="O24203">
        <v>29</v>
      </c>
      <c r="P24203" s="119" t="s">
        <v>20254</v>
      </c>
    </row>
    <row r="24204" spans="1:16" x14ac:dyDescent="0.25">
      <c r="A24204">
        <v>77153</v>
      </c>
      <c r="B24204" s="119" t="s">
        <v>16551</v>
      </c>
      <c r="C24204">
        <v>80</v>
      </c>
      <c r="E24204">
        <v>17</v>
      </c>
      <c r="F24204">
        <v>40898</v>
      </c>
      <c r="G24204">
        <v>26</v>
      </c>
      <c r="H24204">
        <v>169998</v>
      </c>
      <c r="I24204" s="119" t="s">
        <v>4726</v>
      </c>
      <c r="J24204" s="119" t="s">
        <v>24</v>
      </c>
      <c r="K24204" s="1">
        <v>46255.758941458334</v>
      </c>
      <c r="L24204">
        <v>1</v>
      </c>
      <c r="M24204">
        <v>0</v>
      </c>
      <c r="N24204">
        <v>1</v>
      </c>
      <c r="O24204">
        <v>0</v>
      </c>
      <c r="P24204" s="119" t="s">
        <v>20254</v>
      </c>
    </row>
    <row r="24205" spans="1:16" x14ac:dyDescent="0.25">
      <c r="A24205">
        <v>77161</v>
      </c>
      <c r="B24205" s="119" t="s">
        <v>16552</v>
      </c>
      <c r="C24205">
        <v>0</v>
      </c>
      <c r="E24205">
        <v>277</v>
      </c>
      <c r="F24205">
        <v>8488</v>
      </c>
      <c r="G24205">
        <v>16</v>
      </c>
      <c r="H24205">
        <v>41432</v>
      </c>
      <c r="I24205" s="119" t="s">
        <v>16</v>
      </c>
      <c r="J24205" s="119" t="s">
        <v>13431</v>
      </c>
      <c r="K24205" s="1">
        <v>46255.758941458334</v>
      </c>
      <c r="L24205">
        <v>1</v>
      </c>
      <c r="M24205">
        <v>2</v>
      </c>
      <c r="N24205">
        <v>0</v>
      </c>
      <c r="O24205">
        <v>0</v>
      </c>
      <c r="P24205" s="119" t="s">
        <v>20254</v>
      </c>
    </row>
    <row r="24206" spans="1:16" x14ac:dyDescent="0.25">
      <c r="A24206">
        <v>77164</v>
      </c>
      <c r="B24206" s="119" t="s">
        <v>16553</v>
      </c>
      <c r="C24206">
        <v>0</v>
      </c>
      <c r="E24206">
        <v>29</v>
      </c>
      <c r="F24206">
        <v>170000</v>
      </c>
      <c r="G24206">
        <v>5</v>
      </c>
      <c r="H24206">
        <v>749999</v>
      </c>
      <c r="I24206" s="119" t="s">
        <v>16</v>
      </c>
      <c r="J24206" s="119" t="s">
        <v>13431</v>
      </c>
      <c r="K24206" s="1">
        <v>46255.758941458334</v>
      </c>
      <c r="L24206">
        <v>1</v>
      </c>
      <c r="M24206">
        <v>0</v>
      </c>
      <c r="N24206">
        <v>0</v>
      </c>
      <c r="O24206">
        <v>0</v>
      </c>
      <c r="P24206" s="119" t="s">
        <v>20254</v>
      </c>
    </row>
    <row r="24207" spans="1:16" x14ac:dyDescent="0.25">
      <c r="A24207">
        <v>77168</v>
      </c>
      <c r="B24207" s="119" t="s">
        <v>16554</v>
      </c>
      <c r="C24207">
        <v>80</v>
      </c>
      <c r="E24207">
        <v>26</v>
      </c>
      <c r="F24207">
        <v>90113</v>
      </c>
      <c r="G24207">
        <v>69</v>
      </c>
      <c r="H24207">
        <v>129998</v>
      </c>
      <c r="I24207" s="119" t="s">
        <v>19</v>
      </c>
      <c r="J24207" s="119" t="s">
        <v>24</v>
      </c>
      <c r="K24207" s="1">
        <v>46255.758941458334</v>
      </c>
      <c r="L24207">
        <v>17</v>
      </c>
      <c r="M24207">
        <v>30</v>
      </c>
      <c r="N24207">
        <v>2</v>
      </c>
      <c r="O24207">
        <v>4</v>
      </c>
      <c r="P24207" s="119" t="s">
        <v>20254</v>
      </c>
    </row>
    <row r="24208" spans="1:16" x14ac:dyDescent="0.25">
      <c r="A24208">
        <v>77174</v>
      </c>
      <c r="B24208" s="119" t="s">
        <v>16555</v>
      </c>
      <c r="C24208">
        <v>0</v>
      </c>
      <c r="E24208">
        <v>12806</v>
      </c>
      <c r="F24208">
        <v>367</v>
      </c>
      <c r="G24208">
        <v>2813</v>
      </c>
      <c r="H24208">
        <v>1866</v>
      </c>
      <c r="I24208" s="119" t="s">
        <v>3582</v>
      </c>
      <c r="J24208" s="119" t="s">
        <v>22</v>
      </c>
      <c r="K24208" s="1">
        <v>46255.758941458334</v>
      </c>
      <c r="L24208">
        <v>7</v>
      </c>
      <c r="M24208">
        <v>26</v>
      </c>
      <c r="N24208">
        <v>2</v>
      </c>
      <c r="O24208">
        <v>0</v>
      </c>
      <c r="P24208" s="119" t="s">
        <v>20254</v>
      </c>
    </row>
    <row r="24209" spans="1:16" x14ac:dyDescent="0.25">
      <c r="A24209">
        <v>77175</v>
      </c>
      <c r="B24209" s="119" t="s">
        <v>16006</v>
      </c>
      <c r="C24209">
        <v>0</v>
      </c>
      <c r="E24209">
        <v>207</v>
      </c>
      <c r="F24209">
        <v>9710</v>
      </c>
      <c r="G24209">
        <v>0</v>
      </c>
      <c r="H24209">
        <v>0</v>
      </c>
      <c r="I24209" s="119" t="s">
        <v>1807</v>
      </c>
      <c r="J24209" s="119" t="s">
        <v>22</v>
      </c>
      <c r="K24209" s="1">
        <v>46255.758941458334</v>
      </c>
      <c r="L24209">
        <v>10</v>
      </c>
      <c r="M24209">
        <v>0</v>
      </c>
      <c r="N24209">
        <v>0</v>
      </c>
      <c r="O24209">
        <v>0</v>
      </c>
      <c r="P24209" s="119" t="s">
        <v>20254</v>
      </c>
    </row>
    <row r="24210" spans="1:16" x14ac:dyDescent="0.25">
      <c r="A24210">
        <v>77178</v>
      </c>
      <c r="B24210" s="119" t="s">
        <v>16556</v>
      </c>
      <c r="C24210">
        <v>80</v>
      </c>
      <c r="E24210">
        <v>49</v>
      </c>
      <c r="F24210">
        <v>36692</v>
      </c>
      <c r="G24210">
        <v>301</v>
      </c>
      <c r="H24210">
        <v>63175</v>
      </c>
      <c r="I24210" s="119" t="s">
        <v>19</v>
      </c>
      <c r="J24210" s="119" t="s">
        <v>24</v>
      </c>
      <c r="K24210" s="1">
        <v>46255.758941458334</v>
      </c>
      <c r="L24210">
        <v>75</v>
      </c>
      <c r="M24210">
        <v>44</v>
      </c>
      <c r="N24210">
        <v>14</v>
      </c>
      <c r="O24210">
        <v>6</v>
      </c>
      <c r="P24210" s="119" t="s">
        <v>20254</v>
      </c>
    </row>
    <row r="24211" spans="1:16" x14ac:dyDescent="0.25">
      <c r="A24211">
        <v>77180</v>
      </c>
      <c r="B24211" s="119" t="s">
        <v>16557</v>
      </c>
      <c r="C24211">
        <v>80</v>
      </c>
      <c r="E24211">
        <v>20</v>
      </c>
      <c r="F24211">
        <v>52883</v>
      </c>
      <c r="G24211">
        <v>39</v>
      </c>
      <c r="H24211">
        <v>132430</v>
      </c>
      <c r="I24211" s="119" t="s">
        <v>19</v>
      </c>
      <c r="J24211" s="119" t="s">
        <v>24</v>
      </c>
      <c r="K24211" s="1">
        <v>46255.758941458334</v>
      </c>
      <c r="L24211">
        <v>0</v>
      </c>
      <c r="M24211">
        <v>0</v>
      </c>
      <c r="N24211">
        <v>0</v>
      </c>
      <c r="O24211">
        <v>0</v>
      </c>
      <c r="P24211" s="119" t="s">
        <v>20254</v>
      </c>
    </row>
    <row r="24212" spans="1:16" x14ac:dyDescent="0.25">
      <c r="A24212">
        <v>77186</v>
      </c>
      <c r="B24212" s="119" t="s">
        <v>16558</v>
      </c>
      <c r="C24212">
        <v>0</v>
      </c>
      <c r="E24212">
        <v>743</v>
      </c>
      <c r="F24212">
        <v>19086</v>
      </c>
      <c r="G24212">
        <v>194</v>
      </c>
      <c r="H24212">
        <v>31775</v>
      </c>
      <c r="I24212" s="119" t="s">
        <v>3582</v>
      </c>
      <c r="J24212" s="119" t="s">
        <v>17</v>
      </c>
      <c r="K24212" s="1">
        <v>46255.758941458334</v>
      </c>
      <c r="L24212">
        <v>3</v>
      </c>
      <c r="M24212">
        <v>4</v>
      </c>
      <c r="N24212">
        <v>0</v>
      </c>
      <c r="O24212">
        <v>2</v>
      </c>
      <c r="P24212" s="119" t="s">
        <v>20254</v>
      </c>
    </row>
    <row r="24213" spans="1:16" x14ac:dyDescent="0.25">
      <c r="A24213">
        <v>77198</v>
      </c>
      <c r="B24213" s="119" t="s">
        <v>16559</v>
      </c>
      <c r="C24213">
        <v>0</v>
      </c>
      <c r="E24213">
        <v>0</v>
      </c>
      <c r="F24213">
        <v>0</v>
      </c>
      <c r="G24213">
        <v>35693</v>
      </c>
      <c r="H24213">
        <v>3</v>
      </c>
      <c r="I24213" s="119" t="s">
        <v>16</v>
      </c>
      <c r="J24213" s="119" t="s">
        <v>24</v>
      </c>
      <c r="K24213" s="1">
        <v>46255.758941458334</v>
      </c>
      <c r="L24213">
        <v>233</v>
      </c>
      <c r="M24213">
        <v>24</v>
      </c>
      <c r="N24213">
        <v>51</v>
      </c>
      <c r="O24213">
        <v>6</v>
      </c>
      <c r="P24213" s="119" t="s">
        <v>20254</v>
      </c>
    </row>
    <row r="24214" spans="1:16" x14ac:dyDescent="0.25">
      <c r="A24214">
        <v>77201</v>
      </c>
      <c r="B24214" s="119" t="s">
        <v>16560</v>
      </c>
      <c r="C24214">
        <v>0</v>
      </c>
      <c r="E24214">
        <v>1133</v>
      </c>
      <c r="F24214">
        <v>105</v>
      </c>
      <c r="G24214">
        <v>458</v>
      </c>
      <c r="H24214">
        <v>1014</v>
      </c>
      <c r="I24214" s="119" t="s">
        <v>16</v>
      </c>
      <c r="J24214" s="119" t="s">
        <v>24</v>
      </c>
      <c r="K24214" s="1">
        <v>46255.758941458334</v>
      </c>
      <c r="L24214">
        <v>0</v>
      </c>
      <c r="M24214">
        <v>4</v>
      </c>
      <c r="N24214">
        <v>0</v>
      </c>
      <c r="O24214">
        <v>2</v>
      </c>
      <c r="P24214" s="119" t="s">
        <v>20254</v>
      </c>
    </row>
    <row r="24215" spans="1:16" x14ac:dyDescent="0.25">
      <c r="A24215">
        <v>77206</v>
      </c>
      <c r="B24215" s="119" t="s">
        <v>16561</v>
      </c>
      <c r="C24215">
        <v>0</v>
      </c>
      <c r="E24215">
        <v>1135</v>
      </c>
      <c r="F24215">
        <v>8586</v>
      </c>
      <c r="G24215">
        <v>1164</v>
      </c>
      <c r="H24215">
        <v>11999</v>
      </c>
      <c r="I24215" s="119" t="s">
        <v>6020</v>
      </c>
      <c r="J24215" s="119" t="s">
        <v>139</v>
      </c>
      <c r="K24215" s="1">
        <v>46255.758941458334</v>
      </c>
      <c r="L24215">
        <v>254</v>
      </c>
      <c r="M24215">
        <v>543</v>
      </c>
      <c r="N24215">
        <v>78</v>
      </c>
      <c r="O24215">
        <v>57</v>
      </c>
      <c r="P24215" s="119" t="s">
        <v>20254</v>
      </c>
    </row>
    <row r="24216" spans="1:16" x14ac:dyDescent="0.25">
      <c r="A24216">
        <v>77214</v>
      </c>
      <c r="B24216" s="119" t="s">
        <v>16562</v>
      </c>
      <c r="C24216">
        <v>0</v>
      </c>
      <c r="E24216">
        <v>0</v>
      </c>
      <c r="F24216">
        <v>0</v>
      </c>
      <c r="G24216">
        <v>4805</v>
      </c>
      <c r="H24216">
        <v>66</v>
      </c>
      <c r="I24216" s="119" t="s">
        <v>16</v>
      </c>
      <c r="J24216" s="119" t="s">
        <v>24</v>
      </c>
      <c r="K24216" s="1">
        <v>46255.758941458334</v>
      </c>
      <c r="L24216">
        <v>10</v>
      </c>
      <c r="M24216">
        <v>7</v>
      </c>
      <c r="N24216">
        <v>0</v>
      </c>
      <c r="O24216">
        <v>1</v>
      </c>
      <c r="P24216" s="119" t="s">
        <v>20254</v>
      </c>
    </row>
    <row r="24217" spans="1:16" x14ac:dyDescent="0.25">
      <c r="A24217">
        <v>77225</v>
      </c>
      <c r="B24217" s="119" t="s">
        <v>16563</v>
      </c>
      <c r="C24217">
        <v>0</v>
      </c>
      <c r="E24217">
        <v>131</v>
      </c>
      <c r="F24217">
        <v>345</v>
      </c>
      <c r="G24217">
        <v>933</v>
      </c>
      <c r="H24217">
        <v>4710</v>
      </c>
      <c r="I24217" s="119" t="s">
        <v>16</v>
      </c>
      <c r="J24217" s="119" t="s">
        <v>13431</v>
      </c>
      <c r="K24217" s="1">
        <v>46255.758941458334</v>
      </c>
      <c r="L24217">
        <v>0</v>
      </c>
      <c r="M24217">
        <v>3</v>
      </c>
      <c r="N24217">
        <v>0</v>
      </c>
      <c r="O24217">
        <v>0</v>
      </c>
      <c r="P24217" s="119" t="s">
        <v>20254</v>
      </c>
    </row>
    <row r="24218" spans="1:16" x14ac:dyDescent="0.25">
      <c r="A24218">
        <v>77233</v>
      </c>
      <c r="B24218" s="119" t="s">
        <v>16564</v>
      </c>
      <c r="C24218">
        <v>60</v>
      </c>
      <c r="E24218">
        <v>1794</v>
      </c>
      <c r="F24218">
        <v>1400</v>
      </c>
      <c r="G24218">
        <v>1541</v>
      </c>
      <c r="H24218">
        <v>2311</v>
      </c>
      <c r="I24218" s="119" t="s">
        <v>16</v>
      </c>
      <c r="J24218" s="119" t="s">
        <v>22</v>
      </c>
      <c r="K24218" s="1">
        <v>46255.758941458334</v>
      </c>
      <c r="L24218">
        <v>205</v>
      </c>
      <c r="M24218">
        <v>285</v>
      </c>
      <c r="N24218">
        <v>109</v>
      </c>
      <c r="O24218">
        <v>67</v>
      </c>
      <c r="P24218" s="119" t="s">
        <v>20254</v>
      </c>
    </row>
    <row r="24219" spans="1:16" x14ac:dyDescent="0.25">
      <c r="A24219">
        <v>77238</v>
      </c>
      <c r="B24219" s="119" t="s">
        <v>16565</v>
      </c>
      <c r="C24219">
        <v>0</v>
      </c>
      <c r="E24219">
        <v>72</v>
      </c>
      <c r="F24219">
        <v>4747</v>
      </c>
      <c r="G24219">
        <v>11</v>
      </c>
      <c r="H24219">
        <v>28897</v>
      </c>
      <c r="I24219" s="119" t="s">
        <v>16</v>
      </c>
      <c r="J24219" s="119" t="s">
        <v>24</v>
      </c>
      <c r="K24219" s="1">
        <v>46255.758941458334</v>
      </c>
      <c r="L24219">
        <v>0</v>
      </c>
      <c r="M24219">
        <v>2</v>
      </c>
      <c r="N24219">
        <v>0</v>
      </c>
      <c r="O24219">
        <v>1</v>
      </c>
      <c r="P24219" s="119" t="s">
        <v>20254</v>
      </c>
    </row>
    <row r="24220" spans="1:16" x14ac:dyDescent="0.25">
      <c r="A24220">
        <v>77239</v>
      </c>
      <c r="B24220" s="119" t="s">
        <v>16566</v>
      </c>
      <c r="C24220">
        <v>80</v>
      </c>
      <c r="E24220">
        <v>447</v>
      </c>
      <c r="F24220">
        <v>5266</v>
      </c>
      <c r="G24220">
        <v>664</v>
      </c>
      <c r="H24220">
        <v>9384</v>
      </c>
      <c r="I24220" s="119" t="s">
        <v>4726</v>
      </c>
      <c r="J24220" s="119" t="s">
        <v>222</v>
      </c>
      <c r="K24220" s="1">
        <v>46255.758941458334</v>
      </c>
      <c r="L24220">
        <v>112</v>
      </c>
      <c r="M24220">
        <v>36</v>
      </c>
      <c r="N24220">
        <v>6</v>
      </c>
      <c r="O24220">
        <v>4</v>
      </c>
      <c r="P24220" s="119" t="s">
        <v>20254</v>
      </c>
    </row>
    <row r="24221" spans="1:16" x14ac:dyDescent="0.25">
      <c r="A24221">
        <v>77256</v>
      </c>
      <c r="B24221" s="119" t="s">
        <v>16567</v>
      </c>
      <c r="C24221">
        <v>80</v>
      </c>
      <c r="E24221">
        <v>0</v>
      </c>
      <c r="F24221">
        <v>0</v>
      </c>
      <c r="G24221">
        <v>11695772</v>
      </c>
      <c r="H24221">
        <v>11</v>
      </c>
      <c r="I24221" s="119" t="s">
        <v>3582</v>
      </c>
      <c r="J24221" s="119" t="s">
        <v>17</v>
      </c>
      <c r="K24221" s="1">
        <v>46255.758941458334</v>
      </c>
      <c r="L24221">
        <v>294549</v>
      </c>
      <c r="M24221">
        <v>1382512</v>
      </c>
      <c r="N24221">
        <v>112693</v>
      </c>
      <c r="O24221">
        <v>143191</v>
      </c>
      <c r="P24221" s="119" t="s">
        <v>20254</v>
      </c>
    </row>
    <row r="24222" spans="1:16" x14ac:dyDescent="0.25">
      <c r="A24222">
        <v>77267</v>
      </c>
      <c r="B24222" s="119" t="s">
        <v>16568</v>
      </c>
      <c r="C24222">
        <v>0</v>
      </c>
      <c r="E24222">
        <v>613</v>
      </c>
      <c r="F24222">
        <v>12</v>
      </c>
      <c r="G24222">
        <v>743</v>
      </c>
      <c r="H24222">
        <v>135</v>
      </c>
      <c r="I24222" s="119" t="s">
        <v>16</v>
      </c>
      <c r="J24222" s="119" t="s">
        <v>24</v>
      </c>
      <c r="K24222" s="1">
        <v>46255.758941458334</v>
      </c>
      <c r="L24222">
        <v>9</v>
      </c>
      <c r="M24222">
        <v>1</v>
      </c>
      <c r="N24222">
        <v>4</v>
      </c>
      <c r="O24222">
        <v>0</v>
      </c>
      <c r="P24222" s="119" t="s">
        <v>20254</v>
      </c>
    </row>
    <row r="24223" spans="1:16" x14ac:dyDescent="0.25">
      <c r="A24223">
        <v>77274</v>
      </c>
      <c r="B24223" s="119" t="s">
        <v>16569</v>
      </c>
      <c r="C24223">
        <v>0</v>
      </c>
      <c r="E24223">
        <v>114</v>
      </c>
      <c r="F24223">
        <v>504057</v>
      </c>
      <c r="G24223">
        <v>157</v>
      </c>
      <c r="H24223">
        <v>790019</v>
      </c>
      <c r="I24223" s="119" t="s">
        <v>7033</v>
      </c>
      <c r="J24223" s="119" t="s">
        <v>24</v>
      </c>
      <c r="K24223" s="1">
        <v>46255.758941458334</v>
      </c>
      <c r="L24223">
        <v>61</v>
      </c>
      <c r="M24223">
        <v>41</v>
      </c>
      <c r="N24223">
        <v>8</v>
      </c>
      <c r="O24223">
        <v>7</v>
      </c>
      <c r="P24223" s="119" t="s">
        <v>20254</v>
      </c>
    </row>
    <row r="24224" spans="1:16" x14ac:dyDescent="0.25">
      <c r="A24224">
        <v>77275</v>
      </c>
      <c r="B24224" s="119" t="s">
        <v>16570</v>
      </c>
      <c r="C24224">
        <v>0</v>
      </c>
      <c r="E24224">
        <v>172</v>
      </c>
      <c r="F24224">
        <v>157121</v>
      </c>
      <c r="G24224">
        <v>68</v>
      </c>
      <c r="H24224">
        <v>256969</v>
      </c>
      <c r="I24224" s="119" t="s">
        <v>16</v>
      </c>
      <c r="J24224" s="119" t="s">
        <v>222</v>
      </c>
      <c r="K24224" s="1">
        <v>46255.758941458334</v>
      </c>
      <c r="L24224">
        <v>4</v>
      </c>
      <c r="M24224">
        <v>3</v>
      </c>
      <c r="N24224">
        <v>2</v>
      </c>
      <c r="O24224">
        <v>0</v>
      </c>
      <c r="P24224" s="119" t="s">
        <v>20254</v>
      </c>
    </row>
    <row r="24225" spans="1:16" x14ac:dyDescent="0.25">
      <c r="A24225">
        <v>77292</v>
      </c>
      <c r="B24225" s="119" t="s">
        <v>16571</v>
      </c>
      <c r="C24225">
        <v>0</v>
      </c>
      <c r="E24225">
        <v>32</v>
      </c>
      <c r="F24225">
        <v>167152</v>
      </c>
      <c r="G24225">
        <v>59</v>
      </c>
      <c r="H24225">
        <v>300000</v>
      </c>
      <c r="I24225" s="119" t="s">
        <v>16</v>
      </c>
      <c r="J24225" s="119" t="s">
        <v>222</v>
      </c>
      <c r="K24225" s="1">
        <v>46255.758941458334</v>
      </c>
      <c r="L24225">
        <v>8</v>
      </c>
      <c r="M24225">
        <v>2</v>
      </c>
      <c r="N24225">
        <v>1</v>
      </c>
      <c r="O24225">
        <v>0</v>
      </c>
      <c r="P24225" s="119" t="s">
        <v>20254</v>
      </c>
    </row>
    <row r="24226" spans="1:16" x14ac:dyDescent="0.25">
      <c r="A24226">
        <v>77301</v>
      </c>
      <c r="B24226" s="119" t="s">
        <v>16572</v>
      </c>
      <c r="C24226">
        <v>0</v>
      </c>
      <c r="E24226">
        <v>40</v>
      </c>
      <c r="F24226">
        <v>204678</v>
      </c>
      <c r="G24226">
        <v>53</v>
      </c>
      <c r="H24226">
        <v>349587</v>
      </c>
      <c r="I24226" s="119" t="s">
        <v>16</v>
      </c>
      <c r="J24226" s="119" t="s">
        <v>222</v>
      </c>
      <c r="K24226" s="1">
        <v>46255.758941458334</v>
      </c>
      <c r="L24226">
        <v>9</v>
      </c>
      <c r="M24226">
        <v>5</v>
      </c>
      <c r="N24226">
        <v>4</v>
      </c>
      <c r="O24226">
        <v>1</v>
      </c>
      <c r="P24226" s="119" t="s">
        <v>20254</v>
      </c>
    </row>
    <row r="24227" spans="1:16" x14ac:dyDescent="0.25">
      <c r="A24227">
        <v>77303</v>
      </c>
      <c r="B24227" s="119" t="s">
        <v>16569</v>
      </c>
      <c r="C24227">
        <v>0</v>
      </c>
      <c r="E24227">
        <v>70</v>
      </c>
      <c r="F24227">
        <v>571515</v>
      </c>
      <c r="G24227">
        <v>142</v>
      </c>
      <c r="H24227">
        <v>739989</v>
      </c>
      <c r="I24227" s="119" t="s">
        <v>7033</v>
      </c>
      <c r="J24227" s="119" t="s">
        <v>24</v>
      </c>
      <c r="K24227" s="1">
        <v>46255.758941458334</v>
      </c>
      <c r="L24227">
        <v>36</v>
      </c>
      <c r="M24227">
        <v>35</v>
      </c>
      <c r="N24227">
        <v>7</v>
      </c>
      <c r="O24227">
        <v>8</v>
      </c>
      <c r="P24227" s="119" t="s">
        <v>20254</v>
      </c>
    </row>
    <row r="24228" spans="1:16" x14ac:dyDescent="0.25">
      <c r="A24228">
        <v>77310</v>
      </c>
      <c r="B24228" s="119" t="s">
        <v>16569</v>
      </c>
      <c r="C24228">
        <v>0</v>
      </c>
      <c r="E24228">
        <v>3056</v>
      </c>
      <c r="F24228">
        <v>590060</v>
      </c>
      <c r="G24228">
        <v>183</v>
      </c>
      <c r="H24228">
        <v>799998</v>
      </c>
      <c r="I24228" s="119" t="s">
        <v>7033</v>
      </c>
      <c r="J24228" s="119" t="s">
        <v>24</v>
      </c>
      <c r="K24228" s="1">
        <v>46255.758941458334</v>
      </c>
      <c r="L24228">
        <v>171</v>
      </c>
      <c r="M24228">
        <v>136</v>
      </c>
      <c r="N24228">
        <v>59</v>
      </c>
      <c r="O24228">
        <v>33</v>
      </c>
      <c r="P24228" s="119" t="s">
        <v>20254</v>
      </c>
    </row>
    <row r="24229" spans="1:16" x14ac:dyDescent="0.25">
      <c r="A24229">
        <v>77316</v>
      </c>
      <c r="B24229" s="119" t="s">
        <v>16569</v>
      </c>
      <c r="C24229">
        <v>0</v>
      </c>
      <c r="E24229">
        <v>101</v>
      </c>
      <c r="F24229">
        <v>610001</v>
      </c>
      <c r="G24229">
        <v>125</v>
      </c>
      <c r="H24229">
        <v>809096</v>
      </c>
      <c r="I24229" s="119" t="s">
        <v>7033</v>
      </c>
      <c r="J24229" s="119" t="s">
        <v>24</v>
      </c>
      <c r="K24229" s="1">
        <v>46255.758941458334</v>
      </c>
      <c r="L24229">
        <v>38</v>
      </c>
      <c r="M24229">
        <v>30</v>
      </c>
      <c r="N24229">
        <v>7</v>
      </c>
      <c r="O24229">
        <v>7</v>
      </c>
      <c r="P24229" s="119" t="s">
        <v>20254</v>
      </c>
    </row>
    <row r="24230" spans="1:16" x14ac:dyDescent="0.25">
      <c r="A24230">
        <v>77326</v>
      </c>
      <c r="B24230" s="119" t="s">
        <v>16573</v>
      </c>
      <c r="C24230">
        <v>0</v>
      </c>
      <c r="E24230">
        <v>43</v>
      </c>
      <c r="F24230">
        <v>167172</v>
      </c>
      <c r="G24230">
        <v>94</v>
      </c>
      <c r="H24230">
        <v>279978</v>
      </c>
      <c r="I24230" s="119" t="s">
        <v>16</v>
      </c>
      <c r="J24230" s="119" t="s">
        <v>222</v>
      </c>
      <c r="K24230" s="1">
        <v>46255.758941458334</v>
      </c>
      <c r="L24230">
        <v>10</v>
      </c>
      <c r="M24230">
        <v>5</v>
      </c>
      <c r="N24230">
        <v>2</v>
      </c>
      <c r="O24230">
        <v>0</v>
      </c>
      <c r="P24230" s="119" t="s">
        <v>20254</v>
      </c>
    </row>
    <row r="24231" spans="1:16" x14ac:dyDescent="0.25">
      <c r="A24231">
        <v>77353</v>
      </c>
      <c r="B24231" s="119" t="s">
        <v>16574</v>
      </c>
      <c r="C24231">
        <v>0</v>
      </c>
      <c r="E24231">
        <v>64</v>
      </c>
      <c r="F24231">
        <v>280238</v>
      </c>
      <c r="G24231">
        <v>47</v>
      </c>
      <c r="H24231">
        <v>365002</v>
      </c>
      <c r="I24231" s="119" t="s">
        <v>16</v>
      </c>
      <c r="J24231" s="119" t="s">
        <v>222</v>
      </c>
      <c r="K24231" s="1">
        <v>46255.758941458334</v>
      </c>
      <c r="L24231">
        <v>2</v>
      </c>
      <c r="M24231">
        <v>7</v>
      </c>
      <c r="N24231">
        <v>2</v>
      </c>
      <c r="O24231">
        <v>2</v>
      </c>
      <c r="P24231" s="119" t="s">
        <v>20254</v>
      </c>
    </row>
    <row r="24232" spans="1:16" x14ac:dyDescent="0.25">
      <c r="A24232">
        <v>77360</v>
      </c>
      <c r="B24232" s="119" t="s">
        <v>16575</v>
      </c>
      <c r="C24232">
        <v>0</v>
      </c>
      <c r="E24232">
        <v>58</v>
      </c>
      <c r="F24232">
        <v>160134</v>
      </c>
      <c r="G24232">
        <v>64</v>
      </c>
      <c r="H24232">
        <v>275167</v>
      </c>
      <c r="I24232" s="119" t="s">
        <v>16</v>
      </c>
      <c r="J24232" s="119" t="s">
        <v>222</v>
      </c>
      <c r="K24232" s="1">
        <v>46255.758941458334</v>
      </c>
      <c r="L24232">
        <v>15</v>
      </c>
      <c r="M24232">
        <v>5</v>
      </c>
      <c r="N24232">
        <v>3</v>
      </c>
      <c r="O24232">
        <v>0</v>
      </c>
      <c r="P24232" s="119" t="s">
        <v>20254</v>
      </c>
    </row>
    <row r="24233" spans="1:16" x14ac:dyDescent="0.25">
      <c r="A24233">
        <v>77365</v>
      </c>
      <c r="B24233" s="119" t="s">
        <v>16576</v>
      </c>
      <c r="C24233">
        <v>0</v>
      </c>
      <c r="E24233">
        <v>235</v>
      </c>
      <c r="F24233">
        <v>167018</v>
      </c>
      <c r="G24233">
        <v>37</v>
      </c>
      <c r="H24233">
        <v>279499</v>
      </c>
      <c r="I24233" s="119" t="s">
        <v>16</v>
      </c>
      <c r="J24233" s="119" t="s">
        <v>222</v>
      </c>
      <c r="K24233" s="1">
        <v>46255.758941458334</v>
      </c>
      <c r="L24233">
        <v>6</v>
      </c>
      <c r="M24233">
        <v>1</v>
      </c>
      <c r="N24233">
        <v>0</v>
      </c>
      <c r="O24233">
        <v>0</v>
      </c>
      <c r="P24233" s="119" t="s">
        <v>20254</v>
      </c>
    </row>
    <row r="24234" spans="1:16" x14ac:dyDescent="0.25">
      <c r="A24234">
        <v>77366</v>
      </c>
      <c r="B24234" s="119" t="s">
        <v>16569</v>
      </c>
      <c r="C24234">
        <v>0</v>
      </c>
      <c r="E24234">
        <v>364</v>
      </c>
      <c r="F24234">
        <v>532000</v>
      </c>
      <c r="G24234">
        <v>214</v>
      </c>
      <c r="H24234">
        <v>699999</v>
      </c>
      <c r="I24234" s="119" t="s">
        <v>7033</v>
      </c>
      <c r="J24234" s="119" t="s">
        <v>24</v>
      </c>
      <c r="K24234" s="1">
        <v>46255.758941458334</v>
      </c>
      <c r="L24234">
        <v>115</v>
      </c>
      <c r="M24234">
        <v>77</v>
      </c>
      <c r="N24234">
        <v>18</v>
      </c>
      <c r="O24234">
        <v>15</v>
      </c>
      <c r="P24234" s="119" t="s">
        <v>20254</v>
      </c>
    </row>
    <row r="24235" spans="1:16" x14ac:dyDescent="0.25">
      <c r="A24235">
        <v>77367</v>
      </c>
      <c r="B24235" s="119" t="s">
        <v>16577</v>
      </c>
      <c r="C24235">
        <v>0</v>
      </c>
      <c r="E24235">
        <v>42</v>
      </c>
      <c r="F24235">
        <v>260163</v>
      </c>
      <c r="G24235">
        <v>40</v>
      </c>
      <c r="H24235">
        <v>370007</v>
      </c>
      <c r="I24235" s="119" t="s">
        <v>16</v>
      </c>
      <c r="J24235" s="119" t="s">
        <v>222</v>
      </c>
      <c r="K24235" s="1">
        <v>46255.758941458334</v>
      </c>
      <c r="L24235">
        <v>12</v>
      </c>
      <c r="M24235">
        <v>3</v>
      </c>
      <c r="N24235">
        <v>0</v>
      </c>
      <c r="O24235">
        <v>0</v>
      </c>
      <c r="P24235" s="119" t="s">
        <v>20254</v>
      </c>
    </row>
    <row r="24236" spans="1:16" x14ac:dyDescent="0.25">
      <c r="A24236">
        <v>77373</v>
      </c>
      <c r="B24236" s="119" t="s">
        <v>16578</v>
      </c>
      <c r="C24236">
        <v>0</v>
      </c>
      <c r="E24236">
        <v>48</v>
      </c>
      <c r="F24236">
        <v>306994</v>
      </c>
      <c r="G24236">
        <v>40</v>
      </c>
      <c r="H24236">
        <v>479998</v>
      </c>
      <c r="I24236" s="119" t="s">
        <v>16</v>
      </c>
      <c r="J24236" s="119" t="s">
        <v>222</v>
      </c>
      <c r="K24236" s="1">
        <v>46255.758941458334</v>
      </c>
      <c r="L24236">
        <v>5</v>
      </c>
      <c r="M24236">
        <v>3</v>
      </c>
      <c r="N24236">
        <v>0</v>
      </c>
      <c r="O24236">
        <v>0</v>
      </c>
      <c r="P24236" s="119" t="s">
        <v>20254</v>
      </c>
    </row>
    <row r="24237" spans="1:16" x14ac:dyDescent="0.25">
      <c r="A24237">
        <v>77394</v>
      </c>
      <c r="B24237" s="119" t="s">
        <v>16569</v>
      </c>
      <c r="C24237">
        <v>0</v>
      </c>
      <c r="E24237">
        <v>136</v>
      </c>
      <c r="F24237">
        <v>550090</v>
      </c>
      <c r="G24237">
        <v>143</v>
      </c>
      <c r="H24237">
        <v>754844</v>
      </c>
      <c r="I24237" s="119" t="s">
        <v>7033</v>
      </c>
      <c r="J24237" s="119" t="s">
        <v>24</v>
      </c>
      <c r="K24237" s="1">
        <v>46255.758941458334</v>
      </c>
      <c r="L24237">
        <v>48</v>
      </c>
      <c r="M24237">
        <v>31</v>
      </c>
      <c r="N24237">
        <v>6</v>
      </c>
      <c r="O24237">
        <v>10</v>
      </c>
      <c r="P24237" s="119" t="s">
        <v>20254</v>
      </c>
    </row>
    <row r="24238" spans="1:16" x14ac:dyDescent="0.25">
      <c r="A24238">
        <v>77405</v>
      </c>
      <c r="B24238" s="119" t="s">
        <v>16579</v>
      </c>
      <c r="C24238">
        <v>0</v>
      </c>
      <c r="E24238">
        <v>49</v>
      </c>
      <c r="F24238">
        <v>180216</v>
      </c>
      <c r="G24238">
        <v>103</v>
      </c>
      <c r="H24238">
        <v>290000</v>
      </c>
      <c r="I24238" s="119" t="s">
        <v>16</v>
      </c>
      <c r="J24238" s="119" t="s">
        <v>222</v>
      </c>
      <c r="K24238" s="1">
        <v>46255.758941458334</v>
      </c>
      <c r="L24238">
        <v>8</v>
      </c>
      <c r="M24238">
        <v>4</v>
      </c>
      <c r="N24238">
        <v>0</v>
      </c>
      <c r="O24238">
        <v>1</v>
      </c>
      <c r="P24238" s="119" t="s">
        <v>20254</v>
      </c>
    </row>
    <row r="24239" spans="1:16" x14ac:dyDescent="0.25">
      <c r="A24239">
        <v>77407</v>
      </c>
      <c r="B24239" s="119" t="s">
        <v>16580</v>
      </c>
      <c r="C24239">
        <v>0</v>
      </c>
      <c r="E24239">
        <v>48</v>
      </c>
      <c r="F24239">
        <v>142690</v>
      </c>
      <c r="G24239">
        <v>65</v>
      </c>
      <c r="H24239">
        <v>232284</v>
      </c>
      <c r="I24239" s="119" t="s">
        <v>16</v>
      </c>
      <c r="J24239" s="119" t="s">
        <v>222</v>
      </c>
      <c r="K24239" s="1">
        <v>46255.758941458334</v>
      </c>
      <c r="L24239">
        <v>7</v>
      </c>
      <c r="M24239">
        <v>4</v>
      </c>
      <c r="N24239">
        <v>3</v>
      </c>
      <c r="O24239">
        <v>1</v>
      </c>
      <c r="P24239" s="119" t="s">
        <v>20254</v>
      </c>
    </row>
    <row r="24240" spans="1:16" x14ac:dyDescent="0.25">
      <c r="A24240">
        <v>77414</v>
      </c>
      <c r="B24240" s="119" t="s">
        <v>16581</v>
      </c>
      <c r="C24240">
        <v>0</v>
      </c>
      <c r="E24240">
        <v>49</v>
      </c>
      <c r="F24240">
        <v>150405</v>
      </c>
      <c r="G24240">
        <v>74</v>
      </c>
      <c r="H24240">
        <v>285244</v>
      </c>
      <c r="I24240" s="119" t="s">
        <v>16</v>
      </c>
      <c r="J24240" s="119" t="s">
        <v>222</v>
      </c>
      <c r="K24240" s="1">
        <v>46255.758941458334</v>
      </c>
      <c r="L24240">
        <v>16</v>
      </c>
      <c r="M24240">
        <v>3</v>
      </c>
      <c r="N24240">
        <v>3</v>
      </c>
      <c r="O24240">
        <v>0</v>
      </c>
      <c r="P24240" s="119" t="s">
        <v>20254</v>
      </c>
    </row>
    <row r="24241" spans="1:16" x14ac:dyDescent="0.25">
      <c r="A24241">
        <v>77415</v>
      </c>
      <c r="B24241" s="119" t="s">
        <v>16582</v>
      </c>
      <c r="C24241">
        <v>0</v>
      </c>
      <c r="E24241">
        <v>35</v>
      </c>
      <c r="F24241">
        <v>161706</v>
      </c>
      <c r="G24241">
        <v>49</v>
      </c>
      <c r="H24241">
        <v>339999</v>
      </c>
      <c r="I24241" s="119" t="s">
        <v>16</v>
      </c>
      <c r="J24241" s="119" t="s">
        <v>222</v>
      </c>
      <c r="K24241" s="1">
        <v>46255.758941458334</v>
      </c>
      <c r="L24241">
        <v>8</v>
      </c>
      <c r="M24241">
        <v>6</v>
      </c>
      <c r="N24241">
        <v>4</v>
      </c>
      <c r="O24241">
        <v>1</v>
      </c>
      <c r="P24241" s="119" t="s">
        <v>20254</v>
      </c>
    </row>
    <row r="24242" spans="1:16" x14ac:dyDescent="0.25">
      <c r="A24242">
        <v>77418</v>
      </c>
      <c r="B24242" s="119" t="s">
        <v>16583</v>
      </c>
      <c r="C24242">
        <v>0</v>
      </c>
      <c r="E24242">
        <v>255</v>
      </c>
      <c r="F24242">
        <v>257170</v>
      </c>
      <c r="G24242">
        <v>45</v>
      </c>
      <c r="H24242">
        <v>339993</v>
      </c>
      <c r="I24242" s="119" t="s">
        <v>16</v>
      </c>
      <c r="J24242" s="119" t="s">
        <v>222</v>
      </c>
      <c r="K24242" s="1">
        <v>46255.758941458334</v>
      </c>
      <c r="L24242">
        <v>2</v>
      </c>
      <c r="M24242">
        <v>3</v>
      </c>
      <c r="N24242">
        <v>0</v>
      </c>
      <c r="O24242">
        <v>0</v>
      </c>
      <c r="P24242" s="119" t="s">
        <v>20254</v>
      </c>
    </row>
    <row r="24243" spans="1:16" x14ac:dyDescent="0.25">
      <c r="A24243">
        <v>77424</v>
      </c>
      <c r="B24243" s="119" t="s">
        <v>16584</v>
      </c>
      <c r="C24243">
        <v>0</v>
      </c>
      <c r="E24243">
        <v>34</v>
      </c>
      <c r="F24243">
        <v>200218</v>
      </c>
      <c r="G24243">
        <v>66</v>
      </c>
      <c r="H24243">
        <v>379999</v>
      </c>
      <c r="I24243" s="119" t="s">
        <v>16</v>
      </c>
      <c r="J24243" s="119" t="s">
        <v>222</v>
      </c>
      <c r="K24243" s="1">
        <v>46255.758941458334</v>
      </c>
      <c r="L24243">
        <v>8</v>
      </c>
      <c r="M24243">
        <v>4</v>
      </c>
      <c r="N24243">
        <v>2</v>
      </c>
      <c r="O24243">
        <v>0</v>
      </c>
      <c r="P24243" s="119" t="s">
        <v>20254</v>
      </c>
    </row>
    <row r="24244" spans="1:16" x14ac:dyDescent="0.25">
      <c r="A24244">
        <v>77462</v>
      </c>
      <c r="B24244" s="119" t="s">
        <v>16585</v>
      </c>
      <c r="C24244">
        <v>0</v>
      </c>
      <c r="E24244">
        <v>41</v>
      </c>
      <c r="F24244">
        <v>207015</v>
      </c>
      <c r="G24244">
        <v>38</v>
      </c>
      <c r="H24244">
        <v>369989</v>
      </c>
      <c r="I24244" s="119" t="s">
        <v>16</v>
      </c>
      <c r="J24244" s="119" t="s">
        <v>222</v>
      </c>
      <c r="K24244" s="1">
        <v>46255.758941458334</v>
      </c>
      <c r="L24244">
        <v>6</v>
      </c>
      <c r="M24244">
        <v>3</v>
      </c>
      <c r="N24244">
        <v>3</v>
      </c>
      <c r="O24244">
        <v>0</v>
      </c>
      <c r="P24244" s="119" t="s">
        <v>20254</v>
      </c>
    </row>
    <row r="24245" spans="1:16" x14ac:dyDescent="0.25">
      <c r="A24245">
        <v>77471</v>
      </c>
      <c r="B24245" s="119" t="s">
        <v>16586</v>
      </c>
      <c r="C24245">
        <v>0</v>
      </c>
      <c r="E24245">
        <v>34</v>
      </c>
      <c r="F24245">
        <v>143131</v>
      </c>
      <c r="G24245">
        <v>90</v>
      </c>
      <c r="H24245">
        <v>209999</v>
      </c>
      <c r="I24245" s="119" t="s">
        <v>16</v>
      </c>
      <c r="J24245" s="119" t="s">
        <v>222</v>
      </c>
      <c r="K24245" s="1">
        <v>46255.758941458334</v>
      </c>
      <c r="L24245">
        <v>3</v>
      </c>
      <c r="M24245">
        <v>6</v>
      </c>
      <c r="N24245">
        <v>0</v>
      </c>
      <c r="O24245">
        <v>0</v>
      </c>
      <c r="P24245" s="119" t="s">
        <v>20254</v>
      </c>
    </row>
    <row r="24246" spans="1:16" x14ac:dyDescent="0.25">
      <c r="A24246">
        <v>77475</v>
      </c>
      <c r="B24246" s="119" t="s">
        <v>16587</v>
      </c>
      <c r="C24246">
        <v>0</v>
      </c>
      <c r="E24246">
        <v>32</v>
      </c>
      <c r="F24246">
        <v>84350</v>
      </c>
      <c r="G24246">
        <v>58</v>
      </c>
      <c r="H24246">
        <v>149890</v>
      </c>
      <c r="I24246" s="119" t="s">
        <v>16</v>
      </c>
      <c r="J24246" s="119" t="s">
        <v>222</v>
      </c>
      <c r="K24246" s="1">
        <v>46255.758941458334</v>
      </c>
      <c r="L24246">
        <v>3</v>
      </c>
      <c r="M24246">
        <v>3</v>
      </c>
      <c r="N24246">
        <v>1</v>
      </c>
      <c r="O24246">
        <v>1</v>
      </c>
      <c r="P24246" s="119" t="s">
        <v>20254</v>
      </c>
    </row>
    <row r="24247" spans="1:16" x14ac:dyDescent="0.25">
      <c r="A24247">
        <v>77491</v>
      </c>
      <c r="B24247" s="119" t="s">
        <v>16588</v>
      </c>
      <c r="C24247">
        <v>0</v>
      </c>
      <c r="E24247">
        <v>37</v>
      </c>
      <c r="F24247">
        <v>355026</v>
      </c>
      <c r="G24247">
        <v>59</v>
      </c>
      <c r="H24247">
        <v>459997</v>
      </c>
      <c r="I24247" s="119" t="s">
        <v>16</v>
      </c>
      <c r="J24247" s="119" t="s">
        <v>222</v>
      </c>
      <c r="K24247" s="1">
        <v>46255.758941458334</v>
      </c>
      <c r="L24247">
        <v>6</v>
      </c>
      <c r="M24247">
        <v>3</v>
      </c>
      <c r="N24247">
        <v>1</v>
      </c>
      <c r="O24247">
        <v>1</v>
      </c>
      <c r="P24247" s="119" t="s">
        <v>20254</v>
      </c>
    </row>
    <row r="24248" spans="1:16" x14ac:dyDescent="0.25">
      <c r="A24248">
        <v>77499</v>
      </c>
      <c r="B24248" s="119" t="s">
        <v>16589</v>
      </c>
      <c r="C24248">
        <v>0</v>
      </c>
      <c r="E24248">
        <v>89</v>
      </c>
      <c r="F24248">
        <v>50005</v>
      </c>
      <c r="G24248">
        <v>729</v>
      </c>
      <c r="H24248">
        <v>55500</v>
      </c>
      <c r="I24248" s="119" t="s">
        <v>16</v>
      </c>
      <c r="J24248" s="119" t="s">
        <v>222</v>
      </c>
      <c r="K24248" s="1">
        <v>46255.758941458334</v>
      </c>
      <c r="L24248">
        <v>0</v>
      </c>
      <c r="M24248">
        <v>28</v>
      </c>
      <c r="N24248">
        <v>0</v>
      </c>
      <c r="O24248">
        <v>6</v>
      </c>
      <c r="P24248" s="119" t="s">
        <v>20254</v>
      </c>
    </row>
    <row r="24249" spans="1:16" x14ac:dyDescent="0.25">
      <c r="A24249">
        <v>77501</v>
      </c>
      <c r="B24249" s="119" t="s">
        <v>16590</v>
      </c>
      <c r="C24249">
        <v>0</v>
      </c>
      <c r="E24249">
        <v>19</v>
      </c>
      <c r="F24249">
        <v>100336</v>
      </c>
      <c r="G24249">
        <v>98</v>
      </c>
      <c r="H24249">
        <v>184293</v>
      </c>
      <c r="I24249" s="119" t="s">
        <v>16</v>
      </c>
      <c r="J24249" s="119" t="s">
        <v>222</v>
      </c>
      <c r="K24249" s="1">
        <v>46255.758941458334</v>
      </c>
      <c r="L24249">
        <v>6</v>
      </c>
      <c r="M24249">
        <v>2</v>
      </c>
      <c r="N24249">
        <v>2</v>
      </c>
      <c r="O24249">
        <v>0</v>
      </c>
      <c r="P24249" s="119" t="s">
        <v>20254</v>
      </c>
    </row>
    <row r="24250" spans="1:16" x14ac:dyDescent="0.25">
      <c r="A24250">
        <v>77502</v>
      </c>
      <c r="B24250" s="119" t="s">
        <v>16591</v>
      </c>
      <c r="C24250">
        <v>0</v>
      </c>
      <c r="E24250">
        <v>94</v>
      </c>
      <c r="F24250">
        <v>1001071</v>
      </c>
      <c r="G24250">
        <v>44</v>
      </c>
      <c r="H24250">
        <v>1209999</v>
      </c>
      <c r="I24250" s="119" t="s">
        <v>16</v>
      </c>
      <c r="J24250" s="119" t="s">
        <v>222</v>
      </c>
      <c r="K24250" s="1">
        <v>46255.758941458334</v>
      </c>
      <c r="L24250">
        <v>5</v>
      </c>
      <c r="M24250">
        <v>4</v>
      </c>
      <c r="N24250">
        <v>2</v>
      </c>
      <c r="O24250">
        <v>2</v>
      </c>
      <c r="P24250" s="119" t="s">
        <v>20254</v>
      </c>
    </row>
    <row r="24251" spans="1:16" x14ac:dyDescent="0.25">
      <c r="A24251">
        <v>77513</v>
      </c>
      <c r="B24251" s="119" t="s">
        <v>16592</v>
      </c>
      <c r="C24251">
        <v>0</v>
      </c>
      <c r="E24251">
        <v>82</v>
      </c>
      <c r="F24251">
        <v>100779</v>
      </c>
      <c r="G24251">
        <v>65</v>
      </c>
      <c r="H24251">
        <v>196967</v>
      </c>
      <c r="I24251" s="119" t="s">
        <v>16</v>
      </c>
      <c r="J24251" s="119" t="s">
        <v>222</v>
      </c>
      <c r="K24251" s="1">
        <v>46255.758941458334</v>
      </c>
      <c r="L24251">
        <v>6</v>
      </c>
      <c r="M24251">
        <v>4</v>
      </c>
      <c r="N24251">
        <v>0</v>
      </c>
      <c r="O24251">
        <v>1</v>
      </c>
      <c r="P24251" s="119" t="s">
        <v>20254</v>
      </c>
    </row>
    <row r="24252" spans="1:16" x14ac:dyDescent="0.25">
      <c r="A24252">
        <v>77518</v>
      </c>
      <c r="B24252" s="119" t="s">
        <v>16593</v>
      </c>
      <c r="C24252">
        <v>0</v>
      </c>
      <c r="E24252">
        <v>103</v>
      </c>
      <c r="F24252">
        <v>300003</v>
      </c>
      <c r="G24252">
        <v>45</v>
      </c>
      <c r="H24252">
        <v>484848</v>
      </c>
      <c r="I24252" s="119" t="s">
        <v>16</v>
      </c>
      <c r="J24252" s="119" t="s">
        <v>222</v>
      </c>
      <c r="K24252" s="1">
        <v>46255.758941458334</v>
      </c>
      <c r="L24252">
        <v>6</v>
      </c>
      <c r="M24252">
        <v>4</v>
      </c>
      <c r="N24252">
        <v>3</v>
      </c>
      <c r="O24252">
        <v>1</v>
      </c>
      <c r="P24252" s="119" t="s">
        <v>20254</v>
      </c>
    </row>
    <row r="24253" spans="1:16" x14ac:dyDescent="0.25">
      <c r="A24253">
        <v>77524</v>
      </c>
      <c r="B24253" s="119" t="s">
        <v>16594</v>
      </c>
      <c r="C24253">
        <v>0</v>
      </c>
      <c r="E24253">
        <v>537</v>
      </c>
      <c r="F24253">
        <v>70545</v>
      </c>
      <c r="G24253">
        <v>249</v>
      </c>
      <c r="H24253">
        <v>96300</v>
      </c>
      <c r="I24253" s="119" t="s">
        <v>16</v>
      </c>
      <c r="J24253" s="119" t="s">
        <v>222</v>
      </c>
      <c r="K24253" s="1">
        <v>46255.758941458334</v>
      </c>
      <c r="L24253">
        <v>2</v>
      </c>
      <c r="M24253">
        <v>31</v>
      </c>
      <c r="N24253">
        <v>0</v>
      </c>
      <c r="O24253">
        <v>12</v>
      </c>
      <c r="P24253" s="119" t="s">
        <v>20254</v>
      </c>
    </row>
    <row r="24254" spans="1:16" x14ac:dyDescent="0.25">
      <c r="A24254">
        <v>77526</v>
      </c>
      <c r="B24254" s="119" t="s">
        <v>16595</v>
      </c>
      <c r="C24254">
        <v>0</v>
      </c>
      <c r="E24254">
        <v>40</v>
      </c>
      <c r="F24254">
        <v>323826</v>
      </c>
      <c r="G24254">
        <v>46</v>
      </c>
      <c r="H24254">
        <v>609990</v>
      </c>
      <c r="I24254" s="119" t="s">
        <v>16</v>
      </c>
      <c r="J24254" s="119" t="s">
        <v>222</v>
      </c>
      <c r="K24254" s="1">
        <v>46255.758941458334</v>
      </c>
      <c r="L24254">
        <v>13</v>
      </c>
      <c r="M24254">
        <v>5</v>
      </c>
      <c r="N24254">
        <v>9</v>
      </c>
      <c r="O24254">
        <v>3</v>
      </c>
      <c r="P24254" s="119" t="s">
        <v>20254</v>
      </c>
    </row>
    <row r="24255" spans="1:16" x14ac:dyDescent="0.25">
      <c r="A24255">
        <v>77529</v>
      </c>
      <c r="B24255" s="119" t="s">
        <v>16596</v>
      </c>
      <c r="C24255">
        <v>0</v>
      </c>
      <c r="E24255">
        <v>67</v>
      </c>
      <c r="F24255">
        <v>112158</v>
      </c>
      <c r="G24255">
        <v>46</v>
      </c>
      <c r="H24255">
        <v>199494</v>
      </c>
      <c r="I24255" s="119" t="s">
        <v>16</v>
      </c>
      <c r="J24255" s="119" t="s">
        <v>222</v>
      </c>
      <c r="K24255" s="1">
        <v>46255.758941458334</v>
      </c>
      <c r="L24255">
        <v>16</v>
      </c>
      <c r="M24255">
        <v>2</v>
      </c>
      <c r="N24255">
        <v>5</v>
      </c>
      <c r="O24255">
        <v>1</v>
      </c>
      <c r="P24255" s="119" t="s">
        <v>20254</v>
      </c>
    </row>
    <row r="24256" spans="1:16" x14ac:dyDescent="0.25">
      <c r="A24256">
        <v>77530</v>
      </c>
      <c r="B24256" s="119" t="s">
        <v>16597</v>
      </c>
      <c r="C24256">
        <v>0</v>
      </c>
      <c r="E24256">
        <v>37</v>
      </c>
      <c r="F24256">
        <v>586509</v>
      </c>
      <c r="G24256">
        <v>45</v>
      </c>
      <c r="H24256">
        <v>803113</v>
      </c>
      <c r="I24256" s="119" t="s">
        <v>16</v>
      </c>
      <c r="J24256" s="119" t="s">
        <v>222</v>
      </c>
      <c r="K24256" s="1">
        <v>46255.758941458334</v>
      </c>
      <c r="L24256">
        <v>3</v>
      </c>
      <c r="M24256">
        <v>3</v>
      </c>
      <c r="N24256">
        <v>2</v>
      </c>
      <c r="O24256">
        <v>1</v>
      </c>
      <c r="P24256" s="119" t="s">
        <v>20254</v>
      </c>
    </row>
    <row r="24257" spans="1:16" x14ac:dyDescent="0.25">
      <c r="A24257">
        <v>77532</v>
      </c>
      <c r="B24257" s="119" t="s">
        <v>16598</v>
      </c>
      <c r="C24257">
        <v>0</v>
      </c>
      <c r="E24257">
        <v>46</v>
      </c>
      <c r="F24257">
        <v>401419</v>
      </c>
      <c r="G24257">
        <v>45</v>
      </c>
      <c r="H24257">
        <v>550000</v>
      </c>
      <c r="I24257" s="119" t="s">
        <v>16</v>
      </c>
      <c r="J24257" s="119" t="s">
        <v>222</v>
      </c>
      <c r="K24257" s="1">
        <v>46255.758941458334</v>
      </c>
      <c r="L24257">
        <v>14</v>
      </c>
      <c r="M24257">
        <v>7</v>
      </c>
      <c r="N24257">
        <v>3</v>
      </c>
      <c r="O24257">
        <v>1</v>
      </c>
      <c r="P24257" s="119" t="s">
        <v>20254</v>
      </c>
    </row>
    <row r="24258" spans="1:16" x14ac:dyDescent="0.25">
      <c r="A24258">
        <v>77534</v>
      </c>
      <c r="B24258" s="119" t="s">
        <v>16599</v>
      </c>
      <c r="C24258">
        <v>0</v>
      </c>
      <c r="E24258">
        <v>438</v>
      </c>
      <c r="F24258">
        <v>54372</v>
      </c>
      <c r="G24258">
        <v>260</v>
      </c>
      <c r="H24258">
        <v>98100</v>
      </c>
      <c r="I24258" s="119" t="s">
        <v>16</v>
      </c>
      <c r="J24258" s="119" t="s">
        <v>222</v>
      </c>
      <c r="K24258" s="1">
        <v>46255.758941458334</v>
      </c>
      <c r="L24258">
        <v>19</v>
      </c>
      <c r="M24258">
        <v>27</v>
      </c>
      <c r="N24258">
        <v>3</v>
      </c>
      <c r="O24258">
        <v>6</v>
      </c>
      <c r="P24258" s="119" t="s">
        <v>20254</v>
      </c>
    </row>
    <row r="24259" spans="1:16" x14ac:dyDescent="0.25">
      <c r="A24259">
        <v>77540</v>
      </c>
      <c r="B24259" s="119" t="s">
        <v>16600</v>
      </c>
      <c r="C24259">
        <v>0</v>
      </c>
      <c r="E24259">
        <v>152</v>
      </c>
      <c r="F24259">
        <v>305189</v>
      </c>
      <c r="G24259">
        <v>42</v>
      </c>
      <c r="H24259">
        <v>499995</v>
      </c>
      <c r="I24259" s="119" t="s">
        <v>16</v>
      </c>
      <c r="J24259" s="119" t="s">
        <v>222</v>
      </c>
      <c r="K24259" s="1">
        <v>46255.758941458334</v>
      </c>
      <c r="L24259">
        <v>3</v>
      </c>
      <c r="M24259">
        <v>9</v>
      </c>
      <c r="N24259">
        <v>0</v>
      </c>
      <c r="O24259">
        <v>2</v>
      </c>
      <c r="P24259" s="119" t="s">
        <v>20254</v>
      </c>
    </row>
    <row r="24260" spans="1:16" x14ac:dyDescent="0.25">
      <c r="A24260">
        <v>77543</v>
      </c>
      <c r="B24260" s="119" t="s">
        <v>16601</v>
      </c>
      <c r="C24260">
        <v>0</v>
      </c>
      <c r="E24260">
        <v>54</v>
      </c>
      <c r="F24260">
        <v>160897</v>
      </c>
      <c r="G24260">
        <v>61</v>
      </c>
      <c r="H24260">
        <v>325963</v>
      </c>
      <c r="I24260" s="119" t="s">
        <v>16</v>
      </c>
      <c r="J24260" s="119" t="s">
        <v>222</v>
      </c>
      <c r="K24260" s="1">
        <v>46255.758941458334</v>
      </c>
      <c r="L24260">
        <v>17</v>
      </c>
      <c r="M24260">
        <v>4</v>
      </c>
      <c r="N24260">
        <v>4</v>
      </c>
      <c r="O24260">
        <v>1</v>
      </c>
      <c r="P24260" s="119" t="s">
        <v>20254</v>
      </c>
    </row>
    <row r="24261" spans="1:16" x14ac:dyDescent="0.25">
      <c r="A24261">
        <v>77546</v>
      </c>
      <c r="B24261" s="119" t="s">
        <v>16602</v>
      </c>
      <c r="C24261">
        <v>0</v>
      </c>
      <c r="E24261">
        <v>29</v>
      </c>
      <c r="F24261">
        <v>112503</v>
      </c>
      <c r="G24261">
        <v>76</v>
      </c>
      <c r="H24261">
        <v>189499</v>
      </c>
      <c r="I24261" s="119" t="s">
        <v>16</v>
      </c>
      <c r="J24261" s="119" t="s">
        <v>222</v>
      </c>
      <c r="K24261" s="1">
        <v>46255.758941458334</v>
      </c>
      <c r="L24261">
        <v>5</v>
      </c>
      <c r="M24261">
        <v>0</v>
      </c>
      <c r="N24261">
        <v>1</v>
      </c>
      <c r="O24261">
        <v>0</v>
      </c>
      <c r="P24261" s="119" t="s">
        <v>20254</v>
      </c>
    </row>
    <row r="24262" spans="1:16" x14ac:dyDescent="0.25">
      <c r="A24262">
        <v>77553</v>
      </c>
      <c r="B24262" s="119" t="s">
        <v>16603</v>
      </c>
      <c r="C24262">
        <v>0</v>
      </c>
      <c r="E24262">
        <v>59</v>
      </c>
      <c r="F24262">
        <v>41417</v>
      </c>
      <c r="G24262">
        <v>486</v>
      </c>
      <c r="H24262">
        <v>55700</v>
      </c>
      <c r="I24262" s="119" t="s">
        <v>16</v>
      </c>
      <c r="J24262" s="119" t="s">
        <v>222</v>
      </c>
      <c r="K24262" s="1">
        <v>46255.758941458334</v>
      </c>
      <c r="L24262">
        <v>4</v>
      </c>
      <c r="M24262">
        <v>26</v>
      </c>
      <c r="N24262">
        <v>0</v>
      </c>
      <c r="O24262">
        <v>6</v>
      </c>
      <c r="P24262" s="119" t="s">
        <v>20254</v>
      </c>
    </row>
    <row r="24263" spans="1:16" x14ac:dyDescent="0.25">
      <c r="A24263">
        <v>77557</v>
      </c>
      <c r="B24263" s="119" t="s">
        <v>16604</v>
      </c>
      <c r="C24263">
        <v>0</v>
      </c>
      <c r="E24263">
        <v>40</v>
      </c>
      <c r="F24263">
        <v>140986</v>
      </c>
      <c r="G24263">
        <v>46</v>
      </c>
      <c r="H24263">
        <v>353535</v>
      </c>
      <c r="I24263" s="119" t="s">
        <v>16</v>
      </c>
      <c r="J24263" s="119" t="s">
        <v>222</v>
      </c>
      <c r="K24263" s="1">
        <v>46255.758941458334</v>
      </c>
      <c r="L24263">
        <v>7</v>
      </c>
      <c r="M24263">
        <v>5</v>
      </c>
      <c r="N24263">
        <v>3</v>
      </c>
      <c r="O24263">
        <v>3</v>
      </c>
      <c r="P24263" s="119" t="s">
        <v>20254</v>
      </c>
    </row>
    <row r="24264" spans="1:16" x14ac:dyDescent="0.25">
      <c r="A24264">
        <v>77559</v>
      </c>
      <c r="B24264" s="119" t="s">
        <v>16605</v>
      </c>
      <c r="C24264">
        <v>0</v>
      </c>
      <c r="E24264">
        <v>62</v>
      </c>
      <c r="F24264">
        <v>220000</v>
      </c>
      <c r="G24264">
        <v>349</v>
      </c>
      <c r="H24264">
        <v>266200</v>
      </c>
      <c r="I24264" s="119" t="s">
        <v>16</v>
      </c>
      <c r="J24264" s="119" t="s">
        <v>222</v>
      </c>
      <c r="K24264" s="1">
        <v>46255.758941458334</v>
      </c>
      <c r="L24264">
        <v>3</v>
      </c>
      <c r="M24264">
        <v>21</v>
      </c>
      <c r="N24264">
        <v>1</v>
      </c>
      <c r="O24264">
        <v>1</v>
      </c>
      <c r="P24264" s="119" t="s">
        <v>20254</v>
      </c>
    </row>
    <row r="24265" spans="1:16" x14ac:dyDescent="0.25">
      <c r="A24265">
        <v>77560</v>
      </c>
      <c r="B24265" s="119" t="s">
        <v>16606</v>
      </c>
      <c r="C24265">
        <v>0</v>
      </c>
      <c r="E24265">
        <v>33</v>
      </c>
      <c r="F24265">
        <v>141243</v>
      </c>
      <c r="G24265">
        <v>45</v>
      </c>
      <c r="H24265">
        <v>240172</v>
      </c>
      <c r="I24265" s="119" t="s">
        <v>16</v>
      </c>
      <c r="J24265" s="119" t="s">
        <v>222</v>
      </c>
      <c r="K24265" s="1">
        <v>46255.758941458334</v>
      </c>
      <c r="L24265">
        <v>8</v>
      </c>
      <c r="M24265">
        <v>2</v>
      </c>
      <c r="N24265">
        <v>1</v>
      </c>
      <c r="O24265">
        <v>0</v>
      </c>
      <c r="P24265" s="119" t="s">
        <v>20254</v>
      </c>
    </row>
    <row r="24266" spans="1:16" x14ac:dyDescent="0.25">
      <c r="A24266">
        <v>77561</v>
      </c>
      <c r="B24266" s="119" t="s">
        <v>16607</v>
      </c>
      <c r="C24266">
        <v>0</v>
      </c>
      <c r="E24266">
        <v>41</v>
      </c>
      <c r="F24266">
        <v>200471</v>
      </c>
      <c r="G24266">
        <v>67</v>
      </c>
      <c r="H24266">
        <v>329984</v>
      </c>
      <c r="I24266" s="119" t="s">
        <v>16</v>
      </c>
      <c r="J24266" s="119" t="s">
        <v>222</v>
      </c>
      <c r="K24266" s="1">
        <v>46255.758941458334</v>
      </c>
      <c r="L24266">
        <v>22</v>
      </c>
      <c r="M24266">
        <v>3</v>
      </c>
      <c r="N24266">
        <v>3</v>
      </c>
      <c r="O24266">
        <v>0</v>
      </c>
      <c r="P24266" s="119" t="s">
        <v>20254</v>
      </c>
    </row>
    <row r="24267" spans="1:16" x14ac:dyDescent="0.25">
      <c r="A24267">
        <v>77567</v>
      </c>
      <c r="B24267" s="119" t="s">
        <v>16608</v>
      </c>
      <c r="C24267">
        <v>80</v>
      </c>
      <c r="E24267">
        <v>86573</v>
      </c>
      <c r="F24267">
        <v>1304</v>
      </c>
      <c r="G24267">
        <v>28120</v>
      </c>
      <c r="H24267">
        <v>1444</v>
      </c>
      <c r="I24267" s="119" t="s">
        <v>16</v>
      </c>
      <c r="J24267" s="119" t="s">
        <v>22</v>
      </c>
      <c r="K24267" s="1">
        <v>46255.758941458334</v>
      </c>
      <c r="L24267">
        <v>3119</v>
      </c>
      <c r="M24267">
        <v>4763</v>
      </c>
      <c r="N24267">
        <v>453</v>
      </c>
      <c r="O24267">
        <v>1116</v>
      </c>
      <c r="P24267" s="119" t="s">
        <v>20254</v>
      </c>
    </row>
    <row r="24268" spans="1:16" x14ac:dyDescent="0.25">
      <c r="A24268">
        <v>77569</v>
      </c>
      <c r="B24268" s="119" t="s">
        <v>16609</v>
      </c>
      <c r="C24268">
        <v>80</v>
      </c>
      <c r="E24268">
        <v>21458</v>
      </c>
      <c r="F24268">
        <v>1284</v>
      </c>
      <c r="G24268">
        <v>37875</v>
      </c>
      <c r="H24268">
        <v>1738</v>
      </c>
      <c r="I24268" s="119" t="s">
        <v>16</v>
      </c>
      <c r="J24268" s="119" t="s">
        <v>22</v>
      </c>
      <c r="K24268" s="1">
        <v>46255.758941458334</v>
      </c>
      <c r="L24268">
        <v>2418</v>
      </c>
      <c r="M24268">
        <v>6758</v>
      </c>
      <c r="N24268">
        <v>841</v>
      </c>
      <c r="O24268">
        <v>1326</v>
      </c>
      <c r="P24268" s="119" t="s">
        <v>20254</v>
      </c>
    </row>
    <row r="24269" spans="1:16" x14ac:dyDescent="0.25">
      <c r="A24269">
        <v>77571</v>
      </c>
      <c r="B24269" s="119" t="s">
        <v>16610</v>
      </c>
      <c r="C24269">
        <v>0</v>
      </c>
      <c r="E24269">
        <v>78</v>
      </c>
      <c r="F24269">
        <v>260509</v>
      </c>
      <c r="G24269">
        <v>36</v>
      </c>
      <c r="H24269">
        <v>465202</v>
      </c>
      <c r="I24269" s="119" t="s">
        <v>16</v>
      </c>
      <c r="J24269" s="119" t="s">
        <v>222</v>
      </c>
      <c r="K24269" s="1">
        <v>46255.758941458334</v>
      </c>
      <c r="L24269">
        <v>9</v>
      </c>
      <c r="M24269">
        <v>5</v>
      </c>
      <c r="N24269">
        <v>4</v>
      </c>
      <c r="O24269">
        <v>2</v>
      </c>
      <c r="P24269" s="119" t="s">
        <v>20254</v>
      </c>
    </row>
    <row r="24270" spans="1:16" x14ac:dyDescent="0.25">
      <c r="A24270">
        <v>77575</v>
      </c>
      <c r="B24270" s="119" t="s">
        <v>16611</v>
      </c>
      <c r="C24270">
        <v>0</v>
      </c>
      <c r="E24270">
        <v>66</v>
      </c>
      <c r="F24270">
        <v>111979</v>
      </c>
      <c r="G24270">
        <v>73</v>
      </c>
      <c r="H24270">
        <v>201734</v>
      </c>
      <c r="I24270" s="119" t="s">
        <v>16</v>
      </c>
      <c r="J24270" s="119" t="s">
        <v>222</v>
      </c>
      <c r="K24270" s="1">
        <v>46255.758941458334</v>
      </c>
      <c r="L24270">
        <v>4</v>
      </c>
      <c r="M24270">
        <v>6</v>
      </c>
      <c r="N24270">
        <v>0</v>
      </c>
      <c r="O24270">
        <v>1</v>
      </c>
      <c r="P24270" s="119" t="s">
        <v>20254</v>
      </c>
    </row>
    <row r="24271" spans="1:16" x14ac:dyDescent="0.25">
      <c r="A24271">
        <v>77576</v>
      </c>
      <c r="B24271" s="119" t="s">
        <v>16612</v>
      </c>
      <c r="C24271">
        <v>0</v>
      </c>
      <c r="E24271">
        <v>0</v>
      </c>
      <c r="F24271">
        <v>0</v>
      </c>
      <c r="G24271">
        <v>1999270</v>
      </c>
      <c r="H24271">
        <v>19</v>
      </c>
      <c r="I24271" s="119" t="s">
        <v>16</v>
      </c>
      <c r="J24271" s="119" t="s">
        <v>17</v>
      </c>
      <c r="K24271" s="1">
        <v>46255.758941458334</v>
      </c>
      <c r="L24271">
        <v>0</v>
      </c>
      <c r="M24271">
        <v>42912</v>
      </c>
      <c r="N24271">
        <v>0</v>
      </c>
      <c r="O24271">
        <v>10570</v>
      </c>
      <c r="P24271" s="119" t="s">
        <v>20254</v>
      </c>
    </row>
    <row r="24272" spans="1:16" x14ac:dyDescent="0.25">
      <c r="A24272">
        <v>77579</v>
      </c>
      <c r="B24272" s="119" t="s">
        <v>16613</v>
      </c>
      <c r="C24272">
        <v>80</v>
      </c>
      <c r="E24272">
        <v>129596</v>
      </c>
      <c r="F24272">
        <v>641</v>
      </c>
      <c r="G24272">
        <v>55685</v>
      </c>
      <c r="H24272">
        <v>1044</v>
      </c>
      <c r="I24272" s="119" t="s">
        <v>16</v>
      </c>
      <c r="J24272" s="119" t="s">
        <v>139</v>
      </c>
      <c r="K24272" s="1">
        <v>46255.758941458334</v>
      </c>
      <c r="L24272">
        <v>1566</v>
      </c>
      <c r="M24272">
        <v>769</v>
      </c>
      <c r="N24272">
        <v>309</v>
      </c>
      <c r="O24272">
        <v>94</v>
      </c>
      <c r="P24272" s="119" t="s">
        <v>20254</v>
      </c>
    </row>
    <row r="24273" spans="1:16" x14ac:dyDescent="0.25">
      <c r="A24273">
        <v>77582</v>
      </c>
      <c r="B24273" s="119" t="s">
        <v>16614</v>
      </c>
      <c r="C24273">
        <v>0</v>
      </c>
      <c r="E24273">
        <v>95</v>
      </c>
      <c r="F24273">
        <v>219804</v>
      </c>
      <c r="G24273">
        <v>54</v>
      </c>
      <c r="H24273">
        <v>249904</v>
      </c>
      <c r="I24273" s="119" t="s">
        <v>16</v>
      </c>
      <c r="J24273" s="119" t="s">
        <v>222</v>
      </c>
      <c r="K24273" s="1">
        <v>46255.758941458334</v>
      </c>
      <c r="L24273">
        <v>2</v>
      </c>
      <c r="M24273">
        <v>3</v>
      </c>
      <c r="N24273">
        <v>1</v>
      </c>
      <c r="O24273">
        <v>1</v>
      </c>
      <c r="P24273" s="119" t="s">
        <v>20254</v>
      </c>
    </row>
    <row r="24274" spans="1:16" x14ac:dyDescent="0.25">
      <c r="A24274">
        <v>77587</v>
      </c>
      <c r="B24274" s="119" t="s">
        <v>16615</v>
      </c>
      <c r="C24274">
        <v>0</v>
      </c>
      <c r="E24274">
        <v>72</v>
      </c>
      <c r="F24274">
        <v>300031</v>
      </c>
      <c r="G24274">
        <v>39</v>
      </c>
      <c r="H24274">
        <v>469395</v>
      </c>
      <c r="I24274" s="119" t="s">
        <v>16</v>
      </c>
      <c r="J24274" s="119" t="s">
        <v>222</v>
      </c>
      <c r="K24274" s="1">
        <v>46255.758941458334</v>
      </c>
      <c r="L24274">
        <v>6</v>
      </c>
      <c r="M24274">
        <v>5</v>
      </c>
      <c r="N24274">
        <v>3</v>
      </c>
      <c r="O24274">
        <v>3</v>
      </c>
      <c r="P24274" s="119" t="s">
        <v>20254</v>
      </c>
    </row>
    <row r="24275" spans="1:16" x14ac:dyDescent="0.25">
      <c r="A24275">
        <v>77591</v>
      </c>
      <c r="B24275" s="119" t="s">
        <v>16616</v>
      </c>
      <c r="C24275">
        <v>0</v>
      </c>
      <c r="E24275">
        <v>93</v>
      </c>
      <c r="F24275">
        <v>449000</v>
      </c>
      <c r="G24275">
        <v>34</v>
      </c>
      <c r="H24275">
        <v>579999</v>
      </c>
      <c r="I24275" s="119" t="s">
        <v>16</v>
      </c>
      <c r="J24275" s="119" t="s">
        <v>222</v>
      </c>
      <c r="K24275" s="1">
        <v>46255.758941458334</v>
      </c>
      <c r="L24275">
        <v>7</v>
      </c>
      <c r="M24275">
        <v>4</v>
      </c>
      <c r="N24275">
        <v>5</v>
      </c>
      <c r="O24275">
        <v>2</v>
      </c>
      <c r="P24275" s="119" t="s">
        <v>20254</v>
      </c>
    </row>
    <row r="24276" spans="1:16" x14ac:dyDescent="0.25">
      <c r="A24276">
        <v>77594</v>
      </c>
      <c r="B24276" s="119" t="s">
        <v>15005</v>
      </c>
      <c r="C24276">
        <v>80</v>
      </c>
      <c r="E24276">
        <v>28</v>
      </c>
      <c r="F24276">
        <v>80001399</v>
      </c>
      <c r="G24276">
        <v>0</v>
      </c>
      <c r="H24276">
        <v>0</v>
      </c>
      <c r="I24276" s="119" t="s">
        <v>7033</v>
      </c>
      <c r="J24276" s="119" t="s">
        <v>24</v>
      </c>
      <c r="K24276" s="1">
        <v>46255.758941458334</v>
      </c>
      <c r="L24276">
        <v>2</v>
      </c>
      <c r="M24276">
        <v>0</v>
      </c>
      <c r="N24276">
        <v>0</v>
      </c>
      <c r="O24276">
        <v>0</v>
      </c>
      <c r="P24276" s="119" t="s">
        <v>20254</v>
      </c>
    </row>
    <row r="24277" spans="1:16" x14ac:dyDescent="0.25">
      <c r="A24277">
        <v>77600</v>
      </c>
      <c r="B24277" s="119" t="s">
        <v>16617</v>
      </c>
      <c r="C24277">
        <v>0</v>
      </c>
      <c r="E24277">
        <v>77</v>
      </c>
      <c r="F24277">
        <v>127188</v>
      </c>
      <c r="G24277">
        <v>67</v>
      </c>
      <c r="H24277">
        <v>216667</v>
      </c>
      <c r="I24277" s="119" t="s">
        <v>16</v>
      </c>
      <c r="J24277" s="119" t="s">
        <v>222</v>
      </c>
      <c r="K24277" s="1">
        <v>46255.758941458334</v>
      </c>
      <c r="L24277">
        <v>5</v>
      </c>
      <c r="M24277">
        <v>5</v>
      </c>
      <c r="N24277">
        <v>1</v>
      </c>
      <c r="O24277">
        <v>3</v>
      </c>
      <c r="P24277" s="119" t="s">
        <v>20254</v>
      </c>
    </row>
    <row r="24278" spans="1:16" x14ac:dyDescent="0.25">
      <c r="A24278">
        <v>77602</v>
      </c>
      <c r="B24278" s="119" t="s">
        <v>16618</v>
      </c>
      <c r="C24278">
        <v>0</v>
      </c>
      <c r="E24278">
        <v>55</v>
      </c>
      <c r="F24278">
        <v>142966</v>
      </c>
      <c r="G24278">
        <v>65</v>
      </c>
      <c r="H24278">
        <v>239993</v>
      </c>
      <c r="I24278" s="119" t="s">
        <v>16</v>
      </c>
      <c r="J24278" s="119" t="s">
        <v>222</v>
      </c>
      <c r="K24278" s="1">
        <v>46255.758941458334</v>
      </c>
      <c r="L24278">
        <v>7</v>
      </c>
      <c r="M24278">
        <v>5</v>
      </c>
      <c r="N24278">
        <v>2</v>
      </c>
      <c r="O24278">
        <v>1</v>
      </c>
      <c r="P24278" s="119" t="s">
        <v>20254</v>
      </c>
    </row>
    <row r="24279" spans="1:16" x14ac:dyDescent="0.25">
      <c r="A24279">
        <v>77603</v>
      </c>
      <c r="B24279" s="119" t="s">
        <v>16619</v>
      </c>
      <c r="C24279">
        <v>0</v>
      </c>
      <c r="E24279">
        <v>94</v>
      </c>
      <c r="F24279">
        <v>163229</v>
      </c>
      <c r="G24279">
        <v>64</v>
      </c>
      <c r="H24279">
        <v>265000</v>
      </c>
      <c r="I24279" s="119" t="s">
        <v>16</v>
      </c>
      <c r="J24279" s="119" t="s">
        <v>222</v>
      </c>
      <c r="K24279" s="1">
        <v>46255.758941458334</v>
      </c>
      <c r="L24279">
        <v>10</v>
      </c>
      <c r="M24279">
        <v>4</v>
      </c>
      <c r="N24279">
        <v>3</v>
      </c>
      <c r="O24279">
        <v>2</v>
      </c>
      <c r="P24279" s="119" t="s">
        <v>20254</v>
      </c>
    </row>
    <row r="24280" spans="1:16" x14ac:dyDescent="0.25">
      <c r="A24280">
        <v>77604</v>
      </c>
      <c r="B24280" s="119" t="s">
        <v>16620</v>
      </c>
      <c r="C24280">
        <v>0</v>
      </c>
      <c r="E24280">
        <v>161106</v>
      </c>
      <c r="F24280">
        <v>275</v>
      </c>
      <c r="G24280">
        <v>10420723</v>
      </c>
      <c r="H24280">
        <v>334</v>
      </c>
      <c r="I24280" s="119" t="s">
        <v>1909</v>
      </c>
      <c r="J24280" s="119" t="s">
        <v>17</v>
      </c>
      <c r="K24280" s="1">
        <v>46255.758941458334</v>
      </c>
      <c r="L24280">
        <v>63585</v>
      </c>
      <c r="M24280">
        <v>9197075</v>
      </c>
      <c r="N24280">
        <v>7669</v>
      </c>
      <c r="O24280">
        <v>1101416</v>
      </c>
      <c r="P24280" s="119" t="s">
        <v>20254</v>
      </c>
    </row>
    <row r="24281" spans="1:16" x14ac:dyDescent="0.25">
      <c r="A24281">
        <v>77605</v>
      </c>
      <c r="B24281" s="119" t="s">
        <v>16621</v>
      </c>
      <c r="C24281">
        <v>0</v>
      </c>
      <c r="E24281">
        <v>8509</v>
      </c>
      <c r="F24281">
        <v>2</v>
      </c>
      <c r="G24281">
        <v>18498</v>
      </c>
      <c r="H24281">
        <v>16</v>
      </c>
      <c r="I24281" s="119" t="s">
        <v>16</v>
      </c>
      <c r="J24281" s="119" t="s">
        <v>139</v>
      </c>
      <c r="K24281" s="1">
        <v>46255.758941458334</v>
      </c>
      <c r="L24281">
        <v>0</v>
      </c>
      <c r="M24281">
        <v>17</v>
      </c>
      <c r="N24281">
        <v>0</v>
      </c>
      <c r="O24281">
        <v>4</v>
      </c>
      <c r="P24281" s="119" t="s">
        <v>20254</v>
      </c>
    </row>
    <row r="24282" spans="1:16" x14ac:dyDescent="0.25">
      <c r="A24282">
        <v>77607</v>
      </c>
      <c r="B24282" s="119" t="s">
        <v>16622</v>
      </c>
      <c r="C24282">
        <v>0</v>
      </c>
      <c r="E24282">
        <v>40</v>
      </c>
      <c r="F24282">
        <v>13377799</v>
      </c>
      <c r="G24282">
        <v>0</v>
      </c>
      <c r="H24282">
        <v>0</v>
      </c>
      <c r="I24282" s="119" t="s">
        <v>16</v>
      </c>
      <c r="J24282" s="119" t="s">
        <v>24</v>
      </c>
      <c r="K24282" s="1">
        <v>46255.758941458334</v>
      </c>
      <c r="L24282">
        <v>0</v>
      </c>
      <c r="M24282">
        <v>0</v>
      </c>
      <c r="N24282">
        <v>0</v>
      </c>
      <c r="O24282">
        <v>0</v>
      </c>
      <c r="P24282" s="119" t="s">
        <v>20254</v>
      </c>
    </row>
    <row r="24283" spans="1:16" x14ac:dyDescent="0.25">
      <c r="A24283">
        <v>77609</v>
      </c>
      <c r="B24283" s="119" t="s">
        <v>16623</v>
      </c>
      <c r="C24283">
        <v>0</v>
      </c>
      <c r="E24283">
        <v>45</v>
      </c>
      <c r="F24283">
        <v>112477</v>
      </c>
      <c r="G24283">
        <v>75</v>
      </c>
      <c r="H24283">
        <v>201426</v>
      </c>
      <c r="I24283" s="119" t="s">
        <v>16</v>
      </c>
      <c r="J24283" s="119" t="s">
        <v>222</v>
      </c>
      <c r="K24283" s="1">
        <v>46255.758941458334</v>
      </c>
      <c r="L24283">
        <v>6</v>
      </c>
      <c r="M24283">
        <v>2</v>
      </c>
      <c r="N24283">
        <v>4</v>
      </c>
      <c r="O24283">
        <v>0</v>
      </c>
      <c r="P24283" s="119" t="s">
        <v>20254</v>
      </c>
    </row>
    <row r="24284" spans="1:16" x14ac:dyDescent="0.25">
      <c r="A24284">
        <v>77610</v>
      </c>
      <c r="B24284" s="119" t="s">
        <v>16624</v>
      </c>
      <c r="C24284">
        <v>0</v>
      </c>
      <c r="E24284">
        <v>6354</v>
      </c>
      <c r="F24284">
        <v>2</v>
      </c>
      <c r="G24284">
        <v>15934</v>
      </c>
      <c r="H24284">
        <v>33</v>
      </c>
      <c r="I24284" s="119" t="s">
        <v>16</v>
      </c>
      <c r="J24284" s="119" t="s">
        <v>139</v>
      </c>
      <c r="K24284" s="1">
        <v>46255.758941458334</v>
      </c>
      <c r="L24284">
        <v>0</v>
      </c>
      <c r="M24284">
        <v>3</v>
      </c>
      <c r="N24284">
        <v>0</v>
      </c>
      <c r="O24284">
        <v>0</v>
      </c>
      <c r="P24284" s="119" t="s">
        <v>20254</v>
      </c>
    </row>
    <row r="24285" spans="1:16" x14ac:dyDescent="0.25">
      <c r="A24285">
        <v>77619</v>
      </c>
      <c r="B24285" s="119" t="s">
        <v>16625</v>
      </c>
      <c r="C24285">
        <v>0</v>
      </c>
      <c r="E24285">
        <v>7766</v>
      </c>
      <c r="F24285">
        <v>2</v>
      </c>
      <c r="G24285">
        <v>41923</v>
      </c>
      <c r="H24285">
        <v>7</v>
      </c>
      <c r="I24285" s="119" t="s">
        <v>16</v>
      </c>
      <c r="J24285" s="119" t="s">
        <v>139</v>
      </c>
      <c r="K24285" s="1">
        <v>46255.758941458334</v>
      </c>
      <c r="L24285">
        <v>28</v>
      </c>
      <c r="M24285">
        <v>54</v>
      </c>
      <c r="N24285">
        <v>6</v>
      </c>
      <c r="O24285">
        <v>15</v>
      </c>
      <c r="P24285" s="119" t="s">
        <v>20254</v>
      </c>
    </row>
    <row r="24286" spans="1:16" x14ac:dyDescent="0.25">
      <c r="A24286">
        <v>77624</v>
      </c>
      <c r="B24286" s="119" t="s">
        <v>16626</v>
      </c>
      <c r="C24286">
        <v>0</v>
      </c>
      <c r="E24286">
        <v>66</v>
      </c>
      <c r="F24286">
        <v>341982</v>
      </c>
      <c r="G24286">
        <v>46</v>
      </c>
      <c r="H24286">
        <v>608705</v>
      </c>
      <c r="I24286" s="119" t="s">
        <v>16</v>
      </c>
      <c r="J24286" s="119" t="s">
        <v>222</v>
      </c>
      <c r="K24286" s="1">
        <v>46255.758941458334</v>
      </c>
      <c r="L24286">
        <v>19</v>
      </c>
      <c r="M24286">
        <v>7</v>
      </c>
      <c r="N24286">
        <v>3</v>
      </c>
      <c r="O24286">
        <v>3</v>
      </c>
      <c r="P24286" s="119" t="s">
        <v>20254</v>
      </c>
    </row>
    <row r="24287" spans="1:16" x14ac:dyDescent="0.25">
      <c r="A24287">
        <v>77626</v>
      </c>
      <c r="B24287" s="119" t="s">
        <v>16627</v>
      </c>
      <c r="C24287">
        <v>0</v>
      </c>
      <c r="E24287">
        <v>8149</v>
      </c>
      <c r="F24287">
        <v>2</v>
      </c>
      <c r="G24287">
        <v>35496</v>
      </c>
      <c r="H24287">
        <v>5</v>
      </c>
      <c r="I24287" s="119" t="s">
        <v>16</v>
      </c>
      <c r="J24287" s="119" t="s">
        <v>139</v>
      </c>
      <c r="K24287" s="1">
        <v>46255.758941458334</v>
      </c>
      <c r="L24287">
        <v>19</v>
      </c>
      <c r="M24287">
        <v>50</v>
      </c>
      <c r="N24287">
        <v>6</v>
      </c>
      <c r="O24287">
        <v>10</v>
      </c>
      <c r="P24287" s="119" t="s">
        <v>20254</v>
      </c>
    </row>
    <row r="24288" spans="1:16" x14ac:dyDescent="0.25">
      <c r="A24288">
        <v>77630</v>
      </c>
      <c r="B24288" s="119" t="s">
        <v>16628</v>
      </c>
      <c r="C24288">
        <v>80</v>
      </c>
      <c r="E24288">
        <v>111284</v>
      </c>
      <c r="F24288">
        <v>602</v>
      </c>
      <c r="G24288">
        <v>66730</v>
      </c>
      <c r="H24288">
        <v>638</v>
      </c>
      <c r="I24288" s="119" t="s">
        <v>16</v>
      </c>
      <c r="J24288" s="119" t="s">
        <v>139</v>
      </c>
      <c r="K24288" s="1">
        <v>46255.758941458334</v>
      </c>
      <c r="L24288">
        <v>3461</v>
      </c>
      <c r="M24288">
        <v>1273</v>
      </c>
      <c r="N24288">
        <v>830</v>
      </c>
      <c r="O24288">
        <v>305</v>
      </c>
      <c r="P24288" s="119" t="s">
        <v>20254</v>
      </c>
    </row>
    <row r="24289" spans="1:16" x14ac:dyDescent="0.25">
      <c r="A24289">
        <v>77632</v>
      </c>
      <c r="B24289" s="119" t="s">
        <v>16629</v>
      </c>
      <c r="C24289">
        <v>80</v>
      </c>
      <c r="E24289">
        <v>143635</v>
      </c>
      <c r="F24289">
        <v>446</v>
      </c>
      <c r="G24289">
        <v>75787</v>
      </c>
      <c r="H24289">
        <v>669</v>
      </c>
      <c r="I24289" s="119" t="s">
        <v>16</v>
      </c>
      <c r="J24289" s="119" t="s">
        <v>22</v>
      </c>
      <c r="K24289" s="1">
        <v>46255.758941458334</v>
      </c>
      <c r="L24289">
        <v>2219</v>
      </c>
      <c r="M24289">
        <v>4445</v>
      </c>
      <c r="N24289">
        <v>211</v>
      </c>
      <c r="O24289">
        <v>1202</v>
      </c>
      <c r="P24289" s="119" t="s">
        <v>20254</v>
      </c>
    </row>
    <row r="24290" spans="1:16" x14ac:dyDescent="0.25">
      <c r="A24290">
        <v>77637</v>
      </c>
      <c r="B24290" s="119" t="s">
        <v>16630</v>
      </c>
      <c r="C24290">
        <v>0</v>
      </c>
      <c r="E24290">
        <v>1373</v>
      </c>
      <c r="F24290">
        <v>525</v>
      </c>
      <c r="G24290">
        <v>1393</v>
      </c>
      <c r="H24290">
        <v>2498</v>
      </c>
      <c r="I24290" s="119" t="s">
        <v>1909</v>
      </c>
      <c r="J24290" s="119" t="s">
        <v>24</v>
      </c>
      <c r="K24290" s="1">
        <v>46255.758941458334</v>
      </c>
      <c r="L24290">
        <v>4</v>
      </c>
      <c r="M24290">
        <v>5</v>
      </c>
      <c r="N24290">
        <v>1</v>
      </c>
      <c r="O24290">
        <v>0</v>
      </c>
      <c r="P24290" s="119" t="s">
        <v>20254</v>
      </c>
    </row>
    <row r="24291" spans="1:16" x14ac:dyDescent="0.25">
      <c r="A24291">
        <v>77638</v>
      </c>
      <c r="B24291" s="119" t="s">
        <v>16631</v>
      </c>
      <c r="C24291">
        <v>0</v>
      </c>
      <c r="E24291">
        <v>36</v>
      </c>
      <c r="F24291">
        <v>18000000</v>
      </c>
      <c r="G24291">
        <v>0</v>
      </c>
      <c r="H24291">
        <v>0</v>
      </c>
      <c r="I24291" s="119" t="s">
        <v>16</v>
      </c>
      <c r="J24291" s="119" t="s">
        <v>222</v>
      </c>
      <c r="K24291" s="1">
        <v>46255.758941458334</v>
      </c>
      <c r="L24291">
        <v>0</v>
      </c>
      <c r="M24291">
        <v>0</v>
      </c>
      <c r="N24291">
        <v>0</v>
      </c>
      <c r="O24291">
        <v>0</v>
      </c>
      <c r="P24291" s="119" t="s">
        <v>20254</v>
      </c>
    </row>
    <row r="24292" spans="1:16" x14ac:dyDescent="0.25">
      <c r="A24292">
        <v>77641</v>
      </c>
      <c r="B24292" s="119" t="s">
        <v>16632</v>
      </c>
      <c r="C24292">
        <v>0</v>
      </c>
      <c r="E24292">
        <v>105</v>
      </c>
      <c r="F24292">
        <v>174191</v>
      </c>
      <c r="G24292">
        <v>68</v>
      </c>
      <c r="H24292">
        <v>299997</v>
      </c>
      <c r="I24292" s="119" t="s">
        <v>16</v>
      </c>
      <c r="J24292" s="119" t="s">
        <v>222</v>
      </c>
      <c r="K24292" s="1">
        <v>46255.758941458334</v>
      </c>
      <c r="L24292">
        <v>7</v>
      </c>
      <c r="M24292">
        <v>3</v>
      </c>
      <c r="N24292">
        <v>3</v>
      </c>
      <c r="O24292">
        <v>1</v>
      </c>
      <c r="P24292" s="119" t="s">
        <v>20254</v>
      </c>
    </row>
    <row r="24293" spans="1:16" x14ac:dyDescent="0.25">
      <c r="A24293">
        <v>77642</v>
      </c>
      <c r="B24293" s="119" t="s">
        <v>16633</v>
      </c>
      <c r="C24293">
        <v>0</v>
      </c>
      <c r="E24293">
        <v>111</v>
      </c>
      <c r="F24293">
        <v>20000102</v>
      </c>
      <c r="G24293">
        <v>0</v>
      </c>
      <c r="H24293">
        <v>0</v>
      </c>
      <c r="I24293" s="119" t="s">
        <v>16</v>
      </c>
      <c r="J24293" s="119" t="s">
        <v>24</v>
      </c>
      <c r="K24293" s="1">
        <v>46255.758941458334</v>
      </c>
      <c r="L24293">
        <v>0</v>
      </c>
      <c r="M24293">
        <v>0</v>
      </c>
      <c r="N24293">
        <v>0</v>
      </c>
      <c r="O24293">
        <v>0</v>
      </c>
      <c r="P24293" s="119" t="s">
        <v>20254</v>
      </c>
    </row>
    <row r="24294" spans="1:16" x14ac:dyDescent="0.25">
      <c r="A24294">
        <v>77643</v>
      </c>
      <c r="B24294" s="119" t="s">
        <v>16634</v>
      </c>
      <c r="C24294">
        <v>80</v>
      </c>
      <c r="E24294">
        <v>70012</v>
      </c>
      <c r="F24294">
        <v>806</v>
      </c>
      <c r="G24294">
        <v>91722</v>
      </c>
      <c r="H24294">
        <v>985</v>
      </c>
      <c r="I24294" s="119" t="s">
        <v>16</v>
      </c>
      <c r="J24294" s="119" t="s">
        <v>139</v>
      </c>
      <c r="K24294" s="1">
        <v>46255.758941458334</v>
      </c>
      <c r="L24294">
        <v>3045</v>
      </c>
      <c r="M24294">
        <v>3738</v>
      </c>
      <c r="N24294">
        <v>779</v>
      </c>
      <c r="O24294">
        <v>1034</v>
      </c>
      <c r="P24294" s="119" t="s">
        <v>20254</v>
      </c>
    </row>
    <row r="24295" spans="1:16" x14ac:dyDescent="0.25">
      <c r="A24295">
        <v>77644</v>
      </c>
      <c r="B24295" s="119" t="s">
        <v>16635</v>
      </c>
      <c r="C24295">
        <v>0</v>
      </c>
      <c r="E24295">
        <v>35</v>
      </c>
      <c r="F24295">
        <v>108111</v>
      </c>
      <c r="G24295">
        <v>114</v>
      </c>
      <c r="H24295">
        <v>199789</v>
      </c>
      <c r="I24295" s="119" t="s">
        <v>16</v>
      </c>
      <c r="J24295" s="119" t="s">
        <v>222</v>
      </c>
      <c r="K24295" s="1">
        <v>46255.758941458334</v>
      </c>
      <c r="L24295">
        <v>6</v>
      </c>
      <c r="M24295">
        <v>1</v>
      </c>
      <c r="N24295">
        <v>1</v>
      </c>
      <c r="O24295">
        <v>0</v>
      </c>
      <c r="P24295" s="119" t="s">
        <v>20254</v>
      </c>
    </row>
    <row r="24296" spans="1:16" x14ac:dyDescent="0.25">
      <c r="A24296">
        <v>77648</v>
      </c>
      <c r="B24296" s="119" t="s">
        <v>16636</v>
      </c>
      <c r="C24296">
        <v>0</v>
      </c>
      <c r="E24296">
        <v>1367788</v>
      </c>
      <c r="F24296">
        <v>6</v>
      </c>
      <c r="G24296">
        <v>4645443</v>
      </c>
      <c r="H24296">
        <v>8</v>
      </c>
      <c r="I24296" s="119" t="s">
        <v>16</v>
      </c>
      <c r="J24296" s="119" t="s">
        <v>17</v>
      </c>
      <c r="K24296" s="1">
        <v>46255.758941458334</v>
      </c>
      <c r="L24296">
        <v>52140</v>
      </c>
      <c r="M24296">
        <v>35672</v>
      </c>
      <c r="N24296">
        <v>21108</v>
      </c>
      <c r="O24296">
        <v>11052</v>
      </c>
      <c r="P24296" s="119" t="s">
        <v>20254</v>
      </c>
    </row>
    <row r="24297" spans="1:16" x14ac:dyDescent="0.25">
      <c r="A24297">
        <v>77651</v>
      </c>
      <c r="B24297" s="119" t="s">
        <v>16637</v>
      </c>
      <c r="C24297">
        <v>0</v>
      </c>
      <c r="E24297">
        <v>0</v>
      </c>
      <c r="F24297">
        <v>0</v>
      </c>
      <c r="G24297">
        <v>3553404</v>
      </c>
      <c r="H24297">
        <v>52</v>
      </c>
      <c r="I24297" s="119" t="s">
        <v>16</v>
      </c>
      <c r="J24297" s="119" t="s">
        <v>22</v>
      </c>
      <c r="K24297" s="1">
        <v>46255.758941458334</v>
      </c>
      <c r="L24297">
        <v>38011</v>
      </c>
      <c r="M24297">
        <v>50755</v>
      </c>
      <c r="N24297">
        <v>540</v>
      </c>
      <c r="O24297">
        <v>13116</v>
      </c>
      <c r="P24297" s="119" t="s">
        <v>20254</v>
      </c>
    </row>
    <row r="24298" spans="1:16" x14ac:dyDescent="0.25">
      <c r="A24298">
        <v>77653</v>
      </c>
      <c r="B24298" s="119" t="s">
        <v>16638</v>
      </c>
      <c r="C24298">
        <v>0</v>
      </c>
      <c r="E24298">
        <v>6198</v>
      </c>
      <c r="F24298">
        <v>2</v>
      </c>
      <c r="G24298">
        <v>43566</v>
      </c>
      <c r="H24298">
        <v>7</v>
      </c>
      <c r="I24298" s="119" t="s">
        <v>16</v>
      </c>
      <c r="J24298" s="119" t="s">
        <v>139</v>
      </c>
      <c r="K24298" s="1">
        <v>46255.758941458334</v>
      </c>
      <c r="L24298">
        <v>27</v>
      </c>
      <c r="M24298">
        <v>31</v>
      </c>
      <c r="N24298">
        <v>12</v>
      </c>
      <c r="O24298">
        <v>9</v>
      </c>
      <c r="P24298" s="119" t="s">
        <v>20254</v>
      </c>
    </row>
    <row r="24299" spans="1:16" x14ac:dyDescent="0.25">
      <c r="A24299">
        <v>77655</v>
      </c>
      <c r="B24299" s="119" t="s">
        <v>16639</v>
      </c>
      <c r="C24299">
        <v>0</v>
      </c>
      <c r="E24299">
        <v>7114</v>
      </c>
      <c r="F24299">
        <v>442</v>
      </c>
      <c r="G24299">
        <v>11957</v>
      </c>
      <c r="H24299">
        <v>1665</v>
      </c>
      <c r="I24299" s="119" t="s">
        <v>6335</v>
      </c>
      <c r="J24299" s="119" t="s">
        <v>24</v>
      </c>
      <c r="K24299" s="1">
        <v>46255.758941458334</v>
      </c>
      <c r="L24299">
        <v>47</v>
      </c>
      <c r="M24299">
        <v>133</v>
      </c>
      <c r="N24299">
        <v>21</v>
      </c>
      <c r="O24299">
        <v>31</v>
      </c>
      <c r="P24299" s="119" t="s">
        <v>20254</v>
      </c>
    </row>
    <row r="24300" spans="1:16" x14ac:dyDescent="0.25">
      <c r="A24300">
        <v>77662</v>
      </c>
      <c r="B24300" s="119" t="s">
        <v>16640</v>
      </c>
      <c r="C24300">
        <v>0</v>
      </c>
      <c r="E24300">
        <v>9701</v>
      </c>
      <c r="F24300">
        <v>2</v>
      </c>
      <c r="G24300">
        <v>29352</v>
      </c>
      <c r="H24300">
        <v>7</v>
      </c>
      <c r="I24300" s="119" t="s">
        <v>16</v>
      </c>
      <c r="J24300" s="119" t="s">
        <v>139</v>
      </c>
      <c r="K24300" s="1">
        <v>46255.758941458334</v>
      </c>
      <c r="L24300">
        <v>22</v>
      </c>
      <c r="M24300">
        <v>35</v>
      </c>
      <c r="N24300">
        <v>11</v>
      </c>
      <c r="O24300">
        <v>10</v>
      </c>
      <c r="P24300" s="119" t="s">
        <v>20254</v>
      </c>
    </row>
    <row r="24301" spans="1:16" x14ac:dyDescent="0.25">
      <c r="A24301">
        <v>77667</v>
      </c>
      <c r="B24301" s="119" t="s">
        <v>16641</v>
      </c>
      <c r="C24301">
        <v>0</v>
      </c>
      <c r="E24301">
        <v>2000550</v>
      </c>
      <c r="F24301">
        <v>6</v>
      </c>
      <c r="G24301">
        <v>4368253</v>
      </c>
      <c r="H24301">
        <v>9</v>
      </c>
      <c r="I24301" s="119" t="s">
        <v>16</v>
      </c>
      <c r="J24301" s="119" t="s">
        <v>17</v>
      </c>
      <c r="K24301" s="1">
        <v>46255.758941458334</v>
      </c>
      <c r="L24301">
        <v>44108</v>
      </c>
      <c r="M24301">
        <v>15650</v>
      </c>
      <c r="N24301">
        <v>12588</v>
      </c>
      <c r="O24301">
        <v>7411</v>
      </c>
      <c r="P24301" s="119" t="s">
        <v>20254</v>
      </c>
    </row>
    <row r="24302" spans="1:16" x14ac:dyDescent="0.25">
      <c r="A24302">
        <v>77671</v>
      </c>
      <c r="B24302" s="119" t="s">
        <v>16642</v>
      </c>
      <c r="C24302">
        <v>0</v>
      </c>
      <c r="E24302">
        <v>73</v>
      </c>
      <c r="F24302">
        <v>170006</v>
      </c>
      <c r="G24302">
        <v>51</v>
      </c>
      <c r="H24302">
        <v>224043</v>
      </c>
      <c r="I24302" s="119" t="s">
        <v>16</v>
      </c>
      <c r="J24302" s="119" t="s">
        <v>222</v>
      </c>
      <c r="K24302" s="1">
        <v>46255.758941458334</v>
      </c>
      <c r="L24302">
        <v>1</v>
      </c>
      <c r="M24302">
        <v>4</v>
      </c>
      <c r="N24302">
        <v>0</v>
      </c>
      <c r="O24302">
        <v>1</v>
      </c>
      <c r="P24302" s="119" t="s">
        <v>20254</v>
      </c>
    </row>
    <row r="24303" spans="1:16" x14ac:dyDescent="0.25">
      <c r="A24303">
        <v>77672</v>
      </c>
      <c r="B24303" s="119" t="s">
        <v>16643</v>
      </c>
      <c r="C24303">
        <v>0</v>
      </c>
      <c r="E24303">
        <v>76</v>
      </c>
      <c r="F24303">
        <v>320008</v>
      </c>
      <c r="G24303">
        <v>64</v>
      </c>
      <c r="H24303">
        <v>490000</v>
      </c>
      <c r="I24303" s="119" t="s">
        <v>16</v>
      </c>
      <c r="J24303" s="119" t="s">
        <v>222</v>
      </c>
      <c r="K24303" s="1">
        <v>46255.758941458334</v>
      </c>
      <c r="L24303">
        <v>2</v>
      </c>
      <c r="M24303">
        <v>4</v>
      </c>
      <c r="N24303">
        <v>0</v>
      </c>
      <c r="O24303">
        <v>0</v>
      </c>
      <c r="P24303" s="119" t="s">
        <v>20254</v>
      </c>
    </row>
    <row r="24304" spans="1:16" x14ac:dyDescent="0.25">
      <c r="A24304">
        <v>77673</v>
      </c>
      <c r="B24304" s="119" t="s">
        <v>16644</v>
      </c>
      <c r="C24304">
        <v>0</v>
      </c>
      <c r="E24304">
        <v>103</v>
      </c>
      <c r="F24304">
        <v>450068</v>
      </c>
      <c r="G24304">
        <v>37</v>
      </c>
      <c r="H24304">
        <v>737373</v>
      </c>
      <c r="I24304" s="119" t="s">
        <v>16</v>
      </c>
      <c r="J24304" s="119" t="s">
        <v>222</v>
      </c>
      <c r="K24304" s="1">
        <v>46255.758941458334</v>
      </c>
      <c r="L24304">
        <v>17</v>
      </c>
      <c r="M24304">
        <v>6</v>
      </c>
      <c r="N24304">
        <v>6</v>
      </c>
      <c r="O24304">
        <v>2</v>
      </c>
      <c r="P24304" s="119" t="s">
        <v>20254</v>
      </c>
    </row>
    <row r="24305" spans="1:16" x14ac:dyDescent="0.25">
      <c r="A24305">
        <v>77674</v>
      </c>
      <c r="B24305" s="119" t="s">
        <v>16645</v>
      </c>
      <c r="C24305">
        <v>0</v>
      </c>
      <c r="E24305">
        <v>71</v>
      </c>
      <c r="F24305">
        <v>154648</v>
      </c>
      <c r="G24305">
        <v>79</v>
      </c>
      <c r="H24305">
        <v>229900</v>
      </c>
      <c r="I24305" s="119" t="s">
        <v>16</v>
      </c>
      <c r="J24305" s="119" t="s">
        <v>222</v>
      </c>
      <c r="K24305" s="1">
        <v>46255.758941458334</v>
      </c>
      <c r="L24305">
        <v>11</v>
      </c>
      <c r="M24305">
        <v>4</v>
      </c>
      <c r="N24305">
        <v>3</v>
      </c>
      <c r="O24305">
        <v>1</v>
      </c>
      <c r="P24305" s="119" t="s">
        <v>20254</v>
      </c>
    </row>
    <row r="24306" spans="1:16" x14ac:dyDescent="0.25">
      <c r="A24306">
        <v>77684</v>
      </c>
      <c r="B24306" s="119" t="s">
        <v>16646</v>
      </c>
      <c r="C24306">
        <v>0</v>
      </c>
      <c r="E24306">
        <v>455</v>
      </c>
      <c r="F24306">
        <v>51102</v>
      </c>
      <c r="G24306">
        <v>19</v>
      </c>
      <c r="H24306">
        <v>299979</v>
      </c>
      <c r="I24306" s="119" t="s">
        <v>16</v>
      </c>
      <c r="J24306" s="119" t="s">
        <v>222</v>
      </c>
      <c r="K24306" s="1">
        <v>46255.758941458334</v>
      </c>
      <c r="L24306">
        <v>0</v>
      </c>
      <c r="M24306">
        <v>0</v>
      </c>
      <c r="N24306">
        <v>0</v>
      </c>
      <c r="O24306">
        <v>0</v>
      </c>
      <c r="P24306" s="119" t="s">
        <v>20254</v>
      </c>
    </row>
    <row r="24307" spans="1:16" x14ac:dyDescent="0.25">
      <c r="A24307">
        <v>77685</v>
      </c>
      <c r="B24307" s="119" t="s">
        <v>16647</v>
      </c>
      <c r="C24307">
        <v>80</v>
      </c>
      <c r="E24307">
        <v>62</v>
      </c>
      <c r="F24307">
        <v>180996</v>
      </c>
      <c r="G24307">
        <v>94</v>
      </c>
      <c r="H24307">
        <v>249989</v>
      </c>
      <c r="I24307" s="119" t="s">
        <v>11040</v>
      </c>
      <c r="J24307" s="119" t="s">
        <v>24</v>
      </c>
      <c r="K24307" s="1">
        <v>46255.758941458334</v>
      </c>
      <c r="L24307">
        <v>1</v>
      </c>
      <c r="M24307">
        <v>3</v>
      </c>
      <c r="N24307">
        <v>1</v>
      </c>
      <c r="O24307">
        <v>1</v>
      </c>
      <c r="P24307" s="119" t="s">
        <v>20254</v>
      </c>
    </row>
    <row r="24308" spans="1:16" x14ac:dyDescent="0.25">
      <c r="A24308">
        <v>77686</v>
      </c>
      <c r="B24308" s="119" t="s">
        <v>16648</v>
      </c>
      <c r="C24308">
        <v>0</v>
      </c>
      <c r="E24308">
        <v>108344</v>
      </c>
      <c r="F24308">
        <v>17</v>
      </c>
      <c r="G24308">
        <v>927415</v>
      </c>
      <c r="H24308">
        <v>45</v>
      </c>
      <c r="I24308" s="119" t="s">
        <v>16</v>
      </c>
      <c r="J24308" s="119" t="s">
        <v>139</v>
      </c>
      <c r="K24308" s="1">
        <v>46255.758941458334</v>
      </c>
      <c r="L24308">
        <v>926</v>
      </c>
      <c r="M24308">
        <v>6296</v>
      </c>
      <c r="N24308">
        <v>399</v>
      </c>
      <c r="O24308">
        <v>1972</v>
      </c>
      <c r="P24308" s="119" t="s">
        <v>20254</v>
      </c>
    </row>
    <row r="24309" spans="1:16" x14ac:dyDescent="0.25">
      <c r="A24309">
        <v>77691</v>
      </c>
      <c r="B24309" s="119" t="s">
        <v>16649</v>
      </c>
      <c r="C24309">
        <v>0</v>
      </c>
      <c r="E24309">
        <v>137</v>
      </c>
      <c r="F24309">
        <v>224103</v>
      </c>
      <c r="G24309">
        <v>15</v>
      </c>
      <c r="H24309">
        <v>653435</v>
      </c>
      <c r="I24309" s="119" t="s">
        <v>16</v>
      </c>
      <c r="J24309" s="119" t="s">
        <v>24</v>
      </c>
      <c r="K24309" s="1">
        <v>46255.758941458334</v>
      </c>
      <c r="L24309">
        <v>0</v>
      </c>
      <c r="M24309">
        <v>1</v>
      </c>
      <c r="N24309">
        <v>0</v>
      </c>
      <c r="O24309">
        <v>0</v>
      </c>
      <c r="P24309" s="119" t="s">
        <v>20254</v>
      </c>
    </row>
    <row r="24310" spans="1:16" x14ac:dyDescent="0.25">
      <c r="A24310">
        <v>77692</v>
      </c>
      <c r="B24310" s="119" t="s">
        <v>16650</v>
      </c>
      <c r="C24310">
        <v>0</v>
      </c>
      <c r="E24310">
        <v>5825</v>
      </c>
      <c r="F24310">
        <v>304</v>
      </c>
      <c r="G24310">
        <v>3759</v>
      </c>
      <c r="H24310">
        <v>8507</v>
      </c>
      <c r="I24310" s="119" t="s">
        <v>16</v>
      </c>
      <c r="J24310" s="119" t="s">
        <v>24</v>
      </c>
      <c r="K24310" s="1">
        <v>46255.758941458334</v>
      </c>
      <c r="L24310">
        <v>8</v>
      </c>
      <c r="M24310">
        <v>6</v>
      </c>
      <c r="N24310">
        <v>0</v>
      </c>
      <c r="O24310">
        <v>0</v>
      </c>
      <c r="P24310" s="119" t="s">
        <v>20254</v>
      </c>
    </row>
    <row r="24311" spans="1:16" x14ac:dyDescent="0.25">
      <c r="A24311">
        <v>77699</v>
      </c>
      <c r="B24311" s="119" t="s">
        <v>16651</v>
      </c>
      <c r="C24311">
        <v>0</v>
      </c>
      <c r="E24311">
        <v>184595</v>
      </c>
      <c r="F24311">
        <v>22</v>
      </c>
      <c r="G24311">
        <v>2377720</v>
      </c>
      <c r="H24311">
        <v>33</v>
      </c>
      <c r="I24311" s="119" t="s">
        <v>16</v>
      </c>
      <c r="J24311" s="119" t="s">
        <v>139</v>
      </c>
      <c r="K24311" s="1">
        <v>46255.758941458334</v>
      </c>
      <c r="L24311">
        <v>25146</v>
      </c>
      <c r="M24311">
        <v>216825</v>
      </c>
      <c r="N24311">
        <v>3999</v>
      </c>
      <c r="O24311">
        <v>76019</v>
      </c>
      <c r="P24311" s="119" t="s">
        <v>20254</v>
      </c>
    </row>
    <row r="24312" spans="1:16" x14ac:dyDescent="0.25">
      <c r="A24312">
        <v>77704</v>
      </c>
      <c r="B24312" s="119" t="s">
        <v>16652</v>
      </c>
      <c r="C24312">
        <v>0</v>
      </c>
      <c r="E24312">
        <v>134</v>
      </c>
      <c r="F24312">
        <v>121453</v>
      </c>
      <c r="G24312">
        <v>12</v>
      </c>
      <c r="H24312">
        <v>599985</v>
      </c>
      <c r="I24312" s="119" t="s">
        <v>16</v>
      </c>
      <c r="J24312" s="119" t="s">
        <v>222</v>
      </c>
      <c r="K24312" s="1">
        <v>46255.758941458334</v>
      </c>
      <c r="L24312">
        <v>0</v>
      </c>
      <c r="M24312">
        <v>0</v>
      </c>
      <c r="N24312">
        <v>0</v>
      </c>
      <c r="O24312">
        <v>0</v>
      </c>
      <c r="P24312" s="119" t="s">
        <v>20254</v>
      </c>
    </row>
    <row r="24313" spans="1:16" x14ac:dyDescent="0.25">
      <c r="A24313">
        <v>77747</v>
      </c>
      <c r="B24313" s="119" t="s">
        <v>16653</v>
      </c>
      <c r="C24313">
        <v>0</v>
      </c>
      <c r="E24313">
        <v>895988</v>
      </c>
      <c r="F24313">
        <v>16</v>
      </c>
      <c r="G24313">
        <v>1113921</v>
      </c>
      <c r="H24313">
        <v>19</v>
      </c>
      <c r="I24313" s="119" t="s">
        <v>16</v>
      </c>
      <c r="J24313" s="119" t="s">
        <v>222</v>
      </c>
      <c r="K24313" s="1">
        <v>46255.758941458334</v>
      </c>
      <c r="L24313">
        <v>2199</v>
      </c>
      <c r="M24313">
        <v>9351</v>
      </c>
      <c r="N24313">
        <v>918</v>
      </c>
      <c r="O24313">
        <v>946</v>
      </c>
      <c r="P24313" s="119" t="s">
        <v>20254</v>
      </c>
    </row>
    <row r="24314" spans="1:16" x14ac:dyDescent="0.25">
      <c r="A24314">
        <v>77750</v>
      </c>
      <c r="B24314" s="119" t="s">
        <v>16654</v>
      </c>
      <c r="C24314">
        <v>0</v>
      </c>
      <c r="E24314">
        <v>14389212</v>
      </c>
      <c r="F24314">
        <v>9</v>
      </c>
      <c r="G24314">
        <v>3535463</v>
      </c>
      <c r="H24314">
        <v>19</v>
      </c>
      <c r="I24314" s="119" t="s">
        <v>16</v>
      </c>
      <c r="J24314" s="119" t="s">
        <v>139</v>
      </c>
      <c r="K24314" s="1">
        <v>46255.758941458334</v>
      </c>
      <c r="L24314">
        <v>9972</v>
      </c>
      <c r="M24314">
        <v>40135</v>
      </c>
      <c r="N24314">
        <v>3100</v>
      </c>
      <c r="O24314">
        <v>5363</v>
      </c>
      <c r="P24314" s="119" t="s">
        <v>20254</v>
      </c>
    </row>
    <row r="24315" spans="1:16" x14ac:dyDescent="0.25">
      <c r="A24315">
        <v>77769</v>
      </c>
      <c r="B24315" s="119" t="s">
        <v>16655</v>
      </c>
      <c r="C24315">
        <v>65</v>
      </c>
      <c r="E24315">
        <v>444</v>
      </c>
      <c r="F24315">
        <v>89727</v>
      </c>
      <c r="G24315">
        <v>186</v>
      </c>
      <c r="H24315">
        <v>127496</v>
      </c>
      <c r="I24315" s="119" t="s">
        <v>11040</v>
      </c>
      <c r="J24315" s="119" t="s">
        <v>222</v>
      </c>
      <c r="K24315" s="1">
        <v>46255.758941458334</v>
      </c>
      <c r="L24315">
        <v>0</v>
      </c>
      <c r="M24315">
        <v>3</v>
      </c>
      <c r="N24315">
        <v>0</v>
      </c>
      <c r="O24315">
        <v>1</v>
      </c>
      <c r="P24315" s="119" t="s">
        <v>20254</v>
      </c>
    </row>
    <row r="24316" spans="1:16" x14ac:dyDescent="0.25">
      <c r="A24316">
        <v>77790</v>
      </c>
      <c r="B24316" s="119" t="s">
        <v>16656</v>
      </c>
      <c r="C24316">
        <v>0</v>
      </c>
      <c r="E24316">
        <v>51</v>
      </c>
      <c r="F24316">
        <v>195018</v>
      </c>
      <c r="G24316">
        <v>58</v>
      </c>
      <c r="H24316">
        <v>316893</v>
      </c>
      <c r="I24316" s="119" t="s">
        <v>16</v>
      </c>
      <c r="J24316" s="119" t="s">
        <v>222</v>
      </c>
      <c r="K24316" s="1">
        <v>46255.758941458334</v>
      </c>
      <c r="L24316">
        <v>6</v>
      </c>
      <c r="M24316">
        <v>7</v>
      </c>
      <c r="N24316">
        <v>2</v>
      </c>
      <c r="O24316">
        <v>2</v>
      </c>
      <c r="P24316" s="119" t="s">
        <v>20254</v>
      </c>
    </row>
    <row r="24317" spans="1:16" x14ac:dyDescent="0.25">
      <c r="A24317">
        <v>77791</v>
      </c>
      <c r="B24317" s="119" t="s">
        <v>16657</v>
      </c>
      <c r="C24317">
        <v>0</v>
      </c>
      <c r="E24317">
        <v>46</v>
      </c>
      <c r="F24317">
        <v>121387</v>
      </c>
      <c r="G24317">
        <v>58</v>
      </c>
      <c r="H24317">
        <v>199490</v>
      </c>
      <c r="I24317" s="119" t="s">
        <v>16</v>
      </c>
      <c r="J24317" s="119" t="s">
        <v>222</v>
      </c>
      <c r="K24317" s="1">
        <v>46255.758941458334</v>
      </c>
      <c r="L24317">
        <v>6</v>
      </c>
      <c r="M24317">
        <v>4</v>
      </c>
      <c r="N24317">
        <v>5</v>
      </c>
      <c r="O24317">
        <v>2</v>
      </c>
      <c r="P24317" s="119" t="s">
        <v>20254</v>
      </c>
    </row>
    <row r="24318" spans="1:16" x14ac:dyDescent="0.25">
      <c r="A24318">
        <v>77792</v>
      </c>
      <c r="B24318" s="119" t="s">
        <v>16658</v>
      </c>
      <c r="C24318">
        <v>0</v>
      </c>
      <c r="E24318">
        <v>279</v>
      </c>
      <c r="F24318">
        <v>113825</v>
      </c>
      <c r="G24318">
        <v>73</v>
      </c>
      <c r="H24318">
        <v>199999</v>
      </c>
      <c r="I24318" s="119" t="s">
        <v>16</v>
      </c>
      <c r="J24318" s="119" t="s">
        <v>222</v>
      </c>
      <c r="K24318" s="1">
        <v>46255.758941458334</v>
      </c>
      <c r="L24318">
        <v>5</v>
      </c>
      <c r="M24318">
        <v>3</v>
      </c>
      <c r="N24318">
        <v>1</v>
      </c>
      <c r="O24318">
        <v>0</v>
      </c>
      <c r="P24318" s="119" t="s">
        <v>20254</v>
      </c>
    </row>
    <row r="24319" spans="1:16" x14ac:dyDescent="0.25">
      <c r="A24319">
        <v>77793</v>
      </c>
      <c r="B24319" s="119" t="s">
        <v>16659</v>
      </c>
      <c r="C24319">
        <v>0</v>
      </c>
      <c r="E24319">
        <v>291</v>
      </c>
      <c r="F24319">
        <v>130106</v>
      </c>
      <c r="G24319">
        <v>61</v>
      </c>
      <c r="H24319">
        <v>229997</v>
      </c>
      <c r="I24319" s="119" t="s">
        <v>16</v>
      </c>
      <c r="J24319" s="119" t="s">
        <v>222</v>
      </c>
      <c r="K24319" s="1">
        <v>46255.758941458334</v>
      </c>
      <c r="L24319">
        <v>4</v>
      </c>
      <c r="M24319">
        <v>3</v>
      </c>
      <c r="N24319">
        <v>1</v>
      </c>
      <c r="O24319">
        <v>1</v>
      </c>
      <c r="P24319" s="119" t="s">
        <v>20254</v>
      </c>
    </row>
    <row r="24320" spans="1:16" x14ac:dyDescent="0.25">
      <c r="A24320">
        <v>77794</v>
      </c>
      <c r="B24320" s="119" t="s">
        <v>16660</v>
      </c>
      <c r="C24320">
        <v>0</v>
      </c>
      <c r="E24320">
        <v>83</v>
      </c>
      <c r="F24320">
        <v>124374</v>
      </c>
      <c r="G24320">
        <v>85</v>
      </c>
      <c r="H24320">
        <v>205043</v>
      </c>
      <c r="I24320" s="119" t="s">
        <v>16</v>
      </c>
      <c r="J24320" s="119" t="s">
        <v>222</v>
      </c>
      <c r="K24320" s="1">
        <v>46255.758941458334</v>
      </c>
      <c r="L24320">
        <v>17</v>
      </c>
      <c r="M24320">
        <v>4</v>
      </c>
      <c r="N24320">
        <v>3</v>
      </c>
      <c r="O24320">
        <v>2</v>
      </c>
      <c r="P24320" s="119" t="s">
        <v>20254</v>
      </c>
    </row>
    <row r="24321" spans="1:16" x14ac:dyDescent="0.25">
      <c r="A24321">
        <v>77795</v>
      </c>
      <c r="B24321" s="119" t="s">
        <v>16661</v>
      </c>
      <c r="C24321">
        <v>0</v>
      </c>
      <c r="E24321">
        <v>55</v>
      </c>
      <c r="F24321">
        <v>135010</v>
      </c>
      <c r="G24321">
        <v>61</v>
      </c>
      <c r="H24321">
        <v>249995</v>
      </c>
      <c r="I24321" s="119" t="s">
        <v>16</v>
      </c>
      <c r="J24321" s="119" t="s">
        <v>222</v>
      </c>
      <c r="K24321" s="1">
        <v>46255.758941458334</v>
      </c>
      <c r="L24321">
        <v>9</v>
      </c>
      <c r="M24321">
        <v>4</v>
      </c>
      <c r="N24321">
        <v>3</v>
      </c>
      <c r="O24321">
        <v>1</v>
      </c>
      <c r="P24321" s="119" t="s">
        <v>20254</v>
      </c>
    </row>
    <row r="24322" spans="1:16" x14ac:dyDescent="0.25">
      <c r="A24322">
        <v>77796</v>
      </c>
      <c r="B24322" s="119" t="s">
        <v>16662</v>
      </c>
      <c r="C24322">
        <v>0</v>
      </c>
      <c r="E24322">
        <v>93</v>
      </c>
      <c r="F24322">
        <v>141033</v>
      </c>
      <c r="G24322">
        <v>75</v>
      </c>
      <c r="H24322">
        <v>189982</v>
      </c>
      <c r="I24322" s="119" t="s">
        <v>16</v>
      </c>
      <c r="J24322" s="119" t="s">
        <v>222</v>
      </c>
      <c r="K24322" s="1">
        <v>46255.758941458334</v>
      </c>
      <c r="L24322">
        <v>1</v>
      </c>
      <c r="M24322">
        <v>5</v>
      </c>
      <c r="N24322">
        <v>1</v>
      </c>
      <c r="O24322">
        <v>2</v>
      </c>
      <c r="P24322" s="119" t="s">
        <v>20254</v>
      </c>
    </row>
    <row r="24323" spans="1:16" x14ac:dyDescent="0.25">
      <c r="A24323">
        <v>77797</v>
      </c>
      <c r="B24323" s="119" t="s">
        <v>16663</v>
      </c>
      <c r="C24323">
        <v>0</v>
      </c>
      <c r="E24323">
        <v>44</v>
      </c>
      <c r="F24323">
        <v>116007</v>
      </c>
      <c r="G24323">
        <v>81</v>
      </c>
      <c r="H24323">
        <v>199765</v>
      </c>
      <c r="I24323" s="119" t="s">
        <v>16</v>
      </c>
      <c r="J24323" s="119" t="s">
        <v>222</v>
      </c>
      <c r="K24323" s="1">
        <v>46255.758941458334</v>
      </c>
      <c r="L24323">
        <v>10</v>
      </c>
      <c r="M24323">
        <v>4</v>
      </c>
      <c r="N24323">
        <v>5</v>
      </c>
      <c r="O24323">
        <v>1</v>
      </c>
      <c r="P24323" s="119" t="s">
        <v>20254</v>
      </c>
    </row>
    <row r="24324" spans="1:16" x14ac:dyDescent="0.25">
      <c r="A24324">
        <v>77798</v>
      </c>
      <c r="B24324" s="119" t="s">
        <v>16664</v>
      </c>
      <c r="C24324">
        <v>0</v>
      </c>
      <c r="E24324">
        <v>59</v>
      </c>
      <c r="F24324">
        <v>166972</v>
      </c>
      <c r="G24324">
        <v>58</v>
      </c>
      <c r="H24324">
        <v>269459</v>
      </c>
      <c r="I24324" s="119" t="s">
        <v>16</v>
      </c>
      <c r="J24324" s="119" t="s">
        <v>222</v>
      </c>
      <c r="K24324" s="1">
        <v>46255.758941458334</v>
      </c>
      <c r="L24324">
        <v>16</v>
      </c>
      <c r="M24324">
        <v>5</v>
      </c>
      <c r="N24324">
        <v>6</v>
      </c>
      <c r="O24324">
        <v>3</v>
      </c>
      <c r="P24324" s="119" t="s">
        <v>20254</v>
      </c>
    </row>
    <row r="24325" spans="1:16" x14ac:dyDescent="0.25">
      <c r="A24325">
        <v>77799</v>
      </c>
      <c r="B24325" s="119" t="s">
        <v>16665</v>
      </c>
      <c r="C24325">
        <v>0</v>
      </c>
      <c r="E24325">
        <v>53</v>
      </c>
      <c r="F24325">
        <v>195263</v>
      </c>
      <c r="G24325">
        <v>38</v>
      </c>
      <c r="H24325">
        <v>379998</v>
      </c>
      <c r="I24325" s="119" t="s">
        <v>16</v>
      </c>
      <c r="J24325" s="119" t="s">
        <v>222</v>
      </c>
      <c r="K24325" s="1">
        <v>46255.758941458334</v>
      </c>
      <c r="L24325">
        <v>12</v>
      </c>
      <c r="M24325">
        <v>5</v>
      </c>
      <c r="N24325">
        <v>4</v>
      </c>
      <c r="O24325">
        <v>2</v>
      </c>
      <c r="P24325" s="119" t="s">
        <v>20254</v>
      </c>
    </row>
    <row r="24326" spans="1:16" x14ac:dyDescent="0.25">
      <c r="A24326">
        <v>77800</v>
      </c>
      <c r="B24326" s="119" t="s">
        <v>16666</v>
      </c>
      <c r="C24326">
        <v>0</v>
      </c>
      <c r="E24326">
        <v>278</v>
      </c>
      <c r="F24326">
        <v>138981</v>
      </c>
      <c r="G24326">
        <v>64</v>
      </c>
      <c r="H24326">
        <v>229681</v>
      </c>
      <c r="I24326" s="119" t="s">
        <v>16</v>
      </c>
      <c r="J24326" s="119" t="s">
        <v>222</v>
      </c>
      <c r="K24326" s="1">
        <v>46255.758941458334</v>
      </c>
      <c r="L24326">
        <v>0</v>
      </c>
      <c r="M24326">
        <v>3</v>
      </c>
      <c r="N24326">
        <v>0</v>
      </c>
      <c r="O24326">
        <v>2</v>
      </c>
      <c r="P24326" s="119" t="s">
        <v>20254</v>
      </c>
    </row>
    <row r="24327" spans="1:16" x14ac:dyDescent="0.25">
      <c r="A24327">
        <v>77801</v>
      </c>
      <c r="B24327" s="119" t="s">
        <v>16667</v>
      </c>
      <c r="C24327">
        <v>0</v>
      </c>
      <c r="E24327">
        <v>306</v>
      </c>
      <c r="F24327">
        <v>133292</v>
      </c>
      <c r="G24327">
        <v>74</v>
      </c>
      <c r="H24327">
        <v>220000</v>
      </c>
      <c r="I24327" s="119" t="s">
        <v>16</v>
      </c>
      <c r="J24327" s="119" t="s">
        <v>222</v>
      </c>
      <c r="K24327" s="1">
        <v>46255.758941458334</v>
      </c>
      <c r="L24327">
        <v>4</v>
      </c>
      <c r="M24327">
        <v>4</v>
      </c>
      <c r="N24327">
        <v>1</v>
      </c>
      <c r="O24327">
        <v>1</v>
      </c>
      <c r="P24327" s="119" t="s">
        <v>20254</v>
      </c>
    </row>
    <row r="24328" spans="1:16" x14ac:dyDescent="0.25">
      <c r="A24328">
        <v>77802</v>
      </c>
      <c r="B24328" s="119" t="s">
        <v>16668</v>
      </c>
      <c r="C24328">
        <v>0</v>
      </c>
      <c r="E24328">
        <v>33</v>
      </c>
      <c r="F24328">
        <v>120013</v>
      </c>
      <c r="G24328">
        <v>71</v>
      </c>
      <c r="H24328">
        <v>217455</v>
      </c>
      <c r="I24328" s="119" t="s">
        <v>16</v>
      </c>
      <c r="J24328" s="119" t="s">
        <v>222</v>
      </c>
      <c r="K24328" s="1">
        <v>46255.758941458334</v>
      </c>
      <c r="L24328">
        <v>15</v>
      </c>
      <c r="M24328">
        <v>7</v>
      </c>
      <c r="N24328">
        <v>5</v>
      </c>
      <c r="O24328">
        <v>2</v>
      </c>
      <c r="P24328" s="119" t="s">
        <v>20254</v>
      </c>
    </row>
    <row r="24329" spans="1:16" x14ac:dyDescent="0.25">
      <c r="A24329">
        <v>77803</v>
      </c>
      <c r="B24329" s="119" t="s">
        <v>16669</v>
      </c>
      <c r="C24329">
        <v>0</v>
      </c>
      <c r="E24329">
        <v>47</v>
      </c>
      <c r="F24329">
        <v>105230</v>
      </c>
      <c r="G24329">
        <v>55</v>
      </c>
      <c r="H24329">
        <v>199088</v>
      </c>
      <c r="I24329" s="119" t="s">
        <v>16</v>
      </c>
      <c r="J24329" s="119" t="s">
        <v>222</v>
      </c>
      <c r="K24329" s="1">
        <v>46255.758941458334</v>
      </c>
      <c r="L24329">
        <v>4</v>
      </c>
      <c r="M24329">
        <v>8</v>
      </c>
      <c r="N24329">
        <v>0</v>
      </c>
      <c r="O24329">
        <v>3</v>
      </c>
      <c r="P24329" s="119" t="s">
        <v>20254</v>
      </c>
    </row>
    <row r="24330" spans="1:16" x14ac:dyDescent="0.25">
      <c r="A24330">
        <v>77805</v>
      </c>
      <c r="B24330" s="119" t="s">
        <v>16670</v>
      </c>
      <c r="C24330">
        <v>0</v>
      </c>
      <c r="E24330">
        <v>63</v>
      </c>
      <c r="F24330">
        <v>280240</v>
      </c>
      <c r="G24330">
        <v>36</v>
      </c>
      <c r="H24330">
        <v>489799</v>
      </c>
      <c r="I24330" s="119" t="s">
        <v>16</v>
      </c>
      <c r="J24330" s="119" t="s">
        <v>222</v>
      </c>
      <c r="K24330" s="1">
        <v>46255.758941458334</v>
      </c>
      <c r="L24330">
        <v>12</v>
      </c>
      <c r="M24330">
        <v>4</v>
      </c>
      <c r="N24330">
        <v>1</v>
      </c>
      <c r="O24330">
        <v>1</v>
      </c>
      <c r="P24330" s="119" t="s">
        <v>20254</v>
      </c>
    </row>
    <row r="24331" spans="1:16" x14ac:dyDescent="0.25">
      <c r="A24331">
        <v>77806</v>
      </c>
      <c r="B24331" s="119" t="s">
        <v>16671</v>
      </c>
      <c r="C24331">
        <v>0</v>
      </c>
      <c r="E24331">
        <v>296</v>
      </c>
      <c r="F24331">
        <v>220280</v>
      </c>
      <c r="G24331">
        <v>46</v>
      </c>
      <c r="H24331">
        <v>320276</v>
      </c>
      <c r="I24331" s="119" t="s">
        <v>16</v>
      </c>
      <c r="J24331" s="119" t="s">
        <v>222</v>
      </c>
      <c r="K24331" s="1">
        <v>46255.758941458334</v>
      </c>
      <c r="L24331">
        <v>17</v>
      </c>
      <c r="M24331">
        <v>3</v>
      </c>
      <c r="N24331">
        <v>3</v>
      </c>
      <c r="O24331">
        <v>1</v>
      </c>
      <c r="P24331" s="119" t="s">
        <v>20254</v>
      </c>
    </row>
    <row r="24332" spans="1:16" x14ac:dyDescent="0.25">
      <c r="A24332">
        <v>77814</v>
      </c>
      <c r="B24332" s="119" t="s">
        <v>16672</v>
      </c>
      <c r="C24332">
        <v>0</v>
      </c>
      <c r="E24332">
        <v>49</v>
      </c>
      <c r="F24332">
        <v>111354</v>
      </c>
      <c r="G24332">
        <v>56</v>
      </c>
      <c r="H24332">
        <v>209998</v>
      </c>
      <c r="I24332" s="119" t="s">
        <v>16</v>
      </c>
      <c r="J24332" s="119" t="s">
        <v>222</v>
      </c>
      <c r="K24332" s="1">
        <v>46255.758941458334</v>
      </c>
      <c r="L24332">
        <v>12</v>
      </c>
      <c r="M24332">
        <v>5</v>
      </c>
      <c r="N24332">
        <v>4</v>
      </c>
      <c r="O24332">
        <v>0</v>
      </c>
      <c r="P24332" s="119" t="s">
        <v>20254</v>
      </c>
    </row>
    <row r="24333" spans="1:16" x14ac:dyDescent="0.25">
      <c r="A24333">
        <v>77880</v>
      </c>
      <c r="B24333" s="119" t="s">
        <v>16673</v>
      </c>
      <c r="C24333">
        <v>0</v>
      </c>
      <c r="E24333">
        <v>62</v>
      </c>
      <c r="F24333">
        <v>120480</v>
      </c>
      <c r="G24333">
        <v>46</v>
      </c>
      <c r="H24333">
        <v>219989</v>
      </c>
      <c r="I24333" s="119" t="s">
        <v>16</v>
      </c>
      <c r="J24333" s="119" t="s">
        <v>222</v>
      </c>
      <c r="K24333" s="1">
        <v>46255.758941458334</v>
      </c>
      <c r="L24333">
        <v>12</v>
      </c>
      <c r="M24333">
        <v>5</v>
      </c>
      <c r="N24333">
        <v>0</v>
      </c>
      <c r="O24333">
        <v>0</v>
      </c>
      <c r="P24333" s="119" t="s">
        <v>20254</v>
      </c>
    </row>
    <row r="24334" spans="1:16" x14ac:dyDescent="0.25">
      <c r="A24334">
        <v>77881</v>
      </c>
      <c r="B24334" s="119" t="s">
        <v>16674</v>
      </c>
      <c r="C24334">
        <v>0</v>
      </c>
      <c r="E24334">
        <v>48</v>
      </c>
      <c r="F24334">
        <v>140114</v>
      </c>
      <c r="G24334">
        <v>77</v>
      </c>
      <c r="H24334">
        <v>218092</v>
      </c>
      <c r="I24334" s="119" t="s">
        <v>16</v>
      </c>
      <c r="J24334" s="119" t="s">
        <v>222</v>
      </c>
      <c r="K24334" s="1">
        <v>46255.758941458334</v>
      </c>
      <c r="L24334">
        <v>3</v>
      </c>
      <c r="M24334">
        <v>6</v>
      </c>
      <c r="N24334">
        <v>0</v>
      </c>
      <c r="O24334">
        <v>1</v>
      </c>
      <c r="P24334" s="119" t="s">
        <v>20254</v>
      </c>
    </row>
    <row r="24335" spans="1:16" x14ac:dyDescent="0.25">
      <c r="A24335">
        <v>77897</v>
      </c>
      <c r="B24335" s="119" t="s">
        <v>16675</v>
      </c>
      <c r="C24335">
        <v>0</v>
      </c>
      <c r="E24335">
        <v>62</v>
      </c>
      <c r="F24335">
        <v>300098</v>
      </c>
      <c r="G24335">
        <v>70</v>
      </c>
      <c r="H24335">
        <v>429799</v>
      </c>
      <c r="I24335" s="119" t="s">
        <v>16</v>
      </c>
      <c r="J24335" s="119" t="s">
        <v>222</v>
      </c>
      <c r="K24335" s="1">
        <v>46255.758941458334</v>
      </c>
      <c r="L24335">
        <v>11</v>
      </c>
      <c r="M24335">
        <v>5</v>
      </c>
      <c r="N24335">
        <v>3</v>
      </c>
      <c r="O24335">
        <v>1</v>
      </c>
      <c r="P24335" s="119" t="s">
        <v>20254</v>
      </c>
    </row>
    <row r="24336" spans="1:16" x14ac:dyDescent="0.25">
      <c r="A24336">
        <v>77898</v>
      </c>
      <c r="B24336" s="119" t="s">
        <v>16676</v>
      </c>
      <c r="C24336">
        <v>0</v>
      </c>
      <c r="E24336">
        <v>97</v>
      </c>
      <c r="F24336">
        <v>321829</v>
      </c>
      <c r="G24336">
        <v>42</v>
      </c>
      <c r="H24336">
        <v>588037</v>
      </c>
      <c r="I24336" s="119" t="s">
        <v>16</v>
      </c>
      <c r="J24336" s="119" t="s">
        <v>222</v>
      </c>
      <c r="K24336" s="1">
        <v>46255.758941458334</v>
      </c>
      <c r="L24336">
        <v>29</v>
      </c>
      <c r="M24336">
        <v>7</v>
      </c>
      <c r="N24336">
        <v>8</v>
      </c>
      <c r="O24336">
        <v>1</v>
      </c>
      <c r="P24336" s="119" t="s">
        <v>20254</v>
      </c>
    </row>
    <row r="24337" spans="1:16" x14ac:dyDescent="0.25">
      <c r="A24337">
        <v>77951</v>
      </c>
      <c r="B24337" s="119" t="s">
        <v>16677</v>
      </c>
      <c r="C24337">
        <v>0</v>
      </c>
      <c r="E24337">
        <v>53</v>
      </c>
      <c r="F24337">
        <v>102442</v>
      </c>
      <c r="G24337">
        <v>60</v>
      </c>
      <c r="H24337">
        <v>211196</v>
      </c>
      <c r="I24337" s="119" t="s">
        <v>16</v>
      </c>
      <c r="J24337" s="119" t="s">
        <v>222</v>
      </c>
      <c r="K24337" s="1">
        <v>46255.758941458334</v>
      </c>
      <c r="L24337">
        <v>7</v>
      </c>
      <c r="M24337">
        <v>6</v>
      </c>
      <c r="N24337">
        <v>1</v>
      </c>
      <c r="O24337">
        <v>1</v>
      </c>
      <c r="P24337" s="119" t="s">
        <v>20254</v>
      </c>
    </row>
    <row r="24338" spans="1:16" x14ac:dyDescent="0.25">
      <c r="A24338">
        <v>77956</v>
      </c>
      <c r="B24338" s="119" t="s">
        <v>16678</v>
      </c>
      <c r="C24338">
        <v>0</v>
      </c>
      <c r="E24338">
        <v>59</v>
      </c>
      <c r="F24338">
        <v>120000</v>
      </c>
      <c r="G24338">
        <v>63</v>
      </c>
      <c r="H24338">
        <v>174359</v>
      </c>
      <c r="I24338" s="119" t="s">
        <v>16</v>
      </c>
      <c r="J24338" s="119" t="s">
        <v>222</v>
      </c>
      <c r="K24338" s="1">
        <v>46255.758941458334</v>
      </c>
      <c r="L24338">
        <v>14</v>
      </c>
      <c r="M24338">
        <v>5</v>
      </c>
      <c r="N24338">
        <v>6</v>
      </c>
      <c r="O24338">
        <v>1</v>
      </c>
      <c r="P24338" s="119" t="s">
        <v>20254</v>
      </c>
    </row>
    <row r="24339" spans="1:16" x14ac:dyDescent="0.25">
      <c r="A24339">
        <v>77957</v>
      </c>
      <c r="B24339" s="119" t="s">
        <v>16679</v>
      </c>
      <c r="C24339">
        <v>0</v>
      </c>
      <c r="E24339">
        <v>66</v>
      </c>
      <c r="F24339">
        <v>450033</v>
      </c>
      <c r="G24339">
        <v>19</v>
      </c>
      <c r="H24339">
        <v>754460</v>
      </c>
      <c r="I24339" s="119" t="s">
        <v>16</v>
      </c>
      <c r="J24339" s="119" t="s">
        <v>222</v>
      </c>
      <c r="K24339" s="1">
        <v>46255.758941458334</v>
      </c>
      <c r="L24339">
        <v>2</v>
      </c>
      <c r="M24339">
        <v>8</v>
      </c>
      <c r="N24339">
        <v>0</v>
      </c>
      <c r="O24339">
        <v>1</v>
      </c>
      <c r="P24339" s="119" t="s">
        <v>20254</v>
      </c>
    </row>
    <row r="24340" spans="1:16" x14ac:dyDescent="0.25">
      <c r="A24340">
        <v>77960</v>
      </c>
      <c r="B24340" s="119" t="s">
        <v>16680</v>
      </c>
      <c r="C24340">
        <v>0</v>
      </c>
      <c r="E24340">
        <v>173</v>
      </c>
      <c r="F24340">
        <v>551925</v>
      </c>
      <c r="G24340">
        <v>46</v>
      </c>
      <c r="H24340">
        <v>730950</v>
      </c>
      <c r="I24340" s="119" t="s">
        <v>16</v>
      </c>
      <c r="J24340" s="119" t="s">
        <v>222</v>
      </c>
      <c r="K24340" s="1">
        <v>46255.758941458334</v>
      </c>
      <c r="L24340">
        <v>2</v>
      </c>
      <c r="M24340">
        <v>7</v>
      </c>
      <c r="N24340">
        <v>0</v>
      </c>
      <c r="O24340">
        <v>1</v>
      </c>
      <c r="P24340" s="119" t="s">
        <v>20254</v>
      </c>
    </row>
    <row r="24341" spans="1:16" x14ac:dyDescent="0.25">
      <c r="A24341">
        <v>77961</v>
      </c>
      <c r="B24341" s="119" t="s">
        <v>16681</v>
      </c>
      <c r="C24341">
        <v>0</v>
      </c>
      <c r="E24341">
        <v>68</v>
      </c>
      <c r="F24341">
        <v>137071</v>
      </c>
      <c r="G24341">
        <v>56</v>
      </c>
      <c r="H24341">
        <v>299998</v>
      </c>
      <c r="I24341" s="119" t="s">
        <v>16</v>
      </c>
      <c r="J24341" s="119" t="s">
        <v>222</v>
      </c>
      <c r="K24341" s="1">
        <v>46255.758941458334</v>
      </c>
      <c r="L24341">
        <v>12</v>
      </c>
      <c r="M24341">
        <v>5</v>
      </c>
      <c r="N24341">
        <v>1</v>
      </c>
      <c r="O24341">
        <v>2</v>
      </c>
      <c r="P24341" s="119" t="s">
        <v>20254</v>
      </c>
    </row>
    <row r="24342" spans="1:16" x14ac:dyDescent="0.25">
      <c r="A24342">
        <v>77973</v>
      </c>
      <c r="B24342" s="119" t="s">
        <v>16682</v>
      </c>
      <c r="C24342">
        <v>0</v>
      </c>
      <c r="E24342">
        <v>49</v>
      </c>
      <c r="F24342">
        <v>101071</v>
      </c>
      <c r="G24342">
        <v>51</v>
      </c>
      <c r="H24342">
        <v>211337</v>
      </c>
      <c r="I24342" s="119" t="s">
        <v>16</v>
      </c>
      <c r="J24342" s="119" t="s">
        <v>222</v>
      </c>
      <c r="K24342" s="1">
        <v>46255.758941458334</v>
      </c>
      <c r="L24342">
        <v>13</v>
      </c>
      <c r="M24342">
        <v>7</v>
      </c>
      <c r="N24342">
        <v>2</v>
      </c>
      <c r="O24342">
        <v>1</v>
      </c>
      <c r="P24342" s="119" t="s">
        <v>20254</v>
      </c>
    </row>
    <row r="24343" spans="1:16" x14ac:dyDescent="0.25">
      <c r="A24343">
        <v>77983</v>
      </c>
      <c r="B24343" s="119" t="s">
        <v>16683</v>
      </c>
      <c r="C24343">
        <v>0</v>
      </c>
      <c r="E24343">
        <v>372</v>
      </c>
      <c r="F24343">
        <v>2</v>
      </c>
      <c r="G24343">
        <v>11883</v>
      </c>
      <c r="H24343">
        <v>88</v>
      </c>
      <c r="I24343" s="119" t="s">
        <v>1807</v>
      </c>
      <c r="J24343" s="119" t="s">
        <v>24</v>
      </c>
      <c r="K24343" s="1">
        <v>46255.758941458334</v>
      </c>
      <c r="L24343">
        <v>84</v>
      </c>
      <c r="M24343">
        <v>31</v>
      </c>
      <c r="N24343">
        <v>10</v>
      </c>
      <c r="O24343">
        <v>15</v>
      </c>
      <c r="P24343" s="119" t="s">
        <v>20254</v>
      </c>
    </row>
    <row r="24344" spans="1:16" x14ac:dyDescent="0.25">
      <c r="A24344">
        <v>77985</v>
      </c>
      <c r="B24344" s="119" t="s">
        <v>16684</v>
      </c>
      <c r="C24344">
        <v>0</v>
      </c>
      <c r="E24344">
        <v>54</v>
      </c>
      <c r="F24344">
        <v>120028</v>
      </c>
      <c r="G24344">
        <v>92</v>
      </c>
      <c r="H24344">
        <v>219995</v>
      </c>
      <c r="I24344" s="119" t="s">
        <v>16</v>
      </c>
      <c r="J24344" s="119" t="s">
        <v>222</v>
      </c>
      <c r="K24344" s="1">
        <v>46255.758941458334</v>
      </c>
      <c r="L24344">
        <v>3</v>
      </c>
      <c r="M24344">
        <v>1</v>
      </c>
      <c r="N24344">
        <v>0</v>
      </c>
      <c r="O24344">
        <v>0</v>
      </c>
      <c r="P24344" s="119" t="s">
        <v>20254</v>
      </c>
    </row>
    <row r="24345" spans="1:16" x14ac:dyDescent="0.25">
      <c r="A24345">
        <v>77989</v>
      </c>
      <c r="B24345" s="119" t="s">
        <v>16685</v>
      </c>
      <c r="C24345">
        <v>0</v>
      </c>
      <c r="E24345">
        <v>55</v>
      </c>
      <c r="F24345">
        <v>142853</v>
      </c>
      <c r="G24345">
        <v>56</v>
      </c>
      <c r="H24345">
        <v>247777</v>
      </c>
      <c r="I24345" s="119" t="s">
        <v>16</v>
      </c>
      <c r="J24345" s="119" t="s">
        <v>222</v>
      </c>
      <c r="K24345" s="1">
        <v>46255.758941458334</v>
      </c>
      <c r="L24345">
        <v>14</v>
      </c>
      <c r="M24345">
        <v>7</v>
      </c>
      <c r="N24345">
        <v>3</v>
      </c>
      <c r="O24345">
        <v>2</v>
      </c>
      <c r="P24345" s="119" t="s">
        <v>20254</v>
      </c>
    </row>
    <row r="24346" spans="1:16" x14ac:dyDescent="0.25">
      <c r="A24346">
        <v>77991</v>
      </c>
      <c r="B24346" s="119" t="s">
        <v>16686</v>
      </c>
      <c r="C24346">
        <v>0</v>
      </c>
      <c r="E24346">
        <v>33</v>
      </c>
      <c r="F24346">
        <v>110019</v>
      </c>
      <c r="G24346">
        <v>79</v>
      </c>
      <c r="H24346">
        <v>159699</v>
      </c>
      <c r="I24346" s="119" t="s">
        <v>16</v>
      </c>
      <c r="J24346" s="119" t="s">
        <v>222</v>
      </c>
      <c r="K24346" s="1">
        <v>46255.758941458334</v>
      </c>
      <c r="L24346">
        <v>3</v>
      </c>
      <c r="M24346">
        <v>2</v>
      </c>
      <c r="N24346">
        <v>0</v>
      </c>
      <c r="O24346">
        <v>1</v>
      </c>
      <c r="P24346" s="119" t="s">
        <v>20254</v>
      </c>
    </row>
    <row r="24347" spans="1:16" x14ac:dyDescent="0.25">
      <c r="A24347">
        <v>77996</v>
      </c>
      <c r="B24347" s="119" t="s">
        <v>16687</v>
      </c>
      <c r="C24347">
        <v>0</v>
      </c>
      <c r="E24347">
        <v>38</v>
      </c>
      <c r="F24347">
        <v>101740</v>
      </c>
      <c r="G24347">
        <v>74</v>
      </c>
      <c r="H24347">
        <v>184607</v>
      </c>
      <c r="I24347" s="119" t="s">
        <v>16</v>
      </c>
      <c r="J24347" s="119" t="s">
        <v>222</v>
      </c>
      <c r="K24347" s="1">
        <v>46255.758941458334</v>
      </c>
      <c r="L24347">
        <v>7</v>
      </c>
      <c r="M24347">
        <v>3</v>
      </c>
      <c r="N24347">
        <v>2</v>
      </c>
      <c r="O24347">
        <v>0</v>
      </c>
      <c r="P24347" s="119" t="s">
        <v>20254</v>
      </c>
    </row>
    <row r="24348" spans="1:16" x14ac:dyDescent="0.25">
      <c r="A24348">
        <v>78004</v>
      </c>
      <c r="B24348" s="119" t="s">
        <v>16688</v>
      </c>
      <c r="C24348">
        <v>0</v>
      </c>
      <c r="E24348">
        <v>80</v>
      </c>
      <c r="F24348">
        <v>450240</v>
      </c>
      <c r="G24348">
        <v>48</v>
      </c>
      <c r="H24348">
        <v>679998</v>
      </c>
      <c r="I24348" s="119" t="s">
        <v>16</v>
      </c>
      <c r="J24348" s="119" t="s">
        <v>222</v>
      </c>
      <c r="K24348" s="1">
        <v>46255.758941458334</v>
      </c>
      <c r="L24348">
        <v>12</v>
      </c>
      <c r="M24348">
        <v>10</v>
      </c>
      <c r="N24348">
        <v>4</v>
      </c>
      <c r="O24348">
        <v>2</v>
      </c>
      <c r="P24348" s="119" t="s">
        <v>20254</v>
      </c>
    </row>
    <row r="24349" spans="1:16" x14ac:dyDescent="0.25">
      <c r="A24349">
        <v>78013</v>
      </c>
      <c r="B24349" s="119" t="s">
        <v>16689</v>
      </c>
      <c r="C24349">
        <v>0</v>
      </c>
      <c r="E24349">
        <v>18</v>
      </c>
      <c r="F24349">
        <v>780024</v>
      </c>
      <c r="G24349">
        <v>69</v>
      </c>
      <c r="H24349">
        <v>1199999</v>
      </c>
      <c r="I24349" s="119" t="s">
        <v>16</v>
      </c>
      <c r="J24349" s="119" t="s">
        <v>222</v>
      </c>
      <c r="K24349" s="1">
        <v>46255.758941458334</v>
      </c>
      <c r="L24349">
        <v>0</v>
      </c>
      <c r="M24349">
        <v>1</v>
      </c>
      <c r="N24349">
        <v>0</v>
      </c>
      <c r="O24349">
        <v>0</v>
      </c>
      <c r="P24349" s="119" t="s">
        <v>20254</v>
      </c>
    </row>
    <row r="24350" spans="1:16" x14ac:dyDescent="0.25">
      <c r="A24350">
        <v>78022</v>
      </c>
      <c r="B24350" s="119" t="s">
        <v>16690</v>
      </c>
      <c r="C24350">
        <v>0</v>
      </c>
      <c r="E24350">
        <v>28</v>
      </c>
      <c r="F24350">
        <v>550009</v>
      </c>
      <c r="G24350">
        <v>55</v>
      </c>
      <c r="H24350">
        <v>1259864</v>
      </c>
      <c r="I24350" s="119" t="s">
        <v>16</v>
      </c>
      <c r="J24350" s="119" t="s">
        <v>222</v>
      </c>
      <c r="K24350" s="1">
        <v>46255.758941458334</v>
      </c>
      <c r="L24350">
        <v>2</v>
      </c>
      <c r="M24350">
        <v>1</v>
      </c>
      <c r="N24350">
        <v>0</v>
      </c>
      <c r="O24350">
        <v>0</v>
      </c>
      <c r="P24350" s="119" t="s">
        <v>20254</v>
      </c>
    </row>
    <row r="24351" spans="1:16" x14ac:dyDescent="0.25">
      <c r="A24351">
        <v>78023</v>
      </c>
      <c r="B24351" s="119" t="s">
        <v>16691</v>
      </c>
      <c r="C24351">
        <v>0</v>
      </c>
      <c r="E24351">
        <v>25</v>
      </c>
      <c r="F24351">
        <v>766011</v>
      </c>
      <c r="G24351">
        <v>71</v>
      </c>
      <c r="H24351">
        <v>1353332</v>
      </c>
      <c r="I24351" s="119" t="s">
        <v>16</v>
      </c>
      <c r="J24351" s="119" t="s">
        <v>222</v>
      </c>
      <c r="K24351" s="1">
        <v>46255.758941458334</v>
      </c>
      <c r="L24351">
        <v>1</v>
      </c>
      <c r="M24351">
        <v>2</v>
      </c>
      <c r="N24351">
        <v>0</v>
      </c>
      <c r="O24351">
        <v>0</v>
      </c>
      <c r="P24351" s="119" t="s">
        <v>20254</v>
      </c>
    </row>
    <row r="24352" spans="1:16" x14ac:dyDescent="0.25">
      <c r="A24352">
        <v>78024</v>
      </c>
      <c r="B24352" s="119" t="s">
        <v>16692</v>
      </c>
      <c r="C24352">
        <v>0</v>
      </c>
      <c r="E24352">
        <v>21</v>
      </c>
      <c r="F24352">
        <v>770716</v>
      </c>
      <c r="G24352">
        <v>61</v>
      </c>
      <c r="H24352">
        <v>1180074</v>
      </c>
      <c r="I24352" s="119" t="s">
        <v>16</v>
      </c>
      <c r="J24352" s="119" t="s">
        <v>222</v>
      </c>
      <c r="K24352" s="1">
        <v>46255.758941458334</v>
      </c>
      <c r="L24352">
        <v>1</v>
      </c>
      <c r="M24352">
        <v>0</v>
      </c>
      <c r="N24352">
        <v>0</v>
      </c>
      <c r="O24352">
        <v>0</v>
      </c>
      <c r="P24352" s="119" t="s">
        <v>20254</v>
      </c>
    </row>
    <row r="24353" spans="1:16" x14ac:dyDescent="0.25">
      <c r="A24353">
        <v>78033</v>
      </c>
      <c r="B24353" s="119" t="s">
        <v>16693</v>
      </c>
      <c r="C24353">
        <v>0</v>
      </c>
      <c r="E24353">
        <v>21</v>
      </c>
      <c r="F24353">
        <v>600182</v>
      </c>
      <c r="G24353">
        <v>94</v>
      </c>
      <c r="H24353">
        <v>1239981</v>
      </c>
      <c r="I24353" s="119" t="s">
        <v>16</v>
      </c>
      <c r="J24353" s="119" t="s">
        <v>222</v>
      </c>
      <c r="K24353" s="1">
        <v>46255.758941458334</v>
      </c>
      <c r="L24353">
        <v>0</v>
      </c>
      <c r="M24353">
        <v>2</v>
      </c>
      <c r="N24353">
        <v>0</v>
      </c>
      <c r="O24353">
        <v>0</v>
      </c>
      <c r="P24353" s="119" t="s">
        <v>20254</v>
      </c>
    </row>
    <row r="24354" spans="1:16" x14ac:dyDescent="0.25">
      <c r="A24354">
        <v>78048</v>
      </c>
      <c r="B24354" s="119" t="s">
        <v>16694</v>
      </c>
      <c r="C24354">
        <v>0</v>
      </c>
      <c r="E24354">
        <v>272</v>
      </c>
      <c r="F24354">
        <v>757696</v>
      </c>
      <c r="G24354">
        <v>69</v>
      </c>
      <c r="H24354">
        <v>1122975</v>
      </c>
      <c r="I24354" s="119" t="s">
        <v>16</v>
      </c>
      <c r="J24354" s="119" t="s">
        <v>222</v>
      </c>
      <c r="K24354" s="1">
        <v>46255.758941458334</v>
      </c>
      <c r="L24354">
        <v>0</v>
      </c>
      <c r="M24354">
        <v>1</v>
      </c>
      <c r="N24354">
        <v>0</v>
      </c>
      <c r="O24354">
        <v>0</v>
      </c>
      <c r="P24354" s="119" t="s">
        <v>20254</v>
      </c>
    </row>
    <row r="24355" spans="1:16" x14ac:dyDescent="0.25">
      <c r="A24355">
        <v>78050</v>
      </c>
      <c r="B24355" s="119" t="s">
        <v>16695</v>
      </c>
      <c r="C24355">
        <v>0</v>
      </c>
      <c r="E24355">
        <v>32</v>
      </c>
      <c r="F24355">
        <v>770241</v>
      </c>
      <c r="G24355">
        <v>58</v>
      </c>
      <c r="H24355">
        <v>1149900</v>
      </c>
      <c r="I24355" s="119" t="s">
        <v>16</v>
      </c>
      <c r="J24355" s="119" t="s">
        <v>222</v>
      </c>
      <c r="K24355" s="1">
        <v>46255.758941458334</v>
      </c>
      <c r="L24355">
        <v>1</v>
      </c>
      <c r="M24355">
        <v>2</v>
      </c>
      <c r="N24355">
        <v>0</v>
      </c>
      <c r="O24355">
        <v>0</v>
      </c>
      <c r="P24355" s="119" t="s">
        <v>20254</v>
      </c>
    </row>
    <row r="24356" spans="1:16" x14ac:dyDescent="0.25">
      <c r="A24356">
        <v>78053</v>
      </c>
      <c r="B24356" s="119" t="s">
        <v>16696</v>
      </c>
      <c r="C24356">
        <v>0</v>
      </c>
      <c r="E24356">
        <v>50</v>
      </c>
      <c r="F24356">
        <v>479105</v>
      </c>
      <c r="G24356">
        <v>82</v>
      </c>
      <c r="H24356">
        <v>969999</v>
      </c>
      <c r="I24356" s="119" t="s">
        <v>16</v>
      </c>
      <c r="J24356" s="119" t="s">
        <v>222</v>
      </c>
      <c r="K24356" s="1">
        <v>46255.758941458334</v>
      </c>
      <c r="L24356">
        <v>2</v>
      </c>
      <c r="M24356">
        <v>0</v>
      </c>
      <c r="N24356">
        <v>1</v>
      </c>
      <c r="O24356">
        <v>0</v>
      </c>
      <c r="P24356" s="119" t="s">
        <v>20254</v>
      </c>
    </row>
    <row r="24357" spans="1:16" x14ac:dyDescent="0.25">
      <c r="A24357">
        <v>78067</v>
      </c>
      <c r="B24357" s="119" t="s">
        <v>16697</v>
      </c>
      <c r="C24357">
        <v>0</v>
      </c>
      <c r="E24357">
        <v>28</v>
      </c>
      <c r="F24357">
        <v>430371</v>
      </c>
      <c r="G24357">
        <v>46</v>
      </c>
      <c r="H24357">
        <v>1266000</v>
      </c>
      <c r="I24357" s="119" t="s">
        <v>16</v>
      </c>
      <c r="J24357" s="119" t="s">
        <v>222</v>
      </c>
      <c r="K24357" s="1">
        <v>46255.758941458334</v>
      </c>
      <c r="L24357">
        <v>4</v>
      </c>
      <c r="M24357">
        <v>1</v>
      </c>
      <c r="N24357">
        <v>1</v>
      </c>
      <c r="O24357">
        <v>0</v>
      </c>
      <c r="P24357" s="119" t="s">
        <v>20254</v>
      </c>
    </row>
    <row r="24358" spans="1:16" x14ac:dyDescent="0.25">
      <c r="A24358">
        <v>78070</v>
      </c>
      <c r="B24358" s="119" t="s">
        <v>16698</v>
      </c>
      <c r="C24358">
        <v>0</v>
      </c>
      <c r="E24358">
        <v>23</v>
      </c>
      <c r="F24358">
        <v>500033</v>
      </c>
      <c r="G24358">
        <v>87</v>
      </c>
      <c r="H24358">
        <v>1299898</v>
      </c>
      <c r="I24358" s="119" t="s">
        <v>16</v>
      </c>
      <c r="J24358" s="119" t="s">
        <v>222</v>
      </c>
      <c r="K24358" s="1">
        <v>46255.758941458334</v>
      </c>
      <c r="L24358">
        <v>4</v>
      </c>
      <c r="M24358">
        <v>2</v>
      </c>
      <c r="N24358">
        <v>2</v>
      </c>
      <c r="O24358">
        <v>1</v>
      </c>
      <c r="P24358" s="119" t="s">
        <v>20254</v>
      </c>
    </row>
    <row r="24359" spans="1:16" x14ac:dyDescent="0.25">
      <c r="A24359">
        <v>78077</v>
      </c>
      <c r="B24359" s="119" t="s">
        <v>16699</v>
      </c>
      <c r="C24359">
        <v>0</v>
      </c>
      <c r="E24359">
        <v>29</v>
      </c>
      <c r="F24359">
        <v>700051</v>
      </c>
      <c r="G24359">
        <v>65</v>
      </c>
      <c r="H24359">
        <v>1240000</v>
      </c>
      <c r="I24359" s="119" t="s">
        <v>16</v>
      </c>
      <c r="J24359" s="119" t="s">
        <v>222</v>
      </c>
      <c r="K24359" s="1">
        <v>46255.758941458334</v>
      </c>
      <c r="L24359">
        <v>1</v>
      </c>
      <c r="M24359">
        <v>2</v>
      </c>
      <c r="N24359">
        <v>0</v>
      </c>
      <c r="O24359">
        <v>1</v>
      </c>
      <c r="P24359" s="119" t="s">
        <v>20254</v>
      </c>
    </row>
    <row r="24360" spans="1:16" x14ac:dyDescent="0.25">
      <c r="A24360">
        <v>78081</v>
      </c>
      <c r="B24360" s="119" t="s">
        <v>16700</v>
      </c>
      <c r="C24360">
        <v>0</v>
      </c>
      <c r="E24360">
        <v>21</v>
      </c>
      <c r="F24360">
        <v>510188</v>
      </c>
      <c r="G24360">
        <v>29</v>
      </c>
      <c r="H24360">
        <v>1269781</v>
      </c>
      <c r="I24360" s="119" t="s">
        <v>16</v>
      </c>
      <c r="J24360" s="119" t="s">
        <v>222</v>
      </c>
      <c r="K24360" s="1">
        <v>46255.758941458334</v>
      </c>
      <c r="L24360">
        <v>1</v>
      </c>
      <c r="M24360">
        <v>1</v>
      </c>
      <c r="N24360">
        <v>0</v>
      </c>
      <c r="O24360">
        <v>0</v>
      </c>
      <c r="P24360" s="119" t="s">
        <v>20254</v>
      </c>
    </row>
    <row r="24361" spans="1:16" x14ac:dyDescent="0.25">
      <c r="A24361">
        <v>78096</v>
      </c>
      <c r="B24361" s="119" t="s">
        <v>16701</v>
      </c>
      <c r="C24361">
        <v>0</v>
      </c>
      <c r="E24361">
        <v>19</v>
      </c>
      <c r="F24361">
        <v>710048</v>
      </c>
      <c r="G24361">
        <v>68</v>
      </c>
      <c r="H24361">
        <v>1189993</v>
      </c>
      <c r="I24361" s="119" t="s">
        <v>16</v>
      </c>
      <c r="J24361" s="119" t="s">
        <v>222</v>
      </c>
      <c r="K24361" s="1">
        <v>46255.758941458334</v>
      </c>
      <c r="L24361">
        <v>0</v>
      </c>
      <c r="M24361">
        <v>2</v>
      </c>
      <c r="N24361">
        <v>0</v>
      </c>
      <c r="O24361">
        <v>0</v>
      </c>
      <c r="P24361" s="119" t="s">
        <v>20254</v>
      </c>
    </row>
    <row r="24362" spans="1:16" x14ac:dyDescent="0.25">
      <c r="A24362">
        <v>78103</v>
      </c>
      <c r="B24362" s="119" t="s">
        <v>16702</v>
      </c>
      <c r="C24362">
        <v>0</v>
      </c>
      <c r="E24362">
        <v>285</v>
      </c>
      <c r="F24362">
        <v>800007</v>
      </c>
      <c r="G24362">
        <v>60</v>
      </c>
      <c r="H24362">
        <v>1249998</v>
      </c>
      <c r="I24362" s="119" t="s">
        <v>16</v>
      </c>
      <c r="J24362" s="119" t="s">
        <v>222</v>
      </c>
      <c r="K24362" s="1">
        <v>46255.758941458334</v>
      </c>
      <c r="L24362">
        <v>4</v>
      </c>
      <c r="M24362">
        <v>1</v>
      </c>
      <c r="N24362">
        <v>0</v>
      </c>
      <c r="O24362">
        <v>0</v>
      </c>
      <c r="P24362" s="119" t="s">
        <v>20254</v>
      </c>
    </row>
    <row r="24363" spans="1:16" x14ac:dyDescent="0.25">
      <c r="A24363">
        <v>78105</v>
      </c>
      <c r="B24363" s="119" t="s">
        <v>16703</v>
      </c>
      <c r="C24363">
        <v>0</v>
      </c>
      <c r="E24363">
        <v>23</v>
      </c>
      <c r="F24363">
        <v>537681</v>
      </c>
      <c r="G24363">
        <v>76</v>
      </c>
      <c r="H24363">
        <v>949996</v>
      </c>
      <c r="I24363" s="119" t="s">
        <v>16</v>
      </c>
      <c r="J24363" s="119" t="s">
        <v>222</v>
      </c>
      <c r="K24363" s="1">
        <v>46255.758941458334</v>
      </c>
      <c r="L24363">
        <v>0</v>
      </c>
      <c r="M24363">
        <v>0</v>
      </c>
      <c r="N24363">
        <v>0</v>
      </c>
      <c r="O24363">
        <v>0</v>
      </c>
      <c r="P24363" s="119" t="s">
        <v>20254</v>
      </c>
    </row>
    <row r="24364" spans="1:16" x14ac:dyDescent="0.25">
      <c r="A24364">
        <v>78112</v>
      </c>
      <c r="B24364" s="119" t="s">
        <v>16704</v>
      </c>
      <c r="C24364">
        <v>0</v>
      </c>
      <c r="E24364">
        <v>19</v>
      </c>
      <c r="F24364">
        <v>700208</v>
      </c>
      <c r="G24364">
        <v>49</v>
      </c>
      <c r="H24364">
        <v>1199796</v>
      </c>
      <c r="I24364" s="119" t="s">
        <v>16</v>
      </c>
      <c r="J24364" s="119" t="s">
        <v>222</v>
      </c>
      <c r="K24364" s="1">
        <v>46255.758941458334</v>
      </c>
      <c r="L24364">
        <v>1</v>
      </c>
      <c r="M24364">
        <v>1</v>
      </c>
      <c r="N24364">
        <v>0</v>
      </c>
      <c r="O24364">
        <v>0</v>
      </c>
      <c r="P24364" s="119" t="s">
        <v>20254</v>
      </c>
    </row>
    <row r="24365" spans="1:16" x14ac:dyDescent="0.25">
      <c r="A24365">
        <v>78131</v>
      </c>
      <c r="B24365" s="119" t="s">
        <v>16705</v>
      </c>
      <c r="C24365">
        <v>0</v>
      </c>
      <c r="E24365">
        <v>53</v>
      </c>
      <c r="F24365">
        <v>171183</v>
      </c>
      <c r="G24365">
        <v>74</v>
      </c>
      <c r="H24365">
        <v>228823</v>
      </c>
      <c r="I24365" s="119" t="s">
        <v>16</v>
      </c>
      <c r="J24365" s="119" t="s">
        <v>222</v>
      </c>
      <c r="K24365" s="1">
        <v>46255.758941458334</v>
      </c>
      <c r="L24365">
        <v>5</v>
      </c>
      <c r="M24365">
        <v>2</v>
      </c>
      <c r="N24365">
        <v>0</v>
      </c>
      <c r="O24365">
        <v>0</v>
      </c>
      <c r="P24365" s="119" t="s">
        <v>20254</v>
      </c>
    </row>
    <row r="24366" spans="1:16" x14ac:dyDescent="0.25">
      <c r="A24366">
        <v>78161</v>
      </c>
      <c r="B24366" s="119" t="s">
        <v>16706</v>
      </c>
      <c r="C24366">
        <v>0</v>
      </c>
      <c r="E24366">
        <v>513</v>
      </c>
      <c r="F24366">
        <v>48021</v>
      </c>
      <c r="G24366">
        <v>92</v>
      </c>
      <c r="H24366">
        <v>81897</v>
      </c>
      <c r="I24366" s="119" t="s">
        <v>6335</v>
      </c>
      <c r="J24366" s="119" t="s">
        <v>222</v>
      </c>
      <c r="K24366" s="1">
        <v>46255.758941458334</v>
      </c>
      <c r="L24366">
        <v>11</v>
      </c>
      <c r="M24366">
        <v>4</v>
      </c>
      <c r="N24366">
        <v>2</v>
      </c>
      <c r="O24366">
        <v>1</v>
      </c>
      <c r="P24366" s="119" t="s">
        <v>20254</v>
      </c>
    </row>
    <row r="24367" spans="1:16" x14ac:dyDescent="0.25">
      <c r="A24367">
        <v>78166</v>
      </c>
      <c r="B24367" s="119" t="s">
        <v>16707</v>
      </c>
      <c r="C24367">
        <v>0</v>
      </c>
      <c r="E24367">
        <v>19</v>
      </c>
      <c r="F24367">
        <v>101751</v>
      </c>
      <c r="G24367">
        <v>94</v>
      </c>
      <c r="H24367">
        <v>199889</v>
      </c>
      <c r="I24367" s="119" t="s">
        <v>16</v>
      </c>
      <c r="J24367" s="119" t="s">
        <v>222</v>
      </c>
      <c r="K24367" s="1">
        <v>46255.758941458334</v>
      </c>
      <c r="L24367">
        <v>13</v>
      </c>
      <c r="M24367">
        <v>5</v>
      </c>
      <c r="N24367">
        <v>1</v>
      </c>
      <c r="O24367">
        <v>0</v>
      </c>
      <c r="P24367" s="119" t="s">
        <v>20254</v>
      </c>
    </row>
    <row r="24368" spans="1:16" x14ac:dyDescent="0.25">
      <c r="A24368">
        <v>78189</v>
      </c>
      <c r="B24368" s="119" t="s">
        <v>16708</v>
      </c>
      <c r="C24368">
        <v>0</v>
      </c>
      <c r="E24368">
        <v>40</v>
      </c>
      <c r="F24368">
        <v>160035</v>
      </c>
      <c r="G24368">
        <v>78</v>
      </c>
      <c r="H24368">
        <v>258490</v>
      </c>
      <c r="I24368" s="119" t="s">
        <v>16</v>
      </c>
      <c r="J24368" s="119" t="s">
        <v>222</v>
      </c>
      <c r="K24368" s="1">
        <v>46255.758941458334</v>
      </c>
      <c r="L24368">
        <v>4</v>
      </c>
      <c r="M24368">
        <v>1</v>
      </c>
      <c r="N24368">
        <v>1</v>
      </c>
      <c r="O24368">
        <v>0</v>
      </c>
      <c r="P24368" s="119" t="s">
        <v>20254</v>
      </c>
    </row>
    <row r="24369" spans="1:16" x14ac:dyDescent="0.25">
      <c r="A24369">
        <v>78208</v>
      </c>
      <c r="B24369" s="119" t="s">
        <v>16709</v>
      </c>
      <c r="C24369">
        <v>0</v>
      </c>
      <c r="E24369">
        <v>37</v>
      </c>
      <c r="F24369">
        <v>140152</v>
      </c>
      <c r="G24369">
        <v>78</v>
      </c>
      <c r="H24369">
        <v>259964</v>
      </c>
      <c r="I24369" s="119" t="s">
        <v>16</v>
      </c>
      <c r="J24369" s="119" t="s">
        <v>222</v>
      </c>
      <c r="K24369" s="1">
        <v>46255.758941458334</v>
      </c>
      <c r="L24369">
        <v>7</v>
      </c>
      <c r="M24369">
        <v>3</v>
      </c>
      <c r="N24369">
        <v>1</v>
      </c>
      <c r="O24369">
        <v>0</v>
      </c>
      <c r="P24369" s="119" t="s">
        <v>20254</v>
      </c>
    </row>
    <row r="24370" spans="1:16" x14ac:dyDescent="0.25">
      <c r="A24370">
        <v>78258</v>
      </c>
      <c r="B24370" s="119" t="s">
        <v>16710</v>
      </c>
      <c r="C24370">
        <v>0</v>
      </c>
      <c r="E24370">
        <v>390</v>
      </c>
      <c r="F24370">
        <v>50029</v>
      </c>
      <c r="G24370">
        <v>181</v>
      </c>
      <c r="H24370">
        <v>81845</v>
      </c>
      <c r="I24370" s="119" t="s">
        <v>6335</v>
      </c>
      <c r="J24370" s="119" t="s">
        <v>222</v>
      </c>
      <c r="K24370" s="1">
        <v>46255.758941458334</v>
      </c>
      <c r="L24370">
        <v>10</v>
      </c>
      <c r="M24370">
        <v>4</v>
      </c>
      <c r="N24370">
        <v>2</v>
      </c>
      <c r="O24370">
        <v>1</v>
      </c>
      <c r="P24370" s="119" t="s">
        <v>20254</v>
      </c>
    </row>
    <row r="24371" spans="1:16" x14ac:dyDescent="0.25">
      <c r="A24371">
        <v>78263</v>
      </c>
      <c r="B24371" s="119" t="s">
        <v>16711</v>
      </c>
      <c r="C24371">
        <v>0</v>
      </c>
      <c r="E24371">
        <v>36</v>
      </c>
      <c r="F24371">
        <v>147704</v>
      </c>
      <c r="G24371">
        <v>86</v>
      </c>
      <c r="H24371">
        <v>259990</v>
      </c>
      <c r="I24371" s="119" t="s">
        <v>16</v>
      </c>
      <c r="J24371" s="119" t="s">
        <v>222</v>
      </c>
      <c r="K24371" s="1">
        <v>46255.758941458334</v>
      </c>
      <c r="L24371">
        <v>9</v>
      </c>
      <c r="M24371">
        <v>2</v>
      </c>
      <c r="N24371">
        <v>1</v>
      </c>
      <c r="O24371">
        <v>1</v>
      </c>
      <c r="P24371" s="119" t="s">
        <v>20254</v>
      </c>
    </row>
    <row r="24372" spans="1:16" x14ac:dyDescent="0.25">
      <c r="A24372">
        <v>78307</v>
      </c>
      <c r="B24372" s="119" t="s">
        <v>16712</v>
      </c>
      <c r="C24372">
        <v>0</v>
      </c>
      <c r="E24372">
        <v>2337</v>
      </c>
      <c r="F24372">
        <v>750001</v>
      </c>
      <c r="G24372">
        <v>0</v>
      </c>
      <c r="H24372">
        <v>0</v>
      </c>
      <c r="I24372" s="119" t="s">
        <v>1921</v>
      </c>
      <c r="J24372" s="119" t="s">
        <v>17</v>
      </c>
      <c r="K24372" s="1">
        <v>46255.758941458334</v>
      </c>
      <c r="L24372">
        <v>0</v>
      </c>
      <c r="M24372">
        <v>0</v>
      </c>
      <c r="N24372">
        <v>0</v>
      </c>
      <c r="O24372">
        <v>0</v>
      </c>
      <c r="P24372" s="119" t="s">
        <v>20254</v>
      </c>
    </row>
    <row r="24373" spans="1:16" x14ac:dyDescent="0.25">
      <c r="A24373">
        <v>78311</v>
      </c>
      <c r="B24373" s="119" t="s">
        <v>16713</v>
      </c>
      <c r="C24373">
        <v>0</v>
      </c>
      <c r="E24373">
        <v>71</v>
      </c>
      <c r="F24373">
        <v>131421</v>
      </c>
      <c r="G24373">
        <v>73</v>
      </c>
      <c r="H24373">
        <v>209798</v>
      </c>
      <c r="I24373" s="119" t="s">
        <v>16</v>
      </c>
      <c r="J24373" s="119" t="s">
        <v>222</v>
      </c>
      <c r="K24373" s="1">
        <v>46255.758941458334</v>
      </c>
      <c r="L24373">
        <v>8</v>
      </c>
      <c r="M24373">
        <v>3</v>
      </c>
      <c r="N24373">
        <v>1</v>
      </c>
      <c r="O24373">
        <v>0</v>
      </c>
      <c r="P24373" s="119" t="s">
        <v>20254</v>
      </c>
    </row>
    <row r="24374" spans="1:16" x14ac:dyDescent="0.25">
      <c r="A24374">
        <v>78316</v>
      </c>
      <c r="B24374" s="119" t="s">
        <v>16714</v>
      </c>
      <c r="C24374">
        <v>0</v>
      </c>
      <c r="E24374">
        <v>21</v>
      </c>
      <c r="F24374">
        <v>143790</v>
      </c>
      <c r="G24374">
        <v>72</v>
      </c>
      <c r="H24374">
        <v>229999</v>
      </c>
      <c r="I24374" s="119" t="s">
        <v>16</v>
      </c>
      <c r="J24374" s="119" t="s">
        <v>222</v>
      </c>
      <c r="K24374" s="1">
        <v>46255.758941458334</v>
      </c>
      <c r="L24374">
        <v>5</v>
      </c>
      <c r="M24374">
        <v>2</v>
      </c>
      <c r="N24374">
        <v>0</v>
      </c>
      <c r="O24374">
        <v>0</v>
      </c>
      <c r="P24374" s="119" t="s">
        <v>20254</v>
      </c>
    </row>
    <row r="24375" spans="1:16" x14ac:dyDescent="0.25">
      <c r="A24375">
        <v>78354</v>
      </c>
      <c r="B24375" s="119" t="s">
        <v>16715</v>
      </c>
      <c r="C24375">
        <v>0</v>
      </c>
      <c r="E24375">
        <v>42</v>
      </c>
      <c r="F24375">
        <v>152909</v>
      </c>
      <c r="G24375">
        <v>78</v>
      </c>
      <c r="H24375">
        <v>259591</v>
      </c>
      <c r="I24375" s="119" t="s">
        <v>16</v>
      </c>
      <c r="J24375" s="119" t="s">
        <v>222</v>
      </c>
      <c r="K24375" s="1">
        <v>46255.758941458334</v>
      </c>
      <c r="L24375">
        <v>7</v>
      </c>
      <c r="M24375">
        <v>1</v>
      </c>
      <c r="N24375">
        <v>1</v>
      </c>
      <c r="O24375">
        <v>0</v>
      </c>
      <c r="P24375" s="119" t="s">
        <v>20254</v>
      </c>
    </row>
    <row r="24376" spans="1:16" x14ac:dyDescent="0.25">
      <c r="A24376">
        <v>78406</v>
      </c>
      <c r="B24376" s="119" t="s">
        <v>16716</v>
      </c>
      <c r="C24376">
        <v>0</v>
      </c>
      <c r="E24376">
        <v>40</v>
      </c>
      <c r="F24376">
        <v>101042</v>
      </c>
      <c r="G24376">
        <v>63</v>
      </c>
      <c r="H24376">
        <v>349086</v>
      </c>
      <c r="I24376" s="119" t="s">
        <v>16</v>
      </c>
      <c r="J24376" s="119" t="s">
        <v>222</v>
      </c>
      <c r="K24376" s="1">
        <v>46255.758941458334</v>
      </c>
      <c r="L24376">
        <v>13</v>
      </c>
      <c r="M24376">
        <v>4</v>
      </c>
      <c r="N24376">
        <v>2</v>
      </c>
      <c r="O24376">
        <v>0</v>
      </c>
      <c r="P24376" s="119" t="s">
        <v>20254</v>
      </c>
    </row>
    <row r="24377" spans="1:16" x14ac:dyDescent="0.25">
      <c r="A24377">
        <v>78409</v>
      </c>
      <c r="B24377" s="119" t="s">
        <v>16717</v>
      </c>
      <c r="C24377">
        <v>0</v>
      </c>
      <c r="E24377">
        <v>404</v>
      </c>
      <c r="F24377">
        <v>48131</v>
      </c>
      <c r="G24377">
        <v>87</v>
      </c>
      <c r="H24377">
        <v>77167</v>
      </c>
      <c r="I24377" s="119" t="s">
        <v>6335</v>
      </c>
      <c r="J24377" s="119" t="s">
        <v>222</v>
      </c>
      <c r="K24377" s="1">
        <v>46255.758941458334</v>
      </c>
      <c r="L24377">
        <v>4</v>
      </c>
      <c r="M24377">
        <v>6</v>
      </c>
      <c r="N24377">
        <v>0</v>
      </c>
      <c r="O24377">
        <v>1</v>
      </c>
      <c r="P24377" s="119" t="s">
        <v>20254</v>
      </c>
    </row>
    <row r="24378" spans="1:16" x14ac:dyDescent="0.25">
      <c r="A24378">
        <v>78427</v>
      </c>
      <c r="B24378" s="119" t="s">
        <v>16718</v>
      </c>
      <c r="C24378">
        <v>0</v>
      </c>
      <c r="E24378">
        <v>44</v>
      </c>
      <c r="F24378">
        <v>174119</v>
      </c>
      <c r="G24378">
        <v>66</v>
      </c>
      <c r="H24378">
        <v>303894</v>
      </c>
      <c r="I24378" s="119" t="s">
        <v>16</v>
      </c>
      <c r="J24378" s="119" t="s">
        <v>222</v>
      </c>
      <c r="K24378" s="1">
        <v>46255.758941458334</v>
      </c>
      <c r="L24378">
        <v>5</v>
      </c>
      <c r="M24378">
        <v>4</v>
      </c>
      <c r="N24378">
        <v>2</v>
      </c>
      <c r="O24378">
        <v>0</v>
      </c>
      <c r="P24378" s="119" t="s">
        <v>20254</v>
      </c>
    </row>
    <row r="24379" spans="1:16" x14ac:dyDescent="0.25">
      <c r="A24379">
        <v>78443</v>
      </c>
      <c r="B24379" s="119" t="s">
        <v>16719</v>
      </c>
      <c r="C24379">
        <v>0</v>
      </c>
      <c r="E24379">
        <v>309</v>
      </c>
      <c r="F24379">
        <v>71005</v>
      </c>
      <c r="G24379">
        <v>125</v>
      </c>
      <c r="H24379">
        <v>122458</v>
      </c>
      <c r="I24379" s="119" t="s">
        <v>6335</v>
      </c>
      <c r="J24379" s="119" t="s">
        <v>24</v>
      </c>
      <c r="K24379" s="1">
        <v>46255.758941458334</v>
      </c>
      <c r="L24379">
        <v>8</v>
      </c>
      <c r="M24379">
        <v>2</v>
      </c>
      <c r="N24379">
        <v>0</v>
      </c>
      <c r="O24379">
        <v>0</v>
      </c>
      <c r="P24379" s="119" t="s">
        <v>20254</v>
      </c>
    </row>
    <row r="24380" spans="1:16" x14ac:dyDescent="0.25">
      <c r="A24380">
        <v>78455</v>
      </c>
      <c r="B24380" s="119" t="s">
        <v>16720</v>
      </c>
      <c r="C24380">
        <v>0</v>
      </c>
      <c r="E24380">
        <v>1074</v>
      </c>
      <c r="F24380">
        <v>3002112</v>
      </c>
      <c r="G24380">
        <v>23</v>
      </c>
      <c r="H24380">
        <v>3700253</v>
      </c>
      <c r="I24380" s="119" t="s">
        <v>1909</v>
      </c>
      <c r="J24380" s="119" t="s">
        <v>24</v>
      </c>
      <c r="K24380" s="1">
        <v>46255.758941458334</v>
      </c>
      <c r="L24380">
        <v>13</v>
      </c>
      <c r="M24380">
        <v>9</v>
      </c>
      <c r="N24380">
        <v>4</v>
      </c>
      <c r="O24380">
        <v>4</v>
      </c>
      <c r="P24380" s="119" t="s">
        <v>20254</v>
      </c>
    </row>
    <row r="24381" spans="1:16" x14ac:dyDescent="0.25">
      <c r="A24381">
        <v>78523</v>
      </c>
      <c r="B24381" s="119" t="s">
        <v>16721</v>
      </c>
      <c r="C24381">
        <v>0</v>
      </c>
      <c r="E24381">
        <v>46</v>
      </c>
      <c r="F24381">
        <v>500227</v>
      </c>
      <c r="G24381">
        <v>55</v>
      </c>
      <c r="H24381">
        <v>639997</v>
      </c>
      <c r="I24381" s="119" t="s">
        <v>16</v>
      </c>
      <c r="J24381" s="119" t="s">
        <v>222</v>
      </c>
      <c r="K24381" s="1">
        <v>46255.758941458334</v>
      </c>
      <c r="L24381">
        <v>6</v>
      </c>
      <c r="M24381">
        <v>4</v>
      </c>
      <c r="N24381">
        <v>3</v>
      </c>
      <c r="O24381">
        <v>1</v>
      </c>
      <c r="P24381" s="119" t="s">
        <v>20254</v>
      </c>
    </row>
    <row r="24382" spans="1:16" x14ac:dyDescent="0.25">
      <c r="A24382">
        <v>78580</v>
      </c>
      <c r="B24382" s="119" t="s">
        <v>16722</v>
      </c>
      <c r="C24382">
        <v>0</v>
      </c>
      <c r="E24382">
        <v>42</v>
      </c>
      <c r="F24382">
        <v>121043</v>
      </c>
      <c r="G24382">
        <v>63</v>
      </c>
      <c r="H24382">
        <v>293957</v>
      </c>
      <c r="I24382" s="119" t="s">
        <v>16</v>
      </c>
      <c r="J24382" s="119" t="s">
        <v>222</v>
      </c>
      <c r="K24382" s="1">
        <v>46255.758941458334</v>
      </c>
      <c r="L24382">
        <v>25</v>
      </c>
      <c r="M24382">
        <v>4</v>
      </c>
      <c r="N24382">
        <v>1</v>
      </c>
      <c r="O24382">
        <v>0</v>
      </c>
      <c r="P24382" s="119" t="s">
        <v>20254</v>
      </c>
    </row>
    <row r="24383" spans="1:16" x14ac:dyDescent="0.25">
      <c r="A24383">
        <v>78598</v>
      </c>
      <c r="B24383" s="119" t="s">
        <v>16723</v>
      </c>
      <c r="C24383">
        <v>0</v>
      </c>
      <c r="E24383">
        <v>815</v>
      </c>
      <c r="F24383">
        <v>150436</v>
      </c>
      <c r="G24383">
        <v>0</v>
      </c>
      <c r="H24383">
        <v>0</v>
      </c>
      <c r="I24383" s="119" t="s">
        <v>1921</v>
      </c>
      <c r="J24383" s="119" t="s">
        <v>17</v>
      </c>
      <c r="K24383" s="1">
        <v>46255.758941458334</v>
      </c>
      <c r="L24383">
        <v>0</v>
      </c>
      <c r="M24383">
        <v>0</v>
      </c>
      <c r="N24383">
        <v>0</v>
      </c>
      <c r="O24383">
        <v>0</v>
      </c>
      <c r="P24383" s="119" t="s">
        <v>20254</v>
      </c>
    </row>
    <row r="24384" spans="1:16" x14ac:dyDescent="0.25">
      <c r="A24384">
        <v>78625</v>
      </c>
      <c r="B24384" s="119" t="s">
        <v>16724</v>
      </c>
      <c r="C24384">
        <v>0</v>
      </c>
      <c r="E24384">
        <v>323</v>
      </c>
      <c r="F24384">
        <v>60000</v>
      </c>
      <c r="G24384">
        <v>41</v>
      </c>
      <c r="H24384">
        <v>106464</v>
      </c>
      <c r="I24384" s="119" t="s">
        <v>6335</v>
      </c>
      <c r="J24384" s="119" t="s">
        <v>222</v>
      </c>
      <c r="K24384" s="1">
        <v>46255.758941458334</v>
      </c>
      <c r="L24384">
        <v>7</v>
      </c>
      <c r="M24384">
        <v>3</v>
      </c>
      <c r="N24384">
        <v>0</v>
      </c>
      <c r="O24384">
        <v>0</v>
      </c>
      <c r="P24384" s="119" t="s">
        <v>20254</v>
      </c>
    </row>
    <row r="24385" spans="1:16" x14ac:dyDescent="0.25">
      <c r="A24385">
        <v>78629</v>
      </c>
      <c r="B24385" s="119" t="s">
        <v>16725</v>
      </c>
      <c r="C24385">
        <v>0</v>
      </c>
      <c r="E24385">
        <v>60</v>
      </c>
      <c r="F24385">
        <v>186662</v>
      </c>
      <c r="G24385">
        <v>102</v>
      </c>
      <c r="H24385">
        <v>305682</v>
      </c>
      <c r="I24385" s="119" t="s">
        <v>16</v>
      </c>
      <c r="J24385" s="119" t="s">
        <v>222</v>
      </c>
      <c r="K24385" s="1">
        <v>46255.758941458334</v>
      </c>
      <c r="L24385">
        <v>12</v>
      </c>
      <c r="M24385">
        <v>6</v>
      </c>
      <c r="N24385">
        <v>3</v>
      </c>
      <c r="O24385">
        <v>1</v>
      </c>
      <c r="P24385" s="119" t="s">
        <v>20254</v>
      </c>
    </row>
    <row r="24386" spans="1:16" x14ac:dyDescent="0.25">
      <c r="A24386">
        <v>78648</v>
      </c>
      <c r="B24386" s="119" t="s">
        <v>16726</v>
      </c>
      <c r="C24386">
        <v>0</v>
      </c>
      <c r="E24386">
        <v>42</v>
      </c>
      <c r="F24386">
        <v>134238</v>
      </c>
      <c r="G24386">
        <v>70</v>
      </c>
      <c r="H24386">
        <v>201700</v>
      </c>
      <c r="I24386" s="119" t="s">
        <v>16</v>
      </c>
      <c r="J24386" s="119" t="s">
        <v>222</v>
      </c>
      <c r="K24386" s="1">
        <v>46255.758941458334</v>
      </c>
      <c r="L24386">
        <v>7</v>
      </c>
      <c r="M24386">
        <v>2</v>
      </c>
      <c r="N24386">
        <v>4</v>
      </c>
      <c r="O24386">
        <v>1</v>
      </c>
      <c r="P24386" s="119" t="s">
        <v>20254</v>
      </c>
    </row>
    <row r="24387" spans="1:16" x14ac:dyDescent="0.25">
      <c r="A24387">
        <v>78660</v>
      </c>
      <c r="B24387" s="119" t="s">
        <v>16727</v>
      </c>
      <c r="C24387">
        <v>0</v>
      </c>
      <c r="E24387">
        <v>93</v>
      </c>
      <c r="F24387">
        <v>630010</v>
      </c>
      <c r="G24387">
        <v>36</v>
      </c>
      <c r="H24387">
        <v>1099999</v>
      </c>
      <c r="I24387" s="119" t="s">
        <v>16</v>
      </c>
      <c r="J24387" s="119" t="s">
        <v>222</v>
      </c>
      <c r="K24387" s="1">
        <v>46255.758941458334</v>
      </c>
      <c r="L24387">
        <v>4</v>
      </c>
      <c r="M24387">
        <v>4</v>
      </c>
      <c r="N24387">
        <v>1</v>
      </c>
      <c r="O24387">
        <v>2</v>
      </c>
      <c r="P24387" s="119" t="s">
        <v>20254</v>
      </c>
    </row>
    <row r="24388" spans="1:16" x14ac:dyDescent="0.25">
      <c r="A24388">
        <v>78664</v>
      </c>
      <c r="B24388" s="119" t="s">
        <v>16728</v>
      </c>
      <c r="C24388">
        <v>0</v>
      </c>
      <c r="E24388">
        <v>62</v>
      </c>
      <c r="F24388">
        <v>150145</v>
      </c>
      <c r="G24388">
        <v>64</v>
      </c>
      <c r="H24388">
        <v>247296</v>
      </c>
      <c r="I24388" s="119" t="s">
        <v>16</v>
      </c>
      <c r="J24388" s="119" t="s">
        <v>222</v>
      </c>
      <c r="K24388" s="1">
        <v>46255.758941458334</v>
      </c>
      <c r="L24388">
        <v>5</v>
      </c>
      <c r="M24388">
        <v>3</v>
      </c>
      <c r="N24388">
        <v>0</v>
      </c>
      <c r="O24388">
        <v>0</v>
      </c>
      <c r="P24388" s="119" t="s">
        <v>20254</v>
      </c>
    </row>
    <row r="24389" spans="1:16" x14ac:dyDescent="0.25">
      <c r="A24389">
        <v>78719</v>
      </c>
      <c r="B24389" s="119" t="s">
        <v>16729</v>
      </c>
      <c r="C24389">
        <v>0</v>
      </c>
      <c r="E24389">
        <v>364</v>
      </c>
      <c r="F24389">
        <v>28002</v>
      </c>
      <c r="G24389">
        <v>561</v>
      </c>
      <c r="H24389">
        <v>31994</v>
      </c>
      <c r="I24389" s="119" t="s">
        <v>16</v>
      </c>
      <c r="J24389" s="119" t="s">
        <v>222</v>
      </c>
      <c r="K24389" s="1">
        <v>46255.758941458334</v>
      </c>
      <c r="L24389">
        <v>2</v>
      </c>
      <c r="M24389">
        <v>34</v>
      </c>
      <c r="N24389">
        <v>0</v>
      </c>
      <c r="O24389">
        <v>7</v>
      </c>
      <c r="P24389" s="119" t="s">
        <v>20254</v>
      </c>
    </row>
    <row r="24390" spans="1:16" x14ac:dyDescent="0.25">
      <c r="A24390">
        <v>78721</v>
      </c>
      <c r="B24390" s="119" t="s">
        <v>16730</v>
      </c>
      <c r="C24390">
        <v>0</v>
      </c>
      <c r="E24390">
        <v>630</v>
      </c>
      <c r="F24390">
        <v>31017</v>
      </c>
      <c r="G24390">
        <v>613</v>
      </c>
      <c r="H24390">
        <v>32498</v>
      </c>
      <c r="I24390" s="119" t="s">
        <v>16</v>
      </c>
      <c r="J24390" s="119" t="s">
        <v>222</v>
      </c>
      <c r="K24390" s="1">
        <v>46255.758941458334</v>
      </c>
      <c r="L24390">
        <v>1</v>
      </c>
      <c r="M24390">
        <v>23</v>
      </c>
      <c r="N24390">
        <v>1</v>
      </c>
      <c r="O24390">
        <v>7</v>
      </c>
      <c r="P24390" s="119" t="s">
        <v>20254</v>
      </c>
    </row>
    <row r="24391" spans="1:16" x14ac:dyDescent="0.25">
      <c r="A24391">
        <v>78722</v>
      </c>
      <c r="B24391" s="119" t="s">
        <v>16731</v>
      </c>
      <c r="C24391">
        <v>0</v>
      </c>
      <c r="E24391">
        <v>743</v>
      </c>
      <c r="F24391">
        <v>33333</v>
      </c>
      <c r="G24391">
        <v>323</v>
      </c>
      <c r="H24391">
        <v>36672</v>
      </c>
      <c r="I24391" s="119" t="s">
        <v>16</v>
      </c>
      <c r="J24391" s="119" t="s">
        <v>222</v>
      </c>
      <c r="K24391" s="1">
        <v>46255.758941458334</v>
      </c>
      <c r="L24391">
        <v>0</v>
      </c>
      <c r="M24391">
        <v>35</v>
      </c>
      <c r="N24391">
        <v>0</v>
      </c>
      <c r="O24391">
        <v>8</v>
      </c>
      <c r="P24391" s="119" t="s">
        <v>20254</v>
      </c>
    </row>
    <row r="24392" spans="1:16" x14ac:dyDescent="0.25">
      <c r="A24392">
        <v>78729</v>
      </c>
      <c r="B24392" s="119" t="s">
        <v>16732</v>
      </c>
      <c r="C24392">
        <v>0</v>
      </c>
      <c r="E24392">
        <v>279</v>
      </c>
      <c r="F24392">
        <v>19668</v>
      </c>
      <c r="G24392">
        <v>616</v>
      </c>
      <c r="H24392">
        <v>22098</v>
      </c>
      <c r="I24392" s="119" t="s">
        <v>16</v>
      </c>
      <c r="J24392" s="119" t="s">
        <v>222</v>
      </c>
      <c r="K24392" s="1">
        <v>46255.758941458334</v>
      </c>
      <c r="L24392">
        <v>5</v>
      </c>
      <c r="M24392">
        <v>35</v>
      </c>
      <c r="N24392">
        <v>0</v>
      </c>
      <c r="O24392">
        <v>7</v>
      </c>
      <c r="P24392" s="119" t="s">
        <v>20254</v>
      </c>
    </row>
    <row r="24393" spans="1:16" x14ac:dyDescent="0.25">
      <c r="A24393">
        <v>78735</v>
      </c>
      <c r="B24393" s="119" t="s">
        <v>16733</v>
      </c>
      <c r="C24393">
        <v>0</v>
      </c>
      <c r="E24393">
        <v>487</v>
      </c>
      <c r="F24393">
        <v>24052</v>
      </c>
      <c r="G24393">
        <v>311</v>
      </c>
      <c r="H24393">
        <v>25884</v>
      </c>
      <c r="I24393" s="119" t="s">
        <v>16</v>
      </c>
      <c r="J24393" s="119" t="s">
        <v>222</v>
      </c>
      <c r="K24393" s="1">
        <v>46255.758941458334</v>
      </c>
      <c r="L24393">
        <v>5</v>
      </c>
      <c r="M24393">
        <v>14</v>
      </c>
      <c r="N24393">
        <v>1</v>
      </c>
      <c r="O24393">
        <v>7</v>
      </c>
      <c r="P24393" s="119" t="s">
        <v>20254</v>
      </c>
    </row>
    <row r="24394" spans="1:16" x14ac:dyDescent="0.25">
      <c r="A24394">
        <v>78736</v>
      </c>
      <c r="B24394" s="119" t="s">
        <v>16734</v>
      </c>
      <c r="C24394">
        <v>0</v>
      </c>
      <c r="E24394">
        <v>681</v>
      </c>
      <c r="F24394">
        <v>26971</v>
      </c>
      <c r="G24394">
        <v>733</v>
      </c>
      <c r="H24394">
        <v>36798</v>
      </c>
      <c r="I24394" s="119" t="s">
        <v>16</v>
      </c>
      <c r="J24394" s="119" t="s">
        <v>222</v>
      </c>
      <c r="K24394" s="1">
        <v>46255.758941458334</v>
      </c>
      <c r="L24394">
        <v>5</v>
      </c>
      <c r="M24394">
        <v>26</v>
      </c>
      <c r="N24394">
        <v>0</v>
      </c>
      <c r="O24394">
        <v>6</v>
      </c>
      <c r="P24394" s="119" t="s">
        <v>20254</v>
      </c>
    </row>
    <row r="24395" spans="1:16" x14ac:dyDescent="0.25">
      <c r="A24395">
        <v>78737</v>
      </c>
      <c r="B24395" s="119" t="s">
        <v>16735</v>
      </c>
      <c r="C24395">
        <v>0</v>
      </c>
      <c r="E24395">
        <v>732</v>
      </c>
      <c r="F24395">
        <v>60730</v>
      </c>
      <c r="G24395">
        <v>239</v>
      </c>
      <c r="H24395">
        <v>72378</v>
      </c>
      <c r="I24395" s="119" t="s">
        <v>16</v>
      </c>
      <c r="J24395" s="119" t="s">
        <v>222</v>
      </c>
      <c r="K24395" s="1">
        <v>46255.758941458334</v>
      </c>
      <c r="L24395">
        <v>5</v>
      </c>
      <c r="M24395">
        <v>32</v>
      </c>
      <c r="N24395">
        <v>1</v>
      </c>
      <c r="O24395">
        <v>8</v>
      </c>
      <c r="P24395" s="119" t="s">
        <v>20254</v>
      </c>
    </row>
    <row r="24396" spans="1:16" x14ac:dyDescent="0.25">
      <c r="A24396">
        <v>78738</v>
      </c>
      <c r="B24396" s="119" t="s">
        <v>16736</v>
      </c>
      <c r="C24396">
        <v>0</v>
      </c>
      <c r="E24396">
        <v>195</v>
      </c>
      <c r="F24396">
        <v>32002</v>
      </c>
      <c r="G24396">
        <v>441</v>
      </c>
      <c r="H24396">
        <v>36464</v>
      </c>
      <c r="I24396" s="119" t="s">
        <v>16</v>
      </c>
      <c r="J24396" s="119" t="s">
        <v>222</v>
      </c>
      <c r="K24396" s="1">
        <v>46255.758941458334</v>
      </c>
      <c r="L24396">
        <v>6</v>
      </c>
      <c r="M24396">
        <v>27</v>
      </c>
      <c r="N24396">
        <v>1</v>
      </c>
      <c r="O24396">
        <v>8</v>
      </c>
      <c r="P24396" s="119" t="s">
        <v>20254</v>
      </c>
    </row>
    <row r="24397" spans="1:16" x14ac:dyDescent="0.25">
      <c r="A24397">
        <v>78739</v>
      </c>
      <c r="B24397" s="119" t="s">
        <v>16737</v>
      </c>
      <c r="C24397">
        <v>0</v>
      </c>
      <c r="E24397">
        <v>668</v>
      </c>
      <c r="F24397">
        <v>25001</v>
      </c>
      <c r="G24397">
        <v>744</v>
      </c>
      <c r="H24397">
        <v>26498</v>
      </c>
      <c r="I24397" s="119" t="s">
        <v>16</v>
      </c>
      <c r="J24397" s="119" t="s">
        <v>222</v>
      </c>
      <c r="K24397" s="1">
        <v>46255.758941458334</v>
      </c>
      <c r="L24397">
        <v>0</v>
      </c>
      <c r="M24397">
        <v>28</v>
      </c>
      <c r="N24397">
        <v>0</v>
      </c>
      <c r="O24397">
        <v>9</v>
      </c>
      <c r="P24397" s="119" t="s">
        <v>20254</v>
      </c>
    </row>
    <row r="24398" spans="1:16" x14ac:dyDescent="0.25">
      <c r="A24398">
        <v>78747</v>
      </c>
      <c r="B24398" s="119" t="s">
        <v>16738</v>
      </c>
      <c r="C24398">
        <v>0</v>
      </c>
      <c r="E24398">
        <v>44</v>
      </c>
      <c r="F24398">
        <v>291151</v>
      </c>
      <c r="G24398">
        <v>50</v>
      </c>
      <c r="H24398">
        <v>499998</v>
      </c>
      <c r="I24398" s="119" t="s">
        <v>16</v>
      </c>
      <c r="J24398" s="119" t="s">
        <v>222</v>
      </c>
      <c r="K24398" s="1">
        <v>46255.758941458334</v>
      </c>
      <c r="L24398">
        <v>14</v>
      </c>
      <c r="M24398">
        <v>6</v>
      </c>
      <c r="N24398">
        <v>3</v>
      </c>
      <c r="O24398">
        <v>0</v>
      </c>
      <c r="P24398" s="119" t="s">
        <v>20254</v>
      </c>
    </row>
    <row r="24399" spans="1:16" x14ac:dyDescent="0.25">
      <c r="A24399">
        <v>78749</v>
      </c>
      <c r="B24399" s="119" t="s">
        <v>16739</v>
      </c>
      <c r="C24399">
        <v>0</v>
      </c>
      <c r="E24399">
        <v>34</v>
      </c>
      <c r="F24399">
        <v>175644</v>
      </c>
      <c r="G24399">
        <v>36</v>
      </c>
      <c r="H24399">
        <v>299995</v>
      </c>
      <c r="I24399" s="119" t="s">
        <v>16</v>
      </c>
      <c r="J24399" s="119" t="s">
        <v>222</v>
      </c>
      <c r="K24399" s="1">
        <v>46255.758941458334</v>
      </c>
      <c r="L24399">
        <v>4</v>
      </c>
      <c r="M24399">
        <v>2</v>
      </c>
      <c r="N24399">
        <v>1</v>
      </c>
      <c r="O24399">
        <v>0</v>
      </c>
      <c r="P24399" s="119" t="s">
        <v>20254</v>
      </c>
    </row>
    <row r="24400" spans="1:16" x14ac:dyDescent="0.25">
      <c r="A24400">
        <v>78750</v>
      </c>
      <c r="B24400" s="119" t="s">
        <v>16740</v>
      </c>
      <c r="C24400">
        <v>0</v>
      </c>
      <c r="E24400">
        <v>32</v>
      </c>
      <c r="F24400">
        <v>166776</v>
      </c>
      <c r="G24400">
        <v>43</v>
      </c>
      <c r="H24400">
        <v>298094</v>
      </c>
      <c r="I24400" s="119" t="s">
        <v>16</v>
      </c>
      <c r="J24400" s="119" t="s">
        <v>222</v>
      </c>
      <c r="K24400" s="1">
        <v>46255.758941458334</v>
      </c>
      <c r="L24400">
        <v>14</v>
      </c>
      <c r="M24400">
        <v>2</v>
      </c>
      <c r="N24400">
        <v>2</v>
      </c>
      <c r="O24400">
        <v>0</v>
      </c>
      <c r="P24400" s="119" t="s">
        <v>20254</v>
      </c>
    </row>
    <row r="24401" spans="1:16" x14ac:dyDescent="0.25">
      <c r="A24401">
        <v>78755</v>
      </c>
      <c r="B24401" s="119" t="s">
        <v>16741</v>
      </c>
      <c r="C24401">
        <v>0</v>
      </c>
      <c r="E24401">
        <v>134</v>
      </c>
      <c r="F24401">
        <v>90145</v>
      </c>
      <c r="G24401">
        <v>150</v>
      </c>
      <c r="H24401">
        <v>177693</v>
      </c>
      <c r="I24401" s="119" t="s">
        <v>16</v>
      </c>
      <c r="J24401" s="119" t="s">
        <v>222</v>
      </c>
      <c r="K24401" s="1">
        <v>46255.758941458334</v>
      </c>
      <c r="L24401">
        <v>9</v>
      </c>
      <c r="M24401">
        <v>2</v>
      </c>
      <c r="N24401">
        <v>1</v>
      </c>
      <c r="O24401">
        <v>0</v>
      </c>
      <c r="P24401" s="119" t="s">
        <v>20254</v>
      </c>
    </row>
    <row r="24402" spans="1:16" x14ac:dyDescent="0.25">
      <c r="A24402">
        <v>78757</v>
      </c>
      <c r="B24402" s="119" t="s">
        <v>16742</v>
      </c>
      <c r="C24402">
        <v>0</v>
      </c>
      <c r="E24402">
        <v>169</v>
      </c>
      <c r="F24402">
        <v>94449</v>
      </c>
      <c r="G24402">
        <v>134</v>
      </c>
      <c r="H24402">
        <v>169877</v>
      </c>
      <c r="I24402" s="119" t="s">
        <v>16</v>
      </c>
      <c r="J24402" s="119" t="s">
        <v>222</v>
      </c>
      <c r="K24402" s="1">
        <v>46255.758941458334</v>
      </c>
      <c r="L24402">
        <v>6</v>
      </c>
      <c r="M24402">
        <v>5</v>
      </c>
      <c r="N24402">
        <v>4</v>
      </c>
      <c r="O24402">
        <v>3</v>
      </c>
      <c r="P24402" s="119" t="s">
        <v>20254</v>
      </c>
    </row>
    <row r="24403" spans="1:16" x14ac:dyDescent="0.25">
      <c r="A24403">
        <v>78759</v>
      </c>
      <c r="B24403" s="119" t="s">
        <v>16743</v>
      </c>
      <c r="C24403">
        <v>0</v>
      </c>
      <c r="E24403">
        <v>29</v>
      </c>
      <c r="F24403">
        <v>150144</v>
      </c>
      <c r="G24403">
        <v>68</v>
      </c>
      <c r="H24403">
        <v>269998</v>
      </c>
      <c r="I24403" s="119" t="s">
        <v>16</v>
      </c>
      <c r="J24403" s="119" t="s">
        <v>222</v>
      </c>
      <c r="K24403" s="1">
        <v>46255.758941458334</v>
      </c>
      <c r="L24403">
        <v>10</v>
      </c>
      <c r="M24403">
        <v>6</v>
      </c>
      <c r="N24403">
        <v>1</v>
      </c>
      <c r="O24403">
        <v>2</v>
      </c>
      <c r="P24403" s="119" t="s">
        <v>20254</v>
      </c>
    </row>
    <row r="24404" spans="1:16" x14ac:dyDescent="0.25">
      <c r="A24404">
        <v>78761</v>
      </c>
      <c r="B24404" s="119" t="s">
        <v>16744</v>
      </c>
      <c r="C24404">
        <v>0</v>
      </c>
      <c r="E24404">
        <v>19</v>
      </c>
      <c r="F24404">
        <v>92101</v>
      </c>
      <c r="G24404">
        <v>70</v>
      </c>
      <c r="H24404">
        <v>180000</v>
      </c>
      <c r="I24404" s="119" t="s">
        <v>16</v>
      </c>
      <c r="J24404" s="119" t="s">
        <v>222</v>
      </c>
      <c r="K24404" s="1">
        <v>46255.758941458334</v>
      </c>
      <c r="L24404">
        <v>8</v>
      </c>
      <c r="M24404">
        <v>5</v>
      </c>
      <c r="N24404">
        <v>1</v>
      </c>
      <c r="O24404">
        <v>1</v>
      </c>
      <c r="P24404" s="119" t="s">
        <v>20254</v>
      </c>
    </row>
    <row r="24405" spans="1:16" x14ac:dyDescent="0.25">
      <c r="A24405">
        <v>78765</v>
      </c>
      <c r="B24405" s="119" t="s">
        <v>16745</v>
      </c>
      <c r="C24405">
        <v>0</v>
      </c>
      <c r="E24405">
        <v>24</v>
      </c>
      <c r="F24405">
        <v>166789</v>
      </c>
      <c r="G24405">
        <v>51</v>
      </c>
      <c r="H24405">
        <v>234499</v>
      </c>
      <c r="I24405" s="119" t="s">
        <v>16</v>
      </c>
      <c r="J24405" s="119" t="s">
        <v>222</v>
      </c>
      <c r="K24405" s="1">
        <v>46255.758941458334</v>
      </c>
      <c r="L24405">
        <v>1</v>
      </c>
      <c r="M24405">
        <v>2</v>
      </c>
      <c r="N24405">
        <v>1</v>
      </c>
      <c r="O24405">
        <v>0</v>
      </c>
      <c r="P24405" s="119" t="s">
        <v>20254</v>
      </c>
    </row>
    <row r="24406" spans="1:16" x14ac:dyDescent="0.25">
      <c r="A24406">
        <v>78772</v>
      </c>
      <c r="B24406" s="119" t="s">
        <v>16746</v>
      </c>
      <c r="C24406">
        <v>0</v>
      </c>
      <c r="E24406">
        <v>49</v>
      </c>
      <c r="F24406">
        <v>335587</v>
      </c>
      <c r="G24406">
        <v>65</v>
      </c>
      <c r="H24406">
        <v>639982</v>
      </c>
      <c r="I24406" s="119" t="s">
        <v>16</v>
      </c>
      <c r="J24406" s="119" t="s">
        <v>222</v>
      </c>
      <c r="K24406" s="1">
        <v>46255.758941458334</v>
      </c>
      <c r="L24406">
        <v>18</v>
      </c>
      <c r="M24406">
        <v>6</v>
      </c>
      <c r="N24406">
        <v>6</v>
      </c>
      <c r="O24406">
        <v>0</v>
      </c>
      <c r="P24406" s="119" t="s">
        <v>20254</v>
      </c>
    </row>
    <row r="24407" spans="1:16" x14ac:dyDescent="0.25">
      <c r="A24407">
        <v>78774</v>
      </c>
      <c r="B24407" s="119" t="s">
        <v>16747</v>
      </c>
      <c r="C24407">
        <v>0</v>
      </c>
      <c r="E24407">
        <v>22</v>
      </c>
      <c r="F24407">
        <v>140113</v>
      </c>
      <c r="G24407">
        <v>103</v>
      </c>
      <c r="H24407">
        <v>199565</v>
      </c>
      <c r="I24407" s="119" t="s">
        <v>16</v>
      </c>
      <c r="J24407" s="119" t="s">
        <v>222</v>
      </c>
      <c r="K24407" s="1">
        <v>46255.758941458334</v>
      </c>
      <c r="L24407">
        <v>11</v>
      </c>
      <c r="M24407">
        <v>2</v>
      </c>
      <c r="N24407">
        <v>0</v>
      </c>
      <c r="O24407">
        <v>0</v>
      </c>
      <c r="P24407" s="119" t="s">
        <v>20254</v>
      </c>
    </row>
    <row r="24408" spans="1:16" x14ac:dyDescent="0.25">
      <c r="A24408">
        <v>78775</v>
      </c>
      <c r="B24408" s="119" t="s">
        <v>16748</v>
      </c>
      <c r="C24408">
        <v>0</v>
      </c>
      <c r="E24408">
        <v>29</v>
      </c>
      <c r="F24408">
        <v>185140</v>
      </c>
      <c r="G24408">
        <v>73</v>
      </c>
      <c r="H24408">
        <v>333297</v>
      </c>
      <c r="I24408" s="119" t="s">
        <v>16</v>
      </c>
      <c r="J24408" s="119" t="s">
        <v>222</v>
      </c>
      <c r="K24408" s="1">
        <v>46255.758941458334</v>
      </c>
      <c r="L24408">
        <v>12</v>
      </c>
      <c r="M24408">
        <v>5</v>
      </c>
      <c r="N24408">
        <v>2</v>
      </c>
      <c r="O24408">
        <v>0</v>
      </c>
      <c r="P24408" s="119" t="s">
        <v>20254</v>
      </c>
    </row>
    <row r="24409" spans="1:16" x14ac:dyDescent="0.25">
      <c r="A24409">
        <v>78776</v>
      </c>
      <c r="B24409" s="119" t="s">
        <v>16749</v>
      </c>
      <c r="C24409">
        <v>0</v>
      </c>
      <c r="E24409">
        <v>35</v>
      </c>
      <c r="F24409">
        <v>133582</v>
      </c>
      <c r="G24409">
        <v>92</v>
      </c>
      <c r="H24409">
        <v>219577</v>
      </c>
      <c r="I24409" s="119" t="s">
        <v>16</v>
      </c>
      <c r="J24409" s="119" t="s">
        <v>222</v>
      </c>
      <c r="K24409" s="1">
        <v>46255.758941458334</v>
      </c>
      <c r="L24409">
        <v>4</v>
      </c>
      <c r="M24409">
        <v>5</v>
      </c>
      <c r="N24409">
        <v>3</v>
      </c>
      <c r="O24409">
        <v>0</v>
      </c>
      <c r="P24409" s="119" t="s">
        <v>20254</v>
      </c>
    </row>
    <row r="24410" spans="1:16" x14ac:dyDescent="0.25">
      <c r="A24410">
        <v>78777</v>
      </c>
      <c r="B24410" s="119" t="s">
        <v>16750</v>
      </c>
      <c r="C24410">
        <v>0</v>
      </c>
      <c r="E24410">
        <v>39</v>
      </c>
      <c r="F24410">
        <v>363512</v>
      </c>
      <c r="G24410">
        <v>27</v>
      </c>
      <c r="H24410">
        <v>699998</v>
      </c>
      <c r="I24410" s="119" t="s">
        <v>16</v>
      </c>
      <c r="J24410" s="119" t="s">
        <v>222</v>
      </c>
      <c r="K24410" s="1">
        <v>46255.758941458334</v>
      </c>
      <c r="L24410">
        <v>14</v>
      </c>
      <c r="M24410">
        <v>4</v>
      </c>
      <c r="N24410">
        <v>5</v>
      </c>
      <c r="O24410">
        <v>0</v>
      </c>
      <c r="P24410" s="119" t="s">
        <v>20254</v>
      </c>
    </row>
    <row r="24411" spans="1:16" x14ac:dyDescent="0.25">
      <c r="A24411">
        <v>78778</v>
      </c>
      <c r="B24411" s="119" t="s">
        <v>16751</v>
      </c>
      <c r="C24411">
        <v>0</v>
      </c>
      <c r="E24411">
        <v>29</v>
      </c>
      <c r="F24411">
        <v>101847</v>
      </c>
      <c r="G24411">
        <v>130</v>
      </c>
      <c r="H24411">
        <v>183083</v>
      </c>
      <c r="I24411" s="119" t="s">
        <v>16</v>
      </c>
      <c r="J24411" s="119" t="s">
        <v>222</v>
      </c>
      <c r="K24411" s="1">
        <v>46255.758941458334</v>
      </c>
      <c r="L24411">
        <v>7</v>
      </c>
      <c r="M24411">
        <v>3</v>
      </c>
      <c r="N24411">
        <v>1</v>
      </c>
      <c r="O24411">
        <v>0</v>
      </c>
      <c r="P24411" s="119" t="s">
        <v>20254</v>
      </c>
    </row>
    <row r="24412" spans="1:16" x14ac:dyDescent="0.25">
      <c r="A24412">
        <v>78779</v>
      </c>
      <c r="B24412" s="119" t="s">
        <v>16752</v>
      </c>
      <c r="C24412">
        <v>0</v>
      </c>
      <c r="E24412">
        <v>38</v>
      </c>
      <c r="F24412">
        <v>150315</v>
      </c>
      <c r="G24412">
        <v>69</v>
      </c>
      <c r="H24412">
        <v>284498</v>
      </c>
      <c r="I24412" s="119" t="s">
        <v>16</v>
      </c>
      <c r="J24412" s="119" t="s">
        <v>222</v>
      </c>
      <c r="K24412" s="1">
        <v>46255.758941458334</v>
      </c>
      <c r="L24412">
        <v>9</v>
      </c>
      <c r="M24412">
        <v>9</v>
      </c>
      <c r="N24412">
        <v>1</v>
      </c>
      <c r="O24412">
        <v>1</v>
      </c>
      <c r="P24412" s="119" t="s">
        <v>20254</v>
      </c>
    </row>
    <row r="24413" spans="1:16" x14ac:dyDescent="0.25">
      <c r="A24413">
        <v>78780</v>
      </c>
      <c r="B24413" s="119" t="s">
        <v>16753</v>
      </c>
      <c r="C24413">
        <v>0</v>
      </c>
      <c r="E24413">
        <v>30</v>
      </c>
      <c r="F24413">
        <v>157709</v>
      </c>
      <c r="G24413">
        <v>56</v>
      </c>
      <c r="H24413">
        <v>319784</v>
      </c>
      <c r="I24413" s="119" t="s">
        <v>16</v>
      </c>
      <c r="J24413" s="119" t="s">
        <v>222</v>
      </c>
      <c r="K24413" s="1">
        <v>46255.758941458334</v>
      </c>
      <c r="L24413">
        <v>6</v>
      </c>
      <c r="M24413">
        <v>5</v>
      </c>
      <c r="N24413">
        <v>5</v>
      </c>
      <c r="O24413">
        <v>1</v>
      </c>
      <c r="P24413" s="119" t="s">
        <v>20254</v>
      </c>
    </row>
    <row r="24414" spans="1:16" x14ac:dyDescent="0.25">
      <c r="A24414">
        <v>79034</v>
      </c>
      <c r="B24414" s="119" t="s">
        <v>16754</v>
      </c>
      <c r="C24414">
        <v>0</v>
      </c>
      <c r="E24414">
        <v>1138</v>
      </c>
      <c r="F24414">
        <v>170809</v>
      </c>
      <c r="G24414">
        <v>158</v>
      </c>
      <c r="H24414">
        <v>239299</v>
      </c>
      <c r="I24414" s="119" t="s">
        <v>1909</v>
      </c>
      <c r="J24414" s="119" t="s">
        <v>222</v>
      </c>
      <c r="K24414" s="1">
        <v>46255.758941458334</v>
      </c>
      <c r="L24414">
        <v>7</v>
      </c>
      <c r="M24414">
        <v>4</v>
      </c>
      <c r="N24414">
        <v>1</v>
      </c>
      <c r="O24414">
        <v>0</v>
      </c>
      <c r="P24414" s="119" t="s">
        <v>20254</v>
      </c>
    </row>
    <row r="24415" spans="1:16" x14ac:dyDescent="0.25">
      <c r="A24415">
        <v>79054</v>
      </c>
      <c r="B24415" s="119" t="s">
        <v>16755</v>
      </c>
      <c r="C24415">
        <v>0</v>
      </c>
      <c r="E24415">
        <v>17</v>
      </c>
      <c r="F24415">
        <v>160739</v>
      </c>
      <c r="G24415">
        <v>47</v>
      </c>
      <c r="H24415">
        <v>266007</v>
      </c>
      <c r="I24415" s="119" t="s">
        <v>16</v>
      </c>
      <c r="J24415" s="119" t="s">
        <v>222</v>
      </c>
      <c r="K24415" s="1">
        <v>46255.758941458334</v>
      </c>
      <c r="L24415">
        <v>13</v>
      </c>
      <c r="M24415">
        <v>5</v>
      </c>
      <c r="N24415">
        <v>5</v>
      </c>
      <c r="O24415">
        <v>0</v>
      </c>
      <c r="P24415" s="119" t="s">
        <v>20254</v>
      </c>
    </row>
    <row r="24416" spans="1:16" x14ac:dyDescent="0.25">
      <c r="A24416">
        <v>79063</v>
      </c>
      <c r="B24416" s="119" t="s">
        <v>16756</v>
      </c>
      <c r="C24416">
        <v>0</v>
      </c>
      <c r="E24416">
        <v>389</v>
      </c>
      <c r="F24416">
        <v>523514</v>
      </c>
      <c r="G24416">
        <v>131</v>
      </c>
      <c r="H24416">
        <v>649999</v>
      </c>
      <c r="I24416" s="119" t="s">
        <v>16</v>
      </c>
      <c r="J24416" s="119" t="s">
        <v>24</v>
      </c>
      <c r="K24416" s="1">
        <v>46255.758941458334</v>
      </c>
      <c r="L24416">
        <v>80</v>
      </c>
      <c r="M24416">
        <v>38</v>
      </c>
      <c r="N24416">
        <v>25</v>
      </c>
      <c r="O24416">
        <v>11</v>
      </c>
      <c r="P24416" s="119" t="s">
        <v>20254</v>
      </c>
    </row>
    <row r="24417" spans="1:16" x14ac:dyDescent="0.25">
      <c r="A24417">
        <v>79074</v>
      </c>
      <c r="B24417" s="119" t="s">
        <v>16757</v>
      </c>
      <c r="C24417">
        <v>0</v>
      </c>
      <c r="E24417">
        <v>27</v>
      </c>
      <c r="F24417">
        <v>116008</v>
      </c>
      <c r="G24417">
        <v>37</v>
      </c>
      <c r="H24417">
        <v>209587</v>
      </c>
      <c r="I24417" s="119" t="s">
        <v>16</v>
      </c>
      <c r="J24417" s="119" t="s">
        <v>222</v>
      </c>
      <c r="K24417" s="1">
        <v>46255.758941458334</v>
      </c>
      <c r="L24417">
        <v>5</v>
      </c>
      <c r="M24417">
        <v>2</v>
      </c>
      <c r="N24417">
        <v>2</v>
      </c>
      <c r="O24417">
        <v>0</v>
      </c>
      <c r="P24417" s="119" t="s">
        <v>20254</v>
      </c>
    </row>
    <row r="24418" spans="1:16" x14ac:dyDescent="0.25">
      <c r="A24418">
        <v>79079</v>
      </c>
      <c r="B24418" s="119" t="s">
        <v>16758</v>
      </c>
      <c r="C24418">
        <v>0</v>
      </c>
      <c r="E24418">
        <v>11195</v>
      </c>
      <c r="F24418">
        <v>141</v>
      </c>
      <c r="G24418">
        <v>12479</v>
      </c>
      <c r="H24418">
        <v>143</v>
      </c>
      <c r="I24418" s="119" t="s">
        <v>6020</v>
      </c>
      <c r="J24418" s="119" t="s">
        <v>17</v>
      </c>
      <c r="K24418" s="1">
        <v>46255.758941458334</v>
      </c>
      <c r="L24418">
        <v>8759</v>
      </c>
      <c r="M24418">
        <v>667</v>
      </c>
      <c r="N24418">
        <v>2967</v>
      </c>
      <c r="O24418">
        <v>346</v>
      </c>
      <c r="P24418" s="119" t="s">
        <v>20254</v>
      </c>
    </row>
    <row r="24419" spans="1:16" x14ac:dyDescent="0.25">
      <c r="A24419">
        <v>79085</v>
      </c>
      <c r="B24419" s="119" t="s">
        <v>16759</v>
      </c>
      <c r="C24419">
        <v>0</v>
      </c>
      <c r="E24419">
        <v>469</v>
      </c>
      <c r="F24419">
        <v>540010</v>
      </c>
      <c r="G24419">
        <v>150</v>
      </c>
      <c r="H24419">
        <v>859900</v>
      </c>
      <c r="I24419" s="119" t="s">
        <v>16</v>
      </c>
      <c r="J24419" s="119" t="s">
        <v>24</v>
      </c>
      <c r="K24419" s="1">
        <v>46255.758941458334</v>
      </c>
      <c r="L24419">
        <v>30</v>
      </c>
      <c r="M24419">
        <v>44</v>
      </c>
      <c r="N24419">
        <v>1</v>
      </c>
      <c r="O24419">
        <v>7</v>
      </c>
      <c r="P24419" s="119" t="s">
        <v>20254</v>
      </c>
    </row>
    <row r="24420" spans="1:16" x14ac:dyDescent="0.25">
      <c r="A24420">
        <v>79101</v>
      </c>
      <c r="B24420" s="119" t="s">
        <v>16760</v>
      </c>
      <c r="C24420">
        <v>0</v>
      </c>
      <c r="E24420">
        <v>43</v>
      </c>
      <c r="F24420">
        <v>135940</v>
      </c>
      <c r="G24420">
        <v>32</v>
      </c>
      <c r="H24420">
        <v>221496</v>
      </c>
      <c r="I24420" s="119" t="s">
        <v>16</v>
      </c>
      <c r="J24420" s="119" t="s">
        <v>222</v>
      </c>
      <c r="K24420" s="1">
        <v>46255.758941458334</v>
      </c>
      <c r="L24420">
        <v>13</v>
      </c>
      <c r="M24420">
        <v>2</v>
      </c>
      <c r="N24420">
        <v>3</v>
      </c>
      <c r="O24420">
        <v>0</v>
      </c>
      <c r="P24420" s="119" t="s">
        <v>20254</v>
      </c>
    </row>
    <row r="24421" spans="1:16" x14ac:dyDescent="0.25">
      <c r="A24421">
        <v>79107</v>
      </c>
      <c r="B24421" s="119" t="s">
        <v>16761</v>
      </c>
      <c r="C24421">
        <v>0</v>
      </c>
      <c r="E24421">
        <v>47</v>
      </c>
      <c r="F24421">
        <v>302746</v>
      </c>
      <c r="G24421">
        <v>27</v>
      </c>
      <c r="H24421">
        <v>629997</v>
      </c>
      <c r="I24421" s="119" t="s">
        <v>16</v>
      </c>
      <c r="J24421" s="119" t="s">
        <v>222</v>
      </c>
      <c r="K24421" s="1">
        <v>46255.758941458334</v>
      </c>
      <c r="L24421">
        <v>26</v>
      </c>
      <c r="M24421">
        <v>1</v>
      </c>
      <c r="N24421">
        <v>8</v>
      </c>
      <c r="O24421">
        <v>0</v>
      </c>
      <c r="P24421" s="119" t="s">
        <v>20254</v>
      </c>
    </row>
    <row r="24422" spans="1:16" x14ac:dyDescent="0.25">
      <c r="A24422">
        <v>79109</v>
      </c>
      <c r="B24422" s="119" t="s">
        <v>16762</v>
      </c>
      <c r="C24422">
        <v>0</v>
      </c>
      <c r="E24422">
        <v>40</v>
      </c>
      <c r="F24422">
        <v>110405</v>
      </c>
      <c r="G24422">
        <v>69</v>
      </c>
      <c r="H24422">
        <v>159995</v>
      </c>
      <c r="I24422" s="119" t="s">
        <v>16</v>
      </c>
      <c r="J24422" s="119" t="s">
        <v>222</v>
      </c>
      <c r="K24422" s="1">
        <v>46255.758941458334</v>
      </c>
      <c r="L24422">
        <v>2</v>
      </c>
      <c r="M24422">
        <v>2</v>
      </c>
      <c r="N24422">
        <v>0</v>
      </c>
      <c r="O24422">
        <v>1</v>
      </c>
      <c r="P24422" s="119" t="s">
        <v>20254</v>
      </c>
    </row>
    <row r="24423" spans="1:16" x14ac:dyDescent="0.25">
      <c r="A24423">
        <v>79125</v>
      </c>
      <c r="B24423" s="119" t="s">
        <v>16763</v>
      </c>
      <c r="C24423">
        <v>0</v>
      </c>
      <c r="E24423">
        <v>42</v>
      </c>
      <c r="F24423">
        <v>107043</v>
      </c>
      <c r="G24423">
        <v>44</v>
      </c>
      <c r="H24423">
        <v>209871</v>
      </c>
      <c r="I24423" s="119" t="s">
        <v>16</v>
      </c>
      <c r="J24423" s="119" t="s">
        <v>222</v>
      </c>
      <c r="K24423" s="1">
        <v>46255.758941458334</v>
      </c>
      <c r="L24423">
        <v>11</v>
      </c>
      <c r="M24423">
        <v>1</v>
      </c>
      <c r="N24423">
        <v>2</v>
      </c>
      <c r="O24423">
        <v>0</v>
      </c>
      <c r="P24423" s="119" t="s">
        <v>20254</v>
      </c>
    </row>
    <row r="24424" spans="1:16" x14ac:dyDescent="0.25">
      <c r="A24424">
        <v>79131</v>
      </c>
      <c r="B24424" s="119" t="s">
        <v>16764</v>
      </c>
      <c r="C24424">
        <v>0</v>
      </c>
      <c r="E24424">
        <v>40</v>
      </c>
      <c r="F24424">
        <v>130415</v>
      </c>
      <c r="G24424">
        <v>55</v>
      </c>
      <c r="H24424">
        <v>219042</v>
      </c>
      <c r="I24424" s="119" t="s">
        <v>16</v>
      </c>
      <c r="J24424" s="119" t="s">
        <v>222</v>
      </c>
      <c r="K24424" s="1">
        <v>46255.758941458334</v>
      </c>
      <c r="L24424">
        <v>6</v>
      </c>
      <c r="M24424">
        <v>1</v>
      </c>
      <c r="N24424">
        <v>2</v>
      </c>
      <c r="O24424">
        <v>0</v>
      </c>
      <c r="P24424" s="119" t="s">
        <v>20254</v>
      </c>
    </row>
    <row r="24425" spans="1:16" x14ac:dyDescent="0.25">
      <c r="A24425">
        <v>79138</v>
      </c>
      <c r="B24425" s="119" t="s">
        <v>16765</v>
      </c>
      <c r="C24425">
        <v>0</v>
      </c>
      <c r="E24425">
        <v>7422</v>
      </c>
      <c r="F24425">
        <v>30</v>
      </c>
      <c r="G24425">
        <v>31610</v>
      </c>
      <c r="H24425">
        <v>35</v>
      </c>
      <c r="I24425" s="119" t="s">
        <v>6020</v>
      </c>
      <c r="J24425" s="119" t="s">
        <v>17</v>
      </c>
      <c r="K24425" s="1">
        <v>46255.758941458334</v>
      </c>
      <c r="L24425">
        <v>7731</v>
      </c>
      <c r="M24425">
        <v>1197</v>
      </c>
      <c r="N24425">
        <v>1517</v>
      </c>
      <c r="O24425">
        <v>493</v>
      </c>
      <c r="P24425" s="119" t="s">
        <v>20254</v>
      </c>
    </row>
    <row r="24426" spans="1:16" x14ac:dyDescent="0.25">
      <c r="A24426">
        <v>79162</v>
      </c>
      <c r="B24426" s="119" t="s">
        <v>16766</v>
      </c>
      <c r="C24426">
        <v>0</v>
      </c>
      <c r="E24426">
        <v>46</v>
      </c>
      <c r="F24426">
        <v>100419</v>
      </c>
      <c r="G24426">
        <v>40</v>
      </c>
      <c r="H24426">
        <v>197635</v>
      </c>
      <c r="I24426" s="119" t="s">
        <v>16</v>
      </c>
      <c r="J24426" s="119" t="s">
        <v>222</v>
      </c>
      <c r="K24426" s="1">
        <v>46255.758941458334</v>
      </c>
      <c r="L24426">
        <v>2</v>
      </c>
      <c r="M24426">
        <v>2</v>
      </c>
      <c r="N24426">
        <v>0</v>
      </c>
      <c r="O24426">
        <v>0</v>
      </c>
      <c r="P24426" s="119" t="s">
        <v>20254</v>
      </c>
    </row>
    <row r="24427" spans="1:16" x14ac:dyDescent="0.25">
      <c r="A24427">
        <v>79174</v>
      </c>
      <c r="B24427" s="119" t="s">
        <v>16767</v>
      </c>
      <c r="C24427">
        <v>0</v>
      </c>
      <c r="E24427">
        <v>28</v>
      </c>
      <c r="F24427">
        <v>140412</v>
      </c>
      <c r="G24427">
        <v>46</v>
      </c>
      <c r="H24427">
        <v>199298</v>
      </c>
      <c r="I24427" s="119" t="s">
        <v>16</v>
      </c>
      <c r="J24427" s="119" t="s">
        <v>222</v>
      </c>
      <c r="K24427" s="1">
        <v>46255.758941458334</v>
      </c>
      <c r="L24427">
        <v>6</v>
      </c>
      <c r="M24427">
        <v>3</v>
      </c>
      <c r="N24427">
        <v>1</v>
      </c>
      <c r="O24427">
        <v>1</v>
      </c>
      <c r="P24427" s="119" t="s">
        <v>20254</v>
      </c>
    </row>
    <row r="24428" spans="1:16" x14ac:dyDescent="0.25">
      <c r="A24428">
        <v>79192</v>
      </c>
      <c r="B24428" s="119" t="s">
        <v>16768</v>
      </c>
      <c r="C24428">
        <v>0</v>
      </c>
      <c r="E24428">
        <v>34</v>
      </c>
      <c r="F24428">
        <v>113964</v>
      </c>
      <c r="G24428">
        <v>44</v>
      </c>
      <c r="H24428">
        <v>239993</v>
      </c>
      <c r="I24428" s="119" t="s">
        <v>16</v>
      </c>
      <c r="J24428" s="119" t="s">
        <v>222</v>
      </c>
      <c r="K24428" s="1">
        <v>46255.758941458334</v>
      </c>
      <c r="L24428">
        <v>18</v>
      </c>
      <c r="M24428">
        <v>3</v>
      </c>
      <c r="N24428">
        <v>6</v>
      </c>
      <c r="O24428">
        <v>1</v>
      </c>
      <c r="P24428" s="119" t="s">
        <v>20254</v>
      </c>
    </row>
    <row r="24429" spans="1:16" x14ac:dyDescent="0.25">
      <c r="A24429">
        <v>79209</v>
      </c>
      <c r="B24429" s="119" t="s">
        <v>16769</v>
      </c>
      <c r="C24429">
        <v>0</v>
      </c>
      <c r="E24429">
        <v>33</v>
      </c>
      <c r="F24429">
        <v>135209</v>
      </c>
      <c r="G24429">
        <v>45</v>
      </c>
      <c r="H24429">
        <v>219960</v>
      </c>
      <c r="I24429" s="119" t="s">
        <v>16</v>
      </c>
      <c r="J24429" s="119" t="s">
        <v>222</v>
      </c>
      <c r="K24429" s="1">
        <v>46255.758941458334</v>
      </c>
      <c r="L24429">
        <v>3</v>
      </c>
      <c r="M24429">
        <v>2</v>
      </c>
      <c r="N24429">
        <v>1</v>
      </c>
      <c r="O24429">
        <v>0</v>
      </c>
      <c r="P24429" s="119" t="s">
        <v>20254</v>
      </c>
    </row>
    <row r="24430" spans="1:16" x14ac:dyDescent="0.25">
      <c r="A24430">
        <v>79213</v>
      </c>
      <c r="B24430" s="119" t="s">
        <v>16770</v>
      </c>
      <c r="C24430">
        <v>0</v>
      </c>
      <c r="E24430">
        <v>68309</v>
      </c>
      <c r="F24430">
        <v>197</v>
      </c>
      <c r="G24430">
        <v>96432</v>
      </c>
      <c r="H24430">
        <v>198</v>
      </c>
      <c r="I24430" s="119" t="s">
        <v>6020</v>
      </c>
      <c r="J24430" s="119" t="s">
        <v>17</v>
      </c>
      <c r="K24430" s="1">
        <v>46255.758941458334</v>
      </c>
      <c r="L24430">
        <v>8747</v>
      </c>
      <c r="M24430">
        <v>2267</v>
      </c>
      <c r="N24430">
        <v>1963</v>
      </c>
      <c r="O24430">
        <v>717</v>
      </c>
      <c r="P24430" s="119" t="s">
        <v>20254</v>
      </c>
    </row>
    <row r="24431" spans="1:16" x14ac:dyDescent="0.25">
      <c r="A24431">
        <v>79246</v>
      </c>
      <c r="B24431" s="119" t="s">
        <v>16771</v>
      </c>
      <c r="C24431">
        <v>0</v>
      </c>
      <c r="E24431">
        <v>53</v>
      </c>
      <c r="F24431">
        <v>177141</v>
      </c>
      <c r="G24431">
        <v>43</v>
      </c>
      <c r="H24431">
        <v>329995</v>
      </c>
      <c r="I24431" s="119" t="s">
        <v>16</v>
      </c>
      <c r="J24431" s="119" t="s">
        <v>222</v>
      </c>
      <c r="K24431" s="1">
        <v>46255.758941458334</v>
      </c>
      <c r="L24431">
        <v>18</v>
      </c>
      <c r="M24431">
        <v>0</v>
      </c>
      <c r="N24431">
        <v>7</v>
      </c>
      <c r="O24431">
        <v>0</v>
      </c>
      <c r="P24431" s="119" t="s">
        <v>20254</v>
      </c>
    </row>
    <row r="24432" spans="1:16" x14ac:dyDescent="0.25">
      <c r="A24432">
        <v>79260</v>
      </c>
      <c r="B24432" s="119" t="s">
        <v>16772</v>
      </c>
      <c r="C24432">
        <v>0</v>
      </c>
      <c r="E24432">
        <v>109</v>
      </c>
      <c r="F24432">
        <v>850001</v>
      </c>
      <c r="G24432">
        <v>179</v>
      </c>
      <c r="H24432">
        <v>939400</v>
      </c>
      <c r="I24432" s="119" t="s">
        <v>16</v>
      </c>
      <c r="J24432" s="119" t="s">
        <v>24</v>
      </c>
      <c r="K24432" s="1">
        <v>46255.758941458334</v>
      </c>
      <c r="L24432">
        <v>12</v>
      </c>
      <c r="M24432">
        <v>21</v>
      </c>
      <c r="N24432">
        <v>6</v>
      </c>
      <c r="O24432">
        <v>5</v>
      </c>
      <c r="P24432" s="119" t="s">
        <v>20254</v>
      </c>
    </row>
    <row r="24433" spans="1:16" x14ac:dyDescent="0.25">
      <c r="A24433">
        <v>79261</v>
      </c>
      <c r="B24433" s="119" t="s">
        <v>16773</v>
      </c>
      <c r="C24433">
        <v>0</v>
      </c>
      <c r="E24433">
        <v>16</v>
      </c>
      <c r="F24433">
        <v>145004</v>
      </c>
      <c r="G24433">
        <v>40</v>
      </c>
      <c r="H24433">
        <v>229595</v>
      </c>
      <c r="I24433" s="119" t="s">
        <v>16</v>
      </c>
      <c r="J24433" s="119" t="s">
        <v>222</v>
      </c>
      <c r="K24433" s="1">
        <v>46255.758941458334</v>
      </c>
      <c r="L24433">
        <v>7</v>
      </c>
      <c r="M24433">
        <v>3</v>
      </c>
      <c r="N24433">
        <v>0</v>
      </c>
      <c r="O24433">
        <v>2</v>
      </c>
      <c r="P24433" s="119" t="s">
        <v>20254</v>
      </c>
    </row>
    <row r="24434" spans="1:16" x14ac:dyDescent="0.25">
      <c r="A24434">
        <v>79277</v>
      </c>
      <c r="B24434" s="119" t="s">
        <v>16774</v>
      </c>
      <c r="C24434">
        <v>0</v>
      </c>
      <c r="E24434">
        <v>24</v>
      </c>
      <c r="F24434">
        <v>180000</v>
      </c>
      <c r="G24434">
        <v>55</v>
      </c>
      <c r="H24434">
        <v>219592</v>
      </c>
      <c r="I24434" s="119" t="s">
        <v>16</v>
      </c>
      <c r="J24434" s="119" t="s">
        <v>222</v>
      </c>
      <c r="K24434" s="1">
        <v>46255.758941458334</v>
      </c>
      <c r="L24434">
        <v>2</v>
      </c>
      <c r="M24434">
        <v>2</v>
      </c>
      <c r="N24434">
        <v>1</v>
      </c>
      <c r="O24434">
        <v>0</v>
      </c>
      <c r="P24434" s="119" t="s">
        <v>20254</v>
      </c>
    </row>
    <row r="24435" spans="1:16" x14ac:dyDescent="0.25">
      <c r="A24435">
        <v>79300</v>
      </c>
      <c r="B24435" s="119" t="s">
        <v>16775</v>
      </c>
      <c r="C24435">
        <v>0</v>
      </c>
      <c r="E24435">
        <v>25</v>
      </c>
      <c r="F24435">
        <v>145131</v>
      </c>
      <c r="G24435">
        <v>40</v>
      </c>
      <c r="H24435">
        <v>249998</v>
      </c>
      <c r="I24435" s="119" t="s">
        <v>16</v>
      </c>
      <c r="J24435" s="119" t="s">
        <v>222</v>
      </c>
      <c r="K24435" s="1">
        <v>46255.758941458334</v>
      </c>
      <c r="L24435">
        <v>4</v>
      </c>
      <c r="M24435">
        <v>2</v>
      </c>
      <c r="N24435">
        <v>3</v>
      </c>
      <c r="O24435">
        <v>0</v>
      </c>
      <c r="P24435" s="119" t="s">
        <v>20254</v>
      </c>
    </row>
    <row r="24436" spans="1:16" x14ac:dyDescent="0.25">
      <c r="A24436">
        <v>79307</v>
      </c>
      <c r="B24436" s="119" t="s">
        <v>16776</v>
      </c>
      <c r="C24436">
        <v>0</v>
      </c>
      <c r="E24436">
        <v>30</v>
      </c>
      <c r="F24436">
        <v>120233</v>
      </c>
      <c r="G24436">
        <v>35</v>
      </c>
      <c r="H24436">
        <v>209788</v>
      </c>
      <c r="I24436" s="119" t="s">
        <v>16</v>
      </c>
      <c r="J24436" s="119" t="s">
        <v>222</v>
      </c>
      <c r="K24436" s="1">
        <v>46255.758941458334</v>
      </c>
      <c r="L24436">
        <v>3</v>
      </c>
      <c r="M24436">
        <v>2</v>
      </c>
      <c r="N24436">
        <v>0</v>
      </c>
      <c r="O24436">
        <v>0</v>
      </c>
      <c r="P24436" s="119" t="s">
        <v>20254</v>
      </c>
    </row>
    <row r="24437" spans="1:16" x14ac:dyDescent="0.25">
      <c r="A24437">
        <v>79309</v>
      </c>
      <c r="B24437" s="119" t="s">
        <v>16777</v>
      </c>
      <c r="C24437">
        <v>0</v>
      </c>
      <c r="E24437">
        <v>810</v>
      </c>
      <c r="F24437">
        <v>25574</v>
      </c>
      <c r="G24437">
        <v>965</v>
      </c>
      <c r="H24437">
        <v>31374</v>
      </c>
      <c r="I24437" s="119" t="s">
        <v>16</v>
      </c>
      <c r="J24437" s="119" t="s">
        <v>222</v>
      </c>
      <c r="K24437" s="1">
        <v>46255.758941458334</v>
      </c>
      <c r="L24437">
        <v>38</v>
      </c>
      <c r="M24437">
        <v>17</v>
      </c>
      <c r="N24437">
        <v>3</v>
      </c>
      <c r="O24437">
        <v>4</v>
      </c>
      <c r="P24437" s="119" t="s">
        <v>20254</v>
      </c>
    </row>
    <row r="24438" spans="1:16" x14ac:dyDescent="0.25">
      <c r="A24438">
        <v>79317</v>
      </c>
      <c r="B24438" s="119" t="s">
        <v>16778</v>
      </c>
      <c r="C24438">
        <v>0</v>
      </c>
      <c r="E24438">
        <v>851</v>
      </c>
      <c r="F24438">
        <v>24027</v>
      </c>
      <c r="G24438">
        <v>1226</v>
      </c>
      <c r="H24438">
        <v>30999</v>
      </c>
      <c r="I24438" s="119" t="s">
        <v>16</v>
      </c>
      <c r="J24438" s="119" t="s">
        <v>222</v>
      </c>
      <c r="K24438" s="1">
        <v>46255.758941458334</v>
      </c>
      <c r="L24438">
        <v>42</v>
      </c>
      <c r="M24438">
        <v>20</v>
      </c>
      <c r="N24438">
        <v>6</v>
      </c>
      <c r="O24438">
        <v>5</v>
      </c>
      <c r="P24438" s="119" t="s">
        <v>20254</v>
      </c>
    </row>
    <row r="24439" spans="1:16" x14ac:dyDescent="0.25">
      <c r="A24439">
        <v>79340</v>
      </c>
      <c r="B24439" s="119" t="s">
        <v>16779</v>
      </c>
      <c r="C24439">
        <v>0</v>
      </c>
      <c r="E24439">
        <v>460</v>
      </c>
      <c r="F24439">
        <v>20302</v>
      </c>
      <c r="G24439">
        <v>993</v>
      </c>
      <c r="H24439">
        <v>30049</v>
      </c>
      <c r="I24439" s="119" t="s">
        <v>16</v>
      </c>
      <c r="J24439" s="119" t="s">
        <v>222</v>
      </c>
      <c r="K24439" s="1">
        <v>46255.758941458334</v>
      </c>
      <c r="L24439">
        <v>29</v>
      </c>
      <c r="M24439">
        <v>34</v>
      </c>
      <c r="N24439">
        <v>4</v>
      </c>
      <c r="O24439">
        <v>10</v>
      </c>
      <c r="P24439" s="119" t="s">
        <v>20254</v>
      </c>
    </row>
    <row r="24440" spans="1:16" x14ac:dyDescent="0.25">
      <c r="A24440">
        <v>79344</v>
      </c>
      <c r="B24440" s="119" t="s">
        <v>16780</v>
      </c>
      <c r="C24440">
        <v>0</v>
      </c>
      <c r="E24440">
        <v>870</v>
      </c>
      <c r="F24440">
        <v>28083</v>
      </c>
      <c r="G24440">
        <v>897</v>
      </c>
      <c r="H24440">
        <v>49098</v>
      </c>
      <c r="I24440" s="119" t="s">
        <v>16</v>
      </c>
      <c r="J24440" s="119" t="s">
        <v>222</v>
      </c>
      <c r="K24440" s="1">
        <v>46255.758941458334</v>
      </c>
      <c r="L24440">
        <v>38</v>
      </c>
      <c r="M24440">
        <v>24</v>
      </c>
      <c r="N24440">
        <v>5</v>
      </c>
      <c r="O24440">
        <v>10</v>
      </c>
      <c r="P24440" s="119" t="s">
        <v>20254</v>
      </c>
    </row>
    <row r="24441" spans="1:16" x14ac:dyDescent="0.25">
      <c r="A24441">
        <v>79346</v>
      </c>
      <c r="B24441" s="119" t="s">
        <v>16781</v>
      </c>
      <c r="C24441">
        <v>0</v>
      </c>
      <c r="E24441">
        <v>812</v>
      </c>
      <c r="F24441">
        <v>22009</v>
      </c>
      <c r="G24441">
        <v>948</v>
      </c>
      <c r="H24441">
        <v>29999</v>
      </c>
      <c r="I24441" s="119" t="s">
        <v>16</v>
      </c>
      <c r="J24441" s="119" t="s">
        <v>222</v>
      </c>
      <c r="K24441" s="1">
        <v>46255.758941458334</v>
      </c>
      <c r="L24441">
        <v>21</v>
      </c>
      <c r="M24441">
        <v>28</v>
      </c>
      <c r="N24441">
        <v>3</v>
      </c>
      <c r="O24441">
        <v>7</v>
      </c>
      <c r="P24441" s="119" t="s">
        <v>20254</v>
      </c>
    </row>
    <row r="24442" spans="1:16" x14ac:dyDescent="0.25">
      <c r="A24442">
        <v>79358</v>
      </c>
      <c r="B24442" s="119" t="s">
        <v>16782</v>
      </c>
      <c r="C24442">
        <v>0</v>
      </c>
      <c r="E24442">
        <v>975</v>
      </c>
      <c r="F24442">
        <v>22453</v>
      </c>
      <c r="G24442">
        <v>1270</v>
      </c>
      <c r="H24442">
        <v>38498</v>
      </c>
      <c r="I24442" s="119" t="s">
        <v>16</v>
      </c>
      <c r="J24442" s="119" t="s">
        <v>222</v>
      </c>
      <c r="K24442" s="1">
        <v>46255.758941458334</v>
      </c>
      <c r="L24442">
        <v>22</v>
      </c>
      <c r="M24442">
        <v>29</v>
      </c>
      <c r="N24442">
        <v>4</v>
      </c>
      <c r="O24442">
        <v>7</v>
      </c>
      <c r="P24442" s="119" t="s">
        <v>20254</v>
      </c>
    </row>
    <row r="24443" spans="1:16" x14ac:dyDescent="0.25">
      <c r="A24443">
        <v>79362</v>
      </c>
      <c r="B24443" s="119" t="s">
        <v>16783</v>
      </c>
      <c r="C24443">
        <v>0</v>
      </c>
      <c r="E24443">
        <v>816</v>
      </c>
      <c r="F24443">
        <v>411880</v>
      </c>
      <c r="G24443">
        <v>29</v>
      </c>
      <c r="H24443">
        <v>580055</v>
      </c>
      <c r="I24443" s="119" t="s">
        <v>16</v>
      </c>
      <c r="J24443" s="119" t="s">
        <v>222</v>
      </c>
      <c r="K24443" s="1">
        <v>46255.758941458334</v>
      </c>
      <c r="L24443">
        <v>6</v>
      </c>
      <c r="M24443">
        <v>8</v>
      </c>
      <c r="N24443">
        <v>4</v>
      </c>
      <c r="O24443">
        <v>1</v>
      </c>
      <c r="P24443" s="119" t="s">
        <v>20254</v>
      </c>
    </row>
    <row r="24444" spans="1:16" x14ac:dyDescent="0.25">
      <c r="A24444">
        <v>79369</v>
      </c>
      <c r="B24444" s="119" t="s">
        <v>16784</v>
      </c>
      <c r="C24444">
        <v>0</v>
      </c>
      <c r="E24444">
        <v>1038</v>
      </c>
      <c r="F24444">
        <v>346882</v>
      </c>
      <c r="G24444">
        <v>15</v>
      </c>
      <c r="H24444">
        <v>679696</v>
      </c>
      <c r="I24444" s="119" t="s">
        <v>16</v>
      </c>
      <c r="J24444" s="119" t="s">
        <v>222</v>
      </c>
      <c r="K24444" s="1">
        <v>46255.758941458334</v>
      </c>
      <c r="L24444">
        <v>22</v>
      </c>
      <c r="M24444">
        <v>7</v>
      </c>
      <c r="N24444">
        <v>8</v>
      </c>
      <c r="O24444">
        <v>4</v>
      </c>
      <c r="P24444" s="119" t="s">
        <v>20254</v>
      </c>
    </row>
    <row r="24445" spans="1:16" x14ac:dyDescent="0.25">
      <c r="A24445">
        <v>79373</v>
      </c>
      <c r="B24445" s="119" t="s">
        <v>16785</v>
      </c>
      <c r="C24445">
        <v>0</v>
      </c>
      <c r="E24445">
        <v>41</v>
      </c>
      <c r="F24445">
        <v>416868</v>
      </c>
      <c r="G24445">
        <v>37</v>
      </c>
      <c r="H24445">
        <v>679797</v>
      </c>
      <c r="I24445" s="119" t="s">
        <v>16</v>
      </c>
      <c r="J24445" s="119" t="s">
        <v>222</v>
      </c>
      <c r="K24445" s="1">
        <v>46255.758941458334</v>
      </c>
      <c r="L24445">
        <v>17</v>
      </c>
      <c r="M24445">
        <v>7</v>
      </c>
      <c r="N24445">
        <v>7</v>
      </c>
      <c r="O24445">
        <v>2</v>
      </c>
      <c r="P24445" s="119" t="s">
        <v>20254</v>
      </c>
    </row>
    <row r="24446" spans="1:16" x14ac:dyDescent="0.25">
      <c r="A24446">
        <v>79375</v>
      </c>
      <c r="B24446" s="119" t="s">
        <v>16786</v>
      </c>
      <c r="C24446">
        <v>0</v>
      </c>
      <c r="E24446">
        <v>298</v>
      </c>
      <c r="F24446">
        <v>480000</v>
      </c>
      <c r="G24446">
        <v>19</v>
      </c>
      <c r="H24446">
        <v>1000000</v>
      </c>
      <c r="I24446" s="119" t="s">
        <v>16</v>
      </c>
      <c r="J24446" s="119" t="s">
        <v>222</v>
      </c>
      <c r="K24446" s="1">
        <v>46255.758941458334</v>
      </c>
      <c r="L24446">
        <v>10</v>
      </c>
      <c r="M24446">
        <v>2</v>
      </c>
      <c r="N24446">
        <v>1</v>
      </c>
      <c r="O24446">
        <v>1</v>
      </c>
      <c r="P24446" s="119" t="s">
        <v>20254</v>
      </c>
    </row>
    <row r="24447" spans="1:16" x14ac:dyDescent="0.25">
      <c r="A24447">
        <v>79377</v>
      </c>
      <c r="B24447" s="119" t="s">
        <v>16787</v>
      </c>
      <c r="C24447">
        <v>0</v>
      </c>
      <c r="E24447">
        <v>31</v>
      </c>
      <c r="F24447">
        <v>180972</v>
      </c>
      <c r="G24447">
        <v>44</v>
      </c>
      <c r="H24447">
        <v>300000</v>
      </c>
      <c r="I24447" s="119" t="s">
        <v>16</v>
      </c>
      <c r="J24447" s="119" t="s">
        <v>222</v>
      </c>
      <c r="K24447" s="1">
        <v>46255.758941458334</v>
      </c>
      <c r="L24447">
        <v>5</v>
      </c>
      <c r="M24447">
        <v>4</v>
      </c>
      <c r="N24447">
        <v>1</v>
      </c>
      <c r="O24447">
        <v>1</v>
      </c>
      <c r="P24447" s="119" t="s">
        <v>20254</v>
      </c>
    </row>
    <row r="24448" spans="1:16" x14ac:dyDescent="0.25">
      <c r="A24448">
        <v>79379</v>
      </c>
      <c r="B24448" s="119" t="s">
        <v>16788</v>
      </c>
      <c r="C24448">
        <v>0</v>
      </c>
      <c r="E24448">
        <v>83</v>
      </c>
      <c r="F24448">
        <v>550321</v>
      </c>
      <c r="G24448">
        <v>45</v>
      </c>
      <c r="H24448">
        <v>906861</v>
      </c>
      <c r="I24448" s="119" t="s">
        <v>16</v>
      </c>
      <c r="J24448" s="119" t="s">
        <v>222</v>
      </c>
      <c r="K24448" s="1">
        <v>46255.758941458334</v>
      </c>
      <c r="L24448">
        <v>9</v>
      </c>
      <c r="M24448">
        <v>5</v>
      </c>
      <c r="N24448">
        <v>2</v>
      </c>
      <c r="O24448">
        <v>3</v>
      </c>
      <c r="P24448" s="119" t="s">
        <v>20254</v>
      </c>
    </row>
    <row r="24449" spans="1:16" x14ac:dyDescent="0.25">
      <c r="A24449">
        <v>79382</v>
      </c>
      <c r="B24449" s="119" t="s">
        <v>16789</v>
      </c>
      <c r="C24449">
        <v>0</v>
      </c>
      <c r="E24449">
        <v>25</v>
      </c>
      <c r="F24449">
        <v>172647</v>
      </c>
      <c r="G24449">
        <v>43</v>
      </c>
      <c r="H24449">
        <v>259900</v>
      </c>
      <c r="I24449" s="119" t="s">
        <v>16</v>
      </c>
      <c r="J24449" s="119" t="s">
        <v>222</v>
      </c>
      <c r="K24449" s="1">
        <v>46255.758941458334</v>
      </c>
      <c r="L24449">
        <v>7</v>
      </c>
      <c r="M24449">
        <v>0</v>
      </c>
      <c r="N24449">
        <v>0</v>
      </c>
      <c r="O24449">
        <v>0</v>
      </c>
      <c r="P24449" s="119" t="s">
        <v>20254</v>
      </c>
    </row>
    <row r="24450" spans="1:16" x14ac:dyDescent="0.25">
      <c r="A24450">
        <v>79385</v>
      </c>
      <c r="B24450" s="119" t="s">
        <v>16790</v>
      </c>
      <c r="C24450">
        <v>0</v>
      </c>
      <c r="E24450">
        <v>59</v>
      </c>
      <c r="F24450">
        <v>1008505</v>
      </c>
      <c r="G24450">
        <v>30</v>
      </c>
      <c r="H24450">
        <v>1599995</v>
      </c>
      <c r="I24450" s="119" t="s">
        <v>16</v>
      </c>
      <c r="J24450" s="119" t="s">
        <v>222</v>
      </c>
      <c r="K24450" s="1">
        <v>46255.758941458334</v>
      </c>
      <c r="L24450">
        <v>7</v>
      </c>
      <c r="M24450">
        <v>4</v>
      </c>
      <c r="N24450">
        <v>2</v>
      </c>
      <c r="O24450">
        <v>1</v>
      </c>
      <c r="P24450" s="119" t="s">
        <v>20254</v>
      </c>
    </row>
    <row r="24451" spans="1:16" x14ac:dyDescent="0.25">
      <c r="A24451">
        <v>79389</v>
      </c>
      <c r="B24451" s="119" t="s">
        <v>16791</v>
      </c>
      <c r="C24451">
        <v>0</v>
      </c>
      <c r="E24451">
        <v>325</v>
      </c>
      <c r="F24451">
        <v>620133</v>
      </c>
      <c r="G24451">
        <v>51</v>
      </c>
      <c r="H24451">
        <v>859993</v>
      </c>
      <c r="I24451" s="119" t="s">
        <v>16</v>
      </c>
      <c r="J24451" s="119" t="s">
        <v>222</v>
      </c>
      <c r="K24451" s="1">
        <v>46255.758941458334</v>
      </c>
      <c r="L24451">
        <v>3</v>
      </c>
      <c r="M24451">
        <v>2</v>
      </c>
      <c r="N24451">
        <v>1</v>
      </c>
      <c r="O24451">
        <v>2</v>
      </c>
      <c r="P24451" s="119" t="s">
        <v>20254</v>
      </c>
    </row>
    <row r="24452" spans="1:16" x14ac:dyDescent="0.25">
      <c r="A24452">
        <v>79393</v>
      </c>
      <c r="B24452" s="119" t="s">
        <v>16792</v>
      </c>
      <c r="C24452">
        <v>0</v>
      </c>
      <c r="E24452">
        <v>24</v>
      </c>
      <c r="F24452">
        <v>152007</v>
      </c>
      <c r="G24452">
        <v>60</v>
      </c>
      <c r="H24452">
        <v>240000</v>
      </c>
      <c r="I24452" s="119" t="s">
        <v>16</v>
      </c>
      <c r="J24452" s="119" t="s">
        <v>222</v>
      </c>
      <c r="K24452" s="1">
        <v>46255.758941458334</v>
      </c>
      <c r="L24452">
        <v>7</v>
      </c>
      <c r="M24452">
        <v>2</v>
      </c>
      <c r="N24452">
        <v>2</v>
      </c>
      <c r="O24452">
        <v>1</v>
      </c>
      <c r="P24452" s="119" t="s">
        <v>20254</v>
      </c>
    </row>
    <row r="24453" spans="1:16" x14ac:dyDescent="0.25">
      <c r="A24453">
        <v>79395</v>
      </c>
      <c r="B24453" s="119" t="s">
        <v>16793</v>
      </c>
      <c r="C24453">
        <v>0</v>
      </c>
      <c r="E24453">
        <v>35</v>
      </c>
      <c r="F24453">
        <v>170458</v>
      </c>
      <c r="G24453">
        <v>36</v>
      </c>
      <c r="H24453">
        <v>300452</v>
      </c>
      <c r="I24453" s="119" t="s">
        <v>16</v>
      </c>
      <c r="J24453" s="119" t="s">
        <v>222</v>
      </c>
      <c r="K24453" s="1">
        <v>46255.758941458334</v>
      </c>
      <c r="L24453">
        <v>23</v>
      </c>
      <c r="M24453">
        <v>3</v>
      </c>
      <c r="N24453">
        <v>8</v>
      </c>
      <c r="O24453">
        <v>1</v>
      </c>
      <c r="P24453" s="119" t="s">
        <v>20254</v>
      </c>
    </row>
    <row r="24454" spans="1:16" x14ac:dyDescent="0.25">
      <c r="A24454">
        <v>79399</v>
      </c>
      <c r="B24454" s="119" t="s">
        <v>16794</v>
      </c>
      <c r="C24454">
        <v>0</v>
      </c>
      <c r="E24454">
        <v>48</v>
      </c>
      <c r="F24454">
        <v>170001</v>
      </c>
      <c r="G24454">
        <v>47</v>
      </c>
      <c r="H24454">
        <v>219400</v>
      </c>
      <c r="I24454" s="119" t="s">
        <v>16</v>
      </c>
      <c r="J24454" s="119" t="s">
        <v>222</v>
      </c>
      <c r="K24454" s="1">
        <v>46255.758941458334</v>
      </c>
      <c r="L24454">
        <v>7</v>
      </c>
      <c r="M24454">
        <v>4</v>
      </c>
      <c r="N24454">
        <v>0</v>
      </c>
      <c r="O24454">
        <v>2</v>
      </c>
      <c r="P24454" s="119" t="s">
        <v>20254</v>
      </c>
    </row>
    <row r="24455" spans="1:16" x14ac:dyDescent="0.25">
      <c r="A24455">
        <v>79403</v>
      </c>
      <c r="B24455" s="119" t="s">
        <v>16795</v>
      </c>
      <c r="C24455">
        <v>0</v>
      </c>
      <c r="E24455">
        <v>77</v>
      </c>
      <c r="F24455">
        <v>414433</v>
      </c>
      <c r="G24455">
        <v>51</v>
      </c>
      <c r="H24455">
        <v>499897</v>
      </c>
      <c r="I24455" s="119" t="s">
        <v>16</v>
      </c>
      <c r="J24455" s="119" t="s">
        <v>222</v>
      </c>
      <c r="K24455" s="1">
        <v>46255.758941458334</v>
      </c>
      <c r="L24455">
        <v>3</v>
      </c>
      <c r="M24455">
        <v>5</v>
      </c>
      <c r="N24455">
        <v>0</v>
      </c>
      <c r="O24455">
        <v>2</v>
      </c>
      <c r="P24455" s="119" t="s">
        <v>20254</v>
      </c>
    </row>
    <row r="24456" spans="1:16" x14ac:dyDescent="0.25">
      <c r="A24456">
        <v>79404</v>
      </c>
      <c r="B24456" s="119" t="s">
        <v>16796</v>
      </c>
      <c r="C24456">
        <v>0</v>
      </c>
      <c r="E24456">
        <v>296</v>
      </c>
      <c r="F24456">
        <v>658710</v>
      </c>
      <c r="G24456">
        <v>24</v>
      </c>
      <c r="H24456">
        <v>939992</v>
      </c>
      <c r="I24456" s="119" t="s">
        <v>16</v>
      </c>
      <c r="J24456" s="119" t="s">
        <v>222</v>
      </c>
      <c r="K24456" s="1">
        <v>46255.758941458334</v>
      </c>
      <c r="L24456">
        <v>1</v>
      </c>
      <c r="M24456">
        <v>4</v>
      </c>
      <c r="N24456">
        <v>0</v>
      </c>
      <c r="O24456">
        <v>1</v>
      </c>
      <c r="P24456" s="119" t="s">
        <v>20254</v>
      </c>
    </row>
    <row r="24457" spans="1:16" x14ac:dyDescent="0.25">
      <c r="A24457">
        <v>79407</v>
      </c>
      <c r="B24457" s="119" t="s">
        <v>16797</v>
      </c>
      <c r="C24457">
        <v>0</v>
      </c>
      <c r="E24457">
        <v>63</v>
      </c>
      <c r="F24457">
        <v>505254</v>
      </c>
      <c r="G24457">
        <v>20</v>
      </c>
      <c r="H24457">
        <v>704999</v>
      </c>
      <c r="I24457" s="119" t="s">
        <v>16</v>
      </c>
      <c r="J24457" s="119" t="s">
        <v>222</v>
      </c>
      <c r="K24457" s="1">
        <v>46255.758941458334</v>
      </c>
      <c r="L24457">
        <v>8</v>
      </c>
      <c r="M24457">
        <v>6</v>
      </c>
      <c r="N24457">
        <v>2</v>
      </c>
      <c r="O24457">
        <v>0</v>
      </c>
      <c r="P24457" s="119" t="s">
        <v>20254</v>
      </c>
    </row>
    <row r="24458" spans="1:16" x14ac:dyDescent="0.25">
      <c r="A24458">
        <v>79409</v>
      </c>
      <c r="B24458" s="119" t="s">
        <v>16798</v>
      </c>
      <c r="C24458">
        <v>0</v>
      </c>
      <c r="E24458">
        <v>317</v>
      </c>
      <c r="F24458">
        <v>155226</v>
      </c>
      <c r="G24458">
        <v>50</v>
      </c>
      <c r="H24458">
        <v>379698</v>
      </c>
      <c r="I24458" s="119" t="s">
        <v>16</v>
      </c>
      <c r="J24458" s="119" t="s">
        <v>222</v>
      </c>
      <c r="K24458" s="1">
        <v>46255.758941458334</v>
      </c>
      <c r="L24458">
        <v>12</v>
      </c>
      <c r="M24458">
        <v>4</v>
      </c>
      <c r="N24458">
        <v>0</v>
      </c>
      <c r="O24458">
        <v>1</v>
      </c>
      <c r="P24458" s="119" t="s">
        <v>20254</v>
      </c>
    </row>
    <row r="24459" spans="1:16" x14ac:dyDescent="0.25">
      <c r="A24459">
        <v>79410</v>
      </c>
      <c r="B24459" s="119" t="s">
        <v>16799</v>
      </c>
      <c r="C24459">
        <v>0</v>
      </c>
      <c r="E24459">
        <v>24556</v>
      </c>
      <c r="F24459">
        <v>3653</v>
      </c>
      <c r="G24459">
        <v>34109</v>
      </c>
      <c r="H24459">
        <v>5353</v>
      </c>
      <c r="I24459" s="119" t="s">
        <v>3582</v>
      </c>
      <c r="J24459" s="119" t="s">
        <v>13431</v>
      </c>
      <c r="K24459" s="1">
        <v>46255.758941458334</v>
      </c>
      <c r="L24459">
        <v>2201</v>
      </c>
      <c r="M24459">
        <v>6093</v>
      </c>
      <c r="N24459">
        <v>968</v>
      </c>
      <c r="O24459">
        <v>1799</v>
      </c>
      <c r="P24459" s="119" t="s">
        <v>20254</v>
      </c>
    </row>
    <row r="24460" spans="1:16" x14ac:dyDescent="0.25">
      <c r="A24460">
        <v>79423</v>
      </c>
      <c r="B24460" s="119" t="s">
        <v>16800</v>
      </c>
      <c r="C24460">
        <v>0</v>
      </c>
      <c r="E24460">
        <v>17662</v>
      </c>
      <c r="F24460">
        <v>105</v>
      </c>
      <c r="G24460">
        <v>3118</v>
      </c>
      <c r="H24460">
        <v>175</v>
      </c>
      <c r="I24460" s="119" t="s">
        <v>6020</v>
      </c>
      <c r="J24460" s="119" t="s">
        <v>17</v>
      </c>
      <c r="K24460" s="1">
        <v>46255.758941458334</v>
      </c>
      <c r="L24460">
        <v>995</v>
      </c>
      <c r="M24460">
        <v>19</v>
      </c>
      <c r="N24460">
        <v>312</v>
      </c>
      <c r="O24460">
        <v>1</v>
      </c>
      <c r="P24460" s="119" t="s">
        <v>20254</v>
      </c>
    </row>
    <row r="24461" spans="1:16" x14ac:dyDescent="0.25">
      <c r="A24461">
        <v>79428</v>
      </c>
      <c r="B24461" s="119" t="s">
        <v>16801</v>
      </c>
      <c r="C24461">
        <v>0</v>
      </c>
      <c r="E24461">
        <v>78</v>
      </c>
      <c r="F24461">
        <v>243101</v>
      </c>
      <c r="G24461">
        <v>17</v>
      </c>
      <c r="H24461">
        <v>689999</v>
      </c>
      <c r="I24461" s="119" t="s">
        <v>6020</v>
      </c>
      <c r="J24461" s="119" t="s">
        <v>17</v>
      </c>
      <c r="K24461" s="1">
        <v>46255.758941458334</v>
      </c>
      <c r="L24461">
        <v>3</v>
      </c>
      <c r="M24461">
        <v>3</v>
      </c>
      <c r="N24461">
        <v>0</v>
      </c>
      <c r="O24461">
        <v>0</v>
      </c>
      <c r="P24461" s="119" t="s">
        <v>20254</v>
      </c>
    </row>
    <row r="24462" spans="1:16" x14ac:dyDescent="0.25">
      <c r="A24462">
        <v>79430</v>
      </c>
      <c r="B24462" s="119" t="s">
        <v>16802</v>
      </c>
      <c r="C24462">
        <v>0</v>
      </c>
      <c r="E24462">
        <v>824</v>
      </c>
      <c r="F24462">
        <v>40107</v>
      </c>
      <c r="G24462">
        <v>0</v>
      </c>
      <c r="H24462">
        <v>0</v>
      </c>
      <c r="I24462" s="119" t="s">
        <v>16</v>
      </c>
      <c r="J24462" s="119" t="s">
        <v>17</v>
      </c>
      <c r="K24462" s="1">
        <v>46255.758941458334</v>
      </c>
      <c r="L24462">
        <v>0</v>
      </c>
      <c r="M24462">
        <v>0</v>
      </c>
      <c r="N24462">
        <v>0</v>
      </c>
      <c r="O24462">
        <v>0</v>
      </c>
      <c r="P24462" s="119" t="s">
        <v>20254</v>
      </c>
    </row>
    <row r="24463" spans="1:16" x14ac:dyDescent="0.25">
      <c r="A24463">
        <v>79488</v>
      </c>
      <c r="B24463" s="119" t="s">
        <v>16803</v>
      </c>
      <c r="C24463">
        <v>80</v>
      </c>
      <c r="E24463">
        <v>14181</v>
      </c>
      <c r="F24463">
        <v>141</v>
      </c>
      <c r="G24463">
        <v>4678</v>
      </c>
      <c r="H24463">
        <v>224</v>
      </c>
      <c r="I24463" s="119" t="s">
        <v>16</v>
      </c>
      <c r="J24463" s="119" t="s">
        <v>139</v>
      </c>
      <c r="K24463" s="1">
        <v>46255.758941458334</v>
      </c>
      <c r="L24463">
        <v>542</v>
      </c>
      <c r="M24463">
        <v>163</v>
      </c>
      <c r="N24463">
        <v>182</v>
      </c>
      <c r="O24463">
        <v>54</v>
      </c>
      <c r="P24463" s="119" t="s">
        <v>20254</v>
      </c>
    </row>
    <row r="24464" spans="1:16" x14ac:dyDescent="0.25">
      <c r="A24464">
        <v>79491</v>
      </c>
      <c r="B24464" s="119" t="s">
        <v>16804</v>
      </c>
      <c r="C24464">
        <v>0</v>
      </c>
      <c r="E24464">
        <v>843</v>
      </c>
      <c r="F24464">
        <v>424</v>
      </c>
      <c r="G24464">
        <v>0</v>
      </c>
      <c r="H24464">
        <v>0</v>
      </c>
      <c r="I24464" s="119" t="s">
        <v>16</v>
      </c>
      <c r="J24464" s="119" t="s">
        <v>17</v>
      </c>
      <c r="K24464" s="1">
        <v>46255.758941458334</v>
      </c>
      <c r="L24464">
        <v>0</v>
      </c>
      <c r="M24464">
        <v>0</v>
      </c>
      <c r="N24464">
        <v>0</v>
      </c>
      <c r="O24464">
        <v>0</v>
      </c>
      <c r="P24464" s="119" t="s">
        <v>20254</v>
      </c>
    </row>
    <row r="24465" spans="1:16" x14ac:dyDescent="0.25">
      <c r="A24465">
        <v>79507</v>
      </c>
      <c r="B24465" s="119" t="s">
        <v>16805</v>
      </c>
      <c r="C24465">
        <v>80</v>
      </c>
      <c r="E24465">
        <v>4646</v>
      </c>
      <c r="F24465">
        <v>500</v>
      </c>
      <c r="G24465">
        <v>1530</v>
      </c>
      <c r="H24465">
        <v>1199</v>
      </c>
      <c r="I24465" s="119" t="s">
        <v>3582</v>
      </c>
      <c r="J24465" s="119" t="s">
        <v>17</v>
      </c>
      <c r="K24465" s="1">
        <v>46255.758941458334</v>
      </c>
      <c r="L24465">
        <v>29</v>
      </c>
      <c r="M24465">
        <v>0</v>
      </c>
      <c r="N24465">
        <v>2</v>
      </c>
      <c r="O24465">
        <v>0</v>
      </c>
      <c r="P24465" s="119" t="s">
        <v>20254</v>
      </c>
    </row>
    <row r="24466" spans="1:16" x14ac:dyDescent="0.25">
      <c r="A24466">
        <v>79521</v>
      </c>
      <c r="B24466" s="119" t="s">
        <v>16806</v>
      </c>
      <c r="C24466">
        <v>0</v>
      </c>
      <c r="E24466">
        <v>639</v>
      </c>
      <c r="F24466">
        <v>10522</v>
      </c>
      <c r="G24466">
        <v>0</v>
      </c>
      <c r="H24466">
        <v>0</v>
      </c>
      <c r="I24466" s="119" t="s">
        <v>16</v>
      </c>
      <c r="J24466" s="119" t="s">
        <v>17</v>
      </c>
      <c r="K24466" s="1">
        <v>46255.758941458334</v>
      </c>
      <c r="L24466">
        <v>0</v>
      </c>
      <c r="M24466">
        <v>0</v>
      </c>
      <c r="N24466">
        <v>0</v>
      </c>
      <c r="O24466">
        <v>0</v>
      </c>
      <c r="P24466" s="119" t="s">
        <v>20254</v>
      </c>
    </row>
    <row r="24467" spans="1:16" x14ac:dyDescent="0.25">
      <c r="A24467">
        <v>79524</v>
      </c>
      <c r="B24467" s="119" t="s">
        <v>16807</v>
      </c>
      <c r="C24467">
        <v>0</v>
      </c>
      <c r="E24467">
        <v>754</v>
      </c>
      <c r="F24467">
        <v>1003</v>
      </c>
      <c r="G24467">
        <v>0</v>
      </c>
      <c r="H24467">
        <v>0</v>
      </c>
      <c r="I24467" s="119" t="s">
        <v>16</v>
      </c>
      <c r="J24467" s="119" t="s">
        <v>17</v>
      </c>
      <c r="K24467" s="1">
        <v>46255.758941458334</v>
      </c>
      <c r="L24467">
        <v>0</v>
      </c>
      <c r="M24467">
        <v>0</v>
      </c>
      <c r="N24467">
        <v>0</v>
      </c>
      <c r="O24467">
        <v>0</v>
      </c>
      <c r="P24467" s="119" t="s">
        <v>20254</v>
      </c>
    </row>
    <row r="24468" spans="1:16" x14ac:dyDescent="0.25">
      <c r="A24468">
        <v>79535</v>
      </c>
      <c r="B24468" s="119" t="s">
        <v>16808</v>
      </c>
      <c r="C24468">
        <v>0</v>
      </c>
      <c r="E24468">
        <v>39</v>
      </c>
      <c r="F24468">
        <v>100001</v>
      </c>
      <c r="G24468">
        <v>0</v>
      </c>
      <c r="H24468">
        <v>0</v>
      </c>
      <c r="I24468" s="119" t="s">
        <v>16</v>
      </c>
      <c r="J24468" s="119" t="s">
        <v>17</v>
      </c>
      <c r="K24468" s="1">
        <v>46255.758941458334</v>
      </c>
      <c r="L24468">
        <v>0</v>
      </c>
      <c r="M24468">
        <v>0</v>
      </c>
      <c r="N24468">
        <v>0</v>
      </c>
      <c r="O24468">
        <v>0</v>
      </c>
      <c r="P24468" s="119" t="s">
        <v>20254</v>
      </c>
    </row>
    <row r="24469" spans="1:16" x14ac:dyDescent="0.25">
      <c r="A24469">
        <v>79538</v>
      </c>
      <c r="B24469" s="119" t="s">
        <v>16809</v>
      </c>
      <c r="C24469">
        <v>0</v>
      </c>
      <c r="E24469">
        <v>932</v>
      </c>
      <c r="F24469">
        <v>23</v>
      </c>
      <c r="G24469">
        <v>0</v>
      </c>
      <c r="H24469">
        <v>0</v>
      </c>
      <c r="I24469" s="119" t="s">
        <v>16</v>
      </c>
      <c r="J24469" s="119" t="s">
        <v>17</v>
      </c>
      <c r="K24469" s="1">
        <v>46255.758941458334</v>
      </c>
      <c r="L24469">
        <v>0</v>
      </c>
      <c r="M24469">
        <v>0</v>
      </c>
      <c r="N24469">
        <v>0</v>
      </c>
      <c r="O24469">
        <v>0</v>
      </c>
      <c r="P24469" s="119" t="s">
        <v>20254</v>
      </c>
    </row>
    <row r="24470" spans="1:16" x14ac:dyDescent="0.25">
      <c r="A24470">
        <v>79541</v>
      </c>
      <c r="B24470" s="119" t="s">
        <v>16810</v>
      </c>
      <c r="C24470">
        <v>80</v>
      </c>
      <c r="E24470">
        <v>10848</v>
      </c>
      <c r="F24470">
        <v>589</v>
      </c>
      <c r="G24470">
        <v>8271</v>
      </c>
      <c r="H24470">
        <v>1088</v>
      </c>
      <c r="I24470" s="119" t="s">
        <v>16</v>
      </c>
      <c r="J24470" s="119" t="s">
        <v>139</v>
      </c>
      <c r="K24470" s="1">
        <v>46255.758941458334</v>
      </c>
      <c r="L24470">
        <v>355</v>
      </c>
      <c r="M24470">
        <v>154</v>
      </c>
      <c r="N24470">
        <v>104</v>
      </c>
      <c r="O24470">
        <v>3</v>
      </c>
      <c r="P24470" s="119" t="s">
        <v>20254</v>
      </c>
    </row>
    <row r="24471" spans="1:16" x14ac:dyDescent="0.25">
      <c r="A24471">
        <v>79543</v>
      </c>
      <c r="B24471" s="119" t="s">
        <v>16811</v>
      </c>
      <c r="C24471">
        <v>0</v>
      </c>
      <c r="E24471">
        <v>537</v>
      </c>
      <c r="F24471">
        <v>1410</v>
      </c>
      <c r="G24471">
        <v>0</v>
      </c>
      <c r="H24471">
        <v>0</v>
      </c>
      <c r="I24471" s="119" t="s">
        <v>16</v>
      </c>
      <c r="J24471" s="119" t="s">
        <v>17</v>
      </c>
      <c r="K24471" s="1">
        <v>46255.758941458334</v>
      </c>
      <c r="L24471">
        <v>0</v>
      </c>
      <c r="M24471">
        <v>0</v>
      </c>
      <c r="N24471">
        <v>0</v>
      </c>
      <c r="O24471">
        <v>0</v>
      </c>
      <c r="P24471" s="119" t="s">
        <v>20254</v>
      </c>
    </row>
    <row r="24472" spans="1:16" x14ac:dyDescent="0.25">
      <c r="A24472">
        <v>79546</v>
      </c>
      <c r="B24472" s="119" t="s">
        <v>16812</v>
      </c>
      <c r="C24472">
        <v>0</v>
      </c>
      <c r="E24472">
        <v>273</v>
      </c>
      <c r="F24472">
        <v>5009</v>
      </c>
      <c r="G24472">
        <v>0</v>
      </c>
      <c r="H24472">
        <v>0</v>
      </c>
      <c r="I24472" s="119" t="s">
        <v>16</v>
      </c>
      <c r="J24472" s="119" t="s">
        <v>17</v>
      </c>
      <c r="K24472" s="1">
        <v>46255.758941458334</v>
      </c>
      <c r="L24472">
        <v>0</v>
      </c>
      <c r="M24472">
        <v>0</v>
      </c>
      <c r="N24472">
        <v>0</v>
      </c>
      <c r="O24472">
        <v>0</v>
      </c>
      <c r="P24472" s="119" t="s">
        <v>20254</v>
      </c>
    </row>
    <row r="24473" spans="1:16" x14ac:dyDescent="0.25">
      <c r="A24473">
        <v>79547</v>
      </c>
      <c r="B24473" s="119" t="s">
        <v>16813</v>
      </c>
      <c r="C24473">
        <v>0</v>
      </c>
      <c r="E24473">
        <v>665</v>
      </c>
      <c r="F24473">
        <v>1008</v>
      </c>
      <c r="G24473">
        <v>0</v>
      </c>
      <c r="H24473">
        <v>0</v>
      </c>
      <c r="I24473" s="119" t="s">
        <v>16</v>
      </c>
      <c r="J24473" s="119" t="s">
        <v>17</v>
      </c>
      <c r="K24473" s="1">
        <v>46255.758941458334</v>
      </c>
      <c r="L24473">
        <v>0</v>
      </c>
      <c r="M24473">
        <v>0</v>
      </c>
      <c r="N24473">
        <v>0</v>
      </c>
      <c r="O24473">
        <v>0</v>
      </c>
      <c r="P24473" s="119" t="s">
        <v>20254</v>
      </c>
    </row>
    <row r="24474" spans="1:16" x14ac:dyDescent="0.25">
      <c r="A24474">
        <v>79548</v>
      </c>
      <c r="B24474" s="119" t="s">
        <v>16814</v>
      </c>
      <c r="C24474">
        <v>0</v>
      </c>
      <c r="E24474">
        <v>58</v>
      </c>
      <c r="F24474">
        <v>240974</v>
      </c>
      <c r="G24474">
        <v>18</v>
      </c>
      <c r="H24474">
        <v>730310</v>
      </c>
      <c r="I24474" s="119" t="s">
        <v>6020</v>
      </c>
      <c r="J24474" s="119" t="s">
        <v>17</v>
      </c>
      <c r="K24474" s="1">
        <v>46255.758941458334</v>
      </c>
      <c r="L24474">
        <v>0</v>
      </c>
      <c r="M24474">
        <v>0</v>
      </c>
      <c r="N24474">
        <v>0</v>
      </c>
      <c r="O24474">
        <v>0</v>
      </c>
      <c r="P24474" s="119" t="s">
        <v>20254</v>
      </c>
    </row>
    <row r="24475" spans="1:16" x14ac:dyDescent="0.25">
      <c r="A24475">
        <v>79557</v>
      </c>
      <c r="B24475" s="119" t="s">
        <v>16815</v>
      </c>
      <c r="C24475">
        <v>0</v>
      </c>
      <c r="E24475">
        <v>13</v>
      </c>
      <c r="F24475">
        <v>110720</v>
      </c>
      <c r="G24475">
        <v>0</v>
      </c>
      <c r="H24475">
        <v>0</v>
      </c>
      <c r="I24475" s="119" t="s">
        <v>16</v>
      </c>
      <c r="J24475" s="119" t="s">
        <v>17</v>
      </c>
      <c r="K24475" s="1">
        <v>46255.758941458334</v>
      </c>
      <c r="L24475">
        <v>0</v>
      </c>
      <c r="M24475">
        <v>0</v>
      </c>
      <c r="N24475">
        <v>0</v>
      </c>
      <c r="O24475">
        <v>0</v>
      </c>
      <c r="P24475" s="119" t="s">
        <v>20254</v>
      </c>
    </row>
    <row r="24476" spans="1:16" x14ac:dyDescent="0.25">
      <c r="A24476">
        <v>79571</v>
      </c>
      <c r="B24476" s="119" t="s">
        <v>16816</v>
      </c>
      <c r="C24476">
        <v>0</v>
      </c>
      <c r="E24476">
        <v>44</v>
      </c>
      <c r="F24476">
        <v>250002</v>
      </c>
      <c r="G24476">
        <v>0</v>
      </c>
      <c r="H24476">
        <v>0</v>
      </c>
      <c r="I24476" s="119" t="s">
        <v>16</v>
      </c>
      <c r="J24476" s="119" t="s">
        <v>17</v>
      </c>
      <c r="K24476" s="1">
        <v>46255.758941458334</v>
      </c>
      <c r="L24476">
        <v>0</v>
      </c>
      <c r="M24476">
        <v>0</v>
      </c>
      <c r="N24476">
        <v>0</v>
      </c>
      <c r="O24476">
        <v>0</v>
      </c>
      <c r="P24476" s="119" t="s">
        <v>20254</v>
      </c>
    </row>
    <row r="24477" spans="1:16" x14ac:dyDescent="0.25">
      <c r="A24477">
        <v>79575</v>
      </c>
      <c r="B24477" s="119" t="s">
        <v>16817</v>
      </c>
      <c r="C24477">
        <v>0</v>
      </c>
      <c r="E24477">
        <v>13</v>
      </c>
      <c r="F24477">
        <v>50009</v>
      </c>
      <c r="G24477">
        <v>0</v>
      </c>
      <c r="H24477">
        <v>0</v>
      </c>
      <c r="I24477" s="119" t="s">
        <v>16</v>
      </c>
      <c r="J24477" s="119" t="s">
        <v>17</v>
      </c>
      <c r="K24477" s="1">
        <v>46255.758941458334</v>
      </c>
      <c r="L24477">
        <v>0</v>
      </c>
      <c r="M24477">
        <v>0</v>
      </c>
      <c r="N24477">
        <v>0</v>
      </c>
      <c r="O24477">
        <v>0</v>
      </c>
      <c r="P24477" s="119" t="s">
        <v>20254</v>
      </c>
    </row>
    <row r="24478" spans="1:16" x14ac:dyDescent="0.25">
      <c r="A24478">
        <v>79590</v>
      </c>
      <c r="B24478" s="119" t="s">
        <v>16818</v>
      </c>
      <c r="C24478">
        <v>0</v>
      </c>
      <c r="E24478">
        <v>149</v>
      </c>
      <c r="F24478">
        <v>250496</v>
      </c>
      <c r="G24478">
        <v>44</v>
      </c>
      <c r="H24478">
        <v>399795</v>
      </c>
      <c r="I24478" s="119" t="s">
        <v>6020</v>
      </c>
      <c r="J24478" s="119" t="s">
        <v>17</v>
      </c>
      <c r="K24478" s="1">
        <v>46255.758941458334</v>
      </c>
      <c r="L24478">
        <v>4</v>
      </c>
      <c r="M24478">
        <v>0</v>
      </c>
      <c r="N24478">
        <v>2</v>
      </c>
      <c r="O24478">
        <v>0</v>
      </c>
      <c r="P24478" s="119" t="s">
        <v>20254</v>
      </c>
    </row>
    <row r="24479" spans="1:16" x14ac:dyDescent="0.25">
      <c r="A24479">
        <v>79594</v>
      </c>
      <c r="B24479" s="119" t="s">
        <v>16819</v>
      </c>
      <c r="C24479">
        <v>0</v>
      </c>
      <c r="E24479">
        <v>271</v>
      </c>
      <c r="F24479">
        <v>10007</v>
      </c>
      <c r="G24479">
        <v>0</v>
      </c>
      <c r="H24479">
        <v>0</v>
      </c>
      <c r="I24479" s="119" t="s">
        <v>16</v>
      </c>
      <c r="J24479" s="119" t="s">
        <v>17</v>
      </c>
      <c r="K24479" s="1">
        <v>46255.758941458334</v>
      </c>
      <c r="L24479">
        <v>0</v>
      </c>
      <c r="M24479">
        <v>0</v>
      </c>
      <c r="N24479">
        <v>0</v>
      </c>
      <c r="O24479">
        <v>0</v>
      </c>
      <c r="P24479" s="119" t="s">
        <v>20254</v>
      </c>
    </row>
    <row r="24480" spans="1:16" x14ac:dyDescent="0.25">
      <c r="A24480">
        <v>79606</v>
      </c>
      <c r="B24480" s="119" t="s">
        <v>16820</v>
      </c>
      <c r="C24480">
        <v>0</v>
      </c>
      <c r="E24480">
        <v>50</v>
      </c>
      <c r="F24480">
        <v>210964</v>
      </c>
      <c r="G24480">
        <v>29</v>
      </c>
      <c r="H24480">
        <v>699699</v>
      </c>
      <c r="I24480" s="119" t="s">
        <v>6020</v>
      </c>
      <c r="J24480" s="119" t="s">
        <v>17</v>
      </c>
      <c r="K24480" s="1">
        <v>46255.758941458334</v>
      </c>
      <c r="L24480">
        <v>0</v>
      </c>
      <c r="M24480">
        <v>0</v>
      </c>
      <c r="N24480">
        <v>0</v>
      </c>
      <c r="O24480">
        <v>0</v>
      </c>
      <c r="P24480" s="119" t="s">
        <v>20254</v>
      </c>
    </row>
    <row r="24481" spans="1:16" x14ac:dyDescent="0.25">
      <c r="A24481">
        <v>79636</v>
      </c>
      <c r="B24481" s="119" t="s">
        <v>16821</v>
      </c>
      <c r="C24481">
        <v>0</v>
      </c>
      <c r="E24481">
        <v>120</v>
      </c>
      <c r="F24481">
        <v>108507</v>
      </c>
      <c r="G24481">
        <v>66</v>
      </c>
      <c r="H24481">
        <v>170899</v>
      </c>
      <c r="I24481" s="119" t="s">
        <v>16</v>
      </c>
      <c r="J24481" s="119" t="s">
        <v>222</v>
      </c>
      <c r="K24481" s="1">
        <v>46255.758941458334</v>
      </c>
      <c r="L24481">
        <v>5</v>
      </c>
      <c r="M24481">
        <v>5</v>
      </c>
      <c r="N24481">
        <v>1</v>
      </c>
      <c r="O24481">
        <v>0</v>
      </c>
      <c r="P24481" s="119" t="s">
        <v>20254</v>
      </c>
    </row>
    <row r="24482" spans="1:16" x14ac:dyDescent="0.25">
      <c r="A24482">
        <v>79637</v>
      </c>
      <c r="B24482" s="119" t="s">
        <v>16822</v>
      </c>
      <c r="C24482">
        <v>80</v>
      </c>
      <c r="D24482">
        <v>24591</v>
      </c>
      <c r="E24482">
        <v>756</v>
      </c>
      <c r="F24482">
        <v>26821</v>
      </c>
      <c r="G24482">
        <v>515</v>
      </c>
      <c r="H24482">
        <v>38467</v>
      </c>
      <c r="I24482" s="119" t="s">
        <v>4726</v>
      </c>
      <c r="J24482" s="119" t="s">
        <v>24</v>
      </c>
      <c r="K24482" s="1">
        <v>46255.758941458334</v>
      </c>
      <c r="L24482">
        <v>24</v>
      </c>
      <c r="M24482">
        <v>14</v>
      </c>
      <c r="N24482">
        <v>10</v>
      </c>
      <c r="O24482">
        <v>5</v>
      </c>
      <c r="P24482" s="119" t="s">
        <v>20254</v>
      </c>
    </row>
    <row r="24483" spans="1:16" x14ac:dyDescent="0.25">
      <c r="A24483">
        <v>79638</v>
      </c>
      <c r="B24483" s="119" t="s">
        <v>16823</v>
      </c>
      <c r="C24483">
        <v>80</v>
      </c>
      <c r="D24483">
        <v>67343</v>
      </c>
      <c r="E24483">
        <v>1153</v>
      </c>
      <c r="F24483">
        <v>5066</v>
      </c>
      <c r="G24483">
        <v>2212</v>
      </c>
      <c r="H24483">
        <v>9967</v>
      </c>
      <c r="I24483" s="119" t="s">
        <v>4726</v>
      </c>
      <c r="J24483" s="119" t="s">
        <v>24</v>
      </c>
      <c r="K24483" s="1">
        <v>46255.758941458334</v>
      </c>
      <c r="L24483">
        <v>10</v>
      </c>
      <c r="M24483">
        <v>49</v>
      </c>
      <c r="N24483">
        <v>5</v>
      </c>
      <c r="O24483">
        <v>14</v>
      </c>
      <c r="P24483" s="119" t="s">
        <v>20254</v>
      </c>
    </row>
    <row r="24484" spans="1:16" x14ac:dyDescent="0.25">
      <c r="A24484">
        <v>79639</v>
      </c>
      <c r="B24484" s="119" t="s">
        <v>16824</v>
      </c>
      <c r="C24484">
        <v>80</v>
      </c>
      <c r="E24484">
        <v>58</v>
      </c>
      <c r="F24484">
        <v>520033</v>
      </c>
      <c r="G24484">
        <v>38</v>
      </c>
      <c r="H24484">
        <v>2699999</v>
      </c>
      <c r="I24484" s="119" t="s">
        <v>7033</v>
      </c>
      <c r="J24484" s="119" t="s">
        <v>24</v>
      </c>
      <c r="K24484" s="1">
        <v>46255.758941458334</v>
      </c>
      <c r="L24484">
        <v>12</v>
      </c>
      <c r="M24484">
        <v>2</v>
      </c>
      <c r="N24484">
        <v>1</v>
      </c>
      <c r="O24484">
        <v>1</v>
      </c>
      <c r="P24484" s="119" t="s">
        <v>20254</v>
      </c>
    </row>
    <row r="24485" spans="1:16" x14ac:dyDescent="0.25">
      <c r="A24485">
        <v>79644</v>
      </c>
      <c r="B24485" s="119" t="s">
        <v>16825</v>
      </c>
      <c r="C24485">
        <v>0</v>
      </c>
      <c r="E24485">
        <v>59</v>
      </c>
      <c r="F24485">
        <v>300138</v>
      </c>
      <c r="G24485">
        <v>44</v>
      </c>
      <c r="H24485">
        <v>499988</v>
      </c>
      <c r="I24485" s="119" t="s">
        <v>16</v>
      </c>
      <c r="J24485" s="119" t="s">
        <v>222</v>
      </c>
      <c r="K24485" s="1">
        <v>46255.758941458334</v>
      </c>
      <c r="L24485">
        <v>3</v>
      </c>
      <c r="M24485">
        <v>4</v>
      </c>
      <c r="N24485">
        <v>0</v>
      </c>
      <c r="O24485">
        <v>0</v>
      </c>
      <c r="P24485" s="119" t="s">
        <v>20254</v>
      </c>
    </row>
    <row r="24486" spans="1:16" x14ac:dyDescent="0.25">
      <c r="A24486">
        <v>79647</v>
      </c>
      <c r="B24486" s="119" t="s">
        <v>16826</v>
      </c>
      <c r="C24486">
        <v>80</v>
      </c>
      <c r="E24486">
        <v>0</v>
      </c>
      <c r="F24486">
        <v>0</v>
      </c>
      <c r="G24486">
        <v>3087</v>
      </c>
      <c r="H24486">
        <v>17166</v>
      </c>
      <c r="I24486" s="119" t="s">
        <v>7033</v>
      </c>
      <c r="J24486" s="119" t="s">
        <v>24</v>
      </c>
      <c r="K24486" s="1">
        <v>46255.758941458334</v>
      </c>
      <c r="L24486">
        <v>22</v>
      </c>
      <c r="M24486">
        <v>74</v>
      </c>
      <c r="N24486">
        <v>0</v>
      </c>
      <c r="O24486">
        <v>17</v>
      </c>
      <c r="P24486" s="119" t="s">
        <v>20254</v>
      </c>
    </row>
    <row r="24487" spans="1:16" x14ac:dyDescent="0.25">
      <c r="A24487">
        <v>79648</v>
      </c>
      <c r="B24487" s="119" t="s">
        <v>16827</v>
      </c>
      <c r="C24487">
        <v>0</v>
      </c>
      <c r="E24487">
        <v>67</v>
      </c>
      <c r="F24487">
        <v>104724</v>
      </c>
      <c r="G24487">
        <v>61</v>
      </c>
      <c r="H24487">
        <v>189799</v>
      </c>
      <c r="I24487" s="119" t="s">
        <v>16</v>
      </c>
      <c r="J24487" s="119" t="s">
        <v>222</v>
      </c>
      <c r="K24487" s="1">
        <v>46255.758941458334</v>
      </c>
      <c r="L24487">
        <v>6</v>
      </c>
      <c r="M24487">
        <v>6</v>
      </c>
      <c r="N24487">
        <v>0</v>
      </c>
      <c r="O24487">
        <v>0</v>
      </c>
      <c r="P24487" s="119" t="s">
        <v>20254</v>
      </c>
    </row>
    <row r="24488" spans="1:16" x14ac:dyDescent="0.25">
      <c r="A24488">
        <v>79649</v>
      </c>
      <c r="B24488" s="119" t="s">
        <v>16828</v>
      </c>
      <c r="C24488">
        <v>0</v>
      </c>
      <c r="E24488">
        <v>160</v>
      </c>
      <c r="F24488">
        <v>142443</v>
      </c>
      <c r="G24488">
        <v>72</v>
      </c>
      <c r="H24488">
        <v>182442</v>
      </c>
      <c r="I24488" s="119" t="s">
        <v>16</v>
      </c>
      <c r="J24488" s="119" t="s">
        <v>222</v>
      </c>
      <c r="K24488" s="1">
        <v>46255.758941458334</v>
      </c>
      <c r="L24488">
        <v>4</v>
      </c>
      <c r="M24488">
        <v>3</v>
      </c>
      <c r="N24488">
        <v>1</v>
      </c>
      <c r="O24488">
        <v>0</v>
      </c>
      <c r="P24488" s="119" t="s">
        <v>20254</v>
      </c>
    </row>
    <row r="24489" spans="1:16" x14ac:dyDescent="0.25">
      <c r="A24489">
        <v>79652</v>
      </c>
      <c r="B24489" s="119" t="s">
        <v>16829</v>
      </c>
      <c r="C24489">
        <v>0</v>
      </c>
      <c r="E24489">
        <v>77</v>
      </c>
      <c r="F24489">
        <v>113938</v>
      </c>
      <c r="G24489">
        <v>70</v>
      </c>
      <c r="H24489">
        <v>199906</v>
      </c>
      <c r="I24489" s="119" t="s">
        <v>16</v>
      </c>
      <c r="J24489" s="119" t="s">
        <v>222</v>
      </c>
      <c r="K24489" s="1">
        <v>46255.758941458334</v>
      </c>
      <c r="L24489">
        <v>9</v>
      </c>
      <c r="M24489">
        <v>5</v>
      </c>
      <c r="N24489">
        <v>2</v>
      </c>
      <c r="O24489">
        <v>0</v>
      </c>
      <c r="P24489" s="119" t="s">
        <v>20254</v>
      </c>
    </row>
    <row r="24490" spans="1:16" x14ac:dyDescent="0.25">
      <c r="A24490">
        <v>79653</v>
      </c>
      <c r="B24490" s="119" t="s">
        <v>16824</v>
      </c>
      <c r="C24490">
        <v>80</v>
      </c>
      <c r="E24490">
        <v>37</v>
      </c>
      <c r="F24490">
        <v>537778</v>
      </c>
      <c r="G24490">
        <v>46</v>
      </c>
      <c r="H24490">
        <v>2797774</v>
      </c>
      <c r="I24490" s="119" t="s">
        <v>7033</v>
      </c>
      <c r="J24490" s="119" t="s">
        <v>24</v>
      </c>
      <c r="K24490" s="1">
        <v>46255.758941458334</v>
      </c>
      <c r="L24490">
        <v>7</v>
      </c>
      <c r="M24490">
        <v>1</v>
      </c>
      <c r="N24490">
        <v>0</v>
      </c>
      <c r="O24490">
        <v>1</v>
      </c>
      <c r="P24490" s="119" t="s">
        <v>20254</v>
      </c>
    </row>
    <row r="24491" spans="1:16" x14ac:dyDescent="0.25">
      <c r="A24491">
        <v>79655</v>
      </c>
      <c r="B24491" s="119" t="s">
        <v>16830</v>
      </c>
      <c r="C24491">
        <v>0</v>
      </c>
      <c r="E24491">
        <v>70</v>
      </c>
      <c r="F24491">
        <v>171202</v>
      </c>
      <c r="G24491">
        <v>75</v>
      </c>
      <c r="H24491">
        <v>259995</v>
      </c>
      <c r="I24491" s="119" t="s">
        <v>16</v>
      </c>
      <c r="J24491" s="119" t="s">
        <v>222</v>
      </c>
      <c r="K24491" s="1">
        <v>46255.758941458334</v>
      </c>
      <c r="L24491">
        <v>3</v>
      </c>
      <c r="M24491">
        <v>5</v>
      </c>
      <c r="N24491">
        <v>1</v>
      </c>
      <c r="O24491">
        <v>1</v>
      </c>
      <c r="P24491" s="119" t="s">
        <v>20254</v>
      </c>
    </row>
    <row r="24492" spans="1:16" x14ac:dyDescent="0.25">
      <c r="A24492">
        <v>79658</v>
      </c>
      <c r="B24492" s="119" t="s">
        <v>16831</v>
      </c>
      <c r="C24492">
        <v>0</v>
      </c>
      <c r="E24492">
        <v>78</v>
      </c>
      <c r="F24492">
        <v>110232</v>
      </c>
      <c r="G24492">
        <v>65</v>
      </c>
      <c r="H24492">
        <v>179006</v>
      </c>
      <c r="I24492" s="119" t="s">
        <v>16</v>
      </c>
      <c r="J24492" s="119" t="s">
        <v>222</v>
      </c>
      <c r="K24492" s="1">
        <v>46255.758941458334</v>
      </c>
      <c r="L24492">
        <v>4</v>
      </c>
      <c r="M24492">
        <v>4</v>
      </c>
      <c r="N24492">
        <v>1</v>
      </c>
      <c r="O24492">
        <v>1</v>
      </c>
      <c r="P24492" s="119" t="s">
        <v>20254</v>
      </c>
    </row>
    <row r="24493" spans="1:16" x14ac:dyDescent="0.25">
      <c r="A24493">
        <v>79659</v>
      </c>
      <c r="B24493" s="119" t="s">
        <v>16832</v>
      </c>
      <c r="C24493">
        <v>0</v>
      </c>
      <c r="E24493">
        <v>50</v>
      </c>
      <c r="F24493">
        <v>181591</v>
      </c>
      <c r="G24493">
        <v>45</v>
      </c>
      <c r="H24493">
        <v>349993</v>
      </c>
      <c r="I24493" s="119" t="s">
        <v>16</v>
      </c>
      <c r="J24493" s="119" t="s">
        <v>222</v>
      </c>
      <c r="K24493" s="1">
        <v>46255.758941458334</v>
      </c>
      <c r="L24493">
        <v>15</v>
      </c>
      <c r="M24493">
        <v>7</v>
      </c>
      <c r="N24493">
        <v>4</v>
      </c>
      <c r="O24493">
        <v>0</v>
      </c>
      <c r="P24493" s="119" t="s">
        <v>20254</v>
      </c>
    </row>
    <row r="24494" spans="1:16" x14ac:dyDescent="0.25">
      <c r="A24494">
        <v>79661</v>
      </c>
      <c r="B24494" s="119" t="s">
        <v>16824</v>
      </c>
      <c r="C24494">
        <v>80</v>
      </c>
      <c r="E24494">
        <v>45</v>
      </c>
      <c r="F24494">
        <v>527974</v>
      </c>
      <c r="G24494">
        <v>41</v>
      </c>
      <c r="H24494">
        <v>2297972</v>
      </c>
      <c r="I24494" s="119" t="s">
        <v>7033</v>
      </c>
      <c r="J24494" s="119" t="s">
        <v>24</v>
      </c>
      <c r="K24494" s="1">
        <v>46255.758941458334</v>
      </c>
      <c r="L24494">
        <v>6</v>
      </c>
      <c r="M24494">
        <v>0</v>
      </c>
      <c r="N24494">
        <v>1</v>
      </c>
      <c r="O24494">
        <v>0</v>
      </c>
      <c r="P24494" s="119" t="s">
        <v>20254</v>
      </c>
    </row>
    <row r="24495" spans="1:16" x14ac:dyDescent="0.25">
      <c r="A24495">
        <v>79662</v>
      </c>
      <c r="B24495" s="119" t="s">
        <v>16833</v>
      </c>
      <c r="C24495">
        <v>0</v>
      </c>
      <c r="E24495">
        <v>73</v>
      </c>
      <c r="F24495">
        <v>269930</v>
      </c>
      <c r="G24495">
        <v>64</v>
      </c>
      <c r="H24495">
        <v>329930</v>
      </c>
      <c r="I24495" s="119" t="s">
        <v>16</v>
      </c>
      <c r="J24495" s="119" t="s">
        <v>222</v>
      </c>
      <c r="K24495" s="1">
        <v>46255.758941458334</v>
      </c>
      <c r="L24495">
        <v>3</v>
      </c>
      <c r="M24495">
        <v>4</v>
      </c>
      <c r="N24495">
        <v>0</v>
      </c>
      <c r="O24495">
        <v>0</v>
      </c>
      <c r="P24495" s="119" t="s">
        <v>20254</v>
      </c>
    </row>
    <row r="24496" spans="1:16" x14ac:dyDescent="0.25">
      <c r="A24496">
        <v>79665</v>
      </c>
      <c r="B24496" s="119" t="s">
        <v>16824</v>
      </c>
      <c r="C24496">
        <v>80</v>
      </c>
      <c r="E24496">
        <v>101</v>
      </c>
      <c r="F24496">
        <v>2109896</v>
      </c>
      <c r="G24496">
        <v>53</v>
      </c>
      <c r="H24496">
        <v>2399896</v>
      </c>
      <c r="I24496" s="119" t="s">
        <v>7033</v>
      </c>
      <c r="J24496" s="119" t="s">
        <v>24</v>
      </c>
      <c r="K24496" s="1">
        <v>46255.758941458334</v>
      </c>
      <c r="L24496">
        <v>10</v>
      </c>
      <c r="M24496">
        <v>5</v>
      </c>
      <c r="N24496">
        <v>2</v>
      </c>
      <c r="O24496">
        <v>2</v>
      </c>
      <c r="P24496" s="119" t="s">
        <v>20254</v>
      </c>
    </row>
    <row r="24497" spans="1:16" x14ac:dyDescent="0.25">
      <c r="A24497">
        <v>79669</v>
      </c>
      <c r="B24497" s="119" t="s">
        <v>16824</v>
      </c>
      <c r="C24497">
        <v>80</v>
      </c>
      <c r="E24497">
        <v>59</v>
      </c>
      <c r="F24497">
        <v>1200616</v>
      </c>
      <c r="G24497">
        <v>19</v>
      </c>
      <c r="H24497">
        <v>2309998</v>
      </c>
      <c r="I24497" s="119" t="s">
        <v>7033</v>
      </c>
      <c r="J24497" s="119" t="s">
        <v>24</v>
      </c>
      <c r="K24497" s="1">
        <v>46255.758941458334</v>
      </c>
      <c r="L24497">
        <v>3</v>
      </c>
      <c r="M24497">
        <v>1</v>
      </c>
      <c r="N24497">
        <v>0</v>
      </c>
      <c r="O24497">
        <v>1</v>
      </c>
      <c r="P24497" s="119" t="s">
        <v>20254</v>
      </c>
    </row>
    <row r="24498" spans="1:16" x14ac:dyDescent="0.25">
      <c r="A24498">
        <v>79670</v>
      </c>
      <c r="B24498" s="119" t="s">
        <v>16834</v>
      </c>
      <c r="C24498">
        <v>0</v>
      </c>
      <c r="E24498">
        <v>82</v>
      </c>
      <c r="F24498">
        <v>100101</v>
      </c>
      <c r="G24498">
        <v>70</v>
      </c>
      <c r="H24498">
        <v>169787</v>
      </c>
      <c r="I24498" s="119" t="s">
        <v>16</v>
      </c>
      <c r="J24498" s="119" t="s">
        <v>222</v>
      </c>
      <c r="K24498" s="1">
        <v>46255.758941458334</v>
      </c>
      <c r="L24498">
        <v>3</v>
      </c>
      <c r="M24498">
        <v>4</v>
      </c>
      <c r="N24498">
        <v>0</v>
      </c>
      <c r="O24498">
        <v>0</v>
      </c>
      <c r="P24498" s="119" t="s">
        <v>20254</v>
      </c>
    </row>
    <row r="24499" spans="1:16" x14ac:dyDescent="0.25">
      <c r="A24499">
        <v>79672</v>
      </c>
      <c r="B24499" s="119" t="s">
        <v>16835</v>
      </c>
      <c r="C24499">
        <v>0</v>
      </c>
      <c r="E24499">
        <v>12126</v>
      </c>
      <c r="F24499">
        <v>29024</v>
      </c>
      <c r="G24499">
        <v>505</v>
      </c>
      <c r="H24499">
        <v>37892</v>
      </c>
      <c r="I24499" s="119" t="s">
        <v>6335</v>
      </c>
      <c r="J24499" s="119" t="s">
        <v>24</v>
      </c>
      <c r="K24499" s="1">
        <v>46255.758941458334</v>
      </c>
      <c r="L24499">
        <v>4</v>
      </c>
      <c r="M24499">
        <v>6</v>
      </c>
      <c r="N24499">
        <v>0</v>
      </c>
      <c r="O24499">
        <v>3</v>
      </c>
      <c r="P24499" s="119" t="s">
        <v>20254</v>
      </c>
    </row>
    <row r="24500" spans="1:16" x14ac:dyDescent="0.25">
      <c r="A24500">
        <v>79673</v>
      </c>
      <c r="B24500" s="119" t="s">
        <v>16836</v>
      </c>
      <c r="C24500">
        <v>0</v>
      </c>
      <c r="E24500">
        <v>0</v>
      </c>
      <c r="F24500">
        <v>0</v>
      </c>
      <c r="G24500">
        <v>10304951</v>
      </c>
      <c r="H24500">
        <v>2</v>
      </c>
      <c r="I24500" s="119" t="s">
        <v>16</v>
      </c>
      <c r="J24500" s="119" t="s">
        <v>139</v>
      </c>
      <c r="K24500" s="1">
        <v>46255.758941458334</v>
      </c>
      <c r="L24500">
        <v>0</v>
      </c>
      <c r="M24500">
        <v>6371</v>
      </c>
      <c r="N24500">
        <v>0</v>
      </c>
      <c r="O24500">
        <v>1937</v>
      </c>
      <c r="P24500" s="119" t="s">
        <v>20254</v>
      </c>
    </row>
    <row r="24501" spans="1:16" x14ac:dyDescent="0.25">
      <c r="A24501">
        <v>79674</v>
      </c>
      <c r="B24501" s="119" t="s">
        <v>16824</v>
      </c>
      <c r="C24501">
        <v>80</v>
      </c>
      <c r="E24501">
        <v>182</v>
      </c>
      <c r="F24501">
        <v>1040666</v>
      </c>
      <c r="G24501">
        <v>160</v>
      </c>
      <c r="H24501">
        <v>1409992</v>
      </c>
      <c r="I24501" s="119" t="s">
        <v>7033</v>
      </c>
      <c r="J24501" s="119" t="s">
        <v>24</v>
      </c>
      <c r="K24501" s="1">
        <v>46255.758941458334</v>
      </c>
      <c r="L24501">
        <v>21</v>
      </c>
      <c r="M24501">
        <v>20</v>
      </c>
      <c r="N24501">
        <v>1</v>
      </c>
      <c r="O24501">
        <v>5</v>
      </c>
      <c r="P24501" s="119" t="s">
        <v>20254</v>
      </c>
    </row>
    <row r="24502" spans="1:16" x14ac:dyDescent="0.25">
      <c r="A24502">
        <v>79677</v>
      </c>
      <c r="B24502" s="119" t="s">
        <v>16837</v>
      </c>
      <c r="C24502">
        <v>0</v>
      </c>
      <c r="E24502">
        <v>0</v>
      </c>
      <c r="F24502">
        <v>0</v>
      </c>
      <c r="G24502">
        <v>7722203</v>
      </c>
      <c r="H24502">
        <v>2</v>
      </c>
      <c r="I24502" s="119" t="s">
        <v>16</v>
      </c>
      <c r="J24502" s="119" t="s">
        <v>139</v>
      </c>
      <c r="K24502" s="1">
        <v>46255.758941458334</v>
      </c>
      <c r="L24502">
        <v>0</v>
      </c>
      <c r="M24502">
        <v>9918</v>
      </c>
      <c r="N24502">
        <v>0</v>
      </c>
      <c r="O24502">
        <v>1889</v>
      </c>
      <c r="P24502" s="119" t="s">
        <v>20254</v>
      </c>
    </row>
    <row r="24503" spans="1:16" x14ac:dyDescent="0.25">
      <c r="A24503">
        <v>79679</v>
      </c>
      <c r="B24503" s="119" t="s">
        <v>16838</v>
      </c>
      <c r="C24503">
        <v>0</v>
      </c>
      <c r="E24503">
        <v>0</v>
      </c>
      <c r="F24503">
        <v>0</v>
      </c>
      <c r="G24503">
        <v>6873455</v>
      </c>
      <c r="H24503">
        <v>2</v>
      </c>
      <c r="I24503" s="119" t="s">
        <v>16</v>
      </c>
      <c r="J24503" s="119" t="s">
        <v>139</v>
      </c>
      <c r="K24503" s="1">
        <v>46255.758941458334</v>
      </c>
      <c r="L24503">
        <v>0</v>
      </c>
      <c r="M24503">
        <v>6253</v>
      </c>
      <c r="N24503">
        <v>0</v>
      </c>
      <c r="O24503">
        <v>1290</v>
      </c>
      <c r="P24503" s="119" t="s">
        <v>20254</v>
      </c>
    </row>
    <row r="24504" spans="1:16" x14ac:dyDescent="0.25">
      <c r="A24504">
        <v>79681</v>
      </c>
      <c r="B24504" s="119" t="s">
        <v>16839</v>
      </c>
      <c r="C24504">
        <v>0</v>
      </c>
      <c r="E24504">
        <v>66</v>
      </c>
      <c r="F24504">
        <v>179997</v>
      </c>
      <c r="G24504">
        <v>55</v>
      </c>
      <c r="H24504">
        <v>229993</v>
      </c>
      <c r="I24504" s="119" t="s">
        <v>16</v>
      </c>
      <c r="J24504" s="119" t="s">
        <v>222</v>
      </c>
      <c r="K24504" s="1">
        <v>46255.758941458334</v>
      </c>
      <c r="L24504">
        <v>7</v>
      </c>
      <c r="M24504">
        <v>4</v>
      </c>
      <c r="N24504">
        <v>1</v>
      </c>
      <c r="O24504">
        <v>1</v>
      </c>
      <c r="P24504" s="119" t="s">
        <v>20254</v>
      </c>
    </row>
    <row r="24505" spans="1:16" x14ac:dyDescent="0.25">
      <c r="A24505">
        <v>79682</v>
      </c>
      <c r="B24505" s="119" t="s">
        <v>16840</v>
      </c>
      <c r="C24505">
        <v>0</v>
      </c>
      <c r="E24505">
        <v>84</v>
      </c>
      <c r="F24505">
        <v>259596</v>
      </c>
      <c r="G24505">
        <v>29</v>
      </c>
      <c r="H24505">
        <v>499590</v>
      </c>
      <c r="I24505" s="119" t="s">
        <v>16</v>
      </c>
      <c r="J24505" s="119" t="s">
        <v>222</v>
      </c>
      <c r="K24505" s="1">
        <v>46255.758941458334</v>
      </c>
      <c r="L24505">
        <v>8</v>
      </c>
      <c r="M24505">
        <v>7</v>
      </c>
      <c r="N24505">
        <v>4</v>
      </c>
      <c r="O24505">
        <v>0</v>
      </c>
      <c r="P24505" s="119" t="s">
        <v>20254</v>
      </c>
    </row>
    <row r="24506" spans="1:16" x14ac:dyDescent="0.25">
      <c r="A24506">
        <v>79684</v>
      </c>
      <c r="B24506" s="119" t="s">
        <v>16841</v>
      </c>
      <c r="C24506">
        <v>0</v>
      </c>
      <c r="E24506">
        <v>28248</v>
      </c>
      <c r="F24506">
        <v>150</v>
      </c>
      <c r="G24506">
        <v>17939</v>
      </c>
      <c r="H24506">
        <v>398</v>
      </c>
      <c r="I24506" s="119" t="s">
        <v>6335</v>
      </c>
      <c r="J24506" s="119" t="s">
        <v>24</v>
      </c>
      <c r="K24506" s="1">
        <v>46255.758941458334</v>
      </c>
      <c r="L24506">
        <v>21</v>
      </c>
      <c r="M24506">
        <v>657</v>
      </c>
      <c r="N24506">
        <v>9</v>
      </c>
      <c r="O24506">
        <v>33</v>
      </c>
      <c r="P24506" s="119" t="s">
        <v>20254</v>
      </c>
    </row>
    <row r="24507" spans="1:16" x14ac:dyDescent="0.25">
      <c r="A24507">
        <v>79685</v>
      </c>
      <c r="B24507" s="119" t="s">
        <v>16842</v>
      </c>
      <c r="C24507">
        <v>0</v>
      </c>
      <c r="E24507">
        <v>55</v>
      </c>
      <c r="F24507">
        <v>117939</v>
      </c>
      <c r="G24507">
        <v>74</v>
      </c>
      <c r="H24507">
        <v>229986</v>
      </c>
      <c r="I24507" s="119" t="s">
        <v>16</v>
      </c>
      <c r="J24507" s="119" t="s">
        <v>222</v>
      </c>
      <c r="K24507" s="1">
        <v>46255.758941458334</v>
      </c>
      <c r="L24507">
        <v>6</v>
      </c>
      <c r="M24507">
        <v>7</v>
      </c>
      <c r="N24507">
        <v>1</v>
      </c>
      <c r="O24507">
        <v>1</v>
      </c>
      <c r="P24507" s="119" t="s">
        <v>20254</v>
      </c>
    </row>
    <row r="24508" spans="1:16" x14ac:dyDescent="0.25">
      <c r="A24508">
        <v>79686</v>
      </c>
      <c r="B24508" s="119" t="s">
        <v>16843</v>
      </c>
      <c r="C24508">
        <v>0</v>
      </c>
      <c r="E24508">
        <v>94</v>
      </c>
      <c r="F24508">
        <v>189998</v>
      </c>
      <c r="G24508">
        <v>57</v>
      </c>
      <c r="H24508">
        <v>229997</v>
      </c>
      <c r="I24508" s="119" t="s">
        <v>16</v>
      </c>
      <c r="J24508" s="119" t="s">
        <v>222</v>
      </c>
      <c r="K24508" s="1">
        <v>46255.758941458334</v>
      </c>
      <c r="L24508">
        <v>1</v>
      </c>
      <c r="M24508">
        <v>3</v>
      </c>
      <c r="N24508">
        <v>1</v>
      </c>
      <c r="O24508">
        <v>0</v>
      </c>
      <c r="P24508" s="119" t="s">
        <v>20254</v>
      </c>
    </row>
    <row r="24509" spans="1:16" x14ac:dyDescent="0.25">
      <c r="A24509">
        <v>79687</v>
      </c>
      <c r="B24509" s="119" t="s">
        <v>16844</v>
      </c>
      <c r="C24509">
        <v>0</v>
      </c>
      <c r="E24509">
        <v>54</v>
      </c>
      <c r="F24509">
        <v>112840</v>
      </c>
      <c r="G24509">
        <v>60</v>
      </c>
      <c r="H24509">
        <v>179794</v>
      </c>
      <c r="I24509" s="119" t="s">
        <v>16</v>
      </c>
      <c r="J24509" s="119" t="s">
        <v>222</v>
      </c>
      <c r="K24509" s="1">
        <v>46255.758941458334</v>
      </c>
      <c r="L24509">
        <v>5</v>
      </c>
      <c r="M24509">
        <v>7</v>
      </c>
      <c r="N24509">
        <v>1</v>
      </c>
      <c r="O24509">
        <v>2</v>
      </c>
      <c r="P24509" s="119" t="s">
        <v>20254</v>
      </c>
    </row>
    <row r="24510" spans="1:16" x14ac:dyDescent="0.25">
      <c r="A24510">
        <v>79689</v>
      </c>
      <c r="B24510" s="119" t="s">
        <v>16845</v>
      </c>
      <c r="C24510">
        <v>0</v>
      </c>
      <c r="E24510">
        <v>288</v>
      </c>
      <c r="F24510">
        <v>110679</v>
      </c>
      <c r="G24510">
        <v>40</v>
      </c>
      <c r="H24510">
        <v>250002</v>
      </c>
      <c r="I24510" s="119" t="s">
        <v>16</v>
      </c>
      <c r="J24510" s="119" t="s">
        <v>222</v>
      </c>
      <c r="K24510" s="1">
        <v>46255.758941458334</v>
      </c>
      <c r="L24510">
        <v>9</v>
      </c>
      <c r="M24510">
        <v>7</v>
      </c>
      <c r="N24510">
        <v>1</v>
      </c>
      <c r="O24510">
        <v>0</v>
      </c>
      <c r="P24510" s="119" t="s">
        <v>20254</v>
      </c>
    </row>
    <row r="24511" spans="1:16" x14ac:dyDescent="0.25">
      <c r="A24511">
        <v>79690</v>
      </c>
      <c r="B24511" s="119" t="s">
        <v>16846</v>
      </c>
      <c r="C24511">
        <v>80</v>
      </c>
      <c r="D24511">
        <v>24868</v>
      </c>
      <c r="E24511">
        <v>675</v>
      </c>
      <c r="F24511">
        <v>36043</v>
      </c>
      <c r="G24511">
        <v>244</v>
      </c>
      <c r="H24511">
        <v>55132</v>
      </c>
      <c r="I24511" s="119" t="s">
        <v>4726</v>
      </c>
      <c r="J24511" s="119" t="s">
        <v>24</v>
      </c>
      <c r="K24511" s="1">
        <v>46255.758941458334</v>
      </c>
      <c r="L24511">
        <v>111</v>
      </c>
      <c r="M24511">
        <v>16</v>
      </c>
      <c r="N24511">
        <v>0</v>
      </c>
      <c r="O24511">
        <v>3</v>
      </c>
      <c r="P24511" s="119" t="s">
        <v>20254</v>
      </c>
    </row>
    <row r="24512" spans="1:16" x14ac:dyDescent="0.25">
      <c r="A24512">
        <v>79692</v>
      </c>
      <c r="B24512" s="119" t="s">
        <v>16847</v>
      </c>
      <c r="C24512">
        <v>0</v>
      </c>
      <c r="E24512">
        <v>166</v>
      </c>
      <c r="F24512">
        <v>20659</v>
      </c>
      <c r="G24512">
        <v>551</v>
      </c>
      <c r="H24512">
        <v>23055</v>
      </c>
      <c r="I24512" s="119" t="s">
        <v>16</v>
      </c>
      <c r="J24512" s="119" t="s">
        <v>222</v>
      </c>
      <c r="K24512" s="1">
        <v>46255.758941458334</v>
      </c>
      <c r="L24512">
        <v>6</v>
      </c>
      <c r="M24512">
        <v>38</v>
      </c>
      <c r="N24512">
        <v>2</v>
      </c>
      <c r="O24512">
        <v>13</v>
      </c>
      <c r="P24512" s="119" t="s">
        <v>20254</v>
      </c>
    </row>
    <row r="24513" spans="1:16" x14ac:dyDescent="0.25">
      <c r="A24513">
        <v>79694</v>
      </c>
      <c r="B24513" s="119" t="s">
        <v>16848</v>
      </c>
      <c r="C24513">
        <v>0</v>
      </c>
      <c r="E24513">
        <v>274</v>
      </c>
      <c r="F24513">
        <v>27505</v>
      </c>
      <c r="G24513">
        <v>718</v>
      </c>
      <c r="H24513">
        <v>32300</v>
      </c>
      <c r="I24513" s="119" t="s">
        <v>16</v>
      </c>
      <c r="J24513" s="119" t="s">
        <v>222</v>
      </c>
      <c r="K24513" s="1">
        <v>46255.758941458334</v>
      </c>
      <c r="L24513">
        <v>2</v>
      </c>
      <c r="M24513">
        <v>23</v>
      </c>
      <c r="N24513">
        <v>1</v>
      </c>
      <c r="O24513">
        <v>6</v>
      </c>
      <c r="P24513" s="119" t="s">
        <v>20254</v>
      </c>
    </row>
    <row r="24514" spans="1:16" x14ac:dyDescent="0.25">
      <c r="A24514">
        <v>79697</v>
      </c>
      <c r="B24514" s="119" t="s">
        <v>16849</v>
      </c>
      <c r="C24514">
        <v>0</v>
      </c>
      <c r="E24514">
        <v>379</v>
      </c>
      <c r="F24514">
        <v>25504</v>
      </c>
      <c r="G24514">
        <v>624</v>
      </c>
      <c r="H24514">
        <v>27700</v>
      </c>
      <c r="I24514" s="119" t="s">
        <v>16</v>
      </c>
      <c r="J24514" s="119" t="s">
        <v>222</v>
      </c>
      <c r="K24514" s="1">
        <v>46255.758941458334</v>
      </c>
      <c r="L24514">
        <v>3</v>
      </c>
      <c r="M24514">
        <v>24</v>
      </c>
      <c r="N24514">
        <v>0</v>
      </c>
      <c r="O24514">
        <v>10</v>
      </c>
      <c r="P24514" s="119" t="s">
        <v>20254</v>
      </c>
    </row>
    <row r="24515" spans="1:16" x14ac:dyDescent="0.25">
      <c r="A24515">
        <v>79699</v>
      </c>
      <c r="B24515" s="119" t="s">
        <v>16850</v>
      </c>
      <c r="C24515">
        <v>0</v>
      </c>
      <c r="E24515">
        <v>311</v>
      </c>
      <c r="F24515">
        <v>78908</v>
      </c>
      <c r="G24515">
        <v>371</v>
      </c>
      <c r="H24515">
        <v>98200</v>
      </c>
      <c r="I24515" s="119" t="s">
        <v>16</v>
      </c>
      <c r="J24515" s="119" t="s">
        <v>222</v>
      </c>
      <c r="K24515" s="1">
        <v>46255.758941458334</v>
      </c>
      <c r="L24515">
        <v>6</v>
      </c>
      <c r="M24515">
        <v>12</v>
      </c>
      <c r="N24515">
        <v>2</v>
      </c>
      <c r="O24515">
        <v>5</v>
      </c>
      <c r="P24515" s="119" t="s">
        <v>20254</v>
      </c>
    </row>
    <row r="24516" spans="1:16" x14ac:dyDescent="0.25">
      <c r="A24516">
        <v>79700</v>
      </c>
      <c r="B24516" s="119" t="s">
        <v>16851</v>
      </c>
      <c r="C24516">
        <v>0</v>
      </c>
      <c r="E24516">
        <v>260</v>
      </c>
      <c r="F24516">
        <v>45908</v>
      </c>
      <c r="G24516">
        <v>630</v>
      </c>
      <c r="H24516">
        <v>59700</v>
      </c>
      <c r="I24516" s="119" t="s">
        <v>16</v>
      </c>
      <c r="J24516" s="119" t="s">
        <v>222</v>
      </c>
      <c r="K24516" s="1">
        <v>46255.758941458334</v>
      </c>
      <c r="L24516">
        <v>7</v>
      </c>
      <c r="M24516">
        <v>36</v>
      </c>
      <c r="N24516">
        <v>1</v>
      </c>
      <c r="O24516">
        <v>11</v>
      </c>
      <c r="P24516" s="119" t="s">
        <v>20254</v>
      </c>
    </row>
    <row r="24517" spans="1:16" x14ac:dyDescent="0.25">
      <c r="A24517">
        <v>79701</v>
      </c>
      <c r="B24517" s="119" t="s">
        <v>16852</v>
      </c>
      <c r="C24517">
        <v>0</v>
      </c>
      <c r="E24517">
        <v>719</v>
      </c>
      <c r="F24517">
        <v>33573</v>
      </c>
      <c r="G24517">
        <v>590</v>
      </c>
      <c r="H24517">
        <v>43271</v>
      </c>
      <c r="I24517" s="119" t="s">
        <v>16</v>
      </c>
      <c r="J24517" s="119" t="s">
        <v>222</v>
      </c>
      <c r="K24517" s="1">
        <v>46255.758941458334</v>
      </c>
      <c r="L24517">
        <v>5</v>
      </c>
      <c r="M24517">
        <v>16</v>
      </c>
      <c r="N24517">
        <v>2</v>
      </c>
      <c r="O24517">
        <v>6</v>
      </c>
      <c r="P24517" s="119" t="s">
        <v>20254</v>
      </c>
    </row>
    <row r="24518" spans="1:16" x14ac:dyDescent="0.25">
      <c r="A24518">
        <v>79726</v>
      </c>
      <c r="B24518" s="119" t="s">
        <v>16853</v>
      </c>
      <c r="C24518">
        <v>0</v>
      </c>
      <c r="E24518">
        <v>125</v>
      </c>
      <c r="F24518">
        <v>87228</v>
      </c>
      <c r="G24518">
        <v>308</v>
      </c>
      <c r="H24518">
        <v>119991</v>
      </c>
      <c r="I24518" s="119" t="s">
        <v>1807</v>
      </c>
      <c r="J24518" s="119" t="s">
        <v>24</v>
      </c>
      <c r="K24518" s="1">
        <v>46255.758941458334</v>
      </c>
      <c r="L24518">
        <v>25</v>
      </c>
      <c r="M24518">
        <v>87</v>
      </c>
      <c r="N24518">
        <v>3</v>
      </c>
      <c r="O24518">
        <v>18</v>
      </c>
      <c r="P24518" s="119" t="s">
        <v>20254</v>
      </c>
    </row>
    <row r="24519" spans="1:16" x14ac:dyDescent="0.25">
      <c r="A24519">
        <v>79729</v>
      </c>
      <c r="B24519" s="119" t="s">
        <v>16854</v>
      </c>
      <c r="C24519">
        <v>0</v>
      </c>
      <c r="E24519">
        <v>558</v>
      </c>
      <c r="F24519">
        <v>192714</v>
      </c>
      <c r="G24519">
        <v>71</v>
      </c>
      <c r="H24519">
        <v>329990</v>
      </c>
      <c r="I24519" s="119" t="s">
        <v>16</v>
      </c>
      <c r="J24519" s="119" t="s">
        <v>17</v>
      </c>
      <c r="K24519" s="1">
        <v>46255.758941458334</v>
      </c>
      <c r="L24519">
        <v>53</v>
      </c>
      <c r="M24519">
        <v>5</v>
      </c>
      <c r="N24519">
        <v>2</v>
      </c>
      <c r="O24519">
        <v>0</v>
      </c>
      <c r="P24519" s="119" t="s">
        <v>20254</v>
      </c>
    </row>
    <row r="24520" spans="1:16" x14ac:dyDescent="0.25">
      <c r="A24520">
        <v>79748</v>
      </c>
      <c r="B24520" s="119" t="s">
        <v>16855</v>
      </c>
      <c r="C24520">
        <v>80</v>
      </c>
      <c r="E24520">
        <v>5234</v>
      </c>
      <c r="F24520">
        <v>322</v>
      </c>
      <c r="G24520">
        <v>2941</v>
      </c>
      <c r="H24520">
        <v>542</v>
      </c>
      <c r="I24520" s="119" t="s">
        <v>16</v>
      </c>
      <c r="J24520" s="119" t="s">
        <v>139</v>
      </c>
      <c r="K24520" s="1">
        <v>46255.758941458334</v>
      </c>
      <c r="L24520">
        <v>837</v>
      </c>
      <c r="M24520">
        <v>296</v>
      </c>
      <c r="N24520">
        <v>255</v>
      </c>
      <c r="O24520">
        <v>127</v>
      </c>
      <c r="P24520" s="119" t="s">
        <v>20254</v>
      </c>
    </row>
    <row r="24521" spans="1:16" x14ac:dyDescent="0.25">
      <c r="A24521">
        <v>79763</v>
      </c>
      <c r="B24521" s="119" t="s">
        <v>16856</v>
      </c>
      <c r="C24521">
        <v>0</v>
      </c>
      <c r="E24521">
        <v>104</v>
      </c>
      <c r="F24521">
        <v>105544</v>
      </c>
      <c r="G24521">
        <v>244</v>
      </c>
      <c r="H24521">
        <v>129685</v>
      </c>
      <c r="I24521" s="119" t="s">
        <v>1807</v>
      </c>
      <c r="J24521" s="119" t="s">
        <v>24</v>
      </c>
      <c r="K24521" s="1">
        <v>46255.758941458334</v>
      </c>
      <c r="L24521">
        <v>16</v>
      </c>
      <c r="M24521">
        <v>85</v>
      </c>
      <c r="N24521">
        <v>3</v>
      </c>
      <c r="O24521">
        <v>20</v>
      </c>
      <c r="P24521" s="119" t="s">
        <v>20254</v>
      </c>
    </row>
    <row r="24522" spans="1:16" x14ac:dyDescent="0.25">
      <c r="A24522">
        <v>79776</v>
      </c>
      <c r="B24522" s="119" t="s">
        <v>16857</v>
      </c>
      <c r="C24522">
        <v>80</v>
      </c>
      <c r="E24522">
        <v>6797</v>
      </c>
      <c r="F24522">
        <v>306</v>
      </c>
      <c r="G24522">
        <v>3477</v>
      </c>
      <c r="H24522">
        <v>599</v>
      </c>
      <c r="I24522" s="119" t="s">
        <v>16</v>
      </c>
      <c r="J24522" s="119" t="s">
        <v>139</v>
      </c>
      <c r="K24522" s="1">
        <v>46255.758941458334</v>
      </c>
      <c r="L24522">
        <v>710</v>
      </c>
      <c r="M24522">
        <v>242</v>
      </c>
      <c r="N24522">
        <v>110</v>
      </c>
      <c r="O24522">
        <v>15</v>
      </c>
      <c r="P24522" s="119" t="s">
        <v>20254</v>
      </c>
    </row>
    <row r="24523" spans="1:16" x14ac:dyDescent="0.25">
      <c r="A24523">
        <v>79786</v>
      </c>
      <c r="B24523" s="119" t="s">
        <v>16858</v>
      </c>
      <c r="C24523">
        <v>80</v>
      </c>
      <c r="E24523">
        <v>5939</v>
      </c>
      <c r="F24523">
        <v>945</v>
      </c>
      <c r="G24523">
        <v>20687</v>
      </c>
      <c r="H24523">
        <v>1435</v>
      </c>
      <c r="I24523" s="119" t="s">
        <v>16</v>
      </c>
      <c r="J24523" s="119" t="s">
        <v>139</v>
      </c>
      <c r="K24523" s="1">
        <v>46255.758941458334</v>
      </c>
      <c r="L24523">
        <v>1437</v>
      </c>
      <c r="M24523">
        <v>2949</v>
      </c>
      <c r="N24523">
        <v>93</v>
      </c>
      <c r="O24523">
        <v>1362</v>
      </c>
      <c r="P24523" s="119" t="s">
        <v>20254</v>
      </c>
    </row>
    <row r="24524" spans="1:16" x14ac:dyDescent="0.25">
      <c r="A24524">
        <v>79790</v>
      </c>
      <c r="B24524" s="119" t="s">
        <v>16859</v>
      </c>
      <c r="C24524">
        <v>0</v>
      </c>
      <c r="E24524">
        <v>52</v>
      </c>
      <c r="F24524">
        <v>87518</v>
      </c>
      <c r="G24524">
        <v>529</v>
      </c>
      <c r="H24524">
        <v>102492</v>
      </c>
      <c r="I24524" s="119" t="s">
        <v>1807</v>
      </c>
      <c r="J24524" s="119" t="s">
        <v>24</v>
      </c>
      <c r="K24524" s="1">
        <v>46255.758941458334</v>
      </c>
      <c r="L24524">
        <v>19</v>
      </c>
      <c r="M24524">
        <v>85</v>
      </c>
      <c r="N24524">
        <v>6</v>
      </c>
      <c r="O24524">
        <v>16</v>
      </c>
      <c r="P24524" s="119" t="s">
        <v>20254</v>
      </c>
    </row>
    <row r="24525" spans="1:16" x14ac:dyDescent="0.25">
      <c r="A24525">
        <v>79793</v>
      </c>
      <c r="B24525" s="119" t="s">
        <v>16860</v>
      </c>
      <c r="C24525">
        <v>80</v>
      </c>
      <c r="E24525">
        <v>23672</v>
      </c>
      <c r="F24525">
        <v>100</v>
      </c>
      <c r="G24525">
        <v>4621</v>
      </c>
      <c r="H24525">
        <v>215</v>
      </c>
      <c r="I24525" s="119" t="s">
        <v>16</v>
      </c>
      <c r="J24525" s="119" t="s">
        <v>139</v>
      </c>
      <c r="K24525" s="1">
        <v>46255.758941458334</v>
      </c>
      <c r="L24525">
        <v>450</v>
      </c>
      <c r="M24525">
        <v>30</v>
      </c>
      <c r="N24525">
        <v>89</v>
      </c>
      <c r="O24525">
        <v>9</v>
      </c>
      <c r="P24525" s="119" t="s">
        <v>20254</v>
      </c>
    </row>
    <row r="24526" spans="1:16" x14ac:dyDescent="0.25">
      <c r="A24526">
        <v>79795</v>
      </c>
      <c r="B24526" s="119" t="s">
        <v>16861</v>
      </c>
      <c r="C24526">
        <v>0</v>
      </c>
      <c r="E24526">
        <v>56</v>
      </c>
      <c r="F24526">
        <v>100101</v>
      </c>
      <c r="G24526">
        <v>286</v>
      </c>
      <c r="H24526">
        <v>139004</v>
      </c>
      <c r="I24526" s="119" t="s">
        <v>1807</v>
      </c>
      <c r="J24526" s="119" t="s">
        <v>24</v>
      </c>
      <c r="K24526" s="1">
        <v>46255.758941458334</v>
      </c>
      <c r="L24526">
        <v>22</v>
      </c>
      <c r="M24526">
        <v>82</v>
      </c>
      <c r="N24526">
        <v>6</v>
      </c>
      <c r="O24526">
        <v>17</v>
      </c>
      <c r="P24526" s="119" t="s">
        <v>20254</v>
      </c>
    </row>
    <row r="24527" spans="1:16" x14ac:dyDescent="0.25">
      <c r="A24527">
        <v>79817</v>
      </c>
      <c r="B24527" s="119" t="s">
        <v>16862</v>
      </c>
      <c r="C24527">
        <v>0</v>
      </c>
      <c r="E24527">
        <v>54</v>
      </c>
      <c r="F24527">
        <v>56204</v>
      </c>
      <c r="G24527">
        <v>625</v>
      </c>
      <c r="H24527">
        <v>68875</v>
      </c>
      <c r="I24527" s="119" t="s">
        <v>1807</v>
      </c>
      <c r="J24527" s="119" t="s">
        <v>24</v>
      </c>
      <c r="K24527" s="1">
        <v>46255.758941458334</v>
      </c>
      <c r="L24527">
        <v>15</v>
      </c>
      <c r="M24527">
        <v>91</v>
      </c>
      <c r="N24527">
        <v>3</v>
      </c>
      <c r="O24527">
        <v>21</v>
      </c>
      <c r="P24527" s="119" t="s">
        <v>20254</v>
      </c>
    </row>
    <row r="24528" spans="1:16" x14ac:dyDescent="0.25">
      <c r="A24528">
        <v>79848</v>
      </c>
      <c r="B24528" s="119" t="s">
        <v>16863</v>
      </c>
      <c r="C24528">
        <v>0</v>
      </c>
      <c r="E24528">
        <v>168</v>
      </c>
      <c r="F24528">
        <v>8131</v>
      </c>
      <c r="G24528">
        <v>1128</v>
      </c>
      <c r="H24528">
        <v>13563</v>
      </c>
      <c r="I24528" s="119" t="s">
        <v>16</v>
      </c>
      <c r="J24528" s="119" t="s">
        <v>17</v>
      </c>
      <c r="K24528" s="1">
        <v>46255.758941458334</v>
      </c>
      <c r="L24528">
        <v>47</v>
      </c>
      <c r="M24528">
        <v>37</v>
      </c>
      <c r="N24528">
        <v>26</v>
      </c>
      <c r="O24528">
        <v>0</v>
      </c>
      <c r="P24528" s="119" t="s">
        <v>20254</v>
      </c>
    </row>
    <row r="24529" spans="1:16" x14ac:dyDescent="0.25">
      <c r="A24529">
        <v>79943</v>
      </c>
      <c r="B24529" s="119" t="s">
        <v>16864</v>
      </c>
      <c r="C24529">
        <v>80</v>
      </c>
      <c r="E24529">
        <v>56</v>
      </c>
      <c r="F24529">
        <v>1010001</v>
      </c>
      <c r="G24529">
        <v>101</v>
      </c>
      <c r="H24529">
        <v>1449997</v>
      </c>
      <c r="I24529" s="119" t="s">
        <v>7033</v>
      </c>
      <c r="J24529" s="119" t="s">
        <v>24</v>
      </c>
      <c r="K24529" s="1">
        <v>46255.758941458334</v>
      </c>
      <c r="L24529">
        <v>13</v>
      </c>
      <c r="M24529">
        <v>7</v>
      </c>
      <c r="N24529">
        <v>4</v>
      </c>
      <c r="O24529">
        <v>1</v>
      </c>
      <c r="P24529" s="119" t="s">
        <v>20254</v>
      </c>
    </row>
    <row r="24530" spans="1:16" x14ac:dyDescent="0.25">
      <c r="A24530">
        <v>79944</v>
      </c>
      <c r="B24530" s="119" t="s">
        <v>16865</v>
      </c>
      <c r="C24530">
        <v>0</v>
      </c>
      <c r="E24530">
        <v>46</v>
      </c>
      <c r="F24530">
        <v>123676</v>
      </c>
      <c r="G24530">
        <v>94</v>
      </c>
      <c r="H24530">
        <v>199893</v>
      </c>
      <c r="I24530" s="119" t="s">
        <v>16</v>
      </c>
      <c r="J24530" s="119" t="s">
        <v>222</v>
      </c>
      <c r="K24530" s="1">
        <v>46255.758941458334</v>
      </c>
      <c r="L24530">
        <v>6</v>
      </c>
      <c r="M24530">
        <v>1</v>
      </c>
      <c r="N24530">
        <v>2</v>
      </c>
      <c r="O24530">
        <v>0</v>
      </c>
      <c r="P24530" s="119" t="s">
        <v>20254</v>
      </c>
    </row>
    <row r="24531" spans="1:16" x14ac:dyDescent="0.25">
      <c r="A24531">
        <v>79957</v>
      </c>
      <c r="B24531" s="119" t="s">
        <v>16864</v>
      </c>
      <c r="C24531">
        <v>80</v>
      </c>
      <c r="E24531">
        <v>53</v>
      </c>
      <c r="F24531">
        <v>1000002</v>
      </c>
      <c r="G24531">
        <v>38</v>
      </c>
      <c r="H24531">
        <v>1749998</v>
      </c>
      <c r="I24531" s="119" t="s">
        <v>7033</v>
      </c>
      <c r="J24531" s="119" t="s">
        <v>24</v>
      </c>
      <c r="K24531" s="1">
        <v>46255.758941458334</v>
      </c>
      <c r="L24531">
        <v>6</v>
      </c>
      <c r="M24531">
        <v>7</v>
      </c>
      <c r="N24531">
        <v>0</v>
      </c>
      <c r="O24531">
        <v>2</v>
      </c>
      <c r="P24531" s="119" t="s">
        <v>20254</v>
      </c>
    </row>
    <row r="24532" spans="1:16" x14ac:dyDescent="0.25">
      <c r="A24532">
        <v>79959</v>
      </c>
      <c r="B24532" s="119" t="s">
        <v>16864</v>
      </c>
      <c r="C24532">
        <v>80</v>
      </c>
      <c r="E24532">
        <v>882</v>
      </c>
      <c r="F24532">
        <v>1210910</v>
      </c>
      <c r="G24532">
        <v>91</v>
      </c>
      <c r="H24532">
        <v>1589997</v>
      </c>
      <c r="I24532" s="119" t="s">
        <v>7033</v>
      </c>
      <c r="J24532" s="119" t="s">
        <v>24</v>
      </c>
      <c r="K24532" s="1">
        <v>46255.758941458334</v>
      </c>
      <c r="L24532">
        <v>43</v>
      </c>
      <c r="M24532">
        <v>35</v>
      </c>
      <c r="N24532">
        <v>4</v>
      </c>
      <c r="O24532">
        <v>2</v>
      </c>
      <c r="P24532" s="119" t="s">
        <v>20254</v>
      </c>
    </row>
    <row r="24533" spans="1:16" x14ac:dyDescent="0.25">
      <c r="A24533">
        <v>79963</v>
      </c>
      <c r="B24533" s="119" t="s">
        <v>16866</v>
      </c>
      <c r="C24533">
        <v>0</v>
      </c>
      <c r="E24533">
        <v>30</v>
      </c>
      <c r="F24533">
        <v>139877</v>
      </c>
      <c r="G24533">
        <v>66</v>
      </c>
      <c r="H24533">
        <v>239991</v>
      </c>
      <c r="I24533" s="119" t="s">
        <v>16</v>
      </c>
      <c r="J24533" s="119" t="s">
        <v>222</v>
      </c>
      <c r="K24533" s="1">
        <v>46255.758941458334</v>
      </c>
      <c r="L24533">
        <v>9</v>
      </c>
      <c r="M24533">
        <v>3</v>
      </c>
      <c r="N24533">
        <v>4</v>
      </c>
      <c r="O24533">
        <v>0</v>
      </c>
      <c r="P24533" s="119" t="s">
        <v>20254</v>
      </c>
    </row>
    <row r="24534" spans="1:16" x14ac:dyDescent="0.25">
      <c r="A24534">
        <v>79967</v>
      </c>
      <c r="B24534" s="119" t="s">
        <v>16867</v>
      </c>
      <c r="C24534">
        <v>0</v>
      </c>
      <c r="E24534">
        <v>547</v>
      </c>
      <c r="F24534">
        <v>130266</v>
      </c>
      <c r="G24534">
        <v>95</v>
      </c>
      <c r="H24534">
        <v>230000</v>
      </c>
      <c r="I24534" s="119" t="s">
        <v>16</v>
      </c>
      <c r="J24534" s="119" t="s">
        <v>222</v>
      </c>
      <c r="K24534" s="1">
        <v>46255.758941458334</v>
      </c>
      <c r="L24534">
        <v>8</v>
      </c>
      <c r="M24534">
        <v>7</v>
      </c>
      <c r="N24534">
        <v>4</v>
      </c>
      <c r="O24534">
        <v>2</v>
      </c>
      <c r="P24534" s="119" t="s">
        <v>20254</v>
      </c>
    </row>
    <row r="24535" spans="1:16" x14ac:dyDescent="0.25">
      <c r="A24535">
        <v>79973</v>
      </c>
      <c r="B24535" s="119" t="s">
        <v>16868</v>
      </c>
      <c r="C24535">
        <v>0</v>
      </c>
      <c r="E24535">
        <v>62</v>
      </c>
      <c r="F24535">
        <v>100909</v>
      </c>
      <c r="G24535">
        <v>70</v>
      </c>
      <c r="H24535">
        <v>219994</v>
      </c>
      <c r="I24535" s="119" t="s">
        <v>16</v>
      </c>
      <c r="J24535" s="119" t="s">
        <v>222</v>
      </c>
      <c r="K24535" s="1">
        <v>46255.758941458334</v>
      </c>
      <c r="L24535">
        <v>23</v>
      </c>
      <c r="M24535">
        <v>3</v>
      </c>
      <c r="N24535">
        <v>5</v>
      </c>
      <c r="O24535">
        <v>0</v>
      </c>
      <c r="P24535" s="119" t="s">
        <v>20254</v>
      </c>
    </row>
    <row r="24536" spans="1:16" x14ac:dyDescent="0.25">
      <c r="A24536">
        <v>79976</v>
      </c>
      <c r="B24536" s="119" t="s">
        <v>16869</v>
      </c>
      <c r="C24536">
        <v>0</v>
      </c>
      <c r="E24536">
        <v>36</v>
      </c>
      <c r="F24536">
        <v>132785</v>
      </c>
      <c r="G24536">
        <v>69</v>
      </c>
      <c r="H24536">
        <v>212783</v>
      </c>
      <c r="I24536" s="119" t="s">
        <v>16</v>
      </c>
      <c r="J24536" s="119" t="s">
        <v>222</v>
      </c>
      <c r="K24536" s="1">
        <v>46255.758941458334</v>
      </c>
      <c r="L24536">
        <v>3</v>
      </c>
      <c r="M24536">
        <v>1</v>
      </c>
      <c r="N24536">
        <v>1</v>
      </c>
      <c r="O24536">
        <v>0</v>
      </c>
      <c r="P24536" s="119" t="s">
        <v>20254</v>
      </c>
    </row>
    <row r="24537" spans="1:16" x14ac:dyDescent="0.25">
      <c r="A24537">
        <v>79977</v>
      </c>
      <c r="B24537" s="119" t="s">
        <v>16870</v>
      </c>
      <c r="C24537">
        <v>0</v>
      </c>
      <c r="E24537">
        <v>29</v>
      </c>
      <c r="F24537">
        <v>160721</v>
      </c>
      <c r="G24537">
        <v>66</v>
      </c>
      <c r="H24537">
        <v>259990</v>
      </c>
      <c r="I24537" s="119" t="s">
        <v>16</v>
      </c>
      <c r="J24537" s="119" t="s">
        <v>222</v>
      </c>
      <c r="K24537" s="1">
        <v>46255.758941458334</v>
      </c>
      <c r="L24537">
        <v>2</v>
      </c>
      <c r="M24537">
        <v>4</v>
      </c>
      <c r="N24537">
        <v>2</v>
      </c>
      <c r="O24537">
        <v>0</v>
      </c>
      <c r="P24537" s="119" t="s">
        <v>20254</v>
      </c>
    </row>
    <row r="24538" spans="1:16" x14ac:dyDescent="0.25">
      <c r="A24538">
        <v>79978</v>
      </c>
      <c r="B24538" s="119" t="s">
        <v>16864</v>
      </c>
      <c r="C24538">
        <v>80</v>
      </c>
      <c r="E24538">
        <v>432</v>
      </c>
      <c r="F24538">
        <v>1000004</v>
      </c>
      <c r="G24538">
        <v>162</v>
      </c>
      <c r="H24538">
        <v>1359995</v>
      </c>
      <c r="I24538" s="119" t="s">
        <v>7033</v>
      </c>
      <c r="J24538" s="119" t="s">
        <v>24</v>
      </c>
      <c r="K24538" s="1">
        <v>46255.758941458334</v>
      </c>
      <c r="L24538">
        <v>48</v>
      </c>
      <c r="M24538">
        <v>29</v>
      </c>
      <c r="N24538">
        <v>8</v>
      </c>
      <c r="O24538">
        <v>6</v>
      </c>
      <c r="P24538" s="119" t="s">
        <v>20254</v>
      </c>
    </row>
    <row r="24539" spans="1:16" x14ac:dyDescent="0.25">
      <c r="A24539">
        <v>79979</v>
      </c>
      <c r="B24539" s="119" t="s">
        <v>16871</v>
      </c>
      <c r="C24539">
        <v>0</v>
      </c>
      <c r="E24539">
        <v>37</v>
      </c>
      <c r="F24539">
        <v>145179</v>
      </c>
      <c r="G24539">
        <v>136</v>
      </c>
      <c r="H24539">
        <v>219999</v>
      </c>
      <c r="I24539" s="119" t="s">
        <v>16</v>
      </c>
      <c r="J24539" s="119" t="s">
        <v>222</v>
      </c>
      <c r="K24539" s="1">
        <v>46255.758941458334</v>
      </c>
      <c r="L24539">
        <v>2</v>
      </c>
      <c r="M24539">
        <v>3</v>
      </c>
      <c r="N24539">
        <v>1</v>
      </c>
      <c r="O24539">
        <v>0</v>
      </c>
      <c r="P24539" s="119" t="s">
        <v>20254</v>
      </c>
    </row>
    <row r="24540" spans="1:16" x14ac:dyDescent="0.25">
      <c r="A24540">
        <v>79992</v>
      </c>
      <c r="B24540" s="119" t="s">
        <v>16872</v>
      </c>
      <c r="C24540">
        <v>0</v>
      </c>
      <c r="E24540">
        <v>25</v>
      </c>
      <c r="F24540">
        <v>172406</v>
      </c>
      <c r="G24540">
        <v>64</v>
      </c>
      <c r="H24540">
        <v>249992</v>
      </c>
      <c r="I24540" s="119" t="s">
        <v>16</v>
      </c>
      <c r="J24540" s="119" t="s">
        <v>222</v>
      </c>
      <c r="K24540" s="1">
        <v>46255.758941458334</v>
      </c>
      <c r="L24540">
        <v>1</v>
      </c>
      <c r="M24540">
        <v>1</v>
      </c>
      <c r="N24540">
        <v>0</v>
      </c>
      <c r="O24540">
        <v>0</v>
      </c>
      <c r="P24540" s="119" t="s">
        <v>20254</v>
      </c>
    </row>
    <row r="24541" spans="1:16" x14ac:dyDescent="0.25">
      <c r="A24541">
        <v>79994</v>
      </c>
      <c r="B24541" s="119" t="s">
        <v>16864</v>
      </c>
      <c r="C24541">
        <v>80</v>
      </c>
      <c r="E24541">
        <v>87</v>
      </c>
      <c r="F24541">
        <v>900013</v>
      </c>
      <c r="G24541">
        <v>54</v>
      </c>
      <c r="H24541">
        <v>1700013</v>
      </c>
      <c r="I24541" s="119" t="s">
        <v>7033</v>
      </c>
      <c r="J24541" s="119" t="s">
        <v>24</v>
      </c>
      <c r="K24541" s="1">
        <v>46255.758941458334</v>
      </c>
      <c r="L24541">
        <v>11</v>
      </c>
      <c r="M24541">
        <v>2</v>
      </c>
      <c r="N24541">
        <v>2</v>
      </c>
      <c r="O24541">
        <v>0</v>
      </c>
      <c r="P24541" s="119" t="s">
        <v>20254</v>
      </c>
    </row>
    <row r="24542" spans="1:16" x14ac:dyDescent="0.25">
      <c r="A24542">
        <v>80014</v>
      </c>
      <c r="B24542" s="119" t="s">
        <v>16873</v>
      </c>
      <c r="C24542">
        <v>0</v>
      </c>
      <c r="E24542">
        <v>38</v>
      </c>
      <c r="F24542">
        <v>139828</v>
      </c>
      <c r="G24542">
        <v>68</v>
      </c>
      <c r="H24542">
        <v>229999</v>
      </c>
      <c r="I24542" s="119" t="s">
        <v>16</v>
      </c>
      <c r="J24542" s="119" t="s">
        <v>222</v>
      </c>
      <c r="K24542" s="1">
        <v>46255.758941458334</v>
      </c>
      <c r="L24542">
        <v>6</v>
      </c>
      <c r="M24542">
        <v>4</v>
      </c>
      <c r="N24542">
        <v>1</v>
      </c>
      <c r="O24542">
        <v>1</v>
      </c>
      <c r="P24542" s="119" t="s">
        <v>20254</v>
      </c>
    </row>
    <row r="24543" spans="1:16" x14ac:dyDescent="0.25">
      <c r="A24543">
        <v>80020</v>
      </c>
      <c r="B24543" s="119" t="s">
        <v>16874</v>
      </c>
      <c r="C24543">
        <v>0</v>
      </c>
      <c r="E24543">
        <v>37</v>
      </c>
      <c r="F24543">
        <v>131148</v>
      </c>
      <c r="G24543">
        <v>79</v>
      </c>
      <c r="H24543">
        <v>229783</v>
      </c>
      <c r="I24543" s="119" t="s">
        <v>16</v>
      </c>
      <c r="J24543" s="119" t="s">
        <v>222</v>
      </c>
      <c r="K24543" s="1">
        <v>46255.758941458334</v>
      </c>
      <c r="L24543">
        <v>4</v>
      </c>
      <c r="M24543">
        <v>2</v>
      </c>
      <c r="N24543">
        <v>0</v>
      </c>
      <c r="O24543">
        <v>0</v>
      </c>
      <c r="P24543" s="119" t="s">
        <v>20254</v>
      </c>
    </row>
    <row r="24544" spans="1:16" x14ac:dyDescent="0.25">
      <c r="A24544">
        <v>80021</v>
      </c>
      <c r="B24544" s="119" t="s">
        <v>16875</v>
      </c>
      <c r="C24544">
        <v>0</v>
      </c>
      <c r="E24544">
        <v>98</v>
      </c>
      <c r="F24544">
        <v>100079</v>
      </c>
      <c r="G24544">
        <v>101</v>
      </c>
      <c r="H24544">
        <v>188847</v>
      </c>
      <c r="I24544" s="119" t="s">
        <v>16</v>
      </c>
      <c r="J24544" s="119" t="s">
        <v>222</v>
      </c>
      <c r="K24544" s="1">
        <v>46255.758941458334</v>
      </c>
      <c r="L24544">
        <v>12</v>
      </c>
      <c r="M24544">
        <v>5</v>
      </c>
      <c r="N24544">
        <v>6</v>
      </c>
      <c r="O24544">
        <v>0</v>
      </c>
      <c r="P24544" s="119" t="s">
        <v>20254</v>
      </c>
    </row>
    <row r="24545" spans="1:16" x14ac:dyDescent="0.25">
      <c r="A24545">
        <v>80035</v>
      </c>
      <c r="B24545" s="119" t="s">
        <v>16876</v>
      </c>
      <c r="C24545">
        <v>0</v>
      </c>
      <c r="E24545">
        <v>302</v>
      </c>
      <c r="F24545">
        <v>181899</v>
      </c>
      <c r="G24545">
        <v>91</v>
      </c>
      <c r="H24545">
        <v>329031</v>
      </c>
      <c r="I24545" s="119" t="s">
        <v>16</v>
      </c>
      <c r="J24545" s="119" t="s">
        <v>222</v>
      </c>
      <c r="K24545" s="1">
        <v>46255.758941458334</v>
      </c>
      <c r="L24545">
        <v>21</v>
      </c>
      <c r="M24545">
        <v>5</v>
      </c>
      <c r="N24545">
        <v>7</v>
      </c>
      <c r="O24545">
        <v>0</v>
      </c>
      <c r="P24545" s="119" t="s">
        <v>20254</v>
      </c>
    </row>
    <row r="24546" spans="1:16" x14ac:dyDescent="0.25">
      <c r="A24546">
        <v>80039</v>
      </c>
      <c r="B24546" s="119" t="s">
        <v>16877</v>
      </c>
      <c r="C24546">
        <v>0</v>
      </c>
      <c r="E24546">
        <v>65</v>
      </c>
      <c r="F24546">
        <v>155028</v>
      </c>
      <c r="G24546">
        <v>111</v>
      </c>
      <c r="H24546">
        <v>308091</v>
      </c>
      <c r="I24546" s="119" t="s">
        <v>16</v>
      </c>
      <c r="J24546" s="119" t="s">
        <v>222</v>
      </c>
      <c r="K24546" s="1">
        <v>46255.758941458334</v>
      </c>
      <c r="L24546">
        <v>13</v>
      </c>
      <c r="M24546">
        <v>3</v>
      </c>
      <c r="N24546">
        <v>5</v>
      </c>
      <c r="O24546">
        <v>0</v>
      </c>
      <c r="P24546" s="119" t="s">
        <v>20254</v>
      </c>
    </row>
    <row r="24547" spans="1:16" x14ac:dyDescent="0.25">
      <c r="A24547">
        <v>80041</v>
      </c>
      <c r="B24547" s="119" t="s">
        <v>16878</v>
      </c>
      <c r="C24547">
        <v>0</v>
      </c>
      <c r="E24547">
        <v>88</v>
      </c>
      <c r="F24547">
        <v>327265</v>
      </c>
      <c r="G24547">
        <v>73</v>
      </c>
      <c r="H24547">
        <v>559998</v>
      </c>
      <c r="I24547" s="119" t="s">
        <v>16</v>
      </c>
      <c r="J24547" s="119" t="s">
        <v>222</v>
      </c>
      <c r="K24547" s="1">
        <v>46255.758941458334</v>
      </c>
      <c r="L24547">
        <v>11</v>
      </c>
      <c r="M24547">
        <v>3</v>
      </c>
      <c r="N24547">
        <v>2</v>
      </c>
      <c r="O24547">
        <v>0</v>
      </c>
      <c r="P24547" s="119" t="s">
        <v>20254</v>
      </c>
    </row>
    <row r="24548" spans="1:16" x14ac:dyDescent="0.25">
      <c r="A24548">
        <v>80059</v>
      </c>
      <c r="B24548" s="119" t="s">
        <v>16879</v>
      </c>
      <c r="C24548">
        <v>0</v>
      </c>
      <c r="E24548">
        <v>9139</v>
      </c>
      <c r="F24548">
        <v>153</v>
      </c>
      <c r="G24548">
        <v>10618</v>
      </c>
      <c r="H24548">
        <v>635</v>
      </c>
      <c r="I24548" s="119" t="s">
        <v>6335</v>
      </c>
      <c r="J24548" s="119" t="s">
        <v>24</v>
      </c>
      <c r="K24548" s="1">
        <v>46255.758941458334</v>
      </c>
      <c r="L24548">
        <v>29</v>
      </c>
      <c r="M24548">
        <v>115</v>
      </c>
      <c r="N24548">
        <v>3</v>
      </c>
      <c r="O24548">
        <v>53</v>
      </c>
      <c r="P24548" s="119" t="s">
        <v>20254</v>
      </c>
    </row>
    <row r="24549" spans="1:16" x14ac:dyDescent="0.25">
      <c r="A24549">
        <v>80061</v>
      </c>
      <c r="B24549" s="119" t="s">
        <v>16880</v>
      </c>
      <c r="C24549">
        <v>0</v>
      </c>
      <c r="E24549">
        <v>46</v>
      </c>
      <c r="F24549">
        <v>215822</v>
      </c>
      <c r="G24549">
        <v>72</v>
      </c>
      <c r="H24549">
        <v>409796</v>
      </c>
      <c r="I24549" s="119" t="s">
        <v>16</v>
      </c>
      <c r="J24549" s="119" t="s">
        <v>222</v>
      </c>
      <c r="K24549" s="1">
        <v>46255.758941458334</v>
      </c>
      <c r="L24549">
        <v>4</v>
      </c>
      <c r="M24549">
        <v>4</v>
      </c>
      <c r="N24549">
        <v>1</v>
      </c>
      <c r="O24549">
        <v>2</v>
      </c>
      <c r="P24549" s="119" t="s">
        <v>20254</v>
      </c>
    </row>
    <row r="24550" spans="1:16" x14ac:dyDescent="0.25">
      <c r="A24550">
        <v>80062</v>
      </c>
      <c r="B24550" s="119" t="s">
        <v>16881</v>
      </c>
      <c r="C24550">
        <v>0</v>
      </c>
      <c r="E24550">
        <v>46</v>
      </c>
      <c r="F24550">
        <v>262247</v>
      </c>
      <c r="G24550">
        <v>69</v>
      </c>
      <c r="H24550">
        <v>498999</v>
      </c>
      <c r="I24550" s="119" t="s">
        <v>16</v>
      </c>
      <c r="J24550" s="119" t="s">
        <v>222</v>
      </c>
      <c r="K24550" s="1">
        <v>46255.758941458334</v>
      </c>
      <c r="L24550">
        <v>9</v>
      </c>
      <c r="M24550">
        <v>2</v>
      </c>
      <c r="N24550">
        <v>4</v>
      </c>
      <c r="O24550">
        <v>1</v>
      </c>
      <c r="P24550" s="119" t="s">
        <v>20254</v>
      </c>
    </row>
    <row r="24551" spans="1:16" x14ac:dyDescent="0.25">
      <c r="A24551">
        <v>80063</v>
      </c>
      <c r="B24551" s="119" t="s">
        <v>16864</v>
      </c>
      <c r="C24551">
        <v>80</v>
      </c>
      <c r="E24551">
        <v>66</v>
      </c>
      <c r="F24551">
        <v>800530</v>
      </c>
      <c r="G24551">
        <v>44</v>
      </c>
      <c r="H24551">
        <v>1500025</v>
      </c>
      <c r="I24551" s="119" t="s">
        <v>7033</v>
      </c>
      <c r="J24551" s="119" t="s">
        <v>24</v>
      </c>
      <c r="K24551" s="1">
        <v>46255.758941458334</v>
      </c>
      <c r="L24551">
        <v>11</v>
      </c>
      <c r="M24551">
        <v>4</v>
      </c>
      <c r="N24551">
        <v>1</v>
      </c>
      <c r="O24551">
        <v>1</v>
      </c>
      <c r="P24551" s="119" t="s">
        <v>20254</v>
      </c>
    </row>
    <row r="24552" spans="1:16" x14ac:dyDescent="0.25">
      <c r="A24552">
        <v>80065</v>
      </c>
      <c r="B24552" s="119" t="s">
        <v>16882</v>
      </c>
      <c r="C24552">
        <v>65</v>
      </c>
      <c r="E24552">
        <v>105</v>
      </c>
      <c r="F24552">
        <v>5824</v>
      </c>
      <c r="G24552">
        <v>119228</v>
      </c>
      <c r="H24552">
        <v>5825</v>
      </c>
      <c r="I24552" s="119" t="s">
        <v>11040</v>
      </c>
      <c r="J24552" s="119" t="s">
        <v>222</v>
      </c>
      <c r="K24552" s="1">
        <v>46255.758941458334</v>
      </c>
      <c r="L24552">
        <v>3</v>
      </c>
      <c r="M24552">
        <v>39</v>
      </c>
      <c r="N24552">
        <v>1</v>
      </c>
      <c r="O24552">
        <v>6</v>
      </c>
      <c r="P24552" s="119" t="s">
        <v>20254</v>
      </c>
    </row>
    <row r="24553" spans="1:16" x14ac:dyDescent="0.25">
      <c r="A24553">
        <v>80068</v>
      </c>
      <c r="B24553" s="119" t="s">
        <v>16883</v>
      </c>
      <c r="C24553">
        <v>0</v>
      </c>
      <c r="E24553">
        <v>303</v>
      </c>
      <c r="F24553">
        <v>18372</v>
      </c>
      <c r="G24553">
        <v>1095</v>
      </c>
      <c r="H24553">
        <v>21000</v>
      </c>
      <c r="I24553" s="119" t="s">
        <v>16</v>
      </c>
      <c r="J24553" s="119" t="s">
        <v>222</v>
      </c>
      <c r="K24553" s="1">
        <v>46255.758941458334</v>
      </c>
      <c r="L24553">
        <v>3</v>
      </c>
      <c r="M24553">
        <v>31</v>
      </c>
      <c r="N24553">
        <v>1</v>
      </c>
      <c r="O24553">
        <v>12</v>
      </c>
      <c r="P24553" s="119" t="s">
        <v>20254</v>
      </c>
    </row>
    <row r="24554" spans="1:16" x14ac:dyDescent="0.25">
      <c r="A24554">
        <v>80070</v>
      </c>
      <c r="B24554" s="119" t="s">
        <v>16884</v>
      </c>
      <c r="C24554">
        <v>0</v>
      </c>
      <c r="E24554">
        <v>461</v>
      </c>
      <c r="F24554">
        <v>19105</v>
      </c>
      <c r="G24554">
        <v>1087</v>
      </c>
      <c r="H24554">
        <v>21604</v>
      </c>
      <c r="I24554" s="119" t="s">
        <v>16</v>
      </c>
      <c r="J24554" s="119" t="s">
        <v>222</v>
      </c>
      <c r="K24554" s="1">
        <v>46255.758941458334</v>
      </c>
      <c r="L24554">
        <v>3</v>
      </c>
      <c r="M24554">
        <v>38</v>
      </c>
      <c r="N24554">
        <v>0</v>
      </c>
      <c r="O24554">
        <v>10</v>
      </c>
      <c r="P24554" s="119" t="s">
        <v>20254</v>
      </c>
    </row>
    <row r="24555" spans="1:16" x14ac:dyDescent="0.25">
      <c r="A24555">
        <v>80071</v>
      </c>
      <c r="B24555" s="119" t="s">
        <v>16885</v>
      </c>
      <c r="C24555">
        <v>0</v>
      </c>
      <c r="E24555">
        <v>81</v>
      </c>
      <c r="F24555">
        <v>14056</v>
      </c>
      <c r="G24555">
        <v>973</v>
      </c>
      <c r="H24555">
        <v>15755</v>
      </c>
      <c r="I24555" s="119" t="s">
        <v>16</v>
      </c>
      <c r="J24555" s="119" t="s">
        <v>222</v>
      </c>
      <c r="K24555" s="1">
        <v>46255.758941458334</v>
      </c>
      <c r="L24555">
        <v>7</v>
      </c>
      <c r="M24555">
        <v>39</v>
      </c>
      <c r="N24555">
        <v>3</v>
      </c>
      <c r="O24555">
        <v>12</v>
      </c>
      <c r="P24555" s="119" t="s">
        <v>20254</v>
      </c>
    </row>
    <row r="24556" spans="1:16" x14ac:dyDescent="0.25">
      <c r="A24556">
        <v>80073</v>
      </c>
      <c r="B24556" s="119" t="s">
        <v>16886</v>
      </c>
      <c r="C24556">
        <v>0</v>
      </c>
      <c r="E24556">
        <v>279</v>
      </c>
      <c r="F24556">
        <v>53711</v>
      </c>
      <c r="G24556">
        <v>407</v>
      </c>
      <c r="H24556">
        <v>94969</v>
      </c>
      <c r="I24556" s="119" t="s">
        <v>16</v>
      </c>
      <c r="J24556" s="119" t="s">
        <v>222</v>
      </c>
      <c r="K24556" s="1">
        <v>46255.758941458334</v>
      </c>
      <c r="L24556">
        <v>25</v>
      </c>
      <c r="M24556">
        <v>50</v>
      </c>
      <c r="N24556">
        <v>4</v>
      </c>
      <c r="O24556">
        <v>13</v>
      </c>
      <c r="P24556" s="119" t="s">
        <v>20254</v>
      </c>
    </row>
    <row r="24557" spans="1:16" x14ac:dyDescent="0.25">
      <c r="A24557">
        <v>80076</v>
      </c>
      <c r="B24557" s="119" t="s">
        <v>16887</v>
      </c>
      <c r="C24557">
        <v>80</v>
      </c>
      <c r="E24557">
        <v>29</v>
      </c>
      <c r="F24557">
        <v>73621</v>
      </c>
      <c r="G24557">
        <v>605</v>
      </c>
      <c r="H24557">
        <v>95000</v>
      </c>
      <c r="I24557" s="119" t="s">
        <v>11040</v>
      </c>
      <c r="J24557" s="119" t="s">
        <v>24</v>
      </c>
      <c r="K24557" s="1">
        <v>46255.758941458334</v>
      </c>
      <c r="L24557">
        <v>1</v>
      </c>
      <c r="M24557">
        <v>14</v>
      </c>
      <c r="N24557">
        <v>1</v>
      </c>
      <c r="O24557">
        <v>5</v>
      </c>
      <c r="P24557" s="119" t="s">
        <v>20254</v>
      </c>
    </row>
    <row r="24558" spans="1:16" x14ac:dyDescent="0.25">
      <c r="A24558">
        <v>80078</v>
      </c>
      <c r="B24558" s="119" t="s">
        <v>16888</v>
      </c>
      <c r="C24558">
        <v>0</v>
      </c>
      <c r="E24558">
        <v>742</v>
      </c>
      <c r="F24558">
        <v>16977</v>
      </c>
      <c r="G24558">
        <v>648</v>
      </c>
      <c r="H24558">
        <v>21700</v>
      </c>
      <c r="I24558" s="119" t="s">
        <v>16</v>
      </c>
      <c r="J24558" s="119" t="s">
        <v>222</v>
      </c>
      <c r="K24558" s="1">
        <v>46255.758941458334</v>
      </c>
      <c r="L24558">
        <v>6</v>
      </c>
      <c r="M24558">
        <v>34</v>
      </c>
      <c r="N24558">
        <v>1</v>
      </c>
      <c r="O24558">
        <v>10</v>
      </c>
      <c r="P24558" s="119" t="s">
        <v>20254</v>
      </c>
    </row>
    <row r="24559" spans="1:16" x14ac:dyDescent="0.25">
      <c r="A24559">
        <v>80079</v>
      </c>
      <c r="B24559" s="119" t="s">
        <v>16889</v>
      </c>
      <c r="C24559">
        <v>0</v>
      </c>
      <c r="E24559">
        <v>86</v>
      </c>
      <c r="F24559">
        <v>16539</v>
      </c>
      <c r="G24559">
        <v>880</v>
      </c>
      <c r="H24559">
        <v>20400</v>
      </c>
      <c r="I24559" s="119" t="s">
        <v>16</v>
      </c>
      <c r="J24559" s="119" t="s">
        <v>222</v>
      </c>
      <c r="K24559" s="1">
        <v>46255.758941458334</v>
      </c>
      <c r="L24559">
        <v>1</v>
      </c>
      <c r="M24559">
        <v>34</v>
      </c>
      <c r="N24559">
        <v>0</v>
      </c>
      <c r="O24559">
        <v>11</v>
      </c>
      <c r="P24559" s="119" t="s">
        <v>20254</v>
      </c>
    </row>
    <row r="24560" spans="1:16" x14ac:dyDescent="0.25">
      <c r="A24560">
        <v>80080</v>
      </c>
      <c r="B24560" s="119" t="s">
        <v>16890</v>
      </c>
      <c r="C24560">
        <v>0</v>
      </c>
      <c r="E24560">
        <v>12491</v>
      </c>
      <c r="F24560">
        <v>103</v>
      </c>
      <c r="G24560">
        <v>35574</v>
      </c>
      <c r="H24560">
        <v>964</v>
      </c>
      <c r="I24560" s="119" t="s">
        <v>16</v>
      </c>
      <c r="J24560" s="119" t="s">
        <v>24</v>
      </c>
      <c r="K24560" s="1">
        <v>46255.758941458334</v>
      </c>
      <c r="L24560">
        <v>11</v>
      </c>
      <c r="M24560">
        <v>6</v>
      </c>
      <c r="N24560">
        <v>11</v>
      </c>
      <c r="O24560">
        <v>5</v>
      </c>
      <c r="P24560" s="119" t="s">
        <v>20254</v>
      </c>
    </row>
    <row r="24561" spans="1:16" x14ac:dyDescent="0.25">
      <c r="A24561">
        <v>80088</v>
      </c>
      <c r="B24561" s="119" t="s">
        <v>16891</v>
      </c>
      <c r="C24561">
        <v>80</v>
      </c>
      <c r="E24561">
        <v>126</v>
      </c>
      <c r="F24561">
        <v>60002</v>
      </c>
      <c r="G24561">
        <v>17</v>
      </c>
      <c r="H24561">
        <v>179899</v>
      </c>
      <c r="I24561" s="119" t="s">
        <v>4726</v>
      </c>
      <c r="J24561" s="119" t="s">
        <v>24</v>
      </c>
      <c r="K24561" s="1">
        <v>46255.758941458334</v>
      </c>
      <c r="L24561">
        <v>0</v>
      </c>
      <c r="M24561">
        <v>0</v>
      </c>
      <c r="N24561">
        <v>0</v>
      </c>
      <c r="O24561">
        <v>0</v>
      </c>
      <c r="P24561" s="119" t="s">
        <v>20254</v>
      </c>
    </row>
    <row r="24562" spans="1:16" x14ac:dyDescent="0.25">
      <c r="A24562">
        <v>80098</v>
      </c>
      <c r="B24562" s="119" t="s">
        <v>16892</v>
      </c>
      <c r="C24562">
        <v>80</v>
      </c>
      <c r="E24562">
        <v>52</v>
      </c>
      <c r="F24562">
        <v>5090</v>
      </c>
      <c r="G24562">
        <v>61</v>
      </c>
      <c r="H24562">
        <v>149898</v>
      </c>
      <c r="I24562" s="119" t="s">
        <v>19</v>
      </c>
      <c r="J24562" s="119" t="s">
        <v>24</v>
      </c>
      <c r="K24562" s="1">
        <v>46255.758941458334</v>
      </c>
      <c r="L24562">
        <v>2</v>
      </c>
      <c r="M24562">
        <v>2</v>
      </c>
      <c r="N24562">
        <v>2</v>
      </c>
      <c r="O24562">
        <v>1</v>
      </c>
      <c r="P24562" s="119" t="s">
        <v>20254</v>
      </c>
    </row>
    <row r="24563" spans="1:16" x14ac:dyDescent="0.25">
      <c r="A24563">
        <v>80102</v>
      </c>
      <c r="B24563" s="119" t="s">
        <v>16893</v>
      </c>
      <c r="C24563">
        <v>80</v>
      </c>
      <c r="E24563">
        <v>25</v>
      </c>
      <c r="F24563">
        <v>45292</v>
      </c>
      <c r="G24563">
        <v>49</v>
      </c>
      <c r="H24563">
        <v>109994</v>
      </c>
      <c r="I24563" s="119" t="s">
        <v>19</v>
      </c>
      <c r="J24563" s="119" t="s">
        <v>24</v>
      </c>
      <c r="K24563" s="1">
        <v>46255.758941458334</v>
      </c>
      <c r="L24563">
        <v>0</v>
      </c>
      <c r="M24563">
        <v>0</v>
      </c>
      <c r="N24563">
        <v>0</v>
      </c>
      <c r="O24563">
        <v>0</v>
      </c>
      <c r="P24563" s="119" t="s">
        <v>20254</v>
      </c>
    </row>
    <row r="24564" spans="1:16" x14ac:dyDescent="0.25">
      <c r="A24564">
        <v>80119</v>
      </c>
      <c r="B24564" s="119" t="s">
        <v>16894</v>
      </c>
      <c r="C24564">
        <v>80</v>
      </c>
      <c r="E24564">
        <v>18</v>
      </c>
      <c r="F24564">
        <v>50237</v>
      </c>
      <c r="G24564">
        <v>42</v>
      </c>
      <c r="H24564">
        <v>149990</v>
      </c>
      <c r="I24564" s="119" t="s">
        <v>19</v>
      </c>
      <c r="J24564" s="119" t="s">
        <v>24</v>
      </c>
      <c r="K24564" s="1">
        <v>46255.758941458334</v>
      </c>
      <c r="L24564">
        <v>0</v>
      </c>
      <c r="M24564">
        <v>1</v>
      </c>
      <c r="N24564">
        <v>0</v>
      </c>
      <c r="O24564">
        <v>0</v>
      </c>
      <c r="P24564" s="119" t="s">
        <v>20254</v>
      </c>
    </row>
    <row r="24565" spans="1:16" x14ac:dyDescent="0.25">
      <c r="A24565">
        <v>80129</v>
      </c>
      <c r="B24565" s="119" t="s">
        <v>16895</v>
      </c>
      <c r="C24565">
        <v>80</v>
      </c>
      <c r="E24565">
        <v>19</v>
      </c>
      <c r="F24565">
        <v>65508</v>
      </c>
      <c r="G24565">
        <v>27</v>
      </c>
      <c r="H24565">
        <v>170100</v>
      </c>
      <c r="I24565" s="119" t="s">
        <v>4726</v>
      </c>
      <c r="J24565" s="119" t="s">
        <v>24</v>
      </c>
      <c r="K24565" s="1">
        <v>46255.758941458334</v>
      </c>
      <c r="L24565">
        <v>1</v>
      </c>
      <c r="M24565">
        <v>0</v>
      </c>
      <c r="N24565">
        <v>0</v>
      </c>
      <c r="O24565">
        <v>0</v>
      </c>
      <c r="P24565" s="119" t="s">
        <v>20254</v>
      </c>
    </row>
    <row r="24566" spans="1:16" x14ac:dyDescent="0.25">
      <c r="A24566">
        <v>80139</v>
      </c>
      <c r="B24566" s="119" t="s">
        <v>16896</v>
      </c>
      <c r="C24566">
        <v>80</v>
      </c>
      <c r="E24566">
        <v>20</v>
      </c>
      <c r="F24566">
        <v>73512</v>
      </c>
      <c r="G24566">
        <v>29</v>
      </c>
      <c r="H24566">
        <v>177702</v>
      </c>
      <c r="I24566" s="119" t="s">
        <v>4726</v>
      </c>
      <c r="J24566" s="119" t="s">
        <v>24</v>
      </c>
      <c r="K24566" s="1">
        <v>46255.758941458334</v>
      </c>
      <c r="L24566">
        <v>1</v>
      </c>
      <c r="M24566">
        <v>0</v>
      </c>
      <c r="N24566">
        <v>1</v>
      </c>
      <c r="O24566">
        <v>0</v>
      </c>
      <c r="P24566" s="119" t="s">
        <v>20254</v>
      </c>
    </row>
    <row r="24567" spans="1:16" x14ac:dyDescent="0.25">
      <c r="A24567">
        <v>80140</v>
      </c>
      <c r="B24567" s="119" t="s">
        <v>16897</v>
      </c>
      <c r="C24567">
        <v>80</v>
      </c>
      <c r="E24567">
        <v>20</v>
      </c>
      <c r="F24567">
        <v>58509</v>
      </c>
      <c r="G24567">
        <v>27</v>
      </c>
      <c r="H24567">
        <v>170099</v>
      </c>
      <c r="I24567" s="119" t="s">
        <v>4726</v>
      </c>
      <c r="J24567" s="119" t="s">
        <v>24</v>
      </c>
      <c r="K24567" s="1">
        <v>46255.758941458334</v>
      </c>
      <c r="L24567">
        <v>0</v>
      </c>
      <c r="M24567">
        <v>0</v>
      </c>
      <c r="N24567">
        <v>0</v>
      </c>
      <c r="O24567">
        <v>0</v>
      </c>
      <c r="P24567" s="119" t="s">
        <v>20254</v>
      </c>
    </row>
    <row r="24568" spans="1:16" x14ac:dyDescent="0.25">
      <c r="A24568">
        <v>80143</v>
      </c>
      <c r="B24568" s="119" t="s">
        <v>16898</v>
      </c>
      <c r="C24568">
        <v>80</v>
      </c>
      <c r="E24568">
        <v>16</v>
      </c>
      <c r="F24568">
        <v>43507</v>
      </c>
      <c r="G24568">
        <v>13</v>
      </c>
      <c r="H24568">
        <v>171716</v>
      </c>
      <c r="I24568" s="119" t="s">
        <v>4726</v>
      </c>
      <c r="J24568" s="119" t="s">
        <v>24</v>
      </c>
      <c r="K24568" s="1">
        <v>46255.758941458334</v>
      </c>
      <c r="L24568">
        <v>2</v>
      </c>
      <c r="M24568">
        <v>0</v>
      </c>
      <c r="N24568">
        <v>0</v>
      </c>
      <c r="O24568">
        <v>0</v>
      </c>
      <c r="P24568" s="119" t="s">
        <v>20254</v>
      </c>
    </row>
    <row r="24569" spans="1:16" x14ac:dyDescent="0.25">
      <c r="A24569">
        <v>80154</v>
      </c>
      <c r="B24569" s="119" t="s">
        <v>16899</v>
      </c>
      <c r="C24569">
        <v>80</v>
      </c>
      <c r="E24569">
        <v>94</v>
      </c>
      <c r="F24569">
        <v>45509</v>
      </c>
      <c r="G24569">
        <v>21</v>
      </c>
      <c r="H24569">
        <v>159999</v>
      </c>
      <c r="I24569" s="119" t="s">
        <v>4726</v>
      </c>
      <c r="J24569" s="119" t="s">
        <v>24</v>
      </c>
      <c r="K24569" s="1">
        <v>46255.758941458334</v>
      </c>
      <c r="L24569">
        <v>0</v>
      </c>
      <c r="M24569">
        <v>0</v>
      </c>
      <c r="N24569">
        <v>0</v>
      </c>
      <c r="O24569">
        <v>0</v>
      </c>
      <c r="P24569" s="119" t="s">
        <v>20254</v>
      </c>
    </row>
    <row r="24570" spans="1:16" x14ac:dyDescent="0.25">
      <c r="A24570">
        <v>80156</v>
      </c>
      <c r="B24570" s="119" t="s">
        <v>16900</v>
      </c>
      <c r="C24570">
        <v>80</v>
      </c>
      <c r="E24570">
        <v>15</v>
      </c>
      <c r="F24570">
        <v>50001</v>
      </c>
      <c r="G24570">
        <v>30</v>
      </c>
      <c r="H24570">
        <v>159900</v>
      </c>
      <c r="I24570" s="119" t="s">
        <v>4726</v>
      </c>
      <c r="J24570" s="119" t="s">
        <v>24</v>
      </c>
      <c r="K24570" s="1">
        <v>46255.758941458334</v>
      </c>
      <c r="L24570">
        <v>0</v>
      </c>
      <c r="M24570">
        <v>0</v>
      </c>
      <c r="N24570">
        <v>0</v>
      </c>
      <c r="O24570">
        <v>0</v>
      </c>
      <c r="P24570" s="119" t="s">
        <v>20254</v>
      </c>
    </row>
    <row r="24571" spans="1:16" x14ac:dyDescent="0.25">
      <c r="A24571">
        <v>80167</v>
      </c>
      <c r="B24571" s="119" t="s">
        <v>16901</v>
      </c>
      <c r="C24571">
        <v>80</v>
      </c>
      <c r="E24571">
        <v>32</v>
      </c>
      <c r="F24571">
        <v>56755</v>
      </c>
      <c r="G24571">
        <v>52</v>
      </c>
      <c r="H24571">
        <v>147497</v>
      </c>
      <c r="I24571" s="119" t="s">
        <v>19</v>
      </c>
      <c r="J24571" s="119" t="s">
        <v>24</v>
      </c>
      <c r="K24571" s="1">
        <v>46255.758941458334</v>
      </c>
      <c r="L24571">
        <v>1</v>
      </c>
      <c r="M24571">
        <v>2</v>
      </c>
      <c r="N24571">
        <v>1</v>
      </c>
      <c r="O24571">
        <v>1</v>
      </c>
      <c r="P24571" s="119" t="s">
        <v>20254</v>
      </c>
    </row>
    <row r="24572" spans="1:16" x14ac:dyDescent="0.25">
      <c r="A24572">
        <v>80168</v>
      </c>
      <c r="B24572" s="119" t="s">
        <v>16902</v>
      </c>
      <c r="C24572">
        <v>80</v>
      </c>
      <c r="E24572">
        <v>51</v>
      </c>
      <c r="F24572">
        <v>42416</v>
      </c>
      <c r="G24572">
        <v>49</v>
      </c>
      <c r="H24572">
        <v>159999</v>
      </c>
      <c r="I24572" s="119" t="s">
        <v>19</v>
      </c>
      <c r="J24572" s="119" t="s">
        <v>24</v>
      </c>
      <c r="K24572" s="1">
        <v>46255.758941458334</v>
      </c>
      <c r="L24572">
        <v>8</v>
      </c>
      <c r="M24572">
        <v>2</v>
      </c>
      <c r="N24572">
        <v>1</v>
      </c>
      <c r="O24572">
        <v>1</v>
      </c>
      <c r="P24572" s="119" t="s">
        <v>20254</v>
      </c>
    </row>
    <row r="24573" spans="1:16" x14ac:dyDescent="0.25">
      <c r="A24573">
        <v>80174</v>
      </c>
      <c r="B24573" s="119" t="s">
        <v>16903</v>
      </c>
      <c r="C24573">
        <v>0</v>
      </c>
      <c r="E24573">
        <v>39</v>
      </c>
      <c r="F24573">
        <v>160000</v>
      </c>
      <c r="G24573">
        <v>88</v>
      </c>
      <c r="H24573">
        <v>209869</v>
      </c>
      <c r="I24573" s="119" t="s">
        <v>16</v>
      </c>
      <c r="J24573" s="119" t="s">
        <v>222</v>
      </c>
      <c r="K24573" s="1">
        <v>46255.758941458334</v>
      </c>
      <c r="L24573">
        <v>2</v>
      </c>
      <c r="M24573">
        <v>3</v>
      </c>
      <c r="N24573">
        <v>1</v>
      </c>
      <c r="O24573">
        <v>1</v>
      </c>
      <c r="P24573" s="119" t="s">
        <v>20254</v>
      </c>
    </row>
    <row r="24574" spans="1:16" x14ac:dyDescent="0.25">
      <c r="A24574">
        <v>80179</v>
      </c>
      <c r="B24574" s="119" t="s">
        <v>16904</v>
      </c>
      <c r="C24574">
        <v>0</v>
      </c>
      <c r="E24574">
        <v>51</v>
      </c>
      <c r="F24574">
        <v>226995</v>
      </c>
      <c r="G24574">
        <v>65</v>
      </c>
      <c r="H24574">
        <v>389791</v>
      </c>
      <c r="I24574" s="119" t="s">
        <v>16</v>
      </c>
      <c r="J24574" s="119" t="s">
        <v>222</v>
      </c>
      <c r="K24574" s="1">
        <v>46255.758941458334</v>
      </c>
      <c r="L24574">
        <v>8</v>
      </c>
      <c r="M24574">
        <v>4</v>
      </c>
      <c r="N24574">
        <v>2</v>
      </c>
      <c r="O24574">
        <v>2</v>
      </c>
      <c r="P24574" s="119" t="s">
        <v>20254</v>
      </c>
    </row>
    <row r="24575" spans="1:16" x14ac:dyDescent="0.25">
      <c r="A24575">
        <v>80195</v>
      </c>
      <c r="B24575" s="119" t="s">
        <v>16905</v>
      </c>
      <c r="C24575">
        <v>80</v>
      </c>
      <c r="E24575">
        <v>31</v>
      </c>
      <c r="F24575">
        <v>29923</v>
      </c>
      <c r="G24575">
        <v>43</v>
      </c>
      <c r="H24575">
        <v>109992</v>
      </c>
      <c r="I24575" s="119" t="s">
        <v>19</v>
      </c>
      <c r="J24575" s="119" t="s">
        <v>24</v>
      </c>
      <c r="K24575" s="1">
        <v>46255.758941458334</v>
      </c>
      <c r="L24575">
        <v>0</v>
      </c>
      <c r="M24575">
        <v>1</v>
      </c>
      <c r="N24575">
        <v>0</v>
      </c>
      <c r="O24575">
        <v>0</v>
      </c>
      <c r="P24575" s="119" t="s">
        <v>20254</v>
      </c>
    </row>
    <row r="24576" spans="1:16" x14ac:dyDescent="0.25">
      <c r="A24576">
        <v>80204</v>
      </c>
      <c r="B24576" s="119" t="s">
        <v>16906</v>
      </c>
      <c r="C24576">
        <v>80</v>
      </c>
      <c r="E24576">
        <v>29</v>
      </c>
      <c r="F24576">
        <v>57508</v>
      </c>
      <c r="G24576">
        <v>25</v>
      </c>
      <c r="H24576">
        <v>155007</v>
      </c>
      <c r="I24576" s="119" t="s">
        <v>4726</v>
      </c>
      <c r="J24576" s="119" t="s">
        <v>24</v>
      </c>
      <c r="K24576" s="1">
        <v>46255.758941458334</v>
      </c>
      <c r="L24576">
        <v>0</v>
      </c>
      <c r="M24576">
        <v>0</v>
      </c>
      <c r="N24576">
        <v>0</v>
      </c>
      <c r="O24576">
        <v>0</v>
      </c>
      <c r="P24576" s="119" t="s">
        <v>20254</v>
      </c>
    </row>
    <row r="24577" spans="1:16" x14ac:dyDescent="0.25">
      <c r="A24577">
        <v>80211</v>
      </c>
      <c r="B24577" s="119" t="s">
        <v>16907</v>
      </c>
      <c r="C24577">
        <v>80</v>
      </c>
      <c r="E24577">
        <v>34</v>
      </c>
      <c r="F24577">
        <v>27229</v>
      </c>
      <c r="G24577">
        <v>38</v>
      </c>
      <c r="H24577">
        <v>109993</v>
      </c>
      <c r="I24577" s="119" t="s">
        <v>19</v>
      </c>
      <c r="J24577" s="119" t="s">
        <v>24</v>
      </c>
      <c r="K24577" s="1">
        <v>46255.758941458334</v>
      </c>
      <c r="L24577">
        <v>2</v>
      </c>
      <c r="M24577">
        <v>1</v>
      </c>
      <c r="N24577">
        <v>0</v>
      </c>
      <c r="O24577">
        <v>0</v>
      </c>
      <c r="P24577" s="119" t="s">
        <v>20254</v>
      </c>
    </row>
    <row r="24578" spans="1:16" x14ac:dyDescent="0.25">
      <c r="A24578">
        <v>80242</v>
      </c>
      <c r="B24578" s="119" t="s">
        <v>16908</v>
      </c>
      <c r="C24578">
        <v>0</v>
      </c>
      <c r="E24578">
        <v>31</v>
      </c>
      <c r="F24578">
        <v>138822</v>
      </c>
      <c r="G24578">
        <v>69</v>
      </c>
      <c r="H24578">
        <v>252260</v>
      </c>
      <c r="I24578" s="119" t="s">
        <v>16</v>
      </c>
      <c r="J24578" s="119" t="s">
        <v>222</v>
      </c>
      <c r="K24578" s="1">
        <v>46255.758941458334</v>
      </c>
      <c r="L24578">
        <v>6</v>
      </c>
      <c r="M24578">
        <v>2</v>
      </c>
      <c r="N24578">
        <v>3</v>
      </c>
      <c r="O24578">
        <v>1</v>
      </c>
      <c r="P24578" s="119" t="s">
        <v>20254</v>
      </c>
    </row>
    <row r="24579" spans="1:16" x14ac:dyDescent="0.25">
      <c r="A24579">
        <v>80246</v>
      </c>
      <c r="B24579" s="119" t="s">
        <v>16909</v>
      </c>
      <c r="C24579">
        <v>0</v>
      </c>
      <c r="E24579">
        <v>67</v>
      </c>
      <c r="F24579">
        <v>123062</v>
      </c>
      <c r="G24579">
        <v>53</v>
      </c>
      <c r="H24579">
        <v>246009</v>
      </c>
      <c r="I24579" s="119" t="s">
        <v>16</v>
      </c>
      <c r="J24579" s="119" t="s">
        <v>222</v>
      </c>
      <c r="K24579" s="1">
        <v>46255.758941458334</v>
      </c>
      <c r="L24579">
        <v>2</v>
      </c>
      <c r="M24579">
        <v>2</v>
      </c>
      <c r="N24579">
        <v>0</v>
      </c>
      <c r="O24579">
        <v>0</v>
      </c>
      <c r="P24579" s="119" t="s">
        <v>20254</v>
      </c>
    </row>
    <row r="24580" spans="1:16" x14ac:dyDescent="0.25">
      <c r="A24580">
        <v>80294</v>
      </c>
      <c r="B24580" s="119" t="s">
        <v>16910</v>
      </c>
      <c r="C24580">
        <v>80</v>
      </c>
      <c r="E24580">
        <v>14</v>
      </c>
      <c r="F24580">
        <v>35361</v>
      </c>
      <c r="G24580">
        <v>37</v>
      </c>
      <c r="H24580">
        <v>109994</v>
      </c>
      <c r="I24580" s="119" t="s">
        <v>19</v>
      </c>
      <c r="J24580" s="119" t="s">
        <v>24</v>
      </c>
      <c r="K24580" s="1">
        <v>46255.758941458334</v>
      </c>
      <c r="L24580">
        <v>0</v>
      </c>
      <c r="M24580">
        <v>0</v>
      </c>
      <c r="N24580">
        <v>0</v>
      </c>
      <c r="O24580">
        <v>0</v>
      </c>
      <c r="P24580" s="119" t="s">
        <v>20254</v>
      </c>
    </row>
    <row r="24581" spans="1:16" x14ac:dyDescent="0.25">
      <c r="A24581">
        <v>80295</v>
      </c>
      <c r="B24581" s="119" t="s">
        <v>16911</v>
      </c>
      <c r="C24581">
        <v>80</v>
      </c>
      <c r="E24581">
        <v>36</v>
      </c>
      <c r="F24581">
        <v>54407</v>
      </c>
      <c r="G24581">
        <v>30</v>
      </c>
      <c r="H24581">
        <v>159900</v>
      </c>
      <c r="I24581" s="119" t="s">
        <v>4726</v>
      </c>
      <c r="J24581" s="119" t="s">
        <v>24</v>
      </c>
      <c r="K24581" s="1">
        <v>46255.758941458334</v>
      </c>
      <c r="L24581">
        <v>2</v>
      </c>
      <c r="M24581">
        <v>0</v>
      </c>
      <c r="N24581">
        <v>0</v>
      </c>
      <c r="O24581">
        <v>0</v>
      </c>
      <c r="P24581" s="119" t="s">
        <v>20254</v>
      </c>
    </row>
    <row r="24582" spans="1:16" x14ac:dyDescent="0.25">
      <c r="A24582">
        <v>80299</v>
      </c>
      <c r="B24582" s="119" t="s">
        <v>16912</v>
      </c>
      <c r="C24582">
        <v>0</v>
      </c>
      <c r="E24582">
        <v>39</v>
      </c>
      <c r="F24582">
        <v>156649</v>
      </c>
      <c r="G24582">
        <v>76</v>
      </c>
      <c r="H24582">
        <v>254494</v>
      </c>
      <c r="I24582" s="119" t="s">
        <v>16</v>
      </c>
      <c r="J24582" s="119" t="s">
        <v>222</v>
      </c>
      <c r="K24582" s="1">
        <v>46255.758941458334</v>
      </c>
      <c r="L24582">
        <v>1</v>
      </c>
      <c r="M24582">
        <v>2</v>
      </c>
      <c r="N24582">
        <v>1</v>
      </c>
      <c r="O24582">
        <v>2</v>
      </c>
      <c r="P24582" s="119" t="s">
        <v>20254</v>
      </c>
    </row>
    <row r="24583" spans="1:16" x14ac:dyDescent="0.25">
      <c r="A24583">
        <v>80307</v>
      </c>
      <c r="B24583" s="119" t="s">
        <v>16913</v>
      </c>
      <c r="C24583">
        <v>0</v>
      </c>
      <c r="E24583">
        <v>50</v>
      </c>
      <c r="F24583">
        <v>370689</v>
      </c>
      <c r="G24583">
        <v>21</v>
      </c>
      <c r="H24583">
        <v>621696</v>
      </c>
      <c r="I24583" s="119" t="s">
        <v>16</v>
      </c>
      <c r="J24583" s="119" t="s">
        <v>222</v>
      </c>
      <c r="K24583" s="1">
        <v>46255.758941458334</v>
      </c>
      <c r="L24583">
        <v>13</v>
      </c>
      <c r="M24583">
        <v>4</v>
      </c>
      <c r="N24583">
        <v>6</v>
      </c>
      <c r="O24583">
        <v>2</v>
      </c>
      <c r="P24583" s="119" t="s">
        <v>20254</v>
      </c>
    </row>
    <row r="24584" spans="1:16" x14ac:dyDescent="0.25">
      <c r="A24584">
        <v>80312</v>
      </c>
      <c r="B24584" s="119" t="s">
        <v>16914</v>
      </c>
      <c r="C24584">
        <v>80</v>
      </c>
      <c r="E24584">
        <v>51</v>
      </c>
      <c r="F24584">
        <v>80000</v>
      </c>
      <c r="G24584">
        <v>30</v>
      </c>
      <c r="H24584">
        <v>188776</v>
      </c>
      <c r="I24584" s="119" t="s">
        <v>19</v>
      </c>
      <c r="J24584" s="119" t="s">
        <v>24</v>
      </c>
      <c r="K24584" s="1">
        <v>46255.758941458334</v>
      </c>
      <c r="L24584">
        <v>5</v>
      </c>
      <c r="M24584">
        <v>3</v>
      </c>
      <c r="N24584">
        <v>1</v>
      </c>
      <c r="O24584">
        <v>1</v>
      </c>
      <c r="P24584" s="119" t="s">
        <v>20254</v>
      </c>
    </row>
    <row r="24585" spans="1:16" x14ac:dyDescent="0.25">
      <c r="A24585">
        <v>80317</v>
      </c>
      <c r="B24585" s="119" t="s">
        <v>16915</v>
      </c>
      <c r="C24585">
        <v>80</v>
      </c>
      <c r="E24585">
        <v>42</v>
      </c>
      <c r="F24585">
        <v>62677</v>
      </c>
      <c r="G24585">
        <v>21</v>
      </c>
      <c r="H24585">
        <v>149993</v>
      </c>
      <c r="I24585" s="119" t="s">
        <v>19</v>
      </c>
      <c r="J24585" s="119" t="s">
        <v>24</v>
      </c>
      <c r="K24585" s="1">
        <v>46255.758941458334</v>
      </c>
      <c r="L24585">
        <v>0</v>
      </c>
      <c r="M24585">
        <v>2</v>
      </c>
      <c r="N24585">
        <v>0</v>
      </c>
      <c r="O24585">
        <v>0</v>
      </c>
      <c r="P24585" s="119" t="s">
        <v>20254</v>
      </c>
    </row>
    <row r="24586" spans="1:16" x14ac:dyDescent="0.25">
      <c r="A24586">
        <v>80342</v>
      </c>
      <c r="B24586" s="119" t="s">
        <v>16916</v>
      </c>
      <c r="C24586">
        <v>80</v>
      </c>
      <c r="E24586">
        <v>18</v>
      </c>
      <c r="F24586">
        <v>65508</v>
      </c>
      <c r="G24586">
        <v>12</v>
      </c>
      <c r="H24586">
        <v>179988</v>
      </c>
      <c r="I24586" s="119" t="s">
        <v>4726</v>
      </c>
      <c r="J24586" s="119" t="s">
        <v>24</v>
      </c>
      <c r="K24586" s="1">
        <v>46255.758941458334</v>
      </c>
      <c r="L24586">
        <v>1</v>
      </c>
      <c r="M24586">
        <v>0</v>
      </c>
      <c r="N24586">
        <v>1</v>
      </c>
      <c r="O24586">
        <v>0</v>
      </c>
      <c r="P24586" s="119" t="s">
        <v>20254</v>
      </c>
    </row>
    <row r="24587" spans="1:16" x14ac:dyDescent="0.25">
      <c r="A24587">
        <v>80352</v>
      </c>
      <c r="B24587" s="119" t="s">
        <v>16917</v>
      </c>
      <c r="C24587">
        <v>0</v>
      </c>
      <c r="E24587">
        <v>39</v>
      </c>
      <c r="F24587">
        <v>118965</v>
      </c>
      <c r="G24587">
        <v>93</v>
      </c>
      <c r="H24587">
        <v>209982</v>
      </c>
      <c r="I24587" s="119" t="s">
        <v>16</v>
      </c>
      <c r="J24587" s="119" t="s">
        <v>222</v>
      </c>
      <c r="K24587" s="1">
        <v>46255.758941458334</v>
      </c>
      <c r="L24587">
        <v>3</v>
      </c>
      <c r="M24587">
        <v>3</v>
      </c>
      <c r="N24587">
        <v>1</v>
      </c>
      <c r="O24587">
        <v>3</v>
      </c>
      <c r="P24587" s="119" t="s">
        <v>20254</v>
      </c>
    </row>
    <row r="24588" spans="1:16" x14ac:dyDescent="0.25">
      <c r="A24588">
        <v>80365</v>
      </c>
      <c r="B24588" s="119" t="s">
        <v>16918</v>
      </c>
      <c r="C24588">
        <v>0</v>
      </c>
      <c r="E24588">
        <v>39</v>
      </c>
      <c r="F24588">
        <v>200353</v>
      </c>
      <c r="G24588">
        <v>36</v>
      </c>
      <c r="H24588">
        <v>300351</v>
      </c>
      <c r="I24588" s="119" t="s">
        <v>16</v>
      </c>
      <c r="J24588" s="119" t="s">
        <v>222</v>
      </c>
      <c r="K24588" s="1">
        <v>46255.758941458334</v>
      </c>
      <c r="L24588">
        <v>4</v>
      </c>
      <c r="M24588">
        <v>1</v>
      </c>
      <c r="N24588">
        <v>1</v>
      </c>
      <c r="O24588">
        <v>0</v>
      </c>
      <c r="P24588" s="119" t="s">
        <v>20254</v>
      </c>
    </row>
    <row r="24589" spans="1:16" x14ac:dyDescent="0.25">
      <c r="A24589">
        <v>80373</v>
      </c>
      <c r="B24589" s="119" t="s">
        <v>16919</v>
      </c>
      <c r="C24589">
        <v>80</v>
      </c>
      <c r="E24589">
        <v>7126</v>
      </c>
      <c r="F24589">
        <v>109</v>
      </c>
      <c r="G24589">
        <v>6476</v>
      </c>
      <c r="H24589">
        <v>199</v>
      </c>
      <c r="I24589" s="119" t="s">
        <v>16</v>
      </c>
      <c r="J24589" s="119" t="s">
        <v>139</v>
      </c>
      <c r="K24589" s="1">
        <v>46255.758941458334</v>
      </c>
      <c r="L24589">
        <v>314</v>
      </c>
      <c r="M24589">
        <v>26</v>
      </c>
      <c r="N24589">
        <v>70</v>
      </c>
      <c r="O24589">
        <v>2</v>
      </c>
      <c r="P24589" s="119" t="s">
        <v>20254</v>
      </c>
    </row>
    <row r="24590" spans="1:16" x14ac:dyDescent="0.25">
      <c r="A24590">
        <v>80389</v>
      </c>
      <c r="B24590" s="119" t="s">
        <v>16920</v>
      </c>
      <c r="C24590">
        <v>80</v>
      </c>
      <c r="E24590">
        <v>26</v>
      </c>
      <c r="F24590">
        <v>65510</v>
      </c>
      <c r="G24590">
        <v>41</v>
      </c>
      <c r="H24590">
        <v>160000</v>
      </c>
      <c r="I24590" s="119" t="s">
        <v>4726</v>
      </c>
      <c r="J24590" s="119" t="s">
        <v>24</v>
      </c>
      <c r="K24590" s="1">
        <v>46255.758941458334</v>
      </c>
      <c r="L24590">
        <v>0</v>
      </c>
      <c r="M24590">
        <v>1</v>
      </c>
      <c r="N24590">
        <v>0</v>
      </c>
      <c r="O24590">
        <v>1</v>
      </c>
      <c r="P24590" s="119" t="s">
        <v>20254</v>
      </c>
    </row>
    <row r="24591" spans="1:16" x14ac:dyDescent="0.25">
      <c r="A24591">
        <v>80392</v>
      </c>
      <c r="B24591" s="119" t="s">
        <v>16921</v>
      </c>
      <c r="C24591">
        <v>0</v>
      </c>
      <c r="E24591">
        <v>36</v>
      </c>
      <c r="F24591">
        <v>180202</v>
      </c>
      <c r="G24591">
        <v>65</v>
      </c>
      <c r="H24591">
        <v>239998</v>
      </c>
      <c r="I24591" s="119" t="s">
        <v>16</v>
      </c>
      <c r="J24591" s="119" t="s">
        <v>222</v>
      </c>
      <c r="K24591" s="1">
        <v>46255.758941458334</v>
      </c>
      <c r="L24591">
        <v>10</v>
      </c>
      <c r="M24591">
        <v>3</v>
      </c>
      <c r="N24591">
        <v>3</v>
      </c>
      <c r="O24591">
        <v>2</v>
      </c>
      <c r="P24591" s="119" t="s">
        <v>20254</v>
      </c>
    </row>
    <row r="24592" spans="1:16" x14ac:dyDescent="0.25">
      <c r="A24592">
        <v>80395</v>
      </c>
      <c r="B24592" s="119" t="s">
        <v>16922</v>
      </c>
      <c r="C24592">
        <v>0</v>
      </c>
      <c r="E24592">
        <v>23</v>
      </c>
      <c r="F24592">
        <v>123478</v>
      </c>
      <c r="G24592">
        <v>56</v>
      </c>
      <c r="H24592">
        <v>199587</v>
      </c>
      <c r="I24592" s="119" t="s">
        <v>16</v>
      </c>
      <c r="J24592" s="119" t="s">
        <v>222</v>
      </c>
      <c r="K24592" s="1">
        <v>46255.758941458334</v>
      </c>
      <c r="L24592">
        <v>5</v>
      </c>
      <c r="M24592">
        <v>3</v>
      </c>
      <c r="N24592">
        <v>0</v>
      </c>
      <c r="O24592">
        <v>1</v>
      </c>
      <c r="P24592" s="119" t="s">
        <v>20254</v>
      </c>
    </row>
    <row r="24593" spans="1:16" x14ac:dyDescent="0.25">
      <c r="A24593">
        <v>80398</v>
      </c>
      <c r="B24593" s="119" t="s">
        <v>16923</v>
      </c>
      <c r="C24593">
        <v>0</v>
      </c>
      <c r="E24593">
        <v>292</v>
      </c>
      <c r="F24593">
        <v>185946</v>
      </c>
      <c r="G24593">
        <v>44</v>
      </c>
      <c r="H24593">
        <v>334728</v>
      </c>
      <c r="I24593" s="119" t="s">
        <v>16</v>
      </c>
      <c r="J24593" s="119" t="s">
        <v>222</v>
      </c>
      <c r="K24593" s="1">
        <v>46255.758941458334</v>
      </c>
      <c r="L24593">
        <v>10</v>
      </c>
      <c r="M24593">
        <v>4</v>
      </c>
      <c r="N24593">
        <v>4</v>
      </c>
      <c r="O24593">
        <v>1</v>
      </c>
      <c r="P24593" s="119" t="s">
        <v>20254</v>
      </c>
    </row>
    <row r="24594" spans="1:16" x14ac:dyDescent="0.25">
      <c r="A24594">
        <v>80406</v>
      </c>
      <c r="B24594" s="119" t="s">
        <v>16924</v>
      </c>
      <c r="C24594">
        <v>80</v>
      </c>
      <c r="E24594">
        <v>21</v>
      </c>
      <c r="F24594">
        <v>51106</v>
      </c>
      <c r="G24594">
        <v>60</v>
      </c>
      <c r="H24594">
        <v>140000</v>
      </c>
      <c r="I24594" s="119" t="s">
        <v>19</v>
      </c>
      <c r="J24594" s="119" t="s">
        <v>24</v>
      </c>
      <c r="K24594" s="1">
        <v>46255.758941458334</v>
      </c>
      <c r="L24594">
        <v>3</v>
      </c>
      <c r="M24594">
        <v>2</v>
      </c>
      <c r="N24594">
        <v>3</v>
      </c>
      <c r="O24594">
        <v>1</v>
      </c>
      <c r="P24594" s="119" t="s">
        <v>20254</v>
      </c>
    </row>
    <row r="24595" spans="1:16" x14ac:dyDescent="0.25">
      <c r="A24595">
        <v>80419</v>
      </c>
      <c r="B24595" s="119" t="s">
        <v>16925</v>
      </c>
      <c r="C24595">
        <v>80</v>
      </c>
      <c r="E24595">
        <v>17</v>
      </c>
      <c r="F24595">
        <v>61686</v>
      </c>
      <c r="G24595">
        <v>30</v>
      </c>
      <c r="H24595">
        <v>140000</v>
      </c>
      <c r="I24595" s="119" t="s">
        <v>19</v>
      </c>
      <c r="J24595" s="119" t="s">
        <v>24</v>
      </c>
      <c r="K24595" s="1">
        <v>46255.758941458334</v>
      </c>
      <c r="L24595">
        <v>0</v>
      </c>
      <c r="M24595">
        <v>1</v>
      </c>
      <c r="N24595">
        <v>0</v>
      </c>
      <c r="O24595">
        <v>0</v>
      </c>
      <c r="P24595" s="119" t="s">
        <v>20254</v>
      </c>
    </row>
    <row r="24596" spans="1:16" x14ac:dyDescent="0.25">
      <c r="A24596">
        <v>80421</v>
      </c>
      <c r="B24596" s="119" t="s">
        <v>16926</v>
      </c>
      <c r="C24596">
        <v>80</v>
      </c>
      <c r="E24596">
        <v>26</v>
      </c>
      <c r="F24596">
        <v>45508</v>
      </c>
      <c r="G24596">
        <v>16</v>
      </c>
      <c r="H24596">
        <v>151493</v>
      </c>
      <c r="I24596" s="119" t="s">
        <v>4726</v>
      </c>
      <c r="J24596" s="119" t="s">
        <v>24</v>
      </c>
      <c r="K24596" s="1">
        <v>46255.758941458334</v>
      </c>
      <c r="L24596">
        <v>0</v>
      </c>
      <c r="M24596">
        <v>0</v>
      </c>
      <c r="N24596">
        <v>0</v>
      </c>
      <c r="O24596">
        <v>0</v>
      </c>
      <c r="P24596" s="119" t="s">
        <v>20254</v>
      </c>
    </row>
    <row r="24597" spans="1:16" x14ac:dyDescent="0.25">
      <c r="A24597">
        <v>80424</v>
      </c>
      <c r="B24597" s="119" t="s">
        <v>16927</v>
      </c>
      <c r="C24597">
        <v>0</v>
      </c>
      <c r="E24597">
        <v>582</v>
      </c>
      <c r="F24597">
        <v>205</v>
      </c>
      <c r="G24597">
        <v>2094</v>
      </c>
      <c r="H24597">
        <v>2456</v>
      </c>
      <c r="I24597" s="119" t="s">
        <v>6335</v>
      </c>
      <c r="J24597" s="119" t="s">
        <v>24</v>
      </c>
      <c r="K24597" s="1">
        <v>46255.758941458334</v>
      </c>
      <c r="L24597">
        <v>45</v>
      </c>
      <c r="M24597">
        <v>281</v>
      </c>
      <c r="N24597">
        <v>7</v>
      </c>
      <c r="O24597">
        <v>105</v>
      </c>
      <c r="P24597" s="119" t="s">
        <v>20254</v>
      </c>
    </row>
    <row r="24598" spans="1:16" x14ac:dyDescent="0.25">
      <c r="A24598">
        <v>80426</v>
      </c>
      <c r="B24598" s="119" t="s">
        <v>16928</v>
      </c>
      <c r="C24598">
        <v>80</v>
      </c>
      <c r="E24598">
        <v>23</v>
      </c>
      <c r="F24598">
        <v>75507</v>
      </c>
      <c r="G24598">
        <v>20</v>
      </c>
      <c r="H24598">
        <v>139997</v>
      </c>
      <c r="I24598" s="119" t="s">
        <v>4726</v>
      </c>
      <c r="J24598" s="119" t="s">
        <v>24</v>
      </c>
      <c r="K24598" s="1">
        <v>46255.758941458334</v>
      </c>
      <c r="L24598">
        <v>0</v>
      </c>
      <c r="M24598">
        <v>0</v>
      </c>
      <c r="N24598">
        <v>0</v>
      </c>
      <c r="O24598">
        <v>0</v>
      </c>
      <c r="P24598" s="119" t="s">
        <v>20254</v>
      </c>
    </row>
    <row r="24599" spans="1:16" x14ac:dyDescent="0.25">
      <c r="A24599">
        <v>80443</v>
      </c>
      <c r="B24599" s="119" t="s">
        <v>16929</v>
      </c>
      <c r="C24599">
        <v>80</v>
      </c>
      <c r="E24599">
        <v>36</v>
      </c>
      <c r="F24599">
        <v>58510</v>
      </c>
      <c r="G24599">
        <v>16</v>
      </c>
      <c r="H24599">
        <v>149494</v>
      </c>
      <c r="I24599" s="119" t="s">
        <v>4726</v>
      </c>
      <c r="J24599" s="119" t="s">
        <v>24</v>
      </c>
      <c r="K24599" s="1">
        <v>46255.758941458334</v>
      </c>
      <c r="L24599">
        <v>6</v>
      </c>
      <c r="M24599">
        <v>0</v>
      </c>
      <c r="N24599">
        <v>1</v>
      </c>
      <c r="O24599">
        <v>0</v>
      </c>
      <c r="P24599" s="119" t="s">
        <v>20254</v>
      </c>
    </row>
    <row r="24600" spans="1:16" x14ac:dyDescent="0.25">
      <c r="A24600">
        <v>80466</v>
      </c>
      <c r="B24600" s="119" t="s">
        <v>16930</v>
      </c>
      <c r="C24600">
        <v>80</v>
      </c>
      <c r="E24600">
        <v>3617</v>
      </c>
      <c r="F24600">
        <v>100</v>
      </c>
      <c r="G24600">
        <v>1975</v>
      </c>
      <c r="H24600">
        <v>206</v>
      </c>
      <c r="I24600" s="119" t="s">
        <v>16</v>
      </c>
      <c r="J24600" s="119" t="s">
        <v>139</v>
      </c>
      <c r="K24600" s="1">
        <v>46255.758941458334</v>
      </c>
      <c r="L24600">
        <v>457</v>
      </c>
      <c r="M24600">
        <v>13</v>
      </c>
      <c r="N24600">
        <v>96</v>
      </c>
      <c r="O24600">
        <v>0</v>
      </c>
      <c r="P24600" s="119" t="s">
        <v>20254</v>
      </c>
    </row>
    <row r="24601" spans="1:16" x14ac:dyDescent="0.25">
      <c r="A24601">
        <v>80467</v>
      </c>
      <c r="B24601" s="119" t="s">
        <v>16931</v>
      </c>
      <c r="C24601">
        <v>80</v>
      </c>
      <c r="E24601">
        <v>69</v>
      </c>
      <c r="F24601">
        <v>40326</v>
      </c>
      <c r="G24601">
        <v>24</v>
      </c>
      <c r="H24601">
        <v>115048</v>
      </c>
      <c r="I24601" s="119" t="s">
        <v>19</v>
      </c>
      <c r="J24601" s="119" t="s">
        <v>24</v>
      </c>
      <c r="K24601" s="1">
        <v>46255.758941458334</v>
      </c>
      <c r="L24601">
        <v>2</v>
      </c>
      <c r="M24601">
        <v>1</v>
      </c>
      <c r="N24601">
        <v>0</v>
      </c>
      <c r="O24601">
        <v>0</v>
      </c>
      <c r="P24601" s="119" t="s">
        <v>20254</v>
      </c>
    </row>
    <row r="24602" spans="1:16" x14ac:dyDescent="0.25">
      <c r="A24602">
        <v>80496</v>
      </c>
      <c r="B24602" s="119" t="s">
        <v>16932</v>
      </c>
      <c r="C24602">
        <v>80</v>
      </c>
      <c r="E24602">
        <v>34</v>
      </c>
      <c r="F24602">
        <v>61898</v>
      </c>
      <c r="G24602">
        <v>22</v>
      </c>
      <c r="H24602">
        <v>117000</v>
      </c>
      <c r="I24602" s="119" t="s">
        <v>19</v>
      </c>
      <c r="J24602" s="119" t="s">
        <v>24</v>
      </c>
      <c r="K24602" s="1">
        <v>46255.758941458334</v>
      </c>
      <c r="L24602">
        <v>0</v>
      </c>
      <c r="M24602">
        <v>1</v>
      </c>
      <c r="N24602">
        <v>0</v>
      </c>
      <c r="O24602">
        <v>0</v>
      </c>
      <c r="P24602" s="119" t="s">
        <v>20254</v>
      </c>
    </row>
    <row r="24603" spans="1:16" x14ac:dyDescent="0.25">
      <c r="A24603">
        <v>80504</v>
      </c>
      <c r="B24603" s="119" t="s">
        <v>16933</v>
      </c>
      <c r="C24603">
        <v>80</v>
      </c>
      <c r="E24603">
        <v>16</v>
      </c>
      <c r="F24603">
        <v>31487</v>
      </c>
      <c r="G24603">
        <v>38</v>
      </c>
      <c r="H24603">
        <v>118947</v>
      </c>
      <c r="I24603" s="119" t="s">
        <v>19</v>
      </c>
      <c r="J24603" s="119" t="s">
        <v>24</v>
      </c>
      <c r="K24603" s="1">
        <v>46255.758941458334</v>
      </c>
      <c r="L24603">
        <v>1</v>
      </c>
      <c r="M24603">
        <v>0</v>
      </c>
      <c r="N24603">
        <v>0</v>
      </c>
      <c r="O24603">
        <v>0</v>
      </c>
      <c r="P24603" s="119" t="s">
        <v>20254</v>
      </c>
    </row>
    <row r="24604" spans="1:16" x14ac:dyDescent="0.25">
      <c r="A24604">
        <v>80523</v>
      </c>
      <c r="B24604" s="119" t="s">
        <v>16934</v>
      </c>
      <c r="C24604">
        <v>80</v>
      </c>
      <c r="E24604">
        <v>28</v>
      </c>
      <c r="F24604">
        <v>58508</v>
      </c>
      <c r="G24604">
        <v>36</v>
      </c>
      <c r="H24604">
        <v>119900</v>
      </c>
      <c r="I24604" s="119" t="s">
        <v>4726</v>
      </c>
      <c r="J24604" s="119" t="s">
        <v>24</v>
      </c>
      <c r="K24604" s="1">
        <v>46255.758941458334</v>
      </c>
      <c r="L24604">
        <v>1</v>
      </c>
      <c r="M24604">
        <v>0</v>
      </c>
      <c r="N24604">
        <v>1</v>
      </c>
      <c r="O24604">
        <v>0</v>
      </c>
      <c r="P24604" s="119" t="s">
        <v>20254</v>
      </c>
    </row>
    <row r="24605" spans="1:16" x14ac:dyDescent="0.25">
      <c r="A24605">
        <v>80535</v>
      </c>
      <c r="B24605" s="119" t="s">
        <v>16935</v>
      </c>
      <c r="C24605">
        <v>80</v>
      </c>
      <c r="E24605">
        <v>26</v>
      </c>
      <c r="F24605">
        <v>48409</v>
      </c>
      <c r="G24605">
        <v>21</v>
      </c>
      <c r="H24605">
        <v>141414</v>
      </c>
      <c r="I24605" s="119" t="s">
        <v>19</v>
      </c>
      <c r="J24605" s="119" t="s">
        <v>24</v>
      </c>
      <c r="K24605" s="1">
        <v>46255.758941458334</v>
      </c>
      <c r="L24605">
        <v>5</v>
      </c>
      <c r="M24605">
        <v>2</v>
      </c>
      <c r="N24605">
        <v>3</v>
      </c>
      <c r="O24605">
        <v>1</v>
      </c>
      <c r="P24605" s="119" t="s">
        <v>20254</v>
      </c>
    </row>
    <row r="24606" spans="1:16" x14ac:dyDescent="0.25">
      <c r="A24606">
        <v>80543</v>
      </c>
      <c r="B24606" s="119" t="s">
        <v>16936</v>
      </c>
      <c r="C24606">
        <v>80</v>
      </c>
      <c r="E24606">
        <v>34</v>
      </c>
      <c r="F24606">
        <v>75508</v>
      </c>
      <c r="G24606">
        <v>42</v>
      </c>
      <c r="H24606">
        <v>149999</v>
      </c>
      <c r="I24606" s="119" t="s">
        <v>4726</v>
      </c>
      <c r="J24606" s="119" t="s">
        <v>24</v>
      </c>
      <c r="K24606" s="1">
        <v>46255.758941458334</v>
      </c>
      <c r="L24606">
        <v>1</v>
      </c>
      <c r="M24606">
        <v>1</v>
      </c>
      <c r="N24606">
        <v>0</v>
      </c>
      <c r="O24606">
        <v>0</v>
      </c>
      <c r="P24606" s="119" t="s">
        <v>20254</v>
      </c>
    </row>
    <row r="24607" spans="1:16" x14ac:dyDescent="0.25">
      <c r="A24607">
        <v>80547</v>
      </c>
      <c r="B24607" s="119" t="s">
        <v>16937</v>
      </c>
      <c r="C24607">
        <v>80</v>
      </c>
      <c r="E24607">
        <v>53</v>
      </c>
      <c r="F24607">
        <v>65508</v>
      </c>
      <c r="G24607">
        <v>13</v>
      </c>
      <c r="H24607">
        <v>209999</v>
      </c>
      <c r="I24607" s="119" t="s">
        <v>4726</v>
      </c>
      <c r="J24607" s="119" t="s">
        <v>24</v>
      </c>
      <c r="K24607" s="1">
        <v>46255.758941458334</v>
      </c>
      <c r="L24607">
        <v>1</v>
      </c>
      <c r="M24607">
        <v>2</v>
      </c>
      <c r="N24607">
        <v>0</v>
      </c>
      <c r="O24607">
        <v>1</v>
      </c>
      <c r="P24607" s="119" t="s">
        <v>20254</v>
      </c>
    </row>
    <row r="24608" spans="1:16" x14ac:dyDescent="0.25">
      <c r="A24608">
        <v>80585</v>
      </c>
      <c r="B24608" s="119" t="s">
        <v>16938</v>
      </c>
      <c r="C24608">
        <v>80</v>
      </c>
      <c r="E24608">
        <v>16</v>
      </c>
      <c r="F24608">
        <v>73508</v>
      </c>
      <c r="G24608">
        <v>20</v>
      </c>
      <c r="H24608">
        <v>155500</v>
      </c>
      <c r="I24608" s="119" t="s">
        <v>4726</v>
      </c>
      <c r="J24608" s="119" t="s">
        <v>24</v>
      </c>
      <c r="K24608" s="1">
        <v>46255.758941458334</v>
      </c>
      <c r="L24608">
        <v>1</v>
      </c>
      <c r="M24608">
        <v>0</v>
      </c>
      <c r="N24608">
        <v>1</v>
      </c>
      <c r="O24608">
        <v>0</v>
      </c>
      <c r="P24608" s="119" t="s">
        <v>20254</v>
      </c>
    </row>
    <row r="24609" spans="1:16" x14ac:dyDescent="0.25">
      <c r="A24609">
        <v>80608</v>
      </c>
      <c r="B24609" s="119" t="s">
        <v>16939</v>
      </c>
      <c r="C24609">
        <v>80</v>
      </c>
      <c r="E24609">
        <v>52</v>
      </c>
      <c r="F24609">
        <v>38715</v>
      </c>
      <c r="G24609">
        <v>42</v>
      </c>
      <c r="H24609">
        <v>109948</v>
      </c>
      <c r="I24609" s="119" t="s">
        <v>19</v>
      </c>
      <c r="J24609" s="119" t="s">
        <v>24</v>
      </c>
      <c r="K24609" s="1">
        <v>46255.758941458334</v>
      </c>
      <c r="L24609">
        <v>0</v>
      </c>
      <c r="M24609">
        <v>0</v>
      </c>
      <c r="N24609">
        <v>0</v>
      </c>
      <c r="O24609">
        <v>0</v>
      </c>
      <c r="P24609" s="119" t="s">
        <v>20254</v>
      </c>
    </row>
    <row r="24610" spans="1:16" x14ac:dyDescent="0.25">
      <c r="A24610">
        <v>80617</v>
      </c>
      <c r="B24610" s="119" t="s">
        <v>16940</v>
      </c>
      <c r="C24610">
        <v>0</v>
      </c>
      <c r="E24610">
        <v>34</v>
      </c>
      <c r="F24610">
        <v>200142</v>
      </c>
      <c r="G24610">
        <v>31</v>
      </c>
      <c r="H24610">
        <v>379779</v>
      </c>
      <c r="I24610" s="119" t="s">
        <v>16</v>
      </c>
      <c r="J24610" s="119" t="s">
        <v>222</v>
      </c>
      <c r="K24610" s="1">
        <v>46255.758941458334</v>
      </c>
      <c r="L24610">
        <v>7</v>
      </c>
      <c r="M24610">
        <v>2</v>
      </c>
      <c r="N24610">
        <v>4</v>
      </c>
      <c r="O24610">
        <v>0</v>
      </c>
      <c r="P24610" s="119" t="s">
        <v>20254</v>
      </c>
    </row>
    <row r="24611" spans="1:16" x14ac:dyDescent="0.25">
      <c r="A24611">
        <v>80619</v>
      </c>
      <c r="B24611" s="119" t="s">
        <v>16941</v>
      </c>
      <c r="C24611">
        <v>80</v>
      </c>
      <c r="E24611">
        <v>63</v>
      </c>
      <c r="F24611">
        <v>74508</v>
      </c>
      <c r="G24611">
        <v>38</v>
      </c>
      <c r="H24611">
        <v>189999</v>
      </c>
      <c r="I24611" s="119" t="s">
        <v>4726</v>
      </c>
      <c r="J24611" s="119" t="s">
        <v>24</v>
      </c>
      <c r="K24611" s="1">
        <v>46255.758941458334</v>
      </c>
      <c r="L24611">
        <v>0</v>
      </c>
      <c r="M24611">
        <v>0</v>
      </c>
      <c r="N24611">
        <v>0</v>
      </c>
      <c r="O24611">
        <v>0</v>
      </c>
      <c r="P24611" s="119" t="s">
        <v>20254</v>
      </c>
    </row>
    <row r="24612" spans="1:16" x14ac:dyDescent="0.25">
      <c r="A24612">
        <v>80629</v>
      </c>
      <c r="B24612" s="119" t="s">
        <v>16942</v>
      </c>
      <c r="C24612">
        <v>0</v>
      </c>
      <c r="E24612">
        <v>41</v>
      </c>
      <c r="F24612">
        <v>320013</v>
      </c>
      <c r="G24612">
        <v>34</v>
      </c>
      <c r="H24612">
        <v>539995</v>
      </c>
      <c r="I24612" s="119" t="s">
        <v>16</v>
      </c>
      <c r="J24612" s="119" t="s">
        <v>222</v>
      </c>
      <c r="K24612" s="1">
        <v>46255.758941458334</v>
      </c>
      <c r="L24612">
        <v>8</v>
      </c>
      <c r="M24612">
        <v>1</v>
      </c>
      <c r="N24612">
        <v>1</v>
      </c>
      <c r="O24612">
        <v>1</v>
      </c>
      <c r="P24612" s="119" t="s">
        <v>20254</v>
      </c>
    </row>
    <row r="24613" spans="1:16" x14ac:dyDescent="0.25">
      <c r="A24613">
        <v>80630</v>
      </c>
      <c r="B24613" s="119" t="s">
        <v>16943</v>
      </c>
      <c r="C24613">
        <v>0</v>
      </c>
      <c r="E24613">
        <v>37</v>
      </c>
      <c r="F24613">
        <v>288421</v>
      </c>
      <c r="G24613">
        <v>31</v>
      </c>
      <c r="H24613">
        <v>459490</v>
      </c>
      <c r="I24613" s="119" t="s">
        <v>16</v>
      </c>
      <c r="J24613" s="119" t="s">
        <v>222</v>
      </c>
      <c r="K24613" s="1">
        <v>46255.758941458334</v>
      </c>
      <c r="L24613">
        <v>1</v>
      </c>
      <c r="M24613">
        <v>2</v>
      </c>
      <c r="N24613">
        <v>0</v>
      </c>
      <c r="O24613">
        <v>1</v>
      </c>
      <c r="P24613" s="119" t="s">
        <v>20254</v>
      </c>
    </row>
    <row r="24614" spans="1:16" x14ac:dyDescent="0.25">
      <c r="A24614">
        <v>80649</v>
      </c>
      <c r="B24614" s="119" t="s">
        <v>16944</v>
      </c>
      <c r="C24614">
        <v>0</v>
      </c>
      <c r="E24614">
        <v>62</v>
      </c>
      <c r="F24614">
        <v>150106</v>
      </c>
      <c r="G24614">
        <v>48</v>
      </c>
      <c r="H24614">
        <v>199087</v>
      </c>
      <c r="I24614" s="119" t="s">
        <v>16</v>
      </c>
      <c r="J24614" s="119" t="s">
        <v>222</v>
      </c>
      <c r="K24614" s="1">
        <v>46255.758941458334</v>
      </c>
      <c r="L24614">
        <v>4</v>
      </c>
      <c r="M24614">
        <v>6</v>
      </c>
      <c r="N24614">
        <v>1</v>
      </c>
      <c r="O24614">
        <v>2</v>
      </c>
      <c r="P24614" s="119" t="s">
        <v>20254</v>
      </c>
    </row>
    <row r="24615" spans="1:16" x14ac:dyDescent="0.25">
      <c r="A24615">
        <v>80665</v>
      </c>
      <c r="B24615" s="119" t="s">
        <v>16945</v>
      </c>
      <c r="C24615">
        <v>0</v>
      </c>
      <c r="E24615">
        <v>70</v>
      </c>
      <c r="F24615">
        <v>370127</v>
      </c>
      <c r="G24615">
        <v>44</v>
      </c>
      <c r="H24615">
        <v>539999</v>
      </c>
      <c r="I24615" s="119" t="s">
        <v>16</v>
      </c>
      <c r="J24615" s="119" t="s">
        <v>222</v>
      </c>
      <c r="K24615" s="1">
        <v>46255.758941458334</v>
      </c>
      <c r="L24615">
        <v>12</v>
      </c>
      <c r="M24615">
        <v>4</v>
      </c>
      <c r="N24615">
        <v>2</v>
      </c>
      <c r="O24615">
        <v>2</v>
      </c>
      <c r="P24615" s="119" t="s">
        <v>20254</v>
      </c>
    </row>
    <row r="24616" spans="1:16" x14ac:dyDescent="0.25">
      <c r="A24616">
        <v>80671</v>
      </c>
      <c r="B24616" s="119" t="s">
        <v>16946</v>
      </c>
      <c r="C24616">
        <v>80</v>
      </c>
      <c r="E24616">
        <v>105</v>
      </c>
      <c r="F24616">
        <v>49892</v>
      </c>
      <c r="G24616">
        <v>56</v>
      </c>
      <c r="H24616">
        <v>149792</v>
      </c>
      <c r="I24616" s="119" t="s">
        <v>19</v>
      </c>
      <c r="J24616" s="119" t="s">
        <v>24</v>
      </c>
      <c r="K24616" s="1">
        <v>46255.758941458334</v>
      </c>
      <c r="L24616">
        <v>0</v>
      </c>
      <c r="M24616">
        <v>0</v>
      </c>
      <c r="N24616">
        <v>0</v>
      </c>
      <c r="O24616">
        <v>0</v>
      </c>
      <c r="P24616" s="119" t="s">
        <v>20254</v>
      </c>
    </row>
    <row r="24617" spans="1:16" x14ac:dyDescent="0.25">
      <c r="A24617">
        <v>80681</v>
      </c>
      <c r="B24617" s="119" t="s">
        <v>16947</v>
      </c>
      <c r="C24617">
        <v>0</v>
      </c>
      <c r="E24617">
        <v>25259</v>
      </c>
      <c r="F24617">
        <v>202</v>
      </c>
      <c r="G24617">
        <v>6578</v>
      </c>
      <c r="H24617">
        <v>399</v>
      </c>
      <c r="I24617" s="119" t="s">
        <v>6020</v>
      </c>
      <c r="J24617" s="119" t="s">
        <v>17</v>
      </c>
      <c r="K24617" s="1">
        <v>46255.758941458334</v>
      </c>
      <c r="L24617">
        <v>1543</v>
      </c>
      <c r="M24617">
        <v>64</v>
      </c>
      <c r="N24617">
        <v>494</v>
      </c>
      <c r="O24617">
        <v>20</v>
      </c>
      <c r="P24617" s="119" t="s">
        <v>20254</v>
      </c>
    </row>
    <row r="24618" spans="1:16" x14ac:dyDescent="0.25">
      <c r="A24618">
        <v>80714</v>
      </c>
      <c r="B24618" s="119" t="s">
        <v>16948</v>
      </c>
      <c r="C24618">
        <v>0</v>
      </c>
      <c r="E24618">
        <v>3811</v>
      </c>
      <c r="F24618">
        <v>15208</v>
      </c>
      <c r="G24618">
        <v>2445</v>
      </c>
      <c r="H24618">
        <v>15964</v>
      </c>
      <c r="I24618" s="119" t="s">
        <v>3582</v>
      </c>
      <c r="J24618" s="119" t="s">
        <v>13431</v>
      </c>
      <c r="K24618" s="1">
        <v>46255.758941458334</v>
      </c>
      <c r="L24618">
        <v>260</v>
      </c>
      <c r="M24618">
        <v>738</v>
      </c>
      <c r="N24618">
        <v>47</v>
      </c>
      <c r="O24618">
        <v>194</v>
      </c>
      <c r="P24618" s="119" t="s">
        <v>20254</v>
      </c>
    </row>
    <row r="24619" spans="1:16" x14ac:dyDescent="0.25">
      <c r="A24619">
        <v>80723</v>
      </c>
      <c r="B24619" s="119" t="s">
        <v>16949</v>
      </c>
      <c r="C24619">
        <v>0</v>
      </c>
      <c r="E24619">
        <v>1563</v>
      </c>
      <c r="F24619">
        <v>8999</v>
      </c>
      <c r="G24619">
        <v>4693</v>
      </c>
      <c r="H24619">
        <v>10194</v>
      </c>
      <c r="I24619" s="119" t="s">
        <v>3582</v>
      </c>
      <c r="J24619" s="119" t="s">
        <v>13431</v>
      </c>
      <c r="K24619" s="1">
        <v>46255.758941458334</v>
      </c>
      <c r="L24619">
        <v>643</v>
      </c>
      <c r="M24619">
        <v>1247</v>
      </c>
      <c r="N24619">
        <v>67</v>
      </c>
      <c r="O24619">
        <v>229</v>
      </c>
      <c r="P24619" s="119" t="s">
        <v>20254</v>
      </c>
    </row>
    <row r="24620" spans="1:16" x14ac:dyDescent="0.25">
      <c r="A24620">
        <v>80728</v>
      </c>
      <c r="B24620" s="119" t="s">
        <v>16950</v>
      </c>
      <c r="C24620">
        <v>0</v>
      </c>
      <c r="E24620">
        <v>1664</v>
      </c>
      <c r="F24620">
        <v>5836</v>
      </c>
      <c r="G24620">
        <v>4780</v>
      </c>
      <c r="H24620">
        <v>8855</v>
      </c>
      <c r="I24620" s="119" t="s">
        <v>3582</v>
      </c>
      <c r="J24620" s="119" t="s">
        <v>13431</v>
      </c>
      <c r="K24620" s="1">
        <v>46255.758941458334</v>
      </c>
      <c r="L24620">
        <v>1355</v>
      </c>
      <c r="M24620">
        <v>421</v>
      </c>
      <c r="N24620">
        <v>327</v>
      </c>
      <c r="O24620">
        <v>76</v>
      </c>
      <c r="P24620" s="119" t="s">
        <v>20254</v>
      </c>
    </row>
    <row r="24621" spans="1:16" x14ac:dyDescent="0.25">
      <c r="A24621">
        <v>80764</v>
      </c>
      <c r="B24621" s="119" t="s">
        <v>16951</v>
      </c>
      <c r="C24621">
        <v>0</v>
      </c>
      <c r="E24621">
        <v>2385</v>
      </c>
      <c r="F24621">
        <v>2727</v>
      </c>
      <c r="G24621">
        <v>12495</v>
      </c>
      <c r="H24621">
        <v>4988</v>
      </c>
      <c r="I24621" s="119" t="s">
        <v>3582</v>
      </c>
      <c r="J24621" s="119" t="s">
        <v>13431</v>
      </c>
      <c r="K24621" s="1">
        <v>46255.758941458334</v>
      </c>
      <c r="L24621">
        <v>824</v>
      </c>
      <c r="M24621">
        <v>482</v>
      </c>
      <c r="N24621">
        <v>305</v>
      </c>
      <c r="O24621">
        <v>119</v>
      </c>
      <c r="P24621" s="119" t="s">
        <v>20254</v>
      </c>
    </row>
    <row r="24622" spans="1:16" x14ac:dyDescent="0.25">
      <c r="A24622">
        <v>80775</v>
      </c>
      <c r="B24622" s="119" t="s">
        <v>16952</v>
      </c>
      <c r="C24622">
        <v>0</v>
      </c>
      <c r="E24622">
        <v>1681</v>
      </c>
      <c r="F24622">
        <v>8121</v>
      </c>
      <c r="G24622">
        <v>4742</v>
      </c>
      <c r="H24622">
        <v>10767</v>
      </c>
      <c r="I24622" s="119" t="s">
        <v>3582</v>
      </c>
      <c r="J24622" s="119" t="s">
        <v>13431</v>
      </c>
      <c r="K24622" s="1">
        <v>46255.758941458334</v>
      </c>
      <c r="L24622">
        <v>246</v>
      </c>
      <c r="M24622">
        <v>1331</v>
      </c>
      <c r="N24622">
        <v>103</v>
      </c>
      <c r="O24622">
        <v>263</v>
      </c>
      <c r="P24622" s="119" t="s">
        <v>20254</v>
      </c>
    </row>
    <row r="24623" spans="1:16" x14ac:dyDescent="0.25">
      <c r="A24623">
        <v>80791</v>
      </c>
      <c r="B24623" s="119" t="s">
        <v>16953</v>
      </c>
      <c r="C24623">
        <v>0</v>
      </c>
      <c r="E24623">
        <v>2245</v>
      </c>
      <c r="F24623">
        <v>5601</v>
      </c>
      <c r="G24623">
        <v>2552</v>
      </c>
      <c r="H24623">
        <v>7995</v>
      </c>
      <c r="I24623" s="119" t="s">
        <v>3582</v>
      </c>
      <c r="J24623" s="119" t="s">
        <v>13431</v>
      </c>
      <c r="K24623" s="1">
        <v>46255.758941458334</v>
      </c>
      <c r="L24623">
        <v>146</v>
      </c>
      <c r="M24623">
        <v>206</v>
      </c>
      <c r="N24623">
        <v>51</v>
      </c>
      <c r="O24623">
        <v>101</v>
      </c>
      <c r="P24623" s="119" t="s">
        <v>20254</v>
      </c>
    </row>
    <row r="24624" spans="1:16" x14ac:dyDescent="0.25">
      <c r="A24624">
        <v>80873</v>
      </c>
      <c r="B24624" s="119" t="s">
        <v>16954</v>
      </c>
      <c r="C24624">
        <v>0</v>
      </c>
      <c r="E24624">
        <v>32</v>
      </c>
      <c r="F24624">
        <v>130177</v>
      </c>
      <c r="G24624">
        <v>105</v>
      </c>
      <c r="H24624">
        <v>187974</v>
      </c>
      <c r="I24624" s="119" t="s">
        <v>16</v>
      </c>
      <c r="J24624" s="119" t="s">
        <v>222</v>
      </c>
      <c r="K24624" s="1">
        <v>46255.758941458334</v>
      </c>
      <c r="L24624">
        <v>1</v>
      </c>
      <c r="M24624">
        <v>4</v>
      </c>
      <c r="N24624">
        <v>0</v>
      </c>
      <c r="O24624">
        <v>0</v>
      </c>
      <c r="P24624" s="119" t="s">
        <v>20254</v>
      </c>
    </row>
    <row r="24625" spans="1:16" x14ac:dyDescent="0.25">
      <c r="A24625">
        <v>80880</v>
      </c>
      <c r="B24625" s="119" t="s">
        <v>16955</v>
      </c>
      <c r="C24625">
        <v>0</v>
      </c>
      <c r="E24625">
        <v>51</v>
      </c>
      <c r="F24625">
        <v>1200613</v>
      </c>
      <c r="G24625">
        <v>30</v>
      </c>
      <c r="H24625">
        <v>1849597</v>
      </c>
      <c r="I24625" s="119" t="s">
        <v>16</v>
      </c>
      <c r="J24625" s="119" t="s">
        <v>222</v>
      </c>
      <c r="K24625" s="1">
        <v>46255.758941458334</v>
      </c>
      <c r="L24625">
        <v>2</v>
      </c>
      <c r="M24625">
        <v>6</v>
      </c>
      <c r="N24625">
        <v>1</v>
      </c>
      <c r="O24625">
        <v>4</v>
      </c>
      <c r="P24625" s="119" t="s">
        <v>20254</v>
      </c>
    </row>
    <row r="24626" spans="1:16" x14ac:dyDescent="0.25">
      <c r="A24626">
        <v>80891</v>
      </c>
      <c r="B24626" s="119" t="s">
        <v>16956</v>
      </c>
      <c r="C24626">
        <v>0</v>
      </c>
      <c r="E24626">
        <v>143</v>
      </c>
      <c r="F24626">
        <v>100506</v>
      </c>
      <c r="G24626">
        <v>89</v>
      </c>
      <c r="H24626">
        <v>190238</v>
      </c>
      <c r="I24626" s="119" t="s">
        <v>16</v>
      </c>
      <c r="J24626" s="119" t="s">
        <v>222</v>
      </c>
      <c r="K24626" s="1">
        <v>46255.758941458334</v>
      </c>
      <c r="L24626">
        <v>11</v>
      </c>
      <c r="M24626">
        <v>1</v>
      </c>
      <c r="N24626">
        <v>4</v>
      </c>
      <c r="O24626">
        <v>0</v>
      </c>
      <c r="P24626" s="119" t="s">
        <v>20254</v>
      </c>
    </row>
    <row r="24627" spans="1:16" x14ac:dyDescent="0.25">
      <c r="A24627">
        <v>80902</v>
      </c>
      <c r="B24627" s="119" t="s">
        <v>16957</v>
      </c>
      <c r="C24627">
        <v>0</v>
      </c>
      <c r="E24627">
        <v>110</v>
      </c>
      <c r="F24627">
        <v>125033</v>
      </c>
      <c r="G24627">
        <v>60</v>
      </c>
      <c r="H24627">
        <v>208586</v>
      </c>
      <c r="I24627" s="119" t="s">
        <v>16</v>
      </c>
      <c r="J24627" s="119" t="s">
        <v>222</v>
      </c>
      <c r="K24627" s="1">
        <v>46255.758941458334</v>
      </c>
      <c r="L24627">
        <v>8</v>
      </c>
      <c r="M24627">
        <v>3</v>
      </c>
      <c r="N24627">
        <v>2</v>
      </c>
      <c r="O24627">
        <v>1</v>
      </c>
      <c r="P24627" s="119" t="s">
        <v>20254</v>
      </c>
    </row>
    <row r="24628" spans="1:16" x14ac:dyDescent="0.25">
      <c r="A24628">
        <v>80910</v>
      </c>
      <c r="B24628" s="119" t="s">
        <v>16958</v>
      </c>
      <c r="C24628">
        <v>0</v>
      </c>
      <c r="E24628">
        <v>38</v>
      </c>
      <c r="F24628">
        <v>160294</v>
      </c>
      <c r="G24628">
        <v>74</v>
      </c>
      <c r="H24628">
        <v>282139</v>
      </c>
      <c r="I24628" s="119" t="s">
        <v>16</v>
      </c>
      <c r="J24628" s="119" t="s">
        <v>222</v>
      </c>
      <c r="K24628" s="1">
        <v>46255.758941458334</v>
      </c>
      <c r="L24628">
        <v>3</v>
      </c>
      <c r="M24628">
        <v>3</v>
      </c>
      <c r="N24628">
        <v>1</v>
      </c>
      <c r="O24628">
        <v>0</v>
      </c>
      <c r="P24628" s="119" t="s">
        <v>20254</v>
      </c>
    </row>
    <row r="24629" spans="1:16" x14ac:dyDescent="0.25">
      <c r="A24629">
        <v>80911</v>
      </c>
      <c r="B24629" s="119" t="s">
        <v>16959</v>
      </c>
      <c r="C24629">
        <v>0</v>
      </c>
      <c r="E24629">
        <v>130</v>
      </c>
      <c r="F24629">
        <v>127319</v>
      </c>
      <c r="G24629">
        <v>63</v>
      </c>
      <c r="H24629">
        <v>209691</v>
      </c>
      <c r="I24629" s="119" t="s">
        <v>16</v>
      </c>
      <c r="J24629" s="119" t="s">
        <v>222</v>
      </c>
      <c r="K24629" s="1">
        <v>46255.758941458334</v>
      </c>
      <c r="L24629">
        <v>11</v>
      </c>
      <c r="M24629">
        <v>3</v>
      </c>
      <c r="N24629">
        <v>2</v>
      </c>
      <c r="O24629">
        <v>1</v>
      </c>
      <c r="P24629" s="119" t="s">
        <v>20254</v>
      </c>
    </row>
    <row r="24630" spans="1:16" x14ac:dyDescent="0.25">
      <c r="A24630">
        <v>80916</v>
      </c>
      <c r="B24630" s="119" t="s">
        <v>16960</v>
      </c>
      <c r="C24630">
        <v>0</v>
      </c>
      <c r="E24630">
        <v>35</v>
      </c>
      <c r="F24630">
        <v>250320</v>
      </c>
      <c r="G24630">
        <v>52</v>
      </c>
      <c r="H24630">
        <v>380211</v>
      </c>
      <c r="I24630" s="119" t="s">
        <v>16</v>
      </c>
      <c r="J24630" s="119" t="s">
        <v>222</v>
      </c>
      <c r="K24630" s="1">
        <v>46255.758941458334</v>
      </c>
      <c r="L24630">
        <v>2</v>
      </c>
      <c r="M24630">
        <v>4</v>
      </c>
      <c r="N24630">
        <v>0</v>
      </c>
      <c r="O24630">
        <v>0</v>
      </c>
      <c r="P24630" s="119" t="s">
        <v>20254</v>
      </c>
    </row>
    <row r="24631" spans="1:16" x14ac:dyDescent="0.25">
      <c r="A24631">
        <v>80926</v>
      </c>
      <c r="B24631" s="119" t="s">
        <v>16961</v>
      </c>
      <c r="C24631">
        <v>0</v>
      </c>
      <c r="E24631">
        <v>26</v>
      </c>
      <c r="F24631">
        <v>151916</v>
      </c>
      <c r="G24631">
        <v>52</v>
      </c>
      <c r="H24631">
        <v>269981</v>
      </c>
      <c r="I24631" s="119" t="s">
        <v>16</v>
      </c>
      <c r="J24631" s="119" t="s">
        <v>222</v>
      </c>
      <c r="K24631" s="1">
        <v>46255.758941458334</v>
      </c>
      <c r="L24631">
        <v>15</v>
      </c>
      <c r="M24631">
        <v>4</v>
      </c>
      <c r="N24631">
        <v>1</v>
      </c>
      <c r="O24631">
        <v>2</v>
      </c>
      <c r="P24631" s="119" t="s">
        <v>20254</v>
      </c>
    </row>
    <row r="24632" spans="1:16" x14ac:dyDescent="0.25">
      <c r="A24632">
        <v>80934</v>
      </c>
      <c r="B24632" s="119" t="s">
        <v>16962</v>
      </c>
      <c r="C24632">
        <v>0</v>
      </c>
      <c r="E24632">
        <v>31</v>
      </c>
      <c r="F24632">
        <v>550121</v>
      </c>
      <c r="G24632">
        <v>20</v>
      </c>
      <c r="H24632">
        <v>780121</v>
      </c>
      <c r="I24632" s="119" t="s">
        <v>16</v>
      </c>
      <c r="J24632" s="119" t="s">
        <v>222</v>
      </c>
      <c r="K24632" s="1">
        <v>46255.758941458334</v>
      </c>
      <c r="L24632">
        <v>6</v>
      </c>
      <c r="M24632">
        <v>4</v>
      </c>
      <c r="N24632">
        <v>0</v>
      </c>
      <c r="O24632">
        <v>1</v>
      </c>
      <c r="P24632" s="119" t="s">
        <v>20254</v>
      </c>
    </row>
    <row r="24633" spans="1:16" x14ac:dyDescent="0.25">
      <c r="A24633">
        <v>80942</v>
      </c>
      <c r="B24633" s="119" t="s">
        <v>16963</v>
      </c>
      <c r="C24633">
        <v>0</v>
      </c>
      <c r="E24633">
        <v>31</v>
      </c>
      <c r="F24633">
        <v>490523</v>
      </c>
      <c r="G24633">
        <v>11</v>
      </c>
      <c r="H24633">
        <v>709906</v>
      </c>
      <c r="I24633" s="119" t="s">
        <v>16</v>
      </c>
      <c r="J24633" s="119" t="s">
        <v>222</v>
      </c>
      <c r="K24633" s="1">
        <v>46255.758941458334</v>
      </c>
      <c r="L24633">
        <v>11</v>
      </c>
      <c r="M24633">
        <v>5</v>
      </c>
      <c r="N24633">
        <v>4</v>
      </c>
      <c r="O24633">
        <v>2</v>
      </c>
      <c r="P24633" s="119" t="s">
        <v>20254</v>
      </c>
    </row>
    <row r="24634" spans="1:16" x14ac:dyDescent="0.25">
      <c r="A24634">
        <v>80943</v>
      </c>
      <c r="B24634" s="119" t="s">
        <v>16964</v>
      </c>
      <c r="C24634">
        <v>0</v>
      </c>
      <c r="E24634">
        <v>42</v>
      </c>
      <c r="F24634">
        <v>340070</v>
      </c>
      <c r="G24634">
        <v>44</v>
      </c>
      <c r="H24634">
        <v>539995</v>
      </c>
      <c r="I24634" s="119" t="s">
        <v>16</v>
      </c>
      <c r="J24634" s="119" t="s">
        <v>222</v>
      </c>
      <c r="K24634" s="1">
        <v>46255.758941458334</v>
      </c>
      <c r="L24634">
        <v>19</v>
      </c>
      <c r="M24634">
        <v>5</v>
      </c>
      <c r="N24634">
        <v>1</v>
      </c>
      <c r="O24634">
        <v>2</v>
      </c>
      <c r="P24634" s="119" t="s">
        <v>20254</v>
      </c>
    </row>
    <row r="24635" spans="1:16" x14ac:dyDescent="0.25">
      <c r="A24635">
        <v>80944</v>
      </c>
      <c r="B24635" s="119" t="s">
        <v>16965</v>
      </c>
      <c r="C24635">
        <v>0</v>
      </c>
      <c r="E24635">
        <v>28</v>
      </c>
      <c r="F24635">
        <v>138568</v>
      </c>
      <c r="G24635">
        <v>56</v>
      </c>
      <c r="H24635">
        <v>224203</v>
      </c>
      <c r="I24635" s="119" t="s">
        <v>16</v>
      </c>
      <c r="J24635" s="119" t="s">
        <v>222</v>
      </c>
      <c r="K24635" s="1">
        <v>46255.758941458334</v>
      </c>
      <c r="L24635">
        <v>3</v>
      </c>
      <c r="M24635">
        <v>2</v>
      </c>
      <c r="N24635">
        <v>2</v>
      </c>
      <c r="O24635">
        <v>1</v>
      </c>
      <c r="P24635" s="119" t="s">
        <v>20254</v>
      </c>
    </row>
    <row r="24636" spans="1:16" x14ac:dyDescent="0.25">
      <c r="A24636">
        <v>80945</v>
      </c>
      <c r="B24636" s="119" t="s">
        <v>16966</v>
      </c>
      <c r="C24636">
        <v>0</v>
      </c>
      <c r="E24636">
        <v>30</v>
      </c>
      <c r="F24636">
        <v>220011</v>
      </c>
      <c r="G24636">
        <v>54</v>
      </c>
      <c r="H24636">
        <v>289997</v>
      </c>
      <c r="I24636" s="119" t="s">
        <v>16</v>
      </c>
      <c r="J24636" s="119" t="s">
        <v>222</v>
      </c>
      <c r="K24636" s="1">
        <v>46255.758941458334</v>
      </c>
      <c r="L24636">
        <v>9</v>
      </c>
      <c r="M24636">
        <v>5</v>
      </c>
      <c r="N24636">
        <v>3</v>
      </c>
      <c r="O24636">
        <v>2</v>
      </c>
      <c r="P24636" s="119" t="s">
        <v>20254</v>
      </c>
    </row>
    <row r="24637" spans="1:16" x14ac:dyDescent="0.25">
      <c r="A24637">
        <v>80955</v>
      </c>
      <c r="B24637" s="119" t="s">
        <v>16967</v>
      </c>
      <c r="C24637">
        <v>0</v>
      </c>
      <c r="E24637">
        <v>33</v>
      </c>
      <c r="F24637">
        <v>100033</v>
      </c>
      <c r="G24637">
        <v>75</v>
      </c>
      <c r="H24637">
        <v>194581</v>
      </c>
      <c r="I24637" s="119" t="s">
        <v>16</v>
      </c>
      <c r="J24637" s="119" t="s">
        <v>222</v>
      </c>
      <c r="K24637" s="1">
        <v>46255.758941458334</v>
      </c>
      <c r="L24637">
        <v>15</v>
      </c>
      <c r="M24637">
        <v>3</v>
      </c>
      <c r="N24637">
        <v>4</v>
      </c>
      <c r="O24637">
        <v>1</v>
      </c>
      <c r="P24637" s="119" t="s">
        <v>20254</v>
      </c>
    </row>
    <row r="24638" spans="1:16" x14ac:dyDescent="0.25">
      <c r="A24638">
        <v>80964</v>
      </c>
      <c r="B24638" s="119" t="s">
        <v>16968</v>
      </c>
      <c r="C24638">
        <v>0</v>
      </c>
      <c r="E24638">
        <v>42</v>
      </c>
      <c r="F24638">
        <v>317511</v>
      </c>
      <c r="G24638">
        <v>46</v>
      </c>
      <c r="H24638">
        <v>459984</v>
      </c>
      <c r="I24638" s="119" t="s">
        <v>16</v>
      </c>
      <c r="J24638" s="119" t="s">
        <v>222</v>
      </c>
      <c r="K24638" s="1">
        <v>46255.758941458334</v>
      </c>
      <c r="L24638">
        <v>6</v>
      </c>
      <c r="M24638">
        <v>4</v>
      </c>
      <c r="N24638">
        <v>3</v>
      </c>
      <c r="O24638">
        <v>2</v>
      </c>
      <c r="P24638" s="119" t="s">
        <v>20254</v>
      </c>
    </row>
    <row r="24639" spans="1:16" x14ac:dyDescent="0.25">
      <c r="A24639">
        <v>80969</v>
      </c>
      <c r="B24639" s="119" t="s">
        <v>16969</v>
      </c>
      <c r="C24639">
        <v>0</v>
      </c>
      <c r="E24639">
        <v>27</v>
      </c>
      <c r="F24639">
        <v>277656</v>
      </c>
      <c r="G24639">
        <v>48</v>
      </c>
      <c r="H24639">
        <v>495629</v>
      </c>
      <c r="I24639" s="119" t="s">
        <v>16</v>
      </c>
      <c r="J24639" s="119" t="s">
        <v>222</v>
      </c>
      <c r="K24639" s="1">
        <v>46255.758941458334</v>
      </c>
      <c r="L24639">
        <v>17</v>
      </c>
      <c r="M24639">
        <v>4</v>
      </c>
      <c r="N24639">
        <v>4</v>
      </c>
      <c r="O24639">
        <v>2</v>
      </c>
      <c r="P24639" s="119" t="s">
        <v>20254</v>
      </c>
    </row>
    <row r="24640" spans="1:16" x14ac:dyDescent="0.25">
      <c r="A24640">
        <v>80976</v>
      </c>
      <c r="B24640" s="119" t="s">
        <v>16970</v>
      </c>
      <c r="C24640">
        <v>0</v>
      </c>
      <c r="E24640">
        <v>131</v>
      </c>
      <c r="F24640">
        <v>19004</v>
      </c>
      <c r="G24640">
        <v>690</v>
      </c>
      <c r="H24640">
        <v>21998</v>
      </c>
      <c r="I24640" s="119" t="s">
        <v>16</v>
      </c>
      <c r="J24640" s="119" t="s">
        <v>222</v>
      </c>
      <c r="K24640" s="1">
        <v>46255.758941458334</v>
      </c>
      <c r="L24640">
        <v>4</v>
      </c>
      <c r="M24640">
        <v>44</v>
      </c>
      <c r="N24640">
        <v>2</v>
      </c>
      <c r="O24640">
        <v>14</v>
      </c>
      <c r="P24640" s="119" t="s">
        <v>20254</v>
      </c>
    </row>
    <row r="24641" spans="1:16" x14ac:dyDescent="0.25">
      <c r="A24641">
        <v>80978</v>
      </c>
      <c r="B24641" s="119" t="s">
        <v>16971</v>
      </c>
      <c r="C24641">
        <v>0</v>
      </c>
      <c r="E24641">
        <v>219</v>
      </c>
      <c r="F24641">
        <v>37600</v>
      </c>
      <c r="G24641">
        <v>1000</v>
      </c>
      <c r="H24641">
        <v>43000</v>
      </c>
      <c r="I24641" s="119" t="s">
        <v>16</v>
      </c>
      <c r="J24641" s="119" t="s">
        <v>222</v>
      </c>
      <c r="K24641" s="1">
        <v>46255.758941458334</v>
      </c>
      <c r="L24641">
        <v>5</v>
      </c>
      <c r="M24641">
        <v>61</v>
      </c>
      <c r="N24641">
        <v>0</v>
      </c>
      <c r="O24641">
        <v>15</v>
      </c>
      <c r="P24641" s="119" t="s">
        <v>20254</v>
      </c>
    </row>
    <row r="24642" spans="1:16" x14ac:dyDescent="0.25">
      <c r="A24642">
        <v>80982</v>
      </c>
      <c r="B24642" s="119" t="s">
        <v>16972</v>
      </c>
      <c r="C24642">
        <v>0</v>
      </c>
      <c r="E24642">
        <v>658</v>
      </c>
      <c r="F24642">
        <v>20001</v>
      </c>
      <c r="G24642">
        <v>682</v>
      </c>
      <c r="H24642">
        <v>31000</v>
      </c>
      <c r="I24642" s="119" t="s">
        <v>16</v>
      </c>
      <c r="J24642" s="119" t="s">
        <v>222</v>
      </c>
      <c r="K24642" s="1">
        <v>46255.758941458334</v>
      </c>
      <c r="L24642">
        <v>3</v>
      </c>
      <c r="M24642">
        <v>32</v>
      </c>
      <c r="N24642">
        <v>0</v>
      </c>
      <c r="O24642">
        <v>5</v>
      </c>
      <c r="P24642" s="119" t="s">
        <v>20254</v>
      </c>
    </row>
    <row r="24643" spans="1:16" x14ac:dyDescent="0.25">
      <c r="A24643">
        <v>80983</v>
      </c>
      <c r="B24643" s="119" t="s">
        <v>16973</v>
      </c>
      <c r="C24643">
        <v>0</v>
      </c>
      <c r="E24643">
        <v>429</v>
      </c>
      <c r="F24643">
        <v>21001</v>
      </c>
      <c r="G24643">
        <v>1148</v>
      </c>
      <c r="H24643">
        <v>24328</v>
      </c>
      <c r="I24643" s="119" t="s">
        <v>16</v>
      </c>
      <c r="J24643" s="119" t="s">
        <v>222</v>
      </c>
      <c r="K24643" s="1">
        <v>46255.758941458334</v>
      </c>
      <c r="L24643">
        <v>1</v>
      </c>
      <c r="M24643">
        <v>58</v>
      </c>
      <c r="N24643">
        <v>0</v>
      </c>
      <c r="O24643">
        <v>14</v>
      </c>
      <c r="P24643" s="119" t="s">
        <v>20254</v>
      </c>
    </row>
    <row r="24644" spans="1:16" x14ac:dyDescent="0.25">
      <c r="A24644">
        <v>80986</v>
      </c>
      <c r="B24644" s="119" t="s">
        <v>16974</v>
      </c>
      <c r="C24644">
        <v>0</v>
      </c>
      <c r="E24644">
        <v>97</v>
      </c>
      <c r="F24644">
        <v>15546</v>
      </c>
      <c r="G24644">
        <v>1095</v>
      </c>
      <c r="H24644">
        <v>15996</v>
      </c>
      <c r="I24644" s="119" t="s">
        <v>16</v>
      </c>
      <c r="J24644" s="119" t="s">
        <v>222</v>
      </c>
      <c r="K24644" s="1">
        <v>46255.758941458334</v>
      </c>
      <c r="L24644">
        <v>2</v>
      </c>
      <c r="M24644">
        <v>61</v>
      </c>
      <c r="N24644">
        <v>0</v>
      </c>
      <c r="O24644">
        <v>17</v>
      </c>
      <c r="P24644" s="119" t="s">
        <v>20254</v>
      </c>
    </row>
    <row r="24645" spans="1:16" x14ac:dyDescent="0.25">
      <c r="A24645">
        <v>80988</v>
      </c>
      <c r="B24645" s="119" t="s">
        <v>16975</v>
      </c>
      <c r="C24645">
        <v>0</v>
      </c>
      <c r="E24645">
        <v>133</v>
      </c>
      <c r="F24645">
        <v>23501</v>
      </c>
      <c r="G24645">
        <v>1084</v>
      </c>
      <c r="H24645">
        <v>28097</v>
      </c>
      <c r="I24645" s="119" t="s">
        <v>16</v>
      </c>
      <c r="J24645" s="119" t="s">
        <v>222</v>
      </c>
      <c r="K24645" s="1">
        <v>46255.758941458334</v>
      </c>
      <c r="L24645">
        <v>5</v>
      </c>
      <c r="M24645">
        <v>53</v>
      </c>
      <c r="N24645">
        <v>1</v>
      </c>
      <c r="O24645">
        <v>14</v>
      </c>
      <c r="P24645" s="119" t="s">
        <v>20254</v>
      </c>
    </row>
    <row r="24646" spans="1:16" x14ac:dyDescent="0.25">
      <c r="A24646">
        <v>81034</v>
      </c>
      <c r="B24646" s="119" t="s">
        <v>16976</v>
      </c>
      <c r="C24646">
        <v>80</v>
      </c>
      <c r="E24646">
        <v>5338</v>
      </c>
      <c r="F24646">
        <v>571</v>
      </c>
      <c r="G24646">
        <v>4687</v>
      </c>
      <c r="H24646">
        <v>964</v>
      </c>
      <c r="I24646" s="119" t="s">
        <v>16</v>
      </c>
      <c r="J24646" s="119" t="s">
        <v>139</v>
      </c>
      <c r="K24646" s="1">
        <v>46255.758941458334</v>
      </c>
      <c r="L24646">
        <v>1868</v>
      </c>
      <c r="M24646">
        <v>1212</v>
      </c>
      <c r="N24646">
        <v>550</v>
      </c>
      <c r="O24646">
        <v>33</v>
      </c>
      <c r="P24646" s="119" t="s">
        <v>20254</v>
      </c>
    </row>
    <row r="24647" spans="1:16" x14ac:dyDescent="0.25">
      <c r="A24647">
        <v>81045</v>
      </c>
      <c r="B24647" s="119" t="s">
        <v>16977</v>
      </c>
      <c r="C24647">
        <v>60</v>
      </c>
      <c r="E24647">
        <v>439</v>
      </c>
      <c r="F24647">
        <v>30148</v>
      </c>
      <c r="G24647">
        <v>874</v>
      </c>
      <c r="H24647">
        <v>40037</v>
      </c>
      <c r="I24647" s="119" t="s">
        <v>7033</v>
      </c>
      <c r="J24647" s="119" t="s">
        <v>24</v>
      </c>
      <c r="K24647" s="1">
        <v>46255.758941458334</v>
      </c>
      <c r="L24647">
        <v>70</v>
      </c>
      <c r="M24647">
        <v>136</v>
      </c>
      <c r="N24647">
        <v>3</v>
      </c>
      <c r="O24647">
        <v>39</v>
      </c>
      <c r="P24647" s="119" t="s">
        <v>19714</v>
      </c>
    </row>
    <row r="24648" spans="1:16" x14ac:dyDescent="0.25">
      <c r="A24648">
        <v>81079</v>
      </c>
      <c r="B24648" s="119" t="s">
        <v>16978</v>
      </c>
      <c r="C24648">
        <v>80</v>
      </c>
      <c r="E24648">
        <v>9562</v>
      </c>
      <c r="F24648">
        <v>929</v>
      </c>
      <c r="G24648">
        <v>45517</v>
      </c>
      <c r="H24648">
        <v>1295</v>
      </c>
      <c r="I24648" s="119" t="s">
        <v>16</v>
      </c>
      <c r="J24648" s="119" t="s">
        <v>139</v>
      </c>
      <c r="K24648" s="1">
        <v>46255.758941458334</v>
      </c>
      <c r="L24648">
        <v>5910</v>
      </c>
      <c r="M24648">
        <v>21097</v>
      </c>
      <c r="N24648">
        <v>1693</v>
      </c>
      <c r="O24648">
        <v>5190</v>
      </c>
      <c r="P24648" s="119" t="s">
        <v>20254</v>
      </c>
    </row>
    <row r="24649" spans="1:16" x14ac:dyDescent="0.25">
      <c r="A24649">
        <v>81091</v>
      </c>
      <c r="B24649" s="119" t="s">
        <v>16979</v>
      </c>
      <c r="C24649">
        <v>60</v>
      </c>
      <c r="E24649">
        <v>495</v>
      </c>
      <c r="F24649">
        <v>12459</v>
      </c>
      <c r="G24649">
        <v>784</v>
      </c>
      <c r="H24649">
        <v>24242</v>
      </c>
      <c r="I24649" s="119" t="s">
        <v>7033</v>
      </c>
      <c r="J24649" s="119" t="s">
        <v>24</v>
      </c>
      <c r="K24649" s="1">
        <v>46255.758941458334</v>
      </c>
      <c r="L24649">
        <v>30</v>
      </c>
      <c r="M24649">
        <v>12</v>
      </c>
      <c r="N24649">
        <v>3</v>
      </c>
      <c r="O24649">
        <v>1</v>
      </c>
      <c r="P24649" s="119" t="s">
        <v>20261</v>
      </c>
    </row>
    <row r="24650" spans="1:16" x14ac:dyDescent="0.25">
      <c r="A24650">
        <v>81157</v>
      </c>
      <c r="B24650" s="119" t="s">
        <v>16980</v>
      </c>
      <c r="C24650">
        <v>80</v>
      </c>
      <c r="E24650">
        <v>8471</v>
      </c>
      <c r="F24650">
        <v>1192</v>
      </c>
      <c r="G24650">
        <v>10549</v>
      </c>
      <c r="H24650">
        <v>1519</v>
      </c>
      <c r="I24650" s="119" t="s">
        <v>16</v>
      </c>
      <c r="J24650" s="119" t="s">
        <v>139</v>
      </c>
      <c r="K24650" s="1">
        <v>46255.758941458334</v>
      </c>
      <c r="L24650">
        <v>5420</v>
      </c>
      <c r="M24650">
        <v>2454</v>
      </c>
      <c r="N24650">
        <v>1341</v>
      </c>
      <c r="O24650">
        <v>616</v>
      </c>
      <c r="P24650" s="119" t="s">
        <v>20254</v>
      </c>
    </row>
    <row r="24651" spans="1:16" x14ac:dyDescent="0.25">
      <c r="A24651">
        <v>81208</v>
      </c>
      <c r="B24651" s="119" t="s">
        <v>16981</v>
      </c>
      <c r="C24651">
        <v>0</v>
      </c>
      <c r="E24651">
        <v>28</v>
      </c>
      <c r="F24651">
        <v>130155</v>
      </c>
      <c r="G24651">
        <v>84</v>
      </c>
      <c r="H24651">
        <v>222706</v>
      </c>
      <c r="I24651" s="119" t="s">
        <v>16</v>
      </c>
      <c r="J24651" s="119" t="s">
        <v>222</v>
      </c>
      <c r="K24651" s="1">
        <v>46255.758941458334</v>
      </c>
      <c r="L24651">
        <v>11</v>
      </c>
      <c r="M24651">
        <v>4</v>
      </c>
      <c r="N24651">
        <v>0</v>
      </c>
      <c r="O24651">
        <v>0</v>
      </c>
      <c r="P24651" s="119" t="s">
        <v>20254</v>
      </c>
    </row>
    <row r="24652" spans="1:16" x14ac:dyDescent="0.25">
      <c r="A24652">
        <v>81213</v>
      </c>
      <c r="B24652" s="119" t="s">
        <v>16982</v>
      </c>
      <c r="C24652">
        <v>0</v>
      </c>
      <c r="E24652">
        <v>35</v>
      </c>
      <c r="F24652">
        <v>120122</v>
      </c>
      <c r="G24652">
        <v>55</v>
      </c>
      <c r="H24652">
        <v>202016</v>
      </c>
      <c r="I24652" s="119" t="s">
        <v>16</v>
      </c>
      <c r="J24652" s="119" t="s">
        <v>222</v>
      </c>
      <c r="K24652" s="1">
        <v>46255.758941458334</v>
      </c>
      <c r="L24652">
        <v>4</v>
      </c>
      <c r="M24652">
        <v>3</v>
      </c>
      <c r="N24652">
        <v>0</v>
      </c>
      <c r="O24652">
        <v>0</v>
      </c>
      <c r="P24652" s="119" t="s">
        <v>20254</v>
      </c>
    </row>
    <row r="24653" spans="1:16" x14ac:dyDescent="0.25">
      <c r="A24653">
        <v>81219</v>
      </c>
      <c r="B24653" s="119" t="s">
        <v>16983</v>
      </c>
      <c r="C24653">
        <v>0</v>
      </c>
      <c r="E24653">
        <v>31</v>
      </c>
      <c r="F24653">
        <v>160471</v>
      </c>
      <c r="G24653">
        <v>44</v>
      </c>
      <c r="H24653">
        <v>280000</v>
      </c>
      <c r="I24653" s="119" t="s">
        <v>16</v>
      </c>
      <c r="J24653" s="119" t="s">
        <v>222</v>
      </c>
      <c r="K24653" s="1">
        <v>46255.758941458334</v>
      </c>
      <c r="L24653">
        <v>14</v>
      </c>
      <c r="M24653">
        <v>4</v>
      </c>
      <c r="N24653">
        <v>5</v>
      </c>
      <c r="O24653">
        <v>0</v>
      </c>
      <c r="P24653" s="119" t="s">
        <v>20254</v>
      </c>
    </row>
    <row r="24654" spans="1:16" x14ac:dyDescent="0.25">
      <c r="A24654">
        <v>81220</v>
      </c>
      <c r="B24654" s="119" t="s">
        <v>16984</v>
      </c>
      <c r="C24654">
        <v>0</v>
      </c>
      <c r="E24654">
        <v>90</v>
      </c>
      <c r="F24654">
        <v>177678</v>
      </c>
      <c r="G24654">
        <v>56</v>
      </c>
      <c r="H24654">
        <v>239885</v>
      </c>
      <c r="I24654" s="119" t="s">
        <v>16</v>
      </c>
      <c r="J24654" s="119" t="s">
        <v>222</v>
      </c>
      <c r="K24654" s="1">
        <v>46255.758941458334</v>
      </c>
      <c r="L24654">
        <v>4</v>
      </c>
      <c r="M24654">
        <v>3</v>
      </c>
      <c r="N24654">
        <v>1</v>
      </c>
      <c r="O24654">
        <v>0</v>
      </c>
      <c r="P24654" s="119" t="s">
        <v>20254</v>
      </c>
    </row>
    <row r="24655" spans="1:16" x14ac:dyDescent="0.25">
      <c r="A24655">
        <v>81228</v>
      </c>
      <c r="B24655" s="119" t="s">
        <v>16985</v>
      </c>
      <c r="C24655">
        <v>0</v>
      </c>
      <c r="E24655">
        <v>35</v>
      </c>
      <c r="F24655">
        <v>112675</v>
      </c>
      <c r="G24655">
        <v>88</v>
      </c>
      <c r="H24655">
        <v>199903</v>
      </c>
      <c r="I24655" s="119" t="s">
        <v>16</v>
      </c>
      <c r="J24655" s="119" t="s">
        <v>222</v>
      </c>
      <c r="K24655" s="1">
        <v>46255.758941458334</v>
      </c>
      <c r="L24655">
        <v>16</v>
      </c>
      <c r="M24655">
        <v>2</v>
      </c>
      <c r="N24655">
        <v>3</v>
      </c>
      <c r="O24655">
        <v>0</v>
      </c>
      <c r="P24655" s="119" t="s">
        <v>20254</v>
      </c>
    </row>
    <row r="24656" spans="1:16" x14ac:dyDescent="0.25">
      <c r="A24656">
        <v>81229</v>
      </c>
      <c r="B24656" s="119" t="s">
        <v>16986</v>
      </c>
      <c r="C24656">
        <v>0</v>
      </c>
      <c r="E24656">
        <v>39</v>
      </c>
      <c r="F24656">
        <v>140249</v>
      </c>
      <c r="G24656">
        <v>64</v>
      </c>
      <c r="H24656">
        <v>249591</v>
      </c>
      <c r="I24656" s="119" t="s">
        <v>16</v>
      </c>
      <c r="J24656" s="119" t="s">
        <v>222</v>
      </c>
      <c r="K24656" s="1">
        <v>46255.758941458334</v>
      </c>
      <c r="L24656">
        <v>7</v>
      </c>
      <c r="M24656">
        <v>2</v>
      </c>
      <c r="N24656">
        <v>2</v>
      </c>
      <c r="O24656">
        <v>0</v>
      </c>
      <c r="P24656" s="119" t="s">
        <v>20254</v>
      </c>
    </row>
    <row r="24657" spans="1:16" x14ac:dyDescent="0.25">
      <c r="A24657">
        <v>81231</v>
      </c>
      <c r="B24657" s="119" t="s">
        <v>16987</v>
      </c>
      <c r="C24657">
        <v>0</v>
      </c>
      <c r="E24657">
        <v>45</v>
      </c>
      <c r="F24657">
        <v>151145</v>
      </c>
      <c r="G24657">
        <v>45</v>
      </c>
      <c r="H24657">
        <v>239887</v>
      </c>
      <c r="I24657" s="119" t="s">
        <v>16</v>
      </c>
      <c r="J24657" s="119" t="s">
        <v>222</v>
      </c>
      <c r="K24657" s="1">
        <v>46255.758941458334</v>
      </c>
      <c r="L24657">
        <v>3</v>
      </c>
      <c r="M24657">
        <v>2</v>
      </c>
      <c r="N24657">
        <v>0</v>
      </c>
      <c r="O24657">
        <v>0</v>
      </c>
      <c r="P24657" s="119" t="s">
        <v>20254</v>
      </c>
    </row>
    <row r="24658" spans="1:16" x14ac:dyDescent="0.25">
      <c r="A24658">
        <v>81236</v>
      </c>
      <c r="B24658" s="119" t="s">
        <v>16988</v>
      </c>
      <c r="C24658">
        <v>0</v>
      </c>
      <c r="E24658">
        <v>62</v>
      </c>
      <c r="F24658">
        <v>170000</v>
      </c>
      <c r="G24658">
        <v>78</v>
      </c>
      <c r="H24658">
        <v>239999</v>
      </c>
      <c r="I24658" s="119" t="s">
        <v>16</v>
      </c>
      <c r="J24658" s="119" t="s">
        <v>222</v>
      </c>
      <c r="K24658" s="1">
        <v>46255.758941458334</v>
      </c>
      <c r="L24658">
        <v>10</v>
      </c>
      <c r="M24658">
        <v>4</v>
      </c>
      <c r="N24658">
        <v>2</v>
      </c>
      <c r="O24658">
        <v>0</v>
      </c>
      <c r="P24658" s="119" t="s">
        <v>20254</v>
      </c>
    </row>
    <row r="24659" spans="1:16" x14ac:dyDescent="0.25">
      <c r="A24659">
        <v>81248</v>
      </c>
      <c r="B24659" s="119" t="s">
        <v>16989</v>
      </c>
      <c r="C24659">
        <v>0</v>
      </c>
      <c r="E24659">
        <v>43</v>
      </c>
      <c r="F24659">
        <v>160283</v>
      </c>
      <c r="G24659">
        <v>76</v>
      </c>
      <c r="H24659">
        <v>252416</v>
      </c>
      <c r="I24659" s="119" t="s">
        <v>16</v>
      </c>
      <c r="J24659" s="119" t="s">
        <v>222</v>
      </c>
      <c r="K24659" s="1">
        <v>46255.758941458334</v>
      </c>
      <c r="L24659">
        <v>14</v>
      </c>
      <c r="M24659">
        <v>6</v>
      </c>
      <c r="N24659">
        <v>3</v>
      </c>
      <c r="O24659">
        <v>1</v>
      </c>
      <c r="P24659" s="119" t="s">
        <v>20254</v>
      </c>
    </row>
    <row r="24660" spans="1:16" x14ac:dyDescent="0.25">
      <c r="A24660">
        <v>81249</v>
      </c>
      <c r="B24660" s="119" t="s">
        <v>16990</v>
      </c>
      <c r="C24660">
        <v>0</v>
      </c>
      <c r="E24660">
        <v>41</v>
      </c>
      <c r="F24660">
        <v>245001</v>
      </c>
      <c r="G24660">
        <v>38</v>
      </c>
      <c r="H24660">
        <v>374995</v>
      </c>
      <c r="I24660" s="119" t="s">
        <v>16</v>
      </c>
      <c r="J24660" s="119" t="s">
        <v>222</v>
      </c>
      <c r="K24660" s="1">
        <v>46255.758941458334</v>
      </c>
      <c r="L24660">
        <v>9</v>
      </c>
      <c r="M24660">
        <v>3</v>
      </c>
      <c r="N24660">
        <v>2</v>
      </c>
      <c r="O24660">
        <v>0</v>
      </c>
      <c r="P24660" s="119" t="s">
        <v>20254</v>
      </c>
    </row>
    <row r="24661" spans="1:16" x14ac:dyDescent="0.25">
      <c r="A24661">
        <v>81253</v>
      </c>
      <c r="B24661" s="119" t="s">
        <v>16991</v>
      </c>
      <c r="C24661">
        <v>0</v>
      </c>
      <c r="E24661">
        <v>34</v>
      </c>
      <c r="F24661">
        <v>157865</v>
      </c>
      <c r="G24661">
        <v>53</v>
      </c>
      <c r="H24661">
        <v>268177</v>
      </c>
      <c r="I24661" s="119" t="s">
        <v>16</v>
      </c>
      <c r="J24661" s="119" t="s">
        <v>222</v>
      </c>
      <c r="K24661" s="1">
        <v>46255.758941458334</v>
      </c>
      <c r="L24661">
        <v>9</v>
      </c>
      <c r="M24661">
        <v>4</v>
      </c>
      <c r="N24661">
        <v>2</v>
      </c>
      <c r="O24661">
        <v>1</v>
      </c>
      <c r="P24661" s="119" t="s">
        <v>20254</v>
      </c>
    </row>
    <row r="24662" spans="1:16" x14ac:dyDescent="0.25">
      <c r="A24662">
        <v>81256</v>
      </c>
      <c r="B24662" s="119" t="s">
        <v>16992</v>
      </c>
      <c r="C24662">
        <v>0</v>
      </c>
      <c r="E24662">
        <v>29</v>
      </c>
      <c r="F24662">
        <v>167002</v>
      </c>
      <c r="G24662">
        <v>28</v>
      </c>
      <c r="H24662">
        <v>289796</v>
      </c>
      <c r="I24662" s="119" t="s">
        <v>16</v>
      </c>
      <c r="J24662" s="119" t="s">
        <v>222</v>
      </c>
      <c r="K24662" s="1">
        <v>46255.758941458334</v>
      </c>
      <c r="L24662">
        <v>11</v>
      </c>
      <c r="M24662">
        <v>3</v>
      </c>
      <c r="N24662">
        <v>3</v>
      </c>
      <c r="O24662">
        <v>0</v>
      </c>
      <c r="P24662" s="119" t="s">
        <v>20254</v>
      </c>
    </row>
    <row r="24663" spans="1:16" x14ac:dyDescent="0.25">
      <c r="A24663">
        <v>81259</v>
      </c>
      <c r="B24663" s="119" t="s">
        <v>16993</v>
      </c>
      <c r="C24663">
        <v>0</v>
      </c>
      <c r="E24663">
        <v>46</v>
      </c>
      <c r="F24663">
        <v>165003</v>
      </c>
      <c r="G24663">
        <v>66</v>
      </c>
      <c r="H24663">
        <v>227533</v>
      </c>
      <c r="I24663" s="119" t="s">
        <v>16</v>
      </c>
      <c r="J24663" s="119" t="s">
        <v>222</v>
      </c>
      <c r="K24663" s="1">
        <v>46255.758941458334</v>
      </c>
      <c r="L24663">
        <v>10</v>
      </c>
      <c r="M24663">
        <v>3</v>
      </c>
      <c r="N24663">
        <v>1</v>
      </c>
      <c r="O24663">
        <v>1</v>
      </c>
      <c r="P24663" s="119" t="s">
        <v>20254</v>
      </c>
    </row>
    <row r="24664" spans="1:16" x14ac:dyDescent="0.25">
      <c r="A24664">
        <v>81260</v>
      </c>
      <c r="B24664" s="119" t="s">
        <v>16994</v>
      </c>
      <c r="C24664">
        <v>0</v>
      </c>
      <c r="E24664">
        <v>23</v>
      </c>
      <c r="F24664">
        <v>110323</v>
      </c>
      <c r="G24664">
        <v>117</v>
      </c>
      <c r="H24664">
        <v>240000</v>
      </c>
      <c r="I24664" s="119" t="s">
        <v>16</v>
      </c>
      <c r="J24664" s="119" t="s">
        <v>222</v>
      </c>
      <c r="K24664" s="1">
        <v>46255.758941458334</v>
      </c>
      <c r="L24664">
        <v>12</v>
      </c>
      <c r="M24664">
        <v>4</v>
      </c>
      <c r="N24664">
        <v>4</v>
      </c>
      <c r="O24664">
        <v>0</v>
      </c>
      <c r="P24664" s="119" t="s">
        <v>20254</v>
      </c>
    </row>
    <row r="24665" spans="1:16" x14ac:dyDescent="0.25">
      <c r="A24665">
        <v>81264</v>
      </c>
      <c r="B24665" s="119" t="s">
        <v>16995</v>
      </c>
      <c r="C24665">
        <v>0</v>
      </c>
      <c r="E24665">
        <v>49</v>
      </c>
      <c r="F24665">
        <v>149540</v>
      </c>
      <c r="G24665">
        <v>49</v>
      </c>
      <c r="H24665">
        <v>249996</v>
      </c>
      <c r="I24665" s="119" t="s">
        <v>16</v>
      </c>
      <c r="J24665" s="119" t="s">
        <v>222</v>
      </c>
      <c r="K24665" s="1">
        <v>46255.758941458334</v>
      </c>
      <c r="L24665">
        <v>20</v>
      </c>
      <c r="M24665">
        <v>5</v>
      </c>
      <c r="N24665">
        <v>5</v>
      </c>
      <c r="O24665">
        <v>0</v>
      </c>
      <c r="P24665" s="119" t="s">
        <v>20254</v>
      </c>
    </row>
    <row r="24666" spans="1:16" x14ac:dyDescent="0.25">
      <c r="A24666">
        <v>81269</v>
      </c>
      <c r="B24666" s="119" t="s">
        <v>16996</v>
      </c>
      <c r="C24666">
        <v>0</v>
      </c>
      <c r="E24666">
        <v>36</v>
      </c>
      <c r="F24666">
        <v>180001</v>
      </c>
      <c r="G24666">
        <v>94</v>
      </c>
      <c r="H24666">
        <v>209389</v>
      </c>
      <c r="I24666" s="119" t="s">
        <v>16</v>
      </c>
      <c r="J24666" s="119" t="s">
        <v>222</v>
      </c>
      <c r="K24666" s="1">
        <v>46255.758941458334</v>
      </c>
      <c r="L24666">
        <v>4</v>
      </c>
      <c r="M24666">
        <v>2</v>
      </c>
      <c r="N24666">
        <v>2</v>
      </c>
      <c r="O24666">
        <v>0</v>
      </c>
      <c r="P24666" s="119" t="s">
        <v>20254</v>
      </c>
    </row>
    <row r="24667" spans="1:16" x14ac:dyDescent="0.25">
      <c r="A24667">
        <v>81534</v>
      </c>
      <c r="B24667" s="119" t="s">
        <v>16997</v>
      </c>
      <c r="C24667">
        <v>0</v>
      </c>
      <c r="E24667">
        <v>388</v>
      </c>
      <c r="F24667">
        <v>38001</v>
      </c>
      <c r="G24667">
        <v>726</v>
      </c>
      <c r="H24667">
        <v>47600</v>
      </c>
      <c r="I24667" s="119" t="s">
        <v>16</v>
      </c>
      <c r="J24667" s="119" t="s">
        <v>222</v>
      </c>
      <c r="K24667" s="1">
        <v>46255.758941458334</v>
      </c>
      <c r="L24667">
        <v>4</v>
      </c>
      <c r="M24667">
        <v>46</v>
      </c>
      <c r="N24667">
        <v>0</v>
      </c>
      <c r="O24667">
        <v>11</v>
      </c>
      <c r="P24667" s="119" t="s">
        <v>20254</v>
      </c>
    </row>
    <row r="24668" spans="1:16" x14ac:dyDescent="0.25">
      <c r="A24668">
        <v>81536</v>
      </c>
      <c r="B24668" s="119" t="s">
        <v>16998</v>
      </c>
      <c r="C24668">
        <v>0</v>
      </c>
      <c r="E24668">
        <v>482</v>
      </c>
      <c r="F24668">
        <v>28000</v>
      </c>
      <c r="G24668">
        <v>683</v>
      </c>
      <c r="H24668">
        <v>32300</v>
      </c>
      <c r="I24668" s="119" t="s">
        <v>16</v>
      </c>
      <c r="J24668" s="119" t="s">
        <v>222</v>
      </c>
      <c r="K24668" s="1">
        <v>46255.758941458334</v>
      </c>
      <c r="L24668">
        <v>4</v>
      </c>
      <c r="M24668">
        <v>36</v>
      </c>
      <c r="N24668">
        <v>1</v>
      </c>
      <c r="O24668">
        <v>10</v>
      </c>
      <c r="P24668" s="119" t="s">
        <v>20254</v>
      </c>
    </row>
    <row r="24669" spans="1:16" x14ac:dyDescent="0.25">
      <c r="A24669">
        <v>81561</v>
      </c>
      <c r="B24669" s="119" t="s">
        <v>16999</v>
      </c>
      <c r="C24669">
        <v>0</v>
      </c>
      <c r="E24669">
        <v>552</v>
      </c>
      <c r="F24669">
        <v>50104</v>
      </c>
      <c r="G24669">
        <v>1152</v>
      </c>
      <c r="H24669">
        <v>59800</v>
      </c>
      <c r="I24669" s="119" t="s">
        <v>16</v>
      </c>
      <c r="J24669" s="119" t="s">
        <v>222</v>
      </c>
      <c r="K24669" s="1">
        <v>46255.758941458334</v>
      </c>
      <c r="L24669">
        <v>2</v>
      </c>
      <c r="M24669">
        <v>56</v>
      </c>
      <c r="N24669">
        <v>1</v>
      </c>
      <c r="O24669">
        <v>21</v>
      </c>
      <c r="P24669" s="119" t="s">
        <v>20254</v>
      </c>
    </row>
    <row r="24670" spans="1:16" x14ac:dyDescent="0.25">
      <c r="A24670">
        <v>81566</v>
      </c>
      <c r="B24670" s="119" t="s">
        <v>17000</v>
      </c>
      <c r="C24670">
        <v>0</v>
      </c>
      <c r="E24670">
        <v>171</v>
      </c>
      <c r="F24670">
        <v>132350</v>
      </c>
      <c r="G24670">
        <v>238</v>
      </c>
      <c r="H24670">
        <v>159300</v>
      </c>
      <c r="I24670" s="119" t="s">
        <v>16</v>
      </c>
      <c r="J24670" s="119" t="s">
        <v>222</v>
      </c>
      <c r="K24670" s="1">
        <v>46255.758941458334</v>
      </c>
      <c r="L24670">
        <v>15</v>
      </c>
      <c r="M24670">
        <v>37</v>
      </c>
      <c r="N24670">
        <v>0</v>
      </c>
      <c r="O24670">
        <v>7</v>
      </c>
      <c r="P24670" s="119" t="s">
        <v>20254</v>
      </c>
    </row>
    <row r="24671" spans="1:16" x14ac:dyDescent="0.25">
      <c r="A24671">
        <v>81571</v>
      </c>
      <c r="B24671" s="119" t="s">
        <v>17001</v>
      </c>
      <c r="C24671">
        <v>0</v>
      </c>
      <c r="E24671">
        <v>767</v>
      </c>
      <c r="F24671">
        <v>906969</v>
      </c>
      <c r="G24671">
        <v>202</v>
      </c>
      <c r="H24671">
        <v>1099699</v>
      </c>
      <c r="I24671" s="119" t="s">
        <v>16</v>
      </c>
      <c r="J24671" s="119" t="s">
        <v>222</v>
      </c>
      <c r="K24671" s="1">
        <v>46255.758941458334</v>
      </c>
      <c r="L24671">
        <v>16</v>
      </c>
      <c r="M24671">
        <v>50</v>
      </c>
      <c r="N24671">
        <v>2</v>
      </c>
      <c r="O24671">
        <v>9</v>
      </c>
      <c r="P24671" s="119" t="s">
        <v>20254</v>
      </c>
    </row>
    <row r="24672" spans="1:16" x14ac:dyDescent="0.25">
      <c r="A24672">
        <v>81590</v>
      </c>
      <c r="B24672" s="119" t="s">
        <v>17002</v>
      </c>
      <c r="C24672">
        <v>0</v>
      </c>
      <c r="E24672">
        <v>228</v>
      </c>
      <c r="F24672">
        <v>18064</v>
      </c>
      <c r="G24672">
        <v>931</v>
      </c>
      <c r="H24672">
        <v>18700</v>
      </c>
      <c r="I24672" s="119" t="s">
        <v>16</v>
      </c>
      <c r="J24672" s="119" t="s">
        <v>222</v>
      </c>
      <c r="K24672" s="1">
        <v>46255.758941458334</v>
      </c>
      <c r="L24672">
        <v>4</v>
      </c>
      <c r="M24672">
        <v>36</v>
      </c>
      <c r="N24672">
        <v>1</v>
      </c>
      <c r="O24672">
        <v>10</v>
      </c>
      <c r="P24672" s="119" t="s">
        <v>20254</v>
      </c>
    </row>
    <row r="24673" spans="1:16" x14ac:dyDescent="0.25">
      <c r="A24673">
        <v>81612</v>
      </c>
      <c r="B24673" s="119" t="s">
        <v>17003</v>
      </c>
      <c r="C24673">
        <v>80</v>
      </c>
      <c r="E24673">
        <v>26</v>
      </c>
      <c r="F24673">
        <v>558124</v>
      </c>
      <c r="G24673">
        <v>18</v>
      </c>
      <c r="H24673">
        <v>1101555</v>
      </c>
      <c r="I24673" s="119" t="s">
        <v>7033</v>
      </c>
      <c r="J24673" s="119" t="s">
        <v>24</v>
      </c>
      <c r="K24673" s="1">
        <v>46255.758941458334</v>
      </c>
      <c r="L24673">
        <v>0</v>
      </c>
      <c r="M24673">
        <v>0</v>
      </c>
      <c r="N24673">
        <v>0</v>
      </c>
      <c r="O24673">
        <v>0</v>
      </c>
      <c r="P24673" s="119" t="s">
        <v>20254</v>
      </c>
    </row>
    <row r="24674" spans="1:16" x14ac:dyDescent="0.25">
      <c r="A24674">
        <v>81615</v>
      </c>
      <c r="B24674" s="119" t="s">
        <v>17004</v>
      </c>
      <c r="C24674">
        <v>80</v>
      </c>
      <c r="E24674">
        <v>6402</v>
      </c>
      <c r="F24674">
        <v>301</v>
      </c>
      <c r="G24674">
        <v>1188</v>
      </c>
      <c r="H24674">
        <v>993</v>
      </c>
      <c r="I24674" s="119" t="s">
        <v>16</v>
      </c>
      <c r="J24674" s="119" t="s">
        <v>139</v>
      </c>
      <c r="K24674" s="1">
        <v>46255.758941458334</v>
      </c>
      <c r="L24674">
        <v>145</v>
      </c>
      <c r="M24674">
        <v>893</v>
      </c>
      <c r="N24674">
        <v>0</v>
      </c>
      <c r="O24674">
        <v>70</v>
      </c>
      <c r="P24674" s="119" t="s">
        <v>20254</v>
      </c>
    </row>
    <row r="24675" spans="1:16" x14ac:dyDescent="0.25">
      <c r="A24675">
        <v>81616</v>
      </c>
      <c r="B24675" s="119" t="s">
        <v>17005</v>
      </c>
      <c r="C24675">
        <v>80</v>
      </c>
      <c r="E24675">
        <v>303</v>
      </c>
      <c r="F24675">
        <v>38000003</v>
      </c>
      <c r="G24675">
        <v>2</v>
      </c>
      <c r="H24675">
        <v>62990000</v>
      </c>
      <c r="I24675" s="119" t="s">
        <v>7033</v>
      </c>
      <c r="J24675" s="119" t="s">
        <v>24</v>
      </c>
      <c r="K24675" s="1">
        <v>46255.758941458334</v>
      </c>
      <c r="L24675">
        <v>13</v>
      </c>
      <c r="M24675">
        <v>0</v>
      </c>
      <c r="N24675">
        <v>1</v>
      </c>
      <c r="O24675">
        <v>0</v>
      </c>
      <c r="P24675" s="119" t="s">
        <v>20254</v>
      </c>
    </row>
    <row r="24676" spans="1:16" x14ac:dyDescent="0.25">
      <c r="A24676">
        <v>81621</v>
      </c>
      <c r="B24676" s="119" t="s">
        <v>17006</v>
      </c>
      <c r="C24676">
        <v>80</v>
      </c>
      <c r="E24676">
        <v>1597</v>
      </c>
      <c r="F24676">
        <v>156</v>
      </c>
      <c r="G24676">
        <v>1810</v>
      </c>
      <c r="H24676">
        <v>329</v>
      </c>
      <c r="I24676" s="119" t="s">
        <v>16</v>
      </c>
      <c r="J24676" s="119" t="s">
        <v>139</v>
      </c>
      <c r="K24676" s="1">
        <v>46255.758941458334</v>
      </c>
      <c r="L24676">
        <v>186</v>
      </c>
      <c r="M24676">
        <v>54</v>
      </c>
      <c r="N24676">
        <v>34</v>
      </c>
      <c r="O24676">
        <v>14</v>
      </c>
      <c r="P24676" s="119" t="s">
        <v>20254</v>
      </c>
    </row>
    <row r="24677" spans="1:16" x14ac:dyDescent="0.25">
      <c r="A24677">
        <v>81624</v>
      </c>
      <c r="B24677" s="119" t="s">
        <v>17007</v>
      </c>
      <c r="C24677">
        <v>80</v>
      </c>
      <c r="E24677">
        <v>25</v>
      </c>
      <c r="F24677">
        <v>608651</v>
      </c>
      <c r="G24677">
        <v>31</v>
      </c>
      <c r="H24677">
        <v>1220000</v>
      </c>
      <c r="I24677" s="119" t="s">
        <v>7033</v>
      </c>
      <c r="J24677" s="119" t="s">
        <v>24</v>
      </c>
      <c r="K24677" s="1">
        <v>46255.758941458334</v>
      </c>
      <c r="L24677">
        <v>2</v>
      </c>
      <c r="M24677">
        <v>2</v>
      </c>
      <c r="N24677">
        <v>1</v>
      </c>
      <c r="O24677">
        <v>0</v>
      </c>
      <c r="P24677" s="119" t="s">
        <v>20254</v>
      </c>
    </row>
    <row r="24678" spans="1:16" x14ac:dyDescent="0.25">
      <c r="A24678">
        <v>81638</v>
      </c>
      <c r="B24678" s="119" t="s">
        <v>17008</v>
      </c>
      <c r="C24678">
        <v>80</v>
      </c>
      <c r="E24678">
        <v>589</v>
      </c>
      <c r="F24678">
        <v>16000000</v>
      </c>
      <c r="G24678">
        <v>9</v>
      </c>
      <c r="H24678">
        <v>21399999</v>
      </c>
      <c r="I24678" s="119" t="s">
        <v>7033</v>
      </c>
      <c r="J24678" s="119" t="s">
        <v>24</v>
      </c>
      <c r="K24678" s="1">
        <v>46255.758941458334</v>
      </c>
      <c r="L24678">
        <v>11</v>
      </c>
      <c r="M24678">
        <v>2</v>
      </c>
      <c r="N24678">
        <v>3</v>
      </c>
      <c r="O24678">
        <v>0</v>
      </c>
      <c r="P24678" s="119" t="s">
        <v>20254</v>
      </c>
    </row>
    <row r="24679" spans="1:16" x14ac:dyDescent="0.25">
      <c r="A24679">
        <v>81641</v>
      </c>
      <c r="B24679" s="119" t="s">
        <v>17009</v>
      </c>
      <c r="C24679">
        <v>80</v>
      </c>
      <c r="E24679">
        <v>12</v>
      </c>
      <c r="F24679">
        <v>497788</v>
      </c>
      <c r="G24679">
        <v>19</v>
      </c>
      <c r="H24679">
        <v>999999</v>
      </c>
      <c r="I24679" s="119" t="s">
        <v>7033</v>
      </c>
      <c r="J24679" s="119" t="s">
        <v>24</v>
      </c>
      <c r="K24679" s="1">
        <v>46255.758941458334</v>
      </c>
      <c r="L24679">
        <v>1</v>
      </c>
      <c r="M24679">
        <v>0</v>
      </c>
      <c r="N24679">
        <v>0</v>
      </c>
      <c r="O24679">
        <v>0</v>
      </c>
      <c r="P24679" s="119" t="s">
        <v>20254</v>
      </c>
    </row>
    <row r="24680" spans="1:16" x14ac:dyDescent="0.25">
      <c r="A24680">
        <v>81653</v>
      </c>
      <c r="B24680" s="119" t="s">
        <v>17009</v>
      </c>
      <c r="C24680">
        <v>80</v>
      </c>
      <c r="E24680">
        <v>91</v>
      </c>
      <c r="F24680">
        <v>671172</v>
      </c>
      <c r="G24680">
        <v>52</v>
      </c>
      <c r="H24680">
        <v>979805</v>
      </c>
      <c r="I24680" s="119" t="s">
        <v>7033</v>
      </c>
      <c r="J24680" s="119" t="s">
        <v>24</v>
      </c>
      <c r="K24680" s="1">
        <v>46255.758941458334</v>
      </c>
      <c r="L24680">
        <v>13</v>
      </c>
      <c r="M24680">
        <v>13</v>
      </c>
      <c r="N24680">
        <v>2</v>
      </c>
      <c r="O24680">
        <v>1</v>
      </c>
      <c r="P24680" s="119" t="s">
        <v>20254</v>
      </c>
    </row>
    <row r="24681" spans="1:16" x14ac:dyDescent="0.25">
      <c r="A24681">
        <v>81655</v>
      </c>
      <c r="B24681" s="119" t="s">
        <v>17009</v>
      </c>
      <c r="C24681">
        <v>80</v>
      </c>
      <c r="E24681">
        <v>50</v>
      </c>
      <c r="F24681">
        <v>655008</v>
      </c>
      <c r="G24681">
        <v>22</v>
      </c>
      <c r="H24681">
        <v>1099998</v>
      </c>
      <c r="I24681" s="119" t="s">
        <v>7033</v>
      </c>
      <c r="J24681" s="119" t="s">
        <v>24</v>
      </c>
      <c r="K24681" s="1">
        <v>46255.758941458334</v>
      </c>
      <c r="L24681">
        <v>2</v>
      </c>
      <c r="M24681">
        <v>1</v>
      </c>
      <c r="N24681">
        <v>0</v>
      </c>
      <c r="O24681">
        <v>0</v>
      </c>
      <c r="P24681" s="119" t="s">
        <v>20254</v>
      </c>
    </row>
    <row r="24682" spans="1:16" x14ac:dyDescent="0.25">
      <c r="A24682">
        <v>81660</v>
      </c>
      <c r="B24682" s="119" t="s">
        <v>17010</v>
      </c>
      <c r="C24682">
        <v>80</v>
      </c>
      <c r="E24682">
        <v>2616</v>
      </c>
      <c r="F24682">
        <v>2604</v>
      </c>
      <c r="G24682">
        <v>1355</v>
      </c>
      <c r="H24682">
        <v>4190</v>
      </c>
      <c r="I24682" s="119" t="s">
        <v>16</v>
      </c>
      <c r="J24682" s="119" t="s">
        <v>139</v>
      </c>
      <c r="K24682" s="1">
        <v>46255.758941458334</v>
      </c>
      <c r="L24682">
        <v>540</v>
      </c>
      <c r="M24682">
        <v>252</v>
      </c>
      <c r="N24682">
        <v>31</v>
      </c>
      <c r="O24682">
        <v>40</v>
      </c>
      <c r="P24682" s="119" t="s">
        <v>20254</v>
      </c>
    </row>
    <row r="24683" spans="1:16" x14ac:dyDescent="0.25">
      <c r="A24683">
        <v>81663</v>
      </c>
      <c r="B24683" s="119" t="s">
        <v>17008</v>
      </c>
      <c r="C24683">
        <v>80</v>
      </c>
      <c r="E24683">
        <v>693</v>
      </c>
      <c r="F24683">
        <v>15000112</v>
      </c>
      <c r="G24683">
        <v>15</v>
      </c>
      <c r="H24683">
        <v>21999999</v>
      </c>
      <c r="I24683" s="119" t="s">
        <v>7033</v>
      </c>
      <c r="J24683" s="119" t="s">
        <v>24</v>
      </c>
      <c r="K24683" s="1">
        <v>46255.758941458334</v>
      </c>
      <c r="L24683">
        <v>24</v>
      </c>
      <c r="M24683">
        <v>11</v>
      </c>
      <c r="N24683">
        <v>4</v>
      </c>
      <c r="O24683">
        <v>2</v>
      </c>
      <c r="P24683" s="119" t="s">
        <v>20254</v>
      </c>
    </row>
    <row r="24684" spans="1:16" x14ac:dyDescent="0.25">
      <c r="A24684">
        <v>81677</v>
      </c>
      <c r="B24684" s="119" t="s">
        <v>17005</v>
      </c>
      <c r="C24684">
        <v>80</v>
      </c>
      <c r="E24684">
        <v>310</v>
      </c>
      <c r="F24684">
        <v>30505707</v>
      </c>
      <c r="G24684">
        <v>1</v>
      </c>
      <c r="H24684">
        <v>64900000</v>
      </c>
      <c r="I24684" s="119" t="s">
        <v>7033</v>
      </c>
      <c r="J24684" s="119" t="s">
        <v>24</v>
      </c>
      <c r="K24684" s="1">
        <v>46255.758941458334</v>
      </c>
      <c r="L24684">
        <v>8</v>
      </c>
      <c r="M24684">
        <v>0</v>
      </c>
      <c r="N24684">
        <v>2</v>
      </c>
      <c r="O24684">
        <v>0</v>
      </c>
      <c r="P24684" s="119" t="s">
        <v>20254</v>
      </c>
    </row>
    <row r="24685" spans="1:16" x14ac:dyDescent="0.25">
      <c r="A24685">
        <v>81678</v>
      </c>
      <c r="B24685" s="119" t="s">
        <v>17003</v>
      </c>
      <c r="C24685">
        <v>80</v>
      </c>
      <c r="E24685">
        <v>99</v>
      </c>
      <c r="F24685">
        <v>684088</v>
      </c>
      <c r="G24685">
        <v>35</v>
      </c>
      <c r="H24685">
        <v>909191</v>
      </c>
      <c r="I24685" s="119" t="s">
        <v>7033</v>
      </c>
      <c r="J24685" s="119" t="s">
        <v>24</v>
      </c>
      <c r="K24685" s="1">
        <v>46255.758941458334</v>
      </c>
      <c r="L24685">
        <v>9</v>
      </c>
      <c r="M24685">
        <v>17</v>
      </c>
      <c r="N24685">
        <v>5</v>
      </c>
      <c r="O24685">
        <v>4</v>
      </c>
      <c r="P24685" s="119" t="s">
        <v>20254</v>
      </c>
    </row>
    <row r="24686" spans="1:16" x14ac:dyDescent="0.25">
      <c r="A24686">
        <v>81679</v>
      </c>
      <c r="B24686" s="119" t="s">
        <v>17008</v>
      </c>
      <c r="C24686">
        <v>80</v>
      </c>
      <c r="E24686">
        <v>356</v>
      </c>
      <c r="F24686">
        <v>12071113</v>
      </c>
      <c r="G24686">
        <v>2</v>
      </c>
      <c r="H24686">
        <v>49999966</v>
      </c>
      <c r="I24686" s="119" t="s">
        <v>7033</v>
      </c>
      <c r="J24686" s="119" t="s">
        <v>24</v>
      </c>
      <c r="K24686" s="1">
        <v>46255.758941458334</v>
      </c>
      <c r="L24686">
        <v>16</v>
      </c>
      <c r="M24686">
        <v>0</v>
      </c>
      <c r="N24686">
        <v>2</v>
      </c>
      <c r="O24686">
        <v>0</v>
      </c>
      <c r="P24686" s="119" t="s">
        <v>20254</v>
      </c>
    </row>
    <row r="24687" spans="1:16" x14ac:dyDescent="0.25">
      <c r="A24687">
        <v>81688</v>
      </c>
      <c r="B24687" s="119" t="s">
        <v>17011</v>
      </c>
      <c r="C24687">
        <v>0</v>
      </c>
      <c r="E24687">
        <v>46</v>
      </c>
      <c r="F24687">
        <v>155153</v>
      </c>
      <c r="G24687">
        <v>62</v>
      </c>
      <c r="H24687">
        <v>259590</v>
      </c>
      <c r="I24687" s="119" t="s">
        <v>16</v>
      </c>
      <c r="J24687" s="119" t="s">
        <v>222</v>
      </c>
      <c r="K24687" s="1">
        <v>46255.758941458334</v>
      </c>
      <c r="L24687">
        <v>7</v>
      </c>
      <c r="M24687">
        <v>6</v>
      </c>
      <c r="N24687">
        <v>3</v>
      </c>
      <c r="O24687">
        <v>2</v>
      </c>
      <c r="P24687" s="119" t="s">
        <v>20254</v>
      </c>
    </row>
    <row r="24688" spans="1:16" x14ac:dyDescent="0.25">
      <c r="A24688">
        <v>81701</v>
      </c>
      <c r="B24688" s="119" t="s">
        <v>17008</v>
      </c>
      <c r="C24688">
        <v>80</v>
      </c>
      <c r="E24688">
        <v>1144</v>
      </c>
      <c r="F24688">
        <v>16060623</v>
      </c>
      <c r="G24688">
        <v>50</v>
      </c>
      <c r="H24688">
        <v>19339996</v>
      </c>
      <c r="I24688" s="119" t="s">
        <v>7033</v>
      </c>
      <c r="J24688" s="119" t="s">
        <v>24</v>
      </c>
      <c r="K24688" s="1">
        <v>46255.758941458334</v>
      </c>
      <c r="L24688">
        <v>126</v>
      </c>
      <c r="M24688">
        <v>51</v>
      </c>
      <c r="N24688">
        <v>23</v>
      </c>
      <c r="O24688">
        <v>8</v>
      </c>
      <c r="P24688" s="119" t="s">
        <v>20254</v>
      </c>
    </row>
    <row r="24689" spans="1:16" x14ac:dyDescent="0.25">
      <c r="A24689">
        <v>81709</v>
      </c>
      <c r="B24689" s="119" t="s">
        <v>17007</v>
      </c>
      <c r="C24689">
        <v>80</v>
      </c>
      <c r="E24689">
        <v>25</v>
      </c>
      <c r="F24689">
        <v>780002</v>
      </c>
      <c r="G24689">
        <v>52</v>
      </c>
      <c r="H24689">
        <v>1100000</v>
      </c>
      <c r="I24689" s="119" t="s">
        <v>7033</v>
      </c>
      <c r="J24689" s="119" t="s">
        <v>24</v>
      </c>
      <c r="K24689" s="1">
        <v>46255.758941458334</v>
      </c>
      <c r="L24689">
        <v>10</v>
      </c>
      <c r="M24689">
        <v>6</v>
      </c>
      <c r="N24689">
        <v>3</v>
      </c>
      <c r="O24689">
        <v>3</v>
      </c>
      <c r="P24689" s="119" t="s">
        <v>20254</v>
      </c>
    </row>
    <row r="24690" spans="1:16" x14ac:dyDescent="0.25">
      <c r="A24690">
        <v>81711</v>
      </c>
      <c r="B24690" s="119" t="s">
        <v>17012</v>
      </c>
      <c r="C24690">
        <v>0</v>
      </c>
      <c r="E24690">
        <v>53</v>
      </c>
      <c r="F24690">
        <v>170004</v>
      </c>
      <c r="G24690">
        <v>91</v>
      </c>
      <c r="H24690">
        <v>249990</v>
      </c>
      <c r="I24690" s="119" t="s">
        <v>16</v>
      </c>
      <c r="J24690" s="119" t="s">
        <v>222</v>
      </c>
      <c r="K24690" s="1">
        <v>46255.758941458334</v>
      </c>
      <c r="L24690">
        <v>4</v>
      </c>
      <c r="M24690">
        <v>4</v>
      </c>
      <c r="N24690">
        <v>2</v>
      </c>
      <c r="O24690">
        <v>0</v>
      </c>
      <c r="P24690" s="119" t="s">
        <v>20254</v>
      </c>
    </row>
    <row r="24691" spans="1:16" x14ac:dyDescent="0.25">
      <c r="A24691">
        <v>81715</v>
      </c>
      <c r="B24691" s="119" t="s">
        <v>17013</v>
      </c>
      <c r="C24691">
        <v>80</v>
      </c>
      <c r="E24691">
        <v>607</v>
      </c>
      <c r="F24691">
        <v>7500023</v>
      </c>
      <c r="G24691">
        <v>20</v>
      </c>
      <c r="H24691">
        <v>10000000</v>
      </c>
      <c r="I24691" s="119" t="s">
        <v>7033</v>
      </c>
      <c r="J24691" s="119" t="s">
        <v>24</v>
      </c>
      <c r="K24691" s="1">
        <v>46255.758941458334</v>
      </c>
      <c r="L24691">
        <v>28</v>
      </c>
      <c r="M24691">
        <v>5</v>
      </c>
      <c r="N24691">
        <v>3</v>
      </c>
      <c r="O24691">
        <v>1</v>
      </c>
      <c r="P24691" s="119" t="s">
        <v>20254</v>
      </c>
    </row>
    <row r="24692" spans="1:16" x14ac:dyDescent="0.25">
      <c r="A24692">
        <v>81727</v>
      </c>
      <c r="B24692" s="119" t="s">
        <v>17003</v>
      </c>
      <c r="C24692">
        <v>80</v>
      </c>
      <c r="E24692">
        <v>28</v>
      </c>
      <c r="F24692">
        <v>605201</v>
      </c>
      <c r="G24692">
        <v>24</v>
      </c>
      <c r="H24692">
        <v>1000000</v>
      </c>
      <c r="I24692" s="119" t="s">
        <v>7033</v>
      </c>
      <c r="J24692" s="119" t="s">
        <v>24</v>
      </c>
      <c r="K24692" s="1">
        <v>46255.758941458334</v>
      </c>
      <c r="L24692">
        <v>2</v>
      </c>
      <c r="M24692">
        <v>0</v>
      </c>
      <c r="N24692">
        <v>0</v>
      </c>
      <c r="O24692">
        <v>0</v>
      </c>
      <c r="P24692" s="119" t="s">
        <v>20254</v>
      </c>
    </row>
    <row r="24693" spans="1:16" x14ac:dyDescent="0.25">
      <c r="A24693">
        <v>81735</v>
      </c>
      <c r="B24693" s="119" t="s">
        <v>17014</v>
      </c>
      <c r="C24693">
        <v>0</v>
      </c>
      <c r="E24693">
        <v>201</v>
      </c>
      <c r="F24693">
        <v>511466</v>
      </c>
      <c r="G24693">
        <v>42</v>
      </c>
      <c r="H24693">
        <v>859999</v>
      </c>
      <c r="I24693" s="119" t="s">
        <v>16</v>
      </c>
      <c r="J24693" s="119" t="s">
        <v>222</v>
      </c>
      <c r="K24693" s="1">
        <v>46255.758941458334</v>
      </c>
      <c r="L24693">
        <v>3</v>
      </c>
      <c r="M24693">
        <v>2</v>
      </c>
      <c r="N24693">
        <v>1</v>
      </c>
      <c r="O24693">
        <v>1</v>
      </c>
      <c r="P24693" s="119" t="s">
        <v>20254</v>
      </c>
    </row>
    <row r="24694" spans="1:16" x14ac:dyDescent="0.25">
      <c r="A24694">
        <v>81761</v>
      </c>
      <c r="B24694" s="119" t="s">
        <v>17015</v>
      </c>
      <c r="C24694">
        <v>0</v>
      </c>
      <c r="E24694">
        <v>286</v>
      </c>
      <c r="F24694">
        <v>810004</v>
      </c>
      <c r="G24694">
        <v>51</v>
      </c>
      <c r="H24694">
        <v>1351529</v>
      </c>
      <c r="I24694" s="119" t="s">
        <v>7033</v>
      </c>
      <c r="J24694" s="119" t="s">
        <v>24</v>
      </c>
      <c r="K24694" s="1">
        <v>46255.758941458334</v>
      </c>
      <c r="L24694">
        <v>11</v>
      </c>
      <c r="M24694">
        <v>8</v>
      </c>
      <c r="N24694">
        <v>2</v>
      </c>
      <c r="O24694">
        <v>2</v>
      </c>
      <c r="P24694" s="119" t="s">
        <v>20254</v>
      </c>
    </row>
    <row r="24695" spans="1:16" x14ac:dyDescent="0.25">
      <c r="A24695">
        <v>81777</v>
      </c>
      <c r="B24695" s="119" t="s">
        <v>17009</v>
      </c>
      <c r="C24695">
        <v>80</v>
      </c>
      <c r="E24695">
        <v>80</v>
      </c>
      <c r="F24695">
        <v>350164</v>
      </c>
      <c r="G24695">
        <v>83</v>
      </c>
      <c r="H24695">
        <v>602722</v>
      </c>
      <c r="I24695" s="119" t="s">
        <v>7033</v>
      </c>
      <c r="J24695" s="119" t="s">
        <v>24</v>
      </c>
      <c r="K24695" s="1">
        <v>46255.758941458334</v>
      </c>
      <c r="L24695">
        <v>19</v>
      </c>
      <c r="M24695">
        <v>32</v>
      </c>
      <c r="N24695">
        <v>1</v>
      </c>
      <c r="O24695">
        <v>7</v>
      </c>
      <c r="P24695" s="119" t="s">
        <v>20254</v>
      </c>
    </row>
    <row r="24696" spans="1:16" x14ac:dyDescent="0.25">
      <c r="A24696">
        <v>81779</v>
      </c>
      <c r="B24696" s="119" t="s">
        <v>17015</v>
      </c>
      <c r="C24696">
        <v>0</v>
      </c>
      <c r="E24696">
        <v>802</v>
      </c>
      <c r="F24696">
        <v>790046</v>
      </c>
      <c r="G24696">
        <v>68</v>
      </c>
      <c r="H24696">
        <v>1219983</v>
      </c>
      <c r="I24696" s="119" t="s">
        <v>7033</v>
      </c>
      <c r="J24696" s="119" t="s">
        <v>24</v>
      </c>
      <c r="K24696" s="1">
        <v>46255.758941458334</v>
      </c>
      <c r="L24696">
        <v>9</v>
      </c>
      <c r="M24696">
        <v>9</v>
      </c>
      <c r="N24696">
        <v>4</v>
      </c>
      <c r="O24696">
        <v>3</v>
      </c>
      <c r="P24696" s="119" t="s">
        <v>20254</v>
      </c>
    </row>
    <row r="24697" spans="1:16" x14ac:dyDescent="0.25">
      <c r="A24697">
        <v>81786</v>
      </c>
      <c r="B24697" s="119" t="s">
        <v>17016</v>
      </c>
      <c r="C24697">
        <v>80</v>
      </c>
      <c r="E24697">
        <v>7043</v>
      </c>
      <c r="F24697">
        <v>97</v>
      </c>
      <c r="G24697">
        <v>925</v>
      </c>
      <c r="H24697">
        <v>214</v>
      </c>
      <c r="I24697" s="119" t="s">
        <v>16</v>
      </c>
      <c r="J24697" s="119" t="s">
        <v>139</v>
      </c>
      <c r="K24697" s="1">
        <v>46255.758941458334</v>
      </c>
      <c r="L24697">
        <v>348</v>
      </c>
      <c r="M24697">
        <v>124</v>
      </c>
      <c r="N24697">
        <v>6</v>
      </c>
      <c r="O24697">
        <v>91</v>
      </c>
      <c r="P24697" s="119" t="s">
        <v>20254</v>
      </c>
    </row>
    <row r="24698" spans="1:16" x14ac:dyDescent="0.25">
      <c r="A24698">
        <v>81797</v>
      </c>
      <c r="B24698" s="119" t="s">
        <v>17017</v>
      </c>
      <c r="C24698">
        <v>0</v>
      </c>
      <c r="E24698">
        <v>136</v>
      </c>
      <c r="F24698">
        <v>661091</v>
      </c>
      <c r="G24698">
        <v>23</v>
      </c>
      <c r="H24698">
        <v>1229999</v>
      </c>
      <c r="I24698" s="119" t="s">
        <v>16</v>
      </c>
      <c r="J24698" s="119" t="s">
        <v>222</v>
      </c>
      <c r="K24698" s="1">
        <v>46255.758941458334</v>
      </c>
      <c r="L24698">
        <v>3</v>
      </c>
      <c r="M24698">
        <v>5</v>
      </c>
      <c r="N24698">
        <v>0</v>
      </c>
      <c r="O24698">
        <v>2</v>
      </c>
      <c r="P24698" s="119" t="s">
        <v>20254</v>
      </c>
    </row>
    <row r="24699" spans="1:16" x14ac:dyDescent="0.25">
      <c r="A24699">
        <v>81799</v>
      </c>
      <c r="B24699" s="119" t="s">
        <v>17018</v>
      </c>
      <c r="C24699">
        <v>80</v>
      </c>
      <c r="E24699">
        <v>9931</v>
      </c>
      <c r="F24699">
        <v>150</v>
      </c>
      <c r="G24699">
        <v>15660</v>
      </c>
      <c r="H24699">
        <v>325</v>
      </c>
      <c r="I24699" s="119" t="s">
        <v>16</v>
      </c>
      <c r="J24699" s="119" t="s">
        <v>139</v>
      </c>
      <c r="K24699" s="1">
        <v>46255.758941458334</v>
      </c>
      <c r="L24699">
        <v>434</v>
      </c>
      <c r="M24699">
        <v>498</v>
      </c>
      <c r="N24699">
        <v>250</v>
      </c>
      <c r="O24699">
        <v>187</v>
      </c>
      <c r="P24699" s="119" t="s">
        <v>20254</v>
      </c>
    </row>
    <row r="24700" spans="1:16" x14ac:dyDescent="0.25">
      <c r="A24700">
        <v>81807</v>
      </c>
      <c r="B24700" s="119" t="s">
        <v>17005</v>
      </c>
      <c r="C24700">
        <v>80</v>
      </c>
      <c r="E24700">
        <v>4091</v>
      </c>
      <c r="F24700">
        <v>38500499</v>
      </c>
      <c r="G24700">
        <v>50</v>
      </c>
      <c r="H24700">
        <v>41899998</v>
      </c>
      <c r="I24700" s="119" t="s">
        <v>7033</v>
      </c>
      <c r="J24700" s="119" t="s">
        <v>24</v>
      </c>
      <c r="K24700" s="1">
        <v>46255.758941458334</v>
      </c>
      <c r="L24700">
        <v>183</v>
      </c>
      <c r="M24700">
        <v>56</v>
      </c>
      <c r="N24700">
        <v>44</v>
      </c>
      <c r="O24700">
        <v>13</v>
      </c>
      <c r="P24700" s="119" t="s">
        <v>20254</v>
      </c>
    </row>
    <row r="24701" spans="1:16" x14ac:dyDescent="0.25">
      <c r="A24701">
        <v>81809</v>
      </c>
      <c r="B24701" s="119" t="s">
        <v>17019</v>
      </c>
      <c r="C24701">
        <v>80</v>
      </c>
      <c r="E24701">
        <v>25</v>
      </c>
      <c r="F24701">
        <v>665011</v>
      </c>
      <c r="G24701">
        <v>30</v>
      </c>
      <c r="H24701">
        <v>1090000</v>
      </c>
      <c r="I24701" s="119" t="s">
        <v>7033</v>
      </c>
      <c r="J24701" s="119" t="s">
        <v>24</v>
      </c>
      <c r="K24701" s="1">
        <v>46255.758941458334</v>
      </c>
      <c r="L24701">
        <v>1</v>
      </c>
      <c r="M24701">
        <v>1</v>
      </c>
      <c r="N24701">
        <v>0</v>
      </c>
      <c r="O24701">
        <v>1</v>
      </c>
      <c r="P24701" s="119" t="s">
        <v>20254</v>
      </c>
    </row>
    <row r="24702" spans="1:16" x14ac:dyDescent="0.25">
      <c r="A24702">
        <v>81810</v>
      </c>
      <c r="B24702" s="119" t="s">
        <v>17007</v>
      </c>
      <c r="C24702">
        <v>80</v>
      </c>
      <c r="E24702">
        <v>13</v>
      </c>
      <c r="F24702">
        <v>500504</v>
      </c>
      <c r="G24702">
        <v>17</v>
      </c>
      <c r="H24702">
        <v>1129900</v>
      </c>
      <c r="I24702" s="119" t="s">
        <v>7033</v>
      </c>
      <c r="J24702" s="119" t="s">
        <v>24</v>
      </c>
      <c r="K24702" s="1">
        <v>46255.758941458334</v>
      </c>
      <c r="L24702">
        <v>0</v>
      </c>
      <c r="M24702">
        <v>3</v>
      </c>
      <c r="N24702">
        <v>0</v>
      </c>
      <c r="O24702">
        <v>2</v>
      </c>
      <c r="P24702" s="119" t="s">
        <v>20254</v>
      </c>
    </row>
    <row r="24703" spans="1:16" x14ac:dyDescent="0.25">
      <c r="A24703">
        <v>81811</v>
      </c>
      <c r="B24703" s="119" t="s">
        <v>17015</v>
      </c>
      <c r="C24703">
        <v>0</v>
      </c>
      <c r="E24703">
        <v>39</v>
      </c>
      <c r="F24703">
        <v>770736</v>
      </c>
      <c r="G24703">
        <v>91</v>
      </c>
      <c r="H24703">
        <v>1260094</v>
      </c>
      <c r="I24703" s="119" t="s">
        <v>7033</v>
      </c>
      <c r="J24703" s="119" t="s">
        <v>24</v>
      </c>
      <c r="K24703" s="1">
        <v>46255.758941458334</v>
      </c>
      <c r="L24703">
        <v>5</v>
      </c>
      <c r="M24703">
        <v>4</v>
      </c>
      <c r="N24703">
        <v>3</v>
      </c>
      <c r="O24703">
        <v>2</v>
      </c>
      <c r="P24703" s="119" t="s">
        <v>20254</v>
      </c>
    </row>
    <row r="24704" spans="1:16" x14ac:dyDescent="0.25">
      <c r="A24704">
        <v>81816</v>
      </c>
      <c r="B24704" s="119" t="s">
        <v>17020</v>
      </c>
      <c r="C24704">
        <v>0</v>
      </c>
      <c r="E24704">
        <v>99</v>
      </c>
      <c r="F24704">
        <v>750000</v>
      </c>
      <c r="G24704">
        <v>45</v>
      </c>
      <c r="H24704">
        <v>890203</v>
      </c>
      <c r="I24704" s="119" t="s">
        <v>16</v>
      </c>
      <c r="J24704" s="119" t="s">
        <v>222</v>
      </c>
      <c r="K24704" s="1">
        <v>46255.758941458334</v>
      </c>
      <c r="L24704">
        <v>5</v>
      </c>
      <c r="M24704">
        <v>4</v>
      </c>
      <c r="N24704">
        <v>1</v>
      </c>
      <c r="O24704">
        <v>2</v>
      </c>
      <c r="P24704" s="119" t="s">
        <v>20254</v>
      </c>
    </row>
    <row r="24705" spans="1:16" x14ac:dyDescent="0.25">
      <c r="A24705">
        <v>81818</v>
      </c>
      <c r="B24705" s="119" t="s">
        <v>17008</v>
      </c>
      <c r="C24705">
        <v>80</v>
      </c>
      <c r="E24705">
        <v>312</v>
      </c>
      <c r="F24705">
        <v>12000021</v>
      </c>
      <c r="G24705">
        <v>3</v>
      </c>
      <c r="H24705">
        <v>20990000</v>
      </c>
      <c r="I24705" s="119" t="s">
        <v>7033</v>
      </c>
      <c r="J24705" s="119" t="s">
        <v>24</v>
      </c>
      <c r="K24705" s="1">
        <v>46255.758941458334</v>
      </c>
      <c r="L24705">
        <v>24</v>
      </c>
      <c r="M24705">
        <v>0</v>
      </c>
      <c r="N24705">
        <v>4</v>
      </c>
      <c r="O24705">
        <v>0</v>
      </c>
      <c r="P24705" s="119" t="s">
        <v>20254</v>
      </c>
    </row>
    <row r="24706" spans="1:16" x14ac:dyDescent="0.25">
      <c r="A24706">
        <v>81823</v>
      </c>
      <c r="B24706" s="119" t="s">
        <v>17021</v>
      </c>
      <c r="C24706">
        <v>0</v>
      </c>
      <c r="E24706">
        <v>1017</v>
      </c>
      <c r="F24706">
        <v>1120</v>
      </c>
      <c r="G24706">
        <v>1519</v>
      </c>
      <c r="H24706">
        <v>1859</v>
      </c>
      <c r="I24706" s="119" t="s">
        <v>1909</v>
      </c>
      <c r="J24706" s="119" t="s">
        <v>222</v>
      </c>
      <c r="K24706" s="1">
        <v>46255.758941458334</v>
      </c>
      <c r="L24706">
        <v>0</v>
      </c>
      <c r="M24706">
        <v>2</v>
      </c>
      <c r="N24706">
        <v>0</v>
      </c>
      <c r="O24706">
        <v>0</v>
      </c>
      <c r="P24706" s="119" t="s">
        <v>20254</v>
      </c>
    </row>
    <row r="24707" spans="1:16" x14ac:dyDescent="0.25">
      <c r="A24707">
        <v>81825</v>
      </c>
      <c r="B24707" s="119" t="s">
        <v>17005</v>
      </c>
      <c r="C24707">
        <v>80</v>
      </c>
      <c r="E24707">
        <v>806</v>
      </c>
      <c r="F24707">
        <v>39040006</v>
      </c>
      <c r="G24707">
        <v>13</v>
      </c>
      <c r="H24707">
        <v>52650000</v>
      </c>
      <c r="I24707" s="119" t="s">
        <v>7033</v>
      </c>
      <c r="J24707" s="119" t="s">
        <v>24</v>
      </c>
      <c r="K24707" s="1">
        <v>46255.758941458334</v>
      </c>
      <c r="L24707">
        <v>45</v>
      </c>
      <c r="M24707">
        <v>7</v>
      </c>
      <c r="N24707">
        <v>5</v>
      </c>
      <c r="O24707">
        <v>0</v>
      </c>
      <c r="P24707" s="119" t="s">
        <v>20254</v>
      </c>
    </row>
    <row r="24708" spans="1:16" x14ac:dyDescent="0.25">
      <c r="A24708">
        <v>81837</v>
      </c>
      <c r="B24708" s="119" t="s">
        <v>17022</v>
      </c>
      <c r="C24708">
        <v>80</v>
      </c>
      <c r="E24708">
        <v>0</v>
      </c>
      <c r="F24708">
        <v>0</v>
      </c>
      <c r="G24708">
        <v>507328</v>
      </c>
      <c r="H24708">
        <v>12</v>
      </c>
      <c r="I24708" s="119" t="s">
        <v>3582</v>
      </c>
      <c r="J24708" s="119" t="s">
        <v>17</v>
      </c>
      <c r="K24708" s="1">
        <v>46255.758941458334</v>
      </c>
      <c r="L24708">
        <v>93140</v>
      </c>
      <c r="M24708">
        <v>25806</v>
      </c>
      <c r="N24708">
        <v>20867</v>
      </c>
      <c r="O24708">
        <v>6238</v>
      </c>
      <c r="P24708" s="119" t="s">
        <v>20254</v>
      </c>
    </row>
    <row r="24709" spans="1:16" x14ac:dyDescent="0.25">
      <c r="A24709">
        <v>81838</v>
      </c>
      <c r="B24709" s="119" t="s">
        <v>17023</v>
      </c>
      <c r="C24709">
        <v>0</v>
      </c>
      <c r="E24709">
        <v>57</v>
      </c>
      <c r="F24709">
        <v>264892</v>
      </c>
      <c r="G24709">
        <v>77</v>
      </c>
      <c r="H24709">
        <v>546451</v>
      </c>
      <c r="I24709" s="119" t="s">
        <v>16</v>
      </c>
      <c r="J24709" s="119" t="s">
        <v>222</v>
      </c>
      <c r="K24709" s="1">
        <v>46255.758941458334</v>
      </c>
      <c r="L24709">
        <v>11</v>
      </c>
      <c r="M24709">
        <v>3</v>
      </c>
      <c r="N24709">
        <v>1</v>
      </c>
      <c r="O24709">
        <v>0</v>
      </c>
      <c r="P24709" s="119" t="s">
        <v>20254</v>
      </c>
    </row>
    <row r="24710" spans="1:16" x14ac:dyDescent="0.25">
      <c r="A24710">
        <v>81840</v>
      </c>
      <c r="B24710" s="119" t="s">
        <v>17005</v>
      </c>
      <c r="C24710">
        <v>80</v>
      </c>
      <c r="E24710">
        <v>1073</v>
      </c>
      <c r="F24710">
        <v>36080202</v>
      </c>
      <c r="G24710">
        <v>1</v>
      </c>
      <c r="H24710">
        <v>64900000</v>
      </c>
      <c r="I24710" s="119" t="s">
        <v>7033</v>
      </c>
      <c r="J24710" s="119" t="s">
        <v>24</v>
      </c>
      <c r="K24710" s="1">
        <v>46255.758941458334</v>
      </c>
      <c r="L24710">
        <v>19</v>
      </c>
      <c r="M24710">
        <v>0</v>
      </c>
      <c r="N24710">
        <v>5</v>
      </c>
      <c r="O24710">
        <v>0</v>
      </c>
      <c r="P24710" s="119" t="s">
        <v>20254</v>
      </c>
    </row>
    <row r="24711" spans="1:16" x14ac:dyDescent="0.25">
      <c r="A24711">
        <v>81842</v>
      </c>
      <c r="B24711" s="119" t="s">
        <v>17024</v>
      </c>
      <c r="C24711">
        <v>0</v>
      </c>
      <c r="E24711">
        <v>48</v>
      </c>
      <c r="F24711">
        <v>169637</v>
      </c>
      <c r="G24711">
        <v>48</v>
      </c>
      <c r="H24711">
        <v>279963</v>
      </c>
      <c r="I24711" s="119" t="s">
        <v>16</v>
      </c>
      <c r="J24711" s="119" t="s">
        <v>222</v>
      </c>
      <c r="K24711" s="1">
        <v>46255.758941458334</v>
      </c>
      <c r="L24711">
        <v>10</v>
      </c>
      <c r="M24711">
        <v>6</v>
      </c>
      <c r="N24711">
        <v>2</v>
      </c>
      <c r="O24711">
        <v>3</v>
      </c>
      <c r="P24711" s="119" t="s">
        <v>20254</v>
      </c>
    </row>
    <row r="24712" spans="1:16" x14ac:dyDescent="0.25">
      <c r="A24712">
        <v>81847</v>
      </c>
      <c r="B24712" s="119" t="s">
        <v>17019</v>
      </c>
      <c r="C24712">
        <v>80</v>
      </c>
      <c r="E24712">
        <v>106</v>
      </c>
      <c r="F24712">
        <v>378071</v>
      </c>
      <c r="G24712">
        <v>84</v>
      </c>
      <c r="H24712">
        <v>499999</v>
      </c>
      <c r="I24712" s="119" t="s">
        <v>7033</v>
      </c>
      <c r="J24712" s="119" t="s">
        <v>24</v>
      </c>
      <c r="K24712" s="1">
        <v>46255.758941458334</v>
      </c>
      <c r="L24712">
        <v>21</v>
      </c>
      <c r="M24712">
        <v>35</v>
      </c>
      <c r="N24712">
        <v>4</v>
      </c>
      <c r="O24712">
        <v>9</v>
      </c>
      <c r="P24712" s="119" t="s">
        <v>20254</v>
      </c>
    </row>
    <row r="24713" spans="1:16" x14ac:dyDescent="0.25">
      <c r="A24713">
        <v>81852</v>
      </c>
      <c r="B24713" s="119" t="s">
        <v>17025</v>
      </c>
      <c r="C24713">
        <v>0</v>
      </c>
      <c r="E24713">
        <v>125</v>
      </c>
      <c r="F24713">
        <v>1155556</v>
      </c>
      <c r="G24713">
        <v>207</v>
      </c>
      <c r="H24713">
        <v>1393937</v>
      </c>
      <c r="I24713" s="119" t="s">
        <v>16</v>
      </c>
      <c r="J24713" s="119" t="s">
        <v>222</v>
      </c>
      <c r="K24713" s="1">
        <v>46255.758941458334</v>
      </c>
      <c r="L24713">
        <v>14</v>
      </c>
      <c r="M24713">
        <v>19</v>
      </c>
      <c r="N24713">
        <v>1</v>
      </c>
      <c r="O24713">
        <v>2</v>
      </c>
      <c r="P24713" s="119" t="s">
        <v>20254</v>
      </c>
    </row>
    <row r="24714" spans="1:16" x14ac:dyDescent="0.25">
      <c r="A24714">
        <v>81853</v>
      </c>
      <c r="B24714" s="119" t="s">
        <v>17026</v>
      </c>
      <c r="C24714">
        <v>0</v>
      </c>
      <c r="E24714">
        <v>120</v>
      </c>
      <c r="F24714">
        <v>1506671</v>
      </c>
      <c r="G24714">
        <v>75</v>
      </c>
      <c r="H24714">
        <v>1709993</v>
      </c>
      <c r="I24714" s="119" t="s">
        <v>16</v>
      </c>
      <c r="J24714" s="119" t="s">
        <v>222</v>
      </c>
      <c r="K24714" s="1">
        <v>46255.758941458334</v>
      </c>
      <c r="L24714">
        <v>4</v>
      </c>
      <c r="M24714">
        <v>22</v>
      </c>
      <c r="N24714">
        <v>0</v>
      </c>
      <c r="O24714">
        <v>3</v>
      </c>
      <c r="P24714" s="119" t="s">
        <v>20254</v>
      </c>
    </row>
    <row r="24715" spans="1:16" x14ac:dyDescent="0.25">
      <c r="A24715">
        <v>81858</v>
      </c>
      <c r="B24715" s="119" t="s">
        <v>17009</v>
      </c>
      <c r="C24715">
        <v>80</v>
      </c>
      <c r="E24715">
        <v>30</v>
      </c>
      <c r="F24715">
        <v>470317</v>
      </c>
      <c r="G24715">
        <v>10</v>
      </c>
      <c r="H24715">
        <v>920000</v>
      </c>
      <c r="I24715" s="119" t="s">
        <v>7033</v>
      </c>
      <c r="J24715" s="119" t="s">
        <v>24</v>
      </c>
      <c r="K24715" s="1">
        <v>46255.758941458334</v>
      </c>
      <c r="L24715">
        <v>1</v>
      </c>
      <c r="M24715">
        <v>0</v>
      </c>
      <c r="N24715">
        <v>0</v>
      </c>
      <c r="O24715">
        <v>0</v>
      </c>
      <c r="P24715" s="119" t="s">
        <v>20254</v>
      </c>
    </row>
    <row r="24716" spans="1:16" x14ac:dyDescent="0.25">
      <c r="A24716">
        <v>81863</v>
      </c>
      <c r="B24716" s="119" t="s">
        <v>17027</v>
      </c>
      <c r="C24716">
        <v>0</v>
      </c>
      <c r="E24716">
        <v>41</v>
      </c>
      <c r="F24716">
        <v>185797</v>
      </c>
      <c r="G24716">
        <v>59</v>
      </c>
      <c r="H24716">
        <v>295792</v>
      </c>
      <c r="I24716" s="119" t="s">
        <v>16</v>
      </c>
      <c r="J24716" s="119" t="s">
        <v>222</v>
      </c>
      <c r="K24716" s="1">
        <v>46255.758941458334</v>
      </c>
      <c r="L24716">
        <v>8</v>
      </c>
      <c r="M24716">
        <v>2</v>
      </c>
      <c r="N24716">
        <v>1</v>
      </c>
      <c r="O24716">
        <v>1</v>
      </c>
      <c r="P24716" s="119" t="s">
        <v>20254</v>
      </c>
    </row>
    <row r="24717" spans="1:16" x14ac:dyDescent="0.25">
      <c r="A24717">
        <v>81864</v>
      </c>
      <c r="B24717" s="119" t="s">
        <v>17019</v>
      </c>
      <c r="C24717">
        <v>80</v>
      </c>
      <c r="E24717">
        <v>94</v>
      </c>
      <c r="F24717">
        <v>702788</v>
      </c>
      <c r="G24717">
        <v>28</v>
      </c>
      <c r="H24717">
        <v>1121148</v>
      </c>
      <c r="I24717" s="119" t="s">
        <v>7033</v>
      </c>
      <c r="J24717" s="119" t="s">
        <v>24</v>
      </c>
      <c r="K24717" s="1">
        <v>46255.758941458334</v>
      </c>
      <c r="L24717">
        <v>17</v>
      </c>
      <c r="M24717">
        <v>17</v>
      </c>
      <c r="N24717">
        <v>3</v>
      </c>
      <c r="O24717">
        <v>3</v>
      </c>
      <c r="P24717" s="119" t="s">
        <v>20254</v>
      </c>
    </row>
    <row r="24718" spans="1:16" x14ac:dyDescent="0.25">
      <c r="A24718">
        <v>81867</v>
      </c>
      <c r="B24718" s="119" t="s">
        <v>17028</v>
      </c>
      <c r="C24718">
        <v>80</v>
      </c>
      <c r="E24718">
        <v>3041</v>
      </c>
      <c r="F24718">
        <v>500</v>
      </c>
      <c r="G24718">
        <v>2053</v>
      </c>
      <c r="H24718">
        <v>921</v>
      </c>
      <c r="I24718" s="119" t="s">
        <v>16</v>
      </c>
      <c r="J24718" s="119" t="s">
        <v>139</v>
      </c>
      <c r="K24718" s="1">
        <v>46255.758941458334</v>
      </c>
      <c r="L24718">
        <v>144</v>
      </c>
      <c r="M24718">
        <v>289</v>
      </c>
      <c r="N24718">
        <v>15</v>
      </c>
      <c r="O24718">
        <v>58</v>
      </c>
      <c r="P24718" s="119" t="s">
        <v>20254</v>
      </c>
    </row>
    <row r="24719" spans="1:16" x14ac:dyDescent="0.25">
      <c r="A24719">
        <v>81872</v>
      </c>
      <c r="B24719" s="119" t="s">
        <v>17029</v>
      </c>
      <c r="C24719">
        <v>0</v>
      </c>
      <c r="E24719">
        <v>93</v>
      </c>
      <c r="F24719">
        <v>445183</v>
      </c>
      <c r="G24719">
        <v>70</v>
      </c>
      <c r="H24719">
        <v>680000</v>
      </c>
      <c r="I24719" s="119" t="s">
        <v>16</v>
      </c>
      <c r="J24719" s="119" t="s">
        <v>222</v>
      </c>
      <c r="K24719" s="1">
        <v>46255.758941458334</v>
      </c>
      <c r="L24719">
        <v>8</v>
      </c>
      <c r="M24719">
        <v>6</v>
      </c>
      <c r="N24719">
        <v>4</v>
      </c>
      <c r="O24719">
        <v>2</v>
      </c>
      <c r="P24719" s="119" t="s">
        <v>20254</v>
      </c>
    </row>
    <row r="24720" spans="1:16" x14ac:dyDescent="0.25">
      <c r="A24720">
        <v>81875</v>
      </c>
      <c r="B24720" s="119" t="s">
        <v>17013</v>
      </c>
      <c r="C24720">
        <v>80</v>
      </c>
      <c r="E24720">
        <v>326</v>
      </c>
      <c r="F24720">
        <v>7500000</v>
      </c>
      <c r="G24720">
        <v>22</v>
      </c>
      <c r="H24720">
        <v>10999999</v>
      </c>
      <c r="I24720" s="119" t="s">
        <v>7033</v>
      </c>
      <c r="J24720" s="119" t="s">
        <v>24</v>
      </c>
      <c r="K24720" s="1">
        <v>46255.758941458334</v>
      </c>
      <c r="L24720">
        <v>15</v>
      </c>
      <c r="M24720">
        <v>2</v>
      </c>
      <c r="N24720">
        <v>3</v>
      </c>
      <c r="O24720">
        <v>0</v>
      </c>
      <c r="P24720" s="119" t="s">
        <v>20254</v>
      </c>
    </row>
    <row r="24721" spans="1:16" x14ac:dyDescent="0.25">
      <c r="A24721">
        <v>81877</v>
      </c>
      <c r="B24721" s="119" t="s">
        <v>17007</v>
      </c>
      <c r="C24721">
        <v>80</v>
      </c>
      <c r="E24721">
        <v>76</v>
      </c>
      <c r="F24721">
        <v>555731</v>
      </c>
      <c r="G24721">
        <v>85</v>
      </c>
      <c r="H24721">
        <v>868809</v>
      </c>
      <c r="I24721" s="119" t="s">
        <v>7033</v>
      </c>
      <c r="J24721" s="119" t="s">
        <v>24</v>
      </c>
      <c r="K24721" s="1">
        <v>46255.758941458334</v>
      </c>
      <c r="L24721">
        <v>30</v>
      </c>
      <c r="M24721">
        <v>40</v>
      </c>
      <c r="N24721">
        <v>3</v>
      </c>
      <c r="O24721">
        <v>11</v>
      </c>
      <c r="P24721" s="119" t="s">
        <v>20254</v>
      </c>
    </row>
    <row r="24722" spans="1:16" x14ac:dyDescent="0.25">
      <c r="A24722">
        <v>81878</v>
      </c>
      <c r="B24722" s="119" t="s">
        <v>17015</v>
      </c>
      <c r="C24722">
        <v>0</v>
      </c>
      <c r="E24722">
        <v>91</v>
      </c>
      <c r="F24722">
        <v>880103</v>
      </c>
      <c r="G24722">
        <v>70</v>
      </c>
      <c r="H24722">
        <v>1256967</v>
      </c>
      <c r="I24722" s="119" t="s">
        <v>7033</v>
      </c>
      <c r="J24722" s="119" t="s">
        <v>24</v>
      </c>
      <c r="K24722" s="1">
        <v>46255.758941458334</v>
      </c>
      <c r="L24722">
        <v>3</v>
      </c>
      <c r="M24722">
        <v>6</v>
      </c>
      <c r="N24722">
        <v>0</v>
      </c>
      <c r="O24722">
        <v>0</v>
      </c>
      <c r="P24722" s="119" t="s">
        <v>20254</v>
      </c>
    </row>
    <row r="24723" spans="1:16" x14ac:dyDescent="0.25">
      <c r="A24723">
        <v>81880</v>
      </c>
      <c r="B24723" s="119" t="s">
        <v>17030</v>
      </c>
      <c r="C24723">
        <v>0</v>
      </c>
      <c r="E24723">
        <v>38</v>
      </c>
      <c r="F24723">
        <v>250001</v>
      </c>
      <c r="G24723">
        <v>52</v>
      </c>
      <c r="H24723">
        <v>349999</v>
      </c>
      <c r="I24723" s="119" t="s">
        <v>16</v>
      </c>
      <c r="J24723" s="119" t="s">
        <v>222</v>
      </c>
      <c r="K24723" s="1">
        <v>46255.758941458334</v>
      </c>
      <c r="L24723">
        <v>15</v>
      </c>
      <c r="M24723">
        <v>4</v>
      </c>
      <c r="N24723">
        <v>3</v>
      </c>
      <c r="O24723">
        <v>0</v>
      </c>
      <c r="P24723" s="119" t="s">
        <v>20254</v>
      </c>
    </row>
    <row r="24724" spans="1:16" x14ac:dyDescent="0.25">
      <c r="A24724">
        <v>81881</v>
      </c>
      <c r="B24724" s="119" t="s">
        <v>17019</v>
      </c>
      <c r="C24724">
        <v>80</v>
      </c>
      <c r="E24724">
        <v>21</v>
      </c>
      <c r="F24724">
        <v>651543</v>
      </c>
      <c r="G24724">
        <v>20</v>
      </c>
      <c r="H24724">
        <v>1199991</v>
      </c>
      <c r="I24724" s="119" t="s">
        <v>7033</v>
      </c>
      <c r="J24724" s="119" t="s">
        <v>24</v>
      </c>
      <c r="K24724" s="1">
        <v>46255.758941458334</v>
      </c>
      <c r="L24724">
        <v>1</v>
      </c>
      <c r="M24724">
        <v>0</v>
      </c>
      <c r="N24724">
        <v>1</v>
      </c>
      <c r="O24724">
        <v>0</v>
      </c>
      <c r="P24724" s="119" t="s">
        <v>20254</v>
      </c>
    </row>
    <row r="24725" spans="1:16" x14ac:dyDescent="0.25">
      <c r="A24725">
        <v>81884</v>
      </c>
      <c r="B24725" s="119" t="s">
        <v>17031</v>
      </c>
      <c r="C24725">
        <v>0</v>
      </c>
      <c r="E24725">
        <v>52</v>
      </c>
      <c r="F24725">
        <v>143510</v>
      </c>
      <c r="G24725">
        <v>66</v>
      </c>
      <c r="H24725">
        <v>239998</v>
      </c>
      <c r="I24725" s="119" t="s">
        <v>16</v>
      </c>
      <c r="J24725" s="119" t="s">
        <v>222</v>
      </c>
      <c r="K24725" s="1">
        <v>46255.758941458334</v>
      </c>
      <c r="L24725">
        <v>3</v>
      </c>
      <c r="M24725">
        <v>1</v>
      </c>
      <c r="N24725">
        <v>1</v>
      </c>
      <c r="O24725">
        <v>0</v>
      </c>
      <c r="P24725" s="119" t="s">
        <v>20254</v>
      </c>
    </row>
    <row r="24726" spans="1:16" x14ac:dyDescent="0.25">
      <c r="A24726">
        <v>81889</v>
      </c>
      <c r="B24726" s="119" t="s">
        <v>17013</v>
      </c>
      <c r="C24726">
        <v>80</v>
      </c>
      <c r="E24726">
        <v>34</v>
      </c>
      <c r="F24726">
        <v>7500006</v>
      </c>
      <c r="G24726">
        <v>11</v>
      </c>
      <c r="H24726">
        <v>13750000</v>
      </c>
      <c r="I24726" s="119" t="s">
        <v>7033</v>
      </c>
      <c r="J24726" s="119" t="s">
        <v>24</v>
      </c>
      <c r="K24726" s="1">
        <v>46255.758941458334</v>
      </c>
      <c r="L24726">
        <v>2</v>
      </c>
      <c r="M24726">
        <v>0</v>
      </c>
      <c r="N24726">
        <v>0</v>
      </c>
      <c r="O24726">
        <v>0</v>
      </c>
      <c r="P24726" s="119" t="s">
        <v>20254</v>
      </c>
    </row>
    <row r="24727" spans="1:16" x14ac:dyDescent="0.25">
      <c r="A24727">
        <v>81897</v>
      </c>
      <c r="B24727" s="119" t="s">
        <v>17008</v>
      </c>
      <c r="C24727">
        <v>80</v>
      </c>
      <c r="E24727">
        <v>560</v>
      </c>
      <c r="F24727">
        <v>16000500</v>
      </c>
      <c r="G24727">
        <v>6</v>
      </c>
      <c r="H24727">
        <v>20990000</v>
      </c>
      <c r="I24727" s="119" t="s">
        <v>7033</v>
      </c>
      <c r="J24727" s="119" t="s">
        <v>24</v>
      </c>
      <c r="K24727" s="1">
        <v>46255.758941458334</v>
      </c>
      <c r="L24727">
        <v>8</v>
      </c>
      <c r="M24727">
        <v>3</v>
      </c>
      <c r="N24727">
        <v>0</v>
      </c>
      <c r="O24727">
        <v>0</v>
      </c>
      <c r="P24727" s="119" t="s">
        <v>20254</v>
      </c>
    </row>
    <row r="24728" spans="1:16" x14ac:dyDescent="0.25">
      <c r="A24728">
        <v>81911</v>
      </c>
      <c r="B24728" s="119" t="s">
        <v>17019</v>
      </c>
      <c r="C24728">
        <v>80</v>
      </c>
      <c r="E24728">
        <v>14</v>
      </c>
      <c r="F24728">
        <v>584421</v>
      </c>
      <c r="G24728">
        <v>27</v>
      </c>
      <c r="H24728">
        <v>1159995</v>
      </c>
      <c r="I24728" s="119" t="s">
        <v>7033</v>
      </c>
      <c r="J24728" s="119" t="s">
        <v>24</v>
      </c>
      <c r="K24728" s="1">
        <v>46255.758941458334</v>
      </c>
      <c r="L24728">
        <v>0</v>
      </c>
      <c r="M24728">
        <v>0</v>
      </c>
      <c r="N24728">
        <v>0</v>
      </c>
      <c r="O24728">
        <v>0</v>
      </c>
      <c r="P24728" s="119" t="s">
        <v>20254</v>
      </c>
    </row>
    <row r="24729" spans="1:16" x14ac:dyDescent="0.25">
      <c r="A24729">
        <v>81918</v>
      </c>
      <c r="B24729" s="119" t="s">
        <v>17013</v>
      </c>
      <c r="C24729">
        <v>80</v>
      </c>
      <c r="E24729">
        <v>49</v>
      </c>
      <c r="F24729">
        <v>7500100</v>
      </c>
      <c r="G24729">
        <v>14</v>
      </c>
      <c r="H24729">
        <v>13900000</v>
      </c>
      <c r="I24729" s="119" t="s">
        <v>7033</v>
      </c>
      <c r="J24729" s="119" t="s">
        <v>24</v>
      </c>
      <c r="K24729" s="1">
        <v>46255.758941458334</v>
      </c>
      <c r="L24729">
        <v>4</v>
      </c>
      <c r="M24729">
        <v>1</v>
      </c>
      <c r="N24729">
        <v>0</v>
      </c>
      <c r="O24729">
        <v>1</v>
      </c>
      <c r="P24729" s="119" t="s">
        <v>20254</v>
      </c>
    </row>
    <row r="24730" spans="1:16" x14ac:dyDescent="0.25">
      <c r="A24730">
        <v>81919</v>
      </c>
      <c r="B24730" s="119" t="s">
        <v>17015</v>
      </c>
      <c r="C24730">
        <v>0</v>
      </c>
      <c r="E24730">
        <v>413</v>
      </c>
      <c r="F24730">
        <v>1020110</v>
      </c>
      <c r="G24730">
        <v>41</v>
      </c>
      <c r="H24730">
        <v>1599999</v>
      </c>
      <c r="I24730" s="119" t="s">
        <v>7033</v>
      </c>
      <c r="J24730" s="119" t="s">
        <v>24</v>
      </c>
      <c r="K24730" s="1">
        <v>46255.758941458334</v>
      </c>
      <c r="L24730">
        <v>13</v>
      </c>
      <c r="M24730">
        <v>21</v>
      </c>
      <c r="N24730">
        <v>2</v>
      </c>
      <c r="O24730">
        <v>5</v>
      </c>
      <c r="P24730" s="119" t="s">
        <v>20254</v>
      </c>
    </row>
    <row r="24731" spans="1:16" x14ac:dyDescent="0.25">
      <c r="A24731">
        <v>81930</v>
      </c>
      <c r="B24731" s="119" t="s">
        <v>17019</v>
      </c>
      <c r="C24731">
        <v>80</v>
      </c>
      <c r="E24731">
        <v>26</v>
      </c>
      <c r="F24731">
        <v>546500</v>
      </c>
      <c r="G24731">
        <v>48</v>
      </c>
      <c r="H24731">
        <v>1130000</v>
      </c>
      <c r="I24731" s="119" t="s">
        <v>7033</v>
      </c>
      <c r="J24731" s="119" t="s">
        <v>24</v>
      </c>
      <c r="K24731" s="1">
        <v>46255.758941458334</v>
      </c>
      <c r="L24731">
        <v>0</v>
      </c>
      <c r="M24731">
        <v>1</v>
      </c>
      <c r="N24731">
        <v>0</v>
      </c>
      <c r="O24731">
        <v>1</v>
      </c>
      <c r="P24731" s="119" t="s">
        <v>20254</v>
      </c>
    </row>
    <row r="24732" spans="1:16" x14ac:dyDescent="0.25">
      <c r="A24732">
        <v>81931</v>
      </c>
      <c r="B24732" s="119" t="s">
        <v>17032</v>
      </c>
      <c r="C24732">
        <v>0</v>
      </c>
      <c r="E24732">
        <v>51</v>
      </c>
      <c r="F24732">
        <v>251283</v>
      </c>
      <c r="G24732">
        <v>39</v>
      </c>
      <c r="H24732">
        <v>408499</v>
      </c>
      <c r="I24732" s="119" t="s">
        <v>16</v>
      </c>
      <c r="J24732" s="119" t="s">
        <v>222</v>
      </c>
      <c r="K24732" s="1">
        <v>46255.758941458334</v>
      </c>
      <c r="L24732">
        <v>0</v>
      </c>
      <c r="M24732">
        <v>4</v>
      </c>
      <c r="N24732">
        <v>0</v>
      </c>
      <c r="O24732">
        <v>2</v>
      </c>
      <c r="P24732" s="119" t="s">
        <v>20254</v>
      </c>
    </row>
    <row r="24733" spans="1:16" x14ac:dyDescent="0.25">
      <c r="A24733">
        <v>81933</v>
      </c>
      <c r="B24733" s="119" t="s">
        <v>17033</v>
      </c>
      <c r="C24733">
        <v>0</v>
      </c>
      <c r="E24733">
        <v>55</v>
      </c>
      <c r="F24733">
        <v>264220</v>
      </c>
      <c r="G24733">
        <v>28</v>
      </c>
      <c r="H24733">
        <v>454440</v>
      </c>
      <c r="I24733" s="119" t="s">
        <v>16</v>
      </c>
      <c r="J24733" s="119" t="s">
        <v>222</v>
      </c>
      <c r="K24733" s="1">
        <v>46255.758941458334</v>
      </c>
      <c r="L24733">
        <v>4</v>
      </c>
      <c r="M24733">
        <v>3</v>
      </c>
      <c r="N24733">
        <v>2</v>
      </c>
      <c r="O24733">
        <v>2</v>
      </c>
      <c r="P24733" s="119" t="s">
        <v>20254</v>
      </c>
    </row>
    <row r="24734" spans="1:16" x14ac:dyDescent="0.25">
      <c r="A24734">
        <v>81937</v>
      </c>
      <c r="B24734" s="119" t="s">
        <v>17034</v>
      </c>
      <c r="C24734">
        <v>0</v>
      </c>
      <c r="E24734">
        <v>37</v>
      </c>
      <c r="F24734">
        <v>280066</v>
      </c>
      <c r="G24734">
        <v>57</v>
      </c>
      <c r="H24734">
        <v>469999</v>
      </c>
      <c r="I24734" s="119" t="s">
        <v>16</v>
      </c>
      <c r="J24734" s="119" t="s">
        <v>222</v>
      </c>
      <c r="K24734" s="1">
        <v>46255.758941458334</v>
      </c>
      <c r="L24734">
        <v>11</v>
      </c>
      <c r="M24734">
        <v>3</v>
      </c>
      <c r="N24734">
        <v>4</v>
      </c>
      <c r="O24734">
        <v>1</v>
      </c>
      <c r="P24734" s="119" t="s">
        <v>20254</v>
      </c>
    </row>
    <row r="24735" spans="1:16" x14ac:dyDescent="0.25">
      <c r="A24735">
        <v>81948</v>
      </c>
      <c r="B24735" s="119" t="s">
        <v>17003</v>
      </c>
      <c r="C24735">
        <v>80</v>
      </c>
      <c r="E24735">
        <v>41</v>
      </c>
      <c r="F24735">
        <v>686377</v>
      </c>
      <c r="G24735">
        <v>20</v>
      </c>
      <c r="H24735">
        <v>1210000</v>
      </c>
      <c r="I24735" s="119" t="s">
        <v>7033</v>
      </c>
      <c r="J24735" s="119" t="s">
        <v>24</v>
      </c>
      <c r="K24735" s="1">
        <v>46255.758941458334</v>
      </c>
      <c r="L24735">
        <v>2</v>
      </c>
      <c r="M24735">
        <v>1</v>
      </c>
      <c r="N24735">
        <v>0</v>
      </c>
      <c r="O24735">
        <v>1</v>
      </c>
      <c r="P24735" s="119" t="s">
        <v>20254</v>
      </c>
    </row>
    <row r="24736" spans="1:16" x14ac:dyDescent="0.25">
      <c r="A24736">
        <v>81959</v>
      </c>
      <c r="B24736" s="119" t="s">
        <v>17009</v>
      </c>
      <c r="C24736">
        <v>80</v>
      </c>
      <c r="E24736">
        <v>26</v>
      </c>
      <c r="F24736">
        <v>501114</v>
      </c>
      <c r="G24736">
        <v>54</v>
      </c>
      <c r="H24736">
        <v>1103299</v>
      </c>
      <c r="I24736" s="119" t="s">
        <v>7033</v>
      </c>
      <c r="J24736" s="119" t="s">
        <v>24</v>
      </c>
      <c r="K24736" s="1">
        <v>46255.758941458334</v>
      </c>
      <c r="L24736">
        <v>0</v>
      </c>
      <c r="M24736">
        <v>1</v>
      </c>
      <c r="N24736">
        <v>0</v>
      </c>
      <c r="O24736">
        <v>1</v>
      </c>
      <c r="P24736" s="119" t="s">
        <v>20254</v>
      </c>
    </row>
    <row r="24737" spans="1:16" x14ac:dyDescent="0.25">
      <c r="A24737">
        <v>81975</v>
      </c>
      <c r="B24737" s="119" t="s">
        <v>17013</v>
      </c>
      <c r="C24737">
        <v>80</v>
      </c>
      <c r="E24737">
        <v>61</v>
      </c>
      <c r="F24737">
        <v>7500000</v>
      </c>
      <c r="G24737">
        <v>9</v>
      </c>
      <c r="H24737">
        <v>17008899</v>
      </c>
      <c r="I24737" s="119" t="s">
        <v>7033</v>
      </c>
      <c r="J24737" s="119" t="s">
        <v>24</v>
      </c>
      <c r="K24737" s="1">
        <v>46255.758941458334</v>
      </c>
      <c r="L24737">
        <v>3</v>
      </c>
      <c r="M24737">
        <v>2</v>
      </c>
      <c r="N24737">
        <v>0</v>
      </c>
      <c r="O24737">
        <v>1</v>
      </c>
      <c r="P24737" s="119" t="s">
        <v>20254</v>
      </c>
    </row>
    <row r="24738" spans="1:16" x14ac:dyDescent="0.25">
      <c r="A24738">
        <v>81980</v>
      </c>
      <c r="B24738" s="119" t="s">
        <v>17035</v>
      </c>
      <c r="C24738">
        <v>0</v>
      </c>
      <c r="E24738">
        <v>335</v>
      </c>
      <c r="F24738">
        <v>33333</v>
      </c>
      <c r="G24738">
        <v>87</v>
      </c>
      <c r="H24738">
        <v>54999</v>
      </c>
      <c r="I24738" s="119" t="s">
        <v>6335</v>
      </c>
      <c r="J24738" s="119" t="s">
        <v>24</v>
      </c>
      <c r="K24738" s="1">
        <v>46255.758941458334</v>
      </c>
      <c r="L24738">
        <v>9</v>
      </c>
      <c r="M24738">
        <v>11</v>
      </c>
      <c r="N24738">
        <v>1</v>
      </c>
      <c r="O24738">
        <v>1</v>
      </c>
      <c r="P24738" s="119" t="s">
        <v>20254</v>
      </c>
    </row>
    <row r="24739" spans="1:16" x14ac:dyDescent="0.25">
      <c r="A24739">
        <v>81988</v>
      </c>
      <c r="B24739" s="119" t="s">
        <v>17003</v>
      </c>
      <c r="C24739">
        <v>80</v>
      </c>
      <c r="E24739">
        <v>108</v>
      </c>
      <c r="F24739">
        <v>702122</v>
      </c>
      <c r="G24739">
        <v>27</v>
      </c>
      <c r="H24739">
        <v>1159900</v>
      </c>
      <c r="I24739" s="119" t="s">
        <v>7033</v>
      </c>
      <c r="J24739" s="119" t="s">
        <v>24</v>
      </c>
      <c r="K24739" s="1">
        <v>46255.758941458334</v>
      </c>
      <c r="L24739">
        <v>0</v>
      </c>
      <c r="M24739">
        <v>1</v>
      </c>
      <c r="N24739">
        <v>0</v>
      </c>
      <c r="O24739">
        <v>0</v>
      </c>
      <c r="P24739" s="119" t="s">
        <v>20254</v>
      </c>
    </row>
    <row r="24740" spans="1:16" x14ac:dyDescent="0.25">
      <c r="A24740">
        <v>81991</v>
      </c>
      <c r="B24740" s="119" t="s">
        <v>17015</v>
      </c>
      <c r="C24740">
        <v>0</v>
      </c>
      <c r="E24740">
        <v>148</v>
      </c>
      <c r="F24740">
        <v>1000958</v>
      </c>
      <c r="G24740">
        <v>61</v>
      </c>
      <c r="H24740">
        <v>1306497</v>
      </c>
      <c r="I24740" s="119" t="s">
        <v>7033</v>
      </c>
      <c r="J24740" s="119" t="s">
        <v>24</v>
      </c>
      <c r="K24740" s="1">
        <v>46255.758941458334</v>
      </c>
      <c r="L24740">
        <v>5</v>
      </c>
      <c r="M24740">
        <v>14</v>
      </c>
      <c r="N24740">
        <v>2</v>
      </c>
      <c r="O24740">
        <v>7</v>
      </c>
      <c r="P24740" s="119" t="s">
        <v>20254</v>
      </c>
    </row>
    <row r="24741" spans="1:16" x14ac:dyDescent="0.25">
      <c r="A24741">
        <v>82006</v>
      </c>
      <c r="B24741" s="119" t="s">
        <v>17013</v>
      </c>
      <c r="C24741">
        <v>80</v>
      </c>
      <c r="E24741">
        <v>117</v>
      </c>
      <c r="F24741">
        <v>6600663</v>
      </c>
      <c r="G24741">
        <v>39</v>
      </c>
      <c r="H24741">
        <v>8000661</v>
      </c>
      <c r="I24741" s="119" t="s">
        <v>7033</v>
      </c>
      <c r="J24741" s="119" t="s">
        <v>24</v>
      </c>
      <c r="K24741" s="1">
        <v>46255.758941458334</v>
      </c>
      <c r="L24741">
        <v>141</v>
      </c>
      <c r="M24741">
        <v>43</v>
      </c>
      <c r="N24741">
        <v>20</v>
      </c>
      <c r="O24741">
        <v>9</v>
      </c>
      <c r="P24741" s="119" t="s">
        <v>20254</v>
      </c>
    </row>
    <row r="24742" spans="1:16" x14ac:dyDescent="0.25">
      <c r="A24742">
        <v>82013</v>
      </c>
      <c r="B24742" s="119" t="s">
        <v>17007</v>
      </c>
      <c r="C24742">
        <v>80</v>
      </c>
      <c r="E24742">
        <v>354</v>
      </c>
      <c r="F24742">
        <v>620205</v>
      </c>
      <c r="G24742">
        <v>36</v>
      </c>
      <c r="H24742">
        <v>989809</v>
      </c>
      <c r="I24742" s="119" t="s">
        <v>7033</v>
      </c>
      <c r="J24742" s="119" t="s">
        <v>24</v>
      </c>
      <c r="K24742" s="1">
        <v>46255.758941458334</v>
      </c>
      <c r="L24742">
        <v>33</v>
      </c>
      <c r="M24742">
        <v>42</v>
      </c>
      <c r="N24742">
        <v>5</v>
      </c>
      <c r="O24742">
        <v>13</v>
      </c>
      <c r="P24742" s="119" t="s">
        <v>20254</v>
      </c>
    </row>
    <row r="24743" spans="1:16" x14ac:dyDescent="0.25">
      <c r="A24743">
        <v>82030</v>
      </c>
      <c r="B24743" s="119" t="s">
        <v>17036</v>
      </c>
      <c r="C24743">
        <v>80</v>
      </c>
      <c r="E24743">
        <v>6337</v>
      </c>
      <c r="F24743">
        <v>270</v>
      </c>
      <c r="G24743">
        <v>1760</v>
      </c>
      <c r="H24743">
        <v>790</v>
      </c>
      <c r="I24743" s="119" t="s">
        <v>16</v>
      </c>
      <c r="J24743" s="119" t="s">
        <v>139</v>
      </c>
      <c r="K24743" s="1">
        <v>46255.758941458334</v>
      </c>
      <c r="L24743">
        <v>154</v>
      </c>
      <c r="M24743">
        <v>42</v>
      </c>
      <c r="N24743">
        <v>39</v>
      </c>
      <c r="O24743">
        <v>3</v>
      </c>
      <c r="P24743" s="119" t="s">
        <v>20254</v>
      </c>
    </row>
    <row r="24744" spans="1:16" x14ac:dyDescent="0.25">
      <c r="A24744">
        <v>82034</v>
      </c>
      <c r="B24744" s="119" t="s">
        <v>17037</v>
      </c>
      <c r="C24744">
        <v>0</v>
      </c>
      <c r="E24744">
        <v>164</v>
      </c>
      <c r="F24744">
        <v>168056</v>
      </c>
      <c r="G24744">
        <v>58</v>
      </c>
      <c r="H24744">
        <v>283579</v>
      </c>
      <c r="I24744" s="119" t="s">
        <v>16</v>
      </c>
      <c r="J24744" s="119" t="s">
        <v>222</v>
      </c>
      <c r="K24744" s="1">
        <v>46255.758941458334</v>
      </c>
      <c r="L24744">
        <v>6</v>
      </c>
      <c r="M24744">
        <v>4</v>
      </c>
      <c r="N24744">
        <v>4</v>
      </c>
      <c r="O24744">
        <v>0</v>
      </c>
      <c r="P24744" s="119" t="s">
        <v>20254</v>
      </c>
    </row>
    <row r="24745" spans="1:16" x14ac:dyDescent="0.25">
      <c r="A24745">
        <v>82039</v>
      </c>
      <c r="B24745" s="119" t="s">
        <v>17007</v>
      </c>
      <c r="C24745">
        <v>80</v>
      </c>
      <c r="E24745">
        <v>278</v>
      </c>
      <c r="F24745">
        <v>606040</v>
      </c>
      <c r="G24745">
        <v>18</v>
      </c>
      <c r="H24745">
        <v>999800</v>
      </c>
      <c r="I24745" s="119" t="s">
        <v>7033</v>
      </c>
      <c r="J24745" s="119" t="s">
        <v>24</v>
      </c>
      <c r="K24745" s="1">
        <v>46255.758941458334</v>
      </c>
      <c r="L24745">
        <v>0</v>
      </c>
      <c r="M24745">
        <v>1</v>
      </c>
      <c r="N24745">
        <v>0</v>
      </c>
      <c r="O24745">
        <v>0</v>
      </c>
      <c r="P24745" s="119" t="s">
        <v>20254</v>
      </c>
    </row>
    <row r="24746" spans="1:16" x14ac:dyDescent="0.25">
      <c r="A24746">
        <v>82044</v>
      </c>
      <c r="B24746" s="119" t="s">
        <v>17005</v>
      </c>
      <c r="C24746">
        <v>80</v>
      </c>
      <c r="E24746">
        <v>132</v>
      </c>
      <c r="F24746">
        <v>35670006</v>
      </c>
      <c r="G24746">
        <v>2</v>
      </c>
      <c r="H24746">
        <v>49990000</v>
      </c>
      <c r="I24746" s="119" t="s">
        <v>7033</v>
      </c>
      <c r="J24746" s="119" t="s">
        <v>24</v>
      </c>
      <c r="K24746" s="1">
        <v>46255.758941458334</v>
      </c>
      <c r="L24746">
        <v>33</v>
      </c>
      <c r="M24746">
        <v>0</v>
      </c>
      <c r="N24746">
        <v>3</v>
      </c>
      <c r="O24746">
        <v>0</v>
      </c>
      <c r="P24746" s="119" t="s">
        <v>20254</v>
      </c>
    </row>
    <row r="24747" spans="1:16" x14ac:dyDescent="0.25">
      <c r="A24747">
        <v>82055</v>
      </c>
      <c r="B24747" s="119" t="s">
        <v>17003</v>
      </c>
      <c r="C24747">
        <v>80</v>
      </c>
      <c r="E24747">
        <v>100</v>
      </c>
      <c r="F24747">
        <v>370008</v>
      </c>
      <c r="G24747">
        <v>55</v>
      </c>
      <c r="H24747">
        <v>500002</v>
      </c>
      <c r="I24747" s="119" t="s">
        <v>7033</v>
      </c>
      <c r="J24747" s="119" t="s">
        <v>24</v>
      </c>
      <c r="K24747" s="1">
        <v>46255.758941458334</v>
      </c>
      <c r="L24747">
        <v>24</v>
      </c>
      <c r="M24747">
        <v>43</v>
      </c>
      <c r="N24747">
        <v>6</v>
      </c>
      <c r="O24747">
        <v>11</v>
      </c>
      <c r="P24747" s="119" t="s">
        <v>20254</v>
      </c>
    </row>
    <row r="24748" spans="1:16" x14ac:dyDescent="0.25">
      <c r="A24748">
        <v>82066</v>
      </c>
      <c r="B24748" s="119" t="s">
        <v>17038</v>
      </c>
      <c r="C24748">
        <v>0</v>
      </c>
      <c r="E24748">
        <v>52</v>
      </c>
      <c r="F24748">
        <v>160124</v>
      </c>
      <c r="G24748">
        <v>47</v>
      </c>
      <c r="H24748">
        <v>259999</v>
      </c>
      <c r="I24748" s="119" t="s">
        <v>16</v>
      </c>
      <c r="J24748" s="119" t="s">
        <v>222</v>
      </c>
      <c r="K24748" s="1">
        <v>46255.758941458334</v>
      </c>
      <c r="L24748">
        <v>9</v>
      </c>
      <c r="M24748">
        <v>4</v>
      </c>
      <c r="N24748">
        <v>2</v>
      </c>
      <c r="O24748">
        <v>1</v>
      </c>
      <c r="P24748" s="119" t="s">
        <v>20254</v>
      </c>
    </row>
    <row r="24749" spans="1:16" x14ac:dyDescent="0.25">
      <c r="A24749">
        <v>82103</v>
      </c>
      <c r="B24749" s="119" t="s">
        <v>17039</v>
      </c>
      <c r="C24749">
        <v>80</v>
      </c>
      <c r="E24749">
        <v>3824</v>
      </c>
      <c r="F24749">
        <v>1702</v>
      </c>
      <c r="G24749">
        <v>1158</v>
      </c>
      <c r="H24749">
        <v>2794</v>
      </c>
      <c r="I24749" s="119" t="s">
        <v>4726</v>
      </c>
      <c r="J24749" s="119" t="s">
        <v>222</v>
      </c>
      <c r="K24749" s="1">
        <v>46255.758941458334</v>
      </c>
      <c r="L24749">
        <v>1630</v>
      </c>
      <c r="M24749">
        <v>95</v>
      </c>
      <c r="N24749">
        <v>698</v>
      </c>
      <c r="O24749">
        <v>34</v>
      </c>
      <c r="P24749" s="119" t="s">
        <v>20254</v>
      </c>
    </row>
    <row r="24750" spans="1:16" x14ac:dyDescent="0.25">
      <c r="A24750">
        <v>82115</v>
      </c>
      <c r="B24750" s="119" t="s">
        <v>17040</v>
      </c>
      <c r="C24750">
        <v>80</v>
      </c>
      <c r="E24750">
        <v>648</v>
      </c>
      <c r="F24750">
        <v>2267</v>
      </c>
      <c r="G24750">
        <v>1265</v>
      </c>
      <c r="H24750">
        <v>4288</v>
      </c>
      <c r="I24750" s="119" t="s">
        <v>4726</v>
      </c>
      <c r="J24750" s="119" t="s">
        <v>24</v>
      </c>
      <c r="K24750" s="1">
        <v>46255.758941458334</v>
      </c>
      <c r="L24750">
        <v>308</v>
      </c>
      <c r="M24750">
        <v>138</v>
      </c>
      <c r="N24750">
        <v>1</v>
      </c>
      <c r="O24750">
        <v>31</v>
      </c>
      <c r="P24750" s="119" t="s">
        <v>20254</v>
      </c>
    </row>
    <row r="24751" spans="1:16" x14ac:dyDescent="0.25">
      <c r="A24751">
        <v>82117</v>
      </c>
      <c r="B24751" s="119" t="s">
        <v>17041</v>
      </c>
      <c r="C24751">
        <v>0</v>
      </c>
      <c r="E24751">
        <v>642</v>
      </c>
      <c r="F24751">
        <v>10231</v>
      </c>
      <c r="G24751">
        <v>259</v>
      </c>
      <c r="H24751">
        <v>19895</v>
      </c>
      <c r="I24751" s="119" t="s">
        <v>3582</v>
      </c>
      <c r="J24751" s="119" t="s">
        <v>17</v>
      </c>
      <c r="K24751" s="1">
        <v>46255.758941458334</v>
      </c>
      <c r="L24751">
        <v>0</v>
      </c>
      <c r="M24751">
        <v>2</v>
      </c>
      <c r="N24751">
        <v>0</v>
      </c>
      <c r="O24751">
        <v>1</v>
      </c>
      <c r="P24751" s="119" t="s">
        <v>20254</v>
      </c>
    </row>
    <row r="24752" spans="1:16" x14ac:dyDescent="0.25">
      <c r="A24752">
        <v>82125</v>
      </c>
      <c r="B24752" s="119" t="s">
        <v>17042</v>
      </c>
      <c r="C24752">
        <v>0</v>
      </c>
      <c r="E24752">
        <v>627</v>
      </c>
      <c r="F24752">
        <v>5208</v>
      </c>
      <c r="G24752">
        <v>463</v>
      </c>
      <c r="H24752">
        <v>10284</v>
      </c>
      <c r="I24752" s="119" t="s">
        <v>3582</v>
      </c>
      <c r="J24752" s="119" t="s">
        <v>17</v>
      </c>
      <c r="K24752" s="1">
        <v>46255.758941458334</v>
      </c>
      <c r="L24752">
        <v>2</v>
      </c>
      <c r="M24752">
        <v>8</v>
      </c>
      <c r="N24752">
        <v>0</v>
      </c>
      <c r="O24752">
        <v>0</v>
      </c>
      <c r="P24752" s="119" t="s">
        <v>20254</v>
      </c>
    </row>
    <row r="24753" spans="1:16" x14ac:dyDescent="0.25">
      <c r="A24753">
        <v>82134</v>
      </c>
      <c r="B24753" s="119" t="s">
        <v>17043</v>
      </c>
      <c r="C24753">
        <v>80</v>
      </c>
      <c r="D24753">
        <v>24824</v>
      </c>
      <c r="E24753">
        <v>42</v>
      </c>
      <c r="F24753">
        <v>10018</v>
      </c>
      <c r="G24753">
        <v>0</v>
      </c>
      <c r="H24753">
        <v>0</v>
      </c>
      <c r="I24753" s="119" t="s">
        <v>19</v>
      </c>
      <c r="J24753" s="119" t="s">
        <v>24</v>
      </c>
      <c r="K24753" s="1">
        <v>46255.758941458334</v>
      </c>
      <c r="L24753">
        <v>0</v>
      </c>
      <c r="M24753">
        <v>0</v>
      </c>
      <c r="N24753">
        <v>0</v>
      </c>
      <c r="O24753">
        <v>0</v>
      </c>
      <c r="P24753" s="119" t="s">
        <v>20254</v>
      </c>
    </row>
    <row r="24754" spans="1:16" x14ac:dyDescent="0.25">
      <c r="A24754">
        <v>82138</v>
      </c>
      <c r="B24754" s="119" t="s">
        <v>17044</v>
      </c>
      <c r="C24754">
        <v>80</v>
      </c>
      <c r="D24754">
        <v>83367</v>
      </c>
      <c r="E24754">
        <v>51</v>
      </c>
      <c r="F24754">
        <v>3703517</v>
      </c>
      <c r="G24754">
        <v>40</v>
      </c>
      <c r="H24754">
        <v>5100000</v>
      </c>
      <c r="I24754" s="119" t="s">
        <v>19</v>
      </c>
      <c r="J24754" s="119" t="s">
        <v>24</v>
      </c>
      <c r="K24754" s="1">
        <v>46255.758941458334</v>
      </c>
      <c r="L24754">
        <v>0</v>
      </c>
      <c r="M24754">
        <v>0</v>
      </c>
      <c r="N24754">
        <v>0</v>
      </c>
      <c r="O24754">
        <v>0</v>
      </c>
      <c r="P24754" s="119" t="s">
        <v>20254</v>
      </c>
    </row>
    <row r="24755" spans="1:16" x14ac:dyDescent="0.25">
      <c r="A24755">
        <v>82143</v>
      </c>
      <c r="B24755" s="119" t="s">
        <v>17045</v>
      </c>
      <c r="C24755">
        <v>80</v>
      </c>
      <c r="E24755">
        <v>76</v>
      </c>
      <c r="F24755">
        <v>131013</v>
      </c>
      <c r="G24755">
        <v>93</v>
      </c>
      <c r="H24755">
        <v>201095</v>
      </c>
      <c r="I24755" s="119" t="s">
        <v>4726</v>
      </c>
      <c r="J24755" s="119" t="s">
        <v>24</v>
      </c>
      <c r="K24755" s="1">
        <v>46255.758941458334</v>
      </c>
      <c r="L24755">
        <v>20</v>
      </c>
      <c r="M24755">
        <v>23</v>
      </c>
      <c r="N24755">
        <v>2</v>
      </c>
      <c r="O24755">
        <v>6</v>
      </c>
      <c r="P24755" s="119" t="s">
        <v>20254</v>
      </c>
    </row>
    <row r="24756" spans="1:16" x14ac:dyDescent="0.25">
      <c r="A24756">
        <v>82167</v>
      </c>
      <c r="B24756" s="119" t="s">
        <v>17046</v>
      </c>
      <c r="C24756">
        <v>80</v>
      </c>
      <c r="E24756">
        <v>2344</v>
      </c>
      <c r="F24756">
        <v>1805</v>
      </c>
      <c r="G24756">
        <v>490</v>
      </c>
      <c r="H24756">
        <v>2300</v>
      </c>
      <c r="I24756" s="119" t="s">
        <v>4726</v>
      </c>
      <c r="J24756" s="119" t="s">
        <v>222</v>
      </c>
      <c r="K24756" s="1">
        <v>46255.758941458334</v>
      </c>
      <c r="L24756">
        <v>298</v>
      </c>
      <c r="M24756">
        <v>16</v>
      </c>
      <c r="N24756">
        <v>30</v>
      </c>
      <c r="O24756">
        <v>5</v>
      </c>
      <c r="P24756" s="119" t="s">
        <v>20254</v>
      </c>
    </row>
    <row r="24757" spans="1:16" x14ac:dyDescent="0.25">
      <c r="A24757">
        <v>82169</v>
      </c>
      <c r="B24757" s="119" t="s">
        <v>20118</v>
      </c>
      <c r="C24757">
        <v>80</v>
      </c>
      <c r="D24757">
        <v>84505</v>
      </c>
      <c r="E24757">
        <v>381</v>
      </c>
      <c r="F24757">
        <v>280312</v>
      </c>
      <c r="G24757">
        <v>53</v>
      </c>
      <c r="H24757">
        <v>418087</v>
      </c>
      <c r="I24757" s="119" t="s">
        <v>4726</v>
      </c>
      <c r="J24757" s="119" t="s">
        <v>24</v>
      </c>
      <c r="K24757" s="1">
        <v>46255.758941458334</v>
      </c>
      <c r="L24757">
        <v>8</v>
      </c>
      <c r="M24757">
        <v>5</v>
      </c>
      <c r="N24757">
        <v>3</v>
      </c>
      <c r="O24757">
        <v>1</v>
      </c>
      <c r="P24757" s="119" t="s">
        <v>20254</v>
      </c>
    </row>
    <row r="24758" spans="1:16" x14ac:dyDescent="0.25">
      <c r="A24758">
        <v>82171</v>
      </c>
      <c r="B24758" s="119" t="s">
        <v>17047</v>
      </c>
      <c r="C24758">
        <v>80</v>
      </c>
      <c r="E24758">
        <v>27</v>
      </c>
      <c r="F24758">
        <v>30387</v>
      </c>
      <c r="G24758">
        <v>43</v>
      </c>
      <c r="H24758">
        <v>99683</v>
      </c>
      <c r="I24758" s="119" t="s">
        <v>4726</v>
      </c>
      <c r="J24758" s="119" t="s">
        <v>24</v>
      </c>
      <c r="K24758" s="1">
        <v>46255.758941458334</v>
      </c>
      <c r="L24758">
        <v>9</v>
      </c>
      <c r="M24758">
        <v>2</v>
      </c>
      <c r="N24758">
        <v>0</v>
      </c>
      <c r="O24758">
        <v>0</v>
      </c>
      <c r="P24758" s="119" t="s">
        <v>20254</v>
      </c>
    </row>
    <row r="24759" spans="1:16" x14ac:dyDescent="0.25">
      <c r="A24759">
        <v>82176</v>
      </c>
      <c r="B24759" s="119" t="s">
        <v>20119</v>
      </c>
      <c r="C24759">
        <v>80</v>
      </c>
      <c r="D24759">
        <v>84505</v>
      </c>
      <c r="E24759">
        <v>89</v>
      </c>
      <c r="F24759">
        <v>354259</v>
      </c>
      <c r="G24759">
        <v>36</v>
      </c>
      <c r="H24759">
        <v>584204</v>
      </c>
      <c r="I24759" s="119" t="s">
        <v>4726</v>
      </c>
      <c r="J24759" s="119" t="s">
        <v>24</v>
      </c>
      <c r="K24759" s="1">
        <v>46255.758941458334</v>
      </c>
      <c r="L24759">
        <v>14</v>
      </c>
      <c r="M24759">
        <v>11</v>
      </c>
      <c r="N24759">
        <v>4</v>
      </c>
      <c r="O24759">
        <v>4</v>
      </c>
      <c r="P24759" s="119" t="s">
        <v>20254</v>
      </c>
    </row>
    <row r="24760" spans="1:16" x14ac:dyDescent="0.25">
      <c r="A24760">
        <v>82179</v>
      </c>
      <c r="B24760" s="119" t="s">
        <v>17048</v>
      </c>
      <c r="C24760">
        <v>80</v>
      </c>
      <c r="D24760">
        <v>70825</v>
      </c>
      <c r="E24760">
        <v>62</v>
      </c>
      <c r="F24760">
        <v>30230</v>
      </c>
      <c r="G24760">
        <v>0</v>
      </c>
      <c r="H24760">
        <v>0</v>
      </c>
      <c r="I24760" s="119" t="s">
        <v>4726</v>
      </c>
      <c r="J24760" s="119" t="s">
        <v>24</v>
      </c>
      <c r="K24760" s="1">
        <v>46255.758941458334</v>
      </c>
      <c r="L24760">
        <v>0</v>
      </c>
      <c r="M24760">
        <v>0</v>
      </c>
      <c r="N24760">
        <v>0</v>
      </c>
      <c r="O24760">
        <v>0</v>
      </c>
      <c r="P24760" s="119" t="s">
        <v>20254</v>
      </c>
    </row>
    <row r="24761" spans="1:16" x14ac:dyDescent="0.25">
      <c r="A24761">
        <v>82181</v>
      </c>
      <c r="B24761" s="119" t="s">
        <v>17049</v>
      </c>
      <c r="C24761">
        <v>80</v>
      </c>
      <c r="D24761">
        <v>83367</v>
      </c>
      <c r="E24761">
        <v>84</v>
      </c>
      <c r="F24761">
        <v>1600317</v>
      </c>
      <c r="G24761">
        <v>27</v>
      </c>
      <c r="H24761">
        <v>2480000</v>
      </c>
      <c r="I24761" s="119" t="s">
        <v>19</v>
      </c>
      <c r="J24761" s="119" t="s">
        <v>24</v>
      </c>
      <c r="K24761" s="1">
        <v>46255.758941458334</v>
      </c>
      <c r="L24761">
        <v>0</v>
      </c>
      <c r="M24761">
        <v>0</v>
      </c>
      <c r="N24761">
        <v>0</v>
      </c>
      <c r="O24761">
        <v>0</v>
      </c>
      <c r="P24761" s="119" t="s">
        <v>20254</v>
      </c>
    </row>
    <row r="24762" spans="1:16" x14ac:dyDescent="0.25">
      <c r="A24762">
        <v>82201</v>
      </c>
      <c r="B24762" s="119" t="s">
        <v>17050</v>
      </c>
      <c r="C24762">
        <v>80</v>
      </c>
      <c r="D24762">
        <v>24516</v>
      </c>
      <c r="E24762">
        <v>157</v>
      </c>
      <c r="F24762">
        <v>151412</v>
      </c>
      <c r="G24762">
        <v>0</v>
      </c>
      <c r="H24762">
        <v>0</v>
      </c>
      <c r="I24762" s="119" t="s">
        <v>11040</v>
      </c>
      <c r="J24762" s="119" t="s">
        <v>24</v>
      </c>
      <c r="K24762" s="1">
        <v>46255.758941458334</v>
      </c>
      <c r="L24762">
        <v>0</v>
      </c>
      <c r="M24762">
        <v>0</v>
      </c>
      <c r="N24762">
        <v>0</v>
      </c>
      <c r="O24762">
        <v>0</v>
      </c>
      <c r="P24762" s="119" t="s">
        <v>20254</v>
      </c>
    </row>
    <row r="24763" spans="1:16" x14ac:dyDescent="0.25">
      <c r="A24763">
        <v>82205</v>
      </c>
      <c r="B24763" s="119" t="s">
        <v>17051</v>
      </c>
      <c r="C24763">
        <v>0</v>
      </c>
      <c r="E24763">
        <v>405</v>
      </c>
      <c r="F24763">
        <v>13670</v>
      </c>
      <c r="G24763">
        <v>281</v>
      </c>
      <c r="H24763">
        <v>33296</v>
      </c>
      <c r="I24763" s="119" t="s">
        <v>3582</v>
      </c>
      <c r="J24763" s="119" t="s">
        <v>17</v>
      </c>
      <c r="K24763" s="1">
        <v>46255.758941458334</v>
      </c>
      <c r="L24763">
        <v>1</v>
      </c>
      <c r="M24763">
        <v>5</v>
      </c>
      <c r="N24763">
        <v>0</v>
      </c>
      <c r="O24763">
        <v>1</v>
      </c>
      <c r="P24763" s="119" t="s">
        <v>20254</v>
      </c>
    </row>
    <row r="24764" spans="1:16" x14ac:dyDescent="0.25">
      <c r="A24764">
        <v>82260</v>
      </c>
      <c r="B24764" s="119" t="s">
        <v>17052</v>
      </c>
      <c r="C24764">
        <v>80</v>
      </c>
      <c r="D24764">
        <v>24824</v>
      </c>
      <c r="E24764">
        <v>79</v>
      </c>
      <c r="F24764">
        <v>12011</v>
      </c>
      <c r="G24764">
        <v>0</v>
      </c>
      <c r="H24764">
        <v>0</v>
      </c>
      <c r="I24764" s="119" t="s">
        <v>19</v>
      </c>
      <c r="J24764" s="119" t="s">
        <v>24</v>
      </c>
      <c r="K24764" s="1">
        <v>46255.758941458334</v>
      </c>
      <c r="L24764">
        <v>0</v>
      </c>
      <c r="M24764">
        <v>0</v>
      </c>
      <c r="N24764">
        <v>0</v>
      </c>
      <c r="O24764">
        <v>0</v>
      </c>
      <c r="P24764" s="119" t="s">
        <v>20254</v>
      </c>
    </row>
    <row r="24765" spans="1:16" x14ac:dyDescent="0.25">
      <c r="A24765">
        <v>82266</v>
      </c>
      <c r="B24765" s="119" t="s">
        <v>17053</v>
      </c>
      <c r="C24765">
        <v>0</v>
      </c>
      <c r="E24765">
        <v>625</v>
      </c>
      <c r="F24765">
        <v>5331</v>
      </c>
      <c r="G24765">
        <v>228</v>
      </c>
      <c r="H24765">
        <v>9399</v>
      </c>
      <c r="I24765" s="119" t="s">
        <v>3582</v>
      </c>
      <c r="J24765" s="119" t="s">
        <v>17</v>
      </c>
      <c r="K24765" s="1">
        <v>46255.758941458334</v>
      </c>
      <c r="L24765">
        <v>2</v>
      </c>
      <c r="M24765">
        <v>4</v>
      </c>
      <c r="N24765">
        <v>0</v>
      </c>
      <c r="O24765">
        <v>0</v>
      </c>
      <c r="P24765" s="119" t="s">
        <v>20254</v>
      </c>
    </row>
    <row r="24766" spans="1:16" x14ac:dyDescent="0.25">
      <c r="A24766">
        <v>82279</v>
      </c>
      <c r="B24766" s="119" t="s">
        <v>17054</v>
      </c>
      <c r="C24766">
        <v>80</v>
      </c>
      <c r="E24766">
        <v>1527</v>
      </c>
      <c r="F24766">
        <v>1337</v>
      </c>
      <c r="G24766">
        <v>463</v>
      </c>
      <c r="H24766">
        <v>2288</v>
      </c>
      <c r="I24766" s="119" t="s">
        <v>4726</v>
      </c>
      <c r="J24766" s="119" t="s">
        <v>222</v>
      </c>
      <c r="K24766" s="1">
        <v>46255.758941458334</v>
      </c>
      <c r="L24766">
        <v>560</v>
      </c>
      <c r="M24766">
        <v>13</v>
      </c>
      <c r="N24766">
        <v>266</v>
      </c>
      <c r="O24766">
        <v>2</v>
      </c>
      <c r="P24766" s="119" t="s">
        <v>20254</v>
      </c>
    </row>
    <row r="24767" spans="1:16" x14ac:dyDescent="0.25">
      <c r="A24767">
        <v>82287</v>
      </c>
      <c r="B24767" s="119" t="s">
        <v>17055</v>
      </c>
      <c r="C24767">
        <v>80</v>
      </c>
      <c r="E24767">
        <v>108</v>
      </c>
      <c r="F24767">
        <v>26005</v>
      </c>
      <c r="G24767">
        <v>121</v>
      </c>
      <c r="H24767">
        <v>39960</v>
      </c>
      <c r="I24767" s="119" t="s">
        <v>4726</v>
      </c>
      <c r="J24767" s="119" t="s">
        <v>24</v>
      </c>
      <c r="K24767" s="1">
        <v>46255.758941458334</v>
      </c>
      <c r="L24767">
        <v>22</v>
      </c>
      <c r="M24767">
        <v>28</v>
      </c>
      <c r="N24767">
        <v>3</v>
      </c>
      <c r="O24767">
        <v>7</v>
      </c>
      <c r="P24767" s="119" t="s">
        <v>20254</v>
      </c>
    </row>
    <row r="24768" spans="1:16" x14ac:dyDescent="0.25">
      <c r="A24768">
        <v>82316</v>
      </c>
      <c r="B24768" s="119" t="s">
        <v>17056</v>
      </c>
      <c r="C24768">
        <v>80</v>
      </c>
      <c r="D24768">
        <v>69370</v>
      </c>
      <c r="E24768">
        <v>54</v>
      </c>
      <c r="F24768">
        <v>22524</v>
      </c>
      <c r="G24768">
        <v>0</v>
      </c>
      <c r="H24768">
        <v>0</v>
      </c>
      <c r="I24768" s="119" t="s">
        <v>19</v>
      </c>
      <c r="J24768" s="119" t="s">
        <v>24</v>
      </c>
      <c r="K24768" s="1">
        <v>46255.758941458334</v>
      </c>
      <c r="L24768">
        <v>0</v>
      </c>
      <c r="M24768">
        <v>0</v>
      </c>
      <c r="N24768">
        <v>0</v>
      </c>
      <c r="O24768">
        <v>0</v>
      </c>
      <c r="P24768" s="119" t="s">
        <v>20254</v>
      </c>
    </row>
    <row r="24769" spans="1:16" x14ac:dyDescent="0.25">
      <c r="A24769">
        <v>82320</v>
      </c>
      <c r="B24769" s="119" t="s">
        <v>17057</v>
      </c>
      <c r="C24769">
        <v>80</v>
      </c>
      <c r="D24769">
        <v>24551</v>
      </c>
      <c r="E24769">
        <v>103</v>
      </c>
      <c r="F24769">
        <v>3614</v>
      </c>
      <c r="G24769">
        <v>0</v>
      </c>
      <c r="H24769">
        <v>0</v>
      </c>
      <c r="I24769" s="119" t="s">
        <v>4726</v>
      </c>
      <c r="J24769" s="119" t="s">
        <v>24</v>
      </c>
      <c r="K24769" s="1">
        <v>46255.758941458334</v>
      </c>
      <c r="L24769">
        <v>0</v>
      </c>
      <c r="M24769">
        <v>0</v>
      </c>
      <c r="N24769">
        <v>0</v>
      </c>
      <c r="O24769">
        <v>0</v>
      </c>
      <c r="P24769" s="119" t="s">
        <v>20254</v>
      </c>
    </row>
    <row r="24770" spans="1:16" x14ac:dyDescent="0.25">
      <c r="A24770">
        <v>82322</v>
      </c>
      <c r="B24770" s="119" t="s">
        <v>17058</v>
      </c>
      <c r="C24770">
        <v>0</v>
      </c>
      <c r="E24770">
        <v>0</v>
      </c>
      <c r="F24770">
        <v>0</v>
      </c>
      <c r="G24770">
        <v>42990</v>
      </c>
      <c r="H24770">
        <v>13</v>
      </c>
      <c r="I24770" s="119" t="s">
        <v>6335</v>
      </c>
      <c r="J24770" s="119" t="s">
        <v>24</v>
      </c>
      <c r="K24770" s="1">
        <v>46255.758941458334</v>
      </c>
      <c r="L24770">
        <v>0</v>
      </c>
      <c r="M24770">
        <v>141</v>
      </c>
      <c r="N24770">
        <v>0</v>
      </c>
      <c r="O24770">
        <v>17</v>
      </c>
      <c r="P24770" s="119" t="s">
        <v>20254</v>
      </c>
    </row>
    <row r="24771" spans="1:16" x14ac:dyDescent="0.25">
      <c r="A24771">
        <v>82323</v>
      </c>
      <c r="B24771" s="119" t="s">
        <v>17059</v>
      </c>
      <c r="C24771">
        <v>0</v>
      </c>
      <c r="E24771">
        <v>267</v>
      </c>
      <c r="F24771">
        <v>17116</v>
      </c>
      <c r="G24771">
        <v>90</v>
      </c>
      <c r="H24771">
        <v>29595</v>
      </c>
      <c r="I24771" s="119" t="s">
        <v>3582</v>
      </c>
      <c r="J24771" s="119" t="s">
        <v>17</v>
      </c>
      <c r="K24771" s="1">
        <v>46255.758941458334</v>
      </c>
      <c r="L24771">
        <v>1</v>
      </c>
      <c r="M24771">
        <v>9</v>
      </c>
      <c r="N24771">
        <v>1</v>
      </c>
      <c r="O24771">
        <v>5</v>
      </c>
      <c r="P24771" s="119" t="s">
        <v>20254</v>
      </c>
    </row>
    <row r="24772" spans="1:16" x14ac:dyDescent="0.25">
      <c r="A24772">
        <v>82326</v>
      </c>
      <c r="B24772" s="119" t="s">
        <v>17060</v>
      </c>
      <c r="C24772">
        <v>0</v>
      </c>
      <c r="E24772">
        <v>480</v>
      </c>
      <c r="F24772">
        <v>6001</v>
      </c>
      <c r="G24772">
        <v>201</v>
      </c>
      <c r="H24772">
        <v>13500</v>
      </c>
      <c r="I24772" s="119" t="s">
        <v>3582</v>
      </c>
      <c r="J24772" s="119" t="s">
        <v>17</v>
      </c>
      <c r="K24772" s="1">
        <v>46255.758941458334</v>
      </c>
      <c r="L24772">
        <v>8</v>
      </c>
      <c r="M24772">
        <v>1</v>
      </c>
      <c r="N24772">
        <v>0</v>
      </c>
      <c r="O24772">
        <v>1</v>
      </c>
      <c r="P24772" s="119" t="s">
        <v>20254</v>
      </c>
    </row>
    <row r="24773" spans="1:16" x14ac:dyDescent="0.25">
      <c r="A24773">
        <v>82339</v>
      </c>
      <c r="B24773" s="119" t="s">
        <v>17061</v>
      </c>
      <c r="C24773">
        <v>80</v>
      </c>
      <c r="D24773">
        <v>82495</v>
      </c>
      <c r="E24773">
        <v>67</v>
      </c>
      <c r="F24773">
        <v>36850</v>
      </c>
      <c r="G24773">
        <v>74</v>
      </c>
      <c r="H24773">
        <v>59999</v>
      </c>
      <c r="I24773" s="119" t="s">
        <v>4611</v>
      </c>
      <c r="J24773" s="119" t="s">
        <v>24</v>
      </c>
      <c r="K24773" s="1">
        <v>46255.758941458334</v>
      </c>
      <c r="L24773">
        <v>3</v>
      </c>
      <c r="M24773">
        <v>12</v>
      </c>
      <c r="N24773">
        <v>3</v>
      </c>
      <c r="O24773">
        <v>4</v>
      </c>
      <c r="P24773" s="119" t="s">
        <v>20254</v>
      </c>
    </row>
    <row r="24774" spans="1:16" x14ac:dyDescent="0.25">
      <c r="A24774">
        <v>82349</v>
      </c>
      <c r="B24774" s="119" t="s">
        <v>17062</v>
      </c>
      <c r="C24774">
        <v>0</v>
      </c>
      <c r="E24774">
        <v>3217</v>
      </c>
      <c r="F24774">
        <v>7824</v>
      </c>
      <c r="G24774">
        <v>1961</v>
      </c>
      <c r="H24774">
        <v>9726</v>
      </c>
      <c r="I24774" s="119" t="s">
        <v>6335</v>
      </c>
      <c r="J24774" s="119" t="s">
        <v>24</v>
      </c>
      <c r="K24774" s="1">
        <v>46255.758941458334</v>
      </c>
      <c r="L24774">
        <v>3</v>
      </c>
      <c r="M24774">
        <v>34</v>
      </c>
      <c r="N24774">
        <v>2</v>
      </c>
      <c r="O24774">
        <v>3</v>
      </c>
      <c r="P24774" s="119" t="s">
        <v>20254</v>
      </c>
    </row>
    <row r="24775" spans="1:16" x14ac:dyDescent="0.25">
      <c r="A24775">
        <v>82352</v>
      </c>
      <c r="B24775" s="119" t="s">
        <v>17063</v>
      </c>
      <c r="C24775">
        <v>0</v>
      </c>
      <c r="E24775">
        <v>0</v>
      </c>
      <c r="F24775">
        <v>0</v>
      </c>
      <c r="G24775">
        <v>0</v>
      </c>
      <c r="H24775">
        <v>0</v>
      </c>
      <c r="I24775" s="119" t="s">
        <v>16</v>
      </c>
      <c r="J24775" s="119" t="s">
        <v>24</v>
      </c>
      <c r="K24775" s="1">
        <v>46255.758941458334</v>
      </c>
      <c r="L24775">
        <v>0</v>
      </c>
      <c r="M24775">
        <v>0</v>
      </c>
      <c r="N24775">
        <v>0</v>
      </c>
      <c r="O24775">
        <v>0</v>
      </c>
      <c r="P24775" s="119" t="s">
        <v>20254</v>
      </c>
    </row>
    <row r="24776" spans="1:16" x14ac:dyDescent="0.25">
      <c r="A24776">
        <v>82368</v>
      </c>
      <c r="B24776" s="119" t="s">
        <v>17064</v>
      </c>
      <c r="C24776">
        <v>80</v>
      </c>
      <c r="D24776">
        <v>83367</v>
      </c>
      <c r="E24776">
        <v>28</v>
      </c>
      <c r="F24776">
        <v>470002</v>
      </c>
      <c r="G24776">
        <v>43</v>
      </c>
      <c r="H24776">
        <v>719780</v>
      </c>
      <c r="I24776" s="119" t="s">
        <v>19</v>
      </c>
      <c r="J24776" s="119" t="s">
        <v>24</v>
      </c>
      <c r="K24776" s="1">
        <v>46255.758941458334</v>
      </c>
      <c r="L24776">
        <v>3</v>
      </c>
      <c r="M24776">
        <v>1</v>
      </c>
      <c r="N24776">
        <v>2</v>
      </c>
      <c r="O24776">
        <v>0</v>
      </c>
      <c r="P24776" s="119" t="s">
        <v>20254</v>
      </c>
    </row>
    <row r="24777" spans="1:16" x14ac:dyDescent="0.25">
      <c r="A24777">
        <v>82370</v>
      </c>
      <c r="B24777" s="119" t="s">
        <v>17065</v>
      </c>
      <c r="C24777">
        <v>0</v>
      </c>
      <c r="E24777">
        <v>0</v>
      </c>
      <c r="F24777">
        <v>0</v>
      </c>
      <c r="G24777">
        <v>0</v>
      </c>
      <c r="H24777">
        <v>0</v>
      </c>
      <c r="I24777" s="119" t="s">
        <v>16</v>
      </c>
      <c r="J24777" s="119" t="s">
        <v>24</v>
      </c>
      <c r="K24777" s="1">
        <v>46255.758941458334</v>
      </c>
      <c r="L24777">
        <v>0</v>
      </c>
      <c r="M24777">
        <v>0</v>
      </c>
      <c r="N24777">
        <v>0</v>
      </c>
      <c r="O24777">
        <v>0</v>
      </c>
      <c r="P24777" s="119" t="s">
        <v>20254</v>
      </c>
    </row>
    <row r="24778" spans="1:16" x14ac:dyDescent="0.25">
      <c r="A24778">
        <v>82376</v>
      </c>
      <c r="B24778" s="119" t="s">
        <v>17066</v>
      </c>
      <c r="C24778">
        <v>80</v>
      </c>
      <c r="E24778">
        <v>3287</v>
      </c>
      <c r="F24778">
        <v>10008</v>
      </c>
      <c r="G24778">
        <v>116</v>
      </c>
      <c r="H24778">
        <v>29292</v>
      </c>
      <c r="I24778" s="119" t="s">
        <v>4611</v>
      </c>
      <c r="J24778" s="119" t="s">
        <v>24</v>
      </c>
      <c r="K24778" s="1">
        <v>46255.758941458334</v>
      </c>
      <c r="L24778">
        <v>4</v>
      </c>
      <c r="M24778">
        <v>6</v>
      </c>
      <c r="N24778">
        <v>0</v>
      </c>
      <c r="O24778">
        <v>1</v>
      </c>
      <c r="P24778" s="119" t="s">
        <v>20254</v>
      </c>
    </row>
    <row r="24779" spans="1:16" x14ac:dyDescent="0.25">
      <c r="A24779">
        <v>82384</v>
      </c>
      <c r="B24779" s="119" t="s">
        <v>17067</v>
      </c>
      <c r="C24779">
        <v>0</v>
      </c>
      <c r="E24779">
        <v>987</v>
      </c>
      <c r="F24779">
        <v>7877</v>
      </c>
      <c r="G24779">
        <v>141</v>
      </c>
      <c r="H24779">
        <v>26496</v>
      </c>
      <c r="I24779" s="119" t="s">
        <v>3582</v>
      </c>
      <c r="J24779" s="119" t="s">
        <v>17</v>
      </c>
      <c r="K24779" s="1">
        <v>46255.758941458334</v>
      </c>
      <c r="L24779">
        <v>8</v>
      </c>
      <c r="M24779">
        <v>5</v>
      </c>
      <c r="N24779">
        <v>0</v>
      </c>
      <c r="O24779">
        <v>1</v>
      </c>
      <c r="P24779" s="119" t="s">
        <v>20254</v>
      </c>
    </row>
    <row r="24780" spans="1:16" x14ac:dyDescent="0.25">
      <c r="A24780">
        <v>82385</v>
      </c>
      <c r="B24780" s="119" t="s">
        <v>17068</v>
      </c>
      <c r="C24780">
        <v>0</v>
      </c>
      <c r="E24780">
        <v>532</v>
      </c>
      <c r="F24780">
        <v>5157</v>
      </c>
      <c r="G24780">
        <v>176</v>
      </c>
      <c r="H24780">
        <v>11599</v>
      </c>
      <c r="I24780" s="119" t="s">
        <v>3582</v>
      </c>
      <c r="J24780" s="119" t="s">
        <v>17</v>
      </c>
      <c r="K24780" s="1">
        <v>46255.758941458334</v>
      </c>
      <c r="L24780">
        <v>0</v>
      </c>
      <c r="M24780">
        <v>1</v>
      </c>
      <c r="N24780">
        <v>0</v>
      </c>
      <c r="O24780">
        <v>1</v>
      </c>
      <c r="P24780" s="119" t="s">
        <v>20254</v>
      </c>
    </row>
    <row r="24781" spans="1:16" x14ac:dyDescent="0.25">
      <c r="A24781">
        <v>82386</v>
      </c>
      <c r="B24781" s="119" t="s">
        <v>17069</v>
      </c>
      <c r="C24781">
        <v>0</v>
      </c>
      <c r="E24781">
        <v>0</v>
      </c>
      <c r="F24781">
        <v>0</v>
      </c>
      <c r="G24781">
        <v>8179</v>
      </c>
      <c r="H24781">
        <v>2</v>
      </c>
      <c r="I24781" s="119" t="s">
        <v>16</v>
      </c>
      <c r="J24781" s="119" t="s">
        <v>24</v>
      </c>
      <c r="K24781" s="1">
        <v>46255.758941458334</v>
      </c>
      <c r="L24781">
        <v>0</v>
      </c>
      <c r="M24781">
        <v>34</v>
      </c>
      <c r="N24781">
        <v>0</v>
      </c>
      <c r="O24781">
        <v>7</v>
      </c>
      <c r="P24781" s="119" t="s">
        <v>20254</v>
      </c>
    </row>
    <row r="24782" spans="1:16" x14ac:dyDescent="0.25">
      <c r="A24782">
        <v>82389</v>
      </c>
      <c r="B24782" s="119" t="s">
        <v>17070</v>
      </c>
      <c r="C24782">
        <v>80</v>
      </c>
      <c r="D24782">
        <v>24624</v>
      </c>
      <c r="E24782">
        <v>1132</v>
      </c>
      <c r="F24782">
        <v>4032</v>
      </c>
      <c r="G24782">
        <v>0</v>
      </c>
      <c r="H24782">
        <v>0</v>
      </c>
      <c r="I24782" s="119" t="s">
        <v>4726</v>
      </c>
      <c r="J24782" s="119" t="s">
        <v>24</v>
      </c>
      <c r="K24782" s="1">
        <v>46255.758941458334</v>
      </c>
      <c r="L24782">
        <v>0</v>
      </c>
      <c r="M24782">
        <v>0</v>
      </c>
      <c r="N24782">
        <v>0</v>
      </c>
      <c r="O24782">
        <v>0</v>
      </c>
      <c r="P24782" s="119" t="s">
        <v>20254</v>
      </c>
    </row>
    <row r="24783" spans="1:16" x14ac:dyDescent="0.25">
      <c r="A24783">
        <v>82395</v>
      </c>
      <c r="B24783" s="119" t="s">
        <v>17071</v>
      </c>
      <c r="C24783">
        <v>80</v>
      </c>
      <c r="E24783">
        <v>1126</v>
      </c>
      <c r="F24783">
        <v>1800</v>
      </c>
      <c r="G24783">
        <v>4867</v>
      </c>
      <c r="H24783">
        <v>2395</v>
      </c>
      <c r="I24783" s="119" t="s">
        <v>4726</v>
      </c>
      <c r="J24783" s="119" t="s">
        <v>222</v>
      </c>
      <c r="K24783" s="1">
        <v>46255.758941458334</v>
      </c>
      <c r="L24783">
        <v>944</v>
      </c>
      <c r="M24783">
        <v>282</v>
      </c>
      <c r="N24783">
        <v>371</v>
      </c>
      <c r="O24783">
        <v>66</v>
      </c>
      <c r="P24783" s="119" t="s">
        <v>20254</v>
      </c>
    </row>
    <row r="24784" spans="1:16" x14ac:dyDescent="0.25">
      <c r="A24784">
        <v>82407</v>
      </c>
      <c r="B24784" s="119" t="s">
        <v>17072</v>
      </c>
      <c r="C24784">
        <v>80</v>
      </c>
      <c r="E24784">
        <v>374</v>
      </c>
      <c r="F24784">
        <v>2356</v>
      </c>
      <c r="G24784">
        <v>606</v>
      </c>
      <c r="H24784">
        <v>3404</v>
      </c>
      <c r="I24784" s="119" t="s">
        <v>4726</v>
      </c>
      <c r="J24784" s="119" t="s">
        <v>24</v>
      </c>
      <c r="K24784" s="1">
        <v>46255.758941458334</v>
      </c>
      <c r="L24784">
        <v>267</v>
      </c>
      <c r="M24784">
        <v>43</v>
      </c>
      <c r="N24784">
        <v>6</v>
      </c>
      <c r="O24784">
        <v>9</v>
      </c>
      <c r="P24784" s="119" t="s">
        <v>20254</v>
      </c>
    </row>
    <row r="24785" spans="1:16" x14ac:dyDescent="0.25">
      <c r="A24785">
        <v>82415</v>
      </c>
      <c r="B24785" s="119" t="s">
        <v>17073</v>
      </c>
      <c r="C24785">
        <v>0</v>
      </c>
      <c r="E24785">
        <v>652</v>
      </c>
      <c r="F24785">
        <v>5996</v>
      </c>
      <c r="G24785">
        <v>232</v>
      </c>
      <c r="H24785">
        <v>11000</v>
      </c>
      <c r="I24785" s="119" t="s">
        <v>3582</v>
      </c>
      <c r="J24785" s="119" t="s">
        <v>17</v>
      </c>
      <c r="K24785" s="1">
        <v>46255.758941458334</v>
      </c>
      <c r="L24785">
        <v>1</v>
      </c>
      <c r="M24785">
        <v>0</v>
      </c>
      <c r="N24785">
        <v>1</v>
      </c>
      <c r="O24785">
        <v>0</v>
      </c>
      <c r="P24785" s="119" t="s">
        <v>20254</v>
      </c>
    </row>
    <row r="24786" spans="1:16" x14ac:dyDescent="0.25">
      <c r="A24786">
        <v>82419</v>
      </c>
      <c r="B24786" s="119" t="s">
        <v>20120</v>
      </c>
      <c r="C24786">
        <v>80</v>
      </c>
      <c r="D24786">
        <v>84505</v>
      </c>
      <c r="E24786">
        <v>436</v>
      </c>
      <c r="F24786">
        <v>108505</v>
      </c>
      <c r="G24786">
        <v>120</v>
      </c>
      <c r="H24786">
        <v>188985</v>
      </c>
      <c r="I24786" s="119" t="s">
        <v>4726</v>
      </c>
      <c r="J24786" s="119" t="s">
        <v>24</v>
      </c>
      <c r="K24786" s="1">
        <v>46255.758941458334</v>
      </c>
      <c r="L24786">
        <v>5</v>
      </c>
      <c r="M24786">
        <v>4</v>
      </c>
      <c r="N24786">
        <v>0</v>
      </c>
      <c r="O24786">
        <v>1</v>
      </c>
      <c r="P24786" s="119" t="s">
        <v>20254</v>
      </c>
    </row>
    <row r="24787" spans="1:16" x14ac:dyDescent="0.25">
      <c r="A24787">
        <v>82429</v>
      </c>
      <c r="B24787" s="119" t="s">
        <v>17074</v>
      </c>
      <c r="C24787">
        <v>0</v>
      </c>
      <c r="E24787">
        <v>419</v>
      </c>
      <c r="F24787">
        <v>4135</v>
      </c>
      <c r="G24787">
        <v>255</v>
      </c>
      <c r="H24787">
        <v>11975</v>
      </c>
      <c r="I24787" s="119" t="s">
        <v>16</v>
      </c>
      <c r="J24787" s="119" t="s">
        <v>24</v>
      </c>
      <c r="K24787" s="1">
        <v>46255.758941458334</v>
      </c>
      <c r="L24787">
        <v>2</v>
      </c>
      <c r="M24787">
        <v>3</v>
      </c>
      <c r="N24787">
        <v>0</v>
      </c>
      <c r="O24787">
        <v>2</v>
      </c>
      <c r="P24787" s="119" t="s">
        <v>20254</v>
      </c>
    </row>
    <row r="24788" spans="1:16" x14ac:dyDescent="0.25">
      <c r="A24788">
        <v>82431</v>
      </c>
      <c r="B24788" s="119" t="s">
        <v>17075</v>
      </c>
      <c r="C24788">
        <v>80</v>
      </c>
      <c r="D24788">
        <v>84171</v>
      </c>
      <c r="E24788">
        <v>583</v>
      </c>
      <c r="F24788">
        <v>2244</v>
      </c>
      <c r="G24788">
        <v>995</v>
      </c>
      <c r="H24788">
        <v>3799</v>
      </c>
      <c r="I24788" s="119" t="s">
        <v>19</v>
      </c>
      <c r="J24788" s="119" t="s">
        <v>24</v>
      </c>
      <c r="K24788" s="1">
        <v>46255.758941458334</v>
      </c>
      <c r="L24788">
        <v>348</v>
      </c>
      <c r="M24788">
        <v>87</v>
      </c>
      <c r="N24788">
        <v>184</v>
      </c>
      <c r="O24788">
        <v>26</v>
      </c>
      <c r="P24788" s="119" t="s">
        <v>20254</v>
      </c>
    </row>
    <row r="24789" spans="1:16" x14ac:dyDescent="0.25">
      <c r="A24789">
        <v>82436</v>
      </c>
      <c r="B24789" s="119" t="s">
        <v>17076</v>
      </c>
      <c r="C24789">
        <v>80</v>
      </c>
      <c r="D24789">
        <v>83367</v>
      </c>
      <c r="E24789">
        <v>103</v>
      </c>
      <c r="F24789">
        <v>4220219</v>
      </c>
      <c r="G24789">
        <v>7</v>
      </c>
      <c r="H24789">
        <v>6700000</v>
      </c>
      <c r="I24789" s="119" t="s">
        <v>19</v>
      </c>
      <c r="J24789" s="119" t="s">
        <v>24</v>
      </c>
      <c r="K24789" s="1">
        <v>46255.758941458334</v>
      </c>
      <c r="L24789">
        <v>3</v>
      </c>
      <c r="M24789">
        <v>3</v>
      </c>
      <c r="N24789">
        <v>0</v>
      </c>
      <c r="O24789">
        <v>0</v>
      </c>
      <c r="P24789" s="119" t="s">
        <v>20254</v>
      </c>
    </row>
    <row r="24790" spans="1:16" x14ac:dyDescent="0.25">
      <c r="A24790">
        <v>82438</v>
      </c>
      <c r="B24790" s="119" t="s">
        <v>17077</v>
      </c>
      <c r="C24790">
        <v>80</v>
      </c>
      <c r="E24790">
        <v>106</v>
      </c>
      <c r="F24790">
        <v>70213</v>
      </c>
      <c r="G24790">
        <v>50</v>
      </c>
      <c r="H24790">
        <v>93332</v>
      </c>
      <c r="I24790" s="119" t="s">
        <v>4726</v>
      </c>
      <c r="J24790" s="119" t="s">
        <v>24</v>
      </c>
      <c r="K24790" s="1">
        <v>46255.758941458334</v>
      </c>
      <c r="L24790">
        <v>1</v>
      </c>
      <c r="M24790">
        <v>1</v>
      </c>
      <c r="N24790">
        <v>0</v>
      </c>
      <c r="O24790">
        <v>1</v>
      </c>
      <c r="P24790" s="119" t="s">
        <v>20254</v>
      </c>
    </row>
    <row r="24791" spans="1:16" x14ac:dyDescent="0.25">
      <c r="A24791">
        <v>82442</v>
      </c>
      <c r="B24791" s="119" t="s">
        <v>17078</v>
      </c>
      <c r="C24791">
        <v>0</v>
      </c>
      <c r="E24791">
        <v>287</v>
      </c>
      <c r="F24791">
        <v>90384</v>
      </c>
      <c r="G24791">
        <v>31</v>
      </c>
      <c r="H24791">
        <v>229982</v>
      </c>
      <c r="I24791" s="119" t="s">
        <v>6335</v>
      </c>
      <c r="J24791" s="119" t="s">
        <v>24</v>
      </c>
      <c r="K24791" s="1">
        <v>46255.758941458334</v>
      </c>
      <c r="L24791">
        <v>0</v>
      </c>
      <c r="M24791">
        <v>7</v>
      </c>
      <c r="N24791">
        <v>0</v>
      </c>
      <c r="O24791">
        <v>0</v>
      </c>
      <c r="P24791" s="119" t="s">
        <v>20254</v>
      </c>
    </row>
    <row r="24792" spans="1:16" x14ac:dyDescent="0.25">
      <c r="A24792">
        <v>82450</v>
      </c>
      <c r="B24792" s="119" t="s">
        <v>17079</v>
      </c>
      <c r="C24792">
        <v>0</v>
      </c>
      <c r="E24792">
        <v>1212</v>
      </c>
      <c r="F24792">
        <v>8580034</v>
      </c>
      <c r="G24792">
        <v>52</v>
      </c>
      <c r="H24792">
        <v>12900000</v>
      </c>
      <c r="I24792" s="119" t="s">
        <v>1909</v>
      </c>
      <c r="J24792" s="119" t="s">
        <v>222</v>
      </c>
      <c r="K24792" s="1">
        <v>46255.758941458334</v>
      </c>
      <c r="L24792">
        <v>2</v>
      </c>
      <c r="M24792">
        <v>1</v>
      </c>
      <c r="N24792">
        <v>0</v>
      </c>
      <c r="O24792">
        <v>1</v>
      </c>
      <c r="P24792" s="119" t="s">
        <v>20254</v>
      </c>
    </row>
    <row r="24793" spans="1:16" x14ac:dyDescent="0.25">
      <c r="A24793">
        <v>82463</v>
      </c>
      <c r="B24793" s="119" t="s">
        <v>17080</v>
      </c>
      <c r="C24793">
        <v>80</v>
      </c>
      <c r="D24793">
        <v>84505</v>
      </c>
      <c r="E24793">
        <v>601</v>
      </c>
      <c r="F24793">
        <v>7010</v>
      </c>
      <c r="G24793">
        <v>180</v>
      </c>
      <c r="H24793">
        <v>10608</v>
      </c>
      <c r="I24793" s="119" t="s">
        <v>4726</v>
      </c>
      <c r="J24793" s="119" t="s">
        <v>24</v>
      </c>
      <c r="K24793" s="1">
        <v>46255.758941458334</v>
      </c>
      <c r="L24793">
        <v>64</v>
      </c>
      <c r="M24793">
        <v>25</v>
      </c>
      <c r="N24793">
        <v>5</v>
      </c>
      <c r="O24793">
        <v>3</v>
      </c>
      <c r="P24793" s="119" t="s">
        <v>20254</v>
      </c>
    </row>
    <row r="24794" spans="1:16" x14ac:dyDescent="0.25">
      <c r="A24794">
        <v>82469</v>
      </c>
      <c r="B24794" s="119" t="s">
        <v>17081</v>
      </c>
      <c r="C24794">
        <v>0</v>
      </c>
      <c r="E24794">
        <v>0</v>
      </c>
      <c r="F24794">
        <v>0</v>
      </c>
      <c r="G24794">
        <v>4594</v>
      </c>
      <c r="H24794">
        <v>45</v>
      </c>
      <c r="I24794" s="119" t="s">
        <v>16</v>
      </c>
      <c r="J24794" s="119" t="s">
        <v>24</v>
      </c>
      <c r="K24794" s="1">
        <v>46255.758941458334</v>
      </c>
      <c r="L24794">
        <v>0</v>
      </c>
      <c r="M24794">
        <v>26</v>
      </c>
      <c r="N24794">
        <v>0</v>
      </c>
      <c r="O24794">
        <v>5</v>
      </c>
      <c r="P24794" s="119" t="s">
        <v>20254</v>
      </c>
    </row>
    <row r="24795" spans="1:16" x14ac:dyDescent="0.25">
      <c r="A24795">
        <v>82470</v>
      </c>
      <c r="B24795" s="119" t="s">
        <v>17082</v>
      </c>
      <c r="C24795">
        <v>0</v>
      </c>
      <c r="E24795">
        <v>422</v>
      </c>
      <c r="F24795">
        <v>7495</v>
      </c>
      <c r="G24795">
        <v>270</v>
      </c>
      <c r="H24795">
        <v>16665</v>
      </c>
      <c r="I24795" s="119" t="s">
        <v>16</v>
      </c>
      <c r="J24795" s="119" t="s">
        <v>24</v>
      </c>
      <c r="K24795" s="1">
        <v>46255.758941458334</v>
      </c>
      <c r="L24795">
        <v>15</v>
      </c>
      <c r="M24795">
        <v>17</v>
      </c>
      <c r="N24795">
        <v>3</v>
      </c>
      <c r="O24795">
        <v>3</v>
      </c>
      <c r="P24795" s="119" t="s">
        <v>20254</v>
      </c>
    </row>
    <row r="24796" spans="1:16" x14ac:dyDescent="0.25">
      <c r="A24796">
        <v>82474</v>
      </c>
      <c r="B24796" s="119" t="s">
        <v>17083</v>
      </c>
      <c r="C24796">
        <v>0</v>
      </c>
      <c r="E24796">
        <v>618</v>
      </c>
      <c r="F24796">
        <v>3946</v>
      </c>
      <c r="G24796">
        <v>267</v>
      </c>
      <c r="H24796">
        <v>11948</v>
      </c>
      <c r="I24796" s="119" t="s">
        <v>16</v>
      </c>
      <c r="J24796" s="119" t="s">
        <v>24</v>
      </c>
      <c r="K24796" s="1">
        <v>46255.758941458334</v>
      </c>
      <c r="L24796">
        <v>4</v>
      </c>
      <c r="M24796">
        <v>24</v>
      </c>
      <c r="N24796">
        <v>0</v>
      </c>
      <c r="O24796">
        <v>8</v>
      </c>
      <c r="P24796" s="119" t="s">
        <v>20254</v>
      </c>
    </row>
    <row r="24797" spans="1:16" x14ac:dyDescent="0.25">
      <c r="A24797">
        <v>82478</v>
      </c>
      <c r="B24797" s="119" t="s">
        <v>17084</v>
      </c>
      <c r="C24797">
        <v>80</v>
      </c>
      <c r="D24797">
        <v>82495</v>
      </c>
      <c r="E24797">
        <v>224</v>
      </c>
      <c r="F24797">
        <v>33040</v>
      </c>
      <c r="G24797">
        <v>99</v>
      </c>
      <c r="H24797">
        <v>57893</v>
      </c>
      <c r="I24797" s="119" t="s">
        <v>4611</v>
      </c>
      <c r="J24797" s="119" t="s">
        <v>24</v>
      </c>
      <c r="K24797" s="1">
        <v>46255.758941458334</v>
      </c>
      <c r="L24797">
        <v>22</v>
      </c>
      <c r="M24797">
        <v>35</v>
      </c>
      <c r="N24797">
        <v>15</v>
      </c>
      <c r="O24797">
        <v>12</v>
      </c>
      <c r="P24797" s="119" t="s">
        <v>20254</v>
      </c>
    </row>
    <row r="24798" spans="1:16" x14ac:dyDescent="0.25">
      <c r="A24798">
        <v>82483</v>
      </c>
      <c r="B24798" s="119" t="s">
        <v>17085</v>
      </c>
      <c r="C24798">
        <v>80</v>
      </c>
      <c r="E24798">
        <v>2128</v>
      </c>
      <c r="F24798">
        <v>1800</v>
      </c>
      <c r="G24798">
        <v>2368</v>
      </c>
      <c r="H24798">
        <v>2289</v>
      </c>
      <c r="I24798" s="119" t="s">
        <v>4726</v>
      </c>
      <c r="J24798" s="119" t="s">
        <v>222</v>
      </c>
      <c r="K24798" s="1">
        <v>46255.758941458334</v>
      </c>
      <c r="L24798">
        <v>1088</v>
      </c>
      <c r="M24798">
        <v>194</v>
      </c>
      <c r="N24798">
        <v>419</v>
      </c>
      <c r="O24798">
        <v>48</v>
      </c>
      <c r="P24798" s="119" t="s">
        <v>20254</v>
      </c>
    </row>
    <row r="24799" spans="1:16" x14ac:dyDescent="0.25">
      <c r="A24799">
        <v>82488</v>
      </c>
      <c r="B24799" s="119" t="s">
        <v>17086</v>
      </c>
      <c r="C24799">
        <v>0</v>
      </c>
      <c r="E24799">
        <v>31402</v>
      </c>
      <c r="F24799">
        <v>166</v>
      </c>
      <c r="G24799">
        <v>74522</v>
      </c>
      <c r="H24799">
        <v>211</v>
      </c>
      <c r="I24799" s="119" t="s">
        <v>6020</v>
      </c>
      <c r="J24799" s="119" t="s">
        <v>139</v>
      </c>
      <c r="K24799" s="1">
        <v>46255.758941458334</v>
      </c>
      <c r="L24799">
        <v>5279</v>
      </c>
      <c r="M24799">
        <v>39729</v>
      </c>
      <c r="N24799">
        <v>1438</v>
      </c>
      <c r="O24799">
        <v>3</v>
      </c>
      <c r="P24799" s="119" t="s">
        <v>20254</v>
      </c>
    </row>
    <row r="24800" spans="1:16" x14ac:dyDescent="0.25">
      <c r="A24800">
        <v>82493</v>
      </c>
      <c r="B24800" s="119" t="s">
        <v>17087</v>
      </c>
      <c r="C24800">
        <v>0</v>
      </c>
      <c r="E24800">
        <v>277</v>
      </c>
      <c r="F24800">
        <v>4146</v>
      </c>
      <c r="G24800">
        <v>179</v>
      </c>
      <c r="H24800">
        <v>18476</v>
      </c>
      <c r="I24800" s="119" t="s">
        <v>16</v>
      </c>
      <c r="J24800" s="119" t="s">
        <v>24</v>
      </c>
      <c r="K24800" s="1">
        <v>46255.758941458334</v>
      </c>
      <c r="L24800">
        <v>13</v>
      </c>
      <c r="M24800">
        <v>16</v>
      </c>
      <c r="N24800">
        <v>4</v>
      </c>
      <c r="O24800">
        <v>4</v>
      </c>
      <c r="P24800" s="119" t="s">
        <v>20254</v>
      </c>
    </row>
    <row r="24801" spans="1:16" x14ac:dyDescent="0.25">
      <c r="A24801">
        <v>82501</v>
      </c>
      <c r="B24801" s="119" t="s">
        <v>17088</v>
      </c>
      <c r="C24801">
        <v>0</v>
      </c>
      <c r="E24801">
        <v>627</v>
      </c>
      <c r="F24801">
        <v>17173</v>
      </c>
      <c r="G24801">
        <v>269</v>
      </c>
      <c r="H24801">
        <v>38400</v>
      </c>
      <c r="I24801" s="119" t="s">
        <v>3582</v>
      </c>
      <c r="J24801" s="119" t="s">
        <v>17</v>
      </c>
      <c r="K24801" s="1">
        <v>46255.758941458334</v>
      </c>
      <c r="L24801">
        <v>0</v>
      </c>
      <c r="M24801">
        <v>7</v>
      </c>
      <c r="N24801">
        <v>0</v>
      </c>
      <c r="O24801">
        <v>1</v>
      </c>
      <c r="P24801" s="119" t="s">
        <v>20254</v>
      </c>
    </row>
    <row r="24802" spans="1:16" x14ac:dyDescent="0.25">
      <c r="A24802">
        <v>82527</v>
      </c>
      <c r="B24802" s="119" t="s">
        <v>17089</v>
      </c>
      <c r="C24802">
        <v>0</v>
      </c>
      <c r="E24802">
        <v>5313</v>
      </c>
      <c r="F24802">
        <v>1150</v>
      </c>
      <c r="G24802">
        <v>7711</v>
      </c>
      <c r="H24802">
        <v>1500</v>
      </c>
      <c r="I24802" s="119" t="s">
        <v>6020</v>
      </c>
      <c r="J24802" s="119" t="s">
        <v>222</v>
      </c>
      <c r="K24802" s="1">
        <v>46255.758941458334</v>
      </c>
      <c r="L24802">
        <v>106</v>
      </c>
      <c r="M24802">
        <v>840</v>
      </c>
      <c r="N24802">
        <v>64</v>
      </c>
      <c r="O24802">
        <v>85</v>
      </c>
      <c r="P24802" s="119" t="s">
        <v>20254</v>
      </c>
    </row>
    <row r="24803" spans="1:16" x14ac:dyDescent="0.25">
      <c r="A24803">
        <v>82528</v>
      </c>
      <c r="B24803" s="119" t="s">
        <v>17090</v>
      </c>
      <c r="C24803">
        <v>80</v>
      </c>
      <c r="D24803">
        <v>84505</v>
      </c>
      <c r="E24803">
        <v>739</v>
      </c>
      <c r="F24803">
        <v>5523</v>
      </c>
      <c r="G24803">
        <v>220</v>
      </c>
      <c r="H24803">
        <v>10579</v>
      </c>
      <c r="I24803" s="119" t="s">
        <v>4726</v>
      </c>
      <c r="J24803" s="119" t="s">
        <v>24</v>
      </c>
      <c r="K24803" s="1">
        <v>46255.758941458334</v>
      </c>
      <c r="L24803">
        <v>5</v>
      </c>
      <c r="M24803">
        <v>17</v>
      </c>
      <c r="N24803">
        <v>2</v>
      </c>
      <c r="O24803">
        <v>4</v>
      </c>
      <c r="P24803" s="119" t="s">
        <v>20254</v>
      </c>
    </row>
    <row r="24804" spans="1:16" x14ac:dyDescent="0.25">
      <c r="A24804">
        <v>82538</v>
      </c>
      <c r="B24804" s="119" t="s">
        <v>17091</v>
      </c>
      <c r="C24804">
        <v>80</v>
      </c>
      <c r="D24804">
        <v>84171</v>
      </c>
      <c r="E24804">
        <v>352</v>
      </c>
      <c r="F24804">
        <v>2205</v>
      </c>
      <c r="G24804">
        <v>809</v>
      </c>
      <c r="H24804">
        <v>3300</v>
      </c>
      <c r="I24804" s="119" t="s">
        <v>19</v>
      </c>
      <c r="J24804" s="119" t="s">
        <v>24</v>
      </c>
      <c r="K24804" s="1">
        <v>46255.758941458334</v>
      </c>
      <c r="L24804">
        <v>65</v>
      </c>
      <c r="M24804">
        <v>58</v>
      </c>
      <c r="N24804">
        <v>6</v>
      </c>
      <c r="O24804">
        <v>18</v>
      </c>
      <c r="P24804" s="119" t="s">
        <v>20254</v>
      </c>
    </row>
    <row r="24805" spans="1:16" x14ac:dyDescent="0.25">
      <c r="A24805">
        <v>82541</v>
      </c>
      <c r="B24805" s="119" t="s">
        <v>17092</v>
      </c>
      <c r="C24805">
        <v>80</v>
      </c>
      <c r="E24805">
        <v>7419</v>
      </c>
      <c r="F24805">
        <v>128</v>
      </c>
      <c r="G24805">
        <v>272189</v>
      </c>
      <c r="H24805">
        <v>195</v>
      </c>
      <c r="I24805" s="119" t="s">
        <v>16</v>
      </c>
      <c r="J24805" s="119" t="s">
        <v>139</v>
      </c>
      <c r="K24805" s="1">
        <v>46255.758941458334</v>
      </c>
      <c r="L24805">
        <v>663</v>
      </c>
      <c r="M24805">
        <v>28599</v>
      </c>
      <c r="N24805">
        <v>290</v>
      </c>
      <c r="O24805">
        <v>284</v>
      </c>
      <c r="P24805" s="119" t="s">
        <v>20254</v>
      </c>
    </row>
    <row r="24806" spans="1:16" x14ac:dyDescent="0.25">
      <c r="A24806">
        <v>82550</v>
      </c>
      <c r="B24806" s="119" t="s">
        <v>17093</v>
      </c>
      <c r="C24806">
        <v>0</v>
      </c>
      <c r="E24806">
        <v>1730</v>
      </c>
      <c r="F24806">
        <v>1078</v>
      </c>
      <c r="G24806">
        <v>533</v>
      </c>
      <c r="H24806">
        <v>3887</v>
      </c>
      <c r="I24806" s="119" t="s">
        <v>16</v>
      </c>
      <c r="J24806" s="119" t="s">
        <v>24</v>
      </c>
      <c r="K24806" s="1">
        <v>46255.758941458334</v>
      </c>
      <c r="L24806">
        <v>14</v>
      </c>
      <c r="M24806">
        <v>24</v>
      </c>
      <c r="N24806">
        <v>0</v>
      </c>
      <c r="O24806">
        <v>6</v>
      </c>
      <c r="P24806" s="119" t="s">
        <v>20254</v>
      </c>
    </row>
    <row r="24807" spans="1:16" x14ac:dyDescent="0.25">
      <c r="A24807">
        <v>82551</v>
      </c>
      <c r="B24807" s="119" t="s">
        <v>17094</v>
      </c>
      <c r="C24807">
        <v>0</v>
      </c>
      <c r="E24807">
        <v>708</v>
      </c>
      <c r="F24807">
        <v>4458</v>
      </c>
      <c r="G24807">
        <v>367</v>
      </c>
      <c r="H24807">
        <v>8795</v>
      </c>
      <c r="I24807" s="119" t="s">
        <v>3582</v>
      </c>
      <c r="J24807" s="119" t="s">
        <v>17</v>
      </c>
      <c r="K24807" s="1">
        <v>46255.758941458334</v>
      </c>
      <c r="L24807">
        <v>1</v>
      </c>
      <c r="M24807">
        <v>2</v>
      </c>
      <c r="N24807">
        <v>0</v>
      </c>
      <c r="O24807">
        <v>1</v>
      </c>
      <c r="P24807" s="119" t="s">
        <v>20254</v>
      </c>
    </row>
    <row r="24808" spans="1:16" x14ac:dyDescent="0.25">
      <c r="A24808">
        <v>82562</v>
      </c>
      <c r="B24808" s="119" t="s">
        <v>17095</v>
      </c>
      <c r="C24808">
        <v>0</v>
      </c>
      <c r="E24808">
        <v>626</v>
      </c>
      <c r="F24808">
        <v>307755</v>
      </c>
      <c r="G24808">
        <v>5</v>
      </c>
      <c r="H24808">
        <v>2680000</v>
      </c>
      <c r="I24808" s="119" t="s">
        <v>1909</v>
      </c>
      <c r="J24808" s="119" t="s">
        <v>222</v>
      </c>
      <c r="K24808" s="1">
        <v>46255.758941458334</v>
      </c>
      <c r="L24808">
        <v>0</v>
      </c>
      <c r="M24808">
        <v>0</v>
      </c>
      <c r="N24808">
        <v>0</v>
      </c>
      <c r="O24808">
        <v>0</v>
      </c>
      <c r="P24808" s="119" t="s">
        <v>20254</v>
      </c>
    </row>
    <row r="24809" spans="1:16" x14ac:dyDescent="0.25">
      <c r="A24809">
        <v>82572</v>
      </c>
      <c r="B24809" s="119" t="s">
        <v>17096</v>
      </c>
      <c r="C24809">
        <v>80</v>
      </c>
      <c r="E24809">
        <v>395</v>
      </c>
      <c r="F24809">
        <v>2317</v>
      </c>
      <c r="G24809">
        <v>449</v>
      </c>
      <c r="H24809">
        <v>3208</v>
      </c>
      <c r="I24809" s="119" t="s">
        <v>4726</v>
      </c>
      <c r="J24809" s="119" t="s">
        <v>24</v>
      </c>
      <c r="K24809" s="1">
        <v>46255.758941458334</v>
      </c>
      <c r="L24809">
        <v>879</v>
      </c>
      <c r="M24809">
        <v>46</v>
      </c>
      <c r="N24809">
        <v>182</v>
      </c>
      <c r="O24809">
        <v>10</v>
      </c>
      <c r="P24809" s="119" t="s">
        <v>20254</v>
      </c>
    </row>
    <row r="24810" spans="1:16" x14ac:dyDescent="0.25">
      <c r="A24810">
        <v>82576</v>
      </c>
      <c r="B24810" s="119" t="s">
        <v>17097</v>
      </c>
      <c r="C24810">
        <v>80</v>
      </c>
      <c r="D24810">
        <v>24624</v>
      </c>
      <c r="E24810">
        <v>140</v>
      </c>
      <c r="F24810">
        <v>10104</v>
      </c>
      <c r="G24810">
        <v>0</v>
      </c>
      <c r="H24810">
        <v>0</v>
      </c>
      <c r="I24810" s="119" t="s">
        <v>4726</v>
      </c>
      <c r="J24810" s="119" t="s">
        <v>24</v>
      </c>
      <c r="K24810" s="1">
        <v>46255.758941458334</v>
      </c>
      <c r="L24810">
        <v>0</v>
      </c>
      <c r="M24810">
        <v>0</v>
      </c>
      <c r="N24810">
        <v>0</v>
      </c>
      <c r="O24810">
        <v>0</v>
      </c>
      <c r="P24810" s="119" t="s">
        <v>20254</v>
      </c>
    </row>
    <row r="24811" spans="1:16" x14ac:dyDescent="0.25">
      <c r="A24811">
        <v>82582</v>
      </c>
      <c r="B24811" s="119" t="s">
        <v>17098</v>
      </c>
      <c r="C24811">
        <v>0</v>
      </c>
      <c r="E24811">
        <v>0</v>
      </c>
      <c r="F24811">
        <v>0</v>
      </c>
      <c r="G24811">
        <v>573200</v>
      </c>
      <c r="H24811">
        <v>38</v>
      </c>
      <c r="I24811" s="119" t="s">
        <v>3582</v>
      </c>
      <c r="J24811" s="119" t="s">
        <v>139</v>
      </c>
      <c r="K24811" s="1">
        <v>46255.758941458334</v>
      </c>
      <c r="L24811">
        <v>0</v>
      </c>
      <c r="M24811">
        <v>93763</v>
      </c>
      <c r="N24811">
        <v>0</v>
      </c>
      <c r="O24811">
        <v>17384</v>
      </c>
      <c r="P24811" s="119" t="s">
        <v>20254</v>
      </c>
    </row>
    <row r="24812" spans="1:16" x14ac:dyDescent="0.25">
      <c r="A24812">
        <v>82598</v>
      </c>
      <c r="B24812" s="119" t="s">
        <v>17099</v>
      </c>
      <c r="C24812">
        <v>80</v>
      </c>
      <c r="D24812">
        <v>84581</v>
      </c>
      <c r="E24812">
        <v>38</v>
      </c>
      <c r="F24812">
        <v>21204</v>
      </c>
      <c r="G24812">
        <v>138</v>
      </c>
      <c r="H24812">
        <v>30000</v>
      </c>
      <c r="I24812" s="119" t="s">
        <v>4611</v>
      </c>
      <c r="J24812" s="119" t="s">
        <v>24</v>
      </c>
      <c r="K24812" s="1">
        <v>46255.758941458334</v>
      </c>
      <c r="L24812">
        <v>11</v>
      </c>
      <c r="M24812">
        <v>16</v>
      </c>
      <c r="N24812">
        <v>6</v>
      </c>
      <c r="O24812">
        <v>3</v>
      </c>
      <c r="P24812" s="119" t="s">
        <v>20254</v>
      </c>
    </row>
    <row r="24813" spans="1:16" x14ac:dyDescent="0.25">
      <c r="A24813">
        <v>82601</v>
      </c>
      <c r="B24813" s="119" t="s">
        <v>17100</v>
      </c>
      <c r="C24813">
        <v>0</v>
      </c>
      <c r="E24813">
        <v>0</v>
      </c>
      <c r="F24813">
        <v>0</v>
      </c>
      <c r="G24813">
        <v>0</v>
      </c>
      <c r="H24813">
        <v>0</v>
      </c>
      <c r="I24813" s="119" t="s">
        <v>16</v>
      </c>
      <c r="J24813" s="119" t="s">
        <v>24</v>
      </c>
      <c r="K24813" s="1">
        <v>46255.758941458334</v>
      </c>
      <c r="L24813">
        <v>0</v>
      </c>
      <c r="M24813">
        <v>0</v>
      </c>
      <c r="N24813">
        <v>0</v>
      </c>
      <c r="O24813">
        <v>0</v>
      </c>
      <c r="P24813" s="119" t="s">
        <v>20254</v>
      </c>
    </row>
    <row r="24814" spans="1:16" x14ac:dyDescent="0.25">
      <c r="A24814">
        <v>82611</v>
      </c>
      <c r="B24814" s="119" t="s">
        <v>17101</v>
      </c>
      <c r="C24814">
        <v>80</v>
      </c>
      <c r="E24814">
        <v>2328</v>
      </c>
      <c r="F24814">
        <v>1938</v>
      </c>
      <c r="G24814">
        <v>11747</v>
      </c>
      <c r="H24814">
        <v>2290</v>
      </c>
      <c r="I24814" s="119" t="s">
        <v>4726</v>
      </c>
      <c r="J24814" s="119" t="s">
        <v>222</v>
      </c>
      <c r="K24814" s="1">
        <v>46255.758941458334</v>
      </c>
      <c r="L24814">
        <v>1386</v>
      </c>
      <c r="M24814">
        <v>840</v>
      </c>
      <c r="N24814">
        <v>272</v>
      </c>
      <c r="O24814">
        <v>84</v>
      </c>
      <c r="P24814" s="119" t="s">
        <v>20254</v>
      </c>
    </row>
    <row r="24815" spans="1:16" x14ac:dyDescent="0.25">
      <c r="A24815">
        <v>82615</v>
      </c>
      <c r="B24815" s="119" t="s">
        <v>17102</v>
      </c>
      <c r="C24815">
        <v>80</v>
      </c>
      <c r="D24815">
        <v>69370</v>
      </c>
      <c r="E24815">
        <v>87</v>
      </c>
      <c r="F24815">
        <v>96659</v>
      </c>
      <c r="G24815">
        <v>0</v>
      </c>
      <c r="H24815">
        <v>0</v>
      </c>
      <c r="I24815" s="119" t="s">
        <v>19</v>
      </c>
      <c r="J24815" s="119" t="s">
        <v>24</v>
      </c>
      <c r="K24815" s="1">
        <v>46255.758941458334</v>
      </c>
      <c r="L24815">
        <v>0</v>
      </c>
      <c r="M24815">
        <v>0</v>
      </c>
      <c r="N24815">
        <v>0</v>
      </c>
      <c r="O24815">
        <v>0</v>
      </c>
      <c r="P24815" s="119" t="s">
        <v>20254</v>
      </c>
    </row>
    <row r="24816" spans="1:16" x14ac:dyDescent="0.25">
      <c r="A24816">
        <v>82633</v>
      </c>
      <c r="B24816" s="119" t="s">
        <v>17103</v>
      </c>
      <c r="C24816">
        <v>60</v>
      </c>
      <c r="E24816">
        <v>1111</v>
      </c>
      <c r="F24816">
        <v>10685</v>
      </c>
      <c r="G24816">
        <v>370</v>
      </c>
      <c r="H24816">
        <v>20787</v>
      </c>
      <c r="I24816" s="119" t="s">
        <v>7033</v>
      </c>
      <c r="J24816" s="119" t="s">
        <v>24</v>
      </c>
      <c r="K24816" s="1">
        <v>46255.758941458334</v>
      </c>
      <c r="L24816">
        <v>95</v>
      </c>
      <c r="M24816">
        <v>85</v>
      </c>
      <c r="N24816">
        <v>17</v>
      </c>
      <c r="O24816">
        <v>12</v>
      </c>
      <c r="P24816" s="119" t="s">
        <v>20261</v>
      </c>
    </row>
    <row r="24817" spans="1:16" x14ac:dyDescent="0.25">
      <c r="A24817">
        <v>82635</v>
      </c>
      <c r="B24817" s="119" t="s">
        <v>17104</v>
      </c>
      <c r="C24817">
        <v>0</v>
      </c>
      <c r="E24817">
        <v>296</v>
      </c>
      <c r="F24817">
        <v>19798</v>
      </c>
      <c r="G24817">
        <v>190</v>
      </c>
      <c r="H24817">
        <v>39000</v>
      </c>
      <c r="I24817" s="119" t="s">
        <v>3582</v>
      </c>
      <c r="J24817" s="119" t="s">
        <v>17</v>
      </c>
      <c r="K24817" s="1">
        <v>46255.758941458334</v>
      </c>
      <c r="L24817">
        <v>0</v>
      </c>
      <c r="M24817">
        <v>3</v>
      </c>
      <c r="N24817">
        <v>0</v>
      </c>
      <c r="O24817">
        <v>2</v>
      </c>
      <c r="P24817" s="119" t="s">
        <v>20254</v>
      </c>
    </row>
    <row r="24818" spans="1:16" x14ac:dyDescent="0.25">
      <c r="A24818">
        <v>82638</v>
      </c>
      <c r="B24818" s="119" t="s">
        <v>17105</v>
      </c>
      <c r="C24818">
        <v>80</v>
      </c>
      <c r="D24818">
        <v>84171</v>
      </c>
      <c r="E24818">
        <v>1123</v>
      </c>
      <c r="F24818">
        <v>2488</v>
      </c>
      <c r="G24818">
        <v>945</v>
      </c>
      <c r="H24818">
        <v>3893</v>
      </c>
      <c r="I24818" s="119" t="s">
        <v>19</v>
      </c>
      <c r="J24818" s="119" t="s">
        <v>24</v>
      </c>
      <c r="K24818" s="1">
        <v>46255.758941458334</v>
      </c>
      <c r="L24818">
        <v>593</v>
      </c>
      <c r="M24818">
        <v>76</v>
      </c>
      <c r="N24818">
        <v>6</v>
      </c>
      <c r="O24818">
        <v>10</v>
      </c>
      <c r="P24818" s="119" t="s">
        <v>20254</v>
      </c>
    </row>
    <row r="24819" spans="1:16" x14ac:dyDescent="0.25">
      <c r="A24819">
        <v>82641</v>
      </c>
      <c r="B24819" s="119" t="s">
        <v>17106</v>
      </c>
      <c r="C24819">
        <v>0</v>
      </c>
      <c r="E24819">
        <v>284</v>
      </c>
      <c r="F24819">
        <v>150006</v>
      </c>
      <c r="G24819">
        <v>25</v>
      </c>
      <c r="H24819">
        <v>309996</v>
      </c>
      <c r="I24819" s="119" t="s">
        <v>6335</v>
      </c>
      <c r="J24819" s="119" t="s">
        <v>24</v>
      </c>
      <c r="K24819" s="1">
        <v>46255.758941458334</v>
      </c>
      <c r="L24819">
        <v>3</v>
      </c>
      <c r="M24819">
        <v>11</v>
      </c>
      <c r="N24819">
        <v>1</v>
      </c>
      <c r="O24819">
        <v>1</v>
      </c>
      <c r="P24819" s="119" t="s">
        <v>20254</v>
      </c>
    </row>
    <row r="24820" spans="1:16" x14ac:dyDescent="0.25">
      <c r="A24820">
        <v>82642</v>
      </c>
      <c r="B24820" s="119" t="s">
        <v>17107</v>
      </c>
      <c r="C24820">
        <v>80</v>
      </c>
      <c r="E24820">
        <v>15229</v>
      </c>
      <c r="F24820">
        <v>84</v>
      </c>
      <c r="G24820">
        <v>74889</v>
      </c>
      <c r="H24820">
        <v>111</v>
      </c>
      <c r="I24820" s="119" t="s">
        <v>16</v>
      </c>
      <c r="J24820" s="119" t="s">
        <v>139</v>
      </c>
      <c r="K24820" s="1">
        <v>46255.758941458334</v>
      </c>
      <c r="L24820">
        <v>17061</v>
      </c>
      <c r="M24820">
        <v>45394</v>
      </c>
      <c r="N24820">
        <v>6851</v>
      </c>
      <c r="O24820">
        <v>9658</v>
      </c>
      <c r="P24820" s="119" t="s">
        <v>20254</v>
      </c>
    </row>
    <row r="24821" spans="1:16" x14ac:dyDescent="0.25">
      <c r="A24821">
        <v>82650</v>
      </c>
      <c r="B24821" s="119" t="s">
        <v>17108</v>
      </c>
      <c r="C24821">
        <v>0</v>
      </c>
      <c r="E24821">
        <v>92</v>
      </c>
      <c r="F24821">
        <v>725710</v>
      </c>
      <c r="G24821">
        <v>11</v>
      </c>
      <c r="H24821">
        <v>1399997</v>
      </c>
      <c r="I24821" s="119" t="s">
        <v>6335</v>
      </c>
      <c r="J24821" s="119" t="s">
        <v>24</v>
      </c>
      <c r="K24821" s="1">
        <v>46255.758941458334</v>
      </c>
      <c r="L24821">
        <v>2</v>
      </c>
      <c r="M24821">
        <v>1</v>
      </c>
      <c r="N24821">
        <v>0</v>
      </c>
      <c r="O24821">
        <v>0</v>
      </c>
      <c r="P24821" s="119" t="s">
        <v>20254</v>
      </c>
    </row>
    <row r="24822" spans="1:16" x14ac:dyDescent="0.25">
      <c r="A24822">
        <v>82657</v>
      </c>
      <c r="B24822" s="119" t="s">
        <v>17109</v>
      </c>
      <c r="C24822">
        <v>80</v>
      </c>
      <c r="E24822">
        <v>981</v>
      </c>
      <c r="F24822">
        <v>6940</v>
      </c>
      <c r="G24822">
        <v>1700</v>
      </c>
      <c r="H24822">
        <v>7012</v>
      </c>
      <c r="I24822" s="119" t="s">
        <v>16</v>
      </c>
      <c r="J24822" s="119" t="s">
        <v>24</v>
      </c>
      <c r="K24822" s="1">
        <v>46255.758941458334</v>
      </c>
      <c r="L24822">
        <v>32</v>
      </c>
      <c r="M24822">
        <v>23</v>
      </c>
      <c r="N24822">
        <v>1</v>
      </c>
      <c r="O24822">
        <v>0</v>
      </c>
      <c r="P24822" s="119" t="s">
        <v>20254</v>
      </c>
    </row>
    <row r="24823" spans="1:16" x14ac:dyDescent="0.25">
      <c r="A24823">
        <v>82678</v>
      </c>
      <c r="B24823" s="119" t="s">
        <v>17110</v>
      </c>
      <c r="C24823">
        <v>0</v>
      </c>
      <c r="E24823">
        <v>550335</v>
      </c>
      <c r="F24823">
        <v>12</v>
      </c>
      <c r="G24823">
        <v>1866904</v>
      </c>
      <c r="H24823">
        <v>15</v>
      </c>
      <c r="I24823" s="119" t="s">
        <v>3582</v>
      </c>
      <c r="J24823" s="119" t="s">
        <v>222</v>
      </c>
      <c r="K24823" s="1">
        <v>46255.758941458334</v>
      </c>
      <c r="L24823">
        <v>18055</v>
      </c>
      <c r="M24823">
        <v>34991</v>
      </c>
      <c r="N24823">
        <v>3629</v>
      </c>
      <c r="O24823">
        <v>2771</v>
      </c>
      <c r="P24823" s="119" t="s">
        <v>20254</v>
      </c>
    </row>
    <row r="24824" spans="1:16" x14ac:dyDescent="0.25">
      <c r="A24824">
        <v>82680</v>
      </c>
      <c r="B24824" s="119" t="s">
        <v>17111</v>
      </c>
      <c r="C24824">
        <v>80</v>
      </c>
      <c r="E24824">
        <v>2355</v>
      </c>
      <c r="F24824">
        <v>1850</v>
      </c>
      <c r="G24824">
        <v>1564</v>
      </c>
      <c r="H24824">
        <v>2270</v>
      </c>
      <c r="I24824" s="119" t="s">
        <v>4726</v>
      </c>
      <c r="J24824" s="119" t="s">
        <v>222</v>
      </c>
      <c r="K24824" s="1">
        <v>46255.758941458334</v>
      </c>
      <c r="L24824">
        <v>1191</v>
      </c>
      <c r="M24824">
        <v>283</v>
      </c>
      <c r="N24824">
        <v>340</v>
      </c>
      <c r="O24824">
        <v>126</v>
      </c>
      <c r="P24824" s="119" t="s">
        <v>20254</v>
      </c>
    </row>
    <row r="24825" spans="1:16" x14ac:dyDescent="0.25">
      <c r="A24825">
        <v>82684</v>
      </c>
      <c r="B24825" s="119" t="s">
        <v>17112</v>
      </c>
      <c r="C24825">
        <v>80</v>
      </c>
      <c r="D24825">
        <v>83367</v>
      </c>
      <c r="E24825">
        <v>40</v>
      </c>
      <c r="F24825">
        <v>1141622</v>
      </c>
      <c r="G24825">
        <v>23</v>
      </c>
      <c r="H24825">
        <v>1911594</v>
      </c>
      <c r="I24825" s="119" t="s">
        <v>19</v>
      </c>
      <c r="J24825" s="119" t="s">
        <v>24</v>
      </c>
      <c r="K24825" s="1">
        <v>46255.758941458334</v>
      </c>
      <c r="L24825">
        <v>0</v>
      </c>
      <c r="M24825">
        <v>1</v>
      </c>
      <c r="N24825">
        <v>0</v>
      </c>
      <c r="O24825">
        <v>1</v>
      </c>
      <c r="P24825" s="119" t="s">
        <v>20254</v>
      </c>
    </row>
    <row r="24826" spans="1:16" x14ac:dyDescent="0.25">
      <c r="A24826">
        <v>82686</v>
      </c>
      <c r="B24826" s="119" t="s">
        <v>17113</v>
      </c>
      <c r="C24826">
        <v>0</v>
      </c>
      <c r="E24826">
        <v>68</v>
      </c>
      <c r="F24826">
        <v>540067</v>
      </c>
      <c r="G24826">
        <v>6</v>
      </c>
      <c r="H24826">
        <v>2994240</v>
      </c>
      <c r="I24826" s="119" t="s">
        <v>6335</v>
      </c>
      <c r="J24826" s="119" t="s">
        <v>24</v>
      </c>
      <c r="K24826" s="1">
        <v>46255.758941458334</v>
      </c>
      <c r="L24826">
        <v>3</v>
      </c>
      <c r="M24826">
        <v>1</v>
      </c>
      <c r="N24826">
        <v>0</v>
      </c>
      <c r="O24826">
        <v>0</v>
      </c>
      <c r="P24826" s="119" t="s">
        <v>20254</v>
      </c>
    </row>
    <row r="24827" spans="1:16" x14ac:dyDescent="0.25">
      <c r="A24827">
        <v>82688</v>
      </c>
      <c r="B24827" s="119" t="s">
        <v>17114</v>
      </c>
      <c r="C24827">
        <v>0</v>
      </c>
      <c r="E24827">
        <v>0</v>
      </c>
      <c r="F24827">
        <v>0</v>
      </c>
      <c r="G24827">
        <v>0</v>
      </c>
      <c r="H24827">
        <v>0</v>
      </c>
      <c r="I24827" s="119" t="s">
        <v>16</v>
      </c>
      <c r="J24827" s="119" t="s">
        <v>24</v>
      </c>
      <c r="K24827" s="1">
        <v>46255.758941458334</v>
      </c>
      <c r="L24827">
        <v>0</v>
      </c>
      <c r="M24827">
        <v>0</v>
      </c>
      <c r="N24827">
        <v>0</v>
      </c>
      <c r="O24827">
        <v>0</v>
      </c>
      <c r="P24827" s="119" t="s">
        <v>20254</v>
      </c>
    </row>
    <row r="24828" spans="1:16" x14ac:dyDescent="0.25">
      <c r="A24828">
        <v>82692</v>
      </c>
      <c r="B24828" s="119" t="s">
        <v>20121</v>
      </c>
      <c r="C24828">
        <v>80</v>
      </c>
      <c r="D24828">
        <v>84505</v>
      </c>
      <c r="E24828">
        <v>69</v>
      </c>
      <c r="F24828">
        <v>251329</v>
      </c>
      <c r="G24828">
        <v>67</v>
      </c>
      <c r="H24828">
        <v>589899</v>
      </c>
      <c r="I24828" s="119" t="s">
        <v>4726</v>
      </c>
      <c r="J24828" s="119" t="s">
        <v>24</v>
      </c>
      <c r="K24828" s="1">
        <v>46255.758941458334</v>
      </c>
      <c r="L24828">
        <v>6</v>
      </c>
      <c r="M24828">
        <v>6</v>
      </c>
      <c r="N24828">
        <v>1</v>
      </c>
      <c r="O24828">
        <v>1</v>
      </c>
      <c r="P24828" s="119" t="s">
        <v>20254</v>
      </c>
    </row>
    <row r="24829" spans="1:16" x14ac:dyDescent="0.25">
      <c r="A24829">
        <v>82704</v>
      </c>
      <c r="B24829" s="119" t="s">
        <v>17115</v>
      </c>
      <c r="C24829">
        <v>0</v>
      </c>
      <c r="E24829">
        <v>0</v>
      </c>
      <c r="F24829">
        <v>0</v>
      </c>
      <c r="G24829">
        <v>0</v>
      </c>
      <c r="H24829">
        <v>0</v>
      </c>
      <c r="I24829" s="119" t="s">
        <v>6335</v>
      </c>
      <c r="J24829" s="119" t="s">
        <v>24</v>
      </c>
      <c r="K24829" s="1">
        <v>46255.750129409724</v>
      </c>
      <c r="P24829" s="119" t="s">
        <v>20254</v>
      </c>
    </row>
    <row r="24830" spans="1:16" x14ac:dyDescent="0.25">
      <c r="A24830">
        <v>82707</v>
      </c>
      <c r="B24830" s="119" t="s">
        <v>17116</v>
      </c>
      <c r="C24830">
        <v>80</v>
      </c>
      <c r="D24830">
        <v>24532</v>
      </c>
      <c r="E24830">
        <v>147</v>
      </c>
      <c r="F24830">
        <v>30111</v>
      </c>
      <c r="G24830">
        <v>0</v>
      </c>
      <c r="H24830">
        <v>0</v>
      </c>
      <c r="I24830" s="119" t="s">
        <v>4611</v>
      </c>
      <c r="J24830" s="119" t="s">
        <v>24</v>
      </c>
      <c r="K24830" s="1">
        <v>46255.758941458334</v>
      </c>
      <c r="L24830">
        <v>0</v>
      </c>
      <c r="M24830">
        <v>0</v>
      </c>
      <c r="N24830">
        <v>0</v>
      </c>
      <c r="O24830">
        <v>0</v>
      </c>
      <c r="P24830" s="119" t="s">
        <v>20254</v>
      </c>
    </row>
    <row r="24831" spans="1:16" x14ac:dyDescent="0.25">
      <c r="A24831">
        <v>82711</v>
      </c>
      <c r="B24831" s="119" t="s">
        <v>17117</v>
      </c>
      <c r="C24831">
        <v>80</v>
      </c>
      <c r="D24831">
        <v>24824</v>
      </c>
      <c r="E24831">
        <v>43</v>
      </c>
      <c r="F24831">
        <v>10525</v>
      </c>
      <c r="G24831">
        <v>0</v>
      </c>
      <c r="H24831">
        <v>0</v>
      </c>
      <c r="I24831" s="119" t="s">
        <v>19</v>
      </c>
      <c r="J24831" s="119" t="s">
        <v>24</v>
      </c>
      <c r="K24831" s="1">
        <v>46255.758941458334</v>
      </c>
      <c r="L24831">
        <v>0</v>
      </c>
      <c r="M24831">
        <v>0</v>
      </c>
      <c r="N24831">
        <v>0</v>
      </c>
      <c r="O24831">
        <v>0</v>
      </c>
      <c r="P24831" s="119" t="s">
        <v>20254</v>
      </c>
    </row>
    <row r="24832" spans="1:16" x14ac:dyDescent="0.25">
      <c r="A24832">
        <v>82727</v>
      </c>
      <c r="B24832" s="119" t="s">
        <v>17118</v>
      </c>
      <c r="C24832">
        <v>80</v>
      </c>
      <c r="E24832">
        <v>88</v>
      </c>
      <c r="F24832">
        <v>28001</v>
      </c>
      <c r="G24832">
        <v>236</v>
      </c>
      <c r="H24832">
        <v>41591</v>
      </c>
      <c r="I24832" s="119" t="s">
        <v>4726</v>
      </c>
      <c r="J24832" s="119" t="s">
        <v>24</v>
      </c>
      <c r="K24832" s="1">
        <v>46255.758941458334</v>
      </c>
      <c r="L24832">
        <v>8</v>
      </c>
      <c r="M24832">
        <v>30</v>
      </c>
      <c r="N24832">
        <v>0</v>
      </c>
      <c r="O24832">
        <v>6</v>
      </c>
      <c r="P24832" s="119" t="s">
        <v>20254</v>
      </c>
    </row>
    <row r="24833" spans="1:16" x14ac:dyDescent="0.25">
      <c r="A24833">
        <v>82739</v>
      </c>
      <c r="B24833" s="119" t="s">
        <v>17119</v>
      </c>
      <c r="C24833">
        <v>80</v>
      </c>
      <c r="E24833">
        <v>430</v>
      </c>
      <c r="F24833">
        <v>2324</v>
      </c>
      <c r="G24833">
        <v>507</v>
      </c>
      <c r="H24833">
        <v>3284</v>
      </c>
      <c r="I24833" s="119" t="s">
        <v>4726</v>
      </c>
      <c r="J24833" s="119" t="s">
        <v>24</v>
      </c>
      <c r="K24833" s="1">
        <v>46255.758941458334</v>
      </c>
      <c r="L24833">
        <v>552</v>
      </c>
      <c r="M24833">
        <v>28</v>
      </c>
      <c r="N24833">
        <v>12</v>
      </c>
      <c r="O24833">
        <v>3</v>
      </c>
      <c r="P24833" s="119" t="s">
        <v>20254</v>
      </c>
    </row>
    <row r="24834" spans="1:16" x14ac:dyDescent="0.25">
      <c r="A24834">
        <v>82744</v>
      </c>
      <c r="B24834" s="119" t="s">
        <v>17120</v>
      </c>
      <c r="C24834">
        <v>0</v>
      </c>
      <c r="E24834">
        <v>310</v>
      </c>
      <c r="F24834">
        <v>3622</v>
      </c>
      <c r="G24834">
        <v>603</v>
      </c>
      <c r="H24834">
        <v>9400</v>
      </c>
      <c r="I24834" s="119" t="s">
        <v>3582</v>
      </c>
      <c r="J24834" s="119" t="s">
        <v>17</v>
      </c>
      <c r="K24834" s="1">
        <v>46255.758941458334</v>
      </c>
      <c r="L24834">
        <v>8</v>
      </c>
      <c r="M24834">
        <v>3</v>
      </c>
      <c r="N24834">
        <v>8</v>
      </c>
      <c r="O24834">
        <v>0</v>
      </c>
      <c r="P24834" s="119" t="s">
        <v>20254</v>
      </c>
    </row>
    <row r="24835" spans="1:16" x14ac:dyDescent="0.25">
      <c r="A24835">
        <v>82749</v>
      </c>
      <c r="B24835" s="119" t="s">
        <v>17121</v>
      </c>
      <c r="C24835">
        <v>0</v>
      </c>
      <c r="E24835">
        <v>621</v>
      </c>
      <c r="F24835">
        <v>8239</v>
      </c>
      <c r="G24835">
        <v>243</v>
      </c>
      <c r="H24835">
        <v>19400</v>
      </c>
      <c r="I24835" s="119" t="s">
        <v>3582</v>
      </c>
      <c r="J24835" s="119" t="s">
        <v>17</v>
      </c>
      <c r="K24835" s="1">
        <v>46255.758941458334</v>
      </c>
      <c r="L24835">
        <v>0</v>
      </c>
      <c r="M24835">
        <v>2</v>
      </c>
      <c r="N24835">
        <v>0</v>
      </c>
      <c r="O24835">
        <v>1</v>
      </c>
      <c r="P24835" s="119" t="s">
        <v>20254</v>
      </c>
    </row>
    <row r="24836" spans="1:16" x14ac:dyDescent="0.25">
      <c r="A24836">
        <v>82750</v>
      </c>
      <c r="B24836" s="119" t="s">
        <v>17122</v>
      </c>
      <c r="C24836">
        <v>0</v>
      </c>
      <c r="E24836">
        <v>0</v>
      </c>
      <c r="F24836">
        <v>0</v>
      </c>
      <c r="G24836">
        <v>0</v>
      </c>
      <c r="H24836">
        <v>0</v>
      </c>
      <c r="I24836" s="119" t="s">
        <v>16</v>
      </c>
      <c r="J24836" s="119" t="s">
        <v>24</v>
      </c>
      <c r="K24836" s="1">
        <v>46255.758941458334</v>
      </c>
      <c r="L24836">
        <v>0</v>
      </c>
      <c r="M24836">
        <v>0</v>
      </c>
      <c r="N24836">
        <v>0</v>
      </c>
      <c r="O24836">
        <v>0</v>
      </c>
      <c r="P24836" s="119" t="s">
        <v>20254</v>
      </c>
    </row>
    <row r="24837" spans="1:16" x14ac:dyDescent="0.25">
      <c r="A24837">
        <v>82765</v>
      </c>
      <c r="B24837" s="119" t="s">
        <v>17123</v>
      </c>
      <c r="C24837">
        <v>80</v>
      </c>
      <c r="E24837">
        <v>27</v>
      </c>
      <c r="F24837">
        <v>53037</v>
      </c>
      <c r="G24837">
        <v>74</v>
      </c>
      <c r="H24837">
        <v>81041</v>
      </c>
      <c r="I24837" s="119" t="s">
        <v>4726</v>
      </c>
      <c r="J24837" s="119" t="s">
        <v>24</v>
      </c>
      <c r="K24837" s="1">
        <v>46255.758941458334</v>
      </c>
      <c r="L24837">
        <v>0</v>
      </c>
      <c r="M24837">
        <v>4</v>
      </c>
      <c r="N24837">
        <v>0</v>
      </c>
      <c r="O24837">
        <v>1</v>
      </c>
      <c r="P24837" s="119" t="s">
        <v>20254</v>
      </c>
    </row>
    <row r="24838" spans="1:16" x14ac:dyDescent="0.25">
      <c r="A24838">
        <v>82777</v>
      </c>
      <c r="B24838" s="119" t="s">
        <v>17124</v>
      </c>
      <c r="C24838">
        <v>80</v>
      </c>
      <c r="E24838">
        <v>59</v>
      </c>
      <c r="F24838">
        <v>36252</v>
      </c>
      <c r="G24838">
        <v>160</v>
      </c>
      <c r="H24838">
        <v>54502</v>
      </c>
      <c r="I24838" s="119" t="s">
        <v>4726</v>
      </c>
      <c r="J24838" s="119" t="s">
        <v>24</v>
      </c>
      <c r="K24838" s="1">
        <v>46255.758941458334</v>
      </c>
      <c r="L24838">
        <v>19</v>
      </c>
      <c r="M24838">
        <v>24</v>
      </c>
      <c r="N24838">
        <v>5</v>
      </c>
      <c r="O24838">
        <v>6</v>
      </c>
      <c r="P24838" s="119" t="s">
        <v>20254</v>
      </c>
    </row>
    <row r="24839" spans="1:16" x14ac:dyDescent="0.25">
      <c r="A24839">
        <v>82791</v>
      </c>
      <c r="B24839" s="119" t="s">
        <v>17125</v>
      </c>
      <c r="C24839">
        <v>60</v>
      </c>
      <c r="E24839">
        <v>1666</v>
      </c>
      <c r="F24839">
        <v>11030</v>
      </c>
      <c r="G24839">
        <v>1900</v>
      </c>
      <c r="H24839">
        <v>19064</v>
      </c>
      <c r="I24839" s="119" t="s">
        <v>7033</v>
      </c>
      <c r="J24839" s="119" t="s">
        <v>24</v>
      </c>
      <c r="K24839" s="1">
        <v>46255.758941458334</v>
      </c>
      <c r="L24839">
        <v>485</v>
      </c>
      <c r="M24839">
        <v>639</v>
      </c>
      <c r="N24839">
        <v>143</v>
      </c>
      <c r="O24839">
        <v>163</v>
      </c>
      <c r="P24839" s="119" t="s">
        <v>20261</v>
      </c>
    </row>
    <row r="24840" spans="1:16" x14ac:dyDescent="0.25">
      <c r="A24840">
        <v>82796</v>
      </c>
      <c r="B24840" s="119" t="s">
        <v>17126</v>
      </c>
      <c r="C24840">
        <v>80</v>
      </c>
      <c r="E24840">
        <v>4890</v>
      </c>
      <c r="F24840">
        <v>4293</v>
      </c>
      <c r="G24840">
        <v>10890</v>
      </c>
      <c r="H24840">
        <v>6189</v>
      </c>
      <c r="I24840" s="119" t="s">
        <v>3582</v>
      </c>
      <c r="J24840" s="119" t="s">
        <v>222</v>
      </c>
      <c r="K24840" s="1">
        <v>46255.758941458334</v>
      </c>
      <c r="L24840">
        <v>268</v>
      </c>
      <c r="M24840">
        <v>816</v>
      </c>
      <c r="N24840">
        <v>49</v>
      </c>
      <c r="O24840">
        <v>203</v>
      </c>
      <c r="P24840" s="119" t="s">
        <v>20254</v>
      </c>
    </row>
    <row r="24841" spans="1:16" x14ac:dyDescent="0.25">
      <c r="A24841">
        <v>82806</v>
      </c>
      <c r="B24841" s="119" t="s">
        <v>17127</v>
      </c>
      <c r="C24841">
        <v>0</v>
      </c>
      <c r="E24841">
        <v>50070</v>
      </c>
      <c r="F24841">
        <v>92</v>
      </c>
      <c r="G24841">
        <v>30026</v>
      </c>
      <c r="H24841">
        <v>189</v>
      </c>
      <c r="I24841" s="119" t="s">
        <v>3582</v>
      </c>
      <c r="J24841" s="119" t="s">
        <v>222</v>
      </c>
      <c r="K24841" s="1">
        <v>46255.758941458334</v>
      </c>
      <c r="L24841">
        <v>347</v>
      </c>
      <c r="M24841">
        <v>202</v>
      </c>
      <c r="N24841">
        <v>208</v>
      </c>
      <c r="O24841">
        <v>13</v>
      </c>
      <c r="P24841" s="119" t="s">
        <v>20254</v>
      </c>
    </row>
    <row r="24842" spans="1:16" x14ac:dyDescent="0.25">
      <c r="A24842">
        <v>82829</v>
      </c>
      <c r="B24842" s="119" t="s">
        <v>17128</v>
      </c>
      <c r="C24842">
        <v>0</v>
      </c>
      <c r="E24842">
        <v>296</v>
      </c>
      <c r="F24842">
        <v>1616</v>
      </c>
      <c r="G24842">
        <v>95</v>
      </c>
      <c r="H24842">
        <v>9197</v>
      </c>
      <c r="I24842" s="119" t="s">
        <v>16</v>
      </c>
      <c r="J24842" s="119" t="s">
        <v>24</v>
      </c>
      <c r="K24842" s="1">
        <v>46255.758941458334</v>
      </c>
      <c r="L24842">
        <v>4</v>
      </c>
      <c r="M24842">
        <v>3</v>
      </c>
      <c r="N24842">
        <v>0</v>
      </c>
      <c r="O24842">
        <v>1</v>
      </c>
      <c r="P24842" s="119" t="s">
        <v>20254</v>
      </c>
    </row>
    <row r="24843" spans="1:16" x14ac:dyDescent="0.25">
      <c r="A24843">
        <v>82846</v>
      </c>
      <c r="B24843" s="119" t="s">
        <v>17129</v>
      </c>
      <c r="C24843">
        <v>0</v>
      </c>
      <c r="E24843">
        <v>51</v>
      </c>
      <c r="F24843">
        <v>2860001</v>
      </c>
      <c r="G24843">
        <v>9</v>
      </c>
      <c r="H24843">
        <v>5999799</v>
      </c>
      <c r="I24843" s="119" t="s">
        <v>6335</v>
      </c>
      <c r="J24843" s="119" t="s">
        <v>24</v>
      </c>
      <c r="K24843" s="1">
        <v>46255.758941458334</v>
      </c>
      <c r="L24843">
        <v>0</v>
      </c>
      <c r="M24843">
        <v>0</v>
      </c>
      <c r="N24843">
        <v>0</v>
      </c>
      <c r="O24843">
        <v>0</v>
      </c>
      <c r="P24843" s="119" t="s">
        <v>20254</v>
      </c>
    </row>
    <row r="24844" spans="1:16" x14ac:dyDescent="0.25">
      <c r="A24844">
        <v>82852</v>
      </c>
      <c r="B24844" s="119" t="s">
        <v>17130</v>
      </c>
      <c r="C24844">
        <v>0</v>
      </c>
      <c r="E24844">
        <v>1098</v>
      </c>
      <c r="F24844">
        <v>150019</v>
      </c>
      <c r="G24844">
        <v>52</v>
      </c>
      <c r="H24844">
        <v>299797</v>
      </c>
      <c r="I24844" s="119" t="s">
        <v>16</v>
      </c>
      <c r="J24844" s="119" t="s">
        <v>139</v>
      </c>
      <c r="K24844" s="1">
        <v>46255.758941458334</v>
      </c>
      <c r="L24844">
        <v>2</v>
      </c>
      <c r="M24844">
        <v>0</v>
      </c>
      <c r="N24844">
        <v>0</v>
      </c>
      <c r="O24844">
        <v>0</v>
      </c>
      <c r="P24844" s="119" t="s">
        <v>20254</v>
      </c>
    </row>
    <row r="24845" spans="1:16" x14ac:dyDescent="0.25">
      <c r="A24845">
        <v>82853</v>
      </c>
      <c r="B24845" s="119" t="s">
        <v>17131</v>
      </c>
      <c r="C24845">
        <v>0</v>
      </c>
      <c r="E24845">
        <v>0</v>
      </c>
      <c r="F24845">
        <v>0</v>
      </c>
      <c r="G24845">
        <v>4872</v>
      </c>
      <c r="H24845">
        <v>23</v>
      </c>
      <c r="I24845" s="119" t="s">
        <v>16</v>
      </c>
      <c r="J24845" s="119" t="s">
        <v>24</v>
      </c>
      <c r="K24845" s="1">
        <v>46255.758941458334</v>
      </c>
      <c r="L24845">
        <v>0</v>
      </c>
      <c r="M24845">
        <v>18</v>
      </c>
      <c r="N24845">
        <v>0</v>
      </c>
      <c r="O24845">
        <v>5</v>
      </c>
      <c r="P24845" s="119" t="s">
        <v>20254</v>
      </c>
    </row>
    <row r="24846" spans="1:16" x14ac:dyDescent="0.25">
      <c r="A24846">
        <v>82865</v>
      </c>
      <c r="B24846" s="119" t="s">
        <v>17132</v>
      </c>
      <c r="C24846">
        <v>80</v>
      </c>
      <c r="E24846">
        <v>2199</v>
      </c>
      <c r="F24846">
        <v>1626</v>
      </c>
      <c r="G24846">
        <v>788</v>
      </c>
      <c r="H24846">
        <v>2013</v>
      </c>
      <c r="I24846" s="119" t="s">
        <v>4726</v>
      </c>
      <c r="J24846" s="119" t="s">
        <v>222</v>
      </c>
      <c r="K24846" s="1">
        <v>46255.758941458334</v>
      </c>
      <c r="L24846">
        <v>857</v>
      </c>
      <c r="M24846">
        <v>16</v>
      </c>
      <c r="N24846">
        <v>454</v>
      </c>
      <c r="O24846">
        <v>2</v>
      </c>
      <c r="P24846" s="119" t="s">
        <v>20254</v>
      </c>
    </row>
    <row r="24847" spans="1:16" x14ac:dyDescent="0.25">
      <c r="A24847">
        <v>82866</v>
      </c>
      <c r="B24847" s="119" t="s">
        <v>17133</v>
      </c>
      <c r="C24847">
        <v>0</v>
      </c>
      <c r="E24847">
        <v>454524</v>
      </c>
      <c r="F24847">
        <v>38</v>
      </c>
      <c r="G24847">
        <v>87649</v>
      </c>
      <c r="H24847">
        <v>40</v>
      </c>
      <c r="I24847" s="119" t="s">
        <v>3582</v>
      </c>
      <c r="J24847" s="119" t="s">
        <v>17</v>
      </c>
      <c r="K24847" s="1">
        <v>46255.758941458334</v>
      </c>
      <c r="L24847">
        <v>122168</v>
      </c>
      <c r="M24847">
        <v>30617</v>
      </c>
      <c r="N24847">
        <v>23996</v>
      </c>
      <c r="O24847">
        <v>8903</v>
      </c>
      <c r="P24847" s="119" t="s">
        <v>20254</v>
      </c>
    </row>
    <row r="24848" spans="1:16" x14ac:dyDescent="0.25">
      <c r="A24848">
        <v>82874</v>
      </c>
      <c r="B24848" s="119" t="s">
        <v>17134</v>
      </c>
      <c r="C24848">
        <v>0</v>
      </c>
      <c r="I24848" s="119" t="s">
        <v>6335</v>
      </c>
      <c r="J24848" s="119" t="s">
        <v>24</v>
      </c>
      <c r="K24848" s="1">
        <v>46255.750129409724</v>
      </c>
      <c r="P24848" s="119" t="s">
        <v>20254</v>
      </c>
    </row>
    <row r="24849" spans="1:16" x14ac:dyDescent="0.25">
      <c r="A24849">
        <v>82876</v>
      </c>
      <c r="B24849" s="119" t="s">
        <v>17135</v>
      </c>
      <c r="C24849">
        <v>60</v>
      </c>
      <c r="E24849">
        <v>439</v>
      </c>
      <c r="F24849">
        <v>13715</v>
      </c>
      <c r="G24849">
        <v>777</v>
      </c>
      <c r="H24849">
        <v>20970</v>
      </c>
      <c r="I24849" s="119" t="s">
        <v>7033</v>
      </c>
      <c r="J24849" s="119" t="s">
        <v>24</v>
      </c>
      <c r="K24849" s="1">
        <v>46255.758941458334</v>
      </c>
      <c r="L24849">
        <v>257</v>
      </c>
      <c r="M24849">
        <v>355</v>
      </c>
      <c r="N24849">
        <v>109</v>
      </c>
      <c r="O24849">
        <v>120</v>
      </c>
      <c r="P24849" s="119" t="s">
        <v>19714</v>
      </c>
    </row>
    <row r="24850" spans="1:16" x14ac:dyDescent="0.25">
      <c r="A24850">
        <v>82882</v>
      </c>
      <c r="B24850" s="119" t="s">
        <v>17136</v>
      </c>
      <c r="C24850">
        <v>0</v>
      </c>
      <c r="E24850">
        <v>398</v>
      </c>
      <c r="F24850">
        <v>42427</v>
      </c>
      <c r="G24850">
        <v>754</v>
      </c>
      <c r="H24850">
        <v>49913</v>
      </c>
      <c r="I24850" s="119" t="s">
        <v>3582</v>
      </c>
      <c r="J24850" s="119" t="s">
        <v>24</v>
      </c>
      <c r="K24850" s="1">
        <v>46255.758941458334</v>
      </c>
      <c r="L24850">
        <v>168</v>
      </c>
      <c r="M24850">
        <v>243</v>
      </c>
      <c r="N24850">
        <v>21</v>
      </c>
      <c r="O24850">
        <v>48</v>
      </c>
      <c r="P24850" s="119" t="s">
        <v>20254</v>
      </c>
    </row>
    <row r="24851" spans="1:16" x14ac:dyDescent="0.25">
      <c r="A24851">
        <v>82896</v>
      </c>
      <c r="B24851" s="119" t="s">
        <v>17137</v>
      </c>
      <c r="C24851">
        <v>80</v>
      </c>
      <c r="D24851">
        <v>82495</v>
      </c>
      <c r="E24851">
        <v>84</v>
      </c>
      <c r="F24851">
        <v>23958</v>
      </c>
      <c r="G24851">
        <v>244</v>
      </c>
      <c r="H24851">
        <v>44076</v>
      </c>
      <c r="I24851" s="119" t="s">
        <v>4611</v>
      </c>
      <c r="J24851" s="119" t="s">
        <v>24</v>
      </c>
      <c r="K24851" s="1">
        <v>46255.758941458334</v>
      </c>
      <c r="L24851">
        <v>6</v>
      </c>
      <c r="M24851">
        <v>29</v>
      </c>
      <c r="N24851">
        <v>2</v>
      </c>
      <c r="O24851">
        <v>8</v>
      </c>
      <c r="P24851" s="119" t="s">
        <v>20254</v>
      </c>
    </row>
    <row r="24852" spans="1:16" x14ac:dyDescent="0.25">
      <c r="A24852">
        <v>82898</v>
      </c>
      <c r="B24852" s="119" t="s">
        <v>17138</v>
      </c>
      <c r="C24852">
        <v>80</v>
      </c>
      <c r="E24852">
        <v>2350</v>
      </c>
      <c r="F24852">
        <v>1879</v>
      </c>
      <c r="G24852">
        <v>3643</v>
      </c>
      <c r="H24852">
        <v>2242</v>
      </c>
      <c r="I24852" s="119" t="s">
        <v>4726</v>
      </c>
      <c r="J24852" s="119" t="s">
        <v>222</v>
      </c>
      <c r="K24852" s="1">
        <v>46255.758941458334</v>
      </c>
      <c r="L24852">
        <v>871</v>
      </c>
      <c r="M24852">
        <v>399</v>
      </c>
      <c r="N24852">
        <v>203</v>
      </c>
      <c r="O24852">
        <v>165</v>
      </c>
      <c r="P24852" s="119" t="s">
        <v>20254</v>
      </c>
    </row>
    <row r="24853" spans="1:16" x14ac:dyDescent="0.25">
      <c r="A24853">
        <v>82900</v>
      </c>
      <c r="B24853" s="119" t="s">
        <v>17139</v>
      </c>
      <c r="C24853">
        <v>0</v>
      </c>
      <c r="E24853">
        <v>0</v>
      </c>
      <c r="F24853">
        <v>0</v>
      </c>
      <c r="G24853">
        <v>0</v>
      </c>
      <c r="H24853">
        <v>0</v>
      </c>
      <c r="I24853" s="119" t="s">
        <v>16</v>
      </c>
      <c r="J24853" s="119" t="s">
        <v>24</v>
      </c>
      <c r="K24853" s="1">
        <v>46255.758941458334</v>
      </c>
      <c r="L24853">
        <v>0</v>
      </c>
      <c r="M24853">
        <v>0</v>
      </c>
      <c r="N24853">
        <v>0</v>
      </c>
      <c r="O24853">
        <v>0</v>
      </c>
      <c r="P24853" s="119" t="s">
        <v>20254</v>
      </c>
    </row>
    <row r="24854" spans="1:16" x14ac:dyDescent="0.25">
      <c r="A24854">
        <v>82907</v>
      </c>
      <c r="B24854" s="119" t="s">
        <v>17140</v>
      </c>
      <c r="C24854">
        <v>80</v>
      </c>
      <c r="E24854">
        <v>2784</v>
      </c>
      <c r="F24854">
        <v>1618</v>
      </c>
      <c r="G24854">
        <v>1145</v>
      </c>
      <c r="H24854">
        <v>2204</v>
      </c>
      <c r="I24854" s="119" t="s">
        <v>4726</v>
      </c>
      <c r="J24854" s="119" t="s">
        <v>222</v>
      </c>
      <c r="K24854" s="1">
        <v>46255.758941458334</v>
      </c>
      <c r="L24854">
        <v>1155</v>
      </c>
      <c r="M24854">
        <v>174</v>
      </c>
      <c r="N24854">
        <v>753</v>
      </c>
      <c r="O24854">
        <v>15</v>
      </c>
      <c r="P24854" s="119" t="s">
        <v>20254</v>
      </c>
    </row>
    <row r="24855" spans="1:16" x14ac:dyDescent="0.25">
      <c r="A24855">
        <v>82915</v>
      </c>
      <c r="B24855" s="119" t="s">
        <v>17141</v>
      </c>
      <c r="C24855">
        <v>0</v>
      </c>
      <c r="E24855">
        <v>8521</v>
      </c>
      <c r="F24855">
        <v>1603</v>
      </c>
      <c r="G24855">
        <v>5473</v>
      </c>
      <c r="H24855">
        <v>2410</v>
      </c>
      <c r="I24855" s="119" t="s">
        <v>6020</v>
      </c>
      <c r="J24855" s="119" t="s">
        <v>24</v>
      </c>
      <c r="K24855" s="1">
        <v>46255.758941458334</v>
      </c>
      <c r="L24855">
        <v>587</v>
      </c>
      <c r="M24855">
        <v>196</v>
      </c>
      <c r="N24855">
        <v>1</v>
      </c>
      <c r="O24855">
        <v>47</v>
      </c>
      <c r="P24855" s="119" t="s">
        <v>20254</v>
      </c>
    </row>
    <row r="24856" spans="1:16" x14ac:dyDescent="0.25">
      <c r="A24856">
        <v>82953</v>
      </c>
      <c r="B24856" s="119" t="s">
        <v>17142</v>
      </c>
      <c r="C24856">
        <v>0</v>
      </c>
      <c r="E24856">
        <v>0</v>
      </c>
      <c r="F24856">
        <v>0</v>
      </c>
      <c r="G24856">
        <v>0</v>
      </c>
      <c r="H24856">
        <v>0</v>
      </c>
      <c r="I24856" s="119" t="s">
        <v>6335</v>
      </c>
      <c r="J24856" s="119" t="s">
        <v>24</v>
      </c>
      <c r="K24856" s="1">
        <v>46255.750129409724</v>
      </c>
      <c r="P24856" s="119" t="s">
        <v>20254</v>
      </c>
    </row>
    <row r="24857" spans="1:16" x14ac:dyDescent="0.25">
      <c r="A24857">
        <v>82960</v>
      </c>
      <c r="B24857" s="119" t="s">
        <v>17143</v>
      </c>
      <c r="C24857">
        <v>80</v>
      </c>
      <c r="E24857">
        <v>266</v>
      </c>
      <c r="F24857">
        <v>2173</v>
      </c>
      <c r="G24857">
        <v>1117</v>
      </c>
      <c r="H24857">
        <v>3425</v>
      </c>
      <c r="I24857" s="119" t="s">
        <v>4726</v>
      </c>
      <c r="J24857" s="119" t="s">
        <v>24</v>
      </c>
      <c r="K24857" s="1">
        <v>46255.758941458334</v>
      </c>
      <c r="L24857">
        <v>283</v>
      </c>
      <c r="M24857">
        <v>105</v>
      </c>
      <c r="N24857">
        <v>25</v>
      </c>
      <c r="O24857">
        <v>21</v>
      </c>
      <c r="P24857" s="119" t="s">
        <v>20254</v>
      </c>
    </row>
    <row r="24858" spans="1:16" x14ac:dyDescent="0.25">
      <c r="A24858">
        <v>82975</v>
      </c>
      <c r="B24858" s="119" t="s">
        <v>20122</v>
      </c>
      <c r="C24858">
        <v>80</v>
      </c>
      <c r="D24858">
        <v>84505</v>
      </c>
      <c r="E24858">
        <v>152</v>
      </c>
      <c r="F24858">
        <v>194372</v>
      </c>
      <c r="G24858">
        <v>43</v>
      </c>
      <c r="H24858">
        <v>429379</v>
      </c>
      <c r="I24858" s="119" t="s">
        <v>4726</v>
      </c>
      <c r="J24858" s="119" t="s">
        <v>24</v>
      </c>
      <c r="K24858" s="1">
        <v>46255.758941458334</v>
      </c>
      <c r="L24858">
        <v>12</v>
      </c>
      <c r="M24858">
        <v>9</v>
      </c>
      <c r="N24858">
        <v>0</v>
      </c>
      <c r="O24858">
        <v>2</v>
      </c>
      <c r="P24858" s="119" t="s">
        <v>20254</v>
      </c>
    </row>
    <row r="24859" spans="1:16" x14ac:dyDescent="0.25">
      <c r="A24859">
        <v>82988</v>
      </c>
      <c r="B24859" s="119" t="s">
        <v>17144</v>
      </c>
      <c r="C24859">
        <v>80</v>
      </c>
      <c r="D24859">
        <v>24532</v>
      </c>
      <c r="E24859">
        <v>145</v>
      </c>
      <c r="F24859">
        <v>30511</v>
      </c>
      <c r="G24859">
        <v>0</v>
      </c>
      <c r="H24859">
        <v>0</v>
      </c>
      <c r="I24859" s="119" t="s">
        <v>4611</v>
      </c>
      <c r="J24859" s="119" t="s">
        <v>24</v>
      </c>
      <c r="K24859" s="1">
        <v>46255.758941458334</v>
      </c>
      <c r="L24859">
        <v>0</v>
      </c>
      <c r="M24859">
        <v>0</v>
      </c>
      <c r="N24859">
        <v>0</v>
      </c>
      <c r="O24859">
        <v>0</v>
      </c>
      <c r="P24859" s="119" t="s">
        <v>20254</v>
      </c>
    </row>
    <row r="24860" spans="1:16" x14ac:dyDescent="0.25">
      <c r="A24860">
        <v>82989</v>
      </c>
      <c r="B24860" s="119" t="s">
        <v>20123</v>
      </c>
      <c r="C24860">
        <v>80</v>
      </c>
      <c r="D24860">
        <v>84505</v>
      </c>
      <c r="E24860">
        <v>108</v>
      </c>
      <c r="F24860">
        <v>185438</v>
      </c>
      <c r="G24860">
        <v>69</v>
      </c>
      <c r="H24860">
        <v>234845</v>
      </c>
      <c r="I24860" s="119" t="s">
        <v>4726</v>
      </c>
      <c r="J24860" s="119" t="s">
        <v>24</v>
      </c>
      <c r="K24860" s="1">
        <v>46255.758941458334</v>
      </c>
      <c r="L24860">
        <v>11</v>
      </c>
      <c r="M24860">
        <v>8</v>
      </c>
      <c r="N24860">
        <v>4</v>
      </c>
      <c r="O24860">
        <v>0</v>
      </c>
      <c r="P24860" s="119" t="s">
        <v>20254</v>
      </c>
    </row>
    <row r="24861" spans="1:16" x14ac:dyDescent="0.25">
      <c r="A24861">
        <v>82991</v>
      </c>
      <c r="B24861" s="119" t="s">
        <v>17145</v>
      </c>
      <c r="C24861">
        <v>0</v>
      </c>
      <c r="E24861">
        <v>1220155</v>
      </c>
      <c r="F24861">
        <v>7</v>
      </c>
      <c r="G24861">
        <v>2009213</v>
      </c>
      <c r="H24861">
        <v>9</v>
      </c>
      <c r="I24861" s="119" t="s">
        <v>3582</v>
      </c>
      <c r="J24861" s="119" t="s">
        <v>17</v>
      </c>
      <c r="K24861" s="1">
        <v>46255.758941458334</v>
      </c>
      <c r="L24861">
        <v>89893</v>
      </c>
      <c r="M24861">
        <v>82420</v>
      </c>
      <c r="N24861">
        <v>17041</v>
      </c>
      <c r="O24861">
        <v>17290</v>
      </c>
      <c r="P24861" s="119" t="s">
        <v>20254</v>
      </c>
    </row>
    <row r="24862" spans="1:16" x14ac:dyDescent="0.25">
      <c r="A24862">
        <v>82993</v>
      </c>
      <c r="B24862" s="119" t="s">
        <v>17146</v>
      </c>
      <c r="C24862">
        <v>0</v>
      </c>
      <c r="E24862">
        <v>5012</v>
      </c>
      <c r="F24862">
        <v>2</v>
      </c>
      <c r="G24862">
        <v>48435</v>
      </c>
      <c r="H24862">
        <v>7</v>
      </c>
      <c r="I24862" s="119" t="s">
        <v>6335</v>
      </c>
      <c r="J24862" s="119" t="s">
        <v>24</v>
      </c>
      <c r="K24862" s="1">
        <v>46255.758941458334</v>
      </c>
      <c r="L24862">
        <v>178</v>
      </c>
      <c r="M24862">
        <v>79</v>
      </c>
      <c r="N24862">
        <v>31</v>
      </c>
      <c r="O24862">
        <v>20</v>
      </c>
      <c r="P24862" s="119" t="s">
        <v>20254</v>
      </c>
    </row>
    <row r="24863" spans="1:16" x14ac:dyDescent="0.25">
      <c r="A24863">
        <v>83005</v>
      </c>
      <c r="B24863" s="119" t="s">
        <v>17147</v>
      </c>
      <c r="C24863">
        <v>0</v>
      </c>
      <c r="E24863">
        <v>648</v>
      </c>
      <c r="F24863">
        <v>16903</v>
      </c>
      <c r="G24863">
        <v>139</v>
      </c>
      <c r="H24863">
        <v>36995</v>
      </c>
      <c r="I24863" s="119" t="s">
        <v>3582</v>
      </c>
      <c r="J24863" s="119" t="s">
        <v>17</v>
      </c>
      <c r="K24863" s="1">
        <v>46255.758941458334</v>
      </c>
      <c r="L24863">
        <v>0</v>
      </c>
      <c r="M24863">
        <v>3</v>
      </c>
      <c r="N24863">
        <v>0</v>
      </c>
      <c r="O24863">
        <v>1</v>
      </c>
      <c r="P24863" s="119" t="s">
        <v>20254</v>
      </c>
    </row>
    <row r="24864" spans="1:16" x14ac:dyDescent="0.25">
      <c r="A24864">
        <v>83008</v>
      </c>
      <c r="B24864" s="119" t="s">
        <v>17148</v>
      </c>
      <c r="C24864">
        <v>0</v>
      </c>
      <c r="E24864">
        <v>177257</v>
      </c>
      <c r="F24864">
        <v>2418</v>
      </c>
      <c r="G24864">
        <v>285866</v>
      </c>
      <c r="H24864">
        <v>2516</v>
      </c>
      <c r="I24864" s="119" t="s">
        <v>1909</v>
      </c>
      <c r="J24864" s="119" t="s">
        <v>222</v>
      </c>
      <c r="K24864" s="1">
        <v>46255.758941458334</v>
      </c>
      <c r="L24864">
        <v>202775</v>
      </c>
      <c r="M24864">
        <v>475370</v>
      </c>
      <c r="N24864">
        <v>53327</v>
      </c>
      <c r="O24864">
        <v>85333</v>
      </c>
      <c r="P24864" s="119" t="s">
        <v>20254</v>
      </c>
    </row>
    <row r="24865" spans="1:16" x14ac:dyDescent="0.25">
      <c r="A24865">
        <v>83023</v>
      </c>
      <c r="B24865" s="119" t="s">
        <v>17149</v>
      </c>
      <c r="C24865">
        <v>0</v>
      </c>
      <c r="E24865">
        <v>0</v>
      </c>
      <c r="F24865">
        <v>0</v>
      </c>
      <c r="G24865">
        <v>39301</v>
      </c>
      <c r="H24865">
        <v>6</v>
      </c>
      <c r="I24865" s="119" t="s">
        <v>6335</v>
      </c>
      <c r="J24865" s="119" t="s">
        <v>24</v>
      </c>
      <c r="K24865" s="1">
        <v>46255.758941458334</v>
      </c>
      <c r="L24865">
        <v>0</v>
      </c>
      <c r="M24865">
        <v>155</v>
      </c>
      <c r="N24865">
        <v>0</v>
      </c>
      <c r="O24865">
        <v>23</v>
      </c>
      <c r="P24865" s="119" t="s">
        <v>20254</v>
      </c>
    </row>
    <row r="24866" spans="1:16" x14ac:dyDescent="0.25">
      <c r="A24866">
        <v>83024</v>
      </c>
      <c r="B24866" s="119" t="s">
        <v>17150</v>
      </c>
      <c r="C24866">
        <v>80</v>
      </c>
      <c r="E24866">
        <v>3615</v>
      </c>
      <c r="F24866">
        <v>1385</v>
      </c>
      <c r="G24866">
        <v>445</v>
      </c>
      <c r="H24866">
        <v>2275</v>
      </c>
      <c r="I24866" s="119" t="s">
        <v>4726</v>
      </c>
      <c r="J24866" s="119" t="s">
        <v>222</v>
      </c>
      <c r="K24866" s="1">
        <v>46255.758941458334</v>
      </c>
      <c r="L24866">
        <v>539</v>
      </c>
      <c r="M24866">
        <v>23</v>
      </c>
      <c r="N24866">
        <v>280</v>
      </c>
      <c r="O24866">
        <v>5</v>
      </c>
      <c r="P24866" s="119" t="s">
        <v>20254</v>
      </c>
    </row>
    <row r="24867" spans="1:16" x14ac:dyDescent="0.25">
      <c r="A24867">
        <v>83028</v>
      </c>
      <c r="B24867" s="119" t="s">
        <v>17151</v>
      </c>
      <c r="C24867">
        <v>0</v>
      </c>
      <c r="E24867">
        <v>332</v>
      </c>
      <c r="F24867">
        <v>27511</v>
      </c>
      <c r="G24867">
        <v>83</v>
      </c>
      <c r="H24867">
        <v>46054</v>
      </c>
      <c r="I24867" s="119" t="s">
        <v>6335</v>
      </c>
      <c r="J24867" s="119" t="s">
        <v>24</v>
      </c>
      <c r="K24867" s="1">
        <v>46255.758941458334</v>
      </c>
      <c r="L24867">
        <v>6</v>
      </c>
      <c r="M24867">
        <v>9</v>
      </c>
      <c r="N24867">
        <v>1</v>
      </c>
      <c r="O24867">
        <v>4</v>
      </c>
      <c r="P24867" s="119" t="s">
        <v>20254</v>
      </c>
    </row>
    <row r="24868" spans="1:16" x14ac:dyDescent="0.25">
      <c r="A24868">
        <v>83038</v>
      </c>
      <c r="B24868" s="119" t="s">
        <v>17152</v>
      </c>
      <c r="C24868">
        <v>0</v>
      </c>
      <c r="E24868">
        <v>72</v>
      </c>
      <c r="F24868">
        <v>364849</v>
      </c>
      <c r="G24868">
        <v>27</v>
      </c>
      <c r="H24868">
        <v>650000</v>
      </c>
      <c r="I24868" s="119" t="s">
        <v>6335</v>
      </c>
      <c r="J24868" s="119" t="s">
        <v>24</v>
      </c>
      <c r="K24868" s="1">
        <v>46255.758941458334</v>
      </c>
      <c r="L24868">
        <v>1</v>
      </c>
      <c r="M24868">
        <v>4</v>
      </c>
      <c r="N24868">
        <v>1</v>
      </c>
      <c r="O24868">
        <v>2</v>
      </c>
      <c r="P24868" s="119" t="s">
        <v>20254</v>
      </c>
    </row>
    <row r="24869" spans="1:16" x14ac:dyDescent="0.25">
      <c r="A24869">
        <v>83043</v>
      </c>
      <c r="B24869" s="119" t="s">
        <v>17153</v>
      </c>
      <c r="C24869">
        <v>80</v>
      </c>
      <c r="D24869">
        <v>84171</v>
      </c>
      <c r="E24869">
        <v>358</v>
      </c>
      <c r="F24869">
        <v>2301</v>
      </c>
      <c r="G24869">
        <v>872</v>
      </c>
      <c r="H24869">
        <v>3998</v>
      </c>
      <c r="I24869" s="119" t="s">
        <v>19</v>
      </c>
      <c r="J24869" s="119" t="s">
        <v>24</v>
      </c>
      <c r="K24869" s="1">
        <v>46255.758941458334</v>
      </c>
      <c r="L24869">
        <v>122</v>
      </c>
      <c r="M24869">
        <v>112</v>
      </c>
      <c r="N24869">
        <v>8</v>
      </c>
      <c r="O24869">
        <v>30</v>
      </c>
      <c r="P24869" s="119" t="s">
        <v>20254</v>
      </c>
    </row>
    <row r="24870" spans="1:16" x14ac:dyDescent="0.25">
      <c r="A24870">
        <v>83070</v>
      </c>
      <c r="B24870" s="119" t="s">
        <v>17154</v>
      </c>
      <c r="C24870">
        <v>0</v>
      </c>
      <c r="E24870">
        <v>0</v>
      </c>
      <c r="F24870">
        <v>0</v>
      </c>
      <c r="G24870">
        <v>0</v>
      </c>
      <c r="H24870">
        <v>0</v>
      </c>
      <c r="I24870" s="119" t="s">
        <v>16</v>
      </c>
      <c r="J24870" s="119" t="s">
        <v>24</v>
      </c>
      <c r="K24870" s="1">
        <v>46255.758941458334</v>
      </c>
      <c r="L24870">
        <v>0</v>
      </c>
      <c r="M24870">
        <v>0</v>
      </c>
      <c r="N24870">
        <v>0</v>
      </c>
      <c r="O24870">
        <v>0</v>
      </c>
      <c r="P24870" s="119" t="s">
        <v>20254</v>
      </c>
    </row>
    <row r="24871" spans="1:16" x14ac:dyDescent="0.25">
      <c r="A24871">
        <v>83075</v>
      </c>
      <c r="B24871" s="119" t="s">
        <v>17155</v>
      </c>
      <c r="C24871">
        <v>80</v>
      </c>
      <c r="E24871">
        <v>535</v>
      </c>
      <c r="F24871">
        <v>2319</v>
      </c>
      <c r="G24871">
        <v>472</v>
      </c>
      <c r="H24871">
        <v>3215</v>
      </c>
      <c r="I24871" s="119" t="s">
        <v>4726</v>
      </c>
      <c r="J24871" s="119" t="s">
        <v>24</v>
      </c>
      <c r="K24871" s="1">
        <v>46255.758941458334</v>
      </c>
      <c r="L24871">
        <v>429</v>
      </c>
      <c r="M24871">
        <v>37</v>
      </c>
      <c r="N24871">
        <v>7</v>
      </c>
      <c r="O24871">
        <v>6</v>
      </c>
      <c r="P24871" s="119" t="s">
        <v>20254</v>
      </c>
    </row>
    <row r="24872" spans="1:16" x14ac:dyDescent="0.25">
      <c r="A24872">
        <v>83086</v>
      </c>
      <c r="B24872" s="119" t="s">
        <v>17156</v>
      </c>
      <c r="C24872">
        <v>80</v>
      </c>
      <c r="E24872">
        <v>1883</v>
      </c>
      <c r="F24872">
        <v>1413</v>
      </c>
      <c r="G24872">
        <v>1528</v>
      </c>
      <c r="H24872">
        <v>2483</v>
      </c>
      <c r="I24872" s="119" t="s">
        <v>4726</v>
      </c>
      <c r="J24872" s="119" t="s">
        <v>222</v>
      </c>
      <c r="K24872" s="1">
        <v>46255.758941458334</v>
      </c>
      <c r="L24872">
        <v>888</v>
      </c>
      <c r="M24872">
        <v>17</v>
      </c>
      <c r="N24872">
        <v>509</v>
      </c>
      <c r="O24872">
        <v>1</v>
      </c>
      <c r="P24872" s="119" t="s">
        <v>20254</v>
      </c>
    </row>
    <row r="24873" spans="1:16" x14ac:dyDescent="0.25">
      <c r="A24873">
        <v>83089</v>
      </c>
      <c r="B24873" s="119" t="s">
        <v>20124</v>
      </c>
      <c r="C24873">
        <v>80</v>
      </c>
      <c r="D24873">
        <v>84505</v>
      </c>
      <c r="E24873">
        <v>53</v>
      </c>
      <c r="F24873">
        <v>151778</v>
      </c>
      <c r="G24873">
        <v>57</v>
      </c>
      <c r="H24873">
        <v>205577</v>
      </c>
      <c r="I24873" s="119" t="s">
        <v>4726</v>
      </c>
      <c r="J24873" s="119" t="s">
        <v>24</v>
      </c>
      <c r="K24873" s="1">
        <v>46255.758941458334</v>
      </c>
      <c r="L24873">
        <v>7</v>
      </c>
      <c r="M24873">
        <v>11</v>
      </c>
      <c r="N24873">
        <v>1</v>
      </c>
      <c r="O24873">
        <v>1</v>
      </c>
      <c r="P24873" s="119" t="s">
        <v>20254</v>
      </c>
    </row>
    <row r="24874" spans="1:16" x14ac:dyDescent="0.25">
      <c r="A24874">
        <v>83101</v>
      </c>
      <c r="B24874" s="119" t="s">
        <v>17157</v>
      </c>
      <c r="C24874">
        <v>0</v>
      </c>
      <c r="E24874">
        <v>0</v>
      </c>
      <c r="F24874">
        <v>0</v>
      </c>
      <c r="G24874">
        <v>0</v>
      </c>
      <c r="H24874">
        <v>0</v>
      </c>
      <c r="I24874" s="119" t="s">
        <v>16</v>
      </c>
      <c r="J24874" s="119" t="s">
        <v>24</v>
      </c>
      <c r="K24874" s="1">
        <v>46255.758941458334</v>
      </c>
      <c r="L24874">
        <v>0</v>
      </c>
      <c r="M24874">
        <v>0</v>
      </c>
      <c r="N24874">
        <v>0</v>
      </c>
      <c r="O24874">
        <v>0</v>
      </c>
      <c r="P24874" s="119" t="s">
        <v>20254</v>
      </c>
    </row>
    <row r="24875" spans="1:16" x14ac:dyDescent="0.25">
      <c r="A24875">
        <v>83103</v>
      </c>
      <c r="B24875" s="119" t="s">
        <v>17158</v>
      </c>
      <c r="C24875">
        <v>0</v>
      </c>
      <c r="E24875">
        <v>3264180</v>
      </c>
      <c r="F24875">
        <v>16</v>
      </c>
      <c r="G24875">
        <v>4829331</v>
      </c>
      <c r="H24875">
        <v>17</v>
      </c>
      <c r="I24875" s="119" t="s">
        <v>3582</v>
      </c>
      <c r="J24875" s="119" t="s">
        <v>139</v>
      </c>
      <c r="K24875" s="1">
        <v>46255.758941458334</v>
      </c>
      <c r="L24875">
        <v>154397</v>
      </c>
      <c r="M24875">
        <v>115478</v>
      </c>
      <c r="N24875">
        <v>30995</v>
      </c>
      <c r="O24875">
        <v>20658</v>
      </c>
      <c r="P24875" s="119" t="s">
        <v>20254</v>
      </c>
    </row>
    <row r="24876" spans="1:16" x14ac:dyDescent="0.25">
      <c r="A24876">
        <v>83106</v>
      </c>
      <c r="B24876" s="119" t="s">
        <v>17159</v>
      </c>
      <c r="C24876">
        <v>0</v>
      </c>
      <c r="E24876">
        <v>2772</v>
      </c>
      <c r="F24876">
        <v>1276</v>
      </c>
      <c r="G24876">
        <v>292</v>
      </c>
      <c r="H24876">
        <v>7492</v>
      </c>
      <c r="I24876" s="119" t="s">
        <v>16</v>
      </c>
      <c r="J24876" s="119" t="s">
        <v>24</v>
      </c>
      <c r="K24876" s="1">
        <v>46255.758941458334</v>
      </c>
      <c r="L24876">
        <v>11</v>
      </c>
      <c r="M24876">
        <v>19</v>
      </c>
      <c r="N24876">
        <v>4</v>
      </c>
      <c r="O24876">
        <v>4</v>
      </c>
      <c r="P24876" s="119" t="s">
        <v>20254</v>
      </c>
    </row>
    <row r="24877" spans="1:16" x14ac:dyDescent="0.25">
      <c r="A24877">
        <v>83124</v>
      </c>
      <c r="B24877" s="119" t="s">
        <v>17160</v>
      </c>
      <c r="C24877">
        <v>0</v>
      </c>
      <c r="E24877">
        <v>0</v>
      </c>
      <c r="F24877">
        <v>0</v>
      </c>
      <c r="G24877">
        <v>0</v>
      </c>
      <c r="H24877">
        <v>0</v>
      </c>
      <c r="I24877" s="119" t="s">
        <v>16</v>
      </c>
      <c r="J24877" s="119" t="s">
        <v>24</v>
      </c>
      <c r="K24877" s="1">
        <v>46255.758941458334</v>
      </c>
      <c r="L24877">
        <v>0</v>
      </c>
      <c r="M24877">
        <v>0</v>
      </c>
      <c r="N24877">
        <v>0</v>
      </c>
      <c r="O24877">
        <v>0</v>
      </c>
      <c r="P24877" s="119" t="s">
        <v>20254</v>
      </c>
    </row>
    <row r="24878" spans="1:16" x14ac:dyDescent="0.25">
      <c r="A24878">
        <v>83126</v>
      </c>
      <c r="B24878" s="119" t="s">
        <v>17161</v>
      </c>
      <c r="C24878">
        <v>80</v>
      </c>
      <c r="D24878">
        <v>84171</v>
      </c>
      <c r="E24878">
        <v>582</v>
      </c>
      <c r="F24878">
        <v>2689</v>
      </c>
      <c r="G24878">
        <v>870</v>
      </c>
      <c r="H24878">
        <v>3995</v>
      </c>
      <c r="I24878" s="119" t="s">
        <v>19</v>
      </c>
      <c r="J24878" s="119" t="s">
        <v>24</v>
      </c>
      <c r="K24878" s="1">
        <v>46255.758941458334</v>
      </c>
      <c r="L24878">
        <v>37</v>
      </c>
      <c r="M24878">
        <v>83</v>
      </c>
      <c r="N24878">
        <v>8</v>
      </c>
      <c r="O24878">
        <v>22</v>
      </c>
      <c r="P24878" s="119" t="s">
        <v>20254</v>
      </c>
    </row>
    <row r="24879" spans="1:16" x14ac:dyDescent="0.25">
      <c r="A24879">
        <v>83132</v>
      </c>
      <c r="B24879" s="119" t="s">
        <v>17162</v>
      </c>
      <c r="C24879">
        <v>80</v>
      </c>
      <c r="D24879">
        <v>84505</v>
      </c>
      <c r="E24879">
        <v>848</v>
      </c>
      <c r="F24879">
        <v>2889</v>
      </c>
      <c r="G24879">
        <v>558</v>
      </c>
      <c r="H24879">
        <v>7700</v>
      </c>
      <c r="I24879" s="119" t="s">
        <v>4726</v>
      </c>
      <c r="J24879" s="119" t="s">
        <v>24</v>
      </c>
      <c r="K24879" s="1">
        <v>46255.758941458334</v>
      </c>
      <c r="L24879">
        <v>83</v>
      </c>
      <c r="M24879">
        <v>24</v>
      </c>
      <c r="N24879">
        <v>25</v>
      </c>
      <c r="O24879">
        <v>2</v>
      </c>
      <c r="P24879" s="119" t="s">
        <v>20254</v>
      </c>
    </row>
    <row r="24880" spans="1:16" x14ac:dyDescent="0.25">
      <c r="A24880">
        <v>83134</v>
      </c>
      <c r="B24880" s="119" t="s">
        <v>17163</v>
      </c>
      <c r="C24880">
        <v>80</v>
      </c>
      <c r="E24880">
        <v>325</v>
      </c>
      <c r="F24880">
        <v>2516</v>
      </c>
      <c r="G24880">
        <v>1173</v>
      </c>
      <c r="H24880">
        <v>3460</v>
      </c>
      <c r="I24880" s="119" t="s">
        <v>4726</v>
      </c>
      <c r="J24880" s="119" t="s">
        <v>24</v>
      </c>
      <c r="K24880" s="1">
        <v>46255.758941458334</v>
      </c>
      <c r="L24880">
        <v>783</v>
      </c>
      <c r="M24880">
        <v>56</v>
      </c>
      <c r="N24880">
        <v>163</v>
      </c>
      <c r="O24880">
        <v>18</v>
      </c>
      <c r="P24880" s="119" t="s">
        <v>20254</v>
      </c>
    </row>
    <row r="24881" spans="1:16" x14ac:dyDescent="0.25">
      <c r="A24881">
        <v>83140</v>
      </c>
      <c r="B24881" s="119" t="s">
        <v>17164</v>
      </c>
      <c r="C24881">
        <v>80</v>
      </c>
      <c r="D24881">
        <v>83367</v>
      </c>
      <c r="E24881">
        <v>101</v>
      </c>
      <c r="F24881">
        <v>3012147</v>
      </c>
      <c r="G24881">
        <v>20</v>
      </c>
      <c r="H24881">
        <v>5479999</v>
      </c>
      <c r="I24881" s="119" t="s">
        <v>19</v>
      </c>
      <c r="J24881" s="119" t="s">
        <v>24</v>
      </c>
      <c r="K24881" s="1">
        <v>46255.758941458334</v>
      </c>
      <c r="L24881">
        <v>0</v>
      </c>
      <c r="M24881">
        <v>1</v>
      </c>
      <c r="N24881">
        <v>0</v>
      </c>
      <c r="O24881">
        <v>1</v>
      </c>
      <c r="P24881" s="119" t="s">
        <v>20254</v>
      </c>
    </row>
    <row r="24882" spans="1:16" x14ac:dyDescent="0.25">
      <c r="A24882">
        <v>83141</v>
      </c>
      <c r="B24882" s="119" t="s">
        <v>17165</v>
      </c>
      <c r="C24882">
        <v>0</v>
      </c>
      <c r="E24882">
        <v>134</v>
      </c>
      <c r="F24882">
        <v>2389</v>
      </c>
      <c r="G24882">
        <v>303</v>
      </c>
      <c r="H24882">
        <v>10582</v>
      </c>
      <c r="I24882" s="119" t="s">
        <v>16</v>
      </c>
      <c r="J24882" s="119" t="s">
        <v>24</v>
      </c>
      <c r="K24882" s="1">
        <v>46255.758941458334</v>
      </c>
      <c r="L24882">
        <v>5</v>
      </c>
      <c r="M24882">
        <v>9</v>
      </c>
      <c r="N24882">
        <v>2</v>
      </c>
      <c r="O24882">
        <v>0</v>
      </c>
      <c r="P24882" s="119" t="s">
        <v>20254</v>
      </c>
    </row>
    <row r="24883" spans="1:16" x14ac:dyDescent="0.25">
      <c r="A24883">
        <v>83169</v>
      </c>
      <c r="B24883" s="119" t="s">
        <v>17166</v>
      </c>
      <c r="C24883">
        <v>0</v>
      </c>
      <c r="E24883">
        <v>0</v>
      </c>
      <c r="F24883">
        <v>0</v>
      </c>
      <c r="G24883">
        <v>0</v>
      </c>
      <c r="H24883">
        <v>0</v>
      </c>
      <c r="I24883" s="119" t="s">
        <v>16</v>
      </c>
      <c r="J24883" s="119" t="s">
        <v>24</v>
      </c>
      <c r="K24883" s="1">
        <v>46255.758941458334</v>
      </c>
      <c r="L24883">
        <v>0</v>
      </c>
      <c r="M24883">
        <v>0</v>
      </c>
      <c r="N24883">
        <v>0</v>
      </c>
      <c r="O24883">
        <v>0</v>
      </c>
      <c r="P24883" s="119" t="s">
        <v>20254</v>
      </c>
    </row>
    <row r="24884" spans="1:16" x14ac:dyDescent="0.25">
      <c r="A24884">
        <v>83185</v>
      </c>
      <c r="B24884" s="119" t="s">
        <v>17167</v>
      </c>
      <c r="C24884">
        <v>0</v>
      </c>
      <c r="E24884">
        <v>309</v>
      </c>
      <c r="F24884">
        <v>84368</v>
      </c>
      <c r="G24884">
        <v>41</v>
      </c>
      <c r="H24884">
        <v>199590</v>
      </c>
      <c r="I24884" s="119" t="s">
        <v>6335</v>
      </c>
      <c r="J24884" s="119" t="s">
        <v>24</v>
      </c>
      <c r="K24884" s="1">
        <v>46255.758941458334</v>
      </c>
      <c r="L24884">
        <v>20</v>
      </c>
      <c r="M24884">
        <v>0</v>
      </c>
      <c r="N24884">
        <v>5</v>
      </c>
      <c r="O24884">
        <v>0</v>
      </c>
      <c r="P24884" s="119" t="s">
        <v>20254</v>
      </c>
    </row>
    <row r="24885" spans="1:16" x14ac:dyDescent="0.25">
      <c r="A24885">
        <v>83188</v>
      </c>
      <c r="B24885" s="119" t="s">
        <v>17168</v>
      </c>
      <c r="C24885">
        <v>80</v>
      </c>
      <c r="D24885">
        <v>73532</v>
      </c>
      <c r="E24885">
        <v>71</v>
      </c>
      <c r="F24885">
        <v>20023</v>
      </c>
      <c r="G24885">
        <v>0</v>
      </c>
      <c r="H24885">
        <v>0</v>
      </c>
      <c r="I24885" s="119" t="s">
        <v>4726</v>
      </c>
      <c r="J24885" s="119" t="s">
        <v>24</v>
      </c>
      <c r="K24885" s="1">
        <v>46255.758941458334</v>
      </c>
      <c r="L24885">
        <v>0</v>
      </c>
      <c r="M24885">
        <v>0</v>
      </c>
      <c r="N24885">
        <v>0</v>
      </c>
      <c r="O24885">
        <v>0</v>
      </c>
      <c r="P24885" s="119" t="s">
        <v>20254</v>
      </c>
    </row>
    <row r="24886" spans="1:16" x14ac:dyDescent="0.25">
      <c r="A24886">
        <v>83193</v>
      </c>
      <c r="B24886" s="119" t="s">
        <v>17169</v>
      </c>
      <c r="C24886">
        <v>80</v>
      </c>
      <c r="E24886">
        <v>63</v>
      </c>
      <c r="F24886">
        <v>42269</v>
      </c>
      <c r="G24886">
        <v>57</v>
      </c>
      <c r="H24886">
        <v>109462</v>
      </c>
      <c r="I24886" s="119" t="s">
        <v>4726</v>
      </c>
      <c r="J24886" s="119" t="s">
        <v>24</v>
      </c>
      <c r="K24886" s="1">
        <v>46255.758941458334</v>
      </c>
      <c r="L24886">
        <v>10</v>
      </c>
      <c r="M24886">
        <v>4</v>
      </c>
      <c r="N24886">
        <v>1</v>
      </c>
      <c r="O24886">
        <v>1</v>
      </c>
      <c r="P24886" s="119" t="s">
        <v>20254</v>
      </c>
    </row>
    <row r="24887" spans="1:16" x14ac:dyDescent="0.25">
      <c r="A24887">
        <v>83195</v>
      </c>
      <c r="B24887" s="119" t="s">
        <v>17170</v>
      </c>
      <c r="C24887">
        <v>0</v>
      </c>
      <c r="E24887">
        <v>46619</v>
      </c>
      <c r="F24887">
        <v>554</v>
      </c>
      <c r="G24887">
        <v>9410</v>
      </c>
      <c r="H24887">
        <v>621</v>
      </c>
      <c r="I24887" s="119" t="s">
        <v>3582</v>
      </c>
      <c r="J24887" s="119" t="s">
        <v>24</v>
      </c>
      <c r="K24887" s="1">
        <v>46255.758941458334</v>
      </c>
      <c r="L24887">
        <v>1366</v>
      </c>
      <c r="M24887">
        <v>290</v>
      </c>
      <c r="N24887">
        <v>203</v>
      </c>
      <c r="O24887">
        <v>10</v>
      </c>
      <c r="P24887" s="119" t="s">
        <v>20254</v>
      </c>
    </row>
    <row r="24888" spans="1:16" x14ac:dyDescent="0.25">
      <c r="A24888">
        <v>83214</v>
      </c>
      <c r="B24888" s="119" t="s">
        <v>17171</v>
      </c>
      <c r="C24888">
        <v>0</v>
      </c>
      <c r="E24888">
        <v>368</v>
      </c>
      <c r="F24888">
        <v>20222</v>
      </c>
      <c r="G24888">
        <v>156</v>
      </c>
      <c r="H24888">
        <v>47047</v>
      </c>
      <c r="I24888" s="119" t="s">
        <v>3582</v>
      </c>
      <c r="J24888" s="119" t="s">
        <v>17</v>
      </c>
      <c r="K24888" s="1">
        <v>46255.758941458334</v>
      </c>
      <c r="L24888">
        <v>1</v>
      </c>
      <c r="M24888">
        <v>6</v>
      </c>
      <c r="N24888">
        <v>0</v>
      </c>
      <c r="O24888">
        <v>0</v>
      </c>
      <c r="P24888" s="119" t="s">
        <v>20254</v>
      </c>
    </row>
    <row r="24889" spans="1:16" x14ac:dyDescent="0.25">
      <c r="A24889">
        <v>83230</v>
      </c>
      <c r="B24889" s="119" t="s">
        <v>17172</v>
      </c>
      <c r="C24889">
        <v>80</v>
      </c>
      <c r="D24889">
        <v>24824</v>
      </c>
      <c r="E24889">
        <v>1312</v>
      </c>
      <c r="F24889">
        <v>2740</v>
      </c>
      <c r="G24889">
        <v>0</v>
      </c>
      <c r="H24889">
        <v>0</v>
      </c>
      <c r="I24889" s="119" t="s">
        <v>19</v>
      </c>
      <c r="J24889" s="119" t="s">
        <v>24</v>
      </c>
      <c r="K24889" s="1">
        <v>46255.758941458334</v>
      </c>
      <c r="L24889">
        <v>0</v>
      </c>
      <c r="M24889">
        <v>0</v>
      </c>
      <c r="N24889">
        <v>0</v>
      </c>
      <c r="O24889">
        <v>0</v>
      </c>
      <c r="P24889" s="119" t="s">
        <v>20254</v>
      </c>
    </row>
    <row r="24890" spans="1:16" x14ac:dyDescent="0.25">
      <c r="A24890">
        <v>83256</v>
      </c>
      <c r="B24890" s="119" t="s">
        <v>17173</v>
      </c>
      <c r="C24890">
        <v>0</v>
      </c>
      <c r="E24890">
        <v>0</v>
      </c>
      <c r="F24890">
        <v>0</v>
      </c>
      <c r="G24890">
        <v>0</v>
      </c>
      <c r="H24890">
        <v>0</v>
      </c>
      <c r="I24890" s="119" t="s">
        <v>16</v>
      </c>
      <c r="J24890" s="119" t="s">
        <v>24</v>
      </c>
      <c r="K24890" s="1">
        <v>46255.758941458334</v>
      </c>
      <c r="L24890">
        <v>0</v>
      </c>
      <c r="M24890">
        <v>0</v>
      </c>
      <c r="N24890">
        <v>0</v>
      </c>
      <c r="O24890">
        <v>0</v>
      </c>
      <c r="P24890" s="119" t="s">
        <v>20254</v>
      </c>
    </row>
    <row r="24891" spans="1:16" x14ac:dyDescent="0.25">
      <c r="A24891">
        <v>83261</v>
      </c>
      <c r="B24891" s="119" t="s">
        <v>17174</v>
      </c>
      <c r="C24891">
        <v>0</v>
      </c>
      <c r="E24891">
        <v>1870</v>
      </c>
      <c r="F24891">
        <v>263</v>
      </c>
      <c r="G24891">
        <v>1054</v>
      </c>
      <c r="H24891">
        <v>800</v>
      </c>
      <c r="I24891" s="119" t="s">
        <v>16</v>
      </c>
      <c r="J24891" s="119" t="s">
        <v>24</v>
      </c>
      <c r="K24891" s="1">
        <v>46255.758941458334</v>
      </c>
      <c r="L24891">
        <v>12</v>
      </c>
      <c r="M24891">
        <v>41</v>
      </c>
      <c r="N24891">
        <v>2</v>
      </c>
      <c r="O24891">
        <v>14</v>
      </c>
      <c r="P24891" s="119" t="s">
        <v>20254</v>
      </c>
    </row>
    <row r="24892" spans="1:16" x14ac:dyDescent="0.25">
      <c r="A24892">
        <v>83264</v>
      </c>
      <c r="B24892" s="119" t="s">
        <v>17175</v>
      </c>
      <c r="C24892">
        <v>0</v>
      </c>
      <c r="E24892">
        <v>496</v>
      </c>
      <c r="F24892">
        <v>5955</v>
      </c>
      <c r="G24892">
        <v>791</v>
      </c>
      <c r="H24892">
        <v>8044</v>
      </c>
      <c r="I24892" s="119" t="s">
        <v>3582</v>
      </c>
      <c r="J24892" s="119" t="s">
        <v>24</v>
      </c>
      <c r="K24892" s="1">
        <v>46255.758941458334</v>
      </c>
      <c r="L24892">
        <v>30</v>
      </c>
      <c r="M24892">
        <v>137</v>
      </c>
      <c r="N24892">
        <v>7</v>
      </c>
      <c r="O24892">
        <v>31</v>
      </c>
      <c r="P24892" s="119" t="s">
        <v>20254</v>
      </c>
    </row>
    <row r="24893" spans="1:16" x14ac:dyDescent="0.25">
      <c r="A24893">
        <v>83267</v>
      </c>
      <c r="B24893" s="119" t="s">
        <v>17176</v>
      </c>
      <c r="C24893">
        <v>80</v>
      </c>
      <c r="D24893">
        <v>84171</v>
      </c>
      <c r="E24893">
        <v>530</v>
      </c>
      <c r="F24893">
        <v>2718</v>
      </c>
      <c r="G24893">
        <v>1107</v>
      </c>
      <c r="H24893">
        <v>4057</v>
      </c>
      <c r="I24893" s="119" t="s">
        <v>19</v>
      </c>
      <c r="J24893" s="119" t="s">
        <v>24</v>
      </c>
      <c r="K24893" s="1">
        <v>46255.758941458334</v>
      </c>
      <c r="L24893">
        <v>57</v>
      </c>
      <c r="M24893">
        <v>71</v>
      </c>
      <c r="N24893">
        <v>12</v>
      </c>
      <c r="O24893">
        <v>19</v>
      </c>
      <c r="P24893" s="119" t="s">
        <v>20254</v>
      </c>
    </row>
    <row r="24894" spans="1:16" x14ac:dyDescent="0.25">
      <c r="A24894">
        <v>83271</v>
      </c>
      <c r="B24894" s="119" t="s">
        <v>17177</v>
      </c>
      <c r="C24894">
        <v>80</v>
      </c>
      <c r="E24894">
        <v>55</v>
      </c>
      <c r="F24894">
        <v>50016</v>
      </c>
      <c r="G24894">
        <v>50</v>
      </c>
      <c r="H24894">
        <v>101571</v>
      </c>
      <c r="I24894" s="119" t="s">
        <v>4726</v>
      </c>
      <c r="J24894" s="119" t="s">
        <v>24</v>
      </c>
      <c r="K24894" s="1">
        <v>46255.758941458334</v>
      </c>
      <c r="L24894">
        <v>0</v>
      </c>
      <c r="M24894">
        <v>3</v>
      </c>
      <c r="N24894">
        <v>0</v>
      </c>
      <c r="O24894">
        <v>1</v>
      </c>
      <c r="P24894" s="119" t="s">
        <v>20254</v>
      </c>
    </row>
    <row r="24895" spans="1:16" x14ac:dyDescent="0.25">
      <c r="A24895">
        <v>83274</v>
      </c>
      <c r="B24895" s="119" t="s">
        <v>17178</v>
      </c>
      <c r="C24895">
        <v>80</v>
      </c>
      <c r="E24895">
        <v>1767</v>
      </c>
      <c r="F24895">
        <v>1290</v>
      </c>
      <c r="G24895">
        <v>1046</v>
      </c>
      <c r="H24895">
        <v>2380</v>
      </c>
      <c r="I24895" s="119" t="s">
        <v>4726</v>
      </c>
      <c r="J24895" s="119" t="s">
        <v>222</v>
      </c>
      <c r="K24895" s="1">
        <v>46255.758941458334</v>
      </c>
      <c r="L24895">
        <v>850</v>
      </c>
      <c r="M24895">
        <v>10</v>
      </c>
      <c r="N24895">
        <v>469</v>
      </c>
      <c r="O24895">
        <v>2</v>
      </c>
      <c r="P24895" s="119" t="s">
        <v>20254</v>
      </c>
    </row>
    <row r="24896" spans="1:16" x14ac:dyDescent="0.25">
      <c r="A24896">
        <v>83283</v>
      </c>
      <c r="B24896" s="119" t="s">
        <v>17179</v>
      </c>
      <c r="C24896">
        <v>80</v>
      </c>
      <c r="E24896">
        <v>2610</v>
      </c>
      <c r="F24896">
        <v>1852</v>
      </c>
      <c r="G24896">
        <v>1415</v>
      </c>
      <c r="H24896">
        <v>2247</v>
      </c>
      <c r="I24896" s="119" t="s">
        <v>4726</v>
      </c>
      <c r="J24896" s="119" t="s">
        <v>222</v>
      </c>
      <c r="K24896" s="1">
        <v>46255.758941458334</v>
      </c>
      <c r="L24896">
        <v>1278</v>
      </c>
      <c r="M24896">
        <v>136</v>
      </c>
      <c r="N24896">
        <v>602</v>
      </c>
      <c r="O24896">
        <v>52</v>
      </c>
      <c r="P24896" s="119" t="s">
        <v>20254</v>
      </c>
    </row>
    <row r="24897" spans="1:16" x14ac:dyDescent="0.25">
      <c r="A24897">
        <v>83284</v>
      </c>
      <c r="B24897" s="119" t="s">
        <v>17180</v>
      </c>
      <c r="C24897">
        <v>0</v>
      </c>
      <c r="E24897">
        <v>3176467</v>
      </c>
      <c r="F24897">
        <v>148</v>
      </c>
      <c r="G24897">
        <v>286220</v>
      </c>
      <c r="H24897">
        <v>207</v>
      </c>
      <c r="I24897" s="119" t="s">
        <v>1807</v>
      </c>
      <c r="J24897" s="119" t="s">
        <v>222</v>
      </c>
      <c r="K24897" s="1">
        <v>46255.758941458334</v>
      </c>
      <c r="L24897">
        <v>54539</v>
      </c>
      <c r="M24897">
        <v>56102</v>
      </c>
      <c r="N24897">
        <v>14117</v>
      </c>
      <c r="O24897">
        <v>10170</v>
      </c>
      <c r="P24897" s="119" t="s">
        <v>20254</v>
      </c>
    </row>
    <row r="24898" spans="1:16" x14ac:dyDescent="0.25">
      <c r="A24898">
        <v>83293</v>
      </c>
      <c r="B24898" s="119" t="s">
        <v>17181</v>
      </c>
      <c r="C24898">
        <v>80</v>
      </c>
      <c r="D24898">
        <v>84765</v>
      </c>
      <c r="E24898">
        <v>306</v>
      </c>
      <c r="F24898">
        <v>12879</v>
      </c>
      <c r="G24898">
        <v>476</v>
      </c>
      <c r="H24898">
        <v>24538</v>
      </c>
      <c r="I24898" s="119" t="s">
        <v>4611</v>
      </c>
      <c r="J24898" s="119" t="s">
        <v>24</v>
      </c>
      <c r="K24898" s="1">
        <v>46255.758941458334</v>
      </c>
      <c r="L24898">
        <v>85</v>
      </c>
      <c r="M24898">
        <v>116</v>
      </c>
      <c r="N24898">
        <v>24</v>
      </c>
      <c r="O24898">
        <v>25</v>
      </c>
      <c r="P24898" s="119" t="s">
        <v>20254</v>
      </c>
    </row>
    <row r="24899" spans="1:16" x14ac:dyDescent="0.25">
      <c r="A24899">
        <v>83306</v>
      </c>
      <c r="B24899" s="119" t="s">
        <v>17182</v>
      </c>
      <c r="C24899">
        <v>0</v>
      </c>
      <c r="E24899">
        <v>52</v>
      </c>
      <c r="F24899">
        <v>506</v>
      </c>
      <c r="G24899">
        <v>487</v>
      </c>
      <c r="H24899">
        <v>900</v>
      </c>
      <c r="I24899" s="119" t="s">
        <v>16</v>
      </c>
      <c r="J24899" s="119" t="s">
        <v>24</v>
      </c>
      <c r="K24899" s="1">
        <v>46255.758941458334</v>
      </c>
      <c r="L24899">
        <v>12</v>
      </c>
      <c r="M24899">
        <v>30</v>
      </c>
      <c r="N24899">
        <v>2</v>
      </c>
      <c r="O24899">
        <v>13</v>
      </c>
      <c r="P24899" s="119" t="s">
        <v>20254</v>
      </c>
    </row>
    <row r="24900" spans="1:16" x14ac:dyDescent="0.25">
      <c r="A24900">
        <v>83309</v>
      </c>
      <c r="B24900" s="119" t="s">
        <v>17183</v>
      </c>
      <c r="C24900">
        <v>80</v>
      </c>
      <c r="E24900">
        <v>3610</v>
      </c>
      <c r="F24900">
        <v>1360</v>
      </c>
      <c r="G24900">
        <v>547</v>
      </c>
      <c r="H24900">
        <v>2349</v>
      </c>
      <c r="I24900" s="119" t="s">
        <v>4726</v>
      </c>
      <c r="J24900" s="119" t="s">
        <v>222</v>
      </c>
      <c r="K24900" s="1">
        <v>46255.758941458334</v>
      </c>
      <c r="L24900">
        <v>478</v>
      </c>
      <c r="M24900">
        <v>29</v>
      </c>
      <c r="N24900">
        <v>32</v>
      </c>
      <c r="O24900">
        <v>1</v>
      </c>
      <c r="P24900" s="119" t="s">
        <v>20254</v>
      </c>
    </row>
    <row r="24901" spans="1:16" x14ac:dyDescent="0.25">
      <c r="A24901">
        <v>83313</v>
      </c>
      <c r="B24901" s="119" t="s">
        <v>17184</v>
      </c>
      <c r="C24901">
        <v>80</v>
      </c>
      <c r="D24901">
        <v>69370</v>
      </c>
      <c r="E24901">
        <v>78</v>
      </c>
      <c r="F24901">
        <v>100002</v>
      </c>
      <c r="G24901">
        <v>1</v>
      </c>
      <c r="H24901">
        <v>4001625</v>
      </c>
      <c r="I24901" s="119" t="s">
        <v>19</v>
      </c>
      <c r="J24901" s="119" t="s">
        <v>24</v>
      </c>
      <c r="K24901" s="1">
        <v>46255.758941458334</v>
      </c>
      <c r="L24901">
        <v>0</v>
      </c>
      <c r="M24901">
        <v>0</v>
      </c>
      <c r="N24901">
        <v>0</v>
      </c>
      <c r="O24901">
        <v>0</v>
      </c>
      <c r="P24901" s="119" t="s">
        <v>20254</v>
      </c>
    </row>
    <row r="24902" spans="1:16" x14ac:dyDescent="0.25">
      <c r="A24902">
        <v>83317</v>
      </c>
      <c r="B24902" s="119" t="s">
        <v>17185</v>
      </c>
      <c r="C24902">
        <v>0</v>
      </c>
      <c r="E24902">
        <v>0</v>
      </c>
      <c r="F24902">
        <v>0</v>
      </c>
      <c r="G24902">
        <v>0</v>
      </c>
      <c r="H24902">
        <v>0</v>
      </c>
      <c r="I24902" s="119" t="s">
        <v>16</v>
      </c>
      <c r="J24902" s="119" t="s">
        <v>24</v>
      </c>
      <c r="K24902" s="1">
        <v>46255.758941458334</v>
      </c>
      <c r="L24902">
        <v>0</v>
      </c>
      <c r="M24902">
        <v>0</v>
      </c>
      <c r="N24902">
        <v>0</v>
      </c>
      <c r="O24902">
        <v>0</v>
      </c>
      <c r="P24902" s="119" t="s">
        <v>20254</v>
      </c>
    </row>
    <row r="24903" spans="1:16" x14ac:dyDescent="0.25">
      <c r="A24903">
        <v>83319</v>
      </c>
      <c r="B24903" s="119" t="s">
        <v>17186</v>
      </c>
      <c r="C24903">
        <v>0</v>
      </c>
      <c r="E24903">
        <v>611</v>
      </c>
      <c r="F24903">
        <v>8732</v>
      </c>
      <c r="G24903">
        <v>104</v>
      </c>
      <c r="H24903">
        <v>27997</v>
      </c>
      <c r="I24903" s="119" t="s">
        <v>3582</v>
      </c>
      <c r="J24903" s="119" t="s">
        <v>17</v>
      </c>
      <c r="K24903" s="1">
        <v>46255.758941458334</v>
      </c>
      <c r="L24903">
        <v>19</v>
      </c>
      <c r="M24903">
        <v>4</v>
      </c>
      <c r="N24903">
        <v>18</v>
      </c>
      <c r="O24903">
        <v>2</v>
      </c>
      <c r="P24903" s="119" t="s">
        <v>20254</v>
      </c>
    </row>
    <row r="24904" spans="1:16" x14ac:dyDescent="0.25">
      <c r="A24904">
        <v>83322</v>
      </c>
      <c r="B24904" s="119" t="s">
        <v>17187</v>
      </c>
      <c r="C24904">
        <v>0</v>
      </c>
      <c r="E24904">
        <v>5877</v>
      </c>
      <c r="F24904">
        <v>3878</v>
      </c>
      <c r="G24904">
        <v>14551</v>
      </c>
      <c r="H24904">
        <v>6368</v>
      </c>
      <c r="I24904" s="119" t="s">
        <v>3582</v>
      </c>
      <c r="J24904" s="119" t="s">
        <v>24</v>
      </c>
      <c r="K24904" s="1">
        <v>46255.758941458334</v>
      </c>
      <c r="L24904">
        <v>474</v>
      </c>
      <c r="M24904">
        <v>1166</v>
      </c>
      <c r="N24904">
        <v>88</v>
      </c>
      <c r="O24904">
        <v>339</v>
      </c>
      <c r="P24904" s="119" t="s">
        <v>20254</v>
      </c>
    </row>
    <row r="24905" spans="1:16" x14ac:dyDescent="0.25">
      <c r="A24905">
        <v>83326</v>
      </c>
      <c r="B24905" s="119" t="s">
        <v>17188</v>
      </c>
      <c r="C24905">
        <v>80</v>
      </c>
      <c r="E24905">
        <v>106</v>
      </c>
      <c r="F24905">
        <v>50004</v>
      </c>
      <c r="G24905">
        <v>38</v>
      </c>
      <c r="H24905">
        <v>109915</v>
      </c>
      <c r="I24905" s="119" t="s">
        <v>4726</v>
      </c>
      <c r="J24905" s="119" t="s">
        <v>24</v>
      </c>
      <c r="K24905" s="1">
        <v>46255.758941458334</v>
      </c>
      <c r="L24905">
        <v>2</v>
      </c>
      <c r="M24905">
        <v>8</v>
      </c>
      <c r="N24905">
        <v>0</v>
      </c>
      <c r="O24905">
        <v>1</v>
      </c>
      <c r="P24905" s="119" t="s">
        <v>20254</v>
      </c>
    </row>
    <row r="24906" spans="1:16" x14ac:dyDescent="0.25">
      <c r="A24906">
        <v>83331</v>
      </c>
      <c r="B24906" s="119" t="s">
        <v>17189</v>
      </c>
      <c r="C24906">
        <v>0</v>
      </c>
      <c r="E24906">
        <v>554</v>
      </c>
      <c r="F24906">
        <v>323252</v>
      </c>
      <c r="G24906">
        <v>10</v>
      </c>
      <c r="H24906">
        <v>2499998</v>
      </c>
      <c r="I24906" s="119" t="s">
        <v>6335</v>
      </c>
      <c r="J24906" s="119" t="s">
        <v>24</v>
      </c>
      <c r="K24906" s="1">
        <v>46255.758941458334</v>
      </c>
      <c r="L24906">
        <v>8</v>
      </c>
      <c r="M24906">
        <v>2</v>
      </c>
      <c r="N24906">
        <v>1</v>
      </c>
      <c r="O24906">
        <v>0</v>
      </c>
      <c r="P24906" s="119" t="s">
        <v>20254</v>
      </c>
    </row>
    <row r="24907" spans="1:16" x14ac:dyDescent="0.25">
      <c r="A24907">
        <v>83337</v>
      </c>
      <c r="B24907" s="119" t="s">
        <v>17190</v>
      </c>
      <c r="C24907">
        <v>0</v>
      </c>
      <c r="E24907">
        <v>1404</v>
      </c>
      <c r="F24907">
        <v>4353</v>
      </c>
      <c r="G24907">
        <v>287</v>
      </c>
      <c r="H24907">
        <v>13173</v>
      </c>
      <c r="I24907" s="119" t="s">
        <v>16</v>
      </c>
      <c r="J24907" s="119" t="s">
        <v>24</v>
      </c>
      <c r="K24907" s="1">
        <v>46255.758941458334</v>
      </c>
      <c r="L24907">
        <v>6</v>
      </c>
      <c r="M24907">
        <v>21</v>
      </c>
      <c r="N24907">
        <v>3</v>
      </c>
      <c r="O24907">
        <v>3</v>
      </c>
      <c r="P24907" s="119" t="s">
        <v>20254</v>
      </c>
    </row>
    <row r="24908" spans="1:16" x14ac:dyDescent="0.25">
      <c r="A24908">
        <v>83338</v>
      </c>
      <c r="B24908" s="119" t="s">
        <v>17191</v>
      </c>
      <c r="C24908">
        <v>60</v>
      </c>
      <c r="E24908">
        <v>804</v>
      </c>
      <c r="F24908">
        <v>1926</v>
      </c>
      <c r="G24908">
        <v>898</v>
      </c>
      <c r="H24908">
        <v>14026</v>
      </c>
      <c r="I24908" s="119" t="s">
        <v>7033</v>
      </c>
      <c r="J24908" s="119" t="s">
        <v>24</v>
      </c>
      <c r="K24908" s="1">
        <v>46255.758941458334</v>
      </c>
      <c r="L24908">
        <v>304</v>
      </c>
      <c r="M24908">
        <v>293</v>
      </c>
      <c r="N24908">
        <v>22</v>
      </c>
      <c r="O24908">
        <v>47</v>
      </c>
      <c r="P24908" s="119" t="s">
        <v>20262</v>
      </c>
    </row>
    <row r="24909" spans="1:16" x14ac:dyDescent="0.25">
      <c r="A24909">
        <v>83342</v>
      </c>
      <c r="B24909" s="119" t="s">
        <v>17192</v>
      </c>
      <c r="C24909">
        <v>0</v>
      </c>
      <c r="E24909">
        <v>708</v>
      </c>
      <c r="F24909">
        <v>4443</v>
      </c>
      <c r="G24909">
        <v>670</v>
      </c>
      <c r="H24909">
        <v>8090</v>
      </c>
      <c r="I24909" s="119" t="s">
        <v>3582</v>
      </c>
      <c r="J24909" s="119" t="s">
        <v>17</v>
      </c>
      <c r="K24909" s="1">
        <v>46255.758941458334</v>
      </c>
      <c r="L24909">
        <v>1</v>
      </c>
      <c r="M24909">
        <v>3</v>
      </c>
      <c r="N24909">
        <v>1</v>
      </c>
      <c r="O24909">
        <v>1</v>
      </c>
      <c r="P24909" s="119" t="s">
        <v>20254</v>
      </c>
    </row>
    <row r="24910" spans="1:16" x14ac:dyDescent="0.25">
      <c r="A24910">
        <v>83345</v>
      </c>
      <c r="B24910" s="119" t="s">
        <v>17193</v>
      </c>
      <c r="C24910">
        <v>80</v>
      </c>
      <c r="E24910">
        <v>1310</v>
      </c>
      <c r="F24910">
        <v>762</v>
      </c>
      <c r="G24910">
        <v>982</v>
      </c>
      <c r="H24910">
        <v>1696</v>
      </c>
      <c r="I24910" s="119" t="s">
        <v>16</v>
      </c>
      <c r="J24910" s="119" t="s">
        <v>222</v>
      </c>
      <c r="K24910" s="1">
        <v>46255.758941458334</v>
      </c>
      <c r="L24910">
        <v>0</v>
      </c>
      <c r="M24910">
        <v>0</v>
      </c>
      <c r="N24910">
        <v>0</v>
      </c>
      <c r="O24910">
        <v>0</v>
      </c>
      <c r="P24910" s="119" t="s">
        <v>20254</v>
      </c>
    </row>
    <row r="24911" spans="1:16" x14ac:dyDescent="0.25">
      <c r="A24911">
        <v>83346</v>
      </c>
      <c r="B24911" s="119" t="s">
        <v>17194</v>
      </c>
      <c r="C24911">
        <v>0</v>
      </c>
      <c r="E24911">
        <v>569</v>
      </c>
      <c r="F24911">
        <v>79015</v>
      </c>
      <c r="G24911">
        <v>33</v>
      </c>
      <c r="H24911">
        <v>167500</v>
      </c>
      <c r="I24911" s="119" t="s">
        <v>6335</v>
      </c>
      <c r="J24911" s="119" t="s">
        <v>24</v>
      </c>
      <c r="K24911" s="1">
        <v>46255.758941458334</v>
      </c>
      <c r="L24911">
        <v>5</v>
      </c>
      <c r="M24911">
        <v>4</v>
      </c>
      <c r="N24911">
        <v>2</v>
      </c>
      <c r="O24911">
        <v>1</v>
      </c>
      <c r="P24911" s="119" t="s">
        <v>20254</v>
      </c>
    </row>
    <row r="24912" spans="1:16" x14ac:dyDescent="0.25">
      <c r="A24912">
        <v>83357</v>
      </c>
      <c r="B24912" s="119" t="s">
        <v>17195</v>
      </c>
      <c r="C24912">
        <v>80</v>
      </c>
      <c r="D24912">
        <v>83367</v>
      </c>
      <c r="E24912">
        <v>56</v>
      </c>
      <c r="F24912">
        <v>600904</v>
      </c>
      <c r="G24912">
        <v>88</v>
      </c>
      <c r="H24912">
        <v>869999</v>
      </c>
      <c r="I24912" s="119" t="s">
        <v>19</v>
      </c>
      <c r="J24912" s="119" t="s">
        <v>24</v>
      </c>
      <c r="K24912" s="1">
        <v>46255.758941458334</v>
      </c>
      <c r="L24912">
        <v>0</v>
      </c>
      <c r="M24912">
        <v>0</v>
      </c>
      <c r="N24912">
        <v>0</v>
      </c>
      <c r="O24912">
        <v>0</v>
      </c>
      <c r="P24912" s="119" t="s">
        <v>20254</v>
      </c>
    </row>
    <row r="24913" spans="1:16" x14ac:dyDescent="0.25">
      <c r="A24913">
        <v>83367</v>
      </c>
      <c r="B24913" s="119" t="s">
        <v>17196</v>
      </c>
      <c r="C24913">
        <v>60</v>
      </c>
      <c r="E24913">
        <v>3514</v>
      </c>
      <c r="F24913">
        <v>13349</v>
      </c>
      <c r="G24913">
        <v>634</v>
      </c>
      <c r="H24913">
        <v>19899</v>
      </c>
      <c r="I24913" s="119" t="s">
        <v>7033</v>
      </c>
      <c r="J24913" s="119" t="s">
        <v>24</v>
      </c>
      <c r="K24913" s="1">
        <v>46255.758941458334</v>
      </c>
      <c r="L24913">
        <v>249</v>
      </c>
      <c r="M24913">
        <v>299</v>
      </c>
      <c r="N24913">
        <v>26</v>
      </c>
      <c r="O24913">
        <v>60</v>
      </c>
      <c r="P24913" s="119" t="s">
        <v>20262</v>
      </c>
    </row>
    <row r="24914" spans="1:16" x14ac:dyDescent="0.25">
      <c r="A24914">
        <v>83380</v>
      </c>
      <c r="B24914" s="119" t="s">
        <v>17197</v>
      </c>
      <c r="C24914">
        <v>80</v>
      </c>
      <c r="E24914">
        <v>2379</v>
      </c>
      <c r="F24914">
        <v>1753</v>
      </c>
      <c r="G24914">
        <v>1487</v>
      </c>
      <c r="H24914">
        <v>2046</v>
      </c>
      <c r="I24914" s="119" t="s">
        <v>4726</v>
      </c>
      <c r="J24914" s="119" t="s">
        <v>222</v>
      </c>
      <c r="K24914" s="1">
        <v>46255.758941458334</v>
      </c>
      <c r="L24914">
        <v>780</v>
      </c>
      <c r="M24914">
        <v>167</v>
      </c>
      <c r="N24914">
        <v>120</v>
      </c>
      <c r="O24914">
        <v>58</v>
      </c>
      <c r="P24914" s="119" t="s">
        <v>20254</v>
      </c>
    </row>
    <row r="24915" spans="1:16" x14ac:dyDescent="0.25">
      <c r="A24915">
        <v>83382</v>
      </c>
      <c r="B24915" s="119" t="s">
        <v>17198</v>
      </c>
      <c r="C24915">
        <v>80</v>
      </c>
      <c r="D24915">
        <v>84171</v>
      </c>
      <c r="E24915">
        <v>408</v>
      </c>
      <c r="F24915">
        <v>2356</v>
      </c>
      <c r="G24915">
        <v>1350</v>
      </c>
      <c r="H24915">
        <v>3993</v>
      </c>
      <c r="I24915" s="119" t="s">
        <v>19</v>
      </c>
      <c r="J24915" s="119" t="s">
        <v>24</v>
      </c>
      <c r="K24915" s="1">
        <v>46255.758941458334</v>
      </c>
      <c r="L24915">
        <v>33</v>
      </c>
      <c r="M24915">
        <v>56</v>
      </c>
      <c r="N24915">
        <v>9</v>
      </c>
      <c r="O24915">
        <v>12</v>
      </c>
      <c r="P24915" s="119" t="s">
        <v>20254</v>
      </c>
    </row>
    <row r="24916" spans="1:16" x14ac:dyDescent="0.25">
      <c r="A24916">
        <v>83409</v>
      </c>
      <c r="B24916" s="119" t="s">
        <v>17199</v>
      </c>
      <c r="C24916">
        <v>80</v>
      </c>
      <c r="D24916">
        <v>69370</v>
      </c>
      <c r="E24916">
        <v>331</v>
      </c>
      <c r="F24916">
        <v>14742</v>
      </c>
      <c r="G24916">
        <v>0</v>
      </c>
      <c r="H24916">
        <v>0</v>
      </c>
      <c r="I24916" s="119" t="s">
        <v>19</v>
      </c>
      <c r="J24916" s="119" t="s">
        <v>24</v>
      </c>
      <c r="K24916" s="1">
        <v>46255.758941458334</v>
      </c>
      <c r="L24916">
        <v>0</v>
      </c>
      <c r="M24916">
        <v>0</v>
      </c>
      <c r="N24916">
        <v>0</v>
      </c>
      <c r="O24916">
        <v>0</v>
      </c>
      <c r="P24916" s="119" t="s">
        <v>20254</v>
      </c>
    </row>
    <row r="24917" spans="1:16" x14ac:dyDescent="0.25">
      <c r="A24917">
        <v>83410</v>
      </c>
      <c r="B24917" s="119" t="s">
        <v>17200</v>
      </c>
      <c r="C24917">
        <v>0</v>
      </c>
      <c r="E24917">
        <v>5573</v>
      </c>
      <c r="F24917">
        <v>110204</v>
      </c>
      <c r="G24917">
        <v>2670</v>
      </c>
      <c r="H24917">
        <v>129895</v>
      </c>
      <c r="I24917" s="119" t="s">
        <v>3582</v>
      </c>
      <c r="J24917" s="119" t="s">
        <v>24</v>
      </c>
      <c r="K24917" s="1">
        <v>46255.758941458334</v>
      </c>
      <c r="L24917">
        <v>1729</v>
      </c>
      <c r="M24917">
        <v>5577</v>
      </c>
      <c r="N24917">
        <v>416</v>
      </c>
      <c r="O24917">
        <v>1623</v>
      </c>
      <c r="P24917" s="119" t="s">
        <v>20254</v>
      </c>
    </row>
    <row r="24918" spans="1:16" x14ac:dyDescent="0.25">
      <c r="A24918">
        <v>83423</v>
      </c>
      <c r="B24918" s="119" t="s">
        <v>17201</v>
      </c>
      <c r="C24918">
        <v>60</v>
      </c>
      <c r="E24918">
        <v>1770</v>
      </c>
      <c r="F24918">
        <v>6944</v>
      </c>
      <c r="G24918">
        <v>1012</v>
      </c>
      <c r="H24918">
        <v>10474</v>
      </c>
      <c r="I24918" s="119" t="s">
        <v>7033</v>
      </c>
      <c r="J24918" s="119" t="s">
        <v>24</v>
      </c>
      <c r="K24918" s="1">
        <v>46255.758941458334</v>
      </c>
      <c r="L24918">
        <v>58</v>
      </c>
      <c r="M24918">
        <v>25</v>
      </c>
      <c r="N24918">
        <v>5</v>
      </c>
      <c r="O24918">
        <v>1</v>
      </c>
      <c r="P24918" s="119" t="s">
        <v>20260</v>
      </c>
    </row>
    <row r="24919" spans="1:16" x14ac:dyDescent="0.25">
      <c r="A24919">
        <v>83446</v>
      </c>
      <c r="B24919" s="119" t="s">
        <v>20125</v>
      </c>
      <c r="C24919">
        <v>80</v>
      </c>
      <c r="D24919">
        <v>84505</v>
      </c>
      <c r="E24919">
        <v>52</v>
      </c>
      <c r="F24919">
        <v>40239</v>
      </c>
      <c r="G24919">
        <v>63</v>
      </c>
      <c r="H24919">
        <v>69962</v>
      </c>
      <c r="I24919" s="119" t="s">
        <v>4726</v>
      </c>
      <c r="J24919" s="119" t="s">
        <v>24</v>
      </c>
      <c r="K24919" s="1">
        <v>46255.758941458334</v>
      </c>
      <c r="L24919">
        <v>9</v>
      </c>
      <c r="M24919">
        <v>2</v>
      </c>
      <c r="N24919">
        <v>3</v>
      </c>
      <c r="O24919">
        <v>1</v>
      </c>
      <c r="P24919" s="119" t="s">
        <v>20254</v>
      </c>
    </row>
    <row r="24920" spans="1:16" x14ac:dyDescent="0.25">
      <c r="A24920">
        <v>83449</v>
      </c>
      <c r="B24920" s="119" t="s">
        <v>17202</v>
      </c>
      <c r="C24920">
        <v>80</v>
      </c>
      <c r="D24920">
        <v>84171</v>
      </c>
      <c r="E24920">
        <v>704</v>
      </c>
      <c r="F24920">
        <v>2712</v>
      </c>
      <c r="G24920">
        <v>801</v>
      </c>
      <c r="H24920">
        <v>4278</v>
      </c>
      <c r="I24920" s="119" t="s">
        <v>19</v>
      </c>
      <c r="J24920" s="119" t="s">
        <v>24</v>
      </c>
      <c r="K24920" s="1">
        <v>46255.758941458334</v>
      </c>
      <c r="L24920">
        <v>24</v>
      </c>
      <c r="M24920">
        <v>58</v>
      </c>
      <c r="N24920">
        <v>2</v>
      </c>
      <c r="O24920">
        <v>16</v>
      </c>
      <c r="P24920" s="119" t="s">
        <v>20254</v>
      </c>
    </row>
    <row r="24921" spans="1:16" x14ac:dyDescent="0.25">
      <c r="A24921">
        <v>83452</v>
      </c>
      <c r="B24921" s="119" t="s">
        <v>17203</v>
      </c>
      <c r="C24921">
        <v>80</v>
      </c>
      <c r="D24921">
        <v>83367</v>
      </c>
      <c r="E24921">
        <v>59</v>
      </c>
      <c r="F24921">
        <v>1920105</v>
      </c>
      <c r="G24921">
        <v>27</v>
      </c>
      <c r="H24921">
        <v>2900000</v>
      </c>
      <c r="I24921" s="119" t="s">
        <v>19</v>
      </c>
      <c r="J24921" s="119" t="s">
        <v>24</v>
      </c>
      <c r="K24921" s="1">
        <v>46255.758941458334</v>
      </c>
      <c r="L24921">
        <v>3</v>
      </c>
      <c r="M24921">
        <v>1</v>
      </c>
      <c r="N24921">
        <v>0</v>
      </c>
      <c r="O24921">
        <v>0</v>
      </c>
      <c r="P24921" s="119" t="s">
        <v>20254</v>
      </c>
    </row>
    <row r="24922" spans="1:16" x14ac:dyDescent="0.25">
      <c r="A24922">
        <v>83460</v>
      </c>
      <c r="B24922" s="119" t="s">
        <v>17204</v>
      </c>
      <c r="C24922">
        <v>80</v>
      </c>
      <c r="D24922">
        <v>83367</v>
      </c>
      <c r="E24922">
        <v>91</v>
      </c>
      <c r="F24922">
        <v>2020003</v>
      </c>
      <c r="G24922">
        <v>31</v>
      </c>
      <c r="H24922">
        <v>4000000</v>
      </c>
      <c r="I24922" s="119" t="s">
        <v>19</v>
      </c>
      <c r="J24922" s="119" t="s">
        <v>24</v>
      </c>
      <c r="K24922" s="1">
        <v>46255.758941458334</v>
      </c>
      <c r="L24922">
        <v>0</v>
      </c>
      <c r="M24922">
        <v>1</v>
      </c>
      <c r="N24922">
        <v>0</v>
      </c>
      <c r="O24922">
        <v>0</v>
      </c>
      <c r="P24922" s="119" t="s">
        <v>20254</v>
      </c>
    </row>
    <row r="24923" spans="1:16" x14ac:dyDescent="0.25">
      <c r="A24923">
        <v>83468</v>
      </c>
      <c r="B24923" s="119" t="s">
        <v>17205</v>
      </c>
      <c r="C24923">
        <v>0</v>
      </c>
      <c r="E24923">
        <v>0</v>
      </c>
      <c r="F24923">
        <v>0</v>
      </c>
      <c r="G24923">
        <v>51939</v>
      </c>
      <c r="H24923">
        <v>6</v>
      </c>
      <c r="I24923" s="119" t="s">
        <v>6335</v>
      </c>
      <c r="J24923" s="119" t="s">
        <v>24</v>
      </c>
      <c r="K24923" s="1">
        <v>46255.758941458334</v>
      </c>
      <c r="L24923">
        <v>0</v>
      </c>
      <c r="M24923">
        <v>189</v>
      </c>
      <c r="N24923">
        <v>0</v>
      </c>
      <c r="O24923">
        <v>16</v>
      </c>
      <c r="P24923" s="119" t="s">
        <v>20254</v>
      </c>
    </row>
    <row r="24924" spans="1:16" x14ac:dyDescent="0.25">
      <c r="A24924">
        <v>83474</v>
      </c>
      <c r="B24924" s="119" t="s">
        <v>17206</v>
      </c>
      <c r="C24924">
        <v>0</v>
      </c>
      <c r="E24924">
        <v>309</v>
      </c>
      <c r="F24924">
        <v>9924</v>
      </c>
      <c r="G24924">
        <v>195</v>
      </c>
      <c r="H24924">
        <v>18424</v>
      </c>
      <c r="I24924" s="119" t="s">
        <v>3582</v>
      </c>
      <c r="J24924" s="119" t="s">
        <v>17</v>
      </c>
      <c r="K24924" s="1">
        <v>46255.758941458334</v>
      </c>
      <c r="L24924">
        <v>1</v>
      </c>
      <c r="M24924">
        <v>0</v>
      </c>
      <c r="N24924">
        <v>1</v>
      </c>
      <c r="O24924">
        <v>0</v>
      </c>
      <c r="P24924" s="119" t="s">
        <v>20254</v>
      </c>
    </row>
    <row r="24925" spans="1:16" x14ac:dyDescent="0.25">
      <c r="A24925">
        <v>83480</v>
      </c>
      <c r="B24925" s="119" t="s">
        <v>17207</v>
      </c>
      <c r="C24925">
        <v>80</v>
      </c>
      <c r="D24925">
        <v>83367</v>
      </c>
      <c r="E24925">
        <v>39</v>
      </c>
      <c r="F24925">
        <v>911237</v>
      </c>
      <c r="G24925">
        <v>64</v>
      </c>
      <c r="H24925">
        <v>1501123</v>
      </c>
      <c r="I24925" s="119" t="s">
        <v>19</v>
      </c>
      <c r="J24925" s="119" t="s">
        <v>24</v>
      </c>
      <c r="K24925" s="1">
        <v>46255.758941458334</v>
      </c>
      <c r="L24925">
        <v>1</v>
      </c>
      <c r="M24925">
        <v>0</v>
      </c>
      <c r="N24925">
        <v>1</v>
      </c>
      <c r="O24925">
        <v>0</v>
      </c>
      <c r="P24925" s="119" t="s">
        <v>20254</v>
      </c>
    </row>
    <row r="24926" spans="1:16" x14ac:dyDescent="0.25">
      <c r="A24926">
        <v>83499</v>
      </c>
      <c r="B24926" s="119" t="s">
        <v>17208</v>
      </c>
      <c r="C24926">
        <v>80</v>
      </c>
      <c r="E24926">
        <v>2485</v>
      </c>
      <c r="F24926">
        <v>1801</v>
      </c>
      <c r="G24926">
        <v>8371</v>
      </c>
      <c r="H24926">
        <v>2293</v>
      </c>
      <c r="I24926" s="119" t="s">
        <v>4726</v>
      </c>
      <c r="J24926" s="119" t="s">
        <v>222</v>
      </c>
      <c r="K24926" s="1">
        <v>46255.758941458334</v>
      </c>
      <c r="L24926">
        <v>723</v>
      </c>
      <c r="M24926">
        <v>5228</v>
      </c>
      <c r="N24926">
        <v>120</v>
      </c>
      <c r="O24926">
        <v>1130</v>
      </c>
      <c r="P24926" s="119" t="s">
        <v>20254</v>
      </c>
    </row>
    <row r="24927" spans="1:16" x14ac:dyDescent="0.25">
      <c r="A24927">
        <v>83502</v>
      </c>
      <c r="B24927" s="119" t="s">
        <v>17209</v>
      </c>
      <c r="C24927">
        <v>60</v>
      </c>
      <c r="E24927">
        <v>2397</v>
      </c>
      <c r="F24927">
        <v>7397</v>
      </c>
      <c r="G24927">
        <v>2072</v>
      </c>
      <c r="H24927">
        <v>9831</v>
      </c>
      <c r="I24927" s="119" t="s">
        <v>7033</v>
      </c>
      <c r="J24927" s="119" t="s">
        <v>24</v>
      </c>
      <c r="K24927" s="1">
        <v>46255.758941458334</v>
      </c>
      <c r="L24927">
        <v>255</v>
      </c>
      <c r="M24927">
        <v>158</v>
      </c>
      <c r="N24927">
        <v>47</v>
      </c>
      <c r="O24927">
        <v>40</v>
      </c>
      <c r="P24927" s="119" t="s">
        <v>20262</v>
      </c>
    </row>
    <row r="24928" spans="1:16" x14ac:dyDescent="0.25">
      <c r="A24928">
        <v>83509</v>
      </c>
      <c r="B24928" s="119" t="s">
        <v>17210</v>
      </c>
      <c r="C24928">
        <v>80</v>
      </c>
      <c r="E24928">
        <v>51</v>
      </c>
      <c r="F24928">
        <v>8635</v>
      </c>
      <c r="G24928">
        <v>189</v>
      </c>
      <c r="H24928">
        <v>19084</v>
      </c>
      <c r="I24928" s="119" t="s">
        <v>4726</v>
      </c>
      <c r="J24928" s="119" t="s">
        <v>24</v>
      </c>
      <c r="K24928" s="1">
        <v>46255.758941458334</v>
      </c>
      <c r="L24928">
        <v>43</v>
      </c>
      <c r="M24928">
        <v>24</v>
      </c>
      <c r="N24928">
        <v>8</v>
      </c>
      <c r="O24928">
        <v>6</v>
      </c>
      <c r="P24928" s="119" t="s">
        <v>20254</v>
      </c>
    </row>
    <row r="24929" spans="1:16" x14ac:dyDescent="0.25">
      <c r="A24929">
        <v>83532</v>
      </c>
      <c r="B24929" s="119" t="s">
        <v>17211</v>
      </c>
      <c r="C24929">
        <v>0</v>
      </c>
      <c r="E24929">
        <v>0</v>
      </c>
      <c r="F24929">
        <v>0</v>
      </c>
      <c r="G24929">
        <v>55177</v>
      </c>
      <c r="H24929">
        <v>7</v>
      </c>
      <c r="I24929" s="119" t="s">
        <v>6335</v>
      </c>
      <c r="J24929" s="119" t="s">
        <v>24</v>
      </c>
      <c r="K24929" s="1">
        <v>46255.758941458334</v>
      </c>
      <c r="L24929">
        <v>0</v>
      </c>
      <c r="M24929">
        <v>95</v>
      </c>
      <c r="N24929">
        <v>0</v>
      </c>
      <c r="O24929">
        <v>19</v>
      </c>
      <c r="P24929" s="119" t="s">
        <v>20254</v>
      </c>
    </row>
    <row r="24930" spans="1:16" x14ac:dyDescent="0.25">
      <c r="A24930">
        <v>83534</v>
      </c>
      <c r="B24930" s="119" t="s">
        <v>17212</v>
      </c>
      <c r="C24930">
        <v>80</v>
      </c>
      <c r="E24930">
        <v>131</v>
      </c>
      <c r="F24930">
        <v>2538</v>
      </c>
      <c r="G24930">
        <v>532</v>
      </c>
      <c r="H24930">
        <v>3215</v>
      </c>
      <c r="I24930" s="119" t="s">
        <v>4726</v>
      </c>
      <c r="J24930" s="119" t="s">
        <v>24</v>
      </c>
      <c r="K24930" s="1">
        <v>46255.758941458334</v>
      </c>
      <c r="L24930">
        <v>355</v>
      </c>
      <c r="M24930">
        <v>33</v>
      </c>
      <c r="N24930">
        <v>10</v>
      </c>
      <c r="O24930">
        <v>10</v>
      </c>
      <c r="P24930" s="119" t="s">
        <v>20254</v>
      </c>
    </row>
    <row r="24931" spans="1:16" x14ac:dyDescent="0.25">
      <c r="A24931">
        <v>83537</v>
      </c>
      <c r="B24931" s="119" t="s">
        <v>17213</v>
      </c>
      <c r="C24931">
        <v>0</v>
      </c>
      <c r="E24931">
        <v>585</v>
      </c>
      <c r="F24931">
        <v>5862</v>
      </c>
      <c r="G24931">
        <v>308</v>
      </c>
      <c r="H24931">
        <v>11585</v>
      </c>
      <c r="I24931" s="119" t="s">
        <v>16</v>
      </c>
      <c r="J24931" s="119" t="s">
        <v>24</v>
      </c>
      <c r="K24931" s="1">
        <v>46255.758941458334</v>
      </c>
      <c r="L24931">
        <v>8</v>
      </c>
      <c r="M24931">
        <v>25</v>
      </c>
      <c r="N24931">
        <v>2</v>
      </c>
      <c r="O24931">
        <v>2</v>
      </c>
      <c r="P24931" s="119" t="s">
        <v>20254</v>
      </c>
    </row>
    <row r="24932" spans="1:16" x14ac:dyDescent="0.25">
      <c r="A24932">
        <v>83540</v>
      </c>
      <c r="B24932" s="119" t="s">
        <v>17214</v>
      </c>
      <c r="C24932">
        <v>0</v>
      </c>
      <c r="E24932">
        <v>284</v>
      </c>
      <c r="F24932">
        <v>450601</v>
      </c>
      <c r="G24932">
        <v>10</v>
      </c>
      <c r="H24932">
        <v>676595</v>
      </c>
      <c r="I24932" s="119" t="s">
        <v>6335</v>
      </c>
      <c r="J24932" s="119" t="s">
        <v>24</v>
      </c>
      <c r="K24932" s="1">
        <v>46255.758941458334</v>
      </c>
      <c r="L24932">
        <v>1</v>
      </c>
      <c r="M24932">
        <v>0</v>
      </c>
      <c r="N24932">
        <v>0</v>
      </c>
      <c r="O24932">
        <v>0</v>
      </c>
      <c r="P24932" s="119" t="s">
        <v>20254</v>
      </c>
    </row>
    <row r="24933" spans="1:16" x14ac:dyDescent="0.25">
      <c r="A24933">
        <v>83545</v>
      </c>
      <c r="B24933" s="119" t="s">
        <v>17215</v>
      </c>
      <c r="C24933">
        <v>80</v>
      </c>
      <c r="E24933">
        <v>33813</v>
      </c>
      <c r="F24933">
        <v>542</v>
      </c>
      <c r="G24933">
        <v>16011</v>
      </c>
      <c r="H24933">
        <v>639</v>
      </c>
      <c r="I24933" s="119" t="s">
        <v>16</v>
      </c>
      <c r="J24933" s="119" t="s">
        <v>24</v>
      </c>
      <c r="K24933" s="1">
        <v>46255.758941458334</v>
      </c>
      <c r="L24933">
        <v>2871</v>
      </c>
      <c r="M24933">
        <v>1176</v>
      </c>
      <c r="N24933">
        <v>1007</v>
      </c>
      <c r="O24933">
        <v>337</v>
      </c>
      <c r="P24933" s="119" t="s">
        <v>20254</v>
      </c>
    </row>
    <row r="24934" spans="1:16" x14ac:dyDescent="0.25">
      <c r="A24934">
        <v>83547</v>
      </c>
      <c r="B24934" s="119" t="s">
        <v>17216</v>
      </c>
      <c r="C24934">
        <v>0</v>
      </c>
      <c r="E24934">
        <v>296</v>
      </c>
      <c r="F24934">
        <v>201302</v>
      </c>
      <c r="G24934">
        <v>10</v>
      </c>
      <c r="H24934">
        <v>549989</v>
      </c>
      <c r="I24934" s="119" t="s">
        <v>6335</v>
      </c>
      <c r="J24934" s="119" t="s">
        <v>24</v>
      </c>
      <c r="K24934" s="1">
        <v>46255.758941458334</v>
      </c>
      <c r="L24934">
        <v>4</v>
      </c>
      <c r="M24934">
        <v>0</v>
      </c>
      <c r="N24934">
        <v>3</v>
      </c>
      <c r="O24934">
        <v>0</v>
      </c>
      <c r="P24934" s="119" t="s">
        <v>20254</v>
      </c>
    </row>
    <row r="24935" spans="1:16" x14ac:dyDescent="0.25">
      <c r="A24935">
        <v>83550</v>
      </c>
      <c r="B24935" s="119" t="s">
        <v>17217</v>
      </c>
      <c r="C24935">
        <v>0</v>
      </c>
      <c r="E24935">
        <v>285</v>
      </c>
      <c r="F24935">
        <v>500492</v>
      </c>
      <c r="G24935">
        <v>29</v>
      </c>
      <c r="H24935">
        <v>800000</v>
      </c>
      <c r="I24935" s="119" t="s">
        <v>6335</v>
      </c>
      <c r="J24935" s="119" t="s">
        <v>24</v>
      </c>
      <c r="K24935" s="1">
        <v>46255.758941458334</v>
      </c>
      <c r="L24935">
        <v>0</v>
      </c>
      <c r="M24935">
        <v>0</v>
      </c>
      <c r="N24935">
        <v>0</v>
      </c>
      <c r="O24935">
        <v>0</v>
      </c>
      <c r="P24935" s="119" t="s">
        <v>20254</v>
      </c>
    </row>
    <row r="24936" spans="1:16" x14ac:dyDescent="0.25">
      <c r="A24936">
        <v>83551</v>
      </c>
      <c r="B24936" s="119" t="s">
        <v>17218</v>
      </c>
      <c r="C24936">
        <v>0</v>
      </c>
      <c r="E24936">
        <v>57</v>
      </c>
      <c r="F24936">
        <v>410095</v>
      </c>
      <c r="G24936">
        <v>9</v>
      </c>
      <c r="H24936">
        <v>1380070</v>
      </c>
      <c r="I24936" s="119" t="s">
        <v>6335</v>
      </c>
      <c r="J24936" s="119" t="s">
        <v>24</v>
      </c>
      <c r="K24936" s="1">
        <v>46255.758941458334</v>
      </c>
      <c r="L24936">
        <v>4</v>
      </c>
      <c r="M24936">
        <v>1</v>
      </c>
      <c r="N24936">
        <v>4</v>
      </c>
      <c r="O24936">
        <v>0</v>
      </c>
      <c r="P24936" s="119" t="s">
        <v>20254</v>
      </c>
    </row>
    <row r="24937" spans="1:16" x14ac:dyDescent="0.25">
      <c r="A24937">
        <v>83553</v>
      </c>
      <c r="B24937" s="119" t="s">
        <v>17219</v>
      </c>
      <c r="C24937">
        <v>80</v>
      </c>
      <c r="D24937">
        <v>84171</v>
      </c>
      <c r="E24937">
        <v>669</v>
      </c>
      <c r="F24937">
        <v>2319</v>
      </c>
      <c r="G24937">
        <v>857</v>
      </c>
      <c r="H24937">
        <v>3997</v>
      </c>
      <c r="I24937" s="119" t="s">
        <v>19</v>
      </c>
      <c r="J24937" s="119" t="s">
        <v>24</v>
      </c>
      <c r="K24937" s="1">
        <v>46255.758941458334</v>
      </c>
      <c r="L24937">
        <v>59</v>
      </c>
      <c r="M24937">
        <v>50</v>
      </c>
      <c r="N24937">
        <v>6</v>
      </c>
      <c r="O24937">
        <v>15</v>
      </c>
      <c r="P24937" s="119" t="s">
        <v>20254</v>
      </c>
    </row>
    <row r="24938" spans="1:16" x14ac:dyDescent="0.25">
      <c r="A24938">
        <v>83559</v>
      </c>
      <c r="B24938" s="119" t="s">
        <v>17220</v>
      </c>
      <c r="C24938">
        <v>0</v>
      </c>
      <c r="E24938">
        <v>371</v>
      </c>
      <c r="F24938">
        <v>19115</v>
      </c>
      <c r="G24938">
        <v>215</v>
      </c>
      <c r="H24938">
        <v>42800</v>
      </c>
      <c r="I24938" s="119" t="s">
        <v>3582</v>
      </c>
      <c r="J24938" s="119" t="s">
        <v>17</v>
      </c>
      <c r="K24938" s="1">
        <v>46255.758941458334</v>
      </c>
      <c r="L24938">
        <v>2</v>
      </c>
      <c r="M24938">
        <v>8</v>
      </c>
      <c r="N24938">
        <v>0</v>
      </c>
      <c r="O24938">
        <v>4</v>
      </c>
      <c r="P24938" s="119" t="s">
        <v>20254</v>
      </c>
    </row>
    <row r="24939" spans="1:16" x14ac:dyDescent="0.25">
      <c r="A24939">
        <v>83569</v>
      </c>
      <c r="B24939" s="119" t="s">
        <v>17221</v>
      </c>
      <c r="C24939">
        <v>0</v>
      </c>
      <c r="E24939">
        <v>0</v>
      </c>
      <c r="F24939">
        <v>0</v>
      </c>
      <c r="G24939">
        <v>5646</v>
      </c>
      <c r="H24939">
        <v>2</v>
      </c>
      <c r="I24939" s="119" t="s">
        <v>16</v>
      </c>
      <c r="J24939" s="119" t="s">
        <v>24</v>
      </c>
      <c r="K24939" s="1">
        <v>46255.758941458334</v>
      </c>
      <c r="L24939">
        <v>0</v>
      </c>
      <c r="M24939">
        <v>34</v>
      </c>
      <c r="N24939">
        <v>0</v>
      </c>
      <c r="O24939">
        <v>5</v>
      </c>
      <c r="P24939" s="119" t="s">
        <v>20254</v>
      </c>
    </row>
    <row r="24940" spans="1:16" x14ac:dyDescent="0.25">
      <c r="A24940">
        <v>83571</v>
      </c>
      <c r="B24940" s="119" t="s">
        <v>17222</v>
      </c>
      <c r="C24940">
        <v>0</v>
      </c>
      <c r="E24940">
        <v>44</v>
      </c>
      <c r="F24940">
        <v>550024</v>
      </c>
      <c r="G24940">
        <v>15</v>
      </c>
      <c r="H24940">
        <v>1500024</v>
      </c>
      <c r="I24940" s="119" t="s">
        <v>6335</v>
      </c>
      <c r="J24940" s="119" t="s">
        <v>24</v>
      </c>
      <c r="K24940" s="1">
        <v>46255.758941458334</v>
      </c>
      <c r="L24940">
        <v>5</v>
      </c>
      <c r="M24940">
        <v>0</v>
      </c>
      <c r="N24940">
        <v>0</v>
      </c>
      <c r="O24940">
        <v>0</v>
      </c>
      <c r="P24940" s="119" t="s">
        <v>20254</v>
      </c>
    </row>
    <row r="24941" spans="1:16" x14ac:dyDescent="0.25">
      <c r="A24941">
        <v>83596</v>
      </c>
      <c r="B24941" s="119" t="s">
        <v>17223</v>
      </c>
      <c r="C24941">
        <v>80</v>
      </c>
      <c r="E24941">
        <v>3919</v>
      </c>
      <c r="F24941">
        <v>1622</v>
      </c>
      <c r="G24941">
        <v>611</v>
      </c>
      <c r="H24941">
        <v>2246</v>
      </c>
      <c r="I24941" s="119" t="s">
        <v>4726</v>
      </c>
      <c r="J24941" s="119" t="s">
        <v>222</v>
      </c>
      <c r="K24941" s="1">
        <v>46255.758941458334</v>
      </c>
      <c r="L24941">
        <v>518</v>
      </c>
      <c r="M24941">
        <v>20</v>
      </c>
      <c r="N24941">
        <v>376</v>
      </c>
      <c r="O24941">
        <v>8</v>
      </c>
      <c r="P24941" s="119" t="s">
        <v>20254</v>
      </c>
    </row>
    <row r="24942" spans="1:16" x14ac:dyDescent="0.25">
      <c r="A24942">
        <v>83616</v>
      </c>
      <c r="B24942" s="119" t="s">
        <v>17224</v>
      </c>
      <c r="C24942">
        <v>0</v>
      </c>
      <c r="E24942">
        <v>742</v>
      </c>
      <c r="F24942">
        <v>12917</v>
      </c>
      <c r="G24942">
        <v>254</v>
      </c>
      <c r="H24942">
        <v>25000</v>
      </c>
      <c r="I24942" s="119" t="s">
        <v>3582</v>
      </c>
      <c r="J24942" s="119" t="s">
        <v>17</v>
      </c>
      <c r="K24942" s="1">
        <v>46255.758941458334</v>
      </c>
      <c r="L24942">
        <v>2</v>
      </c>
      <c r="M24942">
        <v>5</v>
      </c>
      <c r="N24942">
        <v>0</v>
      </c>
      <c r="O24942">
        <v>1</v>
      </c>
      <c r="P24942" s="119" t="s">
        <v>20254</v>
      </c>
    </row>
    <row r="24943" spans="1:16" x14ac:dyDescent="0.25">
      <c r="A24943">
        <v>83617</v>
      </c>
      <c r="B24943" s="119" t="s">
        <v>20126</v>
      </c>
      <c r="C24943">
        <v>80</v>
      </c>
      <c r="D24943">
        <v>84505</v>
      </c>
      <c r="E24943">
        <v>57</v>
      </c>
      <c r="F24943">
        <v>225552</v>
      </c>
      <c r="G24943">
        <v>29</v>
      </c>
      <c r="H24943">
        <v>456788</v>
      </c>
      <c r="I24943" s="119" t="s">
        <v>4726</v>
      </c>
      <c r="J24943" s="119" t="s">
        <v>24</v>
      </c>
      <c r="K24943" s="1">
        <v>46255.758941458334</v>
      </c>
      <c r="L24943">
        <v>11</v>
      </c>
      <c r="M24943">
        <v>7</v>
      </c>
      <c r="N24943">
        <v>3</v>
      </c>
      <c r="O24943">
        <v>3</v>
      </c>
      <c r="P24943" s="119" t="s">
        <v>20254</v>
      </c>
    </row>
    <row r="24944" spans="1:16" x14ac:dyDescent="0.25">
      <c r="A24944">
        <v>83622</v>
      </c>
      <c r="B24944" s="119" t="s">
        <v>17225</v>
      </c>
      <c r="C24944">
        <v>80</v>
      </c>
      <c r="E24944">
        <v>3582</v>
      </c>
      <c r="F24944">
        <v>3990</v>
      </c>
      <c r="G24944">
        <v>3366</v>
      </c>
      <c r="H24944">
        <v>5690</v>
      </c>
      <c r="I24944" s="119" t="s">
        <v>16</v>
      </c>
      <c r="J24944" s="119" t="s">
        <v>24</v>
      </c>
      <c r="K24944" s="1">
        <v>46255.758941458334</v>
      </c>
      <c r="L24944">
        <v>615</v>
      </c>
      <c r="M24944">
        <v>79</v>
      </c>
      <c r="N24944">
        <v>43</v>
      </c>
      <c r="O24944">
        <v>17</v>
      </c>
      <c r="P24944" s="119" t="s">
        <v>20254</v>
      </c>
    </row>
    <row r="24945" spans="1:16" x14ac:dyDescent="0.25">
      <c r="A24945">
        <v>83663</v>
      </c>
      <c r="B24945" s="119" t="s">
        <v>17226</v>
      </c>
      <c r="C24945">
        <v>60</v>
      </c>
      <c r="E24945">
        <v>891</v>
      </c>
      <c r="F24945">
        <v>12497</v>
      </c>
      <c r="G24945">
        <v>685</v>
      </c>
      <c r="H24945">
        <v>16583</v>
      </c>
      <c r="I24945" s="119" t="s">
        <v>7033</v>
      </c>
      <c r="J24945" s="119" t="s">
        <v>24</v>
      </c>
      <c r="K24945" s="1">
        <v>46255.758941458334</v>
      </c>
      <c r="L24945">
        <v>127</v>
      </c>
      <c r="M24945">
        <v>56</v>
      </c>
      <c r="N24945">
        <v>22</v>
      </c>
      <c r="O24945">
        <v>3</v>
      </c>
      <c r="P24945" s="119" t="s">
        <v>20260</v>
      </c>
    </row>
    <row r="24946" spans="1:16" x14ac:dyDescent="0.25">
      <c r="A24946">
        <v>83672</v>
      </c>
      <c r="B24946" s="119" t="s">
        <v>17227</v>
      </c>
      <c r="C24946">
        <v>80</v>
      </c>
      <c r="E24946">
        <v>148</v>
      </c>
      <c r="F24946">
        <v>50163</v>
      </c>
      <c r="G24946">
        <v>35</v>
      </c>
      <c r="H24946">
        <v>99669</v>
      </c>
      <c r="I24946" s="119" t="s">
        <v>4726</v>
      </c>
      <c r="J24946" s="119" t="s">
        <v>24</v>
      </c>
      <c r="K24946" s="1">
        <v>46255.758941458334</v>
      </c>
      <c r="L24946">
        <v>1</v>
      </c>
      <c r="M24946">
        <v>2</v>
      </c>
      <c r="N24946">
        <v>0</v>
      </c>
      <c r="O24946">
        <v>0</v>
      </c>
      <c r="P24946" s="119" t="s">
        <v>20254</v>
      </c>
    </row>
    <row r="24947" spans="1:16" x14ac:dyDescent="0.25">
      <c r="A24947">
        <v>83677</v>
      </c>
      <c r="B24947" s="119" t="s">
        <v>17228</v>
      </c>
      <c r="C24947">
        <v>0</v>
      </c>
      <c r="E24947">
        <v>2850</v>
      </c>
      <c r="F24947">
        <v>2</v>
      </c>
      <c r="G24947">
        <v>66249</v>
      </c>
      <c r="H24947">
        <v>15</v>
      </c>
      <c r="I24947" s="119" t="s">
        <v>6335</v>
      </c>
      <c r="J24947" s="119" t="s">
        <v>24</v>
      </c>
      <c r="K24947" s="1">
        <v>46255.758941458334</v>
      </c>
      <c r="L24947">
        <v>183</v>
      </c>
      <c r="M24947">
        <v>71</v>
      </c>
      <c r="N24947">
        <v>36</v>
      </c>
      <c r="O24947">
        <v>18</v>
      </c>
      <c r="P24947" s="119" t="s">
        <v>20254</v>
      </c>
    </row>
    <row r="24948" spans="1:16" x14ac:dyDescent="0.25">
      <c r="A24948">
        <v>83687</v>
      </c>
      <c r="B24948" s="119" t="s">
        <v>17229</v>
      </c>
      <c r="C24948">
        <v>80</v>
      </c>
      <c r="D24948">
        <v>84581</v>
      </c>
      <c r="E24948">
        <v>292</v>
      </c>
      <c r="F24948">
        <v>10112</v>
      </c>
      <c r="G24948">
        <v>145</v>
      </c>
      <c r="H24948">
        <v>20111</v>
      </c>
      <c r="I24948" s="119" t="s">
        <v>4611</v>
      </c>
      <c r="J24948" s="119" t="s">
        <v>24</v>
      </c>
      <c r="K24948" s="1">
        <v>46255.758941458334</v>
      </c>
      <c r="L24948">
        <v>58</v>
      </c>
      <c r="M24948">
        <v>16</v>
      </c>
      <c r="N24948">
        <v>43</v>
      </c>
      <c r="O24948">
        <v>3</v>
      </c>
      <c r="P24948" s="119" t="s">
        <v>20254</v>
      </c>
    </row>
    <row r="24949" spans="1:16" x14ac:dyDescent="0.25">
      <c r="A24949">
        <v>83689</v>
      </c>
      <c r="B24949" s="119" t="s">
        <v>17230</v>
      </c>
      <c r="C24949">
        <v>0</v>
      </c>
      <c r="E24949">
        <v>667</v>
      </c>
      <c r="F24949">
        <v>1000067</v>
      </c>
      <c r="G24949">
        <v>9</v>
      </c>
      <c r="H24949">
        <v>3500020</v>
      </c>
      <c r="I24949" s="119" t="s">
        <v>6335</v>
      </c>
      <c r="J24949" s="119" t="s">
        <v>24</v>
      </c>
      <c r="K24949" s="1">
        <v>46255.758941458334</v>
      </c>
      <c r="L24949">
        <v>2</v>
      </c>
      <c r="M24949">
        <v>1</v>
      </c>
      <c r="N24949">
        <v>1</v>
      </c>
      <c r="O24949">
        <v>0</v>
      </c>
      <c r="P24949" s="119" t="s">
        <v>20254</v>
      </c>
    </row>
    <row r="24950" spans="1:16" x14ac:dyDescent="0.25">
      <c r="A24950">
        <v>83693</v>
      </c>
      <c r="B24950" s="119" t="s">
        <v>17231</v>
      </c>
      <c r="C24950">
        <v>0</v>
      </c>
      <c r="E24950">
        <v>988</v>
      </c>
      <c r="F24950">
        <v>2092</v>
      </c>
      <c r="G24950">
        <v>157</v>
      </c>
      <c r="H24950">
        <v>12667</v>
      </c>
      <c r="I24950" s="119" t="s">
        <v>16</v>
      </c>
      <c r="J24950" s="119" t="s">
        <v>24</v>
      </c>
      <c r="K24950" s="1">
        <v>46255.758941458334</v>
      </c>
      <c r="L24950">
        <v>7</v>
      </c>
      <c r="M24950">
        <v>26</v>
      </c>
      <c r="N24950">
        <v>1</v>
      </c>
      <c r="O24950">
        <v>6</v>
      </c>
      <c r="P24950" s="119" t="s">
        <v>20254</v>
      </c>
    </row>
    <row r="24951" spans="1:16" x14ac:dyDescent="0.25">
      <c r="A24951">
        <v>83700</v>
      </c>
      <c r="B24951" s="119" t="s">
        <v>17232</v>
      </c>
      <c r="C24951">
        <v>0</v>
      </c>
      <c r="E24951">
        <v>284</v>
      </c>
      <c r="F24951">
        <v>2296</v>
      </c>
      <c r="G24951">
        <v>313</v>
      </c>
      <c r="H24951">
        <v>9824</v>
      </c>
      <c r="I24951" s="119" t="s">
        <v>16</v>
      </c>
      <c r="J24951" s="119" t="s">
        <v>24</v>
      </c>
      <c r="K24951" s="1">
        <v>46255.758941458334</v>
      </c>
      <c r="L24951">
        <v>5</v>
      </c>
      <c r="M24951">
        <v>14</v>
      </c>
      <c r="N24951">
        <v>0</v>
      </c>
      <c r="O24951">
        <v>2</v>
      </c>
      <c r="P24951" s="119" t="s">
        <v>20254</v>
      </c>
    </row>
    <row r="24952" spans="1:16" x14ac:dyDescent="0.25">
      <c r="A24952">
        <v>83701</v>
      </c>
      <c r="B24952" s="119" t="s">
        <v>17233</v>
      </c>
      <c r="C24952">
        <v>0</v>
      </c>
      <c r="E24952">
        <v>1530</v>
      </c>
      <c r="F24952">
        <v>2</v>
      </c>
      <c r="G24952">
        <v>49486</v>
      </c>
      <c r="H24952">
        <v>5</v>
      </c>
      <c r="I24952" s="119" t="s">
        <v>6335</v>
      </c>
      <c r="J24952" s="119" t="s">
        <v>24</v>
      </c>
      <c r="K24952" s="1">
        <v>46255.758941458334</v>
      </c>
      <c r="L24952">
        <v>168</v>
      </c>
      <c r="M24952">
        <v>80</v>
      </c>
      <c r="N24952">
        <v>32</v>
      </c>
      <c r="O24952">
        <v>18</v>
      </c>
      <c r="P24952" s="119" t="s">
        <v>20254</v>
      </c>
    </row>
    <row r="24953" spans="1:16" x14ac:dyDescent="0.25">
      <c r="A24953">
        <v>83708</v>
      </c>
      <c r="B24953" s="119" t="s">
        <v>17234</v>
      </c>
      <c r="C24953">
        <v>0</v>
      </c>
      <c r="E24953">
        <v>42</v>
      </c>
      <c r="F24953">
        <v>512881</v>
      </c>
      <c r="G24953">
        <v>19</v>
      </c>
      <c r="H24953">
        <v>1239998</v>
      </c>
      <c r="I24953" s="119" t="s">
        <v>6335</v>
      </c>
      <c r="J24953" s="119" t="s">
        <v>24</v>
      </c>
      <c r="K24953" s="1">
        <v>46255.758941458334</v>
      </c>
      <c r="L24953">
        <v>0</v>
      </c>
      <c r="M24953">
        <v>0</v>
      </c>
      <c r="N24953">
        <v>0</v>
      </c>
      <c r="O24953">
        <v>0</v>
      </c>
      <c r="P24953" s="119" t="s">
        <v>20254</v>
      </c>
    </row>
    <row r="24954" spans="1:16" x14ac:dyDescent="0.25">
      <c r="A24954">
        <v>83733</v>
      </c>
      <c r="B24954" s="119" t="s">
        <v>17235</v>
      </c>
      <c r="C24954">
        <v>0</v>
      </c>
      <c r="E24954">
        <v>0</v>
      </c>
      <c r="F24954">
        <v>0</v>
      </c>
      <c r="G24954">
        <v>26512</v>
      </c>
      <c r="H24954">
        <v>6</v>
      </c>
      <c r="I24954" s="119" t="s">
        <v>6335</v>
      </c>
      <c r="J24954" s="119" t="s">
        <v>24</v>
      </c>
      <c r="K24954" s="1">
        <v>46255.758941458334</v>
      </c>
      <c r="L24954">
        <v>0</v>
      </c>
      <c r="M24954">
        <v>103</v>
      </c>
      <c r="N24954">
        <v>0</v>
      </c>
      <c r="O24954">
        <v>18</v>
      </c>
      <c r="P24954" s="119" t="s">
        <v>20254</v>
      </c>
    </row>
    <row r="24955" spans="1:16" x14ac:dyDescent="0.25">
      <c r="A24955">
        <v>83736</v>
      </c>
      <c r="B24955" s="119" t="s">
        <v>17236</v>
      </c>
      <c r="C24955">
        <v>80</v>
      </c>
      <c r="E24955">
        <v>376</v>
      </c>
      <c r="F24955">
        <v>2128</v>
      </c>
      <c r="G24955">
        <v>524</v>
      </c>
      <c r="H24955">
        <v>3586</v>
      </c>
      <c r="I24955" s="119" t="s">
        <v>4726</v>
      </c>
      <c r="J24955" s="119" t="s">
        <v>24</v>
      </c>
      <c r="K24955" s="1">
        <v>46255.758941458334</v>
      </c>
      <c r="L24955">
        <v>308</v>
      </c>
      <c r="M24955">
        <v>49</v>
      </c>
      <c r="N24955">
        <v>102</v>
      </c>
      <c r="O24955">
        <v>10</v>
      </c>
      <c r="P24955" s="119" t="s">
        <v>20254</v>
      </c>
    </row>
    <row r="24956" spans="1:16" x14ac:dyDescent="0.25">
      <c r="A24956">
        <v>83742</v>
      </c>
      <c r="B24956" s="119" t="s">
        <v>17237</v>
      </c>
      <c r="C24956">
        <v>80</v>
      </c>
      <c r="E24956">
        <v>993</v>
      </c>
      <c r="F24956">
        <v>2174</v>
      </c>
      <c r="G24956">
        <v>524</v>
      </c>
      <c r="H24956">
        <v>3196</v>
      </c>
      <c r="I24956" s="119" t="s">
        <v>4726</v>
      </c>
      <c r="J24956" s="119" t="s">
        <v>24</v>
      </c>
      <c r="K24956" s="1">
        <v>46255.758941458334</v>
      </c>
      <c r="L24956">
        <v>603</v>
      </c>
      <c r="M24956">
        <v>37</v>
      </c>
      <c r="N24956">
        <v>35</v>
      </c>
      <c r="O24956">
        <v>10</v>
      </c>
      <c r="P24956" s="119" t="s">
        <v>20254</v>
      </c>
    </row>
    <row r="24957" spans="1:16" x14ac:dyDescent="0.25">
      <c r="A24957">
        <v>83751</v>
      </c>
      <c r="B24957" s="119" t="s">
        <v>17238</v>
      </c>
      <c r="C24957">
        <v>80</v>
      </c>
      <c r="E24957">
        <v>260</v>
      </c>
      <c r="F24957">
        <v>2661</v>
      </c>
      <c r="G24957">
        <v>1220</v>
      </c>
      <c r="H24957">
        <v>4214</v>
      </c>
      <c r="I24957" s="119" t="s">
        <v>4726</v>
      </c>
      <c r="J24957" s="119" t="s">
        <v>24</v>
      </c>
      <c r="K24957" s="1">
        <v>46255.758941458334</v>
      </c>
      <c r="L24957">
        <v>498</v>
      </c>
      <c r="M24957">
        <v>36</v>
      </c>
      <c r="N24957">
        <v>7</v>
      </c>
      <c r="O24957">
        <v>4</v>
      </c>
      <c r="P24957" s="119" t="s">
        <v>20254</v>
      </c>
    </row>
    <row r="24958" spans="1:16" x14ac:dyDescent="0.25">
      <c r="A24958">
        <v>83754</v>
      </c>
      <c r="B24958" s="119" t="s">
        <v>17239</v>
      </c>
      <c r="C24958">
        <v>80</v>
      </c>
      <c r="E24958">
        <v>2745</v>
      </c>
      <c r="F24958">
        <v>1902</v>
      </c>
      <c r="G24958">
        <v>1887</v>
      </c>
      <c r="H24958">
        <v>2300</v>
      </c>
      <c r="I24958" s="119" t="s">
        <v>4726</v>
      </c>
      <c r="J24958" s="119" t="s">
        <v>222</v>
      </c>
      <c r="K24958" s="1">
        <v>46255.758941458334</v>
      </c>
      <c r="L24958">
        <v>690</v>
      </c>
      <c r="M24958">
        <v>779</v>
      </c>
      <c r="N24958">
        <v>146</v>
      </c>
      <c r="O24958">
        <v>386</v>
      </c>
      <c r="P24958" s="119" t="s">
        <v>20254</v>
      </c>
    </row>
    <row r="24959" spans="1:16" x14ac:dyDescent="0.25">
      <c r="A24959">
        <v>83757</v>
      </c>
      <c r="B24959" s="119" t="s">
        <v>17240</v>
      </c>
      <c r="C24959">
        <v>0</v>
      </c>
      <c r="E24959">
        <v>2731482</v>
      </c>
      <c r="F24959">
        <v>2</v>
      </c>
      <c r="G24959">
        <v>2158381</v>
      </c>
      <c r="H24959">
        <v>3</v>
      </c>
      <c r="I24959" s="119" t="s">
        <v>3582</v>
      </c>
      <c r="J24959" s="119" t="s">
        <v>139</v>
      </c>
      <c r="K24959" s="1">
        <v>46255.758941458334</v>
      </c>
      <c r="L24959">
        <v>104808</v>
      </c>
      <c r="M24959">
        <v>34683</v>
      </c>
      <c r="N24959">
        <v>26463</v>
      </c>
      <c r="O24959">
        <v>7709</v>
      </c>
      <c r="P24959" s="119" t="s">
        <v>20254</v>
      </c>
    </row>
    <row r="24960" spans="1:16" x14ac:dyDescent="0.25">
      <c r="A24960">
        <v>83761</v>
      </c>
      <c r="B24960" s="119" t="s">
        <v>17241</v>
      </c>
      <c r="C24960">
        <v>80</v>
      </c>
      <c r="D24960">
        <v>84505</v>
      </c>
      <c r="E24960">
        <v>1403</v>
      </c>
      <c r="F24960">
        <v>4625</v>
      </c>
      <c r="G24960">
        <v>410</v>
      </c>
      <c r="H24960">
        <v>8679</v>
      </c>
      <c r="I24960" s="119" t="s">
        <v>4726</v>
      </c>
      <c r="J24960" s="119" t="s">
        <v>24</v>
      </c>
      <c r="K24960" s="1">
        <v>46255.758941458334</v>
      </c>
      <c r="L24960">
        <v>10</v>
      </c>
      <c r="M24960">
        <v>17</v>
      </c>
      <c r="N24960">
        <v>3</v>
      </c>
      <c r="O24960">
        <v>4</v>
      </c>
      <c r="P24960" s="119" t="s">
        <v>20254</v>
      </c>
    </row>
    <row r="24961" spans="1:16" x14ac:dyDescent="0.25">
      <c r="A24961">
        <v>83764</v>
      </c>
      <c r="B24961" s="119" t="s">
        <v>17242</v>
      </c>
      <c r="C24961">
        <v>80</v>
      </c>
      <c r="D24961">
        <v>84171</v>
      </c>
      <c r="E24961">
        <v>597</v>
      </c>
      <c r="F24961">
        <v>2296</v>
      </c>
      <c r="G24961">
        <v>780</v>
      </c>
      <c r="H24961">
        <v>3995</v>
      </c>
      <c r="I24961" s="119" t="s">
        <v>19</v>
      </c>
      <c r="J24961" s="119" t="s">
        <v>24</v>
      </c>
      <c r="K24961" s="1">
        <v>46255.758941458334</v>
      </c>
      <c r="L24961">
        <v>73</v>
      </c>
      <c r="M24961">
        <v>53</v>
      </c>
      <c r="N24961">
        <v>3</v>
      </c>
      <c r="O24961">
        <v>14</v>
      </c>
      <c r="P24961" s="119" t="s">
        <v>20254</v>
      </c>
    </row>
    <row r="24962" spans="1:16" x14ac:dyDescent="0.25">
      <c r="A24962">
        <v>83775</v>
      </c>
      <c r="B24962" s="119" t="s">
        <v>17243</v>
      </c>
      <c r="C24962">
        <v>0</v>
      </c>
      <c r="E24962">
        <v>0</v>
      </c>
      <c r="F24962">
        <v>0</v>
      </c>
      <c r="G24962">
        <v>0</v>
      </c>
      <c r="H24962">
        <v>0</v>
      </c>
      <c r="I24962" s="119" t="s">
        <v>16</v>
      </c>
      <c r="J24962" s="119" t="s">
        <v>24</v>
      </c>
      <c r="K24962" s="1">
        <v>46255.758941458334</v>
      </c>
      <c r="L24962">
        <v>0</v>
      </c>
      <c r="M24962">
        <v>0</v>
      </c>
      <c r="N24962">
        <v>0</v>
      </c>
      <c r="O24962">
        <v>0</v>
      </c>
      <c r="P24962" s="119" t="s">
        <v>20254</v>
      </c>
    </row>
    <row r="24963" spans="1:16" x14ac:dyDescent="0.25">
      <c r="A24963">
        <v>83776</v>
      </c>
      <c r="B24963" s="119" t="s">
        <v>17244</v>
      </c>
      <c r="C24963">
        <v>0</v>
      </c>
      <c r="E24963">
        <v>5372</v>
      </c>
      <c r="F24963">
        <v>2</v>
      </c>
      <c r="G24963">
        <v>48848</v>
      </c>
      <c r="H24963">
        <v>8</v>
      </c>
      <c r="I24963" s="119" t="s">
        <v>6335</v>
      </c>
      <c r="J24963" s="119" t="s">
        <v>24</v>
      </c>
      <c r="K24963" s="1">
        <v>46255.758941458334</v>
      </c>
      <c r="L24963">
        <v>153</v>
      </c>
      <c r="M24963">
        <v>69</v>
      </c>
      <c r="N24963">
        <v>32</v>
      </c>
      <c r="O24963">
        <v>18</v>
      </c>
      <c r="P24963" s="119" t="s">
        <v>20254</v>
      </c>
    </row>
    <row r="24964" spans="1:16" x14ac:dyDescent="0.25">
      <c r="A24964">
        <v>83787</v>
      </c>
      <c r="B24964" s="119" t="s">
        <v>17245</v>
      </c>
      <c r="C24964">
        <v>0</v>
      </c>
      <c r="E24964">
        <v>1205</v>
      </c>
      <c r="F24964">
        <v>2</v>
      </c>
      <c r="G24964">
        <v>44416</v>
      </c>
      <c r="H24964">
        <v>9</v>
      </c>
      <c r="I24964" s="119" t="s">
        <v>6335</v>
      </c>
      <c r="J24964" s="119" t="s">
        <v>24</v>
      </c>
      <c r="K24964" s="1">
        <v>46255.758941458334</v>
      </c>
      <c r="L24964">
        <v>201</v>
      </c>
      <c r="M24964">
        <v>71</v>
      </c>
      <c r="N24964">
        <v>47</v>
      </c>
      <c r="O24964">
        <v>19</v>
      </c>
      <c r="P24964" s="119" t="s">
        <v>20254</v>
      </c>
    </row>
    <row r="24965" spans="1:16" x14ac:dyDescent="0.25">
      <c r="A24965">
        <v>83813</v>
      </c>
      <c r="B24965" s="119" t="s">
        <v>17246</v>
      </c>
      <c r="C24965">
        <v>0</v>
      </c>
      <c r="E24965">
        <v>35</v>
      </c>
      <c r="F24965">
        <v>13589</v>
      </c>
      <c r="G24965">
        <v>160</v>
      </c>
      <c r="H24965">
        <v>27000</v>
      </c>
      <c r="I24965" s="119" t="s">
        <v>3582</v>
      </c>
      <c r="J24965" s="119" t="s">
        <v>17</v>
      </c>
      <c r="K24965" s="1">
        <v>46255.758941458334</v>
      </c>
      <c r="L24965">
        <v>0</v>
      </c>
      <c r="M24965">
        <v>0</v>
      </c>
      <c r="N24965">
        <v>0</v>
      </c>
      <c r="O24965">
        <v>0</v>
      </c>
      <c r="P24965" s="119" t="s">
        <v>20254</v>
      </c>
    </row>
    <row r="24966" spans="1:16" x14ac:dyDescent="0.25">
      <c r="A24966">
        <v>83821</v>
      </c>
      <c r="B24966" s="119" t="s">
        <v>17247</v>
      </c>
      <c r="C24966">
        <v>0</v>
      </c>
      <c r="E24966">
        <v>342</v>
      </c>
      <c r="F24966">
        <v>90705</v>
      </c>
      <c r="G24966">
        <v>15</v>
      </c>
      <c r="H24966">
        <v>249999</v>
      </c>
      <c r="I24966" s="119" t="s">
        <v>6335</v>
      </c>
      <c r="J24966" s="119" t="s">
        <v>24</v>
      </c>
      <c r="K24966" s="1">
        <v>46255.758941458334</v>
      </c>
      <c r="L24966">
        <v>0</v>
      </c>
      <c r="M24966">
        <v>9</v>
      </c>
      <c r="N24966">
        <v>0</v>
      </c>
      <c r="O24966">
        <v>0</v>
      </c>
      <c r="P24966" s="119" t="s">
        <v>20254</v>
      </c>
    </row>
    <row r="24967" spans="1:16" x14ac:dyDescent="0.25">
      <c r="A24967">
        <v>83841</v>
      </c>
      <c r="B24967" s="119" t="s">
        <v>17248</v>
      </c>
      <c r="C24967">
        <v>0</v>
      </c>
      <c r="E24967">
        <v>0</v>
      </c>
      <c r="F24967">
        <v>0</v>
      </c>
      <c r="G24967">
        <v>0</v>
      </c>
      <c r="H24967">
        <v>0</v>
      </c>
      <c r="I24967" s="119" t="s">
        <v>16</v>
      </c>
      <c r="J24967" s="119" t="s">
        <v>24</v>
      </c>
      <c r="K24967" s="1">
        <v>46255.758941458334</v>
      </c>
      <c r="L24967">
        <v>0</v>
      </c>
      <c r="M24967">
        <v>0</v>
      </c>
      <c r="N24967">
        <v>0</v>
      </c>
      <c r="O24967">
        <v>0</v>
      </c>
      <c r="P24967" s="119" t="s">
        <v>20254</v>
      </c>
    </row>
    <row r="24968" spans="1:16" x14ac:dyDescent="0.25">
      <c r="A24968">
        <v>83847</v>
      </c>
      <c r="B24968" s="119" t="s">
        <v>17249</v>
      </c>
      <c r="C24968">
        <v>0</v>
      </c>
      <c r="E24968">
        <v>357</v>
      </c>
      <c r="F24968">
        <v>5005</v>
      </c>
      <c r="G24968">
        <v>147</v>
      </c>
      <c r="H24968">
        <v>19743</v>
      </c>
      <c r="I24968" s="119" t="s">
        <v>6335</v>
      </c>
      <c r="J24968" s="119" t="s">
        <v>24</v>
      </c>
      <c r="K24968" s="1">
        <v>46255.758941458334</v>
      </c>
      <c r="L24968">
        <v>37</v>
      </c>
      <c r="M24968">
        <v>17</v>
      </c>
      <c r="N24968">
        <v>6</v>
      </c>
      <c r="O24968">
        <v>2</v>
      </c>
      <c r="P24968" s="119" t="s">
        <v>20254</v>
      </c>
    </row>
    <row r="24969" spans="1:16" x14ac:dyDescent="0.25">
      <c r="A24969">
        <v>83861</v>
      </c>
      <c r="B24969" s="119" t="s">
        <v>17250</v>
      </c>
      <c r="C24969">
        <v>0</v>
      </c>
      <c r="E24969">
        <v>0</v>
      </c>
      <c r="F24969">
        <v>0</v>
      </c>
      <c r="G24969">
        <v>48804</v>
      </c>
      <c r="H24969">
        <v>6</v>
      </c>
      <c r="I24969" s="119" t="s">
        <v>6335</v>
      </c>
      <c r="J24969" s="119" t="s">
        <v>24</v>
      </c>
      <c r="K24969" s="1">
        <v>46255.758941458334</v>
      </c>
      <c r="L24969">
        <v>0</v>
      </c>
      <c r="M24969">
        <v>150</v>
      </c>
      <c r="N24969">
        <v>0</v>
      </c>
      <c r="O24969">
        <v>17</v>
      </c>
      <c r="P24969" s="119" t="s">
        <v>20254</v>
      </c>
    </row>
    <row r="24970" spans="1:16" x14ac:dyDescent="0.25">
      <c r="A24970">
        <v>83874</v>
      </c>
      <c r="B24970" s="119" t="s">
        <v>17251</v>
      </c>
      <c r="C24970">
        <v>0</v>
      </c>
      <c r="E24970">
        <v>293</v>
      </c>
      <c r="F24970">
        <v>8089</v>
      </c>
      <c r="G24970">
        <v>319</v>
      </c>
      <c r="H24970">
        <v>11988</v>
      </c>
      <c r="I24970" s="119" t="s">
        <v>16</v>
      </c>
      <c r="J24970" s="119" t="s">
        <v>24</v>
      </c>
      <c r="K24970" s="1">
        <v>46255.758941458334</v>
      </c>
      <c r="L24970">
        <v>7</v>
      </c>
      <c r="M24970">
        <v>21</v>
      </c>
      <c r="N24970">
        <v>1</v>
      </c>
      <c r="O24970">
        <v>2</v>
      </c>
      <c r="P24970" s="119" t="s">
        <v>20254</v>
      </c>
    </row>
    <row r="24971" spans="1:16" x14ac:dyDescent="0.25">
      <c r="A24971">
        <v>83875</v>
      </c>
      <c r="B24971" s="119" t="s">
        <v>17252</v>
      </c>
      <c r="C24971">
        <v>0</v>
      </c>
      <c r="E24971">
        <v>2694</v>
      </c>
      <c r="F24971">
        <v>715</v>
      </c>
      <c r="G24971">
        <v>305</v>
      </c>
      <c r="H24971">
        <v>8083</v>
      </c>
      <c r="I24971" s="119" t="s">
        <v>16</v>
      </c>
      <c r="J24971" s="119" t="s">
        <v>24</v>
      </c>
      <c r="K24971" s="1">
        <v>46255.758941458334</v>
      </c>
      <c r="L24971">
        <v>12</v>
      </c>
      <c r="M24971">
        <v>21</v>
      </c>
      <c r="N24971">
        <v>2</v>
      </c>
      <c r="O24971">
        <v>4</v>
      </c>
      <c r="P24971" s="119" t="s">
        <v>20254</v>
      </c>
    </row>
    <row r="24972" spans="1:16" x14ac:dyDescent="0.25">
      <c r="A24972">
        <v>83883</v>
      </c>
      <c r="B24972" s="119" t="s">
        <v>17253</v>
      </c>
      <c r="C24972">
        <v>0</v>
      </c>
      <c r="E24972">
        <v>431</v>
      </c>
      <c r="F24972">
        <v>9112</v>
      </c>
      <c r="G24972">
        <v>224</v>
      </c>
      <c r="H24972">
        <v>15000</v>
      </c>
      <c r="I24972" s="119" t="s">
        <v>3582</v>
      </c>
      <c r="J24972" s="119" t="s">
        <v>17</v>
      </c>
      <c r="K24972" s="1">
        <v>46255.758941458334</v>
      </c>
      <c r="L24972">
        <v>5</v>
      </c>
      <c r="M24972">
        <v>1</v>
      </c>
      <c r="N24972">
        <v>0</v>
      </c>
      <c r="O24972">
        <v>1</v>
      </c>
      <c r="P24972" s="119" t="s">
        <v>20254</v>
      </c>
    </row>
    <row r="24973" spans="1:16" x14ac:dyDescent="0.25">
      <c r="A24973">
        <v>83890</v>
      </c>
      <c r="B24973" s="119" t="s">
        <v>17254</v>
      </c>
      <c r="C24973">
        <v>80</v>
      </c>
      <c r="D24973">
        <v>83367</v>
      </c>
      <c r="E24973">
        <v>33</v>
      </c>
      <c r="F24973">
        <v>602510</v>
      </c>
      <c r="G24973">
        <v>54</v>
      </c>
      <c r="H24973">
        <v>920000</v>
      </c>
      <c r="I24973" s="119" t="s">
        <v>19</v>
      </c>
      <c r="J24973" s="119" t="s">
        <v>24</v>
      </c>
      <c r="K24973" s="1">
        <v>46255.758941458334</v>
      </c>
      <c r="L24973">
        <v>0</v>
      </c>
      <c r="M24973">
        <v>2</v>
      </c>
      <c r="N24973">
        <v>0</v>
      </c>
      <c r="O24973">
        <v>1</v>
      </c>
      <c r="P24973" s="119" t="s">
        <v>20254</v>
      </c>
    </row>
    <row r="24974" spans="1:16" x14ac:dyDescent="0.25">
      <c r="A24974">
        <v>83895</v>
      </c>
      <c r="B24974" s="119" t="s">
        <v>17255</v>
      </c>
      <c r="C24974">
        <v>0</v>
      </c>
      <c r="E24974">
        <v>280</v>
      </c>
      <c r="F24974">
        <v>440144</v>
      </c>
      <c r="G24974">
        <v>20</v>
      </c>
      <c r="H24974">
        <v>1079665</v>
      </c>
      <c r="I24974" s="119" t="s">
        <v>6335</v>
      </c>
      <c r="J24974" s="119" t="s">
        <v>24</v>
      </c>
      <c r="K24974" s="1">
        <v>46255.758941458334</v>
      </c>
      <c r="L24974">
        <v>5</v>
      </c>
      <c r="M24974">
        <v>0</v>
      </c>
      <c r="N24974">
        <v>1</v>
      </c>
      <c r="O24974">
        <v>0</v>
      </c>
      <c r="P24974" s="119" t="s">
        <v>20254</v>
      </c>
    </row>
    <row r="24975" spans="1:16" x14ac:dyDescent="0.25">
      <c r="A24975">
        <v>83896</v>
      </c>
      <c r="B24975" s="119" t="s">
        <v>17256</v>
      </c>
      <c r="C24975">
        <v>80</v>
      </c>
      <c r="E24975">
        <v>384</v>
      </c>
      <c r="F24975">
        <v>2285</v>
      </c>
      <c r="G24975">
        <v>1118</v>
      </c>
      <c r="H24975">
        <v>3800</v>
      </c>
      <c r="I24975" s="119" t="s">
        <v>4726</v>
      </c>
      <c r="J24975" s="119" t="s">
        <v>24</v>
      </c>
      <c r="K24975" s="1">
        <v>46255.758941458334</v>
      </c>
      <c r="L24975">
        <v>466</v>
      </c>
      <c r="M24975">
        <v>118</v>
      </c>
      <c r="N24975">
        <v>8</v>
      </c>
      <c r="O24975">
        <v>34</v>
      </c>
      <c r="P24975" s="119" t="s">
        <v>20254</v>
      </c>
    </row>
    <row r="24976" spans="1:16" x14ac:dyDescent="0.25">
      <c r="A24976">
        <v>83901</v>
      </c>
      <c r="B24976" s="119" t="s">
        <v>17257</v>
      </c>
      <c r="C24976">
        <v>80</v>
      </c>
      <c r="D24976">
        <v>84505</v>
      </c>
      <c r="E24976">
        <v>860</v>
      </c>
      <c r="F24976">
        <v>4277</v>
      </c>
      <c r="G24976">
        <v>293</v>
      </c>
      <c r="H24976">
        <v>9317</v>
      </c>
      <c r="I24976" s="119" t="s">
        <v>4726</v>
      </c>
      <c r="J24976" s="119" t="s">
        <v>24</v>
      </c>
      <c r="K24976" s="1">
        <v>46255.758941458334</v>
      </c>
      <c r="L24976">
        <v>38</v>
      </c>
      <c r="M24976">
        <v>21</v>
      </c>
      <c r="N24976">
        <v>2</v>
      </c>
      <c r="O24976">
        <v>4</v>
      </c>
      <c r="P24976" s="119" t="s">
        <v>20254</v>
      </c>
    </row>
    <row r="24977" spans="1:16" x14ac:dyDescent="0.25">
      <c r="A24977">
        <v>83905</v>
      </c>
      <c r="B24977" s="119" t="s">
        <v>17258</v>
      </c>
      <c r="C24977">
        <v>80</v>
      </c>
      <c r="D24977">
        <v>24560</v>
      </c>
      <c r="E24977">
        <v>119</v>
      </c>
      <c r="F24977">
        <v>30008</v>
      </c>
      <c r="G24977">
        <v>0</v>
      </c>
      <c r="H24977">
        <v>0</v>
      </c>
      <c r="I24977" s="119" t="s">
        <v>4726</v>
      </c>
      <c r="J24977" s="119" t="s">
        <v>24</v>
      </c>
      <c r="K24977" s="1">
        <v>46255.758941458334</v>
      </c>
      <c r="L24977">
        <v>0</v>
      </c>
      <c r="M24977">
        <v>0</v>
      </c>
      <c r="N24977">
        <v>0</v>
      </c>
      <c r="O24977">
        <v>0</v>
      </c>
      <c r="P24977" s="119" t="s">
        <v>20254</v>
      </c>
    </row>
    <row r="24978" spans="1:16" x14ac:dyDescent="0.25">
      <c r="A24978">
        <v>83906</v>
      </c>
      <c r="B24978" s="119" t="s">
        <v>17259</v>
      </c>
      <c r="C24978">
        <v>80</v>
      </c>
      <c r="D24978">
        <v>69370</v>
      </c>
      <c r="E24978">
        <v>36</v>
      </c>
      <c r="F24978">
        <v>50511</v>
      </c>
      <c r="G24978">
        <v>0</v>
      </c>
      <c r="H24978">
        <v>0</v>
      </c>
      <c r="I24978" s="119" t="s">
        <v>19</v>
      </c>
      <c r="J24978" s="119" t="s">
        <v>24</v>
      </c>
      <c r="K24978" s="1">
        <v>46255.758941458334</v>
      </c>
      <c r="L24978">
        <v>0</v>
      </c>
      <c r="M24978">
        <v>0</v>
      </c>
      <c r="N24978">
        <v>0</v>
      </c>
      <c r="O24978">
        <v>0</v>
      </c>
      <c r="P24978" s="119" t="s">
        <v>20254</v>
      </c>
    </row>
    <row r="24979" spans="1:16" x14ac:dyDescent="0.25">
      <c r="A24979">
        <v>83908</v>
      </c>
      <c r="B24979" s="119" t="s">
        <v>17260</v>
      </c>
      <c r="C24979">
        <v>0</v>
      </c>
      <c r="E24979">
        <v>2132</v>
      </c>
      <c r="F24979">
        <v>3074</v>
      </c>
      <c r="G24979">
        <v>243</v>
      </c>
      <c r="H24979">
        <v>11489</v>
      </c>
      <c r="I24979" s="119" t="s">
        <v>16</v>
      </c>
      <c r="J24979" s="119" t="s">
        <v>24</v>
      </c>
      <c r="K24979" s="1">
        <v>46255.758941458334</v>
      </c>
      <c r="L24979">
        <v>7</v>
      </c>
      <c r="M24979">
        <v>13</v>
      </c>
      <c r="N24979">
        <v>2</v>
      </c>
      <c r="O24979">
        <v>4</v>
      </c>
      <c r="P24979" s="119" t="s">
        <v>20254</v>
      </c>
    </row>
    <row r="24980" spans="1:16" x14ac:dyDescent="0.25">
      <c r="A24980">
        <v>83912</v>
      </c>
      <c r="B24980" s="119" t="s">
        <v>17261</v>
      </c>
      <c r="C24980">
        <v>80</v>
      </c>
      <c r="D24980">
        <v>24824</v>
      </c>
      <c r="E24980">
        <v>43</v>
      </c>
      <c r="F24980">
        <v>100014</v>
      </c>
      <c r="G24980">
        <v>0</v>
      </c>
      <c r="H24980">
        <v>0</v>
      </c>
      <c r="I24980" s="119" t="s">
        <v>19</v>
      </c>
      <c r="J24980" s="119" t="s">
        <v>24</v>
      </c>
      <c r="K24980" s="1">
        <v>46255.758941458334</v>
      </c>
      <c r="L24980">
        <v>0</v>
      </c>
      <c r="M24980">
        <v>0</v>
      </c>
      <c r="N24980">
        <v>0</v>
      </c>
      <c r="O24980">
        <v>0</v>
      </c>
      <c r="P24980" s="119" t="s">
        <v>20254</v>
      </c>
    </row>
    <row r="24981" spans="1:16" x14ac:dyDescent="0.25">
      <c r="A24981">
        <v>83916</v>
      </c>
      <c r="B24981" s="119" t="s">
        <v>17262</v>
      </c>
      <c r="C24981">
        <v>0</v>
      </c>
      <c r="E24981">
        <v>696</v>
      </c>
      <c r="F24981">
        <v>13526</v>
      </c>
      <c r="G24981">
        <v>443</v>
      </c>
      <c r="H24981">
        <v>22099</v>
      </c>
      <c r="I24981" s="119" t="s">
        <v>3582</v>
      </c>
      <c r="J24981" s="119" t="s">
        <v>17</v>
      </c>
      <c r="K24981" s="1">
        <v>46255.758941458334</v>
      </c>
      <c r="L24981">
        <v>2</v>
      </c>
      <c r="M24981">
        <v>3</v>
      </c>
      <c r="N24981">
        <v>0</v>
      </c>
      <c r="O24981">
        <v>1</v>
      </c>
      <c r="P24981" s="119" t="s">
        <v>20254</v>
      </c>
    </row>
    <row r="24982" spans="1:16" x14ac:dyDescent="0.25">
      <c r="A24982">
        <v>83926</v>
      </c>
      <c r="B24982" s="119" t="s">
        <v>17263</v>
      </c>
      <c r="C24982">
        <v>0</v>
      </c>
      <c r="E24982">
        <v>327</v>
      </c>
      <c r="F24982">
        <v>26283</v>
      </c>
      <c r="G24982">
        <v>398</v>
      </c>
      <c r="H24982">
        <v>33883</v>
      </c>
      <c r="I24982" s="119" t="s">
        <v>3582</v>
      </c>
      <c r="J24982" s="119" t="s">
        <v>24</v>
      </c>
      <c r="K24982" s="1">
        <v>46255.758941458334</v>
      </c>
      <c r="L24982">
        <v>67</v>
      </c>
      <c r="M24982">
        <v>163</v>
      </c>
      <c r="N24982">
        <v>9</v>
      </c>
      <c r="O24982">
        <v>28</v>
      </c>
      <c r="P24982" s="119" t="s">
        <v>20254</v>
      </c>
    </row>
    <row r="24983" spans="1:16" x14ac:dyDescent="0.25">
      <c r="A24983">
        <v>83927</v>
      </c>
      <c r="B24983" s="119" t="s">
        <v>17264</v>
      </c>
      <c r="C24983">
        <v>80</v>
      </c>
      <c r="E24983">
        <v>355</v>
      </c>
      <c r="F24983">
        <v>3065</v>
      </c>
      <c r="G24983">
        <v>1083</v>
      </c>
      <c r="H24983">
        <v>4491</v>
      </c>
      <c r="I24983" s="119" t="s">
        <v>4726</v>
      </c>
      <c r="J24983" s="119" t="s">
        <v>24</v>
      </c>
      <c r="K24983" s="1">
        <v>46255.758941458334</v>
      </c>
      <c r="L24983">
        <v>110</v>
      </c>
      <c r="M24983">
        <v>180</v>
      </c>
      <c r="N24983">
        <v>13</v>
      </c>
      <c r="O24983">
        <v>31</v>
      </c>
      <c r="P24983" s="119" t="s">
        <v>20254</v>
      </c>
    </row>
    <row r="24984" spans="1:16" x14ac:dyDescent="0.25">
      <c r="A24984">
        <v>83931</v>
      </c>
      <c r="B24984" s="119" t="s">
        <v>17265</v>
      </c>
      <c r="C24984">
        <v>0</v>
      </c>
      <c r="E24984">
        <v>417</v>
      </c>
      <c r="F24984">
        <v>2865</v>
      </c>
      <c r="G24984">
        <v>248</v>
      </c>
      <c r="H24984">
        <v>8900</v>
      </c>
      <c r="I24984" s="119" t="s">
        <v>3582</v>
      </c>
      <c r="J24984" s="119" t="s">
        <v>17</v>
      </c>
      <c r="K24984" s="1">
        <v>46255.758941458334</v>
      </c>
      <c r="L24984">
        <v>2</v>
      </c>
      <c r="M24984">
        <v>4</v>
      </c>
      <c r="N24984">
        <v>0</v>
      </c>
      <c r="O24984">
        <v>1</v>
      </c>
      <c r="P24984" s="119" t="s">
        <v>20254</v>
      </c>
    </row>
    <row r="24985" spans="1:16" x14ac:dyDescent="0.25">
      <c r="A24985">
        <v>83935</v>
      </c>
      <c r="B24985" s="119" t="s">
        <v>17266</v>
      </c>
      <c r="C24985">
        <v>80</v>
      </c>
      <c r="E24985">
        <v>70</v>
      </c>
      <c r="F24985">
        <v>50106</v>
      </c>
      <c r="G24985">
        <v>34</v>
      </c>
      <c r="H24985">
        <v>94990</v>
      </c>
      <c r="I24985" s="119" t="s">
        <v>4726</v>
      </c>
      <c r="J24985" s="119" t="s">
        <v>24</v>
      </c>
      <c r="K24985" s="1">
        <v>46255.758941458334</v>
      </c>
      <c r="L24985">
        <v>0</v>
      </c>
      <c r="M24985">
        <v>0</v>
      </c>
      <c r="N24985">
        <v>0</v>
      </c>
      <c r="O24985">
        <v>0</v>
      </c>
      <c r="P24985" s="119" t="s">
        <v>20254</v>
      </c>
    </row>
    <row r="24986" spans="1:16" x14ac:dyDescent="0.25">
      <c r="A24986">
        <v>83937</v>
      </c>
      <c r="B24986" s="119" t="s">
        <v>17267</v>
      </c>
      <c r="C24986">
        <v>0</v>
      </c>
      <c r="E24986">
        <v>591</v>
      </c>
      <c r="F24986">
        <v>80079</v>
      </c>
      <c r="G24986">
        <v>32</v>
      </c>
      <c r="H24986">
        <v>118992</v>
      </c>
      <c r="I24986" s="119" t="s">
        <v>6335</v>
      </c>
      <c r="J24986" s="119" t="s">
        <v>24</v>
      </c>
      <c r="K24986" s="1">
        <v>46255.758941458334</v>
      </c>
      <c r="L24986">
        <v>3</v>
      </c>
      <c r="M24986">
        <v>2</v>
      </c>
      <c r="N24986">
        <v>0</v>
      </c>
      <c r="O24986">
        <v>0</v>
      </c>
      <c r="P24986" s="119" t="s">
        <v>20254</v>
      </c>
    </row>
    <row r="24987" spans="1:16" x14ac:dyDescent="0.25">
      <c r="A24987">
        <v>83953</v>
      </c>
      <c r="B24987" s="119" t="s">
        <v>17268</v>
      </c>
      <c r="C24987">
        <v>80</v>
      </c>
      <c r="E24987">
        <v>3520</v>
      </c>
      <c r="F24987">
        <v>1307</v>
      </c>
      <c r="G24987">
        <v>908</v>
      </c>
      <c r="H24987">
        <v>2262</v>
      </c>
      <c r="I24987" s="119" t="s">
        <v>4726</v>
      </c>
      <c r="J24987" s="119" t="s">
        <v>222</v>
      </c>
      <c r="K24987" s="1">
        <v>46255.758941458334</v>
      </c>
      <c r="L24987">
        <v>555</v>
      </c>
      <c r="M24987">
        <v>30</v>
      </c>
      <c r="N24987">
        <v>431</v>
      </c>
      <c r="O24987">
        <v>5</v>
      </c>
      <c r="P24987" s="119" t="s">
        <v>20254</v>
      </c>
    </row>
    <row r="24988" spans="1:16" x14ac:dyDescent="0.25">
      <c r="A24988">
        <v>83955</v>
      </c>
      <c r="B24988" s="119" t="s">
        <v>17269</v>
      </c>
      <c r="C24988">
        <v>80</v>
      </c>
      <c r="E24988">
        <v>957</v>
      </c>
      <c r="F24988">
        <v>2216</v>
      </c>
      <c r="G24988">
        <v>2591</v>
      </c>
      <c r="H24988">
        <v>4970</v>
      </c>
      <c r="I24988" s="119" t="s">
        <v>16</v>
      </c>
      <c r="J24988" s="119" t="s">
        <v>139</v>
      </c>
      <c r="K24988" s="1">
        <v>46255.758941458334</v>
      </c>
      <c r="L24988">
        <v>0</v>
      </c>
      <c r="M24988">
        <v>2</v>
      </c>
      <c r="N24988">
        <v>0</v>
      </c>
      <c r="O24988">
        <v>2</v>
      </c>
      <c r="P24988" s="119" t="s">
        <v>20254</v>
      </c>
    </row>
    <row r="24989" spans="1:16" x14ac:dyDescent="0.25">
      <c r="A24989">
        <v>83964</v>
      </c>
      <c r="B24989" s="119" t="s">
        <v>17270</v>
      </c>
      <c r="C24989">
        <v>60</v>
      </c>
      <c r="E24989">
        <v>707</v>
      </c>
      <c r="F24989">
        <v>12249</v>
      </c>
      <c r="G24989">
        <v>323</v>
      </c>
      <c r="H24989">
        <v>18032</v>
      </c>
      <c r="I24989" s="119" t="s">
        <v>7033</v>
      </c>
      <c r="J24989" s="119" t="s">
        <v>24</v>
      </c>
      <c r="K24989" s="1">
        <v>46255.758941458334</v>
      </c>
      <c r="L24989">
        <v>58</v>
      </c>
      <c r="M24989">
        <v>59</v>
      </c>
      <c r="N24989">
        <v>18</v>
      </c>
      <c r="O24989">
        <v>9</v>
      </c>
      <c r="P24989" s="119" t="s">
        <v>20261</v>
      </c>
    </row>
    <row r="24990" spans="1:16" x14ac:dyDescent="0.25">
      <c r="A24990">
        <v>83974</v>
      </c>
      <c r="B24990" s="119" t="s">
        <v>17271</v>
      </c>
      <c r="C24990">
        <v>0</v>
      </c>
      <c r="E24990">
        <v>191</v>
      </c>
      <c r="F24990">
        <v>25362</v>
      </c>
      <c r="G24990">
        <v>765</v>
      </c>
      <c r="H24990">
        <v>38602</v>
      </c>
      <c r="I24990" s="119" t="s">
        <v>3582</v>
      </c>
      <c r="J24990" s="119" t="s">
        <v>24</v>
      </c>
      <c r="K24990" s="1">
        <v>46255.758941458334</v>
      </c>
      <c r="L24990">
        <v>123</v>
      </c>
      <c r="M24990">
        <v>198</v>
      </c>
      <c r="N24990">
        <v>31</v>
      </c>
      <c r="O24990">
        <v>42</v>
      </c>
      <c r="P24990" s="119" t="s">
        <v>20254</v>
      </c>
    </row>
    <row r="24991" spans="1:16" x14ac:dyDescent="0.25">
      <c r="A24991">
        <v>84002</v>
      </c>
      <c r="B24991" s="119" t="s">
        <v>17272</v>
      </c>
      <c r="C24991">
        <v>80</v>
      </c>
      <c r="E24991">
        <v>17</v>
      </c>
      <c r="F24991">
        <v>46509</v>
      </c>
      <c r="G24991">
        <v>75</v>
      </c>
      <c r="H24991">
        <v>91990</v>
      </c>
      <c r="I24991" s="119" t="s">
        <v>4726</v>
      </c>
      <c r="J24991" s="119" t="s">
        <v>24</v>
      </c>
      <c r="K24991" s="1">
        <v>46255.758941458334</v>
      </c>
      <c r="L24991">
        <v>0</v>
      </c>
      <c r="M24991">
        <v>2</v>
      </c>
      <c r="N24991">
        <v>0</v>
      </c>
      <c r="O24991">
        <v>1</v>
      </c>
      <c r="P24991" s="119" t="s">
        <v>20254</v>
      </c>
    </row>
    <row r="24992" spans="1:16" x14ac:dyDescent="0.25">
      <c r="A24992">
        <v>84003</v>
      </c>
      <c r="B24992" s="119" t="s">
        <v>17273</v>
      </c>
      <c r="C24992">
        <v>0</v>
      </c>
      <c r="E24992">
        <v>0</v>
      </c>
      <c r="F24992">
        <v>0</v>
      </c>
      <c r="G24992">
        <v>0</v>
      </c>
      <c r="H24992">
        <v>0</v>
      </c>
      <c r="I24992" s="119" t="s">
        <v>6335</v>
      </c>
      <c r="J24992" s="119" t="s">
        <v>24</v>
      </c>
      <c r="K24992" s="1">
        <v>46255.750129409724</v>
      </c>
      <c r="P24992" s="119" t="s">
        <v>20254</v>
      </c>
    </row>
    <row r="24993" spans="1:16" x14ac:dyDescent="0.25">
      <c r="A24993">
        <v>84004</v>
      </c>
      <c r="B24993" s="119" t="s">
        <v>17274</v>
      </c>
      <c r="C24993">
        <v>80</v>
      </c>
      <c r="E24993">
        <v>20</v>
      </c>
      <c r="F24993">
        <v>35183</v>
      </c>
      <c r="G24993">
        <v>51</v>
      </c>
      <c r="H24993">
        <v>99983</v>
      </c>
      <c r="I24993" s="119" t="s">
        <v>4726</v>
      </c>
      <c r="J24993" s="119" t="s">
        <v>24</v>
      </c>
      <c r="K24993" s="1">
        <v>46255.758941458334</v>
      </c>
      <c r="L24993">
        <v>2</v>
      </c>
      <c r="M24993">
        <v>1</v>
      </c>
      <c r="N24993">
        <v>1</v>
      </c>
      <c r="O24993">
        <v>1</v>
      </c>
      <c r="P24993" s="119" t="s">
        <v>20254</v>
      </c>
    </row>
    <row r="24994" spans="1:16" x14ac:dyDescent="0.25">
      <c r="A24994">
        <v>84012</v>
      </c>
      <c r="B24994" s="119" t="s">
        <v>17275</v>
      </c>
      <c r="C24994">
        <v>0</v>
      </c>
      <c r="E24994">
        <v>583</v>
      </c>
      <c r="F24994">
        <v>10103</v>
      </c>
      <c r="G24994">
        <v>149</v>
      </c>
      <c r="H24994">
        <v>22500</v>
      </c>
      <c r="I24994" s="119" t="s">
        <v>3582</v>
      </c>
      <c r="J24994" s="119" t="s">
        <v>17</v>
      </c>
      <c r="K24994" s="1">
        <v>46255.758941458334</v>
      </c>
      <c r="L24994">
        <v>0</v>
      </c>
      <c r="M24994">
        <v>1</v>
      </c>
      <c r="N24994">
        <v>0</v>
      </c>
      <c r="O24994">
        <v>0</v>
      </c>
      <c r="P24994" s="119" t="s">
        <v>20254</v>
      </c>
    </row>
    <row r="24995" spans="1:16" x14ac:dyDescent="0.25">
      <c r="A24995">
        <v>84017</v>
      </c>
      <c r="B24995" s="119" t="s">
        <v>17276</v>
      </c>
      <c r="C24995">
        <v>80</v>
      </c>
      <c r="D24995">
        <v>24516</v>
      </c>
      <c r="E24995">
        <v>364</v>
      </c>
      <c r="F24995">
        <v>2634</v>
      </c>
      <c r="G24995">
        <v>0</v>
      </c>
      <c r="H24995">
        <v>0</v>
      </c>
      <c r="I24995" s="119" t="s">
        <v>4611</v>
      </c>
      <c r="J24995" s="119" t="s">
        <v>24</v>
      </c>
      <c r="K24995" s="1">
        <v>46255.758941458334</v>
      </c>
      <c r="L24995">
        <v>0</v>
      </c>
      <c r="M24995">
        <v>0</v>
      </c>
      <c r="N24995">
        <v>0</v>
      </c>
      <c r="O24995">
        <v>0</v>
      </c>
      <c r="P24995" s="119" t="s">
        <v>20254</v>
      </c>
    </row>
    <row r="24996" spans="1:16" x14ac:dyDescent="0.25">
      <c r="A24996">
        <v>84028</v>
      </c>
      <c r="B24996" s="119" t="s">
        <v>17277</v>
      </c>
      <c r="C24996">
        <v>0</v>
      </c>
      <c r="E24996">
        <v>0</v>
      </c>
      <c r="F24996">
        <v>0</v>
      </c>
      <c r="G24996">
        <v>30944</v>
      </c>
      <c r="H24996">
        <v>37</v>
      </c>
      <c r="I24996" s="119" t="s">
        <v>6335</v>
      </c>
      <c r="J24996" s="119" t="s">
        <v>24</v>
      </c>
      <c r="K24996" s="1">
        <v>46255.758941458334</v>
      </c>
      <c r="L24996">
        <v>0</v>
      </c>
      <c r="M24996">
        <v>223</v>
      </c>
      <c r="N24996">
        <v>0</v>
      </c>
      <c r="O24996">
        <v>13</v>
      </c>
      <c r="P24996" s="119" t="s">
        <v>20254</v>
      </c>
    </row>
    <row r="24997" spans="1:16" x14ac:dyDescent="0.25">
      <c r="A24997">
        <v>84030</v>
      </c>
      <c r="B24997" s="119" t="s">
        <v>17278</v>
      </c>
      <c r="C24997">
        <v>80</v>
      </c>
      <c r="E24997">
        <v>1845</v>
      </c>
      <c r="F24997">
        <v>1800</v>
      </c>
      <c r="G24997">
        <v>1484</v>
      </c>
      <c r="H24997">
        <v>2298</v>
      </c>
      <c r="I24997" s="119" t="s">
        <v>4726</v>
      </c>
      <c r="J24997" s="119" t="s">
        <v>222</v>
      </c>
      <c r="K24997" s="1">
        <v>46255.758941458334</v>
      </c>
      <c r="L24997">
        <v>925</v>
      </c>
      <c r="M24997">
        <v>220</v>
      </c>
      <c r="N24997">
        <v>375</v>
      </c>
      <c r="O24997">
        <v>36</v>
      </c>
      <c r="P24997" s="119" t="s">
        <v>20254</v>
      </c>
    </row>
    <row r="24998" spans="1:16" x14ac:dyDescent="0.25">
      <c r="A24998">
        <v>84043</v>
      </c>
      <c r="B24998" s="119" t="s">
        <v>20127</v>
      </c>
      <c r="C24998">
        <v>80</v>
      </c>
      <c r="D24998">
        <v>84505</v>
      </c>
      <c r="E24998">
        <v>140</v>
      </c>
      <c r="F24998">
        <v>72237</v>
      </c>
      <c r="G24998">
        <v>99</v>
      </c>
      <c r="H24998">
        <v>146248</v>
      </c>
      <c r="I24998" s="119" t="s">
        <v>4726</v>
      </c>
      <c r="J24998" s="119" t="s">
        <v>24</v>
      </c>
      <c r="K24998" s="1">
        <v>46255.758941458334</v>
      </c>
      <c r="L24998">
        <v>5</v>
      </c>
      <c r="M24998">
        <v>9</v>
      </c>
      <c r="N24998">
        <v>2</v>
      </c>
      <c r="O24998">
        <v>2</v>
      </c>
      <c r="P24998" s="119" t="s">
        <v>20254</v>
      </c>
    </row>
    <row r="24999" spans="1:16" x14ac:dyDescent="0.25">
      <c r="A24999">
        <v>84049</v>
      </c>
      <c r="B24999" s="119" t="s">
        <v>17279</v>
      </c>
      <c r="C24999">
        <v>0</v>
      </c>
      <c r="E24999">
        <v>0</v>
      </c>
      <c r="F24999">
        <v>0</v>
      </c>
      <c r="G24999">
        <v>7099</v>
      </c>
      <c r="H24999">
        <v>2</v>
      </c>
      <c r="I24999" s="119" t="s">
        <v>16</v>
      </c>
      <c r="J24999" s="119" t="s">
        <v>24</v>
      </c>
      <c r="K24999" s="1">
        <v>46255.758941458334</v>
      </c>
      <c r="L24999">
        <v>65</v>
      </c>
      <c r="M24999">
        <v>32</v>
      </c>
      <c r="N24999">
        <v>0</v>
      </c>
      <c r="O24999">
        <v>8</v>
      </c>
      <c r="P24999" s="119" t="s">
        <v>20254</v>
      </c>
    </row>
    <row r="25000" spans="1:16" x14ac:dyDescent="0.25">
      <c r="A25000">
        <v>84053</v>
      </c>
      <c r="B25000" s="119" t="s">
        <v>17280</v>
      </c>
      <c r="C25000">
        <v>0</v>
      </c>
      <c r="E25000">
        <v>0</v>
      </c>
      <c r="F25000">
        <v>0</v>
      </c>
      <c r="G25000">
        <v>0</v>
      </c>
      <c r="H25000">
        <v>0</v>
      </c>
      <c r="I25000" s="119" t="s">
        <v>16</v>
      </c>
      <c r="J25000" s="119" t="s">
        <v>24</v>
      </c>
      <c r="K25000" s="1">
        <v>46255.758941458334</v>
      </c>
      <c r="L25000">
        <v>0</v>
      </c>
      <c r="M25000">
        <v>0</v>
      </c>
      <c r="N25000">
        <v>0</v>
      </c>
      <c r="O25000">
        <v>0</v>
      </c>
      <c r="P25000" s="119" t="s">
        <v>20254</v>
      </c>
    </row>
    <row r="25001" spans="1:16" x14ac:dyDescent="0.25">
      <c r="A25001">
        <v>84061</v>
      </c>
      <c r="B25001" s="119" t="s">
        <v>17281</v>
      </c>
      <c r="C25001">
        <v>0</v>
      </c>
      <c r="E25001">
        <v>1218</v>
      </c>
      <c r="F25001">
        <v>3367</v>
      </c>
      <c r="G25001">
        <v>304</v>
      </c>
      <c r="H25001">
        <v>9900</v>
      </c>
      <c r="I25001" s="119" t="s">
        <v>3582</v>
      </c>
      <c r="J25001" s="119" t="s">
        <v>17</v>
      </c>
      <c r="K25001" s="1">
        <v>46255.758941458334</v>
      </c>
      <c r="L25001">
        <v>0</v>
      </c>
      <c r="M25001">
        <v>0</v>
      </c>
      <c r="N25001">
        <v>0</v>
      </c>
      <c r="O25001">
        <v>0</v>
      </c>
      <c r="P25001" s="119" t="s">
        <v>20254</v>
      </c>
    </row>
    <row r="25002" spans="1:16" x14ac:dyDescent="0.25">
      <c r="A25002">
        <v>84068</v>
      </c>
      <c r="B25002" s="119" t="s">
        <v>17282</v>
      </c>
      <c r="C25002">
        <v>80</v>
      </c>
      <c r="E25002">
        <v>1146</v>
      </c>
      <c r="F25002">
        <v>2145</v>
      </c>
      <c r="G25002">
        <v>1396</v>
      </c>
      <c r="H25002">
        <v>4380</v>
      </c>
      <c r="I25002" s="119" t="s">
        <v>4726</v>
      </c>
      <c r="J25002" s="119" t="s">
        <v>24</v>
      </c>
      <c r="K25002" s="1">
        <v>46255.758941458334</v>
      </c>
      <c r="L25002">
        <v>699</v>
      </c>
      <c r="M25002">
        <v>112</v>
      </c>
      <c r="N25002">
        <v>202</v>
      </c>
      <c r="O25002">
        <v>19</v>
      </c>
      <c r="P25002" s="119" t="s">
        <v>20254</v>
      </c>
    </row>
    <row r="25003" spans="1:16" x14ac:dyDescent="0.25">
      <c r="A25003">
        <v>84070</v>
      </c>
      <c r="B25003" s="119" t="s">
        <v>17283</v>
      </c>
      <c r="C25003">
        <v>0</v>
      </c>
      <c r="E25003">
        <v>0</v>
      </c>
      <c r="F25003">
        <v>0</v>
      </c>
      <c r="G25003">
        <v>0</v>
      </c>
      <c r="H25003">
        <v>0</v>
      </c>
      <c r="I25003" s="119" t="s">
        <v>16</v>
      </c>
      <c r="J25003" s="119" t="s">
        <v>24</v>
      </c>
      <c r="K25003" s="1">
        <v>46255.758941458334</v>
      </c>
      <c r="L25003">
        <v>0</v>
      </c>
      <c r="M25003">
        <v>0</v>
      </c>
      <c r="N25003">
        <v>0</v>
      </c>
      <c r="O25003">
        <v>0</v>
      </c>
      <c r="P25003" s="119" t="s">
        <v>20254</v>
      </c>
    </row>
    <row r="25004" spans="1:16" x14ac:dyDescent="0.25">
      <c r="A25004">
        <v>84075</v>
      </c>
      <c r="B25004" s="119" t="s">
        <v>17284</v>
      </c>
      <c r="C25004">
        <v>80</v>
      </c>
      <c r="D25004">
        <v>84171</v>
      </c>
      <c r="E25004">
        <v>1139</v>
      </c>
      <c r="F25004">
        <v>2449</v>
      </c>
      <c r="G25004">
        <v>855</v>
      </c>
      <c r="H25004">
        <v>4038</v>
      </c>
      <c r="I25004" s="119" t="s">
        <v>19</v>
      </c>
      <c r="J25004" s="119" t="s">
        <v>24</v>
      </c>
      <c r="K25004" s="1">
        <v>46255.758941458334</v>
      </c>
      <c r="L25004">
        <v>275</v>
      </c>
      <c r="M25004">
        <v>89</v>
      </c>
      <c r="N25004">
        <v>2</v>
      </c>
      <c r="O25004">
        <v>25</v>
      </c>
      <c r="P25004" s="119" t="s">
        <v>20254</v>
      </c>
    </row>
    <row r="25005" spans="1:16" x14ac:dyDescent="0.25">
      <c r="A25005">
        <v>84082</v>
      </c>
      <c r="B25005" s="119" t="s">
        <v>17285</v>
      </c>
      <c r="C25005">
        <v>80</v>
      </c>
      <c r="E25005">
        <v>1460</v>
      </c>
      <c r="F25005">
        <v>1826</v>
      </c>
      <c r="G25005">
        <v>10406</v>
      </c>
      <c r="H25005">
        <v>2223</v>
      </c>
      <c r="I25005" s="119" t="s">
        <v>4726</v>
      </c>
      <c r="J25005" s="119" t="s">
        <v>222</v>
      </c>
      <c r="K25005" s="1">
        <v>46255.758941458334</v>
      </c>
      <c r="L25005">
        <v>1044</v>
      </c>
      <c r="M25005">
        <v>503</v>
      </c>
      <c r="N25005">
        <v>118</v>
      </c>
      <c r="O25005">
        <v>71</v>
      </c>
      <c r="P25005" s="119" t="s">
        <v>20254</v>
      </c>
    </row>
    <row r="25006" spans="1:16" x14ac:dyDescent="0.25">
      <c r="A25006">
        <v>84085</v>
      </c>
      <c r="B25006" s="119" t="s">
        <v>17286</v>
      </c>
      <c r="C25006">
        <v>80</v>
      </c>
      <c r="E25006">
        <v>38</v>
      </c>
      <c r="F25006">
        <v>50625</v>
      </c>
      <c r="G25006">
        <v>92</v>
      </c>
      <c r="H25006">
        <v>109006</v>
      </c>
      <c r="I25006" s="119" t="s">
        <v>4726</v>
      </c>
      <c r="J25006" s="119" t="s">
        <v>24</v>
      </c>
      <c r="K25006" s="1">
        <v>46255.758941458334</v>
      </c>
      <c r="L25006">
        <v>24</v>
      </c>
      <c r="M25006">
        <v>9</v>
      </c>
      <c r="N25006">
        <v>2</v>
      </c>
      <c r="O25006">
        <v>2</v>
      </c>
      <c r="P25006" s="119" t="s">
        <v>20254</v>
      </c>
    </row>
    <row r="25007" spans="1:16" x14ac:dyDescent="0.25">
      <c r="A25007">
        <v>84097</v>
      </c>
      <c r="B25007" s="119" t="s">
        <v>17287</v>
      </c>
      <c r="C25007">
        <v>0</v>
      </c>
      <c r="E25007">
        <v>283</v>
      </c>
      <c r="F25007">
        <v>65064</v>
      </c>
      <c r="G25007">
        <v>35</v>
      </c>
      <c r="H25007">
        <v>127994</v>
      </c>
      <c r="I25007" s="119" t="s">
        <v>6335</v>
      </c>
      <c r="J25007" s="119" t="s">
        <v>24</v>
      </c>
      <c r="K25007" s="1">
        <v>46255.758941458334</v>
      </c>
      <c r="L25007">
        <v>0</v>
      </c>
      <c r="M25007">
        <v>5</v>
      </c>
      <c r="N25007">
        <v>0</v>
      </c>
      <c r="O25007">
        <v>2</v>
      </c>
      <c r="P25007" s="119" t="s">
        <v>20254</v>
      </c>
    </row>
    <row r="25008" spans="1:16" x14ac:dyDescent="0.25">
      <c r="A25008">
        <v>84101</v>
      </c>
      <c r="B25008" s="119" t="s">
        <v>17288</v>
      </c>
      <c r="C25008">
        <v>80</v>
      </c>
      <c r="E25008">
        <v>2252</v>
      </c>
      <c r="F25008">
        <v>1776</v>
      </c>
      <c r="G25008">
        <v>1140</v>
      </c>
      <c r="H25008">
        <v>2474</v>
      </c>
      <c r="I25008" s="119" t="s">
        <v>4726</v>
      </c>
      <c r="J25008" s="119" t="s">
        <v>222</v>
      </c>
      <c r="K25008" s="1">
        <v>46255.758941458334</v>
      </c>
      <c r="L25008">
        <v>1188</v>
      </c>
      <c r="M25008">
        <v>208</v>
      </c>
      <c r="N25008">
        <v>183</v>
      </c>
      <c r="O25008">
        <v>114</v>
      </c>
      <c r="P25008" s="119" t="s">
        <v>20254</v>
      </c>
    </row>
    <row r="25009" spans="1:16" x14ac:dyDescent="0.25">
      <c r="A25009">
        <v>84107</v>
      </c>
      <c r="B25009" s="119" t="s">
        <v>17289</v>
      </c>
      <c r="C25009">
        <v>0</v>
      </c>
      <c r="E25009">
        <v>1550</v>
      </c>
      <c r="F25009">
        <v>756</v>
      </c>
      <c r="G25009">
        <v>146</v>
      </c>
      <c r="H25009">
        <v>11897</v>
      </c>
      <c r="I25009" s="119" t="s">
        <v>16</v>
      </c>
      <c r="J25009" s="119" t="s">
        <v>24</v>
      </c>
      <c r="K25009" s="1">
        <v>46255.758941458334</v>
      </c>
      <c r="L25009">
        <v>5</v>
      </c>
      <c r="M25009">
        <v>25</v>
      </c>
      <c r="N25009">
        <v>0</v>
      </c>
      <c r="O25009">
        <v>5</v>
      </c>
      <c r="P25009" s="119" t="s">
        <v>20254</v>
      </c>
    </row>
    <row r="25010" spans="1:16" x14ac:dyDescent="0.25">
      <c r="A25010">
        <v>84120</v>
      </c>
      <c r="B25010" s="119" t="s">
        <v>17290</v>
      </c>
      <c r="C25010">
        <v>80</v>
      </c>
      <c r="D25010">
        <v>84171</v>
      </c>
      <c r="E25010">
        <v>509</v>
      </c>
      <c r="F25010">
        <v>2680</v>
      </c>
      <c r="G25010">
        <v>912</v>
      </c>
      <c r="H25010">
        <v>4149</v>
      </c>
      <c r="I25010" s="119" t="s">
        <v>19</v>
      </c>
      <c r="J25010" s="119" t="s">
        <v>24</v>
      </c>
      <c r="K25010" s="1">
        <v>46255.758941458334</v>
      </c>
      <c r="L25010">
        <v>45</v>
      </c>
      <c r="M25010">
        <v>68</v>
      </c>
      <c r="N25010">
        <v>6</v>
      </c>
      <c r="O25010">
        <v>23</v>
      </c>
      <c r="P25010" s="119" t="s">
        <v>20254</v>
      </c>
    </row>
    <row r="25011" spans="1:16" x14ac:dyDescent="0.25">
      <c r="A25011">
        <v>84125</v>
      </c>
      <c r="B25011" s="119" t="s">
        <v>17291</v>
      </c>
      <c r="C25011">
        <v>0</v>
      </c>
      <c r="E25011">
        <v>0</v>
      </c>
      <c r="F25011">
        <v>0</v>
      </c>
      <c r="G25011">
        <v>0</v>
      </c>
      <c r="H25011">
        <v>0</v>
      </c>
      <c r="I25011" s="119" t="s">
        <v>16</v>
      </c>
      <c r="J25011" s="119" t="s">
        <v>24</v>
      </c>
      <c r="K25011" s="1">
        <v>46255.758941458334</v>
      </c>
      <c r="L25011">
        <v>0</v>
      </c>
      <c r="M25011">
        <v>0</v>
      </c>
      <c r="N25011">
        <v>0</v>
      </c>
      <c r="O25011">
        <v>0</v>
      </c>
      <c r="P25011" s="119" t="s">
        <v>20254</v>
      </c>
    </row>
    <row r="25012" spans="1:16" x14ac:dyDescent="0.25">
      <c r="A25012">
        <v>84127</v>
      </c>
      <c r="B25012" s="119" t="s">
        <v>17292</v>
      </c>
      <c r="C25012">
        <v>60</v>
      </c>
      <c r="E25012">
        <v>766</v>
      </c>
      <c r="F25012">
        <v>12380</v>
      </c>
      <c r="G25012">
        <v>709</v>
      </c>
      <c r="H25012">
        <v>16884</v>
      </c>
      <c r="I25012" s="119" t="s">
        <v>7033</v>
      </c>
      <c r="J25012" s="119" t="s">
        <v>24</v>
      </c>
      <c r="K25012" s="1">
        <v>46255.758941458334</v>
      </c>
      <c r="L25012">
        <v>86</v>
      </c>
      <c r="M25012">
        <v>94</v>
      </c>
      <c r="N25012">
        <v>43</v>
      </c>
      <c r="O25012">
        <v>41</v>
      </c>
      <c r="P25012" s="119" t="s">
        <v>20260</v>
      </c>
    </row>
    <row r="25013" spans="1:16" x14ac:dyDescent="0.25">
      <c r="A25013">
        <v>84137</v>
      </c>
      <c r="B25013" s="119" t="s">
        <v>17293</v>
      </c>
      <c r="C25013">
        <v>80</v>
      </c>
      <c r="E25013">
        <v>3609</v>
      </c>
      <c r="F25013">
        <v>1924</v>
      </c>
      <c r="G25013">
        <v>560</v>
      </c>
      <c r="H25013">
        <v>2209</v>
      </c>
      <c r="I25013" s="119" t="s">
        <v>4726</v>
      </c>
      <c r="J25013" s="119" t="s">
        <v>222</v>
      </c>
      <c r="K25013" s="1">
        <v>46255.758941458334</v>
      </c>
      <c r="L25013">
        <v>341</v>
      </c>
      <c r="M25013">
        <v>29</v>
      </c>
      <c r="N25013">
        <v>46</v>
      </c>
      <c r="O25013">
        <v>4</v>
      </c>
      <c r="P25013" s="119" t="s">
        <v>20254</v>
      </c>
    </row>
    <row r="25014" spans="1:16" x14ac:dyDescent="0.25">
      <c r="A25014">
        <v>84150</v>
      </c>
      <c r="B25014" s="119" t="s">
        <v>17294</v>
      </c>
      <c r="C25014">
        <v>0</v>
      </c>
      <c r="E25014">
        <v>456</v>
      </c>
      <c r="F25014">
        <v>7015</v>
      </c>
      <c r="G25014">
        <v>284</v>
      </c>
      <c r="H25014">
        <v>18213</v>
      </c>
      <c r="I25014" s="119" t="s">
        <v>16</v>
      </c>
      <c r="J25014" s="119" t="s">
        <v>24</v>
      </c>
      <c r="K25014" s="1">
        <v>46255.758941458334</v>
      </c>
      <c r="L25014">
        <v>9</v>
      </c>
      <c r="M25014">
        <v>28</v>
      </c>
      <c r="N25014">
        <v>0</v>
      </c>
      <c r="O25014">
        <v>3</v>
      </c>
      <c r="P25014" s="119" t="s">
        <v>20254</v>
      </c>
    </row>
    <row r="25015" spans="1:16" x14ac:dyDescent="0.25">
      <c r="A25015">
        <v>84153</v>
      </c>
      <c r="B25015" s="119" t="s">
        <v>17295</v>
      </c>
      <c r="C25015">
        <v>0</v>
      </c>
      <c r="E25015">
        <v>0</v>
      </c>
      <c r="F25015">
        <v>0</v>
      </c>
      <c r="G25015">
        <v>0</v>
      </c>
      <c r="H25015">
        <v>0</v>
      </c>
      <c r="I25015" s="119" t="s">
        <v>16</v>
      </c>
      <c r="J25015" s="119" t="s">
        <v>24</v>
      </c>
      <c r="K25015" s="1">
        <v>46255.758941458334</v>
      </c>
      <c r="L25015">
        <v>0</v>
      </c>
      <c r="M25015">
        <v>0</v>
      </c>
      <c r="N25015">
        <v>0</v>
      </c>
      <c r="O25015">
        <v>0</v>
      </c>
      <c r="P25015" s="119" t="s">
        <v>20254</v>
      </c>
    </row>
    <row r="25016" spans="1:16" x14ac:dyDescent="0.25">
      <c r="A25016">
        <v>84158</v>
      </c>
      <c r="B25016" s="119" t="s">
        <v>17296</v>
      </c>
      <c r="C25016">
        <v>80</v>
      </c>
      <c r="E25016">
        <v>48</v>
      </c>
      <c r="F25016">
        <v>47275</v>
      </c>
      <c r="G25016">
        <v>46</v>
      </c>
      <c r="H25016">
        <v>89589</v>
      </c>
      <c r="I25016" s="119" t="s">
        <v>4726</v>
      </c>
      <c r="J25016" s="119" t="s">
        <v>24</v>
      </c>
      <c r="K25016" s="1">
        <v>46255.758941458334</v>
      </c>
      <c r="L25016">
        <v>3</v>
      </c>
      <c r="M25016">
        <v>2</v>
      </c>
      <c r="N25016">
        <v>1</v>
      </c>
      <c r="O25016">
        <v>0</v>
      </c>
      <c r="P25016" s="119" t="s">
        <v>20254</v>
      </c>
    </row>
    <row r="25017" spans="1:16" x14ac:dyDescent="0.25">
      <c r="A25017">
        <v>84171</v>
      </c>
      <c r="B25017" s="119" t="s">
        <v>17297</v>
      </c>
      <c r="C25017">
        <v>60</v>
      </c>
      <c r="E25017">
        <v>5284</v>
      </c>
      <c r="F25017">
        <v>469</v>
      </c>
      <c r="G25017">
        <v>5651</v>
      </c>
      <c r="H25017">
        <v>569</v>
      </c>
      <c r="I25017" s="119" t="s">
        <v>7033</v>
      </c>
      <c r="J25017" s="119" t="s">
        <v>24</v>
      </c>
      <c r="K25017" s="1">
        <v>46255.758941458334</v>
      </c>
      <c r="L25017">
        <v>905</v>
      </c>
      <c r="M25017">
        <v>960</v>
      </c>
      <c r="N25017">
        <v>197</v>
      </c>
      <c r="O25017">
        <v>172</v>
      </c>
      <c r="P25017" s="119" t="s">
        <v>20261</v>
      </c>
    </row>
    <row r="25018" spans="1:16" x14ac:dyDescent="0.25">
      <c r="A25018">
        <v>84183</v>
      </c>
      <c r="B25018" s="119" t="s">
        <v>17298</v>
      </c>
      <c r="C25018">
        <v>80</v>
      </c>
      <c r="D25018">
        <v>83367</v>
      </c>
      <c r="E25018">
        <v>49</v>
      </c>
      <c r="F25018">
        <v>735661</v>
      </c>
      <c r="G25018">
        <v>13</v>
      </c>
      <c r="H25018">
        <v>1117776</v>
      </c>
      <c r="I25018" s="119" t="s">
        <v>19</v>
      </c>
      <c r="J25018" s="119" t="s">
        <v>24</v>
      </c>
      <c r="K25018" s="1">
        <v>46255.758941458334</v>
      </c>
      <c r="L25018">
        <v>0</v>
      </c>
      <c r="M25018">
        <v>1</v>
      </c>
      <c r="N25018">
        <v>0</v>
      </c>
      <c r="O25018">
        <v>0</v>
      </c>
      <c r="P25018" s="119" t="s">
        <v>20254</v>
      </c>
    </row>
    <row r="25019" spans="1:16" x14ac:dyDescent="0.25">
      <c r="A25019">
        <v>84184</v>
      </c>
      <c r="B25019" s="119" t="s">
        <v>17299</v>
      </c>
      <c r="C25019">
        <v>0</v>
      </c>
      <c r="E25019">
        <v>0</v>
      </c>
      <c r="F25019">
        <v>0</v>
      </c>
      <c r="G25019">
        <v>29513</v>
      </c>
      <c r="H25019">
        <v>2</v>
      </c>
      <c r="I25019" s="119" t="s">
        <v>6335</v>
      </c>
      <c r="J25019" s="119" t="s">
        <v>24</v>
      </c>
      <c r="K25019" s="1">
        <v>46255.758941458334</v>
      </c>
      <c r="L25019">
        <v>0</v>
      </c>
      <c r="M25019">
        <v>354</v>
      </c>
      <c r="N25019">
        <v>0</v>
      </c>
      <c r="O25019">
        <v>22</v>
      </c>
      <c r="P25019" s="119" t="s">
        <v>20254</v>
      </c>
    </row>
    <row r="25020" spans="1:16" x14ac:dyDescent="0.25">
      <c r="A25020">
        <v>84191</v>
      </c>
      <c r="B25020" s="119" t="s">
        <v>17300</v>
      </c>
      <c r="C25020">
        <v>0</v>
      </c>
      <c r="E25020">
        <v>483</v>
      </c>
      <c r="F25020">
        <v>7659</v>
      </c>
      <c r="G25020">
        <v>114</v>
      </c>
      <c r="H25020">
        <v>19048</v>
      </c>
      <c r="I25020" s="119" t="s">
        <v>3582</v>
      </c>
      <c r="J25020" s="119" t="s">
        <v>17</v>
      </c>
      <c r="K25020" s="1">
        <v>46255.758941458334</v>
      </c>
      <c r="L25020">
        <v>0</v>
      </c>
      <c r="M25020">
        <v>2</v>
      </c>
      <c r="N25020">
        <v>0</v>
      </c>
      <c r="O25020">
        <v>1</v>
      </c>
      <c r="P25020" s="119" t="s">
        <v>20254</v>
      </c>
    </row>
    <row r="25021" spans="1:16" x14ac:dyDescent="0.25">
      <c r="A25021">
        <v>84197</v>
      </c>
      <c r="B25021" s="119" t="s">
        <v>17301</v>
      </c>
      <c r="C25021">
        <v>0</v>
      </c>
      <c r="E25021">
        <v>665</v>
      </c>
      <c r="F25021">
        <v>11350</v>
      </c>
      <c r="G25021">
        <v>201</v>
      </c>
      <c r="H25021">
        <v>20453</v>
      </c>
      <c r="I25021" s="119" t="s">
        <v>3582</v>
      </c>
      <c r="J25021" s="119" t="s">
        <v>17</v>
      </c>
      <c r="K25021" s="1">
        <v>46255.758941458334</v>
      </c>
      <c r="L25021">
        <v>1</v>
      </c>
      <c r="M25021">
        <v>3</v>
      </c>
      <c r="N25021">
        <v>0</v>
      </c>
      <c r="O25021">
        <v>1</v>
      </c>
      <c r="P25021" s="119" t="s">
        <v>20254</v>
      </c>
    </row>
    <row r="25022" spans="1:16" x14ac:dyDescent="0.25">
      <c r="A25022">
        <v>84206</v>
      </c>
      <c r="B25022" s="119" t="s">
        <v>17302</v>
      </c>
      <c r="C25022">
        <v>80</v>
      </c>
      <c r="E25022">
        <v>2594</v>
      </c>
      <c r="F25022">
        <v>1653</v>
      </c>
      <c r="G25022">
        <v>850</v>
      </c>
      <c r="H25022">
        <v>2320</v>
      </c>
      <c r="I25022" s="119" t="s">
        <v>4726</v>
      </c>
      <c r="J25022" s="119" t="s">
        <v>222</v>
      </c>
      <c r="K25022" s="1">
        <v>46255.758941458334</v>
      </c>
      <c r="L25022">
        <v>822</v>
      </c>
      <c r="M25022">
        <v>21</v>
      </c>
      <c r="N25022">
        <v>326</v>
      </c>
      <c r="O25022">
        <v>2</v>
      </c>
      <c r="P25022" s="119" t="s">
        <v>20254</v>
      </c>
    </row>
    <row r="25023" spans="1:16" x14ac:dyDescent="0.25">
      <c r="A25023">
        <v>84207</v>
      </c>
      <c r="B25023" s="119" t="s">
        <v>17303</v>
      </c>
      <c r="C25023">
        <v>0</v>
      </c>
      <c r="E25023">
        <v>294</v>
      </c>
      <c r="F25023">
        <v>1030342</v>
      </c>
      <c r="G25023">
        <v>13</v>
      </c>
      <c r="H25023">
        <v>2009998</v>
      </c>
      <c r="I25023" s="119" t="s">
        <v>1909</v>
      </c>
      <c r="J25023" s="119" t="s">
        <v>222</v>
      </c>
      <c r="K25023" s="1">
        <v>46255.758941458334</v>
      </c>
      <c r="L25023">
        <v>2</v>
      </c>
      <c r="M25023">
        <v>1</v>
      </c>
      <c r="N25023">
        <v>0</v>
      </c>
      <c r="O25023">
        <v>0</v>
      </c>
      <c r="P25023" s="119" t="s">
        <v>20254</v>
      </c>
    </row>
    <row r="25024" spans="1:16" x14ac:dyDescent="0.25">
      <c r="A25024">
        <v>84210</v>
      </c>
      <c r="B25024" s="119" t="s">
        <v>17304</v>
      </c>
      <c r="C25024">
        <v>0</v>
      </c>
      <c r="E25024">
        <v>532</v>
      </c>
      <c r="F25024">
        <v>10722</v>
      </c>
      <c r="G25024">
        <v>222</v>
      </c>
      <c r="H25024">
        <v>25200</v>
      </c>
      <c r="I25024" s="119" t="s">
        <v>3582</v>
      </c>
      <c r="J25024" s="119" t="s">
        <v>17</v>
      </c>
      <c r="K25024" s="1">
        <v>46255.758941458334</v>
      </c>
      <c r="L25024">
        <v>2</v>
      </c>
      <c r="M25024">
        <v>5</v>
      </c>
      <c r="N25024">
        <v>0</v>
      </c>
      <c r="O25024">
        <v>2</v>
      </c>
      <c r="P25024" s="119" t="s">
        <v>20254</v>
      </c>
    </row>
    <row r="25025" spans="1:16" x14ac:dyDescent="0.25">
      <c r="A25025">
        <v>84220</v>
      </c>
      <c r="B25025" s="119" t="s">
        <v>17305</v>
      </c>
      <c r="C25025">
        <v>80</v>
      </c>
      <c r="E25025">
        <v>59</v>
      </c>
      <c r="F25025">
        <v>25004</v>
      </c>
      <c r="G25025">
        <v>40</v>
      </c>
      <c r="H25025">
        <v>99426</v>
      </c>
      <c r="I25025" s="119" t="s">
        <v>4726</v>
      </c>
      <c r="J25025" s="119" t="s">
        <v>24</v>
      </c>
      <c r="K25025" s="1">
        <v>46255.758941458334</v>
      </c>
      <c r="L25025">
        <v>4</v>
      </c>
      <c r="M25025">
        <v>6</v>
      </c>
      <c r="N25025">
        <v>0</v>
      </c>
      <c r="O25025">
        <v>1</v>
      </c>
      <c r="P25025" s="119" t="s">
        <v>20254</v>
      </c>
    </row>
    <row r="25026" spans="1:16" x14ac:dyDescent="0.25">
      <c r="A25026">
        <v>84221</v>
      </c>
      <c r="B25026" s="119" t="s">
        <v>17306</v>
      </c>
      <c r="C25026">
        <v>0</v>
      </c>
      <c r="E25026">
        <v>0</v>
      </c>
      <c r="F25026">
        <v>0</v>
      </c>
      <c r="G25026">
        <v>0</v>
      </c>
      <c r="H25026">
        <v>0</v>
      </c>
      <c r="I25026" s="119" t="s">
        <v>16</v>
      </c>
      <c r="J25026" s="119" t="s">
        <v>24</v>
      </c>
      <c r="K25026" s="1">
        <v>46255.758941458334</v>
      </c>
      <c r="L25026">
        <v>0</v>
      </c>
      <c r="M25026">
        <v>0</v>
      </c>
      <c r="N25026">
        <v>0</v>
      </c>
      <c r="O25026">
        <v>0</v>
      </c>
      <c r="P25026" s="119" t="s">
        <v>20254</v>
      </c>
    </row>
    <row r="25027" spans="1:16" x14ac:dyDescent="0.25">
      <c r="A25027">
        <v>84226</v>
      </c>
      <c r="B25027" s="119" t="s">
        <v>17307</v>
      </c>
      <c r="C25027">
        <v>0</v>
      </c>
      <c r="E25027">
        <v>348</v>
      </c>
      <c r="F25027">
        <v>7075</v>
      </c>
      <c r="G25027">
        <v>154</v>
      </c>
      <c r="H25027">
        <v>12594</v>
      </c>
      <c r="I25027" s="119" t="s">
        <v>3582</v>
      </c>
      <c r="J25027" s="119" t="s">
        <v>17</v>
      </c>
      <c r="K25027" s="1">
        <v>46255.758941458334</v>
      </c>
      <c r="L25027">
        <v>0</v>
      </c>
      <c r="M25027">
        <v>3</v>
      </c>
      <c r="N25027">
        <v>0</v>
      </c>
      <c r="O25027">
        <v>0</v>
      </c>
      <c r="P25027" s="119" t="s">
        <v>20254</v>
      </c>
    </row>
    <row r="25028" spans="1:16" x14ac:dyDescent="0.25">
      <c r="A25028">
        <v>84231</v>
      </c>
      <c r="B25028" s="119" t="s">
        <v>17308</v>
      </c>
      <c r="C25028">
        <v>0</v>
      </c>
      <c r="E25028">
        <v>0</v>
      </c>
      <c r="F25028">
        <v>0</v>
      </c>
      <c r="G25028">
        <v>0</v>
      </c>
      <c r="H25028">
        <v>0</v>
      </c>
      <c r="I25028" s="119" t="s">
        <v>16</v>
      </c>
      <c r="J25028" s="119" t="s">
        <v>24</v>
      </c>
      <c r="K25028" s="1">
        <v>46255.758941458334</v>
      </c>
      <c r="L25028">
        <v>0</v>
      </c>
      <c r="M25028">
        <v>0</v>
      </c>
      <c r="N25028">
        <v>0</v>
      </c>
      <c r="O25028">
        <v>0</v>
      </c>
      <c r="P25028" s="119" t="s">
        <v>20254</v>
      </c>
    </row>
    <row r="25029" spans="1:16" x14ac:dyDescent="0.25">
      <c r="A25029">
        <v>84236</v>
      </c>
      <c r="B25029" s="119" t="s">
        <v>17309</v>
      </c>
      <c r="C25029">
        <v>0</v>
      </c>
      <c r="E25029">
        <v>1983</v>
      </c>
      <c r="F25029">
        <v>1009</v>
      </c>
      <c r="G25029">
        <v>692</v>
      </c>
      <c r="H25029">
        <v>9966</v>
      </c>
      <c r="I25029" s="119" t="s">
        <v>16</v>
      </c>
      <c r="J25029" s="119" t="s">
        <v>17</v>
      </c>
      <c r="K25029" s="1">
        <v>46255.758941458334</v>
      </c>
      <c r="L25029">
        <v>13</v>
      </c>
      <c r="M25029">
        <v>0</v>
      </c>
      <c r="N25029">
        <v>11</v>
      </c>
      <c r="O25029">
        <v>0</v>
      </c>
      <c r="P25029" s="119" t="s">
        <v>20254</v>
      </c>
    </row>
    <row r="25030" spans="1:16" x14ac:dyDescent="0.25">
      <c r="A25030">
        <v>84240</v>
      </c>
      <c r="B25030" s="119" t="s">
        <v>17310</v>
      </c>
      <c r="C25030">
        <v>80</v>
      </c>
      <c r="D25030">
        <v>83367</v>
      </c>
      <c r="E25030">
        <v>45</v>
      </c>
      <c r="F25030">
        <v>912012</v>
      </c>
      <c r="G25030">
        <v>34</v>
      </c>
      <c r="H25030">
        <v>2100000</v>
      </c>
      <c r="I25030" s="119" t="s">
        <v>19</v>
      </c>
      <c r="J25030" s="119" t="s">
        <v>24</v>
      </c>
      <c r="K25030" s="1">
        <v>46255.758941458334</v>
      </c>
      <c r="L25030">
        <v>0</v>
      </c>
      <c r="M25030">
        <v>1</v>
      </c>
      <c r="N25030">
        <v>0</v>
      </c>
      <c r="O25030">
        <v>1</v>
      </c>
      <c r="P25030" s="119" t="s">
        <v>20254</v>
      </c>
    </row>
    <row r="25031" spans="1:16" x14ac:dyDescent="0.25">
      <c r="A25031">
        <v>84252</v>
      </c>
      <c r="B25031" s="119" t="s">
        <v>17311</v>
      </c>
      <c r="C25031">
        <v>80</v>
      </c>
      <c r="D25031">
        <v>24824</v>
      </c>
      <c r="E25031">
        <v>33</v>
      </c>
      <c r="F25031">
        <v>110007</v>
      </c>
      <c r="G25031">
        <v>0</v>
      </c>
      <c r="H25031">
        <v>0</v>
      </c>
      <c r="I25031" s="119" t="s">
        <v>19</v>
      </c>
      <c r="J25031" s="119" t="s">
        <v>24</v>
      </c>
      <c r="K25031" s="1">
        <v>46255.758941458334</v>
      </c>
      <c r="L25031">
        <v>0</v>
      </c>
      <c r="M25031">
        <v>0</v>
      </c>
      <c r="N25031">
        <v>0</v>
      </c>
      <c r="O25031">
        <v>0</v>
      </c>
      <c r="P25031" s="119" t="s">
        <v>20254</v>
      </c>
    </row>
    <row r="25032" spans="1:16" x14ac:dyDescent="0.25">
      <c r="A25032">
        <v>84267</v>
      </c>
      <c r="B25032" s="119" t="s">
        <v>17312</v>
      </c>
      <c r="C25032">
        <v>80</v>
      </c>
      <c r="D25032">
        <v>83367</v>
      </c>
      <c r="E25032">
        <v>83</v>
      </c>
      <c r="F25032">
        <v>401070</v>
      </c>
      <c r="G25032">
        <v>32</v>
      </c>
      <c r="H25032">
        <v>1420000</v>
      </c>
      <c r="I25032" s="119" t="s">
        <v>19</v>
      </c>
      <c r="J25032" s="119" t="s">
        <v>24</v>
      </c>
      <c r="K25032" s="1">
        <v>46255.758941458334</v>
      </c>
      <c r="L25032">
        <v>9</v>
      </c>
      <c r="M25032">
        <v>2</v>
      </c>
      <c r="N25032">
        <v>7</v>
      </c>
      <c r="O25032">
        <v>0</v>
      </c>
      <c r="P25032" s="119" t="s">
        <v>20254</v>
      </c>
    </row>
    <row r="25033" spans="1:16" x14ac:dyDescent="0.25">
      <c r="A25033">
        <v>84276</v>
      </c>
      <c r="B25033" s="119" t="s">
        <v>17313</v>
      </c>
      <c r="C25033">
        <v>80</v>
      </c>
      <c r="D25033">
        <v>48911</v>
      </c>
      <c r="E25033">
        <v>49</v>
      </c>
      <c r="F25033">
        <v>50343</v>
      </c>
      <c r="G25033">
        <v>0</v>
      </c>
      <c r="H25033">
        <v>0</v>
      </c>
      <c r="I25033" s="119" t="s">
        <v>4726</v>
      </c>
      <c r="J25033" s="119" t="s">
        <v>24</v>
      </c>
      <c r="K25033" s="1">
        <v>46255.758941458334</v>
      </c>
      <c r="L25033">
        <v>0</v>
      </c>
      <c r="M25033">
        <v>0</v>
      </c>
      <c r="N25033">
        <v>0</v>
      </c>
      <c r="O25033">
        <v>0</v>
      </c>
      <c r="P25033" s="119" t="s">
        <v>20254</v>
      </c>
    </row>
    <row r="25034" spans="1:16" x14ac:dyDescent="0.25">
      <c r="A25034">
        <v>84277</v>
      </c>
      <c r="B25034" s="119" t="s">
        <v>17314</v>
      </c>
      <c r="C25034">
        <v>0</v>
      </c>
      <c r="E25034">
        <v>972</v>
      </c>
      <c r="F25034">
        <v>9240</v>
      </c>
      <c r="G25034">
        <v>183</v>
      </c>
      <c r="H25034">
        <v>17494</v>
      </c>
      <c r="I25034" s="119" t="s">
        <v>3582</v>
      </c>
      <c r="J25034" s="119" t="s">
        <v>17</v>
      </c>
      <c r="K25034" s="1">
        <v>46255.758941458334</v>
      </c>
      <c r="L25034">
        <v>1</v>
      </c>
      <c r="M25034">
        <v>1</v>
      </c>
      <c r="N25034">
        <v>0</v>
      </c>
      <c r="O25034">
        <v>1</v>
      </c>
      <c r="P25034" s="119" t="s">
        <v>20254</v>
      </c>
    </row>
    <row r="25035" spans="1:16" x14ac:dyDescent="0.25">
      <c r="A25035">
        <v>84283</v>
      </c>
      <c r="B25035" s="119" t="s">
        <v>17315</v>
      </c>
      <c r="C25035">
        <v>80</v>
      </c>
      <c r="D25035">
        <v>67913</v>
      </c>
      <c r="E25035">
        <v>163</v>
      </c>
      <c r="F25035">
        <v>10141</v>
      </c>
      <c r="G25035">
        <v>0</v>
      </c>
      <c r="H25035">
        <v>0</v>
      </c>
      <c r="I25035" s="119" t="s">
        <v>4726</v>
      </c>
      <c r="J25035" s="119" t="s">
        <v>24</v>
      </c>
      <c r="K25035" s="1">
        <v>46255.758941458334</v>
      </c>
      <c r="L25035">
        <v>0</v>
      </c>
      <c r="M25035">
        <v>0</v>
      </c>
      <c r="N25035">
        <v>0</v>
      </c>
      <c r="O25035">
        <v>0</v>
      </c>
      <c r="P25035" s="119" t="s">
        <v>20254</v>
      </c>
    </row>
    <row r="25036" spans="1:16" x14ac:dyDescent="0.25">
      <c r="A25036">
        <v>84293</v>
      </c>
      <c r="B25036" s="119" t="s">
        <v>17316</v>
      </c>
      <c r="C25036">
        <v>80</v>
      </c>
      <c r="D25036">
        <v>84171</v>
      </c>
      <c r="E25036">
        <v>659</v>
      </c>
      <c r="F25036">
        <v>2439</v>
      </c>
      <c r="G25036">
        <v>653</v>
      </c>
      <c r="H25036">
        <v>4405</v>
      </c>
      <c r="I25036" s="119" t="s">
        <v>19</v>
      </c>
      <c r="J25036" s="119" t="s">
        <v>24</v>
      </c>
      <c r="K25036" s="1">
        <v>46255.758941458334</v>
      </c>
      <c r="L25036">
        <v>355</v>
      </c>
      <c r="M25036">
        <v>74</v>
      </c>
      <c r="N25036">
        <v>5</v>
      </c>
      <c r="O25036">
        <v>17</v>
      </c>
      <c r="P25036" s="119" t="s">
        <v>20254</v>
      </c>
    </row>
    <row r="25037" spans="1:16" x14ac:dyDescent="0.25">
      <c r="A25037">
        <v>84303</v>
      </c>
      <c r="B25037" s="119" t="s">
        <v>17317</v>
      </c>
      <c r="C25037">
        <v>80</v>
      </c>
      <c r="E25037">
        <v>325</v>
      </c>
      <c r="F25037">
        <v>2300</v>
      </c>
      <c r="G25037">
        <v>512</v>
      </c>
      <c r="H25037">
        <v>3296</v>
      </c>
      <c r="I25037" s="119" t="s">
        <v>4726</v>
      </c>
      <c r="J25037" s="119" t="s">
        <v>24</v>
      </c>
      <c r="K25037" s="1">
        <v>46255.758941458334</v>
      </c>
      <c r="L25037">
        <v>771</v>
      </c>
      <c r="M25037">
        <v>39</v>
      </c>
      <c r="N25037">
        <v>129</v>
      </c>
      <c r="O25037">
        <v>6</v>
      </c>
      <c r="P25037" s="119" t="s">
        <v>20254</v>
      </c>
    </row>
    <row r="25038" spans="1:16" x14ac:dyDescent="0.25">
      <c r="A25038">
        <v>84315</v>
      </c>
      <c r="B25038" s="119" t="s">
        <v>17318</v>
      </c>
      <c r="C25038">
        <v>0</v>
      </c>
      <c r="E25038">
        <v>223</v>
      </c>
      <c r="F25038">
        <v>31594</v>
      </c>
      <c r="G25038">
        <v>87</v>
      </c>
      <c r="H25038">
        <v>49987</v>
      </c>
      <c r="I25038" s="119" t="s">
        <v>16</v>
      </c>
      <c r="J25038" s="119" t="s">
        <v>24</v>
      </c>
      <c r="K25038" s="1">
        <v>46255.758941458334</v>
      </c>
      <c r="L25038">
        <v>7</v>
      </c>
      <c r="M25038">
        <v>14</v>
      </c>
      <c r="N25038">
        <v>2</v>
      </c>
      <c r="O25038">
        <v>2</v>
      </c>
      <c r="P25038" s="119" t="s">
        <v>20254</v>
      </c>
    </row>
    <row r="25039" spans="1:16" x14ac:dyDescent="0.25">
      <c r="A25039">
        <v>84320</v>
      </c>
      <c r="B25039" s="119" t="s">
        <v>17319</v>
      </c>
      <c r="C25039">
        <v>80</v>
      </c>
      <c r="D25039">
        <v>84765</v>
      </c>
      <c r="E25039">
        <v>1230</v>
      </c>
      <c r="F25039">
        <v>1878</v>
      </c>
      <c r="G25039">
        <v>693</v>
      </c>
      <c r="H25039">
        <v>3676</v>
      </c>
      <c r="I25039" s="119" t="s">
        <v>4611</v>
      </c>
      <c r="J25039" s="119" t="s">
        <v>24</v>
      </c>
      <c r="K25039" s="1">
        <v>46255.758941458334</v>
      </c>
      <c r="L25039">
        <v>77</v>
      </c>
      <c r="M25039">
        <v>102</v>
      </c>
      <c r="N25039">
        <v>19</v>
      </c>
      <c r="O25039">
        <v>30</v>
      </c>
      <c r="P25039" s="119" t="s">
        <v>20254</v>
      </c>
    </row>
    <row r="25040" spans="1:16" x14ac:dyDescent="0.25">
      <c r="A25040">
        <v>84323</v>
      </c>
      <c r="B25040" s="119" t="s">
        <v>17320</v>
      </c>
      <c r="C25040">
        <v>80</v>
      </c>
      <c r="D25040">
        <v>83367</v>
      </c>
      <c r="E25040">
        <v>86</v>
      </c>
      <c r="F25040">
        <v>1010776</v>
      </c>
      <c r="G25040">
        <v>24</v>
      </c>
      <c r="H25040">
        <v>1499999</v>
      </c>
      <c r="I25040" s="119" t="s">
        <v>19</v>
      </c>
      <c r="J25040" s="119" t="s">
        <v>24</v>
      </c>
      <c r="K25040" s="1">
        <v>46255.758941458334</v>
      </c>
      <c r="L25040">
        <v>0</v>
      </c>
      <c r="M25040">
        <v>0</v>
      </c>
      <c r="N25040">
        <v>0</v>
      </c>
      <c r="O25040">
        <v>0</v>
      </c>
      <c r="P25040" s="119" t="s">
        <v>20254</v>
      </c>
    </row>
    <row r="25041" spans="1:16" x14ac:dyDescent="0.25">
      <c r="A25041">
        <v>84325</v>
      </c>
      <c r="B25041" s="119" t="s">
        <v>17321</v>
      </c>
      <c r="C25041">
        <v>80</v>
      </c>
      <c r="E25041">
        <v>62</v>
      </c>
      <c r="F25041">
        <v>47169</v>
      </c>
      <c r="G25041">
        <v>43</v>
      </c>
      <c r="H25041">
        <v>89968</v>
      </c>
      <c r="I25041" s="119" t="s">
        <v>4726</v>
      </c>
      <c r="J25041" s="119" t="s">
        <v>24</v>
      </c>
      <c r="K25041" s="1">
        <v>46255.758941458334</v>
      </c>
      <c r="L25041">
        <v>2</v>
      </c>
      <c r="M25041">
        <v>1</v>
      </c>
      <c r="N25041">
        <v>1</v>
      </c>
      <c r="O25041">
        <v>1</v>
      </c>
      <c r="P25041" s="119" t="s">
        <v>20254</v>
      </c>
    </row>
    <row r="25042" spans="1:16" x14ac:dyDescent="0.25">
      <c r="A25042">
        <v>84329</v>
      </c>
      <c r="B25042" s="119" t="s">
        <v>17322</v>
      </c>
      <c r="C25042">
        <v>80</v>
      </c>
      <c r="E25042">
        <v>2443</v>
      </c>
      <c r="F25042">
        <v>1913</v>
      </c>
      <c r="G25042">
        <v>2022</v>
      </c>
      <c r="H25042">
        <v>2598</v>
      </c>
      <c r="I25042" s="119" t="s">
        <v>4726</v>
      </c>
      <c r="J25042" s="119" t="s">
        <v>222</v>
      </c>
      <c r="K25042" s="1">
        <v>46255.758941458334</v>
      </c>
      <c r="L25042">
        <v>918</v>
      </c>
      <c r="M25042">
        <v>154</v>
      </c>
      <c r="N25042">
        <v>165</v>
      </c>
      <c r="O25042">
        <v>24</v>
      </c>
      <c r="P25042" s="119" t="s">
        <v>20254</v>
      </c>
    </row>
    <row r="25043" spans="1:16" x14ac:dyDescent="0.25">
      <c r="A25043">
        <v>84343</v>
      </c>
      <c r="B25043" s="119" t="s">
        <v>17323</v>
      </c>
      <c r="C25043">
        <v>80</v>
      </c>
      <c r="E25043">
        <v>2897</v>
      </c>
      <c r="F25043">
        <v>1843</v>
      </c>
      <c r="G25043">
        <v>497</v>
      </c>
      <c r="H25043">
        <v>2295</v>
      </c>
      <c r="I25043" s="119" t="s">
        <v>4726</v>
      </c>
      <c r="J25043" s="119" t="s">
        <v>222</v>
      </c>
      <c r="K25043" s="1">
        <v>46255.758941458334</v>
      </c>
      <c r="L25043">
        <v>380</v>
      </c>
      <c r="M25043">
        <v>15</v>
      </c>
      <c r="N25043">
        <v>74</v>
      </c>
      <c r="O25043">
        <v>5</v>
      </c>
      <c r="P25043" s="119" t="s">
        <v>20254</v>
      </c>
    </row>
    <row r="25044" spans="1:16" x14ac:dyDescent="0.25">
      <c r="A25044">
        <v>84350</v>
      </c>
      <c r="B25044" s="119" t="s">
        <v>17324</v>
      </c>
      <c r="C25044">
        <v>80</v>
      </c>
      <c r="E25044">
        <v>2588</v>
      </c>
      <c r="F25044">
        <v>1352</v>
      </c>
      <c r="G25044">
        <v>3449</v>
      </c>
      <c r="H25044">
        <v>2450</v>
      </c>
      <c r="I25044" s="119" t="s">
        <v>4726</v>
      </c>
      <c r="J25044" s="119" t="s">
        <v>222</v>
      </c>
      <c r="K25044" s="1">
        <v>46255.758941458334</v>
      </c>
      <c r="L25044">
        <v>703</v>
      </c>
      <c r="M25044">
        <v>511</v>
      </c>
      <c r="N25044">
        <v>280</v>
      </c>
      <c r="O25044">
        <v>253</v>
      </c>
      <c r="P25044" s="119" t="s">
        <v>20254</v>
      </c>
    </row>
    <row r="25045" spans="1:16" x14ac:dyDescent="0.25">
      <c r="A25045">
        <v>84358</v>
      </c>
      <c r="B25045" s="119" t="s">
        <v>17325</v>
      </c>
      <c r="C25045">
        <v>0</v>
      </c>
      <c r="E25045">
        <v>314</v>
      </c>
      <c r="F25045">
        <v>71004</v>
      </c>
      <c r="G25045">
        <v>90</v>
      </c>
      <c r="H25045">
        <v>119896</v>
      </c>
      <c r="I25045" s="119" t="s">
        <v>6335</v>
      </c>
      <c r="J25045" s="119" t="s">
        <v>24</v>
      </c>
      <c r="K25045" s="1">
        <v>46255.758941458334</v>
      </c>
      <c r="L25045">
        <v>12</v>
      </c>
      <c r="M25045">
        <v>6</v>
      </c>
      <c r="N25045">
        <v>1</v>
      </c>
      <c r="O25045">
        <v>0</v>
      </c>
      <c r="P25045" s="119" t="s">
        <v>20254</v>
      </c>
    </row>
    <row r="25046" spans="1:16" x14ac:dyDescent="0.25">
      <c r="A25046">
        <v>84374</v>
      </c>
      <c r="B25046" s="119" t="s">
        <v>17326</v>
      </c>
      <c r="C25046">
        <v>80</v>
      </c>
      <c r="D25046">
        <v>83367</v>
      </c>
      <c r="E25046">
        <v>31</v>
      </c>
      <c r="F25046">
        <v>516940</v>
      </c>
      <c r="G25046">
        <v>65</v>
      </c>
      <c r="H25046">
        <v>799985</v>
      </c>
      <c r="I25046" s="119" t="s">
        <v>19</v>
      </c>
      <c r="J25046" s="119" t="s">
        <v>24</v>
      </c>
      <c r="K25046" s="1">
        <v>46255.758941458334</v>
      </c>
      <c r="L25046">
        <v>1</v>
      </c>
      <c r="M25046">
        <v>1</v>
      </c>
      <c r="N25046">
        <v>1</v>
      </c>
      <c r="O25046">
        <v>1</v>
      </c>
      <c r="P25046" s="119" t="s">
        <v>20254</v>
      </c>
    </row>
    <row r="25047" spans="1:16" x14ac:dyDescent="0.25">
      <c r="A25047">
        <v>84403</v>
      </c>
      <c r="B25047" s="119" t="s">
        <v>17327</v>
      </c>
      <c r="C25047">
        <v>0</v>
      </c>
      <c r="E25047">
        <v>469</v>
      </c>
      <c r="F25047">
        <v>25368</v>
      </c>
      <c r="G25047">
        <v>130</v>
      </c>
      <c r="H25047">
        <v>39900</v>
      </c>
      <c r="I25047" s="119" t="s">
        <v>3582</v>
      </c>
      <c r="J25047" s="119" t="s">
        <v>17</v>
      </c>
      <c r="K25047" s="1">
        <v>46255.758941458334</v>
      </c>
      <c r="L25047">
        <v>0</v>
      </c>
      <c r="M25047">
        <v>4</v>
      </c>
      <c r="N25047">
        <v>0</v>
      </c>
      <c r="O25047">
        <v>0</v>
      </c>
      <c r="P25047" s="119" t="s">
        <v>20254</v>
      </c>
    </row>
    <row r="25048" spans="1:16" x14ac:dyDescent="0.25">
      <c r="A25048">
        <v>84409</v>
      </c>
      <c r="B25048" s="119" t="s">
        <v>17328</v>
      </c>
      <c r="C25048">
        <v>0</v>
      </c>
      <c r="E25048">
        <v>10949</v>
      </c>
      <c r="F25048">
        <v>2</v>
      </c>
      <c r="G25048">
        <v>64205</v>
      </c>
      <c r="H25048">
        <v>7</v>
      </c>
      <c r="I25048" s="119" t="s">
        <v>6335</v>
      </c>
      <c r="J25048" s="119" t="s">
        <v>24</v>
      </c>
      <c r="K25048" s="1">
        <v>46255.758941458334</v>
      </c>
      <c r="L25048">
        <v>164</v>
      </c>
      <c r="M25048">
        <v>81</v>
      </c>
      <c r="N25048">
        <v>30</v>
      </c>
      <c r="O25048">
        <v>17</v>
      </c>
      <c r="P25048" s="119" t="s">
        <v>20254</v>
      </c>
    </row>
    <row r="25049" spans="1:16" x14ac:dyDescent="0.25">
      <c r="A25049">
        <v>84410</v>
      </c>
      <c r="B25049" s="119" t="s">
        <v>17329</v>
      </c>
      <c r="C25049">
        <v>80</v>
      </c>
      <c r="D25049">
        <v>84171</v>
      </c>
      <c r="E25049">
        <v>256</v>
      </c>
      <c r="F25049">
        <v>2598</v>
      </c>
      <c r="G25049">
        <v>691</v>
      </c>
      <c r="H25049">
        <v>3889</v>
      </c>
      <c r="I25049" s="119" t="s">
        <v>19</v>
      </c>
      <c r="J25049" s="119" t="s">
        <v>24</v>
      </c>
      <c r="K25049" s="1">
        <v>46255.758941458334</v>
      </c>
      <c r="L25049">
        <v>34</v>
      </c>
      <c r="M25049">
        <v>103</v>
      </c>
      <c r="N25049">
        <v>8</v>
      </c>
      <c r="O25049">
        <v>26</v>
      </c>
      <c r="P25049" s="119" t="s">
        <v>20254</v>
      </c>
    </row>
    <row r="25050" spans="1:16" x14ac:dyDescent="0.25">
      <c r="A25050">
        <v>84413</v>
      </c>
      <c r="B25050" s="119" t="s">
        <v>17330</v>
      </c>
      <c r="C25050">
        <v>80</v>
      </c>
      <c r="E25050">
        <v>50</v>
      </c>
      <c r="F25050">
        <v>39001</v>
      </c>
      <c r="G25050">
        <v>58</v>
      </c>
      <c r="H25050">
        <v>99073</v>
      </c>
      <c r="I25050" s="119" t="s">
        <v>4726</v>
      </c>
      <c r="J25050" s="119" t="s">
        <v>24</v>
      </c>
      <c r="K25050" s="1">
        <v>46255.758941458334</v>
      </c>
      <c r="L25050">
        <v>16</v>
      </c>
      <c r="M25050">
        <v>4</v>
      </c>
      <c r="N25050">
        <v>3</v>
      </c>
      <c r="O25050">
        <v>0</v>
      </c>
      <c r="P25050" s="119" t="s">
        <v>20254</v>
      </c>
    </row>
    <row r="25051" spans="1:16" x14ac:dyDescent="0.25">
      <c r="A25051">
        <v>84416</v>
      </c>
      <c r="B25051" s="119" t="s">
        <v>17331</v>
      </c>
      <c r="C25051">
        <v>80</v>
      </c>
      <c r="D25051">
        <v>84765</v>
      </c>
      <c r="E25051">
        <v>276</v>
      </c>
      <c r="F25051">
        <v>21348</v>
      </c>
      <c r="G25051">
        <v>260</v>
      </c>
      <c r="H25051">
        <v>30318</v>
      </c>
      <c r="I25051" s="119" t="s">
        <v>4611</v>
      </c>
      <c r="J25051" s="119" t="s">
        <v>24</v>
      </c>
      <c r="K25051" s="1">
        <v>46255.758941458334</v>
      </c>
      <c r="L25051">
        <v>86</v>
      </c>
      <c r="M25051">
        <v>131</v>
      </c>
      <c r="N25051">
        <v>24</v>
      </c>
      <c r="O25051">
        <v>28</v>
      </c>
      <c r="P25051" s="119" t="s">
        <v>20254</v>
      </c>
    </row>
    <row r="25052" spans="1:16" x14ac:dyDescent="0.25">
      <c r="A25052">
        <v>84439</v>
      </c>
      <c r="B25052" s="119" t="s">
        <v>17332</v>
      </c>
      <c r="C25052">
        <v>0</v>
      </c>
      <c r="E25052">
        <v>350</v>
      </c>
      <c r="F25052">
        <v>7404</v>
      </c>
      <c r="G25052">
        <v>539</v>
      </c>
      <c r="H25052">
        <v>11985</v>
      </c>
      <c r="I25052" s="119" t="s">
        <v>6335</v>
      </c>
      <c r="J25052" s="119" t="s">
        <v>24</v>
      </c>
      <c r="K25052" s="1">
        <v>46255.758941458334</v>
      </c>
      <c r="L25052">
        <v>27</v>
      </c>
      <c r="M25052">
        <v>24</v>
      </c>
      <c r="N25052">
        <v>12</v>
      </c>
      <c r="O25052">
        <v>5</v>
      </c>
      <c r="P25052" s="119" t="s">
        <v>20254</v>
      </c>
    </row>
    <row r="25053" spans="1:16" x14ac:dyDescent="0.25">
      <c r="A25053">
        <v>84441</v>
      </c>
      <c r="B25053" s="119" t="s">
        <v>17333</v>
      </c>
      <c r="C25053">
        <v>0</v>
      </c>
      <c r="E25053">
        <v>391</v>
      </c>
      <c r="F25053">
        <v>6115</v>
      </c>
      <c r="G25053">
        <v>220</v>
      </c>
      <c r="H25053">
        <v>11092</v>
      </c>
      <c r="I25053" s="119" t="s">
        <v>16</v>
      </c>
      <c r="J25053" s="119" t="s">
        <v>24</v>
      </c>
      <c r="K25053" s="1">
        <v>46255.758941458334</v>
      </c>
      <c r="L25053">
        <v>1</v>
      </c>
      <c r="M25053">
        <v>2</v>
      </c>
      <c r="N25053">
        <v>0</v>
      </c>
      <c r="O25053">
        <v>1</v>
      </c>
      <c r="P25053" s="119" t="s">
        <v>20254</v>
      </c>
    </row>
    <row r="25054" spans="1:16" x14ac:dyDescent="0.25">
      <c r="A25054">
        <v>84445</v>
      </c>
      <c r="B25054" s="119" t="s">
        <v>17334</v>
      </c>
      <c r="C25054">
        <v>80</v>
      </c>
      <c r="D25054">
        <v>24803</v>
      </c>
      <c r="E25054">
        <v>115</v>
      </c>
      <c r="F25054">
        <v>9022</v>
      </c>
      <c r="G25054">
        <v>0</v>
      </c>
      <c r="H25054">
        <v>0</v>
      </c>
      <c r="I25054" s="119" t="s">
        <v>19</v>
      </c>
      <c r="J25054" s="119" t="s">
        <v>24</v>
      </c>
      <c r="K25054" s="1">
        <v>46255.758941458334</v>
      </c>
      <c r="L25054">
        <v>0</v>
      </c>
      <c r="M25054">
        <v>0</v>
      </c>
      <c r="N25054">
        <v>0</v>
      </c>
      <c r="O25054">
        <v>0</v>
      </c>
      <c r="P25054" s="119" t="s">
        <v>20254</v>
      </c>
    </row>
    <row r="25055" spans="1:16" x14ac:dyDescent="0.25">
      <c r="A25055">
        <v>84466</v>
      </c>
      <c r="B25055" s="119" t="s">
        <v>17335</v>
      </c>
      <c r="C25055">
        <v>80</v>
      </c>
      <c r="D25055">
        <v>83367</v>
      </c>
      <c r="E25055">
        <v>44</v>
      </c>
      <c r="F25055">
        <v>652023</v>
      </c>
      <c r="G25055">
        <v>23</v>
      </c>
      <c r="H25055">
        <v>2740000</v>
      </c>
      <c r="I25055" s="119" t="s">
        <v>19</v>
      </c>
      <c r="J25055" s="119" t="s">
        <v>24</v>
      </c>
      <c r="K25055" s="1">
        <v>46255.758941458334</v>
      </c>
      <c r="L25055">
        <v>1</v>
      </c>
      <c r="M25055">
        <v>1</v>
      </c>
      <c r="N25055">
        <v>0</v>
      </c>
      <c r="O25055">
        <v>1</v>
      </c>
      <c r="P25055" s="119" t="s">
        <v>20254</v>
      </c>
    </row>
    <row r="25056" spans="1:16" x14ac:dyDescent="0.25">
      <c r="A25056">
        <v>84482</v>
      </c>
      <c r="B25056" s="119" t="s">
        <v>17336</v>
      </c>
      <c r="C25056">
        <v>80</v>
      </c>
      <c r="D25056">
        <v>24516</v>
      </c>
      <c r="E25056">
        <v>164</v>
      </c>
      <c r="F25056">
        <v>2241</v>
      </c>
      <c r="G25056">
        <v>0</v>
      </c>
      <c r="H25056">
        <v>0</v>
      </c>
      <c r="I25056" s="119" t="s">
        <v>4611</v>
      </c>
      <c r="J25056" s="119" t="s">
        <v>24</v>
      </c>
      <c r="K25056" s="1">
        <v>46255.758941458334</v>
      </c>
      <c r="L25056">
        <v>0</v>
      </c>
      <c r="M25056">
        <v>0</v>
      </c>
      <c r="N25056">
        <v>0</v>
      </c>
      <c r="O25056">
        <v>0</v>
      </c>
      <c r="P25056" s="119" t="s">
        <v>20254</v>
      </c>
    </row>
    <row r="25057" spans="1:16" x14ac:dyDescent="0.25">
      <c r="A25057">
        <v>84498</v>
      </c>
      <c r="B25057" s="119" t="s">
        <v>17337</v>
      </c>
      <c r="C25057">
        <v>0</v>
      </c>
      <c r="E25057">
        <v>0</v>
      </c>
      <c r="F25057">
        <v>0</v>
      </c>
      <c r="G25057">
        <v>17014</v>
      </c>
      <c r="H25057">
        <v>2</v>
      </c>
      <c r="I25057" s="119" t="s">
        <v>16</v>
      </c>
      <c r="J25057" s="119" t="s">
        <v>24</v>
      </c>
      <c r="K25057" s="1">
        <v>46255.758941458334</v>
      </c>
      <c r="L25057">
        <v>0</v>
      </c>
      <c r="M25057">
        <v>38</v>
      </c>
      <c r="N25057">
        <v>0</v>
      </c>
      <c r="O25057">
        <v>12</v>
      </c>
      <c r="P25057" s="119" t="s">
        <v>20254</v>
      </c>
    </row>
    <row r="25058" spans="1:16" x14ac:dyDescent="0.25">
      <c r="A25058">
        <v>84500</v>
      </c>
      <c r="B25058" s="119" t="s">
        <v>17338</v>
      </c>
      <c r="C25058">
        <v>80</v>
      </c>
      <c r="D25058">
        <v>84581</v>
      </c>
      <c r="E25058">
        <v>53</v>
      </c>
      <c r="F25058">
        <v>19036</v>
      </c>
      <c r="G25058">
        <v>120</v>
      </c>
      <c r="H25058">
        <v>38079</v>
      </c>
      <c r="I25058" s="119" t="s">
        <v>4611</v>
      </c>
      <c r="J25058" s="119" t="s">
        <v>24</v>
      </c>
      <c r="K25058" s="1">
        <v>46255.758941458334</v>
      </c>
      <c r="L25058">
        <v>10</v>
      </c>
      <c r="M25058">
        <v>17</v>
      </c>
      <c r="N25058">
        <v>5</v>
      </c>
      <c r="O25058">
        <v>5</v>
      </c>
      <c r="P25058" s="119" t="s">
        <v>20254</v>
      </c>
    </row>
    <row r="25059" spans="1:16" x14ac:dyDescent="0.25">
      <c r="A25059">
        <v>84501</v>
      </c>
      <c r="B25059" s="119" t="s">
        <v>17339</v>
      </c>
      <c r="C25059">
        <v>80</v>
      </c>
      <c r="D25059">
        <v>24532</v>
      </c>
      <c r="E25059">
        <v>57</v>
      </c>
      <c r="F25059">
        <v>20511</v>
      </c>
      <c r="G25059">
        <v>0</v>
      </c>
      <c r="H25059">
        <v>0</v>
      </c>
      <c r="I25059" s="119" t="s">
        <v>4611</v>
      </c>
      <c r="J25059" s="119" t="s">
        <v>24</v>
      </c>
      <c r="K25059" s="1">
        <v>46255.758941458334</v>
      </c>
      <c r="L25059">
        <v>0</v>
      </c>
      <c r="M25059">
        <v>0</v>
      </c>
      <c r="N25059">
        <v>0</v>
      </c>
      <c r="O25059">
        <v>0</v>
      </c>
      <c r="P25059" s="119" t="s">
        <v>20254</v>
      </c>
    </row>
    <row r="25060" spans="1:16" x14ac:dyDescent="0.25">
      <c r="A25060">
        <v>84505</v>
      </c>
      <c r="B25060" s="119" t="s">
        <v>17340</v>
      </c>
      <c r="C25060">
        <v>60</v>
      </c>
      <c r="E25060">
        <v>5817</v>
      </c>
      <c r="F25060">
        <v>3433</v>
      </c>
      <c r="G25060">
        <v>978</v>
      </c>
      <c r="H25060">
        <v>6366</v>
      </c>
      <c r="I25060" s="119" t="s">
        <v>7033</v>
      </c>
      <c r="J25060" s="119" t="s">
        <v>24</v>
      </c>
      <c r="K25060" s="1">
        <v>46255.758941458334</v>
      </c>
      <c r="L25060">
        <v>468</v>
      </c>
      <c r="M25060">
        <v>325</v>
      </c>
      <c r="N25060">
        <v>293</v>
      </c>
      <c r="O25060">
        <v>82</v>
      </c>
      <c r="P25060" s="119" t="s">
        <v>19714</v>
      </c>
    </row>
    <row r="25061" spans="1:16" x14ac:dyDescent="0.25">
      <c r="A25061">
        <v>84529</v>
      </c>
      <c r="B25061" s="119" t="s">
        <v>20128</v>
      </c>
      <c r="C25061">
        <v>80</v>
      </c>
      <c r="D25061">
        <v>84505</v>
      </c>
      <c r="E25061">
        <v>124</v>
      </c>
      <c r="F25061">
        <v>45139</v>
      </c>
      <c r="G25061">
        <v>93</v>
      </c>
      <c r="H25061">
        <v>79003</v>
      </c>
      <c r="I25061" s="119" t="s">
        <v>4726</v>
      </c>
      <c r="J25061" s="119" t="s">
        <v>24</v>
      </c>
      <c r="K25061" s="1">
        <v>46255.758941458334</v>
      </c>
      <c r="L25061">
        <v>9</v>
      </c>
      <c r="M25061">
        <v>6</v>
      </c>
      <c r="N25061">
        <v>2</v>
      </c>
      <c r="O25061">
        <v>1</v>
      </c>
      <c r="P25061" s="119" t="s">
        <v>20254</v>
      </c>
    </row>
    <row r="25062" spans="1:16" x14ac:dyDescent="0.25">
      <c r="A25062">
        <v>84539</v>
      </c>
      <c r="B25062" s="119" t="s">
        <v>17341</v>
      </c>
      <c r="C25062">
        <v>0</v>
      </c>
      <c r="E25062">
        <v>345</v>
      </c>
      <c r="F25062">
        <v>11443</v>
      </c>
      <c r="G25062">
        <v>424</v>
      </c>
      <c r="H25062">
        <v>26542</v>
      </c>
      <c r="I25062" s="119" t="s">
        <v>3582</v>
      </c>
      <c r="J25062" s="119" t="s">
        <v>17</v>
      </c>
      <c r="K25062" s="1">
        <v>46255.758941458334</v>
      </c>
      <c r="L25062">
        <v>7</v>
      </c>
      <c r="M25062">
        <v>5</v>
      </c>
      <c r="N25062">
        <v>0</v>
      </c>
      <c r="O25062">
        <v>2</v>
      </c>
      <c r="P25062" s="119" t="s">
        <v>20254</v>
      </c>
    </row>
    <row r="25063" spans="1:16" x14ac:dyDescent="0.25">
      <c r="A25063">
        <v>84540</v>
      </c>
      <c r="B25063" s="119" t="s">
        <v>20129</v>
      </c>
      <c r="C25063">
        <v>80</v>
      </c>
      <c r="D25063">
        <v>84505</v>
      </c>
      <c r="E25063">
        <v>414</v>
      </c>
      <c r="F25063">
        <v>34036</v>
      </c>
      <c r="G25063">
        <v>87</v>
      </c>
      <c r="H25063">
        <v>54031</v>
      </c>
      <c r="I25063" s="119" t="s">
        <v>4726</v>
      </c>
      <c r="J25063" s="119" t="s">
        <v>24</v>
      </c>
      <c r="K25063" s="1">
        <v>46255.758941458334</v>
      </c>
      <c r="L25063">
        <v>2</v>
      </c>
      <c r="M25063">
        <v>8</v>
      </c>
      <c r="N25063">
        <v>1</v>
      </c>
      <c r="O25063">
        <v>1</v>
      </c>
      <c r="P25063" s="119" t="s">
        <v>20254</v>
      </c>
    </row>
    <row r="25064" spans="1:16" x14ac:dyDescent="0.25">
      <c r="A25064">
        <v>84550</v>
      </c>
      <c r="B25064" s="119" t="s">
        <v>17342</v>
      </c>
      <c r="C25064">
        <v>80</v>
      </c>
      <c r="E25064">
        <v>3875</v>
      </c>
      <c r="F25064">
        <v>610</v>
      </c>
      <c r="G25064">
        <v>17914</v>
      </c>
      <c r="H25064">
        <v>847</v>
      </c>
      <c r="I25064" s="119" t="s">
        <v>16</v>
      </c>
      <c r="J25064" s="119" t="s">
        <v>222</v>
      </c>
      <c r="K25064" s="1">
        <v>46255.758941458334</v>
      </c>
      <c r="L25064">
        <v>973</v>
      </c>
      <c r="M25064">
        <v>3145</v>
      </c>
      <c r="N25064">
        <v>396</v>
      </c>
      <c r="O25064">
        <v>790</v>
      </c>
      <c r="P25064" s="119" t="s">
        <v>20254</v>
      </c>
    </row>
    <row r="25065" spans="1:16" x14ac:dyDescent="0.25">
      <c r="A25065">
        <v>84554</v>
      </c>
      <c r="B25065" s="119" t="s">
        <v>17343</v>
      </c>
      <c r="C25065">
        <v>0</v>
      </c>
      <c r="E25065">
        <v>1812</v>
      </c>
      <c r="F25065">
        <v>57514</v>
      </c>
      <c r="G25065">
        <v>25</v>
      </c>
      <c r="H25065">
        <v>87511</v>
      </c>
      <c r="I25065" s="119" t="s">
        <v>6335</v>
      </c>
      <c r="J25065" s="119" t="s">
        <v>24</v>
      </c>
      <c r="K25065" s="1">
        <v>46255.758941458334</v>
      </c>
      <c r="L25065">
        <v>3</v>
      </c>
      <c r="M25065">
        <v>2</v>
      </c>
      <c r="N25065">
        <v>1</v>
      </c>
      <c r="O25065">
        <v>0</v>
      </c>
      <c r="P25065" s="119" t="s">
        <v>20254</v>
      </c>
    </row>
    <row r="25066" spans="1:16" x14ac:dyDescent="0.25">
      <c r="A25066">
        <v>84555</v>
      </c>
      <c r="B25066" s="119" t="s">
        <v>17344</v>
      </c>
      <c r="C25066">
        <v>80</v>
      </c>
      <c r="D25066">
        <v>69370</v>
      </c>
      <c r="E25066">
        <v>69</v>
      </c>
      <c r="F25066">
        <v>168001</v>
      </c>
      <c r="G25066">
        <v>1</v>
      </c>
      <c r="H25066">
        <v>4004431</v>
      </c>
      <c r="I25066" s="119" t="s">
        <v>19</v>
      </c>
      <c r="J25066" s="119" t="s">
        <v>24</v>
      </c>
      <c r="K25066" s="1">
        <v>46255.758941458334</v>
      </c>
      <c r="L25066">
        <v>0</v>
      </c>
      <c r="M25066">
        <v>0</v>
      </c>
      <c r="N25066">
        <v>0</v>
      </c>
      <c r="O25066">
        <v>0</v>
      </c>
      <c r="P25066" s="119" t="s">
        <v>20254</v>
      </c>
    </row>
    <row r="25067" spans="1:16" x14ac:dyDescent="0.25">
      <c r="A25067">
        <v>84560</v>
      </c>
      <c r="B25067" s="119" t="s">
        <v>17345</v>
      </c>
      <c r="C25067">
        <v>0</v>
      </c>
      <c r="E25067">
        <v>0</v>
      </c>
      <c r="F25067">
        <v>0</v>
      </c>
      <c r="G25067">
        <v>4318</v>
      </c>
      <c r="H25067">
        <v>33</v>
      </c>
      <c r="I25067" s="119" t="s">
        <v>16</v>
      </c>
      <c r="J25067" s="119" t="s">
        <v>24</v>
      </c>
      <c r="K25067" s="1">
        <v>46255.758941458334</v>
      </c>
      <c r="L25067">
        <v>0</v>
      </c>
      <c r="M25067">
        <v>41</v>
      </c>
      <c r="N25067">
        <v>0</v>
      </c>
      <c r="O25067">
        <v>7</v>
      </c>
      <c r="P25067" s="119" t="s">
        <v>20254</v>
      </c>
    </row>
    <row r="25068" spans="1:16" x14ac:dyDescent="0.25">
      <c r="A25068">
        <v>84562</v>
      </c>
      <c r="B25068" s="119" t="s">
        <v>17346</v>
      </c>
      <c r="C25068">
        <v>0</v>
      </c>
      <c r="E25068">
        <v>0</v>
      </c>
      <c r="F25068">
        <v>0</v>
      </c>
      <c r="G25068">
        <v>0</v>
      </c>
      <c r="H25068">
        <v>0</v>
      </c>
      <c r="I25068" s="119" t="s">
        <v>16</v>
      </c>
      <c r="J25068" s="119" t="s">
        <v>24</v>
      </c>
      <c r="K25068" s="1">
        <v>46255.758941458334</v>
      </c>
      <c r="L25068">
        <v>0</v>
      </c>
      <c r="M25068">
        <v>0</v>
      </c>
      <c r="N25068">
        <v>0</v>
      </c>
      <c r="O25068">
        <v>0</v>
      </c>
      <c r="P25068" s="119" t="s">
        <v>20254</v>
      </c>
    </row>
    <row r="25069" spans="1:16" x14ac:dyDescent="0.25">
      <c r="A25069">
        <v>84564</v>
      </c>
      <c r="B25069" s="119" t="s">
        <v>17347</v>
      </c>
      <c r="C25069">
        <v>80</v>
      </c>
      <c r="D25069">
        <v>84505</v>
      </c>
      <c r="E25069">
        <v>59</v>
      </c>
      <c r="F25069">
        <v>100064</v>
      </c>
      <c r="G25069">
        <v>111</v>
      </c>
      <c r="H25069">
        <v>189998</v>
      </c>
      <c r="I25069" s="119" t="s">
        <v>4726</v>
      </c>
      <c r="J25069" s="119" t="s">
        <v>24</v>
      </c>
      <c r="K25069" s="1">
        <v>46255.758941458334</v>
      </c>
      <c r="L25069">
        <v>6</v>
      </c>
      <c r="M25069">
        <v>10</v>
      </c>
      <c r="N25069">
        <v>3</v>
      </c>
      <c r="O25069">
        <v>2</v>
      </c>
      <c r="P25069" s="119" t="s">
        <v>20254</v>
      </c>
    </row>
    <row r="25070" spans="1:16" x14ac:dyDescent="0.25">
      <c r="A25070">
        <v>84567</v>
      </c>
      <c r="B25070" s="119" t="s">
        <v>17348</v>
      </c>
      <c r="C25070">
        <v>80</v>
      </c>
      <c r="D25070">
        <v>84171</v>
      </c>
      <c r="E25070">
        <v>682</v>
      </c>
      <c r="F25070">
        <v>2550</v>
      </c>
      <c r="G25070">
        <v>688</v>
      </c>
      <c r="H25070">
        <v>3979</v>
      </c>
      <c r="I25070" s="119" t="s">
        <v>19</v>
      </c>
      <c r="J25070" s="119" t="s">
        <v>24</v>
      </c>
      <c r="K25070" s="1">
        <v>46255.758941458334</v>
      </c>
      <c r="L25070">
        <v>509</v>
      </c>
      <c r="M25070">
        <v>59</v>
      </c>
      <c r="N25070">
        <v>158</v>
      </c>
      <c r="O25070">
        <v>14</v>
      </c>
      <c r="P25070" s="119" t="s">
        <v>20254</v>
      </c>
    </row>
    <row r="25071" spans="1:16" x14ac:dyDescent="0.25">
      <c r="A25071">
        <v>84582</v>
      </c>
      <c r="B25071" s="119" t="s">
        <v>17349</v>
      </c>
      <c r="C25071">
        <v>0</v>
      </c>
      <c r="E25071">
        <v>0</v>
      </c>
      <c r="F25071">
        <v>0</v>
      </c>
      <c r="G25071">
        <v>54547</v>
      </c>
      <c r="H25071">
        <v>10</v>
      </c>
      <c r="I25071" s="119" t="s">
        <v>6335</v>
      </c>
      <c r="J25071" s="119" t="s">
        <v>24</v>
      </c>
      <c r="K25071" s="1">
        <v>46255.758941458334</v>
      </c>
      <c r="L25071">
        <v>0</v>
      </c>
      <c r="M25071">
        <v>128</v>
      </c>
      <c r="N25071">
        <v>0</v>
      </c>
      <c r="O25071">
        <v>15</v>
      </c>
      <c r="P25071" s="119" t="s">
        <v>20254</v>
      </c>
    </row>
    <row r="25072" spans="1:16" x14ac:dyDescent="0.25">
      <c r="A25072">
        <v>84598</v>
      </c>
      <c r="B25072" s="119" t="s">
        <v>17350</v>
      </c>
      <c r="C25072">
        <v>80</v>
      </c>
      <c r="D25072">
        <v>84171</v>
      </c>
      <c r="E25072">
        <v>1200</v>
      </c>
      <c r="F25072">
        <v>2701</v>
      </c>
      <c r="G25072">
        <v>1172</v>
      </c>
      <c r="H25072">
        <v>3998</v>
      </c>
      <c r="I25072" s="119" t="s">
        <v>19</v>
      </c>
      <c r="J25072" s="119" t="s">
        <v>24</v>
      </c>
      <c r="K25072" s="1">
        <v>46255.758941458334</v>
      </c>
      <c r="L25072">
        <v>496</v>
      </c>
      <c r="M25072">
        <v>136</v>
      </c>
      <c r="N25072">
        <v>165</v>
      </c>
      <c r="O25072">
        <v>43</v>
      </c>
      <c r="P25072" s="119" t="s">
        <v>20254</v>
      </c>
    </row>
    <row r="25073" spans="1:16" x14ac:dyDescent="0.25">
      <c r="A25073">
        <v>84602</v>
      </c>
      <c r="B25073" s="119" t="s">
        <v>17351</v>
      </c>
      <c r="C25073">
        <v>0</v>
      </c>
      <c r="E25073">
        <v>937</v>
      </c>
      <c r="F25073">
        <v>12255</v>
      </c>
      <c r="G25073">
        <v>92</v>
      </c>
      <c r="H25073">
        <v>35034</v>
      </c>
      <c r="I25073" s="119" t="s">
        <v>3582</v>
      </c>
      <c r="J25073" s="119" t="s">
        <v>17</v>
      </c>
      <c r="K25073" s="1">
        <v>46255.758941458334</v>
      </c>
      <c r="L25073">
        <v>18</v>
      </c>
      <c r="M25073">
        <v>3</v>
      </c>
      <c r="N25073">
        <v>17</v>
      </c>
      <c r="O25073">
        <v>1</v>
      </c>
      <c r="P25073" s="119" t="s">
        <v>20254</v>
      </c>
    </row>
    <row r="25074" spans="1:16" x14ac:dyDescent="0.25">
      <c r="A25074">
        <v>84604</v>
      </c>
      <c r="B25074" s="119" t="s">
        <v>17352</v>
      </c>
      <c r="C25074">
        <v>80</v>
      </c>
      <c r="E25074">
        <v>1643</v>
      </c>
      <c r="F25074">
        <v>1405</v>
      </c>
      <c r="G25074">
        <v>1106</v>
      </c>
      <c r="H25074">
        <v>2261</v>
      </c>
      <c r="I25074" s="119" t="s">
        <v>4726</v>
      </c>
      <c r="J25074" s="119" t="s">
        <v>222</v>
      </c>
      <c r="K25074" s="1">
        <v>46255.758941458334</v>
      </c>
      <c r="L25074">
        <v>798</v>
      </c>
      <c r="M25074">
        <v>9</v>
      </c>
      <c r="N25074">
        <v>334</v>
      </c>
      <c r="O25074">
        <v>1</v>
      </c>
      <c r="P25074" s="119" t="s">
        <v>20254</v>
      </c>
    </row>
    <row r="25075" spans="1:16" x14ac:dyDescent="0.25">
      <c r="A25075">
        <v>84607</v>
      </c>
      <c r="B25075" s="119" t="s">
        <v>17353</v>
      </c>
      <c r="C25075">
        <v>0</v>
      </c>
      <c r="E25075">
        <v>0</v>
      </c>
      <c r="F25075">
        <v>0</v>
      </c>
      <c r="G25075">
        <v>0</v>
      </c>
      <c r="H25075">
        <v>0</v>
      </c>
      <c r="I25075" s="119" t="s">
        <v>16</v>
      </c>
      <c r="J25075" s="119" t="s">
        <v>24</v>
      </c>
      <c r="K25075" s="1">
        <v>46255.758941458334</v>
      </c>
      <c r="L25075">
        <v>0</v>
      </c>
      <c r="M25075">
        <v>0</v>
      </c>
      <c r="N25075">
        <v>0</v>
      </c>
      <c r="O25075">
        <v>0</v>
      </c>
      <c r="P25075" s="119" t="s">
        <v>20254</v>
      </c>
    </row>
    <row r="25076" spans="1:16" x14ac:dyDescent="0.25">
      <c r="A25076">
        <v>84618</v>
      </c>
      <c r="B25076" s="119" t="s">
        <v>17354</v>
      </c>
      <c r="C25076">
        <v>0</v>
      </c>
      <c r="E25076">
        <v>0</v>
      </c>
      <c r="F25076">
        <v>0</v>
      </c>
      <c r="G25076">
        <v>0</v>
      </c>
      <c r="H25076">
        <v>0</v>
      </c>
      <c r="I25076" s="119" t="s">
        <v>16</v>
      </c>
      <c r="J25076" s="119" t="s">
        <v>24</v>
      </c>
      <c r="K25076" s="1">
        <v>46255.758941458334</v>
      </c>
      <c r="L25076">
        <v>0</v>
      </c>
      <c r="M25076">
        <v>0</v>
      </c>
      <c r="N25076">
        <v>0</v>
      </c>
      <c r="O25076">
        <v>0</v>
      </c>
      <c r="P25076" s="119" t="s">
        <v>20254</v>
      </c>
    </row>
    <row r="25077" spans="1:16" x14ac:dyDescent="0.25">
      <c r="A25077">
        <v>84623</v>
      </c>
      <c r="B25077" s="119" t="s">
        <v>17355</v>
      </c>
      <c r="C25077">
        <v>0</v>
      </c>
      <c r="E25077">
        <v>448</v>
      </c>
      <c r="F25077">
        <v>14747</v>
      </c>
      <c r="G25077">
        <v>112</v>
      </c>
      <c r="H25077">
        <v>40800</v>
      </c>
      <c r="I25077" s="119" t="s">
        <v>3582</v>
      </c>
      <c r="J25077" s="119" t="s">
        <v>17</v>
      </c>
      <c r="K25077" s="1">
        <v>46255.758941458334</v>
      </c>
      <c r="L25077">
        <v>3</v>
      </c>
      <c r="M25077">
        <v>8</v>
      </c>
      <c r="N25077">
        <v>2</v>
      </c>
      <c r="O25077">
        <v>4</v>
      </c>
      <c r="P25077" s="119" t="s">
        <v>20254</v>
      </c>
    </row>
    <row r="25078" spans="1:16" x14ac:dyDescent="0.25">
      <c r="A25078">
        <v>84632</v>
      </c>
      <c r="B25078" s="119" t="s">
        <v>17356</v>
      </c>
      <c r="C25078">
        <v>80</v>
      </c>
      <c r="E25078">
        <v>87</v>
      </c>
      <c r="F25078">
        <v>60084</v>
      </c>
      <c r="G25078">
        <v>49</v>
      </c>
      <c r="H25078">
        <v>100049</v>
      </c>
      <c r="I25078" s="119" t="s">
        <v>4726</v>
      </c>
      <c r="J25078" s="119" t="s">
        <v>24</v>
      </c>
      <c r="K25078" s="1">
        <v>46255.758941458334</v>
      </c>
      <c r="L25078">
        <v>14</v>
      </c>
      <c r="M25078">
        <v>1</v>
      </c>
      <c r="N25078">
        <v>1</v>
      </c>
      <c r="O25078">
        <v>0</v>
      </c>
      <c r="P25078" s="119" t="s">
        <v>20254</v>
      </c>
    </row>
    <row r="25079" spans="1:16" x14ac:dyDescent="0.25">
      <c r="A25079">
        <v>84635</v>
      </c>
      <c r="B25079" s="119" t="s">
        <v>17357</v>
      </c>
      <c r="C25079">
        <v>0</v>
      </c>
      <c r="E25079">
        <v>0</v>
      </c>
      <c r="F25079">
        <v>0</v>
      </c>
      <c r="G25079">
        <v>0</v>
      </c>
      <c r="H25079">
        <v>0</v>
      </c>
      <c r="I25079" s="119" t="s">
        <v>16</v>
      </c>
      <c r="J25079" s="119" t="s">
        <v>24</v>
      </c>
      <c r="K25079" s="1">
        <v>46255.758941458334</v>
      </c>
      <c r="L25079">
        <v>0</v>
      </c>
      <c r="M25079">
        <v>0</v>
      </c>
      <c r="N25079">
        <v>0</v>
      </c>
      <c r="O25079">
        <v>0</v>
      </c>
      <c r="P25079" s="119" t="s">
        <v>20254</v>
      </c>
    </row>
    <row r="25080" spans="1:16" x14ac:dyDescent="0.25">
      <c r="A25080">
        <v>84639</v>
      </c>
      <c r="B25080" s="119" t="s">
        <v>17358</v>
      </c>
      <c r="C25080">
        <v>80</v>
      </c>
      <c r="D25080">
        <v>84171</v>
      </c>
      <c r="E25080">
        <v>690</v>
      </c>
      <c r="F25080">
        <v>2300</v>
      </c>
      <c r="G25080">
        <v>859</v>
      </c>
      <c r="H25080">
        <v>4072</v>
      </c>
      <c r="I25080" s="119" t="s">
        <v>19</v>
      </c>
      <c r="J25080" s="119" t="s">
        <v>24</v>
      </c>
      <c r="K25080" s="1">
        <v>46255.758941458334</v>
      </c>
      <c r="L25080">
        <v>79</v>
      </c>
      <c r="M25080">
        <v>118</v>
      </c>
      <c r="N25080">
        <v>39</v>
      </c>
      <c r="O25080">
        <v>20</v>
      </c>
      <c r="P25080" s="119" t="s">
        <v>20254</v>
      </c>
    </row>
    <row r="25081" spans="1:16" x14ac:dyDescent="0.25">
      <c r="A25081">
        <v>84660</v>
      </c>
      <c r="B25081" s="119" t="s">
        <v>20130</v>
      </c>
      <c r="C25081">
        <v>80</v>
      </c>
      <c r="D25081">
        <v>84505</v>
      </c>
      <c r="E25081">
        <v>71</v>
      </c>
      <c r="F25081">
        <v>167673</v>
      </c>
      <c r="G25081">
        <v>50</v>
      </c>
      <c r="H25081">
        <v>289692</v>
      </c>
      <c r="I25081" s="119" t="s">
        <v>4726</v>
      </c>
      <c r="J25081" s="119" t="s">
        <v>24</v>
      </c>
      <c r="K25081" s="1">
        <v>46255.758941458334</v>
      </c>
      <c r="L25081">
        <v>17</v>
      </c>
      <c r="M25081">
        <v>9</v>
      </c>
      <c r="N25081">
        <v>5</v>
      </c>
      <c r="O25081">
        <v>3</v>
      </c>
      <c r="P25081" s="119" t="s">
        <v>20254</v>
      </c>
    </row>
    <row r="25082" spans="1:16" x14ac:dyDescent="0.25">
      <c r="A25082">
        <v>84664</v>
      </c>
      <c r="B25082" s="119" t="s">
        <v>17359</v>
      </c>
      <c r="C25082">
        <v>0</v>
      </c>
      <c r="E25082">
        <v>0</v>
      </c>
      <c r="F25082">
        <v>0</v>
      </c>
      <c r="G25082">
        <v>57886</v>
      </c>
      <c r="H25082">
        <v>4</v>
      </c>
      <c r="I25082" s="119" t="s">
        <v>6335</v>
      </c>
      <c r="J25082" s="119" t="s">
        <v>24</v>
      </c>
      <c r="K25082" s="1">
        <v>46255.758941458334</v>
      </c>
      <c r="L25082">
        <v>0</v>
      </c>
      <c r="M25082">
        <v>144</v>
      </c>
      <c r="N25082">
        <v>0</v>
      </c>
      <c r="O25082">
        <v>25</v>
      </c>
      <c r="P25082" s="119" t="s">
        <v>20254</v>
      </c>
    </row>
    <row r="25083" spans="1:16" x14ac:dyDescent="0.25">
      <c r="A25083">
        <v>84676</v>
      </c>
      <c r="B25083" s="119" t="s">
        <v>17360</v>
      </c>
      <c r="C25083">
        <v>0</v>
      </c>
      <c r="E25083">
        <v>3620</v>
      </c>
      <c r="F25083">
        <v>1977</v>
      </c>
      <c r="G25083">
        <v>1519</v>
      </c>
      <c r="H25083">
        <v>9368</v>
      </c>
      <c r="I25083" s="119" t="s">
        <v>16</v>
      </c>
      <c r="J25083" s="119" t="s">
        <v>139</v>
      </c>
      <c r="K25083" s="1">
        <v>46255.758941458334</v>
      </c>
      <c r="L25083">
        <v>151</v>
      </c>
      <c r="M25083">
        <v>3</v>
      </c>
      <c r="N25083">
        <v>0</v>
      </c>
      <c r="O25083">
        <v>0</v>
      </c>
      <c r="P25083" s="119" t="s">
        <v>20254</v>
      </c>
    </row>
    <row r="25084" spans="1:16" x14ac:dyDescent="0.25">
      <c r="A25084">
        <v>84685</v>
      </c>
      <c r="B25084" s="119" t="s">
        <v>17361</v>
      </c>
      <c r="C25084">
        <v>80</v>
      </c>
      <c r="D25084">
        <v>84171</v>
      </c>
      <c r="E25084">
        <v>834</v>
      </c>
      <c r="F25084">
        <v>2608</v>
      </c>
      <c r="G25084">
        <v>904</v>
      </c>
      <c r="H25084">
        <v>3988</v>
      </c>
      <c r="I25084" s="119" t="s">
        <v>19</v>
      </c>
      <c r="J25084" s="119" t="s">
        <v>24</v>
      </c>
      <c r="K25084" s="1">
        <v>46255.758941458334</v>
      </c>
      <c r="L25084">
        <v>35</v>
      </c>
      <c r="M25084">
        <v>66</v>
      </c>
      <c r="N25084">
        <v>7</v>
      </c>
      <c r="O25084">
        <v>17</v>
      </c>
      <c r="P25084" s="119" t="s">
        <v>20254</v>
      </c>
    </row>
    <row r="25085" spans="1:16" x14ac:dyDescent="0.25">
      <c r="A25085">
        <v>84688</v>
      </c>
      <c r="B25085" s="119" t="s">
        <v>17362</v>
      </c>
      <c r="C25085">
        <v>0</v>
      </c>
      <c r="E25085">
        <v>159</v>
      </c>
      <c r="F25085">
        <v>6202</v>
      </c>
      <c r="G25085">
        <v>135</v>
      </c>
      <c r="H25085">
        <v>9989</v>
      </c>
      <c r="I25085" s="119" t="s">
        <v>16</v>
      </c>
      <c r="J25085" s="119" t="s">
        <v>24</v>
      </c>
      <c r="K25085" s="1">
        <v>46255.758941458334</v>
      </c>
      <c r="L25085">
        <v>18</v>
      </c>
      <c r="M25085">
        <v>36</v>
      </c>
      <c r="N25085">
        <v>2</v>
      </c>
      <c r="O25085">
        <v>11</v>
      </c>
      <c r="P25085" s="119" t="s">
        <v>20254</v>
      </c>
    </row>
    <row r="25086" spans="1:16" x14ac:dyDescent="0.25">
      <c r="A25086">
        <v>84696</v>
      </c>
      <c r="B25086" s="119" t="s">
        <v>17363</v>
      </c>
      <c r="C25086">
        <v>0</v>
      </c>
      <c r="E25086">
        <v>630213</v>
      </c>
      <c r="F25086">
        <v>7</v>
      </c>
      <c r="G25086">
        <v>106250</v>
      </c>
      <c r="H25086">
        <v>22</v>
      </c>
      <c r="I25086" s="119" t="s">
        <v>3582</v>
      </c>
      <c r="J25086" s="119" t="s">
        <v>139</v>
      </c>
      <c r="K25086" s="1">
        <v>46255.758941458334</v>
      </c>
      <c r="L25086">
        <v>4214</v>
      </c>
      <c r="M25086">
        <v>3804</v>
      </c>
      <c r="N25086">
        <v>1278</v>
      </c>
      <c r="O25086">
        <v>905</v>
      </c>
      <c r="P25086" s="119" t="s">
        <v>20254</v>
      </c>
    </row>
    <row r="25087" spans="1:16" x14ac:dyDescent="0.25">
      <c r="A25087">
        <v>84725</v>
      </c>
      <c r="B25087" s="119" t="s">
        <v>17364</v>
      </c>
      <c r="C25087">
        <v>0</v>
      </c>
      <c r="E25087">
        <v>89</v>
      </c>
      <c r="F25087">
        <v>400037</v>
      </c>
      <c r="G25087">
        <v>14</v>
      </c>
      <c r="H25087">
        <v>1000000</v>
      </c>
      <c r="I25087" s="119" t="s">
        <v>6335</v>
      </c>
      <c r="J25087" s="119" t="s">
        <v>24</v>
      </c>
      <c r="K25087" s="1">
        <v>46255.758941458334</v>
      </c>
      <c r="L25087">
        <v>2</v>
      </c>
      <c r="M25087">
        <v>0</v>
      </c>
      <c r="N25087">
        <v>2</v>
      </c>
      <c r="O25087">
        <v>0</v>
      </c>
      <c r="P25087" s="119" t="s">
        <v>20254</v>
      </c>
    </row>
    <row r="25088" spans="1:16" x14ac:dyDescent="0.25">
      <c r="A25088">
        <v>84726</v>
      </c>
      <c r="B25088" s="119" t="s">
        <v>17365</v>
      </c>
      <c r="C25088">
        <v>80</v>
      </c>
      <c r="E25088">
        <v>2209</v>
      </c>
      <c r="F25088">
        <v>1751</v>
      </c>
      <c r="G25088">
        <v>1787</v>
      </c>
      <c r="H25088">
        <v>2174</v>
      </c>
      <c r="I25088" s="119" t="s">
        <v>4726</v>
      </c>
      <c r="J25088" s="119" t="s">
        <v>222</v>
      </c>
      <c r="K25088" s="1">
        <v>46255.758941458334</v>
      </c>
      <c r="L25088">
        <v>1521</v>
      </c>
      <c r="M25088">
        <v>393</v>
      </c>
      <c r="N25088">
        <v>631</v>
      </c>
      <c r="O25088">
        <v>90</v>
      </c>
      <c r="P25088" s="119" t="s">
        <v>20254</v>
      </c>
    </row>
    <row r="25089" spans="1:16" x14ac:dyDescent="0.25">
      <c r="A25089">
        <v>84727</v>
      </c>
      <c r="B25089" s="119" t="s">
        <v>20131</v>
      </c>
      <c r="C25089">
        <v>80</v>
      </c>
      <c r="D25089">
        <v>84505</v>
      </c>
      <c r="E25089">
        <v>43</v>
      </c>
      <c r="F25089">
        <v>61524</v>
      </c>
      <c r="G25089">
        <v>89</v>
      </c>
      <c r="H25089">
        <v>139989</v>
      </c>
      <c r="I25089" s="119" t="s">
        <v>4726</v>
      </c>
      <c r="J25089" s="119" t="s">
        <v>24</v>
      </c>
      <c r="K25089" s="1">
        <v>46255.758941458334</v>
      </c>
      <c r="L25089">
        <v>9</v>
      </c>
      <c r="M25089">
        <v>4</v>
      </c>
      <c r="N25089">
        <v>6</v>
      </c>
      <c r="O25089">
        <v>2</v>
      </c>
      <c r="P25089" s="119" t="s">
        <v>20254</v>
      </c>
    </row>
    <row r="25090" spans="1:16" x14ac:dyDescent="0.25">
      <c r="A25090">
        <v>84731</v>
      </c>
      <c r="B25090" s="119" t="s">
        <v>17366</v>
      </c>
      <c r="C25090">
        <v>0</v>
      </c>
      <c r="E25090">
        <v>1148748</v>
      </c>
      <c r="F25090">
        <v>176</v>
      </c>
      <c r="G25090">
        <v>6168139</v>
      </c>
      <c r="H25090">
        <v>177</v>
      </c>
      <c r="I25090" s="119" t="s">
        <v>1909</v>
      </c>
      <c r="J25090" s="119" t="s">
        <v>139</v>
      </c>
      <c r="K25090" s="1">
        <v>46255.758941458334</v>
      </c>
      <c r="L25090">
        <v>2429395</v>
      </c>
      <c r="M25090">
        <v>1300114</v>
      </c>
      <c r="N25090">
        <v>513226</v>
      </c>
      <c r="O25090">
        <v>379556</v>
      </c>
      <c r="P25090" s="119" t="s">
        <v>20254</v>
      </c>
    </row>
    <row r="25091" spans="1:16" x14ac:dyDescent="0.25">
      <c r="A25091">
        <v>84732</v>
      </c>
      <c r="B25091" s="119" t="s">
        <v>20132</v>
      </c>
      <c r="C25091">
        <v>80</v>
      </c>
      <c r="D25091">
        <v>84505</v>
      </c>
      <c r="E25091">
        <v>57</v>
      </c>
      <c r="F25091">
        <v>70239</v>
      </c>
      <c r="G25091">
        <v>74</v>
      </c>
      <c r="H25091">
        <v>159527</v>
      </c>
      <c r="I25091" s="119" t="s">
        <v>4726</v>
      </c>
      <c r="J25091" s="119" t="s">
        <v>24</v>
      </c>
      <c r="K25091" s="1">
        <v>46255.758941458334</v>
      </c>
      <c r="L25091">
        <v>5</v>
      </c>
      <c r="M25091">
        <v>5</v>
      </c>
      <c r="N25091">
        <v>0</v>
      </c>
      <c r="O25091">
        <v>3</v>
      </c>
      <c r="P25091" s="119" t="s">
        <v>20254</v>
      </c>
    </row>
    <row r="25092" spans="1:16" x14ac:dyDescent="0.25">
      <c r="A25092">
        <v>84744</v>
      </c>
      <c r="B25092" s="119" t="s">
        <v>17367</v>
      </c>
      <c r="C25092">
        <v>0</v>
      </c>
      <c r="E25092">
        <v>0</v>
      </c>
      <c r="F25092">
        <v>0</v>
      </c>
      <c r="G25092">
        <v>0</v>
      </c>
      <c r="H25092">
        <v>0</v>
      </c>
      <c r="I25092" s="119" t="s">
        <v>16</v>
      </c>
      <c r="J25092" s="119" t="s">
        <v>24</v>
      </c>
      <c r="K25092" s="1">
        <v>46255.758941458334</v>
      </c>
      <c r="L25092">
        <v>0</v>
      </c>
      <c r="M25092">
        <v>0</v>
      </c>
      <c r="N25092">
        <v>0</v>
      </c>
      <c r="O25092">
        <v>0</v>
      </c>
      <c r="P25092" s="119" t="s">
        <v>20254</v>
      </c>
    </row>
    <row r="25093" spans="1:16" x14ac:dyDescent="0.25">
      <c r="A25093">
        <v>84749</v>
      </c>
      <c r="B25093" s="119" t="s">
        <v>17368</v>
      </c>
      <c r="C25093">
        <v>60</v>
      </c>
      <c r="E25093">
        <v>1104</v>
      </c>
      <c r="F25093">
        <v>13351</v>
      </c>
      <c r="G25093">
        <v>603</v>
      </c>
      <c r="H25093">
        <v>20761</v>
      </c>
      <c r="I25093" s="119" t="s">
        <v>7033</v>
      </c>
      <c r="J25093" s="119" t="s">
        <v>24</v>
      </c>
      <c r="K25093" s="1">
        <v>46255.758941458334</v>
      </c>
      <c r="L25093">
        <v>103</v>
      </c>
      <c r="M25093">
        <v>79</v>
      </c>
      <c r="N25093">
        <v>11</v>
      </c>
      <c r="O25093">
        <v>34</v>
      </c>
      <c r="P25093" s="119" t="s">
        <v>20262</v>
      </c>
    </row>
    <row r="25094" spans="1:16" x14ac:dyDescent="0.25">
      <c r="A25094">
        <v>84750</v>
      </c>
      <c r="B25094" s="119" t="s">
        <v>17369</v>
      </c>
      <c r="C25094">
        <v>80</v>
      </c>
      <c r="E25094">
        <v>2676</v>
      </c>
      <c r="F25094">
        <v>1742</v>
      </c>
      <c r="G25094">
        <v>654</v>
      </c>
      <c r="H25094">
        <v>2300</v>
      </c>
      <c r="I25094" s="119" t="s">
        <v>4726</v>
      </c>
      <c r="J25094" s="119" t="s">
        <v>222</v>
      </c>
      <c r="K25094" s="1">
        <v>46255.758941458334</v>
      </c>
      <c r="L25094">
        <v>512</v>
      </c>
      <c r="M25094">
        <v>22</v>
      </c>
      <c r="N25094">
        <v>353</v>
      </c>
      <c r="O25094">
        <v>8</v>
      </c>
      <c r="P25094" s="119" t="s">
        <v>20254</v>
      </c>
    </row>
    <row r="25095" spans="1:16" x14ac:dyDescent="0.25">
      <c r="A25095">
        <v>84759</v>
      </c>
      <c r="B25095" s="119" t="s">
        <v>17370</v>
      </c>
      <c r="C25095">
        <v>0</v>
      </c>
      <c r="E25095">
        <v>325</v>
      </c>
      <c r="F25095">
        <v>17347</v>
      </c>
      <c r="G25095">
        <v>111</v>
      </c>
      <c r="H25095">
        <v>32039</v>
      </c>
      <c r="I25095" s="119" t="s">
        <v>6335</v>
      </c>
      <c r="J25095" s="119" t="s">
        <v>24</v>
      </c>
      <c r="K25095" s="1">
        <v>46255.758941458334</v>
      </c>
      <c r="L25095">
        <v>18</v>
      </c>
      <c r="M25095">
        <v>9</v>
      </c>
      <c r="N25095">
        <v>9</v>
      </c>
      <c r="O25095">
        <v>6</v>
      </c>
      <c r="P25095" s="119" t="s">
        <v>20254</v>
      </c>
    </row>
    <row r="25096" spans="1:16" x14ac:dyDescent="0.25">
      <c r="A25096">
        <v>84766</v>
      </c>
      <c r="B25096" s="119" t="s">
        <v>17371</v>
      </c>
      <c r="C25096">
        <v>80</v>
      </c>
      <c r="E25096">
        <v>2170</v>
      </c>
      <c r="F25096">
        <v>1879</v>
      </c>
      <c r="G25096">
        <v>2680</v>
      </c>
      <c r="H25096">
        <v>2120</v>
      </c>
      <c r="I25096" s="119" t="s">
        <v>4726</v>
      </c>
      <c r="J25096" s="119" t="s">
        <v>222</v>
      </c>
      <c r="K25096" s="1">
        <v>46255.758941458334</v>
      </c>
      <c r="L25096">
        <v>1405</v>
      </c>
      <c r="M25096">
        <v>377</v>
      </c>
      <c r="N25096">
        <v>344</v>
      </c>
      <c r="O25096">
        <v>169</v>
      </c>
      <c r="P25096" s="119" t="s">
        <v>20254</v>
      </c>
    </row>
    <row r="25097" spans="1:16" x14ac:dyDescent="0.25">
      <c r="A25097">
        <v>84774</v>
      </c>
      <c r="B25097" s="119" t="s">
        <v>17372</v>
      </c>
      <c r="C25097">
        <v>80</v>
      </c>
      <c r="D25097">
        <v>24516</v>
      </c>
      <c r="E25097">
        <v>213</v>
      </c>
      <c r="F25097">
        <v>10525</v>
      </c>
      <c r="G25097">
        <v>0</v>
      </c>
      <c r="H25097">
        <v>0</v>
      </c>
      <c r="I25097" s="119" t="s">
        <v>4611</v>
      </c>
      <c r="J25097" s="119" t="s">
        <v>24</v>
      </c>
      <c r="K25097" s="1">
        <v>46255.758941458334</v>
      </c>
      <c r="L25097">
        <v>0</v>
      </c>
      <c r="M25097">
        <v>0</v>
      </c>
      <c r="N25097">
        <v>0</v>
      </c>
      <c r="O25097">
        <v>0</v>
      </c>
      <c r="P25097" s="119" t="s">
        <v>20254</v>
      </c>
    </row>
    <row r="25098" spans="1:16" x14ac:dyDescent="0.25">
      <c r="A25098">
        <v>84788</v>
      </c>
      <c r="B25098" s="119" t="s">
        <v>17373</v>
      </c>
      <c r="C25098">
        <v>80</v>
      </c>
      <c r="D25098">
        <v>83367</v>
      </c>
      <c r="E25098">
        <v>62</v>
      </c>
      <c r="F25098">
        <v>1427060</v>
      </c>
      <c r="G25098">
        <v>41</v>
      </c>
      <c r="H25098">
        <v>2339996</v>
      </c>
      <c r="I25098" s="119" t="s">
        <v>19</v>
      </c>
      <c r="J25098" s="119" t="s">
        <v>24</v>
      </c>
      <c r="K25098" s="1">
        <v>46255.758941458334</v>
      </c>
      <c r="L25098">
        <v>0</v>
      </c>
      <c r="M25098">
        <v>0</v>
      </c>
      <c r="N25098">
        <v>0</v>
      </c>
      <c r="O25098">
        <v>0</v>
      </c>
      <c r="P25098" s="119" t="s">
        <v>20254</v>
      </c>
    </row>
    <row r="25099" spans="1:16" x14ac:dyDescent="0.25">
      <c r="A25099">
        <v>84789</v>
      </c>
      <c r="B25099" s="119" t="s">
        <v>17374</v>
      </c>
      <c r="C25099">
        <v>80</v>
      </c>
      <c r="E25099">
        <v>653</v>
      </c>
      <c r="F25099">
        <v>2167</v>
      </c>
      <c r="G25099">
        <v>491</v>
      </c>
      <c r="H25099">
        <v>3261</v>
      </c>
      <c r="I25099" s="119" t="s">
        <v>4726</v>
      </c>
      <c r="J25099" s="119" t="s">
        <v>24</v>
      </c>
      <c r="K25099" s="1">
        <v>46255.758941458334</v>
      </c>
      <c r="L25099">
        <v>375</v>
      </c>
      <c r="M25099">
        <v>27</v>
      </c>
      <c r="N25099">
        <v>27</v>
      </c>
      <c r="O25099">
        <v>7</v>
      </c>
      <c r="P25099" s="119" t="s">
        <v>20254</v>
      </c>
    </row>
    <row r="25100" spans="1:16" x14ac:dyDescent="0.25">
      <c r="A25100">
        <v>84864</v>
      </c>
      <c r="B25100" s="119" t="s">
        <v>17375</v>
      </c>
      <c r="C25100">
        <v>0</v>
      </c>
      <c r="E25100">
        <v>1744</v>
      </c>
      <c r="F25100">
        <v>16314</v>
      </c>
      <c r="G25100">
        <v>2106</v>
      </c>
      <c r="H25100">
        <v>16969</v>
      </c>
      <c r="I25100" s="119" t="s">
        <v>6335</v>
      </c>
      <c r="J25100" s="119" t="s">
        <v>222</v>
      </c>
      <c r="K25100" s="1">
        <v>46255.758941458334</v>
      </c>
      <c r="L25100">
        <v>68</v>
      </c>
      <c r="M25100">
        <v>191</v>
      </c>
      <c r="N25100">
        <v>28</v>
      </c>
      <c r="O25100">
        <v>89</v>
      </c>
      <c r="P25100" s="119" t="s">
        <v>20254</v>
      </c>
    </row>
    <row r="25101" spans="1:16" x14ac:dyDescent="0.25">
      <c r="A25101">
        <v>84868</v>
      </c>
      <c r="B25101" s="119" t="s">
        <v>17376</v>
      </c>
      <c r="C25101">
        <v>0</v>
      </c>
      <c r="E25101">
        <v>323</v>
      </c>
      <c r="F25101">
        <v>199996</v>
      </c>
      <c r="G25101">
        <v>25</v>
      </c>
      <c r="H25101">
        <v>320113</v>
      </c>
      <c r="I25101" s="119" t="s">
        <v>16</v>
      </c>
      <c r="J25101" s="119" t="s">
        <v>13431</v>
      </c>
      <c r="K25101" s="1">
        <v>46255.758941458334</v>
      </c>
      <c r="L25101">
        <v>5</v>
      </c>
      <c r="M25101">
        <v>3</v>
      </c>
      <c r="N25101">
        <v>3</v>
      </c>
      <c r="O25101">
        <v>1</v>
      </c>
      <c r="P25101" s="119" t="s">
        <v>20254</v>
      </c>
    </row>
    <row r="25102" spans="1:16" x14ac:dyDescent="0.25">
      <c r="A25102">
        <v>84869</v>
      </c>
      <c r="B25102" s="119" t="s">
        <v>17377</v>
      </c>
      <c r="C25102">
        <v>0</v>
      </c>
      <c r="E25102">
        <v>328</v>
      </c>
      <c r="F25102">
        <v>492</v>
      </c>
      <c r="G25102">
        <v>206</v>
      </c>
      <c r="H25102">
        <v>5998</v>
      </c>
      <c r="I25102" s="119" t="s">
        <v>16</v>
      </c>
      <c r="J25102" s="119" t="s">
        <v>13431</v>
      </c>
      <c r="K25102" s="1">
        <v>46255.758941458334</v>
      </c>
      <c r="L25102">
        <v>0</v>
      </c>
      <c r="M25102">
        <v>1</v>
      </c>
      <c r="N25102">
        <v>0</v>
      </c>
      <c r="O25102">
        <v>0</v>
      </c>
      <c r="P25102" s="119" t="s">
        <v>20254</v>
      </c>
    </row>
    <row r="25103" spans="1:16" x14ac:dyDescent="0.25">
      <c r="A25103">
        <v>84870</v>
      </c>
      <c r="B25103" s="119" t="s">
        <v>17378</v>
      </c>
      <c r="C25103">
        <v>0</v>
      </c>
      <c r="E25103">
        <v>628</v>
      </c>
      <c r="F25103">
        <v>351815</v>
      </c>
      <c r="G25103">
        <v>14</v>
      </c>
      <c r="H25103">
        <v>749998</v>
      </c>
      <c r="I25103" s="119" t="s">
        <v>16</v>
      </c>
      <c r="J25103" s="119" t="s">
        <v>13431</v>
      </c>
      <c r="K25103" s="1">
        <v>46255.758941458334</v>
      </c>
      <c r="L25103">
        <v>1</v>
      </c>
      <c r="M25103">
        <v>2</v>
      </c>
      <c r="N25103">
        <v>0</v>
      </c>
      <c r="O25103">
        <v>0</v>
      </c>
      <c r="P25103" s="119" t="s">
        <v>20254</v>
      </c>
    </row>
    <row r="25104" spans="1:16" x14ac:dyDescent="0.25">
      <c r="A25104">
        <v>84871</v>
      </c>
      <c r="B25104" s="119" t="s">
        <v>17379</v>
      </c>
      <c r="C25104">
        <v>80</v>
      </c>
      <c r="E25104">
        <v>1890</v>
      </c>
      <c r="F25104">
        <v>20250099</v>
      </c>
      <c r="G25104">
        <v>11</v>
      </c>
      <c r="H25104">
        <v>47000000</v>
      </c>
      <c r="I25104" s="119" t="s">
        <v>7033</v>
      </c>
      <c r="J25104" s="119" t="s">
        <v>24</v>
      </c>
      <c r="K25104" s="1">
        <v>46255.758941458334</v>
      </c>
      <c r="L25104">
        <v>33</v>
      </c>
      <c r="M25104">
        <v>1</v>
      </c>
      <c r="N25104">
        <v>6</v>
      </c>
      <c r="O25104">
        <v>0</v>
      </c>
      <c r="P25104" s="119" t="s">
        <v>20254</v>
      </c>
    </row>
    <row r="25105" spans="1:16" x14ac:dyDescent="0.25">
      <c r="A25105">
        <v>84877</v>
      </c>
      <c r="B25105" s="119" t="s">
        <v>17380</v>
      </c>
      <c r="C25105">
        <v>0</v>
      </c>
      <c r="E25105">
        <v>283</v>
      </c>
      <c r="F25105">
        <v>8513</v>
      </c>
      <c r="G25105">
        <v>76</v>
      </c>
      <c r="H25105">
        <v>30939</v>
      </c>
      <c r="I25105" s="119" t="s">
        <v>16</v>
      </c>
      <c r="J25105" s="119" t="s">
        <v>13431</v>
      </c>
      <c r="K25105" s="1">
        <v>46255.758941458334</v>
      </c>
      <c r="L25105">
        <v>0</v>
      </c>
      <c r="M25105">
        <v>0</v>
      </c>
      <c r="N25105">
        <v>0</v>
      </c>
      <c r="O25105">
        <v>0</v>
      </c>
      <c r="P25105" s="119" t="s">
        <v>20254</v>
      </c>
    </row>
    <row r="25106" spans="1:16" x14ac:dyDescent="0.25">
      <c r="A25106">
        <v>84881</v>
      </c>
      <c r="B25106" s="119" t="s">
        <v>17381</v>
      </c>
      <c r="C25106">
        <v>0</v>
      </c>
      <c r="E25106">
        <v>275</v>
      </c>
      <c r="F25106">
        <v>370417</v>
      </c>
      <c r="G25106">
        <v>15</v>
      </c>
      <c r="H25106">
        <v>809997</v>
      </c>
      <c r="I25106" s="119" t="s">
        <v>16</v>
      </c>
      <c r="J25106" s="119" t="s">
        <v>13431</v>
      </c>
      <c r="K25106" s="1">
        <v>46255.758941458334</v>
      </c>
      <c r="L25106">
        <v>2</v>
      </c>
      <c r="M25106">
        <v>1</v>
      </c>
      <c r="N25106">
        <v>0</v>
      </c>
      <c r="O25106">
        <v>0</v>
      </c>
      <c r="P25106" s="119" t="s">
        <v>20254</v>
      </c>
    </row>
    <row r="25107" spans="1:16" x14ac:dyDescent="0.25">
      <c r="A25107">
        <v>84882</v>
      </c>
      <c r="B25107" s="119" t="s">
        <v>17379</v>
      </c>
      <c r="C25107">
        <v>80</v>
      </c>
      <c r="E25107">
        <v>1058</v>
      </c>
      <c r="F25107">
        <v>19500000</v>
      </c>
      <c r="G25107">
        <v>41</v>
      </c>
      <c r="H25107">
        <v>24999999</v>
      </c>
      <c r="I25107" s="119" t="s">
        <v>7033</v>
      </c>
      <c r="J25107" s="119" t="s">
        <v>24</v>
      </c>
      <c r="K25107" s="1">
        <v>46255.758941458334</v>
      </c>
      <c r="L25107">
        <v>160</v>
      </c>
      <c r="M25107">
        <v>56</v>
      </c>
      <c r="N25107">
        <v>23</v>
      </c>
      <c r="O25107">
        <v>13</v>
      </c>
      <c r="P25107" s="119" t="s">
        <v>20254</v>
      </c>
    </row>
    <row r="25108" spans="1:16" x14ac:dyDescent="0.25">
      <c r="A25108">
        <v>84884</v>
      </c>
      <c r="B25108" s="119" t="s">
        <v>17382</v>
      </c>
      <c r="C25108">
        <v>0</v>
      </c>
      <c r="E25108">
        <v>416</v>
      </c>
      <c r="F25108">
        <v>525</v>
      </c>
      <c r="G25108">
        <v>515</v>
      </c>
      <c r="H25108">
        <v>2839</v>
      </c>
      <c r="I25108" s="119" t="s">
        <v>16</v>
      </c>
      <c r="J25108" s="119" t="s">
        <v>13431</v>
      </c>
      <c r="K25108" s="1">
        <v>46255.758941458334</v>
      </c>
      <c r="L25108">
        <v>0</v>
      </c>
      <c r="M25108">
        <v>3</v>
      </c>
      <c r="N25108">
        <v>0</v>
      </c>
      <c r="O25108">
        <v>0</v>
      </c>
      <c r="P25108" s="119" t="s">
        <v>20254</v>
      </c>
    </row>
    <row r="25109" spans="1:16" x14ac:dyDescent="0.25">
      <c r="A25109">
        <v>84885</v>
      </c>
      <c r="B25109" s="119" t="s">
        <v>17383</v>
      </c>
      <c r="C25109">
        <v>0</v>
      </c>
      <c r="E25109">
        <v>1349</v>
      </c>
      <c r="F25109">
        <v>234</v>
      </c>
      <c r="G25109">
        <v>207</v>
      </c>
      <c r="H25109">
        <v>3712</v>
      </c>
      <c r="I25109" s="119" t="s">
        <v>16</v>
      </c>
      <c r="J25109" s="119" t="s">
        <v>13431</v>
      </c>
      <c r="K25109" s="1">
        <v>46255.758941458334</v>
      </c>
      <c r="L25109">
        <v>2</v>
      </c>
      <c r="M25109">
        <v>3</v>
      </c>
      <c r="N25109">
        <v>0</v>
      </c>
      <c r="O25109">
        <v>0</v>
      </c>
      <c r="P25109" s="119" t="s">
        <v>20254</v>
      </c>
    </row>
    <row r="25110" spans="1:16" x14ac:dyDescent="0.25">
      <c r="A25110">
        <v>84892</v>
      </c>
      <c r="B25110" s="119" t="s">
        <v>17384</v>
      </c>
      <c r="C25110">
        <v>0</v>
      </c>
      <c r="E25110">
        <v>296</v>
      </c>
      <c r="F25110">
        <v>8605</v>
      </c>
      <c r="G25110">
        <v>55</v>
      </c>
      <c r="H25110">
        <v>34985</v>
      </c>
      <c r="I25110" s="119" t="s">
        <v>16</v>
      </c>
      <c r="J25110" s="119" t="s">
        <v>13431</v>
      </c>
      <c r="K25110" s="1">
        <v>46255.758941458334</v>
      </c>
      <c r="L25110">
        <v>3</v>
      </c>
      <c r="M25110">
        <v>1</v>
      </c>
      <c r="N25110">
        <v>3</v>
      </c>
      <c r="O25110">
        <v>1</v>
      </c>
      <c r="P25110" s="119" t="s">
        <v>20254</v>
      </c>
    </row>
    <row r="25111" spans="1:16" x14ac:dyDescent="0.25">
      <c r="A25111">
        <v>84893</v>
      </c>
      <c r="B25111" s="119" t="s">
        <v>17385</v>
      </c>
      <c r="C25111">
        <v>0</v>
      </c>
      <c r="E25111">
        <v>706</v>
      </c>
      <c r="F25111">
        <v>340375</v>
      </c>
      <c r="G25111">
        <v>30</v>
      </c>
      <c r="H25111">
        <v>689593</v>
      </c>
      <c r="I25111" s="119" t="s">
        <v>16</v>
      </c>
      <c r="J25111" s="119" t="s">
        <v>13431</v>
      </c>
      <c r="K25111" s="1">
        <v>46255.758941458334</v>
      </c>
      <c r="L25111">
        <v>1</v>
      </c>
      <c r="M25111">
        <v>2</v>
      </c>
      <c r="N25111">
        <v>0</v>
      </c>
      <c r="O25111">
        <v>0</v>
      </c>
      <c r="P25111" s="119" t="s">
        <v>20254</v>
      </c>
    </row>
    <row r="25112" spans="1:16" x14ac:dyDescent="0.25">
      <c r="A25112">
        <v>84895</v>
      </c>
      <c r="B25112" s="119" t="s">
        <v>17386</v>
      </c>
      <c r="C25112">
        <v>0</v>
      </c>
      <c r="E25112">
        <v>132</v>
      </c>
      <c r="F25112">
        <v>190691</v>
      </c>
      <c r="G25112">
        <v>74</v>
      </c>
      <c r="H25112">
        <v>347300</v>
      </c>
      <c r="I25112" s="119" t="s">
        <v>16</v>
      </c>
      <c r="J25112" s="119" t="s">
        <v>222</v>
      </c>
      <c r="K25112" s="1">
        <v>46255.758941458334</v>
      </c>
      <c r="L25112">
        <v>17</v>
      </c>
      <c r="M25112">
        <v>5</v>
      </c>
      <c r="N25112">
        <v>1</v>
      </c>
      <c r="O25112">
        <v>3</v>
      </c>
      <c r="P25112" s="119" t="s">
        <v>20254</v>
      </c>
    </row>
    <row r="25113" spans="1:16" x14ac:dyDescent="0.25">
      <c r="A25113">
        <v>84897</v>
      </c>
      <c r="B25113" s="119" t="s">
        <v>17387</v>
      </c>
      <c r="C25113">
        <v>0</v>
      </c>
      <c r="E25113">
        <v>294</v>
      </c>
      <c r="F25113">
        <v>8552</v>
      </c>
      <c r="G25113">
        <v>47</v>
      </c>
      <c r="H25113">
        <v>33485</v>
      </c>
      <c r="I25113" s="119" t="s">
        <v>16</v>
      </c>
      <c r="J25113" s="119" t="s">
        <v>13431</v>
      </c>
      <c r="K25113" s="1">
        <v>46255.758941458334</v>
      </c>
      <c r="L25113">
        <v>3</v>
      </c>
      <c r="M25113">
        <v>1</v>
      </c>
      <c r="N25113">
        <v>2</v>
      </c>
      <c r="O25113">
        <v>1</v>
      </c>
      <c r="P25113" s="119" t="s">
        <v>20254</v>
      </c>
    </row>
    <row r="25114" spans="1:16" x14ac:dyDescent="0.25">
      <c r="A25114">
        <v>84898</v>
      </c>
      <c r="B25114" s="119" t="s">
        <v>17388</v>
      </c>
      <c r="C25114">
        <v>0</v>
      </c>
      <c r="E25114">
        <v>34</v>
      </c>
      <c r="F25114">
        <v>315163</v>
      </c>
      <c r="G25114">
        <v>62</v>
      </c>
      <c r="H25114">
        <v>559996</v>
      </c>
      <c r="I25114" s="119" t="s">
        <v>16</v>
      </c>
      <c r="J25114" s="119" t="s">
        <v>222</v>
      </c>
      <c r="K25114" s="1">
        <v>46255.758941458334</v>
      </c>
      <c r="L25114">
        <v>18</v>
      </c>
      <c r="M25114">
        <v>7</v>
      </c>
      <c r="N25114">
        <v>0</v>
      </c>
      <c r="O25114">
        <v>2</v>
      </c>
      <c r="P25114" s="119" t="s">
        <v>20254</v>
      </c>
    </row>
    <row r="25115" spans="1:16" x14ac:dyDescent="0.25">
      <c r="A25115">
        <v>84900</v>
      </c>
      <c r="B25115" s="119" t="s">
        <v>17389</v>
      </c>
      <c r="C25115">
        <v>0</v>
      </c>
      <c r="E25115">
        <v>1231</v>
      </c>
      <c r="F25115">
        <v>212</v>
      </c>
      <c r="G25115">
        <v>233</v>
      </c>
      <c r="H25115">
        <v>2999</v>
      </c>
      <c r="I25115" s="119" t="s">
        <v>16</v>
      </c>
      <c r="J25115" s="119" t="s">
        <v>13431</v>
      </c>
      <c r="K25115" s="1">
        <v>46255.758941458334</v>
      </c>
      <c r="L25115">
        <v>1</v>
      </c>
      <c r="M25115">
        <v>3</v>
      </c>
      <c r="N25115">
        <v>0</v>
      </c>
      <c r="O25115">
        <v>0</v>
      </c>
      <c r="P25115" s="119" t="s">
        <v>20254</v>
      </c>
    </row>
    <row r="25116" spans="1:16" x14ac:dyDescent="0.25">
      <c r="A25116">
        <v>84902</v>
      </c>
      <c r="B25116" s="119" t="s">
        <v>17390</v>
      </c>
      <c r="C25116">
        <v>0</v>
      </c>
      <c r="E25116">
        <v>285</v>
      </c>
      <c r="F25116">
        <v>140891</v>
      </c>
      <c r="G25116">
        <v>7</v>
      </c>
      <c r="H25116">
        <v>210890</v>
      </c>
      <c r="I25116" s="119" t="s">
        <v>16</v>
      </c>
      <c r="J25116" s="119" t="s">
        <v>13431</v>
      </c>
      <c r="K25116" s="1">
        <v>46255.758941458334</v>
      </c>
      <c r="L25116">
        <v>0</v>
      </c>
      <c r="M25116">
        <v>0</v>
      </c>
      <c r="N25116">
        <v>0</v>
      </c>
      <c r="O25116">
        <v>0</v>
      </c>
      <c r="P25116" s="119" t="s">
        <v>20254</v>
      </c>
    </row>
    <row r="25117" spans="1:16" x14ac:dyDescent="0.25">
      <c r="A25117">
        <v>84905</v>
      </c>
      <c r="B25117" s="119" t="s">
        <v>17391</v>
      </c>
      <c r="C25117">
        <v>0</v>
      </c>
      <c r="E25117">
        <v>619</v>
      </c>
      <c r="F25117">
        <v>493</v>
      </c>
      <c r="G25117">
        <v>286</v>
      </c>
      <c r="H25117">
        <v>6538</v>
      </c>
      <c r="I25117" s="119" t="s">
        <v>16</v>
      </c>
      <c r="J25117" s="119" t="s">
        <v>13431</v>
      </c>
      <c r="K25117" s="1">
        <v>46255.758941458334</v>
      </c>
      <c r="L25117">
        <v>1</v>
      </c>
      <c r="M25117">
        <v>2</v>
      </c>
      <c r="N25117">
        <v>0</v>
      </c>
      <c r="O25117">
        <v>0</v>
      </c>
      <c r="P25117" s="119" t="s">
        <v>20254</v>
      </c>
    </row>
    <row r="25118" spans="1:16" x14ac:dyDescent="0.25">
      <c r="A25118">
        <v>84906</v>
      </c>
      <c r="B25118" s="119" t="s">
        <v>17392</v>
      </c>
      <c r="C25118">
        <v>0</v>
      </c>
      <c r="E25118">
        <v>778</v>
      </c>
      <c r="F25118">
        <v>382390</v>
      </c>
      <c r="G25118">
        <v>19</v>
      </c>
      <c r="H25118">
        <v>692000</v>
      </c>
      <c r="I25118" s="119" t="s">
        <v>16</v>
      </c>
      <c r="J25118" s="119" t="s">
        <v>13431</v>
      </c>
      <c r="K25118" s="1">
        <v>46255.758941458334</v>
      </c>
      <c r="L25118">
        <v>6</v>
      </c>
      <c r="M25118">
        <v>3</v>
      </c>
      <c r="N25118">
        <v>3</v>
      </c>
      <c r="O25118">
        <v>2</v>
      </c>
      <c r="P25118" s="119" t="s">
        <v>20254</v>
      </c>
    </row>
    <row r="25119" spans="1:16" x14ac:dyDescent="0.25">
      <c r="A25119">
        <v>84907</v>
      </c>
      <c r="B25119" s="119" t="s">
        <v>17393</v>
      </c>
      <c r="C25119">
        <v>0</v>
      </c>
      <c r="E25119">
        <v>62</v>
      </c>
      <c r="F25119">
        <v>8500</v>
      </c>
      <c r="G25119">
        <v>58</v>
      </c>
      <c r="H25119">
        <v>31840</v>
      </c>
      <c r="I25119" s="119" t="s">
        <v>16</v>
      </c>
      <c r="J25119" s="119" t="s">
        <v>13431</v>
      </c>
      <c r="K25119" s="1">
        <v>46255.758941458334</v>
      </c>
      <c r="L25119">
        <v>2</v>
      </c>
      <c r="M25119">
        <v>0</v>
      </c>
      <c r="N25119">
        <v>1</v>
      </c>
      <c r="O25119">
        <v>0</v>
      </c>
      <c r="P25119" s="119" t="s">
        <v>20254</v>
      </c>
    </row>
    <row r="25120" spans="1:16" x14ac:dyDescent="0.25">
      <c r="A25120">
        <v>84910</v>
      </c>
      <c r="B25120" s="119" t="s">
        <v>17394</v>
      </c>
      <c r="C25120">
        <v>0</v>
      </c>
      <c r="E25120">
        <v>299</v>
      </c>
      <c r="F25120">
        <v>313245</v>
      </c>
      <c r="G25120">
        <v>58</v>
      </c>
      <c r="H25120">
        <v>488853</v>
      </c>
      <c r="I25120" s="119" t="s">
        <v>16</v>
      </c>
      <c r="J25120" s="119" t="s">
        <v>222</v>
      </c>
      <c r="K25120" s="1">
        <v>46255.758941458334</v>
      </c>
      <c r="L25120">
        <v>4</v>
      </c>
      <c r="M25120">
        <v>3</v>
      </c>
      <c r="N25120">
        <v>0</v>
      </c>
      <c r="O25120">
        <v>2</v>
      </c>
      <c r="P25120" s="119" t="s">
        <v>20254</v>
      </c>
    </row>
    <row r="25121" spans="1:16" x14ac:dyDescent="0.25">
      <c r="A25121">
        <v>84913</v>
      </c>
      <c r="B25121" s="119" t="s">
        <v>17395</v>
      </c>
      <c r="C25121">
        <v>0</v>
      </c>
      <c r="E25121">
        <v>788</v>
      </c>
      <c r="F25121">
        <v>1214</v>
      </c>
      <c r="G25121">
        <v>290</v>
      </c>
      <c r="H25121">
        <v>3912</v>
      </c>
      <c r="I25121" s="119" t="s">
        <v>16</v>
      </c>
      <c r="J25121" s="119" t="s">
        <v>13431</v>
      </c>
      <c r="K25121" s="1">
        <v>46255.758941458334</v>
      </c>
      <c r="L25121">
        <v>4</v>
      </c>
      <c r="M25121">
        <v>3</v>
      </c>
      <c r="N25121">
        <v>2</v>
      </c>
      <c r="O25121">
        <v>0</v>
      </c>
      <c r="P25121" s="119" t="s">
        <v>20254</v>
      </c>
    </row>
    <row r="25122" spans="1:16" x14ac:dyDescent="0.25">
      <c r="A25122">
        <v>84914</v>
      </c>
      <c r="B25122" s="119" t="s">
        <v>17396</v>
      </c>
      <c r="C25122">
        <v>0</v>
      </c>
      <c r="E25122">
        <v>1020</v>
      </c>
      <c r="F25122">
        <v>380006</v>
      </c>
      <c r="G25122">
        <v>24</v>
      </c>
      <c r="H25122">
        <v>758581</v>
      </c>
      <c r="I25122" s="119" t="s">
        <v>16</v>
      </c>
      <c r="J25122" s="119" t="s">
        <v>13431</v>
      </c>
      <c r="K25122" s="1">
        <v>46255.758941458334</v>
      </c>
      <c r="L25122">
        <v>7</v>
      </c>
      <c r="M25122">
        <v>5</v>
      </c>
      <c r="N25122">
        <v>2</v>
      </c>
      <c r="O25122">
        <v>2</v>
      </c>
      <c r="P25122" s="119" t="s">
        <v>20254</v>
      </c>
    </row>
    <row r="25123" spans="1:16" x14ac:dyDescent="0.25">
      <c r="A25123">
        <v>84927</v>
      </c>
      <c r="B25123" s="119" t="s">
        <v>17397</v>
      </c>
      <c r="C25123">
        <v>0</v>
      </c>
      <c r="E25123">
        <v>1018</v>
      </c>
      <c r="F25123">
        <v>99</v>
      </c>
      <c r="G25123">
        <v>334</v>
      </c>
      <c r="H25123">
        <v>1375</v>
      </c>
      <c r="I25123" s="119" t="s">
        <v>16</v>
      </c>
      <c r="J25123" s="119" t="s">
        <v>13431</v>
      </c>
      <c r="K25123" s="1">
        <v>46255.758941458334</v>
      </c>
      <c r="L25123">
        <v>2</v>
      </c>
      <c r="M25123">
        <v>4</v>
      </c>
      <c r="N25123">
        <v>0</v>
      </c>
      <c r="O25123">
        <v>2</v>
      </c>
      <c r="P25123" s="119" t="s">
        <v>20254</v>
      </c>
    </row>
    <row r="25124" spans="1:16" x14ac:dyDescent="0.25">
      <c r="A25124">
        <v>84929</v>
      </c>
      <c r="B25124" s="119" t="s">
        <v>17398</v>
      </c>
      <c r="C25124">
        <v>0</v>
      </c>
      <c r="E25124">
        <v>525</v>
      </c>
      <c r="F25124">
        <v>5107</v>
      </c>
      <c r="G25124">
        <v>43</v>
      </c>
      <c r="H25124">
        <v>16062</v>
      </c>
      <c r="I25124" s="119" t="s">
        <v>16</v>
      </c>
      <c r="J25124" s="119" t="s">
        <v>13431</v>
      </c>
      <c r="K25124" s="1">
        <v>46255.758941458334</v>
      </c>
      <c r="L25124">
        <v>0</v>
      </c>
      <c r="M25124">
        <v>1</v>
      </c>
      <c r="N25124">
        <v>0</v>
      </c>
      <c r="O25124">
        <v>1</v>
      </c>
      <c r="P25124" s="119" t="s">
        <v>20254</v>
      </c>
    </row>
    <row r="25125" spans="1:16" x14ac:dyDescent="0.25">
      <c r="A25125">
        <v>84933</v>
      </c>
      <c r="B25125" s="119" t="s">
        <v>17399</v>
      </c>
      <c r="C25125">
        <v>0</v>
      </c>
      <c r="E25125">
        <v>65</v>
      </c>
      <c r="F25125">
        <v>484849</v>
      </c>
      <c r="G25125">
        <v>24</v>
      </c>
      <c r="H25125">
        <v>680886</v>
      </c>
      <c r="I25125" s="119" t="s">
        <v>16</v>
      </c>
      <c r="J25125" s="119" t="s">
        <v>222</v>
      </c>
      <c r="K25125" s="1">
        <v>46255.758941458334</v>
      </c>
      <c r="L25125">
        <v>4</v>
      </c>
      <c r="M25125">
        <v>3</v>
      </c>
      <c r="N25125">
        <v>1</v>
      </c>
      <c r="O25125">
        <v>1</v>
      </c>
      <c r="P25125" s="119" t="s">
        <v>20254</v>
      </c>
    </row>
    <row r="25126" spans="1:16" x14ac:dyDescent="0.25">
      <c r="A25126">
        <v>84934</v>
      </c>
      <c r="B25126" s="119" t="s">
        <v>17400</v>
      </c>
      <c r="C25126">
        <v>0</v>
      </c>
      <c r="E25126">
        <v>338</v>
      </c>
      <c r="F25126">
        <v>5042</v>
      </c>
      <c r="G25126">
        <v>61</v>
      </c>
      <c r="H25126">
        <v>17720</v>
      </c>
      <c r="I25126" s="119" t="s">
        <v>16</v>
      </c>
      <c r="J25126" s="119" t="s">
        <v>13431</v>
      </c>
      <c r="K25126" s="1">
        <v>46255.758941458334</v>
      </c>
      <c r="L25126">
        <v>1</v>
      </c>
      <c r="M25126">
        <v>2</v>
      </c>
      <c r="N25126">
        <v>1</v>
      </c>
      <c r="O25126">
        <v>1</v>
      </c>
      <c r="P25126" s="119" t="s">
        <v>20254</v>
      </c>
    </row>
    <row r="25127" spans="1:16" x14ac:dyDescent="0.25">
      <c r="A25127">
        <v>84935</v>
      </c>
      <c r="B25127" s="119" t="s">
        <v>17401</v>
      </c>
      <c r="C25127">
        <v>0</v>
      </c>
      <c r="E25127">
        <v>508</v>
      </c>
      <c r="F25127">
        <v>733</v>
      </c>
      <c r="G25127">
        <v>333</v>
      </c>
      <c r="H25127">
        <v>3495</v>
      </c>
      <c r="I25127" s="119" t="s">
        <v>16</v>
      </c>
      <c r="J25127" s="119" t="s">
        <v>13431</v>
      </c>
      <c r="K25127" s="1">
        <v>46255.758941458334</v>
      </c>
      <c r="L25127">
        <v>0</v>
      </c>
      <c r="M25127">
        <v>5</v>
      </c>
      <c r="N25127">
        <v>0</v>
      </c>
      <c r="O25127">
        <v>2</v>
      </c>
      <c r="P25127" s="119" t="s">
        <v>20254</v>
      </c>
    </row>
    <row r="25128" spans="1:16" x14ac:dyDescent="0.25">
      <c r="A25128">
        <v>84937</v>
      </c>
      <c r="B25128" s="119" t="s">
        <v>17379</v>
      </c>
      <c r="C25128">
        <v>80</v>
      </c>
      <c r="E25128">
        <v>632</v>
      </c>
      <c r="F25128">
        <v>19030004</v>
      </c>
      <c r="G25128">
        <v>2</v>
      </c>
      <c r="H25128">
        <v>49990003</v>
      </c>
      <c r="I25128" s="119" t="s">
        <v>7033</v>
      </c>
      <c r="J25128" s="119" t="s">
        <v>24</v>
      </c>
      <c r="K25128" s="1">
        <v>46255.758941458334</v>
      </c>
      <c r="L25128">
        <v>23</v>
      </c>
      <c r="M25128">
        <v>0</v>
      </c>
      <c r="N25128">
        <v>9</v>
      </c>
      <c r="O25128">
        <v>0</v>
      </c>
      <c r="P25128" s="119" t="s">
        <v>20254</v>
      </c>
    </row>
    <row r="25129" spans="1:16" x14ac:dyDescent="0.25">
      <c r="A25129">
        <v>84940</v>
      </c>
      <c r="B25129" s="119" t="s">
        <v>17402</v>
      </c>
      <c r="C25129">
        <v>0</v>
      </c>
      <c r="E25129">
        <v>3476</v>
      </c>
      <c r="F25129">
        <v>35</v>
      </c>
      <c r="G25129">
        <v>6278</v>
      </c>
      <c r="H25129">
        <v>463</v>
      </c>
      <c r="I25129" s="119" t="s">
        <v>16</v>
      </c>
      <c r="J25129" s="119" t="s">
        <v>13431</v>
      </c>
      <c r="K25129" s="1">
        <v>46255.758941458334</v>
      </c>
      <c r="L25129">
        <v>30</v>
      </c>
      <c r="M25129">
        <v>52</v>
      </c>
      <c r="N25129">
        <v>1</v>
      </c>
      <c r="O25129">
        <v>8</v>
      </c>
      <c r="P25129" s="119" t="s">
        <v>20254</v>
      </c>
    </row>
    <row r="25130" spans="1:16" x14ac:dyDescent="0.25">
      <c r="A25130">
        <v>84941</v>
      </c>
      <c r="B25130" s="119" t="s">
        <v>17403</v>
      </c>
      <c r="C25130">
        <v>0</v>
      </c>
      <c r="E25130">
        <v>514</v>
      </c>
      <c r="F25130">
        <v>1212</v>
      </c>
      <c r="G25130">
        <v>240</v>
      </c>
      <c r="H25130">
        <v>8995</v>
      </c>
      <c r="I25130" s="119" t="s">
        <v>16</v>
      </c>
      <c r="J25130" s="119" t="s">
        <v>13431</v>
      </c>
      <c r="K25130" s="1">
        <v>46255.758941458334</v>
      </c>
      <c r="L25130">
        <v>0</v>
      </c>
      <c r="M25130">
        <v>4</v>
      </c>
      <c r="N25130">
        <v>0</v>
      </c>
      <c r="O25130">
        <v>3</v>
      </c>
      <c r="P25130" s="119" t="s">
        <v>20254</v>
      </c>
    </row>
    <row r="25131" spans="1:16" x14ac:dyDescent="0.25">
      <c r="A25131">
        <v>84942</v>
      </c>
      <c r="B25131" s="119" t="s">
        <v>17404</v>
      </c>
      <c r="C25131">
        <v>0</v>
      </c>
      <c r="E25131">
        <v>296</v>
      </c>
      <c r="F25131">
        <v>101831</v>
      </c>
      <c r="G25131">
        <v>15</v>
      </c>
      <c r="H25131">
        <v>271824</v>
      </c>
      <c r="I25131" s="119" t="s">
        <v>16</v>
      </c>
      <c r="J25131" s="119" t="s">
        <v>13431</v>
      </c>
      <c r="K25131" s="1">
        <v>46255.758941458334</v>
      </c>
      <c r="L25131">
        <v>0</v>
      </c>
      <c r="M25131">
        <v>5</v>
      </c>
      <c r="N25131">
        <v>0</v>
      </c>
      <c r="O25131">
        <v>1</v>
      </c>
      <c r="P25131" s="119" t="s">
        <v>20254</v>
      </c>
    </row>
    <row r="25132" spans="1:16" x14ac:dyDescent="0.25">
      <c r="A25132">
        <v>84946</v>
      </c>
      <c r="B25132" s="119" t="s">
        <v>17405</v>
      </c>
      <c r="C25132">
        <v>0</v>
      </c>
      <c r="E25132">
        <v>275</v>
      </c>
      <c r="F25132">
        <v>510801</v>
      </c>
      <c r="G25132">
        <v>11</v>
      </c>
      <c r="H25132">
        <v>1199800</v>
      </c>
      <c r="I25132" s="119" t="s">
        <v>6335</v>
      </c>
      <c r="J25132" s="119" t="s">
        <v>222</v>
      </c>
      <c r="K25132" s="1">
        <v>46255.758941458334</v>
      </c>
      <c r="L25132">
        <v>1</v>
      </c>
      <c r="M25132">
        <v>0</v>
      </c>
      <c r="N25132">
        <v>0</v>
      </c>
      <c r="O25132">
        <v>0</v>
      </c>
      <c r="P25132" s="119" t="s">
        <v>20254</v>
      </c>
    </row>
    <row r="25133" spans="1:16" x14ac:dyDescent="0.25">
      <c r="A25133">
        <v>84947</v>
      </c>
      <c r="B25133" s="119" t="s">
        <v>17406</v>
      </c>
      <c r="C25133">
        <v>0</v>
      </c>
      <c r="E25133">
        <v>342</v>
      </c>
      <c r="F25133">
        <v>679</v>
      </c>
      <c r="G25133">
        <v>195</v>
      </c>
      <c r="H25133">
        <v>3574</v>
      </c>
      <c r="I25133" s="119" t="s">
        <v>16</v>
      </c>
      <c r="J25133" s="119" t="s">
        <v>13431</v>
      </c>
      <c r="K25133" s="1">
        <v>46255.758941458334</v>
      </c>
      <c r="L25133">
        <v>1</v>
      </c>
      <c r="M25133">
        <v>6</v>
      </c>
      <c r="N25133">
        <v>1</v>
      </c>
      <c r="O25133">
        <v>2</v>
      </c>
      <c r="P25133" s="119" t="s">
        <v>20254</v>
      </c>
    </row>
    <row r="25134" spans="1:16" x14ac:dyDescent="0.25">
      <c r="A25134">
        <v>84948</v>
      </c>
      <c r="B25134" s="119" t="s">
        <v>17407</v>
      </c>
      <c r="C25134">
        <v>0</v>
      </c>
      <c r="E25134">
        <v>301</v>
      </c>
      <c r="F25134">
        <v>242611</v>
      </c>
      <c r="G25134">
        <v>16</v>
      </c>
      <c r="H25134">
        <v>579993</v>
      </c>
      <c r="I25134" s="119" t="s">
        <v>6335</v>
      </c>
      <c r="J25134" s="119" t="s">
        <v>222</v>
      </c>
      <c r="K25134" s="1">
        <v>46255.758941458334</v>
      </c>
      <c r="L25134">
        <v>0</v>
      </c>
      <c r="M25134">
        <v>0</v>
      </c>
      <c r="N25134">
        <v>0</v>
      </c>
      <c r="O25134">
        <v>0</v>
      </c>
      <c r="P25134" s="119" t="s">
        <v>20254</v>
      </c>
    </row>
    <row r="25135" spans="1:16" x14ac:dyDescent="0.25">
      <c r="A25135">
        <v>84951</v>
      </c>
      <c r="B25135" s="119" t="s">
        <v>17408</v>
      </c>
      <c r="C25135">
        <v>0</v>
      </c>
      <c r="E25135">
        <v>516</v>
      </c>
      <c r="F25135">
        <v>361321</v>
      </c>
      <c r="G25135">
        <v>19</v>
      </c>
      <c r="H25135">
        <v>749998</v>
      </c>
      <c r="I25135" s="119" t="s">
        <v>16</v>
      </c>
      <c r="J25135" s="119" t="s">
        <v>13431</v>
      </c>
      <c r="K25135" s="1">
        <v>46255.758941458334</v>
      </c>
      <c r="L25135">
        <v>4</v>
      </c>
      <c r="M25135">
        <v>2</v>
      </c>
      <c r="N25135">
        <v>1</v>
      </c>
      <c r="O25135">
        <v>1</v>
      </c>
      <c r="P25135" s="119" t="s">
        <v>20254</v>
      </c>
    </row>
    <row r="25136" spans="1:16" x14ac:dyDescent="0.25">
      <c r="A25136">
        <v>84953</v>
      </c>
      <c r="B25136" s="119" t="s">
        <v>17409</v>
      </c>
      <c r="C25136">
        <v>0</v>
      </c>
      <c r="E25136">
        <v>200</v>
      </c>
      <c r="F25136">
        <v>762</v>
      </c>
      <c r="G25136">
        <v>307</v>
      </c>
      <c r="H25136">
        <v>1699</v>
      </c>
      <c r="I25136" s="119" t="s">
        <v>16</v>
      </c>
      <c r="J25136" s="119" t="s">
        <v>13431</v>
      </c>
      <c r="K25136" s="1">
        <v>46255.758941458334</v>
      </c>
      <c r="L25136">
        <v>8</v>
      </c>
      <c r="M25136">
        <v>5</v>
      </c>
      <c r="N25136">
        <v>3</v>
      </c>
      <c r="O25136">
        <v>3</v>
      </c>
      <c r="P25136" s="119" t="s">
        <v>20254</v>
      </c>
    </row>
    <row r="25137" spans="1:16" x14ac:dyDescent="0.25">
      <c r="A25137">
        <v>84959</v>
      </c>
      <c r="B25137" s="119" t="s">
        <v>17379</v>
      </c>
      <c r="C25137">
        <v>80</v>
      </c>
      <c r="E25137">
        <v>300</v>
      </c>
      <c r="F25137">
        <v>17010005</v>
      </c>
      <c r="G25137">
        <v>2</v>
      </c>
      <c r="H25137">
        <v>64989998</v>
      </c>
      <c r="I25137" s="119" t="s">
        <v>7033</v>
      </c>
      <c r="J25137" s="119" t="s">
        <v>24</v>
      </c>
      <c r="K25137" s="1">
        <v>46255.758941458334</v>
      </c>
      <c r="L25137">
        <v>17</v>
      </c>
      <c r="M25137">
        <v>0</v>
      </c>
      <c r="N25137">
        <v>6</v>
      </c>
      <c r="O25137">
        <v>0</v>
      </c>
      <c r="P25137" s="119" t="s">
        <v>20254</v>
      </c>
    </row>
    <row r="25138" spans="1:16" x14ac:dyDescent="0.25">
      <c r="A25138">
        <v>84961</v>
      </c>
      <c r="B25138" s="119" t="s">
        <v>17410</v>
      </c>
      <c r="C25138">
        <v>0</v>
      </c>
      <c r="E25138">
        <v>674</v>
      </c>
      <c r="F25138">
        <v>308</v>
      </c>
      <c r="G25138">
        <v>247</v>
      </c>
      <c r="H25138">
        <v>3765</v>
      </c>
      <c r="I25138" s="119" t="s">
        <v>16</v>
      </c>
      <c r="J25138" s="119" t="s">
        <v>13431</v>
      </c>
      <c r="K25138" s="1">
        <v>46255.758941458334</v>
      </c>
      <c r="L25138">
        <v>0</v>
      </c>
      <c r="M25138">
        <v>1</v>
      </c>
      <c r="N25138">
        <v>0</v>
      </c>
      <c r="O25138">
        <v>0</v>
      </c>
      <c r="P25138" s="119" t="s">
        <v>20254</v>
      </c>
    </row>
    <row r="25139" spans="1:16" x14ac:dyDescent="0.25">
      <c r="A25139">
        <v>84962</v>
      </c>
      <c r="B25139" s="119" t="s">
        <v>17411</v>
      </c>
      <c r="C25139">
        <v>0</v>
      </c>
      <c r="E25139">
        <v>47</v>
      </c>
      <c r="F25139">
        <v>300003</v>
      </c>
      <c r="G25139">
        <v>30</v>
      </c>
      <c r="H25139">
        <v>479799</v>
      </c>
      <c r="I25139" s="119" t="s">
        <v>16</v>
      </c>
      <c r="J25139" s="119" t="s">
        <v>222</v>
      </c>
      <c r="K25139" s="1">
        <v>46255.758941458334</v>
      </c>
      <c r="L25139">
        <v>11</v>
      </c>
      <c r="M25139">
        <v>4</v>
      </c>
      <c r="N25139">
        <v>1</v>
      </c>
      <c r="O25139">
        <v>2</v>
      </c>
      <c r="P25139" s="119" t="s">
        <v>20254</v>
      </c>
    </row>
    <row r="25140" spans="1:16" x14ac:dyDescent="0.25">
      <c r="A25140">
        <v>84963</v>
      </c>
      <c r="B25140" s="119" t="s">
        <v>17412</v>
      </c>
      <c r="C25140">
        <v>0</v>
      </c>
      <c r="E25140">
        <v>141</v>
      </c>
      <c r="F25140">
        <v>2700016</v>
      </c>
      <c r="G25140">
        <v>33</v>
      </c>
      <c r="H25140">
        <v>3639991</v>
      </c>
      <c r="I25140" s="119" t="s">
        <v>16</v>
      </c>
      <c r="J25140" s="119" t="s">
        <v>222</v>
      </c>
      <c r="K25140" s="1">
        <v>46255.758941458334</v>
      </c>
      <c r="L25140">
        <v>5</v>
      </c>
      <c r="M25140">
        <v>4</v>
      </c>
      <c r="N25140">
        <v>2</v>
      </c>
      <c r="O25140">
        <v>0</v>
      </c>
      <c r="P25140" s="119" t="s">
        <v>20254</v>
      </c>
    </row>
    <row r="25141" spans="1:16" x14ac:dyDescent="0.25">
      <c r="A25141">
        <v>84965</v>
      </c>
      <c r="B25141" s="119" t="s">
        <v>17413</v>
      </c>
      <c r="C25141">
        <v>0</v>
      </c>
      <c r="E25141">
        <v>278</v>
      </c>
      <c r="F25141">
        <v>4496</v>
      </c>
      <c r="G25141">
        <v>51</v>
      </c>
      <c r="H25141">
        <v>33833</v>
      </c>
      <c r="I25141" s="119" t="s">
        <v>16</v>
      </c>
      <c r="J25141" s="119" t="s">
        <v>13431</v>
      </c>
      <c r="K25141" s="1">
        <v>46255.758941458334</v>
      </c>
      <c r="L25141">
        <v>0</v>
      </c>
      <c r="M25141">
        <v>0</v>
      </c>
      <c r="N25141">
        <v>0</v>
      </c>
      <c r="O25141">
        <v>0</v>
      </c>
      <c r="P25141" s="119" t="s">
        <v>20254</v>
      </c>
    </row>
    <row r="25142" spans="1:16" x14ac:dyDescent="0.25">
      <c r="A25142">
        <v>84968</v>
      </c>
      <c r="B25142" s="119" t="s">
        <v>17414</v>
      </c>
      <c r="C25142">
        <v>0</v>
      </c>
      <c r="E25142">
        <v>1844</v>
      </c>
      <c r="F25142">
        <v>403</v>
      </c>
      <c r="G25142">
        <v>283</v>
      </c>
      <c r="H25142">
        <v>3200</v>
      </c>
      <c r="I25142" s="119" t="s">
        <v>16</v>
      </c>
      <c r="J25142" s="119" t="s">
        <v>13431</v>
      </c>
      <c r="K25142" s="1">
        <v>46255.758941458334</v>
      </c>
      <c r="L25142">
        <v>2</v>
      </c>
      <c r="M25142">
        <v>2</v>
      </c>
      <c r="N25142">
        <v>1</v>
      </c>
      <c r="O25142">
        <v>0</v>
      </c>
      <c r="P25142" s="119" t="s">
        <v>20254</v>
      </c>
    </row>
    <row r="25143" spans="1:16" x14ac:dyDescent="0.25">
      <c r="A25143">
        <v>84969</v>
      </c>
      <c r="B25143" s="119" t="s">
        <v>17415</v>
      </c>
      <c r="C25143">
        <v>0</v>
      </c>
      <c r="E25143">
        <v>1130</v>
      </c>
      <c r="F25143">
        <v>339</v>
      </c>
      <c r="G25143">
        <v>239</v>
      </c>
      <c r="H25143">
        <v>1895</v>
      </c>
      <c r="I25143" s="119" t="s">
        <v>16</v>
      </c>
      <c r="J25143" s="119" t="s">
        <v>13431</v>
      </c>
      <c r="K25143" s="1">
        <v>46255.758941458334</v>
      </c>
      <c r="L25143">
        <v>1</v>
      </c>
      <c r="M25143">
        <v>5</v>
      </c>
      <c r="N25143">
        <v>0</v>
      </c>
      <c r="O25143">
        <v>0</v>
      </c>
      <c r="P25143" s="119" t="s">
        <v>20254</v>
      </c>
    </row>
    <row r="25144" spans="1:16" x14ac:dyDescent="0.25">
      <c r="A25144">
        <v>84970</v>
      </c>
      <c r="B25144" s="119" t="s">
        <v>17379</v>
      </c>
      <c r="C25144">
        <v>80</v>
      </c>
      <c r="E25144">
        <v>753</v>
      </c>
      <c r="F25144">
        <v>17020002</v>
      </c>
      <c r="G25144">
        <v>20</v>
      </c>
      <c r="H25144">
        <v>25999999</v>
      </c>
      <c r="I25144" s="119" t="s">
        <v>7033</v>
      </c>
      <c r="J25144" s="119" t="s">
        <v>24</v>
      </c>
      <c r="K25144" s="1">
        <v>46255.758941458334</v>
      </c>
      <c r="L25144">
        <v>50</v>
      </c>
      <c r="M25144">
        <v>3</v>
      </c>
      <c r="N25144">
        <v>13</v>
      </c>
      <c r="O25144">
        <v>0</v>
      </c>
      <c r="P25144" s="119" t="s">
        <v>20254</v>
      </c>
    </row>
    <row r="25145" spans="1:16" x14ac:dyDescent="0.25">
      <c r="A25145">
        <v>84975</v>
      </c>
      <c r="B25145" s="119" t="s">
        <v>17416</v>
      </c>
      <c r="C25145">
        <v>0</v>
      </c>
      <c r="E25145">
        <v>397</v>
      </c>
      <c r="F25145">
        <v>697</v>
      </c>
      <c r="G25145">
        <v>283</v>
      </c>
      <c r="H25145">
        <v>8950</v>
      </c>
      <c r="I25145" s="119" t="s">
        <v>16</v>
      </c>
      <c r="J25145" s="119" t="s">
        <v>13431</v>
      </c>
      <c r="K25145" s="1">
        <v>46255.758941458334</v>
      </c>
      <c r="L25145">
        <v>1</v>
      </c>
      <c r="M25145">
        <v>3</v>
      </c>
      <c r="N25145">
        <v>0</v>
      </c>
      <c r="O25145">
        <v>2</v>
      </c>
      <c r="P25145" s="119" t="s">
        <v>20254</v>
      </c>
    </row>
    <row r="25146" spans="1:16" x14ac:dyDescent="0.25">
      <c r="A25146">
        <v>84981</v>
      </c>
      <c r="B25146" s="119" t="s">
        <v>17417</v>
      </c>
      <c r="C25146">
        <v>0</v>
      </c>
      <c r="E25146">
        <v>31</v>
      </c>
      <c r="F25146">
        <v>272727</v>
      </c>
      <c r="G25146">
        <v>40</v>
      </c>
      <c r="H25146">
        <v>389895</v>
      </c>
      <c r="I25146" s="119" t="s">
        <v>16</v>
      </c>
      <c r="J25146" s="119" t="s">
        <v>222</v>
      </c>
      <c r="K25146" s="1">
        <v>46255.758941458334</v>
      </c>
      <c r="L25146">
        <v>8</v>
      </c>
      <c r="M25146">
        <v>4</v>
      </c>
      <c r="N25146">
        <v>2</v>
      </c>
      <c r="O25146">
        <v>3</v>
      </c>
      <c r="P25146" s="119" t="s">
        <v>20254</v>
      </c>
    </row>
    <row r="25147" spans="1:16" x14ac:dyDescent="0.25">
      <c r="A25147">
        <v>84984</v>
      </c>
      <c r="B25147" s="119" t="s">
        <v>17418</v>
      </c>
      <c r="C25147">
        <v>0</v>
      </c>
      <c r="E25147">
        <v>288</v>
      </c>
      <c r="F25147">
        <v>8551</v>
      </c>
      <c r="G25147">
        <v>74</v>
      </c>
      <c r="H25147">
        <v>29988</v>
      </c>
      <c r="I25147" s="119" t="s">
        <v>16</v>
      </c>
      <c r="J25147" s="119" t="s">
        <v>13431</v>
      </c>
      <c r="K25147" s="1">
        <v>46255.758941458334</v>
      </c>
      <c r="L25147">
        <v>0</v>
      </c>
      <c r="M25147">
        <v>0</v>
      </c>
      <c r="N25147">
        <v>0</v>
      </c>
      <c r="O25147">
        <v>0</v>
      </c>
      <c r="P25147" s="119" t="s">
        <v>20254</v>
      </c>
    </row>
    <row r="25148" spans="1:16" x14ac:dyDescent="0.25">
      <c r="A25148">
        <v>84985</v>
      </c>
      <c r="B25148" s="119" t="s">
        <v>17419</v>
      </c>
      <c r="C25148">
        <v>0</v>
      </c>
      <c r="E25148">
        <v>494</v>
      </c>
      <c r="F25148">
        <v>360330</v>
      </c>
      <c r="G25148">
        <v>17</v>
      </c>
      <c r="H25148">
        <v>749998</v>
      </c>
      <c r="I25148" s="119" t="s">
        <v>16</v>
      </c>
      <c r="J25148" s="119" t="s">
        <v>13431</v>
      </c>
      <c r="K25148" s="1">
        <v>46255.758941458334</v>
      </c>
      <c r="L25148">
        <v>0</v>
      </c>
      <c r="M25148">
        <v>1</v>
      </c>
      <c r="N25148">
        <v>0</v>
      </c>
      <c r="O25148">
        <v>0</v>
      </c>
      <c r="P25148" s="119" t="s">
        <v>20254</v>
      </c>
    </row>
    <row r="25149" spans="1:16" x14ac:dyDescent="0.25">
      <c r="A25149">
        <v>84986</v>
      </c>
      <c r="B25149" s="119" t="s">
        <v>17420</v>
      </c>
      <c r="C25149">
        <v>0</v>
      </c>
      <c r="E25149">
        <v>49</v>
      </c>
      <c r="F25149">
        <v>111466</v>
      </c>
      <c r="G25149">
        <v>55</v>
      </c>
      <c r="H25149">
        <v>208897</v>
      </c>
      <c r="I25149" s="119" t="s">
        <v>16</v>
      </c>
      <c r="J25149" s="119" t="s">
        <v>222</v>
      </c>
      <c r="K25149" s="1">
        <v>46255.758941458334</v>
      </c>
      <c r="L25149">
        <v>2</v>
      </c>
      <c r="M25149">
        <v>3</v>
      </c>
      <c r="N25149">
        <v>0</v>
      </c>
      <c r="O25149">
        <v>1</v>
      </c>
      <c r="P25149" s="119" t="s">
        <v>20254</v>
      </c>
    </row>
    <row r="25150" spans="1:16" x14ac:dyDescent="0.25">
      <c r="A25150">
        <v>84988</v>
      </c>
      <c r="B25150" s="119" t="s">
        <v>17421</v>
      </c>
      <c r="C25150">
        <v>0</v>
      </c>
      <c r="E25150">
        <v>281</v>
      </c>
      <c r="F25150">
        <v>5333</v>
      </c>
      <c r="G25150">
        <v>68</v>
      </c>
      <c r="H25150">
        <v>30000</v>
      </c>
      <c r="I25150" s="119" t="s">
        <v>16</v>
      </c>
      <c r="J25150" s="119" t="s">
        <v>13431</v>
      </c>
      <c r="K25150" s="1">
        <v>46255.758941458334</v>
      </c>
      <c r="L25150">
        <v>1</v>
      </c>
      <c r="M25150">
        <v>0</v>
      </c>
      <c r="N25150">
        <v>0</v>
      </c>
      <c r="O25150">
        <v>0</v>
      </c>
      <c r="P25150" s="119" t="s">
        <v>20254</v>
      </c>
    </row>
    <row r="25151" spans="1:16" x14ac:dyDescent="0.25">
      <c r="A25151">
        <v>84990</v>
      </c>
      <c r="B25151" s="119" t="s">
        <v>17422</v>
      </c>
      <c r="C25151">
        <v>0</v>
      </c>
      <c r="E25151">
        <v>296</v>
      </c>
      <c r="F25151">
        <v>968953</v>
      </c>
      <c r="G25151">
        <v>41</v>
      </c>
      <c r="H25151">
        <v>1899999</v>
      </c>
      <c r="I25151" s="119" t="s">
        <v>6335</v>
      </c>
      <c r="J25151" s="119" t="s">
        <v>222</v>
      </c>
      <c r="K25151" s="1">
        <v>46255.758941458334</v>
      </c>
      <c r="L25151">
        <v>1</v>
      </c>
      <c r="M25151">
        <v>0</v>
      </c>
      <c r="N25151">
        <v>0</v>
      </c>
      <c r="O25151">
        <v>0</v>
      </c>
      <c r="P25151" s="119" t="s">
        <v>20254</v>
      </c>
    </row>
    <row r="25152" spans="1:16" x14ac:dyDescent="0.25">
      <c r="A25152">
        <v>84993</v>
      </c>
      <c r="B25152" s="119" t="s">
        <v>17423</v>
      </c>
      <c r="C25152">
        <v>0</v>
      </c>
      <c r="E25152">
        <v>285</v>
      </c>
      <c r="F25152">
        <v>112279</v>
      </c>
      <c r="G25152">
        <v>11</v>
      </c>
      <c r="H25152">
        <v>197978</v>
      </c>
      <c r="I25152" s="119" t="s">
        <v>16</v>
      </c>
      <c r="J25152" s="119" t="s">
        <v>13431</v>
      </c>
      <c r="K25152" s="1">
        <v>46255.758941458334</v>
      </c>
      <c r="L25152">
        <v>1</v>
      </c>
      <c r="M25152">
        <v>0</v>
      </c>
      <c r="N25152">
        <v>0</v>
      </c>
      <c r="O25152">
        <v>0</v>
      </c>
      <c r="P25152" s="119" t="s">
        <v>20254</v>
      </c>
    </row>
    <row r="25153" spans="1:16" x14ac:dyDescent="0.25">
      <c r="A25153">
        <v>84994</v>
      </c>
      <c r="B25153" s="119" t="s">
        <v>17424</v>
      </c>
      <c r="C25153">
        <v>0</v>
      </c>
      <c r="E25153">
        <v>294</v>
      </c>
      <c r="F25153">
        <v>120015</v>
      </c>
      <c r="G25153">
        <v>19</v>
      </c>
      <c r="H25153">
        <v>399970</v>
      </c>
      <c r="I25153" s="119" t="s">
        <v>16</v>
      </c>
      <c r="J25153" s="119" t="s">
        <v>13431</v>
      </c>
      <c r="K25153" s="1">
        <v>46255.758941458334</v>
      </c>
      <c r="L25153">
        <v>5</v>
      </c>
      <c r="M25153">
        <v>10</v>
      </c>
      <c r="N25153">
        <v>1</v>
      </c>
      <c r="O25153">
        <v>5</v>
      </c>
      <c r="P25153" s="119" t="s">
        <v>20254</v>
      </c>
    </row>
    <row r="25154" spans="1:16" x14ac:dyDescent="0.25">
      <c r="A25154">
        <v>84995</v>
      </c>
      <c r="B25154" s="119" t="s">
        <v>17425</v>
      </c>
      <c r="C25154">
        <v>0</v>
      </c>
      <c r="E25154">
        <v>284</v>
      </c>
      <c r="F25154">
        <v>173327</v>
      </c>
      <c r="G25154">
        <v>22</v>
      </c>
      <c r="H25154">
        <v>293320</v>
      </c>
      <c r="I25154" s="119" t="s">
        <v>16</v>
      </c>
      <c r="J25154" s="119" t="s">
        <v>13431</v>
      </c>
      <c r="K25154" s="1">
        <v>46255.758941458334</v>
      </c>
      <c r="L25154">
        <v>1</v>
      </c>
      <c r="M25154">
        <v>1</v>
      </c>
      <c r="N25154">
        <v>0</v>
      </c>
      <c r="O25154">
        <v>0</v>
      </c>
      <c r="P25154" s="119" t="s">
        <v>20254</v>
      </c>
    </row>
    <row r="25155" spans="1:16" x14ac:dyDescent="0.25">
      <c r="A25155">
        <v>84996</v>
      </c>
      <c r="B25155" s="119" t="s">
        <v>17426</v>
      </c>
      <c r="C25155">
        <v>0</v>
      </c>
      <c r="E25155">
        <v>34</v>
      </c>
      <c r="F25155">
        <v>147071</v>
      </c>
      <c r="G25155">
        <v>92</v>
      </c>
      <c r="H25155">
        <v>229843</v>
      </c>
      <c r="I25155" s="119" t="s">
        <v>16</v>
      </c>
      <c r="J25155" s="119" t="s">
        <v>222</v>
      </c>
      <c r="K25155" s="1">
        <v>46255.758941458334</v>
      </c>
      <c r="L25155">
        <v>5</v>
      </c>
      <c r="M25155">
        <v>2</v>
      </c>
      <c r="N25155">
        <v>1</v>
      </c>
      <c r="O25155">
        <v>1</v>
      </c>
      <c r="P25155" s="119" t="s">
        <v>20254</v>
      </c>
    </row>
    <row r="25156" spans="1:16" x14ac:dyDescent="0.25">
      <c r="A25156">
        <v>84997</v>
      </c>
      <c r="B25156" s="119" t="s">
        <v>17427</v>
      </c>
      <c r="C25156">
        <v>0</v>
      </c>
      <c r="E25156">
        <v>93</v>
      </c>
      <c r="F25156">
        <v>8028</v>
      </c>
      <c r="G25156">
        <v>59</v>
      </c>
      <c r="H25156">
        <v>19884</v>
      </c>
      <c r="I25156" s="119" t="s">
        <v>16</v>
      </c>
      <c r="J25156" s="119" t="s">
        <v>13431</v>
      </c>
      <c r="K25156" s="1">
        <v>46255.758941458334</v>
      </c>
      <c r="L25156">
        <v>0</v>
      </c>
      <c r="M25156">
        <v>0</v>
      </c>
      <c r="N25156">
        <v>0</v>
      </c>
      <c r="O25156">
        <v>0</v>
      </c>
      <c r="P25156" s="119" t="s">
        <v>20254</v>
      </c>
    </row>
    <row r="25157" spans="1:16" x14ac:dyDescent="0.25">
      <c r="A25157">
        <v>84999</v>
      </c>
      <c r="B25157" s="119" t="s">
        <v>17428</v>
      </c>
      <c r="C25157">
        <v>0</v>
      </c>
      <c r="E25157">
        <v>53</v>
      </c>
      <c r="F25157">
        <v>500309</v>
      </c>
      <c r="G25157">
        <v>53</v>
      </c>
      <c r="H25157">
        <v>697770</v>
      </c>
      <c r="I25157" s="119" t="s">
        <v>16</v>
      </c>
      <c r="J25157" s="119" t="s">
        <v>222</v>
      </c>
      <c r="K25157" s="1">
        <v>46255.758941458334</v>
      </c>
      <c r="L25157">
        <v>2</v>
      </c>
      <c r="M25157">
        <v>1</v>
      </c>
      <c r="N25157">
        <v>0</v>
      </c>
      <c r="O25157">
        <v>0</v>
      </c>
      <c r="P25157" s="119" t="s">
        <v>20254</v>
      </c>
    </row>
    <row r="25158" spans="1:16" x14ac:dyDescent="0.25">
      <c r="A25158">
        <v>85009</v>
      </c>
      <c r="B25158" s="119" t="s">
        <v>17429</v>
      </c>
      <c r="C25158">
        <v>0</v>
      </c>
      <c r="E25158">
        <v>750</v>
      </c>
      <c r="F25158">
        <v>370001</v>
      </c>
      <c r="G25158">
        <v>33</v>
      </c>
      <c r="H25158">
        <v>649994</v>
      </c>
      <c r="I25158" s="119" t="s">
        <v>16</v>
      </c>
      <c r="J25158" s="119" t="s">
        <v>13431</v>
      </c>
      <c r="K25158" s="1">
        <v>46255.758941458334</v>
      </c>
      <c r="L25158">
        <v>1</v>
      </c>
      <c r="M25158">
        <v>10</v>
      </c>
      <c r="N25158">
        <v>0</v>
      </c>
      <c r="O25158">
        <v>4</v>
      </c>
      <c r="P25158" s="119" t="s">
        <v>20254</v>
      </c>
    </row>
    <row r="25159" spans="1:16" x14ac:dyDescent="0.25">
      <c r="A25159">
        <v>85012</v>
      </c>
      <c r="B25159" s="119" t="s">
        <v>17430</v>
      </c>
      <c r="C25159">
        <v>0</v>
      </c>
      <c r="E25159">
        <v>836</v>
      </c>
      <c r="F25159">
        <v>378456</v>
      </c>
      <c r="G25159">
        <v>27</v>
      </c>
      <c r="H25159">
        <v>729599</v>
      </c>
      <c r="I25159" s="119" t="s">
        <v>16</v>
      </c>
      <c r="J25159" s="119" t="s">
        <v>13431</v>
      </c>
      <c r="K25159" s="1">
        <v>46255.758941458334</v>
      </c>
      <c r="L25159">
        <v>6</v>
      </c>
      <c r="M25159">
        <v>3</v>
      </c>
      <c r="N25159">
        <v>2</v>
      </c>
      <c r="O25159">
        <v>1</v>
      </c>
      <c r="P25159" s="119" t="s">
        <v>20254</v>
      </c>
    </row>
    <row r="25160" spans="1:16" x14ac:dyDescent="0.25">
      <c r="A25160">
        <v>85015</v>
      </c>
      <c r="B25160" s="119" t="s">
        <v>17431</v>
      </c>
      <c r="C25160">
        <v>0</v>
      </c>
      <c r="E25160">
        <v>341</v>
      </c>
      <c r="F25160">
        <v>1017</v>
      </c>
      <c r="G25160">
        <v>231</v>
      </c>
      <c r="H25160">
        <v>4900</v>
      </c>
      <c r="I25160" s="119" t="s">
        <v>16</v>
      </c>
      <c r="J25160" s="119" t="s">
        <v>13431</v>
      </c>
      <c r="K25160" s="1">
        <v>46255.758941458334</v>
      </c>
      <c r="L25160">
        <v>1</v>
      </c>
      <c r="M25160">
        <v>1</v>
      </c>
      <c r="N25160">
        <v>0</v>
      </c>
      <c r="O25160">
        <v>0</v>
      </c>
      <c r="P25160" s="119" t="s">
        <v>20254</v>
      </c>
    </row>
    <row r="25161" spans="1:16" x14ac:dyDescent="0.25">
      <c r="A25161">
        <v>85016</v>
      </c>
      <c r="B25161" s="119" t="s">
        <v>17432</v>
      </c>
      <c r="C25161">
        <v>0</v>
      </c>
      <c r="E25161">
        <v>0</v>
      </c>
      <c r="F25161">
        <v>0</v>
      </c>
      <c r="G25161">
        <v>3727785</v>
      </c>
      <c r="H25161">
        <v>82</v>
      </c>
      <c r="I25161" s="119" t="s">
        <v>1909</v>
      </c>
      <c r="J25161" s="119" t="s">
        <v>22</v>
      </c>
      <c r="K25161" s="1">
        <v>46255.758941458334</v>
      </c>
      <c r="L25161">
        <v>59592</v>
      </c>
      <c r="M25161">
        <v>1256951</v>
      </c>
      <c r="N25161">
        <v>22803</v>
      </c>
      <c r="O25161">
        <v>324731</v>
      </c>
      <c r="P25161" s="119" t="s">
        <v>20254</v>
      </c>
    </row>
    <row r="25162" spans="1:16" x14ac:dyDescent="0.25">
      <c r="A25162">
        <v>85022</v>
      </c>
      <c r="B25162" s="119" t="s">
        <v>17433</v>
      </c>
      <c r="C25162">
        <v>0</v>
      </c>
      <c r="E25162">
        <v>302</v>
      </c>
      <c r="F25162">
        <v>211</v>
      </c>
      <c r="G25162">
        <v>175</v>
      </c>
      <c r="H25162">
        <v>2992</v>
      </c>
      <c r="I25162" s="119" t="s">
        <v>16</v>
      </c>
      <c r="J25162" s="119" t="s">
        <v>13431</v>
      </c>
      <c r="K25162" s="1">
        <v>46255.758941458334</v>
      </c>
      <c r="L25162">
        <v>1</v>
      </c>
      <c r="M25162">
        <v>4</v>
      </c>
      <c r="N25162">
        <v>0</v>
      </c>
      <c r="O25162">
        <v>1</v>
      </c>
      <c r="P25162" s="119" t="s">
        <v>20254</v>
      </c>
    </row>
    <row r="25163" spans="1:16" x14ac:dyDescent="0.25">
      <c r="A25163">
        <v>85025</v>
      </c>
      <c r="B25163" s="119" t="s">
        <v>17434</v>
      </c>
      <c r="C25163">
        <v>0</v>
      </c>
      <c r="E25163">
        <v>1492</v>
      </c>
      <c r="F25163">
        <v>228</v>
      </c>
      <c r="G25163">
        <v>127</v>
      </c>
      <c r="H25163">
        <v>8796</v>
      </c>
      <c r="I25163" s="119" t="s">
        <v>16</v>
      </c>
      <c r="J25163" s="119" t="s">
        <v>13431</v>
      </c>
      <c r="K25163" s="1">
        <v>46255.758941458334</v>
      </c>
      <c r="L25163">
        <v>1</v>
      </c>
      <c r="M25163">
        <v>1</v>
      </c>
      <c r="N25163">
        <v>1</v>
      </c>
      <c r="O25163">
        <v>1</v>
      </c>
      <c r="P25163" s="119" t="s">
        <v>20254</v>
      </c>
    </row>
    <row r="25164" spans="1:16" x14ac:dyDescent="0.25">
      <c r="A25164">
        <v>85030</v>
      </c>
      <c r="B25164" s="119" t="s">
        <v>17435</v>
      </c>
      <c r="C25164">
        <v>0</v>
      </c>
      <c r="E25164">
        <v>384</v>
      </c>
      <c r="F25164">
        <v>1013</v>
      </c>
      <c r="G25164">
        <v>289</v>
      </c>
      <c r="H25164">
        <v>8078</v>
      </c>
      <c r="I25164" s="119" t="s">
        <v>16</v>
      </c>
      <c r="J25164" s="119" t="s">
        <v>13431</v>
      </c>
      <c r="K25164" s="1">
        <v>46255.758941458334</v>
      </c>
      <c r="L25164">
        <v>1</v>
      </c>
      <c r="M25164">
        <v>3</v>
      </c>
      <c r="N25164">
        <v>1</v>
      </c>
      <c r="O25164">
        <v>1</v>
      </c>
      <c r="P25164" s="119" t="s">
        <v>20254</v>
      </c>
    </row>
    <row r="25165" spans="1:16" x14ac:dyDescent="0.25">
      <c r="A25165">
        <v>85031</v>
      </c>
      <c r="B25165" s="119" t="s">
        <v>17436</v>
      </c>
      <c r="C25165">
        <v>0</v>
      </c>
      <c r="E25165">
        <v>283</v>
      </c>
      <c r="F25165">
        <v>10407</v>
      </c>
      <c r="G25165">
        <v>16</v>
      </c>
      <c r="H25165">
        <v>30129</v>
      </c>
      <c r="I25165" s="119" t="s">
        <v>16</v>
      </c>
      <c r="J25165" s="119" t="s">
        <v>13431</v>
      </c>
      <c r="K25165" s="1">
        <v>46255.758941458334</v>
      </c>
      <c r="L25165">
        <v>0</v>
      </c>
      <c r="M25165">
        <v>1</v>
      </c>
      <c r="N25165">
        <v>0</v>
      </c>
      <c r="O25165">
        <v>0</v>
      </c>
      <c r="P25165" s="119" t="s">
        <v>20254</v>
      </c>
    </row>
    <row r="25166" spans="1:16" x14ac:dyDescent="0.25">
      <c r="A25166">
        <v>85033</v>
      </c>
      <c r="B25166" s="119" t="s">
        <v>17379</v>
      </c>
      <c r="C25166">
        <v>80</v>
      </c>
      <c r="E25166">
        <v>281</v>
      </c>
      <c r="F25166">
        <v>20000004</v>
      </c>
      <c r="G25166">
        <v>1</v>
      </c>
      <c r="H25166">
        <v>55000000</v>
      </c>
      <c r="I25166" s="119" t="s">
        <v>7033</v>
      </c>
      <c r="J25166" s="119" t="s">
        <v>24</v>
      </c>
      <c r="K25166" s="1">
        <v>46255.758941458334</v>
      </c>
      <c r="L25166">
        <v>5</v>
      </c>
      <c r="M25166">
        <v>0</v>
      </c>
      <c r="N25166">
        <v>0</v>
      </c>
      <c r="O25166">
        <v>0</v>
      </c>
      <c r="P25166" s="119" t="s">
        <v>20254</v>
      </c>
    </row>
    <row r="25167" spans="1:16" x14ac:dyDescent="0.25">
      <c r="A25167">
        <v>85035</v>
      </c>
      <c r="B25167" s="119" t="s">
        <v>17437</v>
      </c>
      <c r="C25167">
        <v>0</v>
      </c>
      <c r="E25167">
        <v>320</v>
      </c>
      <c r="F25167">
        <v>4634</v>
      </c>
      <c r="G25167">
        <v>40</v>
      </c>
      <c r="H25167">
        <v>16089</v>
      </c>
      <c r="I25167" s="119" t="s">
        <v>16</v>
      </c>
      <c r="J25167" s="119" t="s">
        <v>13431</v>
      </c>
      <c r="K25167" s="1">
        <v>46255.758941458334</v>
      </c>
      <c r="L25167">
        <v>1</v>
      </c>
      <c r="M25167">
        <v>1</v>
      </c>
      <c r="N25167">
        <v>0</v>
      </c>
      <c r="O25167">
        <v>1</v>
      </c>
      <c r="P25167" s="119" t="s">
        <v>20254</v>
      </c>
    </row>
    <row r="25168" spans="1:16" x14ac:dyDescent="0.25">
      <c r="A25168">
        <v>85037</v>
      </c>
      <c r="B25168" s="119" t="s">
        <v>17438</v>
      </c>
      <c r="C25168">
        <v>0</v>
      </c>
      <c r="E25168">
        <v>537</v>
      </c>
      <c r="F25168">
        <v>416</v>
      </c>
      <c r="G25168">
        <v>176</v>
      </c>
      <c r="H25168">
        <v>3463</v>
      </c>
      <c r="I25168" s="119" t="s">
        <v>16</v>
      </c>
      <c r="J25168" s="119" t="s">
        <v>13431</v>
      </c>
      <c r="K25168" s="1">
        <v>46255.758941458334</v>
      </c>
      <c r="L25168">
        <v>3</v>
      </c>
      <c r="M25168">
        <v>3</v>
      </c>
      <c r="N25168">
        <v>0</v>
      </c>
      <c r="O25168">
        <v>1</v>
      </c>
      <c r="P25168" s="119" t="s">
        <v>20254</v>
      </c>
    </row>
    <row r="25169" spans="1:16" x14ac:dyDescent="0.25">
      <c r="A25169">
        <v>85039</v>
      </c>
      <c r="B25169" s="119" t="s">
        <v>17439</v>
      </c>
      <c r="C25169">
        <v>0</v>
      </c>
      <c r="E25169">
        <v>0</v>
      </c>
      <c r="F25169">
        <v>0</v>
      </c>
      <c r="G25169">
        <v>23540</v>
      </c>
      <c r="H25169">
        <v>222</v>
      </c>
      <c r="I25169" s="119" t="s">
        <v>3582</v>
      </c>
      <c r="J25169" s="119" t="s">
        <v>24</v>
      </c>
      <c r="K25169" s="1">
        <v>46255.758941458334</v>
      </c>
      <c r="L25169">
        <v>19</v>
      </c>
      <c r="M25169">
        <v>9832</v>
      </c>
      <c r="N25169">
        <v>4</v>
      </c>
      <c r="O25169">
        <v>1328</v>
      </c>
      <c r="P25169" s="119" t="s">
        <v>20254</v>
      </c>
    </row>
    <row r="25170" spans="1:16" x14ac:dyDescent="0.25">
      <c r="A25170">
        <v>85040</v>
      </c>
      <c r="B25170" s="119" t="s">
        <v>17440</v>
      </c>
      <c r="C25170">
        <v>0</v>
      </c>
      <c r="E25170">
        <v>822</v>
      </c>
      <c r="F25170">
        <v>380789</v>
      </c>
      <c r="G25170">
        <v>17</v>
      </c>
      <c r="H25170">
        <v>770784</v>
      </c>
      <c r="I25170" s="119" t="s">
        <v>16</v>
      </c>
      <c r="J25170" s="119" t="s">
        <v>13431</v>
      </c>
      <c r="K25170" s="1">
        <v>46255.758941458334</v>
      </c>
      <c r="L25170">
        <v>3</v>
      </c>
      <c r="M25170">
        <v>1</v>
      </c>
      <c r="N25170">
        <v>0</v>
      </c>
      <c r="O25170">
        <v>0</v>
      </c>
      <c r="P25170" s="119" t="s">
        <v>20254</v>
      </c>
    </row>
    <row r="25171" spans="1:16" x14ac:dyDescent="0.25">
      <c r="A25171">
        <v>85046</v>
      </c>
      <c r="B25171" s="119" t="s">
        <v>17441</v>
      </c>
      <c r="C25171">
        <v>0</v>
      </c>
      <c r="E25171">
        <v>894</v>
      </c>
      <c r="F25171">
        <v>42</v>
      </c>
      <c r="G25171">
        <v>176</v>
      </c>
      <c r="H25171">
        <v>3792</v>
      </c>
      <c r="I25171" s="119" t="s">
        <v>16</v>
      </c>
      <c r="J25171" s="119" t="s">
        <v>13431</v>
      </c>
      <c r="K25171" s="1">
        <v>46255.758941458334</v>
      </c>
      <c r="L25171">
        <v>12</v>
      </c>
      <c r="M25171">
        <v>1</v>
      </c>
      <c r="N25171">
        <v>0</v>
      </c>
      <c r="O25171">
        <v>0</v>
      </c>
      <c r="P25171" s="119" t="s">
        <v>20254</v>
      </c>
    </row>
    <row r="25172" spans="1:16" x14ac:dyDescent="0.25">
      <c r="A25172">
        <v>85049</v>
      </c>
      <c r="B25172" s="119" t="s">
        <v>17442</v>
      </c>
      <c r="C25172">
        <v>0</v>
      </c>
      <c r="E25172">
        <v>269</v>
      </c>
      <c r="F25172">
        <v>4066</v>
      </c>
      <c r="G25172">
        <v>47</v>
      </c>
      <c r="H25172">
        <v>11764</v>
      </c>
      <c r="I25172" s="119" t="s">
        <v>16</v>
      </c>
      <c r="J25172" s="119" t="s">
        <v>13431</v>
      </c>
      <c r="K25172" s="1">
        <v>46255.758941458334</v>
      </c>
      <c r="L25172">
        <v>2</v>
      </c>
      <c r="M25172">
        <v>2</v>
      </c>
      <c r="N25172">
        <v>0</v>
      </c>
      <c r="O25172">
        <v>0</v>
      </c>
      <c r="P25172" s="119" t="s">
        <v>20254</v>
      </c>
    </row>
    <row r="25173" spans="1:16" x14ac:dyDescent="0.25">
      <c r="A25173">
        <v>85057</v>
      </c>
      <c r="B25173" s="119" t="s">
        <v>17443</v>
      </c>
      <c r="C25173">
        <v>0</v>
      </c>
      <c r="E25173">
        <v>303</v>
      </c>
      <c r="F25173">
        <v>57021</v>
      </c>
      <c r="G25173">
        <v>82</v>
      </c>
      <c r="H25173">
        <v>79794</v>
      </c>
      <c r="I25173" s="119" t="s">
        <v>6335</v>
      </c>
      <c r="J25173" s="119" t="s">
        <v>222</v>
      </c>
      <c r="K25173" s="1">
        <v>46255.758941458334</v>
      </c>
      <c r="L25173">
        <v>1</v>
      </c>
      <c r="M25173">
        <v>9</v>
      </c>
      <c r="N25173">
        <v>1</v>
      </c>
      <c r="O25173">
        <v>1</v>
      </c>
      <c r="P25173" s="119" t="s">
        <v>20254</v>
      </c>
    </row>
    <row r="25174" spans="1:16" x14ac:dyDescent="0.25">
      <c r="A25174">
        <v>85059</v>
      </c>
      <c r="B25174" s="119" t="s">
        <v>17444</v>
      </c>
      <c r="C25174">
        <v>0</v>
      </c>
      <c r="E25174">
        <v>727</v>
      </c>
      <c r="F25174">
        <v>214</v>
      </c>
      <c r="G25174">
        <v>246</v>
      </c>
      <c r="H25174">
        <v>1479</v>
      </c>
      <c r="I25174" s="119" t="s">
        <v>16</v>
      </c>
      <c r="J25174" s="119" t="s">
        <v>13431</v>
      </c>
      <c r="K25174" s="1">
        <v>46255.758941458334</v>
      </c>
      <c r="L25174">
        <v>1</v>
      </c>
      <c r="M25174">
        <v>8</v>
      </c>
      <c r="N25174">
        <v>0</v>
      </c>
      <c r="O25174">
        <v>4</v>
      </c>
      <c r="P25174" s="119" t="s">
        <v>20254</v>
      </c>
    </row>
    <row r="25175" spans="1:16" x14ac:dyDescent="0.25">
      <c r="A25175">
        <v>85064</v>
      </c>
      <c r="B25175" s="119" t="s">
        <v>17445</v>
      </c>
      <c r="C25175">
        <v>0</v>
      </c>
      <c r="E25175">
        <v>264</v>
      </c>
      <c r="F25175">
        <v>3876</v>
      </c>
      <c r="G25175">
        <v>52</v>
      </c>
      <c r="H25175">
        <v>17848</v>
      </c>
      <c r="I25175" s="119" t="s">
        <v>16</v>
      </c>
      <c r="J25175" s="119" t="s">
        <v>13431</v>
      </c>
      <c r="K25175" s="1">
        <v>46255.758941458334</v>
      </c>
      <c r="L25175">
        <v>1</v>
      </c>
      <c r="M25175">
        <v>1</v>
      </c>
      <c r="N25175">
        <v>1</v>
      </c>
      <c r="O25175">
        <v>1</v>
      </c>
      <c r="P25175" s="119" t="s">
        <v>20254</v>
      </c>
    </row>
    <row r="25176" spans="1:16" x14ac:dyDescent="0.25">
      <c r="A25176">
        <v>85065</v>
      </c>
      <c r="B25176" s="119" t="s">
        <v>17446</v>
      </c>
      <c r="C25176">
        <v>0</v>
      </c>
      <c r="E25176">
        <v>303</v>
      </c>
      <c r="F25176">
        <v>8513</v>
      </c>
      <c r="G25176">
        <v>66</v>
      </c>
      <c r="H25176">
        <v>25000</v>
      </c>
      <c r="I25176" s="119" t="s">
        <v>16</v>
      </c>
      <c r="J25176" s="119" t="s">
        <v>13431</v>
      </c>
      <c r="K25176" s="1">
        <v>46255.758941458334</v>
      </c>
      <c r="L25176">
        <v>0</v>
      </c>
      <c r="M25176">
        <v>0</v>
      </c>
      <c r="N25176">
        <v>0</v>
      </c>
      <c r="O25176">
        <v>0</v>
      </c>
      <c r="P25176" s="119" t="s">
        <v>20254</v>
      </c>
    </row>
    <row r="25177" spans="1:16" x14ac:dyDescent="0.25">
      <c r="A25177">
        <v>85069</v>
      </c>
      <c r="B25177" s="119" t="s">
        <v>17447</v>
      </c>
      <c r="C25177">
        <v>0</v>
      </c>
      <c r="E25177">
        <v>306</v>
      </c>
      <c r="F25177">
        <v>1240004</v>
      </c>
      <c r="G25177">
        <v>7</v>
      </c>
      <c r="H25177">
        <v>1899997</v>
      </c>
      <c r="I25177" s="119" t="s">
        <v>6335</v>
      </c>
      <c r="J25177" s="119" t="s">
        <v>222</v>
      </c>
      <c r="K25177" s="1">
        <v>46255.758941458334</v>
      </c>
      <c r="L25177">
        <v>2</v>
      </c>
      <c r="M25177">
        <v>1</v>
      </c>
      <c r="N25177">
        <v>0</v>
      </c>
      <c r="O25177">
        <v>0</v>
      </c>
      <c r="P25177" s="119" t="s">
        <v>20254</v>
      </c>
    </row>
    <row r="25178" spans="1:16" x14ac:dyDescent="0.25">
      <c r="A25178">
        <v>85075</v>
      </c>
      <c r="B25178" s="119" t="s">
        <v>17448</v>
      </c>
      <c r="C25178">
        <v>0</v>
      </c>
      <c r="E25178">
        <v>946</v>
      </c>
      <c r="F25178">
        <v>79</v>
      </c>
      <c r="G25178">
        <v>347</v>
      </c>
      <c r="H25178">
        <v>5569</v>
      </c>
      <c r="I25178" s="119" t="s">
        <v>16</v>
      </c>
      <c r="J25178" s="119" t="s">
        <v>13431</v>
      </c>
      <c r="K25178" s="1">
        <v>46255.758941458334</v>
      </c>
      <c r="L25178">
        <v>2</v>
      </c>
      <c r="M25178">
        <v>1</v>
      </c>
      <c r="N25178">
        <v>1</v>
      </c>
      <c r="O25178">
        <v>0</v>
      </c>
      <c r="P25178" s="119" t="s">
        <v>20254</v>
      </c>
    </row>
    <row r="25179" spans="1:16" x14ac:dyDescent="0.25">
      <c r="A25179">
        <v>85079</v>
      </c>
      <c r="B25179" s="119" t="s">
        <v>17449</v>
      </c>
      <c r="C25179">
        <v>0</v>
      </c>
      <c r="E25179">
        <v>312</v>
      </c>
      <c r="F25179">
        <v>692</v>
      </c>
      <c r="G25179">
        <v>204</v>
      </c>
      <c r="H25179">
        <v>3791</v>
      </c>
      <c r="I25179" s="119" t="s">
        <v>16</v>
      </c>
      <c r="J25179" s="119" t="s">
        <v>13431</v>
      </c>
      <c r="K25179" s="1">
        <v>46255.758941458334</v>
      </c>
      <c r="L25179">
        <v>0</v>
      </c>
      <c r="M25179">
        <v>2</v>
      </c>
      <c r="N25179">
        <v>0</v>
      </c>
      <c r="O25179">
        <v>0</v>
      </c>
      <c r="P25179" s="119" t="s">
        <v>20254</v>
      </c>
    </row>
    <row r="25180" spans="1:16" x14ac:dyDescent="0.25">
      <c r="A25180">
        <v>85085</v>
      </c>
      <c r="B25180" s="119" t="s">
        <v>17450</v>
      </c>
      <c r="C25180">
        <v>0</v>
      </c>
      <c r="E25180">
        <v>340</v>
      </c>
      <c r="F25180">
        <v>121664</v>
      </c>
      <c r="G25180">
        <v>32</v>
      </c>
      <c r="H25180">
        <v>339786</v>
      </c>
      <c r="I25180" s="119" t="s">
        <v>16</v>
      </c>
      <c r="J25180" s="119" t="s">
        <v>13431</v>
      </c>
      <c r="K25180" s="1">
        <v>46255.758941458334</v>
      </c>
      <c r="L25180">
        <v>20</v>
      </c>
      <c r="M25180">
        <v>1</v>
      </c>
      <c r="N25180">
        <v>5</v>
      </c>
      <c r="O25180">
        <v>0</v>
      </c>
      <c r="P25180" s="119" t="s">
        <v>20254</v>
      </c>
    </row>
    <row r="25181" spans="1:16" x14ac:dyDescent="0.25">
      <c r="A25181">
        <v>85095</v>
      </c>
      <c r="B25181" s="119" t="s">
        <v>17451</v>
      </c>
      <c r="C25181">
        <v>0</v>
      </c>
      <c r="E25181">
        <v>799</v>
      </c>
      <c r="F25181">
        <v>2177</v>
      </c>
      <c r="G25181">
        <v>46</v>
      </c>
      <c r="H25181">
        <v>17500</v>
      </c>
      <c r="I25181" s="119" t="s">
        <v>16</v>
      </c>
      <c r="J25181" s="119" t="s">
        <v>13431</v>
      </c>
      <c r="K25181" s="1">
        <v>46255.758941458334</v>
      </c>
      <c r="L25181">
        <v>1</v>
      </c>
      <c r="M25181">
        <v>1</v>
      </c>
      <c r="N25181">
        <v>1</v>
      </c>
      <c r="O25181">
        <v>1</v>
      </c>
      <c r="P25181" s="119" t="s">
        <v>20254</v>
      </c>
    </row>
    <row r="25182" spans="1:16" x14ac:dyDescent="0.25">
      <c r="A25182">
        <v>85101</v>
      </c>
      <c r="B25182" s="119" t="s">
        <v>17452</v>
      </c>
      <c r="C25182">
        <v>0</v>
      </c>
      <c r="E25182">
        <v>265</v>
      </c>
      <c r="F25182">
        <v>8556</v>
      </c>
      <c r="G25182">
        <v>100</v>
      </c>
      <c r="H25182">
        <v>31113</v>
      </c>
      <c r="I25182" s="119" t="s">
        <v>16</v>
      </c>
      <c r="J25182" s="119" t="s">
        <v>13431</v>
      </c>
      <c r="K25182" s="1">
        <v>46255.758941458334</v>
      </c>
      <c r="L25182">
        <v>5</v>
      </c>
      <c r="M25182">
        <v>0</v>
      </c>
      <c r="N25182">
        <v>3</v>
      </c>
      <c r="O25182">
        <v>0</v>
      </c>
      <c r="P25182" s="119" t="s">
        <v>20254</v>
      </c>
    </row>
    <row r="25183" spans="1:16" x14ac:dyDescent="0.25">
      <c r="A25183">
        <v>85103</v>
      </c>
      <c r="B25183" s="119" t="s">
        <v>17453</v>
      </c>
      <c r="C25183">
        <v>0</v>
      </c>
      <c r="E25183">
        <v>615</v>
      </c>
      <c r="F25183">
        <v>350736</v>
      </c>
      <c r="G25183">
        <v>12</v>
      </c>
      <c r="H25183">
        <v>430881</v>
      </c>
      <c r="I25183" s="119" t="s">
        <v>16</v>
      </c>
      <c r="J25183" s="119" t="s">
        <v>13431</v>
      </c>
      <c r="K25183" s="1">
        <v>46255.758941458334</v>
      </c>
      <c r="L25183">
        <v>2</v>
      </c>
      <c r="M25183">
        <v>5</v>
      </c>
      <c r="N25183">
        <v>1</v>
      </c>
      <c r="O25183">
        <v>1</v>
      </c>
      <c r="P25183" s="119" t="s">
        <v>20254</v>
      </c>
    </row>
    <row r="25184" spans="1:16" x14ac:dyDescent="0.25">
      <c r="A25184">
        <v>85108</v>
      </c>
      <c r="B25184" s="119" t="s">
        <v>17454</v>
      </c>
      <c r="C25184">
        <v>0</v>
      </c>
      <c r="E25184">
        <v>600</v>
      </c>
      <c r="F25184">
        <v>158054</v>
      </c>
      <c r="G25184">
        <v>19</v>
      </c>
      <c r="H25184">
        <v>308045</v>
      </c>
      <c r="I25184" s="119" t="s">
        <v>16</v>
      </c>
      <c r="J25184" s="119" t="s">
        <v>13431</v>
      </c>
      <c r="K25184" s="1">
        <v>46255.758941458334</v>
      </c>
      <c r="L25184">
        <v>16</v>
      </c>
      <c r="M25184">
        <v>4</v>
      </c>
      <c r="N25184">
        <v>6</v>
      </c>
      <c r="O25184">
        <v>1</v>
      </c>
      <c r="P25184" s="119" t="s">
        <v>20254</v>
      </c>
    </row>
    <row r="25185" spans="1:16" x14ac:dyDescent="0.25">
      <c r="A25185">
        <v>85114</v>
      </c>
      <c r="B25185" s="119" t="s">
        <v>17455</v>
      </c>
      <c r="C25185">
        <v>0</v>
      </c>
      <c r="E25185">
        <v>675</v>
      </c>
      <c r="F25185">
        <v>7497</v>
      </c>
      <c r="G25185">
        <v>197</v>
      </c>
      <c r="H25185">
        <v>11904</v>
      </c>
      <c r="I25185" s="119" t="s">
        <v>16</v>
      </c>
      <c r="J25185" s="119" t="s">
        <v>17</v>
      </c>
      <c r="K25185" s="1">
        <v>46255.758941458334</v>
      </c>
      <c r="L25185">
        <v>66</v>
      </c>
      <c r="M25185">
        <v>17</v>
      </c>
      <c r="N25185">
        <v>36</v>
      </c>
      <c r="O25185">
        <v>2</v>
      </c>
      <c r="P25185" s="119" t="s">
        <v>20254</v>
      </c>
    </row>
    <row r="25186" spans="1:16" x14ac:dyDescent="0.25">
      <c r="A25186">
        <v>85115</v>
      </c>
      <c r="B25186" s="119" t="s">
        <v>17456</v>
      </c>
      <c r="C25186">
        <v>0</v>
      </c>
      <c r="E25186">
        <v>72</v>
      </c>
      <c r="F25186">
        <v>631679</v>
      </c>
      <c r="G25186">
        <v>48</v>
      </c>
      <c r="H25186">
        <v>999498</v>
      </c>
      <c r="I25186" s="119" t="s">
        <v>16</v>
      </c>
      <c r="J25186" s="119" t="s">
        <v>222</v>
      </c>
      <c r="K25186" s="1">
        <v>46255.758941458334</v>
      </c>
      <c r="L25186">
        <v>4</v>
      </c>
      <c r="M25186">
        <v>3</v>
      </c>
      <c r="N25186">
        <v>1</v>
      </c>
      <c r="O25186">
        <v>0</v>
      </c>
      <c r="P25186" s="119" t="s">
        <v>20254</v>
      </c>
    </row>
    <row r="25187" spans="1:16" x14ac:dyDescent="0.25">
      <c r="A25187">
        <v>85120</v>
      </c>
      <c r="B25187" s="119" t="s">
        <v>17457</v>
      </c>
      <c r="C25187">
        <v>0</v>
      </c>
      <c r="E25187">
        <v>433</v>
      </c>
      <c r="F25187">
        <v>261</v>
      </c>
      <c r="G25187">
        <v>41</v>
      </c>
      <c r="H25187">
        <v>13187</v>
      </c>
      <c r="I25187" s="119" t="s">
        <v>16</v>
      </c>
      <c r="J25187" s="119" t="s">
        <v>13431</v>
      </c>
      <c r="K25187" s="1">
        <v>46255.758941458334</v>
      </c>
      <c r="L25187">
        <v>1</v>
      </c>
      <c r="M25187">
        <v>0</v>
      </c>
      <c r="N25187">
        <v>0</v>
      </c>
      <c r="O25187">
        <v>0</v>
      </c>
      <c r="P25187" s="119" t="s">
        <v>20254</v>
      </c>
    </row>
    <row r="25188" spans="1:16" x14ac:dyDescent="0.25">
      <c r="A25188">
        <v>85122</v>
      </c>
      <c r="B25188" s="119" t="s">
        <v>17458</v>
      </c>
      <c r="C25188">
        <v>0</v>
      </c>
      <c r="E25188">
        <v>1299</v>
      </c>
      <c r="F25188">
        <v>383</v>
      </c>
      <c r="G25188">
        <v>155</v>
      </c>
      <c r="H25188">
        <v>3786</v>
      </c>
      <c r="I25188" s="119" t="s">
        <v>16</v>
      </c>
      <c r="J25188" s="119" t="s">
        <v>13431</v>
      </c>
      <c r="K25188" s="1">
        <v>46255.758941458334</v>
      </c>
      <c r="L25188">
        <v>0</v>
      </c>
      <c r="M25188">
        <v>2</v>
      </c>
      <c r="N25188">
        <v>0</v>
      </c>
      <c r="O25188">
        <v>0</v>
      </c>
      <c r="P25188" s="119" t="s">
        <v>20254</v>
      </c>
    </row>
    <row r="25189" spans="1:16" x14ac:dyDescent="0.25">
      <c r="A25189">
        <v>85123</v>
      </c>
      <c r="B25189" s="119" t="s">
        <v>17459</v>
      </c>
      <c r="C25189">
        <v>0</v>
      </c>
      <c r="E25189">
        <v>665</v>
      </c>
      <c r="F25189">
        <v>380030</v>
      </c>
      <c r="G25189">
        <v>18</v>
      </c>
      <c r="H25189">
        <v>699905</v>
      </c>
      <c r="I25189" s="119" t="s">
        <v>16</v>
      </c>
      <c r="J25189" s="119" t="s">
        <v>13431</v>
      </c>
      <c r="K25189" s="1">
        <v>46255.758941458334</v>
      </c>
      <c r="L25189">
        <v>0</v>
      </c>
      <c r="M25189">
        <v>3</v>
      </c>
      <c r="N25189">
        <v>0</v>
      </c>
      <c r="O25189">
        <v>0</v>
      </c>
      <c r="P25189" s="119" t="s">
        <v>20254</v>
      </c>
    </row>
    <row r="25190" spans="1:16" x14ac:dyDescent="0.25">
      <c r="A25190">
        <v>85125</v>
      </c>
      <c r="B25190" s="119" t="s">
        <v>17460</v>
      </c>
      <c r="C25190">
        <v>0</v>
      </c>
      <c r="E25190">
        <v>71</v>
      </c>
      <c r="F25190">
        <v>900705</v>
      </c>
      <c r="G25190">
        <v>27</v>
      </c>
      <c r="H25190">
        <v>1349698</v>
      </c>
      <c r="I25190" s="119" t="s">
        <v>16</v>
      </c>
      <c r="J25190" s="119" t="s">
        <v>222</v>
      </c>
      <c r="K25190" s="1">
        <v>46255.758941458334</v>
      </c>
      <c r="L25190">
        <v>9</v>
      </c>
      <c r="M25190">
        <v>5</v>
      </c>
      <c r="N25190">
        <v>2</v>
      </c>
      <c r="O25190">
        <v>1</v>
      </c>
      <c r="P25190" s="119" t="s">
        <v>20254</v>
      </c>
    </row>
    <row r="25191" spans="1:16" x14ac:dyDescent="0.25">
      <c r="A25191">
        <v>85129</v>
      </c>
      <c r="B25191" s="119" t="s">
        <v>17461</v>
      </c>
      <c r="C25191">
        <v>0</v>
      </c>
      <c r="E25191">
        <v>38</v>
      </c>
      <c r="F25191">
        <v>156780</v>
      </c>
      <c r="G25191">
        <v>45</v>
      </c>
      <c r="H25191">
        <v>259997</v>
      </c>
      <c r="I25191" s="119" t="s">
        <v>16</v>
      </c>
      <c r="J25191" s="119" t="s">
        <v>222</v>
      </c>
      <c r="K25191" s="1">
        <v>46255.758941458334</v>
      </c>
      <c r="L25191">
        <v>3</v>
      </c>
      <c r="M25191">
        <v>3</v>
      </c>
      <c r="N25191">
        <v>1</v>
      </c>
      <c r="O25191">
        <v>0</v>
      </c>
      <c r="P25191" s="119" t="s">
        <v>20254</v>
      </c>
    </row>
    <row r="25192" spans="1:16" x14ac:dyDescent="0.25">
      <c r="A25192">
        <v>85130</v>
      </c>
      <c r="B25192" s="119" t="s">
        <v>17462</v>
      </c>
      <c r="C25192">
        <v>0</v>
      </c>
      <c r="E25192">
        <v>263</v>
      </c>
      <c r="F25192">
        <v>25443</v>
      </c>
      <c r="G25192">
        <v>42</v>
      </c>
      <c r="H25192">
        <v>39904</v>
      </c>
      <c r="I25192" s="119" t="s">
        <v>16</v>
      </c>
      <c r="J25192" s="119" t="s">
        <v>13431</v>
      </c>
      <c r="K25192" s="1">
        <v>46255.758941458334</v>
      </c>
      <c r="L25192">
        <v>0</v>
      </c>
      <c r="M25192">
        <v>0</v>
      </c>
      <c r="N25192">
        <v>0</v>
      </c>
      <c r="O25192">
        <v>0</v>
      </c>
      <c r="P25192" s="119" t="s">
        <v>20254</v>
      </c>
    </row>
    <row r="25193" spans="1:16" x14ac:dyDescent="0.25">
      <c r="A25193">
        <v>85134</v>
      </c>
      <c r="B25193" s="119" t="s">
        <v>17463</v>
      </c>
      <c r="C25193">
        <v>0</v>
      </c>
      <c r="E25193">
        <v>348</v>
      </c>
      <c r="F25193">
        <v>1114</v>
      </c>
      <c r="G25193">
        <v>188</v>
      </c>
      <c r="H25193">
        <v>9076</v>
      </c>
      <c r="I25193" s="119" t="s">
        <v>16</v>
      </c>
      <c r="J25193" s="119" t="s">
        <v>13431</v>
      </c>
      <c r="K25193" s="1">
        <v>46255.758941458334</v>
      </c>
      <c r="L25193">
        <v>2</v>
      </c>
      <c r="M25193">
        <v>0</v>
      </c>
      <c r="N25193">
        <v>0</v>
      </c>
      <c r="O25193">
        <v>0</v>
      </c>
      <c r="P25193" s="119" t="s">
        <v>20254</v>
      </c>
    </row>
    <row r="25194" spans="1:16" x14ac:dyDescent="0.25">
      <c r="A25194">
        <v>85135</v>
      </c>
      <c r="B25194" s="119" t="s">
        <v>17464</v>
      </c>
      <c r="C25194">
        <v>0</v>
      </c>
      <c r="E25194">
        <v>140</v>
      </c>
      <c r="F25194">
        <v>5035</v>
      </c>
      <c r="G25194">
        <v>79</v>
      </c>
      <c r="H25194">
        <v>13108</v>
      </c>
      <c r="I25194" s="119" t="s">
        <v>16</v>
      </c>
      <c r="J25194" s="119" t="s">
        <v>13431</v>
      </c>
      <c r="K25194" s="1">
        <v>46255.758941458334</v>
      </c>
      <c r="L25194">
        <v>2</v>
      </c>
      <c r="M25194">
        <v>1</v>
      </c>
      <c r="N25194">
        <v>0</v>
      </c>
      <c r="O25194">
        <v>1</v>
      </c>
      <c r="P25194" s="119" t="s">
        <v>20254</v>
      </c>
    </row>
    <row r="25195" spans="1:16" x14ac:dyDescent="0.25">
      <c r="A25195">
        <v>85137</v>
      </c>
      <c r="B25195" s="119" t="s">
        <v>17465</v>
      </c>
      <c r="C25195">
        <v>0</v>
      </c>
      <c r="E25195">
        <v>68</v>
      </c>
      <c r="F25195">
        <v>1800314</v>
      </c>
      <c r="G25195">
        <v>33</v>
      </c>
      <c r="H25195">
        <v>2699999</v>
      </c>
      <c r="I25195" s="119" t="s">
        <v>1909</v>
      </c>
      <c r="J25195" s="119" t="s">
        <v>24</v>
      </c>
      <c r="K25195" s="1">
        <v>46255.758941458334</v>
      </c>
      <c r="L25195">
        <v>4</v>
      </c>
      <c r="M25195">
        <v>1</v>
      </c>
      <c r="N25195">
        <v>0</v>
      </c>
      <c r="O25195">
        <v>0</v>
      </c>
      <c r="P25195" s="119" t="s">
        <v>20254</v>
      </c>
    </row>
    <row r="25196" spans="1:16" x14ac:dyDescent="0.25">
      <c r="A25196">
        <v>85139</v>
      </c>
      <c r="B25196" s="119" t="s">
        <v>17466</v>
      </c>
      <c r="C25196">
        <v>0</v>
      </c>
      <c r="E25196">
        <v>716</v>
      </c>
      <c r="F25196">
        <v>270111</v>
      </c>
      <c r="G25196">
        <v>13</v>
      </c>
      <c r="H25196">
        <v>740101</v>
      </c>
      <c r="I25196" s="119" t="s">
        <v>16</v>
      </c>
      <c r="J25196" s="119" t="s">
        <v>13431</v>
      </c>
      <c r="K25196" s="1">
        <v>46255.758941458334</v>
      </c>
      <c r="L25196">
        <v>2</v>
      </c>
      <c r="M25196">
        <v>0</v>
      </c>
      <c r="N25196">
        <v>1</v>
      </c>
      <c r="O25196">
        <v>0</v>
      </c>
      <c r="P25196" s="119" t="s">
        <v>20254</v>
      </c>
    </row>
    <row r="25197" spans="1:16" x14ac:dyDescent="0.25">
      <c r="A25197">
        <v>85146</v>
      </c>
      <c r="B25197" s="119" t="s">
        <v>17467</v>
      </c>
      <c r="C25197">
        <v>0</v>
      </c>
      <c r="E25197">
        <v>285</v>
      </c>
      <c r="F25197">
        <v>5078</v>
      </c>
      <c r="G25197">
        <v>98</v>
      </c>
      <c r="H25197">
        <v>17101</v>
      </c>
      <c r="I25197" s="119" t="s">
        <v>16</v>
      </c>
      <c r="J25197" s="119" t="s">
        <v>13431</v>
      </c>
      <c r="K25197" s="1">
        <v>46255.758941458334</v>
      </c>
      <c r="L25197">
        <v>0</v>
      </c>
      <c r="M25197">
        <v>1</v>
      </c>
      <c r="N25197">
        <v>0</v>
      </c>
      <c r="O25197">
        <v>0</v>
      </c>
      <c r="P25197" s="119" t="s">
        <v>20254</v>
      </c>
    </row>
    <row r="25198" spans="1:16" x14ac:dyDescent="0.25">
      <c r="A25198">
        <v>85155</v>
      </c>
      <c r="B25198" s="119" t="s">
        <v>17468</v>
      </c>
      <c r="C25198">
        <v>0</v>
      </c>
      <c r="E25198">
        <v>282</v>
      </c>
      <c r="F25198">
        <v>8534</v>
      </c>
      <c r="G25198">
        <v>86</v>
      </c>
      <c r="H25198">
        <v>22500</v>
      </c>
      <c r="I25198" s="119" t="s">
        <v>16</v>
      </c>
      <c r="J25198" s="119" t="s">
        <v>13431</v>
      </c>
      <c r="K25198" s="1">
        <v>46255.758941458334</v>
      </c>
      <c r="L25198">
        <v>0</v>
      </c>
      <c r="M25198">
        <v>0</v>
      </c>
      <c r="N25198">
        <v>0</v>
      </c>
      <c r="O25198">
        <v>0</v>
      </c>
      <c r="P25198" s="119" t="s">
        <v>20254</v>
      </c>
    </row>
    <row r="25199" spans="1:16" x14ac:dyDescent="0.25">
      <c r="A25199">
        <v>85157</v>
      </c>
      <c r="B25199" s="119" t="s">
        <v>17469</v>
      </c>
      <c r="C25199">
        <v>0</v>
      </c>
      <c r="E25199">
        <v>278</v>
      </c>
      <c r="F25199">
        <v>56122</v>
      </c>
      <c r="G25199">
        <v>18</v>
      </c>
      <c r="H25199">
        <v>89983</v>
      </c>
      <c r="I25199" s="119" t="s">
        <v>16</v>
      </c>
      <c r="J25199" s="119" t="s">
        <v>13431</v>
      </c>
      <c r="K25199" s="1">
        <v>46255.758941458334</v>
      </c>
      <c r="L25199">
        <v>0</v>
      </c>
      <c r="M25199">
        <v>1</v>
      </c>
      <c r="N25199">
        <v>0</v>
      </c>
      <c r="O25199">
        <v>1</v>
      </c>
      <c r="P25199" s="119" t="s">
        <v>20254</v>
      </c>
    </row>
    <row r="25200" spans="1:16" x14ac:dyDescent="0.25">
      <c r="A25200">
        <v>85158</v>
      </c>
      <c r="B25200" s="119" t="s">
        <v>17470</v>
      </c>
      <c r="C25200">
        <v>0</v>
      </c>
      <c r="E25200">
        <v>282</v>
      </c>
      <c r="F25200">
        <v>183112</v>
      </c>
      <c r="G25200">
        <v>18</v>
      </c>
      <c r="H25200">
        <v>379990</v>
      </c>
      <c r="I25200" s="119" t="s">
        <v>6335</v>
      </c>
      <c r="J25200" s="119" t="s">
        <v>222</v>
      </c>
      <c r="K25200" s="1">
        <v>46255.758941458334</v>
      </c>
      <c r="L25200">
        <v>3</v>
      </c>
      <c r="M25200">
        <v>2</v>
      </c>
      <c r="N25200">
        <v>0</v>
      </c>
      <c r="O25200">
        <v>1</v>
      </c>
      <c r="P25200" s="119" t="s">
        <v>20254</v>
      </c>
    </row>
    <row r="25201" spans="1:16" x14ac:dyDescent="0.25">
      <c r="A25201">
        <v>85162</v>
      </c>
      <c r="B25201" s="119" t="s">
        <v>17471</v>
      </c>
      <c r="C25201">
        <v>0</v>
      </c>
      <c r="E25201">
        <v>1618</v>
      </c>
      <c r="F25201">
        <v>114002</v>
      </c>
      <c r="G25201">
        <v>54</v>
      </c>
      <c r="H25201">
        <v>174002</v>
      </c>
      <c r="I25201" s="119" t="s">
        <v>16</v>
      </c>
      <c r="J25201" s="119" t="s">
        <v>13431</v>
      </c>
      <c r="K25201" s="1">
        <v>46255.758941458334</v>
      </c>
      <c r="L25201">
        <v>1</v>
      </c>
      <c r="M25201">
        <v>6</v>
      </c>
      <c r="N25201">
        <v>0</v>
      </c>
      <c r="O25201">
        <v>1</v>
      </c>
      <c r="P25201" s="119" t="s">
        <v>20254</v>
      </c>
    </row>
    <row r="25202" spans="1:16" x14ac:dyDescent="0.25">
      <c r="A25202">
        <v>85163</v>
      </c>
      <c r="B25202" s="119" t="s">
        <v>17472</v>
      </c>
      <c r="C25202">
        <v>0</v>
      </c>
      <c r="E25202">
        <v>330</v>
      </c>
      <c r="F25202">
        <v>4254</v>
      </c>
      <c r="G25202">
        <v>36</v>
      </c>
      <c r="H25202">
        <v>14093</v>
      </c>
      <c r="I25202" s="119" t="s">
        <v>16</v>
      </c>
      <c r="J25202" s="119" t="s">
        <v>13431</v>
      </c>
      <c r="K25202" s="1">
        <v>46255.758941458334</v>
      </c>
      <c r="L25202">
        <v>5</v>
      </c>
      <c r="M25202">
        <v>2</v>
      </c>
      <c r="N25202">
        <v>2</v>
      </c>
      <c r="O25202">
        <v>1</v>
      </c>
      <c r="P25202" s="119" t="s">
        <v>20254</v>
      </c>
    </row>
    <row r="25203" spans="1:16" x14ac:dyDescent="0.25">
      <c r="A25203">
        <v>85164</v>
      </c>
      <c r="B25203" s="119" t="s">
        <v>17473</v>
      </c>
      <c r="C25203">
        <v>0</v>
      </c>
      <c r="E25203">
        <v>890</v>
      </c>
      <c r="F25203">
        <v>340002</v>
      </c>
      <c r="G25203">
        <v>12</v>
      </c>
      <c r="H25203">
        <v>599999</v>
      </c>
      <c r="I25203" s="119" t="s">
        <v>16</v>
      </c>
      <c r="J25203" s="119" t="s">
        <v>13431</v>
      </c>
      <c r="K25203" s="1">
        <v>46255.758941458334</v>
      </c>
      <c r="L25203">
        <v>3</v>
      </c>
      <c r="M25203">
        <v>1</v>
      </c>
      <c r="N25203">
        <v>0</v>
      </c>
      <c r="O25203">
        <v>0</v>
      </c>
      <c r="P25203" s="119" t="s">
        <v>20254</v>
      </c>
    </row>
    <row r="25204" spans="1:16" x14ac:dyDescent="0.25">
      <c r="A25204">
        <v>85170</v>
      </c>
      <c r="B25204" s="119" t="s">
        <v>17474</v>
      </c>
      <c r="C25204">
        <v>0</v>
      </c>
      <c r="E25204">
        <v>632</v>
      </c>
      <c r="F25204">
        <v>360334</v>
      </c>
      <c r="G25204">
        <v>23</v>
      </c>
      <c r="H25204">
        <v>779920</v>
      </c>
      <c r="I25204" s="119" t="s">
        <v>16</v>
      </c>
      <c r="J25204" s="119" t="s">
        <v>13431</v>
      </c>
      <c r="K25204" s="1">
        <v>46255.758941458334</v>
      </c>
      <c r="L25204">
        <v>3</v>
      </c>
      <c r="M25204">
        <v>3</v>
      </c>
      <c r="N25204">
        <v>0</v>
      </c>
      <c r="O25204">
        <v>0</v>
      </c>
      <c r="P25204" s="119" t="s">
        <v>20254</v>
      </c>
    </row>
    <row r="25205" spans="1:16" x14ac:dyDescent="0.25">
      <c r="A25205">
        <v>85171</v>
      </c>
      <c r="B25205" s="119" t="s">
        <v>17475</v>
      </c>
      <c r="C25205">
        <v>0</v>
      </c>
      <c r="E25205">
        <v>475</v>
      </c>
      <c r="F25205">
        <v>30</v>
      </c>
      <c r="G25205">
        <v>511</v>
      </c>
      <c r="H25205">
        <v>1763</v>
      </c>
      <c r="I25205" s="119" t="s">
        <v>16</v>
      </c>
      <c r="J25205" s="119" t="s">
        <v>13431</v>
      </c>
      <c r="K25205" s="1">
        <v>46255.758941458334</v>
      </c>
      <c r="L25205">
        <v>1</v>
      </c>
      <c r="M25205">
        <v>3</v>
      </c>
      <c r="N25205">
        <v>0</v>
      </c>
      <c r="O25205">
        <v>1</v>
      </c>
      <c r="P25205" s="119" t="s">
        <v>20254</v>
      </c>
    </row>
    <row r="25206" spans="1:16" x14ac:dyDescent="0.25">
      <c r="A25206">
        <v>85176</v>
      </c>
      <c r="B25206" s="119" t="s">
        <v>17476</v>
      </c>
      <c r="C25206">
        <v>0</v>
      </c>
      <c r="E25206">
        <v>279</v>
      </c>
      <c r="F25206">
        <v>1055</v>
      </c>
      <c r="G25206">
        <v>185</v>
      </c>
      <c r="H25206">
        <v>7000</v>
      </c>
      <c r="I25206" s="119" t="s">
        <v>16</v>
      </c>
      <c r="J25206" s="119" t="s">
        <v>13431</v>
      </c>
      <c r="K25206" s="1">
        <v>46255.758941458334</v>
      </c>
      <c r="L25206">
        <v>0</v>
      </c>
      <c r="M25206">
        <v>4</v>
      </c>
      <c r="N25206">
        <v>0</v>
      </c>
      <c r="O25206">
        <v>0</v>
      </c>
      <c r="P25206" s="119" t="s">
        <v>20254</v>
      </c>
    </row>
    <row r="25207" spans="1:16" x14ac:dyDescent="0.25">
      <c r="A25207">
        <v>85179</v>
      </c>
      <c r="B25207" s="119" t="s">
        <v>17477</v>
      </c>
      <c r="C25207">
        <v>0</v>
      </c>
      <c r="E25207">
        <v>416</v>
      </c>
      <c r="F25207">
        <v>905</v>
      </c>
      <c r="G25207">
        <v>223</v>
      </c>
      <c r="H25207">
        <v>9266</v>
      </c>
      <c r="I25207" s="119" t="s">
        <v>16</v>
      </c>
      <c r="J25207" s="119" t="s">
        <v>13431</v>
      </c>
      <c r="K25207" s="1">
        <v>46255.758941458334</v>
      </c>
      <c r="L25207">
        <v>1</v>
      </c>
      <c r="M25207">
        <v>5</v>
      </c>
      <c r="N25207">
        <v>0</v>
      </c>
      <c r="O25207">
        <v>2</v>
      </c>
      <c r="P25207" s="119" t="s">
        <v>20254</v>
      </c>
    </row>
    <row r="25208" spans="1:16" x14ac:dyDescent="0.25">
      <c r="A25208">
        <v>85185</v>
      </c>
      <c r="B25208" s="119" t="s">
        <v>17478</v>
      </c>
      <c r="C25208">
        <v>0</v>
      </c>
      <c r="E25208">
        <v>273</v>
      </c>
      <c r="F25208">
        <v>8491</v>
      </c>
      <c r="G25208">
        <v>37</v>
      </c>
      <c r="H25208">
        <v>29974</v>
      </c>
      <c r="I25208" s="119" t="s">
        <v>16</v>
      </c>
      <c r="J25208" s="119" t="s">
        <v>13431</v>
      </c>
      <c r="K25208" s="1">
        <v>46255.758941458334</v>
      </c>
      <c r="L25208">
        <v>0</v>
      </c>
      <c r="M25208">
        <v>1</v>
      </c>
      <c r="N25208">
        <v>0</v>
      </c>
      <c r="O25208">
        <v>0</v>
      </c>
      <c r="P25208" s="119" t="s">
        <v>20254</v>
      </c>
    </row>
    <row r="25209" spans="1:16" x14ac:dyDescent="0.25">
      <c r="A25209">
        <v>85186</v>
      </c>
      <c r="B25209" s="119" t="s">
        <v>17479</v>
      </c>
      <c r="C25209">
        <v>0</v>
      </c>
      <c r="E25209">
        <v>483</v>
      </c>
      <c r="F25209">
        <v>99521</v>
      </c>
      <c r="G25209">
        <v>15</v>
      </c>
      <c r="H25209">
        <v>300079</v>
      </c>
      <c r="I25209" s="119" t="s">
        <v>16</v>
      </c>
      <c r="J25209" s="119" t="s">
        <v>13431</v>
      </c>
      <c r="K25209" s="1">
        <v>46255.758941458334</v>
      </c>
      <c r="L25209">
        <v>9</v>
      </c>
      <c r="M25209">
        <v>9</v>
      </c>
      <c r="N25209">
        <v>2</v>
      </c>
      <c r="O25209">
        <v>4</v>
      </c>
      <c r="P25209" s="119" t="s">
        <v>20254</v>
      </c>
    </row>
    <row r="25210" spans="1:16" x14ac:dyDescent="0.25">
      <c r="A25210">
        <v>85195</v>
      </c>
      <c r="B25210" s="119" t="s">
        <v>17480</v>
      </c>
      <c r="C25210">
        <v>0</v>
      </c>
      <c r="E25210">
        <v>140</v>
      </c>
      <c r="F25210">
        <v>5104</v>
      </c>
      <c r="G25210">
        <v>75</v>
      </c>
      <c r="H25210">
        <v>17442</v>
      </c>
      <c r="I25210" s="119" t="s">
        <v>16</v>
      </c>
      <c r="J25210" s="119" t="s">
        <v>13431</v>
      </c>
      <c r="K25210" s="1">
        <v>46255.758941458334</v>
      </c>
      <c r="L25210">
        <v>0</v>
      </c>
      <c r="M25210">
        <v>0</v>
      </c>
      <c r="N25210">
        <v>0</v>
      </c>
      <c r="O25210">
        <v>0</v>
      </c>
      <c r="P25210" s="119" t="s">
        <v>20254</v>
      </c>
    </row>
    <row r="25211" spans="1:16" x14ac:dyDescent="0.25">
      <c r="A25211">
        <v>85202</v>
      </c>
      <c r="B25211" s="119" t="s">
        <v>17481</v>
      </c>
      <c r="C25211">
        <v>0</v>
      </c>
      <c r="E25211">
        <v>285</v>
      </c>
      <c r="F25211">
        <v>5107</v>
      </c>
      <c r="G25211">
        <v>39</v>
      </c>
      <c r="H25211">
        <v>17298</v>
      </c>
      <c r="I25211" s="119" t="s">
        <v>16</v>
      </c>
      <c r="J25211" s="119" t="s">
        <v>13431</v>
      </c>
      <c r="K25211" s="1">
        <v>46255.758941458334</v>
      </c>
      <c r="L25211">
        <v>1</v>
      </c>
      <c r="M25211">
        <v>0</v>
      </c>
      <c r="N25211">
        <v>0</v>
      </c>
      <c r="O25211">
        <v>0</v>
      </c>
      <c r="P25211" s="119" t="s">
        <v>20254</v>
      </c>
    </row>
    <row r="25212" spans="1:16" x14ac:dyDescent="0.25">
      <c r="A25212">
        <v>85203</v>
      </c>
      <c r="B25212" s="119" t="s">
        <v>17482</v>
      </c>
      <c r="C25212">
        <v>0</v>
      </c>
      <c r="E25212">
        <v>366</v>
      </c>
      <c r="F25212">
        <v>1109</v>
      </c>
      <c r="G25212">
        <v>190</v>
      </c>
      <c r="H25212">
        <v>8000</v>
      </c>
      <c r="I25212" s="119" t="s">
        <v>16</v>
      </c>
      <c r="J25212" s="119" t="s">
        <v>13431</v>
      </c>
      <c r="K25212" s="1">
        <v>46255.758941458334</v>
      </c>
      <c r="L25212">
        <v>3</v>
      </c>
      <c r="M25212">
        <v>5</v>
      </c>
      <c r="N25212">
        <v>0</v>
      </c>
      <c r="O25212">
        <v>3</v>
      </c>
      <c r="P25212" s="119" t="s">
        <v>20254</v>
      </c>
    </row>
    <row r="25213" spans="1:16" x14ac:dyDescent="0.25">
      <c r="A25213">
        <v>85211</v>
      </c>
      <c r="B25213" s="119" t="s">
        <v>17483</v>
      </c>
      <c r="C25213">
        <v>0</v>
      </c>
      <c r="E25213">
        <v>541</v>
      </c>
      <c r="F25213">
        <v>120416</v>
      </c>
      <c r="G25213">
        <v>31</v>
      </c>
      <c r="H25213">
        <v>176400</v>
      </c>
      <c r="I25213" s="119" t="s">
        <v>6335</v>
      </c>
      <c r="J25213" s="119" t="s">
        <v>222</v>
      </c>
      <c r="K25213" s="1">
        <v>46255.758941458334</v>
      </c>
      <c r="L25213">
        <v>1</v>
      </c>
      <c r="M25213">
        <v>2</v>
      </c>
      <c r="N25213">
        <v>1</v>
      </c>
      <c r="O25213">
        <v>1</v>
      </c>
      <c r="P25213" s="119" t="s">
        <v>20254</v>
      </c>
    </row>
    <row r="25214" spans="1:16" x14ac:dyDescent="0.25">
      <c r="A25214">
        <v>85214</v>
      </c>
      <c r="B25214" s="119" t="s">
        <v>17484</v>
      </c>
      <c r="C25214">
        <v>0</v>
      </c>
      <c r="E25214">
        <v>1189</v>
      </c>
      <c r="F25214">
        <v>299</v>
      </c>
      <c r="G25214">
        <v>213</v>
      </c>
      <c r="H25214">
        <v>2235</v>
      </c>
      <c r="I25214" s="119" t="s">
        <v>16</v>
      </c>
      <c r="J25214" s="119" t="s">
        <v>13431</v>
      </c>
      <c r="K25214" s="1">
        <v>46255.758941458334</v>
      </c>
      <c r="L25214">
        <v>11</v>
      </c>
      <c r="M25214">
        <v>5</v>
      </c>
      <c r="N25214">
        <v>0</v>
      </c>
      <c r="O25214">
        <v>3</v>
      </c>
      <c r="P25214" s="119" t="s">
        <v>20254</v>
      </c>
    </row>
    <row r="25215" spans="1:16" x14ac:dyDescent="0.25">
      <c r="A25215">
        <v>85230</v>
      </c>
      <c r="B25215" s="119" t="s">
        <v>17485</v>
      </c>
      <c r="C25215">
        <v>0</v>
      </c>
      <c r="E25215">
        <v>19332</v>
      </c>
      <c r="F25215">
        <v>50</v>
      </c>
      <c r="G25215">
        <v>2819</v>
      </c>
      <c r="H25215">
        <v>590</v>
      </c>
      <c r="I25215" s="119" t="s">
        <v>16</v>
      </c>
      <c r="J25215" s="119" t="s">
        <v>13431</v>
      </c>
      <c r="K25215" s="1">
        <v>46255.758941458334</v>
      </c>
      <c r="L25215">
        <v>50</v>
      </c>
      <c r="M25215">
        <v>36</v>
      </c>
      <c r="N25215">
        <v>10</v>
      </c>
      <c r="O25215">
        <v>7</v>
      </c>
      <c r="P25215" s="119" t="s">
        <v>20254</v>
      </c>
    </row>
    <row r="25216" spans="1:16" x14ac:dyDescent="0.25">
      <c r="A25216">
        <v>85231</v>
      </c>
      <c r="B25216" s="119" t="s">
        <v>17486</v>
      </c>
      <c r="C25216">
        <v>0</v>
      </c>
      <c r="E25216">
        <v>326</v>
      </c>
      <c r="F25216">
        <v>3715</v>
      </c>
      <c r="G25216">
        <v>63</v>
      </c>
      <c r="H25216">
        <v>17478</v>
      </c>
      <c r="I25216" s="119" t="s">
        <v>16</v>
      </c>
      <c r="J25216" s="119" t="s">
        <v>13431</v>
      </c>
      <c r="K25216" s="1">
        <v>46255.758941458334</v>
      </c>
      <c r="L25216">
        <v>0</v>
      </c>
      <c r="M25216">
        <v>0</v>
      </c>
      <c r="N25216">
        <v>0</v>
      </c>
      <c r="O25216">
        <v>0</v>
      </c>
      <c r="P25216" s="119" t="s">
        <v>20254</v>
      </c>
    </row>
    <row r="25217" spans="1:16" x14ac:dyDescent="0.25">
      <c r="A25217">
        <v>85236</v>
      </c>
      <c r="B25217" s="119" t="s">
        <v>17487</v>
      </c>
      <c r="C25217">
        <v>0</v>
      </c>
      <c r="E25217">
        <v>282</v>
      </c>
      <c r="F25217">
        <v>4248</v>
      </c>
      <c r="G25217">
        <v>86</v>
      </c>
      <c r="H25217">
        <v>12252</v>
      </c>
      <c r="I25217" s="119" t="s">
        <v>16</v>
      </c>
      <c r="J25217" s="119" t="s">
        <v>13431</v>
      </c>
      <c r="K25217" s="1">
        <v>46255.758941458334</v>
      </c>
      <c r="L25217">
        <v>1</v>
      </c>
      <c r="M25217">
        <v>2</v>
      </c>
      <c r="N25217">
        <v>0</v>
      </c>
      <c r="O25217">
        <v>2</v>
      </c>
      <c r="P25217" s="119" t="s">
        <v>20254</v>
      </c>
    </row>
    <row r="25218" spans="1:16" x14ac:dyDescent="0.25">
      <c r="A25218">
        <v>85237</v>
      </c>
      <c r="B25218" s="119" t="s">
        <v>17488</v>
      </c>
      <c r="C25218">
        <v>0</v>
      </c>
      <c r="E25218">
        <v>445</v>
      </c>
      <c r="F25218">
        <v>1661</v>
      </c>
      <c r="G25218">
        <v>64</v>
      </c>
      <c r="H25218">
        <v>9384</v>
      </c>
      <c r="I25218" s="119" t="s">
        <v>16</v>
      </c>
      <c r="J25218" s="119" t="s">
        <v>13431</v>
      </c>
      <c r="K25218" s="1">
        <v>46255.758941458334</v>
      </c>
      <c r="L25218">
        <v>2</v>
      </c>
      <c r="M25218">
        <v>1</v>
      </c>
      <c r="N25218">
        <v>0</v>
      </c>
      <c r="O25218">
        <v>0</v>
      </c>
      <c r="P25218" s="119" t="s">
        <v>20254</v>
      </c>
    </row>
    <row r="25219" spans="1:16" x14ac:dyDescent="0.25">
      <c r="A25219">
        <v>85246</v>
      </c>
      <c r="B25219" s="119" t="s">
        <v>17489</v>
      </c>
      <c r="C25219">
        <v>0</v>
      </c>
      <c r="E25219">
        <v>340</v>
      </c>
      <c r="F25219">
        <v>517</v>
      </c>
      <c r="G25219">
        <v>102</v>
      </c>
      <c r="H25219">
        <v>8715</v>
      </c>
      <c r="I25219" s="119" t="s">
        <v>16</v>
      </c>
      <c r="J25219" s="119" t="s">
        <v>13431</v>
      </c>
      <c r="K25219" s="1">
        <v>46255.758941458334</v>
      </c>
      <c r="L25219">
        <v>2</v>
      </c>
      <c r="M25219">
        <v>3</v>
      </c>
      <c r="N25219">
        <v>0</v>
      </c>
      <c r="O25219">
        <v>0</v>
      </c>
      <c r="P25219" s="119" t="s">
        <v>20254</v>
      </c>
    </row>
    <row r="25220" spans="1:16" x14ac:dyDescent="0.25">
      <c r="A25220">
        <v>85247</v>
      </c>
      <c r="B25220" s="119" t="s">
        <v>17490</v>
      </c>
      <c r="C25220">
        <v>0</v>
      </c>
      <c r="E25220">
        <v>57</v>
      </c>
      <c r="F25220">
        <v>468246</v>
      </c>
      <c r="G25220">
        <v>43</v>
      </c>
      <c r="H25220">
        <v>759998</v>
      </c>
      <c r="I25220" s="119" t="s">
        <v>16</v>
      </c>
      <c r="J25220" s="119" t="s">
        <v>222</v>
      </c>
      <c r="K25220" s="1">
        <v>46255.758941458334</v>
      </c>
      <c r="L25220">
        <v>4</v>
      </c>
      <c r="M25220">
        <v>4</v>
      </c>
      <c r="N25220">
        <v>1</v>
      </c>
      <c r="O25220">
        <v>1</v>
      </c>
      <c r="P25220" s="119" t="s">
        <v>20254</v>
      </c>
    </row>
    <row r="25221" spans="1:16" x14ac:dyDescent="0.25">
      <c r="A25221">
        <v>85248</v>
      </c>
      <c r="B25221" s="119" t="s">
        <v>17491</v>
      </c>
      <c r="C25221">
        <v>0</v>
      </c>
      <c r="E25221">
        <v>61</v>
      </c>
      <c r="F25221">
        <v>322325</v>
      </c>
      <c r="G25221">
        <v>68</v>
      </c>
      <c r="H25221">
        <v>554300</v>
      </c>
      <c r="I25221" s="119" t="s">
        <v>16</v>
      </c>
      <c r="J25221" s="119" t="s">
        <v>222</v>
      </c>
      <c r="K25221" s="1">
        <v>46255.758941458334</v>
      </c>
      <c r="L25221">
        <v>21</v>
      </c>
      <c r="M25221">
        <v>4</v>
      </c>
      <c r="N25221">
        <v>3</v>
      </c>
      <c r="O25221">
        <v>1</v>
      </c>
      <c r="P25221" s="119" t="s">
        <v>20254</v>
      </c>
    </row>
    <row r="25222" spans="1:16" x14ac:dyDescent="0.25">
      <c r="A25222">
        <v>85258</v>
      </c>
      <c r="B25222" s="119" t="s">
        <v>17492</v>
      </c>
      <c r="C25222">
        <v>0</v>
      </c>
      <c r="E25222">
        <v>839</v>
      </c>
      <c r="F25222">
        <v>380338</v>
      </c>
      <c r="G25222">
        <v>24</v>
      </c>
      <c r="H25222">
        <v>709994</v>
      </c>
      <c r="I25222" s="119" t="s">
        <v>16</v>
      </c>
      <c r="J25222" s="119" t="s">
        <v>13431</v>
      </c>
      <c r="K25222" s="1">
        <v>46255.758941458334</v>
      </c>
      <c r="L25222">
        <v>7</v>
      </c>
      <c r="M25222">
        <v>6</v>
      </c>
      <c r="N25222">
        <v>0</v>
      </c>
      <c r="O25222">
        <v>1</v>
      </c>
      <c r="P25222" s="119" t="s">
        <v>20254</v>
      </c>
    </row>
    <row r="25223" spans="1:16" x14ac:dyDescent="0.25">
      <c r="A25223">
        <v>85259</v>
      </c>
      <c r="B25223" s="119" t="s">
        <v>17493</v>
      </c>
      <c r="C25223">
        <v>0</v>
      </c>
      <c r="E25223">
        <v>25</v>
      </c>
      <c r="F25223">
        <v>86043</v>
      </c>
      <c r="G25223">
        <v>24</v>
      </c>
      <c r="H25223">
        <v>216043</v>
      </c>
      <c r="I25223" s="119" t="s">
        <v>16</v>
      </c>
      <c r="J25223" s="119" t="s">
        <v>13431</v>
      </c>
      <c r="K25223" s="1">
        <v>46255.758941458334</v>
      </c>
      <c r="L25223">
        <v>0</v>
      </c>
      <c r="M25223">
        <v>0</v>
      </c>
      <c r="N25223">
        <v>0</v>
      </c>
      <c r="O25223">
        <v>0</v>
      </c>
      <c r="P25223" s="119" t="s">
        <v>20254</v>
      </c>
    </row>
    <row r="25224" spans="1:16" x14ac:dyDescent="0.25">
      <c r="A25224">
        <v>85261</v>
      </c>
      <c r="B25224" s="119" t="s">
        <v>17494</v>
      </c>
      <c r="C25224">
        <v>0</v>
      </c>
      <c r="E25224">
        <v>52</v>
      </c>
      <c r="F25224">
        <v>260226</v>
      </c>
      <c r="G25224">
        <v>53</v>
      </c>
      <c r="H25224">
        <v>354899</v>
      </c>
      <c r="I25224" s="119" t="s">
        <v>16</v>
      </c>
      <c r="J25224" s="119" t="s">
        <v>222</v>
      </c>
      <c r="K25224" s="1">
        <v>46255.758941458334</v>
      </c>
      <c r="L25224">
        <v>2</v>
      </c>
      <c r="M25224">
        <v>4</v>
      </c>
      <c r="N25224">
        <v>0</v>
      </c>
      <c r="O25224">
        <v>1</v>
      </c>
      <c r="P25224" s="119" t="s">
        <v>20254</v>
      </c>
    </row>
    <row r="25225" spans="1:16" x14ac:dyDescent="0.25">
      <c r="A25225">
        <v>85270</v>
      </c>
      <c r="B25225" s="119" t="s">
        <v>17495</v>
      </c>
      <c r="C25225">
        <v>0</v>
      </c>
      <c r="E25225">
        <v>685</v>
      </c>
      <c r="F25225">
        <v>1128</v>
      </c>
      <c r="G25225">
        <v>259</v>
      </c>
      <c r="H25225">
        <v>8598</v>
      </c>
      <c r="I25225" s="119" t="s">
        <v>16</v>
      </c>
      <c r="J25225" s="119" t="s">
        <v>13431</v>
      </c>
      <c r="K25225" s="1">
        <v>46255.758941458334</v>
      </c>
      <c r="L25225">
        <v>2</v>
      </c>
      <c r="M25225">
        <v>6</v>
      </c>
      <c r="N25225">
        <v>0</v>
      </c>
      <c r="O25225">
        <v>3</v>
      </c>
      <c r="P25225" s="119" t="s">
        <v>20254</v>
      </c>
    </row>
    <row r="25226" spans="1:16" x14ac:dyDescent="0.25">
      <c r="A25226">
        <v>85278</v>
      </c>
      <c r="B25226" s="119" t="s">
        <v>17496</v>
      </c>
      <c r="C25226">
        <v>0</v>
      </c>
      <c r="E25226">
        <v>820</v>
      </c>
      <c r="F25226">
        <v>81545</v>
      </c>
      <c r="G25226">
        <v>64</v>
      </c>
      <c r="H25226">
        <v>179794</v>
      </c>
      <c r="I25226" s="119" t="s">
        <v>6335</v>
      </c>
      <c r="J25226" s="119" t="s">
        <v>222</v>
      </c>
      <c r="K25226" s="1">
        <v>46255.758941458334</v>
      </c>
      <c r="L25226">
        <v>3</v>
      </c>
      <c r="M25226">
        <v>4</v>
      </c>
      <c r="N25226">
        <v>2</v>
      </c>
      <c r="O25226">
        <v>1</v>
      </c>
      <c r="P25226" s="119" t="s">
        <v>20254</v>
      </c>
    </row>
    <row r="25227" spans="1:16" x14ac:dyDescent="0.25">
      <c r="A25227">
        <v>85280</v>
      </c>
      <c r="B25227" s="119" t="s">
        <v>17497</v>
      </c>
      <c r="C25227">
        <v>0</v>
      </c>
      <c r="E25227">
        <v>543</v>
      </c>
      <c r="F25227">
        <v>142625</v>
      </c>
      <c r="G25227">
        <v>20</v>
      </c>
      <c r="H25227">
        <v>382619</v>
      </c>
      <c r="I25227" s="119" t="s">
        <v>16</v>
      </c>
      <c r="J25227" s="119" t="s">
        <v>13431</v>
      </c>
      <c r="K25227" s="1">
        <v>46255.758941458334</v>
      </c>
      <c r="L25227">
        <v>4</v>
      </c>
      <c r="M25227">
        <v>5</v>
      </c>
      <c r="N25227">
        <v>2</v>
      </c>
      <c r="O25227">
        <v>0</v>
      </c>
      <c r="P25227" s="119" t="s">
        <v>20254</v>
      </c>
    </row>
    <row r="25228" spans="1:16" x14ac:dyDescent="0.25">
      <c r="A25228">
        <v>85289</v>
      </c>
      <c r="B25228" s="119" t="s">
        <v>17498</v>
      </c>
      <c r="C25228">
        <v>0</v>
      </c>
      <c r="E25228">
        <v>616</v>
      </c>
      <c r="F25228">
        <v>1137</v>
      </c>
      <c r="G25228">
        <v>255</v>
      </c>
      <c r="H25228">
        <v>8377</v>
      </c>
      <c r="I25228" s="119" t="s">
        <v>16</v>
      </c>
      <c r="J25228" s="119" t="s">
        <v>13431</v>
      </c>
      <c r="K25228" s="1">
        <v>46255.758941458334</v>
      </c>
      <c r="L25228">
        <v>0</v>
      </c>
      <c r="M25228">
        <v>3</v>
      </c>
      <c r="N25228">
        <v>0</v>
      </c>
      <c r="O25228">
        <v>0</v>
      </c>
      <c r="P25228" s="119" t="s">
        <v>20254</v>
      </c>
    </row>
    <row r="25229" spans="1:16" x14ac:dyDescent="0.25">
      <c r="A25229">
        <v>85291</v>
      </c>
      <c r="B25229" s="119" t="s">
        <v>17499</v>
      </c>
      <c r="C25229">
        <v>0</v>
      </c>
      <c r="E25229">
        <v>294</v>
      </c>
      <c r="F25229">
        <v>8245</v>
      </c>
      <c r="G25229">
        <v>64</v>
      </c>
      <c r="H25229">
        <v>34080</v>
      </c>
      <c r="I25229" s="119" t="s">
        <v>16</v>
      </c>
      <c r="J25229" s="119" t="s">
        <v>13431</v>
      </c>
      <c r="K25229" s="1">
        <v>46255.758941458334</v>
      </c>
      <c r="L25229">
        <v>4</v>
      </c>
      <c r="M25229">
        <v>1</v>
      </c>
      <c r="N25229">
        <v>1</v>
      </c>
      <c r="O25229">
        <v>0</v>
      </c>
      <c r="P25229" s="119" t="s">
        <v>20254</v>
      </c>
    </row>
    <row r="25230" spans="1:16" x14ac:dyDescent="0.25">
      <c r="A25230">
        <v>85294</v>
      </c>
      <c r="B25230" s="119" t="s">
        <v>17500</v>
      </c>
      <c r="C25230">
        <v>0</v>
      </c>
      <c r="E25230">
        <v>322</v>
      </c>
      <c r="F25230">
        <v>711</v>
      </c>
      <c r="G25230">
        <v>137</v>
      </c>
      <c r="H25230">
        <v>7697</v>
      </c>
      <c r="I25230" s="119" t="s">
        <v>16</v>
      </c>
      <c r="J25230" s="119" t="s">
        <v>13431</v>
      </c>
      <c r="K25230" s="1">
        <v>46255.758941458334</v>
      </c>
      <c r="L25230">
        <v>1</v>
      </c>
      <c r="M25230">
        <v>4</v>
      </c>
      <c r="N25230">
        <v>1</v>
      </c>
      <c r="O25230">
        <v>3</v>
      </c>
      <c r="P25230" s="119" t="s">
        <v>20254</v>
      </c>
    </row>
    <row r="25231" spans="1:16" x14ac:dyDescent="0.25">
      <c r="A25231">
        <v>85298</v>
      </c>
      <c r="B25231" s="119" t="s">
        <v>17501</v>
      </c>
      <c r="C25231">
        <v>0</v>
      </c>
      <c r="E25231">
        <v>299</v>
      </c>
      <c r="F25231">
        <v>156292</v>
      </c>
      <c r="G25231">
        <v>18</v>
      </c>
      <c r="H25231">
        <v>319890</v>
      </c>
      <c r="I25231" s="119" t="s">
        <v>16</v>
      </c>
      <c r="J25231" s="119" t="s">
        <v>13431</v>
      </c>
      <c r="K25231" s="1">
        <v>46255.758941458334</v>
      </c>
      <c r="L25231">
        <v>0</v>
      </c>
      <c r="M25231">
        <v>0</v>
      </c>
      <c r="N25231">
        <v>0</v>
      </c>
      <c r="O25231">
        <v>0</v>
      </c>
      <c r="P25231" s="119" t="s">
        <v>20254</v>
      </c>
    </row>
    <row r="25232" spans="1:16" x14ac:dyDescent="0.25">
      <c r="A25232">
        <v>85301</v>
      </c>
      <c r="B25232" s="119" t="s">
        <v>17502</v>
      </c>
      <c r="C25232">
        <v>0</v>
      </c>
      <c r="E25232">
        <v>634</v>
      </c>
      <c r="F25232">
        <v>155012</v>
      </c>
      <c r="G25232">
        <v>27</v>
      </c>
      <c r="H25232">
        <v>269000</v>
      </c>
      <c r="I25232" s="119" t="s">
        <v>16</v>
      </c>
      <c r="J25232" s="119" t="s">
        <v>13431</v>
      </c>
      <c r="K25232" s="1">
        <v>46255.758941458334</v>
      </c>
      <c r="L25232">
        <v>3</v>
      </c>
      <c r="M25232">
        <v>6</v>
      </c>
      <c r="N25232">
        <v>3</v>
      </c>
      <c r="O25232">
        <v>2</v>
      </c>
      <c r="P25232" s="119" t="s">
        <v>20254</v>
      </c>
    </row>
    <row r="25233" spans="1:16" x14ac:dyDescent="0.25">
      <c r="A25233">
        <v>85303</v>
      </c>
      <c r="B25233" s="119" t="s">
        <v>17503</v>
      </c>
      <c r="C25233">
        <v>0</v>
      </c>
      <c r="E25233">
        <v>281</v>
      </c>
      <c r="F25233">
        <v>500205</v>
      </c>
      <c r="G25233">
        <v>12</v>
      </c>
      <c r="H25233">
        <v>988799</v>
      </c>
      <c r="I25233" s="119" t="s">
        <v>6335</v>
      </c>
      <c r="J25233" s="119" t="s">
        <v>222</v>
      </c>
      <c r="K25233" s="1">
        <v>46255.758941458334</v>
      </c>
      <c r="L25233">
        <v>1</v>
      </c>
      <c r="M25233">
        <v>0</v>
      </c>
      <c r="N25233">
        <v>0</v>
      </c>
      <c r="O25233">
        <v>0</v>
      </c>
      <c r="P25233" s="119" t="s">
        <v>20254</v>
      </c>
    </row>
    <row r="25234" spans="1:16" x14ac:dyDescent="0.25">
      <c r="A25234">
        <v>85304</v>
      </c>
      <c r="B25234" s="119" t="s">
        <v>17504</v>
      </c>
      <c r="C25234">
        <v>0</v>
      </c>
      <c r="E25234">
        <v>704</v>
      </c>
      <c r="F25234">
        <v>190124</v>
      </c>
      <c r="G25234">
        <v>17</v>
      </c>
      <c r="H25234">
        <v>509896</v>
      </c>
      <c r="I25234" s="119" t="s">
        <v>16</v>
      </c>
      <c r="J25234" s="119" t="s">
        <v>13431</v>
      </c>
      <c r="K25234" s="1">
        <v>46255.758941458334</v>
      </c>
      <c r="L25234">
        <v>15</v>
      </c>
      <c r="M25234">
        <v>4</v>
      </c>
      <c r="N25234">
        <v>3</v>
      </c>
      <c r="O25234">
        <v>0</v>
      </c>
      <c r="P25234" s="119" t="s">
        <v>20254</v>
      </c>
    </row>
    <row r="25235" spans="1:16" x14ac:dyDescent="0.25">
      <c r="A25235">
        <v>85309</v>
      </c>
      <c r="B25235" s="119" t="s">
        <v>17505</v>
      </c>
      <c r="C25235">
        <v>0</v>
      </c>
      <c r="E25235">
        <v>816</v>
      </c>
      <c r="F25235">
        <v>512</v>
      </c>
      <c r="G25235">
        <v>319</v>
      </c>
      <c r="H25235">
        <v>3780</v>
      </c>
      <c r="I25235" s="119" t="s">
        <v>16</v>
      </c>
      <c r="J25235" s="119" t="s">
        <v>13431</v>
      </c>
      <c r="K25235" s="1">
        <v>46255.758941458334</v>
      </c>
      <c r="L25235">
        <v>2</v>
      </c>
      <c r="M25235">
        <v>1</v>
      </c>
      <c r="N25235">
        <v>0</v>
      </c>
      <c r="O25235">
        <v>0</v>
      </c>
      <c r="P25235" s="119" t="s">
        <v>20254</v>
      </c>
    </row>
    <row r="25236" spans="1:16" x14ac:dyDescent="0.25">
      <c r="A25236">
        <v>85312</v>
      </c>
      <c r="B25236" s="119" t="s">
        <v>17506</v>
      </c>
      <c r="C25236">
        <v>0</v>
      </c>
      <c r="E25236">
        <v>379</v>
      </c>
      <c r="F25236">
        <v>150200</v>
      </c>
      <c r="G25236">
        <v>27</v>
      </c>
      <c r="H25236">
        <v>300195</v>
      </c>
      <c r="I25236" s="119" t="s">
        <v>16</v>
      </c>
      <c r="J25236" s="119" t="s">
        <v>13431</v>
      </c>
      <c r="K25236" s="1">
        <v>46255.758941458334</v>
      </c>
      <c r="L25236">
        <v>4</v>
      </c>
      <c r="M25236">
        <v>0</v>
      </c>
      <c r="N25236">
        <v>1</v>
      </c>
      <c r="O25236">
        <v>0</v>
      </c>
      <c r="P25236" s="119" t="s">
        <v>20254</v>
      </c>
    </row>
    <row r="25237" spans="1:16" x14ac:dyDescent="0.25">
      <c r="A25237">
        <v>85318</v>
      </c>
      <c r="B25237" s="119" t="s">
        <v>17507</v>
      </c>
      <c r="C25237">
        <v>0</v>
      </c>
      <c r="E25237">
        <v>16</v>
      </c>
      <c r="F25237">
        <v>2908</v>
      </c>
      <c r="G25237">
        <v>37</v>
      </c>
      <c r="H25237">
        <v>18087</v>
      </c>
      <c r="I25237" s="119" t="s">
        <v>16</v>
      </c>
      <c r="J25237" s="119" t="s">
        <v>13431</v>
      </c>
      <c r="K25237" s="1">
        <v>46255.758941458334</v>
      </c>
      <c r="L25237">
        <v>1</v>
      </c>
      <c r="M25237">
        <v>0</v>
      </c>
      <c r="N25237">
        <v>1</v>
      </c>
      <c r="O25237">
        <v>0</v>
      </c>
      <c r="P25237" s="119" t="s">
        <v>20254</v>
      </c>
    </row>
    <row r="25238" spans="1:16" x14ac:dyDescent="0.25">
      <c r="A25238">
        <v>85320</v>
      </c>
      <c r="B25238" s="119" t="s">
        <v>17508</v>
      </c>
      <c r="C25238">
        <v>0</v>
      </c>
      <c r="E25238">
        <v>278</v>
      </c>
      <c r="F25238">
        <v>4622</v>
      </c>
      <c r="G25238">
        <v>89</v>
      </c>
      <c r="H25238">
        <v>10000</v>
      </c>
      <c r="I25238" s="119" t="s">
        <v>16</v>
      </c>
      <c r="J25238" s="119" t="s">
        <v>13431</v>
      </c>
      <c r="K25238" s="1">
        <v>46255.758941458334</v>
      </c>
      <c r="L25238">
        <v>2</v>
      </c>
      <c r="M25238">
        <v>1</v>
      </c>
      <c r="N25238">
        <v>0</v>
      </c>
      <c r="O25238">
        <v>0</v>
      </c>
      <c r="P25238" s="119" t="s">
        <v>20254</v>
      </c>
    </row>
    <row r="25239" spans="1:16" x14ac:dyDescent="0.25">
      <c r="A25239">
        <v>85321</v>
      </c>
      <c r="B25239" s="119" t="s">
        <v>17509</v>
      </c>
      <c r="C25239">
        <v>0</v>
      </c>
      <c r="E25239">
        <v>566</v>
      </c>
      <c r="F25239">
        <v>525</v>
      </c>
      <c r="G25239">
        <v>162</v>
      </c>
      <c r="H25239">
        <v>3797</v>
      </c>
      <c r="I25239" s="119" t="s">
        <v>16</v>
      </c>
      <c r="J25239" s="119" t="s">
        <v>13431</v>
      </c>
      <c r="K25239" s="1">
        <v>46255.758941458334</v>
      </c>
      <c r="L25239">
        <v>2</v>
      </c>
      <c r="M25239">
        <v>2</v>
      </c>
      <c r="N25239">
        <v>0</v>
      </c>
      <c r="O25239">
        <v>0</v>
      </c>
      <c r="P25239" s="119" t="s">
        <v>20254</v>
      </c>
    </row>
    <row r="25240" spans="1:16" x14ac:dyDescent="0.25">
      <c r="A25240">
        <v>85325</v>
      </c>
      <c r="B25240" s="119" t="s">
        <v>17510</v>
      </c>
      <c r="C25240">
        <v>0</v>
      </c>
      <c r="E25240">
        <v>269</v>
      </c>
      <c r="F25240">
        <v>5042</v>
      </c>
      <c r="G25240">
        <v>84</v>
      </c>
      <c r="H25240">
        <v>17564</v>
      </c>
      <c r="I25240" s="119" t="s">
        <v>16</v>
      </c>
      <c r="J25240" s="119" t="s">
        <v>13431</v>
      </c>
      <c r="K25240" s="1">
        <v>46255.758941458334</v>
      </c>
      <c r="L25240">
        <v>0</v>
      </c>
      <c r="M25240">
        <v>0</v>
      </c>
      <c r="N25240">
        <v>0</v>
      </c>
      <c r="O25240">
        <v>0</v>
      </c>
      <c r="P25240" s="119" t="s">
        <v>20254</v>
      </c>
    </row>
    <row r="25241" spans="1:16" x14ac:dyDescent="0.25">
      <c r="A25241">
        <v>85327</v>
      </c>
      <c r="B25241" s="119" t="s">
        <v>17511</v>
      </c>
      <c r="C25241">
        <v>0</v>
      </c>
      <c r="E25241">
        <v>1406</v>
      </c>
      <c r="F25241">
        <v>253</v>
      </c>
      <c r="G25241">
        <v>232</v>
      </c>
      <c r="H25241">
        <v>3595</v>
      </c>
      <c r="I25241" s="119" t="s">
        <v>16</v>
      </c>
      <c r="J25241" s="119" t="s">
        <v>13431</v>
      </c>
      <c r="K25241" s="1">
        <v>46255.758941458334</v>
      </c>
      <c r="L25241">
        <v>2</v>
      </c>
      <c r="M25241">
        <v>4</v>
      </c>
      <c r="N25241">
        <v>1</v>
      </c>
      <c r="O25241">
        <v>1</v>
      </c>
      <c r="P25241" s="119" t="s">
        <v>20254</v>
      </c>
    </row>
    <row r="25242" spans="1:16" x14ac:dyDescent="0.25">
      <c r="A25242">
        <v>85328</v>
      </c>
      <c r="B25242" s="119" t="s">
        <v>17512</v>
      </c>
      <c r="C25242">
        <v>0</v>
      </c>
      <c r="E25242">
        <v>272</v>
      </c>
      <c r="F25242">
        <v>5113</v>
      </c>
      <c r="G25242">
        <v>60</v>
      </c>
      <c r="H25242">
        <v>16550</v>
      </c>
      <c r="I25242" s="119" t="s">
        <v>16</v>
      </c>
      <c r="J25242" s="119" t="s">
        <v>13431</v>
      </c>
      <c r="K25242" s="1">
        <v>46255.758941458334</v>
      </c>
      <c r="L25242">
        <v>2</v>
      </c>
      <c r="M25242">
        <v>0</v>
      </c>
      <c r="N25242">
        <v>1</v>
      </c>
      <c r="O25242">
        <v>0</v>
      </c>
      <c r="P25242" s="119" t="s">
        <v>20254</v>
      </c>
    </row>
    <row r="25243" spans="1:16" x14ac:dyDescent="0.25">
      <c r="A25243">
        <v>85331</v>
      </c>
      <c r="B25243" s="119" t="s">
        <v>17513</v>
      </c>
      <c r="C25243">
        <v>0</v>
      </c>
      <c r="E25243">
        <v>277</v>
      </c>
      <c r="F25243">
        <v>3395</v>
      </c>
      <c r="G25243">
        <v>21</v>
      </c>
      <c r="H25243">
        <v>12085</v>
      </c>
      <c r="I25243" s="119" t="s">
        <v>16</v>
      </c>
      <c r="J25243" s="119" t="s">
        <v>13431</v>
      </c>
      <c r="K25243" s="1">
        <v>46255.758941458334</v>
      </c>
      <c r="L25243">
        <v>0</v>
      </c>
      <c r="M25243">
        <v>1</v>
      </c>
      <c r="N25243">
        <v>0</v>
      </c>
      <c r="O25243">
        <v>1</v>
      </c>
      <c r="P25243" s="119" t="s">
        <v>20254</v>
      </c>
    </row>
    <row r="25244" spans="1:16" x14ac:dyDescent="0.25">
      <c r="A25244">
        <v>85340</v>
      </c>
      <c r="B25244" s="119" t="s">
        <v>17514</v>
      </c>
      <c r="C25244">
        <v>0</v>
      </c>
      <c r="E25244">
        <v>699</v>
      </c>
      <c r="F25244">
        <v>210002</v>
      </c>
      <c r="G25244">
        <v>27</v>
      </c>
      <c r="H25244">
        <v>399998</v>
      </c>
      <c r="I25244" s="119" t="s">
        <v>16</v>
      </c>
      <c r="J25244" s="119" t="s">
        <v>13431</v>
      </c>
      <c r="K25244" s="1">
        <v>46255.758941458334</v>
      </c>
      <c r="L25244">
        <v>0</v>
      </c>
      <c r="M25244">
        <v>2</v>
      </c>
      <c r="N25244">
        <v>0</v>
      </c>
      <c r="O25244">
        <v>0</v>
      </c>
      <c r="P25244" s="119" t="s">
        <v>20254</v>
      </c>
    </row>
    <row r="25245" spans="1:16" x14ac:dyDescent="0.25">
      <c r="A25245">
        <v>85349</v>
      </c>
      <c r="B25245" s="119" t="s">
        <v>17515</v>
      </c>
      <c r="C25245">
        <v>0</v>
      </c>
      <c r="E25245">
        <v>322</v>
      </c>
      <c r="F25245">
        <v>8557</v>
      </c>
      <c r="G25245">
        <v>86</v>
      </c>
      <c r="H25245">
        <v>20063</v>
      </c>
      <c r="I25245" s="119" t="s">
        <v>16</v>
      </c>
      <c r="J25245" s="119" t="s">
        <v>13431</v>
      </c>
      <c r="K25245" s="1">
        <v>46255.758941458334</v>
      </c>
      <c r="L25245">
        <v>2</v>
      </c>
      <c r="M25245">
        <v>0</v>
      </c>
      <c r="N25245">
        <v>1</v>
      </c>
      <c r="O25245">
        <v>0</v>
      </c>
      <c r="P25245" s="119" t="s">
        <v>20254</v>
      </c>
    </row>
    <row r="25246" spans="1:16" x14ac:dyDescent="0.25">
      <c r="A25246">
        <v>85354</v>
      </c>
      <c r="B25246" s="119" t="s">
        <v>17516</v>
      </c>
      <c r="C25246">
        <v>0</v>
      </c>
      <c r="E25246">
        <v>288</v>
      </c>
      <c r="F25246">
        <v>5737</v>
      </c>
      <c r="G25246">
        <v>36</v>
      </c>
      <c r="H25246">
        <v>30576</v>
      </c>
      <c r="I25246" s="119" t="s">
        <v>16</v>
      </c>
      <c r="J25246" s="119" t="s">
        <v>13431</v>
      </c>
      <c r="K25246" s="1">
        <v>46255.758941458334</v>
      </c>
      <c r="L25246">
        <v>0</v>
      </c>
      <c r="M25246">
        <v>0</v>
      </c>
      <c r="N25246">
        <v>0</v>
      </c>
      <c r="O25246">
        <v>0</v>
      </c>
      <c r="P25246" s="119" t="s">
        <v>20254</v>
      </c>
    </row>
    <row r="25247" spans="1:16" x14ac:dyDescent="0.25">
      <c r="A25247">
        <v>85361</v>
      </c>
      <c r="B25247" s="119" t="s">
        <v>17517</v>
      </c>
      <c r="C25247">
        <v>0</v>
      </c>
      <c r="E25247">
        <v>290</v>
      </c>
      <c r="F25247">
        <v>7120</v>
      </c>
      <c r="G25247">
        <v>45</v>
      </c>
      <c r="H25247">
        <v>33093</v>
      </c>
      <c r="I25247" s="119" t="s">
        <v>16</v>
      </c>
      <c r="J25247" s="119" t="s">
        <v>13431</v>
      </c>
      <c r="K25247" s="1">
        <v>46255.758941458334</v>
      </c>
      <c r="L25247">
        <v>0</v>
      </c>
      <c r="M25247">
        <v>0</v>
      </c>
      <c r="N25247">
        <v>0</v>
      </c>
      <c r="O25247">
        <v>0</v>
      </c>
      <c r="P25247" s="119" t="s">
        <v>20254</v>
      </c>
    </row>
    <row r="25248" spans="1:16" x14ac:dyDescent="0.25">
      <c r="A25248">
        <v>85363</v>
      </c>
      <c r="B25248" s="119" t="s">
        <v>17518</v>
      </c>
      <c r="C25248">
        <v>0</v>
      </c>
      <c r="E25248">
        <v>380</v>
      </c>
      <c r="F25248">
        <v>140294</v>
      </c>
      <c r="G25248">
        <v>12</v>
      </c>
      <c r="H25248">
        <v>360293</v>
      </c>
      <c r="I25248" s="119" t="s">
        <v>16</v>
      </c>
      <c r="J25248" s="119" t="s">
        <v>13431</v>
      </c>
      <c r="K25248" s="1">
        <v>46255.758941458334</v>
      </c>
      <c r="L25248">
        <v>0</v>
      </c>
      <c r="M25248">
        <v>1</v>
      </c>
      <c r="N25248">
        <v>0</v>
      </c>
      <c r="O25248">
        <v>0</v>
      </c>
      <c r="P25248" s="119" t="s">
        <v>20254</v>
      </c>
    </row>
    <row r="25249" spans="1:16" x14ac:dyDescent="0.25">
      <c r="A25249">
        <v>85384</v>
      </c>
      <c r="B25249" s="119" t="s">
        <v>17519</v>
      </c>
      <c r="C25249">
        <v>80</v>
      </c>
      <c r="D25249">
        <v>36053</v>
      </c>
      <c r="E25249">
        <v>735</v>
      </c>
      <c r="F25249">
        <v>7764</v>
      </c>
      <c r="G25249">
        <v>5487</v>
      </c>
      <c r="H25249">
        <v>14998</v>
      </c>
      <c r="I25249" s="119" t="s">
        <v>4726</v>
      </c>
      <c r="J25249" s="119" t="s">
        <v>24</v>
      </c>
      <c r="K25249" s="1">
        <v>46255.758941458334</v>
      </c>
      <c r="L25249">
        <v>158</v>
      </c>
      <c r="M25249">
        <v>36</v>
      </c>
      <c r="N25249">
        <v>127</v>
      </c>
      <c r="O25249">
        <v>6</v>
      </c>
      <c r="P25249" s="119" t="s">
        <v>20254</v>
      </c>
    </row>
    <row r="25250" spans="1:16" x14ac:dyDescent="0.25">
      <c r="A25250">
        <v>85405</v>
      </c>
      <c r="B25250" s="119" t="s">
        <v>17520</v>
      </c>
      <c r="C25250">
        <v>0</v>
      </c>
      <c r="E25250">
        <v>283</v>
      </c>
      <c r="F25250">
        <v>25587</v>
      </c>
      <c r="G25250">
        <v>344</v>
      </c>
      <c r="H25250">
        <v>41119</v>
      </c>
      <c r="I25250" s="119" t="s">
        <v>3582</v>
      </c>
      <c r="J25250" s="119" t="s">
        <v>24</v>
      </c>
      <c r="K25250" s="1">
        <v>46255.758941458334</v>
      </c>
      <c r="L25250">
        <v>20</v>
      </c>
      <c r="M25250">
        <v>9</v>
      </c>
      <c r="N25250">
        <v>7</v>
      </c>
      <c r="O25250">
        <v>2</v>
      </c>
      <c r="P25250" s="119" t="s">
        <v>20254</v>
      </c>
    </row>
    <row r="25251" spans="1:16" x14ac:dyDescent="0.25">
      <c r="A25251">
        <v>85450</v>
      </c>
      <c r="B25251" s="119" t="s">
        <v>17521</v>
      </c>
      <c r="C25251">
        <v>0</v>
      </c>
      <c r="E25251">
        <v>0</v>
      </c>
      <c r="F25251">
        <v>0</v>
      </c>
      <c r="G25251">
        <v>1026</v>
      </c>
      <c r="H25251">
        <v>12682</v>
      </c>
      <c r="I25251" s="119" t="s">
        <v>6335</v>
      </c>
      <c r="J25251" s="119" t="s">
        <v>24</v>
      </c>
      <c r="K25251" s="1">
        <v>46255.758941458334</v>
      </c>
      <c r="L25251">
        <v>1</v>
      </c>
      <c r="M25251">
        <v>16</v>
      </c>
      <c r="N25251">
        <v>0</v>
      </c>
      <c r="O25251">
        <v>2</v>
      </c>
      <c r="P25251" s="119" t="s">
        <v>20254</v>
      </c>
    </row>
    <row r="25252" spans="1:16" x14ac:dyDescent="0.25">
      <c r="A25252">
        <v>85452</v>
      </c>
      <c r="B25252" s="119" t="s">
        <v>17522</v>
      </c>
      <c r="C25252">
        <v>0</v>
      </c>
      <c r="E25252">
        <v>61</v>
      </c>
      <c r="F25252">
        <v>85005</v>
      </c>
      <c r="G25252">
        <v>29</v>
      </c>
      <c r="H25252">
        <v>124398</v>
      </c>
      <c r="I25252" s="119" t="s">
        <v>6335</v>
      </c>
      <c r="J25252" s="119" t="s">
        <v>24</v>
      </c>
      <c r="K25252" s="1">
        <v>46255.758941458334</v>
      </c>
      <c r="L25252">
        <v>4</v>
      </c>
      <c r="M25252">
        <v>6</v>
      </c>
      <c r="N25252">
        <v>0</v>
      </c>
      <c r="O25252">
        <v>2</v>
      </c>
      <c r="P25252" s="119" t="s">
        <v>20254</v>
      </c>
    </row>
    <row r="25253" spans="1:16" x14ac:dyDescent="0.25">
      <c r="A25253">
        <v>85462</v>
      </c>
      <c r="B25253" s="119" t="s">
        <v>17523</v>
      </c>
      <c r="C25253">
        <v>0</v>
      </c>
      <c r="E25253">
        <v>304</v>
      </c>
      <c r="F25253">
        <v>90036</v>
      </c>
      <c r="G25253">
        <v>131</v>
      </c>
      <c r="H25253">
        <v>133300</v>
      </c>
      <c r="I25253" s="119" t="s">
        <v>6335</v>
      </c>
      <c r="J25253" s="119" t="s">
        <v>24</v>
      </c>
      <c r="K25253" s="1">
        <v>46255.758941458334</v>
      </c>
      <c r="L25253">
        <v>3</v>
      </c>
      <c r="M25253">
        <v>4</v>
      </c>
      <c r="N25253">
        <v>2</v>
      </c>
      <c r="O25253">
        <v>1</v>
      </c>
      <c r="P25253" s="119" t="s">
        <v>20254</v>
      </c>
    </row>
    <row r="25254" spans="1:16" x14ac:dyDescent="0.25">
      <c r="A25254">
        <v>85473</v>
      </c>
      <c r="B25254" s="119" t="s">
        <v>17524</v>
      </c>
      <c r="C25254">
        <v>0</v>
      </c>
      <c r="E25254">
        <v>0</v>
      </c>
      <c r="F25254">
        <v>0</v>
      </c>
      <c r="G25254">
        <v>0</v>
      </c>
      <c r="H25254">
        <v>0</v>
      </c>
      <c r="I25254" s="119" t="s">
        <v>1807</v>
      </c>
      <c r="J25254" s="119" t="s">
        <v>24</v>
      </c>
      <c r="K25254" s="1">
        <v>46255.758941458334</v>
      </c>
      <c r="L25254">
        <v>0</v>
      </c>
      <c r="M25254">
        <v>0</v>
      </c>
      <c r="N25254">
        <v>0</v>
      </c>
      <c r="O25254">
        <v>0</v>
      </c>
      <c r="P25254" s="119" t="s">
        <v>20254</v>
      </c>
    </row>
    <row r="25255" spans="1:16" x14ac:dyDescent="0.25">
      <c r="A25255">
        <v>85499</v>
      </c>
      <c r="B25255" s="119" t="s">
        <v>17525</v>
      </c>
      <c r="C25255">
        <v>0</v>
      </c>
      <c r="E25255">
        <v>71</v>
      </c>
      <c r="F25255">
        <v>160006</v>
      </c>
      <c r="G25255">
        <v>69</v>
      </c>
      <c r="H25255">
        <v>399299</v>
      </c>
      <c r="I25255" s="119" t="s">
        <v>6335</v>
      </c>
      <c r="J25255" s="119" t="s">
        <v>24</v>
      </c>
      <c r="K25255" s="1">
        <v>46255.758941458334</v>
      </c>
      <c r="L25255">
        <v>0</v>
      </c>
      <c r="M25255">
        <v>0</v>
      </c>
      <c r="N25255">
        <v>0</v>
      </c>
      <c r="O25255">
        <v>0</v>
      </c>
      <c r="P25255" s="119" t="s">
        <v>20254</v>
      </c>
    </row>
    <row r="25256" spans="1:16" x14ac:dyDescent="0.25">
      <c r="A25256">
        <v>85509</v>
      </c>
      <c r="B25256" s="119" t="s">
        <v>17526</v>
      </c>
      <c r="C25256">
        <v>0</v>
      </c>
      <c r="E25256">
        <v>175</v>
      </c>
      <c r="F25256">
        <v>100000</v>
      </c>
      <c r="G25256">
        <v>174</v>
      </c>
      <c r="H25256">
        <v>129986</v>
      </c>
      <c r="I25256" s="119" t="s">
        <v>6335</v>
      </c>
      <c r="J25256" s="119" t="s">
        <v>24</v>
      </c>
      <c r="K25256" s="1">
        <v>46255.758941458334</v>
      </c>
      <c r="L25256">
        <v>2</v>
      </c>
      <c r="M25256">
        <v>2</v>
      </c>
      <c r="N25256">
        <v>1</v>
      </c>
      <c r="O25256">
        <v>0</v>
      </c>
      <c r="P25256" s="119" t="s">
        <v>20254</v>
      </c>
    </row>
    <row r="25257" spans="1:16" x14ac:dyDescent="0.25">
      <c r="A25257">
        <v>85526</v>
      </c>
      <c r="B25257" s="119" t="s">
        <v>17527</v>
      </c>
      <c r="C25257">
        <v>0</v>
      </c>
      <c r="E25257">
        <v>472</v>
      </c>
      <c r="F25257">
        <v>3696</v>
      </c>
      <c r="G25257">
        <v>112</v>
      </c>
      <c r="H25257">
        <v>21000</v>
      </c>
      <c r="I25257" s="119" t="s">
        <v>16</v>
      </c>
      <c r="J25257" s="119" t="s">
        <v>24</v>
      </c>
      <c r="K25257" s="1">
        <v>46255.758941458334</v>
      </c>
      <c r="L25257">
        <v>1</v>
      </c>
      <c r="M25257">
        <v>4</v>
      </c>
      <c r="N25257">
        <v>1</v>
      </c>
      <c r="O25257">
        <v>2</v>
      </c>
      <c r="P25257" s="119" t="s">
        <v>20254</v>
      </c>
    </row>
    <row r="25258" spans="1:16" x14ac:dyDescent="0.25">
      <c r="A25258">
        <v>85535</v>
      </c>
      <c r="B25258" s="119" t="s">
        <v>17528</v>
      </c>
      <c r="C25258">
        <v>0</v>
      </c>
      <c r="E25258">
        <v>90</v>
      </c>
      <c r="F25258">
        <v>106252</v>
      </c>
      <c r="G25258">
        <v>74</v>
      </c>
      <c r="H25258">
        <v>195839</v>
      </c>
      <c r="I25258" s="119" t="s">
        <v>16</v>
      </c>
      <c r="J25258" s="119" t="s">
        <v>222</v>
      </c>
      <c r="K25258" s="1">
        <v>46255.758941458334</v>
      </c>
      <c r="L25258">
        <v>10</v>
      </c>
      <c r="M25258">
        <v>3</v>
      </c>
      <c r="N25258">
        <v>7</v>
      </c>
      <c r="O25258">
        <v>1</v>
      </c>
      <c r="P25258" s="119" t="s">
        <v>20254</v>
      </c>
    </row>
    <row r="25259" spans="1:16" x14ac:dyDescent="0.25">
      <c r="A25259">
        <v>85539</v>
      </c>
      <c r="B25259" s="119" t="s">
        <v>17529</v>
      </c>
      <c r="C25259">
        <v>0</v>
      </c>
      <c r="E25259">
        <v>88</v>
      </c>
      <c r="F25259">
        <v>113066</v>
      </c>
      <c r="G25259">
        <v>93</v>
      </c>
      <c r="H25259">
        <v>189997</v>
      </c>
      <c r="I25259" s="119" t="s">
        <v>16</v>
      </c>
      <c r="J25259" s="119" t="s">
        <v>222</v>
      </c>
      <c r="K25259" s="1">
        <v>46255.758941458334</v>
      </c>
      <c r="L25259">
        <v>7</v>
      </c>
      <c r="M25259">
        <v>7</v>
      </c>
      <c r="N25259">
        <v>1</v>
      </c>
      <c r="O25259">
        <v>2</v>
      </c>
      <c r="P25259" s="119" t="s">
        <v>20254</v>
      </c>
    </row>
    <row r="25260" spans="1:16" x14ac:dyDescent="0.25">
      <c r="A25260">
        <v>85540</v>
      </c>
      <c r="B25260" s="119" t="s">
        <v>17530</v>
      </c>
      <c r="C25260">
        <v>0</v>
      </c>
      <c r="E25260">
        <v>86</v>
      </c>
      <c r="F25260">
        <v>127958</v>
      </c>
      <c r="G25260">
        <v>60</v>
      </c>
      <c r="H25260">
        <v>209999</v>
      </c>
      <c r="I25260" s="119" t="s">
        <v>16</v>
      </c>
      <c r="J25260" s="119" t="s">
        <v>222</v>
      </c>
      <c r="K25260" s="1">
        <v>46255.758941458334</v>
      </c>
      <c r="L25260">
        <v>8</v>
      </c>
      <c r="M25260">
        <v>7</v>
      </c>
      <c r="N25260">
        <v>2</v>
      </c>
      <c r="O25260">
        <v>1</v>
      </c>
      <c r="P25260" s="119" t="s">
        <v>20254</v>
      </c>
    </row>
    <row r="25261" spans="1:16" x14ac:dyDescent="0.25">
      <c r="A25261">
        <v>85545</v>
      </c>
      <c r="B25261" s="119" t="s">
        <v>17531</v>
      </c>
      <c r="C25261">
        <v>0</v>
      </c>
      <c r="E25261">
        <v>80</v>
      </c>
      <c r="F25261">
        <v>157505</v>
      </c>
      <c r="G25261">
        <v>54</v>
      </c>
      <c r="H25261">
        <v>232945</v>
      </c>
      <c r="I25261" s="119" t="s">
        <v>16</v>
      </c>
      <c r="J25261" s="119" t="s">
        <v>222</v>
      </c>
      <c r="K25261" s="1">
        <v>46255.758941458334</v>
      </c>
      <c r="L25261">
        <v>9</v>
      </c>
      <c r="M25261">
        <v>4</v>
      </c>
      <c r="N25261">
        <v>2</v>
      </c>
      <c r="O25261">
        <v>2</v>
      </c>
      <c r="P25261" s="119" t="s">
        <v>20254</v>
      </c>
    </row>
    <row r="25262" spans="1:16" x14ac:dyDescent="0.25">
      <c r="A25262">
        <v>85548</v>
      </c>
      <c r="B25262" s="119" t="s">
        <v>17532</v>
      </c>
      <c r="C25262">
        <v>0</v>
      </c>
      <c r="E25262">
        <v>85</v>
      </c>
      <c r="F25262">
        <v>134783</v>
      </c>
      <c r="G25262">
        <v>54</v>
      </c>
      <c r="H25262">
        <v>229369</v>
      </c>
      <c r="I25262" s="119" t="s">
        <v>16</v>
      </c>
      <c r="J25262" s="119" t="s">
        <v>222</v>
      </c>
      <c r="K25262" s="1">
        <v>46255.758941458334</v>
      </c>
      <c r="L25262">
        <v>5</v>
      </c>
      <c r="M25262">
        <v>4</v>
      </c>
      <c r="N25262">
        <v>0</v>
      </c>
      <c r="O25262">
        <v>1</v>
      </c>
      <c r="P25262" s="119" t="s">
        <v>20254</v>
      </c>
    </row>
    <row r="25263" spans="1:16" x14ac:dyDescent="0.25">
      <c r="A25263">
        <v>85556</v>
      </c>
      <c r="B25263" s="119" t="s">
        <v>17533</v>
      </c>
      <c r="C25263">
        <v>0</v>
      </c>
      <c r="E25263">
        <v>109</v>
      </c>
      <c r="F25263">
        <v>141017</v>
      </c>
      <c r="G25263">
        <v>96</v>
      </c>
      <c r="H25263">
        <v>215000</v>
      </c>
      <c r="I25263" s="119" t="s">
        <v>16</v>
      </c>
      <c r="J25263" s="119" t="s">
        <v>222</v>
      </c>
      <c r="K25263" s="1">
        <v>46255.758941458334</v>
      </c>
      <c r="L25263">
        <v>7</v>
      </c>
      <c r="M25263">
        <v>7</v>
      </c>
      <c r="N25263">
        <v>2</v>
      </c>
      <c r="O25263">
        <v>2</v>
      </c>
      <c r="P25263" s="119" t="s">
        <v>20254</v>
      </c>
    </row>
    <row r="25264" spans="1:16" x14ac:dyDescent="0.25">
      <c r="A25264">
        <v>85557</v>
      </c>
      <c r="B25264" s="119" t="s">
        <v>17534</v>
      </c>
      <c r="C25264">
        <v>0</v>
      </c>
      <c r="E25264">
        <v>164</v>
      </c>
      <c r="F25264">
        <v>285106</v>
      </c>
      <c r="G25264">
        <v>42</v>
      </c>
      <c r="H25264">
        <v>384994</v>
      </c>
      <c r="I25264" s="119" t="s">
        <v>16</v>
      </c>
      <c r="J25264" s="119" t="s">
        <v>222</v>
      </c>
      <c r="K25264" s="1">
        <v>46255.758941458334</v>
      </c>
      <c r="L25264">
        <v>3</v>
      </c>
      <c r="M25264">
        <v>4</v>
      </c>
      <c r="N25264">
        <v>0</v>
      </c>
      <c r="O25264">
        <v>0</v>
      </c>
      <c r="P25264" s="119" t="s">
        <v>20254</v>
      </c>
    </row>
    <row r="25265" spans="1:16" x14ac:dyDescent="0.25">
      <c r="A25265">
        <v>85558</v>
      </c>
      <c r="B25265" s="119" t="s">
        <v>17535</v>
      </c>
      <c r="C25265">
        <v>0</v>
      </c>
      <c r="E25265">
        <v>710</v>
      </c>
      <c r="F25265">
        <v>6617</v>
      </c>
      <c r="G25265">
        <v>451</v>
      </c>
      <c r="H25265">
        <v>16190</v>
      </c>
      <c r="I25265" s="119" t="s">
        <v>16</v>
      </c>
      <c r="J25265" s="119" t="s">
        <v>24</v>
      </c>
      <c r="K25265" s="1">
        <v>46255.758941458334</v>
      </c>
      <c r="L25265">
        <v>3</v>
      </c>
      <c r="M25265">
        <v>5</v>
      </c>
      <c r="N25265">
        <v>3</v>
      </c>
      <c r="O25265">
        <v>2</v>
      </c>
      <c r="P25265" s="119" t="s">
        <v>20254</v>
      </c>
    </row>
    <row r="25266" spans="1:16" x14ac:dyDescent="0.25">
      <c r="A25266">
        <v>85571</v>
      </c>
      <c r="B25266" s="119" t="s">
        <v>17536</v>
      </c>
      <c r="C25266">
        <v>0</v>
      </c>
      <c r="E25266">
        <v>87</v>
      </c>
      <c r="F25266">
        <v>123581</v>
      </c>
      <c r="G25266">
        <v>61</v>
      </c>
      <c r="H25266">
        <v>179484</v>
      </c>
      <c r="I25266" s="119" t="s">
        <v>16</v>
      </c>
      <c r="J25266" s="119" t="s">
        <v>222</v>
      </c>
      <c r="K25266" s="1">
        <v>46255.758941458334</v>
      </c>
      <c r="L25266">
        <v>9</v>
      </c>
      <c r="M25266">
        <v>1</v>
      </c>
      <c r="N25266">
        <v>2</v>
      </c>
      <c r="O25266">
        <v>1</v>
      </c>
      <c r="P25266" s="119" t="s">
        <v>20254</v>
      </c>
    </row>
    <row r="25267" spans="1:16" x14ac:dyDescent="0.25">
      <c r="A25267">
        <v>85574</v>
      </c>
      <c r="B25267" s="119" t="s">
        <v>17537</v>
      </c>
      <c r="C25267">
        <v>0</v>
      </c>
      <c r="E25267">
        <v>94</v>
      </c>
      <c r="F25267">
        <v>480435</v>
      </c>
      <c r="G25267">
        <v>27</v>
      </c>
      <c r="H25267">
        <v>949589</v>
      </c>
      <c r="I25267" s="119" t="s">
        <v>16</v>
      </c>
      <c r="J25267" s="119" t="s">
        <v>222</v>
      </c>
      <c r="K25267" s="1">
        <v>46255.758941458334</v>
      </c>
      <c r="L25267">
        <v>7</v>
      </c>
      <c r="M25267">
        <v>2</v>
      </c>
      <c r="N25267">
        <v>1</v>
      </c>
      <c r="O25267">
        <v>0</v>
      </c>
      <c r="P25267" s="119" t="s">
        <v>20254</v>
      </c>
    </row>
    <row r="25268" spans="1:16" x14ac:dyDescent="0.25">
      <c r="A25268">
        <v>85575</v>
      </c>
      <c r="B25268" s="119" t="s">
        <v>17538</v>
      </c>
      <c r="C25268">
        <v>0</v>
      </c>
      <c r="E25268">
        <v>78</v>
      </c>
      <c r="F25268">
        <v>276953</v>
      </c>
      <c r="G25268">
        <v>49</v>
      </c>
      <c r="H25268">
        <v>409940</v>
      </c>
      <c r="I25268" s="119" t="s">
        <v>16</v>
      </c>
      <c r="J25268" s="119" t="s">
        <v>222</v>
      </c>
      <c r="K25268" s="1">
        <v>46255.758941458334</v>
      </c>
      <c r="L25268">
        <v>2</v>
      </c>
      <c r="M25268">
        <v>3</v>
      </c>
      <c r="N25268">
        <v>0</v>
      </c>
      <c r="O25268">
        <v>0</v>
      </c>
      <c r="P25268" s="119" t="s">
        <v>20254</v>
      </c>
    </row>
    <row r="25269" spans="1:16" x14ac:dyDescent="0.25">
      <c r="A25269">
        <v>85592</v>
      </c>
      <c r="B25269" s="119" t="s">
        <v>17539</v>
      </c>
      <c r="C25269">
        <v>0</v>
      </c>
      <c r="E25269">
        <v>100</v>
      </c>
      <c r="F25269">
        <v>137839</v>
      </c>
      <c r="G25269">
        <v>50</v>
      </c>
      <c r="H25269">
        <v>247834</v>
      </c>
      <c r="I25269" s="119" t="s">
        <v>16</v>
      </c>
      <c r="J25269" s="119" t="s">
        <v>222</v>
      </c>
      <c r="K25269" s="1">
        <v>46255.758941458334</v>
      </c>
      <c r="L25269">
        <v>10</v>
      </c>
      <c r="M25269">
        <v>5</v>
      </c>
      <c r="N25269">
        <v>4</v>
      </c>
      <c r="O25269">
        <v>2</v>
      </c>
      <c r="P25269" s="119" t="s">
        <v>20254</v>
      </c>
    </row>
    <row r="25270" spans="1:16" x14ac:dyDescent="0.25">
      <c r="A25270">
        <v>85598</v>
      </c>
      <c r="B25270" s="119" t="s">
        <v>17540</v>
      </c>
      <c r="C25270">
        <v>0</v>
      </c>
      <c r="E25270">
        <v>97</v>
      </c>
      <c r="F25270">
        <v>182764</v>
      </c>
      <c r="G25270">
        <v>46</v>
      </c>
      <c r="H25270">
        <v>344299</v>
      </c>
      <c r="I25270" s="119" t="s">
        <v>16</v>
      </c>
      <c r="J25270" s="119" t="s">
        <v>222</v>
      </c>
      <c r="K25270" s="1">
        <v>46255.758941458334</v>
      </c>
      <c r="L25270">
        <v>8</v>
      </c>
      <c r="M25270">
        <v>4</v>
      </c>
      <c r="N25270">
        <v>5</v>
      </c>
      <c r="O25270">
        <v>1</v>
      </c>
      <c r="P25270" s="119" t="s">
        <v>20254</v>
      </c>
    </row>
    <row r="25271" spans="1:16" x14ac:dyDescent="0.25">
      <c r="A25271">
        <v>85604</v>
      </c>
      <c r="B25271" s="119" t="s">
        <v>17541</v>
      </c>
      <c r="C25271">
        <v>0</v>
      </c>
      <c r="E25271">
        <v>110</v>
      </c>
      <c r="F25271">
        <v>130307</v>
      </c>
      <c r="G25271">
        <v>84</v>
      </c>
      <c r="H25271">
        <v>239976</v>
      </c>
      <c r="I25271" s="119" t="s">
        <v>16</v>
      </c>
      <c r="J25271" s="119" t="s">
        <v>222</v>
      </c>
      <c r="K25271" s="1">
        <v>46255.758941458334</v>
      </c>
      <c r="L25271">
        <v>2</v>
      </c>
      <c r="M25271">
        <v>5</v>
      </c>
      <c r="N25271">
        <v>0</v>
      </c>
      <c r="O25271">
        <v>2</v>
      </c>
      <c r="P25271" s="119" t="s">
        <v>20254</v>
      </c>
    </row>
    <row r="25272" spans="1:16" x14ac:dyDescent="0.25">
      <c r="A25272">
        <v>85608</v>
      </c>
      <c r="B25272" s="119" t="s">
        <v>17542</v>
      </c>
      <c r="C25272">
        <v>0</v>
      </c>
      <c r="E25272">
        <v>99</v>
      </c>
      <c r="F25272">
        <v>182968</v>
      </c>
      <c r="G25272">
        <v>46</v>
      </c>
      <c r="H25272">
        <v>259986</v>
      </c>
      <c r="I25272" s="119" t="s">
        <v>16</v>
      </c>
      <c r="J25272" s="119" t="s">
        <v>222</v>
      </c>
      <c r="K25272" s="1">
        <v>46255.758941458334</v>
      </c>
      <c r="L25272">
        <v>4</v>
      </c>
      <c r="M25272">
        <v>3</v>
      </c>
      <c r="N25272">
        <v>2</v>
      </c>
      <c r="O25272">
        <v>1</v>
      </c>
      <c r="P25272" s="119" t="s">
        <v>20254</v>
      </c>
    </row>
    <row r="25273" spans="1:16" x14ac:dyDescent="0.25">
      <c r="A25273">
        <v>85612</v>
      </c>
      <c r="B25273" s="119" t="s">
        <v>17543</v>
      </c>
      <c r="C25273">
        <v>0</v>
      </c>
      <c r="E25273">
        <v>108</v>
      </c>
      <c r="F25273">
        <v>120001</v>
      </c>
      <c r="G25273">
        <v>74</v>
      </c>
      <c r="H25273">
        <v>190282</v>
      </c>
      <c r="I25273" s="119" t="s">
        <v>16</v>
      </c>
      <c r="J25273" s="119" t="s">
        <v>222</v>
      </c>
      <c r="K25273" s="1">
        <v>46255.758941458334</v>
      </c>
      <c r="L25273">
        <v>8</v>
      </c>
      <c r="M25273">
        <v>6</v>
      </c>
      <c r="N25273">
        <v>1</v>
      </c>
      <c r="O25273">
        <v>2</v>
      </c>
      <c r="P25273" s="119" t="s">
        <v>20254</v>
      </c>
    </row>
    <row r="25274" spans="1:16" x14ac:dyDescent="0.25">
      <c r="A25274">
        <v>85618</v>
      </c>
      <c r="B25274" s="119" t="s">
        <v>17544</v>
      </c>
      <c r="C25274">
        <v>0</v>
      </c>
      <c r="E25274">
        <v>102</v>
      </c>
      <c r="F25274">
        <v>182598</v>
      </c>
      <c r="G25274">
        <v>46</v>
      </c>
      <c r="H25274">
        <v>307499</v>
      </c>
      <c r="I25274" s="119" t="s">
        <v>16</v>
      </c>
      <c r="J25274" s="119" t="s">
        <v>222</v>
      </c>
      <c r="K25274" s="1">
        <v>46255.758941458334</v>
      </c>
      <c r="L25274">
        <v>0</v>
      </c>
      <c r="M25274">
        <v>6</v>
      </c>
      <c r="N25274">
        <v>0</v>
      </c>
      <c r="O25274">
        <v>1</v>
      </c>
      <c r="P25274" s="119" t="s">
        <v>20254</v>
      </c>
    </row>
    <row r="25275" spans="1:16" x14ac:dyDescent="0.25">
      <c r="A25275">
        <v>85627</v>
      </c>
      <c r="B25275" s="119" t="s">
        <v>17545</v>
      </c>
      <c r="C25275">
        <v>0</v>
      </c>
      <c r="E25275">
        <v>296</v>
      </c>
      <c r="F25275">
        <v>12008</v>
      </c>
      <c r="G25275">
        <v>127</v>
      </c>
      <c r="H25275">
        <v>22078</v>
      </c>
      <c r="I25275" s="119" t="s">
        <v>16</v>
      </c>
      <c r="J25275" s="119" t="s">
        <v>24</v>
      </c>
      <c r="K25275" s="1">
        <v>46255.758941458334</v>
      </c>
      <c r="L25275">
        <v>1</v>
      </c>
      <c r="M25275">
        <v>4</v>
      </c>
      <c r="N25275">
        <v>1</v>
      </c>
      <c r="O25275">
        <v>2</v>
      </c>
      <c r="P25275" s="119" t="s">
        <v>20254</v>
      </c>
    </row>
    <row r="25276" spans="1:16" x14ac:dyDescent="0.25">
      <c r="A25276">
        <v>85630</v>
      </c>
      <c r="B25276" s="119" t="s">
        <v>17546</v>
      </c>
      <c r="C25276">
        <v>0</v>
      </c>
      <c r="E25276">
        <v>102</v>
      </c>
      <c r="F25276">
        <v>35047</v>
      </c>
      <c r="G25276">
        <v>832</v>
      </c>
      <c r="H25276">
        <v>40200</v>
      </c>
      <c r="I25276" s="119" t="s">
        <v>16</v>
      </c>
      <c r="J25276" s="119" t="s">
        <v>222</v>
      </c>
      <c r="K25276" s="1">
        <v>46255.758941458334</v>
      </c>
      <c r="L25276">
        <v>6</v>
      </c>
      <c r="M25276">
        <v>41</v>
      </c>
      <c r="N25276">
        <v>1</v>
      </c>
      <c r="O25276">
        <v>12</v>
      </c>
      <c r="P25276" s="119" t="s">
        <v>20254</v>
      </c>
    </row>
    <row r="25277" spans="1:16" x14ac:dyDescent="0.25">
      <c r="A25277">
        <v>85644</v>
      </c>
      <c r="B25277" s="119" t="s">
        <v>16569</v>
      </c>
      <c r="C25277">
        <v>0</v>
      </c>
      <c r="E25277">
        <v>491</v>
      </c>
      <c r="F25277">
        <v>721429</v>
      </c>
      <c r="G25277">
        <v>37</v>
      </c>
      <c r="H25277">
        <v>760000</v>
      </c>
      <c r="I25277" s="119" t="s">
        <v>7033</v>
      </c>
      <c r="J25277" s="119" t="s">
        <v>24</v>
      </c>
      <c r="K25277" s="1">
        <v>46255.758941458334</v>
      </c>
      <c r="L25277">
        <v>18</v>
      </c>
      <c r="M25277">
        <v>35</v>
      </c>
      <c r="N25277">
        <v>4</v>
      </c>
      <c r="O25277">
        <v>3</v>
      </c>
      <c r="P25277" s="119" t="s">
        <v>20254</v>
      </c>
    </row>
    <row r="25278" spans="1:16" x14ac:dyDescent="0.25">
      <c r="A25278">
        <v>85653</v>
      </c>
      <c r="B25278" s="119" t="s">
        <v>17547</v>
      </c>
      <c r="C25278">
        <v>0</v>
      </c>
      <c r="E25278">
        <v>654</v>
      </c>
      <c r="F25278">
        <v>1620302</v>
      </c>
      <c r="G25278">
        <v>18</v>
      </c>
      <c r="H25278">
        <v>2386882</v>
      </c>
      <c r="I25278" s="119" t="s">
        <v>1909</v>
      </c>
      <c r="J25278" s="119" t="s">
        <v>13431</v>
      </c>
      <c r="K25278" s="1">
        <v>46255.758941458334</v>
      </c>
      <c r="L25278">
        <v>2</v>
      </c>
      <c r="M25278">
        <v>3</v>
      </c>
      <c r="N25278">
        <v>0</v>
      </c>
      <c r="O25278">
        <v>0</v>
      </c>
      <c r="P25278" s="119" t="s">
        <v>20254</v>
      </c>
    </row>
    <row r="25279" spans="1:16" x14ac:dyDescent="0.25">
      <c r="A25279">
        <v>85668</v>
      </c>
      <c r="B25279" s="119" t="s">
        <v>17005</v>
      </c>
      <c r="C25279">
        <v>80</v>
      </c>
      <c r="E25279">
        <v>38</v>
      </c>
      <c r="F25279">
        <v>36120101</v>
      </c>
      <c r="G25279">
        <v>2</v>
      </c>
      <c r="H25279">
        <v>64900000</v>
      </c>
      <c r="I25279" s="119" t="s">
        <v>7033</v>
      </c>
      <c r="J25279" s="119" t="s">
        <v>24</v>
      </c>
      <c r="K25279" s="1">
        <v>46255.758941458334</v>
      </c>
      <c r="L25279">
        <v>15</v>
      </c>
      <c r="M25279">
        <v>0</v>
      </c>
      <c r="N25279">
        <v>4</v>
      </c>
      <c r="O25279">
        <v>0</v>
      </c>
      <c r="P25279" s="119" t="s">
        <v>20254</v>
      </c>
    </row>
    <row r="25280" spans="1:16" x14ac:dyDescent="0.25">
      <c r="A25280">
        <v>85682</v>
      </c>
      <c r="B25280" s="119" t="s">
        <v>17003</v>
      </c>
      <c r="C25280">
        <v>80</v>
      </c>
      <c r="E25280">
        <v>43</v>
      </c>
      <c r="F25280">
        <v>621193</v>
      </c>
      <c r="G25280">
        <v>13</v>
      </c>
      <c r="H25280">
        <v>1148694</v>
      </c>
      <c r="I25280" s="119" t="s">
        <v>7033</v>
      </c>
      <c r="J25280" s="119" t="s">
        <v>24</v>
      </c>
      <c r="K25280" s="1">
        <v>46255.758941458334</v>
      </c>
      <c r="L25280">
        <v>0</v>
      </c>
      <c r="M25280">
        <v>0</v>
      </c>
      <c r="N25280">
        <v>0</v>
      </c>
      <c r="O25280">
        <v>0</v>
      </c>
      <c r="P25280" s="119" t="s">
        <v>20254</v>
      </c>
    </row>
    <row r="25281" spans="1:16" x14ac:dyDescent="0.25">
      <c r="A25281">
        <v>85690</v>
      </c>
      <c r="B25281" s="119" t="s">
        <v>17548</v>
      </c>
      <c r="C25281">
        <v>0</v>
      </c>
      <c r="E25281">
        <v>229</v>
      </c>
      <c r="F25281">
        <v>18789</v>
      </c>
      <c r="G25281">
        <v>549</v>
      </c>
      <c r="H25281">
        <v>23500</v>
      </c>
      <c r="I25281" s="119" t="s">
        <v>16</v>
      </c>
      <c r="J25281" s="119" t="s">
        <v>222</v>
      </c>
      <c r="K25281" s="1">
        <v>46255.758941458334</v>
      </c>
      <c r="L25281">
        <v>1</v>
      </c>
      <c r="M25281">
        <v>31</v>
      </c>
      <c r="N25281">
        <v>0</v>
      </c>
      <c r="O25281">
        <v>5</v>
      </c>
      <c r="P25281" s="119" t="s">
        <v>20254</v>
      </c>
    </row>
    <row r="25282" spans="1:16" x14ac:dyDescent="0.25">
      <c r="A25282">
        <v>85694</v>
      </c>
      <c r="B25282" s="119" t="s">
        <v>17019</v>
      </c>
      <c r="C25282">
        <v>80</v>
      </c>
      <c r="E25282">
        <v>22</v>
      </c>
      <c r="F25282">
        <v>590111</v>
      </c>
      <c r="G25282">
        <v>17</v>
      </c>
      <c r="H25282">
        <v>1180000</v>
      </c>
      <c r="I25282" s="119" t="s">
        <v>7033</v>
      </c>
      <c r="J25282" s="119" t="s">
        <v>24</v>
      </c>
      <c r="K25282" s="1">
        <v>46255.758941458334</v>
      </c>
      <c r="L25282">
        <v>2</v>
      </c>
      <c r="M25282">
        <v>0</v>
      </c>
      <c r="N25282">
        <v>0</v>
      </c>
      <c r="O25282">
        <v>0</v>
      </c>
      <c r="P25282" s="119" t="s">
        <v>20254</v>
      </c>
    </row>
    <row r="25283" spans="1:16" x14ac:dyDescent="0.25">
      <c r="A25283">
        <v>85713</v>
      </c>
      <c r="B25283" s="119" t="s">
        <v>17549</v>
      </c>
      <c r="C25283">
        <v>60</v>
      </c>
      <c r="E25283">
        <v>779</v>
      </c>
      <c r="F25283">
        <v>15794</v>
      </c>
      <c r="G25283">
        <v>817</v>
      </c>
      <c r="H25283">
        <v>27475</v>
      </c>
      <c r="I25283" s="119" t="s">
        <v>7033</v>
      </c>
      <c r="J25283" s="119" t="s">
        <v>24</v>
      </c>
      <c r="K25283" s="1">
        <v>46255.758941458334</v>
      </c>
      <c r="L25283">
        <v>37</v>
      </c>
      <c r="M25283">
        <v>18</v>
      </c>
      <c r="N25283">
        <v>10</v>
      </c>
      <c r="O25283">
        <v>3</v>
      </c>
      <c r="P25283" s="119" t="s">
        <v>20261</v>
      </c>
    </row>
    <row r="25284" spans="1:16" x14ac:dyDescent="0.25">
      <c r="A25284">
        <v>85718</v>
      </c>
      <c r="B25284" s="119" t="s">
        <v>16864</v>
      </c>
      <c r="C25284">
        <v>80</v>
      </c>
      <c r="E25284">
        <v>38</v>
      </c>
      <c r="F25284">
        <v>910008</v>
      </c>
      <c r="G25284">
        <v>47</v>
      </c>
      <c r="H25284">
        <v>1679992</v>
      </c>
      <c r="I25284" s="119" t="s">
        <v>7033</v>
      </c>
      <c r="J25284" s="119" t="s">
        <v>24</v>
      </c>
      <c r="K25284" s="1">
        <v>46255.758941458334</v>
      </c>
      <c r="L25284">
        <v>13</v>
      </c>
      <c r="M25284">
        <v>2</v>
      </c>
      <c r="N25284">
        <v>2</v>
      </c>
      <c r="O25284">
        <v>1</v>
      </c>
      <c r="P25284" s="119" t="s">
        <v>20254</v>
      </c>
    </row>
    <row r="25285" spans="1:16" x14ac:dyDescent="0.25">
      <c r="A25285">
        <v>85734</v>
      </c>
      <c r="B25285" s="119" t="s">
        <v>16864</v>
      </c>
      <c r="C25285">
        <v>80</v>
      </c>
      <c r="E25285">
        <v>26</v>
      </c>
      <c r="F25285">
        <v>979991</v>
      </c>
      <c r="G25285">
        <v>46</v>
      </c>
      <c r="H25285">
        <v>1599990</v>
      </c>
      <c r="I25285" s="119" t="s">
        <v>7033</v>
      </c>
      <c r="J25285" s="119" t="s">
        <v>24</v>
      </c>
      <c r="K25285" s="1">
        <v>46255.758941458334</v>
      </c>
      <c r="L25285">
        <v>4</v>
      </c>
      <c r="M25285">
        <v>1</v>
      </c>
      <c r="N25285">
        <v>1</v>
      </c>
      <c r="O25285">
        <v>0</v>
      </c>
      <c r="P25285" s="119" t="s">
        <v>20254</v>
      </c>
    </row>
    <row r="25286" spans="1:16" x14ac:dyDescent="0.25">
      <c r="A25286">
        <v>85863</v>
      </c>
      <c r="B25286" s="119" t="s">
        <v>16824</v>
      </c>
      <c r="C25286">
        <v>80</v>
      </c>
      <c r="E25286">
        <v>21</v>
      </c>
      <c r="F25286">
        <v>754754</v>
      </c>
      <c r="G25286">
        <v>40</v>
      </c>
      <c r="H25286">
        <v>1909996</v>
      </c>
      <c r="I25286" s="119" t="s">
        <v>7033</v>
      </c>
      <c r="J25286" s="119" t="s">
        <v>24</v>
      </c>
      <c r="K25286" s="1">
        <v>46255.758941458334</v>
      </c>
      <c r="L25286">
        <v>9</v>
      </c>
      <c r="M25286">
        <v>1</v>
      </c>
      <c r="N25286">
        <v>0</v>
      </c>
      <c r="O25286">
        <v>0</v>
      </c>
      <c r="P25286" s="119" t="s">
        <v>20254</v>
      </c>
    </row>
    <row r="25287" spans="1:16" x14ac:dyDescent="0.25">
      <c r="A25287">
        <v>85870</v>
      </c>
      <c r="B25287" s="119" t="s">
        <v>17550</v>
      </c>
      <c r="C25287">
        <v>80</v>
      </c>
      <c r="E25287">
        <v>118</v>
      </c>
      <c r="F25287">
        <v>501717</v>
      </c>
      <c r="G25287">
        <v>56</v>
      </c>
      <c r="H25287">
        <v>891717</v>
      </c>
      <c r="I25287" s="119" t="s">
        <v>4726</v>
      </c>
      <c r="J25287" s="119" t="s">
        <v>24</v>
      </c>
      <c r="K25287" s="1">
        <v>46255.758941458334</v>
      </c>
      <c r="L25287">
        <v>4</v>
      </c>
      <c r="M25287">
        <v>4</v>
      </c>
      <c r="N25287">
        <v>1</v>
      </c>
      <c r="O25287">
        <v>0</v>
      </c>
      <c r="P25287" s="119" t="s">
        <v>20254</v>
      </c>
    </row>
    <row r="25288" spans="1:16" x14ac:dyDescent="0.25">
      <c r="A25288">
        <v>85885</v>
      </c>
      <c r="B25288" s="119" t="s">
        <v>16824</v>
      </c>
      <c r="C25288">
        <v>80</v>
      </c>
      <c r="E25288">
        <v>27</v>
      </c>
      <c r="F25288">
        <v>569999</v>
      </c>
      <c r="G25288">
        <v>30</v>
      </c>
      <c r="H25288">
        <v>2289897</v>
      </c>
      <c r="I25288" s="119" t="s">
        <v>7033</v>
      </c>
      <c r="J25288" s="119" t="s">
        <v>24</v>
      </c>
      <c r="K25288" s="1">
        <v>46255.758941458334</v>
      </c>
      <c r="L25288">
        <v>10</v>
      </c>
      <c r="M25288">
        <v>2</v>
      </c>
      <c r="N25288">
        <v>1</v>
      </c>
      <c r="O25288">
        <v>1</v>
      </c>
      <c r="P25288" s="119" t="s">
        <v>20254</v>
      </c>
    </row>
    <row r="25289" spans="1:16" x14ac:dyDescent="0.25">
      <c r="A25289">
        <v>85894</v>
      </c>
      <c r="B25289" s="119" t="s">
        <v>17551</v>
      </c>
      <c r="C25289">
        <v>80</v>
      </c>
      <c r="E25289">
        <v>81</v>
      </c>
      <c r="F25289">
        <v>386020</v>
      </c>
      <c r="G25289">
        <v>38</v>
      </c>
      <c r="H25289">
        <v>609753</v>
      </c>
      <c r="I25289" s="119" t="s">
        <v>4726</v>
      </c>
      <c r="J25289" s="119" t="s">
        <v>24</v>
      </c>
      <c r="K25289" s="1">
        <v>46255.758941458334</v>
      </c>
      <c r="L25289">
        <v>11</v>
      </c>
      <c r="M25289">
        <v>7</v>
      </c>
      <c r="N25289">
        <v>4</v>
      </c>
      <c r="O25289">
        <v>3</v>
      </c>
      <c r="P25289" s="119" t="s">
        <v>20254</v>
      </c>
    </row>
    <row r="25290" spans="1:16" x14ac:dyDescent="0.25">
      <c r="A25290">
        <v>85900</v>
      </c>
      <c r="B25290" s="119" t="s">
        <v>17379</v>
      </c>
      <c r="C25290">
        <v>80</v>
      </c>
      <c r="E25290">
        <v>628</v>
      </c>
      <c r="F25290">
        <v>20010147</v>
      </c>
      <c r="G25290">
        <v>1</v>
      </c>
      <c r="H25290">
        <v>89966666</v>
      </c>
      <c r="I25290" s="119" t="s">
        <v>7033</v>
      </c>
      <c r="J25290" s="119" t="s">
        <v>24</v>
      </c>
      <c r="K25290" s="1">
        <v>46255.758941458334</v>
      </c>
      <c r="L25290">
        <v>5</v>
      </c>
      <c r="M25290">
        <v>0</v>
      </c>
      <c r="N25290">
        <v>0</v>
      </c>
      <c r="O25290">
        <v>0</v>
      </c>
      <c r="P25290" s="119" t="s">
        <v>20254</v>
      </c>
    </row>
    <row r="25291" spans="1:16" x14ac:dyDescent="0.25">
      <c r="A25291">
        <v>85945</v>
      </c>
      <c r="B25291" s="119" t="s">
        <v>16569</v>
      </c>
      <c r="C25291">
        <v>0</v>
      </c>
      <c r="E25291">
        <v>663</v>
      </c>
      <c r="F25291">
        <v>609999</v>
      </c>
      <c r="G25291">
        <v>168</v>
      </c>
      <c r="H25291">
        <v>815512</v>
      </c>
      <c r="I25291" s="119" t="s">
        <v>7033</v>
      </c>
      <c r="J25291" s="119" t="s">
        <v>24</v>
      </c>
      <c r="K25291" s="1">
        <v>46255.758941458334</v>
      </c>
      <c r="L25291">
        <v>20</v>
      </c>
      <c r="M25291">
        <v>5</v>
      </c>
      <c r="N25291">
        <v>2</v>
      </c>
      <c r="O25291">
        <v>0</v>
      </c>
      <c r="P25291" s="119" t="s">
        <v>20254</v>
      </c>
    </row>
    <row r="25292" spans="1:16" x14ac:dyDescent="0.25">
      <c r="A25292">
        <v>85967</v>
      </c>
      <c r="B25292" s="119" t="s">
        <v>17552</v>
      </c>
      <c r="C25292">
        <v>80</v>
      </c>
      <c r="E25292">
        <v>53</v>
      </c>
      <c r="F25292">
        <v>396783</v>
      </c>
      <c r="G25292">
        <v>17</v>
      </c>
      <c r="H25292">
        <v>577557</v>
      </c>
      <c r="I25292" s="119" t="s">
        <v>4726</v>
      </c>
      <c r="J25292" s="119" t="s">
        <v>24</v>
      </c>
      <c r="K25292" s="1">
        <v>46255.758941458334</v>
      </c>
      <c r="L25292">
        <v>7</v>
      </c>
      <c r="M25292">
        <v>3</v>
      </c>
      <c r="N25292">
        <v>2</v>
      </c>
      <c r="O25292">
        <v>0</v>
      </c>
      <c r="P25292" s="119" t="s">
        <v>20254</v>
      </c>
    </row>
    <row r="25293" spans="1:16" x14ac:dyDescent="0.25">
      <c r="A25293">
        <v>85974</v>
      </c>
      <c r="B25293" s="119" t="s">
        <v>17007</v>
      </c>
      <c r="C25293">
        <v>80</v>
      </c>
      <c r="E25293">
        <v>19</v>
      </c>
      <c r="F25293">
        <v>571718</v>
      </c>
      <c r="G25293">
        <v>3</v>
      </c>
      <c r="H25293">
        <v>4501633</v>
      </c>
      <c r="I25293" s="119" t="s">
        <v>7033</v>
      </c>
      <c r="J25293" s="119" t="s">
        <v>24</v>
      </c>
      <c r="K25293" s="1">
        <v>46255.758941458334</v>
      </c>
      <c r="L25293">
        <v>2</v>
      </c>
      <c r="M25293">
        <v>0</v>
      </c>
      <c r="N25293">
        <v>0</v>
      </c>
      <c r="O25293">
        <v>0</v>
      </c>
      <c r="P25293" s="119" t="s">
        <v>20254</v>
      </c>
    </row>
    <row r="25294" spans="1:16" x14ac:dyDescent="0.25">
      <c r="A25294">
        <v>85989</v>
      </c>
      <c r="B25294" s="119" t="s">
        <v>17015</v>
      </c>
      <c r="C25294">
        <v>0</v>
      </c>
      <c r="E25294">
        <v>27</v>
      </c>
      <c r="F25294">
        <v>820335</v>
      </c>
      <c r="G25294">
        <v>26</v>
      </c>
      <c r="H25294">
        <v>1499580</v>
      </c>
      <c r="I25294" s="119" t="s">
        <v>7033</v>
      </c>
      <c r="J25294" s="119" t="s">
        <v>24</v>
      </c>
      <c r="K25294" s="1">
        <v>46255.758941458334</v>
      </c>
      <c r="L25294">
        <v>3</v>
      </c>
      <c r="M25294">
        <v>0</v>
      </c>
      <c r="N25294">
        <v>0</v>
      </c>
      <c r="O25294">
        <v>0</v>
      </c>
      <c r="P25294" s="119" t="s">
        <v>20254</v>
      </c>
    </row>
    <row r="25295" spans="1:16" x14ac:dyDescent="0.25">
      <c r="A25295">
        <v>85996</v>
      </c>
      <c r="B25295" s="119" t="s">
        <v>17379</v>
      </c>
      <c r="C25295">
        <v>80</v>
      </c>
      <c r="E25295">
        <v>116</v>
      </c>
      <c r="F25295">
        <v>18020100</v>
      </c>
      <c r="G25295">
        <v>1</v>
      </c>
      <c r="H25295">
        <v>85000311</v>
      </c>
      <c r="I25295" s="119" t="s">
        <v>7033</v>
      </c>
      <c r="J25295" s="119" t="s">
        <v>24</v>
      </c>
      <c r="K25295" s="1">
        <v>46255.758941458334</v>
      </c>
      <c r="L25295">
        <v>20</v>
      </c>
      <c r="M25295">
        <v>0</v>
      </c>
      <c r="N25295">
        <v>2</v>
      </c>
      <c r="O25295">
        <v>0</v>
      </c>
      <c r="P25295" s="119" t="s">
        <v>20254</v>
      </c>
    </row>
    <row r="25296" spans="1:16" x14ac:dyDescent="0.25">
      <c r="A25296">
        <v>86016</v>
      </c>
      <c r="B25296" s="119" t="s">
        <v>17553</v>
      </c>
      <c r="C25296">
        <v>80</v>
      </c>
      <c r="E25296">
        <v>131</v>
      </c>
      <c r="F25296">
        <v>78</v>
      </c>
      <c r="G25296">
        <v>25126</v>
      </c>
      <c r="H25296">
        <v>101</v>
      </c>
      <c r="I25296" s="119" t="s">
        <v>16</v>
      </c>
      <c r="J25296" s="119" t="s">
        <v>139</v>
      </c>
      <c r="K25296" s="1">
        <v>46255.758941458334</v>
      </c>
      <c r="L25296">
        <v>1520</v>
      </c>
      <c r="M25296">
        <v>2211</v>
      </c>
      <c r="N25296">
        <v>985</v>
      </c>
      <c r="O25296">
        <v>108</v>
      </c>
      <c r="P25296" s="119" t="s">
        <v>20254</v>
      </c>
    </row>
    <row r="25297" spans="1:16" x14ac:dyDescent="0.25">
      <c r="A25297">
        <v>86022</v>
      </c>
      <c r="B25297" s="119" t="s">
        <v>17554</v>
      </c>
      <c r="C25297">
        <v>0</v>
      </c>
      <c r="E25297">
        <v>270</v>
      </c>
      <c r="F25297">
        <v>19019</v>
      </c>
      <c r="G25297">
        <v>1034</v>
      </c>
      <c r="H25297">
        <v>19500</v>
      </c>
      <c r="I25297" s="119" t="s">
        <v>16</v>
      </c>
      <c r="J25297" s="119" t="s">
        <v>222</v>
      </c>
      <c r="K25297" s="1">
        <v>46255.758941458334</v>
      </c>
      <c r="L25297">
        <v>2</v>
      </c>
      <c r="M25297">
        <v>39</v>
      </c>
      <c r="N25297">
        <v>0</v>
      </c>
      <c r="O25297">
        <v>11</v>
      </c>
      <c r="P25297" s="119" t="s">
        <v>20254</v>
      </c>
    </row>
    <row r="25298" spans="1:16" x14ac:dyDescent="0.25">
      <c r="A25298">
        <v>86054</v>
      </c>
      <c r="B25298" s="119" t="s">
        <v>17555</v>
      </c>
      <c r="C25298">
        <v>0</v>
      </c>
      <c r="E25298">
        <v>181</v>
      </c>
      <c r="F25298">
        <v>17504</v>
      </c>
      <c r="G25298">
        <v>691</v>
      </c>
      <c r="H25298">
        <v>18300</v>
      </c>
      <c r="I25298" s="119" t="s">
        <v>16</v>
      </c>
      <c r="J25298" s="119" t="s">
        <v>222</v>
      </c>
      <c r="K25298" s="1">
        <v>46255.758941458334</v>
      </c>
      <c r="L25298">
        <v>3</v>
      </c>
      <c r="M25298">
        <v>31</v>
      </c>
      <c r="N25298">
        <v>1</v>
      </c>
      <c r="O25298">
        <v>8</v>
      </c>
      <c r="P25298" s="119" t="s">
        <v>20254</v>
      </c>
    </row>
    <row r="25299" spans="1:16" x14ac:dyDescent="0.25">
      <c r="A25299">
        <v>86055</v>
      </c>
      <c r="B25299" s="119" t="s">
        <v>17008</v>
      </c>
      <c r="C25299">
        <v>80</v>
      </c>
      <c r="E25299">
        <v>811</v>
      </c>
      <c r="F25299">
        <v>12000019</v>
      </c>
      <c r="G25299">
        <v>4</v>
      </c>
      <c r="H25299">
        <v>42009965</v>
      </c>
      <c r="I25299" s="119" t="s">
        <v>7033</v>
      </c>
      <c r="J25299" s="119" t="s">
        <v>24</v>
      </c>
      <c r="K25299" s="1">
        <v>46255.758941458334</v>
      </c>
      <c r="L25299">
        <v>21</v>
      </c>
      <c r="M25299">
        <v>0</v>
      </c>
      <c r="N25299">
        <v>3</v>
      </c>
      <c r="O25299">
        <v>0</v>
      </c>
      <c r="P25299" s="119" t="s">
        <v>20254</v>
      </c>
    </row>
    <row r="25300" spans="1:16" x14ac:dyDescent="0.25">
      <c r="A25300">
        <v>86068</v>
      </c>
      <c r="B25300" s="119" t="s">
        <v>17009</v>
      </c>
      <c r="C25300">
        <v>80</v>
      </c>
      <c r="E25300">
        <v>47</v>
      </c>
      <c r="F25300">
        <v>517697</v>
      </c>
      <c r="G25300">
        <v>8</v>
      </c>
      <c r="H25300">
        <v>999800</v>
      </c>
      <c r="I25300" s="119" t="s">
        <v>7033</v>
      </c>
      <c r="J25300" s="119" t="s">
        <v>24</v>
      </c>
      <c r="K25300" s="1">
        <v>46255.758941458334</v>
      </c>
      <c r="L25300">
        <v>2</v>
      </c>
      <c r="M25300">
        <v>0</v>
      </c>
      <c r="N25300">
        <v>0</v>
      </c>
      <c r="O25300">
        <v>0</v>
      </c>
      <c r="P25300" s="119" t="s">
        <v>20254</v>
      </c>
    </row>
    <row r="25301" spans="1:16" x14ac:dyDescent="0.25">
      <c r="A25301">
        <v>86089</v>
      </c>
      <c r="B25301" s="119" t="s">
        <v>17556</v>
      </c>
      <c r="C25301">
        <v>0</v>
      </c>
      <c r="E25301">
        <v>182</v>
      </c>
      <c r="F25301">
        <v>30000</v>
      </c>
      <c r="G25301">
        <v>810</v>
      </c>
      <c r="H25301">
        <v>36300</v>
      </c>
      <c r="I25301" s="119" t="s">
        <v>16</v>
      </c>
      <c r="J25301" s="119" t="s">
        <v>222</v>
      </c>
      <c r="K25301" s="1">
        <v>46255.758941458334</v>
      </c>
      <c r="L25301">
        <v>4</v>
      </c>
      <c r="M25301">
        <v>42</v>
      </c>
      <c r="N25301">
        <v>0</v>
      </c>
      <c r="O25301">
        <v>10</v>
      </c>
      <c r="P25301" s="119" t="s">
        <v>20254</v>
      </c>
    </row>
    <row r="25302" spans="1:16" x14ac:dyDescent="0.25">
      <c r="A25302">
        <v>86145</v>
      </c>
      <c r="B25302" s="119" t="s">
        <v>17557</v>
      </c>
      <c r="C25302">
        <v>0</v>
      </c>
      <c r="E25302">
        <v>222</v>
      </c>
      <c r="F25302">
        <v>30973</v>
      </c>
      <c r="G25302">
        <v>482</v>
      </c>
      <c r="H25302">
        <v>34400</v>
      </c>
      <c r="I25302" s="119" t="s">
        <v>16</v>
      </c>
      <c r="J25302" s="119" t="s">
        <v>222</v>
      </c>
      <c r="K25302" s="1">
        <v>46255.758941458334</v>
      </c>
      <c r="L25302">
        <v>7</v>
      </c>
      <c r="M25302">
        <v>33</v>
      </c>
      <c r="N25302">
        <v>2</v>
      </c>
      <c r="O25302">
        <v>7</v>
      </c>
      <c r="P25302" s="119" t="s">
        <v>20254</v>
      </c>
    </row>
    <row r="25303" spans="1:16" x14ac:dyDescent="0.25">
      <c r="A25303">
        <v>86170</v>
      </c>
      <c r="B25303" s="119" t="s">
        <v>17558</v>
      </c>
      <c r="C25303">
        <v>60</v>
      </c>
      <c r="E25303">
        <v>4435</v>
      </c>
      <c r="F25303">
        <v>3032</v>
      </c>
      <c r="G25303">
        <v>907</v>
      </c>
      <c r="H25303">
        <v>5179</v>
      </c>
      <c r="I25303" s="119" t="s">
        <v>7033</v>
      </c>
      <c r="J25303" s="119" t="s">
        <v>24</v>
      </c>
      <c r="K25303" s="1">
        <v>46255.758941458334</v>
      </c>
      <c r="L25303">
        <v>189</v>
      </c>
      <c r="M25303">
        <v>257</v>
      </c>
      <c r="N25303">
        <v>40</v>
      </c>
      <c r="O25303">
        <v>59</v>
      </c>
      <c r="P25303" s="119" t="s">
        <v>19714</v>
      </c>
    </row>
    <row r="25304" spans="1:16" x14ac:dyDescent="0.25">
      <c r="A25304">
        <v>86183</v>
      </c>
      <c r="B25304" s="119" t="s">
        <v>17003</v>
      </c>
      <c r="C25304">
        <v>80</v>
      </c>
      <c r="E25304">
        <v>28</v>
      </c>
      <c r="F25304">
        <v>491478</v>
      </c>
      <c r="G25304">
        <v>44</v>
      </c>
      <c r="H25304">
        <v>1159900</v>
      </c>
      <c r="I25304" s="119" t="s">
        <v>7033</v>
      </c>
      <c r="J25304" s="119" t="s">
        <v>24</v>
      </c>
      <c r="K25304" s="1">
        <v>46255.758941458334</v>
      </c>
      <c r="L25304">
        <v>1</v>
      </c>
      <c r="M25304">
        <v>1</v>
      </c>
      <c r="N25304">
        <v>0</v>
      </c>
      <c r="O25304">
        <v>0</v>
      </c>
      <c r="P25304" s="119" t="s">
        <v>20254</v>
      </c>
    </row>
    <row r="25305" spans="1:16" x14ac:dyDescent="0.25">
      <c r="A25305">
        <v>86189</v>
      </c>
      <c r="B25305" s="119" t="s">
        <v>17559</v>
      </c>
      <c r="C25305">
        <v>80</v>
      </c>
      <c r="E25305">
        <v>54</v>
      </c>
      <c r="F25305">
        <v>150005</v>
      </c>
      <c r="G25305">
        <v>107</v>
      </c>
      <c r="H25305">
        <v>227900</v>
      </c>
      <c r="I25305" s="119" t="s">
        <v>4726</v>
      </c>
      <c r="J25305" s="119" t="s">
        <v>24</v>
      </c>
      <c r="K25305" s="1">
        <v>46255.758941458334</v>
      </c>
      <c r="L25305">
        <v>11</v>
      </c>
      <c r="M25305">
        <v>12</v>
      </c>
      <c r="N25305">
        <v>2</v>
      </c>
      <c r="O25305">
        <v>4</v>
      </c>
      <c r="P25305" s="119" t="s">
        <v>20254</v>
      </c>
    </row>
    <row r="25306" spans="1:16" x14ac:dyDescent="0.25">
      <c r="A25306">
        <v>86200</v>
      </c>
      <c r="B25306" s="119" t="s">
        <v>17560</v>
      </c>
      <c r="C25306">
        <v>80</v>
      </c>
      <c r="E25306">
        <v>142</v>
      </c>
      <c r="F25306">
        <v>172818</v>
      </c>
      <c r="G25306">
        <v>101</v>
      </c>
      <c r="H25306">
        <v>289388</v>
      </c>
      <c r="I25306" s="119" t="s">
        <v>4726</v>
      </c>
      <c r="J25306" s="119" t="s">
        <v>24</v>
      </c>
      <c r="K25306" s="1">
        <v>46255.758941458334</v>
      </c>
      <c r="L25306">
        <v>22</v>
      </c>
      <c r="M25306">
        <v>11</v>
      </c>
      <c r="N25306">
        <v>2</v>
      </c>
      <c r="O25306">
        <v>2</v>
      </c>
      <c r="P25306" s="119" t="s">
        <v>20254</v>
      </c>
    </row>
    <row r="25307" spans="1:16" x14ac:dyDescent="0.25">
      <c r="A25307">
        <v>86232</v>
      </c>
      <c r="B25307" s="119" t="s">
        <v>17561</v>
      </c>
      <c r="C25307">
        <v>0</v>
      </c>
      <c r="E25307">
        <v>3675</v>
      </c>
      <c r="F25307">
        <v>77</v>
      </c>
      <c r="G25307">
        <v>1224</v>
      </c>
      <c r="H25307">
        <v>199</v>
      </c>
      <c r="I25307" s="119" t="s">
        <v>6020</v>
      </c>
      <c r="J25307" s="119" t="s">
        <v>17</v>
      </c>
      <c r="K25307" s="1">
        <v>46255.758941458334</v>
      </c>
      <c r="L25307">
        <v>0</v>
      </c>
      <c r="M25307">
        <v>1</v>
      </c>
      <c r="N25307">
        <v>0</v>
      </c>
      <c r="O25307">
        <v>0</v>
      </c>
      <c r="P25307" s="119" t="s">
        <v>20254</v>
      </c>
    </row>
    <row r="25308" spans="1:16" x14ac:dyDescent="0.25">
      <c r="A25308">
        <v>86248</v>
      </c>
      <c r="B25308" s="119" t="s">
        <v>17007</v>
      </c>
      <c r="C25308">
        <v>80</v>
      </c>
      <c r="E25308">
        <v>520</v>
      </c>
      <c r="F25308">
        <v>722684</v>
      </c>
      <c r="G25308">
        <v>43</v>
      </c>
      <c r="H25308">
        <v>1114999</v>
      </c>
      <c r="I25308" s="119" t="s">
        <v>7033</v>
      </c>
      <c r="J25308" s="119" t="s">
        <v>24</v>
      </c>
      <c r="K25308" s="1">
        <v>46255.758941458334</v>
      </c>
      <c r="L25308">
        <v>2</v>
      </c>
      <c r="M25308">
        <v>3</v>
      </c>
      <c r="N25308">
        <v>0</v>
      </c>
      <c r="O25308">
        <v>1</v>
      </c>
      <c r="P25308" s="119" t="s">
        <v>20254</v>
      </c>
    </row>
    <row r="25309" spans="1:16" x14ac:dyDescent="0.25">
      <c r="A25309">
        <v>86251</v>
      </c>
      <c r="B25309" s="119" t="s">
        <v>17005</v>
      </c>
      <c r="C25309">
        <v>80</v>
      </c>
      <c r="E25309">
        <v>403</v>
      </c>
      <c r="F25309">
        <v>30000322</v>
      </c>
      <c r="G25309">
        <v>0</v>
      </c>
      <c r="H25309">
        <v>0</v>
      </c>
      <c r="I25309" s="119" t="s">
        <v>7033</v>
      </c>
      <c r="J25309" s="119" t="s">
        <v>24</v>
      </c>
      <c r="K25309" s="1">
        <v>46255.758941458334</v>
      </c>
      <c r="L25309">
        <v>9</v>
      </c>
      <c r="M25309">
        <v>0</v>
      </c>
      <c r="N25309">
        <v>0</v>
      </c>
      <c r="O25309">
        <v>0</v>
      </c>
      <c r="P25309" s="119" t="s">
        <v>20254</v>
      </c>
    </row>
    <row r="25310" spans="1:16" x14ac:dyDescent="0.25">
      <c r="A25310">
        <v>86260</v>
      </c>
      <c r="B25310" s="119" t="s">
        <v>17562</v>
      </c>
      <c r="C25310">
        <v>80</v>
      </c>
      <c r="E25310">
        <v>110</v>
      </c>
      <c r="F25310">
        <v>217031</v>
      </c>
      <c r="G25310">
        <v>25</v>
      </c>
      <c r="H25310">
        <v>376932</v>
      </c>
      <c r="I25310" s="119" t="s">
        <v>4726</v>
      </c>
      <c r="J25310" s="119" t="s">
        <v>24</v>
      </c>
      <c r="K25310" s="1">
        <v>46255.758941458334</v>
      </c>
      <c r="L25310">
        <v>1</v>
      </c>
      <c r="M25310">
        <v>7</v>
      </c>
      <c r="N25310">
        <v>0</v>
      </c>
      <c r="O25310">
        <v>1</v>
      </c>
      <c r="P25310" s="119" t="s">
        <v>20254</v>
      </c>
    </row>
    <row r="25311" spans="1:16" x14ac:dyDescent="0.25">
      <c r="A25311">
        <v>86269</v>
      </c>
      <c r="B25311" s="119" t="s">
        <v>17563</v>
      </c>
      <c r="C25311">
        <v>0</v>
      </c>
      <c r="E25311">
        <v>131129</v>
      </c>
      <c r="F25311">
        <v>39</v>
      </c>
      <c r="G25311">
        <v>799316</v>
      </c>
      <c r="H25311">
        <v>40</v>
      </c>
      <c r="I25311" s="119" t="s">
        <v>6020</v>
      </c>
      <c r="J25311" s="119" t="s">
        <v>222</v>
      </c>
      <c r="K25311" s="1">
        <v>46255.758941458334</v>
      </c>
      <c r="L25311">
        <v>244372</v>
      </c>
      <c r="M25311">
        <v>402344</v>
      </c>
      <c r="N25311">
        <v>62167</v>
      </c>
      <c r="O25311">
        <v>71274</v>
      </c>
      <c r="P25311" s="119" t="s">
        <v>20254</v>
      </c>
    </row>
    <row r="25312" spans="1:16" x14ac:dyDescent="0.25">
      <c r="A25312">
        <v>86275</v>
      </c>
      <c r="B25312" s="119" t="s">
        <v>17013</v>
      </c>
      <c r="C25312">
        <v>80</v>
      </c>
      <c r="E25312">
        <v>44</v>
      </c>
      <c r="F25312">
        <v>6500004</v>
      </c>
      <c r="G25312">
        <v>12</v>
      </c>
      <c r="H25312">
        <v>12000504</v>
      </c>
      <c r="I25312" s="119" t="s">
        <v>7033</v>
      </c>
      <c r="J25312" s="119" t="s">
        <v>24</v>
      </c>
      <c r="K25312" s="1">
        <v>46255.758941458334</v>
      </c>
      <c r="L25312">
        <v>3</v>
      </c>
      <c r="M25312">
        <v>0</v>
      </c>
      <c r="N25312">
        <v>1</v>
      </c>
      <c r="O25312">
        <v>0</v>
      </c>
      <c r="P25312" s="119" t="s">
        <v>20254</v>
      </c>
    </row>
    <row r="25313" spans="1:16" x14ac:dyDescent="0.25">
      <c r="A25313">
        <v>86287</v>
      </c>
      <c r="B25313" s="119" t="s">
        <v>17564</v>
      </c>
      <c r="C25313">
        <v>80</v>
      </c>
      <c r="E25313">
        <v>3473</v>
      </c>
      <c r="F25313">
        <v>93</v>
      </c>
      <c r="G25313">
        <v>9044</v>
      </c>
      <c r="H25313">
        <v>190</v>
      </c>
      <c r="I25313" s="119" t="s">
        <v>16</v>
      </c>
      <c r="J25313" s="119" t="s">
        <v>139</v>
      </c>
      <c r="K25313" s="1">
        <v>46255.758941458334</v>
      </c>
      <c r="L25313">
        <v>2801</v>
      </c>
      <c r="M25313">
        <v>3509</v>
      </c>
      <c r="N25313">
        <v>812</v>
      </c>
      <c r="O25313">
        <v>743</v>
      </c>
      <c r="P25313" s="119" t="s">
        <v>20254</v>
      </c>
    </row>
    <row r="25314" spans="1:16" x14ac:dyDescent="0.25">
      <c r="A25314">
        <v>86291</v>
      </c>
      <c r="B25314" s="119" t="s">
        <v>17013</v>
      </c>
      <c r="C25314">
        <v>80</v>
      </c>
      <c r="E25314">
        <v>44</v>
      </c>
      <c r="F25314">
        <v>6000005</v>
      </c>
      <c r="G25314">
        <v>15</v>
      </c>
      <c r="H25314">
        <v>13999999</v>
      </c>
      <c r="I25314" s="119" t="s">
        <v>7033</v>
      </c>
      <c r="J25314" s="119" t="s">
        <v>24</v>
      </c>
      <c r="K25314" s="1">
        <v>46255.758941458334</v>
      </c>
      <c r="L25314">
        <v>7</v>
      </c>
      <c r="M25314">
        <v>0</v>
      </c>
      <c r="N25314">
        <v>1</v>
      </c>
      <c r="O25314">
        <v>0</v>
      </c>
      <c r="P25314" s="119" t="s">
        <v>20254</v>
      </c>
    </row>
    <row r="25315" spans="1:16" x14ac:dyDescent="0.25">
      <c r="A25315">
        <v>86303</v>
      </c>
      <c r="B25315" s="119" t="s">
        <v>17008</v>
      </c>
      <c r="C25315">
        <v>80</v>
      </c>
      <c r="E25315">
        <v>806</v>
      </c>
      <c r="F25315">
        <v>12000204</v>
      </c>
      <c r="G25315">
        <v>3</v>
      </c>
      <c r="H25315">
        <v>24999999</v>
      </c>
      <c r="I25315" s="119" t="s">
        <v>7033</v>
      </c>
      <c r="J25315" s="119" t="s">
        <v>24</v>
      </c>
      <c r="K25315" s="1">
        <v>46255.758941458334</v>
      </c>
      <c r="L25315">
        <v>14</v>
      </c>
      <c r="M25315">
        <v>1</v>
      </c>
      <c r="N25315">
        <v>6</v>
      </c>
      <c r="O25315">
        <v>0</v>
      </c>
      <c r="P25315" s="119" t="s">
        <v>20254</v>
      </c>
    </row>
    <row r="25316" spans="1:16" x14ac:dyDescent="0.25">
      <c r="A25316">
        <v>86310</v>
      </c>
      <c r="B25316" s="119" t="s">
        <v>17019</v>
      </c>
      <c r="C25316">
        <v>80</v>
      </c>
      <c r="E25316">
        <v>36</v>
      </c>
      <c r="F25316">
        <v>515887</v>
      </c>
      <c r="G25316">
        <v>24</v>
      </c>
      <c r="H25316">
        <v>1120000</v>
      </c>
      <c r="I25316" s="119" t="s">
        <v>7033</v>
      </c>
      <c r="J25316" s="119" t="s">
        <v>24</v>
      </c>
      <c r="K25316" s="1">
        <v>46255.758941458334</v>
      </c>
      <c r="L25316">
        <v>1</v>
      </c>
      <c r="M25316">
        <v>0</v>
      </c>
      <c r="N25316">
        <v>0</v>
      </c>
      <c r="O25316">
        <v>0</v>
      </c>
      <c r="P25316" s="119" t="s">
        <v>20254</v>
      </c>
    </row>
    <row r="25317" spans="1:16" x14ac:dyDescent="0.25">
      <c r="A25317">
        <v>86312</v>
      </c>
      <c r="B25317" s="119" t="s">
        <v>17009</v>
      </c>
      <c r="C25317">
        <v>80</v>
      </c>
      <c r="E25317">
        <v>20</v>
      </c>
      <c r="F25317">
        <v>509217</v>
      </c>
      <c r="G25317">
        <v>13</v>
      </c>
      <c r="H25317">
        <v>920000</v>
      </c>
      <c r="I25317" s="119" t="s">
        <v>7033</v>
      </c>
      <c r="J25317" s="119" t="s">
        <v>24</v>
      </c>
      <c r="K25317" s="1">
        <v>46255.758941458334</v>
      </c>
      <c r="L25317">
        <v>3</v>
      </c>
      <c r="M25317">
        <v>1</v>
      </c>
      <c r="N25317">
        <v>0</v>
      </c>
      <c r="O25317">
        <v>0</v>
      </c>
      <c r="P25317" s="119" t="s">
        <v>20254</v>
      </c>
    </row>
    <row r="25318" spans="1:16" x14ac:dyDescent="0.25">
      <c r="A25318">
        <v>86316</v>
      </c>
      <c r="B25318" s="119" t="s">
        <v>17565</v>
      </c>
      <c r="C25318">
        <v>0</v>
      </c>
      <c r="E25318">
        <v>10542</v>
      </c>
      <c r="F25318">
        <v>457</v>
      </c>
      <c r="G25318">
        <v>15085</v>
      </c>
      <c r="H25318">
        <v>460</v>
      </c>
      <c r="I25318" s="119" t="s">
        <v>6020</v>
      </c>
      <c r="J25318" s="119" t="s">
        <v>24</v>
      </c>
      <c r="K25318" s="1">
        <v>46255.758941458334</v>
      </c>
      <c r="L25318">
        <v>7696</v>
      </c>
      <c r="M25318">
        <v>3575</v>
      </c>
      <c r="N25318">
        <v>1741</v>
      </c>
      <c r="O25318">
        <v>889</v>
      </c>
      <c r="P25318" s="119" t="s">
        <v>20254</v>
      </c>
    </row>
    <row r="25319" spans="1:16" x14ac:dyDescent="0.25">
      <c r="A25319">
        <v>86347</v>
      </c>
      <c r="B25319" s="119" t="s">
        <v>17015</v>
      </c>
      <c r="C25319">
        <v>0</v>
      </c>
      <c r="E25319">
        <v>73</v>
      </c>
      <c r="F25319">
        <v>914547</v>
      </c>
      <c r="G25319">
        <v>28</v>
      </c>
      <c r="H25319">
        <v>1699999</v>
      </c>
      <c r="I25319" s="119" t="s">
        <v>7033</v>
      </c>
      <c r="J25319" s="119" t="s">
        <v>24</v>
      </c>
      <c r="K25319" s="1">
        <v>46255.758941458334</v>
      </c>
      <c r="L25319">
        <v>2</v>
      </c>
      <c r="M25319">
        <v>3</v>
      </c>
      <c r="N25319">
        <v>0</v>
      </c>
      <c r="O25319">
        <v>0</v>
      </c>
      <c r="P25319" s="119" t="s">
        <v>20254</v>
      </c>
    </row>
    <row r="25320" spans="1:16" x14ac:dyDescent="0.25">
      <c r="A25320">
        <v>86366</v>
      </c>
      <c r="B25320" s="119" t="s">
        <v>17566</v>
      </c>
      <c r="C25320">
        <v>0</v>
      </c>
      <c r="E25320">
        <v>42</v>
      </c>
      <c r="F25320">
        <v>210006</v>
      </c>
      <c r="G25320">
        <v>0</v>
      </c>
      <c r="H25320">
        <v>0</v>
      </c>
      <c r="I25320" s="119" t="s">
        <v>16</v>
      </c>
      <c r="J25320" s="119" t="s">
        <v>17</v>
      </c>
      <c r="K25320" s="1">
        <v>46255.758941458334</v>
      </c>
      <c r="L25320">
        <v>0</v>
      </c>
      <c r="M25320">
        <v>0</v>
      </c>
      <c r="N25320">
        <v>0</v>
      </c>
      <c r="O25320">
        <v>0</v>
      </c>
      <c r="P25320" s="119" t="s">
        <v>20254</v>
      </c>
    </row>
    <row r="25321" spans="1:16" x14ac:dyDescent="0.25">
      <c r="A25321">
        <v>86378</v>
      </c>
      <c r="B25321" s="119" t="s">
        <v>17567</v>
      </c>
      <c r="C25321">
        <v>80</v>
      </c>
      <c r="E25321">
        <v>0</v>
      </c>
      <c r="F25321">
        <v>0</v>
      </c>
      <c r="G25321">
        <v>13175</v>
      </c>
      <c r="H25321">
        <v>140</v>
      </c>
      <c r="I25321" s="119" t="s">
        <v>16</v>
      </c>
      <c r="J25321" s="119" t="s">
        <v>139</v>
      </c>
      <c r="K25321" s="1">
        <v>46255.758941458334</v>
      </c>
      <c r="L25321">
        <v>472</v>
      </c>
      <c r="M25321">
        <v>1774</v>
      </c>
      <c r="N25321">
        <v>249</v>
      </c>
      <c r="O25321">
        <v>485</v>
      </c>
      <c r="P25321" s="119" t="s">
        <v>20254</v>
      </c>
    </row>
    <row r="25322" spans="1:16" x14ac:dyDescent="0.25">
      <c r="A25322">
        <v>86388</v>
      </c>
      <c r="B25322" s="119" t="s">
        <v>17568</v>
      </c>
      <c r="C25322">
        <v>0</v>
      </c>
      <c r="E25322">
        <v>51204</v>
      </c>
      <c r="F25322">
        <v>3</v>
      </c>
      <c r="G25322">
        <v>65886</v>
      </c>
      <c r="H25322">
        <v>31</v>
      </c>
      <c r="I25322" s="119" t="s">
        <v>6335</v>
      </c>
      <c r="J25322" s="119" t="s">
        <v>24</v>
      </c>
      <c r="K25322" s="1">
        <v>46255.758941458334</v>
      </c>
      <c r="L25322">
        <v>42</v>
      </c>
      <c r="M25322">
        <v>348</v>
      </c>
      <c r="N25322">
        <v>10</v>
      </c>
      <c r="O25322">
        <v>279</v>
      </c>
      <c r="P25322" s="119" t="s">
        <v>20254</v>
      </c>
    </row>
    <row r="25323" spans="1:16" x14ac:dyDescent="0.25">
      <c r="A25323">
        <v>86401</v>
      </c>
      <c r="B25323" s="119" t="s">
        <v>17569</v>
      </c>
      <c r="C25323">
        <v>80</v>
      </c>
      <c r="E25323">
        <v>80</v>
      </c>
      <c r="F25323">
        <v>550097</v>
      </c>
      <c r="G25323">
        <v>80</v>
      </c>
      <c r="H25323">
        <v>1089909</v>
      </c>
      <c r="I25323" s="119" t="s">
        <v>7033</v>
      </c>
      <c r="J25323" s="119" t="s">
        <v>24</v>
      </c>
      <c r="K25323" s="1">
        <v>46255.758941458334</v>
      </c>
      <c r="L25323">
        <v>14</v>
      </c>
      <c r="M25323">
        <v>23</v>
      </c>
      <c r="N25323">
        <v>4</v>
      </c>
      <c r="O25323">
        <v>4</v>
      </c>
      <c r="P25323" s="119" t="s">
        <v>20254</v>
      </c>
    </row>
    <row r="25324" spans="1:16" x14ac:dyDescent="0.25">
      <c r="A25324">
        <v>86403</v>
      </c>
      <c r="B25324" s="119" t="s">
        <v>17570</v>
      </c>
      <c r="C25324">
        <v>80</v>
      </c>
      <c r="E25324">
        <v>189</v>
      </c>
      <c r="F25324">
        <v>31394</v>
      </c>
      <c r="G25324">
        <v>55</v>
      </c>
      <c r="H25324">
        <v>78377</v>
      </c>
      <c r="I25324" s="119" t="s">
        <v>19</v>
      </c>
      <c r="J25324" s="119" t="s">
        <v>24</v>
      </c>
      <c r="K25324" s="1">
        <v>46255.758941458334</v>
      </c>
      <c r="L25324">
        <v>3</v>
      </c>
      <c r="M25324">
        <v>1</v>
      </c>
      <c r="N25324">
        <v>2</v>
      </c>
      <c r="O25324">
        <v>0</v>
      </c>
      <c r="P25324" s="119" t="s">
        <v>20254</v>
      </c>
    </row>
    <row r="25325" spans="1:16" x14ac:dyDescent="0.25">
      <c r="A25325">
        <v>86405</v>
      </c>
      <c r="B25325" s="119" t="s">
        <v>17569</v>
      </c>
      <c r="C25325">
        <v>80</v>
      </c>
      <c r="E25325">
        <v>97</v>
      </c>
      <c r="F25325">
        <v>701017</v>
      </c>
      <c r="G25325">
        <v>127</v>
      </c>
      <c r="H25325">
        <v>859796</v>
      </c>
      <c r="I25325" s="119" t="s">
        <v>7033</v>
      </c>
      <c r="J25325" s="119" t="s">
        <v>24</v>
      </c>
      <c r="K25325" s="1">
        <v>46255.758941458334</v>
      </c>
      <c r="L25325">
        <v>23</v>
      </c>
      <c r="M25325">
        <v>21</v>
      </c>
      <c r="N25325">
        <v>4</v>
      </c>
      <c r="O25325">
        <v>4</v>
      </c>
      <c r="P25325" s="119" t="s">
        <v>20254</v>
      </c>
    </row>
    <row r="25326" spans="1:16" x14ac:dyDescent="0.25">
      <c r="A25326">
        <v>86407</v>
      </c>
      <c r="B25326" s="119" t="s">
        <v>17569</v>
      </c>
      <c r="C25326">
        <v>80</v>
      </c>
      <c r="E25326">
        <v>63</v>
      </c>
      <c r="F25326">
        <v>557369</v>
      </c>
      <c r="G25326">
        <v>54</v>
      </c>
      <c r="H25326">
        <v>1090000</v>
      </c>
      <c r="I25326" s="119" t="s">
        <v>7033</v>
      </c>
      <c r="J25326" s="119" t="s">
        <v>24</v>
      </c>
      <c r="K25326" s="1">
        <v>46255.758941458334</v>
      </c>
      <c r="L25326">
        <v>4</v>
      </c>
      <c r="M25326">
        <v>2</v>
      </c>
      <c r="N25326">
        <v>1</v>
      </c>
      <c r="O25326">
        <v>1</v>
      </c>
      <c r="P25326" s="119" t="s">
        <v>20254</v>
      </c>
    </row>
    <row r="25327" spans="1:16" x14ac:dyDescent="0.25">
      <c r="A25327">
        <v>86409</v>
      </c>
      <c r="B25327" s="119" t="s">
        <v>17571</v>
      </c>
      <c r="C25327">
        <v>0</v>
      </c>
      <c r="E25327">
        <v>22</v>
      </c>
      <c r="F25327">
        <v>93988</v>
      </c>
      <c r="G25327">
        <v>94</v>
      </c>
      <c r="H25327">
        <v>160067</v>
      </c>
      <c r="I25327" s="119" t="s">
        <v>16</v>
      </c>
      <c r="J25327" s="119" t="s">
        <v>222</v>
      </c>
      <c r="K25327" s="1">
        <v>46255.758941458334</v>
      </c>
      <c r="L25327">
        <v>6</v>
      </c>
      <c r="M25327">
        <v>5</v>
      </c>
      <c r="N25327">
        <v>1</v>
      </c>
      <c r="O25327">
        <v>1</v>
      </c>
      <c r="P25327" s="119" t="s">
        <v>20254</v>
      </c>
    </row>
    <row r="25328" spans="1:16" x14ac:dyDescent="0.25">
      <c r="A25328">
        <v>86413</v>
      </c>
      <c r="B25328" s="119" t="s">
        <v>17572</v>
      </c>
      <c r="C25328">
        <v>80</v>
      </c>
      <c r="E25328">
        <v>76</v>
      </c>
      <c r="F25328">
        <v>29977</v>
      </c>
      <c r="G25328">
        <v>63</v>
      </c>
      <c r="H25328">
        <v>39975</v>
      </c>
      <c r="I25328" s="119" t="s">
        <v>4726</v>
      </c>
      <c r="J25328" s="119" t="s">
        <v>24</v>
      </c>
      <c r="K25328" s="1">
        <v>46255.758941458334</v>
      </c>
      <c r="L25328">
        <v>0</v>
      </c>
      <c r="M25328">
        <v>0</v>
      </c>
      <c r="N25328">
        <v>0</v>
      </c>
      <c r="O25328">
        <v>0</v>
      </c>
      <c r="P25328" s="119" t="s">
        <v>20254</v>
      </c>
    </row>
    <row r="25329" spans="1:16" x14ac:dyDescent="0.25">
      <c r="A25329">
        <v>86415</v>
      </c>
      <c r="B25329" s="119" t="s">
        <v>17573</v>
      </c>
      <c r="C25329">
        <v>0</v>
      </c>
      <c r="E25329">
        <v>58</v>
      </c>
      <c r="F25329">
        <v>310672</v>
      </c>
      <c r="G25329">
        <v>22</v>
      </c>
      <c r="H25329">
        <v>587500</v>
      </c>
      <c r="I25329" s="119" t="s">
        <v>16</v>
      </c>
      <c r="J25329" s="119" t="s">
        <v>222</v>
      </c>
      <c r="K25329" s="1">
        <v>46255.758941458334</v>
      </c>
      <c r="L25329">
        <v>10</v>
      </c>
      <c r="M25329">
        <v>4</v>
      </c>
      <c r="N25329">
        <v>2</v>
      </c>
      <c r="O25329">
        <v>0</v>
      </c>
      <c r="P25329" s="119" t="s">
        <v>20254</v>
      </c>
    </row>
    <row r="25330" spans="1:16" x14ac:dyDescent="0.25">
      <c r="A25330">
        <v>86416</v>
      </c>
      <c r="B25330" s="119" t="s">
        <v>17574</v>
      </c>
      <c r="C25330">
        <v>80</v>
      </c>
      <c r="E25330">
        <v>433</v>
      </c>
      <c r="F25330">
        <v>33433</v>
      </c>
      <c r="G25330">
        <v>70</v>
      </c>
      <c r="H25330">
        <v>59416</v>
      </c>
      <c r="I25330" s="119" t="s">
        <v>19</v>
      </c>
      <c r="J25330" s="119" t="s">
        <v>24</v>
      </c>
      <c r="K25330" s="1">
        <v>46255.758941458334</v>
      </c>
      <c r="L25330">
        <v>0</v>
      </c>
      <c r="M25330">
        <v>0</v>
      </c>
      <c r="N25330">
        <v>0</v>
      </c>
      <c r="O25330">
        <v>0</v>
      </c>
      <c r="P25330" s="119" t="s">
        <v>20254</v>
      </c>
    </row>
    <row r="25331" spans="1:16" x14ac:dyDescent="0.25">
      <c r="A25331">
        <v>86418</v>
      </c>
      <c r="B25331" s="119" t="s">
        <v>17575</v>
      </c>
      <c r="C25331">
        <v>0</v>
      </c>
      <c r="E25331">
        <v>41</v>
      </c>
      <c r="F25331">
        <v>165539</v>
      </c>
      <c r="G25331">
        <v>45</v>
      </c>
      <c r="H25331">
        <v>395536</v>
      </c>
      <c r="I25331" s="119" t="s">
        <v>16</v>
      </c>
      <c r="J25331" s="119" t="s">
        <v>222</v>
      </c>
      <c r="K25331" s="1">
        <v>46255.758941458334</v>
      </c>
      <c r="L25331">
        <v>5</v>
      </c>
      <c r="M25331">
        <v>5</v>
      </c>
      <c r="N25331">
        <v>0</v>
      </c>
      <c r="O25331">
        <v>2</v>
      </c>
      <c r="P25331" s="119" t="s">
        <v>20254</v>
      </c>
    </row>
    <row r="25332" spans="1:16" x14ac:dyDescent="0.25">
      <c r="A25332">
        <v>86425</v>
      </c>
      <c r="B25332" s="119" t="s">
        <v>17576</v>
      </c>
      <c r="C25332">
        <v>80</v>
      </c>
      <c r="E25332">
        <v>216</v>
      </c>
      <c r="F25332">
        <v>10307</v>
      </c>
      <c r="G25332">
        <v>97</v>
      </c>
      <c r="H25332">
        <v>40043</v>
      </c>
      <c r="I25332" s="119" t="s">
        <v>19</v>
      </c>
      <c r="J25332" s="119" t="s">
        <v>24</v>
      </c>
      <c r="K25332" s="1">
        <v>46255.758941458334</v>
      </c>
      <c r="L25332">
        <v>2</v>
      </c>
      <c r="M25332">
        <v>1</v>
      </c>
      <c r="N25332">
        <v>0</v>
      </c>
      <c r="O25332">
        <v>0</v>
      </c>
      <c r="P25332" s="119" t="s">
        <v>20254</v>
      </c>
    </row>
    <row r="25333" spans="1:16" x14ac:dyDescent="0.25">
      <c r="A25333">
        <v>86428</v>
      </c>
      <c r="B25333" s="119" t="s">
        <v>17577</v>
      </c>
      <c r="C25333">
        <v>80</v>
      </c>
      <c r="E25333">
        <v>585</v>
      </c>
      <c r="F25333">
        <v>2502</v>
      </c>
      <c r="G25333">
        <v>61</v>
      </c>
      <c r="H25333">
        <v>85594</v>
      </c>
      <c r="I25333" s="119" t="s">
        <v>19</v>
      </c>
      <c r="J25333" s="119" t="s">
        <v>24</v>
      </c>
      <c r="K25333" s="1">
        <v>46255.758941458334</v>
      </c>
      <c r="L25333">
        <v>2</v>
      </c>
      <c r="M25333">
        <v>1</v>
      </c>
      <c r="N25333">
        <v>0</v>
      </c>
      <c r="O25333">
        <v>1</v>
      </c>
      <c r="P25333" s="119" t="s">
        <v>20254</v>
      </c>
    </row>
    <row r="25334" spans="1:16" x14ac:dyDescent="0.25">
      <c r="A25334">
        <v>86429</v>
      </c>
      <c r="B25334" s="119" t="s">
        <v>17578</v>
      </c>
      <c r="C25334">
        <v>80</v>
      </c>
      <c r="E25334">
        <v>258</v>
      </c>
      <c r="F25334">
        <v>24473</v>
      </c>
      <c r="G25334">
        <v>87</v>
      </c>
      <c r="H25334">
        <v>79999</v>
      </c>
      <c r="I25334" s="119" t="s">
        <v>19</v>
      </c>
      <c r="J25334" s="119" t="s">
        <v>24</v>
      </c>
      <c r="K25334" s="1">
        <v>46255.758941458334</v>
      </c>
      <c r="L25334">
        <v>2</v>
      </c>
      <c r="M25334">
        <v>1</v>
      </c>
      <c r="N25334">
        <v>0</v>
      </c>
      <c r="O25334">
        <v>0</v>
      </c>
      <c r="P25334" s="119" t="s">
        <v>20254</v>
      </c>
    </row>
    <row r="25335" spans="1:16" x14ac:dyDescent="0.25">
      <c r="A25335">
        <v>86433</v>
      </c>
      <c r="B25335" s="119" t="s">
        <v>17579</v>
      </c>
      <c r="C25335">
        <v>0</v>
      </c>
      <c r="E25335">
        <v>34</v>
      </c>
      <c r="F25335">
        <v>173457</v>
      </c>
      <c r="G25335">
        <v>41</v>
      </c>
      <c r="H25335">
        <v>245055</v>
      </c>
      <c r="I25335" s="119" t="s">
        <v>16</v>
      </c>
      <c r="J25335" s="119" t="s">
        <v>222</v>
      </c>
      <c r="K25335" s="1">
        <v>46255.758941458334</v>
      </c>
      <c r="L25335">
        <v>8</v>
      </c>
      <c r="M25335">
        <v>4</v>
      </c>
      <c r="N25335">
        <v>0</v>
      </c>
      <c r="O25335">
        <v>2</v>
      </c>
      <c r="P25335" s="119" t="s">
        <v>20254</v>
      </c>
    </row>
    <row r="25336" spans="1:16" x14ac:dyDescent="0.25">
      <c r="A25336">
        <v>86441</v>
      </c>
      <c r="B25336" s="119" t="s">
        <v>17580</v>
      </c>
      <c r="C25336">
        <v>80</v>
      </c>
      <c r="E25336">
        <v>154</v>
      </c>
      <c r="F25336">
        <v>22486</v>
      </c>
      <c r="G25336">
        <v>79</v>
      </c>
      <c r="H25336">
        <v>76554</v>
      </c>
      <c r="I25336" s="119" t="s">
        <v>4726</v>
      </c>
      <c r="J25336" s="119" t="s">
        <v>24</v>
      </c>
      <c r="K25336" s="1">
        <v>46255.758941458334</v>
      </c>
      <c r="L25336">
        <v>2</v>
      </c>
      <c r="M25336">
        <v>0</v>
      </c>
      <c r="N25336">
        <v>1</v>
      </c>
      <c r="O25336">
        <v>0</v>
      </c>
      <c r="P25336" s="119" t="s">
        <v>20254</v>
      </c>
    </row>
    <row r="25337" spans="1:16" x14ac:dyDescent="0.25">
      <c r="A25337">
        <v>86442</v>
      </c>
      <c r="B25337" s="119" t="s">
        <v>17581</v>
      </c>
      <c r="C25337">
        <v>0</v>
      </c>
      <c r="E25337">
        <v>63</v>
      </c>
      <c r="F25337">
        <v>500576</v>
      </c>
      <c r="G25337">
        <v>77</v>
      </c>
      <c r="H25337">
        <v>739998</v>
      </c>
      <c r="I25337" s="119" t="s">
        <v>16</v>
      </c>
      <c r="J25337" s="119" t="s">
        <v>222</v>
      </c>
      <c r="K25337" s="1">
        <v>46255.758941458334</v>
      </c>
      <c r="L25337">
        <v>15</v>
      </c>
      <c r="M25337">
        <v>6</v>
      </c>
      <c r="N25337">
        <v>3</v>
      </c>
      <c r="O25337">
        <v>0</v>
      </c>
      <c r="P25337" s="119" t="s">
        <v>20254</v>
      </c>
    </row>
    <row r="25338" spans="1:16" x14ac:dyDescent="0.25">
      <c r="A25338">
        <v>86447</v>
      </c>
      <c r="B25338" s="119" t="s">
        <v>17582</v>
      </c>
      <c r="C25338">
        <v>80</v>
      </c>
      <c r="E25338">
        <v>184</v>
      </c>
      <c r="F25338">
        <v>21645</v>
      </c>
      <c r="G25338">
        <v>27</v>
      </c>
      <c r="H25338">
        <v>101267</v>
      </c>
      <c r="I25338" s="119" t="s">
        <v>4726</v>
      </c>
      <c r="J25338" s="119" t="s">
        <v>24</v>
      </c>
      <c r="K25338" s="1">
        <v>46255.758941458334</v>
      </c>
      <c r="L25338">
        <v>0</v>
      </c>
      <c r="M25338">
        <v>1</v>
      </c>
      <c r="N25338">
        <v>0</v>
      </c>
      <c r="O25338">
        <v>0</v>
      </c>
      <c r="P25338" s="119" t="s">
        <v>20254</v>
      </c>
    </row>
    <row r="25339" spans="1:16" x14ac:dyDescent="0.25">
      <c r="A25339">
        <v>86448</v>
      </c>
      <c r="B25339" s="119" t="s">
        <v>17583</v>
      </c>
      <c r="C25339">
        <v>80</v>
      </c>
      <c r="E25339">
        <v>199</v>
      </c>
      <c r="F25339">
        <v>36120</v>
      </c>
      <c r="G25339">
        <v>83</v>
      </c>
      <c r="H25339">
        <v>76061</v>
      </c>
      <c r="I25339" s="119" t="s">
        <v>19</v>
      </c>
      <c r="J25339" s="119" t="s">
        <v>24</v>
      </c>
      <c r="K25339" s="1">
        <v>46255.758941458334</v>
      </c>
      <c r="L25339">
        <v>0</v>
      </c>
      <c r="M25339">
        <v>1</v>
      </c>
      <c r="N25339">
        <v>0</v>
      </c>
      <c r="O25339">
        <v>0</v>
      </c>
      <c r="P25339" s="119" t="s">
        <v>20254</v>
      </c>
    </row>
    <row r="25340" spans="1:16" x14ac:dyDescent="0.25">
      <c r="A25340">
        <v>86462</v>
      </c>
      <c r="B25340" s="119" t="s">
        <v>17584</v>
      </c>
      <c r="C25340">
        <v>80</v>
      </c>
      <c r="E25340">
        <v>172</v>
      </c>
      <c r="F25340">
        <v>12026</v>
      </c>
      <c r="G25340">
        <v>69</v>
      </c>
      <c r="H25340">
        <v>79998</v>
      </c>
      <c r="I25340" s="119" t="s">
        <v>4726</v>
      </c>
      <c r="J25340" s="119" t="s">
        <v>24</v>
      </c>
      <c r="K25340" s="1">
        <v>46255.758941458334</v>
      </c>
      <c r="L25340">
        <v>0</v>
      </c>
      <c r="M25340">
        <v>0</v>
      </c>
      <c r="N25340">
        <v>0</v>
      </c>
      <c r="O25340">
        <v>0</v>
      </c>
      <c r="P25340" s="119" t="s">
        <v>20254</v>
      </c>
    </row>
    <row r="25341" spans="1:16" x14ac:dyDescent="0.25">
      <c r="A25341">
        <v>86464</v>
      </c>
      <c r="B25341" s="119" t="s">
        <v>17585</v>
      </c>
      <c r="C25341">
        <v>80</v>
      </c>
      <c r="E25341">
        <v>126</v>
      </c>
      <c r="F25341">
        <v>20021</v>
      </c>
      <c r="G25341">
        <v>23</v>
      </c>
      <c r="H25341">
        <v>99479</v>
      </c>
      <c r="I25341" s="119" t="s">
        <v>4726</v>
      </c>
      <c r="J25341" s="119" t="s">
        <v>24</v>
      </c>
      <c r="K25341" s="1">
        <v>46255.758941458334</v>
      </c>
      <c r="L25341">
        <v>2</v>
      </c>
      <c r="M25341">
        <v>1</v>
      </c>
      <c r="N25341">
        <v>2</v>
      </c>
      <c r="O25341">
        <v>0</v>
      </c>
      <c r="P25341" s="119" t="s">
        <v>20254</v>
      </c>
    </row>
    <row r="25342" spans="1:16" x14ac:dyDescent="0.25">
      <c r="A25342">
        <v>86465</v>
      </c>
      <c r="B25342" s="119" t="s">
        <v>17586</v>
      </c>
      <c r="C25342">
        <v>0</v>
      </c>
      <c r="E25342">
        <v>41</v>
      </c>
      <c r="F25342">
        <v>310000</v>
      </c>
      <c r="G25342">
        <v>34</v>
      </c>
      <c r="H25342">
        <v>530000</v>
      </c>
      <c r="I25342" s="119" t="s">
        <v>16</v>
      </c>
      <c r="J25342" s="119" t="s">
        <v>222</v>
      </c>
      <c r="K25342" s="1">
        <v>46255.758941458334</v>
      </c>
      <c r="L25342">
        <v>14</v>
      </c>
      <c r="M25342">
        <v>7</v>
      </c>
      <c r="N25342">
        <v>7</v>
      </c>
      <c r="O25342">
        <v>0</v>
      </c>
      <c r="P25342" s="119" t="s">
        <v>20254</v>
      </c>
    </row>
    <row r="25343" spans="1:16" x14ac:dyDescent="0.25">
      <c r="A25343">
        <v>86466</v>
      </c>
      <c r="B25343" s="119" t="s">
        <v>17587</v>
      </c>
      <c r="C25343">
        <v>80</v>
      </c>
      <c r="E25343">
        <v>218</v>
      </c>
      <c r="F25343">
        <v>2170</v>
      </c>
      <c r="G25343">
        <v>119</v>
      </c>
      <c r="H25343">
        <v>84833</v>
      </c>
      <c r="I25343" s="119" t="s">
        <v>4726</v>
      </c>
      <c r="J25343" s="119" t="s">
        <v>24</v>
      </c>
      <c r="K25343" s="1">
        <v>46255.758941458334</v>
      </c>
      <c r="L25343">
        <v>26</v>
      </c>
      <c r="M25343">
        <v>1</v>
      </c>
      <c r="N25343">
        <v>0</v>
      </c>
      <c r="O25343">
        <v>0</v>
      </c>
      <c r="P25343" s="119" t="s">
        <v>20254</v>
      </c>
    </row>
    <row r="25344" spans="1:16" x14ac:dyDescent="0.25">
      <c r="A25344">
        <v>86479</v>
      </c>
      <c r="B25344" s="119" t="s">
        <v>17588</v>
      </c>
      <c r="C25344">
        <v>0</v>
      </c>
      <c r="E25344">
        <v>44</v>
      </c>
      <c r="F25344">
        <v>400183</v>
      </c>
      <c r="G25344">
        <v>52</v>
      </c>
      <c r="H25344">
        <v>619995</v>
      </c>
      <c r="I25344" s="119" t="s">
        <v>16</v>
      </c>
      <c r="J25344" s="119" t="s">
        <v>222</v>
      </c>
      <c r="K25344" s="1">
        <v>46255.758941458334</v>
      </c>
      <c r="L25344">
        <v>16</v>
      </c>
      <c r="M25344">
        <v>5</v>
      </c>
      <c r="N25344">
        <v>3</v>
      </c>
      <c r="O25344">
        <v>0</v>
      </c>
      <c r="P25344" s="119" t="s">
        <v>20254</v>
      </c>
    </row>
    <row r="25345" spans="1:16" x14ac:dyDescent="0.25">
      <c r="A25345">
        <v>86487</v>
      </c>
      <c r="B25345" s="119" t="s">
        <v>17589</v>
      </c>
      <c r="C25345">
        <v>0</v>
      </c>
      <c r="E25345">
        <v>36</v>
      </c>
      <c r="F25345">
        <v>101505</v>
      </c>
      <c r="G25345">
        <v>63</v>
      </c>
      <c r="H25345">
        <v>169991</v>
      </c>
      <c r="I25345" s="119" t="s">
        <v>16</v>
      </c>
      <c r="J25345" s="119" t="s">
        <v>222</v>
      </c>
      <c r="K25345" s="1">
        <v>46255.758941458334</v>
      </c>
      <c r="L25345">
        <v>3</v>
      </c>
      <c r="M25345">
        <v>1</v>
      </c>
      <c r="N25345">
        <v>2</v>
      </c>
      <c r="O25345">
        <v>0</v>
      </c>
      <c r="P25345" s="119" t="s">
        <v>20254</v>
      </c>
    </row>
    <row r="25346" spans="1:16" x14ac:dyDescent="0.25">
      <c r="A25346">
        <v>86497</v>
      </c>
      <c r="B25346" s="119" t="s">
        <v>17590</v>
      </c>
      <c r="C25346">
        <v>0</v>
      </c>
      <c r="E25346">
        <v>794</v>
      </c>
      <c r="F25346">
        <v>11810003</v>
      </c>
      <c r="G25346">
        <v>45</v>
      </c>
      <c r="H25346">
        <v>14499000</v>
      </c>
      <c r="I25346" s="119" t="s">
        <v>1909</v>
      </c>
      <c r="J25346" s="119" t="s">
        <v>24</v>
      </c>
      <c r="K25346" s="1">
        <v>46255.758941458334</v>
      </c>
      <c r="L25346">
        <v>16</v>
      </c>
      <c r="M25346">
        <v>10</v>
      </c>
      <c r="N25346">
        <v>3</v>
      </c>
      <c r="O25346">
        <v>3</v>
      </c>
      <c r="P25346" s="119" t="s">
        <v>20254</v>
      </c>
    </row>
    <row r="25347" spans="1:16" x14ac:dyDescent="0.25">
      <c r="A25347">
        <v>86500</v>
      </c>
      <c r="B25347" s="119" t="s">
        <v>17591</v>
      </c>
      <c r="C25347">
        <v>80</v>
      </c>
      <c r="E25347">
        <v>249</v>
      </c>
      <c r="F25347">
        <v>11580</v>
      </c>
      <c r="G25347">
        <v>49</v>
      </c>
      <c r="H25347">
        <v>41571</v>
      </c>
      <c r="I25347" s="119" t="s">
        <v>19</v>
      </c>
      <c r="J25347" s="119" t="s">
        <v>24</v>
      </c>
      <c r="K25347" s="1">
        <v>46255.758941458334</v>
      </c>
      <c r="L25347">
        <v>0</v>
      </c>
      <c r="M25347">
        <v>0</v>
      </c>
      <c r="N25347">
        <v>0</v>
      </c>
      <c r="O25347">
        <v>0</v>
      </c>
      <c r="P25347" s="119" t="s">
        <v>20254</v>
      </c>
    </row>
    <row r="25348" spans="1:16" x14ac:dyDescent="0.25">
      <c r="A25348">
        <v>86508</v>
      </c>
      <c r="B25348" s="119" t="s">
        <v>17592</v>
      </c>
      <c r="C25348">
        <v>80</v>
      </c>
      <c r="E25348">
        <v>123</v>
      </c>
      <c r="F25348">
        <v>30391</v>
      </c>
      <c r="G25348">
        <v>103</v>
      </c>
      <c r="H25348">
        <v>96056</v>
      </c>
      <c r="I25348" s="119" t="s">
        <v>19</v>
      </c>
      <c r="J25348" s="119" t="s">
        <v>24</v>
      </c>
      <c r="K25348" s="1">
        <v>46255.758941458334</v>
      </c>
      <c r="L25348">
        <v>0</v>
      </c>
      <c r="M25348">
        <v>0</v>
      </c>
      <c r="N25348">
        <v>0</v>
      </c>
      <c r="O25348">
        <v>0</v>
      </c>
      <c r="P25348" s="119" t="s">
        <v>20254</v>
      </c>
    </row>
    <row r="25349" spans="1:16" x14ac:dyDescent="0.25">
      <c r="A25349">
        <v>86511</v>
      </c>
      <c r="B25349" s="119" t="s">
        <v>17593</v>
      </c>
      <c r="C25349">
        <v>80</v>
      </c>
      <c r="E25349">
        <v>344</v>
      </c>
      <c r="F25349">
        <v>38363</v>
      </c>
      <c r="G25349">
        <v>71</v>
      </c>
      <c r="H25349">
        <v>89406</v>
      </c>
      <c r="I25349" s="119" t="s">
        <v>19</v>
      </c>
      <c r="J25349" s="119" t="s">
        <v>24</v>
      </c>
      <c r="K25349" s="1">
        <v>46255.758941458334</v>
      </c>
      <c r="L25349">
        <v>0</v>
      </c>
      <c r="M25349">
        <v>1</v>
      </c>
      <c r="N25349">
        <v>0</v>
      </c>
      <c r="O25349">
        <v>0</v>
      </c>
      <c r="P25349" s="119" t="s">
        <v>20254</v>
      </c>
    </row>
    <row r="25350" spans="1:16" x14ac:dyDescent="0.25">
      <c r="A25350">
        <v>86513</v>
      </c>
      <c r="B25350" s="119" t="s">
        <v>17594</v>
      </c>
      <c r="C25350">
        <v>80</v>
      </c>
      <c r="E25350">
        <v>142</v>
      </c>
      <c r="F25350">
        <v>32365</v>
      </c>
      <c r="G25350">
        <v>48</v>
      </c>
      <c r="H25350">
        <v>74238</v>
      </c>
      <c r="I25350" s="119" t="s">
        <v>19</v>
      </c>
      <c r="J25350" s="119" t="s">
        <v>24</v>
      </c>
      <c r="K25350" s="1">
        <v>46255.758941458334</v>
      </c>
      <c r="L25350">
        <v>0</v>
      </c>
      <c r="M25350">
        <v>0</v>
      </c>
      <c r="N25350">
        <v>0</v>
      </c>
      <c r="O25350">
        <v>0</v>
      </c>
      <c r="P25350" s="119" t="s">
        <v>20254</v>
      </c>
    </row>
    <row r="25351" spans="1:16" x14ac:dyDescent="0.25">
      <c r="A25351">
        <v>86517</v>
      </c>
      <c r="B25351" s="119" t="s">
        <v>17595</v>
      </c>
      <c r="C25351">
        <v>80</v>
      </c>
      <c r="E25351">
        <v>251</v>
      </c>
      <c r="F25351">
        <v>18686</v>
      </c>
      <c r="G25351">
        <v>66</v>
      </c>
      <c r="H25351">
        <v>38694</v>
      </c>
      <c r="I25351" s="119" t="s">
        <v>4726</v>
      </c>
      <c r="J25351" s="119" t="s">
        <v>24</v>
      </c>
      <c r="K25351" s="1">
        <v>46255.758941458334</v>
      </c>
      <c r="L25351">
        <v>0</v>
      </c>
      <c r="M25351">
        <v>2</v>
      </c>
      <c r="N25351">
        <v>0</v>
      </c>
      <c r="O25351">
        <v>0</v>
      </c>
      <c r="P25351" s="119" t="s">
        <v>20254</v>
      </c>
    </row>
    <row r="25352" spans="1:16" x14ac:dyDescent="0.25">
      <c r="A25352">
        <v>86522</v>
      </c>
      <c r="B25352" s="119" t="s">
        <v>17596</v>
      </c>
      <c r="C25352">
        <v>80</v>
      </c>
      <c r="E25352">
        <v>102</v>
      </c>
      <c r="F25352">
        <v>30454</v>
      </c>
      <c r="G25352">
        <v>103</v>
      </c>
      <c r="H25352">
        <v>99974</v>
      </c>
      <c r="I25352" s="119" t="s">
        <v>4726</v>
      </c>
      <c r="J25352" s="119" t="s">
        <v>24</v>
      </c>
      <c r="K25352" s="1">
        <v>46255.758941458334</v>
      </c>
      <c r="L25352">
        <v>0</v>
      </c>
      <c r="M25352">
        <v>1</v>
      </c>
      <c r="N25352">
        <v>0</v>
      </c>
      <c r="O25352">
        <v>0</v>
      </c>
      <c r="P25352" s="119" t="s">
        <v>20254</v>
      </c>
    </row>
    <row r="25353" spans="1:16" x14ac:dyDescent="0.25">
      <c r="A25353">
        <v>86529</v>
      </c>
      <c r="B25353" s="119" t="s">
        <v>17597</v>
      </c>
      <c r="C25353">
        <v>80</v>
      </c>
      <c r="E25353">
        <v>241</v>
      </c>
      <c r="F25353">
        <v>35354</v>
      </c>
      <c r="G25353">
        <v>45</v>
      </c>
      <c r="H25353">
        <v>59998</v>
      </c>
      <c r="I25353" s="119" t="s">
        <v>19</v>
      </c>
      <c r="J25353" s="119" t="s">
        <v>24</v>
      </c>
      <c r="K25353" s="1">
        <v>46255.758941458334</v>
      </c>
      <c r="L25353">
        <v>0</v>
      </c>
      <c r="M25353">
        <v>0</v>
      </c>
      <c r="N25353">
        <v>0</v>
      </c>
      <c r="O25353">
        <v>0</v>
      </c>
      <c r="P25353" s="119" t="s">
        <v>20254</v>
      </c>
    </row>
    <row r="25354" spans="1:16" x14ac:dyDescent="0.25">
      <c r="A25354">
        <v>86537</v>
      </c>
      <c r="B25354" s="119" t="s">
        <v>17569</v>
      </c>
      <c r="C25354">
        <v>80</v>
      </c>
      <c r="E25354">
        <v>41</v>
      </c>
      <c r="F25354">
        <v>701605</v>
      </c>
      <c r="G25354">
        <v>28</v>
      </c>
      <c r="H25354">
        <v>1439900</v>
      </c>
      <c r="I25354" s="119" t="s">
        <v>7033</v>
      </c>
      <c r="J25354" s="119" t="s">
        <v>24</v>
      </c>
      <c r="K25354" s="1">
        <v>46255.758941458334</v>
      </c>
      <c r="L25354">
        <v>4</v>
      </c>
      <c r="M25354">
        <v>3</v>
      </c>
      <c r="N25354">
        <v>1</v>
      </c>
      <c r="O25354">
        <v>1</v>
      </c>
      <c r="P25354" s="119" t="s">
        <v>20254</v>
      </c>
    </row>
    <row r="25355" spans="1:16" x14ac:dyDescent="0.25">
      <c r="A25355">
        <v>86539</v>
      </c>
      <c r="B25355" s="119" t="s">
        <v>17598</v>
      </c>
      <c r="C25355">
        <v>0</v>
      </c>
      <c r="E25355">
        <v>43</v>
      </c>
      <c r="F25355">
        <v>269428</v>
      </c>
      <c r="G25355">
        <v>46</v>
      </c>
      <c r="H25355">
        <v>579999</v>
      </c>
      <c r="I25355" s="119" t="s">
        <v>16</v>
      </c>
      <c r="J25355" s="119" t="s">
        <v>222</v>
      </c>
      <c r="K25355" s="1">
        <v>46255.758941458334</v>
      </c>
      <c r="L25355">
        <v>11</v>
      </c>
      <c r="M25355">
        <v>5</v>
      </c>
      <c r="N25355">
        <v>0</v>
      </c>
      <c r="O25355">
        <v>0</v>
      </c>
      <c r="P25355" s="119" t="s">
        <v>20254</v>
      </c>
    </row>
    <row r="25356" spans="1:16" x14ac:dyDescent="0.25">
      <c r="A25356">
        <v>86543</v>
      </c>
      <c r="B25356" s="119" t="s">
        <v>17599</v>
      </c>
      <c r="C25356">
        <v>0</v>
      </c>
      <c r="E25356">
        <v>41</v>
      </c>
      <c r="F25356">
        <v>100663</v>
      </c>
      <c r="G25356">
        <v>51</v>
      </c>
      <c r="H25356">
        <v>239885</v>
      </c>
      <c r="I25356" s="119" t="s">
        <v>16</v>
      </c>
      <c r="J25356" s="119" t="s">
        <v>222</v>
      </c>
      <c r="K25356" s="1">
        <v>46255.758941458334</v>
      </c>
      <c r="L25356">
        <v>3</v>
      </c>
      <c r="M25356">
        <v>2</v>
      </c>
      <c r="N25356">
        <v>0</v>
      </c>
      <c r="O25356">
        <v>1</v>
      </c>
      <c r="P25356" s="119" t="s">
        <v>20254</v>
      </c>
    </row>
    <row r="25357" spans="1:16" x14ac:dyDescent="0.25">
      <c r="A25357">
        <v>86563</v>
      </c>
      <c r="B25357" s="119" t="s">
        <v>17600</v>
      </c>
      <c r="C25357">
        <v>80</v>
      </c>
      <c r="E25357">
        <v>128</v>
      </c>
      <c r="F25357">
        <v>29755</v>
      </c>
      <c r="G25357">
        <v>40</v>
      </c>
      <c r="H25357">
        <v>93093</v>
      </c>
      <c r="I25357" s="119" t="s">
        <v>19</v>
      </c>
      <c r="J25357" s="119" t="s">
        <v>24</v>
      </c>
      <c r="K25357" s="1">
        <v>46255.758941458334</v>
      </c>
      <c r="L25357">
        <v>0</v>
      </c>
      <c r="M25357">
        <v>1</v>
      </c>
      <c r="N25357">
        <v>0</v>
      </c>
      <c r="O25357">
        <v>0</v>
      </c>
      <c r="P25357" s="119" t="s">
        <v>20254</v>
      </c>
    </row>
    <row r="25358" spans="1:16" x14ac:dyDescent="0.25">
      <c r="A25358">
        <v>86565</v>
      </c>
      <c r="B25358" s="119" t="s">
        <v>17601</v>
      </c>
      <c r="C25358">
        <v>80</v>
      </c>
      <c r="E25358">
        <v>285</v>
      </c>
      <c r="F25358">
        <v>3604</v>
      </c>
      <c r="G25358">
        <v>42</v>
      </c>
      <c r="H25358">
        <v>59891</v>
      </c>
      <c r="I25358" s="119" t="s">
        <v>19</v>
      </c>
      <c r="J25358" s="119" t="s">
        <v>24</v>
      </c>
      <c r="K25358" s="1">
        <v>46255.758941458334</v>
      </c>
      <c r="L25358">
        <v>0</v>
      </c>
      <c r="M25358">
        <v>2</v>
      </c>
      <c r="N25358">
        <v>0</v>
      </c>
      <c r="O25358">
        <v>0</v>
      </c>
      <c r="P25358" s="119" t="s">
        <v>20254</v>
      </c>
    </row>
    <row r="25359" spans="1:16" x14ac:dyDescent="0.25">
      <c r="A25359">
        <v>86582</v>
      </c>
      <c r="B25359" s="119" t="s">
        <v>17602</v>
      </c>
      <c r="C25359">
        <v>80</v>
      </c>
      <c r="E25359">
        <v>209</v>
      </c>
      <c r="F25359">
        <v>24321</v>
      </c>
      <c r="G25359">
        <v>86</v>
      </c>
      <c r="H25359">
        <v>99985</v>
      </c>
      <c r="I25359" s="119" t="s">
        <v>4726</v>
      </c>
      <c r="J25359" s="119" t="s">
        <v>24</v>
      </c>
      <c r="K25359" s="1">
        <v>46255.758941458334</v>
      </c>
      <c r="L25359">
        <v>1</v>
      </c>
      <c r="M25359">
        <v>2</v>
      </c>
      <c r="N25359">
        <v>1</v>
      </c>
      <c r="O25359">
        <v>1</v>
      </c>
      <c r="P25359" s="119" t="s">
        <v>20254</v>
      </c>
    </row>
    <row r="25360" spans="1:16" x14ac:dyDescent="0.25">
      <c r="A25360">
        <v>86584</v>
      </c>
      <c r="B25360" s="119" t="s">
        <v>17603</v>
      </c>
      <c r="C25360">
        <v>80</v>
      </c>
      <c r="E25360">
        <v>35</v>
      </c>
      <c r="F25360">
        <v>40148</v>
      </c>
      <c r="G25360">
        <v>31</v>
      </c>
      <c r="H25360">
        <v>99983</v>
      </c>
      <c r="I25360" s="119" t="s">
        <v>4726</v>
      </c>
      <c r="J25360" s="119" t="s">
        <v>24</v>
      </c>
      <c r="K25360" s="1">
        <v>46255.758941458334</v>
      </c>
      <c r="L25360">
        <v>0</v>
      </c>
      <c r="M25360">
        <v>2</v>
      </c>
      <c r="N25360">
        <v>0</v>
      </c>
      <c r="O25360">
        <v>1</v>
      </c>
      <c r="P25360" s="119" t="s">
        <v>20254</v>
      </c>
    </row>
    <row r="25361" spans="1:16" x14ac:dyDescent="0.25">
      <c r="A25361">
        <v>86585</v>
      </c>
      <c r="B25361" s="119" t="s">
        <v>17604</v>
      </c>
      <c r="C25361">
        <v>0</v>
      </c>
      <c r="E25361">
        <v>625</v>
      </c>
      <c r="F25361">
        <v>44064</v>
      </c>
      <c r="G25361">
        <v>291</v>
      </c>
      <c r="H25361">
        <v>55398</v>
      </c>
      <c r="I25361" s="119" t="s">
        <v>3582</v>
      </c>
      <c r="J25361" s="119" t="s">
        <v>24</v>
      </c>
      <c r="K25361" s="1">
        <v>46255.758941458334</v>
      </c>
      <c r="L25361">
        <v>11</v>
      </c>
      <c r="M25361">
        <v>5</v>
      </c>
      <c r="N25361">
        <v>0</v>
      </c>
      <c r="O25361">
        <v>0</v>
      </c>
      <c r="P25361" s="119" t="s">
        <v>20254</v>
      </c>
    </row>
    <row r="25362" spans="1:16" x14ac:dyDescent="0.25">
      <c r="A25362">
        <v>86589</v>
      </c>
      <c r="B25362" s="119" t="s">
        <v>17605</v>
      </c>
      <c r="C25362">
        <v>80</v>
      </c>
      <c r="E25362">
        <v>168</v>
      </c>
      <c r="F25362">
        <v>21756</v>
      </c>
      <c r="G25362">
        <v>35</v>
      </c>
      <c r="H25362">
        <v>61085</v>
      </c>
      <c r="I25362" s="119" t="s">
        <v>4726</v>
      </c>
      <c r="J25362" s="119" t="s">
        <v>24</v>
      </c>
      <c r="K25362" s="1">
        <v>46255.758941458334</v>
      </c>
      <c r="L25362">
        <v>2</v>
      </c>
      <c r="M25362">
        <v>0</v>
      </c>
      <c r="N25362">
        <v>1</v>
      </c>
      <c r="O25362">
        <v>0</v>
      </c>
      <c r="P25362" s="119" t="s">
        <v>20254</v>
      </c>
    </row>
    <row r="25363" spans="1:16" x14ac:dyDescent="0.25">
      <c r="A25363">
        <v>86592</v>
      </c>
      <c r="B25363" s="119" t="s">
        <v>17606</v>
      </c>
      <c r="C25363">
        <v>0</v>
      </c>
      <c r="E25363">
        <v>75</v>
      </c>
      <c r="F25363">
        <v>636973</v>
      </c>
      <c r="G25363">
        <v>22</v>
      </c>
      <c r="H25363">
        <v>900000</v>
      </c>
      <c r="I25363" s="119" t="s">
        <v>16</v>
      </c>
      <c r="J25363" s="119" t="s">
        <v>222</v>
      </c>
      <c r="K25363" s="1">
        <v>46255.758941458334</v>
      </c>
      <c r="L25363">
        <v>4</v>
      </c>
      <c r="M25363">
        <v>4</v>
      </c>
      <c r="N25363">
        <v>2</v>
      </c>
      <c r="O25363">
        <v>0</v>
      </c>
      <c r="P25363" s="119" t="s">
        <v>20254</v>
      </c>
    </row>
    <row r="25364" spans="1:16" x14ac:dyDescent="0.25">
      <c r="A25364">
        <v>86597</v>
      </c>
      <c r="B25364" s="119" t="s">
        <v>17569</v>
      </c>
      <c r="C25364">
        <v>80</v>
      </c>
      <c r="E25364">
        <v>274</v>
      </c>
      <c r="F25364">
        <v>580000</v>
      </c>
      <c r="G25364">
        <v>46</v>
      </c>
      <c r="H25364">
        <v>1200000</v>
      </c>
      <c r="I25364" s="119" t="s">
        <v>7033</v>
      </c>
      <c r="J25364" s="119" t="s">
        <v>24</v>
      </c>
      <c r="K25364" s="1">
        <v>46255.758941458334</v>
      </c>
      <c r="L25364">
        <v>2</v>
      </c>
      <c r="M25364">
        <v>2</v>
      </c>
      <c r="N25364">
        <v>0</v>
      </c>
      <c r="O25364">
        <v>1</v>
      </c>
      <c r="P25364" s="119" t="s">
        <v>20254</v>
      </c>
    </row>
    <row r="25365" spans="1:16" x14ac:dyDescent="0.25">
      <c r="A25365">
        <v>86598</v>
      </c>
      <c r="B25365" s="119" t="s">
        <v>17607</v>
      </c>
      <c r="C25365">
        <v>0</v>
      </c>
      <c r="E25365">
        <v>47</v>
      </c>
      <c r="F25365">
        <v>92604</v>
      </c>
      <c r="G25365">
        <v>73</v>
      </c>
      <c r="H25365">
        <v>209481</v>
      </c>
      <c r="I25365" s="119" t="s">
        <v>16</v>
      </c>
      <c r="J25365" s="119" t="s">
        <v>222</v>
      </c>
      <c r="K25365" s="1">
        <v>46255.758941458334</v>
      </c>
      <c r="L25365">
        <v>11</v>
      </c>
      <c r="M25365">
        <v>5</v>
      </c>
      <c r="N25365">
        <v>3</v>
      </c>
      <c r="O25365">
        <v>2</v>
      </c>
      <c r="P25365" s="119" t="s">
        <v>20254</v>
      </c>
    </row>
    <row r="25366" spans="1:16" x14ac:dyDescent="0.25">
      <c r="A25366">
        <v>86600</v>
      </c>
      <c r="B25366" s="119" t="s">
        <v>17608</v>
      </c>
      <c r="C25366">
        <v>80</v>
      </c>
      <c r="E25366">
        <v>367</v>
      </c>
      <c r="F25366">
        <v>15092</v>
      </c>
      <c r="G25366">
        <v>86</v>
      </c>
      <c r="H25366">
        <v>29991</v>
      </c>
      <c r="I25366" s="119" t="s">
        <v>19</v>
      </c>
      <c r="J25366" s="119" t="s">
        <v>24</v>
      </c>
      <c r="K25366" s="1">
        <v>46255.758941458334</v>
      </c>
      <c r="L25366">
        <v>0</v>
      </c>
      <c r="M25366">
        <v>2</v>
      </c>
      <c r="N25366">
        <v>0</v>
      </c>
      <c r="O25366">
        <v>2</v>
      </c>
      <c r="P25366" s="119" t="s">
        <v>20254</v>
      </c>
    </row>
    <row r="25367" spans="1:16" x14ac:dyDescent="0.25">
      <c r="A25367">
        <v>86601</v>
      </c>
      <c r="B25367" s="119" t="s">
        <v>17609</v>
      </c>
      <c r="C25367">
        <v>0</v>
      </c>
      <c r="E25367">
        <v>944441</v>
      </c>
      <c r="F25367">
        <v>123</v>
      </c>
      <c r="G25367">
        <v>10774580</v>
      </c>
      <c r="H25367">
        <v>135</v>
      </c>
      <c r="I25367" s="119" t="s">
        <v>3582</v>
      </c>
      <c r="J25367" s="119" t="s">
        <v>139</v>
      </c>
      <c r="K25367" s="1">
        <v>46255.758941458334</v>
      </c>
      <c r="L25367">
        <v>124267</v>
      </c>
      <c r="M25367">
        <v>425721</v>
      </c>
      <c r="N25367">
        <v>31980</v>
      </c>
      <c r="O25367">
        <v>73671</v>
      </c>
      <c r="P25367" s="119" t="s">
        <v>20254</v>
      </c>
    </row>
    <row r="25368" spans="1:16" x14ac:dyDescent="0.25">
      <c r="A25368">
        <v>86603</v>
      </c>
      <c r="B25368" s="119" t="s">
        <v>17610</v>
      </c>
      <c r="C25368">
        <v>80</v>
      </c>
      <c r="E25368">
        <v>173</v>
      </c>
      <c r="F25368">
        <v>30027</v>
      </c>
      <c r="G25368">
        <v>44</v>
      </c>
      <c r="H25368">
        <v>65071</v>
      </c>
      <c r="I25368" s="119" t="s">
        <v>4726</v>
      </c>
      <c r="J25368" s="119" t="s">
        <v>24</v>
      </c>
      <c r="K25368" s="1">
        <v>46255.758941458334</v>
      </c>
      <c r="L25368">
        <v>0</v>
      </c>
      <c r="M25368">
        <v>0</v>
      </c>
      <c r="N25368">
        <v>0</v>
      </c>
      <c r="O25368">
        <v>0</v>
      </c>
      <c r="P25368" s="119" t="s">
        <v>20254</v>
      </c>
    </row>
    <row r="25369" spans="1:16" x14ac:dyDescent="0.25">
      <c r="A25369">
        <v>86611</v>
      </c>
      <c r="B25369" s="119" t="s">
        <v>17611</v>
      </c>
      <c r="C25369">
        <v>80</v>
      </c>
      <c r="E25369">
        <v>265</v>
      </c>
      <c r="F25369">
        <v>30170</v>
      </c>
      <c r="G25369">
        <v>35</v>
      </c>
      <c r="H25369">
        <v>60000</v>
      </c>
      <c r="I25369" s="119" t="s">
        <v>4726</v>
      </c>
      <c r="J25369" s="119" t="s">
        <v>24</v>
      </c>
      <c r="K25369" s="1">
        <v>46255.758941458334</v>
      </c>
      <c r="L25369">
        <v>0</v>
      </c>
      <c r="M25369">
        <v>0</v>
      </c>
      <c r="N25369">
        <v>0</v>
      </c>
      <c r="O25369">
        <v>0</v>
      </c>
      <c r="P25369" s="119" t="s">
        <v>20254</v>
      </c>
    </row>
    <row r="25370" spans="1:16" x14ac:dyDescent="0.25">
      <c r="A25370">
        <v>86627</v>
      </c>
      <c r="B25370" s="119" t="s">
        <v>17612</v>
      </c>
      <c r="C25370">
        <v>0</v>
      </c>
      <c r="E25370">
        <v>8486</v>
      </c>
      <c r="F25370">
        <v>118515</v>
      </c>
      <c r="G25370">
        <v>678</v>
      </c>
      <c r="H25370">
        <v>144905</v>
      </c>
      <c r="I25370" s="119" t="s">
        <v>3582</v>
      </c>
      <c r="J25370" s="119" t="s">
        <v>24</v>
      </c>
      <c r="K25370" s="1">
        <v>46255.758941458334</v>
      </c>
      <c r="L25370">
        <v>618</v>
      </c>
      <c r="M25370">
        <v>179</v>
      </c>
      <c r="N25370">
        <v>103</v>
      </c>
      <c r="O25370">
        <v>54</v>
      </c>
      <c r="P25370" s="119" t="s">
        <v>20254</v>
      </c>
    </row>
    <row r="25371" spans="1:16" x14ac:dyDescent="0.25">
      <c r="A25371">
        <v>86643</v>
      </c>
      <c r="B25371" s="119" t="s">
        <v>17613</v>
      </c>
      <c r="C25371">
        <v>0</v>
      </c>
      <c r="E25371">
        <v>79</v>
      </c>
      <c r="F25371">
        <v>37596</v>
      </c>
      <c r="G25371">
        <v>389</v>
      </c>
      <c r="H25371">
        <v>59200</v>
      </c>
      <c r="I25371" s="119" t="s">
        <v>16</v>
      </c>
      <c r="J25371" s="119" t="s">
        <v>24</v>
      </c>
      <c r="K25371" s="1">
        <v>46255.758941458334</v>
      </c>
      <c r="L25371">
        <v>0</v>
      </c>
      <c r="M25371">
        <v>2</v>
      </c>
      <c r="N25371">
        <v>0</v>
      </c>
      <c r="O25371">
        <v>2</v>
      </c>
      <c r="P25371" s="119" t="s">
        <v>20254</v>
      </c>
    </row>
    <row r="25372" spans="1:16" x14ac:dyDescent="0.25">
      <c r="A25372">
        <v>86645</v>
      </c>
      <c r="B25372" s="119" t="s">
        <v>17614</v>
      </c>
      <c r="C25372">
        <v>0</v>
      </c>
      <c r="E25372">
        <v>1451</v>
      </c>
      <c r="F25372">
        <v>4429</v>
      </c>
      <c r="G25372">
        <v>513</v>
      </c>
      <c r="H25372">
        <v>12016</v>
      </c>
      <c r="I25372" s="119" t="s">
        <v>1909</v>
      </c>
      <c r="J25372" s="119" t="s">
        <v>24</v>
      </c>
      <c r="K25372" s="1">
        <v>46255.758941458334</v>
      </c>
      <c r="L25372">
        <v>4</v>
      </c>
      <c r="M25372">
        <v>13</v>
      </c>
      <c r="N25372">
        <v>1</v>
      </c>
      <c r="O25372">
        <v>3</v>
      </c>
      <c r="P25372" s="119" t="s">
        <v>20254</v>
      </c>
    </row>
    <row r="25373" spans="1:16" x14ac:dyDescent="0.25">
      <c r="A25373">
        <v>86647</v>
      </c>
      <c r="B25373" s="119" t="s">
        <v>17615</v>
      </c>
      <c r="C25373">
        <v>0</v>
      </c>
      <c r="E25373">
        <v>36</v>
      </c>
      <c r="F25373">
        <v>179195</v>
      </c>
      <c r="G25373">
        <v>49</v>
      </c>
      <c r="H25373">
        <v>259994</v>
      </c>
      <c r="I25373" s="119" t="s">
        <v>16</v>
      </c>
      <c r="J25373" s="119" t="s">
        <v>222</v>
      </c>
      <c r="K25373" s="1">
        <v>46255.758941458334</v>
      </c>
      <c r="L25373">
        <v>11</v>
      </c>
      <c r="M25373">
        <v>6</v>
      </c>
      <c r="N25373">
        <v>2</v>
      </c>
      <c r="O25373">
        <v>1</v>
      </c>
      <c r="P25373" s="119" t="s">
        <v>20254</v>
      </c>
    </row>
    <row r="25374" spans="1:16" x14ac:dyDescent="0.25">
      <c r="A25374">
        <v>86657</v>
      </c>
      <c r="B25374" s="119" t="s">
        <v>17616</v>
      </c>
      <c r="C25374">
        <v>80</v>
      </c>
      <c r="E25374">
        <v>164</v>
      </c>
      <c r="F25374">
        <v>10847</v>
      </c>
      <c r="G25374">
        <v>64</v>
      </c>
      <c r="H25374">
        <v>59897</v>
      </c>
      <c r="I25374" s="119" t="s">
        <v>19</v>
      </c>
      <c r="J25374" s="119" t="s">
        <v>24</v>
      </c>
      <c r="K25374" s="1">
        <v>46255.758941458334</v>
      </c>
      <c r="L25374">
        <v>0</v>
      </c>
      <c r="M25374">
        <v>0</v>
      </c>
      <c r="N25374">
        <v>0</v>
      </c>
      <c r="O25374">
        <v>0</v>
      </c>
      <c r="P25374" s="119" t="s">
        <v>20254</v>
      </c>
    </row>
    <row r="25375" spans="1:16" x14ac:dyDescent="0.25">
      <c r="A25375">
        <v>86659</v>
      </c>
      <c r="B25375" s="119" t="s">
        <v>17617</v>
      </c>
      <c r="C25375">
        <v>80</v>
      </c>
      <c r="E25375">
        <v>200</v>
      </c>
      <c r="F25375">
        <v>30429</v>
      </c>
      <c r="G25375">
        <v>105</v>
      </c>
      <c r="H25375">
        <v>76383</v>
      </c>
      <c r="I25375" s="119" t="s">
        <v>19</v>
      </c>
      <c r="J25375" s="119" t="s">
        <v>24</v>
      </c>
      <c r="K25375" s="1">
        <v>46255.758941458334</v>
      </c>
      <c r="L25375">
        <v>0</v>
      </c>
      <c r="M25375">
        <v>1</v>
      </c>
      <c r="N25375">
        <v>0</v>
      </c>
      <c r="O25375">
        <v>0</v>
      </c>
      <c r="P25375" s="119" t="s">
        <v>20254</v>
      </c>
    </row>
    <row r="25376" spans="1:16" x14ac:dyDescent="0.25">
      <c r="A25376">
        <v>86663</v>
      </c>
      <c r="B25376" s="119" t="s">
        <v>17618</v>
      </c>
      <c r="C25376">
        <v>0</v>
      </c>
      <c r="E25376">
        <v>81</v>
      </c>
      <c r="F25376">
        <v>550002</v>
      </c>
      <c r="G25376">
        <v>47</v>
      </c>
      <c r="H25376">
        <v>839998</v>
      </c>
      <c r="I25376" s="119" t="s">
        <v>16</v>
      </c>
      <c r="J25376" s="119" t="s">
        <v>222</v>
      </c>
      <c r="K25376" s="1">
        <v>46255.758941458334</v>
      </c>
      <c r="L25376">
        <v>7</v>
      </c>
      <c r="M25376">
        <v>2</v>
      </c>
      <c r="N25376">
        <v>0</v>
      </c>
      <c r="O25376">
        <v>0</v>
      </c>
      <c r="P25376" s="119" t="s">
        <v>20254</v>
      </c>
    </row>
    <row r="25377" spans="1:16" x14ac:dyDescent="0.25">
      <c r="A25377">
        <v>86665</v>
      </c>
      <c r="B25377" s="119" t="s">
        <v>17569</v>
      </c>
      <c r="C25377">
        <v>80</v>
      </c>
      <c r="E25377">
        <v>33</v>
      </c>
      <c r="F25377">
        <v>603728</v>
      </c>
      <c r="G25377">
        <v>40</v>
      </c>
      <c r="H25377">
        <v>1499999</v>
      </c>
      <c r="I25377" s="119" t="s">
        <v>7033</v>
      </c>
      <c r="J25377" s="119" t="s">
        <v>24</v>
      </c>
      <c r="K25377" s="1">
        <v>46255.758941458334</v>
      </c>
      <c r="L25377">
        <v>2</v>
      </c>
      <c r="M25377">
        <v>2</v>
      </c>
      <c r="N25377">
        <v>0</v>
      </c>
      <c r="O25377">
        <v>1</v>
      </c>
      <c r="P25377" s="119" t="s">
        <v>20254</v>
      </c>
    </row>
    <row r="25378" spans="1:16" x14ac:dyDescent="0.25">
      <c r="A25378">
        <v>86666</v>
      </c>
      <c r="B25378" s="119" t="s">
        <v>17569</v>
      </c>
      <c r="C25378">
        <v>80</v>
      </c>
      <c r="E25378">
        <v>35</v>
      </c>
      <c r="F25378">
        <v>701246</v>
      </c>
      <c r="G25378">
        <v>20</v>
      </c>
      <c r="H25378">
        <v>1359998</v>
      </c>
      <c r="I25378" s="119" t="s">
        <v>7033</v>
      </c>
      <c r="J25378" s="119" t="s">
        <v>24</v>
      </c>
      <c r="K25378" s="1">
        <v>46255.758941458334</v>
      </c>
      <c r="L25378">
        <v>3</v>
      </c>
      <c r="M25378">
        <v>2</v>
      </c>
      <c r="N25378">
        <v>0</v>
      </c>
      <c r="O25378">
        <v>1</v>
      </c>
      <c r="P25378" s="119" t="s">
        <v>20254</v>
      </c>
    </row>
    <row r="25379" spans="1:16" x14ac:dyDescent="0.25">
      <c r="A25379">
        <v>86675</v>
      </c>
      <c r="B25379" s="119" t="s">
        <v>17619</v>
      </c>
      <c r="C25379">
        <v>0</v>
      </c>
      <c r="E25379">
        <v>334</v>
      </c>
      <c r="F25379">
        <v>302207</v>
      </c>
      <c r="G25379">
        <v>74</v>
      </c>
      <c r="H25379">
        <v>614933</v>
      </c>
      <c r="I25379" s="119" t="s">
        <v>16</v>
      </c>
      <c r="J25379" s="119" t="s">
        <v>222</v>
      </c>
      <c r="K25379" s="1">
        <v>46255.758941458334</v>
      </c>
      <c r="L25379">
        <v>23</v>
      </c>
      <c r="M25379">
        <v>4</v>
      </c>
      <c r="N25379">
        <v>5</v>
      </c>
      <c r="O25379">
        <v>1</v>
      </c>
      <c r="P25379" s="119" t="s">
        <v>20254</v>
      </c>
    </row>
    <row r="25380" spans="1:16" x14ac:dyDescent="0.25">
      <c r="A25380">
        <v>86677</v>
      </c>
      <c r="B25380" s="119" t="s">
        <v>17620</v>
      </c>
      <c r="C25380">
        <v>80</v>
      </c>
      <c r="E25380">
        <v>261</v>
      </c>
      <c r="F25380">
        <v>32609</v>
      </c>
      <c r="G25380">
        <v>53</v>
      </c>
      <c r="H25380">
        <v>123844</v>
      </c>
      <c r="I25380" s="119" t="s">
        <v>4726</v>
      </c>
      <c r="J25380" s="119" t="s">
        <v>24</v>
      </c>
      <c r="K25380" s="1">
        <v>46255.758941458334</v>
      </c>
      <c r="L25380">
        <v>0</v>
      </c>
      <c r="M25380">
        <v>0</v>
      </c>
      <c r="N25380">
        <v>0</v>
      </c>
      <c r="O25380">
        <v>0</v>
      </c>
      <c r="P25380" s="119" t="s">
        <v>20254</v>
      </c>
    </row>
    <row r="25381" spans="1:16" x14ac:dyDescent="0.25">
      <c r="A25381">
        <v>86680</v>
      </c>
      <c r="B25381" s="119" t="s">
        <v>17621</v>
      </c>
      <c r="C25381">
        <v>80</v>
      </c>
      <c r="E25381">
        <v>74</v>
      </c>
      <c r="F25381">
        <v>40668</v>
      </c>
      <c r="G25381">
        <v>113</v>
      </c>
      <c r="H25381">
        <v>99974</v>
      </c>
      <c r="I25381" s="119" t="s">
        <v>4726</v>
      </c>
      <c r="J25381" s="119" t="s">
        <v>24</v>
      </c>
      <c r="K25381" s="1">
        <v>46255.758941458334</v>
      </c>
      <c r="L25381">
        <v>0</v>
      </c>
      <c r="M25381">
        <v>2</v>
      </c>
      <c r="N25381">
        <v>0</v>
      </c>
      <c r="O25381">
        <v>0</v>
      </c>
      <c r="P25381" s="119" t="s">
        <v>20254</v>
      </c>
    </row>
    <row r="25382" spans="1:16" x14ac:dyDescent="0.25">
      <c r="A25382">
        <v>86685</v>
      </c>
      <c r="B25382" s="119" t="s">
        <v>17622</v>
      </c>
      <c r="C25382">
        <v>80</v>
      </c>
      <c r="E25382">
        <v>746</v>
      </c>
      <c r="F25382">
        <v>45025</v>
      </c>
      <c r="G25382">
        <v>309</v>
      </c>
      <c r="H25382">
        <v>65000</v>
      </c>
      <c r="I25382" s="119" t="s">
        <v>3582</v>
      </c>
      <c r="J25382" s="119" t="s">
        <v>24</v>
      </c>
      <c r="K25382" s="1">
        <v>46255.758941458334</v>
      </c>
      <c r="L25382">
        <v>21</v>
      </c>
      <c r="M25382">
        <v>21</v>
      </c>
      <c r="N25382">
        <v>1</v>
      </c>
      <c r="O25382">
        <v>3</v>
      </c>
      <c r="P25382" s="119" t="s">
        <v>20254</v>
      </c>
    </row>
    <row r="25383" spans="1:16" x14ac:dyDescent="0.25">
      <c r="A25383">
        <v>86695</v>
      </c>
      <c r="B25383" s="119" t="s">
        <v>17623</v>
      </c>
      <c r="C25383">
        <v>80</v>
      </c>
      <c r="E25383">
        <v>185</v>
      </c>
      <c r="F25383">
        <v>29041</v>
      </c>
      <c r="G25383">
        <v>87</v>
      </c>
      <c r="H25383">
        <v>83943</v>
      </c>
      <c r="I25383" s="119" t="s">
        <v>4726</v>
      </c>
      <c r="J25383" s="119" t="s">
        <v>24</v>
      </c>
      <c r="K25383" s="1">
        <v>46255.758941458334</v>
      </c>
      <c r="L25383">
        <v>0</v>
      </c>
      <c r="M25383">
        <v>1</v>
      </c>
      <c r="N25383">
        <v>0</v>
      </c>
      <c r="O25383">
        <v>0</v>
      </c>
      <c r="P25383" s="119" t="s">
        <v>20254</v>
      </c>
    </row>
    <row r="25384" spans="1:16" x14ac:dyDescent="0.25">
      <c r="A25384">
        <v>86704</v>
      </c>
      <c r="B25384" s="119" t="s">
        <v>17569</v>
      </c>
      <c r="C25384">
        <v>80</v>
      </c>
      <c r="E25384">
        <v>314</v>
      </c>
      <c r="F25384">
        <v>637952</v>
      </c>
      <c r="G25384">
        <v>10</v>
      </c>
      <c r="H25384">
        <v>1500000</v>
      </c>
      <c r="I25384" s="119" t="s">
        <v>7033</v>
      </c>
      <c r="J25384" s="119" t="s">
        <v>24</v>
      </c>
      <c r="K25384" s="1">
        <v>46255.758941458334</v>
      </c>
      <c r="L25384">
        <v>2</v>
      </c>
      <c r="M25384">
        <v>1</v>
      </c>
      <c r="N25384">
        <v>0</v>
      </c>
      <c r="O25384">
        <v>0</v>
      </c>
      <c r="P25384" s="119" t="s">
        <v>20254</v>
      </c>
    </row>
    <row r="25385" spans="1:16" x14ac:dyDescent="0.25">
      <c r="A25385">
        <v>86708</v>
      </c>
      <c r="B25385" s="119" t="s">
        <v>17624</v>
      </c>
      <c r="C25385">
        <v>80</v>
      </c>
      <c r="E25385">
        <v>131</v>
      </c>
      <c r="F25385">
        <v>40389</v>
      </c>
      <c r="G25385">
        <v>60</v>
      </c>
      <c r="H25385">
        <v>59978</v>
      </c>
      <c r="I25385" s="119" t="s">
        <v>19</v>
      </c>
      <c r="J25385" s="119" t="s">
        <v>24</v>
      </c>
      <c r="K25385" s="1">
        <v>46255.758941458334</v>
      </c>
      <c r="L25385">
        <v>0</v>
      </c>
      <c r="M25385">
        <v>1</v>
      </c>
      <c r="N25385">
        <v>0</v>
      </c>
      <c r="O25385">
        <v>0</v>
      </c>
      <c r="P25385" s="119" t="s">
        <v>20254</v>
      </c>
    </row>
    <row r="25386" spans="1:16" x14ac:dyDescent="0.25">
      <c r="A25386">
        <v>86718</v>
      </c>
      <c r="B25386" s="119" t="s">
        <v>17625</v>
      </c>
      <c r="C25386">
        <v>80</v>
      </c>
      <c r="E25386">
        <v>172</v>
      </c>
      <c r="F25386">
        <v>29603</v>
      </c>
      <c r="G25386">
        <v>73</v>
      </c>
      <c r="H25386">
        <v>59999</v>
      </c>
      <c r="I25386" s="119" t="s">
        <v>4726</v>
      </c>
      <c r="J25386" s="119" t="s">
        <v>24</v>
      </c>
      <c r="K25386" s="1">
        <v>46255.758941458334</v>
      </c>
      <c r="L25386">
        <v>0</v>
      </c>
      <c r="M25386">
        <v>1</v>
      </c>
      <c r="N25386">
        <v>0</v>
      </c>
      <c r="O25386">
        <v>0</v>
      </c>
      <c r="P25386" s="119" t="s">
        <v>20254</v>
      </c>
    </row>
    <row r="25387" spans="1:16" x14ac:dyDescent="0.25">
      <c r="A25387">
        <v>86720</v>
      </c>
      <c r="B25387" s="119" t="s">
        <v>17626</v>
      </c>
      <c r="C25387">
        <v>80</v>
      </c>
      <c r="E25387">
        <v>28</v>
      </c>
      <c r="F25387">
        <v>21997</v>
      </c>
      <c r="G25387">
        <v>93</v>
      </c>
      <c r="H25387">
        <v>110069</v>
      </c>
      <c r="I25387" s="119" t="s">
        <v>4726</v>
      </c>
      <c r="J25387" s="119" t="s">
        <v>24</v>
      </c>
      <c r="K25387" s="1">
        <v>46255.758941458334</v>
      </c>
      <c r="L25387">
        <v>2</v>
      </c>
      <c r="M25387">
        <v>2</v>
      </c>
      <c r="N25387">
        <v>0</v>
      </c>
      <c r="O25387">
        <v>0</v>
      </c>
      <c r="P25387" s="119" t="s">
        <v>20254</v>
      </c>
    </row>
    <row r="25388" spans="1:16" x14ac:dyDescent="0.25">
      <c r="A25388">
        <v>86723</v>
      </c>
      <c r="B25388" s="119" t="s">
        <v>17627</v>
      </c>
      <c r="C25388">
        <v>0</v>
      </c>
      <c r="E25388">
        <v>2736</v>
      </c>
      <c r="F25388">
        <v>1896</v>
      </c>
      <c r="G25388">
        <v>1448</v>
      </c>
      <c r="H25388">
        <v>3898</v>
      </c>
      <c r="I25388" s="119" t="s">
        <v>1909</v>
      </c>
      <c r="J25388" s="119" t="s">
        <v>24</v>
      </c>
      <c r="K25388" s="1">
        <v>46255.758941458334</v>
      </c>
      <c r="L25388">
        <v>3</v>
      </c>
      <c r="M25388">
        <v>20</v>
      </c>
      <c r="N25388">
        <v>1</v>
      </c>
      <c r="O25388">
        <v>0</v>
      </c>
      <c r="P25388" s="119" t="s">
        <v>20254</v>
      </c>
    </row>
    <row r="25389" spans="1:16" x14ac:dyDescent="0.25">
      <c r="A25389">
        <v>86725</v>
      </c>
      <c r="B25389" s="119" t="s">
        <v>17628</v>
      </c>
      <c r="C25389">
        <v>0</v>
      </c>
      <c r="E25389">
        <v>33</v>
      </c>
      <c r="F25389">
        <v>117009</v>
      </c>
      <c r="G25389">
        <v>58</v>
      </c>
      <c r="H25389">
        <v>201791</v>
      </c>
      <c r="I25389" s="119" t="s">
        <v>16</v>
      </c>
      <c r="J25389" s="119" t="s">
        <v>222</v>
      </c>
      <c r="K25389" s="1">
        <v>46255.758941458334</v>
      </c>
      <c r="L25389">
        <v>4</v>
      </c>
      <c r="M25389">
        <v>1</v>
      </c>
      <c r="N25389">
        <v>1</v>
      </c>
      <c r="O25389">
        <v>0</v>
      </c>
      <c r="P25389" s="119" t="s">
        <v>20254</v>
      </c>
    </row>
    <row r="25390" spans="1:16" x14ac:dyDescent="0.25">
      <c r="A25390">
        <v>86727</v>
      </c>
      <c r="B25390" s="119" t="s">
        <v>17629</v>
      </c>
      <c r="C25390">
        <v>80</v>
      </c>
      <c r="E25390">
        <v>66</v>
      </c>
      <c r="F25390">
        <v>11699</v>
      </c>
      <c r="G25390">
        <v>52</v>
      </c>
      <c r="H25390">
        <v>37999</v>
      </c>
      <c r="I25390" s="119" t="s">
        <v>4726</v>
      </c>
      <c r="J25390" s="119" t="s">
        <v>24</v>
      </c>
      <c r="K25390" s="1">
        <v>46255.758941458334</v>
      </c>
      <c r="L25390">
        <v>2</v>
      </c>
      <c r="M25390">
        <v>0</v>
      </c>
      <c r="N25390">
        <v>0</v>
      </c>
      <c r="O25390">
        <v>0</v>
      </c>
      <c r="P25390" s="119" t="s">
        <v>20254</v>
      </c>
    </row>
    <row r="25391" spans="1:16" x14ac:dyDescent="0.25">
      <c r="A25391">
        <v>86728</v>
      </c>
      <c r="B25391" s="119" t="s">
        <v>17630</v>
      </c>
      <c r="C25391">
        <v>80</v>
      </c>
      <c r="E25391">
        <v>887</v>
      </c>
      <c r="F25391">
        <v>11503</v>
      </c>
      <c r="G25391">
        <v>68</v>
      </c>
      <c r="H25391">
        <v>59986</v>
      </c>
      <c r="I25391" s="119" t="s">
        <v>19</v>
      </c>
      <c r="J25391" s="119" t="s">
        <v>24</v>
      </c>
      <c r="K25391" s="1">
        <v>46255.758941458334</v>
      </c>
      <c r="L25391">
        <v>0</v>
      </c>
      <c r="M25391">
        <v>0</v>
      </c>
      <c r="N25391">
        <v>0</v>
      </c>
      <c r="O25391">
        <v>0</v>
      </c>
      <c r="P25391" s="119" t="s">
        <v>20254</v>
      </c>
    </row>
    <row r="25392" spans="1:16" x14ac:dyDescent="0.25">
      <c r="A25392">
        <v>86733</v>
      </c>
      <c r="B25392" s="119" t="s">
        <v>17631</v>
      </c>
      <c r="C25392">
        <v>0</v>
      </c>
      <c r="E25392">
        <v>0</v>
      </c>
      <c r="F25392">
        <v>0</v>
      </c>
      <c r="G25392">
        <v>297841</v>
      </c>
      <c r="H25392">
        <v>2</v>
      </c>
      <c r="I25392" s="119" t="s">
        <v>6335</v>
      </c>
      <c r="J25392" s="119" t="s">
        <v>24</v>
      </c>
      <c r="K25392" s="1">
        <v>46255.758941458334</v>
      </c>
      <c r="L25392">
        <v>0</v>
      </c>
      <c r="M25392">
        <v>227</v>
      </c>
      <c r="N25392">
        <v>0</v>
      </c>
      <c r="O25392">
        <v>56</v>
      </c>
      <c r="P25392" s="119" t="s">
        <v>20254</v>
      </c>
    </row>
    <row r="25393" spans="1:16" x14ac:dyDescent="0.25">
      <c r="A25393">
        <v>86734</v>
      </c>
      <c r="B25393" s="119" t="s">
        <v>17632</v>
      </c>
      <c r="C25393">
        <v>0</v>
      </c>
      <c r="E25393">
        <v>56</v>
      </c>
      <c r="F25393">
        <v>30912</v>
      </c>
      <c r="G25393">
        <v>632</v>
      </c>
      <c r="H25393">
        <v>69999</v>
      </c>
      <c r="I25393" s="119" t="s">
        <v>16</v>
      </c>
      <c r="J25393" s="119" t="s">
        <v>24</v>
      </c>
      <c r="K25393" s="1">
        <v>46255.758941458334</v>
      </c>
      <c r="L25393">
        <v>1</v>
      </c>
      <c r="M25393">
        <v>5</v>
      </c>
      <c r="N25393">
        <v>0</v>
      </c>
      <c r="O25393">
        <v>2</v>
      </c>
      <c r="P25393" s="119" t="s">
        <v>20254</v>
      </c>
    </row>
    <row r="25394" spans="1:16" x14ac:dyDescent="0.25">
      <c r="A25394">
        <v>86740</v>
      </c>
      <c r="B25394" s="119" t="s">
        <v>17633</v>
      </c>
      <c r="C25394">
        <v>0</v>
      </c>
      <c r="E25394">
        <v>319</v>
      </c>
      <c r="F25394">
        <v>1106006</v>
      </c>
      <c r="G25394">
        <v>6</v>
      </c>
      <c r="H25394">
        <v>1466006</v>
      </c>
      <c r="I25394" s="119" t="s">
        <v>6335</v>
      </c>
      <c r="J25394" s="119" t="s">
        <v>222</v>
      </c>
      <c r="K25394" s="1">
        <v>46255.758941458334</v>
      </c>
      <c r="L25394">
        <v>4</v>
      </c>
      <c r="M25394">
        <v>1</v>
      </c>
      <c r="N25394">
        <v>0</v>
      </c>
      <c r="O25394">
        <v>0</v>
      </c>
      <c r="P25394" s="119" t="s">
        <v>20254</v>
      </c>
    </row>
    <row r="25395" spans="1:16" x14ac:dyDescent="0.25">
      <c r="A25395">
        <v>86742</v>
      </c>
      <c r="B25395" s="119" t="s">
        <v>17634</v>
      </c>
      <c r="C25395">
        <v>0</v>
      </c>
      <c r="E25395">
        <v>3389</v>
      </c>
      <c r="F25395">
        <v>12568</v>
      </c>
      <c r="G25395">
        <v>1809</v>
      </c>
      <c r="H25395">
        <v>18005</v>
      </c>
      <c r="I25395" s="119" t="s">
        <v>6335</v>
      </c>
      <c r="J25395" s="119" t="s">
        <v>222</v>
      </c>
      <c r="K25395" s="1">
        <v>46255.758941458334</v>
      </c>
      <c r="L25395">
        <v>675</v>
      </c>
      <c r="M25395">
        <v>282</v>
      </c>
      <c r="N25395">
        <v>495</v>
      </c>
      <c r="O25395">
        <v>5</v>
      </c>
      <c r="P25395" s="119" t="s">
        <v>20254</v>
      </c>
    </row>
    <row r="25396" spans="1:16" x14ac:dyDescent="0.25">
      <c r="A25396">
        <v>86754</v>
      </c>
      <c r="B25396" s="119" t="s">
        <v>17635</v>
      </c>
      <c r="C25396">
        <v>0</v>
      </c>
      <c r="E25396">
        <v>450</v>
      </c>
      <c r="F25396">
        <v>52550</v>
      </c>
      <c r="G25396">
        <v>118</v>
      </c>
      <c r="H25396">
        <v>68008</v>
      </c>
      <c r="I25396" s="119" t="s">
        <v>6335</v>
      </c>
      <c r="J25396" s="119" t="s">
        <v>222</v>
      </c>
      <c r="K25396" s="1">
        <v>46255.758941458334</v>
      </c>
      <c r="L25396">
        <v>6</v>
      </c>
      <c r="M25396">
        <v>6</v>
      </c>
      <c r="N25396">
        <v>1</v>
      </c>
      <c r="O25396">
        <v>1</v>
      </c>
      <c r="P25396" s="119" t="s">
        <v>20254</v>
      </c>
    </row>
    <row r="25397" spans="1:16" x14ac:dyDescent="0.25">
      <c r="A25397">
        <v>86760</v>
      </c>
      <c r="B25397" s="119" t="s">
        <v>17636</v>
      </c>
      <c r="C25397">
        <v>0</v>
      </c>
      <c r="E25397">
        <v>66</v>
      </c>
      <c r="F25397">
        <v>219036</v>
      </c>
      <c r="G25397">
        <v>24</v>
      </c>
      <c r="H25397">
        <v>277007</v>
      </c>
      <c r="I25397" s="119" t="s">
        <v>6335</v>
      </c>
      <c r="J25397" s="119" t="s">
        <v>222</v>
      </c>
      <c r="K25397" s="1">
        <v>46255.758941458334</v>
      </c>
      <c r="L25397">
        <v>1</v>
      </c>
      <c r="M25397">
        <v>3</v>
      </c>
      <c r="N25397">
        <v>0</v>
      </c>
      <c r="O25397">
        <v>1</v>
      </c>
      <c r="P25397" s="119" t="s">
        <v>20254</v>
      </c>
    </row>
    <row r="25398" spans="1:16" x14ac:dyDescent="0.25">
      <c r="A25398">
        <v>86767</v>
      </c>
      <c r="B25398" s="119" t="s">
        <v>17637</v>
      </c>
      <c r="C25398">
        <v>0</v>
      </c>
      <c r="E25398">
        <v>40</v>
      </c>
      <c r="F25398">
        <v>480519</v>
      </c>
      <c r="G25398">
        <v>29</v>
      </c>
      <c r="H25398">
        <v>533003</v>
      </c>
      <c r="I25398" s="119" t="s">
        <v>6335</v>
      </c>
      <c r="J25398" s="119" t="s">
        <v>222</v>
      </c>
      <c r="K25398" s="1">
        <v>46255.758941458334</v>
      </c>
      <c r="L25398">
        <v>1</v>
      </c>
      <c r="M25398">
        <v>1</v>
      </c>
      <c r="N25398">
        <v>0</v>
      </c>
      <c r="O25398">
        <v>0</v>
      </c>
      <c r="P25398" s="119" t="s">
        <v>20254</v>
      </c>
    </row>
    <row r="25399" spans="1:16" x14ac:dyDescent="0.25">
      <c r="A25399">
        <v>86785</v>
      </c>
      <c r="B25399" s="119" t="s">
        <v>17638</v>
      </c>
      <c r="C25399">
        <v>0</v>
      </c>
      <c r="E25399">
        <v>299</v>
      </c>
      <c r="F25399">
        <v>497821</v>
      </c>
      <c r="G25399">
        <v>15</v>
      </c>
      <c r="H25399">
        <v>598800</v>
      </c>
      <c r="I25399" s="119" t="s">
        <v>6335</v>
      </c>
      <c r="J25399" s="119" t="s">
        <v>222</v>
      </c>
      <c r="K25399" s="1">
        <v>46255.758941458334</v>
      </c>
      <c r="L25399">
        <v>1</v>
      </c>
      <c r="M25399">
        <v>2</v>
      </c>
      <c r="N25399">
        <v>0</v>
      </c>
      <c r="O25399">
        <v>0</v>
      </c>
      <c r="P25399" s="119" t="s">
        <v>20254</v>
      </c>
    </row>
    <row r="25400" spans="1:16" x14ac:dyDescent="0.25">
      <c r="A25400">
        <v>86811</v>
      </c>
      <c r="B25400" s="119" t="s">
        <v>17639</v>
      </c>
      <c r="C25400">
        <v>0</v>
      </c>
      <c r="E25400">
        <v>351</v>
      </c>
      <c r="F25400">
        <v>121703</v>
      </c>
      <c r="G25400">
        <v>21</v>
      </c>
      <c r="H25400">
        <v>158008</v>
      </c>
      <c r="I25400" s="119" t="s">
        <v>6335</v>
      </c>
      <c r="J25400" s="119" t="s">
        <v>222</v>
      </c>
      <c r="K25400" s="1">
        <v>46255.758941458334</v>
      </c>
      <c r="L25400">
        <v>1</v>
      </c>
      <c r="M25400">
        <v>2</v>
      </c>
      <c r="N25400">
        <v>0</v>
      </c>
      <c r="O25400">
        <v>1</v>
      </c>
      <c r="P25400" s="119" t="s">
        <v>20254</v>
      </c>
    </row>
    <row r="25401" spans="1:16" x14ac:dyDescent="0.25">
      <c r="A25401">
        <v>86833</v>
      </c>
      <c r="B25401" s="119" t="s">
        <v>17640</v>
      </c>
      <c r="C25401">
        <v>0</v>
      </c>
      <c r="E25401">
        <v>812</v>
      </c>
      <c r="F25401">
        <v>258165</v>
      </c>
      <c r="G25401">
        <v>12</v>
      </c>
      <c r="H25401">
        <v>488008</v>
      </c>
      <c r="I25401" s="119" t="s">
        <v>6335</v>
      </c>
      <c r="J25401" s="119" t="s">
        <v>222</v>
      </c>
      <c r="K25401" s="1">
        <v>46255.758941458334</v>
      </c>
      <c r="L25401">
        <v>2</v>
      </c>
      <c r="M25401">
        <v>2</v>
      </c>
      <c r="N25401">
        <v>0</v>
      </c>
      <c r="O25401">
        <v>1</v>
      </c>
      <c r="P25401" s="119" t="s">
        <v>20254</v>
      </c>
    </row>
    <row r="25402" spans="1:16" x14ac:dyDescent="0.25">
      <c r="A25402">
        <v>86856</v>
      </c>
      <c r="B25402" s="119" t="s">
        <v>17641</v>
      </c>
      <c r="C25402">
        <v>0</v>
      </c>
      <c r="E25402">
        <v>285</v>
      </c>
      <c r="F25402">
        <v>97701</v>
      </c>
      <c r="G25402">
        <v>9</v>
      </c>
      <c r="H25402">
        <v>155005</v>
      </c>
      <c r="I25402" s="119" t="s">
        <v>6335</v>
      </c>
      <c r="J25402" s="119" t="s">
        <v>222</v>
      </c>
      <c r="K25402" s="1">
        <v>46255.758941458334</v>
      </c>
      <c r="L25402">
        <v>0</v>
      </c>
      <c r="M25402">
        <v>2</v>
      </c>
      <c r="N25402">
        <v>0</v>
      </c>
      <c r="O25402">
        <v>1</v>
      </c>
      <c r="P25402" s="119" t="s">
        <v>20254</v>
      </c>
    </row>
    <row r="25403" spans="1:16" x14ac:dyDescent="0.25">
      <c r="A25403">
        <v>86868</v>
      </c>
      <c r="B25403" s="119" t="s">
        <v>17642</v>
      </c>
      <c r="C25403">
        <v>0</v>
      </c>
      <c r="E25403">
        <v>101</v>
      </c>
      <c r="F25403">
        <v>1360116</v>
      </c>
      <c r="G25403">
        <v>12</v>
      </c>
      <c r="H25403">
        <v>1899999</v>
      </c>
      <c r="I25403" s="119" t="s">
        <v>6335</v>
      </c>
      <c r="J25403" s="119" t="s">
        <v>222</v>
      </c>
      <c r="K25403" s="1">
        <v>46255.758941458334</v>
      </c>
      <c r="L25403">
        <v>4</v>
      </c>
      <c r="M25403">
        <v>1</v>
      </c>
      <c r="N25403">
        <v>0</v>
      </c>
      <c r="O25403">
        <v>0</v>
      </c>
      <c r="P25403" s="119" t="s">
        <v>20254</v>
      </c>
    </row>
    <row r="25404" spans="1:16" x14ac:dyDescent="0.25">
      <c r="A25404">
        <v>86896</v>
      </c>
      <c r="B25404" s="119" t="s">
        <v>17643</v>
      </c>
      <c r="C25404">
        <v>0</v>
      </c>
      <c r="E25404">
        <v>185</v>
      </c>
      <c r="F25404">
        <v>32550</v>
      </c>
      <c r="G25404">
        <v>746</v>
      </c>
      <c r="H25404">
        <v>41100</v>
      </c>
      <c r="I25404" s="119" t="s">
        <v>16</v>
      </c>
      <c r="J25404" s="119" t="s">
        <v>222</v>
      </c>
      <c r="K25404" s="1">
        <v>46255.758941458334</v>
      </c>
      <c r="L25404">
        <v>3</v>
      </c>
      <c r="M25404">
        <v>33</v>
      </c>
      <c r="N25404">
        <v>0</v>
      </c>
      <c r="O25404">
        <v>10</v>
      </c>
      <c r="P25404" s="119" t="s">
        <v>20254</v>
      </c>
    </row>
    <row r="25405" spans="1:16" x14ac:dyDescent="0.25">
      <c r="A25405">
        <v>86900</v>
      </c>
      <c r="B25405" s="119" t="s">
        <v>17644</v>
      </c>
      <c r="C25405">
        <v>0</v>
      </c>
      <c r="E25405">
        <v>374</v>
      </c>
      <c r="F25405">
        <v>18490</v>
      </c>
      <c r="G25405">
        <v>509</v>
      </c>
      <c r="H25405">
        <v>24600</v>
      </c>
      <c r="I25405" s="119" t="s">
        <v>16</v>
      </c>
      <c r="J25405" s="119" t="s">
        <v>222</v>
      </c>
      <c r="K25405" s="1">
        <v>46255.758941458334</v>
      </c>
      <c r="L25405">
        <v>4</v>
      </c>
      <c r="M25405">
        <v>21</v>
      </c>
      <c r="N25405">
        <v>0</v>
      </c>
      <c r="O25405">
        <v>7</v>
      </c>
      <c r="P25405" s="119" t="s">
        <v>20254</v>
      </c>
    </row>
    <row r="25406" spans="1:16" x14ac:dyDescent="0.25">
      <c r="A25406">
        <v>86901</v>
      </c>
      <c r="B25406" s="119" t="s">
        <v>17645</v>
      </c>
      <c r="C25406">
        <v>0</v>
      </c>
      <c r="E25406">
        <v>216</v>
      </c>
      <c r="F25406">
        <v>30056</v>
      </c>
      <c r="G25406">
        <v>360</v>
      </c>
      <c r="H25406">
        <v>68200</v>
      </c>
      <c r="I25406" s="119" t="s">
        <v>16</v>
      </c>
      <c r="J25406" s="119" t="s">
        <v>222</v>
      </c>
      <c r="K25406" s="1">
        <v>46255.758941458334</v>
      </c>
      <c r="L25406">
        <v>26</v>
      </c>
      <c r="M25406">
        <v>20</v>
      </c>
      <c r="N25406">
        <v>2</v>
      </c>
      <c r="O25406">
        <v>5</v>
      </c>
      <c r="P25406" s="119" t="s">
        <v>20254</v>
      </c>
    </row>
    <row r="25407" spans="1:16" x14ac:dyDescent="0.25">
      <c r="A25407">
        <v>86902</v>
      </c>
      <c r="B25407" s="119" t="s">
        <v>17646</v>
      </c>
      <c r="C25407">
        <v>0</v>
      </c>
      <c r="E25407">
        <v>491</v>
      </c>
      <c r="F25407">
        <v>43505</v>
      </c>
      <c r="G25407">
        <v>179</v>
      </c>
      <c r="H25407">
        <v>59900</v>
      </c>
      <c r="I25407" s="119" t="s">
        <v>16</v>
      </c>
      <c r="J25407" s="119" t="s">
        <v>222</v>
      </c>
      <c r="K25407" s="1">
        <v>46255.758941458334</v>
      </c>
      <c r="L25407">
        <v>21</v>
      </c>
      <c r="M25407">
        <v>62</v>
      </c>
      <c r="N25407">
        <v>2</v>
      </c>
      <c r="O25407">
        <v>14</v>
      </c>
      <c r="P25407" s="119" t="s">
        <v>20254</v>
      </c>
    </row>
    <row r="25408" spans="1:16" x14ac:dyDescent="0.25">
      <c r="A25408">
        <v>86903</v>
      </c>
      <c r="B25408" s="119" t="s">
        <v>17647</v>
      </c>
      <c r="C25408">
        <v>0</v>
      </c>
      <c r="E25408">
        <v>91</v>
      </c>
      <c r="F25408">
        <v>20617</v>
      </c>
      <c r="G25408">
        <v>910</v>
      </c>
      <c r="H25408">
        <v>23295</v>
      </c>
      <c r="I25408" s="119" t="s">
        <v>16</v>
      </c>
      <c r="J25408" s="119" t="s">
        <v>222</v>
      </c>
      <c r="K25408" s="1">
        <v>46255.758941458334</v>
      </c>
      <c r="L25408">
        <v>6</v>
      </c>
      <c r="M25408">
        <v>21</v>
      </c>
      <c r="N25408">
        <v>1</v>
      </c>
      <c r="O25408">
        <v>8</v>
      </c>
      <c r="P25408" s="119" t="s">
        <v>20254</v>
      </c>
    </row>
    <row r="25409" spans="1:16" x14ac:dyDescent="0.25">
      <c r="A25409">
        <v>86905</v>
      </c>
      <c r="B25409" s="119" t="s">
        <v>17648</v>
      </c>
      <c r="C25409">
        <v>0</v>
      </c>
      <c r="E25409">
        <v>679</v>
      </c>
      <c r="F25409">
        <v>91388</v>
      </c>
      <c r="G25409">
        <v>521</v>
      </c>
      <c r="H25409">
        <v>119900</v>
      </c>
      <c r="I25409" s="119" t="s">
        <v>16</v>
      </c>
      <c r="J25409" s="119" t="s">
        <v>222</v>
      </c>
      <c r="K25409" s="1">
        <v>46255.758941458334</v>
      </c>
      <c r="L25409">
        <v>24</v>
      </c>
      <c r="M25409">
        <v>39</v>
      </c>
      <c r="N25409">
        <v>1</v>
      </c>
      <c r="O25409">
        <v>10</v>
      </c>
      <c r="P25409" s="119" t="s">
        <v>20254</v>
      </c>
    </row>
    <row r="25410" spans="1:16" x14ac:dyDescent="0.25">
      <c r="A25410">
        <v>86907</v>
      </c>
      <c r="B25410" s="119" t="s">
        <v>17649</v>
      </c>
      <c r="C25410">
        <v>0</v>
      </c>
      <c r="E25410">
        <v>603</v>
      </c>
      <c r="F25410">
        <v>650102</v>
      </c>
      <c r="G25410">
        <v>61</v>
      </c>
      <c r="H25410">
        <v>954250</v>
      </c>
      <c r="I25410" s="119" t="s">
        <v>16</v>
      </c>
      <c r="J25410" s="119" t="s">
        <v>222</v>
      </c>
      <c r="K25410" s="1">
        <v>46255.758941458334</v>
      </c>
      <c r="L25410">
        <v>4</v>
      </c>
      <c r="M25410">
        <v>5</v>
      </c>
      <c r="N25410">
        <v>1</v>
      </c>
      <c r="O25410">
        <v>2</v>
      </c>
      <c r="P25410" s="119" t="s">
        <v>20254</v>
      </c>
    </row>
    <row r="25411" spans="1:16" x14ac:dyDescent="0.25">
      <c r="A25411">
        <v>86910</v>
      </c>
      <c r="B25411" s="119" t="s">
        <v>17650</v>
      </c>
      <c r="C25411">
        <v>0</v>
      </c>
      <c r="E25411">
        <v>172</v>
      </c>
      <c r="F25411">
        <v>623009</v>
      </c>
      <c r="G25411">
        <v>24</v>
      </c>
      <c r="H25411">
        <v>1200000</v>
      </c>
      <c r="I25411" s="119" t="s">
        <v>16</v>
      </c>
      <c r="J25411" s="119" t="s">
        <v>222</v>
      </c>
      <c r="K25411" s="1">
        <v>46255.758941458334</v>
      </c>
      <c r="L25411">
        <v>2</v>
      </c>
      <c r="M25411">
        <v>2</v>
      </c>
      <c r="N25411">
        <v>2</v>
      </c>
      <c r="O25411">
        <v>1</v>
      </c>
      <c r="P25411" s="119" t="s">
        <v>20254</v>
      </c>
    </row>
    <row r="25412" spans="1:16" x14ac:dyDescent="0.25">
      <c r="A25412">
        <v>86912</v>
      </c>
      <c r="B25412" s="119" t="s">
        <v>17651</v>
      </c>
      <c r="C25412">
        <v>0</v>
      </c>
      <c r="E25412">
        <v>292</v>
      </c>
      <c r="F25412">
        <v>300129</v>
      </c>
      <c r="G25412">
        <v>44</v>
      </c>
      <c r="H25412">
        <v>499997</v>
      </c>
      <c r="I25412" s="119" t="s">
        <v>16</v>
      </c>
      <c r="J25412" s="119" t="s">
        <v>222</v>
      </c>
      <c r="K25412" s="1">
        <v>46255.758941458334</v>
      </c>
      <c r="L25412">
        <v>5</v>
      </c>
      <c r="M25412">
        <v>3</v>
      </c>
      <c r="N25412">
        <v>4</v>
      </c>
      <c r="O25412">
        <v>2</v>
      </c>
      <c r="P25412" s="119" t="s">
        <v>20254</v>
      </c>
    </row>
    <row r="25413" spans="1:16" x14ac:dyDescent="0.25">
      <c r="A25413">
        <v>86919</v>
      </c>
      <c r="B25413" s="119" t="s">
        <v>17652</v>
      </c>
      <c r="C25413">
        <v>0</v>
      </c>
      <c r="E25413">
        <v>316</v>
      </c>
      <c r="F25413">
        <v>290000</v>
      </c>
      <c r="G25413">
        <v>52</v>
      </c>
      <c r="H25413">
        <v>429993</v>
      </c>
      <c r="I25413" s="119" t="s">
        <v>16</v>
      </c>
      <c r="J25413" s="119" t="s">
        <v>222</v>
      </c>
      <c r="K25413" s="1">
        <v>46255.758941458334</v>
      </c>
      <c r="L25413">
        <v>3</v>
      </c>
      <c r="M25413">
        <v>5</v>
      </c>
      <c r="N25413">
        <v>1</v>
      </c>
      <c r="O25413">
        <v>0</v>
      </c>
      <c r="P25413" s="119" t="s">
        <v>20254</v>
      </c>
    </row>
    <row r="25414" spans="1:16" x14ac:dyDescent="0.25">
      <c r="A25414">
        <v>86920</v>
      </c>
      <c r="B25414" s="119" t="s">
        <v>17653</v>
      </c>
      <c r="C25414">
        <v>0</v>
      </c>
      <c r="E25414">
        <v>160</v>
      </c>
      <c r="F25414">
        <v>1010000</v>
      </c>
      <c r="G25414">
        <v>35</v>
      </c>
      <c r="H25414">
        <v>1359983</v>
      </c>
      <c r="I25414" s="119" t="s">
        <v>16</v>
      </c>
      <c r="J25414" s="119" t="s">
        <v>222</v>
      </c>
      <c r="K25414" s="1">
        <v>46255.758941458334</v>
      </c>
      <c r="L25414">
        <v>5</v>
      </c>
      <c r="M25414">
        <v>1</v>
      </c>
      <c r="N25414">
        <v>1</v>
      </c>
      <c r="O25414">
        <v>0</v>
      </c>
      <c r="P25414" s="119" t="s">
        <v>20254</v>
      </c>
    </row>
    <row r="25415" spans="1:16" x14ac:dyDescent="0.25">
      <c r="A25415">
        <v>86924</v>
      </c>
      <c r="B25415" s="119" t="s">
        <v>17654</v>
      </c>
      <c r="C25415">
        <v>0</v>
      </c>
      <c r="E25415">
        <v>600</v>
      </c>
      <c r="F25415">
        <v>500335</v>
      </c>
      <c r="G25415">
        <v>56</v>
      </c>
      <c r="H25415">
        <v>670000</v>
      </c>
      <c r="I25415" s="119" t="s">
        <v>16</v>
      </c>
      <c r="J25415" s="119" t="s">
        <v>222</v>
      </c>
      <c r="K25415" s="1">
        <v>46255.758941458334</v>
      </c>
      <c r="L25415">
        <v>5</v>
      </c>
      <c r="M25415">
        <v>10</v>
      </c>
      <c r="N25415">
        <v>0</v>
      </c>
      <c r="O25415">
        <v>1</v>
      </c>
      <c r="P25415" s="119" t="s">
        <v>20254</v>
      </c>
    </row>
    <row r="25416" spans="1:16" x14ac:dyDescent="0.25">
      <c r="A25416">
        <v>86926</v>
      </c>
      <c r="B25416" s="119" t="s">
        <v>17655</v>
      </c>
      <c r="C25416">
        <v>80</v>
      </c>
      <c r="E25416">
        <v>60</v>
      </c>
      <c r="F25416">
        <v>66024</v>
      </c>
      <c r="G25416">
        <v>536</v>
      </c>
      <c r="H25416">
        <v>92000</v>
      </c>
      <c r="I25416" s="119" t="s">
        <v>11040</v>
      </c>
      <c r="J25416" s="119" t="s">
        <v>24</v>
      </c>
      <c r="K25416" s="1">
        <v>46255.758941458334</v>
      </c>
      <c r="L25416">
        <v>1</v>
      </c>
      <c r="M25416">
        <v>22</v>
      </c>
      <c r="N25416">
        <v>1</v>
      </c>
      <c r="O25416">
        <v>6</v>
      </c>
      <c r="P25416" s="119" t="s">
        <v>20254</v>
      </c>
    </row>
    <row r="25417" spans="1:16" x14ac:dyDescent="0.25">
      <c r="A25417">
        <v>86929</v>
      </c>
      <c r="B25417" s="119" t="s">
        <v>17656</v>
      </c>
      <c r="C25417">
        <v>65</v>
      </c>
      <c r="E25417">
        <v>656</v>
      </c>
      <c r="F25417">
        <v>3148</v>
      </c>
      <c r="G25417">
        <v>62488</v>
      </c>
      <c r="H25417">
        <v>3900</v>
      </c>
      <c r="I25417" s="119" t="s">
        <v>11040</v>
      </c>
      <c r="J25417" s="119" t="s">
        <v>222</v>
      </c>
      <c r="K25417" s="1">
        <v>46255.758941458334</v>
      </c>
      <c r="L25417">
        <v>11</v>
      </c>
      <c r="M25417">
        <v>337</v>
      </c>
      <c r="N25417">
        <v>0</v>
      </c>
      <c r="O25417">
        <v>290</v>
      </c>
      <c r="P25417" s="119" t="s">
        <v>20254</v>
      </c>
    </row>
    <row r="25418" spans="1:16" x14ac:dyDescent="0.25">
      <c r="A25418">
        <v>86932</v>
      </c>
      <c r="B25418" s="119" t="s">
        <v>17657</v>
      </c>
      <c r="C25418">
        <v>0</v>
      </c>
      <c r="E25418">
        <v>579</v>
      </c>
      <c r="F25418">
        <v>380917</v>
      </c>
      <c r="G25418">
        <v>27</v>
      </c>
      <c r="H25418">
        <v>694746</v>
      </c>
      <c r="I25418" s="119" t="s">
        <v>16</v>
      </c>
      <c r="J25418" s="119" t="s">
        <v>222</v>
      </c>
      <c r="K25418" s="1">
        <v>46255.758941458334</v>
      </c>
      <c r="L25418">
        <v>14</v>
      </c>
      <c r="M25418">
        <v>4</v>
      </c>
      <c r="N25418">
        <v>3</v>
      </c>
      <c r="O25418">
        <v>0</v>
      </c>
      <c r="P25418" s="119" t="s">
        <v>20254</v>
      </c>
    </row>
    <row r="25419" spans="1:16" x14ac:dyDescent="0.25">
      <c r="A25419">
        <v>86933</v>
      </c>
      <c r="B25419" s="119" t="s">
        <v>17658</v>
      </c>
      <c r="C25419">
        <v>0</v>
      </c>
      <c r="E25419">
        <v>274</v>
      </c>
      <c r="F25419">
        <v>150078</v>
      </c>
      <c r="G25419">
        <v>109</v>
      </c>
      <c r="H25419">
        <v>189685</v>
      </c>
      <c r="I25419" s="119" t="s">
        <v>16</v>
      </c>
      <c r="J25419" s="119" t="s">
        <v>222</v>
      </c>
      <c r="K25419" s="1">
        <v>46255.758941458334</v>
      </c>
      <c r="L25419">
        <v>4</v>
      </c>
      <c r="M25419">
        <v>4</v>
      </c>
      <c r="N25419">
        <v>3</v>
      </c>
      <c r="O25419">
        <v>2</v>
      </c>
      <c r="P25419" s="119" t="s">
        <v>20254</v>
      </c>
    </row>
    <row r="25420" spans="1:16" x14ac:dyDescent="0.25">
      <c r="A25420">
        <v>86935</v>
      </c>
      <c r="B25420" s="119" t="s">
        <v>17659</v>
      </c>
      <c r="C25420">
        <v>0</v>
      </c>
      <c r="E25420">
        <v>292</v>
      </c>
      <c r="F25420">
        <v>139474</v>
      </c>
      <c r="G25420">
        <v>62</v>
      </c>
      <c r="H25420">
        <v>239998</v>
      </c>
      <c r="I25420" s="119" t="s">
        <v>16</v>
      </c>
      <c r="J25420" s="119" t="s">
        <v>222</v>
      </c>
      <c r="K25420" s="1">
        <v>46255.758941458334</v>
      </c>
      <c r="L25420">
        <v>6</v>
      </c>
      <c r="M25420">
        <v>3</v>
      </c>
      <c r="N25420">
        <v>3</v>
      </c>
      <c r="O25420">
        <v>1</v>
      </c>
      <c r="P25420" s="119" t="s">
        <v>20254</v>
      </c>
    </row>
    <row r="25421" spans="1:16" x14ac:dyDescent="0.25">
      <c r="A25421">
        <v>86940</v>
      </c>
      <c r="B25421" s="119" t="s">
        <v>17660</v>
      </c>
      <c r="C25421">
        <v>0</v>
      </c>
      <c r="E25421">
        <v>301</v>
      </c>
      <c r="F25421">
        <v>580000</v>
      </c>
      <c r="G25421">
        <v>41</v>
      </c>
      <c r="H25421">
        <v>789979</v>
      </c>
      <c r="I25421" s="119" t="s">
        <v>16</v>
      </c>
      <c r="J25421" s="119" t="s">
        <v>222</v>
      </c>
      <c r="K25421" s="1">
        <v>46255.758941458334</v>
      </c>
      <c r="L25421">
        <v>2</v>
      </c>
      <c r="M25421">
        <v>1</v>
      </c>
      <c r="N25421">
        <v>1</v>
      </c>
      <c r="O25421">
        <v>0</v>
      </c>
      <c r="P25421" s="119" t="s">
        <v>20254</v>
      </c>
    </row>
    <row r="25422" spans="1:16" x14ac:dyDescent="0.25">
      <c r="A25422">
        <v>86949</v>
      </c>
      <c r="B25422" s="119" t="s">
        <v>17661</v>
      </c>
      <c r="C25422">
        <v>0</v>
      </c>
      <c r="E25422">
        <v>158</v>
      </c>
      <c r="F25422">
        <v>410109</v>
      </c>
      <c r="G25422">
        <v>44</v>
      </c>
      <c r="H25422">
        <v>589501</v>
      </c>
      <c r="I25422" s="119" t="s">
        <v>16</v>
      </c>
      <c r="J25422" s="119" t="s">
        <v>222</v>
      </c>
      <c r="K25422" s="1">
        <v>46255.758941458334</v>
      </c>
      <c r="L25422">
        <v>6</v>
      </c>
      <c r="M25422">
        <v>2</v>
      </c>
      <c r="N25422">
        <v>1</v>
      </c>
      <c r="O25422">
        <v>0</v>
      </c>
      <c r="P25422" s="119" t="s">
        <v>20254</v>
      </c>
    </row>
    <row r="25423" spans="1:16" x14ac:dyDescent="0.25">
      <c r="A25423">
        <v>86952</v>
      </c>
      <c r="B25423" s="119" t="s">
        <v>17662</v>
      </c>
      <c r="C25423">
        <v>0</v>
      </c>
      <c r="E25423">
        <v>304</v>
      </c>
      <c r="F25423">
        <v>140908</v>
      </c>
      <c r="G25423">
        <v>40</v>
      </c>
      <c r="H25423">
        <v>269999</v>
      </c>
      <c r="I25423" s="119" t="s">
        <v>16</v>
      </c>
      <c r="J25423" s="119" t="s">
        <v>222</v>
      </c>
      <c r="K25423" s="1">
        <v>46255.758941458334</v>
      </c>
      <c r="L25423">
        <v>10</v>
      </c>
      <c r="M25423">
        <v>4</v>
      </c>
      <c r="N25423">
        <v>2</v>
      </c>
      <c r="O25423">
        <v>1</v>
      </c>
      <c r="P25423" s="119" t="s">
        <v>20254</v>
      </c>
    </row>
    <row r="25424" spans="1:16" x14ac:dyDescent="0.25">
      <c r="A25424">
        <v>86954</v>
      </c>
      <c r="B25424" s="119" t="s">
        <v>17663</v>
      </c>
      <c r="C25424">
        <v>0</v>
      </c>
      <c r="E25424">
        <v>295</v>
      </c>
      <c r="F25424">
        <v>130460</v>
      </c>
      <c r="G25424">
        <v>59</v>
      </c>
      <c r="H25424">
        <v>219974</v>
      </c>
      <c r="I25424" s="119" t="s">
        <v>16</v>
      </c>
      <c r="J25424" s="119" t="s">
        <v>222</v>
      </c>
      <c r="K25424" s="1">
        <v>46255.758941458334</v>
      </c>
      <c r="L25424">
        <v>13</v>
      </c>
      <c r="M25424">
        <v>5</v>
      </c>
      <c r="N25424">
        <v>6</v>
      </c>
      <c r="O25424">
        <v>1</v>
      </c>
      <c r="P25424" s="119" t="s">
        <v>20254</v>
      </c>
    </row>
    <row r="25425" spans="1:16" x14ac:dyDescent="0.25">
      <c r="A25425">
        <v>86955</v>
      </c>
      <c r="B25425" s="119" t="s">
        <v>17664</v>
      </c>
      <c r="C25425">
        <v>0</v>
      </c>
      <c r="E25425">
        <v>277</v>
      </c>
      <c r="F25425">
        <v>115106</v>
      </c>
      <c r="G25425">
        <v>82</v>
      </c>
      <c r="H25425">
        <v>199998</v>
      </c>
      <c r="I25425" s="119" t="s">
        <v>16</v>
      </c>
      <c r="J25425" s="119" t="s">
        <v>222</v>
      </c>
      <c r="K25425" s="1">
        <v>46255.758941458334</v>
      </c>
      <c r="L25425">
        <v>7</v>
      </c>
      <c r="M25425">
        <v>4</v>
      </c>
      <c r="N25425">
        <v>1</v>
      </c>
      <c r="O25425">
        <v>0</v>
      </c>
      <c r="P25425" s="119" t="s">
        <v>20254</v>
      </c>
    </row>
    <row r="25426" spans="1:16" x14ac:dyDescent="0.25">
      <c r="A25426">
        <v>86963</v>
      </c>
      <c r="B25426" s="119" t="s">
        <v>17665</v>
      </c>
      <c r="C25426">
        <v>0</v>
      </c>
      <c r="E25426">
        <v>273</v>
      </c>
      <c r="F25426">
        <v>181281</v>
      </c>
      <c r="G25426">
        <v>46</v>
      </c>
      <c r="H25426">
        <v>249994</v>
      </c>
      <c r="I25426" s="119" t="s">
        <v>16</v>
      </c>
      <c r="J25426" s="119" t="s">
        <v>222</v>
      </c>
      <c r="K25426" s="1">
        <v>46255.758941458334</v>
      </c>
      <c r="L25426">
        <v>6</v>
      </c>
      <c r="M25426">
        <v>3</v>
      </c>
      <c r="N25426">
        <v>1</v>
      </c>
      <c r="O25426">
        <v>1</v>
      </c>
      <c r="P25426" s="119" t="s">
        <v>20254</v>
      </c>
    </row>
    <row r="25427" spans="1:16" x14ac:dyDescent="0.25">
      <c r="A25427">
        <v>86964</v>
      </c>
      <c r="B25427" s="119" t="s">
        <v>17666</v>
      </c>
      <c r="C25427">
        <v>0</v>
      </c>
      <c r="E25427">
        <v>10021</v>
      </c>
      <c r="F25427">
        <v>516</v>
      </c>
      <c r="G25427">
        <v>50549</v>
      </c>
      <c r="H25427">
        <v>1407</v>
      </c>
      <c r="I25427" s="119" t="s">
        <v>16</v>
      </c>
      <c r="J25427" s="119" t="s">
        <v>24</v>
      </c>
      <c r="K25427" s="1">
        <v>46255.758941458334</v>
      </c>
      <c r="L25427">
        <v>0</v>
      </c>
      <c r="M25427">
        <v>10</v>
      </c>
      <c r="N25427">
        <v>0</v>
      </c>
      <c r="O25427">
        <v>8</v>
      </c>
      <c r="P25427" s="119" t="s">
        <v>20254</v>
      </c>
    </row>
    <row r="25428" spans="1:16" x14ac:dyDescent="0.25">
      <c r="A25428">
        <v>86965</v>
      </c>
      <c r="B25428" s="119" t="s">
        <v>17667</v>
      </c>
      <c r="C25428">
        <v>0</v>
      </c>
      <c r="E25428">
        <v>299</v>
      </c>
      <c r="F25428">
        <v>380003</v>
      </c>
      <c r="G25428">
        <v>62</v>
      </c>
      <c r="H25428">
        <v>509988</v>
      </c>
      <c r="I25428" s="119" t="s">
        <v>16</v>
      </c>
      <c r="J25428" s="119" t="s">
        <v>222</v>
      </c>
      <c r="K25428" s="1">
        <v>46255.758941458334</v>
      </c>
      <c r="L25428">
        <v>9</v>
      </c>
      <c r="M25428">
        <v>8</v>
      </c>
      <c r="N25428">
        <v>2</v>
      </c>
      <c r="O25428">
        <v>0</v>
      </c>
      <c r="P25428" s="119" t="s">
        <v>20254</v>
      </c>
    </row>
    <row r="25429" spans="1:16" x14ac:dyDescent="0.25">
      <c r="A25429">
        <v>86970</v>
      </c>
      <c r="B25429" s="119" t="s">
        <v>17668</v>
      </c>
      <c r="C25429">
        <v>0</v>
      </c>
      <c r="E25429">
        <v>50</v>
      </c>
      <c r="F25429">
        <v>370119</v>
      </c>
      <c r="G25429">
        <v>42</v>
      </c>
      <c r="H25429">
        <v>1089997</v>
      </c>
      <c r="I25429" s="119" t="s">
        <v>1909</v>
      </c>
      <c r="J25429" s="119" t="s">
        <v>24</v>
      </c>
      <c r="K25429" s="1">
        <v>46255.758941458334</v>
      </c>
      <c r="L25429">
        <v>2</v>
      </c>
      <c r="M25429">
        <v>0</v>
      </c>
      <c r="N25429">
        <v>1</v>
      </c>
      <c r="O25429">
        <v>0</v>
      </c>
      <c r="P25429" s="119" t="s">
        <v>20254</v>
      </c>
    </row>
    <row r="25430" spans="1:16" x14ac:dyDescent="0.25">
      <c r="A25430">
        <v>86987</v>
      </c>
      <c r="B25430" s="119" t="s">
        <v>17669</v>
      </c>
      <c r="C25430">
        <v>0</v>
      </c>
      <c r="E25430">
        <v>200</v>
      </c>
      <c r="F25430">
        <v>6108</v>
      </c>
      <c r="G25430">
        <v>504</v>
      </c>
      <c r="H25430">
        <v>9899</v>
      </c>
      <c r="I25430" s="119" t="s">
        <v>1909</v>
      </c>
      <c r="J25430" s="119" t="s">
        <v>24</v>
      </c>
      <c r="K25430" s="1">
        <v>46255.758941458334</v>
      </c>
      <c r="L25430">
        <v>9</v>
      </c>
      <c r="M25430">
        <v>9</v>
      </c>
      <c r="N25430">
        <v>2</v>
      </c>
      <c r="O25430">
        <v>2</v>
      </c>
      <c r="P25430" s="119" t="s">
        <v>20254</v>
      </c>
    </row>
    <row r="25431" spans="1:16" x14ac:dyDescent="0.25">
      <c r="A25431">
        <v>86997</v>
      </c>
      <c r="B25431" s="119" t="s">
        <v>17670</v>
      </c>
      <c r="C25431">
        <v>80</v>
      </c>
      <c r="E25431">
        <v>4670</v>
      </c>
      <c r="F25431">
        <v>1189</v>
      </c>
      <c r="G25431">
        <v>31634</v>
      </c>
      <c r="H25431">
        <v>1936</v>
      </c>
      <c r="I25431" s="119" t="s">
        <v>16</v>
      </c>
      <c r="J25431" s="119" t="s">
        <v>139</v>
      </c>
      <c r="K25431" s="1">
        <v>46255.758941458334</v>
      </c>
      <c r="L25431">
        <v>4925</v>
      </c>
      <c r="M25431">
        <v>9560</v>
      </c>
      <c r="N25431">
        <v>1328</v>
      </c>
      <c r="O25431">
        <v>2922</v>
      </c>
      <c r="P25431" s="119" t="s">
        <v>20254</v>
      </c>
    </row>
    <row r="25432" spans="1:16" x14ac:dyDescent="0.25">
      <c r="A25432">
        <v>87010</v>
      </c>
      <c r="B25432" s="119" t="s">
        <v>17671</v>
      </c>
      <c r="C25432">
        <v>0</v>
      </c>
      <c r="E25432">
        <v>93</v>
      </c>
      <c r="F25432">
        <v>108289</v>
      </c>
      <c r="G25432">
        <v>63</v>
      </c>
      <c r="H25432">
        <v>211713</v>
      </c>
      <c r="I25432" s="119" t="s">
        <v>6335</v>
      </c>
      <c r="J25432" s="119" t="s">
        <v>222</v>
      </c>
      <c r="K25432" s="1">
        <v>46255.758941458334</v>
      </c>
      <c r="L25432">
        <v>7</v>
      </c>
      <c r="M25432">
        <v>4</v>
      </c>
      <c r="N25432">
        <v>1</v>
      </c>
      <c r="O25432">
        <v>0</v>
      </c>
      <c r="P25432" s="119" t="s">
        <v>20254</v>
      </c>
    </row>
    <row r="25433" spans="1:16" x14ac:dyDescent="0.25">
      <c r="A25433">
        <v>87029</v>
      </c>
      <c r="B25433" s="119" t="s">
        <v>17672</v>
      </c>
      <c r="C25433">
        <v>75</v>
      </c>
      <c r="E25433">
        <v>4712</v>
      </c>
      <c r="F25433">
        <v>632</v>
      </c>
      <c r="G25433">
        <v>11456</v>
      </c>
      <c r="H25433">
        <v>900</v>
      </c>
      <c r="I25433" s="119" t="s">
        <v>16</v>
      </c>
      <c r="J25433" s="119" t="s">
        <v>139</v>
      </c>
      <c r="K25433" s="1">
        <v>46255.758941458334</v>
      </c>
      <c r="L25433">
        <v>3192</v>
      </c>
      <c r="M25433">
        <v>2869</v>
      </c>
      <c r="N25433">
        <v>909</v>
      </c>
      <c r="O25433">
        <v>296</v>
      </c>
      <c r="P25433" s="119" t="s">
        <v>20254</v>
      </c>
    </row>
    <row r="25434" spans="1:16" x14ac:dyDescent="0.25">
      <c r="A25434">
        <v>87061</v>
      </c>
      <c r="B25434" s="119" t="s">
        <v>17673</v>
      </c>
      <c r="C25434">
        <v>0</v>
      </c>
      <c r="E25434">
        <v>47</v>
      </c>
      <c r="F25434">
        <v>292554</v>
      </c>
      <c r="G25434">
        <v>70</v>
      </c>
      <c r="H25434">
        <v>540000</v>
      </c>
      <c r="I25434" s="119" t="s">
        <v>1909</v>
      </c>
      <c r="J25434" s="119" t="s">
        <v>24</v>
      </c>
      <c r="K25434" s="1">
        <v>46255.758941458334</v>
      </c>
      <c r="L25434">
        <v>0</v>
      </c>
      <c r="M25434">
        <v>0</v>
      </c>
      <c r="N25434">
        <v>0</v>
      </c>
      <c r="O25434">
        <v>0</v>
      </c>
      <c r="P25434" s="119" t="s">
        <v>20254</v>
      </c>
    </row>
    <row r="25435" spans="1:16" x14ac:dyDescent="0.25">
      <c r="A25435">
        <v>87066</v>
      </c>
      <c r="B25435" s="119" t="s">
        <v>17674</v>
      </c>
      <c r="C25435">
        <v>0</v>
      </c>
      <c r="E25435">
        <v>318</v>
      </c>
      <c r="F25435">
        <v>122367</v>
      </c>
      <c r="G25435">
        <v>45</v>
      </c>
      <c r="H25435">
        <v>200000</v>
      </c>
      <c r="I25435" s="119" t="s">
        <v>6335</v>
      </c>
      <c r="J25435" s="119" t="s">
        <v>222</v>
      </c>
      <c r="K25435" s="1">
        <v>46255.758941458334</v>
      </c>
      <c r="L25435">
        <v>0</v>
      </c>
      <c r="M25435">
        <v>4</v>
      </c>
      <c r="N25435">
        <v>0</v>
      </c>
      <c r="O25435">
        <v>2</v>
      </c>
      <c r="P25435" s="119" t="s">
        <v>20254</v>
      </c>
    </row>
    <row r="25436" spans="1:16" x14ac:dyDescent="0.25">
      <c r="A25436">
        <v>87076</v>
      </c>
      <c r="B25436" s="119" t="s">
        <v>17675</v>
      </c>
      <c r="C25436">
        <v>80</v>
      </c>
      <c r="E25436">
        <v>6386</v>
      </c>
      <c r="F25436">
        <v>7633</v>
      </c>
      <c r="G25436">
        <v>12369</v>
      </c>
      <c r="H25436">
        <v>8748</v>
      </c>
      <c r="I25436" s="119" t="s">
        <v>16</v>
      </c>
      <c r="J25436" s="119" t="s">
        <v>139</v>
      </c>
      <c r="K25436" s="1">
        <v>46255.758941458334</v>
      </c>
      <c r="L25436">
        <v>3887</v>
      </c>
      <c r="M25436">
        <v>6603</v>
      </c>
      <c r="N25436">
        <v>1079</v>
      </c>
      <c r="O25436">
        <v>568</v>
      </c>
      <c r="P25436" s="119" t="s">
        <v>20254</v>
      </c>
    </row>
    <row r="25437" spans="1:16" x14ac:dyDescent="0.25">
      <c r="A25437">
        <v>87113</v>
      </c>
      <c r="B25437" s="119" t="s">
        <v>17676</v>
      </c>
      <c r="C25437">
        <v>80</v>
      </c>
      <c r="E25437">
        <v>41</v>
      </c>
      <c r="F25437">
        <v>100206</v>
      </c>
      <c r="G25437">
        <v>50</v>
      </c>
      <c r="H25437">
        <v>149500</v>
      </c>
      <c r="I25437" s="119" t="s">
        <v>4726</v>
      </c>
      <c r="J25437" s="119" t="s">
        <v>24</v>
      </c>
      <c r="K25437" s="1">
        <v>46255.758941458334</v>
      </c>
      <c r="L25437">
        <v>3</v>
      </c>
      <c r="M25437">
        <v>7</v>
      </c>
      <c r="N25437">
        <v>0</v>
      </c>
      <c r="O25437">
        <v>1</v>
      </c>
      <c r="P25437" s="119" t="s">
        <v>20254</v>
      </c>
    </row>
    <row r="25438" spans="1:16" x14ac:dyDescent="0.25">
      <c r="A25438">
        <v>87126</v>
      </c>
      <c r="B25438" s="119" t="s">
        <v>17677</v>
      </c>
      <c r="C25438">
        <v>0</v>
      </c>
      <c r="E25438">
        <v>1241</v>
      </c>
      <c r="F25438">
        <v>2865</v>
      </c>
      <c r="G25438">
        <v>496</v>
      </c>
      <c r="H25438">
        <v>10000</v>
      </c>
      <c r="I25438" s="119" t="s">
        <v>1909</v>
      </c>
      <c r="J25438" s="119" t="s">
        <v>24</v>
      </c>
      <c r="K25438" s="1">
        <v>46255.758941458334</v>
      </c>
      <c r="L25438">
        <v>32</v>
      </c>
      <c r="M25438">
        <v>23</v>
      </c>
      <c r="N25438">
        <v>4</v>
      </c>
      <c r="O25438">
        <v>9</v>
      </c>
      <c r="P25438" s="119" t="s">
        <v>20254</v>
      </c>
    </row>
    <row r="25439" spans="1:16" x14ac:dyDescent="0.25">
      <c r="A25439">
        <v>87148</v>
      </c>
      <c r="B25439" s="119" t="s">
        <v>17678</v>
      </c>
      <c r="C25439">
        <v>0</v>
      </c>
      <c r="E25439">
        <v>45</v>
      </c>
      <c r="F25439">
        <v>140008</v>
      </c>
      <c r="G25439">
        <v>72</v>
      </c>
      <c r="H25439">
        <v>299999</v>
      </c>
      <c r="I25439" s="119" t="s">
        <v>1909</v>
      </c>
      <c r="J25439" s="119" t="s">
        <v>24</v>
      </c>
      <c r="K25439" s="1">
        <v>46255.758941458334</v>
      </c>
      <c r="L25439">
        <v>4</v>
      </c>
      <c r="M25439">
        <v>1</v>
      </c>
      <c r="N25439">
        <v>0</v>
      </c>
      <c r="O25439">
        <v>0</v>
      </c>
      <c r="P25439" s="119" t="s">
        <v>20254</v>
      </c>
    </row>
    <row r="25440" spans="1:16" x14ac:dyDescent="0.25">
      <c r="A25440">
        <v>87151</v>
      </c>
      <c r="B25440" s="119" t="s">
        <v>17679</v>
      </c>
      <c r="C25440">
        <v>80</v>
      </c>
      <c r="E25440">
        <v>66</v>
      </c>
      <c r="F25440">
        <v>89244</v>
      </c>
      <c r="G25440">
        <v>62</v>
      </c>
      <c r="H25440">
        <v>134827</v>
      </c>
      <c r="I25440" s="119" t="s">
        <v>4726</v>
      </c>
      <c r="J25440" s="119" t="s">
        <v>24</v>
      </c>
      <c r="K25440" s="1">
        <v>46255.758941458334</v>
      </c>
      <c r="L25440">
        <v>3</v>
      </c>
      <c r="M25440">
        <v>7</v>
      </c>
      <c r="N25440">
        <v>0</v>
      </c>
      <c r="O25440">
        <v>2</v>
      </c>
      <c r="P25440" s="119" t="s">
        <v>20254</v>
      </c>
    </row>
    <row r="25441" spans="1:16" x14ac:dyDescent="0.25">
      <c r="A25441">
        <v>87154</v>
      </c>
      <c r="B25441" s="119" t="s">
        <v>17680</v>
      </c>
      <c r="C25441">
        <v>80</v>
      </c>
      <c r="E25441">
        <v>50</v>
      </c>
      <c r="F25441">
        <v>133722</v>
      </c>
      <c r="G25441">
        <v>51</v>
      </c>
      <c r="H25441">
        <v>269993</v>
      </c>
      <c r="I25441" s="119" t="s">
        <v>4726</v>
      </c>
      <c r="J25441" s="119" t="s">
        <v>24</v>
      </c>
      <c r="K25441" s="1">
        <v>46255.758941458334</v>
      </c>
      <c r="L25441">
        <v>11</v>
      </c>
      <c r="M25441">
        <v>10</v>
      </c>
      <c r="N25441">
        <v>2</v>
      </c>
      <c r="O25441">
        <v>1</v>
      </c>
      <c r="P25441" s="119" t="s">
        <v>20254</v>
      </c>
    </row>
    <row r="25442" spans="1:16" x14ac:dyDescent="0.25">
      <c r="A25442">
        <v>87267</v>
      </c>
      <c r="B25442" s="119" t="s">
        <v>17681</v>
      </c>
      <c r="C25442">
        <v>0</v>
      </c>
      <c r="E25442">
        <v>62</v>
      </c>
      <c r="F25442">
        <v>151256</v>
      </c>
      <c r="G25442">
        <v>47</v>
      </c>
      <c r="H25442">
        <v>215535</v>
      </c>
      <c r="I25442" s="119" t="s">
        <v>6335</v>
      </c>
      <c r="J25442" s="119" t="s">
        <v>222</v>
      </c>
      <c r="K25442" s="1">
        <v>46255.758941458334</v>
      </c>
      <c r="L25442">
        <v>4</v>
      </c>
      <c r="M25442">
        <v>4</v>
      </c>
      <c r="N25442">
        <v>2</v>
      </c>
      <c r="O25442">
        <v>2</v>
      </c>
      <c r="P25442" s="119" t="s">
        <v>20254</v>
      </c>
    </row>
    <row r="25443" spans="1:16" x14ac:dyDescent="0.25">
      <c r="A25443">
        <v>87291</v>
      </c>
      <c r="B25443" s="119" t="s">
        <v>17682</v>
      </c>
      <c r="C25443">
        <v>0</v>
      </c>
      <c r="E25443">
        <v>67</v>
      </c>
      <c r="F25443">
        <v>110645</v>
      </c>
      <c r="G25443">
        <v>114</v>
      </c>
      <c r="H25443">
        <v>200548</v>
      </c>
      <c r="I25443" s="119" t="s">
        <v>1909</v>
      </c>
      <c r="J25443" s="119" t="s">
        <v>24</v>
      </c>
      <c r="K25443" s="1">
        <v>46255.758941458334</v>
      </c>
      <c r="L25443">
        <v>9</v>
      </c>
      <c r="M25443">
        <v>2</v>
      </c>
      <c r="N25443">
        <v>3</v>
      </c>
      <c r="O25443">
        <v>2</v>
      </c>
      <c r="P25443" s="119" t="s">
        <v>20254</v>
      </c>
    </row>
    <row r="25444" spans="1:16" x14ac:dyDescent="0.25">
      <c r="A25444">
        <v>87306</v>
      </c>
      <c r="B25444" s="119" t="s">
        <v>17683</v>
      </c>
      <c r="C25444">
        <v>80</v>
      </c>
      <c r="E25444">
        <v>86</v>
      </c>
      <c r="F25444">
        <v>53716</v>
      </c>
      <c r="G25444">
        <v>90</v>
      </c>
      <c r="H25444">
        <v>80709</v>
      </c>
      <c r="I25444" s="119" t="s">
        <v>4726</v>
      </c>
      <c r="J25444" s="119" t="s">
        <v>24</v>
      </c>
      <c r="K25444" s="1">
        <v>46255.758941458334</v>
      </c>
      <c r="L25444">
        <v>7</v>
      </c>
      <c r="M25444">
        <v>7</v>
      </c>
      <c r="N25444">
        <v>1</v>
      </c>
      <c r="O25444">
        <v>2</v>
      </c>
      <c r="P25444" s="119" t="s">
        <v>20254</v>
      </c>
    </row>
    <row r="25445" spans="1:16" x14ac:dyDescent="0.25">
      <c r="A25445">
        <v>87312</v>
      </c>
      <c r="B25445" s="119" t="s">
        <v>17684</v>
      </c>
      <c r="C25445">
        <v>0</v>
      </c>
      <c r="E25445">
        <v>248</v>
      </c>
      <c r="F25445">
        <v>40505</v>
      </c>
      <c r="G25445">
        <v>608</v>
      </c>
      <c r="H25445">
        <v>50100</v>
      </c>
      <c r="I25445" s="119" t="s">
        <v>16</v>
      </c>
      <c r="J25445" s="119" t="s">
        <v>222</v>
      </c>
      <c r="K25445" s="1">
        <v>46255.758941458334</v>
      </c>
      <c r="L25445">
        <v>5</v>
      </c>
      <c r="M25445">
        <v>32</v>
      </c>
      <c r="N25445">
        <v>2</v>
      </c>
      <c r="O25445">
        <v>7</v>
      </c>
      <c r="P25445" s="119" t="s">
        <v>20254</v>
      </c>
    </row>
    <row r="25446" spans="1:16" x14ac:dyDescent="0.25">
      <c r="A25446">
        <v>87313</v>
      </c>
      <c r="B25446" s="119" t="s">
        <v>17685</v>
      </c>
      <c r="C25446">
        <v>0</v>
      </c>
      <c r="E25446">
        <v>102</v>
      </c>
      <c r="F25446">
        <v>27433</v>
      </c>
      <c r="G25446">
        <v>610</v>
      </c>
      <c r="H25446">
        <v>39600</v>
      </c>
      <c r="I25446" s="119" t="s">
        <v>16</v>
      </c>
      <c r="J25446" s="119" t="s">
        <v>222</v>
      </c>
      <c r="K25446" s="1">
        <v>46255.758941458334</v>
      </c>
      <c r="L25446">
        <v>4</v>
      </c>
      <c r="M25446">
        <v>22</v>
      </c>
      <c r="N25446">
        <v>2</v>
      </c>
      <c r="O25446">
        <v>5</v>
      </c>
      <c r="P25446" s="119" t="s">
        <v>20254</v>
      </c>
    </row>
    <row r="25447" spans="1:16" x14ac:dyDescent="0.25">
      <c r="A25447">
        <v>87329</v>
      </c>
      <c r="B25447" s="119" t="s">
        <v>17686</v>
      </c>
      <c r="C25447">
        <v>80</v>
      </c>
      <c r="E25447">
        <v>21990</v>
      </c>
      <c r="F25447">
        <v>273</v>
      </c>
      <c r="G25447">
        <v>75068</v>
      </c>
      <c r="H25447">
        <v>387</v>
      </c>
      <c r="I25447" s="119" t="s">
        <v>16</v>
      </c>
      <c r="J25447" s="119" t="s">
        <v>139</v>
      </c>
      <c r="K25447" s="1">
        <v>46255.758941458334</v>
      </c>
      <c r="L25447">
        <v>1633</v>
      </c>
      <c r="M25447">
        <v>4093</v>
      </c>
      <c r="N25447">
        <v>440</v>
      </c>
      <c r="O25447">
        <v>1233</v>
      </c>
      <c r="P25447" s="119" t="s">
        <v>20254</v>
      </c>
    </row>
    <row r="25448" spans="1:16" x14ac:dyDescent="0.25">
      <c r="A25448">
        <v>87336</v>
      </c>
      <c r="B25448" s="119" t="s">
        <v>17687</v>
      </c>
      <c r="C25448">
        <v>80</v>
      </c>
      <c r="E25448">
        <v>889</v>
      </c>
      <c r="F25448">
        <v>79</v>
      </c>
      <c r="G25448">
        <v>110687</v>
      </c>
      <c r="H25448">
        <v>109</v>
      </c>
      <c r="I25448" s="119" t="s">
        <v>16</v>
      </c>
      <c r="J25448" s="119" t="s">
        <v>139</v>
      </c>
      <c r="K25448" s="1">
        <v>46255.758941458334</v>
      </c>
      <c r="L25448">
        <v>2632</v>
      </c>
      <c r="M25448">
        <v>2467</v>
      </c>
      <c r="N25448">
        <v>138</v>
      </c>
      <c r="O25448">
        <v>427</v>
      </c>
      <c r="P25448" s="119" t="s">
        <v>20254</v>
      </c>
    </row>
    <row r="25449" spans="1:16" x14ac:dyDescent="0.25">
      <c r="A25449">
        <v>87349</v>
      </c>
      <c r="B25449" s="119" t="s">
        <v>17688</v>
      </c>
      <c r="C25449">
        <v>0</v>
      </c>
      <c r="E25449">
        <v>95</v>
      </c>
      <c r="F25449">
        <v>30016</v>
      </c>
      <c r="G25449">
        <v>615</v>
      </c>
      <c r="H25449">
        <v>31900</v>
      </c>
      <c r="I25449" s="119" t="s">
        <v>16</v>
      </c>
      <c r="J25449" s="119" t="s">
        <v>222</v>
      </c>
      <c r="K25449" s="1">
        <v>46255.758941458334</v>
      </c>
      <c r="L25449">
        <v>1</v>
      </c>
      <c r="M25449">
        <v>28</v>
      </c>
      <c r="N25449">
        <v>0</v>
      </c>
      <c r="O25449">
        <v>11</v>
      </c>
      <c r="P25449" s="119" t="s">
        <v>20254</v>
      </c>
    </row>
    <row r="25450" spans="1:16" x14ac:dyDescent="0.25">
      <c r="A25450">
        <v>87355</v>
      </c>
      <c r="B25450" s="119" t="s">
        <v>17689</v>
      </c>
      <c r="C25450">
        <v>0</v>
      </c>
      <c r="E25450">
        <v>122</v>
      </c>
      <c r="F25450">
        <v>23501</v>
      </c>
      <c r="G25450">
        <v>523</v>
      </c>
      <c r="H25450">
        <v>29500</v>
      </c>
      <c r="I25450" s="119" t="s">
        <v>16</v>
      </c>
      <c r="J25450" s="119" t="s">
        <v>222</v>
      </c>
      <c r="K25450" s="1">
        <v>46255.758941458334</v>
      </c>
      <c r="L25450">
        <v>5</v>
      </c>
      <c r="M25450">
        <v>31</v>
      </c>
      <c r="N25450">
        <v>1</v>
      </c>
      <c r="O25450">
        <v>10</v>
      </c>
      <c r="P25450" s="119" t="s">
        <v>20254</v>
      </c>
    </row>
    <row r="25451" spans="1:16" x14ac:dyDescent="0.25">
      <c r="A25451">
        <v>87358</v>
      </c>
      <c r="B25451" s="119" t="s">
        <v>17690</v>
      </c>
      <c r="C25451">
        <v>80</v>
      </c>
      <c r="E25451">
        <v>10050</v>
      </c>
      <c r="F25451">
        <v>150</v>
      </c>
      <c r="G25451">
        <v>53295</v>
      </c>
      <c r="H25451">
        <v>241</v>
      </c>
      <c r="I25451" s="119" t="s">
        <v>16</v>
      </c>
      <c r="J25451" s="119" t="s">
        <v>139</v>
      </c>
      <c r="K25451" s="1">
        <v>46255.758941458334</v>
      </c>
      <c r="L25451">
        <v>1224</v>
      </c>
      <c r="M25451">
        <v>3720</v>
      </c>
      <c r="N25451">
        <v>55</v>
      </c>
      <c r="O25451">
        <v>1365</v>
      </c>
      <c r="P25451" s="119" t="s">
        <v>20254</v>
      </c>
    </row>
    <row r="25452" spans="1:16" x14ac:dyDescent="0.25">
      <c r="A25452">
        <v>87364</v>
      </c>
      <c r="B25452" s="119" t="s">
        <v>17691</v>
      </c>
      <c r="C25452">
        <v>0</v>
      </c>
      <c r="E25452">
        <v>97</v>
      </c>
      <c r="F25452">
        <v>24849</v>
      </c>
      <c r="G25452">
        <v>552</v>
      </c>
      <c r="H25452">
        <v>25800</v>
      </c>
      <c r="I25452" s="119" t="s">
        <v>16</v>
      </c>
      <c r="J25452" s="119" t="s">
        <v>222</v>
      </c>
      <c r="K25452" s="1">
        <v>46255.758941458334</v>
      </c>
      <c r="L25452">
        <v>5</v>
      </c>
      <c r="M25452">
        <v>32</v>
      </c>
      <c r="N25452">
        <v>0</v>
      </c>
      <c r="O25452">
        <v>10</v>
      </c>
      <c r="P25452" s="119" t="s">
        <v>20254</v>
      </c>
    </row>
    <row r="25453" spans="1:16" x14ac:dyDescent="0.25">
      <c r="A25453">
        <v>87367</v>
      </c>
      <c r="B25453" s="119" t="s">
        <v>17692</v>
      </c>
      <c r="C25453">
        <v>80</v>
      </c>
      <c r="E25453">
        <v>21001</v>
      </c>
      <c r="F25453">
        <v>1282</v>
      </c>
      <c r="G25453">
        <v>72997</v>
      </c>
      <c r="H25453">
        <v>1822</v>
      </c>
      <c r="I25453" s="119" t="s">
        <v>16</v>
      </c>
      <c r="J25453" s="119" t="s">
        <v>139</v>
      </c>
      <c r="K25453" s="1">
        <v>46255.758941458334</v>
      </c>
      <c r="L25453">
        <v>1008</v>
      </c>
      <c r="M25453">
        <v>5830</v>
      </c>
      <c r="N25453">
        <v>205</v>
      </c>
      <c r="O25453">
        <v>950</v>
      </c>
      <c r="P25453" s="119" t="s">
        <v>20254</v>
      </c>
    </row>
    <row r="25454" spans="1:16" x14ac:dyDescent="0.25">
      <c r="A25454">
        <v>87383</v>
      </c>
      <c r="B25454" s="119" t="s">
        <v>17693</v>
      </c>
      <c r="C25454">
        <v>0</v>
      </c>
      <c r="E25454">
        <v>118</v>
      </c>
      <c r="F25454">
        <v>22618</v>
      </c>
      <c r="G25454">
        <v>511</v>
      </c>
      <c r="H25454">
        <v>24400</v>
      </c>
      <c r="I25454" s="119" t="s">
        <v>16</v>
      </c>
      <c r="J25454" s="119" t="s">
        <v>222</v>
      </c>
      <c r="K25454" s="1">
        <v>46255.758941458334</v>
      </c>
      <c r="L25454">
        <v>3</v>
      </c>
      <c r="M25454">
        <v>31</v>
      </c>
      <c r="N25454">
        <v>1</v>
      </c>
      <c r="O25454">
        <v>10</v>
      </c>
      <c r="P25454" s="119" t="s">
        <v>20254</v>
      </c>
    </row>
    <row r="25455" spans="1:16" x14ac:dyDescent="0.25">
      <c r="A25455">
        <v>87385</v>
      </c>
      <c r="B25455" s="119" t="s">
        <v>17694</v>
      </c>
      <c r="C25455">
        <v>0</v>
      </c>
      <c r="E25455">
        <v>1421</v>
      </c>
      <c r="F25455">
        <v>1332739</v>
      </c>
      <c r="G25455">
        <v>118</v>
      </c>
      <c r="H25455">
        <v>1550000</v>
      </c>
      <c r="I25455" s="119" t="s">
        <v>1909</v>
      </c>
      <c r="J25455" s="119" t="s">
        <v>222</v>
      </c>
      <c r="K25455" s="1">
        <v>46255.758941458334</v>
      </c>
      <c r="L25455">
        <v>15</v>
      </c>
      <c r="M25455">
        <v>16</v>
      </c>
      <c r="N25455">
        <v>4</v>
      </c>
      <c r="O25455">
        <v>5</v>
      </c>
      <c r="P25455" s="119" t="s">
        <v>20254</v>
      </c>
    </row>
    <row r="25456" spans="1:16" x14ac:dyDescent="0.25">
      <c r="A25456">
        <v>87387</v>
      </c>
      <c r="B25456" s="119" t="s">
        <v>17695</v>
      </c>
      <c r="C25456">
        <v>0</v>
      </c>
      <c r="E25456">
        <v>31</v>
      </c>
      <c r="F25456">
        <v>295176</v>
      </c>
      <c r="G25456">
        <v>4</v>
      </c>
      <c r="H25456">
        <v>759999</v>
      </c>
      <c r="I25456" s="119" t="s">
        <v>6335</v>
      </c>
      <c r="J25456" s="119" t="s">
        <v>222</v>
      </c>
      <c r="K25456" s="1">
        <v>46255.758941458334</v>
      </c>
      <c r="L25456">
        <v>0</v>
      </c>
      <c r="M25456">
        <v>2</v>
      </c>
      <c r="N25456">
        <v>0</v>
      </c>
      <c r="O25456">
        <v>1</v>
      </c>
      <c r="P25456" s="119" t="s">
        <v>20254</v>
      </c>
    </row>
    <row r="25457" spans="1:16" x14ac:dyDescent="0.25">
      <c r="A25457">
        <v>87389</v>
      </c>
      <c r="B25457" s="119" t="s">
        <v>17696</v>
      </c>
      <c r="C25457">
        <v>0</v>
      </c>
      <c r="E25457">
        <v>63</v>
      </c>
      <c r="F25457">
        <v>475610</v>
      </c>
      <c r="G25457">
        <v>36</v>
      </c>
      <c r="H25457">
        <v>666664</v>
      </c>
      <c r="I25457" s="119" t="s">
        <v>16</v>
      </c>
      <c r="J25457" s="119" t="s">
        <v>222</v>
      </c>
      <c r="K25457" s="1">
        <v>46255.758941458334</v>
      </c>
      <c r="L25457">
        <v>22</v>
      </c>
      <c r="M25457">
        <v>4</v>
      </c>
      <c r="N25457">
        <v>4</v>
      </c>
      <c r="O25457">
        <v>1</v>
      </c>
      <c r="P25457" s="119" t="s">
        <v>20254</v>
      </c>
    </row>
    <row r="25458" spans="1:16" x14ac:dyDescent="0.25">
      <c r="A25458">
        <v>87390</v>
      </c>
      <c r="B25458" s="119" t="s">
        <v>17697</v>
      </c>
      <c r="C25458">
        <v>0</v>
      </c>
      <c r="E25458">
        <v>22</v>
      </c>
      <c r="F25458">
        <v>340705</v>
      </c>
      <c r="G25458">
        <v>5</v>
      </c>
      <c r="H25458">
        <v>699994</v>
      </c>
      <c r="I25458" s="119" t="s">
        <v>6335</v>
      </c>
      <c r="J25458" s="119" t="s">
        <v>222</v>
      </c>
      <c r="K25458" s="1">
        <v>46255.758941458334</v>
      </c>
      <c r="L25458">
        <v>1</v>
      </c>
      <c r="M25458">
        <v>2</v>
      </c>
      <c r="N25458">
        <v>1</v>
      </c>
      <c r="O25458">
        <v>1</v>
      </c>
      <c r="P25458" s="119" t="s">
        <v>20254</v>
      </c>
    </row>
    <row r="25459" spans="1:16" x14ac:dyDescent="0.25">
      <c r="A25459">
        <v>87392</v>
      </c>
      <c r="B25459" s="119" t="s">
        <v>17698</v>
      </c>
      <c r="C25459">
        <v>0</v>
      </c>
      <c r="E25459">
        <v>38</v>
      </c>
      <c r="F25459">
        <v>207070</v>
      </c>
      <c r="G25459">
        <v>56</v>
      </c>
      <c r="H25459">
        <v>379974</v>
      </c>
      <c r="I25459" s="119" t="s">
        <v>16</v>
      </c>
      <c r="J25459" s="119" t="s">
        <v>222</v>
      </c>
      <c r="K25459" s="1">
        <v>46255.758941458334</v>
      </c>
      <c r="L25459">
        <v>18</v>
      </c>
      <c r="M25459">
        <v>7</v>
      </c>
      <c r="N25459">
        <v>5</v>
      </c>
      <c r="O25459">
        <v>2</v>
      </c>
      <c r="P25459" s="119" t="s">
        <v>20254</v>
      </c>
    </row>
    <row r="25460" spans="1:16" x14ac:dyDescent="0.25">
      <c r="A25460">
        <v>87394</v>
      </c>
      <c r="B25460" s="119" t="s">
        <v>17699</v>
      </c>
      <c r="C25460">
        <v>0</v>
      </c>
      <c r="E25460">
        <v>36</v>
      </c>
      <c r="F25460">
        <v>155555</v>
      </c>
      <c r="G25460">
        <v>20</v>
      </c>
      <c r="H25460">
        <v>299999</v>
      </c>
      <c r="I25460" s="119" t="s">
        <v>6335</v>
      </c>
      <c r="J25460" s="119" t="s">
        <v>222</v>
      </c>
      <c r="K25460" s="1">
        <v>46255.758941458334</v>
      </c>
      <c r="L25460">
        <v>0</v>
      </c>
      <c r="M25460">
        <v>3</v>
      </c>
      <c r="N25460">
        <v>0</v>
      </c>
      <c r="O25460">
        <v>1</v>
      </c>
      <c r="P25460" s="119" t="s">
        <v>20254</v>
      </c>
    </row>
    <row r="25461" spans="1:16" x14ac:dyDescent="0.25">
      <c r="A25461">
        <v>87395</v>
      </c>
      <c r="B25461" s="119" t="s">
        <v>17700</v>
      </c>
      <c r="C25461">
        <v>0</v>
      </c>
      <c r="E25461">
        <v>38</v>
      </c>
      <c r="F25461">
        <v>58178</v>
      </c>
      <c r="G25461">
        <v>11</v>
      </c>
      <c r="H25461">
        <v>249994</v>
      </c>
      <c r="I25461" s="119" t="s">
        <v>6335</v>
      </c>
      <c r="J25461" s="119" t="s">
        <v>222</v>
      </c>
      <c r="K25461" s="1">
        <v>46255.758941458334</v>
      </c>
      <c r="L25461">
        <v>0</v>
      </c>
      <c r="M25461">
        <v>6</v>
      </c>
      <c r="N25461">
        <v>0</v>
      </c>
      <c r="O25461">
        <v>1</v>
      </c>
      <c r="P25461" s="119" t="s">
        <v>20254</v>
      </c>
    </row>
    <row r="25462" spans="1:16" x14ac:dyDescent="0.25">
      <c r="A25462">
        <v>87400</v>
      </c>
      <c r="B25462" s="119" t="s">
        <v>17701</v>
      </c>
      <c r="C25462">
        <v>0</v>
      </c>
      <c r="E25462">
        <v>548</v>
      </c>
      <c r="F25462">
        <v>81599</v>
      </c>
      <c r="G25462">
        <v>9</v>
      </c>
      <c r="H25462">
        <v>249991</v>
      </c>
      <c r="I25462" s="119" t="s">
        <v>6335</v>
      </c>
      <c r="J25462" s="119" t="s">
        <v>222</v>
      </c>
      <c r="K25462" s="1">
        <v>46255.758941458334</v>
      </c>
      <c r="L25462">
        <v>0</v>
      </c>
      <c r="M25462">
        <v>3</v>
      </c>
      <c r="N25462">
        <v>0</v>
      </c>
      <c r="O25462">
        <v>1</v>
      </c>
      <c r="P25462" s="119" t="s">
        <v>20254</v>
      </c>
    </row>
    <row r="25463" spans="1:16" x14ac:dyDescent="0.25">
      <c r="A25463">
        <v>87405</v>
      </c>
      <c r="B25463" s="119" t="s">
        <v>17702</v>
      </c>
      <c r="C25463">
        <v>0</v>
      </c>
      <c r="E25463">
        <v>32</v>
      </c>
      <c r="F25463">
        <v>112771</v>
      </c>
      <c r="G25463">
        <v>61</v>
      </c>
      <c r="H25463">
        <v>219963</v>
      </c>
      <c r="I25463" s="119" t="s">
        <v>16</v>
      </c>
      <c r="J25463" s="119" t="s">
        <v>222</v>
      </c>
      <c r="K25463" s="1">
        <v>46255.758941458334</v>
      </c>
      <c r="L25463">
        <v>5</v>
      </c>
      <c r="M25463">
        <v>3</v>
      </c>
      <c r="N25463">
        <v>3</v>
      </c>
      <c r="O25463">
        <v>0</v>
      </c>
      <c r="P25463" s="119" t="s">
        <v>20254</v>
      </c>
    </row>
    <row r="25464" spans="1:16" x14ac:dyDescent="0.25">
      <c r="A25464">
        <v>87408</v>
      </c>
      <c r="B25464" s="119" t="s">
        <v>17703</v>
      </c>
      <c r="C25464">
        <v>0</v>
      </c>
      <c r="E25464">
        <v>38</v>
      </c>
      <c r="F25464">
        <v>120517</v>
      </c>
      <c r="G25464">
        <v>79</v>
      </c>
      <c r="H25464">
        <v>179578</v>
      </c>
      <c r="I25464" s="119" t="s">
        <v>16</v>
      </c>
      <c r="J25464" s="119" t="s">
        <v>222</v>
      </c>
      <c r="K25464" s="1">
        <v>46255.758941458334</v>
      </c>
      <c r="L25464">
        <v>4</v>
      </c>
      <c r="M25464">
        <v>1</v>
      </c>
      <c r="N25464">
        <v>3</v>
      </c>
      <c r="O25464">
        <v>0</v>
      </c>
      <c r="P25464" s="119" t="s">
        <v>20254</v>
      </c>
    </row>
    <row r="25465" spans="1:16" x14ac:dyDescent="0.25">
      <c r="A25465">
        <v>87409</v>
      </c>
      <c r="B25465" s="119" t="s">
        <v>17704</v>
      </c>
      <c r="C25465">
        <v>0</v>
      </c>
      <c r="E25465">
        <v>35</v>
      </c>
      <c r="F25465">
        <v>300101</v>
      </c>
      <c r="G25465">
        <v>44</v>
      </c>
      <c r="H25465">
        <v>450000</v>
      </c>
      <c r="I25465" s="119" t="s">
        <v>16</v>
      </c>
      <c r="J25465" s="119" t="s">
        <v>222</v>
      </c>
      <c r="K25465" s="1">
        <v>46255.758941458334</v>
      </c>
      <c r="L25465">
        <v>5</v>
      </c>
      <c r="M25465">
        <v>5</v>
      </c>
      <c r="N25465">
        <v>3</v>
      </c>
      <c r="O25465">
        <v>1</v>
      </c>
      <c r="P25465" s="119" t="s">
        <v>20254</v>
      </c>
    </row>
    <row r="25466" spans="1:16" x14ac:dyDescent="0.25">
      <c r="A25466">
        <v>87410</v>
      </c>
      <c r="B25466" s="119" t="s">
        <v>17705</v>
      </c>
      <c r="C25466">
        <v>0</v>
      </c>
      <c r="E25466">
        <v>1235</v>
      </c>
      <c r="F25466">
        <v>1006271</v>
      </c>
      <c r="G25466">
        <v>122</v>
      </c>
      <c r="H25466">
        <v>1649998</v>
      </c>
      <c r="I25466" s="119" t="s">
        <v>1909</v>
      </c>
      <c r="J25466" s="119" t="s">
        <v>222</v>
      </c>
      <c r="K25466" s="1">
        <v>46255.758941458334</v>
      </c>
      <c r="L25466">
        <v>8</v>
      </c>
      <c r="M25466">
        <v>14</v>
      </c>
      <c r="N25466">
        <v>2</v>
      </c>
      <c r="O25466">
        <v>5</v>
      </c>
      <c r="P25466" s="119" t="s">
        <v>20254</v>
      </c>
    </row>
    <row r="25467" spans="1:16" x14ac:dyDescent="0.25">
      <c r="A25467">
        <v>87412</v>
      </c>
      <c r="B25467" s="119" t="s">
        <v>17706</v>
      </c>
      <c r="C25467">
        <v>0</v>
      </c>
      <c r="E25467">
        <v>34</v>
      </c>
      <c r="F25467">
        <v>95009</v>
      </c>
      <c r="G25467">
        <v>67</v>
      </c>
      <c r="H25467">
        <v>179996</v>
      </c>
      <c r="I25467" s="119" t="s">
        <v>16</v>
      </c>
      <c r="J25467" s="119" t="s">
        <v>222</v>
      </c>
      <c r="K25467" s="1">
        <v>46255.758941458334</v>
      </c>
      <c r="L25467">
        <v>4</v>
      </c>
      <c r="M25467">
        <v>0</v>
      </c>
      <c r="N25467">
        <v>0</v>
      </c>
      <c r="O25467">
        <v>0</v>
      </c>
      <c r="P25467" s="119" t="s">
        <v>20254</v>
      </c>
    </row>
    <row r="25468" spans="1:16" x14ac:dyDescent="0.25">
      <c r="A25468">
        <v>87414</v>
      </c>
      <c r="B25468" s="119" t="s">
        <v>17707</v>
      </c>
      <c r="C25468">
        <v>0</v>
      </c>
      <c r="E25468">
        <v>34</v>
      </c>
      <c r="F25468">
        <v>100389</v>
      </c>
      <c r="G25468">
        <v>60</v>
      </c>
      <c r="H25468">
        <v>240665</v>
      </c>
      <c r="I25468" s="119" t="s">
        <v>16</v>
      </c>
      <c r="J25468" s="119" t="s">
        <v>222</v>
      </c>
      <c r="K25468" s="1">
        <v>46255.758941458334</v>
      </c>
      <c r="L25468">
        <v>3</v>
      </c>
      <c r="M25468">
        <v>3</v>
      </c>
      <c r="N25468">
        <v>0</v>
      </c>
      <c r="O25468">
        <v>0</v>
      </c>
      <c r="P25468" s="119" t="s">
        <v>20254</v>
      </c>
    </row>
    <row r="25469" spans="1:16" x14ac:dyDescent="0.25">
      <c r="A25469">
        <v>87419</v>
      </c>
      <c r="B25469" s="119" t="s">
        <v>17708</v>
      </c>
      <c r="C25469">
        <v>0</v>
      </c>
      <c r="E25469">
        <v>36</v>
      </c>
      <c r="F25469">
        <v>440012</v>
      </c>
      <c r="G25469">
        <v>23</v>
      </c>
      <c r="H25469">
        <v>649998</v>
      </c>
      <c r="I25469" s="119" t="s">
        <v>16</v>
      </c>
      <c r="J25469" s="119" t="s">
        <v>222</v>
      </c>
      <c r="K25469" s="1">
        <v>46255.758941458334</v>
      </c>
      <c r="L25469">
        <v>3</v>
      </c>
      <c r="M25469">
        <v>2</v>
      </c>
      <c r="N25469">
        <v>0</v>
      </c>
      <c r="O25469">
        <v>1</v>
      </c>
      <c r="P25469" s="119" t="s">
        <v>20254</v>
      </c>
    </row>
    <row r="25470" spans="1:16" x14ac:dyDescent="0.25">
      <c r="A25470">
        <v>87421</v>
      </c>
      <c r="B25470" s="119" t="s">
        <v>17709</v>
      </c>
      <c r="C25470">
        <v>0</v>
      </c>
      <c r="E25470">
        <v>37</v>
      </c>
      <c r="F25470">
        <v>800033</v>
      </c>
      <c r="G25470">
        <v>18</v>
      </c>
      <c r="H25470">
        <v>1569900</v>
      </c>
      <c r="I25470" s="119" t="s">
        <v>6335</v>
      </c>
      <c r="J25470" s="119" t="s">
        <v>222</v>
      </c>
      <c r="K25470" s="1">
        <v>46255.758941458334</v>
      </c>
      <c r="L25470">
        <v>0</v>
      </c>
      <c r="M25470">
        <v>2</v>
      </c>
      <c r="N25470">
        <v>0</v>
      </c>
      <c r="O25470">
        <v>1</v>
      </c>
      <c r="P25470" s="119" t="s">
        <v>20254</v>
      </c>
    </row>
    <row r="25471" spans="1:16" x14ac:dyDescent="0.25">
      <c r="A25471">
        <v>87424</v>
      </c>
      <c r="B25471" s="119" t="s">
        <v>17710</v>
      </c>
      <c r="C25471">
        <v>0</v>
      </c>
      <c r="E25471">
        <v>1398</v>
      </c>
      <c r="F25471">
        <v>133302</v>
      </c>
      <c r="G25471">
        <v>271</v>
      </c>
      <c r="H25471">
        <v>177777</v>
      </c>
      <c r="I25471" s="119" t="s">
        <v>1909</v>
      </c>
      <c r="J25471" s="119" t="s">
        <v>222</v>
      </c>
      <c r="K25471" s="1">
        <v>46255.758941458334</v>
      </c>
      <c r="L25471">
        <v>11</v>
      </c>
      <c r="M25471">
        <v>13</v>
      </c>
      <c r="N25471">
        <v>7</v>
      </c>
      <c r="O25471">
        <v>3</v>
      </c>
      <c r="P25471" s="119" t="s">
        <v>20254</v>
      </c>
    </row>
    <row r="25472" spans="1:16" x14ac:dyDescent="0.25">
      <c r="A25472">
        <v>87426</v>
      </c>
      <c r="B25472" s="119" t="s">
        <v>17711</v>
      </c>
      <c r="C25472">
        <v>0</v>
      </c>
      <c r="E25472">
        <v>1222</v>
      </c>
      <c r="F25472">
        <v>330005</v>
      </c>
      <c r="G25472">
        <v>69</v>
      </c>
      <c r="H25472">
        <v>448997</v>
      </c>
      <c r="I25472" s="119" t="s">
        <v>1909</v>
      </c>
      <c r="J25472" s="119" t="s">
        <v>222</v>
      </c>
      <c r="K25472" s="1">
        <v>46255.758941458334</v>
      </c>
      <c r="L25472">
        <v>28</v>
      </c>
      <c r="M25472">
        <v>24</v>
      </c>
      <c r="N25472">
        <v>17</v>
      </c>
      <c r="O25472">
        <v>2</v>
      </c>
      <c r="P25472" s="119" t="s">
        <v>20254</v>
      </c>
    </row>
    <row r="25473" spans="1:16" x14ac:dyDescent="0.25">
      <c r="A25473">
        <v>87434</v>
      </c>
      <c r="B25473" s="119" t="s">
        <v>17712</v>
      </c>
      <c r="C25473">
        <v>0</v>
      </c>
      <c r="E25473">
        <v>1195</v>
      </c>
      <c r="F25473">
        <v>42656</v>
      </c>
      <c r="G25473">
        <v>160</v>
      </c>
      <c r="H25473">
        <v>99999</v>
      </c>
      <c r="I25473" s="119" t="s">
        <v>1909</v>
      </c>
      <c r="J25473" s="119" t="s">
        <v>222</v>
      </c>
      <c r="K25473" s="1">
        <v>46255.758941458334</v>
      </c>
      <c r="L25473">
        <v>25</v>
      </c>
      <c r="M25473">
        <v>5</v>
      </c>
      <c r="N25473">
        <v>9</v>
      </c>
      <c r="O25473">
        <v>1</v>
      </c>
      <c r="P25473" s="119" t="s">
        <v>20254</v>
      </c>
    </row>
    <row r="25474" spans="1:16" x14ac:dyDescent="0.25">
      <c r="A25474">
        <v>87435</v>
      </c>
      <c r="B25474" s="119" t="s">
        <v>17713</v>
      </c>
      <c r="C25474">
        <v>0</v>
      </c>
      <c r="E25474">
        <v>32</v>
      </c>
      <c r="F25474">
        <v>116877</v>
      </c>
      <c r="G25474">
        <v>70</v>
      </c>
      <c r="H25474">
        <v>225025</v>
      </c>
      <c r="I25474" s="119" t="s">
        <v>16</v>
      </c>
      <c r="J25474" s="119" t="s">
        <v>222</v>
      </c>
      <c r="K25474" s="1">
        <v>46255.758941458334</v>
      </c>
      <c r="L25474">
        <v>22</v>
      </c>
      <c r="M25474">
        <v>3</v>
      </c>
      <c r="N25474">
        <v>5</v>
      </c>
      <c r="O25474">
        <v>2</v>
      </c>
      <c r="P25474" s="119" t="s">
        <v>20254</v>
      </c>
    </row>
    <row r="25475" spans="1:16" x14ac:dyDescent="0.25">
      <c r="A25475">
        <v>87436</v>
      </c>
      <c r="B25475" s="119" t="s">
        <v>17714</v>
      </c>
      <c r="C25475">
        <v>0</v>
      </c>
      <c r="E25475">
        <v>18</v>
      </c>
      <c r="F25475">
        <v>157642</v>
      </c>
      <c r="G25475">
        <v>71</v>
      </c>
      <c r="H25475">
        <v>249998</v>
      </c>
      <c r="I25475" s="119" t="s">
        <v>16</v>
      </c>
      <c r="J25475" s="119" t="s">
        <v>222</v>
      </c>
      <c r="K25475" s="1">
        <v>46255.758941458334</v>
      </c>
      <c r="L25475">
        <v>5</v>
      </c>
      <c r="M25475">
        <v>3</v>
      </c>
      <c r="N25475">
        <v>3</v>
      </c>
      <c r="O25475">
        <v>1</v>
      </c>
      <c r="P25475" s="119" t="s">
        <v>20254</v>
      </c>
    </row>
    <row r="25476" spans="1:16" x14ac:dyDescent="0.25">
      <c r="A25476">
        <v>87440</v>
      </c>
      <c r="B25476" s="119" t="s">
        <v>17715</v>
      </c>
      <c r="C25476">
        <v>0</v>
      </c>
      <c r="E25476">
        <v>24</v>
      </c>
      <c r="F25476">
        <v>179602</v>
      </c>
      <c r="G25476">
        <v>31</v>
      </c>
      <c r="H25476">
        <v>302076</v>
      </c>
      <c r="I25476" s="119" t="s">
        <v>16</v>
      </c>
      <c r="J25476" s="119" t="s">
        <v>222</v>
      </c>
      <c r="K25476" s="1">
        <v>46255.758941458334</v>
      </c>
      <c r="L25476">
        <v>6</v>
      </c>
      <c r="M25476">
        <v>1</v>
      </c>
      <c r="N25476">
        <v>3</v>
      </c>
      <c r="O25476">
        <v>0</v>
      </c>
      <c r="P25476" s="119" t="s">
        <v>20254</v>
      </c>
    </row>
    <row r="25477" spans="1:16" x14ac:dyDescent="0.25">
      <c r="A25477">
        <v>87447</v>
      </c>
      <c r="B25477" s="119" t="s">
        <v>17716</v>
      </c>
      <c r="C25477">
        <v>0</v>
      </c>
      <c r="E25477">
        <v>58</v>
      </c>
      <c r="F25477">
        <v>480191</v>
      </c>
      <c r="G25477">
        <v>50</v>
      </c>
      <c r="H25477">
        <v>1006558</v>
      </c>
      <c r="I25477" s="119" t="s">
        <v>16</v>
      </c>
      <c r="J25477" s="119" t="s">
        <v>222</v>
      </c>
      <c r="K25477" s="1">
        <v>46255.758941458334</v>
      </c>
      <c r="L25477">
        <v>17</v>
      </c>
      <c r="M25477">
        <v>6</v>
      </c>
      <c r="N25477">
        <v>7</v>
      </c>
      <c r="O25477">
        <v>1</v>
      </c>
      <c r="P25477" s="119" t="s">
        <v>20254</v>
      </c>
    </row>
    <row r="25478" spans="1:16" x14ac:dyDescent="0.25">
      <c r="A25478">
        <v>87448</v>
      </c>
      <c r="B25478" s="119" t="s">
        <v>17717</v>
      </c>
      <c r="C25478">
        <v>0</v>
      </c>
      <c r="E25478">
        <v>28</v>
      </c>
      <c r="F25478">
        <v>127640</v>
      </c>
      <c r="G25478">
        <v>70</v>
      </c>
      <c r="H25478">
        <v>209998</v>
      </c>
      <c r="I25478" s="119" t="s">
        <v>16</v>
      </c>
      <c r="J25478" s="119" t="s">
        <v>222</v>
      </c>
      <c r="K25478" s="1">
        <v>46255.758941458334</v>
      </c>
      <c r="L25478">
        <v>8</v>
      </c>
      <c r="M25478">
        <v>5</v>
      </c>
      <c r="N25478">
        <v>2</v>
      </c>
      <c r="O25478">
        <v>1</v>
      </c>
      <c r="P25478" s="119" t="s">
        <v>20254</v>
      </c>
    </row>
    <row r="25479" spans="1:16" x14ac:dyDescent="0.25">
      <c r="A25479">
        <v>87450</v>
      </c>
      <c r="B25479" s="119" t="s">
        <v>17718</v>
      </c>
      <c r="C25479">
        <v>0</v>
      </c>
      <c r="E25479">
        <v>36</v>
      </c>
      <c r="F25479">
        <v>210003</v>
      </c>
      <c r="G25479">
        <v>8</v>
      </c>
      <c r="H25479">
        <v>489993</v>
      </c>
      <c r="I25479" s="119" t="s">
        <v>6335</v>
      </c>
      <c r="J25479" s="119" t="s">
        <v>222</v>
      </c>
      <c r="K25479" s="1">
        <v>46255.758941458334</v>
      </c>
      <c r="L25479">
        <v>1</v>
      </c>
      <c r="M25479">
        <v>3</v>
      </c>
      <c r="N25479">
        <v>1</v>
      </c>
      <c r="O25479">
        <v>1</v>
      </c>
      <c r="P25479" s="119" t="s">
        <v>20254</v>
      </c>
    </row>
    <row r="25480" spans="1:16" x14ac:dyDescent="0.25">
      <c r="A25480">
        <v>87451</v>
      </c>
      <c r="B25480" s="119" t="s">
        <v>17719</v>
      </c>
      <c r="C25480">
        <v>0</v>
      </c>
      <c r="E25480">
        <v>318</v>
      </c>
      <c r="F25480">
        <v>1860001</v>
      </c>
      <c r="G25480">
        <v>79</v>
      </c>
      <c r="H25480">
        <v>2039000</v>
      </c>
      <c r="I25480" s="119" t="s">
        <v>1909</v>
      </c>
      <c r="J25480" s="119" t="s">
        <v>222</v>
      </c>
      <c r="K25480" s="1">
        <v>46255.758941458334</v>
      </c>
      <c r="L25480">
        <v>3</v>
      </c>
      <c r="M25480">
        <v>6</v>
      </c>
      <c r="N25480">
        <v>0</v>
      </c>
      <c r="O25480">
        <v>1</v>
      </c>
      <c r="P25480" s="119" t="s">
        <v>20254</v>
      </c>
    </row>
    <row r="25481" spans="1:16" x14ac:dyDescent="0.25">
      <c r="A25481">
        <v>87452</v>
      </c>
      <c r="B25481" s="119" t="s">
        <v>17720</v>
      </c>
      <c r="C25481">
        <v>0</v>
      </c>
      <c r="E25481">
        <v>1159</v>
      </c>
      <c r="F25481">
        <v>800004</v>
      </c>
      <c r="G25481">
        <v>193</v>
      </c>
      <c r="H25481">
        <v>1000000</v>
      </c>
      <c r="I25481" s="119" t="s">
        <v>1909</v>
      </c>
      <c r="J25481" s="119" t="s">
        <v>222</v>
      </c>
      <c r="K25481" s="1">
        <v>46255.758941458334</v>
      </c>
      <c r="L25481">
        <v>3</v>
      </c>
      <c r="M25481">
        <v>8</v>
      </c>
      <c r="N25481">
        <v>1</v>
      </c>
      <c r="O25481">
        <v>6</v>
      </c>
      <c r="P25481" s="119" t="s">
        <v>20254</v>
      </c>
    </row>
    <row r="25482" spans="1:16" x14ac:dyDescent="0.25">
      <c r="A25482">
        <v>87457</v>
      </c>
      <c r="B25482" s="119" t="s">
        <v>17721</v>
      </c>
      <c r="C25482">
        <v>0</v>
      </c>
      <c r="E25482">
        <v>40</v>
      </c>
      <c r="F25482">
        <v>420210</v>
      </c>
      <c r="G25482">
        <v>29</v>
      </c>
      <c r="H25482">
        <v>819996</v>
      </c>
      <c r="I25482" s="119" t="s">
        <v>16</v>
      </c>
      <c r="J25482" s="119" t="s">
        <v>222</v>
      </c>
      <c r="K25482" s="1">
        <v>46255.758941458334</v>
      </c>
      <c r="L25482">
        <v>17</v>
      </c>
      <c r="M25482">
        <v>5</v>
      </c>
      <c r="N25482">
        <v>6</v>
      </c>
      <c r="O25482">
        <v>1</v>
      </c>
      <c r="P25482" s="119" t="s">
        <v>20254</v>
      </c>
    </row>
    <row r="25483" spans="1:16" x14ac:dyDescent="0.25">
      <c r="A25483">
        <v>87459</v>
      </c>
      <c r="B25483" s="119" t="s">
        <v>17722</v>
      </c>
      <c r="C25483">
        <v>0</v>
      </c>
      <c r="E25483">
        <v>73</v>
      </c>
      <c r="F25483">
        <v>950035</v>
      </c>
      <c r="G25483">
        <v>35</v>
      </c>
      <c r="H25483">
        <v>1600028</v>
      </c>
      <c r="I25483" s="119" t="s">
        <v>16</v>
      </c>
      <c r="J25483" s="119" t="s">
        <v>222</v>
      </c>
      <c r="K25483" s="1">
        <v>46255.758941458334</v>
      </c>
      <c r="L25483">
        <v>10</v>
      </c>
      <c r="M25483">
        <v>4</v>
      </c>
      <c r="N25483">
        <v>3</v>
      </c>
      <c r="O25483">
        <v>0</v>
      </c>
      <c r="P25483" s="119" t="s">
        <v>20254</v>
      </c>
    </row>
    <row r="25484" spans="1:16" x14ac:dyDescent="0.25">
      <c r="A25484">
        <v>87460</v>
      </c>
      <c r="B25484" s="119" t="s">
        <v>17723</v>
      </c>
      <c r="C25484">
        <v>0</v>
      </c>
      <c r="E25484">
        <v>693</v>
      </c>
      <c r="F25484">
        <v>229998</v>
      </c>
      <c r="G25484">
        <v>137</v>
      </c>
      <c r="H25484">
        <v>329997</v>
      </c>
      <c r="I25484" s="119" t="s">
        <v>1909</v>
      </c>
      <c r="J25484" s="119" t="s">
        <v>222</v>
      </c>
      <c r="K25484" s="1">
        <v>46255.758941458334</v>
      </c>
      <c r="L25484">
        <v>6</v>
      </c>
      <c r="M25484">
        <v>7</v>
      </c>
      <c r="N25484">
        <v>0</v>
      </c>
      <c r="O25484">
        <v>3</v>
      </c>
      <c r="P25484" s="119" t="s">
        <v>20254</v>
      </c>
    </row>
    <row r="25485" spans="1:16" x14ac:dyDescent="0.25">
      <c r="A25485">
        <v>87470</v>
      </c>
      <c r="B25485" s="119" t="s">
        <v>17724</v>
      </c>
      <c r="C25485">
        <v>0</v>
      </c>
      <c r="E25485">
        <v>55</v>
      </c>
      <c r="F25485">
        <v>738049</v>
      </c>
      <c r="G25485">
        <v>10</v>
      </c>
      <c r="H25485">
        <v>1599993</v>
      </c>
      <c r="I25485" s="119" t="s">
        <v>6335</v>
      </c>
      <c r="J25485" s="119" t="s">
        <v>222</v>
      </c>
      <c r="K25485" s="1">
        <v>46255.758941458334</v>
      </c>
      <c r="L25485">
        <v>1</v>
      </c>
      <c r="M25485">
        <v>4</v>
      </c>
      <c r="N25485">
        <v>0</v>
      </c>
      <c r="O25485">
        <v>1</v>
      </c>
      <c r="P25485" s="119" t="s">
        <v>20254</v>
      </c>
    </row>
    <row r="25486" spans="1:16" x14ac:dyDescent="0.25">
      <c r="A25486">
        <v>87471</v>
      </c>
      <c r="B25486" s="119" t="s">
        <v>17725</v>
      </c>
      <c r="C25486">
        <v>0</v>
      </c>
      <c r="E25486">
        <v>2478</v>
      </c>
      <c r="F25486">
        <v>10025</v>
      </c>
      <c r="G25486">
        <v>2852</v>
      </c>
      <c r="H25486">
        <v>12303</v>
      </c>
      <c r="I25486" s="119" t="s">
        <v>6335</v>
      </c>
      <c r="J25486" s="119" t="s">
        <v>222</v>
      </c>
      <c r="K25486" s="1">
        <v>46255.758941458334</v>
      </c>
      <c r="L25486">
        <v>463</v>
      </c>
      <c r="M25486">
        <v>77</v>
      </c>
      <c r="N25486">
        <v>4</v>
      </c>
      <c r="O25486">
        <v>56</v>
      </c>
      <c r="P25486" s="119" t="s">
        <v>20254</v>
      </c>
    </row>
    <row r="25487" spans="1:16" x14ac:dyDescent="0.25">
      <c r="A25487">
        <v>87474</v>
      </c>
      <c r="B25487" s="119" t="s">
        <v>17726</v>
      </c>
      <c r="C25487">
        <v>0</v>
      </c>
      <c r="E25487">
        <v>46</v>
      </c>
      <c r="F25487">
        <v>420463</v>
      </c>
      <c r="G25487">
        <v>48</v>
      </c>
      <c r="H25487">
        <v>689987</v>
      </c>
      <c r="I25487" s="119" t="s">
        <v>16</v>
      </c>
      <c r="J25487" s="119" t="s">
        <v>222</v>
      </c>
      <c r="K25487" s="1">
        <v>46255.758941458334</v>
      </c>
      <c r="L25487">
        <v>8</v>
      </c>
      <c r="M25487">
        <v>7</v>
      </c>
      <c r="N25487">
        <v>1</v>
      </c>
      <c r="O25487">
        <v>0</v>
      </c>
      <c r="P25487" s="119" t="s">
        <v>20254</v>
      </c>
    </row>
    <row r="25488" spans="1:16" x14ac:dyDescent="0.25">
      <c r="A25488">
        <v>87475</v>
      </c>
      <c r="B25488" s="119" t="s">
        <v>17727</v>
      </c>
      <c r="C25488">
        <v>0</v>
      </c>
      <c r="E25488">
        <v>292</v>
      </c>
      <c r="F25488">
        <v>39000</v>
      </c>
      <c r="G25488">
        <v>78</v>
      </c>
      <c r="H25488">
        <v>51989</v>
      </c>
      <c r="I25488" s="119" t="s">
        <v>6335</v>
      </c>
      <c r="J25488" s="119" t="s">
        <v>222</v>
      </c>
      <c r="K25488" s="1">
        <v>46255.758941458334</v>
      </c>
      <c r="L25488">
        <v>0</v>
      </c>
      <c r="M25488">
        <v>7</v>
      </c>
      <c r="N25488">
        <v>0</v>
      </c>
      <c r="O25488">
        <v>1</v>
      </c>
      <c r="P25488" s="119" t="s">
        <v>20254</v>
      </c>
    </row>
    <row r="25489" spans="1:16" x14ac:dyDescent="0.25">
      <c r="A25489">
        <v>87493</v>
      </c>
      <c r="B25489" s="119" t="s">
        <v>17728</v>
      </c>
      <c r="C25489">
        <v>0</v>
      </c>
      <c r="E25489">
        <v>778</v>
      </c>
      <c r="F25489">
        <v>9958</v>
      </c>
      <c r="G25489">
        <v>762</v>
      </c>
      <c r="H25489">
        <v>11027</v>
      </c>
      <c r="I25489" s="119" t="s">
        <v>7033</v>
      </c>
      <c r="J25489" s="119" t="s">
        <v>13431</v>
      </c>
      <c r="K25489" s="1">
        <v>46255.758941458334</v>
      </c>
      <c r="L25489">
        <v>34</v>
      </c>
      <c r="M25489">
        <v>16</v>
      </c>
      <c r="N25489">
        <v>1</v>
      </c>
      <c r="O25489">
        <v>5</v>
      </c>
      <c r="P25489" s="119" t="s">
        <v>20254</v>
      </c>
    </row>
    <row r="25490" spans="1:16" x14ac:dyDescent="0.25">
      <c r="A25490">
        <v>87495</v>
      </c>
      <c r="B25490" s="119" t="s">
        <v>17729</v>
      </c>
      <c r="C25490">
        <v>0</v>
      </c>
      <c r="E25490">
        <v>1058</v>
      </c>
      <c r="F25490">
        <v>2320642</v>
      </c>
      <c r="G25490">
        <v>33</v>
      </c>
      <c r="H25490">
        <v>2999999</v>
      </c>
      <c r="I25490" s="119" t="s">
        <v>7033</v>
      </c>
      <c r="J25490" s="119" t="s">
        <v>13431</v>
      </c>
      <c r="K25490" s="1">
        <v>46255.758941458334</v>
      </c>
      <c r="L25490">
        <v>2</v>
      </c>
      <c r="M25490">
        <v>3</v>
      </c>
      <c r="N25490">
        <v>0</v>
      </c>
      <c r="O25490">
        <v>0</v>
      </c>
      <c r="P25490" s="119" t="s">
        <v>20254</v>
      </c>
    </row>
    <row r="25491" spans="1:16" x14ac:dyDescent="0.25">
      <c r="A25491">
        <v>87496</v>
      </c>
      <c r="B25491" s="119" t="s">
        <v>17730</v>
      </c>
      <c r="C25491">
        <v>0</v>
      </c>
      <c r="E25491">
        <v>954</v>
      </c>
      <c r="F25491">
        <v>71500</v>
      </c>
      <c r="G25491">
        <v>467</v>
      </c>
      <c r="H25491">
        <v>89889</v>
      </c>
      <c r="I25491" s="119" t="s">
        <v>7033</v>
      </c>
      <c r="J25491" s="119" t="s">
        <v>13431</v>
      </c>
      <c r="K25491" s="1">
        <v>46255.758941458334</v>
      </c>
      <c r="L25491">
        <v>82</v>
      </c>
      <c r="M25491">
        <v>71</v>
      </c>
      <c r="N25491">
        <v>15</v>
      </c>
      <c r="O25491">
        <v>10</v>
      </c>
      <c r="P25491" s="119" t="s">
        <v>20254</v>
      </c>
    </row>
    <row r="25492" spans="1:16" x14ac:dyDescent="0.25">
      <c r="A25492">
        <v>87497</v>
      </c>
      <c r="B25492" s="119" t="s">
        <v>17731</v>
      </c>
      <c r="C25492">
        <v>0</v>
      </c>
      <c r="E25492">
        <v>183</v>
      </c>
      <c r="F25492">
        <v>89102</v>
      </c>
      <c r="G25492">
        <v>215</v>
      </c>
      <c r="H25492">
        <v>184678</v>
      </c>
      <c r="I25492" s="119" t="s">
        <v>7033</v>
      </c>
      <c r="J25492" s="119" t="s">
        <v>13431</v>
      </c>
      <c r="K25492" s="1">
        <v>46255.758941458334</v>
      </c>
      <c r="L25492">
        <v>8</v>
      </c>
      <c r="M25492">
        <v>8</v>
      </c>
      <c r="N25492">
        <v>2</v>
      </c>
      <c r="O25492">
        <v>4</v>
      </c>
      <c r="P25492" s="119" t="s">
        <v>20254</v>
      </c>
    </row>
    <row r="25493" spans="1:16" x14ac:dyDescent="0.25">
      <c r="A25493">
        <v>87502</v>
      </c>
      <c r="B25493" s="119" t="s">
        <v>17732</v>
      </c>
      <c r="C25493">
        <v>0</v>
      </c>
      <c r="E25493">
        <v>170</v>
      </c>
      <c r="F25493">
        <v>20000002</v>
      </c>
      <c r="G25493">
        <v>1</v>
      </c>
      <c r="H25493">
        <v>100000000</v>
      </c>
      <c r="I25493" s="119" t="s">
        <v>7033</v>
      </c>
      <c r="J25493" s="119" t="s">
        <v>13431</v>
      </c>
      <c r="K25493" s="1">
        <v>46255.758941458334</v>
      </c>
      <c r="L25493">
        <v>4</v>
      </c>
      <c r="M25493">
        <v>0</v>
      </c>
      <c r="N25493">
        <v>1</v>
      </c>
      <c r="O25493">
        <v>0</v>
      </c>
      <c r="P25493" s="119" t="s">
        <v>20254</v>
      </c>
    </row>
    <row r="25494" spans="1:16" x14ac:dyDescent="0.25">
      <c r="A25494">
        <v>87503</v>
      </c>
      <c r="B25494" s="119" t="s">
        <v>17733</v>
      </c>
      <c r="C25494">
        <v>0</v>
      </c>
      <c r="E25494">
        <v>670</v>
      </c>
      <c r="F25494">
        <v>16944</v>
      </c>
      <c r="G25494">
        <v>381</v>
      </c>
      <c r="H25494">
        <v>29767</v>
      </c>
      <c r="I25494" s="119" t="s">
        <v>7033</v>
      </c>
      <c r="J25494" s="119" t="s">
        <v>13431</v>
      </c>
      <c r="K25494" s="1">
        <v>46255.758941458334</v>
      </c>
      <c r="L25494">
        <v>10</v>
      </c>
      <c r="M25494">
        <v>9</v>
      </c>
      <c r="N25494">
        <v>3</v>
      </c>
      <c r="O25494">
        <v>2</v>
      </c>
      <c r="P25494" s="119" t="s">
        <v>20254</v>
      </c>
    </row>
    <row r="25495" spans="1:16" x14ac:dyDescent="0.25">
      <c r="A25495">
        <v>87508</v>
      </c>
      <c r="B25495" s="119" t="s">
        <v>17734</v>
      </c>
      <c r="C25495">
        <v>0</v>
      </c>
      <c r="E25495">
        <v>535</v>
      </c>
      <c r="F25495">
        <v>245149</v>
      </c>
      <c r="G25495">
        <v>85</v>
      </c>
      <c r="H25495">
        <v>358574</v>
      </c>
      <c r="I25495" s="119" t="s">
        <v>7033</v>
      </c>
      <c r="J25495" s="119" t="s">
        <v>13431</v>
      </c>
      <c r="K25495" s="1">
        <v>46255.758941458334</v>
      </c>
      <c r="L25495">
        <v>11</v>
      </c>
      <c r="M25495">
        <v>5</v>
      </c>
      <c r="N25495">
        <v>1</v>
      </c>
      <c r="O25495">
        <v>0</v>
      </c>
      <c r="P25495" s="119" t="s">
        <v>20254</v>
      </c>
    </row>
    <row r="25496" spans="1:16" x14ac:dyDescent="0.25">
      <c r="A25496">
        <v>87511</v>
      </c>
      <c r="B25496" s="119" t="s">
        <v>17735</v>
      </c>
      <c r="C25496">
        <v>0</v>
      </c>
      <c r="E25496">
        <v>72</v>
      </c>
      <c r="F25496">
        <v>8000005</v>
      </c>
      <c r="G25496">
        <v>9</v>
      </c>
      <c r="H25496">
        <v>12899999</v>
      </c>
      <c r="I25496" s="119" t="s">
        <v>7033</v>
      </c>
      <c r="J25496" s="119" t="s">
        <v>13431</v>
      </c>
      <c r="K25496" s="1">
        <v>46255.758941458334</v>
      </c>
      <c r="L25496">
        <v>1</v>
      </c>
      <c r="M25496">
        <v>0</v>
      </c>
      <c r="N25496">
        <v>0</v>
      </c>
      <c r="O25496">
        <v>0</v>
      </c>
      <c r="P25496" s="119" t="s">
        <v>20254</v>
      </c>
    </row>
    <row r="25497" spans="1:16" x14ac:dyDescent="0.25">
      <c r="A25497">
        <v>87512</v>
      </c>
      <c r="B25497" s="119" t="s">
        <v>17736</v>
      </c>
      <c r="C25497">
        <v>0</v>
      </c>
      <c r="E25497">
        <v>40</v>
      </c>
      <c r="F25497">
        <v>5200125</v>
      </c>
      <c r="G25497">
        <v>1</v>
      </c>
      <c r="H25497">
        <v>32000000</v>
      </c>
      <c r="I25497" s="119" t="s">
        <v>7033</v>
      </c>
      <c r="J25497" s="119" t="s">
        <v>13431</v>
      </c>
      <c r="K25497" s="1">
        <v>46255.758941458334</v>
      </c>
      <c r="L25497">
        <v>3</v>
      </c>
      <c r="M25497">
        <v>0</v>
      </c>
      <c r="N25497">
        <v>1</v>
      </c>
      <c r="O25497">
        <v>0</v>
      </c>
      <c r="P25497" s="119" t="s">
        <v>20254</v>
      </c>
    </row>
    <row r="25498" spans="1:16" x14ac:dyDescent="0.25">
      <c r="A25498">
        <v>87515</v>
      </c>
      <c r="B25498" s="119" t="s">
        <v>17737</v>
      </c>
      <c r="C25498">
        <v>0</v>
      </c>
      <c r="E25498">
        <v>1027</v>
      </c>
      <c r="F25498">
        <v>279492</v>
      </c>
      <c r="G25498">
        <v>116</v>
      </c>
      <c r="H25498">
        <v>367088</v>
      </c>
      <c r="I25498" s="119" t="s">
        <v>1909</v>
      </c>
      <c r="J25498" s="119" t="s">
        <v>222</v>
      </c>
      <c r="K25498" s="1">
        <v>46255.758941458334</v>
      </c>
      <c r="L25498">
        <v>79</v>
      </c>
      <c r="M25498">
        <v>21</v>
      </c>
      <c r="N25498">
        <v>13</v>
      </c>
      <c r="O25498">
        <v>3</v>
      </c>
      <c r="P25498" s="119" t="s">
        <v>20254</v>
      </c>
    </row>
    <row r="25499" spans="1:16" x14ac:dyDescent="0.25">
      <c r="A25499">
        <v>87516</v>
      </c>
      <c r="B25499" s="119" t="s">
        <v>17738</v>
      </c>
      <c r="C25499">
        <v>0</v>
      </c>
      <c r="E25499">
        <v>35</v>
      </c>
      <c r="F25499">
        <v>500021</v>
      </c>
      <c r="G25499">
        <v>57</v>
      </c>
      <c r="H25499">
        <v>779991</v>
      </c>
      <c r="I25499" s="119" t="s">
        <v>7033</v>
      </c>
      <c r="J25499" s="119" t="s">
        <v>13431</v>
      </c>
      <c r="K25499" s="1">
        <v>46255.758941458334</v>
      </c>
      <c r="L25499">
        <v>2</v>
      </c>
      <c r="M25499">
        <v>4</v>
      </c>
      <c r="N25499">
        <v>0</v>
      </c>
      <c r="O25499">
        <v>1</v>
      </c>
      <c r="P25499" s="119" t="s">
        <v>20254</v>
      </c>
    </row>
    <row r="25500" spans="1:16" x14ac:dyDescent="0.25">
      <c r="A25500">
        <v>87518</v>
      </c>
      <c r="B25500" s="119" t="s">
        <v>17739</v>
      </c>
      <c r="C25500">
        <v>0</v>
      </c>
      <c r="E25500">
        <v>2860</v>
      </c>
      <c r="F25500">
        <v>4242</v>
      </c>
      <c r="G25500">
        <v>4361</v>
      </c>
      <c r="H25500">
        <v>5984</v>
      </c>
      <c r="I25500" s="119" t="s">
        <v>7033</v>
      </c>
      <c r="J25500" s="119" t="s">
        <v>13431</v>
      </c>
      <c r="K25500" s="1">
        <v>46255.758941458334</v>
      </c>
      <c r="L25500">
        <v>56</v>
      </c>
      <c r="M25500">
        <v>17</v>
      </c>
      <c r="N25500">
        <v>42</v>
      </c>
      <c r="O25500">
        <v>3</v>
      </c>
      <c r="P25500" s="119" t="s">
        <v>20254</v>
      </c>
    </row>
    <row r="25501" spans="1:16" x14ac:dyDescent="0.25">
      <c r="A25501">
        <v>87525</v>
      </c>
      <c r="B25501" s="119" t="s">
        <v>17740</v>
      </c>
      <c r="C25501">
        <v>0</v>
      </c>
      <c r="E25501">
        <v>295</v>
      </c>
      <c r="F25501">
        <v>4001033</v>
      </c>
      <c r="G25501">
        <v>27</v>
      </c>
      <c r="H25501">
        <v>7299998</v>
      </c>
      <c r="I25501" s="119" t="s">
        <v>7033</v>
      </c>
      <c r="J25501" s="119" t="s">
        <v>13431</v>
      </c>
      <c r="K25501" s="1">
        <v>46255.758941458334</v>
      </c>
      <c r="L25501">
        <v>0</v>
      </c>
      <c r="M25501">
        <v>1</v>
      </c>
      <c r="N25501">
        <v>0</v>
      </c>
      <c r="O25501">
        <v>0</v>
      </c>
      <c r="P25501" s="119" t="s">
        <v>20254</v>
      </c>
    </row>
    <row r="25502" spans="1:16" x14ac:dyDescent="0.25">
      <c r="A25502">
        <v>87526</v>
      </c>
      <c r="B25502" s="119" t="s">
        <v>17741</v>
      </c>
      <c r="C25502">
        <v>0</v>
      </c>
      <c r="E25502">
        <v>260</v>
      </c>
      <c r="F25502">
        <v>31703</v>
      </c>
      <c r="G25502">
        <v>190</v>
      </c>
      <c r="H25502">
        <v>41500</v>
      </c>
      <c r="I25502" s="119" t="s">
        <v>7033</v>
      </c>
      <c r="J25502" s="119" t="s">
        <v>13431</v>
      </c>
      <c r="K25502" s="1">
        <v>46255.758941458334</v>
      </c>
      <c r="L25502">
        <v>5</v>
      </c>
      <c r="M25502">
        <v>6</v>
      </c>
      <c r="N25502">
        <v>2</v>
      </c>
      <c r="O25502">
        <v>1</v>
      </c>
      <c r="P25502" s="119" t="s">
        <v>20254</v>
      </c>
    </row>
    <row r="25503" spans="1:16" x14ac:dyDescent="0.25">
      <c r="A25503">
        <v>87527</v>
      </c>
      <c r="B25503" s="119" t="s">
        <v>19681</v>
      </c>
      <c r="C25503">
        <v>0</v>
      </c>
      <c r="E25503">
        <v>29</v>
      </c>
      <c r="F25503">
        <v>13890052</v>
      </c>
      <c r="G25503">
        <v>1</v>
      </c>
      <c r="H25503">
        <v>78000000</v>
      </c>
      <c r="I25503" s="119" t="s">
        <v>7033</v>
      </c>
      <c r="J25503" s="119" t="s">
        <v>13431</v>
      </c>
      <c r="K25503" s="1">
        <v>46255.758941458334</v>
      </c>
      <c r="L25503">
        <v>3</v>
      </c>
      <c r="M25503">
        <v>0</v>
      </c>
      <c r="N25503">
        <v>1</v>
      </c>
      <c r="O25503">
        <v>0</v>
      </c>
      <c r="P25503" s="119" t="s">
        <v>20254</v>
      </c>
    </row>
    <row r="25504" spans="1:16" x14ac:dyDescent="0.25">
      <c r="A25504">
        <v>87528</v>
      </c>
      <c r="B25504" s="119" t="s">
        <v>17742</v>
      </c>
      <c r="C25504">
        <v>0</v>
      </c>
      <c r="E25504">
        <v>40070</v>
      </c>
      <c r="F25504">
        <v>1867</v>
      </c>
      <c r="G25504">
        <v>44667</v>
      </c>
      <c r="H25504">
        <v>1868</v>
      </c>
      <c r="I25504" s="119" t="s">
        <v>7033</v>
      </c>
      <c r="J25504" s="119" t="s">
        <v>13431</v>
      </c>
      <c r="K25504" s="1">
        <v>46255.758941458334</v>
      </c>
      <c r="L25504">
        <v>29904</v>
      </c>
      <c r="M25504">
        <v>4415</v>
      </c>
      <c r="N25504">
        <v>7550</v>
      </c>
      <c r="O25504">
        <v>713</v>
      </c>
      <c r="P25504" s="119" t="s">
        <v>20254</v>
      </c>
    </row>
    <row r="25505" spans="1:16" x14ac:dyDescent="0.25">
      <c r="A25505">
        <v>87532</v>
      </c>
      <c r="B25505" s="119" t="s">
        <v>17743</v>
      </c>
      <c r="C25505">
        <v>0</v>
      </c>
      <c r="E25505">
        <v>54</v>
      </c>
      <c r="F25505">
        <v>1100012</v>
      </c>
      <c r="G25505">
        <v>26</v>
      </c>
      <c r="H25505">
        <v>1758783</v>
      </c>
      <c r="I25505" s="119" t="s">
        <v>7033</v>
      </c>
      <c r="J25505" s="119" t="s">
        <v>13431</v>
      </c>
      <c r="K25505" s="1">
        <v>46255.758941458334</v>
      </c>
      <c r="L25505">
        <v>2</v>
      </c>
      <c r="M25505">
        <v>1</v>
      </c>
      <c r="N25505">
        <v>0</v>
      </c>
      <c r="O25505">
        <v>0</v>
      </c>
      <c r="P25505" s="119" t="s">
        <v>20254</v>
      </c>
    </row>
    <row r="25506" spans="1:16" x14ac:dyDescent="0.25">
      <c r="A25506">
        <v>87559</v>
      </c>
      <c r="B25506" s="119" t="s">
        <v>17744</v>
      </c>
      <c r="C25506">
        <v>0</v>
      </c>
      <c r="E25506">
        <v>947</v>
      </c>
      <c r="F25506">
        <v>161212</v>
      </c>
      <c r="G25506">
        <v>147</v>
      </c>
      <c r="H25506">
        <v>200000</v>
      </c>
      <c r="I25506" s="119" t="s">
        <v>1909</v>
      </c>
      <c r="J25506" s="119" t="s">
        <v>222</v>
      </c>
      <c r="K25506" s="1">
        <v>46255.758941458334</v>
      </c>
      <c r="L25506">
        <v>160</v>
      </c>
      <c r="M25506">
        <v>35</v>
      </c>
      <c r="N25506">
        <v>14</v>
      </c>
      <c r="O25506">
        <v>7</v>
      </c>
      <c r="P25506" s="119" t="s">
        <v>20254</v>
      </c>
    </row>
    <row r="25507" spans="1:16" x14ac:dyDescent="0.25">
      <c r="A25507">
        <v>87585</v>
      </c>
      <c r="B25507" s="119" t="s">
        <v>17745</v>
      </c>
      <c r="C25507">
        <v>80</v>
      </c>
      <c r="E25507">
        <v>68</v>
      </c>
      <c r="F25507">
        <v>27223</v>
      </c>
      <c r="G25507">
        <v>70</v>
      </c>
      <c r="H25507">
        <v>84946</v>
      </c>
      <c r="I25507" s="119" t="s">
        <v>19</v>
      </c>
      <c r="J25507" s="119" t="s">
        <v>24</v>
      </c>
      <c r="K25507" s="1">
        <v>46255.758941458334</v>
      </c>
      <c r="L25507">
        <v>1</v>
      </c>
      <c r="M25507">
        <v>0</v>
      </c>
      <c r="N25507">
        <v>0</v>
      </c>
      <c r="O25507">
        <v>0</v>
      </c>
      <c r="P25507" s="119" t="s">
        <v>20254</v>
      </c>
    </row>
    <row r="25508" spans="1:16" x14ac:dyDescent="0.25">
      <c r="A25508">
        <v>87586</v>
      </c>
      <c r="B25508" s="119" t="s">
        <v>17746</v>
      </c>
      <c r="C25508">
        <v>0</v>
      </c>
      <c r="E25508">
        <v>41</v>
      </c>
      <c r="F25508">
        <v>239904</v>
      </c>
      <c r="G25508">
        <v>110</v>
      </c>
      <c r="H25508">
        <v>389685</v>
      </c>
      <c r="I25508" s="119" t="s">
        <v>16</v>
      </c>
      <c r="J25508" s="119" t="s">
        <v>222</v>
      </c>
      <c r="K25508" s="1">
        <v>46255.758941458334</v>
      </c>
      <c r="L25508">
        <v>3</v>
      </c>
      <c r="M25508">
        <v>1</v>
      </c>
      <c r="N25508">
        <v>1</v>
      </c>
      <c r="O25508">
        <v>1</v>
      </c>
      <c r="P25508" s="119" t="s">
        <v>20254</v>
      </c>
    </row>
    <row r="25509" spans="1:16" x14ac:dyDescent="0.25">
      <c r="A25509">
        <v>87597</v>
      </c>
      <c r="B25509" s="119" t="s">
        <v>17747</v>
      </c>
      <c r="C25509">
        <v>80</v>
      </c>
      <c r="E25509">
        <v>17</v>
      </c>
      <c r="F25509">
        <v>41017</v>
      </c>
      <c r="G25509">
        <v>11</v>
      </c>
      <c r="H25509">
        <v>132495</v>
      </c>
      <c r="I25509" s="119" t="s">
        <v>19</v>
      </c>
      <c r="J25509" s="119" t="s">
        <v>24</v>
      </c>
      <c r="K25509" s="1">
        <v>46255.758941458334</v>
      </c>
      <c r="L25509">
        <v>4</v>
      </c>
      <c r="M25509">
        <v>7</v>
      </c>
      <c r="N25509">
        <v>2</v>
      </c>
      <c r="O25509">
        <v>2</v>
      </c>
      <c r="P25509" s="119" t="s">
        <v>20254</v>
      </c>
    </row>
    <row r="25510" spans="1:16" x14ac:dyDescent="0.25">
      <c r="A25510">
        <v>87613</v>
      </c>
      <c r="B25510" s="119" t="s">
        <v>17748</v>
      </c>
      <c r="C25510">
        <v>0</v>
      </c>
      <c r="E25510">
        <v>43</v>
      </c>
      <c r="F25510">
        <v>310015</v>
      </c>
      <c r="G25510">
        <v>33</v>
      </c>
      <c r="H25510">
        <v>559999</v>
      </c>
      <c r="I25510" s="119" t="s">
        <v>16</v>
      </c>
      <c r="J25510" s="119" t="s">
        <v>222</v>
      </c>
      <c r="K25510" s="1">
        <v>46255.758941458334</v>
      </c>
      <c r="L25510">
        <v>7</v>
      </c>
      <c r="M25510">
        <v>4</v>
      </c>
      <c r="N25510">
        <v>2</v>
      </c>
      <c r="O25510">
        <v>1</v>
      </c>
      <c r="P25510" s="119" t="s">
        <v>20254</v>
      </c>
    </row>
    <row r="25511" spans="1:16" x14ac:dyDescent="0.25">
      <c r="A25511">
        <v>87616</v>
      </c>
      <c r="B25511" s="119" t="s">
        <v>17749</v>
      </c>
      <c r="C25511">
        <v>0</v>
      </c>
      <c r="E25511">
        <v>34</v>
      </c>
      <c r="F25511">
        <v>130013</v>
      </c>
      <c r="G25511">
        <v>54</v>
      </c>
      <c r="H25511">
        <v>219298</v>
      </c>
      <c r="I25511" s="119" t="s">
        <v>16</v>
      </c>
      <c r="J25511" s="119" t="s">
        <v>222</v>
      </c>
      <c r="K25511" s="1">
        <v>46255.758941458334</v>
      </c>
      <c r="L25511">
        <v>4</v>
      </c>
      <c r="M25511">
        <v>3</v>
      </c>
      <c r="N25511">
        <v>4</v>
      </c>
      <c r="O25511">
        <v>0</v>
      </c>
      <c r="P25511" s="119" t="s">
        <v>20254</v>
      </c>
    </row>
    <row r="25512" spans="1:16" x14ac:dyDescent="0.25">
      <c r="A25512">
        <v>87622</v>
      </c>
      <c r="B25512" s="119" t="s">
        <v>17750</v>
      </c>
      <c r="C25512">
        <v>0</v>
      </c>
      <c r="E25512">
        <v>235</v>
      </c>
      <c r="F25512">
        <v>20572</v>
      </c>
      <c r="G25512">
        <v>261</v>
      </c>
      <c r="H25512">
        <v>29500</v>
      </c>
      <c r="I25512" s="119" t="s">
        <v>16</v>
      </c>
      <c r="J25512" s="119" t="s">
        <v>222</v>
      </c>
      <c r="K25512" s="1">
        <v>46255.758941458334</v>
      </c>
      <c r="L25512">
        <v>211</v>
      </c>
      <c r="M25512">
        <v>73</v>
      </c>
      <c r="N25512">
        <v>37</v>
      </c>
      <c r="O25512">
        <v>19</v>
      </c>
      <c r="P25512" s="119" t="s">
        <v>20254</v>
      </c>
    </row>
    <row r="25513" spans="1:16" x14ac:dyDescent="0.25">
      <c r="A25513">
        <v>87628</v>
      </c>
      <c r="B25513" s="119" t="s">
        <v>17751</v>
      </c>
      <c r="C25513">
        <v>80</v>
      </c>
      <c r="E25513">
        <v>52</v>
      </c>
      <c r="F25513">
        <v>29928</v>
      </c>
      <c r="G25513">
        <v>35</v>
      </c>
      <c r="H25513">
        <v>99998</v>
      </c>
      <c r="I25513" s="119" t="s">
        <v>4726</v>
      </c>
      <c r="J25513" s="119" t="s">
        <v>24</v>
      </c>
      <c r="K25513" s="1">
        <v>46255.758941458334</v>
      </c>
      <c r="L25513">
        <v>1</v>
      </c>
      <c r="M25513">
        <v>1</v>
      </c>
      <c r="N25513">
        <v>1</v>
      </c>
      <c r="O25513">
        <v>1</v>
      </c>
      <c r="P25513" s="119" t="s">
        <v>20254</v>
      </c>
    </row>
    <row r="25514" spans="1:16" x14ac:dyDescent="0.25">
      <c r="A25514">
        <v>87641</v>
      </c>
      <c r="B25514" s="119" t="s">
        <v>17752</v>
      </c>
      <c r="C25514">
        <v>80</v>
      </c>
      <c r="E25514">
        <v>45</v>
      </c>
      <c r="F25514">
        <v>40758</v>
      </c>
      <c r="G25514">
        <v>45</v>
      </c>
      <c r="H25514">
        <v>129998</v>
      </c>
      <c r="I25514" s="119" t="s">
        <v>4726</v>
      </c>
      <c r="J25514" s="119" t="s">
        <v>24</v>
      </c>
      <c r="K25514" s="1">
        <v>46255.758941458334</v>
      </c>
      <c r="L25514">
        <v>0</v>
      </c>
      <c r="M25514">
        <v>1</v>
      </c>
      <c r="N25514">
        <v>0</v>
      </c>
      <c r="O25514">
        <v>1</v>
      </c>
      <c r="P25514" s="119" t="s">
        <v>20254</v>
      </c>
    </row>
    <row r="25515" spans="1:16" x14ac:dyDescent="0.25">
      <c r="A25515">
        <v>87647</v>
      </c>
      <c r="B25515" s="119" t="s">
        <v>17753</v>
      </c>
      <c r="C25515">
        <v>80</v>
      </c>
      <c r="E25515">
        <v>51</v>
      </c>
      <c r="F25515">
        <v>60020</v>
      </c>
      <c r="G25515">
        <v>23</v>
      </c>
      <c r="H25515">
        <v>185019</v>
      </c>
      <c r="I25515" s="119" t="s">
        <v>4726</v>
      </c>
      <c r="J25515" s="119" t="s">
        <v>24</v>
      </c>
      <c r="K25515" s="1">
        <v>46255.758941458334</v>
      </c>
      <c r="L25515">
        <v>0</v>
      </c>
      <c r="M25515">
        <v>2</v>
      </c>
      <c r="N25515">
        <v>0</v>
      </c>
      <c r="O25515">
        <v>0</v>
      </c>
      <c r="P25515" s="119" t="s">
        <v>20254</v>
      </c>
    </row>
    <row r="25516" spans="1:16" x14ac:dyDescent="0.25">
      <c r="A25516">
        <v>87648</v>
      </c>
      <c r="B25516" s="119" t="s">
        <v>17754</v>
      </c>
      <c r="C25516">
        <v>0</v>
      </c>
      <c r="E25516">
        <v>38</v>
      </c>
      <c r="F25516">
        <v>270008</v>
      </c>
      <c r="G25516">
        <v>26</v>
      </c>
      <c r="H25516">
        <v>450537</v>
      </c>
      <c r="I25516" s="119" t="s">
        <v>16</v>
      </c>
      <c r="J25516" s="119" t="s">
        <v>222</v>
      </c>
      <c r="K25516" s="1">
        <v>46255.758941458334</v>
      </c>
      <c r="L25516">
        <v>2</v>
      </c>
      <c r="M25516">
        <v>2</v>
      </c>
      <c r="N25516">
        <v>1</v>
      </c>
      <c r="O25516">
        <v>2</v>
      </c>
      <c r="P25516" s="119" t="s">
        <v>20254</v>
      </c>
    </row>
    <row r="25517" spans="1:16" x14ac:dyDescent="0.25">
      <c r="A25517">
        <v>87654</v>
      </c>
      <c r="B25517" s="119" t="s">
        <v>17755</v>
      </c>
      <c r="C25517">
        <v>0</v>
      </c>
      <c r="E25517">
        <v>71</v>
      </c>
      <c r="F25517">
        <v>103383</v>
      </c>
      <c r="G25517">
        <v>57</v>
      </c>
      <c r="H25517">
        <v>188740</v>
      </c>
      <c r="I25517" s="119" t="s">
        <v>16</v>
      </c>
      <c r="J25517" s="119" t="s">
        <v>222</v>
      </c>
      <c r="K25517" s="1">
        <v>46255.758941458334</v>
      </c>
      <c r="L25517">
        <v>4</v>
      </c>
      <c r="M25517">
        <v>2</v>
      </c>
      <c r="N25517">
        <v>2</v>
      </c>
      <c r="O25517">
        <v>0</v>
      </c>
      <c r="P25517" s="119" t="s">
        <v>20254</v>
      </c>
    </row>
    <row r="25518" spans="1:16" x14ac:dyDescent="0.25">
      <c r="A25518">
        <v>87688</v>
      </c>
      <c r="B25518" s="119" t="s">
        <v>17756</v>
      </c>
      <c r="C25518">
        <v>80</v>
      </c>
      <c r="E25518">
        <v>53</v>
      </c>
      <c r="F25518">
        <v>25565</v>
      </c>
      <c r="G25518">
        <v>114</v>
      </c>
      <c r="H25518">
        <v>94572</v>
      </c>
      <c r="I25518" s="119" t="s">
        <v>19</v>
      </c>
      <c r="J25518" s="119" t="s">
        <v>24</v>
      </c>
      <c r="K25518" s="1">
        <v>46255.758941458334</v>
      </c>
      <c r="L25518">
        <v>3</v>
      </c>
      <c r="M25518">
        <v>0</v>
      </c>
      <c r="N25518">
        <v>0</v>
      </c>
      <c r="O25518">
        <v>0</v>
      </c>
      <c r="P25518" s="119" t="s">
        <v>20254</v>
      </c>
    </row>
    <row r="25519" spans="1:16" x14ac:dyDescent="0.25">
      <c r="A25519">
        <v>87693</v>
      </c>
      <c r="B25519" s="119" t="s">
        <v>17757</v>
      </c>
      <c r="C25519">
        <v>80</v>
      </c>
      <c r="E25519">
        <v>57</v>
      </c>
      <c r="F25519">
        <v>60120</v>
      </c>
      <c r="G25519">
        <v>24</v>
      </c>
      <c r="H25519">
        <v>151809</v>
      </c>
      <c r="I25519" s="119" t="s">
        <v>4726</v>
      </c>
      <c r="J25519" s="119" t="s">
        <v>24</v>
      </c>
      <c r="K25519" s="1">
        <v>46255.758941458334</v>
      </c>
      <c r="L25519">
        <v>1</v>
      </c>
      <c r="M25519">
        <v>1</v>
      </c>
      <c r="N25519">
        <v>0</v>
      </c>
      <c r="O25519">
        <v>0</v>
      </c>
      <c r="P25519" s="119" t="s">
        <v>20254</v>
      </c>
    </row>
    <row r="25520" spans="1:16" x14ac:dyDescent="0.25">
      <c r="A25520">
        <v>87700</v>
      </c>
      <c r="B25520" s="119" t="s">
        <v>17758</v>
      </c>
      <c r="C25520">
        <v>80</v>
      </c>
      <c r="E25520">
        <v>13</v>
      </c>
      <c r="F25520">
        <v>48220</v>
      </c>
      <c r="G25520">
        <v>46</v>
      </c>
      <c r="H25520">
        <v>189799</v>
      </c>
      <c r="I25520" s="119" t="s">
        <v>4726</v>
      </c>
      <c r="J25520" s="119" t="s">
        <v>24</v>
      </c>
      <c r="K25520" s="1">
        <v>46255.758941458334</v>
      </c>
      <c r="L25520">
        <v>3</v>
      </c>
      <c r="M25520">
        <v>2</v>
      </c>
      <c r="N25520">
        <v>0</v>
      </c>
      <c r="O25520">
        <v>1</v>
      </c>
      <c r="P25520" s="119" t="s">
        <v>20254</v>
      </c>
    </row>
    <row r="25521" spans="1:16" x14ac:dyDescent="0.25">
      <c r="A25521">
        <v>87703</v>
      </c>
      <c r="B25521" s="119" t="s">
        <v>17759</v>
      </c>
      <c r="C25521">
        <v>80</v>
      </c>
      <c r="E25521">
        <v>26</v>
      </c>
      <c r="F25521">
        <v>15555</v>
      </c>
      <c r="G25521">
        <v>26</v>
      </c>
      <c r="H25521">
        <v>89999</v>
      </c>
      <c r="I25521" s="119" t="s">
        <v>19</v>
      </c>
      <c r="J25521" s="119" t="s">
        <v>24</v>
      </c>
      <c r="K25521" s="1">
        <v>46255.758941458334</v>
      </c>
      <c r="L25521">
        <v>0</v>
      </c>
      <c r="M25521">
        <v>2</v>
      </c>
      <c r="N25521">
        <v>0</v>
      </c>
      <c r="O25521">
        <v>1</v>
      </c>
      <c r="P25521" s="119" t="s">
        <v>20254</v>
      </c>
    </row>
    <row r="25522" spans="1:16" x14ac:dyDescent="0.25">
      <c r="A25522">
        <v>87713</v>
      </c>
      <c r="B25522" s="119" t="s">
        <v>17760</v>
      </c>
      <c r="C25522">
        <v>80</v>
      </c>
      <c r="E25522">
        <v>40</v>
      </c>
      <c r="F25522">
        <v>35509</v>
      </c>
      <c r="G25522">
        <v>55</v>
      </c>
      <c r="H25522">
        <v>91409</v>
      </c>
      <c r="I25522" s="119" t="s">
        <v>19</v>
      </c>
      <c r="J25522" s="119" t="s">
        <v>24</v>
      </c>
      <c r="K25522" s="1">
        <v>46255.758941458334</v>
      </c>
      <c r="L25522">
        <v>2</v>
      </c>
      <c r="M25522">
        <v>1</v>
      </c>
      <c r="N25522">
        <v>0</v>
      </c>
      <c r="O25522">
        <v>1</v>
      </c>
      <c r="P25522" s="119" t="s">
        <v>20254</v>
      </c>
    </row>
    <row r="25523" spans="1:16" x14ac:dyDescent="0.25">
      <c r="A25523">
        <v>87720</v>
      </c>
      <c r="B25523" s="119" t="s">
        <v>17761</v>
      </c>
      <c r="C25523">
        <v>80</v>
      </c>
      <c r="E25523">
        <v>64</v>
      </c>
      <c r="F25523">
        <v>50614</v>
      </c>
      <c r="G25523">
        <v>56</v>
      </c>
      <c r="H25523">
        <v>144999</v>
      </c>
      <c r="I25523" s="119" t="s">
        <v>4726</v>
      </c>
      <c r="J25523" s="119" t="s">
        <v>24</v>
      </c>
      <c r="K25523" s="1">
        <v>46255.758941458334</v>
      </c>
      <c r="L25523">
        <v>0</v>
      </c>
      <c r="M25523">
        <v>0</v>
      </c>
      <c r="N25523">
        <v>0</v>
      </c>
      <c r="O25523">
        <v>0</v>
      </c>
      <c r="P25523" s="119" t="s">
        <v>20254</v>
      </c>
    </row>
    <row r="25524" spans="1:16" x14ac:dyDescent="0.25">
      <c r="A25524">
        <v>87721</v>
      </c>
      <c r="B25524" s="119" t="s">
        <v>17762</v>
      </c>
      <c r="C25524">
        <v>80</v>
      </c>
      <c r="E25524">
        <v>72</v>
      </c>
      <c r="F25524">
        <v>60012</v>
      </c>
      <c r="G25524">
        <v>63</v>
      </c>
      <c r="H25524">
        <v>189565</v>
      </c>
      <c r="I25524" s="119" t="s">
        <v>4726</v>
      </c>
      <c r="J25524" s="119" t="s">
        <v>24</v>
      </c>
      <c r="K25524" s="1">
        <v>46255.758941458334</v>
      </c>
      <c r="L25524">
        <v>0</v>
      </c>
      <c r="M25524">
        <v>5</v>
      </c>
      <c r="N25524">
        <v>0</v>
      </c>
      <c r="O25524">
        <v>1</v>
      </c>
      <c r="P25524" s="119" t="s">
        <v>20254</v>
      </c>
    </row>
    <row r="25525" spans="1:16" x14ac:dyDescent="0.25">
      <c r="A25525">
        <v>87731</v>
      </c>
      <c r="B25525" s="119" t="s">
        <v>17763</v>
      </c>
      <c r="C25525">
        <v>0</v>
      </c>
      <c r="E25525">
        <v>30</v>
      </c>
      <c r="F25525">
        <v>300000</v>
      </c>
      <c r="G25525">
        <v>71</v>
      </c>
      <c r="H25525">
        <v>409999</v>
      </c>
      <c r="I25525" s="119" t="s">
        <v>16</v>
      </c>
      <c r="J25525" s="119" t="s">
        <v>222</v>
      </c>
      <c r="K25525" s="1">
        <v>46255.758941458334</v>
      </c>
      <c r="L25525">
        <v>12</v>
      </c>
      <c r="M25525">
        <v>5</v>
      </c>
      <c r="N25525">
        <v>3</v>
      </c>
      <c r="O25525">
        <v>2</v>
      </c>
      <c r="P25525" s="119" t="s">
        <v>20254</v>
      </c>
    </row>
    <row r="25526" spans="1:16" x14ac:dyDescent="0.25">
      <c r="A25526">
        <v>87737</v>
      </c>
      <c r="B25526" s="119" t="s">
        <v>17764</v>
      </c>
      <c r="C25526">
        <v>0</v>
      </c>
      <c r="E25526">
        <v>35</v>
      </c>
      <c r="F25526">
        <v>288094</v>
      </c>
      <c r="G25526">
        <v>35</v>
      </c>
      <c r="H25526">
        <v>460044</v>
      </c>
      <c r="I25526" s="119" t="s">
        <v>16</v>
      </c>
      <c r="J25526" s="119" t="s">
        <v>222</v>
      </c>
      <c r="K25526" s="1">
        <v>46255.758941458334</v>
      </c>
      <c r="L25526">
        <v>14</v>
      </c>
      <c r="M25526">
        <v>5</v>
      </c>
      <c r="N25526">
        <v>3</v>
      </c>
      <c r="O25526">
        <v>1</v>
      </c>
      <c r="P25526" s="119" t="s">
        <v>20254</v>
      </c>
    </row>
    <row r="25527" spans="1:16" x14ac:dyDescent="0.25">
      <c r="A25527">
        <v>87744</v>
      </c>
      <c r="B25527" s="119" t="s">
        <v>17765</v>
      </c>
      <c r="C25527">
        <v>80</v>
      </c>
      <c r="E25527">
        <v>52</v>
      </c>
      <c r="F25527">
        <v>50418</v>
      </c>
      <c r="G25527">
        <v>35</v>
      </c>
      <c r="H25527">
        <v>189799</v>
      </c>
      <c r="I25527" s="119" t="s">
        <v>4726</v>
      </c>
      <c r="J25527" s="119" t="s">
        <v>24</v>
      </c>
      <c r="K25527" s="1">
        <v>46255.758941458334</v>
      </c>
      <c r="L25527">
        <v>0</v>
      </c>
      <c r="M25527">
        <v>0</v>
      </c>
      <c r="N25527">
        <v>0</v>
      </c>
      <c r="O25527">
        <v>0</v>
      </c>
      <c r="P25527" s="119" t="s">
        <v>20254</v>
      </c>
    </row>
    <row r="25528" spans="1:16" x14ac:dyDescent="0.25">
      <c r="A25528">
        <v>87747</v>
      </c>
      <c r="B25528" s="119" t="s">
        <v>17766</v>
      </c>
      <c r="C25528">
        <v>80</v>
      </c>
      <c r="E25528">
        <v>94</v>
      </c>
      <c r="F25528">
        <v>30211</v>
      </c>
      <c r="G25528">
        <v>35</v>
      </c>
      <c r="H25528">
        <v>170000</v>
      </c>
      <c r="I25528" s="119" t="s">
        <v>4726</v>
      </c>
      <c r="J25528" s="119" t="s">
        <v>24</v>
      </c>
      <c r="K25528" s="1">
        <v>46255.758941458334</v>
      </c>
      <c r="L25528">
        <v>0</v>
      </c>
      <c r="M25528">
        <v>0</v>
      </c>
      <c r="N25528">
        <v>0</v>
      </c>
      <c r="O25528">
        <v>0</v>
      </c>
      <c r="P25528" s="119" t="s">
        <v>20254</v>
      </c>
    </row>
    <row r="25529" spans="1:16" x14ac:dyDescent="0.25">
      <c r="A25529">
        <v>87749</v>
      </c>
      <c r="B25529" s="119" t="s">
        <v>17767</v>
      </c>
      <c r="C25529">
        <v>80</v>
      </c>
      <c r="E25529">
        <v>27</v>
      </c>
      <c r="F25529">
        <v>34160</v>
      </c>
      <c r="G25529">
        <v>19</v>
      </c>
      <c r="H25529">
        <v>142397</v>
      </c>
      <c r="I25529" s="119" t="s">
        <v>19</v>
      </c>
      <c r="J25529" s="119" t="s">
        <v>24</v>
      </c>
      <c r="K25529" s="1">
        <v>46255.758941458334</v>
      </c>
      <c r="L25529">
        <v>1</v>
      </c>
      <c r="M25529">
        <v>6</v>
      </c>
      <c r="N25529">
        <v>1</v>
      </c>
      <c r="O25529">
        <v>1</v>
      </c>
      <c r="P25529" s="119" t="s">
        <v>20254</v>
      </c>
    </row>
    <row r="25530" spans="1:16" x14ac:dyDescent="0.25">
      <c r="A25530">
        <v>87769</v>
      </c>
      <c r="B25530" s="119" t="s">
        <v>17768</v>
      </c>
      <c r="C25530">
        <v>80</v>
      </c>
      <c r="E25530">
        <v>28</v>
      </c>
      <c r="F25530">
        <v>23374</v>
      </c>
      <c r="G25530">
        <v>24</v>
      </c>
      <c r="H25530">
        <v>99999</v>
      </c>
      <c r="I25530" s="119" t="s">
        <v>19</v>
      </c>
      <c r="J25530" s="119" t="s">
        <v>24</v>
      </c>
      <c r="K25530" s="1">
        <v>46255.758941458334</v>
      </c>
      <c r="L25530">
        <v>0</v>
      </c>
      <c r="M25530">
        <v>1</v>
      </c>
      <c r="N25530">
        <v>0</v>
      </c>
      <c r="O25530">
        <v>1</v>
      </c>
      <c r="P25530" s="119" t="s">
        <v>20254</v>
      </c>
    </row>
    <row r="25531" spans="1:16" x14ac:dyDescent="0.25">
      <c r="A25531">
        <v>87787</v>
      </c>
      <c r="B25531" s="119" t="s">
        <v>17769</v>
      </c>
      <c r="C25531">
        <v>0</v>
      </c>
      <c r="E25531">
        <v>536</v>
      </c>
      <c r="F25531">
        <v>8111</v>
      </c>
      <c r="G25531">
        <v>200</v>
      </c>
      <c r="H25531">
        <v>12993</v>
      </c>
      <c r="I25531" s="119" t="s">
        <v>16</v>
      </c>
      <c r="J25531" s="119" t="s">
        <v>222</v>
      </c>
      <c r="K25531" s="1">
        <v>46255.758941458334</v>
      </c>
      <c r="L25531">
        <v>352</v>
      </c>
      <c r="M25531">
        <v>106</v>
      </c>
      <c r="N25531">
        <v>47</v>
      </c>
      <c r="O25531">
        <v>28</v>
      </c>
      <c r="P25531" s="119" t="s">
        <v>20254</v>
      </c>
    </row>
    <row r="25532" spans="1:16" x14ac:dyDescent="0.25">
      <c r="A25532">
        <v>87789</v>
      </c>
      <c r="B25532" s="119" t="s">
        <v>17770</v>
      </c>
      <c r="C25532">
        <v>80</v>
      </c>
      <c r="E25532">
        <v>90</v>
      </c>
      <c r="F25532">
        <v>30032</v>
      </c>
      <c r="G25532">
        <v>40</v>
      </c>
      <c r="H25532">
        <v>179799</v>
      </c>
      <c r="I25532" s="119" t="s">
        <v>4726</v>
      </c>
      <c r="J25532" s="119" t="s">
        <v>24</v>
      </c>
      <c r="K25532" s="1">
        <v>46255.758941458334</v>
      </c>
      <c r="L25532">
        <v>0</v>
      </c>
      <c r="M25532">
        <v>0</v>
      </c>
      <c r="N25532">
        <v>0</v>
      </c>
      <c r="O25532">
        <v>0</v>
      </c>
      <c r="P25532" s="119" t="s">
        <v>20254</v>
      </c>
    </row>
    <row r="25533" spans="1:16" x14ac:dyDescent="0.25">
      <c r="A25533">
        <v>87792</v>
      </c>
      <c r="B25533" s="119" t="s">
        <v>17771</v>
      </c>
      <c r="C25533">
        <v>80</v>
      </c>
      <c r="E25533">
        <v>29</v>
      </c>
      <c r="F25533">
        <v>23279</v>
      </c>
      <c r="G25533">
        <v>53</v>
      </c>
      <c r="H25533">
        <v>99999</v>
      </c>
      <c r="I25533" s="119" t="s">
        <v>19</v>
      </c>
      <c r="J25533" s="119" t="s">
        <v>24</v>
      </c>
      <c r="K25533" s="1">
        <v>46255.758941458334</v>
      </c>
      <c r="L25533">
        <v>2</v>
      </c>
      <c r="M25533">
        <v>1</v>
      </c>
      <c r="N25533">
        <v>2</v>
      </c>
      <c r="O25533">
        <v>1</v>
      </c>
      <c r="P25533" s="119" t="s">
        <v>20254</v>
      </c>
    </row>
    <row r="25534" spans="1:16" x14ac:dyDescent="0.25">
      <c r="A25534">
        <v>87818</v>
      </c>
      <c r="B25534" s="119" t="s">
        <v>17772</v>
      </c>
      <c r="C25534">
        <v>80</v>
      </c>
      <c r="E25534">
        <v>24</v>
      </c>
      <c r="F25534">
        <v>20001</v>
      </c>
      <c r="G25534">
        <v>32</v>
      </c>
      <c r="H25534">
        <v>129997</v>
      </c>
      <c r="I25534" s="119" t="s">
        <v>19</v>
      </c>
      <c r="J25534" s="119" t="s">
        <v>24</v>
      </c>
      <c r="K25534" s="1">
        <v>46255.758941458334</v>
      </c>
      <c r="L25534">
        <v>3</v>
      </c>
      <c r="M25534">
        <v>6</v>
      </c>
      <c r="N25534">
        <v>2</v>
      </c>
      <c r="O25534">
        <v>1</v>
      </c>
      <c r="P25534" s="119" t="s">
        <v>20254</v>
      </c>
    </row>
    <row r="25535" spans="1:16" x14ac:dyDescent="0.25">
      <c r="A25535">
        <v>87824</v>
      </c>
      <c r="B25535" s="119" t="s">
        <v>17773</v>
      </c>
      <c r="C25535">
        <v>80</v>
      </c>
      <c r="E25535">
        <v>59</v>
      </c>
      <c r="F25535">
        <v>57714</v>
      </c>
      <c r="G25535">
        <v>40</v>
      </c>
      <c r="H25535">
        <v>179993</v>
      </c>
      <c r="I25535" s="119" t="s">
        <v>4726</v>
      </c>
      <c r="J25535" s="119" t="s">
        <v>24</v>
      </c>
      <c r="K25535" s="1">
        <v>46255.758941458334</v>
      </c>
      <c r="L25535">
        <v>0</v>
      </c>
      <c r="M25535">
        <v>0</v>
      </c>
      <c r="N25535">
        <v>0</v>
      </c>
      <c r="O25535">
        <v>0</v>
      </c>
      <c r="P25535" s="119" t="s">
        <v>20254</v>
      </c>
    </row>
    <row r="25536" spans="1:16" x14ac:dyDescent="0.25">
      <c r="A25536">
        <v>87851</v>
      </c>
      <c r="B25536" s="119" t="s">
        <v>17774</v>
      </c>
      <c r="C25536">
        <v>0</v>
      </c>
      <c r="E25536">
        <v>29</v>
      </c>
      <c r="F25536">
        <v>150002</v>
      </c>
      <c r="G25536">
        <v>59</v>
      </c>
      <c r="H25536">
        <v>199597</v>
      </c>
      <c r="I25536" s="119" t="s">
        <v>16</v>
      </c>
      <c r="J25536" s="119" t="s">
        <v>222</v>
      </c>
      <c r="K25536" s="1">
        <v>46255.758941458334</v>
      </c>
      <c r="L25536">
        <v>20</v>
      </c>
      <c r="M25536">
        <v>2</v>
      </c>
      <c r="N25536">
        <v>6</v>
      </c>
      <c r="O25536">
        <v>0</v>
      </c>
      <c r="P25536" s="119" t="s">
        <v>20254</v>
      </c>
    </row>
    <row r="25537" spans="1:16" x14ac:dyDescent="0.25">
      <c r="A25537">
        <v>87855</v>
      </c>
      <c r="B25537" s="119" t="s">
        <v>17775</v>
      </c>
      <c r="C25537">
        <v>0</v>
      </c>
      <c r="E25537">
        <v>420</v>
      </c>
      <c r="F25537">
        <v>7560</v>
      </c>
      <c r="G25537">
        <v>408</v>
      </c>
      <c r="H25537">
        <v>11826</v>
      </c>
      <c r="I25537" s="119" t="s">
        <v>16</v>
      </c>
      <c r="J25537" s="119" t="s">
        <v>222</v>
      </c>
      <c r="K25537" s="1">
        <v>46255.758941458334</v>
      </c>
      <c r="L25537">
        <v>179</v>
      </c>
      <c r="M25537">
        <v>98</v>
      </c>
      <c r="N25537">
        <v>37</v>
      </c>
      <c r="O25537">
        <v>26</v>
      </c>
      <c r="P25537" s="119" t="s">
        <v>20254</v>
      </c>
    </row>
    <row r="25538" spans="1:16" x14ac:dyDescent="0.25">
      <c r="A25538">
        <v>87863</v>
      </c>
      <c r="B25538" s="119" t="s">
        <v>17776</v>
      </c>
      <c r="C25538">
        <v>0</v>
      </c>
      <c r="E25538">
        <v>47</v>
      </c>
      <c r="F25538">
        <v>161454</v>
      </c>
      <c r="G25538">
        <v>33</v>
      </c>
      <c r="H25538">
        <v>252525</v>
      </c>
      <c r="I25538" s="119" t="s">
        <v>16</v>
      </c>
      <c r="J25538" s="119" t="s">
        <v>222</v>
      </c>
      <c r="K25538" s="1">
        <v>46255.758941458334</v>
      </c>
      <c r="L25538">
        <v>5</v>
      </c>
      <c r="M25538">
        <v>3</v>
      </c>
      <c r="N25538">
        <v>3</v>
      </c>
      <c r="O25538">
        <v>1</v>
      </c>
      <c r="P25538" s="119" t="s">
        <v>20254</v>
      </c>
    </row>
    <row r="25539" spans="1:16" x14ac:dyDescent="0.25">
      <c r="A25539">
        <v>87871</v>
      </c>
      <c r="B25539" s="119" t="s">
        <v>17777</v>
      </c>
      <c r="C25539">
        <v>80</v>
      </c>
      <c r="E25539">
        <v>77</v>
      </c>
      <c r="F25539">
        <v>50627</v>
      </c>
      <c r="G25539">
        <v>18</v>
      </c>
      <c r="H25539">
        <v>175053</v>
      </c>
      <c r="I25539" s="119" t="s">
        <v>4726</v>
      </c>
      <c r="J25539" s="119" t="s">
        <v>24</v>
      </c>
      <c r="K25539" s="1">
        <v>46255.758941458334</v>
      </c>
      <c r="L25539">
        <v>0</v>
      </c>
      <c r="M25539">
        <v>1</v>
      </c>
      <c r="N25539">
        <v>0</v>
      </c>
      <c r="O25539">
        <v>1</v>
      </c>
      <c r="P25539" s="119" t="s">
        <v>20254</v>
      </c>
    </row>
    <row r="25540" spans="1:16" x14ac:dyDescent="0.25">
      <c r="A25540">
        <v>87877</v>
      </c>
      <c r="B25540" s="119" t="s">
        <v>17778</v>
      </c>
      <c r="C25540">
        <v>80</v>
      </c>
      <c r="E25540">
        <v>56</v>
      </c>
      <c r="F25540">
        <v>20380</v>
      </c>
      <c r="G25540">
        <v>61</v>
      </c>
      <c r="H25540">
        <v>119000</v>
      </c>
      <c r="I25540" s="119" t="s">
        <v>4726</v>
      </c>
      <c r="J25540" s="119" t="s">
        <v>24</v>
      </c>
      <c r="K25540" s="1">
        <v>46255.758941458334</v>
      </c>
      <c r="L25540">
        <v>2</v>
      </c>
      <c r="M25540">
        <v>1</v>
      </c>
      <c r="N25540">
        <v>0</v>
      </c>
      <c r="O25540">
        <v>1</v>
      </c>
      <c r="P25540" s="119" t="s">
        <v>20254</v>
      </c>
    </row>
    <row r="25541" spans="1:16" x14ac:dyDescent="0.25">
      <c r="A25541">
        <v>87900</v>
      </c>
      <c r="B25541" s="119" t="s">
        <v>17779</v>
      </c>
      <c r="C25541">
        <v>80</v>
      </c>
      <c r="E25541">
        <v>42</v>
      </c>
      <c r="F25541">
        <v>44538</v>
      </c>
      <c r="G25541">
        <v>44</v>
      </c>
      <c r="H25541">
        <v>139895</v>
      </c>
      <c r="I25541" s="119" t="s">
        <v>19</v>
      </c>
      <c r="J25541" s="119" t="s">
        <v>24</v>
      </c>
      <c r="K25541" s="1">
        <v>46255.758941458334</v>
      </c>
      <c r="L25541">
        <v>2</v>
      </c>
      <c r="M25541">
        <v>7</v>
      </c>
      <c r="N25541">
        <v>2</v>
      </c>
      <c r="O25541">
        <v>2</v>
      </c>
      <c r="P25541" s="119" t="s">
        <v>20254</v>
      </c>
    </row>
    <row r="25542" spans="1:16" x14ac:dyDescent="0.25">
      <c r="A25542">
        <v>87920</v>
      </c>
      <c r="B25542" s="119" t="s">
        <v>17780</v>
      </c>
      <c r="C25542">
        <v>80</v>
      </c>
      <c r="E25542">
        <v>45</v>
      </c>
      <c r="F25542">
        <v>36341</v>
      </c>
      <c r="G25542">
        <v>30</v>
      </c>
      <c r="H25542">
        <v>106559</v>
      </c>
      <c r="I25542" s="119" t="s">
        <v>19</v>
      </c>
      <c r="J25542" s="119" t="s">
        <v>24</v>
      </c>
      <c r="K25542" s="1">
        <v>46255.758941458334</v>
      </c>
      <c r="L25542">
        <v>4</v>
      </c>
      <c r="M25542">
        <v>1</v>
      </c>
      <c r="N25542">
        <v>0</v>
      </c>
      <c r="O25542">
        <v>0</v>
      </c>
      <c r="P25542" s="119" t="s">
        <v>20254</v>
      </c>
    </row>
    <row r="25543" spans="1:16" x14ac:dyDescent="0.25">
      <c r="A25543">
        <v>87938</v>
      </c>
      <c r="B25543" s="119" t="s">
        <v>17781</v>
      </c>
      <c r="C25543">
        <v>80</v>
      </c>
      <c r="E25543">
        <v>55</v>
      </c>
      <c r="F25543">
        <v>60182</v>
      </c>
      <c r="G25543">
        <v>64</v>
      </c>
      <c r="H25543">
        <v>149998</v>
      </c>
      <c r="I25543" s="119" t="s">
        <v>4726</v>
      </c>
      <c r="J25543" s="119" t="s">
        <v>24</v>
      </c>
      <c r="K25543" s="1">
        <v>46255.758941458334</v>
      </c>
      <c r="L25543">
        <v>2</v>
      </c>
      <c r="M25543">
        <v>3</v>
      </c>
      <c r="N25543">
        <v>2</v>
      </c>
      <c r="O25543">
        <v>1</v>
      </c>
      <c r="P25543" s="119" t="s">
        <v>20254</v>
      </c>
    </row>
    <row r="25544" spans="1:16" x14ac:dyDescent="0.25">
      <c r="A25544">
        <v>87947</v>
      </c>
      <c r="B25544" s="119" t="s">
        <v>17782</v>
      </c>
      <c r="C25544">
        <v>0</v>
      </c>
      <c r="E25544">
        <v>451</v>
      </c>
      <c r="F25544">
        <v>38696</v>
      </c>
      <c r="G25544">
        <v>174</v>
      </c>
      <c r="H25544">
        <v>48294</v>
      </c>
      <c r="I25544" s="119" t="s">
        <v>16</v>
      </c>
      <c r="J25544" s="119" t="s">
        <v>222</v>
      </c>
      <c r="K25544" s="1">
        <v>46255.758941458334</v>
      </c>
      <c r="L25544">
        <v>235</v>
      </c>
      <c r="M25544">
        <v>89</v>
      </c>
      <c r="N25544">
        <v>35</v>
      </c>
      <c r="O25544">
        <v>20</v>
      </c>
      <c r="P25544" s="119" t="s">
        <v>20254</v>
      </c>
    </row>
    <row r="25545" spans="1:16" x14ac:dyDescent="0.25">
      <c r="A25545">
        <v>87949</v>
      </c>
      <c r="B25545" s="119" t="s">
        <v>17783</v>
      </c>
      <c r="C25545">
        <v>80</v>
      </c>
      <c r="E25545">
        <v>35</v>
      </c>
      <c r="F25545">
        <v>30522</v>
      </c>
      <c r="G25545">
        <v>118</v>
      </c>
      <c r="H25545">
        <v>95996</v>
      </c>
      <c r="I25545" s="119" t="s">
        <v>19</v>
      </c>
      <c r="J25545" s="119" t="s">
        <v>24</v>
      </c>
      <c r="K25545" s="1">
        <v>46255.758941458334</v>
      </c>
      <c r="L25545">
        <v>2</v>
      </c>
      <c r="M25545">
        <v>0</v>
      </c>
      <c r="N25545">
        <v>0</v>
      </c>
      <c r="O25545">
        <v>0</v>
      </c>
      <c r="P25545" s="119" t="s">
        <v>20254</v>
      </c>
    </row>
    <row r="25546" spans="1:16" x14ac:dyDescent="0.25">
      <c r="A25546">
        <v>87955</v>
      </c>
      <c r="B25546" s="119" t="s">
        <v>17784</v>
      </c>
      <c r="C25546">
        <v>0</v>
      </c>
      <c r="E25546">
        <v>73</v>
      </c>
      <c r="F25546">
        <v>150002</v>
      </c>
      <c r="G25546">
        <v>38</v>
      </c>
      <c r="H25546">
        <v>289898</v>
      </c>
      <c r="I25546" s="119" t="s">
        <v>16</v>
      </c>
      <c r="J25546" s="119" t="s">
        <v>222</v>
      </c>
      <c r="K25546" s="1">
        <v>46255.758941458334</v>
      </c>
      <c r="L25546">
        <v>9</v>
      </c>
      <c r="M25546">
        <v>4</v>
      </c>
      <c r="N25546">
        <v>2</v>
      </c>
      <c r="O25546">
        <v>1</v>
      </c>
      <c r="P25546" s="119" t="s">
        <v>20254</v>
      </c>
    </row>
    <row r="25547" spans="1:16" x14ac:dyDescent="0.25">
      <c r="A25547">
        <v>87958</v>
      </c>
      <c r="B25547" s="119" t="s">
        <v>17785</v>
      </c>
      <c r="C25547">
        <v>80</v>
      </c>
      <c r="E25547">
        <v>43</v>
      </c>
      <c r="F25547">
        <v>49999</v>
      </c>
      <c r="G25547">
        <v>25</v>
      </c>
      <c r="H25547">
        <v>179998</v>
      </c>
      <c r="I25547" s="119" t="s">
        <v>4726</v>
      </c>
      <c r="J25547" s="119" t="s">
        <v>24</v>
      </c>
      <c r="K25547" s="1">
        <v>46255.758941458334</v>
      </c>
      <c r="L25547">
        <v>0</v>
      </c>
      <c r="M25547">
        <v>0</v>
      </c>
      <c r="N25547">
        <v>0</v>
      </c>
      <c r="O25547">
        <v>0</v>
      </c>
      <c r="P25547" s="119" t="s">
        <v>20254</v>
      </c>
    </row>
    <row r="25548" spans="1:16" x14ac:dyDescent="0.25">
      <c r="A25548">
        <v>87962</v>
      </c>
      <c r="B25548" s="119" t="s">
        <v>17786</v>
      </c>
      <c r="C25548">
        <v>80</v>
      </c>
      <c r="E25548">
        <v>59</v>
      </c>
      <c r="F25548">
        <v>30395</v>
      </c>
      <c r="G25548">
        <v>25</v>
      </c>
      <c r="H25548">
        <v>122421</v>
      </c>
      <c r="I25548" s="119" t="s">
        <v>4726</v>
      </c>
      <c r="J25548" s="119" t="s">
        <v>24</v>
      </c>
      <c r="K25548" s="1">
        <v>46255.758941458334</v>
      </c>
      <c r="L25548">
        <v>3</v>
      </c>
      <c r="M25548">
        <v>1</v>
      </c>
      <c r="N25548">
        <v>0</v>
      </c>
      <c r="O25548">
        <v>1</v>
      </c>
      <c r="P25548" s="119" t="s">
        <v>20254</v>
      </c>
    </row>
    <row r="25549" spans="1:16" x14ac:dyDescent="0.25">
      <c r="A25549">
        <v>87963</v>
      </c>
      <c r="B25549" s="119" t="s">
        <v>17787</v>
      </c>
      <c r="C25549">
        <v>80</v>
      </c>
      <c r="E25549">
        <v>28</v>
      </c>
      <c r="F25549">
        <v>17754</v>
      </c>
      <c r="G25549">
        <v>24</v>
      </c>
      <c r="H25549">
        <v>99993</v>
      </c>
      <c r="I25549" s="119" t="s">
        <v>19</v>
      </c>
      <c r="J25549" s="119" t="s">
        <v>24</v>
      </c>
      <c r="K25549" s="1">
        <v>46255.758941458334</v>
      </c>
      <c r="L25549">
        <v>0</v>
      </c>
      <c r="M25549">
        <v>3</v>
      </c>
      <c r="N25549">
        <v>0</v>
      </c>
      <c r="O25549">
        <v>1</v>
      </c>
      <c r="P25549" s="119" t="s">
        <v>20254</v>
      </c>
    </row>
    <row r="25550" spans="1:16" x14ac:dyDescent="0.25">
      <c r="A25550">
        <v>87972</v>
      </c>
      <c r="B25550" s="119" t="s">
        <v>17788</v>
      </c>
      <c r="C25550">
        <v>80</v>
      </c>
      <c r="E25550">
        <v>60</v>
      </c>
      <c r="F25550">
        <v>24306</v>
      </c>
      <c r="G25550">
        <v>94</v>
      </c>
      <c r="H25550">
        <v>86995</v>
      </c>
      <c r="I25550" s="119" t="s">
        <v>19</v>
      </c>
      <c r="J25550" s="119" t="s">
        <v>24</v>
      </c>
      <c r="K25550" s="1">
        <v>46255.758941458334</v>
      </c>
      <c r="L25550">
        <v>0</v>
      </c>
      <c r="M25550">
        <v>1</v>
      </c>
      <c r="N25550">
        <v>0</v>
      </c>
      <c r="O25550">
        <v>1</v>
      </c>
      <c r="P25550" s="119" t="s">
        <v>20254</v>
      </c>
    </row>
    <row r="25551" spans="1:16" x14ac:dyDescent="0.25">
      <c r="A25551">
        <v>87984</v>
      </c>
      <c r="B25551" s="119" t="s">
        <v>17789</v>
      </c>
      <c r="C25551">
        <v>80</v>
      </c>
      <c r="E25551">
        <v>31</v>
      </c>
      <c r="F25551">
        <v>20001</v>
      </c>
      <c r="G25551">
        <v>21</v>
      </c>
      <c r="H25551">
        <v>127191</v>
      </c>
      <c r="I25551" s="119" t="s">
        <v>19</v>
      </c>
      <c r="J25551" s="119" t="s">
        <v>24</v>
      </c>
      <c r="K25551" s="1">
        <v>46255.758941458334</v>
      </c>
      <c r="L25551">
        <v>2</v>
      </c>
      <c r="M25551">
        <v>7</v>
      </c>
      <c r="N25551">
        <v>2</v>
      </c>
      <c r="O25551">
        <v>2</v>
      </c>
      <c r="P25551" s="119" t="s">
        <v>20254</v>
      </c>
    </row>
    <row r="25552" spans="1:16" x14ac:dyDescent="0.25">
      <c r="A25552">
        <v>88021</v>
      </c>
      <c r="B25552" s="119" t="s">
        <v>17790</v>
      </c>
      <c r="C25552">
        <v>0</v>
      </c>
      <c r="E25552">
        <v>33</v>
      </c>
      <c r="F25552">
        <v>120110</v>
      </c>
      <c r="G25552">
        <v>60</v>
      </c>
      <c r="H25552">
        <v>203499</v>
      </c>
      <c r="I25552" s="119" t="s">
        <v>16</v>
      </c>
      <c r="J25552" s="119" t="s">
        <v>222</v>
      </c>
      <c r="K25552" s="1">
        <v>46255.758941458334</v>
      </c>
      <c r="L25552">
        <v>5</v>
      </c>
      <c r="M25552">
        <v>4</v>
      </c>
      <c r="N25552">
        <v>1</v>
      </c>
      <c r="O25552">
        <v>1</v>
      </c>
      <c r="P25552" s="119" t="s">
        <v>20254</v>
      </c>
    </row>
    <row r="25553" spans="1:16" x14ac:dyDescent="0.25">
      <c r="A25553">
        <v>88024</v>
      </c>
      <c r="B25553" s="119" t="s">
        <v>17791</v>
      </c>
      <c r="C25553">
        <v>0</v>
      </c>
      <c r="E25553">
        <v>797</v>
      </c>
      <c r="F25553">
        <v>8818</v>
      </c>
      <c r="G25553">
        <v>174</v>
      </c>
      <c r="H25553">
        <v>12022</v>
      </c>
      <c r="I25553" s="119" t="s">
        <v>16</v>
      </c>
      <c r="J25553" s="119" t="s">
        <v>222</v>
      </c>
      <c r="K25553" s="1">
        <v>46255.758941458334</v>
      </c>
      <c r="L25553">
        <v>215</v>
      </c>
      <c r="M25553">
        <v>124</v>
      </c>
      <c r="N25553">
        <v>36</v>
      </c>
      <c r="O25553">
        <v>30</v>
      </c>
      <c r="P25553" s="119" t="s">
        <v>20254</v>
      </c>
    </row>
    <row r="25554" spans="1:16" x14ac:dyDescent="0.25">
      <c r="A25554">
        <v>88027</v>
      </c>
      <c r="B25554" s="119" t="s">
        <v>17792</v>
      </c>
      <c r="C25554">
        <v>80</v>
      </c>
      <c r="E25554">
        <v>51</v>
      </c>
      <c r="F25554">
        <v>50170</v>
      </c>
      <c r="G25554">
        <v>22</v>
      </c>
      <c r="H25554">
        <v>190000</v>
      </c>
      <c r="I25554" s="119" t="s">
        <v>4726</v>
      </c>
      <c r="J25554" s="119" t="s">
        <v>24</v>
      </c>
      <c r="K25554" s="1">
        <v>46255.758941458334</v>
      </c>
      <c r="L25554">
        <v>1</v>
      </c>
      <c r="M25554">
        <v>0</v>
      </c>
      <c r="N25554">
        <v>0</v>
      </c>
      <c r="O25554">
        <v>0</v>
      </c>
      <c r="P25554" s="119" t="s">
        <v>20254</v>
      </c>
    </row>
    <row r="25555" spans="1:16" x14ac:dyDescent="0.25">
      <c r="A25555">
        <v>88040</v>
      </c>
      <c r="B25555" s="119" t="s">
        <v>17793</v>
      </c>
      <c r="C25555">
        <v>80</v>
      </c>
      <c r="E25555">
        <v>62</v>
      </c>
      <c r="F25555">
        <v>60081</v>
      </c>
      <c r="G25555">
        <v>32</v>
      </c>
      <c r="H25555">
        <v>189980</v>
      </c>
      <c r="I25555" s="119" t="s">
        <v>4726</v>
      </c>
      <c r="J25555" s="119" t="s">
        <v>24</v>
      </c>
      <c r="K25555" s="1">
        <v>46255.758941458334</v>
      </c>
      <c r="L25555">
        <v>0</v>
      </c>
      <c r="M25555">
        <v>2</v>
      </c>
      <c r="N25555">
        <v>0</v>
      </c>
      <c r="O25555">
        <v>1</v>
      </c>
      <c r="P25555" s="119" t="s">
        <v>20254</v>
      </c>
    </row>
    <row r="25556" spans="1:16" x14ac:dyDescent="0.25">
      <c r="A25556">
        <v>88042</v>
      </c>
      <c r="B25556" s="119" t="s">
        <v>17794</v>
      </c>
      <c r="C25556">
        <v>80</v>
      </c>
      <c r="E25556">
        <v>30</v>
      </c>
      <c r="F25556">
        <v>40006</v>
      </c>
      <c r="G25556">
        <v>31</v>
      </c>
      <c r="H25556">
        <v>137567</v>
      </c>
      <c r="I25556" s="119" t="s">
        <v>19</v>
      </c>
      <c r="J25556" s="119" t="s">
        <v>24</v>
      </c>
      <c r="K25556" s="1">
        <v>46255.758941458334</v>
      </c>
      <c r="L25556">
        <v>12</v>
      </c>
      <c r="M25556">
        <v>8</v>
      </c>
      <c r="N25556">
        <v>6</v>
      </c>
      <c r="O25556">
        <v>2</v>
      </c>
      <c r="P25556" s="119" t="s">
        <v>20254</v>
      </c>
    </row>
    <row r="25557" spans="1:16" x14ac:dyDescent="0.25">
      <c r="A25557">
        <v>88045</v>
      </c>
      <c r="B25557" s="119" t="s">
        <v>17795</v>
      </c>
      <c r="C25557">
        <v>0</v>
      </c>
      <c r="E25557">
        <v>1968</v>
      </c>
      <c r="F25557">
        <v>3373741</v>
      </c>
      <c r="G25557">
        <v>58</v>
      </c>
      <c r="H25557">
        <v>4450000</v>
      </c>
      <c r="I25557" s="119" t="s">
        <v>1909</v>
      </c>
      <c r="J25557" s="119" t="s">
        <v>222</v>
      </c>
      <c r="K25557" s="1">
        <v>46255.758941458334</v>
      </c>
      <c r="L25557">
        <v>6</v>
      </c>
      <c r="M25557">
        <v>7</v>
      </c>
      <c r="N25557">
        <v>3</v>
      </c>
      <c r="O25557">
        <v>1</v>
      </c>
      <c r="P25557" s="119" t="s">
        <v>20254</v>
      </c>
    </row>
    <row r="25558" spans="1:16" x14ac:dyDescent="0.25">
      <c r="A25558">
        <v>88048</v>
      </c>
      <c r="B25558" s="119" t="s">
        <v>17796</v>
      </c>
      <c r="C25558">
        <v>0</v>
      </c>
      <c r="E25558">
        <v>41</v>
      </c>
      <c r="F25558">
        <v>184074</v>
      </c>
      <c r="G25558">
        <v>35</v>
      </c>
      <c r="H25558">
        <v>369906</v>
      </c>
      <c r="I25558" s="119" t="s">
        <v>16</v>
      </c>
      <c r="J25558" s="119" t="s">
        <v>222</v>
      </c>
      <c r="K25558" s="1">
        <v>46255.758941458334</v>
      </c>
      <c r="L25558">
        <v>3</v>
      </c>
      <c r="M25558">
        <v>4</v>
      </c>
      <c r="N25558">
        <v>1</v>
      </c>
      <c r="O25558">
        <v>1</v>
      </c>
      <c r="P25558" s="119" t="s">
        <v>20254</v>
      </c>
    </row>
    <row r="25559" spans="1:16" x14ac:dyDescent="0.25">
      <c r="A25559">
        <v>88050</v>
      </c>
      <c r="B25559" s="119" t="s">
        <v>17797</v>
      </c>
      <c r="C25559">
        <v>80</v>
      </c>
      <c r="E25559">
        <v>59</v>
      </c>
      <c r="F25559">
        <v>30253</v>
      </c>
      <c r="G25559">
        <v>31</v>
      </c>
      <c r="H25559">
        <v>169800</v>
      </c>
      <c r="I25559" s="119" t="s">
        <v>4726</v>
      </c>
      <c r="J25559" s="119" t="s">
        <v>24</v>
      </c>
      <c r="K25559" s="1">
        <v>46255.758941458334</v>
      </c>
      <c r="L25559">
        <v>0</v>
      </c>
      <c r="M25559">
        <v>1</v>
      </c>
      <c r="N25559">
        <v>0</v>
      </c>
      <c r="O25559">
        <v>0</v>
      </c>
      <c r="P25559" s="119" t="s">
        <v>20254</v>
      </c>
    </row>
    <row r="25560" spans="1:16" x14ac:dyDescent="0.25">
      <c r="A25560">
        <v>88053</v>
      </c>
      <c r="B25560" s="119" t="s">
        <v>17798</v>
      </c>
      <c r="C25560">
        <v>0</v>
      </c>
      <c r="E25560">
        <v>309</v>
      </c>
      <c r="F25560">
        <v>193816</v>
      </c>
      <c r="G25560">
        <v>50</v>
      </c>
      <c r="H25560">
        <v>249482</v>
      </c>
      <c r="I25560" s="119" t="s">
        <v>16</v>
      </c>
      <c r="J25560" s="119" t="s">
        <v>222</v>
      </c>
      <c r="K25560" s="1">
        <v>46255.758941458334</v>
      </c>
      <c r="L25560">
        <v>2</v>
      </c>
      <c r="M25560">
        <v>3</v>
      </c>
      <c r="N25560">
        <v>0</v>
      </c>
      <c r="O25560">
        <v>1</v>
      </c>
      <c r="P25560" s="119" t="s">
        <v>20254</v>
      </c>
    </row>
    <row r="25561" spans="1:16" x14ac:dyDescent="0.25">
      <c r="A25561">
        <v>88061</v>
      </c>
      <c r="B25561" s="119" t="s">
        <v>17799</v>
      </c>
      <c r="C25561">
        <v>0</v>
      </c>
      <c r="E25561">
        <v>23</v>
      </c>
      <c r="F25561">
        <v>110130</v>
      </c>
      <c r="G25561">
        <v>62</v>
      </c>
      <c r="H25561">
        <v>220003</v>
      </c>
      <c r="I25561" s="119" t="s">
        <v>16</v>
      </c>
      <c r="J25561" s="119" t="s">
        <v>222</v>
      </c>
      <c r="K25561" s="1">
        <v>46255.758941458334</v>
      </c>
      <c r="L25561">
        <v>6</v>
      </c>
      <c r="M25561">
        <v>3</v>
      </c>
      <c r="N25561">
        <v>0</v>
      </c>
      <c r="O25561">
        <v>2</v>
      </c>
      <c r="P25561" s="119" t="s">
        <v>20254</v>
      </c>
    </row>
    <row r="25562" spans="1:16" x14ac:dyDescent="0.25">
      <c r="A25562">
        <v>88067</v>
      </c>
      <c r="B25562" s="119" t="s">
        <v>17800</v>
      </c>
      <c r="C25562">
        <v>80</v>
      </c>
      <c r="E25562">
        <v>59</v>
      </c>
      <c r="F25562">
        <v>17839</v>
      </c>
      <c r="G25562">
        <v>61</v>
      </c>
      <c r="H25562">
        <v>109986</v>
      </c>
      <c r="I25562" s="119" t="s">
        <v>19</v>
      </c>
      <c r="J25562" s="119" t="s">
        <v>24</v>
      </c>
      <c r="K25562" s="1">
        <v>46255.758941458334</v>
      </c>
      <c r="L25562">
        <v>1</v>
      </c>
      <c r="M25562">
        <v>0</v>
      </c>
      <c r="N25562">
        <v>0</v>
      </c>
      <c r="O25562">
        <v>0</v>
      </c>
      <c r="P25562" s="119" t="s">
        <v>20254</v>
      </c>
    </row>
    <row r="25563" spans="1:16" x14ac:dyDescent="0.25">
      <c r="A25563">
        <v>88074</v>
      </c>
      <c r="B25563" s="119" t="s">
        <v>17801</v>
      </c>
      <c r="C25563">
        <v>80</v>
      </c>
      <c r="E25563">
        <v>53</v>
      </c>
      <c r="F25563">
        <v>27591</v>
      </c>
      <c r="G25563">
        <v>29</v>
      </c>
      <c r="H25563">
        <v>99987</v>
      </c>
      <c r="I25563" s="119" t="s">
        <v>19</v>
      </c>
      <c r="J25563" s="119" t="s">
        <v>24</v>
      </c>
      <c r="K25563" s="1">
        <v>46255.758941458334</v>
      </c>
      <c r="L25563">
        <v>0</v>
      </c>
      <c r="M25563">
        <v>1</v>
      </c>
      <c r="N25563">
        <v>0</v>
      </c>
      <c r="O25563">
        <v>1</v>
      </c>
      <c r="P25563" s="119" t="s">
        <v>20254</v>
      </c>
    </row>
    <row r="25564" spans="1:16" x14ac:dyDescent="0.25">
      <c r="A25564">
        <v>88077</v>
      </c>
      <c r="B25564" s="119" t="s">
        <v>17802</v>
      </c>
      <c r="C25564">
        <v>0</v>
      </c>
      <c r="E25564">
        <v>49</v>
      </c>
      <c r="F25564">
        <v>300001</v>
      </c>
      <c r="G25564">
        <v>36</v>
      </c>
      <c r="H25564">
        <v>439999</v>
      </c>
      <c r="I25564" s="119" t="s">
        <v>16</v>
      </c>
      <c r="J25564" s="119" t="s">
        <v>222</v>
      </c>
      <c r="K25564" s="1">
        <v>46255.758941458334</v>
      </c>
      <c r="L25564">
        <v>7</v>
      </c>
      <c r="M25564">
        <v>5</v>
      </c>
      <c r="N25564">
        <v>3</v>
      </c>
      <c r="O25564">
        <v>2</v>
      </c>
      <c r="P25564" s="119" t="s">
        <v>20254</v>
      </c>
    </row>
    <row r="25565" spans="1:16" x14ac:dyDescent="0.25">
      <c r="A25565">
        <v>88086</v>
      </c>
      <c r="B25565" s="119" t="s">
        <v>17803</v>
      </c>
      <c r="C25565">
        <v>0</v>
      </c>
      <c r="E25565">
        <v>46</v>
      </c>
      <c r="F25565">
        <v>109116</v>
      </c>
      <c r="G25565">
        <v>52</v>
      </c>
      <c r="H25565">
        <v>189987</v>
      </c>
      <c r="I25565" s="119" t="s">
        <v>16</v>
      </c>
      <c r="J25565" s="119" t="s">
        <v>222</v>
      </c>
      <c r="K25565" s="1">
        <v>46255.758941458334</v>
      </c>
      <c r="L25565">
        <v>5</v>
      </c>
      <c r="M25565">
        <v>4</v>
      </c>
      <c r="N25565">
        <v>1</v>
      </c>
      <c r="O25565">
        <v>1</v>
      </c>
      <c r="P25565" s="119" t="s">
        <v>20254</v>
      </c>
    </row>
    <row r="25566" spans="1:16" x14ac:dyDescent="0.25">
      <c r="A25566">
        <v>88095</v>
      </c>
      <c r="B25566" s="119" t="s">
        <v>17804</v>
      </c>
      <c r="C25566">
        <v>0</v>
      </c>
      <c r="E25566">
        <v>457</v>
      </c>
      <c r="F25566">
        <v>7772</v>
      </c>
      <c r="G25566">
        <v>387</v>
      </c>
      <c r="H25566">
        <v>11952</v>
      </c>
      <c r="I25566" s="119" t="s">
        <v>16</v>
      </c>
      <c r="J25566" s="119" t="s">
        <v>222</v>
      </c>
      <c r="K25566" s="1">
        <v>46255.758941458334</v>
      </c>
      <c r="L25566">
        <v>403</v>
      </c>
      <c r="M25566">
        <v>107</v>
      </c>
      <c r="N25566">
        <v>44</v>
      </c>
      <c r="O25566">
        <v>23</v>
      </c>
      <c r="P25566" s="119" t="s">
        <v>20254</v>
      </c>
    </row>
    <row r="25567" spans="1:16" x14ac:dyDescent="0.25">
      <c r="A25567">
        <v>88118</v>
      </c>
      <c r="B25567" s="119" t="s">
        <v>17805</v>
      </c>
      <c r="C25567">
        <v>60</v>
      </c>
      <c r="E25567">
        <v>68381</v>
      </c>
      <c r="F25567">
        <v>527</v>
      </c>
      <c r="G25567">
        <v>162774</v>
      </c>
      <c r="H25567">
        <v>532</v>
      </c>
      <c r="I25567" s="119" t="s">
        <v>7033</v>
      </c>
      <c r="J25567" s="119" t="s">
        <v>24</v>
      </c>
      <c r="K25567" s="1">
        <v>46255.758941458334</v>
      </c>
      <c r="L25567">
        <v>150967</v>
      </c>
      <c r="M25567">
        <v>16004</v>
      </c>
      <c r="N25567">
        <v>25615</v>
      </c>
      <c r="O25567">
        <v>2744</v>
      </c>
      <c r="P25567" s="119" t="s">
        <v>20261</v>
      </c>
    </row>
    <row r="25568" spans="1:16" x14ac:dyDescent="0.25">
      <c r="A25568">
        <v>88121</v>
      </c>
      <c r="B25568" s="119" t="s">
        <v>17806</v>
      </c>
      <c r="C25568">
        <v>80</v>
      </c>
      <c r="E25568">
        <v>3933</v>
      </c>
      <c r="F25568">
        <v>1923</v>
      </c>
      <c r="G25568">
        <v>2081</v>
      </c>
      <c r="H25568">
        <v>2356</v>
      </c>
      <c r="I25568" s="119" t="s">
        <v>19</v>
      </c>
      <c r="J25568" s="119" t="s">
        <v>222</v>
      </c>
      <c r="K25568" s="1">
        <v>46255.758941458334</v>
      </c>
      <c r="L25568">
        <v>4116</v>
      </c>
      <c r="M25568">
        <v>142</v>
      </c>
      <c r="N25568">
        <v>993</v>
      </c>
      <c r="O25568">
        <v>26</v>
      </c>
      <c r="P25568" s="119" t="s">
        <v>20254</v>
      </c>
    </row>
    <row r="25569" spans="1:16" x14ac:dyDescent="0.25">
      <c r="A25569">
        <v>88122</v>
      </c>
      <c r="B25569" s="119" t="s">
        <v>17807</v>
      </c>
      <c r="C25569">
        <v>80</v>
      </c>
      <c r="E25569">
        <v>3369</v>
      </c>
      <c r="F25569">
        <v>1923</v>
      </c>
      <c r="G25569">
        <v>1197</v>
      </c>
      <c r="H25569">
        <v>2414</v>
      </c>
      <c r="I25569" s="119" t="s">
        <v>19</v>
      </c>
      <c r="J25569" s="119" t="s">
        <v>222</v>
      </c>
      <c r="K25569" s="1">
        <v>46255.758941458334</v>
      </c>
      <c r="L25569">
        <v>2882</v>
      </c>
      <c r="M25569">
        <v>131</v>
      </c>
      <c r="N25569">
        <v>374</v>
      </c>
      <c r="O25569">
        <v>19</v>
      </c>
      <c r="P25569" s="119" t="s">
        <v>20254</v>
      </c>
    </row>
    <row r="25570" spans="1:16" x14ac:dyDescent="0.25">
      <c r="A25570">
        <v>88148</v>
      </c>
      <c r="B25570" s="119" t="s">
        <v>10972</v>
      </c>
      <c r="C25570">
        <v>0</v>
      </c>
      <c r="E25570">
        <v>325</v>
      </c>
      <c r="F25570">
        <v>1000206</v>
      </c>
      <c r="G25570">
        <v>36</v>
      </c>
      <c r="H25570">
        <v>1770000</v>
      </c>
      <c r="I25570" s="119" t="s">
        <v>1909</v>
      </c>
      <c r="J25570" s="119" t="s">
        <v>24</v>
      </c>
      <c r="K25570" s="1">
        <v>46255.758941458334</v>
      </c>
      <c r="L25570">
        <v>2</v>
      </c>
      <c r="M25570">
        <v>2</v>
      </c>
      <c r="N25570">
        <v>0</v>
      </c>
      <c r="O25570">
        <v>0</v>
      </c>
      <c r="P25570" s="119" t="s">
        <v>20254</v>
      </c>
    </row>
    <row r="25571" spans="1:16" x14ac:dyDescent="0.25">
      <c r="A25571">
        <v>88150</v>
      </c>
      <c r="B25571" s="119" t="s">
        <v>17806</v>
      </c>
      <c r="C25571">
        <v>80</v>
      </c>
      <c r="E25571">
        <v>2471</v>
      </c>
      <c r="F25571">
        <v>1923</v>
      </c>
      <c r="G25571">
        <v>2164</v>
      </c>
      <c r="H25571">
        <v>2336</v>
      </c>
      <c r="I25571" s="119" t="s">
        <v>19</v>
      </c>
      <c r="J25571" s="119" t="s">
        <v>222</v>
      </c>
      <c r="K25571" s="1">
        <v>46255.758941458334</v>
      </c>
      <c r="L25571">
        <v>2490</v>
      </c>
      <c r="M25571">
        <v>79</v>
      </c>
      <c r="N25571">
        <v>589</v>
      </c>
      <c r="O25571">
        <v>28</v>
      </c>
      <c r="P25571" s="119" t="s">
        <v>20254</v>
      </c>
    </row>
    <row r="25572" spans="1:16" x14ac:dyDescent="0.25">
      <c r="A25572">
        <v>88160</v>
      </c>
      <c r="B25572" s="119" t="s">
        <v>17806</v>
      </c>
      <c r="C25572">
        <v>80</v>
      </c>
      <c r="E25572">
        <v>3203</v>
      </c>
      <c r="F25572">
        <v>1923</v>
      </c>
      <c r="G25572">
        <v>2141</v>
      </c>
      <c r="H25572">
        <v>2335</v>
      </c>
      <c r="I25572" s="119" t="s">
        <v>19</v>
      </c>
      <c r="J25572" s="119" t="s">
        <v>222</v>
      </c>
      <c r="K25572" s="1">
        <v>46255.758941458334</v>
      </c>
      <c r="L25572">
        <v>2666</v>
      </c>
      <c r="M25572">
        <v>125</v>
      </c>
      <c r="N25572">
        <v>570</v>
      </c>
      <c r="O25572">
        <v>30</v>
      </c>
      <c r="P25572" s="119" t="s">
        <v>20254</v>
      </c>
    </row>
    <row r="25573" spans="1:16" x14ac:dyDescent="0.25">
      <c r="A25573">
        <v>88176</v>
      </c>
      <c r="B25573" s="119" t="s">
        <v>17808</v>
      </c>
      <c r="C25573">
        <v>80</v>
      </c>
      <c r="E25573">
        <v>3038</v>
      </c>
      <c r="F25573">
        <v>1923</v>
      </c>
      <c r="G25573">
        <v>1829</v>
      </c>
      <c r="H25573">
        <v>2221</v>
      </c>
      <c r="I25573" s="119" t="s">
        <v>19</v>
      </c>
      <c r="J25573" s="119" t="s">
        <v>222</v>
      </c>
      <c r="K25573" s="1">
        <v>46255.758941458334</v>
      </c>
      <c r="L25573">
        <v>3537</v>
      </c>
      <c r="M25573">
        <v>132</v>
      </c>
      <c r="N25573">
        <v>692</v>
      </c>
      <c r="O25573">
        <v>31</v>
      </c>
      <c r="P25573" s="119" t="s">
        <v>20254</v>
      </c>
    </row>
    <row r="25574" spans="1:16" x14ac:dyDescent="0.25">
      <c r="A25574">
        <v>88197</v>
      </c>
      <c r="B25574" s="119" t="s">
        <v>17807</v>
      </c>
      <c r="C25574">
        <v>80</v>
      </c>
      <c r="E25574">
        <v>3392</v>
      </c>
      <c r="F25574">
        <v>1913</v>
      </c>
      <c r="G25574">
        <v>1522</v>
      </c>
      <c r="H25574">
        <v>2210</v>
      </c>
      <c r="I25574" s="119" t="s">
        <v>19</v>
      </c>
      <c r="J25574" s="119" t="s">
        <v>222</v>
      </c>
      <c r="K25574" s="1">
        <v>46255.758941458334</v>
      </c>
      <c r="L25574">
        <v>2740</v>
      </c>
      <c r="M25574">
        <v>109</v>
      </c>
      <c r="N25574">
        <v>842</v>
      </c>
      <c r="O25574">
        <v>15</v>
      </c>
      <c r="P25574" s="119" t="s">
        <v>20254</v>
      </c>
    </row>
    <row r="25575" spans="1:16" x14ac:dyDescent="0.25">
      <c r="A25575">
        <v>88201</v>
      </c>
      <c r="B25575" s="119" t="s">
        <v>17808</v>
      </c>
      <c r="C25575">
        <v>80</v>
      </c>
      <c r="E25575">
        <v>3833</v>
      </c>
      <c r="F25575">
        <v>1923</v>
      </c>
      <c r="G25575">
        <v>1794</v>
      </c>
      <c r="H25575">
        <v>2195</v>
      </c>
      <c r="I25575" s="119" t="s">
        <v>19</v>
      </c>
      <c r="J25575" s="119" t="s">
        <v>222</v>
      </c>
      <c r="K25575" s="1">
        <v>46255.758941458334</v>
      </c>
      <c r="L25575">
        <v>2660</v>
      </c>
      <c r="M25575">
        <v>143</v>
      </c>
      <c r="N25575">
        <v>407</v>
      </c>
      <c r="O25575">
        <v>29</v>
      </c>
      <c r="P25575" s="119" t="s">
        <v>20254</v>
      </c>
    </row>
    <row r="25576" spans="1:16" x14ac:dyDescent="0.25">
      <c r="A25576">
        <v>88207</v>
      </c>
      <c r="B25576" s="119" t="s">
        <v>17807</v>
      </c>
      <c r="C25576">
        <v>80</v>
      </c>
      <c r="E25576">
        <v>2867</v>
      </c>
      <c r="F25576">
        <v>1923</v>
      </c>
      <c r="G25576">
        <v>1863</v>
      </c>
      <c r="H25576">
        <v>2221</v>
      </c>
      <c r="I25576" s="119" t="s">
        <v>19</v>
      </c>
      <c r="J25576" s="119" t="s">
        <v>222</v>
      </c>
      <c r="K25576" s="1">
        <v>46255.758941458334</v>
      </c>
      <c r="L25576">
        <v>3358</v>
      </c>
      <c r="M25576">
        <v>147</v>
      </c>
      <c r="N25576">
        <v>1055</v>
      </c>
      <c r="O25576">
        <v>34</v>
      </c>
      <c r="P25576" s="119" t="s">
        <v>20254</v>
      </c>
    </row>
    <row r="25577" spans="1:16" x14ac:dyDescent="0.25">
      <c r="A25577">
        <v>88223</v>
      </c>
      <c r="B25577" s="119" t="s">
        <v>17808</v>
      </c>
      <c r="C25577">
        <v>80</v>
      </c>
      <c r="E25577">
        <v>2195</v>
      </c>
      <c r="F25577">
        <v>1913</v>
      </c>
      <c r="G25577">
        <v>1912</v>
      </c>
      <c r="H25577">
        <v>2122</v>
      </c>
      <c r="I25577" s="119" t="s">
        <v>19</v>
      </c>
      <c r="J25577" s="119" t="s">
        <v>222</v>
      </c>
      <c r="K25577" s="1">
        <v>46255.758941458334</v>
      </c>
      <c r="L25577">
        <v>2690</v>
      </c>
      <c r="M25577">
        <v>102</v>
      </c>
      <c r="N25577">
        <v>539</v>
      </c>
      <c r="O25577">
        <v>27</v>
      </c>
      <c r="P25577" s="119" t="s">
        <v>20254</v>
      </c>
    </row>
    <row r="25578" spans="1:16" x14ac:dyDescent="0.25">
      <c r="A25578">
        <v>88236</v>
      </c>
      <c r="B25578" s="119" t="s">
        <v>17809</v>
      </c>
      <c r="C25578">
        <v>0</v>
      </c>
      <c r="E25578">
        <v>224</v>
      </c>
      <c r="F25578">
        <v>53333</v>
      </c>
      <c r="G25578">
        <v>424</v>
      </c>
      <c r="H25578">
        <v>54498</v>
      </c>
      <c r="I25578" s="119" t="s">
        <v>16</v>
      </c>
      <c r="J25578" s="119" t="s">
        <v>222</v>
      </c>
      <c r="K25578" s="1">
        <v>46255.758941458334</v>
      </c>
      <c r="L25578">
        <v>6</v>
      </c>
      <c r="M25578">
        <v>25</v>
      </c>
      <c r="N25578">
        <v>1</v>
      </c>
      <c r="O25578">
        <v>8</v>
      </c>
      <c r="P25578" s="119" t="s">
        <v>20254</v>
      </c>
    </row>
    <row r="25579" spans="1:16" x14ac:dyDescent="0.25">
      <c r="A25579">
        <v>88276</v>
      </c>
      <c r="B25579" s="119" t="s">
        <v>17810</v>
      </c>
      <c r="C25579">
        <v>0</v>
      </c>
      <c r="E25579">
        <v>320</v>
      </c>
      <c r="F25579">
        <v>100015</v>
      </c>
      <c r="G25579">
        <v>217</v>
      </c>
      <c r="H25579">
        <v>139700</v>
      </c>
      <c r="I25579" s="119" t="s">
        <v>16</v>
      </c>
      <c r="J25579" s="119" t="s">
        <v>222</v>
      </c>
      <c r="K25579" s="1">
        <v>46255.758941458334</v>
      </c>
      <c r="L25579">
        <v>7</v>
      </c>
      <c r="M25579">
        <v>35</v>
      </c>
      <c r="N25579">
        <v>3</v>
      </c>
      <c r="O25579">
        <v>10</v>
      </c>
      <c r="P25579" s="119" t="s">
        <v>20254</v>
      </c>
    </row>
    <row r="25580" spans="1:16" x14ac:dyDescent="0.25">
      <c r="A25580">
        <v>88289</v>
      </c>
      <c r="B25580" s="119" t="s">
        <v>17811</v>
      </c>
      <c r="C25580">
        <v>0</v>
      </c>
      <c r="E25580">
        <v>618</v>
      </c>
      <c r="F25580">
        <v>35101</v>
      </c>
      <c r="G25580">
        <v>381</v>
      </c>
      <c r="H25580">
        <v>38398</v>
      </c>
      <c r="I25580" s="119" t="s">
        <v>16</v>
      </c>
      <c r="J25580" s="119" t="s">
        <v>222</v>
      </c>
      <c r="K25580" s="1">
        <v>46255.758941458334</v>
      </c>
      <c r="L25580">
        <v>2</v>
      </c>
      <c r="M25580">
        <v>29</v>
      </c>
      <c r="N25580">
        <v>0</v>
      </c>
      <c r="O25580">
        <v>8</v>
      </c>
      <c r="P25580" s="119" t="s">
        <v>20254</v>
      </c>
    </row>
    <row r="25581" spans="1:16" x14ac:dyDescent="0.25">
      <c r="A25581">
        <v>88298</v>
      </c>
      <c r="B25581" s="119" t="s">
        <v>17812</v>
      </c>
      <c r="C25581">
        <v>0</v>
      </c>
      <c r="E25581">
        <v>642</v>
      </c>
      <c r="F25581">
        <v>500001</v>
      </c>
      <c r="G25581">
        <v>229</v>
      </c>
      <c r="H25581">
        <v>669998</v>
      </c>
      <c r="I25581" s="119" t="s">
        <v>1909</v>
      </c>
      <c r="J25581" s="119" t="s">
        <v>222</v>
      </c>
      <c r="K25581" s="1">
        <v>46255.758941458334</v>
      </c>
      <c r="L25581">
        <v>12</v>
      </c>
      <c r="M25581">
        <v>11</v>
      </c>
      <c r="N25581">
        <v>2</v>
      </c>
      <c r="O25581">
        <v>3</v>
      </c>
      <c r="P25581" s="119" t="s">
        <v>20254</v>
      </c>
    </row>
    <row r="25582" spans="1:16" x14ac:dyDescent="0.25">
      <c r="A25582">
        <v>88331</v>
      </c>
      <c r="B25582" s="119" t="s">
        <v>17813</v>
      </c>
      <c r="C25582">
        <v>0</v>
      </c>
      <c r="E25582">
        <v>398</v>
      </c>
      <c r="F25582">
        <v>28314</v>
      </c>
      <c r="G25582">
        <v>509</v>
      </c>
      <c r="H25582">
        <v>29298</v>
      </c>
      <c r="I25582" s="119" t="s">
        <v>16</v>
      </c>
      <c r="J25582" s="119" t="s">
        <v>222</v>
      </c>
      <c r="K25582" s="1">
        <v>46255.758941458334</v>
      </c>
      <c r="L25582">
        <v>17</v>
      </c>
      <c r="M25582">
        <v>32</v>
      </c>
      <c r="N25582">
        <v>0</v>
      </c>
      <c r="O25582">
        <v>8</v>
      </c>
      <c r="P25582" s="119" t="s">
        <v>20254</v>
      </c>
    </row>
    <row r="25583" spans="1:16" x14ac:dyDescent="0.25">
      <c r="A25583">
        <v>88343</v>
      </c>
      <c r="B25583" s="119" t="s">
        <v>17814</v>
      </c>
      <c r="C25583">
        <v>0</v>
      </c>
      <c r="E25583">
        <v>67</v>
      </c>
      <c r="F25583">
        <v>31900</v>
      </c>
      <c r="G25583">
        <v>430</v>
      </c>
      <c r="H25583">
        <v>37900</v>
      </c>
      <c r="I25583" s="119" t="s">
        <v>16</v>
      </c>
      <c r="J25583" s="119" t="s">
        <v>222</v>
      </c>
      <c r="K25583" s="1">
        <v>46255.758941458334</v>
      </c>
      <c r="L25583">
        <v>3</v>
      </c>
      <c r="M25583">
        <v>23</v>
      </c>
      <c r="N25583">
        <v>0</v>
      </c>
      <c r="O25583">
        <v>6</v>
      </c>
      <c r="P25583" s="119" t="s">
        <v>20254</v>
      </c>
    </row>
    <row r="25584" spans="1:16" x14ac:dyDescent="0.25">
      <c r="A25584">
        <v>88346</v>
      </c>
      <c r="B25584" s="119" t="s">
        <v>17815</v>
      </c>
      <c r="C25584">
        <v>0</v>
      </c>
      <c r="E25584">
        <v>120</v>
      </c>
      <c r="F25584">
        <v>54000</v>
      </c>
      <c r="G25584">
        <v>546</v>
      </c>
      <c r="H25584">
        <v>54996</v>
      </c>
      <c r="I25584" s="119" t="s">
        <v>16</v>
      </c>
      <c r="J25584" s="119" t="s">
        <v>222</v>
      </c>
      <c r="K25584" s="1">
        <v>46255.758941458334</v>
      </c>
      <c r="L25584">
        <v>1</v>
      </c>
      <c r="M25584">
        <v>28</v>
      </c>
      <c r="N25584">
        <v>0</v>
      </c>
      <c r="O25584">
        <v>6</v>
      </c>
      <c r="P25584" s="119" t="s">
        <v>20254</v>
      </c>
    </row>
    <row r="25585" spans="1:16" x14ac:dyDescent="0.25">
      <c r="A25585">
        <v>88368</v>
      </c>
      <c r="B25585" s="119" t="s">
        <v>17816</v>
      </c>
      <c r="C25585">
        <v>0</v>
      </c>
      <c r="E25585">
        <v>36</v>
      </c>
      <c r="F25585">
        <v>389332</v>
      </c>
      <c r="G25585">
        <v>2</v>
      </c>
      <c r="H25585">
        <v>999993</v>
      </c>
      <c r="I25585" s="119" t="s">
        <v>6335</v>
      </c>
      <c r="J25585" s="119" t="s">
        <v>222</v>
      </c>
      <c r="K25585" s="1">
        <v>46255.758941458334</v>
      </c>
      <c r="L25585">
        <v>3</v>
      </c>
      <c r="M25585">
        <v>1</v>
      </c>
      <c r="N25585">
        <v>1</v>
      </c>
      <c r="O25585">
        <v>0</v>
      </c>
      <c r="P25585" s="119" t="s">
        <v>20254</v>
      </c>
    </row>
    <row r="25586" spans="1:16" x14ac:dyDescent="0.25">
      <c r="A25586">
        <v>88369</v>
      </c>
      <c r="B25586" s="119" t="s">
        <v>17817</v>
      </c>
      <c r="C25586">
        <v>0</v>
      </c>
      <c r="E25586">
        <v>331</v>
      </c>
      <c r="F25586">
        <v>12788</v>
      </c>
      <c r="G25586">
        <v>25</v>
      </c>
      <c r="H25586">
        <v>34341</v>
      </c>
      <c r="I25586" s="119" t="s">
        <v>16</v>
      </c>
      <c r="J25586" s="119" t="s">
        <v>13431</v>
      </c>
      <c r="K25586" s="1">
        <v>46255.758941458334</v>
      </c>
      <c r="L25586">
        <v>0</v>
      </c>
      <c r="M25586">
        <v>0</v>
      </c>
      <c r="N25586">
        <v>0</v>
      </c>
      <c r="O25586">
        <v>0</v>
      </c>
      <c r="P25586" s="119" t="s">
        <v>20254</v>
      </c>
    </row>
    <row r="25587" spans="1:16" x14ac:dyDescent="0.25">
      <c r="A25587">
        <v>88374</v>
      </c>
      <c r="B25587" s="119" t="s">
        <v>17818</v>
      </c>
      <c r="C25587">
        <v>0</v>
      </c>
      <c r="E25587">
        <v>3219</v>
      </c>
      <c r="F25587">
        <v>22328</v>
      </c>
      <c r="G25587">
        <v>1374</v>
      </c>
      <c r="H25587">
        <v>26354</v>
      </c>
      <c r="I25587" s="119" t="s">
        <v>6335</v>
      </c>
      <c r="J25587" s="119" t="s">
        <v>222</v>
      </c>
      <c r="K25587" s="1">
        <v>46255.758941458334</v>
      </c>
      <c r="L25587">
        <v>45</v>
      </c>
      <c r="M25587">
        <v>39</v>
      </c>
      <c r="N25587">
        <v>4</v>
      </c>
      <c r="O25587">
        <v>1</v>
      </c>
      <c r="P25587" s="119" t="s">
        <v>20254</v>
      </c>
    </row>
    <row r="25588" spans="1:16" x14ac:dyDescent="0.25">
      <c r="A25588">
        <v>88375</v>
      </c>
      <c r="B25588" s="119" t="s">
        <v>17819</v>
      </c>
      <c r="C25588">
        <v>0</v>
      </c>
      <c r="E25588">
        <v>1588</v>
      </c>
      <c r="F25588">
        <v>1170</v>
      </c>
      <c r="G25588">
        <v>170</v>
      </c>
      <c r="H25588">
        <v>10848</v>
      </c>
      <c r="I25588" s="119" t="s">
        <v>16</v>
      </c>
      <c r="J25588" s="119" t="s">
        <v>13431</v>
      </c>
      <c r="K25588" s="1">
        <v>46255.758941458334</v>
      </c>
      <c r="L25588">
        <v>0</v>
      </c>
      <c r="M25588">
        <v>6</v>
      </c>
      <c r="N25588">
        <v>0</v>
      </c>
      <c r="O25588">
        <v>0</v>
      </c>
      <c r="P25588" s="119" t="s">
        <v>20254</v>
      </c>
    </row>
    <row r="25589" spans="1:16" x14ac:dyDescent="0.25">
      <c r="A25589">
        <v>88378</v>
      </c>
      <c r="B25589" s="119" t="s">
        <v>17820</v>
      </c>
      <c r="C25589">
        <v>0</v>
      </c>
      <c r="E25589">
        <v>45</v>
      </c>
      <c r="F25589">
        <v>295022</v>
      </c>
      <c r="G25589">
        <v>3</v>
      </c>
      <c r="H25589">
        <v>599993</v>
      </c>
      <c r="I25589" s="119" t="s">
        <v>6335</v>
      </c>
      <c r="J25589" s="119" t="s">
        <v>222</v>
      </c>
      <c r="K25589" s="1">
        <v>46255.758941458334</v>
      </c>
      <c r="L25589">
        <v>0</v>
      </c>
      <c r="M25589">
        <v>1</v>
      </c>
      <c r="N25589">
        <v>0</v>
      </c>
      <c r="O25589">
        <v>0</v>
      </c>
      <c r="P25589" s="119" t="s">
        <v>20254</v>
      </c>
    </row>
    <row r="25590" spans="1:16" x14ac:dyDescent="0.25">
      <c r="A25590">
        <v>88379</v>
      </c>
      <c r="B25590" s="119" t="s">
        <v>17821</v>
      </c>
      <c r="C25590">
        <v>0</v>
      </c>
      <c r="E25590">
        <v>1118</v>
      </c>
      <c r="F25590">
        <v>32</v>
      </c>
      <c r="G25590">
        <v>903</v>
      </c>
      <c r="H25590">
        <v>998</v>
      </c>
      <c r="I25590" s="119" t="s">
        <v>16</v>
      </c>
      <c r="J25590" s="119" t="s">
        <v>13431</v>
      </c>
      <c r="K25590" s="1">
        <v>46255.758941458334</v>
      </c>
      <c r="L25590">
        <v>9</v>
      </c>
      <c r="M25590">
        <v>12</v>
      </c>
      <c r="N25590">
        <v>2</v>
      </c>
      <c r="O25590">
        <v>2</v>
      </c>
      <c r="P25590" s="119" t="s">
        <v>20254</v>
      </c>
    </row>
    <row r="25591" spans="1:16" x14ac:dyDescent="0.25">
      <c r="A25591">
        <v>88381</v>
      </c>
      <c r="B25591" s="119" t="s">
        <v>17822</v>
      </c>
      <c r="C25591">
        <v>0</v>
      </c>
      <c r="E25591">
        <v>37</v>
      </c>
      <c r="F25591">
        <v>1222161</v>
      </c>
      <c r="G25591">
        <v>13</v>
      </c>
      <c r="H25591">
        <v>2350000</v>
      </c>
      <c r="I25591" s="119" t="s">
        <v>6335</v>
      </c>
      <c r="J25591" s="119" t="s">
        <v>222</v>
      </c>
      <c r="K25591" s="1">
        <v>46255.758941458334</v>
      </c>
      <c r="L25591">
        <v>2</v>
      </c>
      <c r="M25591">
        <v>0</v>
      </c>
      <c r="N25591">
        <v>1</v>
      </c>
      <c r="O25591">
        <v>0</v>
      </c>
      <c r="P25591" s="119" t="s">
        <v>20254</v>
      </c>
    </row>
    <row r="25592" spans="1:16" x14ac:dyDescent="0.25">
      <c r="A25592">
        <v>88382</v>
      </c>
      <c r="B25592" s="119" t="s">
        <v>17823</v>
      </c>
      <c r="C25592">
        <v>0</v>
      </c>
      <c r="E25592">
        <v>56</v>
      </c>
      <c r="F25592">
        <v>600000</v>
      </c>
      <c r="G25592">
        <v>21</v>
      </c>
      <c r="H25592">
        <v>859997</v>
      </c>
      <c r="I25592" s="119" t="s">
        <v>16</v>
      </c>
      <c r="J25592" s="119" t="s">
        <v>222</v>
      </c>
      <c r="K25592" s="1">
        <v>46255.758941458334</v>
      </c>
      <c r="L25592">
        <v>1</v>
      </c>
      <c r="M25592">
        <v>2</v>
      </c>
      <c r="N25592">
        <v>0</v>
      </c>
      <c r="O25592">
        <v>1</v>
      </c>
      <c r="P25592" s="119" t="s">
        <v>20254</v>
      </c>
    </row>
    <row r="25593" spans="1:16" x14ac:dyDescent="0.25">
      <c r="A25593">
        <v>88383</v>
      </c>
      <c r="B25593" s="119" t="s">
        <v>17824</v>
      </c>
      <c r="C25593">
        <v>0</v>
      </c>
      <c r="E25593">
        <v>80</v>
      </c>
      <c r="F25593">
        <v>180000</v>
      </c>
      <c r="G25593">
        <v>6</v>
      </c>
      <c r="H25593">
        <v>398999</v>
      </c>
      <c r="I25593" s="119" t="s">
        <v>16</v>
      </c>
      <c r="J25593" s="119" t="s">
        <v>13431</v>
      </c>
      <c r="K25593" s="1">
        <v>46255.758941458334</v>
      </c>
      <c r="L25593">
        <v>1</v>
      </c>
      <c r="M25593">
        <v>0</v>
      </c>
      <c r="N25593">
        <v>0</v>
      </c>
      <c r="O25593">
        <v>0</v>
      </c>
      <c r="P25593" s="119" t="s">
        <v>20254</v>
      </c>
    </row>
    <row r="25594" spans="1:16" x14ac:dyDescent="0.25">
      <c r="A25594">
        <v>88387</v>
      </c>
      <c r="B25594" s="119" t="s">
        <v>17825</v>
      </c>
      <c r="C25594">
        <v>0</v>
      </c>
      <c r="E25594">
        <v>46</v>
      </c>
      <c r="F25594">
        <v>384746</v>
      </c>
      <c r="G25594">
        <v>31</v>
      </c>
      <c r="H25594">
        <v>659996</v>
      </c>
      <c r="I25594" s="119" t="s">
        <v>16</v>
      </c>
      <c r="J25594" s="119" t="s">
        <v>222</v>
      </c>
      <c r="K25594" s="1">
        <v>46255.758941458334</v>
      </c>
      <c r="L25594">
        <v>2</v>
      </c>
      <c r="M25594">
        <v>7</v>
      </c>
      <c r="N25594">
        <v>0</v>
      </c>
      <c r="O25594">
        <v>2</v>
      </c>
      <c r="P25594" s="119" t="s">
        <v>20254</v>
      </c>
    </row>
    <row r="25595" spans="1:16" x14ac:dyDescent="0.25">
      <c r="A25595">
        <v>88390</v>
      </c>
      <c r="B25595" s="119" t="s">
        <v>17826</v>
      </c>
      <c r="C25595">
        <v>0</v>
      </c>
      <c r="E25595">
        <v>276</v>
      </c>
      <c r="F25595">
        <v>11179</v>
      </c>
      <c r="G25595">
        <v>11</v>
      </c>
      <c r="H25595">
        <v>39999</v>
      </c>
      <c r="I25595" s="119" t="s">
        <v>16</v>
      </c>
      <c r="J25595" s="119" t="s">
        <v>13431</v>
      </c>
      <c r="K25595" s="1">
        <v>46255.758941458334</v>
      </c>
      <c r="L25595">
        <v>0</v>
      </c>
      <c r="M25595">
        <v>0</v>
      </c>
      <c r="N25595">
        <v>0</v>
      </c>
      <c r="O25595">
        <v>0</v>
      </c>
      <c r="P25595" s="119" t="s">
        <v>20254</v>
      </c>
    </row>
    <row r="25596" spans="1:16" x14ac:dyDescent="0.25">
      <c r="A25596">
        <v>88391</v>
      </c>
      <c r="B25596" s="119" t="s">
        <v>17827</v>
      </c>
      <c r="C25596">
        <v>0</v>
      </c>
      <c r="E25596">
        <v>32</v>
      </c>
      <c r="F25596">
        <v>516565</v>
      </c>
      <c r="G25596">
        <v>14</v>
      </c>
      <c r="H25596">
        <v>1199993</v>
      </c>
      <c r="I25596" s="119" t="s">
        <v>6335</v>
      </c>
      <c r="J25596" s="119" t="s">
        <v>222</v>
      </c>
      <c r="K25596" s="1">
        <v>46255.758941458334</v>
      </c>
      <c r="L25596">
        <v>3</v>
      </c>
      <c r="M25596">
        <v>1</v>
      </c>
      <c r="N25596">
        <v>0</v>
      </c>
      <c r="O25596">
        <v>0</v>
      </c>
      <c r="P25596" s="119" t="s">
        <v>20254</v>
      </c>
    </row>
    <row r="25597" spans="1:16" x14ac:dyDescent="0.25">
      <c r="A25597">
        <v>88393</v>
      </c>
      <c r="B25597" s="119" t="s">
        <v>17828</v>
      </c>
      <c r="C25597">
        <v>0</v>
      </c>
      <c r="E25597">
        <v>279</v>
      </c>
      <c r="F25597">
        <v>4</v>
      </c>
      <c r="G25597">
        <v>2113</v>
      </c>
      <c r="H25597">
        <v>98</v>
      </c>
      <c r="I25597" s="119" t="s">
        <v>16</v>
      </c>
      <c r="J25597" s="119" t="s">
        <v>13431</v>
      </c>
      <c r="K25597" s="1">
        <v>46255.758941458334</v>
      </c>
      <c r="L25597">
        <v>13</v>
      </c>
      <c r="M25597">
        <v>12</v>
      </c>
      <c r="N25597">
        <v>2</v>
      </c>
      <c r="O25597">
        <v>0</v>
      </c>
      <c r="P25597" s="119" t="s">
        <v>20254</v>
      </c>
    </row>
    <row r="25598" spans="1:16" x14ac:dyDescent="0.25">
      <c r="A25598">
        <v>88395</v>
      </c>
      <c r="B25598" s="119" t="s">
        <v>17829</v>
      </c>
      <c r="C25598">
        <v>0</v>
      </c>
      <c r="E25598">
        <v>462</v>
      </c>
      <c r="F25598">
        <v>223</v>
      </c>
      <c r="G25598">
        <v>1150</v>
      </c>
      <c r="H25598">
        <v>1299</v>
      </c>
      <c r="I25598" s="119" t="s">
        <v>16</v>
      </c>
      <c r="J25598" s="119" t="s">
        <v>13431</v>
      </c>
      <c r="K25598" s="1">
        <v>46255.758941458334</v>
      </c>
      <c r="L25598">
        <v>14</v>
      </c>
      <c r="M25598">
        <v>16</v>
      </c>
      <c r="N25598">
        <v>1</v>
      </c>
      <c r="O25598">
        <v>5</v>
      </c>
      <c r="P25598" s="119" t="s">
        <v>20254</v>
      </c>
    </row>
    <row r="25599" spans="1:16" x14ac:dyDescent="0.25">
      <c r="A25599">
        <v>88397</v>
      </c>
      <c r="B25599" s="119" t="s">
        <v>17830</v>
      </c>
      <c r="C25599">
        <v>0</v>
      </c>
      <c r="E25599">
        <v>40</v>
      </c>
      <c r="F25599">
        <v>277437</v>
      </c>
      <c r="G25599">
        <v>72</v>
      </c>
      <c r="H25599">
        <v>398997</v>
      </c>
      <c r="I25599" s="119" t="s">
        <v>16</v>
      </c>
      <c r="J25599" s="119" t="s">
        <v>222</v>
      </c>
      <c r="K25599" s="1">
        <v>46255.758941458334</v>
      </c>
      <c r="L25599">
        <v>4</v>
      </c>
      <c r="M25599">
        <v>2</v>
      </c>
      <c r="N25599">
        <v>1</v>
      </c>
      <c r="O25599">
        <v>1</v>
      </c>
      <c r="P25599" s="119" t="s">
        <v>20254</v>
      </c>
    </row>
    <row r="25600" spans="1:16" x14ac:dyDescent="0.25">
      <c r="A25600">
        <v>88398</v>
      </c>
      <c r="B25600" s="119" t="s">
        <v>17831</v>
      </c>
      <c r="C25600">
        <v>0</v>
      </c>
      <c r="E25600">
        <v>1335</v>
      </c>
      <c r="F25600">
        <v>317</v>
      </c>
      <c r="G25600">
        <v>101</v>
      </c>
      <c r="H25600">
        <v>4697</v>
      </c>
      <c r="I25600" s="119" t="s">
        <v>16</v>
      </c>
      <c r="J25600" s="119" t="s">
        <v>13431</v>
      </c>
      <c r="K25600" s="1">
        <v>46255.758941458334</v>
      </c>
      <c r="L25600">
        <v>0</v>
      </c>
      <c r="M25600">
        <v>0</v>
      </c>
      <c r="N25600">
        <v>0</v>
      </c>
      <c r="O25600">
        <v>0</v>
      </c>
      <c r="P25600" s="119" t="s">
        <v>20254</v>
      </c>
    </row>
    <row r="25601" spans="1:16" x14ac:dyDescent="0.25">
      <c r="A25601">
        <v>88399</v>
      </c>
      <c r="B25601" s="119" t="s">
        <v>17832</v>
      </c>
      <c r="C25601">
        <v>0</v>
      </c>
      <c r="E25601">
        <v>570</v>
      </c>
      <c r="F25601">
        <v>48588</v>
      </c>
      <c r="G25601">
        <v>60</v>
      </c>
      <c r="H25601">
        <v>126969</v>
      </c>
      <c r="I25601" s="119" t="s">
        <v>6335</v>
      </c>
      <c r="J25601" s="119" t="s">
        <v>222</v>
      </c>
      <c r="K25601" s="1">
        <v>46255.758941458334</v>
      </c>
      <c r="L25601">
        <v>5</v>
      </c>
      <c r="M25601">
        <v>4</v>
      </c>
      <c r="N25601">
        <v>0</v>
      </c>
      <c r="O25601">
        <v>1</v>
      </c>
      <c r="P25601" s="119" t="s">
        <v>20254</v>
      </c>
    </row>
    <row r="25602" spans="1:16" x14ac:dyDescent="0.25">
      <c r="A25602">
        <v>88401</v>
      </c>
      <c r="B25602" s="119" t="s">
        <v>17833</v>
      </c>
      <c r="C25602">
        <v>0</v>
      </c>
      <c r="E25602">
        <v>45</v>
      </c>
      <c r="F25602">
        <v>396745</v>
      </c>
      <c r="G25602">
        <v>71</v>
      </c>
      <c r="H25602">
        <v>757575</v>
      </c>
      <c r="I25602" s="119" t="s">
        <v>16</v>
      </c>
      <c r="J25602" s="119" t="s">
        <v>222</v>
      </c>
      <c r="K25602" s="1">
        <v>46255.758941458334</v>
      </c>
      <c r="L25602">
        <v>10</v>
      </c>
      <c r="M25602">
        <v>5</v>
      </c>
      <c r="N25602">
        <v>8</v>
      </c>
      <c r="O25602">
        <v>1</v>
      </c>
      <c r="P25602" s="119" t="s">
        <v>20254</v>
      </c>
    </row>
    <row r="25603" spans="1:16" x14ac:dyDescent="0.25">
      <c r="A25603">
        <v>88406</v>
      </c>
      <c r="B25603" s="119" t="s">
        <v>17834</v>
      </c>
      <c r="C25603">
        <v>0</v>
      </c>
      <c r="E25603">
        <v>116</v>
      </c>
      <c r="F25603">
        <v>1320031</v>
      </c>
      <c r="G25603">
        <v>43</v>
      </c>
      <c r="H25603">
        <v>1809994</v>
      </c>
      <c r="I25603" s="119" t="s">
        <v>16</v>
      </c>
      <c r="J25603" s="119" t="s">
        <v>222</v>
      </c>
      <c r="K25603" s="1">
        <v>46255.758941458334</v>
      </c>
      <c r="L25603">
        <v>11</v>
      </c>
      <c r="M25603">
        <v>2</v>
      </c>
      <c r="N25603">
        <v>3</v>
      </c>
      <c r="O25603">
        <v>0</v>
      </c>
      <c r="P25603" s="119" t="s">
        <v>20254</v>
      </c>
    </row>
    <row r="25604" spans="1:16" x14ac:dyDescent="0.25">
      <c r="A25604">
        <v>88408</v>
      </c>
      <c r="B25604" s="119" t="s">
        <v>17835</v>
      </c>
      <c r="C25604">
        <v>0</v>
      </c>
      <c r="E25604">
        <v>86</v>
      </c>
      <c r="F25604">
        <v>1000089</v>
      </c>
      <c r="G25604">
        <v>52</v>
      </c>
      <c r="H25604">
        <v>1679987</v>
      </c>
      <c r="I25604" s="119" t="s">
        <v>16</v>
      </c>
      <c r="J25604" s="119" t="s">
        <v>222</v>
      </c>
      <c r="K25604" s="1">
        <v>46255.758941458334</v>
      </c>
      <c r="L25604">
        <v>6</v>
      </c>
      <c r="M25604">
        <v>5</v>
      </c>
      <c r="N25604">
        <v>1</v>
      </c>
      <c r="O25604">
        <v>0</v>
      </c>
      <c r="P25604" s="119" t="s">
        <v>20254</v>
      </c>
    </row>
    <row r="25605" spans="1:16" x14ac:dyDescent="0.25">
      <c r="A25605">
        <v>88411</v>
      </c>
      <c r="B25605" s="119" t="s">
        <v>17836</v>
      </c>
      <c r="C25605">
        <v>0</v>
      </c>
      <c r="E25605">
        <v>40</v>
      </c>
      <c r="F25605">
        <v>170135</v>
      </c>
      <c r="G25605">
        <v>74</v>
      </c>
      <c r="H25605">
        <v>299074</v>
      </c>
      <c r="I25605" s="119" t="s">
        <v>16</v>
      </c>
      <c r="J25605" s="119" t="s">
        <v>222</v>
      </c>
      <c r="K25605" s="1">
        <v>46255.758941458334</v>
      </c>
      <c r="L25605">
        <v>12</v>
      </c>
      <c r="M25605">
        <v>7</v>
      </c>
      <c r="N25605">
        <v>4</v>
      </c>
      <c r="O25605">
        <v>1</v>
      </c>
      <c r="P25605" s="119" t="s">
        <v>20254</v>
      </c>
    </row>
    <row r="25606" spans="1:16" x14ac:dyDescent="0.25">
      <c r="A25606">
        <v>88415</v>
      </c>
      <c r="B25606" s="119" t="s">
        <v>17837</v>
      </c>
      <c r="C25606">
        <v>0</v>
      </c>
      <c r="E25606">
        <v>77</v>
      </c>
      <c r="F25606">
        <v>660319</v>
      </c>
      <c r="G25606">
        <v>43</v>
      </c>
      <c r="H25606">
        <v>899993</v>
      </c>
      <c r="I25606" s="119" t="s">
        <v>16</v>
      </c>
      <c r="J25606" s="119" t="s">
        <v>222</v>
      </c>
      <c r="K25606" s="1">
        <v>46255.758941458334</v>
      </c>
      <c r="L25606">
        <v>6</v>
      </c>
      <c r="M25606">
        <v>4</v>
      </c>
      <c r="N25606">
        <v>0</v>
      </c>
      <c r="O25606">
        <v>0</v>
      </c>
      <c r="P25606" s="119" t="s">
        <v>20254</v>
      </c>
    </row>
    <row r="25607" spans="1:16" x14ac:dyDescent="0.25">
      <c r="A25607">
        <v>88416</v>
      </c>
      <c r="B25607" s="119" t="s">
        <v>17838</v>
      </c>
      <c r="C25607">
        <v>0</v>
      </c>
      <c r="E25607">
        <v>32</v>
      </c>
      <c r="F25607">
        <v>441788</v>
      </c>
      <c r="G25607">
        <v>6</v>
      </c>
      <c r="H25607">
        <v>979993</v>
      </c>
      <c r="I25607" s="119" t="s">
        <v>6335</v>
      </c>
      <c r="J25607" s="119" t="s">
        <v>222</v>
      </c>
      <c r="K25607" s="1">
        <v>46255.758941458334</v>
      </c>
      <c r="L25607">
        <v>0</v>
      </c>
      <c r="M25607">
        <v>2</v>
      </c>
      <c r="N25607">
        <v>0</v>
      </c>
      <c r="O25607">
        <v>0</v>
      </c>
      <c r="P25607" s="119" t="s">
        <v>20254</v>
      </c>
    </row>
    <row r="25608" spans="1:16" x14ac:dyDescent="0.25">
      <c r="A25608">
        <v>88421</v>
      </c>
      <c r="B25608" s="119" t="s">
        <v>17839</v>
      </c>
      <c r="C25608">
        <v>0</v>
      </c>
      <c r="E25608">
        <v>66</v>
      </c>
      <c r="F25608">
        <v>552070</v>
      </c>
      <c r="G25608">
        <v>19</v>
      </c>
      <c r="H25608">
        <v>789994</v>
      </c>
      <c r="I25608" s="119" t="s">
        <v>16</v>
      </c>
      <c r="J25608" s="119" t="s">
        <v>222</v>
      </c>
      <c r="K25608" s="1">
        <v>46255.758941458334</v>
      </c>
      <c r="L25608">
        <v>2</v>
      </c>
      <c r="M25608">
        <v>3</v>
      </c>
      <c r="N25608">
        <v>0</v>
      </c>
      <c r="O25608">
        <v>0</v>
      </c>
      <c r="P25608" s="119" t="s">
        <v>20254</v>
      </c>
    </row>
    <row r="25609" spans="1:16" x14ac:dyDescent="0.25">
      <c r="A25609">
        <v>88423</v>
      </c>
      <c r="B25609" s="119" t="s">
        <v>17840</v>
      </c>
      <c r="C25609">
        <v>0</v>
      </c>
      <c r="E25609">
        <v>235</v>
      </c>
      <c r="F25609">
        <v>131582</v>
      </c>
      <c r="G25609">
        <v>10</v>
      </c>
      <c r="H25609">
        <v>333331</v>
      </c>
      <c r="I25609" s="119" t="s">
        <v>6335</v>
      </c>
      <c r="J25609" s="119" t="s">
        <v>222</v>
      </c>
      <c r="K25609" s="1">
        <v>46255.758941458334</v>
      </c>
      <c r="L25609">
        <v>0</v>
      </c>
      <c r="M25609">
        <v>1</v>
      </c>
      <c r="N25609">
        <v>0</v>
      </c>
      <c r="O25609">
        <v>1</v>
      </c>
      <c r="P25609" s="119" t="s">
        <v>20254</v>
      </c>
    </row>
    <row r="25610" spans="1:16" x14ac:dyDescent="0.25">
      <c r="A25610">
        <v>88428</v>
      </c>
      <c r="B25610" s="119" t="s">
        <v>17841</v>
      </c>
      <c r="C25610">
        <v>0</v>
      </c>
      <c r="E25610">
        <v>54</v>
      </c>
      <c r="F25610">
        <v>255452</v>
      </c>
      <c r="G25610">
        <v>60</v>
      </c>
      <c r="H25610">
        <v>489935</v>
      </c>
      <c r="I25610" s="119" t="s">
        <v>16</v>
      </c>
      <c r="J25610" s="119" t="s">
        <v>222</v>
      </c>
      <c r="K25610" s="1">
        <v>46255.758941458334</v>
      </c>
      <c r="L25610">
        <v>17</v>
      </c>
      <c r="M25610">
        <v>4</v>
      </c>
      <c r="N25610">
        <v>6</v>
      </c>
      <c r="O25610">
        <v>2</v>
      </c>
      <c r="P25610" s="119" t="s">
        <v>20254</v>
      </c>
    </row>
    <row r="25611" spans="1:16" x14ac:dyDescent="0.25">
      <c r="A25611">
        <v>88430</v>
      </c>
      <c r="B25611" s="119" t="s">
        <v>17842</v>
      </c>
      <c r="C25611">
        <v>0</v>
      </c>
      <c r="E25611">
        <v>288</v>
      </c>
      <c r="F25611">
        <v>2135</v>
      </c>
      <c r="G25611">
        <v>19</v>
      </c>
      <c r="H25611">
        <v>12086</v>
      </c>
      <c r="I25611" s="119" t="s">
        <v>16</v>
      </c>
      <c r="J25611" s="119" t="s">
        <v>13431</v>
      </c>
      <c r="K25611" s="1">
        <v>46255.758941458334</v>
      </c>
      <c r="L25611">
        <v>0</v>
      </c>
      <c r="M25611">
        <v>0</v>
      </c>
      <c r="N25611">
        <v>0</v>
      </c>
      <c r="O25611">
        <v>0</v>
      </c>
      <c r="P25611" s="119" t="s">
        <v>20254</v>
      </c>
    </row>
    <row r="25612" spans="1:16" x14ac:dyDescent="0.25">
      <c r="A25612">
        <v>88434</v>
      </c>
      <c r="B25612" s="119" t="s">
        <v>17843</v>
      </c>
      <c r="C25612">
        <v>0</v>
      </c>
      <c r="E25612">
        <v>27</v>
      </c>
      <c r="F25612">
        <v>160001</v>
      </c>
      <c r="G25612">
        <v>1</v>
      </c>
      <c r="H25612">
        <v>590000</v>
      </c>
      <c r="I25612" s="119" t="s">
        <v>16</v>
      </c>
      <c r="J25612" s="119" t="s">
        <v>13431</v>
      </c>
      <c r="K25612" s="1">
        <v>46255.758941458334</v>
      </c>
      <c r="L25612">
        <v>0</v>
      </c>
      <c r="M25612">
        <v>0</v>
      </c>
      <c r="N25612">
        <v>0</v>
      </c>
      <c r="O25612">
        <v>0</v>
      </c>
      <c r="P25612" s="119" t="s">
        <v>20254</v>
      </c>
    </row>
    <row r="25613" spans="1:16" x14ac:dyDescent="0.25">
      <c r="A25613">
        <v>88435</v>
      </c>
      <c r="B25613" s="119" t="s">
        <v>17844</v>
      </c>
      <c r="C25613">
        <v>0</v>
      </c>
      <c r="E25613">
        <v>272</v>
      </c>
      <c r="F25613">
        <v>150003</v>
      </c>
      <c r="G25613">
        <v>7</v>
      </c>
      <c r="H25613">
        <v>320000</v>
      </c>
      <c r="I25613" s="119" t="s">
        <v>16</v>
      </c>
      <c r="J25613" s="119" t="s">
        <v>13431</v>
      </c>
      <c r="K25613" s="1">
        <v>46255.758941458334</v>
      </c>
      <c r="L25613">
        <v>0</v>
      </c>
      <c r="M25613">
        <v>0</v>
      </c>
      <c r="N25613">
        <v>0</v>
      </c>
      <c r="O25613">
        <v>0</v>
      </c>
      <c r="P25613" s="119" t="s">
        <v>20254</v>
      </c>
    </row>
    <row r="25614" spans="1:16" x14ac:dyDescent="0.25">
      <c r="A25614">
        <v>88436</v>
      </c>
      <c r="B25614" s="119" t="s">
        <v>17845</v>
      </c>
      <c r="C25614">
        <v>0</v>
      </c>
      <c r="E25614">
        <v>61</v>
      </c>
      <c r="F25614">
        <v>541691</v>
      </c>
      <c r="G25614">
        <v>63</v>
      </c>
      <c r="H25614">
        <v>749999</v>
      </c>
      <c r="I25614" s="119" t="s">
        <v>16</v>
      </c>
      <c r="J25614" s="119" t="s">
        <v>222</v>
      </c>
      <c r="K25614" s="1">
        <v>46255.758941458334</v>
      </c>
      <c r="L25614">
        <v>7</v>
      </c>
      <c r="M25614">
        <v>2</v>
      </c>
      <c r="N25614">
        <v>1</v>
      </c>
      <c r="O25614">
        <v>1</v>
      </c>
      <c r="P25614" s="119" t="s">
        <v>20254</v>
      </c>
    </row>
    <row r="25615" spans="1:16" x14ac:dyDescent="0.25">
      <c r="A25615">
        <v>88441</v>
      </c>
      <c r="B25615" s="119" t="s">
        <v>17846</v>
      </c>
      <c r="C25615">
        <v>0</v>
      </c>
      <c r="E25615">
        <v>37</v>
      </c>
      <c r="F25615">
        <v>460257</v>
      </c>
      <c r="G25615">
        <v>26</v>
      </c>
      <c r="H25615">
        <v>729993</v>
      </c>
      <c r="I25615" s="119" t="s">
        <v>16</v>
      </c>
      <c r="J25615" s="119" t="s">
        <v>222</v>
      </c>
      <c r="K25615" s="1">
        <v>46255.758941458334</v>
      </c>
      <c r="L25615">
        <v>9</v>
      </c>
      <c r="M25615">
        <v>1</v>
      </c>
      <c r="N25615">
        <v>1</v>
      </c>
      <c r="O25615">
        <v>0</v>
      </c>
      <c r="P25615" s="119" t="s">
        <v>20254</v>
      </c>
    </row>
    <row r="25616" spans="1:16" x14ac:dyDescent="0.25">
      <c r="A25616">
        <v>88442</v>
      </c>
      <c r="B25616" s="119" t="s">
        <v>17847</v>
      </c>
      <c r="C25616">
        <v>0</v>
      </c>
      <c r="E25616">
        <v>44</v>
      </c>
      <c r="F25616">
        <v>310378</v>
      </c>
      <c r="G25616">
        <v>54</v>
      </c>
      <c r="H25616">
        <v>479688</v>
      </c>
      <c r="I25616" s="119" t="s">
        <v>16</v>
      </c>
      <c r="J25616" s="119" t="s">
        <v>222</v>
      </c>
      <c r="K25616" s="1">
        <v>46255.758941458334</v>
      </c>
      <c r="L25616">
        <v>5</v>
      </c>
      <c r="M25616">
        <v>5</v>
      </c>
      <c r="N25616">
        <v>1</v>
      </c>
      <c r="O25616">
        <v>2</v>
      </c>
      <c r="P25616" s="119" t="s">
        <v>20254</v>
      </c>
    </row>
    <row r="25617" spans="1:16" x14ac:dyDescent="0.25">
      <c r="A25617">
        <v>88444</v>
      </c>
      <c r="B25617" s="119" t="s">
        <v>17848</v>
      </c>
      <c r="C25617">
        <v>0</v>
      </c>
      <c r="E25617">
        <v>798</v>
      </c>
      <c r="F25617">
        <v>679</v>
      </c>
      <c r="G25617">
        <v>24</v>
      </c>
      <c r="H25617">
        <v>11760</v>
      </c>
      <c r="I25617" s="119" t="s">
        <v>16</v>
      </c>
      <c r="J25617" s="119" t="s">
        <v>13431</v>
      </c>
      <c r="K25617" s="1">
        <v>46255.758941458334</v>
      </c>
      <c r="L25617">
        <v>1</v>
      </c>
      <c r="M25617">
        <v>0</v>
      </c>
      <c r="N25617">
        <v>0</v>
      </c>
      <c r="O25617">
        <v>0</v>
      </c>
      <c r="P25617" s="119" t="s">
        <v>20254</v>
      </c>
    </row>
    <row r="25618" spans="1:16" x14ac:dyDescent="0.25">
      <c r="A25618">
        <v>88446</v>
      </c>
      <c r="B25618" s="119" t="s">
        <v>17849</v>
      </c>
      <c r="C25618">
        <v>0</v>
      </c>
      <c r="E25618">
        <v>35</v>
      </c>
      <c r="F25618">
        <v>1206729</v>
      </c>
      <c r="G25618">
        <v>4</v>
      </c>
      <c r="H25618">
        <v>2399999</v>
      </c>
      <c r="I25618" s="119" t="s">
        <v>6335</v>
      </c>
      <c r="J25618" s="119" t="s">
        <v>222</v>
      </c>
      <c r="K25618" s="1">
        <v>46255.758941458334</v>
      </c>
      <c r="L25618">
        <v>2</v>
      </c>
      <c r="M25618">
        <v>1</v>
      </c>
      <c r="N25618">
        <v>0</v>
      </c>
      <c r="O25618">
        <v>0</v>
      </c>
      <c r="P25618" s="119" t="s">
        <v>20254</v>
      </c>
    </row>
    <row r="25619" spans="1:16" x14ac:dyDescent="0.25">
      <c r="A25619">
        <v>88447</v>
      </c>
      <c r="B25619" s="119" t="s">
        <v>17850</v>
      </c>
      <c r="C25619">
        <v>0</v>
      </c>
      <c r="E25619">
        <v>84</v>
      </c>
      <c r="F25619">
        <v>1000351</v>
      </c>
      <c r="G25619">
        <v>28</v>
      </c>
      <c r="H25619">
        <v>1699998</v>
      </c>
      <c r="I25619" s="119" t="s">
        <v>16</v>
      </c>
      <c r="J25619" s="119" t="s">
        <v>222</v>
      </c>
      <c r="K25619" s="1">
        <v>46255.758941458334</v>
      </c>
      <c r="L25619">
        <v>4</v>
      </c>
      <c r="M25619">
        <v>4</v>
      </c>
      <c r="N25619">
        <v>0</v>
      </c>
      <c r="O25619">
        <v>1</v>
      </c>
      <c r="P25619" s="119" t="s">
        <v>20254</v>
      </c>
    </row>
    <row r="25620" spans="1:16" x14ac:dyDescent="0.25">
      <c r="A25620">
        <v>88456</v>
      </c>
      <c r="B25620" s="119" t="s">
        <v>17851</v>
      </c>
      <c r="C25620">
        <v>0</v>
      </c>
      <c r="E25620">
        <v>50</v>
      </c>
      <c r="F25620">
        <v>519997</v>
      </c>
      <c r="G25620">
        <v>45</v>
      </c>
      <c r="H25620">
        <v>799995</v>
      </c>
      <c r="I25620" s="119" t="s">
        <v>16</v>
      </c>
      <c r="J25620" s="119" t="s">
        <v>222</v>
      </c>
      <c r="K25620" s="1">
        <v>46255.758941458334</v>
      </c>
      <c r="L25620">
        <v>4</v>
      </c>
      <c r="M25620">
        <v>6</v>
      </c>
      <c r="N25620">
        <v>2</v>
      </c>
      <c r="O25620">
        <v>2</v>
      </c>
      <c r="P25620" s="119" t="s">
        <v>20254</v>
      </c>
    </row>
    <row r="25621" spans="1:16" x14ac:dyDescent="0.25">
      <c r="A25621">
        <v>88459</v>
      </c>
      <c r="B25621" s="119" t="s">
        <v>17852</v>
      </c>
      <c r="C25621">
        <v>0</v>
      </c>
      <c r="E25621">
        <v>276</v>
      </c>
      <c r="F25621">
        <v>13262</v>
      </c>
      <c r="G25621">
        <v>118</v>
      </c>
      <c r="H25621">
        <v>21992</v>
      </c>
      <c r="I25621" s="119" t="s">
        <v>16</v>
      </c>
      <c r="J25621" s="119" t="s">
        <v>13431</v>
      </c>
      <c r="K25621" s="1">
        <v>46255.758941458334</v>
      </c>
      <c r="L25621">
        <v>2</v>
      </c>
      <c r="M25621">
        <v>0</v>
      </c>
      <c r="N25621">
        <v>0</v>
      </c>
      <c r="O25621">
        <v>0</v>
      </c>
      <c r="P25621" s="119" t="s">
        <v>20254</v>
      </c>
    </row>
    <row r="25622" spans="1:16" x14ac:dyDescent="0.25">
      <c r="A25622">
        <v>88460</v>
      </c>
      <c r="B25622" s="119" t="s">
        <v>17853</v>
      </c>
      <c r="C25622">
        <v>0</v>
      </c>
      <c r="E25622">
        <v>236</v>
      </c>
      <c r="F25622">
        <v>548</v>
      </c>
      <c r="G25622">
        <v>145</v>
      </c>
      <c r="H25622">
        <v>5581</v>
      </c>
      <c r="I25622" s="119" t="s">
        <v>16</v>
      </c>
      <c r="J25622" s="119" t="s">
        <v>13431</v>
      </c>
      <c r="K25622" s="1">
        <v>46255.758941458334</v>
      </c>
      <c r="L25622">
        <v>2</v>
      </c>
      <c r="M25622">
        <v>6</v>
      </c>
      <c r="N25622">
        <v>0</v>
      </c>
      <c r="O25622">
        <v>0</v>
      </c>
      <c r="P25622" s="119" t="s">
        <v>20254</v>
      </c>
    </row>
    <row r="25623" spans="1:16" x14ac:dyDescent="0.25">
      <c r="A25623">
        <v>88465</v>
      </c>
      <c r="B25623" s="119" t="s">
        <v>17854</v>
      </c>
      <c r="C25623">
        <v>0</v>
      </c>
      <c r="E25623">
        <v>64</v>
      </c>
      <c r="F25623">
        <v>283517</v>
      </c>
      <c r="G25623">
        <v>52</v>
      </c>
      <c r="H25623">
        <v>449992</v>
      </c>
      <c r="I25623" s="119" t="s">
        <v>16</v>
      </c>
      <c r="J25623" s="119" t="s">
        <v>222</v>
      </c>
      <c r="K25623" s="1">
        <v>46255.758941458334</v>
      </c>
      <c r="L25623">
        <v>10</v>
      </c>
      <c r="M25623">
        <v>2</v>
      </c>
      <c r="N25623">
        <v>5</v>
      </c>
      <c r="O25623">
        <v>1</v>
      </c>
      <c r="P25623" s="119" t="s">
        <v>20254</v>
      </c>
    </row>
    <row r="25624" spans="1:16" x14ac:dyDescent="0.25">
      <c r="A25624">
        <v>88468</v>
      </c>
      <c r="B25624" s="119" t="s">
        <v>17855</v>
      </c>
      <c r="C25624">
        <v>0</v>
      </c>
      <c r="E25624">
        <v>2405</v>
      </c>
      <c r="F25624">
        <v>220</v>
      </c>
      <c r="G25624">
        <v>514</v>
      </c>
      <c r="H25624">
        <v>1376</v>
      </c>
      <c r="I25624" s="119" t="s">
        <v>16</v>
      </c>
      <c r="J25624" s="119" t="s">
        <v>13431</v>
      </c>
      <c r="K25624" s="1">
        <v>46255.758941458334</v>
      </c>
      <c r="L25624">
        <v>4</v>
      </c>
      <c r="M25624">
        <v>10</v>
      </c>
      <c r="N25624">
        <v>2</v>
      </c>
      <c r="O25624">
        <v>4</v>
      </c>
      <c r="P25624" s="119" t="s">
        <v>20254</v>
      </c>
    </row>
    <row r="25625" spans="1:16" x14ac:dyDescent="0.25">
      <c r="A25625">
        <v>88470</v>
      </c>
      <c r="B25625" s="119" t="s">
        <v>17856</v>
      </c>
      <c r="C25625">
        <v>0</v>
      </c>
      <c r="E25625">
        <v>57</v>
      </c>
      <c r="F25625">
        <v>800003</v>
      </c>
      <c r="G25625">
        <v>9</v>
      </c>
      <c r="H25625">
        <v>1499993</v>
      </c>
      <c r="I25625" s="119" t="s">
        <v>6335</v>
      </c>
      <c r="J25625" s="119" t="s">
        <v>222</v>
      </c>
      <c r="K25625" s="1">
        <v>46255.758941458334</v>
      </c>
      <c r="L25625">
        <v>0</v>
      </c>
      <c r="M25625">
        <v>1</v>
      </c>
      <c r="N25625">
        <v>0</v>
      </c>
      <c r="O25625">
        <v>0</v>
      </c>
      <c r="P25625" s="119" t="s">
        <v>20254</v>
      </c>
    </row>
    <row r="25626" spans="1:16" x14ac:dyDescent="0.25">
      <c r="A25626">
        <v>88522</v>
      </c>
      <c r="B25626" s="119" t="s">
        <v>17857</v>
      </c>
      <c r="C25626">
        <v>80</v>
      </c>
      <c r="E25626">
        <v>42</v>
      </c>
      <c r="F25626">
        <v>1411010</v>
      </c>
      <c r="G25626">
        <v>17</v>
      </c>
      <c r="H25626">
        <v>4999998</v>
      </c>
      <c r="I25626" s="119" t="s">
        <v>7033</v>
      </c>
      <c r="J25626" s="119" t="s">
        <v>24</v>
      </c>
      <c r="K25626" s="1">
        <v>46255.758941458334</v>
      </c>
      <c r="L25626">
        <v>24</v>
      </c>
      <c r="M25626">
        <v>0</v>
      </c>
      <c r="N25626">
        <v>4</v>
      </c>
      <c r="O25626">
        <v>0</v>
      </c>
      <c r="P25626" s="119" t="s">
        <v>20254</v>
      </c>
    </row>
    <row r="25627" spans="1:16" x14ac:dyDescent="0.25">
      <c r="A25627">
        <v>88603</v>
      </c>
      <c r="B25627" s="119" t="s">
        <v>17858</v>
      </c>
      <c r="C25627">
        <v>80</v>
      </c>
      <c r="E25627">
        <v>37</v>
      </c>
      <c r="F25627">
        <v>2000313</v>
      </c>
      <c r="G25627">
        <v>14</v>
      </c>
      <c r="H25627">
        <v>4999999</v>
      </c>
      <c r="I25627" s="119" t="s">
        <v>7033</v>
      </c>
      <c r="J25627" s="119" t="s">
        <v>24</v>
      </c>
      <c r="K25627" s="1">
        <v>46255.758941458334</v>
      </c>
      <c r="L25627">
        <v>258</v>
      </c>
      <c r="M25627">
        <v>0</v>
      </c>
      <c r="N25627">
        <v>1</v>
      </c>
      <c r="O25627">
        <v>0</v>
      </c>
      <c r="P25627" s="119" t="s">
        <v>20254</v>
      </c>
    </row>
    <row r="25628" spans="1:16" x14ac:dyDescent="0.25">
      <c r="A25628">
        <v>88683</v>
      </c>
      <c r="B25628" s="119" t="s">
        <v>17859</v>
      </c>
      <c r="C25628">
        <v>80</v>
      </c>
      <c r="E25628">
        <v>16</v>
      </c>
      <c r="F25628">
        <v>1604327</v>
      </c>
      <c r="G25628">
        <v>8</v>
      </c>
      <c r="H25628">
        <v>4999999</v>
      </c>
      <c r="I25628" s="119" t="s">
        <v>7033</v>
      </c>
      <c r="J25628" s="119" t="s">
        <v>24</v>
      </c>
      <c r="K25628" s="1">
        <v>46255.758941458334</v>
      </c>
      <c r="L25628">
        <v>14</v>
      </c>
      <c r="M25628">
        <v>0</v>
      </c>
      <c r="N25628">
        <v>0</v>
      </c>
      <c r="O25628">
        <v>0</v>
      </c>
      <c r="P25628" s="119" t="s">
        <v>20254</v>
      </c>
    </row>
    <row r="25629" spans="1:16" x14ac:dyDescent="0.25">
      <c r="A25629">
        <v>88700</v>
      </c>
      <c r="B25629" s="119" t="s">
        <v>17860</v>
      </c>
      <c r="C25629">
        <v>0</v>
      </c>
      <c r="E25629">
        <v>256</v>
      </c>
      <c r="F25629">
        <v>332834</v>
      </c>
      <c r="G25629">
        <v>168</v>
      </c>
      <c r="H25629">
        <v>399786</v>
      </c>
      <c r="I25629" s="119" t="s">
        <v>6020</v>
      </c>
      <c r="J25629" s="119" t="s">
        <v>222</v>
      </c>
      <c r="K25629" s="1">
        <v>46255.758941458334</v>
      </c>
      <c r="L25629">
        <v>30</v>
      </c>
      <c r="M25629">
        <v>79</v>
      </c>
      <c r="N25629">
        <v>8</v>
      </c>
      <c r="O25629">
        <v>21</v>
      </c>
      <c r="P25629" s="119" t="s">
        <v>20254</v>
      </c>
    </row>
    <row r="25630" spans="1:16" x14ac:dyDescent="0.25">
      <c r="A25630">
        <v>88732</v>
      </c>
      <c r="B25630" s="119" t="s">
        <v>17861</v>
      </c>
      <c r="C25630">
        <v>80</v>
      </c>
      <c r="E25630">
        <v>602</v>
      </c>
      <c r="F25630">
        <v>1700899</v>
      </c>
      <c r="G25630">
        <v>74</v>
      </c>
      <c r="H25630">
        <v>2309995</v>
      </c>
      <c r="I25630" s="119" t="s">
        <v>7033</v>
      </c>
      <c r="J25630" s="119" t="s">
        <v>24</v>
      </c>
      <c r="K25630" s="1">
        <v>46255.758941458334</v>
      </c>
      <c r="L25630">
        <v>116</v>
      </c>
      <c r="M25630">
        <v>53</v>
      </c>
      <c r="N25630">
        <v>20</v>
      </c>
      <c r="O25630">
        <v>11</v>
      </c>
      <c r="P25630" s="119" t="s">
        <v>20254</v>
      </c>
    </row>
    <row r="25631" spans="1:16" x14ac:dyDescent="0.25">
      <c r="A25631">
        <v>88770</v>
      </c>
      <c r="B25631" s="119" t="s">
        <v>17862</v>
      </c>
      <c r="C25631">
        <v>80</v>
      </c>
      <c r="E25631">
        <v>332</v>
      </c>
      <c r="F25631">
        <v>2000002</v>
      </c>
      <c r="G25631">
        <v>17</v>
      </c>
      <c r="H25631">
        <v>5499999</v>
      </c>
      <c r="I25631" s="119" t="s">
        <v>7033</v>
      </c>
      <c r="J25631" s="119" t="s">
        <v>24</v>
      </c>
      <c r="K25631" s="1">
        <v>46255.758941458334</v>
      </c>
      <c r="L25631">
        <v>24</v>
      </c>
      <c r="M25631">
        <v>1</v>
      </c>
      <c r="N25631">
        <v>2</v>
      </c>
      <c r="O25631">
        <v>0</v>
      </c>
      <c r="P25631" s="119" t="s">
        <v>20254</v>
      </c>
    </row>
    <row r="25632" spans="1:16" x14ac:dyDescent="0.25">
      <c r="A25632">
        <v>88771</v>
      </c>
      <c r="B25632" s="119" t="s">
        <v>17863</v>
      </c>
      <c r="C25632">
        <v>80</v>
      </c>
      <c r="E25632">
        <v>1391</v>
      </c>
      <c r="F25632">
        <v>2731252</v>
      </c>
      <c r="G25632">
        <v>46</v>
      </c>
      <c r="H25632">
        <v>4309292</v>
      </c>
      <c r="I25632" s="119" t="s">
        <v>7033</v>
      </c>
      <c r="J25632" s="119" t="s">
        <v>24</v>
      </c>
      <c r="K25632" s="1">
        <v>46255.758941458334</v>
      </c>
      <c r="L25632">
        <v>36</v>
      </c>
      <c r="M25632">
        <v>12</v>
      </c>
      <c r="N25632">
        <v>7</v>
      </c>
      <c r="O25632">
        <v>2</v>
      </c>
      <c r="P25632" s="119" t="s">
        <v>20254</v>
      </c>
    </row>
    <row r="25633" spans="1:16" x14ac:dyDescent="0.25">
      <c r="A25633">
        <v>88871</v>
      </c>
      <c r="B25633" s="119" t="s">
        <v>17864</v>
      </c>
      <c r="C25633">
        <v>80</v>
      </c>
      <c r="E25633">
        <v>82</v>
      </c>
      <c r="F25633">
        <v>1380205</v>
      </c>
      <c r="G25633">
        <v>15</v>
      </c>
      <c r="H25633">
        <v>6509997</v>
      </c>
      <c r="I25633" s="119" t="s">
        <v>7033</v>
      </c>
      <c r="J25633" s="119" t="s">
        <v>24</v>
      </c>
      <c r="K25633" s="1">
        <v>46255.758941458334</v>
      </c>
      <c r="L25633">
        <v>30</v>
      </c>
      <c r="M25633">
        <v>1</v>
      </c>
      <c r="N25633">
        <v>6</v>
      </c>
      <c r="O25633">
        <v>0</v>
      </c>
      <c r="P25633" s="119" t="s">
        <v>20254</v>
      </c>
    </row>
    <row r="25634" spans="1:16" x14ac:dyDescent="0.25">
      <c r="A25634">
        <v>88876</v>
      </c>
      <c r="B25634" s="119" t="s">
        <v>17865</v>
      </c>
      <c r="C25634">
        <v>80</v>
      </c>
      <c r="E25634">
        <v>106</v>
      </c>
      <c r="F25634">
        <v>2000311</v>
      </c>
      <c r="G25634">
        <v>26</v>
      </c>
      <c r="H25634">
        <v>4999899</v>
      </c>
      <c r="I25634" s="119" t="s">
        <v>7033</v>
      </c>
      <c r="J25634" s="119" t="s">
        <v>24</v>
      </c>
      <c r="K25634" s="1">
        <v>46255.758941458334</v>
      </c>
      <c r="L25634">
        <v>16</v>
      </c>
      <c r="M25634">
        <v>1</v>
      </c>
      <c r="N25634">
        <v>1</v>
      </c>
      <c r="O25634">
        <v>1</v>
      </c>
      <c r="P25634" s="119" t="s">
        <v>20254</v>
      </c>
    </row>
    <row r="25635" spans="1:16" x14ac:dyDescent="0.25">
      <c r="A25635">
        <v>88914</v>
      </c>
      <c r="B25635" s="119" t="s">
        <v>17866</v>
      </c>
      <c r="C25635">
        <v>80</v>
      </c>
      <c r="E25635">
        <v>67</v>
      </c>
      <c r="F25635">
        <v>527080</v>
      </c>
      <c r="G25635">
        <v>83</v>
      </c>
      <c r="H25635">
        <v>656558</v>
      </c>
      <c r="I25635" s="119" t="s">
        <v>4726</v>
      </c>
      <c r="J25635" s="119" t="s">
        <v>24</v>
      </c>
      <c r="K25635" s="1">
        <v>46255.758941458334</v>
      </c>
      <c r="L25635">
        <v>91</v>
      </c>
      <c r="M25635">
        <v>31</v>
      </c>
      <c r="N25635">
        <v>16</v>
      </c>
      <c r="O25635">
        <v>6</v>
      </c>
      <c r="P25635" s="119" t="s">
        <v>20254</v>
      </c>
    </row>
    <row r="25636" spans="1:16" x14ac:dyDescent="0.25">
      <c r="A25636">
        <v>88994</v>
      </c>
      <c r="B25636" s="119" t="s">
        <v>17867</v>
      </c>
      <c r="C25636">
        <v>0</v>
      </c>
      <c r="E25636">
        <v>60</v>
      </c>
      <c r="F25636">
        <v>530410</v>
      </c>
      <c r="G25636">
        <v>44</v>
      </c>
      <c r="H25636">
        <v>780398</v>
      </c>
      <c r="I25636" s="119" t="s">
        <v>16</v>
      </c>
      <c r="J25636" s="119" t="s">
        <v>222</v>
      </c>
      <c r="K25636" s="1">
        <v>46255.758941458334</v>
      </c>
      <c r="L25636">
        <v>7</v>
      </c>
      <c r="M25636">
        <v>10</v>
      </c>
      <c r="N25636">
        <v>2</v>
      </c>
      <c r="O25636">
        <v>2</v>
      </c>
      <c r="P25636" s="119" t="s">
        <v>20254</v>
      </c>
    </row>
    <row r="25637" spans="1:16" x14ac:dyDescent="0.25">
      <c r="A25637">
        <v>88997</v>
      </c>
      <c r="B25637" s="119" t="s">
        <v>17868</v>
      </c>
      <c r="C25637">
        <v>80</v>
      </c>
      <c r="D25637">
        <v>24672</v>
      </c>
      <c r="E25637">
        <v>417</v>
      </c>
      <c r="F25637">
        <v>3654</v>
      </c>
      <c r="G25637">
        <v>4043</v>
      </c>
      <c r="H25637">
        <v>5198</v>
      </c>
      <c r="I25637" s="119" t="s">
        <v>4726</v>
      </c>
      <c r="J25637" s="119" t="s">
        <v>24</v>
      </c>
      <c r="K25637" s="1">
        <v>46255.758941458334</v>
      </c>
      <c r="L25637">
        <v>55</v>
      </c>
      <c r="M25637">
        <v>35</v>
      </c>
      <c r="N25637">
        <v>20</v>
      </c>
      <c r="O25637">
        <v>4</v>
      </c>
      <c r="P25637" s="119" t="s">
        <v>20254</v>
      </c>
    </row>
    <row r="25638" spans="1:16" x14ac:dyDescent="0.25">
      <c r="A25638">
        <v>88998</v>
      </c>
      <c r="B25638" s="119" t="s">
        <v>17869</v>
      </c>
      <c r="C25638">
        <v>0</v>
      </c>
      <c r="E25638">
        <v>60135</v>
      </c>
      <c r="F25638">
        <v>10</v>
      </c>
      <c r="G25638">
        <v>49584</v>
      </c>
      <c r="H25638">
        <v>61</v>
      </c>
      <c r="I25638" s="119" t="s">
        <v>6335</v>
      </c>
      <c r="J25638" s="119" t="s">
        <v>24</v>
      </c>
      <c r="K25638" s="1">
        <v>46255.758941458334</v>
      </c>
      <c r="L25638">
        <v>98</v>
      </c>
      <c r="M25638">
        <v>3322</v>
      </c>
      <c r="N25638">
        <v>23</v>
      </c>
      <c r="O25638">
        <v>561</v>
      </c>
      <c r="P25638" s="119" t="s">
        <v>20254</v>
      </c>
    </row>
    <row r="25639" spans="1:16" x14ac:dyDescent="0.25">
      <c r="A25639">
        <v>89002</v>
      </c>
      <c r="B25639" s="119" t="s">
        <v>17870</v>
      </c>
      <c r="C25639">
        <v>80</v>
      </c>
      <c r="E25639">
        <v>0</v>
      </c>
      <c r="F25639">
        <v>0</v>
      </c>
      <c r="G25639">
        <v>7351212</v>
      </c>
      <c r="H25639">
        <v>5</v>
      </c>
      <c r="I25639" s="119" t="s">
        <v>16</v>
      </c>
      <c r="J25639" s="119" t="s">
        <v>139</v>
      </c>
      <c r="K25639" s="1">
        <v>46255.758941458334</v>
      </c>
      <c r="L25639">
        <v>1140</v>
      </c>
      <c r="M25639">
        <v>57358</v>
      </c>
      <c r="N25639">
        <v>0</v>
      </c>
      <c r="O25639">
        <v>14651</v>
      </c>
      <c r="P25639" s="119" t="s">
        <v>20254</v>
      </c>
    </row>
    <row r="25640" spans="1:16" x14ac:dyDescent="0.25">
      <c r="A25640">
        <v>89005</v>
      </c>
      <c r="B25640" s="119" t="s">
        <v>17871</v>
      </c>
      <c r="C25640">
        <v>80</v>
      </c>
      <c r="E25640">
        <v>31</v>
      </c>
      <c r="F25640">
        <v>1450000</v>
      </c>
      <c r="G25640">
        <v>47</v>
      </c>
      <c r="H25640">
        <v>1470000</v>
      </c>
      <c r="I25640" s="119" t="s">
        <v>7033</v>
      </c>
      <c r="J25640" s="119" t="s">
        <v>24</v>
      </c>
      <c r="K25640" s="1">
        <v>46255.758941458334</v>
      </c>
      <c r="L25640">
        <v>5</v>
      </c>
      <c r="M25640">
        <v>0</v>
      </c>
      <c r="N25640">
        <v>1</v>
      </c>
      <c r="O25640">
        <v>0</v>
      </c>
      <c r="P25640" s="119" t="s">
        <v>20254</v>
      </c>
    </row>
    <row r="25641" spans="1:16" x14ac:dyDescent="0.25">
      <c r="A25641">
        <v>89007</v>
      </c>
      <c r="B25641" s="119" t="s">
        <v>17872</v>
      </c>
      <c r="C25641">
        <v>80</v>
      </c>
      <c r="E25641">
        <v>272</v>
      </c>
      <c r="F25641">
        <v>400382</v>
      </c>
      <c r="G25641">
        <v>464</v>
      </c>
      <c r="H25641">
        <v>486247</v>
      </c>
      <c r="I25641" s="119" t="s">
        <v>7033</v>
      </c>
      <c r="J25641" s="119" t="s">
        <v>24</v>
      </c>
      <c r="K25641" s="1">
        <v>46255.758941458334</v>
      </c>
      <c r="L25641">
        <v>53</v>
      </c>
      <c r="M25641">
        <v>114</v>
      </c>
      <c r="N25641">
        <v>11</v>
      </c>
      <c r="O25641">
        <v>27</v>
      </c>
      <c r="P25641" s="119" t="s">
        <v>20254</v>
      </c>
    </row>
    <row r="25642" spans="1:16" x14ac:dyDescent="0.25">
      <c r="A25642">
        <v>89008</v>
      </c>
      <c r="B25642" s="119" t="s">
        <v>17873</v>
      </c>
      <c r="C25642">
        <v>0</v>
      </c>
      <c r="E25642">
        <v>81</v>
      </c>
      <c r="F25642">
        <v>882056</v>
      </c>
      <c r="G25642">
        <v>37</v>
      </c>
      <c r="H25642">
        <v>1430000</v>
      </c>
      <c r="I25642" s="119" t="s">
        <v>16</v>
      </c>
      <c r="J25642" s="119" t="s">
        <v>222</v>
      </c>
      <c r="K25642" s="1">
        <v>46255.758941458334</v>
      </c>
      <c r="L25642">
        <v>7</v>
      </c>
      <c r="M25642">
        <v>7</v>
      </c>
      <c r="N25642">
        <v>3</v>
      </c>
      <c r="O25642">
        <v>1</v>
      </c>
      <c r="P25642" s="119" t="s">
        <v>20254</v>
      </c>
    </row>
    <row r="25643" spans="1:16" x14ac:dyDescent="0.25">
      <c r="A25643">
        <v>89009</v>
      </c>
      <c r="B25643" s="119" t="s">
        <v>17874</v>
      </c>
      <c r="C25643">
        <v>0</v>
      </c>
      <c r="E25643">
        <v>60</v>
      </c>
      <c r="F25643">
        <v>372632</v>
      </c>
      <c r="G25643">
        <v>40</v>
      </c>
      <c r="H25643">
        <v>603988</v>
      </c>
      <c r="I25643" s="119" t="s">
        <v>16</v>
      </c>
      <c r="J25643" s="119" t="s">
        <v>222</v>
      </c>
      <c r="K25643" s="1">
        <v>46255.758941458334</v>
      </c>
      <c r="L25643">
        <v>8</v>
      </c>
      <c r="M25643">
        <v>4</v>
      </c>
      <c r="N25643">
        <v>0</v>
      </c>
      <c r="O25643">
        <v>0</v>
      </c>
      <c r="P25643" s="119" t="s">
        <v>20254</v>
      </c>
    </row>
    <row r="25644" spans="1:16" x14ac:dyDescent="0.25">
      <c r="A25644">
        <v>89010</v>
      </c>
      <c r="B25644" s="119" t="s">
        <v>17875</v>
      </c>
      <c r="C25644">
        <v>80</v>
      </c>
      <c r="E25644">
        <v>303</v>
      </c>
      <c r="F25644">
        <v>2054367</v>
      </c>
      <c r="G25644">
        <v>22</v>
      </c>
      <c r="H25644">
        <v>4999999</v>
      </c>
      <c r="I25644" s="119" t="s">
        <v>7033</v>
      </c>
      <c r="J25644" s="119" t="s">
        <v>24</v>
      </c>
      <c r="K25644" s="1">
        <v>46255.758941458334</v>
      </c>
      <c r="L25644">
        <v>5</v>
      </c>
      <c r="M25644">
        <v>0</v>
      </c>
      <c r="N25644">
        <v>1</v>
      </c>
      <c r="O25644">
        <v>0</v>
      </c>
      <c r="P25644" s="119" t="s">
        <v>20254</v>
      </c>
    </row>
    <row r="25645" spans="1:16" x14ac:dyDescent="0.25">
      <c r="A25645">
        <v>89012</v>
      </c>
      <c r="B25645" s="119" t="s">
        <v>17872</v>
      </c>
      <c r="C25645">
        <v>80</v>
      </c>
      <c r="E25645">
        <v>16</v>
      </c>
      <c r="F25645">
        <v>830750</v>
      </c>
      <c r="G25645">
        <v>5</v>
      </c>
      <c r="H25645">
        <v>2199800</v>
      </c>
      <c r="I25645" s="119" t="s">
        <v>7033</v>
      </c>
      <c r="J25645" s="119" t="s">
        <v>24</v>
      </c>
      <c r="K25645" s="1">
        <v>46255.758941458334</v>
      </c>
      <c r="L25645">
        <v>3</v>
      </c>
      <c r="M25645">
        <v>1</v>
      </c>
      <c r="N25645">
        <v>1</v>
      </c>
      <c r="O25645">
        <v>1</v>
      </c>
      <c r="P25645" s="119" t="s">
        <v>20254</v>
      </c>
    </row>
    <row r="25646" spans="1:16" x14ac:dyDescent="0.25">
      <c r="A25646">
        <v>89013</v>
      </c>
      <c r="B25646" s="119" t="s">
        <v>17872</v>
      </c>
      <c r="C25646">
        <v>80</v>
      </c>
      <c r="E25646">
        <v>44</v>
      </c>
      <c r="F25646">
        <v>1256302</v>
      </c>
      <c r="G25646">
        <v>17</v>
      </c>
      <c r="H25646">
        <v>2150000</v>
      </c>
      <c r="I25646" s="119" t="s">
        <v>7033</v>
      </c>
      <c r="J25646" s="119" t="s">
        <v>24</v>
      </c>
      <c r="K25646" s="1">
        <v>46255.758941458334</v>
      </c>
      <c r="L25646">
        <v>3</v>
      </c>
      <c r="M25646">
        <v>4</v>
      </c>
      <c r="N25646">
        <v>2</v>
      </c>
      <c r="O25646">
        <v>0</v>
      </c>
      <c r="P25646" s="119" t="s">
        <v>20254</v>
      </c>
    </row>
    <row r="25647" spans="1:16" x14ac:dyDescent="0.25">
      <c r="A25647">
        <v>89015</v>
      </c>
      <c r="B25647" s="119" t="s">
        <v>17875</v>
      </c>
      <c r="C25647">
        <v>80</v>
      </c>
      <c r="E25647">
        <v>309</v>
      </c>
      <c r="F25647">
        <v>3340099</v>
      </c>
      <c r="G25647">
        <v>18</v>
      </c>
      <c r="H25647">
        <v>5499997</v>
      </c>
      <c r="I25647" s="119" t="s">
        <v>7033</v>
      </c>
      <c r="J25647" s="119" t="s">
        <v>24</v>
      </c>
      <c r="K25647" s="1">
        <v>46255.758941458334</v>
      </c>
      <c r="L25647">
        <v>0</v>
      </c>
      <c r="M25647">
        <v>0</v>
      </c>
      <c r="N25647">
        <v>0</v>
      </c>
      <c r="O25647">
        <v>0</v>
      </c>
      <c r="P25647" s="119" t="s">
        <v>20254</v>
      </c>
    </row>
    <row r="25648" spans="1:16" x14ac:dyDescent="0.25">
      <c r="A25648">
        <v>89016</v>
      </c>
      <c r="B25648" s="119" t="s">
        <v>17872</v>
      </c>
      <c r="C25648">
        <v>80</v>
      </c>
      <c r="E25648">
        <v>23</v>
      </c>
      <c r="F25648">
        <v>930083</v>
      </c>
      <c r="G25648">
        <v>24</v>
      </c>
      <c r="H25648">
        <v>2099999</v>
      </c>
      <c r="I25648" s="119" t="s">
        <v>7033</v>
      </c>
      <c r="J25648" s="119" t="s">
        <v>24</v>
      </c>
      <c r="K25648" s="1">
        <v>46255.758941458334</v>
      </c>
      <c r="L25648">
        <v>2</v>
      </c>
      <c r="M25648">
        <v>0</v>
      </c>
      <c r="N25648">
        <v>1</v>
      </c>
      <c r="O25648">
        <v>0</v>
      </c>
      <c r="P25648" s="119" t="s">
        <v>20254</v>
      </c>
    </row>
    <row r="25649" spans="1:16" x14ac:dyDescent="0.25">
      <c r="A25649">
        <v>89017</v>
      </c>
      <c r="B25649" s="119" t="s">
        <v>17871</v>
      </c>
      <c r="C25649">
        <v>80</v>
      </c>
      <c r="E25649">
        <v>22</v>
      </c>
      <c r="F25649">
        <v>941602</v>
      </c>
      <c r="G25649">
        <v>12</v>
      </c>
      <c r="H25649">
        <v>2049999</v>
      </c>
      <c r="I25649" s="119" t="s">
        <v>7033</v>
      </c>
      <c r="J25649" s="119" t="s">
        <v>24</v>
      </c>
      <c r="K25649" s="1">
        <v>46255.758941458334</v>
      </c>
      <c r="L25649">
        <v>7</v>
      </c>
      <c r="M25649">
        <v>0</v>
      </c>
      <c r="N25649">
        <v>1</v>
      </c>
      <c r="O25649">
        <v>0</v>
      </c>
      <c r="P25649" s="119" t="s">
        <v>20254</v>
      </c>
    </row>
    <row r="25650" spans="1:16" x14ac:dyDescent="0.25">
      <c r="A25650">
        <v>89018</v>
      </c>
      <c r="B25650" s="119" t="s">
        <v>17876</v>
      </c>
      <c r="C25650">
        <v>0</v>
      </c>
      <c r="E25650">
        <v>41</v>
      </c>
      <c r="F25650">
        <v>707128</v>
      </c>
      <c r="G25650">
        <v>37</v>
      </c>
      <c r="H25650">
        <v>879923</v>
      </c>
      <c r="I25650" s="119" t="s">
        <v>16</v>
      </c>
      <c r="J25650" s="119" t="s">
        <v>222</v>
      </c>
      <c r="K25650" s="1">
        <v>46255.758941458334</v>
      </c>
      <c r="L25650">
        <v>6</v>
      </c>
      <c r="M25650">
        <v>4</v>
      </c>
      <c r="N25650">
        <v>4</v>
      </c>
      <c r="O25650">
        <v>1</v>
      </c>
      <c r="P25650" s="119" t="s">
        <v>20254</v>
      </c>
    </row>
    <row r="25651" spans="1:16" x14ac:dyDescent="0.25">
      <c r="A25651">
        <v>89019</v>
      </c>
      <c r="B25651" s="119" t="s">
        <v>17877</v>
      </c>
      <c r="C25651">
        <v>0</v>
      </c>
      <c r="E25651">
        <v>78</v>
      </c>
      <c r="F25651">
        <v>1717408</v>
      </c>
      <c r="G25651">
        <v>36</v>
      </c>
      <c r="H25651">
        <v>2539996</v>
      </c>
      <c r="I25651" s="119" t="s">
        <v>16</v>
      </c>
      <c r="J25651" s="119" t="s">
        <v>222</v>
      </c>
      <c r="K25651" s="1">
        <v>46255.758941458334</v>
      </c>
      <c r="L25651">
        <v>5</v>
      </c>
      <c r="M25651">
        <v>6</v>
      </c>
      <c r="N25651">
        <v>3</v>
      </c>
      <c r="O25651">
        <v>1</v>
      </c>
      <c r="P25651" s="119" t="s">
        <v>20254</v>
      </c>
    </row>
    <row r="25652" spans="1:16" x14ac:dyDescent="0.25">
      <c r="A25652">
        <v>89020</v>
      </c>
      <c r="B25652" s="119" t="s">
        <v>17872</v>
      </c>
      <c r="C25652">
        <v>80</v>
      </c>
      <c r="E25652">
        <v>55</v>
      </c>
      <c r="F25652">
        <v>1063351</v>
      </c>
      <c r="G25652">
        <v>33</v>
      </c>
      <c r="H25652">
        <v>1899909</v>
      </c>
      <c r="I25652" s="119" t="s">
        <v>7033</v>
      </c>
      <c r="J25652" s="119" t="s">
        <v>24</v>
      </c>
      <c r="K25652" s="1">
        <v>46255.758941458334</v>
      </c>
      <c r="L25652">
        <v>21</v>
      </c>
      <c r="M25652">
        <v>23</v>
      </c>
      <c r="N25652">
        <v>6</v>
      </c>
      <c r="O25652">
        <v>9</v>
      </c>
      <c r="P25652" s="119" t="s">
        <v>20254</v>
      </c>
    </row>
    <row r="25653" spans="1:16" x14ac:dyDescent="0.25">
      <c r="A25653">
        <v>89021</v>
      </c>
      <c r="B25653" s="119" t="s">
        <v>17875</v>
      </c>
      <c r="C25653">
        <v>80</v>
      </c>
      <c r="E25653">
        <v>112</v>
      </c>
      <c r="F25653">
        <v>3583586</v>
      </c>
      <c r="G25653">
        <v>26</v>
      </c>
      <c r="H25653">
        <v>4699997</v>
      </c>
      <c r="I25653" s="119" t="s">
        <v>7033</v>
      </c>
      <c r="J25653" s="119" t="s">
        <v>24</v>
      </c>
      <c r="K25653" s="1">
        <v>46255.758941458334</v>
      </c>
      <c r="L25653">
        <v>2</v>
      </c>
      <c r="M25653">
        <v>1</v>
      </c>
      <c r="N25653">
        <v>0</v>
      </c>
      <c r="O25653">
        <v>0</v>
      </c>
      <c r="P25653" s="119" t="s">
        <v>20254</v>
      </c>
    </row>
    <row r="25654" spans="1:16" x14ac:dyDescent="0.25">
      <c r="A25654">
        <v>89024</v>
      </c>
      <c r="B25654" s="119" t="s">
        <v>17878</v>
      </c>
      <c r="C25654">
        <v>0</v>
      </c>
      <c r="E25654">
        <v>50</v>
      </c>
      <c r="F25654">
        <v>178345</v>
      </c>
      <c r="G25654">
        <v>46</v>
      </c>
      <c r="H25654">
        <v>317771</v>
      </c>
      <c r="I25654" s="119" t="s">
        <v>16</v>
      </c>
      <c r="J25654" s="119" t="s">
        <v>222</v>
      </c>
      <c r="K25654" s="1">
        <v>46255.758941458334</v>
      </c>
      <c r="L25654">
        <v>25</v>
      </c>
      <c r="M25654">
        <v>4</v>
      </c>
      <c r="N25654">
        <v>9</v>
      </c>
      <c r="O25654">
        <v>3</v>
      </c>
      <c r="P25654" s="119" t="s">
        <v>20254</v>
      </c>
    </row>
    <row r="25655" spans="1:16" x14ac:dyDescent="0.25">
      <c r="A25655">
        <v>89026</v>
      </c>
      <c r="B25655" s="119" t="s">
        <v>17879</v>
      </c>
      <c r="C25655">
        <v>80</v>
      </c>
      <c r="E25655">
        <v>27</v>
      </c>
      <c r="F25655">
        <v>1000000</v>
      </c>
      <c r="G25655">
        <v>30</v>
      </c>
      <c r="H25655">
        <v>1453300</v>
      </c>
      <c r="I25655" s="119" t="s">
        <v>7033</v>
      </c>
      <c r="J25655" s="119" t="s">
        <v>24</v>
      </c>
      <c r="K25655" s="1">
        <v>46255.758941458334</v>
      </c>
      <c r="L25655">
        <v>1</v>
      </c>
      <c r="M25655">
        <v>3</v>
      </c>
      <c r="N25655">
        <v>0</v>
      </c>
      <c r="O25655">
        <v>0</v>
      </c>
      <c r="P25655" s="119" t="s">
        <v>20254</v>
      </c>
    </row>
    <row r="25656" spans="1:16" x14ac:dyDescent="0.25">
      <c r="A25656">
        <v>89028</v>
      </c>
      <c r="B25656" s="119" t="s">
        <v>17879</v>
      </c>
      <c r="C25656">
        <v>80</v>
      </c>
      <c r="E25656">
        <v>30</v>
      </c>
      <c r="F25656">
        <v>1219777</v>
      </c>
      <c r="G25656">
        <v>18</v>
      </c>
      <c r="H25656">
        <v>1989999</v>
      </c>
      <c r="I25656" s="119" t="s">
        <v>7033</v>
      </c>
      <c r="J25656" s="119" t="s">
        <v>24</v>
      </c>
      <c r="K25656" s="1">
        <v>46255.758941458334</v>
      </c>
      <c r="L25656">
        <v>1</v>
      </c>
      <c r="M25656">
        <v>0</v>
      </c>
      <c r="N25656">
        <v>0</v>
      </c>
      <c r="O25656">
        <v>0</v>
      </c>
      <c r="P25656" s="119" t="s">
        <v>20254</v>
      </c>
    </row>
    <row r="25657" spans="1:16" x14ac:dyDescent="0.25">
      <c r="A25657">
        <v>89029</v>
      </c>
      <c r="B25657" s="119" t="s">
        <v>17880</v>
      </c>
      <c r="C25657">
        <v>0</v>
      </c>
      <c r="E25657">
        <v>55</v>
      </c>
      <c r="F25657">
        <v>240413</v>
      </c>
      <c r="G25657">
        <v>50</v>
      </c>
      <c r="H25657">
        <v>519502</v>
      </c>
      <c r="I25657" s="119" t="s">
        <v>16</v>
      </c>
      <c r="J25657" s="119" t="s">
        <v>222</v>
      </c>
      <c r="K25657" s="1">
        <v>46255.758941458334</v>
      </c>
      <c r="L25657">
        <v>22</v>
      </c>
      <c r="M25657">
        <v>6</v>
      </c>
      <c r="N25657">
        <v>6</v>
      </c>
      <c r="O25657">
        <v>0</v>
      </c>
      <c r="P25657" s="119" t="s">
        <v>20254</v>
      </c>
    </row>
    <row r="25658" spans="1:16" x14ac:dyDescent="0.25">
      <c r="A25658">
        <v>89031</v>
      </c>
      <c r="B25658" s="119" t="s">
        <v>17881</v>
      </c>
      <c r="C25658">
        <v>0</v>
      </c>
      <c r="E25658">
        <v>72</v>
      </c>
      <c r="F25658">
        <v>492116</v>
      </c>
      <c r="G25658">
        <v>41</v>
      </c>
      <c r="H25658">
        <v>749892</v>
      </c>
      <c r="I25658" s="119" t="s">
        <v>16</v>
      </c>
      <c r="J25658" s="119" t="s">
        <v>222</v>
      </c>
      <c r="K25658" s="1">
        <v>46255.758941458334</v>
      </c>
      <c r="L25658">
        <v>19</v>
      </c>
      <c r="M25658">
        <v>7</v>
      </c>
      <c r="N25658">
        <v>9</v>
      </c>
      <c r="O25658">
        <v>3</v>
      </c>
      <c r="P25658" s="119" t="s">
        <v>20254</v>
      </c>
    </row>
    <row r="25659" spans="1:16" x14ac:dyDescent="0.25">
      <c r="A25659">
        <v>89032</v>
      </c>
      <c r="B25659" s="119" t="s">
        <v>17879</v>
      </c>
      <c r="C25659">
        <v>80</v>
      </c>
      <c r="E25659">
        <v>31</v>
      </c>
      <c r="F25659">
        <v>762194</v>
      </c>
      <c r="G25659">
        <v>35</v>
      </c>
      <c r="H25659">
        <v>1200000</v>
      </c>
      <c r="I25659" s="119" t="s">
        <v>7033</v>
      </c>
      <c r="J25659" s="119" t="s">
        <v>24</v>
      </c>
      <c r="K25659" s="1">
        <v>46255.758941458334</v>
      </c>
      <c r="L25659">
        <v>5</v>
      </c>
      <c r="M25659">
        <v>1</v>
      </c>
      <c r="N25659">
        <v>3</v>
      </c>
      <c r="O25659">
        <v>0</v>
      </c>
      <c r="P25659" s="119" t="s">
        <v>20254</v>
      </c>
    </row>
    <row r="25660" spans="1:16" x14ac:dyDescent="0.25">
      <c r="A25660">
        <v>89034</v>
      </c>
      <c r="B25660" s="119" t="s">
        <v>17879</v>
      </c>
      <c r="C25660">
        <v>80</v>
      </c>
      <c r="E25660">
        <v>33</v>
      </c>
      <c r="F25660">
        <v>831122</v>
      </c>
      <c r="G25660">
        <v>26</v>
      </c>
      <c r="H25660">
        <v>1380000</v>
      </c>
      <c r="I25660" s="119" t="s">
        <v>7033</v>
      </c>
      <c r="J25660" s="119" t="s">
        <v>24</v>
      </c>
      <c r="K25660" s="1">
        <v>46255.758941458334</v>
      </c>
      <c r="L25660">
        <v>1</v>
      </c>
      <c r="M25660">
        <v>1</v>
      </c>
      <c r="N25660">
        <v>0</v>
      </c>
      <c r="O25660">
        <v>0</v>
      </c>
      <c r="P25660" s="119" t="s">
        <v>20254</v>
      </c>
    </row>
    <row r="25661" spans="1:16" x14ac:dyDescent="0.25">
      <c r="A25661">
        <v>89036</v>
      </c>
      <c r="B25661" s="119" t="s">
        <v>17882</v>
      </c>
      <c r="C25661">
        <v>80</v>
      </c>
      <c r="D25661">
        <v>72872</v>
      </c>
      <c r="E25661">
        <v>985</v>
      </c>
      <c r="F25661">
        <v>4839</v>
      </c>
      <c r="G25661">
        <v>2772</v>
      </c>
      <c r="H25661">
        <v>7500</v>
      </c>
      <c r="I25661" s="119" t="s">
        <v>4726</v>
      </c>
      <c r="J25661" s="119" t="s">
        <v>24</v>
      </c>
      <c r="K25661" s="1">
        <v>46255.758941458334</v>
      </c>
      <c r="L25661">
        <v>38</v>
      </c>
      <c r="M25661">
        <v>58</v>
      </c>
      <c r="N25661">
        <v>26</v>
      </c>
      <c r="O25661">
        <v>12</v>
      </c>
      <c r="P25661" s="119" t="s">
        <v>20254</v>
      </c>
    </row>
    <row r="25662" spans="1:16" x14ac:dyDescent="0.25">
      <c r="A25662">
        <v>89037</v>
      </c>
      <c r="B25662" s="119" t="s">
        <v>17871</v>
      </c>
      <c r="C25662">
        <v>80</v>
      </c>
      <c r="E25662">
        <v>23</v>
      </c>
      <c r="F25662">
        <v>462730</v>
      </c>
      <c r="G25662">
        <v>36</v>
      </c>
      <c r="H25662">
        <v>1605464</v>
      </c>
      <c r="I25662" s="119" t="s">
        <v>7033</v>
      </c>
      <c r="J25662" s="119" t="s">
        <v>24</v>
      </c>
      <c r="K25662" s="1">
        <v>46255.758941458334</v>
      </c>
      <c r="L25662">
        <v>3</v>
      </c>
      <c r="M25662">
        <v>1</v>
      </c>
      <c r="N25662">
        <v>1</v>
      </c>
      <c r="O25662">
        <v>0</v>
      </c>
      <c r="P25662" s="119" t="s">
        <v>20254</v>
      </c>
    </row>
    <row r="25663" spans="1:16" x14ac:dyDescent="0.25">
      <c r="A25663">
        <v>89038</v>
      </c>
      <c r="B25663" s="119" t="s">
        <v>17875</v>
      </c>
      <c r="C25663">
        <v>80</v>
      </c>
      <c r="E25663">
        <v>38</v>
      </c>
      <c r="F25663">
        <v>3696969</v>
      </c>
      <c r="G25663">
        <v>18</v>
      </c>
      <c r="H25663">
        <v>5289997</v>
      </c>
      <c r="I25663" s="119" t="s">
        <v>7033</v>
      </c>
      <c r="J25663" s="119" t="s">
        <v>24</v>
      </c>
      <c r="K25663" s="1">
        <v>46255.758941458334</v>
      </c>
      <c r="L25663">
        <v>1</v>
      </c>
      <c r="M25663">
        <v>1</v>
      </c>
      <c r="N25663">
        <v>1</v>
      </c>
      <c r="O25663">
        <v>0</v>
      </c>
      <c r="P25663" s="119" t="s">
        <v>20254</v>
      </c>
    </row>
    <row r="25664" spans="1:16" x14ac:dyDescent="0.25">
      <c r="A25664">
        <v>89039</v>
      </c>
      <c r="B25664" s="119" t="s">
        <v>17871</v>
      </c>
      <c r="C25664">
        <v>80</v>
      </c>
      <c r="E25664">
        <v>30</v>
      </c>
      <c r="F25664">
        <v>714650</v>
      </c>
      <c r="G25664">
        <v>25</v>
      </c>
      <c r="H25664">
        <v>1939997</v>
      </c>
      <c r="I25664" s="119" t="s">
        <v>7033</v>
      </c>
      <c r="J25664" s="119" t="s">
        <v>24</v>
      </c>
      <c r="K25664" s="1">
        <v>46255.758941458334</v>
      </c>
      <c r="L25664">
        <v>3</v>
      </c>
      <c r="M25664">
        <v>0</v>
      </c>
      <c r="N25664">
        <v>1</v>
      </c>
      <c r="O25664">
        <v>0</v>
      </c>
      <c r="P25664" s="119" t="s">
        <v>20254</v>
      </c>
    </row>
    <row r="25665" spans="1:16" x14ac:dyDescent="0.25">
      <c r="A25665">
        <v>89040</v>
      </c>
      <c r="B25665" s="119" t="s">
        <v>17875</v>
      </c>
      <c r="C25665">
        <v>80</v>
      </c>
      <c r="E25665">
        <v>37</v>
      </c>
      <c r="F25665">
        <v>2500003</v>
      </c>
      <c r="G25665">
        <v>25</v>
      </c>
      <c r="H25665">
        <v>5449994</v>
      </c>
      <c r="I25665" s="119" t="s">
        <v>7033</v>
      </c>
      <c r="J25665" s="119" t="s">
        <v>24</v>
      </c>
      <c r="K25665" s="1">
        <v>46255.758941458334</v>
      </c>
      <c r="L25665">
        <v>6</v>
      </c>
      <c r="M25665">
        <v>0</v>
      </c>
      <c r="N25665">
        <v>1</v>
      </c>
      <c r="O25665">
        <v>0</v>
      </c>
      <c r="P25665" s="119" t="s">
        <v>20254</v>
      </c>
    </row>
    <row r="25666" spans="1:16" x14ac:dyDescent="0.25">
      <c r="A25666">
        <v>89041</v>
      </c>
      <c r="B25666" s="119" t="s">
        <v>17883</v>
      </c>
      <c r="C25666">
        <v>0</v>
      </c>
      <c r="E25666">
        <v>37</v>
      </c>
      <c r="F25666">
        <v>201750</v>
      </c>
      <c r="G25666">
        <v>64</v>
      </c>
      <c r="H25666">
        <v>376053</v>
      </c>
      <c r="I25666" s="119" t="s">
        <v>16</v>
      </c>
      <c r="J25666" s="119" t="s">
        <v>222</v>
      </c>
      <c r="K25666" s="1">
        <v>46255.758941458334</v>
      </c>
      <c r="L25666">
        <v>3</v>
      </c>
      <c r="M25666">
        <v>2</v>
      </c>
      <c r="N25666">
        <v>1</v>
      </c>
      <c r="O25666">
        <v>0</v>
      </c>
      <c r="P25666" s="119" t="s">
        <v>20254</v>
      </c>
    </row>
    <row r="25667" spans="1:16" x14ac:dyDescent="0.25">
      <c r="A25667">
        <v>89042</v>
      </c>
      <c r="B25667" s="119" t="s">
        <v>17871</v>
      </c>
      <c r="C25667">
        <v>80</v>
      </c>
      <c r="E25667">
        <v>16</v>
      </c>
      <c r="F25667">
        <v>810001</v>
      </c>
      <c r="G25667">
        <v>28</v>
      </c>
      <c r="H25667">
        <v>1250633</v>
      </c>
      <c r="I25667" s="119" t="s">
        <v>7033</v>
      </c>
      <c r="J25667" s="119" t="s">
        <v>24</v>
      </c>
      <c r="K25667" s="1">
        <v>46255.758941458334</v>
      </c>
      <c r="L25667">
        <v>3</v>
      </c>
      <c r="M25667">
        <v>3</v>
      </c>
      <c r="N25667">
        <v>1</v>
      </c>
      <c r="O25667">
        <v>1</v>
      </c>
      <c r="P25667" s="119" t="s">
        <v>20254</v>
      </c>
    </row>
    <row r="25668" spans="1:16" x14ac:dyDescent="0.25">
      <c r="A25668">
        <v>89044</v>
      </c>
      <c r="B25668" s="119" t="s">
        <v>17884</v>
      </c>
      <c r="C25668">
        <v>0</v>
      </c>
      <c r="E25668">
        <v>78</v>
      </c>
      <c r="F25668">
        <v>603184</v>
      </c>
      <c r="G25668">
        <v>34</v>
      </c>
      <c r="H25668">
        <v>700000</v>
      </c>
      <c r="I25668" s="119" t="s">
        <v>16</v>
      </c>
      <c r="J25668" s="119" t="s">
        <v>222</v>
      </c>
      <c r="K25668" s="1">
        <v>46255.758941458334</v>
      </c>
      <c r="L25668">
        <v>3</v>
      </c>
      <c r="M25668">
        <v>2</v>
      </c>
      <c r="N25668">
        <v>0</v>
      </c>
      <c r="O25668">
        <v>0</v>
      </c>
      <c r="P25668" s="119" t="s">
        <v>20254</v>
      </c>
    </row>
    <row r="25669" spans="1:16" x14ac:dyDescent="0.25">
      <c r="A25669">
        <v>89046</v>
      </c>
      <c r="B25669" s="119" t="s">
        <v>17875</v>
      </c>
      <c r="C25669">
        <v>80</v>
      </c>
      <c r="E25669">
        <v>54</v>
      </c>
      <c r="F25669">
        <v>3004706</v>
      </c>
      <c r="G25669">
        <v>25</v>
      </c>
      <c r="H25669">
        <v>5100000</v>
      </c>
      <c r="I25669" s="119" t="s">
        <v>7033</v>
      </c>
      <c r="J25669" s="119" t="s">
        <v>24</v>
      </c>
      <c r="K25669" s="1">
        <v>46255.758941458334</v>
      </c>
      <c r="L25669">
        <v>6</v>
      </c>
      <c r="M25669">
        <v>0</v>
      </c>
      <c r="N25669">
        <v>1</v>
      </c>
      <c r="O25669">
        <v>0</v>
      </c>
      <c r="P25669" s="119" t="s">
        <v>20254</v>
      </c>
    </row>
    <row r="25670" spans="1:16" x14ac:dyDescent="0.25">
      <c r="A25670">
        <v>89049</v>
      </c>
      <c r="B25670" s="119" t="s">
        <v>17871</v>
      </c>
      <c r="C25670">
        <v>80</v>
      </c>
      <c r="E25670">
        <v>37</v>
      </c>
      <c r="F25670">
        <v>707311</v>
      </c>
      <c r="G25670">
        <v>29</v>
      </c>
      <c r="H25670">
        <v>1477777</v>
      </c>
      <c r="I25670" s="119" t="s">
        <v>7033</v>
      </c>
      <c r="J25670" s="119" t="s">
        <v>24</v>
      </c>
      <c r="K25670" s="1">
        <v>46255.758941458334</v>
      </c>
      <c r="L25670">
        <v>4</v>
      </c>
      <c r="M25670">
        <v>1</v>
      </c>
      <c r="N25670">
        <v>0</v>
      </c>
      <c r="O25670">
        <v>0</v>
      </c>
      <c r="P25670" s="119" t="s">
        <v>20254</v>
      </c>
    </row>
    <row r="25671" spans="1:16" x14ac:dyDescent="0.25">
      <c r="A25671">
        <v>89051</v>
      </c>
      <c r="B25671" s="119" t="s">
        <v>17885</v>
      </c>
      <c r="C25671">
        <v>80</v>
      </c>
      <c r="D25671">
        <v>67341</v>
      </c>
      <c r="E25671">
        <v>1106</v>
      </c>
      <c r="F25671">
        <v>5811</v>
      </c>
      <c r="G25671">
        <v>2690</v>
      </c>
      <c r="H25671">
        <v>9694</v>
      </c>
      <c r="I25671" s="119" t="s">
        <v>4726</v>
      </c>
      <c r="J25671" s="119" t="s">
        <v>24</v>
      </c>
      <c r="K25671" s="1">
        <v>46255.758941458334</v>
      </c>
      <c r="L25671">
        <v>40</v>
      </c>
      <c r="M25671">
        <v>54</v>
      </c>
      <c r="N25671">
        <v>23</v>
      </c>
      <c r="O25671">
        <v>17</v>
      </c>
      <c r="P25671" s="119" t="s">
        <v>20254</v>
      </c>
    </row>
    <row r="25672" spans="1:16" x14ac:dyDescent="0.25">
      <c r="A25672">
        <v>89052</v>
      </c>
      <c r="B25672" s="119" t="s">
        <v>17879</v>
      </c>
      <c r="C25672">
        <v>80</v>
      </c>
      <c r="E25672">
        <v>16</v>
      </c>
      <c r="F25672">
        <v>891271</v>
      </c>
      <c r="G25672">
        <v>10</v>
      </c>
      <c r="H25672">
        <v>2197777</v>
      </c>
      <c r="I25672" s="119" t="s">
        <v>7033</v>
      </c>
      <c r="J25672" s="119" t="s">
        <v>24</v>
      </c>
      <c r="K25672" s="1">
        <v>46255.758941458334</v>
      </c>
      <c r="L25672">
        <v>3</v>
      </c>
      <c r="M25672">
        <v>0</v>
      </c>
      <c r="N25672">
        <v>2</v>
      </c>
      <c r="O25672">
        <v>0</v>
      </c>
      <c r="P25672" s="119" t="s">
        <v>20254</v>
      </c>
    </row>
    <row r="25673" spans="1:16" x14ac:dyDescent="0.25">
      <c r="A25673">
        <v>89053</v>
      </c>
      <c r="B25673" s="119" t="s">
        <v>17886</v>
      </c>
      <c r="C25673">
        <v>0</v>
      </c>
      <c r="E25673">
        <v>77</v>
      </c>
      <c r="F25673">
        <v>220142</v>
      </c>
      <c r="G25673">
        <v>53</v>
      </c>
      <c r="H25673">
        <v>449898</v>
      </c>
      <c r="I25673" s="119" t="s">
        <v>16</v>
      </c>
      <c r="J25673" s="119" t="s">
        <v>222</v>
      </c>
      <c r="K25673" s="1">
        <v>46255.758941458334</v>
      </c>
      <c r="L25673">
        <v>15</v>
      </c>
      <c r="M25673">
        <v>8</v>
      </c>
      <c r="N25673">
        <v>6</v>
      </c>
      <c r="O25673">
        <v>0</v>
      </c>
      <c r="P25673" s="119" t="s">
        <v>20254</v>
      </c>
    </row>
    <row r="25674" spans="1:16" x14ac:dyDescent="0.25">
      <c r="A25674">
        <v>89054</v>
      </c>
      <c r="B25674" s="119" t="s">
        <v>17872</v>
      </c>
      <c r="C25674">
        <v>80</v>
      </c>
      <c r="E25674">
        <v>16</v>
      </c>
      <c r="F25674">
        <v>1062408</v>
      </c>
      <c r="G25674">
        <v>14</v>
      </c>
      <c r="H25674">
        <v>1858998</v>
      </c>
      <c r="I25674" s="119" t="s">
        <v>7033</v>
      </c>
      <c r="J25674" s="119" t="s">
        <v>24</v>
      </c>
      <c r="K25674" s="1">
        <v>46255.758941458334</v>
      </c>
      <c r="L25674">
        <v>4</v>
      </c>
      <c r="M25674">
        <v>2</v>
      </c>
      <c r="N25674">
        <v>3</v>
      </c>
      <c r="O25674">
        <v>2</v>
      </c>
      <c r="P25674" s="119" t="s">
        <v>20254</v>
      </c>
    </row>
    <row r="25675" spans="1:16" x14ac:dyDescent="0.25">
      <c r="A25675">
        <v>89057</v>
      </c>
      <c r="B25675" s="119" t="s">
        <v>17887</v>
      </c>
      <c r="C25675">
        <v>0</v>
      </c>
      <c r="E25675">
        <v>53</v>
      </c>
      <c r="F25675">
        <v>271611</v>
      </c>
      <c r="G25675">
        <v>53</v>
      </c>
      <c r="H25675">
        <v>479993</v>
      </c>
      <c r="I25675" s="119" t="s">
        <v>16</v>
      </c>
      <c r="J25675" s="119" t="s">
        <v>222</v>
      </c>
      <c r="K25675" s="1">
        <v>46255.758941458334</v>
      </c>
      <c r="L25675">
        <v>21</v>
      </c>
      <c r="M25675">
        <v>11</v>
      </c>
      <c r="N25675">
        <v>5</v>
      </c>
      <c r="O25675">
        <v>4</v>
      </c>
      <c r="P25675" s="119" t="s">
        <v>20254</v>
      </c>
    </row>
    <row r="25676" spans="1:16" x14ac:dyDescent="0.25">
      <c r="A25676">
        <v>89058</v>
      </c>
      <c r="B25676" s="119" t="s">
        <v>17888</v>
      </c>
      <c r="C25676">
        <v>0</v>
      </c>
      <c r="E25676">
        <v>34</v>
      </c>
      <c r="F25676">
        <v>170162</v>
      </c>
      <c r="G25676">
        <v>58</v>
      </c>
      <c r="H25676">
        <v>329983</v>
      </c>
      <c r="I25676" s="119" t="s">
        <v>16</v>
      </c>
      <c r="J25676" s="119" t="s">
        <v>222</v>
      </c>
      <c r="K25676" s="1">
        <v>46255.758941458334</v>
      </c>
      <c r="L25676">
        <v>13</v>
      </c>
      <c r="M25676">
        <v>5</v>
      </c>
      <c r="N25676">
        <v>1</v>
      </c>
      <c r="O25676">
        <v>3</v>
      </c>
      <c r="P25676" s="119" t="s">
        <v>20254</v>
      </c>
    </row>
    <row r="25677" spans="1:16" x14ac:dyDescent="0.25">
      <c r="A25677">
        <v>89059</v>
      </c>
      <c r="B25677" s="119" t="s">
        <v>17879</v>
      </c>
      <c r="C25677">
        <v>80</v>
      </c>
      <c r="E25677">
        <v>43</v>
      </c>
      <c r="F25677">
        <v>1261940</v>
      </c>
      <c r="G25677">
        <v>35</v>
      </c>
      <c r="H25677">
        <v>1929999</v>
      </c>
      <c r="I25677" s="119" t="s">
        <v>7033</v>
      </c>
      <c r="J25677" s="119" t="s">
        <v>24</v>
      </c>
      <c r="K25677" s="1">
        <v>46255.758941458334</v>
      </c>
      <c r="L25677">
        <v>17</v>
      </c>
      <c r="M25677">
        <v>10</v>
      </c>
      <c r="N25677">
        <v>0</v>
      </c>
      <c r="O25677">
        <v>1</v>
      </c>
      <c r="P25677" s="119" t="s">
        <v>20254</v>
      </c>
    </row>
    <row r="25678" spans="1:16" x14ac:dyDescent="0.25">
      <c r="A25678">
        <v>89060</v>
      </c>
      <c r="B25678" s="119" t="s">
        <v>17875</v>
      </c>
      <c r="C25678">
        <v>80</v>
      </c>
      <c r="E25678">
        <v>365</v>
      </c>
      <c r="F25678">
        <v>3819714</v>
      </c>
      <c r="G25678">
        <v>60</v>
      </c>
      <c r="H25678">
        <v>5400067</v>
      </c>
      <c r="I25678" s="119" t="s">
        <v>7033</v>
      </c>
      <c r="J25678" s="119" t="s">
        <v>24</v>
      </c>
      <c r="K25678" s="1">
        <v>46255.758941458334</v>
      </c>
      <c r="L25678">
        <v>11</v>
      </c>
      <c r="M25678">
        <v>4</v>
      </c>
      <c r="N25678">
        <v>2</v>
      </c>
      <c r="O25678">
        <v>2</v>
      </c>
      <c r="P25678" s="119" t="s">
        <v>20254</v>
      </c>
    </row>
    <row r="25679" spans="1:16" x14ac:dyDescent="0.25">
      <c r="A25679">
        <v>89063</v>
      </c>
      <c r="B25679" s="119" t="s">
        <v>17871</v>
      </c>
      <c r="C25679">
        <v>80</v>
      </c>
      <c r="E25679">
        <v>56</v>
      </c>
      <c r="F25679">
        <v>1100023</v>
      </c>
      <c r="G25679">
        <v>35</v>
      </c>
      <c r="H25679">
        <v>1839997</v>
      </c>
      <c r="I25679" s="119" t="s">
        <v>7033</v>
      </c>
      <c r="J25679" s="119" t="s">
        <v>24</v>
      </c>
      <c r="K25679" s="1">
        <v>46255.758941458334</v>
      </c>
      <c r="L25679">
        <v>15</v>
      </c>
      <c r="M25679">
        <v>12</v>
      </c>
      <c r="N25679">
        <v>0</v>
      </c>
      <c r="O25679">
        <v>3</v>
      </c>
      <c r="P25679" s="119" t="s">
        <v>20254</v>
      </c>
    </row>
    <row r="25680" spans="1:16" x14ac:dyDescent="0.25">
      <c r="A25680">
        <v>89065</v>
      </c>
      <c r="B25680" s="119" t="s">
        <v>17875</v>
      </c>
      <c r="C25680">
        <v>80</v>
      </c>
      <c r="E25680">
        <v>470</v>
      </c>
      <c r="F25680">
        <v>2900601</v>
      </c>
      <c r="G25680">
        <v>106</v>
      </c>
      <c r="H25680">
        <v>3940897</v>
      </c>
      <c r="I25680" s="119" t="s">
        <v>7033</v>
      </c>
      <c r="J25680" s="119" t="s">
        <v>24</v>
      </c>
      <c r="K25680" s="1">
        <v>46255.758941458334</v>
      </c>
      <c r="L25680">
        <v>32</v>
      </c>
      <c r="M25680">
        <v>19</v>
      </c>
      <c r="N25680">
        <v>5</v>
      </c>
      <c r="O25680">
        <v>4</v>
      </c>
      <c r="P25680" s="119" t="s">
        <v>20254</v>
      </c>
    </row>
    <row r="25681" spans="1:16" x14ac:dyDescent="0.25">
      <c r="A25681">
        <v>89067</v>
      </c>
      <c r="B25681" s="119" t="s">
        <v>17889</v>
      </c>
      <c r="C25681">
        <v>0</v>
      </c>
      <c r="E25681">
        <v>48</v>
      </c>
      <c r="F25681">
        <v>219999</v>
      </c>
      <c r="G25681">
        <v>38</v>
      </c>
      <c r="H25681">
        <v>349991</v>
      </c>
      <c r="I25681" s="119" t="s">
        <v>16</v>
      </c>
      <c r="J25681" s="119" t="s">
        <v>222</v>
      </c>
      <c r="K25681" s="1">
        <v>46255.758941458334</v>
      </c>
      <c r="L25681">
        <v>15</v>
      </c>
      <c r="M25681">
        <v>3</v>
      </c>
      <c r="N25681">
        <v>4</v>
      </c>
      <c r="O25681">
        <v>0</v>
      </c>
      <c r="P25681" s="119" t="s">
        <v>20254</v>
      </c>
    </row>
    <row r="25682" spans="1:16" x14ac:dyDescent="0.25">
      <c r="A25682">
        <v>89070</v>
      </c>
      <c r="B25682" s="119" t="s">
        <v>17871</v>
      </c>
      <c r="C25682">
        <v>80</v>
      </c>
      <c r="E25682">
        <v>125</v>
      </c>
      <c r="F25682">
        <v>250319</v>
      </c>
      <c r="G25682">
        <v>590</v>
      </c>
      <c r="H25682">
        <v>369999</v>
      </c>
      <c r="I25682" s="119" t="s">
        <v>7033</v>
      </c>
      <c r="J25682" s="119" t="s">
        <v>24</v>
      </c>
      <c r="K25682" s="1">
        <v>46255.758941458334</v>
      </c>
      <c r="L25682">
        <v>82</v>
      </c>
      <c r="M25682">
        <v>111</v>
      </c>
      <c r="N25682">
        <v>18</v>
      </c>
      <c r="O25682">
        <v>21</v>
      </c>
      <c r="P25682" s="119" t="s">
        <v>20254</v>
      </c>
    </row>
    <row r="25683" spans="1:16" x14ac:dyDescent="0.25">
      <c r="A25683">
        <v>89071</v>
      </c>
      <c r="B25683" s="119" t="s">
        <v>17879</v>
      </c>
      <c r="C25683">
        <v>80</v>
      </c>
      <c r="E25683">
        <v>130</v>
      </c>
      <c r="F25683">
        <v>277716</v>
      </c>
      <c r="G25683">
        <v>705</v>
      </c>
      <c r="H25683">
        <v>339497</v>
      </c>
      <c r="I25683" s="119" t="s">
        <v>7033</v>
      </c>
      <c r="J25683" s="119" t="s">
        <v>24</v>
      </c>
      <c r="K25683" s="1">
        <v>46255.758941458334</v>
      </c>
      <c r="L25683">
        <v>77</v>
      </c>
      <c r="M25683">
        <v>94</v>
      </c>
      <c r="N25683">
        <v>13</v>
      </c>
      <c r="O25683">
        <v>20</v>
      </c>
      <c r="P25683" s="119" t="s">
        <v>20254</v>
      </c>
    </row>
    <row r="25684" spans="1:16" x14ac:dyDescent="0.25">
      <c r="A25684">
        <v>89074</v>
      </c>
      <c r="B25684" s="119" t="s">
        <v>17872</v>
      </c>
      <c r="C25684">
        <v>80</v>
      </c>
      <c r="E25684">
        <v>18</v>
      </c>
      <c r="F25684">
        <v>1105612</v>
      </c>
      <c r="G25684">
        <v>14</v>
      </c>
      <c r="H25684">
        <v>2400000</v>
      </c>
      <c r="I25684" s="119" t="s">
        <v>7033</v>
      </c>
      <c r="J25684" s="119" t="s">
        <v>24</v>
      </c>
      <c r="K25684" s="1">
        <v>46255.758941458334</v>
      </c>
      <c r="L25684">
        <v>6</v>
      </c>
      <c r="M25684">
        <v>2</v>
      </c>
      <c r="N25684">
        <v>2</v>
      </c>
      <c r="O25684">
        <v>0</v>
      </c>
      <c r="P25684" s="119" t="s">
        <v>20254</v>
      </c>
    </row>
    <row r="25685" spans="1:16" x14ac:dyDescent="0.25">
      <c r="A25685">
        <v>89075</v>
      </c>
      <c r="B25685" s="119" t="s">
        <v>17879</v>
      </c>
      <c r="C25685">
        <v>80</v>
      </c>
      <c r="E25685">
        <v>28</v>
      </c>
      <c r="F25685">
        <v>601739</v>
      </c>
      <c r="G25685">
        <v>15</v>
      </c>
      <c r="H25685">
        <v>1459290</v>
      </c>
      <c r="I25685" s="119" t="s">
        <v>7033</v>
      </c>
      <c r="J25685" s="119" t="s">
        <v>24</v>
      </c>
      <c r="K25685" s="1">
        <v>46255.758941458334</v>
      </c>
      <c r="L25685">
        <v>2</v>
      </c>
      <c r="M25685">
        <v>0</v>
      </c>
      <c r="N25685">
        <v>0</v>
      </c>
      <c r="O25685">
        <v>0</v>
      </c>
      <c r="P25685" s="119" t="s">
        <v>20254</v>
      </c>
    </row>
    <row r="25686" spans="1:16" x14ac:dyDescent="0.25">
      <c r="A25686">
        <v>89078</v>
      </c>
      <c r="B25686" s="119" t="s">
        <v>17872</v>
      </c>
      <c r="C25686">
        <v>80</v>
      </c>
      <c r="E25686">
        <v>27</v>
      </c>
      <c r="F25686">
        <v>1040001</v>
      </c>
      <c r="G25686">
        <v>25</v>
      </c>
      <c r="H25686">
        <v>1750000</v>
      </c>
      <c r="I25686" s="119" t="s">
        <v>7033</v>
      </c>
      <c r="J25686" s="119" t="s">
        <v>24</v>
      </c>
      <c r="K25686" s="1">
        <v>46255.758941458334</v>
      </c>
      <c r="L25686">
        <v>5</v>
      </c>
      <c r="M25686">
        <v>1</v>
      </c>
      <c r="N25686">
        <v>3</v>
      </c>
      <c r="O25686">
        <v>1</v>
      </c>
      <c r="P25686" s="119" t="s">
        <v>20254</v>
      </c>
    </row>
    <row r="25687" spans="1:16" x14ac:dyDescent="0.25">
      <c r="A25687">
        <v>89081</v>
      </c>
      <c r="B25687" s="119" t="s">
        <v>17890</v>
      </c>
      <c r="C25687">
        <v>0</v>
      </c>
      <c r="E25687">
        <v>311</v>
      </c>
      <c r="F25687">
        <v>480056</v>
      </c>
      <c r="G25687">
        <v>28</v>
      </c>
      <c r="H25687">
        <v>1239999</v>
      </c>
      <c r="I25687" s="119" t="s">
        <v>16</v>
      </c>
      <c r="J25687" s="119" t="s">
        <v>222</v>
      </c>
      <c r="K25687" s="1">
        <v>46255.758941458334</v>
      </c>
      <c r="L25687">
        <v>8</v>
      </c>
      <c r="M25687">
        <v>3</v>
      </c>
      <c r="N25687">
        <v>2</v>
      </c>
      <c r="O25687">
        <v>1</v>
      </c>
      <c r="P25687" s="119" t="s">
        <v>20254</v>
      </c>
    </row>
    <row r="25688" spans="1:16" x14ac:dyDescent="0.25">
      <c r="A25688">
        <v>89082</v>
      </c>
      <c r="B25688" s="119" t="s">
        <v>17891</v>
      </c>
      <c r="C25688">
        <v>0</v>
      </c>
      <c r="E25688">
        <v>426</v>
      </c>
      <c r="F25688">
        <v>4300506</v>
      </c>
      <c r="G25688">
        <v>10</v>
      </c>
      <c r="H25688">
        <v>6500509</v>
      </c>
      <c r="I25688" s="119" t="s">
        <v>16</v>
      </c>
      <c r="J25688" s="119" t="s">
        <v>222</v>
      </c>
      <c r="K25688" s="1">
        <v>46255.758941458334</v>
      </c>
      <c r="L25688">
        <v>10</v>
      </c>
      <c r="M25688">
        <v>4</v>
      </c>
      <c r="N25688">
        <v>2</v>
      </c>
      <c r="O25688">
        <v>0</v>
      </c>
      <c r="P25688" s="119" t="s">
        <v>20254</v>
      </c>
    </row>
    <row r="25689" spans="1:16" x14ac:dyDescent="0.25">
      <c r="A25689">
        <v>89098</v>
      </c>
      <c r="B25689" s="119" t="s">
        <v>17892</v>
      </c>
      <c r="C25689">
        <v>0</v>
      </c>
      <c r="E25689">
        <v>12059</v>
      </c>
      <c r="F25689">
        <v>2347</v>
      </c>
      <c r="G25689">
        <v>44505</v>
      </c>
      <c r="H25689">
        <v>2381</v>
      </c>
      <c r="I25689" s="119" t="s">
        <v>3582</v>
      </c>
      <c r="J25689" s="119" t="s">
        <v>139</v>
      </c>
      <c r="K25689" s="1">
        <v>46255.758941458334</v>
      </c>
      <c r="L25689">
        <v>11023</v>
      </c>
      <c r="M25689">
        <v>25659</v>
      </c>
      <c r="N25689">
        <v>2568</v>
      </c>
      <c r="O25689">
        <v>5517</v>
      </c>
      <c r="P25689" s="119" t="s">
        <v>20254</v>
      </c>
    </row>
    <row r="25690" spans="1:16" x14ac:dyDescent="0.25">
      <c r="A25690">
        <v>89103</v>
      </c>
      <c r="B25690" s="119" t="s">
        <v>17893</v>
      </c>
      <c r="C25690">
        <v>0</v>
      </c>
      <c r="E25690">
        <v>33632</v>
      </c>
      <c r="F25690">
        <v>560</v>
      </c>
      <c r="G25690">
        <v>99703</v>
      </c>
      <c r="H25690">
        <v>572</v>
      </c>
      <c r="I25690" s="119" t="s">
        <v>3582</v>
      </c>
      <c r="J25690" s="119" t="s">
        <v>139</v>
      </c>
      <c r="K25690" s="1">
        <v>46255.758941458334</v>
      </c>
      <c r="L25690">
        <v>24951</v>
      </c>
      <c r="M25690">
        <v>28579</v>
      </c>
      <c r="N25690">
        <v>6337</v>
      </c>
      <c r="O25690">
        <v>3115</v>
      </c>
      <c r="P25690" s="119" t="s">
        <v>20254</v>
      </c>
    </row>
    <row r="25691" spans="1:16" x14ac:dyDescent="0.25">
      <c r="A25691">
        <v>89105</v>
      </c>
      <c r="B25691" s="119" t="s">
        <v>17894</v>
      </c>
      <c r="C25691">
        <v>0</v>
      </c>
      <c r="E25691">
        <v>3907</v>
      </c>
      <c r="F25691">
        <v>11100</v>
      </c>
      <c r="G25691">
        <v>10363</v>
      </c>
      <c r="H25691">
        <v>14719</v>
      </c>
      <c r="I25691" s="119" t="s">
        <v>3582</v>
      </c>
      <c r="J25691" s="119" t="s">
        <v>222</v>
      </c>
      <c r="K25691" s="1">
        <v>46255.758941458334</v>
      </c>
      <c r="L25691">
        <v>2661</v>
      </c>
      <c r="M25691">
        <v>1079</v>
      </c>
      <c r="N25691">
        <v>786</v>
      </c>
      <c r="O25691">
        <v>166</v>
      </c>
      <c r="P25691" s="119" t="s">
        <v>20254</v>
      </c>
    </row>
    <row r="25692" spans="1:16" x14ac:dyDescent="0.25">
      <c r="A25692">
        <v>89133</v>
      </c>
      <c r="B25692" s="119" t="s">
        <v>17895</v>
      </c>
      <c r="C25692">
        <v>0</v>
      </c>
      <c r="E25692">
        <v>3168</v>
      </c>
      <c r="F25692">
        <v>10193</v>
      </c>
      <c r="G25692">
        <v>10090</v>
      </c>
      <c r="H25692">
        <v>13600</v>
      </c>
      <c r="I25692" s="119" t="s">
        <v>3582</v>
      </c>
      <c r="J25692" s="119" t="s">
        <v>222</v>
      </c>
      <c r="K25692" s="1">
        <v>46255.758941458334</v>
      </c>
      <c r="L25692">
        <v>5068</v>
      </c>
      <c r="M25692">
        <v>676</v>
      </c>
      <c r="N25692">
        <v>915</v>
      </c>
      <c r="O25692">
        <v>164</v>
      </c>
      <c r="P25692" s="119" t="s">
        <v>20254</v>
      </c>
    </row>
    <row r="25693" spans="1:16" x14ac:dyDescent="0.25">
      <c r="A25693">
        <v>89140</v>
      </c>
      <c r="B25693" s="119" t="s">
        <v>17896</v>
      </c>
      <c r="C25693">
        <v>0</v>
      </c>
      <c r="E25693">
        <v>857244</v>
      </c>
      <c r="F25693">
        <v>70</v>
      </c>
      <c r="G25693">
        <v>2843082</v>
      </c>
      <c r="H25693">
        <v>71</v>
      </c>
      <c r="I25693" s="119" t="s">
        <v>3582</v>
      </c>
      <c r="J25693" s="119" t="s">
        <v>17</v>
      </c>
      <c r="K25693" s="1">
        <v>46255.758941458334</v>
      </c>
      <c r="L25693">
        <v>2468605</v>
      </c>
      <c r="M25693">
        <v>760725</v>
      </c>
      <c r="N25693">
        <v>508421</v>
      </c>
      <c r="O25693">
        <v>194300</v>
      </c>
      <c r="P25693" s="119" t="s">
        <v>20254</v>
      </c>
    </row>
    <row r="25694" spans="1:16" x14ac:dyDescent="0.25">
      <c r="A25694">
        <v>89141</v>
      </c>
      <c r="B25694" s="119" t="s">
        <v>17897</v>
      </c>
      <c r="C25694">
        <v>0</v>
      </c>
      <c r="E25694">
        <v>107560</v>
      </c>
      <c r="F25694">
        <v>282</v>
      </c>
      <c r="G25694">
        <v>349976</v>
      </c>
      <c r="H25694">
        <v>283</v>
      </c>
      <c r="I25694" s="119" t="s">
        <v>3582</v>
      </c>
      <c r="J25694" s="119" t="s">
        <v>139</v>
      </c>
      <c r="K25694" s="1">
        <v>46255.758941458334</v>
      </c>
      <c r="L25694">
        <v>49485</v>
      </c>
      <c r="M25694">
        <v>26827</v>
      </c>
      <c r="N25694">
        <v>10913</v>
      </c>
      <c r="O25694">
        <v>11079</v>
      </c>
      <c r="P25694" s="119" t="s">
        <v>20254</v>
      </c>
    </row>
    <row r="25695" spans="1:16" x14ac:dyDescent="0.25">
      <c r="A25695">
        <v>89157</v>
      </c>
      <c r="B25695" s="119" t="s">
        <v>17898</v>
      </c>
      <c r="C25695">
        <v>80</v>
      </c>
      <c r="E25695">
        <v>3537</v>
      </c>
      <c r="F25695">
        <v>1793</v>
      </c>
      <c r="G25695">
        <v>3496</v>
      </c>
      <c r="H25695">
        <v>2767</v>
      </c>
      <c r="I25695" s="119" t="s">
        <v>16</v>
      </c>
      <c r="J25695" s="119" t="s">
        <v>139</v>
      </c>
      <c r="K25695" s="1">
        <v>46255.758941458334</v>
      </c>
      <c r="L25695">
        <v>20</v>
      </c>
      <c r="M25695">
        <v>89</v>
      </c>
      <c r="N25695">
        <v>0</v>
      </c>
      <c r="O25695">
        <v>21</v>
      </c>
      <c r="P25695" s="119" t="s">
        <v>20254</v>
      </c>
    </row>
    <row r="25696" spans="1:16" x14ac:dyDescent="0.25">
      <c r="A25696">
        <v>89182</v>
      </c>
      <c r="B25696" s="119" t="s">
        <v>17899</v>
      </c>
      <c r="C25696">
        <v>0</v>
      </c>
      <c r="E25696">
        <v>49526</v>
      </c>
      <c r="F25696">
        <v>308</v>
      </c>
      <c r="G25696">
        <v>87164</v>
      </c>
      <c r="H25696">
        <v>342</v>
      </c>
      <c r="I25696" s="119" t="s">
        <v>3582</v>
      </c>
      <c r="J25696" s="119" t="s">
        <v>139</v>
      </c>
      <c r="K25696" s="1">
        <v>46255.758941458334</v>
      </c>
      <c r="L25696">
        <v>24584</v>
      </c>
      <c r="M25696">
        <v>12406</v>
      </c>
      <c r="N25696">
        <v>5204</v>
      </c>
      <c r="O25696">
        <v>2242</v>
      </c>
      <c r="P25696" s="119" t="s">
        <v>20254</v>
      </c>
    </row>
    <row r="25697" spans="1:16" x14ac:dyDescent="0.25">
      <c r="A25697">
        <v>89203</v>
      </c>
      <c r="B25697" s="119" t="s">
        <v>17900</v>
      </c>
      <c r="C25697">
        <v>80</v>
      </c>
      <c r="E25697">
        <v>1228</v>
      </c>
      <c r="F25697">
        <v>2083</v>
      </c>
      <c r="G25697">
        <v>5529</v>
      </c>
      <c r="H25697">
        <v>2964</v>
      </c>
      <c r="I25697" s="119" t="s">
        <v>16</v>
      </c>
      <c r="J25697" s="119" t="s">
        <v>139</v>
      </c>
      <c r="K25697" s="1">
        <v>46255.758941458334</v>
      </c>
      <c r="L25697">
        <v>751</v>
      </c>
      <c r="M25697">
        <v>613</v>
      </c>
      <c r="N25697">
        <v>646</v>
      </c>
      <c r="O25697">
        <v>109</v>
      </c>
      <c r="P25697" s="119" t="s">
        <v>20254</v>
      </c>
    </row>
    <row r="25698" spans="1:16" x14ac:dyDescent="0.25">
      <c r="A25698">
        <v>89216</v>
      </c>
      <c r="B25698" s="119" t="s">
        <v>17901</v>
      </c>
      <c r="C25698">
        <v>0</v>
      </c>
      <c r="E25698">
        <v>19966</v>
      </c>
      <c r="F25698">
        <v>3990</v>
      </c>
      <c r="G25698">
        <v>35357</v>
      </c>
      <c r="H25698">
        <v>4169</v>
      </c>
      <c r="I25698" s="119" t="s">
        <v>3582</v>
      </c>
      <c r="J25698" s="119" t="s">
        <v>139</v>
      </c>
      <c r="K25698" s="1">
        <v>46255.758941458334</v>
      </c>
      <c r="L25698">
        <v>18374</v>
      </c>
      <c r="M25698">
        <v>26749</v>
      </c>
      <c r="N25698">
        <v>4497</v>
      </c>
      <c r="O25698">
        <v>6772</v>
      </c>
      <c r="P25698" s="119" t="s">
        <v>20254</v>
      </c>
    </row>
    <row r="25699" spans="1:16" x14ac:dyDescent="0.25">
      <c r="A25699">
        <v>89258</v>
      </c>
      <c r="B25699" s="119" t="s">
        <v>17902</v>
      </c>
      <c r="C25699">
        <v>0</v>
      </c>
      <c r="E25699">
        <v>13003</v>
      </c>
      <c r="F25699">
        <v>760</v>
      </c>
      <c r="G25699">
        <v>42065</v>
      </c>
      <c r="H25699">
        <v>874</v>
      </c>
      <c r="I25699" s="119" t="s">
        <v>3582</v>
      </c>
      <c r="J25699" s="119" t="s">
        <v>139</v>
      </c>
      <c r="K25699" s="1">
        <v>46255.758941458334</v>
      </c>
      <c r="L25699">
        <v>12288</v>
      </c>
      <c r="M25699">
        <v>26435</v>
      </c>
      <c r="N25699">
        <v>3665</v>
      </c>
      <c r="O25699">
        <v>7238</v>
      </c>
      <c r="P25699" s="119" t="s">
        <v>20254</v>
      </c>
    </row>
    <row r="25700" spans="1:16" x14ac:dyDescent="0.25">
      <c r="A25700">
        <v>89271</v>
      </c>
      <c r="B25700" s="119" t="s">
        <v>17903</v>
      </c>
      <c r="C25700">
        <v>0</v>
      </c>
      <c r="E25700">
        <v>315509</v>
      </c>
      <c r="F25700">
        <v>714</v>
      </c>
      <c r="G25700">
        <v>365156</v>
      </c>
      <c r="H25700">
        <v>720</v>
      </c>
      <c r="I25700" s="119" t="s">
        <v>3582</v>
      </c>
      <c r="J25700" s="119" t="s">
        <v>22</v>
      </c>
      <c r="K25700" s="1">
        <v>46255.758941458334</v>
      </c>
      <c r="L25700">
        <v>279584</v>
      </c>
      <c r="M25700">
        <v>391969</v>
      </c>
      <c r="N25700">
        <v>60406</v>
      </c>
      <c r="O25700">
        <v>94326</v>
      </c>
      <c r="P25700" s="119" t="s">
        <v>20254</v>
      </c>
    </row>
    <row r="25701" spans="1:16" x14ac:dyDescent="0.25">
      <c r="A25701">
        <v>89279</v>
      </c>
      <c r="B25701" s="119" t="s">
        <v>17904</v>
      </c>
      <c r="C25701">
        <v>80</v>
      </c>
      <c r="E25701">
        <v>0</v>
      </c>
      <c r="F25701">
        <v>0</v>
      </c>
      <c r="G25701">
        <v>0</v>
      </c>
      <c r="H25701">
        <v>0</v>
      </c>
      <c r="I25701" s="119" t="s">
        <v>19</v>
      </c>
      <c r="J25701" s="119" t="s">
        <v>222</v>
      </c>
      <c r="K25701" s="1">
        <v>46255.758941458334</v>
      </c>
      <c r="L25701">
        <v>0</v>
      </c>
      <c r="M25701">
        <v>0</v>
      </c>
      <c r="N25701">
        <v>0</v>
      </c>
      <c r="O25701">
        <v>0</v>
      </c>
      <c r="P25701" s="119" t="s">
        <v>20254</v>
      </c>
    </row>
    <row r="25702" spans="1:16" x14ac:dyDescent="0.25">
      <c r="A25702">
        <v>89280</v>
      </c>
      <c r="B25702" s="119" t="s">
        <v>17905</v>
      </c>
      <c r="C25702">
        <v>80</v>
      </c>
      <c r="E25702">
        <v>0</v>
      </c>
      <c r="F25702">
        <v>0</v>
      </c>
      <c r="G25702">
        <v>0</v>
      </c>
      <c r="H25702">
        <v>0</v>
      </c>
      <c r="I25702" s="119" t="s">
        <v>19</v>
      </c>
      <c r="J25702" s="119" t="s">
        <v>222</v>
      </c>
      <c r="K25702" s="1">
        <v>46255.758941458334</v>
      </c>
      <c r="L25702">
        <v>0</v>
      </c>
      <c r="M25702">
        <v>0</v>
      </c>
      <c r="N25702">
        <v>0</v>
      </c>
      <c r="O25702">
        <v>0</v>
      </c>
      <c r="P25702" s="119" t="s">
        <v>20254</v>
      </c>
    </row>
    <row r="25703" spans="1:16" x14ac:dyDescent="0.25">
      <c r="A25703">
        <v>89294</v>
      </c>
      <c r="B25703" s="119" t="s">
        <v>17905</v>
      </c>
      <c r="C25703">
        <v>80</v>
      </c>
      <c r="E25703">
        <v>0</v>
      </c>
      <c r="F25703">
        <v>0</v>
      </c>
      <c r="G25703">
        <v>0</v>
      </c>
      <c r="H25703">
        <v>0</v>
      </c>
      <c r="I25703" s="119" t="s">
        <v>19</v>
      </c>
      <c r="J25703" s="119" t="s">
        <v>222</v>
      </c>
      <c r="K25703" s="1">
        <v>46255.758941458334</v>
      </c>
      <c r="L25703">
        <v>0</v>
      </c>
      <c r="M25703">
        <v>0</v>
      </c>
      <c r="N25703">
        <v>0</v>
      </c>
      <c r="O25703">
        <v>0</v>
      </c>
      <c r="P25703" s="119" t="s">
        <v>20254</v>
      </c>
    </row>
    <row r="25704" spans="1:16" x14ac:dyDescent="0.25">
      <c r="A25704">
        <v>89308</v>
      </c>
      <c r="B25704" s="119" t="s">
        <v>17904</v>
      </c>
      <c r="C25704">
        <v>80</v>
      </c>
      <c r="E25704">
        <v>0</v>
      </c>
      <c r="F25704">
        <v>0</v>
      </c>
      <c r="G25704">
        <v>0</v>
      </c>
      <c r="H25704">
        <v>0</v>
      </c>
      <c r="I25704" s="119" t="s">
        <v>19</v>
      </c>
      <c r="J25704" s="119" t="s">
        <v>222</v>
      </c>
      <c r="K25704" s="1">
        <v>46255.758941458334</v>
      </c>
      <c r="L25704">
        <v>0</v>
      </c>
      <c r="M25704">
        <v>0</v>
      </c>
      <c r="N25704">
        <v>0</v>
      </c>
      <c r="O25704">
        <v>0</v>
      </c>
      <c r="P25704" s="119" t="s">
        <v>20254</v>
      </c>
    </row>
    <row r="25705" spans="1:16" x14ac:dyDescent="0.25">
      <c r="A25705">
        <v>89312</v>
      </c>
      <c r="B25705" s="119" t="s">
        <v>17906</v>
      </c>
      <c r="C25705">
        <v>80</v>
      </c>
      <c r="E25705">
        <v>0</v>
      </c>
      <c r="F25705">
        <v>0</v>
      </c>
      <c r="G25705">
        <v>0</v>
      </c>
      <c r="H25705">
        <v>0</v>
      </c>
      <c r="I25705" s="119" t="s">
        <v>19</v>
      </c>
      <c r="J25705" s="119" t="s">
        <v>222</v>
      </c>
      <c r="K25705" s="1">
        <v>46255.750129409724</v>
      </c>
      <c r="P25705" s="119" t="s">
        <v>20254</v>
      </c>
    </row>
    <row r="25706" spans="1:16" x14ac:dyDescent="0.25">
      <c r="A25706">
        <v>89314</v>
      </c>
      <c r="B25706" s="119" t="s">
        <v>17907</v>
      </c>
      <c r="C25706">
        <v>80</v>
      </c>
      <c r="I25706" s="119" t="s">
        <v>19</v>
      </c>
      <c r="J25706" s="119" t="s">
        <v>222</v>
      </c>
      <c r="K25706" s="1">
        <v>46255.750129409724</v>
      </c>
      <c r="P25706" s="119" t="s">
        <v>20254</v>
      </c>
    </row>
    <row r="25707" spans="1:16" x14ac:dyDescent="0.25">
      <c r="A25707">
        <v>89317</v>
      </c>
      <c r="B25707" s="119" t="s">
        <v>17906</v>
      </c>
      <c r="C25707">
        <v>80</v>
      </c>
      <c r="E25707">
        <v>0</v>
      </c>
      <c r="F25707">
        <v>0</v>
      </c>
      <c r="G25707">
        <v>0</v>
      </c>
      <c r="H25707">
        <v>0</v>
      </c>
      <c r="I25707" s="119" t="s">
        <v>19</v>
      </c>
      <c r="J25707" s="119" t="s">
        <v>222</v>
      </c>
      <c r="K25707" s="1">
        <v>46255.758941458334</v>
      </c>
      <c r="L25707">
        <v>0</v>
      </c>
      <c r="M25707">
        <v>0</v>
      </c>
      <c r="N25707">
        <v>0</v>
      </c>
      <c r="O25707">
        <v>0</v>
      </c>
      <c r="P25707" s="119" t="s">
        <v>20254</v>
      </c>
    </row>
    <row r="25708" spans="1:16" x14ac:dyDescent="0.25">
      <c r="A25708">
        <v>89319</v>
      </c>
      <c r="B25708" s="119" t="s">
        <v>17905</v>
      </c>
      <c r="C25708">
        <v>80</v>
      </c>
      <c r="I25708" s="119" t="s">
        <v>19</v>
      </c>
      <c r="J25708" s="119" t="s">
        <v>222</v>
      </c>
      <c r="K25708" s="1">
        <v>46255.750129409724</v>
      </c>
      <c r="P25708" s="119" t="s">
        <v>20254</v>
      </c>
    </row>
    <row r="25709" spans="1:16" x14ac:dyDescent="0.25">
      <c r="A25709">
        <v>89335</v>
      </c>
      <c r="B25709" s="119" t="s">
        <v>17907</v>
      </c>
      <c r="C25709">
        <v>80</v>
      </c>
      <c r="I25709" s="119" t="s">
        <v>19</v>
      </c>
      <c r="J25709" s="119" t="s">
        <v>222</v>
      </c>
      <c r="K25709" s="1">
        <v>46255.750129409724</v>
      </c>
      <c r="P25709" s="119" t="s">
        <v>20254</v>
      </c>
    </row>
    <row r="25710" spans="1:16" x14ac:dyDescent="0.25">
      <c r="A25710">
        <v>89345</v>
      </c>
      <c r="B25710" s="119" t="s">
        <v>17904</v>
      </c>
      <c r="C25710">
        <v>80</v>
      </c>
      <c r="E25710">
        <v>0</v>
      </c>
      <c r="F25710">
        <v>0</v>
      </c>
      <c r="G25710">
        <v>0</v>
      </c>
      <c r="H25710">
        <v>0</v>
      </c>
      <c r="I25710" s="119" t="s">
        <v>19</v>
      </c>
      <c r="J25710" s="119" t="s">
        <v>222</v>
      </c>
      <c r="K25710" s="1">
        <v>46255.758941458334</v>
      </c>
      <c r="L25710">
        <v>0</v>
      </c>
      <c r="M25710">
        <v>0</v>
      </c>
      <c r="N25710">
        <v>0</v>
      </c>
      <c r="O25710">
        <v>0</v>
      </c>
      <c r="P25710" s="119" t="s">
        <v>20254</v>
      </c>
    </row>
    <row r="25711" spans="1:16" x14ac:dyDescent="0.25">
      <c r="A25711">
        <v>89352</v>
      </c>
      <c r="B25711" s="119" t="s">
        <v>17906</v>
      </c>
      <c r="C25711">
        <v>80</v>
      </c>
      <c r="I25711" s="119" t="s">
        <v>19</v>
      </c>
      <c r="J25711" s="119" t="s">
        <v>222</v>
      </c>
      <c r="K25711" s="1">
        <v>46255.750129409724</v>
      </c>
      <c r="P25711" s="119" t="s">
        <v>20254</v>
      </c>
    </row>
    <row r="25712" spans="1:16" x14ac:dyDescent="0.25">
      <c r="A25712">
        <v>89365</v>
      </c>
      <c r="B25712" s="119" t="s">
        <v>17907</v>
      </c>
      <c r="C25712">
        <v>80</v>
      </c>
      <c r="I25712" s="119" t="s">
        <v>19</v>
      </c>
      <c r="J25712" s="119" t="s">
        <v>222</v>
      </c>
      <c r="K25712" s="1">
        <v>46255.750129409724</v>
      </c>
      <c r="P25712" s="119" t="s">
        <v>20254</v>
      </c>
    </row>
    <row r="25713" spans="1:16" x14ac:dyDescent="0.25">
      <c r="A25713">
        <v>89375</v>
      </c>
      <c r="B25713" s="119" t="s">
        <v>17908</v>
      </c>
      <c r="C25713">
        <v>0</v>
      </c>
      <c r="E25713">
        <v>114</v>
      </c>
      <c r="F25713">
        <v>550001</v>
      </c>
      <c r="G25713">
        <v>34</v>
      </c>
      <c r="H25713">
        <v>769998</v>
      </c>
      <c r="I25713" s="119" t="s">
        <v>16</v>
      </c>
      <c r="J25713" s="119" t="s">
        <v>222</v>
      </c>
      <c r="K25713" s="1">
        <v>46255.758941458334</v>
      </c>
      <c r="L25713">
        <v>5</v>
      </c>
      <c r="M25713">
        <v>5</v>
      </c>
      <c r="N25713">
        <v>1</v>
      </c>
      <c r="O25713">
        <v>1</v>
      </c>
      <c r="P25713" s="119" t="s">
        <v>20254</v>
      </c>
    </row>
    <row r="25714" spans="1:16" x14ac:dyDescent="0.25">
      <c r="A25714">
        <v>89377</v>
      </c>
      <c r="B25714" s="119" t="s">
        <v>17909</v>
      </c>
      <c r="C25714">
        <v>80</v>
      </c>
      <c r="D25714">
        <v>24630</v>
      </c>
      <c r="E25714">
        <v>57</v>
      </c>
      <c r="F25714">
        <v>124954</v>
      </c>
      <c r="G25714">
        <v>146</v>
      </c>
      <c r="H25714">
        <v>149791</v>
      </c>
      <c r="I25714" s="119" t="s">
        <v>4726</v>
      </c>
      <c r="J25714" s="119" t="s">
        <v>24</v>
      </c>
      <c r="K25714" s="1">
        <v>46255.758941458334</v>
      </c>
      <c r="L25714">
        <v>1</v>
      </c>
      <c r="M25714">
        <v>21</v>
      </c>
      <c r="N25714">
        <v>0</v>
      </c>
      <c r="O25714">
        <v>0</v>
      </c>
      <c r="P25714" s="119" t="s">
        <v>20254</v>
      </c>
    </row>
    <row r="25715" spans="1:16" x14ac:dyDescent="0.25">
      <c r="A25715">
        <v>89378</v>
      </c>
      <c r="B25715" s="119" t="s">
        <v>17910</v>
      </c>
      <c r="C25715">
        <v>0</v>
      </c>
      <c r="E25715">
        <v>94</v>
      </c>
      <c r="F25715">
        <v>553881</v>
      </c>
      <c r="G25715">
        <v>53</v>
      </c>
      <c r="H25715">
        <v>709999</v>
      </c>
      <c r="I25715" s="119" t="s">
        <v>16</v>
      </c>
      <c r="J25715" s="119" t="s">
        <v>222</v>
      </c>
      <c r="K25715" s="1">
        <v>46255.758941458334</v>
      </c>
      <c r="L25715">
        <v>2</v>
      </c>
      <c r="M25715">
        <v>3</v>
      </c>
      <c r="N25715">
        <v>0</v>
      </c>
      <c r="O25715">
        <v>0</v>
      </c>
      <c r="P25715" s="119" t="s">
        <v>20254</v>
      </c>
    </row>
    <row r="25716" spans="1:16" x14ac:dyDescent="0.25">
      <c r="A25716">
        <v>89379</v>
      </c>
      <c r="B25716" s="119" t="s">
        <v>17911</v>
      </c>
      <c r="C25716">
        <v>0</v>
      </c>
      <c r="E25716">
        <v>94</v>
      </c>
      <c r="F25716">
        <v>120114</v>
      </c>
      <c r="G25716">
        <v>56</v>
      </c>
      <c r="H25716">
        <v>209999</v>
      </c>
      <c r="I25716" s="119" t="s">
        <v>16</v>
      </c>
      <c r="J25716" s="119" t="s">
        <v>222</v>
      </c>
      <c r="K25716" s="1">
        <v>46255.758941458334</v>
      </c>
      <c r="L25716">
        <v>8</v>
      </c>
      <c r="M25716">
        <v>5</v>
      </c>
      <c r="N25716">
        <v>3</v>
      </c>
      <c r="O25716">
        <v>2</v>
      </c>
      <c r="P25716" s="119" t="s">
        <v>20254</v>
      </c>
    </row>
    <row r="25717" spans="1:16" x14ac:dyDescent="0.25">
      <c r="A25717">
        <v>89382</v>
      </c>
      <c r="B25717" s="119" t="s">
        <v>17912</v>
      </c>
      <c r="C25717">
        <v>80</v>
      </c>
      <c r="E25717">
        <v>22</v>
      </c>
      <c r="F25717">
        <v>370113</v>
      </c>
      <c r="G25717">
        <v>53</v>
      </c>
      <c r="H25717">
        <v>989994</v>
      </c>
      <c r="I25717" s="119" t="s">
        <v>7033</v>
      </c>
      <c r="J25717" s="119" t="s">
        <v>24</v>
      </c>
      <c r="K25717" s="1">
        <v>46255.758941458334</v>
      </c>
      <c r="L25717">
        <v>8</v>
      </c>
      <c r="M25717">
        <v>5</v>
      </c>
      <c r="N25717">
        <v>2</v>
      </c>
      <c r="O25717">
        <v>1</v>
      </c>
      <c r="P25717" s="119" t="s">
        <v>20254</v>
      </c>
    </row>
    <row r="25718" spans="1:16" x14ac:dyDescent="0.25">
      <c r="A25718">
        <v>89383</v>
      </c>
      <c r="B25718" s="119" t="s">
        <v>17913</v>
      </c>
      <c r="C25718">
        <v>0</v>
      </c>
      <c r="E25718">
        <v>327</v>
      </c>
      <c r="F25718">
        <v>89626</v>
      </c>
      <c r="G25718">
        <v>95</v>
      </c>
      <c r="H25718">
        <v>119400</v>
      </c>
      <c r="I25718" s="119" t="s">
        <v>6335</v>
      </c>
      <c r="J25718" s="119" t="s">
        <v>24</v>
      </c>
      <c r="K25718" s="1">
        <v>46255.758941458334</v>
      </c>
      <c r="L25718">
        <v>4</v>
      </c>
      <c r="M25718">
        <v>3</v>
      </c>
      <c r="N25718">
        <v>1</v>
      </c>
      <c r="O25718">
        <v>1</v>
      </c>
      <c r="P25718" s="119" t="s">
        <v>20254</v>
      </c>
    </row>
    <row r="25719" spans="1:16" x14ac:dyDescent="0.25">
      <c r="A25719">
        <v>89387</v>
      </c>
      <c r="B25719" s="119" t="s">
        <v>17914</v>
      </c>
      <c r="C25719">
        <v>0</v>
      </c>
      <c r="E25719">
        <v>323</v>
      </c>
      <c r="F25719">
        <v>114770</v>
      </c>
      <c r="G25719">
        <v>51</v>
      </c>
      <c r="H25719">
        <v>215391</v>
      </c>
      <c r="I25719" s="119" t="s">
        <v>16</v>
      </c>
      <c r="J25719" s="119" t="s">
        <v>222</v>
      </c>
      <c r="K25719" s="1">
        <v>46255.758941458334</v>
      </c>
      <c r="L25719">
        <v>4</v>
      </c>
      <c r="M25719">
        <v>6</v>
      </c>
      <c r="N25719">
        <v>0</v>
      </c>
      <c r="O25719">
        <v>1</v>
      </c>
      <c r="P25719" s="119" t="s">
        <v>20254</v>
      </c>
    </row>
    <row r="25720" spans="1:16" x14ac:dyDescent="0.25">
      <c r="A25720">
        <v>89389</v>
      </c>
      <c r="B25720" s="119" t="s">
        <v>17915</v>
      </c>
      <c r="C25720">
        <v>0</v>
      </c>
      <c r="E25720">
        <v>137</v>
      </c>
      <c r="F25720">
        <v>203344</v>
      </c>
      <c r="G25720">
        <v>46</v>
      </c>
      <c r="H25720">
        <v>299999</v>
      </c>
      <c r="I25720" s="119" t="s">
        <v>16</v>
      </c>
      <c r="J25720" s="119" t="s">
        <v>222</v>
      </c>
      <c r="K25720" s="1">
        <v>46255.758941458334</v>
      </c>
      <c r="L25720">
        <v>7</v>
      </c>
      <c r="M25720">
        <v>3</v>
      </c>
      <c r="N25720">
        <v>4</v>
      </c>
      <c r="O25720">
        <v>1</v>
      </c>
      <c r="P25720" s="119" t="s">
        <v>20254</v>
      </c>
    </row>
    <row r="25721" spans="1:16" x14ac:dyDescent="0.25">
      <c r="A25721">
        <v>89390</v>
      </c>
      <c r="B25721" s="119" t="s">
        <v>17916</v>
      </c>
      <c r="C25721">
        <v>80</v>
      </c>
      <c r="D25721">
        <v>24630</v>
      </c>
      <c r="E25721">
        <v>37</v>
      </c>
      <c r="F25721">
        <v>110388</v>
      </c>
      <c r="G25721">
        <v>172</v>
      </c>
      <c r="H25721">
        <v>147118</v>
      </c>
      <c r="I25721" s="119" t="s">
        <v>4726</v>
      </c>
      <c r="J25721" s="119" t="s">
        <v>24</v>
      </c>
      <c r="K25721" s="1">
        <v>46255.758941458334</v>
      </c>
      <c r="L25721">
        <v>1</v>
      </c>
      <c r="M25721">
        <v>1</v>
      </c>
      <c r="N25721">
        <v>0</v>
      </c>
      <c r="O25721">
        <v>0</v>
      </c>
      <c r="P25721" s="119" t="s">
        <v>20254</v>
      </c>
    </row>
    <row r="25722" spans="1:16" x14ac:dyDescent="0.25">
      <c r="A25722">
        <v>89391</v>
      </c>
      <c r="B25722" s="119" t="s">
        <v>17912</v>
      </c>
      <c r="C25722">
        <v>80</v>
      </c>
      <c r="E25722">
        <v>268</v>
      </c>
      <c r="F25722">
        <v>300001</v>
      </c>
      <c r="G25722">
        <v>52</v>
      </c>
      <c r="H25722">
        <v>649994</v>
      </c>
      <c r="I25722" s="119" t="s">
        <v>7033</v>
      </c>
      <c r="J25722" s="119" t="s">
        <v>24</v>
      </c>
      <c r="K25722" s="1">
        <v>46255.758941458334</v>
      </c>
      <c r="L25722">
        <v>7</v>
      </c>
      <c r="M25722">
        <v>3</v>
      </c>
      <c r="N25722">
        <v>2</v>
      </c>
      <c r="O25722">
        <v>0</v>
      </c>
      <c r="P25722" s="119" t="s">
        <v>20254</v>
      </c>
    </row>
    <row r="25723" spans="1:16" x14ac:dyDescent="0.25">
      <c r="A25723">
        <v>89392</v>
      </c>
      <c r="B25723" s="119" t="s">
        <v>17917</v>
      </c>
      <c r="C25723">
        <v>0</v>
      </c>
      <c r="E25723">
        <v>97</v>
      </c>
      <c r="F25723">
        <v>151546</v>
      </c>
      <c r="G25723">
        <v>61</v>
      </c>
      <c r="H25723">
        <v>299983</v>
      </c>
      <c r="I25723" s="119" t="s">
        <v>16</v>
      </c>
      <c r="J25723" s="119" t="s">
        <v>222</v>
      </c>
      <c r="K25723" s="1">
        <v>46255.758941458334</v>
      </c>
      <c r="L25723">
        <v>8</v>
      </c>
      <c r="M25723">
        <v>5</v>
      </c>
      <c r="N25723">
        <v>1</v>
      </c>
      <c r="O25723">
        <v>1</v>
      </c>
      <c r="P25723" s="119" t="s">
        <v>20254</v>
      </c>
    </row>
    <row r="25724" spans="1:16" x14ac:dyDescent="0.25">
      <c r="A25724">
        <v>89395</v>
      </c>
      <c r="B25724" s="119" t="s">
        <v>17918</v>
      </c>
      <c r="C25724">
        <v>0</v>
      </c>
      <c r="E25724">
        <v>100</v>
      </c>
      <c r="F25724">
        <v>710738</v>
      </c>
      <c r="G25724">
        <v>24</v>
      </c>
      <c r="H25724">
        <v>1249996</v>
      </c>
      <c r="I25724" s="119" t="s">
        <v>16</v>
      </c>
      <c r="J25724" s="119" t="s">
        <v>222</v>
      </c>
      <c r="K25724" s="1">
        <v>46255.758941458334</v>
      </c>
      <c r="L25724">
        <v>4</v>
      </c>
      <c r="M25724">
        <v>2</v>
      </c>
      <c r="N25724">
        <v>1</v>
      </c>
      <c r="O25724">
        <v>0</v>
      </c>
      <c r="P25724" s="119" t="s">
        <v>20254</v>
      </c>
    </row>
    <row r="25725" spans="1:16" x14ac:dyDescent="0.25">
      <c r="A25725">
        <v>89398</v>
      </c>
      <c r="B25725" s="119" t="s">
        <v>17919</v>
      </c>
      <c r="C25725">
        <v>80</v>
      </c>
      <c r="D25725">
        <v>72339</v>
      </c>
      <c r="E25725">
        <v>729</v>
      </c>
      <c r="F25725">
        <v>2536</v>
      </c>
      <c r="G25725">
        <v>4330</v>
      </c>
      <c r="H25725">
        <v>5901</v>
      </c>
      <c r="I25725" s="119" t="s">
        <v>4726</v>
      </c>
      <c r="J25725" s="119" t="s">
        <v>24</v>
      </c>
      <c r="K25725" s="1">
        <v>46255.758941458334</v>
      </c>
      <c r="L25725">
        <v>82</v>
      </c>
      <c r="M25725">
        <v>27</v>
      </c>
      <c r="N25725">
        <v>21</v>
      </c>
      <c r="O25725">
        <v>3</v>
      </c>
      <c r="P25725" s="119" t="s">
        <v>20254</v>
      </c>
    </row>
    <row r="25726" spans="1:16" x14ac:dyDescent="0.25">
      <c r="A25726">
        <v>89399</v>
      </c>
      <c r="B25726" s="119" t="s">
        <v>17920</v>
      </c>
      <c r="C25726">
        <v>0</v>
      </c>
      <c r="E25726">
        <v>93</v>
      </c>
      <c r="F25726">
        <v>130033</v>
      </c>
      <c r="G25726">
        <v>45</v>
      </c>
      <c r="H25726">
        <v>230000</v>
      </c>
      <c r="I25726" s="119" t="s">
        <v>16</v>
      </c>
      <c r="J25726" s="119" t="s">
        <v>222</v>
      </c>
      <c r="K25726" s="1">
        <v>46255.758941458334</v>
      </c>
      <c r="L25726">
        <v>5</v>
      </c>
      <c r="M25726">
        <v>6</v>
      </c>
      <c r="N25726">
        <v>2</v>
      </c>
      <c r="O25726">
        <v>1</v>
      </c>
      <c r="P25726" s="119" t="s">
        <v>20254</v>
      </c>
    </row>
    <row r="25727" spans="1:16" x14ac:dyDescent="0.25">
      <c r="A25727">
        <v>89401</v>
      </c>
      <c r="B25727" s="119" t="s">
        <v>17912</v>
      </c>
      <c r="C25727">
        <v>80</v>
      </c>
      <c r="E25727">
        <v>151</v>
      </c>
      <c r="F25727">
        <v>490024</v>
      </c>
      <c r="G25727">
        <v>55</v>
      </c>
      <c r="H25727">
        <v>929997</v>
      </c>
      <c r="I25727" s="119" t="s">
        <v>7033</v>
      </c>
      <c r="J25727" s="119" t="s">
        <v>24</v>
      </c>
      <c r="K25727" s="1">
        <v>46255.758941458334</v>
      </c>
      <c r="L25727">
        <v>10</v>
      </c>
      <c r="M25727">
        <v>4</v>
      </c>
      <c r="N25727">
        <v>5</v>
      </c>
      <c r="O25727">
        <v>1</v>
      </c>
      <c r="P25727" s="119" t="s">
        <v>20254</v>
      </c>
    </row>
    <row r="25728" spans="1:16" x14ac:dyDescent="0.25">
      <c r="A25728">
        <v>89402</v>
      </c>
      <c r="B25728" s="119" t="s">
        <v>17921</v>
      </c>
      <c r="C25728">
        <v>0</v>
      </c>
      <c r="E25728">
        <v>97</v>
      </c>
      <c r="F25728">
        <v>100003</v>
      </c>
      <c r="G25728">
        <v>75</v>
      </c>
      <c r="H25728">
        <v>199388</v>
      </c>
      <c r="I25728" s="119" t="s">
        <v>16</v>
      </c>
      <c r="J25728" s="119" t="s">
        <v>222</v>
      </c>
      <c r="K25728" s="1">
        <v>46255.758941458334</v>
      </c>
      <c r="L25728">
        <v>8</v>
      </c>
      <c r="M25728">
        <v>3</v>
      </c>
      <c r="N25728">
        <v>2</v>
      </c>
      <c r="O25728">
        <v>0</v>
      </c>
      <c r="P25728" s="119" t="s">
        <v>20254</v>
      </c>
    </row>
    <row r="25729" spans="1:16" x14ac:dyDescent="0.25">
      <c r="A25729">
        <v>89404</v>
      </c>
      <c r="B25729" s="119" t="s">
        <v>17922</v>
      </c>
      <c r="C25729">
        <v>80</v>
      </c>
      <c r="D25729">
        <v>72339</v>
      </c>
      <c r="E25729">
        <v>519</v>
      </c>
      <c r="F25729">
        <v>2355</v>
      </c>
      <c r="G25729">
        <v>5267</v>
      </c>
      <c r="H25729">
        <v>4995</v>
      </c>
      <c r="I25729" s="119" t="s">
        <v>4726</v>
      </c>
      <c r="J25729" s="119" t="s">
        <v>24</v>
      </c>
      <c r="K25729" s="1">
        <v>46255.758941458334</v>
      </c>
      <c r="L25729">
        <v>380</v>
      </c>
      <c r="M25729">
        <v>45</v>
      </c>
      <c r="N25729">
        <v>186</v>
      </c>
      <c r="O25729">
        <v>7</v>
      </c>
      <c r="P25729" s="119" t="s">
        <v>20254</v>
      </c>
    </row>
    <row r="25730" spans="1:16" x14ac:dyDescent="0.25">
      <c r="A25730">
        <v>89405</v>
      </c>
      <c r="B25730" s="119" t="s">
        <v>17923</v>
      </c>
      <c r="C25730">
        <v>0</v>
      </c>
      <c r="E25730">
        <v>119</v>
      </c>
      <c r="F25730">
        <v>140132</v>
      </c>
      <c r="G25730">
        <v>60</v>
      </c>
      <c r="H25730">
        <v>239906</v>
      </c>
      <c r="I25730" s="119" t="s">
        <v>16</v>
      </c>
      <c r="J25730" s="119" t="s">
        <v>222</v>
      </c>
      <c r="K25730" s="1">
        <v>46255.758941458334</v>
      </c>
      <c r="L25730">
        <v>9</v>
      </c>
      <c r="M25730">
        <v>4</v>
      </c>
      <c r="N25730">
        <v>1</v>
      </c>
      <c r="O25730">
        <v>0</v>
      </c>
      <c r="P25730" s="119" t="s">
        <v>20254</v>
      </c>
    </row>
    <row r="25731" spans="1:16" x14ac:dyDescent="0.25">
      <c r="A25731">
        <v>89406</v>
      </c>
      <c r="B25731" s="119" t="s">
        <v>17924</v>
      </c>
      <c r="C25731">
        <v>80</v>
      </c>
      <c r="D25731">
        <v>24630</v>
      </c>
      <c r="E25731">
        <v>42</v>
      </c>
      <c r="F25731">
        <v>115206</v>
      </c>
      <c r="G25731">
        <v>103</v>
      </c>
      <c r="H25731">
        <v>174645</v>
      </c>
      <c r="I25731" s="119" t="s">
        <v>4726</v>
      </c>
      <c r="J25731" s="119" t="s">
        <v>24</v>
      </c>
      <c r="K25731" s="1">
        <v>46255.758941458334</v>
      </c>
      <c r="L25731">
        <v>1</v>
      </c>
      <c r="M25731">
        <v>0</v>
      </c>
      <c r="N25731">
        <v>0</v>
      </c>
      <c r="O25731">
        <v>0</v>
      </c>
      <c r="P25731" s="119" t="s">
        <v>20254</v>
      </c>
    </row>
    <row r="25732" spans="1:16" x14ac:dyDescent="0.25">
      <c r="A25732">
        <v>89408</v>
      </c>
      <c r="B25732" s="119" t="s">
        <v>17925</v>
      </c>
      <c r="C25732">
        <v>80</v>
      </c>
      <c r="D25732">
        <v>24630</v>
      </c>
      <c r="E25732">
        <v>287</v>
      </c>
      <c r="F25732">
        <v>121838</v>
      </c>
      <c r="G25732">
        <v>115</v>
      </c>
      <c r="H25732">
        <v>158895</v>
      </c>
      <c r="I25732" s="119" t="s">
        <v>4726</v>
      </c>
      <c r="J25732" s="119" t="s">
        <v>24</v>
      </c>
      <c r="K25732" s="1">
        <v>46255.758941458334</v>
      </c>
      <c r="L25732">
        <v>1</v>
      </c>
      <c r="M25732">
        <v>0</v>
      </c>
      <c r="N25732">
        <v>0</v>
      </c>
      <c r="O25732">
        <v>0</v>
      </c>
      <c r="P25732" s="119" t="s">
        <v>20254</v>
      </c>
    </row>
    <row r="25733" spans="1:16" x14ac:dyDescent="0.25">
      <c r="A25733">
        <v>89411</v>
      </c>
      <c r="B25733" s="119" t="s">
        <v>17912</v>
      </c>
      <c r="C25733">
        <v>80</v>
      </c>
      <c r="E25733">
        <v>34</v>
      </c>
      <c r="F25733">
        <v>550164</v>
      </c>
      <c r="G25733">
        <v>19</v>
      </c>
      <c r="H25733">
        <v>649994</v>
      </c>
      <c r="I25733" s="119" t="s">
        <v>7033</v>
      </c>
      <c r="J25733" s="119" t="s">
        <v>24</v>
      </c>
      <c r="K25733" s="1">
        <v>46255.758941458334</v>
      </c>
      <c r="L25733">
        <v>2</v>
      </c>
      <c r="M25733">
        <v>6</v>
      </c>
      <c r="N25733">
        <v>1</v>
      </c>
      <c r="O25733">
        <v>0</v>
      </c>
      <c r="P25733" s="119" t="s">
        <v>20254</v>
      </c>
    </row>
    <row r="25734" spans="1:16" x14ac:dyDescent="0.25">
      <c r="A25734">
        <v>89412</v>
      </c>
      <c r="B25734" s="119" t="s">
        <v>17926</v>
      </c>
      <c r="C25734">
        <v>0</v>
      </c>
      <c r="E25734">
        <v>0</v>
      </c>
      <c r="F25734">
        <v>0</v>
      </c>
      <c r="G25734">
        <v>937315</v>
      </c>
      <c r="H25734">
        <v>2</v>
      </c>
      <c r="I25734" s="119" t="s">
        <v>16</v>
      </c>
      <c r="J25734" s="119" t="s">
        <v>139</v>
      </c>
      <c r="K25734" s="1">
        <v>46255.758941458334</v>
      </c>
      <c r="L25734">
        <v>0</v>
      </c>
      <c r="M25734">
        <v>1271</v>
      </c>
      <c r="N25734">
        <v>0</v>
      </c>
      <c r="O25734">
        <v>64</v>
      </c>
      <c r="P25734" s="119" t="s">
        <v>20254</v>
      </c>
    </row>
    <row r="25735" spans="1:16" x14ac:dyDescent="0.25">
      <c r="A25735">
        <v>89413</v>
      </c>
      <c r="B25735" s="119" t="s">
        <v>17912</v>
      </c>
      <c r="C25735">
        <v>80</v>
      </c>
      <c r="E25735">
        <v>36</v>
      </c>
      <c r="F25735">
        <v>350017</v>
      </c>
      <c r="G25735">
        <v>55</v>
      </c>
      <c r="H25735">
        <v>799900</v>
      </c>
      <c r="I25735" s="119" t="s">
        <v>7033</v>
      </c>
      <c r="J25735" s="119" t="s">
        <v>24</v>
      </c>
      <c r="K25735" s="1">
        <v>46255.758941458334</v>
      </c>
      <c r="L25735">
        <v>19</v>
      </c>
      <c r="M25735">
        <v>5</v>
      </c>
      <c r="N25735">
        <v>1</v>
      </c>
      <c r="O25735">
        <v>2</v>
      </c>
      <c r="P25735" s="119" t="s">
        <v>20254</v>
      </c>
    </row>
    <row r="25736" spans="1:16" x14ac:dyDescent="0.25">
      <c r="A25736">
        <v>89415</v>
      </c>
      <c r="B25736" s="119" t="s">
        <v>17912</v>
      </c>
      <c r="C25736">
        <v>80</v>
      </c>
      <c r="E25736">
        <v>20</v>
      </c>
      <c r="F25736">
        <v>200165</v>
      </c>
      <c r="G25736">
        <v>42</v>
      </c>
      <c r="H25736">
        <v>649994</v>
      </c>
      <c r="I25736" s="119" t="s">
        <v>7033</v>
      </c>
      <c r="J25736" s="119" t="s">
        <v>24</v>
      </c>
      <c r="K25736" s="1">
        <v>46255.758941458334</v>
      </c>
      <c r="L25736">
        <v>5</v>
      </c>
      <c r="M25736">
        <v>0</v>
      </c>
      <c r="N25736">
        <v>1</v>
      </c>
      <c r="O25736">
        <v>0</v>
      </c>
      <c r="P25736" s="119" t="s">
        <v>20254</v>
      </c>
    </row>
    <row r="25737" spans="1:16" x14ac:dyDescent="0.25">
      <c r="A25737">
        <v>89416</v>
      </c>
      <c r="B25737" s="119" t="s">
        <v>17927</v>
      </c>
      <c r="C25737">
        <v>0</v>
      </c>
      <c r="E25737">
        <v>75</v>
      </c>
      <c r="F25737">
        <v>1310029</v>
      </c>
      <c r="G25737">
        <v>37</v>
      </c>
      <c r="H25737">
        <v>1846706</v>
      </c>
      <c r="I25737" s="119" t="s">
        <v>16</v>
      </c>
      <c r="J25737" s="119" t="s">
        <v>222</v>
      </c>
      <c r="K25737" s="1">
        <v>46255.758941458334</v>
      </c>
      <c r="L25737">
        <v>5</v>
      </c>
      <c r="M25737">
        <v>10</v>
      </c>
      <c r="N25737">
        <v>1</v>
      </c>
      <c r="O25737">
        <v>2</v>
      </c>
      <c r="P25737" s="119" t="s">
        <v>20254</v>
      </c>
    </row>
    <row r="25738" spans="1:16" x14ac:dyDescent="0.25">
      <c r="A25738">
        <v>89418</v>
      </c>
      <c r="B25738" s="119" t="s">
        <v>17928</v>
      </c>
      <c r="C25738">
        <v>0</v>
      </c>
      <c r="E25738">
        <v>73</v>
      </c>
      <c r="F25738">
        <v>109619</v>
      </c>
      <c r="G25738">
        <v>62</v>
      </c>
      <c r="H25738">
        <v>209997</v>
      </c>
      <c r="I25738" s="119" t="s">
        <v>16</v>
      </c>
      <c r="J25738" s="119" t="s">
        <v>222</v>
      </c>
      <c r="K25738" s="1">
        <v>46255.758941458334</v>
      </c>
      <c r="L25738">
        <v>6</v>
      </c>
      <c r="M25738">
        <v>2</v>
      </c>
      <c r="N25738">
        <v>0</v>
      </c>
      <c r="O25738">
        <v>0</v>
      </c>
      <c r="P25738" s="119" t="s">
        <v>20254</v>
      </c>
    </row>
    <row r="25739" spans="1:16" x14ac:dyDescent="0.25">
      <c r="A25739">
        <v>89419</v>
      </c>
      <c r="B25739" s="119" t="s">
        <v>17929</v>
      </c>
      <c r="C25739">
        <v>80</v>
      </c>
      <c r="D25739">
        <v>72339</v>
      </c>
      <c r="E25739">
        <v>665</v>
      </c>
      <c r="F25739">
        <v>2079</v>
      </c>
      <c r="G25739">
        <v>4012</v>
      </c>
      <c r="H25739">
        <v>4003</v>
      </c>
      <c r="I25739" s="119" t="s">
        <v>4726</v>
      </c>
      <c r="J25739" s="119" t="s">
        <v>24</v>
      </c>
      <c r="K25739" s="1">
        <v>46255.758941458334</v>
      </c>
      <c r="L25739">
        <v>90</v>
      </c>
      <c r="M25739">
        <v>39</v>
      </c>
      <c r="N25739">
        <v>49</v>
      </c>
      <c r="O25739">
        <v>7</v>
      </c>
      <c r="P25739" s="119" t="s">
        <v>20254</v>
      </c>
    </row>
    <row r="25740" spans="1:16" x14ac:dyDescent="0.25">
      <c r="A25740">
        <v>89420</v>
      </c>
      <c r="B25740" s="119" t="s">
        <v>17930</v>
      </c>
      <c r="C25740">
        <v>80</v>
      </c>
      <c r="D25740">
        <v>72339</v>
      </c>
      <c r="E25740">
        <v>611</v>
      </c>
      <c r="F25740">
        <v>2054</v>
      </c>
      <c r="G25740">
        <v>5022</v>
      </c>
      <c r="H25740">
        <v>4866</v>
      </c>
      <c r="I25740" s="119" t="s">
        <v>4726</v>
      </c>
      <c r="J25740" s="119" t="s">
        <v>24</v>
      </c>
      <c r="K25740" s="1">
        <v>46255.758941458334</v>
      </c>
      <c r="L25740">
        <v>62</v>
      </c>
      <c r="M25740">
        <v>35</v>
      </c>
      <c r="N25740">
        <v>24</v>
      </c>
      <c r="O25740">
        <v>8</v>
      </c>
      <c r="P25740" s="119" t="s">
        <v>20254</v>
      </c>
    </row>
    <row r="25741" spans="1:16" x14ac:dyDescent="0.25">
      <c r="A25741">
        <v>89421</v>
      </c>
      <c r="B25741" s="119" t="s">
        <v>17931</v>
      </c>
      <c r="C25741">
        <v>0</v>
      </c>
      <c r="E25741">
        <v>89</v>
      </c>
      <c r="F25741">
        <v>160176</v>
      </c>
      <c r="G25741">
        <v>54</v>
      </c>
      <c r="H25741">
        <v>359987</v>
      </c>
      <c r="I25741" s="119" t="s">
        <v>16</v>
      </c>
      <c r="J25741" s="119" t="s">
        <v>222</v>
      </c>
      <c r="K25741" s="1">
        <v>46255.758941458334</v>
      </c>
      <c r="L25741">
        <v>7</v>
      </c>
      <c r="M25741">
        <v>3</v>
      </c>
      <c r="N25741">
        <v>4</v>
      </c>
      <c r="O25741">
        <v>1</v>
      </c>
      <c r="P25741" s="119" t="s">
        <v>20254</v>
      </c>
    </row>
    <row r="25742" spans="1:16" x14ac:dyDescent="0.25">
      <c r="A25742">
        <v>89422</v>
      </c>
      <c r="B25742" s="119" t="s">
        <v>17932</v>
      </c>
      <c r="C25742">
        <v>0</v>
      </c>
      <c r="E25742">
        <v>87</v>
      </c>
      <c r="F25742">
        <v>230237</v>
      </c>
      <c r="G25742">
        <v>40</v>
      </c>
      <c r="H25742">
        <v>400000</v>
      </c>
      <c r="I25742" s="119" t="s">
        <v>16</v>
      </c>
      <c r="J25742" s="119" t="s">
        <v>222</v>
      </c>
      <c r="K25742" s="1">
        <v>46255.758941458334</v>
      </c>
      <c r="L25742">
        <v>11</v>
      </c>
      <c r="M25742">
        <v>4</v>
      </c>
      <c r="N25742">
        <v>5</v>
      </c>
      <c r="O25742">
        <v>2</v>
      </c>
      <c r="P25742" s="119" t="s">
        <v>20254</v>
      </c>
    </row>
    <row r="25743" spans="1:16" x14ac:dyDescent="0.25">
      <c r="A25743">
        <v>89426</v>
      </c>
      <c r="B25743" s="119" t="s">
        <v>17912</v>
      </c>
      <c r="C25743">
        <v>80</v>
      </c>
      <c r="E25743">
        <v>83</v>
      </c>
      <c r="F25743">
        <v>368864</v>
      </c>
      <c r="G25743">
        <v>130</v>
      </c>
      <c r="H25743">
        <v>555555</v>
      </c>
      <c r="I25743" s="119" t="s">
        <v>7033</v>
      </c>
      <c r="J25743" s="119" t="s">
        <v>24</v>
      </c>
      <c r="K25743" s="1">
        <v>46255.758941458334</v>
      </c>
      <c r="L25743">
        <v>26</v>
      </c>
      <c r="M25743">
        <v>16</v>
      </c>
      <c r="N25743">
        <v>3</v>
      </c>
      <c r="O25743">
        <v>1</v>
      </c>
      <c r="P25743" s="119" t="s">
        <v>20254</v>
      </c>
    </row>
    <row r="25744" spans="1:16" x14ac:dyDescent="0.25">
      <c r="A25744">
        <v>89427</v>
      </c>
      <c r="B25744" s="119" t="s">
        <v>17912</v>
      </c>
      <c r="C25744">
        <v>80</v>
      </c>
      <c r="E25744">
        <v>25</v>
      </c>
      <c r="F25744">
        <v>352729</v>
      </c>
      <c r="G25744">
        <v>59</v>
      </c>
      <c r="H25744">
        <v>649994</v>
      </c>
      <c r="I25744" s="119" t="s">
        <v>7033</v>
      </c>
      <c r="J25744" s="119" t="s">
        <v>24</v>
      </c>
      <c r="K25744" s="1">
        <v>46255.758941458334</v>
      </c>
      <c r="L25744">
        <v>7</v>
      </c>
      <c r="M25744">
        <v>1</v>
      </c>
      <c r="N25744">
        <v>2</v>
      </c>
      <c r="O25744">
        <v>0</v>
      </c>
      <c r="P25744" s="119" t="s">
        <v>20254</v>
      </c>
    </row>
    <row r="25745" spans="1:16" x14ac:dyDescent="0.25">
      <c r="A25745">
        <v>89429</v>
      </c>
      <c r="B25745" s="119" t="s">
        <v>17933</v>
      </c>
      <c r="C25745">
        <v>0</v>
      </c>
      <c r="E25745">
        <v>104</v>
      </c>
      <c r="F25745">
        <v>260205</v>
      </c>
      <c r="G25745">
        <v>22</v>
      </c>
      <c r="H25745">
        <v>479986</v>
      </c>
      <c r="I25745" s="119" t="s">
        <v>16</v>
      </c>
      <c r="J25745" s="119" t="s">
        <v>222</v>
      </c>
      <c r="K25745" s="1">
        <v>46255.758941458334</v>
      </c>
      <c r="L25745">
        <v>3</v>
      </c>
      <c r="M25745">
        <v>8</v>
      </c>
      <c r="N25745">
        <v>2</v>
      </c>
      <c r="O25745">
        <v>4</v>
      </c>
      <c r="P25745" s="119" t="s">
        <v>20254</v>
      </c>
    </row>
    <row r="25746" spans="1:16" x14ac:dyDescent="0.25">
      <c r="A25746">
        <v>89431</v>
      </c>
      <c r="B25746" s="119" t="s">
        <v>17934</v>
      </c>
      <c r="C25746">
        <v>0</v>
      </c>
      <c r="E25746">
        <v>93</v>
      </c>
      <c r="F25746">
        <v>1461216</v>
      </c>
      <c r="G25746">
        <v>7</v>
      </c>
      <c r="H25746">
        <v>2400030</v>
      </c>
      <c r="I25746" s="119" t="s">
        <v>6335</v>
      </c>
      <c r="J25746" s="119" t="s">
        <v>24</v>
      </c>
      <c r="K25746" s="1">
        <v>46255.758941458334</v>
      </c>
      <c r="L25746">
        <v>0</v>
      </c>
      <c r="M25746">
        <v>0</v>
      </c>
      <c r="N25746">
        <v>0</v>
      </c>
      <c r="O25746">
        <v>0</v>
      </c>
      <c r="P25746" s="119" t="s">
        <v>20254</v>
      </c>
    </row>
    <row r="25747" spans="1:16" x14ac:dyDescent="0.25">
      <c r="A25747">
        <v>89434</v>
      </c>
      <c r="B25747" s="119" t="s">
        <v>17935</v>
      </c>
      <c r="C25747">
        <v>0</v>
      </c>
      <c r="E25747">
        <v>108</v>
      </c>
      <c r="F25747">
        <v>530248</v>
      </c>
      <c r="G25747">
        <v>51</v>
      </c>
      <c r="H25747">
        <v>699998</v>
      </c>
      <c r="I25747" s="119" t="s">
        <v>16</v>
      </c>
      <c r="J25747" s="119" t="s">
        <v>222</v>
      </c>
      <c r="K25747" s="1">
        <v>46255.758941458334</v>
      </c>
      <c r="L25747">
        <v>6</v>
      </c>
      <c r="M25747">
        <v>6</v>
      </c>
      <c r="N25747">
        <v>1</v>
      </c>
      <c r="O25747">
        <v>3</v>
      </c>
      <c r="P25747" s="119" t="s">
        <v>20254</v>
      </c>
    </row>
    <row r="25748" spans="1:16" x14ac:dyDescent="0.25">
      <c r="A25748">
        <v>89436</v>
      </c>
      <c r="B25748" s="119" t="s">
        <v>17936</v>
      </c>
      <c r="C25748">
        <v>80</v>
      </c>
      <c r="E25748">
        <v>415</v>
      </c>
      <c r="F25748">
        <v>74721</v>
      </c>
      <c r="G25748">
        <v>59</v>
      </c>
      <c r="H25748">
        <v>119989</v>
      </c>
      <c r="I25748" s="119" t="s">
        <v>19</v>
      </c>
      <c r="J25748" s="119" t="s">
        <v>24</v>
      </c>
      <c r="K25748" s="1">
        <v>46255.758941458334</v>
      </c>
      <c r="L25748">
        <v>0</v>
      </c>
      <c r="M25748">
        <v>3</v>
      </c>
      <c r="N25748">
        <v>0</v>
      </c>
      <c r="O25748">
        <v>0</v>
      </c>
      <c r="P25748" s="119" t="s">
        <v>20254</v>
      </c>
    </row>
    <row r="25749" spans="1:16" x14ac:dyDescent="0.25">
      <c r="A25749">
        <v>89439</v>
      </c>
      <c r="B25749" s="119" t="s">
        <v>17937</v>
      </c>
      <c r="C25749">
        <v>80</v>
      </c>
      <c r="E25749">
        <v>544</v>
      </c>
      <c r="F25749">
        <v>60060</v>
      </c>
      <c r="G25749">
        <v>48</v>
      </c>
      <c r="H25749">
        <v>149994</v>
      </c>
      <c r="I25749" s="119" t="s">
        <v>4726</v>
      </c>
      <c r="J25749" s="119" t="s">
        <v>24</v>
      </c>
      <c r="K25749" s="1">
        <v>46255.758941458334</v>
      </c>
      <c r="L25749">
        <v>10</v>
      </c>
      <c r="M25749">
        <v>5</v>
      </c>
      <c r="N25749">
        <v>1</v>
      </c>
      <c r="O25749">
        <v>2</v>
      </c>
      <c r="P25749" s="119" t="s">
        <v>20254</v>
      </c>
    </row>
    <row r="25750" spans="1:16" x14ac:dyDescent="0.25">
      <c r="A25750">
        <v>89443</v>
      </c>
      <c r="B25750" s="119" t="s">
        <v>17938</v>
      </c>
      <c r="C25750">
        <v>80</v>
      </c>
      <c r="E25750">
        <v>15</v>
      </c>
      <c r="F25750">
        <v>50000</v>
      </c>
      <c r="G25750">
        <v>57</v>
      </c>
      <c r="H25750">
        <v>100000</v>
      </c>
      <c r="I25750" s="119" t="s">
        <v>19</v>
      </c>
      <c r="J25750" s="119" t="s">
        <v>24</v>
      </c>
      <c r="K25750" s="1">
        <v>46255.758941458334</v>
      </c>
      <c r="L25750">
        <v>2</v>
      </c>
      <c r="M25750">
        <v>6</v>
      </c>
      <c r="N25750">
        <v>2</v>
      </c>
      <c r="O25750">
        <v>3</v>
      </c>
      <c r="P25750" s="119" t="s">
        <v>20254</v>
      </c>
    </row>
    <row r="25751" spans="1:16" x14ac:dyDescent="0.25">
      <c r="A25751">
        <v>89447</v>
      </c>
      <c r="B25751" s="119" t="s">
        <v>17939</v>
      </c>
      <c r="C25751">
        <v>80</v>
      </c>
      <c r="E25751">
        <v>18</v>
      </c>
      <c r="F25751">
        <v>69999</v>
      </c>
      <c r="G25751">
        <v>85</v>
      </c>
      <c r="H25751">
        <v>100000</v>
      </c>
      <c r="I25751" s="119" t="s">
        <v>19</v>
      </c>
      <c r="J25751" s="119" t="s">
        <v>24</v>
      </c>
      <c r="K25751" s="1">
        <v>46255.758941458334</v>
      </c>
      <c r="L25751">
        <v>1</v>
      </c>
      <c r="M25751">
        <v>10</v>
      </c>
      <c r="N25751">
        <v>0</v>
      </c>
      <c r="O25751">
        <v>3</v>
      </c>
      <c r="P25751" s="119" t="s">
        <v>20254</v>
      </c>
    </row>
    <row r="25752" spans="1:16" x14ac:dyDescent="0.25">
      <c r="A25752">
        <v>89461</v>
      </c>
      <c r="B25752" s="119" t="s">
        <v>17940</v>
      </c>
      <c r="C25752">
        <v>80</v>
      </c>
      <c r="E25752">
        <v>0</v>
      </c>
      <c r="F25752">
        <v>0</v>
      </c>
      <c r="G25752">
        <v>38115</v>
      </c>
      <c r="H25752">
        <v>39</v>
      </c>
      <c r="I25752" s="119" t="s">
        <v>16</v>
      </c>
      <c r="J25752" s="119" t="s">
        <v>22</v>
      </c>
      <c r="K25752" s="1">
        <v>46255.758941458334</v>
      </c>
      <c r="L25752">
        <v>0</v>
      </c>
      <c r="M25752">
        <v>326</v>
      </c>
      <c r="N25752">
        <v>0</v>
      </c>
      <c r="O25752">
        <v>85</v>
      </c>
      <c r="P25752" s="119" t="s">
        <v>20254</v>
      </c>
    </row>
    <row r="25753" spans="1:16" x14ac:dyDescent="0.25">
      <c r="A25753">
        <v>89465</v>
      </c>
      <c r="B25753" s="119" t="s">
        <v>17941</v>
      </c>
      <c r="C25753">
        <v>80</v>
      </c>
      <c r="E25753">
        <v>309</v>
      </c>
      <c r="F25753">
        <v>26381</v>
      </c>
      <c r="G25753">
        <v>94</v>
      </c>
      <c r="H25753">
        <v>119996</v>
      </c>
      <c r="I25753" s="119" t="s">
        <v>19</v>
      </c>
      <c r="J25753" s="119" t="s">
        <v>24</v>
      </c>
      <c r="K25753" s="1">
        <v>46255.758941458334</v>
      </c>
      <c r="L25753">
        <v>3</v>
      </c>
      <c r="M25753">
        <v>2</v>
      </c>
      <c r="N25753">
        <v>0</v>
      </c>
      <c r="O25753">
        <v>0</v>
      </c>
      <c r="P25753" s="119" t="s">
        <v>20254</v>
      </c>
    </row>
    <row r="25754" spans="1:16" x14ac:dyDescent="0.25">
      <c r="A25754">
        <v>89479</v>
      </c>
      <c r="B25754" s="119" t="s">
        <v>17942</v>
      </c>
      <c r="C25754">
        <v>0</v>
      </c>
      <c r="E25754">
        <v>301</v>
      </c>
      <c r="F25754">
        <v>8223</v>
      </c>
      <c r="G25754">
        <v>91</v>
      </c>
      <c r="H25754">
        <v>35798</v>
      </c>
      <c r="I25754" s="119" t="s">
        <v>16</v>
      </c>
      <c r="J25754" s="119" t="s">
        <v>24</v>
      </c>
      <c r="K25754" s="1">
        <v>46255.758941458334</v>
      </c>
      <c r="L25754">
        <v>3</v>
      </c>
      <c r="M25754">
        <v>1</v>
      </c>
      <c r="N25754">
        <v>0</v>
      </c>
      <c r="O25754">
        <v>1</v>
      </c>
      <c r="P25754" s="119" t="s">
        <v>20254</v>
      </c>
    </row>
    <row r="25755" spans="1:16" x14ac:dyDescent="0.25">
      <c r="A25755">
        <v>89491</v>
      </c>
      <c r="B25755" s="119" t="s">
        <v>17943</v>
      </c>
      <c r="C25755">
        <v>80</v>
      </c>
      <c r="E25755">
        <v>49</v>
      </c>
      <c r="F25755">
        <v>20080</v>
      </c>
      <c r="G25755">
        <v>65</v>
      </c>
      <c r="H25755">
        <v>99999</v>
      </c>
      <c r="I25755" s="119" t="s">
        <v>19</v>
      </c>
      <c r="J25755" s="119" t="s">
        <v>24</v>
      </c>
      <c r="K25755" s="1">
        <v>46255.758941458334</v>
      </c>
      <c r="L25755">
        <v>2</v>
      </c>
      <c r="M25755">
        <v>3</v>
      </c>
      <c r="N25755">
        <v>0</v>
      </c>
      <c r="O25755">
        <v>0</v>
      </c>
      <c r="P25755" s="119" t="s">
        <v>20254</v>
      </c>
    </row>
    <row r="25756" spans="1:16" x14ac:dyDescent="0.25">
      <c r="A25756">
        <v>89529</v>
      </c>
      <c r="B25756" s="119" t="s">
        <v>17944</v>
      </c>
      <c r="C25756">
        <v>0</v>
      </c>
      <c r="E25756">
        <v>372</v>
      </c>
      <c r="F25756">
        <v>39576</v>
      </c>
      <c r="G25756">
        <v>709</v>
      </c>
      <c r="H25756">
        <v>39800</v>
      </c>
      <c r="I25756" s="119" t="s">
        <v>16</v>
      </c>
      <c r="J25756" s="119" t="s">
        <v>222</v>
      </c>
      <c r="K25756" s="1">
        <v>46255.758941458334</v>
      </c>
      <c r="L25756">
        <v>2</v>
      </c>
      <c r="M25756">
        <v>40</v>
      </c>
      <c r="N25756">
        <v>0</v>
      </c>
      <c r="O25756">
        <v>13</v>
      </c>
      <c r="P25756" s="119" t="s">
        <v>20254</v>
      </c>
    </row>
    <row r="25757" spans="1:16" x14ac:dyDescent="0.25">
      <c r="A25757">
        <v>89532</v>
      </c>
      <c r="B25757" s="119" t="s">
        <v>17945</v>
      </c>
      <c r="C25757">
        <v>80</v>
      </c>
      <c r="E25757">
        <v>63</v>
      </c>
      <c r="F25757">
        <v>25805</v>
      </c>
      <c r="G25757">
        <v>92</v>
      </c>
      <c r="H25757">
        <v>166685</v>
      </c>
      <c r="I25757" s="119" t="s">
        <v>4726</v>
      </c>
      <c r="J25757" s="119" t="s">
        <v>24</v>
      </c>
      <c r="K25757" s="1">
        <v>46255.758941458334</v>
      </c>
      <c r="L25757">
        <v>0</v>
      </c>
      <c r="M25757">
        <v>3</v>
      </c>
      <c r="N25757">
        <v>0</v>
      </c>
      <c r="O25757">
        <v>0</v>
      </c>
      <c r="P25757" s="119" t="s">
        <v>20254</v>
      </c>
    </row>
    <row r="25758" spans="1:16" x14ac:dyDescent="0.25">
      <c r="A25758">
        <v>89534</v>
      </c>
      <c r="B25758" s="119" t="s">
        <v>17946</v>
      </c>
      <c r="C25758">
        <v>80</v>
      </c>
      <c r="E25758">
        <v>153</v>
      </c>
      <c r="F25758">
        <v>70001</v>
      </c>
      <c r="G25758">
        <v>119</v>
      </c>
      <c r="H25758">
        <v>112500</v>
      </c>
      <c r="I25758" s="119" t="s">
        <v>4726</v>
      </c>
      <c r="J25758" s="119" t="s">
        <v>24</v>
      </c>
      <c r="K25758" s="1">
        <v>46255.758941458334</v>
      </c>
      <c r="L25758">
        <v>0</v>
      </c>
      <c r="M25758">
        <v>0</v>
      </c>
      <c r="N25758">
        <v>0</v>
      </c>
      <c r="O25758">
        <v>0</v>
      </c>
      <c r="P25758" s="119" t="s">
        <v>20254</v>
      </c>
    </row>
    <row r="25759" spans="1:16" x14ac:dyDescent="0.25">
      <c r="A25759">
        <v>89547</v>
      </c>
      <c r="B25759" s="119" t="s">
        <v>17947</v>
      </c>
      <c r="C25759">
        <v>0</v>
      </c>
      <c r="E25759">
        <v>13535</v>
      </c>
      <c r="F25759">
        <v>6300</v>
      </c>
      <c r="G25759">
        <v>12104</v>
      </c>
      <c r="H25759">
        <v>6800</v>
      </c>
      <c r="I25759" s="119" t="s">
        <v>1807</v>
      </c>
      <c r="J25759" s="119" t="s">
        <v>24</v>
      </c>
      <c r="K25759" s="1">
        <v>46255.758941458334</v>
      </c>
      <c r="L25759">
        <v>151</v>
      </c>
      <c r="M25759">
        <v>216</v>
      </c>
      <c r="N25759">
        <v>35</v>
      </c>
      <c r="O25759">
        <v>57</v>
      </c>
      <c r="P25759" s="119" t="s">
        <v>20254</v>
      </c>
    </row>
    <row r="25760" spans="1:16" x14ac:dyDescent="0.25">
      <c r="A25760">
        <v>89561</v>
      </c>
      <c r="B25760" s="119" t="s">
        <v>17948</v>
      </c>
      <c r="C25760">
        <v>0</v>
      </c>
      <c r="E25760">
        <v>83</v>
      </c>
      <c r="F25760">
        <v>30155</v>
      </c>
      <c r="G25760">
        <v>933</v>
      </c>
      <c r="H25760">
        <v>49900</v>
      </c>
      <c r="I25760" s="119" t="s">
        <v>16</v>
      </c>
      <c r="J25760" s="119" t="s">
        <v>222</v>
      </c>
      <c r="K25760" s="1">
        <v>46255.758941458334</v>
      </c>
      <c r="L25760">
        <v>2</v>
      </c>
      <c r="M25760">
        <v>32</v>
      </c>
      <c r="N25760">
        <v>0</v>
      </c>
      <c r="O25760">
        <v>7</v>
      </c>
      <c r="P25760" s="119" t="s">
        <v>20254</v>
      </c>
    </row>
    <row r="25761" spans="1:16" x14ac:dyDescent="0.25">
      <c r="A25761">
        <v>89575</v>
      </c>
      <c r="B25761" s="119" t="s">
        <v>17949</v>
      </c>
      <c r="C25761">
        <v>80</v>
      </c>
      <c r="E25761">
        <v>54</v>
      </c>
      <c r="F25761">
        <v>40281</v>
      </c>
      <c r="G25761">
        <v>34</v>
      </c>
      <c r="H25761">
        <v>149974</v>
      </c>
      <c r="I25761" s="119" t="s">
        <v>4726</v>
      </c>
      <c r="J25761" s="119" t="s">
        <v>24</v>
      </c>
      <c r="K25761" s="1">
        <v>46255.758941458334</v>
      </c>
      <c r="L25761">
        <v>0</v>
      </c>
      <c r="M25761">
        <v>1</v>
      </c>
      <c r="N25761">
        <v>0</v>
      </c>
      <c r="O25761">
        <v>0</v>
      </c>
      <c r="P25761" s="119" t="s">
        <v>20254</v>
      </c>
    </row>
    <row r="25762" spans="1:16" x14ac:dyDescent="0.25">
      <c r="A25762">
        <v>89600</v>
      </c>
      <c r="B25762" s="119" t="s">
        <v>17950</v>
      </c>
      <c r="C25762">
        <v>80</v>
      </c>
      <c r="E25762">
        <v>113</v>
      </c>
      <c r="F25762">
        <v>46411</v>
      </c>
      <c r="G25762">
        <v>56</v>
      </c>
      <c r="H25762">
        <v>142494</v>
      </c>
      <c r="I25762" s="119" t="s">
        <v>4726</v>
      </c>
      <c r="J25762" s="119" t="s">
        <v>24</v>
      </c>
      <c r="K25762" s="1">
        <v>46255.758941458334</v>
      </c>
      <c r="L25762">
        <v>1</v>
      </c>
      <c r="M25762">
        <v>1</v>
      </c>
      <c r="N25762">
        <v>1</v>
      </c>
      <c r="O25762">
        <v>1</v>
      </c>
      <c r="P25762" s="119" t="s">
        <v>20254</v>
      </c>
    </row>
    <row r="25763" spans="1:16" x14ac:dyDescent="0.25">
      <c r="A25763">
        <v>89605</v>
      </c>
      <c r="B25763" s="119" t="s">
        <v>17951</v>
      </c>
      <c r="C25763">
        <v>80</v>
      </c>
      <c r="E25763">
        <v>27</v>
      </c>
      <c r="F25763">
        <v>60118</v>
      </c>
      <c r="G25763">
        <v>58</v>
      </c>
      <c r="H25763">
        <v>99997</v>
      </c>
      <c r="I25763" s="119" t="s">
        <v>19</v>
      </c>
      <c r="J25763" s="119" t="s">
        <v>24</v>
      </c>
      <c r="K25763" s="1">
        <v>46255.758941458334</v>
      </c>
      <c r="L25763">
        <v>9</v>
      </c>
      <c r="M25763">
        <v>6</v>
      </c>
      <c r="N25763">
        <v>2</v>
      </c>
      <c r="O25763">
        <v>2</v>
      </c>
      <c r="P25763" s="119" t="s">
        <v>20254</v>
      </c>
    </row>
    <row r="25764" spans="1:16" x14ac:dyDescent="0.25">
      <c r="A25764">
        <v>89607</v>
      </c>
      <c r="B25764" s="119" t="s">
        <v>17952</v>
      </c>
      <c r="C25764">
        <v>80</v>
      </c>
      <c r="E25764">
        <v>72</v>
      </c>
      <c r="F25764">
        <v>921354</v>
      </c>
      <c r="G25764">
        <v>6</v>
      </c>
      <c r="H25764">
        <v>7499997</v>
      </c>
      <c r="I25764" s="119" t="s">
        <v>4726</v>
      </c>
      <c r="J25764" s="119" t="s">
        <v>24</v>
      </c>
      <c r="K25764" s="1">
        <v>46255.758941458334</v>
      </c>
      <c r="L25764">
        <v>1</v>
      </c>
      <c r="M25764">
        <v>0</v>
      </c>
      <c r="N25764">
        <v>0</v>
      </c>
      <c r="O25764">
        <v>0</v>
      </c>
      <c r="P25764" s="119" t="s">
        <v>20254</v>
      </c>
    </row>
    <row r="25765" spans="1:16" x14ac:dyDescent="0.25">
      <c r="A25765">
        <v>89613</v>
      </c>
      <c r="B25765" s="119" t="s">
        <v>17953</v>
      </c>
      <c r="C25765">
        <v>80</v>
      </c>
      <c r="E25765">
        <v>22</v>
      </c>
      <c r="F25765">
        <v>59999</v>
      </c>
      <c r="G25765">
        <v>105</v>
      </c>
      <c r="H25765">
        <v>100000</v>
      </c>
      <c r="I25765" s="119" t="s">
        <v>19</v>
      </c>
      <c r="J25765" s="119" t="s">
        <v>24</v>
      </c>
      <c r="K25765" s="1">
        <v>46255.758941458334</v>
      </c>
      <c r="L25765">
        <v>0</v>
      </c>
      <c r="M25765">
        <v>4</v>
      </c>
      <c r="N25765">
        <v>0</v>
      </c>
      <c r="O25765">
        <v>0</v>
      </c>
      <c r="P25765" s="119" t="s">
        <v>20254</v>
      </c>
    </row>
    <row r="25766" spans="1:16" x14ac:dyDescent="0.25">
      <c r="A25766">
        <v>89618</v>
      </c>
      <c r="B25766" s="119" t="s">
        <v>17954</v>
      </c>
      <c r="C25766">
        <v>80</v>
      </c>
      <c r="E25766">
        <v>38</v>
      </c>
      <c r="F25766">
        <v>10195</v>
      </c>
      <c r="G25766">
        <v>67</v>
      </c>
      <c r="H25766">
        <v>149669</v>
      </c>
      <c r="I25766" s="119" t="s">
        <v>4726</v>
      </c>
      <c r="J25766" s="119" t="s">
        <v>24</v>
      </c>
      <c r="K25766" s="1">
        <v>46255.758941458334</v>
      </c>
      <c r="L25766">
        <v>5</v>
      </c>
      <c r="M25766">
        <v>1</v>
      </c>
      <c r="N25766">
        <v>5</v>
      </c>
      <c r="O25766">
        <v>0</v>
      </c>
      <c r="P25766" s="119" t="s">
        <v>20254</v>
      </c>
    </row>
    <row r="25767" spans="1:16" x14ac:dyDescent="0.25">
      <c r="A25767">
        <v>89623</v>
      </c>
      <c r="B25767" s="119" t="s">
        <v>17955</v>
      </c>
      <c r="C25767">
        <v>80</v>
      </c>
      <c r="E25767">
        <v>47</v>
      </c>
      <c r="F25767">
        <v>21178</v>
      </c>
      <c r="G25767">
        <v>55</v>
      </c>
      <c r="H25767">
        <v>139987</v>
      </c>
      <c r="I25767" s="119" t="s">
        <v>4726</v>
      </c>
      <c r="J25767" s="119" t="s">
        <v>24</v>
      </c>
      <c r="K25767" s="1">
        <v>46255.758941458334</v>
      </c>
      <c r="L25767">
        <v>0</v>
      </c>
      <c r="M25767">
        <v>0</v>
      </c>
      <c r="N25767">
        <v>0</v>
      </c>
      <c r="O25767">
        <v>0</v>
      </c>
      <c r="P25767" s="119" t="s">
        <v>20254</v>
      </c>
    </row>
    <row r="25768" spans="1:16" x14ac:dyDescent="0.25">
      <c r="A25768">
        <v>89627</v>
      </c>
      <c r="B25768" s="119" t="s">
        <v>17956</v>
      </c>
      <c r="C25768">
        <v>80</v>
      </c>
      <c r="E25768">
        <v>62</v>
      </c>
      <c r="F25768">
        <v>31897</v>
      </c>
      <c r="G25768">
        <v>59</v>
      </c>
      <c r="H25768">
        <v>153997</v>
      </c>
      <c r="I25768" s="119" t="s">
        <v>4726</v>
      </c>
      <c r="J25768" s="119" t="s">
        <v>24</v>
      </c>
      <c r="K25768" s="1">
        <v>46255.758941458334</v>
      </c>
      <c r="L25768">
        <v>1</v>
      </c>
      <c r="M25768">
        <v>1</v>
      </c>
      <c r="N25768">
        <v>0</v>
      </c>
      <c r="O25768">
        <v>0</v>
      </c>
      <c r="P25768" s="119" t="s">
        <v>20254</v>
      </c>
    </row>
    <row r="25769" spans="1:16" x14ac:dyDescent="0.25">
      <c r="A25769">
        <v>89661</v>
      </c>
      <c r="B25769" s="119" t="s">
        <v>17957</v>
      </c>
      <c r="C25769">
        <v>80</v>
      </c>
      <c r="E25769">
        <v>133</v>
      </c>
      <c r="F25769">
        <v>40132</v>
      </c>
      <c r="G25769">
        <v>143</v>
      </c>
      <c r="H25769">
        <v>95369</v>
      </c>
      <c r="I25769" s="119" t="s">
        <v>19</v>
      </c>
      <c r="J25769" s="119" t="s">
        <v>24</v>
      </c>
      <c r="K25769" s="1">
        <v>46255.758941458334</v>
      </c>
      <c r="L25769">
        <v>8</v>
      </c>
      <c r="M25769">
        <v>5</v>
      </c>
      <c r="N25769">
        <v>3</v>
      </c>
      <c r="O25769">
        <v>5</v>
      </c>
      <c r="P25769" s="119" t="s">
        <v>20254</v>
      </c>
    </row>
    <row r="25770" spans="1:16" x14ac:dyDescent="0.25">
      <c r="A25770">
        <v>89667</v>
      </c>
      <c r="B25770" s="119" t="s">
        <v>17958</v>
      </c>
      <c r="C25770">
        <v>80</v>
      </c>
      <c r="E25770">
        <v>62</v>
      </c>
      <c r="F25770">
        <v>50167</v>
      </c>
      <c r="G25770">
        <v>22</v>
      </c>
      <c r="H25770">
        <v>140000</v>
      </c>
      <c r="I25770" s="119" t="s">
        <v>4726</v>
      </c>
      <c r="J25770" s="119" t="s">
        <v>24</v>
      </c>
      <c r="K25770" s="1">
        <v>46255.758941458334</v>
      </c>
      <c r="L25770">
        <v>9</v>
      </c>
      <c r="M25770">
        <v>2</v>
      </c>
      <c r="N25770">
        <v>0</v>
      </c>
      <c r="O25770">
        <v>0</v>
      </c>
      <c r="P25770" s="119" t="s">
        <v>20254</v>
      </c>
    </row>
    <row r="25771" spans="1:16" x14ac:dyDescent="0.25">
      <c r="A25771">
        <v>89671</v>
      </c>
      <c r="B25771" s="119" t="s">
        <v>17959</v>
      </c>
      <c r="C25771">
        <v>80</v>
      </c>
      <c r="D25771">
        <v>89696</v>
      </c>
      <c r="E25771">
        <v>101</v>
      </c>
      <c r="F25771">
        <v>13047</v>
      </c>
      <c r="G25771">
        <v>349</v>
      </c>
      <c r="H25771">
        <v>16586</v>
      </c>
      <c r="I25771" s="119" t="s">
        <v>4611</v>
      </c>
      <c r="J25771" s="119" t="s">
        <v>24</v>
      </c>
      <c r="K25771" s="1">
        <v>46255.758941458334</v>
      </c>
      <c r="L25771">
        <v>35</v>
      </c>
      <c r="M25771">
        <v>115</v>
      </c>
      <c r="N25771">
        <v>3</v>
      </c>
      <c r="O25771">
        <v>27</v>
      </c>
      <c r="P25771" s="119" t="s">
        <v>20254</v>
      </c>
    </row>
    <row r="25772" spans="1:16" x14ac:dyDescent="0.25">
      <c r="A25772">
        <v>89690</v>
      </c>
      <c r="B25772" s="119" t="s">
        <v>17960</v>
      </c>
      <c r="C25772">
        <v>80</v>
      </c>
      <c r="E25772">
        <v>263</v>
      </c>
      <c r="F25772">
        <v>60065</v>
      </c>
      <c r="G25772">
        <v>88</v>
      </c>
      <c r="H25772">
        <v>107500</v>
      </c>
      <c r="I25772" s="119" t="s">
        <v>4726</v>
      </c>
      <c r="J25772" s="119" t="s">
        <v>24</v>
      </c>
      <c r="K25772" s="1">
        <v>46255.758941458334</v>
      </c>
      <c r="L25772">
        <v>1</v>
      </c>
      <c r="M25772">
        <v>0</v>
      </c>
      <c r="N25772">
        <v>0</v>
      </c>
      <c r="O25772">
        <v>0</v>
      </c>
      <c r="P25772" s="119" t="s">
        <v>20254</v>
      </c>
    </row>
    <row r="25773" spans="1:16" x14ac:dyDescent="0.25">
      <c r="A25773">
        <v>89692</v>
      </c>
      <c r="B25773" s="119" t="s">
        <v>17961</v>
      </c>
      <c r="C25773">
        <v>0</v>
      </c>
      <c r="E25773">
        <v>9803</v>
      </c>
      <c r="F25773">
        <v>4600</v>
      </c>
      <c r="G25773">
        <v>3779</v>
      </c>
      <c r="H25773">
        <v>5597</v>
      </c>
      <c r="I25773" s="119" t="s">
        <v>16</v>
      </c>
      <c r="J25773" s="119" t="s">
        <v>24</v>
      </c>
      <c r="K25773" s="1">
        <v>46255.758941458334</v>
      </c>
      <c r="L25773">
        <v>315</v>
      </c>
      <c r="M25773">
        <v>109</v>
      </c>
      <c r="N25773">
        <v>77</v>
      </c>
      <c r="O25773">
        <v>27</v>
      </c>
      <c r="P25773" s="119" t="s">
        <v>20254</v>
      </c>
    </row>
    <row r="25774" spans="1:16" x14ac:dyDescent="0.25">
      <c r="A25774">
        <v>89696</v>
      </c>
      <c r="B25774" s="119" t="s">
        <v>17962</v>
      </c>
      <c r="C25774">
        <v>80</v>
      </c>
      <c r="E25774">
        <v>12126</v>
      </c>
      <c r="F25774">
        <v>1231</v>
      </c>
      <c r="G25774">
        <v>22479</v>
      </c>
      <c r="H25774">
        <v>1577</v>
      </c>
      <c r="I25774" s="119" t="s">
        <v>7033</v>
      </c>
      <c r="J25774" s="119" t="s">
        <v>24</v>
      </c>
      <c r="K25774" s="1">
        <v>46255.758941458334</v>
      </c>
      <c r="L25774">
        <v>4114</v>
      </c>
      <c r="M25774">
        <v>11247</v>
      </c>
      <c r="N25774">
        <v>835</v>
      </c>
      <c r="O25774">
        <v>2030</v>
      </c>
      <c r="P25774" s="119" t="s">
        <v>20254</v>
      </c>
    </row>
    <row r="25775" spans="1:16" x14ac:dyDescent="0.25">
      <c r="A25775">
        <v>89708</v>
      </c>
      <c r="B25775" s="119" t="s">
        <v>17963</v>
      </c>
      <c r="C25775">
        <v>0</v>
      </c>
      <c r="E25775">
        <v>254</v>
      </c>
      <c r="F25775">
        <v>45755</v>
      </c>
      <c r="G25775">
        <v>492</v>
      </c>
      <c r="H25775">
        <v>49800</v>
      </c>
      <c r="I25775" s="119" t="s">
        <v>16</v>
      </c>
      <c r="J25775" s="119" t="s">
        <v>222</v>
      </c>
      <c r="K25775" s="1">
        <v>46255.758941458334</v>
      </c>
      <c r="L25775">
        <v>3</v>
      </c>
      <c r="M25775">
        <v>34</v>
      </c>
      <c r="N25775">
        <v>2</v>
      </c>
      <c r="O25775">
        <v>12</v>
      </c>
      <c r="P25775" s="119" t="s">
        <v>20254</v>
      </c>
    </row>
    <row r="25776" spans="1:16" x14ac:dyDescent="0.25">
      <c r="A25776">
        <v>89713</v>
      </c>
      <c r="B25776" s="119" t="s">
        <v>17964</v>
      </c>
      <c r="C25776">
        <v>0</v>
      </c>
      <c r="E25776">
        <v>294</v>
      </c>
      <c r="F25776">
        <v>9903</v>
      </c>
      <c r="G25776">
        <v>152</v>
      </c>
      <c r="H25776">
        <v>35668</v>
      </c>
      <c r="I25776" s="119" t="s">
        <v>16</v>
      </c>
      <c r="J25776" s="119" t="s">
        <v>24</v>
      </c>
      <c r="K25776" s="1">
        <v>46255.758941458334</v>
      </c>
      <c r="L25776">
        <v>4</v>
      </c>
      <c r="M25776">
        <v>6</v>
      </c>
      <c r="N25776">
        <v>0</v>
      </c>
      <c r="O25776">
        <v>1</v>
      </c>
      <c r="P25776" s="119" t="s">
        <v>20254</v>
      </c>
    </row>
    <row r="25777" spans="1:16" x14ac:dyDescent="0.25">
      <c r="A25777">
        <v>89721</v>
      </c>
      <c r="B25777" s="119" t="s">
        <v>17965</v>
      </c>
      <c r="C25777">
        <v>80</v>
      </c>
      <c r="E25777">
        <v>148</v>
      </c>
      <c r="F25777">
        <v>53308</v>
      </c>
      <c r="G25777">
        <v>157</v>
      </c>
      <c r="H25777">
        <v>97475</v>
      </c>
      <c r="I25777" s="119" t="s">
        <v>19</v>
      </c>
      <c r="J25777" s="119" t="s">
        <v>24</v>
      </c>
      <c r="K25777" s="1">
        <v>46255.758941458334</v>
      </c>
      <c r="L25777">
        <v>1</v>
      </c>
      <c r="M25777">
        <v>24</v>
      </c>
      <c r="N25777">
        <v>0</v>
      </c>
      <c r="O25777">
        <v>22</v>
      </c>
      <c r="P25777" s="119" t="s">
        <v>20254</v>
      </c>
    </row>
    <row r="25778" spans="1:16" x14ac:dyDescent="0.25">
      <c r="A25778">
        <v>89722</v>
      </c>
      <c r="B25778" s="119" t="s">
        <v>17966</v>
      </c>
      <c r="C25778">
        <v>80</v>
      </c>
      <c r="E25778">
        <v>18</v>
      </c>
      <c r="F25778">
        <v>59999</v>
      </c>
      <c r="G25778">
        <v>62</v>
      </c>
      <c r="H25778">
        <v>101542</v>
      </c>
      <c r="I25778" s="119" t="s">
        <v>19</v>
      </c>
      <c r="J25778" s="119" t="s">
        <v>24</v>
      </c>
      <c r="K25778" s="1">
        <v>46255.758941458334</v>
      </c>
      <c r="L25778">
        <v>0</v>
      </c>
      <c r="M25778">
        <v>7</v>
      </c>
      <c r="N25778">
        <v>0</v>
      </c>
      <c r="O25778">
        <v>3</v>
      </c>
      <c r="P25778" s="119" t="s">
        <v>20254</v>
      </c>
    </row>
    <row r="25779" spans="1:16" x14ac:dyDescent="0.25">
      <c r="A25779">
        <v>89724</v>
      </c>
      <c r="B25779" s="119" t="s">
        <v>17967</v>
      </c>
      <c r="C25779">
        <v>80</v>
      </c>
      <c r="E25779">
        <v>61</v>
      </c>
      <c r="F25779">
        <v>47833</v>
      </c>
      <c r="G25779">
        <v>38</v>
      </c>
      <c r="H25779">
        <v>139998</v>
      </c>
      <c r="I25779" s="119" t="s">
        <v>4726</v>
      </c>
      <c r="J25779" s="119" t="s">
        <v>24</v>
      </c>
      <c r="K25779" s="1">
        <v>46255.758941458334</v>
      </c>
      <c r="L25779">
        <v>1</v>
      </c>
      <c r="M25779">
        <v>0</v>
      </c>
      <c r="N25779">
        <v>0</v>
      </c>
      <c r="O25779">
        <v>0</v>
      </c>
      <c r="P25779" s="119" t="s">
        <v>20254</v>
      </c>
    </row>
    <row r="25780" spans="1:16" x14ac:dyDescent="0.25">
      <c r="A25780">
        <v>89726</v>
      </c>
      <c r="B25780" s="119" t="s">
        <v>17968</v>
      </c>
      <c r="C25780">
        <v>80</v>
      </c>
      <c r="E25780">
        <v>88</v>
      </c>
      <c r="F25780">
        <v>56655</v>
      </c>
      <c r="G25780">
        <v>94</v>
      </c>
      <c r="H25780">
        <v>149491</v>
      </c>
      <c r="I25780" s="119" t="s">
        <v>4726</v>
      </c>
      <c r="J25780" s="119" t="s">
        <v>24</v>
      </c>
      <c r="K25780" s="1">
        <v>46255.758941458334</v>
      </c>
      <c r="L25780">
        <v>15</v>
      </c>
      <c r="M25780">
        <v>6</v>
      </c>
      <c r="N25780">
        <v>3</v>
      </c>
      <c r="O25780">
        <v>1</v>
      </c>
      <c r="P25780" s="119" t="s">
        <v>20254</v>
      </c>
    </row>
    <row r="25781" spans="1:16" x14ac:dyDescent="0.25">
      <c r="A25781">
        <v>89731</v>
      </c>
      <c r="B25781" s="119" t="s">
        <v>17969</v>
      </c>
      <c r="C25781">
        <v>0</v>
      </c>
      <c r="E25781">
        <v>177</v>
      </c>
      <c r="F25781">
        <v>72881</v>
      </c>
      <c r="G25781">
        <v>456</v>
      </c>
      <c r="H25781">
        <v>108500</v>
      </c>
      <c r="I25781" s="119" t="s">
        <v>16</v>
      </c>
      <c r="J25781" s="119" t="s">
        <v>222</v>
      </c>
      <c r="K25781" s="1">
        <v>46255.758941458334</v>
      </c>
      <c r="L25781">
        <v>4</v>
      </c>
      <c r="M25781">
        <v>39</v>
      </c>
      <c r="N25781">
        <v>0</v>
      </c>
      <c r="O25781">
        <v>7</v>
      </c>
      <c r="P25781" s="119" t="s">
        <v>20254</v>
      </c>
    </row>
    <row r="25782" spans="1:16" x14ac:dyDescent="0.25">
      <c r="A25782">
        <v>89734</v>
      </c>
      <c r="B25782" s="119" t="s">
        <v>17970</v>
      </c>
      <c r="C25782">
        <v>80</v>
      </c>
      <c r="E25782">
        <v>92</v>
      </c>
      <c r="F25782">
        <v>47344</v>
      </c>
      <c r="G25782">
        <v>131</v>
      </c>
      <c r="H25782">
        <v>104573</v>
      </c>
      <c r="I25782" s="119" t="s">
        <v>19</v>
      </c>
      <c r="J25782" s="119" t="s">
        <v>24</v>
      </c>
      <c r="K25782" s="1">
        <v>46255.758941458334</v>
      </c>
      <c r="L25782">
        <v>0</v>
      </c>
      <c r="M25782">
        <v>1</v>
      </c>
      <c r="N25782">
        <v>0</v>
      </c>
      <c r="O25782">
        <v>0</v>
      </c>
      <c r="P25782" s="119" t="s">
        <v>20254</v>
      </c>
    </row>
    <row r="25783" spans="1:16" x14ac:dyDescent="0.25">
      <c r="A25783">
        <v>89757</v>
      </c>
      <c r="B25783" s="119" t="s">
        <v>17971</v>
      </c>
      <c r="C25783">
        <v>80</v>
      </c>
      <c r="E25783">
        <v>64</v>
      </c>
      <c r="F25783">
        <v>41087</v>
      </c>
      <c r="G25783">
        <v>44</v>
      </c>
      <c r="H25783">
        <v>149776</v>
      </c>
      <c r="I25783" s="119" t="s">
        <v>4726</v>
      </c>
      <c r="J25783" s="119" t="s">
        <v>24</v>
      </c>
      <c r="K25783" s="1">
        <v>46255.758941458334</v>
      </c>
      <c r="L25783">
        <v>0</v>
      </c>
      <c r="M25783">
        <v>1</v>
      </c>
      <c r="N25783">
        <v>0</v>
      </c>
      <c r="O25783">
        <v>1</v>
      </c>
      <c r="P25783" s="119" t="s">
        <v>20254</v>
      </c>
    </row>
    <row r="25784" spans="1:16" x14ac:dyDescent="0.25">
      <c r="A25784">
        <v>89761</v>
      </c>
      <c r="B25784" s="119" t="s">
        <v>17972</v>
      </c>
      <c r="C25784">
        <v>80</v>
      </c>
      <c r="E25784">
        <v>82</v>
      </c>
      <c r="F25784">
        <v>60002</v>
      </c>
      <c r="G25784">
        <v>42</v>
      </c>
      <c r="H25784">
        <v>151515</v>
      </c>
      <c r="I25784" s="119" t="s">
        <v>4726</v>
      </c>
      <c r="J25784" s="119" t="s">
        <v>24</v>
      </c>
      <c r="K25784" s="1">
        <v>46255.758941458334</v>
      </c>
      <c r="L25784">
        <v>3</v>
      </c>
      <c r="M25784">
        <v>1</v>
      </c>
      <c r="N25784">
        <v>1</v>
      </c>
      <c r="O25784">
        <v>1</v>
      </c>
      <c r="P25784" s="119" t="s">
        <v>20254</v>
      </c>
    </row>
    <row r="25785" spans="1:16" x14ac:dyDescent="0.25">
      <c r="A25785">
        <v>89794</v>
      </c>
      <c r="B25785" s="119" t="s">
        <v>17973</v>
      </c>
      <c r="C25785">
        <v>80</v>
      </c>
      <c r="E25785">
        <v>68</v>
      </c>
      <c r="F25785">
        <v>58895</v>
      </c>
      <c r="G25785">
        <v>74</v>
      </c>
      <c r="H25785">
        <v>107500</v>
      </c>
      <c r="I25785" s="119" t="s">
        <v>4726</v>
      </c>
      <c r="J25785" s="119" t="s">
        <v>24</v>
      </c>
      <c r="K25785" s="1">
        <v>46255.758941458334</v>
      </c>
      <c r="L25785">
        <v>0</v>
      </c>
      <c r="M25785">
        <v>2</v>
      </c>
      <c r="N25785">
        <v>0</v>
      </c>
      <c r="O25785">
        <v>0</v>
      </c>
      <c r="P25785" s="119" t="s">
        <v>20254</v>
      </c>
    </row>
    <row r="25786" spans="1:16" x14ac:dyDescent="0.25">
      <c r="A25786">
        <v>89809</v>
      </c>
      <c r="B25786" s="119" t="s">
        <v>17974</v>
      </c>
      <c r="C25786">
        <v>0</v>
      </c>
      <c r="E25786">
        <v>181</v>
      </c>
      <c r="F25786">
        <v>110703</v>
      </c>
      <c r="G25786">
        <v>231</v>
      </c>
      <c r="H25786">
        <v>139997</v>
      </c>
      <c r="I25786" s="119" t="s">
        <v>16</v>
      </c>
      <c r="J25786" s="119" t="s">
        <v>222</v>
      </c>
      <c r="K25786" s="1">
        <v>46255.758941458334</v>
      </c>
      <c r="L25786">
        <v>4</v>
      </c>
      <c r="M25786">
        <v>32</v>
      </c>
      <c r="N25786">
        <v>0</v>
      </c>
      <c r="O25786">
        <v>8</v>
      </c>
      <c r="P25786" s="119" t="s">
        <v>20254</v>
      </c>
    </row>
    <row r="25787" spans="1:16" x14ac:dyDescent="0.25">
      <c r="A25787">
        <v>89817</v>
      </c>
      <c r="B25787" s="119" t="s">
        <v>17975</v>
      </c>
      <c r="C25787">
        <v>80</v>
      </c>
      <c r="E25787">
        <v>25</v>
      </c>
      <c r="F25787">
        <v>60000</v>
      </c>
      <c r="G25787">
        <v>111</v>
      </c>
      <c r="H25787">
        <v>159564</v>
      </c>
      <c r="I25787" s="119" t="s">
        <v>4726</v>
      </c>
      <c r="J25787" s="119" t="s">
        <v>24</v>
      </c>
      <c r="K25787" s="1">
        <v>46255.758941458334</v>
      </c>
      <c r="L25787">
        <v>3</v>
      </c>
      <c r="M25787">
        <v>8</v>
      </c>
      <c r="N25787">
        <v>0</v>
      </c>
      <c r="O25787">
        <v>3</v>
      </c>
      <c r="P25787" s="119" t="s">
        <v>20254</v>
      </c>
    </row>
    <row r="25788" spans="1:16" x14ac:dyDescent="0.25">
      <c r="A25788">
        <v>89828</v>
      </c>
      <c r="B25788" s="119" t="s">
        <v>17976</v>
      </c>
      <c r="C25788">
        <v>0</v>
      </c>
      <c r="E25788">
        <v>102493</v>
      </c>
      <c r="F25788">
        <v>1000</v>
      </c>
      <c r="G25788">
        <v>25191</v>
      </c>
      <c r="H25788">
        <v>1083</v>
      </c>
      <c r="I25788" s="119" t="s">
        <v>16</v>
      </c>
      <c r="J25788" s="119" t="s">
        <v>24</v>
      </c>
      <c r="K25788" s="1">
        <v>46255.758941458334</v>
      </c>
      <c r="L25788">
        <v>452</v>
      </c>
      <c r="M25788">
        <v>91</v>
      </c>
      <c r="N25788">
        <v>92</v>
      </c>
      <c r="O25788">
        <v>22</v>
      </c>
      <c r="P25788" s="119" t="s">
        <v>20254</v>
      </c>
    </row>
    <row r="25789" spans="1:16" x14ac:dyDescent="0.25">
      <c r="A25789">
        <v>89849</v>
      </c>
      <c r="B25789" s="119" t="s">
        <v>17977</v>
      </c>
      <c r="C25789">
        <v>80</v>
      </c>
      <c r="E25789">
        <v>143</v>
      </c>
      <c r="F25789">
        <v>50834</v>
      </c>
      <c r="G25789">
        <v>54</v>
      </c>
      <c r="H25789">
        <v>120834</v>
      </c>
      <c r="I25789" s="119" t="s">
        <v>19</v>
      </c>
      <c r="J25789" s="119" t="s">
        <v>24</v>
      </c>
      <c r="K25789" s="1">
        <v>46255.758941458334</v>
      </c>
      <c r="L25789">
        <v>1</v>
      </c>
      <c r="M25789">
        <v>1</v>
      </c>
      <c r="N25789">
        <v>0</v>
      </c>
      <c r="O25789">
        <v>0</v>
      </c>
      <c r="P25789" s="119" t="s">
        <v>20254</v>
      </c>
    </row>
    <row r="25790" spans="1:16" x14ac:dyDescent="0.25">
      <c r="A25790">
        <v>89853</v>
      </c>
      <c r="B25790" s="119" t="s">
        <v>17978</v>
      </c>
      <c r="C25790">
        <v>80</v>
      </c>
      <c r="E25790">
        <v>73</v>
      </c>
      <c r="F25790">
        <v>34811</v>
      </c>
      <c r="G25790">
        <v>117</v>
      </c>
      <c r="H25790">
        <v>110991</v>
      </c>
      <c r="I25790" s="119" t="s">
        <v>19</v>
      </c>
      <c r="J25790" s="119" t="s">
        <v>24</v>
      </c>
      <c r="K25790" s="1">
        <v>46255.758941458334</v>
      </c>
      <c r="L25790">
        <v>4</v>
      </c>
      <c r="M25790">
        <v>23</v>
      </c>
      <c r="N25790">
        <v>0</v>
      </c>
      <c r="O25790">
        <v>22</v>
      </c>
      <c r="P25790" s="119" t="s">
        <v>20254</v>
      </c>
    </row>
    <row r="25791" spans="1:16" x14ac:dyDescent="0.25">
      <c r="A25791">
        <v>89857</v>
      </c>
      <c r="B25791" s="119" t="s">
        <v>17979</v>
      </c>
      <c r="C25791">
        <v>80</v>
      </c>
      <c r="E25791">
        <v>39</v>
      </c>
      <c r="F25791">
        <v>55153</v>
      </c>
      <c r="G25791">
        <v>52</v>
      </c>
      <c r="H25791">
        <v>129596</v>
      </c>
      <c r="I25791" s="119" t="s">
        <v>19</v>
      </c>
      <c r="J25791" s="119" t="s">
        <v>24</v>
      </c>
      <c r="K25791" s="1">
        <v>46255.758941458334</v>
      </c>
      <c r="L25791">
        <v>2</v>
      </c>
      <c r="M25791">
        <v>3</v>
      </c>
      <c r="N25791">
        <v>0</v>
      </c>
      <c r="O25791">
        <v>1</v>
      </c>
      <c r="P25791" s="119" t="s">
        <v>20254</v>
      </c>
    </row>
    <row r="25792" spans="1:16" x14ac:dyDescent="0.25">
      <c r="A25792">
        <v>89877</v>
      </c>
      <c r="B25792" s="119" t="s">
        <v>17980</v>
      </c>
      <c r="C25792">
        <v>80</v>
      </c>
      <c r="E25792">
        <v>46</v>
      </c>
      <c r="F25792">
        <v>44346</v>
      </c>
      <c r="G25792">
        <v>82</v>
      </c>
      <c r="H25792">
        <v>132004</v>
      </c>
      <c r="I25792" s="119" t="s">
        <v>19</v>
      </c>
      <c r="J25792" s="119" t="s">
        <v>24</v>
      </c>
      <c r="K25792" s="1">
        <v>46255.758941458334</v>
      </c>
      <c r="L25792">
        <v>2</v>
      </c>
      <c r="M25792">
        <v>3</v>
      </c>
      <c r="N25792">
        <v>0</v>
      </c>
      <c r="O25792">
        <v>1</v>
      </c>
      <c r="P25792" s="119" t="s">
        <v>20254</v>
      </c>
    </row>
    <row r="25793" spans="1:16" x14ac:dyDescent="0.25">
      <c r="A25793">
        <v>89883</v>
      </c>
      <c r="B25793" s="119" t="s">
        <v>17981</v>
      </c>
      <c r="C25793">
        <v>80</v>
      </c>
      <c r="E25793">
        <v>299</v>
      </c>
      <c r="F25793">
        <v>710015</v>
      </c>
      <c r="G25793">
        <v>19</v>
      </c>
      <c r="H25793">
        <v>1799985</v>
      </c>
      <c r="I25793" s="119" t="s">
        <v>4726</v>
      </c>
      <c r="J25793" s="119" t="s">
        <v>24</v>
      </c>
      <c r="K25793" s="1">
        <v>46255.758941458334</v>
      </c>
      <c r="L25793">
        <v>0</v>
      </c>
      <c r="M25793">
        <v>0</v>
      </c>
      <c r="N25793">
        <v>0</v>
      </c>
      <c r="O25793">
        <v>0</v>
      </c>
      <c r="P25793" s="119" t="s">
        <v>20254</v>
      </c>
    </row>
    <row r="25794" spans="1:16" x14ac:dyDescent="0.25">
      <c r="A25794">
        <v>89915</v>
      </c>
      <c r="B25794" s="119" t="s">
        <v>17982</v>
      </c>
      <c r="C25794">
        <v>80</v>
      </c>
      <c r="E25794">
        <v>109</v>
      </c>
      <c r="F25794">
        <v>30055</v>
      </c>
      <c r="G25794">
        <v>64</v>
      </c>
      <c r="H25794">
        <v>144047</v>
      </c>
      <c r="I25794" s="119" t="s">
        <v>4726</v>
      </c>
      <c r="J25794" s="119" t="s">
        <v>24</v>
      </c>
      <c r="K25794" s="1">
        <v>46255.758941458334</v>
      </c>
      <c r="L25794">
        <v>1</v>
      </c>
      <c r="M25794">
        <v>4</v>
      </c>
      <c r="N25794">
        <v>1</v>
      </c>
      <c r="O25794">
        <v>0</v>
      </c>
      <c r="P25794" s="119" t="s">
        <v>20254</v>
      </c>
    </row>
    <row r="25795" spans="1:16" x14ac:dyDescent="0.25">
      <c r="A25795">
        <v>89916</v>
      </c>
      <c r="B25795" s="119" t="s">
        <v>17983</v>
      </c>
      <c r="C25795">
        <v>0</v>
      </c>
      <c r="E25795">
        <v>309</v>
      </c>
      <c r="F25795">
        <v>10019</v>
      </c>
      <c r="G25795">
        <v>67</v>
      </c>
      <c r="H25795">
        <v>25018</v>
      </c>
      <c r="I25795" s="119" t="s">
        <v>16</v>
      </c>
      <c r="J25795" s="119" t="s">
        <v>24</v>
      </c>
      <c r="K25795" s="1">
        <v>46255.758941458334</v>
      </c>
      <c r="L25795">
        <v>12</v>
      </c>
      <c r="M25795">
        <v>2</v>
      </c>
      <c r="N25795">
        <v>0</v>
      </c>
      <c r="O25795">
        <v>2</v>
      </c>
      <c r="P25795" s="119" t="s">
        <v>20254</v>
      </c>
    </row>
    <row r="25796" spans="1:16" x14ac:dyDescent="0.25">
      <c r="A25796">
        <v>89921</v>
      </c>
      <c r="B25796" s="119" t="s">
        <v>17984</v>
      </c>
      <c r="C25796">
        <v>80</v>
      </c>
      <c r="E25796">
        <v>33</v>
      </c>
      <c r="F25796">
        <v>70003</v>
      </c>
      <c r="G25796">
        <v>76</v>
      </c>
      <c r="H25796">
        <v>100000</v>
      </c>
      <c r="I25796" s="119" t="s">
        <v>19</v>
      </c>
      <c r="J25796" s="119" t="s">
        <v>24</v>
      </c>
      <c r="K25796" s="1">
        <v>46255.758941458334</v>
      </c>
      <c r="L25796">
        <v>0</v>
      </c>
      <c r="M25796">
        <v>9</v>
      </c>
      <c r="N25796">
        <v>0</v>
      </c>
      <c r="O25796">
        <v>2</v>
      </c>
      <c r="P25796" s="119" t="s">
        <v>20254</v>
      </c>
    </row>
    <row r="25797" spans="1:16" x14ac:dyDescent="0.25">
      <c r="A25797">
        <v>89923</v>
      </c>
      <c r="B25797" s="119" t="s">
        <v>17985</v>
      </c>
      <c r="C25797">
        <v>80</v>
      </c>
      <c r="E25797">
        <v>2148</v>
      </c>
      <c r="F25797">
        <v>4354</v>
      </c>
      <c r="G25797">
        <v>69</v>
      </c>
      <c r="H25797">
        <v>133173</v>
      </c>
      <c r="I25797" s="119" t="s">
        <v>19</v>
      </c>
      <c r="J25797" s="119" t="s">
        <v>24</v>
      </c>
      <c r="K25797" s="1">
        <v>46255.758941458334</v>
      </c>
      <c r="L25797">
        <v>330</v>
      </c>
      <c r="M25797">
        <v>3</v>
      </c>
      <c r="N25797">
        <v>48</v>
      </c>
      <c r="O25797">
        <v>0</v>
      </c>
      <c r="P25797" s="119" t="s">
        <v>20254</v>
      </c>
    </row>
    <row r="25798" spans="1:16" x14ac:dyDescent="0.25">
      <c r="A25798">
        <v>89930</v>
      </c>
      <c r="B25798" s="119" t="s">
        <v>17986</v>
      </c>
      <c r="C25798">
        <v>0</v>
      </c>
      <c r="E25798">
        <v>95</v>
      </c>
      <c r="F25798">
        <v>88341</v>
      </c>
      <c r="G25798">
        <v>348</v>
      </c>
      <c r="H25798">
        <v>94994</v>
      </c>
      <c r="I25798" s="119" t="s">
        <v>16</v>
      </c>
      <c r="J25798" s="119" t="s">
        <v>222</v>
      </c>
      <c r="K25798" s="1">
        <v>46255.758941458334</v>
      </c>
      <c r="L25798">
        <v>4</v>
      </c>
      <c r="M25798">
        <v>35</v>
      </c>
      <c r="N25798">
        <v>1</v>
      </c>
      <c r="O25798">
        <v>12</v>
      </c>
      <c r="P25798" s="119" t="s">
        <v>20254</v>
      </c>
    </row>
    <row r="25799" spans="1:16" x14ac:dyDescent="0.25">
      <c r="A25799">
        <v>89935</v>
      </c>
      <c r="B25799" s="119" t="s">
        <v>17987</v>
      </c>
      <c r="C25799">
        <v>80</v>
      </c>
      <c r="D25799">
        <v>89696</v>
      </c>
      <c r="E25799">
        <v>163</v>
      </c>
      <c r="F25799">
        <v>13249</v>
      </c>
      <c r="G25799">
        <v>673</v>
      </c>
      <c r="H25799">
        <v>18491</v>
      </c>
      <c r="I25799" s="119" t="s">
        <v>4611</v>
      </c>
      <c r="J25799" s="119" t="s">
        <v>24</v>
      </c>
      <c r="K25799" s="1">
        <v>46255.758941458334</v>
      </c>
      <c r="L25799">
        <v>58</v>
      </c>
      <c r="M25799">
        <v>205</v>
      </c>
      <c r="N25799">
        <v>0</v>
      </c>
      <c r="O25799">
        <v>58</v>
      </c>
      <c r="P25799" s="119" t="s">
        <v>20254</v>
      </c>
    </row>
    <row r="25800" spans="1:16" x14ac:dyDescent="0.25">
      <c r="A25800">
        <v>89946</v>
      </c>
      <c r="B25800" s="119" t="s">
        <v>17988</v>
      </c>
      <c r="C25800">
        <v>80</v>
      </c>
      <c r="E25800">
        <v>548</v>
      </c>
      <c r="F25800">
        <v>43955</v>
      </c>
      <c r="G25800">
        <v>69</v>
      </c>
      <c r="H25800">
        <v>143998</v>
      </c>
      <c r="I25800" s="119" t="s">
        <v>4726</v>
      </c>
      <c r="J25800" s="119" t="s">
        <v>24</v>
      </c>
      <c r="K25800" s="1">
        <v>46255.758941458334</v>
      </c>
      <c r="L25800">
        <v>0</v>
      </c>
      <c r="M25800">
        <v>0</v>
      </c>
      <c r="N25800">
        <v>0</v>
      </c>
      <c r="O25800">
        <v>0</v>
      </c>
      <c r="P25800" s="119" t="s">
        <v>20254</v>
      </c>
    </row>
    <row r="25801" spans="1:16" x14ac:dyDescent="0.25">
      <c r="A25801">
        <v>89958</v>
      </c>
      <c r="B25801" s="119" t="s">
        <v>17989</v>
      </c>
      <c r="C25801">
        <v>80</v>
      </c>
      <c r="D25801">
        <v>89696</v>
      </c>
      <c r="E25801">
        <v>187</v>
      </c>
      <c r="F25801">
        <v>12820</v>
      </c>
      <c r="G25801">
        <v>904</v>
      </c>
      <c r="H25801">
        <v>20215</v>
      </c>
      <c r="I25801" s="119" t="s">
        <v>4611</v>
      </c>
      <c r="J25801" s="119" t="s">
        <v>24</v>
      </c>
      <c r="K25801" s="1">
        <v>46255.758941458334</v>
      </c>
      <c r="L25801">
        <v>121</v>
      </c>
      <c r="M25801">
        <v>251</v>
      </c>
      <c r="N25801">
        <v>18</v>
      </c>
      <c r="O25801">
        <v>77</v>
      </c>
      <c r="P25801" s="119" t="s">
        <v>20254</v>
      </c>
    </row>
    <row r="25802" spans="1:16" x14ac:dyDescent="0.25">
      <c r="A25802">
        <v>89961</v>
      </c>
      <c r="B25802" s="119" t="s">
        <v>17990</v>
      </c>
      <c r="C25802">
        <v>80</v>
      </c>
      <c r="E25802">
        <v>37</v>
      </c>
      <c r="F25802">
        <v>30165</v>
      </c>
      <c r="G25802">
        <v>41</v>
      </c>
      <c r="H25802">
        <v>146651</v>
      </c>
      <c r="I25802" s="119" t="s">
        <v>4726</v>
      </c>
      <c r="J25802" s="119" t="s">
        <v>24</v>
      </c>
      <c r="K25802" s="1">
        <v>46255.758941458334</v>
      </c>
      <c r="L25802">
        <v>4</v>
      </c>
      <c r="M25802">
        <v>1</v>
      </c>
      <c r="N25802">
        <v>0</v>
      </c>
      <c r="O25802">
        <v>0</v>
      </c>
      <c r="P25802" s="119" t="s">
        <v>20254</v>
      </c>
    </row>
    <row r="25803" spans="1:16" x14ac:dyDescent="0.25">
      <c r="A25803">
        <v>89982</v>
      </c>
      <c r="B25803" s="119" t="s">
        <v>17991</v>
      </c>
      <c r="C25803">
        <v>80</v>
      </c>
      <c r="E25803">
        <v>622</v>
      </c>
      <c r="F25803">
        <v>42077</v>
      </c>
      <c r="G25803">
        <v>39</v>
      </c>
      <c r="H25803">
        <v>134067</v>
      </c>
      <c r="I25803" s="119" t="s">
        <v>19</v>
      </c>
      <c r="J25803" s="119" t="s">
        <v>24</v>
      </c>
      <c r="K25803" s="1">
        <v>46255.758941458334</v>
      </c>
      <c r="L25803">
        <v>2</v>
      </c>
      <c r="M25803">
        <v>2</v>
      </c>
      <c r="N25803">
        <v>0</v>
      </c>
      <c r="O25803">
        <v>0</v>
      </c>
      <c r="P25803" s="119" t="s">
        <v>20254</v>
      </c>
    </row>
    <row r="25804" spans="1:16" x14ac:dyDescent="0.25">
      <c r="A25804">
        <v>89999</v>
      </c>
      <c r="B25804" s="119" t="s">
        <v>17992</v>
      </c>
      <c r="C25804">
        <v>60</v>
      </c>
      <c r="E25804">
        <v>2708</v>
      </c>
      <c r="F25804">
        <v>19155</v>
      </c>
      <c r="G25804">
        <v>6700</v>
      </c>
      <c r="H25804">
        <v>25400</v>
      </c>
      <c r="I25804" s="119" t="s">
        <v>7033</v>
      </c>
      <c r="J25804" s="119" t="s">
        <v>24</v>
      </c>
      <c r="K25804" s="1">
        <v>46255.758941458334</v>
      </c>
      <c r="L25804">
        <v>480</v>
      </c>
      <c r="M25804">
        <v>2098</v>
      </c>
      <c r="N25804">
        <v>140</v>
      </c>
      <c r="O25804">
        <v>514</v>
      </c>
      <c r="P25804" s="119" t="s">
        <v>20260</v>
      </c>
    </row>
    <row r="25805" spans="1:16" x14ac:dyDescent="0.25">
      <c r="A25805">
        <v>90001</v>
      </c>
      <c r="B25805" s="119" t="s">
        <v>17993</v>
      </c>
      <c r="C25805">
        <v>0</v>
      </c>
      <c r="E25805">
        <v>0</v>
      </c>
      <c r="F25805">
        <v>0</v>
      </c>
      <c r="G25805">
        <v>260953</v>
      </c>
      <c r="H25805">
        <v>2</v>
      </c>
      <c r="I25805" s="119" t="s">
        <v>6335</v>
      </c>
      <c r="J25805" s="119" t="s">
        <v>24</v>
      </c>
      <c r="K25805" s="1">
        <v>46255.758941458334</v>
      </c>
      <c r="L25805">
        <v>0</v>
      </c>
      <c r="M25805">
        <v>303</v>
      </c>
      <c r="N25805">
        <v>0</v>
      </c>
      <c r="O25805">
        <v>110</v>
      </c>
      <c r="P25805" s="119" t="s">
        <v>20254</v>
      </c>
    </row>
    <row r="25806" spans="1:16" x14ac:dyDescent="0.25">
      <c r="A25806">
        <v>90004</v>
      </c>
      <c r="B25806" s="119" t="s">
        <v>17994</v>
      </c>
      <c r="C25806">
        <v>80</v>
      </c>
      <c r="E25806">
        <v>92</v>
      </c>
      <c r="F25806">
        <v>82438</v>
      </c>
      <c r="G25806">
        <v>662</v>
      </c>
      <c r="H25806">
        <v>111111</v>
      </c>
      <c r="I25806" s="119" t="s">
        <v>11040</v>
      </c>
      <c r="J25806" s="119" t="s">
        <v>24</v>
      </c>
      <c r="K25806" s="1">
        <v>46255.758941458334</v>
      </c>
      <c r="L25806">
        <v>0</v>
      </c>
      <c r="M25806">
        <v>16</v>
      </c>
      <c r="N25806">
        <v>0</v>
      </c>
      <c r="O25806">
        <v>4</v>
      </c>
      <c r="P25806" s="119" t="s">
        <v>20254</v>
      </c>
    </row>
    <row r="25807" spans="1:16" x14ac:dyDescent="0.25">
      <c r="A25807">
        <v>90006</v>
      </c>
      <c r="B25807" s="119" t="s">
        <v>17995</v>
      </c>
      <c r="C25807">
        <v>65</v>
      </c>
      <c r="E25807">
        <v>1029</v>
      </c>
      <c r="F25807">
        <v>50764</v>
      </c>
      <c r="G25807">
        <v>665</v>
      </c>
      <c r="H25807">
        <v>79877</v>
      </c>
      <c r="I25807" s="119" t="s">
        <v>11040</v>
      </c>
      <c r="J25807" s="119" t="s">
        <v>222</v>
      </c>
      <c r="K25807" s="1">
        <v>46255.758941458334</v>
      </c>
      <c r="L25807">
        <v>6</v>
      </c>
      <c r="M25807">
        <v>4</v>
      </c>
      <c r="N25807">
        <v>5</v>
      </c>
      <c r="O25807">
        <v>0</v>
      </c>
      <c r="P25807" s="119" t="s">
        <v>20254</v>
      </c>
    </row>
    <row r="25808" spans="1:16" x14ac:dyDescent="0.25">
      <c r="A25808">
        <v>90008</v>
      </c>
      <c r="B25808" s="119" t="s">
        <v>17996</v>
      </c>
      <c r="C25808">
        <v>0</v>
      </c>
      <c r="E25808">
        <v>806</v>
      </c>
      <c r="F25808">
        <v>4713</v>
      </c>
      <c r="G25808">
        <v>793</v>
      </c>
      <c r="H25808">
        <v>9998</v>
      </c>
      <c r="I25808" s="119" t="s">
        <v>1909</v>
      </c>
      <c r="J25808" s="119" t="s">
        <v>24</v>
      </c>
      <c r="K25808" s="1">
        <v>46255.758941458334</v>
      </c>
      <c r="L25808">
        <v>1</v>
      </c>
      <c r="M25808">
        <v>21</v>
      </c>
      <c r="N25808">
        <v>0</v>
      </c>
      <c r="O25808">
        <v>6</v>
      </c>
      <c r="P25808" s="119" t="s">
        <v>20254</v>
      </c>
    </row>
    <row r="25809" spans="1:16" x14ac:dyDescent="0.25">
      <c r="A25809">
        <v>90011</v>
      </c>
      <c r="B25809" s="119" t="s">
        <v>17997</v>
      </c>
      <c r="C25809">
        <v>0</v>
      </c>
      <c r="E25809">
        <v>15315</v>
      </c>
      <c r="F25809">
        <v>111</v>
      </c>
      <c r="G25809">
        <v>218156</v>
      </c>
      <c r="H25809">
        <v>395</v>
      </c>
      <c r="I25809" s="119" t="s">
        <v>16</v>
      </c>
      <c r="J25809" s="119" t="s">
        <v>24</v>
      </c>
      <c r="K25809" s="1">
        <v>46255.758941458334</v>
      </c>
      <c r="L25809">
        <v>29</v>
      </c>
      <c r="M25809">
        <v>6</v>
      </c>
      <c r="N25809">
        <v>0</v>
      </c>
      <c r="O25809">
        <v>6</v>
      </c>
      <c r="P25809" s="119" t="s">
        <v>20254</v>
      </c>
    </row>
    <row r="25810" spans="1:16" x14ac:dyDescent="0.25">
      <c r="A25810">
        <v>90022</v>
      </c>
      <c r="B25810" s="119" t="s">
        <v>17998</v>
      </c>
      <c r="C25810">
        <v>0</v>
      </c>
      <c r="E25810">
        <v>91</v>
      </c>
      <c r="F25810">
        <v>260205</v>
      </c>
      <c r="G25810">
        <v>57</v>
      </c>
      <c r="H25810">
        <v>404040</v>
      </c>
      <c r="I25810" s="119" t="s">
        <v>16</v>
      </c>
      <c r="J25810" s="119" t="s">
        <v>222</v>
      </c>
      <c r="K25810" s="1">
        <v>46255.758941458334</v>
      </c>
      <c r="L25810">
        <v>14</v>
      </c>
      <c r="M25810">
        <v>1</v>
      </c>
      <c r="N25810">
        <v>2</v>
      </c>
      <c r="O25810">
        <v>0</v>
      </c>
      <c r="P25810" s="119" t="s">
        <v>20254</v>
      </c>
    </row>
    <row r="25811" spans="1:16" x14ac:dyDescent="0.25">
      <c r="A25811">
        <v>90023</v>
      </c>
      <c r="B25811" s="119" t="s">
        <v>17999</v>
      </c>
      <c r="C25811">
        <v>0</v>
      </c>
      <c r="E25811">
        <v>85</v>
      </c>
      <c r="F25811">
        <v>266984</v>
      </c>
      <c r="G25811">
        <v>81</v>
      </c>
      <c r="H25811">
        <v>409900</v>
      </c>
      <c r="I25811" s="119" t="s">
        <v>16</v>
      </c>
      <c r="J25811" s="119" t="s">
        <v>222</v>
      </c>
      <c r="K25811" s="1">
        <v>46255.758941458334</v>
      </c>
      <c r="L25811">
        <v>9</v>
      </c>
      <c r="M25811">
        <v>2</v>
      </c>
      <c r="N25811">
        <v>1</v>
      </c>
      <c r="O25811">
        <v>0</v>
      </c>
      <c r="P25811" s="119" t="s">
        <v>20254</v>
      </c>
    </row>
    <row r="25812" spans="1:16" x14ac:dyDescent="0.25">
      <c r="A25812">
        <v>90024</v>
      </c>
      <c r="B25812" s="119" t="s">
        <v>18000</v>
      </c>
      <c r="C25812">
        <v>0</v>
      </c>
      <c r="E25812">
        <v>101</v>
      </c>
      <c r="F25812">
        <v>205003</v>
      </c>
      <c r="G25812">
        <v>111</v>
      </c>
      <c r="H25812">
        <v>359800</v>
      </c>
      <c r="I25812" s="119" t="s">
        <v>16</v>
      </c>
      <c r="J25812" s="119" t="s">
        <v>222</v>
      </c>
      <c r="K25812" s="1">
        <v>46255.758941458334</v>
      </c>
      <c r="L25812">
        <v>22</v>
      </c>
      <c r="M25812">
        <v>2</v>
      </c>
      <c r="N25812">
        <v>7</v>
      </c>
      <c r="O25812">
        <v>0</v>
      </c>
      <c r="P25812" s="119" t="s">
        <v>20254</v>
      </c>
    </row>
    <row r="25813" spans="1:16" x14ac:dyDescent="0.25">
      <c r="A25813">
        <v>90026</v>
      </c>
      <c r="B25813" s="119" t="s">
        <v>18001</v>
      </c>
      <c r="C25813">
        <v>0</v>
      </c>
      <c r="E25813">
        <v>63</v>
      </c>
      <c r="F25813">
        <v>133336</v>
      </c>
      <c r="G25813">
        <v>78</v>
      </c>
      <c r="H25813">
        <v>179900</v>
      </c>
      <c r="I25813" s="119" t="s">
        <v>16</v>
      </c>
      <c r="J25813" s="119" t="s">
        <v>222</v>
      </c>
      <c r="K25813" s="1">
        <v>46255.758941458334</v>
      </c>
      <c r="L25813">
        <v>8</v>
      </c>
      <c r="M25813">
        <v>3</v>
      </c>
      <c r="N25813">
        <v>5</v>
      </c>
      <c r="O25813">
        <v>0</v>
      </c>
      <c r="P25813" s="119" t="s">
        <v>20254</v>
      </c>
    </row>
    <row r="25814" spans="1:16" x14ac:dyDescent="0.25">
      <c r="A25814">
        <v>90027</v>
      </c>
      <c r="B25814" s="119" t="s">
        <v>18002</v>
      </c>
      <c r="C25814">
        <v>0</v>
      </c>
      <c r="E25814">
        <v>78</v>
      </c>
      <c r="F25814">
        <v>111854</v>
      </c>
      <c r="G25814">
        <v>67</v>
      </c>
      <c r="H25814">
        <v>199800</v>
      </c>
      <c r="I25814" s="119" t="s">
        <v>16</v>
      </c>
      <c r="J25814" s="119" t="s">
        <v>222</v>
      </c>
      <c r="K25814" s="1">
        <v>46255.758941458334</v>
      </c>
      <c r="L25814">
        <v>21</v>
      </c>
      <c r="M25814">
        <v>3</v>
      </c>
      <c r="N25814">
        <v>5</v>
      </c>
      <c r="O25814">
        <v>1</v>
      </c>
      <c r="P25814" s="119" t="s">
        <v>20254</v>
      </c>
    </row>
    <row r="25815" spans="1:16" x14ac:dyDescent="0.25">
      <c r="A25815">
        <v>90032</v>
      </c>
      <c r="B25815" s="119" t="s">
        <v>18003</v>
      </c>
      <c r="C25815">
        <v>0</v>
      </c>
      <c r="E25815">
        <v>81</v>
      </c>
      <c r="F25815">
        <v>107802</v>
      </c>
      <c r="G25815">
        <v>41</v>
      </c>
      <c r="H25815">
        <v>253084</v>
      </c>
      <c r="I25815" s="119" t="s">
        <v>16</v>
      </c>
      <c r="J25815" s="119" t="s">
        <v>222</v>
      </c>
      <c r="K25815" s="1">
        <v>46255.758941458334</v>
      </c>
      <c r="L25815">
        <v>12</v>
      </c>
      <c r="M25815">
        <v>3</v>
      </c>
      <c r="N25815">
        <v>4</v>
      </c>
      <c r="O25815">
        <v>1</v>
      </c>
      <c r="P25815" s="119" t="s">
        <v>20254</v>
      </c>
    </row>
    <row r="25816" spans="1:16" x14ac:dyDescent="0.25">
      <c r="A25816">
        <v>90039</v>
      </c>
      <c r="B25816" s="119" t="s">
        <v>18004</v>
      </c>
      <c r="C25816">
        <v>0</v>
      </c>
      <c r="E25816">
        <v>74</v>
      </c>
      <c r="F25816">
        <v>220256</v>
      </c>
      <c r="G25816">
        <v>113</v>
      </c>
      <c r="H25816">
        <v>340232</v>
      </c>
      <c r="I25816" s="119" t="s">
        <v>16</v>
      </c>
      <c r="J25816" s="119" t="s">
        <v>222</v>
      </c>
      <c r="K25816" s="1">
        <v>46255.758941458334</v>
      </c>
      <c r="L25816">
        <v>8</v>
      </c>
      <c r="M25816">
        <v>2</v>
      </c>
      <c r="N25816">
        <v>4</v>
      </c>
      <c r="O25816">
        <v>2</v>
      </c>
      <c r="P25816" s="119" t="s">
        <v>20254</v>
      </c>
    </row>
    <row r="25817" spans="1:16" x14ac:dyDescent="0.25">
      <c r="A25817">
        <v>90049</v>
      </c>
      <c r="B25817" s="119" t="s">
        <v>18005</v>
      </c>
      <c r="C25817">
        <v>0</v>
      </c>
      <c r="E25817">
        <v>80</v>
      </c>
      <c r="F25817">
        <v>181170</v>
      </c>
      <c r="G25817">
        <v>80</v>
      </c>
      <c r="H25817">
        <v>229400</v>
      </c>
      <c r="I25817" s="119" t="s">
        <v>16</v>
      </c>
      <c r="J25817" s="119" t="s">
        <v>222</v>
      </c>
      <c r="K25817" s="1">
        <v>46255.758941458334</v>
      </c>
      <c r="L25817">
        <v>3</v>
      </c>
      <c r="M25817">
        <v>5</v>
      </c>
      <c r="N25817">
        <v>0</v>
      </c>
      <c r="O25817">
        <v>0</v>
      </c>
      <c r="P25817" s="119" t="s">
        <v>20254</v>
      </c>
    </row>
    <row r="25818" spans="1:16" x14ac:dyDescent="0.25">
      <c r="A25818">
        <v>90052</v>
      </c>
      <c r="B25818" s="119" t="s">
        <v>18006</v>
      </c>
      <c r="C25818">
        <v>0</v>
      </c>
      <c r="E25818">
        <v>92</v>
      </c>
      <c r="F25818">
        <v>135000</v>
      </c>
      <c r="G25818">
        <v>82</v>
      </c>
      <c r="H25818">
        <v>239800</v>
      </c>
      <c r="I25818" s="119" t="s">
        <v>16</v>
      </c>
      <c r="J25818" s="119" t="s">
        <v>222</v>
      </c>
      <c r="K25818" s="1">
        <v>46255.758941458334</v>
      </c>
      <c r="L25818">
        <v>8</v>
      </c>
      <c r="M25818">
        <v>3</v>
      </c>
      <c r="N25818">
        <v>0</v>
      </c>
      <c r="O25818">
        <v>0</v>
      </c>
      <c r="P25818" s="119" t="s">
        <v>20254</v>
      </c>
    </row>
    <row r="25819" spans="1:16" x14ac:dyDescent="0.25">
      <c r="A25819">
        <v>90056</v>
      </c>
      <c r="B25819" s="119" t="s">
        <v>18007</v>
      </c>
      <c r="C25819">
        <v>0</v>
      </c>
      <c r="E25819">
        <v>79</v>
      </c>
      <c r="F25819">
        <v>145543</v>
      </c>
      <c r="G25819">
        <v>82</v>
      </c>
      <c r="H25819">
        <v>234900</v>
      </c>
      <c r="I25819" s="119" t="s">
        <v>16</v>
      </c>
      <c r="J25819" s="119" t="s">
        <v>222</v>
      </c>
      <c r="K25819" s="1">
        <v>46255.758941458334</v>
      </c>
      <c r="L25819">
        <v>6</v>
      </c>
      <c r="M25819">
        <v>2</v>
      </c>
      <c r="N25819">
        <v>2</v>
      </c>
      <c r="O25819">
        <v>0</v>
      </c>
      <c r="P25819" s="119" t="s">
        <v>20254</v>
      </c>
    </row>
    <row r="25820" spans="1:16" x14ac:dyDescent="0.25">
      <c r="A25820">
        <v>90058</v>
      </c>
      <c r="B25820" s="119" t="s">
        <v>18008</v>
      </c>
      <c r="C25820">
        <v>0</v>
      </c>
      <c r="E25820">
        <v>77</v>
      </c>
      <c r="F25820">
        <v>145242</v>
      </c>
      <c r="G25820">
        <v>88</v>
      </c>
      <c r="H25820">
        <v>229882</v>
      </c>
      <c r="I25820" s="119" t="s">
        <v>16</v>
      </c>
      <c r="J25820" s="119" t="s">
        <v>222</v>
      </c>
      <c r="K25820" s="1">
        <v>46255.758941458334</v>
      </c>
      <c r="L25820">
        <v>8</v>
      </c>
      <c r="M25820">
        <v>5</v>
      </c>
      <c r="N25820">
        <v>2</v>
      </c>
      <c r="O25820">
        <v>1</v>
      </c>
      <c r="P25820" s="119" t="s">
        <v>20254</v>
      </c>
    </row>
    <row r="25821" spans="1:16" x14ac:dyDescent="0.25">
      <c r="A25821">
        <v>90059</v>
      </c>
      <c r="B25821" s="119" t="s">
        <v>18009</v>
      </c>
      <c r="C25821">
        <v>0</v>
      </c>
      <c r="E25821">
        <v>86</v>
      </c>
      <c r="F25821">
        <v>182006</v>
      </c>
      <c r="G25821">
        <v>57</v>
      </c>
      <c r="H25821">
        <v>309996</v>
      </c>
      <c r="I25821" s="119" t="s">
        <v>16</v>
      </c>
      <c r="J25821" s="119" t="s">
        <v>222</v>
      </c>
      <c r="K25821" s="1">
        <v>46255.758941458334</v>
      </c>
      <c r="L25821">
        <v>19</v>
      </c>
      <c r="M25821">
        <v>5</v>
      </c>
      <c r="N25821">
        <v>5</v>
      </c>
      <c r="O25821">
        <v>1</v>
      </c>
      <c r="P25821" s="119" t="s">
        <v>20254</v>
      </c>
    </row>
    <row r="25822" spans="1:16" x14ac:dyDescent="0.25">
      <c r="A25822">
        <v>90061</v>
      </c>
      <c r="B25822" s="119" t="s">
        <v>18010</v>
      </c>
      <c r="C25822">
        <v>0</v>
      </c>
      <c r="E25822">
        <v>78</v>
      </c>
      <c r="F25822">
        <v>132688</v>
      </c>
      <c r="G25822">
        <v>61</v>
      </c>
      <c r="H25822">
        <v>240000</v>
      </c>
      <c r="I25822" s="119" t="s">
        <v>16</v>
      </c>
      <c r="J25822" s="119" t="s">
        <v>222</v>
      </c>
      <c r="K25822" s="1">
        <v>46255.758941458334</v>
      </c>
      <c r="L25822">
        <v>4</v>
      </c>
      <c r="M25822">
        <v>2</v>
      </c>
      <c r="N25822">
        <v>1</v>
      </c>
      <c r="O25822">
        <v>0</v>
      </c>
      <c r="P25822" s="119" t="s">
        <v>20254</v>
      </c>
    </row>
    <row r="25823" spans="1:16" x14ac:dyDescent="0.25">
      <c r="A25823">
        <v>90069</v>
      </c>
      <c r="B25823" s="119" t="s">
        <v>18011</v>
      </c>
      <c r="C25823">
        <v>0</v>
      </c>
      <c r="E25823">
        <v>181</v>
      </c>
      <c r="F25823">
        <v>300163</v>
      </c>
      <c r="G25823">
        <v>78</v>
      </c>
      <c r="H25823">
        <v>533500</v>
      </c>
      <c r="I25823" s="119" t="s">
        <v>16</v>
      </c>
      <c r="J25823" s="119" t="s">
        <v>222</v>
      </c>
      <c r="K25823" s="1">
        <v>46255.758941458334</v>
      </c>
      <c r="L25823">
        <v>14</v>
      </c>
      <c r="M25823">
        <v>6</v>
      </c>
      <c r="N25823">
        <v>3</v>
      </c>
      <c r="O25823">
        <v>1</v>
      </c>
      <c r="P25823" s="119" t="s">
        <v>20254</v>
      </c>
    </row>
    <row r="25824" spans="1:16" x14ac:dyDescent="0.25">
      <c r="A25824">
        <v>90073</v>
      </c>
      <c r="B25824" s="119" t="s">
        <v>18012</v>
      </c>
      <c r="C25824">
        <v>0</v>
      </c>
      <c r="E25824">
        <v>92</v>
      </c>
      <c r="F25824">
        <v>191144</v>
      </c>
      <c r="G25824">
        <v>91</v>
      </c>
      <c r="H25824">
        <v>319200</v>
      </c>
      <c r="I25824" s="119" t="s">
        <v>16</v>
      </c>
      <c r="J25824" s="119" t="s">
        <v>222</v>
      </c>
      <c r="K25824" s="1">
        <v>46255.758941458334</v>
      </c>
      <c r="L25824">
        <v>12</v>
      </c>
      <c r="M25824">
        <v>4</v>
      </c>
      <c r="N25824">
        <v>2</v>
      </c>
      <c r="O25824">
        <v>0</v>
      </c>
      <c r="P25824" s="119" t="s">
        <v>20254</v>
      </c>
    </row>
    <row r="25825" spans="1:16" x14ac:dyDescent="0.25">
      <c r="A25825">
        <v>90074</v>
      </c>
      <c r="B25825" s="119" t="s">
        <v>18013</v>
      </c>
      <c r="C25825">
        <v>0</v>
      </c>
      <c r="E25825">
        <v>89</v>
      </c>
      <c r="F25825">
        <v>125105</v>
      </c>
      <c r="G25825">
        <v>85</v>
      </c>
      <c r="H25825">
        <v>209800</v>
      </c>
      <c r="I25825" s="119" t="s">
        <v>16</v>
      </c>
      <c r="J25825" s="119" t="s">
        <v>222</v>
      </c>
      <c r="K25825" s="1">
        <v>46255.758941458334</v>
      </c>
      <c r="L25825">
        <v>7</v>
      </c>
      <c r="M25825">
        <v>2</v>
      </c>
      <c r="N25825">
        <v>2</v>
      </c>
      <c r="O25825">
        <v>1</v>
      </c>
      <c r="P25825" s="119" t="s">
        <v>20254</v>
      </c>
    </row>
    <row r="25826" spans="1:16" x14ac:dyDescent="0.25">
      <c r="A25826">
        <v>90086</v>
      </c>
      <c r="B25826" s="119" t="s">
        <v>18014</v>
      </c>
      <c r="C25826">
        <v>0</v>
      </c>
      <c r="E25826">
        <v>105</v>
      </c>
      <c r="F25826">
        <v>38500</v>
      </c>
      <c r="G25826">
        <v>589</v>
      </c>
      <c r="H25826">
        <v>39855</v>
      </c>
      <c r="I25826" s="119" t="s">
        <v>16</v>
      </c>
      <c r="J25826" s="119" t="s">
        <v>222</v>
      </c>
      <c r="K25826" s="1">
        <v>46255.758941458334</v>
      </c>
      <c r="L25826">
        <v>3</v>
      </c>
      <c r="M25826">
        <v>36</v>
      </c>
      <c r="N25826">
        <v>0</v>
      </c>
      <c r="O25826">
        <v>3</v>
      </c>
      <c r="P25826" s="119" t="s">
        <v>20254</v>
      </c>
    </row>
    <row r="25827" spans="1:16" x14ac:dyDescent="0.25">
      <c r="A25827">
        <v>90094</v>
      </c>
      <c r="B25827" s="119" t="s">
        <v>18015</v>
      </c>
      <c r="C25827">
        <v>0</v>
      </c>
      <c r="E25827">
        <v>114</v>
      </c>
      <c r="F25827">
        <v>52032</v>
      </c>
      <c r="G25827">
        <v>505</v>
      </c>
      <c r="H25827">
        <v>62400</v>
      </c>
      <c r="I25827" s="119" t="s">
        <v>16</v>
      </c>
      <c r="J25827" s="119" t="s">
        <v>222</v>
      </c>
      <c r="K25827" s="1">
        <v>46255.758941458334</v>
      </c>
      <c r="L25827">
        <v>5</v>
      </c>
      <c r="M25827">
        <v>32</v>
      </c>
      <c r="N25827">
        <v>2</v>
      </c>
      <c r="O25827">
        <v>11</v>
      </c>
      <c r="P25827" s="119" t="s">
        <v>20254</v>
      </c>
    </row>
    <row r="25828" spans="1:16" x14ac:dyDescent="0.25">
      <c r="A25828">
        <v>90095</v>
      </c>
      <c r="B25828" s="119" t="s">
        <v>18016</v>
      </c>
      <c r="C25828">
        <v>0</v>
      </c>
      <c r="E25828">
        <v>201</v>
      </c>
      <c r="F25828">
        <v>180500</v>
      </c>
      <c r="G25828">
        <v>191</v>
      </c>
      <c r="H25828">
        <v>199200</v>
      </c>
      <c r="I25828" s="119" t="s">
        <v>16</v>
      </c>
      <c r="J25828" s="119" t="s">
        <v>222</v>
      </c>
      <c r="K25828" s="1">
        <v>46255.758941458334</v>
      </c>
      <c r="L25828">
        <v>3</v>
      </c>
      <c r="M25828">
        <v>26</v>
      </c>
      <c r="N25828">
        <v>0</v>
      </c>
      <c r="O25828">
        <v>6</v>
      </c>
      <c r="P25828" s="119" t="s">
        <v>20254</v>
      </c>
    </row>
    <row r="25829" spans="1:16" x14ac:dyDescent="0.25">
      <c r="A25829">
        <v>90099</v>
      </c>
      <c r="B25829" s="119" t="s">
        <v>18017</v>
      </c>
      <c r="C25829">
        <v>0</v>
      </c>
      <c r="E25829">
        <v>170</v>
      </c>
      <c r="F25829">
        <v>81408</v>
      </c>
      <c r="G25829">
        <v>479</v>
      </c>
      <c r="H25829">
        <v>94800</v>
      </c>
      <c r="I25829" s="119" t="s">
        <v>16</v>
      </c>
      <c r="J25829" s="119" t="s">
        <v>222</v>
      </c>
      <c r="K25829" s="1">
        <v>46255.758941458334</v>
      </c>
      <c r="L25829">
        <v>6</v>
      </c>
      <c r="M25829">
        <v>24</v>
      </c>
      <c r="N25829">
        <v>1</v>
      </c>
      <c r="O25829">
        <v>7</v>
      </c>
      <c r="P25829" s="119" t="s">
        <v>20254</v>
      </c>
    </row>
    <row r="25830" spans="1:16" x14ac:dyDescent="0.25">
      <c r="A25830">
        <v>90103</v>
      </c>
      <c r="B25830" s="119" t="s">
        <v>18018</v>
      </c>
      <c r="C25830">
        <v>0</v>
      </c>
      <c r="E25830">
        <v>174</v>
      </c>
      <c r="F25830">
        <v>40086</v>
      </c>
      <c r="G25830">
        <v>576</v>
      </c>
      <c r="H25830">
        <v>41400</v>
      </c>
      <c r="I25830" s="119" t="s">
        <v>16</v>
      </c>
      <c r="J25830" s="119" t="s">
        <v>222</v>
      </c>
      <c r="K25830" s="1">
        <v>46255.758941458334</v>
      </c>
      <c r="L25830">
        <v>2</v>
      </c>
      <c r="M25830">
        <v>24</v>
      </c>
      <c r="N25830">
        <v>0</v>
      </c>
      <c r="O25830">
        <v>4</v>
      </c>
      <c r="P25830" s="119" t="s">
        <v>20254</v>
      </c>
    </row>
    <row r="25831" spans="1:16" x14ac:dyDescent="0.25">
      <c r="A25831">
        <v>90107</v>
      </c>
      <c r="B25831" s="119" t="s">
        <v>18019</v>
      </c>
      <c r="C25831">
        <v>0</v>
      </c>
      <c r="E25831">
        <v>225</v>
      </c>
      <c r="F25831">
        <v>40904</v>
      </c>
      <c r="G25831">
        <v>590</v>
      </c>
      <c r="H25831">
        <v>49599</v>
      </c>
      <c r="I25831" s="119" t="s">
        <v>16</v>
      </c>
      <c r="J25831" s="119" t="s">
        <v>222</v>
      </c>
      <c r="K25831" s="1">
        <v>46255.758941458334</v>
      </c>
      <c r="L25831">
        <v>5</v>
      </c>
      <c r="M25831">
        <v>25</v>
      </c>
      <c r="N25831">
        <v>1</v>
      </c>
      <c r="O25831">
        <v>5</v>
      </c>
      <c r="P25831" s="119" t="s">
        <v>20254</v>
      </c>
    </row>
    <row r="25832" spans="1:16" x14ac:dyDescent="0.25">
      <c r="A25832">
        <v>90121</v>
      </c>
      <c r="B25832" s="119" t="s">
        <v>18020</v>
      </c>
      <c r="C25832">
        <v>0</v>
      </c>
      <c r="E25832">
        <v>6732</v>
      </c>
      <c r="F25832">
        <v>12011</v>
      </c>
      <c r="G25832">
        <v>1725</v>
      </c>
      <c r="H25832">
        <v>13028</v>
      </c>
      <c r="I25832" s="119" t="s">
        <v>6335</v>
      </c>
      <c r="J25832" s="119" t="s">
        <v>222</v>
      </c>
      <c r="K25832" s="1">
        <v>46255.758941458334</v>
      </c>
      <c r="L25832">
        <v>525</v>
      </c>
      <c r="M25832">
        <v>126</v>
      </c>
      <c r="N25832">
        <v>11</v>
      </c>
      <c r="O25832">
        <v>2</v>
      </c>
      <c r="P25832" s="119" t="s">
        <v>20254</v>
      </c>
    </row>
    <row r="25833" spans="1:16" x14ac:dyDescent="0.25">
      <c r="A25833">
        <v>90122</v>
      </c>
      <c r="B25833" s="119" t="s">
        <v>18021</v>
      </c>
      <c r="C25833">
        <v>0</v>
      </c>
      <c r="E25833">
        <v>59</v>
      </c>
      <c r="F25833">
        <v>38019</v>
      </c>
      <c r="G25833">
        <v>38</v>
      </c>
      <c r="H25833">
        <v>64900</v>
      </c>
      <c r="I25833" s="119" t="s">
        <v>6335</v>
      </c>
      <c r="J25833" s="119" t="s">
        <v>222</v>
      </c>
      <c r="K25833" s="1">
        <v>46255.758941458334</v>
      </c>
      <c r="L25833">
        <v>0</v>
      </c>
      <c r="M25833">
        <v>11</v>
      </c>
      <c r="N25833">
        <v>0</v>
      </c>
      <c r="O25833">
        <v>3</v>
      </c>
      <c r="P25833" s="119" t="s">
        <v>20254</v>
      </c>
    </row>
    <row r="25834" spans="1:16" x14ac:dyDescent="0.25">
      <c r="A25834">
        <v>90124</v>
      </c>
      <c r="B25834" s="119" t="s">
        <v>18022</v>
      </c>
      <c r="C25834">
        <v>0</v>
      </c>
      <c r="E25834">
        <v>42</v>
      </c>
      <c r="F25834">
        <v>833338</v>
      </c>
      <c r="G25834">
        <v>16</v>
      </c>
      <c r="H25834">
        <v>1208579</v>
      </c>
      <c r="I25834" s="119" t="s">
        <v>6335</v>
      </c>
      <c r="J25834" s="119" t="s">
        <v>222</v>
      </c>
      <c r="K25834" s="1">
        <v>46255.758941458334</v>
      </c>
      <c r="L25834">
        <v>0</v>
      </c>
      <c r="M25834">
        <v>3</v>
      </c>
      <c r="N25834">
        <v>0</v>
      </c>
      <c r="O25834">
        <v>0</v>
      </c>
      <c r="P25834" s="119" t="s">
        <v>20254</v>
      </c>
    </row>
    <row r="25835" spans="1:16" x14ac:dyDescent="0.25">
      <c r="A25835">
        <v>90134</v>
      </c>
      <c r="B25835" s="119" t="s">
        <v>18023</v>
      </c>
      <c r="C25835">
        <v>0</v>
      </c>
      <c r="E25835">
        <v>23</v>
      </c>
      <c r="F25835">
        <v>110806</v>
      </c>
      <c r="G25835">
        <v>8</v>
      </c>
      <c r="H25835">
        <v>199500</v>
      </c>
      <c r="I25835" s="119" t="s">
        <v>6335</v>
      </c>
      <c r="J25835" s="119" t="s">
        <v>222</v>
      </c>
      <c r="K25835" s="1">
        <v>46255.758941458334</v>
      </c>
      <c r="L25835">
        <v>2</v>
      </c>
      <c r="M25835">
        <v>3</v>
      </c>
      <c r="N25835">
        <v>0</v>
      </c>
      <c r="O25835">
        <v>0</v>
      </c>
      <c r="P25835" s="119" t="s">
        <v>20254</v>
      </c>
    </row>
    <row r="25836" spans="1:16" x14ac:dyDescent="0.25">
      <c r="A25836">
        <v>90139</v>
      </c>
      <c r="B25836" s="119" t="s">
        <v>18024</v>
      </c>
      <c r="C25836">
        <v>0</v>
      </c>
      <c r="E25836">
        <v>20</v>
      </c>
      <c r="F25836">
        <v>360221</v>
      </c>
      <c r="G25836">
        <v>9</v>
      </c>
      <c r="H25836">
        <v>649993</v>
      </c>
      <c r="I25836" s="119" t="s">
        <v>6335</v>
      </c>
      <c r="J25836" s="119" t="s">
        <v>222</v>
      </c>
      <c r="K25836" s="1">
        <v>46255.758941458334</v>
      </c>
      <c r="L25836">
        <v>1</v>
      </c>
      <c r="M25836">
        <v>2</v>
      </c>
      <c r="N25836">
        <v>1</v>
      </c>
      <c r="O25836">
        <v>0</v>
      </c>
      <c r="P25836" s="119" t="s">
        <v>20254</v>
      </c>
    </row>
    <row r="25837" spans="1:16" x14ac:dyDescent="0.25">
      <c r="A25837">
        <v>90141</v>
      </c>
      <c r="B25837" s="119" t="s">
        <v>18025</v>
      </c>
      <c r="C25837">
        <v>0</v>
      </c>
      <c r="E25837">
        <v>0</v>
      </c>
      <c r="F25837">
        <v>0</v>
      </c>
      <c r="G25837">
        <v>693</v>
      </c>
      <c r="H25837">
        <v>10599</v>
      </c>
      <c r="I25837" s="119" t="s">
        <v>6020</v>
      </c>
      <c r="J25837" s="119" t="s">
        <v>24</v>
      </c>
      <c r="K25837" s="1">
        <v>46255.758941458334</v>
      </c>
      <c r="L25837">
        <v>0</v>
      </c>
      <c r="M25837">
        <v>7</v>
      </c>
      <c r="N25837">
        <v>0</v>
      </c>
      <c r="O25837">
        <v>2</v>
      </c>
      <c r="P25837" s="119" t="s">
        <v>20254</v>
      </c>
    </row>
    <row r="25838" spans="1:16" x14ac:dyDescent="0.25">
      <c r="A25838">
        <v>90142</v>
      </c>
      <c r="B25838" s="119" t="s">
        <v>18026</v>
      </c>
      <c r="C25838">
        <v>0</v>
      </c>
      <c r="E25838">
        <v>274</v>
      </c>
      <c r="F25838">
        <v>142362</v>
      </c>
      <c r="G25838">
        <v>12</v>
      </c>
      <c r="H25838">
        <v>250000</v>
      </c>
      <c r="I25838" s="119" t="s">
        <v>6335</v>
      </c>
      <c r="J25838" s="119" t="s">
        <v>222</v>
      </c>
      <c r="K25838" s="1">
        <v>46255.758941458334</v>
      </c>
      <c r="L25838">
        <v>4</v>
      </c>
      <c r="M25838">
        <v>1</v>
      </c>
      <c r="N25838">
        <v>1</v>
      </c>
      <c r="O25838">
        <v>0</v>
      </c>
      <c r="P25838" s="119" t="s">
        <v>20254</v>
      </c>
    </row>
    <row r="25839" spans="1:16" x14ac:dyDescent="0.25">
      <c r="A25839">
        <v>90143</v>
      </c>
      <c r="B25839" s="119" t="s">
        <v>18027</v>
      </c>
      <c r="C25839">
        <v>0</v>
      </c>
      <c r="E25839">
        <v>16</v>
      </c>
      <c r="F25839">
        <v>450000</v>
      </c>
      <c r="G25839">
        <v>10</v>
      </c>
      <c r="H25839">
        <v>539900</v>
      </c>
      <c r="I25839" s="119" t="s">
        <v>6335</v>
      </c>
      <c r="J25839" s="119" t="s">
        <v>222</v>
      </c>
      <c r="K25839" s="1">
        <v>46255.758941458334</v>
      </c>
      <c r="L25839">
        <v>1</v>
      </c>
      <c r="M25839">
        <v>2</v>
      </c>
      <c r="N25839">
        <v>0</v>
      </c>
      <c r="O25839">
        <v>0</v>
      </c>
      <c r="P25839" s="119" t="s">
        <v>20254</v>
      </c>
    </row>
    <row r="25840" spans="1:16" x14ac:dyDescent="0.25">
      <c r="A25840">
        <v>90145</v>
      </c>
      <c r="B25840" s="119" t="s">
        <v>18028</v>
      </c>
      <c r="C25840">
        <v>0</v>
      </c>
      <c r="E25840">
        <v>28</v>
      </c>
      <c r="F25840">
        <v>750001</v>
      </c>
      <c r="G25840">
        <v>6</v>
      </c>
      <c r="H25840">
        <v>1149999</v>
      </c>
      <c r="I25840" s="119" t="s">
        <v>6335</v>
      </c>
      <c r="J25840" s="119" t="s">
        <v>222</v>
      </c>
      <c r="K25840" s="1">
        <v>46255.758941458334</v>
      </c>
      <c r="L25840">
        <v>0</v>
      </c>
      <c r="M25840">
        <v>4</v>
      </c>
      <c r="N25840">
        <v>0</v>
      </c>
      <c r="O25840">
        <v>0</v>
      </c>
      <c r="P25840" s="119" t="s">
        <v>20254</v>
      </c>
    </row>
    <row r="25841" spans="1:16" x14ac:dyDescent="0.25">
      <c r="A25841">
        <v>90146</v>
      </c>
      <c r="B25841" s="119" t="s">
        <v>18029</v>
      </c>
      <c r="C25841">
        <v>0</v>
      </c>
      <c r="E25841">
        <v>25</v>
      </c>
      <c r="F25841">
        <v>90834</v>
      </c>
      <c r="G25841">
        <v>12</v>
      </c>
      <c r="H25841">
        <v>415425</v>
      </c>
      <c r="I25841" s="119" t="s">
        <v>6335</v>
      </c>
      <c r="J25841" s="119" t="s">
        <v>222</v>
      </c>
      <c r="K25841" s="1">
        <v>46255.758941458334</v>
      </c>
      <c r="L25841">
        <v>1</v>
      </c>
      <c r="M25841">
        <v>3</v>
      </c>
      <c r="N25841">
        <v>1</v>
      </c>
      <c r="O25841">
        <v>0</v>
      </c>
      <c r="P25841" s="119" t="s">
        <v>20254</v>
      </c>
    </row>
    <row r="25842" spans="1:16" x14ac:dyDescent="0.25">
      <c r="A25842">
        <v>90149</v>
      </c>
      <c r="B25842" s="119" t="s">
        <v>18030</v>
      </c>
      <c r="C25842">
        <v>0</v>
      </c>
      <c r="E25842">
        <v>94</v>
      </c>
      <c r="F25842">
        <v>79063</v>
      </c>
      <c r="G25842">
        <v>30</v>
      </c>
      <c r="H25842">
        <v>119895</v>
      </c>
      <c r="I25842" s="119" t="s">
        <v>6335</v>
      </c>
      <c r="J25842" s="119" t="s">
        <v>222</v>
      </c>
      <c r="K25842" s="1">
        <v>46255.758941458334</v>
      </c>
      <c r="L25842">
        <v>4</v>
      </c>
      <c r="M25842">
        <v>5</v>
      </c>
      <c r="N25842">
        <v>1</v>
      </c>
      <c r="O25842">
        <v>0</v>
      </c>
      <c r="P25842" s="119" t="s">
        <v>20254</v>
      </c>
    </row>
    <row r="25843" spans="1:16" x14ac:dyDescent="0.25">
      <c r="A25843">
        <v>90151</v>
      </c>
      <c r="B25843" s="119" t="s">
        <v>18031</v>
      </c>
      <c r="C25843">
        <v>0</v>
      </c>
      <c r="E25843">
        <v>33</v>
      </c>
      <c r="F25843">
        <v>153431</v>
      </c>
      <c r="G25843">
        <v>58</v>
      </c>
      <c r="H25843">
        <v>299888</v>
      </c>
      <c r="I25843" s="119" t="s">
        <v>16</v>
      </c>
      <c r="J25843" s="119" t="s">
        <v>222</v>
      </c>
      <c r="K25843" s="1">
        <v>46255.758941458334</v>
      </c>
      <c r="L25843">
        <v>14</v>
      </c>
      <c r="M25843">
        <v>3</v>
      </c>
      <c r="N25843">
        <v>1</v>
      </c>
      <c r="O25843">
        <v>1</v>
      </c>
      <c r="P25843" s="119" t="s">
        <v>20254</v>
      </c>
    </row>
    <row r="25844" spans="1:16" x14ac:dyDescent="0.25">
      <c r="A25844">
        <v>90153</v>
      </c>
      <c r="B25844" s="119" t="s">
        <v>18032</v>
      </c>
      <c r="C25844">
        <v>0</v>
      </c>
      <c r="E25844">
        <v>45</v>
      </c>
      <c r="F25844">
        <v>331236</v>
      </c>
      <c r="G25844">
        <v>40</v>
      </c>
      <c r="H25844">
        <v>629999</v>
      </c>
      <c r="I25844" s="119" t="s">
        <v>16</v>
      </c>
      <c r="J25844" s="119" t="s">
        <v>222</v>
      </c>
      <c r="K25844" s="1">
        <v>46255.758941458334</v>
      </c>
      <c r="L25844">
        <v>9</v>
      </c>
      <c r="M25844">
        <v>3</v>
      </c>
      <c r="N25844">
        <v>2</v>
      </c>
      <c r="O25844">
        <v>1</v>
      </c>
      <c r="P25844" s="119" t="s">
        <v>20254</v>
      </c>
    </row>
    <row r="25845" spans="1:16" x14ac:dyDescent="0.25">
      <c r="A25845">
        <v>90154</v>
      </c>
      <c r="B25845" s="119" t="s">
        <v>18033</v>
      </c>
      <c r="C25845">
        <v>0</v>
      </c>
      <c r="E25845">
        <v>68</v>
      </c>
      <c r="F25845">
        <v>255725</v>
      </c>
      <c r="G25845">
        <v>68</v>
      </c>
      <c r="H25845">
        <v>447989</v>
      </c>
      <c r="I25845" s="119" t="s">
        <v>16</v>
      </c>
      <c r="J25845" s="119" t="s">
        <v>222</v>
      </c>
      <c r="K25845" s="1">
        <v>46255.758941458334</v>
      </c>
      <c r="L25845">
        <v>7</v>
      </c>
      <c r="M25845">
        <v>5</v>
      </c>
      <c r="N25845">
        <v>3</v>
      </c>
      <c r="O25845">
        <v>1</v>
      </c>
      <c r="P25845" s="119" t="s">
        <v>20254</v>
      </c>
    </row>
    <row r="25846" spans="1:16" x14ac:dyDescent="0.25">
      <c r="A25846">
        <v>90155</v>
      </c>
      <c r="B25846" s="119" t="s">
        <v>18034</v>
      </c>
      <c r="C25846">
        <v>0</v>
      </c>
      <c r="E25846">
        <v>33</v>
      </c>
      <c r="F25846">
        <v>160223</v>
      </c>
      <c r="G25846">
        <v>53</v>
      </c>
      <c r="H25846">
        <v>258982</v>
      </c>
      <c r="I25846" s="119" t="s">
        <v>16</v>
      </c>
      <c r="J25846" s="119" t="s">
        <v>222</v>
      </c>
      <c r="K25846" s="1">
        <v>46255.758941458334</v>
      </c>
      <c r="L25846">
        <v>8</v>
      </c>
      <c r="M25846">
        <v>9</v>
      </c>
      <c r="N25846">
        <v>3</v>
      </c>
      <c r="O25846">
        <v>3</v>
      </c>
      <c r="P25846" s="119" t="s">
        <v>20254</v>
      </c>
    </row>
    <row r="25847" spans="1:16" x14ac:dyDescent="0.25">
      <c r="A25847">
        <v>90156</v>
      </c>
      <c r="B25847" s="119" t="s">
        <v>18035</v>
      </c>
      <c r="C25847">
        <v>0</v>
      </c>
      <c r="E25847">
        <v>56</v>
      </c>
      <c r="F25847">
        <v>580211</v>
      </c>
      <c r="G25847">
        <v>23</v>
      </c>
      <c r="H25847">
        <v>979999</v>
      </c>
      <c r="I25847" s="119" t="s">
        <v>16</v>
      </c>
      <c r="J25847" s="119" t="s">
        <v>222</v>
      </c>
      <c r="K25847" s="1">
        <v>46255.758941458334</v>
      </c>
      <c r="L25847">
        <v>3</v>
      </c>
      <c r="M25847">
        <v>5</v>
      </c>
      <c r="N25847">
        <v>2</v>
      </c>
      <c r="O25847">
        <v>0</v>
      </c>
      <c r="P25847" s="119" t="s">
        <v>20254</v>
      </c>
    </row>
    <row r="25848" spans="1:16" x14ac:dyDescent="0.25">
      <c r="A25848">
        <v>90158</v>
      </c>
      <c r="B25848" s="119" t="s">
        <v>18036</v>
      </c>
      <c r="C25848">
        <v>0</v>
      </c>
      <c r="E25848">
        <v>20</v>
      </c>
      <c r="F25848">
        <v>100040</v>
      </c>
      <c r="G25848">
        <v>43</v>
      </c>
      <c r="H25848">
        <v>244399</v>
      </c>
      <c r="I25848" s="119" t="s">
        <v>16</v>
      </c>
      <c r="J25848" s="119" t="s">
        <v>222</v>
      </c>
      <c r="K25848" s="1">
        <v>46255.758941458334</v>
      </c>
      <c r="L25848">
        <v>10</v>
      </c>
      <c r="M25848">
        <v>3</v>
      </c>
      <c r="N25848">
        <v>3</v>
      </c>
      <c r="O25848">
        <v>0</v>
      </c>
      <c r="P25848" s="119" t="s">
        <v>20254</v>
      </c>
    </row>
    <row r="25849" spans="1:16" x14ac:dyDescent="0.25">
      <c r="A25849">
        <v>90161</v>
      </c>
      <c r="B25849" s="119" t="s">
        <v>18037</v>
      </c>
      <c r="C25849">
        <v>0</v>
      </c>
      <c r="E25849">
        <v>27</v>
      </c>
      <c r="F25849">
        <v>145251</v>
      </c>
      <c r="G25849">
        <v>53</v>
      </c>
      <c r="H25849">
        <v>279597</v>
      </c>
      <c r="I25849" s="119" t="s">
        <v>16</v>
      </c>
      <c r="J25849" s="119" t="s">
        <v>222</v>
      </c>
      <c r="K25849" s="1">
        <v>46255.758941458334</v>
      </c>
      <c r="L25849">
        <v>0</v>
      </c>
      <c r="M25849">
        <v>3</v>
      </c>
      <c r="N25849">
        <v>0</v>
      </c>
      <c r="O25849">
        <v>1</v>
      </c>
      <c r="P25849" s="119" t="s">
        <v>20254</v>
      </c>
    </row>
    <row r="25850" spans="1:16" x14ac:dyDescent="0.25">
      <c r="A25850">
        <v>90164</v>
      </c>
      <c r="B25850" s="119" t="s">
        <v>18038</v>
      </c>
      <c r="C25850">
        <v>0</v>
      </c>
      <c r="E25850">
        <v>77</v>
      </c>
      <c r="F25850">
        <v>515131</v>
      </c>
      <c r="G25850">
        <v>53</v>
      </c>
      <c r="H25850">
        <v>759993</v>
      </c>
      <c r="I25850" s="119" t="s">
        <v>16</v>
      </c>
      <c r="J25850" s="119" t="s">
        <v>222</v>
      </c>
      <c r="K25850" s="1">
        <v>46255.758941458334</v>
      </c>
      <c r="L25850">
        <v>0</v>
      </c>
      <c r="M25850">
        <v>4</v>
      </c>
      <c r="N25850">
        <v>0</v>
      </c>
      <c r="O25850">
        <v>0</v>
      </c>
      <c r="P25850" s="119" t="s">
        <v>20254</v>
      </c>
    </row>
    <row r="25851" spans="1:16" x14ac:dyDescent="0.25">
      <c r="A25851">
        <v>90170</v>
      </c>
      <c r="B25851" s="119" t="s">
        <v>18039</v>
      </c>
      <c r="C25851">
        <v>0</v>
      </c>
      <c r="E25851">
        <v>29</v>
      </c>
      <c r="F25851">
        <v>160429</v>
      </c>
      <c r="G25851">
        <v>88</v>
      </c>
      <c r="H25851">
        <v>280007</v>
      </c>
      <c r="I25851" s="119" t="s">
        <v>16</v>
      </c>
      <c r="J25851" s="119" t="s">
        <v>222</v>
      </c>
      <c r="K25851" s="1">
        <v>46255.758941458334</v>
      </c>
      <c r="L25851">
        <v>13</v>
      </c>
      <c r="M25851">
        <v>5</v>
      </c>
      <c r="N25851">
        <v>1</v>
      </c>
      <c r="O25851">
        <v>1</v>
      </c>
      <c r="P25851" s="119" t="s">
        <v>20254</v>
      </c>
    </row>
    <row r="25852" spans="1:16" x14ac:dyDescent="0.25">
      <c r="A25852">
        <v>90172</v>
      </c>
      <c r="B25852" s="119" t="s">
        <v>18040</v>
      </c>
      <c r="C25852">
        <v>0</v>
      </c>
      <c r="E25852">
        <v>46</v>
      </c>
      <c r="F25852">
        <v>406836</v>
      </c>
      <c r="G25852">
        <v>25</v>
      </c>
      <c r="H25852">
        <v>776727</v>
      </c>
      <c r="I25852" s="119" t="s">
        <v>16</v>
      </c>
      <c r="J25852" s="119" t="s">
        <v>222</v>
      </c>
      <c r="K25852" s="1">
        <v>46255.758941458334</v>
      </c>
      <c r="L25852">
        <v>1</v>
      </c>
      <c r="M25852">
        <v>3</v>
      </c>
      <c r="N25852">
        <v>0</v>
      </c>
      <c r="O25852">
        <v>0</v>
      </c>
      <c r="P25852" s="119" t="s">
        <v>20254</v>
      </c>
    </row>
    <row r="25853" spans="1:16" x14ac:dyDescent="0.25">
      <c r="A25853">
        <v>90174</v>
      </c>
      <c r="B25853" s="119" t="s">
        <v>18041</v>
      </c>
      <c r="C25853">
        <v>0</v>
      </c>
      <c r="E25853">
        <v>27</v>
      </c>
      <c r="F25853">
        <v>142660</v>
      </c>
      <c r="G25853">
        <v>27</v>
      </c>
      <c r="H25853">
        <v>319999</v>
      </c>
      <c r="I25853" s="119" t="s">
        <v>16</v>
      </c>
      <c r="J25853" s="119" t="s">
        <v>222</v>
      </c>
      <c r="K25853" s="1">
        <v>46255.758941458334</v>
      </c>
      <c r="L25853">
        <v>15</v>
      </c>
      <c r="M25853">
        <v>5</v>
      </c>
      <c r="N25853">
        <v>0</v>
      </c>
      <c r="O25853">
        <v>1</v>
      </c>
      <c r="P25853" s="119" t="s">
        <v>20254</v>
      </c>
    </row>
    <row r="25854" spans="1:16" x14ac:dyDescent="0.25">
      <c r="A25854">
        <v>90176</v>
      </c>
      <c r="B25854" s="119" t="s">
        <v>18042</v>
      </c>
      <c r="C25854">
        <v>0</v>
      </c>
      <c r="E25854">
        <v>51</v>
      </c>
      <c r="F25854">
        <v>100593</v>
      </c>
      <c r="G25854">
        <v>104</v>
      </c>
      <c r="H25854">
        <v>199890</v>
      </c>
      <c r="I25854" s="119" t="s">
        <v>16</v>
      </c>
      <c r="J25854" s="119" t="s">
        <v>222</v>
      </c>
      <c r="K25854" s="1">
        <v>46255.758941458334</v>
      </c>
      <c r="L25854">
        <v>20</v>
      </c>
      <c r="M25854">
        <v>7</v>
      </c>
      <c r="N25854">
        <v>5</v>
      </c>
      <c r="O25854">
        <v>1</v>
      </c>
      <c r="P25854" s="119" t="s">
        <v>20254</v>
      </c>
    </row>
    <row r="25855" spans="1:16" x14ac:dyDescent="0.25">
      <c r="A25855">
        <v>90177</v>
      </c>
      <c r="B25855" s="119" t="s">
        <v>18043</v>
      </c>
      <c r="C25855">
        <v>0</v>
      </c>
      <c r="E25855">
        <v>20</v>
      </c>
      <c r="F25855">
        <v>120080</v>
      </c>
      <c r="G25855">
        <v>49</v>
      </c>
      <c r="H25855">
        <v>299998</v>
      </c>
      <c r="I25855" s="119" t="s">
        <v>16</v>
      </c>
      <c r="J25855" s="119" t="s">
        <v>222</v>
      </c>
      <c r="K25855" s="1">
        <v>46255.758941458334</v>
      </c>
      <c r="L25855">
        <v>3</v>
      </c>
      <c r="M25855">
        <v>1</v>
      </c>
      <c r="N25855">
        <v>0</v>
      </c>
      <c r="O25855">
        <v>0</v>
      </c>
      <c r="P25855" s="119" t="s">
        <v>20254</v>
      </c>
    </row>
    <row r="25856" spans="1:16" x14ac:dyDescent="0.25">
      <c r="A25856">
        <v>90179</v>
      </c>
      <c r="B25856" s="119" t="s">
        <v>18044</v>
      </c>
      <c r="C25856">
        <v>0</v>
      </c>
      <c r="E25856">
        <v>17</v>
      </c>
      <c r="F25856">
        <v>120029</v>
      </c>
      <c r="G25856">
        <v>77</v>
      </c>
      <c r="H25856">
        <v>206711</v>
      </c>
      <c r="I25856" s="119" t="s">
        <v>16</v>
      </c>
      <c r="J25856" s="119" t="s">
        <v>222</v>
      </c>
      <c r="K25856" s="1">
        <v>46255.758941458334</v>
      </c>
      <c r="L25856">
        <v>7</v>
      </c>
      <c r="M25856">
        <v>4</v>
      </c>
      <c r="N25856">
        <v>0</v>
      </c>
      <c r="O25856">
        <v>2</v>
      </c>
      <c r="P25856" s="119" t="s">
        <v>20254</v>
      </c>
    </row>
    <row r="25857" spans="1:16" x14ac:dyDescent="0.25">
      <c r="A25857">
        <v>90180</v>
      </c>
      <c r="B25857" s="119" t="s">
        <v>18045</v>
      </c>
      <c r="C25857">
        <v>0</v>
      </c>
      <c r="E25857">
        <v>34</v>
      </c>
      <c r="F25857">
        <v>152597</v>
      </c>
      <c r="G25857">
        <v>43</v>
      </c>
      <c r="H25857">
        <v>289994</v>
      </c>
      <c r="I25857" s="119" t="s">
        <v>16</v>
      </c>
      <c r="J25857" s="119" t="s">
        <v>222</v>
      </c>
      <c r="K25857" s="1">
        <v>46255.758941458334</v>
      </c>
      <c r="L25857">
        <v>8</v>
      </c>
      <c r="M25857">
        <v>5</v>
      </c>
      <c r="N25857">
        <v>0</v>
      </c>
      <c r="O25857">
        <v>1</v>
      </c>
      <c r="P25857" s="119" t="s">
        <v>20254</v>
      </c>
    </row>
    <row r="25858" spans="1:16" x14ac:dyDescent="0.25">
      <c r="A25858">
        <v>90182</v>
      </c>
      <c r="B25858" s="119" t="s">
        <v>18046</v>
      </c>
      <c r="C25858">
        <v>0</v>
      </c>
      <c r="E25858">
        <v>44</v>
      </c>
      <c r="F25858">
        <v>357538</v>
      </c>
      <c r="G25858">
        <v>35</v>
      </c>
      <c r="H25858">
        <v>580492</v>
      </c>
      <c r="I25858" s="119" t="s">
        <v>16</v>
      </c>
      <c r="J25858" s="119" t="s">
        <v>222</v>
      </c>
      <c r="K25858" s="1">
        <v>46255.758941458334</v>
      </c>
      <c r="L25858">
        <v>4</v>
      </c>
      <c r="M25858">
        <v>3</v>
      </c>
      <c r="N25858">
        <v>1</v>
      </c>
      <c r="O25858">
        <v>0</v>
      </c>
      <c r="P25858" s="119" t="s">
        <v>20254</v>
      </c>
    </row>
    <row r="25859" spans="1:16" x14ac:dyDescent="0.25">
      <c r="A25859">
        <v>90201</v>
      </c>
      <c r="B25859" s="119" t="s">
        <v>18047</v>
      </c>
      <c r="C25859">
        <v>0</v>
      </c>
      <c r="E25859">
        <v>969</v>
      </c>
      <c r="F25859">
        <v>35199</v>
      </c>
      <c r="G25859">
        <v>651</v>
      </c>
      <c r="H25859">
        <v>49983</v>
      </c>
      <c r="I25859" s="119" t="s">
        <v>3582</v>
      </c>
      <c r="J25859" s="119" t="s">
        <v>24</v>
      </c>
      <c r="K25859" s="1">
        <v>46255.758941458334</v>
      </c>
      <c r="L25859">
        <v>46</v>
      </c>
      <c r="M25859">
        <v>39</v>
      </c>
      <c r="N25859">
        <v>2</v>
      </c>
      <c r="O25859">
        <v>4</v>
      </c>
      <c r="P25859" s="119" t="s">
        <v>20254</v>
      </c>
    </row>
    <row r="25860" spans="1:16" x14ac:dyDescent="0.25">
      <c r="A25860">
        <v>90339</v>
      </c>
      <c r="B25860" s="119" t="s">
        <v>18048</v>
      </c>
      <c r="C25860">
        <v>0</v>
      </c>
      <c r="E25860">
        <v>773</v>
      </c>
      <c r="F25860">
        <v>42188</v>
      </c>
      <c r="G25860">
        <v>1692</v>
      </c>
      <c r="H25860">
        <v>54993</v>
      </c>
      <c r="I25860" s="119" t="s">
        <v>1807</v>
      </c>
      <c r="J25860" s="119" t="s">
        <v>24</v>
      </c>
      <c r="K25860" s="1">
        <v>46255.758941458334</v>
      </c>
      <c r="L25860">
        <v>186</v>
      </c>
      <c r="M25860">
        <v>343</v>
      </c>
      <c r="N25860">
        <v>48</v>
      </c>
      <c r="O25860">
        <v>76</v>
      </c>
      <c r="P25860" s="119" t="s">
        <v>20254</v>
      </c>
    </row>
    <row r="25861" spans="1:16" x14ac:dyDescent="0.25">
      <c r="A25861">
        <v>90538</v>
      </c>
      <c r="B25861" s="119" t="s">
        <v>18049</v>
      </c>
      <c r="C25861">
        <v>0</v>
      </c>
      <c r="E25861">
        <v>1122</v>
      </c>
      <c r="F25861">
        <v>100001</v>
      </c>
      <c r="G25861">
        <v>99</v>
      </c>
      <c r="H25861">
        <v>131300</v>
      </c>
      <c r="I25861" s="119" t="s">
        <v>1909</v>
      </c>
      <c r="J25861" s="119" t="s">
        <v>222</v>
      </c>
      <c r="K25861" s="1">
        <v>46255.758941458334</v>
      </c>
      <c r="L25861">
        <v>3</v>
      </c>
      <c r="M25861">
        <v>3</v>
      </c>
      <c r="N25861">
        <v>0</v>
      </c>
      <c r="O25861">
        <v>0</v>
      </c>
      <c r="P25861" s="119" t="s">
        <v>20254</v>
      </c>
    </row>
    <row r="25862" spans="1:16" x14ac:dyDescent="0.25">
      <c r="A25862">
        <v>90664</v>
      </c>
      <c r="B25862" s="119" t="s">
        <v>18050</v>
      </c>
      <c r="C25862">
        <v>0</v>
      </c>
      <c r="E25862">
        <v>1242</v>
      </c>
      <c r="F25862">
        <v>650127</v>
      </c>
      <c r="G25862">
        <v>83</v>
      </c>
      <c r="H25862">
        <v>749999</v>
      </c>
      <c r="I25862" s="119" t="s">
        <v>1909</v>
      </c>
      <c r="J25862" s="119" t="s">
        <v>222</v>
      </c>
      <c r="K25862" s="1">
        <v>46255.758941458334</v>
      </c>
      <c r="L25862">
        <v>5</v>
      </c>
      <c r="M25862">
        <v>9</v>
      </c>
      <c r="N25862">
        <v>0</v>
      </c>
      <c r="O25862">
        <v>1</v>
      </c>
      <c r="P25862" s="119" t="s">
        <v>20254</v>
      </c>
    </row>
    <row r="25863" spans="1:16" x14ac:dyDescent="0.25">
      <c r="A25863">
        <v>90697</v>
      </c>
      <c r="B25863" s="119" t="s">
        <v>18051</v>
      </c>
      <c r="C25863">
        <v>0</v>
      </c>
      <c r="E25863">
        <v>428</v>
      </c>
      <c r="F25863">
        <v>16272</v>
      </c>
      <c r="G25863">
        <v>392</v>
      </c>
      <c r="H25863">
        <v>16452</v>
      </c>
      <c r="I25863" s="119" t="s">
        <v>6020</v>
      </c>
      <c r="J25863" s="119" t="s">
        <v>24</v>
      </c>
      <c r="K25863" s="1">
        <v>46255.758941458334</v>
      </c>
      <c r="L25863">
        <v>54</v>
      </c>
      <c r="M25863">
        <v>14</v>
      </c>
      <c r="N25863">
        <v>9</v>
      </c>
      <c r="O25863">
        <v>3</v>
      </c>
      <c r="P25863" s="119" t="s">
        <v>20254</v>
      </c>
    </row>
    <row r="25864" spans="1:16" x14ac:dyDescent="0.25">
      <c r="A25864">
        <v>90726</v>
      </c>
      <c r="B25864" s="119" t="s">
        <v>18052</v>
      </c>
      <c r="C25864">
        <v>0</v>
      </c>
      <c r="E25864">
        <v>1623</v>
      </c>
      <c r="F25864">
        <v>2560001</v>
      </c>
      <c r="G25864">
        <v>68</v>
      </c>
      <c r="H25864">
        <v>2797979</v>
      </c>
      <c r="I25864" s="119" t="s">
        <v>1909</v>
      </c>
      <c r="J25864" s="119" t="s">
        <v>222</v>
      </c>
      <c r="K25864" s="1">
        <v>46255.758941458334</v>
      </c>
      <c r="L25864">
        <v>5</v>
      </c>
      <c r="M25864">
        <v>10</v>
      </c>
      <c r="N25864">
        <v>0</v>
      </c>
      <c r="O25864">
        <v>3</v>
      </c>
      <c r="P25864" s="119" t="s">
        <v>20254</v>
      </c>
    </row>
    <row r="25865" spans="1:16" x14ac:dyDescent="0.25">
      <c r="A25865">
        <v>90831</v>
      </c>
      <c r="B25865" s="119" t="s">
        <v>18053</v>
      </c>
      <c r="C25865">
        <v>0</v>
      </c>
      <c r="E25865">
        <v>63276</v>
      </c>
      <c r="F25865">
        <v>1589</v>
      </c>
      <c r="G25865">
        <v>3830</v>
      </c>
      <c r="H25865">
        <v>1890</v>
      </c>
      <c r="I25865" s="119" t="s">
        <v>1807</v>
      </c>
      <c r="J25865" s="119" t="s">
        <v>222</v>
      </c>
      <c r="K25865" s="1">
        <v>46255.758941458334</v>
      </c>
      <c r="L25865">
        <v>315</v>
      </c>
      <c r="M25865">
        <v>108</v>
      </c>
      <c r="N25865">
        <v>72</v>
      </c>
      <c r="O25865">
        <v>46</v>
      </c>
      <c r="P25865" s="119" t="s">
        <v>20254</v>
      </c>
    </row>
    <row r="25866" spans="1:16" x14ac:dyDescent="0.25">
      <c r="A25866">
        <v>90910</v>
      </c>
      <c r="B25866" s="119" t="s">
        <v>18054</v>
      </c>
      <c r="C25866">
        <v>0</v>
      </c>
      <c r="E25866">
        <v>2944</v>
      </c>
      <c r="F25866">
        <v>27403</v>
      </c>
      <c r="G25866">
        <v>6194</v>
      </c>
      <c r="H25866">
        <v>31855</v>
      </c>
      <c r="I25866" s="119" t="s">
        <v>6020</v>
      </c>
      <c r="J25866" s="119" t="s">
        <v>222</v>
      </c>
      <c r="K25866" s="1">
        <v>46255.758941458334</v>
      </c>
      <c r="L25866">
        <v>963</v>
      </c>
      <c r="M25866">
        <v>7770</v>
      </c>
      <c r="N25866">
        <v>160</v>
      </c>
      <c r="O25866">
        <v>2715</v>
      </c>
      <c r="P25866" s="119" t="s">
        <v>20254</v>
      </c>
    </row>
    <row r="25867" spans="1:16" x14ac:dyDescent="0.25">
      <c r="A25867">
        <v>90966</v>
      </c>
      <c r="B25867" s="119" t="s">
        <v>18055</v>
      </c>
      <c r="C25867">
        <v>80</v>
      </c>
      <c r="E25867">
        <v>1020</v>
      </c>
      <c r="F25867">
        <v>15010102</v>
      </c>
      <c r="G25867">
        <v>13</v>
      </c>
      <c r="H25867">
        <v>32000000</v>
      </c>
      <c r="I25867" s="119" t="s">
        <v>7033</v>
      </c>
      <c r="J25867" s="119" t="s">
        <v>24</v>
      </c>
      <c r="K25867" s="1">
        <v>46255.758941458334</v>
      </c>
      <c r="L25867">
        <v>14</v>
      </c>
      <c r="M25867">
        <v>0</v>
      </c>
      <c r="N25867">
        <v>3</v>
      </c>
      <c r="O25867">
        <v>0</v>
      </c>
      <c r="P25867" s="119" t="s">
        <v>20254</v>
      </c>
    </row>
    <row r="25868" spans="1:16" x14ac:dyDescent="0.25">
      <c r="A25868">
        <v>90967</v>
      </c>
      <c r="B25868" s="119" t="s">
        <v>18056</v>
      </c>
      <c r="C25868">
        <v>80</v>
      </c>
      <c r="D25868">
        <v>24599</v>
      </c>
      <c r="E25868">
        <v>87</v>
      </c>
      <c r="F25868">
        <v>149026</v>
      </c>
      <c r="G25868">
        <v>42</v>
      </c>
      <c r="H25868">
        <v>279884</v>
      </c>
      <c r="I25868" s="119" t="s">
        <v>4726</v>
      </c>
      <c r="J25868" s="119" t="s">
        <v>24</v>
      </c>
      <c r="K25868" s="1">
        <v>46255.758941458334</v>
      </c>
      <c r="L25868">
        <v>14</v>
      </c>
      <c r="M25868">
        <v>1</v>
      </c>
      <c r="N25868">
        <v>5</v>
      </c>
      <c r="O25868">
        <v>0</v>
      </c>
      <c r="P25868" s="119" t="s">
        <v>20254</v>
      </c>
    </row>
    <row r="25869" spans="1:16" x14ac:dyDescent="0.25">
      <c r="A25869">
        <v>90968</v>
      </c>
      <c r="B25869" s="119" t="s">
        <v>18057</v>
      </c>
      <c r="C25869">
        <v>80</v>
      </c>
      <c r="D25869">
        <v>24555</v>
      </c>
      <c r="E25869">
        <v>168</v>
      </c>
      <c r="F25869">
        <v>87176</v>
      </c>
      <c r="G25869">
        <v>38</v>
      </c>
      <c r="H25869">
        <v>199535</v>
      </c>
      <c r="I25869" s="119" t="s">
        <v>4726</v>
      </c>
      <c r="J25869" s="119" t="s">
        <v>24</v>
      </c>
      <c r="K25869" s="1">
        <v>46255.758941458334</v>
      </c>
      <c r="L25869">
        <v>2</v>
      </c>
      <c r="M25869">
        <v>3</v>
      </c>
      <c r="N25869">
        <v>0</v>
      </c>
      <c r="O25869">
        <v>1</v>
      </c>
      <c r="P25869" s="119" t="s">
        <v>20254</v>
      </c>
    </row>
    <row r="25870" spans="1:16" x14ac:dyDescent="0.25">
      <c r="A25870">
        <v>90977</v>
      </c>
      <c r="B25870" s="119" t="s">
        <v>18055</v>
      </c>
      <c r="C25870">
        <v>80</v>
      </c>
      <c r="E25870">
        <v>1041</v>
      </c>
      <c r="F25870">
        <v>15000000</v>
      </c>
      <c r="G25870">
        <v>11</v>
      </c>
      <c r="H25870">
        <v>38000000</v>
      </c>
      <c r="I25870" s="119" t="s">
        <v>7033</v>
      </c>
      <c r="J25870" s="119" t="s">
        <v>24</v>
      </c>
      <c r="K25870" s="1">
        <v>46255.758941458334</v>
      </c>
      <c r="L25870">
        <v>16</v>
      </c>
      <c r="M25870">
        <v>0</v>
      </c>
      <c r="N25870">
        <v>0</v>
      </c>
      <c r="O25870">
        <v>0</v>
      </c>
      <c r="P25870" s="119" t="s">
        <v>20254</v>
      </c>
    </row>
    <row r="25871" spans="1:16" x14ac:dyDescent="0.25">
      <c r="A25871">
        <v>90980</v>
      </c>
      <c r="B25871" s="119" t="s">
        <v>18058</v>
      </c>
      <c r="C25871">
        <v>80</v>
      </c>
      <c r="D25871">
        <v>24580</v>
      </c>
      <c r="E25871">
        <v>95</v>
      </c>
      <c r="F25871">
        <v>116985</v>
      </c>
      <c r="G25871">
        <v>16</v>
      </c>
      <c r="H25871">
        <v>299907</v>
      </c>
      <c r="I25871" s="119" t="s">
        <v>4726</v>
      </c>
      <c r="J25871" s="119" t="s">
        <v>24</v>
      </c>
      <c r="K25871" s="1">
        <v>46255.758941458334</v>
      </c>
      <c r="L25871">
        <v>12</v>
      </c>
      <c r="M25871">
        <v>2</v>
      </c>
      <c r="N25871">
        <v>5</v>
      </c>
      <c r="O25871">
        <v>0</v>
      </c>
      <c r="P25871" s="119" t="s">
        <v>20254</v>
      </c>
    </row>
    <row r="25872" spans="1:16" x14ac:dyDescent="0.25">
      <c r="A25872">
        <v>90982</v>
      </c>
      <c r="B25872" s="119" t="s">
        <v>18055</v>
      </c>
      <c r="C25872">
        <v>80</v>
      </c>
      <c r="E25872">
        <v>413</v>
      </c>
      <c r="F25872">
        <v>13000106</v>
      </c>
      <c r="G25872">
        <v>7</v>
      </c>
      <c r="H25872">
        <v>33757777</v>
      </c>
      <c r="I25872" s="119" t="s">
        <v>7033</v>
      </c>
      <c r="J25872" s="119" t="s">
        <v>24</v>
      </c>
      <c r="K25872" s="1">
        <v>46255.758941458334</v>
      </c>
      <c r="L25872">
        <v>16</v>
      </c>
      <c r="M25872">
        <v>1</v>
      </c>
      <c r="N25872">
        <v>0</v>
      </c>
      <c r="O25872">
        <v>1</v>
      </c>
      <c r="P25872" s="119" t="s">
        <v>20254</v>
      </c>
    </row>
    <row r="25873" spans="1:16" x14ac:dyDescent="0.25">
      <c r="A25873">
        <v>90986</v>
      </c>
      <c r="B25873" s="119" t="s">
        <v>18059</v>
      </c>
      <c r="C25873">
        <v>80</v>
      </c>
      <c r="E25873">
        <v>117</v>
      </c>
      <c r="F25873">
        <v>72685</v>
      </c>
      <c r="G25873">
        <v>47</v>
      </c>
      <c r="H25873">
        <v>229985</v>
      </c>
      <c r="I25873" s="119" t="s">
        <v>4726</v>
      </c>
      <c r="J25873" s="119" t="s">
        <v>24</v>
      </c>
      <c r="K25873" s="1">
        <v>46255.758941458334</v>
      </c>
      <c r="L25873">
        <v>0</v>
      </c>
      <c r="M25873">
        <v>9</v>
      </c>
      <c r="N25873">
        <v>0</v>
      </c>
      <c r="O25873">
        <v>1</v>
      </c>
      <c r="P25873" s="119" t="s">
        <v>20254</v>
      </c>
    </row>
    <row r="25874" spans="1:16" x14ac:dyDescent="0.25">
      <c r="A25874">
        <v>90999</v>
      </c>
      <c r="B25874" s="119" t="s">
        <v>18060</v>
      </c>
      <c r="C25874">
        <v>80</v>
      </c>
      <c r="D25874">
        <v>24630</v>
      </c>
      <c r="E25874">
        <v>76</v>
      </c>
      <c r="F25874">
        <v>246970</v>
      </c>
      <c r="G25874">
        <v>46</v>
      </c>
      <c r="H25874">
        <v>444241</v>
      </c>
      <c r="I25874" s="119" t="s">
        <v>4726</v>
      </c>
      <c r="J25874" s="119" t="s">
        <v>24</v>
      </c>
      <c r="K25874" s="1">
        <v>46255.758941458334</v>
      </c>
      <c r="L25874">
        <v>2</v>
      </c>
      <c r="M25874">
        <v>0</v>
      </c>
      <c r="N25874">
        <v>1</v>
      </c>
      <c r="O25874">
        <v>0</v>
      </c>
      <c r="P25874" s="119" t="s">
        <v>20254</v>
      </c>
    </row>
    <row r="25875" spans="1:16" x14ac:dyDescent="0.25">
      <c r="A25875">
        <v>91012</v>
      </c>
      <c r="B25875" s="119" t="s">
        <v>18061</v>
      </c>
      <c r="C25875">
        <v>80</v>
      </c>
      <c r="D25875">
        <v>24560</v>
      </c>
      <c r="E25875">
        <v>76</v>
      </c>
      <c r="F25875">
        <v>136927</v>
      </c>
      <c r="G25875">
        <v>13</v>
      </c>
      <c r="H25875">
        <v>329409</v>
      </c>
      <c r="I25875" s="119" t="s">
        <v>4726</v>
      </c>
      <c r="J25875" s="119" t="s">
        <v>24</v>
      </c>
      <c r="K25875" s="1">
        <v>46255.758941458334</v>
      </c>
      <c r="L25875">
        <v>1</v>
      </c>
      <c r="M25875">
        <v>0</v>
      </c>
      <c r="N25875">
        <v>0</v>
      </c>
      <c r="O25875">
        <v>0</v>
      </c>
      <c r="P25875" s="119" t="s">
        <v>20254</v>
      </c>
    </row>
    <row r="25876" spans="1:16" x14ac:dyDescent="0.25">
      <c r="A25876">
        <v>91018</v>
      </c>
      <c r="B25876" s="119" t="s">
        <v>18062</v>
      </c>
      <c r="C25876">
        <v>80</v>
      </c>
      <c r="D25876">
        <v>24597</v>
      </c>
      <c r="E25876">
        <v>73</v>
      </c>
      <c r="F25876">
        <v>106972</v>
      </c>
      <c r="G25876">
        <v>9</v>
      </c>
      <c r="H25876">
        <v>299999</v>
      </c>
      <c r="I25876" s="119" t="s">
        <v>4726</v>
      </c>
      <c r="J25876" s="119" t="s">
        <v>24</v>
      </c>
      <c r="K25876" s="1">
        <v>46255.758941458334</v>
      </c>
      <c r="L25876">
        <v>2</v>
      </c>
      <c r="M25876">
        <v>0</v>
      </c>
      <c r="N25876">
        <v>1</v>
      </c>
      <c r="O25876">
        <v>0</v>
      </c>
      <c r="P25876" s="119" t="s">
        <v>20254</v>
      </c>
    </row>
    <row r="25877" spans="1:16" x14ac:dyDescent="0.25">
      <c r="A25877">
        <v>91034</v>
      </c>
      <c r="B25877" s="119" t="s">
        <v>18063</v>
      </c>
      <c r="C25877">
        <v>80</v>
      </c>
      <c r="D25877">
        <v>24636</v>
      </c>
      <c r="E25877">
        <v>103</v>
      </c>
      <c r="F25877">
        <v>159999</v>
      </c>
      <c r="G25877">
        <v>24</v>
      </c>
      <c r="H25877">
        <v>284269</v>
      </c>
      <c r="I25877" s="119" t="s">
        <v>4726</v>
      </c>
      <c r="J25877" s="119" t="s">
        <v>24</v>
      </c>
      <c r="K25877" s="1">
        <v>46255.758941458334</v>
      </c>
      <c r="L25877">
        <v>0</v>
      </c>
      <c r="M25877">
        <v>2</v>
      </c>
      <c r="N25877">
        <v>0</v>
      </c>
      <c r="O25877">
        <v>0</v>
      </c>
      <c r="P25877" s="119" t="s">
        <v>20254</v>
      </c>
    </row>
    <row r="25878" spans="1:16" x14ac:dyDescent="0.25">
      <c r="A25878">
        <v>91043</v>
      </c>
      <c r="B25878" s="119" t="s">
        <v>18064</v>
      </c>
      <c r="C25878">
        <v>80</v>
      </c>
      <c r="D25878">
        <v>24592</v>
      </c>
      <c r="E25878">
        <v>111</v>
      </c>
      <c r="F25878">
        <v>116972</v>
      </c>
      <c r="G25878">
        <v>16</v>
      </c>
      <c r="H25878">
        <v>260092</v>
      </c>
      <c r="I25878" s="119" t="s">
        <v>4726</v>
      </c>
      <c r="J25878" s="119" t="s">
        <v>24</v>
      </c>
      <c r="K25878" s="1">
        <v>46255.758941458334</v>
      </c>
      <c r="L25878">
        <v>0</v>
      </c>
      <c r="M25878">
        <v>1</v>
      </c>
      <c r="N25878">
        <v>0</v>
      </c>
      <c r="O25878">
        <v>0</v>
      </c>
      <c r="P25878" s="119" t="s">
        <v>20254</v>
      </c>
    </row>
    <row r="25879" spans="1:16" x14ac:dyDescent="0.25">
      <c r="A25879">
        <v>91050</v>
      </c>
      <c r="B25879" s="119" t="s">
        <v>18055</v>
      </c>
      <c r="C25879">
        <v>80</v>
      </c>
      <c r="E25879">
        <v>564</v>
      </c>
      <c r="F25879">
        <v>15000008</v>
      </c>
      <c r="G25879">
        <v>6</v>
      </c>
      <c r="H25879">
        <v>47999999</v>
      </c>
      <c r="I25879" s="119" t="s">
        <v>7033</v>
      </c>
      <c r="J25879" s="119" t="s">
        <v>24</v>
      </c>
      <c r="K25879" s="1">
        <v>46255.758941458334</v>
      </c>
      <c r="L25879">
        <v>23</v>
      </c>
      <c r="M25879">
        <v>1</v>
      </c>
      <c r="N25879">
        <v>2</v>
      </c>
      <c r="O25879">
        <v>1</v>
      </c>
      <c r="P25879" s="119" t="s">
        <v>20254</v>
      </c>
    </row>
    <row r="25880" spans="1:16" x14ac:dyDescent="0.25">
      <c r="A25880">
        <v>91054</v>
      </c>
      <c r="B25880" s="119" t="s">
        <v>18055</v>
      </c>
      <c r="C25880">
        <v>80</v>
      </c>
      <c r="E25880">
        <v>584</v>
      </c>
      <c r="F25880">
        <v>13020101</v>
      </c>
      <c r="G25880">
        <v>2</v>
      </c>
      <c r="H25880">
        <v>69690000</v>
      </c>
      <c r="I25880" s="119" t="s">
        <v>7033</v>
      </c>
      <c r="J25880" s="119" t="s">
        <v>24</v>
      </c>
      <c r="K25880" s="1">
        <v>46255.758941458334</v>
      </c>
      <c r="L25880">
        <v>19</v>
      </c>
      <c r="M25880">
        <v>1</v>
      </c>
      <c r="N25880">
        <v>2</v>
      </c>
      <c r="O25880">
        <v>0</v>
      </c>
      <c r="P25880" s="119" t="s">
        <v>20254</v>
      </c>
    </row>
    <row r="25881" spans="1:16" x14ac:dyDescent="0.25">
      <c r="A25881">
        <v>91067</v>
      </c>
      <c r="B25881" s="119" t="s">
        <v>18065</v>
      </c>
      <c r="C25881">
        <v>80</v>
      </c>
      <c r="D25881">
        <v>24570</v>
      </c>
      <c r="E25881">
        <v>85</v>
      </c>
      <c r="F25881">
        <v>136929</v>
      </c>
      <c r="G25881">
        <v>20</v>
      </c>
      <c r="H25881">
        <v>216962</v>
      </c>
      <c r="I25881" s="119" t="s">
        <v>4726</v>
      </c>
      <c r="J25881" s="119" t="s">
        <v>24</v>
      </c>
      <c r="K25881" s="1">
        <v>46255.758941458334</v>
      </c>
      <c r="L25881">
        <v>1</v>
      </c>
      <c r="M25881">
        <v>3</v>
      </c>
      <c r="N25881">
        <v>0</v>
      </c>
      <c r="O25881">
        <v>1</v>
      </c>
      <c r="P25881" s="119" t="s">
        <v>20254</v>
      </c>
    </row>
    <row r="25882" spans="1:16" x14ac:dyDescent="0.25">
      <c r="A25882">
        <v>91073</v>
      </c>
      <c r="B25882" s="119" t="s">
        <v>18066</v>
      </c>
      <c r="C25882">
        <v>80</v>
      </c>
      <c r="D25882">
        <v>24600</v>
      </c>
      <c r="E25882">
        <v>90</v>
      </c>
      <c r="F25882">
        <v>67076</v>
      </c>
      <c r="G25882">
        <v>19</v>
      </c>
      <c r="H25882">
        <v>122249</v>
      </c>
      <c r="I25882" s="119" t="s">
        <v>4726</v>
      </c>
      <c r="J25882" s="119" t="s">
        <v>24</v>
      </c>
      <c r="K25882" s="1">
        <v>46255.758941458334</v>
      </c>
      <c r="L25882">
        <v>3</v>
      </c>
      <c r="M25882">
        <v>1</v>
      </c>
      <c r="N25882">
        <v>0</v>
      </c>
      <c r="O25882">
        <v>1</v>
      </c>
      <c r="P25882" s="119" t="s">
        <v>20254</v>
      </c>
    </row>
    <row r="25883" spans="1:16" x14ac:dyDescent="0.25">
      <c r="A25883">
        <v>91086</v>
      </c>
      <c r="B25883" s="119" t="s">
        <v>18055</v>
      </c>
      <c r="C25883">
        <v>80</v>
      </c>
      <c r="E25883">
        <v>78</v>
      </c>
      <c r="F25883">
        <v>15694269</v>
      </c>
      <c r="G25883">
        <v>33</v>
      </c>
      <c r="H25883">
        <v>19999988</v>
      </c>
      <c r="I25883" s="119" t="s">
        <v>7033</v>
      </c>
      <c r="J25883" s="119" t="s">
        <v>24</v>
      </c>
      <c r="K25883" s="1">
        <v>46255.758941458334</v>
      </c>
      <c r="L25883">
        <v>97</v>
      </c>
      <c r="M25883">
        <v>35</v>
      </c>
      <c r="N25883">
        <v>18</v>
      </c>
      <c r="O25883">
        <v>11</v>
      </c>
      <c r="P25883" s="119" t="s">
        <v>20254</v>
      </c>
    </row>
    <row r="25884" spans="1:16" x14ac:dyDescent="0.25">
      <c r="A25884">
        <v>91088</v>
      </c>
      <c r="B25884" s="119" t="s">
        <v>18067</v>
      </c>
      <c r="C25884">
        <v>80</v>
      </c>
      <c r="D25884">
        <v>24548</v>
      </c>
      <c r="E25884">
        <v>108</v>
      </c>
      <c r="F25884">
        <v>66984</v>
      </c>
      <c r="G25884">
        <v>31</v>
      </c>
      <c r="H25884">
        <v>189899</v>
      </c>
      <c r="I25884" s="119" t="s">
        <v>4726</v>
      </c>
      <c r="J25884" s="119" t="s">
        <v>24</v>
      </c>
      <c r="K25884" s="1">
        <v>46255.758941458334</v>
      </c>
      <c r="L25884">
        <v>10</v>
      </c>
      <c r="M25884">
        <v>2</v>
      </c>
      <c r="N25884">
        <v>4</v>
      </c>
      <c r="O25884">
        <v>1</v>
      </c>
      <c r="P25884" s="119" t="s">
        <v>20254</v>
      </c>
    </row>
    <row r="25885" spans="1:16" x14ac:dyDescent="0.25">
      <c r="A25885">
        <v>91090</v>
      </c>
      <c r="B25885" s="119" t="s">
        <v>18068</v>
      </c>
      <c r="C25885">
        <v>80</v>
      </c>
      <c r="D25885">
        <v>24607</v>
      </c>
      <c r="E25885">
        <v>75</v>
      </c>
      <c r="F25885">
        <v>106971</v>
      </c>
      <c r="G25885">
        <v>26</v>
      </c>
      <c r="H25885">
        <v>409984</v>
      </c>
      <c r="I25885" s="119" t="s">
        <v>4726</v>
      </c>
      <c r="J25885" s="119" t="s">
        <v>24</v>
      </c>
      <c r="K25885" s="1">
        <v>46255.758941458334</v>
      </c>
      <c r="L25885">
        <v>2</v>
      </c>
      <c r="M25885">
        <v>0</v>
      </c>
      <c r="N25885">
        <v>1</v>
      </c>
      <c r="O25885">
        <v>0</v>
      </c>
      <c r="P25885" s="119" t="s">
        <v>20254</v>
      </c>
    </row>
    <row r="25886" spans="1:16" x14ac:dyDescent="0.25">
      <c r="A25886">
        <v>91095</v>
      </c>
      <c r="B25886" s="119" t="s">
        <v>18069</v>
      </c>
      <c r="C25886">
        <v>80</v>
      </c>
      <c r="D25886">
        <v>24632</v>
      </c>
      <c r="E25886">
        <v>120</v>
      </c>
      <c r="F25886">
        <v>262536</v>
      </c>
      <c r="G25886">
        <v>28</v>
      </c>
      <c r="H25886">
        <v>586767</v>
      </c>
      <c r="I25886" s="119" t="s">
        <v>4726</v>
      </c>
      <c r="J25886" s="119" t="s">
        <v>24</v>
      </c>
      <c r="K25886" s="1">
        <v>46255.758941458334</v>
      </c>
      <c r="L25886">
        <v>1</v>
      </c>
      <c r="M25886">
        <v>1</v>
      </c>
      <c r="N25886">
        <v>1</v>
      </c>
      <c r="O25886">
        <v>0</v>
      </c>
      <c r="P25886" s="119" t="s">
        <v>20254</v>
      </c>
    </row>
    <row r="25887" spans="1:16" x14ac:dyDescent="0.25">
      <c r="A25887">
        <v>91099</v>
      </c>
      <c r="B25887" s="119" t="s">
        <v>18055</v>
      </c>
      <c r="C25887">
        <v>80</v>
      </c>
      <c r="E25887">
        <v>300</v>
      </c>
      <c r="F25887">
        <v>11940103</v>
      </c>
      <c r="G25887">
        <v>5</v>
      </c>
      <c r="H25887">
        <v>45000000</v>
      </c>
      <c r="I25887" s="119" t="s">
        <v>7033</v>
      </c>
      <c r="J25887" s="119" t="s">
        <v>24</v>
      </c>
      <c r="K25887" s="1">
        <v>46255.758941458334</v>
      </c>
      <c r="L25887">
        <v>28</v>
      </c>
      <c r="M25887">
        <v>0</v>
      </c>
      <c r="N25887">
        <v>3</v>
      </c>
      <c r="O25887">
        <v>0</v>
      </c>
      <c r="P25887" s="119" t="s">
        <v>20254</v>
      </c>
    </row>
    <row r="25888" spans="1:16" x14ac:dyDescent="0.25">
      <c r="A25888">
        <v>91111</v>
      </c>
      <c r="B25888" s="119" t="s">
        <v>18055</v>
      </c>
      <c r="C25888">
        <v>80</v>
      </c>
      <c r="E25888">
        <v>1088</v>
      </c>
      <c r="F25888">
        <v>15500616</v>
      </c>
      <c r="G25888">
        <v>21</v>
      </c>
      <c r="H25888">
        <v>25000000</v>
      </c>
      <c r="I25888" s="119" t="s">
        <v>7033</v>
      </c>
      <c r="J25888" s="119" t="s">
        <v>24</v>
      </c>
      <c r="K25888" s="1">
        <v>46255.758941458334</v>
      </c>
      <c r="L25888">
        <v>30</v>
      </c>
      <c r="M25888">
        <v>6</v>
      </c>
      <c r="N25888">
        <v>4</v>
      </c>
      <c r="O25888">
        <v>0</v>
      </c>
      <c r="P25888" s="119" t="s">
        <v>20254</v>
      </c>
    </row>
    <row r="25889" spans="1:16" x14ac:dyDescent="0.25">
      <c r="A25889">
        <v>91115</v>
      </c>
      <c r="B25889" s="119" t="s">
        <v>18070</v>
      </c>
      <c r="C25889">
        <v>80</v>
      </c>
      <c r="E25889">
        <v>46</v>
      </c>
      <c r="F25889">
        <v>360235</v>
      </c>
      <c r="G25889">
        <v>32</v>
      </c>
      <c r="H25889">
        <v>550000</v>
      </c>
      <c r="I25889" s="119" t="s">
        <v>4726</v>
      </c>
      <c r="J25889" s="119" t="s">
        <v>24</v>
      </c>
      <c r="K25889" s="1">
        <v>46255.758941458334</v>
      </c>
      <c r="L25889">
        <v>7</v>
      </c>
      <c r="M25889">
        <v>6</v>
      </c>
      <c r="N25889">
        <v>1</v>
      </c>
      <c r="O25889">
        <v>1</v>
      </c>
      <c r="P25889" s="119" t="s">
        <v>20254</v>
      </c>
    </row>
    <row r="25890" spans="1:16" x14ac:dyDescent="0.25">
      <c r="A25890">
        <v>91128</v>
      </c>
      <c r="B25890" s="119" t="s">
        <v>18071</v>
      </c>
      <c r="C25890">
        <v>80</v>
      </c>
      <c r="E25890">
        <v>56</v>
      </c>
      <c r="F25890">
        <v>301540</v>
      </c>
      <c r="G25890">
        <v>20</v>
      </c>
      <c r="H25890">
        <v>490000</v>
      </c>
      <c r="I25890" s="119" t="s">
        <v>4726</v>
      </c>
      <c r="J25890" s="119" t="s">
        <v>24</v>
      </c>
      <c r="K25890" s="1">
        <v>46255.758941458334</v>
      </c>
      <c r="L25890">
        <v>1</v>
      </c>
      <c r="M25890">
        <v>3</v>
      </c>
      <c r="N25890">
        <v>1</v>
      </c>
      <c r="O25890">
        <v>0</v>
      </c>
      <c r="P25890" s="119" t="s">
        <v>20254</v>
      </c>
    </row>
    <row r="25891" spans="1:16" x14ac:dyDescent="0.25">
      <c r="A25891">
        <v>91140</v>
      </c>
      <c r="B25891" s="119" t="s">
        <v>18072</v>
      </c>
      <c r="C25891">
        <v>0</v>
      </c>
      <c r="E25891">
        <v>276</v>
      </c>
      <c r="F25891">
        <v>1000007</v>
      </c>
      <c r="G25891">
        <v>22</v>
      </c>
      <c r="H25891">
        <v>1999793</v>
      </c>
      <c r="I25891" s="119" t="s">
        <v>7033</v>
      </c>
      <c r="J25891" s="119" t="s">
        <v>24</v>
      </c>
      <c r="K25891" s="1">
        <v>46255.758941458334</v>
      </c>
      <c r="L25891">
        <v>4</v>
      </c>
      <c r="M25891">
        <v>1</v>
      </c>
      <c r="N25891">
        <v>1</v>
      </c>
      <c r="O25891">
        <v>0</v>
      </c>
      <c r="P25891" s="119" t="s">
        <v>20254</v>
      </c>
    </row>
    <row r="25892" spans="1:16" x14ac:dyDescent="0.25">
      <c r="A25892">
        <v>91152</v>
      </c>
      <c r="B25892" s="119" t="s">
        <v>18072</v>
      </c>
      <c r="C25892">
        <v>0</v>
      </c>
      <c r="E25892">
        <v>53</v>
      </c>
      <c r="F25892">
        <v>1100303</v>
      </c>
      <c r="G25892">
        <v>48</v>
      </c>
      <c r="H25892">
        <v>1640000</v>
      </c>
      <c r="I25892" s="119" t="s">
        <v>7033</v>
      </c>
      <c r="J25892" s="119" t="s">
        <v>24</v>
      </c>
      <c r="K25892" s="1">
        <v>46255.758941458334</v>
      </c>
      <c r="L25892">
        <v>37</v>
      </c>
      <c r="M25892">
        <v>21</v>
      </c>
      <c r="N25892">
        <v>5</v>
      </c>
      <c r="O25892">
        <v>7</v>
      </c>
      <c r="P25892" s="119" t="s">
        <v>20254</v>
      </c>
    </row>
    <row r="25893" spans="1:16" x14ac:dyDescent="0.25">
      <c r="A25893">
        <v>91154</v>
      </c>
      <c r="B25893" s="119" t="s">
        <v>18072</v>
      </c>
      <c r="C25893">
        <v>0</v>
      </c>
      <c r="E25893">
        <v>49</v>
      </c>
      <c r="F25893">
        <v>1100007</v>
      </c>
      <c r="G25893">
        <v>25</v>
      </c>
      <c r="H25893">
        <v>1959988</v>
      </c>
      <c r="I25893" s="119" t="s">
        <v>7033</v>
      </c>
      <c r="J25893" s="119" t="s">
        <v>24</v>
      </c>
      <c r="K25893" s="1">
        <v>46255.758941458334</v>
      </c>
      <c r="L25893">
        <v>5</v>
      </c>
      <c r="M25893">
        <v>4</v>
      </c>
      <c r="N25893">
        <v>2</v>
      </c>
      <c r="O25893">
        <v>0</v>
      </c>
      <c r="P25893" s="119" t="s">
        <v>20254</v>
      </c>
    </row>
    <row r="25894" spans="1:16" x14ac:dyDescent="0.25">
      <c r="A25894">
        <v>91174</v>
      </c>
      <c r="B25894" s="119" t="s">
        <v>18073</v>
      </c>
      <c r="C25894">
        <v>0</v>
      </c>
      <c r="E25894">
        <v>7859</v>
      </c>
      <c r="F25894">
        <v>5687</v>
      </c>
      <c r="G25894">
        <v>4766</v>
      </c>
      <c r="H25894">
        <v>10798</v>
      </c>
      <c r="I25894" s="119" t="s">
        <v>1909</v>
      </c>
      <c r="J25894" s="119" t="s">
        <v>139</v>
      </c>
      <c r="K25894" s="1">
        <v>46255.758941458334</v>
      </c>
      <c r="L25894">
        <v>88</v>
      </c>
      <c r="M25894">
        <v>133</v>
      </c>
      <c r="N25894">
        <v>15</v>
      </c>
      <c r="O25894">
        <v>15</v>
      </c>
      <c r="P25894" s="119" t="s">
        <v>20254</v>
      </c>
    </row>
    <row r="25895" spans="1:16" x14ac:dyDescent="0.25">
      <c r="A25895">
        <v>91180</v>
      </c>
      <c r="B25895" s="119" t="s">
        <v>18072</v>
      </c>
      <c r="C25895">
        <v>0</v>
      </c>
      <c r="E25895">
        <v>42</v>
      </c>
      <c r="F25895">
        <v>1000004</v>
      </c>
      <c r="G25895">
        <v>39</v>
      </c>
      <c r="H25895">
        <v>1649998</v>
      </c>
      <c r="I25895" s="119" t="s">
        <v>7033</v>
      </c>
      <c r="J25895" s="119" t="s">
        <v>24</v>
      </c>
      <c r="K25895" s="1">
        <v>46255.758941458334</v>
      </c>
      <c r="L25895">
        <v>25</v>
      </c>
      <c r="M25895">
        <v>5</v>
      </c>
      <c r="N25895">
        <v>7</v>
      </c>
      <c r="O25895">
        <v>1</v>
      </c>
      <c r="P25895" s="119" t="s">
        <v>20254</v>
      </c>
    </row>
    <row r="25896" spans="1:16" x14ac:dyDescent="0.25">
      <c r="A25896">
        <v>91202</v>
      </c>
      <c r="B25896" s="119" t="s">
        <v>18072</v>
      </c>
      <c r="C25896">
        <v>0</v>
      </c>
      <c r="E25896">
        <v>417</v>
      </c>
      <c r="F25896">
        <v>1411313</v>
      </c>
      <c r="G25896">
        <v>49</v>
      </c>
      <c r="H25896">
        <v>1879887</v>
      </c>
      <c r="I25896" s="119" t="s">
        <v>7033</v>
      </c>
      <c r="J25896" s="119" t="s">
        <v>24</v>
      </c>
      <c r="K25896" s="1">
        <v>46255.758941458334</v>
      </c>
      <c r="L25896">
        <v>50</v>
      </c>
      <c r="M25896">
        <v>57</v>
      </c>
      <c r="N25896">
        <v>7</v>
      </c>
      <c r="O25896">
        <v>12</v>
      </c>
      <c r="P25896" s="119" t="s">
        <v>20254</v>
      </c>
    </row>
    <row r="25897" spans="1:16" x14ac:dyDescent="0.25">
      <c r="A25897">
        <v>91210</v>
      </c>
      <c r="B25897" s="119" t="s">
        <v>18072</v>
      </c>
      <c r="C25897">
        <v>0</v>
      </c>
      <c r="E25897">
        <v>43</v>
      </c>
      <c r="F25897">
        <v>959599</v>
      </c>
      <c r="G25897">
        <v>21</v>
      </c>
      <c r="H25897">
        <v>1859999</v>
      </c>
      <c r="I25897" s="119" t="s">
        <v>7033</v>
      </c>
      <c r="J25897" s="119" t="s">
        <v>24</v>
      </c>
      <c r="K25897" s="1">
        <v>46255.758941458334</v>
      </c>
      <c r="L25897">
        <v>29</v>
      </c>
      <c r="M25897">
        <v>8</v>
      </c>
      <c r="N25897">
        <v>6</v>
      </c>
      <c r="O25897">
        <v>1</v>
      </c>
      <c r="P25897" s="119" t="s">
        <v>20254</v>
      </c>
    </row>
    <row r="25898" spans="1:16" x14ac:dyDescent="0.25">
      <c r="A25898">
        <v>91221</v>
      </c>
      <c r="B25898" s="119" t="s">
        <v>18072</v>
      </c>
      <c r="C25898">
        <v>0</v>
      </c>
      <c r="E25898">
        <v>64</v>
      </c>
      <c r="F25898">
        <v>1100197</v>
      </c>
      <c r="G25898">
        <v>28</v>
      </c>
      <c r="H25898">
        <v>1650000</v>
      </c>
      <c r="I25898" s="119" t="s">
        <v>7033</v>
      </c>
      <c r="J25898" s="119" t="s">
        <v>24</v>
      </c>
      <c r="K25898" s="1">
        <v>46255.758941458334</v>
      </c>
      <c r="L25898">
        <v>7</v>
      </c>
      <c r="M25898">
        <v>4</v>
      </c>
      <c r="N25898">
        <v>1</v>
      </c>
      <c r="O25898">
        <v>1</v>
      </c>
      <c r="P25898" s="119" t="s">
        <v>20254</v>
      </c>
    </row>
    <row r="25899" spans="1:16" x14ac:dyDescent="0.25">
      <c r="A25899">
        <v>91236</v>
      </c>
      <c r="B25899" s="119" t="s">
        <v>18072</v>
      </c>
      <c r="C25899">
        <v>0</v>
      </c>
      <c r="E25899">
        <v>45</v>
      </c>
      <c r="F25899">
        <v>1000509</v>
      </c>
      <c r="G25899">
        <v>33</v>
      </c>
      <c r="H25899">
        <v>1650000</v>
      </c>
      <c r="I25899" s="119" t="s">
        <v>7033</v>
      </c>
      <c r="J25899" s="119" t="s">
        <v>24</v>
      </c>
      <c r="K25899" s="1">
        <v>46255.758941458334</v>
      </c>
      <c r="L25899">
        <v>14</v>
      </c>
      <c r="M25899">
        <v>3</v>
      </c>
      <c r="N25899">
        <v>4</v>
      </c>
      <c r="O25899">
        <v>0</v>
      </c>
      <c r="P25899" s="119" t="s">
        <v>20254</v>
      </c>
    </row>
    <row r="25900" spans="1:16" x14ac:dyDescent="0.25">
      <c r="A25900">
        <v>91274</v>
      </c>
      <c r="B25900" s="119" t="s">
        <v>18074</v>
      </c>
      <c r="C25900">
        <v>0</v>
      </c>
      <c r="E25900">
        <v>509</v>
      </c>
      <c r="F25900">
        <v>20231</v>
      </c>
      <c r="G25900">
        <v>624</v>
      </c>
      <c r="H25900">
        <v>29800</v>
      </c>
      <c r="I25900" s="119" t="s">
        <v>6335</v>
      </c>
      <c r="J25900" s="119" t="s">
        <v>222</v>
      </c>
      <c r="K25900" s="1">
        <v>46255.758941458334</v>
      </c>
      <c r="L25900">
        <v>4</v>
      </c>
      <c r="M25900">
        <v>8</v>
      </c>
      <c r="N25900">
        <v>1</v>
      </c>
      <c r="O25900">
        <v>1</v>
      </c>
      <c r="P25900" s="119" t="s">
        <v>20254</v>
      </c>
    </row>
    <row r="25901" spans="1:16" x14ac:dyDescent="0.25">
      <c r="A25901">
        <v>91279</v>
      </c>
      <c r="B25901" s="119" t="s">
        <v>18075</v>
      </c>
      <c r="C25901">
        <v>0</v>
      </c>
      <c r="E25901">
        <v>32</v>
      </c>
      <c r="F25901">
        <v>132655</v>
      </c>
      <c r="G25901">
        <v>80</v>
      </c>
      <c r="H25901">
        <v>244868</v>
      </c>
      <c r="I25901" s="119" t="s">
        <v>16</v>
      </c>
      <c r="J25901" s="119" t="s">
        <v>222</v>
      </c>
      <c r="K25901" s="1">
        <v>46255.758941458334</v>
      </c>
      <c r="L25901">
        <v>8</v>
      </c>
      <c r="M25901">
        <v>4</v>
      </c>
      <c r="N25901">
        <v>1</v>
      </c>
      <c r="O25901">
        <v>1</v>
      </c>
      <c r="P25901" s="119" t="s">
        <v>20254</v>
      </c>
    </row>
    <row r="25902" spans="1:16" x14ac:dyDescent="0.25">
      <c r="A25902">
        <v>91285</v>
      </c>
      <c r="B25902" s="119" t="s">
        <v>18076</v>
      </c>
      <c r="C25902">
        <v>25</v>
      </c>
      <c r="E25902">
        <v>5716</v>
      </c>
      <c r="F25902">
        <v>906</v>
      </c>
      <c r="G25902">
        <v>1365</v>
      </c>
      <c r="H25902">
        <v>3376</v>
      </c>
      <c r="I25902" s="119" t="s">
        <v>16</v>
      </c>
      <c r="J25902" s="119" t="s">
        <v>22</v>
      </c>
      <c r="K25902" s="1">
        <v>46255.758941458334</v>
      </c>
      <c r="L25902">
        <v>0</v>
      </c>
      <c r="M25902">
        <v>3</v>
      </c>
      <c r="N25902">
        <v>0</v>
      </c>
      <c r="O25902">
        <v>2</v>
      </c>
      <c r="P25902" s="119" t="s">
        <v>20254</v>
      </c>
    </row>
    <row r="25903" spans="1:16" x14ac:dyDescent="0.25">
      <c r="A25903">
        <v>91289</v>
      </c>
      <c r="B25903" s="119" t="s">
        <v>18077</v>
      </c>
      <c r="C25903">
        <v>80</v>
      </c>
      <c r="E25903">
        <v>5978</v>
      </c>
      <c r="F25903">
        <v>344</v>
      </c>
      <c r="G25903">
        <v>3235</v>
      </c>
      <c r="H25903">
        <v>993</v>
      </c>
      <c r="I25903" s="119" t="s">
        <v>16</v>
      </c>
      <c r="J25903" s="119" t="s">
        <v>22</v>
      </c>
      <c r="K25903" s="1">
        <v>46255.758941458334</v>
      </c>
      <c r="L25903">
        <v>130</v>
      </c>
      <c r="M25903">
        <v>135</v>
      </c>
      <c r="N25903">
        <v>0</v>
      </c>
      <c r="O25903">
        <v>0</v>
      </c>
      <c r="P25903" s="119" t="s">
        <v>20254</v>
      </c>
    </row>
    <row r="25904" spans="1:16" x14ac:dyDescent="0.25">
      <c r="A25904">
        <v>91292</v>
      </c>
      <c r="B25904" s="119" t="s">
        <v>18078</v>
      </c>
      <c r="C25904">
        <v>0</v>
      </c>
      <c r="E25904">
        <v>291</v>
      </c>
      <c r="F25904">
        <v>90002</v>
      </c>
      <c r="G25904">
        <v>146</v>
      </c>
      <c r="H25904">
        <v>125500</v>
      </c>
      <c r="I25904" s="119" t="s">
        <v>6335</v>
      </c>
      <c r="J25904" s="119" t="s">
        <v>222</v>
      </c>
      <c r="K25904" s="1">
        <v>46255.758941458334</v>
      </c>
      <c r="L25904">
        <v>0</v>
      </c>
      <c r="M25904">
        <v>5</v>
      </c>
      <c r="N25904">
        <v>0</v>
      </c>
      <c r="O25904">
        <v>2</v>
      </c>
      <c r="P25904" s="119" t="s">
        <v>20254</v>
      </c>
    </row>
    <row r="25905" spans="1:16" x14ac:dyDescent="0.25">
      <c r="A25905">
        <v>91293</v>
      </c>
      <c r="B25905" s="119" t="s">
        <v>18079</v>
      </c>
      <c r="C25905">
        <v>25</v>
      </c>
      <c r="E25905">
        <v>2778</v>
      </c>
      <c r="F25905">
        <v>1507</v>
      </c>
      <c r="G25905">
        <v>899</v>
      </c>
      <c r="H25905">
        <v>5058</v>
      </c>
      <c r="I25905" s="119" t="s">
        <v>16</v>
      </c>
      <c r="J25905" s="119" t="s">
        <v>22</v>
      </c>
      <c r="K25905" s="1">
        <v>46255.758941458334</v>
      </c>
      <c r="L25905">
        <v>12</v>
      </c>
      <c r="M25905">
        <v>0</v>
      </c>
      <c r="N25905">
        <v>10</v>
      </c>
      <c r="O25905">
        <v>0</v>
      </c>
      <c r="P25905" s="119" t="s">
        <v>20254</v>
      </c>
    </row>
    <row r="25906" spans="1:16" x14ac:dyDescent="0.25">
      <c r="A25906">
        <v>91294</v>
      </c>
      <c r="B25906" s="119" t="s">
        <v>18080</v>
      </c>
      <c r="C25906">
        <v>0</v>
      </c>
      <c r="E25906">
        <v>25</v>
      </c>
      <c r="F25906">
        <v>370307</v>
      </c>
      <c r="G25906">
        <v>43</v>
      </c>
      <c r="H25906">
        <v>454395</v>
      </c>
      <c r="I25906" s="119" t="s">
        <v>16</v>
      </c>
      <c r="J25906" s="119" t="s">
        <v>222</v>
      </c>
      <c r="K25906" s="1">
        <v>46255.758941458334</v>
      </c>
      <c r="L25906">
        <v>3</v>
      </c>
      <c r="M25906">
        <v>4</v>
      </c>
      <c r="N25906">
        <v>1</v>
      </c>
      <c r="O25906">
        <v>0</v>
      </c>
      <c r="P25906" s="119" t="s">
        <v>20254</v>
      </c>
    </row>
    <row r="25907" spans="1:16" x14ac:dyDescent="0.25">
      <c r="A25907">
        <v>91299</v>
      </c>
      <c r="B25907" s="119" t="s">
        <v>18081</v>
      </c>
      <c r="C25907">
        <v>0</v>
      </c>
      <c r="E25907">
        <v>29</v>
      </c>
      <c r="F25907">
        <v>151065</v>
      </c>
      <c r="G25907">
        <v>94</v>
      </c>
      <c r="H25907">
        <v>209882</v>
      </c>
      <c r="I25907" s="119" t="s">
        <v>16</v>
      </c>
      <c r="J25907" s="119" t="s">
        <v>222</v>
      </c>
      <c r="K25907" s="1">
        <v>46255.758941458334</v>
      </c>
      <c r="L25907">
        <v>10</v>
      </c>
      <c r="M25907">
        <v>5</v>
      </c>
      <c r="N25907">
        <v>1</v>
      </c>
      <c r="O25907">
        <v>2</v>
      </c>
      <c r="P25907" s="119" t="s">
        <v>20254</v>
      </c>
    </row>
    <row r="25908" spans="1:16" x14ac:dyDescent="0.25">
      <c r="A25908">
        <v>91301</v>
      </c>
      <c r="B25908" s="119" t="s">
        <v>18082</v>
      </c>
      <c r="C25908">
        <v>0</v>
      </c>
      <c r="E25908">
        <v>36</v>
      </c>
      <c r="F25908">
        <v>205883</v>
      </c>
      <c r="G25908">
        <v>64</v>
      </c>
      <c r="H25908">
        <v>305606</v>
      </c>
      <c r="I25908" s="119" t="s">
        <v>16</v>
      </c>
      <c r="J25908" s="119" t="s">
        <v>222</v>
      </c>
      <c r="K25908" s="1">
        <v>46255.758941458334</v>
      </c>
      <c r="L25908">
        <v>4</v>
      </c>
      <c r="M25908">
        <v>4</v>
      </c>
      <c r="N25908">
        <v>1</v>
      </c>
      <c r="O25908">
        <v>1</v>
      </c>
      <c r="P25908" s="119" t="s">
        <v>20254</v>
      </c>
    </row>
    <row r="25909" spans="1:16" x14ac:dyDescent="0.25">
      <c r="A25909">
        <v>91302</v>
      </c>
      <c r="B25909" s="119" t="s">
        <v>18083</v>
      </c>
      <c r="C25909">
        <v>0</v>
      </c>
      <c r="E25909">
        <v>43</v>
      </c>
      <c r="F25909">
        <v>120144</v>
      </c>
      <c r="G25909">
        <v>84</v>
      </c>
      <c r="H25909">
        <v>259599</v>
      </c>
      <c r="I25909" s="119" t="s">
        <v>16</v>
      </c>
      <c r="J25909" s="119" t="s">
        <v>222</v>
      </c>
      <c r="K25909" s="1">
        <v>46255.758941458334</v>
      </c>
      <c r="L25909">
        <v>2</v>
      </c>
      <c r="M25909">
        <v>0</v>
      </c>
      <c r="N25909">
        <v>1</v>
      </c>
      <c r="O25909">
        <v>0</v>
      </c>
      <c r="P25909" s="119" t="s">
        <v>20254</v>
      </c>
    </row>
    <row r="25910" spans="1:16" x14ac:dyDescent="0.25">
      <c r="A25910">
        <v>91305</v>
      </c>
      <c r="B25910" s="119" t="s">
        <v>18084</v>
      </c>
      <c r="C25910">
        <v>0</v>
      </c>
      <c r="E25910">
        <v>22</v>
      </c>
      <c r="F25910">
        <v>350042</v>
      </c>
      <c r="G25910">
        <v>8</v>
      </c>
      <c r="H25910">
        <v>839993</v>
      </c>
      <c r="I25910" s="119" t="s">
        <v>6335</v>
      </c>
      <c r="J25910" s="119" t="s">
        <v>222</v>
      </c>
      <c r="K25910" s="1">
        <v>46255.758941458334</v>
      </c>
      <c r="L25910">
        <v>1</v>
      </c>
      <c r="M25910">
        <v>0</v>
      </c>
      <c r="N25910">
        <v>1</v>
      </c>
      <c r="O25910">
        <v>0</v>
      </c>
      <c r="P25910" s="119" t="s">
        <v>20254</v>
      </c>
    </row>
    <row r="25911" spans="1:16" x14ac:dyDescent="0.25">
      <c r="A25911">
        <v>91310</v>
      </c>
      <c r="B25911" s="119" t="s">
        <v>18085</v>
      </c>
      <c r="C25911">
        <v>0</v>
      </c>
      <c r="E25911">
        <v>49</v>
      </c>
      <c r="F25911">
        <v>155860</v>
      </c>
      <c r="G25911">
        <v>76</v>
      </c>
      <c r="H25911">
        <v>279998</v>
      </c>
      <c r="I25911" s="119" t="s">
        <v>16</v>
      </c>
      <c r="J25911" s="119" t="s">
        <v>222</v>
      </c>
      <c r="K25911" s="1">
        <v>46255.758941458334</v>
      </c>
      <c r="L25911">
        <v>13</v>
      </c>
      <c r="M25911">
        <v>5</v>
      </c>
      <c r="N25911">
        <v>4</v>
      </c>
      <c r="O25911">
        <v>1</v>
      </c>
      <c r="P25911" s="119" t="s">
        <v>20254</v>
      </c>
    </row>
    <row r="25912" spans="1:16" x14ac:dyDescent="0.25">
      <c r="A25912">
        <v>91312</v>
      </c>
      <c r="B25912" s="119" t="s">
        <v>18086</v>
      </c>
      <c r="C25912">
        <v>0</v>
      </c>
      <c r="E25912">
        <v>59</v>
      </c>
      <c r="F25912">
        <v>550525</v>
      </c>
      <c r="G25912">
        <v>37</v>
      </c>
      <c r="H25912">
        <v>719997</v>
      </c>
      <c r="I25912" s="119" t="s">
        <v>16</v>
      </c>
      <c r="J25912" s="119" t="s">
        <v>222</v>
      </c>
      <c r="K25912" s="1">
        <v>46255.758941458334</v>
      </c>
      <c r="L25912">
        <v>6</v>
      </c>
      <c r="M25912">
        <v>5</v>
      </c>
      <c r="N25912">
        <v>1</v>
      </c>
      <c r="O25912">
        <v>1</v>
      </c>
      <c r="P25912" s="119" t="s">
        <v>20254</v>
      </c>
    </row>
    <row r="25913" spans="1:16" x14ac:dyDescent="0.25">
      <c r="A25913">
        <v>91313</v>
      </c>
      <c r="B25913" s="119" t="s">
        <v>18087</v>
      </c>
      <c r="C25913">
        <v>0</v>
      </c>
      <c r="E25913">
        <v>24</v>
      </c>
      <c r="F25913">
        <v>120365</v>
      </c>
      <c r="G25913">
        <v>102</v>
      </c>
      <c r="H25913">
        <v>187998</v>
      </c>
      <c r="I25913" s="119" t="s">
        <v>16</v>
      </c>
      <c r="J25913" s="119" t="s">
        <v>222</v>
      </c>
      <c r="K25913" s="1">
        <v>46255.758941458334</v>
      </c>
      <c r="L25913">
        <v>8</v>
      </c>
      <c r="M25913">
        <v>3</v>
      </c>
      <c r="N25913">
        <v>2</v>
      </c>
      <c r="O25913">
        <v>0</v>
      </c>
      <c r="P25913" s="119" t="s">
        <v>20254</v>
      </c>
    </row>
    <row r="25914" spans="1:16" x14ac:dyDescent="0.25">
      <c r="A25914">
        <v>91315</v>
      </c>
      <c r="B25914" s="119" t="s">
        <v>18088</v>
      </c>
      <c r="C25914">
        <v>0</v>
      </c>
      <c r="E25914">
        <v>105</v>
      </c>
      <c r="F25914">
        <v>51193</v>
      </c>
      <c r="G25914">
        <v>336</v>
      </c>
      <c r="H25914">
        <v>91000</v>
      </c>
      <c r="I25914" s="119" t="s">
        <v>6335</v>
      </c>
      <c r="J25914" s="119" t="s">
        <v>222</v>
      </c>
      <c r="K25914" s="1">
        <v>46255.758941458334</v>
      </c>
      <c r="L25914">
        <v>1</v>
      </c>
      <c r="M25914">
        <v>9</v>
      </c>
      <c r="N25914">
        <v>1</v>
      </c>
      <c r="O25914">
        <v>3</v>
      </c>
      <c r="P25914" s="119" t="s">
        <v>20254</v>
      </c>
    </row>
    <row r="25915" spans="1:16" x14ac:dyDescent="0.25">
      <c r="A25915">
        <v>91319</v>
      </c>
      <c r="B25915" s="119" t="s">
        <v>18089</v>
      </c>
      <c r="C25915">
        <v>0</v>
      </c>
      <c r="E25915">
        <v>58</v>
      </c>
      <c r="F25915">
        <v>115436</v>
      </c>
      <c r="G25915">
        <v>36</v>
      </c>
      <c r="H25915">
        <v>220900</v>
      </c>
      <c r="I25915" s="119" t="s">
        <v>6335</v>
      </c>
      <c r="J25915" s="119" t="s">
        <v>222</v>
      </c>
      <c r="K25915" s="1">
        <v>46255.758941458334</v>
      </c>
      <c r="L25915">
        <v>0</v>
      </c>
      <c r="M25915">
        <v>3</v>
      </c>
      <c r="N25915">
        <v>0</v>
      </c>
      <c r="O25915">
        <v>2</v>
      </c>
      <c r="P25915" s="119" t="s">
        <v>20254</v>
      </c>
    </row>
    <row r="25916" spans="1:16" x14ac:dyDescent="0.25">
      <c r="A25916">
        <v>91325</v>
      </c>
      <c r="B25916" s="119" t="s">
        <v>18090</v>
      </c>
      <c r="C25916">
        <v>0</v>
      </c>
      <c r="E25916">
        <v>14502</v>
      </c>
      <c r="F25916">
        <v>8409</v>
      </c>
      <c r="G25916">
        <v>9404</v>
      </c>
      <c r="H25916">
        <v>9299</v>
      </c>
      <c r="I25916" s="119" t="s">
        <v>6335</v>
      </c>
      <c r="J25916" s="119" t="s">
        <v>222</v>
      </c>
      <c r="K25916" s="1">
        <v>46255.758941458334</v>
      </c>
      <c r="L25916">
        <v>430</v>
      </c>
      <c r="M25916">
        <v>281</v>
      </c>
      <c r="N25916">
        <v>78</v>
      </c>
      <c r="O25916">
        <v>125</v>
      </c>
      <c r="P25916" s="119" t="s">
        <v>20254</v>
      </c>
    </row>
    <row r="25917" spans="1:16" x14ac:dyDescent="0.25">
      <c r="A25917">
        <v>91329</v>
      </c>
      <c r="B25917" s="119" t="s">
        <v>18091</v>
      </c>
      <c r="C25917">
        <v>0</v>
      </c>
      <c r="E25917">
        <v>79</v>
      </c>
      <c r="F25917">
        <v>800000</v>
      </c>
      <c r="G25917">
        <v>15</v>
      </c>
      <c r="H25917">
        <v>1239899</v>
      </c>
      <c r="I25917" s="119" t="s">
        <v>6335</v>
      </c>
      <c r="J25917" s="119" t="s">
        <v>222</v>
      </c>
      <c r="K25917" s="1">
        <v>46255.758941458334</v>
      </c>
      <c r="L25917">
        <v>4</v>
      </c>
      <c r="M25917">
        <v>1</v>
      </c>
      <c r="N25917">
        <v>1</v>
      </c>
      <c r="O25917">
        <v>0</v>
      </c>
      <c r="P25917" s="119" t="s">
        <v>20254</v>
      </c>
    </row>
    <row r="25918" spans="1:16" x14ac:dyDescent="0.25">
      <c r="A25918">
        <v>91332</v>
      </c>
      <c r="B25918" s="119" t="s">
        <v>18092</v>
      </c>
      <c r="C25918">
        <v>0</v>
      </c>
      <c r="E25918">
        <v>46</v>
      </c>
      <c r="F25918">
        <v>283236</v>
      </c>
      <c r="G25918">
        <v>63</v>
      </c>
      <c r="H25918">
        <v>399999</v>
      </c>
      <c r="I25918" s="119" t="s">
        <v>16</v>
      </c>
      <c r="J25918" s="119" t="s">
        <v>222</v>
      </c>
      <c r="K25918" s="1">
        <v>46255.758941458334</v>
      </c>
      <c r="L25918">
        <v>4</v>
      </c>
      <c r="M25918">
        <v>1</v>
      </c>
      <c r="N25918">
        <v>1</v>
      </c>
      <c r="O25918">
        <v>1</v>
      </c>
      <c r="P25918" s="119" t="s">
        <v>20254</v>
      </c>
    </row>
    <row r="25919" spans="1:16" x14ac:dyDescent="0.25">
      <c r="A25919">
        <v>91334</v>
      </c>
      <c r="B25919" s="119" t="s">
        <v>18093</v>
      </c>
      <c r="C25919">
        <v>0</v>
      </c>
      <c r="E25919">
        <v>47</v>
      </c>
      <c r="F25919">
        <v>200011</v>
      </c>
      <c r="G25919">
        <v>45</v>
      </c>
      <c r="H25919">
        <v>329599</v>
      </c>
      <c r="I25919" s="119" t="s">
        <v>16</v>
      </c>
      <c r="J25919" s="119" t="s">
        <v>222</v>
      </c>
      <c r="K25919" s="1">
        <v>46255.758941458334</v>
      </c>
      <c r="L25919">
        <v>5</v>
      </c>
      <c r="M25919">
        <v>5</v>
      </c>
      <c r="N25919">
        <v>1</v>
      </c>
      <c r="O25919">
        <v>0</v>
      </c>
      <c r="P25919" s="119" t="s">
        <v>20254</v>
      </c>
    </row>
    <row r="25920" spans="1:16" x14ac:dyDescent="0.25">
      <c r="A25920">
        <v>91336</v>
      </c>
      <c r="B25920" s="119" t="s">
        <v>18094</v>
      </c>
      <c r="C25920">
        <v>25</v>
      </c>
      <c r="E25920">
        <v>1448</v>
      </c>
      <c r="F25920">
        <v>1690</v>
      </c>
      <c r="G25920">
        <v>478</v>
      </c>
      <c r="H25920">
        <v>9089</v>
      </c>
      <c r="I25920" s="119" t="s">
        <v>16</v>
      </c>
      <c r="J25920" s="119" t="s">
        <v>22</v>
      </c>
      <c r="K25920" s="1">
        <v>46255.758941458334</v>
      </c>
      <c r="L25920">
        <v>0</v>
      </c>
      <c r="M25920">
        <v>3</v>
      </c>
      <c r="N25920">
        <v>0</v>
      </c>
      <c r="O25920">
        <v>0</v>
      </c>
      <c r="P25920" s="119" t="s">
        <v>20254</v>
      </c>
    </row>
    <row r="25921" spans="1:16" x14ac:dyDescent="0.25">
      <c r="A25921">
        <v>91339</v>
      </c>
      <c r="B25921" s="119" t="s">
        <v>18095</v>
      </c>
      <c r="C25921">
        <v>60</v>
      </c>
      <c r="E25921">
        <v>192</v>
      </c>
      <c r="F25921">
        <v>256</v>
      </c>
      <c r="G25921">
        <v>7349</v>
      </c>
      <c r="H25921">
        <v>527</v>
      </c>
      <c r="I25921" s="119" t="s">
        <v>7033</v>
      </c>
      <c r="J25921" s="119" t="s">
        <v>24</v>
      </c>
      <c r="K25921" s="1">
        <v>46255.758941458334</v>
      </c>
      <c r="L25921">
        <v>147</v>
      </c>
      <c r="M25921">
        <v>18</v>
      </c>
      <c r="N25921">
        <v>16</v>
      </c>
      <c r="O25921">
        <v>5</v>
      </c>
      <c r="P25921" s="119" t="s">
        <v>19712</v>
      </c>
    </row>
    <row r="25922" spans="1:16" x14ac:dyDescent="0.25">
      <c r="A25922">
        <v>91340</v>
      </c>
      <c r="B25922" s="119" t="s">
        <v>18096</v>
      </c>
      <c r="C25922">
        <v>0</v>
      </c>
      <c r="E25922">
        <v>1428</v>
      </c>
      <c r="F25922">
        <v>95</v>
      </c>
      <c r="G25922">
        <v>1695</v>
      </c>
      <c r="H25922">
        <v>1000</v>
      </c>
      <c r="I25922" s="119" t="s">
        <v>7033</v>
      </c>
      <c r="J25922" s="119" t="s">
        <v>139</v>
      </c>
      <c r="K25922" s="1">
        <v>46255.758941458334</v>
      </c>
      <c r="L25922">
        <v>0</v>
      </c>
      <c r="M25922">
        <v>3</v>
      </c>
      <c r="N25922">
        <v>0</v>
      </c>
      <c r="O25922">
        <v>0</v>
      </c>
      <c r="P25922" s="119" t="s">
        <v>19712</v>
      </c>
    </row>
    <row r="25923" spans="1:16" x14ac:dyDescent="0.25">
      <c r="A25923">
        <v>91344</v>
      </c>
      <c r="B25923" s="119" t="s">
        <v>18097</v>
      </c>
      <c r="C25923">
        <v>0</v>
      </c>
      <c r="E25923">
        <v>25</v>
      </c>
      <c r="F25923">
        <v>161117</v>
      </c>
      <c r="G25923">
        <v>8</v>
      </c>
      <c r="H25923">
        <v>349993</v>
      </c>
      <c r="I25923" s="119" t="s">
        <v>6335</v>
      </c>
      <c r="J25923" s="119" t="s">
        <v>222</v>
      </c>
      <c r="K25923" s="1">
        <v>46255.758941458334</v>
      </c>
      <c r="L25923">
        <v>1</v>
      </c>
      <c r="M25923">
        <v>0</v>
      </c>
      <c r="N25923">
        <v>1</v>
      </c>
      <c r="O25923">
        <v>0</v>
      </c>
      <c r="P25923" s="119" t="s">
        <v>20254</v>
      </c>
    </row>
    <row r="25924" spans="1:16" x14ac:dyDescent="0.25">
      <c r="A25924">
        <v>91346</v>
      </c>
      <c r="B25924" s="119" t="s">
        <v>18098</v>
      </c>
      <c r="C25924">
        <v>0</v>
      </c>
      <c r="E25924">
        <v>78</v>
      </c>
      <c r="F25924">
        <v>553380</v>
      </c>
      <c r="G25924">
        <v>48</v>
      </c>
      <c r="H25924">
        <v>788497</v>
      </c>
      <c r="I25924" s="119" t="s">
        <v>16</v>
      </c>
      <c r="J25924" s="119" t="s">
        <v>222</v>
      </c>
      <c r="K25924" s="1">
        <v>46255.758941458334</v>
      </c>
      <c r="L25924">
        <v>4</v>
      </c>
      <c r="M25924">
        <v>4</v>
      </c>
      <c r="N25924">
        <v>0</v>
      </c>
      <c r="O25924">
        <v>2</v>
      </c>
      <c r="P25924" s="119" t="s">
        <v>20254</v>
      </c>
    </row>
    <row r="25925" spans="1:16" x14ac:dyDescent="0.25">
      <c r="A25925">
        <v>91348</v>
      </c>
      <c r="B25925" s="119" t="s">
        <v>18099</v>
      </c>
      <c r="C25925">
        <v>0</v>
      </c>
      <c r="E25925">
        <v>43</v>
      </c>
      <c r="F25925">
        <v>371158</v>
      </c>
      <c r="G25925">
        <v>60</v>
      </c>
      <c r="H25925">
        <v>450000</v>
      </c>
      <c r="I25925" s="119" t="s">
        <v>16</v>
      </c>
      <c r="J25925" s="119" t="s">
        <v>222</v>
      </c>
      <c r="K25925" s="1">
        <v>46255.758941458334</v>
      </c>
      <c r="L25925">
        <v>2</v>
      </c>
      <c r="M25925">
        <v>3</v>
      </c>
      <c r="N25925">
        <v>2</v>
      </c>
      <c r="O25925">
        <v>0</v>
      </c>
      <c r="P25925" s="119" t="s">
        <v>20254</v>
      </c>
    </row>
    <row r="25926" spans="1:16" x14ac:dyDescent="0.25">
      <c r="A25926">
        <v>91349</v>
      </c>
      <c r="B25926" s="119" t="s">
        <v>18100</v>
      </c>
      <c r="C25926">
        <v>0</v>
      </c>
      <c r="E25926">
        <v>37</v>
      </c>
      <c r="F25926">
        <v>110163</v>
      </c>
      <c r="G25926">
        <v>69</v>
      </c>
      <c r="H25926">
        <v>199906</v>
      </c>
      <c r="I25926" s="119" t="s">
        <v>16</v>
      </c>
      <c r="J25926" s="119" t="s">
        <v>222</v>
      </c>
      <c r="K25926" s="1">
        <v>46255.758941458334</v>
      </c>
      <c r="L25926">
        <v>17</v>
      </c>
      <c r="M25926">
        <v>1</v>
      </c>
      <c r="N25926">
        <v>5</v>
      </c>
      <c r="O25926">
        <v>0</v>
      </c>
      <c r="P25926" s="119" t="s">
        <v>20254</v>
      </c>
    </row>
    <row r="25927" spans="1:16" x14ac:dyDescent="0.25">
      <c r="A25927">
        <v>91350</v>
      </c>
      <c r="B25927" s="119" t="s">
        <v>18101</v>
      </c>
      <c r="C25927">
        <v>80</v>
      </c>
      <c r="E25927">
        <v>4101</v>
      </c>
      <c r="F25927">
        <v>207</v>
      </c>
      <c r="G25927">
        <v>18357</v>
      </c>
      <c r="H25927">
        <v>418</v>
      </c>
      <c r="I25927" s="119" t="s">
        <v>16</v>
      </c>
      <c r="J25927" s="119" t="s">
        <v>22</v>
      </c>
      <c r="K25927" s="1">
        <v>46255.758941458334</v>
      </c>
      <c r="L25927">
        <v>3</v>
      </c>
      <c r="M25927">
        <v>415</v>
      </c>
      <c r="N25927">
        <v>3</v>
      </c>
      <c r="O25927">
        <v>30</v>
      </c>
      <c r="P25927" s="119" t="s">
        <v>20254</v>
      </c>
    </row>
    <row r="25928" spans="1:16" x14ac:dyDescent="0.25">
      <c r="A25928">
        <v>91353</v>
      </c>
      <c r="B25928" s="119" t="s">
        <v>18102</v>
      </c>
      <c r="C25928">
        <v>0</v>
      </c>
      <c r="E25928">
        <v>89</v>
      </c>
      <c r="F25928">
        <v>450003</v>
      </c>
      <c r="G25928">
        <v>19</v>
      </c>
      <c r="H25928">
        <v>1199898</v>
      </c>
      <c r="I25928" s="119" t="s">
        <v>6335</v>
      </c>
      <c r="J25928" s="119" t="s">
        <v>222</v>
      </c>
      <c r="K25928" s="1">
        <v>46255.758941458334</v>
      </c>
      <c r="L25928">
        <v>3</v>
      </c>
      <c r="M25928">
        <v>1</v>
      </c>
      <c r="N25928">
        <v>2</v>
      </c>
      <c r="O25928">
        <v>0</v>
      </c>
      <c r="P25928" s="119" t="s">
        <v>20254</v>
      </c>
    </row>
    <row r="25929" spans="1:16" x14ac:dyDescent="0.25">
      <c r="A25929">
        <v>91355</v>
      </c>
      <c r="B25929" s="119" t="s">
        <v>18103</v>
      </c>
      <c r="C25929">
        <v>25</v>
      </c>
      <c r="E25929">
        <v>4140</v>
      </c>
      <c r="F25929">
        <v>745</v>
      </c>
      <c r="G25929">
        <v>871</v>
      </c>
      <c r="H25929">
        <v>1675</v>
      </c>
      <c r="I25929" s="119" t="s">
        <v>16</v>
      </c>
      <c r="J25929" s="119" t="s">
        <v>22</v>
      </c>
      <c r="K25929" s="1">
        <v>46255.758941458334</v>
      </c>
      <c r="L25929">
        <v>1</v>
      </c>
      <c r="M25929">
        <v>0</v>
      </c>
      <c r="N25929">
        <v>0</v>
      </c>
      <c r="O25929">
        <v>0</v>
      </c>
      <c r="P25929" s="119" t="s">
        <v>20254</v>
      </c>
    </row>
    <row r="25930" spans="1:16" x14ac:dyDescent="0.25">
      <c r="A25930">
        <v>91361</v>
      </c>
      <c r="B25930" s="119" t="s">
        <v>18104</v>
      </c>
      <c r="C25930">
        <v>0</v>
      </c>
      <c r="E25930">
        <v>28</v>
      </c>
      <c r="F25930">
        <v>276802</v>
      </c>
      <c r="G25930">
        <v>32</v>
      </c>
      <c r="H25930">
        <v>649998</v>
      </c>
      <c r="I25930" s="119" t="s">
        <v>6335</v>
      </c>
      <c r="J25930" s="119" t="s">
        <v>222</v>
      </c>
      <c r="K25930" s="1">
        <v>46255.758941458334</v>
      </c>
      <c r="L25930">
        <v>1</v>
      </c>
      <c r="M25930">
        <v>0</v>
      </c>
      <c r="N25930">
        <v>1</v>
      </c>
      <c r="O25930">
        <v>0</v>
      </c>
      <c r="P25930" s="119" t="s">
        <v>20254</v>
      </c>
    </row>
    <row r="25931" spans="1:16" x14ac:dyDescent="0.25">
      <c r="A25931">
        <v>91364</v>
      </c>
      <c r="B25931" s="119" t="s">
        <v>18105</v>
      </c>
      <c r="C25931">
        <v>0</v>
      </c>
      <c r="E25931">
        <v>41</v>
      </c>
      <c r="F25931">
        <v>430212</v>
      </c>
      <c r="G25931">
        <v>46</v>
      </c>
      <c r="H25931">
        <v>606961</v>
      </c>
      <c r="I25931" s="119" t="s">
        <v>16</v>
      </c>
      <c r="J25931" s="119" t="s">
        <v>222</v>
      </c>
      <c r="K25931" s="1">
        <v>46255.758941458334</v>
      </c>
      <c r="L25931">
        <v>3</v>
      </c>
      <c r="M25931">
        <v>5</v>
      </c>
      <c r="N25931">
        <v>1</v>
      </c>
      <c r="O25931">
        <v>2</v>
      </c>
      <c r="P25931" s="119" t="s">
        <v>20254</v>
      </c>
    </row>
    <row r="25932" spans="1:16" x14ac:dyDescent="0.25">
      <c r="A25932">
        <v>91365</v>
      </c>
      <c r="B25932" s="119" t="s">
        <v>18106</v>
      </c>
      <c r="C25932">
        <v>0</v>
      </c>
      <c r="E25932">
        <v>38</v>
      </c>
      <c r="F25932">
        <v>140410</v>
      </c>
      <c r="G25932">
        <v>59</v>
      </c>
      <c r="H25932">
        <v>198898</v>
      </c>
      <c r="I25932" s="119" t="s">
        <v>16</v>
      </c>
      <c r="J25932" s="119" t="s">
        <v>222</v>
      </c>
      <c r="K25932" s="1">
        <v>46255.758941458334</v>
      </c>
      <c r="L25932">
        <v>6</v>
      </c>
      <c r="M25932">
        <v>6</v>
      </c>
      <c r="N25932">
        <v>1</v>
      </c>
      <c r="O25932">
        <v>0</v>
      </c>
      <c r="P25932" s="119" t="s">
        <v>20254</v>
      </c>
    </row>
    <row r="25933" spans="1:16" x14ac:dyDescent="0.25">
      <c r="A25933">
        <v>91367</v>
      </c>
      <c r="B25933" s="119" t="s">
        <v>18107</v>
      </c>
      <c r="C25933">
        <v>0</v>
      </c>
      <c r="E25933">
        <v>66</v>
      </c>
      <c r="F25933">
        <v>350002</v>
      </c>
      <c r="G25933">
        <v>21</v>
      </c>
      <c r="H25933">
        <v>589577</v>
      </c>
      <c r="I25933" s="119" t="s">
        <v>16</v>
      </c>
      <c r="J25933" s="119" t="s">
        <v>222</v>
      </c>
      <c r="K25933" s="1">
        <v>46255.758941458334</v>
      </c>
      <c r="L25933">
        <v>13</v>
      </c>
      <c r="M25933">
        <v>3</v>
      </c>
      <c r="N25933">
        <v>2</v>
      </c>
      <c r="O25933">
        <v>1</v>
      </c>
      <c r="P25933" s="119" t="s">
        <v>20254</v>
      </c>
    </row>
    <row r="25934" spans="1:16" x14ac:dyDescent="0.25">
      <c r="A25934">
        <v>91617</v>
      </c>
      <c r="B25934" s="119" t="s">
        <v>18108</v>
      </c>
      <c r="C25934">
        <v>0</v>
      </c>
      <c r="E25934">
        <v>95</v>
      </c>
      <c r="F25934">
        <v>61055</v>
      </c>
      <c r="G25934">
        <v>371</v>
      </c>
      <c r="H25934">
        <v>107500</v>
      </c>
      <c r="I25934" s="119" t="s">
        <v>16</v>
      </c>
      <c r="J25934" s="119" t="s">
        <v>222</v>
      </c>
      <c r="K25934" s="1">
        <v>46255.758941458334</v>
      </c>
      <c r="L25934">
        <v>7</v>
      </c>
      <c r="M25934">
        <v>21</v>
      </c>
      <c r="N25934">
        <v>2</v>
      </c>
      <c r="O25934">
        <v>5</v>
      </c>
      <c r="P25934" s="119" t="s">
        <v>20254</v>
      </c>
    </row>
    <row r="25935" spans="1:16" x14ac:dyDescent="0.25">
      <c r="A25935">
        <v>91621</v>
      </c>
      <c r="B25935" s="119" t="s">
        <v>18109</v>
      </c>
      <c r="C25935">
        <v>0</v>
      </c>
      <c r="E25935">
        <v>75</v>
      </c>
      <c r="F25935">
        <v>26701</v>
      </c>
      <c r="G25935">
        <v>857</v>
      </c>
      <c r="H25935">
        <v>29272</v>
      </c>
      <c r="I25935" s="119" t="s">
        <v>16</v>
      </c>
      <c r="J25935" s="119" t="s">
        <v>222</v>
      </c>
      <c r="K25935" s="1">
        <v>46255.758941458334</v>
      </c>
      <c r="L25935">
        <v>3</v>
      </c>
      <c r="M25935">
        <v>26</v>
      </c>
      <c r="N25935">
        <v>1</v>
      </c>
      <c r="O25935">
        <v>7</v>
      </c>
      <c r="P25935" s="119" t="s">
        <v>20254</v>
      </c>
    </row>
    <row r="25936" spans="1:16" x14ac:dyDescent="0.25">
      <c r="A25936">
        <v>91629</v>
      </c>
      <c r="B25936" s="119" t="s">
        <v>18110</v>
      </c>
      <c r="C25936">
        <v>0</v>
      </c>
      <c r="E25936">
        <v>256</v>
      </c>
      <c r="F25936">
        <v>22402</v>
      </c>
      <c r="G25936">
        <v>676</v>
      </c>
      <c r="H25936">
        <v>26600</v>
      </c>
      <c r="I25936" s="119" t="s">
        <v>16</v>
      </c>
      <c r="J25936" s="119" t="s">
        <v>222</v>
      </c>
      <c r="K25936" s="1">
        <v>46255.758941458334</v>
      </c>
      <c r="L25936">
        <v>5</v>
      </c>
      <c r="M25936">
        <v>23</v>
      </c>
      <c r="N25936">
        <v>1</v>
      </c>
      <c r="O25936">
        <v>7</v>
      </c>
      <c r="P25936" s="119" t="s">
        <v>20254</v>
      </c>
    </row>
    <row r="25937" spans="1:16" x14ac:dyDescent="0.25">
      <c r="A25937">
        <v>91630</v>
      </c>
      <c r="B25937" s="119" t="s">
        <v>18111</v>
      </c>
      <c r="C25937">
        <v>0</v>
      </c>
      <c r="E25937">
        <v>212</v>
      </c>
      <c r="F25937">
        <v>27718</v>
      </c>
      <c r="G25937">
        <v>306</v>
      </c>
      <c r="H25937">
        <v>49400</v>
      </c>
      <c r="I25937" s="119" t="s">
        <v>16</v>
      </c>
      <c r="J25937" s="119" t="s">
        <v>222</v>
      </c>
      <c r="K25937" s="1">
        <v>46255.758941458334</v>
      </c>
      <c r="L25937">
        <v>1</v>
      </c>
      <c r="M25937">
        <v>24</v>
      </c>
      <c r="N25937">
        <v>0</v>
      </c>
      <c r="O25937">
        <v>5</v>
      </c>
      <c r="P25937" s="119" t="s">
        <v>20254</v>
      </c>
    </row>
    <row r="25938" spans="1:16" x14ac:dyDescent="0.25">
      <c r="A25938">
        <v>91642</v>
      </c>
      <c r="B25938" s="119" t="s">
        <v>18112</v>
      </c>
      <c r="C25938">
        <v>0</v>
      </c>
      <c r="E25938">
        <v>108</v>
      </c>
      <c r="F25938">
        <v>23934</v>
      </c>
      <c r="G25938">
        <v>955</v>
      </c>
      <c r="H25938">
        <v>29499</v>
      </c>
      <c r="I25938" s="119" t="s">
        <v>16</v>
      </c>
      <c r="J25938" s="119" t="s">
        <v>222</v>
      </c>
      <c r="K25938" s="1">
        <v>46255.758941458334</v>
      </c>
      <c r="L25938">
        <v>7</v>
      </c>
      <c r="M25938">
        <v>25</v>
      </c>
      <c r="N25938">
        <v>1</v>
      </c>
      <c r="O25938">
        <v>5</v>
      </c>
      <c r="P25938" s="119" t="s">
        <v>20254</v>
      </c>
    </row>
    <row r="25939" spans="1:16" x14ac:dyDescent="0.25">
      <c r="A25939">
        <v>91660</v>
      </c>
      <c r="B25939" s="119" t="s">
        <v>18113</v>
      </c>
      <c r="C25939">
        <v>0</v>
      </c>
      <c r="E25939">
        <v>109</v>
      </c>
      <c r="F25939">
        <v>131590</v>
      </c>
      <c r="G25939">
        <v>401</v>
      </c>
      <c r="H25939">
        <v>190500</v>
      </c>
      <c r="I25939" s="119" t="s">
        <v>16</v>
      </c>
      <c r="J25939" s="119" t="s">
        <v>222</v>
      </c>
      <c r="K25939" s="1">
        <v>46255.758941458334</v>
      </c>
      <c r="L25939">
        <v>4</v>
      </c>
      <c r="M25939">
        <v>28</v>
      </c>
      <c r="N25939">
        <v>1</v>
      </c>
      <c r="O25939">
        <v>6</v>
      </c>
      <c r="P25939" s="119" t="s">
        <v>20254</v>
      </c>
    </row>
    <row r="25940" spans="1:16" x14ac:dyDescent="0.25">
      <c r="A25940">
        <v>91682</v>
      </c>
      <c r="B25940" s="119" t="s">
        <v>18114</v>
      </c>
      <c r="C25940">
        <v>0</v>
      </c>
      <c r="E25940">
        <v>35</v>
      </c>
      <c r="F25940">
        <v>250142</v>
      </c>
      <c r="G25940">
        <v>42</v>
      </c>
      <c r="H25940">
        <v>402198</v>
      </c>
      <c r="I25940" s="119" t="s">
        <v>16</v>
      </c>
      <c r="J25940" s="119" t="s">
        <v>222</v>
      </c>
      <c r="K25940" s="1">
        <v>46255.758941458334</v>
      </c>
      <c r="L25940">
        <v>11</v>
      </c>
      <c r="M25940">
        <v>1</v>
      </c>
      <c r="N25940">
        <v>0</v>
      </c>
      <c r="O25940">
        <v>0</v>
      </c>
      <c r="P25940" s="119" t="s">
        <v>20254</v>
      </c>
    </row>
    <row r="25941" spans="1:16" x14ac:dyDescent="0.25">
      <c r="A25941">
        <v>91692</v>
      </c>
      <c r="B25941" s="119" t="s">
        <v>18115</v>
      </c>
      <c r="C25941">
        <v>0</v>
      </c>
      <c r="E25941">
        <v>14525</v>
      </c>
      <c r="F25941">
        <v>291</v>
      </c>
      <c r="G25941">
        <v>59039</v>
      </c>
      <c r="H25941">
        <v>303</v>
      </c>
      <c r="I25941" s="119" t="s">
        <v>3582</v>
      </c>
      <c r="J25941" s="119" t="s">
        <v>222</v>
      </c>
      <c r="K25941" s="1">
        <v>46255.758941458334</v>
      </c>
      <c r="L25941">
        <v>4823</v>
      </c>
      <c r="M25941">
        <v>3714</v>
      </c>
      <c r="N25941">
        <v>1082</v>
      </c>
      <c r="O25941">
        <v>537</v>
      </c>
      <c r="P25941" s="119" t="s">
        <v>20254</v>
      </c>
    </row>
    <row r="25942" spans="1:16" x14ac:dyDescent="0.25">
      <c r="A25942">
        <v>91699</v>
      </c>
      <c r="B25942" s="119" t="s">
        <v>18116</v>
      </c>
      <c r="C25942">
        <v>0</v>
      </c>
      <c r="E25942">
        <v>29917</v>
      </c>
      <c r="F25942">
        <v>369</v>
      </c>
      <c r="G25942">
        <v>95452</v>
      </c>
      <c r="H25942">
        <v>406</v>
      </c>
      <c r="I25942" s="119" t="s">
        <v>3582</v>
      </c>
      <c r="J25942" s="119" t="s">
        <v>222</v>
      </c>
      <c r="K25942" s="1">
        <v>46255.758941458334</v>
      </c>
      <c r="L25942">
        <v>5448</v>
      </c>
      <c r="M25942">
        <v>4011</v>
      </c>
      <c r="N25942">
        <v>792</v>
      </c>
      <c r="O25942">
        <v>1055</v>
      </c>
      <c r="P25942" s="119" t="s">
        <v>20254</v>
      </c>
    </row>
    <row r="25943" spans="1:16" x14ac:dyDescent="0.25">
      <c r="A25943">
        <v>91701</v>
      </c>
      <c r="B25943" s="119" t="s">
        <v>18117</v>
      </c>
      <c r="C25943">
        <v>0</v>
      </c>
      <c r="E25943">
        <v>4302</v>
      </c>
      <c r="F25943">
        <v>1977</v>
      </c>
      <c r="G25943">
        <v>18160</v>
      </c>
      <c r="H25943">
        <v>2624</v>
      </c>
      <c r="I25943" s="119" t="s">
        <v>3582</v>
      </c>
      <c r="J25943" s="119" t="s">
        <v>13431</v>
      </c>
      <c r="K25943" s="1">
        <v>46255.758941458334</v>
      </c>
      <c r="L25943">
        <v>1164</v>
      </c>
      <c r="M25943">
        <v>1277</v>
      </c>
      <c r="N25943">
        <v>112</v>
      </c>
      <c r="O25943">
        <v>311</v>
      </c>
      <c r="P25943" s="119" t="s">
        <v>20254</v>
      </c>
    </row>
    <row r="25944" spans="1:16" x14ac:dyDescent="0.25">
      <c r="A25944">
        <v>91710</v>
      </c>
      <c r="B25944" s="119" t="s">
        <v>18118</v>
      </c>
      <c r="C25944">
        <v>0</v>
      </c>
      <c r="E25944">
        <v>28</v>
      </c>
      <c r="F25944">
        <v>180300</v>
      </c>
      <c r="G25944">
        <v>54</v>
      </c>
      <c r="H25944">
        <v>283800</v>
      </c>
      <c r="I25944" s="119" t="s">
        <v>16</v>
      </c>
      <c r="J25944" s="119" t="s">
        <v>222</v>
      </c>
      <c r="K25944" s="1">
        <v>46255.758941458334</v>
      </c>
      <c r="L25944">
        <v>6</v>
      </c>
      <c r="M25944">
        <v>1</v>
      </c>
      <c r="N25944">
        <v>1</v>
      </c>
      <c r="O25944">
        <v>0</v>
      </c>
      <c r="P25944" s="119" t="s">
        <v>20254</v>
      </c>
    </row>
    <row r="25945" spans="1:16" x14ac:dyDescent="0.25">
      <c r="A25945">
        <v>91715</v>
      </c>
      <c r="B25945" s="119" t="s">
        <v>18119</v>
      </c>
      <c r="C25945">
        <v>0</v>
      </c>
      <c r="E25945">
        <v>25640</v>
      </c>
      <c r="F25945">
        <v>2505</v>
      </c>
      <c r="G25945">
        <v>68108</v>
      </c>
      <c r="H25945">
        <v>2850</v>
      </c>
      <c r="I25945" s="119" t="s">
        <v>3582</v>
      </c>
      <c r="J25945" s="119" t="s">
        <v>13431</v>
      </c>
      <c r="K25945" s="1">
        <v>46255.758941458334</v>
      </c>
      <c r="L25945">
        <v>4745</v>
      </c>
      <c r="M25945">
        <v>26733</v>
      </c>
      <c r="N25945">
        <v>857</v>
      </c>
      <c r="O25945">
        <v>6801</v>
      </c>
      <c r="P25945" s="119" t="s">
        <v>20254</v>
      </c>
    </row>
    <row r="25946" spans="1:16" x14ac:dyDescent="0.25">
      <c r="A25946">
        <v>91717</v>
      </c>
      <c r="B25946" s="119" t="s">
        <v>18120</v>
      </c>
      <c r="C25946">
        <v>0</v>
      </c>
      <c r="E25946">
        <v>37</v>
      </c>
      <c r="F25946">
        <v>190319</v>
      </c>
      <c r="G25946">
        <v>38</v>
      </c>
      <c r="H25946">
        <v>359600</v>
      </c>
      <c r="I25946" s="119" t="s">
        <v>16</v>
      </c>
      <c r="J25946" s="119" t="s">
        <v>222</v>
      </c>
      <c r="K25946" s="1">
        <v>46255.758941458334</v>
      </c>
      <c r="L25946">
        <v>14</v>
      </c>
      <c r="M25946">
        <v>2</v>
      </c>
      <c r="N25946">
        <v>2</v>
      </c>
      <c r="O25946">
        <v>0</v>
      </c>
      <c r="P25946" s="119" t="s">
        <v>20254</v>
      </c>
    </row>
    <row r="25947" spans="1:16" x14ac:dyDescent="0.25">
      <c r="A25947">
        <v>91720</v>
      </c>
      <c r="B25947" s="119" t="s">
        <v>18121</v>
      </c>
      <c r="C25947">
        <v>0</v>
      </c>
      <c r="E25947">
        <v>29</v>
      </c>
      <c r="F25947">
        <v>163639</v>
      </c>
      <c r="G25947">
        <v>67</v>
      </c>
      <c r="H25947">
        <v>249900</v>
      </c>
      <c r="I25947" s="119" t="s">
        <v>16</v>
      </c>
      <c r="J25947" s="119" t="s">
        <v>222</v>
      </c>
      <c r="K25947" s="1">
        <v>46255.758941458334</v>
      </c>
      <c r="L25947">
        <v>5</v>
      </c>
      <c r="M25947">
        <v>6</v>
      </c>
      <c r="N25947">
        <v>1</v>
      </c>
      <c r="O25947">
        <v>1</v>
      </c>
      <c r="P25947" s="119" t="s">
        <v>20254</v>
      </c>
    </row>
    <row r="25948" spans="1:16" x14ac:dyDescent="0.25">
      <c r="A25948">
        <v>91731</v>
      </c>
      <c r="B25948" s="119" t="s">
        <v>18122</v>
      </c>
      <c r="C25948">
        <v>0</v>
      </c>
      <c r="E25948">
        <v>9224</v>
      </c>
      <c r="F25948">
        <v>1048</v>
      </c>
      <c r="G25948">
        <v>10324</v>
      </c>
      <c r="H25948">
        <v>1395</v>
      </c>
      <c r="I25948" s="119" t="s">
        <v>3582</v>
      </c>
      <c r="J25948" s="119" t="s">
        <v>222</v>
      </c>
      <c r="K25948" s="1">
        <v>46255.758941458334</v>
      </c>
      <c r="L25948">
        <v>2410</v>
      </c>
      <c r="M25948">
        <v>1157</v>
      </c>
      <c r="N25948">
        <v>1249</v>
      </c>
      <c r="O25948">
        <v>308</v>
      </c>
      <c r="P25948" s="119" t="s">
        <v>20254</v>
      </c>
    </row>
    <row r="25949" spans="1:16" x14ac:dyDescent="0.25">
      <c r="A25949">
        <v>91738</v>
      </c>
      <c r="B25949" s="119" t="s">
        <v>18123</v>
      </c>
      <c r="C25949">
        <v>0</v>
      </c>
      <c r="E25949">
        <v>31</v>
      </c>
      <c r="F25949">
        <v>128166</v>
      </c>
      <c r="G25949">
        <v>43</v>
      </c>
      <c r="H25949">
        <v>248787</v>
      </c>
      <c r="I25949" s="119" t="s">
        <v>16</v>
      </c>
      <c r="J25949" s="119" t="s">
        <v>222</v>
      </c>
      <c r="K25949" s="1">
        <v>46255.758941458334</v>
      </c>
      <c r="L25949">
        <v>4</v>
      </c>
      <c r="M25949">
        <v>1</v>
      </c>
      <c r="N25949">
        <v>0</v>
      </c>
      <c r="O25949">
        <v>1</v>
      </c>
      <c r="P25949" s="119" t="s">
        <v>20254</v>
      </c>
    </row>
    <row r="25950" spans="1:16" x14ac:dyDescent="0.25">
      <c r="A25950">
        <v>91751</v>
      </c>
      <c r="B25950" s="119" t="s">
        <v>18124</v>
      </c>
      <c r="C25950">
        <v>0</v>
      </c>
      <c r="E25950">
        <v>71540</v>
      </c>
      <c r="F25950">
        <v>1360</v>
      </c>
      <c r="G25950">
        <v>21210</v>
      </c>
      <c r="H25950">
        <v>1887</v>
      </c>
      <c r="I25950" s="119" t="s">
        <v>3582</v>
      </c>
      <c r="J25950" s="119" t="s">
        <v>222</v>
      </c>
      <c r="K25950" s="1">
        <v>46255.758941458334</v>
      </c>
      <c r="L25950">
        <v>16396</v>
      </c>
      <c r="M25950">
        <v>8951</v>
      </c>
      <c r="N25950">
        <v>3135</v>
      </c>
      <c r="O25950">
        <v>2460</v>
      </c>
      <c r="P25950" s="119" t="s">
        <v>20254</v>
      </c>
    </row>
    <row r="25951" spans="1:16" x14ac:dyDescent="0.25">
      <c r="A25951">
        <v>91752</v>
      </c>
      <c r="B25951" s="119" t="s">
        <v>18125</v>
      </c>
      <c r="C25951">
        <v>0</v>
      </c>
      <c r="E25951">
        <v>22</v>
      </c>
      <c r="F25951">
        <v>155116</v>
      </c>
      <c r="G25951">
        <v>72</v>
      </c>
      <c r="H25951">
        <v>219900</v>
      </c>
      <c r="I25951" s="119" t="s">
        <v>16</v>
      </c>
      <c r="J25951" s="119" t="s">
        <v>222</v>
      </c>
      <c r="K25951" s="1">
        <v>46255.758941458334</v>
      </c>
      <c r="L25951">
        <v>3</v>
      </c>
      <c r="M25951">
        <v>2</v>
      </c>
      <c r="N25951">
        <v>0</v>
      </c>
      <c r="O25951">
        <v>1</v>
      </c>
      <c r="P25951" s="119" t="s">
        <v>20254</v>
      </c>
    </row>
    <row r="25952" spans="1:16" x14ac:dyDescent="0.25">
      <c r="A25952">
        <v>91757</v>
      </c>
      <c r="B25952" s="119" t="s">
        <v>18126</v>
      </c>
      <c r="C25952">
        <v>0</v>
      </c>
      <c r="E25952">
        <v>22</v>
      </c>
      <c r="F25952">
        <v>130863</v>
      </c>
      <c r="G25952">
        <v>80</v>
      </c>
      <c r="H25952">
        <v>239900</v>
      </c>
      <c r="I25952" s="119" t="s">
        <v>16</v>
      </c>
      <c r="J25952" s="119" t="s">
        <v>222</v>
      </c>
      <c r="K25952" s="1">
        <v>46255.758941458334</v>
      </c>
      <c r="L25952">
        <v>7</v>
      </c>
      <c r="M25952">
        <v>3</v>
      </c>
      <c r="N25952">
        <v>0</v>
      </c>
      <c r="O25952">
        <v>2</v>
      </c>
      <c r="P25952" s="119" t="s">
        <v>20254</v>
      </c>
    </row>
    <row r="25953" spans="1:16" x14ac:dyDescent="0.25">
      <c r="A25953">
        <v>91764</v>
      </c>
      <c r="B25953" s="119" t="s">
        <v>18127</v>
      </c>
      <c r="C25953">
        <v>0</v>
      </c>
      <c r="E25953">
        <v>57</v>
      </c>
      <c r="F25953">
        <v>319955</v>
      </c>
      <c r="G25953">
        <v>42</v>
      </c>
      <c r="H25953">
        <v>559892</v>
      </c>
      <c r="I25953" s="119" t="s">
        <v>16</v>
      </c>
      <c r="J25953" s="119" t="s">
        <v>222</v>
      </c>
      <c r="K25953" s="1">
        <v>46255.758941458334</v>
      </c>
      <c r="L25953">
        <v>15</v>
      </c>
      <c r="M25953">
        <v>3</v>
      </c>
      <c r="N25953">
        <v>1</v>
      </c>
      <c r="O25953">
        <v>2</v>
      </c>
      <c r="P25953" s="119" t="s">
        <v>20254</v>
      </c>
    </row>
    <row r="25954" spans="1:16" x14ac:dyDescent="0.25">
      <c r="A25954">
        <v>91767</v>
      </c>
      <c r="B25954" s="119" t="s">
        <v>18128</v>
      </c>
      <c r="C25954">
        <v>0</v>
      </c>
      <c r="E25954">
        <v>29</v>
      </c>
      <c r="F25954">
        <v>132505</v>
      </c>
      <c r="G25954">
        <v>56</v>
      </c>
      <c r="H25954">
        <v>194300</v>
      </c>
      <c r="I25954" s="119" t="s">
        <v>16</v>
      </c>
      <c r="J25954" s="119" t="s">
        <v>222</v>
      </c>
      <c r="K25954" s="1">
        <v>46255.758941458334</v>
      </c>
      <c r="L25954">
        <v>6</v>
      </c>
      <c r="M25954">
        <v>3</v>
      </c>
      <c r="N25954">
        <v>2</v>
      </c>
      <c r="O25954">
        <v>2</v>
      </c>
      <c r="P25954" s="119" t="s">
        <v>20254</v>
      </c>
    </row>
    <row r="25955" spans="1:16" x14ac:dyDescent="0.25">
      <c r="A25955">
        <v>91768</v>
      </c>
      <c r="B25955" s="119" t="s">
        <v>18129</v>
      </c>
      <c r="C25955">
        <v>0</v>
      </c>
      <c r="E25955">
        <v>608</v>
      </c>
      <c r="F25955">
        <v>59</v>
      </c>
      <c r="G25955">
        <v>89759</v>
      </c>
      <c r="H25955">
        <v>72</v>
      </c>
      <c r="I25955" s="119" t="s">
        <v>3582</v>
      </c>
      <c r="J25955" s="119" t="s">
        <v>222</v>
      </c>
      <c r="K25955" s="1">
        <v>46255.758941458334</v>
      </c>
      <c r="L25955">
        <v>2300</v>
      </c>
      <c r="M25955">
        <v>1612</v>
      </c>
      <c r="N25955">
        <v>1887</v>
      </c>
      <c r="O25955">
        <v>247</v>
      </c>
      <c r="P25955" s="119" t="s">
        <v>20254</v>
      </c>
    </row>
    <row r="25956" spans="1:16" x14ac:dyDescent="0.25">
      <c r="A25956">
        <v>91772</v>
      </c>
      <c r="B25956" s="119" t="s">
        <v>18130</v>
      </c>
      <c r="C25956">
        <v>0</v>
      </c>
      <c r="E25956">
        <v>40</v>
      </c>
      <c r="F25956">
        <v>186250</v>
      </c>
      <c r="G25956">
        <v>83</v>
      </c>
      <c r="H25956">
        <v>339900</v>
      </c>
      <c r="I25956" s="119" t="s">
        <v>16</v>
      </c>
      <c r="J25956" s="119" t="s">
        <v>222</v>
      </c>
      <c r="K25956" s="1">
        <v>46255.758941458334</v>
      </c>
      <c r="L25956">
        <v>7</v>
      </c>
      <c r="M25956">
        <v>2</v>
      </c>
      <c r="N25956">
        <v>1</v>
      </c>
      <c r="O25956">
        <v>0</v>
      </c>
      <c r="P25956" s="119" t="s">
        <v>20254</v>
      </c>
    </row>
    <row r="25957" spans="1:16" x14ac:dyDescent="0.25">
      <c r="A25957">
        <v>91774</v>
      </c>
      <c r="B25957" s="119" t="s">
        <v>18131</v>
      </c>
      <c r="C25957">
        <v>0</v>
      </c>
      <c r="E25957">
        <v>36</v>
      </c>
      <c r="F25957">
        <v>115209</v>
      </c>
      <c r="G25957">
        <v>56</v>
      </c>
      <c r="H25957">
        <v>189900</v>
      </c>
      <c r="I25957" s="119" t="s">
        <v>16</v>
      </c>
      <c r="J25957" s="119" t="s">
        <v>222</v>
      </c>
      <c r="K25957" s="1">
        <v>46255.758941458334</v>
      </c>
      <c r="L25957">
        <v>9</v>
      </c>
      <c r="M25957">
        <v>3</v>
      </c>
      <c r="N25957">
        <v>3</v>
      </c>
      <c r="O25957">
        <v>0</v>
      </c>
      <c r="P25957" s="119" t="s">
        <v>20254</v>
      </c>
    </row>
    <row r="25958" spans="1:16" x14ac:dyDescent="0.25">
      <c r="A25958">
        <v>91779</v>
      </c>
      <c r="B25958" s="119" t="s">
        <v>18132</v>
      </c>
      <c r="C25958">
        <v>0</v>
      </c>
      <c r="E25958">
        <v>185</v>
      </c>
      <c r="F25958">
        <v>30856</v>
      </c>
      <c r="G25958">
        <v>20</v>
      </c>
      <c r="H25958">
        <v>299999</v>
      </c>
      <c r="I25958" s="119" t="s">
        <v>1909</v>
      </c>
      <c r="J25958" s="119" t="s">
        <v>222</v>
      </c>
      <c r="K25958" s="1">
        <v>46255.758941458334</v>
      </c>
      <c r="L25958">
        <v>0</v>
      </c>
      <c r="M25958">
        <v>1</v>
      </c>
      <c r="N25958">
        <v>0</v>
      </c>
      <c r="O25958">
        <v>0</v>
      </c>
      <c r="P25958" s="119" t="s">
        <v>20254</v>
      </c>
    </row>
    <row r="25959" spans="1:16" x14ac:dyDescent="0.25">
      <c r="A25959">
        <v>91793</v>
      </c>
      <c r="B25959" s="119" t="s">
        <v>18133</v>
      </c>
      <c r="C25959">
        <v>0</v>
      </c>
      <c r="E25959">
        <v>4505</v>
      </c>
      <c r="F25959">
        <v>2350</v>
      </c>
      <c r="G25959">
        <v>38314</v>
      </c>
      <c r="H25959">
        <v>2800</v>
      </c>
      <c r="I25959" s="119" t="s">
        <v>3582</v>
      </c>
      <c r="J25959" s="119" t="s">
        <v>13431</v>
      </c>
      <c r="K25959" s="1">
        <v>46255.758941458334</v>
      </c>
      <c r="L25959">
        <v>1987</v>
      </c>
      <c r="M25959">
        <v>16964</v>
      </c>
      <c r="N25959">
        <v>536</v>
      </c>
      <c r="O25959">
        <v>4529</v>
      </c>
      <c r="P25959" s="119" t="s">
        <v>20254</v>
      </c>
    </row>
    <row r="25960" spans="1:16" x14ac:dyDescent="0.25">
      <c r="A25960">
        <v>91796</v>
      </c>
      <c r="B25960" s="119" t="s">
        <v>18134</v>
      </c>
      <c r="C25960">
        <v>0</v>
      </c>
      <c r="E25960">
        <v>5857</v>
      </c>
      <c r="F25960">
        <v>2058</v>
      </c>
      <c r="G25960">
        <v>13194</v>
      </c>
      <c r="H25960">
        <v>2500</v>
      </c>
      <c r="I25960" s="119" t="s">
        <v>3582</v>
      </c>
      <c r="J25960" s="119" t="s">
        <v>13431</v>
      </c>
      <c r="K25960" s="1">
        <v>46255.758941458334</v>
      </c>
      <c r="L25960">
        <v>180</v>
      </c>
      <c r="M25960">
        <v>646</v>
      </c>
      <c r="N25960">
        <v>34</v>
      </c>
      <c r="O25960">
        <v>172</v>
      </c>
      <c r="P25960" s="119" t="s">
        <v>20254</v>
      </c>
    </row>
    <row r="25961" spans="1:16" x14ac:dyDescent="0.25">
      <c r="A25961">
        <v>91807</v>
      </c>
      <c r="B25961" s="119" t="s">
        <v>18135</v>
      </c>
      <c r="C25961">
        <v>0</v>
      </c>
      <c r="E25961">
        <v>44</v>
      </c>
      <c r="F25961">
        <v>106975</v>
      </c>
      <c r="G25961">
        <v>62</v>
      </c>
      <c r="H25961">
        <v>219900</v>
      </c>
      <c r="I25961" s="119" t="s">
        <v>16</v>
      </c>
      <c r="J25961" s="119" t="s">
        <v>222</v>
      </c>
      <c r="K25961" s="1">
        <v>46255.758941458334</v>
      </c>
      <c r="L25961">
        <v>7</v>
      </c>
      <c r="M25961">
        <v>0</v>
      </c>
      <c r="N25961">
        <v>2</v>
      </c>
      <c r="O25961">
        <v>0</v>
      </c>
      <c r="P25961" s="119" t="s">
        <v>20254</v>
      </c>
    </row>
    <row r="25962" spans="1:16" x14ac:dyDescent="0.25">
      <c r="A25962">
        <v>91813</v>
      </c>
      <c r="B25962" s="119" t="s">
        <v>18136</v>
      </c>
      <c r="C25962">
        <v>0</v>
      </c>
      <c r="E25962">
        <v>32</v>
      </c>
      <c r="F25962">
        <v>131760</v>
      </c>
      <c r="G25962">
        <v>44</v>
      </c>
      <c r="H25962">
        <v>260800</v>
      </c>
      <c r="I25962" s="119" t="s">
        <v>16</v>
      </c>
      <c r="J25962" s="119" t="s">
        <v>222</v>
      </c>
      <c r="K25962" s="1">
        <v>46255.758941458334</v>
      </c>
      <c r="L25962">
        <v>12</v>
      </c>
      <c r="M25962">
        <v>3</v>
      </c>
      <c r="N25962">
        <v>0</v>
      </c>
      <c r="O25962">
        <v>1</v>
      </c>
      <c r="P25962" s="119" t="s">
        <v>20254</v>
      </c>
    </row>
    <row r="25963" spans="1:16" x14ac:dyDescent="0.25">
      <c r="A25963">
        <v>91820</v>
      </c>
      <c r="B25963" s="119" t="s">
        <v>18137</v>
      </c>
      <c r="C25963">
        <v>0</v>
      </c>
      <c r="E25963">
        <v>34</v>
      </c>
      <c r="F25963">
        <v>100064</v>
      </c>
      <c r="G25963">
        <v>65</v>
      </c>
      <c r="H25963">
        <v>249400</v>
      </c>
      <c r="I25963" s="119" t="s">
        <v>16</v>
      </c>
      <c r="J25963" s="119" t="s">
        <v>222</v>
      </c>
      <c r="K25963" s="1">
        <v>46255.758941458334</v>
      </c>
      <c r="L25963">
        <v>15</v>
      </c>
      <c r="M25963">
        <v>1</v>
      </c>
      <c r="N25963">
        <v>5</v>
      </c>
      <c r="O25963">
        <v>0</v>
      </c>
      <c r="P25963" s="119" t="s">
        <v>20254</v>
      </c>
    </row>
    <row r="25964" spans="1:16" x14ac:dyDescent="0.25">
      <c r="A25964">
        <v>91828</v>
      </c>
      <c r="B25964" s="119" t="s">
        <v>18138</v>
      </c>
      <c r="C25964">
        <v>0</v>
      </c>
      <c r="E25964">
        <v>40</v>
      </c>
      <c r="F25964">
        <v>233961</v>
      </c>
      <c r="G25964">
        <v>42</v>
      </c>
      <c r="H25964">
        <v>349966</v>
      </c>
      <c r="I25964" s="119" t="s">
        <v>16</v>
      </c>
      <c r="J25964" s="119" t="s">
        <v>222</v>
      </c>
      <c r="K25964" s="1">
        <v>46255.758941458334</v>
      </c>
      <c r="L25964">
        <v>8</v>
      </c>
      <c r="M25964">
        <v>2</v>
      </c>
      <c r="N25964">
        <v>1</v>
      </c>
      <c r="O25964">
        <v>2</v>
      </c>
      <c r="P25964" s="119" t="s">
        <v>20254</v>
      </c>
    </row>
    <row r="25965" spans="1:16" x14ac:dyDescent="0.25">
      <c r="A25965">
        <v>91842</v>
      </c>
      <c r="B25965" s="119" t="s">
        <v>18139</v>
      </c>
      <c r="C25965">
        <v>80</v>
      </c>
      <c r="E25965">
        <v>2680</v>
      </c>
      <c r="F25965">
        <v>2070</v>
      </c>
      <c r="G25965">
        <v>1361</v>
      </c>
      <c r="H25965">
        <v>3467</v>
      </c>
      <c r="I25965" s="119" t="s">
        <v>16</v>
      </c>
      <c r="J25965" s="119" t="s">
        <v>139</v>
      </c>
      <c r="K25965" s="1">
        <v>46255.758941458334</v>
      </c>
      <c r="L25965">
        <v>105</v>
      </c>
      <c r="M25965">
        <v>134</v>
      </c>
      <c r="N25965">
        <v>0</v>
      </c>
      <c r="O25965">
        <v>29</v>
      </c>
      <c r="P25965" s="119" t="s">
        <v>20254</v>
      </c>
    </row>
    <row r="25966" spans="1:16" x14ac:dyDescent="0.25">
      <c r="A25966">
        <v>91850</v>
      </c>
      <c r="B25966" s="119" t="s">
        <v>18140</v>
      </c>
      <c r="C25966">
        <v>0</v>
      </c>
      <c r="E25966">
        <v>0</v>
      </c>
      <c r="F25966">
        <v>0</v>
      </c>
      <c r="G25966">
        <v>140671</v>
      </c>
      <c r="H25966">
        <v>57</v>
      </c>
      <c r="I25966" s="119" t="s">
        <v>3582</v>
      </c>
      <c r="J25966" s="119" t="s">
        <v>222</v>
      </c>
      <c r="K25966" s="1">
        <v>46255.758941458334</v>
      </c>
      <c r="L25966">
        <v>0</v>
      </c>
      <c r="M25966">
        <v>6399</v>
      </c>
      <c r="N25966">
        <v>0</v>
      </c>
      <c r="O25966">
        <v>2853</v>
      </c>
      <c r="P25966" s="119" t="s">
        <v>20254</v>
      </c>
    </row>
    <row r="25967" spans="1:16" x14ac:dyDescent="0.25">
      <c r="A25967">
        <v>91861</v>
      </c>
      <c r="B25967" s="119" t="s">
        <v>18141</v>
      </c>
      <c r="C25967">
        <v>0</v>
      </c>
      <c r="E25967">
        <v>5305</v>
      </c>
      <c r="F25967">
        <v>330</v>
      </c>
      <c r="G25967">
        <v>3893</v>
      </c>
      <c r="H25967">
        <v>628</v>
      </c>
      <c r="I25967" s="119" t="s">
        <v>3582</v>
      </c>
      <c r="J25967" s="119" t="s">
        <v>17</v>
      </c>
      <c r="K25967" s="1">
        <v>46255.758941458334</v>
      </c>
      <c r="L25967">
        <v>272</v>
      </c>
      <c r="M25967">
        <v>25</v>
      </c>
      <c r="N25967">
        <v>255</v>
      </c>
      <c r="O25967">
        <v>0</v>
      </c>
      <c r="P25967" s="119" t="s">
        <v>20254</v>
      </c>
    </row>
    <row r="25968" spans="1:16" x14ac:dyDescent="0.25">
      <c r="A25968">
        <v>91869</v>
      </c>
      <c r="B25968" s="119" t="s">
        <v>18142</v>
      </c>
      <c r="C25968">
        <v>0</v>
      </c>
      <c r="E25968">
        <v>7132</v>
      </c>
      <c r="F25968">
        <v>2560</v>
      </c>
      <c r="G25968">
        <v>69835</v>
      </c>
      <c r="H25968">
        <v>2925</v>
      </c>
      <c r="I25968" s="119" t="s">
        <v>3582</v>
      </c>
      <c r="J25968" s="119" t="s">
        <v>13431</v>
      </c>
      <c r="K25968" s="1">
        <v>46255.758941458334</v>
      </c>
      <c r="L25968">
        <v>2160</v>
      </c>
      <c r="M25968">
        <v>17536</v>
      </c>
      <c r="N25968">
        <v>272</v>
      </c>
      <c r="O25968">
        <v>3915</v>
      </c>
      <c r="P25968" s="119" t="s">
        <v>20254</v>
      </c>
    </row>
    <row r="25969" spans="1:16" x14ac:dyDescent="0.25">
      <c r="A25969">
        <v>91871</v>
      </c>
      <c r="B25969" s="119" t="s">
        <v>18143</v>
      </c>
      <c r="C25969">
        <v>0</v>
      </c>
      <c r="E25969">
        <v>57</v>
      </c>
      <c r="F25969">
        <v>226370</v>
      </c>
      <c r="G25969">
        <v>27</v>
      </c>
      <c r="H25969">
        <v>449997</v>
      </c>
      <c r="I25969" s="119" t="s">
        <v>16</v>
      </c>
      <c r="J25969" s="119" t="s">
        <v>222</v>
      </c>
      <c r="K25969" s="1">
        <v>46255.758941458334</v>
      </c>
      <c r="L25969">
        <v>12</v>
      </c>
      <c r="M25969">
        <v>4</v>
      </c>
      <c r="N25969">
        <v>5</v>
      </c>
      <c r="O25969">
        <v>1</v>
      </c>
      <c r="P25969" s="119" t="s">
        <v>20254</v>
      </c>
    </row>
    <row r="25970" spans="1:16" x14ac:dyDescent="0.25">
      <c r="A25970">
        <v>91897</v>
      </c>
      <c r="B25970" s="119" t="s">
        <v>18144</v>
      </c>
      <c r="C25970">
        <v>80</v>
      </c>
      <c r="E25970">
        <v>21</v>
      </c>
      <c r="F25970">
        <v>3920022</v>
      </c>
      <c r="G25970">
        <v>13</v>
      </c>
      <c r="H25970">
        <v>10459989</v>
      </c>
      <c r="I25970" s="119" t="s">
        <v>7033</v>
      </c>
      <c r="J25970" s="119" t="s">
        <v>24</v>
      </c>
      <c r="K25970" s="1">
        <v>46255.758941458334</v>
      </c>
      <c r="L25970">
        <v>6</v>
      </c>
      <c r="M25970">
        <v>1</v>
      </c>
      <c r="N25970">
        <v>0</v>
      </c>
      <c r="O25970">
        <v>0</v>
      </c>
      <c r="P25970" s="119" t="s">
        <v>20254</v>
      </c>
    </row>
    <row r="25971" spans="1:16" x14ac:dyDescent="0.25">
      <c r="A25971">
        <v>91903</v>
      </c>
      <c r="B25971" s="119" t="s">
        <v>18145</v>
      </c>
      <c r="C25971">
        <v>80</v>
      </c>
      <c r="E25971">
        <v>45</v>
      </c>
      <c r="F25971">
        <v>80007</v>
      </c>
      <c r="G25971">
        <v>122</v>
      </c>
      <c r="H25971">
        <v>113009</v>
      </c>
      <c r="I25971" s="119" t="s">
        <v>4726</v>
      </c>
      <c r="J25971" s="119" t="s">
        <v>24</v>
      </c>
      <c r="K25971" s="1">
        <v>46255.758941458334</v>
      </c>
      <c r="L25971">
        <v>12</v>
      </c>
      <c r="M25971">
        <v>13</v>
      </c>
      <c r="N25971">
        <v>2</v>
      </c>
      <c r="O25971">
        <v>3</v>
      </c>
      <c r="P25971" s="119" t="s">
        <v>20254</v>
      </c>
    </row>
    <row r="25972" spans="1:16" x14ac:dyDescent="0.25">
      <c r="A25972">
        <v>91910</v>
      </c>
      <c r="B25972" s="119" t="s">
        <v>18146</v>
      </c>
      <c r="C25972">
        <v>0</v>
      </c>
      <c r="E25972">
        <v>68</v>
      </c>
      <c r="F25972">
        <v>310960</v>
      </c>
      <c r="G25972">
        <v>29</v>
      </c>
      <c r="H25972">
        <v>599997</v>
      </c>
      <c r="I25972" s="119" t="s">
        <v>1909</v>
      </c>
      <c r="J25972" s="119" t="s">
        <v>24</v>
      </c>
      <c r="K25972" s="1">
        <v>46255.758941458334</v>
      </c>
      <c r="L25972">
        <v>8</v>
      </c>
      <c r="M25972">
        <v>3</v>
      </c>
      <c r="N25972">
        <v>1</v>
      </c>
      <c r="O25972">
        <v>0</v>
      </c>
      <c r="P25972" s="119" t="s">
        <v>20254</v>
      </c>
    </row>
    <row r="25973" spans="1:16" x14ac:dyDescent="0.25">
      <c r="A25973">
        <v>91917</v>
      </c>
      <c r="B25973" s="119" t="s">
        <v>18147</v>
      </c>
      <c r="C25973">
        <v>80</v>
      </c>
      <c r="E25973">
        <v>5380</v>
      </c>
      <c r="F25973">
        <v>6230</v>
      </c>
      <c r="G25973">
        <v>1910</v>
      </c>
      <c r="H25973">
        <v>9499</v>
      </c>
      <c r="I25973" s="119" t="s">
        <v>16</v>
      </c>
      <c r="J25973" s="119" t="s">
        <v>139</v>
      </c>
      <c r="K25973" s="1">
        <v>46255.758941458334</v>
      </c>
      <c r="L25973">
        <v>313</v>
      </c>
      <c r="M25973">
        <v>207</v>
      </c>
      <c r="N25973">
        <v>8</v>
      </c>
      <c r="O25973">
        <v>37</v>
      </c>
      <c r="P25973" s="119" t="s">
        <v>20254</v>
      </c>
    </row>
    <row r="25974" spans="1:16" x14ac:dyDescent="0.25">
      <c r="A25974">
        <v>91918</v>
      </c>
      <c r="B25974" s="119" t="s">
        <v>18148</v>
      </c>
      <c r="C25974">
        <v>0</v>
      </c>
      <c r="E25974">
        <v>173</v>
      </c>
      <c r="F25974">
        <v>264555</v>
      </c>
      <c r="G25974">
        <v>27</v>
      </c>
      <c r="H25974">
        <v>556964</v>
      </c>
      <c r="I25974" s="119" t="s">
        <v>6335</v>
      </c>
      <c r="J25974" s="119" t="s">
        <v>139</v>
      </c>
      <c r="K25974" s="1">
        <v>46255.758941458334</v>
      </c>
      <c r="L25974">
        <v>7</v>
      </c>
      <c r="M25974">
        <v>2</v>
      </c>
      <c r="N25974">
        <v>1</v>
      </c>
      <c r="O25974">
        <v>0</v>
      </c>
      <c r="P25974" s="119" t="s">
        <v>20254</v>
      </c>
    </row>
    <row r="25975" spans="1:16" x14ac:dyDescent="0.25">
      <c r="A25975">
        <v>91923</v>
      </c>
      <c r="B25975" s="119" t="s">
        <v>18144</v>
      </c>
      <c r="C25975">
        <v>80</v>
      </c>
      <c r="E25975">
        <v>25</v>
      </c>
      <c r="F25975">
        <v>3664308</v>
      </c>
      <c r="G25975">
        <v>3</v>
      </c>
      <c r="H25975">
        <v>9990000</v>
      </c>
      <c r="I25975" s="119" t="s">
        <v>7033</v>
      </c>
      <c r="J25975" s="119" t="s">
        <v>24</v>
      </c>
      <c r="K25975" s="1">
        <v>46255.758941458334</v>
      </c>
      <c r="L25975">
        <v>7</v>
      </c>
      <c r="M25975">
        <v>3</v>
      </c>
      <c r="N25975">
        <v>2</v>
      </c>
      <c r="O25975">
        <v>0</v>
      </c>
      <c r="P25975" s="119" t="s">
        <v>20254</v>
      </c>
    </row>
    <row r="25976" spans="1:16" x14ac:dyDescent="0.25">
      <c r="A25976">
        <v>91924</v>
      </c>
      <c r="B25976" s="119" t="s">
        <v>18149</v>
      </c>
      <c r="C25976">
        <v>0</v>
      </c>
      <c r="E25976">
        <v>102</v>
      </c>
      <c r="F25976">
        <v>2000601</v>
      </c>
      <c r="G25976">
        <v>79</v>
      </c>
      <c r="H25976">
        <v>3349999</v>
      </c>
      <c r="I25976" s="119" t="s">
        <v>1909</v>
      </c>
      <c r="J25976" s="119" t="s">
        <v>24</v>
      </c>
      <c r="K25976" s="1">
        <v>46255.758941458334</v>
      </c>
      <c r="L25976">
        <v>171</v>
      </c>
      <c r="M25976">
        <v>81</v>
      </c>
      <c r="N25976">
        <v>29</v>
      </c>
      <c r="O25976">
        <v>18</v>
      </c>
      <c r="P25976" s="119" t="s">
        <v>20254</v>
      </c>
    </row>
    <row r="25977" spans="1:16" x14ac:dyDescent="0.25">
      <c r="A25977">
        <v>91925</v>
      </c>
      <c r="B25977" s="119" t="s">
        <v>18150</v>
      </c>
      <c r="C25977">
        <v>80</v>
      </c>
      <c r="E25977">
        <v>46</v>
      </c>
      <c r="F25977">
        <v>86693</v>
      </c>
      <c r="G25977">
        <v>70</v>
      </c>
      <c r="H25977">
        <v>139885</v>
      </c>
      <c r="I25977" s="119" t="s">
        <v>4726</v>
      </c>
      <c r="J25977" s="119" t="s">
        <v>24</v>
      </c>
      <c r="K25977" s="1">
        <v>46255.758941458334</v>
      </c>
      <c r="L25977">
        <v>18</v>
      </c>
      <c r="M25977">
        <v>10</v>
      </c>
      <c r="N25977">
        <v>5</v>
      </c>
      <c r="O25977">
        <v>2</v>
      </c>
      <c r="P25977" s="119" t="s">
        <v>20254</v>
      </c>
    </row>
    <row r="25978" spans="1:16" x14ac:dyDescent="0.25">
      <c r="A25978">
        <v>91930</v>
      </c>
      <c r="B25978" s="119" t="s">
        <v>18144</v>
      </c>
      <c r="C25978">
        <v>80</v>
      </c>
      <c r="E25978">
        <v>832</v>
      </c>
      <c r="F25978">
        <v>4090405</v>
      </c>
      <c r="G25978">
        <v>37</v>
      </c>
      <c r="H25978">
        <v>6599999</v>
      </c>
      <c r="I25978" s="119" t="s">
        <v>7033</v>
      </c>
      <c r="J25978" s="119" t="s">
        <v>24</v>
      </c>
      <c r="K25978" s="1">
        <v>46255.758941458334</v>
      </c>
      <c r="L25978">
        <v>24</v>
      </c>
      <c r="M25978">
        <v>11</v>
      </c>
      <c r="N25978">
        <v>3</v>
      </c>
      <c r="O25978">
        <v>1</v>
      </c>
      <c r="P25978" s="119" t="s">
        <v>20254</v>
      </c>
    </row>
    <row r="25979" spans="1:16" x14ac:dyDescent="0.25">
      <c r="A25979">
        <v>91933</v>
      </c>
      <c r="B25979" s="119" t="s">
        <v>18151</v>
      </c>
      <c r="C25979">
        <v>80</v>
      </c>
      <c r="E25979">
        <v>48</v>
      </c>
      <c r="F25979">
        <v>66725</v>
      </c>
      <c r="G25979">
        <v>106</v>
      </c>
      <c r="H25979">
        <v>96724</v>
      </c>
      <c r="I25979" s="119" t="s">
        <v>4726</v>
      </c>
      <c r="J25979" s="119" t="s">
        <v>24</v>
      </c>
      <c r="K25979" s="1">
        <v>46255.758941458334</v>
      </c>
      <c r="L25979">
        <v>22</v>
      </c>
      <c r="M25979">
        <v>15</v>
      </c>
      <c r="N25979">
        <v>2</v>
      </c>
      <c r="O25979">
        <v>2</v>
      </c>
      <c r="P25979" s="119" t="s">
        <v>20254</v>
      </c>
    </row>
    <row r="25980" spans="1:16" x14ac:dyDescent="0.25">
      <c r="A25980">
        <v>91943</v>
      </c>
      <c r="B25980" s="119" t="s">
        <v>18152</v>
      </c>
      <c r="C25980">
        <v>80</v>
      </c>
      <c r="E25980">
        <v>525</v>
      </c>
      <c r="F25980">
        <v>25076</v>
      </c>
      <c r="G25980">
        <v>61</v>
      </c>
      <c r="H25980">
        <v>55000</v>
      </c>
      <c r="I25980" s="119" t="s">
        <v>16</v>
      </c>
      <c r="J25980" s="119" t="s">
        <v>222</v>
      </c>
      <c r="K25980" s="1">
        <v>46255.758941458334</v>
      </c>
      <c r="L25980">
        <v>0</v>
      </c>
      <c r="M25980">
        <v>1</v>
      </c>
      <c r="N25980">
        <v>0</v>
      </c>
      <c r="O25980">
        <v>0</v>
      </c>
      <c r="P25980" s="119" t="s">
        <v>20254</v>
      </c>
    </row>
    <row r="25981" spans="1:16" x14ac:dyDescent="0.25">
      <c r="A25981">
        <v>91945</v>
      </c>
      <c r="B25981" s="119" t="s">
        <v>18153</v>
      </c>
      <c r="C25981">
        <v>0</v>
      </c>
      <c r="E25981">
        <v>0</v>
      </c>
      <c r="F25981">
        <v>0</v>
      </c>
      <c r="G25981">
        <v>148</v>
      </c>
      <c r="H25981">
        <v>51053</v>
      </c>
      <c r="I25981" s="119" t="s">
        <v>1909</v>
      </c>
      <c r="J25981" s="119" t="s">
        <v>24</v>
      </c>
      <c r="K25981" s="1">
        <v>46255.758941458334</v>
      </c>
      <c r="L25981">
        <v>24</v>
      </c>
      <c r="M25981">
        <v>65</v>
      </c>
      <c r="N25981">
        <v>8</v>
      </c>
      <c r="O25981">
        <v>19</v>
      </c>
      <c r="P25981" s="119" t="s">
        <v>20254</v>
      </c>
    </row>
    <row r="25982" spans="1:16" x14ac:dyDescent="0.25">
      <c r="A25982">
        <v>91950</v>
      </c>
      <c r="B25982" s="119" t="s">
        <v>18154</v>
      </c>
      <c r="C25982">
        <v>80</v>
      </c>
      <c r="E25982">
        <v>1258</v>
      </c>
      <c r="F25982">
        <v>3656</v>
      </c>
      <c r="G25982">
        <v>243</v>
      </c>
      <c r="H25982">
        <v>29795</v>
      </c>
      <c r="I25982" s="119" t="s">
        <v>16</v>
      </c>
      <c r="J25982" s="119" t="s">
        <v>139</v>
      </c>
      <c r="K25982" s="1">
        <v>46255.758941458334</v>
      </c>
      <c r="L25982">
        <v>0</v>
      </c>
      <c r="M25982">
        <v>1</v>
      </c>
      <c r="N25982">
        <v>0</v>
      </c>
      <c r="O25982">
        <v>0</v>
      </c>
      <c r="P25982" s="119" t="s">
        <v>20254</v>
      </c>
    </row>
    <row r="25983" spans="1:16" x14ac:dyDescent="0.25">
      <c r="A25983">
        <v>91954</v>
      </c>
      <c r="B25983" s="119" t="s">
        <v>18155</v>
      </c>
      <c r="C25983">
        <v>80</v>
      </c>
      <c r="E25983">
        <v>1238</v>
      </c>
      <c r="F25983">
        <v>5691</v>
      </c>
      <c r="G25983">
        <v>413</v>
      </c>
      <c r="H25983">
        <v>10880</v>
      </c>
      <c r="I25983" s="119" t="s">
        <v>16</v>
      </c>
      <c r="J25983" s="119" t="s">
        <v>222</v>
      </c>
      <c r="K25983" s="1">
        <v>46255.758941458334</v>
      </c>
      <c r="L25983">
        <v>0</v>
      </c>
      <c r="M25983">
        <v>7</v>
      </c>
      <c r="N25983">
        <v>0</v>
      </c>
      <c r="O25983">
        <v>1</v>
      </c>
      <c r="P25983" s="119" t="s">
        <v>20254</v>
      </c>
    </row>
    <row r="25984" spans="1:16" x14ac:dyDescent="0.25">
      <c r="A25984">
        <v>91963</v>
      </c>
      <c r="B25984" s="119" t="s">
        <v>18156</v>
      </c>
      <c r="C25984">
        <v>80</v>
      </c>
      <c r="E25984">
        <v>24</v>
      </c>
      <c r="F25984">
        <v>880093</v>
      </c>
      <c r="G25984">
        <v>25</v>
      </c>
      <c r="H25984">
        <v>1749997</v>
      </c>
      <c r="I25984" s="119" t="s">
        <v>4726</v>
      </c>
      <c r="J25984" s="119" t="s">
        <v>24</v>
      </c>
      <c r="K25984" s="1">
        <v>46255.758941458334</v>
      </c>
      <c r="L25984">
        <v>0</v>
      </c>
      <c r="M25984">
        <v>1</v>
      </c>
      <c r="N25984">
        <v>0</v>
      </c>
      <c r="O25984">
        <v>0</v>
      </c>
      <c r="P25984" s="119" t="s">
        <v>20254</v>
      </c>
    </row>
    <row r="25985" spans="1:16" x14ac:dyDescent="0.25">
      <c r="A25985">
        <v>91971</v>
      </c>
      <c r="B25985" s="119" t="s">
        <v>18157</v>
      </c>
      <c r="C25985">
        <v>0</v>
      </c>
      <c r="E25985">
        <v>316</v>
      </c>
      <c r="F25985">
        <v>5100302</v>
      </c>
      <c r="G25985">
        <v>14</v>
      </c>
      <c r="H25985">
        <v>7899999</v>
      </c>
      <c r="I25985" s="119" t="s">
        <v>1909</v>
      </c>
      <c r="J25985" s="119" t="s">
        <v>222</v>
      </c>
      <c r="K25985" s="1">
        <v>46255.758941458334</v>
      </c>
      <c r="L25985">
        <v>0</v>
      </c>
      <c r="M25985">
        <v>0</v>
      </c>
      <c r="N25985">
        <v>0</v>
      </c>
      <c r="O25985">
        <v>0</v>
      </c>
      <c r="P25985" s="119" t="s">
        <v>20254</v>
      </c>
    </row>
    <row r="25986" spans="1:16" x14ac:dyDescent="0.25">
      <c r="A25986">
        <v>91996</v>
      </c>
      <c r="B25986" s="119" t="s">
        <v>18144</v>
      </c>
      <c r="C25986">
        <v>80</v>
      </c>
      <c r="E25986">
        <v>300</v>
      </c>
      <c r="F25986">
        <v>4049303</v>
      </c>
      <c r="G25986">
        <v>1</v>
      </c>
      <c r="H25986">
        <v>11499999</v>
      </c>
      <c r="I25986" s="119" t="s">
        <v>7033</v>
      </c>
      <c r="J25986" s="119" t="s">
        <v>24</v>
      </c>
      <c r="K25986" s="1">
        <v>46255.758941458334</v>
      </c>
      <c r="L25986">
        <v>3</v>
      </c>
      <c r="M25986">
        <v>2</v>
      </c>
      <c r="N25986">
        <v>0</v>
      </c>
      <c r="O25986">
        <v>0</v>
      </c>
      <c r="P25986" s="119" t="s">
        <v>20254</v>
      </c>
    </row>
    <row r="25987" spans="1:16" x14ac:dyDescent="0.25">
      <c r="A25987">
        <v>92001</v>
      </c>
      <c r="B25987" s="119" t="s">
        <v>18158</v>
      </c>
      <c r="C25987">
        <v>40</v>
      </c>
      <c r="E25987">
        <v>5011</v>
      </c>
      <c r="F25987">
        <v>405</v>
      </c>
      <c r="G25987">
        <v>976</v>
      </c>
      <c r="H25987">
        <v>632</v>
      </c>
      <c r="I25987" s="119" t="s">
        <v>3582</v>
      </c>
      <c r="J25987" s="119" t="s">
        <v>139</v>
      </c>
      <c r="K25987" s="1">
        <v>46255.758941458334</v>
      </c>
      <c r="L25987">
        <v>175</v>
      </c>
      <c r="M25987">
        <v>18</v>
      </c>
      <c r="N25987">
        <v>5</v>
      </c>
      <c r="O25987">
        <v>7</v>
      </c>
      <c r="P25987" s="119" t="s">
        <v>20254</v>
      </c>
    </row>
    <row r="25988" spans="1:16" x14ac:dyDescent="0.25">
      <c r="A25988">
        <v>92006</v>
      </c>
      <c r="B25988" s="119" t="s">
        <v>18159</v>
      </c>
      <c r="C25988">
        <v>40</v>
      </c>
      <c r="E25988">
        <v>3817</v>
      </c>
      <c r="F25988">
        <v>742</v>
      </c>
      <c r="G25988">
        <v>1027</v>
      </c>
      <c r="H25988">
        <v>900</v>
      </c>
      <c r="I25988" s="119" t="s">
        <v>3582</v>
      </c>
      <c r="J25988" s="119" t="s">
        <v>139</v>
      </c>
      <c r="K25988" s="1">
        <v>46255.758941458334</v>
      </c>
      <c r="L25988">
        <v>50</v>
      </c>
      <c r="M25988">
        <v>8</v>
      </c>
      <c r="N25988">
        <v>10</v>
      </c>
      <c r="O25988">
        <v>0</v>
      </c>
      <c r="P25988" s="119" t="s">
        <v>20254</v>
      </c>
    </row>
    <row r="25989" spans="1:16" x14ac:dyDescent="0.25">
      <c r="A25989">
        <v>92018</v>
      </c>
      <c r="B25989" s="119" t="s">
        <v>18144</v>
      </c>
      <c r="C25989">
        <v>80</v>
      </c>
      <c r="E25989">
        <v>58</v>
      </c>
      <c r="F25989">
        <v>3500200</v>
      </c>
      <c r="G25989">
        <v>5</v>
      </c>
      <c r="H25989">
        <v>9849999</v>
      </c>
      <c r="I25989" s="119" t="s">
        <v>7033</v>
      </c>
      <c r="J25989" s="119" t="s">
        <v>24</v>
      </c>
      <c r="K25989" s="1">
        <v>46255.758941458334</v>
      </c>
      <c r="L25989">
        <v>17</v>
      </c>
      <c r="M25989">
        <v>2</v>
      </c>
      <c r="N25989">
        <v>1</v>
      </c>
      <c r="O25989">
        <v>0</v>
      </c>
      <c r="P25989" s="119" t="s">
        <v>20254</v>
      </c>
    </row>
    <row r="25990" spans="1:16" x14ac:dyDescent="0.25">
      <c r="A25990">
        <v>92023</v>
      </c>
      <c r="B25990" s="119" t="s">
        <v>18144</v>
      </c>
      <c r="C25990">
        <v>80</v>
      </c>
      <c r="E25990">
        <v>1655</v>
      </c>
      <c r="F25990">
        <v>3900001</v>
      </c>
      <c r="G25990">
        <v>78</v>
      </c>
      <c r="H25990">
        <v>5002878</v>
      </c>
      <c r="I25990" s="119" t="s">
        <v>7033</v>
      </c>
      <c r="J25990" s="119" t="s">
        <v>24</v>
      </c>
      <c r="K25990" s="1">
        <v>46255.758941458334</v>
      </c>
      <c r="L25990">
        <v>95</v>
      </c>
      <c r="M25990">
        <v>39</v>
      </c>
      <c r="N25990">
        <v>19</v>
      </c>
      <c r="O25990">
        <v>14</v>
      </c>
      <c r="P25990" s="119" t="s">
        <v>20254</v>
      </c>
    </row>
    <row r="25991" spans="1:16" x14ac:dyDescent="0.25">
      <c r="A25991">
        <v>92037</v>
      </c>
      <c r="B25991" s="119" t="s">
        <v>18160</v>
      </c>
      <c r="C25991">
        <v>0</v>
      </c>
      <c r="E25991">
        <v>1589</v>
      </c>
      <c r="F25991">
        <v>6451</v>
      </c>
      <c r="G25991">
        <v>1793</v>
      </c>
      <c r="H25991">
        <v>8720</v>
      </c>
      <c r="I25991" s="119" t="s">
        <v>6020</v>
      </c>
      <c r="J25991" s="119" t="s">
        <v>222</v>
      </c>
      <c r="K25991" s="1">
        <v>46255.758941458334</v>
      </c>
      <c r="L25991">
        <v>518</v>
      </c>
      <c r="M25991">
        <v>312</v>
      </c>
      <c r="N25991">
        <v>116</v>
      </c>
      <c r="O25991">
        <v>59</v>
      </c>
      <c r="P25991" s="119" t="s">
        <v>20254</v>
      </c>
    </row>
    <row r="25992" spans="1:16" x14ac:dyDescent="0.25">
      <c r="A25992">
        <v>92047</v>
      </c>
      <c r="B25992" s="119" t="s">
        <v>18161</v>
      </c>
      <c r="C25992">
        <v>0</v>
      </c>
      <c r="E25992">
        <v>111</v>
      </c>
      <c r="F25992">
        <v>60130</v>
      </c>
      <c r="G25992">
        <v>97</v>
      </c>
      <c r="H25992">
        <v>109293</v>
      </c>
      <c r="I25992" s="119" t="s">
        <v>6335</v>
      </c>
      <c r="J25992" s="119" t="s">
        <v>139</v>
      </c>
      <c r="K25992" s="1">
        <v>46255.758941458334</v>
      </c>
      <c r="L25992">
        <v>9</v>
      </c>
      <c r="M25992">
        <v>7</v>
      </c>
      <c r="N25992">
        <v>4</v>
      </c>
      <c r="O25992">
        <v>1</v>
      </c>
      <c r="P25992" s="119" t="s">
        <v>20254</v>
      </c>
    </row>
    <row r="25993" spans="1:16" x14ac:dyDescent="0.25">
      <c r="A25993">
        <v>92052</v>
      </c>
      <c r="B25993" s="119" t="s">
        <v>18162</v>
      </c>
      <c r="C25993">
        <v>0</v>
      </c>
      <c r="E25993">
        <v>240</v>
      </c>
      <c r="F25993">
        <v>12661</v>
      </c>
      <c r="G25993">
        <v>794</v>
      </c>
      <c r="H25993">
        <v>17999</v>
      </c>
      <c r="I25993" s="119" t="s">
        <v>6020</v>
      </c>
      <c r="J25993" s="119" t="s">
        <v>222</v>
      </c>
      <c r="K25993" s="1">
        <v>46255.758941458334</v>
      </c>
      <c r="L25993">
        <v>423</v>
      </c>
      <c r="M25993">
        <v>306</v>
      </c>
      <c r="N25993">
        <v>81</v>
      </c>
      <c r="O25993">
        <v>66</v>
      </c>
      <c r="P25993" s="119" t="s">
        <v>20254</v>
      </c>
    </row>
    <row r="25994" spans="1:16" x14ac:dyDescent="0.25">
      <c r="A25994">
        <v>92054</v>
      </c>
      <c r="B25994" s="119" t="s">
        <v>18163</v>
      </c>
      <c r="C25994">
        <v>0</v>
      </c>
      <c r="E25994">
        <v>442</v>
      </c>
      <c r="F25994">
        <v>120000</v>
      </c>
      <c r="G25994">
        <v>151</v>
      </c>
      <c r="H25994">
        <v>152711</v>
      </c>
      <c r="I25994" s="119" t="s">
        <v>16</v>
      </c>
      <c r="J25994" s="119" t="s">
        <v>222</v>
      </c>
      <c r="K25994" s="1">
        <v>46255.758941458334</v>
      </c>
      <c r="L25994">
        <v>38</v>
      </c>
      <c r="M25994">
        <v>52</v>
      </c>
      <c r="N25994">
        <v>14</v>
      </c>
      <c r="O25994">
        <v>12</v>
      </c>
      <c r="P25994" s="119" t="s">
        <v>20254</v>
      </c>
    </row>
    <row r="25995" spans="1:16" x14ac:dyDescent="0.25">
      <c r="A25995">
        <v>92055</v>
      </c>
      <c r="B25995" s="119" t="s">
        <v>20133</v>
      </c>
      <c r="C25995">
        <v>0</v>
      </c>
      <c r="E25995">
        <v>44</v>
      </c>
      <c r="F25995">
        <v>49620</v>
      </c>
      <c r="G25995">
        <v>68</v>
      </c>
      <c r="H25995">
        <v>78910</v>
      </c>
      <c r="I25995" s="119" t="s">
        <v>6335</v>
      </c>
      <c r="J25995" s="119" t="s">
        <v>139</v>
      </c>
      <c r="K25995" s="1">
        <v>46255.758941458334</v>
      </c>
      <c r="L25995">
        <v>2</v>
      </c>
      <c r="M25995">
        <v>6</v>
      </c>
      <c r="N25995">
        <v>2</v>
      </c>
      <c r="O25995">
        <v>2</v>
      </c>
      <c r="P25995" s="119" t="s">
        <v>20254</v>
      </c>
    </row>
    <row r="25996" spans="1:16" x14ac:dyDescent="0.25">
      <c r="A25996">
        <v>92066</v>
      </c>
      <c r="B25996" s="119" t="s">
        <v>18164</v>
      </c>
      <c r="C25996">
        <v>80</v>
      </c>
      <c r="E25996">
        <v>72</v>
      </c>
      <c r="F25996">
        <v>80000</v>
      </c>
      <c r="G25996">
        <v>86</v>
      </c>
      <c r="H25996">
        <v>119896</v>
      </c>
      <c r="I25996" s="119" t="s">
        <v>4726</v>
      </c>
      <c r="J25996" s="119" t="s">
        <v>24</v>
      </c>
      <c r="K25996" s="1">
        <v>46255.758941458334</v>
      </c>
      <c r="L25996">
        <v>21</v>
      </c>
      <c r="M25996">
        <v>17</v>
      </c>
      <c r="N25996">
        <v>4</v>
      </c>
      <c r="O25996">
        <v>6</v>
      </c>
      <c r="P25996" s="119" t="s">
        <v>20254</v>
      </c>
    </row>
    <row r="25997" spans="1:16" x14ac:dyDescent="0.25">
      <c r="A25997">
        <v>92073</v>
      </c>
      <c r="B25997" s="119" t="s">
        <v>18144</v>
      </c>
      <c r="C25997">
        <v>80</v>
      </c>
      <c r="E25997">
        <v>46</v>
      </c>
      <c r="F25997">
        <v>3651415</v>
      </c>
      <c r="G25997">
        <v>9</v>
      </c>
      <c r="H25997">
        <v>8474999</v>
      </c>
      <c r="I25997" s="119" t="s">
        <v>7033</v>
      </c>
      <c r="J25997" s="119" t="s">
        <v>24</v>
      </c>
      <c r="K25997" s="1">
        <v>46255.758941458334</v>
      </c>
      <c r="L25997">
        <v>9</v>
      </c>
      <c r="M25997">
        <v>4</v>
      </c>
      <c r="N25997">
        <v>1</v>
      </c>
      <c r="O25997">
        <v>0</v>
      </c>
      <c r="P25997" s="119" t="s">
        <v>20254</v>
      </c>
    </row>
    <row r="25998" spans="1:16" x14ac:dyDescent="0.25">
      <c r="A25998">
        <v>92075</v>
      </c>
      <c r="B25998" s="119" t="s">
        <v>18144</v>
      </c>
      <c r="C25998">
        <v>80</v>
      </c>
      <c r="E25998">
        <v>29</v>
      </c>
      <c r="F25998">
        <v>3380001</v>
      </c>
      <c r="G25998">
        <v>10</v>
      </c>
      <c r="H25998">
        <v>10192543</v>
      </c>
      <c r="I25998" s="119" t="s">
        <v>7033</v>
      </c>
      <c r="J25998" s="119" t="s">
        <v>24</v>
      </c>
      <c r="K25998" s="1">
        <v>46255.758941458334</v>
      </c>
      <c r="L25998">
        <v>13</v>
      </c>
      <c r="M25998">
        <v>0</v>
      </c>
      <c r="N25998">
        <v>4</v>
      </c>
      <c r="O25998">
        <v>0</v>
      </c>
      <c r="P25998" s="119" t="s">
        <v>20254</v>
      </c>
    </row>
    <row r="25999" spans="1:16" x14ac:dyDescent="0.25">
      <c r="A25999">
        <v>92077</v>
      </c>
      <c r="B25999" s="119" t="s">
        <v>18165</v>
      </c>
      <c r="C25999">
        <v>0</v>
      </c>
      <c r="E25999">
        <v>1671</v>
      </c>
      <c r="F25999">
        <v>537</v>
      </c>
      <c r="G25999">
        <v>6031</v>
      </c>
      <c r="H25999">
        <v>1028</v>
      </c>
      <c r="I25999" s="119" t="s">
        <v>6020</v>
      </c>
      <c r="J25999" s="119" t="s">
        <v>222</v>
      </c>
      <c r="K25999" s="1">
        <v>46255.758941458334</v>
      </c>
      <c r="L25999">
        <v>576</v>
      </c>
      <c r="M25999">
        <v>397</v>
      </c>
      <c r="N25999">
        <v>1</v>
      </c>
      <c r="O25999">
        <v>15</v>
      </c>
      <c r="P25999" s="119" t="s">
        <v>20254</v>
      </c>
    </row>
    <row r="26000" spans="1:16" x14ac:dyDescent="0.25">
      <c r="A26000">
        <v>92078</v>
      </c>
      <c r="B26000" s="119" t="s">
        <v>18166</v>
      </c>
      <c r="C26000">
        <v>80</v>
      </c>
      <c r="E26000">
        <v>1305</v>
      </c>
      <c r="F26000">
        <v>4428</v>
      </c>
      <c r="G26000">
        <v>536</v>
      </c>
      <c r="H26000">
        <v>6039</v>
      </c>
      <c r="I26000" s="119" t="s">
        <v>16</v>
      </c>
      <c r="J26000" s="119" t="s">
        <v>222</v>
      </c>
      <c r="K26000" s="1">
        <v>46255.758941458334</v>
      </c>
      <c r="L26000">
        <v>15</v>
      </c>
      <c r="M26000">
        <v>35</v>
      </c>
      <c r="N26000">
        <v>11</v>
      </c>
      <c r="O26000">
        <v>0</v>
      </c>
      <c r="P26000" s="119" t="s">
        <v>20254</v>
      </c>
    </row>
    <row r="26001" spans="1:16" x14ac:dyDescent="0.25">
      <c r="A26001">
        <v>92082</v>
      </c>
      <c r="B26001" s="119" t="s">
        <v>18167</v>
      </c>
      <c r="C26001">
        <v>0</v>
      </c>
      <c r="E26001">
        <v>728</v>
      </c>
      <c r="F26001">
        <v>5269</v>
      </c>
      <c r="G26001">
        <v>1576</v>
      </c>
      <c r="H26001">
        <v>7982</v>
      </c>
      <c r="I26001" s="119" t="s">
        <v>6020</v>
      </c>
      <c r="J26001" s="119" t="s">
        <v>222</v>
      </c>
      <c r="K26001" s="1">
        <v>46255.758941458334</v>
      </c>
      <c r="L26001">
        <v>323</v>
      </c>
      <c r="M26001">
        <v>272</v>
      </c>
      <c r="N26001">
        <v>57</v>
      </c>
      <c r="O26001">
        <v>65</v>
      </c>
      <c r="P26001" s="119" t="s">
        <v>20254</v>
      </c>
    </row>
    <row r="26002" spans="1:16" x14ac:dyDescent="0.25">
      <c r="A26002">
        <v>92103</v>
      </c>
      <c r="B26002" s="119" t="s">
        <v>18168</v>
      </c>
      <c r="C26002">
        <v>0</v>
      </c>
      <c r="E26002">
        <v>50</v>
      </c>
      <c r="F26002">
        <v>364508</v>
      </c>
      <c r="G26002">
        <v>19</v>
      </c>
      <c r="H26002">
        <v>884478</v>
      </c>
      <c r="I26002" s="119" t="s">
        <v>16</v>
      </c>
      <c r="J26002" s="119" t="s">
        <v>222</v>
      </c>
      <c r="K26002" s="1">
        <v>46255.758941458334</v>
      </c>
      <c r="L26002">
        <v>7</v>
      </c>
      <c r="M26002">
        <v>1</v>
      </c>
      <c r="N26002">
        <v>1</v>
      </c>
      <c r="O26002">
        <v>0</v>
      </c>
      <c r="P26002" s="119" t="s">
        <v>20254</v>
      </c>
    </row>
    <row r="26003" spans="1:16" x14ac:dyDescent="0.25">
      <c r="A26003">
        <v>92117</v>
      </c>
      <c r="B26003" s="119" t="s">
        <v>18169</v>
      </c>
      <c r="C26003">
        <v>0</v>
      </c>
      <c r="E26003">
        <v>315</v>
      </c>
      <c r="F26003">
        <v>120321</v>
      </c>
      <c r="G26003">
        <v>68</v>
      </c>
      <c r="H26003">
        <v>239800</v>
      </c>
      <c r="I26003" s="119" t="s">
        <v>16</v>
      </c>
      <c r="J26003" s="119" t="s">
        <v>222</v>
      </c>
      <c r="K26003" s="1">
        <v>46255.758941458334</v>
      </c>
      <c r="L26003">
        <v>1</v>
      </c>
      <c r="M26003">
        <v>8</v>
      </c>
      <c r="N26003">
        <v>0</v>
      </c>
      <c r="O26003">
        <v>3</v>
      </c>
      <c r="P26003" s="119" t="s">
        <v>20254</v>
      </c>
    </row>
    <row r="26004" spans="1:16" x14ac:dyDescent="0.25">
      <c r="A26004">
        <v>92121</v>
      </c>
      <c r="B26004" s="119" t="s">
        <v>18170</v>
      </c>
      <c r="C26004">
        <v>0</v>
      </c>
      <c r="E26004">
        <v>36</v>
      </c>
      <c r="F26004">
        <v>430110</v>
      </c>
      <c r="G26004">
        <v>26</v>
      </c>
      <c r="H26004">
        <v>699998</v>
      </c>
      <c r="I26004" s="119" t="s">
        <v>16</v>
      </c>
      <c r="J26004" s="119" t="s">
        <v>222</v>
      </c>
      <c r="K26004" s="1">
        <v>46255.758941458334</v>
      </c>
      <c r="L26004">
        <v>12</v>
      </c>
      <c r="M26004">
        <v>2</v>
      </c>
      <c r="N26004">
        <v>1</v>
      </c>
      <c r="O26004">
        <v>1</v>
      </c>
      <c r="P26004" s="119" t="s">
        <v>20254</v>
      </c>
    </row>
    <row r="26005" spans="1:16" x14ac:dyDescent="0.25">
      <c r="A26005">
        <v>92124</v>
      </c>
      <c r="B26005" s="119" t="s">
        <v>18171</v>
      </c>
      <c r="C26005">
        <v>0</v>
      </c>
      <c r="E26005">
        <v>77</v>
      </c>
      <c r="F26005">
        <v>1913462</v>
      </c>
      <c r="G26005">
        <v>13</v>
      </c>
      <c r="H26005">
        <v>3000000</v>
      </c>
      <c r="I26005" s="119" t="s">
        <v>16</v>
      </c>
      <c r="J26005" s="119" t="s">
        <v>222</v>
      </c>
      <c r="K26005" s="1">
        <v>46255.758941458334</v>
      </c>
      <c r="L26005">
        <v>3</v>
      </c>
      <c r="M26005">
        <v>3</v>
      </c>
      <c r="N26005">
        <v>0</v>
      </c>
      <c r="O26005">
        <v>1</v>
      </c>
      <c r="P26005" s="119" t="s">
        <v>20254</v>
      </c>
    </row>
    <row r="26006" spans="1:16" x14ac:dyDescent="0.25">
      <c r="A26006">
        <v>92128</v>
      </c>
      <c r="B26006" s="119" t="s">
        <v>18172</v>
      </c>
      <c r="C26006">
        <v>0</v>
      </c>
      <c r="E26006">
        <v>381</v>
      </c>
      <c r="F26006">
        <v>113905</v>
      </c>
      <c r="G26006">
        <v>1034</v>
      </c>
      <c r="H26006">
        <v>138796</v>
      </c>
      <c r="I26006" s="119" t="s">
        <v>1909</v>
      </c>
      <c r="J26006" s="119" t="s">
        <v>17</v>
      </c>
      <c r="K26006" s="1">
        <v>46255.758941458334</v>
      </c>
      <c r="L26006">
        <v>104</v>
      </c>
      <c r="M26006">
        <v>52</v>
      </c>
      <c r="N26006">
        <v>17</v>
      </c>
      <c r="O26006">
        <v>5</v>
      </c>
      <c r="P26006" s="119" t="s">
        <v>20254</v>
      </c>
    </row>
    <row r="26007" spans="1:16" x14ac:dyDescent="0.25">
      <c r="A26007">
        <v>92129</v>
      </c>
      <c r="B26007" s="119" t="s">
        <v>18173</v>
      </c>
      <c r="C26007">
        <v>0</v>
      </c>
      <c r="E26007">
        <v>301</v>
      </c>
      <c r="F26007">
        <v>100479</v>
      </c>
      <c r="G26007">
        <v>58</v>
      </c>
      <c r="H26007">
        <v>199999</v>
      </c>
      <c r="I26007" s="119" t="s">
        <v>16</v>
      </c>
      <c r="J26007" s="119" t="s">
        <v>222</v>
      </c>
      <c r="K26007" s="1">
        <v>46255.758941458334</v>
      </c>
      <c r="L26007">
        <v>22</v>
      </c>
      <c r="M26007">
        <v>4</v>
      </c>
      <c r="N26007">
        <v>7</v>
      </c>
      <c r="O26007">
        <v>1</v>
      </c>
      <c r="P26007" s="119" t="s">
        <v>20254</v>
      </c>
    </row>
    <row r="26008" spans="1:16" x14ac:dyDescent="0.25">
      <c r="A26008">
        <v>92133</v>
      </c>
      <c r="B26008" s="119" t="s">
        <v>18174</v>
      </c>
      <c r="C26008">
        <v>0</v>
      </c>
      <c r="E26008">
        <v>65</v>
      </c>
      <c r="F26008">
        <v>566203</v>
      </c>
      <c r="G26008">
        <v>68</v>
      </c>
      <c r="H26008">
        <v>750000</v>
      </c>
      <c r="I26008" s="119" t="s">
        <v>16</v>
      </c>
      <c r="J26008" s="119" t="s">
        <v>222</v>
      </c>
      <c r="K26008" s="1">
        <v>46255.758941458334</v>
      </c>
      <c r="L26008">
        <v>6</v>
      </c>
      <c r="M26008">
        <v>6</v>
      </c>
      <c r="N26008">
        <v>0</v>
      </c>
      <c r="O26008">
        <v>0</v>
      </c>
      <c r="P26008" s="119" t="s">
        <v>20254</v>
      </c>
    </row>
    <row r="26009" spans="1:16" x14ac:dyDescent="0.25">
      <c r="A26009">
        <v>92135</v>
      </c>
      <c r="B26009" s="119" t="s">
        <v>18175</v>
      </c>
      <c r="C26009">
        <v>0</v>
      </c>
      <c r="E26009">
        <v>50</v>
      </c>
      <c r="F26009">
        <v>1300103</v>
      </c>
      <c r="G26009">
        <v>39</v>
      </c>
      <c r="H26009">
        <v>2089896</v>
      </c>
      <c r="I26009" s="119" t="s">
        <v>16</v>
      </c>
      <c r="J26009" s="119" t="s">
        <v>222</v>
      </c>
      <c r="K26009" s="1">
        <v>46255.758941458334</v>
      </c>
      <c r="L26009">
        <v>4</v>
      </c>
      <c r="M26009">
        <v>3</v>
      </c>
      <c r="N26009">
        <v>1</v>
      </c>
      <c r="O26009">
        <v>1</v>
      </c>
      <c r="P26009" s="119" t="s">
        <v>20254</v>
      </c>
    </row>
    <row r="26010" spans="1:16" x14ac:dyDescent="0.25">
      <c r="A26010">
        <v>92138</v>
      </c>
      <c r="B26010" s="119" t="s">
        <v>18176</v>
      </c>
      <c r="C26010">
        <v>80</v>
      </c>
      <c r="E26010">
        <v>7752</v>
      </c>
      <c r="F26010">
        <v>284</v>
      </c>
      <c r="G26010">
        <v>3925</v>
      </c>
      <c r="H26010">
        <v>1069</v>
      </c>
      <c r="I26010" s="119" t="s">
        <v>16</v>
      </c>
      <c r="J26010" s="119" t="s">
        <v>139</v>
      </c>
      <c r="K26010" s="1">
        <v>46255.758941458334</v>
      </c>
      <c r="L26010">
        <v>192</v>
      </c>
      <c r="M26010">
        <v>42</v>
      </c>
      <c r="N26010">
        <v>0</v>
      </c>
      <c r="O26010">
        <v>2</v>
      </c>
      <c r="P26010" s="119" t="s">
        <v>20254</v>
      </c>
    </row>
    <row r="26011" spans="1:16" x14ac:dyDescent="0.25">
      <c r="A26011">
        <v>92143</v>
      </c>
      <c r="B26011" s="119" t="s">
        <v>18177</v>
      </c>
      <c r="C26011">
        <v>0</v>
      </c>
      <c r="E26011">
        <v>33</v>
      </c>
      <c r="F26011">
        <v>116180</v>
      </c>
      <c r="G26011">
        <v>102</v>
      </c>
      <c r="H26011">
        <v>194276</v>
      </c>
      <c r="I26011" s="119" t="s">
        <v>16</v>
      </c>
      <c r="J26011" s="119" t="s">
        <v>222</v>
      </c>
      <c r="K26011" s="1">
        <v>46255.758941458334</v>
      </c>
      <c r="L26011">
        <v>9</v>
      </c>
      <c r="M26011">
        <v>3</v>
      </c>
      <c r="N26011">
        <v>2</v>
      </c>
      <c r="O26011">
        <v>2</v>
      </c>
      <c r="P26011" s="119" t="s">
        <v>20254</v>
      </c>
    </row>
    <row r="26012" spans="1:16" x14ac:dyDescent="0.25">
      <c r="A26012">
        <v>92157</v>
      </c>
      <c r="B26012" s="119" t="s">
        <v>18178</v>
      </c>
      <c r="C26012">
        <v>0</v>
      </c>
      <c r="E26012">
        <v>323</v>
      </c>
      <c r="F26012">
        <v>113147</v>
      </c>
      <c r="G26012">
        <v>87</v>
      </c>
      <c r="H26012">
        <v>179997</v>
      </c>
      <c r="I26012" s="119" t="s">
        <v>16</v>
      </c>
      <c r="J26012" s="119" t="s">
        <v>222</v>
      </c>
      <c r="K26012" s="1">
        <v>46255.758941458334</v>
      </c>
      <c r="L26012">
        <v>5</v>
      </c>
      <c r="M26012">
        <v>2</v>
      </c>
      <c r="N26012">
        <v>2</v>
      </c>
      <c r="O26012">
        <v>0</v>
      </c>
      <c r="P26012" s="119" t="s">
        <v>20254</v>
      </c>
    </row>
    <row r="26013" spans="1:16" x14ac:dyDescent="0.25">
      <c r="A26013">
        <v>92163</v>
      </c>
      <c r="B26013" s="119" t="s">
        <v>18179</v>
      </c>
      <c r="C26013">
        <v>0</v>
      </c>
      <c r="E26013">
        <v>48</v>
      </c>
      <c r="F26013">
        <v>657364</v>
      </c>
      <c r="G26013">
        <v>34</v>
      </c>
      <c r="H26013">
        <v>897212</v>
      </c>
      <c r="I26013" s="119" t="s">
        <v>16</v>
      </c>
      <c r="J26013" s="119" t="s">
        <v>222</v>
      </c>
      <c r="K26013" s="1">
        <v>46255.758941458334</v>
      </c>
      <c r="L26013">
        <v>6</v>
      </c>
      <c r="M26013">
        <v>2</v>
      </c>
      <c r="N26013">
        <v>1</v>
      </c>
      <c r="O26013">
        <v>0</v>
      </c>
      <c r="P26013" s="119" t="s">
        <v>20254</v>
      </c>
    </row>
    <row r="26014" spans="1:16" x14ac:dyDescent="0.25">
      <c r="A26014">
        <v>92168</v>
      </c>
      <c r="B26014" s="119" t="s">
        <v>18180</v>
      </c>
      <c r="C26014">
        <v>0</v>
      </c>
      <c r="E26014">
        <v>40</v>
      </c>
      <c r="F26014">
        <v>255246</v>
      </c>
      <c r="G26014">
        <v>26</v>
      </c>
      <c r="H26014">
        <v>479999</v>
      </c>
      <c r="I26014" s="119" t="s">
        <v>16</v>
      </c>
      <c r="J26014" s="119" t="s">
        <v>222</v>
      </c>
      <c r="K26014" s="1">
        <v>46255.758941458334</v>
      </c>
      <c r="L26014">
        <v>7</v>
      </c>
      <c r="M26014">
        <v>3</v>
      </c>
      <c r="N26014">
        <v>0</v>
      </c>
      <c r="O26014">
        <v>1</v>
      </c>
      <c r="P26014" s="119" t="s">
        <v>20254</v>
      </c>
    </row>
    <row r="26015" spans="1:16" x14ac:dyDescent="0.25">
      <c r="A26015">
        <v>92176</v>
      </c>
      <c r="B26015" s="119" t="s">
        <v>18181</v>
      </c>
      <c r="C26015">
        <v>0</v>
      </c>
      <c r="E26015">
        <v>41</v>
      </c>
      <c r="F26015">
        <v>402528</v>
      </c>
      <c r="G26015">
        <v>24</v>
      </c>
      <c r="H26015">
        <v>894418</v>
      </c>
      <c r="I26015" s="119" t="s">
        <v>16</v>
      </c>
      <c r="J26015" s="119" t="s">
        <v>222</v>
      </c>
      <c r="K26015" s="1">
        <v>46255.758941458334</v>
      </c>
      <c r="L26015">
        <v>5</v>
      </c>
      <c r="M26015">
        <v>2</v>
      </c>
      <c r="N26015">
        <v>3</v>
      </c>
      <c r="O26015">
        <v>1</v>
      </c>
      <c r="P26015" s="119" t="s">
        <v>20254</v>
      </c>
    </row>
    <row r="26016" spans="1:16" x14ac:dyDescent="0.25">
      <c r="A26016">
        <v>92177</v>
      </c>
      <c r="B26016" s="119" t="s">
        <v>18182</v>
      </c>
      <c r="C26016">
        <v>0</v>
      </c>
      <c r="E26016">
        <v>165</v>
      </c>
      <c r="F26016">
        <v>140412</v>
      </c>
      <c r="G26016">
        <v>39</v>
      </c>
      <c r="H26016">
        <v>299882</v>
      </c>
      <c r="I26016" s="119" t="s">
        <v>16</v>
      </c>
      <c r="J26016" s="119" t="s">
        <v>222</v>
      </c>
      <c r="K26016" s="1">
        <v>46255.758941458334</v>
      </c>
      <c r="L26016">
        <v>13</v>
      </c>
      <c r="M26016">
        <v>5</v>
      </c>
      <c r="N26016">
        <v>0</v>
      </c>
      <c r="O26016">
        <v>2</v>
      </c>
      <c r="P26016" s="119" t="s">
        <v>20254</v>
      </c>
    </row>
    <row r="26017" spans="1:16" x14ac:dyDescent="0.25">
      <c r="A26017">
        <v>92178</v>
      </c>
      <c r="B26017" s="119" t="s">
        <v>18183</v>
      </c>
      <c r="C26017">
        <v>0</v>
      </c>
      <c r="E26017">
        <v>30</v>
      </c>
      <c r="F26017">
        <v>92731</v>
      </c>
      <c r="G26017">
        <v>81</v>
      </c>
      <c r="H26017">
        <v>172191</v>
      </c>
      <c r="I26017" s="119" t="s">
        <v>16</v>
      </c>
      <c r="J26017" s="119" t="s">
        <v>222</v>
      </c>
      <c r="K26017" s="1">
        <v>46255.758941458334</v>
      </c>
      <c r="L26017">
        <v>12</v>
      </c>
      <c r="M26017">
        <v>4</v>
      </c>
      <c r="N26017">
        <v>3</v>
      </c>
      <c r="O26017">
        <v>2</v>
      </c>
      <c r="P26017" s="119" t="s">
        <v>20254</v>
      </c>
    </row>
    <row r="26018" spans="1:16" x14ac:dyDescent="0.25">
      <c r="A26018">
        <v>92183</v>
      </c>
      <c r="B26018" s="119" t="s">
        <v>18184</v>
      </c>
      <c r="C26018">
        <v>0</v>
      </c>
      <c r="E26018">
        <v>324</v>
      </c>
      <c r="F26018">
        <v>220003</v>
      </c>
      <c r="G26018">
        <v>55</v>
      </c>
      <c r="H26018">
        <v>309998</v>
      </c>
      <c r="I26018" s="119" t="s">
        <v>16</v>
      </c>
      <c r="J26018" s="119" t="s">
        <v>222</v>
      </c>
      <c r="K26018" s="1">
        <v>46255.758941458334</v>
      </c>
      <c r="L26018">
        <v>27</v>
      </c>
      <c r="M26018">
        <v>3</v>
      </c>
      <c r="N26018">
        <v>4</v>
      </c>
      <c r="O26018">
        <v>0</v>
      </c>
      <c r="P26018" s="119" t="s">
        <v>20254</v>
      </c>
    </row>
    <row r="26019" spans="1:16" x14ac:dyDescent="0.25">
      <c r="A26019">
        <v>92186</v>
      </c>
      <c r="B26019" s="119" t="s">
        <v>18185</v>
      </c>
      <c r="C26019">
        <v>0</v>
      </c>
      <c r="E26019">
        <v>294</v>
      </c>
      <c r="F26019">
        <v>123011</v>
      </c>
      <c r="G26019">
        <v>53</v>
      </c>
      <c r="H26019">
        <v>209992</v>
      </c>
      <c r="I26019" s="119" t="s">
        <v>16</v>
      </c>
      <c r="J26019" s="119" t="s">
        <v>222</v>
      </c>
      <c r="K26019" s="1">
        <v>46255.758941458334</v>
      </c>
      <c r="L26019">
        <v>15</v>
      </c>
      <c r="M26019">
        <v>2</v>
      </c>
      <c r="N26019">
        <v>4</v>
      </c>
      <c r="O26019">
        <v>0</v>
      </c>
      <c r="P26019" s="119" t="s">
        <v>20254</v>
      </c>
    </row>
    <row r="26020" spans="1:16" x14ac:dyDescent="0.25">
      <c r="A26020">
        <v>92196</v>
      </c>
      <c r="B26020" s="119" t="s">
        <v>18186</v>
      </c>
      <c r="C26020">
        <v>80</v>
      </c>
      <c r="E26020">
        <v>14885</v>
      </c>
      <c r="F26020">
        <v>70</v>
      </c>
      <c r="G26020">
        <v>31019</v>
      </c>
      <c r="H26020">
        <v>100</v>
      </c>
      <c r="I26020" s="119" t="s">
        <v>16</v>
      </c>
      <c r="J26020" s="119" t="s">
        <v>139</v>
      </c>
      <c r="K26020" s="1">
        <v>46255.758941458334</v>
      </c>
      <c r="L26020">
        <v>1019</v>
      </c>
      <c r="M26020">
        <v>426</v>
      </c>
      <c r="N26020">
        <v>97</v>
      </c>
      <c r="O26020">
        <v>5</v>
      </c>
      <c r="P26020" s="119" t="s">
        <v>20254</v>
      </c>
    </row>
    <row r="26021" spans="1:16" x14ac:dyDescent="0.25">
      <c r="A26021">
        <v>92199</v>
      </c>
      <c r="B26021" s="119" t="s">
        <v>18187</v>
      </c>
      <c r="C26021">
        <v>0</v>
      </c>
      <c r="E26021">
        <v>538</v>
      </c>
      <c r="F26021">
        <v>20008</v>
      </c>
      <c r="G26021">
        <v>928</v>
      </c>
      <c r="H26021">
        <v>21999</v>
      </c>
      <c r="I26021" s="119" t="s">
        <v>16</v>
      </c>
      <c r="J26021" s="119" t="s">
        <v>222</v>
      </c>
      <c r="K26021" s="1">
        <v>46255.758941458334</v>
      </c>
      <c r="L26021">
        <v>5</v>
      </c>
      <c r="M26021">
        <v>32</v>
      </c>
      <c r="N26021">
        <v>0</v>
      </c>
      <c r="O26021">
        <v>8</v>
      </c>
      <c r="P26021" s="119" t="s">
        <v>20254</v>
      </c>
    </row>
    <row r="26022" spans="1:16" x14ac:dyDescent="0.25">
      <c r="A26022">
        <v>92202</v>
      </c>
      <c r="B26022" s="119" t="s">
        <v>18188</v>
      </c>
      <c r="C26022">
        <v>0</v>
      </c>
      <c r="E26022">
        <v>367</v>
      </c>
      <c r="F26022">
        <v>20696</v>
      </c>
      <c r="G26022">
        <v>760</v>
      </c>
      <c r="H26022">
        <v>23900</v>
      </c>
      <c r="I26022" s="119" t="s">
        <v>16</v>
      </c>
      <c r="J26022" s="119" t="s">
        <v>222</v>
      </c>
      <c r="K26022" s="1">
        <v>46255.758941458334</v>
      </c>
      <c r="L26022">
        <v>3</v>
      </c>
      <c r="M26022">
        <v>37</v>
      </c>
      <c r="N26022">
        <v>1</v>
      </c>
      <c r="O26022">
        <v>6</v>
      </c>
      <c r="P26022" s="119" t="s">
        <v>20254</v>
      </c>
    </row>
    <row r="26023" spans="1:16" x14ac:dyDescent="0.25">
      <c r="A26023">
        <v>92204</v>
      </c>
      <c r="B26023" s="119" t="s">
        <v>18189</v>
      </c>
      <c r="C26023">
        <v>0</v>
      </c>
      <c r="E26023">
        <v>176</v>
      </c>
      <c r="F26023">
        <v>19857</v>
      </c>
      <c r="G26023">
        <v>776</v>
      </c>
      <c r="H26023">
        <v>19998</v>
      </c>
      <c r="I26023" s="119" t="s">
        <v>16</v>
      </c>
      <c r="J26023" s="119" t="s">
        <v>222</v>
      </c>
      <c r="K26023" s="1">
        <v>46255.758941458334</v>
      </c>
      <c r="L26023">
        <v>3</v>
      </c>
      <c r="M26023">
        <v>91</v>
      </c>
      <c r="N26023">
        <v>0</v>
      </c>
      <c r="O26023">
        <v>14</v>
      </c>
      <c r="P26023" s="119" t="s">
        <v>20254</v>
      </c>
    </row>
    <row r="26024" spans="1:16" x14ac:dyDescent="0.25">
      <c r="A26024">
        <v>92205</v>
      </c>
      <c r="B26024" s="119" t="s">
        <v>18190</v>
      </c>
      <c r="C26024">
        <v>0</v>
      </c>
      <c r="E26024">
        <v>205</v>
      </c>
      <c r="F26024">
        <v>18538</v>
      </c>
      <c r="G26024">
        <v>921</v>
      </c>
      <c r="H26024">
        <v>24996</v>
      </c>
      <c r="I26024" s="119" t="s">
        <v>16</v>
      </c>
      <c r="J26024" s="119" t="s">
        <v>222</v>
      </c>
      <c r="K26024" s="1">
        <v>46255.758941458334</v>
      </c>
      <c r="L26024">
        <v>7</v>
      </c>
      <c r="M26024">
        <v>53</v>
      </c>
      <c r="N26024">
        <v>1</v>
      </c>
      <c r="O26024">
        <v>9</v>
      </c>
      <c r="P26024" s="119" t="s">
        <v>20254</v>
      </c>
    </row>
    <row r="26025" spans="1:16" x14ac:dyDescent="0.25">
      <c r="A26025">
        <v>92208</v>
      </c>
      <c r="B26025" s="119" t="s">
        <v>18191</v>
      </c>
      <c r="C26025">
        <v>0</v>
      </c>
      <c r="E26025">
        <v>306</v>
      </c>
      <c r="F26025">
        <v>21000</v>
      </c>
      <c r="G26025">
        <v>935</v>
      </c>
      <c r="H26025">
        <v>23888</v>
      </c>
      <c r="I26025" s="119" t="s">
        <v>16</v>
      </c>
      <c r="J26025" s="119" t="s">
        <v>222</v>
      </c>
      <c r="K26025" s="1">
        <v>46255.758941458334</v>
      </c>
      <c r="L26025">
        <v>4</v>
      </c>
      <c r="M26025">
        <v>27</v>
      </c>
      <c r="N26025">
        <v>1</v>
      </c>
      <c r="O26025">
        <v>6</v>
      </c>
      <c r="P26025" s="119" t="s">
        <v>20254</v>
      </c>
    </row>
    <row r="26026" spans="1:16" x14ac:dyDescent="0.25">
      <c r="A26026">
        <v>92210</v>
      </c>
      <c r="B26026" s="119" t="s">
        <v>18192</v>
      </c>
      <c r="C26026">
        <v>0</v>
      </c>
      <c r="E26026">
        <v>214</v>
      </c>
      <c r="F26026">
        <v>19714</v>
      </c>
      <c r="G26026">
        <v>1232</v>
      </c>
      <c r="H26026">
        <v>22886</v>
      </c>
      <c r="I26026" s="119" t="s">
        <v>16</v>
      </c>
      <c r="J26026" s="119" t="s">
        <v>222</v>
      </c>
      <c r="K26026" s="1">
        <v>46255.758941458334</v>
      </c>
      <c r="L26026">
        <v>5</v>
      </c>
      <c r="M26026">
        <v>38</v>
      </c>
      <c r="N26026">
        <v>0</v>
      </c>
      <c r="O26026">
        <v>6</v>
      </c>
      <c r="P26026" s="119" t="s">
        <v>20254</v>
      </c>
    </row>
    <row r="26027" spans="1:16" x14ac:dyDescent="0.25">
      <c r="A26027">
        <v>92217</v>
      </c>
      <c r="B26027" s="119" t="s">
        <v>18193</v>
      </c>
      <c r="C26027">
        <v>80</v>
      </c>
      <c r="E26027">
        <v>63</v>
      </c>
      <c r="F26027">
        <v>41948</v>
      </c>
      <c r="G26027">
        <v>262</v>
      </c>
      <c r="H26027">
        <v>56691</v>
      </c>
      <c r="I26027" s="119" t="s">
        <v>4726</v>
      </c>
      <c r="J26027" s="119" t="s">
        <v>24</v>
      </c>
      <c r="K26027" s="1">
        <v>46255.758941458334</v>
      </c>
      <c r="L26027">
        <v>10</v>
      </c>
      <c r="M26027">
        <v>70</v>
      </c>
      <c r="N26027">
        <v>3</v>
      </c>
      <c r="O26027">
        <v>16</v>
      </c>
      <c r="P26027" s="119" t="s">
        <v>20254</v>
      </c>
    </row>
    <row r="26028" spans="1:16" x14ac:dyDescent="0.25">
      <c r="A26028">
        <v>92218</v>
      </c>
      <c r="B26028" s="119" t="s">
        <v>18194</v>
      </c>
      <c r="C26028">
        <v>80</v>
      </c>
      <c r="E26028">
        <v>46</v>
      </c>
      <c r="F26028">
        <v>36052</v>
      </c>
      <c r="G26028">
        <v>262</v>
      </c>
      <c r="H26028">
        <v>54999</v>
      </c>
      <c r="I26028" s="119" t="s">
        <v>4726</v>
      </c>
      <c r="J26028" s="119" t="s">
        <v>24</v>
      </c>
      <c r="K26028" s="1">
        <v>46255.758941458334</v>
      </c>
      <c r="L26028">
        <v>27</v>
      </c>
      <c r="M26028">
        <v>62</v>
      </c>
      <c r="N26028">
        <v>3</v>
      </c>
      <c r="O26028">
        <v>14</v>
      </c>
      <c r="P26028" s="119" t="s">
        <v>20254</v>
      </c>
    </row>
    <row r="26029" spans="1:16" x14ac:dyDescent="0.25">
      <c r="A26029">
        <v>92222</v>
      </c>
      <c r="B26029" s="119" t="s">
        <v>18195</v>
      </c>
      <c r="C26029">
        <v>80</v>
      </c>
      <c r="E26029">
        <v>34</v>
      </c>
      <c r="F26029">
        <v>40449</v>
      </c>
      <c r="G26029">
        <v>323</v>
      </c>
      <c r="H26029">
        <v>57897</v>
      </c>
      <c r="I26029" s="119" t="s">
        <v>4726</v>
      </c>
      <c r="J26029" s="119" t="s">
        <v>24</v>
      </c>
      <c r="K26029" s="1">
        <v>46255.758941458334</v>
      </c>
      <c r="L26029">
        <v>16</v>
      </c>
      <c r="M26029">
        <v>69</v>
      </c>
      <c r="N26029">
        <v>3</v>
      </c>
      <c r="O26029">
        <v>19</v>
      </c>
      <c r="P26029" s="119" t="s">
        <v>20254</v>
      </c>
    </row>
    <row r="26030" spans="1:16" x14ac:dyDescent="0.25">
      <c r="A26030">
        <v>92224</v>
      </c>
      <c r="B26030" s="119" t="s">
        <v>18196</v>
      </c>
      <c r="C26030">
        <v>0</v>
      </c>
      <c r="E26030">
        <v>138</v>
      </c>
      <c r="F26030">
        <v>12002</v>
      </c>
      <c r="G26030">
        <v>559</v>
      </c>
      <c r="H26030">
        <v>13000</v>
      </c>
      <c r="I26030" s="119" t="s">
        <v>16</v>
      </c>
      <c r="J26030" s="119" t="s">
        <v>139</v>
      </c>
      <c r="K26030" s="1">
        <v>46255.758941458334</v>
      </c>
      <c r="L26030">
        <v>10</v>
      </c>
      <c r="M26030">
        <v>44</v>
      </c>
      <c r="N26030">
        <v>1</v>
      </c>
      <c r="O26030">
        <v>11</v>
      </c>
      <c r="P26030" s="119" t="s">
        <v>20254</v>
      </c>
    </row>
    <row r="26031" spans="1:16" x14ac:dyDescent="0.25">
      <c r="A26031">
        <v>92227</v>
      </c>
      <c r="B26031" s="119" t="s">
        <v>18197</v>
      </c>
      <c r="C26031">
        <v>0</v>
      </c>
      <c r="E26031">
        <v>604</v>
      </c>
      <c r="F26031">
        <v>1716</v>
      </c>
      <c r="G26031">
        <v>1707</v>
      </c>
      <c r="H26031">
        <v>2698</v>
      </c>
      <c r="I26031" s="119" t="s">
        <v>16</v>
      </c>
      <c r="J26031" s="119" t="s">
        <v>22</v>
      </c>
      <c r="K26031" s="1">
        <v>46255.758941458334</v>
      </c>
      <c r="L26031">
        <v>8</v>
      </c>
      <c r="M26031">
        <v>66</v>
      </c>
      <c r="N26031">
        <v>5</v>
      </c>
      <c r="O26031">
        <v>24</v>
      </c>
      <c r="P26031" s="119" t="s">
        <v>20254</v>
      </c>
    </row>
    <row r="26032" spans="1:16" x14ac:dyDescent="0.25">
      <c r="A26032">
        <v>92230</v>
      </c>
      <c r="B26032" s="119" t="s">
        <v>18198</v>
      </c>
      <c r="C26032">
        <v>80</v>
      </c>
      <c r="E26032">
        <v>48</v>
      </c>
      <c r="F26032">
        <v>40910</v>
      </c>
      <c r="G26032">
        <v>69</v>
      </c>
      <c r="H26032">
        <v>56478</v>
      </c>
      <c r="I26032" s="119" t="s">
        <v>4726</v>
      </c>
      <c r="J26032" s="119" t="s">
        <v>24</v>
      </c>
      <c r="K26032" s="1">
        <v>46255.758941458334</v>
      </c>
      <c r="L26032">
        <v>15</v>
      </c>
      <c r="M26032">
        <v>60</v>
      </c>
      <c r="N26032">
        <v>3</v>
      </c>
      <c r="O26032">
        <v>14</v>
      </c>
      <c r="P26032" s="119" t="s">
        <v>20254</v>
      </c>
    </row>
    <row r="26033" spans="1:16" x14ac:dyDescent="0.25">
      <c r="A26033">
        <v>92244</v>
      </c>
      <c r="B26033" s="119" t="s">
        <v>18199</v>
      </c>
      <c r="C26033">
        <v>80</v>
      </c>
      <c r="E26033">
        <v>47</v>
      </c>
      <c r="F26033">
        <v>39620</v>
      </c>
      <c r="G26033">
        <v>160</v>
      </c>
      <c r="H26033">
        <v>57494</v>
      </c>
      <c r="I26033" s="119" t="s">
        <v>4726</v>
      </c>
      <c r="J26033" s="119" t="s">
        <v>24</v>
      </c>
      <c r="K26033" s="1">
        <v>46255.758941458334</v>
      </c>
      <c r="L26033">
        <v>10</v>
      </c>
      <c r="M26033">
        <v>54</v>
      </c>
      <c r="N26033">
        <v>4</v>
      </c>
      <c r="O26033">
        <v>18</v>
      </c>
      <c r="P26033" s="119" t="s">
        <v>20254</v>
      </c>
    </row>
    <row r="26034" spans="1:16" x14ac:dyDescent="0.25">
      <c r="A26034">
        <v>92248</v>
      </c>
      <c r="B26034" s="119" t="s">
        <v>18200</v>
      </c>
      <c r="C26034">
        <v>80</v>
      </c>
      <c r="E26034">
        <v>54</v>
      </c>
      <c r="F26034">
        <v>43310</v>
      </c>
      <c r="G26034">
        <v>296</v>
      </c>
      <c r="H26034">
        <v>57508</v>
      </c>
      <c r="I26034" s="119" t="s">
        <v>4726</v>
      </c>
      <c r="J26034" s="119" t="s">
        <v>24</v>
      </c>
      <c r="K26034" s="1">
        <v>46255.758941458334</v>
      </c>
      <c r="L26034">
        <v>11</v>
      </c>
      <c r="M26034">
        <v>59</v>
      </c>
      <c r="N26034">
        <v>3</v>
      </c>
      <c r="O26034">
        <v>13</v>
      </c>
      <c r="P26034" s="119" t="s">
        <v>20254</v>
      </c>
    </row>
    <row r="26035" spans="1:16" x14ac:dyDescent="0.25">
      <c r="A26035">
        <v>92261</v>
      </c>
      <c r="B26035" s="119" t="s">
        <v>18201</v>
      </c>
      <c r="C26035">
        <v>80</v>
      </c>
      <c r="E26035">
        <v>77</v>
      </c>
      <c r="F26035">
        <v>42225</v>
      </c>
      <c r="G26035">
        <v>303</v>
      </c>
      <c r="H26035">
        <v>57961</v>
      </c>
      <c r="I26035" s="119" t="s">
        <v>4726</v>
      </c>
      <c r="J26035" s="119" t="s">
        <v>24</v>
      </c>
      <c r="K26035" s="1">
        <v>46255.758941458334</v>
      </c>
      <c r="L26035">
        <v>24</v>
      </c>
      <c r="M26035">
        <v>52</v>
      </c>
      <c r="N26035">
        <v>4</v>
      </c>
      <c r="O26035">
        <v>13</v>
      </c>
      <c r="P26035" s="119" t="s">
        <v>20254</v>
      </c>
    </row>
    <row r="26036" spans="1:16" x14ac:dyDescent="0.25">
      <c r="A26036">
        <v>92276</v>
      </c>
      <c r="B26036" s="119" t="s">
        <v>18202</v>
      </c>
      <c r="C26036">
        <v>0</v>
      </c>
      <c r="E26036">
        <v>79</v>
      </c>
      <c r="F26036">
        <v>39590</v>
      </c>
      <c r="G26036">
        <v>360</v>
      </c>
      <c r="H26036">
        <v>48200</v>
      </c>
      <c r="I26036" s="119" t="s">
        <v>16</v>
      </c>
      <c r="J26036" s="119" t="s">
        <v>222</v>
      </c>
      <c r="K26036" s="1">
        <v>46255.758941458334</v>
      </c>
      <c r="L26036">
        <v>5</v>
      </c>
      <c r="M26036">
        <v>28</v>
      </c>
      <c r="N26036">
        <v>0</v>
      </c>
      <c r="O26036">
        <v>6</v>
      </c>
      <c r="P26036" s="119" t="s">
        <v>20254</v>
      </c>
    </row>
    <row r="26037" spans="1:16" x14ac:dyDescent="0.25">
      <c r="A26037">
        <v>92290</v>
      </c>
      <c r="B26037" s="119" t="s">
        <v>18203</v>
      </c>
      <c r="C26037">
        <v>80</v>
      </c>
      <c r="E26037">
        <v>46</v>
      </c>
      <c r="F26037">
        <v>42736</v>
      </c>
      <c r="G26037">
        <v>437</v>
      </c>
      <c r="H26037">
        <v>57891</v>
      </c>
      <c r="I26037" s="119" t="s">
        <v>4726</v>
      </c>
      <c r="J26037" s="119" t="s">
        <v>24</v>
      </c>
      <c r="K26037" s="1">
        <v>46255.758941458334</v>
      </c>
      <c r="L26037">
        <v>23</v>
      </c>
      <c r="M26037">
        <v>60</v>
      </c>
      <c r="N26037">
        <v>3</v>
      </c>
      <c r="O26037">
        <v>17</v>
      </c>
      <c r="P26037" s="119" t="s">
        <v>20254</v>
      </c>
    </row>
    <row r="26038" spans="1:16" x14ac:dyDescent="0.25">
      <c r="A26038">
        <v>92298</v>
      </c>
      <c r="B26038" s="119" t="s">
        <v>18204</v>
      </c>
      <c r="C26038">
        <v>80</v>
      </c>
      <c r="E26038">
        <v>42</v>
      </c>
      <c r="F26038">
        <v>40162</v>
      </c>
      <c r="G26038">
        <v>291</v>
      </c>
      <c r="H26038">
        <v>58485</v>
      </c>
      <c r="I26038" s="119" t="s">
        <v>4726</v>
      </c>
      <c r="J26038" s="119" t="s">
        <v>24</v>
      </c>
      <c r="K26038" s="1">
        <v>46255.758941458334</v>
      </c>
      <c r="L26038">
        <v>38</v>
      </c>
      <c r="M26038">
        <v>49</v>
      </c>
      <c r="N26038">
        <v>2</v>
      </c>
      <c r="O26038">
        <v>14</v>
      </c>
      <c r="P26038" s="119" t="s">
        <v>20254</v>
      </c>
    </row>
    <row r="26039" spans="1:16" x14ac:dyDescent="0.25">
      <c r="A26039">
        <v>92312</v>
      </c>
      <c r="B26039" s="119" t="s">
        <v>18205</v>
      </c>
      <c r="C26039">
        <v>0</v>
      </c>
      <c r="E26039">
        <v>8174</v>
      </c>
      <c r="F26039">
        <v>855</v>
      </c>
      <c r="G26039">
        <v>16959</v>
      </c>
      <c r="H26039">
        <v>1540</v>
      </c>
      <c r="I26039" s="119" t="s">
        <v>1807</v>
      </c>
      <c r="J26039" s="119" t="s">
        <v>22</v>
      </c>
      <c r="K26039" s="1">
        <v>46255.758941458334</v>
      </c>
      <c r="L26039">
        <v>1106</v>
      </c>
      <c r="M26039">
        <v>159</v>
      </c>
      <c r="N26039">
        <v>132</v>
      </c>
      <c r="O26039">
        <v>31</v>
      </c>
      <c r="P26039" s="119" t="s">
        <v>20254</v>
      </c>
    </row>
    <row r="26040" spans="1:16" x14ac:dyDescent="0.25">
      <c r="A26040">
        <v>92313</v>
      </c>
      <c r="B26040" s="119" t="s">
        <v>18206</v>
      </c>
      <c r="C26040">
        <v>0</v>
      </c>
      <c r="E26040">
        <v>777</v>
      </c>
      <c r="F26040">
        <v>4807</v>
      </c>
      <c r="G26040">
        <v>364</v>
      </c>
      <c r="H26040">
        <v>7943</v>
      </c>
      <c r="I26040" s="119" t="s">
        <v>1807</v>
      </c>
      <c r="J26040" s="119" t="s">
        <v>139</v>
      </c>
      <c r="K26040" s="1">
        <v>46255.758941458334</v>
      </c>
      <c r="L26040">
        <v>46</v>
      </c>
      <c r="M26040">
        <v>0</v>
      </c>
      <c r="N26040">
        <v>26</v>
      </c>
      <c r="O26040">
        <v>0</v>
      </c>
      <c r="P26040" s="119" t="s">
        <v>20254</v>
      </c>
    </row>
    <row r="26041" spans="1:16" x14ac:dyDescent="0.25">
      <c r="A26041">
        <v>92331</v>
      </c>
      <c r="B26041" s="119" t="s">
        <v>18207</v>
      </c>
      <c r="C26041">
        <v>80</v>
      </c>
      <c r="E26041">
        <v>31</v>
      </c>
      <c r="F26041">
        <v>41727</v>
      </c>
      <c r="G26041">
        <v>166</v>
      </c>
      <c r="H26041">
        <v>56699</v>
      </c>
      <c r="I26041" s="119" t="s">
        <v>4726</v>
      </c>
      <c r="J26041" s="119" t="s">
        <v>24</v>
      </c>
      <c r="K26041" s="1">
        <v>46255.758941458334</v>
      </c>
      <c r="L26041">
        <v>16</v>
      </c>
      <c r="M26041">
        <v>68</v>
      </c>
      <c r="N26041">
        <v>3</v>
      </c>
      <c r="O26041">
        <v>14</v>
      </c>
      <c r="P26041" s="119" t="s">
        <v>20254</v>
      </c>
    </row>
    <row r="26042" spans="1:16" x14ac:dyDescent="0.25">
      <c r="A26042">
        <v>92343</v>
      </c>
      <c r="B26042" s="119" t="s">
        <v>18208</v>
      </c>
      <c r="C26042">
        <v>80</v>
      </c>
      <c r="E26042">
        <v>42</v>
      </c>
      <c r="F26042">
        <v>40249</v>
      </c>
      <c r="G26042">
        <v>239</v>
      </c>
      <c r="H26042">
        <v>57669</v>
      </c>
      <c r="I26042" s="119" t="s">
        <v>4726</v>
      </c>
      <c r="J26042" s="119" t="s">
        <v>24</v>
      </c>
      <c r="K26042" s="1">
        <v>46255.758941458334</v>
      </c>
      <c r="L26042">
        <v>20</v>
      </c>
      <c r="M26042">
        <v>66</v>
      </c>
      <c r="N26042">
        <v>12</v>
      </c>
      <c r="O26042">
        <v>21</v>
      </c>
      <c r="P26042" s="119" t="s">
        <v>20254</v>
      </c>
    </row>
    <row r="26043" spans="1:16" x14ac:dyDescent="0.25">
      <c r="A26043">
        <v>92347</v>
      </c>
      <c r="B26043" s="119" t="s">
        <v>18209</v>
      </c>
      <c r="C26043">
        <v>0</v>
      </c>
      <c r="E26043">
        <v>685</v>
      </c>
      <c r="F26043">
        <v>23223</v>
      </c>
      <c r="G26043">
        <v>145</v>
      </c>
      <c r="H26043">
        <v>42500</v>
      </c>
      <c r="I26043" s="119" t="s">
        <v>1807</v>
      </c>
      <c r="J26043" s="119" t="s">
        <v>222</v>
      </c>
      <c r="K26043" s="1">
        <v>46255.758941458334</v>
      </c>
      <c r="L26043">
        <v>9</v>
      </c>
      <c r="M26043">
        <v>3</v>
      </c>
      <c r="N26043">
        <v>0</v>
      </c>
      <c r="O26043">
        <v>1</v>
      </c>
      <c r="P26043" s="119" t="s">
        <v>20254</v>
      </c>
    </row>
    <row r="26044" spans="1:16" x14ac:dyDescent="0.25">
      <c r="A26044">
        <v>92354</v>
      </c>
      <c r="B26044" s="119" t="s">
        <v>18210</v>
      </c>
      <c r="C26044">
        <v>80</v>
      </c>
      <c r="E26044">
        <v>37</v>
      </c>
      <c r="F26044">
        <v>42733</v>
      </c>
      <c r="G26044">
        <v>241</v>
      </c>
      <c r="H26044">
        <v>58885</v>
      </c>
      <c r="I26044" s="119" t="s">
        <v>4726</v>
      </c>
      <c r="J26044" s="119" t="s">
        <v>24</v>
      </c>
      <c r="K26044" s="1">
        <v>46255.758941458334</v>
      </c>
      <c r="L26044">
        <v>13</v>
      </c>
      <c r="M26044">
        <v>60</v>
      </c>
      <c r="N26044">
        <v>6</v>
      </c>
      <c r="O26044">
        <v>20</v>
      </c>
      <c r="P26044" s="119" t="s">
        <v>20254</v>
      </c>
    </row>
    <row r="26045" spans="1:16" x14ac:dyDescent="0.25">
      <c r="A26045">
        <v>92359</v>
      </c>
      <c r="B26045" s="119" t="s">
        <v>18211</v>
      </c>
      <c r="C26045">
        <v>80</v>
      </c>
      <c r="E26045">
        <v>32</v>
      </c>
      <c r="F26045">
        <v>41638</v>
      </c>
      <c r="G26045">
        <v>177</v>
      </c>
      <c r="H26045">
        <v>57149</v>
      </c>
      <c r="I26045" s="119" t="s">
        <v>4726</v>
      </c>
      <c r="J26045" s="119" t="s">
        <v>24</v>
      </c>
      <c r="K26045" s="1">
        <v>46255.758941458334</v>
      </c>
      <c r="L26045">
        <v>11</v>
      </c>
      <c r="M26045">
        <v>65</v>
      </c>
      <c r="N26045">
        <v>1</v>
      </c>
      <c r="O26045">
        <v>16</v>
      </c>
      <c r="P26045" s="119" t="s">
        <v>20254</v>
      </c>
    </row>
    <row r="26046" spans="1:16" x14ac:dyDescent="0.25">
      <c r="A26046">
        <v>92363</v>
      </c>
      <c r="B26046" s="119" t="s">
        <v>18212</v>
      </c>
      <c r="C26046">
        <v>80</v>
      </c>
      <c r="E26046">
        <v>342</v>
      </c>
      <c r="F26046">
        <v>38481</v>
      </c>
      <c r="G26046">
        <v>197</v>
      </c>
      <c r="H26046">
        <v>55698</v>
      </c>
      <c r="I26046" s="119" t="s">
        <v>4726</v>
      </c>
      <c r="J26046" s="119" t="s">
        <v>24</v>
      </c>
      <c r="K26046" s="1">
        <v>46255.758941458334</v>
      </c>
      <c r="L26046">
        <v>23</v>
      </c>
      <c r="M26046">
        <v>66</v>
      </c>
      <c r="N26046">
        <v>4</v>
      </c>
      <c r="O26046">
        <v>14</v>
      </c>
      <c r="P26046" s="119" t="s">
        <v>20254</v>
      </c>
    </row>
    <row r="26047" spans="1:16" x14ac:dyDescent="0.25">
      <c r="A26047">
        <v>92367</v>
      </c>
      <c r="B26047" s="119" t="s">
        <v>18213</v>
      </c>
      <c r="C26047">
        <v>80</v>
      </c>
      <c r="E26047">
        <v>38</v>
      </c>
      <c r="F26047">
        <v>39452</v>
      </c>
      <c r="G26047">
        <v>599</v>
      </c>
      <c r="H26047">
        <v>57884</v>
      </c>
      <c r="I26047" s="119" t="s">
        <v>4726</v>
      </c>
      <c r="J26047" s="119" t="s">
        <v>24</v>
      </c>
      <c r="K26047" s="1">
        <v>46255.758941458334</v>
      </c>
      <c r="L26047">
        <v>21</v>
      </c>
      <c r="M26047">
        <v>55</v>
      </c>
      <c r="N26047">
        <v>3</v>
      </c>
      <c r="O26047">
        <v>15</v>
      </c>
      <c r="P26047" s="119" t="s">
        <v>20254</v>
      </c>
    </row>
    <row r="26048" spans="1:16" x14ac:dyDescent="0.25">
      <c r="A26048">
        <v>92388</v>
      </c>
      <c r="B26048" s="119" t="s">
        <v>18214</v>
      </c>
      <c r="C26048">
        <v>0</v>
      </c>
      <c r="E26048">
        <v>579</v>
      </c>
      <c r="F26048">
        <v>51526</v>
      </c>
      <c r="G26048">
        <v>83</v>
      </c>
      <c r="H26048">
        <v>119898</v>
      </c>
      <c r="I26048" s="119" t="s">
        <v>1909</v>
      </c>
      <c r="J26048" s="119" t="s">
        <v>24</v>
      </c>
      <c r="K26048" s="1">
        <v>46255.758941458334</v>
      </c>
      <c r="L26048">
        <v>0</v>
      </c>
      <c r="M26048">
        <v>0</v>
      </c>
      <c r="N26048">
        <v>0</v>
      </c>
      <c r="O26048">
        <v>0</v>
      </c>
      <c r="P26048" s="119" t="s">
        <v>20254</v>
      </c>
    </row>
    <row r="26049" spans="1:16" x14ac:dyDescent="0.25">
      <c r="A26049">
        <v>92395</v>
      </c>
      <c r="B26049" s="119" t="s">
        <v>18215</v>
      </c>
      <c r="C26049">
        <v>80</v>
      </c>
      <c r="E26049">
        <v>35</v>
      </c>
      <c r="F26049">
        <v>41523</v>
      </c>
      <c r="G26049">
        <v>488</v>
      </c>
      <c r="H26049">
        <v>54789</v>
      </c>
      <c r="I26049" s="119" t="s">
        <v>4726</v>
      </c>
      <c r="J26049" s="119" t="s">
        <v>24</v>
      </c>
      <c r="K26049" s="1">
        <v>46255.758941458334</v>
      </c>
      <c r="L26049">
        <v>34</v>
      </c>
      <c r="M26049">
        <v>72</v>
      </c>
      <c r="N26049">
        <v>14</v>
      </c>
      <c r="O26049">
        <v>17</v>
      </c>
      <c r="P26049" s="119" t="s">
        <v>20254</v>
      </c>
    </row>
    <row r="26050" spans="1:16" x14ac:dyDescent="0.25">
      <c r="A26050">
        <v>92408</v>
      </c>
      <c r="B26050" s="119" t="s">
        <v>18216</v>
      </c>
      <c r="C26050">
        <v>0</v>
      </c>
      <c r="E26050">
        <v>117</v>
      </c>
      <c r="F26050">
        <v>100232</v>
      </c>
      <c r="G26050">
        <v>109</v>
      </c>
      <c r="H26050">
        <v>111901</v>
      </c>
      <c r="I26050" s="119" t="s">
        <v>16</v>
      </c>
      <c r="J26050" s="119" t="s">
        <v>24</v>
      </c>
      <c r="K26050" s="1">
        <v>46255.758941458334</v>
      </c>
      <c r="L26050">
        <v>8</v>
      </c>
      <c r="M26050">
        <v>32</v>
      </c>
      <c r="N26050">
        <v>2</v>
      </c>
      <c r="O26050">
        <v>8</v>
      </c>
      <c r="P26050" s="119" t="s">
        <v>20254</v>
      </c>
    </row>
    <row r="26051" spans="1:16" x14ac:dyDescent="0.25">
      <c r="A26051">
        <v>92557</v>
      </c>
      <c r="B26051" s="119" t="s">
        <v>18217</v>
      </c>
      <c r="C26051">
        <v>0</v>
      </c>
      <c r="E26051">
        <v>4373</v>
      </c>
      <c r="F26051">
        <v>109</v>
      </c>
      <c r="G26051">
        <v>11183</v>
      </c>
      <c r="H26051">
        <v>679</v>
      </c>
      <c r="I26051" s="119" t="s">
        <v>6335</v>
      </c>
      <c r="J26051" s="119" t="s">
        <v>24</v>
      </c>
      <c r="K26051" s="1">
        <v>46255.758941458334</v>
      </c>
      <c r="L26051">
        <v>22</v>
      </c>
      <c r="M26051">
        <v>96</v>
      </c>
      <c r="N26051">
        <v>7</v>
      </c>
      <c r="O26051">
        <v>25</v>
      </c>
      <c r="P26051" s="119" t="s">
        <v>20254</v>
      </c>
    </row>
    <row r="26052" spans="1:16" x14ac:dyDescent="0.25">
      <c r="A26052">
        <v>92586</v>
      </c>
      <c r="B26052" s="119" t="s">
        <v>18218</v>
      </c>
      <c r="C26052">
        <v>0</v>
      </c>
      <c r="E26052">
        <v>2805</v>
      </c>
      <c r="F26052">
        <v>2330</v>
      </c>
      <c r="G26052">
        <v>8744</v>
      </c>
      <c r="H26052">
        <v>2955</v>
      </c>
      <c r="I26052" s="119" t="s">
        <v>1909</v>
      </c>
      <c r="J26052" s="119" t="s">
        <v>17</v>
      </c>
      <c r="K26052" s="1">
        <v>46255.758941458334</v>
      </c>
      <c r="L26052">
        <v>152</v>
      </c>
      <c r="M26052">
        <v>989</v>
      </c>
      <c r="N26052">
        <v>41</v>
      </c>
      <c r="O26052">
        <v>225</v>
      </c>
      <c r="P26052" s="119" t="s">
        <v>20254</v>
      </c>
    </row>
    <row r="26053" spans="1:16" x14ac:dyDescent="0.25">
      <c r="A26053">
        <v>92589</v>
      </c>
      <c r="B26053" s="119" t="s">
        <v>18219</v>
      </c>
      <c r="C26053">
        <v>0</v>
      </c>
      <c r="E26053">
        <v>2726</v>
      </c>
      <c r="F26053">
        <v>221</v>
      </c>
      <c r="G26053">
        <v>4410</v>
      </c>
      <c r="H26053">
        <v>1701</v>
      </c>
      <c r="I26053" s="119" t="s">
        <v>6335</v>
      </c>
      <c r="J26053" s="119" t="s">
        <v>24</v>
      </c>
      <c r="K26053" s="1">
        <v>46255.758941458334</v>
      </c>
      <c r="L26053">
        <v>270</v>
      </c>
      <c r="M26053">
        <v>79</v>
      </c>
      <c r="N26053">
        <v>4</v>
      </c>
      <c r="O26053">
        <v>11</v>
      </c>
      <c r="P26053" s="119" t="s">
        <v>20254</v>
      </c>
    </row>
    <row r="26054" spans="1:16" x14ac:dyDescent="0.25">
      <c r="A26054">
        <v>92625</v>
      </c>
      <c r="B26054" s="119" t="s">
        <v>18220</v>
      </c>
      <c r="C26054">
        <v>0</v>
      </c>
      <c r="E26054">
        <v>36</v>
      </c>
      <c r="F26054">
        <v>121361</v>
      </c>
      <c r="G26054">
        <v>40</v>
      </c>
      <c r="H26054">
        <v>201607</v>
      </c>
      <c r="I26054" s="119" t="s">
        <v>16</v>
      </c>
      <c r="J26054" s="119" t="s">
        <v>222</v>
      </c>
      <c r="K26054" s="1">
        <v>46255.758941458334</v>
      </c>
      <c r="L26054">
        <v>8</v>
      </c>
      <c r="M26054">
        <v>5</v>
      </c>
      <c r="N26054">
        <v>0</v>
      </c>
      <c r="O26054">
        <v>0</v>
      </c>
      <c r="P26054" s="119" t="s">
        <v>20254</v>
      </c>
    </row>
    <row r="26055" spans="1:16" x14ac:dyDescent="0.25">
      <c r="A26055">
        <v>92626</v>
      </c>
      <c r="B26055" s="119" t="s">
        <v>18221</v>
      </c>
      <c r="C26055">
        <v>0</v>
      </c>
      <c r="E26055">
        <v>16</v>
      </c>
      <c r="F26055">
        <v>130220</v>
      </c>
      <c r="G26055">
        <v>89</v>
      </c>
      <c r="H26055">
        <v>179866</v>
      </c>
      <c r="I26055" s="119" t="s">
        <v>16</v>
      </c>
      <c r="J26055" s="119" t="s">
        <v>222</v>
      </c>
      <c r="K26055" s="1">
        <v>46255.758941458334</v>
      </c>
      <c r="L26055">
        <v>9</v>
      </c>
      <c r="M26055">
        <v>6</v>
      </c>
      <c r="N26055">
        <v>2</v>
      </c>
      <c r="O26055">
        <v>1</v>
      </c>
      <c r="P26055" s="119" t="s">
        <v>20254</v>
      </c>
    </row>
    <row r="26056" spans="1:16" x14ac:dyDescent="0.25">
      <c r="A26056">
        <v>92627</v>
      </c>
      <c r="B26056" s="119" t="s">
        <v>18222</v>
      </c>
      <c r="C26056">
        <v>0</v>
      </c>
      <c r="E26056">
        <v>31</v>
      </c>
      <c r="F26056">
        <v>150150</v>
      </c>
      <c r="G26056">
        <v>81</v>
      </c>
      <c r="H26056">
        <v>263290</v>
      </c>
      <c r="I26056" s="119" t="s">
        <v>16</v>
      </c>
      <c r="J26056" s="119" t="s">
        <v>222</v>
      </c>
      <c r="K26056" s="1">
        <v>46255.758941458334</v>
      </c>
      <c r="L26056">
        <v>10</v>
      </c>
      <c r="M26056">
        <v>3</v>
      </c>
      <c r="N26056">
        <v>2</v>
      </c>
      <c r="O26056">
        <v>1</v>
      </c>
      <c r="P26056" s="119" t="s">
        <v>20254</v>
      </c>
    </row>
    <row r="26057" spans="1:16" x14ac:dyDescent="0.25">
      <c r="A26057">
        <v>92632</v>
      </c>
      <c r="B26057" s="119" t="s">
        <v>18223</v>
      </c>
      <c r="C26057">
        <v>80</v>
      </c>
      <c r="E26057">
        <v>57</v>
      </c>
      <c r="F26057">
        <v>69349</v>
      </c>
      <c r="G26057">
        <v>322</v>
      </c>
      <c r="H26057">
        <v>96432</v>
      </c>
      <c r="I26057" s="119" t="s">
        <v>11040</v>
      </c>
      <c r="J26057" s="119" t="s">
        <v>24</v>
      </c>
      <c r="K26057" s="1">
        <v>46255.758941458334</v>
      </c>
      <c r="L26057">
        <v>1</v>
      </c>
      <c r="M26057">
        <v>17</v>
      </c>
      <c r="N26057">
        <v>1</v>
      </c>
      <c r="O26057">
        <v>7</v>
      </c>
      <c r="P26057" s="119" t="s">
        <v>20254</v>
      </c>
    </row>
    <row r="26058" spans="1:16" x14ac:dyDescent="0.25">
      <c r="A26058">
        <v>92640</v>
      </c>
      <c r="B26058" s="119" t="s">
        <v>18224</v>
      </c>
      <c r="C26058">
        <v>0</v>
      </c>
      <c r="E26058">
        <v>28</v>
      </c>
      <c r="F26058">
        <v>111640</v>
      </c>
      <c r="G26058">
        <v>60</v>
      </c>
      <c r="H26058">
        <v>199998</v>
      </c>
      <c r="I26058" s="119" t="s">
        <v>16</v>
      </c>
      <c r="J26058" s="119" t="s">
        <v>222</v>
      </c>
      <c r="K26058" s="1">
        <v>46255.758941458334</v>
      </c>
      <c r="L26058">
        <v>15</v>
      </c>
      <c r="M26058">
        <v>7</v>
      </c>
      <c r="N26058">
        <v>4</v>
      </c>
      <c r="O26058">
        <v>2</v>
      </c>
      <c r="P26058" s="119" t="s">
        <v>20254</v>
      </c>
    </row>
    <row r="26059" spans="1:16" x14ac:dyDescent="0.25">
      <c r="A26059">
        <v>92641</v>
      </c>
      <c r="B26059" s="119" t="s">
        <v>18225</v>
      </c>
      <c r="C26059">
        <v>0</v>
      </c>
      <c r="E26059">
        <v>24</v>
      </c>
      <c r="F26059">
        <v>130690</v>
      </c>
      <c r="G26059">
        <v>95</v>
      </c>
      <c r="H26059">
        <v>209801</v>
      </c>
      <c r="I26059" s="119" t="s">
        <v>16</v>
      </c>
      <c r="J26059" s="119" t="s">
        <v>222</v>
      </c>
      <c r="K26059" s="1">
        <v>46255.758941458334</v>
      </c>
      <c r="L26059">
        <v>8</v>
      </c>
      <c r="M26059">
        <v>5</v>
      </c>
      <c r="N26059">
        <v>2</v>
      </c>
      <c r="O26059">
        <v>1</v>
      </c>
      <c r="P26059" s="119" t="s">
        <v>20254</v>
      </c>
    </row>
    <row r="26060" spans="1:16" x14ac:dyDescent="0.25">
      <c r="A26060">
        <v>92645</v>
      </c>
      <c r="B26060" s="119" t="s">
        <v>18226</v>
      </c>
      <c r="C26060">
        <v>0</v>
      </c>
      <c r="E26060">
        <v>15</v>
      </c>
      <c r="F26060">
        <v>121652</v>
      </c>
      <c r="G26060">
        <v>61</v>
      </c>
      <c r="H26060">
        <v>209975</v>
      </c>
      <c r="I26060" s="119" t="s">
        <v>16</v>
      </c>
      <c r="J26060" s="119" t="s">
        <v>222</v>
      </c>
      <c r="K26060" s="1">
        <v>46255.758941458334</v>
      </c>
      <c r="L26060">
        <v>13</v>
      </c>
      <c r="M26060">
        <v>5</v>
      </c>
      <c r="N26060">
        <v>2</v>
      </c>
      <c r="O26060">
        <v>2</v>
      </c>
      <c r="P26060" s="119" t="s">
        <v>20254</v>
      </c>
    </row>
    <row r="26061" spans="1:16" x14ac:dyDescent="0.25">
      <c r="A26061">
        <v>92647</v>
      </c>
      <c r="B26061" s="119" t="s">
        <v>18227</v>
      </c>
      <c r="C26061">
        <v>0</v>
      </c>
      <c r="E26061">
        <v>45</v>
      </c>
      <c r="F26061">
        <v>130251</v>
      </c>
      <c r="G26061">
        <v>55</v>
      </c>
      <c r="H26061">
        <v>259797</v>
      </c>
      <c r="I26061" s="119" t="s">
        <v>16</v>
      </c>
      <c r="J26061" s="119" t="s">
        <v>222</v>
      </c>
      <c r="K26061" s="1">
        <v>46255.758941458334</v>
      </c>
      <c r="L26061">
        <v>18</v>
      </c>
      <c r="M26061">
        <v>4</v>
      </c>
      <c r="N26061">
        <v>3</v>
      </c>
      <c r="O26061">
        <v>0</v>
      </c>
      <c r="P26061" s="119" t="s">
        <v>20254</v>
      </c>
    </row>
    <row r="26062" spans="1:16" x14ac:dyDescent="0.25">
      <c r="A26062">
        <v>92648</v>
      </c>
      <c r="B26062" s="119" t="s">
        <v>18228</v>
      </c>
      <c r="C26062">
        <v>0</v>
      </c>
      <c r="E26062">
        <v>18</v>
      </c>
      <c r="F26062">
        <v>120370</v>
      </c>
      <c r="G26062">
        <v>59</v>
      </c>
      <c r="H26062">
        <v>229995</v>
      </c>
      <c r="I26062" s="119" t="s">
        <v>16</v>
      </c>
      <c r="J26062" s="119" t="s">
        <v>222</v>
      </c>
      <c r="K26062" s="1">
        <v>46255.758941458334</v>
      </c>
      <c r="L26062">
        <v>14</v>
      </c>
      <c r="M26062">
        <v>4</v>
      </c>
      <c r="N26062">
        <v>9</v>
      </c>
      <c r="O26062">
        <v>2</v>
      </c>
      <c r="P26062" s="119" t="s">
        <v>20254</v>
      </c>
    </row>
    <row r="26063" spans="1:16" x14ac:dyDescent="0.25">
      <c r="A26063">
        <v>92649</v>
      </c>
      <c r="B26063" s="119" t="s">
        <v>18229</v>
      </c>
      <c r="C26063">
        <v>0</v>
      </c>
      <c r="E26063">
        <v>317</v>
      </c>
      <c r="F26063">
        <v>368313</v>
      </c>
      <c r="G26063">
        <v>129</v>
      </c>
      <c r="H26063">
        <v>489995</v>
      </c>
      <c r="I26063" s="119" t="s">
        <v>6335</v>
      </c>
      <c r="J26063" s="119" t="s">
        <v>24</v>
      </c>
      <c r="K26063" s="1">
        <v>46255.758941458334</v>
      </c>
      <c r="L26063">
        <v>1</v>
      </c>
      <c r="M26063">
        <v>6</v>
      </c>
      <c r="N26063">
        <v>0</v>
      </c>
      <c r="O26063">
        <v>1</v>
      </c>
      <c r="P26063" s="119" t="s">
        <v>20254</v>
      </c>
    </row>
    <row r="26064" spans="1:16" x14ac:dyDescent="0.25">
      <c r="A26064">
        <v>92650</v>
      </c>
      <c r="B26064" s="119" t="s">
        <v>18230</v>
      </c>
      <c r="C26064">
        <v>0</v>
      </c>
      <c r="E26064">
        <v>19</v>
      </c>
      <c r="F26064">
        <v>119202</v>
      </c>
      <c r="G26064">
        <v>46</v>
      </c>
      <c r="H26064">
        <v>209440</v>
      </c>
      <c r="I26064" s="119" t="s">
        <v>16</v>
      </c>
      <c r="J26064" s="119" t="s">
        <v>222</v>
      </c>
      <c r="K26064" s="1">
        <v>46255.758941458334</v>
      </c>
      <c r="L26064">
        <v>12</v>
      </c>
      <c r="M26064">
        <v>2</v>
      </c>
      <c r="N26064">
        <v>2</v>
      </c>
      <c r="O26064">
        <v>0</v>
      </c>
      <c r="P26064" s="119" t="s">
        <v>20254</v>
      </c>
    </row>
    <row r="26065" spans="1:16" x14ac:dyDescent="0.25">
      <c r="A26065">
        <v>92655</v>
      </c>
      <c r="B26065" s="119" t="s">
        <v>18231</v>
      </c>
      <c r="C26065">
        <v>0</v>
      </c>
      <c r="E26065">
        <v>29</v>
      </c>
      <c r="F26065">
        <v>119999</v>
      </c>
      <c r="G26065">
        <v>93</v>
      </c>
      <c r="H26065">
        <v>200000</v>
      </c>
      <c r="I26065" s="119" t="s">
        <v>16</v>
      </c>
      <c r="J26065" s="119" t="s">
        <v>222</v>
      </c>
      <c r="K26065" s="1">
        <v>46255.758941458334</v>
      </c>
      <c r="L26065">
        <v>16</v>
      </c>
      <c r="M26065">
        <v>3</v>
      </c>
      <c r="N26065">
        <v>3</v>
      </c>
      <c r="O26065">
        <v>0</v>
      </c>
      <c r="P26065" s="119" t="s">
        <v>20254</v>
      </c>
    </row>
    <row r="26066" spans="1:16" x14ac:dyDescent="0.25">
      <c r="A26066">
        <v>92656</v>
      </c>
      <c r="B26066" s="119" t="s">
        <v>18232</v>
      </c>
      <c r="C26066">
        <v>0</v>
      </c>
      <c r="E26066">
        <v>24</v>
      </c>
      <c r="F26066">
        <v>151426</v>
      </c>
      <c r="G26066">
        <v>73</v>
      </c>
      <c r="H26066">
        <v>222120</v>
      </c>
      <c r="I26066" s="119" t="s">
        <v>16</v>
      </c>
      <c r="J26066" s="119" t="s">
        <v>222</v>
      </c>
      <c r="K26066" s="1">
        <v>46255.758941458334</v>
      </c>
      <c r="L26066">
        <v>5</v>
      </c>
      <c r="M26066">
        <v>6</v>
      </c>
      <c r="N26066">
        <v>1</v>
      </c>
      <c r="O26066">
        <v>3</v>
      </c>
      <c r="P26066" s="119" t="s">
        <v>20254</v>
      </c>
    </row>
    <row r="26067" spans="1:16" x14ac:dyDescent="0.25">
      <c r="A26067">
        <v>92657</v>
      </c>
      <c r="B26067" s="119" t="s">
        <v>18233</v>
      </c>
      <c r="C26067">
        <v>0</v>
      </c>
      <c r="E26067">
        <v>24</v>
      </c>
      <c r="F26067">
        <v>123010</v>
      </c>
      <c r="G26067">
        <v>61</v>
      </c>
      <c r="H26067">
        <v>199578</v>
      </c>
      <c r="I26067" s="119" t="s">
        <v>16</v>
      </c>
      <c r="J26067" s="119" t="s">
        <v>222</v>
      </c>
      <c r="K26067" s="1">
        <v>46255.758941458334</v>
      </c>
      <c r="L26067">
        <v>4</v>
      </c>
      <c r="M26067">
        <v>5</v>
      </c>
      <c r="N26067">
        <v>0</v>
      </c>
      <c r="O26067">
        <v>1</v>
      </c>
      <c r="P26067" s="119" t="s">
        <v>20254</v>
      </c>
    </row>
    <row r="26068" spans="1:16" x14ac:dyDescent="0.25">
      <c r="A26068">
        <v>92658</v>
      </c>
      <c r="B26068" s="119" t="s">
        <v>18234</v>
      </c>
      <c r="C26068">
        <v>65</v>
      </c>
      <c r="E26068">
        <v>192</v>
      </c>
      <c r="F26068">
        <v>9719</v>
      </c>
      <c r="G26068">
        <v>39233</v>
      </c>
      <c r="H26068">
        <v>9800</v>
      </c>
      <c r="I26068" s="119" t="s">
        <v>11040</v>
      </c>
      <c r="J26068" s="119" t="s">
        <v>222</v>
      </c>
      <c r="K26068" s="1">
        <v>46255.758941458334</v>
      </c>
      <c r="L26068">
        <v>5</v>
      </c>
      <c r="M26068">
        <v>29</v>
      </c>
      <c r="N26068">
        <v>0</v>
      </c>
      <c r="O26068">
        <v>5</v>
      </c>
      <c r="P26068" s="119" t="s">
        <v>20254</v>
      </c>
    </row>
    <row r="26069" spans="1:16" x14ac:dyDescent="0.25">
      <c r="A26069">
        <v>92660</v>
      </c>
      <c r="B26069" s="119" t="s">
        <v>18235</v>
      </c>
      <c r="C26069">
        <v>0</v>
      </c>
      <c r="E26069">
        <v>26</v>
      </c>
      <c r="F26069">
        <v>230710</v>
      </c>
      <c r="G26069">
        <v>49</v>
      </c>
      <c r="H26069">
        <v>359795</v>
      </c>
      <c r="I26069" s="119" t="s">
        <v>16</v>
      </c>
      <c r="J26069" s="119" t="s">
        <v>222</v>
      </c>
      <c r="K26069" s="1">
        <v>46255.758941458334</v>
      </c>
      <c r="L26069">
        <v>5</v>
      </c>
      <c r="M26069">
        <v>3</v>
      </c>
      <c r="N26069">
        <v>0</v>
      </c>
      <c r="O26069">
        <v>1</v>
      </c>
      <c r="P26069" s="119" t="s">
        <v>20254</v>
      </c>
    </row>
    <row r="26070" spans="1:16" x14ac:dyDescent="0.25">
      <c r="A26070">
        <v>92665</v>
      </c>
      <c r="B26070" s="119" t="s">
        <v>18236</v>
      </c>
      <c r="C26070">
        <v>0</v>
      </c>
      <c r="E26070">
        <v>12978</v>
      </c>
      <c r="F26070">
        <v>195</v>
      </c>
      <c r="G26070">
        <v>24818</v>
      </c>
      <c r="H26070">
        <v>644</v>
      </c>
      <c r="I26070" s="119" t="s">
        <v>16</v>
      </c>
      <c r="J26070" s="119" t="s">
        <v>24</v>
      </c>
      <c r="K26070" s="1">
        <v>46255.758941458334</v>
      </c>
      <c r="L26070">
        <v>0</v>
      </c>
      <c r="M26070">
        <v>59</v>
      </c>
      <c r="N26070">
        <v>0</v>
      </c>
      <c r="O26070">
        <v>7</v>
      </c>
      <c r="P26070" s="119" t="s">
        <v>20254</v>
      </c>
    </row>
    <row r="26071" spans="1:16" x14ac:dyDescent="0.25">
      <c r="A26071">
        <v>92666</v>
      </c>
      <c r="B26071" s="119" t="s">
        <v>18237</v>
      </c>
      <c r="C26071">
        <v>0</v>
      </c>
      <c r="E26071">
        <v>32</v>
      </c>
      <c r="F26071">
        <v>128995</v>
      </c>
      <c r="G26071">
        <v>79</v>
      </c>
      <c r="H26071">
        <v>233499</v>
      </c>
      <c r="I26071" s="119" t="s">
        <v>16</v>
      </c>
      <c r="J26071" s="119" t="s">
        <v>222</v>
      </c>
      <c r="K26071" s="1">
        <v>46255.758941458334</v>
      </c>
      <c r="L26071">
        <v>18</v>
      </c>
      <c r="M26071">
        <v>8</v>
      </c>
      <c r="N26071">
        <v>4</v>
      </c>
      <c r="O26071">
        <v>2</v>
      </c>
      <c r="P26071" s="119" t="s">
        <v>20254</v>
      </c>
    </row>
    <row r="26072" spans="1:16" x14ac:dyDescent="0.25">
      <c r="A26072">
        <v>92674</v>
      </c>
      <c r="B26072" s="119" t="s">
        <v>18238</v>
      </c>
      <c r="C26072">
        <v>0</v>
      </c>
      <c r="E26072">
        <v>21</v>
      </c>
      <c r="F26072">
        <v>161914</v>
      </c>
      <c r="G26072">
        <v>56</v>
      </c>
      <c r="H26072">
        <v>242997</v>
      </c>
      <c r="I26072" s="119" t="s">
        <v>16</v>
      </c>
      <c r="J26072" s="119" t="s">
        <v>222</v>
      </c>
      <c r="K26072" s="1">
        <v>46255.758941458334</v>
      </c>
      <c r="L26072">
        <v>2</v>
      </c>
      <c r="M26072">
        <v>4</v>
      </c>
      <c r="N26072">
        <v>0</v>
      </c>
      <c r="O26072">
        <v>1</v>
      </c>
      <c r="P26072" s="119" t="s">
        <v>20254</v>
      </c>
    </row>
    <row r="26073" spans="1:16" x14ac:dyDescent="0.25">
      <c r="A26073">
        <v>92677</v>
      </c>
      <c r="B26073" s="119" t="s">
        <v>18239</v>
      </c>
      <c r="C26073">
        <v>0</v>
      </c>
      <c r="E26073">
        <v>25</v>
      </c>
      <c r="F26073">
        <v>110013</v>
      </c>
      <c r="G26073">
        <v>49</v>
      </c>
      <c r="H26073">
        <v>209999</v>
      </c>
      <c r="I26073" s="119" t="s">
        <v>16</v>
      </c>
      <c r="J26073" s="119" t="s">
        <v>222</v>
      </c>
      <c r="K26073" s="1">
        <v>46255.758941458334</v>
      </c>
      <c r="L26073">
        <v>21</v>
      </c>
      <c r="M26073">
        <v>4</v>
      </c>
      <c r="N26073">
        <v>4</v>
      </c>
      <c r="O26073">
        <v>1</v>
      </c>
      <c r="P26073" s="119" t="s">
        <v>20254</v>
      </c>
    </row>
    <row r="26074" spans="1:16" x14ac:dyDescent="0.25">
      <c r="A26074">
        <v>92682</v>
      </c>
      <c r="B26074" s="119" t="s">
        <v>18240</v>
      </c>
      <c r="C26074">
        <v>0</v>
      </c>
      <c r="E26074">
        <v>466</v>
      </c>
      <c r="F26074">
        <v>217500</v>
      </c>
      <c r="G26074">
        <v>98</v>
      </c>
      <c r="H26074">
        <v>272725</v>
      </c>
      <c r="I26074" s="119" t="s">
        <v>1909</v>
      </c>
      <c r="J26074" s="119" t="s">
        <v>222</v>
      </c>
      <c r="K26074" s="1">
        <v>46255.758941458334</v>
      </c>
      <c r="L26074">
        <v>0</v>
      </c>
      <c r="M26074">
        <v>9</v>
      </c>
      <c r="N26074">
        <v>0</v>
      </c>
      <c r="O26074">
        <v>1</v>
      </c>
      <c r="P26074" s="119" t="s">
        <v>20254</v>
      </c>
    </row>
    <row r="26075" spans="1:16" x14ac:dyDescent="0.25">
      <c r="A26075">
        <v>92687</v>
      </c>
      <c r="B26075" s="119" t="s">
        <v>18241</v>
      </c>
      <c r="C26075">
        <v>0</v>
      </c>
      <c r="E26075">
        <v>1746</v>
      </c>
      <c r="F26075">
        <v>207087</v>
      </c>
      <c r="G26075">
        <v>1996</v>
      </c>
      <c r="H26075">
        <v>227492</v>
      </c>
      <c r="I26075" s="119" t="s">
        <v>6020</v>
      </c>
      <c r="J26075" s="119" t="s">
        <v>24</v>
      </c>
      <c r="K26075" s="1">
        <v>46255.758941458334</v>
      </c>
      <c r="L26075">
        <v>864</v>
      </c>
      <c r="M26075">
        <v>580</v>
      </c>
      <c r="N26075">
        <v>259</v>
      </c>
      <c r="O26075">
        <v>180</v>
      </c>
      <c r="P26075" s="119" t="s">
        <v>20254</v>
      </c>
    </row>
    <row r="26076" spans="1:16" x14ac:dyDescent="0.25">
      <c r="A26076">
        <v>92692</v>
      </c>
      <c r="B26076" s="119" t="s">
        <v>18242</v>
      </c>
      <c r="C26076">
        <v>80</v>
      </c>
      <c r="E26076">
        <v>21</v>
      </c>
      <c r="F26076">
        <v>14241</v>
      </c>
      <c r="G26076">
        <v>282</v>
      </c>
      <c r="H26076">
        <v>24239</v>
      </c>
      <c r="I26076" s="119" t="s">
        <v>4726</v>
      </c>
      <c r="J26076" s="119" t="s">
        <v>24</v>
      </c>
      <c r="K26076" s="1">
        <v>46255.758941458334</v>
      </c>
      <c r="L26076">
        <v>55</v>
      </c>
      <c r="M26076">
        <v>35</v>
      </c>
      <c r="N26076">
        <v>10</v>
      </c>
      <c r="O26076">
        <v>6</v>
      </c>
      <c r="P26076" s="119" t="s">
        <v>20254</v>
      </c>
    </row>
    <row r="26077" spans="1:16" x14ac:dyDescent="0.25">
      <c r="A26077">
        <v>92711</v>
      </c>
      <c r="B26077" s="119" t="s">
        <v>18243</v>
      </c>
      <c r="C26077">
        <v>0</v>
      </c>
      <c r="E26077">
        <v>35938</v>
      </c>
      <c r="F26077">
        <v>1055</v>
      </c>
      <c r="G26077">
        <v>5686</v>
      </c>
      <c r="H26077">
        <v>1999</v>
      </c>
      <c r="I26077" s="119" t="s">
        <v>1807</v>
      </c>
      <c r="J26077" s="119" t="s">
        <v>22</v>
      </c>
      <c r="K26077" s="1">
        <v>46255.758941458334</v>
      </c>
      <c r="L26077">
        <v>1063</v>
      </c>
      <c r="M26077">
        <v>679</v>
      </c>
      <c r="N26077">
        <v>172</v>
      </c>
      <c r="O26077">
        <v>541</v>
      </c>
      <c r="P26077" s="119" t="s">
        <v>20254</v>
      </c>
    </row>
    <row r="26078" spans="1:16" x14ac:dyDescent="0.25">
      <c r="A26078">
        <v>92727</v>
      </c>
      <c r="B26078" s="119" t="s">
        <v>18244</v>
      </c>
      <c r="C26078">
        <v>0</v>
      </c>
      <c r="E26078">
        <v>400</v>
      </c>
      <c r="F26078">
        <v>4001</v>
      </c>
      <c r="G26078">
        <v>548</v>
      </c>
      <c r="H26078">
        <v>9984</v>
      </c>
      <c r="I26078" s="119" t="s">
        <v>1807</v>
      </c>
      <c r="J26078" s="119" t="s">
        <v>139</v>
      </c>
      <c r="K26078" s="1">
        <v>46255.758941458334</v>
      </c>
      <c r="L26078">
        <v>100</v>
      </c>
      <c r="M26078">
        <v>25</v>
      </c>
      <c r="N26078">
        <v>29</v>
      </c>
      <c r="O26078">
        <v>18</v>
      </c>
      <c r="P26078" s="119" t="s">
        <v>20254</v>
      </c>
    </row>
    <row r="26079" spans="1:16" x14ac:dyDescent="0.25">
      <c r="A26079">
        <v>92729</v>
      </c>
      <c r="B26079" s="119" t="s">
        <v>18245</v>
      </c>
      <c r="C26079">
        <v>80</v>
      </c>
      <c r="E26079">
        <v>75</v>
      </c>
      <c r="F26079">
        <v>2320868</v>
      </c>
      <c r="G26079">
        <v>46</v>
      </c>
      <c r="H26079">
        <v>3299995</v>
      </c>
      <c r="I26079" s="119" t="s">
        <v>4726</v>
      </c>
      <c r="J26079" s="119" t="s">
        <v>24</v>
      </c>
      <c r="K26079" s="1">
        <v>46255.758941458334</v>
      </c>
      <c r="L26079">
        <v>1</v>
      </c>
      <c r="M26079">
        <v>2</v>
      </c>
      <c r="N26079">
        <v>0</v>
      </c>
      <c r="O26079">
        <v>0</v>
      </c>
      <c r="P26079" s="119" t="s">
        <v>20254</v>
      </c>
    </row>
    <row r="26080" spans="1:16" x14ac:dyDescent="0.25">
      <c r="A26080">
        <v>92730</v>
      </c>
      <c r="B26080" s="119" t="s">
        <v>18246</v>
      </c>
      <c r="C26080">
        <v>0</v>
      </c>
      <c r="E26080">
        <v>342</v>
      </c>
      <c r="F26080">
        <v>8095</v>
      </c>
      <c r="G26080">
        <v>550</v>
      </c>
      <c r="H26080">
        <v>11700</v>
      </c>
      <c r="I26080" s="119" t="s">
        <v>16</v>
      </c>
      <c r="J26080" s="119" t="s">
        <v>139</v>
      </c>
      <c r="K26080" s="1">
        <v>46255.758941458334</v>
      </c>
      <c r="L26080">
        <v>14</v>
      </c>
      <c r="M26080">
        <v>48</v>
      </c>
      <c r="N26080">
        <v>4</v>
      </c>
      <c r="O26080">
        <v>17</v>
      </c>
      <c r="P26080" s="119" t="s">
        <v>20254</v>
      </c>
    </row>
    <row r="26081" spans="1:16" x14ac:dyDescent="0.25">
      <c r="A26081">
        <v>92739</v>
      </c>
      <c r="B26081" s="119" t="s">
        <v>18247</v>
      </c>
      <c r="C26081">
        <v>0</v>
      </c>
      <c r="E26081">
        <v>3940</v>
      </c>
      <c r="F26081">
        <v>1500</v>
      </c>
      <c r="G26081">
        <v>1206</v>
      </c>
      <c r="H26081">
        <v>2471</v>
      </c>
      <c r="I26081" s="119" t="s">
        <v>1909</v>
      </c>
      <c r="J26081" s="119" t="s">
        <v>222</v>
      </c>
      <c r="K26081" s="1">
        <v>46255.758941458334</v>
      </c>
      <c r="L26081">
        <v>127</v>
      </c>
      <c r="M26081">
        <v>11</v>
      </c>
      <c r="N26081">
        <v>2</v>
      </c>
      <c r="O26081">
        <v>3</v>
      </c>
      <c r="P26081" s="119" t="s">
        <v>20254</v>
      </c>
    </row>
    <row r="26082" spans="1:16" x14ac:dyDescent="0.25">
      <c r="A26082">
        <v>92743</v>
      </c>
      <c r="B26082" s="119" t="s">
        <v>18248</v>
      </c>
      <c r="C26082">
        <v>0</v>
      </c>
      <c r="E26082">
        <v>1615</v>
      </c>
      <c r="F26082">
        <v>1403</v>
      </c>
      <c r="G26082">
        <v>902</v>
      </c>
      <c r="H26082">
        <v>2198</v>
      </c>
      <c r="I26082" s="119" t="s">
        <v>1909</v>
      </c>
      <c r="J26082" s="119" t="s">
        <v>222</v>
      </c>
      <c r="K26082" s="1">
        <v>46255.758941458334</v>
      </c>
      <c r="L26082">
        <v>50</v>
      </c>
      <c r="M26082">
        <v>5</v>
      </c>
      <c r="N26082">
        <v>0</v>
      </c>
      <c r="O26082">
        <v>1</v>
      </c>
      <c r="P26082" s="119" t="s">
        <v>20254</v>
      </c>
    </row>
    <row r="26083" spans="1:16" x14ac:dyDescent="0.25">
      <c r="A26083">
        <v>92745</v>
      </c>
      <c r="B26083" s="119" t="s">
        <v>18249</v>
      </c>
      <c r="C26083">
        <v>80</v>
      </c>
      <c r="E26083">
        <v>0</v>
      </c>
      <c r="F26083">
        <v>0</v>
      </c>
      <c r="G26083">
        <v>436</v>
      </c>
      <c r="H26083">
        <v>12519</v>
      </c>
      <c r="I26083" s="119" t="s">
        <v>4726</v>
      </c>
      <c r="J26083" s="119" t="s">
        <v>24</v>
      </c>
      <c r="K26083" s="1">
        <v>46255.758941458334</v>
      </c>
      <c r="L26083">
        <v>1</v>
      </c>
      <c r="M26083">
        <v>46</v>
      </c>
      <c r="N26083">
        <v>0</v>
      </c>
      <c r="O26083">
        <v>11</v>
      </c>
      <c r="P26083" s="119" t="s">
        <v>20254</v>
      </c>
    </row>
    <row r="26084" spans="1:16" x14ac:dyDescent="0.25">
      <c r="A26084">
        <v>92748</v>
      </c>
      <c r="B26084" s="119" t="s">
        <v>18250</v>
      </c>
      <c r="C26084">
        <v>0</v>
      </c>
      <c r="E26084">
        <v>23</v>
      </c>
      <c r="F26084">
        <v>100006</v>
      </c>
      <c r="G26084">
        <v>65</v>
      </c>
      <c r="H26084">
        <v>168597</v>
      </c>
      <c r="I26084" s="119" t="s">
        <v>1909</v>
      </c>
      <c r="J26084" s="119" t="s">
        <v>24</v>
      </c>
      <c r="K26084" s="1">
        <v>46255.758941458334</v>
      </c>
      <c r="L26084">
        <v>3</v>
      </c>
      <c r="M26084">
        <v>3</v>
      </c>
      <c r="N26084">
        <v>1</v>
      </c>
      <c r="O26084">
        <v>1</v>
      </c>
      <c r="P26084" s="119" t="s">
        <v>20254</v>
      </c>
    </row>
    <row r="26085" spans="1:16" x14ac:dyDescent="0.25">
      <c r="A26085">
        <v>92760</v>
      </c>
      <c r="B26085" s="119" t="s">
        <v>18251</v>
      </c>
      <c r="C26085">
        <v>0</v>
      </c>
      <c r="E26085">
        <v>236</v>
      </c>
      <c r="F26085">
        <v>50089</v>
      </c>
      <c r="G26085">
        <v>123</v>
      </c>
      <c r="H26085">
        <v>79400</v>
      </c>
      <c r="I26085" s="119" t="s">
        <v>16</v>
      </c>
      <c r="J26085" s="119" t="s">
        <v>222</v>
      </c>
      <c r="K26085" s="1">
        <v>46255.758941458334</v>
      </c>
      <c r="L26085">
        <v>21</v>
      </c>
      <c r="M26085">
        <v>29</v>
      </c>
      <c r="N26085">
        <v>3</v>
      </c>
      <c r="O26085">
        <v>7</v>
      </c>
      <c r="P26085" s="119" t="s">
        <v>20254</v>
      </c>
    </row>
    <row r="26086" spans="1:16" x14ac:dyDescent="0.25">
      <c r="A26086">
        <v>92761</v>
      </c>
      <c r="B26086" s="119" t="s">
        <v>18252</v>
      </c>
      <c r="C26086">
        <v>0</v>
      </c>
      <c r="E26086">
        <v>260</v>
      </c>
      <c r="F26086">
        <v>110</v>
      </c>
      <c r="G26086">
        <v>7098</v>
      </c>
      <c r="H26086">
        <v>199</v>
      </c>
      <c r="I26086" s="119" t="s">
        <v>16</v>
      </c>
      <c r="J26086" s="119" t="s">
        <v>22</v>
      </c>
      <c r="K26086" s="1">
        <v>46255.758941458334</v>
      </c>
      <c r="L26086">
        <v>2</v>
      </c>
      <c r="M26086">
        <v>37</v>
      </c>
      <c r="N26086">
        <v>0</v>
      </c>
      <c r="O26086">
        <v>17</v>
      </c>
      <c r="P26086" s="119" t="s">
        <v>20254</v>
      </c>
    </row>
    <row r="26087" spans="1:16" x14ac:dyDescent="0.25">
      <c r="A26087">
        <v>92762</v>
      </c>
      <c r="B26087" s="119" t="s">
        <v>18253</v>
      </c>
      <c r="C26087">
        <v>0</v>
      </c>
      <c r="E26087">
        <v>128</v>
      </c>
      <c r="F26087">
        <v>30017</v>
      </c>
      <c r="G26087">
        <v>167</v>
      </c>
      <c r="H26087">
        <v>67073</v>
      </c>
      <c r="I26087" s="119" t="s">
        <v>1807</v>
      </c>
      <c r="J26087" s="119" t="s">
        <v>222</v>
      </c>
      <c r="K26087" s="1">
        <v>46255.758941458334</v>
      </c>
      <c r="L26087">
        <v>26</v>
      </c>
      <c r="M26087">
        <v>8</v>
      </c>
      <c r="N26087">
        <v>4</v>
      </c>
      <c r="O26087">
        <v>5</v>
      </c>
      <c r="P26087" s="119" t="s">
        <v>20254</v>
      </c>
    </row>
    <row r="26088" spans="1:16" x14ac:dyDescent="0.25">
      <c r="A26088">
        <v>92766</v>
      </c>
      <c r="B26088" s="119" t="s">
        <v>18254</v>
      </c>
      <c r="C26088">
        <v>0</v>
      </c>
      <c r="E26088">
        <v>89</v>
      </c>
      <c r="F26088">
        <v>25065</v>
      </c>
      <c r="G26088">
        <v>237</v>
      </c>
      <c r="H26088">
        <v>45004</v>
      </c>
      <c r="I26088" s="119" t="s">
        <v>1909</v>
      </c>
      <c r="J26088" s="119" t="s">
        <v>222</v>
      </c>
      <c r="K26088" s="1">
        <v>46255.758941458334</v>
      </c>
      <c r="L26088">
        <v>21</v>
      </c>
      <c r="M26088">
        <v>21</v>
      </c>
      <c r="N26088">
        <v>1</v>
      </c>
      <c r="O26088">
        <v>5</v>
      </c>
      <c r="P26088" s="119" t="s">
        <v>20254</v>
      </c>
    </row>
    <row r="26089" spans="1:16" x14ac:dyDescent="0.25">
      <c r="A26089">
        <v>92773</v>
      </c>
      <c r="B26089" s="119" t="s">
        <v>18255</v>
      </c>
      <c r="C26089">
        <v>0</v>
      </c>
      <c r="E26089">
        <v>310</v>
      </c>
      <c r="F26089">
        <v>50205</v>
      </c>
      <c r="G26089">
        <v>91</v>
      </c>
      <c r="H26089">
        <v>176892</v>
      </c>
      <c r="I26089" s="119" t="s">
        <v>1909</v>
      </c>
      <c r="J26089" s="119" t="s">
        <v>222</v>
      </c>
      <c r="K26089" s="1">
        <v>46255.758941458334</v>
      </c>
      <c r="L26089">
        <v>10</v>
      </c>
      <c r="M26089">
        <v>11</v>
      </c>
      <c r="N26089">
        <v>0</v>
      </c>
      <c r="O26089">
        <v>1</v>
      </c>
      <c r="P26089" s="119" t="s">
        <v>20254</v>
      </c>
    </row>
    <row r="26090" spans="1:16" x14ac:dyDescent="0.25">
      <c r="A26090">
        <v>92781</v>
      </c>
      <c r="B26090" s="119" t="s">
        <v>18256</v>
      </c>
      <c r="C26090">
        <v>0</v>
      </c>
      <c r="E26090">
        <v>138</v>
      </c>
      <c r="F26090">
        <v>140403</v>
      </c>
      <c r="G26090">
        <v>216</v>
      </c>
      <c r="H26090">
        <v>205555</v>
      </c>
      <c r="I26090" s="119" t="s">
        <v>16</v>
      </c>
      <c r="J26090" s="119" t="s">
        <v>24</v>
      </c>
      <c r="K26090" s="1">
        <v>46255.758941458334</v>
      </c>
      <c r="L26090">
        <v>8</v>
      </c>
      <c r="M26090">
        <v>34</v>
      </c>
      <c r="N26090">
        <v>1</v>
      </c>
      <c r="O26090">
        <v>10</v>
      </c>
      <c r="P26090" s="119" t="s">
        <v>20254</v>
      </c>
    </row>
    <row r="26091" spans="1:16" x14ac:dyDescent="0.25">
      <c r="A26091">
        <v>92785</v>
      </c>
      <c r="B26091" s="119" t="s">
        <v>18257</v>
      </c>
      <c r="C26091">
        <v>0</v>
      </c>
      <c r="E26091">
        <v>0</v>
      </c>
      <c r="F26091">
        <v>0</v>
      </c>
      <c r="G26091">
        <v>3966</v>
      </c>
      <c r="H26091">
        <v>11765</v>
      </c>
      <c r="I26091" s="119" t="s">
        <v>1909</v>
      </c>
      <c r="J26091" s="119" t="s">
        <v>24</v>
      </c>
      <c r="K26091" s="1">
        <v>46255.758941458334</v>
      </c>
      <c r="L26091">
        <v>0</v>
      </c>
      <c r="M26091">
        <v>134</v>
      </c>
      <c r="N26091">
        <v>0</v>
      </c>
      <c r="O26091">
        <v>35</v>
      </c>
      <c r="P26091" s="119" t="s">
        <v>20254</v>
      </c>
    </row>
    <row r="26092" spans="1:16" x14ac:dyDescent="0.25">
      <c r="A26092">
        <v>92786</v>
      </c>
      <c r="B26092" s="119" t="s">
        <v>18258</v>
      </c>
      <c r="C26092">
        <v>0</v>
      </c>
      <c r="E26092">
        <v>108</v>
      </c>
      <c r="F26092">
        <v>62035</v>
      </c>
      <c r="G26092">
        <v>115</v>
      </c>
      <c r="H26092">
        <v>126004</v>
      </c>
      <c r="I26092" s="119" t="s">
        <v>1909</v>
      </c>
      <c r="J26092" s="119" t="s">
        <v>222</v>
      </c>
      <c r="K26092" s="1">
        <v>46255.758941458334</v>
      </c>
      <c r="L26092">
        <v>21</v>
      </c>
      <c r="M26092">
        <v>37</v>
      </c>
      <c r="N26092">
        <v>3</v>
      </c>
      <c r="O26092">
        <v>8</v>
      </c>
      <c r="P26092" s="119" t="s">
        <v>20254</v>
      </c>
    </row>
    <row r="26093" spans="1:16" x14ac:dyDescent="0.25">
      <c r="A26093">
        <v>92790</v>
      </c>
      <c r="B26093" s="119" t="s">
        <v>18259</v>
      </c>
      <c r="C26093">
        <v>0</v>
      </c>
      <c r="E26093">
        <v>2120</v>
      </c>
      <c r="F26093">
        <v>1610</v>
      </c>
      <c r="G26093">
        <v>1297</v>
      </c>
      <c r="H26093">
        <v>2470</v>
      </c>
      <c r="I26093" s="119" t="s">
        <v>1909</v>
      </c>
      <c r="J26093" s="119" t="s">
        <v>222</v>
      </c>
      <c r="K26093" s="1">
        <v>46255.758941458334</v>
      </c>
      <c r="L26093">
        <v>114</v>
      </c>
      <c r="M26093">
        <v>92</v>
      </c>
      <c r="N26093">
        <v>12</v>
      </c>
      <c r="O26093">
        <v>13</v>
      </c>
      <c r="P26093" s="119" t="s">
        <v>20254</v>
      </c>
    </row>
    <row r="26094" spans="1:16" x14ac:dyDescent="0.25">
      <c r="A26094">
        <v>92833</v>
      </c>
      <c r="B26094" s="119" t="s">
        <v>18260</v>
      </c>
      <c r="C26094">
        <v>0</v>
      </c>
      <c r="E26094">
        <v>553</v>
      </c>
      <c r="F26094">
        <v>1100000</v>
      </c>
      <c r="G26094">
        <v>67</v>
      </c>
      <c r="H26094">
        <v>1373737</v>
      </c>
      <c r="I26094" s="119" t="s">
        <v>1909</v>
      </c>
      <c r="J26094" s="119" t="s">
        <v>222</v>
      </c>
      <c r="K26094" s="1">
        <v>46255.758941458334</v>
      </c>
      <c r="L26094">
        <v>4</v>
      </c>
      <c r="M26094">
        <v>4</v>
      </c>
      <c r="N26094">
        <v>3</v>
      </c>
      <c r="O26094">
        <v>2</v>
      </c>
      <c r="P26094" s="119" t="s">
        <v>20254</v>
      </c>
    </row>
    <row r="26095" spans="1:16" x14ac:dyDescent="0.25">
      <c r="A26095">
        <v>92915</v>
      </c>
      <c r="B26095" s="119" t="s">
        <v>18261</v>
      </c>
      <c r="C26095">
        <v>0</v>
      </c>
      <c r="E26095">
        <v>1008</v>
      </c>
      <c r="F26095">
        <v>175103</v>
      </c>
      <c r="G26095">
        <v>147</v>
      </c>
      <c r="H26095">
        <v>229998</v>
      </c>
      <c r="I26095" s="119" t="s">
        <v>1909</v>
      </c>
      <c r="J26095" s="119" t="s">
        <v>222</v>
      </c>
      <c r="K26095" s="1">
        <v>46255.758941458334</v>
      </c>
      <c r="L26095">
        <v>2</v>
      </c>
      <c r="M26095">
        <v>9</v>
      </c>
      <c r="N26095">
        <v>1</v>
      </c>
      <c r="O26095">
        <v>4</v>
      </c>
      <c r="P26095" s="119" t="s">
        <v>20254</v>
      </c>
    </row>
    <row r="26096" spans="1:16" x14ac:dyDescent="0.25">
      <c r="A26096">
        <v>92983</v>
      </c>
      <c r="B26096" s="119" t="s">
        <v>18262</v>
      </c>
      <c r="C26096">
        <v>0</v>
      </c>
      <c r="E26096">
        <v>44</v>
      </c>
      <c r="F26096">
        <v>306598</v>
      </c>
      <c r="G26096">
        <v>101</v>
      </c>
      <c r="H26096">
        <v>400000</v>
      </c>
      <c r="I26096" s="119" t="s">
        <v>16</v>
      </c>
      <c r="J26096" s="119" t="s">
        <v>222</v>
      </c>
      <c r="K26096" s="1">
        <v>46255.758941458334</v>
      </c>
      <c r="L26096">
        <v>1</v>
      </c>
      <c r="M26096">
        <v>6</v>
      </c>
      <c r="N26096">
        <v>0</v>
      </c>
      <c r="O26096">
        <v>3</v>
      </c>
      <c r="P26096" s="119" t="s">
        <v>20254</v>
      </c>
    </row>
    <row r="26097" spans="1:16" x14ac:dyDescent="0.25">
      <c r="A26097">
        <v>92987</v>
      </c>
      <c r="B26097" s="119" t="s">
        <v>18263</v>
      </c>
      <c r="C26097">
        <v>0</v>
      </c>
      <c r="E26097">
        <v>60</v>
      </c>
      <c r="F26097">
        <v>165762</v>
      </c>
      <c r="G26097">
        <v>39</v>
      </c>
      <c r="H26097">
        <v>555554</v>
      </c>
      <c r="I26097" s="119" t="s">
        <v>16</v>
      </c>
      <c r="J26097" s="119" t="s">
        <v>222</v>
      </c>
      <c r="K26097" s="1">
        <v>46255.758941458334</v>
      </c>
      <c r="L26097">
        <v>2</v>
      </c>
      <c r="M26097">
        <v>3</v>
      </c>
      <c r="N26097">
        <v>1</v>
      </c>
      <c r="O26097">
        <v>0</v>
      </c>
      <c r="P26097" s="119" t="s">
        <v>20254</v>
      </c>
    </row>
    <row r="26098" spans="1:16" x14ac:dyDescent="0.25">
      <c r="A26098">
        <v>92999</v>
      </c>
      <c r="B26098" s="119" t="s">
        <v>18264</v>
      </c>
      <c r="C26098">
        <v>0</v>
      </c>
      <c r="E26098">
        <v>22</v>
      </c>
      <c r="F26098">
        <v>210292</v>
      </c>
      <c r="G26098">
        <v>80</v>
      </c>
      <c r="H26098">
        <v>300292</v>
      </c>
      <c r="I26098" s="119" t="s">
        <v>16</v>
      </c>
      <c r="J26098" s="119" t="s">
        <v>222</v>
      </c>
      <c r="K26098" s="1">
        <v>46255.758941458334</v>
      </c>
      <c r="L26098">
        <v>4</v>
      </c>
      <c r="M26098">
        <v>2</v>
      </c>
      <c r="N26098">
        <v>1</v>
      </c>
      <c r="O26098">
        <v>1</v>
      </c>
      <c r="P26098" s="119" t="s">
        <v>20254</v>
      </c>
    </row>
    <row r="26099" spans="1:16" x14ac:dyDescent="0.25">
      <c r="A26099">
        <v>93003</v>
      </c>
      <c r="B26099" s="119" t="s">
        <v>18265</v>
      </c>
      <c r="C26099">
        <v>0</v>
      </c>
      <c r="E26099">
        <v>20</v>
      </c>
      <c r="F26099">
        <v>150103</v>
      </c>
      <c r="G26099">
        <v>95</v>
      </c>
      <c r="H26099">
        <v>246965</v>
      </c>
      <c r="I26099" s="119" t="s">
        <v>16</v>
      </c>
      <c r="J26099" s="119" t="s">
        <v>222</v>
      </c>
      <c r="K26099" s="1">
        <v>46255.758941458334</v>
      </c>
      <c r="L26099">
        <v>6</v>
      </c>
      <c r="M26099">
        <v>5</v>
      </c>
      <c r="N26099">
        <v>4</v>
      </c>
      <c r="O26099">
        <v>1</v>
      </c>
      <c r="P26099" s="119" t="s">
        <v>20254</v>
      </c>
    </row>
    <row r="26100" spans="1:16" x14ac:dyDescent="0.25">
      <c r="A26100">
        <v>93010</v>
      </c>
      <c r="B26100" s="119" t="s">
        <v>18266</v>
      </c>
      <c r="C26100">
        <v>80</v>
      </c>
      <c r="E26100">
        <v>150</v>
      </c>
      <c r="F26100">
        <v>51050</v>
      </c>
      <c r="G26100">
        <v>67</v>
      </c>
      <c r="H26100">
        <v>101010</v>
      </c>
      <c r="I26100" s="119" t="s">
        <v>4726</v>
      </c>
      <c r="J26100" s="119" t="s">
        <v>24</v>
      </c>
      <c r="K26100" s="1">
        <v>46255.758941458334</v>
      </c>
      <c r="L26100">
        <v>2</v>
      </c>
      <c r="M26100">
        <v>14</v>
      </c>
      <c r="N26100">
        <v>0</v>
      </c>
      <c r="O26100">
        <v>3</v>
      </c>
      <c r="P26100" s="119" t="s">
        <v>20254</v>
      </c>
    </row>
    <row r="26101" spans="1:16" x14ac:dyDescent="0.25">
      <c r="A26101">
        <v>93061</v>
      </c>
      <c r="B26101" s="119" t="s">
        <v>18267</v>
      </c>
      <c r="C26101">
        <v>0</v>
      </c>
      <c r="E26101">
        <v>45</v>
      </c>
      <c r="F26101">
        <v>520223</v>
      </c>
      <c r="G26101">
        <v>18</v>
      </c>
      <c r="H26101">
        <v>879997</v>
      </c>
      <c r="I26101" s="119" t="s">
        <v>16</v>
      </c>
      <c r="J26101" s="119" t="s">
        <v>222</v>
      </c>
      <c r="K26101" s="1">
        <v>46255.758941458334</v>
      </c>
      <c r="L26101">
        <v>2</v>
      </c>
      <c r="M26101">
        <v>5</v>
      </c>
      <c r="N26101">
        <v>1</v>
      </c>
      <c r="O26101">
        <v>2</v>
      </c>
      <c r="P26101" s="119" t="s">
        <v>20254</v>
      </c>
    </row>
    <row r="26102" spans="1:16" x14ac:dyDescent="0.25">
      <c r="A26102">
        <v>93074</v>
      </c>
      <c r="B26102" s="119" t="s">
        <v>18268</v>
      </c>
      <c r="C26102">
        <v>0</v>
      </c>
      <c r="E26102">
        <v>39</v>
      </c>
      <c r="F26102">
        <v>190303</v>
      </c>
      <c r="G26102">
        <v>70</v>
      </c>
      <c r="H26102">
        <v>398296</v>
      </c>
      <c r="I26102" s="119" t="s">
        <v>16</v>
      </c>
      <c r="J26102" s="119" t="s">
        <v>222</v>
      </c>
      <c r="K26102" s="1">
        <v>46255.758941458334</v>
      </c>
      <c r="L26102">
        <v>4</v>
      </c>
      <c r="M26102">
        <v>3</v>
      </c>
      <c r="N26102">
        <v>0</v>
      </c>
      <c r="O26102">
        <v>1</v>
      </c>
      <c r="P26102" s="119" t="s">
        <v>20254</v>
      </c>
    </row>
    <row r="26103" spans="1:16" x14ac:dyDescent="0.25">
      <c r="A26103">
        <v>93080</v>
      </c>
      <c r="B26103" s="119" t="s">
        <v>18269</v>
      </c>
      <c r="C26103">
        <v>0</v>
      </c>
      <c r="E26103">
        <v>39</v>
      </c>
      <c r="F26103">
        <v>650314</v>
      </c>
      <c r="G26103">
        <v>44</v>
      </c>
      <c r="H26103">
        <v>1414994</v>
      </c>
      <c r="I26103" s="119" t="s">
        <v>1909</v>
      </c>
      <c r="J26103" s="119" t="s">
        <v>24</v>
      </c>
      <c r="K26103" s="1">
        <v>46255.758941458334</v>
      </c>
      <c r="L26103">
        <v>2</v>
      </c>
      <c r="M26103">
        <v>3</v>
      </c>
      <c r="N26103">
        <v>1</v>
      </c>
      <c r="O26103">
        <v>1</v>
      </c>
      <c r="P26103" s="119" t="s">
        <v>20254</v>
      </c>
    </row>
    <row r="26104" spans="1:16" x14ac:dyDescent="0.25">
      <c r="A26104">
        <v>93093</v>
      </c>
      <c r="B26104" s="119" t="s">
        <v>18270</v>
      </c>
      <c r="C26104">
        <v>80</v>
      </c>
      <c r="E26104">
        <v>76</v>
      </c>
      <c r="F26104">
        <v>62030</v>
      </c>
      <c r="G26104">
        <v>10</v>
      </c>
      <c r="H26104">
        <v>199043</v>
      </c>
      <c r="I26104" s="119" t="s">
        <v>4726</v>
      </c>
      <c r="J26104" s="119" t="s">
        <v>24</v>
      </c>
      <c r="K26104" s="1">
        <v>46255.758941458334</v>
      </c>
      <c r="L26104">
        <v>28</v>
      </c>
      <c r="M26104">
        <v>8</v>
      </c>
      <c r="N26104">
        <v>6</v>
      </c>
      <c r="O26104">
        <v>1</v>
      </c>
      <c r="P26104" s="119" t="s">
        <v>20254</v>
      </c>
    </row>
    <row r="26105" spans="1:16" x14ac:dyDescent="0.25">
      <c r="A26105">
        <v>93107</v>
      </c>
      <c r="B26105" s="119" t="s">
        <v>18271</v>
      </c>
      <c r="C26105">
        <v>0</v>
      </c>
      <c r="E26105">
        <v>32</v>
      </c>
      <c r="F26105">
        <v>100331</v>
      </c>
      <c r="G26105">
        <v>78</v>
      </c>
      <c r="H26105">
        <v>229287</v>
      </c>
      <c r="I26105" s="119" t="s">
        <v>16</v>
      </c>
      <c r="J26105" s="119" t="s">
        <v>222</v>
      </c>
      <c r="K26105" s="1">
        <v>46255.758941458334</v>
      </c>
      <c r="L26105">
        <v>2</v>
      </c>
      <c r="M26105">
        <v>2</v>
      </c>
      <c r="N26105">
        <v>1</v>
      </c>
      <c r="O26105">
        <v>1</v>
      </c>
      <c r="P26105" s="119" t="s">
        <v>20254</v>
      </c>
    </row>
    <row r="26106" spans="1:16" x14ac:dyDescent="0.25">
      <c r="A26106">
        <v>93137</v>
      </c>
      <c r="B26106" s="119" t="s">
        <v>18272</v>
      </c>
      <c r="C26106">
        <v>0</v>
      </c>
      <c r="E26106">
        <v>298</v>
      </c>
      <c r="F26106">
        <v>412511</v>
      </c>
      <c r="G26106">
        <v>17</v>
      </c>
      <c r="H26106">
        <v>999993</v>
      </c>
      <c r="I26106" s="119" t="s">
        <v>16</v>
      </c>
      <c r="J26106" s="119" t="s">
        <v>222</v>
      </c>
      <c r="K26106" s="1">
        <v>46255.758941458334</v>
      </c>
      <c r="L26106">
        <v>15</v>
      </c>
      <c r="M26106">
        <v>3</v>
      </c>
      <c r="N26106">
        <v>6</v>
      </c>
      <c r="O26106">
        <v>2</v>
      </c>
      <c r="P26106" s="119" t="s">
        <v>20254</v>
      </c>
    </row>
    <row r="26107" spans="1:16" x14ac:dyDescent="0.25">
      <c r="A26107">
        <v>93148</v>
      </c>
      <c r="B26107" s="119" t="s">
        <v>18273</v>
      </c>
      <c r="C26107">
        <v>0</v>
      </c>
      <c r="E26107">
        <v>77</v>
      </c>
      <c r="F26107">
        <v>868110</v>
      </c>
      <c r="G26107">
        <v>20</v>
      </c>
      <c r="H26107">
        <v>1339906</v>
      </c>
      <c r="I26107" s="119" t="s">
        <v>16</v>
      </c>
      <c r="J26107" s="119" t="s">
        <v>222</v>
      </c>
      <c r="K26107" s="1">
        <v>46255.758941458334</v>
      </c>
      <c r="L26107">
        <v>4</v>
      </c>
      <c r="M26107">
        <v>3</v>
      </c>
      <c r="N26107">
        <v>0</v>
      </c>
      <c r="O26107">
        <v>0</v>
      </c>
      <c r="P26107" s="119" t="s">
        <v>20254</v>
      </c>
    </row>
    <row r="26108" spans="1:16" x14ac:dyDescent="0.25">
      <c r="A26108">
        <v>93160</v>
      </c>
      <c r="B26108" s="119" t="s">
        <v>18274</v>
      </c>
      <c r="C26108">
        <v>80</v>
      </c>
      <c r="E26108">
        <v>91</v>
      </c>
      <c r="F26108">
        <v>64481</v>
      </c>
      <c r="G26108">
        <v>98</v>
      </c>
      <c r="H26108">
        <v>109998</v>
      </c>
      <c r="I26108" s="119" t="s">
        <v>4726</v>
      </c>
      <c r="J26108" s="119" t="s">
        <v>24</v>
      </c>
      <c r="K26108" s="1">
        <v>46255.758941458334</v>
      </c>
      <c r="L26108">
        <v>37</v>
      </c>
      <c r="M26108">
        <v>15</v>
      </c>
      <c r="N26108">
        <v>7</v>
      </c>
      <c r="O26108">
        <v>4</v>
      </c>
      <c r="P26108" s="119" t="s">
        <v>20254</v>
      </c>
    </row>
    <row r="26109" spans="1:16" x14ac:dyDescent="0.25">
      <c r="A26109">
        <v>93165</v>
      </c>
      <c r="B26109" s="119" t="s">
        <v>18275</v>
      </c>
      <c r="C26109">
        <v>80</v>
      </c>
      <c r="E26109">
        <v>140</v>
      </c>
      <c r="F26109">
        <v>71836</v>
      </c>
      <c r="G26109">
        <v>52</v>
      </c>
      <c r="H26109">
        <v>165679</v>
      </c>
      <c r="I26109" s="119" t="s">
        <v>4726</v>
      </c>
      <c r="J26109" s="119" t="s">
        <v>24</v>
      </c>
      <c r="K26109" s="1">
        <v>46255.758941458334</v>
      </c>
      <c r="L26109">
        <v>15</v>
      </c>
      <c r="M26109">
        <v>12</v>
      </c>
      <c r="N26109">
        <v>2</v>
      </c>
      <c r="O26109">
        <v>4</v>
      </c>
      <c r="P26109" s="119" t="s">
        <v>20254</v>
      </c>
    </row>
    <row r="26110" spans="1:16" x14ac:dyDescent="0.25">
      <c r="A26110">
        <v>93167</v>
      </c>
      <c r="B26110" s="119" t="s">
        <v>18276</v>
      </c>
      <c r="C26110">
        <v>0</v>
      </c>
      <c r="E26110">
        <v>31</v>
      </c>
      <c r="F26110">
        <v>163819</v>
      </c>
      <c r="G26110">
        <v>81</v>
      </c>
      <c r="H26110">
        <v>249997</v>
      </c>
      <c r="I26110" s="119" t="s">
        <v>16</v>
      </c>
      <c r="J26110" s="119" t="s">
        <v>222</v>
      </c>
      <c r="K26110" s="1">
        <v>46255.758941458334</v>
      </c>
      <c r="L26110">
        <v>18</v>
      </c>
      <c r="M26110">
        <v>4</v>
      </c>
      <c r="N26110">
        <v>2</v>
      </c>
      <c r="O26110">
        <v>1</v>
      </c>
      <c r="P26110" s="119" t="s">
        <v>20254</v>
      </c>
    </row>
    <row r="26111" spans="1:16" x14ac:dyDescent="0.25">
      <c r="A26111">
        <v>93176</v>
      </c>
      <c r="B26111" s="119" t="s">
        <v>18277</v>
      </c>
      <c r="C26111">
        <v>0</v>
      </c>
      <c r="E26111">
        <v>22</v>
      </c>
      <c r="F26111">
        <v>111223</v>
      </c>
      <c r="G26111">
        <v>76</v>
      </c>
      <c r="H26111">
        <v>208579</v>
      </c>
      <c r="I26111" s="119" t="s">
        <v>16</v>
      </c>
      <c r="J26111" s="119" t="s">
        <v>222</v>
      </c>
      <c r="K26111" s="1">
        <v>46255.758941458334</v>
      </c>
      <c r="L26111">
        <v>9</v>
      </c>
      <c r="M26111">
        <v>2</v>
      </c>
      <c r="N26111">
        <v>3</v>
      </c>
      <c r="O26111">
        <v>0</v>
      </c>
      <c r="P26111" s="119" t="s">
        <v>20254</v>
      </c>
    </row>
    <row r="26112" spans="1:16" x14ac:dyDescent="0.25">
      <c r="A26112">
        <v>93182</v>
      </c>
      <c r="B26112" s="119" t="s">
        <v>18278</v>
      </c>
      <c r="C26112">
        <v>0</v>
      </c>
      <c r="E26112">
        <v>94</v>
      </c>
      <c r="F26112">
        <v>500005</v>
      </c>
      <c r="G26112">
        <v>23</v>
      </c>
      <c r="H26112">
        <v>879899</v>
      </c>
      <c r="I26112" s="119" t="s">
        <v>1909</v>
      </c>
      <c r="J26112" s="119" t="s">
        <v>24</v>
      </c>
      <c r="K26112" s="1">
        <v>46255.758941458334</v>
      </c>
      <c r="L26112">
        <v>1</v>
      </c>
      <c r="M26112">
        <v>2</v>
      </c>
      <c r="N26112">
        <v>1</v>
      </c>
      <c r="O26112">
        <v>1</v>
      </c>
      <c r="P26112" s="119" t="s">
        <v>20254</v>
      </c>
    </row>
    <row r="26113" spans="1:16" x14ac:dyDescent="0.25">
      <c r="A26113">
        <v>93198</v>
      </c>
      <c r="B26113" s="119" t="s">
        <v>18279</v>
      </c>
      <c r="C26113">
        <v>0</v>
      </c>
      <c r="E26113">
        <v>82</v>
      </c>
      <c r="F26113">
        <v>505393</v>
      </c>
      <c r="G26113">
        <v>56</v>
      </c>
      <c r="H26113">
        <v>885077</v>
      </c>
      <c r="I26113" s="119" t="s">
        <v>16</v>
      </c>
      <c r="J26113" s="119" t="s">
        <v>222</v>
      </c>
      <c r="K26113" s="1">
        <v>46255.758941458334</v>
      </c>
      <c r="L26113">
        <v>0</v>
      </c>
      <c r="M26113">
        <v>7</v>
      </c>
      <c r="N26113">
        <v>0</v>
      </c>
      <c r="O26113">
        <v>2</v>
      </c>
      <c r="P26113" s="119" t="s">
        <v>20254</v>
      </c>
    </row>
    <row r="26114" spans="1:16" x14ac:dyDescent="0.25">
      <c r="A26114">
        <v>93202</v>
      </c>
      <c r="B26114" s="119" t="s">
        <v>18280</v>
      </c>
      <c r="C26114">
        <v>0</v>
      </c>
      <c r="E26114">
        <v>283</v>
      </c>
      <c r="F26114">
        <v>372319</v>
      </c>
      <c r="G26114">
        <v>55</v>
      </c>
      <c r="H26114">
        <v>784400</v>
      </c>
      <c r="I26114" s="119" t="s">
        <v>1909</v>
      </c>
      <c r="J26114" s="119" t="s">
        <v>24</v>
      </c>
      <c r="K26114" s="1">
        <v>46255.758941458334</v>
      </c>
      <c r="L26114">
        <v>14</v>
      </c>
      <c r="M26114">
        <v>4</v>
      </c>
      <c r="N26114">
        <v>6</v>
      </c>
      <c r="O26114">
        <v>0</v>
      </c>
      <c r="P26114" s="119" t="s">
        <v>20254</v>
      </c>
    </row>
    <row r="26115" spans="1:16" x14ac:dyDescent="0.25">
      <c r="A26115">
        <v>93203</v>
      </c>
      <c r="B26115" s="119" t="s">
        <v>18281</v>
      </c>
      <c r="C26115">
        <v>0</v>
      </c>
      <c r="E26115">
        <v>995</v>
      </c>
      <c r="F26115">
        <v>45080</v>
      </c>
      <c r="G26115">
        <v>172</v>
      </c>
      <c r="H26115">
        <v>59897</v>
      </c>
      <c r="I26115" s="119" t="s">
        <v>3582</v>
      </c>
      <c r="J26115" s="119" t="s">
        <v>24</v>
      </c>
      <c r="K26115" s="1">
        <v>46255.758941458334</v>
      </c>
      <c r="L26115">
        <v>126</v>
      </c>
      <c r="M26115">
        <v>80</v>
      </c>
      <c r="N26115">
        <v>43</v>
      </c>
      <c r="O26115">
        <v>12</v>
      </c>
      <c r="P26115" s="119" t="s">
        <v>20254</v>
      </c>
    </row>
    <row r="26116" spans="1:16" x14ac:dyDescent="0.25">
      <c r="A26116">
        <v>93218</v>
      </c>
      <c r="B26116" s="119" t="s">
        <v>18282</v>
      </c>
      <c r="C26116">
        <v>0</v>
      </c>
      <c r="E26116">
        <v>32</v>
      </c>
      <c r="F26116">
        <v>117107</v>
      </c>
      <c r="G26116">
        <v>69</v>
      </c>
      <c r="H26116">
        <v>199997</v>
      </c>
      <c r="I26116" s="119" t="s">
        <v>16</v>
      </c>
      <c r="J26116" s="119" t="s">
        <v>222</v>
      </c>
      <c r="K26116" s="1">
        <v>46255.758941458334</v>
      </c>
      <c r="L26116">
        <v>4</v>
      </c>
      <c r="M26116">
        <v>4</v>
      </c>
      <c r="N26116">
        <v>1</v>
      </c>
      <c r="O26116">
        <v>2</v>
      </c>
      <c r="P26116" s="119" t="s">
        <v>20254</v>
      </c>
    </row>
    <row r="26117" spans="1:16" x14ac:dyDescent="0.25">
      <c r="A26117">
        <v>93227</v>
      </c>
      <c r="B26117" s="119" t="s">
        <v>18283</v>
      </c>
      <c r="C26117">
        <v>0</v>
      </c>
      <c r="E26117">
        <v>33</v>
      </c>
      <c r="F26117">
        <v>303331</v>
      </c>
      <c r="G26117">
        <v>33</v>
      </c>
      <c r="H26117">
        <v>499996</v>
      </c>
      <c r="I26117" s="119" t="s">
        <v>16</v>
      </c>
      <c r="J26117" s="119" t="s">
        <v>222</v>
      </c>
      <c r="K26117" s="1">
        <v>46255.758941458334</v>
      </c>
      <c r="L26117">
        <v>3</v>
      </c>
      <c r="M26117">
        <v>2</v>
      </c>
      <c r="N26117">
        <v>0</v>
      </c>
      <c r="O26117">
        <v>0</v>
      </c>
      <c r="P26117" s="119" t="s">
        <v>20254</v>
      </c>
    </row>
    <row r="26118" spans="1:16" x14ac:dyDescent="0.25">
      <c r="A26118">
        <v>93241</v>
      </c>
      <c r="B26118" s="119" t="s">
        <v>18284</v>
      </c>
      <c r="C26118">
        <v>0</v>
      </c>
      <c r="E26118">
        <v>237725</v>
      </c>
      <c r="F26118">
        <v>955</v>
      </c>
      <c r="G26118">
        <v>107138</v>
      </c>
      <c r="H26118">
        <v>1097</v>
      </c>
      <c r="I26118" s="119" t="s">
        <v>16</v>
      </c>
      <c r="J26118" s="119" t="s">
        <v>13431</v>
      </c>
      <c r="K26118" s="1">
        <v>46255.758941458334</v>
      </c>
      <c r="L26118">
        <v>1205</v>
      </c>
      <c r="M26118">
        <v>3009</v>
      </c>
      <c r="N26118">
        <v>432</v>
      </c>
      <c r="O26118">
        <v>1261</v>
      </c>
      <c r="P26118" s="119" t="s">
        <v>20254</v>
      </c>
    </row>
    <row r="26119" spans="1:16" x14ac:dyDescent="0.25">
      <c r="A26119">
        <v>93259</v>
      </c>
      <c r="B26119" s="119" t="s">
        <v>18285</v>
      </c>
      <c r="C26119">
        <v>0</v>
      </c>
      <c r="E26119">
        <v>2283</v>
      </c>
      <c r="F26119">
        <v>222554</v>
      </c>
      <c r="G26119">
        <v>37</v>
      </c>
      <c r="H26119">
        <v>396961</v>
      </c>
      <c r="I26119" s="119" t="s">
        <v>1909</v>
      </c>
      <c r="J26119" s="119" t="s">
        <v>24</v>
      </c>
      <c r="K26119" s="1">
        <v>46255.758941458334</v>
      </c>
      <c r="L26119">
        <v>17</v>
      </c>
      <c r="M26119">
        <v>4</v>
      </c>
      <c r="N26119">
        <v>6</v>
      </c>
      <c r="O26119">
        <v>1</v>
      </c>
      <c r="P26119" s="119" t="s">
        <v>20254</v>
      </c>
    </row>
    <row r="26120" spans="1:16" x14ac:dyDescent="0.25">
      <c r="A26120">
        <v>93263</v>
      </c>
      <c r="B26120" s="119" t="s">
        <v>18286</v>
      </c>
      <c r="C26120">
        <v>0</v>
      </c>
      <c r="E26120">
        <v>50</v>
      </c>
      <c r="F26120">
        <v>150013</v>
      </c>
      <c r="G26120">
        <v>55</v>
      </c>
      <c r="H26120">
        <v>299991</v>
      </c>
      <c r="I26120" s="119" t="s">
        <v>16</v>
      </c>
      <c r="J26120" s="119" t="s">
        <v>222</v>
      </c>
      <c r="K26120" s="1">
        <v>46255.758941458334</v>
      </c>
      <c r="L26120">
        <v>11</v>
      </c>
      <c r="M26120">
        <v>7</v>
      </c>
      <c r="N26120">
        <v>3</v>
      </c>
      <c r="O26120">
        <v>1</v>
      </c>
      <c r="P26120" s="119" t="s">
        <v>20254</v>
      </c>
    </row>
    <row r="26121" spans="1:16" x14ac:dyDescent="0.25">
      <c r="A26121">
        <v>93279</v>
      </c>
      <c r="B26121" s="119" t="s">
        <v>18287</v>
      </c>
      <c r="C26121">
        <v>80</v>
      </c>
      <c r="E26121">
        <v>62</v>
      </c>
      <c r="F26121">
        <v>46288</v>
      </c>
      <c r="G26121">
        <v>48</v>
      </c>
      <c r="H26121">
        <v>102911</v>
      </c>
      <c r="I26121" s="119" t="s">
        <v>4726</v>
      </c>
      <c r="J26121" s="119" t="s">
        <v>24</v>
      </c>
      <c r="K26121" s="1">
        <v>46255.758941458334</v>
      </c>
      <c r="L26121">
        <v>9</v>
      </c>
      <c r="M26121">
        <v>14</v>
      </c>
      <c r="N26121">
        <v>0</v>
      </c>
      <c r="O26121">
        <v>1</v>
      </c>
      <c r="P26121" s="119" t="s">
        <v>20254</v>
      </c>
    </row>
    <row r="26122" spans="1:16" x14ac:dyDescent="0.25">
      <c r="A26122">
        <v>93282</v>
      </c>
      <c r="B26122" s="119" t="s">
        <v>18288</v>
      </c>
      <c r="C26122">
        <v>0</v>
      </c>
      <c r="E26122">
        <v>29</v>
      </c>
      <c r="F26122">
        <v>112437</v>
      </c>
      <c r="G26122">
        <v>69</v>
      </c>
      <c r="H26122">
        <v>189998</v>
      </c>
      <c r="I26122" s="119" t="s">
        <v>16</v>
      </c>
      <c r="J26122" s="119" t="s">
        <v>222</v>
      </c>
      <c r="K26122" s="1">
        <v>46255.758941458334</v>
      </c>
      <c r="L26122">
        <v>10</v>
      </c>
      <c r="M26122">
        <v>5</v>
      </c>
      <c r="N26122">
        <v>4</v>
      </c>
      <c r="O26122">
        <v>2</v>
      </c>
      <c r="P26122" s="119" t="s">
        <v>20254</v>
      </c>
    </row>
    <row r="26123" spans="1:16" x14ac:dyDescent="0.25">
      <c r="A26123">
        <v>93291</v>
      </c>
      <c r="B26123" s="119" t="s">
        <v>18289</v>
      </c>
      <c r="C26123">
        <v>0</v>
      </c>
      <c r="E26123">
        <v>994</v>
      </c>
      <c r="F26123">
        <v>16511</v>
      </c>
      <c r="G26123">
        <v>325</v>
      </c>
      <c r="H26123">
        <v>18300</v>
      </c>
      <c r="I26123" s="119" t="s">
        <v>16</v>
      </c>
      <c r="J26123" s="119" t="s">
        <v>139</v>
      </c>
      <c r="K26123" s="1">
        <v>46255.758941458334</v>
      </c>
      <c r="L26123">
        <v>6</v>
      </c>
      <c r="M26123">
        <v>28</v>
      </c>
      <c r="N26123">
        <v>0</v>
      </c>
      <c r="O26123">
        <v>6</v>
      </c>
      <c r="P26123" s="119" t="s">
        <v>20254</v>
      </c>
    </row>
    <row r="26124" spans="1:16" x14ac:dyDescent="0.25">
      <c r="A26124">
        <v>93292</v>
      </c>
      <c r="B26124" s="119" t="s">
        <v>18290</v>
      </c>
      <c r="C26124">
        <v>80</v>
      </c>
      <c r="E26124">
        <v>89</v>
      </c>
      <c r="F26124">
        <v>46861</v>
      </c>
      <c r="G26124">
        <v>506</v>
      </c>
      <c r="H26124">
        <v>58999</v>
      </c>
      <c r="I26124" s="119" t="s">
        <v>4726</v>
      </c>
      <c r="J26124" s="119" t="s">
        <v>24</v>
      </c>
      <c r="K26124" s="1">
        <v>46255.758941458334</v>
      </c>
      <c r="L26124">
        <v>2</v>
      </c>
      <c r="M26124">
        <v>16</v>
      </c>
      <c r="N26124">
        <v>0</v>
      </c>
      <c r="O26124">
        <v>2</v>
      </c>
      <c r="P26124" s="119" t="s">
        <v>20254</v>
      </c>
    </row>
    <row r="26125" spans="1:16" x14ac:dyDescent="0.25">
      <c r="A26125">
        <v>93294</v>
      </c>
      <c r="B26125" s="119" t="s">
        <v>18291</v>
      </c>
      <c r="C26125">
        <v>80</v>
      </c>
      <c r="E26125">
        <v>1162</v>
      </c>
      <c r="F26125">
        <v>22161</v>
      </c>
      <c r="G26125">
        <v>485</v>
      </c>
      <c r="H26125">
        <v>35797</v>
      </c>
      <c r="I26125" s="119" t="s">
        <v>4726</v>
      </c>
      <c r="J26125" s="119" t="s">
        <v>24</v>
      </c>
      <c r="K26125" s="1">
        <v>46255.758941458334</v>
      </c>
      <c r="L26125">
        <v>24</v>
      </c>
      <c r="M26125">
        <v>16</v>
      </c>
      <c r="N26125">
        <v>1</v>
      </c>
      <c r="O26125">
        <v>5</v>
      </c>
      <c r="P26125" s="119" t="s">
        <v>20254</v>
      </c>
    </row>
    <row r="26126" spans="1:16" x14ac:dyDescent="0.25">
      <c r="A26126">
        <v>93296</v>
      </c>
      <c r="B26126" s="119" t="s">
        <v>18292</v>
      </c>
      <c r="C26126">
        <v>80</v>
      </c>
      <c r="E26126">
        <v>1196</v>
      </c>
      <c r="F26126">
        <v>9223</v>
      </c>
      <c r="G26126">
        <v>647</v>
      </c>
      <c r="H26126">
        <v>11450</v>
      </c>
      <c r="I26126" s="119" t="s">
        <v>4726</v>
      </c>
      <c r="J26126" s="119" t="s">
        <v>24</v>
      </c>
      <c r="K26126" s="1">
        <v>46255.758941458334</v>
      </c>
      <c r="L26126">
        <v>2</v>
      </c>
      <c r="M26126">
        <v>26</v>
      </c>
      <c r="N26126">
        <v>1</v>
      </c>
      <c r="O26126">
        <v>4</v>
      </c>
      <c r="P26126" s="119" t="s">
        <v>20254</v>
      </c>
    </row>
    <row r="26127" spans="1:16" x14ac:dyDescent="0.25">
      <c r="A26127">
        <v>93298</v>
      </c>
      <c r="B26127" s="119" t="s">
        <v>18293</v>
      </c>
      <c r="C26127">
        <v>0</v>
      </c>
      <c r="E26127">
        <v>847</v>
      </c>
      <c r="F26127">
        <v>6879</v>
      </c>
      <c r="G26127">
        <v>502</v>
      </c>
      <c r="H26127">
        <v>11990</v>
      </c>
      <c r="I26127" s="119" t="s">
        <v>1807</v>
      </c>
      <c r="J26127" s="119" t="s">
        <v>139</v>
      </c>
      <c r="K26127" s="1">
        <v>46255.758941458334</v>
      </c>
      <c r="L26127">
        <v>66</v>
      </c>
      <c r="M26127">
        <v>0</v>
      </c>
      <c r="N26127">
        <v>24</v>
      </c>
      <c r="O26127">
        <v>0</v>
      </c>
      <c r="P26127" s="119" t="s">
        <v>20254</v>
      </c>
    </row>
    <row r="26128" spans="1:16" x14ac:dyDescent="0.25">
      <c r="A26128">
        <v>93299</v>
      </c>
      <c r="B26128" s="119" t="s">
        <v>18294</v>
      </c>
      <c r="C26128">
        <v>80</v>
      </c>
      <c r="E26128">
        <v>882</v>
      </c>
      <c r="F26128">
        <v>17517</v>
      </c>
      <c r="G26128">
        <v>583</v>
      </c>
      <c r="H26128">
        <v>36788</v>
      </c>
      <c r="I26128" s="119" t="s">
        <v>4726</v>
      </c>
      <c r="J26128" s="119" t="s">
        <v>24</v>
      </c>
      <c r="K26128" s="1">
        <v>46255.758941458334</v>
      </c>
      <c r="L26128">
        <v>16</v>
      </c>
      <c r="M26128">
        <v>40</v>
      </c>
      <c r="N26128">
        <v>1</v>
      </c>
      <c r="O26128">
        <v>7</v>
      </c>
      <c r="P26128" s="119" t="s">
        <v>20254</v>
      </c>
    </row>
    <row r="26129" spans="1:16" x14ac:dyDescent="0.25">
      <c r="A26129">
        <v>93300</v>
      </c>
      <c r="B26129" s="119" t="s">
        <v>18295</v>
      </c>
      <c r="C26129">
        <v>80</v>
      </c>
      <c r="E26129">
        <v>74</v>
      </c>
      <c r="F26129">
        <v>66533</v>
      </c>
      <c r="G26129">
        <v>301</v>
      </c>
      <c r="H26129">
        <v>81630</v>
      </c>
      <c r="I26129" s="119" t="s">
        <v>4726</v>
      </c>
      <c r="J26129" s="119" t="s">
        <v>24</v>
      </c>
      <c r="K26129" s="1">
        <v>46255.758941458334</v>
      </c>
      <c r="L26129">
        <v>1</v>
      </c>
      <c r="M26129">
        <v>11</v>
      </c>
      <c r="N26129">
        <v>0</v>
      </c>
      <c r="O26129">
        <v>3</v>
      </c>
      <c r="P26129" s="119" t="s">
        <v>20254</v>
      </c>
    </row>
    <row r="26130" spans="1:16" x14ac:dyDescent="0.25">
      <c r="A26130">
        <v>93302</v>
      </c>
      <c r="B26130" s="119" t="s">
        <v>18296</v>
      </c>
      <c r="C26130">
        <v>80</v>
      </c>
      <c r="E26130">
        <v>2205</v>
      </c>
      <c r="F26130">
        <v>6844</v>
      </c>
      <c r="G26130">
        <v>1288</v>
      </c>
      <c r="H26130">
        <v>9999</v>
      </c>
      <c r="I26130" s="119" t="s">
        <v>4726</v>
      </c>
      <c r="J26130" s="119" t="s">
        <v>24</v>
      </c>
      <c r="K26130" s="1">
        <v>46255.758941458334</v>
      </c>
      <c r="L26130">
        <v>6</v>
      </c>
      <c r="M26130">
        <v>27</v>
      </c>
      <c r="N26130">
        <v>0</v>
      </c>
      <c r="O26130">
        <v>5</v>
      </c>
      <c r="P26130" s="119" t="s">
        <v>20254</v>
      </c>
    </row>
    <row r="26131" spans="1:16" x14ac:dyDescent="0.25">
      <c r="A26131">
        <v>93303</v>
      </c>
      <c r="B26131" s="119" t="s">
        <v>18297</v>
      </c>
      <c r="C26131">
        <v>0</v>
      </c>
      <c r="E26131">
        <v>116</v>
      </c>
      <c r="F26131">
        <v>285811</v>
      </c>
      <c r="G26131">
        <v>67</v>
      </c>
      <c r="H26131">
        <v>327700</v>
      </c>
      <c r="I26131" s="119" t="s">
        <v>16</v>
      </c>
      <c r="J26131" s="119" t="s">
        <v>24</v>
      </c>
      <c r="K26131" s="1">
        <v>46255.758941458334</v>
      </c>
      <c r="L26131">
        <v>3</v>
      </c>
      <c r="M26131">
        <v>22</v>
      </c>
      <c r="N26131">
        <v>1</v>
      </c>
      <c r="O26131">
        <v>6</v>
      </c>
      <c r="P26131" s="119" t="s">
        <v>20254</v>
      </c>
    </row>
    <row r="26132" spans="1:16" x14ac:dyDescent="0.25">
      <c r="A26132">
        <v>93306</v>
      </c>
      <c r="B26132" s="119" t="s">
        <v>18298</v>
      </c>
      <c r="C26132">
        <v>0</v>
      </c>
      <c r="E26132">
        <v>5056</v>
      </c>
      <c r="F26132">
        <v>279</v>
      </c>
      <c r="G26132">
        <v>2547</v>
      </c>
      <c r="H26132">
        <v>444</v>
      </c>
      <c r="I26132" s="119" t="s">
        <v>16</v>
      </c>
      <c r="J26132" s="119" t="s">
        <v>22</v>
      </c>
      <c r="K26132" s="1">
        <v>46255.758941458334</v>
      </c>
      <c r="L26132">
        <v>6</v>
      </c>
      <c r="M26132">
        <v>59</v>
      </c>
      <c r="N26132">
        <v>0</v>
      </c>
      <c r="O26132">
        <v>19</v>
      </c>
      <c r="P26132" s="119" t="s">
        <v>20254</v>
      </c>
    </row>
    <row r="26133" spans="1:16" x14ac:dyDescent="0.25">
      <c r="A26133">
        <v>93308</v>
      </c>
      <c r="B26133" s="119" t="s">
        <v>18299</v>
      </c>
      <c r="C26133">
        <v>0</v>
      </c>
      <c r="E26133">
        <v>29</v>
      </c>
      <c r="F26133">
        <v>144111</v>
      </c>
      <c r="G26133">
        <v>29</v>
      </c>
      <c r="H26133">
        <v>449899</v>
      </c>
      <c r="I26133" s="119" t="s">
        <v>1909</v>
      </c>
      <c r="J26133" s="119" t="s">
        <v>24</v>
      </c>
      <c r="K26133" s="1">
        <v>46255.758941458334</v>
      </c>
      <c r="L26133">
        <v>0</v>
      </c>
      <c r="M26133">
        <v>0</v>
      </c>
      <c r="N26133">
        <v>0</v>
      </c>
      <c r="O26133">
        <v>0</v>
      </c>
      <c r="P26133" s="119" t="s">
        <v>20254</v>
      </c>
    </row>
    <row r="26134" spans="1:16" x14ac:dyDescent="0.25">
      <c r="A26134">
        <v>93310</v>
      </c>
      <c r="B26134" s="119" t="s">
        <v>18300</v>
      </c>
      <c r="C26134">
        <v>80</v>
      </c>
      <c r="E26134">
        <v>190</v>
      </c>
      <c r="F26134">
        <v>30010</v>
      </c>
      <c r="G26134">
        <v>434</v>
      </c>
      <c r="H26134">
        <v>38899</v>
      </c>
      <c r="I26134" s="119" t="s">
        <v>4726</v>
      </c>
      <c r="J26134" s="119" t="s">
        <v>24</v>
      </c>
      <c r="K26134" s="1">
        <v>46255.758941458334</v>
      </c>
      <c r="L26134">
        <v>2</v>
      </c>
      <c r="M26134">
        <v>17</v>
      </c>
      <c r="N26134">
        <v>0</v>
      </c>
      <c r="O26134">
        <v>5</v>
      </c>
      <c r="P26134" s="119" t="s">
        <v>20254</v>
      </c>
    </row>
    <row r="26135" spans="1:16" x14ac:dyDescent="0.25">
      <c r="A26135">
        <v>93312</v>
      </c>
      <c r="B26135" s="119" t="s">
        <v>18301</v>
      </c>
      <c r="C26135">
        <v>80</v>
      </c>
      <c r="E26135">
        <v>316</v>
      </c>
      <c r="F26135">
        <v>14590</v>
      </c>
      <c r="G26135">
        <v>1438</v>
      </c>
      <c r="H26135">
        <v>22296</v>
      </c>
      <c r="I26135" s="119" t="s">
        <v>4726</v>
      </c>
      <c r="J26135" s="119" t="s">
        <v>24</v>
      </c>
      <c r="K26135" s="1">
        <v>46255.758941458334</v>
      </c>
      <c r="L26135">
        <v>9</v>
      </c>
      <c r="M26135">
        <v>28</v>
      </c>
      <c r="N26135">
        <v>0</v>
      </c>
      <c r="O26135">
        <v>10</v>
      </c>
      <c r="P26135" s="119" t="s">
        <v>20254</v>
      </c>
    </row>
    <row r="26136" spans="1:16" x14ac:dyDescent="0.25">
      <c r="A26136">
        <v>93315</v>
      </c>
      <c r="B26136" s="119" t="s">
        <v>18302</v>
      </c>
      <c r="C26136">
        <v>80</v>
      </c>
      <c r="E26136">
        <v>682</v>
      </c>
      <c r="F26136">
        <v>15231</v>
      </c>
      <c r="G26136">
        <v>495</v>
      </c>
      <c r="H26136">
        <v>27999</v>
      </c>
      <c r="I26136" s="119" t="s">
        <v>4726</v>
      </c>
      <c r="J26136" s="119" t="s">
        <v>24</v>
      </c>
      <c r="K26136" s="1">
        <v>46255.758941458334</v>
      </c>
      <c r="L26136">
        <v>2</v>
      </c>
      <c r="M26136">
        <v>24</v>
      </c>
      <c r="N26136">
        <v>0</v>
      </c>
      <c r="O26136">
        <v>6</v>
      </c>
      <c r="P26136" s="119" t="s">
        <v>20254</v>
      </c>
    </row>
    <row r="26137" spans="1:16" x14ac:dyDescent="0.25">
      <c r="A26137">
        <v>93316</v>
      </c>
      <c r="B26137" s="119" t="s">
        <v>18303</v>
      </c>
      <c r="C26137">
        <v>80</v>
      </c>
      <c r="E26137">
        <v>366</v>
      </c>
      <c r="F26137">
        <v>35178</v>
      </c>
      <c r="G26137">
        <v>618</v>
      </c>
      <c r="H26137">
        <v>44999</v>
      </c>
      <c r="I26137" s="119" t="s">
        <v>4726</v>
      </c>
      <c r="J26137" s="119" t="s">
        <v>24</v>
      </c>
      <c r="K26137" s="1">
        <v>46255.758941458334</v>
      </c>
      <c r="L26137">
        <v>2</v>
      </c>
      <c r="M26137">
        <v>14</v>
      </c>
      <c r="N26137">
        <v>1</v>
      </c>
      <c r="O26137">
        <v>3</v>
      </c>
      <c r="P26137" s="119" t="s">
        <v>20254</v>
      </c>
    </row>
    <row r="26138" spans="1:16" x14ac:dyDescent="0.25">
      <c r="A26138">
        <v>93318</v>
      </c>
      <c r="B26138" s="119" t="s">
        <v>18304</v>
      </c>
      <c r="C26138">
        <v>80</v>
      </c>
      <c r="E26138">
        <v>140</v>
      </c>
      <c r="F26138">
        <v>53664</v>
      </c>
      <c r="G26138">
        <v>372</v>
      </c>
      <c r="H26138">
        <v>88996</v>
      </c>
      <c r="I26138" s="119" t="s">
        <v>4726</v>
      </c>
      <c r="J26138" s="119" t="s">
        <v>24</v>
      </c>
      <c r="K26138" s="1">
        <v>46255.758941458334</v>
      </c>
      <c r="L26138">
        <v>29</v>
      </c>
      <c r="M26138">
        <v>16</v>
      </c>
      <c r="N26138">
        <v>8</v>
      </c>
      <c r="O26138">
        <v>5</v>
      </c>
      <c r="P26138" s="119" t="s">
        <v>20254</v>
      </c>
    </row>
    <row r="26139" spans="1:16" x14ac:dyDescent="0.25">
      <c r="A26139">
        <v>93319</v>
      </c>
      <c r="B26139" s="119" t="s">
        <v>18305</v>
      </c>
      <c r="C26139">
        <v>80</v>
      </c>
      <c r="E26139">
        <v>1334</v>
      </c>
      <c r="F26139">
        <v>30812</v>
      </c>
      <c r="G26139">
        <v>497</v>
      </c>
      <c r="H26139">
        <v>54999</v>
      </c>
      <c r="I26139" s="119" t="s">
        <v>4726</v>
      </c>
      <c r="J26139" s="119" t="s">
        <v>24</v>
      </c>
      <c r="K26139" s="1">
        <v>46255.758941458334</v>
      </c>
      <c r="L26139">
        <v>26</v>
      </c>
      <c r="M26139">
        <v>29</v>
      </c>
      <c r="N26139">
        <v>2</v>
      </c>
      <c r="O26139">
        <v>11</v>
      </c>
      <c r="P26139" s="119" t="s">
        <v>20254</v>
      </c>
    </row>
    <row r="26140" spans="1:16" x14ac:dyDescent="0.25">
      <c r="A26140">
        <v>93320</v>
      </c>
      <c r="B26140" s="119" t="s">
        <v>18306</v>
      </c>
      <c r="C26140">
        <v>0</v>
      </c>
      <c r="E26140">
        <v>350</v>
      </c>
      <c r="F26140">
        <v>42401</v>
      </c>
      <c r="G26140">
        <v>43</v>
      </c>
      <c r="H26140">
        <v>118400</v>
      </c>
      <c r="I26140" s="119" t="s">
        <v>1807</v>
      </c>
      <c r="J26140" s="119" t="s">
        <v>222</v>
      </c>
      <c r="K26140" s="1">
        <v>46255.758941458334</v>
      </c>
      <c r="L26140">
        <v>10</v>
      </c>
      <c r="M26140">
        <v>1</v>
      </c>
      <c r="N26140">
        <v>4</v>
      </c>
      <c r="O26140">
        <v>0</v>
      </c>
      <c r="P26140" s="119" t="s">
        <v>20254</v>
      </c>
    </row>
    <row r="26141" spans="1:16" x14ac:dyDescent="0.25">
      <c r="A26141">
        <v>93321</v>
      </c>
      <c r="B26141" s="119" t="s">
        <v>18307</v>
      </c>
      <c r="C26141">
        <v>80</v>
      </c>
      <c r="E26141">
        <v>1194</v>
      </c>
      <c r="F26141">
        <v>9669</v>
      </c>
      <c r="G26141">
        <v>711</v>
      </c>
      <c r="H26141">
        <v>16969</v>
      </c>
      <c r="I26141" s="119" t="s">
        <v>4726</v>
      </c>
      <c r="J26141" s="119" t="s">
        <v>24</v>
      </c>
      <c r="K26141" s="1">
        <v>46255.758941458334</v>
      </c>
      <c r="L26141">
        <v>65</v>
      </c>
      <c r="M26141">
        <v>28</v>
      </c>
      <c r="N26141">
        <v>28</v>
      </c>
      <c r="O26141">
        <v>6</v>
      </c>
      <c r="P26141" s="119" t="s">
        <v>20254</v>
      </c>
    </row>
    <row r="26142" spans="1:16" x14ac:dyDescent="0.25">
      <c r="A26142">
        <v>93322</v>
      </c>
      <c r="B26142" s="119" t="s">
        <v>18308</v>
      </c>
      <c r="C26142">
        <v>80</v>
      </c>
      <c r="E26142">
        <v>91</v>
      </c>
      <c r="F26142">
        <v>40148</v>
      </c>
      <c r="G26142">
        <v>520</v>
      </c>
      <c r="H26142">
        <v>59495</v>
      </c>
      <c r="I26142" s="119" t="s">
        <v>4726</v>
      </c>
      <c r="J26142" s="119" t="s">
        <v>24</v>
      </c>
      <c r="K26142" s="1">
        <v>46255.758941458334</v>
      </c>
      <c r="L26142">
        <v>4</v>
      </c>
      <c r="M26142">
        <v>12</v>
      </c>
      <c r="N26142">
        <v>0</v>
      </c>
      <c r="O26142">
        <v>1</v>
      </c>
      <c r="P26142" s="119" t="s">
        <v>20254</v>
      </c>
    </row>
    <row r="26143" spans="1:16" x14ac:dyDescent="0.25">
      <c r="A26143">
        <v>93325</v>
      </c>
      <c r="B26143" s="119" t="s">
        <v>18309</v>
      </c>
      <c r="C26143">
        <v>80</v>
      </c>
      <c r="E26143">
        <v>122</v>
      </c>
      <c r="F26143">
        <v>41590</v>
      </c>
      <c r="G26143">
        <v>398</v>
      </c>
      <c r="H26143">
        <v>68886</v>
      </c>
      <c r="I26143" s="119" t="s">
        <v>4726</v>
      </c>
      <c r="J26143" s="119" t="s">
        <v>24</v>
      </c>
      <c r="K26143" s="1">
        <v>46255.758941458334</v>
      </c>
      <c r="L26143">
        <v>1</v>
      </c>
      <c r="M26143">
        <v>9</v>
      </c>
      <c r="N26143">
        <v>0</v>
      </c>
      <c r="O26143">
        <v>2</v>
      </c>
      <c r="P26143" s="119" t="s">
        <v>20254</v>
      </c>
    </row>
    <row r="26144" spans="1:16" x14ac:dyDescent="0.25">
      <c r="A26144">
        <v>93326</v>
      </c>
      <c r="B26144" s="119" t="s">
        <v>18310</v>
      </c>
      <c r="C26144">
        <v>0</v>
      </c>
      <c r="E26144">
        <v>8470</v>
      </c>
      <c r="F26144">
        <v>2337</v>
      </c>
      <c r="G26144">
        <v>20936</v>
      </c>
      <c r="H26144">
        <v>3599</v>
      </c>
      <c r="I26144" s="119" t="s">
        <v>1807</v>
      </c>
      <c r="J26144" s="119" t="s">
        <v>22</v>
      </c>
      <c r="K26144" s="1">
        <v>46255.758941458334</v>
      </c>
      <c r="L26144">
        <v>188</v>
      </c>
      <c r="M26144">
        <v>16</v>
      </c>
      <c r="N26144">
        <v>60</v>
      </c>
      <c r="O26144">
        <v>8</v>
      </c>
      <c r="P26144" s="119" t="s">
        <v>20254</v>
      </c>
    </row>
    <row r="26145" spans="1:16" x14ac:dyDescent="0.25">
      <c r="A26145">
        <v>93327</v>
      </c>
      <c r="B26145" s="119" t="s">
        <v>18311</v>
      </c>
      <c r="C26145">
        <v>0</v>
      </c>
      <c r="E26145">
        <v>129</v>
      </c>
      <c r="F26145">
        <v>100000</v>
      </c>
      <c r="G26145">
        <v>85</v>
      </c>
      <c r="H26145">
        <v>110955</v>
      </c>
      <c r="I26145" s="119" t="s">
        <v>16</v>
      </c>
      <c r="J26145" s="119" t="s">
        <v>222</v>
      </c>
      <c r="K26145" s="1">
        <v>46255.758941458334</v>
      </c>
      <c r="L26145">
        <v>6</v>
      </c>
      <c r="M26145">
        <v>13</v>
      </c>
      <c r="N26145">
        <v>0</v>
      </c>
      <c r="O26145">
        <v>7</v>
      </c>
      <c r="P26145" s="119" t="s">
        <v>20254</v>
      </c>
    </row>
    <row r="26146" spans="1:16" x14ac:dyDescent="0.25">
      <c r="A26146">
        <v>93329</v>
      </c>
      <c r="B26146" s="119" t="s">
        <v>18312</v>
      </c>
      <c r="C26146">
        <v>80</v>
      </c>
      <c r="E26146">
        <v>714</v>
      </c>
      <c r="F26146">
        <v>11760</v>
      </c>
      <c r="G26146">
        <v>583</v>
      </c>
      <c r="H26146">
        <v>19895</v>
      </c>
      <c r="I26146" s="119" t="s">
        <v>4726</v>
      </c>
      <c r="J26146" s="119" t="s">
        <v>24</v>
      </c>
      <c r="K26146" s="1">
        <v>46255.758941458334</v>
      </c>
      <c r="L26146">
        <v>24</v>
      </c>
      <c r="M26146">
        <v>36</v>
      </c>
      <c r="N26146">
        <v>0</v>
      </c>
      <c r="O26146">
        <v>8</v>
      </c>
      <c r="P26146" s="119" t="s">
        <v>20254</v>
      </c>
    </row>
    <row r="26147" spans="1:16" x14ac:dyDescent="0.25">
      <c r="A26147">
        <v>93337</v>
      </c>
      <c r="B26147" s="119" t="s">
        <v>18313</v>
      </c>
      <c r="C26147">
        <v>0</v>
      </c>
      <c r="E26147">
        <v>38</v>
      </c>
      <c r="F26147">
        <v>121617</v>
      </c>
      <c r="G26147">
        <v>233</v>
      </c>
      <c r="H26147">
        <v>171990</v>
      </c>
      <c r="I26147" s="119" t="s">
        <v>16</v>
      </c>
      <c r="J26147" s="119" t="s">
        <v>222</v>
      </c>
      <c r="K26147" s="1">
        <v>46255.758941458334</v>
      </c>
      <c r="L26147">
        <v>7</v>
      </c>
      <c r="M26147">
        <v>14</v>
      </c>
      <c r="N26147">
        <v>2</v>
      </c>
      <c r="O26147">
        <v>1</v>
      </c>
      <c r="P26147" s="119" t="s">
        <v>20254</v>
      </c>
    </row>
    <row r="26148" spans="1:16" x14ac:dyDescent="0.25">
      <c r="A26148">
        <v>93344</v>
      </c>
      <c r="B26148" s="119" t="s">
        <v>18314</v>
      </c>
      <c r="C26148">
        <v>0</v>
      </c>
      <c r="E26148">
        <v>40</v>
      </c>
      <c r="F26148">
        <v>83016</v>
      </c>
      <c r="G26148">
        <v>145</v>
      </c>
      <c r="H26148">
        <v>119987</v>
      </c>
      <c r="I26148" s="119" t="s">
        <v>16</v>
      </c>
      <c r="J26148" s="119" t="s">
        <v>222</v>
      </c>
      <c r="K26148" s="1">
        <v>46255.758941458334</v>
      </c>
      <c r="L26148">
        <v>6</v>
      </c>
      <c r="M26148">
        <v>20</v>
      </c>
      <c r="N26148">
        <v>2</v>
      </c>
      <c r="O26148">
        <v>7</v>
      </c>
      <c r="P26148" s="119" t="s">
        <v>20254</v>
      </c>
    </row>
    <row r="26149" spans="1:16" x14ac:dyDescent="0.25">
      <c r="A26149">
        <v>93351</v>
      </c>
      <c r="B26149" s="119" t="s">
        <v>18315</v>
      </c>
      <c r="C26149">
        <v>80</v>
      </c>
      <c r="E26149">
        <v>37</v>
      </c>
      <c r="F26149">
        <v>138312</v>
      </c>
      <c r="G26149">
        <v>43</v>
      </c>
      <c r="H26149">
        <v>214700</v>
      </c>
      <c r="I26149" s="119" t="s">
        <v>4726</v>
      </c>
      <c r="J26149" s="119" t="s">
        <v>24</v>
      </c>
      <c r="K26149" s="1">
        <v>46255.758941458334</v>
      </c>
      <c r="L26149">
        <v>2</v>
      </c>
      <c r="M26149">
        <v>10</v>
      </c>
      <c r="N26149">
        <v>0</v>
      </c>
      <c r="O26149">
        <v>0</v>
      </c>
      <c r="P26149" s="119" t="s">
        <v>20254</v>
      </c>
    </row>
    <row r="26150" spans="1:16" x14ac:dyDescent="0.25">
      <c r="A26150">
        <v>93353</v>
      </c>
      <c r="B26150" s="119" t="s">
        <v>18316</v>
      </c>
      <c r="C26150">
        <v>80</v>
      </c>
      <c r="E26150">
        <v>45</v>
      </c>
      <c r="F26150">
        <v>160030</v>
      </c>
      <c r="G26150">
        <v>32</v>
      </c>
      <c r="H26150">
        <v>230000</v>
      </c>
      <c r="I26150" s="119" t="s">
        <v>4726</v>
      </c>
      <c r="J26150" s="119" t="s">
        <v>24</v>
      </c>
      <c r="K26150" s="1">
        <v>46255.758941458334</v>
      </c>
      <c r="L26150">
        <v>5</v>
      </c>
      <c r="M26150">
        <v>11</v>
      </c>
      <c r="N26150">
        <v>0</v>
      </c>
      <c r="O26150">
        <v>2</v>
      </c>
      <c r="P26150" s="119" t="s">
        <v>20254</v>
      </c>
    </row>
    <row r="26151" spans="1:16" x14ac:dyDescent="0.25">
      <c r="A26151">
        <v>93359</v>
      </c>
      <c r="B26151" s="119" t="s">
        <v>18317</v>
      </c>
      <c r="C26151">
        <v>80</v>
      </c>
      <c r="E26151">
        <v>36</v>
      </c>
      <c r="F26151">
        <v>150044</v>
      </c>
      <c r="G26151">
        <v>17</v>
      </c>
      <c r="H26151">
        <v>220000</v>
      </c>
      <c r="I26151" s="119" t="s">
        <v>4726</v>
      </c>
      <c r="J26151" s="119" t="s">
        <v>24</v>
      </c>
      <c r="K26151" s="1">
        <v>46255.758941458334</v>
      </c>
      <c r="L26151">
        <v>7</v>
      </c>
      <c r="M26151">
        <v>14</v>
      </c>
      <c r="N26151">
        <v>1</v>
      </c>
      <c r="O26151">
        <v>3</v>
      </c>
      <c r="P26151" s="119" t="s">
        <v>20254</v>
      </c>
    </row>
    <row r="26152" spans="1:16" x14ac:dyDescent="0.25">
      <c r="A26152">
        <v>93361</v>
      </c>
      <c r="B26152" s="119" t="s">
        <v>18318</v>
      </c>
      <c r="C26152">
        <v>80</v>
      </c>
      <c r="E26152">
        <v>36</v>
      </c>
      <c r="F26152">
        <v>150034</v>
      </c>
      <c r="G26152">
        <v>11</v>
      </c>
      <c r="H26152">
        <v>329796</v>
      </c>
      <c r="I26152" s="119" t="s">
        <v>4726</v>
      </c>
      <c r="J26152" s="119" t="s">
        <v>24</v>
      </c>
      <c r="K26152" s="1">
        <v>46255.758941458334</v>
      </c>
      <c r="L26152">
        <v>4</v>
      </c>
      <c r="M26152">
        <v>12</v>
      </c>
      <c r="N26152">
        <v>2</v>
      </c>
      <c r="O26152">
        <v>2</v>
      </c>
      <c r="P26152" s="119" t="s">
        <v>20254</v>
      </c>
    </row>
    <row r="26153" spans="1:16" x14ac:dyDescent="0.25">
      <c r="A26153">
        <v>93371</v>
      </c>
      <c r="B26153" s="119" t="s">
        <v>18319</v>
      </c>
      <c r="C26153">
        <v>0</v>
      </c>
      <c r="E26153">
        <v>2697</v>
      </c>
      <c r="F26153">
        <v>37</v>
      </c>
      <c r="G26153">
        <v>14885</v>
      </c>
      <c r="H26153">
        <v>589</v>
      </c>
      <c r="I26153" s="119" t="s">
        <v>16</v>
      </c>
      <c r="J26153" s="119" t="s">
        <v>17</v>
      </c>
      <c r="K26153" s="1">
        <v>46255.758941458334</v>
      </c>
      <c r="L26153">
        <v>0</v>
      </c>
      <c r="M26153">
        <v>2320</v>
      </c>
      <c r="N26153">
        <v>0</v>
      </c>
      <c r="O26153">
        <v>331</v>
      </c>
      <c r="P26153" s="119" t="s">
        <v>20254</v>
      </c>
    </row>
    <row r="26154" spans="1:16" x14ac:dyDescent="0.25">
      <c r="A26154">
        <v>93374</v>
      </c>
      <c r="B26154" s="119" t="s">
        <v>18320</v>
      </c>
      <c r="C26154">
        <v>80</v>
      </c>
      <c r="E26154">
        <v>20</v>
      </c>
      <c r="F26154">
        <v>180041</v>
      </c>
      <c r="G26154">
        <v>23</v>
      </c>
      <c r="H26154">
        <v>249895</v>
      </c>
      <c r="I26154" s="119" t="s">
        <v>4726</v>
      </c>
      <c r="J26154" s="119" t="s">
        <v>24</v>
      </c>
      <c r="K26154" s="1">
        <v>46255.758941458334</v>
      </c>
      <c r="L26154">
        <v>3</v>
      </c>
      <c r="M26154">
        <v>1</v>
      </c>
      <c r="N26154">
        <v>0</v>
      </c>
      <c r="O26154">
        <v>0</v>
      </c>
      <c r="P26154" s="119" t="s">
        <v>20254</v>
      </c>
    </row>
    <row r="26155" spans="1:16" x14ac:dyDescent="0.25">
      <c r="A26155">
        <v>93383</v>
      </c>
      <c r="B26155" s="119" t="s">
        <v>18321</v>
      </c>
      <c r="C26155">
        <v>0</v>
      </c>
      <c r="E26155">
        <v>1536</v>
      </c>
      <c r="F26155">
        <v>30</v>
      </c>
      <c r="G26155">
        <v>5309</v>
      </c>
      <c r="H26155">
        <v>140</v>
      </c>
      <c r="I26155" s="119" t="s">
        <v>6335</v>
      </c>
      <c r="J26155" s="119" t="s">
        <v>222</v>
      </c>
      <c r="K26155" s="1">
        <v>46255.758941458334</v>
      </c>
      <c r="L26155">
        <v>3</v>
      </c>
      <c r="M26155">
        <v>28</v>
      </c>
      <c r="N26155">
        <v>0</v>
      </c>
      <c r="O26155">
        <v>1</v>
      </c>
      <c r="P26155" s="119" t="s">
        <v>20254</v>
      </c>
    </row>
    <row r="26156" spans="1:16" x14ac:dyDescent="0.25">
      <c r="A26156">
        <v>93389</v>
      </c>
      <c r="B26156" s="119" t="s">
        <v>18322</v>
      </c>
      <c r="C26156">
        <v>80</v>
      </c>
      <c r="E26156">
        <v>21</v>
      </c>
      <c r="F26156">
        <v>160024</v>
      </c>
      <c r="G26156">
        <v>19</v>
      </c>
      <c r="H26156">
        <v>229999</v>
      </c>
      <c r="I26156" s="119" t="s">
        <v>4726</v>
      </c>
      <c r="J26156" s="119" t="s">
        <v>24</v>
      </c>
      <c r="K26156" s="1">
        <v>46255.758941458334</v>
      </c>
      <c r="L26156">
        <v>4</v>
      </c>
      <c r="M26156">
        <v>4</v>
      </c>
      <c r="N26156">
        <v>2</v>
      </c>
      <c r="O26156">
        <v>2</v>
      </c>
      <c r="P26156" s="119" t="s">
        <v>20254</v>
      </c>
    </row>
    <row r="26157" spans="1:16" x14ac:dyDescent="0.25">
      <c r="A26157">
        <v>93395</v>
      </c>
      <c r="B26157" s="119" t="s">
        <v>18323</v>
      </c>
      <c r="C26157">
        <v>0</v>
      </c>
      <c r="E26157">
        <v>35</v>
      </c>
      <c r="F26157">
        <v>800007</v>
      </c>
      <c r="G26157">
        <v>29</v>
      </c>
      <c r="H26157">
        <v>1309989</v>
      </c>
      <c r="I26157" s="119" t="s">
        <v>1909</v>
      </c>
      <c r="J26157" s="119" t="s">
        <v>222</v>
      </c>
      <c r="K26157" s="1">
        <v>46255.758941458334</v>
      </c>
      <c r="L26157">
        <v>8</v>
      </c>
      <c r="M26157">
        <v>5</v>
      </c>
      <c r="N26157">
        <v>0</v>
      </c>
      <c r="O26157">
        <v>1</v>
      </c>
      <c r="P26157" s="119" t="s">
        <v>20254</v>
      </c>
    </row>
    <row r="26158" spans="1:16" x14ac:dyDescent="0.25">
      <c r="A26158">
        <v>93396</v>
      </c>
      <c r="B26158" s="119" t="s">
        <v>18324</v>
      </c>
      <c r="C26158">
        <v>80</v>
      </c>
      <c r="E26158">
        <v>55</v>
      </c>
      <c r="F26158">
        <v>150000</v>
      </c>
      <c r="G26158">
        <v>77</v>
      </c>
      <c r="H26158">
        <v>214700</v>
      </c>
      <c r="I26158" s="119" t="s">
        <v>4726</v>
      </c>
      <c r="J26158" s="119" t="s">
        <v>24</v>
      </c>
      <c r="K26158" s="1">
        <v>46255.758941458334</v>
      </c>
      <c r="L26158">
        <v>10</v>
      </c>
      <c r="M26158">
        <v>11</v>
      </c>
      <c r="N26158">
        <v>4</v>
      </c>
      <c r="O26158">
        <v>0</v>
      </c>
      <c r="P26158" s="119" t="s">
        <v>20254</v>
      </c>
    </row>
    <row r="26159" spans="1:16" x14ac:dyDescent="0.25">
      <c r="A26159">
        <v>93397</v>
      </c>
      <c r="B26159" s="119" t="s">
        <v>18325</v>
      </c>
      <c r="C26159">
        <v>80</v>
      </c>
      <c r="E26159">
        <v>34</v>
      </c>
      <c r="F26159">
        <v>150001</v>
      </c>
      <c r="G26159">
        <v>62</v>
      </c>
      <c r="H26159">
        <v>204698</v>
      </c>
      <c r="I26159" s="119" t="s">
        <v>4726</v>
      </c>
      <c r="J26159" s="119" t="s">
        <v>24</v>
      </c>
      <c r="K26159" s="1">
        <v>46255.758941458334</v>
      </c>
      <c r="L26159">
        <v>10</v>
      </c>
      <c r="M26159">
        <v>9</v>
      </c>
      <c r="N26159">
        <v>2</v>
      </c>
      <c r="O26159">
        <v>2</v>
      </c>
      <c r="P26159" s="119" t="s">
        <v>20254</v>
      </c>
    </row>
    <row r="26160" spans="1:16" x14ac:dyDescent="0.25">
      <c r="A26160">
        <v>93400</v>
      </c>
      <c r="B26160" s="119" t="s">
        <v>18326</v>
      </c>
      <c r="C26160">
        <v>0</v>
      </c>
      <c r="E26160">
        <v>34</v>
      </c>
      <c r="F26160">
        <v>90001</v>
      </c>
      <c r="G26160">
        <v>163</v>
      </c>
      <c r="H26160">
        <v>129993</v>
      </c>
      <c r="I26160" s="119" t="s">
        <v>16</v>
      </c>
      <c r="J26160" s="119" t="s">
        <v>222</v>
      </c>
      <c r="K26160" s="1">
        <v>46255.758941458334</v>
      </c>
      <c r="L26160">
        <v>8</v>
      </c>
      <c r="M26160">
        <v>14</v>
      </c>
      <c r="N26160">
        <v>4</v>
      </c>
      <c r="O26160">
        <v>3</v>
      </c>
      <c r="P26160" s="119" t="s">
        <v>20254</v>
      </c>
    </row>
    <row r="26161" spans="1:16" x14ac:dyDescent="0.25">
      <c r="A26161">
        <v>93410</v>
      </c>
      <c r="B26161" s="119" t="s">
        <v>18327</v>
      </c>
      <c r="C26161">
        <v>80</v>
      </c>
      <c r="E26161">
        <v>29</v>
      </c>
      <c r="F26161">
        <v>124507</v>
      </c>
      <c r="G26161">
        <v>64</v>
      </c>
      <c r="H26161">
        <v>203499</v>
      </c>
      <c r="I26161" s="119" t="s">
        <v>4726</v>
      </c>
      <c r="J26161" s="119" t="s">
        <v>24</v>
      </c>
      <c r="K26161" s="1">
        <v>46255.758941458334</v>
      </c>
      <c r="L26161">
        <v>7</v>
      </c>
      <c r="M26161">
        <v>11</v>
      </c>
      <c r="N26161">
        <v>0</v>
      </c>
      <c r="O26161">
        <v>1</v>
      </c>
      <c r="P26161" s="119" t="s">
        <v>20254</v>
      </c>
    </row>
    <row r="26162" spans="1:16" x14ac:dyDescent="0.25">
      <c r="A26162">
        <v>93417</v>
      </c>
      <c r="B26162" s="119" t="s">
        <v>18328</v>
      </c>
      <c r="C26162">
        <v>0</v>
      </c>
      <c r="E26162">
        <v>1098</v>
      </c>
      <c r="F26162">
        <v>20505</v>
      </c>
      <c r="G26162">
        <v>660</v>
      </c>
      <c r="H26162">
        <v>21497</v>
      </c>
      <c r="I26162" s="119" t="s">
        <v>3582</v>
      </c>
      <c r="J26162" s="119" t="s">
        <v>222</v>
      </c>
      <c r="K26162" s="1">
        <v>46255.758941458334</v>
      </c>
      <c r="L26162">
        <v>106</v>
      </c>
      <c r="M26162">
        <v>17</v>
      </c>
      <c r="N26162">
        <v>32</v>
      </c>
      <c r="O26162">
        <v>8</v>
      </c>
      <c r="P26162" s="119" t="s">
        <v>20254</v>
      </c>
    </row>
    <row r="26163" spans="1:16" x14ac:dyDescent="0.25">
      <c r="A26163">
        <v>93419</v>
      </c>
      <c r="B26163" s="119" t="s">
        <v>18329</v>
      </c>
      <c r="C26163">
        <v>80</v>
      </c>
      <c r="E26163">
        <v>24</v>
      </c>
      <c r="F26163">
        <v>133157</v>
      </c>
      <c r="G26163">
        <v>69</v>
      </c>
      <c r="H26163">
        <v>203498</v>
      </c>
      <c r="I26163" s="119" t="s">
        <v>4726</v>
      </c>
      <c r="J26163" s="119" t="s">
        <v>24</v>
      </c>
      <c r="K26163" s="1">
        <v>46255.758941458334</v>
      </c>
      <c r="L26163">
        <v>10</v>
      </c>
      <c r="M26163">
        <v>8</v>
      </c>
      <c r="N26163">
        <v>0</v>
      </c>
      <c r="O26163">
        <v>0</v>
      </c>
      <c r="P26163" s="119" t="s">
        <v>20254</v>
      </c>
    </row>
    <row r="26164" spans="1:16" x14ac:dyDescent="0.25">
      <c r="A26164">
        <v>93434</v>
      </c>
      <c r="B26164" s="119" t="s">
        <v>18330</v>
      </c>
      <c r="C26164">
        <v>0</v>
      </c>
      <c r="E26164">
        <v>40</v>
      </c>
      <c r="F26164">
        <v>80011</v>
      </c>
      <c r="G26164">
        <v>144</v>
      </c>
      <c r="H26164">
        <v>111235</v>
      </c>
      <c r="I26164" s="119" t="s">
        <v>16</v>
      </c>
      <c r="J26164" s="119" t="s">
        <v>222</v>
      </c>
      <c r="K26164" s="1">
        <v>46255.758941458334</v>
      </c>
      <c r="L26164">
        <v>5</v>
      </c>
      <c r="M26164">
        <v>9</v>
      </c>
      <c r="N26164">
        <v>1</v>
      </c>
      <c r="O26164">
        <v>3</v>
      </c>
      <c r="P26164" s="119" t="s">
        <v>20254</v>
      </c>
    </row>
    <row r="26165" spans="1:16" x14ac:dyDescent="0.25">
      <c r="A26165">
        <v>93435</v>
      </c>
      <c r="B26165" s="119" t="s">
        <v>18331</v>
      </c>
      <c r="C26165">
        <v>80</v>
      </c>
      <c r="E26165">
        <v>38</v>
      </c>
      <c r="F26165">
        <v>150001</v>
      </c>
      <c r="G26165">
        <v>82</v>
      </c>
      <c r="H26165">
        <v>214700</v>
      </c>
      <c r="I26165" s="119" t="s">
        <v>4726</v>
      </c>
      <c r="J26165" s="119" t="s">
        <v>24</v>
      </c>
      <c r="K26165" s="1">
        <v>46255.758941458334</v>
      </c>
      <c r="L26165">
        <v>7</v>
      </c>
      <c r="M26165">
        <v>13</v>
      </c>
      <c r="N26165">
        <v>2</v>
      </c>
      <c r="O26165">
        <v>3</v>
      </c>
      <c r="P26165" s="119" t="s">
        <v>20254</v>
      </c>
    </row>
    <row r="26166" spans="1:16" x14ac:dyDescent="0.25">
      <c r="A26166">
        <v>93440</v>
      </c>
      <c r="B26166" s="119" t="s">
        <v>18332</v>
      </c>
      <c r="C26166">
        <v>80</v>
      </c>
      <c r="E26166">
        <v>77</v>
      </c>
      <c r="F26166">
        <v>133339</v>
      </c>
      <c r="G26166">
        <v>74</v>
      </c>
      <c r="H26166">
        <v>205030</v>
      </c>
      <c r="I26166" s="119" t="s">
        <v>4726</v>
      </c>
      <c r="J26166" s="119" t="s">
        <v>24</v>
      </c>
      <c r="K26166" s="1">
        <v>46255.758941458334</v>
      </c>
      <c r="L26166">
        <v>7</v>
      </c>
      <c r="M26166">
        <v>10</v>
      </c>
      <c r="N26166">
        <v>0</v>
      </c>
      <c r="O26166">
        <v>3</v>
      </c>
      <c r="P26166" s="119" t="s">
        <v>20254</v>
      </c>
    </row>
    <row r="26167" spans="1:16" x14ac:dyDescent="0.25">
      <c r="A26167">
        <v>93450</v>
      </c>
      <c r="B26167" s="119" t="s">
        <v>18333</v>
      </c>
      <c r="C26167">
        <v>0</v>
      </c>
      <c r="E26167">
        <v>11078</v>
      </c>
      <c r="F26167">
        <v>451</v>
      </c>
      <c r="G26167">
        <v>1415</v>
      </c>
      <c r="H26167">
        <v>666</v>
      </c>
      <c r="I26167" s="119" t="s">
        <v>1909</v>
      </c>
      <c r="J26167" s="119" t="s">
        <v>139</v>
      </c>
      <c r="K26167" s="1">
        <v>46255.758941458334</v>
      </c>
      <c r="L26167">
        <v>501</v>
      </c>
      <c r="M26167">
        <v>48</v>
      </c>
      <c r="N26167">
        <v>45</v>
      </c>
      <c r="O26167">
        <v>17</v>
      </c>
      <c r="P26167" s="119" t="s">
        <v>20254</v>
      </c>
    </row>
    <row r="26168" spans="1:16" x14ac:dyDescent="0.25">
      <c r="A26168">
        <v>93454</v>
      </c>
      <c r="B26168" s="119" t="s">
        <v>18334</v>
      </c>
      <c r="C26168">
        <v>80</v>
      </c>
      <c r="E26168">
        <v>39</v>
      </c>
      <c r="F26168">
        <v>150010</v>
      </c>
      <c r="G26168">
        <v>63</v>
      </c>
      <c r="H26168">
        <v>214941</v>
      </c>
      <c r="I26168" s="119" t="s">
        <v>4726</v>
      </c>
      <c r="J26168" s="119" t="s">
        <v>24</v>
      </c>
      <c r="K26168" s="1">
        <v>46255.758941458334</v>
      </c>
      <c r="L26168">
        <v>1</v>
      </c>
      <c r="M26168">
        <v>10</v>
      </c>
      <c r="N26168">
        <v>0</v>
      </c>
      <c r="O26168">
        <v>2</v>
      </c>
      <c r="P26168" s="119" t="s">
        <v>20254</v>
      </c>
    </row>
    <row r="26169" spans="1:16" x14ac:dyDescent="0.25">
      <c r="A26169">
        <v>93456</v>
      </c>
      <c r="B26169" s="119" t="s">
        <v>18335</v>
      </c>
      <c r="C26169">
        <v>80</v>
      </c>
      <c r="E26169">
        <v>33</v>
      </c>
      <c r="F26169">
        <v>170544</v>
      </c>
      <c r="G26169">
        <v>29</v>
      </c>
      <c r="H26169">
        <v>230000</v>
      </c>
      <c r="I26169" s="119" t="s">
        <v>4726</v>
      </c>
      <c r="J26169" s="119" t="s">
        <v>24</v>
      </c>
      <c r="K26169" s="1">
        <v>46255.758941458334</v>
      </c>
      <c r="L26169">
        <v>3</v>
      </c>
      <c r="M26169">
        <v>5</v>
      </c>
      <c r="N26169">
        <v>0</v>
      </c>
      <c r="O26169">
        <v>0</v>
      </c>
      <c r="P26169" s="119" t="s">
        <v>20254</v>
      </c>
    </row>
    <row r="26170" spans="1:16" x14ac:dyDescent="0.25">
      <c r="A26170">
        <v>93457</v>
      </c>
      <c r="B26170" s="119" t="s">
        <v>18336</v>
      </c>
      <c r="C26170">
        <v>0</v>
      </c>
      <c r="E26170">
        <v>35</v>
      </c>
      <c r="F26170">
        <v>310058</v>
      </c>
      <c r="G26170">
        <v>116</v>
      </c>
      <c r="H26170">
        <v>364967</v>
      </c>
      <c r="I26170" s="119" t="s">
        <v>16</v>
      </c>
      <c r="J26170" s="119" t="s">
        <v>222</v>
      </c>
      <c r="K26170" s="1">
        <v>46255.758941458334</v>
      </c>
      <c r="L26170">
        <v>11</v>
      </c>
      <c r="M26170">
        <v>17</v>
      </c>
      <c r="N26170">
        <v>5</v>
      </c>
      <c r="O26170">
        <v>5</v>
      </c>
      <c r="P26170" s="119" t="s">
        <v>20254</v>
      </c>
    </row>
    <row r="26171" spans="1:16" x14ac:dyDescent="0.25">
      <c r="A26171">
        <v>93461</v>
      </c>
      <c r="B26171" s="119" t="s">
        <v>18337</v>
      </c>
      <c r="C26171">
        <v>80</v>
      </c>
      <c r="E26171">
        <v>45</v>
      </c>
      <c r="F26171">
        <v>160000</v>
      </c>
      <c r="G26171">
        <v>40</v>
      </c>
      <c r="H26171">
        <v>214700</v>
      </c>
      <c r="I26171" s="119" t="s">
        <v>4726</v>
      </c>
      <c r="J26171" s="119" t="s">
        <v>24</v>
      </c>
      <c r="K26171" s="1">
        <v>46255.758941458334</v>
      </c>
      <c r="L26171">
        <v>3</v>
      </c>
      <c r="M26171">
        <v>11</v>
      </c>
      <c r="N26171">
        <v>1</v>
      </c>
      <c r="O26171">
        <v>0</v>
      </c>
      <c r="P26171" s="119" t="s">
        <v>20254</v>
      </c>
    </row>
    <row r="26172" spans="1:16" x14ac:dyDescent="0.25">
      <c r="A26172">
        <v>93462</v>
      </c>
      <c r="B26172" s="119" t="s">
        <v>18338</v>
      </c>
      <c r="C26172">
        <v>0</v>
      </c>
      <c r="E26172">
        <v>35</v>
      </c>
      <c r="F26172">
        <v>180000</v>
      </c>
      <c r="G26172">
        <v>126</v>
      </c>
      <c r="H26172">
        <v>255546</v>
      </c>
      <c r="I26172" s="119" t="s">
        <v>16</v>
      </c>
      <c r="J26172" s="119" t="s">
        <v>222</v>
      </c>
      <c r="K26172" s="1">
        <v>46255.758941458334</v>
      </c>
      <c r="L26172">
        <v>15</v>
      </c>
      <c r="M26172">
        <v>12</v>
      </c>
      <c r="N26172">
        <v>9</v>
      </c>
      <c r="O26172">
        <v>2</v>
      </c>
      <c r="P26172" s="119" t="s">
        <v>20254</v>
      </c>
    </row>
    <row r="26173" spans="1:16" x14ac:dyDescent="0.25">
      <c r="A26173">
        <v>93466</v>
      </c>
      <c r="B26173" s="119" t="s">
        <v>18339</v>
      </c>
      <c r="C26173">
        <v>80</v>
      </c>
      <c r="E26173">
        <v>34</v>
      </c>
      <c r="F26173">
        <v>125885</v>
      </c>
      <c r="G26173">
        <v>52</v>
      </c>
      <c r="H26173">
        <v>198700</v>
      </c>
      <c r="I26173" s="119" t="s">
        <v>4726</v>
      </c>
      <c r="J26173" s="119" t="s">
        <v>24</v>
      </c>
      <c r="K26173" s="1">
        <v>46255.758941458334</v>
      </c>
      <c r="L26173">
        <v>3</v>
      </c>
      <c r="M26173">
        <v>4</v>
      </c>
      <c r="N26173">
        <v>1</v>
      </c>
      <c r="O26173">
        <v>0</v>
      </c>
      <c r="P26173" s="119" t="s">
        <v>20254</v>
      </c>
    </row>
    <row r="26174" spans="1:16" x14ac:dyDescent="0.25">
      <c r="A26174">
        <v>93471</v>
      </c>
      <c r="B26174" s="119" t="s">
        <v>18340</v>
      </c>
      <c r="C26174">
        <v>0</v>
      </c>
      <c r="E26174">
        <v>44</v>
      </c>
      <c r="F26174">
        <v>71015</v>
      </c>
      <c r="G26174">
        <v>202</v>
      </c>
      <c r="H26174">
        <v>99889</v>
      </c>
      <c r="I26174" s="119" t="s">
        <v>16</v>
      </c>
      <c r="J26174" s="119" t="s">
        <v>222</v>
      </c>
      <c r="K26174" s="1">
        <v>46255.758941458334</v>
      </c>
      <c r="L26174">
        <v>8</v>
      </c>
      <c r="M26174">
        <v>10</v>
      </c>
      <c r="N26174">
        <v>1</v>
      </c>
      <c r="O26174">
        <v>2</v>
      </c>
      <c r="P26174" s="119" t="s">
        <v>20254</v>
      </c>
    </row>
    <row r="26175" spans="1:16" x14ac:dyDescent="0.25">
      <c r="A26175">
        <v>93473</v>
      </c>
      <c r="B26175" s="119" t="s">
        <v>18341</v>
      </c>
      <c r="C26175">
        <v>80</v>
      </c>
      <c r="E26175">
        <v>27</v>
      </c>
      <c r="F26175">
        <v>155078</v>
      </c>
      <c r="G26175">
        <v>9</v>
      </c>
      <c r="H26175">
        <v>229899</v>
      </c>
      <c r="I26175" s="119" t="s">
        <v>4726</v>
      </c>
      <c r="J26175" s="119" t="s">
        <v>24</v>
      </c>
      <c r="K26175" s="1">
        <v>46255.758941458334</v>
      </c>
      <c r="L26175">
        <v>4</v>
      </c>
      <c r="M26175">
        <v>7</v>
      </c>
      <c r="N26175">
        <v>0</v>
      </c>
      <c r="O26175">
        <v>1</v>
      </c>
      <c r="P26175" s="119" t="s">
        <v>20254</v>
      </c>
    </row>
    <row r="26176" spans="1:16" x14ac:dyDescent="0.25">
      <c r="A26176">
        <v>93480</v>
      </c>
      <c r="B26176" s="119" t="s">
        <v>18342</v>
      </c>
      <c r="C26176">
        <v>80</v>
      </c>
      <c r="E26176">
        <v>55</v>
      </c>
      <c r="F26176">
        <v>136689</v>
      </c>
      <c r="G26176">
        <v>57</v>
      </c>
      <c r="H26176">
        <v>224700</v>
      </c>
      <c r="I26176" s="119" t="s">
        <v>4726</v>
      </c>
      <c r="J26176" s="119" t="s">
        <v>24</v>
      </c>
      <c r="K26176" s="1">
        <v>46255.758941458334</v>
      </c>
      <c r="L26176">
        <v>8</v>
      </c>
      <c r="M26176">
        <v>9</v>
      </c>
      <c r="N26176">
        <v>0</v>
      </c>
      <c r="O26176">
        <v>1</v>
      </c>
      <c r="P26176" s="119" t="s">
        <v>20254</v>
      </c>
    </row>
    <row r="26177" spans="1:16" x14ac:dyDescent="0.25">
      <c r="A26177">
        <v>93481</v>
      </c>
      <c r="B26177" s="119" t="s">
        <v>18343</v>
      </c>
      <c r="C26177">
        <v>80</v>
      </c>
      <c r="E26177">
        <v>16</v>
      </c>
      <c r="F26177">
        <v>140005</v>
      </c>
      <c r="G26177">
        <v>65</v>
      </c>
      <c r="H26177">
        <v>209998</v>
      </c>
      <c r="I26177" s="119" t="s">
        <v>4726</v>
      </c>
      <c r="J26177" s="119" t="s">
        <v>24</v>
      </c>
      <c r="K26177" s="1">
        <v>46255.758941458334</v>
      </c>
      <c r="L26177">
        <v>5</v>
      </c>
      <c r="M26177">
        <v>11</v>
      </c>
      <c r="N26177">
        <v>1</v>
      </c>
      <c r="O26177">
        <v>2</v>
      </c>
      <c r="P26177" s="119" t="s">
        <v>20254</v>
      </c>
    </row>
    <row r="26178" spans="1:16" x14ac:dyDescent="0.25">
      <c r="A26178">
        <v>93487</v>
      </c>
      <c r="B26178" s="119" t="s">
        <v>18344</v>
      </c>
      <c r="C26178">
        <v>0</v>
      </c>
      <c r="E26178">
        <v>3974</v>
      </c>
      <c r="F26178">
        <v>2005</v>
      </c>
      <c r="G26178">
        <v>907</v>
      </c>
      <c r="H26178">
        <v>2905</v>
      </c>
      <c r="I26178" s="119" t="s">
        <v>1909</v>
      </c>
      <c r="J26178" s="119" t="s">
        <v>24</v>
      </c>
      <c r="K26178" s="1">
        <v>46255.758941458334</v>
      </c>
      <c r="L26178">
        <v>743</v>
      </c>
      <c r="M26178">
        <v>36</v>
      </c>
      <c r="N26178">
        <v>47</v>
      </c>
      <c r="O26178">
        <v>15</v>
      </c>
      <c r="P26178" s="119" t="s">
        <v>20254</v>
      </c>
    </row>
    <row r="26179" spans="1:16" x14ac:dyDescent="0.25">
      <c r="A26179">
        <v>93491</v>
      </c>
      <c r="B26179" s="119" t="s">
        <v>18345</v>
      </c>
      <c r="C26179">
        <v>0</v>
      </c>
      <c r="E26179">
        <v>92</v>
      </c>
      <c r="F26179">
        <v>90000</v>
      </c>
      <c r="G26179">
        <v>159</v>
      </c>
      <c r="H26179">
        <v>121277</v>
      </c>
      <c r="I26179" s="119" t="s">
        <v>16</v>
      </c>
      <c r="J26179" s="119" t="s">
        <v>222</v>
      </c>
      <c r="K26179" s="1">
        <v>46255.758941458334</v>
      </c>
      <c r="L26179">
        <v>8</v>
      </c>
      <c r="M26179">
        <v>11</v>
      </c>
      <c r="N26179">
        <v>3</v>
      </c>
      <c r="O26179">
        <v>3</v>
      </c>
      <c r="P26179" s="119" t="s">
        <v>20254</v>
      </c>
    </row>
    <row r="26180" spans="1:16" x14ac:dyDescent="0.25">
      <c r="A26180">
        <v>93499</v>
      </c>
      <c r="B26180" s="119" t="s">
        <v>18346</v>
      </c>
      <c r="C26180">
        <v>0</v>
      </c>
      <c r="E26180">
        <v>527</v>
      </c>
      <c r="F26180">
        <v>72</v>
      </c>
      <c r="G26180">
        <v>12265</v>
      </c>
      <c r="H26180">
        <v>589</v>
      </c>
      <c r="I26180" s="119" t="s">
        <v>16</v>
      </c>
      <c r="J26180" s="119" t="s">
        <v>17</v>
      </c>
      <c r="K26180" s="1">
        <v>46255.758941458334</v>
      </c>
      <c r="L26180">
        <v>0</v>
      </c>
      <c r="M26180">
        <v>219</v>
      </c>
      <c r="N26180">
        <v>0</v>
      </c>
      <c r="O26180">
        <v>34</v>
      </c>
      <c r="P26180" s="119" t="s">
        <v>20254</v>
      </c>
    </row>
    <row r="26181" spans="1:16" x14ac:dyDescent="0.25">
      <c r="A26181">
        <v>93500</v>
      </c>
      <c r="B26181" s="119" t="s">
        <v>18347</v>
      </c>
      <c r="C26181">
        <v>80</v>
      </c>
      <c r="E26181">
        <v>65</v>
      </c>
      <c r="F26181">
        <v>180001</v>
      </c>
      <c r="G26181">
        <v>14</v>
      </c>
      <c r="H26181">
        <v>259998</v>
      </c>
      <c r="I26181" s="119" t="s">
        <v>4726</v>
      </c>
      <c r="J26181" s="119" t="s">
        <v>24</v>
      </c>
      <c r="K26181" s="1">
        <v>46255.758941458334</v>
      </c>
      <c r="L26181">
        <v>5</v>
      </c>
      <c r="M26181">
        <v>13</v>
      </c>
      <c r="N26181">
        <v>1</v>
      </c>
      <c r="O26181">
        <v>2</v>
      </c>
      <c r="P26181" s="119" t="s">
        <v>20254</v>
      </c>
    </row>
    <row r="26182" spans="1:16" x14ac:dyDescent="0.25">
      <c r="A26182">
        <v>93501</v>
      </c>
      <c r="B26182" s="119" t="s">
        <v>18348</v>
      </c>
      <c r="C26182">
        <v>0</v>
      </c>
      <c r="E26182">
        <v>40</v>
      </c>
      <c r="F26182">
        <v>83538</v>
      </c>
      <c r="G26182">
        <v>182</v>
      </c>
      <c r="H26182">
        <v>119995</v>
      </c>
      <c r="I26182" s="119" t="s">
        <v>16</v>
      </c>
      <c r="J26182" s="119" t="s">
        <v>222</v>
      </c>
      <c r="K26182" s="1">
        <v>46255.758941458334</v>
      </c>
      <c r="L26182">
        <v>4</v>
      </c>
      <c r="M26182">
        <v>14</v>
      </c>
      <c r="N26182">
        <v>2</v>
      </c>
      <c r="O26182">
        <v>4</v>
      </c>
      <c r="P26182" s="119" t="s">
        <v>20254</v>
      </c>
    </row>
    <row r="26183" spans="1:16" x14ac:dyDescent="0.25">
      <c r="A26183">
        <v>93506</v>
      </c>
      <c r="B26183" s="119" t="s">
        <v>18349</v>
      </c>
      <c r="C26183">
        <v>0</v>
      </c>
      <c r="E26183">
        <v>75</v>
      </c>
      <c r="F26183">
        <v>560135</v>
      </c>
      <c r="G26183">
        <v>36</v>
      </c>
      <c r="H26183">
        <v>809897</v>
      </c>
      <c r="I26183" s="119" t="s">
        <v>1909</v>
      </c>
      <c r="J26183" s="119" t="s">
        <v>222</v>
      </c>
      <c r="K26183" s="1">
        <v>46255.758941458334</v>
      </c>
      <c r="L26183">
        <v>5</v>
      </c>
      <c r="M26183">
        <v>7</v>
      </c>
      <c r="N26183">
        <v>1</v>
      </c>
      <c r="O26183">
        <v>1</v>
      </c>
      <c r="P26183" s="119" t="s">
        <v>20254</v>
      </c>
    </row>
    <row r="26184" spans="1:16" x14ac:dyDescent="0.25">
      <c r="A26184">
        <v>93516</v>
      </c>
      <c r="B26184" s="119" t="s">
        <v>18350</v>
      </c>
      <c r="C26184">
        <v>0</v>
      </c>
      <c r="E26184">
        <v>755</v>
      </c>
      <c r="F26184">
        <v>37</v>
      </c>
      <c r="G26184">
        <v>11179</v>
      </c>
      <c r="H26184">
        <v>589</v>
      </c>
      <c r="I26184" s="119" t="s">
        <v>16</v>
      </c>
      <c r="J26184" s="119" t="s">
        <v>17</v>
      </c>
      <c r="K26184" s="1">
        <v>46255.758941458334</v>
      </c>
      <c r="L26184">
        <v>0</v>
      </c>
      <c r="M26184">
        <v>210</v>
      </c>
      <c r="N26184">
        <v>0</v>
      </c>
      <c r="O26184">
        <v>27</v>
      </c>
      <c r="P26184" s="119" t="s">
        <v>20254</v>
      </c>
    </row>
    <row r="26185" spans="1:16" x14ac:dyDescent="0.25">
      <c r="A26185">
        <v>93522</v>
      </c>
      <c r="B26185" s="119" t="s">
        <v>18351</v>
      </c>
      <c r="C26185">
        <v>0</v>
      </c>
      <c r="E26185">
        <v>524</v>
      </c>
      <c r="F26185">
        <v>28</v>
      </c>
      <c r="G26185">
        <v>8998</v>
      </c>
      <c r="H26185">
        <v>589</v>
      </c>
      <c r="I26185" s="119" t="s">
        <v>16</v>
      </c>
      <c r="J26185" s="119" t="s">
        <v>17</v>
      </c>
      <c r="K26185" s="1">
        <v>46255.758941458334</v>
      </c>
      <c r="L26185">
        <v>0</v>
      </c>
      <c r="M26185">
        <v>223</v>
      </c>
      <c r="N26185">
        <v>0</v>
      </c>
      <c r="O26185">
        <v>42</v>
      </c>
      <c r="P26185" s="119" t="s">
        <v>20254</v>
      </c>
    </row>
    <row r="26186" spans="1:16" x14ac:dyDescent="0.25">
      <c r="A26186">
        <v>93524</v>
      </c>
      <c r="B26186" s="119" t="s">
        <v>18352</v>
      </c>
      <c r="C26186">
        <v>80</v>
      </c>
      <c r="E26186">
        <v>90</v>
      </c>
      <c r="F26186">
        <v>142805</v>
      </c>
      <c r="G26186">
        <v>18</v>
      </c>
      <c r="H26186">
        <v>249998</v>
      </c>
      <c r="I26186" s="119" t="s">
        <v>4726</v>
      </c>
      <c r="J26186" s="119" t="s">
        <v>24</v>
      </c>
      <c r="K26186" s="1">
        <v>46255.758941458334</v>
      </c>
      <c r="L26186">
        <v>2</v>
      </c>
      <c r="M26186">
        <v>5</v>
      </c>
      <c r="N26186">
        <v>0</v>
      </c>
      <c r="O26186">
        <v>1</v>
      </c>
      <c r="P26186" s="119" t="s">
        <v>20254</v>
      </c>
    </row>
    <row r="26187" spans="1:16" x14ac:dyDescent="0.25">
      <c r="A26187">
        <v>93533</v>
      </c>
      <c r="B26187" s="119" t="s">
        <v>18353</v>
      </c>
      <c r="C26187">
        <v>80</v>
      </c>
      <c r="E26187">
        <v>21</v>
      </c>
      <c r="F26187">
        <v>152655</v>
      </c>
      <c r="G26187">
        <v>21</v>
      </c>
      <c r="H26187">
        <v>289398</v>
      </c>
      <c r="I26187" s="119" t="s">
        <v>4726</v>
      </c>
      <c r="J26187" s="119" t="s">
        <v>24</v>
      </c>
      <c r="K26187" s="1">
        <v>46255.758941458334</v>
      </c>
      <c r="L26187">
        <v>5</v>
      </c>
      <c r="M26187">
        <v>6</v>
      </c>
      <c r="N26187">
        <v>0</v>
      </c>
      <c r="O26187">
        <v>1</v>
      </c>
      <c r="P26187" s="119" t="s">
        <v>20254</v>
      </c>
    </row>
    <row r="26188" spans="1:16" x14ac:dyDescent="0.25">
      <c r="A26188">
        <v>93548</v>
      </c>
      <c r="B26188" s="119" t="s">
        <v>18354</v>
      </c>
      <c r="C26188">
        <v>0</v>
      </c>
      <c r="E26188">
        <v>75</v>
      </c>
      <c r="F26188">
        <v>141418</v>
      </c>
      <c r="G26188">
        <v>126</v>
      </c>
      <c r="H26188">
        <v>262501</v>
      </c>
      <c r="I26188" s="119" t="s">
        <v>16</v>
      </c>
      <c r="J26188" s="119" t="s">
        <v>222</v>
      </c>
      <c r="K26188" s="1">
        <v>46255.758941458334</v>
      </c>
      <c r="L26188">
        <v>14</v>
      </c>
      <c r="M26188">
        <v>12</v>
      </c>
      <c r="N26188">
        <v>2</v>
      </c>
      <c r="O26188">
        <v>5</v>
      </c>
      <c r="P26188" s="119" t="s">
        <v>20254</v>
      </c>
    </row>
    <row r="26189" spans="1:16" x14ac:dyDescent="0.25">
      <c r="A26189">
        <v>93549</v>
      </c>
      <c r="B26189" s="119" t="s">
        <v>20134</v>
      </c>
      <c r="C26189">
        <v>0</v>
      </c>
      <c r="E26189">
        <v>0</v>
      </c>
      <c r="F26189">
        <v>0</v>
      </c>
      <c r="G26189">
        <v>0</v>
      </c>
      <c r="H26189">
        <v>0</v>
      </c>
      <c r="I26189" s="119" t="s">
        <v>1909</v>
      </c>
      <c r="J26189" s="119" t="s">
        <v>17</v>
      </c>
      <c r="K26189" s="1">
        <v>46255.758941458334</v>
      </c>
      <c r="L26189">
        <v>0</v>
      </c>
      <c r="M26189">
        <v>0</v>
      </c>
      <c r="N26189">
        <v>0</v>
      </c>
      <c r="O26189">
        <v>0</v>
      </c>
      <c r="P26189" s="119" t="s">
        <v>20254</v>
      </c>
    </row>
    <row r="26190" spans="1:16" x14ac:dyDescent="0.25">
      <c r="A26190">
        <v>93552</v>
      </c>
      <c r="B26190" s="119" t="s">
        <v>18355</v>
      </c>
      <c r="C26190">
        <v>80</v>
      </c>
      <c r="E26190">
        <v>31</v>
      </c>
      <c r="F26190">
        <v>195022</v>
      </c>
      <c r="G26190">
        <v>15</v>
      </c>
      <c r="H26190">
        <v>230033</v>
      </c>
      <c r="I26190" s="119" t="s">
        <v>4726</v>
      </c>
      <c r="J26190" s="119" t="s">
        <v>24</v>
      </c>
      <c r="K26190" s="1">
        <v>46255.758941458334</v>
      </c>
      <c r="L26190">
        <v>7</v>
      </c>
      <c r="M26190">
        <v>7</v>
      </c>
      <c r="N26190">
        <v>0</v>
      </c>
      <c r="O26190">
        <v>0</v>
      </c>
      <c r="P26190" s="119" t="s">
        <v>20254</v>
      </c>
    </row>
    <row r="26191" spans="1:16" x14ac:dyDescent="0.25">
      <c r="A26191">
        <v>93556</v>
      </c>
      <c r="B26191" s="119" t="s">
        <v>18356</v>
      </c>
      <c r="C26191">
        <v>0</v>
      </c>
      <c r="E26191">
        <v>95</v>
      </c>
      <c r="F26191">
        <v>7035</v>
      </c>
      <c r="G26191">
        <v>401</v>
      </c>
      <c r="H26191">
        <v>9999</v>
      </c>
      <c r="I26191" s="119" t="s">
        <v>6335</v>
      </c>
      <c r="J26191" s="119" t="s">
        <v>222</v>
      </c>
      <c r="K26191" s="1">
        <v>46255.758941458334</v>
      </c>
      <c r="L26191">
        <v>11</v>
      </c>
      <c r="M26191">
        <v>13</v>
      </c>
      <c r="N26191">
        <v>3</v>
      </c>
      <c r="O26191">
        <v>1</v>
      </c>
      <c r="P26191" s="119" t="s">
        <v>20254</v>
      </c>
    </row>
    <row r="26192" spans="1:16" x14ac:dyDescent="0.25">
      <c r="A26192">
        <v>93558</v>
      </c>
      <c r="B26192" s="119" t="s">
        <v>18357</v>
      </c>
      <c r="C26192">
        <v>80</v>
      </c>
      <c r="E26192">
        <v>31</v>
      </c>
      <c r="F26192">
        <v>180000</v>
      </c>
      <c r="G26192">
        <v>5</v>
      </c>
      <c r="H26192">
        <v>279999</v>
      </c>
      <c r="I26192" s="119" t="s">
        <v>4726</v>
      </c>
      <c r="J26192" s="119" t="s">
        <v>24</v>
      </c>
      <c r="K26192" s="1">
        <v>46255.758941458334</v>
      </c>
      <c r="L26192">
        <v>1</v>
      </c>
      <c r="M26192">
        <v>7</v>
      </c>
      <c r="N26192">
        <v>0</v>
      </c>
      <c r="O26192">
        <v>1</v>
      </c>
      <c r="P26192" s="119" t="s">
        <v>20254</v>
      </c>
    </row>
    <row r="26193" spans="1:16" x14ac:dyDescent="0.25">
      <c r="A26193">
        <v>93561</v>
      </c>
      <c r="B26193" s="119" t="s">
        <v>18358</v>
      </c>
      <c r="C26193">
        <v>80</v>
      </c>
      <c r="E26193">
        <v>33</v>
      </c>
      <c r="F26193">
        <v>150000</v>
      </c>
      <c r="G26193">
        <v>48</v>
      </c>
      <c r="H26193">
        <v>214700</v>
      </c>
      <c r="I26193" s="119" t="s">
        <v>4726</v>
      </c>
      <c r="J26193" s="119" t="s">
        <v>24</v>
      </c>
      <c r="K26193" s="1">
        <v>46255.758941458334</v>
      </c>
      <c r="L26193">
        <v>2</v>
      </c>
      <c r="M26193">
        <v>7</v>
      </c>
      <c r="N26193">
        <v>0</v>
      </c>
      <c r="O26193">
        <v>0</v>
      </c>
      <c r="P26193" s="119" t="s">
        <v>20254</v>
      </c>
    </row>
    <row r="26194" spans="1:16" x14ac:dyDescent="0.25">
      <c r="A26194">
        <v>93566</v>
      </c>
      <c r="B26194" s="119" t="s">
        <v>18359</v>
      </c>
      <c r="C26194">
        <v>80</v>
      </c>
      <c r="E26194">
        <v>37</v>
      </c>
      <c r="F26194">
        <v>160008</v>
      </c>
      <c r="G26194">
        <v>13</v>
      </c>
      <c r="H26194">
        <v>248998</v>
      </c>
      <c r="I26194" s="119" t="s">
        <v>4726</v>
      </c>
      <c r="J26194" s="119" t="s">
        <v>24</v>
      </c>
      <c r="K26194" s="1">
        <v>46255.758941458334</v>
      </c>
      <c r="L26194">
        <v>8</v>
      </c>
      <c r="M26194">
        <v>12</v>
      </c>
      <c r="N26194">
        <v>1</v>
      </c>
      <c r="O26194">
        <v>4</v>
      </c>
      <c r="P26194" s="119" t="s">
        <v>20254</v>
      </c>
    </row>
    <row r="26195" spans="1:16" x14ac:dyDescent="0.25">
      <c r="A26195">
        <v>93567</v>
      </c>
      <c r="B26195" s="119" t="s">
        <v>18360</v>
      </c>
      <c r="C26195">
        <v>0</v>
      </c>
      <c r="E26195">
        <v>1536</v>
      </c>
      <c r="F26195">
        <v>125516</v>
      </c>
      <c r="G26195">
        <v>315</v>
      </c>
      <c r="H26195">
        <v>130000</v>
      </c>
      <c r="I26195" s="119" t="s">
        <v>3582</v>
      </c>
      <c r="J26195" s="119" t="s">
        <v>222</v>
      </c>
      <c r="K26195" s="1">
        <v>46255.758941458334</v>
      </c>
      <c r="L26195">
        <v>148</v>
      </c>
      <c r="M26195">
        <v>59</v>
      </c>
      <c r="N26195">
        <v>60</v>
      </c>
      <c r="O26195">
        <v>31</v>
      </c>
      <c r="P26195" s="119" t="s">
        <v>20254</v>
      </c>
    </row>
    <row r="26196" spans="1:16" x14ac:dyDescent="0.25">
      <c r="A26196">
        <v>93569</v>
      </c>
      <c r="B26196" s="119" t="s">
        <v>18361</v>
      </c>
      <c r="C26196">
        <v>0</v>
      </c>
      <c r="E26196">
        <v>30</v>
      </c>
      <c r="F26196">
        <v>120207</v>
      </c>
      <c r="G26196">
        <v>90</v>
      </c>
      <c r="H26196">
        <v>348591</v>
      </c>
      <c r="I26196" s="119" t="s">
        <v>1909</v>
      </c>
      <c r="J26196" s="119" t="s">
        <v>222</v>
      </c>
      <c r="K26196" s="1">
        <v>46255.758941458334</v>
      </c>
      <c r="L26196">
        <v>5</v>
      </c>
      <c r="M26196">
        <v>3</v>
      </c>
      <c r="N26196">
        <v>1</v>
      </c>
      <c r="O26196">
        <v>1</v>
      </c>
      <c r="P26196" s="119" t="s">
        <v>20254</v>
      </c>
    </row>
    <row r="26197" spans="1:16" x14ac:dyDescent="0.25">
      <c r="A26197">
        <v>93581</v>
      </c>
      <c r="B26197" s="119" t="s">
        <v>18362</v>
      </c>
      <c r="C26197">
        <v>80</v>
      </c>
      <c r="E26197">
        <v>30</v>
      </c>
      <c r="F26197">
        <v>160035</v>
      </c>
      <c r="G26197">
        <v>17</v>
      </c>
      <c r="H26197">
        <v>224495</v>
      </c>
      <c r="I26197" s="119" t="s">
        <v>4726</v>
      </c>
      <c r="J26197" s="119" t="s">
        <v>24</v>
      </c>
      <c r="K26197" s="1">
        <v>46255.758941458334</v>
      </c>
      <c r="L26197">
        <v>6</v>
      </c>
      <c r="M26197">
        <v>14</v>
      </c>
      <c r="N26197">
        <v>1</v>
      </c>
      <c r="O26197">
        <v>0</v>
      </c>
      <c r="P26197" s="119" t="s">
        <v>20254</v>
      </c>
    </row>
    <row r="26198" spans="1:16" x14ac:dyDescent="0.25">
      <c r="A26198">
        <v>93585</v>
      </c>
      <c r="B26198" s="119" t="s">
        <v>18363</v>
      </c>
      <c r="C26198">
        <v>0</v>
      </c>
      <c r="E26198">
        <v>36</v>
      </c>
      <c r="F26198">
        <v>361860</v>
      </c>
      <c r="G26198">
        <v>47</v>
      </c>
      <c r="H26198">
        <v>789996</v>
      </c>
      <c r="I26198" s="119" t="s">
        <v>1909</v>
      </c>
      <c r="J26198" s="119" t="s">
        <v>222</v>
      </c>
      <c r="K26198" s="1">
        <v>46255.758941458334</v>
      </c>
      <c r="L26198">
        <v>12</v>
      </c>
      <c r="M26198">
        <v>4</v>
      </c>
      <c r="N26198">
        <v>4</v>
      </c>
      <c r="O26198">
        <v>1</v>
      </c>
      <c r="P26198" s="119" t="s">
        <v>20254</v>
      </c>
    </row>
    <row r="26199" spans="1:16" x14ac:dyDescent="0.25">
      <c r="A26199">
        <v>93596</v>
      </c>
      <c r="B26199" s="119" t="s">
        <v>18364</v>
      </c>
      <c r="C26199">
        <v>80</v>
      </c>
      <c r="E26199">
        <v>27</v>
      </c>
      <c r="F26199">
        <v>140020</v>
      </c>
      <c r="G26199">
        <v>59</v>
      </c>
      <c r="H26199">
        <v>204699</v>
      </c>
      <c r="I26199" s="119" t="s">
        <v>4726</v>
      </c>
      <c r="J26199" s="119" t="s">
        <v>24</v>
      </c>
      <c r="K26199" s="1">
        <v>46255.758941458334</v>
      </c>
      <c r="L26199">
        <v>4</v>
      </c>
      <c r="M26199">
        <v>7</v>
      </c>
      <c r="N26199">
        <v>0</v>
      </c>
      <c r="O26199">
        <v>1</v>
      </c>
      <c r="P26199" s="119" t="s">
        <v>20254</v>
      </c>
    </row>
    <row r="26200" spans="1:16" x14ac:dyDescent="0.25">
      <c r="A26200">
        <v>93597</v>
      </c>
      <c r="B26200" s="119" t="s">
        <v>18365</v>
      </c>
      <c r="C26200">
        <v>80</v>
      </c>
      <c r="E26200">
        <v>23</v>
      </c>
      <c r="F26200">
        <v>140005</v>
      </c>
      <c r="G26200">
        <v>43</v>
      </c>
      <c r="H26200">
        <v>205098</v>
      </c>
      <c r="I26200" s="119" t="s">
        <v>4726</v>
      </c>
      <c r="J26200" s="119" t="s">
        <v>24</v>
      </c>
      <c r="K26200" s="1">
        <v>46255.758941458334</v>
      </c>
      <c r="L26200">
        <v>4</v>
      </c>
      <c r="M26200">
        <v>10</v>
      </c>
      <c r="N26200">
        <v>2</v>
      </c>
      <c r="O26200">
        <v>0</v>
      </c>
      <c r="P26200" s="119" t="s">
        <v>20254</v>
      </c>
    </row>
    <row r="26201" spans="1:16" x14ac:dyDescent="0.25">
      <c r="A26201">
        <v>93603</v>
      </c>
      <c r="B26201" s="119" t="s">
        <v>18366</v>
      </c>
      <c r="C26201">
        <v>0</v>
      </c>
      <c r="E26201">
        <v>31</v>
      </c>
      <c r="F26201">
        <v>150001</v>
      </c>
      <c r="G26201">
        <v>164</v>
      </c>
      <c r="H26201">
        <v>189995</v>
      </c>
      <c r="I26201" s="119" t="s">
        <v>16</v>
      </c>
      <c r="J26201" s="119" t="s">
        <v>222</v>
      </c>
      <c r="K26201" s="1">
        <v>46255.758941458334</v>
      </c>
      <c r="L26201">
        <v>6</v>
      </c>
      <c r="M26201">
        <v>12</v>
      </c>
      <c r="N26201">
        <v>2</v>
      </c>
      <c r="O26201">
        <v>3</v>
      </c>
      <c r="P26201" s="119" t="s">
        <v>20254</v>
      </c>
    </row>
    <row r="26202" spans="1:16" x14ac:dyDescent="0.25">
      <c r="A26202">
        <v>93606</v>
      </c>
      <c r="B26202" s="119" t="s">
        <v>18367</v>
      </c>
      <c r="C26202">
        <v>0</v>
      </c>
      <c r="E26202">
        <v>29</v>
      </c>
      <c r="F26202">
        <v>153060</v>
      </c>
      <c r="G26202">
        <v>128</v>
      </c>
      <c r="H26202">
        <v>215011</v>
      </c>
      <c r="I26202" s="119" t="s">
        <v>16</v>
      </c>
      <c r="J26202" s="119" t="s">
        <v>222</v>
      </c>
      <c r="K26202" s="1">
        <v>46255.758941458334</v>
      </c>
      <c r="L26202">
        <v>5</v>
      </c>
      <c r="M26202">
        <v>14</v>
      </c>
      <c r="N26202">
        <v>2</v>
      </c>
      <c r="O26202">
        <v>3</v>
      </c>
      <c r="P26202" s="119" t="s">
        <v>20254</v>
      </c>
    </row>
    <row r="26203" spans="1:16" x14ac:dyDescent="0.25">
      <c r="A26203">
        <v>93614</v>
      </c>
      <c r="B26203" s="119" t="s">
        <v>18368</v>
      </c>
      <c r="C26203">
        <v>0</v>
      </c>
      <c r="E26203">
        <v>52</v>
      </c>
      <c r="F26203">
        <v>120000</v>
      </c>
      <c r="G26203">
        <v>184</v>
      </c>
      <c r="H26203">
        <v>144472</v>
      </c>
      <c r="I26203" s="119" t="s">
        <v>16</v>
      </c>
      <c r="J26203" s="119" t="s">
        <v>222</v>
      </c>
      <c r="K26203" s="1">
        <v>46255.758941458334</v>
      </c>
      <c r="L26203">
        <v>7</v>
      </c>
      <c r="M26203">
        <v>10</v>
      </c>
      <c r="N26203">
        <v>2</v>
      </c>
      <c r="O26203">
        <v>1</v>
      </c>
      <c r="P26203" s="119" t="s">
        <v>20254</v>
      </c>
    </row>
    <row r="26204" spans="1:16" x14ac:dyDescent="0.25">
      <c r="A26204">
        <v>93617</v>
      </c>
      <c r="B26204" s="119" t="s">
        <v>18369</v>
      </c>
      <c r="C26204">
        <v>0</v>
      </c>
      <c r="E26204">
        <v>308</v>
      </c>
      <c r="F26204">
        <v>500000</v>
      </c>
      <c r="G26204">
        <v>91</v>
      </c>
      <c r="H26204">
        <v>599286</v>
      </c>
      <c r="I26204" s="119" t="s">
        <v>16</v>
      </c>
      <c r="J26204" s="119" t="s">
        <v>222</v>
      </c>
      <c r="K26204" s="1">
        <v>46255.758941458334</v>
      </c>
      <c r="L26204">
        <v>9</v>
      </c>
      <c r="M26204">
        <v>13</v>
      </c>
      <c r="N26204">
        <v>0</v>
      </c>
      <c r="O26204">
        <v>3</v>
      </c>
      <c r="P26204" s="119" t="s">
        <v>20254</v>
      </c>
    </row>
    <row r="26205" spans="1:16" x14ac:dyDescent="0.25">
      <c r="A26205">
        <v>93619</v>
      </c>
      <c r="B26205" s="119" t="s">
        <v>18370</v>
      </c>
      <c r="C26205">
        <v>0</v>
      </c>
      <c r="E26205">
        <v>265</v>
      </c>
      <c r="F26205">
        <v>59</v>
      </c>
      <c r="G26205">
        <v>6654</v>
      </c>
      <c r="H26205">
        <v>589</v>
      </c>
      <c r="I26205" s="119" t="s">
        <v>16</v>
      </c>
      <c r="J26205" s="119" t="s">
        <v>17</v>
      </c>
      <c r="K26205" s="1">
        <v>46255.758941458334</v>
      </c>
      <c r="L26205">
        <v>0</v>
      </c>
      <c r="M26205">
        <v>180</v>
      </c>
      <c r="N26205">
        <v>0</v>
      </c>
      <c r="O26205">
        <v>22</v>
      </c>
      <c r="P26205" s="119" t="s">
        <v>20254</v>
      </c>
    </row>
    <row r="26206" spans="1:16" x14ac:dyDescent="0.25">
      <c r="A26206">
        <v>93628</v>
      </c>
      <c r="B26206" s="119" t="s">
        <v>18371</v>
      </c>
      <c r="C26206">
        <v>80</v>
      </c>
      <c r="E26206">
        <v>46</v>
      </c>
      <c r="F26206">
        <v>160001</v>
      </c>
      <c r="G26206">
        <v>26</v>
      </c>
      <c r="H26206">
        <v>239998</v>
      </c>
      <c r="I26206" s="119" t="s">
        <v>4726</v>
      </c>
      <c r="J26206" s="119" t="s">
        <v>24</v>
      </c>
      <c r="K26206" s="1">
        <v>46255.758941458334</v>
      </c>
      <c r="L26206">
        <v>8</v>
      </c>
      <c r="M26206">
        <v>16</v>
      </c>
      <c r="N26206">
        <v>1</v>
      </c>
      <c r="O26206">
        <v>2</v>
      </c>
      <c r="P26206" s="119" t="s">
        <v>20254</v>
      </c>
    </row>
    <row r="26207" spans="1:16" x14ac:dyDescent="0.25">
      <c r="A26207">
        <v>93633</v>
      </c>
      <c r="B26207" s="119" t="s">
        <v>18372</v>
      </c>
      <c r="C26207">
        <v>0</v>
      </c>
      <c r="E26207">
        <v>30</v>
      </c>
      <c r="F26207">
        <v>240011</v>
      </c>
      <c r="G26207">
        <v>97</v>
      </c>
      <c r="H26207">
        <v>278897</v>
      </c>
      <c r="I26207" s="119" t="s">
        <v>16</v>
      </c>
      <c r="J26207" s="119" t="s">
        <v>222</v>
      </c>
      <c r="K26207" s="1">
        <v>46255.758941458334</v>
      </c>
      <c r="L26207">
        <v>8</v>
      </c>
      <c r="M26207">
        <v>11</v>
      </c>
      <c r="N26207">
        <v>3</v>
      </c>
      <c r="O26207">
        <v>2</v>
      </c>
      <c r="P26207" s="119" t="s">
        <v>20254</v>
      </c>
    </row>
    <row r="26208" spans="1:16" x14ac:dyDescent="0.25">
      <c r="A26208">
        <v>93639</v>
      </c>
      <c r="B26208" s="119" t="s">
        <v>18373</v>
      </c>
      <c r="C26208">
        <v>80</v>
      </c>
      <c r="E26208">
        <v>31</v>
      </c>
      <c r="F26208">
        <v>140151</v>
      </c>
      <c r="G26208">
        <v>87</v>
      </c>
      <c r="H26208">
        <v>210034</v>
      </c>
      <c r="I26208" s="119" t="s">
        <v>4726</v>
      </c>
      <c r="J26208" s="119" t="s">
        <v>24</v>
      </c>
      <c r="K26208" s="1">
        <v>46255.758941458334</v>
      </c>
      <c r="L26208">
        <v>4</v>
      </c>
      <c r="M26208">
        <v>6</v>
      </c>
      <c r="N26208">
        <v>1</v>
      </c>
      <c r="O26208">
        <v>2</v>
      </c>
      <c r="P26208" s="119" t="s">
        <v>20254</v>
      </c>
    </row>
    <row r="26209" spans="1:16" x14ac:dyDescent="0.25">
      <c r="A26209">
        <v>93640</v>
      </c>
      <c r="B26209" s="119" t="s">
        <v>18374</v>
      </c>
      <c r="C26209">
        <v>80</v>
      </c>
      <c r="E26209">
        <v>31</v>
      </c>
      <c r="F26209">
        <v>160130</v>
      </c>
      <c r="G26209">
        <v>16</v>
      </c>
      <c r="H26209">
        <v>265000</v>
      </c>
      <c r="I26209" s="119" t="s">
        <v>4726</v>
      </c>
      <c r="J26209" s="119" t="s">
        <v>24</v>
      </c>
      <c r="K26209" s="1">
        <v>46255.758941458334</v>
      </c>
      <c r="L26209">
        <v>11</v>
      </c>
      <c r="M26209">
        <v>14</v>
      </c>
      <c r="N26209">
        <v>0</v>
      </c>
      <c r="O26209">
        <v>2</v>
      </c>
      <c r="P26209" s="119" t="s">
        <v>20254</v>
      </c>
    </row>
    <row r="26210" spans="1:16" x14ac:dyDescent="0.25">
      <c r="A26210">
        <v>93641</v>
      </c>
      <c r="B26210" s="119" t="s">
        <v>18375</v>
      </c>
      <c r="C26210">
        <v>0</v>
      </c>
      <c r="E26210">
        <v>39</v>
      </c>
      <c r="F26210">
        <v>105000</v>
      </c>
      <c r="G26210">
        <v>98</v>
      </c>
      <c r="H26210">
        <v>159498</v>
      </c>
      <c r="I26210" s="119" t="s">
        <v>16</v>
      </c>
      <c r="J26210" s="119" t="s">
        <v>222</v>
      </c>
      <c r="K26210" s="1">
        <v>46255.758941458334</v>
      </c>
      <c r="L26210">
        <v>3</v>
      </c>
      <c r="M26210">
        <v>9</v>
      </c>
      <c r="N26210">
        <v>1</v>
      </c>
      <c r="O26210">
        <v>0</v>
      </c>
      <c r="P26210" s="119" t="s">
        <v>20254</v>
      </c>
    </row>
    <row r="26211" spans="1:16" x14ac:dyDescent="0.25">
      <c r="A26211">
        <v>93653</v>
      </c>
      <c r="B26211" s="119" t="s">
        <v>18376</v>
      </c>
      <c r="C26211">
        <v>0</v>
      </c>
      <c r="E26211">
        <v>3611</v>
      </c>
      <c r="F26211">
        <v>1568</v>
      </c>
      <c r="G26211">
        <v>399</v>
      </c>
      <c r="H26211">
        <v>2668</v>
      </c>
      <c r="I26211" s="119" t="s">
        <v>1909</v>
      </c>
      <c r="J26211" s="119" t="s">
        <v>24</v>
      </c>
      <c r="K26211" s="1">
        <v>46255.758941458334</v>
      </c>
      <c r="L26211">
        <v>744</v>
      </c>
      <c r="M26211">
        <v>47</v>
      </c>
      <c r="N26211">
        <v>594</v>
      </c>
      <c r="O26211">
        <v>8</v>
      </c>
      <c r="P26211" s="119" t="s">
        <v>20254</v>
      </c>
    </row>
    <row r="26212" spans="1:16" x14ac:dyDescent="0.25">
      <c r="A26212">
        <v>93655</v>
      </c>
      <c r="B26212" s="119" t="s">
        <v>18377</v>
      </c>
      <c r="C26212">
        <v>0</v>
      </c>
      <c r="E26212">
        <v>1107</v>
      </c>
      <c r="F26212">
        <v>5507</v>
      </c>
      <c r="G26212">
        <v>545</v>
      </c>
      <c r="H26212">
        <v>9999</v>
      </c>
      <c r="I26212" s="119" t="s">
        <v>6335</v>
      </c>
      <c r="J26212" s="119" t="s">
        <v>222</v>
      </c>
      <c r="K26212" s="1">
        <v>46255.758941458334</v>
      </c>
      <c r="L26212">
        <v>12</v>
      </c>
      <c r="M26212">
        <v>22</v>
      </c>
      <c r="N26212">
        <v>2</v>
      </c>
      <c r="O26212">
        <v>3</v>
      </c>
      <c r="P26212" s="119" t="s">
        <v>20254</v>
      </c>
    </row>
    <row r="26213" spans="1:16" x14ac:dyDescent="0.25">
      <c r="A26213">
        <v>93719</v>
      </c>
      <c r="B26213" s="119" t="s">
        <v>18378</v>
      </c>
      <c r="C26213">
        <v>0</v>
      </c>
      <c r="E26213">
        <v>28</v>
      </c>
      <c r="F26213">
        <v>250053</v>
      </c>
      <c r="G26213">
        <v>63</v>
      </c>
      <c r="H26213">
        <v>416962</v>
      </c>
      <c r="I26213" s="119" t="s">
        <v>16</v>
      </c>
      <c r="J26213" s="119" t="s">
        <v>222</v>
      </c>
      <c r="K26213" s="1">
        <v>46255.758941458334</v>
      </c>
      <c r="L26213">
        <v>2</v>
      </c>
      <c r="M26213">
        <v>6</v>
      </c>
      <c r="N26213">
        <v>1</v>
      </c>
      <c r="O26213">
        <v>2</v>
      </c>
      <c r="P26213" s="119" t="s">
        <v>20254</v>
      </c>
    </row>
    <row r="26214" spans="1:16" x14ac:dyDescent="0.25">
      <c r="A26214">
        <v>93720</v>
      </c>
      <c r="B26214" s="119" t="s">
        <v>18379</v>
      </c>
      <c r="C26214">
        <v>80</v>
      </c>
      <c r="E26214">
        <v>305</v>
      </c>
      <c r="F26214">
        <v>3536364</v>
      </c>
      <c r="G26214">
        <v>14</v>
      </c>
      <c r="H26214">
        <v>9206533</v>
      </c>
      <c r="I26214" s="119" t="s">
        <v>7033</v>
      </c>
      <c r="J26214" s="119" t="s">
        <v>24</v>
      </c>
      <c r="K26214" s="1">
        <v>46255.758941458334</v>
      </c>
      <c r="L26214">
        <v>13</v>
      </c>
      <c r="M26214">
        <v>3</v>
      </c>
      <c r="N26214">
        <v>2</v>
      </c>
      <c r="O26214">
        <v>0</v>
      </c>
      <c r="P26214" s="119" t="s">
        <v>20254</v>
      </c>
    </row>
    <row r="26215" spans="1:16" x14ac:dyDescent="0.25">
      <c r="A26215">
        <v>93723</v>
      </c>
      <c r="B26215" s="119" t="s">
        <v>18380</v>
      </c>
      <c r="C26215">
        <v>80</v>
      </c>
      <c r="E26215">
        <v>34</v>
      </c>
      <c r="F26215">
        <v>700007</v>
      </c>
      <c r="G26215">
        <v>17</v>
      </c>
      <c r="H26215">
        <v>1075339</v>
      </c>
      <c r="I26215" s="119" t="s">
        <v>4726</v>
      </c>
      <c r="J26215" s="119" t="s">
        <v>24</v>
      </c>
      <c r="K26215" s="1">
        <v>46255.758941458334</v>
      </c>
      <c r="L26215">
        <v>2</v>
      </c>
      <c r="M26215">
        <v>5</v>
      </c>
      <c r="N26215">
        <v>0</v>
      </c>
      <c r="O26215">
        <v>0</v>
      </c>
      <c r="P26215" s="119" t="s">
        <v>20254</v>
      </c>
    </row>
    <row r="26216" spans="1:16" x14ac:dyDescent="0.25">
      <c r="A26216">
        <v>93724</v>
      </c>
      <c r="B26216" s="119" t="s">
        <v>18381</v>
      </c>
      <c r="C26216">
        <v>0</v>
      </c>
      <c r="E26216">
        <v>54</v>
      </c>
      <c r="F26216">
        <v>386159</v>
      </c>
      <c r="G26216">
        <v>67</v>
      </c>
      <c r="H26216">
        <v>664584</v>
      </c>
      <c r="I26216" s="119" t="s">
        <v>16</v>
      </c>
      <c r="J26216" s="119" t="s">
        <v>222</v>
      </c>
      <c r="K26216" s="1">
        <v>46255.758941458334</v>
      </c>
      <c r="L26216">
        <v>29</v>
      </c>
      <c r="M26216">
        <v>8</v>
      </c>
      <c r="N26216">
        <v>5</v>
      </c>
      <c r="O26216">
        <v>2</v>
      </c>
      <c r="P26216" s="119" t="s">
        <v>20254</v>
      </c>
    </row>
    <row r="26217" spans="1:16" x14ac:dyDescent="0.25">
      <c r="A26217">
        <v>93734</v>
      </c>
      <c r="B26217" s="119" t="s">
        <v>18382</v>
      </c>
      <c r="C26217">
        <v>0</v>
      </c>
      <c r="E26217">
        <v>44873</v>
      </c>
      <c r="F26217">
        <v>2</v>
      </c>
      <c r="G26217">
        <v>9638768</v>
      </c>
      <c r="H26217">
        <v>3</v>
      </c>
      <c r="I26217" s="119" t="s">
        <v>6020</v>
      </c>
      <c r="J26217" s="119" t="s">
        <v>222</v>
      </c>
      <c r="K26217" s="1">
        <v>46255.758941458334</v>
      </c>
      <c r="L26217">
        <v>118358</v>
      </c>
      <c r="M26217">
        <v>44989</v>
      </c>
      <c r="N26217">
        <v>17647</v>
      </c>
      <c r="O26217">
        <v>1830</v>
      </c>
      <c r="P26217" s="119" t="s">
        <v>20254</v>
      </c>
    </row>
    <row r="26218" spans="1:16" x14ac:dyDescent="0.25">
      <c r="A26218">
        <v>93736</v>
      </c>
      <c r="B26218" s="119" t="s">
        <v>18383</v>
      </c>
      <c r="C26218">
        <v>80</v>
      </c>
      <c r="E26218">
        <v>25</v>
      </c>
      <c r="F26218">
        <v>695990</v>
      </c>
      <c r="G26218">
        <v>12</v>
      </c>
      <c r="H26218">
        <v>1099988</v>
      </c>
      <c r="I26218" s="119" t="s">
        <v>4726</v>
      </c>
      <c r="J26218" s="119" t="s">
        <v>24</v>
      </c>
      <c r="K26218" s="1">
        <v>46255.758941458334</v>
      </c>
      <c r="L26218">
        <v>0</v>
      </c>
      <c r="M26218">
        <v>0</v>
      </c>
      <c r="N26218">
        <v>0</v>
      </c>
      <c r="O26218">
        <v>0</v>
      </c>
      <c r="P26218" s="119" t="s">
        <v>20254</v>
      </c>
    </row>
    <row r="26219" spans="1:16" x14ac:dyDescent="0.25">
      <c r="A26219">
        <v>93744</v>
      </c>
      <c r="B26219" s="119" t="s">
        <v>18384</v>
      </c>
      <c r="C26219">
        <v>0</v>
      </c>
      <c r="E26219">
        <v>40</v>
      </c>
      <c r="F26219">
        <v>520974</v>
      </c>
      <c r="G26219">
        <v>20</v>
      </c>
      <c r="H26219">
        <v>969696</v>
      </c>
      <c r="I26219" s="119" t="s">
        <v>16</v>
      </c>
      <c r="J26219" s="119" t="s">
        <v>222</v>
      </c>
      <c r="K26219" s="1">
        <v>46255.758941458334</v>
      </c>
      <c r="L26219">
        <v>3</v>
      </c>
      <c r="M26219">
        <v>5</v>
      </c>
      <c r="N26219">
        <v>0</v>
      </c>
      <c r="O26219">
        <v>1</v>
      </c>
      <c r="P26219" s="119" t="s">
        <v>20254</v>
      </c>
    </row>
    <row r="26220" spans="1:16" x14ac:dyDescent="0.25">
      <c r="A26220">
        <v>93758</v>
      </c>
      <c r="B26220" s="119" t="s">
        <v>18379</v>
      </c>
      <c r="C26220">
        <v>80</v>
      </c>
      <c r="E26220">
        <v>29</v>
      </c>
      <c r="F26220">
        <v>3610101</v>
      </c>
      <c r="G26220">
        <v>59</v>
      </c>
      <c r="H26220">
        <v>6649999</v>
      </c>
      <c r="I26220" s="119" t="s">
        <v>7033</v>
      </c>
      <c r="J26220" s="119" t="s">
        <v>24</v>
      </c>
      <c r="K26220" s="1">
        <v>46255.758941458334</v>
      </c>
      <c r="L26220">
        <v>22</v>
      </c>
      <c r="M26220">
        <v>8</v>
      </c>
      <c r="N26220">
        <v>7</v>
      </c>
      <c r="O26220">
        <v>6</v>
      </c>
      <c r="P26220" s="119" t="s">
        <v>20254</v>
      </c>
    </row>
    <row r="26221" spans="1:16" x14ac:dyDescent="0.25">
      <c r="A26221">
        <v>93765</v>
      </c>
      <c r="B26221" s="119" t="s">
        <v>18385</v>
      </c>
      <c r="C26221">
        <v>0</v>
      </c>
      <c r="E26221">
        <v>51</v>
      </c>
      <c r="F26221">
        <v>612013</v>
      </c>
      <c r="G26221">
        <v>40</v>
      </c>
      <c r="H26221">
        <v>1135552</v>
      </c>
      <c r="I26221" s="119" t="s">
        <v>16</v>
      </c>
      <c r="J26221" s="119" t="s">
        <v>222</v>
      </c>
      <c r="K26221" s="1">
        <v>46255.758941458334</v>
      </c>
      <c r="L26221">
        <v>1</v>
      </c>
      <c r="M26221">
        <v>7</v>
      </c>
      <c r="N26221">
        <v>1</v>
      </c>
      <c r="O26221">
        <v>3</v>
      </c>
      <c r="P26221" s="119" t="s">
        <v>20254</v>
      </c>
    </row>
    <row r="26222" spans="1:16" x14ac:dyDescent="0.25">
      <c r="A26222">
        <v>93773</v>
      </c>
      <c r="B26222" s="119" t="s">
        <v>18379</v>
      </c>
      <c r="C26222">
        <v>80</v>
      </c>
      <c r="E26222">
        <v>289</v>
      </c>
      <c r="F26222">
        <v>4130103</v>
      </c>
      <c r="G26222">
        <v>17</v>
      </c>
      <c r="H26222">
        <v>6179997</v>
      </c>
      <c r="I26222" s="119" t="s">
        <v>7033</v>
      </c>
      <c r="J26222" s="119" t="s">
        <v>24</v>
      </c>
      <c r="K26222" s="1">
        <v>46255.758941458334</v>
      </c>
      <c r="L26222">
        <v>107</v>
      </c>
      <c r="M26222">
        <v>38</v>
      </c>
      <c r="N26222">
        <v>26</v>
      </c>
      <c r="O26222">
        <v>9</v>
      </c>
      <c r="P26222" s="119" t="s">
        <v>20254</v>
      </c>
    </row>
    <row r="26223" spans="1:16" x14ac:dyDescent="0.25">
      <c r="A26223">
        <v>93775</v>
      </c>
      <c r="B26223" s="119" t="s">
        <v>18379</v>
      </c>
      <c r="C26223">
        <v>80</v>
      </c>
      <c r="E26223">
        <v>299</v>
      </c>
      <c r="F26223">
        <v>5010016</v>
      </c>
      <c r="G26223">
        <v>13</v>
      </c>
      <c r="H26223">
        <v>9000000</v>
      </c>
      <c r="I26223" s="119" t="s">
        <v>7033</v>
      </c>
      <c r="J26223" s="119" t="s">
        <v>24</v>
      </c>
      <c r="K26223" s="1">
        <v>46255.758941458334</v>
      </c>
      <c r="L26223">
        <v>3</v>
      </c>
      <c r="M26223">
        <v>1</v>
      </c>
      <c r="N26223">
        <v>1</v>
      </c>
      <c r="O26223">
        <v>0</v>
      </c>
      <c r="P26223" s="119" t="s">
        <v>20254</v>
      </c>
    </row>
    <row r="26224" spans="1:16" x14ac:dyDescent="0.25">
      <c r="A26224">
        <v>93776</v>
      </c>
      <c r="B26224" s="119" t="s">
        <v>18386</v>
      </c>
      <c r="C26224">
        <v>80</v>
      </c>
      <c r="E26224">
        <v>31</v>
      </c>
      <c r="F26224">
        <v>619045</v>
      </c>
      <c r="G26224">
        <v>10</v>
      </c>
      <c r="H26224">
        <v>1111110</v>
      </c>
      <c r="I26224" s="119" t="s">
        <v>4726</v>
      </c>
      <c r="J26224" s="119" t="s">
        <v>24</v>
      </c>
      <c r="K26224" s="1">
        <v>46255.758941458334</v>
      </c>
      <c r="L26224">
        <v>0</v>
      </c>
      <c r="M26224">
        <v>0</v>
      </c>
      <c r="N26224">
        <v>0</v>
      </c>
      <c r="O26224">
        <v>0</v>
      </c>
      <c r="P26224" s="119" t="s">
        <v>20254</v>
      </c>
    </row>
    <row r="26225" spans="1:16" x14ac:dyDescent="0.25">
      <c r="A26225">
        <v>93778</v>
      </c>
      <c r="B26225" s="119" t="s">
        <v>18387</v>
      </c>
      <c r="C26225">
        <v>80</v>
      </c>
      <c r="E26225">
        <v>19</v>
      </c>
      <c r="F26225">
        <v>675058</v>
      </c>
      <c r="G26225">
        <v>18</v>
      </c>
      <c r="H26225">
        <v>1254563</v>
      </c>
      <c r="I26225" s="119" t="s">
        <v>4726</v>
      </c>
      <c r="J26225" s="119" t="s">
        <v>24</v>
      </c>
      <c r="K26225" s="1">
        <v>46255.758941458334</v>
      </c>
      <c r="L26225">
        <v>0</v>
      </c>
      <c r="M26225">
        <v>0</v>
      </c>
      <c r="N26225">
        <v>0</v>
      </c>
      <c r="O26225">
        <v>0</v>
      </c>
      <c r="P26225" s="119" t="s">
        <v>20254</v>
      </c>
    </row>
    <row r="26226" spans="1:16" x14ac:dyDescent="0.25">
      <c r="A26226">
        <v>93799</v>
      </c>
      <c r="B26226" s="119" t="s">
        <v>18388</v>
      </c>
      <c r="C26226">
        <v>0</v>
      </c>
      <c r="E26226">
        <v>0</v>
      </c>
      <c r="F26226">
        <v>0</v>
      </c>
      <c r="G26226">
        <v>1192</v>
      </c>
      <c r="H26226">
        <v>682</v>
      </c>
      <c r="I26226" s="119" t="s">
        <v>16</v>
      </c>
      <c r="J26226" s="119" t="s">
        <v>17</v>
      </c>
      <c r="K26226" s="1">
        <v>46255.758941458334</v>
      </c>
      <c r="L26226">
        <v>0</v>
      </c>
      <c r="M26226">
        <v>87</v>
      </c>
      <c r="N26226">
        <v>0</v>
      </c>
      <c r="O26226">
        <v>18</v>
      </c>
      <c r="P26226" s="119" t="s">
        <v>20254</v>
      </c>
    </row>
    <row r="26227" spans="1:16" x14ac:dyDescent="0.25">
      <c r="A26227">
        <v>93803</v>
      </c>
      <c r="B26227" s="119" t="s">
        <v>18389</v>
      </c>
      <c r="C26227">
        <v>0</v>
      </c>
      <c r="E26227">
        <v>52</v>
      </c>
      <c r="F26227">
        <v>440046</v>
      </c>
      <c r="G26227">
        <v>94</v>
      </c>
      <c r="H26227">
        <v>759689</v>
      </c>
      <c r="I26227" s="119" t="s">
        <v>16</v>
      </c>
      <c r="J26227" s="119" t="s">
        <v>222</v>
      </c>
      <c r="K26227" s="1">
        <v>46255.758941458334</v>
      </c>
      <c r="L26227">
        <v>17</v>
      </c>
      <c r="M26227">
        <v>8</v>
      </c>
      <c r="N26227">
        <v>8</v>
      </c>
      <c r="O26227">
        <v>2</v>
      </c>
      <c r="P26227" s="119" t="s">
        <v>20254</v>
      </c>
    </row>
    <row r="26228" spans="1:16" x14ac:dyDescent="0.25">
      <c r="A26228">
        <v>93807</v>
      </c>
      <c r="B26228" s="119" t="s">
        <v>18390</v>
      </c>
      <c r="C26228">
        <v>80</v>
      </c>
      <c r="E26228">
        <v>23</v>
      </c>
      <c r="F26228">
        <v>719949</v>
      </c>
      <c r="G26228">
        <v>15</v>
      </c>
      <c r="H26228">
        <v>1111110</v>
      </c>
      <c r="I26228" s="119" t="s">
        <v>4726</v>
      </c>
      <c r="J26228" s="119" t="s">
        <v>24</v>
      </c>
      <c r="K26228" s="1">
        <v>46255.758941458334</v>
      </c>
      <c r="L26228">
        <v>0</v>
      </c>
      <c r="M26228">
        <v>1</v>
      </c>
      <c r="N26228">
        <v>0</v>
      </c>
      <c r="O26228">
        <v>0</v>
      </c>
      <c r="P26228" s="119" t="s">
        <v>20254</v>
      </c>
    </row>
    <row r="26229" spans="1:16" x14ac:dyDescent="0.25">
      <c r="A26229">
        <v>93812</v>
      </c>
      <c r="B26229" s="119" t="s">
        <v>18391</v>
      </c>
      <c r="C26229">
        <v>80</v>
      </c>
      <c r="E26229">
        <v>45</v>
      </c>
      <c r="F26229">
        <v>690027</v>
      </c>
      <c r="G26229">
        <v>14</v>
      </c>
      <c r="H26229">
        <v>1019918</v>
      </c>
      <c r="I26229" s="119" t="s">
        <v>4726</v>
      </c>
      <c r="J26229" s="119" t="s">
        <v>24</v>
      </c>
      <c r="K26229" s="1">
        <v>46255.758941458334</v>
      </c>
      <c r="L26229">
        <v>0</v>
      </c>
      <c r="M26229">
        <v>0</v>
      </c>
      <c r="N26229">
        <v>0</v>
      </c>
      <c r="O26229">
        <v>0</v>
      </c>
      <c r="P26229" s="119" t="s">
        <v>20254</v>
      </c>
    </row>
    <row r="26230" spans="1:16" x14ac:dyDescent="0.25">
      <c r="A26230">
        <v>93816</v>
      </c>
      <c r="B26230" s="119" t="s">
        <v>18392</v>
      </c>
      <c r="C26230">
        <v>0</v>
      </c>
      <c r="E26230">
        <v>35</v>
      </c>
      <c r="F26230">
        <v>330322</v>
      </c>
      <c r="G26230">
        <v>59</v>
      </c>
      <c r="H26230">
        <v>619897</v>
      </c>
      <c r="I26230" s="119" t="s">
        <v>16</v>
      </c>
      <c r="J26230" s="119" t="s">
        <v>222</v>
      </c>
      <c r="K26230" s="1">
        <v>46255.758941458334</v>
      </c>
      <c r="L26230">
        <v>17</v>
      </c>
      <c r="M26230">
        <v>8</v>
      </c>
      <c r="N26230">
        <v>9</v>
      </c>
      <c r="O26230">
        <v>2</v>
      </c>
      <c r="P26230" s="119" t="s">
        <v>20254</v>
      </c>
    </row>
    <row r="26231" spans="1:16" x14ac:dyDescent="0.25">
      <c r="A26231">
        <v>93817</v>
      </c>
      <c r="B26231" s="119" t="s">
        <v>18393</v>
      </c>
      <c r="C26231">
        <v>0</v>
      </c>
      <c r="E26231">
        <v>112</v>
      </c>
      <c r="F26231">
        <v>6191</v>
      </c>
      <c r="G26231">
        <v>1041</v>
      </c>
      <c r="H26231">
        <v>9375</v>
      </c>
      <c r="I26231" s="119" t="s">
        <v>16</v>
      </c>
      <c r="J26231" s="119" t="s">
        <v>17</v>
      </c>
      <c r="K26231" s="1">
        <v>46255.758941458334</v>
      </c>
      <c r="L26231">
        <v>81</v>
      </c>
      <c r="M26231">
        <v>103</v>
      </c>
      <c r="N26231">
        <v>18</v>
      </c>
      <c r="O26231">
        <v>10</v>
      </c>
      <c r="P26231" s="119" t="s">
        <v>20254</v>
      </c>
    </row>
    <row r="26232" spans="1:16" x14ac:dyDescent="0.25">
      <c r="A26232">
        <v>93826</v>
      </c>
      <c r="B26232" s="119" t="s">
        <v>18394</v>
      </c>
      <c r="C26232">
        <v>80</v>
      </c>
      <c r="E26232">
        <v>67</v>
      </c>
      <c r="F26232">
        <v>700027</v>
      </c>
      <c r="G26232">
        <v>14</v>
      </c>
      <c r="H26232">
        <v>1066663</v>
      </c>
      <c r="I26232" s="119" t="s">
        <v>4726</v>
      </c>
      <c r="J26232" s="119" t="s">
        <v>24</v>
      </c>
      <c r="K26232" s="1">
        <v>46255.758941458334</v>
      </c>
      <c r="L26232">
        <v>1</v>
      </c>
      <c r="M26232">
        <v>2</v>
      </c>
      <c r="N26232">
        <v>0</v>
      </c>
      <c r="O26232">
        <v>0</v>
      </c>
      <c r="P26232" s="119" t="s">
        <v>20254</v>
      </c>
    </row>
    <row r="26233" spans="1:16" x14ac:dyDescent="0.25">
      <c r="A26233">
        <v>93829</v>
      </c>
      <c r="B26233" s="119" t="s">
        <v>18379</v>
      </c>
      <c r="C26233">
        <v>80</v>
      </c>
      <c r="E26233">
        <v>1153</v>
      </c>
      <c r="F26233">
        <v>5350110</v>
      </c>
      <c r="G26233">
        <v>49</v>
      </c>
      <c r="H26233">
        <v>6500000</v>
      </c>
      <c r="I26233" s="119" t="s">
        <v>7033</v>
      </c>
      <c r="J26233" s="119" t="s">
        <v>24</v>
      </c>
      <c r="K26233" s="1">
        <v>46255.758941458334</v>
      </c>
      <c r="L26233">
        <v>26</v>
      </c>
      <c r="M26233">
        <v>13</v>
      </c>
      <c r="N26233">
        <v>2</v>
      </c>
      <c r="O26233">
        <v>1</v>
      </c>
      <c r="P26233" s="119" t="s">
        <v>20254</v>
      </c>
    </row>
    <row r="26234" spans="1:16" x14ac:dyDescent="0.25">
      <c r="A26234">
        <v>93830</v>
      </c>
      <c r="B26234" s="119" t="s">
        <v>18395</v>
      </c>
      <c r="C26234">
        <v>0</v>
      </c>
      <c r="E26234">
        <v>39</v>
      </c>
      <c r="F26234">
        <v>250031</v>
      </c>
      <c r="G26234">
        <v>142</v>
      </c>
      <c r="H26234">
        <v>429580</v>
      </c>
      <c r="I26234" s="119" t="s">
        <v>16</v>
      </c>
      <c r="J26234" s="119" t="s">
        <v>222</v>
      </c>
      <c r="K26234" s="1">
        <v>46255.758941458334</v>
      </c>
      <c r="L26234">
        <v>11</v>
      </c>
      <c r="M26234">
        <v>5</v>
      </c>
      <c r="N26234">
        <v>0</v>
      </c>
      <c r="O26234">
        <v>0</v>
      </c>
      <c r="P26234" s="119" t="s">
        <v>20254</v>
      </c>
    </row>
    <row r="26235" spans="1:16" x14ac:dyDescent="0.25">
      <c r="A26235">
        <v>93834</v>
      </c>
      <c r="B26235" s="119" t="s">
        <v>18396</v>
      </c>
      <c r="C26235">
        <v>80</v>
      </c>
      <c r="E26235">
        <v>39</v>
      </c>
      <c r="F26235">
        <v>660005</v>
      </c>
      <c r="G26235">
        <v>7</v>
      </c>
      <c r="H26235">
        <v>1066666</v>
      </c>
      <c r="I26235" s="119" t="s">
        <v>4726</v>
      </c>
      <c r="J26235" s="119" t="s">
        <v>24</v>
      </c>
      <c r="K26235" s="1">
        <v>46255.758941458334</v>
      </c>
      <c r="L26235">
        <v>0</v>
      </c>
      <c r="M26235">
        <v>2</v>
      </c>
      <c r="N26235">
        <v>0</v>
      </c>
      <c r="O26235">
        <v>0</v>
      </c>
      <c r="P26235" s="119" t="s">
        <v>20254</v>
      </c>
    </row>
    <row r="26236" spans="1:16" x14ac:dyDescent="0.25">
      <c r="A26236">
        <v>93836</v>
      </c>
      <c r="B26236" s="119" t="s">
        <v>18397</v>
      </c>
      <c r="C26236">
        <v>80</v>
      </c>
      <c r="E26236">
        <v>44</v>
      </c>
      <c r="F26236">
        <v>681377</v>
      </c>
      <c r="G26236">
        <v>6</v>
      </c>
      <c r="H26236">
        <v>1089985</v>
      </c>
      <c r="I26236" s="119" t="s">
        <v>4726</v>
      </c>
      <c r="J26236" s="119" t="s">
        <v>24</v>
      </c>
      <c r="K26236" s="1">
        <v>46255.758941458334</v>
      </c>
      <c r="L26236">
        <v>1</v>
      </c>
      <c r="M26236">
        <v>1</v>
      </c>
      <c r="N26236">
        <v>0</v>
      </c>
      <c r="O26236">
        <v>0</v>
      </c>
      <c r="P26236" s="119" t="s">
        <v>20254</v>
      </c>
    </row>
    <row r="26237" spans="1:16" x14ac:dyDescent="0.25">
      <c r="A26237">
        <v>93838</v>
      </c>
      <c r="B26237" s="119" t="s">
        <v>18398</v>
      </c>
      <c r="C26237">
        <v>0</v>
      </c>
      <c r="E26237">
        <v>57</v>
      </c>
      <c r="F26237">
        <v>500136</v>
      </c>
      <c r="G26237">
        <v>53</v>
      </c>
      <c r="H26237">
        <v>919897</v>
      </c>
      <c r="I26237" s="119" t="s">
        <v>16</v>
      </c>
      <c r="J26237" s="119" t="s">
        <v>222</v>
      </c>
      <c r="K26237" s="1">
        <v>46255.758941458334</v>
      </c>
      <c r="L26237">
        <v>0</v>
      </c>
      <c r="M26237">
        <v>7</v>
      </c>
      <c r="N26237">
        <v>0</v>
      </c>
      <c r="O26237">
        <v>0</v>
      </c>
      <c r="P26237" s="119" t="s">
        <v>20254</v>
      </c>
    </row>
    <row r="26238" spans="1:16" x14ac:dyDescent="0.25">
      <c r="A26238">
        <v>93842</v>
      </c>
      <c r="B26238" s="119" t="s">
        <v>18399</v>
      </c>
      <c r="C26238">
        <v>0</v>
      </c>
      <c r="E26238">
        <v>0</v>
      </c>
      <c r="F26238">
        <v>0</v>
      </c>
      <c r="G26238">
        <v>1219</v>
      </c>
      <c r="H26238">
        <v>671</v>
      </c>
      <c r="I26238" s="119" t="s">
        <v>16</v>
      </c>
      <c r="J26238" s="119" t="s">
        <v>17</v>
      </c>
      <c r="K26238" s="1">
        <v>46255.758941458334</v>
      </c>
      <c r="L26238">
        <v>0</v>
      </c>
      <c r="M26238">
        <v>132</v>
      </c>
      <c r="N26238">
        <v>0</v>
      </c>
      <c r="O26238">
        <v>18</v>
      </c>
      <c r="P26238" s="119" t="s">
        <v>20254</v>
      </c>
    </row>
    <row r="26239" spans="1:16" x14ac:dyDescent="0.25">
      <c r="A26239">
        <v>93849</v>
      </c>
      <c r="B26239" s="119" t="s">
        <v>18400</v>
      </c>
      <c r="C26239">
        <v>0</v>
      </c>
      <c r="E26239">
        <v>20</v>
      </c>
      <c r="F26239">
        <v>151777</v>
      </c>
      <c r="G26239">
        <v>60</v>
      </c>
      <c r="H26239">
        <v>373821</v>
      </c>
      <c r="I26239" s="119" t="s">
        <v>16</v>
      </c>
      <c r="J26239" s="119" t="s">
        <v>222</v>
      </c>
      <c r="K26239" s="1">
        <v>46255.758941458334</v>
      </c>
      <c r="L26239">
        <v>18</v>
      </c>
      <c r="M26239">
        <v>5</v>
      </c>
      <c r="N26239">
        <v>6</v>
      </c>
      <c r="O26239">
        <v>1</v>
      </c>
      <c r="P26239" s="119" t="s">
        <v>20254</v>
      </c>
    </row>
    <row r="26240" spans="1:16" x14ac:dyDescent="0.25">
      <c r="A26240">
        <v>93850</v>
      </c>
      <c r="B26240" s="119" t="s">
        <v>18401</v>
      </c>
      <c r="C26240">
        <v>0</v>
      </c>
      <c r="E26240">
        <v>56</v>
      </c>
      <c r="F26240">
        <v>671359</v>
      </c>
      <c r="G26240">
        <v>61</v>
      </c>
      <c r="H26240">
        <v>977499</v>
      </c>
      <c r="I26240" s="119" t="s">
        <v>16</v>
      </c>
      <c r="J26240" s="119" t="s">
        <v>222</v>
      </c>
      <c r="K26240" s="1">
        <v>46255.758941458334</v>
      </c>
      <c r="L26240">
        <v>16</v>
      </c>
      <c r="M26240">
        <v>4</v>
      </c>
      <c r="N26240">
        <v>9</v>
      </c>
      <c r="O26240">
        <v>1</v>
      </c>
      <c r="P26240" s="119" t="s">
        <v>20254</v>
      </c>
    </row>
    <row r="26241" spans="1:16" x14ac:dyDescent="0.25">
      <c r="A26241">
        <v>93854</v>
      </c>
      <c r="B26241" s="119" t="s">
        <v>18402</v>
      </c>
      <c r="C26241">
        <v>0</v>
      </c>
      <c r="E26241">
        <v>41</v>
      </c>
      <c r="F26241">
        <v>420227</v>
      </c>
      <c r="G26241">
        <v>73</v>
      </c>
      <c r="H26241">
        <v>789996</v>
      </c>
      <c r="I26241" s="119" t="s">
        <v>16</v>
      </c>
      <c r="J26241" s="119" t="s">
        <v>222</v>
      </c>
      <c r="K26241" s="1">
        <v>46255.758941458334</v>
      </c>
      <c r="L26241">
        <v>16</v>
      </c>
      <c r="M26241">
        <v>4</v>
      </c>
      <c r="N26241">
        <v>6</v>
      </c>
      <c r="O26241">
        <v>2</v>
      </c>
      <c r="P26241" s="119" t="s">
        <v>20254</v>
      </c>
    </row>
    <row r="26242" spans="1:16" x14ac:dyDescent="0.25">
      <c r="A26242">
        <v>93858</v>
      </c>
      <c r="B26242" s="119" t="s">
        <v>18379</v>
      </c>
      <c r="C26242">
        <v>80</v>
      </c>
      <c r="E26242">
        <v>20</v>
      </c>
      <c r="F26242">
        <v>4300150</v>
      </c>
      <c r="G26242">
        <v>5</v>
      </c>
      <c r="H26242">
        <v>9500000</v>
      </c>
      <c r="I26242" s="119" t="s">
        <v>7033</v>
      </c>
      <c r="J26242" s="119" t="s">
        <v>24</v>
      </c>
      <c r="K26242" s="1">
        <v>46255.758941458334</v>
      </c>
      <c r="L26242">
        <v>10</v>
      </c>
      <c r="M26242">
        <v>0</v>
      </c>
      <c r="N26242">
        <v>0</v>
      </c>
      <c r="O26242">
        <v>0</v>
      </c>
      <c r="P26242" s="119" t="s">
        <v>20254</v>
      </c>
    </row>
    <row r="26243" spans="1:16" x14ac:dyDescent="0.25">
      <c r="A26243">
        <v>93875</v>
      </c>
      <c r="B26243" s="119" t="s">
        <v>18403</v>
      </c>
      <c r="C26243">
        <v>0</v>
      </c>
      <c r="E26243">
        <v>22</v>
      </c>
      <c r="F26243">
        <v>100088</v>
      </c>
      <c r="G26243">
        <v>114</v>
      </c>
      <c r="H26243">
        <v>209985</v>
      </c>
      <c r="I26243" s="119" t="s">
        <v>16</v>
      </c>
      <c r="J26243" s="119" t="s">
        <v>222</v>
      </c>
      <c r="K26243" s="1">
        <v>46255.758941458334</v>
      </c>
      <c r="L26243">
        <v>4</v>
      </c>
      <c r="M26243">
        <v>0</v>
      </c>
      <c r="N26243">
        <v>1</v>
      </c>
      <c r="O26243">
        <v>0</v>
      </c>
      <c r="P26243" s="119" t="s">
        <v>20254</v>
      </c>
    </row>
    <row r="26244" spans="1:16" x14ac:dyDescent="0.25">
      <c r="A26244">
        <v>93878</v>
      </c>
      <c r="B26244" s="119" t="s">
        <v>18404</v>
      </c>
      <c r="C26244">
        <v>80</v>
      </c>
      <c r="E26244">
        <v>37</v>
      </c>
      <c r="F26244">
        <v>708197</v>
      </c>
      <c r="G26244">
        <v>8</v>
      </c>
      <c r="H26244">
        <v>1299897</v>
      </c>
      <c r="I26244" s="119" t="s">
        <v>4726</v>
      </c>
      <c r="J26244" s="119" t="s">
        <v>24</v>
      </c>
      <c r="K26244" s="1">
        <v>46255.758941458334</v>
      </c>
      <c r="L26244">
        <v>2</v>
      </c>
      <c r="M26244">
        <v>0</v>
      </c>
      <c r="N26244">
        <v>0</v>
      </c>
      <c r="O26244">
        <v>0</v>
      </c>
      <c r="P26244" s="119" t="s">
        <v>20254</v>
      </c>
    </row>
    <row r="26245" spans="1:16" x14ac:dyDescent="0.25">
      <c r="A26245">
        <v>93881</v>
      </c>
      <c r="B26245" s="119" t="s">
        <v>18405</v>
      </c>
      <c r="C26245">
        <v>80</v>
      </c>
      <c r="E26245">
        <v>38</v>
      </c>
      <c r="F26245">
        <v>622513</v>
      </c>
      <c r="G26245">
        <v>11</v>
      </c>
      <c r="H26245">
        <v>1181472</v>
      </c>
      <c r="I26245" s="119" t="s">
        <v>4726</v>
      </c>
      <c r="J26245" s="119" t="s">
        <v>24</v>
      </c>
      <c r="K26245" s="1">
        <v>46255.758941458334</v>
      </c>
      <c r="L26245">
        <v>0</v>
      </c>
      <c r="M26245">
        <v>0</v>
      </c>
      <c r="N26245">
        <v>0</v>
      </c>
      <c r="O26245">
        <v>0</v>
      </c>
      <c r="P26245" s="119" t="s">
        <v>20254</v>
      </c>
    </row>
    <row r="26246" spans="1:16" x14ac:dyDescent="0.25">
      <c r="A26246">
        <v>93885</v>
      </c>
      <c r="B26246" s="119" t="s">
        <v>18406</v>
      </c>
      <c r="C26246">
        <v>80</v>
      </c>
      <c r="E26246">
        <v>27</v>
      </c>
      <c r="F26246">
        <v>711692</v>
      </c>
      <c r="G26246">
        <v>8</v>
      </c>
      <c r="H26246">
        <v>1182019</v>
      </c>
      <c r="I26246" s="119" t="s">
        <v>4726</v>
      </c>
      <c r="J26246" s="119" t="s">
        <v>24</v>
      </c>
      <c r="K26246" s="1">
        <v>46255.758941458334</v>
      </c>
      <c r="L26246">
        <v>1</v>
      </c>
      <c r="M26246">
        <v>2</v>
      </c>
      <c r="N26246">
        <v>1</v>
      </c>
      <c r="O26246">
        <v>0</v>
      </c>
      <c r="P26246" s="119" t="s">
        <v>20254</v>
      </c>
    </row>
    <row r="26247" spans="1:16" x14ac:dyDescent="0.25">
      <c r="A26247">
        <v>93888</v>
      </c>
      <c r="B26247" s="119" t="s">
        <v>18407</v>
      </c>
      <c r="C26247">
        <v>80</v>
      </c>
      <c r="E26247">
        <v>32</v>
      </c>
      <c r="F26247">
        <v>641574</v>
      </c>
      <c r="G26247">
        <v>7</v>
      </c>
      <c r="H26247">
        <v>1192020</v>
      </c>
      <c r="I26247" s="119" t="s">
        <v>4726</v>
      </c>
      <c r="J26247" s="119" t="s">
        <v>24</v>
      </c>
      <c r="K26247" s="1">
        <v>46255.758941458334</v>
      </c>
      <c r="L26247">
        <v>0</v>
      </c>
      <c r="M26247">
        <v>0</v>
      </c>
      <c r="N26247">
        <v>0</v>
      </c>
      <c r="O26247">
        <v>0</v>
      </c>
      <c r="P26247" s="119" t="s">
        <v>20254</v>
      </c>
    </row>
    <row r="26248" spans="1:16" x14ac:dyDescent="0.25">
      <c r="A26248">
        <v>93892</v>
      </c>
      <c r="B26248" s="119" t="s">
        <v>18408</v>
      </c>
      <c r="C26248">
        <v>0</v>
      </c>
      <c r="E26248">
        <v>89</v>
      </c>
      <c r="F26248">
        <v>1509895</v>
      </c>
      <c r="G26248">
        <v>37</v>
      </c>
      <c r="H26248">
        <v>1899891</v>
      </c>
      <c r="I26248" s="119" t="s">
        <v>16</v>
      </c>
      <c r="J26248" s="119" t="s">
        <v>222</v>
      </c>
      <c r="K26248" s="1">
        <v>46255.758941458334</v>
      </c>
      <c r="L26248">
        <v>4</v>
      </c>
      <c r="M26248">
        <v>6</v>
      </c>
      <c r="N26248">
        <v>0</v>
      </c>
      <c r="O26248">
        <v>0</v>
      </c>
      <c r="P26248" s="119" t="s">
        <v>20254</v>
      </c>
    </row>
    <row r="26249" spans="1:16" x14ac:dyDescent="0.25">
      <c r="A26249">
        <v>93896</v>
      </c>
      <c r="B26249" s="119" t="s">
        <v>18409</v>
      </c>
      <c r="C26249">
        <v>0</v>
      </c>
      <c r="E26249">
        <v>30</v>
      </c>
      <c r="F26249">
        <v>387951</v>
      </c>
      <c r="G26249">
        <v>68</v>
      </c>
      <c r="H26249">
        <v>779885</v>
      </c>
      <c r="I26249" s="119" t="s">
        <v>16</v>
      </c>
      <c r="J26249" s="119" t="s">
        <v>222</v>
      </c>
      <c r="K26249" s="1">
        <v>46255.758941458334</v>
      </c>
      <c r="L26249">
        <v>13</v>
      </c>
      <c r="M26249">
        <v>3</v>
      </c>
      <c r="N26249">
        <v>1</v>
      </c>
      <c r="O26249">
        <v>1</v>
      </c>
      <c r="P26249" s="119" t="s">
        <v>20254</v>
      </c>
    </row>
    <row r="26250" spans="1:16" x14ac:dyDescent="0.25">
      <c r="A26250">
        <v>93897</v>
      </c>
      <c r="B26250" s="119" t="s">
        <v>18410</v>
      </c>
      <c r="C26250">
        <v>80</v>
      </c>
      <c r="E26250">
        <v>27</v>
      </c>
      <c r="F26250">
        <v>666872</v>
      </c>
      <c r="G26250">
        <v>12</v>
      </c>
      <c r="H26250">
        <v>1069998</v>
      </c>
      <c r="I26250" s="119" t="s">
        <v>4726</v>
      </c>
      <c r="J26250" s="119" t="s">
        <v>24</v>
      </c>
      <c r="K26250" s="1">
        <v>46255.758941458334</v>
      </c>
      <c r="L26250">
        <v>0</v>
      </c>
      <c r="M26250">
        <v>1</v>
      </c>
      <c r="N26250">
        <v>0</v>
      </c>
      <c r="O26250">
        <v>0</v>
      </c>
      <c r="P26250" s="119" t="s">
        <v>20254</v>
      </c>
    </row>
    <row r="26251" spans="1:16" x14ac:dyDescent="0.25">
      <c r="A26251">
        <v>93901</v>
      </c>
      <c r="B26251" s="119" t="s">
        <v>18411</v>
      </c>
      <c r="C26251">
        <v>0</v>
      </c>
      <c r="E26251">
        <v>91</v>
      </c>
      <c r="F26251">
        <v>30875</v>
      </c>
      <c r="G26251">
        <v>38</v>
      </c>
      <c r="H26251">
        <v>179593</v>
      </c>
      <c r="I26251" s="119" t="s">
        <v>6020</v>
      </c>
      <c r="J26251" s="119" t="s">
        <v>17</v>
      </c>
      <c r="K26251" s="1">
        <v>46255.758941458334</v>
      </c>
      <c r="L26251">
        <v>0</v>
      </c>
      <c r="M26251">
        <v>1</v>
      </c>
      <c r="N26251">
        <v>0</v>
      </c>
      <c r="O26251">
        <v>0</v>
      </c>
      <c r="P26251" s="119" t="s">
        <v>20254</v>
      </c>
    </row>
    <row r="26252" spans="1:16" x14ac:dyDescent="0.25">
      <c r="A26252">
        <v>93903</v>
      </c>
      <c r="B26252" s="119" t="s">
        <v>18412</v>
      </c>
      <c r="C26252">
        <v>80</v>
      </c>
      <c r="E26252">
        <v>18</v>
      </c>
      <c r="F26252">
        <v>560121</v>
      </c>
      <c r="G26252">
        <v>9</v>
      </c>
      <c r="H26252">
        <v>1249998</v>
      </c>
      <c r="I26252" s="119" t="s">
        <v>4726</v>
      </c>
      <c r="J26252" s="119" t="s">
        <v>24</v>
      </c>
      <c r="K26252" s="1">
        <v>46255.758941458334</v>
      </c>
      <c r="L26252">
        <v>0</v>
      </c>
      <c r="M26252">
        <v>1</v>
      </c>
      <c r="N26252">
        <v>0</v>
      </c>
      <c r="O26252">
        <v>0</v>
      </c>
      <c r="P26252" s="119" t="s">
        <v>20254</v>
      </c>
    </row>
    <row r="26253" spans="1:16" x14ac:dyDescent="0.25">
      <c r="A26253">
        <v>93906</v>
      </c>
      <c r="B26253" s="119" t="s">
        <v>18379</v>
      </c>
      <c r="C26253">
        <v>80</v>
      </c>
      <c r="E26253">
        <v>1039</v>
      </c>
      <c r="F26253">
        <v>3330439</v>
      </c>
      <c r="G26253">
        <v>11</v>
      </c>
      <c r="H26253">
        <v>9091053</v>
      </c>
      <c r="I26253" s="119" t="s">
        <v>7033</v>
      </c>
      <c r="J26253" s="119" t="s">
        <v>24</v>
      </c>
      <c r="K26253" s="1">
        <v>46255.758941458334</v>
      </c>
      <c r="L26253">
        <v>25</v>
      </c>
      <c r="M26253">
        <v>2</v>
      </c>
      <c r="N26253">
        <v>3</v>
      </c>
      <c r="O26253">
        <v>0</v>
      </c>
      <c r="P26253" s="119" t="s">
        <v>20254</v>
      </c>
    </row>
    <row r="26254" spans="1:16" x14ac:dyDescent="0.25">
      <c r="A26254">
        <v>93911</v>
      </c>
      <c r="B26254" s="119" t="s">
        <v>18413</v>
      </c>
      <c r="C26254">
        <v>80</v>
      </c>
      <c r="E26254">
        <v>38</v>
      </c>
      <c r="F26254">
        <v>666694</v>
      </c>
      <c r="G26254">
        <v>8</v>
      </c>
      <c r="H26254">
        <v>1086966</v>
      </c>
      <c r="I26254" s="119" t="s">
        <v>4726</v>
      </c>
      <c r="J26254" s="119" t="s">
        <v>24</v>
      </c>
      <c r="K26254" s="1">
        <v>46255.758941458334</v>
      </c>
      <c r="L26254">
        <v>0</v>
      </c>
      <c r="M26254">
        <v>0</v>
      </c>
      <c r="N26254">
        <v>0</v>
      </c>
      <c r="O26254">
        <v>0</v>
      </c>
      <c r="P26254" s="119" t="s">
        <v>20254</v>
      </c>
    </row>
    <row r="26255" spans="1:16" x14ac:dyDescent="0.25">
      <c r="A26255">
        <v>93917</v>
      </c>
      <c r="B26255" s="119" t="s">
        <v>18414</v>
      </c>
      <c r="C26255">
        <v>0</v>
      </c>
      <c r="E26255">
        <v>48</v>
      </c>
      <c r="F26255">
        <v>270286</v>
      </c>
      <c r="G26255">
        <v>50</v>
      </c>
      <c r="H26255">
        <v>490177</v>
      </c>
      <c r="I26255" s="119" t="s">
        <v>16</v>
      </c>
      <c r="J26255" s="119" t="s">
        <v>222</v>
      </c>
      <c r="K26255" s="1">
        <v>46255.758941458334</v>
      </c>
      <c r="L26255">
        <v>13</v>
      </c>
      <c r="M26255">
        <v>4</v>
      </c>
      <c r="N26255">
        <v>1</v>
      </c>
      <c r="O26255">
        <v>0</v>
      </c>
      <c r="P26255" s="119" t="s">
        <v>20254</v>
      </c>
    </row>
    <row r="26256" spans="1:16" x14ac:dyDescent="0.25">
      <c r="A26256">
        <v>93920</v>
      </c>
      <c r="B26256" s="119" t="s">
        <v>18379</v>
      </c>
      <c r="C26256">
        <v>80</v>
      </c>
      <c r="E26256">
        <v>268</v>
      </c>
      <c r="F26256">
        <v>5053018</v>
      </c>
      <c r="G26256">
        <v>5</v>
      </c>
      <c r="H26256">
        <v>9999999</v>
      </c>
      <c r="I26256" s="119" t="s">
        <v>7033</v>
      </c>
      <c r="J26256" s="119" t="s">
        <v>24</v>
      </c>
      <c r="K26256" s="1">
        <v>46255.758941458334</v>
      </c>
      <c r="L26256">
        <v>2</v>
      </c>
      <c r="M26256">
        <v>0</v>
      </c>
      <c r="N26256">
        <v>0</v>
      </c>
      <c r="O26256">
        <v>0</v>
      </c>
      <c r="P26256" s="119" t="s">
        <v>20254</v>
      </c>
    </row>
    <row r="26257" spans="1:16" x14ac:dyDescent="0.25">
      <c r="A26257">
        <v>93923</v>
      </c>
      <c r="B26257" s="119" t="s">
        <v>18415</v>
      </c>
      <c r="C26257">
        <v>0</v>
      </c>
      <c r="E26257">
        <v>27</v>
      </c>
      <c r="F26257">
        <v>170162</v>
      </c>
      <c r="G26257">
        <v>68</v>
      </c>
      <c r="H26257">
        <v>309795</v>
      </c>
      <c r="I26257" s="119" t="s">
        <v>16</v>
      </c>
      <c r="J26257" s="119" t="s">
        <v>222</v>
      </c>
      <c r="K26257" s="1">
        <v>46255.758941458334</v>
      </c>
      <c r="L26257">
        <v>5</v>
      </c>
      <c r="M26257">
        <v>4</v>
      </c>
      <c r="N26257">
        <v>2</v>
      </c>
      <c r="O26257">
        <v>0</v>
      </c>
      <c r="P26257" s="119" t="s">
        <v>20254</v>
      </c>
    </row>
    <row r="26258" spans="1:16" x14ac:dyDescent="0.25">
      <c r="A26258">
        <v>93970</v>
      </c>
      <c r="B26258" s="119" t="s">
        <v>18416</v>
      </c>
      <c r="C26258">
        <v>0</v>
      </c>
      <c r="E26258">
        <v>43</v>
      </c>
      <c r="F26258">
        <v>554909</v>
      </c>
      <c r="G26258">
        <v>45</v>
      </c>
      <c r="H26258">
        <v>674470</v>
      </c>
      <c r="I26258" s="119" t="s">
        <v>16</v>
      </c>
      <c r="J26258" s="119" t="s">
        <v>222</v>
      </c>
      <c r="K26258" s="1">
        <v>46255.758941458334</v>
      </c>
      <c r="L26258">
        <v>17</v>
      </c>
      <c r="M26258">
        <v>4</v>
      </c>
      <c r="N26258">
        <v>2</v>
      </c>
      <c r="O26258">
        <v>0</v>
      </c>
      <c r="P26258" s="119" t="s">
        <v>20254</v>
      </c>
    </row>
    <row r="26259" spans="1:16" x14ac:dyDescent="0.25">
      <c r="A26259">
        <v>93971</v>
      </c>
      <c r="B26259" s="119" t="s">
        <v>18417</v>
      </c>
      <c r="C26259">
        <v>0</v>
      </c>
      <c r="E26259">
        <v>35</v>
      </c>
      <c r="F26259">
        <v>270014</v>
      </c>
      <c r="G26259">
        <v>39</v>
      </c>
      <c r="H26259">
        <v>390010</v>
      </c>
      <c r="I26259" s="119" t="s">
        <v>16</v>
      </c>
      <c r="J26259" s="119" t="s">
        <v>222</v>
      </c>
      <c r="K26259" s="1">
        <v>46255.758941458334</v>
      </c>
      <c r="L26259">
        <v>14</v>
      </c>
      <c r="M26259">
        <v>1</v>
      </c>
      <c r="N26259">
        <v>6</v>
      </c>
      <c r="O26259">
        <v>0</v>
      </c>
      <c r="P26259" s="119" t="s">
        <v>20254</v>
      </c>
    </row>
    <row r="26260" spans="1:16" x14ac:dyDescent="0.25">
      <c r="A26260">
        <v>93973</v>
      </c>
      <c r="B26260" s="119" t="s">
        <v>18418</v>
      </c>
      <c r="C26260">
        <v>0</v>
      </c>
      <c r="E26260">
        <v>566</v>
      </c>
      <c r="F26260">
        <v>359997</v>
      </c>
      <c r="G26260">
        <v>45</v>
      </c>
      <c r="H26260">
        <v>499997</v>
      </c>
      <c r="I26260" s="119" t="s">
        <v>16</v>
      </c>
      <c r="J26260" s="119" t="s">
        <v>222</v>
      </c>
      <c r="K26260" s="1">
        <v>46255.758941458334</v>
      </c>
      <c r="L26260">
        <v>7</v>
      </c>
      <c r="M26260">
        <v>4</v>
      </c>
      <c r="N26260">
        <v>2</v>
      </c>
      <c r="O26260">
        <v>1</v>
      </c>
      <c r="P26260" s="119" t="s">
        <v>20254</v>
      </c>
    </row>
    <row r="26261" spans="1:16" x14ac:dyDescent="0.25">
      <c r="A26261">
        <v>93985</v>
      </c>
      <c r="B26261" s="119" t="s">
        <v>18419</v>
      </c>
      <c r="C26261">
        <v>0</v>
      </c>
      <c r="E26261">
        <v>75</v>
      </c>
      <c r="F26261">
        <v>900523</v>
      </c>
      <c r="G26261">
        <v>16</v>
      </c>
      <c r="H26261">
        <v>1989979</v>
      </c>
      <c r="I26261" s="119" t="s">
        <v>16</v>
      </c>
      <c r="J26261" s="119" t="s">
        <v>222</v>
      </c>
      <c r="K26261" s="1">
        <v>46255.758941458334</v>
      </c>
      <c r="L26261">
        <v>8</v>
      </c>
      <c r="M26261">
        <v>2</v>
      </c>
      <c r="N26261">
        <v>1</v>
      </c>
      <c r="O26261">
        <v>1</v>
      </c>
      <c r="P26261" s="119" t="s">
        <v>20254</v>
      </c>
    </row>
    <row r="26262" spans="1:16" x14ac:dyDescent="0.25">
      <c r="A26262">
        <v>93986</v>
      </c>
      <c r="B26262" s="119" t="s">
        <v>18420</v>
      </c>
      <c r="C26262">
        <v>0</v>
      </c>
      <c r="E26262">
        <v>20</v>
      </c>
      <c r="F26262">
        <v>144755</v>
      </c>
      <c r="G26262">
        <v>66</v>
      </c>
      <c r="H26262">
        <v>254049</v>
      </c>
      <c r="I26262" s="119" t="s">
        <v>16</v>
      </c>
      <c r="J26262" s="119" t="s">
        <v>222</v>
      </c>
      <c r="K26262" s="1">
        <v>46255.758941458334</v>
      </c>
      <c r="L26262">
        <v>17</v>
      </c>
      <c r="M26262">
        <v>5</v>
      </c>
      <c r="N26262">
        <v>2</v>
      </c>
      <c r="O26262">
        <v>2</v>
      </c>
      <c r="P26262" s="119" t="s">
        <v>20254</v>
      </c>
    </row>
    <row r="26263" spans="1:16" x14ac:dyDescent="0.25">
      <c r="A26263">
        <v>93989</v>
      </c>
      <c r="B26263" s="119" t="s">
        <v>18421</v>
      </c>
      <c r="C26263">
        <v>0</v>
      </c>
      <c r="E26263">
        <v>30</v>
      </c>
      <c r="F26263">
        <v>500023</v>
      </c>
      <c r="G26263">
        <v>15</v>
      </c>
      <c r="H26263">
        <v>990000</v>
      </c>
      <c r="I26263" s="119" t="s">
        <v>16</v>
      </c>
      <c r="J26263" s="119" t="s">
        <v>222</v>
      </c>
      <c r="K26263" s="1">
        <v>46255.758941458334</v>
      </c>
      <c r="L26263">
        <v>5</v>
      </c>
      <c r="M26263">
        <v>7</v>
      </c>
      <c r="N26263">
        <v>1</v>
      </c>
      <c r="O26263">
        <v>0</v>
      </c>
      <c r="P26263" s="119" t="s">
        <v>20254</v>
      </c>
    </row>
    <row r="26264" spans="1:16" x14ac:dyDescent="0.25">
      <c r="A26264">
        <v>93991</v>
      </c>
      <c r="B26264" s="119" t="s">
        <v>18422</v>
      </c>
      <c r="C26264">
        <v>0</v>
      </c>
      <c r="E26264">
        <v>31</v>
      </c>
      <c r="F26264">
        <v>365070</v>
      </c>
      <c r="G26264">
        <v>48</v>
      </c>
      <c r="H26264">
        <v>519997</v>
      </c>
      <c r="I26264" s="119" t="s">
        <v>16</v>
      </c>
      <c r="J26264" s="119" t="s">
        <v>222</v>
      </c>
      <c r="K26264" s="1">
        <v>46255.758941458334</v>
      </c>
      <c r="L26264">
        <v>11</v>
      </c>
      <c r="M26264">
        <v>3</v>
      </c>
      <c r="N26264">
        <v>5</v>
      </c>
      <c r="O26264">
        <v>1</v>
      </c>
      <c r="P26264" s="119" t="s">
        <v>20254</v>
      </c>
    </row>
    <row r="26265" spans="1:16" x14ac:dyDescent="0.25">
      <c r="A26265">
        <v>93993</v>
      </c>
      <c r="B26265" s="119" t="s">
        <v>18423</v>
      </c>
      <c r="C26265">
        <v>0</v>
      </c>
      <c r="E26265">
        <v>27</v>
      </c>
      <c r="F26265">
        <v>131482</v>
      </c>
      <c r="G26265">
        <v>87</v>
      </c>
      <c r="H26265">
        <v>211894</v>
      </c>
      <c r="I26265" s="119" t="s">
        <v>16</v>
      </c>
      <c r="J26265" s="119" t="s">
        <v>222</v>
      </c>
      <c r="K26265" s="1">
        <v>46255.758941458334</v>
      </c>
      <c r="L26265">
        <v>7</v>
      </c>
      <c r="M26265">
        <v>2</v>
      </c>
      <c r="N26265">
        <v>1</v>
      </c>
      <c r="O26265">
        <v>0</v>
      </c>
      <c r="P26265" s="119" t="s">
        <v>20254</v>
      </c>
    </row>
    <row r="26266" spans="1:16" x14ac:dyDescent="0.25">
      <c r="A26266">
        <v>93994</v>
      </c>
      <c r="B26266" s="119" t="s">
        <v>18424</v>
      </c>
      <c r="C26266">
        <v>0</v>
      </c>
      <c r="E26266">
        <v>43</v>
      </c>
      <c r="F26266">
        <v>320021</v>
      </c>
      <c r="G26266">
        <v>47</v>
      </c>
      <c r="H26266">
        <v>479293</v>
      </c>
      <c r="I26266" s="119" t="s">
        <v>16</v>
      </c>
      <c r="J26266" s="119" t="s">
        <v>222</v>
      </c>
      <c r="K26266" s="1">
        <v>46255.758941458334</v>
      </c>
      <c r="L26266">
        <v>11</v>
      </c>
      <c r="M26266">
        <v>10</v>
      </c>
      <c r="N26266">
        <v>3</v>
      </c>
      <c r="O26266">
        <v>2</v>
      </c>
      <c r="P26266" s="119" t="s">
        <v>20254</v>
      </c>
    </row>
    <row r="26267" spans="1:16" x14ac:dyDescent="0.25">
      <c r="A26267">
        <v>93998</v>
      </c>
      <c r="B26267" s="119" t="s">
        <v>18425</v>
      </c>
      <c r="C26267">
        <v>0</v>
      </c>
      <c r="E26267">
        <v>36</v>
      </c>
      <c r="F26267">
        <v>200001</v>
      </c>
      <c r="G26267">
        <v>73</v>
      </c>
      <c r="H26267">
        <v>374465</v>
      </c>
      <c r="I26267" s="119" t="s">
        <v>16</v>
      </c>
      <c r="J26267" s="119" t="s">
        <v>222</v>
      </c>
      <c r="K26267" s="1">
        <v>46255.758941458334</v>
      </c>
      <c r="L26267">
        <v>13</v>
      </c>
      <c r="M26267">
        <v>3</v>
      </c>
      <c r="N26267">
        <v>5</v>
      </c>
      <c r="O26267">
        <v>2</v>
      </c>
      <c r="P26267" s="119" t="s">
        <v>20254</v>
      </c>
    </row>
    <row r="26268" spans="1:16" x14ac:dyDescent="0.25">
      <c r="A26268">
        <v>94000</v>
      </c>
      <c r="B26268" s="119" t="s">
        <v>18426</v>
      </c>
      <c r="C26268">
        <v>0</v>
      </c>
      <c r="E26268">
        <v>29</v>
      </c>
      <c r="F26268">
        <v>110413</v>
      </c>
      <c r="G26268">
        <v>121</v>
      </c>
      <c r="H26268">
        <v>239587</v>
      </c>
      <c r="I26268" s="119" t="s">
        <v>16</v>
      </c>
      <c r="J26268" s="119" t="s">
        <v>222</v>
      </c>
      <c r="K26268" s="1">
        <v>46255.758941458334</v>
      </c>
      <c r="L26268">
        <v>5</v>
      </c>
      <c r="M26268">
        <v>0</v>
      </c>
      <c r="N26268">
        <v>1</v>
      </c>
      <c r="O26268">
        <v>0</v>
      </c>
      <c r="P26268" s="119" t="s">
        <v>20254</v>
      </c>
    </row>
    <row r="26269" spans="1:16" x14ac:dyDescent="0.25">
      <c r="A26269">
        <v>94001</v>
      </c>
      <c r="B26269" s="119" t="s">
        <v>18427</v>
      </c>
      <c r="C26269">
        <v>0</v>
      </c>
      <c r="E26269">
        <v>43</v>
      </c>
      <c r="F26269">
        <v>550031</v>
      </c>
      <c r="G26269">
        <v>12</v>
      </c>
      <c r="H26269">
        <v>1110899</v>
      </c>
      <c r="I26269" s="119" t="s">
        <v>16</v>
      </c>
      <c r="J26269" s="119" t="s">
        <v>222</v>
      </c>
      <c r="K26269" s="1">
        <v>46255.758941458334</v>
      </c>
      <c r="L26269">
        <v>5</v>
      </c>
      <c r="M26269">
        <v>2</v>
      </c>
      <c r="N26269">
        <v>1</v>
      </c>
      <c r="O26269">
        <v>0</v>
      </c>
      <c r="P26269" s="119" t="s">
        <v>20254</v>
      </c>
    </row>
    <row r="26270" spans="1:16" x14ac:dyDescent="0.25">
      <c r="A26270">
        <v>94002</v>
      </c>
      <c r="B26270" s="119" t="s">
        <v>18428</v>
      </c>
      <c r="C26270">
        <v>0</v>
      </c>
      <c r="E26270">
        <v>31</v>
      </c>
      <c r="F26270">
        <v>147088</v>
      </c>
      <c r="G26270">
        <v>41</v>
      </c>
      <c r="H26270">
        <v>299585</v>
      </c>
      <c r="I26270" s="119" t="s">
        <v>16</v>
      </c>
      <c r="J26270" s="119" t="s">
        <v>222</v>
      </c>
      <c r="K26270" s="1">
        <v>46255.758941458334</v>
      </c>
      <c r="L26270">
        <v>6</v>
      </c>
      <c r="M26270">
        <v>2</v>
      </c>
      <c r="N26270">
        <v>1</v>
      </c>
      <c r="O26270">
        <v>1</v>
      </c>
      <c r="P26270" s="119" t="s">
        <v>20254</v>
      </c>
    </row>
    <row r="26271" spans="1:16" x14ac:dyDescent="0.25">
      <c r="A26271">
        <v>94004</v>
      </c>
      <c r="B26271" s="119" t="s">
        <v>18429</v>
      </c>
      <c r="C26271">
        <v>0</v>
      </c>
      <c r="E26271">
        <v>47</v>
      </c>
      <c r="F26271">
        <v>363409</v>
      </c>
      <c r="G26271">
        <v>35</v>
      </c>
      <c r="H26271">
        <v>599998</v>
      </c>
      <c r="I26271" s="119" t="s">
        <v>16</v>
      </c>
      <c r="J26271" s="119" t="s">
        <v>222</v>
      </c>
      <c r="K26271" s="1">
        <v>46255.758941458334</v>
      </c>
      <c r="L26271">
        <v>1</v>
      </c>
      <c r="M26271">
        <v>4</v>
      </c>
      <c r="N26271">
        <v>1</v>
      </c>
      <c r="O26271">
        <v>0</v>
      </c>
      <c r="P26271" s="119" t="s">
        <v>20254</v>
      </c>
    </row>
    <row r="26272" spans="1:16" x14ac:dyDescent="0.25">
      <c r="A26272">
        <v>94005</v>
      </c>
      <c r="B26272" s="119" t="s">
        <v>18430</v>
      </c>
      <c r="C26272">
        <v>0</v>
      </c>
      <c r="E26272">
        <v>72</v>
      </c>
      <c r="F26272">
        <v>1460001</v>
      </c>
      <c r="G26272">
        <v>12</v>
      </c>
      <c r="H26272">
        <v>2590707</v>
      </c>
      <c r="I26272" s="119" t="s">
        <v>16</v>
      </c>
      <c r="J26272" s="119" t="s">
        <v>222</v>
      </c>
      <c r="K26272" s="1">
        <v>46255.758941458334</v>
      </c>
      <c r="L26272">
        <v>6</v>
      </c>
      <c r="M26272">
        <v>4</v>
      </c>
      <c r="N26272">
        <v>4</v>
      </c>
      <c r="O26272">
        <v>2</v>
      </c>
      <c r="P26272" s="119" t="s">
        <v>20254</v>
      </c>
    </row>
    <row r="26273" spans="1:16" x14ac:dyDescent="0.25">
      <c r="A26273">
        <v>94008</v>
      </c>
      <c r="B26273" s="119" t="s">
        <v>18431</v>
      </c>
      <c r="C26273">
        <v>0</v>
      </c>
      <c r="E26273">
        <v>36</v>
      </c>
      <c r="F26273">
        <v>160000</v>
      </c>
      <c r="G26273">
        <v>53</v>
      </c>
      <c r="H26273">
        <v>233300</v>
      </c>
      <c r="I26273" s="119" t="s">
        <v>16</v>
      </c>
      <c r="J26273" s="119" t="s">
        <v>222</v>
      </c>
      <c r="K26273" s="1">
        <v>46255.758941458334</v>
      </c>
      <c r="L26273">
        <v>10</v>
      </c>
      <c r="M26273">
        <v>4</v>
      </c>
      <c r="N26273">
        <v>0</v>
      </c>
      <c r="O26273">
        <v>2</v>
      </c>
      <c r="P26273" s="119" t="s">
        <v>20254</v>
      </c>
    </row>
    <row r="26274" spans="1:16" x14ac:dyDescent="0.25">
      <c r="A26274">
        <v>94021</v>
      </c>
      <c r="B26274" s="119" t="s">
        <v>18432</v>
      </c>
      <c r="C26274">
        <v>0</v>
      </c>
      <c r="E26274">
        <v>58</v>
      </c>
      <c r="F26274">
        <v>705715</v>
      </c>
      <c r="G26274">
        <v>28</v>
      </c>
      <c r="H26274">
        <v>1049998</v>
      </c>
      <c r="I26274" s="119" t="s">
        <v>1807</v>
      </c>
      <c r="J26274" s="119" t="s">
        <v>24</v>
      </c>
      <c r="K26274" s="1">
        <v>46255.758941458334</v>
      </c>
      <c r="L26274">
        <v>1</v>
      </c>
      <c r="M26274">
        <v>4</v>
      </c>
      <c r="N26274">
        <v>0</v>
      </c>
      <c r="O26274">
        <v>2</v>
      </c>
      <c r="P26274" s="119" t="s">
        <v>20254</v>
      </c>
    </row>
    <row r="26275" spans="1:16" x14ac:dyDescent="0.25">
      <c r="A26275">
        <v>94023</v>
      </c>
      <c r="B26275" s="119" t="s">
        <v>18433</v>
      </c>
      <c r="C26275">
        <v>0</v>
      </c>
      <c r="E26275">
        <v>140</v>
      </c>
      <c r="F26275">
        <v>66836</v>
      </c>
      <c r="G26275">
        <v>244</v>
      </c>
      <c r="H26275">
        <v>79500</v>
      </c>
      <c r="I26275" s="119" t="s">
        <v>1909</v>
      </c>
      <c r="J26275" s="119" t="s">
        <v>24</v>
      </c>
      <c r="K26275" s="1">
        <v>46255.758941458334</v>
      </c>
      <c r="L26275">
        <v>1</v>
      </c>
      <c r="M26275">
        <v>1</v>
      </c>
      <c r="N26275">
        <v>0</v>
      </c>
      <c r="O26275">
        <v>0</v>
      </c>
      <c r="P26275" s="119" t="s">
        <v>20254</v>
      </c>
    </row>
    <row r="26276" spans="1:16" x14ac:dyDescent="0.25">
      <c r="A26276">
        <v>94026</v>
      </c>
      <c r="B26276" s="119" t="s">
        <v>18434</v>
      </c>
      <c r="C26276">
        <v>0</v>
      </c>
      <c r="E26276">
        <v>12329</v>
      </c>
      <c r="F26276">
        <v>501</v>
      </c>
      <c r="G26276">
        <v>25731</v>
      </c>
      <c r="H26276">
        <v>700</v>
      </c>
      <c r="I26276" s="119" t="s">
        <v>1807</v>
      </c>
      <c r="J26276" s="119" t="s">
        <v>22</v>
      </c>
      <c r="K26276" s="1">
        <v>46255.758941458334</v>
      </c>
      <c r="L26276">
        <v>247</v>
      </c>
      <c r="M26276">
        <v>437</v>
      </c>
      <c r="N26276">
        <v>42</v>
      </c>
      <c r="O26276">
        <v>215</v>
      </c>
      <c r="P26276" s="119" t="s">
        <v>20254</v>
      </c>
    </row>
    <row r="26277" spans="1:16" x14ac:dyDescent="0.25">
      <c r="A26277">
        <v>94030</v>
      </c>
      <c r="B26277" s="119" t="s">
        <v>18435</v>
      </c>
      <c r="C26277">
        <v>0</v>
      </c>
      <c r="E26277">
        <v>408</v>
      </c>
      <c r="F26277">
        <v>268</v>
      </c>
      <c r="G26277">
        <v>4271</v>
      </c>
      <c r="H26277">
        <v>388</v>
      </c>
      <c r="I26277" s="119" t="s">
        <v>16</v>
      </c>
      <c r="J26277" s="119" t="s">
        <v>22</v>
      </c>
      <c r="K26277" s="1">
        <v>46255.758941458334</v>
      </c>
      <c r="L26277">
        <v>5</v>
      </c>
      <c r="M26277">
        <v>88</v>
      </c>
      <c r="N26277">
        <v>1</v>
      </c>
      <c r="O26277">
        <v>22</v>
      </c>
      <c r="P26277" s="119" t="s">
        <v>20254</v>
      </c>
    </row>
    <row r="26278" spans="1:16" x14ac:dyDescent="0.25">
      <c r="A26278">
        <v>94033</v>
      </c>
      <c r="B26278" s="119" t="s">
        <v>18436</v>
      </c>
      <c r="C26278">
        <v>0</v>
      </c>
      <c r="E26278">
        <v>150</v>
      </c>
      <c r="F26278">
        <v>4155</v>
      </c>
      <c r="G26278">
        <v>630</v>
      </c>
      <c r="H26278">
        <v>4455</v>
      </c>
      <c r="I26278" s="119" t="s">
        <v>16</v>
      </c>
      <c r="J26278" s="119" t="s">
        <v>139</v>
      </c>
      <c r="K26278" s="1">
        <v>46255.758941458334</v>
      </c>
      <c r="L26278">
        <v>7</v>
      </c>
      <c r="M26278">
        <v>74</v>
      </c>
      <c r="N26278">
        <v>0</v>
      </c>
      <c r="O26278">
        <v>21</v>
      </c>
      <c r="P26278" s="119" t="s">
        <v>20254</v>
      </c>
    </row>
    <row r="26279" spans="1:16" x14ac:dyDescent="0.25">
      <c r="A26279">
        <v>94034</v>
      </c>
      <c r="B26279" s="119" t="s">
        <v>18437</v>
      </c>
      <c r="C26279">
        <v>0</v>
      </c>
      <c r="E26279">
        <v>321</v>
      </c>
      <c r="F26279">
        <v>26000</v>
      </c>
      <c r="G26279">
        <v>446</v>
      </c>
      <c r="H26279">
        <v>31400</v>
      </c>
      <c r="I26279" s="119" t="s">
        <v>16</v>
      </c>
      <c r="J26279" s="119" t="s">
        <v>222</v>
      </c>
      <c r="K26279" s="1">
        <v>46255.758941458334</v>
      </c>
      <c r="L26279">
        <v>6</v>
      </c>
      <c r="M26279">
        <v>33</v>
      </c>
      <c r="N26279">
        <v>1</v>
      </c>
      <c r="O26279">
        <v>8</v>
      </c>
      <c r="P26279" s="119" t="s">
        <v>20254</v>
      </c>
    </row>
    <row r="26280" spans="1:16" x14ac:dyDescent="0.25">
      <c r="A26280">
        <v>94045</v>
      </c>
      <c r="B26280" s="119" t="s">
        <v>18438</v>
      </c>
      <c r="C26280">
        <v>0</v>
      </c>
      <c r="E26280">
        <v>601</v>
      </c>
      <c r="F26280">
        <v>1574</v>
      </c>
      <c r="G26280">
        <v>2250</v>
      </c>
      <c r="H26280">
        <v>2757</v>
      </c>
      <c r="I26280" s="119" t="s">
        <v>1807</v>
      </c>
      <c r="J26280" s="119" t="s">
        <v>139</v>
      </c>
      <c r="K26280" s="1">
        <v>46255.758941458334</v>
      </c>
      <c r="L26280">
        <v>57</v>
      </c>
      <c r="M26280">
        <v>63</v>
      </c>
      <c r="N26280">
        <v>0</v>
      </c>
      <c r="O26280">
        <v>0</v>
      </c>
      <c r="P26280" s="119" t="s">
        <v>20254</v>
      </c>
    </row>
    <row r="26281" spans="1:16" x14ac:dyDescent="0.25">
      <c r="A26281">
        <v>94050</v>
      </c>
      <c r="B26281" s="119" t="s">
        <v>18439</v>
      </c>
      <c r="C26281">
        <v>0</v>
      </c>
      <c r="E26281">
        <v>91</v>
      </c>
      <c r="F26281">
        <v>70025</v>
      </c>
      <c r="G26281">
        <v>337</v>
      </c>
      <c r="H26281">
        <v>89099</v>
      </c>
      <c r="I26281" s="119" t="s">
        <v>16</v>
      </c>
      <c r="J26281" s="119" t="s">
        <v>24</v>
      </c>
      <c r="K26281" s="1">
        <v>46255.758941458334</v>
      </c>
      <c r="L26281">
        <v>5</v>
      </c>
      <c r="M26281">
        <v>37</v>
      </c>
      <c r="N26281">
        <v>1</v>
      </c>
      <c r="O26281">
        <v>8</v>
      </c>
      <c r="P26281" s="119" t="s">
        <v>20254</v>
      </c>
    </row>
    <row r="26282" spans="1:16" x14ac:dyDescent="0.25">
      <c r="A26282">
        <v>94086</v>
      </c>
      <c r="B26282" s="119" t="s">
        <v>18440</v>
      </c>
      <c r="C26282">
        <v>0</v>
      </c>
      <c r="E26282">
        <v>385</v>
      </c>
      <c r="F26282">
        <v>18509</v>
      </c>
      <c r="G26282">
        <v>285</v>
      </c>
      <c r="H26282">
        <v>28409</v>
      </c>
      <c r="I26282" s="119" t="s">
        <v>1807</v>
      </c>
      <c r="J26282" s="119" t="s">
        <v>222</v>
      </c>
      <c r="K26282" s="1">
        <v>46255.758941458334</v>
      </c>
      <c r="L26282">
        <v>3</v>
      </c>
      <c r="M26282">
        <v>1</v>
      </c>
      <c r="N26282">
        <v>2</v>
      </c>
      <c r="O26282">
        <v>0</v>
      </c>
      <c r="P26282" s="119" t="s">
        <v>20254</v>
      </c>
    </row>
    <row r="26283" spans="1:16" x14ac:dyDescent="0.25">
      <c r="A26283">
        <v>94110</v>
      </c>
      <c r="B26283" s="119" t="s">
        <v>18441</v>
      </c>
      <c r="C26283">
        <v>0</v>
      </c>
      <c r="E26283">
        <v>35</v>
      </c>
      <c r="F26283">
        <v>333834</v>
      </c>
      <c r="G26283">
        <v>68</v>
      </c>
      <c r="H26283">
        <v>583695</v>
      </c>
      <c r="I26283" s="119" t="s">
        <v>16</v>
      </c>
      <c r="J26283" s="119" t="s">
        <v>222</v>
      </c>
      <c r="K26283" s="1">
        <v>46255.758941458334</v>
      </c>
      <c r="L26283">
        <v>10</v>
      </c>
      <c r="M26283">
        <v>7</v>
      </c>
      <c r="N26283">
        <v>10</v>
      </c>
      <c r="O26283">
        <v>2</v>
      </c>
      <c r="P26283" s="119" t="s">
        <v>20254</v>
      </c>
    </row>
    <row r="26284" spans="1:16" x14ac:dyDescent="0.25">
      <c r="A26284">
        <v>94117</v>
      </c>
      <c r="B26284" s="119" t="s">
        <v>18442</v>
      </c>
      <c r="C26284">
        <v>0</v>
      </c>
      <c r="E26284">
        <v>33</v>
      </c>
      <c r="F26284">
        <v>769999</v>
      </c>
      <c r="G26284">
        <v>33</v>
      </c>
      <c r="H26284">
        <v>945069</v>
      </c>
      <c r="I26284" s="119" t="s">
        <v>16</v>
      </c>
      <c r="J26284" s="119" t="s">
        <v>222</v>
      </c>
      <c r="K26284" s="1">
        <v>46255.758941458334</v>
      </c>
      <c r="L26284">
        <v>6</v>
      </c>
      <c r="M26284">
        <v>6</v>
      </c>
      <c r="N26284">
        <v>1</v>
      </c>
      <c r="O26284">
        <v>2</v>
      </c>
      <c r="P26284" s="119" t="s">
        <v>20254</v>
      </c>
    </row>
    <row r="26285" spans="1:16" x14ac:dyDescent="0.25">
      <c r="A26285">
        <v>94119</v>
      </c>
      <c r="B26285" s="119" t="s">
        <v>18443</v>
      </c>
      <c r="C26285">
        <v>0</v>
      </c>
      <c r="E26285">
        <v>50</v>
      </c>
      <c r="F26285">
        <v>1510016</v>
      </c>
      <c r="G26285">
        <v>27</v>
      </c>
      <c r="H26285">
        <v>2090000</v>
      </c>
      <c r="I26285" s="119" t="s">
        <v>16</v>
      </c>
      <c r="J26285" s="119" t="s">
        <v>222</v>
      </c>
      <c r="K26285" s="1">
        <v>46255.758941458334</v>
      </c>
      <c r="L26285">
        <v>2</v>
      </c>
      <c r="M26285">
        <v>8</v>
      </c>
      <c r="N26285">
        <v>1</v>
      </c>
      <c r="O26285">
        <v>3</v>
      </c>
      <c r="P26285" s="119" t="s">
        <v>20254</v>
      </c>
    </row>
    <row r="26286" spans="1:16" x14ac:dyDescent="0.25">
      <c r="A26286">
        <v>94123</v>
      </c>
      <c r="B26286" s="119" t="s">
        <v>18444</v>
      </c>
      <c r="C26286">
        <v>0</v>
      </c>
      <c r="E26286">
        <v>340</v>
      </c>
      <c r="F26286">
        <v>3310010</v>
      </c>
      <c r="G26286">
        <v>40</v>
      </c>
      <c r="H26286">
        <v>4500010</v>
      </c>
      <c r="I26286" s="119" t="s">
        <v>16</v>
      </c>
      <c r="J26286" s="119" t="s">
        <v>222</v>
      </c>
      <c r="K26286" s="1">
        <v>46255.758941458334</v>
      </c>
      <c r="L26286">
        <v>7</v>
      </c>
      <c r="M26286">
        <v>2</v>
      </c>
      <c r="N26286">
        <v>1</v>
      </c>
      <c r="O26286">
        <v>1</v>
      </c>
      <c r="P26286" s="119" t="s">
        <v>20254</v>
      </c>
    </row>
    <row r="26287" spans="1:16" x14ac:dyDescent="0.25">
      <c r="A26287">
        <v>94128</v>
      </c>
      <c r="B26287" s="119" t="s">
        <v>18445</v>
      </c>
      <c r="C26287">
        <v>0</v>
      </c>
      <c r="E26287">
        <v>43</v>
      </c>
      <c r="F26287">
        <v>402424</v>
      </c>
      <c r="G26287">
        <v>45</v>
      </c>
      <c r="H26287">
        <v>758541</v>
      </c>
      <c r="I26287" s="119" t="s">
        <v>16</v>
      </c>
      <c r="J26287" s="119" t="s">
        <v>222</v>
      </c>
      <c r="K26287" s="1">
        <v>46255.758941458334</v>
      </c>
      <c r="L26287">
        <v>8</v>
      </c>
      <c r="M26287">
        <v>5</v>
      </c>
      <c r="N26287">
        <v>4</v>
      </c>
      <c r="O26287">
        <v>2</v>
      </c>
      <c r="P26287" s="119" t="s">
        <v>20254</v>
      </c>
    </row>
    <row r="26288" spans="1:16" x14ac:dyDescent="0.25">
      <c r="A26288">
        <v>94130</v>
      </c>
      <c r="B26288" s="119" t="s">
        <v>18446</v>
      </c>
      <c r="C26288">
        <v>0</v>
      </c>
      <c r="E26288">
        <v>49</v>
      </c>
      <c r="F26288">
        <v>1500008</v>
      </c>
      <c r="G26288">
        <v>41</v>
      </c>
      <c r="H26288">
        <v>2529088</v>
      </c>
      <c r="I26288" s="119" t="s">
        <v>16</v>
      </c>
      <c r="J26288" s="119" t="s">
        <v>222</v>
      </c>
      <c r="K26288" s="1">
        <v>46255.758941458334</v>
      </c>
      <c r="L26288">
        <v>8</v>
      </c>
      <c r="M26288">
        <v>5</v>
      </c>
      <c r="N26288">
        <v>1</v>
      </c>
      <c r="O26288">
        <v>1</v>
      </c>
      <c r="P26288" s="119" t="s">
        <v>20254</v>
      </c>
    </row>
    <row r="26289" spans="1:16" x14ac:dyDescent="0.25">
      <c r="A26289">
        <v>94133</v>
      </c>
      <c r="B26289" s="119" t="s">
        <v>18447</v>
      </c>
      <c r="C26289">
        <v>0</v>
      </c>
      <c r="E26289">
        <v>75</v>
      </c>
      <c r="F26289">
        <v>1610002</v>
      </c>
      <c r="G26289">
        <v>55</v>
      </c>
      <c r="H26289">
        <v>2440000</v>
      </c>
      <c r="I26289" s="119" t="s">
        <v>16</v>
      </c>
      <c r="J26289" s="119" t="s">
        <v>222</v>
      </c>
      <c r="K26289" s="1">
        <v>46255.758941458334</v>
      </c>
      <c r="L26289">
        <v>3</v>
      </c>
      <c r="M26289">
        <v>5</v>
      </c>
      <c r="N26289">
        <v>1</v>
      </c>
      <c r="O26289">
        <v>0</v>
      </c>
      <c r="P26289" s="119" t="s">
        <v>20254</v>
      </c>
    </row>
    <row r="26290" spans="1:16" x14ac:dyDescent="0.25">
      <c r="A26290">
        <v>94134</v>
      </c>
      <c r="B26290" s="119" t="s">
        <v>18448</v>
      </c>
      <c r="C26290">
        <v>0</v>
      </c>
      <c r="E26290">
        <v>22</v>
      </c>
      <c r="F26290">
        <v>200126</v>
      </c>
      <c r="G26290">
        <v>74</v>
      </c>
      <c r="H26290">
        <v>399991</v>
      </c>
      <c r="I26290" s="119" t="s">
        <v>16</v>
      </c>
      <c r="J26290" s="119" t="s">
        <v>222</v>
      </c>
      <c r="K26290" s="1">
        <v>46255.758941458334</v>
      </c>
      <c r="L26290">
        <v>17</v>
      </c>
      <c r="M26290">
        <v>6</v>
      </c>
      <c r="N26290">
        <v>3</v>
      </c>
      <c r="O26290">
        <v>0</v>
      </c>
      <c r="P26290" s="119" t="s">
        <v>20254</v>
      </c>
    </row>
    <row r="26291" spans="1:16" x14ac:dyDescent="0.25">
      <c r="A26291">
        <v>94136</v>
      </c>
      <c r="B26291" s="119" t="s">
        <v>18449</v>
      </c>
      <c r="C26291">
        <v>0</v>
      </c>
      <c r="E26291">
        <v>52</v>
      </c>
      <c r="F26291">
        <v>1250016</v>
      </c>
      <c r="G26291">
        <v>18</v>
      </c>
      <c r="H26291">
        <v>2279991</v>
      </c>
      <c r="I26291" s="119" t="s">
        <v>16</v>
      </c>
      <c r="J26291" s="119" t="s">
        <v>222</v>
      </c>
      <c r="K26291" s="1">
        <v>46255.758941458334</v>
      </c>
      <c r="L26291">
        <v>3</v>
      </c>
      <c r="M26291">
        <v>2</v>
      </c>
      <c r="N26291">
        <v>1</v>
      </c>
      <c r="O26291">
        <v>0</v>
      </c>
      <c r="P26291" s="119" t="s">
        <v>20254</v>
      </c>
    </row>
    <row r="26292" spans="1:16" x14ac:dyDescent="0.25">
      <c r="A26292">
        <v>94138</v>
      </c>
      <c r="B26292" s="119" t="s">
        <v>18450</v>
      </c>
      <c r="C26292">
        <v>0</v>
      </c>
      <c r="E26292">
        <v>52</v>
      </c>
      <c r="F26292">
        <v>851010</v>
      </c>
      <c r="G26292">
        <v>16</v>
      </c>
      <c r="H26292">
        <v>1200008</v>
      </c>
      <c r="I26292" s="119" t="s">
        <v>16</v>
      </c>
      <c r="J26292" s="119" t="s">
        <v>222</v>
      </c>
      <c r="K26292" s="1">
        <v>46255.758941458334</v>
      </c>
      <c r="L26292">
        <v>7</v>
      </c>
      <c r="M26292">
        <v>3</v>
      </c>
      <c r="N26292">
        <v>2</v>
      </c>
      <c r="O26292">
        <v>0</v>
      </c>
      <c r="P26292" s="119" t="s">
        <v>20254</v>
      </c>
    </row>
    <row r="26293" spans="1:16" x14ac:dyDescent="0.25">
      <c r="A26293">
        <v>94142</v>
      </c>
      <c r="B26293" s="119" t="s">
        <v>18451</v>
      </c>
      <c r="C26293">
        <v>0</v>
      </c>
      <c r="E26293">
        <v>72</v>
      </c>
      <c r="F26293">
        <v>3011280</v>
      </c>
      <c r="G26293">
        <v>58</v>
      </c>
      <c r="H26293">
        <v>4433978</v>
      </c>
      <c r="I26293" s="119" t="s">
        <v>16</v>
      </c>
      <c r="J26293" s="119" t="s">
        <v>222</v>
      </c>
      <c r="K26293" s="1">
        <v>46255.758941458334</v>
      </c>
      <c r="L26293">
        <v>6</v>
      </c>
      <c r="M26293">
        <v>3</v>
      </c>
      <c r="N26293">
        <v>1</v>
      </c>
      <c r="O26293">
        <v>1</v>
      </c>
      <c r="P26293" s="119" t="s">
        <v>20254</v>
      </c>
    </row>
    <row r="26294" spans="1:16" x14ac:dyDescent="0.25">
      <c r="A26294">
        <v>94143</v>
      </c>
      <c r="B26294" s="119" t="s">
        <v>18452</v>
      </c>
      <c r="C26294">
        <v>0</v>
      </c>
      <c r="E26294">
        <v>37</v>
      </c>
      <c r="F26294">
        <v>606980</v>
      </c>
      <c r="G26294">
        <v>32</v>
      </c>
      <c r="H26294">
        <v>1111110</v>
      </c>
      <c r="I26294" s="119" t="s">
        <v>16</v>
      </c>
      <c r="J26294" s="119" t="s">
        <v>222</v>
      </c>
      <c r="K26294" s="1">
        <v>46255.758941458334</v>
      </c>
      <c r="L26294">
        <v>2</v>
      </c>
      <c r="M26294">
        <v>5</v>
      </c>
      <c r="N26294">
        <v>1</v>
      </c>
      <c r="O26294">
        <v>3</v>
      </c>
      <c r="P26294" s="119" t="s">
        <v>20254</v>
      </c>
    </row>
    <row r="26295" spans="1:16" x14ac:dyDescent="0.25">
      <c r="A26295">
        <v>94147</v>
      </c>
      <c r="B26295" s="119" t="s">
        <v>18453</v>
      </c>
      <c r="C26295">
        <v>0</v>
      </c>
      <c r="E26295">
        <v>48</v>
      </c>
      <c r="F26295">
        <v>800292</v>
      </c>
      <c r="G26295">
        <v>36</v>
      </c>
      <c r="H26295">
        <v>1589998</v>
      </c>
      <c r="I26295" s="119" t="s">
        <v>16</v>
      </c>
      <c r="J26295" s="119" t="s">
        <v>222</v>
      </c>
      <c r="K26295" s="1">
        <v>46255.758941458334</v>
      </c>
      <c r="L26295">
        <v>9</v>
      </c>
      <c r="M26295">
        <v>5</v>
      </c>
      <c r="N26295">
        <v>2</v>
      </c>
      <c r="O26295">
        <v>0</v>
      </c>
      <c r="P26295" s="119" t="s">
        <v>20254</v>
      </c>
    </row>
    <row r="26296" spans="1:16" x14ac:dyDescent="0.25">
      <c r="A26296">
        <v>94148</v>
      </c>
      <c r="B26296" s="119" t="s">
        <v>18454</v>
      </c>
      <c r="C26296">
        <v>0</v>
      </c>
      <c r="E26296">
        <v>147</v>
      </c>
      <c r="F26296">
        <v>1357675</v>
      </c>
      <c r="G26296">
        <v>23</v>
      </c>
      <c r="H26296">
        <v>1917676</v>
      </c>
      <c r="I26296" s="119" t="s">
        <v>16</v>
      </c>
      <c r="J26296" s="119" t="s">
        <v>222</v>
      </c>
      <c r="K26296" s="1">
        <v>46255.758941458334</v>
      </c>
      <c r="L26296">
        <v>2</v>
      </c>
      <c r="M26296">
        <v>3</v>
      </c>
      <c r="N26296">
        <v>0</v>
      </c>
      <c r="O26296">
        <v>1</v>
      </c>
      <c r="P26296" s="119" t="s">
        <v>20254</v>
      </c>
    </row>
    <row r="26297" spans="1:16" x14ac:dyDescent="0.25">
      <c r="A26297">
        <v>94149</v>
      </c>
      <c r="B26297" s="119" t="s">
        <v>18455</v>
      </c>
      <c r="C26297">
        <v>0</v>
      </c>
      <c r="E26297">
        <v>317</v>
      </c>
      <c r="F26297">
        <v>800313</v>
      </c>
      <c r="G26297">
        <v>37</v>
      </c>
      <c r="H26297">
        <v>1499898</v>
      </c>
      <c r="I26297" s="119" t="s">
        <v>16</v>
      </c>
      <c r="J26297" s="119" t="s">
        <v>222</v>
      </c>
      <c r="K26297" s="1">
        <v>46255.758941458334</v>
      </c>
      <c r="L26297">
        <v>2</v>
      </c>
      <c r="M26297">
        <v>2</v>
      </c>
      <c r="N26297">
        <v>0</v>
      </c>
      <c r="O26297">
        <v>0</v>
      </c>
      <c r="P26297" s="119" t="s">
        <v>20254</v>
      </c>
    </row>
    <row r="26298" spans="1:16" x14ac:dyDescent="0.25">
      <c r="A26298">
        <v>94152</v>
      </c>
      <c r="B26298" s="119" t="s">
        <v>18456</v>
      </c>
      <c r="C26298">
        <v>0</v>
      </c>
      <c r="E26298">
        <v>64</v>
      </c>
      <c r="F26298">
        <v>1550012</v>
      </c>
      <c r="G26298">
        <v>31</v>
      </c>
      <c r="H26298">
        <v>2399378</v>
      </c>
      <c r="I26298" s="119" t="s">
        <v>16</v>
      </c>
      <c r="J26298" s="119" t="s">
        <v>222</v>
      </c>
      <c r="K26298" s="1">
        <v>46255.758941458334</v>
      </c>
      <c r="L26298">
        <v>7</v>
      </c>
      <c r="M26298">
        <v>8</v>
      </c>
      <c r="N26298">
        <v>0</v>
      </c>
      <c r="O26298">
        <v>1</v>
      </c>
      <c r="P26298" s="119" t="s">
        <v>20254</v>
      </c>
    </row>
    <row r="26299" spans="1:16" x14ac:dyDescent="0.25">
      <c r="A26299">
        <v>94170</v>
      </c>
      <c r="B26299" s="119" t="s">
        <v>18457</v>
      </c>
      <c r="C26299">
        <v>80</v>
      </c>
      <c r="E26299">
        <v>47</v>
      </c>
      <c r="F26299">
        <v>90111</v>
      </c>
      <c r="G26299">
        <v>146</v>
      </c>
      <c r="H26299">
        <v>129096</v>
      </c>
      <c r="I26299" s="119" t="s">
        <v>4726</v>
      </c>
      <c r="J26299" s="119" t="s">
        <v>24</v>
      </c>
      <c r="K26299" s="1">
        <v>46255.758941458334</v>
      </c>
      <c r="L26299">
        <v>24</v>
      </c>
      <c r="M26299">
        <v>35</v>
      </c>
      <c r="N26299">
        <v>2</v>
      </c>
      <c r="O26299">
        <v>6</v>
      </c>
      <c r="P26299" s="119" t="s">
        <v>20254</v>
      </c>
    </row>
    <row r="26300" spans="1:16" x14ac:dyDescent="0.25">
      <c r="A26300">
        <v>94189</v>
      </c>
      <c r="B26300" s="119" t="s">
        <v>18458</v>
      </c>
      <c r="C26300">
        <v>80</v>
      </c>
      <c r="E26300">
        <v>44</v>
      </c>
      <c r="F26300">
        <v>110312</v>
      </c>
      <c r="G26300">
        <v>57</v>
      </c>
      <c r="H26300">
        <v>169887</v>
      </c>
      <c r="I26300" s="119" t="s">
        <v>4726</v>
      </c>
      <c r="J26300" s="119" t="s">
        <v>24</v>
      </c>
      <c r="K26300" s="1">
        <v>46255.758941458334</v>
      </c>
      <c r="L26300">
        <v>1</v>
      </c>
      <c r="M26300">
        <v>7</v>
      </c>
      <c r="N26300">
        <v>0</v>
      </c>
      <c r="O26300">
        <v>1</v>
      </c>
      <c r="P26300" s="119" t="s">
        <v>20254</v>
      </c>
    </row>
    <row r="26301" spans="1:16" x14ac:dyDescent="0.25">
      <c r="A26301">
        <v>94199</v>
      </c>
      <c r="B26301" s="119" t="s">
        <v>18459</v>
      </c>
      <c r="C26301">
        <v>80</v>
      </c>
      <c r="E26301">
        <v>42</v>
      </c>
      <c r="F26301">
        <v>110000</v>
      </c>
      <c r="G26301">
        <v>36</v>
      </c>
      <c r="H26301">
        <v>168760</v>
      </c>
      <c r="I26301" s="119" t="s">
        <v>4726</v>
      </c>
      <c r="J26301" s="119" t="s">
        <v>24</v>
      </c>
      <c r="K26301" s="1">
        <v>46255.758941458334</v>
      </c>
      <c r="L26301">
        <v>4</v>
      </c>
      <c r="M26301">
        <v>7</v>
      </c>
      <c r="N26301">
        <v>0</v>
      </c>
      <c r="O26301">
        <v>2</v>
      </c>
      <c r="P26301" s="119" t="s">
        <v>20254</v>
      </c>
    </row>
    <row r="26302" spans="1:16" x14ac:dyDescent="0.25">
      <c r="A26302">
        <v>94203</v>
      </c>
      <c r="B26302" s="119" t="s">
        <v>18460</v>
      </c>
      <c r="C26302">
        <v>80</v>
      </c>
      <c r="E26302">
        <v>30</v>
      </c>
      <c r="F26302">
        <v>110320</v>
      </c>
      <c r="G26302">
        <v>53</v>
      </c>
      <c r="H26302">
        <v>139997</v>
      </c>
      <c r="I26302" s="119" t="s">
        <v>4726</v>
      </c>
      <c r="J26302" s="119" t="s">
        <v>24</v>
      </c>
      <c r="K26302" s="1">
        <v>46255.758941458334</v>
      </c>
      <c r="L26302">
        <v>2</v>
      </c>
      <c r="M26302">
        <v>3</v>
      </c>
      <c r="N26302">
        <v>0</v>
      </c>
      <c r="O26302">
        <v>1</v>
      </c>
      <c r="P26302" s="119" t="s">
        <v>20254</v>
      </c>
    </row>
    <row r="26303" spans="1:16" x14ac:dyDescent="0.25">
      <c r="A26303">
        <v>94216</v>
      </c>
      <c r="B26303" s="119" t="s">
        <v>18461</v>
      </c>
      <c r="C26303">
        <v>80</v>
      </c>
      <c r="E26303">
        <v>35</v>
      </c>
      <c r="F26303">
        <v>86025</v>
      </c>
      <c r="G26303">
        <v>35</v>
      </c>
      <c r="H26303">
        <v>188738</v>
      </c>
      <c r="I26303" s="119" t="s">
        <v>4726</v>
      </c>
      <c r="J26303" s="119" t="s">
        <v>24</v>
      </c>
      <c r="K26303" s="1">
        <v>46255.758941458334</v>
      </c>
      <c r="L26303">
        <v>5</v>
      </c>
      <c r="M26303">
        <v>3</v>
      </c>
      <c r="N26303">
        <v>0</v>
      </c>
      <c r="O26303">
        <v>1</v>
      </c>
      <c r="P26303" s="119" t="s">
        <v>20254</v>
      </c>
    </row>
    <row r="26304" spans="1:16" x14ac:dyDescent="0.25">
      <c r="A26304">
        <v>94219</v>
      </c>
      <c r="B26304" s="119" t="s">
        <v>18462</v>
      </c>
      <c r="C26304">
        <v>80</v>
      </c>
      <c r="E26304">
        <v>40</v>
      </c>
      <c r="F26304">
        <v>105315</v>
      </c>
      <c r="G26304">
        <v>41</v>
      </c>
      <c r="H26304">
        <v>139999</v>
      </c>
      <c r="I26304" s="119" t="s">
        <v>4726</v>
      </c>
      <c r="J26304" s="119" t="s">
        <v>24</v>
      </c>
      <c r="K26304" s="1">
        <v>46255.758941458334</v>
      </c>
      <c r="L26304">
        <v>6</v>
      </c>
      <c r="M26304">
        <v>7</v>
      </c>
      <c r="N26304">
        <v>2</v>
      </c>
      <c r="O26304">
        <v>1</v>
      </c>
      <c r="P26304" s="119" t="s">
        <v>20254</v>
      </c>
    </row>
    <row r="26305" spans="1:16" x14ac:dyDescent="0.25">
      <c r="A26305">
        <v>94225</v>
      </c>
      <c r="B26305" s="119" t="s">
        <v>18463</v>
      </c>
      <c r="C26305">
        <v>80</v>
      </c>
      <c r="E26305">
        <v>42</v>
      </c>
      <c r="F26305">
        <v>99311</v>
      </c>
      <c r="G26305">
        <v>138</v>
      </c>
      <c r="H26305">
        <v>129310</v>
      </c>
      <c r="I26305" s="119" t="s">
        <v>4726</v>
      </c>
      <c r="J26305" s="119" t="s">
        <v>24</v>
      </c>
      <c r="K26305" s="1">
        <v>46255.758941458334</v>
      </c>
      <c r="L26305">
        <v>25</v>
      </c>
      <c r="M26305">
        <v>31</v>
      </c>
      <c r="N26305">
        <v>7</v>
      </c>
      <c r="O26305">
        <v>7</v>
      </c>
      <c r="P26305" s="119" t="s">
        <v>20254</v>
      </c>
    </row>
    <row r="26306" spans="1:16" x14ac:dyDescent="0.25">
      <c r="A26306">
        <v>94234</v>
      </c>
      <c r="B26306" s="119" t="s">
        <v>18464</v>
      </c>
      <c r="C26306">
        <v>80</v>
      </c>
      <c r="E26306">
        <v>43</v>
      </c>
      <c r="F26306">
        <v>70329</v>
      </c>
      <c r="G26306">
        <v>133</v>
      </c>
      <c r="H26306">
        <v>144995</v>
      </c>
      <c r="I26306" s="119" t="s">
        <v>4726</v>
      </c>
      <c r="J26306" s="119" t="s">
        <v>24</v>
      </c>
      <c r="K26306" s="1">
        <v>46255.758941458334</v>
      </c>
      <c r="L26306">
        <v>24</v>
      </c>
      <c r="M26306">
        <v>32</v>
      </c>
      <c r="N26306">
        <v>3</v>
      </c>
      <c r="O26306">
        <v>5</v>
      </c>
      <c r="P26306" s="119" t="s">
        <v>20254</v>
      </c>
    </row>
    <row r="26307" spans="1:16" x14ac:dyDescent="0.25">
      <c r="A26307">
        <v>94237</v>
      </c>
      <c r="B26307" s="119" t="s">
        <v>18465</v>
      </c>
      <c r="C26307">
        <v>80</v>
      </c>
      <c r="E26307">
        <v>26</v>
      </c>
      <c r="F26307">
        <v>90154</v>
      </c>
      <c r="G26307">
        <v>165</v>
      </c>
      <c r="H26307">
        <v>118393</v>
      </c>
      <c r="I26307" s="119" t="s">
        <v>4726</v>
      </c>
      <c r="J26307" s="119" t="s">
        <v>24</v>
      </c>
      <c r="K26307" s="1">
        <v>46255.758941458334</v>
      </c>
      <c r="L26307">
        <v>26</v>
      </c>
      <c r="M26307">
        <v>35</v>
      </c>
      <c r="N26307">
        <v>6</v>
      </c>
      <c r="O26307">
        <v>8</v>
      </c>
      <c r="P26307" s="119" t="s">
        <v>20254</v>
      </c>
    </row>
    <row r="26308" spans="1:16" x14ac:dyDescent="0.25">
      <c r="A26308">
        <v>94241</v>
      </c>
      <c r="B26308" s="119" t="s">
        <v>18466</v>
      </c>
      <c r="C26308">
        <v>80</v>
      </c>
      <c r="E26308">
        <v>49</v>
      </c>
      <c r="F26308">
        <v>121003</v>
      </c>
      <c r="G26308">
        <v>34</v>
      </c>
      <c r="H26308">
        <v>179576</v>
      </c>
      <c r="I26308" s="119" t="s">
        <v>4726</v>
      </c>
      <c r="J26308" s="119" t="s">
        <v>24</v>
      </c>
      <c r="K26308" s="1">
        <v>46255.758941458334</v>
      </c>
      <c r="L26308">
        <v>5</v>
      </c>
      <c r="M26308">
        <v>12</v>
      </c>
      <c r="N26308">
        <v>1</v>
      </c>
      <c r="O26308">
        <v>1</v>
      </c>
      <c r="P26308" s="119" t="s">
        <v>20254</v>
      </c>
    </row>
    <row r="26309" spans="1:16" x14ac:dyDescent="0.25">
      <c r="A26309">
        <v>94242</v>
      </c>
      <c r="B26309" s="119" t="s">
        <v>18467</v>
      </c>
      <c r="C26309">
        <v>80</v>
      </c>
      <c r="E26309">
        <v>25</v>
      </c>
      <c r="F26309">
        <v>85606</v>
      </c>
      <c r="G26309">
        <v>197</v>
      </c>
      <c r="H26309">
        <v>105606</v>
      </c>
      <c r="I26309" s="119" t="s">
        <v>4726</v>
      </c>
      <c r="J26309" s="119" t="s">
        <v>24</v>
      </c>
      <c r="K26309" s="1">
        <v>46255.758941458334</v>
      </c>
      <c r="L26309">
        <v>19</v>
      </c>
      <c r="M26309">
        <v>31</v>
      </c>
      <c r="N26309">
        <v>5</v>
      </c>
      <c r="O26309">
        <v>7</v>
      </c>
      <c r="P26309" s="119" t="s">
        <v>20254</v>
      </c>
    </row>
    <row r="26310" spans="1:16" x14ac:dyDescent="0.25">
      <c r="A26310">
        <v>94253</v>
      </c>
      <c r="B26310" s="119" t="s">
        <v>18468</v>
      </c>
      <c r="C26310">
        <v>80</v>
      </c>
      <c r="E26310">
        <v>87</v>
      </c>
      <c r="F26310">
        <v>116006</v>
      </c>
      <c r="G26310">
        <v>52</v>
      </c>
      <c r="H26310">
        <v>139997</v>
      </c>
      <c r="I26310" s="119" t="s">
        <v>4726</v>
      </c>
      <c r="J26310" s="119" t="s">
        <v>24</v>
      </c>
      <c r="K26310" s="1">
        <v>46255.758941458334</v>
      </c>
      <c r="L26310">
        <v>2</v>
      </c>
      <c r="M26310">
        <v>6</v>
      </c>
      <c r="N26310">
        <v>0</v>
      </c>
      <c r="O26310">
        <v>2</v>
      </c>
      <c r="P26310" s="119" t="s">
        <v>20254</v>
      </c>
    </row>
    <row r="26311" spans="1:16" x14ac:dyDescent="0.25">
      <c r="A26311">
        <v>94255</v>
      </c>
      <c r="B26311" s="119" t="s">
        <v>18469</v>
      </c>
      <c r="C26311">
        <v>80</v>
      </c>
      <c r="E26311">
        <v>48</v>
      </c>
      <c r="F26311">
        <v>74035</v>
      </c>
      <c r="G26311">
        <v>136</v>
      </c>
      <c r="H26311">
        <v>131619</v>
      </c>
      <c r="I26311" s="119" t="s">
        <v>4726</v>
      </c>
      <c r="J26311" s="119" t="s">
        <v>24</v>
      </c>
      <c r="K26311" s="1">
        <v>46255.758941458334</v>
      </c>
      <c r="L26311">
        <v>22</v>
      </c>
      <c r="M26311">
        <v>32</v>
      </c>
      <c r="N26311">
        <v>3</v>
      </c>
      <c r="O26311">
        <v>5</v>
      </c>
      <c r="P26311" s="119" t="s">
        <v>20254</v>
      </c>
    </row>
    <row r="26312" spans="1:16" x14ac:dyDescent="0.25">
      <c r="A26312">
        <v>94258</v>
      </c>
      <c r="B26312" s="119" t="s">
        <v>18470</v>
      </c>
      <c r="C26312">
        <v>80</v>
      </c>
      <c r="E26312">
        <v>54</v>
      </c>
      <c r="F26312">
        <v>110529</v>
      </c>
      <c r="G26312">
        <v>46</v>
      </c>
      <c r="H26312">
        <v>172969</v>
      </c>
      <c r="I26312" s="119" t="s">
        <v>4726</v>
      </c>
      <c r="J26312" s="119" t="s">
        <v>24</v>
      </c>
      <c r="K26312" s="1">
        <v>46255.758941458334</v>
      </c>
      <c r="L26312">
        <v>1</v>
      </c>
      <c r="M26312">
        <v>7</v>
      </c>
      <c r="N26312">
        <v>0</v>
      </c>
      <c r="O26312">
        <v>1</v>
      </c>
      <c r="P26312" s="119" t="s">
        <v>20254</v>
      </c>
    </row>
    <row r="26313" spans="1:16" x14ac:dyDescent="0.25">
      <c r="A26313">
        <v>94261</v>
      </c>
      <c r="B26313" s="119" t="s">
        <v>18471</v>
      </c>
      <c r="C26313">
        <v>80</v>
      </c>
      <c r="E26313">
        <v>91</v>
      </c>
      <c r="F26313">
        <v>116001</v>
      </c>
      <c r="G26313">
        <v>64</v>
      </c>
      <c r="H26313">
        <v>169999</v>
      </c>
      <c r="I26313" s="119" t="s">
        <v>4726</v>
      </c>
      <c r="J26313" s="119" t="s">
        <v>24</v>
      </c>
      <c r="K26313" s="1">
        <v>46255.758941458334</v>
      </c>
      <c r="L26313">
        <v>3</v>
      </c>
      <c r="M26313">
        <v>5</v>
      </c>
      <c r="N26313">
        <v>1</v>
      </c>
      <c r="O26313">
        <v>3</v>
      </c>
      <c r="P26313" s="119" t="s">
        <v>20254</v>
      </c>
    </row>
    <row r="26314" spans="1:16" x14ac:dyDescent="0.25">
      <c r="A26314">
        <v>94262</v>
      </c>
      <c r="B26314" s="119" t="s">
        <v>18472</v>
      </c>
      <c r="C26314">
        <v>80</v>
      </c>
      <c r="E26314">
        <v>19</v>
      </c>
      <c r="F26314">
        <v>80322</v>
      </c>
      <c r="G26314">
        <v>75</v>
      </c>
      <c r="H26314">
        <v>148021</v>
      </c>
      <c r="I26314" s="119" t="s">
        <v>4726</v>
      </c>
      <c r="J26314" s="119" t="s">
        <v>24</v>
      </c>
      <c r="K26314" s="1">
        <v>46255.758941458334</v>
      </c>
      <c r="L26314">
        <v>0</v>
      </c>
      <c r="M26314">
        <v>5</v>
      </c>
      <c r="N26314">
        <v>0</v>
      </c>
      <c r="O26314">
        <v>1</v>
      </c>
      <c r="P26314" s="119" t="s">
        <v>20254</v>
      </c>
    </row>
    <row r="26315" spans="1:16" x14ac:dyDescent="0.25">
      <c r="A26315">
        <v>94266</v>
      </c>
      <c r="B26315" s="119" t="s">
        <v>18473</v>
      </c>
      <c r="C26315">
        <v>80</v>
      </c>
      <c r="E26315">
        <v>43</v>
      </c>
      <c r="F26315">
        <v>76820</v>
      </c>
      <c r="G26315">
        <v>160</v>
      </c>
      <c r="H26315">
        <v>134989</v>
      </c>
      <c r="I26315" s="119" t="s">
        <v>4726</v>
      </c>
      <c r="J26315" s="119" t="s">
        <v>24</v>
      </c>
      <c r="K26315" s="1">
        <v>46255.758941458334</v>
      </c>
      <c r="L26315">
        <v>35</v>
      </c>
      <c r="M26315">
        <v>25</v>
      </c>
      <c r="N26315">
        <v>6</v>
      </c>
      <c r="O26315">
        <v>6</v>
      </c>
      <c r="P26315" s="119" t="s">
        <v>20254</v>
      </c>
    </row>
    <row r="26316" spans="1:16" x14ac:dyDescent="0.25">
      <c r="A26316">
        <v>94268</v>
      </c>
      <c r="B26316" s="119" t="s">
        <v>18474</v>
      </c>
      <c r="C26316">
        <v>80</v>
      </c>
      <c r="E26316">
        <v>53</v>
      </c>
      <c r="F26316">
        <v>110212</v>
      </c>
      <c r="G26316">
        <v>40</v>
      </c>
      <c r="H26316">
        <v>149992</v>
      </c>
      <c r="I26316" s="119" t="s">
        <v>4726</v>
      </c>
      <c r="J26316" s="119" t="s">
        <v>24</v>
      </c>
      <c r="K26316" s="1">
        <v>46255.758941458334</v>
      </c>
      <c r="L26316">
        <v>1</v>
      </c>
      <c r="M26316">
        <v>4</v>
      </c>
      <c r="N26316">
        <v>0</v>
      </c>
      <c r="O26316">
        <v>1</v>
      </c>
      <c r="P26316" s="119" t="s">
        <v>20254</v>
      </c>
    </row>
    <row r="26317" spans="1:16" x14ac:dyDescent="0.25">
      <c r="A26317">
        <v>94270</v>
      </c>
      <c r="B26317" s="119" t="s">
        <v>18475</v>
      </c>
      <c r="C26317">
        <v>0</v>
      </c>
      <c r="E26317">
        <v>5639</v>
      </c>
      <c r="F26317">
        <v>20773</v>
      </c>
      <c r="G26317">
        <v>1034</v>
      </c>
      <c r="H26317">
        <v>27675</v>
      </c>
      <c r="I26317" s="119" t="s">
        <v>3582</v>
      </c>
      <c r="J26317" s="119" t="s">
        <v>24</v>
      </c>
      <c r="K26317" s="1">
        <v>46255.758941458334</v>
      </c>
      <c r="L26317">
        <v>976</v>
      </c>
      <c r="M26317">
        <v>185</v>
      </c>
      <c r="N26317">
        <v>215</v>
      </c>
      <c r="O26317">
        <v>25</v>
      </c>
      <c r="P26317" s="119" t="s">
        <v>20254</v>
      </c>
    </row>
    <row r="26318" spans="1:16" x14ac:dyDescent="0.25">
      <c r="A26318">
        <v>94271</v>
      </c>
      <c r="B26318" s="119" t="s">
        <v>18476</v>
      </c>
      <c r="C26318">
        <v>80</v>
      </c>
      <c r="E26318">
        <v>10</v>
      </c>
      <c r="F26318">
        <v>85004</v>
      </c>
      <c r="G26318">
        <v>47</v>
      </c>
      <c r="H26318">
        <v>120807</v>
      </c>
      <c r="I26318" s="119" t="s">
        <v>4726</v>
      </c>
      <c r="J26318" s="119" t="s">
        <v>24</v>
      </c>
      <c r="K26318" s="1">
        <v>46255.758941458334</v>
      </c>
      <c r="L26318">
        <v>2</v>
      </c>
      <c r="M26318">
        <v>7</v>
      </c>
      <c r="N26318">
        <v>0</v>
      </c>
      <c r="O26318">
        <v>1</v>
      </c>
      <c r="P26318" s="119" t="s">
        <v>20254</v>
      </c>
    </row>
    <row r="26319" spans="1:16" x14ac:dyDescent="0.25">
      <c r="A26319">
        <v>94274</v>
      </c>
      <c r="B26319" s="119" t="s">
        <v>18477</v>
      </c>
      <c r="C26319">
        <v>80</v>
      </c>
      <c r="E26319">
        <v>64</v>
      </c>
      <c r="F26319">
        <v>80395</v>
      </c>
      <c r="G26319">
        <v>224</v>
      </c>
      <c r="H26319">
        <v>110087</v>
      </c>
      <c r="I26319" s="119" t="s">
        <v>4726</v>
      </c>
      <c r="J26319" s="119" t="s">
        <v>24</v>
      </c>
      <c r="K26319" s="1">
        <v>46255.758941458334</v>
      </c>
      <c r="L26319">
        <v>38</v>
      </c>
      <c r="M26319">
        <v>34</v>
      </c>
      <c r="N26319">
        <v>8</v>
      </c>
      <c r="O26319">
        <v>8</v>
      </c>
      <c r="P26319" s="119" t="s">
        <v>20254</v>
      </c>
    </row>
    <row r="26320" spans="1:16" x14ac:dyDescent="0.25">
      <c r="A26320">
        <v>94282</v>
      </c>
      <c r="B26320" s="119" t="s">
        <v>18478</v>
      </c>
      <c r="C26320">
        <v>80</v>
      </c>
      <c r="E26320">
        <v>39</v>
      </c>
      <c r="F26320">
        <v>107502</v>
      </c>
      <c r="G26320">
        <v>47</v>
      </c>
      <c r="H26320">
        <v>140085</v>
      </c>
      <c r="I26320" s="119" t="s">
        <v>4726</v>
      </c>
      <c r="J26320" s="119" t="s">
        <v>24</v>
      </c>
      <c r="K26320" s="1">
        <v>46255.758941458334</v>
      </c>
      <c r="L26320">
        <v>2</v>
      </c>
      <c r="M26320">
        <v>4</v>
      </c>
      <c r="N26320">
        <v>1</v>
      </c>
      <c r="O26320">
        <v>1</v>
      </c>
      <c r="P26320" s="119" t="s">
        <v>20254</v>
      </c>
    </row>
    <row r="26321" spans="1:16" x14ac:dyDescent="0.25">
      <c r="A26321">
        <v>94283</v>
      </c>
      <c r="B26321" s="119" t="s">
        <v>18479</v>
      </c>
      <c r="C26321">
        <v>80</v>
      </c>
      <c r="E26321">
        <v>22</v>
      </c>
      <c r="F26321">
        <v>110000</v>
      </c>
      <c r="G26321">
        <v>26</v>
      </c>
      <c r="H26321">
        <v>199570</v>
      </c>
      <c r="I26321" s="119" t="s">
        <v>4726</v>
      </c>
      <c r="J26321" s="119" t="s">
        <v>24</v>
      </c>
      <c r="K26321" s="1">
        <v>46255.758941458334</v>
      </c>
      <c r="L26321">
        <v>5</v>
      </c>
      <c r="M26321">
        <v>9</v>
      </c>
      <c r="N26321">
        <v>0</v>
      </c>
      <c r="O26321">
        <v>2</v>
      </c>
      <c r="P26321" s="119" t="s">
        <v>20254</v>
      </c>
    </row>
    <row r="26322" spans="1:16" x14ac:dyDescent="0.25">
      <c r="A26322">
        <v>94290</v>
      </c>
      <c r="B26322" s="119" t="s">
        <v>18480</v>
      </c>
      <c r="C26322">
        <v>80</v>
      </c>
      <c r="E26322">
        <v>64</v>
      </c>
      <c r="F26322">
        <v>191606</v>
      </c>
      <c r="G26322">
        <v>89</v>
      </c>
      <c r="H26322">
        <v>274899</v>
      </c>
      <c r="I26322" s="119" t="s">
        <v>4726</v>
      </c>
      <c r="J26322" s="119" t="s">
        <v>24</v>
      </c>
      <c r="K26322" s="1">
        <v>46255.758941458334</v>
      </c>
      <c r="L26322">
        <v>28</v>
      </c>
      <c r="M26322">
        <v>39</v>
      </c>
      <c r="N26322">
        <v>6</v>
      </c>
      <c r="O26322">
        <v>6</v>
      </c>
      <c r="P26322" s="119" t="s">
        <v>20254</v>
      </c>
    </row>
    <row r="26323" spans="1:16" x14ac:dyDescent="0.25">
      <c r="A26323">
        <v>94312</v>
      </c>
      <c r="B26323" s="119" t="s">
        <v>18481</v>
      </c>
      <c r="C26323">
        <v>80</v>
      </c>
      <c r="E26323">
        <v>42</v>
      </c>
      <c r="F26323">
        <v>97795</v>
      </c>
      <c r="G26323">
        <v>182</v>
      </c>
      <c r="H26323">
        <v>137796</v>
      </c>
      <c r="I26323" s="119" t="s">
        <v>4726</v>
      </c>
      <c r="J26323" s="119" t="s">
        <v>24</v>
      </c>
      <c r="K26323" s="1">
        <v>46255.758941458334</v>
      </c>
      <c r="L26323">
        <v>24</v>
      </c>
      <c r="M26323">
        <v>37</v>
      </c>
      <c r="N26323">
        <v>11</v>
      </c>
      <c r="O26323">
        <v>9</v>
      </c>
      <c r="P26323" s="119" t="s">
        <v>20254</v>
      </c>
    </row>
    <row r="26324" spans="1:16" x14ac:dyDescent="0.25">
      <c r="A26324">
        <v>94317</v>
      </c>
      <c r="B26324" s="119" t="s">
        <v>18482</v>
      </c>
      <c r="C26324">
        <v>80</v>
      </c>
      <c r="E26324">
        <v>57</v>
      </c>
      <c r="F26324">
        <v>110012</v>
      </c>
      <c r="G26324">
        <v>105</v>
      </c>
      <c r="H26324">
        <v>172389</v>
      </c>
      <c r="I26324" s="119" t="s">
        <v>4726</v>
      </c>
      <c r="J26324" s="119" t="s">
        <v>24</v>
      </c>
      <c r="K26324" s="1">
        <v>46255.758941458334</v>
      </c>
      <c r="L26324">
        <v>26</v>
      </c>
      <c r="M26324">
        <v>34</v>
      </c>
      <c r="N26324">
        <v>9</v>
      </c>
      <c r="O26324">
        <v>7</v>
      </c>
      <c r="P26324" s="119" t="s">
        <v>20254</v>
      </c>
    </row>
    <row r="26325" spans="1:16" x14ac:dyDescent="0.25">
      <c r="A26325">
        <v>94321</v>
      </c>
      <c r="B26325" s="119" t="s">
        <v>18483</v>
      </c>
      <c r="C26325">
        <v>80</v>
      </c>
      <c r="E26325">
        <v>45</v>
      </c>
      <c r="F26325">
        <v>92005</v>
      </c>
      <c r="G26325">
        <v>253</v>
      </c>
      <c r="H26325">
        <v>136848</v>
      </c>
      <c r="I26325" s="119" t="s">
        <v>4726</v>
      </c>
      <c r="J26325" s="119" t="s">
        <v>24</v>
      </c>
      <c r="K26325" s="1">
        <v>46255.758941458334</v>
      </c>
      <c r="L26325">
        <v>17</v>
      </c>
      <c r="M26325">
        <v>26</v>
      </c>
      <c r="N26325">
        <v>4</v>
      </c>
      <c r="O26325">
        <v>4</v>
      </c>
      <c r="P26325" s="119" t="s">
        <v>20254</v>
      </c>
    </row>
    <row r="26326" spans="1:16" x14ac:dyDescent="0.25">
      <c r="A26326">
        <v>94326</v>
      </c>
      <c r="B26326" s="119" t="s">
        <v>18484</v>
      </c>
      <c r="C26326">
        <v>80</v>
      </c>
      <c r="E26326">
        <v>39</v>
      </c>
      <c r="F26326">
        <v>80016</v>
      </c>
      <c r="G26326">
        <v>244</v>
      </c>
      <c r="H26326">
        <v>129996</v>
      </c>
      <c r="I26326" s="119" t="s">
        <v>4726</v>
      </c>
      <c r="J26326" s="119" t="s">
        <v>24</v>
      </c>
      <c r="K26326" s="1">
        <v>46255.758941458334</v>
      </c>
      <c r="L26326">
        <v>37</v>
      </c>
      <c r="M26326">
        <v>25</v>
      </c>
      <c r="N26326">
        <v>5</v>
      </c>
      <c r="O26326">
        <v>4</v>
      </c>
      <c r="P26326" s="119" t="s">
        <v>20254</v>
      </c>
    </row>
    <row r="26327" spans="1:16" x14ac:dyDescent="0.25">
      <c r="A26327">
        <v>94328</v>
      </c>
      <c r="B26327" s="119" t="s">
        <v>18485</v>
      </c>
      <c r="C26327">
        <v>80</v>
      </c>
      <c r="E26327">
        <v>26</v>
      </c>
      <c r="F26327">
        <v>91490</v>
      </c>
      <c r="G26327">
        <v>188</v>
      </c>
      <c r="H26327">
        <v>141209</v>
      </c>
      <c r="I26327" s="119" t="s">
        <v>4726</v>
      </c>
      <c r="J26327" s="119" t="s">
        <v>24</v>
      </c>
      <c r="K26327" s="1">
        <v>46255.758941458334</v>
      </c>
      <c r="L26327">
        <v>14</v>
      </c>
      <c r="M26327">
        <v>28</v>
      </c>
      <c r="N26327">
        <v>2</v>
      </c>
      <c r="O26327">
        <v>7</v>
      </c>
      <c r="P26327" s="119" t="s">
        <v>20254</v>
      </c>
    </row>
    <row r="26328" spans="1:16" x14ac:dyDescent="0.25">
      <c r="A26328">
        <v>94329</v>
      </c>
      <c r="B26328" s="119" t="s">
        <v>18486</v>
      </c>
      <c r="C26328">
        <v>80</v>
      </c>
      <c r="E26328">
        <v>66</v>
      </c>
      <c r="F26328">
        <v>153090</v>
      </c>
      <c r="G26328">
        <v>80</v>
      </c>
      <c r="H26328">
        <v>243899</v>
      </c>
      <c r="I26328" s="119" t="s">
        <v>4726</v>
      </c>
      <c r="J26328" s="119" t="s">
        <v>24</v>
      </c>
      <c r="K26328" s="1">
        <v>46255.758941458334</v>
      </c>
      <c r="L26328">
        <v>20</v>
      </c>
      <c r="M26328">
        <v>44</v>
      </c>
      <c r="N26328">
        <v>7</v>
      </c>
      <c r="O26328">
        <v>7</v>
      </c>
      <c r="P26328" s="119" t="s">
        <v>20254</v>
      </c>
    </row>
    <row r="26329" spans="1:16" x14ac:dyDescent="0.25">
      <c r="A26329">
        <v>94345</v>
      </c>
      <c r="B26329" s="119" t="s">
        <v>18487</v>
      </c>
      <c r="C26329">
        <v>80</v>
      </c>
      <c r="E26329">
        <v>37</v>
      </c>
      <c r="F26329">
        <v>87043</v>
      </c>
      <c r="G26329">
        <v>142</v>
      </c>
      <c r="H26329">
        <v>125970</v>
      </c>
      <c r="I26329" s="119" t="s">
        <v>4726</v>
      </c>
      <c r="J26329" s="119" t="s">
        <v>24</v>
      </c>
      <c r="K26329" s="1">
        <v>46255.758941458334</v>
      </c>
      <c r="L26329">
        <v>25</v>
      </c>
      <c r="M26329">
        <v>17</v>
      </c>
      <c r="N26329">
        <v>3</v>
      </c>
      <c r="O26329">
        <v>3</v>
      </c>
      <c r="P26329" s="119" t="s">
        <v>20254</v>
      </c>
    </row>
    <row r="26330" spans="1:16" x14ac:dyDescent="0.25">
      <c r="A26330">
        <v>94347</v>
      </c>
      <c r="B26330" s="119" t="s">
        <v>18488</v>
      </c>
      <c r="C26330">
        <v>80</v>
      </c>
      <c r="E26330">
        <v>23</v>
      </c>
      <c r="F26330">
        <v>111004</v>
      </c>
      <c r="G26330">
        <v>38</v>
      </c>
      <c r="H26330">
        <v>139999</v>
      </c>
      <c r="I26330" s="119" t="s">
        <v>4726</v>
      </c>
      <c r="J26330" s="119" t="s">
        <v>24</v>
      </c>
      <c r="K26330" s="1">
        <v>46255.758941458334</v>
      </c>
      <c r="L26330">
        <v>5</v>
      </c>
      <c r="M26330">
        <v>6</v>
      </c>
      <c r="N26330">
        <v>1</v>
      </c>
      <c r="O26330">
        <v>2</v>
      </c>
      <c r="P26330" s="119" t="s">
        <v>20254</v>
      </c>
    </row>
    <row r="26331" spans="1:16" x14ac:dyDescent="0.25">
      <c r="A26331">
        <v>94348</v>
      </c>
      <c r="B26331" s="119" t="s">
        <v>18489</v>
      </c>
      <c r="C26331">
        <v>80</v>
      </c>
      <c r="E26331">
        <v>32</v>
      </c>
      <c r="F26331">
        <v>115421</v>
      </c>
      <c r="G26331">
        <v>48</v>
      </c>
      <c r="H26331">
        <v>149978</v>
      </c>
      <c r="I26331" s="119" t="s">
        <v>4726</v>
      </c>
      <c r="J26331" s="119" t="s">
        <v>24</v>
      </c>
      <c r="K26331" s="1">
        <v>46255.758941458334</v>
      </c>
      <c r="L26331">
        <v>2</v>
      </c>
      <c r="M26331">
        <v>6</v>
      </c>
      <c r="N26331">
        <v>0</v>
      </c>
      <c r="O26331">
        <v>2</v>
      </c>
      <c r="P26331" s="119" t="s">
        <v>20254</v>
      </c>
    </row>
    <row r="26332" spans="1:16" x14ac:dyDescent="0.25">
      <c r="A26332">
        <v>94364</v>
      </c>
      <c r="B26332" s="119" t="s">
        <v>18490</v>
      </c>
      <c r="C26332">
        <v>0</v>
      </c>
      <c r="E26332">
        <v>199</v>
      </c>
      <c r="F26332">
        <v>90218</v>
      </c>
      <c r="G26332">
        <v>174</v>
      </c>
      <c r="H26332">
        <v>149500</v>
      </c>
      <c r="I26332" s="119" t="s">
        <v>16</v>
      </c>
      <c r="J26332" s="119" t="s">
        <v>222</v>
      </c>
      <c r="K26332" s="1">
        <v>46255.758941458334</v>
      </c>
      <c r="L26332">
        <v>130</v>
      </c>
      <c r="M26332">
        <v>133</v>
      </c>
      <c r="N26332">
        <v>31</v>
      </c>
      <c r="O26332">
        <v>2</v>
      </c>
      <c r="P26332" s="119" t="s">
        <v>20254</v>
      </c>
    </row>
    <row r="26333" spans="1:16" x14ac:dyDescent="0.25">
      <c r="A26333">
        <v>94365</v>
      </c>
      <c r="B26333" s="119" t="s">
        <v>18491</v>
      </c>
      <c r="C26333">
        <v>0</v>
      </c>
      <c r="E26333">
        <v>183</v>
      </c>
      <c r="F26333">
        <v>24296</v>
      </c>
      <c r="G26333">
        <v>313</v>
      </c>
      <c r="H26333">
        <v>39900</v>
      </c>
      <c r="I26333" s="119" t="s">
        <v>16</v>
      </c>
      <c r="J26333" s="119" t="s">
        <v>222</v>
      </c>
      <c r="K26333" s="1">
        <v>46255.758941458334</v>
      </c>
      <c r="L26333">
        <v>63</v>
      </c>
      <c r="M26333">
        <v>33</v>
      </c>
      <c r="N26333">
        <v>3</v>
      </c>
      <c r="O26333">
        <v>12</v>
      </c>
      <c r="P26333" s="119" t="s">
        <v>20254</v>
      </c>
    </row>
    <row r="26334" spans="1:16" x14ac:dyDescent="0.25">
      <c r="A26334">
        <v>94367</v>
      </c>
      <c r="B26334" s="119" t="s">
        <v>18492</v>
      </c>
      <c r="C26334">
        <v>0</v>
      </c>
      <c r="E26334">
        <v>296</v>
      </c>
      <c r="F26334">
        <v>124428</v>
      </c>
      <c r="G26334">
        <v>88</v>
      </c>
      <c r="H26334">
        <v>180017</v>
      </c>
      <c r="I26334" s="119" t="s">
        <v>16</v>
      </c>
      <c r="J26334" s="119" t="s">
        <v>222</v>
      </c>
      <c r="K26334" s="1">
        <v>46255.758941458334</v>
      </c>
      <c r="L26334">
        <v>33</v>
      </c>
      <c r="M26334">
        <v>32</v>
      </c>
      <c r="N26334">
        <v>4</v>
      </c>
      <c r="O26334">
        <v>12</v>
      </c>
      <c r="P26334" s="119" t="s">
        <v>20254</v>
      </c>
    </row>
    <row r="26335" spans="1:16" x14ac:dyDescent="0.25">
      <c r="A26335">
        <v>94369</v>
      </c>
      <c r="B26335" s="119" t="s">
        <v>18493</v>
      </c>
      <c r="C26335">
        <v>0</v>
      </c>
      <c r="E26335">
        <v>192</v>
      </c>
      <c r="F26335">
        <v>14919</v>
      </c>
      <c r="G26335">
        <v>351</v>
      </c>
      <c r="H26335">
        <v>28861</v>
      </c>
      <c r="I26335" s="119" t="s">
        <v>16</v>
      </c>
      <c r="J26335" s="119" t="s">
        <v>222</v>
      </c>
      <c r="K26335" s="1">
        <v>46255.758941458334</v>
      </c>
      <c r="L26335">
        <v>29</v>
      </c>
      <c r="M26335">
        <v>35</v>
      </c>
      <c r="N26335">
        <v>6</v>
      </c>
      <c r="O26335">
        <v>8</v>
      </c>
      <c r="P26335" s="119" t="s">
        <v>20254</v>
      </c>
    </row>
    <row r="26336" spans="1:16" x14ac:dyDescent="0.25">
      <c r="A26336">
        <v>94370</v>
      </c>
      <c r="B26336" s="119" t="s">
        <v>18494</v>
      </c>
      <c r="C26336">
        <v>0</v>
      </c>
      <c r="E26336">
        <v>81</v>
      </c>
      <c r="F26336">
        <v>26940</v>
      </c>
      <c r="G26336">
        <v>125</v>
      </c>
      <c r="H26336">
        <v>36000</v>
      </c>
      <c r="I26336" s="119" t="s">
        <v>16</v>
      </c>
      <c r="J26336" s="119" t="s">
        <v>222</v>
      </c>
      <c r="K26336" s="1">
        <v>46255.758941458334</v>
      </c>
      <c r="L26336">
        <v>11</v>
      </c>
      <c r="M26336">
        <v>44</v>
      </c>
      <c r="N26336">
        <v>0</v>
      </c>
      <c r="O26336">
        <v>9</v>
      </c>
      <c r="P26336" s="119" t="s">
        <v>20254</v>
      </c>
    </row>
    <row r="26337" spans="1:16" x14ac:dyDescent="0.25">
      <c r="A26337">
        <v>94372</v>
      </c>
      <c r="B26337" s="119" t="s">
        <v>18495</v>
      </c>
      <c r="C26337">
        <v>0</v>
      </c>
      <c r="E26337">
        <v>580</v>
      </c>
      <c r="F26337">
        <v>41105</v>
      </c>
      <c r="G26337">
        <v>361</v>
      </c>
      <c r="H26337">
        <v>58900</v>
      </c>
      <c r="I26337" s="119" t="s">
        <v>16</v>
      </c>
      <c r="J26337" s="119" t="s">
        <v>222</v>
      </c>
      <c r="K26337" s="1">
        <v>46255.758941458334</v>
      </c>
      <c r="L26337">
        <v>70</v>
      </c>
      <c r="M26337">
        <v>49</v>
      </c>
      <c r="N26337">
        <v>2</v>
      </c>
      <c r="O26337">
        <v>8</v>
      </c>
      <c r="P26337" s="119" t="s">
        <v>20254</v>
      </c>
    </row>
    <row r="26338" spans="1:16" x14ac:dyDescent="0.25">
      <c r="A26338">
        <v>94375</v>
      </c>
      <c r="B26338" s="119" t="s">
        <v>18496</v>
      </c>
      <c r="C26338">
        <v>0</v>
      </c>
      <c r="E26338">
        <v>79</v>
      </c>
      <c r="F26338">
        <v>1001350</v>
      </c>
      <c r="G26338">
        <v>50</v>
      </c>
      <c r="H26338">
        <v>1989998</v>
      </c>
      <c r="I26338" s="119" t="s">
        <v>16</v>
      </c>
      <c r="J26338" s="119" t="s">
        <v>222</v>
      </c>
      <c r="K26338" s="1">
        <v>46255.758941458334</v>
      </c>
      <c r="L26338">
        <v>12</v>
      </c>
      <c r="M26338">
        <v>8</v>
      </c>
      <c r="N26338">
        <v>4</v>
      </c>
      <c r="O26338">
        <v>3</v>
      </c>
      <c r="P26338" s="119" t="s">
        <v>20254</v>
      </c>
    </row>
    <row r="26339" spans="1:16" x14ac:dyDescent="0.25">
      <c r="A26339">
        <v>94377</v>
      </c>
      <c r="B26339" s="119" t="s">
        <v>18497</v>
      </c>
      <c r="C26339">
        <v>80</v>
      </c>
      <c r="D26339">
        <v>24630</v>
      </c>
      <c r="E26339">
        <v>61</v>
      </c>
      <c r="F26339">
        <v>100412</v>
      </c>
      <c r="G26339">
        <v>95</v>
      </c>
      <c r="H26339">
        <v>186899</v>
      </c>
      <c r="I26339" s="119" t="s">
        <v>4726</v>
      </c>
      <c r="J26339" s="119" t="s">
        <v>24</v>
      </c>
      <c r="K26339" s="1">
        <v>46255.758941458334</v>
      </c>
      <c r="L26339">
        <v>2</v>
      </c>
      <c r="M26339">
        <v>0</v>
      </c>
      <c r="N26339">
        <v>0</v>
      </c>
      <c r="O26339">
        <v>0</v>
      </c>
      <c r="P26339" s="119" t="s">
        <v>20254</v>
      </c>
    </row>
    <row r="26340" spans="1:16" x14ac:dyDescent="0.25">
      <c r="A26340">
        <v>94378</v>
      </c>
      <c r="B26340" s="119" t="s">
        <v>18498</v>
      </c>
      <c r="C26340">
        <v>0</v>
      </c>
      <c r="E26340">
        <v>69</v>
      </c>
      <c r="F26340">
        <v>1241609</v>
      </c>
      <c r="G26340">
        <v>33</v>
      </c>
      <c r="H26340">
        <v>1799997</v>
      </c>
      <c r="I26340" s="119" t="s">
        <v>16</v>
      </c>
      <c r="J26340" s="119" t="s">
        <v>222</v>
      </c>
      <c r="K26340" s="1">
        <v>46255.758941458334</v>
      </c>
      <c r="L26340">
        <v>5</v>
      </c>
      <c r="M26340">
        <v>8</v>
      </c>
      <c r="N26340">
        <v>1</v>
      </c>
      <c r="O26340">
        <v>2</v>
      </c>
      <c r="P26340" s="119" t="s">
        <v>20254</v>
      </c>
    </row>
    <row r="26341" spans="1:16" x14ac:dyDescent="0.25">
      <c r="A26341">
        <v>94379</v>
      </c>
      <c r="B26341" s="119" t="s">
        <v>18499</v>
      </c>
      <c r="C26341">
        <v>80</v>
      </c>
      <c r="D26341">
        <v>72339</v>
      </c>
      <c r="E26341">
        <v>464</v>
      </c>
      <c r="F26341">
        <v>4111</v>
      </c>
      <c r="G26341">
        <v>8600</v>
      </c>
      <c r="H26341">
        <v>5049</v>
      </c>
      <c r="I26341" s="119" t="s">
        <v>4726</v>
      </c>
      <c r="J26341" s="119" t="s">
        <v>24</v>
      </c>
      <c r="K26341" s="1">
        <v>46255.758941458334</v>
      </c>
      <c r="L26341">
        <v>12</v>
      </c>
      <c r="M26341">
        <v>124</v>
      </c>
      <c r="N26341">
        <v>4</v>
      </c>
      <c r="O26341">
        <v>32</v>
      </c>
      <c r="P26341" s="119" t="s">
        <v>20254</v>
      </c>
    </row>
    <row r="26342" spans="1:16" x14ac:dyDescent="0.25">
      <c r="A26342">
        <v>94382</v>
      </c>
      <c r="B26342" s="119" t="s">
        <v>18500</v>
      </c>
      <c r="C26342">
        <v>0</v>
      </c>
      <c r="E26342">
        <v>60</v>
      </c>
      <c r="F26342">
        <v>831293</v>
      </c>
      <c r="G26342">
        <v>49</v>
      </c>
      <c r="H26342">
        <v>1141285</v>
      </c>
      <c r="I26342" s="119" t="s">
        <v>16</v>
      </c>
      <c r="J26342" s="119" t="s">
        <v>222</v>
      </c>
      <c r="K26342" s="1">
        <v>46255.758941458334</v>
      </c>
      <c r="L26342">
        <v>7</v>
      </c>
      <c r="M26342">
        <v>6</v>
      </c>
      <c r="N26342">
        <v>4</v>
      </c>
      <c r="O26342">
        <v>1</v>
      </c>
      <c r="P26342" s="119" t="s">
        <v>20254</v>
      </c>
    </row>
    <row r="26343" spans="1:16" x14ac:dyDescent="0.25">
      <c r="A26343">
        <v>94385</v>
      </c>
      <c r="B26343" s="119" t="s">
        <v>18501</v>
      </c>
      <c r="C26343">
        <v>80</v>
      </c>
      <c r="D26343">
        <v>72339</v>
      </c>
      <c r="E26343">
        <v>598</v>
      </c>
      <c r="F26343">
        <v>2369</v>
      </c>
      <c r="G26343">
        <v>3726</v>
      </c>
      <c r="H26343">
        <v>5500</v>
      </c>
      <c r="I26343" s="119" t="s">
        <v>4726</v>
      </c>
      <c r="J26343" s="119" t="s">
        <v>24</v>
      </c>
      <c r="K26343" s="1">
        <v>46255.758941458334</v>
      </c>
      <c r="L26343">
        <v>82</v>
      </c>
      <c r="M26343">
        <v>30</v>
      </c>
      <c r="N26343">
        <v>25</v>
      </c>
      <c r="O26343">
        <v>7</v>
      </c>
      <c r="P26343" s="119" t="s">
        <v>20254</v>
      </c>
    </row>
    <row r="26344" spans="1:16" x14ac:dyDescent="0.25">
      <c r="A26344">
        <v>94389</v>
      </c>
      <c r="B26344" s="119" t="s">
        <v>18502</v>
      </c>
      <c r="C26344">
        <v>0</v>
      </c>
      <c r="E26344">
        <v>33</v>
      </c>
      <c r="F26344">
        <v>433979</v>
      </c>
      <c r="G26344">
        <v>76</v>
      </c>
      <c r="H26344">
        <v>649987</v>
      </c>
      <c r="I26344" s="119" t="s">
        <v>16</v>
      </c>
      <c r="J26344" s="119" t="s">
        <v>222</v>
      </c>
      <c r="K26344" s="1">
        <v>46255.758941458334</v>
      </c>
      <c r="L26344">
        <v>6</v>
      </c>
      <c r="M26344">
        <v>3</v>
      </c>
      <c r="N26344">
        <v>1</v>
      </c>
      <c r="O26344">
        <v>0</v>
      </c>
      <c r="P26344" s="119" t="s">
        <v>20254</v>
      </c>
    </row>
    <row r="26345" spans="1:16" x14ac:dyDescent="0.25">
      <c r="A26345">
        <v>94390</v>
      </c>
      <c r="B26345" s="119" t="s">
        <v>18503</v>
      </c>
      <c r="C26345">
        <v>0</v>
      </c>
      <c r="E26345">
        <v>383</v>
      </c>
      <c r="F26345">
        <v>3010087</v>
      </c>
      <c r="G26345">
        <v>17</v>
      </c>
      <c r="H26345">
        <v>4009086</v>
      </c>
      <c r="I26345" s="119" t="s">
        <v>16</v>
      </c>
      <c r="J26345" s="119" t="s">
        <v>222</v>
      </c>
      <c r="K26345" s="1">
        <v>46255.758941458334</v>
      </c>
      <c r="L26345">
        <v>12</v>
      </c>
      <c r="M26345">
        <v>11</v>
      </c>
      <c r="N26345">
        <v>1</v>
      </c>
      <c r="O26345">
        <v>2</v>
      </c>
      <c r="P26345" s="119" t="s">
        <v>20254</v>
      </c>
    </row>
    <row r="26346" spans="1:16" x14ac:dyDescent="0.25">
      <c r="A26346">
        <v>94392</v>
      </c>
      <c r="B26346" s="119" t="s">
        <v>18504</v>
      </c>
      <c r="C26346">
        <v>0</v>
      </c>
      <c r="E26346">
        <v>364</v>
      </c>
      <c r="F26346">
        <v>1509999</v>
      </c>
      <c r="G26346">
        <v>27</v>
      </c>
      <c r="H26346">
        <v>2249999</v>
      </c>
      <c r="I26346" s="119" t="s">
        <v>16</v>
      </c>
      <c r="J26346" s="119" t="s">
        <v>222</v>
      </c>
      <c r="K26346" s="1">
        <v>46255.758941458334</v>
      </c>
      <c r="L26346">
        <v>10</v>
      </c>
      <c r="M26346">
        <v>5</v>
      </c>
      <c r="N26346">
        <v>2</v>
      </c>
      <c r="O26346">
        <v>0</v>
      </c>
      <c r="P26346" s="119" t="s">
        <v>20254</v>
      </c>
    </row>
    <row r="26347" spans="1:16" x14ac:dyDescent="0.25">
      <c r="A26347">
        <v>94394</v>
      </c>
      <c r="B26347" s="119" t="s">
        <v>18505</v>
      </c>
      <c r="C26347">
        <v>80</v>
      </c>
      <c r="D26347">
        <v>72339</v>
      </c>
      <c r="E26347">
        <v>601</v>
      </c>
      <c r="F26347">
        <v>2409</v>
      </c>
      <c r="G26347">
        <v>3576</v>
      </c>
      <c r="H26347">
        <v>3499</v>
      </c>
      <c r="I26347" s="119" t="s">
        <v>4726</v>
      </c>
      <c r="J26347" s="119" t="s">
        <v>24</v>
      </c>
      <c r="K26347" s="1">
        <v>46255.758941458334</v>
      </c>
      <c r="L26347">
        <v>73</v>
      </c>
      <c r="M26347">
        <v>369</v>
      </c>
      <c r="N26347">
        <v>24</v>
      </c>
      <c r="O26347">
        <v>8</v>
      </c>
      <c r="P26347" s="119" t="s">
        <v>20254</v>
      </c>
    </row>
    <row r="26348" spans="1:16" x14ac:dyDescent="0.25">
      <c r="A26348">
        <v>94397</v>
      </c>
      <c r="B26348" s="119" t="s">
        <v>18506</v>
      </c>
      <c r="C26348">
        <v>80</v>
      </c>
      <c r="D26348">
        <v>24630</v>
      </c>
      <c r="E26348">
        <v>131</v>
      </c>
      <c r="F26348">
        <v>110411</v>
      </c>
      <c r="G26348">
        <v>109</v>
      </c>
      <c r="H26348">
        <v>156592</v>
      </c>
      <c r="I26348" s="119" t="s">
        <v>4726</v>
      </c>
      <c r="J26348" s="119" t="s">
        <v>24</v>
      </c>
      <c r="K26348" s="1">
        <v>46255.758941458334</v>
      </c>
      <c r="L26348">
        <v>1</v>
      </c>
      <c r="M26348">
        <v>1</v>
      </c>
      <c r="N26348">
        <v>0</v>
      </c>
      <c r="O26348">
        <v>0</v>
      </c>
      <c r="P26348" s="119" t="s">
        <v>20254</v>
      </c>
    </row>
    <row r="26349" spans="1:16" x14ac:dyDescent="0.25">
      <c r="A26349">
        <v>94398</v>
      </c>
      <c r="B26349" s="119" t="s">
        <v>18507</v>
      </c>
      <c r="C26349">
        <v>80</v>
      </c>
      <c r="D26349">
        <v>72339</v>
      </c>
      <c r="E26349">
        <v>997</v>
      </c>
      <c r="F26349">
        <v>2570</v>
      </c>
      <c r="G26349">
        <v>2134</v>
      </c>
      <c r="H26349">
        <v>5996</v>
      </c>
      <c r="I26349" s="119" t="s">
        <v>4726</v>
      </c>
      <c r="J26349" s="119" t="s">
        <v>24</v>
      </c>
      <c r="K26349" s="1">
        <v>46255.758941458334</v>
      </c>
      <c r="L26349">
        <v>73</v>
      </c>
      <c r="M26349">
        <v>37</v>
      </c>
      <c r="N26349">
        <v>4</v>
      </c>
      <c r="O26349">
        <v>6</v>
      </c>
      <c r="P26349" s="119" t="s">
        <v>20254</v>
      </c>
    </row>
    <row r="26350" spans="1:16" x14ac:dyDescent="0.25">
      <c r="A26350">
        <v>94402</v>
      </c>
      <c r="B26350" s="119" t="s">
        <v>18508</v>
      </c>
      <c r="C26350">
        <v>0</v>
      </c>
      <c r="E26350">
        <v>101</v>
      </c>
      <c r="F26350">
        <v>1710204</v>
      </c>
      <c r="G26350">
        <v>48</v>
      </c>
      <c r="H26350">
        <v>2399938</v>
      </c>
      <c r="I26350" s="119" t="s">
        <v>16</v>
      </c>
      <c r="J26350" s="119" t="s">
        <v>222</v>
      </c>
      <c r="K26350" s="1">
        <v>46255.758941458334</v>
      </c>
      <c r="L26350">
        <v>4</v>
      </c>
      <c r="M26350">
        <v>9</v>
      </c>
      <c r="N26350">
        <v>0</v>
      </c>
      <c r="O26350">
        <v>3</v>
      </c>
      <c r="P26350" s="119" t="s">
        <v>20254</v>
      </c>
    </row>
    <row r="26351" spans="1:16" x14ac:dyDescent="0.25">
      <c r="A26351">
        <v>94406</v>
      </c>
      <c r="B26351" s="119" t="s">
        <v>18509</v>
      </c>
      <c r="C26351">
        <v>0</v>
      </c>
      <c r="E26351">
        <v>411</v>
      </c>
      <c r="F26351">
        <v>424878</v>
      </c>
      <c r="G26351">
        <v>39</v>
      </c>
      <c r="H26351">
        <v>807079</v>
      </c>
      <c r="I26351" s="119" t="s">
        <v>16</v>
      </c>
      <c r="J26351" s="119" t="s">
        <v>222</v>
      </c>
      <c r="K26351" s="1">
        <v>46255.758941458334</v>
      </c>
      <c r="L26351">
        <v>10</v>
      </c>
      <c r="M26351">
        <v>6</v>
      </c>
      <c r="N26351">
        <v>2</v>
      </c>
      <c r="O26351">
        <v>3</v>
      </c>
      <c r="P26351" s="119" t="s">
        <v>20254</v>
      </c>
    </row>
    <row r="26352" spans="1:16" x14ac:dyDescent="0.25">
      <c r="A26352">
        <v>94407</v>
      </c>
      <c r="B26352" s="119" t="s">
        <v>18510</v>
      </c>
      <c r="C26352">
        <v>0</v>
      </c>
      <c r="E26352">
        <v>48</v>
      </c>
      <c r="F26352">
        <v>430513</v>
      </c>
      <c r="G26352">
        <v>41</v>
      </c>
      <c r="H26352">
        <v>758698</v>
      </c>
      <c r="I26352" s="119" t="s">
        <v>16</v>
      </c>
      <c r="J26352" s="119" t="s">
        <v>222</v>
      </c>
      <c r="K26352" s="1">
        <v>46255.758941458334</v>
      </c>
      <c r="L26352">
        <v>7</v>
      </c>
      <c r="M26352">
        <v>8</v>
      </c>
      <c r="N26352">
        <v>1</v>
      </c>
      <c r="O26352">
        <v>0</v>
      </c>
      <c r="P26352" s="119" t="s">
        <v>20254</v>
      </c>
    </row>
    <row r="26353" spans="1:16" x14ac:dyDescent="0.25">
      <c r="A26353">
        <v>94408</v>
      </c>
      <c r="B26353" s="119" t="s">
        <v>18511</v>
      </c>
      <c r="C26353">
        <v>0</v>
      </c>
      <c r="E26353">
        <v>88</v>
      </c>
      <c r="F26353">
        <v>1500002</v>
      </c>
      <c r="G26353">
        <v>54</v>
      </c>
      <c r="H26353">
        <v>2039997</v>
      </c>
      <c r="I26353" s="119" t="s">
        <v>16</v>
      </c>
      <c r="J26353" s="119" t="s">
        <v>222</v>
      </c>
      <c r="K26353" s="1">
        <v>46255.758941458334</v>
      </c>
      <c r="L26353">
        <v>9</v>
      </c>
      <c r="M26353">
        <v>8</v>
      </c>
      <c r="N26353">
        <v>1</v>
      </c>
      <c r="O26353">
        <v>2</v>
      </c>
      <c r="P26353" s="119" t="s">
        <v>20254</v>
      </c>
    </row>
    <row r="26354" spans="1:16" x14ac:dyDescent="0.25">
      <c r="A26354">
        <v>94409</v>
      </c>
      <c r="B26354" s="119" t="s">
        <v>18512</v>
      </c>
      <c r="C26354">
        <v>80</v>
      </c>
      <c r="D26354">
        <v>24630</v>
      </c>
      <c r="E26354">
        <v>104</v>
      </c>
      <c r="F26354">
        <v>85395</v>
      </c>
      <c r="G26354">
        <v>93</v>
      </c>
      <c r="H26354">
        <v>139779</v>
      </c>
      <c r="I26354" s="119" t="s">
        <v>4726</v>
      </c>
      <c r="J26354" s="119" t="s">
        <v>24</v>
      </c>
      <c r="K26354" s="1">
        <v>46255.758941458334</v>
      </c>
      <c r="L26354">
        <v>1</v>
      </c>
      <c r="M26354">
        <v>0</v>
      </c>
      <c r="N26354">
        <v>0</v>
      </c>
      <c r="O26354">
        <v>0</v>
      </c>
      <c r="P26354" s="119" t="s">
        <v>20254</v>
      </c>
    </row>
    <row r="26355" spans="1:16" x14ac:dyDescent="0.25">
      <c r="A26355">
        <v>94410</v>
      </c>
      <c r="B26355" s="119" t="s">
        <v>18513</v>
      </c>
      <c r="C26355">
        <v>80</v>
      </c>
      <c r="D26355">
        <v>24630</v>
      </c>
      <c r="E26355">
        <v>289</v>
      </c>
      <c r="F26355">
        <v>100480</v>
      </c>
      <c r="G26355">
        <v>84</v>
      </c>
      <c r="H26355">
        <v>140189</v>
      </c>
      <c r="I26355" s="119" t="s">
        <v>4726</v>
      </c>
      <c r="J26355" s="119" t="s">
        <v>24</v>
      </c>
      <c r="K26355" s="1">
        <v>46255.758941458334</v>
      </c>
      <c r="L26355">
        <v>2</v>
      </c>
      <c r="M26355">
        <v>3</v>
      </c>
      <c r="N26355">
        <v>0</v>
      </c>
      <c r="O26355">
        <v>1</v>
      </c>
      <c r="P26355" s="119" t="s">
        <v>20254</v>
      </c>
    </row>
    <row r="26356" spans="1:16" x14ac:dyDescent="0.25">
      <c r="A26356">
        <v>94411</v>
      </c>
      <c r="B26356" s="119" t="s">
        <v>18514</v>
      </c>
      <c r="C26356">
        <v>80</v>
      </c>
      <c r="D26356">
        <v>72339</v>
      </c>
      <c r="E26356">
        <v>718</v>
      </c>
      <c r="F26356">
        <v>2786</v>
      </c>
      <c r="G26356">
        <v>6800</v>
      </c>
      <c r="H26356">
        <v>5952</v>
      </c>
      <c r="I26356" s="119" t="s">
        <v>4726</v>
      </c>
      <c r="J26356" s="119" t="s">
        <v>24</v>
      </c>
      <c r="K26356" s="1">
        <v>46255.758941458334</v>
      </c>
      <c r="L26356">
        <v>29</v>
      </c>
      <c r="M26356">
        <v>40</v>
      </c>
      <c r="N26356">
        <v>22</v>
      </c>
      <c r="O26356">
        <v>8</v>
      </c>
      <c r="P26356" s="119" t="s">
        <v>20254</v>
      </c>
    </row>
    <row r="26357" spans="1:16" x14ac:dyDescent="0.25">
      <c r="A26357">
        <v>94412</v>
      </c>
      <c r="B26357" s="119" t="s">
        <v>18515</v>
      </c>
      <c r="C26357">
        <v>80</v>
      </c>
      <c r="D26357">
        <v>24630</v>
      </c>
      <c r="E26357">
        <v>327</v>
      </c>
      <c r="F26357">
        <v>80725</v>
      </c>
      <c r="G26357">
        <v>103</v>
      </c>
      <c r="H26357">
        <v>186385</v>
      </c>
      <c r="I26357" s="119" t="s">
        <v>4726</v>
      </c>
      <c r="J26357" s="119" t="s">
        <v>24</v>
      </c>
      <c r="K26357" s="1">
        <v>46255.758941458334</v>
      </c>
      <c r="L26357">
        <v>5</v>
      </c>
      <c r="M26357">
        <v>1</v>
      </c>
      <c r="N26357">
        <v>0</v>
      </c>
      <c r="O26357">
        <v>0</v>
      </c>
      <c r="P26357" s="119" t="s">
        <v>20254</v>
      </c>
    </row>
    <row r="26358" spans="1:16" x14ac:dyDescent="0.25">
      <c r="A26358">
        <v>94413</v>
      </c>
      <c r="B26358" s="119" t="s">
        <v>18516</v>
      </c>
      <c r="C26358">
        <v>80</v>
      </c>
      <c r="D26358">
        <v>72339</v>
      </c>
      <c r="E26358">
        <v>318</v>
      </c>
      <c r="F26358">
        <v>2171</v>
      </c>
      <c r="G26358">
        <v>5240</v>
      </c>
      <c r="H26358">
        <v>4657</v>
      </c>
      <c r="I26358" s="119" t="s">
        <v>4726</v>
      </c>
      <c r="J26358" s="119" t="s">
        <v>24</v>
      </c>
      <c r="K26358" s="1">
        <v>46255.758941458334</v>
      </c>
      <c r="L26358">
        <v>78</v>
      </c>
      <c r="M26358">
        <v>90</v>
      </c>
      <c r="N26358">
        <v>36</v>
      </c>
      <c r="O26358">
        <v>11</v>
      </c>
      <c r="P26358" s="119" t="s">
        <v>20254</v>
      </c>
    </row>
    <row r="26359" spans="1:16" x14ac:dyDescent="0.25">
      <c r="A26359">
        <v>94414</v>
      </c>
      <c r="B26359" s="119" t="s">
        <v>18517</v>
      </c>
      <c r="C26359">
        <v>80</v>
      </c>
      <c r="D26359">
        <v>24630</v>
      </c>
      <c r="E26359">
        <v>75</v>
      </c>
      <c r="F26359">
        <v>85719</v>
      </c>
      <c r="G26359">
        <v>120</v>
      </c>
      <c r="H26359">
        <v>150000</v>
      </c>
      <c r="I26359" s="119" t="s">
        <v>4726</v>
      </c>
      <c r="J26359" s="119" t="s">
        <v>24</v>
      </c>
      <c r="K26359" s="1">
        <v>46255.758941458334</v>
      </c>
      <c r="L26359">
        <v>2</v>
      </c>
      <c r="M26359">
        <v>1</v>
      </c>
      <c r="N26359">
        <v>1</v>
      </c>
      <c r="O26359">
        <v>0</v>
      </c>
      <c r="P26359" s="119" t="s">
        <v>20254</v>
      </c>
    </row>
    <row r="26360" spans="1:16" x14ac:dyDescent="0.25">
      <c r="A26360">
        <v>94415</v>
      </c>
      <c r="B26360" s="119" t="s">
        <v>18518</v>
      </c>
      <c r="C26360">
        <v>80</v>
      </c>
      <c r="D26360">
        <v>72339</v>
      </c>
      <c r="E26360">
        <v>995</v>
      </c>
      <c r="F26360">
        <v>2703</v>
      </c>
      <c r="G26360">
        <v>6450</v>
      </c>
      <c r="H26360">
        <v>5995</v>
      </c>
      <c r="I26360" s="119" t="s">
        <v>4726</v>
      </c>
      <c r="J26360" s="119" t="s">
        <v>24</v>
      </c>
      <c r="K26360" s="1">
        <v>46255.758941458334</v>
      </c>
      <c r="L26360">
        <v>79</v>
      </c>
      <c r="M26360">
        <v>54</v>
      </c>
      <c r="N26360">
        <v>23</v>
      </c>
      <c r="O26360">
        <v>11</v>
      </c>
      <c r="P26360" s="119" t="s">
        <v>20254</v>
      </c>
    </row>
    <row r="26361" spans="1:16" x14ac:dyDescent="0.25">
      <c r="A26361">
        <v>94416</v>
      </c>
      <c r="B26361" s="119" t="s">
        <v>18519</v>
      </c>
      <c r="C26361">
        <v>80</v>
      </c>
      <c r="D26361">
        <v>72339</v>
      </c>
      <c r="E26361">
        <v>321</v>
      </c>
      <c r="F26361">
        <v>2336</v>
      </c>
      <c r="G26361">
        <v>3271</v>
      </c>
      <c r="H26361">
        <v>4435</v>
      </c>
      <c r="I26361" s="119" t="s">
        <v>4726</v>
      </c>
      <c r="J26361" s="119" t="s">
        <v>24</v>
      </c>
      <c r="K26361" s="1">
        <v>46255.758941458334</v>
      </c>
      <c r="L26361">
        <v>70</v>
      </c>
      <c r="M26361">
        <v>28</v>
      </c>
      <c r="N26361">
        <v>23</v>
      </c>
      <c r="O26361">
        <v>9</v>
      </c>
      <c r="P26361" s="119" t="s">
        <v>20254</v>
      </c>
    </row>
    <row r="26362" spans="1:16" x14ac:dyDescent="0.25">
      <c r="A26362">
        <v>94418</v>
      </c>
      <c r="B26362" s="119" t="s">
        <v>18520</v>
      </c>
      <c r="C26362">
        <v>80</v>
      </c>
      <c r="D26362">
        <v>24630</v>
      </c>
      <c r="E26362">
        <v>68</v>
      </c>
      <c r="F26362">
        <v>90244</v>
      </c>
      <c r="G26362">
        <v>90</v>
      </c>
      <c r="H26362">
        <v>138483</v>
      </c>
      <c r="I26362" s="119" t="s">
        <v>4726</v>
      </c>
      <c r="J26362" s="119" t="s">
        <v>24</v>
      </c>
      <c r="K26362" s="1">
        <v>46255.758941458334</v>
      </c>
      <c r="L26362">
        <v>2</v>
      </c>
      <c r="M26362">
        <v>1</v>
      </c>
      <c r="N26362">
        <v>0</v>
      </c>
      <c r="O26362">
        <v>1</v>
      </c>
      <c r="P26362" s="119" t="s">
        <v>20254</v>
      </c>
    </row>
    <row r="26363" spans="1:16" x14ac:dyDescent="0.25">
      <c r="A26363">
        <v>94419</v>
      </c>
      <c r="B26363" s="119" t="s">
        <v>18521</v>
      </c>
      <c r="C26363">
        <v>0</v>
      </c>
      <c r="E26363">
        <v>35</v>
      </c>
      <c r="F26363">
        <v>252332</v>
      </c>
      <c r="G26363">
        <v>132</v>
      </c>
      <c r="H26363">
        <v>319999</v>
      </c>
      <c r="I26363" s="119" t="s">
        <v>16</v>
      </c>
      <c r="J26363" s="119" t="s">
        <v>222</v>
      </c>
      <c r="K26363" s="1">
        <v>46255.758941458334</v>
      </c>
      <c r="L26363">
        <v>6</v>
      </c>
      <c r="M26363">
        <v>10</v>
      </c>
      <c r="N26363">
        <v>1</v>
      </c>
      <c r="O26363">
        <v>0</v>
      </c>
      <c r="P26363" s="119" t="s">
        <v>20254</v>
      </c>
    </row>
    <row r="26364" spans="1:16" x14ac:dyDescent="0.25">
      <c r="A26364">
        <v>94420</v>
      </c>
      <c r="B26364" s="119" t="s">
        <v>18522</v>
      </c>
      <c r="C26364">
        <v>80</v>
      </c>
      <c r="D26364">
        <v>72339</v>
      </c>
      <c r="E26364">
        <v>493</v>
      </c>
      <c r="F26364">
        <v>2461</v>
      </c>
      <c r="G26364">
        <v>3747</v>
      </c>
      <c r="H26364">
        <v>3937</v>
      </c>
      <c r="I26364" s="119" t="s">
        <v>4726</v>
      </c>
      <c r="J26364" s="119" t="s">
        <v>24</v>
      </c>
      <c r="K26364" s="1">
        <v>46255.758941458334</v>
      </c>
      <c r="L26364">
        <v>336</v>
      </c>
      <c r="M26364">
        <v>28</v>
      </c>
      <c r="N26364">
        <v>24</v>
      </c>
      <c r="O26364">
        <v>6</v>
      </c>
      <c r="P26364" s="119" t="s">
        <v>20254</v>
      </c>
    </row>
    <row r="26365" spans="1:16" x14ac:dyDescent="0.25">
      <c r="A26365">
        <v>94423</v>
      </c>
      <c r="B26365" s="119" t="s">
        <v>18523</v>
      </c>
      <c r="C26365">
        <v>80</v>
      </c>
      <c r="D26365">
        <v>24630</v>
      </c>
      <c r="E26365">
        <v>84</v>
      </c>
      <c r="F26365">
        <v>109410</v>
      </c>
      <c r="G26365">
        <v>54</v>
      </c>
      <c r="H26365">
        <v>199999</v>
      </c>
      <c r="I26365" s="119" t="s">
        <v>4726</v>
      </c>
      <c r="J26365" s="119" t="s">
        <v>24</v>
      </c>
      <c r="K26365" s="1">
        <v>46255.758941458334</v>
      </c>
      <c r="L26365">
        <v>2</v>
      </c>
      <c r="M26365">
        <v>0</v>
      </c>
      <c r="N26365">
        <v>0</v>
      </c>
      <c r="O26365">
        <v>0</v>
      </c>
      <c r="P26365" s="119" t="s">
        <v>20254</v>
      </c>
    </row>
    <row r="26366" spans="1:16" x14ac:dyDescent="0.25">
      <c r="A26366">
        <v>94424</v>
      </c>
      <c r="B26366" s="119" t="s">
        <v>18524</v>
      </c>
      <c r="C26366">
        <v>80</v>
      </c>
      <c r="D26366">
        <v>72339</v>
      </c>
      <c r="E26366">
        <v>702</v>
      </c>
      <c r="F26366">
        <v>2429</v>
      </c>
      <c r="G26366">
        <v>3703</v>
      </c>
      <c r="H26366">
        <v>4994</v>
      </c>
      <c r="I26366" s="119" t="s">
        <v>4726</v>
      </c>
      <c r="J26366" s="119" t="s">
        <v>24</v>
      </c>
      <c r="K26366" s="1">
        <v>46255.758941458334</v>
      </c>
      <c r="L26366">
        <v>41</v>
      </c>
      <c r="M26366">
        <v>32</v>
      </c>
      <c r="N26366">
        <v>24</v>
      </c>
      <c r="O26366">
        <v>6</v>
      </c>
      <c r="P26366" s="119" t="s">
        <v>20254</v>
      </c>
    </row>
    <row r="26367" spans="1:16" x14ac:dyDescent="0.25">
      <c r="A26367">
        <v>94425</v>
      </c>
      <c r="B26367" s="119" t="s">
        <v>18525</v>
      </c>
      <c r="C26367">
        <v>0</v>
      </c>
      <c r="E26367">
        <v>81</v>
      </c>
      <c r="F26367">
        <v>1400013</v>
      </c>
      <c r="G26367">
        <v>39</v>
      </c>
      <c r="H26367">
        <v>1999992</v>
      </c>
      <c r="I26367" s="119" t="s">
        <v>16</v>
      </c>
      <c r="J26367" s="119" t="s">
        <v>222</v>
      </c>
      <c r="K26367" s="1">
        <v>46255.758941458334</v>
      </c>
      <c r="L26367">
        <v>6</v>
      </c>
      <c r="M26367">
        <v>9</v>
      </c>
      <c r="N26367">
        <v>3</v>
      </c>
      <c r="O26367">
        <v>4</v>
      </c>
      <c r="P26367" s="119" t="s">
        <v>20254</v>
      </c>
    </row>
    <row r="26368" spans="1:16" x14ac:dyDescent="0.25">
      <c r="A26368">
        <v>94428</v>
      </c>
      <c r="B26368" s="119" t="s">
        <v>18526</v>
      </c>
      <c r="C26368">
        <v>80</v>
      </c>
      <c r="D26368">
        <v>72339</v>
      </c>
      <c r="E26368">
        <v>600</v>
      </c>
      <c r="F26368">
        <v>2540</v>
      </c>
      <c r="G26368">
        <v>3981</v>
      </c>
      <c r="H26368">
        <v>4929</v>
      </c>
      <c r="I26368" s="119" t="s">
        <v>4726</v>
      </c>
      <c r="J26368" s="119" t="s">
        <v>24</v>
      </c>
      <c r="K26368" s="1">
        <v>46255.758941458334</v>
      </c>
      <c r="L26368">
        <v>273</v>
      </c>
      <c r="M26368">
        <v>21</v>
      </c>
      <c r="N26368">
        <v>23</v>
      </c>
      <c r="O26368">
        <v>5</v>
      </c>
      <c r="P26368" s="119" t="s">
        <v>20254</v>
      </c>
    </row>
    <row r="26369" spans="1:16" x14ac:dyDescent="0.25">
      <c r="A26369">
        <v>94429</v>
      </c>
      <c r="B26369" s="119" t="s">
        <v>18527</v>
      </c>
      <c r="C26369">
        <v>0</v>
      </c>
      <c r="E26369">
        <v>72</v>
      </c>
      <c r="F26369">
        <v>285253</v>
      </c>
      <c r="G26369">
        <v>77</v>
      </c>
      <c r="H26369">
        <v>454530</v>
      </c>
      <c r="I26369" s="119" t="s">
        <v>16</v>
      </c>
      <c r="J26369" s="119" t="s">
        <v>222</v>
      </c>
      <c r="K26369" s="1">
        <v>46255.758941458334</v>
      </c>
      <c r="L26369">
        <v>4</v>
      </c>
      <c r="M26369">
        <v>7</v>
      </c>
      <c r="N26369">
        <v>2</v>
      </c>
      <c r="O26369">
        <v>2</v>
      </c>
      <c r="P26369" s="119" t="s">
        <v>20254</v>
      </c>
    </row>
    <row r="26370" spans="1:16" x14ac:dyDescent="0.25">
      <c r="A26370">
        <v>94431</v>
      </c>
      <c r="B26370" s="119" t="s">
        <v>18528</v>
      </c>
      <c r="C26370">
        <v>80</v>
      </c>
      <c r="D26370">
        <v>72339</v>
      </c>
      <c r="E26370">
        <v>766</v>
      </c>
      <c r="F26370">
        <v>2444</v>
      </c>
      <c r="G26370">
        <v>3478</v>
      </c>
      <c r="H26370">
        <v>3548</v>
      </c>
      <c r="I26370" s="119" t="s">
        <v>4726</v>
      </c>
      <c r="J26370" s="119" t="s">
        <v>24</v>
      </c>
      <c r="K26370" s="1">
        <v>46255.758941458334</v>
      </c>
      <c r="L26370">
        <v>521</v>
      </c>
      <c r="M26370">
        <v>26</v>
      </c>
      <c r="N26370">
        <v>26</v>
      </c>
      <c r="O26370">
        <v>2</v>
      </c>
      <c r="P26370" s="119" t="s">
        <v>20254</v>
      </c>
    </row>
    <row r="26371" spans="1:16" x14ac:dyDescent="0.25">
      <c r="A26371">
        <v>94437</v>
      </c>
      <c r="B26371" s="119" t="s">
        <v>18529</v>
      </c>
      <c r="C26371">
        <v>80</v>
      </c>
      <c r="D26371">
        <v>24630</v>
      </c>
      <c r="E26371">
        <v>295</v>
      </c>
      <c r="F26371">
        <v>110487</v>
      </c>
      <c r="G26371">
        <v>90</v>
      </c>
      <c r="H26371">
        <v>299894</v>
      </c>
      <c r="I26371" s="119" t="s">
        <v>4726</v>
      </c>
      <c r="J26371" s="119" t="s">
        <v>24</v>
      </c>
      <c r="K26371" s="1">
        <v>46255.758941458334</v>
      </c>
      <c r="L26371">
        <v>2</v>
      </c>
      <c r="M26371">
        <v>0</v>
      </c>
      <c r="N26371">
        <v>0</v>
      </c>
      <c r="O26371">
        <v>0</v>
      </c>
      <c r="P26371" s="119" t="s">
        <v>20254</v>
      </c>
    </row>
    <row r="26372" spans="1:16" x14ac:dyDescent="0.25">
      <c r="A26372">
        <v>94439</v>
      </c>
      <c r="B26372" s="119" t="s">
        <v>18530</v>
      </c>
      <c r="C26372">
        <v>0</v>
      </c>
      <c r="E26372">
        <v>58</v>
      </c>
      <c r="F26372">
        <v>480099</v>
      </c>
      <c r="G26372">
        <v>111</v>
      </c>
      <c r="H26372">
        <v>729996</v>
      </c>
      <c r="I26372" s="119" t="s">
        <v>16</v>
      </c>
      <c r="J26372" s="119" t="s">
        <v>222</v>
      </c>
      <c r="K26372" s="1">
        <v>46255.758941458334</v>
      </c>
      <c r="L26372">
        <v>16</v>
      </c>
      <c r="M26372">
        <v>6</v>
      </c>
      <c r="N26372">
        <v>3</v>
      </c>
      <c r="O26372">
        <v>2</v>
      </c>
      <c r="P26372" s="119" t="s">
        <v>20254</v>
      </c>
    </row>
    <row r="26373" spans="1:16" x14ac:dyDescent="0.25">
      <c r="A26373">
        <v>94442</v>
      </c>
      <c r="B26373" s="119" t="s">
        <v>18531</v>
      </c>
      <c r="C26373">
        <v>80</v>
      </c>
      <c r="D26373">
        <v>24630</v>
      </c>
      <c r="E26373">
        <v>60</v>
      </c>
      <c r="F26373">
        <v>120503</v>
      </c>
      <c r="G26373">
        <v>98</v>
      </c>
      <c r="H26373">
        <v>190121</v>
      </c>
      <c r="I26373" s="119" t="s">
        <v>4726</v>
      </c>
      <c r="J26373" s="119" t="s">
        <v>24</v>
      </c>
      <c r="K26373" s="1">
        <v>46255.758941458334</v>
      </c>
      <c r="L26373">
        <v>1</v>
      </c>
      <c r="M26373">
        <v>1</v>
      </c>
      <c r="N26373">
        <v>0</v>
      </c>
      <c r="O26373">
        <v>0</v>
      </c>
      <c r="P26373" s="119" t="s">
        <v>20254</v>
      </c>
    </row>
    <row r="26374" spans="1:16" x14ac:dyDescent="0.25">
      <c r="A26374">
        <v>94443</v>
      </c>
      <c r="B26374" s="119" t="s">
        <v>18532</v>
      </c>
      <c r="C26374">
        <v>80</v>
      </c>
      <c r="D26374">
        <v>24630</v>
      </c>
      <c r="E26374">
        <v>55</v>
      </c>
      <c r="F26374">
        <v>112700</v>
      </c>
      <c r="G26374">
        <v>88</v>
      </c>
      <c r="H26374">
        <v>133000</v>
      </c>
      <c r="I26374" s="119" t="s">
        <v>4726</v>
      </c>
      <c r="J26374" s="119" t="s">
        <v>24</v>
      </c>
      <c r="K26374" s="1">
        <v>46255.758941458334</v>
      </c>
      <c r="L26374">
        <v>1</v>
      </c>
      <c r="M26374">
        <v>0</v>
      </c>
      <c r="N26374">
        <v>0</v>
      </c>
      <c r="O26374">
        <v>0</v>
      </c>
      <c r="P26374" s="119" t="s">
        <v>20254</v>
      </c>
    </row>
    <row r="26375" spans="1:16" x14ac:dyDescent="0.25">
      <c r="A26375">
        <v>94449</v>
      </c>
      <c r="B26375" s="119" t="s">
        <v>18533</v>
      </c>
      <c r="C26375">
        <v>80</v>
      </c>
      <c r="D26375">
        <v>24630</v>
      </c>
      <c r="E26375">
        <v>39</v>
      </c>
      <c r="F26375">
        <v>100340</v>
      </c>
      <c r="G26375">
        <v>107</v>
      </c>
      <c r="H26375">
        <v>150646</v>
      </c>
      <c r="I26375" s="119" t="s">
        <v>4726</v>
      </c>
      <c r="J26375" s="119" t="s">
        <v>24</v>
      </c>
      <c r="K26375" s="1">
        <v>46255.758941458334</v>
      </c>
      <c r="L26375">
        <v>3</v>
      </c>
      <c r="M26375">
        <v>2</v>
      </c>
      <c r="N26375">
        <v>0</v>
      </c>
      <c r="O26375">
        <v>0</v>
      </c>
      <c r="P26375" s="119" t="s">
        <v>20254</v>
      </c>
    </row>
    <row r="26376" spans="1:16" x14ac:dyDescent="0.25">
      <c r="A26376">
        <v>94451</v>
      </c>
      <c r="B26376" s="119" t="s">
        <v>18534</v>
      </c>
      <c r="C26376">
        <v>0</v>
      </c>
      <c r="E26376">
        <v>42</v>
      </c>
      <c r="F26376">
        <v>595557</v>
      </c>
      <c r="G26376">
        <v>46</v>
      </c>
      <c r="H26376">
        <v>1059893</v>
      </c>
      <c r="I26376" s="119" t="s">
        <v>16</v>
      </c>
      <c r="J26376" s="119" t="s">
        <v>222</v>
      </c>
      <c r="K26376" s="1">
        <v>46255.758941458334</v>
      </c>
      <c r="L26376">
        <v>4</v>
      </c>
      <c r="M26376">
        <v>8</v>
      </c>
      <c r="N26376">
        <v>0</v>
      </c>
      <c r="O26376">
        <v>2</v>
      </c>
      <c r="P26376" s="119" t="s">
        <v>20254</v>
      </c>
    </row>
    <row r="26377" spans="1:16" x14ac:dyDescent="0.25">
      <c r="A26377">
        <v>94452</v>
      </c>
      <c r="B26377" s="119" t="s">
        <v>18535</v>
      </c>
      <c r="C26377">
        <v>0</v>
      </c>
      <c r="E26377">
        <v>78</v>
      </c>
      <c r="F26377">
        <v>222244</v>
      </c>
      <c r="G26377">
        <v>125</v>
      </c>
      <c r="H26377">
        <v>359982</v>
      </c>
      <c r="I26377" s="119" t="s">
        <v>16</v>
      </c>
      <c r="J26377" s="119" t="s">
        <v>222</v>
      </c>
      <c r="K26377" s="1">
        <v>46255.758941458334</v>
      </c>
      <c r="L26377">
        <v>5</v>
      </c>
      <c r="M26377">
        <v>3</v>
      </c>
      <c r="N26377">
        <v>1</v>
      </c>
      <c r="O26377">
        <v>2</v>
      </c>
      <c r="P26377" s="119" t="s">
        <v>20254</v>
      </c>
    </row>
    <row r="26378" spans="1:16" x14ac:dyDescent="0.25">
      <c r="A26378">
        <v>94631</v>
      </c>
      <c r="B26378" s="119" t="s">
        <v>18536</v>
      </c>
      <c r="C26378">
        <v>0</v>
      </c>
      <c r="E26378">
        <v>22</v>
      </c>
      <c r="F26378">
        <v>160001</v>
      </c>
      <c r="G26378">
        <v>61</v>
      </c>
      <c r="H26378">
        <v>239588</v>
      </c>
      <c r="I26378" s="119" t="s">
        <v>16</v>
      </c>
      <c r="J26378" s="119" t="s">
        <v>222</v>
      </c>
      <c r="K26378" s="1">
        <v>46255.758941458334</v>
      </c>
      <c r="L26378">
        <v>11</v>
      </c>
      <c r="M26378">
        <v>6</v>
      </c>
      <c r="N26378">
        <v>1</v>
      </c>
      <c r="O26378">
        <v>2</v>
      </c>
      <c r="P26378" s="119" t="s">
        <v>20254</v>
      </c>
    </row>
    <row r="26379" spans="1:16" x14ac:dyDescent="0.25">
      <c r="A26379">
        <v>94633</v>
      </c>
      <c r="B26379" s="119" t="s">
        <v>18537</v>
      </c>
      <c r="C26379">
        <v>0</v>
      </c>
      <c r="E26379">
        <v>28</v>
      </c>
      <c r="F26379">
        <v>208132</v>
      </c>
      <c r="G26379">
        <v>25</v>
      </c>
      <c r="H26379">
        <v>369993</v>
      </c>
      <c r="I26379" s="119" t="s">
        <v>16</v>
      </c>
      <c r="J26379" s="119" t="s">
        <v>222</v>
      </c>
      <c r="K26379" s="1">
        <v>46255.758941458334</v>
      </c>
      <c r="L26379">
        <v>10</v>
      </c>
      <c r="M26379">
        <v>4</v>
      </c>
      <c r="N26379">
        <v>2</v>
      </c>
      <c r="O26379">
        <v>0</v>
      </c>
      <c r="P26379" s="119" t="s">
        <v>20254</v>
      </c>
    </row>
    <row r="26380" spans="1:16" x14ac:dyDescent="0.25">
      <c r="A26380">
        <v>94640</v>
      </c>
      <c r="B26380" s="119" t="s">
        <v>18538</v>
      </c>
      <c r="C26380">
        <v>0</v>
      </c>
      <c r="E26380">
        <v>11</v>
      </c>
      <c r="F26380">
        <v>131400</v>
      </c>
      <c r="G26380">
        <v>45</v>
      </c>
      <c r="H26380">
        <v>299795</v>
      </c>
      <c r="I26380" s="119" t="s">
        <v>16</v>
      </c>
      <c r="J26380" s="119" t="s">
        <v>222</v>
      </c>
      <c r="K26380" s="1">
        <v>46255.758941458334</v>
      </c>
      <c r="L26380">
        <v>10</v>
      </c>
      <c r="M26380">
        <v>3</v>
      </c>
      <c r="N26380">
        <v>1</v>
      </c>
      <c r="O26380">
        <v>1</v>
      </c>
      <c r="P26380" s="119" t="s">
        <v>20254</v>
      </c>
    </row>
    <row r="26381" spans="1:16" x14ac:dyDescent="0.25">
      <c r="A26381">
        <v>94644</v>
      </c>
      <c r="B26381" s="119" t="s">
        <v>18539</v>
      </c>
      <c r="C26381">
        <v>0</v>
      </c>
      <c r="E26381">
        <v>52</v>
      </c>
      <c r="F26381">
        <v>609892</v>
      </c>
      <c r="G26381">
        <v>37</v>
      </c>
      <c r="H26381">
        <v>709892</v>
      </c>
      <c r="I26381" s="119" t="s">
        <v>16</v>
      </c>
      <c r="J26381" s="119" t="s">
        <v>222</v>
      </c>
      <c r="K26381" s="1">
        <v>46255.758941458334</v>
      </c>
      <c r="L26381">
        <v>5</v>
      </c>
      <c r="M26381">
        <v>6</v>
      </c>
      <c r="N26381">
        <v>2</v>
      </c>
      <c r="O26381">
        <v>1</v>
      </c>
      <c r="P26381" s="119" t="s">
        <v>20254</v>
      </c>
    </row>
    <row r="26382" spans="1:16" x14ac:dyDescent="0.25">
      <c r="A26382">
        <v>94645</v>
      </c>
      <c r="B26382" s="119" t="s">
        <v>18540</v>
      </c>
      <c r="C26382">
        <v>0</v>
      </c>
      <c r="E26382">
        <v>54</v>
      </c>
      <c r="F26382">
        <v>1200647</v>
      </c>
      <c r="G26382">
        <v>17</v>
      </c>
      <c r="H26382">
        <v>1699999</v>
      </c>
      <c r="I26382" s="119" t="s">
        <v>16</v>
      </c>
      <c r="J26382" s="119" t="s">
        <v>222</v>
      </c>
      <c r="K26382" s="1">
        <v>46255.758941458334</v>
      </c>
      <c r="L26382">
        <v>4</v>
      </c>
      <c r="M26382">
        <v>3</v>
      </c>
      <c r="N26382">
        <v>1</v>
      </c>
      <c r="O26382">
        <v>0</v>
      </c>
      <c r="P26382" s="119" t="s">
        <v>20254</v>
      </c>
    </row>
    <row r="26383" spans="1:16" x14ac:dyDescent="0.25">
      <c r="A26383">
        <v>94649</v>
      </c>
      <c r="B26383" s="119" t="s">
        <v>18541</v>
      </c>
      <c r="C26383">
        <v>0</v>
      </c>
      <c r="E26383">
        <v>19</v>
      </c>
      <c r="F26383">
        <v>135189</v>
      </c>
      <c r="G26383">
        <v>51</v>
      </c>
      <c r="H26383">
        <v>240574</v>
      </c>
      <c r="I26383" s="119" t="s">
        <v>16</v>
      </c>
      <c r="J26383" s="119" t="s">
        <v>222</v>
      </c>
      <c r="K26383" s="1">
        <v>46255.758941458334</v>
      </c>
      <c r="L26383">
        <v>5</v>
      </c>
      <c r="M26383">
        <v>0</v>
      </c>
      <c r="N26383">
        <v>3</v>
      </c>
      <c r="O26383">
        <v>0</v>
      </c>
      <c r="P26383" s="119" t="s">
        <v>20254</v>
      </c>
    </row>
    <row r="26384" spans="1:16" x14ac:dyDescent="0.25">
      <c r="A26384">
        <v>94654</v>
      </c>
      <c r="B26384" s="119" t="s">
        <v>18542</v>
      </c>
      <c r="C26384">
        <v>0</v>
      </c>
      <c r="E26384">
        <v>63</v>
      </c>
      <c r="F26384">
        <v>500110</v>
      </c>
      <c r="G26384">
        <v>37</v>
      </c>
      <c r="H26384">
        <v>652493</v>
      </c>
      <c r="I26384" s="119" t="s">
        <v>16</v>
      </c>
      <c r="J26384" s="119" t="s">
        <v>222</v>
      </c>
      <c r="K26384" s="1">
        <v>46255.758941458334</v>
      </c>
      <c r="L26384">
        <v>5</v>
      </c>
      <c r="M26384">
        <v>6</v>
      </c>
      <c r="N26384">
        <v>0</v>
      </c>
      <c r="O26384">
        <v>1</v>
      </c>
      <c r="P26384" s="119" t="s">
        <v>20254</v>
      </c>
    </row>
    <row r="26385" spans="1:16" x14ac:dyDescent="0.25">
      <c r="A26385">
        <v>94655</v>
      </c>
      <c r="B26385" s="119" t="s">
        <v>18543</v>
      </c>
      <c r="C26385">
        <v>0</v>
      </c>
      <c r="E26385">
        <v>31</v>
      </c>
      <c r="F26385">
        <v>219997</v>
      </c>
      <c r="G26385">
        <v>59</v>
      </c>
      <c r="H26385">
        <v>279996</v>
      </c>
      <c r="I26385" s="119" t="s">
        <v>16</v>
      </c>
      <c r="J26385" s="119" t="s">
        <v>222</v>
      </c>
      <c r="K26385" s="1">
        <v>46255.758941458334</v>
      </c>
      <c r="L26385">
        <v>3</v>
      </c>
      <c r="M26385">
        <v>2</v>
      </c>
      <c r="N26385">
        <v>0</v>
      </c>
      <c r="O26385">
        <v>0</v>
      </c>
      <c r="P26385" s="119" t="s">
        <v>20254</v>
      </c>
    </row>
    <row r="26386" spans="1:16" x14ac:dyDescent="0.25">
      <c r="A26386">
        <v>94658</v>
      </c>
      <c r="B26386" s="119" t="s">
        <v>18544</v>
      </c>
      <c r="C26386">
        <v>0</v>
      </c>
      <c r="E26386">
        <v>26</v>
      </c>
      <c r="F26386">
        <v>303049</v>
      </c>
      <c r="G26386">
        <v>26</v>
      </c>
      <c r="H26386">
        <v>509993</v>
      </c>
      <c r="I26386" s="119" t="s">
        <v>16</v>
      </c>
      <c r="J26386" s="119" t="s">
        <v>222</v>
      </c>
      <c r="K26386" s="1">
        <v>46255.758941458334</v>
      </c>
      <c r="L26386">
        <v>17</v>
      </c>
      <c r="M26386">
        <v>5</v>
      </c>
      <c r="N26386">
        <v>5</v>
      </c>
      <c r="O26386">
        <v>2</v>
      </c>
      <c r="P26386" s="119" t="s">
        <v>20254</v>
      </c>
    </row>
    <row r="26387" spans="1:16" x14ac:dyDescent="0.25">
      <c r="A26387">
        <v>94665</v>
      </c>
      <c r="B26387" s="119" t="s">
        <v>18545</v>
      </c>
      <c r="C26387">
        <v>0</v>
      </c>
      <c r="E26387">
        <v>19</v>
      </c>
      <c r="F26387">
        <v>207459</v>
      </c>
      <c r="G26387">
        <v>48</v>
      </c>
      <c r="H26387">
        <v>299595</v>
      </c>
      <c r="I26387" s="119" t="s">
        <v>16</v>
      </c>
      <c r="J26387" s="119" t="s">
        <v>222</v>
      </c>
      <c r="K26387" s="1">
        <v>46255.758941458334</v>
      </c>
      <c r="L26387">
        <v>9</v>
      </c>
      <c r="M26387">
        <v>4</v>
      </c>
      <c r="N26387">
        <v>2</v>
      </c>
      <c r="O26387">
        <v>1</v>
      </c>
      <c r="P26387" s="119" t="s">
        <v>20254</v>
      </c>
    </row>
    <row r="26388" spans="1:16" x14ac:dyDescent="0.25">
      <c r="A26388">
        <v>94667</v>
      </c>
      <c r="B26388" s="119" t="s">
        <v>18546</v>
      </c>
      <c r="C26388">
        <v>0</v>
      </c>
      <c r="E26388">
        <v>66</v>
      </c>
      <c r="F26388">
        <v>1220241</v>
      </c>
      <c r="G26388">
        <v>17</v>
      </c>
      <c r="H26388">
        <v>1455050</v>
      </c>
      <c r="I26388" s="119" t="s">
        <v>16</v>
      </c>
      <c r="J26388" s="119" t="s">
        <v>222</v>
      </c>
      <c r="K26388" s="1">
        <v>46255.758941458334</v>
      </c>
      <c r="L26388">
        <v>3</v>
      </c>
      <c r="M26388">
        <v>2</v>
      </c>
      <c r="N26388">
        <v>0</v>
      </c>
      <c r="O26388">
        <v>0</v>
      </c>
      <c r="P26388" s="119" t="s">
        <v>20254</v>
      </c>
    </row>
    <row r="26389" spans="1:16" x14ac:dyDescent="0.25">
      <c r="A26389">
        <v>94670</v>
      </c>
      <c r="B26389" s="119" t="s">
        <v>18547</v>
      </c>
      <c r="C26389">
        <v>0</v>
      </c>
      <c r="E26389">
        <v>26</v>
      </c>
      <c r="F26389">
        <v>367532</v>
      </c>
      <c r="G26389">
        <v>33</v>
      </c>
      <c r="H26389">
        <v>489999</v>
      </c>
      <c r="I26389" s="119" t="s">
        <v>16</v>
      </c>
      <c r="J26389" s="119" t="s">
        <v>222</v>
      </c>
      <c r="K26389" s="1">
        <v>46255.758941458334</v>
      </c>
      <c r="L26389">
        <v>13</v>
      </c>
      <c r="M26389">
        <v>4</v>
      </c>
      <c r="N26389">
        <v>1</v>
      </c>
      <c r="O26389">
        <v>0</v>
      </c>
      <c r="P26389" s="119" t="s">
        <v>20254</v>
      </c>
    </row>
    <row r="26390" spans="1:16" x14ac:dyDescent="0.25">
      <c r="A26390">
        <v>94675</v>
      </c>
      <c r="B26390" s="119" t="s">
        <v>18548</v>
      </c>
      <c r="C26390">
        <v>0</v>
      </c>
      <c r="E26390">
        <v>22</v>
      </c>
      <c r="F26390">
        <v>209783</v>
      </c>
      <c r="G26390">
        <v>34</v>
      </c>
      <c r="H26390">
        <v>319777</v>
      </c>
      <c r="I26390" s="119" t="s">
        <v>16</v>
      </c>
      <c r="J26390" s="119" t="s">
        <v>222</v>
      </c>
      <c r="K26390" s="1">
        <v>46255.758941458334</v>
      </c>
      <c r="L26390">
        <v>5</v>
      </c>
      <c r="M26390">
        <v>6</v>
      </c>
      <c r="N26390">
        <v>1</v>
      </c>
      <c r="O26390">
        <v>3</v>
      </c>
      <c r="P26390" s="119" t="s">
        <v>20254</v>
      </c>
    </row>
    <row r="26391" spans="1:16" x14ac:dyDescent="0.25">
      <c r="A26391">
        <v>94680</v>
      </c>
      <c r="B26391" s="119" t="s">
        <v>18549</v>
      </c>
      <c r="C26391">
        <v>0</v>
      </c>
      <c r="E26391">
        <v>6960</v>
      </c>
      <c r="F26391">
        <v>244</v>
      </c>
      <c r="G26391">
        <v>28224</v>
      </c>
      <c r="H26391">
        <v>4885</v>
      </c>
      <c r="I26391" s="119" t="s">
        <v>16</v>
      </c>
      <c r="J26391" s="119" t="s">
        <v>24</v>
      </c>
      <c r="K26391" s="1">
        <v>46255.758941458334</v>
      </c>
      <c r="L26391">
        <v>2</v>
      </c>
      <c r="M26391">
        <v>17</v>
      </c>
      <c r="N26391">
        <v>0</v>
      </c>
      <c r="O26391">
        <v>12</v>
      </c>
      <c r="P26391" s="119" t="s">
        <v>20254</v>
      </c>
    </row>
    <row r="26392" spans="1:16" x14ac:dyDescent="0.25">
      <c r="A26392">
        <v>94685</v>
      </c>
      <c r="B26392" s="119" t="s">
        <v>18550</v>
      </c>
      <c r="C26392">
        <v>0</v>
      </c>
      <c r="E26392">
        <v>56</v>
      </c>
      <c r="F26392">
        <v>451640</v>
      </c>
      <c r="G26392">
        <v>29</v>
      </c>
      <c r="H26392">
        <v>709917</v>
      </c>
      <c r="I26392" s="119" t="s">
        <v>16</v>
      </c>
      <c r="J26392" s="119" t="s">
        <v>222</v>
      </c>
      <c r="K26392" s="1">
        <v>46255.758941458334</v>
      </c>
      <c r="L26392">
        <v>14</v>
      </c>
      <c r="M26392">
        <v>4</v>
      </c>
      <c r="N26392">
        <v>2</v>
      </c>
      <c r="O26392">
        <v>1</v>
      </c>
      <c r="P26392" s="119" t="s">
        <v>20254</v>
      </c>
    </row>
    <row r="26393" spans="1:16" x14ac:dyDescent="0.25">
      <c r="A26393">
        <v>94688</v>
      </c>
      <c r="B26393" s="119" t="s">
        <v>18551</v>
      </c>
      <c r="C26393">
        <v>0</v>
      </c>
      <c r="E26393">
        <v>22</v>
      </c>
      <c r="F26393">
        <v>400350</v>
      </c>
      <c r="G26393">
        <v>22</v>
      </c>
      <c r="H26393">
        <v>799997</v>
      </c>
      <c r="I26393" s="119" t="s">
        <v>16</v>
      </c>
      <c r="J26393" s="119" t="s">
        <v>222</v>
      </c>
      <c r="K26393" s="1">
        <v>46255.758941458334</v>
      </c>
      <c r="L26393">
        <v>24</v>
      </c>
      <c r="M26393">
        <v>6</v>
      </c>
      <c r="N26393">
        <v>7</v>
      </c>
      <c r="O26393">
        <v>1</v>
      </c>
      <c r="P26393" s="119" t="s">
        <v>20254</v>
      </c>
    </row>
    <row r="26394" spans="1:16" x14ac:dyDescent="0.25">
      <c r="A26394">
        <v>94690</v>
      </c>
      <c r="B26394" s="119" t="s">
        <v>18552</v>
      </c>
      <c r="C26394">
        <v>0</v>
      </c>
      <c r="E26394">
        <v>29</v>
      </c>
      <c r="F26394">
        <v>350002</v>
      </c>
      <c r="G26394">
        <v>32</v>
      </c>
      <c r="H26394">
        <v>579184</v>
      </c>
      <c r="I26394" s="119" t="s">
        <v>16</v>
      </c>
      <c r="J26394" s="119" t="s">
        <v>222</v>
      </c>
      <c r="K26394" s="1">
        <v>46255.758941458334</v>
      </c>
      <c r="L26394">
        <v>7</v>
      </c>
      <c r="M26394">
        <v>6</v>
      </c>
      <c r="N26394">
        <v>4</v>
      </c>
      <c r="O26394">
        <v>2</v>
      </c>
      <c r="P26394" s="119" t="s">
        <v>20254</v>
      </c>
    </row>
    <row r="26395" spans="1:16" x14ac:dyDescent="0.25">
      <c r="A26395">
        <v>94692</v>
      </c>
      <c r="B26395" s="119" t="s">
        <v>18553</v>
      </c>
      <c r="C26395">
        <v>80</v>
      </c>
      <c r="E26395">
        <v>25</v>
      </c>
      <c r="F26395">
        <v>65301</v>
      </c>
      <c r="G26395">
        <v>2007</v>
      </c>
      <c r="H26395">
        <v>87312</v>
      </c>
      <c r="I26395" s="119" t="s">
        <v>11040</v>
      </c>
      <c r="J26395" s="119" t="s">
        <v>24</v>
      </c>
      <c r="K26395" s="1">
        <v>46255.758941458334</v>
      </c>
      <c r="L26395">
        <v>20</v>
      </c>
      <c r="M26395">
        <v>53</v>
      </c>
      <c r="N26395">
        <v>0</v>
      </c>
      <c r="O26395">
        <v>10</v>
      </c>
      <c r="P26395" s="119" t="s">
        <v>20254</v>
      </c>
    </row>
    <row r="26396" spans="1:16" x14ac:dyDescent="0.25">
      <c r="A26396">
        <v>94694</v>
      </c>
      <c r="B26396" s="119" t="s">
        <v>18554</v>
      </c>
      <c r="C26396">
        <v>65</v>
      </c>
      <c r="E26396">
        <v>299</v>
      </c>
      <c r="F26396">
        <v>1616</v>
      </c>
      <c r="G26396">
        <v>282863</v>
      </c>
      <c r="H26396">
        <v>1994</v>
      </c>
      <c r="I26396" s="119" t="s">
        <v>11040</v>
      </c>
      <c r="J26396" s="119" t="s">
        <v>222</v>
      </c>
      <c r="K26396" s="1">
        <v>46255.758941458334</v>
      </c>
      <c r="L26396">
        <v>1</v>
      </c>
      <c r="M26396">
        <v>65</v>
      </c>
      <c r="N26396">
        <v>1</v>
      </c>
      <c r="O26396">
        <v>11</v>
      </c>
      <c r="P26396" s="119" t="s">
        <v>20254</v>
      </c>
    </row>
    <row r="26397" spans="1:16" x14ac:dyDescent="0.25">
      <c r="A26397">
        <v>94869</v>
      </c>
      <c r="B26397" s="119" t="s">
        <v>18555</v>
      </c>
      <c r="C26397">
        <v>0</v>
      </c>
      <c r="E26397">
        <v>28</v>
      </c>
      <c r="F26397">
        <v>120052</v>
      </c>
      <c r="G26397">
        <v>92</v>
      </c>
      <c r="H26397">
        <v>204800</v>
      </c>
      <c r="I26397" s="119" t="s">
        <v>16</v>
      </c>
      <c r="J26397" s="119" t="s">
        <v>222</v>
      </c>
      <c r="K26397" s="1">
        <v>46255.758941458334</v>
      </c>
      <c r="L26397">
        <v>2</v>
      </c>
      <c r="M26397">
        <v>3</v>
      </c>
      <c r="N26397">
        <v>0</v>
      </c>
      <c r="O26397">
        <v>1</v>
      </c>
      <c r="P26397" s="119" t="s">
        <v>20254</v>
      </c>
    </row>
    <row r="26398" spans="1:16" x14ac:dyDescent="0.25">
      <c r="A26398">
        <v>94870</v>
      </c>
      <c r="B26398" s="119" t="s">
        <v>18556</v>
      </c>
      <c r="C26398">
        <v>0</v>
      </c>
      <c r="E26398">
        <v>36</v>
      </c>
      <c r="F26398">
        <v>379002</v>
      </c>
      <c r="G26398">
        <v>65</v>
      </c>
      <c r="H26398">
        <v>618970</v>
      </c>
      <c r="I26398" s="119" t="s">
        <v>16</v>
      </c>
      <c r="J26398" s="119" t="s">
        <v>222</v>
      </c>
      <c r="K26398" s="1">
        <v>46255.758941458334</v>
      </c>
      <c r="L26398">
        <v>8</v>
      </c>
      <c r="M26398">
        <v>5</v>
      </c>
      <c r="N26398">
        <v>1</v>
      </c>
      <c r="O26398">
        <v>1</v>
      </c>
      <c r="P26398" s="119" t="s">
        <v>20254</v>
      </c>
    </row>
    <row r="26399" spans="1:16" x14ac:dyDescent="0.25">
      <c r="A26399">
        <v>94874</v>
      </c>
      <c r="B26399" s="119" t="s">
        <v>18557</v>
      </c>
      <c r="C26399">
        <v>0</v>
      </c>
      <c r="E26399">
        <v>61</v>
      </c>
      <c r="F26399">
        <v>466308</v>
      </c>
      <c r="G26399">
        <v>28</v>
      </c>
      <c r="H26399">
        <v>979986</v>
      </c>
      <c r="I26399" s="119" t="s">
        <v>16</v>
      </c>
      <c r="J26399" s="119" t="s">
        <v>222</v>
      </c>
      <c r="K26399" s="1">
        <v>46255.758941458334</v>
      </c>
      <c r="L26399">
        <v>35</v>
      </c>
      <c r="M26399">
        <v>12</v>
      </c>
      <c r="N26399">
        <v>7</v>
      </c>
      <c r="O26399">
        <v>0</v>
      </c>
      <c r="P26399" s="119" t="s">
        <v>20254</v>
      </c>
    </row>
    <row r="26400" spans="1:16" x14ac:dyDescent="0.25">
      <c r="A26400">
        <v>94875</v>
      </c>
      <c r="B26400" s="119" t="s">
        <v>18558</v>
      </c>
      <c r="C26400">
        <v>0</v>
      </c>
      <c r="E26400">
        <v>30</v>
      </c>
      <c r="F26400">
        <v>250288</v>
      </c>
      <c r="G26400">
        <v>29</v>
      </c>
      <c r="H26400">
        <v>489995</v>
      </c>
      <c r="I26400" s="119" t="s">
        <v>16</v>
      </c>
      <c r="J26400" s="119" t="s">
        <v>222</v>
      </c>
      <c r="K26400" s="1">
        <v>46255.758941458334</v>
      </c>
      <c r="L26400">
        <v>12</v>
      </c>
      <c r="M26400">
        <v>2</v>
      </c>
      <c r="N26400">
        <v>0</v>
      </c>
      <c r="O26400">
        <v>0</v>
      </c>
      <c r="P26400" s="119" t="s">
        <v>20254</v>
      </c>
    </row>
    <row r="26401" spans="1:16" x14ac:dyDescent="0.25">
      <c r="A26401">
        <v>94876</v>
      </c>
      <c r="B26401" s="119" t="s">
        <v>18559</v>
      </c>
      <c r="C26401">
        <v>0</v>
      </c>
      <c r="E26401">
        <v>37</v>
      </c>
      <c r="F26401">
        <v>60572</v>
      </c>
      <c r="G26401">
        <v>115</v>
      </c>
      <c r="H26401">
        <v>109999</v>
      </c>
      <c r="I26401" s="119" t="s">
        <v>16</v>
      </c>
      <c r="J26401" s="119" t="s">
        <v>222</v>
      </c>
      <c r="K26401" s="1">
        <v>46255.758941458334</v>
      </c>
      <c r="L26401">
        <v>10</v>
      </c>
      <c r="M26401">
        <v>3</v>
      </c>
      <c r="N26401">
        <v>1</v>
      </c>
      <c r="O26401">
        <v>0</v>
      </c>
      <c r="P26401" s="119" t="s">
        <v>20254</v>
      </c>
    </row>
    <row r="26402" spans="1:16" x14ac:dyDescent="0.25">
      <c r="A26402">
        <v>94878</v>
      </c>
      <c r="B26402" s="119" t="s">
        <v>18560</v>
      </c>
      <c r="C26402">
        <v>0</v>
      </c>
      <c r="E26402">
        <v>29</v>
      </c>
      <c r="F26402">
        <v>102754</v>
      </c>
      <c r="G26402">
        <v>102</v>
      </c>
      <c r="H26402">
        <v>209996</v>
      </c>
      <c r="I26402" s="119" t="s">
        <v>16</v>
      </c>
      <c r="J26402" s="119" t="s">
        <v>222</v>
      </c>
      <c r="K26402" s="1">
        <v>46255.758941458334</v>
      </c>
      <c r="L26402">
        <v>12</v>
      </c>
      <c r="M26402">
        <v>7</v>
      </c>
      <c r="N26402">
        <v>0</v>
      </c>
      <c r="O26402">
        <v>1</v>
      </c>
      <c r="P26402" s="119" t="s">
        <v>20254</v>
      </c>
    </row>
    <row r="26403" spans="1:16" x14ac:dyDescent="0.25">
      <c r="A26403">
        <v>94879</v>
      </c>
      <c r="B26403" s="119" t="s">
        <v>18561</v>
      </c>
      <c r="C26403">
        <v>0</v>
      </c>
      <c r="E26403">
        <v>35</v>
      </c>
      <c r="F26403">
        <v>57500</v>
      </c>
      <c r="G26403">
        <v>133</v>
      </c>
      <c r="H26403">
        <v>120000</v>
      </c>
      <c r="I26403" s="119" t="s">
        <v>16</v>
      </c>
      <c r="J26403" s="119" t="s">
        <v>222</v>
      </c>
      <c r="K26403" s="1">
        <v>46255.758941458334</v>
      </c>
      <c r="L26403">
        <v>4</v>
      </c>
      <c r="M26403">
        <v>0</v>
      </c>
      <c r="N26403">
        <v>0</v>
      </c>
      <c r="O26403">
        <v>0</v>
      </c>
      <c r="P26403" s="119" t="s">
        <v>20254</v>
      </c>
    </row>
    <row r="26404" spans="1:16" x14ac:dyDescent="0.25">
      <c r="A26404">
        <v>94880</v>
      </c>
      <c r="B26404" s="119" t="s">
        <v>18562</v>
      </c>
      <c r="C26404">
        <v>0</v>
      </c>
      <c r="E26404">
        <v>547</v>
      </c>
      <c r="F26404">
        <v>510004</v>
      </c>
      <c r="G26404">
        <v>61</v>
      </c>
      <c r="H26404">
        <v>749662</v>
      </c>
      <c r="I26404" s="119" t="s">
        <v>16</v>
      </c>
      <c r="J26404" s="119" t="s">
        <v>222</v>
      </c>
      <c r="K26404" s="1">
        <v>46255.758941458334</v>
      </c>
      <c r="L26404">
        <v>2</v>
      </c>
      <c r="M26404">
        <v>4</v>
      </c>
      <c r="N26404">
        <v>1</v>
      </c>
      <c r="O26404">
        <v>0</v>
      </c>
      <c r="P26404" s="119" t="s">
        <v>20254</v>
      </c>
    </row>
    <row r="26405" spans="1:16" x14ac:dyDescent="0.25">
      <c r="A26405">
        <v>94881</v>
      </c>
      <c r="B26405" s="119" t="s">
        <v>18563</v>
      </c>
      <c r="C26405">
        <v>0</v>
      </c>
      <c r="E26405">
        <v>18</v>
      </c>
      <c r="F26405">
        <v>111132</v>
      </c>
      <c r="G26405">
        <v>91</v>
      </c>
      <c r="H26405">
        <v>161614</v>
      </c>
      <c r="I26405" s="119" t="s">
        <v>16</v>
      </c>
      <c r="J26405" s="119" t="s">
        <v>222</v>
      </c>
      <c r="K26405" s="1">
        <v>46255.758941458334</v>
      </c>
      <c r="L26405">
        <v>15</v>
      </c>
      <c r="M26405">
        <v>6</v>
      </c>
      <c r="N26405">
        <v>1</v>
      </c>
      <c r="O26405">
        <v>0</v>
      </c>
      <c r="P26405" s="119" t="s">
        <v>20254</v>
      </c>
    </row>
    <row r="26406" spans="1:16" x14ac:dyDescent="0.25">
      <c r="A26406">
        <v>94883</v>
      </c>
      <c r="B26406" s="119" t="s">
        <v>18564</v>
      </c>
      <c r="C26406">
        <v>0</v>
      </c>
      <c r="E26406">
        <v>54</v>
      </c>
      <c r="F26406">
        <v>100878</v>
      </c>
      <c r="G26406">
        <v>119</v>
      </c>
      <c r="H26406">
        <v>187988</v>
      </c>
      <c r="I26406" s="119" t="s">
        <v>16</v>
      </c>
      <c r="J26406" s="119" t="s">
        <v>222</v>
      </c>
      <c r="K26406" s="1">
        <v>46255.758941458334</v>
      </c>
      <c r="L26406">
        <v>14</v>
      </c>
      <c r="M26406">
        <v>3</v>
      </c>
      <c r="N26406">
        <v>2</v>
      </c>
      <c r="O26406">
        <v>1</v>
      </c>
      <c r="P26406" s="119" t="s">
        <v>20254</v>
      </c>
    </row>
    <row r="26407" spans="1:16" x14ac:dyDescent="0.25">
      <c r="A26407">
        <v>94885</v>
      </c>
      <c r="B26407" s="119" t="s">
        <v>18565</v>
      </c>
      <c r="C26407">
        <v>0</v>
      </c>
      <c r="E26407">
        <v>306</v>
      </c>
      <c r="F26407">
        <v>97943</v>
      </c>
      <c r="G26407">
        <v>99</v>
      </c>
      <c r="H26407">
        <v>196944</v>
      </c>
      <c r="I26407" s="119" t="s">
        <v>16</v>
      </c>
      <c r="J26407" s="119" t="s">
        <v>222</v>
      </c>
      <c r="K26407" s="1">
        <v>46255.758941458334</v>
      </c>
      <c r="L26407">
        <v>10</v>
      </c>
      <c r="M26407">
        <v>5</v>
      </c>
      <c r="N26407">
        <v>3</v>
      </c>
      <c r="O26407">
        <v>1</v>
      </c>
      <c r="P26407" s="119" t="s">
        <v>20254</v>
      </c>
    </row>
    <row r="26408" spans="1:16" x14ac:dyDescent="0.25">
      <c r="A26408">
        <v>94886</v>
      </c>
      <c r="B26408" s="119" t="s">
        <v>18566</v>
      </c>
      <c r="C26408">
        <v>0</v>
      </c>
      <c r="E26408">
        <v>39</v>
      </c>
      <c r="F26408">
        <v>109001</v>
      </c>
      <c r="G26408">
        <v>112</v>
      </c>
      <c r="H26408">
        <v>209888</v>
      </c>
      <c r="I26408" s="119" t="s">
        <v>16</v>
      </c>
      <c r="J26408" s="119" t="s">
        <v>222</v>
      </c>
      <c r="K26408" s="1">
        <v>46255.758941458334</v>
      </c>
      <c r="L26408">
        <v>8</v>
      </c>
      <c r="M26408">
        <v>9</v>
      </c>
      <c r="N26408">
        <v>4</v>
      </c>
      <c r="O26408">
        <v>3</v>
      </c>
      <c r="P26408" s="119" t="s">
        <v>20254</v>
      </c>
    </row>
    <row r="26409" spans="1:16" x14ac:dyDescent="0.25">
      <c r="A26409">
        <v>94890</v>
      </c>
      <c r="B26409" s="119" t="s">
        <v>18567</v>
      </c>
      <c r="C26409">
        <v>0</v>
      </c>
      <c r="E26409">
        <v>37</v>
      </c>
      <c r="F26409">
        <v>280321</v>
      </c>
      <c r="G26409">
        <v>75</v>
      </c>
      <c r="H26409">
        <v>599907</v>
      </c>
      <c r="I26409" s="119" t="s">
        <v>16</v>
      </c>
      <c r="J26409" s="119" t="s">
        <v>222</v>
      </c>
      <c r="K26409" s="1">
        <v>46255.758941458334</v>
      </c>
      <c r="L26409">
        <v>18</v>
      </c>
      <c r="M26409">
        <v>9</v>
      </c>
      <c r="N26409">
        <v>5</v>
      </c>
      <c r="O26409">
        <v>4</v>
      </c>
      <c r="P26409" s="119" t="s">
        <v>20254</v>
      </c>
    </row>
    <row r="26410" spans="1:16" x14ac:dyDescent="0.25">
      <c r="A26410">
        <v>94893</v>
      </c>
      <c r="B26410" s="119" t="s">
        <v>18568</v>
      </c>
      <c r="C26410">
        <v>0</v>
      </c>
      <c r="E26410">
        <v>22</v>
      </c>
      <c r="F26410">
        <v>209990</v>
      </c>
      <c r="G26410">
        <v>66</v>
      </c>
      <c r="H26410">
        <v>314271</v>
      </c>
      <c r="I26410" s="119" t="s">
        <v>16</v>
      </c>
      <c r="J26410" s="119" t="s">
        <v>222</v>
      </c>
      <c r="K26410" s="1">
        <v>46255.758941458334</v>
      </c>
      <c r="L26410">
        <v>0</v>
      </c>
      <c r="M26410">
        <v>5</v>
      </c>
      <c r="N26410">
        <v>0</v>
      </c>
      <c r="O26410">
        <v>2</v>
      </c>
      <c r="P26410" s="119" t="s">
        <v>20254</v>
      </c>
    </row>
    <row r="26411" spans="1:16" x14ac:dyDescent="0.25">
      <c r="A26411">
        <v>94894</v>
      </c>
      <c r="B26411" s="119" t="s">
        <v>18569</v>
      </c>
      <c r="C26411">
        <v>0</v>
      </c>
      <c r="E26411">
        <v>34</v>
      </c>
      <c r="F26411">
        <v>118645</v>
      </c>
      <c r="G26411">
        <v>117</v>
      </c>
      <c r="H26411">
        <v>151514</v>
      </c>
      <c r="I26411" s="119" t="s">
        <v>16</v>
      </c>
      <c r="J26411" s="119" t="s">
        <v>222</v>
      </c>
      <c r="K26411" s="1">
        <v>46255.758941458334</v>
      </c>
      <c r="L26411">
        <v>6</v>
      </c>
      <c r="M26411">
        <v>9</v>
      </c>
      <c r="N26411">
        <v>1</v>
      </c>
      <c r="O26411">
        <v>0</v>
      </c>
      <c r="P26411" s="119" t="s">
        <v>20254</v>
      </c>
    </row>
    <row r="26412" spans="1:16" x14ac:dyDescent="0.25">
      <c r="A26412">
        <v>94895</v>
      </c>
      <c r="B26412" s="119" t="s">
        <v>18570</v>
      </c>
      <c r="C26412">
        <v>0</v>
      </c>
      <c r="E26412">
        <v>22</v>
      </c>
      <c r="F26412">
        <v>85004</v>
      </c>
      <c r="G26412">
        <v>81</v>
      </c>
      <c r="H26412">
        <v>145901</v>
      </c>
      <c r="I26412" s="119" t="s">
        <v>16</v>
      </c>
      <c r="J26412" s="119" t="s">
        <v>222</v>
      </c>
      <c r="K26412" s="1">
        <v>46255.758941458334</v>
      </c>
      <c r="L26412">
        <v>6</v>
      </c>
      <c r="M26412">
        <v>4</v>
      </c>
      <c r="N26412">
        <v>0</v>
      </c>
      <c r="O26412">
        <v>0</v>
      </c>
      <c r="P26412" s="119" t="s">
        <v>20254</v>
      </c>
    </row>
    <row r="26413" spans="1:16" x14ac:dyDescent="0.25">
      <c r="A26413">
        <v>94936</v>
      </c>
      <c r="B26413" s="119" t="s">
        <v>20135</v>
      </c>
      <c r="C26413">
        <v>0</v>
      </c>
      <c r="E26413">
        <v>367</v>
      </c>
      <c r="F26413">
        <v>644</v>
      </c>
      <c r="G26413">
        <v>1433</v>
      </c>
      <c r="H26413">
        <v>995</v>
      </c>
      <c r="I26413" s="119" t="s">
        <v>6335</v>
      </c>
      <c r="J26413" s="119" t="s">
        <v>139</v>
      </c>
      <c r="K26413" s="1">
        <v>46255.758941458334</v>
      </c>
      <c r="L26413">
        <v>5</v>
      </c>
      <c r="M26413">
        <v>48</v>
      </c>
      <c r="N26413">
        <v>1</v>
      </c>
      <c r="O26413">
        <v>10</v>
      </c>
      <c r="P26413" s="119" t="s">
        <v>20254</v>
      </c>
    </row>
    <row r="26414" spans="1:16" x14ac:dyDescent="0.25">
      <c r="A26414">
        <v>94945</v>
      </c>
      <c r="B26414" s="119" t="s">
        <v>18571</v>
      </c>
      <c r="C26414">
        <v>0</v>
      </c>
      <c r="E26414">
        <v>407</v>
      </c>
      <c r="F26414">
        <v>13000000</v>
      </c>
      <c r="G26414">
        <v>29</v>
      </c>
      <c r="H26414">
        <v>15000000</v>
      </c>
      <c r="I26414" s="119" t="s">
        <v>6020</v>
      </c>
      <c r="J26414" s="119" t="s">
        <v>24</v>
      </c>
      <c r="K26414" s="1">
        <v>46255.758941458334</v>
      </c>
      <c r="L26414">
        <v>21</v>
      </c>
      <c r="M26414">
        <v>9</v>
      </c>
      <c r="N26414">
        <v>4</v>
      </c>
      <c r="O26414">
        <v>0</v>
      </c>
      <c r="P26414" s="119" t="s">
        <v>20254</v>
      </c>
    </row>
    <row r="26415" spans="1:16" x14ac:dyDescent="0.25">
      <c r="A26415">
        <v>94981</v>
      </c>
      <c r="B26415" s="119" t="s">
        <v>20136</v>
      </c>
      <c r="C26415">
        <v>0</v>
      </c>
      <c r="E26415">
        <v>461</v>
      </c>
      <c r="F26415">
        <v>605</v>
      </c>
      <c r="G26415">
        <v>1342</v>
      </c>
      <c r="H26415">
        <v>951</v>
      </c>
      <c r="I26415" s="119" t="s">
        <v>6335</v>
      </c>
      <c r="J26415" s="119" t="s">
        <v>139</v>
      </c>
      <c r="K26415" s="1">
        <v>46255.758941458334</v>
      </c>
      <c r="L26415">
        <v>2</v>
      </c>
      <c r="M26415">
        <v>46</v>
      </c>
      <c r="N26415">
        <v>0</v>
      </c>
      <c r="O26415">
        <v>16</v>
      </c>
      <c r="P26415" s="119" t="s">
        <v>20254</v>
      </c>
    </row>
    <row r="26416" spans="1:16" x14ac:dyDescent="0.25">
      <c r="A26416">
        <v>94982</v>
      </c>
      <c r="B26416" s="119" t="s">
        <v>18572</v>
      </c>
      <c r="C26416">
        <v>0</v>
      </c>
      <c r="E26416">
        <v>423</v>
      </c>
      <c r="F26416">
        <v>13030004</v>
      </c>
      <c r="G26416">
        <v>33</v>
      </c>
      <c r="H26416">
        <v>15999899</v>
      </c>
      <c r="I26416" s="119" t="s">
        <v>6020</v>
      </c>
      <c r="J26416" s="119" t="s">
        <v>24</v>
      </c>
      <c r="K26416" s="1">
        <v>46255.758941458334</v>
      </c>
      <c r="L26416">
        <v>14</v>
      </c>
      <c r="M26416">
        <v>6</v>
      </c>
      <c r="N26416">
        <v>2</v>
      </c>
      <c r="O26416">
        <v>2</v>
      </c>
      <c r="P26416" s="119" t="s">
        <v>20254</v>
      </c>
    </row>
    <row r="26417" spans="1:16" x14ac:dyDescent="0.25">
      <c r="A26417">
        <v>95035</v>
      </c>
      <c r="B26417" s="119" t="s">
        <v>18573</v>
      </c>
      <c r="C26417">
        <v>0</v>
      </c>
      <c r="E26417">
        <v>34</v>
      </c>
      <c r="F26417">
        <v>310017</v>
      </c>
      <c r="G26417">
        <v>82</v>
      </c>
      <c r="H26417">
        <v>419994</v>
      </c>
      <c r="I26417" s="119" t="s">
        <v>16</v>
      </c>
      <c r="J26417" s="119" t="s">
        <v>222</v>
      </c>
      <c r="K26417" s="1">
        <v>46255.758941458334</v>
      </c>
      <c r="L26417">
        <v>4</v>
      </c>
      <c r="M26417">
        <v>7</v>
      </c>
      <c r="N26417">
        <v>1</v>
      </c>
      <c r="O26417">
        <v>1</v>
      </c>
      <c r="P26417" s="119" t="s">
        <v>20254</v>
      </c>
    </row>
    <row r="26418" spans="1:16" x14ac:dyDescent="0.25">
      <c r="A26418">
        <v>95037</v>
      </c>
      <c r="B26418" s="119" t="s">
        <v>18574</v>
      </c>
      <c r="C26418">
        <v>0</v>
      </c>
      <c r="E26418">
        <v>47</v>
      </c>
      <c r="F26418">
        <v>495001</v>
      </c>
      <c r="G26418">
        <v>41</v>
      </c>
      <c r="H26418">
        <v>631273</v>
      </c>
      <c r="I26418" s="119" t="s">
        <v>16</v>
      </c>
      <c r="J26418" s="119" t="s">
        <v>222</v>
      </c>
      <c r="K26418" s="1">
        <v>46255.758941458334</v>
      </c>
      <c r="L26418">
        <v>11</v>
      </c>
      <c r="M26418">
        <v>7</v>
      </c>
      <c r="N26418">
        <v>2</v>
      </c>
      <c r="O26418">
        <v>1</v>
      </c>
      <c r="P26418" s="119" t="s">
        <v>20254</v>
      </c>
    </row>
    <row r="26419" spans="1:16" x14ac:dyDescent="0.25">
      <c r="A26419">
        <v>95038</v>
      </c>
      <c r="B26419" s="119" t="s">
        <v>18575</v>
      </c>
      <c r="C26419">
        <v>0</v>
      </c>
      <c r="E26419">
        <v>36</v>
      </c>
      <c r="F26419">
        <v>301078</v>
      </c>
      <c r="G26419">
        <v>89</v>
      </c>
      <c r="H26419">
        <v>489990</v>
      </c>
      <c r="I26419" s="119" t="s">
        <v>16</v>
      </c>
      <c r="J26419" s="119" t="s">
        <v>222</v>
      </c>
      <c r="K26419" s="1">
        <v>46255.758941458334</v>
      </c>
      <c r="L26419">
        <v>10</v>
      </c>
      <c r="M26419">
        <v>7</v>
      </c>
      <c r="N26419">
        <v>6</v>
      </c>
      <c r="O26419">
        <v>3</v>
      </c>
      <c r="P26419" s="119" t="s">
        <v>20254</v>
      </c>
    </row>
    <row r="26420" spans="1:16" x14ac:dyDescent="0.25">
      <c r="A26420">
        <v>95039</v>
      </c>
      <c r="B26420" s="119" t="s">
        <v>18576</v>
      </c>
      <c r="C26420">
        <v>0</v>
      </c>
      <c r="E26420">
        <v>33</v>
      </c>
      <c r="F26420">
        <v>148468</v>
      </c>
      <c r="G26420">
        <v>144</v>
      </c>
      <c r="H26420">
        <v>209998</v>
      </c>
      <c r="I26420" s="119" t="s">
        <v>16</v>
      </c>
      <c r="J26420" s="119" t="s">
        <v>222</v>
      </c>
      <c r="K26420" s="1">
        <v>46255.758941458334</v>
      </c>
      <c r="L26420">
        <v>1</v>
      </c>
      <c r="M26420">
        <v>4</v>
      </c>
      <c r="N26420">
        <v>1</v>
      </c>
      <c r="O26420">
        <v>2</v>
      </c>
      <c r="P26420" s="119" t="s">
        <v>20254</v>
      </c>
    </row>
    <row r="26421" spans="1:16" x14ac:dyDescent="0.25">
      <c r="A26421">
        <v>95046</v>
      </c>
      <c r="B26421" s="119" t="s">
        <v>18577</v>
      </c>
      <c r="C26421">
        <v>0</v>
      </c>
      <c r="E26421">
        <v>26</v>
      </c>
      <c r="F26421">
        <v>87263</v>
      </c>
      <c r="G26421">
        <v>110</v>
      </c>
      <c r="H26421">
        <v>159900</v>
      </c>
      <c r="I26421" s="119" t="s">
        <v>16</v>
      </c>
      <c r="J26421" s="119" t="s">
        <v>222</v>
      </c>
      <c r="K26421" s="1">
        <v>46255.758941458334</v>
      </c>
      <c r="L26421">
        <v>9</v>
      </c>
      <c r="M26421">
        <v>6</v>
      </c>
      <c r="N26421">
        <v>4</v>
      </c>
      <c r="O26421">
        <v>1</v>
      </c>
      <c r="P26421" s="119" t="s">
        <v>20254</v>
      </c>
    </row>
    <row r="26422" spans="1:16" x14ac:dyDescent="0.25">
      <c r="A26422">
        <v>95047</v>
      </c>
      <c r="B26422" s="119" t="s">
        <v>18578</v>
      </c>
      <c r="C26422">
        <v>0</v>
      </c>
      <c r="E26422">
        <v>23</v>
      </c>
      <c r="F26422">
        <v>73177</v>
      </c>
      <c r="G26422">
        <v>109</v>
      </c>
      <c r="H26422">
        <v>129999</v>
      </c>
      <c r="I26422" s="119" t="s">
        <v>16</v>
      </c>
      <c r="J26422" s="119" t="s">
        <v>222</v>
      </c>
      <c r="K26422" s="1">
        <v>46255.758941458334</v>
      </c>
      <c r="L26422">
        <v>11</v>
      </c>
      <c r="M26422">
        <v>10</v>
      </c>
      <c r="N26422">
        <v>4</v>
      </c>
      <c r="O26422">
        <v>2</v>
      </c>
      <c r="P26422" s="119" t="s">
        <v>20254</v>
      </c>
    </row>
    <row r="26423" spans="1:16" x14ac:dyDescent="0.25">
      <c r="A26423">
        <v>95048</v>
      </c>
      <c r="B26423" s="119" t="s">
        <v>18579</v>
      </c>
      <c r="C26423">
        <v>0</v>
      </c>
      <c r="E26423">
        <v>33</v>
      </c>
      <c r="F26423">
        <v>180000</v>
      </c>
      <c r="G26423">
        <v>63</v>
      </c>
      <c r="H26423">
        <v>289889</v>
      </c>
      <c r="I26423" s="119" t="s">
        <v>16</v>
      </c>
      <c r="J26423" s="119" t="s">
        <v>222</v>
      </c>
      <c r="K26423" s="1">
        <v>46255.758941458334</v>
      </c>
      <c r="L26423">
        <v>18</v>
      </c>
      <c r="M26423">
        <v>5</v>
      </c>
      <c r="N26423">
        <v>5</v>
      </c>
      <c r="O26423">
        <v>0</v>
      </c>
      <c r="P26423" s="119" t="s">
        <v>20254</v>
      </c>
    </row>
    <row r="26424" spans="1:16" x14ac:dyDescent="0.25">
      <c r="A26424">
        <v>95051</v>
      </c>
      <c r="B26424" s="119" t="s">
        <v>18580</v>
      </c>
      <c r="C26424">
        <v>0</v>
      </c>
      <c r="E26424">
        <v>38</v>
      </c>
      <c r="F26424">
        <v>299999</v>
      </c>
      <c r="G26424">
        <v>67</v>
      </c>
      <c r="H26424">
        <v>369521</v>
      </c>
      <c r="I26424" s="119" t="s">
        <v>16</v>
      </c>
      <c r="J26424" s="119" t="s">
        <v>222</v>
      </c>
      <c r="K26424" s="1">
        <v>46255.758941458334</v>
      </c>
      <c r="L26424">
        <v>12</v>
      </c>
      <c r="M26424">
        <v>7</v>
      </c>
      <c r="N26424">
        <v>5</v>
      </c>
      <c r="O26424">
        <v>1</v>
      </c>
      <c r="P26424" s="119" t="s">
        <v>20254</v>
      </c>
    </row>
    <row r="26425" spans="1:16" x14ac:dyDescent="0.25">
      <c r="A26425">
        <v>95054</v>
      </c>
      <c r="B26425" s="119" t="s">
        <v>18581</v>
      </c>
      <c r="C26425">
        <v>0</v>
      </c>
      <c r="E26425">
        <v>49</v>
      </c>
      <c r="F26425">
        <v>430113</v>
      </c>
      <c r="G26425">
        <v>51</v>
      </c>
      <c r="H26425">
        <v>599983</v>
      </c>
      <c r="I26425" s="119" t="s">
        <v>16</v>
      </c>
      <c r="J26425" s="119" t="s">
        <v>222</v>
      </c>
      <c r="K26425" s="1">
        <v>46255.758941458334</v>
      </c>
      <c r="L26425">
        <v>9</v>
      </c>
      <c r="M26425">
        <v>11</v>
      </c>
      <c r="N26425">
        <v>2</v>
      </c>
      <c r="O26425">
        <v>1</v>
      </c>
      <c r="P26425" s="119" t="s">
        <v>20254</v>
      </c>
    </row>
    <row r="26426" spans="1:16" x14ac:dyDescent="0.25">
      <c r="A26426">
        <v>95055</v>
      </c>
      <c r="B26426" s="119" t="s">
        <v>18582</v>
      </c>
      <c r="C26426">
        <v>0</v>
      </c>
      <c r="E26426">
        <v>31</v>
      </c>
      <c r="F26426">
        <v>105665</v>
      </c>
      <c r="G26426">
        <v>108</v>
      </c>
      <c r="H26426">
        <v>188766</v>
      </c>
      <c r="I26426" s="119" t="s">
        <v>16</v>
      </c>
      <c r="J26426" s="119" t="s">
        <v>222</v>
      </c>
      <c r="K26426" s="1">
        <v>46255.758941458334</v>
      </c>
      <c r="L26426">
        <v>16</v>
      </c>
      <c r="M26426">
        <v>4</v>
      </c>
      <c r="N26426">
        <v>6</v>
      </c>
      <c r="O26426">
        <v>0</v>
      </c>
      <c r="P26426" s="119" t="s">
        <v>20254</v>
      </c>
    </row>
    <row r="26427" spans="1:16" x14ac:dyDescent="0.25">
      <c r="A26427">
        <v>95058</v>
      </c>
      <c r="B26427" s="119" t="s">
        <v>18583</v>
      </c>
      <c r="C26427">
        <v>0</v>
      </c>
      <c r="E26427">
        <v>31</v>
      </c>
      <c r="F26427">
        <v>299999</v>
      </c>
      <c r="G26427">
        <v>85</v>
      </c>
      <c r="H26427">
        <v>379995</v>
      </c>
      <c r="I26427" s="119" t="s">
        <v>16</v>
      </c>
      <c r="J26427" s="119" t="s">
        <v>222</v>
      </c>
      <c r="K26427" s="1">
        <v>46255.758941458334</v>
      </c>
      <c r="L26427">
        <v>24</v>
      </c>
      <c r="M26427">
        <v>9</v>
      </c>
      <c r="N26427">
        <v>6</v>
      </c>
      <c r="O26427">
        <v>1</v>
      </c>
      <c r="P26427" s="119" t="s">
        <v>20254</v>
      </c>
    </row>
    <row r="26428" spans="1:16" x14ac:dyDescent="0.25">
      <c r="A26428">
        <v>95063</v>
      </c>
      <c r="B26428" s="119" t="s">
        <v>18584</v>
      </c>
      <c r="C26428">
        <v>0</v>
      </c>
      <c r="E26428">
        <v>37</v>
      </c>
      <c r="F26428">
        <v>362945</v>
      </c>
      <c r="G26428">
        <v>168</v>
      </c>
      <c r="H26428">
        <v>499995</v>
      </c>
      <c r="I26428" s="119" t="s">
        <v>16</v>
      </c>
      <c r="J26428" s="119" t="s">
        <v>222</v>
      </c>
      <c r="K26428" s="1">
        <v>46255.758941458334</v>
      </c>
      <c r="L26428">
        <v>4</v>
      </c>
      <c r="M26428">
        <v>7</v>
      </c>
      <c r="N26428">
        <v>1</v>
      </c>
      <c r="O26428">
        <v>0</v>
      </c>
      <c r="P26428" s="119" t="s">
        <v>20254</v>
      </c>
    </row>
    <row r="26429" spans="1:16" x14ac:dyDescent="0.25">
      <c r="A26429">
        <v>95065</v>
      </c>
      <c r="B26429" s="119" t="s">
        <v>18585</v>
      </c>
      <c r="C26429">
        <v>0</v>
      </c>
      <c r="E26429">
        <v>41</v>
      </c>
      <c r="F26429">
        <v>500199</v>
      </c>
      <c r="G26429">
        <v>85</v>
      </c>
      <c r="H26429">
        <v>649800</v>
      </c>
      <c r="I26429" s="119" t="s">
        <v>16</v>
      </c>
      <c r="J26429" s="119" t="s">
        <v>222</v>
      </c>
      <c r="K26429" s="1">
        <v>46255.758941458334</v>
      </c>
      <c r="L26429">
        <v>3</v>
      </c>
      <c r="M26429">
        <v>10</v>
      </c>
      <c r="N26429">
        <v>0</v>
      </c>
      <c r="O26429">
        <v>2</v>
      </c>
      <c r="P26429" s="119" t="s">
        <v>20254</v>
      </c>
    </row>
    <row r="26430" spans="1:16" x14ac:dyDescent="0.25">
      <c r="A26430">
        <v>95067</v>
      </c>
      <c r="B26430" s="119" t="s">
        <v>18586</v>
      </c>
      <c r="C26430">
        <v>0</v>
      </c>
      <c r="E26430">
        <v>36</v>
      </c>
      <c r="F26430">
        <v>89098</v>
      </c>
      <c r="G26430">
        <v>132</v>
      </c>
      <c r="H26430">
        <v>139368</v>
      </c>
      <c r="I26430" s="119" t="s">
        <v>16</v>
      </c>
      <c r="J26430" s="119" t="s">
        <v>222</v>
      </c>
      <c r="K26430" s="1">
        <v>46255.758941458334</v>
      </c>
      <c r="L26430">
        <v>6</v>
      </c>
      <c r="M26430">
        <v>2</v>
      </c>
      <c r="N26430">
        <v>1</v>
      </c>
      <c r="O26430">
        <v>0</v>
      </c>
      <c r="P26430" s="119" t="s">
        <v>20254</v>
      </c>
    </row>
    <row r="26431" spans="1:16" x14ac:dyDescent="0.25">
      <c r="A26431">
        <v>95068</v>
      </c>
      <c r="B26431" s="119" t="s">
        <v>18587</v>
      </c>
      <c r="C26431">
        <v>0</v>
      </c>
      <c r="E26431">
        <v>19</v>
      </c>
      <c r="F26431">
        <v>90041</v>
      </c>
      <c r="G26431">
        <v>193</v>
      </c>
      <c r="H26431">
        <v>149796</v>
      </c>
      <c r="I26431" s="119" t="s">
        <v>16</v>
      </c>
      <c r="J26431" s="119" t="s">
        <v>222</v>
      </c>
      <c r="K26431" s="1">
        <v>46255.758941458334</v>
      </c>
      <c r="L26431">
        <v>7</v>
      </c>
      <c r="M26431">
        <v>3</v>
      </c>
      <c r="N26431">
        <v>3</v>
      </c>
      <c r="O26431">
        <v>0</v>
      </c>
      <c r="P26431" s="119" t="s">
        <v>20254</v>
      </c>
    </row>
    <row r="26432" spans="1:16" x14ac:dyDescent="0.25">
      <c r="A26432">
        <v>95070</v>
      </c>
      <c r="B26432" s="119" t="s">
        <v>18588</v>
      </c>
      <c r="C26432">
        <v>0</v>
      </c>
      <c r="E26432">
        <v>18</v>
      </c>
      <c r="F26432">
        <v>79100</v>
      </c>
      <c r="G26432">
        <v>145</v>
      </c>
      <c r="H26432">
        <v>119600</v>
      </c>
      <c r="I26432" s="119" t="s">
        <v>16</v>
      </c>
      <c r="J26432" s="119" t="s">
        <v>222</v>
      </c>
      <c r="K26432" s="1">
        <v>46255.758941458334</v>
      </c>
      <c r="L26432">
        <v>7</v>
      </c>
      <c r="M26432">
        <v>7</v>
      </c>
      <c r="N26432">
        <v>2</v>
      </c>
      <c r="O26432">
        <v>4</v>
      </c>
      <c r="P26432" s="119" t="s">
        <v>20254</v>
      </c>
    </row>
    <row r="26433" spans="1:16" x14ac:dyDescent="0.25">
      <c r="A26433">
        <v>95173</v>
      </c>
      <c r="B26433" s="119" t="s">
        <v>18589</v>
      </c>
      <c r="C26433">
        <v>0</v>
      </c>
      <c r="E26433">
        <v>166</v>
      </c>
      <c r="F26433">
        <v>1850000</v>
      </c>
      <c r="G26433">
        <v>20</v>
      </c>
      <c r="H26433">
        <v>2200000</v>
      </c>
      <c r="I26433" s="119" t="s">
        <v>16</v>
      </c>
      <c r="J26433" s="119" t="s">
        <v>222</v>
      </c>
      <c r="K26433" s="1">
        <v>46255.758941458334</v>
      </c>
      <c r="L26433">
        <v>3</v>
      </c>
      <c r="M26433">
        <v>9</v>
      </c>
      <c r="N26433">
        <v>0</v>
      </c>
      <c r="O26433">
        <v>1</v>
      </c>
      <c r="P26433" s="119" t="s">
        <v>20254</v>
      </c>
    </row>
    <row r="26434" spans="1:16" x14ac:dyDescent="0.25">
      <c r="A26434">
        <v>95174</v>
      </c>
      <c r="B26434" s="119" t="s">
        <v>18590</v>
      </c>
      <c r="C26434">
        <v>0</v>
      </c>
      <c r="E26434">
        <v>38</v>
      </c>
      <c r="F26434">
        <v>600442</v>
      </c>
      <c r="G26434">
        <v>29</v>
      </c>
      <c r="H26434">
        <v>858955</v>
      </c>
      <c r="I26434" s="119" t="s">
        <v>16</v>
      </c>
      <c r="J26434" s="119" t="s">
        <v>222</v>
      </c>
      <c r="K26434" s="1">
        <v>46255.758941458334</v>
      </c>
      <c r="L26434">
        <v>22</v>
      </c>
      <c r="M26434">
        <v>3</v>
      </c>
      <c r="N26434">
        <v>5</v>
      </c>
      <c r="O26434">
        <v>0</v>
      </c>
      <c r="P26434" s="119" t="s">
        <v>20254</v>
      </c>
    </row>
    <row r="26435" spans="1:16" x14ac:dyDescent="0.25">
      <c r="A26435">
        <v>95176</v>
      </c>
      <c r="B26435" s="119" t="s">
        <v>18591</v>
      </c>
      <c r="C26435">
        <v>0</v>
      </c>
      <c r="E26435">
        <v>37</v>
      </c>
      <c r="F26435">
        <v>750001</v>
      </c>
      <c r="G26435">
        <v>27</v>
      </c>
      <c r="H26435">
        <v>1259995</v>
      </c>
      <c r="I26435" s="119" t="s">
        <v>16</v>
      </c>
      <c r="J26435" s="119" t="s">
        <v>222</v>
      </c>
      <c r="K26435" s="1">
        <v>46255.758941458334</v>
      </c>
      <c r="L26435">
        <v>3</v>
      </c>
      <c r="M26435">
        <v>1</v>
      </c>
      <c r="N26435">
        <v>1</v>
      </c>
      <c r="O26435">
        <v>0</v>
      </c>
      <c r="P26435" s="119" t="s">
        <v>20254</v>
      </c>
    </row>
    <row r="26436" spans="1:16" x14ac:dyDescent="0.25">
      <c r="A26436">
        <v>95178</v>
      </c>
      <c r="B26436" s="119" t="s">
        <v>18592</v>
      </c>
      <c r="C26436">
        <v>0</v>
      </c>
      <c r="E26436">
        <v>26</v>
      </c>
      <c r="F26436">
        <v>270603</v>
      </c>
      <c r="G26436">
        <v>50</v>
      </c>
      <c r="H26436">
        <v>359900</v>
      </c>
      <c r="I26436" s="119" t="s">
        <v>16</v>
      </c>
      <c r="J26436" s="119" t="s">
        <v>222</v>
      </c>
      <c r="K26436" s="1">
        <v>46255.758941458334</v>
      </c>
      <c r="L26436">
        <v>3</v>
      </c>
      <c r="M26436">
        <v>8</v>
      </c>
      <c r="N26436">
        <v>0</v>
      </c>
      <c r="O26436">
        <v>0</v>
      </c>
      <c r="P26436" s="119" t="s">
        <v>20254</v>
      </c>
    </row>
    <row r="26437" spans="1:16" x14ac:dyDescent="0.25">
      <c r="A26437">
        <v>95182</v>
      </c>
      <c r="B26437" s="119" t="s">
        <v>18593</v>
      </c>
      <c r="C26437">
        <v>0</v>
      </c>
      <c r="E26437">
        <v>54</v>
      </c>
      <c r="F26437">
        <v>1060037</v>
      </c>
      <c r="G26437">
        <v>30</v>
      </c>
      <c r="H26437">
        <v>1609886</v>
      </c>
      <c r="I26437" s="119" t="s">
        <v>16</v>
      </c>
      <c r="J26437" s="119" t="s">
        <v>222</v>
      </c>
      <c r="K26437" s="1">
        <v>46255.758941458334</v>
      </c>
      <c r="L26437">
        <v>3</v>
      </c>
      <c r="M26437">
        <v>4</v>
      </c>
      <c r="N26437">
        <v>1</v>
      </c>
      <c r="O26437">
        <v>0</v>
      </c>
      <c r="P26437" s="119" t="s">
        <v>20254</v>
      </c>
    </row>
    <row r="26438" spans="1:16" x14ac:dyDescent="0.25">
      <c r="A26438">
        <v>95184</v>
      </c>
      <c r="B26438" s="119" t="s">
        <v>18594</v>
      </c>
      <c r="C26438">
        <v>0</v>
      </c>
      <c r="E26438">
        <v>33</v>
      </c>
      <c r="F26438">
        <v>700047</v>
      </c>
      <c r="G26438">
        <v>29</v>
      </c>
      <c r="H26438">
        <v>1289600</v>
      </c>
      <c r="I26438" s="119" t="s">
        <v>6335</v>
      </c>
      <c r="J26438" s="119" t="s">
        <v>222</v>
      </c>
      <c r="K26438" s="1">
        <v>46255.758941458334</v>
      </c>
      <c r="L26438">
        <v>2</v>
      </c>
      <c r="M26438">
        <v>2</v>
      </c>
      <c r="N26438">
        <v>0</v>
      </c>
      <c r="O26438">
        <v>0</v>
      </c>
      <c r="P26438" s="119" t="s">
        <v>20254</v>
      </c>
    </row>
    <row r="26439" spans="1:16" x14ac:dyDescent="0.25">
      <c r="A26439">
        <v>95186</v>
      </c>
      <c r="B26439" s="119" t="s">
        <v>18595</v>
      </c>
      <c r="C26439">
        <v>0</v>
      </c>
      <c r="E26439">
        <v>40</v>
      </c>
      <c r="F26439">
        <v>800004</v>
      </c>
      <c r="G26439">
        <v>22</v>
      </c>
      <c r="H26439">
        <v>1159900</v>
      </c>
      <c r="I26439" s="119" t="s">
        <v>6335</v>
      </c>
      <c r="J26439" s="119" t="s">
        <v>222</v>
      </c>
      <c r="K26439" s="1">
        <v>46255.758941458334</v>
      </c>
      <c r="L26439">
        <v>1</v>
      </c>
      <c r="M26439">
        <v>1</v>
      </c>
      <c r="N26439">
        <v>1</v>
      </c>
      <c r="O26439">
        <v>0</v>
      </c>
      <c r="P26439" s="119" t="s">
        <v>20254</v>
      </c>
    </row>
    <row r="26440" spans="1:16" x14ac:dyDescent="0.25">
      <c r="A26440">
        <v>95187</v>
      </c>
      <c r="B26440" s="119" t="s">
        <v>18596</v>
      </c>
      <c r="C26440">
        <v>0</v>
      </c>
      <c r="E26440">
        <v>41</v>
      </c>
      <c r="F26440">
        <v>360007</v>
      </c>
      <c r="G26440">
        <v>40</v>
      </c>
      <c r="H26440">
        <v>929100</v>
      </c>
      <c r="I26440" s="119" t="s">
        <v>16</v>
      </c>
      <c r="J26440" s="119" t="s">
        <v>222</v>
      </c>
      <c r="K26440" s="1">
        <v>46255.758941458334</v>
      </c>
      <c r="L26440">
        <v>21</v>
      </c>
      <c r="M26440">
        <v>6</v>
      </c>
      <c r="N26440">
        <v>4</v>
      </c>
      <c r="O26440">
        <v>0</v>
      </c>
      <c r="P26440" s="119" t="s">
        <v>20254</v>
      </c>
    </row>
    <row r="26441" spans="1:16" x14ac:dyDescent="0.25">
      <c r="A26441">
        <v>95188</v>
      </c>
      <c r="B26441" s="119" t="s">
        <v>18597</v>
      </c>
      <c r="C26441">
        <v>0</v>
      </c>
      <c r="E26441">
        <v>20</v>
      </c>
      <c r="F26441">
        <v>192145</v>
      </c>
      <c r="G26441">
        <v>8</v>
      </c>
      <c r="H26441">
        <v>699900</v>
      </c>
      <c r="I26441" s="119" t="s">
        <v>6335</v>
      </c>
      <c r="J26441" s="119" t="s">
        <v>222</v>
      </c>
      <c r="K26441" s="1">
        <v>46255.758941458334</v>
      </c>
      <c r="L26441">
        <v>3</v>
      </c>
      <c r="M26441">
        <v>2</v>
      </c>
      <c r="N26441">
        <v>0</v>
      </c>
      <c r="O26441">
        <v>0</v>
      </c>
      <c r="P26441" s="119" t="s">
        <v>20254</v>
      </c>
    </row>
    <row r="26442" spans="1:16" x14ac:dyDescent="0.25">
      <c r="A26442">
        <v>95189</v>
      </c>
      <c r="B26442" s="119" t="s">
        <v>18598</v>
      </c>
      <c r="C26442">
        <v>0</v>
      </c>
      <c r="E26442">
        <v>274</v>
      </c>
      <c r="F26442">
        <v>129654</v>
      </c>
      <c r="G26442">
        <v>8</v>
      </c>
      <c r="H26442">
        <v>599900</v>
      </c>
      <c r="I26442" s="119" t="s">
        <v>6335</v>
      </c>
      <c r="J26442" s="119" t="s">
        <v>222</v>
      </c>
      <c r="K26442" s="1">
        <v>46255.758941458334</v>
      </c>
      <c r="L26442">
        <v>0</v>
      </c>
      <c r="M26442">
        <v>2</v>
      </c>
      <c r="N26442">
        <v>0</v>
      </c>
      <c r="O26442">
        <v>0</v>
      </c>
      <c r="P26442" s="119" t="s">
        <v>20254</v>
      </c>
    </row>
    <row r="26443" spans="1:16" x14ac:dyDescent="0.25">
      <c r="A26443">
        <v>95192</v>
      </c>
      <c r="B26443" s="119" t="s">
        <v>18599</v>
      </c>
      <c r="C26443">
        <v>0</v>
      </c>
      <c r="E26443">
        <v>31</v>
      </c>
      <c r="F26443">
        <v>530430</v>
      </c>
      <c r="G26443">
        <v>34</v>
      </c>
      <c r="H26443">
        <v>1299987</v>
      </c>
      <c r="I26443" s="119" t="s">
        <v>16</v>
      </c>
      <c r="J26443" s="119" t="s">
        <v>222</v>
      </c>
      <c r="K26443" s="1">
        <v>46255.758941458334</v>
      </c>
      <c r="L26443">
        <v>6</v>
      </c>
      <c r="M26443">
        <v>4</v>
      </c>
      <c r="N26443">
        <v>3</v>
      </c>
      <c r="O26443">
        <v>2</v>
      </c>
      <c r="P26443" s="119" t="s">
        <v>20254</v>
      </c>
    </row>
    <row r="26444" spans="1:16" x14ac:dyDescent="0.25">
      <c r="A26444">
        <v>95197</v>
      </c>
      <c r="B26444" s="119" t="s">
        <v>18600</v>
      </c>
      <c r="C26444">
        <v>0</v>
      </c>
      <c r="E26444">
        <v>4407</v>
      </c>
      <c r="F26444">
        <v>10392</v>
      </c>
      <c r="G26444">
        <v>4234</v>
      </c>
      <c r="H26444">
        <v>11800</v>
      </c>
      <c r="I26444" s="119" t="s">
        <v>6335</v>
      </c>
      <c r="J26444" s="119" t="s">
        <v>222</v>
      </c>
      <c r="K26444" s="1">
        <v>46255.758941458334</v>
      </c>
      <c r="L26444">
        <v>195</v>
      </c>
      <c r="M26444">
        <v>187</v>
      </c>
      <c r="N26444">
        <v>107</v>
      </c>
      <c r="O26444">
        <v>58</v>
      </c>
      <c r="P26444" s="119" t="s">
        <v>20254</v>
      </c>
    </row>
    <row r="26445" spans="1:16" x14ac:dyDescent="0.25">
      <c r="A26445">
        <v>95203</v>
      </c>
      <c r="B26445" s="119" t="s">
        <v>18601</v>
      </c>
      <c r="C26445">
        <v>0</v>
      </c>
      <c r="E26445">
        <v>60</v>
      </c>
      <c r="F26445">
        <v>1755027</v>
      </c>
      <c r="G26445">
        <v>23</v>
      </c>
      <c r="H26445">
        <v>2359524</v>
      </c>
      <c r="I26445" s="119" t="s">
        <v>16</v>
      </c>
      <c r="J26445" s="119" t="s">
        <v>222</v>
      </c>
      <c r="K26445" s="1">
        <v>46255.758941458334</v>
      </c>
      <c r="L26445">
        <v>5</v>
      </c>
      <c r="M26445">
        <v>10</v>
      </c>
      <c r="N26445">
        <v>2</v>
      </c>
      <c r="O26445">
        <v>2</v>
      </c>
      <c r="P26445" s="119" t="s">
        <v>20254</v>
      </c>
    </row>
    <row r="26446" spans="1:16" x14ac:dyDescent="0.25">
      <c r="A26446">
        <v>95205</v>
      </c>
      <c r="B26446" s="119" t="s">
        <v>18602</v>
      </c>
      <c r="C26446">
        <v>0</v>
      </c>
      <c r="E26446">
        <v>307</v>
      </c>
      <c r="F26446">
        <v>45083</v>
      </c>
      <c r="G26446">
        <v>120</v>
      </c>
      <c r="H26446">
        <v>79500</v>
      </c>
      <c r="I26446" s="119" t="s">
        <v>6335</v>
      </c>
      <c r="J26446" s="119" t="s">
        <v>222</v>
      </c>
      <c r="K26446" s="1">
        <v>46255.758941458334</v>
      </c>
      <c r="L26446">
        <v>1</v>
      </c>
      <c r="M26446">
        <v>7</v>
      </c>
      <c r="N26446">
        <v>1</v>
      </c>
      <c r="O26446">
        <v>2</v>
      </c>
      <c r="P26446" s="119" t="s">
        <v>20254</v>
      </c>
    </row>
    <row r="26447" spans="1:16" x14ac:dyDescent="0.25">
      <c r="A26447">
        <v>95215</v>
      </c>
      <c r="B26447" s="119" t="s">
        <v>18603</v>
      </c>
      <c r="C26447">
        <v>0</v>
      </c>
      <c r="E26447">
        <v>286</v>
      </c>
      <c r="F26447">
        <v>196471</v>
      </c>
      <c r="G26447">
        <v>14</v>
      </c>
      <c r="H26447">
        <v>798800</v>
      </c>
      <c r="I26447" s="119" t="s">
        <v>6335</v>
      </c>
      <c r="J26447" s="119" t="s">
        <v>222</v>
      </c>
      <c r="K26447" s="1">
        <v>46255.758941458334</v>
      </c>
      <c r="L26447">
        <v>1</v>
      </c>
      <c r="M26447">
        <v>1</v>
      </c>
      <c r="N26447">
        <v>0</v>
      </c>
      <c r="O26447">
        <v>0</v>
      </c>
      <c r="P26447" s="119" t="s">
        <v>20254</v>
      </c>
    </row>
    <row r="26448" spans="1:16" x14ac:dyDescent="0.25">
      <c r="A26448">
        <v>95216</v>
      </c>
      <c r="B26448" s="119" t="s">
        <v>18604</v>
      </c>
      <c r="C26448">
        <v>0</v>
      </c>
      <c r="E26448">
        <v>28</v>
      </c>
      <c r="F26448">
        <v>70032</v>
      </c>
      <c r="G26448">
        <v>50</v>
      </c>
      <c r="H26448">
        <v>131100</v>
      </c>
      <c r="I26448" s="119" t="s">
        <v>6335</v>
      </c>
      <c r="J26448" s="119" t="s">
        <v>222</v>
      </c>
      <c r="K26448" s="1">
        <v>46255.758941458334</v>
      </c>
      <c r="L26448">
        <v>10</v>
      </c>
      <c r="M26448">
        <v>4</v>
      </c>
      <c r="N26448">
        <v>2</v>
      </c>
      <c r="O26448">
        <v>1</v>
      </c>
      <c r="P26448" s="119" t="s">
        <v>20254</v>
      </c>
    </row>
    <row r="26449" spans="1:16" x14ac:dyDescent="0.25">
      <c r="A26449">
        <v>95217</v>
      </c>
      <c r="B26449" s="119" t="s">
        <v>18605</v>
      </c>
      <c r="C26449">
        <v>0</v>
      </c>
      <c r="E26449">
        <v>136</v>
      </c>
      <c r="F26449">
        <v>380276</v>
      </c>
      <c r="G26449">
        <v>30</v>
      </c>
      <c r="H26449">
        <v>900000</v>
      </c>
      <c r="I26449" s="119" t="s">
        <v>16</v>
      </c>
      <c r="J26449" s="119" t="s">
        <v>222</v>
      </c>
      <c r="K26449" s="1">
        <v>46255.758941458334</v>
      </c>
      <c r="L26449">
        <v>15</v>
      </c>
      <c r="M26449">
        <v>4</v>
      </c>
      <c r="N26449">
        <v>5</v>
      </c>
      <c r="O26449">
        <v>0</v>
      </c>
      <c r="P26449" s="119" t="s">
        <v>20254</v>
      </c>
    </row>
    <row r="26450" spans="1:16" x14ac:dyDescent="0.25">
      <c r="A26450">
        <v>95218</v>
      </c>
      <c r="B26450" s="119" t="s">
        <v>18606</v>
      </c>
      <c r="C26450">
        <v>0</v>
      </c>
      <c r="E26450">
        <v>25</v>
      </c>
      <c r="F26450">
        <v>309900</v>
      </c>
      <c r="G26450">
        <v>42</v>
      </c>
      <c r="H26450">
        <v>589899</v>
      </c>
      <c r="I26450" s="119" t="s">
        <v>16</v>
      </c>
      <c r="J26450" s="119" t="s">
        <v>222</v>
      </c>
      <c r="K26450" s="1">
        <v>46255.758941458334</v>
      </c>
      <c r="L26450">
        <v>11</v>
      </c>
      <c r="M26450">
        <v>2</v>
      </c>
      <c r="N26450">
        <v>2</v>
      </c>
      <c r="O26450">
        <v>2</v>
      </c>
      <c r="P26450" s="119" t="s">
        <v>20254</v>
      </c>
    </row>
    <row r="26451" spans="1:16" x14ac:dyDescent="0.25">
      <c r="A26451">
        <v>95220</v>
      </c>
      <c r="B26451" s="119" t="s">
        <v>18607</v>
      </c>
      <c r="C26451">
        <v>0</v>
      </c>
      <c r="E26451">
        <v>23</v>
      </c>
      <c r="F26451">
        <v>431660</v>
      </c>
      <c r="G26451">
        <v>38</v>
      </c>
      <c r="H26451">
        <v>777755</v>
      </c>
      <c r="I26451" s="119" t="s">
        <v>6335</v>
      </c>
      <c r="J26451" s="119" t="s">
        <v>222</v>
      </c>
      <c r="K26451" s="1">
        <v>46255.758941458334</v>
      </c>
      <c r="L26451">
        <v>0</v>
      </c>
      <c r="M26451">
        <v>0</v>
      </c>
      <c r="N26451">
        <v>0</v>
      </c>
      <c r="O26451">
        <v>0</v>
      </c>
      <c r="P26451" s="119" t="s">
        <v>20254</v>
      </c>
    </row>
    <row r="26452" spans="1:16" x14ac:dyDescent="0.25">
      <c r="A26452">
        <v>95222</v>
      </c>
      <c r="B26452" s="119" t="s">
        <v>18608</v>
      </c>
      <c r="C26452">
        <v>0</v>
      </c>
      <c r="E26452">
        <v>42</v>
      </c>
      <c r="F26452">
        <v>566110</v>
      </c>
      <c r="G26452">
        <v>38</v>
      </c>
      <c r="H26452">
        <v>979900</v>
      </c>
      <c r="I26452" s="119" t="s">
        <v>6335</v>
      </c>
      <c r="J26452" s="119" t="s">
        <v>222</v>
      </c>
      <c r="K26452" s="1">
        <v>46255.758941458334</v>
      </c>
      <c r="L26452">
        <v>1</v>
      </c>
      <c r="M26452">
        <v>0</v>
      </c>
      <c r="N26452">
        <v>0</v>
      </c>
      <c r="O26452">
        <v>0</v>
      </c>
      <c r="P26452" s="119" t="s">
        <v>20254</v>
      </c>
    </row>
    <row r="26453" spans="1:16" x14ac:dyDescent="0.25">
      <c r="A26453">
        <v>95224</v>
      </c>
      <c r="B26453" s="119" t="s">
        <v>18609</v>
      </c>
      <c r="C26453">
        <v>0</v>
      </c>
      <c r="E26453">
        <v>38</v>
      </c>
      <c r="F26453">
        <v>399999</v>
      </c>
      <c r="G26453">
        <v>50</v>
      </c>
      <c r="H26453">
        <v>598527</v>
      </c>
      <c r="I26453" s="119" t="s">
        <v>16</v>
      </c>
      <c r="J26453" s="119" t="s">
        <v>222</v>
      </c>
      <c r="K26453" s="1">
        <v>46255.758941458334</v>
      </c>
      <c r="L26453">
        <v>4</v>
      </c>
      <c r="M26453">
        <v>2</v>
      </c>
      <c r="N26453">
        <v>3</v>
      </c>
      <c r="O26453">
        <v>1</v>
      </c>
      <c r="P26453" s="119" t="s">
        <v>20254</v>
      </c>
    </row>
    <row r="26454" spans="1:16" x14ac:dyDescent="0.25">
      <c r="A26454">
        <v>95228</v>
      </c>
      <c r="B26454" s="119" t="s">
        <v>18610</v>
      </c>
      <c r="C26454">
        <v>0</v>
      </c>
      <c r="E26454">
        <v>31</v>
      </c>
      <c r="F26454">
        <v>509565</v>
      </c>
      <c r="G26454">
        <v>44</v>
      </c>
      <c r="H26454">
        <v>929996</v>
      </c>
      <c r="I26454" s="119" t="s">
        <v>16</v>
      </c>
      <c r="J26454" s="119" t="s">
        <v>222</v>
      </c>
      <c r="K26454" s="1">
        <v>46255.758941458334</v>
      </c>
      <c r="L26454">
        <v>2</v>
      </c>
      <c r="M26454">
        <v>3</v>
      </c>
      <c r="N26454">
        <v>0</v>
      </c>
      <c r="O26454">
        <v>1</v>
      </c>
      <c r="P26454" s="119" t="s">
        <v>20254</v>
      </c>
    </row>
    <row r="26455" spans="1:16" x14ac:dyDescent="0.25">
      <c r="A26455">
        <v>95235</v>
      </c>
      <c r="B26455" s="119" t="s">
        <v>18611</v>
      </c>
      <c r="C26455">
        <v>0</v>
      </c>
      <c r="E26455">
        <v>45</v>
      </c>
      <c r="F26455">
        <v>707499</v>
      </c>
      <c r="G26455">
        <v>40</v>
      </c>
      <c r="H26455">
        <v>1027494</v>
      </c>
      <c r="I26455" s="119" t="s">
        <v>16</v>
      </c>
      <c r="J26455" s="119" t="s">
        <v>222</v>
      </c>
      <c r="K26455" s="1">
        <v>46255.758941458334</v>
      </c>
      <c r="L26455">
        <v>9</v>
      </c>
      <c r="M26455">
        <v>7</v>
      </c>
      <c r="N26455">
        <v>0</v>
      </c>
      <c r="O26455">
        <v>1</v>
      </c>
      <c r="P26455" s="119" t="s">
        <v>20254</v>
      </c>
    </row>
    <row r="26456" spans="1:16" x14ac:dyDescent="0.25">
      <c r="A26456">
        <v>95237</v>
      </c>
      <c r="B26456" s="119" t="s">
        <v>18612</v>
      </c>
      <c r="C26456">
        <v>0</v>
      </c>
      <c r="E26456">
        <v>47</v>
      </c>
      <c r="F26456">
        <v>611417</v>
      </c>
      <c r="G26456">
        <v>38</v>
      </c>
      <c r="H26456">
        <v>1119998</v>
      </c>
      <c r="I26456" s="119" t="s">
        <v>16</v>
      </c>
      <c r="J26456" s="119" t="s">
        <v>222</v>
      </c>
      <c r="K26456" s="1">
        <v>46255.758941458334</v>
      </c>
      <c r="L26456">
        <v>4</v>
      </c>
      <c r="M26456">
        <v>3</v>
      </c>
      <c r="N26456">
        <v>1</v>
      </c>
      <c r="O26456">
        <v>2</v>
      </c>
      <c r="P26456" s="119" t="s">
        <v>20254</v>
      </c>
    </row>
    <row r="26457" spans="1:16" x14ac:dyDescent="0.25">
      <c r="A26457">
        <v>95242</v>
      </c>
      <c r="B26457" s="119" t="s">
        <v>18613</v>
      </c>
      <c r="C26457">
        <v>0</v>
      </c>
      <c r="E26457">
        <v>73</v>
      </c>
      <c r="F26457">
        <v>2000215</v>
      </c>
      <c r="G26457">
        <v>23</v>
      </c>
      <c r="H26457">
        <v>2989994</v>
      </c>
      <c r="I26457" s="119" t="s">
        <v>16</v>
      </c>
      <c r="J26457" s="119" t="s">
        <v>222</v>
      </c>
      <c r="K26457" s="1">
        <v>46255.758941458334</v>
      </c>
      <c r="L26457">
        <v>5</v>
      </c>
      <c r="M26457">
        <v>7</v>
      </c>
      <c r="N26457">
        <v>1</v>
      </c>
      <c r="O26457">
        <v>0</v>
      </c>
      <c r="P26457" s="119" t="s">
        <v>20254</v>
      </c>
    </row>
    <row r="26458" spans="1:16" x14ac:dyDescent="0.25">
      <c r="A26458">
        <v>95243</v>
      </c>
      <c r="B26458" s="119" t="s">
        <v>18614</v>
      </c>
      <c r="C26458">
        <v>0</v>
      </c>
      <c r="E26458">
        <v>36</v>
      </c>
      <c r="F26458">
        <v>277778</v>
      </c>
      <c r="G26458">
        <v>75</v>
      </c>
      <c r="H26458">
        <v>476963</v>
      </c>
      <c r="I26458" s="119" t="s">
        <v>16</v>
      </c>
      <c r="J26458" s="119" t="s">
        <v>222</v>
      </c>
      <c r="K26458" s="1">
        <v>46255.758941458334</v>
      </c>
      <c r="L26458">
        <v>7</v>
      </c>
      <c r="M26458">
        <v>6</v>
      </c>
      <c r="N26458">
        <v>0</v>
      </c>
      <c r="O26458">
        <v>1</v>
      </c>
      <c r="P26458" s="119" t="s">
        <v>20254</v>
      </c>
    </row>
    <row r="26459" spans="1:16" x14ac:dyDescent="0.25">
      <c r="A26459">
        <v>95277</v>
      </c>
      <c r="B26459" s="119" t="s">
        <v>18615</v>
      </c>
      <c r="C26459">
        <v>0</v>
      </c>
      <c r="E26459">
        <v>15870</v>
      </c>
      <c r="F26459">
        <v>55</v>
      </c>
      <c r="G26459">
        <v>22728</v>
      </c>
      <c r="H26459">
        <v>148</v>
      </c>
      <c r="I26459" s="119" t="s">
        <v>16</v>
      </c>
      <c r="J26459" s="119" t="s">
        <v>139</v>
      </c>
      <c r="K26459" s="1">
        <v>46255.758941458334</v>
      </c>
      <c r="L26459">
        <v>416</v>
      </c>
      <c r="M26459">
        <v>1086</v>
      </c>
      <c r="N26459">
        <v>0</v>
      </c>
      <c r="O26459">
        <v>324</v>
      </c>
      <c r="P26459" s="119" t="s">
        <v>20254</v>
      </c>
    </row>
    <row r="26460" spans="1:16" x14ac:dyDescent="0.25">
      <c r="A26460">
        <v>95296</v>
      </c>
      <c r="B26460" s="119" t="s">
        <v>18616</v>
      </c>
      <c r="C26460">
        <v>0</v>
      </c>
      <c r="E26460">
        <v>304</v>
      </c>
      <c r="F26460">
        <v>32264</v>
      </c>
      <c r="G26460">
        <v>173</v>
      </c>
      <c r="H26460">
        <v>50000</v>
      </c>
      <c r="I26460" s="119" t="s">
        <v>16</v>
      </c>
      <c r="J26460" s="119" t="s">
        <v>222</v>
      </c>
      <c r="K26460" s="1">
        <v>46255.758941458334</v>
      </c>
      <c r="L26460">
        <v>229</v>
      </c>
      <c r="M26460">
        <v>86</v>
      </c>
      <c r="N26460">
        <v>24</v>
      </c>
      <c r="O26460">
        <v>14</v>
      </c>
      <c r="P26460" s="119" t="s">
        <v>20254</v>
      </c>
    </row>
    <row r="26461" spans="1:16" x14ac:dyDescent="0.25">
      <c r="A26461">
        <v>95297</v>
      </c>
      <c r="B26461" s="119" t="s">
        <v>18617</v>
      </c>
      <c r="C26461">
        <v>0</v>
      </c>
      <c r="E26461">
        <v>135</v>
      </c>
      <c r="F26461">
        <v>229863</v>
      </c>
      <c r="G26461">
        <v>193</v>
      </c>
      <c r="H26461">
        <v>338800</v>
      </c>
      <c r="I26461" s="119" t="s">
        <v>16</v>
      </c>
      <c r="J26461" s="119" t="s">
        <v>222</v>
      </c>
      <c r="K26461" s="1">
        <v>46255.758941458334</v>
      </c>
      <c r="L26461">
        <v>13</v>
      </c>
      <c r="M26461">
        <v>26</v>
      </c>
      <c r="N26461">
        <v>8</v>
      </c>
      <c r="O26461">
        <v>6</v>
      </c>
      <c r="P26461" s="119" t="s">
        <v>20254</v>
      </c>
    </row>
    <row r="26462" spans="1:16" x14ac:dyDescent="0.25">
      <c r="A26462">
        <v>95309</v>
      </c>
      <c r="B26462" s="119" t="s">
        <v>18618</v>
      </c>
      <c r="C26462">
        <v>0</v>
      </c>
      <c r="E26462">
        <v>359</v>
      </c>
      <c r="F26462">
        <v>30274</v>
      </c>
      <c r="G26462">
        <v>143</v>
      </c>
      <c r="H26462">
        <v>40298</v>
      </c>
      <c r="I26462" s="119" t="s">
        <v>16</v>
      </c>
      <c r="J26462" s="119" t="s">
        <v>222</v>
      </c>
      <c r="K26462" s="1">
        <v>46255.758941458334</v>
      </c>
      <c r="L26462">
        <v>255</v>
      </c>
      <c r="M26462">
        <v>85</v>
      </c>
      <c r="N26462">
        <v>45</v>
      </c>
      <c r="O26462">
        <v>19</v>
      </c>
      <c r="P26462" s="119" t="s">
        <v>20254</v>
      </c>
    </row>
    <row r="26463" spans="1:16" x14ac:dyDescent="0.25">
      <c r="A26463">
        <v>95312</v>
      </c>
      <c r="B26463" s="119" t="s">
        <v>18619</v>
      </c>
      <c r="C26463">
        <v>0</v>
      </c>
      <c r="E26463">
        <v>305</v>
      </c>
      <c r="F26463">
        <v>32093</v>
      </c>
      <c r="G26463">
        <v>133</v>
      </c>
      <c r="H26463">
        <v>40899</v>
      </c>
      <c r="I26463" s="119" t="s">
        <v>16</v>
      </c>
      <c r="J26463" s="119" t="s">
        <v>222</v>
      </c>
      <c r="K26463" s="1">
        <v>46255.758941458334</v>
      </c>
      <c r="L26463">
        <v>183</v>
      </c>
      <c r="M26463">
        <v>64</v>
      </c>
      <c r="N26463">
        <v>34</v>
      </c>
      <c r="O26463">
        <v>12</v>
      </c>
      <c r="P26463" s="119" t="s">
        <v>20254</v>
      </c>
    </row>
    <row r="26464" spans="1:16" x14ac:dyDescent="0.25">
      <c r="A26464">
        <v>95321</v>
      </c>
      <c r="B26464" s="119" t="s">
        <v>18620</v>
      </c>
      <c r="C26464">
        <v>0</v>
      </c>
      <c r="E26464">
        <v>233</v>
      </c>
      <c r="F26464">
        <v>31917</v>
      </c>
      <c r="G26464">
        <v>275</v>
      </c>
      <c r="H26464">
        <v>45886</v>
      </c>
      <c r="I26464" s="119" t="s">
        <v>16</v>
      </c>
      <c r="J26464" s="119" t="s">
        <v>222</v>
      </c>
      <c r="K26464" s="1">
        <v>46255.758941458334</v>
      </c>
      <c r="L26464">
        <v>205</v>
      </c>
      <c r="M26464">
        <v>70</v>
      </c>
      <c r="N26464">
        <v>37</v>
      </c>
      <c r="O26464">
        <v>14</v>
      </c>
      <c r="P26464" s="119" t="s">
        <v>20254</v>
      </c>
    </row>
    <row r="26465" spans="1:16" x14ac:dyDescent="0.25">
      <c r="A26465">
        <v>95325</v>
      </c>
      <c r="B26465" s="119" t="s">
        <v>18621</v>
      </c>
      <c r="C26465">
        <v>0</v>
      </c>
      <c r="E26465">
        <v>137</v>
      </c>
      <c r="F26465">
        <v>600005</v>
      </c>
      <c r="G26465">
        <v>202</v>
      </c>
      <c r="H26465">
        <v>707600</v>
      </c>
      <c r="I26465" s="119" t="s">
        <v>16</v>
      </c>
      <c r="J26465" s="119" t="s">
        <v>222</v>
      </c>
      <c r="K26465" s="1">
        <v>46255.758941458334</v>
      </c>
      <c r="L26465">
        <v>12</v>
      </c>
      <c r="M26465">
        <v>24</v>
      </c>
      <c r="N26465">
        <v>4</v>
      </c>
      <c r="O26465">
        <v>10</v>
      </c>
      <c r="P26465" s="119" t="s">
        <v>20254</v>
      </c>
    </row>
    <row r="26466" spans="1:16" x14ac:dyDescent="0.25">
      <c r="A26466">
        <v>95326</v>
      </c>
      <c r="B26466" s="119" t="s">
        <v>18622</v>
      </c>
      <c r="C26466">
        <v>0</v>
      </c>
      <c r="E26466">
        <v>139</v>
      </c>
      <c r="F26466">
        <v>360006</v>
      </c>
      <c r="G26466">
        <v>212</v>
      </c>
      <c r="H26466">
        <v>523200</v>
      </c>
      <c r="I26466" s="119" t="s">
        <v>16</v>
      </c>
      <c r="J26466" s="119" t="s">
        <v>222</v>
      </c>
      <c r="K26466" s="1">
        <v>46255.758941458334</v>
      </c>
      <c r="L26466">
        <v>18</v>
      </c>
      <c r="M26466">
        <v>23</v>
      </c>
      <c r="N26466">
        <v>5</v>
      </c>
      <c r="O26466">
        <v>6</v>
      </c>
      <c r="P26466" s="119" t="s">
        <v>20254</v>
      </c>
    </row>
    <row r="26467" spans="1:16" x14ac:dyDescent="0.25">
      <c r="A26467">
        <v>95330</v>
      </c>
      <c r="B26467" s="119" t="s">
        <v>18623</v>
      </c>
      <c r="C26467">
        <v>0</v>
      </c>
      <c r="E26467">
        <v>101</v>
      </c>
      <c r="F26467">
        <v>360005</v>
      </c>
      <c r="G26467">
        <v>107</v>
      </c>
      <c r="H26467">
        <v>435500</v>
      </c>
      <c r="I26467" s="119" t="s">
        <v>16</v>
      </c>
      <c r="J26467" s="119" t="s">
        <v>222</v>
      </c>
      <c r="K26467" s="1">
        <v>46255.758941458334</v>
      </c>
      <c r="L26467">
        <v>11</v>
      </c>
      <c r="M26467">
        <v>33</v>
      </c>
      <c r="N26467">
        <v>5</v>
      </c>
      <c r="O26467">
        <v>8</v>
      </c>
      <c r="P26467" s="119" t="s">
        <v>20254</v>
      </c>
    </row>
    <row r="26468" spans="1:16" x14ac:dyDescent="0.25">
      <c r="A26468">
        <v>95366</v>
      </c>
      <c r="B26468" s="119" t="s">
        <v>18624</v>
      </c>
      <c r="C26468">
        <v>0</v>
      </c>
      <c r="E26468">
        <v>152</v>
      </c>
      <c r="F26468">
        <v>705279</v>
      </c>
      <c r="G26468">
        <v>131</v>
      </c>
      <c r="H26468">
        <v>777600</v>
      </c>
      <c r="I26468" s="119" t="s">
        <v>16</v>
      </c>
      <c r="J26468" s="119" t="s">
        <v>222</v>
      </c>
      <c r="K26468" s="1">
        <v>46255.758941458334</v>
      </c>
      <c r="L26468">
        <v>12</v>
      </c>
      <c r="M26468">
        <v>34</v>
      </c>
      <c r="N26468">
        <v>3</v>
      </c>
      <c r="O26468">
        <v>8</v>
      </c>
      <c r="P26468" s="119" t="s">
        <v>20254</v>
      </c>
    </row>
    <row r="26469" spans="1:16" x14ac:dyDescent="0.25">
      <c r="A26469">
        <v>95421</v>
      </c>
      <c r="B26469" s="119" t="s">
        <v>18625</v>
      </c>
      <c r="C26469">
        <v>70</v>
      </c>
      <c r="E26469">
        <v>25764</v>
      </c>
      <c r="F26469">
        <v>475</v>
      </c>
      <c r="G26469">
        <v>20531</v>
      </c>
      <c r="H26469">
        <v>699</v>
      </c>
      <c r="I26469" s="119" t="s">
        <v>16</v>
      </c>
      <c r="J26469" s="119" t="s">
        <v>139</v>
      </c>
      <c r="K26469" s="1">
        <v>46255.758941458334</v>
      </c>
      <c r="L26469">
        <v>357</v>
      </c>
      <c r="M26469">
        <v>1368</v>
      </c>
      <c r="N26469">
        <v>0</v>
      </c>
      <c r="O26469">
        <v>76</v>
      </c>
      <c r="P26469" s="119" t="s">
        <v>20254</v>
      </c>
    </row>
    <row r="26470" spans="1:16" x14ac:dyDescent="0.25">
      <c r="A26470">
        <v>95422</v>
      </c>
      <c r="B26470" s="119" t="s">
        <v>18626</v>
      </c>
      <c r="C26470">
        <v>0</v>
      </c>
      <c r="E26470">
        <v>301</v>
      </c>
      <c r="F26470">
        <v>34721</v>
      </c>
      <c r="G26470">
        <v>151</v>
      </c>
      <c r="H26470">
        <v>53899</v>
      </c>
      <c r="I26470" s="119" t="s">
        <v>16</v>
      </c>
      <c r="J26470" s="119" t="s">
        <v>222</v>
      </c>
      <c r="K26470" s="1">
        <v>46255.758941458334</v>
      </c>
      <c r="L26470">
        <v>190</v>
      </c>
      <c r="M26470">
        <v>99</v>
      </c>
      <c r="N26470">
        <v>30</v>
      </c>
      <c r="O26470">
        <v>22</v>
      </c>
      <c r="P26470" s="119" t="s">
        <v>20254</v>
      </c>
    </row>
    <row r="26471" spans="1:16" x14ac:dyDescent="0.25">
      <c r="A26471">
        <v>95425</v>
      </c>
      <c r="B26471" s="119" t="s">
        <v>18627</v>
      </c>
      <c r="C26471">
        <v>0</v>
      </c>
      <c r="E26471">
        <v>371</v>
      </c>
      <c r="F26471">
        <v>37722</v>
      </c>
      <c r="G26471">
        <v>115</v>
      </c>
      <c r="H26471">
        <v>50049</v>
      </c>
      <c r="I26471" s="119" t="s">
        <v>16</v>
      </c>
      <c r="J26471" s="119" t="s">
        <v>222</v>
      </c>
      <c r="K26471" s="1">
        <v>46255.758941458334</v>
      </c>
      <c r="L26471">
        <v>251</v>
      </c>
      <c r="M26471">
        <v>87</v>
      </c>
      <c r="N26471">
        <v>39</v>
      </c>
      <c r="O26471">
        <v>20</v>
      </c>
      <c r="P26471" s="119" t="s">
        <v>20254</v>
      </c>
    </row>
    <row r="26472" spans="1:16" x14ac:dyDescent="0.25">
      <c r="A26472">
        <v>95442</v>
      </c>
      <c r="B26472" s="119" t="s">
        <v>18628</v>
      </c>
      <c r="C26472">
        <v>0</v>
      </c>
      <c r="E26472">
        <v>111</v>
      </c>
      <c r="F26472">
        <v>310206</v>
      </c>
      <c r="G26472">
        <v>275</v>
      </c>
      <c r="H26472">
        <v>369700</v>
      </c>
      <c r="I26472" s="119" t="s">
        <v>16</v>
      </c>
      <c r="J26472" s="119" t="s">
        <v>222</v>
      </c>
      <c r="K26472" s="1">
        <v>46255.758941458334</v>
      </c>
      <c r="L26472">
        <v>11</v>
      </c>
      <c r="M26472">
        <v>30</v>
      </c>
      <c r="N26472">
        <v>2</v>
      </c>
      <c r="O26472">
        <v>9</v>
      </c>
      <c r="P26472" s="119" t="s">
        <v>20254</v>
      </c>
    </row>
    <row r="26473" spans="1:16" x14ac:dyDescent="0.25">
      <c r="A26473">
        <v>95452</v>
      </c>
      <c r="B26473" s="119" t="s">
        <v>18629</v>
      </c>
      <c r="C26473">
        <v>0</v>
      </c>
      <c r="E26473">
        <v>25</v>
      </c>
      <c r="F26473">
        <v>130433</v>
      </c>
      <c r="G26473">
        <v>90</v>
      </c>
      <c r="H26473">
        <v>249976</v>
      </c>
      <c r="I26473" s="119" t="s">
        <v>16</v>
      </c>
      <c r="J26473" s="119" t="s">
        <v>222</v>
      </c>
      <c r="K26473" s="1">
        <v>46255.758941458334</v>
      </c>
      <c r="L26473">
        <v>7</v>
      </c>
      <c r="M26473">
        <v>6</v>
      </c>
      <c r="N26473">
        <v>1</v>
      </c>
      <c r="O26473">
        <v>0</v>
      </c>
      <c r="P26473" s="119" t="s">
        <v>20254</v>
      </c>
    </row>
    <row r="26474" spans="1:16" x14ac:dyDescent="0.25">
      <c r="A26474">
        <v>95453</v>
      </c>
      <c r="B26474" s="119" t="s">
        <v>18630</v>
      </c>
      <c r="C26474">
        <v>0</v>
      </c>
      <c r="E26474">
        <v>47</v>
      </c>
      <c r="F26474">
        <v>279212</v>
      </c>
      <c r="G26474">
        <v>47</v>
      </c>
      <c r="H26474">
        <v>449595</v>
      </c>
      <c r="I26474" s="119" t="s">
        <v>16</v>
      </c>
      <c r="J26474" s="119" t="s">
        <v>222</v>
      </c>
      <c r="K26474" s="1">
        <v>46255.758941458334</v>
      </c>
      <c r="L26474">
        <v>10</v>
      </c>
      <c r="M26474">
        <v>10</v>
      </c>
      <c r="N26474">
        <v>5</v>
      </c>
      <c r="O26474">
        <v>2</v>
      </c>
      <c r="P26474" s="119" t="s">
        <v>20254</v>
      </c>
    </row>
    <row r="26475" spans="1:16" x14ac:dyDescent="0.25">
      <c r="A26475">
        <v>95454</v>
      </c>
      <c r="B26475" s="119" t="s">
        <v>18631</v>
      </c>
      <c r="C26475">
        <v>0</v>
      </c>
      <c r="E26475">
        <v>61</v>
      </c>
      <c r="F26475">
        <v>608899</v>
      </c>
      <c r="G26475">
        <v>42</v>
      </c>
      <c r="H26475">
        <v>759598</v>
      </c>
      <c r="I26475" s="119" t="s">
        <v>16</v>
      </c>
      <c r="J26475" s="119" t="s">
        <v>222</v>
      </c>
      <c r="K26475" s="1">
        <v>46255.758941458334</v>
      </c>
      <c r="L26475">
        <v>11</v>
      </c>
      <c r="M26475">
        <v>8</v>
      </c>
      <c r="N26475">
        <v>6</v>
      </c>
      <c r="O26475">
        <v>2</v>
      </c>
      <c r="P26475" s="119" t="s">
        <v>20254</v>
      </c>
    </row>
    <row r="26476" spans="1:16" x14ac:dyDescent="0.25">
      <c r="A26476">
        <v>95455</v>
      </c>
      <c r="B26476" s="119" t="s">
        <v>18632</v>
      </c>
      <c r="C26476">
        <v>0</v>
      </c>
      <c r="E26476">
        <v>23</v>
      </c>
      <c r="F26476">
        <v>100070</v>
      </c>
      <c r="G26476">
        <v>119</v>
      </c>
      <c r="H26476">
        <v>190085</v>
      </c>
      <c r="I26476" s="119" t="s">
        <v>16</v>
      </c>
      <c r="J26476" s="119" t="s">
        <v>222</v>
      </c>
      <c r="K26476" s="1">
        <v>46255.758941458334</v>
      </c>
      <c r="L26476">
        <v>7</v>
      </c>
      <c r="M26476">
        <v>2</v>
      </c>
      <c r="N26476">
        <v>2</v>
      </c>
      <c r="O26476">
        <v>0</v>
      </c>
      <c r="P26476" s="119" t="s">
        <v>20254</v>
      </c>
    </row>
    <row r="26477" spans="1:16" x14ac:dyDescent="0.25">
      <c r="A26477">
        <v>95456</v>
      </c>
      <c r="B26477" s="119" t="s">
        <v>18633</v>
      </c>
      <c r="C26477">
        <v>0</v>
      </c>
      <c r="E26477">
        <v>16</v>
      </c>
      <c r="F26477">
        <v>100030</v>
      </c>
      <c r="G26477">
        <v>92</v>
      </c>
      <c r="H26477">
        <v>158198</v>
      </c>
      <c r="I26477" s="119" t="s">
        <v>16</v>
      </c>
      <c r="J26477" s="119" t="s">
        <v>222</v>
      </c>
      <c r="K26477" s="1">
        <v>46255.758941458334</v>
      </c>
      <c r="L26477">
        <v>4</v>
      </c>
      <c r="M26477">
        <v>8</v>
      </c>
      <c r="N26477">
        <v>1</v>
      </c>
      <c r="O26477">
        <v>0</v>
      </c>
      <c r="P26477" s="119" t="s">
        <v>20254</v>
      </c>
    </row>
    <row r="26478" spans="1:16" x14ac:dyDescent="0.25">
      <c r="A26478">
        <v>95458</v>
      </c>
      <c r="B26478" s="119" t="s">
        <v>18634</v>
      </c>
      <c r="C26478">
        <v>0</v>
      </c>
      <c r="E26478">
        <v>31</v>
      </c>
      <c r="F26478">
        <v>87101</v>
      </c>
      <c r="G26478">
        <v>102</v>
      </c>
      <c r="H26478">
        <v>150000</v>
      </c>
      <c r="I26478" s="119" t="s">
        <v>16</v>
      </c>
      <c r="J26478" s="119" t="s">
        <v>222</v>
      </c>
      <c r="K26478" s="1">
        <v>46255.758941458334</v>
      </c>
      <c r="L26478">
        <v>8</v>
      </c>
      <c r="M26478">
        <v>4</v>
      </c>
      <c r="N26478">
        <v>2</v>
      </c>
      <c r="O26478">
        <v>0</v>
      </c>
      <c r="P26478" s="119" t="s">
        <v>20254</v>
      </c>
    </row>
    <row r="26479" spans="1:16" x14ac:dyDescent="0.25">
      <c r="A26479">
        <v>95459</v>
      </c>
      <c r="B26479" s="119" t="s">
        <v>18635</v>
      </c>
      <c r="C26479">
        <v>0</v>
      </c>
      <c r="E26479">
        <v>40</v>
      </c>
      <c r="F26479">
        <v>75195</v>
      </c>
      <c r="G26479">
        <v>107</v>
      </c>
      <c r="H26479">
        <v>134898</v>
      </c>
      <c r="I26479" s="119" t="s">
        <v>16</v>
      </c>
      <c r="J26479" s="119" t="s">
        <v>222</v>
      </c>
      <c r="K26479" s="1">
        <v>46255.758941458334</v>
      </c>
      <c r="L26479">
        <v>6</v>
      </c>
      <c r="M26479">
        <v>6</v>
      </c>
      <c r="N26479">
        <v>2</v>
      </c>
      <c r="O26479">
        <v>1</v>
      </c>
      <c r="P26479" s="119" t="s">
        <v>20254</v>
      </c>
    </row>
    <row r="26480" spans="1:16" x14ac:dyDescent="0.25">
      <c r="A26480">
        <v>95460</v>
      </c>
      <c r="B26480" s="119" t="s">
        <v>18636</v>
      </c>
      <c r="C26480">
        <v>0</v>
      </c>
      <c r="E26480">
        <v>31</v>
      </c>
      <c r="F26480">
        <v>510000</v>
      </c>
      <c r="G26480">
        <v>28</v>
      </c>
      <c r="H26480">
        <v>750000</v>
      </c>
      <c r="I26480" s="119" t="s">
        <v>16</v>
      </c>
      <c r="J26480" s="119" t="s">
        <v>222</v>
      </c>
      <c r="K26480" s="1">
        <v>46255.758941458334</v>
      </c>
      <c r="L26480">
        <v>20</v>
      </c>
      <c r="M26480">
        <v>8</v>
      </c>
      <c r="N26480">
        <v>6</v>
      </c>
      <c r="O26480">
        <v>3</v>
      </c>
      <c r="P26480" s="119" t="s">
        <v>20254</v>
      </c>
    </row>
    <row r="26481" spans="1:16" x14ac:dyDescent="0.25">
      <c r="A26481">
        <v>95464</v>
      </c>
      <c r="B26481" s="119" t="s">
        <v>18637</v>
      </c>
      <c r="C26481">
        <v>0</v>
      </c>
      <c r="E26481">
        <v>49</v>
      </c>
      <c r="F26481">
        <v>100751</v>
      </c>
      <c r="G26481">
        <v>108</v>
      </c>
      <c r="H26481">
        <v>199893</v>
      </c>
      <c r="I26481" s="119" t="s">
        <v>16</v>
      </c>
      <c r="J26481" s="119" t="s">
        <v>222</v>
      </c>
      <c r="K26481" s="1">
        <v>46255.758941458334</v>
      </c>
      <c r="L26481">
        <v>11</v>
      </c>
      <c r="M26481">
        <v>4</v>
      </c>
      <c r="N26481">
        <v>1</v>
      </c>
      <c r="O26481">
        <v>0</v>
      </c>
      <c r="P26481" s="119" t="s">
        <v>20254</v>
      </c>
    </row>
    <row r="26482" spans="1:16" x14ac:dyDescent="0.25">
      <c r="A26482">
        <v>95465</v>
      </c>
      <c r="B26482" s="119" t="s">
        <v>18638</v>
      </c>
      <c r="C26482">
        <v>0</v>
      </c>
      <c r="E26482">
        <v>46</v>
      </c>
      <c r="F26482">
        <v>847573</v>
      </c>
      <c r="G26482">
        <v>19</v>
      </c>
      <c r="H26482">
        <v>1099891</v>
      </c>
      <c r="I26482" s="119" t="s">
        <v>16</v>
      </c>
      <c r="J26482" s="119" t="s">
        <v>222</v>
      </c>
      <c r="K26482" s="1">
        <v>46255.758941458334</v>
      </c>
      <c r="L26482">
        <v>4</v>
      </c>
      <c r="M26482">
        <v>8</v>
      </c>
      <c r="N26482">
        <v>2</v>
      </c>
      <c r="O26482">
        <v>0</v>
      </c>
      <c r="P26482" s="119" t="s">
        <v>20254</v>
      </c>
    </row>
    <row r="26483" spans="1:16" x14ac:dyDescent="0.25">
      <c r="A26483">
        <v>95468</v>
      </c>
      <c r="B26483" s="119" t="s">
        <v>18639</v>
      </c>
      <c r="C26483">
        <v>0</v>
      </c>
      <c r="E26483">
        <v>28</v>
      </c>
      <c r="F26483">
        <v>55796</v>
      </c>
      <c r="G26483">
        <v>125</v>
      </c>
      <c r="H26483">
        <v>109999</v>
      </c>
      <c r="I26483" s="119" t="s">
        <v>16</v>
      </c>
      <c r="J26483" s="119" t="s">
        <v>222</v>
      </c>
      <c r="K26483" s="1">
        <v>46255.758941458334</v>
      </c>
      <c r="L26483">
        <v>19</v>
      </c>
      <c r="M26483">
        <v>9</v>
      </c>
      <c r="N26483">
        <v>3</v>
      </c>
      <c r="O26483">
        <v>0</v>
      </c>
      <c r="P26483" s="119" t="s">
        <v>20254</v>
      </c>
    </row>
    <row r="26484" spans="1:16" x14ac:dyDescent="0.25">
      <c r="A26484">
        <v>95470</v>
      </c>
      <c r="B26484" s="119" t="s">
        <v>18640</v>
      </c>
      <c r="C26484">
        <v>0</v>
      </c>
      <c r="E26484">
        <v>37</v>
      </c>
      <c r="F26484">
        <v>150009</v>
      </c>
      <c r="G26484">
        <v>104</v>
      </c>
      <c r="H26484">
        <v>249996</v>
      </c>
      <c r="I26484" s="119" t="s">
        <v>16</v>
      </c>
      <c r="J26484" s="119" t="s">
        <v>222</v>
      </c>
      <c r="K26484" s="1">
        <v>46255.758941458334</v>
      </c>
      <c r="L26484">
        <v>6</v>
      </c>
      <c r="M26484">
        <v>6</v>
      </c>
      <c r="N26484">
        <v>1</v>
      </c>
      <c r="O26484">
        <v>0</v>
      </c>
      <c r="P26484" s="119" t="s">
        <v>20254</v>
      </c>
    </row>
    <row r="26485" spans="1:16" x14ac:dyDescent="0.25">
      <c r="A26485">
        <v>95471</v>
      </c>
      <c r="B26485" s="119" t="s">
        <v>18641</v>
      </c>
      <c r="C26485">
        <v>0</v>
      </c>
      <c r="E26485">
        <v>22</v>
      </c>
      <c r="F26485">
        <v>100001</v>
      </c>
      <c r="G26485">
        <v>114</v>
      </c>
      <c r="H26485">
        <v>139996</v>
      </c>
      <c r="I26485" s="119" t="s">
        <v>16</v>
      </c>
      <c r="J26485" s="119" t="s">
        <v>222</v>
      </c>
      <c r="K26485" s="1">
        <v>46255.758941458334</v>
      </c>
      <c r="L26485">
        <v>9</v>
      </c>
      <c r="M26485">
        <v>6</v>
      </c>
      <c r="N26485">
        <v>0</v>
      </c>
      <c r="O26485">
        <v>1</v>
      </c>
      <c r="P26485" s="119" t="s">
        <v>20254</v>
      </c>
    </row>
    <row r="26486" spans="1:16" x14ac:dyDescent="0.25">
      <c r="A26486">
        <v>95475</v>
      </c>
      <c r="B26486" s="119" t="s">
        <v>18642</v>
      </c>
      <c r="C26486">
        <v>0</v>
      </c>
      <c r="E26486">
        <v>38</v>
      </c>
      <c r="F26486">
        <v>56864</v>
      </c>
      <c r="G26486">
        <v>128</v>
      </c>
      <c r="H26486">
        <v>122300</v>
      </c>
      <c r="I26486" s="119" t="s">
        <v>16</v>
      </c>
      <c r="J26486" s="119" t="s">
        <v>222</v>
      </c>
      <c r="K26486" s="1">
        <v>46255.758941458334</v>
      </c>
      <c r="L26486">
        <v>9</v>
      </c>
      <c r="M26486">
        <v>5</v>
      </c>
      <c r="N26486">
        <v>1</v>
      </c>
      <c r="O26486">
        <v>1</v>
      </c>
      <c r="P26486" s="119" t="s">
        <v>20254</v>
      </c>
    </row>
    <row r="26487" spans="1:16" x14ac:dyDescent="0.25">
      <c r="A26487">
        <v>95476</v>
      </c>
      <c r="B26487" s="119" t="s">
        <v>18643</v>
      </c>
      <c r="C26487">
        <v>0</v>
      </c>
      <c r="E26487">
        <v>26</v>
      </c>
      <c r="F26487">
        <v>211810</v>
      </c>
      <c r="G26487">
        <v>67</v>
      </c>
      <c r="H26487">
        <v>369889</v>
      </c>
      <c r="I26487" s="119" t="s">
        <v>16</v>
      </c>
      <c r="J26487" s="119" t="s">
        <v>222</v>
      </c>
      <c r="K26487" s="1">
        <v>46255.758941458334</v>
      </c>
      <c r="L26487">
        <v>13</v>
      </c>
      <c r="M26487">
        <v>8</v>
      </c>
      <c r="N26487">
        <v>4</v>
      </c>
      <c r="O26487">
        <v>0</v>
      </c>
      <c r="P26487" s="119" t="s">
        <v>20254</v>
      </c>
    </row>
    <row r="26488" spans="1:16" x14ac:dyDescent="0.25">
      <c r="A26488">
        <v>95478</v>
      </c>
      <c r="B26488" s="119" t="s">
        <v>18644</v>
      </c>
      <c r="C26488">
        <v>0</v>
      </c>
      <c r="E26488">
        <v>28</v>
      </c>
      <c r="F26488">
        <v>84187</v>
      </c>
      <c r="G26488">
        <v>129</v>
      </c>
      <c r="H26488">
        <v>148893</v>
      </c>
      <c r="I26488" s="119" t="s">
        <v>16</v>
      </c>
      <c r="J26488" s="119" t="s">
        <v>222</v>
      </c>
      <c r="K26488" s="1">
        <v>46255.758941458334</v>
      </c>
      <c r="L26488">
        <v>4</v>
      </c>
      <c r="M26488">
        <v>7</v>
      </c>
      <c r="N26488">
        <v>1</v>
      </c>
      <c r="O26488">
        <v>1</v>
      </c>
      <c r="P26488" s="119" t="s">
        <v>20254</v>
      </c>
    </row>
    <row r="26489" spans="1:16" x14ac:dyDescent="0.25">
      <c r="A26489">
        <v>95482</v>
      </c>
      <c r="B26489" s="119" t="s">
        <v>18645</v>
      </c>
      <c r="C26489">
        <v>0</v>
      </c>
      <c r="E26489">
        <v>1663</v>
      </c>
      <c r="F26489">
        <v>387025</v>
      </c>
      <c r="G26489">
        <v>1147</v>
      </c>
      <c r="H26489">
        <v>471110</v>
      </c>
      <c r="I26489" s="119" t="s">
        <v>1909</v>
      </c>
      <c r="J26489" s="119" t="s">
        <v>222</v>
      </c>
      <c r="K26489" s="1">
        <v>46255.758941458334</v>
      </c>
      <c r="L26489">
        <v>240</v>
      </c>
      <c r="M26489">
        <v>369</v>
      </c>
      <c r="N26489">
        <v>75</v>
      </c>
      <c r="O26489">
        <v>137</v>
      </c>
      <c r="P26489" s="119" t="s">
        <v>20254</v>
      </c>
    </row>
    <row r="26490" spans="1:16" x14ac:dyDescent="0.25">
      <c r="A26490">
        <v>95502</v>
      </c>
      <c r="B26490" s="119" t="s">
        <v>18646</v>
      </c>
      <c r="C26490">
        <v>0</v>
      </c>
      <c r="E26490">
        <v>298</v>
      </c>
      <c r="F26490">
        <v>540005</v>
      </c>
      <c r="G26490">
        <v>74</v>
      </c>
      <c r="H26490">
        <v>722036</v>
      </c>
      <c r="I26490" s="119" t="s">
        <v>16</v>
      </c>
      <c r="J26490" s="119" t="s">
        <v>222</v>
      </c>
      <c r="K26490" s="1">
        <v>46255.758941458334</v>
      </c>
      <c r="L26490">
        <v>4</v>
      </c>
      <c r="M26490">
        <v>10</v>
      </c>
      <c r="N26490">
        <v>1</v>
      </c>
      <c r="O26490">
        <v>2</v>
      </c>
      <c r="P26490" s="119" t="s">
        <v>20254</v>
      </c>
    </row>
    <row r="26491" spans="1:16" x14ac:dyDescent="0.25">
      <c r="A26491">
        <v>95504</v>
      </c>
      <c r="B26491" s="119" t="s">
        <v>18647</v>
      </c>
      <c r="C26491">
        <v>0</v>
      </c>
      <c r="E26491">
        <v>25</v>
      </c>
      <c r="F26491">
        <v>146725</v>
      </c>
      <c r="G26491">
        <v>108</v>
      </c>
      <c r="H26491">
        <v>166970</v>
      </c>
      <c r="I26491" s="119" t="s">
        <v>16</v>
      </c>
      <c r="J26491" s="119" t="s">
        <v>222</v>
      </c>
      <c r="K26491" s="1">
        <v>46255.758941458334</v>
      </c>
      <c r="L26491">
        <v>5</v>
      </c>
      <c r="M26491">
        <v>7</v>
      </c>
      <c r="N26491">
        <v>2</v>
      </c>
      <c r="O26491">
        <v>1</v>
      </c>
      <c r="P26491" s="119" t="s">
        <v>20254</v>
      </c>
    </row>
    <row r="26492" spans="1:16" x14ac:dyDescent="0.25">
      <c r="A26492">
        <v>95505</v>
      </c>
      <c r="B26492" s="119" t="s">
        <v>18648</v>
      </c>
      <c r="C26492">
        <v>0</v>
      </c>
      <c r="E26492">
        <v>63</v>
      </c>
      <c r="F26492">
        <v>67062</v>
      </c>
      <c r="G26492">
        <v>105</v>
      </c>
      <c r="H26492">
        <v>127998</v>
      </c>
      <c r="I26492" s="119" t="s">
        <v>16</v>
      </c>
      <c r="J26492" s="119" t="s">
        <v>222</v>
      </c>
      <c r="K26492" s="1">
        <v>46255.758941458334</v>
      </c>
      <c r="L26492">
        <v>18</v>
      </c>
      <c r="M26492">
        <v>6</v>
      </c>
      <c r="N26492">
        <v>4</v>
      </c>
      <c r="O26492">
        <v>0</v>
      </c>
      <c r="P26492" s="119" t="s">
        <v>20254</v>
      </c>
    </row>
    <row r="26493" spans="1:16" x14ac:dyDescent="0.25">
      <c r="A26493">
        <v>95510</v>
      </c>
      <c r="B26493" s="119" t="s">
        <v>18649</v>
      </c>
      <c r="C26493">
        <v>0</v>
      </c>
      <c r="E26493">
        <v>28</v>
      </c>
      <c r="F26493">
        <v>129293</v>
      </c>
      <c r="G26493">
        <v>86</v>
      </c>
      <c r="H26493">
        <v>234784</v>
      </c>
      <c r="I26493" s="119" t="s">
        <v>16</v>
      </c>
      <c r="J26493" s="119" t="s">
        <v>222</v>
      </c>
      <c r="K26493" s="1">
        <v>46255.758941458334</v>
      </c>
      <c r="L26493">
        <v>3</v>
      </c>
      <c r="M26493">
        <v>6</v>
      </c>
      <c r="N26493">
        <v>0</v>
      </c>
      <c r="O26493">
        <v>0</v>
      </c>
      <c r="P26493" s="119" t="s">
        <v>20254</v>
      </c>
    </row>
    <row r="26494" spans="1:16" x14ac:dyDescent="0.25">
      <c r="A26494">
        <v>95513</v>
      </c>
      <c r="B26494" s="119" t="s">
        <v>18650</v>
      </c>
      <c r="C26494">
        <v>0</v>
      </c>
      <c r="E26494">
        <v>24</v>
      </c>
      <c r="F26494">
        <v>150225</v>
      </c>
      <c r="G26494">
        <v>82</v>
      </c>
      <c r="H26494">
        <v>239650</v>
      </c>
      <c r="I26494" s="119" t="s">
        <v>16</v>
      </c>
      <c r="J26494" s="119" t="s">
        <v>222</v>
      </c>
      <c r="K26494" s="1">
        <v>46255.758941458334</v>
      </c>
      <c r="L26494">
        <v>8</v>
      </c>
      <c r="M26494">
        <v>11</v>
      </c>
      <c r="N26494">
        <v>2</v>
      </c>
      <c r="O26494">
        <v>1</v>
      </c>
      <c r="P26494" s="119" t="s">
        <v>20254</v>
      </c>
    </row>
    <row r="26495" spans="1:16" x14ac:dyDescent="0.25">
      <c r="A26495">
        <v>95516</v>
      </c>
      <c r="B26495" s="119" t="s">
        <v>18651</v>
      </c>
      <c r="C26495">
        <v>0</v>
      </c>
      <c r="E26495">
        <v>29</v>
      </c>
      <c r="F26495">
        <v>105269</v>
      </c>
      <c r="G26495">
        <v>94</v>
      </c>
      <c r="H26495">
        <v>159998</v>
      </c>
      <c r="I26495" s="119" t="s">
        <v>16</v>
      </c>
      <c r="J26495" s="119" t="s">
        <v>222</v>
      </c>
      <c r="K26495" s="1">
        <v>46255.758941458334</v>
      </c>
      <c r="L26495">
        <v>9</v>
      </c>
      <c r="M26495">
        <v>6</v>
      </c>
      <c r="N26495">
        <v>3</v>
      </c>
      <c r="O26495">
        <v>0</v>
      </c>
      <c r="P26495" s="119" t="s">
        <v>20254</v>
      </c>
    </row>
    <row r="26496" spans="1:16" x14ac:dyDescent="0.25">
      <c r="A26496">
        <v>95518</v>
      </c>
      <c r="B26496" s="119" t="s">
        <v>18652</v>
      </c>
      <c r="C26496">
        <v>0</v>
      </c>
      <c r="E26496">
        <v>40</v>
      </c>
      <c r="F26496">
        <v>187348</v>
      </c>
      <c r="G26496">
        <v>94</v>
      </c>
      <c r="H26496">
        <v>239999</v>
      </c>
      <c r="I26496" s="119" t="s">
        <v>16</v>
      </c>
      <c r="J26496" s="119" t="s">
        <v>222</v>
      </c>
      <c r="K26496" s="1">
        <v>46255.758941458334</v>
      </c>
      <c r="L26496">
        <v>5</v>
      </c>
      <c r="M26496">
        <v>9</v>
      </c>
      <c r="N26496">
        <v>5</v>
      </c>
      <c r="O26496">
        <v>0</v>
      </c>
      <c r="P26496" s="119" t="s">
        <v>20254</v>
      </c>
    </row>
    <row r="26497" spans="1:16" x14ac:dyDescent="0.25">
      <c r="A26497">
        <v>95520</v>
      </c>
      <c r="B26497" s="119" t="s">
        <v>18653</v>
      </c>
      <c r="C26497">
        <v>70</v>
      </c>
      <c r="E26497">
        <v>11160</v>
      </c>
      <c r="F26497">
        <v>91</v>
      </c>
      <c r="G26497">
        <v>17985</v>
      </c>
      <c r="H26497">
        <v>199</v>
      </c>
      <c r="I26497" s="119" t="s">
        <v>16</v>
      </c>
      <c r="J26497" s="119" t="s">
        <v>139</v>
      </c>
      <c r="K26497" s="1">
        <v>46255.758941458334</v>
      </c>
      <c r="L26497">
        <v>56</v>
      </c>
      <c r="M26497">
        <v>421</v>
      </c>
      <c r="N26497">
        <v>25</v>
      </c>
      <c r="O26497">
        <v>3</v>
      </c>
      <c r="P26497" s="119" t="s">
        <v>20254</v>
      </c>
    </row>
    <row r="26498" spans="1:16" x14ac:dyDescent="0.25">
      <c r="A26498">
        <v>95522</v>
      </c>
      <c r="B26498" s="119" t="s">
        <v>18654</v>
      </c>
      <c r="C26498">
        <v>0</v>
      </c>
      <c r="E26498">
        <v>24</v>
      </c>
      <c r="F26498">
        <v>120002</v>
      </c>
      <c r="G26498">
        <v>97</v>
      </c>
      <c r="H26498">
        <v>197517</v>
      </c>
      <c r="I26498" s="119" t="s">
        <v>16</v>
      </c>
      <c r="J26498" s="119" t="s">
        <v>222</v>
      </c>
      <c r="K26498" s="1">
        <v>46255.758941458334</v>
      </c>
      <c r="L26498">
        <v>7</v>
      </c>
      <c r="M26498">
        <v>6</v>
      </c>
      <c r="N26498">
        <v>4</v>
      </c>
      <c r="O26498">
        <v>0</v>
      </c>
      <c r="P26498" s="119" t="s">
        <v>20254</v>
      </c>
    </row>
    <row r="26499" spans="1:16" x14ac:dyDescent="0.25">
      <c r="A26499">
        <v>95525</v>
      </c>
      <c r="B26499" s="119" t="s">
        <v>18655</v>
      </c>
      <c r="C26499">
        <v>0</v>
      </c>
      <c r="E26499">
        <v>30</v>
      </c>
      <c r="F26499">
        <v>78124</v>
      </c>
      <c r="G26499">
        <v>167</v>
      </c>
      <c r="H26499">
        <v>123186</v>
      </c>
      <c r="I26499" s="119" t="s">
        <v>16</v>
      </c>
      <c r="J26499" s="119" t="s">
        <v>222</v>
      </c>
      <c r="K26499" s="1">
        <v>46255.758941458334</v>
      </c>
      <c r="L26499">
        <v>5</v>
      </c>
      <c r="M26499">
        <v>5</v>
      </c>
      <c r="N26499">
        <v>1</v>
      </c>
      <c r="O26499">
        <v>1</v>
      </c>
      <c r="P26499" s="119" t="s">
        <v>20254</v>
      </c>
    </row>
    <row r="26500" spans="1:16" x14ac:dyDescent="0.25">
      <c r="A26500">
        <v>95528</v>
      </c>
      <c r="B26500" s="119" t="s">
        <v>18656</v>
      </c>
      <c r="C26500">
        <v>0</v>
      </c>
      <c r="E26500">
        <v>32</v>
      </c>
      <c r="F26500">
        <v>122556</v>
      </c>
      <c r="G26500">
        <v>84</v>
      </c>
      <c r="H26500">
        <v>199698</v>
      </c>
      <c r="I26500" s="119" t="s">
        <v>16</v>
      </c>
      <c r="J26500" s="119" t="s">
        <v>222</v>
      </c>
      <c r="K26500" s="1">
        <v>46255.758941458334</v>
      </c>
      <c r="L26500">
        <v>5</v>
      </c>
      <c r="M26500">
        <v>10</v>
      </c>
      <c r="N26500">
        <v>4</v>
      </c>
      <c r="O26500">
        <v>4</v>
      </c>
      <c r="P26500" s="119" t="s">
        <v>20254</v>
      </c>
    </row>
    <row r="26501" spans="1:16" x14ac:dyDescent="0.25">
      <c r="A26501">
        <v>95529</v>
      </c>
      <c r="B26501" s="119" t="s">
        <v>18657</v>
      </c>
      <c r="C26501">
        <v>0</v>
      </c>
      <c r="E26501">
        <v>32</v>
      </c>
      <c r="F26501">
        <v>174470</v>
      </c>
      <c r="G26501">
        <v>71</v>
      </c>
      <c r="H26501">
        <v>299898</v>
      </c>
      <c r="I26501" s="119" t="s">
        <v>16</v>
      </c>
      <c r="J26501" s="119" t="s">
        <v>222</v>
      </c>
      <c r="K26501" s="1">
        <v>46255.758941458334</v>
      </c>
      <c r="L26501">
        <v>12</v>
      </c>
      <c r="M26501">
        <v>11</v>
      </c>
      <c r="N26501">
        <v>1</v>
      </c>
      <c r="O26501">
        <v>3</v>
      </c>
      <c r="P26501" s="119" t="s">
        <v>20254</v>
      </c>
    </row>
    <row r="26502" spans="1:16" x14ac:dyDescent="0.25">
      <c r="A26502">
        <v>95532</v>
      </c>
      <c r="B26502" s="119" t="s">
        <v>18658</v>
      </c>
      <c r="C26502">
        <v>0</v>
      </c>
      <c r="E26502">
        <v>63</v>
      </c>
      <c r="F26502">
        <v>80007</v>
      </c>
      <c r="G26502">
        <v>88</v>
      </c>
      <c r="H26502">
        <v>198900</v>
      </c>
      <c r="I26502" s="119" t="s">
        <v>6335</v>
      </c>
      <c r="J26502" s="119" t="s">
        <v>24</v>
      </c>
      <c r="K26502" s="1">
        <v>46255.758941458334</v>
      </c>
      <c r="L26502">
        <v>3</v>
      </c>
      <c r="M26502">
        <v>3</v>
      </c>
      <c r="N26502">
        <v>1</v>
      </c>
      <c r="O26502">
        <v>1</v>
      </c>
      <c r="P26502" s="119" t="s">
        <v>20254</v>
      </c>
    </row>
    <row r="26503" spans="1:16" x14ac:dyDescent="0.25">
      <c r="A26503">
        <v>95535</v>
      </c>
      <c r="B26503" s="119" t="s">
        <v>18659</v>
      </c>
      <c r="C26503">
        <v>0</v>
      </c>
      <c r="E26503">
        <v>28</v>
      </c>
      <c r="F26503">
        <v>125437</v>
      </c>
      <c r="G26503">
        <v>102</v>
      </c>
      <c r="H26503">
        <v>202377</v>
      </c>
      <c r="I26503" s="119" t="s">
        <v>16</v>
      </c>
      <c r="J26503" s="119" t="s">
        <v>222</v>
      </c>
      <c r="K26503" s="1">
        <v>46255.758941458334</v>
      </c>
      <c r="L26503">
        <v>5</v>
      </c>
      <c r="M26503">
        <v>7</v>
      </c>
      <c r="N26503">
        <v>0</v>
      </c>
      <c r="O26503">
        <v>1</v>
      </c>
      <c r="P26503" s="119" t="s">
        <v>20254</v>
      </c>
    </row>
    <row r="26504" spans="1:16" x14ac:dyDescent="0.25">
      <c r="A26504">
        <v>95536</v>
      </c>
      <c r="B26504" s="119" t="s">
        <v>18660</v>
      </c>
      <c r="C26504">
        <v>0</v>
      </c>
      <c r="E26504">
        <v>34597</v>
      </c>
      <c r="F26504">
        <v>108</v>
      </c>
      <c r="G26504">
        <v>63356</v>
      </c>
      <c r="H26504">
        <v>382</v>
      </c>
      <c r="I26504" s="119" t="s">
        <v>16</v>
      </c>
      <c r="J26504" s="119" t="s">
        <v>24</v>
      </c>
      <c r="K26504" s="1">
        <v>46255.758941458334</v>
      </c>
      <c r="L26504">
        <v>263</v>
      </c>
      <c r="M26504">
        <v>142</v>
      </c>
      <c r="N26504">
        <v>0</v>
      </c>
      <c r="O26504">
        <v>3</v>
      </c>
      <c r="P26504" s="119" t="s">
        <v>20254</v>
      </c>
    </row>
    <row r="26505" spans="1:16" x14ac:dyDescent="0.25">
      <c r="A26505">
        <v>95537</v>
      </c>
      <c r="B26505" s="119" t="s">
        <v>18661</v>
      </c>
      <c r="C26505">
        <v>80</v>
      </c>
      <c r="E26505">
        <v>305</v>
      </c>
      <c r="F26505">
        <v>78609</v>
      </c>
      <c r="G26505">
        <v>3729</v>
      </c>
      <c r="H26505">
        <v>89998</v>
      </c>
      <c r="I26505" s="119" t="s">
        <v>11040</v>
      </c>
      <c r="J26505" s="119" t="s">
        <v>24</v>
      </c>
      <c r="K26505" s="1">
        <v>46255.758941458334</v>
      </c>
      <c r="L26505">
        <v>0</v>
      </c>
      <c r="M26505">
        <v>44</v>
      </c>
      <c r="N26505">
        <v>0</v>
      </c>
      <c r="O26505">
        <v>6</v>
      </c>
      <c r="P26505" s="119" t="s">
        <v>20254</v>
      </c>
    </row>
    <row r="26506" spans="1:16" x14ac:dyDescent="0.25">
      <c r="A26506">
        <v>95539</v>
      </c>
      <c r="B26506" s="119" t="s">
        <v>18662</v>
      </c>
      <c r="C26506">
        <v>0</v>
      </c>
      <c r="E26506">
        <v>28</v>
      </c>
      <c r="F26506">
        <v>127224</v>
      </c>
      <c r="G26506">
        <v>82</v>
      </c>
      <c r="H26506">
        <v>249983</v>
      </c>
      <c r="I26506" s="119" t="s">
        <v>16</v>
      </c>
      <c r="J26506" s="119" t="s">
        <v>222</v>
      </c>
      <c r="K26506" s="1">
        <v>46255.758941458334</v>
      </c>
      <c r="L26506">
        <v>7</v>
      </c>
      <c r="M26506">
        <v>11</v>
      </c>
      <c r="N26506">
        <v>0</v>
      </c>
      <c r="O26506">
        <v>2</v>
      </c>
      <c r="P26506" s="119" t="s">
        <v>20254</v>
      </c>
    </row>
    <row r="26507" spans="1:16" x14ac:dyDescent="0.25">
      <c r="A26507">
        <v>95540</v>
      </c>
      <c r="B26507" s="119" t="s">
        <v>18663</v>
      </c>
      <c r="C26507">
        <v>0</v>
      </c>
      <c r="E26507">
        <v>45</v>
      </c>
      <c r="F26507">
        <v>90175</v>
      </c>
      <c r="G26507">
        <v>123</v>
      </c>
      <c r="H26507">
        <v>118492</v>
      </c>
      <c r="I26507" s="119" t="s">
        <v>16</v>
      </c>
      <c r="J26507" s="119" t="s">
        <v>222</v>
      </c>
      <c r="K26507" s="1">
        <v>46255.758941458334</v>
      </c>
      <c r="L26507">
        <v>8</v>
      </c>
      <c r="M26507">
        <v>3</v>
      </c>
      <c r="N26507">
        <v>5</v>
      </c>
      <c r="O26507">
        <v>1</v>
      </c>
      <c r="P26507" s="119" t="s">
        <v>20254</v>
      </c>
    </row>
    <row r="26508" spans="1:16" x14ac:dyDescent="0.25">
      <c r="A26508">
        <v>95543</v>
      </c>
      <c r="B26508" s="119" t="s">
        <v>18664</v>
      </c>
      <c r="C26508">
        <v>0</v>
      </c>
      <c r="E26508">
        <v>50</v>
      </c>
      <c r="F26508">
        <v>110054</v>
      </c>
      <c r="G26508">
        <v>43</v>
      </c>
      <c r="H26508">
        <v>229992</v>
      </c>
      <c r="I26508" s="119" t="s">
        <v>16</v>
      </c>
      <c r="J26508" s="119" t="s">
        <v>222</v>
      </c>
      <c r="K26508" s="1">
        <v>46255.758941458334</v>
      </c>
      <c r="L26508">
        <v>10</v>
      </c>
      <c r="M26508">
        <v>8</v>
      </c>
      <c r="N26508">
        <v>3</v>
      </c>
      <c r="O26508">
        <v>1</v>
      </c>
      <c r="P26508" s="119" t="s">
        <v>20254</v>
      </c>
    </row>
    <row r="26509" spans="1:16" x14ac:dyDescent="0.25">
      <c r="A26509">
        <v>95544</v>
      </c>
      <c r="B26509" s="119" t="s">
        <v>18665</v>
      </c>
      <c r="C26509">
        <v>0</v>
      </c>
      <c r="E26509">
        <v>24</v>
      </c>
      <c r="F26509">
        <v>115060</v>
      </c>
      <c r="G26509">
        <v>128</v>
      </c>
      <c r="H26509">
        <v>144943</v>
      </c>
      <c r="I26509" s="119" t="s">
        <v>16</v>
      </c>
      <c r="J26509" s="119" t="s">
        <v>222</v>
      </c>
      <c r="K26509" s="1">
        <v>46255.758941458334</v>
      </c>
      <c r="L26509">
        <v>7</v>
      </c>
      <c r="M26509">
        <v>4</v>
      </c>
      <c r="N26509">
        <v>4</v>
      </c>
      <c r="O26509">
        <v>0</v>
      </c>
      <c r="P26509" s="119" t="s">
        <v>20254</v>
      </c>
    </row>
    <row r="26510" spans="1:16" x14ac:dyDescent="0.25">
      <c r="A26510">
        <v>95545</v>
      </c>
      <c r="B26510" s="119" t="s">
        <v>18666</v>
      </c>
      <c r="C26510">
        <v>0</v>
      </c>
      <c r="E26510">
        <v>60</v>
      </c>
      <c r="F26510">
        <v>133382</v>
      </c>
      <c r="G26510">
        <v>62</v>
      </c>
      <c r="H26510">
        <v>208496</v>
      </c>
      <c r="I26510" s="119" t="s">
        <v>16</v>
      </c>
      <c r="J26510" s="119" t="s">
        <v>222</v>
      </c>
      <c r="K26510" s="1">
        <v>46255.758941458334</v>
      </c>
      <c r="L26510">
        <v>8</v>
      </c>
      <c r="M26510">
        <v>11</v>
      </c>
      <c r="N26510">
        <v>3</v>
      </c>
      <c r="O26510">
        <v>2</v>
      </c>
      <c r="P26510" s="119" t="s">
        <v>20254</v>
      </c>
    </row>
    <row r="26511" spans="1:16" x14ac:dyDescent="0.25">
      <c r="A26511">
        <v>95546</v>
      </c>
      <c r="B26511" s="119" t="s">
        <v>18667</v>
      </c>
      <c r="C26511">
        <v>0</v>
      </c>
      <c r="E26511">
        <v>50</v>
      </c>
      <c r="F26511">
        <v>399489</v>
      </c>
      <c r="G26511">
        <v>147</v>
      </c>
      <c r="H26511">
        <v>679698</v>
      </c>
      <c r="I26511" s="119" t="s">
        <v>16</v>
      </c>
      <c r="J26511" s="119" t="s">
        <v>222</v>
      </c>
      <c r="K26511" s="1">
        <v>46255.758941458334</v>
      </c>
      <c r="L26511">
        <v>18</v>
      </c>
      <c r="M26511">
        <v>10</v>
      </c>
      <c r="N26511">
        <v>13</v>
      </c>
      <c r="O26511">
        <v>2</v>
      </c>
      <c r="P26511" s="119" t="s">
        <v>20254</v>
      </c>
    </row>
    <row r="26512" spans="1:16" x14ac:dyDescent="0.25">
      <c r="A26512">
        <v>95548</v>
      </c>
      <c r="B26512" s="119" t="s">
        <v>18668</v>
      </c>
      <c r="C26512">
        <v>0</v>
      </c>
      <c r="E26512">
        <v>27</v>
      </c>
      <c r="F26512">
        <v>90759</v>
      </c>
      <c r="G26512">
        <v>79</v>
      </c>
      <c r="H26512">
        <v>137524</v>
      </c>
      <c r="I26512" s="119" t="s">
        <v>16</v>
      </c>
      <c r="J26512" s="119" t="s">
        <v>222</v>
      </c>
      <c r="K26512" s="1">
        <v>46255.758941458334</v>
      </c>
      <c r="L26512">
        <v>7</v>
      </c>
      <c r="M26512">
        <v>6</v>
      </c>
      <c r="N26512">
        <v>2</v>
      </c>
      <c r="O26512">
        <v>0</v>
      </c>
      <c r="P26512" s="119" t="s">
        <v>20254</v>
      </c>
    </row>
    <row r="26513" spans="1:16" x14ac:dyDescent="0.25">
      <c r="A26513">
        <v>95551</v>
      </c>
      <c r="B26513" s="119" t="s">
        <v>18669</v>
      </c>
      <c r="C26513">
        <v>0</v>
      </c>
      <c r="E26513">
        <v>39</v>
      </c>
      <c r="F26513">
        <v>90108</v>
      </c>
      <c r="G26513">
        <v>121</v>
      </c>
      <c r="H26513">
        <v>158886</v>
      </c>
      <c r="I26513" s="119" t="s">
        <v>16</v>
      </c>
      <c r="J26513" s="119" t="s">
        <v>222</v>
      </c>
      <c r="K26513" s="1">
        <v>46255.758941458334</v>
      </c>
      <c r="L26513">
        <v>3</v>
      </c>
      <c r="M26513">
        <v>5</v>
      </c>
      <c r="N26513">
        <v>1</v>
      </c>
      <c r="O26513">
        <v>2</v>
      </c>
      <c r="P26513" s="119" t="s">
        <v>20254</v>
      </c>
    </row>
    <row r="26514" spans="1:16" x14ac:dyDescent="0.25">
      <c r="A26514">
        <v>95552</v>
      </c>
      <c r="B26514" s="119" t="s">
        <v>18670</v>
      </c>
      <c r="C26514">
        <v>0</v>
      </c>
      <c r="E26514">
        <v>36</v>
      </c>
      <c r="F26514">
        <v>270740</v>
      </c>
      <c r="G26514">
        <v>96</v>
      </c>
      <c r="H26514">
        <v>399896</v>
      </c>
      <c r="I26514" s="119" t="s">
        <v>16</v>
      </c>
      <c r="J26514" s="119" t="s">
        <v>222</v>
      </c>
      <c r="K26514" s="1">
        <v>46255.758941458334</v>
      </c>
      <c r="L26514">
        <v>13</v>
      </c>
      <c r="M26514">
        <v>7</v>
      </c>
      <c r="N26514">
        <v>3</v>
      </c>
      <c r="O26514">
        <v>1</v>
      </c>
      <c r="P26514" s="119" t="s">
        <v>20254</v>
      </c>
    </row>
    <row r="26515" spans="1:16" x14ac:dyDescent="0.25">
      <c r="A26515">
        <v>95553</v>
      </c>
      <c r="B26515" s="119" t="s">
        <v>18671</v>
      </c>
      <c r="C26515">
        <v>0</v>
      </c>
      <c r="E26515">
        <v>39</v>
      </c>
      <c r="F26515">
        <v>138149</v>
      </c>
      <c r="G26515">
        <v>108</v>
      </c>
      <c r="H26515">
        <v>289991</v>
      </c>
      <c r="I26515" s="119" t="s">
        <v>16</v>
      </c>
      <c r="J26515" s="119" t="s">
        <v>222</v>
      </c>
      <c r="K26515" s="1">
        <v>46255.758941458334</v>
      </c>
      <c r="L26515">
        <v>20</v>
      </c>
      <c r="M26515">
        <v>8</v>
      </c>
      <c r="N26515">
        <v>9</v>
      </c>
      <c r="O26515">
        <v>1</v>
      </c>
      <c r="P26515" s="119" t="s">
        <v>20254</v>
      </c>
    </row>
    <row r="26516" spans="1:16" x14ac:dyDescent="0.25">
      <c r="A26516">
        <v>95554</v>
      </c>
      <c r="B26516" s="119" t="s">
        <v>18672</v>
      </c>
      <c r="C26516">
        <v>0</v>
      </c>
      <c r="E26516">
        <v>43</v>
      </c>
      <c r="F26516">
        <v>124143</v>
      </c>
      <c r="G26516">
        <v>82</v>
      </c>
      <c r="H26516">
        <v>219997</v>
      </c>
      <c r="I26516" s="119" t="s">
        <v>16</v>
      </c>
      <c r="J26516" s="119" t="s">
        <v>222</v>
      </c>
      <c r="K26516" s="1">
        <v>46255.758941458334</v>
      </c>
      <c r="L26516">
        <v>11</v>
      </c>
      <c r="M26516">
        <v>12</v>
      </c>
      <c r="N26516">
        <v>2</v>
      </c>
      <c r="O26516">
        <v>4</v>
      </c>
      <c r="P26516" s="119" t="s">
        <v>20254</v>
      </c>
    </row>
    <row r="26517" spans="1:16" x14ac:dyDescent="0.25">
      <c r="A26517">
        <v>95555</v>
      </c>
      <c r="B26517" s="119" t="s">
        <v>18673</v>
      </c>
      <c r="C26517">
        <v>0</v>
      </c>
      <c r="E26517">
        <v>31</v>
      </c>
      <c r="F26517">
        <v>176919</v>
      </c>
      <c r="G26517">
        <v>107</v>
      </c>
      <c r="H26517">
        <v>239968</v>
      </c>
      <c r="I26517" s="119" t="s">
        <v>16</v>
      </c>
      <c r="J26517" s="119" t="s">
        <v>222</v>
      </c>
      <c r="K26517" s="1">
        <v>46255.758941458334</v>
      </c>
      <c r="L26517">
        <v>4</v>
      </c>
      <c r="M26517">
        <v>5</v>
      </c>
      <c r="N26517">
        <v>2</v>
      </c>
      <c r="O26517">
        <v>0</v>
      </c>
      <c r="P26517" s="119" t="s">
        <v>20254</v>
      </c>
    </row>
    <row r="26518" spans="1:16" x14ac:dyDescent="0.25">
      <c r="A26518">
        <v>95556</v>
      </c>
      <c r="B26518" s="119" t="s">
        <v>18674</v>
      </c>
      <c r="C26518">
        <v>20</v>
      </c>
      <c r="E26518">
        <v>3614</v>
      </c>
      <c r="F26518">
        <v>166</v>
      </c>
      <c r="G26518">
        <v>2085</v>
      </c>
      <c r="H26518">
        <v>333</v>
      </c>
      <c r="I26518" s="119" t="s">
        <v>16</v>
      </c>
      <c r="J26518" s="119" t="s">
        <v>139</v>
      </c>
      <c r="K26518" s="1">
        <v>46255.758941458334</v>
      </c>
      <c r="L26518">
        <v>36</v>
      </c>
      <c r="M26518">
        <v>138</v>
      </c>
      <c r="N26518">
        <v>25</v>
      </c>
      <c r="O26518">
        <v>28</v>
      </c>
      <c r="P26518" s="119" t="s">
        <v>20254</v>
      </c>
    </row>
    <row r="26519" spans="1:16" x14ac:dyDescent="0.25">
      <c r="A26519">
        <v>95557</v>
      </c>
      <c r="B26519" s="119" t="s">
        <v>18675</v>
      </c>
      <c r="C26519">
        <v>0</v>
      </c>
      <c r="E26519">
        <v>23</v>
      </c>
      <c r="F26519">
        <v>191932</v>
      </c>
      <c r="G26519">
        <v>97</v>
      </c>
      <c r="H26519">
        <v>259992</v>
      </c>
      <c r="I26519" s="119" t="s">
        <v>16</v>
      </c>
      <c r="J26519" s="119" t="s">
        <v>222</v>
      </c>
      <c r="K26519" s="1">
        <v>46255.758941458334</v>
      </c>
      <c r="L26519">
        <v>2</v>
      </c>
      <c r="M26519">
        <v>7</v>
      </c>
      <c r="N26519">
        <v>0</v>
      </c>
      <c r="O26519">
        <v>0</v>
      </c>
      <c r="P26519" s="119" t="s">
        <v>20254</v>
      </c>
    </row>
    <row r="26520" spans="1:16" x14ac:dyDescent="0.25">
      <c r="A26520">
        <v>95558</v>
      </c>
      <c r="B26520" s="119" t="s">
        <v>18676</v>
      </c>
      <c r="C26520">
        <v>0</v>
      </c>
      <c r="E26520">
        <v>38</v>
      </c>
      <c r="F26520">
        <v>157370</v>
      </c>
      <c r="G26520">
        <v>111</v>
      </c>
      <c r="H26520">
        <v>249950</v>
      </c>
      <c r="I26520" s="119" t="s">
        <v>16</v>
      </c>
      <c r="J26520" s="119" t="s">
        <v>222</v>
      </c>
      <c r="K26520" s="1">
        <v>46255.758941458334</v>
      </c>
      <c r="L26520">
        <v>10</v>
      </c>
      <c r="M26520">
        <v>13</v>
      </c>
      <c r="N26520">
        <v>2</v>
      </c>
      <c r="O26520">
        <v>1</v>
      </c>
      <c r="P26520" s="119" t="s">
        <v>20254</v>
      </c>
    </row>
    <row r="26521" spans="1:16" x14ac:dyDescent="0.25">
      <c r="A26521">
        <v>95562</v>
      </c>
      <c r="B26521" s="119" t="s">
        <v>18677</v>
      </c>
      <c r="C26521">
        <v>0</v>
      </c>
      <c r="E26521">
        <v>26</v>
      </c>
      <c r="F26521">
        <v>135163</v>
      </c>
      <c r="G26521">
        <v>115</v>
      </c>
      <c r="H26521">
        <v>195109</v>
      </c>
      <c r="I26521" s="119" t="s">
        <v>16</v>
      </c>
      <c r="J26521" s="119" t="s">
        <v>222</v>
      </c>
      <c r="K26521" s="1">
        <v>46255.758941458334</v>
      </c>
      <c r="L26521">
        <v>2</v>
      </c>
      <c r="M26521">
        <v>6</v>
      </c>
      <c r="N26521">
        <v>0</v>
      </c>
      <c r="O26521">
        <v>0</v>
      </c>
      <c r="P26521" s="119" t="s">
        <v>20254</v>
      </c>
    </row>
    <row r="26522" spans="1:16" x14ac:dyDescent="0.25">
      <c r="A26522">
        <v>95563</v>
      </c>
      <c r="B26522" s="119" t="s">
        <v>18678</v>
      </c>
      <c r="C26522">
        <v>0</v>
      </c>
      <c r="E26522">
        <v>18</v>
      </c>
      <c r="F26522">
        <v>143878</v>
      </c>
      <c r="G26522">
        <v>79</v>
      </c>
      <c r="H26522">
        <v>226911</v>
      </c>
      <c r="I26522" s="119" t="s">
        <v>16</v>
      </c>
      <c r="J26522" s="119" t="s">
        <v>222</v>
      </c>
      <c r="K26522" s="1">
        <v>46255.758941458334</v>
      </c>
      <c r="L26522">
        <v>8</v>
      </c>
      <c r="M26522">
        <v>7</v>
      </c>
      <c r="N26522">
        <v>3</v>
      </c>
      <c r="O26522">
        <v>0</v>
      </c>
      <c r="P26522" s="119" t="s">
        <v>20254</v>
      </c>
    </row>
    <row r="26523" spans="1:16" x14ac:dyDescent="0.25">
      <c r="A26523">
        <v>95566</v>
      </c>
      <c r="B26523" s="119" t="s">
        <v>18679</v>
      </c>
      <c r="C26523">
        <v>80</v>
      </c>
      <c r="E26523">
        <v>0</v>
      </c>
      <c r="F26523">
        <v>0</v>
      </c>
      <c r="G26523">
        <v>0</v>
      </c>
      <c r="H26523">
        <v>0</v>
      </c>
      <c r="I26523" s="119" t="s">
        <v>4726</v>
      </c>
      <c r="J26523" s="119" t="s">
        <v>24</v>
      </c>
      <c r="K26523" s="1">
        <v>46255.758941458334</v>
      </c>
      <c r="L26523">
        <v>0</v>
      </c>
      <c r="M26523">
        <v>0</v>
      </c>
      <c r="N26523">
        <v>0</v>
      </c>
      <c r="O26523">
        <v>0</v>
      </c>
      <c r="P26523" s="119" t="s">
        <v>20254</v>
      </c>
    </row>
    <row r="26524" spans="1:16" x14ac:dyDescent="0.25">
      <c r="A26524">
        <v>95570</v>
      </c>
      <c r="B26524" s="119" t="s">
        <v>18680</v>
      </c>
      <c r="C26524">
        <v>0</v>
      </c>
      <c r="E26524">
        <v>37</v>
      </c>
      <c r="F26524">
        <v>166023</v>
      </c>
      <c r="G26524">
        <v>130</v>
      </c>
      <c r="H26524">
        <v>206006</v>
      </c>
      <c r="I26524" s="119" t="s">
        <v>16</v>
      </c>
      <c r="J26524" s="119" t="s">
        <v>222</v>
      </c>
      <c r="K26524" s="1">
        <v>46255.758941458334</v>
      </c>
      <c r="L26524">
        <v>1</v>
      </c>
      <c r="M26524">
        <v>7</v>
      </c>
      <c r="N26524">
        <v>0</v>
      </c>
      <c r="O26524">
        <v>0</v>
      </c>
      <c r="P26524" s="119" t="s">
        <v>20254</v>
      </c>
    </row>
    <row r="26525" spans="1:16" x14ac:dyDescent="0.25">
      <c r="A26525">
        <v>95571</v>
      </c>
      <c r="B26525" s="119" t="s">
        <v>18681</v>
      </c>
      <c r="C26525">
        <v>0</v>
      </c>
      <c r="E26525">
        <v>35</v>
      </c>
      <c r="F26525">
        <v>185693</v>
      </c>
      <c r="G26525">
        <v>90</v>
      </c>
      <c r="H26525">
        <v>239999</v>
      </c>
      <c r="I26525" s="119" t="s">
        <v>16</v>
      </c>
      <c r="J26525" s="119" t="s">
        <v>222</v>
      </c>
      <c r="K26525" s="1">
        <v>46255.758941458334</v>
      </c>
      <c r="L26525">
        <v>4</v>
      </c>
      <c r="M26525">
        <v>5</v>
      </c>
      <c r="N26525">
        <v>4</v>
      </c>
      <c r="O26525">
        <v>1</v>
      </c>
      <c r="P26525" s="119" t="s">
        <v>20254</v>
      </c>
    </row>
    <row r="26526" spans="1:16" x14ac:dyDescent="0.25">
      <c r="A26526">
        <v>95575</v>
      </c>
      <c r="B26526" s="119" t="s">
        <v>18682</v>
      </c>
      <c r="C26526">
        <v>0</v>
      </c>
      <c r="E26526">
        <v>36</v>
      </c>
      <c r="F26526">
        <v>145508</v>
      </c>
      <c r="G26526">
        <v>122</v>
      </c>
      <c r="H26526">
        <v>179997</v>
      </c>
      <c r="I26526" s="119" t="s">
        <v>16</v>
      </c>
      <c r="J26526" s="119" t="s">
        <v>222</v>
      </c>
      <c r="K26526" s="1">
        <v>46255.758941458334</v>
      </c>
      <c r="L26526">
        <v>4</v>
      </c>
      <c r="M26526">
        <v>7</v>
      </c>
      <c r="N26526">
        <v>0</v>
      </c>
      <c r="O26526">
        <v>0</v>
      </c>
      <c r="P26526" s="119" t="s">
        <v>20254</v>
      </c>
    </row>
    <row r="26527" spans="1:16" x14ac:dyDescent="0.25">
      <c r="A26527">
        <v>95577</v>
      </c>
      <c r="B26527" s="119" t="s">
        <v>18683</v>
      </c>
      <c r="C26527">
        <v>0</v>
      </c>
      <c r="E26527">
        <v>27</v>
      </c>
      <c r="F26527">
        <v>100016</v>
      </c>
      <c r="G26527">
        <v>108</v>
      </c>
      <c r="H26527">
        <v>167178</v>
      </c>
      <c r="I26527" s="119" t="s">
        <v>16</v>
      </c>
      <c r="J26527" s="119" t="s">
        <v>222</v>
      </c>
      <c r="K26527" s="1">
        <v>46255.758941458334</v>
      </c>
      <c r="L26527">
        <v>3</v>
      </c>
      <c r="M26527">
        <v>8</v>
      </c>
      <c r="N26527">
        <v>0</v>
      </c>
      <c r="O26527">
        <v>0</v>
      </c>
      <c r="P26527" s="119" t="s">
        <v>20254</v>
      </c>
    </row>
    <row r="26528" spans="1:16" x14ac:dyDescent="0.25">
      <c r="A26528">
        <v>95578</v>
      </c>
      <c r="B26528" s="119" t="s">
        <v>18684</v>
      </c>
      <c r="C26528">
        <v>65</v>
      </c>
      <c r="E26528">
        <v>325</v>
      </c>
      <c r="F26528">
        <v>8439</v>
      </c>
      <c r="G26528">
        <v>1906</v>
      </c>
      <c r="H26528">
        <v>14888</v>
      </c>
      <c r="I26528" s="119" t="s">
        <v>11040</v>
      </c>
      <c r="J26528" s="119" t="s">
        <v>222</v>
      </c>
      <c r="K26528" s="1">
        <v>46255.758941458334</v>
      </c>
      <c r="L26528">
        <v>6</v>
      </c>
      <c r="M26528">
        <v>21</v>
      </c>
      <c r="N26528">
        <v>2</v>
      </c>
      <c r="O26528">
        <v>7</v>
      </c>
      <c r="P26528" s="119" t="s">
        <v>20254</v>
      </c>
    </row>
    <row r="26529" spans="1:16" x14ac:dyDescent="0.25">
      <c r="A26529">
        <v>95582</v>
      </c>
      <c r="B26529" s="119" t="s">
        <v>18685</v>
      </c>
      <c r="C26529">
        <v>80</v>
      </c>
      <c r="E26529">
        <v>106</v>
      </c>
      <c r="F26529">
        <v>76201</v>
      </c>
      <c r="G26529">
        <v>699</v>
      </c>
      <c r="H26529">
        <v>86835</v>
      </c>
      <c r="I26529" s="119" t="s">
        <v>18686</v>
      </c>
      <c r="J26529" s="119" t="s">
        <v>24</v>
      </c>
      <c r="K26529" s="1">
        <v>46255.758941458334</v>
      </c>
      <c r="L26529">
        <v>43</v>
      </c>
      <c r="M26529">
        <v>245</v>
      </c>
      <c r="N26529">
        <v>9</v>
      </c>
      <c r="O26529">
        <v>52</v>
      </c>
      <c r="P26529" s="119" t="s">
        <v>20254</v>
      </c>
    </row>
    <row r="26530" spans="1:16" x14ac:dyDescent="0.25">
      <c r="A26530">
        <v>95592</v>
      </c>
      <c r="B26530" s="119" t="s">
        <v>19977</v>
      </c>
      <c r="C26530">
        <v>0</v>
      </c>
      <c r="E26530">
        <v>0</v>
      </c>
      <c r="F26530">
        <v>0</v>
      </c>
      <c r="G26530">
        <v>0</v>
      </c>
      <c r="H26530">
        <v>0</v>
      </c>
      <c r="I26530" s="119" t="s">
        <v>1807</v>
      </c>
      <c r="J26530" s="119" t="s">
        <v>222</v>
      </c>
      <c r="K26530" s="1">
        <v>46255.758941458334</v>
      </c>
      <c r="L26530">
        <v>0</v>
      </c>
      <c r="M26530">
        <v>0</v>
      </c>
      <c r="N26530">
        <v>0</v>
      </c>
      <c r="O26530">
        <v>0</v>
      </c>
      <c r="P26530" s="119" t="s">
        <v>20254</v>
      </c>
    </row>
    <row r="26531" spans="1:16" x14ac:dyDescent="0.25">
      <c r="A26531">
        <v>95594</v>
      </c>
      <c r="B26531" s="119" t="s">
        <v>18687</v>
      </c>
      <c r="C26531">
        <v>0</v>
      </c>
      <c r="E26531">
        <v>345</v>
      </c>
      <c r="F26531">
        <v>4140</v>
      </c>
      <c r="G26531">
        <v>101</v>
      </c>
      <c r="H26531">
        <v>13999</v>
      </c>
      <c r="I26531" s="119" t="s">
        <v>16</v>
      </c>
      <c r="J26531" s="119" t="s">
        <v>24</v>
      </c>
      <c r="K26531" s="1">
        <v>46255.758941458334</v>
      </c>
      <c r="L26531">
        <v>0</v>
      </c>
      <c r="M26531">
        <v>1</v>
      </c>
      <c r="N26531">
        <v>0</v>
      </c>
      <c r="O26531">
        <v>1</v>
      </c>
      <c r="P26531" s="119" t="s">
        <v>20254</v>
      </c>
    </row>
    <row r="26532" spans="1:16" x14ac:dyDescent="0.25">
      <c r="A26532">
        <v>95612</v>
      </c>
      <c r="B26532" s="119" t="s">
        <v>18688</v>
      </c>
      <c r="C26532">
        <v>80</v>
      </c>
      <c r="E26532">
        <v>723</v>
      </c>
      <c r="F26532">
        <v>17041106</v>
      </c>
      <c r="G26532">
        <v>25</v>
      </c>
      <c r="H26532">
        <v>19999999</v>
      </c>
      <c r="I26532" s="119" t="s">
        <v>4726</v>
      </c>
      <c r="J26532" s="119" t="s">
        <v>9547</v>
      </c>
      <c r="K26532" s="1">
        <v>46255.758941458334</v>
      </c>
      <c r="L26532">
        <v>6</v>
      </c>
      <c r="M26532">
        <v>8</v>
      </c>
      <c r="N26532">
        <v>0</v>
      </c>
      <c r="O26532">
        <v>1</v>
      </c>
      <c r="P26532" s="119" t="s">
        <v>20254</v>
      </c>
    </row>
    <row r="26533" spans="1:16" x14ac:dyDescent="0.25">
      <c r="A26533">
        <v>95629</v>
      </c>
      <c r="B26533" s="119" t="s">
        <v>18689</v>
      </c>
      <c r="C26533">
        <v>80</v>
      </c>
      <c r="E26533">
        <v>41</v>
      </c>
      <c r="F26533">
        <v>25115</v>
      </c>
      <c r="G26533">
        <v>310</v>
      </c>
      <c r="H26533">
        <v>40770</v>
      </c>
      <c r="I26533" s="119" t="s">
        <v>19</v>
      </c>
      <c r="J26533" s="119" t="s">
        <v>24</v>
      </c>
      <c r="K26533" s="1">
        <v>46255.758941458334</v>
      </c>
      <c r="L26533">
        <v>25</v>
      </c>
      <c r="M26533">
        <v>113</v>
      </c>
      <c r="N26533">
        <v>3</v>
      </c>
      <c r="O26533">
        <v>18</v>
      </c>
      <c r="P26533" s="119" t="s">
        <v>20254</v>
      </c>
    </row>
    <row r="26534" spans="1:16" x14ac:dyDescent="0.25">
      <c r="A26534">
        <v>95634</v>
      </c>
      <c r="B26534" s="119" t="s">
        <v>18690</v>
      </c>
      <c r="C26534">
        <v>80</v>
      </c>
      <c r="E26534">
        <v>813</v>
      </c>
      <c r="F26534">
        <v>2603</v>
      </c>
      <c r="G26534">
        <v>2314</v>
      </c>
      <c r="H26534">
        <v>3525</v>
      </c>
      <c r="I26534" s="119" t="s">
        <v>4726</v>
      </c>
      <c r="J26534" s="119" t="s">
        <v>24</v>
      </c>
      <c r="K26534" s="1">
        <v>46255.758941458334</v>
      </c>
      <c r="L26534">
        <v>170</v>
      </c>
      <c r="M26534">
        <v>222</v>
      </c>
      <c r="N26534">
        <v>30</v>
      </c>
      <c r="O26534">
        <v>42</v>
      </c>
      <c r="P26534" s="119" t="s">
        <v>20254</v>
      </c>
    </row>
    <row r="26535" spans="1:16" x14ac:dyDescent="0.25">
      <c r="A26535">
        <v>95642</v>
      </c>
      <c r="B26535" s="119" t="s">
        <v>18691</v>
      </c>
      <c r="C26535">
        <v>0</v>
      </c>
      <c r="E26535">
        <v>53867</v>
      </c>
      <c r="F26535">
        <v>4</v>
      </c>
      <c r="G26535">
        <v>24140</v>
      </c>
      <c r="H26535">
        <v>25</v>
      </c>
      <c r="I26535" s="119" t="s">
        <v>16</v>
      </c>
      <c r="J26535" s="119" t="s">
        <v>139</v>
      </c>
      <c r="K26535" s="1">
        <v>46255.758941458334</v>
      </c>
      <c r="L26535">
        <v>8</v>
      </c>
      <c r="M26535">
        <v>11</v>
      </c>
      <c r="N26535">
        <v>0</v>
      </c>
      <c r="O26535">
        <v>1</v>
      </c>
      <c r="P26535" s="119" t="s">
        <v>20254</v>
      </c>
    </row>
    <row r="26536" spans="1:16" x14ac:dyDescent="0.25">
      <c r="A26536">
        <v>95644</v>
      </c>
      <c r="B26536" s="119" t="s">
        <v>18692</v>
      </c>
      <c r="C26536">
        <v>80</v>
      </c>
      <c r="E26536">
        <v>3381</v>
      </c>
      <c r="F26536">
        <v>1867</v>
      </c>
      <c r="G26536">
        <v>431</v>
      </c>
      <c r="H26536">
        <v>2367</v>
      </c>
      <c r="I26536" s="119" t="s">
        <v>4726</v>
      </c>
      <c r="J26536" s="119" t="s">
        <v>222</v>
      </c>
      <c r="K26536" s="1">
        <v>46255.758941458334</v>
      </c>
      <c r="L26536">
        <v>512</v>
      </c>
      <c r="M26536">
        <v>31</v>
      </c>
      <c r="N26536">
        <v>122</v>
      </c>
      <c r="O26536">
        <v>7</v>
      </c>
      <c r="P26536" s="119" t="s">
        <v>20254</v>
      </c>
    </row>
    <row r="26537" spans="1:16" x14ac:dyDescent="0.25">
      <c r="A26537">
        <v>95648</v>
      </c>
      <c r="B26537" s="119" t="s">
        <v>18693</v>
      </c>
      <c r="C26537">
        <v>0</v>
      </c>
      <c r="E26537">
        <v>55</v>
      </c>
      <c r="F26537">
        <v>525001</v>
      </c>
      <c r="G26537">
        <v>28</v>
      </c>
      <c r="H26537">
        <v>596197</v>
      </c>
      <c r="I26537" s="119" t="s">
        <v>16</v>
      </c>
      <c r="J26537" s="119" t="s">
        <v>222</v>
      </c>
      <c r="K26537" s="1">
        <v>46255.758941458334</v>
      </c>
      <c r="L26537">
        <v>0</v>
      </c>
      <c r="M26537">
        <v>5</v>
      </c>
      <c r="N26537">
        <v>0</v>
      </c>
      <c r="O26537">
        <v>2</v>
      </c>
      <c r="P26537" s="119" t="s">
        <v>20254</v>
      </c>
    </row>
    <row r="26538" spans="1:16" x14ac:dyDescent="0.25">
      <c r="A26538">
        <v>95650</v>
      </c>
      <c r="B26538" s="119" t="s">
        <v>18694</v>
      </c>
      <c r="C26538">
        <v>80</v>
      </c>
      <c r="E26538">
        <v>1429</v>
      </c>
      <c r="F26538">
        <v>1639</v>
      </c>
      <c r="G26538">
        <v>246</v>
      </c>
      <c r="H26538">
        <v>3333</v>
      </c>
      <c r="I26538" s="119" t="s">
        <v>19</v>
      </c>
      <c r="J26538" s="119" t="s">
        <v>222</v>
      </c>
      <c r="K26538" s="1">
        <v>46255.758941458334</v>
      </c>
      <c r="L26538">
        <v>497</v>
      </c>
      <c r="M26538">
        <v>35</v>
      </c>
      <c r="N26538">
        <v>196</v>
      </c>
      <c r="O26538">
        <v>10</v>
      </c>
      <c r="P26538" s="119" t="s">
        <v>20254</v>
      </c>
    </row>
    <row r="26539" spans="1:16" x14ac:dyDescent="0.25">
      <c r="A26539">
        <v>95657</v>
      </c>
      <c r="B26539" s="119" t="s">
        <v>18695</v>
      </c>
      <c r="C26539">
        <v>0</v>
      </c>
      <c r="E26539">
        <v>105</v>
      </c>
      <c r="F26539">
        <v>1226</v>
      </c>
      <c r="G26539">
        <v>538</v>
      </c>
      <c r="H26539">
        <v>5022</v>
      </c>
      <c r="I26539" s="119" t="s">
        <v>16</v>
      </c>
      <c r="J26539" s="119" t="s">
        <v>24</v>
      </c>
      <c r="K26539" s="1">
        <v>46255.758941458334</v>
      </c>
      <c r="L26539">
        <v>0</v>
      </c>
      <c r="M26539">
        <v>1</v>
      </c>
      <c r="N26539">
        <v>0</v>
      </c>
      <c r="O26539">
        <v>1</v>
      </c>
      <c r="P26539" s="119" t="s">
        <v>20254</v>
      </c>
    </row>
    <row r="26540" spans="1:16" x14ac:dyDescent="0.25">
      <c r="A26540">
        <v>95663</v>
      </c>
      <c r="B26540" s="119" t="s">
        <v>18696</v>
      </c>
      <c r="C26540">
        <v>80</v>
      </c>
      <c r="E26540">
        <v>48085</v>
      </c>
      <c r="F26540">
        <v>321</v>
      </c>
      <c r="G26540">
        <v>19673</v>
      </c>
      <c r="H26540">
        <v>373</v>
      </c>
      <c r="I26540" s="119" t="s">
        <v>3582</v>
      </c>
      <c r="J26540" s="119" t="s">
        <v>24</v>
      </c>
      <c r="K26540" s="1">
        <v>46255.758941458334</v>
      </c>
      <c r="L26540">
        <v>12841</v>
      </c>
      <c r="M26540">
        <v>2706</v>
      </c>
      <c r="N26540">
        <v>2046</v>
      </c>
      <c r="O26540">
        <v>598</v>
      </c>
      <c r="P26540" s="119" t="s">
        <v>20254</v>
      </c>
    </row>
    <row r="26541" spans="1:16" x14ac:dyDescent="0.25">
      <c r="A26541">
        <v>95666</v>
      </c>
      <c r="B26541" s="119" t="s">
        <v>18697</v>
      </c>
      <c r="C26541">
        <v>80</v>
      </c>
      <c r="E26541">
        <v>2364</v>
      </c>
      <c r="F26541">
        <v>1864</v>
      </c>
      <c r="G26541">
        <v>398</v>
      </c>
      <c r="H26541">
        <v>2145</v>
      </c>
      <c r="I26541" s="119" t="s">
        <v>4726</v>
      </c>
      <c r="J26541" s="119" t="s">
        <v>222</v>
      </c>
      <c r="K26541" s="1">
        <v>46255.758941458334</v>
      </c>
      <c r="L26541">
        <v>448</v>
      </c>
      <c r="M26541">
        <v>48</v>
      </c>
      <c r="N26541">
        <v>72</v>
      </c>
      <c r="O26541">
        <v>10</v>
      </c>
      <c r="P26541" s="119" t="s">
        <v>20254</v>
      </c>
    </row>
    <row r="26542" spans="1:16" x14ac:dyDescent="0.25">
      <c r="A26542">
        <v>95673</v>
      </c>
      <c r="B26542" s="119" t="s">
        <v>18698</v>
      </c>
      <c r="C26542">
        <v>80</v>
      </c>
      <c r="E26542">
        <v>34590</v>
      </c>
      <c r="F26542">
        <v>1470</v>
      </c>
      <c r="G26542">
        <v>8250</v>
      </c>
      <c r="H26542">
        <v>1631</v>
      </c>
      <c r="I26542" s="119" t="s">
        <v>3582</v>
      </c>
      <c r="J26542" s="119" t="s">
        <v>13431</v>
      </c>
      <c r="K26542" s="1">
        <v>46255.758941458334</v>
      </c>
      <c r="L26542">
        <v>11201</v>
      </c>
      <c r="M26542">
        <v>5512</v>
      </c>
      <c r="N26542">
        <v>1516</v>
      </c>
      <c r="O26542">
        <v>1194</v>
      </c>
      <c r="P26542" s="119" t="s">
        <v>20254</v>
      </c>
    </row>
    <row r="26543" spans="1:16" x14ac:dyDescent="0.25">
      <c r="A26543">
        <v>95675</v>
      </c>
      <c r="B26543" s="119" t="s">
        <v>18699</v>
      </c>
      <c r="C26543">
        <v>80</v>
      </c>
      <c r="E26543">
        <v>1235</v>
      </c>
      <c r="F26543">
        <v>16700000</v>
      </c>
      <c r="G26543">
        <v>31</v>
      </c>
      <c r="H26543">
        <v>19579995</v>
      </c>
      <c r="I26543" s="119" t="s">
        <v>4726</v>
      </c>
      <c r="J26543" s="119" t="s">
        <v>9547</v>
      </c>
      <c r="K26543" s="1">
        <v>46255.758941458334</v>
      </c>
      <c r="L26543">
        <v>18</v>
      </c>
      <c r="M26543">
        <v>14</v>
      </c>
      <c r="N26543">
        <v>3</v>
      </c>
      <c r="O26543">
        <v>2</v>
      </c>
      <c r="P26543" s="119" t="s">
        <v>20254</v>
      </c>
    </row>
    <row r="26544" spans="1:16" x14ac:dyDescent="0.25">
      <c r="A26544">
        <v>95676</v>
      </c>
      <c r="B26544" s="119" t="s">
        <v>18700</v>
      </c>
      <c r="C26544">
        <v>80</v>
      </c>
      <c r="E26544">
        <v>524</v>
      </c>
      <c r="F26544">
        <v>2184</v>
      </c>
      <c r="G26544">
        <v>940</v>
      </c>
      <c r="H26544">
        <v>3255</v>
      </c>
      <c r="I26544" s="119" t="s">
        <v>4726</v>
      </c>
      <c r="J26544" s="119" t="s">
        <v>24</v>
      </c>
      <c r="K26544" s="1">
        <v>46255.758941458334</v>
      </c>
      <c r="L26544">
        <v>507</v>
      </c>
      <c r="M26544">
        <v>34</v>
      </c>
      <c r="N26544">
        <v>189</v>
      </c>
      <c r="O26544">
        <v>3</v>
      </c>
      <c r="P26544" s="119" t="s">
        <v>20254</v>
      </c>
    </row>
    <row r="26545" spans="1:16" x14ac:dyDescent="0.25">
      <c r="A26545">
        <v>95678</v>
      </c>
      <c r="B26545" s="119" t="s">
        <v>18701</v>
      </c>
      <c r="C26545">
        <v>80</v>
      </c>
      <c r="E26545">
        <v>126</v>
      </c>
      <c r="F26545">
        <v>80707</v>
      </c>
      <c r="G26545">
        <v>28</v>
      </c>
      <c r="H26545">
        <v>177495</v>
      </c>
      <c r="I26545" s="119" t="s">
        <v>19</v>
      </c>
      <c r="J26545" s="119" t="s">
        <v>24</v>
      </c>
      <c r="K26545" s="1">
        <v>46255.758941458334</v>
      </c>
      <c r="L26545">
        <v>11</v>
      </c>
      <c r="M26545">
        <v>20</v>
      </c>
      <c r="N26545">
        <v>0</v>
      </c>
      <c r="O26545">
        <v>4</v>
      </c>
      <c r="P26545" s="119" t="s">
        <v>20254</v>
      </c>
    </row>
    <row r="26546" spans="1:16" x14ac:dyDescent="0.25">
      <c r="A26546">
        <v>95684</v>
      </c>
      <c r="B26546" s="119" t="s">
        <v>18702</v>
      </c>
      <c r="C26546">
        <v>80</v>
      </c>
      <c r="E26546">
        <v>2804</v>
      </c>
      <c r="F26546">
        <v>17000107</v>
      </c>
      <c r="G26546">
        <v>22</v>
      </c>
      <c r="H26546">
        <v>19000106</v>
      </c>
      <c r="I26546" s="119" t="s">
        <v>4726</v>
      </c>
      <c r="J26546" s="119" t="s">
        <v>9547</v>
      </c>
      <c r="K26546" s="1">
        <v>46255.758941458334</v>
      </c>
      <c r="L26546">
        <v>15</v>
      </c>
      <c r="M26546">
        <v>20</v>
      </c>
      <c r="N26546">
        <v>1</v>
      </c>
      <c r="O26546">
        <v>4</v>
      </c>
      <c r="P26546" s="119" t="s">
        <v>20254</v>
      </c>
    </row>
    <row r="26547" spans="1:16" x14ac:dyDescent="0.25">
      <c r="A26547">
        <v>95698</v>
      </c>
      <c r="B26547" s="119" t="s">
        <v>18703</v>
      </c>
      <c r="C26547">
        <v>0</v>
      </c>
      <c r="E26547">
        <v>21436</v>
      </c>
      <c r="F26547">
        <v>3</v>
      </c>
      <c r="G26547">
        <v>17654</v>
      </c>
      <c r="H26547">
        <v>10</v>
      </c>
      <c r="I26547" s="119" t="s">
        <v>16</v>
      </c>
      <c r="J26547" s="119" t="s">
        <v>139</v>
      </c>
      <c r="K26547" s="1">
        <v>46255.758941458334</v>
      </c>
      <c r="L26547">
        <v>368</v>
      </c>
      <c r="M26547">
        <v>17</v>
      </c>
      <c r="N26547">
        <v>96</v>
      </c>
      <c r="O26547">
        <v>6</v>
      </c>
      <c r="P26547" s="119" t="s">
        <v>20254</v>
      </c>
    </row>
    <row r="26548" spans="1:16" x14ac:dyDescent="0.25">
      <c r="A26548">
        <v>95701</v>
      </c>
      <c r="B26548" s="119" t="s">
        <v>18704</v>
      </c>
      <c r="C26548">
        <v>0</v>
      </c>
      <c r="E26548">
        <v>30</v>
      </c>
      <c r="F26548">
        <v>484487</v>
      </c>
      <c r="G26548">
        <v>19</v>
      </c>
      <c r="H26548">
        <v>1199924</v>
      </c>
      <c r="I26548" s="119" t="s">
        <v>1807</v>
      </c>
      <c r="J26548" s="119" t="s">
        <v>24</v>
      </c>
      <c r="K26548" s="1">
        <v>46255.758941458334</v>
      </c>
      <c r="L26548">
        <v>0</v>
      </c>
      <c r="M26548">
        <v>0</v>
      </c>
      <c r="N26548">
        <v>0</v>
      </c>
      <c r="O26548">
        <v>0</v>
      </c>
      <c r="P26548" s="119" t="s">
        <v>20254</v>
      </c>
    </row>
    <row r="26549" spans="1:16" x14ac:dyDescent="0.25">
      <c r="A26549">
        <v>95704</v>
      </c>
      <c r="B26549" s="119" t="s">
        <v>18705</v>
      </c>
      <c r="C26549">
        <v>80</v>
      </c>
      <c r="E26549">
        <v>2502</v>
      </c>
      <c r="F26549">
        <v>1903</v>
      </c>
      <c r="G26549">
        <v>437</v>
      </c>
      <c r="H26549">
        <v>2302</v>
      </c>
      <c r="I26549" s="119" t="s">
        <v>4726</v>
      </c>
      <c r="J26549" s="119" t="s">
        <v>222</v>
      </c>
      <c r="K26549" s="1">
        <v>46255.758941458334</v>
      </c>
      <c r="L26549">
        <v>399</v>
      </c>
      <c r="M26549">
        <v>32</v>
      </c>
      <c r="N26549">
        <v>50</v>
      </c>
      <c r="O26549">
        <v>9</v>
      </c>
      <c r="P26549" s="119" t="s">
        <v>20254</v>
      </c>
    </row>
    <row r="26550" spans="1:16" x14ac:dyDescent="0.25">
      <c r="A26550">
        <v>95706</v>
      </c>
      <c r="B26550" s="119" t="s">
        <v>18706</v>
      </c>
      <c r="C26550">
        <v>80</v>
      </c>
      <c r="E26550">
        <v>4145</v>
      </c>
      <c r="F26550">
        <v>1396</v>
      </c>
      <c r="G26550">
        <v>442</v>
      </c>
      <c r="H26550">
        <v>2058</v>
      </c>
      <c r="I26550" s="119" t="s">
        <v>4726</v>
      </c>
      <c r="J26550" s="119" t="s">
        <v>222</v>
      </c>
      <c r="K26550" s="1">
        <v>46255.758941458334</v>
      </c>
      <c r="L26550">
        <v>750</v>
      </c>
      <c r="M26550">
        <v>27</v>
      </c>
      <c r="N26550">
        <v>442</v>
      </c>
      <c r="O26550">
        <v>6</v>
      </c>
      <c r="P26550" s="119" t="s">
        <v>20254</v>
      </c>
    </row>
    <row r="26551" spans="1:16" x14ac:dyDescent="0.25">
      <c r="A26551">
        <v>95709</v>
      </c>
      <c r="B26551" s="119" t="s">
        <v>18707</v>
      </c>
      <c r="C26551">
        <v>80</v>
      </c>
      <c r="E26551">
        <v>18</v>
      </c>
      <c r="F26551">
        <v>106653</v>
      </c>
      <c r="G26551">
        <v>48</v>
      </c>
      <c r="H26551">
        <v>153750</v>
      </c>
      <c r="I26551" s="119" t="s">
        <v>4726</v>
      </c>
      <c r="J26551" s="119" t="s">
        <v>24</v>
      </c>
      <c r="K26551" s="1">
        <v>46255.758941458334</v>
      </c>
      <c r="L26551">
        <v>2</v>
      </c>
      <c r="M26551">
        <v>6</v>
      </c>
      <c r="N26551">
        <v>0</v>
      </c>
      <c r="O26551">
        <v>0</v>
      </c>
      <c r="P26551" s="119" t="s">
        <v>20254</v>
      </c>
    </row>
    <row r="26552" spans="1:16" x14ac:dyDescent="0.25">
      <c r="A26552">
        <v>95710</v>
      </c>
      <c r="B26552" s="119" t="s">
        <v>18708</v>
      </c>
      <c r="C26552">
        <v>80</v>
      </c>
      <c r="E26552">
        <v>333</v>
      </c>
      <c r="F26552">
        <v>2213</v>
      </c>
      <c r="G26552">
        <v>2653</v>
      </c>
      <c r="H26552">
        <v>3343</v>
      </c>
      <c r="I26552" s="119" t="s">
        <v>4726</v>
      </c>
      <c r="J26552" s="119" t="s">
        <v>24</v>
      </c>
      <c r="K26552" s="1">
        <v>46255.758941458334</v>
      </c>
      <c r="L26552">
        <v>562</v>
      </c>
      <c r="M26552">
        <v>163</v>
      </c>
      <c r="N26552">
        <v>92</v>
      </c>
      <c r="O26552">
        <v>34</v>
      </c>
      <c r="P26552" s="119" t="s">
        <v>20254</v>
      </c>
    </row>
    <row r="26553" spans="1:16" x14ac:dyDescent="0.25">
      <c r="A26553">
        <v>95713</v>
      </c>
      <c r="B26553" s="119" t="s">
        <v>18709</v>
      </c>
      <c r="C26553">
        <v>80</v>
      </c>
      <c r="E26553">
        <v>1412</v>
      </c>
      <c r="F26553">
        <v>1778</v>
      </c>
      <c r="G26553">
        <v>451</v>
      </c>
      <c r="H26553">
        <v>2689</v>
      </c>
      <c r="I26553" s="119" t="s">
        <v>19</v>
      </c>
      <c r="J26553" s="119" t="s">
        <v>222</v>
      </c>
      <c r="K26553" s="1">
        <v>46255.758941458334</v>
      </c>
      <c r="L26553">
        <v>61</v>
      </c>
      <c r="M26553">
        <v>38</v>
      </c>
      <c r="N26553">
        <v>7</v>
      </c>
      <c r="O26553">
        <v>8</v>
      </c>
      <c r="P26553" s="119" t="s">
        <v>20254</v>
      </c>
    </row>
    <row r="26554" spans="1:16" x14ac:dyDescent="0.25">
      <c r="A26554">
        <v>95720</v>
      </c>
      <c r="B26554" s="119" t="s">
        <v>18710</v>
      </c>
      <c r="C26554">
        <v>0</v>
      </c>
      <c r="E26554">
        <v>1922</v>
      </c>
      <c r="F26554">
        <v>2</v>
      </c>
      <c r="G26554">
        <v>21478</v>
      </c>
      <c r="H26554">
        <v>18</v>
      </c>
      <c r="I26554" s="119" t="s">
        <v>16</v>
      </c>
      <c r="J26554" s="119" t="s">
        <v>139</v>
      </c>
      <c r="K26554" s="1">
        <v>46255.758941458334</v>
      </c>
      <c r="L26554">
        <v>70</v>
      </c>
      <c r="M26554">
        <v>377</v>
      </c>
      <c r="N26554">
        <v>46</v>
      </c>
      <c r="O26554">
        <v>0</v>
      </c>
      <c r="P26554" s="119" t="s">
        <v>20254</v>
      </c>
    </row>
    <row r="26555" spans="1:16" x14ac:dyDescent="0.25">
      <c r="A26555">
        <v>95730</v>
      </c>
      <c r="B26555" s="119" t="s">
        <v>18711</v>
      </c>
      <c r="C26555">
        <v>80</v>
      </c>
      <c r="D26555">
        <v>95958</v>
      </c>
      <c r="E26555">
        <v>68</v>
      </c>
      <c r="F26555">
        <v>21579</v>
      </c>
      <c r="G26555">
        <v>277</v>
      </c>
      <c r="H26555">
        <v>26968</v>
      </c>
      <c r="I26555" s="119" t="s">
        <v>4611</v>
      </c>
      <c r="J26555" s="119" t="s">
        <v>24</v>
      </c>
      <c r="K26555" s="1">
        <v>46255.758941458334</v>
      </c>
      <c r="L26555">
        <v>19</v>
      </c>
      <c r="M26555">
        <v>55</v>
      </c>
      <c r="N26555">
        <v>0</v>
      </c>
      <c r="O26555">
        <v>14</v>
      </c>
      <c r="P26555" s="119" t="s">
        <v>20254</v>
      </c>
    </row>
    <row r="26556" spans="1:16" x14ac:dyDescent="0.25">
      <c r="A26556">
        <v>95742</v>
      </c>
      <c r="B26556" s="119" t="s">
        <v>18712</v>
      </c>
      <c r="C26556">
        <v>80</v>
      </c>
      <c r="E26556">
        <v>19</v>
      </c>
      <c r="F26556">
        <v>122836</v>
      </c>
      <c r="G26556">
        <v>37</v>
      </c>
      <c r="H26556">
        <v>174992</v>
      </c>
      <c r="I26556" s="119" t="s">
        <v>4726</v>
      </c>
      <c r="J26556" s="119" t="s">
        <v>24</v>
      </c>
      <c r="K26556" s="1">
        <v>46255.758941458334</v>
      </c>
      <c r="L26556">
        <v>1</v>
      </c>
      <c r="M26556">
        <v>5</v>
      </c>
      <c r="N26556">
        <v>0</v>
      </c>
      <c r="O26556">
        <v>0</v>
      </c>
      <c r="P26556" s="119" t="s">
        <v>20254</v>
      </c>
    </row>
    <row r="26557" spans="1:16" x14ac:dyDescent="0.25">
      <c r="A26557">
        <v>95755</v>
      </c>
      <c r="B26557" s="119" t="s">
        <v>18713</v>
      </c>
      <c r="C26557">
        <v>80</v>
      </c>
      <c r="E26557">
        <v>1229</v>
      </c>
      <c r="F26557">
        <v>1700</v>
      </c>
      <c r="G26557">
        <v>411</v>
      </c>
      <c r="H26557">
        <v>2645</v>
      </c>
      <c r="I26557" s="119" t="s">
        <v>19</v>
      </c>
      <c r="J26557" s="119" t="s">
        <v>222</v>
      </c>
      <c r="K26557" s="1">
        <v>46255.758941458334</v>
      </c>
      <c r="L26557">
        <v>17</v>
      </c>
      <c r="M26557">
        <v>20</v>
      </c>
      <c r="N26557">
        <v>6</v>
      </c>
      <c r="O26557">
        <v>7</v>
      </c>
      <c r="P26557" s="119" t="s">
        <v>20254</v>
      </c>
    </row>
    <row r="26558" spans="1:16" x14ac:dyDescent="0.25">
      <c r="A26558">
        <v>95758</v>
      </c>
      <c r="B26558" s="119" t="s">
        <v>18714</v>
      </c>
      <c r="C26558">
        <v>80</v>
      </c>
      <c r="E26558">
        <v>1035</v>
      </c>
      <c r="F26558">
        <v>2008</v>
      </c>
      <c r="G26558">
        <v>312</v>
      </c>
      <c r="H26558">
        <v>3219</v>
      </c>
      <c r="I26558" s="119" t="s">
        <v>19</v>
      </c>
      <c r="J26558" s="119" t="s">
        <v>222</v>
      </c>
      <c r="K26558" s="1">
        <v>46255.758941458334</v>
      </c>
      <c r="L26558">
        <v>120</v>
      </c>
      <c r="M26558">
        <v>50</v>
      </c>
      <c r="N26558">
        <v>0</v>
      </c>
      <c r="O26558">
        <v>16</v>
      </c>
      <c r="P26558" s="119" t="s">
        <v>20254</v>
      </c>
    </row>
    <row r="26559" spans="1:16" x14ac:dyDescent="0.25">
      <c r="A26559">
        <v>95760</v>
      </c>
      <c r="B26559" s="119" t="s">
        <v>18715</v>
      </c>
      <c r="C26559">
        <v>80</v>
      </c>
      <c r="E26559">
        <v>26</v>
      </c>
      <c r="F26559">
        <v>100182</v>
      </c>
      <c r="G26559">
        <v>25</v>
      </c>
      <c r="H26559">
        <v>139592</v>
      </c>
      <c r="I26559" s="119" t="s">
        <v>19</v>
      </c>
      <c r="J26559" s="119" t="s">
        <v>24</v>
      </c>
      <c r="K26559" s="1">
        <v>46255.758941458334</v>
      </c>
      <c r="L26559">
        <v>3</v>
      </c>
      <c r="M26559">
        <v>17</v>
      </c>
      <c r="N26559">
        <v>1</v>
      </c>
      <c r="O26559">
        <v>2</v>
      </c>
      <c r="P26559" s="119" t="s">
        <v>20254</v>
      </c>
    </row>
    <row r="26560" spans="1:16" x14ac:dyDescent="0.25">
      <c r="A26560">
        <v>95763</v>
      </c>
      <c r="B26560" s="119" t="s">
        <v>18716</v>
      </c>
      <c r="C26560">
        <v>0</v>
      </c>
      <c r="E26560">
        <v>530</v>
      </c>
      <c r="F26560">
        <v>2092</v>
      </c>
      <c r="G26560">
        <v>52</v>
      </c>
      <c r="H26560">
        <v>13999</v>
      </c>
      <c r="I26560" s="119" t="s">
        <v>16</v>
      </c>
      <c r="J26560" s="119" t="s">
        <v>24</v>
      </c>
      <c r="K26560" s="1">
        <v>46255.758941458334</v>
      </c>
      <c r="L26560">
        <v>0</v>
      </c>
      <c r="M26560">
        <v>2</v>
      </c>
      <c r="N26560">
        <v>0</v>
      </c>
      <c r="O26560">
        <v>0</v>
      </c>
      <c r="P26560" s="119" t="s">
        <v>20254</v>
      </c>
    </row>
    <row r="26561" spans="1:16" x14ac:dyDescent="0.25">
      <c r="A26561">
        <v>95775</v>
      </c>
      <c r="B26561" s="119" t="s">
        <v>18717</v>
      </c>
      <c r="C26561">
        <v>0</v>
      </c>
      <c r="E26561">
        <v>33</v>
      </c>
      <c r="F26561">
        <v>677768</v>
      </c>
      <c r="G26561">
        <v>11</v>
      </c>
      <c r="H26561">
        <v>1706809</v>
      </c>
      <c r="I26561" s="119" t="s">
        <v>1807</v>
      </c>
      <c r="J26561" s="119" t="s">
        <v>24</v>
      </c>
      <c r="K26561" s="1">
        <v>46255.758941458334</v>
      </c>
      <c r="L26561">
        <v>0</v>
      </c>
      <c r="M26561">
        <v>2</v>
      </c>
      <c r="N26561">
        <v>0</v>
      </c>
      <c r="O26561">
        <v>1</v>
      </c>
      <c r="P26561" s="119" t="s">
        <v>20254</v>
      </c>
    </row>
    <row r="26562" spans="1:16" x14ac:dyDescent="0.25">
      <c r="A26562">
        <v>95784</v>
      </c>
      <c r="B26562" s="119" t="s">
        <v>18718</v>
      </c>
      <c r="C26562">
        <v>80</v>
      </c>
      <c r="E26562">
        <v>828</v>
      </c>
      <c r="F26562">
        <v>2300</v>
      </c>
      <c r="G26562">
        <v>637</v>
      </c>
      <c r="H26562">
        <v>3394</v>
      </c>
      <c r="I26562" s="119" t="s">
        <v>4726</v>
      </c>
      <c r="J26562" s="119" t="s">
        <v>24</v>
      </c>
      <c r="K26562" s="1">
        <v>46255.758941458334</v>
      </c>
      <c r="L26562">
        <v>592</v>
      </c>
      <c r="M26562">
        <v>53</v>
      </c>
      <c r="N26562">
        <v>36</v>
      </c>
      <c r="O26562">
        <v>8</v>
      </c>
      <c r="P26562" s="119" t="s">
        <v>20254</v>
      </c>
    </row>
    <row r="26563" spans="1:16" x14ac:dyDescent="0.25">
      <c r="A26563">
        <v>95792</v>
      </c>
      <c r="B26563" s="119" t="s">
        <v>18719</v>
      </c>
      <c r="C26563">
        <v>80</v>
      </c>
      <c r="E26563">
        <v>31</v>
      </c>
      <c r="F26563">
        <v>64500</v>
      </c>
      <c r="G26563">
        <v>54</v>
      </c>
      <c r="H26563">
        <v>68587</v>
      </c>
      <c r="I26563" s="119" t="s">
        <v>4726</v>
      </c>
      <c r="J26563" s="119" t="s">
        <v>24</v>
      </c>
      <c r="K26563" s="1">
        <v>46255.758941458334</v>
      </c>
      <c r="L26563">
        <v>3</v>
      </c>
      <c r="M26563">
        <v>4</v>
      </c>
      <c r="N26563">
        <v>0</v>
      </c>
      <c r="O26563">
        <v>2</v>
      </c>
      <c r="P26563" s="119" t="s">
        <v>20254</v>
      </c>
    </row>
    <row r="26564" spans="1:16" x14ac:dyDescent="0.25">
      <c r="A26564">
        <v>95800</v>
      </c>
      <c r="B26564" s="119" t="s">
        <v>18720</v>
      </c>
      <c r="C26564">
        <v>80</v>
      </c>
      <c r="E26564">
        <v>7</v>
      </c>
      <c r="F26564">
        <v>49967</v>
      </c>
      <c r="G26564">
        <v>130</v>
      </c>
      <c r="H26564">
        <v>80000</v>
      </c>
      <c r="I26564" s="119" t="s">
        <v>18686</v>
      </c>
      <c r="J26564" s="119" t="s">
        <v>222</v>
      </c>
      <c r="K26564" s="1">
        <v>46255.758941458334</v>
      </c>
      <c r="L26564">
        <v>18</v>
      </c>
      <c r="M26564">
        <v>33</v>
      </c>
      <c r="N26564">
        <v>6</v>
      </c>
      <c r="O26564">
        <v>7</v>
      </c>
      <c r="P26564" s="119" t="s">
        <v>20254</v>
      </c>
    </row>
    <row r="26565" spans="1:16" x14ac:dyDescent="0.25">
      <c r="A26565">
        <v>95801</v>
      </c>
      <c r="B26565" s="119" t="s">
        <v>18721</v>
      </c>
      <c r="C26565">
        <v>80</v>
      </c>
      <c r="E26565">
        <v>33</v>
      </c>
      <c r="F26565">
        <v>48987</v>
      </c>
      <c r="G26565">
        <v>209</v>
      </c>
      <c r="H26565">
        <v>84718</v>
      </c>
      <c r="I26565" s="119" t="s">
        <v>18686</v>
      </c>
      <c r="J26565" s="119" t="s">
        <v>222</v>
      </c>
      <c r="K26565" s="1">
        <v>46255.758941458334</v>
      </c>
      <c r="L26565">
        <v>11</v>
      </c>
      <c r="M26565">
        <v>10</v>
      </c>
      <c r="N26565">
        <v>3</v>
      </c>
      <c r="O26565">
        <v>0</v>
      </c>
      <c r="P26565" s="119" t="s">
        <v>20254</v>
      </c>
    </row>
    <row r="26566" spans="1:16" x14ac:dyDescent="0.25">
      <c r="A26566">
        <v>95804</v>
      </c>
      <c r="B26566" s="119" t="s">
        <v>18722</v>
      </c>
      <c r="C26566">
        <v>80</v>
      </c>
      <c r="E26566">
        <v>1236</v>
      </c>
      <c r="F26566">
        <v>1750</v>
      </c>
      <c r="G26566">
        <v>236</v>
      </c>
      <c r="H26566">
        <v>4228</v>
      </c>
      <c r="I26566" s="119" t="s">
        <v>19</v>
      </c>
      <c r="J26566" s="119" t="s">
        <v>222</v>
      </c>
      <c r="K26566" s="1">
        <v>46255.758941458334</v>
      </c>
      <c r="L26566">
        <v>146</v>
      </c>
      <c r="M26566">
        <v>66</v>
      </c>
      <c r="N26566">
        <v>4</v>
      </c>
      <c r="O26566">
        <v>17</v>
      </c>
      <c r="P26566" s="119" t="s">
        <v>20254</v>
      </c>
    </row>
    <row r="26567" spans="1:16" x14ac:dyDescent="0.25">
      <c r="A26567">
        <v>95808</v>
      </c>
      <c r="B26567" s="119" t="s">
        <v>18723</v>
      </c>
      <c r="C26567">
        <v>80</v>
      </c>
      <c r="E26567">
        <v>8324</v>
      </c>
      <c r="F26567">
        <v>17070002</v>
      </c>
      <c r="G26567">
        <v>16</v>
      </c>
      <c r="H26567">
        <v>19989700</v>
      </c>
      <c r="I26567" s="119" t="s">
        <v>4726</v>
      </c>
      <c r="J26567" s="119" t="s">
        <v>9547</v>
      </c>
      <c r="K26567" s="1">
        <v>46255.758941458334</v>
      </c>
      <c r="L26567">
        <v>6</v>
      </c>
      <c r="M26567">
        <v>10</v>
      </c>
      <c r="N26567">
        <v>4</v>
      </c>
      <c r="O26567">
        <v>1</v>
      </c>
      <c r="P26567" s="119" t="s">
        <v>20254</v>
      </c>
    </row>
    <row r="26568" spans="1:16" x14ac:dyDescent="0.25">
      <c r="A26568">
        <v>95814</v>
      </c>
      <c r="B26568" s="119" t="s">
        <v>18724</v>
      </c>
      <c r="C26568">
        <v>80</v>
      </c>
      <c r="E26568">
        <v>20</v>
      </c>
      <c r="F26568">
        <v>1057111</v>
      </c>
      <c r="G26568">
        <v>38</v>
      </c>
      <c r="H26568">
        <v>1350000</v>
      </c>
      <c r="I26568" s="119" t="s">
        <v>4726</v>
      </c>
      <c r="J26568" s="119" t="s">
        <v>24</v>
      </c>
      <c r="K26568" s="1">
        <v>46255.758941458334</v>
      </c>
      <c r="L26568">
        <v>25</v>
      </c>
      <c r="M26568">
        <v>15</v>
      </c>
      <c r="N26568">
        <v>3</v>
      </c>
      <c r="O26568">
        <v>2</v>
      </c>
      <c r="P26568" s="119" t="s">
        <v>20254</v>
      </c>
    </row>
    <row r="26569" spans="1:16" x14ac:dyDescent="0.25">
      <c r="A26569">
        <v>95818</v>
      </c>
      <c r="B26569" s="119" t="s">
        <v>18725</v>
      </c>
      <c r="C26569">
        <v>0</v>
      </c>
      <c r="E26569">
        <v>553</v>
      </c>
      <c r="F26569">
        <v>360343</v>
      </c>
      <c r="G26569">
        <v>55</v>
      </c>
      <c r="H26569">
        <v>708994</v>
      </c>
      <c r="I26569" s="119" t="s">
        <v>6335</v>
      </c>
      <c r="J26569" s="119" t="s">
        <v>139</v>
      </c>
      <c r="K26569" s="1">
        <v>46255.758941458334</v>
      </c>
      <c r="L26569">
        <v>17</v>
      </c>
      <c r="M26569">
        <v>4</v>
      </c>
      <c r="N26569">
        <v>4</v>
      </c>
      <c r="O26569">
        <v>1</v>
      </c>
      <c r="P26569" s="119" t="s">
        <v>20254</v>
      </c>
    </row>
    <row r="26570" spans="1:16" x14ac:dyDescent="0.25">
      <c r="A26570">
        <v>95828</v>
      </c>
      <c r="B26570" s="119" t="s">
        <v>18726</v>
      </c>
      <c r="C26570">
        <v>0</v>
      </c>
      <c r="E26570">
        <v>180</v>
      </c>
      <c r="F26570">
        <v>42470</v>
      </c>
      <c r="G26570">
        <v>365</v>
      </c>
      <c r="H26570">
        <v>61999</v>
      </c>
      <c r="I26570" s="119" t="s">
        <v>16</v>
      </c>
      <c r="J26570" s="119" t="s">
        <v>222</v>
      </c>
      <c r="K26570" s="1">
        <v>46255.758941458334</v>
      </c>
      <c r="L26570">
        <v>7</v>
      </c>
      <c r="M26570">
        <v>26</v>
      </c>
      <c r="N26570">
        <v>0</v>
      </c>
      <c r="O26570">
        <v>5</v>
      </c>
      <c r="P26570" s="119" t="s">
        <v>20254</v>
      </c>
    </row>
    <row r="26571" spans="1:16" x14ac:dyDescent="0.25">
      <c r="A26571">
        <v>95834</v>
      </c>
      <c r="B26571" s="119" t="s">
        <v>18727</v>
      </c>
      <c r="C26571">
        <v>80</v>
      </c>
      <c r="E26571">
        <v>21</v>
      </c>
      <c r="F26571">
        <v>894550</v>
      </c>
      <c r="G26571">
        <v>24</v>
      </c>
      <c r="H26571">
        <v>1359998</v>
      </c>
      <c r="I26571" s="119" t="s">
        <v>4726</v>
      </c>
      <c r="J26571" s="119" t="s">
        <v>24</v>
      </c>
      <c r="K26571" s="1">
        <v>46255.758941458334</v>
      </c>
      <c r="L26571">
        <v>15</v>
      </c>
      <c r="M26571">
        <v>13</v>
      </c>
      <c r="N26571">
        <v>5</v>
      </c>
      <c r="O26571">
        <v>5</v>
      </c>
      <c r="P26571" s="119" t="s">
        <v>20254</v>
      </c>
    </row>
    <row r="26572" spans="1:16" x14ac:dyDescent="0.25">
      <c r="A26572">
        <v>95847</v>
      </c>
      <c r="B26572" s="119" t="s">
        <v>18728</v>
      </c>
      <c r="C26572">
        <v>45</v>
      </c>
      <c r="E26572">
        <v>17808</v>
      </c>
      <c r="F26572">
        <v>211</v>
      </c>
      <c r="G26572">
        <v>212516</v>
      </c>
      <c r="H26572">
        <v>315</v>
      </c>
      <c r="I26572" s="119" t="s">
        <v>16</v>
      </c>
      <c r="J26572" s="119" t="s">
        <v>22</v>
      </c>
      <c r="K26572" s="1">
        <v>46255.758941458334</v>
      </c>
      <c r="L26572">
        <v>3249</v>
      </c>
      <c r="M26572">
        <v>14729</v>
      </c>
      <c r="N26572">
        <v>678</v>
      </c>
      <c r="O26572">
        <v>2868</v>
      </c>
      <c r="P26572" s="119" t="s">
        <v>20254</v>
      </c>
    </row>
    <row r="26573" spans="1:16" x14ac:dyDescent="0.25">
      <c r="A26573">
        <v>95855</v>
      </c>
      <c r="B26573" s="119" t="s">
        <v>18729</v>
      </c>
      <c r="C26573">
        <v>80</v>
      </c>
      <c r="E26573">
        <v>1200</v>
      </c>
      <c r="F26573">
        <v>1400</v>
      </c>
      <c r="G26573">
        <v>288</v>
      </c>
      <c r="H26573">
        <v>4050</v>
      </c>
      <c r="I26573" s="119" t="s">
        <v>19</v>
      </c>
      <c r="J26573" s="119" t="s">
        <v>222</v>
      </c>
      <c r="K26573" s="1">
        <v>46255.758941458334</v>
      </c>
      <c r="L26573">
        <v>183</v>
      </c>
      <c r="M26573">
        <v>45</v>
      </c>
      <c r="N26573">
        <v>155</v>
      </c>
      <c r="O26573">
        <v>9</v>
      </c>
      <c r="P26573" s="119" t="s">
        <v>20254</v>
      </c>
    </row>
    <row r="26574" spans="1:16" x14ac:dyDescent="0.25">
      <c r="A26574">
        <v>95864</v>
      </c>
      <c r="B26574" s="119" t="s">
        <v>18730</v>
      </c>
      <c r="C26574">
        <v>80</v>
      </c>
      <c r="E26574">
        <v>117</v>
      </c>
      <c r="F26574">
        <v>75103</v>
      </c>
      <c r="G26574">
        <v>173</v>
      </c>
      <c r="H26574">
        <v>97499</v>
      </c>
      <c r="I26574" s="119" t="s">
        <v>18731</v>
      </c>
      <c r="J26574" s="119" t="s">
        <v>139</v>
      </c>
      <c r="K26574" s="1">
        <v>46255.758941458334</v>
      </c>
      <c r="L26574">
        <v>11</v>
      </c>
      <c r="M26574">
        <v>56</v>
      </c>
      <c r="N26574">
        <v>3</v>
      </c>
      <c r="O26574">
        <v>19</v>
      </c>
      <c r="P26574" s="119" t="s">
        <v>20254</v>
      </c>
    </row>
    <row r="26575" spans="1:16" x14ac:dyDescent="0.25">
      <c r="A26575">
        <v>95867</v>
      </c>
      <c r="B26575" s="119" t="s">
        <v>18732</v>
      </c>
      <c r="C26575">
        <v>80</v>
      </c>
      <c r="E26575">
        <v>27</v>
      </c>
      <c r="F26575">
        <v>120088</v>
      </c>
      <c r="G26575">
        <v>146</v>
      </c>
      <c r="H26575">
        <v>166398</v>
      </c>
      <c r="I26575" s="119" t="s">
        <v>19</v>
      </c>
      <c r="J26575" s="119" t="s">
        <v>24</v>
      </c>
      <c r="K26575" s="1">
        <v>46255.758941458334</v>
      </c>
      <c r="L26575">
        <v>3</v>
      </c>
      <c r="M26575">
        <v>59</v>
      </c>
      <c r="N26575">
        <v>0</v>
      </c>
      <c r="O26575">
        <v>13</v>
      </c>
      <c r="P26575" s="119" t="s">
        <v>20254</v>
      </c>
    </row>
    <row r="26576" spans="1:16" x14ac:dyDescent="0.25">
      <c r="A26576">
        <v>95868</v>
      </c>
      <c r="B26576" s="119" t="s">
        <v>18733</v>
      </c>
      <c r="C26576">
        <v>80</v>
      </c>
      <c r="E26576">
        <v>43</v>
      </c>
      <c r="F26576">
        <v>101843</v>
      </c>
      <c r="G26576">
        <v>98</v>
      </c>
      <c r="H26576">
        <v>151815</v>
      </c>
      <c r="I26576" s="119" t="s">
        <v>19</v>
      </c>
      <c r="J26576" s="119" t="s">
        <v>24</v>
      </c>
      <c r="K26576" s="1">
        <v>46255.758941458334</v>
      </c>
      <c r="L26576">
        <v>3</v>
      </c>
      <c r="M26576">
        <v>27</v>
      </c>
      <c r="N26576">
        <v>0</v>
      </c>
      <c r="O26576">
        <v>9</v>
      </c>
      <c r="P26576" s="119" t="s">
        <v>20254</v>
      </c>
    </row>
    <row r="26577" spans="1:16" x14ac:dyDescent="0.25">
      <c r="A26577">
        <v>95872</v>
      </c>
      <c r="B26577" s="119" t="s">
        <v>18734</v>
      </c>
      <c r="C26577">
        <v>0</v>
      </c>
      <c r="E26577">
        <v>35084</v>
      </c>
      <c r="F26577">
        <v>86</v>
      </c>
      <c r="G26577">
        <v>23041</v>
      </c>
      <c r="H26577">
        <v>98</v>
      </c>
      <c r="I26577" s="119" t="s">
        <v>6020</v>
      </c>
      <c r="J26577" s="119" t="s">
        <v>222</v>
      </c>
      <c r="K26577" s="1">
        <v>46255.758941458334</v>
      </c>
      <c r="L26577">
        <v>2105</v>
      </c>
      <c r="M26577">
        <v>1395</v>
      </c>
      <c r="N26577">
        <v>456</v>
      </c>
      <c r="O26577">
        <v>335</v>
      </c>
      <c r="P26577" s="119" t="s">
        <v>20254</v>
      </c>
    </row>
    <row r="26578" spans="1:16" x14ac:dyDescent="0.25">
      <c r="A26578">
        <v>95874</v>
      </c>
      <c r="B26578" s="119" t="s">
        <v>18735</v>
      </c>
      <c r="C26578">
        <v>80</v>
      </c>
      <c r="E26578">
        <v>472</v>
      </c>
      <c r="F26578">
        <v>2010</v>
      </c>
      <c r="G26578">
        <v>402</v>
      </c>
      <c r="H26578">
        <v>3129</v>
      </c>
      <c r="I26578" s="119" t="s">
        <v>19</v>
      </c>
      <c r="J26578" s="119" t="s">
        <v>222</v>
      </c>
      <c r="K26578" s="1">
        <v>46255.758941458334</v>
      </c>
      <c r="L26578">
        <v>125</v>
      </c>
      <c r="M26578">
        <v>46</v>
      </c>
      <c r="N26578">
        <v>0</v>
      </c>
      <c r="O26578">
        <v>19</v>
      </c>
      <c r="P26578" s="119" t="s">
        <v>20254</v>
      </c>
    </row>
    <row r="26579" spans="1:16" x14ac:dyDescent="0.25">
      <c r="A26579">
        <v>95883</v>
      </c>
      <c r="B26579" s="119" t="s">
        <v>19978</v>
      </c>
      <c r="C26579">
        <v>0</v>
      </c>
      <c r="E26579">
        <v>0</v>
      </c>
      <c r="F26579">
        <v>0</v>
      </c>
      <c r="G26579">
        <v>0</v>
      </c>
      <c r="H26579">
        <v>0</v>
      </c>
      <c r="I26579" s="119" t="s">
        <v>1807</v>
      </c>
      <c r="J26579" s="119" t="s">
        <v>222</v>
      </c>
      <c r="K26579" s="1">
        <v>46255.758941458334</v>
      </c>
      <c r="L26579">
        <v>0</v>
      </c>
      <c r="M26579">
        <v>0</v>
      </c>
      <c r="N26579">
        <v>0</v>
      </c>
      <c r="O26579">
        <v>0</v>
      </c>
      <c r="P26579" s="119" t="s">
        <v>20254</v>
      </c>
    </row>
    <row r="26580" spans="1:16" x14ac:dyDescent="0.25">
      <c r="A26580">
        <v>95888</v>
      </c>
      <c r="B26580" s="119" t="s">
        <v>18736</v>
      </c>
      <c r="C26580">
        <v>80</v>
      </c>
      <c r="E26580">
        <v>22</v>
      </c>
      <c r="F26580">
        <v>100548</v>
      </c>
      <c r="G26580">
        <v>31</v>
      </c>
      <c r="H26580">
        <v>189987</v>
      </c>
      <c r="I26580" s="119" t="s">
        <v>4726</v>
      </c>
      <c r="J26580" s="119" t="s">
        <v>24</v>
      </c>
      <c r="K26580" s="1">
        <v>46255.758941458334</v>
      </c>
      <c r="L26580">
        <v>3</v>
      </c>
      <c r="M26580">
        <v>9</v>
      </c>
      <c r="N26580">
        <v>0</v>
      </c>
      <c r="O26580">
        <v>1</v>
      </c>
      <c r="P26580" s="119" t="s">
        <v>20254</v>
      </c>
    </row>
    <row r="26581" spans="1:16" x14ac:dyDescent="0.25">
      <c r="A26581">
        <v>95904</v>
      </c>
      <c r="B26581" s="119" t="s">
        <v>18737</v>
      </c>
      <c r="C26581">
        <v>80</v>
      </c>
      <c r="E26581">
        <v>108</v>
      </c>
      <c r="F26581">
        <v>30003</v>
      </c>
      <c r="G26581">
        <v>410</v>
      </c>
      <c r="H26581">
        <v>37198</v>
      </c>
      <c r="I26581" s="119" t="s">
        <v>18686</v>
      </c>
      <c r="J26581" s="119" t="s">
        <v>139</v>
      </c>
      <c r="K26581" s="1">
        <v>46255.758941458334</v>
      </c>
      <c r="L26581">
        <v>47</v>
      </c>
      <c r="M26581">
        <v>298</v>
      </c>
      <c r="N26581">
        <v>8</v>
      </c>
      <c r="O26581">
        <v>69</v>
      </c>
      <c r="P26581" s="119" t="s">
        <v>20254</v>
      </c>
    </row>
    <row r="26582" spans="1:16" x14ac:dyDescent="0.25">
      <c r="A26582">
        <v>95905</v>
      </c>
      <c r="B26582" s="119" t="s">
        <v>18738</v>
      </c>
      <c r="C26582">
        <v>0</v>
      </c>
      <c r="E26582">
        <v>483</v>
      </c>
      <c r="F26582">
        <v>52</v>
      </c>
      <c r="G26582">
        <v>1377</v>
      </c>
      <c r="H26582">
        <v>978</v>
      </c>
      <c r="I26582" s="119" t="s">
        <v>16</v>
      </c>
      <c r="J26582" s="119" t="s">
        <v>24</v>
      </c>
      <c r="K26582" s="1">
        <v>46255.758941458334</v>
      </c>
      <c r="L26582">
        <v>1</v>
      </c>
      <c r="M26582">
        <v>25</v>
      </c>
      <c r="N26582">
        <v>0</v>
      </c>
      <c r="O26582">
        <v>3</v>
      </c>
      <c r="P26582" s="119" t="s">
        <v>20254</v>
      </c>
    </row>
    <row r="26583" spans="1:16" x14ac:dyDescent="0.25">
      <c r="A26583">
        <v>95914</v>
      </c>
      <c r="B26583" s="119" t="s">
        <v>18739</v>
      </c>
      <c r="C26583">
        <v>0</v>
      </c>
      <c r="E26583">
        <v>287</v>
      </c>
      <c r="F26583">
        <v>1986</v>
      </c>
      <c r="G26583">
        <v>56</v>
      </c>
      <c r="H26583">
        <v>13999</v>
      </c>
      <c r="I26583" s="119" t="s">
        <v>16</v>
      </c>
      <c r="J26583" s="119" t="s">
        <v>24</v>
      </c>
      <c r="K26583" s="1">
        <v>46255.758941458334</v>
      </c>
      <c r="L26583">
        <v>1</v>
      </c>
      <c r="M26583">
        <v>3</v>
      </c>
      <c r="N26583">
        <v>0</v>
      </c>
      <c r="O26583">
        <v>0</v>
      </c>
      <c r="P26583" s="119" t="s">
        <v>20254</v>
      </c>
    </row>
    <row r="26584" spans="1:16" x14ac:dyDescent="0.25">
      <c r="A26584">
        <v>95915</v>
      </c>
      <c r="B26584" s="119" t="s">
        <v>18740</v>
      </c>
      <c r="C26584">
        <v>80</v>
      </c>
      <c r="E26584">
        <v>24</v>
      </c>
      <c r="F26584">
        <v>100201</v>
      </c>
      <c r="G26584">
        <v>38</v>
      </c>
      <c r="H26584">
        <v>138791</v>
      </c>
      <c r="I26584" s="119" t="s">
        <v>19</v>
      </c>
      <c r="J26584" s="119" t="s">
        <v>24</v>
      </c>
      <c r="K26584" s="1">
        <v>46255.758941458334</v>
      </c>
      <c r="L26584">
        <v>6</v>
      </c>
      <c r="M26584">
        <v>28</v>
      </c>
      <c r="N26584">
        <v>2</v>
      </c>
      <c r="O26584">
        <v>9</v>
      </c>
      <c r="P26584" s="119" t="s">
        <v>20254</v>
      </c>
    </row>
    <row r="26585" spans="1:16" x14ac:dyDescent="0.25">
      <c r="A26585">
        <v>95920</v>
      </c>
      <c r="B26585" s="119" t="s">
        <v>18741</v>
      </c>
      <c r="C26585">
        <v>80</v>
      </c>
      <c r="E26585">
        <v>18</v>
      </c>
      <c r="F26585">
        <v>1021023</v>
      </c>
      <c r="G26585">
        <v>41</v>
      </c>
      <c r="H26585">
        <v>1426554</v>
      </c>
      <c r="I26585" s="119" t="s">
        <v>4726</v>
      </c>
      <c r="J26585" s="119" t="s">
        <v>24</v>
      </c>
      <c r="K26585" s="1">
        <v>46255.758941458334</v>
      </c>
      <c r="L26585">
        <v>22</v>
      </c>
      <c r="M26585">
        <v>19</v>
      </c>
      <c r="N26585">
        <v>4</v>
      </c>
      <c r="O26585">
        <v>7</v>
      </c>
      <c r="P26585" s="119" t="s">
        <v>20254</v>
      </c>
    </row>
    <row r="26586" spans="1:16" x14ac:dyDescent="0.25">
      <c r="A26586">
        <v>95923</v>
      </c>
      <c r="B26586" s="119" t="s">
        <v>18742</v>
      </c>
      <c r="C26586">
        <v>80</v>
      </c>
      <c r="E26586">
        <v>85</v>
      </c>
      <c r="F26586">
        <v>74004</v>
      </c>
      <c r="G26586">
        <v>1278</v>
      </c>
      <c r="H26586">
        <v>79869</v>
      </c>
      <c r="I26586" s="119" t="s">
        <v>18686</v>
      </c>
      <c r="J26586" s="119" t="s">
        <v>139</v>
      </c>
      <c r="K26586" s="1">
        <v>46255.758941458334</v>
      </c>
      <c r="L26586">
        <v>25</v>
      </c>
      <c r="M26586">
        <v>350</v>
      </c>
      <c r="N26586">
        <v>3</v>
      </c>
      <c r="O26586">
        <v>83</v>
      </c>
      <c r="P26586" s="119" t="s">
        <v>20254</v>
      </c>
    </row>
    <row r="26587" spans="1:16" x14ac:dyDescent="0.25">
      <c r="A26587">
        <v>95940</v>
      </c>
      <c r="B26587" s="119" t="s">
        <v>18743</v>
      </c>
      <c r="C26587">
        <v>0</v>
      </c>
      <c r="E26587">
        <v>319</v>
      </c>
      <c r="F26587">
        <v>1562</v>
      </c>
      <c r="G26587">
        <v>78</v>
      </c>
      <c r="H26587">
        <v>13997</v>
      </c>
      <c r="I26587" s="119" t="s">
        <v>16</v>
      </c>
      <c r="J26587" s="119" t="s">
        <v>24</v>
      </c>
      <c r="K26587" s="1">
        <v>46255.758941458334</v>
      </c>
      <c r="L26587">
        <v>1</v>
      </c>
      <c r="M26587">
        <v>3</v>
      </c>
      <c r="N26587">
        <v>1</v>
      </c>
      <c r="O26587">
        <v>1</v>
      </c>
      <c r="P26587" s="119" t="s">
        <v>20254</v>
      </c>
    </row>
    <row r="26588" spans="1:16" x14ac:dyDescent="0.25">
      <c r="A26588">
        <v>95942</v>
      </c>
      <c r="B26588" s="119" t="s">
        <v>18744</v>
      </c>
      <c r="C26588">
        <v>80</v>
      </c>
      <c r="E26588">
        <v>16177</v>
      </c>
      <c r="F26588">
        <v>302</v>
      </c>
      <c r="G26588">
        <v>76557</v>
      </c>
      <c r="H26588">
        <v>441</v>
      </c>
      <c r="I26588" s="119" t="s">
        <v>16</v>
      </c>
      <c r="J26588" s="119" t="s">
        <v>22</v>
      </c>
      <c r="K26588" s="1">
        <v>46255.758941458334</v>
      </c>
      <c r="L26588">
        <v>1883</v>
      </c>
      <c r="M26588">
        <v>10859</v>
      </c>
      <c r="N26588">
        <v>332</v>
      </c>
      <c r="O26588">
        <v>2252</v>
      </c>
      <c r="P26588" s="119" t="s">
        <v>20254</v>
      </c>
    </row>
    <row r="26589" spans="1:16" x14ac:dyDescent="0.25">
      <c r="A26589">
        <v>95948</v>
      </c>
      <c r="B26589" s="119" t="s">
        <v>18745</v>
      </c>
      <c r="C26589">
        <v>80</v>
      </c>
      <c r="E26589">
        <v>38</v>
      </c>
      <c r="F26589">
        <v>32007</v>
      </c>
      <c r="G26589">
        <v>144</v>
      </c>
      <c r="H26589">
        <v>40294</v>
      </c>
      <c r="I26589" s="119" t="s">
        <v>18686</v>
      </c>
      <c r="J26589" s="119" t="s">
        <v>139</v>
      </c>
      <c r="K26589" s="1">
        <v>46255.758941458334</v>
      </c>
      <c r="L26589">
        <v>0</v>
      </c>
      <c r="M26589">
        <v>4</v>
      </c>
      <c r="N26589">
        <v>0</v>
      </c>
      <c r="O26589">
        <v>0</v>
      </c>
      <c r="P26589" s="119" t="s">
        <v>20254</v>
      </c>
    </row>
    <row r="26590" spans="1:16" x14ac:dyDescent="0.25">
      <c r="A26590">
        <v>95953</v>
      </c>
      <c r="B26590" s="119" t="s">
        <v>18746</v>
      </c>
      <c r="C26590">
        <v>0</v>
      </c>
      <c r="E26590">
        <v>36</v>
      </c>
      <c r="F26590">
        <v>140182</v>
      </c>
      <c r="G26590">
        <v>64</v>
      </c>
      <c r="H26590">
        <v>190000</v>
      </c>
      <c r="I26590" s="119" t="s">
        <v>16</v>
      </c>
      <c r="J26590" s="119" t="s">
        <v>222</v>
      </c>
      <c r="K26590" s="1">
        <v>46255.758941458334</v>
      </c>
      <c r="L26590">
        <v>0</v>
      </c>
      <c r="M26590">
        <v>1</v>
      </c>
      <c r="N26590">
        <v>0</v>
      </c>
      <c r="O26590">
        <v>1</v>
      </c>
      <c r="P26590" s="119" t="s">
        <v>20254</v>
      </c>
    </row>
    <row r="26591" spans="1:16" x14ac:dyDescent="0.25">
      <c r="A26591">
        <v>95954</v>
      </c>
      <c r="B26591" s="119" t="s">
        <v>18747</v>
      </c>
      <c r="C26591">
        <v>80</v>
      </c>
      <c r="E26591">
        <v>29</v>
      </c>
      <c r="F26591">
        <v>90189</v>
      </c>
      <c r="G26591">
        <v>31</v>
      </c>
      <c r="H26591">
        <v>149679</v>
      </c>
      <c r="I26591" s="119" t="s">
        <v>19</v>
      </c>
      <c r="J26591" s="119" t="s">
        <v>24</v>
      </c>
      <c r="K26591" s="1">
        <v>46255.758941458334</v>
      </c>
      <c r="L26591">
        <v>3</v>
      </c>
      <c r="M26591">
        <v>20</v>
      </c>
      <c r="N26591">
        <v>1</v>
      </c>
      <c r="O26591">
        <v>4</v>
      </c>
      <c r="P26591" s="119" t="s">
        <v>20254</v>
      </c>
    </row>
    <row r="26592" spans="1:16" x14ac:dyDescent="0.25">
      <c r="A26592">
        <v>95967</v>
      </c>
      <c r="B26592" s="119" t="s">
        <v>18748</v>
      </c>
      <c r="C26592">
        <v>80</v>
      </c>
      <c r="E26592">
        <v>36</v>
      </c>
      <c r="F26592">
        <v>1200037</v>
      </c>
      <c r="G26592">
        <v>32</v>
      </c>
      <c r="H26592">
        <v>1459996</v>
      </c>
      <c r="I26592" s="119" t="s">
        <v>4726</v>
      </c>
      <c r="J26592" s="119" t="s">
        <v>24</v>
      </c>
      <c r="K26592" s="1">
        <v>46255.758941458334</v>
      </c>
      <c r="L26592">
        <v>26</v>
      </c>
      <c r="M26592">
        <v>23</v>
      </c>
      <c r="N26592">
        <v>6</v>
      </c>
      <c r="O26592">
        <v>9</v>
      </c>
      <c r="P26592" s="119" t="s">
        <v>20254</v>
      </c>
    </row>
    <row r="26593" spans="1:16" x14ac:dyDescent="0.25">
      <c r="A26593">
        <v>95981</v>
      </c>
      <c r="B26593" s="119" t="s">
        <v>18749</v>
      </c>
      <c r="C26593">
        <v>80</v>
      </c>
      <c r="E26593">
        <v>323</v>
      </c>
      <c r="F26593">
        <v>2425</v>
      </c>
      <c r="G26593">
        <v>562</v>
      </c>
      <c r="H26593">
        <v>3354</v>
      </c>
      <c r="I26593" s="119" t="s">
        <v>4726</v>
      </c>
      <c r="J26593" s="119" t="s">
        <v>24</v>
      </c>
      <c r="K26593" s="1">
        <v>46255.758941458334</v>
      </c>
      <c r="L26593">
        <v>427</v>
      </c>
      <c r="M26593">
        <v>29</v>
      </c>
      <c r="N26593">
        <v>41</v>
      </c>
      <c r="O26593">
        <v>7</v>
      </c>
      <c r="P26593" s="119" t="s">
        <v>20254</v>
      </c>
    </row>
    <row r="26594" spans="1:16" x14ac:dyDescent="0.25">
      <c r="A26594">
        <v>95994</v>
      </c>
      <c r="B26594" s="119" t="s">
        <v>18750</v>
      </c>
      <c r="C26594">
        <v>80</v>
      </c>
      <c r="E26594">
        <v>21</v>
      </c>
      <c r="F26594">
        <v>1050293</v>
      </c>
      <c r="G26594">
        <v>35</v>
      </c>
      <c r="H26594">
        <v>1339839</v>
      </c>
      <c r="I26594" s="119" t="s">
        <v>4726</v>
      </c>
      <c r="J26594" s="119" t="s">
        <v>24</v>
      </c>
      <c r="K26594" s="1">
        <v>46255.758941458334</v>
      </c>
      <c r="L26594">
        <v>25</v>
      </c>
      <c r="M26594">
        <v>22</v>
      </c>
      <c r="N26594">
        <v>3</v>
      </c>
      <c r="O26594">
        <v>6</v>
      </c>
      <c r="P26594" s="119" t="s">
        <v>20254</v>
      </c>
    </row>
    <row r="26595" spans="1:16" x14ac:dyDescent="0.25">
      <c r="A26595">
        <v>95995</v>
      </c>
      <c r="B26595" s="119" t="s">
        <v>18751</v>
      </c>
      <c r="C26595">
        <v>80</v>
      </c>
      <c r="E26595">
        <v>1011</v>
      </c>
      <c r="F26595">
        <v>2300</v>
      </c>
      <c r="G26595">
        <v>642</v>
      </c>
      <c r="H26595">
        <v>3297</v>
      </c>
      <c r="I26595" s="119" t="s">
        <v>4726</v>
      </c>
      <c r="J26595" s="119" t="s">
        <v>24</v>
      </c>
      <c r="K26595" s="1">
        <v>46255.758941458334</v>
      </c>
      <c r="L26595">
        <v>712</v>
      </c>
      <c r="M26595">
        <v>46</v>
      </c>
      <c r="N26595">
        <v>338</v>
      </c>
      <c r="O26595">
        <v>7</v>
      </c>
      <c r="P26595" s="119" t="s">
        <v>20254</v>
      </c>
    </row>
    <row r="26596" spans="1:16" x14ac:dyDescent="0.25">
      <c r="A26596">
        <v>95997</v>
      </c>
      <c r="B26596" s="119" t="s">
        <v>18752</v>
      </c>
      <c r="C26596">
        <v>80</v>
      </c>
      <c r="E26596">
        <v>380</v>
      </c>
      <c r="F26596">
        <v>2516</v>
      </c>
      <c r="G26596">
        <v>2189</v>
      </c>
      <c r="H26596">
        <v>3585</v>
      </c>
      <c r="I26596" s="119" t="s">
        <v>4726</v>
      </c>
      <c r="J26596" s="119" t="s">
        <v>24</v>
      </c>
      <c r="K26596" s="1">
        <v>46255.758941458334</v>
      </c>
      <c r="L26596">
        <v>348</v>
      </c>
      <c r="M26596">
        <v>129</v>
      </c>
      <c r="N26596">
        <v>54</v>
      </c>
      <c r="O26596">
        <v>33</v>
      </c>
      <c r="P26596" s="119" t="s">
        <v>20254</v>
      </c>
    </row>
    <row r="26597" spans="1:16" x14ac:dyDescent="0.25">
      <c r="A26597">
        <v>96009</v>
      </c>
      <c r="B26597" s="119" t="s">
        <v>18753</v>
      </c>
      <c r="C26597">
        <v>80</v>
      </c>
      <c r="E26597">
        <v>28</v>
      </c>
      <c r="F26597">
        <v>110622</v>
      </c>
      <c r="G26597">
        <v>37</v>
      </c>
      <c r="H26597">
        <v>169658</v>
      </c>
      <c r="I26597" s="119" t="s">
        <v>4726</v>
      </c>
      <c r="J26597" s="119" t="s">
        <v>24</v>
      </c>
      <c r="K26597" s="1">
        <v>46255.758941458334</v>
      </c>
      <c r="L26597">
        <v>4</v>
      </c>
      <c r="M26597">
        <v>8</v>
      </c>
      <c r="N26597">
        <v>1</v>
      </c>
      <c r="O26597">
        <v>2</v>
      </c>
      <c r="P26597" s="119" t="s">
        <v>20254</v>
      </c>
    </row>
    <row r="26598" spans="1:16" x14ac:dyDescent="0.25">
      <c r="A26598">
        <v>96025</v>
      </c>
      <c r="B26598" s="119" t="s">
        <v>18754</v>
      </c>
      <c r="C26598">
        <v>80</v>
      </c>
      <c r="E26598">
        <v>1145</v>
      </c>
      <c r="F26598">
        <v>1767</v>
      </c>
      <c r="G26598">
        <v>220</v>
      </c>
      <c r="H26598">
        <v>2890</v>
      </c>
      <c r="I26598" s="119" t="s">
        <v>19</v>
      </c>
      <c r="J26598" s="119" t="s">
        <v>222</v>
      </c>
      <c r="K26598" s="1">
        <v>46255.758941458334</v>
      </c>
      <c r="L26598">
        <v>5</v>
      </c>
      <c r="M26598">
        <v>35</v>
      </c>
      <c r="N26598">
        <v>4</v>
      </c>
      <c r="O26598">
        <v>9</v>
      </c>
      <c r="P26598" s="119" t="s">
        <v>20254</v>
      </c>
    </row>
    <row r="26599" spans="1:16" x14ac:dyDescent="0.25">
      <c r="A26599">
        <v>96028</v>
      </c>
      <c r="B26599" s="119" t="s">
        <v>18755</v>
      </c>
      <c r="C26599">
        <v>80</v>
      </c>
      <c r="E26599">
        <v>1004</v>
      </c>
      <c r="F26599">
        <v>16780103</v>
      </c>
      <c r="G26599">
        <v>12</v>
      </c>
      <c r="H26599">
        <v>20006566</v>
      </c>
      <c r="I26599" s="119" t="s">
        <v>4726</v>
      </c>
      <c r="J26599" s="119" t="s">
        <v>9547</v>
      </c>
      <c r="K26599" s="1">
        <v>46255.758941458334</v>
      </c>
      <c r="L26599">
        <v>2</v>
      </c>
      <c r="M26599">
        <v>4</v>
      </c>
      <c r="N26599">
        <v>0</v>
      </c>
      <c r="O26599">
        <v>1</v>
      </c>
      <c r="P26599" s="119" t="s">
        <v>20254</v>
      </c>
    </row>
    <row r="26600" spans="1:16" x14ac:dyDescent="0.25">
      <c r="A26600">
        <v>96030</v>
      </c>
      <c r="B26600" s="119" t="s">
        <v>18756</v>
      </c>
      <c r="C26600">
        <v>80</v>
      </c>
      <c r="E26600">
        <v>163</v>
      </c>
      <c r="F26600">
        <v>26186</v>
      </c>
      <c r="G26600">
        <v>212</v>
      </c>
      <c r="H26600">
        <v>39110</v>
      </c>
      <c r="I26600" s="119" t="s">
        <v>19</v>
      </c>
      <c r="J26600" s="119" t="s">
        <v>24</v>
      </c>
      <c r="K26600" s="1">
        <v>46255.758941458334</v>
      </c>
      <c r="L26600">
        <v>85</v>
      </c>
      <c r="M26600">
        <v>117</v>
      </c>
      <c r="N26600">
        <v>19</v>
      </c>
      <c r="O26600">
        <v>27</v>
      </c>
      <c r="P26600" s="119" t="s">
        <v>20254</v>
      </c>
    </row>
    <row r="26601" spans="1:16" x14ac:dyDescent="0.25">
      <c r="A26601">
        <v>96048</v>
      </c>
      <c r="B26601" s="119" t="s">
        <v>18757</v>
      </c>
      <c r="C26601">
        <v>80</v>
      </c>
      <c r="E26601">
        <v>666</v>
      </c>
      <c r="F26601">
        <v>2278</v>
      </c>
      <c r="G26601">
        <v>561</v>
      </c>
      <c r="H26601">
        <v>3198</v>
      </c>
      <c r="I26601" s="119" t="s">
        <v>4726</v>
      </c>
      <c r="J26601" s="119" t="s">
        <v>24</v>
      </c>
      <c r="K26601" s="1">
        <v>46255.758941458334</v>
      </c>
      <c r="L26601">
        <v>337</v>
      </c>
      <c r="M26601">
        <v>41</v>
      </c>
      <c r="N26601">
        <v>30</v>
      </c>
      <c r="O26601">
        <v>11</v>
      </c>
      <c r="P26601" s="119" t="s">
        <v>20254</v>
      </c>
    </row>
    <row r="26602" spans="1:16" x14ac:dyDescent="0.25">
      <c r="A26602">
        <v>96049</v>
      </c>
      <c r="B26602" s="119" t="s">
        <v>18758</v>
      </c>
      <c r="C26602">
        <v>80</v>
      </c>
      <c r="E26602">
        <v>15</v>
      </c>
      <c r="F26602">
        <v>110150</v>
      </c>
      <c r="G26602">
        <v>46</v>
      </c>
      <c r="H26602">
        <v>171714</v>
      </c>
      <c r="I26602" s="119" t="s">
        <v>4726</v>
      </c>
      <c r="J26602" s="119" t="s">
        <v>24</v>
      </c>
      <c r="K26602" s="1">
        <v>46255.758941458334</v>
      </c>
      <c r="L26602">
        <v>4</v>
      </c>
      <c r="M26602">
        <v>16</v>
      </c>
      <c r="N26602">
        <v>0</v>
      </c>
      <c r="O26602">
        <v>2</v>
      </c>
      <c r="P26602" s="119" t="s">
        <v>20254</v>
      </c>
    </row>
    <row r="26603" spans="1:16" x14ac:dyDescent="0.25">
      <c r="A26603">
        <v>96051</v>
      </c>
      <c r="B26603" s="119" t="s">
        <v>18759</v>
      </c>
      <c r="C26603">
        <v>80</v>
      </c>
      <c r="E26603">
        <v>595</v>
      </c>
      <c r="F26603">
        <v>2498</v>
      </c>
      <c r="G26603">
        <v>886</v>
      </c>
      <c r="H26603">
        <v>3279</v>
      </c>
      <c r="I26603" s="119" t="s">
        <v>4726</v>
      </c>
      <c r="J26603" s="119" t="s">
        <v>24</v>
      </c>
      <c r="K26603" s="1">
        <v>46255.758941458334</v>
      </c>
      <c r="L26603">
        <v>1079</v>
      </c>
      <c r="M26603">
        <v>36</v>
      </c>
      <c r="N26603">
        <v>242</v>
      </c>
      <c r="O26603">
        <v>7</v>
      </c>
      <c r="P26603" s="119" t="s">
        <v>20254</v>
      </c>
    </row>
    <row r="26604" spans="1:16" x14ac:dyDescent="0.25">
      <c r="A26604">
        <v>96060</v>
      </c>
      <c r="B26604" s="119" t="s">
        <v>18760</v>
      </c>
      <c r="C26604">
        <v>0</v>
      </c>
      <c r="E26604">
        <v>263</v>
      </c>
      <c r="F26604">
        <v>70329</v>
      </c>
      <c r="G26604">
        <v>460</v>
      </c>
      <c r="H26604">
        <v>118999</v>
      </c>
      <c r="I26604" s="119" t="s">
        <v>16</v>
      </c>
      <c r="J26604" s="119" t="s">
        <v>222</v>
      </c>
      <c r="K26604" s="1">
        <v>46255.758941458334</v>
      </c>
      <c r="L26604">
        <v>4</v>
      </c>
      <c r="M26604">
        <v>18</v>
      </c>
      <c r="N26604">
        <v>1</v>
      </c>
      <c r="O26604">
        <v>8</v>
      </c>
      <c r="P26604" s="119" t="s">
        <v>20254</v>
      </c>
    </row>
    <row r="26605" spans="1:16" x14ac:dyDescent="0.25">
      <c r="A26605">
        <v>96069</v>
      </c>
      <c r="B26605" s="119" t="s">
        <v>18761</v>
      </c>
      <c r="C26605">
        <v>0</v>
      </c>
      <c r="E26605">
        <v>61</v>
      </c>
      <c r="F26605">
        <v>150000</v>
      </c>
      <c r="G26605">
        <v>40</v>
      </c>
      <c r="H26605">
        <v>199986</v>
      </c>
      <c r="I26605" s="119" t="s">
        <v>16</v>
      </c>
      <c r="J26605" s="119" t="s">
        <v>222</v>
      </c>
      <c r="K26605" s="1">
        <v>46255.758941458334</v>
      </c>
      <c r="L26605">
        <v>0</v>
      </c>
      <c r="M26605">
        <v>1</v>
      </c>
      <c r="N26605">
        <v>0</v>
      </c>
      <c r="O26605">
        <v>0</v>
      </c>
      <c r="P26605" s="119" t="s">
        <v>20254</v>
      </c>
    </row>
    <row r="26606" spans="1:16" x14ac:dyDescent="0.25">
      <c r="A26606">
        <v>96070</v>
      </c>
      <c r="B26606" s="119" t="s">
        <v>18762</v>
      </c>
      <c r="C26606">
        <v>80</v>
      </c>
      <c r="E26606">
        <v>39</v>
      </c>
      <c r="F26606">
        <v>202895</v>
      </c>
      <c r="G26606">
        <v>188</v>
      </c>
      <c r="H26606">
        <v>214999</v>
      </c>
      <c r="I26606" s="119" t="s">
        <v>18731</v>
      </c>
      <c r="J26606" s="119" t="s">
        <v>222</v>
      </c>
      <c r="K26606" s="1">
        <v>46255.758941458334</v>
      </c>
      <c r="L26606">
        <v>12</v>
      </c>
      <c r="M26606">
        <v>69</v>
      </c>
      <c r="N26606">
        <v>2</v>
      </c>
      <c r="O26606">
        <v>9</v>
      </c>
      <c r="P26606" s="119" t="s">
        <v>20254</v>
      </c>
    </row>
    <row r="26607" spans="1:16" x14ac:dyDescent="0.25">
      <c r="A26607">
        <v>96084</v>
      </c>
      <c r="B26607" s="119" t="s">
        <v>18763</v>
      </c>
      <c r="C26607">
        <v>80</v>
      </c>
      <c r="E26607">
        <v>104</v>
      </c>
      <c r="F26607">
        <v>24630</v>
      </c>
      <c r="G26607">
        <v>297</v>
      </c>
      <c r="H26607">
        <v>40301</v>
      </c>
      <c r="I26607" s="119" t="s">
        <v>19</v>
      </c>
      <c r="J26607" s="119" t="s">
        <v>24</v>
      </c>
      <c r="K26607" s="1">
        <v>46255.758941458334</v>
      </c>
      <c r="L26607">
        <v>87</v>
      </c>
      <c r="M26607">
        <v>104</v>
      </c>
      <c r="N26607">
        <v>23</v>
      </c>
      <c r="O26607">
        <v>19</v>
      </c>
      <c r="P26607" s="119" t="s">
        <v>20254</v>
      </c>
    </row>
    <row r="26608" spans="1:16" x14ac:dyDescent="0.25">
      <c r="A26608">
        <v>96088</v>
      </c>
      <c r="B26608" s="119" t="s">
        <v>18764</v>
      </c>
      <c r="C26608">
        <v>0</v>
      </c>
      <c r="E26608">
        <v>45123</v>
      </c>
      <c r="F26608">
        <v>2429</v>
      </c>
      <c r="G26608">
        <v>81942</v>
      </c>
      <c r="H26608">
        <v>2569</v>
      </c>
      <c r="I26608" s="119" t="s">
        <v>6020</v>
      </c>
      <c r="J26608" s="119" t="s">
        <v>9547</v>
      </c>
      <c r="K26608" s="1">
        <v>46255.758941458334</v>
      </c>
      <c r="L26608">
        <v>43261</v>
      </c>
      <c r="M26608">
        <v>37101</v>
      </c>
      <c r="N26608">
        <v>9072</v>
      </c>
      <c r="O26608">
        <v>7592</v>
      </c>
      <c r="P26608" s="119" t="s">
        <v>20254</v>
      </c>
    </row>
    <row r="26609" spans="1:16" x14ac:dyDescent="0.25">
      <c r="A26609">
        <v>96113</v>
      </c>
      <c r="B26609" s="119" t="s">
        <v>18765</v>
      </c>
      <c r="C26609">
        <v>80</v>
      </c>
      <c r="E26609">
        <v>608</v>
      </c>
      <c r="F26609">
        <v>2244</v>
      </c>
      <c r="G26609">
        <v>1818</v>
      </c>
      <c r="H26609">
        <v>3241</v>
      </c>
      <c r="I26609" s="119" t="s">
        <v>4726</v>
      </c>
      <c r="J26609" s="119" t="s">
        <v>24</v>
      </c>
      <c r="K26609" s="1">
        <v>46255.758941458334</v>
      </c>
      <c r="L26609">
        <v>378</v>
      </c>
      <c r="M26609">
        <v>135</v>
      </c>
      <c r="N26609">
        <v>249</v>
      </c>
      <c r="O26609">
        <v>41</v>
      </c>
      <c r="P26609" s="119" t="s">
        <v>20254</v>
      </c>
    </row>
    <row r="26610" spans="1:16" x14ac:dyDescent="0.25">
      <c r="A26610">
        <v>96122</v>
      </c>
      <c r="B26610" s="119" t="s">
        <v>18766</v>
      </c>
      <c r="C26610">
        <v>80</v>
      </c>
      <c r="E26610">
        <v>47</v>
      </c>
      <c r="F26610">
        <v>104524</v>
      </c>
      <c r="G26610">
        <v>88</v>
      </c>
      <c r="H26610">
        <v>169765</v>
      </c>
      <c r="I26610" s="119" t="s">
        <v>19</v>
      </c>
      <c r="J26610" s="119" t="s">
        <v>24</v>
      </c>
      <c r="K26610" s="1">
        <v>46255.758941458334</v>
      </c>
      <c r="L26610">
        <v>4</v>
      </c>
      <c r="M26610">
        <v>35</v>
      </c>
      <c r="N26610">
        <v>2</v>
      </c>
      <c r="O26610">
        <v>9</v>
      </c>
      <c r="P26610" s="119" t="s">
        <v>20254</v>
      </c>
    </row>
    <row r="26611" spans="1:16" x14ac:dyDescent="0.25">
      <c r="A26611">
        <v>96123</v>
      </c>
      <c r="B26611" s="119" t="s">
        <v>18767</v>
      </c>
      <c r="C26611">
        <v>80</v>
      </c>
      <c r="E26611">
        <v>23</v>
      </c>
      <c r="F26611">
        <v>105804</v>
      </c>
      <c r="G26611">
        <v>100</v>
      </c>
      <c r="H26611">
        <v>169994</v>
      </c>
      <c r="I26611" s="119" t="s">
        <v>19</v>
      </c>
      <c r="J26611" s="119" t="s">
        <v>24</v>
      </c>
      <c r="K26611" s="1">
        <v>46255.758941458334</v>
      </c>
      <c r="L26611">
        <v>1</v>
      </c>
      <c r="M26611">
        <v>27</v>
      </c>
      <c r="N26611">
        <v>0</v>
      </c>
      <c r="O26611">
        <v>11</v>
      </c>
      <c r="P26611" s="119" t="s">
        <v>20254</v>
      </c>
    </row>
    <row r="26612" spans="1:16" x14ac:dyDescent="0.25">
      <c r="A26612">
        <v>96128</v>
      </c>
      <c r="B26612" s="119" t="s">
        <v>18768</v>
      </c>
      <c r="C26612">
        <v>80</v>
      </c>
      <c r="E26612">
        <v>21</v>
      </c>
      <c r="F26612">
        <v>101384</v>
      </c>
      <c r="G26612">
        <v>50</v>
      </c>
      <c r="H26612">
        <v>164997</v>
      </c>
      <c r="I26612" s="119" t="s">
        <v>19</v>
      </c>
      <c r="J26612" s="119" t="s">
        <v>24</v>
      </c>
      <c r="K26612" s="1">
        <v>46255.758941458334</v>
      </c>
      <c r="L26612">
        <v>0</v>
      </c>
      <c r="M26612">
        <v>16</v>
      </c>
      <c r="N26612">
        <v>0</v>
      </c>
      <c r="O26612">
        <v>5</v>
      </c>
      <c r="P26612" s="119" t="s">
        <v>20254</v>
      </c>
    </row>
    <row r="26613" spans="1:16" x14ac:dyDescent="0.25">
      <c r="A26613">
        <v>96130</v>
      </c>
      <c r="B26613" s="119" t="s">
        <v>18769</v>
      </c>
      <c r="C26613">
        <v>80</v>
      </c>
      <c r="E26613">
        <v>27</v>
      </c>
      <c r="F26613">
        <v>102196</v>
      </c>
      <c r="G26613">
        <v>45</v>
      </c>
      <c r="H26613">
        <v>174989</v>
      </c>
      <c r="I26613" s="119" t="s">
        <v>19</v>
      </c>
      <c r="J26613" s="119" t="s">
        <v>24</v>
      </c>
      <c r="K26613" s="1">
        <v>46255.758941458334</v>
      </c>
      <c r="L26613">
        <v>3</v>
      </c>
      <c r="M26613">
        <v>20</v>
      </c>
      <c r="N26613">
        <v>1</v>
      </c>
      <c r="O26613">
        <v>6</v>
      </c>
      <c r="P26613" s="119" t="s">
        <v>20254</v>
      </c>
    </row>
    <row r="26614" spans="1:16" x14ac:dyDescent="0.25">
      <c r="A26614">
        <v>96146</v>
      </c>
      <c r="B26614" s="119" t="s">
        <v>18770</v>
      </c>
      <c r="C26614">
        <v>80</v>
      </c>
      <c r="E26614">
        <v>538</v>
      </c>
      <c r="F26614">
        <v>2449</v>
      </c>
      <c r="G26614">
        <v>587</v>
      </c>
      <c r="H26614">
        <v>3497</v>
      </c>
      <c r="I26614" s="119" t="s">
        <v>4726</v>
      </c>
      <c r="J26614" s="119" t="s">
        <v>24</v>
      </c>
      <c r="K26614" s="1">
        <v>46255.758941458334</v>
      </c>
      <c r="L26614">
        <v>262</v>
      </c>
      <c r="M26614">
        <v>56</v>
      </c>
      <c r="N26614">
        <v>35</v>
      </c>
      <c r="O26614">
        <v>13</v>
      </c>
      <c r="P26614" s="119" t="s">
        <v>20254</v>
      </c>
    </row>
    <row r="26615" spans="1:16" x14ac:dyDescent="0.25">
      <c r="A26615">
        <v>96150</v>
      </c>
      <c r="B26615" s="119" t="s">
        <v>18771</v>
      </c>
      <c r="C26615">
        <v>80</v>
      </c>
      <c r="E26615">
        <v>17</v>
      </c>
      <c r="F26615">
        <v>100015</v>
      </c>
      <c r="G26615">
        <v>30</v>
      </c>
      <c r="H26615">
        <v>169591</v>
      </c>
      <c r="I26615" s="119" t="s">
        <v>19</v>
      </c>
      <c r="J26615" s="119" t="s">
        <v>24</v>
      </c>
      <c r="K26615" s="1">
        <v>46255.758941458334</v>
      </c>
      <c r="L26615">
        <v>3</v>
      </c>
      <c r="M26615">
        <v>23</v>
      </c>
      <c r="N26615">
        <v>1</v>
      </c>
      <c r="O26615">
        <v>6</v>
      </c>
      <c r="P26615" s="119" t="s">
        <v>20254</v>
      </c>
    </row>
    <row r="26616" spans="1:16" x14ac:dyDescent="0.25">
      <c r="A26616">
        <v>96151</v>
      </c>
      <c r="B26616" s="119" t="s">
        <v>18772</v>
      </c>
      <c r="C26616">
        <v>0</v>
      </c>
      <c r="E26616">
        <v>40826</v>
      </c>
      <c r="F26616">
        <v>1258</v>
      </c>
      <c r="G26616">
        <v>39546</v>
      </c>
      <c r="H26616">
        <v>1782</v>
      </c>
      <c r="I26616" s="119" t="s">
        <v>6020</v>
      </c>
      <c r="J26616" s="119" t="s">
        <v>24</v>
      </c>
      <c r="K26616" s="1">
        <v>46255.758941458334</v>
      </c>
      <c r="L26616">
        <v>5150</v>
      </c>
      <c r="M26616">
        <v>11999</v>
      </c>
      <c r="N26616">
        <v>941</v>
      </c>
      <c r="O26616">
        <v>2582</v>
      </c>
      <c r="P26616" s="119" t="s">
        <v>20254</v>
      </c>
    </row>
    <row r="26617" spans="1:16" x14ac:dyDescent="0.25">
      <c r="A26617">
        <v>96157</v>
      </c>
      <c r="B26617" s="119" t="s">
        <v>18773</v>
      </c>
      <c r="C26617">
        <v>0</v>
      </c>
      <c r="E26617">
        <v>50</v>
      </c>
      <c r="F26617">
        <v>2</v>
      </c>
      <c r="G26617">
        <v>909</v>
      </c>
      <c r="H26617">
        <v>585</v>
      </c>
      <c r="I26617" s="119" t="s">
        <v>16</v>
      </c>
      <c r="J26617" s="119" t="s">
        <v>24</v>
      </c>
      <c r="K26617" s="1">
        <v>46255.758941458334</v>
      </c>
      <c r="L26617">
        <v>1</v>
      </c>
      <c r="M26617">
        <v>4</v>
      </c>
      <c r="N26617">
        <v>1</v>
      </c>
      <c r="O26617">
        <v>3</v>
      </c>
      <c r="P26617" s="119" t="s">
        <v>20254</v>
      </c>
    </row>
    <row r="26618" spans="1:16" x14ac:dyDescent="0.25">
      <c r="A26618">
        <v>96165</v>
      </c>
      <c r="B26618" s="119" t="s">
        <v>18774</v>
      </c>
      <c r="C26618">
        <v>80</v>
      </c>
      <c r="E26618">
        <v>16</v>
      </c>
      <c r="F26618">
        <v>109233</v>
      </c>
      <c r="G26618">
        <v>57</v>
      </c>
      <c r="H26618">
        <v>169843</v>
      </c>
      <c r="I26618" s="119" t="s">
        <v>4726</v>
      </c>
      <c r="J26618" s="119" t="s">
        <v>24</v>
      </c>
      <c r="K26618" s="1">
        <v>46255.758941458334</v>
      </c>
      <c r="L26618">
        <v>4</v>
      </c>
      <c r="M26618">
        <v>11</v>
      </c>
      <c r="N26618">
        <v>0</v>
      </c>
      <c r="O26618">
        <v>2</v>
      </c>
      <c r="P26618" s="119" t="s">
        <v>20254</v>
      </c>
    </row>
    <row r="26619" spans="1:16" x14ac:dyDescent="0.25">
      <c r="A26619">
        <v>96171</v>
      </c>
      <c r="B26619" s="119" t="s">
        <v>18775</v>
      </c>
      <c r="C26619">
        <v>0</v>
      </c>
      <c r="E26619">
        <v>580</v>
      </c>
      <c r="F26619">
        <v>1743</v>
      </c>
      <c r="G26619">
        <v>47</v>
      </c>
      <c r="H26619">
        <v>13999</v>
      </c>
      <c r="I26619" s="119" t="s">
        <v>16</v>
      </c>
      <c r="J26619" s="119" t="s">
        <v>24</v>
      </c>
      <c r="K26619" s="1">
        <v>46255.758941458334</v>
      </c>
      <c r="L26619">
        <v>0</v>
      </c>
      <c r="M26619">
        <v>0</v>
      </c>
      <c r="N26619">
        <v>0</v>
      </c>
      <c r="O26619">
        <v>0</v>
      </c>
      <c r="P26619" s="119" t="s">
        <v>20254</v>
      </c>
    </row>
    <row r="26620" spans="1:16" x14ac:dyDescent="0.25">
      <c r="A26620">
        <v>96175</v>
      </c>
      <c r="B26620" s="119" t="s">
        <v>18776</v>
      </c>
      <c r="C26620">
        <v>80</v>
      </c>
      <c r="E26620">
        <v>91</v>
      </c>
      <c r="F26620">
        <v>23085</v>
      </c>
      <c r="G26620">
        <v>509</v>
      </c>
      <c r="H26620">
        <v>40800</v>
      </c>
      <c r="I26620" s="119" t="s">
        <v>19</v>
      </c>
      <c r="J26620" s="119" t="s">
        <v>24</v>
      </c>
      <c r="K26620" s="1">
        <v>46255.758941458334</v>
      </c>
      <c r="L26620">
        <v>75</v>
      </c>
      <c r="M26620">
        <v>127</v>
      </c>
      <c r="N26620">
        <v>10</v>
      </c>
      <c r="O26620">
        <v>26</v>
      </c>
      <c r="P26620" s="119" t="s">
        <v>20254</v>
      </c>
    </row>
    <row r="26621" spans="1:16" x14ac:dyDescent="0.25">
      <c r="A26621">
        <v>96179</v>
      </c>
      <c r="B26621" s="119" t="s">
        <v>18777</v>
      </c>
      <c r="C26621">
        <v>80</v>
      </c>
      <c r="E26621">
        <v>690</v>
      </c>
      <c r="F26621">
        <v>2225</v>
      </c>
      <c r="G26621">
        <v>819</v>
      </c>
      <c r="H26621">
        <v>3345</v>
      </c>
      <c r="I26621" s="119" t="s">
        <v>4726</v>
      </c>
      <c r="J26621" s="119" t="s">
        <v>24</v>
      </c>
      <c r="K26621" s="1">
        <v>46255.758941458334</v>
      </c>
      <c r="L26621">
        <v>543</v>
      </c>
      <c r="M26621">
        <v>40</v>
      </c>
      <c r="N26621">
        <v>290</v>
      </c>
      <c r="O26621">
        <v>6</v>
      </c>
      <c r="P26621" s="119" t="s">
        <v>20254</v>
      </c>
    </row>
    <row r="26622" spans="1:16" x14ac:dyDescent="0.25">
      <c r="A26622">
        <v>96185</v>
      </c>
      <c r="B26622" s="119" t="s">
        <v>18778</v>
      </c>
      <c r="C26622">
        <v>80</v>
      </c>
      <c r="E26622">
        <v>19</v>
      </c>
      <c r="F26622">
        <v>110158</v>
      </c>
      <c r="G26622">
        <v>36</v>
      </c>
      <c r="H26622">
        <v>169805</v>
      </c>
      <c r="I26622" s="119" t="s">
        <v>4726</v>
      </c>
      <c r="J26622" s="119" t="s">
        <v>24</v>
      </c>
      <c r="K26622" s="1">
        <v>46255.758941458334</v>
      </c>
      <c r="L26622">
        <v>1</v>
      </c>
      <c r="M26622">
        <v>15</v>
      </c>
      <c r="N26622">
        <v>0</v>
      </c>
      <c r="O26622">
        <v>2</v>
      </c>
      <c r="P26622" s="119" t="s">
        <v>20254</v>
      </c>
    </row>
    <row r="26623" spans="1:16" x14ac:dyDescent="0.25">
      <c r="A26623">
        <v>96193</v>
      </c>
      <c r="B26623" s="119" t="s">
        <v>18779</v>
      </c>
      <c r="C26623">
        <v>80</v>
      </c>
      <c r="E26623">
        <v>20</v>
      </c>
      <c r="F26623">
        <v>1030004</v>
      </c>
      <c r="G26623">
        <v>42</v>
      </c>
      <c r="H26623">
        <v>1438509</v>
      </c>
      <c r="I26623" s="119" t="s">
        <v>4726</v>
      </c>
      <c r="J26623" s="119" t="s">
        <v>24</v>
      </c>
      <c r="K26623" s="1">
        <v>46255.758941458334</v>
      </c>
      <c r="L26623">
        <v>10</v>
      </c>
      <c r="M26623">
        <v>15</v>
      </c>
      <c r="N26623">
        <v>3</v>
      </c>
      <c r="O26623">
        <v>6</v>
      </c>
      <c r="P26623" s="119" t="s">
        <v>20254</v>
      </c>
    </row>
    <row r="26624" spans="1:16" x14ac:dyDescent="0.25">
      <c r="A26624">
        <v>96203</v>
      </c>
      <c r="B26624" s="119" t="s">
        <v>18780</v>
      </c>
      <c r="C26624">
        <v>80</v>
      </c>
      <c r="E26624">
        <v>1179</v>
      </c>
      <c r="F26624">
        <v>17030200</v>
      </c>
      <c r="G26624">
        <v>23</v>
      </c>
      <c r="H26624">
        <v>19389995</v>
      </c>
      <c r="I26624" s="119" t="s">
        <v>4726</v>
      </c>
      <c r="J26624" s="119" t="s">
        <v>9547</v>
      </c>
      <c r="K26624" s="1">
        <v>46255.758941458334</v>
      </c>
      <c r="L26624">
        <v>14</v>
      </c>
      <c r="M26624">
        <v>22</v>
      </c>
      <c r="N26624">
        <v>4</v>
      </c>
      <c r="O26624">
        <v>5</v>
      </c>
      <c r="P26624" s="119" t="s">
        <v>20254</v>
      </c>
    </row>
    <row r="26625" spans="1:16" x14ac:dyDescent="0.25">
      <c r="A26625">
        <v>96212</v>
      </c>
      <c r="B26625" s="119" t="s">
        <v>18781</v>
      </c>
      <c r="C26625">
        <v>80</v>
      </c>
      <c r="E26625">
        <v>39</v>
      </c>
      <c r="F26625">
        <v>103372</v>
      </c>
      <c r="G26625">
        <v>70</v>
      </c>
      <c r="H26625">
        <v>149997</v>
      </c>
      <c r="I26625" s="119" t="s">
        <v>19</v>
      </c>
      <c r="J26625" s="119" t="s">
        <v>24</v>
      </c>
      <c r="K26625" s="1">
        <v>46255.758941458334</v>
      </c>
      <c r="L26625">
        <v>3</v>
      </c>
      <c r="M26625">
        <v>31</v>
      </c>
      <c r="N26625">
        <v>0</v>
      </c>
      <c r="O26625">
        <v>11</v>
      </c>
      <c r="P26625" s="119" t="s">
        <v>20254</v>
      </c>
    </row>
    <row r="26626" spans="1:16" x14ac:dyDescent="0.25">
      <c r="A26626">
        <v>96221</v>
      </c>
      <c r="B26626" s="119" t="s">
        <v>18782</v>
      </c>
      <c r="C26626">
        <v>80</v>
      </c>
      <c r="E26626">
        <v>740</v>
      </c>
      <c r="F26626">
        <v>16600105</v>
      </c>
      <c r="G26626">
        <v>25</v>
      </c>
      <c r="H26626">
        <v>19999996</v>
      </c>
      <c r="I26626" s="119" t="s">
        <v>4726</v>
      </c>
      <c r="J26626" s="119" t="s">
        <v>9547</v>
      </c>
      <c r="K26626" s="1">
        <v>46255.758941458334</v>
      </c>
      <c r="L26626">
        <v>8</v>
      </c>
      <c r="M26626">
        <v>11</v>
      </c>
      <c r="N26626">
        <v>2</v>
      </c>
      <c r="O26626">
        <v>3</v>
      </c>
      <c r="P26626" s="119" t="s">
        <v>20254</v>
      </c>
    </row>
    <row r="26627" spans="1:16" x14ac:dyDescent="0.25">
      <c r="A26627">
        <v>96237</v>
      </c>
      <c r="B26627" s="119" t="s">
        <v>18783</v>
      </c>
      <c r="C26627">
        <v>0</v>
      </c>
      <c r="E26627">
        <v>541</v>
      </c>
      <c r="F26627">
        <v>1378</v>
      </c>
      <c r="G26627">
        <v>40</v>
      </c>
      <c r="H26627">
        <v>13998</v>
      </c>
      <c r="I26627" s="119" t="s">
        <v>16</v>
      </c>
      <c r="J26627" s="119" t="s">
        <v>24</v>
      </c>
      <c r="K26627" s="1">
        <v>46255.758941458334</v>
      </c>
      <c r="L26627">
        <v>0</v>
      </c>
      <c r="M26627">
        <v>1</v>
      </c>
      <c r="N26627">
        <v>0</v>
      </c>
      <c r="O26627">
        <v>1</v>
      </c>
      <c r="P26627" s="119" t="s">
        <v>20254</v>
      </c>
    </row>
    <row r="26628" spans="1:16" x14ac:dyDescent="0.25">
      <c r="A26628">
        <v>96255</v>
      </c>
      <c r="B26628" s="119" t="s">
        <v>18784</v>
      </c>
      <c r="C26628">
        <v>80</v>
      </c>
      <c r="E26628">
        <v>786</v>
      </c>
      <c r="F26628">
        <v>1954</v>
      </c>
      <c r="G26628">
        <v>1175</v>
      </c>
      <c r="H26628">
        <v>3236</v>
      </c>
      <c r="I26628" s="119" t="s">
        <v>4726</v>
      </c>
      <c r="J26628" s="119" t="s">
        <v>24</v>
      </c>
      <c r="K26628" s="1">
        <v>46255.758941458334</v>
      </c>
      <c r="L26628">
        <v>363</v>
      </c>
      <c r="M26628">
        <v>48</v>
      </c>
      <c r="N26628">
        <v>238</v>
      </c>
      <c r="O26628">
        <v>10</v>
      </c>
      <c r="P26628" s="119" t="s">
        <v>20254</v>
      </c>
    </row>
    <row r="26629" spans="1:16" x14ac:dyDescent="0.25">
      <c r="A26629">
        <v>96258</v>
      </c>
      <c r="B26629" s="119" t="s">
        <v>18785</v>
      </c>
      <c r="C26629">
        <v>0</v>
      </c>
      <c r="E26629">
        <v>281</v>
      </c>
      <c r="F26629">
        <v>1956</v>
      </c>
      <c r="G26629">
        <v>77</v>
      </c>
      <c r="H26629">
        <v>13991</v>
      </c>
      <c r="I26629" s="119" t="s">
        <v>16</v>
      </c>
      <c r="J26629" s="119" t="s">
        <v>24</v>
      </c>
      <c r="K26629" s="1">
        <v>46255.758941458334</v>
      </c>
      <c r="L26629">
        <v>0</v>
      </c>
      <c r="M26629">
        <v>4</v>
      </c>
      <c r="N26629">
        <v>0</v>
      </c>
      <c r="O26629">
        <v>1</v>
      </c>
      <c r="P26629" s="119" t="s">
        <v>20254</v>
      </c>
    </row>
    <row r="26630" spans="1:16" x14ac:dyDescent="0.25">
      <c r="A26630">
        <v>96259</v>
      </c>
      <c r="B26630" s="119" t="s">
        <v>18786</v>
      </c>
      <c r="C26630">
        <v>80</v>
      </c>
      <c r="E26630">
        <v>83</v>
      </c>
      <c r="F26630">
        <v>60006</v>
      </c>
      <c r="G26630">
        <v>61</v>
      </c>
      <c r="H26630">
        <v>67559</v>
      </c>
      <c r="I26630" s="119" t="s">
        <v>4726</v>
      </c>
      <c r="J26630" s="119" t="s">
        <v>24</v>
      </c>
      <c r="K26630" s="1">
        <v>46255.758941458334</v>
      </c>
      <c r="L26630">
        <v>2</v>
      </c>
      <c r="M26630">
        <v>7</v>
      </c>
      <c r="N26630">
        <v>0</v>
      </c>
      <c r="O26630">
        <v>3</v>
      </c>
      <c r="P26630" s="119" t="s">
        <v>20254</v>
      </c>
    </row>
    <row r="26631" spans="1:16" x14ac:dyDescent="0.25">
      <c r="A26631">
        <v>96261</v>
      </c>
      <c r="B26631" s="119" t="s">
        <v>18787</v>
      </c>
      <c r="C26631">
        <v>80</v>
      </c>
      <c r="E26631">
        <v>50</v>
      </c>
      <c r="F26631">
        <v>122543</v>
      </c>
      <c r="G26631">
        <v>36</v>
      </c>
      <c r="H26631">
        <v>160068</v>
      </c>
      <c r="I26631" s="119" t="s">
        <v>19</v>
      </c>
      <c r="J26631" s="119" t="s">
        <v>24</v>
      </c>
      <c r="K26631" s="1">
        <v>46255.758941458334</v>
      </c>
      <c r="L26631">
        <v>6</v>
      </c>
      <c r="M26631">
        <v>45</v>
      </c>
      <c r="N26631">
        <v>0</v>
      </c>
      <c r="O26631">
        <v>12</v>
      </c>
      <c r="P26631" s="119" t="s">
        <v>20254</v>
      </c>
    </row>
    <row r="26632" spans="1:16" x14ac:dyDescent="0.25">
      <c r="A26632">
        <v>96270</v>
      </c>
      <c r="B26632" s="119" t="s">
        <v>18788</v>
      </c>
      <c r="C26632">
        <v>80</v>
      </c>
      <c r="E26632">
        <v>21</v>
      </c>
      <c r="F26632">
        <v>100137</v>
      </c>
      <c r="G26632">
        <v>59</v>
      </c>
      <c r="H26632">
        <v>152495</v>
      </c>
      <c r="I26632" s="119" t="s">
        <v>19</v>
      </c>
      <c r="J26632" s="119" t="s">
        <v>24</v>
      </c>
      <c r="K26632" s="1">
        <v>46255.758941458334</v>
      </c>
      <c r="L26632">
        <v>18</v>
      </c>
      <c r="M26632">
        <v>41</v>
      </c>
      <c r="N26632">
        <v>9</v>
      </c>
      <c r="O26632">
        <v>8</v>
      </c>
      <c r="P26632" s="119" t="s">
        <v>20254</v>
      </c>
    </row>
    <row r="26633" spans="1:16" x14ac:dyDescent="0.25">
      <c r="A26633">
        <v>96272</v>
      </c>
      <c r="B26633" s="119" t="s">
        <v>18789</v>
      </c>
      <c r="C26633">
        <v>0</v>
      </c>
      <c r="E26633">
        <v>36</v>
      </c>
      <c r="F26633">
        <v>200060</v>
      </c>
      <c r="G26633">
        <v>50</v>
      </c>
      <c r="H26633">
        <v>288899</v>
      </c>
      <c r="I26633" s="119" t="s">
        <v>16</v>
      </c>
      <c r="J26633" s="119" t="s">
        <v>222</v>
      </c>
      <c r="K26633" s="1">
        <v>46255.758941458334</v>
      </c>
      <c r="L26633">
        <v>2</v>
      </c>
      <c r="M26633">
        <v>2</v>
      </c>
      <c r="N26633">
        <v>0</v>
      </c>
      <c r="O26633">
        <v>0</v>
      </c>
      <c r="P26633" s="119" t="s">
        <v>20254</v>
      </c>
    </row>
    <row r="26634" spans="1:16" x14ac:dyDescent="0.25">
      <c r="A26634">
        <v>96284</v>
      </c>
      <c r="B26634" s="119" t="s">
        <v>18790</v>
      </c>
      <c r="C26634">
        <v>80</v>
      </c>
      <c r="E26634">
        <v>1071</v>
      </c>
      <c r="F26634">
        <v>2429</v>
      </c>
      <c r="G26634">
        <v>2744</v>
      </c>
      <c r="H26634">
        <v>3665</v>
      </c>
      <c r="I26634" s="119" t="s">
        <v>4726</v>
      </c>
      <c r="J26634" s="119" t="s">
        <v>24</v>
      </c>
      <c r="K26634" s="1">
        <v>46255.758941458334</v>
      </c>
      <c r="L26634">
        <v>711</v>
      </c>
      <c r="M26634">
        <v>209</v>
      </c>
      <c r="N26634">
        <v>87</v>
      </c>
      <c r="O26634">
        <v>45</v>
      </c>
      <c r="P26634" s="119" t="s">
        <v>20254</v>
      </c>
    </row>
    <row r="26635" spans="1:16" x14ac:dyDescent="0.25">
      <c r="A26635">
        <v>96285</v>
      </c>
      <c r="B26635" s="119" t="s">
        <v>18791</v>
      </c>
      <c r="C26635">
        <v>55</v>
      </c>
      <c r="E26635">
        <v>6628</v>
      </c>
      <c r="F26635">
        <v>240</v>
      </c>
      <c r="G26635">
        <v>7716</v>
      </c>
      <c r="H26635">
        <v>350</v>
      </c>
      <c r="I26635" s="119" t="s">
        <v>16</v>
      </c>
      <c r="J26635" s="119" t="s">
        <v>22</v>
      </c>
      <c r="K26635" s="1">
        <v>46255.758941458334</v>
      </c>
      <c r="L26635">
        <v>581</v>
      </c>
      <c r="M26635">
        <v>1207</v>
      </c>
      <c r="N26635">
        <v>139</v>
      </c>
      <c r="O26635">
        <v>197</v>
      </c>
      <c r="P26635" s="119" t="s">
        <v>20254</v>
      </c>
    </row>
    <row r="26636" spans="1:16" x14ac:dyDescent="0.25">
      <c r="A26636">
        <v>96290</v>
      </c>
      <c r="B26636" s="119" t="s">
        <v>18792</v>
      </c>
      <c r="C26636">
        <v>80</v>
      </c>
      <c r="E26636">
        <v>2417</v>
      </c>
      <c r="F26636">
        <v>2651</v>
      </c>
      <c r="G26636">
        <v>23053</v>
      </c>
      <c r="H26636">
        <v>3377</v>
      </c>
      <c r="I26636" s="119" t="s">
        <v>4726</v>
      </c>
      <c r="J26636" s="119" t="s">
        <v>24</v>
      </c>
      <c r="K26636" s="1">
        <v>46255.758941458334</v>
      </c>
      <c r="L26636">
        <v>1295</v>
      </c>
      <c r="M26636">
        <v>3912</v>
      </c>
      <c r="N26636">
        <v>382</v>
      </c>
      <c r="O26636">
        <v>612</v>
      </c>
      <c r="P26636" s="119" t="s">
        <v>20254</v>
      </c>
    </row>
    <row r="26637" spans="1:16" x14ac:dyDescent="0.25">
      <c r="A26637">
        <v>96299</v>
      </c>
      <c r="B26637" s="119" t="s">
        <v>18793</v>
      </c>
      <c r="C26637">
        <v>80</v>
      </c>
      <c r="E26637">
        <v>23</v>
      </c>
      <c r="F26637">
        <v>138299</v>
      </c>
      <c r="G26637">
        <v>86</v>
      </c>
      <c r="H26637">
        <v>169194</v>
      </c>
      <c r="I26637" s="119" t="s">
        <v>18731</v>
      </c>
      <c r="J26637" s="119" t="s">
        <v>222</v>
      </c>
      <c r="K26637" s="1">
        <v>46255.758941458334</v>
      </c>
      <c r="L26637">
        <v>7</v>
      </c>
      <c r="M26637">
        <v>93</v>
      </c>
      <c r="N26637">
        <v>2</v>
      </c>
      <c r="O26637">
        <v>16</v>
      </c>
      <c r="P26637" s="119" t="s">
        <v>20254</v>
      </c>
    </row>
    <row r="26638" spans="1:16" x14ac:dyDescent="0.25">
      <c r="A26638">
        <v>96303</v>
      </c>
      <c r="B26638" s="119" t="s">
        <v>18794</v>
      </c>
      <c r="C26638">
        <v>80</v>
      </c>
      <c r="E26638">
        <v>277</v>
      </c>
      <c r="F26638">
        <v>996975</v>
      </c>
      <c r="G26638">
        <v>37</v>
      </c>
      <c r="H26638">
        <v>1389999</v>
      </c>
      <c r="I26638" s="119" t="s">
        <v>4726</v>
      </c>
      <c r="J26638" s="119" t="s">
        <v>24</v>
      </c>
      <c r="K26638" s="1">
        <v>46255.758941458334</v>
      </c>
      <c r="L26638">
        <v>7</v>
      </c>
      <c r="M26638">
        <v>8</v>
      </c>
      <c r="N26638">
        <v>1</v>
      </c>
      <c r="O26638">
        <v>2</v>
      </c>
      <c r="P26638" s="119" t="s">
        <v>20254</v>
      </c>
    </row>
    <row r="26639" spans="1:16" x14ac:dyDescent="0.25">
      <c r="A26639">
        <v>96307</v>
      </c>
      <c r="B26639" s="119" t="s">
        <v>18795</v>
      </c>
      <c r="C26639">
        <v>80</v>
      </c>
      <c r="E26639">
        <v>1135</v>
      </c>
      <c r="F26639">
        <v>1680</v>
      </c>
      <c r="G26639">
        <v>329</v>
      </c>
      <c r="H26639">
        <v>5000</v>
      </c>
      <c r="I26639" s="119" t="s">
        <v>19</v>
      </c>
      <c r="J26639" s="119" t="s">
        <v>222</v>
      </c>
      <c r="K26639" s="1">
        <v>46255.758941458334</v>
      </c>
      <c r="L26639">
        <v>40</v>
      </c>
      <c r="M26639">
        <v>57</v>
      </c>
      <c r="N26639">
        <v>8</v>
      </c>
      <c r="O26639">
        <v>14</v>
      </c>
      <c r="P26639" s="119" t="s">
        <v>20254</v>
      </c>
    </row>
    <row r="26640" spans="1:16" x14ac:dyDescent="0.25">
      <c r="A26640">
        <v>96324</v>
      </c>
      <c r="B26640" s="119" t="s">
        <v>18796</v>
      </c>
      <c r="C26640">
        <v>80</v>
      </c>
      <c r="E26640">
        <v>30</v>
      </c>
      <c r="F26640">
        <v>65027</v>
      </c>
      <c r="G26640">
        <v>69</v>
      </c>
      <c r="H26640">
        <v>72459</v>
      </c>
      <c r="I26640" s="119" t="s">
        <v>4726</v>
      </c>
      <c r="J26640" s="119" t="s">
        <v>24</v>
      </c>
      <c r="K26640" s="1">
        <v>46255.758941458334</v>
      </c>
      <c r="L26640">
        <v>2</v>
      </c>
      <c r="M26640">
        <v>22</v>
      </c>
      <c r="N26640">
        <v>0</v>
      </c>
      <c r="O26640">
        <v>2</v>
      </c>
      <c r="P26640" s="119" t="s">
        <v>20254</v>
      </c>
    </row>
    <row r="26641" spans="1:16" x14ac:dyDescent="0.25">
      <c r="A26641">
        <v>96326</v>
      </c>
      <c r="B26641" s="119" t="s">
        <v>18797</v>
      </c>
      <c r="C26641">
        <v>0</v>
      </c>
      <c r="E26641">
        <v>715</v>
      </c>
      <c r="F26641">
        <v>213</v>
      </c>
      <c r="G26641">
        <v>2026</v>
      </c>
      <c r="H26641">
        <v>988</v>
      </c>
      <c r="I26641" s="119" t="s">
        <v>16</v>
      </c>
      <c r="J26641" s="119" t="s">
        <v>24</v>
      </c>
      <c r="K26641" s="1">
        <v>46255.758941458334</v>
      </c>
      <c r="L26641">
        <v>1</v>
      </c>
      <c r="M26641">
        <v>14</v>
      </c>
      <c r="N26641">
        <v>0</v>
      </c>
      <c r="O26641">
        <v>2</v>
      </c>
      <c r="P26641" s="119" t="s">
        <v>20254</v>
      </c>
    </row>
    <row r="26642" spans="1:16" x14ac:dyDescent="0.25">
      <c r="A26642">
        <v>96330</v>
      </c>
      <c r="B26642" s="119" t="s">
        <v>18798</v>
      </c>
      <c r="C26642">
        <v>80</v>
      </c>
      <c r="E26642">
        <v>19</v>
      </c>
      <c r="F26642">
        <v>1050582</v>
      </c>
      <c r="G26642">
        <v>23</v>
      </c>
      <c r="H26642">
        <v>1390000</v>
      </c>
      <c r="I26642" s="119" t="s">
        <v>4726</v>
      </c>
      <c r="J26642" s="119" t="s">
        <v>24</v>
      </c>
      <c r="K26642" s="1">
        <v>46255.758941458334</v>
      </c>
      <c r="L26642">
        <v>9</v>
      </c>
      <c r="M26642">
        <v>7</v>
      </c>
      <c r="N26642">
        <v>0</v>
      </c>
      <c r="O26642">
        <v>1</v>
      </c>
      <c r="P26642" s="119" t="s">
        <v>20254</v>
      </c>
    </row>
    <row r="26643" spans="1:16" x14ac:dyDescent="0.25">
      <c r="A26643">
        <v>96334</v>
      </c>
      <c r="B26643" s="119" t="s">
        <v>18799</v>
      </c>
      <c r="C26643">
        <v>0</v>
      </c>
      <c r="E26643">
        <v>13702</v>
      </c>
      <c r="F26643">
        <v>7</v>
      </c>
      <c r="G26643">
        <v>6735</v>
      </c>
      <c r="H26643">
        <v>38</v>
      </c>
      <c r="I26643" s="119" t="s">
        <v>16</v>
      </c>
      <c r="J26643" s="119" t="s">
        <v>139</v>
      </c>
      <c r="K26643" s="1">
        <v>46255.758941458334</v>
      </c>
      <c r="L26643">
        <v>154</v>
      </c>
      <c r="M26643">
        <v>12</v>
      </c>
      <c r="N26643">
        <v>0</v>
      </c>
      <c r="O26643">
        <v>1</v>
      </c>
      <c r="P26643" s="119" t="s">
        <v>20254</v>
      </c>
    </row>
    <row r="26644" spans="1:16" x14ac:dyDescent="0.25">
      <c r="A26644">
        <v>96347</v>
      </c>
      <c r="B26644" s="119" t="s">
        <v>18800</v>
      </c>
      <c r="C26644">
        <v>0</v>
      </c>
      <c r="E26644">
        <v>22042</v>
      </c>
      <c r="F26644">
        <v>18408</v>
      </c>
      <c r="G26644">
        <v>16150</v>
      </c>
      <c r="H26644">
        <v>19377</v>
      </c>
      <c r="I26644" s="119" t="s">
        <v>3582</v>
      </c>
      <c r="J26644" s="119" t="s">
        <v>24</v>
      </c>
      <c r="K26644" s="1">
        <v>46255.758941458334</v>
      </c>
      <c r="L26644">
        <v>11504</v>
      </c>
      <c r="M26644">
        <v>24335</v>
      </c>
      <c r="N26644">
        <v>1768</v>
      </c>
      <c r="O26644">
        <v>2526</v>
      </c>
      <c r="P26644" s="119" t="s">
        <v>20254</v>
      </c>
    </row>
    <row r="26645" spans="1:16" x14ac:dyDescent="0.25">
      <c r="A26645">
        <v>96356</v>
      </c>
      <c r="B26645" s="119" t="s">
        <v>18801</v>
      </c>
      <c r="C26645">
        <v>80</v>
      </c>
      <c r="E26645">
        <v>10681</v>
      </c>
      <c r="F26645">
        <v>15330599</v>
      </c>
      <c r="G26645">
        <v>22</v>
      </c>
      <c r="H26645">
        <v>19499896</v>
      </c>
      <c r="I26645" s="119" t="s">
        <v>4726</v>
      </c>
      <c r="J26645" s="119" t="s">
        <v>9547</v>
      </c>
      <c r="K26645" s="1">
        <v>46255.758941458334</v>
      </c>
      <c r="L26645">
        <v>27</v>
      </c>
      <c r="M26645">
        <v>18</v>
      </c>
      <c r="N26645">
        <v>12</v>
      </c>
      <c r="O26645">
        <v>4</v>
      </c>
      <c r="P26645" s="119" t="s">
        <v>20254</v>
      </c>
    </row>
    <row r="26646" spans="1:16" x14ac:dyDescent="0.25">
      <c r="A26646">
        <v>96357</v>
      </c>
      <c r="B26646" s="119" t="s">
        <v>18802</v>
      </c>
      <c r="C26646">
        <v>80</v>
      </c>
      <c r="E26646">
        <v>31</v>
      </c>
      <c r="F26646">
        <v>1010002</v>
      </c>
      <c r="G26646">
        <v>37</v>
      </c>
      <c r="H26646">
        <v>1359998</v>
      </c>
      <c r="I26646" s="119" t="s">
        <v>4726</v>
      </c>
      <c r="J26646" s="119" t="s">
        <v>24</v>
      </c>
      <c r="K26646" s="1">
        <v>46255.758941458334</v>
      </c>
      <c r="L26646">
        <v>14</v>
      </c>
      <c r="M26646">
        <v>15</v>
      </c>
      <c r="N26646">
        <v>5</v>
      </c>
      <c r="O26646">
        <v>10</v>
      </c>
      <c r="P26646" s="119" t="s">
        <v>20254</v>
      </c>
    </row>
    <row r="26647" spans="1:16" x14ac:dyDescent="0.25">
      <c r="A26647">
        <v>96375</v>
      </c>
      <c r="B26647" s="119" t="s">
        <v>18803</v>
      </c>
      <c r="C26647">
        <v>0</v>
      </c>
      <c r="E26647">
        <v>31</v>
      </c>
      <c r="F26647">
        <v>457780</v>
      </c>
      <c r="G26647">
        <v>19</v>
      </c>
      <c r="H26647">
        <v>999899</v>
      </c>
      <c r="I26647" s="119" t="s">
        <v>1807</v>
      </c>
      <c r="J26647" s="119" t="s">
        <v>24</v>
      </c>
      <c r="K26647" s="1">
        <v>46255.758941458334</v>
      </c>
      <c r="L26647">
        <v>0</v>
      </c>
      <c r="M26647">
        <v>1</v>
      </c>
      <c r="N26647">
        <v>0</v>
      </c>
      <c r="O26647">
        <v>1</v>
      </c>
      <c r="P26647" s="119" t="s">
        <v>20254</v>
      </c>
    </row>
    <row r="26648" spans="1:16" x14ac:dyDescent="0.25">
      <c r="A26648">
        <v>96384</v>
      </c>
      <c r="B26648" s="119" t="s">
        <v>18804</v>
      </c>
      <c r="C26648">
        <v>80</v>
      </c>
      <c r="E26648">
        <v>631</v>
      </c>
      <c r="F26648">
        <v>2320</v>
      </c>
      <c r="G26648">
        <v>1563</v>
      </c>
      <c r="H26648">
        <v>3194</v>
      </c>
      <c r="I26648" s="119" t="s">
        <v>4726</v>
      </c>
      <c r="J26648" s="119" t="s">
        <v>24</v>
      </c>
      <c r="K26648" s="1">
        <v>46255.758941458334</v>
      </c>
      <c r="L26648">
        <v>417</v>
      </c>
      <c r="M26648">
        <v>101</v>
      </c>
      <c r="N26648">
        <v>72</v>
      </c>
      <c r="O26648">
        <v>18</v>
      </c>
      <c r="P26648" s="119" t="s">
        <v>20254</v>
      </c>
    </row>
    <row r="26649" spans="1:16" x14ac:dyDescent="0.25">
      <c r="A26649">
        <v>96389</v>
      </c>
      <c r="B26649" s="119" t="s">
        <v>18805</v>
      </c>
      <c r="C26649">
        <v>80</v>
      </c>
      <c r="E26649">
        <v>24</v>
      </c>
      <c r="F26649">
        <v>102759</v>
      </c>
      <c r="G26649">
        <v>17</v>
      </c>
      <c r="H26649">
        <v>222522</v>
      </c>
      <c r="I26649" s="119" t="s">
        <v>19</v>
      </c>
      <c r="J26649" s="119" t="s">
        <v>24</v>
      </c>
      <c r="K26649" s="1">
        <v>46255.758941458334</v>
      </c>
      <c r="L26649">
        <v>3</v>
      </c>
      <c r="M26649">
        <v>23</v>
      </c>
      <c r="N26649">
        <v>1</v>
      </c>
      <c r="O26649">
        <v>2</v>
      </c>
      <c r="P26649" s="119" t="s">
        <v>20254</v>
      </c>
    </row>
    <row r="26650" spans="1:16" x14ac:dyDescent="0.25">
      <c r="A26650">
        <v>96392</v>
      </c>
      <c r="B26650" s="119" t="s">
        <v>18806</v>
      </c>
      <c r="C26650">
        <v>80</v>
      </c>
      <c r="E26650">
        <v>18</v>
      </c>
      <c r="F26650">
        <v>117653</v>
      </c>
      <c r="G26650">
        <v>56</v>
      </c>
      <c r="H26650">
        <v>150996</v>
      </c>
      <c r="I26650" s="119" t="s">
        <v>4726</v>
      </c>
      <c r="J26650" s="119" t="s">
        <v>24</v>
      </c>
      <c r="K26650" s="1">
        <v>46255.758941458334</v>
      </c>
      <c r="L26650">
        <v>5</v>
      </c>
      <c r="M26650">
        <v>3</v>
      </c>
      <c r="N26650">
        <v>1</v>
      </c>
      <c r="O26650">
        <v>0</v>
      </c>
      <c r="P26650" s="119" t="s">
        <v>20254</v>
      </c>
    </row>
    <row r="26651" spans="1:16" x14ac:dyDescent="0.25">
      <c r="A26651">
        <v>96403</v>
      </c>
      <c r="B26651" s="119" t="s">
        <v>18807</v>
      </c>
      <c r="C26651">
        <v>80</v>
      </c>
      <c r="E26651">
        <v>2800</v>
      </c>
      <c r="F26651">
        <v>2272</v>
      </c>
      <c r="G26651">
        <v>57866</v>
      </c>
      <c r="H26651">
        <v>3949</v>
      </c>
      <c r="I26651" s="119" t="s">
        <v>4726</v>
      </c>
      <c r="J26651" s="119" t="s">
        <v>24</v>
      </c>
      <c r="K26651" s="1">
        <v>46255.758941458334</v>
      </c>
      <c r="L26651">
        <v>1736</v>
      </c>
      <c r="M26651">
        <v>7623</v>
      </c>
      <c r="N26651">
        <v>438</v>
      </c>
      <c r="O26651">
        <v>1701</v>
      </c>
      <c r="P26651" s="119" t="s">
        <v>20254</v>
      </c>
    </row>
    <row r="26652" spans="1:16" x14ac:dyDescent="0.25">
      <c r="A26652">
        <v>96432</v>
      </c>
      <c r="B26652" s="119" t="s">
        <v>18808</v>
      </c>
      <c r="C26652">
        <v>0</v>
      </c>
      <c r="E26652">
        <v>2470</v>
      </c>
      <c r="F26652">
        <v>2098493</v>
      </c>
      <c r="G26652">
        <v>62</v>
      </c>
      <c r="H26652">
        <v>2789700</v>
      </c>
      <c r="I26652" s="119" t="s">
        <v>1807</v>
      </c>
      <c r="J26652" s="119" t="s">
        <v>24</v>
      </c>
      <c r="K26652" s="1">
        <v>46255.758941458334</v>
      </c>
      <c r="L26652">
        <v>101</v>
      </c>
      <c r="M26652">
        <v>45</v>
      </c>
      <c r="N26652">
        <v>12</v>
      </c>
      <c r="O26652">
        <v>9</v>
      </c>
      <c r="P26652" s="119" t="s">
        <v>20254</v>
      </c>
    </row>
    <row r="26653" spans="1:16" x14ac:dyDescent="0.25">
      <c r="A26653">
        <v>96441</v>
      </c>
      <c r="B26653" s="119" t="s">
        <v>18809</v>
      </c>
      <c r="C26653">
        <v>0</v>
      </c>
      <c r="E26653">
        <v>217</v>
      </c>
      <c r="F26653">
        <v>64</v>
      </c>
      <c r="G26653">
        <v>1135</v>
      </c>
      <c r="H26653">
        <v>224</v>
      </c>
      <c r="I26653" s="119" t="s">
        <v>16</v>
      </c>
      <c r="J26653" s="119" t="s">
        <v>24</v>
      </c>
      <c r="K26653" s="1">
        <v>46255.758941458334</v>
      </c>
      <c r="L26653">
        <v>0</v>
      </c>
      <c r="M26653">
        <v>4</v>
      </c>
      <c r="N26653">
        <v>0</v>
      </c>
      <c r="O26653">
        <v>2</v>
      </c>
      <c r="P26653" s="119" t="s">
        <v>20254</v>
      </c>
    </row>
    <row r="26654" spans="1:16" x14ac:dyDescent="0.25">
      <c r="A26654">
        <v>96449</v>
      </c>
      <c r="B26654" s="119" t="s">
        <v>18810</v>
      </c>
      <c r="C26654">
        <v>80</v>
      </c>
      <c r="E26654">
        <v>2798</v>
      </c>
      <c r="F26654">
        <v>1874</v>
      </c>
      <c r="G26654">
        <v>373</v>
      </c>
      <c r="H26654">
        <v>2132</v>
      </c>
      <c r="I26654" s="119" t="s">
        <v>4726</v>
      </c>
      <c r="J26654" s="119" t="s">
        <v>222</v>
      </c>
      <c r="K26654" s="1">
        <v>46255.758941458334</v>
      </c>
      <c r="L26654">
        <v>486</v>
      </c>
      <c r="M26654">
        <v>31</v>
      </c>
      <c r="N26654">
        <v>108</v>
      </c>
      <c r="O26654">
        <v>6</v>
      </c>
      <c r="P26654" s="119" t="s">
        <v>20254</v>
      </c>
    </row>
    <row r="26655" spans="1:16" x14ac:dyDescent="0.25">
      <c r="A26655">
        <v>96450</v>
      </c>
      <c r="B26655" s="119" t="s">
        <v>18811</v>
      </c>
      <c r="C26655">
        <v>80</v>
      </c>
      <c r="E26655">
        <v>152</v>
      </c>
      <c r="F26655">
        <v>28166</v>
      </c>
      <c r="G26655">
        <v>143</v>
      </c>
      <c r="H26655">
        <v>41246</v>
      </c>
      <c r="I26655" s="119" t="s">
        <v>18686</v>
      </c>
      <c r="J26655" s="119" t="s">
        <v>139</v>
      </c>
      <c r="K26655" s="1">
        <v>46255.758941458334</v>
      </c>
      <c r="L26655">
        <v>8</v>
      </c>
      <c r="M26655">
        <v>35</v>
      </c>
      <c r="N26655">
        <v>2</v>
      </c>
      <c r="O26655">
        <v>9</v>
      </c>
      <c r="P26655" s="119" t="s">
        <v>20254</v>
      </c>
    </row>
    <row r="26656" spans="1:16" x14ac:dyDescent="0.25">
      <c r="A26656">
        <v>96464</v>
      </c>
      <c r="B26656" s="119" t="s">
        <v>18812</v>
      </c>
      <c r="C26656">
        <v>0</v>
      </c>
      <c r="E26656">
        <v>881</v>
      </c>
      <c r="F26656">
        <v>33</v>
      </c>
      <c r="G26656">
        <v>8352</v>
      </c>
      <c r="H26656">
        <v>35</v>
      </c>
      <c r="I26656" s="119" t="s">
        <v>6020</v>
      </c>
      <c r="J26656" s="119" t="s">
        <v>17</v>
      </c>
      <c r="K26656" s="1">
        <v>46255.758941458334</v>
      </c>
      <c r="L26656">
        <v>3830</v>
      </c>
      <c r="M26656">
        <v>1454</v>
      </c>
      <c r="N26656">
        <v>717</v>
      </c>
      <c r="O26656">
        <v>16</v>
      </c>
      <c r="P26656" s="119" t="s">
        <v>20254</v>
      </c>
    </row>
    <row r="26657" spans="1:16" x14ac:dyDescent="0.25">
      <c r="A26657">
        <v>96466</v>
      </c>
      <c r="B26657" s="119" t="s">
        <v>18813</v>
      </c>
      <c r="C26657">
        <v>80</v>
      </c>
      <c r="E26657">
        <v>30</v>
      </c>
      <c r="F26657">
        <v>100574</v>
      </c>
      <c r="G26657">
        <v>78</v>
      </c>
      <c r="H26657">
        <v>156681</v>
      </c>
      <c r="I26657" s="119" t="s">
        <v>19</v>
      </c>
      <c r="J26657" s="119" t="s">
        <v>24</v>
      </c>
      <c r="K26657" s="1">
        <v>46255.758941458334</v>
      </c>
      <c r="L26657">
        <v>15</v>
      </c>
      <c r="M26657">
        <v>34</v>
      </c>
      <c r="N26657">
        <v>2</v>
      </c>
      <c r="O26657">
        <v>11</v>
      </c>
      <c r="P26657" s="119" t="s">
        <v>20254</v>
      </c>
    </row>
    <row r="26658" spans="1:16" x14ac:dyDescent="0.25">
      <c r="A26658">
        <v>96467</v>
      </c>
      <c r="B26658" s="119" t="s">
        <v>18814</v>
      </c>
      <c r="C26658">
        <v>80</v>
      </c>
      <c r="E26658">
        <v>81</v>
      </c>
      <c r="F26658">
        <v>101244</v>
      </c>
      <c r="G26658">
        <v>274</v>
      </c>
      <c r="H26658">
        <v>123000</v>
      </c>
      <c r="I26658" s="119" t="s">
        <v>18731</v>
      </c>
      <c r="J26658" s="119" t="s">
        <v>139</v>
      </c>
      <c r="K26658" s="1">
        <v>46255.758941458334</v>
      </c>
      <c r="L26658">
        <v>45</v>
      </c>
      <c r="M26658">
        <v>122</v>
      </c>
      <c r="N26658">
        <v>5</v>
      </c>
      <c r="O26658">
        <v>38</v>
      </c>
      <c r="P26658" s="119" t="s">
        <v>20254</v>
      </c>
    </row>
    <row r="26659" spans="1:16" x14ac:dyDescent="0.25">
      <c r="A26659">
        <v>96468</v>
      </c>
      <c r="B26659" s="119" t="s">
        <v>18815</v>
      </c>
      <c r="C26659">
        <v>80</v>
      </c>
      <c r="E26659">
        <v>21</v>
      </c>
      <c r="F26659">
        <v>90135</v>
      </c>
      <c r="G26659">
        <v>49</v>
      </c>
      <c r="H26659">
        <v>144998</v>
      </c>
      <c r="I26659" s="119" t="s">
        <v>19</v>
      </c>
      <c r="J26659" s="119" t="s">
        <v>24</v>
      </c>
      <c r="K26659" s="1">
        <v>46255.758941458334</v>
      </c>
      <c r="L26659">
        <v>1</v>
      </c>
      <c r="M26659">
        <v>21</v>
      </c>
      <c r="N26659">
        <v>0</v>
      </c>
      <c r="O26659">
        <v>5</v>
      </c>
      <c r="P26659" s="119" t="s">
        <v>20254</v>
      </c>
    </row>
    <row r="26660" spans="1:16" x14ac:dyDescent="0.25">
      <c r="A26660">
        <v>96471</v>
      </c>
      <c r="B26660" s="119" t="s">
        <v>18816</v>
      </c>
      <c r="C26660">
        <v>80</v>
      </c>
      <c r="E26660">
        <v>1814</v>
      </c>
      <c r="F26660">
        <v>304</v>
      </c>
      <c r="G26660">
        <v>47066</v>
      </c>
      <c r="H26660">
        <v>390</v>
      </c>
      <c r="I26660" s="119" t="s">
        <v>7033</v>
      </c>
      <c r="J26660" s="119" t="s">
        <v>24</v>
      </c>
      <c r="K26660" s="1">
        <v>46255.758941458334</v>
      </c>
      <c r="L26660">
        <v>15854</v>
      </c>
      <c r="M26660">
        <v>33498</v>
      </c>
      <c r="N26660">
        <v>1662</v>
      </c>
      <c r="O26660">
        <v>7309</v>
      </c>
      <c r="P26660" s="119" t="s">
        <v>20254</v>
      </c>
    </row>
    <row r="26661" spans="1:16" x14ac:dyDescent="0.25">
      <c r="A26661">
        <v>96477</v>
      </c>
      <c r="B26661" s="119" t="s">
        <v>18817</v>
      </c>
      <c r="C26661">
        <v>80</v>
      </c>
      <c r="E26661">
        <v>2738</v>
      </c>
      <c r="F26661">
        <v>655</v>
      </c>
      <c r="G26661">
        <v>12663</v>
      </c>
      <c r="H26661">
        <v>1270</v>
      </c>
      <c r="I26661" s="119" t="s">
        <v>18686</v>
      </c>
      <c r="J26661" s="119" t="s">
        <v>139</v>
      </c>
      <c r="K26661" s="1">
        <v>46255.758941458334</v>
      </c>
      <c r="L26661">
        <v>48</v>
      </c>
      <c r="M26661">
        <v>143</v>
      </c>
      <c r="N26661">
        <v>10</v>
      </c>
      <c r="O26661">
        <v>53</v>
      </c>
      <c r="P26661" s="119" t="s">
        <v>20254</v>
      </c>
    </row>
    <row r="26662" spans="1:16" x14ac:dyDescent="0.25">
      <c r="A26662">
        <v>96478</v>
      </c>
      <c r="B26662" s="119" t="s">
        <v>18818</v>
      </c>
      <c r="C26662">
        <v>80</v>
      </c>
      <c r="E26662">
        <v>31</v>
      </c>
      <c r="F26662">
        <v>91001</v>
      </c>
      <c r="G26662">
        <v>119</v>
      </c>
      <c r="H26662">
        <v>142497</v>
      </c>
      <c r="I26662" s="119" t="s">
        <v>19</v>
      </c>
      <c r="J26662" s="119" t="s">
        <v>24</v>
      </c>
      <c r="K26662" s="1">
        <v>46255.758941458334</v>
      </c>
      <c r="L26662">
        <v>11</v>
      </c>
      <c r="M26662">
        <v>29</v>
      </c>
      <c r="N26662">
        <v>2</v>
      </c>
      <c r="O26662">
        <v>5</v>
      </c>
      <c r="P26662" s="119" t="s">
        <v>20254</v>
      </c>
    </row>
    <row r="26663" spans="1:16" x14ac:dyDescent="0.25">
      <c r="A26663">
        <v>96483</v>
      </c>
      <c r="B26663" s="119" t="s">
        <v>18819</v>
      </c>
      <c r="C26663">
        <v>0</v>
      </c>
      <c r="E26663">
        <v>22</v>
      </c>
      <c r="F26663">
        <v>506020</v>
      </c>
      <c r="G26663">
        <v>12</v>
      </c>
      <c r="H26663">
        <v>1169591</v>
      </c>
      <c r="I26663" s="119" t="s">
        <v>1807</v>
      </c>
      <c r="J26663" s="119" t="s">
        <v>24</v>
      </c>
      <c r="K26663" s="1">
        <v>46255.758941458334</v>
      </c>
      <c r="L26663">
        <v>0</v>
      </c>
      <c r="M26663">
        <v>0</v>
      </c>
      <c r="N26663">
        <v>0</v>
      </c>
      <c r="O26663">
        <v>0</v>
      </c>
      <c r="P26663" s="119" t="s">
        <v>20254</v>
      </c>
    </row>
    <row r="26664" spans="1:16" x14ac:dyDescent="0.25">
      <c r="A26664">
        <v>96487</v>
      </c>
      <c r="B26664" s="119" t="s">
        <v>18820</v>
      </c>
      <c r="C26664">
        <v>0</v>
      </c>
      <c r="E26664">
        <v>284</v>
      </c>
      <c r="F26664">
        <v>3</v>
      </c>
      <c r="G26664">
        <v>2300</v>
      </c>
      <c r="H26664">
        <v>297</v>
      </c>
      <c r="I26664" s="119" t="s">
        <v>16</v>
      </c>
      <c r="J26664" s="119" t="s">
        <v>24</v>
      </c>
      <c r="K26664" s="1">
        <v>46255.758941458334</v>
      </c>
      <c r="L26664">
        <v>1</v>
      </c>
      <c r="M26664">
        <v>22</v>
      </c>
      <c r="N26664">
        <v>0</v>
      </c>
      <c r="O26664">
        <v>3</v>
      </c>
      <c r="P26664" s="119" t="s">
        <v>20254</v>
      </c>
    </row>
    <row r="26665" spans="1:16" x14ac:dyDescent="0.25">
      <c r="A26665">
        <v>96490</v>
      </c>
      <c r="B26665" s="119" t="s">
        <v>18821</v>
      </c>
      <c r="C26665">
        <v>80</v>
      </c>
      <c r="E26665">
        <v>25</v>
      </c>
      <c r="F26665">
        <v>105047</v>
      </c>
      <c r="G26665">
        <v>56</v>
      </c>
      <c r="H26665">
        <v>162490</v>
      </c>
      <c r="I26665" s="119" t="s">
        <v>19</v>
      </c>
      <c r="J26665" s="119" t="s">
        <v>24</v>
      </c>
      <c r="K26665" s="1">
        <v>46255.758941458334</v>
      </c>
      <c r="L26665">
        <v>2</v>
      </c>
      <c r="M26665">
        <v>37</v>
      </c>
      <c r="N26665">
        <v>0</v>
      </c>
      <c r="O26665">
        <v>9</v>
      </c>
      <c r="P26665" s="119" t="s">
        <v>20254</v>
      </c>
    </row>
    <row r="26666" spans="1:16" x14ac:dyDescent="0.25">
      <c r="A26666">
        <v>96495</v>
      </c>
      <c r="B26666" s="119" t="s">
        <v>19979</v>
      </c>
      <c r="C26666">
        <v>0</v>
      </c>
      <c r="E26666">
        <v>0</v>
      </c>
      <c r="F26666">
        <v>0</v>
      </c>
      <c r="G26666">
        <v>0</v>
      </c>
      <c r="H26666">
        <v>0</v>
      </c>
      <c r="I26666" s="119" t="s">
        <v>1807</v>
      </c>
      <c r="J26666" s="119" t="s">
        <v>222</v>
      </c>
      <c r="K26666" s="1">
        <v>46255.758941458334</v>
      </c>
      <c r="L26666">
        <v>0</v>
      </c>
      <c r="M26666">
        <v>0</v>
      </c>
      <c r="N26666">
        <v>0</v>
      </c>
      <c r="O26666">
        <v>0</v>
      </c>
      <c r="P26666" s="119" t="s">
        <v>20254</v>
      </c>
    </row>
    <row r="26667" spans="1:16" x14ac:dyDescent="0.25">
      <c r="A26667">
        <v>96496</v>
      </c>
      <c r="B26667" s="119" t="s">
        <v>18822</v>
      </c>
      <c r="C26667">
        <v>0</v>
      </c>
      <c r="E26667">
        <v>511</v>
      </c>
      <c r="F26667">
        <v>2682</v>
      </c>
      <c r="G26667">
        <v>80</v>
      </c>
      <c r="H26667">
        <v>13999</v>
      </c>
      <c r="I26667" s="119" t="s">
        <v>16</v>
      </c>
      <c r="J26667" s="119" t="s">
        <v>24</v>
      </c>
      <c r="K26667" s="1">
        <v>46255.758941458334</v>
      </c>
      <c r="L26667">
        <v>1</v>
      </c>
      <c r="M26667">
        <v>3</v>
      </c>
      <c r="N26667">
        <v>0</v>
      </c>
      <c r="O26667">
        <v>1</v>
      </c>
      <c r="P26667" s="119" t="s">
        <v>20254</v>
      </c>
    </row>
    <row r="26668" spans="1:16" x14ac:dyDescent="0.25">
      <c r="A26668">
        <v>96502</v>
      </c>
      <c r="B26668" s="119" t="s">
        <v>18823</v>
      </c>
      <c r="C26668">
        <v>80</v>
      </c>
      <c r="E26668">
        <v>3785</v>
      </c>
      <c r="F26668">
        <v>1873</v>
      </c>
      <c r="G26668">
        <v>444</v>
      </c>
      <c r="H26668">
        <v>2245</v>
      </c>
      <c r="I26668" s="119" t="s">
        <v>4726</v>
      </c>
      <c r="J26668" s="119" t="s">
        <v>222</v>
      </c>
      <c r="K26668" s="1">
        <v>46255.758941458334</v>
      </c>
      <c r="L26668">
        <v>485</v>
      </c>
      <c r="M26668">
        <v>33</v>
      </c>
      <c r="N26668">
        <v>60</v>
      </c>
      <c r="O26668">
        <v>13</v>
      </c>
      <c r="P26668" s="119" t="s">
        <v>20254</v>
      </c>
    </row>
    <row r="26669" spans="1:16" x14ac:dyDescent="0.25">
      <c r="A26669">
        <v>96504</v>
      </c>
      <c r="B26669" s="119" t="s">
        <v>18824</v>
      </c>
      <c r="C26669">
        <v>80</v>
      </c>
      <c r="E26669">
        <v>399</v>
      </c>
      <c r="F26669">
        <v>2301</v>
      </c>
      <c r="G26669">
        <v>754</v>
      </c>
      <c r="H26669">
        <v>3251</v>
      </c>
      <c r="I26669" s="119" t="s">
        <v>4726</v>
      </c>
      <c r="J26669" s="119" t="s">
        <v>24</v>
      </c>
      <c r="K26669" s="1">
        <v>46255.758941458334</v>
      </c>
      <c r="L26669">
        <v>678</v>
      </c>
      <c r="M26669">
        <v>21</v>
      </c>
      <c r="N26669">
        <v>61</v>
      </c>
      <c r="O26669">
        <v>5</v>
      </c>
      <c r="P26669" s="119" t="s">
        <v>20254</v>
      </c>
    </row>
    <row r="26670" spans="1:16" x14ac:dyDescent="0.25">
      <c r="A26670">
        <v>96508</v>
      </c>
      <c r="B26670" s="119" t="s">
        <v>18825</v>
      </c>
      <c r="C26670">
        <v>80</v>
      </c>
      <c r="E26670">
        <v>679</v>
      </c>
      <c r="F26670">
        <v>2281</v>
      </c>
      <c r="G26670">
        <v>738</v>
      </c>
      <c r="H26670">
        <v>3581</v>
      </c>
      <c r="I26670" s="119" t="s">
        <v>4726</v>
      </c>
      <c r="J26670" s="119" t="s">
        <v>24</v>
      </c>
      <c r="K26670" s="1">
        <v>46255.758941458334</v>
      </c>
      <c r="L26670">
        <v>393</v>
      </c>
      <c r="M26670">
        <v>51</v>
      </c>
      <c r="N26670">
        <v>208</v>
      </c>
      <c r="O26670">
        <v>15</v>
      </c>
      <c r="P26670" s="119" t="s">
        <v>20254</v>
      </c>
    </row>
    <row r="26671" spans="1:16" x14ac:dyDescent="0.25">
      <c r="A26671">
        <v>96509</v>
      </c>
      <c r="B26671" s="119" t="s">
        <v>18826</v>
      </c>
      <c r="C26671">
        <v>80</v>
      </c>
      <c r="E26671">
        <v>81</v>
      </c>
      <c r="F26671">
        <v>25563</v>
      </c>
      <c r="G26671">
        <v>455</v>
      </c>
      <c r="H26671">
        <v>39998</v>
      </c>
      <c r="I26671" s="119" t="s">
        <v>19</v>
      </c>
      <c r="J26671" s="119" t="s">
        <v>24</v>
      </c>
      <c r="K26671" s="1">
        <v>46255.758941458334</v>
      </c>
      <c r="L26671">
        <v>94</v>
      </c>
      <c r="M26671">
        <v>138</v>
      </c>
      <c r="N26671">
        <v>15</v>
      </c>
      <c r="O26671">
        <v>33</v>
      </c>
      <c r="P26671" s="119" t="s">
        <v>20254</v>
      </c>
    </row>
    <row r="26672" spans="1:16" x14ac:dyDescent="0.25">
      <c r="A26672">
        <v>96541</v>
      </c>
      <c r="B26672" s="119" t="s">
        <v>18827</v>
      </c>
      <c r="C26672">
        <v>80</v>
      </c>
      <c r="E26672">
        <v>22</v>
      </c>
      <c r="F26672">
        <v>115319</v>
      </c>
      <c r="G26672">
        <v>40</v>
      </c>
      <c r="H26672">
        <v>159841</v>
      </c>
      <c r="I26672" s="119" t="s">
        <v>19</v>
      </c>
      <c r="J26672" s="119" t="s">
        <v>24</v>
      </c>
      <c r="K26672" s="1">
        <v>46255.758941458334</v>
      </c>
      <c r="L26672">
        <v>2</v>
      </c>
      <c r="M26672">
        <v>32</v>
      </c>
      <c r="N26672">
        <v>0</v>
      </c>
      <c r="O26672">
        <v>7</v>
      </c>
      <c r="P26672" s="119" t="s">
        <v>20254</v>
      </c>
    </row>
    <row r="26673" spans="1:16" x14ac:dyDescent="0.25">
      <c r="A26673">
        <v>96542</v>
      </c>
      <c r="B26673" s="119" t="s">
        <v>18828</v>
      </c>
      <c r="C26673">
        <v>80</v>
      </c>
      <c r="E26673">
        <v>483</v>
      </c>
      <c r="F26673">
        <v>2175</v>
      </c>
      <c r="G26673">
        <v>1707</v>
      </c>
      <c r="H26673">
        <v>3498</v>
      </c>
      <c r="I26673" s="119" t="s">
        <v>4726</v>
      </c>
      <c r="J26673" s="119" t="s">
        <v>24</v>
      </c>
      <c r="K26673" s="1">
        <v>46255.758941458334</v>
      </c>
      <c r="L26673">
        <v>613</v>
      </c>
      <c r="M26673">
        <v>159</v>
      </c>
      <c r="N26673">
        <v>212</v>
      </c>
      <c r="O26673">
        <v>43</v>
      </c>
      <c r="P26673" s="119" t="s">
        <v>20254</v>
      </c>
    </row>
    <row r="26674" spans="1:16" x14ac:dyDescent="0.25">
      <c r="A26674">
        <v>96545</v>
      </c>
      <c r="B26674" s="119" t="s">
        <v>18829</v>
      </c>
      <c r="C26674">
        <v>80</v>
      </c>
      <c r="E26674">
        <v>101</v>
      </c>
      <c r="F26674">
        <v>25548</v>
      </c>
      <c r="G26674">
        <v>627</v>
      </c>
      <c r="H26674">
        <v>41212</v>
      </c>
      <c r="I26674" s="119" t="s">
        <v>19</v>
      </c>
      <c r="J26674" s="119" t="s">
        <v>24</v>
      </c>
      <c r="K26674" s="1">
        <v>46255.758941458334</v>
      </c>
      <c r="L26674">
        <v>32</v>
      </c>
      <c r="M26674">
        <v>118</v>
      </c>
      <c r="N26674">
        <v>17</v>
      </c>
      <c r="O26674">
        <v>24</v>
      </c>
      <c r="P26674" s="119" t="s">
        <v>20254</v>
      </c>
    </row>
    <row r="26675" spans="1:16" x14ac:dyDescent="0.25">
      <c r="A26675">
        <v>96558</v>
      </c>
      <c r="B26675" s="119" t="s">
        <v>18830</v>
      </c>
      <c r="C26675">
        <v>80</v>
      </c>
      <c r="D26675">
        <v>95958</v>
      </c>
      <c r="E26675">
        <v>293</v>
      </c>
      <c r="F26675">
        <v>22425</v>
      </c>
      <c r="G26675">
        <v>371</v>
      </c>
      <c r="H26675">
        <v>29947</v>
      </c>
      <c r="I26675" s="119" t="s">
        <v>4611</v>
      </c>
      <c r="J26675" s="119" t="s">
        <v>24</v>
      </c>
      <c r="K26675" s="1">
        <v>46255.758941458334</v>
      </c>
      <c r="L26675">
        <v>22</v>
      </c>
      <c r="M26675">
        <v>127</v>
      </c>
      <c r="N26675">
        <v>0</v>
      </c>
      <c r="O26675">
        <v>36</v>
      </c>
      <c r="P26675" s="119" t="s">
        <v>20254</v>
      </c>
    </row>
    <row r="26676" spans="1:16" x14ac:dyDescent="0.25">
      <c r="A26676">
        <v>96572</v>
      </c>
      <c r="B26676" s="119" t="s">
        <v>18831</v>
      </c>
      <c r="C26676">
        <v>80</v>
      </c>
      <c r="E26676">
        <v>1183</v>
      </c>
      <c r="F26676">
        <v>1652</v>
      </c>
      <c r="G26676">
        <v>325</v>
      </c>
      <c r="H26676">
        <v>4186</v>
      </c>
      <c r="I26676" s="119" t="s">
        <v>19</v>
      </c>
      <c r="J26676" s="119" t="s">
        <v>222</v>
      </c>
      <c r="K26676" s="1">
        <v>46255.758941458334</v>
      </c>
      <c r="L26676">
        <v>304</v>
      </c>
      <c r="M26676">
        <v>53</v>
      </c>
      <c r="N26676">
        <v>7</v>
      </c>
      <c r="O26676">
        <v>14</v>
      </c>
      <c r="P26676" s="119" t="s">
        <v>20254</v>
      </c>
    </row>
    <row r="26677" spans="1:16" x14ac:dyDescent="0.25">
      <c r="A26677">
        <v>96574</v>
      </c>
      <c r="B26677" s="119" t="s">
        <v>18832</v>
      </c>
      <c r="C26677">
        <v>0</v>
      </c>
      <c r="E26677">
        <v>67</v>
      </c>
      <c r="F26677">
        <v>370000</v>
      </c>
      <c r="G26677">
        <v>61</v>
      </c>
      <c r="H26677">
        <v>479940</v>
      </c>
      <c r="I26677" s="119" t="s">
        <v>16</v>
      </c>
      <c r="J26677" s="119" t="s">
        <v>222</v>
      </c>
      <c r="K26677" s="1">
        <v>46255.758941458334</v>
      </c>
      <c r="L26677">
        <v>2</v>
      </c>
      <c r="M26677">
        <v>4</v>
      </c>
      <c r="N26677">
        <v>1</v>
      </c>
      <c r="O26677">
        <v>3</v>
      </c>
      <c r="P26677" s="119" t="s">
        <v>20254</v>
      </c>
    </row>
    <row r="26678" spans="1:16" x14ac:dyDescent="0.25">
      <c r="A26678">
        <v>96578</v>
      </c>
      <c r="B26678" s="119" t="s">
        <v>18833</v>
      </c>
      <c r="C26678">
        <v>80</v>
      </c>
      <c r="E26678">
        <v>2281</v>
      </c>
      <c r="F26678">
        <v>1106</v>
      </c>
      <c r="G26678">
        <v>15564</v>
      </c>
      <c r="H26678">
        <v>2095</v>
      </c>
      <c r="I26678" s="119" t="s">
        <v>16</v>
      </c>
      <c r="J26678" s="119" t="s">
        <v>22</v>
      </c>
      <c r="K26678" s="1">
        <v>46255.758941458334</v>
      </c>
      <c r="L26678">
        <v>275</v>
      </c>
      <c r="M26678">
        <v>1462</v>
      </c>
      <c r="N26678">
        <v>87</v>
      </c>
      <c r="O26678">
        <v>177</v>
      </c>
      <c r="P26678" s="119" t="s">
        <v>20254</v>
      </c>
    </row>
    <row r="26679" spans="1:16" x14ac:dyDescent="0.25">
      <c r="A26679">
        <v>96590</v>
      </c>
      <c r="B26679" s="119" t="s">
        <v>18834</v>
      </c>
      <c r="C26679">
        <v>80</v>
      </c>
      <c r="E26679">
        <v>40</v>
      </c>
      <c r="F26679">
        <v>50001</v>
      </c>
      <c r="G26679">
        <v>85</v>
      </c>
      <c r="H26679">
        <v>72918</v>
      </c>
      <c r="I26679" s="119" t="s">
        <v>18686</v>
      </c>
      <c r="J26679" s="119" t="s">
        <v>222</v>
      </c>
      <c r="K26679" s="1">
        <v>46255.758941458334</v>
      </c>
      <c r="L26679">
        <v>6</v>
      </c>
      <c r="M26679">
        <v>11</v>
      </c>
      <c r="N26679">
        <v>2</v>
      </c>
      <c r="O26679">
        <v>3</v>
      </c>
      <c r="P26679" s="119" t="s">
        <v>20254</v>
      </c>
    </row>
    <row r="26680" spans="1:16" x14ac:dyDescent="0.25">
      <c r="A26680">
        <v>96600</v>
      </c>
      <c r="B26680" s="119" t="s">
        <v>18835</v>
      </c>
      <c r="C26680">
        <v>80</v>
      </c>
      <c r="E26680">
        <v>1129</v>
      </c>
      <c r="F26680">
        <v>2595</v>
      </c>
      <c r="G26680">
        <v>1283</v>
      </c>
      <c r="H26680">
        <v>3230</v>
      </c>
      <c r="I26680" s="119" t="s">
        <v>4726</v>
      </c>
      <c r="J26680" s="119" t="s">
        <v>24</v>
      </c>
      <c r="K26680" s="1">
        <v>46255.758941458334</v>
      </c>
      <c r="L26680">
        <v>76</v>
      </c>
      <c r="M26680">
        <v>54</v>
      </c>
      <c r="N26680">
        <v>5</v>
      </c>
      <c r="O26680">
        <v>10</v>
      </c>
      <c r="P26680" s="119" t="s">
        <v>20254</v>
      </c>
    </row>
    <row r="26681" spans="1:16" x14ac:dyDescent="0.25">
      <c r="A26681">
        <v>96604</v>
      </c>
      <c r="B26681" s="119" t="s">
        <v>18836</v>
      </c>
      <c r="C26681">
        <v>80</v>
      </c>
      <c r="E26681">
        <v>870</v>
      </c>
      <c r="F26681">
        <v>1715</v>
      </c>
      <c r="G26681">
        <v>502</v>
      </c>
      <c r="H26681">
        <v>2590</v>
      </c>
      <c r="I26681" s="119" t="s">
        <v>19</v>
      </c>
      <c r="J26681" s="119" t="s">
        <v>222</v>
      </c>
      <c r="K26681" s="1">
        <v>46255.758941458334</v>
      </c>
      <c r="L26681">
        <v>341</v>
      </c>
      <c r="M26681">
        <v>36</v>
      </c>
      <c r="N26681">
        <v>8</v>
      </c>
      <c r="O26681">
        <v>9</v>
      </c>
      <c r="P26681" s="119" t="s">
        <v>20254</v>
      </c>
    </row>
    <row r="26682" spans="1:16" x14ac:dyDescent="0.25">
      <c r="A26682">
        <v>96605</v>
      </c>
      <c r="B26682" s="119" t="s">
        <v>18837</v>
      </c>
      <c r="C26682">
        <v>0</v>
      </c>
      <c r="E26682">
        <v>55</v>
      </c>
      <c r="F26682">
        <v>84888</v>
      </c>
      <c r="G26682">
        <v>49</v>
      </c>
      <c r="H26682">
        <v>154993</v>
      </c>
      <c r="I26682" s="119" t="s">
        <v>16</v>
      </c>
      <c r="J26682" s="119" t="s">
        <v>222</v>
      </c>
      <c r="K26682" s="1">
        <v>46255.758941458334</v>
      </c>
      <c r="L26682">
        <v>2</v>
      </c>
      <c r="M26682">
        <v>1</v>
      </c>
      <c r="N26682">
        <v>0</v>
      </c>
      <c r="O26682">
        <v>0</v>
      </c>
      <c r="P26682" s="119" t="s">
        <v>20254</v>
      </c>
    </row>
    <row r="26683" spans="1:16" x14ac:dyDescent="0.25">
      <c r="A26683">
        <v>96610</v>
      </c>
      <c r="B26683" s="119" t="s">
        <v>18838</v>
      </c>
      <c r="C26683">
        <v>80</v>
      </c>
      <c r="E26683">
        <v>24</v>
      </c>
      <c r="F26683">
        <v>121632</v>
      </c>
      <c r="G26683">
        <v>99</v>
      </c>
      <c r="H26683">
        <v>167495</v>
      </c>
      <c r="I26683" s="119" t="s">
        <v>19</v>
      </c>
      <c r="J26683" s="119" t="s">
        <v>24</v>
      </c>
      <c r="K26683" s="1">
        <v>46255.758941458334</v>
      </c>
      <c r="L26683">
        <v>3</v>
      </c>
      <c r="M26683">
        <v>45</v>
      </c>
      <c r="N26683">
        <v>0</v>
      </c>
      <c r="O26683">
        <v>15</v>
      </c>
      <c r="P26683" s="119" t="s">
        <v>20254</v>
      </c>
    </row>
    <row r="26684" spans="1:16" x14ac:dyDescent="0.25">
      <c r="A26684">
        <v>96611</v>
      </c>
      <c r="B26684" s="119" t="s">
        <v>18839</v>
      </c>
      <c r="C26684">
        <v>0</v>
      </c>
      <c r="E26684">
        <v>37</v>
      </c>
      <c r="F26684">
        <v>300013</v>
      </c>
      <c r="G26684">
        <v>65</v>
      </c>
      <c r="H26684">
        <v>400000</v>
      </c>
      <c r="I26684" s="119" t="s">
        <v>16</v>
      </c>
      <c r="J26684" s="119" t="s">
        <v>222</v>
      </c>
      <c r="K26684" s="1">
        <v>46255.758941458334</v>
      </c>
      <c r="L26684">
        <v>5</v>
      </c>
      <c r="M26684">
        <v>11</v>
      </c>
      <c r="N26684">
        <v>1</v>
      </c>
      <c r="O26684">
        <v>3</v>
      </c>
      <c r="P26684" s="119" t="s">
        <v>20254</v>
      </c>
    </row>
    <row r="26685" spans="1:16" x14ac:dyDescent="0.25">
      <c r="A26685">
        <v>96613</v>
      </c>
      <c r="B26685" s="119" t="s">
        <v>18840</v>
      </c>
      <c r="C26685">
        <v>80</v>
      </c>
      <c r="E26685">
        <v>224</v>
      </c>
      <c r="F26685">
        <v>290002</v>
      </c>
      <c r="G26685">
        <v>1065</v>
      </c>
      <c r="H26685">
        <v>305134</v>
      </c>
      <c r="I26685" s="119" t="s">
        <v>18731</v>
      </c>
      <c r="J26685" s="119" t="s">
        <v>24</v>
      </c>
      <c r="K26685" s="1">
        <v>46255.758941458334</v>
      </c>
      <c r="L26685">
        <v>86</v>
      </c>
      <c r="M26685">
        <v>839</v>
      </c>
      <c r="N26685">
        <v>22</v>
      </c>
      <c r="O26685">
        <v>160</v>
      </c>
      <c r="P26685" s="119" t="s">
        <v>20254</v>
      </c>
    </row>
    <row r="26686" spans="1:16" x14ac:dyDescent="0.25">
      <c r="A26686">
        <v>96616</v>
      </c>
      <c r="B26686" s="119" t="s">
        <v>18841</v>
      </c>
      <c r="C26686">
        <v>80</v>
      </c>
      <c r="E26686">
        <v>8</v>
      </c>
      <c r="F26686">
        <v>110024</v>
      </c>
      <c r="G26686">
        <v>75</v>
      </c>
      <c r="H26686">
        <v>169996</v>
      </c>
      <c r="I26686" s="119" t="s">
        <v>19</v>
      </c>
      <c r="J26686" s="119" t="s">
        <v>24</v>
      </c>
      <c r="K26686" s="1">
        <v>46255.758941458334</v>
      </c>
      <c r="L26686">
        <v>5</v>
      </c>
      <c r="M26686">
        <v>40</v>
      </c>
      <c r="N26686">
        <v>0</v>
      </c>
      <c r="O26686">
        <v>11</v>
      </c>
      <c r="P26686" s="119" t="s">
        <v>20254</v>
      </c>
    </row>
    <row r="26687" spans="1:16" x14ac:dyDescent="0.25">
      <c r="A26687">
        <v>96618</v>
      </c>
      <c r="B26687" s="119" t="s">
        <v>18842</v>
      </c>
      <c r="C26687">
        <v>80</v>
      </c>
      <c r="E26687">
        <v>49</v>
      </c>
      <c r="F26687">
        <v>37630</v>
      </c>
      <c r="G26687">
        <v>342</v>
      </c>
      <c r="H26687">
        <v>59992</v>
      </c>
      <c r="I26687" s="119" t="s">
        <v>18686</v>
      </c>
      <c r="J26687" s="119" t="s">
        <v>139</v>
      </c>
      <c r="K26687" s="1">
        <v>46255.758941458334</v>
      </c>
      <c r="L26687">
        <v>107</v>
      </c>
      <c r="M26687">
        <v>160</v>
      </c>
      <c r="N26687">
        <v>30</v>
      </c>
      <c r="O26687">
        <v>45</v>
      </c>
      <c r="P26687" s="119" t="s">
        <v>20254</v>
      </c>
    </row>
    <row r="26688" spans="1:16" x14ac:dyDescent="0.25">
      <c r="A26688">
        <v>96620</v>
      </c>
      <c r="B26688" s="119" t="s">
        <v>18843</v>
      </c>
      <c r="C26688">
        <v>80</v>
      </c>
      <c r="E26688">
        <v>134</v>
      </c>
      <c r="F26688">
        <v>26558</v>
      </c>
      <c r="G26688">
        <v>312</v>
      </c>
      <c r="H26688">
        <v>40773</v>
      </c>
      <c r="I26688" s="119" t="s">
        <v>19</v>
      </c>
      <c r="J26688" s="119" t="s">
        <v>24</v>
      </c>
      <c r="K26688" s="1">
        <v>46255.758941458334</v>
      </c>
      <c r="L26688">
        <v>113</v>
      </c>
      <c r="M26688">
        <v>140</v>
      </c>
      <c r="N26688">
        <v>36</v>
      </c>
      <c r="O26688">
        <v>39</v>
      </c>
      <c r="P26688" s="119" t="s">
        <v>20254</v>
      </c>
    </row>
    <row r="26689" spans="1:16" x14ac:dyDescent="0.25">
      <c r="A26689">
        <v>96628</v>
      </c>
      <c r="B26689" s="119" t="s">
        <v>18844</v>
      </c>
      <c r="C26689">
        <v>80</v>
      </c>
      <c r="E26689">
        <v>61</v>
      </c>
      <c r="F26689">
        <v>47904</v>
      </c>
      <c r="G26689">
        <v>204</v>
      </c>
      <c r="H26689">
        <v>65496</v>
      </c>
      <c r="I26689" s="119" t="s">
        <v>18731</v>
      </c>
      <c r="J26689" s="119" t="s">
        <v>139</v>
      </c>
      <c r="K26689" s="1">
        <v>46255.758941458334</v>
      </c>
      <c r="L26689">
        <v>24</v>
      </c>
      <c r="M26689">
        <v>55</v>
      </c>
      <c r="N26689">
        <v>6</v>
      </c>
      <c r="O26689">
        <v>13</v>
      </c>
      <c r="P26689" s="119" t="s">
        <v>20254</v>
      </c>
    </row>
    <row r="26690" spans="1:16" x14ac:dyDescent="0.25">
      <c r="A26690">
        <v>96633</v>
      </c>
      <c r="B26690" s="119" t="s">
        <v>18845</v>
      </c>
      <c r="C26690">
        <v>80</v>
      </c>
      <c r="E26690">
        <v>20</v>
      </c>
      <c r="F26690">
        <v>100071</v>
      </c>
      <c r="G26690">
        <v>68</v>
      </c>
      <c r="H26690">
        <v>149575</v>
      </c>
      <c r="I26690" s="119" t="s">
        <v>19</v>
      </c>
      <c r="J26690" s="119" t="s">
        <v>24</v>
      </c>
      <c r="K26690" s="1">
        <v>46255.758941458334</v>
      </c>
      <c r="L26690">
        <v>4</v>
      </c>
      <c r="M26690">
        <v>32</v>
      </c>
      <c r="N26690">
        <v>0</v>
      </c>
      <c r="O26690">
        <v>9</v>
      </c>
      <c r="P26690" s="119" t="s">
        <v>20254</v>
      </c>
    </row>
    <row r="26691" spans="1:16" x14ac:dyDescent="0.25">
      <c r="A26691">
        <v>96642</v>
      </c>
      <c r="B26691" s="119" t="s">
        <v>18846</v>
      </c>
      <c r="C26691">
        <v>80</v>
      </c>
      <c r="E26691">
        <v>16</v>
      </c>
      <c r="F26691">
        <v>102481</v>
      </c>
      <c r="G26691">
        <v>104</v>
      </c>
      <c r="H26691">
        <v>154652</v>
      </c>
      <c r="I26691" s="119" t="s">
        <v>19</v>
      </c>
      <c r="J26691" s="119" t="s">
        <v>24</v>
      </c>
      <c r="K26691" s="1">
        <v>46255.758941458334</v>
      </c>
      <c r="L26691">
        <v>2</v>
      </c>
      <c r="M26691">
        <v>26</v>
      </c>
      <c r="N26691">
        <v>2</v>
      </c>
      <c r="O26691">
        <v>7</v>
      </c>
      <c r="P26691" s="119" t="s">
        <v>20254</v>
      </c>
    </row>
    <row r="26692" spans="1:16" x14ac:dyDescent="0.25">
      <c r="A26692">
        <v>96649</v>
      </c>
      <c r="B26692" s="119" t="s">
        <v>18847</v>
      </c>
      <c r="C26692">
        <v>80</v>
      </c>
      <c r="E26692">
        <v>1335</v>
      </c>
      <c r="F26692">
        <v>1593</v>
      </c>
      <c r="G26692">
        <v>325</v>
      </c>
      <c r="H26692">
        <v>3771</v>
      </c>
      <c r="I26692" s="119" t="s">
        <v>19</v>
      </c>
      <c r="J26692" s="119" t="s">
        <v>222</v>
      </c>
      <c r="K26692" s="1">
        <v>46255.758941458334</v>
      </c>
      <c r="L26692">
        <v>319</v>
      </c>
      <c r="M26692">
        <v>44</v>
      </c>
      <c r="N26692">
        <v>151</v>
      </c>
      <c r="O26692">
        <v>12</v>
      </c>
      <c r="P26692" s="119" t="s">
        <v>20254</v>
      </c>
    </row>
    <row r="26693" spans="1:16" x14ac:dyDescent="0.25">
      <c r="A26693">
        <v>96652</v>
      </c>
      <c r="B26693" s="119" t="s">
        <v>18848</v>
      </c>
      <c r="C26693">
        <v>80</v>
      </c>
      <c r="E26693">
        <v>846</v>
      </c>
      <c r="F26693">
        <v>16500013</v>
      </c>
      <c r="G26693">
        <v>16</v>
      </c>
      <c r="H26693">
        <v>20009999</v>
      </c>
      <c r="I26693" s="119" t="s">
        <v>4726</v>
      </c>
      <c r="J26693" s="119" t="s">
        <v>9547</v>
      </c>
      <c r="K26693" s="1">
        <v>46255.758941458334</v>
      </c>
      <c r="L26693">
        <v>18</v>
      </c>
      <c r="M26693">
        <v>13</v>
      </c>
      <c r="N26693">
        <v>1</v>
      </c>
      <c r="O26693">
        <v>3</v>
      </c>
      <c r="P26693" s="119" t="s">
        <v>20254</v>
      </c>
    </row>
    <row r="26694" spans="1:16" x14ac:dyDescent="0.25">
      <c r="A26694">
        <v>96655</v>
      </c>
      <c r="B26694" s="119" t="s">
        <v>18849</v>
      </c>
      <c r="C26694">
        <v>80</v>
      </c>
      <c r="D26694">
        <v>95958</v>
      </c>
      <c r="E26694">
        <v>69</v>
      </c>
      <c r="F26694">
        <v>16588</v>
      </c>
      <c r="G26694">
        <v>399</v>
      </c>
      <c r="H26694">
        <v>18788</v>
      </c>
      <c r="I26694" s="119" t="s">
        <v>4611</v>
      </c>
      <c r="J26694" s="119" t="s">
        <v>24</v>
      </c>
      <c r="K26694" s="1">
        <v>46255.758941458334</v>
      </c>
      <c r="L26694">
        <v>7</v>
      </c>
      <c r="M26694">
        <v>163</v>
      </c>
      <c r="N26694">
        <v>1</v>
      </c>
      <c r="O26694">
        <v>32</v>
      </c>
      <c r="P26694" s="119" t="s">
        <v>20254</v>
      </c>
    </row>
    <row r="26695" spans="1:16" x14ac:dyDescent="0.25">
      <c r="A26695">
        <v>96657</v>
      </c>
      <c r="B26695" s="119" t="s">
        <v>18850</v>
      </c>
      <c r="C26695">
        <v>80</v>
      </c>
      <c r="E26695">
        <v>2360</v>
      </c>
      <c r="F26695">
        <v>1602</v>
      </c>
      <c r="G26695">
        <v>398</v>
      </c>
      <c r="H26695">
        <v>2199</v>
      </c>
      <c r="I26695" s="119" t="s">
        <v>4726</v>
      </c>
      <c r="J26695" s="119" t="s">
        <v>222</v>
      </c>
      <c r="K26695" s="1">
        <v>46255.758941458334</v>
      </c>
      <c r="L26695">
        <v>647</v>
      </c>
      <c r="M26695">
        <v>36</v>
      </c>
      <c r="N26695">
        <v>322</v>
      </c>
      <c r="O26695">
        <v>10</v>
      </c>
      <c r="P26695" s="119" t="s">
        <v>20254</v>
      </c>
    </row>
    <row r="26696" spans="1:16" x14ac:dyDescent="0.25">
      <c r="A26696">
        <v>96660</v>
      </c>
      <c r="B26696" s="119" t="s">
        <v>18851</v>
      </c>
      <c r="C26696">
        <v>0</v>
      </c>
      <c r="E26696">
        <v>45</v>
      </c>
      <c r="F26696">
        <v>240000</v>
      </c>
      <c r="G26696">
        <v>69</v>
      </c>
      <c r="H26696">
        <v>259988</v>
      </c>
      <c r="I26696" s="119" t="s">
        <v>16</v>
      </c>
      <c r="J26696" s="119" t="s">
        <v>222</v>
      </c>
      <c r="K26696" s="1">
        <v>46255.758941458334</v>
      </c>
      <c r="L26696">
        <v>3</v>
      </c>
      <c r="M26696">
        <v>4</v>
      </c>
      <c r="N26696">
        <v>0</v>
      </c>
      <c r="O26696">
        <v>2</v>
      </c>
      <c r="P26696" s="119" t="s">
        <v>20254</v>
      </c>
    </row>
    <row r="26697" spans="1:16" x14ac:dyDescent="0.25">
      <c r="A26697">
        <v>96661</v>
      </c>
      <c r="B26697" s="119" t="s">
        <v>18852</v>
      </c>
      <c r="C26697">
        <v>0</v>
      </c>
      <c r="E26697">
        <v>766</v>
      </c>
      <c r="F26697">
        <v>54437</v>
      </c>
      <c r="G26697">
        <v>223</v>
      </c>
      <c r="H26697">
        <v>62121</v>
      </c>
      <c r="I26697" s="119" t="s">
        <v>3582</v>
      </c>
      <c r="J26697" s="119" t="s">
        <v>24</v>
      </c>
      <c r="K26697" s="1">
        <v>46255.758941458334</v>
      </c>
      <c r="L26697">
        <v>170</v>
      </c>
      <c r="M26697">
        <v>101</v>
      </c>
      <c r="N26697">
        <v>20</v>
      </c>
      <c r="O26697">
        <v>12</v>
      </c>
      <c r="P26697" s="119" t="s">
        <v>20254</v>
      </c>
    </row>
    <row r="26698" spans="1:16" x14ac:dyDescent="0.25">
      <c r="A26698">
        <v>96662</v>
      </c>
      <c r="B26698" s="119" t="s">
        <v>18853</v>
      </c>
      <c r="C26698">
        <v>0</v>
      </c>
      <c r="E26698">
        <v>811</v>
      </c>
      <c r="F26698">
        <v>23</v>
      </c>
      <c r="G26698">
        <v>3366</v>
      </c>
      <c r="H26698">
        <v>978</v>
      </c>
      <c r="I26698" s="119" t="s">
        <v>16</v>
      </c>
      <c r="J26698" s="119" t="s">
        <v>24</v>
      </c>
      <c r="K26698" s="1">
        <v>46255.758941458334</v>
      </c>
      <c r="L26698">
        <v>1</v>
      </c>
      <c r="M26698">
        <v>22</v>
      </c>
      <c r="N26698">
        <v>0</v>
      </c>
      <c r="O26698">
        <v>3</v>
      </c>
      <c r="P26698" s="119" t="s">
        <v>20254</v>
      </c>
    </row>
    <row r="26699" spans="1:16" x14ac:dyDescent="0.25">
      <c r="A26699">
        <v>96668</v>
      </c>
      <c r="B26699" s="119" t="s">
        <v>18854</v>
      </c>
      <c r="C26699">
        <v>80</v>
      </c>
      <c r="E26699">
        <v>653</v>
      </c>
      <c r="F26699">
        <v>2251</v>
      </c>
      <c r="G26699">
        <v>2186</v>
      </c>
      <c r="H26699">
        <v>3532</v>
      </c>
      <c r="I26699" s="119" t="s">
        <v>4726</v>
      </c>
      <c r="J26699" s="119" t="s">
        <v>24</v>
      </c>
      <c r="K26699" s="1">
        <v>46255.758941458334</v>
      </c>
      <c r="L26699">
        <v>1148</v>
      </c>
      <c r="M26699">
        <v>244</v>
      </c>
      <c r="N26699">
        <v>308</v>
      </c>
      <c r="O26699">
        <v>45</v>
      </c>
      <c r="P26699" s="119" t="s">
        <v>20254</v>
      </c>
    </row>
    <row r="26700" spans="1:16" x14ac:dyDescent="0.25">
      <c r="A26700">
        <v>96669</v>
      </c>
      <c r="B26700" s="119" t="s">
        <v>18855</v>
      </c>
      <c r="C26700">
        <v>0</v>
      </c>
      <c r="E26700">
        <v>417</v>
      </c>
      <c r="F26700">
        <v>195000</v>
      </c>
      <c r="G26700">
        <v>44</v>
      </c>
      <c r="H26700">
        <v>246962</v>
      </c>
      <c r="I26700" s="119" t="s">
        <v>6335</v>
      </c>
      <c r="J26700" s="119" t="s">
        <v>139</v>
      </c>
      <c r="K26700" s="1">
        <v>46255.758941458334</v>
      </c>
      <c r="L26700">
        <v>3</v>
      </c>
      <c r="M26700">
        <v>5</v>
      </c>
      <c r="N26700">
        <v>0</v>
      </c>
      <c r="O26700">
        <v>0</v>
      </c>
      <c r="P26700" s="119" t="s">
        <v>20254</v>
      </c>
    </row>
    <row r="26701" spans="1:16" x14ac:dyDescent="0.25">
      <c r="A26701">
        <v>96673</v>
      </c>
      <c r="B26701" s="119" t="s">
        <v>18856</v>
      </c>
      <c r="C26701">
        <v>80</v>
      </c>
      <c r="E26701">
        <v>355</v>
      </c>
      <c r="F26701">
        <v>2485</v>
      </c>
      <c r="G26701">
        <v>2455</v>
      </c>
      <c r="H26701">
        <v>3194</v>
      </c>
      <c r="I26701" s="119" t="s">
        <v>4726</v>
      </c>
      <c r="J26701" s="119" t="s">
        <v>24</v>
      </c>
      <c r="K26701" s="1">
        <v>46255.758941458334</v>
      </c>
      <c r="L26701">
        <v>849</v>
      </c>
      <c r="M26701">
        <v>333</v>
      </c>
      <c r="N26701">
        <v>245</v>
      </c>
      <c r="O26701">
        <v>161</v>
      </c>
      <c r="P26701" s="119" t="s">
        <v>20254</v>
      </c>
    </row>
    <row r="26702" spans="1:16" x14ac:dyDescent="0.25">
      <c r="A26702">
        <v>96679</v>
      </c>
      <c r="B26702" s="119" t="s">
        <v>18857</v>
      </c>
      <c r="C26702">
        <v>80</v>
      </c>
      <c r="E26702">
        <v>669</v>
      </c>
      <c r="F26702">
        <v>2296</v>
      </c>
      <c r="G26702">
        <v>2222</v>
      </c>
      <c r="H26702">
        <v>3199</v>
      </c>
      <c r="I26702" s="119" t="s">
        <v>4726</v>
      </c>
      <c r="J26702" s="119" t="s">
        <v>24</v>
      </c>
      <c r="K26702" s="1">
        <v>46255.758941458334</v>
      </c>
      <c r="L26702">
        <v>562</v>
      </c>
      <c r="M26702">
        <v>611</v>
      </c>
      <c r="N26702">
        <v>75</v>
      </c>
      <c r="O26702">
        <v>311</v>
      </c>
      <c r="P26702" s="119" t="s">
        <v>20254</v>
      </c>
    </row>
    <row r="26703" spans="1:16" x14ac:dyDescent="0.25">
      <c r="A26703">
        <v>96687</v>
      </c>
      <c r="B26703" s="119" t="s">
        <v>18858</v>
      </c>
      <c r="C26703">
        <v>80</v>
      </c>
      <c r="E26703">
        <v>31</v>
      </c>
      <c r="F26703">
        <v>118999</v>
      </c>
      <c r="G26703">
        <v>72</v>
      </c>
      <c r="H26703">
        <v>154998</v>
      </c>
      <c r="I26703" s="119" t="s">
        <v>19</v>
      </c>
      <c r="J26703" s="119" t="s">
        <v>24</v>
      </c>
      <c r="K26703" s="1">
        <v>46255.758941458334</v>
      </c>
      <c r="L26703">
        <v>6</v>
      </c>
      <c r="M26703">
        <v>32</v>
      </c>
      <c r="N26703">
        <v>1</v>
      </c>
      <c r="O26703">
        <v>10</v>
      </c>
      <c r="P26703" s="119" t="s">
        <v>20254</v>
      </c>
    </row>
    <row r="26704" spans="1:16" x14ac:dyDescent="0.25">
      <c r="A26704">
        <v>96688</v>
      </c>
      <c r="B26704" s="119" t="s">
        <v>18859</v>
      </c>
      <c r="C26704">
        <v>0</v>
      </c>
      <c r="E26704">
        <v>346</v>
      </c>
      <c r="F26704">
        <v>3634</v>
      </c>
      <c r="G26704">
        <v>127</v>
      </c>
      <c r="H26704">
        <v>13999</v>
      </c>
      <c r="I26704" s="119" t="s">
        <v>16</v>
      </c>
      <c r="J26704" s="119" t="s">
        <v>24</v>
      </c>
      <c r="K26704" s="1">
        <v>46255.758941458334</v>
      </c>
      <c r="L26704">
        <v>0</v>
      </c>
      <c r="M26704">
        <v>3</v>
      </c>
      <c r="N26704">
        <v>0</v>
      </c>
      <c r="O26704">
        <v>1</v>
      </c>
      <c r="P26704" s="119" t="s">
        <v>20254</v>
      </c>
    </row>
    <row r="26705" spans="1:16" x14ac:dyDescent="0.25">
      <c r="A26705">
        <v>96703</v>
      </c>
      <c r="B26705" s="119" t="s">
        <v>18860</v>
      </c>
      <c r="C26705">
        <v>80</v>
      </c>
      <c r="E26705">
        <v>9</v>
      </c>
      <c r="F26705">
        <v>106108</v>
      </c>
      <c r="G26705">
        <v>47</v>
      </c>
      <c r="H26705">
        <v>169922</v>
      </c>
      <c r="I26705" s="119" t="s">
        <v>4726</v>
      </c>
      <c r="J26705" s="119" t="s">
        <v>24</v>
      </c>
      <c r="K26705" s="1">
        <v>46255.758941458334</v>
      </c>
      <c r="L26705">
        <v>9</v>
      </c>
      <c r="M26705">
        <v>18</v>
      </c>
      <c r="N26705">
        <v>0</v>
      </c>
      <c r="O26705">
        <v>3</v>
      </c>
      <c r="P26705" s="119" t="s">
        <v>20254</v>
      </c>
    </row>
    <row r="26706" spans="1:16" x14ac:dyDescent="0.25">
      <c r="A26706">
        <v>96706</v>
      </c>
      <c r="B26706" s="119" t="s">
        <v>18861</v>
      </c>
      <c r="C26706">
        <v>0</v>
      </c>
      <c r="E26706">
        <v>136</v>
      </c>
      <c r="F26706">
        <v>125301</v>
      </c>
      <c r="G26706">
        <v>424</v>
      </c>
      <c r="H26706">
        <v>162889</v>
      </c>
      <c r="I26706" s="119" t="s">
        <v>16</v>
      </c>
      <c r="J26706" s="119" t="s">
        <v>222</v>
      </c>
      <c r="K26706" s="1">
        <v>46255.758941458334</v>
      </c>
      <c r="L26706">
        <v>9</v>
      </c>
      <c r="M26706">
        <v>9</v>
      </c>
      <c r="N26706">
        <v>0</v>
      </c>
      <c r="O26706">
        <v>2</v>
      </c>
      <c r="P26706" s="119" t="s">
        <v>20254</v>
      </c>
    </row>
    <row r="26707" spans="1:16" x14ac:dyDescent="0.25">
      <c r="A26707">
        <v>96707</v>
      </c>
      <c r="B26707" s="119" t="s">
        <v>18862</v>
      </c>
      <c r="C26707">
        <v>80</v>
      </c>
      <c r="E26707">
        <v>5754</v>
      </c>
      <c r="F26707">
        <v>712</v>
      </c>
      <c r="G26707">
        <v>4977</v>
      </c>
      <c r="H26707">
        <v>1367</v>
      </c>
      <c r="I26707" s="119" t="s">
        <v>16</v>
      </c>
      <c r="J26707" s="119" t="s">
        <v>22</v>
      </c>
      <c r="K26707" s="1">
        <v>46255.758941458334</v>
      </c>
      <c r="L26707">
        <v>76</v>
      </c>
      <c r="M26707">
        <v>226</v>
      </c>
      <c r="N26707">
        <v>50</v>
      </c>
      <c r="O26707">
        <v>29</v>
      </c>
      <c r="P26707" s="119" t="s">
        <v>20254</v>
      </c>
    </row>
    <row r="26708" spans="1:16" x14ac:dyDescent="0.25">
      <c r="A26708">
        <v>96710</v>
      </c>
      <c r="B26708" s="119" t="s">
        <v>18863</v>
      </c>
      <c r="C26708">
        <v>0</v>
      </c>
      <c r="E26708">
        <v>34</v>
      </c>
      <c r="F26708">
        <v>401125</v>
      </c>
      <c r="G26708">
        <v>19</v>
      </c>
      <c r="H26708">
        <v>1149491</v>
      </c>
      <c r="I26708" s="119" t="s">
        <v>1807</v>
      </c>
      <c r="J26708" s="119" t="s">
        <v>24</v>
      </c>
      <c r="K26708" s="1">
        <v>46255.758941458334</v>
      </c>
      <c r="L26708">
        <v>0</v>
      </c>
      <c r="M26708">
        <v>2</v>
      </c>
      <c r="N26708">
        <v>0</v>
      </c>
      <c r="O26708">
        <v>1</v>
      </c>
      <c r="P26708" s="119" t="s">
        <v>20254</v>
      </c>
    </row>
    <row r="26709" spans="1:16" x14ac:dyDescent="0.25">
      <c r="A26709">
        <v>96712</v>
      </c>
      <c r="B26709" s="119" t="s">
        <v>18864</v>
      </c>
      <c r="C26709">
        <v>80</v>
      </c>
      <c r="E26709">
        <v>3802</v>
      </c>
      <c r="F26709">
        <v>1873</v>
      </c>
      <c r="G26709">
        <v>415</v>
      </c>
      <c r="H26709">
        <v>2223</v>
      </c>
      <c r="I26709" s="119" t="s">
        <v>4726</v>
      </c>
      <c r="J26709" s="119" t="s">
        <v>222</v>
      </c>
      <c r="K26709" s="1">
        <v>46255.758941458334</v>
      </c>
      <c r="L26709">
        <v>437</v>
      </c>
      <c r="M26709">
        <v>21</v>
      </c>
      <c r="N26709">
        <v>55</v>
      </c>
      <c r="O26709">
        <v>6</v>
      </c>
      <c r="P26709" s="119" t="s">
        <v>20254</v>
      </c>
    </row>
    <row r="26710" spans="1:16" x14ac:dyDescent="0.25">
      <c r="A26710">
        <v>96718</v>
      </c>
      <c r="B26710" s="119" t="s">
        <v>18865</v>
      </c>
      <c r="C26710">
        <v>80</v>
      </c>
      <c r="E26710">
        <v>31</v>
      </c>
      <c r="F26710">
        <v>102522</v>
      </c>
      <c r="G26710">
        <v>19</v>
      </c>
      <c r="H26710">
        <v>232490</v>
      </c>
      <c r="I26710" s="119" t="s">
        <v>19</v>
      </c>
      <c r="J26710" s="119" t="s">
        <v>24</v>
      </c>
      <c r="K26710" s="1">
        <v>46255.758941458334</v>
      </c>
      <c r="L26710">
        <v>3</v>
      </c>
      <c r="M26710">
        <v>17</v>
      </c>
      <c r="N26710">
        <v>1</v>
      </c>
      <c r="O26710">
        <v>3</v>
      </c>
      <c r="P26710" s="119" t="s">
        <v>20254</v>
      </c>
    </row>
    <row r="26711" spans="1:16" x14ac:dyDescent="0.25">
      <c r="A26711">
        <v>96722</v>
      </c>
      <c r="B26711" s="119" t="s">
        <v>18866</v>
      </c>
      <c r="C26711">
        <v>0</v>
      </c>
      <c r="E26711">
        <v>354578</v>
      </c>
      <c r="F26711">
        <v>4336</v>
      </c>
      <c r="G26711">
        <v>53019</v>
      </c>
      <c r="H26711">
        <v>4853</v>
      </c>
      <c r="I26711" s="119" t="s">
        <v>6020</v>
      </c>
      <c r="J26711" s="119" t="s">
        <v>9547</v>
      </c>
      <c r="K26711" s="1">
        <v>46255.758941458334</v>
      </c>
      <c r="L26711">
        <v>25971</v>
      </c>
      <c r="M26711">
        <v>69869</v>
      </c>
      <c r="N26711">
        <v>6160</v>
      </c>
      <c r="O26711">
        <v>12872</v>
      </c>
      <c r="P26711" s="119" t="s">
        <v>20254</v>
      </c>
    </row>
    <row r="26712" spans="1:16" x14ac:dyDescent="0.25">
      <c r="A26712">
        <v>96732</v>
      </c>
      <c r="B26712" s="119" t="s">
        <v>18867</v>
      </c>
      <c r="C26712">
        <v>80</v>
      </c>
      <c r="E26712">
        <v>31</v>
      </c>
      <c r="F26712">
        <v>61551</v>
      </c>
      <c r="G26712">
        <v>33</v>
      </c>
      <c r="H26712">
        <v>72482</v>
      </c>
      <c r="I26712" s="119" t="s">
        <v>4726</v>
      </c>
      <c r="J26712" s="119" t="s">
        <v>24</v>
      </c>
      <c r="K26712" s="1">
        <v>46255.758941458334</v>
      </c>
      <c r="L26712">
        <v>1</v>
      </c>
      <c r="M26712">
        <v>7</v>
      </c>
      <c r="N26712">
        <v>0</v>
      </c>
      <c r="O26712">
        <v>2</v>
      </c>
      <c r="P26712" s="119" t="s">
        <v>20254</v>
      </c>
    </row>
    <row r="26713" spans="1:16" x14ac:dyDescent="0.25">
      <c r="A26713">
        <v>96750</v>
      </c>
      <c r="B26713" s="119" t="s">
        <v>18868</v>
      </c>
      <c r="C26713">
        <v>80</v>
      </c>
      <c r="E26713">
        <v>500</v>
      </c>
      <c r="F26713">
        <v>1940</v>
      </c>
      <c r="G26713">
        <v>1288</v>
      </c>
      <c r="H26713">
        <v>3178</v>
      </c>
      <c r="I26713" s="119" t="s">
        <v>4726</v>
      </c>
      <c r="J26713" s="119" t="s">
        <v>24</v>
      </c>
      <c r="K26713" s="1">
        <v>46255.758941458334</v>
      </c>
      <c r="L26713">
        <v>665</v>
      </c>
      <c r="M26713">
        <v>42</v>
      </c>
      <c r="N26713">
        <v>77</v>
      </c>
      <c r="O26713">
        <v>13</v>
      </c>
      <c r="P26713" s="119" t="s">
        <v>20254</v>
      </c>
    </row>
    <row r="26714" spans="1:16" x14ac:dyDescent="0.25">
      <c r="A26714">
        <v>96758</v>
      </c>
      <c r="B26714" s="119" t="s">
        <v>18869</v>
      </c>
      <c r="C26714">
        <v>0</v>
      </c>
      <c r="E26714">
        <v>301</v>
      </c>
      <c r="F26714">
        <v>35000</v>
      </c>
      <c r="G26714">
        <v>203</v>
      </c>
      <c r="H26714">
        <v>42021</v>
      </c>
      <c r="I26714" s="119" t="s">
        <v>18870</v>
      </c>
      <c r="J26714" s="119" t="s">
        <v>17</v>
      </c>
      <c r="K26714" s="1">
        <v>46255.758941458334</v>
      </c>
      <c r="L26714">
        <v>1</v>
      </c>
      <c r="M26714">
        <v>10</v>
      </c>
      <c r="N26714">
        <v>1</v>
      </c>
      <c r="O26714">
        <v>6</v>
      </c>
      <c r="P26714" s="119" t="s">
        <v>20254</v>
      </c>
    </row>
    <row r="26715" spans="1:16" x14ac:dyDescent="0.25">
      <c r="A26715">
        <v>96760</v>
      </c>
      <c r="B26715" s="119" t="s">
        <v>18871</v>
      </c>
      <c r="C26715">
        <v>80</v>
      </c>
      <c r="E26715">
        <v>286</v>
      </c>
      <c r="F26715">
        <v>2421</v>
      </c>
      <c r="G26715">
        <v>551</v>
      </c>
      <c r="H26715">
        <v>3313</v>
      </c>
      <c r="I26715" s="119" t="s">
        <v>4726</v>
      </c>
      <c r="J26715" s="119" t="s">
        <v>24</v>
      </c>
      <c r="K26715" s="1">
        <v>46255.758941458334</v>
      </c>
      <c r="L26715">
        <v>344</v>
      </c>
      <c r="M26715">
        <v>62</v>
      </c>
      <c r="N26715">
        <v>14</v>
      </c>
      <c r="O26715">
        <v>10</v>
      </c>
      <c r="P26715" s="119" t="s">
        <v>20254</v>
      </c>
    </row>
    <row r="26716" spans="1:16" x14ac:dyDescent="0.25">
      <c r="A26716">
        <v>96762</v>
      </c>
      <c r="B26716" s="119" t="s">
        <v>18872</v>
      </c>
      <c r="C26716">
        <v>35</v>
      </c>
      <c r="E26716">
        <v>196839</v>
      </c>
      <c r="F26716">
        <v>127</v>
      </c>
      <c r="G26716">
        <v>92304</v>
      </c>
      <c r="H26716">
        <v>180</v>
      </c>
      <c r="I26716" s="119" t="s">
        <v>3582</v>
      </c>
      <c r="J26716" s="119" t="s">
        <v>22</v>
      </c>
      <c r="K26716" s="1">
        <v>46255.758941458334</v>
      </c>
      <c r="L26716">
        <v>41231</v>
      </c>
      <c r="M26716">
        <v>22073</v>
      </c>
      <c r="N26716">
        <v>6417</v>
      </c>
      <c r="O26716">
        <v>3119</v>
      </c>
      <c r="P26716" s="119" t="s">
        <v>20254</v>
      </c>
    </row>
    <row r="26717" spans="1:16" x14ac:dyDescent="0.25">
      <c r="A26717">
        <v>96765</v>
      </c>
      <c r="B26717" s="119" t="s">
        <v>18873</v>
      </c>
      <c r="C26717">
        <v>0</v>
      </c>
      <c r="E26717">
        <v>265</v>
      </c>
      <c r="F26717">
        <v>1225</v>
      </c>
      <c r="G26717">
        <v>57</v>
      </c>
      <c r="H26717">
        <v>13999</v>
      </c>
      <c r="I26717" s="119" t="s">
        <v>16</v>
      </c>
      <c r="J26717" s="119" t="s">
        <v>24</v>
      </c>
      <c r="K26717" s="1">
        <v>46255.758941458334</v>
      </c>
      <c r="L26717">
        <v>1</v>
      </c>
      <c r="M26717">
        <v>1</v>
      </c>
      <c r="N26717">
        <v>0</v>
      </c>
      <c r="O26717">
        <v>1</v>
      </c>
      <c r="P26717" s="119" t="s">
        <v>20254</v>
      </c>
    </row>
    <row r="26718" spans="1:16" x14ac:dyDescent="0.25">
      <c r="A26718">
        <v>96768</v>
      </c>
      <c r="B26718" s="119" t="s">
        <v>18874</v>
      </c>
      <c r="C26718">
        <v>80</v>
      </c>
      <c r="E26718">
        <v>610</v>
      </c>
      <c r="F26718">
        <v>1691</v>
      </c>
      <c r="G26718">
        <v>424</v>
      </c>
      <c r="H26718">
        <v>2876</v>
      </c>
      <c r="I26718" s="119" t="s">
        <v>19</v>
      </c>
      <c r="J26718" s="119" t="s">
        <v>222</v>
      </c>
      <c r="K26718" s="1">
        <v>46255.758941458334</v>
      </c>
      <c r="L26718">
        <v>40</v>
      </c>
      <c r="M26718">
        <v>37</v>
      </c>
      <c r="N26718">
        <v>5</v>
      </c>
      <c r="O26718">
        <v>7</v>
      </c>
      <c r="P26718" s="119" t="s">
        <v>20254</v>
      </c>
    </row>
    <row r="26719" spans="1:16" x14ac:dyDescent="0.25">
      <c r="A26719">
        <v>96770</v>
      </c>
      <c r="B26719" s="119" t="s">
        <v>19980</v>
      </c>
      <c r="C26719">
        <v>0</v>
      </c>
      <c r="E26719">
        <v>0</v>
      </c>
      <c r="F26719">
        <v>0</v>
      </c>
      <c r="G26719">
        <v>0</v>
      </c>
      <c r="H26719">
        <v>0</v>
      </c>
      <c r="I26719" s="119" t="s">
        <v>1807</v>
      </c>
      <c r="J26719" s="119" t="s">
        <v>222</v>
      </c>
      <c r="K26719" s="1">
        <v>46255.758941458334</v>
      </c>
      <c r="L26719">
        <v>0</v>
      </c>
      <c r="M26719">
        <v>0</v>
      </c>
      <c r="N26719">
        <v>0</v>
      </c>
      <c r="O26719">
        <v>0</v>
      </c>
      <c r="P26719" s="119" t="s">
        <v>20254</v>
      </c>
    </row>
    <row r="26720" spans="1:16" x14ac:dyDescent="0.25">
      <c r="A26720">
        <v>96772</v>
      </c>
      <c r="B26720" s="119" t="s">
        <v>18875</v>
      </c>
      <c r="C26720">
        <v>80</v>
      </c>
      <c r="E26720">
        <v>10</v>
      </c>
      <c r="F26720">
        <v>102061</v>
      </c>
      <c r="G26720">
        <v>61</v>
      </c>
      <c r="H26720">
        <v>171885</v>
      </c>
      <c r="I26720" s="119" t="s">
        <v>4726</v>
      </c>
      <c r="J26720" s="119" t="s">
        <v>24</v>
      </c>
      <c r="K26720" s="1">
        <v>46255.758941458334</v>
      </c>
      <c r="L26720">
        <v>4</v>
      </c>
      <c r="M26720">
        <v>4</v>
      </c>
      <c r="N26720">
        <v>0</v>
      </c>
      <c r="O26720">
        <v>1</v>
      </c>
      <c r="P26720" s="119" t="s">
        <v>20254</v>
      </c>
    </row>
    <row r="26721" spans="1:16" x14ac:dyDescent="0.25">
      <c r="A26721">
        <v>96793</v>
      </c>
      <c r="B26721" s="119" t="s">
        <v>18876</v>
      </c>
      <c r="C26721">
        <v>80</v>
      </c>
      <c r="E26721">
        <v>13459</v>
      </c>
      <c r="F26721">
        <v>114</v>
      </c>
      <c r="G26721">
        <v>210761</v>
      </c>
      <c r="H26721">
        <v>188</v>
      </c>
      <c r="I26721" s="119" t="s">
        <v>16</v>
      </c>
      <c r="J26721" s="119" t="s">
        <v>22</v>
      </c>
      <c r="K26721" s="1">
        <v>46255.758941458334</v>
      </c>
      <c r="L26721">
        <v>9317</v>
      </c>
      <c r="M26721">
        <v>7590</v>
      </c>
      <c r="N26721">
        <v>1949</v>
      </c>
      <c r="O26721">
        <v>2367</v>
      </c>
      <c r="P26721" s="119" t="s">
        <v>20254</v>
      </c>
    </row>
    <row r="26722" spans="1:16" x14ac:dyDescent="0.25">
      <c r="A26722">
        <v>96801</v>
      </c>
      <c r="B26722" s="119" t="s">
        <v>18877</v>
      </c>
      <c r="C26722">
        <v>80</v>
      </c>
      <c r="E26722">
        <v>27</v>
      </c>
      <c r="F26722">
        <v>62665</v>
      </c>
      <c r="G26722">
        <v>47</v>
      </c>
      <c r="H26722">
        <v>78857</v>
      </c>
      <c r="I26722" s="119" t="s">
        <v>4726</v>
      </c>
      <c r="J26722" s="119" t="s">
        <v>24</v>
      </c>
      <c r="K26722" s="1">
        <v>46255.758941458334</v>
      </c>
      <c r="L26722">
        <v>4</v>
      </c>
      <c r="M26722">
        <v>45</v>
      </c>
      <c r="N26722">
        <v>0</v>
      </c>
      <c r="O26722">
        <v>20</v>
      </c>
      <c r="P26722" s="119" t="s">
        <v>20254</v>
      </c>
    </row>
    <row r="26723" spans="1:16" x14ac:dyDescent="0.25">
      <c r="A26723">
        <v>96811</v>
      </c>
      <c r="B26723" s="119" t="s">
        <v>18878</v>
      </c>
      <c r="C26723">
        <v>80</v>
      </c>
      <c r="E26723">
        <v>28</v>
      </c>
      <c r="F26723">
        <v>100724</v>
      </c>
      <c r="G26723">
        <v>20</v>
      </c>
      <c r="H26723">
        <v>296996</v>
      </c>
      <c r="I26723" s="119" t="s">
        <v>19</v>
      </c>
      <c r="J26723" s="119" t="s">
        <v>24</v>
      </c>
      <c r="K26723" s="1">
        <v>46255.758941458334</v>
      </c>
      <c r="L26723">
        <v>1</v>
      </c>
      <c r="M26723">
        <v>23</v>
      </c>
      <c r="N26723">
        <v>1</v>
      </c>
      <c r="O26723">
        <v>1</v>
      </c>
      <c r="P26723" s="119" t="s">
        <v>20254</v>
      </c>
    </row>
    <row r="26724" spans="1:16" x14ac:dyDescent="0.25">
      <c r="A26724">
        <v>96825</v>
      </c>
      <c r="B26724" s="119" t="s">
        <v>18879</v>
      </c>
      <c r="C26724">
        <v>80</v>
      </c>
      <c r="E26724">
        <v>53</v>
      </c>
      <c r="F26724">
        <v>23128</v>
      </c>
      <c r="G26724">
        <v>300</v>
      </c>
      <c r="H26724">
        <v>40099</v>
      </c>
      <c r="I26724" s="119" t="s">
        <v>19</v>
      </c>
      <c r="J26724" s="119" t="s">
        <v>24</v>
      </c>
      <c r="K26724" s="1">
        <v>46255.758941458334</v>
      </c>
      <c r="L26724">
        <v>76</v>
      </c>
      <c r="M26724">
        <v>137</v>
      </c>
      <c r="N26724">
        <v>13</v>
      </c>
      <c r="O26724">
        <v>42</v>
      </c>
      <c r="P26724" s="119" t="s">
        <v>20254</v>
      </c>
    </row>
    <row r="26725" spans="1:16" x14ac:dyDescent="0.25">
      <c r="A26725">
        <v>96827</v>
      </c>
      <c r="B26725" s="119" t="s">
        <v>18880</v>
      </c>
      <c r="C26725">
        <v>80</v>
      </c>
      <c r="E26725">
        <v>27</v>
      </c>
      <c r="F26725">
        <v>1080342</v>
      </c>
      <c r="G26725">
        <v>21</v>
      </c>
      <c r="H26725">
        <v>1409997</v>
      </c>
      <c r="I26725" s="119" t="s">
        <v>4726</v>
      </c>
      <c r="J26725" s="119" t="s">
        <v>24</v>
      </c>
      <c r="K26725" s="1">
        <v>46255.758941458334</v>
      </c>
      <c r="L26725">
        <v>8</v>
      </c>
      <c r="M26725">
        <v>10</v>
      </c>
      <c r="N26725">
        <v>4</v>
      </c>
      <c r="O26725">
        <v>4</v>
      </c>
      <c r="P26725" s="119" t="s">
        <v>20254</v>
      </c>
    </row>
    <row r="26726" spans="1:16" x14ac:dyDescent="0.25">
      <c r="A26726">
        <v>96830</v>
      </c>
      <c r="B26726" s="119" t="s">
        <v>18881</v>
      </c>
      <c r="C26726">
        <v>80</v>
      </c>
      <c r="E26726">
        <v>62</v>
      </c>
      <c r="F26726">
        <v>57656</v>
      </c>
      <c r="G26726">
        <v>43</v>
      </c>
      <c r="H26726">
        <v>85553</v>
      </c>
      <c r="I26726" s="119" t="s">
        <v>4726</v>
      </c>
      <c r="J26726" s="119" t="s">
        <v>24</v>
      </c>
      <c r="K26726" s="1">
        <v>46255.758941458334</v>
      </c>
      <c r="L26726">
        <v>3</v>
      </c>
      <c r="M26726">
        <v>22</v>
      </c>
      <c r="N26726">
        <v>0</v>
      </c>
      <c r="O26726">
        <v>5</v>
      </c>
      <c r="P26726" s="119" t="s">
        <v>20254</v>
      </c>
    </row>
    <row r="26727" spans="1:16" x14ac:dyDescent="0.25">
      <c r="A26727">
        <v>96831</v>
      </c>
      <c r="B26727" s="119" t="s">
        <v>18882</v>
      </c>
      <c r="C26727">
        <v>80</v>
      </c>
      <c r="E26727">
        <v>11</v>
      </c>
      <c r="F26727">
        <v>106208</v>
      </c>
      <c r="G26727">
        <v>46</v>
      </c>
      <c r="H26727">
        <v>162548</v>
      </c>
      <c r="I26727" s="119" t="s">
        <v>4726</v>
      </c>
      <c r="J26727" s="119" t="s">
        <v>24</v>
      </c>
      <c r="K26727" s="1">
        <v>46255.758941458334</v>
      </c>
      <c r="L26727">
        <v>5</v>
      </c>
      <c r="M26727">
        <v>6</v>
      </c>
      <c r="N26727">
        <v>1</v>
      </c>
      <c r="O26727">
        <v>2</v>
      </c>
      <c r="P26727" s="119" t="s">
        <v>20254</v>
      </c>
    </row>
    <row r="26728" spans="1:16" x14ac:dyDescent="0.25">
      <c r="A26728">
        <v>96833</v>
      </c>
      <c r="B26728" s="119" t="s">
        <v>18883</v>
      </c>
      <c r="C26728">
        <v>80</v>
      </c>
      <c r="E26728">
        <v>21</v>
      </c>
      <c r="F26728">
        <v>61215</v>
      </c>
      <c r="G26728">
        <v>86</v>
      </c>
      <c r="H26728">
        <v>62459</v>
      </c>
      <c r="I26728" s="119" t="s">
        <v>4726</v>
      </c>
      <c r="J26728" s="119" t="s">
        <v>24</v>
      </c>
      <c r="K26728" s="1">
        <v>46255.758941458334</v>
      </c>
      <c r="L26728">
        <v>2</v>
      </c>
      <c r="M26728">
        <v>8</v>
      </c>
      <c r="N26728">
        <v>0</v>
      </c>
      <c r="O26728">
        <v>1</v>
      </c>
      <c r="P26728" s="119" t="s">
        <v>20254</v>
      </c>
    </row>
    <row r="26729" spans="1:16" x14ac:dyDescent="0.25">
      <c r="A26729">
        <v>96837</v>
      </c>
      <c r="B26729" s="119" t="s">
        <v>18884</v>
      </c>
      <c r="C26729">
        <v>0</v>
      </c>
      <c r="E26729">
        <v>2330</v>
      </c>
      <c r="F26729">
        <v>3</v>
      </c>
      <c r="G26729">
        <v>23457</v>
      </c>
      <c r="H26729">
        <v>9</v>
      </c>
      <c r="I26729" s="119" t="s">
        <v>16</v>
      </c>
      <c r="J26729" s="119" t="s">
        <v>139</v>
      </c>
      <c r="K26729" s="1">
        <v>46255.758941458334</v>
      </c>
      <c r="L26729">
        <v>114</v>
      </c>
      <c r="M26729">
        <v>24</v>
      </c>
      <c r="N26729">
        <v>21</v>
      </c>
      <c r="O26729">
        <v>0</v>
      </c>
      <c r="P26729" s="119" t="s">
        <v>20254</v>
      </c>
    </row>
    <row r="26730" spans="1:16" x14ac:dyDescent="0.25">
      <c r="A26730">
        <v>96867</v>
      </c>
      <c r="B26730" s="119" t="s">
        <v>18885</v>
      </c>
      <c r="C26730">
        <v>0</v>
      </c>
      <c r="E26730">
        <v>81</v>
      </c>
      <c r="F26730">
        <v>120000</v>
      </c>
      <c r="G26730">
        <v>440</v>
      </c>
      <c r="H26730">
        <v>148861</v>
      </c>
      <c r="I26730" s="119" t="s">
        <v>16</v>
      </c>
      <c r="J26730" s="119" t="s">
        <v>222</v>
      </c>
      <c r="K26730" s="1">
        <v>46255.758941458334</v>
      </c>
      <c r="L26730">
        <v>5</v>
      </c>
      <c r="M26730">
        <v>15</v>
      </c>
      <c r="N26730">
        <v>0</v>
      </c>
      <c r="O26730">
        <v>6</v>
      </c>
      <c r="P26730" s="119" t="s">
        <v>20254</v>
      </c>
    </row>
    <row r="26731" spans="1:16" x14ac:dyDescent="0.25">
      <c r="A26731">
        <v>96871</v>
      </c>
      <c r="B26731" s="119" t="s">
        <v>18886</v>
      </c>
      <c r="C26731">
        <v>80</v>
      </c>
      <c r="E26731">
        <v>167</v>
      </c>
      <c r="F26731">
        <v>36651</v>
      </c>
      <c r="G26731">
        <v>127</v>
      </c>
      <c r="H26731">
        <v>49993</v>
      </c>
      <c r="I26731" s="119" t="s">
        <v>18686</v>
      </c>
      <c r="J26731" s="119" t="s">
        <v>139</v>
      </c>
      <c r="K26731" s="1">
        <v>46255.758941458334</v>
      </c>
      <c r="L26731">
        <v>39</v>
      </c>
      <c r="M26731">
        <v>54</v>
      </c>
      <c r="N26731">
        <v>1</v>
      </c>
      <c r="O26731">
        <v>12</v>
      </c>
      <c r="P26731" s="119" t="s">
        <v>20254</v>
      </c>
    </row>
    <row r="26732" spans="1:16" x14ac:dyDescent="0.25">
      <c r="A26732">
        <v>96893</v>
      </c>
      <c r="B26732" s="119" t="s">
        <v>18887</v>
      </c>
      <c r="C26732">
        <v>80</v>
      </c>
      <c r="E26732">
        <v>35</v>
      </c>
      <c r="F26732">
        <v>69902</v>
      </c>
      <c r="G26732">
        <v>38</v>
      </c>
      <c r="H26732">
        <v>79279</v>
      </c>
      <c r="I26732" s="119" t="s">
        <v>4726</v>
      </c>
      <c r="J26732" s="119" t="s">
        <v>24</v>
      </c>
      <c r="K26732" s="1">
        <v>46255.758941458334</v>
      </c>
      <c r="L26732">
        <v>2</v>
      </c>
      <c r="M26732">
        <v>7</v>
      </c>
      <c r="N26732">
        <v>0</v>
      </c>
      <c r="O26732">
        <v>1</v>
      </c>
      <c r="P26732" s="119" t="s">
        <v>20254</v>
      </c>
    </row>
    <row r="26733" spans="1:16" x14ac:dyDescent="0.25">
      <c r="A26733">
        <v>96898</v>
      </c>
      <c r="B26733" s="119" t="s">
        <v>18888</v>
      </c>
      <c r="C26733">
        <v>75</v>
      </c>
      <c r="E26733">
        <v>2170</v>
      </c>
      <c r="F26733">
        <v>391</v>
      </c>
      <c r="G26733">
        <v>20984</v>
      </c>
      <c r="H26733">
        <v>600</v>
      </c>
      <c r="I26733" s="119" t="s">
        <v>16</v>
      </c>
      <c r="J26733" s="119" t="s">
        <v>22</v>
      </c>
      <c r="K26733" s="1">
        <v>46255.758941458334</v>
      </c>
      <c r="L26733">
        <v>1025</v>
      </c>
      <c r="M26733">
        <v>1709</v>
      </c>
      <c r="N26733">
        <v>386</v>
      </c>
      <c r="O26733">
        <v>224</v>
      </c>
      <c r="P26733" s="119" t="s">
        <v>20254</v>
      </c>
    </row>
    <row r="26734" spans="1:16" x14ac:dyDescent="0.25">
      <c r="A26734">
        <v>96900</v>
      </c>
      <c r="B26734" s="119" t="s">
        <v>18889</v>
      </c>
      <c r="C26734">
        <v>80</v>
      </c>
      <c r="E26734">
        <v>478</v>
      </c>
      <c r="F26734">
        <v>2264</v>
      </c>
      <c r="G26734">
        <v>1256</v>
      </c>
      <c r="H26734">
        <v>3257</v>
      </c>
      <c r="I26734" s="119" t="s">
        <v>4726</v>
      </c>
      <c r="J26734" s="119" t="s">
        <v>24</v>
      </c>
      <c r="K26734" s="1">
        <v>46255.758941458334</v>
      </c>
      <c r="L26734">
        <v>735</v>
      </c>
      <c r="M26734">
        <v>79</v>
      </c>
      <c r="N26734">
        <v>249</v>
      </c>
      <c r="O26734">
        <v>27</v>
      </c>
      <c r="P26734" s="119" t="s">
        <v>20254</v>
      </c>
    </row>
    <row r="26735" spans="1:16" x14ac:dyDescent="0.25">
      <c r="A26735">
        <v>96911</v>
      </c>
      <c r="B26735" s="119" t="s">
        <v>18890</v>
      </c>
      <c r="C26735">
        <v>0</v>
      </c>
      <c r="E26735">
        <v>197</v>
      </c>
      <c r="F26735">
        <v>70630</v>
      </c>
      <c r="G26735">
        <v>303</v>
      </c>
      <c r="H26735">
        <v>85999</v>
      </c>
      <c r="I26735" s="119" t="s">
        <v>16</v>
      </c>
      <c r="J26735" s="119" t="s">
        <v>222</v>
      </c>
      <c r="K26735" s="1">
        <v>46255.758941458334</v>
      </c>
      <c r="L26735">
        <v>10</v>
      </c>
      <c r="M26735">
        <v>24</v>
      </c>
      <c r="N26735">
        <v>1</v>
      </c>
      <c r="O26735">
        <v>9</v>
      </c>
      <c r="P26735" s="119" t="s">
        <v>20254</v>
      </c>
    </row>
    <row r="26736" spans="1:16" x14ac:dyDescent="0.25">
      <c r="A26736">
        <v>96915</v>
      </c>
      <c r="B26736" s="119" t="s">
        <v>18891</v>
      </c>
      <c r="C26736">
        <v>80</v>
      </c>
      <c r="E26736">
        <v>17</v>
      </c>
      <c r="F26736">
        <v>1100017</v>
      </c>
      <c r="G26736">
        <v>35</v>
      </c>
      <c r="H26736">
        <v>1436765</v>
      </c>
      <c r="I26736" s="119" t="s">
        <v>4726</v>
      </c>
      <c r="J26736" s="119" t="s">
        <v>24</v>
      </c>
      <c r="K26736" s="1">
        <v>46255.758941458334</v>
      </c>
      <c r="L26736">
        <v>12</v>
      </c>
      <c r="M26736">
        <v>7</v>
      </c>
      <c r="N26736">
        <v>3</v>
      </c>
      <c r="O26736">
        <v>1</v>
      </c>
      <c r="P26736" s="119" t="s">
        <v>20254</v>
      </c>
    </row>
    <row r="26737" spans="1:16" x14ac:dyDescent="0.25">
      <c r="A26737">
        <v>96916</v>
      </c>
      <c r="B26737" s="119" t="s">
        <v>18892</v>
      </c>
      <c r="C26737">
        <v>80</v>
      </c>
      <c r="E26737">
        <v>6737</v>
      </c>
      <c r="F26737">
        <v>160</v>
      </c>
      <c r="G26737">
        <v>2499</v>
      </c>
      <c r="H26737">
        <v>259</v>
      </c>
      <c r="I26737" s="119" t="s">
        <v>16</v>
      </c>
      <c r="J26737" s="119" t="s">
        <v>22</v>
      </c>
      <c r="K26737" s="1">
        <v>46255.758941458334</v>
      </c>
      <c r="L26737">
        <v>0</v>
      </c>
      <c r="M26737">
        <v>55</v>
      </c>
      <c r="N26737">
        <v>0</v>
      </c>
      <c r="O26737">
        <v>9</v>
      </c>
      <c r="P26737" s="119" t="s">
        <v>20254</v>
      </c>
    </row>
    <row r="26738" spans="1:16" x14ac:dyDescent="0.25">
      <c r="A26738">
        <v>96918</v>
      </c>
      <c r="B26738" s="119" t="s">
        <v>18893</v>
      </c>
      <c r="C26738">
        <v>0</v>
      </c>
      <c r="E26738">
        <v>562</v>
      </c>
      <c r="F26738">
        <v>3127</v>
      </c>
      <c r="G26738">
        <v>73</v>
      </c>
      <c r="H26738">
        <v>13994</v>
      </c>
      <c r="I26738" s="119" t="s">
        <v>16</v>
      </c>
      <c r="J26738" s="119" t="s">
        <v>24</v>
      </c>
      <c r="K26738" s="1">
        <v>46255.758941458334</v>
      </c>
      <c r="L26738">
        <v>0</v>
      </c>
      <c r="M26738">
        <v>3</v>
      </c>
      <c r="N26738">
        <v>0</v>
      </c>
      <c r="O26738">
        <v>1</v>
      </c>
      <c r="P26738" s="119" t="s">
        <v>20254</v>
      </c>
    </row>
    <row r="26739" spans="1:16" x14ac:dyDescent="0.25">
      <c r="A26739">
        <v>96922</v>
      </c>
      <c r="B26739" s="119" t="s">
        <v>18894</v>
      </c>
      <c r="C26739">
        <v>0</v>
      </c>
      <c r="E26739">
        <v>742</v>
      </c>
      <c r="F26739">
        <v>3285</v>
      </c>
      <c r="G26739">
        <v>471</v>
      </c>
      <c r="H26739">
        <v>9993</v>
      </c>
      <c r="I26739" s="119" t="s">
        <v>16</v>
      </c>
      <c r="J26739" s="119" t="s">
        <v>24</v>
      </c>
      <c r="K26739" s="1">
        <v>46255.758941458334</v>
      </c>
      <c r="L26739">
        <v>1</v>
      </c>
      <c r="M26739">
        <v>1</v>
      </c>
      <c r="N26739">
        <v>0</v>
      </c>
      <c r="O26739">
        <v>0</v>
      </c>
      <c r="P26739" s="119" t="s">
        <v>20254</v>
      </c>
    </row>
    <row r="26740" spans="1:16" x14ac:dyDescent="0.25">
      <c r="A26740">
        <v>96924</v>
      </c>
      <c r="B26740" s="119" t="s">
        <v>18895</v>
      </c>
      <c r="C26740">
        <v>0</v>
      </c>
      <c r="E26740">
        <v>569</v>
      </c>
      <c r="F26740">
        <v>1028</v>
      </c>
      <c r="G26740">
        <v>114</v>
      </c>
      <c r="H26740">
        <v>12884</v>
      </c>
      <c r="I26740" s="119" t="s">
        <v>16</v>
      </c>
      <c r="J26740" s="119" t="s">
        <v>24</v>
      </c>
      <c r="K26740" s="1">
        <v>46255.758941458334</v>
      </c>
      <c r="L26740">
        <v>1</v>
      </c>
      <c r="M26740">
        <v>2</v>
      </c>
      <c r="N26740">
        <v>0</v>
      </c>
      <c r="O26740">
        <v>1</v>
      </c>
      <c r="P26740" s="119" t="s">
        <v>20254</v>
      </c>
    </row>
    <row r="26741" spans="1:16" x14ac:dyDescent="0.25">
      <c r="A26741">
        <v>96925</v>
      </c>
      <c r="B26741" s="119" t="s">
        <v>18896</v>
      </c>
      <c r="C26741">
        <v>80</v>
      </c>
      <c r="E26741">
        <v>22</v>
      </c>
      <c r="F26741">
        <v>1030006</v>
      </c>
      <c r="G26741">
        <v>25</v>
      </c>
      <c r="H26741">
        <v>1349998</v>
      </c>
      <c r="I26741" s="119" t="s">
        <v>4726</v>
      </c>
      <c r="J26741" s="119" t="s">
        <v>24</v>
      </c>
      <c r="K26741" s="1">
        <v>46255.758941458334</v>
      </c>
      <c r="L26741">
        <v>5</v>
      </c>
      <c r="M26741">
        <v>2</v>
      </c>
      <c r="N26741">
        <v>0</v>
      </c>
      <c r="O26741">
        <v>2</v>
      </c>
      <c r="P26741" s="119" t="s">
        <v>20254</v>
      </c>
    </row>
    <row r="26742" spans="1:16" x14ac:dyDescent="0.25">
      <c r="A26742">
        <v>96926</v>
      </c>
      <c r="B26742" s="119" t="s">
        <v>18897</v>
      </c>
      <c r="C26742">
        <v>80</v>
      </c>
      <c r="E26742">
        <v>22</v>
      </c>
      <c r="F26742">
        <v>110002</v>
      </c>
      <c r="G26742">
        <v>125</v>
      </c>
      <c r="H26742">
        <v>169986</v>
      </c>
      <c r="I26742" s="119" t="s">
        <v>19</v>
      </c>
      <c r="J26742" s="119" t="s">
        <v>24</v>
      </c>
      <c r="K26742" s="1">
        <v>46255.758941458334</v>
      </c>
      <c r="L26742">
        <v>3</v>
      </c>
      <c r="M26742">
        <v>31</v>
      </c>
      <c r="N26742">
        <v>0</v>
      </c>
      <c r="O26742">
        <v>8</v>
      </c>
      <c r="P26742" s="119" t="s">
        <v>20254</v>
      </c>
    </row>
    <row r="26743" spans="1:16" x14ac:dyDescent="0.25">
      <c r="A26743">
        <v>96930</v>
      </c>
      <c r="B26743" s="119" t="s">
        <v>18898</v>
      </c>
      <c r="C26743">
        <v>0</v>
      </c>
      <c r="E26743">
        <v>873</v>
      </c>
      <c r="F26743">
        <v>60</v>
      </c>
      <c r="G26743">
        <v>3047</v>
      </c>
      <c r="H26743">
        <v>685</v>
      </c>
      <c r="I26743" s="119" t="s">
        <v>16</v>
      </c>
      <c r="J26743" s="119" t="s">
        <v>24</v>
      </c>
      <c r="K26743" s="1">
        <v>46255.758941458334</v>
      </c>
      <c r="L26743">
        <v>3</v>
      </c>
      <c r="M26743">
        <v>23</v>
      </c>
      <c r="N26743">
        <v>0</v>
      </c>
      <c r="O26743">
        <v>3</v>
      </c>
      <c r="P26743" s="119" t="s">
        <v>20254</v>
      </c>
    </row>
    <row r="26744" spans="1:16" x14ac:dyDescent="0.25">
      <c r="A26744">
        <v>96935</v>
      </c>
      <c r="B26744" s="119" t="s">
        <v>18899</v>
      </c>
      <c r="C26744">
        <v>0</v>
      </c>
      <c r="E26744">
        <v>29</v>
      </c>
      <c r="F26744">
        <v>509914</v>
      </c>
      <c r="G26744">
        <v>32</v>
      </c>
      <c r="H26744">
        <v>999999</v>
      </c>
      <c r="I26744" s="119" t="s">
        <v>1807</v>
      </c>
      <c r="J26744" s="119" t="s">
        <v>24</v>
      </c>
      <c r="K26744" s="1">
        <v>46255.758941458334</v>
      </c>
      <c r="L26744">
        <v>0</v>
      </c>
      <c r="M26744">
        <v>0</v>
      </c>
      <c r="N26744">
        <v>0</v>
      </c>
      <c r="O26744">
        <v>0</v>
      </c>
      <c r="P26744" s="119" t="s">
        <v>20254</v>
      </c>
    </row>
    <row r="26745" spans="1:16" x14ac:dyDescent="0.25">
      <c r="A26745">
        <v>96937</v>
      </c>
      <c r="B26745" s="119" t="s">
        <v>18900</v>
      </c>
      <c r="C26745">
        <v>80</v>
      </c>
      <c r="E26745">
        <v>741</v>
      </c>
      <c r="F26745">
        <v>17101602</v>
      </c>
      <c r="G26745">
        <v>23</v>
      </c>
      <c r="H26745">
        <v>20000000</v>
      </c>
      <c r="I26745" s="119" t="s">
        <v>4726</v>
      </c>
      <c r="J26745" s="119" t="s">
        <v>9547</v>
      </c>
      <c r="K26745" s="1">
        <v>46255.758941458334</v>
      </c>
      <c r="L26745">
        <v>12</v>
      </c>
      <c r="M26745">
        <v>15</v>
      </c>
      <c r="N26745">
        <v>1</v>
      </c>
      <c r="O26745">
        <v>4</v>
      </c>
      <c r="P26745" s="119" t="s">
        <v>20254</v>
      </c>
    </row>
    <row r="26746" spans="1:16" x14ac:dyDescent="0.25">
      <c r="A26746">
        <v>96943</v>
      </c>
      <c r="B26746" s="119" t="s">
        <v>18901</v>
      </c>
      <c r="C26746">
        <v>65</v>
      </c>
      <c r="E26746">
        <v>62116</v>
      </c>
      <c r="F26746">
        <v>134</v>
      </c>
      <c r="G26746">
        <v>20602</v>
      </c>
      <c r="H26746">
        <v>136</v>
      </c>
      <c r="I26746" s="119" t="s">
        <v>3582</v>
      </c>
      <c r="J26746" s="119" t="s">
        <v>222</v>
      </c>
      <c r="K26746" s="1">
        <v>46255.758941458334</v>
      </c>
      <c r="L26746">
        <v>34575</v>
      </c>
      <c r="M26746">
        <v>12988</v>
      </c>
      <c r="N26746">
        <v>7229</v>
      </c>
      <c r="O26746">
        <v>2872</v>
      </c>
      <c r="P26746" s="119" t="s">
        <v>20254</v>
      </c>
    </row>
    <row r="26747" spans="1:16" x14ac:dyDescent="0.25">
      <c r="A26747">
        <v>96955</v>
      </c>
      <c r="B26747" s="119" t="s">
        <v>18902</v>
      </c>
      <c r="C26747">
        <v>80</v>
      </c>
      <c r="E26747">
        <v>444</v>
      </c>
      <c r="F26747">
        <v>2971</v>
      </c>
      <c r="G26747">
        <v>6371</v>
      </c>
      <c r="H26747">
        <v>3669</v>
      </c>
      <c r="I26747" s="119" t="s">
        <v>4726</v>
      </c>
      <c r="J26747" s="119" t="s">
        <v>24</v>
      </c>
      <c r="K26747" s="1">
        <v>46255.758941458334</v>
      </c>
      <c r="L26747">
        <v>270</v>
      </c>
      <c r="M26747">
        <v>1029</v>
      </c>
      <c r="N26747">
        <v>47</v>
      </c>
      <c r="O26747">
        <v>320</v>
      </c>
      <c r="P26747" s="119" t="s">
        <v>20254</v>
      </c>
    </row>
    <row r="26748" spans="1:16" x14ac:dyDescent="0.25">
      <c r="A26748">
        <v>96959</v>
      </c>
      <c r="B26748" s="119" t="s">
        <v>18903</v>
      </c>
      <c r="C26748">
        <v>80</v>
      </c>
      <c r="E26748">
        <v>23</v>
      </c>
      <c r="F26748">
        <v>100106</v>
      </c>
      <c r="G26748">
        <v>141</v>
      </c>
      <c r="H26748">
        <v>179995</v>
      </c>
      <c r="I26748" s="119" t="s">
        <v>19</v>
      </c>
      <c r="J26748" s="119" t="s">
        <v>24</v>
      </c>
      <c r="K26748" s="1">
        <v>46255.758941458334</v>
      </c>
      <c r="L26748">
        <v>5</v>
      </c>
      <c r="M26748">
        <v>42</v>
      </c>
      <c r="N26748">
        <v>0</v>
      </c>
      <c r="O26748">
        <v>8</v>
      </c>
      <c r="P26748" s="119" t="s">
        <v>20254</v>
      </c>
    </row>
    <row r="26749" spans="1:16" x14ac:dyDescent="0.25">
      <c r="A26749">
        <v>96960</v>
      </c>
      <c r="B26749" s="119" t="s">
        <v>18904</v>
      </c>
      <c r="C26749">
        <v>0</v>
      </c>
      <c r="E26749">
        <v>49</v>
      </c>
      <c r="F26749">
        <v>2844</v>
      </c>
      <c r="G26749">
        <v>168</v>
      </c>
      <c r="H26749">
        <v>13834</v>
      </c>
      <c r="I26749" s="119" t="s">
        <v>16</v>
      </c>
      <c r="J26749" s="119" t="s">
        <v>24</v>
      </c>
      <c r="K26749" s="1">
        <v>46255.758941458334</v>
      </c>
      <c r="L26749">
        <v>0</v>
      </c>
      <c r="M26749">
        <v>2</v>
      </c>
      <c r="N26749">
        <v>0</v>
      </c>
      <c r="O26749">
        <v>1</v>
      </c>
      <c r="P26749" s="119" t="s">
        <v>20254</v>
      </c>
    </row>
    <row r="26750" spans="1:16" x14ac:dyDescent="0.25">
      <c r="A26750">
        <v>96978</v>
      </c>
      <c r="B26750" s="119" t="s">
        <v>18905</v>
      </c>
      <c r="C26750">
        <v>0</v>
      </c>
      <c r="E26750">
        <v>441287</v>
      </c>
      <c r="F26750">
        <v>13010</v>
      </c>
      <c r="G26750">
        <v>18124</v>
      </c>
      <c r="H26750">
        <v>13725</v>
      </c>
      <c r="I26750" s="119" t="s">
        <v>6020</v>
      </c>
      <c r="J26750" s="119" t="s">
        <v>9547</v>
      </c>
      <c r="K26750" s="1">
        <v>46255.758941458334</v>
      </c>
      <c r="L26750">
        <v>13760</v>
      </c>
      <c r="M26750">
        <v>21491</v>
      </c>
      <c r="N26750">
        <v>2578</v>
      </c>
      <c r="O26750">
        <v>3927</v>
      </c>
      <c r="P26750" s="119" t="s">
        <v>20254</v>
      </c>
    </row>
    <row r="26751" spans="1:16" x14ac:dyDescent="0.25">
      <c r="A26751">
        <v>96990</v>
      </c>
      <c r="B26751" s="119" t="s">
        <v>18906</v>
      </c>
      <c r="C26751">
        <v>80</v>
      </c>
      <c r="E26751">
        <v>356</v>
      </c>
      <c r="F26751">
        <v>2459</v>
      </c>
      <c r="G26751">
        <v>580</v>
      </c>
      <c r="H26751">
        <v>3290</v>
      </c>
      <c r="I26751" s="119" t="s">
        <v>4726</v>
      </c>
      <c r="J26751" s="119" t="s">
        <v>24</v>
      </c>
      <c r="K26751" s="1">
        <v>46255.758941458334</v>
      </c>
      <c r="L26751">
        <v>83</v>
      </c>
      <c r="M26751">
        <v>28</v>
      </c>
      <c r="N26751">
        <v>8</v>
      </c>
      <c r="O26751">
        <v>6</v>
      </c>
      <c r="P26751" s="119" t="s">
        <v>20254</v>
      </c>
    </row>
    <row r="26752" spans="1:16" x14ac:dyDescent="0.25">
      <c r="A26752">
        <v>96991</v>
      </c>
      <c r="B26752" s="119" t="s">
        <v>18907</v>
      </c>
      <c r="C26752">
        <v>80</v>
      </c>
      <c r="E26752">
        <v>19</v>
      </c>
      <c r="F26752">
        <v>97906</v>
      </c>
      <c r="G26752">
        <v>134</v>
      </c>
      <c r="H26752">
        <v>129999</v>
      </c>
      <c r="I26752" s="119" t="s">
        <v>19</v>
      </c>
      <c r="J26752" s="119" t="s">
        <v>24</v>
      </c>
      <c r="K26752" s="1">
        <v>46255.758941458334</v>
      </c>
      <c r="L26752">
        <v>4</v>
      </c>
      <c r="M26752">
        <v>59</v>
      </c>
      <c r="N26752">
        <v>2</v>
      </c>
      <c r="O26752">
        <v>6</v>
      </c>
      <c r="P26752" s="119" t="s">
        <v>20254</v>
      </c>
    </row>
    <row r="26753" spans="1:16" x14ac:dyDescent="0.25">
      <c r="A26753">
        <v>96992</v>
      </c>
      <c r="B26753" s="119" t="s">
        <v>18908</v>
      </c>
      <c r="C26753">
        <v>80</v>
      </c>
      <c r="E26753">
        <v>861</v>
      </c>
      <c r="F26753">
        <v>35102</v>
      </c>
      <c r="G26753">
        <v>207</v>
      </c>
      <c r="H26753">
        <v>42395</v>
      </c>
      <c r="I26753" s="119" t="s">
        <v>18686</v>
      </c>
      <c r="J26753" s="119" t="s">
        <v>139</v>
      </c>
      <c r="K26753" s="1">
        <v>46255.758941458334</v>
      </c>
      <c r="L26753">
        <v>121</v>
      </c>
      <c r="M26753">
        <v>439</v>
      </c>
      <c r="N26753">
        <v>30</v>
      </c>
      <c r="O26753">
        <v>105</v>
      </c>
      <c r="P26753" s="119" t="s">
        <v>20254</v>
      </c>
    </row>
    <row r="26754" spans="1:16" x14ac:dyDescent="0.25">
      <c r="A26754">
        <v>96998</v>
      </c>
      <c r="B26754" s="119" t="s">
        <v>18909</v>
      </c>
      <c r="C26754">
        <v>80</v>
      </c>
      <c r="E26754">
        <v>55</v>
      </c>
      <c r="F26754">
        <v>62421</v>
      </c>
      <c r="G26754">
        <v>43</v>
      </c>
      <c r="H26754">
        <v>62464</v>
      </c>
      <c r="I26754" s="119" t="s">
        <v>4726</v>
      </c>
      <c r="J26754" s="119" t="s">
        <v>24</v>
      </c>
      <c r="K26754" s="1">
        <v>46255.758941458334</v>
      </c>
      <c r="L26754">
        <v>3</v>
      </c>
      <c r="M26754">
        <v>18</v>
      </c>
      <c r="N26754">
        <v>1</v>
      </c>
      <c r="O26754">
        <v>2</v>
      </c>
      <c r="P26754" s="119" t="s">
        <v>20254</v>
      </c>
    </row>
    <row r="26755" spans="1:16" x14ac:dyDescent="0.25">
      <c r="A26755">
        <v>97020</v>
      </c>
      <c r="B26755" s="119" t="s">
        <v>18910</v>
      </c>
      <c r="C26755">
        <v>80</v>
      </c>
      <c r="E26755">
        <v>55</v>
      </c>
      <c r="F26755">
        <v>106109</v>
      </c>
      <c r="G26755">
        <v>115</v>
      </c>
      <c r="H26755">
        <v>139997</v>
      </c>
      <c r="I26755" s="119" t="s">
        <v>18731</v>
      </c>
      <c r="J26755" s="119" t="s">
        <v>222</v>
      </c>
      <c r="K26755" s="1">
        <v>46255.758941458334</v>
      </c>
      <c r="L26755">
        <v>9</v>
      </c>
      <c r="M26755">
        <v>91</v>
      </c>
      <c r="N26755">
        <v>2</v>
      </c>
      <c r="O26755">
        <v>20</v>
      </c>
      <c r="P26755" s="119" t="s">
        <v>20254</v>
      </c>
    </row>
    <row r="26756" spans="1:16" x14ac:dyDescent="0.25">
      <c r="A26756">
        <v>97041</v>
      </c>
      <c r="B26756" s="119" t="s">
        <v>18911</v>
      </c>
      <c r="C26756">
        <v>80</v>
      </c>
      <c r="E26756">
        <v>137</v>
      </c>
      <c r="F26756">
        <v>22004</v>
      </c>
      <c r="G26756">
        <v>406</v>
      </c>
      <c r="H26756">
        <v>31000</v>
      </c>
      <c r="I26756" s="119" t="s">
        <v>18731</v>
      </c>
      <c r="J26756" s="119" t="s">
        <v>22</v>
      </c>
      <c r="K26756" s="1">
        <v>46255.758941458334</v>
      </c>
      <c r="L26756">
        <v>26</v>
      </c>
      <c r="M26756">
        <v>49</v>
      </c>
      <c r="N26756">
        <v>17</v>
      </c>
      <c r="O26756">
        <v>10</v>
      </c>
      <c r="P26756" s="119" t="s">
        <v>20254</v>
      </c>
    </row>
    <row r="26757" spans="1:16" x14ac:dyDescent="0.25">
      <c r="A26757">
        <v>97048</v>
      </c>
      <c r="B26757" s="119" t="s">
        <v>18912</v>
      </c>
      <c r="C26757">
        <v>0</v>
      </c>
      <c r="E26757">
        <v>27</v>
      </c>
      <c r="F26757">
        <v>102466</v>
      </c>
      <c r="G26757">
        <v>87</v>
      </c>
      <c r="H26757">
        <v>179690</v>
      </c>
      <c r="I26757" s="119" t="s">
        <v>16</v>
      </c>
      <c r="J26757" s="119" t="s">
        <v>222</v>
      </c>
      <c r="K26757" s="1">
        <v>46255.758941458334</v>
      </c>
      <c r="L26757">
        <v>2</v>
      </c>
      <c r="M26757">
        <v>4</v>
      </c>
      <c r="N26757">
        <v>0</v>
      </c>
      <c r="O26757">
        <v>1</v>
      </c>
      <c r="P26757" s="119" t="s">
        <v>20254</v>
      </c>
    </row>
    <row r="26758" spans="1:16" x14ac:dyDescent="0.25">
      <c r="A26758">
        <v>97072</v>
      </c>
      <c r="B26758" s="119" t="s">
        <v>18913</v>
      </c>
      <c r="C26758">
        <v>80</v>
      </c>
      <c r="E26758">
        <v>46</v>
      </c>
      <c r="F26758">
        <v>93223</v>
      </c>
      <c r="G26758">
        <v>85</v>
      </c>
      <c r="H26758">
        <v>149688</v>
      </c>
      <c r="I26758" s="119" t="s">
        <v>19</v>
      </c>
      <c r="J26758" s="119" t="s">
        <v>24</v>
      </c>
      <c r="K26758" s="1">
        <v>46255.758941458334</v>
      </c>
      <c r="L26758">
        <v>6</v>
      </c>
      <c r="M26758">
        <v>37</v>
      </c>
      <c r="N26758">
        <v>0</v>
      </c>
      <c r="O26758">
        <v>12</v>
      </c>
      <c r="P26758" s="119" t="s">
        <v>20254</v>
      </c>
    </row>
    <row r="26759" spans="1:16" x14ac:dyDescent="0.25">
      <c r="A26759">
        <v>97075</v>
      </c>
      <c r="B26759" s="119" t="s">
        <v>18914</v>
      </c>
      <c r="C26759">
        <v>0</v>
      </c>
      <c r="E26759">
        <v>52301</v>
      </c>
      <c r="F26759">
        <v>190</v>
      </c>
      <c r="G26759">
        <v>255049</v>
      </c>
      <c r="H26759">
        <v>248</v>
      </c>
      <c r="I26759" s="119" t="s">
        <v>3582</v>
      </c>
      <c r="J26759" s="119" t="s">
        <v>17</v>
      </c>
      <c r="K26759" s="1">
        <v>46255.758941458334</v>
      </c>
      <c r="L26759">
        <v>10351</v>
      </c>
      <c r="M26759">
        <v>8021</v>
      </c>
      <c r="N26759">
        <v>2334</v>
      </c>
      <c r="O26759">
        <v>890</v>
      </c>
      <c r="P26759" s="119" t="s">
        <v>20254</v>
      </c>
    </row>
    <row r="26760" spans="1:16" x14ac:dyDescent="0.25">
      <c r="A26760">
        <v>97077</v>
      </c>
      <c r="B26760" s="119" t="s">
        <v>18915</v>
      </c>
      <c r="C26760">
        <v>80</v>
      </c>
      <c r="E26760">
        <v>9479</v>
      </c>
      <c r="F26760">
        <v>16590500</v>
      </c>
      <c r="G26760">
        <v>26</v>
      </c>
      <c r="H26760">
        <v>18990000</v>
      </c>
      <c r="I26760" s="119" t="s">
        <v>4726</v>
      </c>
      <c r="J26760" s="119" t="s">
        <v>9547</v>
      </c>
      <c r="K26760" s="1">
        <v>46255.758941458334</v>
      </c>
      <c r="L26760">
        <v>6</v>
      </c>
      <c r="M26760">
        <v>10</v>
      </c>
      <c r="N26760">
        <v>1</v>
      </c>
      <c r="O26760">
        <v>2</v>
      </c>
      <c r="P26760" s="119" t="s">
        <v>20254</v>
      </c>
    </row>
    <row r="26761" spans="1:16" x14ac:dyDescent="0.25">
      <c r="A26761">
        <v>97079</v>
      </c>
      <c r="B26761" s="119" t="s">
        <v>18916</v>
      </c>
      <c r="C26761">
        <v>80</v>
      </c>
      <c r="E26761">
        <v>17</v>
      </c>
      <c r="F26761">
        <v>105535</v>
      </c>
      <c r="G26761">
        <v>103</v>
      </c>
      <c r="H26761">
        <v>149859</v>
      </c>
      <c r="I26761" s="119" t="s">
        <v>19</v>
      </c>
      <c r="J26761" s="119" t="s">
        <v>24</v>
      </c>
      <c r="K26761" s="1">
        <v>46255.758941458334</v>
      </c>
      <c r="L26761">
        <v>0</v>
      </c>
      <c r="M26761">
        <v>24</v>
      </c>
      <c r="N26761">
        <v>0</v>
      </c>
      <c r="O26761">
        <v>6</v>
      </c>
      <c r="P26761" s="119" t="s">
        <v>20254</v>
      </c>
    </row>
    <row r="26762" spans="1:16" x14ac:dyDescent="0.25">
      <c r="A26762">
        <v>97091</v>
      </c>
      <c r="B26762" s="119" t="s">
        <v>18917</v>
      </c>
      <c r="C26762">
        <v>80</v>
      </c>
      <c r="E26762">
        <v>540</v>
      </c>
      <c r="F26762">
        <v>2677</v>
      </c>
      <c r="G26762">
        <v>887</v>
      </c>
      <c r="H26762">
        <v>3333</v>
      </c>
      <c r="I26762" s="119" t="s">
        <v>4726</v>
      </c>
      <c r="J26762" s="119" t="s">
        <v>24</v>
      </c>
      <c r="K26762" s="1">
        <v>46255.758941458334</v>
      </c>
      <c r="L26762">
        <v>446</v>
      </c>
      <c r="M26762">
        <v>126</v>
      </c>
      <c r="N26762">
        <v>45</v>
      </c>
      <c r="O26762">
        <v>16</v>
      </c>
      <c r="P26762" s="119" t="s">
        <v>20254</v>
      </c>
    </row>
    <row r="26763" spans="1:16" x14ac:dyDescent="0.25">
      <c r="A26763">
        <v>97098</v>
      </c>
      <c r="B26763" s="119" t="s">
        <v>18918</v>
      </c>
      <c r="C26763">
        <v>80</v>
      </c>
      <c r="E26763">
        <v>1200</v>
      </c>
      <c r="F26763">
        <v>1562</v>
      </c>
      <c r="G26763">
        <v>288</v>
      </c>
      <c r="H26763">
        <v>3569</v>
      </c>
      <c r="I26763" s="119" t="s">
        <v>19</v>
      </c>
      <c r="J26763" s="119" t="s">
        <v>222</v>
      </c>
      <c r="K26763" s="1">
        <v>46255.758941458334</v>
      </c>
      <c r="L26763">
        <v>304</v>
      </c>
      <c r="M26763">
        <v>39</v>
      </c>
      <c r="N26763">
        <v>6</v>
      </c>
      <c r="O26763">
        <v>10</v>
      </c>
      <c r="P26763" s="119" t="s">
        <v>20254</v>
      </c>
    </row>
    <row r="26764" spans="1:16" x14ac:dyDescent="0.25">
      <c r="A26764">
        <v>97099</v>
      </c>
      <c r="B26764" s="119" t="s">
        <v>18919</v>
      </c>
      <c r="C26764">
        <v>80</v>
      </c>
      <c r="E26764">
        <v>977</v>
      </c>
      <c r="F26764">
        <v>17000201</v>
      </c>
      <c r="G26764">
        <v>13</v>
      </c>
      <c r="H26764">
        <v>19999998</v>
      </c>
      <c r="I26764" s="119" t="s">
        <v>4726</v>
      </c>
      <c r="J26764" s="119" t="s">
        <v>9547</v>
      </c>
      <c r="K26764" s="1">
        <v>46255.758941458334</v>
      </c>
      <c r="L26764">
        <v>5</v>
      </c>
      <c r="M26764">
        <v>5</v>
      </c>
      <c r="N26764">
        <v>2</v>
      </c>
      <c r="O26764">
        <v>2</v>
      </c>
      <c r="P26764" s="119" t="s">
        <v>20254</v>
      </c>
    </row>
    <row r="26765" spans="1:16" x14ac:dyDescent="0.25">
      <c r="A26765">
        <v>97102</v>
      </c>
      <c r="B26765" s="119" t="s">
        <v>18920</v>
      </c>
      <c r="C26765">
        <v>80</v>
      </c>
      <c r="E26765">
        <v>2481</v>
      </c>
      <c r="F26765">
        <v>302</v>
      </c>
      <c r="G26765">
        <v>228655</v>
      </c>
      <c r="H26765">
        <v>308</v>
      </c>
      <c r="I26765" s="119" t="s">
        <v>7033</v>
      </c>
      <c r="J26765" s="119" t="s">
        <v>24</v>
      </c>
      <c r="K26765" s="1">
        <v>46255.758941458334</v>
      </c>
      <c r="L26765">
        <v>64291</v>
      </c>
      <c r="M26765">
        <v>82953</v>
      </c>
      <c r="N26765">
        <v>15376</v>
      </c>
      <c r="O26765">
        <v>17760</v>
      </c>
      <c r="P26765" s="119" t="s">
        <v>20254</v>
      </c>
    </row>
    <row r="26766" spans="1:16" x14ac:dyDescent="0.25">
      <c r="A26766">
        <v>97105</v>
      </c>
      <c r="B26766" s="119" t="s">
        <v>18921</v>
      </c>
      <c r="C26766">
        <v>0</v>
      </c>
      <c r="E26766">
        <v>68532</v>
      </c>
      <c r="F26766">
        <v>36</v>
      </c>
      <c r="G26766">
        <v>132069</v>
      </c>
      <c r="H26766">
        <v>48</v>
      </c>
      <c r="I26766" s="119" t="s">
        <v>3582</v>
      </c>
      <c r="J26766" s="119" t="s">
        <v>17</v>
      </c>
      <c r="K26766" s="1">
        <v>46255.758941458334</v>
      </c>
      <c r="L26766">
        <v>121361</v>
      </c>
      <c r="M26766">
        <v>33107</v>
      </c>
      <c r="N26766">
        <v>23888</v>
      </c>
      <c r="O26766">
        <v>5510</v>
      </c>
      <c r="P26766" s="119" t="s">
        <v>20254</v>
      </c>
    </row>
    <row r="26767" spans="1:16" x14ac:dyDescent="0.25">
      <c r="A26767">
        <v>97110</v>
      </c>
      <c r="B26767" s="119" t="s">
        <v>18922</v>
      </c>
      <c r="C26767">
        <v>0</v>
      </c>
      <c r="E26767">
        <v>127</v>
      </c>
      <c r="F26767">
        <v>87827</v>
      </c>
      <c r="G26767">
        <v>43</v>
      </c>
      <c r="H26767">
        <v>100000</v>
      </c>
      <c r="I26767" s="119" t="s">
        <v>6335</v>
      </c>
      <c r="J26767" s="119" t="s">
        <v>24</v>
      </c>
      <c r="K26767" s="1">
        <v>46255.758941458334</v>
      </c>
      <c r="L26767">
        <v>9</v>
      </c>
      <c r="M26767">
        <v>12</v>
      </c>
      <c r="N26767">
        <v>3</v>
      </c>
      <c r="O26767">
        <v>2</v>
      </c>
      <c r="P26767" s="119" t="s">
        <v>20254</v>
      </c>
    </row>
    <row r="26768" spans="1:16" x14ac:dyDescent="0.25">
      <c r="A26768">
        <v>97112</v>
      </c>
      <c r="B26768" s="119" t="s">
        <v>18923</v>
      </c>
      <c r="C26768">
        <v>80</v>
      </c>
      <c r="E26768">
        <v>885</v>
      </c>
      <c r="F26768">
        <v>2461</v>
      </c>
      <c r="G26768">
        <v>2677</v>
      </c>
      <c r="H26768">
        <v>3895</v>
      </c>
      <c r="I26768" s="119" t="s">
        <v>4726</v>
      </c>
      <c r="J26768" s="119" t="s">
        <v>24</v>
      </c>
      <c r="K26768" s="1">
        <v>46255.758941458334</v>
      </c>
      <c r="L26768">
        <v>931</v>
      </c>
      <c r="M26768">
        <v>280</v>
      </c>
      <c r="N26768">
        <v>22</v>
      </c>
      <c r="O26768">
        <v>120</v>
      </c>
      <c r="P26768" s="119" t="s">
        <v>20254</v>
      </c>
    </row>
    <row r="26769" spans="1:16" x14ac:dyDescent="0.25">
      <c r="A26769">
        <v>97113</v>
      </c>
      <c r="B26769" s="119" t="s">
        <v>18924</v>
      </c>
      <c r="C26769">
        <v>80</v>
      </c>
      <c r="E26769">
        <v>19</v>
      </c>
      <c r="F26769">
        <v>112814</v>
      </c>
      <c r="G26769">
        <v>38</v>
      </c>
      <c r="H26769">
        <v>169968</v>
      </c>
      <c r="I26769" s="119" t="s">
        <v>4726</v>
      </c>
      <c r="J26769" s="119" t="s">
        <v>24</v>
      </c>
      <c r="K26769" s="1">
        <v>46255.758941458334</v>
      </c>
      <c r="L26769">
        <v>2</v>
      </c>
      <c r="M26769">
        <v>1</v>
      </c>
      <c r="N26769">
        <v>0</v>
      </c>
      <c r="O26769">
        <v>1</v>
      </c>
      <c r="P26769" s="119" t="s">
        <v>20254</v>
      </c>
    </row>
    <row r="26770" spans="1:16" x14ac:dyDescent="0.25">
      <c r="A26770">
        <v>97114</v>
      </c>
      <c r="B26770" s="119" t="s">
        <v>18925</v>
      </c>
      <c r="C26770">
        <v>0</v>
      </c>
      <c r="E26770">
        <v>503</v>
      </c>
      <c r="F26770">
        <v>58</v>
      </c>
      <c r="G26770">
        <v>1216</v>
      </c>
      <c r="H26770">
        <v>300</v>
      </c>
      <c r="I26770" s="119" t="s">
        <v>16</v>
      </c>
      <c r="J26770" s="119" t="s">
        <v>24</v>
      </c>
      <c r="K26770" s="1">
        <v>46255.758941458334</v>
      </c>
      <c r="L26770">
        <v>9</v>
      </c>
      <c r="M26770">
        <v>73</v>
      </c>
      <c r="N26770">
        <v>0</v>
      </c>
      <c r="O26770">
        <v>2</v>
      </c>
      <c r="P26770" s="119" t="s">
        <v>20254</v>
      </c>
    </row>
    <row r="26771" spans="1:16" x14ac:dyDescent="0.25">
      <c r="A26771">
        <v>97119</v>
      </c>
      <c r="B26771" s="119" t="s">
        <v>18926</v>
      </c>
      <c r="C26771">
        <v>80</v>
      </c>
      <c r="E26771">
        <v>27</v>
      </c>
      <c r="F26771">
        <v>100200</v>
      </c>
      <c r="G26771">
        <v>61</v>
      </c>
      <c r="H26771">
        <v>146896</v>
      </c>
      <c r="I26771" s="119" t="s">
        <v>19</v>
      </c>
      <c r="J26771" s="119" t="s">
        <v>24</v>
      </c>
      <c r="K26771" s="1">
        <v>46255.758941458334</v>
      </c>
      <c r="L26771">
        <v>2</v>
      </c>
      <c r="M26771">
        <v>25</v>
      </c>
      <c r="N26771">
        <v>0</v>
      </c>
      <c r="O26771">
        <v>8</v>
      </c>
      <c r="P26771" s="119" t="s">
        <v>20254</v>
      </c>
    </row>
    <row r="26772" spans="1:16" x14ac:dyDescent="0.25">
      <c r="A26772">
        <v>97124</v>
      </c>
      <c r="B26772" s="119" t="s">
        <v>18927</v>
      </c>
      <c r="C26772">
        <v>80</v>
      </c>
      <c r="E26772">
        <v>23</v>
      </c>
      <c r="F26772">
        <v>119304</v>
      </c>
      <c r="G26772">
        <v>78</v>
      </c>
      <c r="H26772">
        <v>174994</v>
      </c>
      <c r="I26772" s="119" t="s">
        <v>19</v>
      </c>
      <c r="J26772" s="119" t="s">
        <v>24</v>
      </c>
      <c r="K26772" s="1">
        <v>46255.758941458334</v>
      </c>
      <c r="L26772">
        <v>0</v>
      </c>
      <c r="M26772">
        <v>37</v>
      </c>
      <c r="N26772">
        <v>0</v>
      </c>
      <c r="O26772">
        <v>9</v>
      </c>
      <c r="P26772" s="119" t="s">
        <v>20254</v>
      </c>
    </row>
    <row r="26773" spans="1:16" x14ac:dyDescent="0.25">
      <c r="A26773">
        <v>97133</v>
      </c>
      <c r="B26773" s="119" t="s">
        <v>18928</v>
      </c>
      <c r="C26773">
        <v>0</v>
      </c>
      <c r="E26773">
        <v>178</v>
      </c>
      <c r="F26773">
        <v>62101</v>
      </c>
      <c r="G26773">
        <v>488</v>
      </c>
      <c r="H26773">
        <v>82499</v>
      </c>
      <c r="I26773" s="119" t="s">
        <v>16</v>
      </c>
      <c r="J26773" s="119" t="s">
        <v>222</v>
      </c>
      <c r="K26773" s="1">
        <v>46255.758941458334</v>
      </c>
      <c r="L26773">
        <v>8</v>
      </c>
      <c r="M26773">
        <v>15</v>
      </c>
      <c r="N26773">
        <v>2</v>
      </c>
      <c r="O26773">
        <v>8</v>
      </c>
      <c r="P26773" s="119" t="s">
        <v>20254</v>
      </c>
    </row>
    <row r="26774" spans="1:16" x14ac:dyDescent="0.25">
      <c r="A26774">
        <v>97143</v>
      </c>
      <c r="B26774" s="119" t="s">
        <v>18929</v>
      </c>
      <c r="C26774">
        <v>80</v>
      </c>
      <c r="E26774">
        <v>1396</v>
      </c>
      <c r="F26774">
        <v>1768</v>
      </c>
      <c r="G26774">
        <v>353</v>
      </c>
      <c r="H26774">
        <v>3118</v>
      </c>
      <c r="I26774" s="119" t="s">
        <v>19</v>
      </c>
      <c r="J26774" s="119" t="s">
        <v>222</v>
      </c>
      <c r="K26774" s="1">
        <v>46255.758941458334</v>
      </c>
      <c r="L26774">
        <v>29</v>
      </c>
      <c r="M26774">
        <v>33</v>
      </c>
      <c r="N26774">
        <v>3</v>
      </c>
      <c r="O26774">
        <v>6</v>
      </c>
      <c r="P26774" s="119" t="s">
        <v>20254</v>
      </c>
    </row>
    <row r="26775" spans="1:16" x14ac:dyDescent="0.25">
      <c r="A26775">
        <v>97151</v>
      </c>
      <c r="B26775" s="119" t="s">
        <v>18930</v>
      </c>
      <c r="C26775">
        <v>0</v>
      </c>
      <c r="E26775">
        <v>268</v>
      </c>
      <c r="F26775">
        <v>4391</v>
      </c>
      <c r="G26775">
        <v>48</v>
      </c>
      <c r="H26775">
        <v>13999</v>
      </c>
      <c r="I26775" s="119" t="s">
        <v>16</v>
      </c>
      <c r="J26775" s="119" t="s">
        <v>24</v>
      </c>
      <c r="K26775" s="1">
        <v>46255.758941458334</v>
      </c>
      <c r="L26775">
        <v>0</v>
      </c>
      <c r="M26775">
        <v>1</v>
      </c>
      <c r="N26775">
        <v>0</v>
      </c>
      <c r="O26775">
        <v>1</v>
      </c>
      <c r="P26775" s="119" t="s">
        <v>20254</v>
      </c>
    </row>
    <row r="26776" spans="1:16" x14ac:dyDescent="0.25">
      <c r="A26776">
        <v>97165</v>
      </c>
      <c r="B26776" s="119" t="s">
        <v>18931</v>
      </c>
      <c r="C26776">
        <v>80</v>
      </c>
      <c r="E26776">
        <v>460</v>
      </c>
      <c r="F26776">
        <v>16634501</v>
      </c>
      <c r="G26776">
        <v>16</v>
      </c>
      <c r="H26776">
        <v>20899999</v>
      </c>
      <c r="I26776" s="119" t="s">
        <v>4726</v>
      </c>
      <c r="J26776" s="119" t="s">
        <v>9547</v>
      </c>
      <c r="K26776" s="1">
        <v>46255.758941458334</v>
      </c>
      <c r="L26776">
        <v>9</v>
      </c>
      <c r="M26776">
        <v>6</v>
      </c>
      <c r="N26776">
        <v>1</v>
      </c>
      <c r="O26776">
        <v>1</v>
      </c>
      <c r="P26776" s="119" t="s">
        <v>20254</v>
      </c>
    </row>
    <row r="26777" spans="1:16" x14ac:dyDescent="0.25">
      <c r="A26777">
        <v>97174</v>
      </c>
      <c r="B26777" s="119" t="s">
        <v>18932</v>
      </c>
      <c r="C26777">
        <v>80</v>
      </c>
      <c r="E26777">
        <v>12</v>
      </c>
      <c r="F26777">
        <v>130194</v>
      </c>
      <c r="G26777">
        <v>42</v>
      </c>
      <c r="H26777">
        <v>177882</v>
      </c>
      <c r="I26777" s="119" t="s">
        <v>4726</v>
      </c>
      <c r="J26777" s="119" t="s">
        <v>24</v>
      </c>
      <c r="K26777" s="1">
        <v>46255.758941458334</v>
      </c>
      <c r="L26777">
        <v>1</v>
      </c>
      <c r="M26777">
        <v>11</v>
      </c>
      <c r="N26777">
        <v>0</v>
      </c>
      <c r="O26777">
        <v>6</v>
      </c>
      <c r="P26777" s="119" t="s">
        <v>20254</v>
      </c>
    </row>
    <row r="26778" spans="1:16" x14ac:dyDescent="0.25">
      <c r="A26778">
        <v>97175</v>
      </c>
      <c r="B26778" s="119" t="s">
        <v>18933</v>
      </c>
      <c r="C26778">
        <v>80</v>
      </c>
      <c r="E26778">
        <v>2641</v>
      </c>
      <c r="F26778">
        <v>1613</v>
      </c>
      <c r="G26778">
        <v>395</v>
      </c>
      <c r="H26778">
        <v>2113</v>
      </c>
      <c r="I26778" s="119" t="s">
        <v>4726</v>
      </c>
      <c r="J26778" s="119" t="s">
        <v>222</v>
      </c>
      <c r="K26778" s="1">
        <v>46255.758941458334</v>
      </c>
      <c r="L26778">
        <v>837</v>
      </c>
      <c r="M26778">
        <v>27</v>
      </c>
      <c r="N26778">
        <v>317</v>
      </c>
      <c r="O26778">
        <v>10</v>
      </c>
      <c r="P26778" s="119" t="s">
        <v>20254</v>
      </c>
    </row>
    <row r="26779" spans="1:16" x14ac:dyDescent="0.25">
      <c r="A26779">
        <v>97185</v>
      </c>
      <c r="B26779" s="119" t="s">
        <v>18934</v>
      </c>
      <c r="C26779">
        <v>0</v>
      </c>
      <c r="E26779">
        <v>20089</v>
      </c>
      <c r="F26779">
        <v>482</v>
      </c>
      <c r="G26779">
        <v>9680</v>
      </c>
      <c r="H26779">
        <v>681</v>
      </c>
      <c r="I26779" s="119" t="s">
        <v>6020</v>
      </c>
      <c r="J26779" s="119" t="s">
        <v>222</v>
      </c>
      <c r="K26779" s="1">
        <v>46255.758941458334</v>
      </c>
      <c r="L26779">
        <v>837</v>
      </c>
      <c r="M26779">
        <v>1622</v>
      </c>
      <c r="N26779">
        <v>202</v>
      </c>
      <c r="O26779">
        <v>440</v>
      </c>
      <c r="P26779" s="119" t="s">
        <v>20254</v>
      </c>
    </row>
    <row r="26780" spans="1:16" x14ac:dyDescent="0.25">
      <c r="A26780">
        <v>97190</v>
      </c>
      <c r="B26780" s="119" t="s">
        <v>18935</v>
      </c>
      <c r="C26780">
        <v>80</v>
      </c>
      <c r="E26780">
        <v>27</v>
      </c>
      <c r="F26780">
        <v>81803</v>
      </c>
      <c r="G26780">
        <v>46</v>
      </c>
      <c r="H26780">
        <v>159562</v>
      </c>
      <c r="I26780" s="119" t="s">
        <v>19</v>
      </c>
      <c r="J26780" s="119" t="s">
        <v>24</v>
      </c>
      <c r="K26780" s="1">
        <v>46255.758941458334</v>
      </c>
      <c r="L26780">
        <v>4</v>
      </c>
      <c r="M26780">
        <v>29</v>
      </c>
      <c r="N26780">
        <v>1</v>
      </c>
      <c r="O26780">
        <v>7</v>
      </c>
      <c r="P26780" s="119" t="s">
        <v>20254</v>
      </c>
    </row>
    <row r="26781" spans="1:16" x14ac:dyDescent="0.25">
      <c r="A26781">
        <v>97192</v>
      </c>
      <c r="B26781" s="119" t="s">
        <v>18936</v>
      </c>
      <c r="C26781">
        <v>80</v>
      </c>
      <c r="E26781">
        <v>27</v>
      </c>
      <c r="F26781">
        <v>105200</v>
      </c>
      <c r="G26781">
        <v>102</v>
      </c>
      <c r="H26781">
        <v>151993</v>
      </c>
      <c r="I26781" s="119" t="s">
        <v>19</v>
      </c>
      <c r="J26781" s="119" t="s">
        <v>24</v>
      </c>
      <c r="K26781" s="1">
        <v>46255.758941458334</v>
      </c>
      <c r="L26781">
        <v>0</v>
      </c>
      <c r="M26781">
        <v>28</v>
      </c>
      <c r="N26781">
        <v>0</v>
      </c>
      <c r="O26781">
        <v>7</v>
      </c>
      <c r="P26781" s="119" t="s">
        <v>20254</v>
      </c>
    </row>
    <row r="26782" spans="1:16" x14ac:dyDescent="0.25">
      <c r="A26782">
        <v>97194</v>
      </c>
      <c r="B26782" s="119" t="s">
        <v>18937</v>
      </c>
      <c r="C26782">
        <v>80</v>
      </c>
      <c r="E26782">
        <v>29</v>
      </c>
      <c r="F26782">
        <v>62112</v>
      </c>
      <c r="G26782">
        <v>38</v>
      </c>
      <c r="H26782">
        <v>62458</v>
      </c>
      <c r="I26782" s="119" t="s">
        <v>4726</v>
      </c>
      <c r="J26782" s="119" t="s">
        <v>24</v>
      </c>
      <c r="K26782" s="1">
        <v>46255.758941458334</v>
      </c>
      <c r="L26782">
        <v>3</v>
      </c>
      <c r="M26782">
        <v>9</v>
      </c>
      <c r="N26782">
        <v>0</v>
      </c>
      <c r="O26782">
        <v>2</v>
      </c>
      <c r="P26782" s="119" t="s">
        <v>20254</v>
      </c>
    </row>
    <row r="26783" spans="1:16" x14ac:dyDescent="0.25">
      <c r="A26783">
        <v>97197</v>
      </c>
      <c r="B26783" s="119" t="s">
        <v>18938</v>
      </c>
      <c r="C26783">
        <v>0</v>
      </c>
      <c r="E26783">
        <v>44</v>
      </c>
      <c r="F26783">
        <v>118846</v>
      </c>
      <c r="G26783">
        <v>44</v>
      </c>
      <c r="H26783">
        <v>206944</v>
      </c>
      <c r="I26783" s="119" t="s">
        <v>16</v>
      </c>
      <c r="J26783" s="119" t="s">
        <v>222</v>
      </c>
      <c r="K26783" s="1">
        <v>46255.758941458334</v>
      </c>
      <c r="L26783">
        <v>16</v>
      </c>
      <c r="M26783">
        <v>3</v>
      </c>
      <c r="N26783">
        <v>4</v>
      </c>
      <c r="O26783">
        <v>1</v>
      </c>
      <c r="P26783" s="119" t="s">
        <v>20254</v>
      </c>
    </row>
    <row r="26784" spans="1:16" x14ac:dyDescent="0.25">
      <c r="A26784">
        <v>97204</v>
      </c>
      <c r="B26784" s="119" t="s">
        <v>18939</v>
      </c>
      <c r="C26784">
        <v>80</v>
      </c>
      <c r="E26784">
        <v>280</v>
      </c>
      <c r="F26784">
        <v>2135</v>
      </c>
      <c r="G26784">
        <v>774</v>
      </c>
      <c r="H26784">
        <v>3257</v>
      </c>
      <c r="I26784" s="119" t="s">
        <v>4726</v>
      </c>
      <c r="J26784" s="119" t="s">
        <v>24</v>
      </c>
      <c r="K26784" s="1">
        <v>46255.758941458334</v>
      </c>
      <c r="L26784">
        <v>1080</v>
      </c>
      <c r="M26784">
        <v>25</v>
      </c>
      <c r="N26784">
        <v>452</v>
      </c>
      <c r="O26784">
        <v>4</v>
      </c>
      <c r="P26784" s="119" t="s">
        <v>20254</v>
      </c>
    </row>
    <row r="26785" spans="1:16" x14ac:dyDescent="0.25">
      <c r="A26785">
        <v>97218</v>
      </c>
      <c r="B26785" s="119" t="s">
        <v>18940</v>
      </c>
      <c r="C26785">
        <v>80</v>
      </c>
      <c r="E26785">
        <v>351</v>
      </c>
      <c r="F26785">
        <v>2241</v>
      </c>
      <c r="G26785">
        <v>758</v>
      </c>
      <c r="H26785">
        <v>3399</v>
      </c>
      <c r="I26785" s="119" t="s">
        <v>4726</v>
      </c>
      <c r="J26785" s="119" t="s">
        <v>24</v>
      </c>
      <c r="K26785" s="1">
        <v>46255.758941458334</v>
      </c>
      <c r="L26785">
        <v>663</v>
      </c>
      <c r="M26785">
        <v>63</v>
      </c>
      <c r="N26785">
        <v>13</v>
      </c>
      <c r="O26785">
        <v>14</v>
      </c>
      <c r="P26785" s="119" t="s">
        <v>20254</v>
      </c>
    </row>
    <row r="26786" spans="1:16" x14ac:dyDescent="0.25">
      <c r="A26786">
        <v>97234</v>
      </c>
      <c r="B26786" s="119" t="s">
        <v>18941</v>
      </c>
      <c r="C26786">
        <v>80</v>
      </c>
      <c r="E26786">
        <v>29</v>
      </c>
      <c r="F26786">
        <v>82633</v>
      </c>
      <c r="G26786">
        <v>42</v>
      </c>
      <c r="H26786">
        <v>159996</v>
      </c>
      <c r="I26786" s="119" t="s">
        <v>19</v>
      </c>
      <c r="J26786" s="119" t="s">
        <v>24</v>
      </c>
      <c r="K26786" s="1">
        <v>46255.758941458334</v>
      </c>
      <c r="L26786">
        <v>11</v>
      </c>
      <c r="M26786">
        <v>21</v>
      </c>
      <c r="N26786">
        <v>0</v>
      </c>
      <c r="O26786">
        <v>5</v>
      </c>
      <c r="P26786" s="119" t="s">
        <v>20254</v>
      </c>
    </row>
    <row r="26787" spans="1:16" x14ac:dyDescent="0.25">
      <c r="A26787">
        <v>97236</v>
      </c>
      <c r="B26787" s="119" t="s">
        <v>18942</v>
      </c>
      <c r="C26787">
        <v>80</v>
      </c>
      <c r="E26787">
        <v>447</v>
      </c>
      <c r="F26787">
        <v>2392</v>
      </c>
      <c r="G26787">
        <v>553</v>
      </c>
      <c r="H26787">
        <v>3400</v>
      </c>
      <c r="I26787" s="119" t="s">
        <v>4726</v>
      </c>
      <c r="J26787" s="119" t="s">
        <v>24</v>
      </c>
      <c r="K26787" s="1">
        <v>46255.758941458334</v>
      </c>
      <c r="L26787">
        <v>938</v>
      </c>
      <c r="M26787">
        <v>35</v>
      </c>
      <c r="N26787">
        <v>13</v>
      </c>
      <c r="O26787">
        <v>5</v>
      </c>
      <c r="P26787" s="119" t="s">
        <v>20254</v>
      </c>
    </row>
    <row r="26788" spans="1:16" x14ac:dyDescent="0.25">
      <c r="A26788">
        <v>97244</v>
      </c>
      <c r="B26788" s="119" t="s">
        <v>18943</v>
      </c>
      <c r="C26788">
        <v>80</v>
      </c>
      <c r="E26788">
        <v>569</v>
      </c>
      <c r="F26788">
        <v>2420</v>
      </c>
      <c r="G26788">
        <v>1509</v>
      </c>
      <c r="H26788">
        <v>3220</v>
      </c>
      <c r="I26788" s="119" t="s">
        <v>4726</v>
      </c>
      <c r="J26788" s="119" t="s">
        <v>24</v>
      </c>
      <c r="K26788" s="1">
        <v>46255.758941458334</v>
      </c>
      <c r="L26788">
        <v>260</v>
      </c>
      <c r="M26788">
        <v>66</v>
      </c>
      <c r="N26788">
        <v>36</v>
      </c>
      <c r="O26788">
        <v>12</v>
      </c>
      <c r="P26788" s="119" t="s">
        <v>20254</v>
      </c>
    </row>
    <row r="26789" spans="1:16" x14ac:dyDescent="0.25">
      <c r="A26789">
        <v>97251</v>
      </c>
      <c r="B26789" s="119" t="s">
        <v>18944</v>
      </c>
      <c r="C26789">
        <v>80</v>
      </c>
      <c r="E26789">
        <v>1135</v>
      </c>
      <c r="F26789">
        <v>1808</v>
      </c>
      <c r="G26789">
        <v>379</v>
      </c>
      <c r="H26789">
        <v>2896</v>
      </c>
      <c r="I26789" s="119" t="s">
        <v>19</v>
      </c>
      <c r="J26789" s="119" t="s">
        <v>222</v>
      </c>
      <c r="K26789" s="1">
        <v>46255.758941458334</v>
      </c>
      <c r="L26789">
        <v>128</v>
      </c>
      <c r="M26789">
        <v>34</v>
      </c>
      <c r="N26789">
        <v>1</v>
      </c>
      <c r="O26789">
        <v>13</v>
      </c>
      <c r="P26789" s="119" t="s">
        <v>20254</v>
      </c>
    </row>
    <row r="26790" spans="1:16" x14ac:dyDescent="0.25">
      <c r="A26790">
        <v>97258</v>
      </c>
      <c r="B26790" s="119" t="s">
        <v>18945</v>
      </c>
      <c r="C26790">
        <v>80</v>
      </c>
      <c r="E26790">
        <v>29</v>
      </c>
      <c r="F26790">
        <v>103626</v>
      </c>
      <c r="G26790">
        <v>78</v>
      </c>
      <c r="H26790">
        <v>131689</v>
      </c>
      <c r="I26790" s="119" t="s">
        <v>19</v>
      </c>
      <c r="J26790" s="119" t="s">
        <v>24</v>
      </c>
      <c r="K26790" s="1">
        <v>46255.758941458334</v>
      </c>
      <c r="L26790">
        <v>17</v>
      </c>
      <c r="M26790">
        <v>24</v>
      </c>
      <c r="N26790">
        <v>5</v>
      </c>
      <c r="O26790">
        <v>7</v>
      </c>
      <c r="P26790" s="119" t="s">
        <v>20254</v>
      </c>
    </row>
    <row r="26791" spans="1:16" x14ac:dyDescent="0.25">
      <c r="A26791">
        <v>97263</v>
      </c>
      <c r="B26791" s="119" t="s">
        <v>18946</v>
      </c>
      <c r="C26791">
        <v>80</v>
      </c>
      <c r="E26791">
        <v>151</v>
      </c>
      <c r="F26791">
        <v>25332</v>
      </c>
      <c r="G26791">
        <v>262</v>
      </c>
      <c r="H26791">
        <v>39795</v>
      </c>
      <c r="I26791" s="119" t="s">
        <v>19</v>
      </c>
      <c r="J26791" s="119" t="s">
        <v>24</v>
      </c>
      <c r="K26791" s="1">
        <v>46255.758941458334</v>
      </c>
      <c r="L26791">
        <v>73</v>
      </c>
      <c r="M26791">
        <v>112</v>
      </c>
      <c r="N26791">
        <v>25</v>
      </c>
      <c r="O26791">
        <v>25</v>
      </c>
      <c r="P26791" s="119" t="s">
        <v>20254</v>
      </c>
    </row>
    <row r="26792" spans="1:16" x14ac:dyDescent="0.25">
      <c r="A26792">
        <v>97266</v>
      </c>
      <c r="B26792" s="119" t="s">
        <v>18947</v>
      </c>
      <c r="C26792">
        <v>80</v>
      </c>
      <c r="E26792">
        <v>19</v>
      </c>
      <c r="F26792">
        <v>110367</v>
      </c>
      <c r="G26792">
        <v>92</v>
      </c>
      <c r="H26792">
        <v>168736</v>
      </c>
      <c r="I26792" s="119" t="s">
        <v>19</v>
      </c>
      <c r="J26792" s="119" t="s">
        <v>24</v>
      </c>
      <c r="K26792" s="1">
        <v>46255.758941458334</v>
      </c>
      <c r="L26792">
        <v>1</v>
      </c>
      <c r="M26792">
        <v>23</v>
      </c>
      <c r="N26792">
        <v>0</v>
      </c>
      <c r="O26792">
        <v>8</v>
      </c>
      <c r="P26792" s="119" t="s">
        <v>20254</v>
      </c>
    </row>
    <row r="26793" spans="1:16" x14ac:dyDescent="0.25">
      <c r="A26793">
        <v>97267</v>
      </c>
      <c r="B26793" s="119" t="s">
        <v>18948</v>
      </c>
      <c r="C26793">
        <v>80</v>
      </c>
      <c r="E26793">
        <v>24</v>
      </c>
      <c r="F26793">
        <v>1146774</v>
      </c>
      <c r="G26793">
        <v>26</v>
      </c>
      <c r="H26793">
        <v>1440000</v>
      </c>
      <c r="I26793" s="119" t="s">
        <v>4726</v>
      </c>
      <c r="J26793" s="119" t="s">
        <v>24</v>
      </c>
      <c r="K26793" s="1">
        <v>46255.758941458334</v>
      </c>
      <c r="L26793">
        <v>15</v>
      </c>
      <c r="M26793">
        <v>13</v>
      </c>
      <c r="N26793">
        <v>4</v>
      </c>
      <c r="O26793">
        <v>2</v>
      </c>
      <c r="P26793" s="119" t="s">
        <v>20254</v>
      </c>
    </row>
    <row r="26794" spans="1:16" x14ac:dyDescent="0.25">
      <c r="A26794">
        <v>97270</v>
      </c>
      <c r="B26794" s="119" t="s">
        <v>18949</v>
      </c>
      <c r="C26794">
        <v>80</v>
      </c>
      <c r="E26794">
        <v>432</v>
      </c>
      <c r="F26794">
        <v>2683</v>
      </c>
      <c r="G26794">
        <v>1731</v>
      </c>
      <c r="H26794">
        <v>3578</v>
      </c>
      <c r="I26794" s="119" t="s">
        <v>4726</v>
      </c>
      <c r="J26794" s="119" t="s">
        <v>24</v>
      </c>
      <c r="K26794" s="1">
        <v>46255.758941458334</v>
      </c>
      <c r="L26794">
        <v>588</v>
      </c>
      <c r="M26794">
        <v>263</v>
      </c>
      <c r="N26794">
        <v>33</v>
      </c>
      <c r="O26794">
        <v>79</v>
      </c>
      <c r="P26794" s="119" t="s">
        <v>20254</v>
      </c>
    </row>
    <row r="26795" spans="1:16" x14ac:dyDescent="0.25">
      <c r="A26795">
        <v>97279</v>
      </c>
      <c r="B26795" s="119" t="s">
        <v>18950</v>
      </c>
      <c r="C26795">
        <v>80</v>
      </c>
      <c r="E26795">
        <v>21</v>
      </c>
      <c r="F26795">
        <v>102072</v>
      </c>
      <c r="G26795">
        <v>47</v>
      </c>
      <c r="H26795">
        <v>167488</v>
      </c>
      <c r="I26795" s="119" t="s">
        <v>19</v>
      </c>
      <c r="J26795" s="119" t="s">
        <v>24</v>
      </c>
      <c r="K26795" s="1">
        <v>46255.758941458334</v>
      </c>
      <c r="L26795">
        <v>2</v>
      </c>
      <c r="M26795">
        <v>23</v>
      </c>
      <c r="N26795">
        <v>0</v>
      </c>
      <c r="O26795">
        <v>6</v>
      </c>
      <c r="P26795" s="119" t="s">
        <v>20254</v>
      </c>
    </row>
    <row r="26796" spans="1:16" x14ac:dyDescent="0.25">
      <c r="A26796">
        <v>97284</v>
      </c>
      <c r="B26796" s="119" t="s">
        <v>18951</v>
      </c>
      <c r="C26796">
        <v>80</v>
      </c>
      <c r="E26796">
        <v>237</v>
      </c>
      <c r="F26796">
        <v>37220</v>
      </c>
      <c r="G26796">
        <v>239</v>
      </c>
      <c r="H26796">
        <v>49068</v>
      </c>
      <c r="I26796" s="119" t="s">
        <v>18731</v>
      </c>
      <c r="J26796" s="119" t="s">
        <v>22</v>
      </c>
      <c r="K26796" s="1">
        <v>46255.758941458334</v>
      </c>
      <c r="L26796">
        <v>24</v>
      </c>
      <c r="M26796">
        <v>60</v>
      </c>
      <c r="N26796">
        <v>7</v>
      </c>
      <c r="O26796">
        <v>13</v>
      </c>
      <c r="P26796" s="119" t="s">
        <v>20254</v>
      </c>
    </row>
    <row r="26797" spans="1:16" x14ac:dyDescent="0.25">
      <c r="A26797">
        <v>97288</v>
      </c>
      <c r="B26797" s="119" t="s">
        <v>18952</v>
      </c>
      <c r="C26797">
        <v>80</v>
      </c>
      <c r="E26797">
        <v>447</v>
      </c>
      <c r="F26797">
        <v>2327</v>
      </c>
      <c r="G26797">
        <v>610</v>
      </c>
      <c r="H26797">
        <v>3180</v>
      </c>
      <c r="I26797" s="119" t="s">
        <v>4726</v>
      </c>
      <c r="J26797" s="119" t="s">
        <v>24</v>
      </c>
      <c r="K26797" s="1">
        <v>46255.758941458334</v>
      </c>
      <c r="L26797">
        <v>394</v>
      </c>
      <c r="M26797">
        <v>28</v>
      </c>
      <c r="N26797">
        <v>60</v>
      </c>
      <c r="O26797">
        <v>5</v>
      </c>
      <c r="P26797" s="119" t="s">
        <v>20254</v>
      </c>
    </row>
    <row r="26798" spans="1:16" x14ac:dyDescent="0.25">
      <c r="A26798">
        <v>97289</v>
      </c>
      <c r="B26798" s="119" t="s">
        <v>18953</v>
      </c>
      <c r="C26798">
        <v>80</v>
      </c>
      <c r="E26798">
        <v>365</v>
      </c>
      <c r="F26798">
        <v>11468</v>
      </c>
      <c r="G26798">
        <v>184</v>
      </c>
      <c r="H26798">
        <v>41897</v>
      </c>
      <c r="I26798" s="119" t="s">
        <v>18686</v>
      </c>
      <c r="J26798" s="119" t="s">
        <v>139</v>
      </c>
      <c r="K26798" s="1">
        <v>46255.758941458334</v>
      </c>
      <c r="L26798">
        <v>15</v>
      </c>
      <c r="M26798">
        <v>18</v>
      </c>
      <c r="N26798">
        <v>3</v>
      </c>
      <c r="O26798">
        <v>6</v>
      </c>
      <c r="P26798" s="119" t="s">
        <v>20254</v>
      </c>
    </row>
    <row r="26799" spans="1:16" x14ac:dyDescent="0.25">
      <c r="A26799">
        <v>97299</v>
      </c>
      <c r="B26799" s="119" t="s">
        <v>18954</v>
      </c>
      <c r="C26799">
        <v>80</v>
      </c>
      <c r="E26799">
        <v>1833</v>
      </c>
      <c r="F26799">
        <v>1872</v>
      </c>
      <c r="G26799">
        <v>466</v>
      </c>
      <c r="H26799">
        <v>2255</v>
      </c>
      <c r="I26799" s="119" t="s">
        <v>4726</v>
      </c>
      <c r="J26799" s="119" t="s">
        <v>222</v>
      </c>
      <c r="K26799" s="1">
        <v>46255.758941458334</v>
      </c>
      <c r="L26799">
        <v>701</v>
      </c>
      <c r="M26799">
        <v>25</v>
      </c>
      <c r="N26799">
        <v>111</v>
      </c>
      <c r="O26799">
        <v>5</v>
      </c>
      <c r="P26799" s="119" t="s">
        <v>20254</v>
      </c>
    </row>
    <row r="26800" spans="1:16" x14ac:dyDescent="0.25">
      <c r="A26800">
        <v>97309</v>
      </c>
      <c r="B26800" s="119" t="s">
        <v>18955</v>
      </c>
      <c r="C26800">
        <v>80</v>
      </c>
      <c r="E26800">
        <v>2031</v>
      </c>
      <c r="F26800">
        <v>1836</v>
      </c>
      <c r="G26800">
        <v>388</v>
      </c>
      <c r="H26800">
        <v>2226</v>
      </c>
      <c r="I26800" s="119" t="s">
        <v>4726</v>
      </c>
      <c r="J26800" s="119" t="s">
        <v>222</v>
      </c>
      <c r="K26800" s="1">
        <v>46255.758941458334</v>
      </c>
      <c r="L26800">
        <v>501</v>
      </c>
      <c r="M26800">
        <v>35</v>
      </c>
      <c r="N26800">
        <v>29</v>
      </c>
      <c r="O26800">
        <v>6</v>
      </c>
      <c r="P26800" s="119" t="s">
        <v>20254</v>
      </c>
    </row>
    <row r="26801" spans="1:16" x14ac:dyDescent="0.25">
      <c r="A26801">
        <v>97311</v>
      </c>
      <c r="B26801" s="119" t="s">
        <v>18956</v>
      </c>
      <c r="C26801">
        <v>80</v>
      </c>
      <c r="E26801">
        <v>100</v>
      </c>
      <c r="F26801">
        <v>26346</v>
      </c>
      <c r="G26801">
        <v>260</v>
      </c>
      <c r="H26801">
        <v>40606</v>
      </c>
      <c r="I26801" s="119" t="s">
        <v>19</v>
      </c>
      <c r="J26801" s="119" t="s">
        <v>24</v>
      </c>
      <c r="K26801" s="1">
        <v>46255.758941458334</v>
      </c>
      <c r="L26801">
        <v>99</v>
      </c>
      <c r="M26801">
        <v>127</v>
      </c>
      <c r="N26801">
        <v>30</v>
      </c>
      <c r="O26801">
        <v>30</v>
      </c>
      <c r="P26801" s="119" t="s">
        <v>20254</v>
      </c>
    </row>
    <row r="26802" spans="1:16" x14ac:dyDescent="0.25">
      <c r="A26802">
        <v>97318</v>
      </c>
      <c r="B26802" s="119" t="s">
        <v>18957</v>
      </c>
      <c r="C26802">
        <v>80</v>
      </c>
      <c r="E26802">
        <v>28</v>
      </c>
      <c r="F26802">
        <v>102177</v>
      </c>
      <c r="G26802">
        <v>53</v>
      </c>
      <c r="H26802">
        <v>149136</v>
      </c>
      <c r="I26802" s="119" t="s">
        <v>19</v>
      </c>
      <c r="J26802" s="119" t="s">
        <v>24</v>
      </c>
      <c r="K26802" s="1">
        <v>46255.758941458334</v>
      </c>
      <c r="L26802">
        <v>7</v>
      </c>
      <c r="M26802">
        <v>37</v>
      </c>
      <c r="N26802">
        <v>2</v>
      </c>
      <c r="O26802">
        <v>7</v>
      </c>
      <c r="P26802" s="119" t="s">
        <v>20254</v>
      </c>
    </row>
    <row r="26803" spans="1:16" x14ac:dyDescent="0.25">
      <c r="A26803">
        <v>97321</v>
      </c>
      <c r="B26803" s="119" t="s">
        <v>18958</v>
      </c>
      <c r="C26803">
        <v>80</v>
      </c>
      <c r="E26803">
        <v>13</v>
      </c>
      <c r="F26803">
        <v>103179</v>
      </c>
      <c r="G26803">
        <v>83</v>
      </c>
      <c r="H26803">
        <v>147493</v>
      </c>
      <c r="I26803" s="119" t="s">
        <v>19</v>
      </c>
      <c r="J26803" s="119" t="s">
        <v>24</v>
      </c>
      <c r="K26803" s="1">
        <v>46255.758941458334</v>
      </c>
      <c r="L26803">
        <v>1</v>
      </c>
      <c r="M26803">
        <v>22</v>
      </c>
      <c r="N26803">
        <v>0</v>
      </c>
      <c r="O26803">
        <v>8</v>
      </c>
      <c r="P26803" s="119" t="s">
        <v>20254</v>
      </c>
    </row>
    <row r="26804" spans="1:16" x14ac:dyDescent="0.25">
      <c r="A26804">
        <v>97328</v>
      </c>
      <c r="B26804" s="119" t="s">
        <v>18959</v>
      </c>
      <c r="C26804">
        <v>80</v>
      </c>
      <c r="E26804">
        <v>3024</v>
      </c>
      <c r="F26804">
        <v>1923</v>
      </c>
      <c r="G26804">
        <v>422</v>
      </c>
      <c r="H26804">
        <v>2279</v>
      </c>
      <c r="I26804" s="119" t="s">
        <v>4726</v>
      </c>
      <c r="J26804" s="119" t="s">
        <v>222</v>
      </c>
      <c r="K26804" s="1">
        <v>46255.758941458334</v>
      </c>
      <c r="L26804">
        <v>313</v>
      </c>
      <c r="M26804">
        <v>25</v>
      </c>
      <c r="N26804">
        <v>94</v>
      </c>
      <c r="O26804">
        <v>4</v>
      </c>
      <c r="P26804" s="119" t="s">
        <v>20254</v>
      </c>
    </row>
    <row r="26805" spans="1:16" x14ac:dyDescent="0.25">
      <c r="A26805">
        <v>97336</v>
      </c>
      <c r="B26805" s="119" t="s">
        <v>18960</v>
      </c>
      <c r="C26805">
        <v>80</v>
      </c>
      <c r="E26805">
        <v>34</v>
      </c>
      <c r="F26805">
        <v>100394</v>
      </c>
      <c r="G26805">
        <v>65</v>
      </c>
      <c r="H26805">
        <v>167494</v>
      </c>
      <c r="I26805" s="119" t="s">
        <v>19</v>
      </c>
      <c r="J26805" s="119" t="s">
        <v>24</v>
      </c>
      <c r="K26805" s="1">
        <v>46255.758941458334</v>
      </c>
      <c r="L26805">
        <v>1</v>
      </c>
      <c r="M26805">
        <v>27</v>
      </c>
      <c r="N26805">
        <v>0</v>
      </c>
      <c r="O26805">
        <v>8</v>
      </c>
      <c r="P26805" s="119" t="s">
        <v>20254</v>
      </c>
    </row>
    <row r="26806" spans="1:16" x14ac:dyDescent="0.25">
      <c r="A26806">
        <v>97339</v>
      </c>
      <c r="B26806" s="119" t="s">
        <v>18961</v>
      </c>
      <c r="C26806">
        <v>80</v>
      </c>
      <c r="E26806">
        <v>1421</v>
      </c>
      <c r="F26806">
        <v>9101</v>
      </c>
      <c r="G26806">
        <v>3197</v>
      </c>
      <c r="H26806">
        <v>11775</v>
      </c>
      <c r="I26806" s="119" t="s">
        <v>18731</v>
      </c>
      <c r="J26806" s="119" t="s">
        <v>22</v>
      </c>
      <c r="K26806" s="1">
        <v>46255.758941458334</v>
      </c>
      <c r="L26806">
        <v>421</v>
      </c>
      <c r="M26806">
        <v>680</v>
      </c>
      <c r="N26806">
        <v>134</v>
      </c>
      <c r="O26806">
        <v>143</v>
      </c>
      <c r="P26806" s="119" t="s">
        <v>20254</v>
      </c>
    </row>
    <row r="26807" spans="1:16" x14ac:dyDescent="0.25">
      <c r="A26807">
        <v>97343</v>
      </c>
      <c r="B26807" s="119" t="s">
        <v>18962</v>
      </c>
      <c r="C26807">
        <v>80</v>
      </c>
      <c r="D26807">
        <v>95835</v>
      </c>
      <c r="E26807">
        <v>85</v>
      </c>
      <c r="F26807">
        <v>23808</v>
      </c>
      <c r="G26807">
        <v>615</v>
      </c>
      <c r="H26807">
        <v>29912</v>
      </c>
      <c r="I26807" s="119" t="s">
        <v>4611</v>
      </c>
      <c r="J26807" s="119" t="s">
        <v>24</v>
      </c>
      <c r="K26807" s="1">
        <v>46255.758941458334</v>
      </c>
      <c r="L26807">
        <v>27</v>
      </c>
      <c r="M26807">
        <v>195</v>
      </c>
      <c r="N26807">
        <v>4</v>
      </c>
      <c r="O26807">
        <v>43</v>
      </c>
      <c r="P26807" s="119" t="s">
        <v>20254</v>
      </c>
    </row>
    <row r="26808" spans="1:16" x14ac:dyDescent="0.25">
      <c r="A26808">
        <v>97348</v>
      </c>
      <c r="B26808" s="119" t="s">
        <v>18963</v>
      </c>
      <c r="C26808">
        <v>80</v>
      </c>
      <c r="E26808">
        <v>23</v>
      </c>
      <c r="F26808">
        <v>100944</v>
      </c>
      <c r="G26808">
        <v>30</v>
      </c>
      <c r="H26808">
        <v>179998</v>
      </c>
      <c r="I26808" s="119" t="s">
        <v>19</v>
      </c>
      <c r="J26808" s="119" t="s">
        <v>24</v>
      </c>
      <c r="K26808" s="1">
        <v>46255.758941458334</v>
      </c>
      <c r="L26808">
        <v>12</v>
      </c>
      <c r="M26808">
        <v>26</v>
      </c>
      <c r="N26808">
        <v>2</v>
      </c>
      <c r="O26808">
        <v>5</v>
      </c>
      <c r="P26808" s="119" t="s">
        <v>20254</v>
      </c>
    </row>
    <row r="26809" spans="1:16" x14ac:dyDescent="0.25">
      <c r="A26809">
        <v>97359</v>
      </c>
      <c r="B26809" s="119" t="s">
        <v>18964</v>
      </c>
      <c r="C26809">
        <v>80</v>
      </c>
      <c r="E26809">
        <v>447</v>
      </c>
      <c r="F26809">
        <v>2133</v>
      </c>
      <c r="G26809">
        <v>574</v>
      </c>
      <c r="H26809">
        <v>3400</v>
      </c>
      <c r="I26809" s="119" t="s">
        <v>4726</v>
      </c>
      <c r="J26809" s="119" t="s">
        <v>24</v>
      </c>
      <c r="K26809" s="1">
        <v>46255.758941458334</v>
      </c>
      <c r="L26809">
        <v>365</v>
      </c>
      <c r="M26809">
        <v>24</v>
      </c>
      <c r="N26809">
        <v>55</v>
      </c>
      <c r="O26809">
        <v>7</v>
      </c>
      <c r="P26809" s="119" t="s">
        <v>20254</v>
      </c>
    </row>
    <row r="26810" spans="1:16" x14ac:dyDescent="0.25">
      <c r="A26810">
        <v>97361</v>
      </c>
      <c r="B26810" s="119" t="s">
        <v>18965</v>
      </c>
      <c r="C26810">
        <v>80</v>
      </c>
      <c r="E26810">
        <v>1093</v>
      </c>
      <c r="F26810">
        <v>2368</v>
      </c>
      <c r="G26810">
        <v>1105</v>
      </c>
      <c r="H26810">
        <v>3592</v>
      </c>
      <c r="I26810" s="119" t="s">
        <v>4726</v>
      </c>
      <c r="J26810" s="119" t="s">
        <v>24</v>
      </c>
      <c r="K26810" s="1">
        <v>46255.758941458334</v>
      </c>
      <c r="L26810">
        <v>544</v>
      </c>
      <c r="M26810">
        <v>76</v>
      </c>
      <c r="N26810">
        <v>9</v>
      </c>
      <c r="O26810">
        <v>16</v>
      </c>
      <c r="P26810" s="119" t="s">
        <v>20254</v>
      </c>
    </row>
    <row r="26811" spans="1:16" x14ac:dyDescent="0.25">
      <c r="A26811">
        <v>97377</v>
      </c>
      <c r="B26811" s="119" t="s">
        <v>18966</v>
      </c>
      <c r="C26811">
        <v>80</v>
      </c>
      <c r="E26811">
        <v>836</v>
      </c>
      <c r="F26811">
        <v>16600000</v>
      </c>
      <c r="G26811">
        <v>16</v>
      </c>
      <c r="H26811">
        <v>19000000</v>
      </c>
      <c r="I26811" s="119" t="s">
        <v>4726</v>
      </c>
      <c r="J26811" s="119" t="s">
        <v>9547</v>
      </c>
      <c r="K26811" s="1">
        <v>46255.758941458334</v>
      </c>
      <c r="L26811">
        <v>10</v>
      </c>
      <c r="M26811">
        <v>16</v>
      </c>
      <c r="N26811">
        <v>1</v>
      </c>
      <c r="O26811">
        <v>2</v>
      </c>
      <c r="P26811" s="119" t="s">
        <v>20254</v>
      </c>
    </row>
    <row r="26812" spans="1:16" x14ac:dyDescent="0.25">
      <c r="A26812">
        <v>97384</v>
      </c>
      <c r="B26812" s="119" t="s">
        <v>18967</v>
      </c>
      <c r="C26812">
        <v>0</v>
      </c>
      <c r="E26812">
        <v>4462</v>
      </c>
      <c r="F26812">
        <v>8018</v>
      </c>
      <c r="G26812">
        <v>1868</v>
      </c>
      <c r="H26812">
        <v>9881</v>
      </c>
      <c r="I26812" s="119" t="s">
        <v>6020</v>
      </c>
      <c r="J26812" s="119" t="s">
        <v>222</v>
      </c>
      <c r="K26812" s="1">
        <v>46255.758941458334</v>
      </c>
      <c r="L26812">
        <v>865</v>
      </c>
      <c r="M26812">
        <v>1271</v>
      </c>
      <c r="N26812">
        <v>239</v>
      </c>
      <c r="O26812">
        <v>137</v>
      </c>
      <c r="P26812" s="119" t="s">
        <v>20254</v>
      </c>
    </row>
    <row r="26813" spans="1:16" x14ac:dyDescent="0.25">
      <c r="A26813">
        <v>97386</v>
      </c>
      <c r="B26813" s="119" t="s">
        <v>18968</v>
      </c>
      <c r="C26813">
        <v>0</v>
      </c>
      <c r="E26813">
        <v>341</v>
      </c>
      <c r="F26813">
        <v>2939</v>
      </c>
      <c r="G26813">
        <v>146</v>
      </c>
      <c r="H26813">
        <v>13999</v>
      </c>
      <c r="I26813" s="119" t="s">
        <v>16</v>
      </c>
      <c r="J26813" s="119" t="s">
        <v>24</v>
      </c>
      <c r="K26813" s="1">
        <v>46255.758941458334</v>
      </c>
      <c r="L26813">
        <v>1</v>
      </c>
      <c r="M26813">
        <v>1</v>
      </c>
      <c r="N26813">
        <v>0</v>
      </c>
      <c r="O26813">
        <v>0</v>
      </c>
      <c r="P26813" s="119" t="s">
        <v>20254</v>
      </c>
    </row>
    <row r="26814" spans="1:16" x14ac:dyDescent="0.25">
      <c r="A26814">
        <v>97394</v>
      </c>
      <c r="B26814" s="119" t="s">
        <v>18969</v>
      </c>
      <c r="C26814">
        <v>80</v>
      </c>
      <c r="E26814">
        <v>3763</v>
      </c>
      <c r="F26814">
        <v>1904</v>
      </c>
      <c r="G26814">
        <v>343</v>
      </c>
      <c r="H26814">
        <v>2300</v>
      </c>
      <c r="I26814" s="119" t="s">
        <v>4726</v>
      </c>
      <c r="J26814" s="119" t="s">
        <v>222</v>
      </c>
      <c r="K26814" s="1">
        <v>46255.758941458334</v>
      </c>
      <c r="L26814">
        <v>519</v>
      </c>
      <c r="M26814">
        <v>28</v>
      </c>
      <c r="N26814">
        <v>103</v>
      </c>
      <c r="O26814">
        <v>6</v>
      </c>
      <c r="P26814" s="119" t="s">
        <v>20254</v>
      </c>
    </row>
    <row r="26815" spans="1:16" x14ac:dyDescent="0.25">
      <c r="A26815">
        <v>97398</v>
      </c>
      <c r="B26815" s="119" t="s">
        <v>18970</v>
      </c>
      <c r="C26815">
        <v>80</v>
      </c>
      <c r="E26815">
        <v>95</v>
      </c>
      <c r="F26815">
        <v>25331</v>
      </c>
      <c r="G26815">
        <v>330</v>
      </c>
      <c r="H26815">
        <v>37676</v>
      </c>
      <c r="I26815" s="119" t="s">
        <v>19</v>
      </c>
      <c r="J26815" s="119" t="s">
        <v>24</v>
      </c>
      <c r="K26815" s="1">
        <v>46255.758941458334</v>
      </c>
      <c r="L26815">
        <v>38</v>
      </c>
      <c r="M26815">
        <v>124</v>
      </c>
      <c r="N26815">
        <v>6</v>
      </c>
      <c r="O26815">
        <v>25</v>
      </c>
      <c r="P26815" s="119" t="s">
        <v>20254</v>
      </c>
    </row>
    <row r="26816" spans="1:16" x14ac:dyDescent="0.25">
      <c r="A26816">
        <v>97405</v>
      </c>
      <c r="B26816" s="119" t="s">
        <v>18971</v>
      </c>
      <c r="C26816">
        <v>0</v>
      </c>
      <c r="E26816">
        <v>43</v>
      </c>
      <c r="F26816">
        <v>407784</v>
      </c>
      <c r="G26816">
        <v>6</v>
      </c>
      <c r="H26816">
        <v>1180000</v>
      </c>
      <c r="I26816" s="119" t="s">
        <v>1807</v>
      </c>
      <c r="J26816" s="119" t="s">
        <v>24</v>
      </c>
      <c r="K26816" s="1">
        <v>46255.758941458334</v>
      </c>
      <c r="L26816">
        <v>2</v>
      </c>
      <c r="M26816">
        <v>2</v>
      </c>
      <c r="N26816">
        <v>0</v>
      </c>
      <c r="O26816">
        <v>1</v>
      </c>
      <c r="P26816" s="119" t="s">
        <v>20254</v>
      </c>
    </row>
    <row r="26817" spans="1:16" x14ac:dyDescent="0.25">
      <c r="A26817">
        <v>97414</v>
      </c>
      <c r="B26817" s="119" t="s">
        <v>18972</v>
      </c>
      <c r="C26817">
        <v>80</v>
      </c>
      <c r="E26817">
        <v>31</v>
      </c>
      <c r="F26817">
        <v>65277</v>
      </c>
      <c r="G26817">
        <v>23</v>
      </c>
      <c r="H26817">
        <v>90162</v>
      </c>
      <c r="I26817" s="119" t="s">
        <v>4726</v>
      </c>
      <c r="J26817" s="119" t="s">
        <v>24</v>
      </c>
      <c r="K26817" s="1">
        <v>46255.758941458334</v>
      </c>
      <c r="L26817">
        <v>6</v>
      </c>
      <c r="M26817">
        <v>24</v>
      </c>
      <c r="N26817">
        <v>0</v>
      </c>
      <c r="O26817">
        <v>5</v>
      </c>
      <c r="P26817" s="119" t="s">
        <v>20254</v>
      </c>
    </row>
    <row r="26818" spans="1:16" x14ac:dyDescent="0.25">
      <c r="A26818">
        <v>97420</v>
      </c>
      <c r="B26818" s="119" t="s">
        <v>18973</v>
      </c>
      <c r="C26818">
        <v>0</v>
      </c>
      <c r="E26818">
        <v>310</v>
      </c>
      <c r="F26818">
        <v>4088</v>
      </c>
      <c r="G26818">
        <v>48</v>
      </c>
      <c r="H26818">
        <v>13996</v>
      </c>
      <c r="I26818" s="119" t="s">
        <v>16</v>
      </c>
      <c r="J26818" s="119" t="s">
        <v>24</v>
      </c>
      <c r="K26818" s="1">
        <v>46255.758941458334</v>
      </c>
      <c r="L26818">
        <v>0</v>
      </c>
      <c r="M26818">
        <v>1</v>
      </c>
      <c r="N26818">
        <v>0</v>
      </c>
      <c r="O26818">
        <v>0</v>
      </c>
      <c r="P26818" s="119" t="s">
        <v>20254</v>
      </c>
    </row>
    <row r="26819" spans="1:16" x14ac:dyDescent="0.25">
      <c r="A26819">
        <v>97421</v>
      </c>
      <c r="B26819" s="119" t="s">
        <v>18974</v>
      </c>
      <c r="C26819">
        <v>80</v>
      </c>
      <c r="D26819">
        <v>95835</v>
      </c>
      <c r="E26819">
        <v>86</v>
      </c>
      <c r="F26819">
        <v>21168</v>
      </c>
      <c r="G26819">
        <v>1612</v>
      </c>
      <c r="H26819">
        <v>29202</v>
      </c>
      <c r="I26819" s="119" t="s">
        <v>4611</v>
      </c>
      <c r="J26819" s="119" t="s">
        <v>24</v>
      </c>
      <c r="K26819" s="1">
        <v>46255.758941458334</v>
      </c>
      <c r="L26819">
        <v>42</v>
      </c>
      <c r="M26819">
        <v>414</v>
      </c>
      <c r="N26819">
        <v>3</v>
      </c>
      <c r="O26819">
        <v>87</v>
      </c>
      <c r="P26819" s="119" t="s">
        <v>20254</v>
      </c>
    </row>
    <row r="26820" spans="1:16" x14ac:dyDescent="0.25">
      <c r="A26820">
        <v>97422</v>
      </c>
      <c r="B26820" s="119" t="s">
        <v>18975</v>
      </c>
      <c r="C26820">
        <v>80</v>
      </c>
      <c r="E26820">
        <v>6271</v>
      </c>
      <c r="F26820">
        <v>648</v>
      </c>
      <c r="G26820">
        <v>6662</v>
      </c>
      <c r="H26820">
        <v>1540</v>
      </c>
      <c r="I26820" s="119" t="s">
        <v>16</v>
      </c>
      <c r="J26820" s="119" t="s">
        <v>22</v>
      </c>
      <c r="K26820" s="1">
        <v>46255.758941458334</v>
      </c>
      <c r="L26820">
        <v>26</v>
      </c>
      <c r="M26820">
        <v>1628</v>
      </c>
      <c r="N26820">
        <v>6</v>
      </c>
      <c r="O26820">
        <v>15</v>
      </c>
      <c r="P26820" s="119" t="s">
        <v>20254</v>
      </c>
    </row>
    <row r="26821" spans="1:16" x14ac:dyDescent="0.25">
      <c r="A26821">
        <v>97424</v>
      </c>
      <c r="B26821" s="119" t="s">
        <v>18976</v>
      </c>
      <c r="C26821">
        <v>0</v>
      </c>
      <c r="E26821">
        <v>106</v>
      </c>
      <c r="F26821">
        <v>203167</v>
      </c>
      <c r="G26821">
        <v>74</v>
      </c>
      <c r="H26821">
        <v>389999</v>
      </c>
      <c r="I26821" s="119" t="s">
        <v>1909</v>
      </c>
      <c r="J26821" s="119" t="s">
        <v>24</v>
      </c>
      <c r="K26821" s="1">
        <v>46255.758941458334</v>
      </c>
      <c r="L26821">
        <v>7</v>
      </c>
      <c r="M26821">
        <v>7</v>
      </c>
      <c r="N26821">
        <v>1</v>
      </c>
      <c r="O26821">
        <v>1</v>
      </c>
      <c r="P26821" s="119" t="s">
        <v>20254</v>
      </c>
    </row>
    <row r="26822" spans="1:16" x14ac:dyDescent="0.25">
      <c r="A26822">
        <v>97429</v>
      </c>
      <c r="B26822" s="119" t="s">
        <v>18977</v>
      </c>
      <c r="C26822">
        <v>80</v>
      </c>
      <c r="E26822">
        <v>52</v>
      </c>
      <c r="F26822">
        <v>21762</v>
      </c>
      <c r="G26822">
        <v>323</v>
      </c>
      <c r="H26822">
        <v>40403</v>
      </c>
      <c r="I26822" s="119" t="s">
        <v>19</v>
      </c>
      <c r="J26822" s="119" t="s">
        <v>24</v>
      </c>
      <c r="K26822" s="1">
        <v>46255.758941458334</v>
      </c>
      <c r="L26822">
        <v>72</v>
      </c>
      <c r="M26822">
        <v>98</v>
      </c>
      <c r="N26822">
        <v>12</v>
      </c>
      <c r="O26822">
        <v>19</v>
      </c>
      <c r="P26822" s="119" t="s">
        <v>20254</v>
      </c>
    </row>
    <row r="26823" spans="1:16" x14ac:dyDescent="0.25">
      <c r="A26823">
        <v>97434</v>
      </c>
      <c r="B26823" s="119" t="s">
        <v>18978</v>
      </c>
      <c r="C26823">
        <v>80</v>
      </c>
      <c r="E26823">
        <v>582</v>
      </c>
      <c r="F26823">
        <v>2519</v>
      </c>
      <c r="G26823">
        <v>2025</v>
      </c>
      <c r="H26823">
        <v>3329</v>
      </c>
      <c r="I26823" s="119" t="s">
        <v>4726</v>
      </c>
      <c r="J26823" s="119" t="s">
        <v>24</v>
      </c>
      <c r="K26823" s="1">
        <v>46255.758941458334</v>
      </c>
      <c r="L26823">
        <v>634</v>
      </c>
      <c r="M26823">
        <v>105</v>
      </c>
      <c r="N26823">
        <v>166</v>
      </c>
      <c r="O26823">
        <v>15</v>
      </c>
      <c r="P26823" s="119" t="s">
        <v>20254</v>
      </c>
    </row>
    <row r="26824" spans="1:16" x14ac:dyDescent="0.25">
      <c r="A26824">
        <v>97435</v>
      </c>
      <c r="B26824" s="119" t="s">
        <v>18979</v>
      </c>
      <c r="C26824">
        <v>0</v>
      </c>
      <c r="E26824">
        <v>1299</v>
      </c>
      <c r="F26824">
        <v>47087</v>
      </c>
      <c r="G26824">
        <v>527</v>
      </c>
      <c r="H26824">
        <v>58518</v>
      </c>
      <c r="I26824" s="119" t="s">
        <v>1909</v>
      </c>
      <c r="J26824" s="119" t="s">
        <v>24</v>
      </c>
      <c r="K26824" s="1">
        <v>46255.758941458334</v>
      </c>
      <c r="L26824">
        <v>153</v>
      </c>
      <c r="M26824">
        <v>96</v>
      </c>
      <c r="N26824">
        <v>38</v>
      </c>
      <c r="O26824">
        <v>24</v>
      </c>
      <c r="P26824" s="119" t="s">
        <v>20254</v>
      </c>
    </row>
    <row r="26825" spans="1:16" x14ac:dyDescent="0.25">
      <c r="A26825">
        <v>97446</v>
      </c>
      <c r="B26825" s="119" t="s">
        <v>18980</v>
      </c>
      <c r="C26825">
        <v>80</v>
      </c>
      <c r="E26825">
        <v>29</v>
      </c>
      <c r="F26825">
        <v>60001</v>
      </c>
      <c r="G26825">
        <v>59</v>
      </c>
      <c r="H26825">
        <v>62442</v>
      </c>
      <c r="I26825" s="119" t="s">
        <v>4726</v>
      </c>
      <c r="J26825" s="119" t="s">
        <v>24</v>
      </c>
      <c r="K26825" s="1">
        <v>46255.758941458334</v>
      </c>
      <c r="L26825">
        <v>2</v>
      </c>
      <c r="M26825">
        <v>15</v>
      </c>
      <c r="N26825">
        <v>0</v>
      </c>
      <c r="O26825">
        <v>3</v>
      </c>
      <c r="P26825" s="119" t="s">
        <v>20254</v>
      </c>
    </row>
    <row r="26826" spans="1:16" x14ac:dyDescent="0.25">
      <c r="A26826">
        <v>97449</v>
      </c>
      <c r="B26826" s="119" t="s">
        <v>18981</v>
      </c>
      <c r="C26826">
        <v>80</v>
      </c>
      <c r="E26826">
        <v>38</v>
      </c>
      <c r="F26826">
        <v>1061454</v>
      </c>
      <c r="G26826">
        <v>27</v>
      </c>
      <c r="H26826">
        <v>1399998</v>
      </c>
      <c r="I26826" s="119" t="s">
        <v>4726</v>
      </c>
      <c r="J26826" s="119" t="s">
        <v>24</v>
      </c>
      <c r="K26826" s="1">
        <v>46255.758941458334</v>
      </c>
      <c r="L26826">
        <v>14</v>
      </c>
      <c r="M26826">
        <v>19</v>
      </c>
      <c r="N26826">
        <v>2</v>
      </c>
      <c r="O26826">
        <v>5</v>
      </c>
      <c r="P26826" s="119" t="s">
        <v>20254</v>
      </c>
    </row>
    <row r="26827" spans="1:16" x14ac:dyDescent="0.25">
      <c r="A26827">
        <v>97454</v>
      </c>
      <c r="B26827" s="119" t="s">
        <v>18982</v>
      </c>
      <c r="C26827">
        <v>80</v>
      </c>
      <c r="E26827">
        <v>52</v>
      </c>
      <c r="F26827">
        <v>109007</v>
      </c>
      <c r="G26827">
        <v>22</v>
      </c>
      <c r="H26827">
        <v>162991</v>
      </c>
      <c r="I26827" s="119" t="s">
        <v>4726</v>
      </c>
      <c r="J26827" s="119" t="s">
        <v>24</v>
      </c>
      <c r="K26827" s="1">
        <v>46255.758941458334</v>
      </c>
      <c r="L26827">
        <v>2</v>
      </c>
      <c r="M26827">
        <v>1</v>
      </c>
      <c r="N26827">
        <v>0</v>
      </c>
      <c r="O26827">
        <v>0</v>
      </c>
      <c r="P26827" s="119" t="s">
        <v>20254</v>
      </c>
    </row>
    <row r="26828" spans="1:16" x14ac:dyDescent="0.25">
      <c r="A26828">
        <v>97480</v>
      </c>
      <c r="B26828" s="119" t="s">
        <v>18983</v>
      </c>
      <c r="C26828">
        <v>0</v>
      </c>
      <c r="E26828">
        <v>55</v>
      </c>
      <c r="F26828">
        <v>350199</v>
      </c>
      <c r="G26828">
        <v>32</v>
      </c>
      <c r="H26828">
        <v>869989</v>
      </c>
      <c r="I26828" s="119" t="s">
        <v>16</v>
      </c>
      <c r="J26828" s="119" t="s">
        <v>222</v>
      </c>
      <c r="K26828" s="1">
        <v>46255.758941458334</v>
      </c>
      <c r="L26828">
        <v>9</v>
      </c>
      <c r="M26828">
        <v>8</v>
      </c>
      <c r="N26828">
        <v>5</v>
      </c>
      <c r="O26828">
        <v>1</v>
      </c>
      <c r="P26828" s="119" t="s">
        <v>20254</v>
      </c>
    </row>
    <row r="26829" spans="1:16" x14ac:dyDescent="0.25">
      <c r="A26829">
        <v>97481</v>
      </c>
      <c r="B26829" s="119" t="s">
        <v>18984</v>
      </c>
      <c r="C26829">
        <v>80</v>
      </c>
      <c r="E26829">
        <v>777</v>
      </c>
      <c r="F26829">
        <v>2414</v>
      </c>
      <c r="G26829">
        <v>1840</v>
      </c>
      <c r="H26829">
        <v>3900</v>
      </c>
      <c r="I26829" s="119" t="s">
        <v>4726</v>
      </c>
      <c r="J26829" s="119" t="s">
        <v>24</v>
      </c>
      <c r="K26829" s="1">
        <v>46255.758941458334</v>
      </c>
      <c r="L26829">
        <v>317</v>
      </c>
      <c r="M26829">
        <v>89</v>
      </c>
      <c r="N26829">
        <v>13</v>
      </c>
      <c r="O26829">
        <v>20</v>
      </c>
      <c r="P26829" s="119" t="s">
        <v>20254</v>
      </c>
    </row>
    <row r="26830" spans="1:16" x14ac:dyDescent="0.25">
      <c r="A26830">
        <v>97482</v>
      </c>
      <c r="B26830" s="119" t="s">
        <v>18985</v>
      </c>
      <c r="C26830">
        <v>80</v>
      </c>
      <c r="E26830">
        <v>143</v>
      </c>
      <c r="F26830">
        <v>26035</v>
      </c>
      <c r="G26830">
        <v>250</v>
      </c>
      <c r="H26830">
        <v>41004</v>
      </c>
      <c r="I26830" s="119" t="s">
        <v>19</v>
      </c>
      <c r="J26830" s="119" t="s">
        <v>24</v>
      </c>
      <c r="K26830" s="1">
        <v>46255.758941458334</v>
      </c>
      <c r="L26830">
        <v>82</v>
      </c>
      <c r="M26830">
        <v>124</v>
      </c>
      <c r="N26830">
        <v>18</v>
      </c>
      <c r="O26830">
        <v>28</v>
      </c>
      <c r="P26830" s="119" t="s">
        <v>20254</v>
      </c>
    </row>
    <row r="26831" spans="1:16" x14ac:dyDescent="0.25">
      <c r="A26831">
        <v>97486</v>
      </c>
      <c r="B26831" s="119" t="s">
        <v>18986</v>
      </c>
      <c r="C26831">
        <v>80</v>
      </c>
      <c r="E26831">
        <v>20</v>
      </c>
      <c r="F26831">
        <v>106676</v>
      </c>
      <c r="G26831">
        <v>28</v>
      </c>
      <c r="H26831">
        <v>176566</v>
      </c>
      <c r="I26831" s="119" t="s">
        <v>4726</v>
      </c>
      <c r="J26831" s="119" t="s">
        <v>24</v>
      </c>
      <c r="K26831" s="1">
        <v>46255.758941458334</v>
      </c>
      <c r="L26831">
        <v>6</v>
      </c>
      <c r="M26831">
        <v>9</v>
      </c>
      <c r="N26831">
        <v>0</v>
      </c>
      <c r="O26831">
        <v>2</v>
      </c>
      <c r="P26831" s="119" t="s">
        <v>20254</v>
      </c>
    </row>
    <row r="26832" spans="1:16" x14ac:dyDescent="0.25">
      <c r="A26832">
        <v>97487</v>
      </c>
      <c r="B26832" s="119" t="s">
        <v>18987</v>
      </c>
      <c r="C26832">
        <v>0</v>
      </c>
      <c r="E26832">
        <v>5454</v>
      </c>
      <c r="F26832">
        <v>10022</v>
      </c>
      <c r="G26832">
        <v>5559</v>
      </c>
      <c r="H26832">
        <v>12394</v>
      </c>
      <c r="I26832" s="119" t="s">
        <v>3582</v>
      </c>
      <c r="J26832" s="119" t="s">
        <v>24</v>
      </c>
      <c r="K26832" s="1">
        <v>46255.758941458334</v>
      </c>
      <c r="L26832">
        <v>789</v>
      </c>
      <c r="M26832">
        <v>1722</v>
      </c>
      <c r="N26832">
        <v>194</v>
      </c>
      <c r="O26832">
        <v>428</v>
      </c>
      <c r="P26832" s="119" t="s">
        <v>20254</v>
      </c>
    </row>
    <row r="26833" spans="1:16" x14ac:dyDescent="0.25">
      <c r="A26833">
        <v>97501</v>
      </c>
      <c r="B26833" s="119" t="s">
        <v>18988</v>
      </c>
      <c r="C26833">
        <v>0</v>
      </c>
      <c r="E26833">
        <v>51389</v>
      </c>
      <c r="F26833">
        <v>3</v>
      </c>
      <c r="G26833">
        <v>44589</v>
      </c>
      <c r="H26833">
        <v>12</v>
      </c>
      <c r="I26833" s="119" t="s">
        <v>16</v>
      </c>
      <c r="J26833" s="119" t="s">
        <v>139</v>
      </c>
      <c r="K26833" s="1">
        <v>46255.758941458334</v>
      </c>
      <c r="L26833">
        <v>256</v>
      </c>
      <c r="M26833">
        <v>26</v>
      </c>
      <c r="N26833">
        <v>71</v>
      </c>
      <c r="O26833">
        <v>0</v>
      </c>
      <c r="P26833" s="119" t="s">
        <v>20254</v>
      </c>
    </row>
    <row r="26834" spans="1:16" x14ac:dyDescent="0.25">
      <c r="A26834">
        <v>97513</v>
      </c>
      <c r="B26834" s="119" t="s">
        <v>18989</v>
      </c>
      <c r="C26834">
        <v>80</v>
      </c>
      <c r="E26834">
        <v>20</v>
      </c>
      <c r="F26834">
        <v>1070022</v>
      </c>
      <c r="G26834">
        <v>36</v>
      </c>
      <c r="H26834">
        <v>1385020</v>
      </c>
      <c r="I26834" s="119" t="s">
        <v>4726</v>
      </c>
      <c r="J26834" s="119" t="s">
        <v>24</v>
      </c>
      <c r="K26834" s="1">
        <v>46255.758941458334</v>
      </c>
      <c r="L26834">
        <v>9</v>
      </c>
      <c r="M26834">
        <v>7</v>
      </c>
      <c r="N26834">
        <v>0</v>
      </c>
      <c r="O26834">
        <v>1</v>
      </c>
      <c r="P26834" s="119" t="s">
        <v>20254</v>
      </c>
    </row>
    <row r="26835" spans="1:16" x14ac:dyDescent="0.25">
      <c r="A26835">
        <v>97518</v>
      </c>
      <c r="B26835" s="119" t="s">
        <v>18990</v>
      </c>
      <c r="C26835">
        <v>80</v>
      </c>
      <c r="E26835">
        <v>4472</v>
      </c>
      <c r="F26835">
        <v>1352</v>
      </c>
      <c r="G26835">
        <v>509</v>
      </c>
      <c r="H26835">
        <v>2197</v>
      </c>
      <c r="I26835" s="119" t="s">
        <v>4726</v>
      </c>
      <c r="J26835" s="119" t="s">
        <v>222</v>
      </c>
      <c r="K26835" s="1">
        <v>46255.758941458334</v>
      </c>
      <c r="L26835">
        <v>539</v>
      </c>
      <c r="M26835">
        <v>25</v>
      </c>
      <c r="N26835">
        <v>300</v>
      </c>
      <c r="O26835">
        <v>8</v>
      </c>
      <c r="P26835" s="119" t="s">
        <v>20254</v>
      </c>
    </row>
    <row r="26836" spans="1:16" x14ac:dyDescent="0.25">
      <c r="A26836">
        <v>97526</v>
      </c>
      <c r="B26836" s="119" t="s">
        <v>18991</v>
      </c>
      <c r="C26836">
        <v>80</v>
      </c>
      <c r="E26836">
        <v>14</v>
      </c>
      <c r="F26836">
        <v>121383</v>
      </c>
      <c r="G26836">
        <v>45</v>
      </c>
      <c r="H26836">
        <v>156723</v>
      </c>
      <c r="I26836" s="119" t="s">
        <v>4726</v>
      </c>
      <c r="J26836" s="119" t="s">
        <v>24</v>
      </c>
      <c r="K26836" s="1">
        <v>46255.758941458334</v>
      </c>
      <c r="L26836">
        <v>3</v>
      </c>
      <c r="M26836">
        <v>5</v>
      </c>
      <c r="N26836">
        <v>0</v>
      </c>
      <c r="O26836">
        <v>0</v>
      </c>
      <c r="P26836" s="119" t="s">
        <v>20254</v>
      </c>
    </row>
    <row r="26837" spans="1:16" x14ac:dyDescent="0.25">
      <c r="A26837">
        <v>97530</v>
      </c>
      <c r="B26837" s="119" t="s">
        <v>18992</v>
      </c>
      <c r="C26837">
        <v>80</v>
      </c>
      <c r="E26837">
        <v>20</v>
      </c>
      <c r="F26837">
        <v>120210</v>
      </c>
      <c r="G26837">
        <v>155</v>
      </c>
      <c r="H26837">
        <v>159691</v>
      </c>
      <c r="I26837" s="119" t="s">
        <v>19</v>
      </c>
      <c r="J26837" s="119" t="s">
        <v>24</v>
      </c>
      <c r="K26837" s="1">
        <v>46255.758941458334</v>
      </c>
      <c r="L26837">
        <v>5</v>
      </c>
      <c r="M26837">
        <v>53</v>
      </c>
      <c r="N26837">
        <v>1</v>
      </c>
      <c r="O26837">
        <v>11</v>
      </c>
      <c r="P26837" s="119" t="s">
        <v>20254</v>
      </c>
    </row>
    <row r="26838" spans="1:16" x14ac:dyDescent="0.25">
      <c r="A26838">
        <v>97535</v>
      </c>
      <c r="B26838" s="119" t="s">
        <v>18993</v>
      </c>
      <c r="C26838">
        <v>80</v>
      </c>
      <c r="E26838">
        <v>110</v>
      </c>
      <c r="F26838">
        <v>75002</v>
      </c>
      <c r="G26838">
        <v>403</v>
      </c>
      <c r="H26838">
        <v>84852</v>
      </c>
      <c r="I26838" s="119" t="s">
        <v>18686</v>
      </c>
      <c r="J26838" s="119" t="s">
        <v>24</v>
      </c>
      <c r="K26838" s="1">
        <v>46255.758941458334</v>
      </c>
      <c r="L26838">
        <v>55</v>
      </c>
      <c r="M26838">
        <v>315</v>
      </c>
      <c r="N26838">
        <v>9</v>
      </c>
      <c r="O26838">
        <v>81</v>
      </c>
      <c r="P26838" s="119" t="s">
        <v>20254</v>
      </c>
    </row>
    <row r="26839" spans="1:16" x14ac:dyDescent="0.25">
      <c r="A26839">
        <v>97537</v>
      </c>
      <c r="B26839" s="119" t="s">
        <v>18994</v>
      </c>
      <c r="C26839">
        <v>0</v>
      </c>
      <c r="E26839">
        <v>280</v>
      </c>
      <c r="F26839">
        <v>1832</v>
      </c>
      <c r="G26839">
        <v>85</v>
      </c>
      <c r="H26839">
        <v>13999</v>
      </c>
      <c r="I26839" s="119" t="s">
        <v>16</v>
      </c>
      <c r="J26839" s="119" t="s">
        <v>24</v>
      </c>
      <c r="K26839" s="1">
        <v>46255.758941458334</v>
      </c>
      <c r="L26839">
        <v>0</v>
      </c>
      <c r="M26839">
        <v>3</v>
      </c>
      <c r="N26839">
        <v>0</v>
      </c>
      <c r="O26839">
        <v>1</v>
      </c>
      <c r="P26839" s="119" t="s">
        <v>20254</v>
      </c>
    </row>
    <row r="26840" spans="1:16" x14ac:dyDescent="0.25">
      <c r="A26840">
        <v>97541</v>
      </c>
      <c r="B26840" s="119" t="s">
        <v>18995</v>
      </c>
      <c r="C26840">
        <v>80</v>
      </c>
      <c r="E26840">
        <v>404</v>
      </c>
      <c r="F26840">
        <v>1745</v>
      </c>
      <c r="G26840">
        <v>451</v>
      </c>
      <c r="H26840">
        <v>2691</v>
      </c>
      <c r="I26840" s="119" t="s">
        <v>19</v>
      </c>
      <c r="J26840" s="119" t="s">
        <v>222</v>
      </c>
      <c r="K26840" s="1">
        <v>46255.758941458334</v>
      </c>
      <c r="L26840">
        <v>312</v>
      </c>
      <c r="M26840">
        <v>21</v>
      </c>
      <c r="N26840">
        <v>5</v>
      </c>
      <c r="O26840">
        <v>4</v>
      </c>
      <c r="P26840" s="119" t="s">
        <v>20254</v>
      </c>
    </row>
    <row r="26841" spans="1:16" x14ac:dyDescent="0.25">
      <c r="A26841">
        <v>97554</v>
      </c>
      <c r="B26841" s="119" t="s">
        <v>18996</v>
      </c>
      <c r="C26841">
        <v>0</v>
      </c>
      <c r="E26841">
        <v>298</v>
      </c>
      <c r="F26841">
        <v>291022</v>
      </c>
      <c r="G26841">
        <v>34</v>
      </c>
      <c r="H26841">
        <v>399989</v>
      </c>
      <c r="I26841" s="119" t="s">
        <v>16</v>
      </c>
      <c r="J26841" s="119" t="s">
        <v>222</v>
      </c>
      <c r="K26841" s="1">
        <v>46255.758941458334</v>
      </c>
      <c r="L26841">
        <v>2</v>
      </c>
      <c r="M26841">
        <v>3</v>
      </c>
      <c r="N26841">
        <v>0</v>
      </c>
      <c r="O26841">
        <v>0</v>
      </c>
      <c r="P26841" s="119" t="s">
        <v>20254</v>
      </c>
    </row>
    <row r="26842" spans="1:16" x14ac:dyDescent="0.25">
      <c r="A26842">
        <v>97561</v>
      </c>
      <c r="B26842" s="119" t="s">
        <v>18997</v>
      </c>
      <c r="C26842">
        <v>80</v>
      </c>
      <c r="E26842">
        <v>480</v>
      </c>
      <c r="F26842">
        <v>2411</v>
      </c>
      <c r="G26842">
        <v>1349</v>
      </c>
      <c r="H26842">
        <v>3278</v>
      </c>
      <c r="I26842" s="119" t="s">
        <v>4726</v>
      </c>
      <c r="J26842" s="119" t="s">
        <v>24</v>
      </c>
      <c r="K26842" s="1">
        <v>46255.758941458334</v>
      </c>
      <c r="L26842">
        <v>777</v>
      </c>
      <c r="M26842">
        <v>174</v>
      </c>
      <c r="N26842">
        <v>103</v>
      </c>
      <c r="O26842">
        <v>25</v>
      </c>
      <c r="P26842" s="119" t="s">
        <v>20254</v>
      </c>
    </row>
    <row r="26843" spans="1:16" x14ac:dyDescent="0.25">
      <c r="A26843">
        <v>97564</v>
      </c>
      <c r="B26843" s="119" t="s">
        <v>18998</v>
      </c>
      <c r="C26843">
        <v>0</v>
      </c>
      <c r="E26843">
        <v>268</v>
      </c>
      <c r="F26843">
        <v>1349</v>
      </c>
      <c r="G26843">
        <v>46</v>
      </c>
      <c r="H26843">
        <v>13999</v>
      </c>
      <c r="I26843" s="119" t="s">
        <v>16</v>
      </c>
      <c r="J26843" s="119" t="s">
        <v>24</v>
      </c>
      <c r="K26843" s="1">
        <v>46255.758941458334</v>
      </c>
      <c r="L26843">
        <v>3</v>
      </c>
      <c r="M26843">
        <v>1</v>
      </c>
      <c r="N26843">
        <v>1</v>
      </c>
      <c r="O26843">
        <v>0</v>
      </c>
      <c r="P26843" s="119" t="s">
        <v>20254</v>
      </c>
    </row>
    <row r="26844" spans="1:16" x14ac:dyDescent="0.25">
      <c r="A26844">
        <v>97567</v>
      </c>
      <c r="B26844" s="119" t="s">
        <v>18999</v>
      </c>
      <c r="C26844">
        <v>80</v>
      </c>
      <c r="E26844">
        <v>1472</v>
      </c>
      <c r="F26844">
        <v>1733</v>
      </c>
      <c r="G26844">
        <v>422</v>
      </c>
      <c r="H26844">
        <v>3076</v>
      </c>
      <c r="I26844" s="119" t="s">
        <v>19</v>
      </c>
      <c r="J26844" s="119" t="s">
        <v>222</v>
      </c>
      <c r="K26844" s="1">
        <v>46255.758941458334</v>
      </c>
      <c r="L26844">
        <v>6</v>
      </c>
      <c r="M26844">
        <v>32</v>
      </c>
      <c r="N26844">
        <v>6</v>
      </c>
      <c r="O26844">
        <v>4</v>
      </c>
      <c r="P26844" s="119" t="s">
        <v>20254</v>
      </c>
    </row>
    <row r="26845" spans="1:16" x14ac:dyDescent="0.25">
      <c r="A26845">
        <v>97572</v>
      </c>
      <c r="B26845" s="119" t="s">
        <v>19000</v>
      </c>
      <c r="C26845">
        <v>80</v>
      </c>
      <c r="E26845">
        <v>103</v>
      </c>
      <c r="F26845">
        <v>34123</v>
      </c>
      <c r="G26845">
        <v>308</v>
      </c>
      <c r="H26845">
        <v>44871</v>
      </c>
      <c r="I26845" s="119" t="s">
        <v>18686</v>
      </c>
      <c r="J26845" s="119" t="s">
        <v>139</v>
      </c>
      <c r="K26845" s="1">
        <v>46255.758941458334</v>
      </c>
      <c r="L26845">
        <v>69</v>
      </c>
      <c r="M26845">
        <v>321</v>
      </c>
      <c r="N26845">
        <v>17</v>
      </c>
      <c r="O26845">
        <v>60</v>
      </c>
      <c r="P26845" s="119" t="s">
        <v>20254</v>
      </c>
    </row>
    <row r="26846" spans="1:16" x14ac:dyDescent="0.25">
      <c r="A26846">
        <v>97580</v>
      </c>
      <c r="B26846" s="119" t="s">
        <v>19001</v>
      </c>
      <c r="C26846">
        <v>80</v>
      </c>
      <c r="E26846">
        <v>66</v>
      </c>
      <c r="F26846">
        <v>26523</v>
      </c>
      <c r="G26846">
        <v>344</v>
      </c>
      <c r="H26846">
        <v>39998</v>
      </c>
      <c r="I26846" s="119" t="s">
        <v>19</v>
      </c>
      <c r="J26846" s="119" t="s">
        <v>24</v>
      </c>
      <c r="K26846" s="1">
        <v>46255.758941458334</v>
      </c>
      <c r="L26846">
        <v>69</v>
      </c>
      <c r="M26846">
        <v>117</v>
      </c>
      <c r="N26846">
        <v>16</v>
      </c>
      <c r="O26846">
        <v>28</v>
      </c>
      <c r="P26846" s="119" t="s">
        <v>20254</v>
      </c>
    </row>
    <row r="26847" spans="1:16" x14ac:dyDescent="0.25">
      <c r="A26847">
        <v>97581</v>
      </c>
      <c r="B26847" s="119" t="s">
        <v>19002</v>
      </c>
      <c r="C26847">
        <v>80</v>
      </c>
      <c r="E26847">
        <v>455</v>
      </c>
      <c r="F26847">
        <v>2740</v>
      </c>
      <c r="G26847">
        <v>992</v>
      </c>
      <c r="H26847">
        <v>3893</v>
      </c>
      <c r="I26847" s="119" t="s">
        <v>4726</v>
      </c>
      <c r="J26847" s="119" t="s">
        <v>24</v>
      </c>
      <c r="K26847" s="1">
        <v>46255.758941458334</v>
      </c>
      <c r="L26847">
        <v>126</v>
      </c>
      <c r="M26847">
        <v>51</v>
      </c>
      <c r="N26847">
        <v>12</v>
      </c>
      <c r="O26847">
        <v>8</v>
      </c>
      <c r="P26847" s="119" t="s">
        <v>20254</v>
      </c>
    </row>
    <row r="26848" spans="1:16" x14ac:dyDescent="0.25">
      <c r="A26848">
        <v>97590</v>
      </c>
      <c r="B26848" s="119" t="s">
        <v>19003</v>
      </c>
      <c r="C26848">
        <v>80</v>
      </c>
      <c r="E26848">
        <v>598</v>
      </c>
      <c r="F26848">
        <v>17111604</v>
      </c>
      <c r="G26848">
        <v>16</v>
      </c>
      <c r="H26848">
        <v>19999896</v>
      </c>
      <c r="I26848" s="119" t="s">
        <v>4726</v>
      </c>
      <c r="J26848" s="119" t="s">
        <v>9547</v>
      </c>
      <c r="K26848" s="1">
        <v>46255.758941458334</v>
      </c>
      <c r="L26848">
        <v>16</v>
      </c>
      <c r="M26848">
        <v>13</v>
      </c>
      <c r="N26848">
        <v>2</v>
      </c>
      <c r="O26848">
        <v>2</v>
      </c>
      <c r="P26848" s="119" t="s">
        <v>20254</v>
      </c>
    </row>
    <row r="26849" spans="1:16" x14ac:dyDescent="0.25">
      <c r="A26849">
        <v>97602</v>
      </c>
      <c r="B26849" s="119" t="s">
        <v>19004</v>
      </c>
      <c r="C26849">
        <v>80</v>
      </c>
      <c r="E26849">
        <v>408</v>
      </c>
      <c r="F26849">
        <v>2662</v>
      </c>
      <c r="G26849">
        <v>743</v>
      </c>
      <c r="H26849">
        <v>3344</v>
      </c>
      <c r="I26849" s="119" t="s">
        <v>4726</v>
      </c>
      <c r="J26849" s="119" t="s">
        <v>24</v>
      </c>
      <c r="K26849" s="1">
        <v>46255.758941458334</v>
      </c>
      <c r="L26849">
        <v>158</v>
      </c>
      <c r="M26849">
        <v>60</v>
      </c>
      <c r="N26849">
        <v>8</v>
      </c>
      <c r="O26849">
        <v>12</v>
      </c>
      <c r="P26849" s="119" t="s">
        <v>20254</v>
      </c>
    </row>
    <row r="26850" spans="1:16" x14ac:dyDescent="0.25">
      <c r="A26850">
        <v>97608</v>
      </c>
      <c r="B26850" s="119" t="s">
        <v>19005</v>
      </c>
      <c r="C26850">
        <v>80</v>
      </c>
      <c r="E26850">
        <v>35</v>
      </c>
      <c r="F26850">
        <v>119357</v>
      </c>
      <c r="G26850">
        <v>146</v>
      </c>
      <c r="H26850">
        <v>167498</v>
      </c>
      <c r="I26850" s="119" t="s">
        <v>19</v>
      </c>
      <c r="J26850" s="119" t="s">
        <v>24</v>
      </c>
      <c r="K26850" s="1">
        <v>46255.758941458334</v>
      </c>
      <c r="L26850">
        <v>6</v>
      </c>
      <c r="M26850">
        <v>46</v>
      </c>
      <c r="N26850">
        <v>0</v>
      </c>
      <c r="O26850">
        <v>13</v>
      </c>
      <c r="P26850" s="119" t="s">
        <v>20254</v>
      </c>
    </row>
    <row r="26851" spans="1:16" x14ac:dyDescent="0.25">
      <c r="A26851">
        <v>97611</v>
      </c>
      <c r="B26851" s="119" t="s">
        <v>19006</v>
      </c>
      <c r="C26851">
        <v>80</v>
      </c>
      <c r="E26851">
        <v>21</v>
      </c>
      <c r="F26851">
        <v>107364</v>
      </c>
      <c r="G26851">
        <v>69</v>
      </c>
      <c r="H26851">
        <v>169995</v>
      </c>
      <c r="I26851" s="119" t="s">
        <v>19</v>
      </c>
      <c r="J26851" s="119" t="s">
        <v>24</v>
      </c>
      <c r="K26851" s="1">
        <v>46255.758941458334</v>
      </c>
      <c r="L26851">
        <v>2</v>
      </c>
      <c r="M26851">
        <v>33</v>
      </c>
      <c r="N26851">
        <v>0</v>
      </c>
      <c r="O26851">
        <v>8</v>
      </c>
      <c r="P26851" s="119" t="s">
        <v>20254</v>
      </c>
    </row>
    <row r="26852" spans="1:16" x14ac:dyDescent="0.25">
      <c r="A26852">
        <v>97622</v>
      </c>
      <c r="B26852" s="119" t="s">
        <v>19007</v>
      </c>
      <c r="C26852">
        <v>80</v>
      </c>
      <c r="E26852">
        <v>28</v>
      </c>
      <c r="F26852">
        <v>100234</v>
      </c>
      <c r="G26852">
        <v>132</v>
      </c>
      <c r="H26852">
        <v>152490</v>
      </c>
      <c r="I26852" s="119" t="s">
        <v>19</v>
      </c>
      <c r="J26852" s="119" t="s">
        <v>24</v>
      </c>
      <c r="K26852" s="1">
        <v>46255.758941458334</v>
      </c>
      <c r="L26852">
        <v>0</v>
      </c>
      <c r="M26852">
        <v>24</v>
      </c>
      <c r="N26852">
        <v>0</v>
      </c>
      <c r="O26852">
        <v>4</v>
      </c>
      <c r="P26852" s="119" t="s">
        <v>20254</v>
      </c>
    </row>
    <row r="26853" spans="1:16" x14ac:dyDescent="0.25">
      <c r="A26853">
        <v>97624</v>
      </c>
      <c r="B26853" s="119" t="s">
        <v>19008</v>
      </c>
      <c r="C26853">
        <v>80</v>
      </c>
      <c r="E26853">
        <v>4303</v>
      </c>
      <c r="F26853">
        <v>1872</v>
      </c>
      <c r="G26853">
        <v>404</v>
      </c>
      <c r="H26853">
        <v>2183</v>
      </c>
      <c r="I26853" s="119" t="s">
        <v>4726</v>
      </c>
      <c r="J26853" s="119" t="s">
        <v>222</v>
      </c>
      <c r="K26853" s="1">
        <v>46255.758941458334</v>
      </c>
      <c r="L26853">
        <v>342</v>
      </c>
      <c r="M26853">
        <v>30</v>
      </c>
      <c r="N26853">
        <v>120</v>
      </c>
      <c r="O26853">
        <v>10</v>
      </c>
      <c r="P26853" s="119" t="s">
        <v>20254</v>
      </c>
    </row>
    <row r="26854" spans="1:16" x14ac:dyDescent="0.25">
      <c r="A26854">
        <v>97631</v>
      </c>
      <c r="B26854" s="119" t="s">
        <v>19009</v>
      </c>
      <c r="C26854">
        <v>80</v>
      </c>
      <c r="E26854">
        <v>29</v>
      </c>
      <c r="F26854">
        <v>111169</v>
      </c>
      <c r="G26854">
        <v>51</v>
      </c>
      <c r="H26854">
        <v>159992</v>
      </c>
      <c r="I26854" s="119" t="s">
        <v>19</v>
      </c>
      <c r="J26854" s="119" t="s">
        <v>24</v>
      </c>
      <c r="K26854" s="1">
        <v>46255.758941458334</v>
      </c>
      <c r="L26854">
        <v>6</v>
      </c>
      <c r="M26854">
        <v>36</v>
      </c>
      <c r="N26854">
        <v>0</v>
      </c>
      <c r="O26854">
        <v>15</v>
      </c>
      <c r="P26854" s="119" t="s">
        <v>20254</v>
      </c>
    </row>
    <row r="26855" spans="1:16" x14ac:dyDescent="0.25">
      <c r="A26855">
        <v>97635</v>
      </c>
      <c r="B26855" s="119" t="s">
        <v>19010</v>
      </c>
      <c r="C26855">
        <v>80</v>
      </c>
      <c r="E26855">
        <v>15</v>
      </c>
      <c r="F26855">
        <v>103572</v>
      </c>
      <c r="G26855">
        <v>85</v>
      </c>
      <c r="H26855">
        <v>159669</v>
      </c>
      <c r="I26855" s="119" t="s">
        <v>19</v>
      </c>
      <c r="J26855" s="119" t="s">
        <v>24</v>
      </c>
      <c r="K26855" s="1">
        <v>46255.758941458334</v>
      </c>
      <c r="L26855">
        <v>2</v>
      </c>
      <c r="M26855">
        <v>28</v>
      </c>
      <c r="N26855">
        <v>0</v>
      </c>
      <c r="O26855">
        <v>10</v>
      </c>
      <c r="P26855" s="119" t="s">
        <v>20254</v>
      </c>
    </row>
    <row r="26856" spans="1:16" x14ac:dyDescent="0.25">
      <c r="A26856">
        <v>97636</v>
      </c>
      <c r="B26856" s="119" t="s">
        <v>19011</v>
      </c>
      <c r="C26856">
        <v>0</v>
      </c>
      <c r="E26856">
        <v>43</v>
      </c>
      <c r="F26856">
        <v>544348</v>
      </c>
      <c r="G26856">
        <v>23</v>
      </c>
      <c r="H26856">
        <v>1199189</v>
      </c>
      <c r="I26856" s="119" t="s">
        <v>1807</v>
      </c>
      <c r="J26856" s="119" t="s">
        <v>24</v>
      </c>
      <c r="K26856" s="1">
        <v>46255.758941458334</v>
      </c>
      <c r="L26856">
        <v>0</v>
      </c>
      <c r="M26856">
        <v>0</v>
      </c>
      <c r="N26856">
        <v>0</v>
      </c>
      <c r="O26856">
        <v>0</v>
      </c>
      <c r="P26856" s="119" t="s">
        <v>20254</v>
      </c>
    </row>
    <row r="26857" spans="1:16" x14ac:dyDescent="0.25">
      <c r="A26857">
        <v>97642</v>
      </c>
      <c r="B26857" s="119" t="s">
        <v>19012</v>
      </c>
      <c r="C26857">
        <v>0</v>
      </c>
      <c r="E26857">
        <v>42</v>
      </c>
      <c r="F26857">
        <v>160001</v>
      </c>
      <c r="G26857">
        <v>130</v>
      </c>
      <c r="H26857">
        <v>189873</v>
      </c>
      <c r="I26857" s="119" t="s">
        <v>16</v>
      </c>
      <c r="J26857" s="119" t="s">
        <v>222</v>
      </c>
      <c r="K26857" s="1">
        <v>46255.758941458334</v>
      </c>
      <c r="L26857">
        <v>0</v>
      </c>
      <c r="M26857">
        <v>2</v>
      </c>
      <c r="N26857">
        <v>0</v>
      </c>
      <c r="O26857">
        <v>1</v>
      </c>
      <c r="P26857" s="119" t="s">
        <v>20254</v>
      </c>
    </row>
    <row r="26858" spans="1:16" x14ac:dyDescent="0.25">
      <c r="A26858">
        <v>97652</v>
      </c>
      <c r="B26858" s="119" t="s">
        <v>19013</v>
      </c>
      <c r="C26858">
        <v>0</v>
      </c>
      <c r="E26858">
        <v>1708</v>
      </c>
      <c r="F26858">
        <v>10</v>
      </c>
      <c r="G26858">
        <v>4764</v>
      </c>
      <c r="H26858">
        <v>200</v>
      </c>
      <c r="I26858" s="119" t="s">
        <v>16</v>
      </c>
      <c r="J26858" s="119" t="s">
        <v>24</v>
      </c>
      <c r="K26858" s="1">
        <v>46255.758941458334</v>
      </c>
      <c r="L26858">
        <v>0</v>
      </c>
      <c r="M26858">
        <v>24</v>
      </c>
      <c r="N26858">
        <v>0</v>
      </c>
      <c r="O26858">
        <v>4</v>
      </c>
      <c r="P26858" s="119" t="s">
        <v>20254</v>
      </c>
    </row>
    <row r="26859" spans="1:16" x14ac:dyDescent="0.25">
      <c r="A26859">
        <v>97656</v>
      </c>
      <c r="B26859" s="119" t="s">
        <v>19014</v>
      </c>
      <c r="C26859">
        <v>80</v>
      </c>
      <c r="E26859">
        <v>45</v>
      </c>
      <c r="F26859">
        <v>22346</v>
      </c>
      <c r="G26859">
        <v>194</v>
      </c>
      <c r="H26859">
        <v>39136</v>
      </c>
      <c r="I26859" s="119" t="s">
        <v>18686</v>
      </c>
      <c r="J26859" s="119" t="s">
        <v>139</v>
      </c>
      <c r="K26859" s="1">
        <v>46255.758941458334</v>
      </c>
      <c r="L26859">
        <v>8</v>
      </c>
      <c r="M26859">
        <v>26</v>
      </c>
      <c r="N26859">
        <v>4</v>
      </c>
      <c r="O26859">
        <v>6</v>
      </c>
      <c r="P26859" s="119" t="s">
        <v>20254</v>
      </c>
    </row>
    <row r="26860" spans="1:16" x14ac:dyDescent="0.25">
      <c r="A26860">
        <v>97660</v>
      </c>
      <c r="B26860" s="119" t="s">
        <v>19015</v>
      </c>
      <c r="C26860">
        <v>80</v>
      </c>
      <c r="E26860">
        <v>34</v>
      </c>
      <c r="F26860">
        <v>103277</v>
      </c>
      <c r="G26860">
        <v>69</v>
      </c>
      <c r="H26860">
        <v>160692</v>
      </c>
      <c r="I26860" s="119" t="s">
        <v>19</v>
      </c>
      <c r="J26860" s="119" t="s">
        <v>24</v>
      </c>
      <c r="K26860" s="1">
        <v>46255.758941458334</v>
      </c>
      <c r="L26860">
        <v>6</v>
      </c>
      <c r="M26860">
        <v>40</v>
      </c>
      <c r="N26860">
        <v>0</v>
      </c>
      <c r="O26860">
        <v>14</v>
      </c>
      <c r="P26860" s="119" t="s">
        <v>20254</v>
      </c>
    </row>
    <row r="26861" spans="1:16" x14ac:dyDescent="0.25">
      <c r="A26861">
        <v>97670</v>
      </c>
      <c r="B26861" s="119" t="s">
        <v>19016</v>
      </c>
      <c r="C26861">
        <v>0</v>
      </c>
      <c r="E26861">
        <v>21</v>
      </c>
      <c r="F26861">
        <v>120014</v>
      </c>
      <c r="G26861">
        <v>59</v>
      </c>
      <c r="H26861">
        <v>189465</v>
      </c>
      <c r="I26861" s="119" t="s">
        <v>16</v>
      </c>
      <c r="J26861" s="119" t="s">
        <v>222</v>
      </c>
      <c r="K26861" s="1">
        <v>46255.758941458334</v>
      </c>
      <c r="L26861">
        <v>1</v>
      </c>
      <c r="M26861">
        <v>1</v>
      </c>
      <c r="N26861">
        <v>0</v>
      </c>
      <c r="O26861">
        <v>0</v>
      </c>
      <c r="P26861" s="119" t="s">
        <v>20254</v>
      </c>
    </row>
    <row r="26862" spans="1:16" x14ac:dyDescent="0.25">
      <c r="A26862">
        <v>97674</v>
      </c>
      <c r="B26862" s="119" t="s">
        <v>19017</v>
      </c>
      <c r="C26862">
        <v>80</v>
      </c>
      <c r="E26862">
        <v>90</v>
      </c>
      <c r="F26862">
        <v>24823</v>
      </c>
      <c r="G26862">
        <v>275</v>
      </c>
      <c r="H26862">
        <v>41812</v>
      </c>
      <c r="I26862" s="119" t="s">
        <v>19</v>
      </c>
      <c r="J26862" s="119" t="s">
        <v>24</v>
      </c>
      <c r="K26862" s="1">
        <v>46255.758941458334</v>
      </c>
      <c r="L26862">
        <v>51</v>
      </c>
      <c r="M26862">
        <v>122</v>
      </c>
      <c r="N26862">
        <v>20</v>
      </c>
      <c r="O26862">
        <v>28</v>
      </c>
      <c r="P26862" s="119" t="s">
        <v>20254</v>
      </c>
    </row>
    <row r="26863" spans="1:16" x14ac:dyDescent="0.25">
      <c r="A26863">
        <v>97676</v>
      </c>
      <c r="B26863" s="119" t="s">
        <v>19018</v>
      </c>
      <c r="C26863">
        <v>80</v>
      </c>
      <c r="E26863">
        <v>629</v>
      </c>
      <c r="F26863">
        <v>2687</v>
      </c>
      <c r="G26863">
        <v>1832</v>
      </c>
      <c r="H26863">
        <v>3807</v>
      </c>
      <c r="I26863" s="119" t="s">
        <v>4726</v>
      </c>
      <c r="J26863" s="119" t="s">
        <v>24</v>
      </c>
      <c r="K26863" s="1">
        <v>46255.758941458334</v>
      </c>
      <c r="L26863">
        <v>704</v>
      </c>
      <c r="M26863">
        <v>124</v>
      </c>
      <c r="N26863">
        <v>29</v>
      </c>
      <c r="O26863">
        <v>30</v>
      </c>
      <c r="P26863" s="119" t="s">
        <v>20254</v>
      </c>
    </row>
    <row r="26864" spans="1:16" x14ac:dyDescent="0.25">
      <c r="A26864">
        <v>97686</v>
      </c>
      <c r="B26864" s="119" t="s">
        <v>19019</v>
      </c>
      <c r="C26864">
        <v>80</v>
      </c>
      <c r="E26864">
        <v>83</v>
      </c>
      <c r="F26864">
        <v>45926</v>
      </c>
      <c r="G26864">
        <v>80</v>
      </c>
      <c r="H26864">
        <v>84835</v>
      </c>
      <c r="I26864" s="119" t="s">
        <v>18686</v>
      </c>
      <c r="J26864" s="119" t="s">
        <v>222</v>
      </c>
      <c r="K26864" s="1">
        <v>46255.758941458334</v>
      </c>
      <c r="L26864">
        <v>9</v>
      </c>
      <c r="M26864">
        <v>7</v>
      </c>
      <c r="N26864">
        <v>3</v>
      </c>
      <c r="O26864">
        <v>2</v>
      </c>
      <c r="P26864" s="119" t="s">
        <v>20254</v>
      </c>
    </row>
    <row r="26865" spans="1:16" x14ac:dyDescent="0.25">
      <c r="A26865">
        <v>97688</v>
      </c>
      <c r="B26865" s="119" t="s">
        <v>19020</v>
      </c>
      <c r="C26865">
        <v>80</v>
      </c>
      <c r="E26865">
        <v>2709</v>
      </c>
      <c r="F26865">
        <v>1853</v>
      </c>
      <c r="G26865">
        <v>932</v>
      </c>
      <c r="H26865">
        <v>2477</v>
      </c>
      <c r="I26865" s="119" t="s">
        <v>4726</v>
      </c>
      <c r="J26865" s="119" t="s">
        <v>222</v>
      </c>
      <c r="K26865" s="1">
        <v>46255.758941458334</v>
      </c>
      <c r="L26865">
        <v>430</v>
      </c>
      <c r="M26865">
        <v>40</v>
      </c>
      <c r="N26865">
        <v>51</v>
      </c>
      <c r="O26865">
        <v>11</v>
      </c>
      <c r="P26865" s="119" t="s">
        <v>20254</v>
      </c>
    </row>
    <row r="26866" spans="1:16" x14ac:dyDescent="0.25">
      <c r="A26866">
        <v>97690</v>
      </c>
      <c r="B26866" s="119" t="s">
        <v>19021</v>
      </c>
      <c r="C26866">
        <v>50</v>
      </c>
      <c r="E26866">
        <v>236893</v>
      </c>
      <c r="F26866">
        <v>32</v>
      </c>
      <c r="G26866">
        <v>308826</v>
      </c>
      <c r="H26866">
        <v>36</v>
      </c>
      <c r="I26866" s="119" t="s">
        <v>3582</v>
      </c>
      <c r="J26866" s="119" t="s">
        <v>139</v>
      </c>
      <c r="K26866" s="1">
        <v>46255.758941458334</v>
      </c>
      <c r="L26866">
        <v>52882</v>
      </c>
      <c r="M26866">
        <v>30646</v>
      </c>
      <c r="N26866">
        <v>10894</v>
      </c>
      <c r="O26866">
        <v>6259</v>
      </c>
      <c r="P26866" s="119" t="s">
        <v>20254</v>
      </c>
    </row>
    <row r="26867" spans="1:16" x14ac:dyDescent="0.25">
      <c r="A26867">
        <v>97691</v>
      </c>
      <c r="B26867" s="119" t="s">
        <v>19022</v>
      </c>
      <c r="C26867">
        <v>80</v>
      </c>
      <c r="E26867">
        <v>17</v>
      </c>
      <c r="F26867">
        <v>1108096</v>
      </c>
      <c r="G26867">
        <v>26</v>
      </c>
      <c r="H26867">
        <v>1449464</v>
      </c>
      <c r="I26867" s="119" t="s">
        <v>4726</v>
      </c>
      <c r="J26867" s="119" t="s">
        <v>24</v>
      </c>
      <c r="K26867" s="1">
        <v>46255.758941458334</v>
      </c>
      <c r="L26867">
        <v>7</v>
      </c>
      <c r="M26867">
        <v>8</v>
      </c>
      <c r="N26867">
        <v>0</v>
      </c>
      <c r="O26867">
        <v>3</v>
      </c>
      <c r="P26867" s="119" t="s">
        <v>20254</v>
      </c>
    </row>
    <row r="26868" spans="1:16" x14ac:dyDescent="0.25">
      <c r="A26868">
        <v>97700</v>
      </c>
      <c r="B26868" s="119" t="s">
        <v>19023</v>
      </c>
      <c r="C26868">
        <v>80</v>
      </c>
      <c r="D26868">
        <v>95835</v>
      </c>
      <c r="E26868">
        <v>86</v>
      </c>
      <c r="F26868">
        <v>24001</v>
      </c>
      <c r="G26868">
        <v>1579</v>
      </c>
      <c r="H26868">
        <v>29841</v>
      </c>
      <c r="I26868" s="119" t="s">
        <v>4611</v>
      </c>
      <c r="J26868" s="119" t="s">
        <v>24</v>
      </c>
      <c r="K26868" s="1">
        <v>46255.758941458334</v>
      </c>
      <c r="L26868">
        <v>74</v>
      </c>
      <c r="M26868">
        <v>490</v>
      </c>
      <c r="N26868">
        <v>5</v>
      </c>
      <c r="O26868">
        <v>97</v>
      </c>
      <c r="P26868" s="119" t="s">
        <v>20254</v>
      </c>
    </row>
    <row r="26869" spans="1:16" x14ac:dyDescent="0.25">
      <c r="A26869">
        <v>97704</v>
      </c>
      <c r="B26869" s="119" t="s">
        <v>19024</v>
      </c>
      <c r="C26869">
        <v>0</v>
      </c>
      <c r="E26869">
        <v>55</v>
      </c>
      <c r="F26869">
        <v>120030</v>
      </c>
      <c r="G26869">
        <v>79</v>
      </c>
      <c r="H26869">
        <v>159967</v>
      </c>
      <c r="I26869" s="119" t="s">
        <v>16</v>
      </c>
      <c r="J26869" s="119" t="s">
        <v>222</v>
      </c>
      <c r="K26869" s="1">
        <v>46255.758941458334</v>
      </c>
      <c r="L26869">
        <v>1</v>
      </c>
      <c r="M26869">
        <v>0</v>
      </c>
      <c r="N26869">
        <v>0</v>
      </c>
      <c r="O26869">
        <v>0</v>
      </c>
      <c r="P26869" s="119" t="s">
        <v>20254</v>
      </c>
    </row>
    <row r="26870" spans="1:16" x14ac:dyDescent="0.25">
      <c r="A26870">
        <v>97709</v>
      </c>
      <c r="B26870" s="119" t="s">
        <v>19025</v>
      </c>
      <c r="C26870">
        <v>80</v>
      </c>
      <c r="E26870">
        <v>33</v>
      </c>
      <c r="F26870">
        <v>66005</v>
      </c>
      <c r="G26870">
        <v>45</v>
      </c>
      <c r="H26870">
        <v>69089</v>
      </c>
      <c r="I26870" s="119" t="s">
        <v>4726</v>
      </c>
      <c r="J26870" s="119" t="s">
        <v>24</v>
      </c>
      <c r="K26870" s="1">
        <v>46255.758941458334</v>
      </c>
      <c r="L26870">
        <v>3</v>
      </c>
      <c r="M26870">
        <v>3</v>
      </c>
      <c r="N26870">
        <v>0</v>
      </c>
      <c r="O26870">
        <v>0</v>
      </c>
      <c r="P26870" s="119" t="s">
        <v>20254</v>
      </c>
    </row>
    <row r="26871" spans="1:16" x14ac:dyDescent="0.25">
      <c r="A26871">
        <v>97723</v>
      </c>
      <c r="B26871" s="119" t="s">
        <v>19026</v>
      </c>
      <c r="C26871">
        <v>80</v>
      </c>
      <c r="E26871">
        <v>59</v>
      </c>
      <c r="F26871">
        <v>21868</v>
      </c>
      <c r="G26871">
        <v>225</v>
      </c>
      <c r="H26871">
        <v>40492</v>
      </c>
      <c r="I26871" s="119" t="s">
        <v>19</v>
      </c>
      <c r="J26871" s="119" t="s">
        <v>24</v>
      </c>
      <c r="K26871" s="1">
        <v>46255.758941458334</v>
      </c>
      <c r="L26871">
        <v>65</v>
      </c>
      <c r="M26871">
        <v>107</v>
      </c>
      <c r="N26871">
        <v>13</v>
      </c>
      <c r="O26871">
        <v>20</v>
      </c>
      <c r="P26871" s="119" t="s">
        <v>20254</v>
      </c>
    </row>
    <row r="26872" spans="1:16" x14ac:dyDescent="0.25">
      <c r="A26872">
        <v>97724</v>
      </c>
      <c r="B26872" s="119" t="s">
        <v>19027</v>
      </c>
      <c r="C26872">
        <v>0</v>
      </c>
      <c r="E26872">
        <v>18417</v>
      </c>
      <c r="F26872">
        <v>1844</v>
      </c>
      <c r="G26872">
        <v>8329</v>
      </c>
      <c r="H26872">
        <v>2296</v>
      </c>
      <c r="I26872" s="119" t="s">
        <v>6020</v>
      </c>
      <c r="J26872" s="119" t="s">
        <v>222</v>
      </c>
      <c r="K26872" s="1">
        <v>46255.758941458334</v>
      </c>
      <c r="L26872">
        <v>1147</v>
      </c>
      <c r="M26872">
        <v>1590</v>
      </c>
      <c r="N26872">
        <v>194</v>
      </c>
      <c r="O26872">
        <v>176</v>
      </c>
      <c r="P26872" s="119" t="s">
        <v>20254</v>
      </c>
    </row>
    <row r="26873" spans="1:16" x14ac:dyDescent="0.25">
      <c r="A26873">
        <v>97729</v>
      </c>
      <c r="B26873" s="119" t="s">
        <v>19028</v>
      </c>
      <c r="C26873">
        <v>80</v>
      </c>
      <c r="E26873">
        <v>34</v>
      </c>
      <c r="F26873">
        <v>100134</v>
      </c>
      <c r="G26873">
        <v>38</v>
      </c>
      <c r="H26873">
        <v>157498</v>
      </c>
      <c r="I26873" s="119" t="s">
        <v>19</v>
      </c>
      <c r="J26873" s="119" t="s">
        <v>24</v>
      </c>
      <c r="K26873" s="1">
        <v>46255.758941458334</v>
      </c>
      <c r="L26873">
        <v>5</v>
      </c>
      <c r="M26873">
        <v>27</v>
      </c>
      <c r="N26873">
        <v>1</v>
      </c>
      <c r="O26873">
        <v>4</v>
      </c>
      <c r="P26873" s="119" t="s">
        <v>20254</v>
      </c>
    </row>
    <row r="26874" spans="1:16" x14ac:dyDescent="0.25">
      <c r="A26874">
        <v>97732</v>
      </c>
      <c r="B26874" s="119" t="s">
        <v>19029</v>
      </c>
      <c r="C26874">
        <v>80</v>
      </c>
      <c r="E26874">
        <v>37</v>
      </c>
      <c r="F26874">
        <v>67432</v>
      </c>
      <c r="G26874">
        <v>31</v>
      </c>
      <c r="H26874">
        <v>72449</v>
      </c>
      <c r="I26874" s="119" t="s">
        <v>4726</v>
      </c>
      <c r="J26874" s="119" t="s">
        <v>24</v>
      </c>
      <c r="K26874" s="1">
        <v>46255.758941458334</v>
      </c>
      <c r="L26874">
        <v>4</v>
      </c>
      <c r="M26874">
        <v>20</v>
      </c>
      <c r="N26874">
        <v>0</v>
      </c>
      <c r="O26874">
        <v>5</v>
      </c>
      <c r="P26874" s="119" t="s">
        <v>20254</v>
      </c>
    </row>
    <row r="26875" spans="1:16" x14ac:dyDescent="0.25">
      <c r="A26875">
        <v>97739</v>
      </c>
      <c r="B26875" s="119" t="s">
        <v>19030</v>
      </c>
      <c r="C26875">
        <v>0</v>
      </c>
      <c r="E26875">
        <v>31</v>
      </c>
      <c r="F26875">
        <v>606011</v>
      </c>
      <c r="G26875">
        <v>23</v>
      </c>
      <c r="H26875">
        <v>1100000</v>
      </c>
      <c r="I26875" s="119" t="s">
        <v>1807</v>
      </c>
      <c r="J26875" s="119" t="s">
        <v>24</v>
      </c>
      <c r="K26875" s="1">
        <v>46255.758941458334</v>
      </c>
      <c r="L26875">
        <v>0</v>
      </c>
      <c r="M26875">
        <v>2</v>
      </c>
      <c r="N26875">
        <v>0</v>
      </c>
      <c r="O26875">
        <v>0</v>
      </c>
      <c r="P26875" s="119" t="s">
        <v>20254</v>
      </c>
    </row>
    <row r="26876" spans="1:16" x14ac:dyDescent="0.25">
      <c r="A26876">
        <v>97740</v>
      </c>
      <c r="B26876" s="119" t="s">
        <v>19031</v>
      </c>
      <c r="C26876">
        <v>80</v>
      </c>
      <c r="E26876">
        <v>43</v>
      </c>
      <c r="F26876">
        <v>106211</v>
      </c>
      <c r="G26876">
        <v>17</v>
      </c>
      <c r="H26876">
        <v>174884</v>
      </c>
      <c r="I26876" s="119" t="s">
        <v>19</v>
      </c>
      <c r="J26876" s="119" t="s">
        <v>24</v>
      </c>
      <c r="K26876" s="1">
        <v>46255.758941458334</v>
      </c>
      <c r="L26876">
        <v>7</v>
      </c>
      <c r="M26876">
        <v>17</v>
      </c>
      <c r="N26876">
        <v>1</v>
      </c>
      <c r="O26876">
        <v>2</v>
      </c>
      <c r="P26876" s="119" t="s">
        <v>20254</v>
      </c>
    </row>
    <row r="26877" spans="1:16" x14ac:dyDescent="0.25">
      <c r="A26877">
        <v>97742</v>
      </c>
      <c r="B26877" s="119" t="s">
        <v>19032</v>
      </c>
      <c r="C26877">
        <v>80</v>
      </c>
      <c r="E26877">
        <v>541</v>
      </c>
      <c r="F26877">
        <v>1820</v>
      </c>
      <c r="G26877">
        <v>1979</v>
      </c>
      <c r="H26877">
        <v>3200</v>
      </c>
      <c r="I26877" s="119" t="s">
        <v>4726</v>
      </c>
      <c r="J26877" s="119" t="s">
        <v>24</v>
      </c>
      <c r="K26877" s="1">
        <v>46255.758941458334</v>
      </c>
      <c r="L26877">
        <v>629</v>
      </c>
      <c r="M26877">
        <v>71</v>
      </c>
      <c r="N26877">
        <v>69</v>
      </c>
      <c r="O26877">
        <v>20</v>
      </c>
      <c r="P26877" s="119" t="s">
        <v>20254</v>
      </c>
    </row>
    <row r="26878" spans="1:16" x14ac:dyDescent="0.25">
      <c r="A26878">
        <v>97766</v>
      </c>
      <c r="B26878" s="119" t="s">
        <v>19033</v>
      </c>
      <c r="C26878">
        <v>80</v>
      </c>
      <c r="E26878">
        <v>871</v>
      </c>
      <c r="F26878">
        <v>2379</v>
      </c>
      <c r="G26878">
        <v>5437</v>
      </c>
      <c r="H26878">
        <v>3433</v>
      </c>
      <c r="I26878" s="119" t="s">
        <v>4726</v>
      </c>
      <c r="J26878" s="119" t="s">
        <v>24</v>
      </c>
      <c r="K26878" s="1">
        <v>46255.758941458334</v>
      </c>
      <c r="L26878">
        <v>97</v>
      </c>
      <c r="M26878">
        <v>551</v>
      </c>
      <c r="N26878">
        <v>38</v>
      </c>
      <c r="O26878">
        <v>149</v>
      </c>
      <c r="P26878" s="119" t="s">
        <v>20254</v>
      </c>
    </row>
    <row r="26879" spans="1:16" x14ac:dyDescent="0.25">
      <c r="A26879">
        <v>97767</v>
      </c>
      <c r="B26879" s="119" t="s">
        <v>19034</v>
      </c>
      <c r="C26879">
        <v>80</v>
      </c>
      <c r="E26879">
        <v>3647</v>
      </c>
      <c r="F26879">
        <v>970</v>
      </c>
      <c r="G26879">
        <v>18620</v>
      </c>
      <c r="H26879">
        <v>1097</v>
      </c>
      <c r="I26879" s="119" t="s">
        <v>16</v>
      </c>
      <c r="J26879" s="119" t="s">
        <v>22</v>
      </c>
      <c r="K26879" s="1">
        <v>46255.758941458334</v>
      </c>
      <c r="L26879">
        <v>548</v>
      </c>
      <c r="M26879">
        <v>1585</v>
      </c>
      <c r="N26879">
        <v>319</v>
      </c>
      <c r="O26879">
        <v>250</v>
      </c>
      <c r="P26879" s="119" t="s">
        <v>20254</v>
      </c>
    </row>
    <row r="26880" spans="1:16" x14ac:dyDescent="0.25">
      <c r="A26880">
        <v>97771</v>
      </c>
      <c r="B26880" s="119" t="s">
        <v>19035</v>
      </c>
      <c r="C26880">
        <v>80</v>
      </c>
      <c r="E26880">
        <v>7488</v>
      </c>
      <c r="F26880">
        <v>1640</v>
      </c>
      <c r="G26880">
        <v>18644</v>
      </c>
      <c r="H26880">
        <v>2125</v>
      </c>
      <c r="I26880" s="119" t="s">
        <v>16</v>
      </c>
      <c r="J26880" s="119" t="s">
        <v>22</v>
      </c>
      <c r="K26880" s="1">
        <v>46255.758941458334</v>
      </c>
      <c r="L26880">
        <v>233</v>
      </c>
      <c r="M26880">
        <v>1704</v>
      </c>
      <c r="N26880">
        <v>55</v>
      </c>
      <c r="O26880">
        <v>483</v>
      </c>
      <c r="P26880" s="119" t="s">
        <v>20254</v>
      </c>
    </row>
    <row r="26881" spans="1:16" x14ac:dyDescent="0.25">
      <c r="A26881">
        <v>97773</v>
      </c>
      <c r="B26881" s="119" t="s">
        <v>19036</v>
      </c>
      <c r="C26881">
        <v>80</v>
      </c>
      <c r="E26881">
        <v>48</v>
      </c>
      <c r="F26881">
        <v>24551</v>
      </c>
      <c r="G26881">
        <v>389</v>
      </c>
      <c r="H26881">
        <v>40081</v>
      </c>
      <c r="I26881" s="119" t="s">
        <v>19</v>
      </c>
      <c r="J26881" s="119" t="s">
        <v>24</v>
      </c>
      <c r="K26881" s="1">
        <v>46255.758941458334</v>
      </c>
      <c r="L26881">
        <v>59</v>
      </c>
      <c r="M26881">
        <v>183</v>
      </c>
      <c r="N26881">
        <v>7</v>
      </c>
      <c r="O26881">
        <v>26</v>
      </c>
      <c r="P26881" s="119" t="s">
        <v>20254</v>
      </c>
    </row>
    <row r="26882" spans="1:16" x14ac:dyDescent="0.25">
      <c r="A26882">
        <v>97777</v>
      </c>
      <c r="B26882" s="119" t="s">
        <v>19037</v>
      </c>
      <c r="C26882">
        <v>80</v>
      </c>
      <c r="E26882">
        <v>759</v>
      </c>
      <c r="F26882">
        <v>2513</v>
      </c>
      <c r="G26882">
        <v>850</v>
      </c>
      <c r="H26882">
        <v>3688</v>
      </c>
      <c r="I26882" s="119" t="s">
        <v>4726</v>
      </c>
      <c r="J26882" s="119" t="s">
        <v>24</v>
      </c>
      <c r="K26882" s="1">
        <v>46255.758941458334</v>
      </c>
      <c r="L26882">
        <v>136</v>
      </c>
      <c r="M26882">
        <v>88</v>
      </c>
      <c r="N26882">
        <v>29</v>
      </c>
      <c r="O26882">
        <v>15</v>
      </c>
      <c r="P26882" s="119" t="s">
        <v>20254</v>
      </c>
    </row>
    <row r="26883" spans="1:16" x14ac:dyDescent="0.25">
      <c r="A26883">
        <v>97779</v>
      </c>
      <c r="B26883" s="119" t="s">
        <v>19038</v>
      </c>
      <c r="C26883">
        <v>80</v>
      </c>
      <c r="E26883">
        <v>53</v>
      </c>
      <c r="F26883">
        <v>63587</v>
      </c>
      <c r="G26883">
        <v>13</v>
      </c>
      <c r="H26883">
        <v>109965</v>
      </c>
      <c r="I26883" s="119" t="s">
        <v>4726</v>
      </c>
      <c r="J26883" s="119" t="s">
        <v>24</v>
      </c>
      <c r="K26883" s="1">
        <v>46255.758941458334</v>
      </c>
      <c r="L26883">
        <v>7</v>
      </c>
      <c r="M26883">
        <v>23</v>
      </c>
      <c r="N26883">
        <v>0</v>
      </c>
      <c r="O26883">
        <v>5</v>
      </c>
      <c r="P26883" s="119" t="s">
        <v>20254</v>
      </c>
    </row>
    <row r="26884" spans="1:16" x14ac:dyDescent="0.25">
      <c r="A26884">
        <v>97781</v>
      </c>
      <c r="B26884" s="119" t="s">
        <v>19039</v>
      </c>
      <c r="C26884">
        <v>80</v>
      </c>
      <c r="E26884">
        <v>530</v>
      </c>
      <c r="F26884">
        <v>2136</v>
      </c>
      <c r="G26884">
        <v>5445</v>
      </c>
      <c r="H26884">
        <v>3258</v>
      </c>
      <c r="I26884" s="119" t="s">
        <v>4726</v>
      </c>
      <c r="J26884" s="119" t="s">
        <v>24</v>
      </c>
      <c r="K26884" s="1">
        <v>46255.758941458334</v>
      </c>
      <c r="L26884">
        <v>614</v>
      </c>
      <c r="M26884">
        <v>2676</v>
      </c>
      <c r="N26884">
        <v>147</v>
      </c>
      <c r="O26884">
        <v>178</v>
      </c>
      <c r="P26884" s="119" t="s">
        <v>20254</v>
      </c>
    </row>
    <row r="26885" spans="1:16" x14ac:dyDescent="0.25">
      <c r="A26885">
        <v>97783</v>
      </c>
      <c r="B26885" s="119" t="s">
        <v>19040</v>
      </c>
      <c r="C26885">
        <v>80</v>
      </c>
      <c r="E26885">
        <v>477</v>
      </c>
      <c r="F26885">
        <v>16610903</v>
      </c>
      <c r="G26885">
        <v>24</v>
      </c>
      <c r="H26885">
        <v>20259999</v>
      </c>
      <c r="I26885" s="119" t="s">
        <v>4726</v>
      </c>
      <c r="J26885" s="119" t="s">
        <v>9547</v>
      </c>
      <c r="K26885" s="1">
        <v>46255.758941458334</v>
      </c>
      <c r="L26885">
        <v>6</v>
      </c>
      <c r="M26885">
        <v>4</v>
      </c>
      <c r="N26885">
        <v>2</v>
      </c>
      <c r="O26885">
        <v>1</v>
      </c>
      <c r="P26885" s="119" t="s">
        <v>20254</v>
      </c>
    </row>
    <row r="26886" spans="1:16" x14ac:dyDescent="0.25">
      <c r="A26886">
        <v>97790</v>
      </c>
      <c r="B26886" s="119" t="s">
        <v>19041</v>
      </c>
      <c r="C26886">
        <v>0</v>
      </c>
      <c r="E26886">
        <v>6983</v>
      </c>
      <c r="F26886">
        <v>10772</v>
      </c>
      <c r="G26886">
        <v>4943</v>
      </c>
      <c r="H26886">
        <v>14192</v>
      </c>
      <c r="I26886" s="119" t="s">
        <v>3582</v>
      </c>
      <c r="J26886" s="119" t="s">
        <v>24</v>
      </c>
      <c r="K26886" s="1">
        <v>46255.758941458334</v>
      </c>
      <c r="L26886">
        <v>1011</v>
      </c>
      <c r="M26886">
        <v>1883</v>
      </c>
      <c r="N26886">
        <v>303</v>
      </c>
      <c r="O26886">
        <v>469</v>
      </c>
      <c r="P26886" s="119" t="s">
        <v>20254</v>
      </c>
    </row>
    <row r="26887" spans="1:16" x14ac:dyDescent="0.25">
      <c r="A26887">
        <v>97809</v>
      </c>
      <c r="B26887" s="119" t="s">
        <v>19042</v>
      </c>
      <c r="C26887">
        <v>80</v>
      </c>
      <c r="E26887">
        <v>40</v>
      </c>
      <c r="F26887">
        <v>19410</v>
      </c>
      <c r="G26887">
        <v>400</v>
      </c>
      <c r="H26887">
        <v>40984</v>
      </c>
      <c r="I26887" s="119" t="s">
        <v>19</v>
      </c>
      <c r="J26887" s="119" t="s">
        <v>24</v>
      </c>
      <c r="K26887" s="1">
        <v>46255.758941458334</v>
      </c>
      <c r="L26887">
        <v>55</v>
      </c>
      <c r="M26887">
        <v>99</v>
      </c>
      <c r="N26887">
        <v>11</v>
      </c>
      <c r="O26887">
        <v>19</v>
      </c>
      <c r="P26887" s="119" t="s">
        <v>20254</v>
      </c>
    </row>
    <row r="26888" spans="1:16" x14ac:dyDescent="0.25">
      <c r="A26888">
        <v>97828</v>
      </c>
      <c r="B26888" s="119" t="s">
        <v>19043</v>
      </c>
      <c r="C26888">
        <v>80</v>
      </c>
      <c r="E26888">
        <v>829</v>
      </c>
      <c r="F26888">
        <v>2289</v>
      </c>
      <c r="G26888">
        <v>1752</v>
      </c>
      <c r="H26888">
        <v>3880</v>
      </c>
      <c r="I26888" s="119" t="s">
        <v>4726</v>
      </c>
      <c r="J26888" s="119" t="s">
        <v>24</v>
      </c>
      <c r="K26888" s="1">
        <v>46255.758941458334</v>
      </c>
      <c r="L26888">
        <v>431</v>
      </c>
      <c r="M26888">
        <v>74</v>
      </c>
      <c r="N26888">
        <v>35</v>
      </c>
      <c r="O26888">
        <v>21</v>
      </c>
      <c r="P26888" s="119" t="s">
        <v>20254</v>
      </c>
    </row>
    <row r="26889" spans="1:16" x14ac:dyDescent="0.25">
      <c r="A26889">
        <v>97832</v>
      </c>
      <c r="B26889" s="119" t="s">
        <v>19044</v>
      </c>
      <c r="C26889">
        <v>80</v>
      </c>
      <c r="E26889">
        <v>468</v>
      </c>
      <c r="F26889">
        <v>2242</v>
      </c>
      <c r="G26889">
        <v>1282</v>
      </c>
      <c r="H26889">
        <v>3271</v>
      </c>
      <c r="I26889" s="119" t="s">
        <v>4726</v>
      </c>
      <c r="J26889" s="119" t="s">
        <v>24</v>
      </c>
      <c r="K26889" s="1">
        <v>46255.758941458334</v>
      </c>
      <c r="L26889">
        <v>403</v>
      </c>
      <c r="M26889">
        <v>54</v>
      </c>
      <c r="N26889">
        <v>82</v>
      </c>
      <c r="O26889">
        <v>14</v>
      </c>
      <c r="P26889" s="119" t="s">
        <v>20254</v>
      </c>
    </row>
    <row r="26890" spans="1:16" x14ac:dyDescent="0.25">
      <c r="A26890">
        <v>97843</v>
      </c>
      <c r="B26890" s="119" t="s">
        <v>19045</v>
      </c>
      <c r="C26890">
        <v>80</v>
      </c>
      <c r="E26890">
        <v>32</v>
      </c>
      <c r="F26890">
        <v>80156</v>
      </c>
      <c r="G26890">
        <v>20</v>
      </c>
      <c r="H26890">
        <v>159748</v>
      </c>
      <c r="I26890" s="119" t="s">
        <v>19</v>
      </c>
      <c r="J26890" s="119" t="s">
        <v>24</v>
      </c>
      <c r="K26890" s="1">
        <v>46255.758941458334</v>
      </c>
      <c r="L26890">
        <v>5</v>
      </c>
      <c r="M26890">
        <v>24</v>
      </c>
      <c r="N26890">
        <v>1</v>
      </c>
      <c r="O26890">
        <v>10</v>
      </c>
      <c r="P26890" s="119" t="s">
        <v>20254</v>
      </c>
    </row>
    <row r="26891" spans="1:16" x14ac:dyDescent="0.25">
      <c r="A26891">
        <v>97856</v>
      </c>
      <c r="B26891" s="119" t="s">
        <v>19046</v>
      </c>
      <c r="C26891">
        <v>0</v>
      </c>
      <c r="E26891">
        <v>337</v>
      </c>
      <c r="F26891">
        <v>3605</v>
      </c>
      <c r="G26891">
        <v>43</v>
      </c>
      <c r="H26891">
        <v>13999</v>
      </c>
      <c r="I26891" s="119" t="s">
        <v>16</v>
      </c>
      <c r="J26891" s="119" t="s">
        <v>24</v>
      </c>
      <c r="K26891" s="1">
        <v>46255.758941458334</v>
      </c>
      <c r="L26891">
        <v>1</v>
      </c>
      <c r="M26891">
        <v>2</v>
      </c>
      <c r="N26891">
        <v>0</v>
      </c>
      <c r="O26891">
        <v>1</v>
      </c>
      <c r="P26891" s="119" t="s">
        <v>20254</v>
      </c>
    </row>
    <row r="26892" spans="1:16" x14ac:dyDescent="0.25">
      <c r="A26892">
        <v>97861</v>
      </c>
      <c r="B26892" s="119" t="s">
        <v>19047</v>
      </c>
      <c r="C26892">
        <v>80</v>
      </c>
      <c r="E26892">
        <v>40</v>
      </c>
      <c r="F26892">
        <v>63202</v>
      </c>
      <c r="G26892">
        <v>27</v>
      </c>
      <c r="H26892">
        <v>91561</v>
      </c>
      <c r="I26892" s="119" t="s">
        <v>4726</v>
      </c>
      <c r="J26892" s="119" t="s">
        <v>24</v>
      </c>
      <c r="K26892" s="1">
        <v>46255.758941458334</v>
      </c>
      <c r="L26892">
        <v>6</v>
      </c>
      <c r="M26892">
        <v>16</v>
      </c>
      <c r="N26892">
        <v>1</v>
      </c>
      <c r="O26892">
        <v>4</v>
      </c>
      <c r="P26892" s="119" t="s">
        <v>20254</v>
      </c>
    </row>
    <row r="26893" spans="1:16" x14ac:dyDescent="0.25">
      <c r="A26893">
        <v>97882</v>
      </c>
      <c r="B26893" s="119" t="s">
        <v>19048</v>
      </c>
      <c r="C26893">
        <v>0</v>
      </c>
      <c r="E26893">
        <v>32</v>
      </c>
      <c r="F26893">
        <v>132904</v>
      </c>
      <c r="G26893">
        <v>79</v>
      </c>
      <c r="H26893">
        <v>179991</v>
      </c>
      <c r="I26893" s="119" t="s">
        <v>16</v>
      </c>
      <c r="J26893" s="119" t="s">
        <v>222</v>
      </c>
      <c r="K26893" s="1">
        <v>46255.758941458334</v>
      </c>
      <c r="L26893">
        <v>1</v>
      </c>
      <c r="M26893">
        <v>2</v>
      </c>
      <c r="N26893">
        <v>0</v>
      </c>
      <c r="O26893">
        <v>0</v>
      </c>
      <c r="P26893" s="119" t="s">
        <v>20254</v>
      </c>
    </row>
    <row r="26894" spans="1:16" x14ac:dyDescent="0.25">
      <c r="A26894">
        <v>97911</v>
      </c>
      <c r="B26894" s="119" t="s">
        <v>19049</v>
      </c>
      <c r="C26894">
        <v>80</v>
      </c>
      <c r="E26894">
        <v>37</v>
      </c>
      <c r="F26894">
        <v>182510</v>
      </c>
      <c r="G26894">
        <v>93</v>
      </c>
      <c r="H26894">
        <v>249998</v>
      </c>
      <c r="I26894" s="119" t="s">
        <v>4726</v>
      </c>
      <c r="J26894" s="119" t="s">
        <v>24</v>
      </c>
      <c r="K26894" s="1">
        <v>46255.758941458334</v>
      </c>
      <c r="L26894">
        <v>2</v>
      </c>
      <c r="M26894">
        <v>9</v>
      </c>
      <c r="N26894">
        <v>0</v>
      </c>
      <c r="O26894">
        <v>3</v>
      </c>
      <c r="P26894" s="119" t="s">
        <v>20254</v>
      </c>
    </row>
    <row r="26895" spans="1:16" x14ac:dyDescent="0.25">
      <c r="A26895">
        <v>97919</v>
      </c>
      <c r="B26895" s="119" t="s">
        <v>19050</v>
      </c>
      <c r="C26895">
        <v>80</v>
      </c>
      <c r="E26895">
        <v>81</v>
      </c>
      <c r="F26895">
        <v>260721</v>
      </c>
      <c r="G26895">
        <v>133</v>
      </c>
      <c r="H26895">
        <v>629900</v>
      </c>
      <c r="I26895" s="119" t="s">
        <v>4726</v>
      </c>
      <c r="J26895" s="119" t="s">
        <v>24</v>
      </c>
      <c r="K26895" s="1">
        <v>46255.758941458334</v>
      </c>
      <c r="L26895">
        <v>15</v>
      </c>
      <c r="M26895">
        <v>9</v>
      </c>
      <c r="N26895">
        <v>5</v>
      </c>
      <c r="O26895">
        <v>3</v>
      </c>
      <c r="P26895" s="119" t="s">
        <v>20254</v>
      </c>
    </row>
    <row r="26896" spans="1:16" x14ac:dyDescent="0.25">
      <c r="A26896">
        <v>97921</v>
      </c>
      <c r="B26896" s="119" t="s">
        <v>19051</v>
      </c>
      <c r="C26896">
        <v>80</v>
      </c>
      <c r="E26896">
        <v>61</v>
      </c>
      <c r="F26896">
        <v>129667</v>
      </c>
      <c r="G26896">
        <v>117</v>
      </c>
      <c r="H26896">
        <v>229994</v>
      </c>
      <c r="I26896" s="119" t="s">
        <v>4726</v>
      </c>
      <c r="J26896" s="119" t="s">
        <v>24</v>
      </c>
      <c r="K26896" s="1">
        <v>46255.758941458334</v>
      </c>
      <c r="L26896">
        <v>18</v>
      </c>
      <c r="M26896">
        <v>6</v>
      </c>
      <c r="N26896">
        <v>3</v>
      </c>
      <c r="O26896">
        <v>1</v>
      </c>
      <c r="P26896" s="119" t="s">
        <v>20254</v>
      </c>
    </row>
    <row r="26897" spans="1:16" x14ac:dyDescent="0.25">
      <c r="A26897">
        <v>97924</v>
      </c>
      <c r="B26897" s="119" t="s">
        <v>19052</v>
      </c>
      <c r="C26897">
        <v>80</v>
      </c>
      <c r="E26897">
        <v>51</v>
      </c>
      <c r="F26897">
        <v>112277</v>
      </c>
      <c r="G26897">
        <v>119</v>
      </c>
      <c r="H26897">
        <v>159989</v>
      </c>
      <c r="I26897" s="119" t="s">
        <v>4726</v>
      </c>
      <c r="J26897" s="119" t="s">
        <v>24</v>
      </c>
      <c r="K26897" s="1">
        <v>46255.758941458334</v>
      </c>
      <c r="L26897">
        <v>8</v>
      </c>
      <c r="M26897">
        <v>6</v>
      </c>
      <c r="N26897">
        <v>1</v>
      </c>
      <c r="O26897">
        <v>2</v>
      </c>
      <c r="P26897" s="119" t="s">
        <v>20254</v>
      </c>
    </row>
    <row r="26898" spans="1:16" x14ac:dyDescent="0.25">
      <c r="A26898">
        <v>97931</v>
      </c>
      <c r="B26898" s="119" t="s">
        <v>19053</v>
      </c>
      <c r="C26898">
        <v>80</v>
      </c>
      <c r="E26898">
        <v>40</v>
      </c>
      <c r="F26898">
        <v>300001</v>
      </c>
      <c r="G26898">
        <v>100</v>
      </c>
      <c r="H26898">
        <v>559898</v>
      </c>
      <c r="I26898" s="119" t="s">
        <v>4726</v>
      </c>
      <c r="J26898" s="119" t="s">
        <v>24</v>
      </c>
      <c r="K26898" s="1">
        <v>46255.758941458334</v>
      </c>
      <c r="L26898">
        <v>8</v>
      </c>
      <c r="M26898">
        <v>3</v>
      </c>
      <c r="N26898">
        <v>1</v>
      </c>
      <c r="O26898">
        <v>1</v>
      </c>
      <c r="P26898" s="119" t="s">
        <v>20254</v>
      </c>
    </row>
    <row r="26899" spans="1:16" x14ac:dyDescent="0.25">
      <c r="A26899">
        <v>97932</v>
      </c>
      <c r="B26899" s="119" t="s">
        <v>19054</v>
      </c>
      <c r="C26899">
        <v>80</v>
      </c>
      <c r="E26899">
        <v>116</v>
      </c>
      <c r="F26899">
        <v>580277</v>
      </c>
      <c r="G26899">
        <v>80</v>
      </c>
      <c r="H26899">
        <v>759998</v>
      </c>
      <c r="I26899" s="119" t="s">
        <v>4726</v>
      </c>
      <c r="J26899" s="119" t="s">
        <v>24</v>
      </c>
      <c r="K26899" s="1">
        <v>46255.758941458334</v>
      </c>
      <c r="L26899">
        <v>10</v>
      </c>
      <c r="M26899">
        <v>16</v>
      </c>
      <c r="N26899">
        <v>3</v>
      </c>
      <c r="O26899">
        <v>5</v>
      </c>
      <c r="P26899" s="119" t="s">
        <v>20254</v>
      </c>
    </row>
    <row r="26900" spans="1:16" x14ac:dyDescent="0.25">
      <c r="A26900">
        <v>97933</v>
      </c>
      <c r="B26900" s="119" t="s">
        <v>19055</v>
      </c>
      <c r="C26900">
        <v>70</v>
      </c>
      <c r="E26900">
        <v>4385</v>
      </c>
      <c r="F26900">
        <v>988</v>
      </c>
      <c r="G26900">
        <v>9672</v>
      </c>
      <c r="H26900">
        <v>1595</v>
      </c>
      <c r="I26900" s="119" t="s">
        <v>16</v>
      </c>
      <c r="J26900" s="119" t="s">
        <v>139</v>
      </c>
      <c r="K26900" s="1">
        <v>46255.758941458334</v>
      </c>
      <c r="L26900">
        <v>308</v>
      </c>
      <c r="M26900">
        <v>117</v>
      </c>
      <c r="N26900">
        <v>25</v>
      </c>
      <c r="O26900">
        <v>9</v>
      </c>
      <c r="P26900" s="119" t="s">
        <v>20254</v>
      </c>
    </row>
    <row r="26901" spans="1:16" x14ac:dyDescent="0.25">
      <c r="A26901">
        <v>97937</v>
      </c>
      <c r="B26901" s="119" t="s">
        <v>19056</v>
      </c>
      <c r="C26901">
        <v>80</v>
      </c>
      <c r="E26901">
        <v>87</v>
      </c>
      <c r="F26901">
        <v>550056</v>
      </c>
      <c r="G26901">
        <v>119</v>
      </c>
      <c r="H26901">
        <v>749898</v>
      </c>
      <c r="I26901" s="119" t="s">
        <v>4726</v>
      </c>
      <c r="J26901" s="119" t="s">
        <v>24</v>
      </c>
      <c r="K26901" s="1">
        <v>46255.758941458334</v>
      </c>
      <c r="L26901">
        <v>8</v>
      </c>
      <c r="M26901">
        <v>6</v>
      </c>
      <c r="N26901">
        <v>1</v>
      </c>
      <c r="O26901">
        <v>2</v>
      </c>
      <c r="P26901" s="119" t="s">
        <v>20254</v>
      </c>
    </row>
    <row r="26902" spans="1:16" x14ac:dyDescent="0.25">
      <c r="A26902">
        <v>97940</v>
      </c>
      <c r="B26902" s="119" t="s">
        <v>19057</v>
      </c>
      <c r="C26902">
        <v>80</v>
      </c>
      <c r="E26902">
        <v>70</v>
      </c>
      <c r="F26902">
        <v>410374</v>
      </c>
      <c r="G26902">
        <v>93</v>
      </c>
      <c r="H26902">
        <v>559997</v>
      </c>
      <c r="I26902" s="119" t="s">
        <v>4726</v>
      </c>
      <c r="J26902" s="119" t="s">
        <v>24</v>
      </c>
      <c r="K26902" s="1">
        <v>46255.758941458334</v>
      </c>
      <c r="L26902">
        <v>5</v>
      </c>
      <c r="M26902">
        <v>6</v>
      </c>
      <c r="N26902">
        <v>0</v>
      </c>
      <c r="O26902">
        <v>4</v>
      </c>
      <c r="P26902" s="119" t="s">
        <v>20254</v>
      </c>
    </row>
    <row r="26903" spans="1:16" x14ac:dyDescent="0.25">
      <c r="A26903">
        <v>97942</v>
      </c>
      <c r="B26903" s="119" t="s">
        <v>19058</v>
      </c>
      <c r="C26903">
        <v>80</v>
      </c>
      <c r="E26903">
        <v>115</v>
      </c>
      <c r="F26903">
        <v>650000</v>
      </c>
      <c r="G26903">
        <v>74</v>
      </c>
      <c r="H26903">
        <v>899997</v>
      </c>
      <c r="I26903" s="119" t="s">
        <v>4726</v>
      </c>
      <c r="J26903" s="119" t="s">
        <v>24</v>
      </c>
      <c r="K26903" s="1">
        <v>46255.758941458334</v>
      </c>
      <c r="L26903">
        <v>8</v>
      </c>
      <c r="M26903">
        <v>11</v>
      </c>
      <c r="N26903">
        <v>0</v>
      </c>
      <c r="O26903">
        <v>4</v>
      </c>
      <c r="P26903" s="119" t="s">
        <v>20254</v>
      </c>
    </row>
    <row r="26904" spans="1:16" x14ac:dyDescent="0.25">
      <c r="A26904">
        <v>97946</v>
      </c>
      <c r="B26904" s="119" t="s">
        <v>19059</v>
      </c>
      <c r="C26904">
        <v>80</v>
      </c>
      <c r="E26904">
        <v>59</v>
      </c>
      <c r="F26904">
        <v>110000</v>
      </c>
      <c r="G26904">
        <v>149</v>
      </c>
      <c r="H26904">
        <v>189996</v>
      </c>
      <c r="I26904" s="119" t="s">
        <v>4726</v>
      </c>
      <c r="J26904" s="119" t="s">
        <v>24</v>
      </c>
      <c r="K26904" s="1">
        <v>46255.758941458334</v>
      </c>
      <c r="L26904">
        <v>8</v>
      </c>
      <c r="M26904">
        <v>4</v>
      </c>
      <c r="N26904">
        <v>2</v>
      </c>
      <c r="O26904">
        <v>0</v>
      </c>
      <c r="P26904" s="119" t="s">
        <v>20254</v>
      </c>
    </row>
    <row r="26905" spans="1:16" x14ac:dyDescent="0.25">
      <c r="A26905">
        <v>97955</v>
      </c>
      <c r="B26905" s="119" t="s">
        <v>19060</v>
      </c>
      <c r="C26905">
        <v>80</v>
      </c>
      <c r="E26905">
        <v>49</v>
      </c>
      <c r="F26905">
        <v>161473</v>
      </c>
      <c r="G26905">
        <v>105</v>
      </c>
      <c r="H26905">
        <v>329998</v>
      </c>
      <c r="I26905" s="119" t="s">
        <v>4726</v>
      </c>
      <c r="J26905" s="119" t="s">
        <v>24</v>
      </c>
      <c r="K26905" s="1">
        <v>46255.758941458334</v>
      </c>
      <c r="L26905">
        <v>12</v>
      </c>
      <c r="M26905">
        <v>10</v>
      </c>
      <c r="N26905">
        <v>2</v>
      </c>
      <c r="O26905">
        <v>3</v>
      </c>
      <c r="P26905" s="119" t="s">
        <v>20254</v>
      </c>
    </row>
    <row r="26906" spans="1:16" x14ac:dyDescent="0.25">
      <c r="A26906">
        <v>97957</v>
      </c>
      <c r="B26906" s="119" t="s">
        <v>19061</v>
      </c>
      <c r="C26906">
        <v>80</v>
      </c>
      <c r="E26906">
        <v>114</v>
      </c>
      <c r="F26906">
        <v>450973</v>
      </c>
      <c r="G26906">
        <v>49</v>
      </c>
      <c r="H26906">
        <v>699998</v>
      </c>
      <c r="I26906" s="119" t="s">
        <v>4726</v>
      </c>
      <c r="J26906" s="119" t="s">
        <v>24</v>
      </c>
      <c r="K26906" s="1">
        <v>46255.758941458334</v>
      </c>
      <c r="L26906">
        <v>11</v>
      </c>
      <c r="M26906">
        <v>9</v>
      </c>
      <c r="N26906">
        <v>2</v>
      </c>
      <c r="O26906">
        <v>4</v>
      </c>
      <c r="P26906" s="119" t="s">
        <v>20254</v>
      </c>
    </row>
    <row r="26907" spans="1:16" x14ac:dyDescent="0.25">
      <c r="A26907">
        <v>97961</v>
      </c>
      <c r="B26907" s="119" t="s">
        <v>19062</v>
      </c>
      <c r="C26907">
        <v>80</v>
      </c>
      <c r="E26907">
        <v>53</v>
      </c>
      <c r="F26907">
        <v>157981</v>
      </c>
      <c r="G26907">
        <v>79</v>
      </c>
      <c r="H26907">
        <v>329997</v>
      </c>
      <c r="I26907" s="119" t="s">
        <v>4726</v>
      </c>
      <c r="J26907" s="119" t="s">
        <v>24</v>
      </c>
      <c r="K26907" s="1">
        <v>46255.758941458334</v>
      </c>
      <c r="L26907">
        <v>18</v>
      </c>
      <c r="M26907">
        <v>11</v>
      </c>
      <c r="N26907">
        <v>6</v>
      </c>
      <c r="O26907">
        <v>2</v>
      </c>
      <c r="P26907" s="119" t="s">
        <v>20254</v>
      </c>
    </row>
    <row r="26908" spans="1:16" x14ac:dyDescent="0.25">
      <c r="A26908">
        <v>97964</v>
      </c>
      <c r="B26908" s="119" t="s">
        <v>19063</v>
      </c>
      <c r="C26908">
        <v>80</v>
      </c>
      <c r="E26908">
        <v>65</v>
      </c>
      <c r="F26908">
        <v>51864</v>
      </c>
      <c r="G26908">
        <v>107</v>
      </c>
      <c r="H26908">
        <v>89997</v>
      </c>
      <c r="I26908" s="119" t="s">
        <v>4726</v>
      </c>
      <c r="J26908" s="119" t="s">
        <v>24</v>
      </c>
      <c r="K26908" s="1">
        <v>46255.758941458334</v>
      </c>
      <c r="L26908">
        <v>9</v>
      </c>
      <c r="M26908">
        <v>5</v>
      </c>
      <c r="N26908">
        <v>2</v>
      </c>
      <c r="O26908">
        <v>1</v>
      </c>
      <c r="P26908" s="119" t="s">
        <v>20254</v>
      </c>
    </row>
    <row r="26909" spans="1:16" x14ac:dyDescent="0.25">
      <c r="A26909">
        <v>97976</v>
      </c>
      <c r="B26909" s="119" t="s">
        <v>19064</v>
      </c>
      <c r="C26909">
        <v>80</v>
      </c>
      <c r="E26909">
        <v>52</v>
      </c>
      <c r="F26909">
        <v>110103</v>
      </c>
      <c r="G26909">
        <v>96</v>
      </c>
      <c r="H26909">
        <v>169998</v>
      </c>
      <c r="I26909" s="119" t="s">
        <v>4726</v>
      </c>
      <c r="J26909" s="119" t="s">
        <v>24</v>
      </c>
      <c r="K26909" s="1">
        <v>46255.758941458334</v>
      </c>
      <c r="L26909">
        <v>5</v>
      </c>
      <c r="M26909">
        <v>7</v>
      </c>
      <c r="N26909">
        <v>0</v>
      </c>
      <c r="O26909">
        <v>0</v>
      </c>
      <c r="P26909" s="119" t="s">
        <v>20254</v>
      </c>
    </row>
    <row r="26910" spans="1:16" x14ac:dyDescent="0.25">
      <c r="A26910">
        <v>97982</v>
      </c>
      <c r="B26910" s="119" t="s">
        <v>19065</v>
      </c>
      <c r="C26910">
        <v>0</v>
      </c>
      <c r="E26910">
        <v>525348</v>
      </c>
      <c r="F26910">
        <v>10186</v>
      </c>
      <c r="G26910">
        <v>56072</v>
      </c>
      <c r="H26910">
        <v>12724</v>
      </c>
      <c r="I26910" s="119" t="s">
        <v>1909</v>
      </c>
      <c r="J26910" s="119" t="s">
        <v>222</v>
      </c>
      <c r="K26910" s="1">
        <v>46255.758941458334</v>
      </c>
      <c r="L26910">
        <v>1475</v>
      </c>
      <c r="M26910">
        <v>39154</v>
      </c>
      <c r="N26910">
        <v>323</v>
      </c>
      <c r="O26910">
        <v>1200</v>
      </c>
      <c r="P26910" s="119" t="s">
        <v>20254</v>
      </c>
    </row>
    <row r="26911" spans="1:16" x14ac:dyDescent="0.25">
      <c r="A26911">
        <v>97986</v>
      </c>
      <c r="B26911" s="119" t="s">
        <v>19066</v>
      </c>
      <c r="C26911">
        <v>80</v>
      </c>
      <c r="E26911">
        <v>133</v>
      </c>
      <c r="F26911">
        <v>90115</v>
      </c>
      <c r="G26911">
        <v>105</v>
      </c>
      <c r="H26911">
        <v>129997</v>
      </c>
      <c r="I26911" s="119" t="s">
        <v>4726</v>
      </c>
      <c r="J26911" s="119" t="s">
        <v>24</v>
      </c>
      <c r="K26911" s="1">
        <v>46255.758941458334</v>
      </c>
      <c r="L26911">
        <v>3</v>
      </c>
      <c r="M26911">
        <v>8</v>
      </c>
      <c r="N26911">
        <v>0</v>
      </c>
      <c r="O26911">
        <v>1</v>
      </c>
      <c r="P26911" s="119" t="s">
        <v>20254</v>
      </c>
    </row>
    <row r="26912" spans="1:16" x14ac:dyDescent="0.25">
      <c r="A26912">
        <v>97998</v>
      </c>
      <c r="B26912" s="119" t="s">
        <v>19067</v>
      </c>
      <c r="C26912">
        <v>0</v>
      </c>
      <c r="E26912">
        <v>21</v>
      </c>
      <c r="F26912">
        <v>205603</v>
      </c>
      <c r="G26912">
        <v>107</v>
      </c>
      <c r="H26912">
        <v>329796</v>
      </c>
      <c r="I26912" s="119" t="s">
        <v>16</v>
      </c>
      <c r="J26912" s="119" t="s">
        <v>222</v>
      </c>
      <c r="K26912" s="1">
        <v>46255.758941458334</v>
      </c>
      <c r="L26912">
        <v>1</v>
      </c>
      <c r="M26912">
        <v>4</v>
      </c>
      <c r="N26912">
        <v>0</v>
      </c>
      <c r="O26912">
        <v>0</v>
      </c>
      <c r="P26912" s="119" t="s">
        <v>20254</v>
      </c>
    </row>
    <row r="26913" spans="1:16" x14ac:dyDescent="0.25">
      <c r="A26913">
        <v>98002</v>
      </c>
      <c r="B26913" s="119" t="s">
        <v>19068</v>
      </c>
      <c r="C26913">
        <v>0</v>
      </c>
      <c r="E26913">
        <v>2334</v>
      </c>
      <c r="F26913">
        <v>12000002</v>
      </c>
      <c r="G26913">
        <v>58</v>
      </c>
      <c r="H26913">
        <v>15439998</v>
      </c>
      <c r="I26913" s="119" t="s">
        <v>1909</v>
      </c>
      <c r="J26913" s="119" t="s">
        <v>24</v>
      </c>
      <c r="K26913" s="1">
        <v>46255.758941458334</v>
      </c>
      <c r="L26913">
        <v>171</v>
      </c>
      <c r="M26913">
        <v>96</v>
      </c>
      <c r="N26913">
        <v>34</v>
      </c>
      <c r="O26913">
        <v>18</v>
      </c>
      <c r="P26913" s="119" t="s">
        <v>20254</v>
      </c>
    </row>
    <row r="26914" spans="1:16" x14ac:dyDescent="0.25">
      <c r="A26914">
        <v>98005</v>
      </c>
      <c r="B26914" s="119" t="s">
        <v>19069</v>
      </c>
      <c r="C26914">
        <v>0</v>
      </c>
      <c r="E26914">
        <v>25</v>
      </c>
      <c r="F26914">
        <v>148810</v>
      </c>
      <c r="G26914">
        <v>89</v>
      </c>
      <c r="H26914">
        <v>225097</v>
      </c>
      <c r="I26914" s="119" t="s">
        <v>16</v>
      </c>
      <c r="J26914" s="119" t="s">
        <v>222</v>
      </c>
      <c r="K26914" s="1">
        <v>46255.758941458334</v>
      </c>
      <c r="L26914">
        <v>3</v>
      </c>
      <c r="M26914">
        <v>7</v>
      </c>
      <c r="N26914">
        <v>1</v>
      </c>
      <c r="O26914">
        <v>0</v>
      </c>
      <c r="P26914" s="119" t="s">
        <v>20254</v>
      </c>
    </row>
    <row r="26915" spans="1:16" x14ac:dyDescent="0.25">
      <c r="A26915">
        <v>98006</v>
      </c>
      <c r="B26915" s="119" t="s">
        <v>19070</v>
      </c>
      <c r="C26915">
        <v>0</v>
      </c>
      <c r="E26915">
        <v>35</v>
      </c>
      <c r="F26915">
        <v>90018</v>
      </c>
      <c r="G26915">
        <v>149</v>
      </c>
      <c r="H26915">
        <v>121500</v>
      </c>
      <c r="I26915" s="119" t="s">
        <v>16</v>
      </c>
      <c r="J26915" s="119" t="s">
        <v>222</v>
      </c>
      <c r="K26915" s="1">
        <v>46255.758941458334</v>
      </c>
      <c r="L26915">
        <v>2</v>
      </c>
      <c r="M26915">
        <v>4</v>
      </c>
      <c r="N26915">
        <v>0</v>
      </c>
      <c r="O26915">
        <v>1</v>
      </c>
      <c r="P26915" s="119" t="s">
        <v>20254</v>
      </c>
    </row>
    <row r="26916" spans="1:16" x14ac:dyDescent="0.25">
      <c r="A26916">
        <v>98013</v>
      </c>
      <c r="B26916" s="119" t="s">
        <v>19071</v>
      </c>
      <c r="C26916">
        <v>0</v>
      </c>
      <c r="E26916">
        <v>55</v>
      </c>
      <c r="F26916">
        <v>271906</v>
      </c>
      <c r="G26916">
        <v>81</v>
      </c>
      <c r="H26916">
        <v>378689</v>
      </c>
      <c r="I26916" s="119" t="s">
        <v>16</v>
      </c>
      <c r="J26916" s="119" t="s">
        <v>222</v>
      </c>
      <c r="K26916" s="1">
        <v>46255.758941458334</v>
      </c>
      <c r="L26916">
        <v>10</v>
      </c>
      <c r="M26916">
        <v>5</v>
      </c>
      <c r="N26916">
        <v>1</v>
      </c>
      <c r="O26916">
        <v>0</v>
      </c>
      <c r="P26916" s="119" t="s">
        <v>20254</v>
      </c>
    </row>
    <row r="26917" spans="1:16" x14ac:dyDescent="0.25">
      <c r="A26917">
        <v>98014</v>
      </c>
      <c r="B26917" s="119" t="s">
        <v>19072</v>
      </c>
      <c r="C26917">
        <v>0</v>
      </c>
      <c r="E26917">
        <v>29</v>
      </c>
      <c r="F26917">
        <v>112310</v>
      </c>
      <c r="G26917">
        <v>144</v>
      </c>
      <c r="H26917">
        <v>189995</v>
      </c>
      <c r="I26917" s="119" t="s">
        <v>16</v>
      </c>
      <c r="J26917" s="119" t="s">
        <v>222</v>
      </c>
      <c r="K26917" s="1">
        <v>46255.758941458334</v>
      </c>
      <c r="L26917">
        <v>2</v>
      </c>
      <c r="M26917">
        <v>9</v>
      </c>
      <c r="N26917">
        <v>1</v>
      </c>
      <c r="O26917">
        <v>1</v>
      </c>
      <c r="P26917" s="119" t="s">
        <v>20254</v>
      </c>
    </row>
    <row r="26918" spans="1:16" x14ac:dyDescent="0.25">
      <c r="A26918">
        <v>98017</v>
      </c>
      <c r="B26918" s="119" t="s">
        <v>19073</v>
      </c>
      <c r="C26918">
        <v>0</v>
      </c>
      <c r="E26918">
        <v>27</v>
      </c>
      <c r="F26918">
        <v>110576</v>
      </c>
      <c r="G26918">
        <v>118</v>
      </c>
      <c r="H26918">
        <v>169899</v>
      </c>
      <c r="I26918" s="119" t="s">
        <v>16</v>
      </c>
      <c r="J26918" s="119" t="s">
        <v>222</v>
      </c>
      <c r="K26918" s="1">
        <v>46255.758941458334</v>
      </c>
      <c r="L26918">
        <v>1</v>
      </c>
      <c r="M26918">
        <v>5</v>
      </c>
      <c r="N26918">
        <v>0</v>
      </c>
      <c r="O26918">
        <v>0</v>
      </c>
      <c r="P26918" s="119" t="s">
        <v>20254</v>
      </c>
    </row>
    <row r="26919" spans="1:16" x14ac:dyDescent="0.25">
      <c r="A26919">
        <v>98018</v>
      </c>
      <c r="B26919" s="119" t="s">
        <v>19074</v>
      </c>
      <c r="C26919">
        <v>0</v>
      </c>
      <c r="E26919">
        <v>37</v>
      </c>
      <c r="F26919">
        <v>210248</v>
      </c>
      <c r="G26919">
        <v>23</v>
      </c>
      <c r="H26919">
        <v>374498</v>
      </c>
      <c r="I26919" s="119" t="s">
        <v>16</v>
      </c>
      <c r="J26919" s="119" t="s">
        <v>222</v>
      </c>
      <c r="K26919" s="1">
        <v>46255.758941458334</v>
      </c>
      <c r="L26919">
        <v>16</v>
      </c>
      <c r="M26919">
        <v>6</v>
      </c>
      <c r="N26919">
        <v>0</v>
      </c>
      <c r="O26919">
        <v>0</v>
      </c>
      <c r="P26919" s="119" t="s">
        <v>20254</v>
      </c>
    </row>
    <row r="26920" spans="1:16" x14ac:dyDescent="0.25">
      <c r="A26920">
        <v>98021</v>
      </c>
      <c r="B26920" s="119" t="s">
        <v>19075</v>
      </c>
      <c r="C26920">
        <v>0</v>
      </c>
      <c r="E26920">
        <v>24</v>
      </c>
      <c r="F26920">
        <v>150008</v>
      </c>
      <c r="G26920">
        <v>143</v>
      </c>
      <c r="H26920">
        <v>288800</v>
      </c>
      <c r="I26920" s="119" t="s">
        <v>16</v>
      </c>
      <c r="J26920" s="119" t="s">
        <v>222</v>
      </c>
      <c r="K26920" s="1">
        <v>46255.758941458334</v>
      </c>
      <c r="L26920">
        <v>10</v>
      </c>
      <c r="M26920">
        <v>10</v>
      </c>
      <c r="N26920">
        <v>2</v>
      </c>
      <c r="O26920">
        <v>2</v>
      </c>
      <c r="P26920" s="119" t="s">
        <v>20254</v>
      </c>
    </row>
    <row r="26921" spans="1:16" x14ac:dyDescent="0.25">
      <c r="A26921">
        <v>98025</v>
      </c>
      <c r="B26921" s="119" t="s">
        <v>19076</v>
      </c>
      <c r="C26921">
        <v>0</v>
      </c>
      <c r="E26921">
        <v>44</v>
      </c>
      <c r="F26921">
        <v>321137</v>
      </c>
      <c r="G26921">
        <v>72</v>
      </c>
      <c r="H26921">
        <v>434496</v>
      </c>
      <c r="I26921" s="119" t="s">
        <v>16</v>
      </c>
      <c r="J26921" s="119" t="s">
        <v>222</v>
      </c>
      <c r="K26921" s="1">
        <v>46255.758941458334</v>
      </c>
      <c r="L26921">
        <v>5</v>
      </c>
      <c r="M26921">
        <v>5</v>
      </c>
      <c r="N26921">
        <v>1</v>
      </c>
      <c r="O26921">
        <v>1</v>
      </c>
      <c r="P26921" s="119" t="s">
        <v>20254</v>
      </c>
    </row>
    <row r="26922" spans="1:16" x14ac:dyDescent="0.25">
      <c r="A26922">
        <v>98032</v>
      </c>
      <c r="B26922" s="119" t="s">
        <v>19077</v>
      </c>
      <c r="C26922">
        <v>0</v>
      </c>
      <c r="E26922">
        <v>39</v>
      </c>
      <c r="F26922">
        <v>223796</v>
      </c>
      <c r="G26922">
        <v>85</v>
      </c>
      <c r="H26922">
        <v>281998</v>
      </c>
      <c r="I26922" s="119" t="s">
        <v>16</v>
      </c>
      <c r="J26922" s="119" t="s">
        <v>222</v>
      </c>
      <c r="K26922" s="1">
        <v>46255.758941458334</v>
      </c>
      <c r="L26922">
        <v>6</v>
      </c>
      <c r="M26922">
        <v>4</v>
      </c>
      <c r="N26922">
        <v>1</v>
      </c>
      <c r="O26922">
        <v>0</v>
      </c>
      <c r="P26922" s="119" t="s">
        <v>20254</v>
      </c>
    </row>
    <row r="26923" spans="1:16" x14ac:dyDescent="0.25">
      <c r="A26923">
        <v>98036</v>
      </c>
      <c r="B26923" s="119" t="s">
        <v>19078</v>
      </c>
      <c r="C26923">
        <v>0</v>
      </c>
      <c r="E26923">
        <v>265</v>
      </c>
      <c r="F26923">
        <v>77335</v>
      </c>
      <c r="G26923">
        <v>145</v>
      </c>
      <c r="H26923">
        <v>133898</v>
      </c>
      <c r="I26923" s="119" t="s">
        <v>16</v>
      </c>
      <c r="J26923" s="119" t="s">
        <v>222</v>
      </c>
      <c r="K26923" s="1">
        <v>46255.758941458334</v>
      </c>
      <c r="L26923">
        <v>2</v>
      </c>
      <c r="M26923">
        <v>16</v>
      </c>
      <c r="N26923">
        <v>0</v>
      </c>
      <c r="O26923">
        <v>0</v>
      </c>
      <c r="P26923" s="119" t="s">
        <v>20254</v>
      </c>
    </row>
    <row r="26924" spans="1:16" x14ac:dyDescent="0.25">
      <c r="A26924">
        <v>98039</v>
      </c>
      <c r="B26924" s="119" t="s">
        <v>19079</v>
      </c>
      <c r="C26924">
        <v>0</v>
      </c>
      <c r="E26924">
        <v>29</v>
      </c>
      <c r="F26924">
        <v>123719</v>
      </c>
      <c r="G26924">
        <v>82</v>
      </c>
      <c r="H26924">
        <v>193397</v>
      </c>
      <c r="I26924" s="119" t="s">
        <v>16</v>
      </c>
      <c r="J26924" s="119" t="s">
        <v>222</v>
      </c>
      <c r="K26924" s="1">
        <v>46255.758941458334</v>
      </c>
      <c r="L26924">
        <v>1</v>
      </c>
      <c r="M26924">
        <v>4</v>
      </c>
      <c r="N26924">
        <v>0</v>
      </c>
      <c r="O26924">
        <v>0</v>
      </c>
      <c r="P26924" s="119" t="s">
        <v>20254</v>
      </c>
    </row>
    <row r="26925" spans="1:16" x14ac:dyDescent="0.25">
      <c r="A26925">
        <v>98044</v>
      </c>
      <c r="B26925" s="119" t="s">
        <v>19080</v>
      </c>
      <c r="C26925">
        <v>0</v>
      </c>
      <c r="E26925">
        <v>28</v>
      </c>
      <c r="F26925">
        <v>103159</v>
      </c>
      <c r="G26925">
        <v>151</v>
      </c>
      <c r="H26925">
        <v>139397</v>
      </c>
      <c r="I26925" s="119" t="s">
        <v>16</v>
      </c>
      <c r="J26925" s="119" t="s">
        <v>222</v>
      </c>
      <c r="K26925" s="1">
        <v>46255.758941458334</v>
      </c>
      <c r="L26925">
        <v>3</v>
      </c>
      <c r="M26925">
        <v>9</v>
      </c>
      <c r="N26925">
        <v>0</v>
      </c>
      <c r="O26925">
        <v>0</v>
      </c>
      <c r="P26925" s="119" t="s">
        <v>20254</v>
      </c>
    </row>
    <row r="26926" spans="1:16" x14ac:dyDescent="0.25">
      <c r="A26926">
        <v>98059</v>
      </c>
      <c r="B26926" s="119" t="s">
        <v>19081</v>
      </c>
      <c r="C26926">
        <v>0</v>
      </c>
      <c r="E26926">
        <v>41</v>
      </c>
      <c r="F26926">
        <v>90040</v>
      </c>
      <c r="G26926">
        <v>138</v>
      </c>
      <c r="H26926">
        <v>128798</v>
      </c>
      <c r="I26926" s="119" t="s">
        <v>16</v>
      </c>
      <c r="J26926" s="119" t="s">
        <v>222</v>
      </c>
      <c r="K26926" s="1">
        <v>46255.758941458334</v>
      </c>
      <c r="L26926">
        <v>3</v>
      </c>
      <c r="M26926">
        <v>3</v>
      </c>
      <c r="N26926">
        <v>0</v>
      </c>
      <c r="O26926">
        <v>0</v>
      </c>
      <c r="P26926" s="119" t="s">
        <v>20254</v>
      </c>
    </row>
    <row r="26927" spans="1:16" x14ac:dyDescent="0.25">
      <c r="A26927">
        <v>98060</v>
      </c>
      <c r="B26927" s="119" t="s">
        <v>19082</v>
      </c>
      <c r="C26927">
        <v>0</v>
      </c>
      <c r="E26927">
        <v>34</v>
      </c>
      <c r="F26927">
        <v>80698</v>
      </c>
      <c r="G26927">
        <v>158</v>
      </c>
      <c r="H26927">
        <v>132197</v>
      </c>
      <c r="I26927" s="119" t="s">
        <v>16</v>
      </c>
      <c r="J26927" s="119" t="s">
        <v>222</v>
      </c>
      <c r="K26927" s="1">
        <v>46255.758941458334</v>
      </c>
      <c r="L26927">
        <v>1</v>
      </c>
      <c r="M26927">
        <v>3</v>
      </c>
      <c r="N26927">
        <v>0</v>
      </c>
      <c r="O26927">
        <v>0</v>
      </c>
      <c r="P26927" s="119" t="s">
        <v>20254</v>
      </c>
    </row>
    <row r="26928" spans="1:16" x14ac:dyDescent="0.25">
      <c r="A26928">
        <v>98067</v>
      </c>
      <c r="B26928" s="119" t="s">
        <v>19083</v>
      </c>
      <c r="C26928">
        <v>0</v>
      </c>
      <c r="E26928">
        <v>42</v>
      </c>
      <c r="F26928">
        <v>100022</v>
      </c>
      <c r="G26928">
        <v>106</v>
      </c>
      <c r="H26928">
        <v>149896</v>
      </c>
      <c r="I26928" s="119" t="s">
        <v>16</v>
      </c>
      <c r="J26928" s="119" t="s">
        <v>222</v>
      </c>
      <c r="K26928" s="1">
        <v>46255.758941458334</v>
      </c>
      <c r="L26928">
        <v>1</v>
      </c>
      <c r="M26928">
        <v>4</v>
      </c>
      <c r="N26928">
        <v>0</v>
      </c>
      <c r="O26928">
        <v>0</v>
      </c>
      <c r="P26928" s="119" t="s">
        <v>20254</v>
      </c>
    </row>
    <row r="26929" spans="1:16" x14ac:dyDescent="0.25">
      <c r="A26929">
        <v>98084</v>
      </c>
      <c r="B26929" s="119" t="s">
        <v>19084</v>
      </c>
      <c r="C26929">
        <v>0</v>
      </c>
      <c r="E26929">
        <v>37</v>
      </c>
      <c r="F26929">
        <v>187001</v>
      </c>
      <c r="G26929">
        <v>64</v>
      </c>
      <c r="H26929">
        <v>255400</v>
      </c>
      <c r="I26929" s="119" t="s">
        <v>6335</v>
      </c>
      <c r="J26929" s="119" t="s">
        <v>222</v>
      </c>
      <c r="K26929" s="1">
        <v>46255.758941458334</v>
      </c>
      <c r="L26929">
        <v>0</v>
      </c>
      <c r="M26929">
        <v>4</v>
      </c>
      <c r="N26929">
        <v>0</v>
      </c>
      <c r="O26929">
        <v>1</v>
      </c>
      <c r="P26929" s="119" t="s">
        <v>20254</v>
      </c>
    </row>
    <row r="26930" spans="1:16" x14ac:dyDescent="0.25">
      <c r="A26930">
        <v>98087</v>
      </c>
      <c r="B26930" s="119" t="s">
        <v>19085</v>
      </c>
      <c r="C26930">
        <v>0</v>
      </c>
      <c r="E26930">
        <v>34</v>
      </c>
      <c r="F26930">
        <v>195000</v>
      </c>
      <c r="G26930">
        <v>67</v>
      </c>
      <c r="H26930">
        <v>245400</v>
      </c>
      <c r="I26930" s="119" t="s">
        <v>6335</v>
      </c>
      <c r="J26930" s="119" t="s">
        <v>222</v>
      </c>
      <c r="K26930" s="1">
        <v>46255.758941458334</v>
      </c>
      <c r="L26930">
        <v>0</v>
      </c>
      <c r="M26930">
        <v>2</v>
      </c>
      <c r="N26930">
        <v>0</v>
      </c>
      <c r="O26930">
        <v>1</v>
      </c>
      <c r="P26930" s="119" t="s">
        <v>20254</v>
      </c>
    </row>
    <row r="26931" spans="1:16" x14ac:dyDescent="0.25">
      <c r="A26931">
        <v>98092</v>
      </c>
      <c r="B26931" s="119" t="s">
        <v>19086</v>
      </c>
      <c r="C26931">
        <v>0</v>
      </c>
      <c r="E26931">
        <v>297</v>
      </c>
      <c r="F26931">
        <v>15102202</v>
      </c>
      <c r="G26931">
        <v>46</v>
      </c>
      <c r="H26931">
        <v>18999998</v>
      </c>
      <c r="I26931" s="119" t="s">
        <v>1909</v>
      </c>
      <c r="J26931" s="119" t="s">
        <v>24</v>
      </c>
      <c r="K26931" s="1">
        <v>46255.758941458334</v>
      </c>
      <c r="L26931">
        <v>126</v>
      </c>
      <c r="M26931">
        <v>51</v>
      </c>
      <c r="N26931">
        <v>26</v>
      </c>
      <c r="O26931">
        <v>12</v>
      </c>
      <c r="P26931" s="119" t="s">
        <v>20254</v>
      </c>
    </row>
    <row r="26932" spans="1:16" x14ac:dyDescent="0.25">
      <c r="A26932">
        <v>98097</v>
      </c>
      <c r="B26932" s="119" t="s">
        <v>19087</v>
      </c>
      <c r="C26932">
        <v>0</v>
      </c>
      <c r="E26932">
        <v>57</v>
      </c>
      <c r="F26932">
        <v>106971</v>
      </c>
      <c r="G26932">
        <v>116</v>
      </c>
      <c r="H26932">
        <v>125400</v>
      </c>
      <c r="I26932" s="119" t="s">
        <v>6335</v>
      </c>
      <c r="J26932" s="119" t="s">
        <v>222</v>
      </c>
      <c r="K26932" s="1">
        <v>46255.758941458334</v>
      </c>
      <c r="L26932">
        <v>4</v>
      </c>
      <c r="M26932">
        <v>8</v>
      </c>
      <c r="N26932">
        <v>0</v>
      </c>
      <c r="O26932">
        <v>0</v>
      </c>
      <c r="P26932" s="119" t="s">
        <v>20254</v>
      </c>
    </row>
    <row r="26933" spans="1:16" x14ac:dyDescent="0.25">
      <c r="A26933">
        <v>98110</v>
      </c>
      <c r="B26933" s="119" t="s">
        <v>19088</v>
      </c>
      <c r="C26933">
        <v>0</v>
      </c>
      <c r="E26933">
        <v>52</v>
      </c>
      <c r="F26933">
        <v>106963</v>
      </c>
      <c r="G26933">
        <v>66</v>
      </c>
      <c r="H26933">
        <v>154300</v>
      </c>
      <c r="I26933" s="119" t="s">
        <v>6335</v>
      </c>
      <c r="J26933" s="119" t="s">
        <v>222</v>
      </c>
      <c r="K26933" s="1">
        <v>46255.758941458334</v>
      </c>
      <c r="L26933">
        <v>1</v>
      </c>
      <c r="M26933">
        <v>8</v>
      </c>
      <c r="N26933">
        <v>0</v>
      </c>
      <c r="O26933">
        <v>2</v>
      </c>
      <c r="P26933" s="119" t="s">
        <v>20254</v>
      </c>
    </row>
    <row r="26934" spans="1:16" x14ac:dyDescent="0.25">
      <c r="A26934">
        <v>98130</v>
      </c>
      <c r="B26934" s="119" t="s">
        <v>19089</v>
      </c>
      <c r="C26934">
        <v>0</v>
      </c>
      <c r="E26934">
        <v>92</v>
      </c>
      <c r="F26934">
        <v>36825</v>
      </c>
      <c r="G26934">
        <v>581</v>
      </c>
      <c r="H26934">
        <v>46700</v>
      </c>
      <c r="I26934" s="119" t="s">
        <v>6335</v>
      </c>
      <c r="J26934" s="119" t="s">
        <v>222</v>
      </c>
      <c r="K26934" s="1">
        <v>46255.758941458334</v>
      </c>
      <c r="L26934">
        <v>5</v>
      </c>
      <c r="M26934">
        <v>18</v>
      </c>
      <c r="N26934">
        <v>0</v>
      </c>
      <c r="O26934">
        <v>4</v>
      </c>
      <c r="P26934" s="119" t="s">
        <v>20254</v>
      </c>
    </row>
    <row r="26935" spans="1:16" x14ac:dyDescent="0.25">
      <c r="A26935">
        <v>98132</v>
      </c>
      <c r="B26935" s="119" t="s">
        <v>19090</v>
      </c>
      <c r="C26935">
        <v>0</v>
      </c>
      <c r="E26935">
        <v>87</v>
      </c>
      <c r="F26935">
        <v>59203</v>
      </c>
      <c r="G26935">
        <v>78</v>
      </c>
      <c r="H26935">
        <v>79895</v>
      </c>
      <c r="I26935" s="119" t="s">
        <v>6335</v>
      </c>
      <c r="J26935" s="119" t="s">
        <v>222</v>
      </c>
      <c r="K26935" s="1">
        <v>46255.758941458334</v>
      </c>
      <c r="L26935">
        <v>2</v>
      </c>
      <c r="M26935">
        <v>16</v>
      </c>
      <c r="N26935">
        <v>0</v>
      </c>
      <c r="O26935">
        <v>2</v>
      </c>
      <c r="P26935" s="119" t="s">
        <v>20254</v>
      </c>
    </row>
    <row r="26936" spans="1:16" x14ac:dyDescent="0.25">
      <c r="A26936">
        <v>98133</v>
      </c>
      <c r="B26936" s="119" t="s">
        <v>19091</v>
      </c>
      <c r="C26936">
        <v>0</v>
      </c>
      <c r="E26936">
        <v>32</v>
      </c>
      <c r="F26936">
        <v>787779</v>
      </c>
      <c r="G26936">
        <v>38</v>
      </c>
      <c r="H26936">
        <v>1029997</v>
      </c>
      <c r="I26936" s="119" t="s">
        <v>6335</v>
      </c>
      <c r="J26936" s="119" t="s">
        <v>222</v>
      </c>
      <c r="K26936" s="1">
        <v>46255.758941458334</v>
      </c>
      <c r="L26936">
        <v>1</v>
      </c>
      <c r="M26936">
        <v>3</v>
      </c>
      <c r="N26936">
        <v>0</v>
      </c>
      <c r="O26936">
        <v>0</v>
      </c>
      <c r="P26936" s="119" t="s">
        <v>20254</v>
      </c>
    </row>
    <row r="26937" spans="1:16" x14ac:dyDescent="0.25">
      <c r="A26937">
        <v>98139</v>
      </c>
      <c r="B26937" s="119" t="s">
        <v>19092</v>
      </c>
      <c r="C26937">
        <v>0</v>
      </c>
      <c r="E26937">
        <v>34</v>
      </c>
      <c r="F26937">
        <v>480108</v>
      </c>
      <c r="G26937">
        <v>43</v>
      </c>
      <c r="H26937">
        <v>586500</v>
      </c>
      <c r="I26937" s="119" t="s">
        <v>6335</v>
      </c>
      <c r="J26937" s="119" t="s">
        <v>222</v>
      </c>
      <c r="K26937" s="1">
        <v>46255.758941458334</v>
      </c>
      <c r="L26937">
        <v>1</v>
      </c>
      <c r="M26937">
        <v>2</v>
      </c>
      <c r="N26937">
        <v>0</v>
      </c>
      <c r="O26937">
        <v>0</v>
      </c>
      <c r="P26937" s="119" t="s">
        <v>20254</v>
      </c>
    </row>
    <row r="26938" spans="1:16" x14ac:dyDescent="0.25">
      <c r="A26938">
        <v>98154</v>
      </c>
      <c r="B26938" s="119" t="s">
        <v>19093</v>
      </c>
      <c r="C26938">
        <v>0</v>
      </c>
      <c r="E26938">
        <v>39</v>
      </c>
      <c r="F26938">
        <v>820002</v>
      </c>
      <c r="G26938">
        <v>19</v>
      </c>
      <c r="H26938">
        <v>1101717</v>
      </c>
      <c r="I26938" s="119" t="s">
        <v>6335</v>
      </c>
      <c r="J26938" s="119" t="s">
        <v>222</v>
      </c>
      <c r="K26938" s="1">
        <v>46255.758941458334</v>
      </c>
      <c r="L26938">
        <v>4</v>
      </c>
      <c r="M26938">
        <v>3</v>
      </c>
      <c r="N26938">
        <v>0</v>
      </c>
      <c r="O26938">
        <v>0</v>
      </c>
      <c r="P26938" s="119" t="s">
        <v>20254</v>
      </c>
    </row>
    <row r="26939" spans="1:16" x14ac:dyDescent="0.25">
      <c r="A26939">
        <v>98156</v>
      </c>
      <c r="B26939" s="119" t="s">
        <v>19094</v>
      </c>
      <c r="C26939">
        <v>0</v>
      </c>
      <c r="E26939">
        <v>4688</v>
      </c>
      <c r="F26939">
        <v>8243</v>
      </c>
      <c r="G26939">
        <v>4734</v>
      </c>
      <c r="H26939">
        <v>9732</v>
      </c>
      <c r="I26939" s="119" t="s">
        <v>6335</v>
      </c>
      <c r="J26939" s="119" t="s">
        <v>222</v>
      </c>
      <c r="K26939" s="1">
        <v>46255.758941458334</v>
      </c>
      <c r="L26939">
        <v>961</v>
      </c>
      <c r="M26939">
        <v>516</v>
      </c>
      <c r="N26939">
        <v>53</v>
      </c>
      <c r="O26939">
        <v>211</v>
      </c>
      <c r="P26939" s="119" t="s">
        <v>20254</v>
      </c>
    </row>
    <row r="26940" spans="1:16" x14ac:dyDescent="0.25">
      <c r="A26940">
        <v>98165</v>
      </c>
      <c r="B26940" s="119" t="s">
        <v>19095</v>
      </c>
      <c r="C26940">
        <v>80</v>
      </c>
      <c r="E26940">
        <v>394</v>
      </c>
      <c r="F26940">
        <v>50039</v>
      </c>
      <c r="G26940">
        <v>166</v>
      </c>
      <c r="H26940">
        <v>74297</v>
      </c>
      <c r="I26940" s="119" t="s">
        <v>4726</v>
      </c>
      <c r="J26940" s="119" t="s">
        <v>24</v>
      </c>
      <c r="K26940" s="1">
        <v>46255.758941458334</v>
      </c>
      <c r="L26940">
        <v>5</v>
      </c>
      <c r="M26940">
        <v>6</v>
      </c>
      <c r="N26940">
        <v>0</v>
      </c>
      <c r="O26940">
        <v>0</v>
      </c>
      <c r="P26940" s="119" t="s">
        <v>20254</v>
      </c>
    </row>
    <row r="26941" spans="1:16" x14ac:dyDescent="0.25">
      <c r="A26941">
        <v>98167</v>
      </c>
      <c r="B26941" s="119" t="s">
        <v>19096</v>
      </c>
      <c r="C26941">
        <v>80</v>
      </c>
      <c r="E26941">
        <v>144</v>
      </c>
      <c r="F26941">
        <v>16288</v>
      </c>
      <c r="G26941">
        <v>329</v>
      </c>
      <c r="H26941">
        <v>37902</v>
      </c>
      <c r="I26941" s="119" t="s">
        <v>4726</v>
      </c>
      <c r="J26941" s="119" t="s">
        <v>24</v>
      </c>
      <c r="K26941" s="1">
        <v>46255.758941458334</v>
      </c>
      <c r="L26941">
        <v>17</v>
      </c>
      <c r="M26941">
        <v>14</v>
      </c>
      <c r="N26941">
        <v>1</v>
      </c>
      <c r="O26941">
        <v>5</v>
      </c>
      <c r="P26941" s="119" t="s">
        <v>20254</v>
      </c>
    </row>
    <row r="26942" spans="1:16" x14ac:dyDescent="0.25">
      <c r="A26942">
        <v>98169</v>
      </c>
      <c r="B26942" s="119" t="s">
        <v>19097</v>
      </c>
      <c r="C26942">
        <v>80</v>
      </c>
      <c r="E26942">
        <v>329</v>
      </c>
      <c r="F26942">
        <v>25749</v>
      </c>
      <c r="G26942">
        <v>351</v>
      </c>
      <c r="H26942">
        <v>49998</v>
      </c>
      <c r="I26942" s="119" t="s">
        <v>4726</v>
      </c>
      <c r="J26942" s="119" t="s">
        <v>24</v>
      </c>
      <c r="K26942" s="1">
        <v>46255.758941458334</v>
      </c>
      <c r="L26942">
        <v>20</v>
      </c>
      <c r="M26942">
        <v>11</v>
      </c>
      <c r="N26942">
        <v>1</v>
      </c>
      <c r="O26942">
        <v>3</v>
      </c>
      <c r="P26942" s="119" t="s">
        <v>20254</v>
      </c>
    </row>
    <row r="26943" spans="1:16" x14ac:dyDescent="0.25">
      <c r="A26943">
        <v>98170</v>
      </c>
      <c r="B26943" s="119" t="s">
        <v>19098</v>
      </c>
      <c r="C26943">
        <v>80</v>
      </c>
      <c r="E26943">
        <v>158</v>
      </c>
      <c r="F26943">
        <v>30006</v>
      </c>
      <c r="G26943">
        <v>220</v>
      </c>
      <c r="H26943">
        <v>47523</v>
      </c>
      <c r="I26943" s="119" t="s">
        <v>4726</v>
      </c>
      <c r="J26943" s="119" t="s">
        <v>24</v>
      </c>
      <c r="K26943" s="1">
        <v>46255.758941458334</v>
      </c>
      <c r="L26943">
        <v>7</v>
      </c>
      <c r="M26943">
        <v>13</v>
      </c>
      <c r="N26943">
        <v>1</v>
      </c>
      <c r="O26943">
        <v>2</v>
      </c>
      <c r="P26943" s="119" t="s">
        <v>20254</v>
      </c>
    </row>
    <row r="26944" spans="1:16" x14ac:dyDescent="0.25">
      <c r="A26944">
        <v>98171</v>
      </c>
      <c r="B26944" s="119" t="s">
        <v>19099</v>
      </c>
      <c r="C26944">
        <v>80</v>
      </c>
      <c r="E26944">
        <v>148</v>
      </c>
      <c r="F26944">
        <v>23107</v>
      </c>
      <c r="G26944">
        <v>308</v>
      </c>
      <c r="H26944">
        <v>42751</v>
      </c>
      <c r="I26944" s="119" t="s">
        <v>4726</v>
      </c>
      <c r="J26944" s="119" t="s">
        <v>24</v>
      </c>
      <c r="K26944" s="1">
        <v>46255.758941458334</v>
      </c>
      <c r="L26944">
        <v>19</v>
      </c>
      <c r="M26944">
        <v>19</v>
      </c>
      <c r="N26944">
        <v>0</v>
      </c>
      <c r="O26944">
        <v>3</v>
      </c>
      <c r="P26944" s="119" t="s">
        <v>20254</v>
      </c>
    </row>
    <row r="26945" spans="1:16" x14ac:dyDescent="0.25">
      <c r="A26945">
        <v>98175</v>
      </c>
      <c r="B26945" s="119" t="s">
        <v>19100</v>
      </c>
      <c r="C26945">
        <v>0</v>
      </c>
      <c r="E26945">
        <v>18740</v>
      </c>
      <c r="F26945">
        <v>2475</v>
      </c>
      <c r="G26945">
        <v>53746</v>
      </c>
      <c r="H26945">
        <v>3596</v>
      </c>
      <c r="I26945" s="119" t="s">
        <v>1909</v>
      </c>
      <c r="J26945" s="119" t="s">
        <v>222</v>
      </c>
      <c r="K26945" s="1">
        <v>46255.758941458334</v>
      </c>
      <c r="L26945">
        <v>4460</v>
      </c>
      <c r="M26945">
        <v>4600</v>
      </c>
      <c r="N26945">
        <v>303</v>
      </c>
      <c r="O26945">
        <v>2150</v>
      </c>
      <c r="P26945" s="119" t="s">
        <v>20254</v>
      </c>
    </row>
    <row r="26946" spans="1:16" x14ac:dyDescent="0.25">
      <c r="A26946">
        <v>98176</v>
      </c>
      <c r="B26946" s="119" t="s">
        <v>19101</v>
      </c>
      <c r="C26946">
        <v>80</v>
      </c>
      <c r="E26946">
        <v>380</v>
      </c>
      <c r="F26946">
        <v>14114</v>
      </c>
      <c r="G26946">
        <v>275</v>
      </c>
      <c r="H26946">
        <v>22417</v>
      </c>
      <c r="I26946" s="119" t="s">
        <v>4726</v>
      </c>
      <c r="J26946" s="119" t="s">
        <v>24</v>
      </c>
      <c r="K26946" s="1">
        <v>46255.758941458334</v>
      </c>
      <c r="L26946">
        <v>3</v>
      </c>
      <c r="M26946">
        <v>12</v>
      </c>
      <c r="N26946">
        <v>1</v>
      </c>
      <c r="O26946">
        <v>4</v>
      </c>
      <c r="P26946" s="119" t="s">
        <v>20254</v>
      </c>
    </row>
    <row r="26947" spans="1:16" x14ac:dyDescent="0.25">
      <c r="A26947">
        <v>98178</v>
      </c>
      <c r="B26947" s="119" t="s">
        <v>19102</v>
      </c>
      <c r="C26947">
        <v>80</v>
      </c>
      <c r="E26947">
        <v>172</v>
      </c>
      <c r="F26947">
        <v>10584</v>
      </c>
      <c r="G26947">
        <v>254</v>
      </c>
      <c r="H26947">
        <v>28038</v>
      </c>
      <c r="I26947" s="119" t="s">
        <v>4726</v>
      </c>
      <c r="J26947" s="119" t="s">
        <v>24</v>
      </c>
      <c r="K26947" s="1">
        <v>46255.758941458334</v>
      </c>
      <c r="L26947">
        <v>9</v>
      </c>
      <c r="M26947">
        <v>12</v>
      </c>
      <c r="N26947">
        <v>1</v>
      </c>
      <c r="O26947">
        <v>5</v>
      </c>
      <c r="P26947" s="119" t="s">
        <v>20254</v>
      </c>
    </row>
    <row r="26948" spans="1:16" x14ac:dyDescent="0.25">
      <c r="A26948">
        <v>98184</v>
      </c>
      <c r="B26948" s="119" t="s">
        <v>19103</v>
      </c>
      <c r="C26948">
        <v>80</v>
      </c>
      <c r="E26948">
        <v>201</v>
      </c>
      <c r="F26948">
        <v>33065</v>
      </c>
      <c r="G26948">
        <v>200</v>
      </c>
      <c r="H26948">
        <v>74044</v>
      </c>
      <c r="I26948" s="119" t="s">
        <v>4726</v>
      </c>
      <c r="J26948" s="119" t="s">
        <v>24</v>
      </c>
      <c r="K26948" s="1">
        <v>46255.758941458334</v>
      </c>
      <c r="L26948">
        <v>17</v>
      </c>
      <c r="M26948">
        <v>10</v>
      </c>
      <c r="N26948">
        <v>3</v>
      </c>
      <c r="O26948">
        <v>1</v>
      </c>
      <c r="P26948" s="119" t="s">
        <v>20254</v>
      </c>
    </row>
    <row r="26949" spans="1:16" x14ac:dyDescent="0.25">
      <c r="A26949">
        <v>98195</v>
      </c>
      <c r="B26949" s="119" t="s">
        <v>19104</v>
      </c>
      <c r="C26949">
        <v>80</v>
      </c>
      <c r="E26949">
        <v>153</v>
      </c>
      <c r="F26949">
        <v>13324</v>
      </c>
      <c r="G26949">
        <v>231</v>
      </c>
      <c r="H26949">
        <v>39999</v>
      </c>
      <c r="I26949" s="119" t="s">
        <v>4726</v>
      </c>
      <c r="J26949" s="119" t="s">
        <v>24</v>
      </c>
      <c r="K26949" s="1">
        <v>46255.758941458334</v>
      </c>
      <c r="L26949">
        <v>15</v>
      </c>
      <c r="M26949">
        <v>11</v>
      </c>
      <c r="N26949">
        <v>7</v>
      </c>
      <c r="O26949">
        <v>5</v>
      </c>
      <c r="P26949" s="119" t="s">
        <v>20254</v>
      </c>
    </row>
    <row r="26950" spans="1:16" x14ac:dyDescent="0.25">
      <c r="A26950">
        <v>98199</v>
      </c>
      <c r="B26950" s="119" t="s">
        <v>19105</v>
      </c>
      <c r="C26950">
        <v>80</v>
      </c>
      <c r="E26950">
        <v>195</v>
      </c>
      <c r="F26950">
        <v>12220</v>
      </c>
      <c r="G26950">
        <v>355</v>
      </c>
      <c r="H26950">
        <v>39997</v>
      </c>
      <c r="I26950" s="119" t="s">
        <v>4726</v>
      </c>
      <c r="J26950" s="119" t="s">
        <v>24</v>
      </c>
      <c r="K26950" s="1">
        <v>46255.758941458334</v>
      </c>
      <c r="L26950">
        <v>8</v>
      </c>
      <c r="M26950">
        <v>12</v>
      </c>
      <c r="N26950">
        <v>1</v>
      </c>
      <c r="O26950">
        <v>4</v>
      </c>
      <c r="P26950" s="119" t="s">
        <v>20254</v>
      </c>
    </row>
    <row r="26951" spans="1:16" x14ac:dyDescent="0.25">
      <c r="A26951">
        <v>98201</v>
      </c>
      <c r="B26951" s="119" t="s">
        <v>19106</v>
      </c>
      <c r="C26951">
        <v>80</v>
      </c>
      <c r="E26951">
        <v>224</v>
      </c>
      <c r="F26951">
        <v>33595</v>
      </c>
      <c r="G26951">
        <v>223</v>
      </c>
      <c r="H26951">
        <v>92084</v>
      </c>
      <c r="I26951" s="119" t="s">
        <v>4726</v>
      </c>
      <c r="J26951" s="119" t="s">
        <v>24</v>
      </c>
      <c r="K26951" s="1">
        <v>46255.758941458334</v>
      </c>
      <c r="L26951">
        <v>5</v>
      </c>
      <c r="M26951">
        <v>3</v>
      </c>
      <c r="N26951">
        <v>0</v>
      </c>
      <c r="O26951">
        <v>0</v>
      </c>
      <c r="P26951" s="119" t="s">
        <v>20254</v>
      </c>
    </row>
    <row r="26952" spans="1:16" x14ac:dyDescent="0.25">
      <c r="A26952">
        <v>98204</v>
      </c>
      <c r="B26952" s="119" t="s">
        <v>19107</v>
      </c>
      <c r="C26952">
        <v>80</v>
      </c>
      <c r="E26952">
        <v>157</v>
      </c>
      <c r="F26952">
        <v>33099</v>
      </c>
      <c r="G26952">
        <v>227</v>
      </c>
      <c r="H26952">
        <v>39999</v>
      </c>
      <c r="I26952" s="119" t="s">
        <v>4726</v>
      </c>
      <c r="J26952" s="119" t="s">
        <v>24</v>
      </c>
      <c r="K26952" s="1">
        <v>46255.758941458334</v>
      </c>
      <c r="L26952">
        <v>2</v>
      </c>
      <c r="M26952">
        <v>17</v>
      </c>
      <c r="N26952">
        <v>1</v>
      </c>
      <c r="O26952">
        <v>4</v>
      </c>
      <c r="P26952" s="119" t="s">
        <v>20254</v>
      </c>
    </row>
    <row r="26953" spans="1:16" x14ac:dyDescent="0.25">
      <c r="A26953">
        <v>98205</v>
      </c>
      <c r="B26953" s="119" t="s">
        <v>19108</v>
      </c>
      <c r="C26953">
        <v>80</v>
      </c>
      <c r="E26953">
        <v>176</v>
      </c>
      <c r="F26953">
        <v>34836</v>
      </c>
      <c r="G26953">
        <v>250</v>
      </c>
      <c r="H26953">
        <v>59999</v>
      </c>
      <c r="I26953" s="119" t="s">
        <v>4726</v>
      </c>
      <c r="J26953" s="119" t="s">
        <v>24</v>
      </c>
      <c r="K26953" s="1">
        <v>46255.758941458334</v>
      </c>
      <c r="L26953">
        <v>2</v>
      </c>
      <c r="M26953">
        <v>17</v>
      </c>
      <c r="N26953">
        <v>0</v>
      </c>
      <c r="O26953">
        <v>4</v>
      </c>
      <c r="P26953" s="119" t="s">
        <v>20254</v>
      </c>
    </row>
    <row r="26954" spans="1:16" x14ac:dyDescent="0.25">
      <c r="A26954">
        <v>98207</v>
      </c>
      <c r="B26954" s="119" t="s">
        <v>19109</v>
      </c>
      <c r="C26954">
        <v>80</v>
      </c>
      <c r="E26954">
        <v>154</v>
      </c>
      <c r="F26954">
        <v>33407</v>
      </c>
      <c r="G26954">
        <v>262</v>
      </c>
      <c r="H26954">
        <v>49039</v>
      </c>
      <c r="I26954" s="119" t="s">
        <v>4726</v>
      </c>
      <c r="J26954" s="119" t="s">
        <v>24</v>
      </c>
      <c r="K26954" s="1">
        <v>46255.758941458334</v>
      </c>
      <c r="L26954">
        <v>7</v>
      </c>
      <c r="M26954">
        <v>10</v>
      </c>
      <c r="N26954">
        <v>1</v>
      </c>
      <c r="O26954">
        <v>4</v>
      </c>
      <c r="P26954" s="119" t="s">
        <v>20254</v>
      </c>
    </row>
    <row r="26955" spans="1:16" x14ac:dyDescent="0.25">
      <c r="A26955">
        <v>98211</v>
      </c>
      <c r="B26955" s="119" t="s">
        <v>19110</v>
      </c>
      <c r="C26955">
        <v>80</v>
      </c>
      <c r="E26955">
        <v>174</v>
      </c>
      <c r="F26955">
        <v>25001</v>
      </c>
      <c r="G26955">
        <v>350</v>
      </c>
      <c r="H26955">
        <v>42399</v>
      </c>
      <c r="I26955" s="119" t="s">
        <v>4726</v>
      </c>
      <c r="J26955" s="119" t="s">
        <v>24</v>
      </c>
      <c r="K26955" s="1">
        <v>46255.758941458334</v>
      </c>
      <c r="L26955">
        <v>8</v>
      </c>
      <c r="M26955">
        <v>7</v>
      </c>
      <c r="N26955">
        <v>2</v>
      </c>
      <c r="O26955">
        <v>4</v>
      </c>
      <c r="P26955" s="119" t="s">
        <v>20254</v>
      </c>
    </row>
    <row r="26956" spans="1:16" x14ac:dyDescent="0.25">
      <c r="A26956">
        <v>98212</v>
      </c>
      <c r="B26956" s="119" t="s">
        <v>19111</v>
      </c>
      <c r="C26956">
        <v>80</v>
      </c>
      <c r="E26956">
        <v>187</v>
      </c>
      <c r="F26956">
        <v>85197</v>
      </c>
      <c r="G26956">
        <v>162</v>
      </c>
      <c r="H26956">
        <v>119997</v>
      </c>
      <c r="I26956" s="119" t="s">
        <v>4726</v>
      </c>
      <c r="J26956" s="119" t="s">
        <v>24</v>
      </c>
      <c r="K26956" s="1">
        <v>46255.758941458334</v>
      </c>
      <c r="L26956">
        <v>7</v>
      </c>
      <c r="M26956">
        <v>14</v>
      </c>
      <c r="N26956">
        <v>0</v>
      </c>
      <c r="O26956">
        <v>2</v>
      </c>
      <c r="P26956" s="119" t="s">
        <v>20254</v>
      </c>
    </row>
    <row r="26957" spans="1:16" x14ac:dyDescent="0.25">
      <c r="A26957">
        <v>98215</v>
      </c>
      <c r="B26957" s="119" t="s">
        <v>19112</v>
      </c>
      <c r="C26957">
        <v>0</v>
      </c>
      <c r="E26957">
        <v>56</v>
      </c>
      <c r="F26957">
        <v>240563</v>
      </c>
      <c r="G26957">
        <v>63</v>
      </c>
      <c r="H26957">
        <v>409086</v>
      </c>
      <c r="I26957" s="119" t="s">
        <v>16</v>
      </c>
      <c r="J26957" s="119" t="s">
        <v>222</v>
      </c>
      <c r="K26957" s="1">
        <v>46255.758941458334</v>
      </c>
      <c r="L26957">
        <v>6</v>
      </c>
      <c r="M26957">
        <v>5</v>
      </c>
      <c r="N26957">
        <v>3</v>
      </c>
      <c r="O26957">
        <v>1</v>
      </c>
      <c r="P26957" s="119" t="s">
        <v>20254</v>
      </c>
    </row>
    <row r="26958" spans="1:16" x14ac:dyDescent="0.25">
      <c r="A26958">
        <v>98222</v>
      </c>
      <c r="B26958" s="119" t="s">
        <v>19113</v>
      </c>
      <c r="C26958">
        <v>0</v>
      </c>
      <c r="E26958">
        <v>53</v>
      </c>
      <c r="F26958">
        <v>383800</v>
      </c>
      <c r="G26958">
        <v>77</v>
      </c>
      <c r="H26958">
        <v>445998</v>
      </c>
      <c r="I26958" s="119" t="s">
        <v>16</v>
      </c>
      <c r="J26958" s="119" t="s">
        <v>222</v>
      </c>
      <c r="K26958" s="1">
        <v>46255.758941458334</v>
      </c>
      <c r="L26958">
        <v>17</v>
      </c>
      <c r="M26958">
        <v>8</v>
      </c>
      <c r="N26958">
        <v>3</v>
      </c>
      <c r="O26958">
        <v>1</v>
      </c>
      <c r="P26958" s="119" t="s">
        <v>20254</v>
      </c>
    </row>
    <row r="26959" spans="1:16" x14ac:dyDescent="0.25">
      <c r="A26959">
        <v>98225</v>
      </c>
      <c r="B26959" s="119" t="s">
        <v>19114</v>
      </c>
      <c r="C26959">
        <v>0</v>
      </c>
      <c r="E26959">
        <v>28</v>
      </c>
      <c r="F26959">
        <v>160650</v>
      </c>
      <c r="G26959">
        <v>63</v>
      </c>
      <c r="H26959">
        <v>299999</v>
      </c>
      <c r="I26959" s="119" t="s">
        <v>16</v>
      </c>
      <c r="J26959" s="119" t="s">
        <v>222</v>
      </c>
      <c r="K26959" s="1">
        <v>46255.758941458334</v>
      </c>
      <c r="L26959">
        <v>11</v>
      </c>
      <c r="M26959">
        <v>6</v>
      </c>
      <c r="N26959">
        <v>2</v>
      </c>
      <c r="O26959">
        <v>0</v>
      </c>
      <c r="P26959" s="119" t="s">
        <v>20254</v>
      </c>
    </row>
    <row r="26960" spans="1:16" x14ac:dyDescent="0.25">
      <c r="A26960">
        <v>98233</v>
      </c>
      <c r="B26960" s="119" t="s">
        <v>19115</v>
      </c>
      <c r="C26960">
        <v>0</v>
      </c>
      <c r="E26960">
        <v>38</v>
      </c>
      <c r="F26960">
        <v>120008</v>
      </c>
      <c r="G26960">
        <v>65</v>
      </c>
      <c r="H26960">
        <v>169998</v>
      </c>
      <c r="I26960" s="119" t="s">
        <v>16</v>
      </c>
      <c r="J26960" s="119" t="s">
        <v>222</v>
      </c>
      <c r="K26960" s="1">
        <v>46255.758941458334</v>
      </c>
      <c r="L26960">
        <v>5</v>
      </c>
      <c r="M26960">
        <v>9</v>
      </c>
      <c r="N26960">
        <v>0</v>
      </c>
      <c r="O26960">
        <v>2</v>
      </c>
      <c r="P26960" s="119" t="s">
        <v>20254</v>
      </c>
    </row>
    <row r="26961" spans="1:16" x14ac:dyDescent="0.25">
      <c r="A26961">
        <v>98238</v>
      </c>
      <c r="B26961" s="119" t="s">
        <v>19116</v>
      </c>
      <c r="C26961">
        <v>0</v>
      </c>
      <c r="E26961">
        <v>45</v>
      </c>
      <c r="F26961">
        <v>361687</v>
      </c>
      <c r="G26961">
        <v>52</v>
      </c>
      <c r="H26961">
        <v>509499</v>
      </c>
      <c r="I26961" s="119" t="s">
        <v>16</v>
      </c>
      <c r="J26961" s="119" t="s">
        <v>222</v>
      </c>
      <c r="K26961" s="1">
        <v>46255.758941458334</v>
      </c>
      <c r="L26961">
        <v>21</v>
      </c>
      <c r="M26961">
        <v>9</v>
      </c>
      <c r="N26961">
        <v>9</v>
      </c>
      <c r="O26961">
        <v>2</v>
      </c>
      <c r="P26961" s="119" t="s">
        <v>20254</v>
      </c>
    </row>
    <row r="26962" spans="1:16" x14ac:dyDescent="0.25">
      <c r="A26962">
        <v>98241</v>
      </c>
      <c r="B26962" s="119" t="s">
        <v>19117</v>
      </c>
      <c r="C26962">
        <v>0</v>
      </c>
      <c r="E26962">
        <v>30</v>
      </c>
      <c r="F26962">
        <v>185446</v>
      </c>
      <c r="G26962">
        <v>55</v>
      </c>
      <c r="H26962">
        <v>259086</v>
      </c>
      <c r="I26962" s="119" t="s">
        <v>16</v>
      </c>
      <c r="J26962" s="119" t="s">
        <v>222</v>
      </c>
      <c r="K26962" s="1">
        <v>46255.758941458334</v>
      </c>
      <c r="L26962">
        <v>4</v>
      </c>
      <c r="M26962">
        <v>4</v>
      </c>
      <c r="N26962">
        <v>0</v>
      </c>
      <c r="O26962">
        <v>0</v>
      </c>
      <c r="P26962" s="119" t="s">
        <v>20254</v>
      </c>
    </row>
    <row r="26963" spans="1:16" x14ac:dyDescent="0.25">
      <c r="A26963">
        <v>98257</v>
      </c>
      <c r="B26963" s="119" t="s">
        <v>19118</v>
      </c>
      <c r="C26963">
        <v>0</v>
      </c>
      <c r="E26963">
        <v>55</v>
      </c>
      <c r="F26963">
        <v>301943</v>
      </c>
      <c r="G26963">
        <v>69</v>
      </c>
      <c r="H26963">
        <v>584777</v>
      </c>
      <c r="I26963" s="119" t="s">
        <v>16</v>
      </c>
      <c r="J26963" s="119" t="s">
        <v>222</v>
      </c>
      <c r="K26963" s="1">
        <v>46255.758941458334</v>
      </c>
      <c r="L26963">
        <v>50</v>
      </c>
      <c r="M26963">
        <v>8</v>
      </c>
      <c r="N26963">
        <v>13</v>
      </c>
      <c r="O26963">
        <v>2</v>
      </c>
      <c r="P26963" s="119" t="s">
        <v>20254</v>
      </c>
    </row>
    <row r="26964" spans="1:16" x14ac:dyDescent="0.25">
      <c r="A26964">
        <v>98259</v>
      </c>
      <c r="B26964" s="119" t="s">
        <v>19119</v>
      </c>
      <c r="C26964">
        <v>0</v>
      </c>
      <c r="E26964">
        <v>19</v>
      </c>
      <c r="F26964">
        <v>101495</v>
      </c>
      <c r="G26964">
        <v>101</v>
      </c>
      <c r="H26964">
        <v>179580</v>
      </c>
      <c r="I26964" s="119" t="s">
        <v>16</v>
      </c>
      <c r="J26964" s="119" t="s">
        <v>222</v>
      </c>
      <c r="K26964" s="1">
        <v>46255.758941458334</v>
      </c>
      <c r="L26964">
        <v>3</v>
      </c>
      <c r="M26964">
        <v>8</v>
      </c>
      <c r="N26964">
        <v>0</v>
      </c>
      <c r="O26964">
        <v>1</v>
      </c>
      <c r="P26964" s="119" t="s">
        <v>20254</v>
      </c>
    </row>
    <row r="26965" spans="1:16" x14ac:dyDescent="0.25">
      <c r="A26965">
        <v>98262</v>
      </c>
      <c r="B26965" s="119" t="s">
        <v>19120</v>
      </c>
      <c r="C26965">
        <v>0</v>
      </c>
      <c r="E26965">
        <v>40</v>
      </c>
      <c r="F26965">
        <v>201460</v>
      </c>
      <c r="G26965">
        <v>57</v>
      </c>
      <c r="H26965">
        <v>308895</v>
      </c>
      <c r="I26965" s="119" t="s">
        <v>16</v>
      </c>
      <c r="J26965" s="119" t="s">
        <v>222</v>
      </c>
      <c r="K26965" s="1">
        <v>46255.758941458334</v>
      </c>
      <c r="L26965">
        <v>10</v>
      </c>
      <c r="M26965">
        <v>3</v>
      </c>
      <c r="N26965">
        <v>1</v>
      </c>
      <c r="O26965">
        <v>0</v>
      </c>
      <c r="P26965" s="119" t="s">
        <v>20254</v>
      </c>
    </row>
    <row r="26966" spans="1:16" x14ac:dyDescent="0.25">
      <c r="A26966">
        <v>98263</v>
      </c>
      <c r="B26966" s="119" t="s">
        <v>19121</v>
      </c>
      <c r="C26966">
        <v>0</v>
      </c>
      <c r="E26966">
        <v>40</v>
      </c>
      <c r="F26966">
        <v>185127</v>
      </c>
      <c r="G26966">
        <v>66</v>
      </c>
      <c r="H26966">
        <v>281588</v>
      </c>
      <c r="I26966" s="119" t="s">
        <v>16</v>
      </c>
      <c r="J26966" s="119" t="s">
        <v>222</v>
      </c>
      <c r="K26966" s="1">
        <v>46255.758941458334</v>
      </c>
      <c r="L26966">
        <v>4</v>
      </c>
      <c r="M26966">
        <v>9</v>
      </c>
      <c r="N26966">
        <v>0</v>
      </c>
      <c r="O26966">
        <v>1</v>
      </c>
      <c r="P26966" s="119" t="s">
        <v>20254</v>
      </c>
    </row>
    <row r="26967" spans="1:16" x14ac:dyDescent="0.25">
      <c r="A26967">
        <v>98274</v>
      </c>
      <c r="B26967" s="119" t="s">
        <v>19122</v>
      </c>
      <c r="C26967">
        <v>0</v>
      </c>
      <c r="E26967">
        <v>28</v>
      </c>
      <c r="F26967">
        <v>120006</v>
      </c>
      <c r="G26967">
        <v>57</v>
      </c>
      <c r="H26967">
        <v>195998</v>
      </c>
      <c r="I26967" s="119" t="s">
        <v>16</v>
      </c>
      <c r="J26967" s="119" t="s">
        <v>222</v>
      </c>
      <c r="K26967" s="1">
        <v>46255.758941458334</v>
      </c>
      <c r="L26967">
        <v>2</v>
      </c>
      <c r="M26967">
        <v>3</v>
      </c>
      <c r="N26967">
        <v>0</v>
      </c>
      <c r="O26967">
        <v>0</v>
      </c>
      <c r="P26967" s="119" t="s">
        <v>20254</v>
      </c>
    </row>
    <row r="26968" spans="1:16" x14ac:dyDescent="0.25">
      <c r="A26968">
        <v>98281</v>
      </c>
      <c r="B26968" s="119" t="s">
        <v>19123</v>
      </c>
      <c r="C26968">
        <v>0</v>
      </c>
      <c r="E26968">
        <v>35</v>
      </c>
      <c r="F26968">
        <v>200702</v>
      </c>
      <c r="G26968">
        <v>60</v>
      </c>
      <c r="H26968">
        <v>287580</v>
      </c>
      <c r="I26968" s="119" t="s">
        <v>16</v>
      </c>
      <c r="J26968" s="119" t="s">
        <v>222</v>
      </c>
      <c r="K26968" s="1">
        <v>46255.758941458334</v>
      </c>
      <c r="L26968">
        <v>6</v>
      </c>
      <c r="M26968">
        <v>5</v>
      </c>
      <c r="N26968">
        <v>1</v>
      </c>
      <c r="O26968">
        <v>1</v>
      </c>
      <c r="P26968" s="119" t="s">
        <v>20254</v>
      </c>
    </row>
    <row r="26969" spans="1:16" x14ac:dyDescent="0.25">
      <c r="A26969">
        <v>98285</v>
      </c>
      <c r="B26969" s="119" t="s">
        <v>19124</v>
      </c>
      <c r="C26969">
        <v>0</v>
      </c>
      <c r="E26969">
        <v>59</v>
      </c>
      <c r="F26969">
        <v>449435</v>
      </c>
      <c r="G26969">
        <v>98</v>
      </c>
      <c r="H26969">
        <v>659288</v>
      </c>
      <c r="I26969" s="119" t="s">
        <v>16</v>
      </c>
      <c r="J26969" s="119" t="s">
        <v>222</v>
      </c>
      <c r="K26969" s="1">
        <v>46255.758941458334</v>
      </c>
      <c r="L26969">
        <v>6</v>
      </c>
      <c r="M26969">
        <v>4</v>
      </c>
      <c r="N26969">
        <v>3</v>
      </c>
      <c r="O26969">
        <v>1</v>
      </c>
      <c r="P26969" s="119" t="s">
        <v>20254</v>
      </c>
    </row>
    <row r="26970" spans="1:16" x14ac:dyDescent="0.25">
      <c r="A26970">
        <v>98293</v>
      </c>
      <c r="B26970" s="119" t="s">
        <v>19125</v>
      </c>
      <c r="C26970">
        <v>0</v>
      </c>
      <c r="E26970">
        <v>29</v>
      </c>
      <c r="F26970">
        <v>131300</v>
      </c>
      <c r="G26970">
        <v>62</v>
      </c>
      <c r="H26970">
        <v>179790</v>
      </c>
      <c r="I26970" s="119" t="s">
        <v>16</v>
      </c>
      <c r="J26970" s="119" t="s">
        <v>222</v>
      </c>
      <c r="K26970" s="1">
        <v>46255.758941458334</v>
      </c>
      <c r="L26970">
        <v>1</v>
      </c>
      <c r="M26970">
        <v>4</v>
      </c>
      <c r="N26970">
        <v>0</v>
      </c>
      <c r="O26970">
        <v>1</v>
      </c>
      <c r="P26970" s="119" t="s">
        <v>20254</v>
      </c>
    </row>
    <row r="26971" spans="1:16" x14ac:dyDescent="0.25">
      <c r="A26971">
        <v>98295</v>
      </c>
      <c r="B26971" s="119" t="s">
        <v>19126</v>
      </c>
      <c r="C26971">
        <v>0</v>
      </c>
      <c r="E26971">
        <v>34</v>
      </c>
      <c r="F26971">
        <v>110607</v>
      </c>
      <c r="G26971">
        <v>70</v>
      </c>
      <c r="H26971">
        <v>169895</v>
      </c>
      <c r="I26971" s="119" t="s">
        <v>16</v>
      </c>
      <c r="J26971" s="119" t="s">
        <v>222</v>
      </c>
      <c r="K26971" s="1">
        <v>46255.758941458334</v>
      </c>
      <c r="L26971">
        <v>2</v>
      </c>
      <c r="M26971">
        <v>8</v>
      </c>
      <c r="N26971">
        <v>0</v>
      </c>
      <c r="O26971">
        <v>2</v>
      </c>
      <c r="P26971" s="119" t="s">
        <v>20254</v>
      </c>
    </row>
    <row r="26972" spans="1:16" x14ac:dyDescent="0.25">
      <c r="A26972">
        <v>98297</v>
      </c>
      <c r="B26972" s="119" t="s">
        <v>19127</v>
      </c>
      <c r="C26972">
        <v>0</v>
      </c>
      <c r="E26972">
        <v>45</v>
      </c>
      <c r="F26972">
        <v>195428</v>
      </c>
      <c r="G26972">
        <v>38</v>
      </c>
      <c r="H26972">
        <v>399998</v>
      </c>
      <c r="I26972" s="119" t="s">
        <v>16</v>
      </c>
      <c r="J26972" s="119" t="s">
        <v>222</v>
      </c>
      <c r="K26972" s="1">
        <v>46255.758941458334</v>
      </c>
      <c r="L26972">
        <v>5</v>
      </c>
      <c r="M26972">
        <v>9</v>
      </c>
      <c r="N26972">
        <v>0</v>
      </c>
      <c r="O26972">
        <v>3</v>
      </c>
      <c r="P26972" s="119" t="s">
        <v>20254</v>
      </c>
    </row>
    <row r="26973" spans="1:16" x14ac:dyDescent="0.25">
      <c r="A26973">
        <v>98427</v>
      </c>
      <c r="B26973" s="119" t="s">
        <v>19128</v>
      </c>
      <c r="C26973">
        <v>80</v>
      </c>
      <c r="E26973">
        <v>64</v>
      </c>
      <c r="F26973">
        <v>29002</v>
      </c>
      <c r="G26973">
        <v>181</v>
      </c>
      <c r="H26973">
        <v>33899</v>
      </c>
      <c r="I26973" s="119" t="s">
        <v>4726</v>
      </c>
      <c r="J26973" s="119" t="s">
        <v>24</v>
      </c>
      <c r="K26973" s="1">
        <v>46255.758941458334</v>
      </c>
      <c r="L26973">
        <v>96</v>
      </c>
      <c r="M26973">
        <v>53</v>
      </c>
      <c r="N26973">
        <v>19</v>
      </c>
      <c r="O26973">
        <v>10</v>
      </c>
      <c r="P26973" s="119" t="s">
        <v>20254</v>
      </c>
    </row>
    <row r="26974" spans="1:16" x14ac:dyDescent="0.25">
      <c r="A26974">
        <v>98432</v>
      </c>
      <c r="B26974" s="119" t="s">
        <v>19129</v>
      </c>
      <c r="C26974">
        <v>80</v>
      </c>
      <c r="E26974">
        <v>62</v>
      </c>
      <c r="F26974">
        <v>17151</v>
      </c>
      <c r="G26974">
        <v>250</v>
      </c>
      <c r="H26974">
        <v>23855</v>
      </c>
      <c r="I26974" s="119" t="s">
        <v>4726</v>
      </c>
      <c r="J26974" s="119" t="s">
        <v>24</v>
      </c>
      <c r="K26974" s="1">
        <v>46255.758941458334</v>
      </c>
      <c r="L26974">
        <v>89</v>
      </c>
      <c r="M26974">
        <v>59</v>
      </c>
      <c r="N26974">
        <v>19</v>
      </c>
      <c r="O26974">
        <v>13</v>
      </c>
      <c r="P26974" s="119" t="s">
        <v>20254</v>
      </c>
    </row>
    <row r="26975" spans="1:16" x14ac:dyDescent="0.25">
      <c r="A26975">
        <v>98445</v>
      </c>
      <c r="B26975" s="119" t="s">
        <v>19130</v>
      </c>
      <c r="C26975">
        <v>80</v>
      </c>
      <c r="E26975">
        <v>68</v>
      </c>
      <c r="F26975">
        <v>19100</v>
      </c>
      <c r="G26975">
        <v>183</v>
      </c>
      <c r="H26975">
        <v>22000</v>
      </c>
      <c r="I26975" s="119" t="s">
        <v>4726</v>
      </c>
      <c r="J26975" s="119" t="s">
        <v>24</v>
      </c>
      <c r="K26975" s="1">
        <v>46255.758941458334</v>
      </c>
      <c r="L26975">
        <v>84</v>
      </c>
      <c r="M26975">
        <v>48</v>
      </c>
      <c r="N26975">
        <v>22</v>
      </c>
      <c r="O26975">
        <v>12</v>
      </c>
      <c r="P26975" s="119" t="s">
        <v>20254</v>
      </c>
    </row>
    <row r="26976" spans="1:16" x14ac:dyDescent="0.25">
      <c r="A26976">
        <v>98452</v>
      </c>
      <c r="B26976" s="119" t="s">
        <v>19131</v>
      </c>
      <c r="C26976">
        <v>80</v>
      </c>
      <c r="E26976">
        <v>1994</v>
      </c>
      <c r="F26976">
        <v>15005</v>
      </c>
      <c r="G26976">
        <v>185</v>
      </c>
      <c r="H26976">
        <v>25500</v>
      </c>
      <c r="I26976" s="119" t="s">
        <v>4726</v>
      </c>
      <c r="J26976" s="119" t="s">
        <v>24</v>
      </c>
      <c r="K26976" s="1">
        <v>46255.758941458334</v>
      </c>
      <c r="L26976">
        <v>95</v>
      </c>
      <c r="M26976">
        <v>64</v>
      </c>
      <c r="N26976">
        <v>17</v>
      </c>
      <c r="O26976">
        <v>22</v>
      </c>
      <c r="P26976" s="119" t="s">
        <v>20254</v>
      </c>
    </row>
    <row r="26977" spans="1:16" x14ac:dyDescent="0.25">
      <c r="A26977">
        <v>98492</v>
      </c>
      <c r="B26977" s="119" t="s">
        <v>19132</v>
      </c>
      <c r="C26977">
        <v>80</v>
      </c>
      <c r="E26977">
        <v>158</v>
      </c>
      <c r="F26977">
        <v>13534</v>
      </c>
      <c r="G26977">
        <v>146</v>
      </c>
      <c r="H26977">
        <v>19997</v>
      </c>
      <c r="I26977" s="119" t="s">
        <v>4726</v>
      </c>
      <c r="J26977" s="119" t="s">
        <v>24</v>
      </c>
      <c r="K26977" s="1">
        <v>46255.758941458334</v>
      </c>
      <c r="L26977">
        <v>98</v>
      </c>
      <c r="M26977">
        <v>70</v>
      </c>
      <c r="N26977">
        <v>23</v>
      </c>
      <c r="O26977">
        <v>18</v>
      </c>
      <c r="P26977" s="119" t="s">
        <v>20254</v>
      </c>
    </row>
    <row r="26978" spans="1:16" x14ac:dyDescent="0.25">
      <c r="A26978">
        <v>98506</v>
      </c>
      <c r="B26978" s="119" t="s">
        <v>19133</v>
      </c>
      <c r="C26978">
        <v>80</v>
      </c>
      <c r="E26978">
        <v>104</v>
      </c>
      <c r="F26978">
        <v>18524</v>
      </c>
      <c r="G26978">
        <v>248</v>
      </c>
      <c r="H26978">
        <v>28408</v>
      </c>
      <c r="I26978" s="119" t="s">
        <v>4726</v>
      </c>
      <c r="J26978" s="119" t="s">
        <v>24</v>
      </c>
      <c r="K26978" s="1">
        <v>46255.758941458334</v>
      </c>
      <c r="L26978">
        <v>85</v>
      </c>
      <c r="M26978">
        <v>65</v>
      </c>
      <c r="N26978">
        <v>19</v>
      </c>
      <c r="O26978">
        <v>13</v>
      </c>
      <c r="P26978" s="119" t="s">
        <v>20254</v>
      </c>
    </row>
    <row r="26979" spans="1:16" x14ac:dyDescent="0.25">
      <c r="A26979">
        <v>98521</v>
      </c>
      <c r="B26979" s="119" t="s">
        <v>19134</v>
      </c>
      <c r="C26979">
        <v>80</v>
      </c>
      <c r="E26979">
        <v>141</v>
      </c>
      <c r="F26979">
        <v>17504</v>
      </c>
      <c r="G26979">
        <v>231</v>
      </c>
      <c r="H26979">
        <v>23193</v>
      </c>
      <c r="I26979" s="119" t="s">
        <v>4726</v>
      </c>
      <c r="J26979" s="119" t="s">
        <v>24</v>
      </c>
      <c r="K26979" s="1">
        <v>46255.758941458334</v>
      </c>
      <c r="L26979">
        <v>92</v>
      </c>
      <c r="M26979">
        <v>59</v>
      </c>
      <c r="N26979">
        <v>23</v>
      </c>
      <c r="O26979">
        <v>18</v>
      </c>
      <c r="P26979" s="119" t="s">
        <v>20254</v>
      </c>
    </row>
    <row r="26980" spans="1:16" x14ac:dyDescent="0.25">
      <c r="A26980">
        <v>98569</v>
      </c>
      <c r="B26980" s="119" t="s">
        <v>19135</v>
      </c>
      <c r="C26980">
        <v>80</v>
      </c>
      <c r="E26980">
        <v>95</v>
      </c>
      <c r="F26980">
        <v>28515</v>
      </c>
      <c r="G26980">
        <v>219</v>
      </c>
      <c r="H26980">
        <v>32000</v>
      </c>
      <c r="I26980" s="119" t="s">
        <v>4726</v>
      </c>
      <c r="J26980" s="119" t="s">
        <v>24</v>
      </c>
      <c r="K26980" s="1">
        <v>46255.758941458334</v>
      </c>
      <c r="L26980">
        <v>103</v>
      </c>
      <c r="M26980">
        <v>63</v>
      </c>
      <c r="N26980">
        <v>21</v>
      </c>
      <c r="O26980">
        <v>14</v>
      </c>
      <c r="P26980" s="119" t="s">
        <v>20254</v>
      </c>
    </row>
    <row r="26981" spans="1:16" x14ac:dyDescent="0.25">
      <c r="A26981">
        <v>98578</v>
      </c>
      <c r="B26981" s="119" t="s">
        <v>19136</v>
      </c>
      <c r="C26981">
        <v>80</v>
      </c>
      <c r="E26981">
        <v>372</v>
      </c>
      <c r="F26981">
        <v>11336</v>
      </c>
      <c r="G26981">
        <v>188</v>
      </c>
      <c r="H26981">
        <v>26786</v>
      </c>
      <c r="I26981" s="119" t="s">
        <v>4726</v>
      </c>
      <c r="J26981" s="119" t="s">
        <v>24</v>
      </c>
      <c r="K26981" s="1">
        <v>46255.758941458334</v>
      </c>
      <c r="L26981">
        <v>80</v>
      </c>
      <c r="M26981">
        <v>49</v>
      </c>
      <c r="N26981">
        <v>21</v>
      </c>
      <c r="O26981">
        <v>13</v>
      </c>
      <c r="P26981" s="119" t="s">
        <v>20254</v>
      </c>
    </row>
    <row r="26982" spans="1:16" x14ac:dyDescent="0.25">
      <c r="A26982">
        <v>98586</v>
      </c>
      <c r="B26982" s="119" t="s">
        <v>19137</v>
      </c>
      <c r="C26982">
        <v>0</v>
      </c>
      <c r="E26982">
        <v>71328</v>
      </c>
      <c r="F26982">
        <v>4632</v>
      </c>
      <c r="G26982">
        <v>67447</v>
      </c>
      <c r="H26982">
        <v>4633</v>
      </c>
      <c r="I26982" s="119" t="s">
        <v>1909</v>
      </c>
      <c r="J26982" s="119" t="s">
        <v>222</v>
      </c>
      <c r="K26982" s="1">
        <v>46255.758941458334</v>
      </c>
      <c r="L26982">
        <v>45532</v>
      </c>
      <c r="M26982">
        <v>90571</v>
      </c>
      <c r="N26982">
        <v>10717</v>
      </c>
      <c r="O26982">
        <v>20613</v>
      </c>
      <c r="P26982" s="119" t="s">
        <v>20254</v>
      </c>
    </row>
    <row r="26983" spans="1:16" x14ac:dyDescent="0.25">
      <c r="A26983">
        <v>98632</v>
      </c>
      <c r="B26983" s="119" t="s">
        <v>19138</v>
      </c>
      <c r="C26983">
        <v>80</v>
      </c>
      <c r="E26983">
        <v>147</v>
      </c>
      <c r="F26983">
        <v>21032</v>
      </c>
      <c r="G26983">
        <v>272</v>
      </c>
      <c r="H26983">
        <v>32500</v>
      </c>
      <c r="I26983" s="119" t="s">
        <v>4726</v>
      </c>
      <c r="J26983" s="119" t="s">
        <v>24</v>
      </c>
      <c r="K26983" s="1">
        <v>46255.758941458334</v>
      </c>
      <c r="L26983">
        <v>85</v>
      </c>
      <c r="M26983">
        <v>56</v>
      </c>
      <c r="N26983">
        <v>23</v>
      </c>
      <c r="O26983">
        <v>14</v>
      </c>
      <c r="P26983" s="119" t="s">
        <v>20254</v>
      </c>
    </row>
    <row r="26984" spans="1:16" x14ac:dyDescent="0.25">
      <c r="A26984">
        <v>98755</v>
      </c>
      <c r="B26984" s="119" t="s">
        <v>19139</v>
      </c>
      <c r="C26984">
        <v>80</v>
      </c>
      <c r="E26984">
        <v>123</v>
      </c>
      <c r="F26984">
        <v>30018</v>
      </c>
      <c r="G26984">
        <v>176</v>
      </c>
      <c r="H26984">
        <v>42040</v>
      </c>
      <c r="I26984" s="119" t="s">
        <v>4726</v>
      </c>
      <c r="J26984" s="119" t="s">
        <v>24</v>
      </c>
      <c r="K26984" s="1">
        <v>46255.758941458334</v>
      </c>
      <c r="L26984">
        <v>91</v>
      </c>
      <c r="M26984">
        <v>53</v>
      </c>
      <c r="N26984">
        <v>16</v>
      </c>
      <c r="O26984">
        <v>11</v>
      </c>
      <c r="P26984" s="119" t="s">
        <v>20254</v>
      </c>
    </row>
    <row r="26985" spans="1:16" x14ac:dyDescent="0.25">
      <c r="A26985">
        <v>98775</v>
      </c>
      <c r="B26985" s="119" t="s">
        <v>19140</v>
      </c>
      <c r="C26985">
        <v>80</v>
      </c>
      <c r="E26985">
        <v>63</v>
      </c>
      <c r="F26985">
        <v>36505</v>
      </c>
      <c r="G26985">
        <v>193</v>
      </c>
      <c r="H26985">
        <v>49893</v>
      </c>
      <c r="I26985" s="119" t="s">
        <v>4726</v>
      </c>
      <c r="J26985" s="119" t="s">
        <v>24</v>
      </c>
      <c r="K26985" s="1">
        <v>46255.758941458334</v>
      </c>
      <c r="L26985">
        <v>93</v>
      </c>
      <c r="M26985">
        <v>53</v>
      </c>
      <c r="N26985">
        <v>24</v>
      </c>
      <c r="O26985">
        <v>14</v>
      </c>
      <c r="P26985" s="119" t="s">
        <v>20254</v>
      </c>
    </row>
    <row r="26986" spans="1:16" x14ac:dyDescent="0.25">
      <c r="A26986">
        <v>98784</v>
      </c>
      <c r="B26986" s="119" t="s">
        <v>19141</v>
      </c>
      <c r="C26986">
        <v>80</v>
      </c>
      <c r="E26986">
        <v>215</v>
      </c>
      <c r="F26986">
        <v>24510</v>
      </c>
      <c r="G26986">
        <v>143</v>
      </c>
      <c r="H26986">
        <v>32110</v>
      </c>
      <c r="I26986" s="119" t="s">
        <v>4726</v>
      </c>
      <c r="J26986" s="119" t="s">
        <v>24</v>
      </c>
      <c r="K26986" s="1">
        <v>46255.758941458334</v>
      </c>
      <c r="L26986">
        <v>81</v>
      </c>
      <c r="M26986">
        <v>65</v>
      </c>
      <c r="N26986">
        <v>21</v>
      </c>
      <c r="O26986">
        <v>12</v>
      </c>
      <c r="P26986" s="119" t="s">
        <v>20254</v>
      </c>
    </row>
    <row r="26987" spans="1:16" x14ac:dyDescent="0.25">
      <c r="A26987">
        <v>98809</v>
      </c>
      <c r="B26987" s="119" t="s">
        <v>19142</v>
      </c>
      <c r="C26987">
        <v>80</v>
      </c>
      <c r="E26987">
        <v>145</v>
      </c>
      <c r="F26987">
        <v>22518</v>
      </c>
      <c r="G26987">
        <v>263</v>
      </c>
      <c r="H26987">
        <v>29918</v>
      </c>
      <c r="I26987" s="119" t="s">
        <v>4726</v>
      </c>
      <c r="J26987" s="119" t="s">
        <v>24</v>
      </c>
      <c r="K26987" s="1">
        <v>46255.758941458334</v>
      </c>
      <c r="L26987">
        <v>76</v>
      </c>
      <c r="M26987">
        <v>50</v>
      </c>
      <c r="N26987">
        <v>20</v>
      </c>
      <c r="O26987">
        <v>13</v>
      </c>
      <c r="P26987" s="119" t="s">
        <v>20254</v>
      </c>
    </row>
    <row r="26988" spans="1:16" x14ac:dyDescent="0.25">
      <c r="A26988">
        <v>98826</v>
      </c>
      <c r="B26988" s="119" t="s">
        <v>19143</v>
      </c>
      <c r="C26988">
        <v>80</v>
      </c>
      <c r="E26988">
        <v>116</v>
      </c>
      <c r="F26988">
        <v>12843</v>
      </c>
      <c r="G26988">
        <v>208</v>
      </c>
      <c r="H26988">
        <v>21540</v>
      </c>
      <c r="I26988" s="119" t="s">
        <v>4726</v>
      </c>
      <c r="J26988" s="119" t="s">
        <v>24</v>
      </c>
      <c r="K26988" s="1">
        <v>46255.758941458334</v>
      </c>
      <c r="L26988">
        <v>68</v>
      </c>
      <c r="M26988">
        <v>58</v>
      </c>
      <c r="N26988">
        <v>16</v>
      </c>
      <c r="O26988">
        <v>17</v>
      </c>
      <c r="P26988" s="119" t="s">
        <v>20254</v>
      </c>
    </row>
    <row r="26989" spans="1:16" x14ac:dyDescent="0.25">
      <c r="A26989">
        <v>98843</v>
      </c>
      <c r="B26989" s="119" t="s">
        <v>19144</v>
      </c>
      <c r="C26989">
        <v>80</v>
      </c>
      <c r="E26989">
        <v>62</v>
      </c>
      <c r="F26989">
        <v>16544</v>
      </c>
      <c r="G26989">
        <v>198</v>
      </c>
      <c r="H26989">
        <v>24961</v>
      </c>
      <c r="I26989" s="119" t="s">
        <v>4726</v>
      </c>
      <c r="J26989" s="119" t="s">
        <v>24</v>
      </c>
      <c r="K26989" s="1">
        <v>46255.758941458334</v>
      </c>
      <c r="L26989">
        <v>94</v>
      </c>
      <c r="M26989">
        <v>55</v>
      </c>
      <c r="N26989">
        <v>27</v>
      </c>
      <c r="O26989">
        <v>17</v>
      </c>
      <c r="P26989" s="119" t="s">
        <v>20254</v>
      </c>
    </row>
    <row r="26990" spans="1:16" x14ac:dyDescent="0.25">
      <c r="A26990">
        <v>98876</v>
      </c>
      <c r="B26990" s="119" t="s">
        <v>19145</v>
      </c>
      <c r="C26990">
        <v>0</v>
      </c>
      <c r="E26990">
        <v>28</v>
      </c>
      <c r="F26990">
        <v>109509</v>
      </c>
      <c r="G26990">
        <v>173</v>
      </c>
      <c r="H26990">
        <v>129498</v>
      </c>
      <c r="I26990" s="119" t="s">
        <v>16</v>
      </c>
      <c r="J26990" s="119" t="s">
        <v>222</v>
      </c>
      <c r="K26990" s="1">
        <v>46255.758941458334</v>
      </c>
      <c r="L26990">
        <v>6</v>
      </c>
      <c r="M26990">
        <v>8</v>
      </c>
      <c r="N26990">
        <v>1</v>
      </c>
      <c r="O26990">
        <v>2</v>
      </c>
      <c r="P26990" s="119" t="s">
        <v>20254</v>
      </c>
    </row>
    <row r="26991" spans="1:16" x14ac:dyDescent="0.25">
      <c r="A26991">
        <v>98881</v>
      </c>
      <c r="B26991" s="119" t="s">
        <v>19146</v>
      </c>
      <c r="C26991">
        <v>0</v>
      </c>
      <c r="E26991">
        <v>30</v>
      </c>
      <c r="F26991">
        <v>161517</v>
      </c>
      <c r="G26991">
        <v>99</v>
      </c>
      <c r="H26991">
        <v>205101</v>
      </c>
      <c r="I26991" s="119" t="s">
        <v>16</v>
      </c>
      <c r="J26991" s="119" t="s">
        <v>222</v>
      </c>
      <c r="K26991" s="1">
        <v>46255.758941458334</v>
      </c>
      <c r="L26991">
        <v>3</v>
      </c>
      <c r="M26991">
        <v>5</v>
      </c>
      <c r="N26991">
        <v>0</v>
      </c>
      <c r="O26991">
        <v>0</v>
      </c>
      <c r="P26991" s="119" t="s">
        <v>20254</v>
      </c>
    </row>
    <row r="26992" spans="1:16" x14ac:dyDescent="0.25">
      <c r="A26992">
        <v>98894</v>
      </c>
      <c r="B26992" s="119" t="s">
        <v>19147</v>
      </c>
      <c r="C26992">
        <v>0</v>
      </c>
      <c r="E26992">
        <v>62</v>
      </c>
      <c r="F26992">
        <v>275051</v>
      </c>
      <c r="G26992">
        <v>101</v>
      </c>
      <c r="H26992">
        <v>290000</v>
      </c>
      <c r="I26992" s="119" t="s">
        <v>16</v>
      </c>
      <c r="J26992" s="119" t="s">
        <v>222</v>
      </c>
      <c r="K26992" s="1">
        <v>46255.758941458334</v>
      </c>
      <c r="L26992">
        <v>3</v>
      </c>
      <c r="M26992">
        <v>10</v>
      </c>
      <c r="N26992">
        <v>0</v>
      </c>
      <c r="O26992">
        <v>3</v>
      </c>
      <c r="P26992" s="119" t="s">
        <v>20254</v>
      </c>
    </row>
    <row r="26993" spans="1:16" x14ac:dyDescent="0.25">
      <c r="A26993">
        <v>98896</v>
      </c>
      <c r="B26993" s="119" t="s">
        <v>19148</v>
      </c>
      <c r="C26993">
        <v>0</v>
      </c>
      <c r="E26993">
        <v>19</v>
      </c>
      <c r="F26993">
        <v>119595</v>
      </c>
      <c r="G26993">
        <v>183</v>
      </c>
      <c r="H26993">
        <v>124084</v>
      </c>
      <c r="I26993" s="119" t="s">
        <v>16</v>
      </c>
      <c r="J26993" s="119" t="s">
        <v>222</v>
      </c>
      <c r="K26993" s="1">
        <v>46255.758941458334</v>
      </c>
      <c r="L26993">
        <v>4</v>
      </c>
      <c r="M26993">
        <v>6</v>
      </c>
      <c r="N26993">
        <v>0</v>
      </c>
      <c r="O26993">
        <v>0</v>
      </c>
      <c r="P26993" s="119" t="s">
        <v>20254</v>
      </c>
    </row>
    <row r="26994" spans="1:16" x14ac:dyDescent="0.25">
      <c r="A26994">
        <v>98897</v>
      </c>
      <c r="B26994" s="119" t="s">
        <v>19149</v>
      </c>
      <c r="C26994">
        <v>0</v>
      </c>
      <c r="E26994">
        <v>50</v>
      </c>
      <c r="F26994">
        <v>250988</v>
      </c>
      <c r="G26994">
        <v>63</v>
      </c>
      <c r="H26994">
        <v>309998</v>
      </c>
      <c r="I26994" s="119" t="s">
        <v>16</v>
      </c>
      <c r="J26994" s="119" t="s">
        <v>222</v>
      </c>
      <c r="K26994" s="1">
        <v>46255.758941458334</v>
      </c>
      <c r="L26994">
        <v>18</v>
      </c>
      <c r="M26994">
        <v>10</v>
      </c>
      <c r="N26994">
        <v>1</v>
      </c>
      <c r="O26994">
        <v>3</v>
      </c>
      <c r="P26994" s="119" t="s">
        <v>20254</v>
      </c>
    </row>
    <row r="26995" spans="1:16" x14ac:dyDescent="0.25">
      <c r="A26995">
        <v>98903</v>
      </c>
      <c r="B26995" s="119" t="s">
        <v>19150</v>
      </c>
      <c r="C26995">
        <v>0</v>
      </c>
      <c r="E26995">
        <v>44</v>
      </c>
      <c r="F26995">
        <v>190490</v>
      </c>
      <c r="G26995">
        <v>164</v>
      </c>
      <c r="H26995">
        <v>235069</v>
      </c>
      <c r="I26995" s="119" t="s">
        <v>16</v>
      </c>
      <c r="J26995" s="119" t="s">
        <v>222</v>
      </c>
      <c r="K26995" s="1">
        <v>46255.758941458334</v>
      </c>
      <c r="L26995">
        <v>2</v>
      </c>
      <c r="M26995">
        <v>11</v>
      </c>
      <c r="N26995">
        <v>1</v>
      </c>
      <c r="O26995">
        <v>4</v>
      </c>
      <c r="P26995" s="119" t="s">
        <v>20254</v>
      </c>
    </row>
    <row r="26996" spans="1:16" x14ac:dyDescent="0.25">
      <c r="A26996">
        <v>98906</v>
      </c>
      <c r="B26996" s="119" t="s">
        <v>19151</v>
      </c>
      <c r="C26996">
        <v>0</v>
      </c>
      <c r="E26996">
        <v>39</v>
      </c>
      <c r="F26996">
        <v>90326</v>
      </c>
      <c r="G26996">
        <v>157</v>
      </c>
      <c r="H26996">
        <v>115900</v>
      </c>
      <c r="I26996" s="119" t="s">
        <v>16</v>
      </c>
      <c r="J26996" s="119" t="s">
        <v>222</v>
      </c>
      <c r="K26996" s="1">
        <v>46255.758941458334</v>
      </c>
      <c r="L26996">
        <v>3</v>
      </c>
      <c r="M26996">
        <v>11</v>
      </c>
      <c r="N26996">
        <v>0</v>
      </c>
      <c r="O26996">
        <v>2</v>
      </c>
      <c r="P26996" s="119" t="s">
        <v>20254</v>
      </c>
    </row>
    <row r="26997" spans="1:16" x14ac:dyDescent="0.25">
      <c r="A26997">
        <v>98912</v>
      </c>
      <c r="B26997" s="119" t="s">
        <v>19152</v>
      </c>
      <c r="C26997">
        <v>0</v>
      </c>
      <c r="E26997">
        <v>65</v>
      </c>
      <c r="F26997">
        <v>95214</v>
      </c>
      <c r="G26997">
        <v>186</v>
      </c>
      <c r="H26997">
        <v>124982</v>
      </c>
      <c r="I26997" s="119" t="s">
        <v>16</v>
      </c>
      <c r="J26997" s="119" t="s">
        <v>222</v>
      </c>
      <c r="K26997" s="1">
        <v>46255.758941458334</v>
      </c>
      <c r="L26997">
        <v>7</v>
      </c>
      <c r="M26997">
        <v>16</v>
      </c>
      <c r="N26997">
        <v>1</v>
      </c>
      <c r="O26997">
        <v>4</v>
      </c>
      <c r="P26997" s="119" t="s">
        <v>20254</v>
      </c>
    </row>
    <row r="26998" spans="1:16" x14ac:dyDescent="0.25">
      <c r="A26998">
        <v>98917</v>
      </c>
      <c r="B26998" s="119" t="s">
        <v>19153</v>
      </c>
      <c r="C26998">
        <v>0</v>
      </c>
      <c r="E26998">
        <v>32</v>
      </c>
      <c r="F26998">
        <v>188633</v>
      </c>
      <c r="G26998">
        <v>84</v>
      </c>
      <c r="H26998">
        <v>219698</v>
      </c>
      <c r="I26998" s="119" t="s">
        <v>16</v>
      </c>
      <c r="J26998" s="119" t="s">
        <v>222</v>
      </c>
      <c r="K26998" s="1">
        <v>46255.758941458334</v>
      </c>
      <c r="L26998">
        <v>6</v>
      </c>
      <c r="M26998">
        <v>12</v>
      </c>
      <c r="N26998">
        <v>0</v>
      </c>
      <c r="O26998">
        <v>2</v>
      </c>
      <c r="P26998" s="119" t="s">
        <v>20254</v>
      </c>
    </row>
    <row r="26999" spans="1:16" x14ac:dyDescent="0.25">
      <c r="A26999">
        <v>98933</v>
      </c>
      <c r="B26999" s="119" t="s">
        <v>19154</v>
      </c>
      <c r="C26999">
        <v>0</v>
      </c>
      <c r="E26999">
        <v>42</v>
      </c>
      <c r="F26999">
        <v>110232</v>
      </c>
      <c r="G26999">
        <v>139</v>
      </c>
      <c r="H26999">
        <v>139595</v>
      </c>
      <c r="I26999" s="119" t="s">
        <v>16</v>
      </c>
      <c r="J26999" s="119" t="s">
        <v>222</v>
      </c>
      <c r="K26999" s="1">
        <v>46255.758941458334</v>
      </c>
      <c r="L26999">
        <v>6</v>
      </c>
      <c r="M26999">
        <v>9</v>
      </c>
      <c r="N26999">
        <v>1</v>
      </c>
      <c r="O26999">
        <v>0</v>
      </c>
      <c r="P26999" s="119" t="s">
        <v>20254</v>
      </c>
    </row>
    <row r="27000" spans="1:16" x14ac:dyDescent="0.25">
      <c r="A27000">
        <v>98939</v>
      </c>
      <c r="B27000" s="119" t="s">
        <v>19155</v>
      </c>
      <c r="C27000">
        <v>0</v>
      </c>
      <c r="E27000">
        <v>46</v>
      </c>
      <c r="F27000">
        <v>122932</v>
      </c>
      <c r="G27000">
        <v>95</v>
      </c>
      <c r="H27000">
        <v>153706</v>
      </c>
      <c r="I27000" s="119" t="s">
        <v>16</v>
      </c>
      <c r="J27000" s="119" t="s">
        <v>222</v>
      </c>
      <c r="K27000" s="1">
        <v>46255.758941458334</v>
      </c>
      <c r="L27000">
        <v>6</v>
      </c>
      <c r="M27000">
        <v>16</v>
      </c>
      <c r="N27000">
        <v>1</v>
      </c>
      <c r="O27000">
        <v>2</v>
      </c>
      <c r="P27000" s="119" t="s">
        <v>20254</v>
      </c>
    </row>
    <row r="27001" spans="1:16" x14ac:dyDescent="0.25">
      <c r="A27001">
        <v>98947</v>
      </c>
      <c r="B27001" s="119" t="s">
        <v>19156</v>
      </c>
      <c r="C27001">
        <v>0</v>
      </c>
      <c r="E27001">
        <v>46</v>
      </c>
      <c r="F27001">
        <v>113078</v>
      </c>
      <c r="G27001">
        <v>137</v>
      </c>
      <c r="H27001">
        <v>132900</v>
      </c>
      <c r="I27001" s="119" t="s">
        <v>16</v>
      </c>
      <c r="J27001" s="119" t="s">
        <v>222</v>
      </c>
      <c r="K27001" s="1">
        <v>46255.758941458334</v>
      </c>
      <c r="L27001">
        <v>4</v>
      </c>
      <c r="M27001">
        <v>11</v>
      </c>
      <c r="N27001">
        <v>0</v>
      </c>
      <c r="O27001">
        <v>3</v>
      </c>
      <c r="P27001" s="119" t="s">
        <v>20254</v>
      </c>
    </row>
    <row r="27002" spans="1:16" x14ac:dyDescent="0.25">
      <c r="A27002">
        <v>98948</v>
      </c>
      <c r="B27002" s="119" t="s">
        <v>19157</v>
      </c>
      <c r="C27002">
        <v>0</v>
      </c>
      <c r="E27002">
        <v>32</v>
      </c>
      <c r="F27002">
        <v>85200</v>
      </c>
      <c r="G27002">
        <v>164</v>
      </c>
      <c r="H27002">
        <v>109689</v>
      </c>
      <c r="I27002" s="119" t="s">
        <v>16</v>
      </c>
      <c r="J27002" s="119" t="s">
        <v>222</v>
      </c>
      <c r="K27002" s="1">
        <v>46255.758941458334</v>
      </c>
      <c r="L27002">
        <v>4</v>
      </c>
      <c r="M27002">
        <v>15</v>
      </c>
      <c r="N27002">
        <v>0</v>
      </c>
      <c r="O27002">
        <v>3</v>
      </c>
      <c r="P27002" s="119" t="s">
        <v>20254</v>
      </c>
    </row>
    <row r="27003" spans="1:16" x14ac:dyDescent="0.25">
      <c r="A27003">
        <v>98950</v>
      </c>
      <c r="B27003" s="119" t="s">
        <v>19158</v>
      </c>
      <c r="C27003">
        <v>0</v>
      </c>
      <c r="E27003">
        <v>52</v>
      </c>
      <c r="F27003">
        <v>330163</v>
      </c>
      <c r="G27003">
        <v>74</v>
      </c>
      <c r="H27003">
        <v>393028</v>
      </c>
      <c r="I27003" s="119" t="s">
        <v>16</v>
      </c>
      <c r="J27003" s="119" t="s">
        <v>222</v>
      </c>
      <c r="K27003" s="1">
        <v>46255.758941458334</v>
      </c>
      <c r="L27003">
        <v>5</v>
      </c>
      <c r="M27003">
        <v>13</v>
      </c>
      <c r="N27003">
        <v>2</v>
      </c>
      <c r="O27003">
        <v>2</v>
      </c>
      <c r="P27003" s="119" t="s">
        <v>20254</v>
      </c>
    </row>
    <row r="27004" spans="1:16" x14ac:dyDescent="0.25">
      <c r="A27004">
        <v>98951</v>
      </c>
      <c r="B27004" s="119" t="s">
        <v>19159</v>
      </c>
      <c r="C27004">
        <v>0</v>
      </c>
      <c r="E27004">
        <v>38</v>
      </c>
      <c r="F27004">
        <v>165852</v>
      </c>
      <c r="G27004">
        <v>153</v>
      </c>
      <c r="H27004">
        <v>199899</v>
      </c>
      <c r="I27004" s="119" t="s">
        <v>16</v>
      </c>
      <c r="J27004" s="119" t="s">
        <v>222</v>
      </c>
      <c r="K27004" s="1">
        <v>46255.758941458334</v>
      </c>
      <c r="L27004">
        <v>3</v>
      </c>
      <c r="M27004">
        <v>11</v>
      </c>
      <c r="N27004">
        <v>0</v>
      </c>
      <c r="O27004">
        <v>4</v>
      </c>
      <c r="P27004" s="119" t="s">
        <v>20254</v>
      </c>
    </row>
    <row r="27005" spans="1:16" x14ac:dyDescent="0.25">
      <c r="A27005">
        <v>98952</v>
      </c>
      <c r="B27005" s="119" t="s">
        <v>19160</v>
      </c>
      <c r="C27005">
        <v>0</v>
      </c>
      <c r="E27005">
        <v>49</v>
      </c>
      <c r="F27005">
        <v>404564</v>
      </c>
      <c r="G27005">
        <v>64</v>
      </c>
      <c r="H27005">
        <v>449998</v>
      </c>
      <c r="I27005" s="119" t="s">
        <v>16</v>
      </c>
      <c r="J27005" s="119" t="s">
        <v>222</v>
      </c>
      <c r="K27005" s="1">
        <v>46255.758941458334</v>
      </c>
      <c r="L27005">
        <v>13</v>
      </c>
      <c r="M27005">
        <v>17</v>
      </c>
      <c r="N27005">
        <v>1</v>
      </c>
      <c r="O27005">
        <v>4</v>
      </c>
      <c r="P27005" s="119" t="s">
        <v>20254</v>
      </c>
    </row>
    <row r="27006" spans="1:16" x14ac:dyDescent="0.25">
      <c r="A27006">
        <v>99047</v>
      </c>
      <c r="B27006" s="119" t="s">
        <v>19161</v>
      </c>
      <c r="C27006">
        <v>0</v>
      </c>
      <c r="E27006">
        <v>30</v>
      </c>
      <c r="F27006">
        <v>140433</v>
      </c>
      <c r="G27006">
        <v>167</v>
      </c>
      <c r="H27006">
        <v>169999</v>
      </c>
      <c r="I27006" s="119" t="s">
        <v>16</v>
      </c>
      <c r="J27006" s="119" t="s">
        <v>222</v>
      </c>
      <c r="K27006" s="1">
        <v>46255.758941458334</v>
      </c>
      <c r="L27006">
        <v>3</v>
      </c>
      <c r="M27006">
        <v>10</v>
      </c>
      <c r="N27006">
        <v>0</v>
      </c>
      <c r="O27006">
        <v>0</v>
      </c>
      <c r="P27006" s="119" t="s">
        <v>20254</v>
      </c>
    </row>
    <row r="27007" spans="1:16" x14ac:dyDescent="0.25">
      <c r="A27007">
        <v>99049</v>
      </c>
      <c r="B27007" s="119" t="s">
        <v>19162</v>
      </c>
      <c r="C27007">
        <v>80</v>
      </c>
      <c r="E27007">
        <v>80</v>
      </c>
      <c r="F27007">
        <v>102683</v>
      </c>
      <c r="G27007">
        <v>156</v>
      </c>
      <c r="H27007">
        <v>143084</v>
      </c>
      <c r="I27007" s="119" t="s">
        <v>4726</v>
      </c>
      <c r="J27007" s="119" t="s">
        <v>24</v>
      </c>
      <c r="K27007" s="1">
        <v>46255.758941458334</v>
      </c>
      <c r="L27007">
        <v>9</v>
      </c>
      <c r="M27007">
        <v>10</v>
      </c>
      <c r="N27007">
        <v>1</v>
      </c>
      <c r="O27007">
        <v>2</v>
      </c>
      <c r="P27007" s="119" t="s">
        <v>20254</v>
      </c>
    </row>
    <row r="27008" spans="1:16" x14ac:dyDescent="0.25">
      <c r="A27008">
        <v>99051</v>
      </c>
      <c r="B27008" s="119" t="s">
        <v>19163</v>
      </c>
      <c r="C27008">
        <v>80</v>
      </c>
      <c r="E27008">
        <v>57</v>
      </c>
      <c r="F27008">
        <v>65110</v>
      </c>
      <c r="G27008">
        <v>233</v>
      </c>
      <c r="H27008">
        <v>114900</v>
      </c>
      <c r="I27008" s="119" t="s">
        <v>4726</v>
      </c>
      <c r="J27008" s="119" t="s">
        <v>24</v>
      </c>
      <c r="K27008" s="1">
        <v>46255.758941458334</v>
      </c>
      <c r="L27008">
        <v>14</v>
      </c>
      <c r="M27008">
        <v>7</v>
      </c>
      <c r="N27008">
        <v>0</v>
      </c>
      <c r="O27008">
        <v>1</v>
      </c>
      <c r="P27008" s="119" t="s">
        <v>20254</v>
      </c>
    </row>
    <row r="27009" spans="1:16" x14ac:dyDescent="0.25">
      <c r="A27009">
        <v>99053</v>
      </c>
      <c r="B27009" s="119" t="s">
        <v>19164</v>
      </c>
      <c r="C27009">
        <v>0</v>
      </c>
      <c r="E27009">
        <v>38</v>
      </c>
      <c r="F27009">
        <v>235710</v>
      </c>
      <c r="G27009">
        <v>70</v>
      </c>
      <c r="H27009">
        <v>279999</v>
      </c>
      <c r="I27009" s="119" t="s">
        <v>16</v>
      </c>
      <c r="J27009" s="119" t="s">
        <v>222</v>
      </c>
      <c r="K27009" s="1">
        <v>46255.758941458334</v>
      </c>
      <c r="L27009">
        <v>2</v>
      </c>
      <c r="M27009">
        <v>9</v>
      </c>
      <c r="N27009">
        <v>0</v>
      </c>
      <c r="O27009">
        <v>3</v>
      </c>
      <c r="P27009" s="119" t="s">
        <v>20254</v>
      </c>
    </row>
    <row r="27010" spans="1:16" x14ac:dyDescent="0.25">
      <c r="A27010">
        <v>99056</v>
      </c>
      <c r="B27010" s="119" t="s">
        <v>19165</v>
      </c>
      <c r="C27010">
        <v>0</v>
      </c>
      <c r="E27010">
        <v>33</v>
      </c>
      <c r="F27010">
        <v>122608</v>
      </c>
      <c r="G27010">
        <v>151</v>
      </c>
      <c r="H27010">
        <v>129990</v>
      </c>
      <c r="I27010" s="119" t="s">
        <v>16</v>
      </c>
      <c r="J27010" s="119" t="s">
        <v>222</v>
      </c>
      <c r="K27010" s="1">
        <v>46255.758941458334</v>
      </c>
      <c r="L27010">
        <v>1</v>
      </c>
      <c r="M27010">
        <v>12</v>
      </c>
      <c r="N27010">
        <v>0</v>
      </c>
      <c r="O27010">
        <v>0</v>
      </c>
      <c r="P27010" s="119" t="s">
        <v>20254</v>
      </c>
    </row>
    <row r="27011" spans="1:16" x14ac:dyDescent="0.25">
      <c r="A27011">
        <v>99061</v>
      </c>
      <c r="B27011" s="119" t="s">
        <v>19166</v>
      </c>
      <c r="C27011">
        <v>80</v>
      </c>
      <c r="E27011">
        <v>69</v>
      </c>
      <c r="F27011">
        <v>99566</v>
      </c>
      <c r="G27011">
        <v>178</v>
      </c>
      <c r="H27011">
        <v>157599</v>
      </c>
      <c r="I27011" s="119" t="s">
        <v>4726</v>
      </c>
      <c r="J27011" s="119" t="s">
        <v>24</v>
      </c>
      <c r="K27011" s="1">
        <v>46255.758941458334</v>
      </c>
      <c r="L27011">
        <v>6</v>
      </c>
      <c r="M27011">
        <v>12</v>
      </c>
      <c r="N27011">
        <v>0</v>
      </c>
      <c r="O27011">
        <v>4</v>
      </c>
      <c r="P27011" s="119" t="s">
        <v>20254</v>
      </c>
    </row>
    <row r="27012" spans="1:16" x14ac:dyDescent="0.25">
      <c r="A27012">
        <v>99062</v>
      </c>
      <c r="B27012" s="119" t="s">
        <v>19167</v>
      </c>
      <c r="C27012">
        <v>80</v>
      </c>
      <c r="E27012">
        <v>89</v>
      </c>
      <c r="F27012">
        <v>51998</v>
      </c>
      <c r="G27012">
        <v>450</v>
      </c>
      <c r="H27012">
        <v>68443</v>
      </c>
      <c r="I27012" s="119" t="s">
        <v>4726</v>
      </c>
      <c r="J27012" s="119" t="s">
        <v>24</v>
      </c>
      <c r="K27012" s="1">
        <v>46255.758941458334</v>
      </c>
      <c r="L27012">
        <v>5</v>
      </c>
      <c r="M27012">
        <v>5</v>
      </c>
      <c r="N27012">
        <v>0</v>
      </c>
      <c r="O27012">
        <v>1</v>
      </c>
      <c r="P27012" s="119" t="s">
        <v>20254</v>
      </c>
    </row>
    <row r="27013" spans="1:16" x14ac:dyDescent="0.25">
      <c r="A27013">
        <v>99065</v>
      </c>
      <c r="B27013" s="119" t="s">
        <v>19168</v>
      </c>
      <c r="C27013">
        <v>0</v>
      </c>
      <c r="E27013">
        <v>39</v>
      </c>
      <c r="F27013">
        <v>115574</v>
      </c>
      <c r="G27013">
        <v>169</v>
      </c>
      <c r="H27013">
        <v>129999</v>
      </c>
      <c r="I27013" s="119" t="s">
        <v>16</v>
      </c>
      <c r="J27013" s="119" t="s">
        <v>222</v>
      </c>
      <c r="K27013" s="1">
        <v>46255.758941458334</v>
      </c>
      <c r="L27013">
        <v>2</v>
      </c>
      <c r="M27013">
        <v>9</v>
      </c>
      <c r="N27013">
        <v>1</v>
      </c>
      <c r="O27013">
        <v>0</v>
      </c>
      <c r="P27013" s="119" t="s">
        <v>20254</v>
      </c>
    </row>
    <row r="27014" spans="1:16" x14ac:dyDescent="0.25">
      <c r="A27014">
        <v>99068</v>
      </c>
      <c r="B27014" s="119" t="s">
        <v>19169</v>
      </c>
      <c r="C27014">
        <v>80</v>
      </c>
      <c r="E27014">
        <v>463</v>
      </c>
      <c r="F27014">
        <v>84198</v>
      </c>
      <c r="G27014">
        <v>223</v>
      </c>
      <c r="H27014">
        <v>137389</v>
      </c>
      <c r="I27014" s="119" t="s">
        <v>4726</v>
      </c>
      <c r="J27014" s="119" t="s">
        <v>24</v>
      </c>
      <c r="K27014" s="1">
        <v>46255.758941458334</v>
      </c>
      <c r="L27014">
        <v>11</v>
      </c>
      <c r="M27014">
        <v>7</v>
      </c>
      <c r="N27014">
        <v>2</v>
      </c>
      <c r="O27014">
        <v>2</v>
      </c>
      <c r="P27014" s="119" t="s">
        <v>20254</v>
      </c>
    </row>
    <row r="27015" spans="1:16" x14ac:dyDescent="0.25">
      <c r="A27015">
        <v>99070</v>
      </c>
      <c r="B27015" s="119" t="s">
        <v>19170</v>
      </c>
      <c r="C27015">
        <v>0</v>
      </c>
      <c r="E27015">
        <v>15</v>
      </c>
      <c r="F27015">
        <v>235631</v>
      </c>
      <c r="G27015">
        <v>92</v>
      </c>
      <c r="H27015">
        <v>300508</v>
      </c>
      <c r="I27015" s="119" t="s">
        <v>16</v>
      </c>
      <c r="J27015" s="119" t="s">
        <v>222</v>
      </c>
      <c r="K27015" s="1">
        <v>46255.758941458334</v>
      </c>
      <c r="L27015">
        <v>3</v>
      </c>
      <c r="M27015">
        <v>14</v>
      </c>
      <c r="N27015">
        <v>0</v>
      </c>
      <c r="O27015">
        <v>3</v>
      </c>
      <c r="P27015" s="119" t="s">
        <v>20254</v>
      </c>
    </row>
    <row r="27016" spans="1:16" x14ac:dyDescent="0.25">
      <c r="A27016">
        <v>99071</v>
      </c>
      <c r="B27016" s="119" t="s">
        <v>19171</v>
      </c>
      <c r="C27016">
        <v>80</v>
      </c>
      <c r="E27016">
        <v>130</v>
      </c>
      <c r="F27016">
        <v>91313</v>
      </c>
      <c r="G27016">
        <v>270</v>
      </c>
      <c r="H27016">
        <v>137512</v>
      </c>
      <c r="I27016" s="119" t="s">
        <v>4726</v>
      </c>
      <c r="J27016" s="119" t="s">
        <v>24</v>
      </c>
      <c r="K27016" s="1">
        <v>46255.758941458334</v>
      </c>
      <c r="L27016">
        <v>8</v>
      </c>
      <c r="M27016">
        <v>4</v>
      </c>
      <c r="N27016">
        <v>1</v>
      </c>
      <c r="O27016">
        <v>0</v>
      </c>
      <c r="P27016" s="119" t="s">
        <v>20254</v>
      </c>
    </row>
    <row r="27017" spans="1:16" x14ac:dyDescent="0.25">
      <c r="A27017">
        <v>99073</v>
      </c>
      <c r="B27017" s="119" t="s">
        <v>19172</v>
      </c>
      <c r="C27017">
        <v>0</v>
      </c>
      <c r="E27017">
        <v>21</v>
      </c>
      <c r="F27017">
        <v>180565</v>
      </c>
      <c r="G27017">
        <v>198</v>
      </c>
      <c r="H27017">
        <v>219999</v>
      </c>
      <c r="I27017" s="119" t="s">
        <v>16</v>
      </c>
      <c r="J27017" s="119" t="s">
        <v>222</v>
      </c>
      <c r="K27017" s="1">
        <v>46255.758941458334</v>
      </c>
      <c r="L27017">
        <v>1</v>
      </c>
      <c r="M27017">
        <v>7</v>
      </c>
      <c r="N27017">
        <v>0</v>
      </c>
      <c r="O27017">
        <v>1</v>
      </c>
      <c r="P27017" s="119" t="s">
        <v>20254</v>
      </c>
    </row>
    <row r="27018" spans="1:16" x14ac:dyDescent="0.25">
      <c r="A27018">
        <v>99074</v>
      </c>
      <c r="B27018" s="119" t="s">
        <v>19173</v>
      </c>
      <c r="C27018">
        <v>0</v>
      </c>
      <c r="E27018">
        <v>38</v>
      </c>
      <c r="F27018">
        <v>130041</v>
      </c>
      <c r="G27018">
        <v>134</v>
      </c>
      <c r="H27018">
        <v>149999</v>
      </c>
      <c r="I27018" s="119" t="s">
        <v>16</v>
      </c>
      <c r="J27018" s="119" t="s">
        <v>222</v>
      </c>
      <c r="K27018" s="1">
        <v>46255.758941458334</v>
      </c>
      <c r="L27018">
        <v>2</v>
      </c>
      <c r="M27018">
        <v>10</v>
      </c>
      <c r="N27018">
        <v>0</v>
      </c>
      <c r="O27018">
        <v>0</v>
      </c>
      <c r="P27018" s="119" t="s">
        <v>20254</v>
      </c>
    </row>
    <row r="27019" spans="1:16" x14ac:dyDescent="0.25">
      <c r="A27019">
        <v>99075</v>
      </c>
      <c r="B27019" s="119" t="s">
        <v>19174</v>
      </c>
      <c r="C27019">
        <v>80</v>
      </c>
      <c r="E27019">
        <v>172</v>
      </c>
      <c r="F27019">
        <v>40359</v>
      </c>
      <c r="G27019">
        <v>495</v>
      </c>
      <c r="H27019">
        <v>59985</v>
      </c>
      <c r="I27019" s="119" t="s">
        <v>4726</v>
      </c>
      <c r="J27019" s="119" t="s">
        <v>24</v>
      </c>
      <c r="K27019" s="1">
        <v>46255.758941458334</v>
      </c>
      <c r="L27019">
        <v>7</v>
      </c>
      <c r="M27019">
        <v>4</v>
      </c>
      <c r="N27019">
        <v>0</v>
      </c>
      <c r="O27019">
        <v>1</v>
      </c>
      <c r="P27019" s="119" t="s">
        <v>20254</v>
      </c>
    </row>
    <row r="27020" spans="1:16" x14ac:dyDescent="0.25">
      <c r="A27020">
        <v>99077</v>
      </c>
      <c r="B27020" s="119" t="s">
        <v>19175</v>
      </c>
      <c r="C27020">
        <v>0</v>
      </c>
      <c r="E27020">
        <v>42</v>
      </c>
      <c r="F27020">
        <v>230004</v>
      </c>
      <c r="G27020">
        <v>57</v>
      </c>
      <c r="H27020">
        <v>269999</v>
      </c>
      <c r="I27020" s="119" t="s">
        <v>16</v>
      </c>
      <c r="J27020" s="119" t="s">
        <v>222</v>
      </c>
      <c r="K27020" s="1">
        <v>46255.758941458334</v>
      </c>
      <c r="L27020">
        <v>4</v>
      </c>
      <c r="M27020">
        <v>8</v>
      </c>
      <c r="N27020">
        <v>1</v>
      </c>
      <c r="O27020">
        <v>1</v>
      </c>
      <c r="P27020" s="119" t="s">
        <v>20254</v>
      </c>
    </row>
    <row r="27021" spans="1:16" x14ac:dyDescent="0.25">
      <c r="A27021">
        <v>99083</v>
      </c>
      <c r="B27021" s="119" t="s">
        <v>19176</v>
      </c>
      <c r="C27021">
        <v>80</v>
      </c>
      <c r="E27021">
        <v>69</v>
      </c>
      <c r="F27021">
        <v>59914</v>
      </c>
      <c r="G27021">
        <v>246</v>
      </c>
      <c r="H27021">
        <v>130899</v>
      </c>
      <c r="I27021" s="119" t="s">
        <v>4726</v>
      </c>
      <c r="J27021" s="119" t="s">
        <v>24</v>
      </c>
      <c r="K27021" s="1">
        <v>46255.758941458334</v>
      </c>
      <c r="L27021">
        <v>21</v>
      </c>
      <c r="M27021">
        <v>38</v>
      </c>
      <c r="N27021">
        <v>2</v>
      </c>
      <c r="O27021">
        <v>3</v>
      </c>
      <c r="P27021" s="119" t="s">
        <v>20254</v>
      </c>
    </row>
    <row r="27022" spans="1:16" x14ac:dyDescent="0.25">
      <c r="A27022">
        <v>99087</v>
      </c>
      <c r="B27022" s="119" t="s">
        <v>19177</v>
      </c>
      <c r="C27022">
        <v>0</v>
      </c>
      <c r="E27022">
        <v>35</v>
      </c>
      <c r="F27022">
        <v>111124</v>
      </c>
      <c r="G27022">
        <v>179</v>
      </c>
      <c r="H27022">
        <v>145799</v>
      </c>
      <c r="I27022" s="119" t="s">
        <v>16</v>
      </c>
      <c r="J27022" s="119" t="s">
        <v>222</v>
      </c>
      <c r="K27022" s="1">
        <v>46255.758941458334</v>
      </c>
      <c r="L27022">
        <v>5</v>
      </c>
      <c r="M27022">
        <v>12</v>
      </c>
      <c r="N27022">
        <v>0</v>
      </c>
      <c r="O27022">
        <v>0</v>
      </c>
      <c r="P27022" s="119" t="s">
        <v>20254</v>
      </c>
    </row>
    <row r="27023" spans="1:16" x14ac:dyDescent="0.25">
      <c r="A27023">
        <v>99090</v>
      </c>
      <c r="B27023" s="119" t="s">
        <v>19178</v>
      </c>
      <c r="C27023">
        <v>0</v>
      </c>
      <c r="E27023">
        <v>50</v>
      </c>
      <c r="F27023">
        <v>115030</v>
      </c>
      <c r="G27023">
        <v>200</v>
      </c>
      <c r="H27023">
        <v>129999</v>
      </c>
      <c r="I27023" s="119" t="s">
        <v>16</v>
      </c>
      <c r="J27023" s="119" t="s">
        <v>222</v>
      </c>
      <c r="K27023" s="1">
        <v>46255.758941458334</v>
      </c>
      <c r="L27023">
        <v>4</v>
      </c>
      <c r="M27023">
        <v>12</v>
      </c>
      <c r="N27023">
        <v>1</v>
      </c>
      <c r="O27023">
        <v>1</v>
      </c>
      <c r="P27023" s="119" t="s">
        <v>20254</v>
      </c>
    </row>
    <row r="27024" spans="1:16" x14ac:dyDescent="0.25">
      <c r="A27024">
        <v>99091</v>
      </c>
      <c r="B27024" s="119" t="s">
        <v>19179</v>
      </c>
      <c r="C27024">
        <v>80</v>
      </c>
      <c r="E27024">
        <v>278</v>
      </c>
      <c r="F27024">
        <v>45786</v>
      </c>
      <c r="G27024">
        <v>145</v>
      </c>
      <c r="H27024">
        <v>63300</v>
      </c>
      <c r="I27024" s="119" t="s">
        <v>4726</v>
      </c>
      <c r="J27024" s="119" t="s">
        <v>24</v>
      </c>
      <c r="K27024" s="1">
        <v>46255.758941458334</v>
      </c>
      <c r="L27024">
        <v>8</v>
      </c>
      <c r="M27024">
        <v>6</v>
      </c>
      <c r="N27024">
        <v>0</v>
      </c>
      <c r="O27024">
        <v>2</v>
      </c>
      <c r="P27024" s="119" t="s">
        <v>20254</v>
      </c>
    </row>
    <row r="27025" spans="1:16" x14ac:dyDescent="0.25">
      <c r="A27025">
        <v>99092</v>
      </c>
      <c r="B27025" s="119" t="s">
        <v>19180</v>
      </c>
      <c r="C27025">
        <v>80</v>
      </c>
      <c r="E27025">
        <v>164</v>
      </c>
      <c r="F27025">
        <v>60483</v>
      </c>
      <c r="G27025">
        <v>294</v>
      </c>
      <c r="H27025">
        <v>79994</v>
      </c>
      <c r="I27025" s="119" t="s">
        <v>4726</v>
      </c>
      <c r="J27025" s="119" t="s">
        <v>24</v>
      </c>
      <c r="K27025" s="1">
        <v>46255.758941458334</v>
      </c>
      <c r="L27025">
        <v>8</v>
      </c>
      <c r="M27025">
        <v>8</v>
      </c>
      <c r="N27025">
        <v>1</v>
      </c>
      <c r="O27025">
        <v>3</v>
      </c>
      <c r="P27025" s="119" t="s">
        <v>20254</v>
      </c>
    </row>
    <row r="27026" spans="1:16" x14ac:dyDescent="0.25">
      <c r="A27026">
        <v>99093</v>
      </c>
      <c r="B27026" s="119" t="s">
        <v>19181</v>
      </c>
      <c r="C27026">
        <v>0</v>
      </c>
      <c r="E27026">
        <v>68</v>
      </c>
      <c r="F27026">
        <v>105862</v>
      </c>
      <c r="G27026">
        <v>168</v>
      </c>
      <c r="H27026">
        <v>129999</v>
      </c>
      <c r="I27026" s="119" t="s">
        <v>16</v>
      </c>
      <c r="J27026" s="119" t="s">
        <v>222</v>
      </c>
      <c r="K27026" s="1">
        <v>46255.758941458334</v>
      </c>
      <c r="L27026">
        <v>1</v>
      </c>
      <c r="M27026">
        <v>11</v>
      </c>
      <c r="N27026">
        <v>0</v>
      </c>
      <c r="O27026">
        <v>0</v>
      </c>
      <c r="P27026" s="119" t="s">
        <v>20254</v>
      </c>
    </row>
    <row r="27027" spans="1:16" x14ac:dyDescent="0.25">
      <c r="A27027">
        <v>99094</v>
      </c>
      <c r="B27027" s="119" t="s">
        <v>19182</v>
      </c>
      <c r="C27027">
        <v>0</v>
      </c>
      <c r="E27027">
        <v>26</v>
      </c>
      <c r="F27027">
        <v>140012</v>
      </c>
      <c r="G27027">
        <v>157</v>
      </c>
      <c r="H27027">
        <v>159999</v>
      </c>
      <c r="I27027" s="119" t="s">
        <v>16</v>
      </c>
      <c r="J27027" s="119" t="s">
        <v>222</v>
      </c>
      <c r="K27027" s="1">
        <v>46255.758941458334</v>
      </c>
      <c r="L27027">
        <v>3</v>
      </c>
      <c r="M27027">
        <v>10</v>
      </c>
      <c r="N27027">
        <v>0</v>
      </c>
      <c r="O27027">
        <v>2</v>
      </c>
      <c r="P27027" s="119" t="s">
        <v>20254</v>
      </c>
    </row>
    <row r="27028" spans="1:16" x14ac:dyDescent="0.25">
      <c r="A27028">
        <v>99095</v>
      </c>
      <c r="B27028" s="119" t="s">
        <v>19183</v>
      </c>
      <c r="C27028">
        <v>80</v>
      </c>
      <c r="E27028">
        <v>86</v>
      </c>
      <c r="F27028">
        <v>83322</v>
      </c>
      <c r="G27028">
        <v>210</v>
      </c>
      <c r="H27028">
        <v>123705</v>
      </c>
      <c r="I27028" s="119" t="s">
        <v>4726</v>
      </c>
      <c r="J27028" s="119" t="s">
        <v>24</v>
      </c>
      <c r="K27028" s="1">
        <v>46255.758941458334</v>
      </c>
      <c r="L27028">
        <v>5</v>
      </c>
      <c r="M27028">
        <v>8</v>
      </c>
      <c r="N27028">
        <v>0</v>
      </c>
      <c r="O27028">
        <v>2</v>
      </c>
      <c r="P27028" s="119" t="s">
        <v>20254</v>
      </c>
    </row>
    <row r="27029" spans="1:16" x14ac:dyDescent="0.25">
      <c r="A27029">
        <v>99096</v>
      </c>
      <c r="B27029" s="119" t="s">
        <v>19184</v>
      </c>
      <c r="C27029">
        <v>80</v>
      </c>
      <c r="E27029">
        <v>484</v>
      </c>
      <c r="F27029">
        <v>61543</v>
      </c>
      <c r="G27029">
        <v>337</v>
      </c>
      <c r="H27029">
        <v>70000</v>
      </c>
      <c r="I27029" s="119" t="s">
        <v>4726</v>
      </c>
      <c r="J27029" s="119" t="s">
        <v>24</v>
      </c>
      <c r="K27029" s="1">
        <v>46255.758941458334</v>
      </c>
      <c r="L27029">
        <v>4</v>
      </c>
      <c r="M27029">
        <v>6</v>
      </c>
      <c r="N27029">
        <v>0</v>
      </c>
      <c r="O27029">
        <v>2</v>
      </c>
      <c r="P27029" s="119" t="s">
        <v>20254</v>
      </c>
    </row>
    <row r="27030" spans="1:16" x14ac:dyDescent="0.25">
      <c r="A27030">
        <v>99098</v>
      </c>
      <c r="B27030" s="119" t="s">
        <v>19185</v>
      </c>
      <c r="C27030">
        <v>80</v>
      </c>
      <c r="E27030">
        <v>152</v>
      </c>
      <c r="F27030">
        <v>72912</v>
      </c>
      <c r="G27030">
        <v>290</v>
      </c>
      <c r="H27030">
        <v>124994</v>
      </c>
      <c r="I27030" s="119" t="s">
        <v>4726</v>
      </c>
      <c r="J27030" s="119" t="s">
        <v>24</v>
      </c>
      <c r="K27030" s="1">
        <v>46255.758941458334</v>
      </c>
      <c r="L27030">
        <v>11</v>
      </c>
      <c r="M27030">
        <v>6</v>
      </c>
      <c r="N27030">
        <v>0</v>
      </c>
      <c r="O27030">
        <v>3</v>
      </c>
      <c r="P27030" s="119" t="s">
        <v>20254</v>
      </c>
    </row>
    <row r="27031" spans="1:16" x14ac:dyDescent="0.25">
      <c r="A27031">
        <v>99099</v>
      </c>
      <c r="B27031" s="119" t="s">
        <v>19186</v>
      </c>
      <c r="C27031">
        <v>0</v>
      </c>
      <c r="E27031">
        <v>48</v>
      </c>
      <c r="F27031">
        <v>118587</v>
      </c>
      <c r="G27031">
        <v>160</v>
      </c>
      <c r="H27031">
        <v>179909</v>
      </c>
      <c r="I27031" s="119" t="s">
        <v>16</v>
      </c>
      <c r="J27031" s="119" t="s">
        <v>222</v>
      </c>
      <c r="K27031" s="1">
        <v>46255.758941458334</v>
      </c>
      <c r="L27031">
        <v>5</v>
      </c>
      <c r="M27031">
        <v>9</v>
      </c>
      <c r="N27031">
        <v>1</v>
      </c>
      <c r="O27031">
        <v>1</v>
      </c>
      <c r="P27031" s="119" t="s">
        <v>20254</v>
      </c>
    </row>
    <row r="27032" spans="1:16" x14ac:dyDescent="0.25">
      <c r="A27032">
        <v>99100</v>
      </c>
      <c r="B27032" s="119" t="s">
        <v>19187</v>
      </c>
      <c r="C27032">
        <v>0</v>
      </c>
      <c r="E27032">
        <v>40</v>
      </c>
      <c r="F27032">
        <v>200013</v>
      </c>
      <c r="G27032">
        <v>124</v>
      </c>
      <c r="H27032">
        <v>249999</v>
      </c>
      <c r="I27032" s="119" t="s">
        <v>16</v>
      </c>
      <c r="J27032" s="119" t="s">
        <v>222</v>
      </c>
      <c r="K27032" s="1">
        <v>46255.758941458334</v>
      </c>
      <c r="L27032">
        <v>1</v>
      </c>
      <c r="M27032">
        <v>13</v>
      </c>
      <c r="N27032">
        <v>0</v>
      </c>
      <c r="O27032">
        <v>1</v>
      </c>
      <c r="P27032" s="119" t="s">
        <v>20254</v>
      </c>
    </row>
    <row r="27033" spans="1:16" x14ac:dyDescent="0.25">
      <c r="A27033">
        <v>99106</v>
      </c>
      <c r="B27033" s="119" t="s">
        <v>19188</v>
      </c>
      <c r="C27033">
        <v>0</v>
      </c>
      <c r="E27033">
        <v>6460</v>
      </c>
      <c r="F27033">
        <v>4506</v>
      </c>
      <c r="G27033">
        <v>95301</v>
      </c>
      <c r="H27033">
        <v>4998</v>
      </c>
      <c r="I27033" s="119" t="s">
        <v>1909</v>
      </c>
      <c r="J27033" s="119" t="s">
        <v>222</v>
      </c>
      <c r="K27033" s="1">
        <v>46255.758941458334</v>
      </c>
      <c r="L27033">
        <v>1530</v>
      </c>
      <c r="M27033">
        <v>6447</v>
      </c>
      <c r="N27033">
        <v>398</v>
      </c>
      <c r="O27033">
        <v>573</v>
      </c>
      <c r="P27033" s="119" t="s">
        <v>20254</v>
      </c>
    </row>
    <row r="27034" spans="1:16" x14ac:dyDescent="0.25">
      <c r="A27034">
        <v>99108</v>
      </c>
      <c r="B27034" s="119" t="s">
        <v>19189</v>
      </c>
      <c r="C27034">
        <v>80</v>
      </c>
      <c r="E27034">
        <v>60</v>
      </c>
      <c r="F27034">
        <v>46430</v>
      </c>
      <c r="G27034">
        <v>624</v>
      </c>
      <c r="H27034">
        <v>69544</v>
      </c>
      <c r="I27034" s="119" t="s">
        <v>4726</v>
      </c>
      <c r="J27034" s="119" t="s">
        <v>24</v>
      </c>
      <c r="K27034" s="1">
        <v>46255.758941458334</v>
      </c>
      <c r="L27034">
        <v>7</v>
      </c>
      <c r="M27034">
        <v>8</v>
      </c>
      <c r="N27034">
        <v>0</v>
      </c>
      <c r="O27034">
        <v>2</v>
      </c>
      <c r="P27034" s="119" t="s">
        <v>20254</v>
      </c>
    </row>
    <row r="27035" spans="1:16" x14ac:dyDescent="0.25">
      <c r="A27035">
        <v>99109</v>
      </c>
      <c r="B27035" s="119" t="s">
        <v>19190</v>
      </c>
      <c r="C27035">
        <v>0</v>
      </c>
      <c r="E27035">
        <v>41</v>
      </c>
      <c r="F27035">
        <v>105672</v>
      </c>
      <c r="G27035">
        <v>160</v>
      </c>
      <c r="H27035">
        <v>144932</v>
      </c>
      <c r="I27035" s="119" t="s">
        <v>16</v>
      </c>
      <c r="J27035" s="119" t="s">
        <v>222</v>
      </c>
      <c r="K27035" s="1">
        <v>46255.758941458334</v>
      </c>
      <c r="L27035">
        <v>0</v>
      </c>
      <c r="M27035">
        <v>10</v>
      </c>
      <c r="N27035">
        <v>0</v>
      </c>
      <c r="O27035">
        <v>2</v>
      </c>
      <c r="P27035" s="119" t="s">
        <v>20254</v>
      </c>
    </row>
    <row r="27036" spans="1:16" x14ac:dyDescent="0.25">
      <c r="A27036">
        <v>99110</v>
      </c>
      <c r="B27036" s="119" t="s">
        <v>19191</v>
      </c>
      <c r="C27036">
        <v>80</v>
      </c>
      <c r="E27036">
        <v>184</v>
      </c>
      <c r="F27036">
        <v>103586</v>
      </c>
      <c r="G27036">
        <v>65</v>
      </c>
      <c r="H27036">
        <v>153298</v>
      </c>
      <c r="I27036" s="119" t="s">
        <v>4726</v>
      </c>
      <c r="J27036" s="119" t="s">
        <v>24</v>
      </c>
      <c r="K27036" s="1">
        <v>46255.758941458334</v>
      </c>
      <c r="L27036">
        <v>5</v>
      </c>
      <c r="M27036">
        <v>6</v>
      </c>
      <c r="N27036">
        <v>0</v>
      </c>
      <c r="O27036">
        <v>2</v>
      </c>
      <c r="P27036" s="119" t="s">
        <v>20254</v>
      </c>
    </row>
    <row r="27037" spans="1:16" x14ac:dyDescent="0.25">
      <c r="A27037">
        <v>99111</v>
      </c>
      <c r="B27037" s="119" t="s">
        <v>19192</v>
      </c>
      <c r="C27037">
        <v>0</v>
      </c>
      <c r="E27037">
        <v>26</v>
      </c>
      <c r="F27037">
        <v>141123</v>
      </c>
      <c r="G27037">
        <v>108</v>
      </c>
      <c r="H27037">
        <v>202205</v>
      </c>
      <c r="I27037" s="119" t="s">
        <v>16</v>
      </c>
      <c r="J27037" s="119" t="s">
        <v>222</v>
      </c>
      <c r="K27037" s="1">
        <v>46255.758941458334</v>
      </c>
      <c r="L27037">
        <v>1</v>
      </c>
      <c r="M27037">
        <v>14</v>
      </c>
      <c r="N27037">
        <v>0</v>
      </c>
      <c r="O27037">
        <v>2</v>
      </c>
      <c r="P27037" s="119" t="s">
        <v>20254</v>
      </c>
    </row>
    <row r="27038" spans="1:16" x14ac:dyDescent="0.25">
      <c r="A27038">
        <v>99114</v>
      </c>
      <c r="B27038" s="119" t="s">
        <v>19193</v>
      </c>
      <c r="C27038">
        <v>80</v>
      </c>
      <c r="E27038">
        <v>60</v>
      </c>
      <c r="F27038">
        <v>106360</v>
      </c>
      <c r="G27038">
        <v>260</v>
      </c>
      <c r="H27038">
        <v>173285</v>
      </c>
      <c r="I27038" s="119" t="s">
        <v>4726</v>
      </c>
      <c r="J27038" s="119" t="s">
        <v>24</v>
      </c>
      <c r="K27038" s="1">
        <v>46255.758941458334</v>
      </c>
      <c r="L27038">
        <v>10</v>
      </c>
      <c r="M27038">
        <v>1</v>
      </c>
      <c r="N27038">
        <v>0</v>
      </c>
      <c r="O27038">
        <v>1</v>
      </c>
      <c r="P27038" s="119" t="s">
        <v>20254</v>
      </c>
    </row>
    <row r="27039" spans="1:16" x14ac:dyDescent="0.25">
      <c r="A27039">
        <v>99119</v>
      </c>
      <c r="B27039" s="119" t="s">
        <v>19194</v>
      </c>
      <c r="C27039">
        <v>80</v>
      </c>
      <c r="E27039">
        <v>29</v>
      </c>
      <c r="F27039">
        <v>1549932</v>
      </c>
      <c r="G27039">
        <v>8</v>
      </c>
      <c r="H27039">
        <v>3002876</v>
      </c>
      <c r="I27039" s="119" t="s">
        <v>4726</v>
      </c>
      <c r="J27039" s="119" t="s">
        <v>24</v>
      </c>
      <c r="K27039" s="1">
        <v>46255.758941458334</v>
      </c>
      <c r="L27039">
        <v>0</v>
      </c>
      <c r="M27039">
        <v>1</v>
      </c>
      <c r="N27039">
        <v>0</v>
      </c>
      <c r="O27039">
        <v>0</v>
      </c>
      <c r="P27039" s="119" t="s">
        <v>20254</v>
      </c>
    </row>
    <row r="27040" spans="1:16" x14ac:dyDescent="0.25">
      <c r="A27040">
        <v>99120</v>
      </c>
      <c r="B27040" s="119" t="s">
        <v>19195</v>
      </c>
      <c r="C27040">
        <v>80</v>
      </c>
      <c r="E27040">
        <v>27</v>
      </c>
      <c r="F27040">
        <v>847887</v>
      </c>
      <c r="G27040">
        <v>25</v>
      </c>
      <c r="H27040">
        <v>1319997</v>
      </c>
      <c r="I27040" s="119" t="s">
        <v>4726</v>
      </c>
      <c r="J27040" s="119" t="s">
        <v>24</v>
      </c>
      <c r="K27040" s="1">
        <v>46255.758941458334</v>
      </c>
      <c r="L27040">
        <v>1</v>
      </c>
      <c r="M27040">
        <v>1</v>
      </c>
      <c r="N27040">
        <v>0</v>
      </c>
      <c r="O27040">
        <v>0</v>
      </c>
      <c r="P27040" s="119" t="s">
        <v>20254</v>
      </c>
    </row>
    <row r="27041" spans="1:16" x14ac:dyDescent="0.25">
      <c r="A27041">
        <v>99123</v>
      </c>
      <c r="B27041" s="119" t="s">
        <v>19196</v>
      </c>
      <c r="C27041">
        <v>80</v>
      </c>
      <c r="E27041">
        <v>36</v>
      </c>
      <c r="F27041">
        <v>2490094</v>
      </c>
      <c r="G27041">
        <v>5</v>
      </c>
      <c r="H27041">
        <v>4789992</v>
      </c>
      <c r="I27041" s="119" t="s">
        <v>4726</v>
      </c>
      <c r="J27041" s="119" t="s">
        <v>24</v>
      </c>
      <c r="K27041" s="1">
        <v>46255.758941458334</v>
      </c>
      <c r="L27041">
        <v>1</v>
      </c>
      <c r="M27041">
        <v>2</v>
      </c>
      <c r="N27041">
        <v>0</v>
      </c>
      <c r="O27041">
        <v>0</v>
      </c>
      <c r="P27041" s="119" t="s">
        <v>20254</v>
      </c>
    </row>
    <row r="27042" spans="1:16" x14ac:dyDescent="0.25">
      <c r="A27042">
        <v>99126</v>
      </c>
      <c r="B27042" s="119" t="s">
        <v>19197</v>
      </c>
      <c r="C27042">
        <v>80</v>
      </c>
      <c r="E27042">
        <v>27</v>
      </c>
      <c r="F27042">
        <v>1863715</v>
      </c>
      <c r="G27042">
        <v>16</v>
      </c>
      <c r="H27042">
        <v>3099999</v>
      </c>
      <c r="I27042" s="119" t="s">
        <v>4726</v>
      </c>
      <c r="J27042" s="119" t="s">
        <v>24</v>
      </c>
      <c r="K27042" s="1">
        <v>46255.758941458334</v>
      </c>
      <c r="L27042">
        <v>3</v>
      </c>
      <c r="M27042">
        <v>0</v>
      </c>
      <c r="N27042">
        <v>1</v>
      </c>
      <c r="O27042">
        <v>0</v>
      </c>
      <c r="P27042" s="119" t="s">
        <v>20254</v>
      </c>
    </row>
    <row r="27043" spans="1:16" x14ac:dyDescent="0.25">
      <c r="A27043">
        <v>99127</v>
      </c>
      <c r="B27043" s="119" t="s">
        <v>19198</v>
      </c>
      <c r="C27043">
        <v>80</v>
      </c>
      <c r="E27043">
        <v>21</v>
      </c>
      <c r="F27043">
        <v>1001778</v>
      </c>
      <c r="G27043">
        <v>18</v>
      </c>
      <c r="H27043">
        <v>2000000</v>
      </c>
      <c r="I27043" s="119" t="s">
        <v>4726</v>
      </c>
      <c r="J27043" s="119" t="s">
        <v>24</v>
      </c>
      <c r="K27043" s="1">
        <v>46255.758941458334</v>
      </c>
      <c r="L27043">
        <v>0</v>
      </c>
      <c r="M27043">
        <v>2</v>
      </c>
      <c r="N27043">
        <v>0</v>
      </c>
      <c r="O27043">
        <v>0</v>
      </c>
      <c r="P27043" s="119" t="s">
        <v>20254</v>
      </c>
    </row>
    <row r="27044" spans="1:16" x14ac:dyDescent="0.25">
      <c r="A27044">
        <v>99129</v>
      </c>
      <c r="B27044" s="119" t="s">
        <v>19199</v>
      </c>
      <c r="C27044">
        <v>80</v>
      </c>
      <c r="E27044">
        <v>19</v>
      </c>
      <c r="F27044">
        <v>1027777</v>
      </c>
      <c r="G27044">
        <v>33</v>
      </c>
      <c r="H27044">
        <v>1499709</v>
      </c>
      <c r="I27044" s="119" t="s">
        <v>4726</v>
      </c>
      <c r="J27044" s="119" t="s">
        <v>24</v>
      </c>
      <c r="K27044" s="1">
        <v>46255.758941458334</v>
      </c>
      <c r="L27044">
        <v>0</v>
      </c>
      <c r="M27044">
        <v>0</v>
      </c>
      <c r="N27044">
        <v>0</v>
      </c>
      <c r="O27044">
        <v>0</v>
      </c>
      <c r="P27044" s="119" t="s">
        <v>20254</v>
      </c>
    </row>
    <row r="27045" spans="1:16" x14ac:dyDescent="0.25">
      <c r="A27045">
        <v>99137</v>
      </c>
      <c r="B27045" s="119" t="s">
        <v>19200</v>
      </c>
      <c r="C27045">
        <v>80</v>
      </c>
      <c r="E27045">
        <v>36</v>
      </c>
      <c r="F27045">
        <v>1258729</v>
      </c>
      <c r="G27045">
        <v>29</v>
      </c>
      <c r="H27045">
        <v>1999999</v>
      </c>
      <c r="I27045" s="119" t="s">
        <v>4726</v>
      </c>
      <c r="J27045" s="119" t="s">
        <v>24</v>
      </c>
      <c r="K27045" s="1">
        <v>46255.758941458334</v>
      </c>
      <c r="L27045">
        <v>0</v>
      </c>
      <c r="M27045">
        <v>1</v>
      </c>
      <c r="N27045">
        <v>0</v>
      </c>
      <c r="O27045">
        <v>0</v>
      </c>
      <c r="P27045" s="119" t="s">
        <v>20254</v>
      </c>
    </row>
    <row r="27046" spans="1:16" x14ac:dyDescent="0.25">
      <c r="A27046">
        <v>99146</v>
      </c>
      <c r="B27046" s="119" t="s">
        <v>19201</v>
      </c>
      <c r="C27046">
        <v>80</v>
      </c>
      <c r="E27046">
        <v>15</v>
      </c>
      <c r="F27046">
        <v>1377911</v>
      </c>
      <c r="G27046">
        <v>14</v>
      </c>
      <c r="H27046">
        <v>2020000</v>
      </c>
      <c r="I27046" s="119" t="s">
        <v>4726</v>
      </c>
      <c r="J27046" s="119" t="s">
        <v>24</v>
      </c>
      <c r="K27046" s="1">
        <v>46255.758941458334</v>
      </c>
      <c r="L27046">
        <v>0</v>
      </c>
      <c r="M27046">
        <v>0</v>
      </c>
      <c r="N27046">
        <v>0</v>
      </c>
      <c r="O27046">
        <v>0</v>
      </c>
      <c r="P27046" s="119" t="s">
        <v>20254</v>
      </c>
    </row>
    <row r="27047" spans="1:16" x14ac:dyDescent="0.25">
      <c r="A27047">
        <v>99152</v>
      </c>
      <c r="B27047" s="119" t="s">
        <v>19202</v>
      </c>
      <c r="C27047">
        <v>0</v>
      </c>
      <c r="E27047">
        <v>22</v>
      </c>
      <c r="F27047">
        <v>15001</v>
      </c>
      <c r="G27047">
        <v>145</v>
      </c>
      <c r="H27047">
        <v>30590</v>
      </c>
      <c r="I27047" s="119" t="s">
        <v>6335</v>
      </c>
      <c r="J27047" s="119" t="s">
        <v>222</v>
      </c>
      <c r="K27047" s="1">
        <v>46255.758941458334</v>
      </c>
      <c r="L27047">
        <v>9</v>
      </c>
      <c r="M27047">
        <v>10</v>
      </c>
      <c r="N27047">
        <v>3</v>
      </c>
      <c r="O27047">
        <v>3</v>
      </c>
      <c r="P27047" s="119" t="s">
        <v>20254</v>
      </c>
    </row>
    <row r="27048" spans="1:16" x14ac:dyDescent="0.25">
      <c r="A27048">
        <v>99155</v>
      </c>
      <c r="B27048" s="119" t="s">
        <v>19203</v>
      </c>
      <c r="C27048">
        <v>0</v>
      </c>
      <c r="E27048">
        <v>285</v>
      </c>
      <c r="F27048">
        <v>1258021</v>
      </c>
      <c r="G27048">
        <v>19</v>
      </c>
      <c r="H27048">
        <v>2100000</v>
      </c>
      <c r="I27048" s="119" t="s">
        <v>1807</v>
      </c>
      <c r="J27048" s="119" t="s">
        <v>24</v>
      </c>
      <c r="K27048" s="1">
        <v>46255.758941458334</v>
      </c>
      <c r="L27048">
        <v>2</v>
      </c>
      <c r="M27048">
        <v>1</v>
      </c>
      <c r="N27048">
        <v>0</v>
      </c>
      <c r="O27048">
        <v>0</v>
      </c>
      <c r="P27048" s="119" t="s">
        <v>20254</v>
      </c>
    </row>
    <row r="27049" spans="1:16" x14ac:dyDescent="0.25">
      <c r="A27049">
        <v>99158</v>
      </c>
      <c r="B27049" s="119" t="s">
        <v>19204</v>
      </c>
      <c r="C27049">
        <v>80</v>
      </c>
      <c r="E27049">
        <v>32</v>
      </c>
      <c r="F27049">
        <v>670880</v>
      </c>
      <c r="G27049">
        <v>12</v>
      </c>
      <c r="H27049">
        <v>979997</v>
      </c>
      <c r="I27049" s="119" t="s">
        <v>4726</v>
      </c>
      <c r="J27049" s="119" t="s">
        <v>24</v>
      </c>
      <c r="K27049" s="1">
        <v>46255.758941458334</v>
      </c>
      <c r="L27049">
        <v>2</v>
      </c>
      <c r="M27049">
        <v>0</v>
      </c>
      <c r="N27049">
        <v>1</v>
      </c>
      <c r="O27049">
        <v>0</v>
      </c>
      <c r="P27049" s="119" t="s">
        <v>20254</v>
      </c>
    </row>
    <row r="27050" spans="1:16" x14ac:dyDescent="0.25">
      <c r="A27050">
        <v>99161</v>
      </c>
      <c r="B27050" s="119" t="s">
        <v>19205</v>
      </c>
      <c r="C27050">
        <v>80</v>
      </c>
      <c r="E27050">
        <v>33</v>
      </c>
      <c r="F27050">
        <v>637877</v>
      </c>
      <c r="G27050">
        <v>15</v>
      </c>
      <c r="H27050">
        <v>1017877</v>
      </c>
      <c r="I27050" s="119" t="s">
        <v>4726</v>
      </c>
      <c r="J27050" s="119" t="s">
        <v>24</v>
      </c>
      <c r="K27050" s="1">
        <v>46255.758941458334</v>
      </c>
      <c r="L27050">
        <v>1</v>
      </c>
      <c r="M27050">
        <v>0</v>
      </c>
      <c r="N27050">
        <v>0</v>
      </c>
      <c r="O27050">
        <v>0</v>
      </c>
      <c r="P27050" s="119" t="s">
        <v>20254</v>
      </c>
    </row>
    <row r="27051" spans="1:16" x14ac:dyDescent="0.25">
      <c r="A27051">
        <v>99166</v>
      </c>
      <c r="B27051" s="119" t="s">
        <v>19206</v>
      </c>
      <c r="C27051">
        <v>80</v>
      </c>
      <c r="E27051">
        <v>32</v>
      </c>
      <c r="F27051">
        <v>817934</v>
      </c>
      <c r="G27051">
        <v>13</v>
      </c>
      <c r="H27051">
        <v>1199992</v>
      </c>
      <c r="I27051" s="119" t="s">
        <v>4726</v>
      </c>
      <c r="J27051" s="119" t="s">
        <v>24</v>
      </c>
      <c r="K27051" s="1">
        <v>46255.758941458334</v>
      </c>
      <c r="L27051">
        <v>0</v>
      </c>
      <c r="M27051">
        <v>0</v>
      </c>
      <c r="N27051">
        <v>0</v>
      </c>
      <c r="O27051">
        <v>0</v>
      </c>
      <c r="P27051" s="119" t="s">
        <v>20254</v>
      </c>
    </row>
    <row r="27052" spans="1:16" x14ac:dyDescent="0.25">
      <c r="A27052">
        <v>99171</v>
      </c>
      <c r="B27052" s="119" t="s">
        <v>19207</v>
      </c>
      <c r="C27052">
        <v>0</v>
      </c>
      <c r="E27052">
        <v>46</v>
      </c>
      <c r="F27052">
        <v>20000</v>
      </c>
      <c r="G27052">
        <v>150</v>
      </c>
      <c r="H27052">
        <v>28995</v>
      </c>
      <c r="I27052" s="119" t="s">
        <v>6335</v>
      </c>
      <c r="J27052" s="119" t="s">
        <v>222</v>
      </c>
      <c r="K27052" s="1">
        <v>46255.758941458334</v>
      </c>
      <c r="L27052">
        <v>11</v>
      </c>
      <c r="M27052">
        <v>8</v>
      </c>
      <c r="N27052">
        <v>3</v>
      </c>
      <c r="O27052">
        <v>0</v>
      </c>
      <c r="P27052" s="119" t="s">
        <v>20254</v>
      </c>
    </row>
    <row r="27053" spans="1:16" x14ac:dyDescent="0.25">
      <c r="A27053">
        <v>99172</v>
      </c>
      <c r="B27053" s="119" t="s">
        <v>19208</v>
      </c>
      <c r="C27053">
        <v>80</v>
      </c>
      <c r="E27053">
        <v>23</v>
      </c>
      <c r="F27053">
        <v>1005519</v>
      </c>
      <c r="G27053">
        <v>14</v>
      </c>
      <c r="H27053">
        <v>1490799</v>
      </c>
      <c r="I27053" s="119" t="s">
        <v>4726</v>
      </c>
      <c r="J27053" s="119" t="s">
        <v>24</v>
      </c>
      <c r="K27053" s="1">
        <v>46255.758941458334</v>
      </c>
      <c r="L27053">
        <v>0</v>
      </c>
      <c r="M27053">
        <v>0</v>
      </c>
      <c r="N27053">
        <v>0</v>
      </c>
      <c r="O27053">
        <v>0</v>
      </c>
      <c r="P27053" s="119" t="s">
        <v>20254</v>
      </c>
    </row>
    <row r="27054" spans="1:16" x14ac:dyDescent="0.25">
      <c r="A27054">
        <v>99181</v>
      </c>
      <c r="B27054" s="119" t="s">
        <v>19209</v>
      </c>
      <c r="C27054">
        <v>80</v>
      </c>
      <c r="E27054">
        <v>18</v>
      </c>
      <c r="F27054">
        <v>1080016</v>
      </c>
      <c r="G27054">
        <v>16</v>
      </c>
      <c r="H27054">
        <v>2449994</v>
      </c>
      <c r="I27054" s="119" t="s">
        <v>4726</v>
      </c>
      <c r="J27054" s="119" t="s">
        <v>24</v>
      </c>
      <c r="K27054" s="1">
        <v>46255.758941458334</v>
      </c>
      <c r="L27054">
        <v>1</v>
      </c>
      <c r="M27054">
        <v>1</v>
      </c>
      <c r="N27054">
        <v>0</v>
      </c>
      <c r="O27054">
        <v>0</v>
      </c>
      <c r="P27054" s="119" t="s">
        <v>20254</v>
      </c>
    </row>
    <row r="27055" spans="1:16" x14ac:dyDescent="0.25">
      <c r="A27055">
        <v>99185</v>
      </c>
      <c r="B27055" s="119" t="s">
        <v>19210</v>
      </c>
      <c r="C27055">
        <v>80</v>
      </c>
      <c r="E27055">
        <v>29</v>
      </c>
      <c r="F27055">
        <v>1240779</v>
      </c>
      <c r="G27055">
        <v>15</v>
      </c>
      <c r="H27055">
        <v>1900778</v>
      </c>
      <c r="I27055" s="119" t="s">
        <v>4726</v>
      </c>
      <c r="J27055" s="119" t="s">
        <v>24</v>
      </c>
      <c r="K27055" s="1">
        <v>46255.758941458334</v>
      </c>
      <c r="L27055">
        <v>1</v>
      </c>
      <c r="M27055">
        <v>1</v>
      </c>
      <c r="N27055">
        <v>1</v>
      </c>
      <c r="O27055">
        <v>1</v>
      </c>
      <c r="P27055" s="119" t="s">
        <v>20254</v>
      </c>
    </row>
    <row r="27056" spans="1:16" x14ac:dyDescent="0.25">
      <c r="A27056">
        <v>99186</v>
      </c>
      <c r="B27056" s="119" t="s">
        <v>19211</v>
      </c>
      <c r="C27056">
        <v>0</v>
      </c>
      <c r="E27056">
        <v>39</v>
      </c>
      <c r="F27056">
        <v>20000</v>
      </c>
      <c r="G27056">
        <v>190</v>
      </c>
      <c r="H27056">
        <v>29089</v>
      </c>
      <c r="I27056" s="119" t="s">
        <v>6335</v>
      </c>
      <c r="J27056" s="119" t="s">
        <v>222</v>
      </c>
      <c r="K27056" s="1">
        <v>46255.758941458334</v>
      </c>
      <c r="L27056">
        <v>4</v>
      </c>
      <c r="M27056">
        <v>7</v>
      </c>
      <c r="N27056">
        <v>0</v>
      </c>
      <c r="O27056">
        <v>1</v>
      </c>
      <c r="P27056" s="119" t="s">
        <v>20254</v>
      </c>
    </row>
    <row r="27057" spans="1:16" x14ac:dyDescent="0.25">
      <c r="A27057">
        <v>99187</v>
      </c>
      <c r="B27057" s="119" t="s">
        <v>19212</v>
      </c>
      <c r="C27057">
        <v>80</v>
      </c>
      <c r="E27057">
        <v>25</v>
      </c>
      <c r="F27057">
        <v>1007778</v>
      </c>
      <c r="G27057">
        <v>14</v>
      </c>
      <c r="H27057">
        <v>1444440</v>
      </c>
      <c r="I27057" s="119" t="s">
        <v>4726</v>
      </c>
      <c r="J27057" s="119" t="s">
        <v>24</v>
      </c>
      <c r="K27057" s="1">
        <v>46255.758941458334</v>
      </c>
      <c r="L27057">
        <v>3</v>
      </c>
      <c r="M27057">
        <v>0</v>
      </c>
      <c r="N27057">
        <v>2</v>
      </c>
      <c r="O27057">
        <v>0</v>
      </c>
      <c r="P27057" s="119" t="s">
        <v>20254</v>
      </c>
    </row>
    <row r="27058" spans="1:16" x14ac:dyDescent="0.25">
      <c r="A27058">
        <v>99188</v>
      </c>
      <c r="B27058" s="119" t="s">
        <v>19213</v>
      </c>
      <c r="C27058">
        <v>80</v>
      </c>
      <c r="E27058">
        <v>29</v>
      </c>
      <c r="F27058">
        <v>1005517</v>
      </c>
      <c r="G27058">
        <v>28</v>
      </c>
      <c r="H27058">
        <v>2222799</v>
      </c>
      <c r="I27058" s="119" t="s">
        <v>4726</v>
      </c>
      <c r="J27058" s="119" t="s">
        <v>24</v>
      </c>
      <c r="K27058" s="1">
        <v>46255.758941458334</v>
      </c>
      <c r="L27058">
        <v>3</v>
      </c>
      <c r="M27058">
        <v>1</v>
      </c>
      <c r="N27058">
        <v>1</v>
      </c>
      <c r="O27058">
        <v>0</v>
      </c>
      <c r="P27058" s="119" t="s">
        <v>20254</v>
      </c>
    </row>
    <row r="27059" spans="1:16" x14ac:dyDescent="0.25">
      <c r="A27059">
        <v>99193</v>
      </c>
      <c r="B27059" s="119" t="s">
        <v>19214</v>
      </c>
      <c r="C27059">
        <v>0</v>
      </c>
      <c r="E27059">
        <v>62</v>
      </c>
      <c r="F27059">
        <v>120523</v>
      </c>
      <c r="G27059">
        <v>75</v>
      </c>
      <c r="H27059">
        <v>189988</v>
      </c>
      <c r="I27059" s="119" t="s">
        <v>16</v>
      </c>
      <c r="J27059" s="119" t="s">
        <v>222</v>
      </c>
      <c r="K27059" s="1">
        <v>46255.758941458334</v>
      </c>
      <c r="L27059">
        <v>6</v>
      </c>
      <c r="M27059">
        <v>3</v>
      </c>
      <c r="N27059">
        <v>1</v>
      </c>
      <c r="O27059">
        <v>1</v>
      </c>
      <c r="P27059" s="119" t="s">
        <v>20254</v>
      </c>
    </row>
    <row r="27060" spans="1:16" x14ac:dyDescent="0.25">
      <c r="A27060">
        <v>99196</v>
      </c>
      <c r="B27060" s="119" t="s">
        <v>19215</v>
      </c>
      <c r="C27060">
        <v>0</v>
      </c>
      <c r="E27060">
        <v>71</v>
      </c>
      <c r="F27060">
        <v>251715</v>
      </c>
      <c r="G27060">
        <v>56</v>
      </c>
      <c r="H27060">
        <v>429998</v>
      </c>
      <c r="I27060" s="119" t="s">
        <v>16</v>
      </c>
      <c r="J27060" s="119" t="s">
        <v>222</v>
      </c>
      <c r="K27060" s="1">
        <v>46255.758941458334</v>
      </c>
      <c r="L27060">
        <v>30</v>
      </c>
      <c r="M27060">
        <v>2</v>
      </c>
      <c r="N27060">
        <v>8</v>
      </c>
      <c r="O27060">
        <v>1</v>
      </c>
      <c r="P27060" s="119" t="s">
        <v>20254</v>
      </c>
    </row>
    <row r="27061" spans="1:16" x14ac:dyDescent="0.25">
      <c r="A27061">
        <v>99199</v>
      </c>
      <c r="B27061" s="119" t="s">
        <v>19216</v>
      </c>
      <c r="C27061">
        <v>0</v>
      </c>
      <c r="E27061">
        <v>41</v>
      </c>
      <c r="F27061">
        <v>123485</v>
      </c>
      <c r="G27061">
        <v>74</v>
      </c>
      <c r="H27061">
        <v>172615</v>
      </c>
      <c r="I27061" s="119" t="s">
        <v>16</v>
      </c>
      <c r="J27061" s="119" t="s">
        <v>222</v>
      </c>
      <c r="K27061" s="1">
        <v>46255.758941458334</v>
      </c>
      <c r="L27061">
        <v>2</v>
      </c>
      <c r="M27061">
        <v>3</v>
      </c>
      <c r="N27061">
        <v>0</v>
      </c>
      <c r="O27061">
        <v>1</v>
      </c>
      <c r="P27061" s="119" t="s">
        <v>20254</v>
      </c>
    </row>
    <row r="27062" spans="1:16" x14ac:dyDescent="0.25">
      <c r="A27062">
        <v>99201</v>
      </c>
      <c r="B27062" s="119" t="s">
        <v>19217</v>
      </c>
      <c r="C27062">
        <v>0</v>
      </c>
      <c r="E27062">
        <v>53</v>
      </c>
      <c r="F27062">
        <v>111509</v>
      </c>
      <c r="G27062">
        <v>63</v>
      </c>
      <c r="H27062">
        <v>209260</v>
      </c>
      <c r="I27062" s="119" t="s">
        <v>16</v>
      </c>
      <c r="J27062" s="119" t="s">
        <v>222</v>
      </c>
      <c r="K27062" s="1">
        <v>46255.758941458334</v>
      </c>
      <c r="L27062">
        <v>7</v>
      </c>
      <c r="M27062">
        <v>2</v>
      </c>
      <c r="N27062">
        <v>0</v>
      </c>
      <c r="O27062">
        <v>1</v>
      </c>
      <c r="P27062" s="119" t="s">
        <v>20254</v>
      </c>
    </row>
    <row r="27063" spans="1:16" x14ac:dyDescent="0.25">
      <c r="A27063">
        <v>99203</v>
      </c>
      <c r="B27063" s="119" t="s">
        <v>19218</v>
      </c>
      <c r="C27063">
        <v>0</v>
      </c>
      <c r="E27063">
        <v>30</v>
      </c>
      <c r="F27063">
        <v>131879</v>
      </c>
      <c r="G27063">
        <v>59</v>
      </c>
      <c r="H27063">
        <v>199128</v>
      </c>
      <c r="I27063" s="119" t="s">
        <v>16</v>
      </c>
      <c r="J27063" s="119" t="s">
        <v>222</v>
      </c>
      <c r="K27063" s="1">
        <v>46255.758941458334</v>
      </c>
      <c r="L27063">
        <v>4</v>
      </c>
      <c r="M27063">
        <v>1</v>
      </c>
      <c r="N27063">
        <v>1</v>
      </c>
      <c r="O27063">
        <v>0</v>
      </c>
      <c r="P27063" s="119" t="s">
        <v>20254</v>
      </c>
    </row>
    <row r="27064" spans="1:16" x14ac:dyDescent="0.25">
      <c r="A27064">
        <v>99207</v>
      </c>
      <c r="B27064" s="119" t="s">
        <v>19219</v>
      </c>
      <c r="C27064">
        <v>0</v>
      </c>
      <c r="E27064">
        <v>24</v>
      </c>
      <c r="F27064">
        <v>138886</v>
      </c>
      <c r="G27064">
        <v>45</v>
      </c>
      <c r="H27064">
        <v>239986</v>
      </c>
      <c r="I27064" s="119" t="s">
        <v>16</v>
      </c>
      <c r="J27064" s="119" t="s">
        <v>222</v>
      </c>
      <c r="K27064" s="1">
        <v>46255.758941458334</v>
      </c>
      <c r="L27064">
        <v>1</v>
      </c>
      <c r="M27064">
        <v>2</v>
      </c>
      <c r="N27064">
        <v>0</v>
      </c>
      <c r="O27064">
        <v>1</v>
      </c>
      <c r="P27064" s="119" t="s">
        <v>20254</v>
      </c>
    </row>
    <row r="27065" spans="1:16" x14ac:dyDescent="0.25">
      <c r="A27065">
        <v>99229</v>
      </c>
      <c r="B27065" s="119" t="s">
        <v>19220</v>
      </c>
      <c r="C27065">
        <v>0</v>
      </c>
      <c r="E27065">
        <v>48</v>
      </c>
      <c r="F27065">
        <v>130245</v>
      </c>
      <c r="G27065">
        <v>55</v>
      </c>
      <c r="H27065">
        <v>189883</v>
      </c>
      <c r="I27065" s="119" t="s">
        <v>16</v>
      </c>
      <c r="J27065" s="119" t="s">
        <v>222</v>
      </c>
      <c r="K27065" s="1">
        <v>46255.758941458334</v>
      </c>
      <c r="L27065">
        <v>1</v>
      </c>
      <c r="M27065">
        <v>2</v>
      </c>
      <c r="N27065">
        <v>0</v>
      </c>
      <c r="O27065">
        <v>1</v>
      </c>
      <c r="P27065" s="119" t="s">
        <v>20254</v>
      </c>
    </row>
    <row r="27066" spans="1:16" x14ac:dyDescent="0.25">
      <c r="A27066">
        <v>99231</v>
      </c>
      <c r="B27066" s="119" t="s">
        <v>19221</v>
      </c>
      <c r="C27066">
        <v>0</v>
      </c>
      <c r="E27066">
        <v>41</v>
      </c>
      <c r="F27066">
        <v>139856</v>
      </c>
      <c r="G27066">
        <v>58</v>
      </c>
      <c r="H27066">
        <v>199879</v>
      </c>
      <c r="I27066" s="119" t="s">
        <v>16</v>
      </c>
      <c r="J27066" s="119" t="s">
        <v>222</v>
      </c>
      <c r="K27066" s="1">
        <v>46255.758941458334</v>
      </c>
      <c r="L27066">
        <v>0</v>
      </c>
      <c r="M27066">
        <v>1</v>
      </c>
      <c r="N27066">
        <v>0</v>
      </c>
      <c r="O27066">
        <v>0</v>
      </c>
      <c r="P27066" s="119" t="s">
        <v>20254</v>
      </c>
    </row>
    <row r="27067" spans="1:16" x14ac:dyDescent="0.25">
      <c r="A27067">
        <v>99235</v>
      </c>
      <c r="B27067" s="119" t="s">
        <v>19222</v>
      </c>
      <c r="C27067">
        <v>0</v>
      </c>
      <c r="E27067">
        <v>34</v>
      </c>
      <c r="F27067">
        <v>144465</v>
      </c>
      <c r="G27067">
        <v>71</v>
      </c>
      <c r="H27067">
        <v>179974</v>
      </c>
      <c r="I27067" s="119" t="s">
        <v>16</v>
      </c>
      <c r="J27067" s="119" t="s">
        <v>222</v>
      </c>
      <c r="K27067" s="1">
        <v>46255.758941458334</v>
      </c>
      <c r="L27067">
        <v>3</v>
      </c>
      <c r="M27067">
        <v>5</v>
      </c>
      <c r="N27067">
        <v>1</v>
      </c>
      <c r="O27067">
        <v>1</v>
      </c>
      <c r="P27067" s="119" t="s">
        <v>20254</v>
      </c>
    </row>
    <row r="27068" spans="1:16" x14ac:dyDescent="0.25">
      <c r="A27068">
        <v>99247</v>
      </c>
      <c r="B27068" s="119" t="s">
        <v>19223</v>
      </c>
      <c r="C27068">
        <v>0</v>
      </c>
      <c r="E27068">
        <v>60</v>
      </c>
      <c r="F27068">
        <v>156063</v>
      </c>
      <c r="G27068">
        <v>73</v>
      </c>
      <c r="H27068">
        <v>249780</v>
      </c>
      <c r="I27068" s="119" t="s">
        <v>16</v>
      </c>
      <c r="J27068" s="119" t="s">
        <v>222</v>
      </c>
      <c r="K27068" s="1">
        <v>46255.758941458334</v>
      </c>
      <c r="L27068">
        <v>6</v>
      </c>
      <c r="M27068">
        <v>5</v>
      </c>
      <c r="N27068">
        <v>2</v>
      </c>
      <c r="O27068">
        <v>2</v>
      </c>
      <c r="P27068" s="119" t="s">
        <v>20254</v>
      </c>
    </row>
    <row r="27069" spans="1:16" x14ac:dyDescent="0.25">
      <c r="A27069">
        <v>99249</v>
      </c>
      <c r="B27069" s="119" t="s">
        <v>19224</v>
      </c>
      <c r="C27069">
        <v>0</v>
      </c>
      <c r="E27069">
        <v>26</v>
      </c>
      <c r="F27069">
        <v>106448</v>
      </c>
      <c r="G27069">
        <v>80</v>
      </c>
      <c r="H27069">
        <v>195513</v>
      </c>
      <c r="I27069" s="119" t="s">
        <v>16</v>
      </c>
      <c r="J27069" s="119" t="s">
        <v>222</v>
      </c>
      <c r="K27069" s="1">
        <v>46255.758941458334</v>
      </c>
      <c r="L27069">
        <v>2</v>
      </c>
      <c r="M27069">
        <v>1</v>
      </c>
      <c r="N27069">
        <v>1</v>
      </c>
      <c r="O27069">
        <v>0</v>
      </c>
      <c r="P27069" s="119" t="s">
        <v>20254</v>
      </c>
    </row>
    <row r="27070" spans="1:16" x14ac:dyDescent="0.25">
      <c r="A27070">
        <v>99250</v>
      </c>
      <c r="B27070" s="119" t="s">
        <v>19225</v>
      </c>
      <c r="C27070">
        <v>0</v>
      </c>
      <c r="E27070">
        <v>327</v>
      </c>
      <c r="F27070">
        <v>4501117</v>
      </c>
      <c r="G27070">
        <v>56</v>
      </c>
      <c r="H27070">
        <v>6309989</v>
      </c>
      <c r="I27070" s="119" t="s">
        <v>1909</v>
      </c>
      <c r="J27070" s="119" t="s">
        <v>24</v>
      </c>
      <c r="K27070" s="1">
        <v>46255.758941458334</v>
      </c>
      <c r="L27070">
        <v>96</v>
      </c>
      <c r="M27070">
        <v>49</v>
      </c>
      <c r="N27070">
        <v>15</v>
      </c>
      <c r="O27070">
        <v>8</v>
      </c>
      <c r="P27070" s="119" t="s">
        <v>20254</v>
      </c>
    </row>
    <row r="27071" spans="1:16" x14ac:dyDescent="0.25">
      <c r="A27071">
        <v>99251</v>
      </c>
      <c r="B27071" s="119" t="s">
        <v>19226</v>
      </c>
      <c r="C27071">
        <v>0</v>
      </c>
      <c r="E27071">
        <v>42</v>
      </c>
      <c r="F27071">
        <v>169710</v>
      </c>
      <c r="G27071">
        <v>72</v>
      </c>
      <c r="H27071">
        <v>252048</v>
      </c>
      <c r="I27071" s="119" t="s">
        <v>16</v>
      </c>
      <c r="J27071" s="119" t="s">
        <v>222</v>
      </c>
      <c r="K27071" s="1">
        <v>46255.758941458334</v>
      </c>
      <c r="L27071">
        <v>0</v>
      </c>
      <c r="M27071">
        <v>3</v>
      </c>
      <c r="N27071">
        <v>0</v>
      </c>
      <c r="O27071">
        <v>1</v>
      </c>
      <c r="P27071" s="119" t="s">
        <v>20254</v>
      </c>
    </row>
    <row r="27072" spans="1:16" x14ac:dyDescent="0.25">
      <c r="A27072">
        <v>99252</v>
      </c>
      <c r="B27072" s="119" t="s">
        <v>19227</v>
      </c>
      <c r="C27072">
        <v>0</v>
      </c>
      <c r="E27072">
        <v>39</v>
      </c>
      <c r="F27072">
        <v>143047</v>
      </c>
      <c r="G27072">
        <v>89</v>
      </c>
      <c r="H27072">
        <v>201863</v>
      </c>
      <c r="I27072" s="119" t="s">
        <v>16</v>
      </c>
      <c r="J27072" s="119" t="s">
        <v>222</v>
      </c>
      <c r="K27072" s="1">
        <v>46255.758941458334</v>
      </c>
      <c r="L27072">
        <v>0</v>
      </c>
      <c r="M27072">
        <v>3</v>
      </c>
      <c r="N27072">
        <v>0</v>
      </c>
      <c r="O27072">
        <v>1</v>
      </c>
      <c r="P27072" s="119" t="s">
        <v>20254</v>
      </c>
    </row>
    <row r="27073" spans="1:16" x14ac:dyDescent="0.25">
      <c r="A27073">
        <v>99258</v>
      </c>
      <c r="B27073" s="119" t="s">
        <v>19228</v>
      </c>
      <c r="C27073">
        <v>0</v>
      </c>
      <c r="E27073">
        <v>49</v>
      </c>
      <c r="F27073">
        <v>124542</v>
      </c>
      <c r="G27073">
        <v>36</v>
      </c>
      <c r="H27073">
        <v>207084</v>
      </c>
      <c r="I27073" s="119" t="s">
        <v>16</v>
      </c>
      <c r="J27073" s="119" t="s">
        <v>222</v>
      </c>
      <c r="K27073" s="1">
        <v>46255.758941458334</v>
      </c>
      <c r="L27073">
        <v>6</v>
      </c>
      <c r="M27073">
        <v>3</v>
      </c>
      <c r="N27073">
        <v>1</v>
      </c>
      <c r="O27073">
        <v>1</v>
      </c>
      <c r="P27073" s="119" t="s">
        <v>20254</v>
      </c>
    </row>
    <row r="27074" spans="1:16" x14ac:dyDescent="0.25">
      <c r="A27074">
        <v>99260</v>
      </c>
      <c r="B27074" s="119" t="s">
        <v>19229</v>
      </c>
      <c r="C27074">
        <v>0</v>
      </c>
      <c r="E27074">
        <v>39</v>
      </c>
      <c r="F27074">
        <v>100587</v>
      </c>
      <c r="G27074">
        <v>112</v>
      </c>
      <c r="H27074">
        <v>156655</v>
      </c>
      <c r="I27074" s="119" t="s">
        <v>16</v>
      </c>
      <c r="J27074" s="119" t="s">
        <v>222</v>
      </c>
      <c r="K27074" s="1">
        <v>46255.758941458334</v>
      </c>
      <c r="L27074">
        <v>1</v>
      </c>
      <c r="M27074">
        <v>4</v>
      </c>
      <c r="N27074">
        <v>0</v>
      </c>
      <c r="O27074">
        <v>1</v>
      </c>
      <c r="P27074" s="119" t="s">
        <v>20254</v>
      </c>
    </row>
    <row r="27075" spans="1:16" x14ac:dyDescent="0.25">
      <c r="A27075">
        <v>99264</v>
      </c>
      <c r="B27075" s="119" t="s">
        <v>19230</v>
      </c>
      <c r="C27075">
        <v>0</v>
      </c>
      <c r="E27075">
        <v>41</v>
      </c>
      <c r="F27075">
        <v>132240</v>
      </c>
      <c r="G27075">
        <v>93</v>
      </c>
      <c r="H27075">
        <v>169997</v>
      </c>
      <c r="I27075" s="119" t="s">
        <v>16</v>
      </c>
      <c r="J27075" s="119" t="s">
        <v>222</v>
      </c>
      <c r="K27075" s="1">
        <v>46255.758941458334</v>
      </c>
      <c r="L27075">
        <v>2</v>
      </c>
      <c r="M27075">
        <v>4</v>
      </c>
      <c r="N27075">
        <v>0</v>
      </c>
      <c r="O27075">
        <v>1</v>
      </c>
      <c r="P27075" s="119" t="s">
        <v>20254</v>
      </c>
    </row>
    <row r="27076" spans="1:16" x14ac:dyDescent="0.25">
      <c r="A27076">
        <v>99268</v>
      </c>
      <c r="B27076" s="119" t="s">
        <v>19231</v>
      </c>
      <c r="C27076">
        <v>80</v>
      </c>
      <c r="E27076">
        <v>93</v>
      </c>
      <c r="F27076">
        <v>69969</v>
      </c>
      <c r="G27076">
        <v>144</v>
      </c>
      <c r="H27076">
        <v>89966</v>
      </c>
      <c r="I27076" s="119" t="s">
        <v>4726</v>
      </c>
      <c r="J27076" s="119" t="s">
        <v>24</v>
      </c>
      <c r="K27076" s="1">
        <v>46255.758941458334</v>
      </c>
      <c r="L27076">
        <v>4</v>
      </c>
      <c r="M27076">
        <v>4</v>
      </c>
      <c r="N27076">
        <v>1</v>
      </c>
      <c r="O27076">
        <v>1</v>
      </c>
      <c r="P27076" s="119" t="s">
        <v>20254</v>
      </c>
    </row>
    <row r="27077" spans="1:16" x14ac:dyDescent="0.25">
      <c r="A27077">
        <v>99272</v>
      </c>
      <c r="B27077" s="119" t="s">
        <v>19232</v>
      </c>
      <c r="C27077">
        <v>80</v>
      </c>
      <c r="E27077">
        <v>108</v>
      </c>
      <c r="F27077">
        <v>56270</v>
      </c>
      <c r="G27077">
        <v>136</v>
      </c>
      <c r="H27077">
        <v>89818</v>
      </c>
      <c r="I27077" s="119" t="s">
        <v>4726</v>
      </c>
      <c r="J27077" s="119" t="s">
        <v>24</v>
      </c>
      <c r="K27077" s="1">
        <v>46255.758941458334</v>
      </c>
      <c r="L27077">
        <v>5</v>
      </c>
      <c r="M27077">
        <v>2</v>
      </c>
      <c r="N27077">
        <v>1</v>
      </c>
      <c r="O27077">
        <v>0</v>
      </c>
      <c r="P27077" s="119" t="s">
        <v>20254</v>
      </c>
    </row>
    <row r="27078" spans="1:16" x14ac:dyDescent="0.25">
      <c r="A27078">
        <v>99274</v>
      </c>
      <c r="B27078" s="119" t="s">
        <v>19233</v>
      </c>
      <c r="C27078">
        <v>80</v>
      </c>
      <c r="E27078">
        <v>75</v>
      </c>
      <c r="F27078">
        <v>65006</v>
      </c>
      <c r="G27078">
        <v>168</v>
      </c>
      <c r="H27078">
        <v>89701</v>
      </c>
      <c r="I27078" s="119" t="s">
        <v>4726</v>
      </c>
      <c r="J27078" s="119" t="s">
        <v>24</v>
      </c>
      <c r="K27078" s="1">
        <v>46255.758941458334</v>
      </c>
      <c r="L27078">
        <v>1</v>
      </c>
      <c r="M27078">
        <v>4</v>
      </c>
      <c r="N27078">
        <v>1</v>
      </c>
      <c r="O27078">
        <v>1</v>
      </c>
      <c r="P27078" s="119" t="s">
        <v>20254</v>
      </c>
    </row>
    <row r="27079" spans="1:16" x14ac:dyDescent="0.25">
      <c r="A27079">
        <v>99277</v>
      </c>
      <c r="B27079" s="119" t="s">
        <v>19234</v>
      </c>
      <c r="C27079">
        <v>80</v>
      </c>
      <c r="E27079">
        <v>52</v>
      </c>
      <c r="F27079">
        <v>43358</v>
      </c>
      <c r="G27079">
        <v>191</v>
      </c>
      <c r="H27079">
        <v>72358</v>
      </c>
      <c r="I27079" s="119" t="s">
        <v>4726</v>
      </c>
      <c r="J27079" s="119" t="s">
        <v>24</v>
      </c>
      <c r="K27079" s="1">
        <v>46255.758941458334</v>
      </c>
      <c r="L27079">
        <v>4</v>
      </c>
      <c r="M27079">
        <v>1</v>
      </c>
      <c r="N27079">
        <v>1</v>
      </c>
      <c r="O27079">
        <v>0</v>
      </c>
      <c r="P27079" s="119" t="s">
        <v>20254</v>
      </c>
    </row>
    <row r="27080" spans="1:16" x14ac:dyDescent="0.25">
      <c r="A27080">
        <v>99278</v>
      </c>
      <c r="B27080" s="119" t="s">
        <v>19235</v>
      </c>
      <c r="C27080">
        <v>80</v>
      </c>
      <c r="E27080">
        <v>104</v>
      </c>
      <c r="F27080">
        <v>45826</v>
      </c>
      <c r="G27080">
        <v>87</v>
      </c>
      <c r="H27080">
        <v>60714</v>
      </c>
      <c r="I27080" s="119" t="s">
        <v>4726</v>
      </c>
      <c r="J27080" s="119" t="s">
        <v>24</v>
      </c>
      <c r="K27080" s="1">
        <v>46255.758941458334</v>
      </c>
      <c r="L27080">
        <v>4</v>
      </c>
      <c r="M27080">
        <v>6</v>
      </c>
      <c r="N27080">
        <v>1</v>
      </c>
      <c r="O27080">
        <v>0</v>
      </c>
      <c r="P27080" s="119" t="s">
        <v>20254</v>
      </c>
    </row>
    <row r="27081" spans="1:16" x14ac:dyDescent="0.25">
      <c r="A27081">
        <v>99283</v>
      </c>
      <c r="B27081" s="119" t="s">
        <v>19236</v>
      </c>
      <c r="C27081">
        <v>80</v>
      </c>
      <c r="E27081">
        <v>230</v>
      </c>
      <c r="F27081">
        <v>40739</v>
      </c>
      <c r="G27081">
        <v>119</v>
      </c>
      <c r="H27081">
        <v>50000</v>
      </c>
      <c r="I27081" s="119" t="s">
        <v>4726</v>
      </c>
      <c r="J27081" s="119" t="s">
        <v>24</v>
      </c>
      <c r="K27081" s="1">
        <v>46255.758941458334</v>
      </c>
      <c r="L27081">
        <v>2</v>
      </c>
      <c r="M27081">
        <v>4</v>
      </c>
      <c r="N27081">
        <v>0</v>
      </c>
      <c r="O27081">
        <v>1</v>
      </c>
      <c r="P27081" s="119" t="s">
        <v>20254</v>
      </c>
    </row>
    <row r="27082" spans="1:16" x14ac:dyDescent="0.25">
      <c r="A27082">
        <v>99286</v>
      </c>
      <c r="B27082" s="119" t="s">
        <v>19237</v>
      </c>
      <c r="C27082">
        <v>80</v>
      </c>
      <c r="E27082">
        <v>77</v>
      </c>
      <c r="F27082">
        <v>48568</v>
      </c>
      <c r="G27082">
        <v>124</v>
      </c>
      <c r="H27082">
        <v>84993</v>
      </c>
      <c r="I27082" s="119" t="s">
        <v>4726</v>
      </c>
      <c r="J27082" s="119" t="s">
        <v>24</v>
      </c>
      <c r="K27082" s="1">
        <v>46255.758941458334</v>
      </c>
      <c r="L27082">
        <v>1</v>
      </c>
      <c r="M27082">
        <v>3</v>
      </c>
      <c r="N27082">
        <v>0</v>
      </c>
      <c r="O27082">
        <v>1</v>
      </c>
      <c r="P27082" s="119" t="s">
        <v>20254</v>
      </c>
    </row>
    <row r="27083" spans="1:16" x14ac:dyDescent="0.25">
      <c r="A27083">
        <v>99289</v>
      </c>
      <c r="B27083" s="119" t="s">
        <v>19238</v>
      </c>
      <c r="C27083">
        <v>80</v>
      </c>
      <c r="E27083">
        <v>128</v>
      </c>
      <c r="F27083">
        <v>36670</v>
      </c>
      <c r="G27083">
        <v>157</v>
      </c>
      <c r="H27083">
        <v>69998</v>
      </c>
      <c r="I27083" s="119" t="s">
        <v>4726</v>
      </c>
      <c r="J27083" s="119" t="s">
        <v>24</v>
      </c>
      <c r="K27083" s="1">
        <v>46255.758941458334</v>
      </c>
      <c r="L27083">
        <v>3</v>
      </c>
      <c r="M27083">
        <v>2</v>
      </c>
      <c r="N27083">
        <v>0</v>
      </c>
      <c r="O27083">
        <v>0</v>
      </c>
      <c r="P27083" s="119" t="s">
        <v>20254</v>
      </c>
    </row>
    <row r="27084" spans="1:16" x14ac:dyDescent="0.25">
      <c r="A27084">
        <v>99293</v>
      </c>
      <c r="B27084" s="119" t="s">
        <v>19239</v>
      </c>
      <c r="C27084">
        <v>0</v>
      </c>
      <c r="E27084">
        <v>6544</v>
      </c>
      <c r="F27084">
        <v>3847</v>
      </c>
      <c r="G27084">
        <v>36607</v>
      </c>
      <c r="H27084">
        <v>4844</v>
      </c>
      <c r="I27084" s="119" t="s">
        <v>1909</v>
      </c>
      <c r="J27084" s="119" t="s">
        <v>222</v>
      </c>
      <c r="K27084" s="1">
        <v>46255.758941458334</v>
      </c>
      <c r="L27084">
        <v>661</v>
      </c>
      <c r="M27084">
        <v>2152</v>
      </c>
      <c r="N27084">
        <v>103</v>
      </c>
      <c r="O27084">
        <v>858</v>
      </c>
      <c r="P27084" s="119" t="s">
        <v>20254</v>
      </c>
    </row>
    <row r="27085" spans="1:16" x14ac:dyDescent="0.25">
      <c r="A27085">
        <v>99294</v>
      </c>
      <c r="B27085" s="119" t="s">
        <v>19240</v>
      </c>
      <c r="C27085">
        <v>80</v>
      </c>
      <c r="E27085">
        <v>80</v>
      </c>
      <c r="F27085">
        <v>61643</v>
      </c>
      <c r="G27085">
        <v>278</v>
      </c>
      <c r="H27085">
        <v>82102</v>
      </c>
      <c r="I27085" s="119" t="s">
        <v>4726</v>
      </c>
      <c r="J27085" s="119" t="s">
        <v>24</v>
      </c>
      <c r="K27085" s="1">
        <v>46255.758941458334</v>
      </c>
      <c r="L27085">
        <v>2</v>
      </c>
      <c r="M27085">
        <v>6</v>
      </c>
      <c r="N27085">
        <v>1</v>
      </c>
      <c r="O27085">
        <v>1</v>
      </c>
      <c r="P27085" s="119" t="s">
        <v>20254</v>
      </c>
    </row>
    <row r="27086" spans="1:16" x14ac:dyDescent="0.25">
      <c r="A27086">
        <v>99296</v>
      </c>
      <c r="B27086" s="119" t="s">
        <v>19241</v>
      </c>
      <c r="C27086">
        <v>80</v>
      </c>
      <c r="E27086">
        <v>90</v>
      </c>
      <c r="F27086">
        <v>46225</v>
      </c>
      <c r="G27086">
        <v>131</v>
      </c>
      <c r="H27086">
        <v>59701</v>
      </c>
      <c r="I27086" s="119" t="s">
        <v>4726</v>
      </c>
      <c r="J27086" s="119" t="s">
        <v>24</v>
      </c>
      <c r="K27086" s="1">
        <v>46255.758941458334</v>
      </c>
      <c r="L27086">
        <v>7</v>
      </c>
      <c r="M27086">
        <v>7</v>
      </c>
      <c r="N27086">
        <v>3</v>
      </c>
      <c r="O27086">
        <v>1</v>
      </c>
      <c r="P27086" s="119" t="s">
        <v>20254</v>
      </c>
    </row>
    <row r="27087" spans="1:16" x14ac:dyDescent="0.25">
      <c r="A27087">
        <v>99297</v>
      </c>
      <c r="B27087" s="119" t="s">
        <v>19242</v>
      </c>
      <c r="C27087">
        <v>80</v>
      </c>
      <c r="E27087">
        <v>128</v>
      </c>
      <c r="F27087">
        <v>37512</v>
      </c>
      <c r="G27087">
        <v>202</v>
      </c>
      <c r="H27087">
        <v>54801</v>
      </c>
      <c r="I27087" s="119" t="s">
        <v>4726</v>
      </c>
      <c r="J27087" s="119" t="s">
        <v>24</v>
      </c>
      <c r="K27087" s="1">
        <v>46255.758941458334</v>
      </c>
      <c r="L27087">
        <v>6</v>
      </c>
      <c r="M27087">
        <v>3</v>
      </c>
      <c r="N27087">
        <v>0</v>
      </c>
      <c r="O27087">
        <v>1</v>
      </c>
      <c r="P27087" s="119" t="s">
        <v>20254</v>
      </c>
    </row>
    <row r="27088" spans="1:16" x14ac:dyDescent="0.25">
      <c r="A27088">
        <v>99298</v>
      </c>
      <c r="B27088" s="119" t="s">
        <v>19243</v>
      </c>
      <c r="C27088">
        <v>80</v>
      </c>
      <c r="E27088">
        <v>139</v>
      </c>
      <c r="F27088">
        <v>41694</v>
      </c>
      <c r="G27088">
        <v>131</v>
      </c>
      <c r="H27088">
        <v>89900</v>
      </c>
      <c r="I27088" s="119" t="s">
        <v>4726</v>
      </c>
      <c r="J27088" s="119" t="s">
        <v>24</v>
      </c>
      <c r="K27088" s="1">
        <v>46255.758941458334</v>
      </c>
      <c r="L27088">
        <v>4</v>
      </c>
      <c r="M27088">
        <v>4</v>
      </c>
      <c r="N27088">
        <v>1</v>
      </c>
      <c r="O27088">
        <v>2</v>
      </c>
      <c r="P27088" s="119" t="s">
        <v>20254</v>
      </c>
    </row>
    <row r="27089" spans="1:16" x14ac:dyDescent="0.25">
      <c r="A27089">
        <v>99300</v>
      </c>
      <c r="B27089" s="119" t="s">
        <v>19244</v>
      </c>
      <c r="C27089">
        <v>80</v>
      </c>
      <c r="E27089">
        <v>92</v>
      </c>
      <c r="F27089">
        <v>51841</v>
      </c>
      <c r="G27089">
        <v>139</v>
      </c>
      <c r="H27089">
        <v>61501</v>
      </c>
      <c r="I27089" s="119" t="s">
        <v>4726</v>
      </c>
      <c r="J27089" s="119" t="s">
        <v>24</v>
      </c>
      <c r="K27089" s="1">
        <v>46255.758941458334</v>
      </c>
      <c r="L27089">
        <v>1</v>
      </c>
      <c r="M27089">
        <v>3</v>
      </c>
      <c r="N27089">
        <v>0</v>
      </c>
      <c r="O27089">
        <v>1</v>
      </c>
      <c r="P27089" s="119" t="s">
        <v>20254</v>
      </c>
    </row>
    <row r="27090" spans="1:16" x14ac:dyDescent="0.25">
      <c r="A27090">
        <v>99301</v>
      </c>
      <c r="B27090" s="119" t="s">
        <v>19245</v>
      </c>
      <c r="C27090">
        <v>80</v>
      </c>
      <c r="E27090">
        <v>89</v>
      </c>
      <c r="F27090">
        <v>49238</v>
      </c>
      <c r="G27090">
        <v>135</v>
      </c>
      <c r="H27090">
        <v>70901</v>
      </c>
      <c r="I27090" s="119" t="s">
        <v>4726</v>
      </c>
      <c r="J27090" s="119" t="s">
        <v>24</v>
      </c>
      <c r="K27090" s="1">
        <v>46255.758941458334</v>
      </c>
      <c r="L27090">
        <v>3</v>
      </c>
      <c r="M27090">
        <v>6</v>
      </c>
      <c r="N27090">
        <v>0</v>
      </c>
      <c r="O27090">
        <v>1</v>
      </c>
      <c r="P27090" s="119" t="s">
        <v>20254</v>
      </c>
    </row>
    <row r="27091" spans="1:16" x14ac:dyDescent="0.25">
      <c r="A27091">
        <v>99302</v>
      </c>
      <c r="B27091" s="119" t="s">
        <v>19246</v>
      </c>
      <c r="C27091">
        <v>80</v>
      </c>
      <c r="E27091">
        <v>257</v>
      </c>
      <c r="F27091">
        <v>38712</v>
      </c>
      <c r="G27091">
        <v>110</v>
      </c>
      <c r="H27091">
        <v>74494</v>
      </c>
      <c r="I27091" s="119" t="s">
        <v>4726</v>
      </c>
      <c r="J27091" s="119" t="s">
        <v>24</v>
      </c>
      <c r="K27091" s="1">
        <v>46255.758941458334</v>
      </c>
      <c r="L27091">
        <v>7</v>
      </c>
      <c r="M27091">
        <v>4</v>
      </c>
      <c r="N27091">
        <v>2</v>
      </c>
      <c r="O27091">
        <v>0</v>
      </c>
      <c r="P27091" s="119" t="s">
        <v>20254</v>
      </c>
    </row>
    <row r="27092" spans="1:16" x14ac:dyDescent="0.25">
      <c r="A27092">
        <v>99303</v>
      </c>
      <c r="B27092" s="119" t="s">
        <v>19247</v>
      </c>
      <c r="C27092">
        <v>80</v>
      </c>
      <c r="E27092">
        <v>66</v>
      </c>
      <c r="F27092">
        <v>35887</v>
      </c>
      <c r="G27092">
        <v>231</v>
      </c>
      <c r="H27092">
        <v>50000</v>
      </c>
      <c r="I27092" s="119" t="s">
        <v>4726</v>
      </c>
      <c r="J27092" s="119" t="s">
        <v>24</v>
      </c>
      <c r="K27092" s="1">
        <v>46255.758941458334</v>
      </c>
      <c r="L27092">
        <v>4</v>
      </c>
      <c r="M27092">
        <v>6</v>
      </c>
      <c r="N27092">
        <v>3</v>
      </c>
      <c r="O27092">
        <v>1</v>
      </c>
      <c r="P27092" s="119" t="s">
        <v>20254</v>
      </c>
    </row>
    <row r="27093" spans="1:16" x14ac:dyDescent="0.25">
      <c r="A27093">
        <v>99311</v>
      </c>
      <c r="B27093" s="119" t="s">
        <v>19248</v>
      </c>
      <c r="C27093">
        <v>80</v>
      </c>
      <c r="E27093">
        <v>88</v>
      </c>
      <c r="F27093">
        <v>88292</v>
      </c>
      <c r="G27093">
        <v>80</v>
      </c>
      <c r="H27093">
        <v>159873</v>
      </c>
      <c r="I27093" s="119" t="s">
        <v>4726</v>
      </c>
      <c r="J27093" s="119" t="s">
        <v>24</v>
      </c>
      <c r="K27093" s="1">
        <v>46255.758941458334</v>
      </c>
      <c r="L27093">
        <v>9</v>
      </c>
      <c r="M27093">
        <v>11</v>
      </c>
      <c r="N27093">
        <v>2</v>
      </c>
      <c r="O27093">
        <v>2</v>
      </c>
      <c r="P27093" s="119" t="s">
        <v>20254</v>
      </c>
    </row>
    <row r="27094" spans="1:16" x14ac:dyDescent="0.25">
      <c r="A27094">
        <v>99313</v>
      </c>
      <c r="B27094" s="119" t="s">
        <v>19249</v>
      </c>
      <c r="C27094">
        <v>80</v>
      </c>
      <c r="E27094">
        <v>49</v>
      </c>
      <c r="F27094">
        <v>73024</v>
      </c>
      <c r="G27094">
        <v>1188</v>
      </c>
      <c r="H27094">
        <v>100221</v>
      </c>
      <c r="I27094" s="119" t="s">
        <v>11040</v>
      </c>
      <c r="J27094" s="119" t="s">
        <v>24</v>
      </c>
      <c r="K27094" s="1">
        <v>46255.758941458334</v>
      </c>
      <c r="L27094">
        <v>0</v>
      </c>
      <c r="M27094">
        <v>29</v>
      </c>
      <c r="N27094">
        <v>0</v>
      </c>
      <c r="O27094">
        <v>4</v>
      </c>
      <c r="P27094" s="119" t="s">
        <v>20254</v>
      </c>
    </row>
    <row r="27095" spans="1:16" x14ac:dyDescent="0.25">
      <c r="A27095">
        <v>99314</v>
      </c>
      <c r="B27095" s="119" t="s">
        <v>19250</v>
      </c>
      <c r="C27095">
        <v>80</v>
      </c>
      <c r="E27095">
        <v>92</v>
      </c>
      <c r="F27095">
        <v>60767</v>
      </c>
      <c r="G27095">
        <v>125</v>
      </c>
      <c r="H27095">
        <v>149873</v>
      </c>
      <c r="I27095" s="119" t="s">
        <v>4726</v>
      </c>
      <c r="J27095" s="119" t="s">
        <v>24</v>
      </c>
      <c r="K27095" s="1">
        <v>46255.758941458334</v>
      </c>
      <c r="L27095">
        <v>11</v>
      </c>
      <c r="M27095">
        <v>6</v>
      </c>
      <c r="N27095">
        <v>0</v>
      </c>
      <c r="O27095">
        <v>1</v>
      </c>
      <c r="P27095" s="119" t="s">
        <v>20254</v>
      </c>
    </row>
    <row r="27096" spans="1:16" x14ac:dyDescent="0.25">
      <c r="A27096">
        <v>99316</v>
      </c>
      <c r="B27096" s="119" t="s">
        <v>19251</v>
      </c>
      <c r="C27096">
        <v>80</v>
      </c>
      <c r="E27096">
        <v>110</v>
      </c>
      <c r="F27096">
        <v>78554</v>
      </c>
      <c r="G27096">
        <v>59</v>
      </c>
      <c r="H27096">
        <v>149854</v>
      </c>
      <c r="I27096" s="119" t="s">
        <v>4726</v>
      </c>
      <c r="J27096" s="119" t="s">
        <v>24</v>
      </c>
      <c r="K27096" s="1">
        <v>46255.758941458334</v>
      </c>
      <c r="L27096">
        <v>5</v>
      </c>
      <c r="M27096">
        <v>15</v>
      </c>
      <c r="N27096">
        <v>0</v>
      </c>
      <c r="O27096">
        <v>1</v>
      </c>
      <c r="P27096" s="119" t="s">
        <v>20254</v>
      </c>
    </row>
    <row r="27097" spans="1:16" x14ac:dyDescent="0.25">
      <c r="A27097">
        <v>99317</v>
      </c>
      <c r="B27097" s="119" t="s">
        <v>19252</v>
      </c>
      <c r="C27097">
        <v>80</v>
      </c>
      <c r="E27097">
        <v>77</v>
      </c>
      <c r="F27097">
        <v>110228</v>
      </c>
      <c r="G27097">
        <v>95</v>
      </c>
      <c r="H27097">
        <v>149278</v>
      </c>
      <c r="I27097" s="119" t="s">
        <v>4726</v>
      </c>
      <c r="J27097" s="119" t="s">
        <v>24</v>
      </c>
      <c r="K27097" s="1">
        <v>46255.758941458334</v>
      </c>
      <c r="L27097">
        <v>4</v>
      </c>
      <c r="M27097">
        <v>7</v>
      </c>
      <c r="N27097">
        <v>2</v>
      </c>
      <c r="O27097">
        <v>0</v>
      </c>
      <c r="P27097" s="119" t="s">
        <v>20254</v>
      </c>
    </row>
    <row r="27098" spans="1:16" x14ac:dyDescent="0.25">
      <c r="A27098">
        <v>99324</v>
      </c>
      <c r="B27098" s="119" t="s">
        <v>19253</v>
      </c>
      <c r="C27098">
        <v>80</v>
      </c>
      <c r="E27098">
        <v>137</v>
      </c>
      <c r="F27098">
        <v>100429</v>
      </c>
      <c r="G27098">
        <v>78</v>
      </c>
      <c r="H27098">
        <v>279997</v>
      </c>
      <c r="I27098" s="119" t="s">
        <v>4726</v>
      </c>
      <c r="J27098" s="119" t="s">
        <v>24</v>
      </c>
      <c r="K27098" s="1">
        <v>46255.758941458334</v>
      </c>
      <c r="L27098">
        <v>4</v>
      </c>
      <c r="M27098">
        <v>3</v>
      </c>
      <c r="N27098">
        <v>1</v>
      </c>
      <c r="O27098">
        <v>0</v>
      </c>
      <c r="P27098" s="119" t="s">
        <v>20254</v>
      </c>
    </row>
    <row r="27099" spans="1:16" x14ac:dyDescent="0.25">
      <c r="A27099">
        <v>99325</v>
      </c>
      <c r="B27099" s="119" t="s">
        <v>19254</v>
      </c>
      <c r="C27099">
        <v>80</v>
      </c>
      <c r="E27099">
        <v>131</v>
      </c>
      <c r="F27099">
        <v>90008</v>
      </c>
      <c r="G27099">
        <v>165</v>
      </c>
      <c r="H27099">
        <v>149814</v>
      </c>
      <c r="I27099" s="119" t="s">
        <v>4726</v>
      </c>
      <c r="J27099" s="119" t="s">
        <v>24</v>
      </c>
      <c r="K27099" s="1">
        <v>46255.758941458334</v>
      </c>
      <c r="L27099">
        <v>5</v>
      </c>
      <c r="M27099">
        <v>6</v>
      </c>
      <c r="N27099">
        <v>2</v>
      </c>
      <c r="O27099">
        <v>2</v>
      </c>
      <c r="P27099" s="119" t="s">
        <v>20254</v>
      </c>
    </row>
    <row r="27100" spans="1:16" x14ac:dyDescent="0.25">
      <c r="A27100">
        <v>99327</v>
      </c>
      <c r="B27100" s="119" t="s">
        <v>19255</v>
      </c>
      <c r="C27100">
        <v>65</v>
      </c>
      <c r="E27100">
        <v>367</v>
      </c>
      <c r="F27100">
        <v>9532</v>
      </c>
      <c r="G27100">
        <v>4021</v>
      </c>
      <c r="H27100">
        <v>13586</v>
      </c>
      <c r="I27100" s="119" t="s">
        <v>11040</v>
      </c>
      <c r="J27100" s="119" t="s">
        <v>222</v>
      </c>
      <c r="K27100" s="1">
        <v>46255.758941458334</v>
      </c>
      <c r="L27100">
        <v>5</v>
      </c>
      <c r="M27100">
        <v>24</v>
      </c>
      <c r="N27100">
        <v>2</v>
      </c>
      <c r="O27100">
        <v>5</v>
      </c>
      <c r="P27100" s="119" t="s">
        <v>20254</v>
      </c>
    </row>
    <row r="27101" spans="1:16" x14ac:dyDescent="0.25">
      <c r="A27101">
        <v>99332</v>
      </c>
      <c r="B27101" s="119" t="s">
        <v>19256</v>
      </c>
      <c r="C27101">
        <v>80</v>
      </c>
      <c r="E27101">
        <v>68</v>
      </c>
      <c r="F27101">
        <v>81560</v>
      </c>
      <c r="G27101">
        <v>61</v>
      </c>
      <c r="H27101">
        <v>144113</v>
      </c>
      <c r="I27101" s="119" t="s">
        <v>4726</v>
      </c>
      <c r="J27101" s="119" t="s">
        <v>24</v>
      </c>
      <c r="K27101" s="1">
        <v>46255.758941458334</v>
      </c>
      <c r="L27101">
        <v>12</v>
      </c>
      <c r="M27101">
        <v>14</v>
      </c>
      <c r="N27101">
        <v>6</v>
      </c>
      <c r="O27101">
        <v>5</v>
      </c>
      <c r="P27101" s="119" t="s">
        <v>20254</v>
      </c>
    </row>
    <row r="27102" spans="1:16" x14ac:dyDescent="0.25">
      <c r="A27102">
        <v>99334</v>
      </c>
      <c r="B27102" s="119" t="s">
        <v>19257</v>
      </c>
      <c r="C27102">
        <v>80</v>
      </c>
      <c r="E27102">
        <v>105</v>
      </c>
      <c r="F27102">
        <v>126624</v>
      </c>
      <c r="G27102">
        <v>92</v>
      </c>
      <c r="H27102">
        <v>157945</v>
      </c>
      <c r="I27102" s="119" t="s">
        <v>4726</v>
      </c>
      <c r="J27102" s="119" t="s">
        <v>24</v>
      </c>
      <c r="K27102" s="1">
        <v>46255.758941458334</v>
      </c>
      <c r="L27102">
        <v>6</v>
      </c>
      <c r="M27102">
        <v>5</v>
      </c>
      <c r="N27102">
        <v>3</v>
      </c>
      <c r="O27102">
        <v>2</v>
      </c>
      <c r="P27102" s="119" t="s">
        <v>20254</v>
      </c>
    </row>
    <row r="27103" spans="1:16" x14ac:dyDescent="0.25">
      <c r="A27103">
        <v>99335</v>
      </c>
      <c r="B27103" s="119" t="s">
        <v>19258</v>
      </c>
      <c r="C27103">
        <v>80</v>
      </c>
      <c r="E27103">
        <v>98</v>
      </c>
      <c r="F27103">
        <v>122944</v>
      </c>
      <c r="G27103">
        <v>105</v>
      </c>
      <c r="H27103">
        <v>146390</v>
      </c>
      <c r="I27103" s="119" t="s">
        <v>4726</v>
      </c>
      <c r="J27103" s="119" t="s">
        <v>24</v>
      </c>
      <c r="K27103" s="1">
        <v>46255.758941458334</v>
      </c>
      <c r="L27103">
        <v>3</v>
      </c>
      <c r="M27103">
        <v>4</v>
      </c>
      <c r="N27103">
        <v>0</v>
      </c>
      <c r="O27103">
        <v>0</v>
      </c>
      <c r="P27103" s="119" t="s">
        <v>20254</v>
      </c>
    </row>
    <row r="27104" spans="1:16" x14ac:dyDescent="0.25">
      <c r="A27104">
        <v>99336</v>
      </c>
      <c r="B27104" s="119" t="s">
        <v>19259</v>
      </c>
      <c r="C27104">
        <v>80</v>
      </c>
      <c r="E27104">
        <v>112</v>
      </c>
      <c r="F27104">
        <v>80579</v>
      </c>
      <c r="G27104">
        <v>113</v>
      </c>
      <c r="H27104">
        <v>125204</v>
      </c>
      <c r="I27104" s="119" t="s">
        <v>4726</v>
      </c>
      <c r="J27104" s="119" t="s">
        <v>24</v>
      </c>
      <c r="K27104" s="1">
        <v>46255.758941458334</v>
      </c>
      <c r="L27104">
        <v>1</v>
      </c>
      <c r="M27104">
        <v>6</v>
      </c>
      <c r="N27104">
        <v>0</v>
      </c>
      <c r="O27104">
        <v>1</v>
      </c>
      <c r="P27104" s="119" t="s">
        <v>20254</v>
      </c>
    </row>
    <row r="27105" spans="1:16" x14ac:dyDescent="0.25">
      <c r="A27105">
        <v>99337</v>
      </c>
      <c r="B27105" s="119" t="s">
        <v>19260</v>
      </c>
      <c r="C27105">
        <v>80</v>
      </c>
      <c r="E27105">
        <v>149</v>
      </c>
      <c r="F27105">
        <v>44181</v>
      </c>
      <c r="G27105">
        <v>93</v>
      </c>
      <c r="H27105">
        <v>76463</v>
      </c>
      <c r="I27105" s="119" t="s">
        <v>4726</v>
      </c>
      <c r="J27105" s="119" t="s">
        <v>24</v>
      </c>
      <c r="K27105" s="1">
        <v>46255.758941458334</v>
      </c>
      <c r="L27105">
        <v>0</v>
      </c>
      <c r="M27105">
        <v>3</v>
      </c>
      <c r="N27105">
        <v>0</v>
      </c>
      <c r="O27105">
        <v>0</v>
      </c>
      <c r="P27105" s="119" t="s">
        <v>20254</v>
      </c>
    </row>
    <row r="27106" spans="1:16" x14ac:dyDescent="0.25">
      <c r="A27106">
        <v>99338</v>
      </c>
      <c r="B27106" s="119" t="s">
        <v>19261</v>
      </c>
      <c r="C27106">
        <v>80</v>
      </c>
      <c r="E27106">
        <v>108</v>
      </c>
      <c r="F27106">
        <v>80338</v>
      </c>
      <c r="G27106">
        <v>65</v>
      </c>
      <c r="H27106">
        <v>209698</v>
      </c>
      <c r="I27106" s="119" t="s">
        <v>4726</v>
      </c>
      <c r="J27106" s="119" t="s">
        <v>24</v>
      </c>
      <c r="K27106" s="1">
        <v>46255.758941458334</v>
      </c>
      <c r="L27106">
        <v>5</v>
      </c>
      <c r="M27106">
        <v>4</v>
      </c>
      <c r="N27106">
        <v>2</v>
      </c>
      <c r="O27106">
        <v>2</v>
      </c>
      <c r="P27106" s="119" t="s">
        <v>20254</v>
      </c>
    </row>
    <row r="27107" spans="1:16" x14ac:dyDescent="0.25">
      <c r="A27107">
        <v>99339</v>
      </c>
      <c r="B27107" s="119" t="s">
        <v>19262</v>
      </c>
      <c r="C27107">
        <v>80</v>
      </c>
      <c r="E27107">
        <v>125</v>
      </c>
      <c r="F27107">
        <v>70714</v>
      </c>
      <c r="G27107">
        <v>190</v>
      </c>
      <c r="H27107">
        <v>109897</v>
      </c>
      <c r="I27107" s="119" t="s">
        <v>4726</v>
      </c>
      <c r="J27107" s="119" t="s">
        <v>24</v>
      </c>
      <c r="K27107" s="1">
        <v>46255.758941458334</v>
      </c>
      <c r="L27107">
        <v>4</v>
      </c>
      <c r="M27107">
        <v>6</v>
      </c>
      <c r="N27107">
        <v>3</v>
      </c>
      <c r="O27107">
        <v>0</v>
      </c>
      <c r="P27107" s="119" t="s">
        <v>20254</v>
      </c>
    </row>
    <row r="27108" spans="1:16" x14ac:dyDescent="0.25">
      <c r="A27108">
        <v>99340</v>
      </c>
      <c r="B27108" s="119" t="s">
        <v>19263</v>
      </c>
      <c r="C27108">
        <v>0</v>
      </c>
      <c r="E27108">
        <v>11806</v>
      </c>
      <c r="F27108">
        <v>270</v>
      </c>
      <c r="G27108">
        <v>41760</v>
      </c>
      <c r="H27108">
        <v>425</v>
      </c>
      <c r="I27108" s="119" t="s">
        <v>16</v>
      </c>
      <c r="J27108" s="119" t="s">
        <v>24</v>
      </c>
      <c r="K27108" s="1">
        <v>46255.758941458334</v>
      </c>
      <c r="L27108">
        <v>8</v>
      </c>
      <c r="M27108">
        <v>209</v>
      </c>
      <c r="N27108">
        <v>0</v>
      </c>
      <c r="O27108">
        <v>9</v>
      </c>
      <c r="P27108" s="119" t="s">
        <v>20254</v>
      </c>
    </row>
    <row r="27109" spans="1:16" x14ac:dyDescent="0.25">
      <c r="A27109">
        <v>99344</v>
      </c>
      <c r="B27109" s="119" t="s">
        <v>19264</v>
      </c>
      <c r="C27109">
        <v>0</v>
      </c>
      <c r="E27109">
        <v>27197</v>
      </c>
      <c r="F27109">
        <v>1831</v>
      </c>
      <c r="G27109">
        <v>153530</v>
      </c>
      <c r="H27109">
        <v>2386</v>
      </c>
      <c r="I27109" s="119" t="s">
        <v>1909</v>
      </c>
      <c r="J27109" s="119" t="s">
        <v>222</v>
      </c>
      <c r="K27109" s="1">
        <v>46255.758941458334</v>
      </c>
      <c r="L27109">
        <v>722</v>
      </c>
      <c r="M27109">
        <v>12159</v>
      </c>
      <c r="N27109">
        <v>150</v>
      </c>
      <c r="O27109">
        <v>4153</v>
      </c>
      <c r="P27109" s="119" t="s">
        <v>20254</v>
      </c>
    </row>
    <row r="27110" spans="1:16" x14ac:dyDescent="0.25">
      <c r="A27110">
        <v>99345</v>
      </c>
      <c r="B27110" s="119" t="s">
        <v>19265</v>
      </c>
      <c r="C27110">
        <v>80</v>
      </c>
      <c r="E27110">
        <v>128</v>
      </c>
      <c r="F27110">
        <v>85649</v>
      </c>
      <c r="G27110">
        <v>84</v>
      </c>
      <c r="H27110">
        <v>129886</v>
      </c>
      <c r="I27110" s="119" t="s">
        <v>4726</v>
      </c>
      <c r="J27110" s="119" t="s">
        <v>24</v>
      </c>
      <c r="K27110" s="1">
        <v>46255.758941458334</v>
      </c>
      <c r="L27110">
        <v>5</v>
      </c>
      <c r="M27110">
        <v>6</v>
      </c>
      <c r="N27110">
        <v>1</v>
      </c>
      <c r="O27110">
        <v>0</v>
      </c>
      <c r="P27110" s="119" t="s">
        <v>20254</v>
      </c>
    </row>
    <row r="27111" spans="1:16" x14ac:dyDescent="0.25">
      <c r="A27111">
        <v>99346</v>
      </c>
      <c r="B27111" s="119" t="s">
        <v>19266</v>
      </c>
      <c r="C27111">
        <v>80</v>
      </c>
      <c r="E27111">
        <v>160</v>
      </c>
      <c r="F27111">
        <v>101098</v>
      </c>
      <c r="G27111">
        <v>77</v>
      </c>
      <c r="H27111">
        <v>169898</v>
      </c>
      <c r="I27111" s="119" t="s">
        <v>4726</v>
      </c>
      <c r="J27111" s="119" t="s">
        <v>24</v>
      </c>
      <c r="K27111" s="1">
        <v>46255.758941458334</v>
      </c>
      <c r="L27111">
        <v>8</v>
      </c>
      <c r="M27111">
        <v>8</v>
      </c>
      <c r="N27111">
        <v>0</v>
      </c>
      <c r="O27111">
        <v>0</v>
      </c>
      <c r="P27111" s="119" t="s">
        <v>20254</v>
      </c>
    </row>
    <row r="27112" spans="1:16" x14ac:dyDescent="0.25">
      <c r="A27112">
        <v>99347</v>
      </c>
      <c r="B27112" s="119" t="s">
        <v>19267</v>
      </c>
      <c r="C27112">
        <v>80</v>
      </c>
      <c r="E27112">
        <v>66</v>
      </c>
      <c r="F27112">
        <v>164098</v>
      </c>
      <c r="G27112">
        <v>102</v>
      </c>
      <c r="H27112">
        <v>199898</v>
      </c>
      <c r="I27112" s="119" t="s">
        <v>4726</v>
      </c>
      <c r="J27112" s="119" t="s">
        <v>24</v>
      </c>
      <c r="K27112" s="1">
        <v>46255.758941458334</v>
      </c>
      <c r="L27112">
        <v>3</v>
      </c>
      <c r="M27112">
        <v>1</v>
      </c>
      <c r="N27112">
        <v>0</v>
      </c>
      <c r="O27112">
        <v>0</v>
      </c>
      <c r="P27112" s="119" t="s">
        <v>20254</v>
      </c>
    </row>
    <row r="27113" spans="1:16" x14ac:dyDescent="0.25">
      <c r="A27113">
        <v>99349</v>
      </c>
      <c r="B27113" s="119" t="s">
        <v>19268</v>
      </c>
      <c r="C27113">
        <v>0</v>
      </c>
      <c r="E27113">
        <v>54</v>
      </c>
      <c r="F27113">
        <v>175976</v>
      </c>
      <c r="G27113">
        <v>119</v>
      </c>
      <c r="H27113">
        <v>199978</v>
      </c>
      <c r="I27113" s="119" t="s">
        <v>16</v>
      </c>
      <c r="J27113" s="119" t="s">
        <v>222</v>
      </c>
      <c r="K27113" s="1">
        <v>46255.758941458334</v>
      </c>
      <c r="L27113">
        <v>3</v>
      </c>
      <c r="M27113">
        <v>6</v>
      </c>
      <c r="N27113">
        <v>0</v>
      </c>
      <c r="O27113">
        <v>0</v>
      </c>
      <c r="P27113" s="119" t="s">
        <v>20254</v>
      </c>
    </row>
    <row r="27114" spans="1:16" x14ac:dyDescent="0.25">
      <c r="A27114">
        <v>99351</v>
      </c>
      <c r="B27114" s="119" t="s">
        <v>19269</v>
      </c>
      <c r="C27114">
        <v>0</v>
      </c>
      <c r="E27114">
        <v>30</v>
      </c>
      <c r="F27114">
        <v>132815</v>
      </c>
      <c r="G27114">
        <v>77</v>
      </c>
      <c r="H27114">
        <v>169768</v>
      </c>
      <c r="I27114" s="119" t="s">
        <v>16</v>
      </c>
      <c r="J27114" s="119" t="s">
        <v>222</v>
      </c>
      <c r="K27114" s="1">
        <v>46255.758941458334</v>
      </c>
      <c r="L27114">
        <v>2</v>
      </c>
      <c r="M27114">
        <v>5</v>
      </c>
      <c r="N27114">
        <v>0</v>
      </c>
      <c r="O27114">
        <v>0</v>
      </c>
      <c r="P27114" s="119" t="s">
        <v>20254</v>
      </c>
    </row>
    <row r="27115" spans="1:16" x14ac:dyDescent="0.25">
      <c r="A27115">
        <v>99352</v>
      </c>
      <c r="B27115" s="119" t="s">
        <v>19270</v>
      </c>
      <c r="C27115">
        <v>0</v>
      </c>
      <c r="E27115">
        <v>41</v>
      </c>
      <c r="F27115">
        <v>291271</v>
      </c>
      <c r="G27115">
        <v>74</v>
      </c>
      <c r="H27115">
        <v>319981</v>
      </c>
      <c r="I27115" s="119" t="s">
        <v>16</v>
      </c>
      <c r="J27115" s="119" t="s">
        <v>222</v>
      </c>
      <c r="K27115" s="1">
        <v>46255.758941458334</v>
      </c>
      <c r="L27115">
        <v>3</v>
      </c>
      <c r="M27115">
        <v>8</v>
      </c>
      <c r="N27115">
        <v>0</v>
      </c>
      <c r="O27115">
        <v>0</v>
      </c>
      <c r="P27115" s="119" t="s">
        <v>20254</v>
      </c>
    </row>
    <row r="27116" spans="1:16" x14ac:dyDescent="0.25">
      <c r="A27116">
        <v>99353</v>
      </c>
      <c r="B27116" s="119" t="s">
        <v>19271</v>
      </c>
      <c r="C27116">
        <v>0</v>
      </c>
      <c r="E27116">
        <v>50</v>
      </c>
      <c r="F27116">
        <v>160824</v>
      </c>
      <c r="G27116">
        <v>95</v>
      </c>
      <c r="H27116">
        <v>229864</v>
      </c>
      <c r="I27116" s="119" t="s">
        <v>16</v>
      </c>
      <c r="J27116" s="119" t="s">
        <v>222</v>
      </c>
      <c r="K27116" s="1">
        <v>46255.758941458334</v>
      </c>
      <c r="L27116">
        <v>2</v>
      </c>
      <c r="M27116">
        <v>4</v>
      </c>
      <c r="N27116">
        <v>0</v>
      </c>
      <c r="O27116">
        <v>0</v>
      </c>
      <c r="P27116" s="119" t="s">
        <v>20254</v>
      </c>
    </row>
    <row r="27117" spans="1:16" x14ac:dyDescent="0.25">
      <c r="A27117">
        <v>99354</v>
      </c>
      <c r="B27117" s="119" t="s">
        <v>19272</v>
      </c>
      <c r="C27117">
        <v>0</v>
      </c>
      <c r="E27117">
        <v>64</v>
      </c>
      <c r="F27117">
        <v>201776</v>
      </c>
      <c r="G27117">
        <v>142</v>
      </c>
      <c r="H27117">
        <v>239765</v>
      </c>
      <c r="I27117" s="119" t="s">
        <v>16</v>
      </c>
      <c r="J27117" s="119" t="s">
        <v>222</v>
      </c>
      <c r="K27117" s="1">
        <v>46255.758941458334</v>
      </c>
      <c r="L27117">
        <v>1</v>
      </c>
      <c r="M27117">
        <v>6</v>
      </c>
      <c r="N27117">
        <v>0</v>
      </c>
      <c r="O27117">
        <v>2</v>
      </c>
      <c r="P27117" s="119" t="s">
        <v>20254</v>
      </c>
    </row>
    <row r="27118" spans="1:16" x14ac:dyDescent="0.25">
      <c r="A27118">
        <v>99355</v>
      </c>
      <c r="B27118" s="119" t="s">
        <v>19273</v>
      </c>
      <c r="C27118">
        <v>0</v>
      </c>
      <c r="E27118">
        <v>98</v>
      </c>
      <c r="F27118">
        <v>110528</v>
      </c>
      <c r="G27118">
        <v>91</v>
      </c>
      <c r="H27118">
        <v>159690</v>
      </c>
      <c r="I27118" s="119" t="s">
        <v>16</v>
      </c>
      <c r="J27118" s="119" t="s">
        <v>222</v>
      </c>
      <c r="K27118" s="1">
        <v>46255.758941458334</v>
      </c>
      <c r="L27118">
        <v>2</v>
      </c>
      <c r="M27118">
        <v>3</v>
      </c>
      <c r="N27118">
        <v>0</v>
      </c>
      <c r="O27118">
        <v>0</v>
      </c>
      <c r="P27118" s="119" t="s">
        <v>20254</v>
      </c>
    </row>
    <row r="27119" spans="1:16" x14ac:dyDescent="0.25">
      <c r="A27119">
        <v>99356</v>
      </c>
      <c r="B27119" s="119" t="s">
        <v>19274</v>
      </c>
      <c r="C27119">
        <v>0</v>
      </c>
      <c r="E27119">
        <v>30</v>
      </c>
      <c r="F27119">
        <v>130164</v>
      </c>
      <c r="G27119">
        <v>75</v>
      </c>
      <c r="H27119">
        <v>189028</v>
      </c>
      <c r="I27119" s="119" t="s">
        <v>16</v>
      </c>
      <c r="J27119" s="119" t="s">
        <v>222</v>
      </c>
      <c r="K27119" s="1">
        <v>46255.758941458334</v>
      </c>
      <c r="L27119">
        <v>3</v>
      </c>
      <c r="M27119">
        <v>4</v>
      </c>
      <c r="N27119">
        <v>1</v>
      </c>
      <c r="O27119">
        <v>0</v>
      </c>
      <c r="P27119" s="119" t="s">
        <v>20254</v>
      </c>
    </row>
    <row r="27120" spans="1:16" x14ac:dyDescent="0.25">
      <c r="A27120">
        <v>99359</v>
      </c>
      <c r="B27120" s="119" t="s">
        <v>19275</v>
      </c>
      <c r="C27120">
        <v>0</v>
      </c>
      <c r="E27120">
        <v>53</v>
      </c>
      <c r="F27120">
        <v>120019</v>
      </c>
      <c r="G27120">
        <v>145</v>
      </c>
      <c r="H27120">
        <v>155150</v>
      </c>
      <c r="I27120" s="119" t="s">
        <v>16</v>
      </c>
      <c r="J27120" s="119" t="s">
        <v>222</v>
      </c>
      <c r="K27120" s="1">
        <v>46255.758941458334</v>
      </c>
      <c r="L27120">
        <v>2</v>
      </c>
      <c r="M27120">
        <v>5</v>
      </c>
      <c r="N27120">
        <v>0</v>
      </c>
      <c r="O27120">
        <v>1</v>
      </c>
      <c r="P27120" s="119" t="s">
        <v>20254</v>
      </c>
    </row>
    <row r="27121" spans="1:16" x14ac:dyDescent="0.25">
      <c r="A27121">
        <v>99361</v>
      </c>
      <c r="B27121" s="119" t="s">
        <v>19276</v>
      </c>
      <c r="C27121">
        <v>0</v>
      </c>
      <c r="E27121">
        <v>64</v>
      </c>
      <c r="F27121">
        <v>98648</v>
      </c>
      <c r="G27121">
        <v>134</v>
      </c>
      <c r="H27121">
        <v>136465</v>
      </c>
      <c r="I27121" s="119" t="s">
        <v>16</v>
      </c>
      <c r="J27121" s="119" t="s">
        <v>222</v>
      </c>
      <c r="K27121" s="1">
        <v>46255.758941458334</v>
      </c>
      <c r="L27121">
        <v>1</v>
      </c>
      <c r="M27121">
        <v>6</v>
      </c>
      <c r="N27121">
        <v>0</v>
      </c>
      <c r="O27121">
        <v>1</v>
      </c>
      <c r="P27121" s="119" t="s">
        <v>20254</v>
      </c>
    </row>
    <row r="27122" spans="1:16" x14ac:dyDescent="0.25">
      <c r="A27122">
        <v>99362</v>
      </c>
      <c r="B27122" s="119" t="s">
        <v>19277</v>
      </c>
      <c r="C27122">
        <v>0</v>
      </c>
      <c r="E27122">
        <v>48</v>
      </c>
      <c r="F27122">
        <v>130630</v>
      </c>
      <c r="G27122">
        <v>153</v>
      </c>
      <c r="H27122">
        <v>189959</v>
      </c>
      <c r="I27122" s="119" t="s">
        <v>16</v>
      </c>
      <c r="J27122" s="119" t="s">
        <v>222</v>
      </c>
      <c r="K27122" s="1">
        <v>46255.758941458334</v>
      </c>
      <c r="L27122">
        <v>3</v>
      </c>
      <c r="M27122">
        <v>8</v>
      </c>
      <c r="N27122">
        <v>0</v>
      </c>
      <c r="O27122">
        <v>2</v>
      </c>
      <c r="P27122" s="119" t="s">
        <v>20254</v>
      </c>
    </row>
    <row r="27123" spans="1:16" x14ac:dyDescent="0.25">
      <c r="A27123">
        <v>99363</v>
      </c>
      <c r="B27123" s="119" t="s">
        <v>19278</v>
      </c>
      <c r="C27123">
        <v>0</v>
      </c>
      <c r="E27123">
        <v>47</v>
      </c>
      <c r="F27123">
        <v>130239</v>
      </c>
      <c r="G27123">
        <v>77</v>
      </c>
      <c r="H27123">
        <v>159850</v>
      </c>
      <c r="I27123" s="119" t="s">
        <v>16</v>
      </c>
      <c r="J27123" s="119" t="s">
        <v>222</v>
      </c>
      <c r="K27123" s="1">
        <v>46255.758941458334</v>
      </c>
      <c r="L27123">
        <v>3</v>
      </c>
      <c r="M27123">
        <v>5</v>
      </c>
      <c r="N27123">
        <v>0</v>
      </c>
      <c r="O27123">
        <v>0</v>
      </c>
      <c r="P27123" s="119" t="s">
        <v>20254</v>
      </c>
    </row>
    <row r="27124" spans="1:16" x14ac:dyDescent="0.25">
      <c r="A27124">
        <v>99364</v>
      </c>
      <c r="B27124" s="119" t="s">
        <v>19279</v>
      </c>
      <c r="C27124">
        <v>0</v>
      </c>
      <c r="E27124">
        <v>68</v>
      </c>
      <c r="F27124">
        <v>120020</v>
      </c>
      <c r="G27124">
        <v>134</v>
      </c>
      <c r="H27124">
        <v>171113</v>
      </c>
      <c r="I27124" s="119" t="s">
        <v>16</v>
      </c>
      <c r="J27124" s="119" t="s">
        <v>222</v>
      </c>
      <c r="K27124" s="1">
        <v>46255.758941458334</v>
      </c>
      <c r="L27124">
        <v>2</v>
      </c>
      <c r="M27124">
        <v>10</v>
      </c>
      <c r="N27124">
        <v>0</v>
      </c>
      <c r="O27124">
        <v>0</v>
      </c>
      <c r="P27124" s="119" t="s">
        <v>20254</v>
      </c>
    </row>
    <row r="27125" spans="1:16" x14ac:dyDescent="0.25">
      <c r="A27125">
        <v>99365</v>
      </c>
      <c r="B27125" s="119" t="s">
        <v>19280</v>
      </c>
      <c r="C27125">
        <v>0</v>
      </c>
      <c r="E27125">
        <v>69</v>
      </c>
      <c r="F27125">
        <v>111627</v>
      </c>
      <c r="G27125">
        <v>92</v>
      </c>
      <c r="H27125">
        <v>156978</v>
      </c>
      <c r="I27125" s="119" t="s">
        <v>16</v>
      </c>
      <c r="J27125" s="119" t="s">
        <v>222</v>
      </c>
      <c r="K27125" s="1">
        <v>46255.758941458334</v>
      </c>
      <c r="L27125">
        <v>3</v>
      </c>
      <c r="M27125">
        <v>6</v>
      </c>
      <c r="N27125">
        <v>1</v>
      </c>
      <c r="O27125">
        <v>2</v>
      </c>
      <c r="P27125" s="119" t="s">
        <v>20254</v>
      </c>
    </row>
    <row r="27126" spans="1:16" x14ac:dyDescent="0.25">
      <c r="A27126">
        <v>99368</v>
      </c>
      <c r="B27126" s="119" t="s">
        <v>19281</v>
      </c>
      <c r="C27126">
        <v>0</v>
      </c>
      <c r="E27126">
        <v>31</v>
      </c>
      <c r="F27126">
        <v>110001</v>
      </c>
      <c r="G27126">
        <v>172</v>
      </c>
      <c r="H27126">
        <v>139650</v>
      </c>
      <c r="I27126" s="119" t="s">
        <v>16</v>
      </c>
      <c r="J27126" s="119" t="s">
        <v>222</v>
      </c>
      <c r="K27126" s="1">
        <v>46255.758941458334</v>
      </c>
      <c r="L27126">
        <v>2</v>
      </c>
      <c r="M27126">
        <v>10</v>
      </c>
      <c r="N27126">
        <v>0</v>
      </c>
      <c r="O27126">
        <v>2</v>
      </c>
      <c r="P27126" s="119" t="s">
        <v>20254</v>
      </c>
    </row>
    <row r="27127" spans="1:16" x14ac:dyDescent="0.25">
      <c r="A27127">
        <v>99369</v>
      </c>
      <c r="B27127" s="119" t="s">
        <v>19282</v>
      </c>
      <c r="C27127">
        <v>0</v>
      </c>
      <c r="E27127">
        <v>36</v>
      </c>
      <c r="F27127">
        <v>98240</v>
      </c>
      <c r="G27127">
        <v>132</v>
      </c>
      <c r="H27127">
        <v>148534</v>
      </c>
      <c r="I27127" s="119" t="s">
        <v>16</v>
      </c>
      <c r="J27127" s="119" t="s">
        <v>222</v>
      </c>
      <c r="K27127" s="1">
        <v>46255.758941458334</v>
      </c>
      <c r="L27127">
        <v>3</v>
      </c>
      <c r="M27127">
        <v>6</v>
      </c>
      <c r="N27127">
        <v>0</v>
      </c>
      <c r="O27127">
        <v>1</v>
      </c>
      <c r="P27127" s="119" t="s">
        <v>20254</v>
      </c>
    </row>
    <row r="27128" spans="1:16" x14ac:dyDescent="0.25">
      <c r="A27128">
        <v>99370</v>
      </c>
      <c r="B27128" s="119" t="s">
        <v>19283</v>
      </c>
      <c r="C27128">
        <v>0</v>
      </c>
      <c r="E27128">
        <v>62</v>
      </c>
      <c r="F27128">
        <v>239525</v>
      </c>
      <c r="G27128">
        <v>129</v>
      </c>
      <c r="H27128">
        <v>309058</v>
      </c>
      <c r="I27128" s="119" t="s">
        <v>16</v>
      </c>
      <c r="J27128" s="119" t="s">
        <v>222</v>
      </c>
      <c r="K27128" s="1">
        <v>46255.758941458334</v>
      </c>
      <c r="L27128">
        <v>3</v>
      </c>
      <c r="M27128">
        <v>6</v>
      </c>
      <c r="N27128">
        <v>0</v>
      </c>
      <c r="O27128">
        <v>2</v>
      </c>
      <c r="P27128" s="119" t="s">
        <v>20254</v>
      </c>
    </row>
    <row r="27129" spans="1:16" x14ac:dyDescent="0.25">
      <c r="A27129">
        <v>99389</v>
      </c>
      <c r="B27129" s="119" t="s">
        <v>19284</v>
      </c>
      <c r="C27129">
        <v>80</v>
      </c>
      <c r="E27129">
        <v>144</v>
      </c>
      <c r="F27129">
        <v>13760</v>
      </c>
      <c r="G27129">
        <v>172</v>
      </c>
      <c r="H27129">
        <v>20000</v>
      </c>
      <c r="I27129" s="119" t="s">
        <v>4726</v>
      </c>
      <c r="J27129" s="119" t="s">
        <v>24</v>
      </c>
      <c r="K27129" s="1">
        <v>46255.758941458334</v>
      </c>
      <c r="L27129">
        <v>12</v>
      </c>
      <c r="M27129">
        <v>19</v>
      </c>
      <c r="N27129">
        <v>4</v>
      </c>
      <c r="O27129">
        <v>5</v>
      </c>
      <c r="P27129" s="119" t="s">
        <v>20254</v>
      </c>
    </row>
    <row r="27130" spans="1:16" x14ac:dyDescent="0.25">
      <c r="A27130">
        <v>99397</v>
      </c>
      <c r="B27130" s="119" t="s">
        <v>19285</v>
      </c>
      <c r="C27130">
        <v>80</v>
      </c>
      <c r="E27130">
        <v>125</v>
      </c>
      <c r="F27130">
        <v>48003</v>
      </c>
      <c r="G27130">
        <v>90</v>
      </c>
      <c r="H27130">
        <v>74998</v>
      </c>
      <c r="I27130" s="119" t="s">
        <v>4726</v>
      </c>
      <c r="J27130" s="119" t="s">
        <v>24</v>
      </c>
      <c r="K27130" s="1">
        <v>46255.758941458334</v>
      </c>
      <c r="L27130">
        <v>9</v>
      </c>
      <c r="M27130">
        <v>18</v>
      </c>
      <c r="N27130">
        <v>0</v>
      </c>
      <c r="O27130">
        <v>5</v>
      </c>
      <c r="P27130" s="119" t="s">
        <v>20254</v>
      </c>
    </row>
    <row r="27131" spans="1:16" x14ac:dyDescent="0.25">
      <c r="A27131">
        <v>99419</v>
      </c>
      <c r="B27131" s="119" t="s">
        <v>19286</v>
      </c>
      <c r="C27131">
        <v>0</v>
      </c>
      <c r="E27131">
        <v>89</v>
      </c>
      <c r="F27131">
        <v>310016</v>
      </c>
      <c r="G27131">
        <v>60</v>
      </c>
      <c r="H27131">
        <v>447585</v>
      </c>
      <c r="I27131" s="119" t="s">
        <v>1909</v>
      </c>
      <c r="J27131" s="119" t="s">
        <v>24</v>
      </c>
      <c r="K27131" s="1">
        <v>46255.758941458334</v>
      </c>
      <c r="L27131">
        <v>14</v>
      </c>
      <c r="M27131">
        <v>9</v>
      </c>
      <c r="N27131">
        <v>3</v>
      </c>
      <c r="O27131">
        <v>4</v>
      </c>
      <c r="P27131" s="119" t="s">
        <v>20254</v>
      </c>
    </row>
    <row r="27132" spans="1:16" x14ac:dyDescent="0.25">
      <c r="A27132">
        <v>99504</v>
      </c>
      <c r="B27132" s="119" t="s">
        <v>19287</v>
      </c>
      <c r="C27132">
        <v>0</v>
      </c>
      <c r="E27132">
        <v>331</v>
      </c>
      <c r="F27132">
        <v>260053</v>
      </c>
      <c r="G27132">
        <v>20</v>
      </c>
      <c r="H27132">
        <v>399993</v>
      </c>
      <c r="I27132" s="119" t="s">
        <v>6335</v>
      </c>
      <c r="J27132" s="119" t="s">
        <v>24</v>
      </c>
      <c r="K27132" s="1">
        <v>46255.758941458334</v>
      </c>
      <c r="L27132">
        <v>5</v>
      </c>
      <c r="M27132">
        <v>3</v>
      </c>
      <c r="N27132">
        <v>1</v>
      </c>
      <c r="O27132">
        <v>1</v>
      </c>
      <c r="P27132" s="119" t="s">
        <v>20254</v>
      </c>
    </row>
    <row r="27133" spans="1:16" x14ac:dyDescent="0.25">
      <c r="A27133">
        <v>99559</v>
      </c>
      <c r="B27133" s="119" t="s">
        <v>19288</v>
      </c>
      <c r="C27133">
        <v>80</v>
      </c>
      <c r="E27133">
        <v>115</v>
      </c>
      <c r="F27133">
        <v>18110</v>
      </c>
      <c r="G27133">
        <v>231</v>
      </c>
      <c r="H27133">
        <v>27900</v>
      </c>
      <c r="I27133" s="119" t="s">
        <v>4726</v>
      </c>
      <c r="J27133" s="119" t="s">
        <v>24</v>
      </c>
      <c r="K27133" s="1">
        <v>46255.758941458334</v>
      </c>
      <c r="L27133">
        <v>19</v>
      </c>
      <c r="M27133">
        <v>21</v>
      </c>
      <c r="N27133">
        <v>4</v>
      </c>
      <c r="O27133">
        <v>5</v>
      </c>
      <c r="P27133" s="119" t="s">
        <v>20254</v>
      </c>
    </row>
    <row r="27134" spans="1:16" x14ac:dyDescent="0.25">
      <c r="A27134">
        <v>99569</v>
      </c>
      <c r="B27134" s="119" t="s">
        <v>19289</v>
      </c>
      <c r="C27134">
        <v>0</v>
      </c>
      <c r="E27134">
        <v>33</v>
      </c>
      <c r="F27134">
        <v>151515</v>
      </c>
      <c r="G27134">
        <v>176</v>
      </c>
      <c r="H27134">
        <v>171485</v>
      </c>
      <c r="I27134" s="119" t="s">
        <v>16</v>
      </c>
      <c r="J27134" s="119" t="s">
        <v>222</v>
      </c>
      <c r="K27134" s="1">
        <v>46255.758941458334</v>
      </c>
      <c r="L27134">
        <v>4</v>
      </c>
      <c r="M27134">
        <v>12</v>
      </c>
      <c r="N27134">
        <v>1</v>
      </c>
      <c r="O27134">
        <v>2</v>
      </c>
      <c r="P27134" s="119" t="s">
        <v>20254</v>
      </c>
    </row>
    <row r="27135" spans="1:16" x14ac:dyDescent="0.25">
      <c r="A27135">
        <v>99570</v>
      </c>
      <c r="B27135" s="119" t="s">
        <v>19290</v>
      </c>
      <c r="C27135">
        <v>0</v>
      </c>
      <c r="E27135">
        <v>42</v>
      </c>
      <c r="F27135">
        <v>135126</v>
      </c>
      <c r="G27135">
        <v>109</v>
      </c>
      <c r="H27135">
        <v>189393</v>
      </c>
      <c r="I27135" s="119" t="s">
        <v>16</v>
      </c>
      <c r="J27135" s="119" t="s">
        <v>222</v>
      </c>
      <c r="K27135" s="1">
        <v>46255.758941458334</v>
      </c>
      <c r="L27135">
        <v>4</v>
      </c>
      <c r="M27135">
        <v>11</v>
      </c>
      <c r="N27135">
        <v>1</v>
      </c>
      <c r="O27135">
        <v>3</v>
      </c>
      <c r="P27135" s="119" t="s">
        <v>20254</v>
      </c>
    </row>
    <row r="27136" spans="1:16" x14ac:dyDescent="0.25">
      <c r="A27136">
        <v>99574</v>
      </c>
      <c r="B27136" s="119" t="s">
        <v>19291</v>
      </c>
      <c r="C27136">
        <v>0</v>
      </c>
      <c r="E27136">
        <v>30</v>
      </c>
      <c r="F27136">
        <v>190019</v>
      </c>
      <c r="G27136">
        <v>134</v>
      </c>
      <c r="H27136">
        <v>309089</v>
      </c>
      <c r="I27136" s="119" t="s">
        <v>16</v>
      </c>
      <c r="J27136" s="119" t="s">
        <v>222</v>
      </c>
      <c r="K27136" s="1">
        <v>46255.758941458334</v>
      </c>
      <c r="L27136">
        <v>4</v>
      </c>
      <c r="M27136">
        <v>12</v>
      </c>
      <c r="N27136">
        <v>2</v>
      </c>
      <c r="O27136">
        <v>0</v>
      </c>
      <c r="P27136" s="119" t="s">
        <v>20254</v>
      </c>
    </row>
    <row r="27137" spans="1:16" x14ac:dyDescent="0.25">
      <c r="A27137">
        <v>99575</v>
      </c>
      <c r="B27137" s="119" t="s">
        <v>19292</v>
      </c>
      <c r="C27137">
        <v>0</v>
      </c>
      <c r="E27137">
        <v>547</v>
      </c>
      <c r="F27137">
        <v>84709</v>
      </c>
      <c r="G27137">
        <v>630</v>
      </c>
      <c r="H27137">
        <v>109475</v>
      </c>
      <c r="I27137" s="119" t="s">
        <v>1909</v>
      </c>
      <c r="J27137" s="119" t="s">
        <v>24</v>
      </c>
      <c r="K27137" s="1">
        <v>46255.758941458334</v>
      </c>
      <c r="L27137">
        <v>15</v>
      </c>
      <c r="M27137">
        <v>28</v>
      </c>
      <c r="N27137">
        <v>14</v>
      </c>
      <c r="O27137">
        <v>8</v>
      </c>
      <c r="P27137" s="119" t="s">
        <v>20254</v>
      </c>
    </row>
    <row r="27138" spans="1:16" x14ac:dyDescent="0.25">
      <c r="A27138">
        <v>99576</v>
      </c>
      <c r="B27138" s="119" t="s">
        <v>19293</v>
      </c>
      <c r="C27138">
        <v>0</v>
      </c>
      <c r="E27138">
        <v>28</v>
      </c>
      <c r="F27138">
        <v>160004</v>
      </c>
      <c r="G27138">
        <v>127</v>
      </c>
      <c r="H27138">
        <v>218028</v>
      </c>
      <c r="I27138" s="119" t="s">
        <v>16</v>
      </c>
      <c r="J27138" s="119" t="s">
        <v>222</v>
      </c>
      <c r="K27138" s="1">
        <v>46255.758941458334</v>
      </c>
      <c r="L27138">
        <v>1</v>
      </c>
      <c r="M27138">
        <v>12</v>
      </c>
      <c r="N27138">
        <v>0</v>
      </c>
      <c r="O27138">
        <v>1</v>
      </c>
      <c r="P27138" s="119" t="s">
        <v>20254</v>
      </c>
    </row>
    <row r="27139" spans="1:16" x14ac:dyDescent="0.25">
      <c r="A27139">
        <v>99577</v>
      </c>
      <c r="B27139" s="119" t="s">
        <v>19294</v>
      </c>
      <c r="C27139">
        <v>0</v>
      </c>
      <c r="E27139">
        <v>48</v>
      </c>
      <c r="F27139">
        <v>130101</v>
      </c>
      <c r="G27139">
        <v>114</v>
      </c>
      <c r="H27139">
        <v>206133</v>
      </c>
      <c r="I27139" s="119" t="s">
        <v>16</v>
      </c>
      <c r="J27139" s="119" t="s">
        <v>222</v>
      </c>
      <c r="K27139" s="1">
        <v>46255.758941458334</v>
      </c>
      <c r="L27139">
        <v>2</v>
      </c>
      <c r="M27139">
        <v>6</v>
      </c>
      <c r="N27139">
        <v>0</v>
      </c>
      <c r="O27139">
        <v>0</v>
      </c>
      <c r="P27139" s="119" t="s">
        <v>20254</v>
      </c>
    </row>
    <row r="27140" spans="1:16" x14ac:dyDescent="0.25">
      <c r="A27140">
        <v>99579</v>
      </c>
      <c r="B27140" s="119" t="s">
        <v>19295</v>
      </c>
      <c r="C27140">
        <v>0</v>
      </c>
      <c r="E27140">
        <v>29</v>
      </c>
      <c r="F27140">
        <v>180687</v>
      </c>
      <c r="G27140">
        <v>161</v>
      </c>
      <c r="H27140">
        <v>289985</v>
      </c>
      <c r="I27140" s="119" t="s">
        <v>16</v>
      </c>
      <c r="J27140" s="119" t="s">
        <v>222</v>
      </c>
      <c r="K27140" s="1">
        <v>46255.758941458334</v>
      </c>
      <c r="L27140">
        <v>9</v>
      </c>
      <c r="M27140">
        <v>12</v>
      </c>
      <c r="N27140">
        <v>2</v>
      </c>
      <c r="O27140">
        <v>1</v>
      </c>
      <c r="P27140" s="119" t="s">
        <v>20254</v>
      </c>
    </row>
    <row r="27141" spans="1:16" x14ac:dyDescent="0.25">
      <c r="A27141">
        <v>99598</v>
      </c>
      <c r="B27141" s="119" t="s">
        <v>19296</v>
      </c>
      <c r="C27141">
        <v>0</v>
      </c>
      <c r="E27141">
        <v>19</v>
      </c>
      <c r="F27141">
        <v>103000</v>
      </c>
      <c r="G27141">
        <v>104</v>
      </c>
      <c r="H27141">
        <v>129999</v>
      </c>
      <c r="I27141" s="119" t="s">
        <v>16</v>
      </c>
      <c r="J27141" s="119" t="s">
        <v>222</v>
      </c>
      <c r="K27141" s="1">
        <v>46255.758941458334</v>
      </c>
      <c r="L27141">
        <v>8</v>
      </c>
      <c r="M27141">
        <v>8</v>
      </c>
      <c r="N27141">
        <v>0</v>
      </c>
      <c r="O27141">
        <v>2</v>
      </c>
      <c r="P27141" s="119" t="s">
        <v>20254</v>
      </c>
    </row>
    <row r="27142" spans="1:16" x14ac:dyDescent="0.25">
      <c r="A27142">
        <v>99599</v>
      </c>
      <c r="B27142" s="119" t="s">
        <v>19297</v>
      </c>
      <c r="C27142">
        <v>0</v>
      </c>
      <c r="E27142">
        <v>52</v>
      </c>
      <c r="F27142">
        <v>160197</v>
      </c>
      <c r="G27142">
        <v>118</v>
      </c>
      <c r="H27142">
        <v>244358</v>
      </c>
      <c r="I27142" s="119" t="s">
        <v>16</v>
      </c>
      <c r="J27142" s="119" t="s">
        <v>222</v>
      </c>
      <c r="K27142" s="1">
        <v>46255.758941458334</v>
      </c>
      <c r="L27142">
        <v>8</v>
      </c>
      <c r="M27142">
        <v>9</v>
      </c>
      <c r="N27142">
        <v>3</v>
      </c>
      <c r="O27142">
        <v>2</v>
      </c>
      <c r="P27142" s="119" t="s">
        <v>20254</v>
      </c>
    </row>
    <row r="27143" spans="1:16" x14ac:dyDescent="0.25">
      <c r="A27143">
        <v>99601</v>
      </c>
      <c r="B27143" s="119" t="s">
        <v>19298</v>
      </c>
      <c r="C27143">
        <v>0</v>
      </c>
      <c r="E27143">
        <v>26</v>
      </c>
      <c r="F27143">
        <v>242302</v>
      </c>
      <c r="G27143">
        <v>67</v>
      </c>
      <c r="H27143">
        <v>399997</v>
      </c>
      <c r="I27143" s="119" t="s">
        <v>16</v>
      </c>
      <c r="J27143" s="119" t="s">
        <v>222</v>
      </c>
      <c r="K27143" s="1">
        <v>46255.758941458334</v>
      </c>
      <c r="L27143">
        <v>16</v>
      </c>
      <c r="M27143">
        <v>7</v>
      </c>
      <c r="N27143">
        <v>5</v>
      </c>
      <c r="O27143">
        <v>0</v>
      </c>
      <c r="P27143" s="119" t="s">
        <v>20254</v>
      </c>
    </row>
    <row r="27144" spans="1:16" x14ac:dyDescent="0.25">
      <c r="A27144">
        <v>99604</v>
      </c>
      <c r="B27144" s="119" t="s">
        <v>19299</v>
      </c>
      <c r="C27144">
        <v>0</v>
      </c>
      <c r="E27144">
        <v>37</v>
      </c>
      <c r="F27144">
        <v>135116</v>
      </c>
      <c r="G27144">
        <v>82</v>
      </c>
      <c r="H27144">
        <v>219979</v>
      </c>
      <c r="I27144" s="119" t="s">
        <v>16</v>
      </c>
      <c r="J27144" s="119" t="s">
        <v>222</v>
      </c>
      <c r="K27144" s="1">
        <v>46255.758941458334</v>
      </c>
      <c r="L27144">
        <v>1</v>
      </c>
      <c r="M27144">
        <v>6</v>
      </c>
      <c r="N27144">
        <v>0</v>
      </c>
      <c r="O27144">
        <v>1</v>
      </c>
      <c r="P27144" s="119" t="s">
        <v>20254</v>
      </c>
    </row>
    <row r="27145" spans="1:16" x14ac:dyDescent="0.25">
      <c r="A27145">
        <v>99606</v>
      </c>
      <c r="B27145" s="119" t="s">
        <v>19300</v>
      </c>
      <c r="C27145">
        <v>0</v>
      </c>
      <c r="E27145">
        <v>26</v>
      </c>
      <c r="F27145">
        <v>105557</v>
      </c>
      <c r="G27145">
        <v>107</v>
      </c>
      <c r="H27145">
        <v>140000</v>
      </c>
      <c r="I27145" s="119" t="s">
        <v>16</v>
      </c>
      <c r="J27145" s="119" t="s">
        <v>222</v>
      </c>
      <c r="K27145" s="1">
        <v>46255.758941458334</v>
      </c>
      <c r="L27145">
        <v>4</v>
      </c>
      <c r="M27145">
        <v>4</v>
      </c>
      <c r="N27145">
        <v>0</v>
      </c>
      <c r="O27145">
        <v>1</v>
      </c>
      <c r="P27145" s="119" t="s">
        <v>20254</v>
      </c>
    </row>
    <row r="27146" spans="1:16" x14ac:dyDescent="0.25">
      <c r="A27146">
        <v>99609</v>
      </c>
      <c r="B27146" s="119" t="s">
        <v>19301</v>
      </c>
      <c r="C27146">
        <v>0</v>
      </c>
      <c r="E27146">
        <v>41</v>
      </c>
      <c r="F27146">
        <v>126214</v>
      </c>
      <c r="G27146">
        <v>155</v>
      </c>
      <c r="H27146">
        <v>158493</v>
      </c>
      <c r="I27146" s="119" t="s">
        <v>16</v>
      </c>
      <c r="J27146" s="119" t="s">
        <v>222</v>
      </c>
      <c r="K27146" s="1">
        <v>46255.758941458334</v>
      </c>
      <c r="L27146">
        <v>3</v>
      </c>
      <c r="M27146">
        <v>3</v>
      </c>
      <c r="N27146">
        <v>0</v>
      </c>
      <c r="O27146">
        <v>0</v>
      </c>
      <c r="P27146" s="119" t="s">
        <v>20254</v>
      </c>
    </row>
    <row r="27147" spans="1:16" x14ac:dyDescent="0.25">
      <c r="A27147">
        <v>99610</v>
      </c>
      <c r="B27147" s="119" t="s">
        <v>19302</v>
      </c>
      <c r="C27147">
        <v>0</v>
      </c>
      <c r="E27147">
        <v>48</v>
      </c>
      <c r="F27147">
        <v>310143</v>
      </c>
      <c r="G27147">
        <v>99</v>
      </c>
      <c r="H27147">
        <v>449985</v>
      </c>
      <c r="I27147" s="119" t="s">
        <v>16</v>
      </c>
      <c r="J27147" s="119" t="s">
        <v>222</v>
      </c>
      <c r="K27147" s="1">
        <v>46255.758941458334</v>
      </c>
      <c r="L27147">
        <v>31</v>
      </c>
      <c r="M27147">
        <v>11</v>
      </c>
      <c r="N27147">
        <v>3</v>
      </c>
      <c r="O27147">
        <v>0</v>
      </c>
      <c r="P27147" s="119" t="s">
        <v>20254</v>
      </c>
    </row>
    <row r="27148" spans="1:16" x14ac:dyDescent="0.25">
      <c r="A27148">
        <v>99611</v>
      </c>
      <c r="B27148" s="119" t="s">
        <v>19303</v>
      </c>
      <c r="C27148">
        <v>0</v>
      </c>
      <c r="E27148">
        <v>24</v>
      </c>
      <c r="F27148">
        <v>120210</v>
      </c>
      <c r="G27148">
        <v>167</v>
      </c>
      <c r="H27148">
        <v>149986</v>
      </c>
      <c r="I27148" s="119" t="s">
        <v>16</v>
      </c>
      <c r="J27148" s="119" t="s">
        <v>222</v>
      </c>
      <c r="K27148" s="1">
        <v>46255.758941458334</v>
      </c>
      <c r="L27148">
        <v>6</v>
      </c>
      <c r="M27148">
        <v>14</v>
      </c>
      <c r="N27148">
        <v>1</v>
      </c>
      <c r="O27148">
        <v>2</v>
      </c>
      <c r="P27148" s="119" t="s">
        <v>20254</v>
      </c>
    </row>
    <row r="27149" spans="1:16" x14ac:dyDescent="0.25">
      <c r="A27149">
        <v>99614</v>
      </c>
      <c r="B27149" s="119" t="s">
        <v>19304</v>
      </c>
      <c r="C27149">
        <v>0</v>
      </c>
      <c r="E27149">
        <v>30</v>
      </c>
      <c r="F27149">
        <v>190063</v>
      </c>
      <c r="G27149">
        <v>97</v>
      </c>
      <c r="H27149">
        <v>325934</v>
      </c>
      <c r="I27149" s="119" t="s">
        <v>16</v>
      </c>
      <c r="J27149" s="119" t="s">
        <v>222</v>
      </c>
      <c r="K27149" s="1">
        <v>46255.758941458334</v>
      </c>
      <c r="L27149">
        <v>9</v>
      </c>
      <c r="M27149">
        <v>8</v>
      </c>
      <c r="N27149">
        <v>5</v>
      </c>
      <c r="O27149">
        <v>0</v>
      </c>
      <c r="P27149" s="119" t="s">
        <v>20254</v>
      </c>
    </row>
    <row r="27150" spans="1:16" x14ac:dyDescent="0.25">
      <c r="A27150">
        <v>99620</v>
      </c>
      <c r="B27150" s="119" t="s">
        <v>19305</v>
      </c>
      <c r="C27150">
        <v>0</v>
      </c>
      <c r="E27150">
        <v>34</v>
      </c>
      <c r="F27150">
        <v>200387</v>
      </c>
      <c r="G27150">
        <v>124</v>
      </c>
      <c r="H27150">
        <v>312901</v>
      </c>
      <c r="I27150" s="119" t="s">
        <v>16</v>
      </c>
      <c r="J27150" s="119" t="s">
        <v>222</v>
      </c>
      <c r="K27150" s="1">
        <v>46255.758941458334</v>
      </c>
      <c r="L27150">
        <v>16</v>
      </c>
      <c r="M27150">
        <v>10</v>
      </c>
      <c r="N27150">
        <v>8</v>
      </c>
      <c r="O27150">
        <v>2</v>
      </c>
      <c r="P27150" s="119" t="s">
        <v>20254</v>
      </c>
    </row>
    <row r="27151" spans="1:16" x14ac:dyDescent="0.25">
      <c r="A27151">
        <v>99629</v>
      </c>
      <c r="B27151" s="119" t="s">
        <v>19306</v>
      </c>
      <c r="C27151">
        <v>0</v>
      </c>
      <c r="E27151">
        <v>16</v>
      </c>
      <c r="F27151">
        <v>140029</v>
      </c>
      <c r="G27151">
        <v>53</v>
      </c>
      <c r="H27151">
        <v>246100</v>
      </c>
      <c r="I27151" s="119" t="s">
        <v>16</v>
      </c>
      <c r="J27151" s="119" t="s">
        <v>222</v>
      </c>
      <c r="K27151" s="1">
        <v>46255.758941458334</v>
      </c>
      <c r="L27151">
        <v>0</v>
      </c>
      <c r="M27151">
        <v>3</v>
      </c>
      <c r="N27151">
        <v>0</v>
      </c>
      <c r="O27151">
        <v>0</v>
      </c>
      <c r="P27151" s="119" t="s">
        <v>20254</v>
      </c>
    </row>
    <row r="27152" spans="1:16" x14ac:dyDescent="0.25">
      <c r="A27152">
        <v>99634</v>
      </c>
      <c r="B27152" s="119" t="s">
        <v>19307</v>
      </c>
      <c r="C27152">
        <v>0</v>
      </c>
      <c r="E27152">
        <v>48</v>
      </c>
      <c r="F27152">
        <v>393990</v>
      </c>
      <c r="G27152">
        <v>38</v>
      </c>
      <c r="H27152">
        <v>617271</v>
      </c>
      <c r="I27152" s="119" t="s">
        <v>16</v>
      </c>
      <c r="J27152" s="119" t="s">
        <v>222</v>
      </c>
      <c r="K27152" s="1">
        <v>46255.758941458334</v>
      </c>
      <c r="L27152">
        <v>0</v>
      </c>
      <c r="M27152">
        <v>4</v>
      </c>
      <c r="N27152">
        <v>0</v>
      </c>
      <c r="O27152">
        <v>3</v>
      </c>
      <c r="P27152" s="119" t="s">
        <v>20254</v>
      </c>
    </row>
    <row r="27153" spans="1:16" x14ac:dyDescent="0.25">
      <c r="A27153">
        <v>99635</v>
      </c>
      <c r="B27153" s="119" t="s">
        <v>19308</v>
      </c>
      <c r="C27153">
        <v>0</v>
      </c>
      <c r="E27153">
        <v>34</v>
      </c>
      <c r="F27153">
        <v>211399</v>
      </c>
      <c r="G27153">
        <v>69</v>
      </c>
      <c r="H27153">
        <v>379997</v>
      </c>
      <c r="I27153" s="119" t="s">
        <v>16</v>
      </c>
      <c r="J27153" s="119" t="s">
        <v>222</v>
      </c>
      <c r="K27153" s="1">
        <v>46255.758941458334</v>
      </c>
      <c r="L27153">
        <v>1</v>
      </c>
      <c r="M27153">
        <v>1</v>
      </c>
      <c r="N27153">
        <v>0</v>
      </c>
      <c r="O27153">
        <v>0</v>
      </c>
      <c r="P27153" s="119" t="s">
        <v>20254</v>
      </c>
    </row>
    <row r="27154" spans="1:16" x14ac:dyDescent="0.25">
      <c r="A27154">
        <v>99636</v>
      </c>
      <c r="B27154" s="119" t="s">
        <v>19309</v>
      </c>
      <c r="C27154">
        <v>0</v>
      </c>
      <c r="E27154">
        <v>26</v>
      </c>
      <c r="F27154">
        <v>200128</v>
      </c>
      <c r="G27154">
        <v>34</v>
      </c>
      <c r="H27154">
        <v>429997</v>
      </c>
      <c r="I27154" s="119" t="s">
        <v>16</v>
      </c>
      <c r="J27154" s="119" t="s">
        <v>222</v>
      </c>
      <c r="K27154" s="1">
        <v>46255.758941458334</v>
      </c>
      <c r="L27154">
        <v>1</v>
      </c>
      <c r="M27154">
        <v>1</v>
      </c>
      <c r="N27154">
        <v>0</v>
      </c>
      <c r="O27154">
        <v>0</v>
      </c>
      <c r="P27154" s="119" t="s">
        <v>20254</v>
      </c>
    </row>
    <row r="27155" spans="1:16" x14ac:dyDescent="0.25">
      <c r="A27155">
        <v>99637</v>
      </c>
      <c r="B27155" s="119" t="s">
        <v>19310</v>
      </c>
      <c r="C27155">
        <v>0</v>
      </c>
      <c r="E27155">
        <v>24</v>
      </c>
      <c r="F27155">
        <v>120014</v>
      </c>
      <c r="G27155">
        <v>83</v>
      </c>
      <c r="H27155">
        <v>156969</v>
      </c>
      <c r="I27155" s="119" t="s">
        <v>16</v>
      </c>
      <c r="J27155" s="119" t="s">
        <v>222</v>
      </c>
      <c r="K27155" s="1">
        <v>46255.758941458334</v>
      </c>
      <c r="L27155">
        <v>3</v>
      </c>
      <c r="M27155">
        <v>3</v>
      </c>
      <c r="N27155">
        <v>0</v>
      </c>
      <c r="O27155">
        <v>0</v>
      </c>
      <c r="P27155" s="119" t="s">
        <v>20254</v>
      </c>
    </row>
    <row r="27156" spans="1:16" x14ac:dyDescent="0.25">
      <c r="A27156">
        <v>99638</v>
      </c>
      <c r="B27156" s="119" t="s">
        <v>19311</v>
      </c>
      <c r="C27156">
        <v>0</v>
      </c>
      <c r="E27156">
        <v>30</v>
      </c>
      <c r="F27156">
        <v>160333</v>
      </c>
      <c r="G27156">
        <v>90</v>
      </c>
      <c r="H27156">
        <v>209997</v>
      </c>
      <c r="I27156" s="119" t="s">
        <v>16</v>
      </c>
      <c r="J27156" s="119" t="s">
        <v>222</v>
      </c>
      <c r="K27156" s="1">
        <v>46255.758941458334</v>
      </c>
      <c r="L27156">
        <v>1</v>
      </c>
      <c r="M27156">
        <v>3</v>
      </c>
      <c r="N27156">
        <v>0</v>
      </c>
      <c r="O27156">
        <v>0</v>
      </c>
      <c r="P27156" s="119" t="s">
        <v>20254</v>
      </c>
    </row>
    <row r="27157" spans="1:16" x14ac:dyDescent="0.25">
      <c r="A27157">
        <v>99639</v>
      </c>
      <c r="B27157" s="119" t="s">
        <v>19312</v>
      </c>
      <c r="C27157">
        <v>0</v>
      </c>
      <c r="E27157">
        <v>34</v>
      </c>
      <c r="F27157">
        <v>360340</v>
      </c>
      <c r="G27157">
        <v>29</v>
      </c>
      <c r="H27157">
        <v>539998</v>
      </c>
      <c r="I27157" s="119" t="s">
        <v>16</v>
      </c>
      <c r="J27157" s="119" t="s">
        <v>222</v>
      </c>
      <c r="K27157" s="1">
        <v>46255.758941458334</v>
      </c>
      <c r="L27157">
        <v>7</v>
      </c>
      <c r="M27157">
        <v>2</v>
      </c>
      <c r="N27157">
        <v>1</v>
      </c>
      <c r="O27157">
        <v>0</v>
      </c>
      <c r="P27157" s="119" t="s">
        <v>20254</v>
      </c>
    </row>
    <row r="27158" spans="1:16" x14ac:dyDescent="0.25">
      <c r="A27158">
        <v>99640</v>
      </c>
      <c r="B27158" s="119" t="s">
        <v>19313</v>
      </c>
      <c r="C27158">
        <v>0</v>
      </c>
      <c r="E27158">
        <v>31</v>
      </c>
      <c r="F27158">
        <v>103314</v>
      </c>
      <c r="G27158">
        <v>89</v>
      </c>
      <c r="H27158">
        <v>179999</v>
      </c>
      <c r="I27158" s="119" t="s">
        <v>16</v>
      </c>
      <c r="J27158" s="119" t="s">
        <v>222</v>
      </c>
      <c r="K27158" s="1">
        <v>46255.758941458334</v>
      </c>
      <c r="L27158">
        <v>1</v>
      </c>
      <c r="M27158">
        <v>4</v>
      </c>
      <c r="N27158">
        <v>0</v>
      </c>
      <c r="O27158">
        <v>0</v>
      </c>
      <c r="P27158" s="119" t="s">
        <v>20254</v>
      </c>
    </row>
    <row r="27159" spans="1:16" x14ac:dyDescent="0.25">
      <c r="A27159">
        <v>99642</v>
      </c>
      <c r="B27159" s="119" t="s">
        <v>19314</v>
      </c>
      <c r="C27159">
        <v>0</v>
      </c>
      <c r="E27159">
        <v>28</v>
      </c>
      <c r="F27159">
        <v>125190</v>
      </c>
      <c r="G27159">
        <v>98</v>
      </c>
      <c r="H27159">
        <v>169998</v>
      </c>
      <c r="I27159" s="119" t="s">
        <v>16</v>
      </c>
      <c r="J27159" s="119" t="s">
        <v>222</v>
      </c>
      <c r="K27159" s="1">
        <v>46255.758941458334</v>
      </c>
      <c r="L27159">
        <v>0</v>
      </c>
      <c r="M27159">
        <v>5</v>
      </c>
      <c r="N27159">
        <v>0</v>
      </c>
      <c r="O27159">
        <v>1</v>
      </c>
      <c r="P27159" s="119" t="s">
        <v>20254</v>
      </c>
    </row>
    <row r="27160" spans="1:16" x14ac:dyDescent="0.25">
      <c r="A27160">
        <v>99643</v>
      </c>
      <c r="B27160" s="119" t="s">
        <v>19315</v>
      </c>
      <c r="C27160">
        <v>0</v>
      </c>
      <c r="E27160">
        <v>31</v>
      </c>
      <c r="F27160">
        <v>132204</v>
      </c>
      <c r="G27160">
        <v>98</v>
      </c>
      <c r="H27160">
        <v>170000</v>
      </c>
      <c r="I27160" s="119" t="s">
        <v>16</v>
      </c>
      <c r="J27160" s="119" t="s">
        <v>222</v>
      </c>
      <c r="K27160" s="1">
        <v>46255.758941458334</v>
      </c>
      <c r="L27160">
        <v>0</v>
      </c>
      <c r="M27160">
        <v>6</v>
      </c>
      <c r="N27160">
        <v>0</v>
      </c>
      <c r="O27160">
        <v>0</v>
      </c>
      <c r="P27160" s="119" t="s">
        <v>20254</v>
      </c>
    </row>
    <row r="27161" spans="1:16" x14ac:dyDescent="0.25">
      <c r="A27161">
        <v>99645</v>
      </c>
      <c r="B27161" s="119" t="s">
        <v>19316</v>
      </c>
      <c r="C27161">
        <v>0</v>
      </c>
      <c r="E27161">
        <v>46</v>
      </c>
      <c r="F27161">
        <v>320077</v>
      </c>
      <c r="G27161">
        <v>54</v>
      </c>
      <c r="H27161">
        <v>399997</v>
      </c>
      <c r="I27161" s="119" t="s">
        <v>16</v>
      </c>
      <c r="J27161" s="119" t="s">
        <v>222</v>
      </c>
      <c r="K27161" s="1">
        <v>46255.758941458334</v>
      </c>
      <c r="L27161">
        <v>1</v>
      </c>
      <c r="M27161">
        <v>0</v>
      </c>
      <c r="N27161">
        <v>0</v>
      </c>
      <c r="O27161">
        <v>0</v>
      </c>
      <c r="P27161" s="119" t="s">
        <v>20254</v>
      </c>
    </row>
    <row r="27162" spans="1:16" x14ac:dyDescent="0.25">
      <c r="A27162">
        <v>99646</v>
      </c>
      <c r="B27162" s="119" t="s">
        <v>19317</v>
      </c>
      <c r="C27162">
        <v>0</v>
      </c>
      <c r="E27162">
        <v>30</v>
      </c>
      <c r="F27162">
        <v>140408</v>
      </c>
      <c r="G27162">
        <v>55</v>
      </c>
      <c r="H27162">
        <v>229996</v>
      </c>
      <c r="I27162" s="119" t="s">
        <v>16</v>
      </c>
      <c r="J27162" s="119" t="s">
        <v>222</v>
      </c>
      <c r="K27162" s="1">
        <v>46255.758941458334</v>
      </c>
      <c r="L27162">
        <v>0</v>
      </c>
      <c r="M27162">
        <v>5</v>
      </c>
      <c r="N27162">
        <v>0</v>
      </c>
      <c r="O27162">
        <v>0</v>
      </c>
      <c r="P27162" s="119" t="s">
        <v>20254</v>
      </c>
    </row>
    <row r="27163" spans="1:16" x14ac:dyDescent="0.25">
      <c r="A27163">
        <v>99647</v>
      </c>
      <c r="B27163" s="119" t="s">
        <v>19318</v>
      </c>
      <c r="C27163">
        <v>0</v>
      </c>
      <c r="E27163">
        <v>37</v>
      </c>
      <c r="F27163">
        <v>150500</v>
      </c>
      <c r="G27163">
        <v>69</v>
      </c>
      <c r="H27163">
        <v>239898</v>
      </c>
      <c r="I27163" s="119" t="s">
        <v>16</v>
      </c>
      <c r="J27163" s="119" t="s">
        <v>222</v>
      </c>
      <c r="K27163" s="1">
        <v>46255.758941458334</v>
      </c>
      <c r="L27163">
        <v>0</v>
      </c>
      <c r="M27163">
        <v>1</v>
      </c>
      <c r="N27163">
        <v>0</v>
      </c>
      <c r="O27163">
        <v>0</v>
      </c>
      <c r="P27163" s="119" t="s">
        <v>20254</v>
      </c>
    </row>
    <row r="27164" spans="1:16" x14ac:dyDescent="0.25">
      <c r="A27164">
        <v>99648</v>
      </c>
      <c r="B27164" s="119" t="s">
        <v>19319</v>
      </c>
      <c r="C27164">
        <v>0</v>
      </c>
      <c r="E27164">
        <v>58</v>
      </c>
      <c r="F27164">
        <v>560195</v>
      </c>
      <c r="G27164">
        <v>46</v>
      </c>
      <c r="H27164">
        <v>799600</v>
      </c>
      <c r="I27164" s="119" t="s">
        <v>16</v>
      </c>
      <c r="J27164" s="119" t="s">
        <v>222</v>
      </c>
      <c r="K27164" s="1">
        <v>46255.758941458334</v>
      </c>
      <c r="L27164">
        <v>2</v>
      </c>
      <c r="M27164">
        <v>2</v>
      </c>
      <c r="N27164">
        <v>0</v>
      </c>
      <c r="O27164">
        <v>0</v>
      </c>
      <c r="P27164" s="119" t="s">
        <v>20254</v>
      </c>
    </row>
    <row r="27165" spans="1:16" x14ac:dyDescent="0.25">
      <c r="A27165">
        <v>99650</v>
      </c>
      <c r="B27165" s="119" t="s">
        <v>19320</v>
      </c>
      <c r="C27165">
        <v>0</v>
      </c>
      <c r="E27165">
        <v>34</v>
      </c>
      <c r="F27165">
        <v>116003</v>
      </c>
      <c r="G27165">
        <v>87</v>
      </c>
      <c r="H27165">
        <v>180000</v>
      </c>
      <c r="I27165" s="119" t="s">
        <v>16</v>
      </c>
      <c r="J27165" s="119" t="s">
        <v>222</v>
      </c>
      <c r="K27165" s="1">
        <v>46255.758941458334</v>
      </c>
      <c r="L27165">
        <v>0</v>
      </c>
      <c r="M27165">
        <v>3</v>
      </c>
      <c r="N27165">
        <v>0</v>
      </c>
      <c r="O27165">
        <v>0</v>
      </c>
      <c r="P27165" s="119" t="s">
        <v>20254</v>
      </c>
    </row>
    <row r="27166" spans="1:16" x14ac:dyDescent="0.25">
      <c r="A27166">
        <v>99651</v>
      </c>
      <c r="B27166" s="119" t="s">
        <v>19321</v>
      </c>
      <c r="C27166">
        <v>0</v>
      </c>
      <c r="E27166">
        <v>27</v>
      </c>
      <c r="F27166">
        <v>150271</v>
      </c>
      <c r="G27166">
        <v>65</v>
      </c>
      <c r="H27166">
        <v>239899</v>
      </c>
      <c r="I27166" s="119" t="s">
        <v>16</v>
      </c>
      <c r="J27166" s="119" t="s">
        <v>222</v>
      </c>
      <c r="K27166" s="1">
        <v>46255.758941458334</v>
      </c>
      <c r="L27166">
        <v>0</v>
      </c>
      <c r="M27166">
        <v>6</v>
      </c>
      <c r="N27166">
        <v>0</v>
      </c>
      <c r="O27166">
        <v>0</v>
      </c>
      <c r="P27166" s="119" t="s">
        <v>20254</v>
      </c>
    </row>
    <row r="27167" spans="1:16" x14ac:dyDescent="0.25">
      <c r="A27167">
        <v>99653</v>
      </c>
      <c r="B27167" s="119" t="s">
        <v>19322</v>
      </c>
      <c r="C27167">
        <v>80</v>
      </c>
      <c r="E27167">
        <v>194</v>
      </c>
      <c r="F27167">
        <v>2876</v>
      </c>
      <c r="G27167">
        <v>235</v>
      </c>
      <c r="H27167">
        <v>4500</v>
      </c>
      <c r="I27167" s="119" t="s">
        <v>4726</v>
      </c>
      <c r="J27167" s="119" t="s">
        <v>24</v>
      </c>
      <c r="K27167" s="1">
        <v>46255.758941458334</v>
      </c>
      <c r="L27167">
        <v>33</v>
      </c>
      <c r="M27167">
        <v>49</v>
      </c>
      <c r="N27167">
        <v>3</v>
      </c>
      <c r="O27167">
        <v>9</v>
      </c>
      <c r="P27167" s="119" t="s">
        <v>20254</v>
      </c>
    </row>
    <row r="27168" spans="1:16" x14ac:dyDescent="0.25">
      <c r="A27168">
        <v>99666</v>
      </c>
      <c r="B27168" s="119" t="s">
        <v>19323</v>
      </c>
      <c r="C27168">
        <v>0</v>
      </c>
      <c r="E27168">
        <v>533</v>
      </c>
      <c r="F27168">
        <v>105778</v>
      </c>
      <c r="G27168">
        <v>463</v>
      </c>
      <c r="H27168">
        <v>121886</v>
      </c>
      <c r="I27168" s="119" t="s">
        <v>1909</v>
      </c>
      <c r="J27168" s="119" t="s">
        <v>24</v>
      </c>
      <c r="K27168" s="1">
        <v>46255.758941458334</v>
      </c>
      <c r="L27168">
        <v>111</v>
      </c>
      <c r="M27168">
        <v>31</v>
      </c>
      <c r="N27168">
        <v>50</v>
      </c>
      <c r="O27168">
        <v>11</v>
      </c>
      <c r="P27168" s="119" t="s">
        <v>20254</v>
      </c>
    </row>
    <row r="27169" spans="1:16" x14ac:dyDescent="0.25">
      <c r="A27169">
        <v>99675</v>
      </c>
      <c r="B27169" s="119" t="s">
        <v>19324</v>
      </c>
      <c r="C27169">
        <v>80</v>
      </c>
      <c r="E27169">
        <v>129</v>
      </c>
      <c r="F27169">
        <v>2917</v>
      </c>
      <c r="G27169">
        <v>220</v>
      </c>
      <c r="H27169">
        <v>6257</v>
      </c>
      <c r="I27169" s="119" t="s">
        <v>4726</v>
      </c>
      <c r="J27169" s="119" t="s">
        <v>24</v>
      </c>
      <c r="K27169" s="1">
        <v>46255.758941458334</v>
      </c>
      <c r="L27169">
        <v>42</v>
      </c>
      <c r="M27169">
        <v>50</v>
      </c>
      <c r="N27169">
        <v>4</v>
      </c>
      <c r="O27169">
        <v>6</v>
      </c>
      <c r="P27169" s="119" t="s">
        <v>20254</v>
      </c>
    </row>
    <row r="27170" spans="1:16" x14ac:dyDescent="0.25">
      <c r="A27170">
        <v>99681</v>
      </c>
      <c r="B27170" s="119" t="s">
        <v>19325</v>
      </c>
      <c r="C27170">
        <v>0</v>
      </c>
      <c r="E27170">
        <v>73</v>
      </c>
      <c r="F27170">
        <v>1357373</v>
      </c>
      <c r="G27170">
        <v>28</v>
      </c>
      <c r="H27170">
        <v>2099999</v>
      </c>
      <c r="I27170" s="119" t="s">
        <v>1909</v>
      </c>
      <c r="J27170" s="119" t="s">
        <v>24</v>
      </c>
      <c r="K27170" s="1">
        <v>46255.758941458334</v>
      </c>
      <c r="L27170">
        <v>4</v>
      </c>
      <c r="M27170">
        <v>2</v>
      </c>
      <c r="N27170">
        <v>0</v>
      </c>
      <c r="O27170">
        <v>0</v>
      </c>
      <c r="P27170" s="119" t="s">
        <v>20254</v>
      </c>
    </row>
    <row r="27171" spans="1:16" x14ac:dyDescent="0.25">
      <c r="A27171">
        <v>99719</v>
      </c>
      <c r="B27171" s="119" t="s">
        <v>19326</v>
      </c>
      <c r="C27171">
        <v>80</v>
      </c>
      <c r="E27171">
        <v>624</v>
      </c>
      <c r="F27171">
        <v>2281</v>
      </c>
      <c r="G27171">
        <v>525</v>
      </c>
      <c r="H27171">
        <v>4387</v>
      </c>
      <c r="I27171" s="119" t="s">
        <v>4726</v>
      </c>
      <c r="J27171" s="119" t="s">
        <v>24</v>
      </c>
      <c r="K27171" s="1">
        <v>46255.758941458334</v>
      </c>
      <c r="L27171">
        <v>457</v>
      </c>
      <c r="M27171">
        <v>41</v>
      </c>
      <c r="N27171">
        <v>4</v>
      </c>
      <c r="O27171">
        <v>6</v>
      </c>
      <c r="P27171" s="119" t="s">
        <v>20254</v>
      </c>
    </row>
    <row r="27172" spans="1:16" x14ac:dyDescent="0.25">
      <c r="A27172">
        <v>99786</v>
      </c>
      <c r="B27172" s="119" t="s">
        <v>19327</v>
      </c>
      <c r="C27172">
        <v>0</v>
      </c>
      <c r="E27172">
        <v>54</v>
      </c>
      <c r="F27172">
        <v>100000</v>
      </c>
      <c r="G27172">
        <v>211</v>
      </c>
      <c r="H27172">
        <v>126989</v>
      </c>
      <c r="I27172" s="119" t="s">
        <v>16</v>
      </c>
      <c r="J27172" s="119" t="s">
        <v>222</v>
      </c>
      <c r="K27172" s="1">
        <v>46255.758941458334</v>
      </c>
      <c r="L27172">
        <v>8</v>
      </c>
      <c r="M27172">
        <v>38</v>
      </c>
      <c r="N27172">
        <v>0</v>
      </c>
      <c r="O27172">
        <v>15</v>
      </c>
      <c r="P27172" s="119" t="s">
        <v>20254</v>
      </c>
    </row>
    <row r="27173" spans="1:16" x14ac:dyDescent="0.25">
      <c r="A27173">
        <v>99787</v>
      </c>
      <c r="B27173" s="119" t="s">
        <v>19328</v>
      </c>
      <c r="C27173">
        <v>0</v>
      </c>
      <c r="E27173">
        <v>41822</v>
      </c>
      <c r="F27173">
        <v>481</v>
      </c>
      <c r="G27173">
        <v>98043</v>
      </c>
      <c r="H27173">
        <v>608</v>
      </c>
      <c r="I27173" s="119" t="s">
        <v>1807</v>
      </c>
      <c r="J27173" s="119" t="s">
        <v>139</v>
      </c>
      <c r="K27173" s="1">
        <v>46255.758941458334</v>
      </c>
      <c r="L27173">
        <v>33570</v>
      </c>
      <c r="M27173">
        <v>51841</v>
      </c>
      <c r="N27173">
        <v>6463</v>
      </c>
      <c r="O27173">
        <v>10889</v>
      </c>
      <c r="P27173" s="119" t="s">
        <v>20254</v>
      </c>
    </row>
    <row r="27174" spans="1:16" x14ac:dyDescent="0.25">
      <c r="A27174">
        <v>99792</v>
      </c>
      <c r="B27174" s="119" t="s">
        <v>19329</v>
      </c>
      <c r="C27174">
        <v>0</v>
      </c>
      <c r="E27174">
        <v>783</v>
      </c>
      <c r="F27174">
        <v>2850</v>
      </c>
      <c r="G27174">
        <v>1928</v>
      </c>
      <c r="H27174">
        <v>3441</v>
      </c>
      <c r="I27174" s="119" t="s">
        <v>1909</v>
      </c>
      <c r="J27174" s="119" t="s">
        <v>24</v>
      </c>
      <c r="K27174" s="1">
        <v>46255.758941458334</v>
      </c>
      <c r="L27174">
        <v>464</v>
      </c>
      <c r="M27174">
        <v>349</v>
      </c>
      <c r="N27174">
        <v>59</v>
      </c>
      <c r="O27174">
        <v>66</v>
      </c>
      <c r="P27174" s="119" t="s">
        <v>20254</v>
      </c>
    </row>
    <row r="27175" spans="1:16" x14ac:dyDescent="0.25">
      <c r="A27175">
        <v>99795</v>
      </c>
      <c r="B27175" s="119" t="s">
        <v>19330</v>
      </c>
      <c r="C27175">
        <v>0</v>
      </c>
      <c r="E27175">
        <v>80</v>
      </c>
      <c r="F27175">
        <v>169136</v>
      </c>
      <c r="G27175">
        <v>181</v>
      </c>
      <c r="H27175">
        <v>240000</v>
      </c>
      <c r="I27175" s="119" t="s">
        <v>16</v>
      </c>
      <c r="J27175" s="119" t="s">
        <v>222</v>
      </c>
      <c r="K27175" s="1">
        <v>46255.758941458334</v>
      </c>
      <c r="L27175">
        <v>23</v>
      </c>
      <c r="M27175">
        <v>25</v>
      </c>
      <c r="N27175">
        <v>5</v>
      </c>
      <c r="O27175">
        <v>7</v>
      </c>
      <c r="P27175" s="119" t="s">
        <v>20254</v>
      </c>
    </row>
    <row r="27176" spans="1:16" x14ac:dyDescent="0.25">
      <c r="A27176">
        <v>99796</v>
      </c>
      <c r="B27176" s="119" t="s">
        <v>19331</v>
      </c>
      <c r="C27176">
        <v>0</v>
      </c>
      <c r="E27176">
        <v>106</v>
      </c>
      <c r="F27176">
        <v>102016</v>
      </c>
      <c r="G27176">
        <v>176</v>
      </c>
      <c r="H27176">
        <v>190000</v>
      </c>
      <c r="I27176" s="119" t="s">
        <v>16</v>
      </c>
      <c r="J27176" s="119" t="s">
        <v>222</v>
      </c>
      <c r="K27176" s="1">
        <v>46255.758941458334</v>
      </c>
      <c r="L27176">
        <v>19</v>
      </c>
      <c r="M27176">
        <v>20</v>
      </c>
      <c r="N27176">
        <v>6</v>
      </c>
      <c r="O27176">
        <v>5</v>
      </c>
      <c r="P27176" s="119" t="s">
        <v>20254</v>
      </c>
    </row>
    <row r="27177" spans="1:16" x14ac:dyDescent="0.25">
      <c r="A27177">
        <v>99802</v>
      </c>
      <c r="B27177" s="119" t="s">
        <v>19332</v>
      </c>
      <c r="C27177">
        <v>0</v>
      </c>
      <c r="E27177">
        <v>134</v>
      </c>
      <c r="F27177">
        <v>150000</v>
      </c>
      <c r="G27177">
        <v>161</v>
      </c>
      <c r="H27177">
        <v>233300</v>
      </c>
      <c r="I27177" s="119" t="s">
        <v>16</v>
      </c>
      <c r="J27177" s="119" t="s">
        <v>222</v>
      </c>
      <c r="K27177" s="1">
        <v>46255.758941458334</v>
      </c>
      <c r="L27177">
        <v>11</v>
      </c>
      <c r="M27177">
        <v>33</v>
      </c>
      <c r="N27177">
        <v>3</v>
      </c>
      <c r="O27177">
        <v>12</v>
      </c>
      <c r="P27177" s="119" t="s">
        <v>20254</v>
      </c>
    </row>
    <row r="27178" spans="1:16" x14ac:dyDescent="0.25">
      <c r="A27178">
        <v>99805</v>
      </c>
      <c r="B27178" s="119" t="s">
        <v>19333</v>
      </c>
      <c r="C27178">
        <v>0</v>
      </c>
      <c r="E27178">
        <v>62</v>
      </c>
      <c r="F27178">
        <v>131317</v>
      </c>
      <c r="G27178">
        <v>177</v>
      </c>
      <c r="H27178">
        <v>180000</v>
      </c>
      <c r="I27178" s="119" t="s">
        <v>16</v>
      </c>
      <c r="J27178" s="119" t="s">
        <v>222</v>
      </c>
      <c r="K27178" s="1">
        <v>46255.758941458334</v>
      </c>
      <c r="L27178">
        <v>5</v>
      </c>
      <c r="M27178">
        <v>29</v>
      </c>
      <c r="N27178">
        <v>1</v>
      </c>
      <c r="O27178">
        <v>7</v>
      </c>
      <c r="P27178" s="119" t="s">
        <v>20254</v>
      </c>
    </row>
    <row r="27179" spans="1:16" x14ac:dyDescent="0.25">
      <c r="A27179">
        <v>99842</v>
      </c>
      <c r="B27179" s="119" t="s">
        <v>19334</v>
      </c>
      <c r="C27179">
        <v>80</v>
      </c>
      <c r="E27179">
        <v>14476</v>
      </c>
      <c r="F27179">
        <v>957</v>
      </c>
      <c r="G27179">
        <v>16186</v>
      </c>
      <c r="H27179">
        <v>1284</v>
      </c>
      <c r="I27179" s="119" t="s">
        <v>16</v>
      </c>
      <c r="J27179" s="119" t="s">
        <v>139</v>
      </c>
      <c r="K27179" s="1">
        <v>46255.758941458334</v>
      </c>
      <c r="L27179">
        <v>4674</v>
      </c>
      <c r="M27179">
        <v>4679</v>
      </c>
      <c r="N27179">
        <v>1116</v>
      </c>
      <c r="O27179">
        <v>1099</v>
      </c>
      <c r="P27179" s="119" t="s">
        <v>20254</v>
      </c>
    </row>
    <row r="27180" spans="1:16" x14ac:dyDescent="0.25">
      <c r="A27180">
        <v>99844</v>
      </c>
      <c r="B27180" s="119" t="s">
        <v>19335</v>
      </c>
      <c r="C27180">
        <v>0</v>
      </c>
      <c r="E27180">
        <v>377</v>
      </c>
      <c r="F27180">
        <v>7000018</v>
      </c>
      <c r="G27180">
        <v>63</v>
      </c>
      <c r="H27180">
        <v>8900017</v>
      </c>
      <c r="I27180" s="119" t="s">
        <v>1909</v>
      </c>
      <c r="J27180" s="119" t="s">
        <v>24</v>
      </c>
      <c r="K27180" s="1">
        <v>46255.758941458334</v>
      </c>
      <c r="L27180">
        <v>30</v>
      </c>
      <c r="M27180">
        <v>29</v>
      </c>
      <c r="N27180">
        <v>12</v>
      </c>
      <c r="O27180">
        <v>10</v>
      </c>
      <c r="P27180" s="119" t="s">
        <v>20254</v>
      </c>
    </row>
    <row r="27181" spans="1:16" x14ac:dyDescent="0.25">
      <c r="A27181">
        <v>99845</v>
      </c>
      <c r="B27181" s="119" t="s">
        <v>19336</v>
      </c>
      <c r="C27181">
        <v>80</v>
      </c>
      <c r="E27181">
        <v>6407</v>
      </c>
      <c r="F27181">
        <v>912</v>
      </c>
      <c r="G27181">
        <v>25003</v>
      </c>
      <c r="H27181">
        <v>1270</v>
      </c>
      <c r="I27181" s="119" t="s">
        <v>16</v>
      </c>
      <c r="J27181" s="119" t="s">
        <v>22</v>
      </c>
      <c r="K27181" s="1">
        <v>46255.758941458334</v>
      </c>
      <c r="L27181">
        <v>4568</v>
      </c>
      <c r="M27181">
        <v>6805</v>
      </c>
      <c r="N27181">
        <v>1006</v>
      </c>
      <c r="O27181">
        <v>3926</v>
      </c>
      <c r="P27181" s="119" t="s">
        <v>20254</v>
      </c>
    </row>
    <row r="27182" spans="1:16" x14ac:dyDescent="0.25">
      <c r="A27182">
        <v>99849</v>
      </c>
      <c r="B27182" s="119" t="s">
        <v>19337</v>
      </c>
      <c r="C27182">
        <v>0</v>
      </c>
      <c r="E27182">
        <v>72</v>
      </c>
      <c r="F27182">
        <v>140183</v>
      </c>
      <c r="G27182">
        <v>178</v>
      </c>
      <c r="H27182">
        <v>180000</v>
      </c>
      <c r="I27182" s="119" t="s">
        <v>16</v>
      </c>
      <c r="J27182" s="119" t="s">
        <v>222</v>
      </c>
      <c r="K27182" s="1">
        <v>46255.758941458334</v>
      </c>
      <c r="L27182">
        <v>10</v>
      </c>
      <c r="M27182">
        <v>31</v>
      </c>
      <c r="N27182">
        <v>0</v>
      </c>
      <c r="O27182">
        <v>13</v>
      </c>
      <c r="P27182" s="119" t="s">
        <v>20254</v>
      </c>
    </row>
    <row r="27183" spans="1:16" x14ac:dyDescent="0.25">
      <c r="A27183">
        <v>99890</v>
      </c>
      <c r="B27183" s="119" t="s">
        <v>19338</v>
      </c>
      <c r="C27183">
        <v>0</v>
      </c>
      <c r="E27183">
        <v>838</v>
      </c>
      <c r="F27183">
        <v>4310005</v>
      </c>
      <c r="G27183">
        <v>74</v>
      </c>
      <c r="H27183">
        <v>4999997</v>
      </c>
      <c r="I27183" s="119" t="s">
        <v>1909</v>
      </c>
      <c r="J27183" s="119" t="s">
        <v>24</v>
      </c>
      <c r="K27183" s="1">
        <v>46255.758941458334</v>
      </c>
      <c r="L27183">
        <v>98</v>
      </c>
      <c r="M27183">
        <v>52</v>
      </c>
      <c r="N27183">
        <v>18</v>
      </c>
      <c r="O27183">
        <v>11</v>
      </c>
      <c r="P27183" s="119" t="s">
        <v>20254</v>
      </c>
    </row>
    <row r="27184" spans="1:16" x14ac:dyDescent="0.25">
      <c r="A27184">
        <v>99955</v>
      </c>
      <c r="B27184" s="119" t="s">
        <v>19339</v>
      </c>
      <c r="C27184">
        <v>70</v>
      </c>
      <c r="E27184">
        <v>5814</v>
      </c>
      <c r="F27184">
        <v>1236</v>
      </c>
      <c r="G27184">
        <v>26551</v>
      </c>
      <c r="H27184">
        <v>1474</v>
      </c>
      <c r="I27184" s="119" t="s">
        <v>16</v>
      </c>
      <c r="J27184" s="119" t="s">
        <v>139</v>
      </c>
      <c r="K27184" s="1">
        <v>46255.758941458334</v>
      </c>
      <c r="L27184">
        <v>991</v>
      </c>
      <c r="M27184">
        <v>7408</v>
      </c>
      <c r="N27184">
        <v>229</v>
      </c>
      <c r="O27184">
        <v>1393</v>
      </c>
      <c r="P27184" s="119" t="s">
        <v>20254</v>
      </c>
    </row>
    <row r="27185" spans="1:16" x14ac:dyDescent="0.25">
      <c r="A27185">
        <v>99956</v>
      </c>
      <c r="B27185" s="119" t="s">
        <v>19340</v>
      </c>
      <c r="C27185">
        <v>0</v>
      </c>
      <c r="E27185">
        <v>1391</v>
      </c>
      <c r="F27185">
        <v>3100206</v>
      </c>
      <c r="G27185">
        <v>120</v>
      </c>
      <c r="H27185">
        <v>3986967</v>
      </c>
      <c r="I27185" s="119" t="s">
        <v>1909</v>
      </c>
      <c r="J27185" s="119" t="s">
        <v>24</v>
      </c>
      <c r="K27185" s="1">
        <v>46255.758941458334</v>
      </c>
      <c r="L27185">
        <v>105</v>
      </c>
      <c r="M27185">
        <v>54</v>
      </c>
      <c r="N27185">
        <v>26</v>
      </c>
      <c r="O27185">
        <v>17</v>
      </c>
      <c r="P27185" s="119" t="s">
        <v>20254</v>
      </c>
    </row>
    <row r="27186" spans="1:16" x14ac:dyDescent="0.25">
      <c r="A27186">
        <v>99958</v>
      </c>
      <c r="B27186" s="119" t="s">
        <v>19341</v>
      </c>
      <c r="C27186">
        <v>80</v>
      </c>
      <c r="E27186">
        <v>50</v>
      </c>
      <c r="F27186">
        <v>110026</v>
      </c>
      <c r="G27186">
        <v>9</v>
      </c>
      <c r="H27186">
        <v>184077</v>
      </c>
      <c r="I27186" s="119" t="s">
        <v>4726</v>
      </c>
      <c r="J27186" s="119" t="s">
        <v>24</v>
      </c>
      <c r="K27186" s="1">
        <v>46255.758941458334</v>
      </c>
      <c r="L27186">
        <v>14</v>
      </c>
      <c r="M27186">
        <v>24</v>
      </c>
      <c r="N27186">
        <v>1</v>
      </c>
      <c r="O27186">
        <v>2</v>
      </c>
      <c r="P27186" s="119" t="s">
        <v>20254</v>
      </c>
    </row>
    <row r="27187" spans="1:16" x14ac:dyDescent="0.25">
      <c r="A27187">
        <v>99959</v>
      </c>
      <c r="B27187" s="119" t="s">
        <v>19342</v>
      </c>
      <c r="C27187">
        <v>80</v>
      </c>
      <c r="E27187">
        <v>32</v>
      </c>
      <c r="F27187">
        <v>92289</v>
      </c>
      <c r="G27187">
        <v>17</v>
      </c>
      <c r="H27187">
        <v>173092</v>
      </c>
      <c r="I27187" s="119" t="s">
        <v>4726</v>
      </c>
      <c r="J27187" s="119" t="s">
        <v>24</v>
      </c>
      <c r="K27187" s="1">
        <v>46255.758941458334</v>
      </c>
      <c r="L27187">
        <v>3</v>
      </c>
      <c r="M27187">
        <v>8</v>
      </c>
      <c r="N27187">
        <v>0</v>
      </c>
      <c r="O27187">
        <v>0</v>
      </c>
      <c r="P27187" s="119" t="s">
        <v>20254</v>
      </c>
    </row>
    <row r="27188" spans="1:16" x14ac:dyDescent="0.25">
      <c r="A27188">
        <v>99965</v>
      </c>
      <c r="B27188" s="119" t="s">
        <v>19343</v>
      </c>
      <c r="C27188">
        <v>60</v>
      </c>
      <c r="E27188">
        <v>140</v>
      </c>
      <c r="F27188">
        <v>112553</v>
      </c>
      <c r="G27188">
        <v>257</v>
      </c>
      <c r="H27188">
        <v>134981</v>
      </c>
      <c r="I27188" s="119" t="s">
        <v>19344</v>
      </c>
      <c r="J27188" s="119" t="s">
        <v>24</v>
      </c>
      <c r="K27188" s="1">
        <v>46255.758941458334</v>
      </c>
      <c r="L27188">
        <v>40</v>
      </c>
      <c r="M27188">
        <v>171</v>
      </c>
      <c r="N27188">
        <v>11</v>
      </c>
      <c r="O27188">
        <v>36</v>
      </c>
      <c r="P27188" s="119" t="s">
        <v>20254</v>
      </c>
    </row>
    <row r="27189" spans="1:16" x14ac:dyDescent="0.25">
      <c r="A27189">
        <v>99979</v>
      </c>
      <c r="B27189" s="119" t="s">
        <v>19345</v>
      </c>
      <c r="C27189">
        <v>80</v>
      </c>
      <c r="E27189">
        <v>261</v>
      </c>
      <c r="F27189">
        <v>5766</v>
      </c>
      <c r="G27189">
        <v>267</v>
      </c>
      <c r="H27189">
        <v>9994</v>
      </c>
      <c r="I27189" s="119" t="s">
        <v>4726</v>
      </c>
      <c r="J27189" s="119" t="s">
        <v>24</v>
      </c>
      <c r="K27189" s="1">
        <v>46255.758941458334</v>
      </c>
      <c r="L27189">
        <v>97</v>
      </c>
      <c r="M27189">
        <v>130</v>
      </c>
      <c r="N27189">
        <v>27</v>
      </c>
      <c r="O27189">
        <v>30</v>
      </c>
      <c r="P27189" s="119" t="s">
        <v>20254</v>
      </c>
    </row>
    <row r="27190" spans="1:16" x14ac:dyDescent="0.25">
      <c r="A27190">
        <v>99980</v>
      </c>
      <c r="B27190" s="119" t="s">
        <v>19346</v>
      </c>
      <c r="C27190">
        <v>0</v>
      </c>
      <c r="E27190">
        <v>54</v>
      </c>
      <c r="F27190">
        <v>760003</v>
      </c>
      <c r="G27190">
        <v>18</v>
      </c>
      <c r="H27190">
        <v>2899938</v>
      </c>
      <c r="I27190" s="119" t="s">
        <v>1807</v>
      </c>
      <c r="J27190" s="119" t="s">
        <v>24</v>
      </c>
      <c r="K27190" s="1">
        <v>46255.758941458334</v>
      </c>
      <c r="L27190">
        <v>0</v>
      </c>
      <c r="M27190">
        <v>0</v>
      </c>
      <c r="N27190">
        <v>0</v>
      </c>
      <c r="O27190">
        <v>0</v>
      </c>
      <c r="P27190" s="119" t="s">
        <v>20254</v>
      </c>
    </row>
    <row r="27191" spans="1:16" x14ac:dyDescent="0.25">
      <c r="A27191">
        <v>99989</v>
      </c>
      <c r="B27191" s="119" t="s">
        <v>19347</v>
      </c>
      <c r="C27191">
        <v>0</v>
      </c>
      <c r="E27191">
        <v>1353</v>
      </c>
      <c r="F27191">
        <v>53000001</v>
      </c>
      <c r="G27191">
        <v>30</v>
      </c>
      <c r="H27191">
        <v>63505500</v>
      </c>
      <c r="I27191" s="119" t="s">
        <v>1909</v>
      </c>
      <c r="J27191" s="119" t="s">
        <v>24</v>
      </c>
      <c r="K27191" s="1">
        <v>46255.758941458334</v>
      </c>
      <c r="L27191">
        <v>120</v>
      </c>
      <c r="M27191">
        <v>7</v>
      </c>
      <c r="N27191">
        <v>1</v>
      </c>
      <c r="O27191">
        <v>0</v>
      </c>
      <c r="P27191" s="119" t="s">
        <v>20254</v>
      </c>
    </row>
    <row r="27192" spans="1:16" x14ac:dyDescent="0.25">
      <c r="A27192">
        <v>100001</v>
      </c>
      <c r="B27192" s="119" t="s">
        <v>19348</v>
      </c>
      <c r="C27192">
        <v>0</v>
      </c>
      <c r="E27192">
        <v>772</v>
      </c>
      <c r="F27192">
        <v>718</v>
      </c>
      <c r="G27192">
        <v>1936</v>
      </c>
      <c r="H27192">
        <v>1199</v>
      </c>
      <c r="I27192" s="119" t="s">
        <v>6335</v>
      </c>
      <c r="J27192" s="119" t="s">
        <v>139</v>
      </c>
      <c r="K27192" s="1">
        <v>46255.758941458334</v>
      </c>
      <c r="L27192">
        <v>3</v>
      </c>
      <c r="M27192">
        <v>29</v>
      </c>
      <c r="N27192">
        <v>1</v>
      </c>
      <c r="O27192">
        <v>12</v>
      </c>
      <c r="P27192" s="119" t="s">
        <v>20254</v>
      </c>
    </row>
    <row r="27193" spans="1:16" x14ac:dyDescent="0.25">
      <c r="A27193">
        <v>100007</v>
      </c>
      <c r="B27193" s="119" t="s">
        <v>19349</v>
      </c>
      <c r="C27193">
        <v>80</v>
      </c>
      <c r="E27193">
        <v>1356</v>
      </c>
      <c r="F27193">
        <v>1456</v>
      </c>
      <c r="G27193">
        <v>295</v>
      </c>
      <c r="H27193">
        <v>2100</v>
      </c>
      <c r="I27193" s="119" t="s">
        <v>4726</v>
      </c>
      <c r="J27193" s="119" t="s">
        <v>222</v>
      </c>
      <c r="K27193" s="1">
        <v>46255.758941458334</v>
      </c>
      <c r="L27193">
        <v>522</v>
      </c>
      <c r="M27193">
        <v>20</v>
      </c>
      <c r="N27193">
        <v>292</v>
      </c>
      <c r="O27193">
        <v>1</v>
      </c>
      <c r="P27193" s="119" t="s">
        <v>20254</v>
      </c>
    </row>
    <row r="27194" spans="1:16" x14ac:dyDescent="0.25">
      <c r="A27194">
        <v>100010</v>
      </c>
      <c r="B27194" s="119" t="s">
        <v>19350</v>
      </c>
      <c r="C27194">
        <v>0</v>
      </c>
      <c r="E27194">
        <v>78</v>
      </c>
      <c r="F27194">
        <v>1234567</v>
      </c>
      <c r="G27194">
        <v>48</v>
      </c>
      <c r="H27194">
        <v>1799996</v>
      </c>
      <c r="I27194" s="119" t="s">
        <v>1909</v>
      </c>
      <c r="J27194" s="119" t="s">
        <v>24</v>
      </c>
      <c r="K27194" s="1">
        <v>46255.758941458334</v>
      </c>
      <c r="L27194">
        <v>90</v>
      </c>
      <c r="M27194">
        <v>52</v>
      </c>
      <c r="N27194">
        <v>15</v>
      </c>
      <c r="O27194">
        <v>10</v>
      </c>
      <c r="P27194" s="119" t="s">
        <v>20254</v>
      </c>
    </row>
    <row r="27195" spans="1:16" x14ac:dyDescent="0.25">
      <c r="A27195">
        <v>100031</v>
      </c>
      <c r="B27195" s="119" t="s">
        <v>19351</v>
      </c>
      <c r="C27195">
        <v>60</v>
      </c>
      <c r="E27195">
        <v>187</v>
      </c>
      <c r="F27195">
        <v>100001</v>
      </c>
      <c r="G27195">
        <v>175</v>
      </c>
      <c r="H27195">
        <v>122596</v>
      </c>
      <c r="I27195" s="119" t="s">
        <v>19344</v>
      </c>
      <c r="J27195" s="119" t="s">
        <v>24</v>
      </c>
      <c r="K27195" s="1">
        <v>46255.758941458334</v>
      </c>
      <c r="L27195">
        <v>13</v>
      </c>
      <c r="M27195">
        <v>80</v>
      </c>
      <c r="N27195">
        <v>0</v>
      </c>
      <c r="O27195">
        <v>26</v>
      </c>
      <c r="P27195" s="119" t="s">
        <v>20254</v>
      </c>
    </row>
    <row r="27196" spans="1:16" x14ac:dyDescent="0.25">
      <c r="A27196">
        <v>100042</v>
      </c>
      <c r="B27196" s="119" t="s">
        <v>19352</v>
      </c>
      <c r="C27196">
        <v>80</v>
      </c>
      <c r="E27196">
        <v>231</v>
      </c>
      <c r="F27196">
        <v>2300</v>
      </c>
      <c r="G27196">
        <v>594</v>
      </c>
      <c r="H27196">
        <v>4904</v>
      </c>
      <c r="I27196" s="119" t="s">
        <v>4726</v>
      </c>
      <c r="J27196" s="119" t="s">
        <v>24</v>
      </c>
      <c r="K27196" s="1">
        <v>46255.758941458334</v>
      </c>
      <c r="L27196">
        <v>386</v>
      </c>
      <c r="M27196">
        <v>76</v>
      </c>
      <c r="N27196">
        <v>6</v>
      </c>
      <c r="O27196">
        <v>9</v>
      </c>
      <c r="P27196" s="119" t="s">
        <v>20254</v>
      </c>
    </row>
    <row r="27197" spans="1:16" x14ac:dyDescent="0.25">
      <c r="A27197">
        <v>100047</v>
      </c>
      <c r="B27197" s="119" t="s">
        <v>19353</v>
      </c>
      <c r="C27197">
        <v>80</v>
      </c>
      <c r="E27197">
        <v>36</v>
      </c>
      <c r="F27197">
        <v>101506</v>
      </c>
      <c r="G27197">
        <v>13</v>
      </c>
      <c r="H27197">
        <v>173298</v>
      </c>
      <c r="I27197" s="119" t="s">
        <v>4726</v>
      </c>
      <c r="J27197" s="119" t="s">
        <v>24</v>
      </c>
      <c r="K27197" s="1">
        <v>46255.758941458334</v>
      </c>
      <c r="L27197">
        <v>7</v>
      </c>
      <c r="M27197">
        <v>15</v>
      </c>
      <c r="N27197">
        <v>1</v>
      </c>
      <c r="O27197">
        <v>3</v>
      </c>
      <c r="P27197" s="119" t="s">
        <v>20254</v>
      </c>
    </row>
    <row r="27198" spans="1:16" x14ac:dyDescent="0.25">
      <c r="A27198">
        <v>100048</v>
      </c>
      <c r="B27198" s="119" t="s">
        <v>19354</v>
      </c>
      <c r="C27198">
        <v>60</v>
      </c>
      <c r="E27198">
        <v>27</v>
      </c>
      <c r="F27198">
        <v>90055</v>
      </c>
      <c r="G27198">
        <v>119</v>
      </c>
      <c r="H27198">
        <v>148845</v>
      </c>
      <c r="I27198" s="119" t="s">
        <v>19344</v>
      </c>
      <c r="J27198" s="119" t="s">
        <v>24</v>
      </c>
      <c r="K27198" s="1">
        <v>46255.758941458334</v>
      </c>
      <c r="L27198">
        <v>3</v>
      </c>
      <c r="M27198">
        <v>16</v>
      </c>
      <c r="N27198">
        <v>1</v>
      </c>
      <c r="O27198">
        <v>9</v>
      </c>
      <c r="P27198" s="119" t="s">
        <v>20254</v>
      </c>
    </row>
    <row r="27199" spans="1:16" x14ac:dyDescent="0.25">
      <c r="A27199">
        <v>100054</v>
      </c>
      <c r="B27199" s="119" t="s">
        <v>19355</v>
      </c>
      <c r="C27199">
        <v>80</v>
      </c>
      <c r="E27199">
        <v>121</v>
      </c>
      <c r="F27199">
        <v>49512</v>
      </c>
      <c r="G27199">
        <v>134</v>
      </c>
      <c r="H27199">
        <v>76565</v>
      </c>
      <c r="I27199" s="119" t="s">
        <v>4726</v>
      </c>
      <c r="J27199" s="119" t="s">
        <v>24</v>
      </c>
      <c r="K27199" s="1">
        <v>46255.758941458334</v>
      </c>
      <c r="L27199">
        <v>96</v>
      </c>
      <c r="M27199">
        <v>116</v>
      </c>
      <c r="N27199">
        <v>31</v>
      </c>
      <c r="O27199">
        <v>29</v>
      </c>
      <c r="P27199" s="119" t="s">
        <v>20254</v>
      </c>
    </row>
    <row r="27200" spans="1:16" x14ac:dyDescent="0.25">
      <c r="A27200">
        <v>100060</v>
      </c>
      <c r="B27200" s="119" t="s">
        <v>19356</v>
      </c>
      <c r="C27200">
        <v>0</v>
      </c>
      <c r="E27200">
        <v>3909</v>
      </c>
      <c r="F27200">
        <v>15238</v>
      </c>
      <c r="G27200">
        <v>5361</v>
      </c>
      <c r="H27200">
        <v>19131</v>
      </c>
      <c r="I27200" s="119" t="s">
        <v>1807</v>
      </c>
      <c r="J27200" s="119" t="s">
        <v>22</v>
      </c>
      <c r="K27200" s="1">
        <v>46255.758941458334</v>
      </c>
      <c r="L27200">
        <v>1049</v>
      </c>
      <c r="M27200">
        <v>1556</v>
      </c>
      <c r="N27200">
        <v>173</v>
      </c>
      <c r="O27200">
        <v>374</v>
      </c>
      <c r="P27200" s="119" t="s">
        <v>20254</v>
      </c>
    </row>
    <row r="27201" spans="1:16" x14ac:dyDescent="0.25">
      <c r="A27201">
        <v>100063</v>
      </c>
      <c r="B27201" s="119" t="s">
        <v>19983</v>
      </c>
      <c r="C27201">
        <v>60</v>
      </c>
      <c r="E27201">
        <v>25</v>
      </c>
      <c r="F27201">
        <v>100877</v>
      </c>
      <c r="G27201">
        <v>88</v>
      </c>
      <c r="H27201">
        <v>125688</v>
      </c>
      <c r="I27201" s="119" t="s">
        <v>19984</v>
      </c>
      <c r="J27201" s="119" t="s">
        <v>24</v>
      </c>
      <c r="K27201" s="1">
        <v>46255.758941458334</v>
      </c>
      <c r="L27201">
        <v>13</v>
      </c>
      <c r="M27201">
        <v>19</v>
      </c>
      <c r="N27201">
        <v>0</v>
      </c>
      <c r="O27201">
        <v>3</v>
      </c>
      <c r="P27201" s="119" t="s">
        <v>20254</v>
      </c>
    </row>
    <row r="27202" spans="1:16" x14ac:dyDescent="0.25">
      <c r="A27202">
        <v>100085</v>
      </c>
      <c r="B27202" s="119" t="s">
        <v>19357</v>
      </c>
      <c r="C27202">
        <v>80</v>
      </c>
      <c r="E27202">
        <v>515</v>
      </c>
      <c r="F27202">
        <v>2766</v>
      </c>
      <c r="G27202">
        <v>333</v>
      </c>
      <c r="H27202">
        <v>4997</v>
      </c>
      <c r="I27202" s="119" t="s">
        <v>4726</v>
      </c>
      <c r="J27202" s="119" t="s">
        <v>24</v>
      </c>
      <c r="K27202" s="1">
        <v>46255.758941458334</v>
      </c>
      <c r="L27202">
        <v>594</v>
      </c>
      <c r="M27202">
        <v>94</v>
      </c>
      <c r="N27202">
        <v>18</v>
      </c>
      <c r="O27202">
        <v>25</v>
      </c>
      <c r="P27202" s="119" t="s">
        <v>20254</v>
      </c>
    </row>
    <row r="27203" spans="1:16" x14ac:dyDescent="0.25">
      <c r="A27203">
        <v>100088</v>
      </c>
      <c r="B27203" s="119" t="s">
        <v>19358</v>
      </c>
      <c r="C27203">
        <v>80</v>
      </c>
      <c r="E27203">
        <v>164</v>
      </c>
      <c r="F27203">
        <v>2705</v>
      </c>
      <c r="G27203">
        <v>591</v>
      </c>
      <c r="H27203">
        <v>3988</v>
      </c>
      <c r="I27203" s="119" t="s">
        <v>4726</v>
      </c>
      <c r="J27203" s="119" t="s">
        <v>24</v>
      </c>
      <c r="K27203" s="1">
        <v>46255.758941458334</v>
      </c>
      <c r="L27203">
        <v>125</v>
      </c>
      <c r="M27203">
        <v>59</v>
      </c>
      <c r="N27203">
        <v>39</v>
      </c>
      <c r="O27203">
        <v>11</v>
      </c>
      <c r="P27203" s="119" t="s">
        <v>20254</v>
      </c>
    </row>
    <row r="27204" spans="1:16" x14ac:dyDescent="0.25">
      <c r="A27204">
        <v>100089</v>
      </c>
      <c r="B27204" s="119" t="s">
        <v>19359</v>
      </c>
      <c r="C27204">
        <v>80</v>
      </c>
      <c r="E27204">
        <v>550</v>
      </c>
      <c r="F27204">
        <v>2028</v>
      </c>
      <c r="G27204">
        <v>927</v>
      </c>
      <c r="H27204">
        <v>2611</v>
      </c>
      <c r="I27204" s="119" t="s">
        <v>4726</v>
      </c>
      <c r="J27204" s="119" t="s">
        <v>222</v>
      </c>
      <c r="K27204" s="1">
        <v>46255.758941458334</v>
      </c>
      <c r="L27204">
        <v>292</v>
      </c>
      <c r="M27204">
        <v>52</v>
      </c>
      <c r="N27204">
        <v>39</v>
      </c>
      <c r="O27204">
        <v>15</v>
      </c>
      <c r="P27204" s="119" t="s">
        <v>20254</v>
      </c>
    </row>
    <row r="27205" spans="1:16" x14ac:dyDescent="0.25">
      <c r="A27205">
        <v>100090</v>
      </c>
      <c r="B27205" s="119" t="s">
        <v>19360</v>
      </c>
      <c r="C27205">
        <v>60</v>
      </c>
      <c r="E27205">
        <v>182</v>
      </c>
      <c r="F27205">
        <v>92304</v>
      </c>
      <c r="G27205">
        <v>553</v>
      </c>
      <c r="H27205">
        <v>112502</v>
      </c>
      <c r="I27205" s="119" t="s">
        <v>19344</v>
      </c>
      <c r="J27205" s="119" t="s">
        <v>24</v>
      </c>
      <c r="K27205" s="1">
        <v>46255.758941458334</v>
      </c>
      <c r="L27205">
        <v>72</v>
      </c>
      <c r="M27205">
        <v>146</v>
      </c>
      <c r="N27205">
        <v>9</v>
      </c>
      <c r="O27205">
        <v>37</v>
      </c>
      <c r="P27205" s="119" t="s">
        <v>20254</v>
      </c>
    </row>
    <row r="27206" spans="1:16" x14ac:dyDescent="0.25">
      <c r="A27206">
        <v>100092</v>
      </c>
      <c r="B27206" s="119" t="s">
        <v>19361</v>
      </c>
      <c r="C27206">
        <v>80</v>
      </c>
      <c r="E27206">
        <v>94</v>
      </c>
      <c r="F27206">
        <v>12152</v>
      </c>
      <c r="G27206">
        <v>130</v>
      </c>
      <c r="H27206">
        <v>31487</v>
      </c>
      <c r="I27206" s="119" t="s">
        <v>4726</v>
      </c>
      <c r="J27206" s="119" t="s">
        <v>24</v>
      </c>
      <c r="K27206" s="1">
        <v>46255.758941458334</v>
      </c>
      <c r="L27206">
        <v>75</v>
      </c>
      <c r="M27206">
        <v>76</v>
      </c>
      <c r="N27206">
        <v>26</v>
      </c>
      <c r="O27206">
        <v>21</v>
      </c>
      <c r="P27206" s="119" t="s">
        <v>20254</v>
      </c>
    </row>
    <row r="27207" spans="1:16" x14ac:dyDescent="0.25">
      <c r="A27207">
        <v>100101</v>
      </c>
      <c r="B27207" s="119" t="s">
        <v>19362</v>
      </c>
      <c r="C27207">
        <v>80</v>
      </c>
      <c r="E27207">
        <v>103</v>
      </c>
      <c r="F27207">
        <v>101364</v>
      </c>
      <c r="G27207">
        <v>25</v>
      </c>
      <c r="H27207">
        <v>139943</v>
      </c>
      <c r="I27207" s="119" t="s">
        <v>4726</v>
      </c>
      <c r="J27207" s="119" t="s">
        <v>24</v>
      </c>
      <c r="K27207" s="1">
        <v>46255.758941458334</v>
      </c>
      <c r="L27207">
        <v>23</v>
      </c>
      <c r="M27207">
        <v>44</v>
      </c>
      <c r="N27207">
        <v>6</v>
      </c>
      <c r="O27207">
        <v>8</v>
      </c>
      <c r="P27207" s="119" t="s">
        <v>20254</v>
      </c>
    </row>
    <row r="27208" spans="1:16" x14ac:dyDescent="0.25">
      <c r="A27208">
        <v>100110</v>
      </c>
      <c r="B27208" s="119" t="s">
        <v>19363</v>
      </c>
      <c r="C27208">
        <v>80</v>
      </c>
      <c r="E27208">
        <v>620</v>
      </c>
      <c r="F27208">
        <v>1841</v>
      </c>
      <c r="G27208">
        <v>335</v>
      </c>
      <c r="H27208">
        <v>2349</v>
      </c>
      <c r="I27208" s="119" t="s">
        <v>4726</v>
      </c>
      <c r="J27208" s="119" t="s">
        <v>222</v>
      </c>
      <c r="K27208" s="1">
        <v>46255.758941458334</v>
      </c>
      <c r="L27208">
        <v>617</v>
      </c>
      <c r="M27208">
        <v>23</v>
      </c>
      <c r="N27208">
        <v>138</v>
      </c>
      <c r="O27208">
        <v>6</v>
      </c>
      <c r="P27208" s="119" t="s">
        <v>20254</v>
      </c>
    </row>
    <row r="27209" spans="1:16" x14ac:dyDescent="0.25">
      <c r="A27209">
        <v>100120</v>
      </c>
      <c r="B27209" s="119" t="s">
        <v>19364</v>
      </c>
      <c r="C27209">
        <v>80</v>
      </c>
      <c r="E27209">
        <v>581</v>
      </c>
      <c r="F27209">
        <v>2019</v>
      </c>
      <c r="G27209">
        <v>353</v>
      </c>
      <c r="H27209">
        <v>2406</v>
      </c>
      <c r="I27209" s="119" t="s">
        <v>4726</v>
      </c>
      <c r="J27209" s="119" t="s">
        <v>222</v>
      </c>
      <c r="K27209" s="1">
        <v>46255.758941458334</v>
      </c>
      <c r="L27209">
        <v>431</v>
      </c>
      <c r="M27209">
        <v>23</v>
      </c>
      <c r="N27209">
        <v>67</v>
      </c>
      <c r="O27209">
        <v>4</v>
      </c>
      <c r="P27209" s="119" t="s">
        <v>20254</v>
      </c>
    </row>
    <row r="27210" spans="1:16" x14ac:dyDescent="0.25">
      <c r="A27210">
        <v>100121</v>
      </c>
      <c r="B27210" s="119" t="s">
        <v>19365</v>
      </c>
      <c r="C27210">
        <v>80</v>
      </c>
      <c r="E27210">
        <v>209</v>
      </c>
      <c r="F27210">
        <v>2583</v>
      </c>
      <c r="G27210">
        <v>728</v>
      </c>
      <c r="H27210">
        <v>5801</v>
      </c>
      <c r="I27210" s="119" t="s">
        <v>4726</v>
      </c>
      <c r="J27210" s="119" t="s">
        <v>13431</v>
      </c>
      <c r="K27210" s="1">
        <v>46255.758941458334</v>
      </c>
      <c r="L27210">
        <v>127</v>
      </c>
      <c r="M27210">
        <v>43</v>
      </c>
      <c r="N27210">
        <v>16</v>
      </c>
      <c r="O27210">
        <v>9</v>
      </c>
      <c r="P27210" s="119" t="s">
        <v>20254</v>
      </c>
    </row>
    <row r="27211" spans="1:16" x14ac:dyDescent="0.25">
      <c r="A27211">
        <v>100130</v>
      </c>
      <c r="B27211" s="119" t="s">
        <v>19366</v>
      </c>
      <c r="C27211">
        <v>80</v>
      </c>
      <c r="E27211">
        <v>53</v>
      </c>
      <c r="F27211">
        <v>114266</v>
      </c>
      <c r="G27211">
        <v>34</v>
      </c>
      <c r="H27211">
        <v>181000</v>
      </c>
      <c r="I27211" s="119" t="s">
        <v>4726</v>
      </c>
      <c r="J27211" s="119" t="s">
        <v>24</v>
      </c>
      <c r="K27211" s="1">
        <v>46255.758941458334</v>
      </c>
      <c r="L27211">
        <v>15</v>
      </c>
      <c r="M27211">
        <v>33</v>
      </c>
      <c r="N27211">
        <v>1</v>
      </c>
      <c r="O27211">
        <v>7</v>
      </c>
      <c r="P27211" s="119" t="s">
        <v>20254</v>
      </c>
    </row>
    <row r="27212" spans="1:16" x14ac:dyDescent="0.25">
      <c r="A27212">
        <v>100139</v>
      </c>
      <c r="B27212" s="119" t="s">
        <v>19367</v>
      </c>
      <c r="C27212">
        <v>80</v>
      </c>
      <c r="E27212">
        <v>498</v>
      </c>
      <c r="F27212">
        <v>1837</v>
      </c>
      <c r="G27212">
        <v>275</v>
      </c>
      <c r="H27212">
        <v>2700</v>
      </c>
      <c r="I27212" s="119" t="s">
        <v>4726</v>
      </c>
      <c r="J27212" s="119" t="s">
        <v>222</v>
      </c>
      <c r="K27212" s="1">
        <v>46255.758941458334</v>
      </c>
      <c r="L27212">
        <v>555</v>
      </c>
      <c r="M27212">
        <v>30</v>
      </c>
      <c r="N27212">
        <v>184</v>
      </c>
      <c r="O27212">
        <v>9</v>
      </c>
      <c r="P27212" s="119" t="s">
        <v>20254</v>
      </c>
    </row>
    <row r="27213" spans="1:16" x14ac:dyDescent="0.25">
      <c r="A27213">
        <v>100141</v>
      </c>
      <c r="B27213" s="119" t="s">
        <v>19368</v>
      </c>
      <c r="C27213">
        <v>0</v>
      </c>
      <c r="E27213">
        <v>339</v>
      </c>
      <c r="F27213">
        <v>61020</v>
      </c>
      <c r="G27213">
        <v>179</v>
      </c>
      <c r="H27213">
        <v>93494</v>
      </c>
      <c r="I27213" s="119" t="s">
        <v>6335</v>
      </c>
      <c r="J27213" s="119" t="s">
        <v>139</v>
      </c>
      <c r="K27213" s="1">
        <v>46255.758941458334</v>
      </c>
      <c r="L27213">
        <v>8</v>
      </c>
      <c r="M27213">
        <v>16</v>
      </c>
      <c r="N27213">
        <v>1</v>
      </c>
      <c r="O27213">
        <v>4</v>
      </c>
      <c r="P27213" s="119" t="s">
        <v>20254</v>
      </c>
    </row>
    <row r="27214" spans="1:16" x14ac:dyDescent="0.25">
      <c r="A27214">
        <v>100143</v>
      </c>
      <c r="B27214" s="119" t="s">
        <v>19369</v>
      </c>
      <c r="C27214">
        <v>80</v>
      </c>
      <c r="E27214">
        <v>21</v>
      </c>
      <c r="F27214">
        <v>107431</v>
      </c>
      <c r="G27214">
        <v>6</v>
      </c>
      <c r="H27214">
        <v>165050</v>
      </c>
      <c r="I27214" s="119" t="s">
        <v>4726</v>
      </c>
      <c r="J27214" s="119" t="s">
        <v>24</v>
      </c>
      <c r="K27214" s="1">
        <v>46255.758941458334</v>
      </c>
      <c r="L27214">
        <v>16</v>
      </c>
      <c r="M27214">
        <v>7</v>
      </c>
      <c r="N27214">
        <v>4</v>
      </c>
      <c r="O27214">
        <v>3</v>
      </c>
      <c r="P27214" s="119" t="s">
        <v>20254</v>
      </c>
    </row>
    <row r="27215" spans="1:16" x14ac:dyDescent="0.25">
      <c r="A27215">
        <v>100144</v>
      </c>
      <c r="B27215" s="119" t="s">
        <v>19370</v>
      </c>
      <c r="C27215">
        <v>60</v>
      </c>
      <c r="E27215">
        <v>141</v>
      </c>
      <c r="F27215">
        <v>95179</v>
      </c>
      <c r="G27215">
        <v>185</v>
      </c>
      <c r="H27215">
        <v>131590</v>
      </c>
      <c r="I27215" s="119" t="s">
        <v>19344</v>
      </c>
      <c r="J27215" s="119" t="s">
        <v>24</v>
      </c>
      <c r="K27215" s="1">
        <v>46255.758941458334</v>
      </c>
      <c r="L27215">
        <v>7</v>
      </c>
      <c r="M27215">
        <v>28</v>
      </c>
      <c r="N27215">
        <v>2</v>
      </c>
      <c r="O27215">
        <v>8</v>
      </c>
      <c r="P27215" s="119" t="s">
        <v>20254</v>
      </c>
    </row>
    <row r="27216" spans="1:16" x14ac:dyDescent="0.25">
      <c r="A27216">
        <v>100148</v>
      </c>
      <c r="B27216" s="119" t="s">
        <v>19371</v>
      </c>
      <c r="C27216">
        <v>60</v>
      </c>
      <c r="E27216">
        <v>166</v>
      </c>
      <c r="F27216">
        <v>107588</v>
      </c>
      <c r="G27216">
        <v>305</v>
      </c>
      <c r="H27216">
        <v>145573</v>
      </c>
      <c r="I27216" s="119" t="s">
        <v>19344</v>
      </c>
      <c r="J27216" s="119" t="s">
        <v>24</v>
      </c>
      <c r="K27216" s="1">
        <v>46255.758941458334</v>
      </c>
      <c r="L27216">
        <v>60</v>
      </c>
      <c r="M27216">
        <v>189</v>
      </c>
      <c r="N27216">
        <v>5</v>
      </c>
      <c r="O27216">
        <v>45</v>
      </c>
      <c r="P27216" s="119" t="s">
        <v>20254</v>
      </c>
    </row>
    <row r="27217" spans="1:16" x14ac:dyDescent="0.25">
      <c r="A27217">
        <v>100156</v>
      </c>
      <c r="B27217" s="119" t="s">
        <v>19372</v>
      </c>
      <c r="C27217">
        <v>80</v>
      </c>
      <c r="E27217">
        <v>236</v>
      </c>
      <c r="F27217">
        <v>2446</v>
      </c>
      <c r="G27217">
        <v>598</v>
      </c>
      <c r="H27217">
        <v>3997</v>
      </c>
      <c r="I27217" s="119" t="s">
        <v>4726</v>
      </c>
      <c r="J27217" s="119" t="s">
        <v>24</v>
      </c>
      <c r="K27217" s="1">
        <v>46255.758941458334</v>
      </c>
      <c r="L27217">
        <v>493</v>
      </c>
      <c r="M27217">
        <v>68</v>
      </c>
      <c r="N27217">
        <v>7</v>
      </c>
      <c r="O27217">
        <v>15</v>
      </c>
      <c r="P27217" s="119" t="s">
        <v>20254</v>
      </c>
    </row>
    <row r="27218" spans="1:16" x14ac:dyDescent="0.25">
      <c r="A27218">
        <v>100158</v>
      </c>
      <c r="B27218" s="119" t="s">
        <v>19373</v>
      </c>
      <c r="C27218">
        <v>60</v>
      </c>
      <c r="E27218">
        <v>47</v>
      </c>
      <c r="F27218">
        <v>88542</v>
      </c>
      <c r="G27218">
        <v>164</v>
      </c>
      <c r="H27218">
        <v>119893</v>
      </c>
      <c r="I27218" s="119" t="s">
        <v>19344</v>
      </c>
      <c r="J27218" s="119" t="s">
        <v>24</v>
      </c>
      <c r="K27218" s="1">
        <v>46255.758941458334</v>
      </c>
      <c r="L27218">
        <v>18</v>
      </c>
      <c r="M27218">
        <v>46</v>
      </c>
      <c r="N27218">
        <v>2</v>
      </c>
      <c r="O27218">
        <v>6</v>
      </c>
      <c r="P27218" s="119" t="s">
        <v>20254</v>
      </c>
    </row>
    <row r="27219" spans="1:16" x14ac:dyDescent="0.25">
      <c r="A27219">
        <v>100166</v>
      </c>
      <c r="B27219" s="119" t="s">
        <v>19374</v>
      </c>
      <c r="C27219">
        <v>80</v>
      </c>
      <c r="E27219">
        <v>37</v>
      </c>
      <c r="F27219">
        <v>92052</v>
      </c>
      <c r="G27219">
        <v>29</v>
      </c>
      <c r="H27219">
        <v>174992</v>
      </c>
      <c r="I27219" s="119" t="s">
        <v>4726</v>
      </c>
      <c r="J27219" s="119" t="s">
        <v>24</v>
      </c>
      <c r="K27219" s="1">
        <v>46255.758941458334</v>
      </c>
      <c r="L27219">
        <v>3</v>
      </c>
      <c r="M27219">
        <v>19</v>
      </c>
      <c r="N27219">
        <v>1</v>
      </c>
      <c r="O27219">
        <v>2</v>
      </c>
      <c r="P27219" s="119" t="s">
        <v>20254</v>
      </c>
    </row>
    <row r="27220" spans="1:16" x14ac:dyDescent="0.25">
      <c r="A27220">
        <v>100173</v>
      </c>
      <c r="B27220" s="119" t="s">
        <v>19375</v>
      </c>
      <c r="C27220">
        <v>80</v>
      </c>
      <c r="E27220">
        <v>85</v>
      </c>
      <c r="F27220">
        <v>61057</v>
      </c>
      <c r="G27220">
        <v>154</v>
      </c>
      <c r="H27220">
        <v>84684</v>
      </c>
      <c r="I27220" s="119" t="s">
        <v>4726</v>
      </c>
      <c r="J27220" s="119" t="s">
        <v>13431</v>
      </c>
      <c r="K27220" s="1">
        <v>46255.758941458334</v>
      </c>
      <c r="L27220">
        <v>117</v>
      </c>
      <c r="M27220">
        <v>126</v>
      </c>
      <c r="N27220">
        <v>38</v>
      </c>
      <c r="O27220">
        <v>30</v>
      </c>
      <c r="P27220" s="119" t="s">
        <v>20254</v>
      </c>
    </row>
    <row r="27221" spans="1:16" x14ac:dyDescent="0.25">
      <c r="A27221">
        <v>100183</v>
      </c>
      <c r="B27221" s="119" t="s">
        <v>19376</v>
      </c>
      <c r="C27221">
        <v>80</v>
      </c>
      <c r="E27221">
        <v>649</v>
      </c>
      <c r="F27221">
        <v>1736</v>
      </c>
      <c r="G27221">
        <v>335</v>
      </c>
      <c r="H27221">
        <v>2411</v>
      </c>
      <c r="I27221" s="119" t="s">
        <v>4726</v>
      </c>
      <c r="J27221" s="119" t="s">
        <v>222</v>
      </c>
      <c r="K27221" s="1">
        <v>46255.758941458334</v>
      </c>
      <c r="L27221">
        <v>603</v>
      </c>
      <c r="M27221">
        <v>23</v>
      </c>
      <c r="N27221">
        <v>324</v>
      </c>
      <c r="O27221">
        <v>7</v>
      </c>
      <c r="P27221" s="119" t="s">
        <v>20254</v>
      </c>
    </row>
    <row r="27222" spans="1:16" x14ac:dyDescent="0.25">
      <c r="A27222">
        <v>100188</v>
      </c>
      <c r="B27222" s="119" t="s">
        <v>19377</v>
      </c>
      <c r="C27222">
        <v>80</v>
      </c>
      <c r="E27222">
        <v>74</v>
      </c>
      <c r="F27222">
        <v>8089</v>
      </c>
      <c r="G27222">
        <v>386</v>
      </c>
      <c r="H27222">
        <v>10000</v>
      </c>
      <c r="I27222" s="119" t="s">
        <v>4726</v>
      </c>
      <c r="J27222" s="119" t="s">
        <v>24</v>
      </c>
      <c r="K27222" s="1">
        <v>46255.758941458334</v>
      </c>
      <c r="L27222">
        <v>76</v>
      </c>
      <c r="M27222">
        <v>166</v>
      </c>
      <c r="N27222">
        <v>14</v>
      </c>
      <c r="O27222">
        <v>42</v>
      </c>
      <c r="P27222" s="119" t="s">
        <v>20254</v>
      </c>
    </row>
    <row r="27223" spans="1:16" x14ac:dyDescent="0.25">
      <c r="A27223">
        <v>100194</v>
      </c>
      <c r="B27223" s="119" t="s">
        <v>19378</v>
      </c>
      <c r="C27223">
        <v>60</v>
      </c>
      <c r="E27223">
        <v>162</v>
      </c>
      <c r="F27223">
        <v>82697</v>
      </c>
      <c r="G27223">
        <v>139</v>
      </c>
      <c r="H27223">
        <v>103944</v>
      </c>
      <c r="I27223" s="119" t="s">
        <v>19344</v>
      </c>
      <c r="J27223" s="119" t="s">
        <v>24</v>
      </c>
      <c r="K27223" s="1">
        <v>46255.758941458334</v>
      </c>
      <c r="L27223">
        <v>4</v>
      </c>
      <c r="M27223">
        <v>39</v>
      </c>
      <c r="N27223">
        <v>1</v>
      </c>
      <c r="O27223">
        <v>18</v>
      </c>
      <c r="P27223" s="119" t="s">
        <v>20254</v>
      </c>
    </row>
    <row r="27224" spans="1:16" x14ac:dyDescent="0.25">
      <c r="A27224">
        <v>100215</v>
      </c>
      <c r="B27224" s="119" t="s">
        <v>19379</v>
      </c>
      <c r="C27224">
        <v>80</v>
      </c>
      <c r="E27224">
        <v>31</v>
      </c>
      <c r="F27224">
        <v>96054</v>
      </c>
      <c r="G27224">
        <v>31</v>
      </c>
      <c r="H27224">
        <v>176200</v>
      </c>
      <c r="I27224" s="119" t="s">
        <v>4726</v>
      </c>
      <c r="J27224" s="119" t="s">
        <v>24</v>
      </c>
      <c r="K27224" s="1">
        <v>46255.758941458334</v>
      </c>
      <c r="L27224">
        <v>10</v>
      </c>
      <c r="M27224">
        <v>23</v>
      </c>
      <c r="N27224">
        <v>0</v>
      </c>
      <c r="O27224">
        <v>5</v>
      </c>
      <c r="P27224" s="119" t="s">
        <v>20254</v>
      </c>
    </row>
    <row r="27225" spans="1:16" x14ac:dyDescent="0.25">
      <c r="A27225">
        <v>100219</v>
      </c>
      <c r="B27225" s="119" t="s">
        <v>19380</v>
      </c>
      <c r="C27225">
        <v>60</v>
      </c>
      <c r="E27225">
        <v>154</v>
      </c>
      <c r="F27225">
        <v>92041</v>
      </c>
      <c r="G27225">
        <v>157</v>
      </c>
      <c r="H27225">
        <v>119787</v>
      </c>
      <c r="I27225" s="119" t="s">
        <v>19344</v>
      </c>
      <c r="J27225" s="119" t="s">
        <v>24</v>
      </c>
      <c r="K27225" s="1">
        <v>46255.758941458334</v>
      </c>
      <c r="L27225">
        <v>6</v>
      </c>
      <c r="M27225">
        <v>73</v>
      </c>
      <c r="N27225">
        <v>1</v>
      </c>
      <c r="O27225">
        <v>17</v>
      </c>
      <c r="P27225" s="119" t="s">
        <v>20254</v>
      </c>
    </row>
    <row r="27226" spans="1:16" x14ac:dyDescent="0.25">
      <c r="A27226">
        <v>100220</v>
      </c>
      <c r="B27226" s="119" t="s">
        <v>19381</v>
      </c>
      <c r="C27226">
        <v>80</v>
      </c>
      <c r="E27226">
        <v>53</v>
      </c>
      <c r="F27226">
        <v>100774</v>
      </c>
      <c r="G27226">
        <v>10</v>
      </c>
      <c r="H27226">
        <v>178899</v>
      </c>
      <c r="I27226" s="119" t="s">
        <v>4726</v>
      </c>
      <c r="J27226" s="119" t="s">
        <v>24</v>
      </c>
      <c r="K27226" s="1">
        <v>46255.758941458334</v>
      </c>
      <c r="L27226">
        <v>11</v>
      </c>
      <c r="M27226">
        <v>18</v>
      </c>
      <c r="N27226">
        <v>1</v>
      </c>
      <c r="O27226">
        <v>4</v>
      </c>
      <c r="P27226" s="119" t="s">
        <v>20254</v>
      </c>
    </row>
    <row r="27227" spans="1:16" x14ac:dyDescent="0.25">
      <c r="A27227">
        <v>100224</v>
      </c>
      <c r="B27227" s="119" t="s">
        <v>19382</v>
      </c>
      <c r="C27227">
        <v>80</v>
      </c>
      <c r="E27227">
        <v>39</v>
      </c>
      <c r="F27227">
        <v>103841</v>
      </c>
      <c r="G27227">
        <v>27</v>
      </c>
      <c r="H27227">
        <v>171100</v>
      </c>
      <c r="I27227" s="119" t="s">
        <v>4726</v>
      </c>
      <c r="J27227" s="119" t="s">
        <v>24</v>
      </c>
      <c r="K27227" s="1">
        <v>46255.758941458334</v>
      </c>
      <c r="L27227">
        <v>10</v>
      </c>
      <c r="M27227">
        <v>7</v>
      </c>
      <c r="N27227">
        <v>1</v>
      </c>
      <c r="O27227">
        <v>1</v>
      </c>
      <c r="P27227" s="119" t="s">
        <v>20254</v>
      </c>
    </row>
    <row r="27228" spans="1:16" x14ac:dyDescent="0.25">
      <c r="A27228">
        <v>100225</v>
      </c>
      <c r="B27228" s="119" t="s">
        <v>19383</v>
      </c>
      <c r="C27228">
        <v>0</v>
      </c>
      <c r="E27228">
        <v>20</v>
      </c>
      <c r="F27228">
        <v>141022</v>
      </c>
      <c r="G27228">
        <v>33</v>
      </c>
      <c r="H27228">
        <v>299997</v>
      </c>
      <c r="I27228" s="119" t="s">
        <v>6335</v>
      </c>
      <c r="J27228" s="119" t="s">
        <v>139</v>
      </c>
      <c r="K27228" s="1">
        <v>46255.758941458334</v>
      </c>
      <c r="L27228">
        <v>6</v>
      </c>
      <c r="M27228">
        <v>2</v>
      </c>
      <c r="N27228">
        <v>2</v>
      </c>
      <c r="O27228">
        <v>0</v>
      </c>
      <c r="P27228" s="119" t="s">
        <v>20254</v>
      </c>
    </row>
    <row r="27229" spans="1:16" x14ac:dyDescent="0.25">
      <c r="A27229">
        <v>100230</v>
      </c>
      <c r="B27229" s="119" t="s">
        <v>19384</v>
      </c>
      <c r="C27229">
        <v>60</v>
      </c>
      <c r="E27229">
        <v>157</v>
      </c>
      <c r="F27229">
        <v>82423</v>
      </c>
      <c r="G27229">
        <v>97</v>
      </c>
      <c r="H27229">
        <v>128989</v>
      </c>
      <c r="I27229" s="119" t="s">
        <v>19344</v>
      </c>
      <c r="J27229" s="119" t="s">
        <v>24</v>
      </c>
      <c r="K27229" s="1">
        <v>46255.758941458334</v>
      </c>
      <c r="L27229">
        <v>8</v>
      </c>
      <c r="M27229">
        <v>40</v>
      </c>
      <c r="N27229">
        <v>3</v>
      </c>
      <c r="O27229">
        <v>13</v>
      </c>
      <c r="P27229" s="119" t="s">
        <v>20254</v>
      </c>
    </row>
    <row r="27230" spans="1:16" x14ac:dyDescent="0.25">
      <c r="A27230">
        <v>100231</v>
      </c>
      <c r="B27230" s="119" t="s">
        <v>19385</v>
      </c>
      <c r="C27230">
        <v>80</v>
      </c>
      <c r="E27230">
        <v>464</v>
      </c>
      <c r="F27230">
        <v>1927</v>
      </c>
      <c r="G27230">
        <v>369</v>
      </c>
      <c r="H27230">
        <v>2298</v>
      </c>
      <c r="I27230" s="119" t="s">
        <v>4726</v>
      </c>
      <c r="J27230" s="119" t="s">
        <v>222</v>
      </c>
      <c r="K27230" s="1">
        <v>46255.758941458334</v>
      </c>
      <c r="L27230">
        <v>421</v>
      </c>
      <c r="M27230">
        <v>40</v>
      </c>
      <c r="N27230">
        <v>80</v>
      </c>
      <c r="O27230">
        <v>6</v>
      </c>
      <c r="P27230" s="119" t="s">
        <v>20254</v>
      </c>
    </row>
    <row r="27231" spans="1:16" x14ac:dyDescent="0.25">
      <c r="A27231">
        <v>100232</v>
      </c>
      <c r="B27231" s="119" t="s">
        <v>19386</v>
      </c>
      <c r="C27231">
        <v>80</v>
      </c>
      <c r="E27231">
        <v>33</v>
      </c>
      <c r="F27231">
        <v>100752</v>
      </c>
      <c r="G27231">
        <v>15</v>
      </c>
      <c r="H27231">
        <v>189900</v>
      </c>
      <c r="I27231" s="119" t="s">
        <v>4726</v>
      </c>
      <c r="J27231" s="119" t="s">
        <v>24</v>
      </c>
      <c r="K27231" s="1">
        <v>46255.758941458334</v>
      </c>
      <c r="L27231">
        <v>11</v>
      </c>
      <c r="M27231">
        <v>13</v>
      </c>
      <c r="N27231">
        <v>0</v>
      </c>
      <c r="O27231">
        <v>8</v>
      </c>
      <c r="P27231" s="119" t="s">
        <v>20254</v>
      </c>
    </row>
    <row r="27232" spans="1:16" x14ac:dyDescent="0.25">
      <c r="A27232">
        <v>100235</v>
      </c>
      <c r="B27232" s="119" t="s">
        <v>19387</v>
      </c>
      <c r="C27232">
        <v>80</v>
      </c>
      <c r="E27232">
        <v>24</v>
      </c>
      <c r="F27232">
        <v>100440</v>
      </c>
      <c r="G27232">
        <v>34</v>
      </c>
      <c r="H27232">
        <v>149500</v>
      </c>
      <c r="I27232" s="119" t="s">
        <v>4726</v>
      </c>
      <c r="J27232" s="119" t="s">
        <v>24</v>
      </c>
      <c r="K27232" s="1">
        <v>46255.758941458334</v>
      </c>
      <c r="L27232">
        <v>19</v>
      </c>
      <c r="M27232">
        <v>20</v>
      </c>
      <c r="N27232">
        <v>4</v>
      </c>
      <c r="O27232">
        <v>4</v>
      </c>
      <c r="P27232" s="119" t="s">
        <v>20254</v>
      </c>
    </row>
    <row r="27233" spans="1:16" x14ac:dyDescent="0.25">
      <c r="A27233">
        <v>100238</v>
      </c>
      <c r="B27233" s="119" t="s">
        <v>19985</v>
      </c>
      <c r="C27233">
        <v>60</v>
      </c>
      <c r="E27233">
        <v>26</v>
      </c>
      <c r="F27233">
        <v>111035</v>
      </c>
      <c r="G27233">
        <v>138</v>
      </c>
      <c r="H27233">
        <v>152825</v>
      </c>
      <c r="I27233" s="119" t="s">
        <v>19984</v>
      </c>
      <c r="J27233" s="119" t="s">
        <v>24</v>
      </c>
      <c r="K27233" s="1">
        <v>46255.758941458334</v>
      </c>
      <c r="L27233">
        <v>5</v>
      </c>
      <c r="M27233">
        <v>32</v>
      </c>
      <c r="N27233">
        <v>3</v>
      </c>
      <c r="O27233">
        <v>7</v>
      </c>
      <c r="P27233" s="119" t="s">
        <v>20254</v>
      </c>
    </row>
    <row r="27234" spans="1:16" x14ac:dyDescent="0.25">
      <c r="A27234">
        <v>100244</v>
      </c>
      <c r="B27234" s="119" t="s">
        <v>19636</v>
      </c>
      <c r="C27234">
        <v>0</v>
      </c>
      <c r="E27234">
        <v>1110</v>
      </c>
      <c r="F27234">
        <v>6600927</v>
      </c>
      <c r="G27234">
        <v>49</v>
      </c>
      <c r="H27234">
        <v>8179999</v>
      </c>
      <c r="I27234" s="119" t="s">
        <v>1909</v>
      </c>
      <c r="J27234" s="119" t="s">
        <v>17</v>
      </c>
      <c r="K27234" s="1">
        <v>46255.758941458334</v>
      </c>
      <c r="L27234">
        <v>178</v>
      </c>
      <c r="M27234">
        <v>53</v>
      </c>
      <c r="N27234">
        <v>33</v>
      </c>
      <c r="O27234">
        <v>14</v>
      </c>
      <c r="P27234" s="119" t="s">
        <v>20254</v>
      </c>
    </row>
    <row r="27235" spans="1:16" x14ac:dyDescent="0.25">
      <c r="A27235">
        <v>100249</v>
      </c>
      <c r="B27235" s="119" t="s">
        <v>19388</v>
      </c>
      <c r="C27235">
        <v>80</v>
      </c>
      <c r="E27235">
        <v>29</v>
      </c>
      <c r="F27235">
        <v>139999</v>
      </c>
      <c r="G27235">
        <v>6</v>
      </c>
      <c r="H27235">
        <v>149999</v>
      </c>
      <c r="I27235" s="119" t="s">
        <v>4726</v>
      </c>
      <c r="J27235" s="119" t="s">
        <v>24</v>
      </c>
      <c r="K27235" s="1">
        <v>46255.758941458334</v>
      </c>
      <c r="L27235">
        <v>15</v>
      </c>
      <c r="M27235">
        <v>9</v>
      </c>
      <c r="N27235">
        <v>1</v>
      </c>
      <c r="O27235">
        <v>3</v>
      </c>
      <c r="P27235" s="119" t="s">
        <v>20254</v>
      </c>
    </row>
    <row r="27236" spans="1:16" x14ac:dyDescent="0.25">
      <c r="A27236">
        <v>100281</v>
      </c>
      <c r="B27236" s="119" t="s">
        <v>19389</v>
      </c>
      <c r="C27236">
        <v>80</v>
      </c>
      <c r="E27236">
        <v>147</v>
      </c>
      <c r="F27236">
        <v>3786</v>
      </c>
      <c r="G27236">
        <v>390</v>
      </c>
      <c r="H27236">
        <v>5272</v>
      </c>
      <c r="I27236" s="119" t="s">
        <v>4726</v>
      </c>
      <c r="J27236" s="119" t="s">
        <v>13431</v>
      </c>
      <c r="K27236" s="1">
        <v>46255.758941458334</v>
      </c>
      <c r="L27236">
        <v>31</v>
      </c>
      <c r="M27236">
        <v>32</v>
      </c>
      <c r="N27236">
        <v>6</v>
      </c>
      <c r="O27236">
        <v>7</v>
      </c>
      <c r="P27236" s="119" t="s">
        <v>20254</v>
      </c>
    </row>
    <row r="27237" spans="1:16" x14ac:dyDescent="0.25">
      <c r="A27237">
        <v>100290</v>
      </c>
      <c r="B27237" s="119" t="s">
        <v>19390</v>
      </c>
      <c r="C27237">
        <v>80</v>
      </c>
      <c r="E27237">
        <v>1525</v>
      </c>
      <c r="F27237">
        <v>1631</v>
      </c>
      <c r="G27237">
        <v>312</v>
      </c>
      <c r="H27237">
        <v>2199</v>
      </c>
      <c r="I27237" s="119" t="s">
        <v>4726</v>
      </c>
      <c r="J27237" s="119" t="s">
        <v>222</v>
      </c>
      <c r="K27237" s="1">
        <v>46255.758941458334</v>
      </c>
      <c r="L27237">
        <v>936</v>
      </c>
      <c r="M27237">
        <v>34</v>
      </c>
      <c r="N27237">
        <v>270</v>
      </c>
      <c r="O27237">
        <v>8</v>
      </c>
      <c r="P27237" s="119" t="s">
        <v>20254</v>
      </c>
    </row>
    <row r="27238" spans="1:16" x14ac:dyDescent="0.25">
      <c r="A27238">
        <v>100293</v>
      </c>
      <c r="B27238" s="119" t="s">
        <v>19391</v>
      </c>
      <c r="C27238">
        <v>0</v>
      </c>
      <c r="E27238">
        <v>48</v>
      </c>
      <c r="F27238">
        <v>50866</v>
      </c>
      <c r="G27238">
        <v>129</v>
      </c>
      <c r="H27238">
        <v>91999</v>
      </c>
      <c r="I27238" s="119" t="s">
        <v>6335</v>
      </c>
      <c r="J27238" s="119" t="s">
        <v>139</v>
      </c>
      <c r="K27238" s="1">
        <v>46255.758941458334</v>
      </c>
      <c r="L27238">
        <v>8</v>
      </c>
      <c r="M27238">
        <v>9</v>
      </c>
      <c r="N27238">
        <v>1</v>
      </c>
      <c r="O27238">
        <v>2</v>
      </c>
      <c r="P27238" s="119" t="s">
        <v>20254</v>
      </c>
    </row>
    <row r="27239" spans="1:16" x14ac:dyDescent="0.25">
      <c r="A27239">
        <v>100300</v>
      </c>
      <c r="B27239" s="119" t="s">
        <v>19392</v>
      </c>
      <c r="C27239">
        <v>80</v>
      </c>
      <c r="E27239">
        <v>1032</v>
      </c>
      <c r="F27239">
        <v>1616</v>
      </c>
      <c r="G27239">
        <v>258</v>
      </c>
      <c r="H27239">
        <v>2200</v>
      </c>
      <c r="I27239" s="119" t="s">
        <v>4726</v>
      </c>
      <c r="J27239" s="119" t="s">
        <v>222</v>
      </c>
      <c r="K27239" s="1">
        <v>46255.758941458334</v>
      </c>
      <c r="L27239">
        <v>770</v>
      </c>
      <c r="M27239">
        <v>20</v>
      </c>
      <c r="N27239">
        <v>459</v>
      </c>
      <c r="O27239">
        <v>3</v>
      </c>
      <c r="P27239" s="119" t="s">
        <v>20254</v>
      </c>
    </row>
    <row r="27240" spans="1:16" x14ac:dyDescent="0.25">
      <c r="A27240">
        <v>100303</v>
      </c>
      <c r="B27240" s="119" t="s">
        <v>19393</v>
      </c>
      <c r="C27240">
        <v>80</v>
      </c>
      <c r="E27240">
        <v>523</v>
      </c>
      <c r="F27240">
        <v>1878</v>
      </c>
      <c r="G27240">
        <v>326</v>
      </c>
      <c r="H27240">
        <v>2299</v>
      </c>
      <c r="I27240" s="119" t="s">
        <v>4726</v>
      </c>
      <c r="J27240" s="119" t="s">
        <v>222</v>
      </c>
      <c r="K27240" s="1">
        <v>46255.758941458334</v>
      </c>
      <c r="L27240">
        <v>461</v>
      </c>
      <c r="M27240">
        <v>31</v>
      </c>
      <c r="N27240">
        <v>154</v>
      </c>
      <c r="O27240">
        <v>7</v>
      </c>
      <c r="P27240" s="119" t="s">
        <v>20254</v>
      </c>
    </row>
    <row r="27241" spans="1:16" x14ac:dyDescent="0.25">
      <c r="A27241">
        <v>100311</v>
      </c>
      <c r="B27241" s="119" t="s">
        <v>19986</v>
      </c>
      <c r="C27241">
        <v>60</v>
      </c>
      <c r="E27241">
        <v>36</v>
      </c>
      <c r="F27241">
        <v>110100</v>
      </c>
      <c r="G27241">
        <v>64</v>
      </c>
      <c r="H27241">
        <v>147948</v>
      </c>
      <c r="I27241" s="119" t="s">
        <v>19984</v>
      </c>
      <c r="J27241" s="119" t="s">
        <v>24</v>
      </c>
      <c r="K27241" s="1">
        <v>46255.758941458334</v>
      </c>
      <c r="L27241">
        <v>9</v>
      </c>
      <c r="M27241">
        <v>40</v>
      </c>
      <c r="N27241">
        <v>2</v>
      </c>
      <c r="O27241">
        <v>3</v>
      </c>
      <c r="P27241" s="119" t="s">
        <v>20254</v>
      </c>
    </row>
    <row r="27242" spans="1:16" x14ac:dyDescent="0.25">
      <c r="A27242">
        <v>100312</v>
      </c>
      <c r="B27242" s="119" t="s">
        <v>19394</v>
      </c>
      <c r="C27242">
        <v>80</v>
      </c>
      <c r="E27242">
        <v>805</v>
      </c>
      <c r="F27242">
        <v>1566</v>
      </c>
      <c r="G27242">
        <v>320</v>
      </c>
      <c r="H27242">
        <v>2200</v>
      </c>
      <c r="I27242" s="119" t="s">
        <v>4726</v>
      </c>
      <c r="J27242" s="119" t="s">
        <v>222</v>
      </c>
      <c r="K27242" s="1">
        <v>46255.758941458334</v>
      </c>
      <c r="L27242">
        <v>427</v>
      </c>
      <c r="M27242">
        <v>30</v>
      </c>
      <c r="N27242">
        <v>111</v>
      </c>
      <c r="O27242">
        <v>9</v>
      </c>
      <c r="P27242" s="119" t="s">
        <v>20254</v>
      </c>
    </row>
    <row r="27243" spans="1:16" x14ac:dyDescent="0.25">
      <c r="A27243">
        <v>100315</v>
      </c>
      <c r="B27243" s="119" t="s">
        <v>19395</v>
      </c>
      <c r="C27243">
        <v>80</v>
      </c>
      <c r="E27243">
        <v>38</v>
      </c>
      <c r="F27243">
        <v>97358</v>
      </c>
      <c r="G27243">
        <v>14</v>
      </c>
      <c r="H27243">
        <v>140000</v>
      </c>
      <c r="I27243" s="119" t="s">
        <v>4726</v>
      </c>
      <c r="J27243" s="119" t="s">
        <v>24</v>
      </c>
      <c r="K27243" s="1">
        <v>46255.758941458334</v>
      </c>
      <c r="L27243">
        <v>2</v>
      </c>
      <c r="M27243">
        <v>32</v>
      </c>
      <c r="N27243">
        <v>0</v>
      </c>
      <c r="O27243">
        <v>4</v>
      </c>
      <c r="P27243" s="119" t="s">
        <v>20254</v>
      </c>
    </row>
    <row r="27244" spans="1:16" x14ac:dyDescent="0.25">
      <c r="A27244">
        <v>100330</v>
      </c>
      <c r="B27244" s="119" t="s">
        <v>19396</v>
      </c>
      <c r="C27244">
        <v>80</v>
      </c>
      <c r="E27244">
        <v>216</v>
      </c>
      <c r="F27244">
        <v>4081</v>
      </c>
      <c r="G27244">
        <v>519</v>
      </c>
      <c r="H27244">
        <v>7592</v>
      </c>
      <c r="I27244" s="119" t="s">
        <v>4726</v>
      </c>
      <c r="J27244" s="119" t="s">
        <v>24</v>
      </c>
      <c r="K27244" s="1">
        <v>46255.758941458334</v>
      </c>
      <c r="L27244">
        <v>57</v>
      </c>
      <c r="M27244">
        <v>110</v>
      </c>
      <c r="N27244">
        <v>12</v>
      </c>
      <c r="O27244">
        <v>30</v>
      </c>
      <c r="P27244" s="119" t="s">
        <v>20254</v>
      </c>
    </row>
    <row r="27245" spans="1:16" x14ac:dyDescent="0.25">
      <c r="A27245">
        <v>100336</v>
      </c>
      <c r="B27245" s="119" t="s">
        <v>19397</v>
      </c>
      <c r="C27245">
        <v>0</v>
      </c>
      <c r="E27245">
        <v>49</v>
      </c>
      <c r="F27245">
        <v>2002822</v>
      </c>
      <c r="G27245">
        <v>17</v>
      </c>
      <c r="H27245">
        <v>2999999</v>
      </c>
      <c r="I27245" s="119" t="s">
        <v>1807</v>
      </c>
      <c r="J27245" s="119" t="s">
        <v>22</v>
      </c>
      <c r="K27245" s="1">
        <v>46255.758941458334</v>
      </c>
      <c r="L27245">
        <v>1</v>
      </c>
      <c r="M27245">
        <v>0</v>
      </c>
      <c r="N27245">
        <v>1</v>
      </c>
      <c r="O27245">
        <v>0</v>
      </c>
      <c r="P27245" s="119" t="s">
        <v>20254</v>
      </c>
    </row>
    <row r="27246" spans="1:16" x14ac:dyDescent="0.25">
      <c r="A27246">
        <v>100345</v>
      </c>
      <c r="B27246" s="119" t="s">
        <v>19398</v>
      </c>
      <c r="C27246">
        <v>60</v>
      </c>
      <c r="E27246">
        <v>151</v>
      </c>
      <c r="F27246">
        <v>100008</v>
      </c>
      <c r="G27246">
        <v>205</v>
      </c>
      <c r="H27246">
        <v>138993</v>
      </c>
      <c r="I27246" s="119" t="s">
        <v>19344</v>
      </c>
      <c r="J27246" s="119" t="s">
        <v>24</v>
      </c>
      <c r="K27246" s="1">
        <v>46255.758941458334</v>
      </c>
      <c r="L27246">
        <v>10</v>
      </c>
      <c r="M27246">
        <v>57</v>
      </c>
      <c r="N27246">
        <v>6</v>
      </c>
      <c r="O27246">
        <v>11</v>
      </c>
      <c r="P27246" s="119" t="s">
        <v>20254</v>
      </c>
    </row>
    <row r="27247" spans="1:16" x14ac:dyDescent="0.25">
      <c r="A27247">
        <v>100348</v>
      </c>
      <c r="B27247" s="119" t="s">
        <v>19399</v>
      </c>
      <c r="C27247">
        <v>80</v>
      </c>
      <c r="E27247">
        <v>1326</v>
      </c>
      <c r="F27247">
        <v>1615</v>
      </c>
      <c r="G27247">
        <v>323</v>
      </c>
      <c r="H27247">
        <v>2199</v>
      </c>
      <c r="I27247" s="119" t="s">
        <v>4726</v>
      </c>
      <c r="J27247" s="119" t="s">
        <v>222</v>
      </c>
      <c r="K27247" s="1">
        <v>46255.758941458334</v>
      </c>
      <c r="L27247">
        <v>893</v>
      </c>
      <c r="M27247">
        <v>25</v>
      </c>
      <c r="N27247">
        <v>466</v>
      </c>
      <c r="O27247">
        <v>1</v>
      </c>
      <c r="P27247" s="119" t="s">
        <v>20254</v>
      </c>
    </row>
    <row r="27248" spans="1:16" x14ac:dyDescent="0.25">
      <c r="A27248">
        <v>100350</v>
      </c>
      <c r="B27248" s="119" t="s">
        <v>19400</v>
      </c>
      <c r="C27248">
        <v>80</v>
      </c>
      <c r="E27248">
        <v>535</v>
      </c>
      <c r="F27248">
        <v>1889</v>
      </c>
      <c r="G27248">
        <v>323</v>
      </c>
      <c r="H27248">
        <v>2705</v>
      </c>
      <c r="I27248" s="119" t="s">
        <v>4726</v>
      </c>
      <c r="J27248" s="119" t="s">
        <v>222</v>
      </c>
      <c r="K27248" s="1">
        <v>46255.758941458334</v>
      </c>
      <c r="L27248">
        <v>354</v>
      </c>
      <c r="M27248">
        <v>36</v>
      </c>
      <c r="N27248">
        <v>61</v>
      </c>
      <c r="O27248">
        <v>11</v>
      </c>
      <c r="P27248" s="119" t="s">
        <v>20254</v>
      </c>
    </row>
    <row r="27249" spans="1:16" x14ac:dyDescent="0.25">
      <c r="A27249">
        <v>100364</v>
      </c>
      <c r="B27249" s="119" t="s">
        <v>19401</v>
      </c>
      <c r="C27249">
        <v>0</v>
      </c>
      <c r="E27249">
        <v>1638</v>
      </c>
      <c r="F27249">
        <v>20658</v>
      </c>
      <c r="G27249">
        <v>2549</v>
      </c>
      <c r="H27249">
        <v>27295</v>
      </c>
      <c r="I27249" s="119" t="s">
        <v>1807</v>
      </c>
      <c r="J27249" s="119" t="s">
        <v>139</v>
      </c>
      <c r="K27249" s="1">
        <v>46255.758941458334</v>
      </c>
      <c r="L27249">
        <v>484</v>
      </c>
      <c r="M27249">
        <v>1160</v>
      </c>
      <c r="N27249">
        <v>88</v>
      </c>
      <c r="O27249">
        <v>290</v>
      </c>
      <c r="P27249" s="119" t="s">
        <v>20254</v>
      </c>
    </row>
    <row r="27250" spans="1:16" x14ac:dyDescent="0.25">
      <c r="A27250">
        <v>100368</v>
      </c>
      <c r="B27250" s="119" t="s">
        <v>19402</v>
      </c>
      <c r="C27250">
        <v>60</v>
      </c>
      <c r="E27250">
        <v>157</v>
      </c>
      <c r="F27250">
        <v>75527</v>
      </c>
      <c r="G27250">
        <v>234</v>
      </c>
      <c r="H27250">
        <v>111077</v>
      </c>
      <c r="I27250" s="119" t="s">
        <v>19344</v>
      </c>
      <c r="J27250" s="119" t="s">
        <v>24</v>
      </c>
      <c r="K27250" s="1">
        <v>46255.758941458334</v>
      </c>
      <c r="L27250">
        <v>34</v>
      </c>
      <c r="M27250">
        <v>17</v>
      </c>
      <c r="N27250">
        <v>0</v>
      </c>
      <c r="O27250">
        <v>5</v>
      </c>
      <c r="P27250" s="119" t="s">
        <v>20254</v>
      </c>
    </row>
    <row r="27251" spans="1:16" x14ac:dyDescent="0.25">
      <c r="A27251">
        <v>100373</v>
      </c>
      <c r="B27251" s="119" t="s">
        <v>19403</v>
      </c>
      <c r="C27251">
        <v>80</v>
      </c>
      <c r="E27251">
        <v>20</v>
      </c>
      <c r="F27251">
        <v>93398</v>
      </c>
      <c r="G27251">
        <v>26</v>
      </c>
      <c r="H27251">
        <v>173690</v>
      </c>
      <c r="I27251" s="119" t="s">
        <v>4726</v>
      </c>
      <c r="J27251" s="119" t="s">
        <v>24</v>
      </c>
      <c r="K27251" s="1">
        <v>46255.758941458334</v>
      </c>
      <c r="L27251">
        <v>6</v>
      </c>
      <c r="M27251">
        <v>27</v>
      </c>
      <c r="N27251">
        <v>0</v>
      </c>
      <c r="O27251">
        <v>9</v>
      </c>
      <c r="P27251" s="119" t="s">
        <v>20254</v>
      </c>
    </row>
    <row r="27252" spans="1:16" x14ac:dyDescent="0.25">
      <c r="A27252">
        <v>100374</v>
      </c>
      <c r="B27252" s="119" t="s">
        <v>19404</v>
      </c>
      <c r="C27252">
        <v>80</v>
      </c>
      <c r="E27252">
        <v>30</v>
      </c>
      <c r="F27252">
        <v>100024</v>
      </c>
      <c r="G27252">
        <v>23</v>
      </c>
      <c r="H27252">
        <v>139998</v>
      </c>
      <c r="I27252" s="119" t="s">
        <v>4726</v>
      </c>
      <c r="J27252" s="119" t="s">
        <v>24</v>
      </c>
      <c r="K27252" s="1">
        <v>46255.758941458334</v>
      </c>
      <c r="L27252">
        <v>4</v>
      </c>
      <c r="M27252">
        <v>18</v>
      </c>
      <c r="N27252">
        <v>0</v>
      </c>
      <c r="O27252">
        <v>3</v>
      </c>
      <c r="P27252" s="119" t="s">
        <v>20254</v>
      </c>
    </row>
    <row r="27253" spans="1:16" x14ac:dyDescent="0.25">
      <c r="A27253">
        <v>100377</v>
      </c>
      <c r="B27253" s="119" t="s">
        <v>19405</v>
      </c>
      <c r="C27253">
        <v>0</v>
      </c>
      <c r="E27253">
        <v>1027</v>
      </c>
      <c r="F27253">
        <v>771</v>
      </c>
      <c r="G27253">
        <v>1554</v>
      </c>
      <c r="H27253">
        <v>1197</v>
      </c>
      <c r="I27253" s="119" t="s">
        <v>6335</v>
      </c>
      <c r="J27253" s="119" t="s">
        <v>139</v>
      </c>
      <c r="K27253" s="1">
        <v>46255.758941458334</v>
      </c>
      <c r="L27253">
        <v>7</v>
      </c>
      <c r="M27253">
        <v>31</v>
      </c>
      <c r="N27253">
        <v>3</v>
      </c>
      <c r="O27253">
        <v>8</v>
      </c>
      <c r="P27253" s="119" t="s">
        <v>20254</v>
      </c>
    </row>
    <row r="27254" spans="1:16" x14ac:dyDescent="0.25">
      <c r="A27254">
        <v>100385</v>
      </c>
      <c r="B27254" s="119" t="s">
        <v>19406</v>
      </c>
      <c r="C27254">
        <v>60</v>
      </c>
      <c r="E27254">
        <v>28</v>
      </c>
      <c r="F27254">
        <v>120003</v>
      </c>
      <c r="G27254">
        <v>82</v>
      </c>
      <c r="H27254">
        <v>150000</v>
      </c>
      <c r="I27254" s="119" t="s">
        <v>19344</v>
      </c>
      <c r="J27254" s="119" t="s">
        <v>24</v>
      </c>
      <c r="K27254" s="1">
        <v>46255.758941458334</v>
      </c>
      <c r="L27254">
        <v>10</v>
      </c>
      <c r="M27254">
        <v>24</v>
      </c>
      <c r="N27254">
        <v>3</v>
      </c>
      <c r="O27254">
        <v>6</v>
      </c>
      <c r="P27254" s="119" t="s">
        <v>20254</v>
      </c>
    </row>
    <row r="27255" spans="1:16" x14ac:dyDescent="0.25">
      <c r="A27255">
        <v>100390</v>
      </c>
      <c r="B27255" s="119" t="s">
        <v>19407</v>
      </c>
      <c r="C27255">
        <v>60</v>
      </c>
      <c r="E27255">
        <v>127</v>
      </c>
      <c r="F27255">
        <v>120506</v>
      </c>
      <c r="G27255">
        <v>113</v>
      </c>
      <c r="H27255">
        <v>174182</v>
      </c>
      <c r="I27255" s="119" t="s">
        <v>19344</v>
      </c>
      <c r="J27255" s="119" t="s">
        <v>24</v>
      </c>
      <c r="K27255" s="1">
        <v>46255.758941458334</v>
      </c>
      <c r="L27255">
        <v>3</v>
      </c>
      <c r="M27255">
        <v>29</v>
      </c>
      <c r="N27255">
        <v>0</v>
      </c>
      <c r="O27255">
        <v>5</v>
      </c>
      <c r="P27255" s="119" t="s">
        <v>20254</v>
      </c>
    </row>
    <row r="27256" spans="1:16" x14ac:dyDescent="0.25">
      <c r="A27256">
        <v>100394</v>
      </c>
      <c r="B27256" s="119" t="s">
        <v>19408</v>
      </c>
      <c r="C27256">
        <v>80</v>
      </c>
      <c r="E27256">
        <v>550</v>
      </c>
      <c r="F27256">
        <v>1782</v>
      </c>
      <c r="G27256">
        <v>348</v>
      </c>
      <c r="H27256">
        <v>2300</v>
      </c>
      <c r="I27256" s="119" t="s">
        <v>4726</v>
      </c>
      <c r="J27256" s="119" t="s">
        <v>222</v>
      </c>
      <c r="K27256" s="1">
        <v>46255.758941458334</v>
      </c>
      <c r="L27256">
        <v>583</v>
      </c>
      <c r="M27256">
        <v>27</v>
      </c>
      <c r="N27256">
        <v>119</v>
      </c>
      <c r="O27256">
        <v>4</v>
      </c>
      <c r="P27256" s="119" t="s">
        <v>20254</v>
      </c>
    </row>
    <row r="27257" spans="1:16" x14ac:dyDescent="0.25">
      <c r="A27257">
        <v>100400</v>
      </c>
      <c r="B27257" s="119" t="s">
        <v>19409</v>
      </c>
      <c r="C27257">
        <v>60</v>
      </c>
      <c r="E27257">
        <v>38</v>
      </c>
      <c r="F27257">
        <v>109106</v>
      </c>
      <c r="G27257">
        <v>242</v>
      </c>
      <c r="H27257">
        <v>127534</v>
      </c>
      <c r="I27257" s="119" t="s">
        <v>19344</v>
      </c>
      <c r="J27257" s="119" t="s">
        <v>24</v>
      </c>
      <c r="K27257" s="1">
        <v>46255.758941458334</v>
      </c>
      <c r="L27257">
        <v>10</v>
      </c>
      <c r="M27257">
        <v>70</v>
      </c>
      <c r="N27257">
        <v>3</v>
      </c>
      <c r="O27257">
        <v>21</v>
      </c>
      <c r="P27257" s="119" t="s">
        <v>20254</v>
      </c>
    </row>
    <row r="27258" spans="1:16" x14ac:dyDescent="0.25">
      <c r="A27258">
        <v>100403</v>
      </c>
      <c r="B27258" s="119" t="s">
        <v>19987</v>
      </c>
      <c r="C27258">
        <v>60</v>
      </c>
      <c r="E27258">
        <v>26</v>
      </c>
      <c r="F27258">
        <v>110156</v>
      </c>
      <c r="G27258">
        <v>235</v>
      </c>
      <c r="H27258">
        <v>146344</v>
      </c>
      <c r="I27258" s="119" t="s">
        <v>19984</v>
      </c>
      <c r="J27258" s="119" t="s">
        <v>24</v>
      </c>
      <c r="K27258" s="1">
        <v>46255.758941458334</v>
      </c>
      <c r="L27258">
        <v>5</v>
      </c>
      <c r="M27258">
        <v>37</v>
      </c>
      <c r="N27258">
        <v>1</v>
      </c>
      <c r="O27258">
        <v>7</v>
      </c>
      <c r="P27258" s="119" t="s">
        <v>20254</v>
      </c>
    </row>
    <row r="27259" spans="1:16" x14ac:dyDescent="0.25">
      <c r="A27259">
        <v>100411</v>
      </c>
      <c r="B27259" s="119" t="s">
        <v>19410</v>
      </c>
      <c r="C27259">
        <v>60</v>
      </c>
      <c r="E27259">
        <v>44</v>
      </c>
      <c r="F27259">
        <v>100831</v>
      </c>
      <c r="G27259">
        <v>131</v>
      </c>
      <c r="H27259">
        <v>156980</v>
      </c>
      <c r="I27259" s="119" t="s">
        <v>19344</v>
      </c>
      <c r="J27259" s="119" t="s">
        <v>24</v>
      </c>
      <c r="K27259" s="1">
        <v>46255.758941458334</v>
      </c>
      <c r="L27259">
        <v>5</v>
      </c>
      <c r="M27259">
        <v>18</v>
      </c>
      <c r="N27259">
        <v>2</v>
      </c>
      <c r="O27259">
        <v>4</v>
      </c>
      <c r="P27259" s="119" t="s">
        <v>20254</v>
      </c>
    </row>
    <row r="27260" spans="1:16" x14ac:dyDescent="0.25">
      <c r="A27260">
        <v>100412</v>
      </c>
      <c r="B27260" s="119" t="s">
        <v>19411</v>
      </c>
      <c r="C27260">
        <v>80</v>
      </c>
      <c r="E27260">
        <v>1200</v>
      </c>
      <c r="F27260">
        <v>2021</v>
      </c>
      <c r="G27260">
        <v>297</v>
      </c>
      <c r="H27260">
        <v>2310</v>
      </c>
      <c r="I27260" s="119" t="s">
        <v>4726</v>
      </c>
      <c r="J27260" s="119" t="s">
        <v>222</v>
      </c>
      <c r="K27260" s="1">
        <v>46255.758941458334</v>
      </c>
      <c r="L27260">
        <v>491</v>
      </c>
      <c r="M27260">
        <v>28</v>
      </c>
      <c r="N27260">
        <v>68</v>
      </c>
      <c r="O27260">
        <v>5</v>
      </c>
      <c r="P27260" s="119" t="s">
        <v>20254</v>
      </c>
    </row>
    <row r="27261" spans="1:16" x14ac:dyDescent="0.25">
      <c r="A27261">
        <v>100415</v>
      </c>
      <c r="B27261" s="119" t="s">
        <v>19412</v>
      </c>
      <c r="C27261">
        <v>80</v>
      </c>
      <c r="E27261">
        <v>45</v>
      </c>
      <c r="F27261">
        <v>100013</v>
      </c>
      <c r="G27261">
        <v>49</v>
      </c>
      <c r="H27261">
        <v>142500</v>
      </c>
      <c r="I27261" s="119" t="s">
        <v>4726</v>
      </c>
      <c r="J27261" s="119" t="s">
        <v>24</v>
      </c>
      <c r="K27261" s="1">
        <v>46255.758941458334</v>
      </c>
      <c r="L27261">
        <v>18</v>
      </c>
      <c r="M27261">
        <v>39</v>
      </c>
      <c r="N27261">
        <v>2</v>
      </c>
      <c r="O27261">
        <v>8</v>
      </c>
      <c r="P27261" s="119" t="s">
        <v>20254</v>
      </c>
    </row>
    <row r="27262" spans="1:16" x14ac:dyDescent="0.25">
      <c r="A27262">
        <v>100416</v>
      </c>
      <c r="B27262" s="119" t="s">
        <v>19413</v>
      </c>
      <c r="C27262">
        <v>80</v>
      </c>
      <c r="E27262">
        <v>1225</v>
      </c>
      <c r="F27262">
        <v>2024</v>
      </c>
      <c r="G27262">
        <v>362</v>
      </c>
      <c r="H27262">
        <v>2424</v>
      </c>
      <c r="I27262" s="119" t="s">
        <v>4726</v>
      </c>
      <c r="J27262" s="119" t="s">
        <v>222</v>
      </c>
      <c r="K27262" s="1">
        <v>46255.758941458334</v>
      </c>
      <c r="L27262">
        <v>302</v>
      </c>
      <c r="M27262">
        <v>36</v>
      </c>
      <c r="N27262">
        <v>51</v>
      </c>
      <c r="O27262">
        <v>9</v>
      </c>
      <c r="P27262" s="119" t="s">
        <v>20254</v>
      </c>
    </row>
    <row r="27263" spans="1:16" x14ac:dyDescent="0.25">
      <c r="A27263">
        <v>100420</v>
      </c>
      <c r="B27263" s="119" t="s">
        <v>19414</v>
      </c>
      <c r="C27263">
        <v>80</v>
      </c>
      <c r="E27263">
        <v>693</v>
      </c>
      <c r="F27263">
        <v>2037</v>
      </c>
      <c r="G27263">
        <v>311</v>
      </c>
      <c r="H27263">
        <v>2233</v>
      </c>
      <c r="I27263" s="119" t="s">
        <v>4726</v>
      </c>
      <c r="J27263" s="119" t="s">
        <v>222</v>
      </c>
      <c r="K27263" s="1">
        <v>46255.758941458334</v>
      </c>
      <c r="L27263">
        <v>330</v>
      </c>
      <c r="M27263">
        <v>40</v>
      </c>
      <c r="N27263">
        <v>99</v>
      </c>
      <c r="O27263">
        <v>7</v>
      </c>
      <c r="P27263" s="119" t="s">
        <v>20254</v>
      </c>
    </row>
    <row r="27264" spans="1:16" x14ac:dyDescent="0.25">
      <c r="A27264">
        <v>100427</v>
      </c>
      <c r="B27264" s="119" t="s">
        <v>19415</v>
      </c>
      <c r="C27264">
        <v>0</v>
      </c>
      <c r="E27264">
        <v>123</v>
      </c>
      <c r="F27264">
        <v>1067</v>
      </c>
      <c r="G27264">
        <v>1152</v>
      </c>
      <c r="H27264">
        <v>1642</v>
      </c>
      <c r="I27264" s="119" t="s">
        <v>6335</v>
      </c>
      <c r="J27264" s="119" t="s">
        <v>139</v>
      </c>
      <c r="K27264" s="1">
        <v>46255.758941458334</v>
      </c>
      <c r="L27264">
        <v>4</v>
      </c>
      <c r="M27264">
        <v>25</v>
      </c>
      <c r="N27264">
        <v>2</v>
      </c>
      <c r="O27264">
        <v>6</v>
      </c>
      <c r="P27264" s="119" t="s">
        <v>20254</v>
      </c>
    </row>
    <row r="27265" spans="1:16" x14ac:dyDescent="0.25">
      <c r="A27265">
        <v>100428</v>
      </c>
      <c r="B27265" s="119" t="s">
        <v>19416</v>
      </c>
      <c r="C27265">
        <v>80</v>
      </c>
      <c r="E27265">
        <v>46</v>
      </c>
      <c r="F27265">
        <v>2209</v>
      </c>
      <c r="G27265">
        <v>479</v>
      </c>
      <c r="H27265">
        <v>5490</v>
      </c>
      <c r="I27265" s="119" t="s">
        <v>4726</v>
      </c>
      <c r="J27265" s="119" t="s">
        <v>24</v>
      </c>
      <c r="K27265" s="1">
        <v>46255.758941458334</v>
      </c>
      <c r="L27265">
        <v>35</v>
      </c>
      <c r="M27265">
        <v>37</v>
      </c>
      <c r="N27265">
        <v>15</v>
      </c>
      <c r="O27265">
        <v>8</v>
      </c>
      <c r="P27265" s="119" t="s">
        <v>20254</v>
      </c>
    </row>
    <row r="27266" spans="1:16" x14ac:dyDescent="0.25">
      <c r="A27266">
        <v>100429</v>
      </c>
      <c r="B27266" s="119" t="s">
        <v>19417</v>
      </c>
      <c r="C27266">
        <v>60</v>
      </c>
      <c r="E27266">
        <v>129</v>
      </c>
      <c r="F27266">
        <v>79503</v>
      </c>
      <c r="G27266">
        <v>144</v>
      </c>
      <c r="H27266">
        <v>147345</v>
      </c>
      <c r="I27266" s="119" t="s">
        <v>19344</v>
      </c>
      <c r="J27266" s="119" t="s">
        <v>24</v>
      </c>
      <c r="K27266" s="1">
        <v>46255.758941458334</v>
      </c>
      <c r="L27266">
        <v>6</v>
      </c>
      <c r="M27266">
        <v>19</v>
      </c>
      <c r="N27266">
        <v>1</v>
      </c>
      <c r="O27266">
        <v>6</v>
      </c>
      <c r="P27266" s="119" t="s">
        <v>20254</v>
      </c>
    </row>
    <row r="27267" spans="1:16" x14ac:dyDescent="0.25">
      <c r="A27267">
        <v>100435</v>
      </c>
      <c r="B27267" s="119" t="s">
        <v>19988</v>
      </c>
      <c r="C27267">
        <v>60</v>
      </c>
      <c r="E27267">
        <v>11</v>
      </c>
      <c r="F27267">
        <v>90028</v>
      </c>
      <c r="G27267">
        <v>101</v>
      </c>
      <c r="H27267">
        <v>138989</v>
      </c>
      <c r="I27267" s="119" t="s">
        <v>19984</v>
      </c>
      <c r="J27267" s="119" t="s">
        <v>24</v>
      </c>
      <c r="K27267" s="1">
        <v>46255.758941458334</v>
      </c>
      <c r="L27267">
        <v>4</v>
      </c>
      <c r="M27267">
        <v>10</v>
      </c>
      <c r="N27267">
        <v>0</v>
      </c>
      <c r="O27267">
        <v>3</v>
      </c>
      <c r="P27267" s="119" t="s">
        <v>20254</v>
      </c>
    </row>
    <row r="27268" spans="1:16" x14ac:dyDescent="0.25">
      <c r="A27268">
        <v>100441</v>
      </c>
      <c r="B27268" s="119" t="s">
        <v>19418</v>
      </c>
      <c r="C27268">
        <v>80</v>
      </c>
      <c r="E27268">
        <v>412</v>
      </c>
      <c r="F27268">
        <v>1835</v>
      </c>
      <c r="G27268">
        <v>379</v>
      </c>
      <c r="H27268">
        <v>2490</v>
      </c>
      <c r="I27268" s="119" t="s">
        <v>4726</v>
      </c>
      <c r="J27268" s="119" t="s">
        <v>222</v>
      </c>
      <c r="K27268" s="1">
        <v>46255.758941458334</v>
      </c>
      <c r="L27268">
        <v>726</v>
      </c>
      <c r="M27268">
        <v>23</v>
      </c>
      <c r="N27268">
        <v>133</v>
      </c>
      <c r="O27268">
        <v>8</v>
      </c>
      <c r="P27268" s="119" t="s">
        <v>20254</v>
      </c>
    </row>
    <row r="27269" spans="1:16" x14ac:dyDescent="0.25">
      <c r="A27269">
        <v>100442</v>
      </c>
      <c r="B27269" s="119" t="s">
        <v>19419</v>
      </c>
      <c r="C27269">
        <v>60</v>
      </c>
      <c r="E27269">
        <v>144</v>
      </c>
      <c r="F27269">
        <v>100052</v>
      </c>
      <c r="G27269">
        <v>144</v>
      </c>
      <c r="H27269">
        <v>139896</v>
      </c>
      <c r="I27269" s="119" t="s">
        <v>19344</v>
      </c>
      <c r="J27269" s="119" t="s">
        <v>24</v>
      </c>
      <c r="K27269" s="1">
        <v>46255.758941458334</v>
      </c>
      <c r="L27269">
        <v>3</v>
      </c>
      <c r="M27269">
        <v>41</v>
      </c>
      <c r="N27269">
        <v>1</v>
      </c>
      <c r="O27269">
        <v>16</v>
      </c>
      <c r="P27269" s="119" t="s">
        <v>20254</v>
      </c>
    </row>
    <row r="27270" spans="1:16" x14ac:dyDescent="0.25">
      <c r="A27270">
        <v>100443</v>
      </c>
      <c r="B27270" s="119" t="s">
        <v>19420</v>
      </c>
      <c r="C27270">
        <v>80</v>
      </c>
      <c r="E27270">
        <v>39</v>
      </c>
      <c r="F27270">
        <v>93794</v>
      </c>
      <c r="G27270">
        <v>29</v>
      </c>
      <c r="H27270">
        <v>149900</v>
      </c>
      <c r="I27270" s="119" t="s">
        <v>4726</v>
      </c>
      <c r="J27270" s="119" t="s">
        <v>24</v>
      </c>
      <c r="K27270" s="1">
        <v>46255.758941458334</v>
      </c>
      <c r="L27270">
        <v>18</v>
      </c>
      <c r="M27270">
        <v>13</v>
      </c>
      <c r="N27270">
        <v>2</v>
      </c>
      <c r="O27270">
        <v>7</v>
      </c>
      <c r="P27270" s="119" t="s">
        <v>20254</v>
      </c>
    </row>
    <row r="27271" spans="1:16" x14ac:dyDescent="0.25">
      <c r="A27271">
        <v>100444</v>
      </c>
      <c r="B27271" s="119" t="s">
        <v>19421</v>
      </c>
      <c r="C27271">
        <v>80</v>
      </c>
      <c r="E27271">
        <v>564</v>
      </c>
      <c r="F27271">
        <v>1809</v>
      </c>
      <c r="G27271">
        <v>240</v>
      </c>
      <c r="H27271">
        <v>2400</v>
      </c>
      <c r="I27271" s="119" t="s">
        <v>4726</v>
      </c>
      <c r="J27271" s="119" t="s">
        <v>222</v>
      </c>
      <c r="K27271" s="1">
        <v>46255.758941458334</v>
      </c>
      <c r="L27271">
        <v>578</v>
      </c>
      <c r="M27271">
        <v>17</v>
      </c>
      <c r="N27271">
        <v>142</v>
      </c>
      <c r="O27271">
        <v>5</v>
      </c>
      <c r="P27271" s="119" t="s">
        <v>20254</v>
      </c>
    </row>
    <row r="27272" spans="1:16" x14ac:dyDescent="0.25">
      <c r="A27272">
        <v>100448</v>
      </c>
      <c r="B27272" s="119" t="s">
        <v>19422</v>
      </c>
      <c r="C27272">
        <v>60</v>
      </c>
      <c r="E27272">
        <v>137</v>
      </c>
      <c r="F27272">
        <v>92029</v>
      </c>
      <c r="G27272">
        <v>95</v>
      </c>
      <c r="H27272">
        <v>139798</v>
      </c>
      <c r="I27272" s="119" t="s">
        <v>19344</v>
      </c>
      <c r="J27272" s="119" t="s">
        <v>24</v>
      </c>
      <c r="K27272" s="1">
        <v>46255.758941458334</v>
      </c>
      <c r="L27272">
        <v>5</v>
      </c>
      <c r="M27272">
        <v>13</v>
      </c>
      <c r="N27272">
        <v>1</v>
      </c>
      <c r="O27272">
        <v>3</v>
      </c>
      <c r="P27272" s="119" t="s">
        <v>20254</v>
      </c>
    </row>
    <row r="27273" spans="1:16" x14ac:dyDescent="0.25">
      <c r="A27273">
        <v>100450</v>
      </c>
      <c r="B27273" s="119" t="s">
        <v>19423</v>
      </c>
      <c r="C27273">
        <v>60</v>
      </c>
      <c r="E27273">
        <v>159</v>
      </c>
      <c r="F27273">
        <v>86738</v>
      </c>
      <c r="G27273">
        <v>230</v>
      </c>
      <c r="H27273">
        <v>112136</v>
      </c>
      <c r="I27273" s="119" t="s">
        <v>19344</v>
      </c>
      <c r="J27273" s="119" t="s">
        <v>24</v>
      </c>
      <c r="K27273" s="1">
        <v>46255.758941458334</v>
      </c>
      <c r="L27273">
        <v>47</v>
      </c>
      <c r="M27273">
        <v>85</v>
      </c>
      <c r="N27273">
        <v>7</v>
      </c>
      <c r="O27273">
        <v>24</v>
      </c>
      <c r="P27273" s="119" t="s">
        <v>20254</v>
      </c>
    </row>
    <row r="27274" spans="1:16" x14ac:dyDescent="0.25">
      <c r="A27274">
        <v>100453</v>
      </c>
      <c r="B27274" s="119" t="s">
        <v>19424</v>
      </c>
      <c r="C27274">
        <v>60</v>
      </c>
      <c r="E27274">
        <v>144</v>
      </c>
      <c r="F27274">
        <v>78283</v>
      </c>
      <c r="G27274">
        <v>128</v>
      </c>
      <c r="H27274">
        <v>114999</v>
      </c>
      <c r="I27274" s="119" t="s">
        <v>19344</v>
      </c>
      <c r="J27274" s="119" t="s">
        <v>24</v>
      </c>
      <c r="K27274" s="1">
        <v>46255.758941458334</v>
      </c>
      <c r="L27274">
        <v>2</v>
      </c>
      <c r="M27274">
        <v>14</v>
      </c>
      <c r="N27274">
        <v>0</v>
      </c>
      <c r="O27274">
        <v>4</v>
      </c>
      <c r="P27274" s="119" t="s">
        <v>20254</v>
      </c>
    </row>
    <row r="27275" spans="1:16" x14ac:dyDescent="0.25">
      <c r="A27275">
        <v>100455</v>
      </c>
      <c r="B27275" s="119" t="s">
        <v>19425</v>
      </c>
      <c r="C27275">
        <v>60</v>
      </c>
      <c r="E27275">
        <v>61</v>
      </c>
      <c r="F27275">
        <v>101202</v>
      </c>
      <c r="G27275">
        <v>163</v>
      </c>
      <c r="H27275">
        <v>141102</v>
      </c>
      <c r="I27275" s="119" t="s">
        <v>19344</v>
      </c>
      <c r="J27275" s="119" t="s">
        <v>24</v>
      </c>
      <c r="K27275" s="1">
        <v>46255.758941458334</v>
      </c>
      <c r="L27275">
        <v>10</v>
      </c>
      <c r="M27275">
        <v>73</v>
      </c>
      <c r="N27275">
        <v>4</v>
      </c>
      <c r="O27275">
        <v>17</v>
      </c>
      <c r="P27275" s="119" t="s">
        <v>20254</v>
      </c>
    </row>
    <row r="27276" spans="1:16" x14ac:dyDescent="0.25">
      <c r="A27276">
        <v>100456</v>
      </c>
      <c r="B27276" s="119" t="s">
        <v>19426</v>
      </c>
      <c r="C27276">
        <v>80</v>
      </c>
      <c r="E27276">
        <v>931</v>
      </c>
      <c r="F27276">
        <v>1272</v>
      </c>
      <c r="G27276">
        <v>694</v>
      </c>
      <c r="H27276">
        <v>2508</v>
      </c>
      <c r="I27276" s="119" t="s">
        <v>4726</v>
      </c>
      <c r="J27276" s="119" t="s">
        <v>222</v>
      </c>
      <c r="K27276" s="1">
        <v>46255.758941458334</v>
      </c>
      <c r="L27276">
        <v>698</v>
      </c>
      <c r="M27276">
        <v>32</v>
      </c>
      <c r="N27276">
        <v>441</v>
      </c>
      <c r="O27276">
        <v>14</v>
      </c>
      <c r="P27276" s="119" t="s">
        <v>20254</v>
      </c>
    </row>
    <row r="27277" spans="1:16" x14ac:dyDescent="0.25">
      <c r="A27277">
        <v>100472</v>
      </c>
      <c r="B27277" s="119" t="s">
        <v>19427</v>
      </c>
      <c r="C27277">
        <v>80</v>
      </c>
      <c r="E27277">
        <v>507</v>
      </c>
      <c r="F27277">
        <v>1808</v>
      </c>
      <c r="G27277">
        <v>313</v>
      </c>
      <c r="H27277">
        <v>2400</v>
      </c>
      <c r="I27277" s="119" t="s">
        <v>4726</v>
      </c>
      <c r="J27277" s="119" t="s">
        <v>222</v>
      </c>
      <c r="K27277" s="1">
        <v>46255.758941458334</v>
      </c>
      <c r="L27277">
        <v>384</v>
      </c>
      <c r="M27277">
        <v>22</v>
      </c>
      <c r="N27277">
        <v>76</v>
      </c>
      <c r="O27277">
        <v>9</v>
      </c>
      <c r="P27277" s="119" t="s">
        <v>20254</v>
      </c>
    </row>
    <row r="27278" spans="1:16" x14ac:dyDescent="0.25">
      <c r="A27278">
        <v>100474</v>
      </c>
      <c r="B27278" s="119" t="s">
        <v>19428</v>
      </c>
      <c r="C27278">
        <v>80</v>
      </c>
      <c r="E27278">
        <v>75</v>
      </c>
      <c r="F27278">
        <v>4147</v>
      </c>
      <c r="G27278">
        <v>316</v>
      </c>
      <c r="H27278">
        <v>9953</v>
      </c>
      <c r="I27278" s="119" t="s">
        <v>4726</v>
      </c>
      <c r="J27278" s="119" t="s">
        <v>13431</v>
      </c>
      <c r="K27278" s="1">
        <v>46255.758941458334</v>
      </c>
      <c r="L27278">
        <v>77</v>
      </c>
      <c r="M27278">
        <v>53</v>
      </c>
      <c r="N27278">
        <v>28</v>
      </c>
      <c r="O27278">
        <v>18</v>
      </c>
      <c r="P27278" s="119" t="s">
        <v>20254</v>
      </c>
    </row>
    <row r="27279" spans="1:16" x14ac:dyDescent="0.25">
      <c r="A27279">
        <v>100476</v>
      </c>
      <c r="B27279" s="119" t="s">
        <v>19429</v>
      </c>
      <c r="C27279">
        <v>80</v>
      </c>
      <c r="E27279">
        <v>100</v>
      </c>
      <c r="F27279">
        <v>47288</v>
      </c>
      <c r="G27279">
        <v>134</v>
      </c>
      <c r="H27279">
        <v>75965</v>
      </c>
      <c r="I27279" s="119" t="s">
        <v>4726</v>
      </c>
      <c r="J27279" s="119" t="s">
        <v>13431</v>
      </c>
      <c r="K27279" s="1">
        <v>46255.758941458334</v>
      </c>
      <c r="L27279">
        <v>82</v>
      </c>
      <c r="M27279">
        <v>85</v>
      </c>
      <c r="N27279">
        <v>24</v>
      </c>
      <c r="O27279">
        <v>22</v>
      </c>
      <c r="P27279" s="119" t="s">
        <v>20254</v>
      </c>
    </row>
    <row r="27280" spans="1:16" x14ac:dyDescent="0.25">
      <c r="A27280">
        <v>100479</v>
      </c>
      <c r="B27280" s="119" t="s">
        <v>19989</v>
      </c>
      <c r="C27280">
        <v>60</v>
      </c>
      <c r="E27280">
        <v>21</v>
      </c>
      <c r="F27280">
        <v>105039</v>
      </c>
      <c r="G27280">
        <v>74</v>
      </c>
      <c r="H27280">
        <v>129798</v>
      </c>
      <c r="I27280" s="119" t="s">
        <v>19984</v>
      </c>
      <c r="J27280" s="119" t="s">
        <v>24</v>
      </c>
      <c r="K27280" s="1">
        <v>46255.758941458334</v>
      </c>
      <c r="L27280">
        <v>5</v>
      </c>
      <c r="M27280">
        <v>8</v>
      </c>
      <c r="N27280">
        <v>0</v>
      </c>
      <c r="O27280">
        <v>2</v>
      </c>
      <c r="P27280" s="119" t="s">
        <v>20254</v>
      </c>
    </row>
    <row r="27281" spans="1:16" x14ac:dyDescent="0.25">
      <c r="A27281">
        <v>100484</v>
      </c>
      <c r="B27281" s="119" t="s">
        <v>19430</v>
      </c>
      <c r="C27281">
        <v>0</v>
      </c>
      <c r="E27281">
        <v>1121</v>
      </c>
      <c r="F27281">
        <v>703</v>
      </c>
      <c r="G27281">
        <v>1735</v>
      </c>
      <c r="H27281">
        <v>1200</v>
      </c>
      <c r="I27281" s="119" t="s">
        <v>6335</v>
      </c>
      <c r="J27281" s="119" t="s">
        <v>139</v>
      </c>
      <c r="K27281" s="1">
        <v>46255.758941458334</v>
      </c>
      <c r="L27281">
        <v>2</v>
      </c>
      <c r="M27281">
        <v>20</v>
      </c>
      <c r="N27281">
        <v>1</v>
      </c>
      <c r="O27281">
        <v>4</v>
      </c>
      <c r="P27281" s="119" t="s">
        <v>20254</v>
      </c>
    </row>
    <row r="27282" spans="1:16" x14ac:dyDescent="0.25">
      <c r="A27282">
        <v>100493</v>
      </c>
      <c r="B27282" s="119" t="s">
        <v>19431</v>
      </c>
      <c r="C27282">
        <v>80</v>
      </c>
      <c r="E27282">
        <v>124</v>
      </c>
      <c r="F27282">
        <v>7907</v>
      </c>
      <c r="G27282">
        <v>1531</v>
      </c>
      <c r="H27282">
        <v>10529</v>
      </c>
      <c r="I27282" s="119" t="s">
        <v>4726</v>
      </c>
      <c r="J27282" s="119" t="s">
        <v>24</v>
      </c>
      <c r="K27282" s="1">
        <v>46255.758941458334</v>
      </c>
      <c r="L27282">
        <v>74</v>
      </c>
      <c r="M27282">
        <v>336</v>
      </c>
      <c r="N27282">
        <v>22</v>
      </c>
      <c r="O27282">
        <v>137</v>
      </c>
      <c r="P27282" s="119" t="s">
        <v>20254</v>
      </c>
    </row>
    <row r="27283" spans="1:16" x14ac:dyDescent="0.25">
      <c r="A27283">
        <v>100494</v>
      </c>
      <c r="B27283" s="119" t="s">
        <v>19432</v>
      </c>
      <c r="C27283">
        <v>80</v>
      </c>
      <c r="E27283">
        <v>219</v>
      </c>
      <c r="F27283">
        <v>6534</v>
      </c>
      <c r="G27283">
        <v>245</v>
      </c>
      <c r="H27283">
        <v>16050</v>
      </c>
      <c r="I27283" s="119" t="s">
        <v>4726</v>
      </c>
      <c r="J27283" s="119" t="s">
        <v>13431</v>
      </c>
      <c r="K27283" s="1">
        <v>46255.758941458334</v>
      </c>
      <c r="L27283">
        <v>90</v>
      </c>
      <c r="M27283">
        <v>89</v>
      </c>
      <c r="N27283">
        <v>14</v>
      </c>
      <c r="O27283">
        <v>12</v>
      </c>
      <c r="P27283" s="119" t="s">
        <v>20254</v>
      </c>
    </row>
    <row r="27284" spans="1:16" x14ac:dyDescent="0.25">
      <c r="A27284">
        <v>100505</v>
      </c>
      <c r="B27284" s="119" t="s">
        <v>19433</v>
      </c>
      <c r="C27284">
        <v>0</v>
      </c>
      <c r="E27284">
        <v>41</v>
      </c>
      <c r="F27284">
        <v>180124</v>
      </c>
      <c r="G27284">
        <v>18</v>
      </c>
      <c r="H27284">
        <v>509991</v>
      </c>
      <c r="I27284" s="119" t="s">
        <v>6335</v>
      </c>
      <c r="J27284" s="119" t="s">
        <v>139</v>
      </c>
      <c r="K27284" s="1">
        <v>46255.758941458334</v>
      </c>
      <c r="L27284">
        <v>2</v>
      </c>
      <c r="M27284">
        <v>1</v>
      </c>
      <c r="N27284">
        <v>1</v>
      </c>
      <c r="O27284">
        <v>1</v>
      </c>
      <c r="P27284" s="119" t="s">
        <v>20254</v>
      </c>
    </row>
    <row r="27285" spans="1:16" x14ac:dyDescent="0.25">
      <c r="A27285">
        <v>100527</v>
      </c>
      <c r="B27285" s="119" t="s">
        <v>19434</v>
      </c>
      <c r="C27285">
        <v>60</v>
      </c>
      <c r="E27285">
        <v>37</v>
      </c>
      <c r="F27285">
        <v>110203</v>
      </c>
      <c r="G27285">
        <v>227</v>
      </c>
      <c r="H27285">
        <v>133002</v>
      </c>
      <c r="I27285" s="119" t="s">
        <v>19344</v>
      </c>
      <c r="J27285" s="119" t="s">
        <v>24</v>
      </c>
      <c r="K27285" s="1">
        <v>46255.758941458334</v>
      </c>
      <c r="L27285">
        <v>23</v>
      </c>
      <c r="M27285">
        <v>83</v>
      </c>
      <c r="N27285">
        <v>3</v>
      </c>
      <c r="O27285">
        <v>29</v>
      </c>
      <c r="P27285" s="119" t="s">
        <v>20254</v>
      </c>
    </row>
    <row r="27286" spans="1:16" x14ac:dyDescent="0.25">
      <c r="A27286">
        <v>100532</v>
      </c>
      <c r="B27286" s="119" t="s">
        <v>19435</v>
      </c>
      <c r="C27286">
        <v>80</v>
      </c>
      <c r="E27286">
        <v>738</v>
      </c>
      <c r="F27286">
        <v>1811</v>
      </c>
      <c r="G27286">
        <v>289</v>
      </c>
      <c r="H27286">
        <v>2488</v>
      </c>
      <c r="I27286" s="119" t="s">
        <v>4726</v>
      </c>
      <c r="J27286" s="119" t="s">
        <v>222</v>
      </c>
      <c r="K27286" s="1">
        <v>46255.758941458334</v>
      </c>
      <c r="L27286">
        <v>545</v>
      </c>
      <c r="M27286">
        <v>44</v>
      </c>
      <c r="N27286">
        <v>163</v>
      </c>
      <c r="O27286">
        <v>11</v>
      </c>
      <c r="P27286" s="119" t="s">
        <v>20254</v>
      </c>
    </row>
    <row r="27287" spans="1:16" x14ac:dyDescent="0.25">
      <c r="A27287">
        <v>100542</v>
      </c>
      <c r="B27287" s="119" t="s">
        <v>19436</v>
      </c>
      <c r="C27287">
        <v>60</v>
      </c>
      <c r="E27287">
        <v>150</v>
      </c>
      <c r="F27287">
        <v>98065</v>
      </c>
      <c r="G27287">
        <v>184</v>
      </c>
      <c r="H27287">
        <v>132094</v>
      </c>
      <c r="I27287" s="119" t="s">
        <v>19344</v>
      </c>
      <c r="J27287" s="119" t="s">
        <v>24</v>
      </c>
      <c r="K27287" s="1">
        <v>46255.758941458334</v>
      </c>
      <c r="L27287">
        <v>5</v>
      </c>
      <c r="M27287">
        <v>22</v>
      </c>
      <c r="N27287">
        <v>2</v>
      </c>
      <c r="O27287">
        <v>3</v>
      </c>
      <c r="P27287" s="119" t="s">
        <v>20254</v>
      </c>
    </row>
    <row r="27288" spans="1:16" x14ac:dyDescent="0.25">
      <c r="A27288">
        <v>100546</v>
      </c>
      <c r="B27288" s="119" t="s">
        <v>19437</v>
      </c>
      <c r="C27288">
        <v>80</v>
      </c>
      <c r="E27288">
        <v>1326</v>
      </c>
      <c r="F27288">
        <v>1893</v>
      </c>
      <c r="G27288">
        <v>261</v>
      </c>
      <c r="H27288">
        <v>2211</v>
      </c>
      <c r="I27288" s="119" t="s">
        <v>4726</v>
      </c>
      <c r="J27288" s="119" t="s">
        <v>222</v>
      </c>
      <c r="K27288" s="1">
        <v>46255.758941458334</v>
      </c>
      <c r="L27288">
        <v>689</v>
      </c>
      <c r="M27288">
        <v>23</v>
      </c>
      <c r="N27288">
        <v>73</v>
      </c>
      <c r="O27288">
        <v>5</v>
      </c>
      <c r="P27288" s="119" t="s">
        <v>20254</v>
      </c>
    </row>
    <row r="27289" spans="1:16" x14ac:dyDescent="0.25">
      <c r="A27289">
        <v>100551</v>
      </c>
      <c r="B27289" s="119" t="s">
        <v>19438</v>
      </c>
      <c r="C27289">
        <v>80</v>
      </c>
      <c r="E27289">
        <v>63</v>
      </c>
      <c r="F27289">
        <v>13298</v>
      </c>
      <c r="G27289">
        <v>227</v>
      </c>
      <c r="H27289">
        <v>20889</v>
      </c>
      <c r="I27289" s="119" t="s">
        <v>4726</v>
      </c>
      <c r="J27289" s="119" t="s">
        <v>24</v>
      </c>
      <c r="K27289" s="1">
        <v>46255.758941458334</v>
      </c>
      <c r="L27289">
        <v>68</v>
      </c>
      <c r="M27289">
        <v>82</v>
      </c>
      <c r="N27289">
        <v>7</v>
      </c>
      <c r="O27289">
        <v>14</v>
      </c>
      <c r="P27289" s="119" t="s">
        <v>20254</v>
      </c>
    </row>
    <row r="27290" spans="1:16" x14ac:dyDescent="0.25">
      <c r="A27290">
        <v>100553</v>
      </c>
      <c r="B27290" s="119" t="s">
        <v>19439</v>
      </c>
      <c r="C27290">
        <v>80</v>
      </c>
      <c r="E27290">
        <v>573</v>
      </c>
      <c r="F27290">
        <v>1597</v>
      </c>
      <c r="G27290">
        <v>365</v>
      </c>
      <c r="H27290">
        <v>2400</v>
      </c>
      <c r="I27290" s="119" t="s">
        <v>4726</v>
      </c>
      <c r="J27290" s="119" t="s">
        <v>222</v>
      </c>
      <c r="K27290" s="1">
        <v>46255.758941458334</v>
      </c>
      <c r="L27290">
        <v>477</v>
      </c>
      <c r="M27290">
        <v>17</v>
      </c>
      <c r="N27290">
        <v>326</v>
      </c>
      <c r="O27290">
        <v>1</v>
      </c>
      <c r="P27290" s="119" t="s">
        <v>20254</v>
      </c>
    </row>
    <row r="27291" spans="1:16" x14ac:dyDescent="0.25">
      <c r="A27291">
        <v>100560</v>
      </c>
      <c r="B27291" s="119" t="s">
        <v>19440</v>
      </c>
      <c r="C27291">
        <v>80</v>
      </c>
      <c r="E27291">
        <v>488</v>
      </c>
      <c r="F27291">
        <v>1811</v>
      </c>
      <c r="G27291">
        <v>359</v>
      </c>
      <c r="H27291">
        <v>2409</v>
      </c>
      <c r="I27291" s="119" t="s">
        <v>4726</v>
      </c>
      <c r="J27291" s="119" t="s">
        <v>222</v>
      </c>
      <c r="K27291" s="1">
        <v>46255.758941458334</v>
      </c>
      <c r="L27291">
        <v>373</v>
      </c>
      <c r="M27291">
        <v>32</v>
      </c>
      <c r="N27291">
        <v>136</v>
      </c>
      <c r="O27291">
        <v>6</v>
      </c>
      <c r="P27291" s="119" t="s">
        <v>20254</v>
      </c>
    </row>
    <row r="27292" spans="1:16" x14ac:dyDescent="0.25">
      <c r="A27292">
        <v>100561</v>
      </c>
      <c r="B27292" s="119" t="s">
        <v>19441</v>
      </c>
      <c r="C27292">
        <v>60</v>
      </c>
      <c r="E27292">
        <v>140</v>
      </c>
      <c r="F27292">
        <v>100868</v>
      </c>
      <c r="G27292">
        <v>232</v>
      </c>
      <c r="H27292">
        <v>148983</v>
      </c>
      <c r="I27292" s="119" t="s">
        <v>19344</v>
      </c>
      <c r="J27292" s="119" t="s">
        <v>24</v>
      </c>
      <c r="K27292" s="1">
        <v>46255.758941458334</v>
      </c>
      <c r="L27292">
        <v>16</v>
      </c>
      <c r="M27292">
        <v>24</v>
      </c>
      <c r="N27292">
        <v>3</v>
      </c>
      <c r="O27292">
        <v>10</v>
      </c>
      <c r="P27292" s="119" t="s">
        <v>20254</v>
      </c>
    </row>
    <row r="27293" spans="1:16" x14ac:dyDescent="0.25">
      <c r="A27293">
        <v>100572</v>
      </c>
      <c r="B27293" s="119" t="s">
        <v>19442</v>
      </c>
      <c r="C27293">
        <v>80</v>
      </c>
      <c r="E27293">
        <v>59</v>
      </c>
      <c r="F27293">
        <v>8876</v>
      </c>
      <c r="G27293">
        <v>229</v>
      </c>
      <c r="H27293">
        <v>13868</v>
      </c>
      <c r="I27293" s="119" t="s">
        <v>4726</v>
      </c>
      <c r="J27293" s="119" t="s">
        <v>24</v>
      </c>
      <c r="K27293" s="1">
        <v>46255.758941458334</v>
      </c>
      <c r="L27293">
        <v>36</v>
      </c>
      <c r="M27293">
        <v>53</v>
      </c>
      <c r="N27293">
        <v>14</v>
      </c>
      <c r="O27293">
        <v>11</v>
      </c>
      <c r="P27293" s="119" t="s">
        <v>20254</v>
      </c>
    </row>
    <row r="27294" spans="1:16" x14ac:dyDescent="0.25">
      <c r="A27294">
        <v>100579</v>
      </c>
      <c r="B27294" s="119" t="s">
        <v>19443</v>
      </c>
      <c r="C27294">
        <v>60</v>
      </c>
      <c r="E27294">
        <v>33</v>
      </c>
      <c r="F27294">
        <v>110154</v>
      </c>
      <c r="G27294">
        <v>109</v>
      </c>
      <c r="H27294">
        <v>159997</v>
      </c>
      <c r="I27294" s="119" t="s">
        <v>19344</v>
      </c>
      <c r="J27294" s="119" t="s">
        <v>24</v>
      </c>
      <c r="K27294" s="1">
        <v>46255.758941458334</v>
      </c>
      <c r="L27294">
        <v>10</v>
      </c>
      <c r="M27294">
        <v>32</v>
      </c>
      <c r="N27294">
        <v>2</v>
      </c>
      <c r="O27294">
        <v>11</v>
      </c>
      <c r="P27294" s="119" t="s">
        <v>20254</v>
      </c>
    </row>
    <row r="27295" spans="1:16" x14ac:dyDescent="0.25">
      <c r="A27295">
        <v>100580</v>
      </c>
      <c r="B27295" s="119" t="s">
        <v>19444</v>
      </c>
      <c r="C27295">
        <v>60</v>
      </c>
      <c r="E27295">
        <v>47</v>
      </c>
      <c r="F27295">
        <v>90114</v>
      </c>
      <c r="G27295">
        <v>62</v>
      </c>
      <c r="H27295">
        <v>121211</v>
      </c>
      <c r="I27295" s="119" t="s">
        <v>19344</v>
      </c>
      <c r="J27295" s="119" t="s">
        <v>24</v>
      </c>
      <c r="K27295" s="1">
        <v>46255.758941458334</v>
      </c>
      <c r="L27295">
        <v>6</v>
      </c>
      <c r="M27295">
        <v>14</v>
      </c>
      <c r="N27295">
        <v>2</v>
      </c>
      <c r="O27295">
        <v>8</v>
      </c>
      <c r="P27295" s="119" t="s">
        <v>20254</v>
      </c>
    </row>
    <row r="27296" spans="1:16" x14ac:dyDescent="0.25">
      <c r="A27296">
        <v>100584</v>
      </c>
      <c r="B27296" s="119" t="s">
        <v>19445</v>
      </c>
      <c r="C27296">
        <v>80</v>
      </c>
      <c r="E27296">
        <v>62</v>
      </c>
      <c r="F27296">
        <v>2771</v>
      </c>
      <c r="G27296">
        <v>633</v>
      </c>
      <c r="H27296">
        <v>4781</v>
      </c>
      <c r="I27296" s="119" t="s">
        <v>4726</v>
      </c>
      <c r="J27296" s="119" t="s">
        <v>24</v>
      </c>
      <c r="K27296" s="1">
        <v>46255.758941458334</v>
      </c>
      <c r="L27296">
        <v>74</v>
      </c>
      <c r="M27296">
        <v>34</v>
      </c>
      <c r="N27296">
        <v>17</v>
      </c>
      <c r="O27296">
        <v>11</v>
      </c>
      <c r="P27296" s="119" t="s">
        <v>20254</v>
      </c>
    </row>
    <row r="27297" spans="1:16" x14ac:dyDescent="0.25">
      <c r="A27297">
        <v>100587</v>
      </c>
      <c r="B27297" s="119" t="s">
        <v>19446</v>
      </c>
      <c r="C27297">
        <v>0</v>
      </c>
      <c r="E27297">
        <v>884</v>
      </c>
      <c r="F27297">
        <v>741</v>
      </c>
      <c r="G27297">
        <v>1533</v>
      </c>
      <c r="H27297">
        <v>1261</v>
      </c>
      <c r="I27297" s="119" t="s">
        <v>6335</v>
      </c>
      <c r="J27297" s="119" t="s">
        <v>139</v>
      </c>
      <c r="K27297" s="1">
        <v>46255.758941458334</v>
      </c>
      <c r="L27297">
        <v>5</v>
      </c>
      <c r="M27297">
        <v>17</v>
      </c>
      <c r="N27297">
        <v>2</v>
      </c>
      <c r="O27297">
        <v>7</v>
      </c>
      <c r="P27297" s="119" t="s">
        <v>20254</v>
      </c>
    </row>
    <row r="27298" spans="1:16" x14ac:dyDescent="0.25">
      <c r="A27298">
        <v>100601</v>
      </c>
      <c r="B27298" s="119" t="s">
        <v>19447</v>
      </c>
      <c r="C27298">
        <v>80</v>
      </c>
      <c r="E27298">
        <v>74</v>
      </c>
      <c r="F27298">
        <v>100408</v>
      </c>
      <c r="G27298">
        <v>25</v>
      </c>
      <c r="H27298">
        <v>150809</v>
      </c>
      <c r="I27298" s="119" t="s">
        <v>4726</v>
      </c>
      <c r="J27298" s="119" t="s">
        <v>24</v>
      </c>
      <c r="K27298" s="1">
        <v>46255.758941458334</v>
      </c>
      <c r="L27298">
        <v>11</v>
      </c>
      <c r="M27298">
        <v>13</v>
      </c>
      <c r="N27298">
        <v>3</v>
      </c>
      <c r="O27298">
        <v>3</v>
      </c>
      <c r="P27298" s="119" t="s">
        <v>20254</v>
      </c>
    </row>
    <row r="27299" spans="1:16" x14ac:dyDescent="0.25">
      <c r="A27299">
        <v>100603</v>
      </c>
      <c r="B27299" s="119" t="s">
        <v>19448</v>
      </c>
      <c r="C27299">
        <v>80</v>
      </c>
      <c r="E27299">
        <v>1224</v>
      </c>
      <c r="F27299">
        <v>2101</v>
      </c>
      <c r="G27299">
        <v>353</v>
      </c>
      <c r="H27299">
        <v>2300</v>
      </c>
      <c r="I27299" s="119" t="s">
        <v>4726</v>
      </c>
      <c r="J27299" s="119" t="s">
        <v>222</v>
      </c>
      <c r="K27299" s="1">
        <v>46255.758941458334</v>
      </c>
      <c r="L27299">
        <v>599</v>
      </c>
      <c r="M27299">
        <v>39</v>
      </c>
      <c r="N27299">
        <v>293</v>
      </c>
      <c r="O27299">
        <v>7</v>
      </c>
      <c r="P27299" s="119" t="s">
        <v>20254</v>
      </c>
    </row>
    <row r="27300" spans="1:16" x14ac:dyDescent="0.25">
      <c r="A27300">
        <v>100608</v>
      </c>
      <c r="B27300" s="119" t="s">
        <v>19449</v>
      </c>
      <c r="C27300">
        <v>80</v>
      </c>
      <c r="E27300">
        <v>608</v>
      </c>
      <c r="F27300">
        <v>1919</v>
      </c>
      <c r="G27300">
        <v>324</v>
      </c>
      <c r="H27300">
        <v>2500</v>
      </c>
      <c r="I27300" s="119" t="s">
        <v>4726</v>
      </c>
      <c r="J27300" s="119" t="s">
        <v>222</v>
      </c>
      <c r="K27300" s="1">
        <v>46255.758941458334</v>
      </c>
      <c r="L27300">
        <v>776</v>
      </c>
      <c r="M27300">
        <v>29</v>
      </c>
      <c r="N27300">
        <v>90</v>
      </c>
      <c r="O27300">
        <v>7</v>
      </c>
      <c r="P27300" s="119" t="s">
        <v>20254</v>
      </c>
    </row>
    <row r="27301" spans="1:16" x14ac:dyDescent="0.25">
      <c r="A27301">
        <v>100614</v>
      </c>
      <c r="B27301" s="119" t="s">
        <v>19450</v>
      </c>
      <c r="C27301">
        <v>60</v>
      </c>
      <c r="E27301">
        <v>32</v>
      </c>
      <c r="F27301">
        <v>115052</v>
      </c>
      <c r="G27301">
        <v>194</v>
      </c>
      <c r="H27301">
        <v>139999</v>
      </c>
      <c r="I27301" s="119" t="s">
        <v>19344</v>
      </c>
      <c r="J27301" s="119" t="s">
        <v>24</v>
      </c>
      <c r="K27301" s="1">
        <v>46255.758941458334</v>
      </c>
      <c r="L27301">
        <v>9</v>
      </c>
      <c r="M27301">
        <v>39</v>
      </c>
      <c r="N27301">
        <v>1</v>
      </c>
      <c r="O27301">
        <v>12</v>
      </c>
      <c r="P27301" s="119" t="s">
        <v>20254</v>
      </c>
    </row>
    <row r="27302" spans="1:16" x14ac:dyDescent="0.25">
      <c r="A27302">
        <v>100615</v>
      </c>
      <c r="B27302" s="119" t="s">
        <v>19451</v>
      </c>
      <c r="C27302">
        <v>80</v>
      </c>
      <c r="E27302">
        <v>483</v>
      </c>
      <c r="F27302">
        <v>13295</v>
      </c>
      <c r="G27302">
        <v>420</v>
      </c>
      <c r="H27302">
        <v>18290</v>
      </c>
      <c r="I27302" s="119" t="s">
        <v>4726</v>
      </c>
      <c r="J27302" s="119" t="s">
        <v>24</v>
      </c>
      <c r="K27302" s="1">
        <v>46255.758941458334</v>
      </c>
      <c r="L27302">
        <v>109</v>
      </c>
      <c r="M27302">
        <v>152</v>
      </c>
      <c r="N27302">
        <v>17</v>
      </c>
      <c r="O27302">
        <v>39</v>
      </c>
      <c r="P27302" s="119" t="s">
        <v>20254</v>
      </c>
    </row>
    <row r="27303" spans="1:16" x14ac:dyDescent="0.25">
      <c r="A27303">
        <v>100623</v>
      </c>
      <c r="B27303" s="119" t="s">
        <v>19452</v>
      </c>
      <c r="C27303">
        <v>80</v>
      </c>
      <c r="E27303">
        <v>44</v>
      </c>
      <c r="F27303">
        <v>109701</v>
      </c>
      <c r="G27303">
        <v>33</v>
      </c>
      <c r="H27303">
        <v>165900</v>
      </c>
      <c r="I27303" s="119" t="s">
        <v>4726</v>
      </c>
      <c r="J27303" s="119" t="s">
        <v>24</v>
      </c>
      <c r="K27303" s="1">
        <v>46255.758941458334</v>
      </c>
      <c r="L27303">
        <v>13</v>
      </c>
      <c r="M27303">
        <v>28</v>
      </c>
      <c r="N27303">
        <v>1</v>
      </c>
      <c r="O27303">
        <v>5</v>
      </c>
      <c r="P27303" s="119" t="s">
        <v>20254</v>
      </c>
    </row>
    <row r="27304" spans="1:16" x14ac:dyDescent="0.25">
      <c r="A27304">
        <v>100625</v>
      </c>
      <c r="B27304" s="119" t="s">
        <v>19453</v>
      </c>
      <c r="C27304">
        <v>60</v>
      </c>
      <c r="E27304">
        <v>102</v>
      </c>
      <c r="F27304">
        <v>80184</v>
      </c>
      <c r="G27304">
        <v>237</v>
      </c>
      <c r="H27304">
        <v>118536</v>
      </c>
      <c r="I27304" s="119" t="s">
        <v>19344</v>
      </c>
      <c r="J27304" s="119" t="s">
        <v>24</v>
      </c>
      <c r="K27304" s="1">
        <v>46255.758941458334</v>
      </c>
      <c r="L27304">
        <v>2</v>
      </c>
      <c r="M27304">
        <v>24</v>
      </c>
      <c r="N27304">
        <v>1</v>
      </c>
      <c r="O27304">
        <v>10</v>
      </c>
      <c r="P27304" s="119" t="s">
        <v>20254</v>
      </c>
    </row>
    <row r="27305" spans="1:16" x14ac:dyDescent="0.25">
      <c r="A27305">
        <v>100632</v>
      </c>
      <c r="B27305" s="119" t="s">
        <v>19454</v>
      </c>
      <c r="C27305">
        <v>80</v>
      </c>
      <c r="E27305">
        <v>25</v>
      </c>
      <c r="F27305">
        <v>100165</v>
      </c>
      <c r="G27305">
        <v>20</v>
      </c>
      <c r="H27305">
        <v>139999</v>
      </c>
      <c r="I27305" s="119" t="s">
        <v>4726</v>
      </c>
      <c r="J27305" s="119" t="s">
        <v>24</v>
      </c>
      <c r="K27305" s="1">
        <v>46255.758941458334</v>
      </c>
      <c r="L27305">
        <v>10</v>
      </c>
      <c r="M27305">
        <v>29</v>
      </c>
      <c r="N27305">
        <v>3</v>
      </c>
      <c r="O27305">
        <v>7</v>
      </c>
      <c r="P27305" s="119" t="s">
        <v>20254</v>
      </c>
    </row>
    <row r="27306" spans="1:16" x14ac:dyDescent="0.25">
      <c r="A27306">
        <v>100646</v>
      </c>
      <c r="B27306" s="119" t="s">
        <v>19455</v>
      </c>
      <c r="C27306">
        <v>80</v>
      </c>
      <c r="E27306">
        <v>982</v>
      </c>
      <c r="F27306">
        <v>1750</v>
      </c>
      <c r="G27306">
        <v>315</v>
      </c>
      <c r="H27306">
        <v>2339</v>
      </c>
      <c r="I27306" s="119" t="s">
        <v>4726</v>
      </c>
      <c r="J27306" s="119" t="s">
        <v>222</v>
      </c>
      <c r="K27306" s="1">
        <v>46255.758941458334</v>
      </c>
      <c r="L27306">
        <v>438</v>
      </c>
      <c r="M27306">
        <v>36</v>
      </c>
      <c r="N27306">
        <v>76</v>
      </c>
      <c r="O27306">
        <v>8</v>
      </c>
      <c r="P27306" s="119" t="s">
        <v>20254</v>
      </c>
    </row>
    <row r="27307" spans="1:16" x14ac:dyDescent="0.25">
      <c r="A27307">
        <v>100650</v>
      </c>
      <c r="B27307" s="119" t="s">
        <v>19456</v>
      </c>
      <c r="C27307">
        <v>80</v>
      </c>
      <c r="E27307">
        <v>54</v>
      </c>
      <c r="F27307">
        <v>102292</v>
      </c>
      <c r="G27307">
        <v>42</v>
      </c>
      <c r="H27307">
        <v>155555</v>
      </c>
      <c r="I27307" s="119" t="s">
        <v>4726</v>
      </c>
      <c r="J27307" s="119" t="s">
        <v>24</v>
      </c>
      <c r="K27307" s="1">
        <v>46255.758941458334</v>
      </c>
      <c r="L27307">
        <v>19</v>
      </c>
      <c r="M27307">
        <v>17</v>
      </c>
      <c r="N27307">
        <v>9</v>
      </c>
      <c r="O27307">
        <v>4</v>
      </c>
      <c r="P27307" s="119" t="s">
        <v>20254</v>
      </c>
    </row>
    <row r="27308" spans="1:16" x14ac:dyDescent="0.25">
      <c r="A27308">
        <v>100659</v>
      </c>
      <c r="B27308" s="119" t="s">
        <v>19457</v>
      </c>
      <c r="C27308">
        <v>60</v>
      </c>
      <c r="E27308">
        <v>43</v>
      </c>
      <c r="F27308">
        <v>100096</v>
      </c>
      <c r="G27308">
        <v>158</v>
      </c>
      <c r="H27308">
        <v>129996</v>
      </c>
      <c r="I27308" s="119" t="s">
        <v>19344</v>
      </c>
      <c r="J27308" s="119" t="s">
        <v>24</v>
      </c>
      <c r="K27308" s="1">
        <v>46255.758941458334</v>
      </c>
      <c r="L27308">
        <v>10</v>
      </c>
      <c r="M27308">
        <v>38</v>
      </c>
      <c r="N27308">
        <v>3</v>
      </c>
      <c r="O27308">
        <v>9</v>
      </c>
      <c r="P27308" s="119" t="s">
        <v>20254</v>
      </c>
    </row>
    <row r="27309" spans="1:16" x14ac:dyDescent="0.25">
      <c r="A27309">
        <v>100667</v>
      </c>
      <c r="B27309" s="119" t="s">
        <v>19458</v>
      </c>
      <c r="C27309">
        <v>80</v>
      </c>
      <c r="E27309">
        <v>366</v>
      </c>
      <c r="F27309">
        <v>2170</v>
      </c>
      <c r="G27309">
        <v>488</v>
      </c>
      <c r="H27309">
        <v>3333</v>
      </c>
      <c r="I27309" s="119" t="s">
        <v>4726</v>
      </c>
      <c r="J27309" s="119" t="s">
        <v>24</v>
      </c>
      <c r="K27309" s="1">
        <v>46255.758941458334</v>
      </c>
      <c r="L27309">
        <v>397</v>
      </c>
      <c r="M27309">
        <v>43</v>
      </c>
      <c r="N27309">
        <v>10</v>
      </c>
      <c r="O27309">
        <v>12</v>
      </c>
      <c r="P27309" s="119" t="s">
        <v>20254</v>
      </c>
    </row>
    <row r="27310" spans="1:16" x14ac:dyDescent="0.25">
      <c r="A27310">
        <v>100672</v>
      </c>
      <c r="B27310" s="119" t="s">
        <v>19459</v>
      </c>
      <c r="C27310">
        <v>80</v>
      </c>
      <c r="E27310">
        <v>605</v>
      </c>
      <c r="F27310">
        <v>1811</v>
      </c>
      <c r="G27310">
        <v>352</v>
      </c>
      <c r="H27310">
        <v>2405</v>
      </c>
      <c r="I27310" s="119" t="s">
        <v>4726</v>
      </c>
      <c r="J27310" s="119" t="s">
        <v>222</v>
      </c>
      <c r="K27310" s="1">
        <v>46255.758941458334</v>
      </c>
      <c r="L27310">
        <v>369</v>
      </c>
      <c r="M27310">
        <v>19</v>
      </c>
      <c r="N27310">
        <v>91</v>
      </c>
      <c r="O27310">
        <v>3</v>
      </c>
      <c r="P27310" s="119" t="s">
        <v>20254</v>
      </c>
    </row>
    <row r="27311" spans="1:16" x14ac:dyDescent="0.25">
      <c r="A27311">
        <v>100674</v>
      </c>
      <c r="B27311" s="119" t="s">
        <v>19460</v>
      </c>
      <c r="C27311">
        <v>80</v>
      </c>
      <c r="E27311">
        <v>277</v>
      </c>
      <c r="F27311">
        <v>2540</v>
      </c>
      <c r="G27311">
        <v>404</v>
      </c>
      <c r="H27311">
        <v>6548</v>
      </c>
      <c r="I27311" s="119" t="s">
        <v>4726</v>
      </c>
      <c r="J27311" s="119" t="s">
        <v>24</v>
      </c>
      <c r="K27311" s="1">
        <v>46255.758941458334</v>
      </c>
      <c r="L27311">
        <v>91</v>
      </c>
      <c r="M27311">
        <v>105</v>
      </c>
      <c r="N27311">
        <v>25</v>
      </c>
      <c r="O27311">
        <v>22</v>
      </c>
      <c r="P27311" s="119" t="s">
        <v>20254</v>
      </c>
    </row>
    <row r="27312" spans="1:16" x14ac:dyDescent="0.25">
      <c r="A27312">
        <v>100676</v>
      </c>
      <c r="B27312" s="119" t="s">
        <v>19990</v>
      </c>
      <c r="C27312">
        <v>60</v>
      </c>
      <c r="E27312">
        <v>50</v>
      </c>
      <c r="F27312">
        <v>119000</v>
      </c>
      <c r="G27312">
        <v>233</v>
      </c>
      <c r="H27312">
        <v>148500</v>
      </c>
      <c r="I27312" s="119" t="s">
        <v>19984</v>
      </c>
      <c r="J27312" s="119" t="s">
        <v>24</v>
      </c>
      <c r="K27312" s="1">
        <v>46255.758941458334</v>
      </c>
      <c r="L27312">
        <v>15</v>
      </c>
      <c r="M27312">
        <v>77</v>
      </c>
      <c r="N27312">
        <v>3</v>
      </c>
      <c r="O27312">
        <v>18</v>
      </c>
      <c r="P27312" s="119" t="s">
        <v>20254</v>
      </c>
    </row>
    <row r="27313" spans="1:16" x14ac:dyDescent="0.25">
      <c r="A27313">
        <v>100684</v>
      </c>
      <c r="B27313" s="119" t="s">
        <v>19461</v>
      </c>
      <c r="C27313">
        <v>80</v>
      </c>
      <c r="E27313">
        <v>351</v>
      </c>
      <c r="F27313">
        <v>1929</v>
      </c>
      <c r="G27313">
        <v>341</v>
      </c>
      <c r="H27313">
        <v>2398</v>
      </c>
      <c r="I27313" s="119" t="s">
        <v>4726</v>
      </c>
      <c r="J27313" s="119" t="s">
        <v>222</v>
      </c>
      <c r="K27313" s="1">
        <v>46255.758941458334</v>
      </c>
      <c r="L27313">
        <v>381</v>
      </c>
      <c r="M27313">
        <v>24</v>
      </c>
      <c r="N27313">
        <v>75</v>
      </c>
      <c r="O27313">
        <v>5</v>
      </c>
      <c r="P27313" s="119" t="s">
        <v>20254</v>
      </c>
    </row>
    <row r="27314" spans="1:16" x14ac:dyDescent="0.25">
      <c r="A27314">
        <v>100688</v>
      </c>
      <c r="B27314" s="119" t="s">
        <v>19462</v>
      </c>
      <c r="C27314">
        <v>0</v>
      </c>
      <c r="E27314">
        <v>669</v>
      </c>
      <c r="F27314">
        <v>3100</v>
      </c>
      <c r="G27314">
        <v>316</v>
      </c>
      <c r="H27314">
        <v>4769</v>
      </c>
      <c r="I27314" s="119" t="s">
        <v>6335</v>
      </c>
      <c r="J27314" s="119" t="s">
        <v>222</v>
      </c>
      <c r="K27314" s="1">
        <v>46255.758941458334</v>
      </c>
      <c r="L27314">
        <v>13</v>
      </c>
      <c r="M27314">
        <v>28</v>
      </c>
      <c r="N27314">
        <v>5</v>
      </c>
      <c r="O27314">
        <v>0</v>
      </c>
      <c r="P27314" s="119" t="s">
        <v>20254</v>
      </c>
    </row>
    <row r="27315" spans="1:16" x14ac:dyDescent="0.25">
      <c r="A27315">
        <v>100691</v>
      </c>
      <c r="B27315" s="119" t="s">
        <v>19463</v>
      </c>
      <c r="C27315">
        <v>80</v>
      </c>
      <c r="E27315">
        <v>44</v>
      </c>
      <c r="F27315">
        <v>101348</v>
      </c>
      <c r="G27315">
        <v>17</v>
      </c>
      <c r="H27315">
        <v>151434</v>
      </c>
      <c r="I27315" s="119" t="s">
        <v>4726</v>
      </c>
      <c r="J27315" s="119" t="s">
        <v>24</v>
      </c>
      <c r="K27315" s="1">
        <v>46255.758941458334</v>
      </c>
      <c r="L27315">
        <v>7</v>
      </c>
      <c r="M27315">
        <v>25</v>
      </c>
      <c r="N27315">
        <v>0</v>
      </c>
      <c r="O27315">
        <v>6</v>
      </c>
      <c r="P27315" s="119" t="s">
        <v>20254</v>
      </c>
    </row>
    <row r="27316" spans="1:16" x14ac:dyDescent="0.25">
      <c r="A27316">
        <v>100692</v>
      </c>
      <c r="B27316" s="119" t="s">
        <v>19464</v>
      </c>
      <c r="C27316">
        <v>80</v>
      </c>
      <c r="E27316">
        <v>696</v>
      </c>
      <c r="F27316">
        <v>1622</v>
      </c>
      <c r="G27316">
        <v>884</v>
      </c>
      <c r="H27316">
        <v>2506</v>
      </c>
      <c r="I27316" s="119" t="s">
        <v>4726</v>
      </c>
      <c r="J27316" s="119" t="s">
        <v>222</v>
      </c>
      <c r="K27316" s="1">
        <v>46255.758941458334</v>
      </c>
      <c r="L27316">
        <v>870</v>
      </c>
      <c r="M27316">
        <v>41</v>
      </c>
      <c r="N27316">
        <v>490</v>
      </c>
      <c r="O27316">
        <v>13</v>
      </c>
      <c r="P27316" s="119" t="s">
        <v>20254</v>
      </c>
    </row>
    <row r="27317" spans="1:16" x14ac:dyDescent="0.25">
      <c r="A27317">
        <v>100693</v>
      </c>
      <c r="B27317" s="119" t="s">
        <v>19465</v>
      </c>
      <c r="C27317">
        <v>60</v>
      </c>
      <c r="E27317">
        <v>133</v>
      </c>
      <c r="F27317">
        <v>101866</v>
      </c>
      <c r="G27317">
        <v>166</v>
      </c>
      <c r="H27317">
        <v>134947</v>
      </c>
      <c r="I27317" s="119" t="s">
        <v>19344</v>
      </c>
      <c r="J27317" s="119" t="s">
        <v>24</v>
      </c>
      <c r="K27317" s="1">
        <v>46255.758941458334</v>
      </c>
      <c r="L27317">
        <v>5</v>
      </c>
      <c r="M27317">
        <v>34</v>
      </c>
      <c r="N27317">
        <v>5</v>
      </c>
      <c r="O27317">
        <v>5</v>
      </c>
      <c r="P27317" s="119" t="s">
        <v>20254</v>
      </c>
    </row>
    <row r="27318" spans="1:16" x14ac:dyDescent="0.25">
      <c r="A27318">
        <v>100703</v>
      </c>
      <c r="B27318" s="119" t="s">
        <v>19466</v>
      </c>
      <c r="C27318">
        <v>80</v>
      </c>
      <c r="E27318">
        <v>46</v>
      </c>
      <c r="F27318">
        <v>91064</v>
      </c>
      <c r="G27318">
        <v>23</v>
      </c>
      <c r="H27318">
        <v>176896</v>
      </c>
      <c r="I27318" s="119" t="s">
        <v>4726</v>
      </c>
      <c r="J27318" s="119" t="s">
        <v>24</v>
      </c>
      <c r="K27318" s="1">
        <v>46255.758941458334</v>
      </c>
      <c r="L27318">
        <v>0</v>
      </c>
      <c r="M27318">
        <v>3</v>
      </c>
      <c r="N27318">
        <v>0</v>
      </c>
      <c r="O27318">
        <v>1</v>
      </c>
      <c r="P27318" s="119" t="s">
        <v>20254</v>
      </c>
    </row>
    <row r="27319" spans="1:16" x14ac:dyDescent="0.25">
      <c r="A27319">
        <v>100714</v>
      </c>
      <c r="B27319" s="119" t="s">
        <v>19467</v>
      </c>
      <c r="C27319">
        <v>80</v>
      </c>
      <c r="E27319">
        <v>718</v>
      </c>
      <c r="F27319">
        <v>1615</v>
      </c>
      <c r="G27319">
        <v>439</v>
      </c>
      <c r="H27319">
        <v>2480</v>
      </c>
      <c r="I27319" s="119" t="s">
        <v>4726</v>
      </c>
      <c r="J27319" s="119" t="s">
        <v>222</v>
      </c>
      <c r="K27319" s="1">
        <v>46255.758941458334</v>
      </c>
      <c r="L27319">
        <v>658</v>
      </c>
      <c r="M27319">
        <v>26</v>
      </c>
      <c r="N27319">
        <v>331</v>
      </c>
      <c r="O27319">
        <v>3</v>
      </c>
      <c r="P27319" s="119" t="s">
        <v>20254</v>
      </c>
    </row>
    <row r="27320" spans="1:16" x14ac:dyDescent="0.25">
      <c r="A27320">
        <v>100715</v>
      </c>
      <c r="B27320" s="119" t="s">
        <v>19468</v>
      </c>
      <c r="C27320">
        <v>80</v>
      </c>
      <c r="E27320">
        <v>1297</v>
      </c>
      <c r="F27320">
        <v>1615</v>
      </c>
      <c r="G27320">
        <v>236</v>
      </c>
      <c r="H27320">
        <v>2313</v>
      </c>
      <c r="I27320" s="119" t="s">
        <v>4726</v>
      </c>
      <c r="J27320" s="119" t="s">
        <v>222</v>
      </c>
      <c r="K27320" s="1">
        <v>46255.758941458334</v>
      </c>
      <c r="L27320">
        <v>1065</v>
      </c>
      <c r="M27320">
        <v>39</v>
      </c>
      <c r="N27320">
        <v>300</v>
      </c>
      <c r="O27320">
        <v>9</v>
      </c>
      <c r="P27320" s="119" t="s">
        <v>20254</v>
      </c>
    </row>
    <row r="27321" spans="1:16" x14ac:dyDescent="0.25">
      <c r="A27321">
        <v>100723</v>
      </c>
      <c r="B27321" s="119" t="s">
        <v>19469</v>
      </c>
      <c r="C27321">
        <v>80</v>
      </c>
      <c r="E27321">
        <v>1262</v>
      </c>
      <c r="F27321">
        <v>1717</v>
      </c>
      <c r="G27321">
        <v>309</v>
      </c>
      <c r="H27321">
        <v>2303</v>
      </c>
      <c r="I27321" s="119" t="s">
        <v>4726</v>
      </c>
      <c r="J27321" s="119" t="s">
        <v>222</v>
      </c>
      <c r="K27321" s="1">
        <v>46255.758941458334</v>
      </c>
      <c r="L27321">
        <v>1026</v>
      </c>
      <c r="M27321">
        <v>28</v>
      </c>
      <c r="N27321">
        <v>688</v>
      </c>
      <c r="O27321">
        <v>7</v>
      </c>
      <c r="P27321" s="119" t="s">
        <v>20254</v>
      </c>
    </row>
    <row r="27322" spans="1:16" x14ac:dyDescent="0.25">
      <c r="A27322">
        <v>100724</v>
      </c>
      <c r="B27322" s="119" t="s">
        <v>19470</v>
      </c>
      <c r="C27322">
        <v>80</v>
      </c>
      <c r="E27322">
        <v>1127</v>
      </c>
      <c r="F27322">
        <v>1722</v>
      </c>
      <c r="G27322">
        <v>296</v>
      </c>
      <c r="H27322">
        <v>2198</v>
      </c>
      <c r="I27322" s="119" t="s">
        <v>4726</v>
      </c>
      <c r="J27322" s="119" t="s">
        <v>222</v>
      </c>
      <c r="K27322" s="1">
        <v>46255.758941458334</v>
      </c>
      <c r="L27322">
        <v>755</v>
      </c>
      <c r="M27322">
        <v>26</v>
      </c>
      <c r="N27322">
        <v>225</v>
      </c>
      <c r="O27322">
        <v>5</v>
      </c>
      <c r="P27322" s="119" t="s">
        <v>20254</v>
      </c>
    </row>
    <row r="27323" spans="1:16" x14ac:dyDescent="0.25">
      <c r="A27323">
        <v>100736</v>
      </c>
      <c r="B27323" s="119" t="s">
        <v>19471</v>
      </c>
      <c r="C27323">
        <v>80</v>
      </c>
      <c r="E27323">
        <v>372</v>
      </c>
      <c r="F27323">
        <v>2022</v>
      </c>
      <c r="G27323">
        <v>283</v>
      </c>
      <c r="H27323">
        <v>2400</v>
      </c>
      <c r="I27323" s="119" t="s">
        <v>4726</v>
      </c>
      <c r="J27323" s="119" t="s">
        <v>222</v>
      </c>
      <c r="K27323" s="1">
        <v>46255.758941458334</v>
      </c>
      <c r="L27323">
        <v>474</v>
      </c>
      <c r="M27323">
        <v>24</v>
      </c>
      <c r="N27323">
        <v>67</v>
      </c>
      <c r="O27323">
        <v>8</v>
      </c>
      <c r="P27323" s="119" t="s">
        <v>20254</v>
      </c>
    </row>
    <row r="27324" spans="1:16" x14ac:dyDescent="0.25">
      <c r="A27324">
        <v>100739</v>
      </c>
      <c r="B27324" s="119" t="s">
        <v>19472</v>
      </c>
      <c r="C27324">
        <v>60</v>
      </c>
      <c r="E27324">
        <v>158</v>
      </c>
      <c r="F27324">
        <v>82054</v>
      </c>
      <c r="G27324">
        <v>199</v>
      </c>
      <c r="H27324">
        <v>113977</v>
      </c>
      <c r="I27324" s="119" t="s">
        <v>19344</v>
      </c>
      <c r="J27324" s="119" t="s">
        <v>24</v>
      </c>
      <c r="K27324" s="1">
        <v>46255.758941458334</v>
      </c>
      <c r="L27324">
        <v>29</v>
      </c>
      <c r="M27324">
        <v>41</v>
      </c>
      <c r="N27324">
        <v>3</v>
      </c>
      <c r="O27324">
        <v>9</v>
      </c>
      <c r="P27324" s="119" t="s">
        <v>20254</v>
      </c>
    </row>
    <row r="27325" spans="1:16" x14ac:dyDescent="0.25">
      <c r="A27325">
        <v>100752</v>
      </c>
      <c r="B27325" s="119" t="s">
        <v>19473</v>
      </c>
      <c r="C27325">
        <v>60</v>
      </c>
      <c r="E27325">
        <v>124</v>
      </c>
      <c r="F27325">
        <v>122630</v>
      </c>
      <c r="G27325">
        <v>134</v>
      </c>
      <c r="H27325">
        <v>169799</v>
      </c>
      <c r="I27325" s="119" t="s">
        <v>19344</v>
      </c>
      <c r="J27325" s="119" t="s">
        <v>24</v>
      </c>
      <c r="K27325" s="1">
        <v>46255.758941458334</v>
      </c>
      <c r="L27325">
        <v>16</v>
      </c>
      <c r="M27325">
        <v>44</v>
      </c>
      <c r="N27325">
        <v>5</v>
      </c>
      <c r="O27325">
        <v>7</v>
      </c>
      <c r="P27325" s="119" t="s">
        <v>20254</v>
      </c>
    </row>
    <row r="27326" spans="1:16" x14ac:dyDescent="0.25">
      <c r="A27326">
        <v>100756</v>
      </c>
      <c r="B27326" s="119" t="s">
        <v>19474</v>
      </c>
      <c r="C27326">
        <v>80</v>
      </c>
      <c r="E27326">
        <v>156</v>
      </c>
      <c r="F27326">
        <v>21878</v>
      </c>
      <c r="G27326">
        <v>323</v>
      </c>
      <c r="H27326">
        <v>35040</v>
      </c>
      <c r="I27326" s="119" t="s">
        <v>4726</v>
      </c>
      <c r="J27326" s="119" t="s">
        <v>24</v>
      </c>
      <c r="K27326" s="1">
        <v>46255.758941458334</v>
      </c>
      <c r="L27326">
        <v>143</v>
      </c>
      <c r="M27326">
        <v>148</v>
      </c>
      <c r="N27326">
        <v>28</v>
      </c>
      <c r="O27326">
        <v>37</v>
      </c>
      <c r="P27326" s="119" t="s">
        <v>20254</v>
      </c>
    </row>
    <row r="27327" spans="1:16" x14ac:dyDescent="0.25">
      <c r="A27327">
        <v>100770</v>
      </c>
      <c r="B27327" s="119" t="s">
        <v>19475</v>
      </c>
      <c r="C27327">
        <v>80</v>
      </c>
      <c r="E27327">
        <v>122</v>
      </c>
      <c r="F27327">
        <v>51054</v>
      </c>
      <c r="G27327">
        <v>143</v>
      </c>
      <c r="H27327">
        <v>81998</v>
      </c>
      <c r="I27327" s="119" t="s">
        <v>4726</v>
      </c>
      <c r="J27327" s="119" t="s">
        <v>24</v>
      </c>
      <c r="K27327" s="1">
        <v>46255.758941458334</v>
      </c>
      <c r="L27327">
        <v>78</v>
      </c>
      <c r="M27327">
        <v>97</v>
      </c>
      <c r="N27327">
        <v>33</v>
      </c>
      <c r="O27327">
        <v>14</v>
      </c>
      <c r="P27327" s="119" t="s">
        <v>20254</v>
      </c>
    </row>
    <row r="27328" spans="1:16" x14ac:dyDescent="0.25">
      <c r="A27328">
        <v>100776</v>
      </c>
      <c r="B27328" s="119" t="s">
        <v>19476</v>
      </c>
      <c r="C27328">
        <v>80</v>
      </c>
      <c r="E27328">
        <v>66</v>
      </c>
      <c r="F27328">
        <v>25445</v>
      </c>
      <c r="G27328">
        <v>420</v>
      </c>
      <c r="H27328">
        <v>39087</v>
      </c>
      <c r="I27328" s="119" t="s">
        <v>4726</v>
      </c>
      <c r="J27328" s="119" t="s">
        <v>24</v>
      </c>
      <c r="K27328" s="1">
        <v>46255.758941458334</v>
      </c>
      <c r="L27328">
        <v>107</v>
      </c>
      <c r="M27328">
        <v>131</v>
      </c>
      <c r="N27328">
        <v>26</v>
      </c>
      <c r="O27328">
        <v>17</v>
      </c>
      <c r="P27328" s="119" t="s">
        <v>20254</v>
      </c>
    </row>
    <row r="27329" spans="1:16" x14ac:dyDescent="0.25">
      <c r="A27329">
        <v>100777</v>
      </c>
      <c r="B27329" s="119" t="s">
        <v>19477</v>
      </c>
      <c r="C27329">
        <v>80</v>
      </c>
      <c r="E27329">
        <v>931</v>
      </c>
      <c r="F27329">
        <v>1796</v>
      </c>
      <c r="G27329">
        <v>339</v>
      </c>
      <c r="H27329">
        <v>2300</v>
      </c>
      <c r="I27329" s="119" t="s">
        <v>4726</v>
      </c>
      <c r="J27329" s="119" t="s">
        <v>222</v>
      </c>
      <c r="K27329" s="1">
        <v>46255.758941458334</v>
      </c>
      <c r="L27329">
        <v>990</v>
      </c>
      <c r="M27329">
        <v>38</v>
      </c>
      <c r="N27329">
        <v>379</v>
      </c>
      <c r="O27329">
        <v>7</v>
      </c>
      <c r="P27329" s="119" t="s">
        <v>20254</v>
      </c>
    </row>
    <row r="27330" spans="1:16" x14ac:dyDescent="0.25">
      <c r="A27330">
        <v>100785</v>
      </c>
      <c r="B27330" s="119" t="s">
        <v>19478</v>
      </c>
      <c r="C27330">
        <v>80</v>
      </c>
      <c r="E27330">
        <v>1296</v>
      </c>
      <c r="F27330">
        <v>1726</v>
      </c>
      <c r="G27330">
        <v>280</v>
      </c>
      <c r="H27330">
        <v>2196</v>
      </c>
      <c r="I27330" s="119" t="s">
        <v>4726</v>
      </c>
      <c r="J27330" s="119" t="s">
        <v>222</v>
      </c>
      <c r="K27330" s="1">
        <v>46255.758941458334</v>
      </c>
      <c r="L27330">
        <v>704</v>
      </c>
      <c r="M27330">
        <v>44</v>
      </c>
      <c r="N27330">
        <v>364</v>
      </c>
      <c r="O27330">
        <v>6</v>
      </c>
      <c r="P27330" s="119" t="s">
        <v>20254</v>
      </c>
    </row>
    <row r="27331" spans="1:16" x14ac:dyDescent="0.25">
      <c r="A27331">
        <v>100791</v>
      </c>
      <c r="B27331" s="119" t="s">
        <v>19479</v>
      </c>
      <c r="C27331">
        <v>80</v>
      </c>
      <c r="E27331">
        <v>1259</v>
      </c>
      <c r="F27331">
        <v>1833</v>
      </c>
      <c r="G27331">
        <v>299</v>
      </c>
      <c r="H27331">
        <v>2300</v>
      </c>
      <c r="I27331" s="119" t="s">
        <v>4726</v>
      </c>
      <c r="J27331" s="119" t="s">
        <v>222</v>
      </c>
      <c r="K27331" s="1">
        <v>46255.758941458334</v>
      </c>
      <c r="L27331">
        <v>856</v>
      </c>
      <c r="M27331">
        <v>38</v>
      </c>
      <c r="N27331">
        <v>131</v>
      </c>
      <c r="O27331">
        <v>6</v>
      </c>
      <c r="P27331" s="119" t="s">
        <v>20254</v>
      </c>
    </row>
    <row r="27332" spans="1:16" x14ac:dyDescent="0.25">
      <c r="A27332">
        <v>100794</v>
      </c>
      <c r="B27332" s="119" t="s">
        <v>19480</v>
      </c>
      <c r="C27332">
        <v>60</v>
      </c>
      <c r="E27332">
        <v>166</v>
      </c>
      <c r="F27332">
        <v>81107</v>
      </c>
      <c r="G27332">
        <v>105</v>
      </c>
      <c r="H27332">
        <v>124892</v>
      </c>
      <c r="I27332" s="119" t="s">
        <v>19344</v>
      </c>
      <c r="J27332" s="119" t="s">
        <v>24</v>
      </c>
      <c r="K27332" s="1">
        <v>46255.758941458334</v>
      </c>
      <c r="L27332">
        <v>7</v>
      </c>
      <c r="M27332">
        <v>20</v>
      </c>
      <c r="N27332">
        <v>3</v>
      </c>
      <c r="O27332">
        <v>10</v>
      </c>
      <c r="P27332" s="119" t="s">
        <v>20254</v>
      </c>
    </row>
    <row r="27333" spans="1:16" x14ac:dyDescent="0.25">
      <c r="A27333">
        <v>100796</v>
      </c>
      <c r="B27333" s="119" t="s">
        <v>19481</v>
      </c>
      <c r="C27333">
        <v>0</v>
      </c>
      <c r="E27333">
        <v>618</v>
      </c>
      <c r="F27333">
        <v>706</v>
      </c>
      <c r="G27333">
        <v>1705</v>
      </c>
      <c r="H27333">
        <v>1222</v>
      </c>
      <c r="I27333" s="119" t="s">
        <v>6335</v>
      </c>
      <c r="J27333" s="119" t="s">
        <v>139</v>
      </c>
      <c r="K27333" s="1">
        <v>46255.758941458334</v>
      </c>
      <c r="L27333">
        <v>9</v>
      </c>
      <c r="M27333">
        <v>24</v>
      </c>
      <c r="N27333">
        <v>1</v>
      </c>
      <c r="O27333">
        <v>10</v>
      </c>
      <c r="P27333" s="119" t="s">
        <v>20254</v>
      </c>
    </row>
    <row r="27334" spans="1:16" x14ac:dyDescent="0.25">
      <c r="A27334">
        <v>100805</v>
      </c>
      <c r="B27334" s="119" t="s">
        <v>19482</v>
      </c>
      <c r="C27334">
        <v>80</v>
      </c>
      <c r="E27334">
        <v>30</v>
      </c>
      <c r="F27334">
        <v>100224</v>
      </c>
      <c r="G27334">
        <v>5</v>
      </c>
      <c r="H27334">
        <v>182599</v>
      </c>
      <c r="I27334" s="119" t="s">
        <v>4726</v>
      </c>
      <c r="J27334" s="119" t="s">
        <v>24</v>
      </c>
      <c r="K27334" s="1">
        <v>46255.758941458334</v>
      </c>
      <c r="L27334">
        <v>4</v>
      </c>
      <c r="M27334">
        <v>17</v>
      </c>
      <c r="N27334">
        <v>0</v>
      </c>
      <c r="O27334">
        <v>5</v>
      </c>
      <c r="P27334" s="119" t="s">
        <v>20254</v>
      </c>
    </row>
    <row r="27335" spans="1:16" x14ac:dyDescent="0.25">
      <c r="A27335">
        <v>100817</v>
      </c>
      <c r="B27335" s="119" t="s">
        <v>19483</v>
      </c>
      <c r="C27335">
        <v>80</v>
      </c>
      <c r="E27335">
        <v>1324</v>
      </c>
      <c r="F27335">
        <v>1357</v>
      </c>
      <c r="G27335">
        <v>267</v>
      </c>
      <c r="H27335">
        <v>2355</v>
      </c>
      <c r="I27335" s="119" t="s">
        <v>4726</v>
      </c>
      <c r="J27335" s="119" t="s">
        <v>222</v>
      </c>
      <c r="K27335" s="1">
        <v>46255.758941458334</v>
      </c>
      <c r="L27335">
        <v>639</v>
      </c>
      <c r="M27335">
        <v>20</v>
      </c>
      <c r="N27335">
        <v>313</v>
      </c>
      <c r="O27335">
        <v>3</v>
      </c>
      <c r="P27335" s="119" t="s">
        <v>20254</v>
      </c>
    </row>
    <row r="27336" spans="1:16" x14ac:dyDescent="0.25">
      <c r="A27336">
        <v>100839</v>
      </c>
      <c r="B27336" s="119" t="s">
        <v>19484</v>
      </c>
      <c r="C27336">
        <v>0</v>
      </c>
      <c r="E27336">
        <v>55</v>
      </c>
      <c r="F27336">
        <v>82512</v>
      </c>
      <c r="G27336">
        <v>17</v>
      </c>
      <c r="H27336">
        <v>290000</v>
      </c>
      <c r="I27336" s="119" t="s">
        <v>6335</v>
      </c>
      <c r="J27336" s="119" t="s">
        <v>139</v>
      </c>
      <c r="K27336" s="1">
        <v>46255.758941458334</v>
      </c>
      <c r="L27336">
        <v>9</v>
      </c>
      <c r="M27336">
        <v>7</v>
      </c>
      <c r="N27336">
        <v>1</v>
      </c>
      <c r="O27336">
        <v>1</v>
      </c>
      <c r="P27336" s="119" t="s">
        <v>20254</v>
      </c>
    </row>
    <row r="27337" spans="1:16" x14ac:dyDescent="0.25">
      <c r="A27337">
        <v>100842</v>
      </c>
      <c r="B27337" s="119" t="s">
        <v>19485</v>
      </c>
      <c r="C27337">
        <v>80</v>
      </c>
      <c r="E27337">
        <v>743</v>
      </c>
      <c r="F27337">
        <v>1557</v>
      </c>
      <c r="G27337">
        <v>322</v>
      </c>
      <c r="H27337">
        <v>2300</v>
      </c>
      <c r="I27337" s="119" t="s">
        <v>4726</v>
      </c>
      <c r="J27337" s="119" t="s">
        <v>222</v>
      </c>
      <c r="K27337" s="1">
        <v>46255.758941458334</v>
      </c>
      <c r="L27337">
        <v>710</v>
      </c>
      <c r="M27337">
        <v>15</v>
      </c>
      <c r="N27337">
        <v>305</v>
      </c>
      <c r="O27337">
        <v>5</v>
      </c>
      <c r="P27337" s="119" t="s">
        <v>20254</v>
      </c>
    </row>
    <row r="27338" spans="1:16" x14ac:dyDescent="0.25">
      <c r="A27338">
        <v>100844</v>
      </c>
      <c r="B27338" s="119" t="s">
        <v>19486</v>
      </c>
      <c r="C27338">
        <v>80</v>
      </c>
      <c r="E27338">
        <v>40</v>
      </c>
      <c r="F27338">
        <v>103347</v>
      </c>
      <c r="G27338">
        <v>44</v>
      </c>
      <c r="H27338">
        <v>172593</v>
      </c>
      <c r="I27338" s="119" t="s">
        <v>4726</v>
      </c>
      <c r="J27338" s="119" t="s">
        <v>24</v>
      </c>
      <c r="K27338" s="1">
        <v>46255.758941458334</v>
      </c>
      <c r="L27338">
        <v>15</v>
      </c>
      <c r="M27338">
        <v>25</v>
      </c>
      <c r="N27338">
        <v>6</v>
      </c>
      <c r="O27338">
        <v>4</v>
      </c>
      <c r="P27338" s="119" t="s">
        <v>20254</v>
      </c>
    </row>
    <row r="27339" spans="1:16" x14ac:dyDescent="0.25">
      <c r="A27339">
        <v>100847</v>
      </c>
      <c r="B27339" s="119" t="s">
        <v>19487</v>
      </c>
      <c r="C27339">
        <v>80</v>
      </c>
      <c r="E27339">
        <v>1039</v>
      </c>
      <c r="F27339">
        <v>1788</v>
      </c>
      <c r="G27339">
        <v>344</v>
      </c>
      <c r="H27339">
        <v>2200</v>
      </c>
      <c r="I27339" s="119" t="s">
        <v>4726</v>
      </c>
      <c r="J27339" s="119" t="s">
        <v>222</v>
      </c>
      <c r="K27339" s="1">
        <v>46255.758941458334</v>
      </c>
      <c r="L27339">
        <v>725</v>
      </c>
      <c r="M27339">
        <v>31</v>
      </c>
      <c r="N27339">
        <v>300</v>
      </c>
      <c r="O27339">
        <v>8</v>
      </c>
      <c r="P27339" s="119" t="s">
        <v>20254</v>
      </c>
    </row>
    <row r="27340" spans="1:16" x14ac:dyDescent="0.25">
      <c r="A27340">
        <v>100849</v>
      </c>
      <c r="B27340" s="119" t="s">
        <v>19488</v>
      </c>
      <c r="C27340">
        <v>60</v>
      </c>
      <c r="E27340">
        <v>169</v>
      </c>
      <c r="F27340">
        <v>99093</v>
      </c>
      <c r="G27340">
        <v>407</v>
      </c>
      <c r="H27340">
        <v>129929</v>
      </c>
      <c r="I27340" s="119" t="s">
        <v>19344</v>
      </c>
      <c r="J27340" s="119" t="s">
        <v>24</v>
      </c>
      <c r="K27340" s="1">
        <v>46255.758941458334</v>
      </c>
      <c r="L27340">
        <v>84</v>
      </c>
      <c r="M27340">
        <v>134</v>
      </c>
      <c r="N27340">
        <v>10</v>
      </c>
      <c r="O27340">
        <v>23</v>
      </c>
      <c r="P27340" s="119" t="s">
        <v>20254</v>
      </c>
    </row>
    <row r="27341" spans="1:16" x14ac:dyDescent="0.25">
      <c r="A27341">
        <v>100855</v>
      </c>
      <c r="B27341" s="119" t="s">
        <v>19489</v>
      </c>
      <c r="C27341">
        <v>80</v>
      </c>
      <c r="E27341">
        <v>33</v>
      </c>
      <c r="F27341">
        <v>90000</v>
      </c>
      <c r="G27341">
        <v>13</v>
      </c>
      <c r="H27341">
        <v>188977</v>
      </c>
      <c r="I27341" s="119" t="s">
        <v>4726</v>
      </c>
      <c r="J27341" s="119" t="s">
        <v>24</v>
      </c>
      <c r="K27341" s="1">
        <v>46255.758941458334</v>
      </c>
      <c r="L27341">
        <v>7</v>
      </c>
      <c r="M27341">
        <v>20</v>
      </c>
      <c r="N27341">
        <v>0</v>
      </c>
      <c r="O27341">
        <v>3</v>
      </c>
      <c r="P27341" s="119" t="s">
        <v>20254</v>
      </c>
    </row>
    <row r="27342" spans="1:16" x14ac:dyDescent="0.25">
      <c r="A27342">
        <v>100866</v>
      </c>
      <c r="B27342" s="119" t="s">
        <v>19490</v>
      </c>
      <c r="C27342">
        <v>80</v>
      </c>
      <c r="E27342">
        <v>76</v>
      </c>
      <c r="F27342">
        <v>35607</v>
      </c>
      <c r="G27342">
        <v>162</v>
      </c>
      <c r="H27342">
        <v>59890</v>
      </c>
      <c r="I27342" s="119" t="s">
        <v>4726</v>
      </c>
      <c r="J27342" s="119" t="s">
        <v>24</v>
      </c>
      <c r="K27342" s="1">
        <v>46255.758941458334</v>
      </c>
      <c r="L27342">
        <v>108</v>
      </c>
      <c r="M27342">
        <v>89</v>
      </c>
      <c r="N27342">
        <v>25</v>
      </c>
      <c r="O27342">
        <v>17</v>
      </c>
      <c r="P27342" s="119" t="s">
        <v>20254</v>
      </c>
    </row>
    <row r="27343" spans="1:16" x14ac:dyDescent="0.25">
      <c r="A27343">
        <v>100868</v>
      </c>
      <c r="B27343" s="119" t="s">
        <v>19491</v>
      </c>
      <c r="C27343">
        <v>80</v>
      </c>
      <c r="E27343">
        <v>56</v>
      </c>
      <c r="F27343">
        <v>5795</v>
      </c>
      <c r="G27343">
        <v>234</v>
      </c>
      <c r="H27343">
        <v>9997</v>
      </c>
      <c r="I27343" s="119" t="s">
        <v>4726</v>
      </c>
      <c r="J27343" s="119" t="s">
        <v>24</v>
      </c>
      <c r="K27343" s="1">
        <v>46255.758941458334</v>
      </c>
      <c r="L27343">
        <v>66</v>
      </c>
      <c r="M27343">
        <v>59</v>
      </c>
      <c r="N27343">
        <v>21</v>
      </c>
      <c r="O27343">
        <v>10</v>
      </c>
      <c r="P27343" s="119" t="s">
        <v>20254</v>
      </c>
    </row>
    <row r="27344" spans="1:16" x14ac:dyDescent="0.25">
      <c r="A27344">
        <v>100874</v>
      </c>
      <c r="B27344" s="119" t="s">
        <v>19492</v>
      </c>
      <c r="C27344">
        <v>80</v>
      </c>
      <c r="E27344">
        <v>23</v>
      </c>
      <c r="F27344">
        <v>90227</v>
      </c>
      <c r="G27344">
        <v>27</v>
      </c>
      <c r="H27344">
        <v>151500</v>
      </c>
      <c r="I27344" s="119" t="s">
        <v>4726</v>
      </c>
      <c r="J27344" s="119" t="s">
        <v>24</v>
      </c>
      <c r="K27344" s="1">
        <v>46255.758941458334</v>
      </c>
      <c r="L27344">
        <v>7</v>
      </c>
      <c r="M27344">
        <v>15</v>
      </c>
      <c r="N27344">
        <v>2</v>
      </c>
      <c r="O27344">
        <v>1</v>
      </c>
      <c r="P27344" s="119" t="s">
        <v>20254</v>
      </c>
    </row>
    <row r="27345" spans="1:16" x14ac:dyDescent="0.25">
      <c r="A27345">
        <v>100877</v>
      </c>
      <c r="B27345" s="119" t="s">
        <v>19493</v>
      </c>
      <c r="C27345">
        <v>80</v>
      </c>
      <c r="E27345">
        <v>1203</v>
      </c>
      <c r="F27345">
        <v>1561</v>
      </c>
      <c r="G27345">
        <v>226</v>
      </c>
      <c r="H27345">
        <v>2159</v>
      </c>
      <c r="I27345" s="119" t="s">
        <v>4726</v>
      </c>
      <c r="J27345" s="119" t="s">
        <v>222</v>
      </c>
      <c r="K27345" s="1">
        <v>46255.758941458334</v>
      </c>
      <c r="L27345">
        <v>932</v>
      </c>
      <c r="M27345">
        <v>22</v>
      </c>
      <c r="N27345">
        <v>327</v>
      </c>
      <c r="O27345">
        <v>3</v>
      </c>
      <c r="P27345" s="119" t="s">
        <v>20254</v>
      </c>
    </row>
    <row r="27346" spans="1:16" x14ac:dyDescent="0.25">
      <c r="A27346">
        <v>100881</v>
      </c>
      <c r="B27346" s="119" t="s">
        <v>19494</v>
      </c>
      <c r="C27346">
        <v>80</v>
      </c>
      <c r="E27346">
        <v>25</v>
      </c>
      <c r="F27346">
        <v>84068</v>
      </c>
      <c r="G27346">
        <v>27</v>
      </c>
      <c r="H27346">
        <v>156000</v>
      </c>
      <c r="I27346" s="119" t="s">
        <v>4726</v>
      </c>
      <c r="J27346" s="119" t="s">
        <v>24</v>
      </c>
      <c r="K27346" s="1">
        <v>46255.758941458334</v>
      </c>
      <c r="L27346">
        <v>18</v>
      </c>
      <c r="M27346">
        <v>27</v>
      </c>
      <c r="N27346">
        <v>4</v>
      </c>
      <c r="O27346">
        <v>6</v>
      </c>
      <c r="P27346" s="119" t="s">
        <v>20254</v>
      </c>
    </row>
    <row r="27347" spans="1:16" x14ac:dyDescent="0.25">
      <c r="A27347">
        <v>100885</v>
      </c>
      <c r="B27347" s="119" t="s">
        <v>19495</v>
      </c>
      <c r="C27347">
        <v>80</v>
      </c>
      <c r="E27347">
        <v>483</v>
      </c>
      <c r="F27347">
        <v>5003</v>
      </c>
      <c r="G27347">
        <v>519</v>
      </c>
      <c r="H27347">
        <v>7172</v>
      </c>
      <c r="I27347" s="119" t="s">
        <v>4726</v>
      </c>
      <c r="J27347" s="119" t="s">
        <v>24</v>
      </c>
      <c r="K27347" s="1">
        <v>46255.758941458334</v>
      </c>
      <c r="L27347">
        <v>95</v>
      </c>
      <c r="M27347">
        <v>123</v>
      </c>
      <c r="N27347">
        <v>23</v>
      </c>
      <c r="O27347">
        <v>32</v>
      </c>
      <c r="P27347" s="119" t="s">
        <v>20254</v>
      </c>
    </row>
    <row r="27348" spans="1:16" x14ac:dyDescent="0.25">
      <c r="A27348">
        <v>100892</v>
      </c>
      <c r="B27348" s="119" t="s">
        <v>19496</v>
      </c>
      <c r="C27348">
        <v>80</v>
      </c>
      <c r="E27348">
        <v>1200</v>
      </c>
      <c r="F27348">
        <v>1902</v>
      </c>
      <c r="G27348">
        <v>327</v>
      </c>
      <c r="H27348">
        <v>2314</v>
      </c>
      <c r="I27348" s="119" t="s">
        <v>4726</v>
      </c>
      <c r="J27348" s="119" t="s">
        <v>222</v>
      </c>
      <c r="K27348" s="1">
        <v>46255.758941458334</v>
      </c>
      <c r="L27348">
        <v>599</v>
      </c>
      <c r="M27348">
        <v>31</v>
      </c>
      <c r="N27348">
        <v>127</v>
      </c>
      <c r="O27348">
        <v>11</v>
      </c>
      <c r="P27348" s="119" t="s">
        <v>20254</v>
      </c>
    </row>
    <row r="27349" spans="1:16" x14ac:dyDescent="0.25">
      <c r="A27349">
        <v>100893</v>
      </c>
      <c r="B27349" s="119" t="s">
        <v>19497</v>
      </c>
      <c r="C27349">
        <v>60</v>
      </c>
      <c r="E27349">
        <v>222</v>
      </c>
      <c r="F27349">
        <v>82974</v>
      </c>
      <c r="G27349">
        <v>83</v>
      </c>
      <c r="H27349">
        <v>128999</v>
      </c>
      <c r="I27349" s="119" t="s">
        <v>19344</v>
      </c>
      <c r="J27349" s="119" t="s">
        <v>24</v>
      </c>
      <c r="K27349" s="1">
        <v>46255.758941458334</v>
      </c>
      <c r="L27349">
        <v>4</v>
      </c>
      <c r="M27349">
        <v>14</v>
      </c>
      <c r="N27349">
        <v>2</v>
      </c>
      <c r="O27349">
        <v>3</v>
      </c>
      <c r="P27349" s="119" t="s">
        <v>20254</v>
      </c>
    </row>
    <row r="27350" spans="1:16" x14ac:dyDescent="0.25">
      <c r="A27350">
        <v>100895</v>
      </c>
      <c r="B27350" s="119" t="s">
        <v>19498</v>
      </c>
      <c r="C27350">
        <v>80</v>
      </c>
      <c r="E27350">
        <v>42</v>
      </c>
      <c r="F27350">
        <v>97769</v>
      </c>
      <c r="G27350">
        <v>32</v>
      </c>
      <c r="H27350">
        <v>161580</v>
      </c>
      <c r="I27350" s="119" t="s">
        <v>4726</v>
      </c>
      <c r="J27350" s="119" t="s">
        <v>24</v>
      </c>
      <c r="K27350" s="1">
        <v>46255.758941458334</v>
      </c>
      <c r="L27350">
        <v>7</v>
      </c>
      <c r="M27350">
        <v>13</v>
      </c>
      <c r="N27350">
        <v>0</v>
      </c>
      <c r="O27350">
        <v>7</v>
      </c>
      <c r="P27350" s="119" t="s">
        <v>20254</v>
      </c>
    </row>
    <row r="27351" spans="1:16" x14ac:dyDescent="0.25">
      <c r="A27351">
        <v>100900</v>
      </c>
      <c r="B27351" s="119" t="s">
        <v>19499</v>
      </c>
      <c r="C27351">
        <v>80</v>
      </c>
      <c r="E27351">
        <v>1303</v>
      </c>
      <c r="F27351">
        <v>1717</v>
      </c>
      <c r="G27351">
        <v>292</v>
      </c>
      <c r="H27351">
        <v>2200</v>
      </c>
      <c r="I27351" s="119" t="s">
        <v>4726</v>
      </c>
      <c r="J27351" s="119" t="s">
        <v>222</v>
      </c>
      <c r="K27351" s="1">
        <v>46255.758941458334</v>
      </c>
      <c r="L27351">
        <v>1284</v>
      </c>
      <c r="M27351">
        <v>21</v>
      </c>
      <c r="N27351">
        <v>545</v>
      </c>
      <c r="O27351">
        <v>4</v>
      </c>
      <c r="P27351" s="119" t="s">
        <v>20254</v>
      </c>
    </row>
    <row r="27352" spans="1:16" x14ac:dyDescent="0.25">
      <c r="A27352">
        <v>100908</v>
      </c>
      <c r="B27352" s="119" t="s">
        <v>19991</v>
      </c>
      <c r="C27352">
        <v>60</v>
      </c>
      <c r="E27352">
        <v>383</v>
      </c>
      <c r="F27352">
        <v>110026</v>
      </c>
      <c r="G27352">
        <v>199</v>
      </c>
      <c r="H27352">
        <v>149884</v>
      </c>
      <c r="I27352" s="119" t="s">
        <v>19984</v>
      </c>
      <c r="J27352" s="119" t="s">
        <v>24</v>
      </c>
      <c r="K27352" s="1">
        <v>46255.758941458334</v>
      </c>
      <c r="L27352">
        <v>4</v>
      </c>
      <c r="M27352">
        <v>33</v>
      </c>
      <c r="N27352">
        <v>0</v>
      </c>
      <c r="O27352">
        <v>9</v>
      </c>
      <c r="P27352" s="119" t="s">
        <v>20254</v>
      </c>
    </row>
    <row r="27353" spans="1:16" x14ac:dyDescent="0.25">
      <c r="A27353">
        <v>100910</v>
      </c>
      <c r="B27353" s="119" t="s">
        <v>19500</v>
      </c>
      <c r="C27353">
        <v>0</v>
      </c>
      <c r="E27353">
        <v>1987</v>
      </c>
      <c r="F27353">
        <v>131</v>
      </c>
      <c r="G27353">
        <v>1552</v>
      </c>
      <c r="H27353">
        <v>1378</v>
      </c>
      <c r="I27353" s="119" t="s">
        <v>6335</v>
      </c>
      <c r="J27353" s="119" t="s">
        <v>139</v>
      </c>
      <c r="K27353" s="1">
        <v>46255.758941458334</v>
      </c>
      <c r="L27353">
        <v>281</v>
      </c>
      <c r="M27353">
        <v>65</v>
      </c>
      <c r="N27353">
        <v>7</v>
      </c>
      <c r="O27353">
        <v>13</v>
      </c>
      <c r="P27353" s="119" t="s">
        <v>20254</v>
      </c>
    </row>
    <row r="27354" spans="1:16" x14ac:dyDescent="0.25">
      <c r="A27354">
        <v>100915</v>
      </c>
      <c r="B27354" s="119" t="s">
        <v>19501</v>
      </c>
      <c r="C27354">
        <v>80</v>
      </c>
      <c r="E27354">
        <v>38</v>
      </c>
      <c r="F27354">
        <v>93483</v>
      </c>
      <c r="G27354">
        <v>15</v>
      </c>
      <c r="H27354">
        <v>188900</v>
      </c>
      <c r="I27354" s="119" t="s">
        <v>4726</v>
      </c>
      <c r="J27354" s="119" t="s">
        <v>24</v>
      </c>
      <c r="K27354" s="1">
        <v>46255.758941458334</v>
      </c>
      <c r="L27354">
        <v>15</v>
      </c>
      <c r="M27354">
        <v>26</v>
      </c>
      <c r="N27354">
        <v>5</v>
      </c>
      <c r="O27354">
        <v>4</v>
      </c>
      <c r="P27354" s="119" t="s">
        <v>20254</v>
      </c>
    </row>
    <row r="27355" spans="1:16" x14ac:dyDescent="0.25">
      <c r="A27355">
        <v>100916</v>
      </c>
      <c r="B27355" s="119" t="s">
        <v>19502</v>
      </c>
      <c r="C27355">
        <v>60</v>
      </c>
      <c r="E27355">
        <v>138</v>
      </c>
      <c r="F27355">
        <v>108215</v>
      </c>
      <c r="G27355">
        <v>854</v>
      </c>
      <c r="H27355">
        <v>124513</v>
      </c>
      <c r="I27355" s="119" t="s">
        <v>19344</v>
      </c>
      <c r="J27355" s="119" t="s">
        <v>24</v>
      </c>
      <c r="K27355" s="1">
        <v>46255.758941458334</v>
      </c>
      <c r="L27355">
        <v>77</v>
      </c>
      <c r="M27355">
        <v>406</v>
      </c>
      <c r="N27355">
        <v>10</v>
      </c>
      <c r="O27355">
        <v>89</v>
      </c>
      <c r="P27355" s="119" t="s">
        <v>20254</v>
      </c>
    </row>
    <row r="27356" spans="1:16" x14ac:dyDescent="0.25">
      <c r="A27356">
        <v>100919</v>
      </c>
      <c r="B27356" s="119" t="s">
        <v>19503</v>
      </c>
      <c r="C27356">
        <v>80</v>
      </c>
      <c r="E27356">
        <v>1616</v>
      </c>
      <c r="F27356">
        <v>1884</v>
      </c>
      <c r="G27356">
        <v>232</v>
      </c>
      <c r="H27356">
        <v>2284</v>
      </c>
      <c r="I27356" s="119" t="s">
        <v>4726</v>
      </c>
      <c r="J27356" s="119" t="s">
        <v>222</v>
      </c>
      <c r="K27356" s="1">
        <v>46255.758941458334</v>
      </c>
      <c r="L27356">
        <v>551</v>
      </c>
      <c r="M27356">
        <v>30</v>
      </c>
      <c r="N27356">
        <v>138</v>
      </c>
      <c r="O27356">
        <v>6</v>
      </c>
      <c r="P27356" s="119" t="s">
        <v>20254</v>
      </c>
    </row>
    <row r="27357" spans="1:16" x14ac:dyDescent="0.25">
      <c r="A27357">
        <v>100923</v>
      </c>
      <c r="B27357" s="119" t="s">
        <v>19504</v>
      </c>
      <c r="C27357">
        <v>80</v>
      </c>
      <c r="E27357">
        <v>740</v>
      </c>
      <c r="F27357">
        <v>1323</v>
      </c>
      <c r="G27357">
        <v>270</v>
      </c>
      <c r="H27357">
        <v>2309</v>
      </c>
      <c r="I27357" s="119" t="s">
        <v>4726</v>
      </c>
      <c r="J27357" s="119" t="s">
        <v>222</v>
      </c>
      <c r="K27357" s="1">
        <v>46255.758941458334</v>
      </c>
      <c r="L27357">
        <v>376</v>
      </c>
      <c r="M27357">
        <v>27</v>
      </c>
      <c r="N27357">
        <v>253</v>
      </c>
      <c r="O27357">
        <v>0</v>
      </c>
      <c r="P27357" s="119" t="s">
        <v>20254</v>
      </c>
    </row>
    <row r="27358" spans="1:16" x14ac:dyDescent="0.25">
      <c r="A27358">
        <v>100924</v>
      </c>
      <c r="B27358" s="119" t="s">
        <v>19505</v>
      </c>
      <c r="C27358">
        <v>60</v>
      </c>
      <c r="E27358">
        <v>63</v>
      </c>
      <c r="F27358">
        <v>103993</v>
      </c>
      <c r="G27358">
        <v>285</v>
      </c>
      <c r="H27358">
        <v>139891</v>
      </c>
      <c r="I27358" s="119" t="s">
        <v>19344</v>
      </c>
      <c r="J27358" s="119" t="s">
        <v>24</v>
      </c>
      <c r="K27358" s="1">
        <v>46255.758941458334</v>
      </c>
      <c r="L27358">
        <v>26</v>
      </c>
      <c r="M27358">
        <v>89</v>
      </c>
      <c r="N27358">
        <v>6</v>
      </c>
      <c r="O27358">
        <v>22</v>
      </c>
      <c r="P27358" s="119" t="s">
        <v>20254</v>
      </c>
    </row>
    <row r="27359" spans="1:16" x14ac:dyDescent="0.25">
      <c r="A27359">
        <v>100934</v>
      </c>
      <c r="B27359" s="119" t="s">
        <v>19506</v>
      </c>
      <c r="C27359">
        <v>60</v>
      </c>
      <c r="E27359">
        <v>130</v>
      </c>
      <c r="F27359">
        <v>115995</v>
      </c>
      <c r="G27359">
        <v>253</v>
      </c>
      <c r="H27359">
        <v>135950</v>
      </c>
      <c r="I27359" s="119" t="s">
        <v>19344</v>
      </c>
      <c r="J27359" s="119" t="s">
        <v>24</v>
      </c>
      <c r="K27359" s="1">
        <v>46255.758941458334</v>
      </c>
      <c r="L27359">
        <v>30</v>
      </c>
      <c r="M27359">
        <v>87</v>
      </c>
      <c r="N27359">
        <v>2</v>
      </c>
      <c r="O27359">
        <v>20</v>
      </c>
      <c r="P27359" s="119" t="s">
        <v>20254</v>
      </c>
    </row>
    <row r="27360" spans="1:16" x14ac:dyDescent="0.25">
      <c r="A27360">
        <v>100941</v>
      </c>
      <c r="B27360" s="119" t="s">
        <v>19507</v>
      </c>
      <c r="C27360">
        <v>0</v>
      </c>
      <c r="E27360">
        <v>11538</v>
      </c>
      <c r="F27360">
        <v>31013</v>
      </c>
      <c r="G27360">
        <v>1725</v>
      </c>
      <c r="H27360">
        <v>40000</v>
      </c>
      <c r="I27360" s="119" t="s">
        <v>1807</v>
      </c>
      <c r="J27360" s="119" t="s">
        <v>222</v>
      </c>
      <c r="K27360" s="1">
        <v>46255.758941458334</v>
      </c>
      <c r="L27360">
        <v>624</v>
      </c>
      <c r="M27360">
        <v>648</v>
      </c>
      <c r="N27360">
        <v>101</v>
      </c>
      <c r="O27360">
        <v>141</v>
      </c>
      <c r="P27360" s="119" t="s">
        <v>20254</v>
      </c>
    </row>
    <row r="27361" spans="1:16" x14ac:dyDescent="0.25">
      <c r="A27361">
        <v>100947</v>
      </c>
      <c r="B27361" s="119" t="s">
        <v>19508</v>
      </c>
      <c r="C27361">
        <v>60</v>
      </c>
      <c r="E27361">
        <v>97</v>
      </c>
      <c r="F27361">
        <v>95743</v>
      </c>
      <c r="G27361">
        <v>1530</v>
      </c>
      <c r="H27361">
        <v>113236</v>
      </c>
      <c r="I27361" s="119" t="s">
        <v>19344</v>
      </c>
      <c r="J27361" s="119" t="s">
        <v>24</v>
      </c>
      <c r="K27361" s="1">
        <v>46255.758941458334</v>
      </c>
      <c r="L27361">
        <v>89</v>
      </c>
      <c r="M27361">
        <v>435</v>
      </c>
      <c r="N27361">
        <v>19</v>
      </c>
      <c r="O27361">
        <v>88</v>
      </c>
      <c r="P27361" s="119" t="s">
        <v>20254</v>
      </c>
    </row>
    <row r="27362" spans="1:16" x14ac:dyDescent="0.25">
      <c r="A27362">
        <v>100951</v>
      </c>
      <c r="B27362" s="119" t="s">
        <v>19509</v>
      </c>
      <c r="C27362">
        <v>0</v>
      </c>
      <c r="E27362">
        <v>45</v>
      </c>
      <c r="F27362">
        <v>535507</v>
      </c>
      <c r="G27362">
        <v>28</v>
      </c>
      <c r="H27362">
        <v>985505</v>
      </c>
      <c r="I27362" s="119" t="s">
        <v>1807</v>
      </c>
      <c r="J27362" s="119" t="s">
        <v>24</v>
      </c>
      <c r="K27362" s="1">
        <v>46255.758941458334</v>
      </c>
      <c r="L27362">
        <v>2</v>
      </c>
      <c r="M27362">
        <v>1</v>
      </c>
      <c r="N27362">
        <v>0</v>
      </c>
      <c r="O27362">
        <v>0</v>
      </c>
      <c r="P27362" s="119" t="s">
        <v>20254</v>
      </c>
    </row>
    <row r="27363" spans="1:16" x14ac:dyDescent="0.25">
      <c r="A27363">
        <v>100952</v>
      </c>
      <c r="B27363" s="119" t="s">
        <v>19510</v>
      </c>
      <c r="C27363">
        <v>80</v>
      </c>
      <c r="E27363">
        <v>130</v>
      </c>
      <c r="F27363">
        <v>99218</v>
      </c>
      <c r="G27363">
        <v>25</v>
      </c>
      <c r="H27363">
        <v>173896</v>
      </c>
      <c r="I27363" s="119" t="s">
        <v>4726</v>
      </c>
      <c r="J27363" s="119" t="s">
        <v>24</v>
      </c>
      <c r="K27363" s="1">
        <v>46255.758941458334</v>
      </c>
      <c r="L27363">
        <v>25</v>
      </c>
      <c r="M27363">
        <v>25</v>
      </c>
      <c r="N27363">
        <v>5</v>
      </c>
      <c r="O27363">
        <v>6</v>
      </c>
      <c r="P27363" s="119" t="s">
        <v>20254</v>
      </c>
    </row>
    <row r="27364" spans="1:16" x14ac:dyDescent="0.25">
      <c r="A27364">
        <v>100953</v>
      </c>
      <c r="B27364" s="119" t="s">
        <v>19511</v>
      </c>
      <c r="C27364">
        <v>80</v>
      </c>
      <c r="E27364">
        <v>339</v>
      </c>
      <c r="F27364">
        <v>3534</v>
      </c>
      <c r="G27364">
        <v>334</v>
      </c>
      <c r="H27364">
        <v>6807</v>
      </c>
      <c r="I27364" s="119" t="s">
        <v>4726</v>
      </c>
      <c r="J27364" s="119" t="s">
        <v>24</v>
      </c>
      <c r="K27364" s="1">
        <v>46255.758941458334</v>
      </c>
      <c r="L27364">
        <v>43</v>
      </c>
      <c r="M27364">
        <v>90</v>
      </c>
      <c r="N27364">
        <v>6</v>
      </c>
      <c r="O27364">
        <v>22</v>
      </c>
      <c r="P27364" s="119" t="s">
        <v>20254</v>
      </c>
    </row>
    <row r="27365" spans="1:16" x14ac:dyDescent="0.25">
      <c r="A27365">
        <v>100960</v>
      </c>
      <c r="B27365" s="119" t="s">
        <v>19512</v>
      </c>
      <c r="C27365">
        <v>80</v>
      </c>
      <c r="E27365">
        <v>147</v>
      </c>
      <c r="F27365">
        <v>24594</v>
      </c>
      <c r="G27365">
        <v>330</v>
      </c>
      <c r="H27365">
        <v>29899</v>
      </c>
      <c r="I27365" s="119" t="s">
        <v>4726</v>
      </c>
      <c r="J27365" s="119" t="s">
        <v>24</v>
      </c>
      <c r="K27365" s="1">
        <v>46255.758941458334</v>
      </c>
      <c r="L27365">
        <v>115</v>
      </c>
      <c r="M27365">
        <v>157</v>
      </c>
      <c r="N27365">
        <v>20</v>
      </c>
      <c r="O27365">
        <v>35</v>
      </c>
      <c r="P27365" s="119" t="s">
        <v>20254</v>
      </c>
    </row>
    <row r="27366" spans="1:16" x14ac:dyDescent="0.25">
      <c r="A27366">
        <v>100967</v>
      </c>
      <c r="B27366" s="119" t="s">
        <v>19513</v>
      </c>
      <c r="C27366">
        <v>80</v>
      </c>
      <c r="E27366">
        <v>70</v>
      </c>
      <c r="F27366">
        <v>3009</v>
      </c>
      <c r="G27366">
        <v>398</v>
      </c>
      <c r="H27366">
        <v>6810</v>
      </c>
      <c r="I27366" s="119" t="s">
        <v>4726</v>
      </c>
      <c r="J27366" s="119" t="s">
        <v>24</v>
      </c>
      <c r="K27366" s="1">
        <v>46255.758941458334</v>
      </c>
      <c r="L27366">
        <v>39</v>
      </c>
      <c r="M27366">
        <v>54</v>
      </c>
      <c r="N27366">
        <v>15</v>
      </c>
      <c r="O27366">
        <v>6</v>
      </c>
      <c r="P27366" s="119" t="s">
        <v>20254</v>
      </c>
    </row>
    <row r="27367" spans="1:16" x14ac:dyDescent="0.25">
      <c r="A27367">
        <v>100977</v>
      </c>
      <c r="B27367" s="119" t="s">
        <v>19514</v>
      </c>
      <c r="C27367">
        <v>80</v>
      </c>
      <c r="E27367">
        <v>1983</v>
      </c>
      <c r="F27367">
        <v>1714</v>
      </c>
      <c r="G27367">
        <v>298</v>
      </c>
      <c r="H27367">
        <v>2107</v>
      </c>
      <c r="I27367" s="119" t="s">
        <v>4726</v>
      </c>
      <c r="J27367" s="119" t="s">
        <v>222</v>
      </c>
      <c r="K27367" s="1">
        <v>46255.758941458334</v>
      </c>
      <c r="L27367">
        <v>673</v>
      </c>
      <c r="M27367">
        <v>19</v>
      </c>
      <c r="N27367">
        <v>295</v>
      </c>
      <c r="O27367">
        <v>4</v>
      </c>
      <c r="P27367" s="119" t="s">
        <v>20254</v>
      </c>
    </row>
    <row r="27368" spans="1:16" x14ac:dyDescent="0.25">
      <c r="A27368">
        <v>100982</v>
      </c>
      <c r="B27368" s="119" t="s">
        <v>19515</v>
      </c>
      <c r="C27368">
        <v>0</v>
      </c>
      <c r="E27368">
        <v>21</v>
      </c>
      <c r="F27368">
        <v>112324</v>
      </c>
      <c r="G27368">
        <v>89</v>
      </c>
      <c r="H27368">
        <v>154762</v>
      </c>
      <c r="I27368" s="119" t="s">
        <v>16</v>
      </c>
      <c r="J27368" s="119" t="s">
        <v>222</v>
      </c>
      <c r="K27368" s="1">
        <v>46255.758941458334</v>
      </c>
      <c r="L27368">
        <v>29</v>
      </c>
      <c r="M27368">
        <v>29</v>
      </c>
      <c r="N27368">
        <v>0</v>
      </c>
      <c r="O27368">
        <v>6</v>
      </c>
      <c r="P27368" s="119" t="s">
        <v>20254</v>
      </c>
    </row>
    <row r="27369" spans="1:16" x14ac:dyDescent="0.25">
      <c r="A27369">
        <v>100987</v>
      </c>
      <c r="B27369" s="119" t="s">
        <v>19516</v>
      </c>
      <c r="C27369">
        <v>0</v>
      </c>
      <c r="E27369">
        <v>27</v>
      </c>
      <c r="F27369">
        <v>101412</v>
      </c>
      <c r="G27369">
        <v>111</v>
      </c>
      <c r="H27369">
        <v>149875</v>
      </c>
      <c r="I27369" s="119" t="s">
        <v>16</v>
      </c>
      <c r="J27369" s="119" t="s">
        <v>222</v>
      </c>
      <c r="K27369" s="1">
        <v>46255.758941458334</v>
      </c>
      <c r="L27369">
        <v>22</v>
      </c>
      <c r="M27369">
        <v>32</v>
      </c>
      <c r="N27369">
        <v>6</v>
      </c>
      <c r="O27369">
        <v>7</v>
      </c>
      <c r="P27369" s="119" t="s">
        <v>20254</v>
      </c>
    </row>
    <row r="27370" spans="1:16" x14ac:dyDescent="0.25">
      <c r="A27370">
        <v>100989</v>
      </c>
      <c r="B27370" s="119" t="s">
        <v>19517</v>
      </c>
      <c r="C27370">
        <v>0</v>
      </c>
      <c r="E27370">
        <v>55</v>
      </c>
      <c r="F27370">
        <v>112517</v>
      </c>
      <c r="G27370">
        <v>91</v>
      </c>
      <c r="H27370">
        <v>154918</v>
      </c>
      <c r="I27370" s="119" t="s">
        <v>16</v>
      </c>
      <c r="J27370" s="119" t="s">
        <v>222</v>
      </c>
      <c r="K27370" s="1">
        <v>46255.758941458334</v>
      </c>
      <c r="L27370">
        <v>21</v>
      </c>
      <c r="M27370">
        <v>25</v>
      </c>
      <c r="N27370">
        <v>13</v>
      </c>
      <c r="O27370">
        <v>1</v>
      </c>
      <c r="P27370" s="119" t="s">
        <v>20254</v>
      </c>
    </row>
    <row r="27371" spans="1:16" x14ac:dyDescent="0.25">
      <c r="A27371">
        <v>100992</v>
      </c>
      <c r="B27371" s="119" t="s">
        <v>19518</v>
      </c>
      <c r="C27371">
        <v>0</v>
      </c>
      <c r="E27371">
        <v>79</v>
      </c>
      <c r="F27371">
        <v>60515</v>
      </c>
      <c r="G27371">
        <v>103</v>
      </c>
      <c r="H27371">
        <v>102920</v>
      </c>
      <c r="I27371" s="119" t="s">
        <v>16</v>
      </c>
      <c r="J27371" s="119" t="s">
        <v>222</v>
      </c>
      <c r="K27371" s="1">
        <v>46255.758941458334</v>
      </c>
      <c r="L27371">
        <v>22</v>
      </c>
      <c r="M27371">
        <v>32</v>
      </c>
      <c r="N27371">
        <v>3</v>
      </c>
      <c r="O27371">
        <v>6</v>
      </c>
      <c r="P27371" s="119" t="s">
        <v>20254</v>
      </c>
    </row>
    <row r="27372" spans="1:16" x14ac:dyDescent="0.25">
      <c r="A27372">
        <v>100993</v>
      </c>
      <c r="B27372" s="119" t="s">
        <v>19519</v>
      </c>
      <c r="C27372">
        <v>0</v>
      </c>
      <c r="E27372">
        <v>68</v>
      </c>
      <c r="F27372">
        <v>250364</v>
      </c>
      <c r="G27372">
        <v>139</v>
      </c>
      <c r="H27372">
        <v>329994</v>
      </c>
      <c r="I27372" s="119" t="s">
        <v>16</v>
      </c>
      <c r="J27372" s="119" t="s">
        <v>222</v>
      </c>
      <c r="K27372" s="1">
        <v>46255.758941458334</v>
      </c>
      <c r="L27372">
        <v>24</v>
      </c>
      <c r="M27372">
        <v>26</v>
      </c>
      <c r="N27372">
        <v>6</v>
      </c>
      <c r="O27372">
        <v>6</v>
      </c>
      <c r="P27372" s="119" t="s">
        <v>20254</v>
      </c>
    </row>
    <row r="27373" spans="1:16" x14ac:dyDescent="0.25">
      <c r="A27373">
        <v>100994</v>
      </c>
      <c r="B27373" s="119" t="s">
        <v>19520</v>
      </c>
      <c r="C27373">
        <v>0</v>
      </c>
      <c r="E27373">
        <v>50</v>
      </c>
      <c r="F27373">
        <v>84500</v>
      </c>
      <c r="G27373">
        <v>105</v>
      </c>
      <c r="H27373">
        <v>119999</v>
      </c>
      <c r="I27373" s="119" t="s">
        <v>16</v>
      </c>
      <c r="J27373" s="119" t="s">
        <v>222</v>
      </c>
      <c r="K27373" s="1">
        <v>46255.758941458334</v>
      </c>
      <c r="L27373">
        <v>26</v>
      </c>
      <c r="M27373">
        <v>27</v>
      </c>
      <c r="N27373">
        <v>3</v>
      </c>
      <c r="O27373">
        <v>4</v>
      </c>
      <c r="P27373" s="119" t="s">
        <v>20254</v>
      </c>
    </row>
    <row r="27374" spans="1:16" x14ac:dyDescent="0.25">
      <c r="A27374">
        <v>101002</v>
      </c>
      <c r="B27374" s="119" t="s">
        <v>19521</v>
      </c>
      <c r="C27374">
        <v>0</v>
      </c>
      <c r="E27374">
        <v>54</v>
      </c>
      <c r="F27374">
        <v>87148</v>
      </c>
      <c r="G27374">
        <v>119</v>
      </c>
      <c r="H27374">
        <v>116615</v>
      </c>
      <c r="I27374" s="119" t="s">
        <v>16</v>
      </c>
      <c r="J27374" s="119" t="s">
        <v>222</v>
      </c>
      <c r="K27374" s="1">
        <v>46255.758941458334</v>
      </c>
      <c r="L27374">
        <v>21</v>
      </c>
      <c r="M27374">
        <v>28</v>
      </c>
      <c r="N27374">
        <v>4</v>
      </c>
      <c r="O27374">
        <v>4</v>
      </c>
      <c r="P27374" s="119" t="s">
        <v>20254</v>
      </c>
    </row>
    <row r="27375" spans="1:16" x14ac:dyDescent="0.25">
      <c r="A27375">
        <v>101007</v>
      </c>
      <c r="B27375" s="119" t="s">
        <v>19522</v>
      </c>
      <c r="C27375">
        <v>0</v>
      </c>
      <c r="E27375">
        <v>84</v>
      </c>
      <c r="F27375">
        <v>70124</v>
      </c>
      <c r="G27375">
        <v>93</v>
      </c>
      <c r="H27375">
        <v>99774</v>
      </c>
      <c r="I27375" s="119" t="s">
        <v>16</v>
      </c>
      <c r="J27375" s="119" t="s">
        <v>222</v>
      </c>
      <c r="K27375" s="1">
        <v>46255.758941458334</v>
      </c>
      <c r="L27375">
        <v>23</v>
      </c>
      <c r="M27375">
        <v>34</v>
      </c>
      <c r="N27375">
        <v>1</v>
      </c>
      <c r="O27375">
        <v>6</v>
      </c>
      <c r="P27375" s="119" t="s">
        <v>20254</v>
      </c>
    </row>
    <row r="27376" spans="1:16" x14ac:dyDescent="0.25">
      <c r="A27376">
        <v>101008</v>
      </c>
      <c r="B27376" s="119" t="s">
        <v>19523</v>
      </c>
      <c r="C27376">
        <v>0</v>
      </c>
      <c r="E27376">
        <v>34</v>
      </c>
      <c r="F27376">
        <v>105001</v>
      </c>
      <c r="G27376">
        <v>148</v>
      </c>
      <c r="H27376">
        <v>124999</v>
      </c>
      <c r="I27376" s="119" t="s">
        <v>16</v>
      </c>
      <c r="J27376" s="119" t="s">
        <v>222</v>
      </c>
      <c r="K27376" s="1">
        <v>46255.758941458334</v>
      </c>
      <c r="L27376">
        <v>14</v>
      </c>
      <c r="M27376">
        <v>29</v>
      </c>
      <c r="N27376">
        <v>1</v>
      </c>
      <c r="O27376">
        <v>5</v>
      </c>
      <c r="P27376" s="119" t="s">
        <v>20254</v>
      </c>
    </row>
    <row r="27377" spans="1:16" x14ac:dyDescent="0.25">
      <c r="A27377">
        <v>101009</v>
      </c>
      <c r="B27377" s="119" t="s">
        <v>19524</v>
      </c>
      <c r="C27377">
        <v>0</v>
      </c>
      <c r="E27377">
        <v>81</v>
      </c>
      <c r="F27377">
        <v>370005</v>
      </c>
      <c r="G27377">
        <v>82</v>
      </c>
      <c r="H27377">
        <v>492834</v>
      </c>
      <c r="I27377" s="119" t="s">
        <v>16</v>
      </c>
      <c r="J27377" s="119" t="s">
        <v>222</v>
      </c>
      <c r="K27377" s="1">
        <v>46255.758941458334</v>
      </c>
      <c r="L27377">
        <v>16</v>
      </c>
      <c r="M27377">
        <v>37</v>
      </c>
      <c r="N27377">
        <v>4</v>
      </c>
      <c r="O27377">
        <v>10</v>
      </c>
      <c r="P27377" s="119" t="s">
        <v>20254</v>
      </c>
    </row>
    <row r="27378" spans="1:16" x14ac:dyDescent="0.25">
      <c r="A27378">
        <v>101010</v>
      </c>
      <c r="B27378" s="119" t="s">
        <v>19525</v>
      </c>
      <c r="C27378">
        <v>0</v>
      </c>
      <c r="E27378">
        <v>56</v>
      </c>
      <c r="F27378">
        <v>105040</v>
      </c>
      <c r="G27378">
        <v>76</v>
      </c>
      <c r="H27378">
        <v>150786</v>
      </c>
      <c r="I27378" s="119" t="s">
        <v>16</v>
      </c>
      <c r="J27378" s="119" t="s">
        <v>222</v>
      </c>
      <c r="K27378" s="1">
        <v>46255.758941458334</v>
      </c>
      <c r="L27378">
        <v>13</v>
      </c>
      <c r="M27378">
        <v>32</v>
      </c>
      <c r="N27378">
        <v>0</v>
      </c>
      <c r="O27378">
        <v>6</v>
      </c>
      <c r="P27378" s="119" t="s">
        <v>20254</v>
      </c>
    </row>
    <row r="27379" spans="1:16" x14ac:dyDescent="0.25">
      <c r="A27379">
        <v>101013</v>
      </c>
      <c r="B27379" s="119" t="s">
        <v>19526</v>
      </c>
      <c r="C27379">
        <v>0</v>
      </c>
      <c r="E27379">
        <v>82</v>
      </c>
      <c r="F27379">
        <v>260300</v>
      </c>
      <c r="G27379">
        <v>108</v>
      </c>
      <c r="H27379">
        <v>322901</v>
      </c>
      <c r="I27379" s="119" t="s">
        <v>16</v>
      </c>
      <c r="J27379" s="119" t="s">
        <v>222</v>
      </c>
      <c r="K27379" s="1">
        <v>46255.758941458334</v>
      </c>
      <c r="L27379">
        <v>30</v>
      </c>
      <c r="M27379">
        <v>31</v>
      </c>
      <c r="N27379">
        <v>10</v>
      </c>
      <c r="O27379">
        <v>5</v>
      </c>
      <c r="P27379" s="119" t="s">
        <v>20254</v>
      </c>
    </row>
    <row r="27380" spans="1:16" x14ac:dyDescent="0.25">
      <c r="A27380">
        <v>101014</v>
      </c>
      <c r="B27380" s="119" t="s">
        <v>19527</v>
      </c>
      <c r="C27380">
        <v>0</v>
      </c>
      <c r="E27380">
        <v>58</v>
      </c>
      <c r="F27380">
        <v>170307</v>
      </c>
      <c r="G27380">
        <v>59</v>
      </c>
      <c r="H27380">
        <v>254634</v>
      </c>
      <c r="I27380" s="119" t="s">
        <v>16</v>
      </c>
      <c r="J27380" s="119" t="s">
        <v>222</v>
      </c>
      <c r="K27380" s="1">
        <v>46255.758941458334</v>
      </c>
      <c r="L27380">
        <v>27</v>
      </c>
      <c r="M27380">
        <v>37</v>
      </c>
      <c r="N27380">
        <v>3</v>
      </c>
      <c r="O27380">
        <v>11</v>
      </c>
      <c r="P27380" s="119" t="s">
        <v>20254</v>
      </c>
    </row>
    <row r="27381" spans="1:16" x14ac:dyDescent="0.25">
      <c r="A27381">
        <v>101017</v>
      </c>
      <c r="B27381" s="119" t="s">
        <v>19528</v>
      </c>
      <c r="C27381">
        <v>0</v>
      </c>
      <c r="E27381">
        <v>50</v>
      </c>
      <c r="F27381">
        <v>162270</v>
      </c>
      <c r="G27381">
        <v>117</v>
      </c>
      <c r="H27381">
        <v>192346</v>
      </c>
      <c r="I27381" s="119" t="s">
        <v>16</v>
      </c>
      <c r="J27381" s="119" t="s">
        <v>222</v>
      </c>
      <c r="K27381" s="1">
        <v>46255.758941458334</v>
      </c>
      <c r="L27381">
        <v>22</v>
      </c>
      <c r="M27381">
        <v>37</v>
      </c>
      <c r="N27381">
        <v>3</v>
      </c>
      <c r="O27381">
        <v>8</v>
      </c>
      <c r="P27381" s="119" t="s">
        <v>20254</v>
      </c>
    </row>
    <row r="27382" spans="1:16" x14ac:dyDescent="0.25">
      <c r="A27382">
        <v>101018</v>
      </c>
      <c r="B27382" s="119" t="s">
        <v>19529</v>
      </c>
      <c r="C27382">
        <v>0</v>
      </c>
      <c r="E27382">
        <v>22</v>
      </c>
      <c r="F27382">
        <v>80600</v>
      </c>
      <c r="G27382">
        <v>138</v>
      </c>
      <c r="H27382">
        <v>152492</v>
      </c>
      <c r="I27382" s="119" t="s">
        <v>16</v>
      </c>
      <c r="J27382" s="119" t="s">
        <v>222</v>
      </c>
      <c r="K27382" s="1">
        <v>46255.758941458334</v>
      </c>
      <c r="L27382">
        <v>17</v>
      </c>
      <c r="M27382">
        <v>36</v>
      </c>
      <c r="N27382">
        <v>3</v>
      </c>
      <c r="O27382">
        <v>8</v>
      </c>
      <c r="P27382" s="119" t="s">
        <v>20254</v>
      </c>
    </row>
    <row r="27383" spans="1:16" x14ac:dyDescent="0.25">
      <c r="A27383">
        <v>101019</v>
      </c>
      <c r="B27383" s="119" t="s">
        <v>19530</v>
      </c>
      <c r="C27383">
        <v>0</v>
      </c>
      <c r="E27383">
        <v>62</v>
      </c>
      <c r="F27383">
        <v>352462</v>
      </c>
      <c r="G27383">
        <v>75</v>
      </c>
      <c r="H27383">
        <v>460000</v>
      </c>
      <c r="I27383" s="119" t="s">
        <v>16</v>
      </c>
      <c r="J27383" s="119" t="s">
        <v>222</v>
      </c>
      <c r="K27383" s="1">
        <v>46255.758941458334</v>
      </c>
      <c r="L27383">
        <v>15</v>
      </c>
      <c r="M27383">
        <v>28</v>
      </c>
      <c r="N27383">
        <v>0</v>
      </c>
      <c r="O27383">
        <v>6</v>
      </c>
      <c r="P27383" s="119" t="s">
        <v>20254</v>
      </c>
    </row>
    <row r="27384" spans="1:16" x14ac:dyDescent="0.25">
      <c r="A27384">
        <v>101134</v>
      </c>
      <c r="B27384" s="119" t="s">
        <v>19531</v>
      </c>
      <c r="C27384">
        <v>80</v>
      </c>
      <c r="E27384">
        <v>29</v>
      </c>
      <c r="F27384">
        <v>80009</v>
      </c>
      <c r="G27384">
        <v>42</v>
      </c>
      <c r="H27384">
        <v>135993</v>
      </c>
      <c r="I27384" s="119" t="s">
        <v>4726</v>
      </c>
      <c r="J27384" s="119" t="s">
        <v>24</v>
      </c>
      <c r="K27384" s="1">
        <v>46255.758941458334</v>
      </c>
      <c r="L27384">
        <v>4</v>
      </c>
      <c r="M27384">
        <v>13</v>
      </c>
      <c r="N27384">
        <v>1</v>
      </c>
      <c r="O27384">
        <v>3</v>
      </c>
      <c r="P27384" s="119" t="s">
        <v>20254</v>
      </c>
    </row>
    <row r="27385" spans="1:16" x14ac:dyDescent="0.25">
      <c r="A27385">
        <v>101138</v>
      </c>
      <c r="B27385" s="119" t="s">
        <v>19532</v>
      </c>
      <c r="C27385">
        <v>80</v>
      </c>
      <c r="E27385">
        <v>20</v>
      </c>
      <c r="F27385">
        <v>79040</v>
      </c>
      <c r="G27385">
        <v>13</v>
      </c>
      <c r="H27385">
        <v>130998</v>
      </c>
      <c r="I27385" s="119" t="s">
        <v>4726</v>
      </c>
      <c r="J27385" s="119" t="s">
        <v>24</v>
      </c>
      <c r="K27385" s="1">
        <v>46255.758941458334</v>
      </c>
      <c r="L27385">
        <v>2</v>
      </c>
      <c r="M27385">
        <v>3</v>
      </c>
      <c r="N27385">
        <v>0</v>
      </c>
      <c r="O27385">
        <v>0</v>
      </c>
      <c r="P27385" s="119" t="s">
        <v>20254</v>
      </c>
    </row>
    <row r="27386" spans="1:16" x14ac:dyDescent="0.25">
      <c r="A27386">
        <v>101140</v>
      </c>
      <c r="B27386" s="119" t="s">
        <v>19533</v>
      </c>
      <c r="C27386">
        <v>0</v>
      </c>
      <c r="E27386">
        <v>862</v>
      </c>
      <c r="F27386">
        <v>151</v>
      </c>
      <c r="G27386">
        <v>2030</v>
      </c>
      <c r="H27386">
        <v>649</v>
      </c>
      <c r="I27386" s="119" t="s">
        <v>6335</v>
      </c>
      <c r="J27386" s="119" t="s">
        <v>139</v>
      </c>
      <c r="K27386" s="1">
        <v>46255.758941458334</v>
      </c>
      <c r="L27386">
        <v>36</v>
      </c>
      <c r="M27386">
        <v>46</v>
      </c>
      <c r="N27386">
        <v>7</v>
      </c>
      <c r="O27386">
        <v>9</v>
      </c>
      <c r="P27386" s="119" t="s">
        <v>20254</v>
      </c>
    </row>
    <row r="27387" spans="1:16" x14ac:dyDescent="0.25">
      <c r="A27387">
        <v>101143</v>
      </c>
      <c r="B27387" s="119" t="s">
        <v>19534</v>
      </c>
      <c r="C27387">
        <v>0</v>
      </c>
      <c r="E27387">
        <v>36</v>
      </c>
      <c r="F27387">
        <v>101154</v>
      </c>
      <c r="G27387">
        <v>21</v>
      </c>
      <c r="H27387">
        <v>199997</v>
      </c>
      <c r="I27387" s="119" t="s">
        <v>6335</v>
      </c>
      <c r="J27387" s="119" t="s">
        <v>139</v>
      </c>
      <c r="K27387" s="1">
        <v>46255.758941458334</v>
      </c>
      <c r="L27387">
        <v>2</v>
      </c>
      <c r="M27387">
        <v>0</v>
      </c>
      <c r="N27387">
        <v>0</v>
      </c>
      <c r="O27387">
        <v>0</v>
      </c>
      <c r="P27387" s="119" t="s">
        <v>20254</v>
      </c>
    </row>
    <row r="27388" spans="1:16" x14ac:dyDescent="0.25">
      <c r="A27388">
        <v>101144</v>
      </c>
      <c r="B27388" s="119" t="s">
        <v>19535</v>
      </c>
      <c r="C27388">
        <v>0</v>
      </c>
      <c r="E27388">
        <v>99</v>
      </c>
      <c r="F27388">
        <v>2813379</v>
      </c>
      <c r="G27388">
        <v>44</v>
      </c>
      <c r="H27388">
        <v>3900000</v>
      </c>
      <c r="I27388" s="119" t="s">
        <v>1909</v>
      </c>
      <c r="J27388" s="119" t="s">
        <v>17</v>
      </c>
      <c r="K27388" s="1">
        <v>46255.758941458334</v>
      </c>
      <c r="L27388">
        <v>137</v>
      </c>
      <c r="M27388">
        <v>75</v>
      </c>
      <c r="N27388">
        <v>31</v>
      </c>
      <c r="O27388">
        <v>18</v>
      </c>
      <c r="P27388" s="119" t="s">
        <v>20254</v>
      </c>
    </row>
    <row r="27389" spans="1:16" x14ac:dyDescent="0.25">
      <c r="A27389">
        <v>101151</v>
      </c>
      <c r="B27389" s="119" t="s">
        <v>19536</v>
      </c>
      <c r="C27389">
        <v>0</v>
      </c>
      <c r="E27389">
        <v>53</v>
      </c>
      <c r="F27389">
        <v>1114</v>
      </c>
      <c r="G27389">
        <v>1252</v>
      </c>
      <c r="H27389">
        <v>1838</v>
      </c>
      <c r="I27389" s="119" t="s">
        <v>6335</v>
      </c>
      <c r="J27389" s="119" t="s">
        <v>139</v>
      </c>
      <c r="K27389" s="1">
        <v>46255.758941458334</v>
      </c>
      <c r="L27389">
        <v>13</v>
      </c>
      <c r="M27389">
        <v>39</v>
      </c>
      <c r="N27389">
        <v>4</v>
      </c>
      <c r="O27389">
        <v>0</v>
      </c>
      <c r="P27389" s="119" t="s">
        <v>20254</v>
      </c>
    </row>
    <row r="27390" spans="1:16" x14ac:dyDescent="0.25">
      <c r="A27390">
        <v>101160</v>
      </c>
      <c r="B27390" s="119" t="s">
        <v>19537</v>
      </c>
      <c r="C27390">
        <v>80</v>
      </c>
      <c r="E27390">
        <v>29</v>
      </c>
      <c r="F27390">
        <v>64478</v>
      </c>
      <c r="G27390">
        <v>36</v>
      </c>
      <c r="H27390">
        <v>125000</v>
      </c>
      <c r="I27390" s="119" t="s">
        <v>4726</v>
      </c>
      <c r="J27390" s="119" t="s">
        <v>24</v>
      </c>
      <c r="K27390" s="1">
        <v>46255.758941458334</v>
      </c>
      <c r="L27390">
        <v>15</v>
      </c>
      <c r="M27390">
        <v>11</v>
      </c>
      <c r="N27390">
        <v>1</v>
      </c>
      <c r="O27390">
        <v>2</v>
      </c>
      <c r="P27390" s="119" t="s">
        <v>20254</v>
      </c>
    </row>
    <row r="27391" spans="1:16" x14ac:dyDescent="0.25">
      <c r="A27391">
        <v>101161</v>
      </c>
      <c r="B27391" s="119" t="s">
        <v>19538</v>
      </c>
      <c r="C27391">
        <v>80</v>
      </c>
      <c r="E27391">
        <v>22</v>
      </c>
      <c r="F27391">
        <v>81358</v>
      </c>
      <c r="G27391">
        <v>37</v>
      </c>
      <c r="H27391">
        <v>124997</v>
      </c>
      <c r="I27391" s="119" t="s">
        <v>4726</v>
      </c>
      <c r="J27391" s="119" t="s">
        <v>24</v>
      </c>
      <c r="K27391" s="1">
        <v>46255.758941458334</v>
      </c>
      <c r="L27391">
        <v>2</v>
      </c>
      <c r="M27391">
        <v>9</v>
      </c>
      <c r="N27391">
        <v>0</v>
      </c>
      <c r="O27391">
        <v>1</v>
      </c>
      <c r="P27391" s="119" t="s">
        <v>20254</v>
      </c>
    </row>
    <row r="27392" spans="1:16" x14ac:dyDescent="0.25">
      <c r="A27392">
        <v>101162</v>
      </c>
      <c r="B27392" s="119" t="s">
        <v>19539</v>
      </c>
      <c r="C27392">
        <v>80</v>
      </c>
      <c r="E27392">
        <v>51</v>
      </c>
      <c r="F27392">
        <v>77011</v>
      </c>
      <c r="G27392">
        <v>26</v>
      </c>
      <c r="H27392">
        <v>107594</v>
      </c>
      <c r="I27392" s="119" t="s">
        <v>4726</v>
      </c>
      <c r="J27392" s="119" t="s">
        <v>24</v>
      </c>
      <c r="K27392" s="1">
        <v>46255.758941458334</v>
      </c>
      <c r="L27392">
        <v>4</v>
      </c>
      <c r="M27392">
        <v>12</v>
      </c>
      <c r="N27392">
        <v>0</v>
      </c>
      <c r="O27392">
        <v>3</v>
      </c>
      <c r="P27392" s="119" t="s">
        <v>20254</v>
      </c>
    </row>
    <row r="27393" spans="1:16" x14ac:dyDescent="0.25">
      <c r="A27393">
        <v>101174</v>
      </c>
      <c r="B27393" s="119" t="s">
        <v>19540</v>
      </c>
      <c r="C27393">
        <v>80</v>
      </c>
      <c r="E27393">
        <v>16</v>
      </c>
      <c r="F27393">
        <v>50263</v>
      </c>
      <c r="G27393">
        <v>18</v>
      </c>
      <c r="H27393">
        <v>99998</v>
      </c>
      <c r="I27393" s="119" t="s">
        <v>4726</v>
      </c>
      <c r="J27393" s="119" t="s">
        <v>24</v>
      </c>
      <c r="K27393" s="1">
        <v>46255.758941458334</v>
      </c>
      <c r="L27393">
        <v>7</v>
      </c>
      <c r="M27393">
        <v>15</v>
      </c>
      <c r="N27393">
        <v>0</v>
      </c>
      <c r="O27393">
        <v>6</v>
      </c>
      <c r="P27393" s="119" t="s">
        <v>20254</v>
      </c>
    </row>
    <row r="27394" spans="1:16" x14ac:dyDescent="0.25">
      <c r="A27394">
        <v>101175</v>
      </c>
      <c r="B27394" s="119" t="s">
        <v>19541</v>
      </c>
      <c r="C27394">
        <v>0</v>
      </c>
      <c r="E27394">
        <v>405</v>
      </c>
      <c r="F27394">
        <v>755</v>
      </c>
      <c r="G27394">
        <v>1774</v>
      </c>
      <c r="H27394">
        <v>1208</v>
      </c>
      <c r="I27394" s="119" t="s">
        <v>6335</v>
      </c>
      <c r="J27394" s="119" t="s">
        <v>139</v>
      </c>
      <c r="K27394" s="1">
        <v>46255.758941458334</v>
      </c>
      <c r="L27394">
        <v>1</v>
      </c>
      <c r="M27394">
        <v>43</v>
      </c>
      <c r="N27394">
        <v>0</v>
      </c>
      <c r="O27394">
        <v>7</v>
      </c>
      <c r="P27394" s="119" t="s">
        <v>20254</v>
      </c>
    </row>
    <row r="27395" spans="1:16" x14ac:dyDescent="0.25">
      <c r="A27395">
        <v>101192</v>
      </c>
      <c r="B27395" s="119" t="s">
        <v>19542</v>
      </c>
      <c r="C27395">
        <v>80</v>
      </c>
      <c r="E27395">
        <v>17</v>
      </c>
      <c r="F27395">
        <v>73147</v>
      </c>
      <c r="G27395">
        <v>51</v>
      </c>
      <c r="H27395">
        <v>128693</v>
      </c>
      <c r="I27395" s="119" t="s">
        <v>4726</v>
      </c>
      <c r="J27395" s="119" t="s">
        <v>24</v>
      </c>
      <c r="K27395" s="1">
        <v>46255.758941458334</v>
      </c>
      <c r="L27395">
        <v>5</v>
      </c>
      <c r="M27395">
        <v>3</v>
      </c>
      <c r="N27395">
        <v>0</v>
      </c>
      <c r="O27395">
        <v>1</v>
      </c>
      <c r="P27395" s="119" t="s">
        <v>20254</v>
      </c>
    </row>
    <row r="27396" spans="1:16" x14ac:dyDescent="0.25">
      <c r="A27396">
        <v>101212</v>
      </c>
      <c r="B27396" s="119" t="s">
        <v>19543</v>
      </c>
      <c r="C27396">
        <v>80</v>
      </c>
      <c r="E27396">
        <v>28</v>
      </c>
      <c r="F27396">
        <v>75159</v>
      </c>
      <c r="G27396">
        <v>28</v>
      </c>
      <c r="H27396">
        <v>140497</v>
      </c>
      <c r="I27396" s="119" t="s">
        <v>4726</v>
      </c>
      <c r="J27396" s="119" t="s">
        <v>24</v>
      </c>
      <c r="K27396" s="1">
        <v>46255.758941458334</v>
      </c>
      <c r="L27396">
        <v>0</v>
      </c>
      <c r="M27396">
        <v>6</v>
      </c>
      <c r="N27396">
        <v>0</v>
      </c>
      <c r="O27396">
        <v>2</v>
      </c>
      <c r="P27396" s="119" t="s">
        <v>20254</v>
      </c>
    </row>
    <row r="27397" spans="1:16" x14ac:dyDescent="0.25">
      <c r="A27397">
        <v>101213</v>
      </c>
      <c r="B27397" s="119" t="s">
        <v>19544</v>
      </c>
      <c r="C27397">
        <v>0</v>
      </c>
      <c r="E27397">
        <v>237843</v>
      </c>
      <c r="F27397">
        <v>3</v>
      </c>
      <c r="G27397">
        <v>351159</v>
      </c>
      <c r="H27397">
        <v>7</v>
      </c>
      <c r="I27397" s="119" t="s">
        <v>1807</v>
      </c>
      <c r="J27397" s="119" t="s">
        <v>139</v>
      </c>
      <c r="K27397" s="1">
        <v>46255.758941458334</v>
      </c>
      <c r="L27397">
        <v>19731</v>
      </c>
      <c r="M27397">
        <v>10894</v>
      </c>
      <c r="N27397">
        <v>6355</v>
      </c>
      <c r="O27397">
        <v>618</v>
      </c>
      <c r="P27397" s="119" t="s">
        <v>20254</v>
      </c>
    </row>
    <row r="27398" spans="1:16" x14ac:dyDescent="0.25">
      <c r="A27398">
        <v>101214</v>
      </c>
      <c r="B27398" s="119" t="s">
        <v>19545</v>
      </c>
      <c r="C27398">
        <v>80</v>
      </c>
      <c r="E27398">
        <v>25</v>
      </c>
      <c r="F27398">
        <v>72271</v>
      </c>
      <c r="G27398">
        <v>40</v>
      </c>
      <c r="H27398">
        <v>129997</v>
      </c>
      <c r="I27398" s="119" t="s">
        <v>4726</v>
      </c>
      <c r="J27398" s="119" t="s">
        <v>24</v>
      </c>
      <c r="K27398" s="1">
        <v>46255.758941458334</v>
      </c>
      <c r="L27398">
        <v>3</v>
      </c>
      <c r="M27398">
        <v>16</v>
      </c>
      <c r="N27398">
        <v>0</v>
      </c>
      <c r="O27398">
        <v>2</v>
      </c>
      <c r="P27398" s="119" t="s">
        <v>20254</v>
      </c>
    </row>
    <row r="27399" spans="1:16" x14ac:dyDescent="0.25">
      <c r="A27399">
        <v>101242</v>
      </c>
      <c r="B27399" s="119" t="s">
        <v>19546</v>
      </c>
      <c r="C27399">
        <v>0</v>
      </c>
      <c r="E27399">
        <v>42</v>
      </c>
      <c r="F27399">
        <v>100108</v>
      </c>
      <c r="G27399">
        <v>34</v>
      </c>
      <c r="H27399">
        <v>199998</v>
      </c>
      <c r="I27399" s="119" t="s">
        <v>6335</v>
      </c>
      <c r="J27399" s="119" t="s">
        <v>139</v>
      </c>
      <c r="K27399" s="1">
        <v>46255.758941458334</v>
      </c>
      <c r="L27399">
        <v>4</v>
      </c>
      <c r="M27399">
        <v>1</v>
      </c>
      <c r="N27399">
        <v>1</v>
      </c>
      <c r="O27399">
        <v>0</v>
      </c>
      <c r="P27399" s="119" t="s">
        <v>20254</v>
      </c>
    </row>
    <row r="27400" spans="1:16" x14ac:dyDescent="0.25">
      <c r="A27400">
        <v>101247</v>
      </c>
      <c r="B27400" s="119" t="s">
        <v>19547</v>
      </c>
      <c r="C27400">
        <v>80</v>
      </c>
      <c r="E27400">
        <v>35</v>
      </c>
      <c r="F27400">
        <v>70565</v>
      </c>
      <c r="G27400">
        <v>32</v>
      </c>
      <c r="H27400">
        <v>119998</v>
      </c>
      <c r="I27400" s="119" t="s">
        <v>4726</v>
      </c>
      <c r="J27400" s="119" t="s">
        <v>24</v>
      </c>
      <c r="K27400" s="1">
        <v>46255.758941458334</v>
      </c>
      <c r="L27400">
        <v>1</v>
      </c>
      <c r="M27400">
        <v>16</v>
      </c>
      <c r="N27400">
        <v>0</v>
      </c>
      <c r="O27400">
        <v>3</v>
      </c>
      <c r="P27400" s="119" t="s">
        <v>20254</v>
      </c>
    </row>
    <row r="27401" spans="1:16" x14ac:dyDescent="0.25">
      <c r="A27401">
        <v>101248</v>
      </c>
      <c r="B27401" s="119" t="s">
        <v>19548</v>
      </c>
      <c r="C27401">
        <v>80</v>
      </c>
      <c r="E27401">
        <v>19</v>
      </c>
      <c r="F27401">
        <v>71382</v>
      </c>
      <c r="G27401">
        <v>19</v>
      </c>
      <c r="H27401">
        <v>131397</v>
      </c>
      <c r="I27401" s="119" t="s">
        <v>4726</v>
      </c>
      <c r="J27401" s="119" t="s">
        <v>24</v>
      </c>
      <c r="K27401" s="1">
        <v>46255.758941458334</v>
      </c>
      <c r="L27401">
        <v>8</v>
      </c>
      <c r="M27401">
        <v>9</v>
      </c>
      <c r="N27401">
        <v>0</v>
      </c>
      <c r="O27401">
        <v>0</v>
      </c>
      <c r="P27401" s="119" t="s">
        <v>20254</v>
      </c>
    </row>
    <row r="27402" spans="1:16" x14ac:dyDescent="0.25">
      <c r="A27402">
        <v>101257</v>
      </c>
      <c r="B27402" s="119" t="s">
        <v>19549</v>
      </c>
      <c r="C27402">
        <v>80</v>
      </c>
      <c r="E27402">
        <v>16</v>
      </c>
      <c r="F27402">
        <v>72381</v>
      </c>
      <c r="G27402">
        <v>36</v>
      </c>
      <c r="H27402">
        <v>132583</v>
      </c>
      <c r="I27402" s="119" t="s">
        <v>4726</v>
      </c>
      <c r="J27402" s="119" t="s">
        <v>24</v>
      </c>
      <c r="K27402" s="1">
        <v>46255.758941458334</v>
      </c>
      <c r="L27402">
        <v>0</v>
      </c>
      <c r="M27402">
        <v>3</v>
      </c>
      <c r="N27402">
        <v>0</v>
      </c>
      <c r="O27402">
        <v>0</v>
      </c>
      <c r="P27402" s="119" t="s">
        <v>20254</v>
      </c>
    </row>
    <row r="27403" spans="1:16" x14ac:dyDescent="0.25">
      <c r="A27403">
        <v>101271</v>
      </c>
      <c r="B27403" s="119" t="s">
        <v>19550</v>
      </c>
      <c r="C27403">
        <v>80</v>
      </c>
      <c r="E27403">
        <v>29</v>
      </c>
      <c r="F27403">
        <v>64167</v>
      </c>
      <c r="G27403">
        <v>20</v>
      </c>
      <c r="H27403">
        <v>127995</v>
      </c>
      <c r="I27403" s="119" t="s">
        <v>4726</v>
      </c>
      <c r="J27403" s="119" t="s">
        <v>24</v>
      </c>
      <c r="K27403" s="1">
        <v>46255.758941458334</v>
      </c>
      <c r="L27403">
        <v>37</v>
      </c>
      <c r="M27403">
        <v>15</v>
      </c>
      <c r="N27403">
        <v>8</v>
      </c>
      <c r="O27403">
        <v>2</v>
      </c>
      <c r="P27403" s="119" t="s">
        <v>20254</v>
      </c>
    </row>
    <row r="27404" spans="1:16" x14ac:dyDescent="0.25">
      <c r="A27404">
        <v>101273</v>
      </c>
      <c r="B27404" s="119" t="s">
        <v>19551</v>
      </c>
      <c r="C27404">
        <v>80</v>
      </c>
      <c r="E27404">
        <v>66</v>
      </c>
      <c r="F27404">
        <v>70814</v>
      </c>
      <c r="G27404">
        <v>30</v>
      </c>
      <c r="H27404">
        <v>119993</v>
      </c>
      <c r="I27404" s="119" t="s">
        <v>4726</v>
      </c>
      <c r="J27404" s="119" t="s">
        <v>24</v>
      </c>
      <c r="K27404" s="1">
        <v>46255.758941458334</v>
      </c>
      <c r="L27404">
        <v>1</v>
      </c>
      <c r="M27404">
        <v>6</v>
      </c>
      <c r="N27404">
        <v>0</v>
      </c>
      <c r="O27404">
        <v>2</v>
      </c>
      <c r="P27404" s="119" t="s">
        <v>20254</v>
      </c>
    </row>
    <row r="27405" spans="1:16" x14ac:dyDescent="0.25">
      <c r="A27405">
        <v>101283</v>
      </c>
      <c r="B27405" s="119" t="s">
        <v>19552</v>
      </c>
      <c r="C27405">
        <v>80</v>
      </c>
      <c r="E27405">
        <v>24</v>
      </c>
      <c r="F27405">
        <v>65294</v>
      </c>
      <c r="G27405">
        <v>16</v>
      </c>
      <c r="H27405">
        <v>136863</v>
      </c>
      <c r="I27405" s="119" t="s">
        <v>4726</v>
      </c>
      <c r="J27405" s="119" t="s">
        <v>24</v>
      </c>
      <c r="K27405" s="1">
        <v>46255.758941458334</v>
      </c>
      <c r="L27405">
        <v>0</v>
      </c>
      <c r="M27405">
        <v>7</v>
      </c>
      <c r="N27405">
        <v>0</v>
      </c>
      <c r="O27405">
        <v>0</v>
      </c>
      <c r="P27405" s="119" t="s">
        <v>20254</v>
      </c>
    </row>
    <row r="27406" spans="1:16" x14ac:dyDescent="0.25">
      <c r="A27406">
        <v>101294</v>
      </c>
      <c r="B27406" s="119" t="s">
        <v>19553</v>
      </c>
      <c r="C27406">
        <v>80</v>
      </c>
      <c r="E27406">
        <v>21</v>
      </c>
      <c r="F27406">
        <v>66510</v>
      </c>
      <c r="G27406">
        <v>23</v>
      </c>
      <c r="H27406">
        <v>139980</v>
      </c>
      <c r="I27406" s="119" t="s">
        <v>4726</v>
      </c>
      <c r="J27406" s="119" t="s">
        <v>24</v>
      </c>
      <c r="K27406" s="1">
        <v>46255.758941458334</v>
      </c>
      <c r="L27406">
        <v>9</v>
      </c>
      <c r="M27406">
        <v>5</v>
      </c>
      <c r="N27406">
        <v>5</v>
      </c>
      <c r="O27406">
        <v>0</v>
      </c>
      <c r="P27406" s="119" t="s">
        <v>20254</v>
      </c>
    </row>
    <row r="27407" spans="1:16" x14ac:dyDescent="0.25">
      <c r="A27407">
        <v>101298</v>
      </c>
      <c r="B27407" s="119" t="s">
        <v>19554</v>
      </c>
      <c r="C27407">
        <v>0</v>
      </c>
      <c r="E27407">
        <v>7918</v>
      </c>
      <c r="F27407">
        <v>66023</v>
      </c>
      <c r="G27407">
        <v>8967</v>
      </c>
      <c r="H27407">
        <v>79998</v>
      </c>
      <c r="I27407" s="119" t="s">
        <v>1807</v>
      </c>
      <c r="J27407" s="119" t="s">
        <v>24</v>
      </c>
      <c r="K27407" s="1">
        <v>46255.758941458334</v>
      </c>
      <c r="L27407">
        <v>3883</v>
      </c>
      <c r="M27407">
        <v>12932</v>
      </c>
      <c r="N27407">
        <v>378</v>
      </c>
      <c r="O27407">
        <v>2657</v>
      </c>
      <c r="P27407" s="119" t="s">
        <v>20254</v>
      </c>
    </row>
    <row r="27408" spans="1:16" x14ac:dyDescent="0.25">
      <c r="A27408">
        <v>101339</v>
      </c>
      <c r="B27408" s="119" t="s">
        <v>19555</v>
      </c>
      <c r="C27408">
        <v>0</v>
      </c>
      <c r="E27408">
        <v>24</v>
      </c>
      <c r="F27408">
        <v>140008</v>
      </c>
      <c r="G27408">
        <v>194</v>
      </c>
      <c r="H27408">
        <v>189500</v>
      </c>
      <c r="I27408" s="119" t="s">
        <v>16</v>
      </c>
      <c r="J27408" s="119" t="s">
        <v>222</v>
      </c>
      <c r="K27408" s="1">
        <v>46255.758941458334</v>
      </c>
      <c r="L27408">
        <v>3</v>
      </c>
      <c r="M27408">
        <v>11</v>
      </c>
      <c r="N27408">
        <v>1</v>
      </c>
      <c r="O27408">
        <v>3</v>
      </c>
      <c r="P27408" s="119" t="s">
        <v>20254</v>
      </c>
    </row>
    <row r="27409" spans="1:16" x14ac:dyDescent="0.25">
      <c r="A27409">
        <v>101340</v>
      </c>
      <c r="B27409" s="119" t="s">
        <v>19556</v>
      </c>
      <c r="C27409">
        <v>0</v>
      </c>
      <c r="E27409">
        <v>31</v>
      </c>
      <c r="F27409">
        <v>227118</v>
      </c>
      <c r="G27409">
        <v>163</v>
      </c>
      <c r="H27409">
        <v>328100</v>
      </c>
      <c r="I27409" s="119" t="s">
        <v>16</v>
      </c>
      <c r="J27409" s="119" t="s">
        <v>222</v>
      </c>
      <c r="K27409" s="1">
        <v>46255.758941458334</v>
      </c>
      <c r="L27409">
        <v>8</v>
      </c>
      <c r="M27409">
        <v>13</v>
      </c>
      <c r="N27409">
        <v>0</v>
      </c>
      <c r="O27409">
        <v>3</v>
      </c>
      <c r="P27409" s="119" t="s">
        <v>20254</v>
      </c>
    </row>
    <row r="27410" spans="1:16" x14ac:dyDescent="0.25">
      <c r="A27410">
        <v>101341</v>
      </c>
      <c r="B27410" s="119" t="s">
        <v>19557</v>
      </c>
      <c r="C27410">
        <v>0</v>
      </c>
      <c r="E27410">
        <v>33</v>
      </c>
      <c r="F27410">
        <v>90000</v>
      </c>
      <c r="G27410">
        <v>191</v>
      </c>
      <c r="H27410">
        <v>107611</v>
      </c>
      <c r="I27410" s="119" t="s">
        <v>16</v>
      </c>
      <c r="J27410" s="119" t="s">
        <v>222</v>
      </c>
      <c r="K27410" s="1">
        <v>46255.758941458334</v>
      </c>
      <c r="L27410">
        <v>4</v>
      </c>
      <c r="M27410">
        <v>14</v>
      </c>
      <c r="N27410">
        <v>1</v>
      </c>
      <c r="O27410">
        <v>2</v>
      </c>
      <c r="P27410" s="119" t="s">
        <v>20254</v>
      </c>
    </row>
    <row r="27411" spans="1:16" x14ac:dyDescent="0.25">
      <c r="A27411">
        <v>101349</v>
      </c>
      <c r="B27411" s="119" t="s">
        <v>19558</v>
      </c>
      <c r="C27411">
        <v>0</v>
      </c>
      <c r="E27411">
        <v>33</v>
      </c>
      <c r="F27411">
        <v>374510</v>
      </c>
      <c r="G27411">
        <v>132</v>
      </c>
      <c r="H27411">
        <v>470000</v>
      </c>
      <c r="I27411" s="119" t="s">
        <v>16</v>
      </c>
      <c r="J27411" s="119" t="s">
        <v>222</v>
      </c>
      <c r="K27411" s="1">
        <v>46255.758941458334</v>
      </c>
      <c r="L27411">
        <v>3</v>
      </c>
      <c r="M27411">
        <v>12</v>
      </c>
      <c r="N27411">
        <v>0</v>
      </c>
      <c r="O27411">
        <v>4</v>
      </c>
      <c r="P27411" s="119" t="s">
        <v>20254</v>
      </c>
    </row>
    <row r="27412" spans="1:16" x14ac:dyDescent="0.25">
      <c r="A27412">
        <v>101353</v>
      </c>
      <c r="B27412" s="119" t="s">
        <v>19559</v>
      </c>
      <c r="C27412">
        <v>0</v>
      </c>
      <c r="E27412">
        <v>17</v>
      </c>
      <c r="F27412">
        <v>135002</v>
      </c>
      <c r="G27412">
        <v>152</v>
      </c>
      <c r="H27412">
        <v>218450</v>
      </c>
      <c r="I27412" s="119" t="s">
        <v>16</v>
      </c>
      <c r="J27412" s="119" t="s">
        <v>222</v>
      </c>
      <c r="K27412" s="1">
        <v>46255.758941458334</v>
      </c>
      <c r="L27412">
        <v>8</v>
      </c>
      <c r="M27412">
        <v>12</v>
      </c>
      <c r="N27412">
        <v>2</v>
      </c>
      <c r="O27412">
        <v>3</v>
      </c>
      <c r="P27412" s="119" t="s">
        <v>20254</v>
      </c>
    </row>
    <row r="27413" spans="1:16" x14ac:dyDescent="0.25">
      <c r="A27413">
        <v>101358</v>
      </c>
      <c r="B27413" s="119" t="s">
        <v>19560</v>
      </c>
      <c r="C27413">
        <v>0</v>
      </c>
      <c r="E27413">
        <v>29</v>
      </c>
      <c r="F27413">
        <v>100000</v>
      </c>
      <c r="G27413">
        <v>128</v>
      </c>
      <c r="H27413">
        <v>133951</v>
      </c>
      <c r="I27413" s="119" t="s">
        <v>16</v>
      </c>
      <c r="J27413" s="119" t="s">
        <v>222</v>
      </c>
      <c r="K27413" s="1">
        <v>46255.758941458334</v>
      </c>
      <c r="L27413">
        <v>2</v>
      </c>
      <c r="M27413">
        <v>11</v>
      </c>
      <c r="N27413">
        <v>0</v>
      </c>
      <c r="O27413">
        <v>2</v>
      </c>
      <c r="P27413" s="119" t="s">
        <v>20254</v>
      </c>
    </row>
    <row r="27414" spans="1:16" x14ac:dyDescent="0.25">
      <c r="A27414">
        <v>101361</v>
      </c>
      <c r="B27414" s="119" t="s">
        <v>19561</v>
      </c>
      <c r="C27414">
        <v>0</v>
      </c>
      <c r="E27414">
        <v>32</v>
      </c>
      <c r="F27414">
        <v>278593</v>
      </c>
      <c r="G27414">
        <v>129</v>
      </c>
      <c r="H27414">
        <v>328400</v>
      </c>
      <c r="I27414" s="119" t="s">
        <v>16</v>
      </c>
      <c r="J27414" s="119" t="s">
        <v>222</v>
      </c>
      <c r="K27414" s="1">
        <v>46255.758941458334</v>
      </c>
      <c r="L27414">
        <v>2</v>
      </c>
      <c r="M27414">
        <v>10</v>
      </c>
      <c r="N27414">
        <v>0</v>
      </c>
      <c r="O27414">
        <v>0</v>
      </c>
      <c r="P27414" s="119" t="s">
        <v>20254</v>
      </c>
    </row>
    <row r="27415" spans="1:16" x14ac:dyDescent="0.25">
      <c r="A27415">
        <v>101362</v>
      </c>
      <c r="B27415" s="119" t="s">
        <v>19562</v>
      </c>
      <c r="C27415">
        <v>0</v>
      </c>
      <c r="E27415">
        <v>19</v>
      </c>
      <c r="F27415">
        <v>155402</v>
      </c>
      <c r="G27415">
        <v>121</v>
      </c>
      <c r="H27415">
        <v>204959</v>
      </c>
      <c r="I27415" s="119" t="s">
        <v>16</v>
      </c>
      <c r="J27415" s="119" t="s">
        <v>222</v>
      </c>
      <c r="K27415" s="1">
        <v>46255.758941458334</v>
      </c>
      <c r="L27415">
        <v>2</v>
      </c>
      <c r="M27415">
        <v>11</v>
      </c>
      <c r="N27415">
        <v>0</v>
      </c>
      <c r="O27415">
        <v>3</v>
      </c>
      <c r="P27415" s="119" t="s">
        <v>20254</v>
      </c>
    </row>
    <row r="27416" spans="1:16" x14ac:dyDescent="0.25">
      <c r="A27416">
        <v>101363</v>
      </c>
      <c r="B27416" s="119" t="s">
        <v>19563</v>
      </c>
      <c r="C27416">
        <v>0</v>
      </c>
      <c r="E27416">
        <v>27</v>
      </c>
      <c r="F27416">
        <v>256971</v>
      </c>
      <c r="G27416">
        <v>125</v>
      </c>
      <c r="H27416">
        <v>399599</v>
      </c>
      <c r="I27416" s="119" t="s">
        <v>16</v>
      </c>
      <c r="J27416" s="119" t="s">
        <v>222</v>
      </c>
      <c r="K27416" s="1">
        <v>46255.758941458334</v>
      </c>
      <c r="L27416">
        <v>11</v>
      </c>
      <c r="M27416">
        <v>15</v>
      </c>
      <c r="N27416">
        <v>0</v>
      </c>
      <c r="O27416">
        <v>3</v>
      </c>
      <c r="P27416" s="119" t="s">
        <v>20254</v>
      </c>
    </row>
    <row r="27417" spans="1:16" x14ac:dyDescent="0.25">
      <c r="A27417">
        <v>101365</v>
      </c>
      <c r="B27417" s="119" t="s">
        <v>19564</v>
      </c>
      <c r="C27417">
        <v>0</v>
      </c>
      <c r="E27417">
        <v>29</v>
      </c>
      <c r="F27417">
        <v>210010</v>
      </c>
      <c r="G27417">
        <v>144</v>
      </c>
      <c r="H27417">
        <v>347600</v>
      </c>
      <c r="I27417" s="119" t="s">
        <v>16</v>
      </c>
      <c r="J27417" s="119" t="s">
        <v>222</v>
      </c>
      <c r="K27417" s="1">
        <v>46255.758941458334</v>
      </c>
      <c r="L27417">
        <v>11</v>
      </c>
      <c r="M27417">
        <v>9</v>
      </c>
      <c r="N27417">
        <v>0</v>
      </c>
      <c r="O27417">
        <v>0</v>
      </c>
      <c r="P27417" s="119" t="s">
        <v>20254</v>
      </c>
    </row>
    <row r="27418" spans="1:16" x14ac:dyDescent="0.25">
      <c r="A27418">
        <v>101366</v>
      </c>
      <c r="B27418" s="119" t="s">
        <v>19565</v>
      </c>
      <c r="C27418">
        <v>0</v>
      </c>
      <c r="E27418">
        <v>18</v>
      </c>
      <c r="F27418">
        <v>91709</v>
      </c>
      <c r="G27418">
        <v>139</v>
      </c>
      <c r="H27418">
        <v>159971</v>
      </c>
      <c r="I27418" s="119" t="s">
        <v>16</v>
      </c>
      <c r="J27418" s="119" t="s">
        <v>222</v>
      </c>
      <c r="K27418" s="1">
        <v>46255.758941458334</v>
      </c>
      <c r="L27418">
        <v>9</v>
      </c>
      <c r="M27418">
        <v>11</v>
      </c>
      <c r="N27418">
        <v>1</v>
      </c>
      <c r="O27418">
        <v>1</v>
      </c>
      <c r="P27418" s="119" t="s">
        <v>20254</v>
      </c>
    </row>
    <row r="27419" spans="1:16" x14ac:dyDescent="0.25">
      <c r="A27419">
        <v>101374</v>
      </c>
      <c r="B27419" s="119" t="s">
        <v>19566</v>
      </c>
      <c r="C27419">
        <v>0</v>
      </c>
      <c r="E27419">
        <v>32</v>
      </c>
      <c r="F27419">
        <v>98522</v>
      </c>
      <c r="G27419">
        <v>121</v>
      </c>
      <c r="H27419">
        <v>109977</v>
      </c>
      <c r="I27419" s="119" t="s">
        <v>16</v>
      </c>
      <c r="J27419" s="119" t="s">
        <v>222</v>
      </c>
      <c r="K27419" s="1">
        <v>46255.758941458334</v>
      </c>
      <c r="L27419">
        <v>5</v>
      </c>
      <c r="M27419">
        <v>13</v>
      </c>
      <c r="N27419">
        <v>1</v>
      </c>
      <c r="O27419">
        <v>3</v>
      </c>
      <c r="P27419" s="119" t="s">
        <v>20254</v>
      </c>
    </row>
    <row r="27420" spans="1:16" x14ac:dyDescent="0.25">
      <c r="A27420">
        <v>101378</v>
      </c>
      <c r="B27420" s="119" t="s">
        <v>19567</v>
      </c>
      <c r="C27420">
        <v>0</v>
      </c>
      <c r="E27420">
        <v>51</v>
      </c>
      <c r="F27420">
        <v>87000</v>
      </c>
      <c r="G27420">
        <v>211</v>
      </c>
      <c r="H27420">
        <v>104501</v>
      </c>
      <c r="I27420" s="119" t="s">
        <v>16</v>
      </c>
      <c r="J27420" s="119" t="s">
        <v>222</v>
      </c>
      <c r="K27420" s="1">
        <v>46255.758941458334</v>
      </c>
      <c r="L27420">
        <v>6</v>
      </c>
      <c r="M27420">
        <v>10</v>
      </c>
      <c r="N27420">
        <v>0</v>
      </c>
      <c r="O27420">
        <v>0</v>
      </c>
      <c r="P27420" s="119" t="s">
        <v>20254</v>
      </c>
    </row>
    <row r="27421" spans="1:16" x14ac:dyDescent="0.25">
      <c r="A27421">
        <v>101381</v>
      </c>
      <c r="B27421" s="119" t="s">
        <v>19568</v>
      </c>
      <c r="C27421">
        <v>0</v>
      </c>
      <c r="E27421">
        <v>48</v>
      </c>
      <c r="F27421">
        <v>89551</v>
      </c>
      <c r="G27421">
        <v>237</v>
      </c>
      <c r="H27421">
        <v>147500</v>
      </c>
      <c r="I27421" s="119" t="s">
        <v>16</v>
      </c>
      <c r="J27421" s="119" t="s">
        <v>222</v>
      </c>
      <c r="K27421" s="1">
        <v>46255.758941458334</v>
      </c>
      <c r="L27421">
        <v>5</v>
      </c>
      <c r="M27421">
        <v>9</v>
      </c>
      <c r="N27421">
        <v>0</v>
      </c>
      <c r="O27421">
        <v>2</v>
      </c>
      <c r="P27421" s="119" t="s">
        <v>20254</v>
      </c>
    </row>
    <row r="27422" spans="1:16" x14ac:dyDescent="0.25">
      <c r="A27422">
        <v>101386</v>
      </c>
      <c r="B27422" s="119" t="s">
        <v>19569</v>
      </c>
      <c r="C27422">
        <v>0</v>
      </c>
      <c r="E27422">
        <v>29</v>
      </c>
      <c r="F27422">
        <v>110637</v>
      </c>
      <c r="G27422">
        <v>268</v>
      </c>
      <c r="H27422">
        <v>148858</v>
      </c>
      <c r="I27422" s="119" t="s">
        <v>16</v>
      </c>
      <c r="J27422" s="119" t="s">
        <v>222</v>
      </c>
      <c r="K27422" s="1">
        <v>46255.758941458334</v>
      </c>
      <c r="L27422">
        <v>4</v>
      </c>
      <c r="M27422">
        <v>11</v>
      </c>
      <c r="N27422">
        <v>1</v>
      </c>
      <c r="O27422">
        <v>3</v>
      </c>
      <c r="P27422" s="119" t="s">
        <v>20254</v>
      </c>
    </row>
    <row r="27423" spans="1:16" x14ac:dyDescent="0.25">
      <c r="A27423">
        <v>101387</v>
      </c>
      <c r="B27423" s="119" t="s">
        <v>19570</v>
      </c>
      <c r="C27423">
        <v>0</v>
      </c>
      <c r="E27423">
        <v>20</v>
      </c>
      <c r="F27423">
        <v>150004</v>
      </c>
      <c r="G27423">
        <v>95</v>
      </c>
      <c r="H27423">
        <v>178010</v>
      </c>
      <c r="I27423" s="119" t="s">
        <v>16</v>
      </c>
      <c r="J27423" s="119" t="s">
        <v>222</v>
      </c>
      <c r="K27423" s="1">
        <v>46255.758941458334</v>
      </c>
      <c r="L27423">
        <v>1</v>
      </c>
      <c r="M27423">
        <v>9</v>
      </c>
      <c r="N27423">
        <v>0</v>
      </c>
      <c r="O27423">
        <v>2</v>
      </c>
      <c r="P27423" s="119" t="s">
        <v>20254</v>
      </c>
    </row>
    <row r="27424" spans="1:16" x14ac:dyDescent="0.25">
      <c r="A27424">
        <v>101397</v>
      </c>
      <c r="B27424" s="119" t="s">
        <v>19608</v>
      </c>
      <c r="C27424">
        <v>0</v>
      </c>
      <c r="E27424">
        <v>270</v>
      </c>
      <c r="F27424">
        <v>90000</v>
      </c>
      <c r="G27424">
        <v>438</v>
      </c>
      <c r="H27424">
        <v>99994</v>
      </c>
      <c r="I27424" s="119" t="s">
        <v>6335</v>
      </c>
      <c r="J27424" s="119" t="s">
        <v>222</v>
      </c>
      <c r="K27424" s="1">
        <v>46255.758941458334</v>
      </c>
      <c r="L27424">
        <v>0</v>
      </c>
      <c r="M27424">
        <v>9</v>
      </c>
      <c r="N27424">
        <v>0</v>
      </c>
      <c r="O27424">
        <v>1</v>
      </c>
      <c r="P27424" s="119" t="s">
        <v>20254</v>
      </c>
    </row>
    <row r="27425" spans="1:16" x14ac:dyDescent="0.25">
      <c r="A27425">
        <v>101398</v>
      </c>
      <c r="B27425" s="119" t="s">
        <v>19609</v>
      </c>
      <c r="C27425">
        <v>65</v>
      </c>
      <c r="E27425">
        <v>3686</v>
      </c>
      <c r="F27425">
        <v>1323</v>
      </c>
      <c r="G27425">
        <v>193024</v>
      </c>
      <c r="H27425">
        <v>1994</v>
      </c>
      <c r="I27425" s="119" t="s">
        <v>11040</v>
      </c>
      <c r="J27425" s="119" t="s">
        <v>222</v>
      </c>
      <c r="K27425" s="1">
        <v>46255.758941458334</v>
      </c>
      <c r="L27425">
        <v>8</v>
      </c>
      <c r="M27425">
        <v>592</v>
      </c>
      <c r="N27425">
        <v>1</v>
      </c>
      <c r="O27425">
        <v>35</v>
      </c>
      <c r="P27425" s="119" t="s">
        <v>20254</v>
      </c>
    </row>
    <row r="27426" spans="1:16" x14ac:dyDescent="0.25">
      <c r="A27426">
        <v>101427</v>
      </c>
      <c r="B27426" s="119" t="s">
        <v>19610</v>
      </c>
      <c r="C27426">
        <v>0</v>
      </c>
      <c r="E27426">
        <v>16155</v>
      </c>
      <c r="F27426">
        <v>268</v>
      </c>
      <c r="G27426">
        <v>50968</v>
      </c>
      <c r="H27426">
        <v>581</v>
      </c>
      <c r="I27426" s="119" t="s">
        <v>16</v>
      </c>
      <c r="J27426" s="119" t="s">
        <v>24</v>
      </c>
      <c r="K27426" s="1">
        <v>46255.758941458334</v>
      </c>
      <c r="L27426">
        <v>17</v>
      </c>
      <c r="M27426">
        <v>33</v>
      </c>
      <c r="N27426">
        <v>0</v>
      </c>
      <c r="O27426">
        <v>12</v>
      </c>
      <c r="P27426" s="119" t="s">
        <v>20254</v>
      </c>
    </row>
    <row r="27427" spans="1:16" x14ac:dyDescent="0.25">
      <c r="A27427">
        <v>101429</v>
      </c>
      <c r="B27427" s="119" t="s">
        <v>19611</v>
      </c>
      <c r="C27427">
        <v>80</v>
      </c>
      <c r="E27427">
        <v>960</v>
      </c>
      <c r="F27427">
        <v>63134</v>
      </c>
      <c r="G27427">
        <v>6222</v>
      </c>
      <c r="H27427">
        <v>85000</v>
      </c>
      <c r="I27427" s="119" t="s">
        <v>11040</v>
      </c>
      <c r="J27427" s="119" t="s">
        <v>24</v>
      </c>
      <c r="K27427" s="1">
        <v>46255.758941458334</v>
      </c>
      <c r="L27427">
        <v>25</v>
      </c>
      <c r="M27427">
        <v>123</v>
      </c>
      <c r="N27427">
        <v>1</v>
      </c>
      <c r="O27427">
        <v>21</v>
      </c>
      <c r="P27427" s="119" t="s">
        <v>20254</v>
      </c>
    </row>
    <row r="27428" spans="1:16" x14ac:dyDescent="0.25">
      <c r="A27428">
        <v>101445</v>
      </c>
      <c r="B27428" s="119" t="s">
        <v>19612</v>
      </c>
      <c r="C27428">
        <v>0</v>
      </c>
      <c r="E27428">
        <v>88</v>
      </c>
      <c r="F27428">
        <v>121009</v>
      </c>
      <c r="G27428">
        <v>101</v>
      </c>
      <c r="H27428">
        <v>159692</v>
      </c>
      <c r="I27428" s="119" t="s">
        <v>16</v>
      </c>
      <c r="J27428" s="119" t="s">
        <v>222</v>
      </c>
      <c r="K27428" s="1">
        <v>46255.758941458334</v>
      </c>
      <c r="L27428">
        <v>53</v>
      </c>
      <c r="M27428">
        <v>29</v>
      </c>
      <c r="N27428">
        <v>20</v>
      </c>
      <c r="O27428">
        <v>4</v>
      </c>
      <c r="P27428" s="119" t="s">
        <v>20254</v>
      </c>
    </row>
    <row r="27429" spans="1:16" x14ac:dyDescent="0.25">
      <c r="A27429">
        <v>101450</v>
      </c>
      <c r="B27429" s="119" t="s">
        <v>19613</v>
      </c>
      <c r="C27429">
        <v>0</v>
      </c>
      <c r="E27429">
        <v>72</v>
      </c>
      <c r="F27429">
        <v>127332</v>
      </c>
      <c r="G27429">
        <v>134</v>
      </c>
      <c r="H27429">
        <v>139999</v>
      </c>
      <c r="I27429" s="119" t="s">
        <v>16</v>
      </c>
      <c r="J27429" s="119" t="s">
        <v>222</v>
      </c>
      <c r="K27429" s="1">
        <v>46255.758941458334</v>
      </c>
      <c r="L27429">
        <v>59</v>
      </c>
      <c r="M27429">
        <v>20</v>
      </c>
      <c r="N27429">
        <v>16</v>
      </c>
      <c r="O27429">
        <v>3</v>
      </c>
      <c r="P27429" s="119" t="s">
        <v>20254</v>
      </c>
    </row>
    <row r="27430" spans="1:16" x14ac:dyDescent="0.25">
      <c r="A27430">
        <v>101451</v>
      </c>
      <c r="B27430" s="119" t="s">
        <v>19614</v>
      </c>
      <c r="C27430">
        <v>0</v>
      </c>
      <c r="E27430">
        <v>105</v>
      </c>
      <c r="F27430">
        <v>360004</v>
      </c>
      <c r="G27430">
        <v>71</v>
      </c>
      <c r="H27430">
        <v>433890</v>
      </c>
      <c r="I27430" s="119" t="s">
        <v>16</v>
      </c>
      <c r="J27430" s="119" t="s">
        <v>222</v>
      </c>
      <c r="K27430" s="1">
        <v>46255.758941458334</v>
      </c>
      <c r="L27430">
        <v>64</v>
      </c>
      <c r="M27430">
        <v>22</v>
      </c>
      <c r="N27430">
        <v>30</v>
      </c>
      <c r="O27430">
        <v>5</v>
      </c>
      <c r="P27430" s="119" t="s">
        <v>20254</v>
      </c>
    </row>
    <row r="27431" spans="1:16" x14ac:dyDescent="0.25">
      <c r="A27431">
        <v>101473</v>
      </c>
      <c r="B27431" s="119" t="s">
        <v>19615</v>
      </c>
      <c r="C27431">
        <v>0</v>
      </c>
      <c r="E27431">
        <v>73</v>
      </c>
      <c r="F27431">
        <v>140102</v>
      </c>
      <c r="G27431">
        <v>124</v>
      </c>
      <c r="H27431">
        <v>158250</v>
      </c>
      <c r="I27431" s="119" t="s">
        <v>16</v>
      </c>
      <c r="J27431" s="119" t="s">
        <v>222</v>
      </c>
      <c r="K27431" s="1">
        <v>46255.758941458334</v>
      </c>
      <c r="L27431">
        <v>64</v>
      </c>
      <c r="M27431">
        <v>22</v>
      </c>
      <c r="N27431">
        <v>19</v>
      </c>
      <c r="O27431">
        <v>3</v>
      </c>
      <c r="P27431" s="119" t="s">
        <v>20254</v>
      </c>
    </row>
    <row r="27432" spans="1:16" x14ac:dyDescent="0.25">
      <c r="A27432">
        <v>101476</v>
      </c>
      <c r="B27432" s="119" t="s">
        <v>19616</v>
      </c>
      <c r="C27432">
        <v>0</v>
      </c>
      <c r="E27432">
        <v>86</v>
      </c>
      <c r="F27432">
        <v>115209</v>
      </c>
      <c r="G27432">
        <v>95</v>
      </c>
      <c r="H27432">
        <v>141426</v>
      </c>
      <c r="I27432" s="119" t="s">
        <v>16</v>
      </c>
      <c r="J27432" s="119" t="s">
        <v>222</v>
      </c>
      <c r="K27432" s="1">
        <v>46255.758941458334</v>
      </c>
      <c r="L27432">
        <v>51</v>
      </c>
      <c r="M27432">
        <v>22</v>
      </c>
      <c r="N27432">
        <v>18</v>
      </c>
      <c r="O27432">
        <v>3</v>
      </c>
      <c r="P27432" s="119" t="s">
        <v>20254</v>
      </c>
    </row>
    <row r="27433" spans="1:16" x14ac:dyDescent="0.25">
      <c r="A27433">
        <v>101484</v>
      </c>
      <c r="B27433" s="119" t="s">
        <v>19617</v>
      </c>
      <c r="C27433">
        <v>0</v>
      </c>
      <c r="E27433">
        <v>72</v>
      </c>
      <c r="F27433">
        <v>124222</v>
      </c>
      <c r="G27433">
        <v>107</v>
      </c>
      <c r="H27433">
        <v>159397</v>
      </c>
      <c r="I27433" s="119" t="s">
        <v>16</v>
      </c>
      <c r="J27433" s="119" t="s">
        <v>222</v>
      </c>
      <c r="K27433" s="1">
        <v>46255.758941458334</v>
      </c>
      <c r="L27433">
        <v>60</v>
      </c>
      <c r="M27433">
        <v>16</v>
      </c>
      <c r="N27433">
        <v>23</v>
      </c>
      <c r="O27433">
        <v>2</v>
      </c>
      <c r="P27433" s="119" t="s">
        <v>20254</v>
      </c>
    </row>
    <row r="27434" spans="1:16" x14ac:dyDescent="0.25">
      <c r="A27434">
        <v>101507</v>
      </c>
      <c r="B27434" s="119" t="s">
        <v>19618</v>
      </c>
      <c r="C27434">
        <v>0</v>
      </c>
      <c r="E27434">
        <v>65</v>
      </c>
      <c r="F27434">
        <v>100928</v>
      </c>
      <c r="G27434">
        <v>129</v>
      </c>
      <c r="H27434">
        <v>126393</v>
      </c>
      <c r="I27434" s="119" t="s">
        <v>16</v>
      </c>
      <c r="J27434" s="119" t="s">
        <v>222</v>
      </c>
      <c r="K27434" s="1">
        <v>46255.758941458334</v>
      </c>
      <c r="L27434">
        <v>64</v>
      </c>
      <c r="M27434">
        <v>17</v>
      </c>
      <c r="N27434">
        <v>16</v>
      </c>
      <c r="O27434">
        <v>7</v>
      </c>
      <c r="P27434" s="119" t="s">
        <v>20254</v>
      </c>
    </row>
    <row r="27435" spans="1:16" x14ac:dyDescent="0.25">
      <c r="A27435">
        <v>101540</v>
      </c>
      <c r="B27435" s="119" t="s">
        <v>19619</v>
      </c>
      <c r="C27435">
        <v>0</v>
      </c>
      <c r="E27435">
        <v>850</v>
      </c>
      <c r="F27435">
        <v>557620</v>
      </c>
      <c r="G27435">
        <v>910</v>
      </c>
      <c r="H27435">
        <v>599997</v>
      </c>
      <c r="I27435" s="119" t="s">
        <v>3582</v>
      </c>
      <c r="J27435" s="119" t="s">
        <v>222</v>
      </c>
      <c r="K27435" s="1">
        <v>46255.758941458334</v>
      </c>
      <c r="L27435">
        <v>379</v>
      </c>
      <c r="M27435">
        <v>187</v>
      </c>
      <c r="N27435">
        <v>108</v>
      </c>
      <c r="O27435">
        <v>45</v>
      </c>
      <c r="P27435" s="119" t="s">
        <v>20254</v>
      </c>
    </row>
    <row r="27436" spans="1:16" x14ac:dyDescent="0.25">
      <c r="A27436">
        <v>101550</v>
      </c>
      <c r="B27436" s="119" t="s">
        <v>19620</v>
      </c>
      <c r="C27436">
        <v>0</v>
      </c>
      <c r="E27436">
        <v>72</v>
      </c>
      <c r="F27436">
        <v>110704</v>
      </c>
      <c r="G27436">
        <v>167</v>
      </c>
      <c r="H27436">
        <v>154842</v>
      </c>
      <c r="I27436" s="119" t="s">
        <v>16</v>
      </c>
      <c r="J27436" s="119" t="s">
        <v>222</v>
      </c>
      <c r="K27436" s="1">
        <v>46255.758941458334</v>
      </c>
      <c r="L27436">
        <v>51</v>
      </c>
      <c r="M27436">
        <v>13</v>
      </c>
      <c r="N27436">
        <v>13</v>
      </c>
      <c r="O27436">
        <v>3</v>
      </c>
      <c r="P27436" s="119" t="s">
        <v>20254</v>
      </c>
    </row>
    <row r="27437" spans="1:16" x14ac:dyDescent="0.25">
      <c r="A27437">
        <v>101561</v>
      </c>
      <c r="B27437" s="119" t="s">
        <v>19621</v>
      </c>
      <c r="C27437">
        <v>0</v>
      </c>
      <c r="E27437">
        <v>95</v>
      </c>
      <c r="F27437">
        <v>210009</v>
      </c>
      <c r="G27437">
        <v>132</v>
      </c>
      <c r="H27437">
        <v>247420</v>
      </c>
      <c r="I27437" s="119" t="s">
        <v>16</v>
      </c>
      <c r="J27437" s="119" t="s">
        <v>222</v>
      </c>
      <c r="K27437" s="1">
        <v>46255.758941458334</v>
      </c>
      <c r="L27437">
        <v>55</v>
      </c>
      <c r="M27437">
        <v>19</v>
      </c>
      <c r="N27437">
        <v>11</v>
      </c>
      <c r="O27437">
        <v>5</v>
      </c>
      <c r="P27437" s="119" t="s">
        <v>20254</v>
      </c>
    </row>
    <row r="27438" spans="1:16" x14ac:dyDescent="0.25">
      <c r="A27438">
        <v>101578</v>
      </c>
      <c r="B27438" s="119" t="s">
        <v>19622</v>
      </c>
      <c r="C27438">
        <v>0</v>
      </c>
      <c r="E27438">
        <v>101</v>
      </c>
      <c r="F27438">
        <v>300506</v>
      </c>
      <c r="G27438">
        <v>80</v>
      </c>
      <c r="H27438">
        <v>350000</v>
      </c>
      <c r="I27438" s="119" t="s">
        <v>16</v>
      </c>
      <c r="J27438" s="119" t="s">
        <v>222</v>
      </c>
      <c r="K27438" s="1">
        <v>46255.758941458334</v>
      </c>
      <c r="L27438">
        <v>53</v>
      </c>
      <c r="M27438">
        <v>24</v>
      </c>
      <c r="N27438">
        <v>13</v>
      </c>
      <c r="O27438">
        <v>3</v>
      </c>
      <c r="P27438" s="119" t="s">
        <v>20254</v>
      </c>
    </row>
    <row r="27439" spans="1:16" x14ac:dyDescent="0.25">
      <c r="A27439">
        <v>101584</v>
      </c>
      <c r="B27439" s="119" t="s">
        <v>19623</v>
      </c>
      <c r="C27439">
        <v>0</v>
      </c>
      <c r="E27439">
        <v>75</v>
      </c>
      <c r="F27439">
        <v>180101</v>
      </c>
      <c r="G27439">
        <v>109</v>
      </c>
      <c r="H27439">
        <v>209002</v>
      </c>
      <c r="I27439" s="119" t="s">
        <v>16</v>
      </c>
      <c r="J27439" s="119" t="s">
        <v>222</v>
      </c>
      <c r="K27439" s="1">
        <v>46255.758941458334</v>
      </c>
      <c r="L27439">
        <v>55</v>
      </c>
      <c r="M27439">
        <v>22</v>
      </c>
      <c r="N27439">
        <v>9</v>
      </c>
      <c r="O27439">
        <v>2</v>
      </c>
      <c r="P27439" s="119" t="s">
        <v>20254</v>
      </c>
    </row>
    <row r="27440" spans="1:16" x14ac:dyDescent="0.25">
      <c r="A27440">
        <v>101601</v>
      </c>
      <c r="B27440" s="119" t="s">
        <v>19624</v>
      </c>
      <c r="C27440">
        <v>0</v>
      </c>
      <c r="E27440">
        <v>115</v>
      </c>
      <c r="F27440">
        <v>820092</v>
      </c>
      <c r="G27440">
        <v>61</v>
      </c>
      <c r="H27440">
        <v>989998</v>
      </c>
      <c r="I27440" s="119" t="s">
        <v>16</v>
      </c>
      <c r="J27440" s="119" t="s">
        <v>222</v>
      </c>
      <c r="K27440" s="1">
        <v>46255.758941458334</v>
      </c>
      <c r="L27440">
        <v>49</v>
      </c>
      <c r="M27440">
        <v>23</v>
      </c>
      <c r="N27440">
        <v>15</v>
      </c>
      <c r="O27440">
        <v>6</v>
      </c>
      <c r="P27440" s="119" t="s">
        <v>20254</v>
      </c>
    </row>
    <row r="27441" spans="1:16" x14ac:dyDescent="0.25">
      <c r="A27441">
        <v>101628</v>
      </c>
      <c r="B27441" s="119" t="s">
        <v>19625</v>
      </c>
      <c r="C27441">
        <v>0</v>
      </c>
      <c r="E27441">
        <v>78</v>
      </c>
      <c r="F27441">
        <v>189900</v>
      </c>
      <c r="G27441">
        <v>110</v>
      </c>
      <c r="H27441">
        <v>229480</v>
      </c>
      <c r="I27441" s="119" t="s">
        <v>16</v>
      </c>
      <c r="J27441" s="119" t="s">
        <v>222</v>
      </c>
      <c r="K27441" s="1">
        <v>46255.758941458334</v>
      </c>
      <c r="L27441">
        <v>56</v>
      </c>
      <c r="M27441">
        <v>20</v>
      </c>
      <c r="N27441">
        <v>16</v>
      </c>
      <c r="O27441">
        <v>4</v>
      </c>
      <c r="P27441" s="119" t="s">
        <v>20254</v>
      </c>
    </row>
    <row r="27442" spans="1:16" x14ac:dyDescent="0.25">
      <c r="A27442">
        <v>101636</v>
      </c>
      <c r="B27442" s="119" t="s">
        <v>19626</v>
      </c>
      <c r="C27442">
        <v>0</v>
      </c>
      <c r="E27442">
        <v>140</v>
      </c>
      <c r="F27442">
        <v>501274</v>
      </c>
      <c r="G27442">
        <v>99</v>
      </c>
      <c r="H27442">
        <v>586996</v>
      </c>
      <c r="I27442" s="119" t="s">
        <v>16</v>
      </c>
      <c r="J27442" s="119" t="s">
        <v>222</v>
      </c>
      <c r="K27442" s="1">
        <v>46255.758941458334</v>
      </c>
      <c r="L27442">
        <v>48</v>
      </c>
      <c r="M27442">
        <v>16</v>
      </c>
      <c r="N27442">
        <v>5</v>
      </c>
      <c r="O27442">
        <v>3</v>
      </c>
      <c r="P27442" s="119" t="s">
        <v>20254</v>
      </c>
    </row>
    <row r="27443" spans="1:16" x14ac:dyDescent="0.25">
      <c r="A27443">
        <v>101641</v>
      </c>
      <c r="B27443" s="119" t="s">
        <v>19627</v>
      </c>
      <c r="C27443">
        <v>0</v>
      </c>
      <c r="E27443">
        <v>107</v>
      </c>
      <c r="F27443">
        <v>301127</v>
      </c>
      <c r="G27443">
        <v>86</v>
      </c>
      <c r="H27443">
        <v>444441</v>
      </c>
      <c r="I27443" s="119" t="s">
        <v>16</v>
      </c>
      <c r="J27443" s="119" t="s">
        <v>222</v>
      </c>
      <c r="K27443" s="1">
        <v>46255.758941458334</v>
      </c>
      <c r="L27443">
        <v>50</v>
      </c>
      <c r="M27443">
        <v>21</v>
      </c>
      <c r="N27443">
        <v>5</v>
      </c>
      <c r="O27443">
        <v>1</v>
      </c>
      <c r="P27443" s="119" t="s">
        <v>20254</v>
      </c>
    </row>
    <row r="27444" spans="1:16" x14ac:dyDescent="0.25">
      <c r="A27444">
        <v>101646</v>
      </c>
      <c r="B27444" s="119" t="s">
        <v>19628</v>
      </c>
      <c r="C27444">
        <v>0</v>
      </c>
      <c r="E27444">
        <v>91</v>
      </c>
      <c r="F27444">
        <v>155398</v>
      </c>
      <c r="G27444">
        <v>95</v>
      </c>
      <c r="H27444">
        <v>219991</v>
      </c>
      <c r="I27444" s="119" t="s">
        <v>16</v>
      </c>
      <c r="J27444" s="119" t="s">
        <v>222</v>
      </c>
      <c r="K27444" s="1">
        <v>46255.758941458334</v>
      </c>
      <c r="L27444">
        <v>52</v>
      </c>
      <c r="M27444">
        <v>23</v>
      </c>
      <c r="N27444">
        <v>9</v>
      </c>
      <c r="O27444">
        <v>4</v>
      </c>
      <c r="P27444" s="119" t="s">
        <v>20254</v>
      </c>
    </row>
    <row r="27445" spans="1:16" x14ac:dyDescent="0.25">
      <c r="A27445">
        <v>101650</v>
      </c>
      <c r="B27445" s="119" t="s">
        <v>19629</v>
      </c>
      <c r="C27445">
        <v>0</v>
      </c>
      <c r="E27445">
        <v>94</v>
      </c>
      <c r="F27445">
        <v>302614</v>
      </c>
      <c r="G27445">
        <v>164</v>
      </c>
      <c r="H27445">
        <v>482100</v>
      </c>
      <c r="I27445" s="119" t="s">
        <v>16</v>
      </c>
      <c r="J27445" s="119" t="s">
        <v>222</v>
      </c>
      <c r="K27445" s="1">
        <v>46255.758941458334</v>
      </c>
      <c r="L27445">
        <v>13</v>
      </c>
      <c r="M27445">
        <v>15</v>
      </c>
      <c r="N27445">
        <v>5</v>
      </c>
      <c r="O27445">
        <v>4</v>
      </c>
      <c r="P27445" s="119" t="s">
        <v>20254</v>
      </c>
    </row>
    <row r="27446" spans="1:16" x14ac:dyDescent="0.25">
      <c r="A27446">
        <v>101654</v>
      </c>
      <c r="B27446" s="119" t="s">
        <v>19630</v>
      </c>
      <c r="C27446">
        <v>0</v>
      </c>
      <c r="E27446">
        <v>182</v>
      </c>
      <c r="F27446">
        <v>334459</v>
      </c>
      <c r="G27446">
        <v>158</v>
      </c>
      <c r="H27446">
        <v>544450</v>
      </c>
      <c r="I27446" s="119" t="s">
        <v>16</v>
      </c>
      <c r="J27446" s="119" t="s">
        <v>222</v>
      </c>
      <c r="K27446" s="1">
        <v>46255.758941458334</v>
      </c>
      <c r="L27446">
        <v>27</v>
      </c>
      <c r="M27446">
        <v>33</v>
      </c>
      <c r="N27446">
        <v>9</v>
      </c>
      <c r="O27446">
        <v>5</v>
      </c>
      <c r="P27446" s="119" t="s">
        <v>20254</v>
      </c>
    </row>
    <row r="27447" spans="1:16" x14ac:dyDescent="0.25">
      <c r="A27447">
        <v>101656</v>
      </c>
      <c r="B27447" s="119" t="s">
        <v>19631</v>
      </c>
      <c r="C27447">
        <v>0</v>
      </c>
      <c r="E27447">
        <v>389</v>
      </c>
      <c r="F27447">
        <v>613041</v>
      </c>
      <c r="G27447">
        <v>151</v>
      </c>
      <c r="H27447">
        <v>898998</v>
      </c>
      <c r="I27447" s="119" t="s">
        <v>16</v>
      </c>
      <c r="J27447" s="119" t="s">
        <v>222</v>
      </c>
      <c r="K27447" s="1">
        <v>46255.758941458334</v>
      </c>
      <c r="L27447">
        <v>17</v>
      </c>
      <c r="M27447">
        <v>25</v>
      </c>
      <c r="N27447">
        <v>5</v>
      </c>
      <c r="O27447">
        <v>9</v>
      </c>
      <c r="P27447" s="119" t="s">
        <v>20254</v>
      </c>
    </row>
    <row r="27448" spans="1:16" x14ac:dyDescent="0.25">
      <c r="A27448">
        <v>101660</v>
      </c>
      <c r="B27448" s="119" t="s">
        <v>19632</v>
      </c>
      <c r="C27448">
        <v>0</v>
      </c>
      <c r="E27448">
        <v>89</v>
      </c>
      <c r="F27448">
        <v>300225</v>
      </c>
      <c r="G27448">
        <v>212</v>
      </c>
      <c r="H27448">
        <v>508700</v>
      </c>
      <c r="I27448" s="119" t="s">
        <v>16</v>
      </c>
      <c r="J27448" s="119" t="s">
        <v>222</v>
      </c>
      <c r="K27448" s="1">
        <v>46255.758941458334</v>
      </c>
      <c r="L27448">
        <v>22</v>
      </c>
      <c r="M27448">
        <v>18</v>
      </c>
      <c r="N27448">
        <v>2</v>
      </c>
      <c r="O27448">
        <v>3</v>
      </c>
      <c r="P27448" s="119" t="s">
        <v>20254</v>
      </c>
    </row>
    <row r="27449" spans="1:16" x14ac:dyDescent="0.25">
      <c r="A27449">
        <v>101663</v>
      </c>
      <c r="B27449" s="119" t="s">
        <v>19633</v>
      </c>
      <c r="C27449">
        <v>0</v>
      </c>
      <c r="E27449">
        <v>84</v>
      </c>
      <c r="F27449">
        <v>369621</v>
      </c>
      <c r="G27449">
        <v>219</v>
      </c>
      <c r="H27449">
        <v>400000</v>
      </c>
      <c r="I27449" s="119" t="s">
        <v>16</v>
      </c>
      <c r="J27449" s="119" t="s">
        <v>222</v>
      </c>
      <c r="K27449" s="1">
        <v>46255.758941458334</v>
      </c>
      <c r="L27449">
        <v>8</v>
      </c>
      <c r="M27449">
        <v>19</v>
      </c>
      <c r="N27449">
        <v>3</v>
      </c>
      <c r="O27449">
        <v>5</v>
      </c>
      <c r="P27449" s="119" t="s">
        <v>20254</v>
      </c>
    </row>
    <row r="27450" spans="1:16" x14ac:dyDescent="0.25">
      <c r="A27450">
        <v>101665</v>
      </c>
      <c r="B27450" s="119" t="s">
        <v>19634</v>
      </c>
      <c r="C27450">
        <v>0</v>
      </c>
      <c r="E27450">
        <v>65</v>
      </c>
      <c r="F27450">
        <v>267699</v>
      </c>
      <c r="G27450">
        <v>246</v>
      </c>
      <c r="H27450">
        <v>277698</v>
      </c>
      <c r="I27450" s="119" t="s">
        <v>16</v>
      </c>
      <c r="J27450" s="119" t="s">
        <v>222</v>
      </c>
      <c r="K27450" s="1">
        <v>46255.758941458334</v>
      </c>
      <c r="L27450">
        <v>7</v>
      </c>
      <c r="M27450">
        <v>23</v>
      </c>
      <c r="N27450">
        <v>3</v>
      </c>
      <c r="O27450">
        <v>7</v>
      </c>
      <c r="P27450" s="119" t="s">
        <v>20254</v>
      </c>
    </row>
    <row r="27451" spans="1:16" x14ac:dyDescent="0.25">
      <c r="A27451">
        <v>101749</v>
      </c>
      <c r="B27451" s="119" t="s">
        <v>19637</v>
      </c>
      <c r="C27451">
        <v>0</v>
      </c>
      <c r="E27451">
        <v>37</v>
      </c>
      <c r="F27451">
        <v>170002</v>
      </c>
      <c r="G27451">
        <v>74</v>
      </c>
      <c r="H27451">
        <v>249995</v>
      </c>
      <c r="I27451" s="119" t="s">
        <v>16</v>
      </c>
      <c r="J27451" s="119" t="s">
        <v>222</v>
      </c>
      <c r="K27451" s="1">
        <v>46255.758941458334</v>
      </c>
      <c r="L27451">
        <v>2</v>
      </c>
      <c r="M27451">
        <v>9</v>
      </c>
      <c r="N27451">
        <v>0</v>
      </c>
      <c r="O27451">
        <v>1</v>
      </c>
      <c r="P27451" s="119" t="s">
        <v>20254</v>
      </c>
    </row>
    <row r="27452" spans="1:16" x14ac:dyDescent="0.25">
      <c r="A27452">
        <v>101781</v>
      </c>
      <c r="B27452" s="119" t="s">
        <v>19638</v>
      </c>
      <c r="C27452">
        <v>0</v>
      </c>
      <c r="E27452">
        <v>60</v>
      </c>
      <c r="F27452">
        <v>1270000</v>
      </c>
      <c r="G27452">
        <v>42</v>
      </c>
      <c r="H27452">
        <v>1680000</v>
      </c>
      <c r="I27452" s="119" t="s">
        <v>16</v>
      </c>
      <c r="J27452" s="119" t="s">
        <v>222</v>
      </c>
      <c r="K27452" s="1">
        <v>46255.758941458334</v>
      </c>
      <c r="L27452">
        <v>9</v>
      </c>
      <c r="M27452">
        <v>7</v>
      </c>
      <c r="N27452">
        <v>1</v>
      </c>
      <c r="O27452">
        <v>1</v>
      </c>
      <c r="P27452" s="119" t="s">
        <v>20254</v>
      </c>
    </row>
    <row r="27453" spans="1:16" x14ac:dyDescent="0.25">
      <c r="A27453">
        <v>101799</v>
      </c>
      <c r="B27453" s="119" t="s">
        <v>19639</v>
      </c>
      <c r="C27453">
        <v>0</v>
      </c>
      <c r="E27453">
        <v>20</v>
      </c>
      <c r="F27453">
        <v>195001</v>
      </c>
      <c r="G27453">
        <v>86</v>
      </c>
      <c r="H27453">
        <v>279996</v>
      </c>
      <c r="I27453" s="119" t="s">
        <v>16</v>
      </c>
      <c r="J27453" s="119" t="s">
        <v>222</v>
      </c>
      <c r="K27453" s="1">
        <v>46255.758941458334</v>
      </c>
      <c r="L27453">
        <v>2</v>
      </c>
      <c r="M27453">
        <v>6</v>
      </c>
      <c r="N27453">
        <v>1</v>
      </c>
      <c r="O27453">
        <v>3</v>
      </c>
      <c r="P27453" s="119" t="s">
        <v>20254</v>
      </c>
    </row>
    <row r="27454" spans="1:16" x14ac:dyDescent="0.25">
      <c r="A27454">
        <v>101807</v>
      </c>
      <c r="B27454" s="119" t="s">
        <v>19640</v>
      </c>
      <c r="C27454">
        <v>0</v>
      </c>
      <c r="E27454">
        <v>55</v>
      </c>
      <c r="F27454">
        <v>411384</v>
      </c>
      <c r="G27454">
        <v>31</v>
      </c>
      <c r="H27454">
        <v>960000</v>
      </c>
      <c r="I27454" s="119" t="s">
        <v>16</v>
      </c>
      <c r="J27454" s="119" t="s">
        <v>222</v>
      </c>
      <c r="K27454" s="1">
        <v>46255.758941458334</v>
      </c>
      <c r="L27454">
        <v>13</v>
      </c>
      <c r="M27454">
        <v>6</v>
      </c>
      <c r="N27454">
        <v>3</v>
      </c>
      <c r="O27454">
        <v>2</v>
      </c>
      <c r="P27454" s="119" t="s">
        <v>20254</v>
      </c>
    </row>
    <row r="27455" spans="1:16" x14ac:dyDescent="0.25">
      <c r="A27455">
        <v>101824</v>
      </c>
      <c r="B27455" s="119" t="s">
        <v>19641</v>
      </c>
      <c r="C27455">
        <v>0</v>
      </c>
      <c r="E27455">
        <v>39</v>
      </c>
      <c r="F27455">
        <v>265588</v>
      </c>
      <c r="G27455">
        <v>31</v>
      </c>
      <c r="H27455">
        <v>451397</v>
      </c>
      <c r="I27455" s="119" t="s">
        <v>16</v>
      </c>
      <c r="J27455" s="119" t="s">
        <v>222</v>
      </c>
      <c r="K27455" s="1">
        <v>46255.758941458334</v>
      </c>
      <c r="L27455">
        <v>25</v>
      </c>
      <c r="M27455">
        <v>5</v>
      </c>
      <c r="N27455">
        <v>5</v>
      </c>
      <c r="O27455">
        <v>0</v>
      </c>
      <c r="P27455" s="119" t="s">
        <v>20254</v>
      </c>
    </row>
    <row r="27456" spans="1:16" x14ac:dyDescent="0.25">
      <c r="A27456">
        <v>101838</v>
      </c>
      <c r="B27456" s="119" t="s">
        <v>19642</v>
      </c>
      <c r="C27456">
        <v>0</v>
      </c>
      <c r="E27456">
        <v>23</v>
      </c>
      <c r="F27456">
        <v>180217</v>
      </c>
      <c r="G27456">
        <v>56</v>
      </c>
      <c r="H27456">
        <v>220804</v>
      </c>
      <c r="I27456" s="119" t="s">
        <v>16</v>
      </c>
      <c r="J27456" s="119" t="s">
        <v>222</v>
      </c>
      <c r="K27456" s="1">
        <v>46255.758941458334</v>
      </c>
      <c r="L27456">
        <v>4</v>
      </c>
      <c r="M27456">
        <v>10</v>
      </c>
      <c r="N27456">
        <v>2</v>
      </c>
      <c r="O27456">
        <v>1</v>
      </c>
      <c r="P27456" s="119" t="s">
        <v>20254</v>
      </c>
    </row>
    <row r="27457" spans="1:16" x14ac:dyDescent="0.25">
      <c r="A27457">
        <v>101857</v>
      </c>
      <c r="B27457" s="119" t="s">
        <v>19643</v>
      </c>
      <c r="C27457">
        <v>0</v>
      </c>
      <c r="E27457">
        <v>35</v>
      </c>
      <c r="F27457">
        <v>260011</v>
      </c>
      <c r="G27457">
        <v>42</v>
      </c>
      <c r="H27457">
        <v>370011</v>
      </c>
      <c r="I27457" s="119" t="s">
        <v>16</v>
      </c>
      <c r="J27457" s="119" t="s">
        <v>222</v>
      </c>
      <c r="K27457" s="1">
        <v>46255.758941458334</v>
      </c>
      <c r="L27457">
        <v>7</v>
      </c>
      <c r="M27457">
        <v>8</v>
      </c>
      <c r="N27457">
        <v>0</v>
      </c>
      <c r="O27457">
        <v>4</v>
      </c>
      <c r="P27457" s="119" t="s">
        <v>20254</v>
      </c>
    </row>
    <row r="27458" spans="1:16" x14ac:dyDescent="0.25">
      <c r="A27458">
        <v>101865</v>
      </c>
      <c r="B27458" s="119" t="s">
        <v>19644</v>
      </c>
      <c r="C27458">
        <v>0</v>
      </c>
      <c r="E27458">
        <v>28</v>
      </c>
      <c r="F27458">
        <v>196473</v>
      </c>
      <c r="G27458">
        <v>115</v>
      </c>
      <c r="H27458">
        <v>299614</v>
      </c>
      <c r="I27458" s="119" t="s">
        <v>16</v>
      </c>
      <c r="J27458" s="119" t="s">
        <v>222</v>
      </c>
      <c r="K27458" s="1">
        <v>46255.758941458334</v>
      </c>
      <c r="L27458">
        <v>14</v>
      </c>
      <c r="M27458">
        <v>9</v>
      </c>
      <c r="N27458">
        <v>3</v>
      </c>
      <c r="O27458">
        <v>1</v>
      </c>
      <c r="P27458" s="119" t="s">
        <v>20254</v>
      </c>
    </row>
    <row r="27459" spans="1:16" x14ac:dyDescent="0.25">
      <c r="A27459">
        <v>101869</v>
      </c>
      <c r="B27459" s="119" t="s">
        <v>19645</v>
      </c>
      <c r="C27459">
        <v>0</v>
      </c>
      <c r="E27459">
        <v>31</v>
      </c>
      <c r="F27459">
        <v>195010</v>
      </c>
      <c r="G27459">
        <v>79</v>
      </c>
      <c r="H27459">
        <v>229999</v>
      </c>
      <c r="I27459" s="119" t="s">
        <v>16</v>
      </c>
      <c r="J27459" s="119" t="s">
        <v>222</v>
      </c>
      <c r="K27459" s="1">
        <v>46255.758941458334</v>
      </c>
      <c r="L27459">
        <v>4</v>
      </c>
      <c r="M27459">
        <v>2</v>
      </c>
      <c r="N27459">
        <v>1</v>
      </c>
      <c r="O27459">
        <v>0</v>
      </c>
      <c r="P27459" s="119" t="s">
        <v>20254</v>
      </c>
    </row>
    <row r="27460" spans="1:16" x14ac:dyDescent="0.25">
      <c r="A27460">
        <v>101885</v>
      </c>
      <c r="B27460" s="119" t="s">
        <v>19646</v>
      </c>
      <c r="C27460">
        <v>0</v>
      </c>
      <c r="E27460">
        <v>51</v>
      </c>
      <c r="F27460">
        <v>911177</v>
      </c>
      <c r="G27460">
        <v>65</v>
      </c>
      <c r="H27460">
        <v>1350000</v>
      </c>
      <c r="I27460" s="119" t="s">
        <v>16</v>
      </c>
      <c r="J27460" s="119" t="s">
        <v>222</v>
      </c>
      <c r="K27460" s="1">
        <v>46255.758941458334</v>
      </c>
      <c r="L27460">
        <v>3</v>
      </c>
      <c r="M27460">
        <v>4</v>
      </c>
      <c r="N27460">
        <v>0</v>
      </c>
      <c r="O27460">
        <v>0</v>
      </c>
      <c r="P27460" s="119" t="s">
        <v>20254</v>
      </c>
    </row>
    <row r="27461" spans="1:16" x14ac:dyDescent="0.25">
      <c r="A27461">
        <v>101891</v>
      </c>
      <c r="B27461" s="119" t="s">
        <v>19647</v>
      </c>
      <c r="C27461">
        <v>0</v>
      </c>
      <c r="E27461">
        <v>377</v>
      </c>
      <c r="F27461">
        <v>8910</v>
      </c>
      <c r="G27461">
        <v>98</v>
      </c>
      <c r="H27461">
        <v>15292</v>
      </c>
      <c r="I27461" s="119" t="s">
        <v>6335</v>
      </c>
      <c r="J27461" s="119" t="s">
        <v>139</v>
      </c>
      <c r="K27461" s="1">
        <v>46255.758941458334</v>
      </c>
      <c r="L27461">
        <v>19</v>
      </c>
      <c r="M27461">
        <v>27</v>
      </c>
      <c r="N27461">
        <v>7</v>
      </c>
      <c r="O27461">
        <v>4</v>
      </c>
      <c r="P27461" s="119" t="s">
        <v>20254</v>
      </c>
    </row>
    <row r="27462" spans="1:16" x14ac:dyDescent="0.25">
      <c r="A27462">
        <v>101893</v>
      </c>
      <c r="B27462" s="119" t="s">
        <v>19648</v>
      </c>
      <c r="C27462">
        <v>0</v>
      </c>
      <c r="E27462">
        <v>28</v>
      </c>
      <c r="F27462">
        <v>210003</v>
      </c>
      <c r="G27462">
        <v>63</v>
      </c>
      <c r="H27462">
        <v>304887</v>
      </c>
      <c r="I27462" s="119" t="s">
        <v>16</v>
      </c>
      <c r="J27462" s="119" t="s">
        <v>222</v>
      </c>
      <c r="K27462" s="1">
        <v>46255.758941458334</v>
      </c>
      <c r="L27462">
        <v>2</v>
      </c>
      <c r="M27462">
        <v>3</v>
      </c>
      <c r="N27462">
        <v>0</v>
      </c>
      <c r="O27462">
        <v>1</v>
      </c>
      <c r="P27462" s="119" t="s">
        <v>20254</v>
      </c>
    </row>
    <row r="27463" spans="1:16" x14ac:dyDescent="0.25">
      <c r="A27463">
        <v>101895</v>
      </c>
      <c r="B27463" s="119" t="s">
        <v>19649</v>
      </c>
      <c r="C27463">
        <v>0</v>
      </c>
      <c r="E27463">
        <v>32</v>
      </c>
      <c r="F27463">
        <v>154460</v>
      </c>
      <c r="G27463">
        <v>59</v>
      </c>
      <c r="H27463">
        <v>199494</v>
      </c>
      <c r="I27463" s="119" t="s">
        <v>16</v>
      </c>
      <c r="J27463" s="119" t="s">
        <v>222</v>
      </c>
      <c r="K27463" s="1">
        <v>46255.758941458334</v>
      </c>
      <c r="L27463">
        <v>3</v>
      </c>
      <c r="M27463">
        <v>8</v>
      </c>
      <c r="N27463">
        <v>0</v>
      </c>
      <c r="O27463">
        <v>0</v>
      </c>
      <c r="P27463" s="119" t="s">
        <v>20254</v>
      </c>
    </row>
    <row r="27464" spans="1:16" x14ac:dyDescent="0.25">
      <c r="A27464">
        <v>101910</v>
      </c>
      <c r="B27464" s="119" t="s">
        <v>19650</v>
      </c>
      <c r="C27464">
        <v>0</v>
      </c>
      <c r="E27464">
        <v>39</v>
      </c>
      <c r="F27464">
        <v>133404</v>
      </c>
      <c r="G27464">
        <v>49</v>
      </c>
      <c r="H27464">
        <v>249890</v>
      </c>
      <c r="I27464" s="119" t="s">
        <v>16</v>
      </c>
      <c r="J27464" s="119" t="s">
        <v>222</v>
      </c>
      <c r="K27464" s="1">
        <v>46255.758941458334</v>
      </c>
      <c r="L27464">
        <v>11</v>
      </c>
      <c r="M27464">
        <v>1</v>
      </c>
      <c r="N27464">
        <v>4</v>
      </c>
      <c r="O27464">
        <v>0</v>
      </c>
      <c r="P27464" s="119" t="s">
        <v>20254</v>
      </c>
    </row>
    <row r="27465" spans="1:16" x14ac:dyDescent="0.25">
      <c r="A27465">
        <v>101937</v>
      </c>
      <c r="B27465" s="119" t="s">
        <v>19651</v>
      </c>
      <c r="C27465">
        <v>0</v>
      </c>
      <c r="E27465">
        <v>24</v>
      </c>
      <c r="F27465">
        <v>190079</v>
      </c>
      <c r="G27465">
        <v>61</v>
      </c>
      <c r="H27465">
        <v>289993</v>
      </c>
      <c r="I27465" s="119" t="s">
        <v>16</v>
      </c>
      <c r="J27465" s="119" t="s">
        <v>222</v>
      </c>
      <c r="K27465" s="1">
        <v>46255.758941458334</v>
      </c>
      <c r="L27465">
        <v>3</v>
      </c>
      <c r="M27465">
        <v>4</v>
      </c>
      <c r="N27465">
        <v>1</v>
      </c>
      <c r="O27465">
        <v>0</v>
      </c>
      <c r="P27465" s="119" t="s">
        <v>20254</v>
      </c>
    </row>
    <row r="27466" spans="1:16" x14ac:dyDescent="0.25">
      <c r="A27466">
        <v>101945</v>
      </c>
      <c r="B27466" s="119" t="s">
        <v>19652</v>
      </c>
      <c r="C27466">
        <v>0</v>
      </c>
      <c r="E27466">
        <v>26</v>
      </c>
      <c r="F27466">
        <v>180077</v>
      </c>
      <c r="G27466">
        <v>24</v>
      </c>
      <c r="H27466">
        <v>334596</v>
      </c>
      <c r="I27466" s="119" t="s">
        <v>16</v>
      </c>
      <c r="J27466" s="119" t="s">
        <v>222</v>
      </c>
      <c r="K27466" s="1">
        <v>46255.758941458334</v>
      </c>
      <c r="L27466">
        <v>2</v>
      </c>
      <c r="M27466">
        <v>2</v>
      </c>
      <c r="N27466">
        <v>0</v>
      </c>
      <c r="O27466">
        <v>0</v>
      </c>
      <c r="P27466" s="119" t="s">
        <v>20254</v>
      </c>
    </row>
    <row r="27467" spans="1:16" x14ac:dyDescent="0.25">
      <c r="A27467">
        <v>101957</v>
      </c>
      <c r="B27467" s="119" t="s">
        <v>19653</v>
      </c>
      <c r="C27467">
        <v>0</v>
      </c>
      <c r="E27467">
        <v>14</v>
      </c>
      <c r="F27467">
        <v>146616</v>
      </c>
      <c r="G27467">
        <v>76</v>
      </c>
      <c r="H27467">
        <v>190722</v>
      </c>
      <c r="I27467" s="119" t="s">
        <v>16</v>
      </c>
      <c r="J27467" s="119" t="s">
        <v>222</v>
      </c>
      <c r="K27467" s="1">
        <v>46255.758941458334</v>
      </c>
      <c r="L27467">
        <v>2</v>
      </c>
      <c r="M27467">
        <v>4</v>
      </c>
      <c r="N27467">
        <v>0</v>
      </c>
      <c r="O27467">
        <v>0</v>
      </c>
      <c r="P27467" s="119" t="s">
        <v>20254</v>
      </c>
    </row>
    <row r="27468" spans="1:16" x14ac:dyDescent="0.25">
      <c r="A27468">
        <v>101962</v>
      </c>
      <c r="B27468" s="119" t="s">
        <v>19752</v>
      </c>
      <c r="C27468">
        <v>80</v>
      </c>
      <c r="E27468">
        <v>66</v>
      </c>
      <c r="F27468">
        <v>3017</v>
      </c>
      <c r="G27468">
        <v>349</v>
      </c>
      <c r="H27468">
        <v>5960</v>
      </c>
      <c r="I27468" s="119" t="s">
        <v>4726</v>
      </c>
      <c r="J27468" s="119" t="s">
        <v>24</v>
      </c>
      <c r="K27468" s="1">
        <v>46255.758941458334</v>
      </c>
      <c r="L27468">
        <v>14</v>
      </c>
      <c r="M27468">
        <v>43</v>
      </c>
      <c r="N27468">
        <v>6</v>
      </c>
      <c r="O27468">
        <v>6</v>
      </c>
      <c r="P27468" s="119" t="s">
        <v>20254</v>
      </c>
    </row>
    <row r="27469" spans="1:16" x14ac:dyDescent="0.25">
      <c r="A27469">
        <v>101963</v>
      </c>
      <c r="B27469" s="119" t="s">
        <v>19753</v>
      </c>
      <c r="C27469">
        <v>80</v>
      </c>
      <c r="E27469">
        <v>76</v>
      </c>
      <c r="F27469">
        <v>14078</v>
      </c>
      <c r="G27469">
        <v>121</v>
      </c>
      <c r="H27469">
        <v>22911</v>
      </c>
      <c r="I27469" s="119" t="s">
        <v>4726</v>
      </c>
      <c r="J27469" s="119" t="s">
        <v>24</v>
      </c>
      <c r="K27469" s="1">
        <v>46255.758941458334</v>
      </c>
      <c r="L27469">
        <v>41</v>
      </c>
      <c r="M27469">
        <v>65</v>
      </c>
      <c r="N27469">
        <v>10</v>
      </c>
      <c r="O27469">
        <v>17</v>
      </c>
      <c r="P27469" s="119" t="s">
        <v>20254</v>
      </c>
    </row>
    <row r="27470" spans="1:16" x14ac:dyDescent="0.25">
      <c r="A27470">
        <v>101968</v>
      </c>
      <c r="B27470" s="119" t="s">
        <v>19754</v>
      </c>
      <c r="C27470">
        <v>80</v>
      </c>
      <c r="E27470">
        <v>125</v>
      </c>
      <c r="F27470">
        <v>5640</v>
      </c>
      <c r="G27470">
        <v>164</v>
      </c>
      <c r="H27470">
        <v>10176</v>
      </c>
      <c r="I27470" s="119" t="s">
        <v>4726</v>
      </c>
      <c r="J27470" s="119" t="s">
        <v>24</v>
      </c>
      <c r="K27470" s="1">
        <v>46255.758941458334</v>
      </c>
      <c r="L27470">
        <v>35</v>
      </c>
      <c r="M27470">
        <v>60</v>
      </c>
      <c r="N27470">
        <v>10</v>
      </c>
      <c r="O27470">
        <v>5</v>
      </c>
      <c r="P27470" s="119" t="s">
        <v>20254</v>
      </c>
    </row>
    <row r="27471" spans="1:16" x14ac:dyDescent="0.25">
      <c r="A27471">
        <v>101970</v>
      </c>
      <c r="B27471" s="119" t="s">
        <v>19654</v>
      </c>
      <c r="C27471">
        <v>0</v>
      </c>
      <c r="E27471">
        <v>37</v>
      </c>
      <c r="F27471">
        <v>130017</v>
      </c>
      <c r="G27471">
        <v>127</v>
      </c>
      <c r="H27471">
        <v>169978</v>
      </c>
      <c r="I27471" s="119" t="s">
        <v>16</v>
      </c>
      <c r="J27471" s="119" t="s">
        <v>222</v>
      </c>
      <c r="K27471" s="1">
        <v>46255.758941458334</v>
      </c>
      <c r="L27471">
        <v>3</v>
      </c>
      <c r="M27471">
        <v>5</v>
      </c>
      <c r="N27471">
        <v>0</v>
      </c>
      <c r="O27471">
        <v>2</v>
      </c>
      <c r="P27471" s="119" t="s">
        <v>20254</v>
      </c>
    </row>
    <row r="27472" spans="1:16" x14ac:dyDescent="0.25">
      <c r="A27472">
        <v>101972</v>
      </c>
      <c r="B27472" s="119" t="s">
        <v>19655</v>
      </c>
      <c r="C27472">
        <v>0</v>
      </c>
      <c r="E27472">
        <v>46</v>
      </c>
      <c r="F27472">
        <v>410003</v>
      </c>
      <c r="G27472">
        <v>59</v>
      </c>
      <c r="H27472">
        <v>615992</v>
      </c>
      <c r="I27472" s="119" t="s">
        <v>16</v>
      </c>
      <c r="J27472" s="119" t="s">
        <v>222</v>
      </c>
      <c r="K27472" s="1">
        <v>46255.758941458334</v>
      </c>
      <c r="L27472">
        <v>5</v>
      </c>
      <c r="M27472">
        <v>12</v>
      </c>
      <c r="N27472">
        <v>1</v>
      </c>
      <c r="O27472">
        <v>1</v>
      </c>
      <c r="P27472" s="119" t="s">
        <v>20254</v>
      </c>
    </row>
    <row r="27473" spans="1:16" x14ac:dyDescent="0.25">
      <c r="A27473">
        <v>101973</v>
      </c>
      <c r="B27473" s="119" t="s">
        <v>19755</v>
      </c>
      <c r="C27473">
        <v>80</v>
      </c>
      <c r="E27473">
        <v>138</v>
      </c>
      <c r="F27473">
        <v>22703</v>
      </c>
      <c r="G27473">
        <v>215</v>
      </c>
      <c r="H27473">
        <v>37094</v>
      </c>
      <c r="I27473" s="119" t="s">
        <v>4726</v>
      </c>
      <c r="J27473" s="119" t="s">
        <v>24</v>
      </c>
      <c r="K27473" s="1">
        <v>46255.758941458334</v>
      </c>
      <c r="L27473">
        <v>47</v>
      </c>
      <c r="M27473">
        <v>69</v>
      </c>
      <c r="N27473">
        <v>12</v>
      </c>
      <c r="O27473">
        <v>14</v>
      </c>
      <c r="P27473" s="119" t="s">
        <v>20254</v>
      </c>
    </row>
    <row r="27474" spans="1:16" x14ac:dyDescent="0.25">
      <c r="A27474">
        <v>101976</v>
      </c>
      <c r="B27474" s="119" t="s">
        <v>19756</v>
      </c>
      <c r="C27474">
        <v>80</v>
      </c>
      <c r="E27474">
        <v>96</v>
      </c>
      <c r="F27474">
        <v>4640</v>
      </c>
      <c r="G27474">
        <v>241</v>
      </c>
      <c r="H27474">
        <v>8000</v>
      </c>
      <c r="I27474" s="119" t="s">
        <v>4726</v>
      </c>
      <c r="J27474" s="119" t="s">
        <v>24</v>
      </c>
      <c r="K27474" s="1">
        <v>46255.758941458334</v>
      </c>
      <c r="L27474">
        <v>67</v>
      </c>
      <c r="M27474">
        <v>55</v>
      </c>
      <c r="N27474">
        <v>8</v>
      </c>
      <c r="O27474">
        <v>13</v>
      </c>
      <c r="P27474" s="119" t="s">
        <v>20254</v>
      </c>
    </row>
    <row r="27475" spans="1:16" x14ac:dyDescent="0.25">
      <c r="A27475">
        <v>101979</v>
      </c>
      <c r="B27475" s="119" t="s">
        <v>19656</v>
      </c>
      <c r="C27475">
        <v>0</v>
      </c>
      <c r="E27475">
        <v>26</v>
      </c>
      <c r="F27475">
        <v>583800</v>
      </c>
      <c r="G27475">
        <v>138</v>
      </c>
      <c r="H27475">
        <v>684800</v>
      </c>
      <c r="I27475" s="119" t="s">
        <v>16</v>
      </c>
      <c r="J27475" s="119" t="s">
        <v>222</v>
      </c>
      <c r="K27475" s="1">
        <v>46255.758941458334</v>
      </c>
      <c r="L27475">
        <v>7</v>
      </c>
      <c r="M27475">
        <v>11</v>
      </c>
      <c r="N27475">
        <v>3</v>
      </c>
      <c r="O27475">
        <v>4</v>
      </c>
      <c r="P27475" s="119" t="s">
        <v>20254</v>
      </c>
    </row>
    <row r="27476" spans="1:16" x14ac:dyDescent="0.25">
      <c r="A27476">
        <v>101980</v>
      </c>
      <c r="B27476" s="119" t="s">
        <v>19657</v>
      </c>
      <c r="C27476">
        <v>0</v>
      </c>
      <c r="E27476">
        <v>114</v>
      </c>
      <c r="F27476">
        <v>240262</v>
      </c>
      <c r="G27476">
        <v>52</v>
      </c>
      <c r="H27476">
        <v>370218</v>
      </c>
      <c r="I27476" s="119" t="s">
        <v>16</v>
      </c>
      <c r="J27476" s="119" t="s">
        <v>222</v>
      </c>
      <c r="K27476" s="1">
        <v>46255.758941458334</v>
      </c>
      <c r="L27476">
        <v>11</v>
      </c>
      <c r="M27476">
        <v>6</v>
      </c>
      <c r="N27476">
        <v>1</v>
      </c>
      <c r="O27476">
        <v>2</v>
      </c>
      <c r="P27476" s="119" t="s">
        <v>20254</v>
      </c>
    </row>
    <row r="27477" spans="1:16" x14ac:dyDescent="0.25">
      <c r="A27477">
        <v>101981</v>
      </c>
      <c r="B27477" s="119" t="s">
        <v>19757</v>
      </c>
      <c r="C27477">
        <v>80</v>
      </c>
      <c r="E27477">
        <v>114</v>
      </c>
      <c r="F27477">
        <v>3326</v>
      </c>
      <c r="G27477">
        <v>239</v>
      </c>
      <c r="H27477">
        <v>7027</v>
      </c>
      <c r="I27477" s="119" t="s">
        <v>4726</v>
      </c>
      <c r="J27477" s="119" t="s">
        <v>24</v>
      </c>
      <c r="K27477" s="1">
        <v>46255.758941458334</v>
      </c>
      <c r="L27477">
        <v>11</v>
      </c>
      <c r="M27477">
        <v>42</v>
      </c>
      <c r="N27477">
        <v>2</v>
      </c>
      <c r="O27477">
        <v>5</v>
      </c>
      <c r="P27477" s="119" t="s">
        <v>20254</v>
      </c>
    </row>
    <row r="27478" spans="1:16" x14ac:dyDescent="0.25">
      <c r="A27478">
        <v>101984</v>
      </c>
      <c r="B27478" s="119" t="s">
        <v>19658</v>
      </c>
      <c r="C27478">
        <v>0</v>
      </c>
      <c r="E27478">
        <v>57</v>
      </c>
      <c r="F27478">
        <v>155999</v>
      </c>
      <c r="G27478">
        <v>32</v>
      </c>
      <c r="H27478">
        <v>240066</v>
      </c>
      <c r="I27478" s="119" t="s">
        <v>16</v>
      </c>
      <c r="J27478" s="119" t="s">
        <v>222</v>
      </c>
      <c r="K27478" s="1">
        <v>46255.758941458334</v>
      </c>
      <c r="L27478">
        <v>16</v>
      </c>
      <c r="M27478">
        <v>14</v>
      </c>
      <c r="N27478">
        <v>3</v>
      </c>
      <c r="O27478">
        <v>4</v>
      </c>
      <c r="P27478" s="119" t="s">
        <v>20254</v>
      </c>
    </row>
    <row r="27479" spans="1:16" x14ac:dyDescent="0.25">
      <c r="A27479">
        <v>101986</v>
      </c>
      <c r="B27479" s="119" t="s">
        <v>19659</v>
      </c>
      <c r="C27479">
        <v>0</v>
      </c>
      <c r="E27479">
        <v>41</v>
      </c>
      <c r="F27479">
        <v>111122</v>
      </c>
      <c r="G27479">
        <v>92</v>
      </c>
      <c r="H27479">
        <v>200000</v>
      </c>
      <c r="I27479" s="119" t="s">
        <v>16</v>
      </c>
      <c r="J27479" s="119" t="s">
        <v>222</v>
      </c>
      <c r="K27479" s="1">
        <v>46255.758941458334</v>
      </c>
      <c r="L27479">
        <v>9</v>
      </c>
      <c r="M27479">
        <v>10</v>
      </c>
      <c r="N27479">
        <v>2</v>
      </c>
      <c r="O27479">
        <v>3</v>
      </c>
      <c r="P27479" s="119" t="s">
        <v>20254</v>
      </c>
    </row>
    <row r="27480" spans="1:16" x14ac:dyDescent="0.25">
      <c r="A27480">
        <v>101994</v>
      </c>
      <c r="B27480" s="119" t="s">
        <v>19758</v>
      </c>
      <c r="C27480">
        <v>80</v>
      </c>
      <c r="E27480">
        <v>150</v>
      </c>
      <c r="F27480">
        <v>7811</v>
      </c>
      <c r="G27480">
        <v>196</v>
      </c>
      <c r="H27480">
        <v>16068</v>
      </c>
      <c r="I27480" s="119" t="s">
        <v>4726</v>
      </c>
      <c r="J27480" s="119" t="s">
        <v>24</v>
      </c>
      <c r="K27480" s="1">
        <v>46255.758941458334</v>
      </c>
      <c r="L27480">
        <v>49</v>
      </c>
      <c r="M27480">
        <v>53</v>
      </c>
      <c r="N27480">
        <v>13</v>
      </c>
      <c r="O27480">
        <v>8</v>
      </c>
      <c r="P27480" s="119" t="s">
        <v>20254</v>
      </c>
    </row>
    <row r="27481" spans="1:16" x14ac:dyDescent="0.25">
      <c r="A27481">
        <v>101995</v>
      </c>
      <c r="B27481" s="119" t="s">
        <v>19759</v>
      </c>
      <c r="C27481">
        <v>80</v>
      </c>
      <c r="E27481">
        <v>65</v>
      </c>
      <c r="F27481">
        <v>5132</v>
      </c>
      <c r="G27481">
        <v>217</v>
      </c>
      <c r="H27481">
        <v>9589</v>
      </c>
      <c r="I27481" s="119" t="s">
        <v>4726</v>
      </c>
      <c r="J27481" s="119" t="s">
        <v>24</v>
      </c>
      <c r="K27481" s="1">
        <v>46255.758941458334</v>
      </c>
      <c r="L27481">
        <v>29</v>
      </c>
      <c r="M27481">
        <v>49</v>
      </c>
      <c r="N27481">
        <v>3</v>
      </c>
      <c r="O27481">
        <v>6</v>
      </c>
      <c r="P27481" s="119" t="s">
        <v>20254</v>
      </c>
    </row>
    <row r="27482" spans="1:16" x14ac:dyDescent="0.25">
      <c r="A27482">
        <v>101996</v>
      </c>
      <c r="B27482" s="119" t="s">
        <v>19760</v>
      </c>
      <c r="C27482">
        <v>80</v>
      </c>
      <c r="E27482">
        <v>361</v>
      </c>
      <c r="F27482">
        <v>24522</v>
      </c>
      <c r="G27482">
        <v>236</v>
      </c>
      <c r="H27482">
        <v>38999</v>
      </c>
      <c r="I27482" s="119" t="s">
        <v>4726</v>
      </c>
      <c r="J27482" s="119" t="s">
        <v>24</v>
      </c>
      <c r="K27482" s="1">
        <v>46255.758941458334</v>
      </c>
      <c r="L27482">
        <v>66</v>
      </c>
      <c r="M27482">
        <v>127</v>
      </c>
      <c r="N27482">
        <v>11</v>
      </c>
      <c r="O27482">
        <v>34</v>
      </c>
      <c r="P27482" s="119" t="s">
        <v>20254</v>
      </c>
    </row>
    <row r="27483" spans="1:16" x14ac:dyDescent="0.25">
      <c r="A27483">
        <v>101997</v>
      </c>
      <c r="B27483" s="119" t="s">
        <v>19761</v>
      </c>
      <c r="C27483">
        <v>80</v>
      </c>
      <c r="E27483">
        <v>110</v>
      </c>
      <c r="F27483">
        <v>8009</v>
      </c>
      <c r="G27483">
        <v>210</v>
      </c>
      <c r="H27483">
        <v>12999</v>
      </c>
      <c r="I27483" s="119" t="s">
        <v>4726</v>
      </c>
      <c r="J27483" s="119" t="s">
        <v>24</v>
      </c>
      <c r="K27483" s="1">
        <v>46255.758941458334</v>
      </c>
      <c r="L27483">
        <v>66</v>
      </c>
      <c r="M27483">
        <v>74</v>
      </c>
      <c r="N27483">
        <v>10</v>
      </c>
      <c r="O27483">
        <v>14</v>
      </c>
      <c r="P27483" s="119" t="s">
        <v>20254</v>
      </c>
    </row>
    <row r="27484" spans="1:16" x14ac:dyDescent="0.25">
      <c r="A27484">
        <v>101998</v>
      </c>
      <c r="B27484" s="119" t="s">
        <v>19660</v>
      </c>
      <c r="C27484">
        <v>0</v>
      </c>
      <c r="E27484">
        <v>74</v>
      </c>
      <c r="F27484">
        <v>135117</v>
      </c>
      <c r="G27484">
        <v>72</v>
      </c>
      <c r="H27484">
        <v>150011</v>
      </c>
      <c r="I27484" s="119" t="s">
        <v>16</v>
      </c>
      <c r="J27484" s="119" t="s">
        <v>222</v>
      </c>
      <c r="K27484" s="1">
        <v>46255.758941458334</v>
      </c>
      <c r="L27484">
        <v>3</v>
      </c>
      <c r="M27484">
        <v>5</v>
      </c>
      <c r="N27484">
        <v>0</v>
      </c>
      <c r="O27484">
        <v>3</v>
      </c>
      <c r="P27484" s="119" t="s">
        <v>20254</v>
      </c>
    </row>
    <row r="27485" spans="1:16" x14ac:dyDescent="0.25">
      <c r="A27485">
        <v>102002</v>
      </c>
      <c r="B27485" s="119" t="s">
        <v>19661</v>
      </c>
      <c r="C27485">
        <v>0</v>
      </c>
      <c r="E27485">
        <v>182</v>
      </c>
      <c r="F27485">
        <v>600600</v>
      </c>
      <c r="G27485">
        <v>169</v>
      </c>
      <c r="H27485">
        <v>709595</v>
      </c>
      <c r="I27485" s="119" t="s">
        <v>1909</v>
      </c>
      <c r="J27485" s="119" t="s">
        <v>24</v>
      </c>
      <c r="K27485" s="1">
        <v>46255.758941458334</v>
      </c>
      <c r="L27485">
        <v>2</v>
      </c>
      <c r="M27485">
        <v>4</v>
      </c>
      <c r="N27485">
        <v>0</v>
      </c>
      <c r="O27485">
        <v>0</v>
      </c>
      <c r="P27485" s="119" t="s">
        <v>20254</v>
      </c>
    </row>
    <row r="27486" spans="1:16" x14ac:dyDescent="0.25">
      <c r="A27486">
        <v>102003</v>
      </c>
      <c r="B27486" s="119" t="s">
        <v>19762</v>
      </c>
      <c r="C27486">
        <v>80</v>
      </c>
      <c r="E27486">
        <v>260</v>
      </c>
      <c r="F27486">
        <v>8025</v>
      </c>
      <c r="G27486">
        <v>174</v>
      </c>
      <c r="H27486">
        <v>18585</v>
      </c>
      <c r="I27486" s="119" t="s">
        <v>4726</v>
      </c>
      <c r="J27486" s="119" t="s">
        <v>24</v>
      </c>
      <c r="K27486" s="1">
        <v>46255.758941458334</v>
      </c>
      <c r="L27486">
        <v>62</v>
      </c>
      <c r="M27486">
        <v>53</v>
      </c>
      <c r="N27486">
        <v>8</v>
      </c>
      <c r="O27486">
        <v>11</v>
      </c>
      <c r="P27486" s="119" t="s">
        <v>20254</v>
      </c>
    </row>
    <row r="27487" spans="1:16" x14ac:dyDescent="0.25">
      <c r="A27487">
        <v>102011</v>
      </c>
      <c r="B27487" s="119" t="s">
        <v>19763</v>
      </c>
      <c r="C27487">
        <v>80</v>
      </c>
      <c r="E27487">
        <v>99</v>
      </c>
      <c r="F27487">
        <v>11678</v>
      </c>
      <c r="G27487">
        <v>162</v>
      </c>
      <c r="H27487">
        <v>17500</v>
      </c>
      <c r="I27487" s="119" t="s">
        <v>4726</v>
      </c>
      <c r="J27487" s="119" t="s">
        <v>24</v>
      </c>
      <c r="K27487" s="1">
        <v>46255.758941458334</v>
      </c>
      <c r="L27487">
        <v>54</v>
      </c>
      <c r="M27487">
        <v>59</v>
      </c>
      <c r="N27487">
        <v>10</v>
      </c>
      <c r="O27487">
        <v>14</v>
      </c>
      <c r="P27487" s="119" t="s">
        <v>20254</v>
      </c>
    </row>
    <row r="27488" spans="1:16" x14ac:dyDescent="0.25">
      <c r="A27488">
        <v>102013</v>
      </c>
      <c r="B27488" s="119" t="s">
        <v>19662</v>
      </c>
      <c r="C27488">
        <v>0</v>
      </c>
      <c r="E27488">
        <v>59</v>
      </c>
      <c r="F27488">
        <v>420557</v>
      </c>
      <c r="G27488">
        <v>59</v>
      </c>
      <c r="H27488">
        <v>699998</v>
      </c>
      <c r="I27488" s="119" t="s">
        <v>16</v>
      </c>
      <c r="J27488" s="119" t="s">
        <v>222</v>
      </c>
      <c r="K27488" s="1">
        <v>46255.758941458334</v>
      </c>
      <c r="L27488">
        <v>10</v>
      </c>
      <c r="M27488">
        <v>12</v>
      </c>
      <c r="N27488">
        <v>0</v>
      </c>
      <c r="O27488">
        <v>3</v>
      </c>
      <c r="P27488" s="119" t="s">
        <v>20254</v>
      </c>
    </row>
    <row r="27489" spans="1:16" x14ac:dyDescent="0.25">
      <c r="A27489">
        <v>102014</v>
      </c>
      <c r="B27489" s="119" t="s">
        <v>19764</v>
      </c>
      <c r="C27489">
        <v>80</v>
      </c>
      <c r="E27489">
        <v>51</v>
      </c>
      <c r="F27489">
        <v>5110</v>
      </c>
      <c r="G27489">
        <v>178</v>
      </c>
      <c r="H27489">
        <v>8509</v>
      </c>
      <c r="I27489" s="119" t="s">
        <v>4726</v>
      </c>
      <c r="J27489" s="119" t="s">
        <v>24</v>
      </c>
      <c r="K27489" s="1">
        <v>46255.758941458334</v>
      </c>
      <c r="L27489">
        <v>64</v>
      </c>
      <c r="M27489">
        <v>53</v>
      </c>
      <c r="N27489">
        <v>12</v>
      </c>
      <c r="O27489">
        <v>12</v>
      </c>
      <c r="P27489" s="119" t="s">
        <v>20254</v>
      </c>
    </row>
    <row r="27490" spans="1:16" x14ac:dyDescent="0.25">
      <c r="A27490">
        <v>102017</v>
      </c>
      <c r="B27490" s="119" t="s">
        <v>19663</v>
      </c>
      <c r="C27490">
        <v>0</v>
      </c>
      <c r="E27490">
        <v>37</v>
      </c>
      <c r="F27490">
        <v>140001</v>
      </c>
      <c r="G27490">
        <v>76</v>
      </c>
      <c r="H27490">
        <v>218593</v>
      </c>
      <c r="I27490" s="119" t="s">
        <v>16</v>
      </c>
      <c r="J27490" s="119" t="s">
        <v>222</v>
      </c>
      <c r="K27490" s="1">
        <v>46255.758941458334</v>
      </c>
      <c r="L27490">
        <v>3</v>
      </c>
      <c r="M27490">
        <v>9</v>
      </c>
      <c r="N27490">
        <v>0</v>
      </c>
      <c r="O27490">
        <v>2</v>
      </c>
      <c r="P27490" s="119" t="s">
        <v>20254</v>
      </c>
    </row>
    <row r="27491" spans="1:16" x14ac:dyDescent="0.25">
      <c r="A27491">
        <v>102023</v>
      </c>
      <c r="B27491" s="119" t="s">
        <v>19765</v>
      </c>
      <c r="C27491">
        <v>80</v>
      </c>
      <c r="E27491">
        <v>95</v>
      </c>
      <c r="F27491">
        <v>3297</v>
      </c>
      <c r="G27491">
        <v>323</v>
      </c>
      <c r="H27491">
        <v>7177</v>
      </c>
      <c r="I27491" s="119" t="s">
        <v>4726</v>
      </c>
      <c r="J27491" s="119" t="s">
        <v>24</v>
      </c>
      <c r="K27491" s="1">
        <v>46255.758941458334</v>
      </c>
      <c r="L27491">
        <v>13</v>
      </c>
      <c r="M27491">
        <v>40</v>
      </c>
      <c r="N27491">
        <v>5</v>
      </c>
      <c r="O27491">
        <v>8</v>
      </c>
      <c r="P27491" s="119" t="s">
        <v>20254</v>
      </c>
    </row>
    <row r="27492" spans="1:16" x14ac:dyDescent="0.25">
      <c r="A27492">
        <v>102024</v>
      </c>
      <c r="B27492" s="119" t="s">
        <v>19766</v>
      </c>
      <c r="C27492">
        <v>80</v>
      </c>
      <c r="E27492">
        <v>90</v>
      </c>
      <c r="F27492">
        <v>25874</v>
      </c>
      <c r="G27492">
        <v>350</v>
      </c>
      <c r="H27492">
        <v>39520</v>
      </c>
      <c r="I27492" s="119" t="s">
        <v>4726</v>
      </c>
      <c r="J27492" s="119" t="s">
        <v>24</v>
      </c>
      <c r="K27492" s="1">
        <v>46255.758941458334</v>
      </c>
      <c r="L27492">
        <v>54</v>
      </c>
      <c r="M27492">
        <v>76</v>
      </c>
      <c r="N27492">
        <v>12</v>
      </c>
      <c r="O27492">
        <v>14</v>
      </c>
      <c r="P27492" s="119" t="s">
        <v>20254</v>
      </c>
    </row>
    <row r="27493" spans="1:16" x14ac:dyDescent="0.25">
      <c r="A27493">
        <v>102026</v>
      </c>
      <c r="B27493" s="119" t="s">
        <v>19664</v>
      </c>
      <c r="C27493">
        <v>0</v>
      </c>
      <c r="E27493">
        <v>50</v>
      </c>
      <c r="F27493">
        <v>130016</v>
      </c>
      <c r="G27493">
        <v>98</v>
      </c>
      <c r="H27493">
        <v>186996</v>
      </c>
      <c r="I27493" s="119" t="s">
        <v>16</v>
      </c>
      <c r="J27493" s="119" t="s">
        <v>222</v>
      </c>
      <c r="K27493" s="1">
        <v>46255.758941458334</v>
      </c>
      <c r="L27493">
        <v>1</v>
      </c>
      <c r="M27493">
        <v>6</v>
      </c>
      <c r="N27493">
        <v>0</v>
      </c>
      <c r="O27493">
        <v>2</v>
      </c>
      <c r="P27493" s="119" t="s">
        <v>20254</v>
      </c>
    </row>
    <row r="27494" spans="1:16" x14ac:dyDescent="0.25">
      <c r="A27494">
        <v>102028</v>
      </c>
      <c r="B27494" s="119" t="s">
        <v>19665</v>
      </c>
      <c r="C27494">
        <v>0</v>
      </c>
      <c r="E27494">
        <v>67</v>
      </c>
      <c r="F27494">
        <v>345406</v>
      </c>
      <c r="G27494">
        <v>62</v>
      </c>
      <c r="H27494">
        <v>719978</v>
      </c>
      <c r="I27494" s="119" t="s">
        <v>16</v>
      </c>
      <c r="J27494" s="119" t="s">
        <v>222</v>
      </c>
      <c r="K27494" s="1">
        <v>46255.758941458334</v>
      </c>
      <c r="L27494">
        <v>9</v>
      </c>
      <c r="M27494">
        <v>19</v>
      </c>
      <c r="N27494">
        <v>3</v>
      </c>
      <c r="O27494">
        <v>3</v>
      </c>
      <c r="P27494" s="119" t="s">
        <v>20254</v>
      </c>
    </row>
    <row r="27495" spans="1:16" x14ac:dyDescent="0.25">
      <c r="A27495">
        <v>102034</v>
      </c>
      <c r="B27495" s="119" t="s">
        <v>19666</v>
      </c>
      <c r="C27495">
        <v>0</v>
      </c>
      <c r="E27495">
        <v>33</v>
      </c>
      <c r="F27495">
        <v>120004</v>
      </c>
      <c r="G27495">
        <v>82</v>
      </c>
      <c r="H27495">
        <v>181947</v>
      </c>
      <c r="I27495" s="119" t="s">
        <v>16</v>
      </c>
      <c r="J27495" s="119" t="s">
        <v>222</v>
      </c>
      <c r="K27495" s="1">
        <v>46255.758941458334</v>
      </c>
      <c r="L27495">
        <v>7</v>
      </c>
      <c r="M27495">
        <v>8</v>
      </c>
      <c r="N27495">
        <v>0</v>
      </c>
      <c r="O27495">
        <v>4</v>
      </c>
      <c r="P27495" s="119" t="s">
        <v>20254</v>
      </c>
    </row>
    <row r="27496" spans="1:16" x14ac:dyDescent="0.25">
      <c r="A27496">
        <v>102039</v>
      </c>
      <c r="B27496" s="119" t="s">
        <v>19767</v>
      </c>
      <c r="C27496">
        <v>80</v>
      </c>
      <c r="E27496">
        <v>66</v>
      </c>
      <c r="F27496">
        <v>3636</v>
      </c>
      <c r="G27496">
        <v>198</v>
      </c>
      <c r="H27496">
        <v>9630</v>
      </c>
      <c r="I27496" s="119" t="s">
        <v>4726</v>
      </c>
      <c r="J27496" s="119" t="s">
        <v>24</v>
      </c>
      <c r="K27496" s="1">
        <v>46255.758941458334</v>
      </c>
      <c r="L27496">
        <v>57</v>
      </c>
      <c r="M27496">
        <v>53</v>
      </c>
      <c r="N27496">
        <v>9</v>
      </c>
      <c r="O27496">
        <v>7</v>
      </c>
      <c r="P27496" s="119" t="s">
        <v>20254</v>
      </c>
    </row>
    <row r="27497" spans="1:16" x14ac:dyDescent="0.25">
      <c r="A27497">
        <v>102041</v>
      </c>
      <c r="B27497" s="119" t="s">
        <v>19667</v>
      </c>
      <c r="C27497">
        <v>0</v>
      </c>
      <c r="E27497">
        <v>53</v>
      </c>
      <c r="F27497">
        <v>250002</v>
      </c>
      <c r="G27497">
        <v>136</v>
      </c>
      <c r="H27497">
        <v>485094</v>
      </c>
      <c r="I27497" s="119" t="s">
        <v>16</v>
      </c>
      <c r="J27497" s="119" t="s">
        <v>222</v>
      </c>
      <c r="K27497" s="1">
        <v>46255.758941458334</v>
      </c>
      <c r="L27497">
        <v>8</v>
      </c>
      <c r="M27497">
        <v>9</v>
      </c>
      <c r="N27497">
        <v>5</v>
      </c>
      <c r="O27497">
        <v>1</v>
      </c>
      <c r="P27497" s="119" t="s">
        <v>20254</v>
      </c>
    </row>
    <row r="27498" spans="1:16" x14ac:dyDescent="0.25">
      <c r="A27498">
        <v>102050</v>
      </c>
      <c r="B27498" s="119" t="s">
        <v>19768</v>
      </c>
      <c r="C27498">
        <v>80</v>
      </c>
      <c r="E27498">
        <v>82</v>
      </c>
      <c r="F27498">
        <v>22098</v>
      </c>
      <c r="G27498">
        <v>263</v>
      </c>
      <c r="H27498">
        <v>35998</v>
      </c>
      <c r="I27498" s="119" t="s">
        <v>4726</v>
      </c>
      <c r="J27498" s="119" t="s">
        <v>24</v>
      </c>
      <c r="K27498" s="1">
        <v>46255.758941458334</v>
      </c>
      <c r="L27498">
        <v>71</v>
      </c>
      <c r="M27498">
        <v>86</v>
      </c>
      <c r="N27498">
        <v>17</v>
      </c>
      <c r="O27498">
        <v>19</v>
      </c>
      <c r="P27498" s="119" t="s">
        <v>20254</v>
      </c>
    </row>
    <row r="27499" spans="1:16" x14ac:dyDescent="0.25">
      <c r="A27499">
        <v>102055</v>
      </c>
      <c r="B27499" s="119" t="s">
        <v>19668</v>
      </c>
      <c r="C27499">
        <v>0</v>
      </c>
      <c r="E27499">
        <v>84</v>
      </c>
      <c r="F27499">
        <v>300490</v>
      </c>
      <c r="G27499">
        <v>92</v>
      </c>
      <c r="H27499">
        <v>581327</v>
      </c>
      <c r="I27499" s="119" t="s">
        <v>16</v>
      </c>
      <c r="J27499" s="119" t="s">
        <v>222</v>
      </c>
      <c r="K27499" s="1">
        <v>46255.758941458334</v>
      </c>
      <c r="L27499">
        <v>12</v>
      </c>
      <c r="M27499">
        <v>13</v>
      </c>
      <c r="N27499">
        <v>6</v>
      </c>
      <c r="O27499">
        <v>3</v>
      </c>
      <c r="P27499" s="119" t="s">
        <v>20254</v>
      </c>
    </row>
    <row r="27500" spans="1:16" x14ac:dyDescent="0.25">
      <c r="A27500">
        <v>102056</v>
      </c>
      <c r="B27500" s="119" t="s">
        <v>19669</v>
      </c>
      <c r="C27500">
        <v>0</v>
      </c>
      <c r="E27500">
        <v>26</v>
      </c>
      <c r="F27500">
        <v>130007</v>
      </c>
      <c r="G27500">
        <v>95</v>
      </c>
      <c r="H27500">
        <v>189691</v>
      </c>
      <c r="I27500" s="119" t="s">
        <v>16</v>
      </c>
      <c r="J27500" s="119" t="s">
        <v>222</v>
      </c>
      <c r="K27500" s="1">
        <v>46255.758941458334</v>
      </c>
      <c r="L27500">
        <v>6</v>
      </c>
      <c r="M27500">
        <v>9</v>
      </c>
      <c r="N27500">
        <v>2</v>
      </c>
      <c r="O27500">
        <v>1</v>
      </c>
      <c r="P27500" s="119" t="s">
        <v>20254</v>
      </c>
    </row>
    <row r="27501" spans="1:16" x14ac:dyDescent="0.25">
      <c r="A27501">
        <v>102061</v>
      </c>
      <c r="B27501" s="119" t="s">
        <v>19670</v>
      </c>
      <c r="C27501">
        <v>0</v>
      </c>
      <c r="E27501">
        <v>52</v>
      </c>
      <c r="F27501">
        <v>162000</v>
      </c>
      <c r="G27501">
        <v>83</v>
      </c>
      <c r="H27501">
        <v>270796</v>
      </c>
      <c r="I27501" s="119" t="s">
        <v>16</v>
      </c>
      <c r="J27501" s="119" t="s">
        <v>222</v>
      </c>
      <c r="K27501" s="1">
        <v>46255.758941458334</v>
      </c>
      <c r="L27501">
        <v>10</v>
      </c>
      <c r="M27501">
        <v>15</v>
      </c>
      <c r="N27501">
        <v>3</v>
      </c>
      <c r="O27501">
        <v>5</v>
      </c>
      <c r="P27501" s="119" t="s">
        <v>20254</v>
      </c>
    </row>
    <row r="27502" spans="1:16" x14ac:dyDescent="0.25">
      <c r="A27502">
        <v>102066</v>
      </c>
      <c r="B27502" s="119" t="s">
        <v>19671</v>
      </c>
      <c r="C27502">
        <v>0</v>
      </c>
      <c r="E27502">
        <v>45</v>
      </c>
      <c r="F27502">
        <v>110001</v>
      </c>
      <c r="G27502">
        <v>129</v>
      </c>
      <c r="H27502">
        <v>199996</v>
      </c>
      <c r="I27502" s="119" t="s">
        <v>16</v>
      </c>
      <c r="J27502" s="119" t="s">
        <v>222</v>
      </c>
      <c r="K27502" s="1">
        <v>46255.758941458334</v>
      </c>
      <c r="L27502">
        <v>5</v>
      </c>
      <c r="M27502">
        <v>5</v>
      </c>
      <c r="N27502">
        <v>1</v>
      </c>
      <c r="O27502">
        <v>1</v>
      </c>
      <c r="P27502" s="119" t="s">
        <v>20254</v>
      </c>
    </row>
    <row r="27503" spans="1:16" x14ac:dyDescent="0.25">
      <c r="A27503">
        <v>102135</v>
      </c>
      <c r="B27503" s="119" t="s">
        <v>19682</v>
      </c>
      <c r="C27503">
        <v>80</v>
      </c>
      <c r="E27503">
        <v>7346</v>
      </c>
      <c r="F27503">
        <v>1289</v>
      </c>
      <c r="G27503">
        <v>5763</v>
      </c>
      <c r="H27503">
        <v>1640</v>
      </c>
      <c r="I27503" s="119" t="s">
        <v>16</v>
      </c>
      <c r="J27503" s="119" t="s">
        <v>22</v>
      </c>
      <c r="K27503" s="1">
        <v>46255.758941458334</v>
      </c>
      <c r="L27503">
        <v>517</v>
      </c>
      <c r="M27503">
        <v>483</v>
      </c>
      <c r="N27503">
        <v>160</v>
      </c>
      <c r="O27503">
        <v>13</v>
      </c>
      <c r="P27503" s="119" t="s">
        <v>20254</v>
      </c>
    </row>
    <row r="27504" spans="1:16" x14ac:dyDescent="0.25">
      <c r="A27504">
        <v>102175</v>
      </c>
      <c r="B27504" s="119" t="s">
        <v>19683</v>
      </c>
      <c r="C27504">
        <v>0</v>
      </c>
      <c r="E27504">
        <v>916</v>
      </c>
      <c r="F27504">
        <v>155100</v>
      </c>
      <c r="G27504">
        <v>631</v>
      </c>
      <c r="H27504">
        <v>198990</v>
      </c>
      <c r="I27504" s="119" t="s">
        <v>1909</v>
      </c>
      <c r="J27504" s="119" t="s">
        <v>24</v>
      </c>
      <c r="K27504" s="1">
        <v>46255.758941458334</v>
      </c>
      <c r="L27504">
        <v>527</v>
      </c>
      <c r="M27504">
        <v>143</v>
      </c>
      <c r="N27504">
        <v>114</v>
      </c>
      <c r="O27504">
        <v>39</v>
      </c>
      <c r="P27504" s="119" t="s">
        <v>20254</v>
      </c>
    </row>
    <row r="27505" spans="1:16" x14ac:dyDescent="0.25">
      <c r="A27505">
        <v>102203</v>
      </c>
      <c r="B27505" s="119" t="s">
        <v>19769</v>
      </c>
      <c r="C27505">
        <v>80</v>
      </c>
      <c r="E27505">
        <v>606</v>
      </c>
      <c r="F27505">
        <v>2045</v>
      </c>
      <c r="G27505">
        <v>350</v>
      </c>
      <c r="H27505">
        <v>2404</v>
      </c>
      <c r="I27505" s="119" t="s">
        <v>4726</v>
      </c>
      <c r="J27505" s="119" t="s">
        <v>222</v>
      </c>
      <c r="K27505" s="1">
        <v>46255.758941458334</v>
      </c>
      <c r="L27505">
        <v>99</v>
      </c>
      <c r="M27505">
        <v>27</v>
      </c>
      <c r="N27505">
        <v>15</v>
      </c>
      <c r="O27505">
        <v>5</v>
      </c>
      <c r="P27505" s="119" t="s">
        <v>20254</v>
      </c>
    </row>
    <row r="27506" spans="1:16" x14ac:dyDescent="0.25">
      <c r="A27506">
        <v>102208</v>
      </c>
      <c r="B27506" s="119" t="s">
        <v>19770</v>
      </c>
      <c r="C27506">
        <v>0</v>
      </c>
      <c r="E27506">
        <v>64</v>
      </c>
      <c r="F27506">
        <v>730100</v>
      </c>
      <c r="G27506">
        <v>56</v>
      </c>
      <c r="H27506">
        <v>999795</v>
      </c>
      <c r="I27506" s="119" t="s">
        <v>16</v>
      </c>
      <c r="J27506" s="119" t="s">
        <v>222</v>
      </c>
      <c r="K27506" s="1">
        <v>46255.758941458334</v>
      </c>
      <c r="L27506">
        <v>12</v>
      </c>
      <c r="M27506">
        <v>24</v>
      </c>
      <c r="N27506">
        <v>1</v>
      </c>
      <c r="O27506">
        <v>4</v>
      </c>
      <c r="P27506" s="119" t="s">
        <v>20254</v>
      </c>
    </row>
    <row r="27507" spans="1:16" x14ac:dyDescent="0.25">
      <c r="A27507">
        <v>102216</v>
      </c>
      <c r="B27507" s="119" t="s">
        <v>19771</v>
      </c>
      <c r="C27507">
        <v>80</v>
      </c>
      <c r="E27507">
        <v>438</v>
      </c>
      <c r="F27507">
        <v>1861</v>
      </c>
      <c r="G27507">
        <v>324</v>
      </c>
      <c r="H27507">
        <v>2819</v>
      </c>
      <c r="I27507" s="119" t="s">
        <v>4726</v>
      </c>
      <c r="J27507" s="119" t="s">
        <v>222</v>
      </c>
      <c r="K27507" s="1">
        <v>46255.758941458334</v>
      </c>
      <c r="L27507">
        <v>139</v>
      </c>
      <c r="M27507">
        <v>16</v>
      </c>
      <c r="N27507">
        <v>63</v>
      </c>
      <c r="O27507">
        <v>8</v>
      </c>
      <c r="P27507" s="119" t="s">
        <v>20254</v>
      </c>
    </row>
    <row r="27508" spans="1:16" x14ac:dyDescent="0.25">
      <c r="A27508">
        <v>102247</v>
      </c>
      <c r="B27508" s="119" t="s">
        <v>19772</v>
      </c>
      <c r="C27508">
        <v>80</v>
      </c>
      <c r="E27508">
        <v>16</v>
      </c>
      <c r="F27508">
        <v>103579</v>
      </c>
      <c r="G27508">
        <v>74</v>
      </c>
      <c r="H27508">
        <v>169978</v>
      </c>
      <c r="I27508" s="119" t="s">
        <v>19</v>
      </c>
      <c r="J27508" s="119" t="s">
        <v>24</v>
      </c>
      <c r="K27508" s="1">
        <v>46255.758941458334</v>
      </c>
      <c r="L27508">
        <v>1</v>
      </c>
      <c r="M27508">
        <v>4</v>
      </c>
      <c r="N27508">
        <v>0</v>
      </c>
      <c r="O27508">
        <v>0</v>
      </c>
      <c r="P27508" s="119" t="s">
        <v>20254</v>
      </c>
    </row>
    <row r="27509" spans="1:16" x14ac:dyDescent="0.25">
      <c r="A27509">
        <v>102253</v>
      </c>
      <c r="B27509" s="119" t="s">
        <v>19773</v>
      </c>
      <c r="C27509">
        <v>0</v>
      </c>
      <c r="E27509">
        <v>46</v>
      </c>
      <c r="F27509">
        <v>221587</v>
      </c>
      <c r="G27509">
        <v>106</v>
      </c>
      <c r="H27509">
        <v>331568</v>
      </c>
      <c r="I27509" s="119" t="s">
        <v>16</v>
      </c>
      <c r="J27509" s="119" t="s">
        <v>222</v>
      </c>
      <c r="K27509" s="1">
        <v>46255.758941458334</v>
      </c>
      <c r="L27509">
        <v>18</v>
      </c>
      <c r="M27509">
        <v>16</v>
      </c>
      <c r="N27509">
        <v>3</v>
      </c>
      <c r="O27509">
        <v>1</v>
      </c>
      <c r="P27509" s="119" t="s">
        <v>20254</v>
      </c>
    </row>
    <row r="27510" spans="1:16" x14ac:dyDescent="0.25">
      <c r="A27510">
        <v>102255</v>
      </c>
      <c r="B27510" s="119" t="s">
        <v>19774</v>
      </c>
      <c r="C27510">
        <v>0</v>
      </c>
      <c r="E27510">
        <v>16926</v>
      </c>
      <c r="F27510">
        <v>42</v>
      </c>
      <c r="G27510">
        <v>300506</v>
      </c>
      <c r="H27510">
        <v>59</v>
      </c>
      <c r="I27510" s="119" t="s">
        <v>3582</v>
      </c>
      <c r="J27510" s="119" t="s">
        <v>17</v>
      </c>
      <c r="K27510" s="1">
        <v>46255.758941458334</v>
      </c>
      <c r="L27510">
        <v>35205</v>
      </c>
      <c r="M27510">
        <v>412015</v>
      </c>
      <c r="N27510">
        <v>7887</v>
      </c>
      <c r="O27510">
        <v>65705</v>
      </c>
      <c r="P27510" s="119" t="s">
        <v>20254</v>
      </c>
    </row>
    <row r="27511" spans="1:16" x14ac:dyDescent="0.25">
      <c r="A27511">
        <v>102276</v>
      </c>
      <c r="B27511" s="119" t="s">
        <v>19775</v>
      </c>
      <c r="C27511">
        <v>80</v>
      </c>
      <c r="E27511">
        <v>728</v>
      </c>
      <c r="F27511">
        <v>1864</v>
      </c>
      <c r="G27511">
        <v>2523</v>
      </c>
      <c r="H27511">
        <v>2473</v>
      </c>
      <c r="I27511" s="119" t="s">
        <v>4726</v>
      </c>
      <c r="J27511" s="119" t="s">
        <v>222</v>
      </c>
      <c r="K27511" s="1">
        <v>46255.758941458334</v>
      </c>
      <c r="L27511">
        <v>243</v>
      </c>
      <c r="M27511">
        <v>110</v>
      </c>
      <c r="N27511">
        <v>57</v>
      </c>
      <c r="O27511">
        <v>26</v>
      </c>
      <c r="P27511" s="119" t="s">
        <v>20254</v>
      </c>
    </row>
    <row r="27512" spans="1:16" x14ac:dyDescent="0.25">
      <c r="A27512">
        <v>102278</v>
      </c>
      <c r="B27512" s="119" t="s">
        <v>19776</v>
      </c>
      <c r="C27512">
        <v>80</v>
      </c>
      <c r="E27512">
        <v>16</v>
      </c>
      <c r="F27512">
        <v>95039</v>
      </c>
      <c r="G27512">
        <v>53</v>
      </c>
      <c r="H27512">
        <v>172852</v>
      </c>
      <c r="I27512" s="119" t="s">
        <v>19</v>
      </c>
      <c r="J27512" s="119" t="s">
        <v>24</v>
      </c>
      <c r="K27512" s="1">
        <v>46255.758941458334</v>
      </c>
      <c r="L27512">
        <v>0</v>
      </c>
      <c r="M27512">
        <v>8</v>
      </c>
      <c r="N27512">
        <v>0</v>
      </c>
      <c r="O27512">
        <v>1</v>
      </c>
      <c r="P27512" s="119" t="s">
        <v>20254</v>
      </c>
    </row>
    <row r="27513" spans="1:16" x14ac:dyDescent="0.25">
      <c r="A27513">
        <v>102315</v>
      </c>
      <c r="B27513" s="119" t="s">
        <v>19777</v>
      </c>
      <c r="C27513">
        <v>0</v>
      </c>
      <c r="E27513">
        <v>88</v>
      </c>
      <c r="F27513">
        <v>171721</v>
      </c>
      <c r="G27513">
        <v>99</v>
      </c>
      <c r="H27513">
        <v>239999</v>
      </c>
      <c r="I27513" s="119" t="s">
        <v>16</v>
      </c>
      <c r="J27513" s="119" t="s">
        <v>222</v>
      </c>
      <c r="K27513" s="1">
        <v>46255.758941458334</v>
      </c>
      <c r="L27513">
        <v>15</v>
      </c>
      <c r="M27513">
        <v>13</v>
      </c>
      <c r="N27513">
        <v>3</v>
      </c>
      <c r="O27513">
        <v>0</v>
      </c>
      <c r="P27513" s="119" t="s">
        <v>20254</v>
      </c>
    </row>
    <row r="27514" spans="1:16" x14ac:dyDescent="0.25">
      <c r="A27514">
        <v>102340</v>
      </c>
      <c r="B27514" s="119" t="s">
        <v>19778</v>
      </c>
      <c r="C27514">
        <v>80</v>
      </c>
      <c r="E27514">
        <v>24</v>
      </c>
      <c r="F27514">
        <v>106097</v>
      </c>
      <c r="G27514">
        <v>90</v>
      </c>
      <c r="H27514">
        <v>170395</v>
      </c>
      <c r="I27514" s="119" t="s">
        <v>19</v>
      </c>
      <c r="J27514" s="119" t="s">
        <v>24</v>
      </c>
      <c r="K27514" s="1">
        <v>46255.758941458334</v>
      </c>
      <c r="L27514">
        <v>4</v>
      </c>
      <c r="M27514">
        <v>2</v>
      </c>
      <c r="N27514">
        <v>0</v>
      </c>
      <c r="O27514">
        <v>0</v>
      </c>
      <c r="P27514" s="119" t="s">
        <v>20254</v>
      </c>
    </row>
    <row r="27515" spans="1:16" x14ac:dyDescent="0.25">
      <c r="A27515">
        <v>102389</v>
      </c>
      <c r="B27515" s="119" t="s">
        <v>19779</v>
      </c>
      <c r="C27515">
        <v>80</v>
      </c>
      <c r="E27515">
        <v>18</v>
      </c>
      <c r="F27515">
        <v>111047</v>
      </c>
      <c r="G27515">
        <v>48</v>
      </c>
      <c r="H27515">
        <v>169994</v>
      </c>
      <c r="I27515" s="119" t="s">
        <v>19</v>
      </c>
      <c r="J27515" s="119" t="s">
        <v>24</v>
      </c>
      <c r="K27515" s="1">
        <v>46255.758941458334</v>
      </c>
      <c r="L27515">
        <v>3</v>
      </c>
      <c r="M27515">
        <v>9</v>
      </c>
      <c r="N27515">
        <v>0</v>
      </c>
      <c r="O27515">
        <v>1</v>
      </c>
      <c r="P27515" s="119" t="s">
        <v>20254</v>
      </c>
    </row>
    <row r="27516" spans="1:16" x14ac:dyDescent="0.25">
      <c r="A27516">
        <v>102421</v>
      </c>
      <c r="B27516" s="119" t="s">
        <v>19780</v>
      </c>
      <c r="C27516">
        <v>0</v>
      </c>
      <c r="E27516">
        <v>76</v>
      </c>
      <c r="F27516">
        <v>420004</v>
      </c>
      <c r="G27516">
        <v>47</v>
      </c>
      <c r="H27516">
        <v>549898</v>
      </c>
      <c r="I27516" s="119" t="s">
        <v>16</v>
      </c>
      <c r="J27516" s="119" t="s">
        <v>222</v>
      </c>
      <c r="K27516" s="1">
        <v>46255.758941458334</v>
      </c>
      <c r="L27516">
        <v>17</v>
      </c>
      <c r="M27516">
        <v>15</v>
      </c>
      <c r="N27516">
        <v>4</v>
      </c>
      <c r="O27516">
        <v>5</v>
      </c>
      <c r="P27516" s="119" t="s">
        <v>20254</v>
      </c>
    </row>
    <row r="27517" spans="1:16" x14ac:dyDescent="0.25">
      <c r="A27517">
        <v>102427</v>
      </c>
      <c r="B27517" s="119" t="s">
        <v>19781</v>
      </c>
      <c r="C27517">
        <v>80</v>
      </c>
      <c r="E27517">
        <v>19</v>
      </c>
      <c r="F27517">
        <v>90894</v>
      </c>
      <c r="G27517">
        <v>52</v>
      </c>
      <c r="H27517">
        <v>179894</v>
      </c>
      <c r="I27517" s="119" t="s">
        <v>19</v>
      </c>
      <c r="J27517" s="119" t="s">
        <v>24</v>
      </c>
      <c r="K27517" s="1">
        <v>46255.758941458334</v>
      </c>
      <c r="L27517">
        <v>5</v>
      </c>
      <c r="M27517">
        <v>2</v>
      </c>
      <c r="N27517">
        <v>0</v>
      </c>
      <c r="O27517">
        <v>0</v>
      </c>
      <c r="P27517" s="119" t="s">
        <v>20254</v>
      </c>
    </row>
    <row r="27518" spans="1:16" x14ac:dyDescent="0.25">
      <c r="A27518">
        <v>102449</v>
      </c>
      <c r="B27518" s="119" t="s">
        <v>19782</v>
      </c>
      <c r="C27518">
        <v>80</v>
      </c>
      <c r="E27518">
        <v>1222</v>
      </c>
      <c r="F27518">
        <v>1238</v>
      </c>
      <c r="G27518">
        <v>326</v>
      </c>
      <c r="H27518">
        <v>2647</v>
      </c>
      <c r="I27518" s="119" t="s">
        <v>4726</v>
      </c>
      <c r="J27518" s="119" t="s">
        <v>222</v>
      </c>
      <c r="K27518" s="1">
        <v>46255.758941458334</v>
      </c>
      <c r="L27518">
        <v>373</v>
      </c>
      <c r="M27518">
        <v>20</v>
      </c>
      <c r="N27518">
        <v>61</v>
      </c>
      <c r="O27518">
        <v>5</v>
      </c>
      <c r="P27518" s="119" t="s">
        <v>20254</v>
      </c>
    </row>
    <row r="27519" spans="1:16" x14ac:dyDescent="0.25">
      <c r="A27519">
        <v>102452</v>
      </c>
      <c r="B27519" s="119" t="s">
        <v>19783</v>
      </c>
      <c r="C27519">
        <v>0</v>
      </c>
      <c r="E27519">
        <v>97</v>
      </c>
      <c r="F27519">
        <v>250161</v>
      </c>
      <c r="G27519">
        <v>89</v>
      </c>
      <c r="H27519">
        <v>350088</v>
      </c>
      <c r="I27519" s="119" t="s">
        <v>16</v>
      </c>
      <c r="J27519" s="119" t="s">
        <v>222</v>
      </c>
      <c r="K27519" s="1">
        <v>46255.758941458334</v>
      </c>
      <c r="L27519">
        <v>17</v>
      </c>
      <c r="M27519">
        <v>13</v>
      </c>
      <c r="N27519">
        <v>1</v>
      </c>
      <c r="O27519">
        <v>0</v>
      </c>
      <c r="P27519" s="119" t="s">
        <v>20254</v>
      </c>
    </row>
    <row r="27520" spans="1:16" x14ac:dyDescent="0.25">
      <c r="A27520">
        <v>102464</v>
      </c>
      <c r="B27520" s="119" t="s">
        <v>19784</v>
      </c>
      <c r="C27520">
        <v>80</v>
      </c>
      <c r="E27520">
        <v>117</v>
      </c>
      <c r="F27520">
        <v>105106</v>
      </c>
      <c r="G27520">
        <v>49</v>
      </c>
      <c r="H27520">
        <v>179803</v>
      </c>
      <c r="I27520" s="119" t="s">
        <v>19</v>
      </c>
      <c r="J27520" s="119" t="s">
        <v>24</v>
      </c>
      <c r="K27520" s="1">
        <v>46255.758941458334</v>
      </c>
      <c r="L27520">
        <v>3</v>
      </c>
      <c r="M27520">
        <v>6</v>
      </c>
      <c r="N27520">
        <v>1</v>
      </c>
      <c r="O27520">
        <v>0</v>
      </c>
      <c r="P27520" s="119" t="s">
        <v>20254</v>
      </c>
    </row>
    <row r="27521" spans="1:16" x14ac:dyDescent="0.25">
      <c r="A27521">
        <v>102467</v>
      </c>
      <c r="B27521" s="119" t="s">
        <v>19785</v>
      </c>
      <c r="C27521">
        <v>0</v>
      </c>
      <c r="E27521">
        <v>1553</v>
      </c>
      <c r="F27521">
        <v>11889</v>
      </c>
      <c r="G27521">
        <v>4666</v>
      </c>
      <c r="H27521">
        <v>14471</v>
      </c>
      <c r="I27521" s="119" t="s">
        <v>3582</v>
      </c>
      <c r="J27521" s="119" t="s">
        <v>24</v>
      </c>
      <c r="K27521" s="1">
        <v>46255.758941458334</v>
      </c>
      <c r="L27521">
        <v>2040</v>
      </c>
      <c r="M27521">
        <v>611</v>
      </c>
      <c r="N27521">
        <v>1052</v>
      </c>
      <c r="O27521">
        <v>100</v>
      </c>
      <c r="P27521" s="119" t="s">
        <v>20254</v>
      </c>
    </row>
    <row r="27522" spans="1:16" x14ac:dyDescent="0.25">
      <c r="A27522">
        <v>102473</v>
      </c>
      <c r="B27522" s="119" t="s">
        <v>19786</v>
      </c>
      <c r="C27522">
        <v>80</v>
      </c>
      <c r="E27522">
        <v>929</v>
      </c>
      <c r="F27522">
        <v>1659</v>
      </c>
      <c r="G27522">
        <v>303</v>
      </c>
      <c r="H27522">
        <v>2299</v>
      </c>
      <c r="I27522" s="119" t="s">
        <v>4726</v>
      </c>
      <c r="J27522" s="119" t="s">
        <v>222</v>
      </c>
      <c r="K27522" s="1">
        <v>46255.758941458334</v>
      </c>
      <c r="L27522">
        <v>912</v>
      </c>
      <c r="M27522">
        <v>23</v>
      </c>
      <c r="N27522">
        <v>547</v>
      </c>
      <c r="O27522">
        <v>9</v>
      </c>
      <c r="P27522" s="119" t="s">
        <v>20254</v>
      </c>
    </row>
    <row r="27523" spans="1:16" x14ac:dyDescent="0.25">
      <c r="A27523">
        <v>102486</v>
      </c>
      <c r="B27523" s="119" t="s">
        <v>19787</v>
      </c>
      <c r="C27523">
        <v>0</v>
      </c>
      <c r="E27523">
        <v>54</v>
      </c>
      <c r="F27523">
        <v>406799</v>
      </c>
      <c r="G27523">
        <v>58</v>
      </c>
      <c r="H27523">
        <v>534546</v>
      </c>
      <c r="I27523" s="119" t="s">
        <v>16</v>
      </c>
      <c r="J27523" s="119" t="s">
        <v>222</v>
      </c>
      <c r="K27523" s="1">
        <v>46255.758941458334</v>
      </c>
      <c r="L27523">
        <v>17</v>
      </c>
      <c r="M27523">
        <v>16</v>
      </c>
      <c r="N27523">
        <v>4</v>
      </c>
      <c r="O27523">
        <v>1</v>
      </c>
      <c r="P27523" s="119" t="s">
        <v>20254</v>
      </c>
    </row>
    <row r="27524" spans="1:16" x14ac:dyDescent="0.25">
      <c r="A27524">
        <v>102503</v>
      </c>
      <c r="B27524" s="119" t="s">
        <v>19788</v>
      </c>
      <c r="C27524">
        <v>0</v>
      </c>
      <c r="E27524">
        <v>54409</v>
      </c>
      <c r="F27524">
        <v>64</v>
      </c>
      <c r="G27524">
        <v>131592</v>
      </c>
      <c r="H27524">
        <v>95</v>
      </c>
      <c r="I27524" s="119" t="s">
        <v>3582</v>
      </c>
      <c r="J27524" s="119" t="s">
        <v>17</v>
      </c>
      <c r="K27524" s="1">
        <v>46255.758941458334</v>
      </c>
      <c r="L27524">
        <v>30474</v>
      </c>
      <c r="M27524">
        <v>45848</v>
      </c>
      <c r="N27524">
        <v>8676</v>
      </c>
      <c r="O27524">
        <v>9192</v>
      </c>
      <c r="P27524" s="119" t="s">
        <v>20254</v>
      </c>
    </row>
    <row r="27525" spans="1:16" x14ac:dyDescent="0.25">
      <c r="A27525">
        <v>102510</v>
      </c>
      <c r="B27525" s="119" t="s">
        <v>19789</v>
      </c>
      <c r="C27525">
        <v>80</v>
      </c>
      <c r="E27525">
        <v>587</v>
      </c>
      <c r="F27525">
        <v>1832</v>
      </c>
      <c r="G27525">
        <v>381</v>
      </c>
      <c r="H27525">
        <v>2349</v>
      </c>
      <c r="I27525" s="119" t="s">
        <v>4726</v>
      </c>
      <c r="J27525" s="119" t="s">
        <v>222</v>
      </c>
      <c r="K27525" s="1">
        <v>46255.758941458334</v>
      </c>
      <c r="L27525">
        <v>208</v>
      </c>
      <c r="M27525">
        <v>35</v>
      </c>
      <c r="N27525">
        <v>107</v>
      </c>
      <c r="O27525">
        <v>7</v>
      </c>
      <c r="P27525" s="119" t="s">
        <v>20254</v>
      </c>
    </row>
    <row r="27526" spans="1:16" x14ac:dyDescent="0.25">
      <c r="A27526">
        <v>102516</v>
      </c>
      <c r="B27526" s="119" t="s">
        <v>19790</v>
      </c>
      <c r="C27526">
        <v>80</v>
      </c>
      <c r="E27526">
        <v>551</v>
      </c>
      <c r="F27526">
        <v>2235</v>
      </c>
      <c r="G27526">
        <v>233</v>
      </c>
      <c r="H27526">
        <v>5151</v>
      </c>
      <c r="I27526" s="119" t="s">
        <v>4726</v>
      </c>
      <c r="J27526" s="119" t="s">
        <v>24</v>
      </c>
      <c r="K27526" s="1">
        <v>46255.758941458334</v>
      </c>
      <c r="L27526">
        <v>26</v>
      </c>
      <c r="M27526">
        <v>44</v>
      </c>
      <c r="N27526">
        <v>5</v>
      </c>
      <c r="O27526">
        <v>10</v>
      </c>
      <c r="P27526" s="119" t="s">
        <v>20254</v>
      </c>
    </row>
    <row r="27527" spans="1:16" x14ac:dyDescent="0.25">
      <c r="A27527">
        <v>102558</v>
      </c>
      <c r="B27527" s="119" t="s">
        <v>19791</v>
      </c>
      <c r="C27527">
        <v>0</v>
      </c>
      <c r="E27527">
        <v>12871</v>
      </c>
      <c r="F27527">
        <v>346</v>
      </c>
      <c r="G27527">
        <v>71361</v>
      </c>
      <c r="H27527">
        <v>461</v>
      </c>
      <c r="I27527" s="119" t="s">
        <v>3582</v>
      </c>
      <c r="J27527" s="119" t="s">
        <v>17</v>
      </c>
      <c r="K27527" s="1">
        <v>46255.758941458334</v>
      </c>
      <c r="L27527">
        <v>22248</v>
      </c>
      <c r="M27527">
        <v>39920</v>
      </c>
      <c r="N27527">
        <v>5312</v>
      </c>
      <c r="O27527">
        <v>10381</v>
      </c>
      <c r="P27527" s="119" t="s">
        <v>20254</v>
      </c>
    </row>
    <row r="27528" spans="1:16" x14ac:dyDescent="0.25">
      <c r="A27528">
        <v>102569</v>
      </c>
      <c r="B27528" s="119" t="s">
        <v>19865</v>
      </c>
      <c r="C27528">
        <v>0</v>
      </c>
      <c r="E27528">
        <v>2469</v>
      </c>
      <c r="F27528">
        <v>13535</v>
      </c>
      <c r="G27528">
        <v>4672</v>
      </c>
      <c r="H27528">
        <v>16471</v>
      </c>
      <c r="I27528" s="119" t="s">
        <v>6020</v>
      </c>
      <c r="J27528" s="119" t="s">
        <v>9547</v>
      </c>
      <c r="K27528" s="1">
        <v>46255.758941458334</v>
      </c>
      <c r="L27528">
        <v>1481</v>
      </c>
      <c r="M27528">
        <v>1449</v>
      </c>
      <c r="N27528">
        <v>234</v>
      </c>
      <c r="O27528">
        <v>229</v>
      </c>
      <c r="P27528" s="119" t="s">
        <v>20254</v>
      </c>
    </row>
    <row r="27529" spans="1:16" x14ac:dyDescent="0.25">
      <c r="A27529">
        <v>102578</v>
      </c>
      <c r="B27529" s="119" t="s">
        <v>19792</v>
      </c>
      <c r="C27529">
        <v>80</v>
      </c>
      <c r="E27529">
        <v>12</v>
      </c>
      <c r="F27529">
        <v>100218</v>
      </c>
      <c r="G27529">
        <v>58</v>
      </c>
      <c r="H27529">
        <v>159214</v>
      </c>
      <c r="I27529" s="119" t="s">
        <v>19</v>
      </c>
      <c r="J27529" s="119" t="s">
        <v>24</v>
      </c>
      <c r="K27529" s="1">
        <v>46255.758941458334</v>
      </c>
      <c r="L27529">
        <v>0</v>
      </c>
      <c r="M27529">
        <v>9</v>
      </c>
      <c r="N27529">
        <v>0</v>
      </c>
      <c r="O27529">
        <v>0</v>
      </c>
      <c r="P27529" s="119" t="s">
        <v>20254</v>
      </c>
    </row>
    <row r="27530" spans="1:16" x14ac:dyDescent="0.25">
      <c r="A27530">
        <v>102609</v>
      </c>
      <c r="B27530" s="119" t="s">
        <v>19793</v>
      </c>
      <c r="C27530">
        <v>80</v>
      </c>
      <c r="E27530">
        <v>17</v>
      </c>
      <c r="F27530">
        <v>97116</v>
      </c>
      <c r="G27530">
        <v>65</v>
      </c>
      <c r="H27530">
        <v>177896</v>
      </c>
      <c r="I27530" s="119" t="s">
        <v>19</v>
      </c>
      <c r="J27530" s="119" t="s">
        <v>24</v>
      </c>
      <c r="K27530" s="1">
        <v>46255.758941458334</v>
      </c>
      <c r="L27530">
        <v>4</v>
      </c>
      <c r="M27530">
        <v>10</v>
      </c>
      <c r="N27530">
        <v>0</v>
      </c>
      <c r="O27530">
        <v>1</v>
      </c>
      <c r="P27530" s="119" t="s">
        <v>20254</v>
      </c>
    </row>
    <row r="27531" spans="1:16" x14ac:dyDescent="0.25">
      <c r="A27531">
        <v>102614</v>
      </c>
      <c r="B27531" s="119" t="s">
        <v>19794</v>
      </c>
      <c r="C27531">
        <v>0</v>
      </c>
      <c r="E27531">
        <v>86</v>
      </c>
      <c r="F27531">
        <v>260003</v>
      </c>
      <c r="G27531">
        <v>80</v>
      </c>
      <c r="H27531">
        <v>349999</v>
      </c>
      <c r="I27531" s="119" t="s">
        <v>16</v>
      </c>
      <c r="J27531" s="119" t="s">
        <v>222</v>
      </c>
      <c r="K27531" s="1">
        <v>46255.758941458334</v>
      </c>
      <c r="L27531">
        <v>4</v>
      </c>
      <c r="M27531">
        <v>13</v>
      </c>
      <c r="N27531">
        <v>0</v>
      </c>
      <c r="O27531">
        <v>0</v>
      </c>
      <c r="P27531" s="119" t="s">
        <v>20254</v>
      </c>
    </row>
    <row r="27532" spans="1:16" x14ac:dyDescent="0.25">
      <c r="A27532">
        <v>102627</v>
      </c>
      <c r="B27532" s="119" t="s">
        <v>19795</v>
      </c>
      <c r="C27532">
        <v>0</v>
      </c>
      <c r="E27532">
        <v>36</v>
      </c>
      <c r="F27532">
        <v>240014</v>
      </c>
      <c r="G27532">
        <v>90</v>
      </c>
      <c r="H27532">
        <v>329996</v>
      </c>
      <c r="I27532" s="119" t="s">
        <v>16</v>
      </c>
      <c r="J27532" s="119" t="s">
        <v>222</v>
      </c>
      <c r="K27532" s="1">
        <v>46255.758941458334</v>
      </c>
      <c r="L27532">
        <v>4</v>
      </c>
      <c r="M27532">
        <v>15</v>
      </c>
      <c r="N27532">
        <v>1</v>
      </c>
      <c r="O27532">
        <v>3</v>
      </c>
      <c r="P27532" s="119" t="s">
        <v>20254</v>
      </c>
    </row>
    <row r="27533" spans="1:16" x14ac:dyDescent="0.25">
      <c r="A27533">
        <v>102638</v>
      </c>
      <c r="B27533" s="119" t="s">
        <v>19796</v>
      </c>
      <c r="C27533">
        <v>80</v>
      </c>
      <c r="E27533">
        <v>18</v>
      </c>
      <c r="F27533">
        <v>100015</v>
      </c>
      <c r="G27533">
        <v>42</v>
      </c>
      <c r="H27533">
        <v>175963</v>
      </c>
      <c r="I27533" s="119" t="s">
        <v>19</v>
      </c>
      <c r="J27533" s="119" t="s">
        <v>24</v>
      </c>
      <c r="K27533" s="1">
        <v>46255.758941458334</v>
      </c>
      <c r="L27533">
        <v>3</v>
      </c>
      <c r="M27533">
        <v>15</v>
      </c>
      <c r="N27533">
        <v>0</v>
      </c>
      <c r="O27533">
        <v>1</v>
      </c>
      <c r="P27533" s="119" t="s">
        <v>20254</v>
      </c>
    </row>
    <row r="27534" spans="1:16" x14ac:dyDescent="0.25">
      <c r="A27534">
        <v>102639</v>
      </c>
      <c r="B27534" s="119" t="s">
        <v>19797</v>
      </c>
      <c r="C27534">
        <v>80</v>
      </c>
      <c r="E27534">
        <v>935</v>
      </c>
      <c r="F27534">
        <v>1664</v>
      </c>
      <c r="G27534">
        <v>319</v>
      </c>
      <c r="H27534">
        <v>2522</v>
      </c>
      <c r="I27534" s="119" t="s">
        <v>4726</v>
      </c>
      <c r="J27534" s="119" t="s">
        <v>222</v>
      </c>
      <c r="K27534" s="1">
        <v>46255.758941458334</v>
      </c>
      <c r="L27534">
        <v>1072</v>
      </c>
      <c r="M27534">
        <v>19</v>
      </c>
      <c r="N27534">
        <v>433</v>
      </c>
      <c r="O27534">
        <v>3</v>
      </c>
      <c r="P27534" s="119" t="s">
        <v>20254</v>
      </c>
    </row>
    <row r="27535" spans="1:16" x14ac:dyDescent="0.25">
      <c r="A27535">
        <v>102643</v>
      </c>
      <c r="B27535" s="119" t="s">
        <v>19798</v>
      </c>
      <c r="C27535">
        <v>80</v>
      </c>
      <c r="E27535">
        <v>1070</v>
      </c>
      <c r="F27535">
        <v>1731</v>
      </c>
      <c r="G27535">
        <v>294</v>
      </c>
      <c r="H27535">
        <v>2121</v>
      </c>
      <c r="I27535" s="119" t="s">
        <v>4726</v>
      </c>
      <c r="J27535" s="119" t="s">
        <v>222</v>
      </c>
      <c r="K27535" s="1">
        <v>46255.758941458334</v>
      </c>
      <c r="L27535">
        <v>463</v>
      </c>
      <c r="M27535">
        <v>18</v>
      </c>
      <c r="N27535">
        <v>187</v>
      </c>
      <c r="O27535">
        <v>5</v>
      </c>
      <c r="P27535" s="119" t="s">
        <v>20254</v>
      </c>
    </row>
    <row r="27536" spans="1:16" x14ac:dyDescent="0.25">
      <c r="A27536">
        <v>102655</v>
      </c>
      <c r="B27536" s="119" t="s">
        <v>19917</v>
      </c>
      <c r="C27536">
        <v>0</v>
      </c>
      <c r="E27536">
        <v>60619</v>
      </c>
      <c r="F27536">
        <v>64</v>
      </c>
      <c r="G27536">
        <v>141611</v>
      </c>
      <c r="H27536">
        <v>91</v>
      </c>
      <c r="I27536" s="119" t="s">
        <v>3582</v>
      </c>
      <c r="J27536" s="119" t="s">
        <v>17</v>
      </c>
      <c r="K27536" s="1">
        <v>46255.758941458334</v>
      </c>
      <c r="L27536">
        <v>25042</v>
      </c>
      <c r="M27536">
        <v>34654</v>
      </c>
      <c r="N27536">
        <v>3946</v>
      </c>
      <c r="O27536">
        <v>8772</v>
      </c>
      <c r="P27536" s="119" t="s">
        <v>20254</v>
      </c>
    </row>
    <row r="27537" spans="1:16" x14ac:dyDescent="0.25">
      <c r="A27537">
        <v>102672</v>
      </c>
      <c r="B27537" s="119" t="s">
        <v>19799</v>
      </c>
      <c r="C27537">
        <v>80</v>
      </c>
      <c r="E27537">
        <v>1078</v>
      </c>
      <c r="F27537">
        <v>1889</v>
      </c>
      <c r="G27537">
        <v>341</v>
      </c>
      <c r="H27537">
        <v>2599</v>
      </c>
      <c r="I27537" s="119" t="s">
        <v>4726</v>
      </c>
      <c r="J27537" s="119" t="s">
        <v>222</v>
      </c>
      <c r="K27537" s="1">
        <v>46255.758941458334</v>
      </c>
      <c r="L27537">
        <v>262</v>
      </c>
      <c r="M27537">
        <v>25</v>
      </c>
      <c r="N27537">
        <v>39</v>
      </c>
      <c r="O27537">
        <v>8</v>
      </c>
      <c r="P27537" s="119" t="s">
        <v>20254</v>
      </c>
    </row>
    <row r="27538" spans="1:16" x14ac:dyDescent="0.25">
      <c r="A27538">
        <v>102679</v>
      </c>
      <c r="B27538" s="119" t="s">
        <v>19800</v>
      </c>
      <c r="C27538">
        <v>80</v>
      </c>
      <c r="E27538">
        <v>19</v>
      </c>
      <c r="F27538">
        <v>90029</v>
      </c>
      <c r="G27538">
        <v>50</v>
      </c>
      <c r="H27538">
        <v>170029</v>
      </c>
      <c r="I27538" s="119" t="s">
        <v>19</v>
      </c>
      <c r="J27538" s="119" t="s">
        <v>24</v>
      </c>
      <c r="K27538" s="1">
        <v>46255.758941458334</v>
      </c>
      <c r="L27538">
        <v>6</v>
      </c>
      <c r="M27538">
        <v>13</v>
      </c>
      <c r="N27538">
        <v>1</v>
      </c>
      <c r="O27538">
        <v>2</v>
      </c>
      <c r="P27538" s="119" t="s">
        <v>20254</v>
      </c>
    </row>
    <row r="27539" spans="1:16" x14ac:dyDescent="0.25">
      <c r="A27539">
        <v>102705</v>
      </c>
      <c r="B27539" s="119" t="s">
        <v>19801</v>
      </c>
      <c r="C27539">
        <v>80</v>
      </c>
      <c r="E27539">
        <v>563</v>
      </c>
      <c r="F27539">
        <v>1524</v>
      </c>
      <c r="G27539">
        <v>319</v>
      </c>
      <c r="H27539">
        <v>2596</v>
      </c>
      <c r="I27539" s="119" t="s">
        <v>4726</v>
      </c>
      <c r="J27539" s="119" t="s">
        <v>222</v>
      </c>
      <c r="K27539" s="1">
        <v>46255.758941458334</v>
      </c>
      <c r="L27539">
        <v>775</v>
      </c>
      <c r="M27539">
        <v>20</v>
      </c>
      <c r="N27539">
        <v>353</v>
      </c>
      <c r="O27539">
        <v>4</v>
      </c>
      <c r="P27539" s="119" t="s">
        <v>20254</v>
      </c>
    </row>
    <row r="27540" spans="1:16" x14ac:dyDescent="0.25">
      <c r="A27540">
        <v>102718</v>
      </c>
      <c r="B27540" s="119" t="s">
        <v>19802</v>
      </c>
      <c r="C27540">
        <v>0</v>
      </c>
      <c r="E27540">
        <v>97</v>
      </c>
      <c r="F27540">
        <v>581528</v>
      </c>
      <c r="G27540">
        <v>55</v>
      </c>
      <c r="H27540">
        <v>780046</v>
      </c>
      <c r="I27540" s="119" t="s">
        <v>16</v>
      </c>
      <c r="J27540" s="119" t="s">
        <v>222</v>
      </c>
      <c r="K27540" s="1">
        <v>46255.758941458334</v>
      </c>
      <c r="L27540">
        <v>9</v>
      </c>
      <c r="M27540">
        <v>21</v>
      </c>
      <c r="N27540">
        <v>0</v>
      </c>
      <c r="O27540">
        <v>6</v>
      </c>
      <c r="P27540" s="119" t="s">
        <v>20254</v>
      </c>
    </row>
    <row r="27541" spans="1:16" x14ac:dyDescent="0.25">
      <c r="A27541">
        <v>102721</v>
      </c>
      <c r="B27541" s="119" t="s">
        <v>19803</v>
      </c>
      <c r="C27541">
        <v>80</v>
      </c>
      <c r="E27541">
        <v>616</v>
      </c>
      <c r="F27541">
        <v>2012</v>
      </c>
      <c r="G27541">
        <v>294</v>
      </c>
      <c r="H27541">
        <v>2753</v>
      </c>
      <c r="I27541" s="119" t="s">
        <v>4726</v>
      </c>
      <c r="J27541" s="119" t="s">
        <v>222</v>
      </c>
      <c r="K27541" s="1">
        <v>46255.758941458334</v>
      </c>
      <c r="L27541">
        <v>236</v>
      </c>
      <c r="M27541">
        <v>34</v>
      </c>
      <c r="N27541">
        <v>70</v>
      </c>
      <c r="O27541">
        <v>11</v>
      </c>
      <c r="P27541" s="119" t="s">
        <v>20254</v>
      </c>
    </row>
    <row r="27542" spans="1:16" x14ac:dyDescent="0.25">
      <c r="A27542">
        <v>102792</v>
      </c>
      <c r="B27542" s="119" t="s">
        <v>19804</v>
      </c>
      <c r="C27542">
        <v>80</v>
      </c>
      <c r="E27542">
        <v>588</v>
      </c>
      <c r="F27542">
        <v>1694</v>
      </c>
      <c r="G27542">
        <v>695</v>
      </c>
      <c r="H27542">
        <v>2093</v>
      </c>
      <c r="I27542" s="119" t="s">
        <v>4726</v>
      </c>
      <c r="J27542" s="119" t="s">
        <v>222</v>
      </c>
      <c r="K27542" s="1">
        <v>46255.758941458334</v>
      </c>
      <c r="L27542">
        <v>893</v>
      </c>
      <c r="M27542">
        <v>56</v>
      </c>
      <c r="N27542">
        <v>286</v>
      </c>
      <c r="O27542">
        <v>20</v>
      </c>
      <c r="P27542" s="119" t="s">
        <v>20254</v>
      </c>
    </row>
    <row r="27543" spans="1:16" x14ac:dyDescent="0.25">
      <c r="A27543">
        <v>102807</v>
      </c>
      <c r="B27543" s="119" t="s">
        <v>19805</v>
      </c>
      <c r="C27543">
        <v>80</v>
      </c>
      <c r="E27543">
        <v>778</v>
      </c>
      <c r="F27543">
        <v>1849</v>
      </c>
      <c r="G27543">
        <v>401</v>
      </c>
      <c r="H27543">
        <v>2444</v>
      </c>
      <c r="I27543" s="119" t="s">
        <v>4726</v>
      </c>
      <c r="J27543" s="119" t="s">
        <v>222</v>
      </c>
      <c r="K27543" s="1">
        <v>46255.758941458334</v>
      </c>
      <c r="L27543">
        <v>455</v>
      </c>
      <c r="M27543">
        <v>34</v>
      </c>
      <c r="N27543">
        <v>72</v>
      </c>
      <c r="O27543">
        <v>9</v>
      </c>
      <c r="P27543" s="119" t="s">
        <v>20254</v>
      </c>
    </row>
    <row r="27544" spans="1:16" x14ac:dyDescent="0.25">
      <c r="A27544">
        <v>102834</v>
      </c>
      <c r="B27544" s="119" t="s">
        <v>19806</v>
      </c>
      <c r="C27544">
        <v>80</v>
      </c>
      <c r="E27544">
        <v>606</v>
      </c>
      <c r="F27544">
        <v>2010</v>
      </c>
      <c r="G27544">
        <v>502</v>
      </c>
      <c r="H27544">
        <v>2771</v>
      </c>
      <c r="I27544" s="119" t="s">
        <v>4726</v>
      </c>
      <c r="J27544" s="119" t="s">
        <v>222</v>
      </c>
      <c r="K27544" s="1">
        <v>46255.758941458334</v>
      </c>
      <c r="L27544">
        <v>168</v>
      </c>
      <c r="M27544">
        <v>78</v>
      </c>
      <c r="N27544">
        <v>47</v>
      </c>
      <c r="O27544">
        <v>14</v>
      </c>
      <c r="P27544" s="119" t="s">
        <v>20254</v>
      </c>
    </row>
    <row r="27545" spans="1:16" x14ac:dyDescent="0.25">
      <c r="A27545">
        <v>102838</v>
      </c>
      <c r="B27545" s="119" t="s">
        <v>19807</v>
      </c>
      <c r="C27545">
        <v>80</v>
      </c>
      <c r="E27545">
        <v>2016</v>
      </c>
      <c r="F27545">
        <v>1899</v>
      </c>
      <c r="G27545">
        <v>298</v>
      </c>
      <c r="H27545">
        <v>2510</v>
      </c>
      <c r="I27545" s="119" t="s">
        <v>4726</v>
      </c>
      <c r="J27545" s="119" t="s">
        <v>222</v>
      </c>
      <c r="K27545" s="1">
        <v>46255.758941458334</v>
      </c>
      <c r="L27545">
        <v>360</v>
      </c>
      <c r="M27545">
        <v>33</v>
      </c>
      <c r="N27545">
        <v>71</v>
      </c>
      <c r="O27545">
        <v>8</v>
      </c>
      <c r="P27545" s="119" t="s">
        <v>20254</v>
      </c>
    </row>
    <row r="27546" spans="1:16" x14ac:dyDescent="0.25">
      <c r="A27546">
        <v>102861</v>
      </c>
      <c r="B27546" s="119" t="s">
        <v>19808</v>
      </c>
      <c r="C27546">
        <v>80</v>
      </c>
      <c r="E27546">
        <v>651</v>
      </c>
      <c r="F27546">
        <v>1905</v>
      </c>
      <c r="G27546">
        <v>300</v>
      </c>
      <c r="H27546">
        <v>2397</v>
      </c>
      <c r="I27546" s="119" t="s">
        <v>4726</v>
      </c>
      <c r="J27546" s="119" t="s">
        <v>222</v>
      </c>
      <c r="K27546" s="1">
        <v>46255.758941458334</v>
      </c>
      <c r="L27546">
        <v>625</v>
      </c>
      <c r="M27546">
        <v>17</v>
      </c>
      <c r="N27546">
        <v>109</v>
      </c>
      <c r="O27546">
        <v>7</v>
      </c>
      <c r="P27546" s="119" t="s">
        <v>20254</v>
      </c>
    </row>
    <row r="27547" spans="1:16" x14ac:dyDescent="0.25">
      <c r="A27547">
        <v>102866</v>
      </c>
      <c r="B27547" s="119" t="s">
        <v>19809</v>
      </c>
      <c r="C27547">
        <v>80</v>
      </c>
      <c r="E27547">
        <v>346</v>
      </c>
      <c r="F27547">
        <v>2109</v>
      </c>
      <c r="G27547">
        <v>373</v>
      </c>
      <c r="H27547">
        <v>2598</v>
      </c>
      <c r="I27547" s="119" t="s">
        <v>4726</v>
      </c>
      <c r="J27547" s="119" t="s">
        <v>222</v>
      </c>
      <c r="K27547" s="1">
        <v>46255.758941458334</v>
      </c>
      <c r="L27547">
        <v>197</v>
      </c>
      <c r="M27547">
        <v>46</v>
      </c>
      <c r="N27547">
        <v>16</v>
      </c>
      <c r="O27547">
        <v>10</v>
      </c>
      <c r="P27547" s="119" t="s">
        <v>20254</v>
      </c>
    </row>
    <row r="27548" spans="1:16" x14ac:dyDescent="0.25">
      <c r="A27548">
        <v>102882</v>
      </c>
      <c r="B27548" s="119" t="s">
        <v>19810</v>
      </c>
      <c r="C27548">
        <v>80</v>
      </c>
      <c r="E27548">
        <v>733</v>
      </c>
      <c r="F27548">
        <v>1923</v>
      </c>
      <c r="G27548">
        <v>378</v>
      </c>
      <c r="H27548">
        <v>2785</v>
      </c>
      <c r="I27548" s="119" t="s">
        <v>4726</v>
      </c>
      <c r="J27548" s="119" t="s">
        <v>222</v>
      </c>
      <c r="K27548" s="1">
        <v>46255.758941458334</v>
      </c>
      <c r="L27548">
        <v>176</v>
      </c>
      <c r="M27548">
        <v>47</v>
      </c>
      <c r="N27548">
        <v>73</v>
      </c>
      <c r="O27548">
        <v>7</v>
      </c>
      <c r="P27548" s="119" t="s">
        <v>20254</v>
      </c>
    </row>
    <row r="27549" spans="1:16" x14ac:dyDescent="0.25">
      <c r="A27549">
        <v>102884</v>
      </c>
      <c r="B27549" s="119" t="s">
        <v>19811</v>
      </c>
      <c r="C27549">
        <v>80</v>
      </c>
      <c r="E27549">
        <v>799</v>
      </c>
      <c r="F27549">
        <v>1685</v>
      </c>
      <c r="G27549">
        <v>281</v>
      </c>
      <c r="H27549">
        <v>2702</v>
      </c>
      <c r="I27549" s="119" t="s">
        <v>4726</v>
      </c>
      <c r="J27549" s="119" t="s">
        <v>222</v>
      </c>
      <c r="K27549" s="1">
        <v>46255.758941458334</v>
      </c>
      <c r="L27549">
        <v>1035</v>
      </c>
      <c r="M27549">
        <v>21</v>
      </c>
      <c r="N27549">
        <v>599</v>
      </c>
      <c r="O27549">
        <v>6</v>
      </c>
      <c r="P27549" s="119" t="s">
        <v>20254</v>
      </c>
    </row>
    <row r="27550" spans="1:16" x14ac:dyDescent="0.25">
      <c r="A27550">
        <v>102910</v>
      </c>
      <c r="B27550" s="119" t="s">
        <v>19812</v>
      </c>
      <c r="C27550">
        <v>80</v>
      </c>
      <c r="E27550">
        <v>19</v>
      </c>
      <c r="F27550">
        <v>80047</v>
      </c>
      <c r="G27550">
        <v>59</v>
      </c>
      <c r="H27550">
        <v>178596</v>
      </c>
      <c r="I27550" s="119" t="s">
        <v>19</v>
      </c>
      <c r="J27550" s="119" t="s">
        <v>24</v>
      </c>
      <c r="K27550" s="1">
        <v>46255.758941458334</v>
      </c>
      <c r="L27550">
        <v>11</v>
      </c>
      <c r="M27550">
        <v>8</v>
      </c>
      <c r="N27550">
        <v>1</v>
      </c>
      <c r="O27550">
        <v>2</v>
      </c>
      <c r="P27550" s="119" t="s">
        <v>20254</v>
      </c>
    </row>
    <row r="27551" spans="1:16" x14ac:dyDescent="0.25">
      <c r="A27551">
        <v>102911</v>
      </c>
      <c r="B27551" s="119" t="s">
        <v>19813</v>
      </c>
      <c r="C27551">
        <v>80</v>
      </c>
      <c r="E27551">
        <v>449</v>
      </c>
      <c r="F27551">
        <v>1891</v>
      </c>
      <c r="G27551">
        <v>511</v>
      </c>
      <c r="H27551">
        <v>2793</v>
      </c>
      <c r="I27551" s="119" t="s">
        <v>4726</v>
      </c>
      <c r="J27551" s="119" t="s">
        <v>222</v>
      </c>
      <c r="K27551" s="1">
        <v>46255.758941458334</v>
      </c>
      <c r="L27551">
        <v>448</v>
      </c>
      <c r="M27551">
        <v>50</v>
      </c>
      <c r="N27551">
        <v>69</v>
      </c>
      <c r="O27551">
        <v>8</v>
      </c>
      <c r="P27551" s="119" t="s">
        <v>20254</v>
      </c>
    </row>
    <row r="27552" spans="1:16" x14ac:dyDescent="0.25">
      <c r="A27552">
        <v>102948</v>
      </c>
      <c r="B27552" s="119" t="s">
        <v>19814</v>
      </c>
      <c r="C27552">
        <v>80</v>
      </c>
      <c r="E27552">
        <v>1236</v>
      </c>
      <c r="F27552">
        <v>1735</v>
      </c>
      <c r="G27552">
        <v>466</v>
      </c>
      <c r="H27552">
        <v>2434</v>
      </c>
      <c r="I27552" s="119" t="s">
        <v>4726</v>
      </c>
      <c r="J27552" s="119" t="s">
        <v>222</v>
      </c>
      <c r="K27552" s="1">
        <v>46255.758941458334</v>
      </c>
      <c r="L27552">
        <v>1084</v>
      </c>
      <c r="M27552">
        <v>35</v>
      </c>
      <c r="N27552">
        <v>561</v>
      </c>
      <c r="O27552">
        <v>6</v>
      </c>
      <c r="P27552" s="119" t="s">
        <v>20254</v>
      </c>
    </row>
    <row r="27553" spans="1:16" x14ac:dyDescent="0.25">
      <c r="A27553">
        <v>102998</v>
      </c>
      <c r="B27553" s="119" t="s">
        <v>19815</v>
      </c>
      <c r="C27553">
        <v>0</v>
      </c>
      <c r="E27553">
        <v>51</v>
      </c>
      <c r="F27553">
        <v>237702</v>
      </c>
      <c r="G27553">
        <v>103</v>
      </c>
      <c r="H27553">
        <v>353530</v>
      </c>
      <c r="I27553" s="119" t="s">
        <v>16</v>
      </c>
      <c r="J27553" s="119" t="s">
        <v>222</v>
      </c>
      <c r="K27553" s="1">
        <v>46255.758941458334</v>
      </c>
      <c r="L27553">
        <v>17</v>
      </c>
      <c r="M27553">
        <v>17</v>
      </c>
      <c r="N27553">
        <v>4</v>
      </c>
      <c r="O27553">
        <v>3</v>
      </c>
      <c r="P27553" s="119" t="s">
        <v>20254</v>
      </c>
    </row>
    <row r="27554" spans="1:16" x14ac:dyDescent="0.25">
      <c r="A27554">
        <v>103001</v>
      </c>
      <c r="B27554" s="119" t="s">
        <v>19816</v>
      </c>
      <c r="C27554">
        <v>80</v>
      </c>
      <c r="E27554">
        <v>654</v>
      </c>
      <c r="F27554">
        <v>2080</v>
      </c>
      <c r="G27554">
        <v>363</v>
      </c>
      <c r="H27554">
        <v>2769</v>
      </c>
      <c r="I27554" s="119" t="s">
        <v>4726</v>
      </c>
      <c r="J27554" s="119" t="s">
        <v>222</v>
      </c>
      <c r="K27554" s="1">
        <v>46255.758941458334</v>
      </c>
      <c r="L27554">
        <v>100</v>
      </c>
      <c r="M27554">
        <v>41</v>
      </c>
      <c r="N27554">
        <v>13</v>
      </c>
      <c r="O27554">
        <v>9</v>
      </c>
      <c r="P27554" s="119" t="s">
        <v>20254</v>
      </c>
    </row>
    <row r="27555" spans="1:16" x14ac:dyDescent="0.25">
      <c r="A27555">
        <v>103010</v>
      </c>
      <c r="B27555" s="119" t="s">
        <v>19817</v>
      </c>
      <c r="C27555">
        <v>80</v>
      </c>
      <c r="E27555">
        <v>501</v>
      </c>
      <c r="F27555">
        <v>1286</v>
      </c>
      <c r="G27555">
        <v>338</v>
      </c>
      <c r="H27555">
        <v>2537</v>
      </c>
      <c r="I27555" s="119" t="s">
        <v>4726</v>
      </c>
      <c r="J27555" s="119" t="s">
        <v>222</v>
      </c>
      <c r="K27555" s="1">
        <v>46255.758941458334</v>
      </c>
      <c r="L27555">
        <v>620</v>
      </c>
      <c r="M27555">
        <v>25</v>
      </c>
      <c r="N27555">
        <v>280</v>
      </c>
      <c r="O27555">
        <v>1</v>
      </c>
      <c r="P27555" s="119" t="s">
        <v>20254</v>
      </c>
    </row>
    <row r="27556" spans="1:16" x14ac:dyDescent="0.25">
      <c r="A27556">
        <v>103014</v>
      </c>
      <c r="B27556" s="119" t="s">
        <v>19818</v>
      </c>
      <c r="C27556">
        <v>80</v>
      </c>
      <c r="E27556">
        <v>19</v>
      </c>
      <c r="F27556">
        <v>110237</v>
      </c>
      <c r="G27556">
        <v>59</v>
      </c>
      <c r="H27556">
        <v>155000</v>
      </c>
      <c r="I27556" s="119" t="s">
        <v>19</v>
      </c>
      <c r="J27556" s="119" t="s">
        <v>24</v>
      </c>
      <c r="K27556" s="1">
        <v>46255.758941458334</v>
      </c>
      <c r="L27556">
        <v>3</v>
      </c>
      <c r="M27556">
        <v>5</v>
      </c>
      <c r="N27556">
        <v>0</v>
      </c>
      <c r="O27556">
        <v>2</v>
      </c>
      <c r="P27556" s="119" t="s">
        <v>20254</v>
      </c>
    </row>
    <row r="27557" spans="1:16" x14ac:dyDescent="0.25">
      <c r="A27557">
        <v>103035</v>
      </c>
      <c r="B27557" s="119" t="s">
        <v>19819</v>
      </c>
      <c r="C27557">
        <v>80</v>
      </c>
      <c r="E27557">
        <v>729</v>
      </c>
      <c r="F27557">
        <v>1285</v>
      </c>
      <c r="G27557">
        <v>319</v>
      </c>
      <c r="H27557">
        <v>2424</v>
      </c>
      <c r="I27557" s="119" t="s">
        <v>4726</v>
      </c>
      <c r="J27557" s="119" t="s">
        <v>222</v>
      </c>
      <c r="K27557" s="1">
        <v>46255.758941458334</v>
      </c>
      <c r="L27557">
        <v>682</v>
      </c>
      <c r="M27557">
        <v>17</v>
      </c>
      <c r="N27557">
        <v>364</v>
      </c>
      <c r="O27557">
        <v>5</v>
      </c>
      <c r="P27557" s="119" t="s">
        <v>20254</v>
      </c>
    </row>
    <row r="27558" spans="1:16" x14ac:dyDescent="0.25">
      <c r="A27558">
        <v>103044</v>
      </c>
      <c r="B27558" s="119" t="s">
        <v>19820</v>
      </c>
      <c r="C27558">
        <v>80</v>
      </c>
      <c r="E27558">
        <v>22</v>
      </c>
      <c r="F27558">
        <v>120001</v>
      </c>
      <c r="G27558">
        <v>37</v>
      </c>
      <c r="H27558">
        <v>153318</v>
      </c>
      <c r="I27558" s="119" t="s">
        <v>19</v>
      </c>
      <c r="J27558" s="119" t="s">
        <v>24</v>
      </c>
      <c r="K27558" s="1">
        <v>46255.758941458334</v>
      </c>
      <c r="L27558">
        <v>3</v>
      </c>
      <c r="M27558">
        <v>10</v>
      </c>
      <c r="N27558">
        <v>0</v>
      </c>
      <c r="O27558">
        <v>2</v>
      </c>
      <c r="P27558" s="119" t="s">
        <v>20254</v>
      </c>
    </row>
    <row r="27559" spans="1:16" x14ac:dyDescent="0.25">
      <c r="A27559">
        <v>103055</v>
      </c>
      <c r="B27559" s="119" t="s">
        <v>19821</v>
      </c>
      <c r="C27559">
        <v>80</v>
      </c>
      <c r="E27559">
        <v>13</v>
      </c>
      <c r="F27559">
        <v>100062</v>
      </c>
      <c r="G27559">
        <v>39</v>
      </c>
      <c r="H27559">
        <v>189091</v>
      </c>
      <c r="I27559" s="119" t="s">
        <v>19</v>
      </c>
      <c r="J27559" s="119" t="s">
        <v>24</v>
      </c>
      <c r="K27559" s="1">
        <v>46255.758941458334</v>
      </c>
      <c r="L27559">
        <v>7</v>
      </c>
      <c r="M27559">
        <v>13</v>
      </c>
      <c r="N27559">
        <v>3</v>
      </c>
      <c r="O27559">
        <v>0</v>
      </c>
      <c r="P27559" s="119" t="s">
        <v>20254</v>
      </c>
    </row>
    <row r="27560" spans="1:16" x14ac:dyDescent="0.25">
      <c r="A27560">
        <v>103063</v>
      </c>
      <c r="B27560" s="119" t="s">
        <v>19822</v>
      </c>
      <c r="C27560">
        <v>0</v>
      </c>
      <c r="E27560">
        <v>72</v>
      </c>
      <c r="F27560">
        <v>200003</v>
      </c>
      <c r="G27560">
        <v>157</v>
      </c>
      <c r="H27560">
        <v>299995</v>
      </c>
      <c r="I27560" s="119" t="s">
        <v>16</v>
      </c>
      <c r="J27560" s="119" t="s">
        <v>222</v>
      </c>
      <c r="K27560" s="1">
        <v>46255.758941458334</v>
      </c>
      <c r="L27560">
        <v>6</v>
      </c>
      <c r="M27560">
        <v>17</v>
      </c>
      <c r="N27560">
        <v>2</v>
      </c>
      <c r="O27560">
        <v>3</v>
      </c>
      <c r="P27560" s="119" t="s">
        <v>20254</v>
      </c>
    </row>
    <row r="27561" spans="1:16" x14ac:dyDescent="0.25">
      <c r="A27561">
        <v>103103</v>
      </c>
      <c r="B27561" s="119" t="s">
        <v>19823</v>
      </c>
      <c r="C27561">
        <v>0</v>
      </c>
      <c r="E27561">
        <v>2515</v>
      </c>
      <c r="F27561">
        <v>13709</v>
      </c>
      <c r="G27561">
        <v>4309</v>
      </c>
      <c r="H27561">
        <v>15497</v>
      </c>
      <c r="I27561" s="119" t="s">
        <v>3582</v>
      </c>
      <c r="J27561" s="119" t="s">
        <v>24</v>
      </c>
      <c r="K27561" s="1">
        <v>46255.758941458334</v>
      </c>
      <c r="L27561">
        <v>2073</v>
      </c>
      <c r="M27561">
        <v>767</v>
      </c>
      <c r="N27561">
        <v>1086</v>
      </c>
      <c r="O27561">
        <v>233</v>
      </c>
      <c r="P27561" s="119" t="s">
        <v>20254</v>
      </c>
    </row>
    <row r="27562" spans="1:16" x14ac:dyDescent="0.25">
      <c r="A27562">
        <v>103167</v>
      </c>
      <c r="B27562" s="119" t="s">
        <v>19824</v>
      </c>
      <c r="C27562">
        <v>80</v>
      </c>
      <c r="E27562">
        <v>12</v>
      </c>
      <c r="F27562">
        <v>100156</v>
      </c>
      <c r="G27562">
        <v>55</v>
      </c>
      <c r="H27562">
        <v>156497</v>
      </c>
      <c r="I27562" s="119" t="s">
        <v>19</v>
      </c>
      <c r="J27562" s="119" t="s">
        <v>24</v>
      </c>
      <c r="K27562" s="1">
        <v>46255.758941458334</v>
      </c>
      <c r="L27562">
        <v>5</v>
      </c>
      <c r="M27562">
        <v>5</v>
      </c>
      <c r="N27562">
        <v>2</v>
      </c>
      <c r="O27562">
        <v>1</v>
      </c>
      <c r="P27562" s="119" t="s">
        <v>20254</v>
      </c>
    </row>
    <row r="27563" spans="1:16" x14ac:dyDescent="0.25">
      <c r="A27563">
        <v>103215</v>
      </c>
      <c r="B27563" s="119" t="s">
        <v>19825</v>
      </c>
      <c r="C27563">
        <v>80</v>
      </c>
      <c r="E27563">
        <v>1078</v>
      </c>
      <c r="F27563">
        <v>1883</v>
      </c>
      <c r="G27563">
        <v>332</v>
      </c>
      <c r="H27563">
        <v>2200</v>
      </c>
      <c r="I27563" s="119" t="s">
        <v>4726</v>
      </c>
      <c r="J27563" s="119" t="s">
        <v>222</v>
      </c>
      <c r="K27563" s="1">
        <v>46255.758941458334</v>
      </c>
      <c r="L27563">
        <v>244</v>
      </c>
      <c r="M27563">
        <v>34</v>
      </c>
      <c r="N27563">
        <v>63</v>
      </c>
      <c r="O27563">
        <v>10</v>
      </c>
      <c r="P27563" s="119" t="s">
        <v>20254</v>
      </c>
    </row>
    <row r="27564" spans="1:16" x14ac:dyDescent="0.25">
      <c r="A27564">
        <v>103269</v>
      </c>
      <c r="B27564" s="119" t="s">
        <v>19826</v>
      </c>
      <c r="C27564">
        <v>80</v>
      </c>
      <c r="E27564">
        <v>663</v>
      </c>
      <c r="F27564">
        <v>1986</v>
      </c>
      <c r="G27564">
        <v>543</v>
      </c>
      <c r="H27564">
        <v>2660</v>
      </c>
      <c r="I27564" s="119" t="s">
        <v>4726</v>
      </c>
      <c r="J27564" s="119" t="s">
        <v>222</v>
      </c>
      <c r="K27564" s="1">
        <v>46255.758941458334</v>
      </c>
      <c r="L27564">
        <v>267</v>
      </c>
      <c r="M27564">
        <v>50</v>
      </c>
      <c r="N27564">
        <v>40</v>
      </c>
      <c r="O27564">
        <v>13</v>
      </c>
      <c r="P27564" s="119" t="s">
        <v>20254</v>
      </c>
    </row>
    <row r="27565" spans="1:16" x14ac:dyDescent="0.25">
      <c r="A27565">
        <v>103277</v>
      </c>
      <c r="B27565" s="119" t="s">
        <v>19827</v>
      </c>
      <c r="C27565">
        <v>0</v>
      </c>
      <c r="E27565">
        <v>130</v>
      </c>
      <c r="F27565">
        <v>690422</v>
      </c>
      <c r="G27565">
        <v>73</v>
      </c>
      <c r="H27565">
        <v>899998</v>
      </c>
      <c r="I27565" s="119" t="s">
        <v>16</v>
      </c>
      <c r="J27565" s="119" t="s">
        <v>222</v>
      </c>
      <c r="K27565" s="1">
        <v>46255.758941458334</v>
      </c>
      <c r="L27565">
        <v>11</v>
      </c>
      <c r="M27565">
        <v>21</v>
      </c>
      <c r="N27565">
        <v>2</v>
      </c>
      <c r="O27565">
        <v>5</v>
      </c>
      <c r="P27565" s="119" t="s">
        <v>20254</v>
      </c>
    </row>
    <row r="27566" spans="1:16" x14ac:dyDescent="0.25">
      <c r="A27566">
        <v>103279</v>
      </c>
      <c r="B27566" s="119" t="s">
        <v>19828</v>
      </c>
      <c r="C27566">
        <v>0</v>
      </c>
      <c r="E27566">
        <v>10799</v>
      </c>
      <c r="F27566">
        <v>156</v>
      </c>
      <c r="G27566">
        <v>95870</v>
      </c>
      <c r="H27566">
        <v>200</v>
      </c>
      <c r="I27566" s="119" t="s">
        <v>3582</v>
      </c>
      <c r="J27566" s="119" t="s">
        <v>17</v>
      </c>
      <c r="K27566" s="1">
        <v>46255.758941458334</v>
      </c>
      <c r="L27566">
        <v>29661</v>
      </c>
      <c r="M27566">
        <v>42308</v>
      </c>
      <c r="N27566">
        <v>6650</v>
      </c>
      <c r="O27566">
        <v>10713</v>
      </c>
      <c r="P27566" s="119" t="s">
        <v>20254</v>
      </c>
    </row>
    <row r="27567" spans="1:16" x14ac:dyDescent="0.25">
      <c r="A27567">
        <v>103316</v>
      </c>
      <c r="B27567" s="119" t="s">
        <v>19866</v>
      </c>
      <c r="C27567">
        <v>0</v>
      </c>
      <c r="E27567">
        <v>2480</v>
      </c>
      <c r="F27567">
        <v>14838</v>
      </c>
      <c r="G27567">
        <v>4339</v>
      </c>
      <c r="H27567">
        <v>18091</v>
      </c>
      <c r="I27567" s="119" t="s">
        <v>6020</v>
      </c>
      <c r="J27567" s="119" t="s">
        <v>9547</v>
      </c>
      <c r="K27567" s="1">
        <v>46255.758941458334</v>
      </c>
      <c r="L27567">
        <v>1538</v>
      </c>
      <c r="M27567">
        <v>1214</v>
      </c>
      <c r="N27567">
        <v>144</v>
      </c>
      <c r="O27567">
        <v>334</v>
      </c>
      <c r="P27567" s="119" t="s">
        <v>20254</v>
      </c>
    </row>
    <row r="27568" spans="1:16" x14ac:dyDescent="0.25">
      <c r="A27568">
        <v>103323</v>
      </c>
      <c r="B27568" s="119" t="s">
        <v>19829</v>
      </c>
      <c r="C27568">
        <v>80</v>
      </c>
      <c r="E27568">
        <v>22</v>
      </c>
      <c r="F27568">
        <v>110014</v>
      </c>
      <c r="G27568">
        <v>67</v>
      </c>
      <c r="H27568">
        <v>162293</v>
      </c>
      <c r="I27568" s="119" t="s">
        <v>19</v>
      </c>
      <c r="J27568" s="119" t="s">
        <v>24</v>
      </c>
      <c r="K27568" s="1">
        <v>46255.758941458334</v>
      </c>
      <c r="L27568">
        <v>1</v>
      </c>
      <c r="M27568">
        <v>7</v>
      </c>
      <c r="N27568">
        <v>0</v>
      </c>
      <c r="O27568">
        <v>1</v>
      </c>
      <c r="P27568" s="119" t="s">
        <v>20254</v>
      </c>
    </row>
    <row r="27569" spans="1:16" x14ac:dyDescent="0.25">
      <c r="A27569">
        <v>103330</v>
      </c>
      <c r="B27569" s="119" t="s">
        <v>19830</v>
      </c>
      <c r="C27569">
        <v>80</v>
      </c>
      <c r="E27569">
        <v>1410</v>
      </c>
      <c r="F27569">
        <v>2015</v>
      </c>
      <c r="G27569">
        <v>262</v>
      </c>
      <c r="H27569">
        <v>2567</v>
      </c>
      <c r="I27569" s="119" t="s">
        <v>4726</v>
      </c>
      <c r="J27569" s="119" t="s">
        <v>222</v>
      </c>
      <c r="K27569" s="1">
        <v>46255.758941458334</v>
      </c>
      <c r="L27569">
        <v>326</v>
      </c>
      <c r="M27569">
        <v>16</v>
      </c>
      <c r="N27569">
        <v>35</v>
      </c>
      <c r="O27569">
        <v>4</v>
      </c>
      <c r="P27569" s="119" t="s">
        <v>20254</v>
      </c>
    </row>
    <row r="27570" spans="1:16" x14ac:dyDescent="0.25">
      <c r="A27570">
        <v>103351</v>
      </c>
      <c r="B27570" s="119" t="s">
        <v>19831</v>
      </c>
      <c r="C27570">
        <v>0</v>
      </c>
      <c r="E27570">
        <v>19830</v>
      </c>
      <c r="F27570">
        <v>2438</v>
      </c>
      <c r="G27570">
        <v>36500</v>
      </c>
      <c r="H27570">
        <v>3221</v>
      </c>
      <c r="I27570" s="119" t="s">
        <v>6020</v>
      </c>
      <c r="J27570" s="119" t="s">
        <v>9547</v>
      </c>
      <c r="K27570" s="1">
        <v>46255.758941458334</v>
      </c>
      <c r="L27570">
        <v>8212</v>
      </c>
      <c r="M27570">
        <v>24513</v>
      </c>
      <c r="N27570">
        <v>1400</v>
      </c>
      <c r="O27570">
        <v>9056</v>
      </c>
      <c r="P27570" s="119" t="s">
        <v>20254</v>
      </c>
    </row>
    <row r="27571" spans="1:16" x14ac:dyDescent="0.25">
      <c r="A27571">
        <v>103378</v>
      </c>
      <c r="B27571" s="119" t="s">
        <v>19832</v>
      </c>
      <c r="C27571">
        <v>80</v>
      </c>
      <c r="E27571">
        <v>582</v>
      </c>
      <c r="F27571">
        <v>1766</v>
      </c>
      <c r="G27571">
        <v>314</v>
      </c>
      <c r="H27571">
        <v>2499</v>
      </c>
      <c r="I27571" s="119" t="s">
        <v>4726</v>
      </c>
      <c r="J27571" s="119" t="s">
        <v>222</v>
      </c>
      <c r="K27571" s="1">
        <v>46255.758941458334</v>
      </c>
      <c r="L27571">
        <v>216</v>
      </c>
      <c r="M27571">
        <v>19</v>
      </c>
      <c r="N27571">
        <v>44</v>
      </c>
      <c r="O27571">
        <v>7</v>
      </c>
      <c r="P27571" s="119" t="s">
        <v>20254</v>
      </c>
    </row>
    <row r="27572" spans="1:16" x14ac:dyDescent="0.25">
      <c r="A27572">
        <v>103382</v>
      </c>
      <c r="B27572" s="119" t="s">
        <v>19833</v>
      </c>
      <c r="C27572">
        <v>80</v>
      </c>
      <c r="E27572">
        <v>840</v>
      </c>
      <c r="F27572">
        <v>1527</v>
      </c>
      <c r="G27572">
        <v>350</v>
      </c>
      <c r="H27572">
        <v>2515</v>
      </c>
      <c r="I27572" s="119" t="s">
        <v>4726</v>
      </c>
      <c r="J27572" s="119" t="s">
        <v>222</v>
      </c>
      <c r="K27572" s="1">
        <v>46255.758941458334</v>
      </c>
      <c r="L27572">
        <v>504</v>
      </c>
      <c r="M27572">
        <v>21</v>
      </c>
      <c r="N27572">
        <v>282</v>
      </c>
      <c r="O27572">
        <v>3</v>
      </c>
      <c r="P27572" s="119" t="s">
        <v>20254</v>
      </c>
    </row>
    <row r="27573" spans="1:16" x14ac:dyDescent="0.25">
      <c r="A27573">
        <v>103385</v>
      </c>
      <c r="B27573" s="119" t="s">
        <v>19834</v>
      </c>
      <c r="C27573">
        <v>80</v>
      </c>
      <c r="E27573">
        <v>693</v>
      </c>
      <c r="F27573">
        <v>1750</v>
      </c>
      <c r="G27573">
        <v>360</v>
      </c>
      <c r="H27573">
        <v>2468</v>
      </c>
      <c r="I27573" s="119" t="s">
        <v>4726</v>
      </c>
      <c r="J27573" s="119" t="s">
        <v>222</v>
      </c>
      <c r="K27573" s="1">
        <v>46255.758941458334</v>
      </c>
      <c r="L27573">
        <v>385</v>
      </c>
      <c r="M27573">
        <v>22</v>
      </c>
      <c r="N27573">
        <v>311</v>
      </c>
      <c r="O27573">
        <v>6</v>
      </c>
      <c r="P27573" s="119" t="s">
        <v>20254</v>
      </c>
    </row>
    <row r="27574" spans="1:16" x14ac:dyDescent="0.25">
      <c r="A27574">
        <v>103397</v>
      </c>
      <c r="B27574" s="119" t="s">
        <v>19835</v>
      </c>
      <c r="C27574">
        <v>80</v>
      </c>
      <c r="E27574">
        <v>20</v>
      </c>
      <c r="F27574">
        <v>91028</v>
      </c>
      <c r="G27574">
        <v>60</v>
      </c>
      <c r="H27574">
        <v>166555</v>
      </c>
      <c r="I27574" s="119" t="s">
        <v>19</v>
      </c>
      <c r="J27574" s="119" t="s">
        <v>24</v>
      </c>
      <c r="K27574" s="1">
        <v>46255.758941458334</v>
      </c>
      <c r="L27574">
        <v>8</v>
      </c>
      <c r="M27574">
        <v>14</v>
      </c>
      <c r="N27574">
        <v>0</v>
      </c>
      <c r="O27574">
        <v>3</v>
      </c>
      <c r="P27574" s="119" t="s">
        <v>20254</v>
      </c>
    </row>
    <row r="27575" spans="1:16" x14ac:dyDescent="0.25">
      <c r="A27575">
        <v>103398</v>
      </c>
      <c r="B27575" s="119" t="s">
        <v>19836</v>
      </c>
      <c r="C27575">
        <v>80</v>
      </c>
      <c r="E27575">
        <v>749</v>
      </c>
      <c r="F27575">
        <v>1979</v>
      </c>
      <c r="G27575">
        <v>340</v>
      </c>
      <c r="H27575">
        <v>2795</v>
      </c>
      <c r="I27575" s="119" t="s">
        <v>4726</v>
      </c>
      <c r="J27575" s="119" t="s">
        <v>222</v>
      </c>
      <c r="K27575" s="1">
        <v>46255.758941458334</v>
      </c>
      <c r="L27575">
        <v>213</v>
      </c>
      <c r="M27575">
        <v>50</v>
      </c>
      <c r="N27575">
        <v>54</v>
      </c>
      <c r="O27575">
        <v>10</v>
      </c>
      <c r="P27575" s="119" t="s">
        <v>20254</v>
      </c>
    </row>
    <row r="27576" spans="1:16" x14ac:dyDescent="0.25">
      <c r="A27576">
        <v>103420</v>
      </c>
      <c r="B27576" s="119" t="s">
        <v>19837</v>
      </c>
      <c r="C27576">
        <v>80</v>
      </c>
      <c r="E27576">
        <v>24</v>
      </c>
      <c r="F27576">
        <v>100148</v>
      </c>
      <c r="G27576">
        <v>16</v>
      </c>
      <c r="H27576">
        <v>202999</v>
      </c>
      <c r="I27576" s="119" t="s">
        <v>19</v>
      </c>
      <c r="J27576" s="119" t="s">
        <v>24</v>
      </c>
      <c r="K27576" s="1">
        <v>46255.758941458334</v>
      </c>
      <c r="L27576">
        <v>256</v>
      </c>
      <c r="M27576">
        <v>16</v>
      </c>
      <c r="N27576">
        <v>2</v>
      </c>
      <c r="O27576">
        <v>3</v>
      </c>
      <c r="P27576" s="119" t="s">
        <v>20254</v>
      </c>
    </row>
    <row r="27577" spans="1:16" x14ac:dyDescent="0.25">
      <c r="A27577">
        <v>103427</v>
      </c>
      <c r="B27577" s="119" t="s">
        <v>19992</v>
      </c>
      <c r="C27577">
        <v>0</v>
      </c>
      <c r="E27577">
        <v>68641</v>
      </c>
      <c r="F27577">
        <v>23</v>
      </c>
      <c r="G27577">
        <v>170646</v>
      </c>
      <c r="H27577">
        <v>42</v>
      </c>
      <c r="I27577" s="119" t="s">
        <v>3582</v>
      </c>
      <c r="J27577" s="119" t="s">
        <v>17</v>
      </c>
      <c r="K27577" s="1">
        <v>46255.758941458334</v>
      </c>
      <c r="L27577">
        <v>23686</v>
      </c>
      <c r="M27577">
        <v>45071</v>
      </c>
      <c r="N27577">
        <v>6737</v>
      </c>
      <c r="O27577">
        <v>14724</v>
      </c>
      <c r="P27577" s="119" t="s">
        <v>20254</v>
      </c>
    </row>
    <row r="27578" spans="1:16" x14ac:dyDescent="0.25">
      <c r="A27578">
        <v>103428</v>
      </c>
      <c r="B27578" s="119" t="s">
        <v>19838</v>
      </c>
      <c r="C27578">
        <v>80</v>
      </c>
      <c r="E27578">
        <v>572</v>
      </c>
      <c r="F27578">
        <v>1750</v>
      </c>
      <c r="G27578">
        <v>316</v>
      </c>
      <c r="H27578">
        <v>2222</v>
      </c>
      <c r="I27578" s="119" t="s">
        <v>4726</v>
      </c>
      <c r="J27578" s="119" t="s">
        <v>222</v>
      </c>
      <c r="K27578" s="1">
        <v>46255.758941458334</v>
      </c>
      <c r="L27578">
        <v>660</v>
      </c>
      <c r="M27578">
        <v>22</v>
      </c>
      <c r="N27578">
        <v>438</v>
      </c>
      <c r="O27578">
        <v>5</v>
      </c>
      <c r="P27578" s="119" t="s">
        <v>20254</v>
      </c>
    </row>
    <row r="27579" spans="1:16" x14ac:dyDescent="0.25">
      <c r="A27579">
        <v>103466</v>
      </c>
      <c r="B27579" s="119" t="s">
        <v>19839</v>
      </c>
      <c r="C27579">
        <v>0</v>
      </c>
      <c r="E27579">
        <v>87</v>
      </c>
      <c r="F27579">
        <v>280041</v>
      </c>
      <c r="G27579">
        <v>42</v>
      </c>
      <c r="H27579">
        <v>359991</v>
      </c>
      <c r="I27579" s="119" t="s">
        <v>16</v>
      </c>
      <c r="J27579" s="119" t="s">
        <v>222</v>
      </c>
      <c r="K27579" s="1">
        <v>46255.758941458334</v>
      </c>
      <c r="L27579">
        <v>34</v>
      </c>
      <c r="M27579">
        <v>9</v>
      </c>
      <c r="N27579">
        <v>8</v>
      </c>
      <c r="O27579">
        <v>0</v>
      </c>
      <c r="P27579" s="119" t="s">
        <v>20254</v>
      </c>
    </row>
    <row r="27580" spans="1:16" x14ac:dyDescent="0.25">
      <c r="A27580">
        <v>103470</v>
      </c>
      <c r="B27580" s="119" t="s">
        <v>19840</v>
      </c>
      <c r="C27580">
        <v>0</v>
      </c>
      <c r="E27580">
        <v>44</v>
      </c>
      <c r="F27580">
        <v>240267</v>
      </c>
      <c r="G27580">
        <v>94</v>
      </c>
      <c r="H27580">
        <v>349404</v>
      </c>
      <c r="I27580" s="119" t="s">
        <v>16</v>
      </c>
      <c r="J27580" s="119" t="s">
        <v>222</v>
      </c>
      <c r="K27580" s="1">
        <v>46255.758941458334</v>
      </c>
      <c r="L27580">
        <v>15</v>
      </c>
      <c r="M27580">
        <v>17</v>
      </c>
      <c r="N27580">
        <v>2</v>
      </c>
      <c r="O27580">
        <v>1</v>
      </c>
      <c r="P27580" s="119" t="s">
        <v>20254</v>
      </c>
    </row>
    <row r="27581" spans="1:16" x14ac:dyDescent="0.25">
      <c r="A27581">
        <v>103471</v>
      </c>
      <c r="B27581" s="119" t="s">
        <v>19841</v>
      </c>
      <c r="C27581">
        <v>80</v>
      </c>
      <c r="E27581">
        <v>1069</v>
      </c>
      <c r="F27581">
        <v>1700</v>
      </c>
      <c r="G27581">
        <v>373</v>
      </c>
      <c r="H27581">
        <v>2374</v>
      </c>
      <c r="I27581" s="119" t="s">
        <v>4726</v>
      </c>
      <c r="J27581" s="119" t="s">
        <v>222</v>
      </c>
      <c r="K27581" s="1">
        <v>46255.758941458334</v>
      </c>
      <c r="L27581">
        <v>716</v>
      </c>
      <c r="M27581">
        <v>27</v>
      </c>
      <c r="N27581">
        <v>286</v>
      </c>
      <c r="O27581">
        <v>10</v>
      </c>
      <c r="P27581" s="119" t="s">
        <v>20254</v>
      </c>
    </row>
    <row r="27582" spans="1:16" x14ac:dyDescent="0.25">
      <c r="A27582">
        <v>103474</v>
      </c>
      <c r="B27582" s="119" t="s">
        <v>20083</v>
      </c>
      <c r="C27582">
        <v>0</v>
      </c>
      <c r="E27582">
        <v>80</v>
      </c>
      <c r="F27582">
        <v>4005779</v>
      </c>
      <c r="G27582">
        <v>39</v>
      </c>
      <c r="H27582">
        <v>4959997</v>
      </c>
      <c r="I27582" s="119" t="s">
        <v>1807</v>
      </c>
      <c r="J27582" s="119" t="s">
        <v>24</v>
      </c>
      <c r="K27582" s="1">
        <v>46255.758941458334</v>
      </c>
      <c r="L27582">
        <v>84</v>
      </c>
      <c r="M27582">
        <v>45</v>
      </c>
      <c r="N27582">
        <v>17</v>
      </c>
      <c r="O27582">
        <v>8</v>
      </c>
      <c r="P27582" s="119" t="s">
        <v>20254</v>
      </c>
    </row>
    <row r="27583" spans="1:16" x14ac:dyDescent="0.25">
      <c r="A27583">
        <v>103493</v>
      </c>
      <c r="B27583" s="119" t="s">
        <v>19842</v>
      </c>
      <c r="C27583">
        <v>0</v>
      </c>
      <c r="E27583">
        <v>75</v>
      </c>
      <c r="F27583">
        <v>960109</v>
      </c>
      <c r="G27583">
        <v>86</v>
      </c>
      <c r="H27583">
        <v>1249999</v>
      </c>
      <c r="I27583" s="119" t="s">
        <v>16</v>
      </c>
      <c r="J27583" s="119" t="s">
        <v>222</v>
      </c>
      <c r="K27583" s="1">
        <v>46255.758941458334</v>
      </c>
      <c r="L27583">
        <v>17</v>
      </c>
      <c r="M27583">
        <v>22</v>
      </c>
      <c r="N27583">
        <v>2</v>
      </c>
      <c r="O27583">
        <v>7</v>
      </c>
      <c r="P27583" s="119" t="s">
        <v>20254</v>
      </c>
    </row>
    <row r="27584" spans="1:16" x14ac:dyDescent="0.25">
      <c r="A27584">
        <v>103530</v>
      </c>
      <c r="B27584" s="119" t="s">
        <v>19843</v>
      </c>
      <c r="C27584">
        <v>0</v>
      </c>
      <c r="E27584">
        <v>8942</v>
      </c>
      <c r="F27584">
        <v>940</v>
      </c>
      <c r="G27584">
        <v>13157</v>
      </c>
      <c r="H27584">
        <v>1390</v>
      </c>
      <c r="I27584" s="119" t="s">
        <v>1807</v>
      </c>
      <c r="J27584" s="119" t="s">
        <v>24</v>
      </c>
      <c r="K27584" s="1">
        <v>46255.758941458334</v>
      </c>
      <c r="L27584">
        <v>2220</v>
      </c>
      <c r="M27584">
        <v>1506</v>
      </c>
      <c r="N27584">
        <v>264</v>
      </c>
      <c r="O27584">
        <v>556</v>
      </c>
      <c r="P27584" s="119" t="s">
        <v>20254</v>
      </c>
    </row>
    <row r="27585" spans="1:16" x14ac:dyDescent="0.25">
      <c r="A27585">
        <v>103543</v>
      </c>
      <c r="B27585" s="119" t="s">
        <v>19844</v>
      </c>
      <c r="C27585">
        <v>0</v>
      </c>
      <c r="E27585">
        <v>54</v>
      </c>
      <c r="F27585">
        <v>505050</v>
      </c>
      <c r="G27585">
        <v>39</v>
      </c>
      <c r="H27585">
        <v>779892</v>
      </c>
      <c r="I27585" s="119" t="s">
        <v>16</v>
      </c>
      <c r="J27585" s="119" t="s">
        <v>222</v>
      </c>
      <c r="K27585" s="1">
        <v>46255.758941458334</v>
      </c>
      <c r="L27585">
        <v>8</v>
      </c>
      <c r="M27585">
        <v>18</v>
      </c>
      <c r="N27585">
        <v>3</v>
      </c>
      <c r="O27585">
        <v>5</v>
      </c>
      <c r="P27585" s="119" t="s">
        <v>20254</v>
      </c>
    </row>
    <row r="27586" spans="1:16" x14ac:dyDescent="0.25">
      <c r="A27586">
        <v>103569</v>
      </c>
      <c r="B27586" s="119" t="s">
        <v>19845</v>
      </c>
      <c r="C27586">
        <v>80</v>
      </c>
      <c r="E27586">
        <v>647</v>
      </c>
      <c r="F27586">
        <v>2035</v>
      </c>
      <c r="G27586">
        <v>302</v>
      </c>
      <c r="H27586">
        <v>2500</v>
      </c>
      <c r="I27586" s="119" t="s">
        <v>4726</v>
      </c>
      <c r="J27586" s="119" t="s">
        <v>222</v>
      </c>
      <c r="K27586" s="1">
        <v>46255.758941458334</v>
      </c>
      <c r="L27586">
        <v>145</v>
      </c>
      <c r="M27586">
        <v>57</v>
      </c>
      <c r="N27586">
        <v>10</v>
      </c>
      <c r="O27586">
        <v>8</v>
      </c>
      <c r="P27586" s="119" t="s">
        <v>20254</v>
      </c>
    </row>
    <row r="27587" spans="1:16" x14ac:dyDescent="0.25">
      <c r="A27587">
        <v>103587</v>
      </c>
      <c r="B27587" s="119" t="s">
        <v>19867</v>
      </c>
      <c r="C27587">
        <v>0</v>
      </c>
      <c r="E27587">
        <v>7925</v>
      </c>
      <c r="F27587">
        <v>2157</v>
      </c>
      <c r="G27587">
        <v>35419</v>
      </c>
      <c r="H27587">
        <v>2424</v>
      </c>
      <c r="I27587" s="119" t="s">
        <v>6020</v>
      </c>
      <c r="J27587" s="119" t="s">
        <v>9547</v>
      </c>
      <c r="K27587" s="1">
        <v>46255.758941458334</v>
      </c>
      <c r="L27587">
        <v>6397</v>
      </c>
      <c r="M27587">
        <v>6049</v>
      </c>
      <c r="N27587">
        <v>1664</v>
      </c>
      <c r="O27587">
        <v>947</v>
      </c>
      <c r="P27587" s="119" t="s">
        <v>20254</v>
      </c>
    </row>
    <row r="27588" spans="1:16" x14ac:dyDescent="0.25">
      <c r="A27588">
        <v>103588</v>
      </c>
      <c r="B27588" s="119" t="s">
        <v>19846</v>
      </c>
      <c r="C27588">
        <v>0</v>
      </c>
      <c r="E27588">
        <v>109</v>
      </c>
      <c r="F27588">
        <v>310250</v>
      </c>
      <c r="G27588">
        <v>66</v>
      </c>
      <c r="H27588">
        <v>440130</v>
      </c>
      <c r="I27588" s="119" t="s">
        <v>16</v>
      </c>
      <c r="J27588" s="119" t="s">
        <v>222</v>
      </c>
      <c r="K27588" s="1">
        <v>46255.758941458334</v>
      </c>
      <c r="L27588">
        <v>12</v>
      </c>
      <c r="M27588">
        <v>17</v>
      </c>
      <c r="N27588">
        <v>2</v>
      </c>
      <c r="O27588">
        <v>4</v>
      </c>
      <c r="P27588" s="119" t="s">
        <v>20254</v>
      </c>
    </row>
    <row r="27589" spans="1:16" x14ac:dyDescent="0.25">
      <c r="A27589">
        <v>103620</v>
      </c>
      <c r="B27589" s="119" t="s">
        <v>19847</v>
      </c>
      <c r="C27589">
        <v>0</v>
      </c>
      <c r="E27589">
        <v>84</v>
      </c>
      <c r="F27589">
        <v>105222</v>
      </c>
      <c r="G27589">
        <v>199</v>
      </c>
      <c r="H27589">
        <v>126942</v>
      </c>
      <c r="I27589" s="119" t="s">
        <v>16</v>
      </c>
      <c r="J27589" s="119" t="s">
        <v>222</v>
      </c>
      <c r="K27589" s="1">
        <v>46255.758941458334</v>
      </c>
      <c r="L27589">
        <v>125</v>
      </c>
      <c r="M27589">
        <v>58</v>
      </c>
      <c r="N27589">
        <v>33</v>
      </c>
      <c r="O27589">
        <v>8</v>
      </c>
      <c r="P27589" s="119" t="s">
        <v>20254</v>
      </c>
    </row>
    <row r="27590" spans="1:16" x14ac:dyDescent="0.25">
      <c r="A27590">
        <v>103621</v>
      </c>
      <c r="B27590" s="119" t="s">
        <v>19848</v>
      </c>
      <c r="C27590">
        <v>0</v>
      </c>
      <c r="E27590">
        <v>237</v>
      </c>
      <c r="F27590">
        <v>240019</v>
      </c>
      <c r="G27590">
        <v>114</v>
      </c>
      <c r="H27590">
        <v>279896</v>
      </c>
      <c r="I27590" s="119" t="s">
        <v>16</v>
      </c>
      <c r="J27590" s="119" t="s">
        <v>222</v>
      </c>
      <c r="K27590" s="1">
        <v>46255.758941458334</v>
      </c>
      <c r="L27590">
        <v>141</v>
      </c>
      <c r="M27590">
        <v>82</v>
      </c>
      <c r="N27590">
        <v>36</v>
      </c>
      <c r="O27590">
        <v>13</v>
      </c>
      <c r="P27590" s="119" t="s">
        <v>20254</v>
      </c>
    </row>
    <row r="27591" spans="1:16" x14ac:dyDescent="0.25">
      <c r="A27591">
        <v>103629</v>
      </c>
      <c r="B27591" s="119" t="s">
        <v>19849</v>
      </c>
      <c r="C27591">
        <v>0</v>
      </c>
      <c r="E27591">
        <v>72</v>
      </c>
      <c r="F27591">
        <v>131049</v>
      </c>
      <c r="G27591">
        <v>133</v>
      </c>
      <c r="H27591">
        <v>177652</v>
      </c>
      <c r="I27591" s="119" t="s">
        <v>16</v>
      </c>
      <c r="J27591" s="119" t="s">
        <v>222</v>
      </c>
      <c r="K27591" s="1">
        <v>46255.758941458334</v>
      </c>
      <c r="L27591">
        <v>148</v>
      </c>
      <c r="M27591">
        <v>71</v>
      </c>
      <c r="N27591">
        <v>31</v>
      </c>
      <c r="O27591">
        <v>13</v>
      </c>
      <c r="P27591" s="119" t="s">
        <v>20254</v>
      </c>
    </row>
    <row r="27592" spans="1:16" x14ac:dyDescent="0.25">
      <c r="A27592">
        <v>103635</v>
      </c>
      <c r="B27592" s="119" t="s">
        <v>19850</v>
      </c>
      <c r="C27592">
        <v>0</v>
      </c>
      <c r="E27592">
        <v>246</v>
      </c>
      <c r="F27592">
        <v>215155</v>
      </c>
      <c r="G27592">
        <v>136</v>
      </c>
      <c r="H27592">
        <v>275274</v>
      </c>
      <c r="I27592" s="119" t="s">
        <v>16</v>
      </c>
      <c r="J27592" s="119" t="s">
        <v>222</v>
      </c>
      <c r="K27592" s="1">
        <v>46255.758941458334</v>
      </c>
      <c r="L27592">
        <v>124</v>
      </c>
      <c r="M27592">
        <v>79</v>
      </c>
      <c r="N27592">
        <v>24</v>
      </c>
      <c r="O27592">
        <v>9</v>
      </c>
      <c r="P27592" s="119" t="s">
        <v>20254</v>
      </c>
    </row>
    <row r="27593" spans="1:16" x14ac:dyDescent="0.25">
      <c r="A27593">
        <v>103636</v>
      </c>
      <c r="B27593" s="119" t="s">
        <v>19851</v>
      </c>
      <c r="C27593">
        <v>0</v>
      </c>
      <c r="E27593">
        <v>129</v>
      </c>
      <c r="F27593">
        <v>107925</v>
      </c>
      <c r="G27593">
        <v>149</v>
      </c>
      <c r="H27593">
        <v>137921</v>
      </c>
      <c r="I27593" s="119" t="s">
        <v>16</v>
      </c>
      <c r="J27593" s="119" t="s">
        <v>222</v>
      </c>
      <c r="K27593" s="1">
        <v>46255.758941458334</v>
      </c>
      <c r="L27593">
        <v>158</v>
      </c>
      <c r="M27593">
        <v>82</v>
      </c>
      <c r="N27593">
        <v>48</v>
      </c>
      <c r="O27593">
        <v>17</v>
      </c>
      <c r="P27593" s="119" t="s">
        <v>20254</v>
      </c>
    </row>
    <row r="27594" spans="1:16" x14ac:dyDescent="0.25">
      <c r="A27594">
        <v>103650</v>
      </c>
      <c r="B27594" s="119" t="s">
        <v>19852</v>
      </c>
      <c r="C27594">
        <v>0</v>
      </c>
      <c r="E27594">
        <v>134</v>
      </c>
      <c r="F27594">
        <v>110134</v>
      </c>
      <c r="G27594">
        <v>214</v>
      </c>
      <c r="H27594">
        <v>136963</v>
      </c>
      <c r="I27594" s="119" t="s">
        <v>16</v>
      </c>
      <c r="J27594" s="119" t="s">
        <v>222</v>
      </c>
      <c r="K27594" s="1">
        <v>46255.758941458334</v>
      </c>
      <c r="L27594">
        <v>140</v>
      </c>
      <c r="M27594">
        <v>67</v>
      </c>
      <c r="N27594">
        <v>29</v>
      </c>
      <c r="O27594">
        <v>13</v>
      </c>
      <c r="P27594" s="119" t="s">
        <v>20254</v>
      </c>
    </row>
    <row r="27595" spans="1:16" x14ac:dyDescent="0.25">
      <c r="A27595">
        <v>103654</v>
      </c>
      <c r="B27595" s="119" t="s">
        <v>19853</v>
      </c>
      <c r="C27595">
        <v>0</v>
      </c>
      <c r="E27595">
        <v>19805</v>
      </c>
      <c r="F27595">
        <v>4095</v>
      </c>
      <c r="G27595">
        <v>14718</v>
      </c>
      <c r="H27595">
        <v>5400</v>
      </c>
      <c r="I27595" s="119" t="s">
        <v>16</v>
      </c>
      <c r="J27595" s="119" t="s">
        <v>222</v>
      </c>
      <c r="K27595" s="1">
        <v>46255.758941458334</v>
      </c>
      <c r="L27595">
        <v>225</v>
      </c>
      <c r="M27595">
        <v>255</v>
      </c>
      <c r="N27595">
        <v>140</v>
      </c>
      <c r="O27595">
        <v>30</v>
      </c>
      <c r="P27595" s="119" t="s">
        <v>20254</v>
      </c>
    </row>
    <row r="27596" spans="1:16" x14ac:dyDescent="0.25">
      <c r="A27596">
        <v>103655</v>
      </c>
      <c r="B27596" s="119" t="s">
        <v>19854</v>
      </c>
      <c r="C27596">
        <v>0</v>
      </c>
      <c r="E27596">
        <v>120</v>
      </c>
      <c r="F27596">
        <v>170229</v>
      </c>
      <c r="G27596">
        <v>160</v>
      </c>
      <c r="H27596">
        <v>335009</v>
      </c>
      <c r="I27596" s="119" t="s">
        <v>16</v>
      </c>
      <c r="J27596" s="119" t="s">
        <v>222</v>
      </c>
      <c r="K27596" s="1">
        <v>46255.758941458334</v>
      </c>
      <c r="L27596">
        <v>146</v>
      </c>
      <c r="M27596">
        <v>73</v>
      </c>
      <c r="N27596">
        <v>35</v>
      </c>
      <c r="O27596">
        <v>12</v>
      </c>
      <c r="P27596" s="119" t="s">
        <v>20254</v>
      </c>
    </row>
    <row r="27597" spans="1:16" x14ac:dyDescent="0.25">
      <c r="A27597">
        <v>103658</v>
      </c>
      <c r="B27597" s="119" t="s">
        <v>19855</v>
      </c>
      <c r="C27597">
        <v>0</v>
      </c>
      <c r="E27597">
        <v>98</v>
      </c>
      <c r="F27597">
        <v>174101</v>
      </c>
      <c r="G27597">
        <v>89</v>
      </c>
      <c r="H27597">
        <v>196969</v>
      </c>
      <c r="I27597" s="119" t="s">
        <v>16</v>
      </c>
      <c r="J27597" s="119" t="s">
        <v>222</v>
      </c>
      <c r="K27597" s="1">
        <v>46255.758941458334</v>
      </c>
      <c r="L27597">
        <v>130</v>
      </c>
      <c r="M27597">
        <v>76</v>
      </c>
      <c r="N27597">
        <v>28</v>
      </c>
      <c r="O27597">
        <v>9</v>
      </c>
      <c r="P27597" s="119" t="s">
        <v>20254</v>
      </c>
    </row>
    <row r="27598" spans="1:16" x14ac:dyDescent="0.25">
      <c r="A27598">
        <v>103663</v>
      </c>
      <c r="B27598" s="119" t="s">
        <v>19856</v>
      </c>
      <c r="C27598">
        <v>0</v>
      </c>
      <c r="E27598">
        <v>165</v>
      </c>
      <c r="F27598">
        <v>145003</v>
      </c>
      <c r="G27598">
        <v>221</v>
      </c>
      <c r="H27598">
        <v>164997</v>
      </c>
      <c r="I27598" s="119" t="s">
        <v>16</v>
      </c>
      <c r="J27598" s="119" t="s">
        <v>222</v>
      </c>
      <c r="K27598" s="1">
        <v>46255.758941458334</v>
      </c>
      <c r="L27598">
        <v>145</v>
      </c>
      <c r="M27598">
        <v>67</v>
      </c>
      <c r="N27598">
        <v>33</v>
      </c>
      <c r="O27598">
        <v>10</v>
      </c>
      <c r="P27598" s="119" t="s">
        <v>20254</v>
      </c>
    </row>
    <row r="27599" spans="1:16" x14ac:dyDescent="0.25">
      <c r="A27599">
        <v>103666</v>
      </c>
      <c r="B27599" s="119" t="s">
        <v>19857</v>
      </c>
      <c r="C27599">
        <v>0</v>
      </c>
      <c r="E27599">
        <v>98</v>
      </c>
      <c r="F27599">
        <v>84416</v>
      </c>
      <c r="G27599">
        <v>181</v>
      </c>
      <c r="H27599">
        <v>129877</v>
      </c>
      <c r="I27599" s="119" t="s">
        <v>16</v>
      </c>
      <c r="J27599" s="119" t="s">
        <v>222</v>
      </c>
      <c r="K27599" s="1">
        <v>46255.758941458334</v>
      </c>
      <c r="L27599">
        <v>116</v>
      </c>
      <c r="M27599">
        <v>65</v>
      </c>
      <c r="N27599">
        <v>26</v>
      </c>
      <c r="O27599">
        <v>9</v>
      </c>
      <c r="P27599" s="119" t="s">
        <v>20254</v>
      </c>
    </row>
    <row r="27600" spans="1:16" x14ac:dyDescent="0.25">
      <c r="A27600">
        <v>103672</v>
      </c>
      <c r="B27600" s="119" t="s">
        <v>19858</v>
      </c>
      <c r="C27600">
        <v>0</v>
      </c>
      <c r="E27600">
        <v>66</v>
      </c>
      <c r="F27600">
        <v>110504</v>
      </c>
      <c r="G27600">
        <v>194</v>
      </c>
      <c r="H27600">
        <v>122551</v>
      </c>
      <c r="I27600" s="119" t="s">
        <v>16</v>
      </c>
      <c r="J27600" s="119" t="s">
        <v>222</v>
      </c>
      <c r="K27600" s="1">
        <v>46255.758941458334</v>
      </c>
      <c r="L27600">
        <v>154</v>
      </c>
      <c r="M27600">
        <v>71</v>
      </c>
      <c r="N27600">
        <v>29</v>
      </c>
      <c r="O27600">
        <v>14</v>
      </c>
      <c r="P27600" s="119" t="s">
        <v>20254</v>
      </c>
    </row>
    <row r="27601" spans="1:16" x14ac:dyDescent="0.25">
      <c r="A27601">
        <v>103677</v>
      </c>
      <c r="B27601" s="119" t="s">
        <v>19859</v>
      </c>
      <c r="C27601">
        <v>0</v>
      </c>
      <c r="E27601">
        <v>126</v>
      </c>
      <c r="F27601">
        <v>400527</v>
      </c>
      <c r="G27601">
        <v>83</v>
      </c>
      <c r="H27601">
        <v>434120</v>
      </c>
      <c r="I27601" s="119" t="s">
        <v>16</v>
      </c>
      <c r="J27601" s="119" t="s">
        <v>222</v>
      </c>
      <c r="K27601" s="1">
        <v>46255.758941458334</v>
      </c>
      <c r="L27601">
        <v>193</v>
      </c>
      <c r="M27601">
        <v>69</v>
      </c>
      <c r="N27601">
        <v>93</v>
      </c>
      <c r="O27601">
        <v>8</v>
      </c>
      <c r="P27601" s="119" t="s">
        <v>20254</v>
      </c>
    </row>
    <row r="27602" spans="1:16" x14ac:dyDescent="0.25">
      <c r="A27602">
        <v>103678</v>
      </c>
      <c r="B27602" s="119" t="s">
        <v>19860</v>
      </c>
      <c r="C27602">
        <v>0</v>
      </c>
      <c r="E27602">
        <v>152</v>
      </c>
      <c r="F27602">
        <v>140317</v>
      </c>
      <c r="G27602">
        <v>175</v>
      </c>
      <c r="H27602">
        <v>184597</v>
      </c>
      <c r="I27602" s="119" t="s">
        <v>16</v>
      </c>
      <c r="J27602" s="119" t="s">
        <v>222</v>
      </c>
      <c r="K27602" s="1">
        <v>46255.758941458334</v>
      </c>
      <c r="L27602">
        <v>156</v>
      </c>
      <c r="M27602">
        <v>66</v>
      </c>
      <c r="N27602">
        <v>36</v>
      </c>
      <c r="O27602">
        <v>13</v>
      </c>
      <c r="P27602" s="119" t="s">
        <v>20254</v>
      </c>
    </row>
    <row r="27603" spans="1:16" x14ac:dyDescent="0.25">
      <c r="A27603">
        <v>103689</v>
      </c>
      <c r="B27603" s="119" t="s">
        <v>19861</v>
      </c>
      <c r="C27603">
        <v>0</v>
      </c>
      <c r="E27603">
        <v>111</v>
      </c>
      <c r="F27603">
        <v>151177</v>
      </c>
      <c r="G27603">
        <v>173</v>
      </c>
      <c r="H27603">
        <v>171283</v>
      </c>
      <c r="I27603" s="119" t="s">
        <v>16</v>
      </c>
      <c r="J27603" s="119" t="s">
        <v>222</v>
      </c>
      <c r="K27603" s="1">
        <v>46255.758941458334</v>
      </c>
      <c r="L27603">
        <v>150</v>
      </c>
      <c r="M27603">
        <v>61</v>
      </c>
      <c r="N27603">
        <v>30</v>
      </c>
      <c r="O27603">
        <v>15</v>
      </c>
      <c r="P27603" s="119" t="s">
        <v>20254</v>
      </c>
    </row>
    <row r="27604" spans="1:16" x14ac:dyDescent="0.25">
      <c r="A27604">
        <v>103702</v>
      </c>
      <c r="B27604" s="119" t="s">
        <v>19862</v>
      </c>
      <c r="C27604">
        <v>0</v>
      </c>
      <c r="E27604">
        <v>124</v>
      </c>
      <c r="F27604">
        <v>395012</v>
      </c>
      <c r="G27604">
        <v>275</v>
      </c>
      <c r="H27604">
        <v>508996</v>
      </c>
      <c r="I27604" s="119" t="s">
        <v>1909</v>
      </c>
      <c r="J27604" s="119" t="s">
        <v>24</v>
      </c>
      <c r="K27604" s="1">
        <v>46255.758941458334</v>
      </c>
      <c r="L27604">
        <v>2</v>
      </c>
      <c r="M27604">
        <v>2</v>
      </c>
      <c r="N27604">
        <v>1</v>
      </c>
      <c r="O27604">
        <v>1</v>
      </c>
      <c r="P27604" s="119" t="s">
        <v>20254</v>
      </c>
    </row>
    <row r="27605" spans="1:16" x14ac:dyDescent="0.25">
      <c r="A27605">
        <v>103705</v>
      </c>
      <c r="B27605" s="119" t="s">
        <v>19863</v>
      </c>
      <c r="C27605">
        <v>0</v>
      </c>
      <c r="E27605">
        <v>64</v>
      </c>
      <c r="F27605">
        <v>131000</v>
      </c>
      <c r="G27605">
        <v>171</v>
      </c>
      <c r="H27605">
        <v>141969</v>
      </c>
      <c r="I27605" s="119" t="s">
        <v>16</v>
      </c>
      <c r="J27605" s="119" t="s">
        <v>222</v>
      </c>
      <c r="K27605" s="1">
        <v>46255.758941458334</v>
      </c>
      <c r="L27605">
        <v>137</v>
      </c>
      <c r="M27605">
        <v>83</v>
      </c>
      <c r="N27605">
        <v>34</v>
      </c>
      <c r="O27605">
        <v>11</v>
      </c>
      <c r="P27605" s="119" t="s">
        <v>20254</v>
      </c>
    </row>
    <row r="27606" spans="1:16" x14ac:dyDescent="0.25">
      <c r="A27606">
        <v>103714</v>
      </c>
      <c r="B27606" s="119" t="s">
        <v>19864</v>
      </c>
      <c r="C27606">
        <v>0</v>
      </c>
      <c r="E27606">
        <v>126</v>
      </c>
      <c r="F27606">
        <v>250020</v>
      </c>
      <c r="G27606">
        <v>120</v>
      </c>
      <c r="H27606">
        <v>300002</v>
      </c>
      <c r="I27606" s="119" t="s">
        <v>16</v>
      </c>
      <c r="J27606" s="119" t="s">
        <v>222</v>
      </c>
      <c r="K27606" s="1">
        <v>46255.758941458334</v>
      </c>
      <c r="L27606">
        <v>143</v>
      </c>
      <c r="M27606">
        <v>70</v>
      </c>
      <c r="N27606">
        <v>25</v>
      </c>
      <c r="O27606">
        <v>16</v>
      </c>
      <c r="P27606" s="119" t="s">
        <v>20254</v>
      </c>
    </row>
    <row r="27607" spans="1:16" x14ac:dyDescent="0.25">
      <c r="A27607">
        <v>103717</v>
      </c>
      <c r="B27607" s="119" t="s">
        <v>19868</v>
      </c>
      <c r="C27607">
        <v>0</v>
      </c>
      <c r="E27607">
        <v>23</v>
      </c>
      <c r="F27607">
        <v>380145</v>
      </c>
      <c r="G27607">
        <v>61</v>
      </c>
      <c r="H27607">
        <v>529991</v>
      </c>
      <c r="I27607" s="119" t="s">
        <v>16</v>
      </c>
      <c r="J27607" s="119" t="s">
        <v>222</v>
      </c>
      <c r="K27607" s="1">
        <v>46255.758941458334</v>
      </c>
      <c r="L27607">
        <v>3</v>
      </c>
      <c r="M27607">
        <v>4</v>
      </c>
      <c r="N27607">
        <v>0</v>
      </c>
      <c r="O27607">
        <v>1</v>
      </c>
      <c r="P27607" s="119" t="s">
        <v>20254</v>
      </c>
    </row>
    <row r="27608" spans="1:16" x14ac:dyDescent="0.25">
      <c r="A27608">
        <v>103718</v>
      </c>
      <c r="B27608" s="119" t="s">
        <v>19869</v>
      </c>
      <c r="C27608">
        <v>0</v>
      </c>
      <c r="E27608">
        <v>22</v>
      </c>
      <c r="F27608">
        <v>191044</v>
      </c>
      <c r="G27608">
        <v>38</v>
      </c>
      <c r="H27608">
        <v>285351</v>
      </c>
      <c r="I27608" s="119" t="s">
        <v>16</v>
      </c>
      <c r="J27608" s="119" t="s">
        <v>222</v>
      </c>
      <c r="K27608" s="1">
        <v>46255.758941458334</v>
      </c>
      <c r="L27608">
        <v>3</v>
      </c>
      <c r="M27608">
        <v>3</v>
      </c>
      <c r="N27608">
        <v>0</v>
      </c>
      <c r="O27608">
        <v>1</v>
      </c>
      <c r="P27608" s="119" t="s">
        <v>20254</v>
      </c>
    </row>
    <row r="27609" spans="1:16" x14ac:dyDescent="0.25">
      <c r="A27609">
        <v>103719</v>
      </c>
      <c r="B27609" s="119" t="s">
        <v>19870</v>
      </c>
      <c r="C27609">
        <v>0</v>
      </c>
      <c r="E27609">
        <v>17</v>
      </c>
      <c r="F27609">
        <v>3501456</v>
      </c>
      <c r="G27609">
        <v>3</v>
      </c>
      <c r="H27609">
        <v>8965500</v>
      </c>
      <c r="I27609" s="119" t="s">
        <v>6335</v>
      </c>
      <c r="J27609" s="119" t="s">
        <v>222</v>
      </c>
      <c r="K27609" s="1">
        <v>46255.758941458334</v>
      </c>
      <c r="L27609">
        <v>0</v>
      </c>
      <c r="M27609">
        <v>0</v>
      </c>
      <c r="N27609">
        <v>0</v>
      </c>
      <c r="O27609">
        <v>0</v>
      </c>
      <c r="P27609" s="119" t="s">
        <v>20254</v>
      </c>
    </row>
    <row r="27610" spans="1:16" x14ac:dyDescent="0.25">
      <c r="A27610">
        <v>103720</v>
      </c>
      <c r="B27610" s="119" t="s">
        <v>19871</v>
      </c>
      <c r="C27610">
        <v>0</v>
      </c>
      <c r="E27610">
        <v>6507</v>
      </c>
      <c r="F27610">
        <v>54632</v>
      </c>
      <c r="G27610">
        <v>2441</v>
      </c>
      <c r="H27610">
        <v>63996</v>
      </c>
      <c r="I27610" s="119" t="s">
        <v>6335</v>
      </c>
      <c r="J27610" s="119" t="s">
        <v>222</v>
      </c>
      <c r="K27610" s="1">
        <v>46255.758941458334</v>
      </c>
      <c r="L27610">
        <v>245</v>
      </c>
      <c r="M27610">
        <v>9</v>
      </c>
      <c r="N27610">
        <v>3</v>
      </c>
      <c r="O27610">
        <v>1</v>
      </c>
      <c r="P27610" s="119" t="s">
        <v>20254</v>
      </c>
    </row>
    <row r="27611" spans="1:16" x14ac:dyDescent="0.25">
      <c r="A27611">
        <v>103721</v>
      </c>
      <c r="B27611" s="119" t="s">
        <v>19872</v>
      </c>
      <c r="C27611">
        <v>0</v>
      </c>
      <c r="E27611">
        <v>53</v>
      </c>
      <c r="F27611">
        <v>250205</v>
      </c>
      <c r="G27611">
        <v>27</v>
      </c>
      <c r="H27611">
        <v>391206</v>
      </c>
      <c r="I27611" s="119" t="s">
        <v>16</v>
      </c>
      <c r="J27611" s="119" t="s">
        <v>222</v>
      </c>
      <c r="K27611" s="1">
        <v>46255.758941458334</v>
      </c>
      <c r="L27611">
        <v>1</v>
      </c>
      <c r="M27611">
        <v>1</v>
      </c>
      <c r="N27611">
        <v>0</v>
      </c>
      <c r="O27611">
        <v>0</v>
      </c>
      <c r="P27611" s="119" t="s">
        <v>20254</v>
      </c>
    </row>
    <row r="27612" spans="1:16" x14ac:dyDescent="0.25">
      <c r="A27612">
        <v>103722</v>
      </c>
      <c r="B27612" s="119" t="s">
        <v>19873</v>
      </c>
      <c r="C27612">
        <v>0</v>
      </c>
      <c r="E27612">
        <v>32</v>
      </c>
      <c r="F27612">
        <v>185608</v>
      </c>
      <c r="G27612">
        <v>25</v>
      </c>
      <c r="H27612">
        <v>309693</v>
      </c>
      <c r="I27612" s="119" t="s">
        <v>16</v>
      </c>
      <c r="J27612" s="119" t="s">
        <v>222</v>
      </c>
      <c r="K27612" s="1">
        <v>46255.758941458334</v>
      </c>
      <c r="L27612">
        <v>2</v>
      </c>
      <c r="M27612">
        <v>1</v>
      </c>
      <c r="N27612">
        <v>2</v>
      </c>
      <c r="O27612">
        <v>1</v>
      </c>
      <c r="P27612" s="119" t="s">
        <v>20254</v>
      </c>
    </row>
    <row r="27613" spans="1:16" x14ac:dyDescent="0.25">
      <c r="A27613">
        <v>103723</v>
      </c>
      <c r="B27613" s="119" t="s">
        <v>19874</v>
      </c>
      <c r="C27613">
        <v>0</v>
      </c>
      <c r="E27613">
        <v>12</v>
      </c>
      <c r="F27613">
        <v>1305554</v>
      </c>
      <c r="G27613">
        <v>2</v>
      </c>
      <c r="H27613">
        <v>3995500</v>
      </c>
      <c r="I27613" s="119" t="s">
        <v>6335</v>
      </c>
      <c r="J27613" s="119" t="s">
        <v>222</v>
      </c>
      <c r="K27613" s="1">
        <v>46255.758941458334</v>
      </c>
      <c r="L27613">
        <v>0</v>
      </c>
      <c r="M27613">
        <v>0</v>
      </c>
      <c r="N27613">
        <v>0</v>
      </c>
      <c r="O27613">
        <v>0</v>
      </c>
      <c r="P27613" s="119" t="s">
        <v>20254</v>
      </c>
    </row>
    <row r="27614" spans="1:16" x14ac:dyDescent="0.25">
      <c r="A27614">
        <v>103724</v>
      </c>
      <c r="B27614" s="119" t="s">
        <v>19875</v>
      </c>
      <c r="C27614">
        <v>0</v>
      </c>
      <c r="E27614">
        <v>34</v>
      </c>
      <c r="F27614">
        <v>263266</v>
      </c>
      <c r="G27614">
        <v>40</v>
      </c>
      <c r="H27614">
        <v>546964</v>
      </c>
      <c r="I27614" s="119" t="s">
        <v>16</v>
      </c>
      <c r="J27614" s="119" t="s">
        <v>222</v>
      </c>
      <c r="K27614" s="1">
        <v>46255.758941458334</v>
      </c>
      <c r="L27614">
        <v>4</v>
      </c>
      <c r="M27614">
        <v>1</v>
      </c>
      <c r="N27614">
        <v>0</v>
      </c>
      <c r="O27614">
        <v>0</v>
      </c>
      <c r="P27614" s="119" t="s">
        <v>20254</v>
      </c>
    </row>
    <row r="27615" spans="1:16" x14ac:dyDescent="0.25">
      <c r="A27615">
        <v>103725</v>
      </c>
      <c r="B27615" s="119" t="s">
        <v>19876</v>
      </c>
      <c r="C27615">
        <v>0</v>
      </c>
      <c r="E27615">
        <v>16</v>
      </c>
      <c r="F27615">
        <v>1860325</v>
      </c>
      <c r="G27615">
        <v>6</v>
      </c>
      <c r="H27615">
        <v>5445400</v>
      </c>
      <c r="I27615" s="119" t="s">
        <v>6335</v>
      </c>
      <c r="J27615" s="119" t="s">
        <v>222</v>
      </c>
      <c r="K27615" s="1">
        <v>46255.758941458334</v>
      </c>
      <c r="L27615">
        <v>0</v>
      </c>
      <c r="M27615">
        <v>0</v>
      </c>
      <c r="N27615">
        <v>0</v>
      </c>
      <c r="O27615">
        <v>0</v>
      </c>
      <c r="P27615" s="119" t="s">
        <v>20254</v>
      </c>
    </row>
    <row r="27616" spans="1:16" x14ac:dyDescent="0.25">
      <c r="A27616">
        <v>103726</v>
      </c>
      <c r="B27616" s="119" t="s">
        <v>19877</v>
      </c>
      <c r="C27616">
        <v>0</v>
      </c>
      <c r="E27616">
        <v>32</v>
      </c>
      <c r="F27616">
        <v>305513</v>
      </c>
      <c r="G27616">
        <v>41</v>
      </c>
      <c r="H27616">
        <v>414954</v>
      </c>
      <c r="I27616" s="119" t="s">
        <v>16</v>
      </c>
      <c r="J27616" s="119" t="s">
        <v>222</v>
      </c>
      <c r="K27616" s="1">
        <v>46255.758941458334</v>
      </c>
      <c r="L27616">
        <v>1</v>
      </c>
      <c r="M27616">
        <v>4</v>
      </c>
      <c r="N27616">
        <v>0</v>
      </c>
      <c r="O27616">
        <v>1</v>
      </c>
      <c r="P27616" s="119" t="s">
        <v>20254</v>
      </c>
    </row>
    <row r="27617" spans="1:16" x14ac:dyDescent="0.25">
      <c r="A27617">
        <v>103729</v>
      </c>
      <c r="B27617" s="119" t="s">
        <v>19878</v>
      </c>
      <c r="C27617">
        <v>0</v>
      </c>
      <c r="E27617">
        <v>20</v>
      </c>
      <c r="F27617">
        <v>3570210</v>
      </c>
      <c r="G27617">
        <v>5</v>
      </c>
      <c r="H27617">
        <v>7599999</v>
      </c>
      <c r="I27617" s="119" t="s">
        <v>6335</v>
      </c>
      <c r="J27617" s="119" t="s">
        <v>222</v>
      </c>
      <c r="K27617" s="1">
        <v>46255.758941458334</v>
      </c>
      <c r="L27617">
        <v>0</v>
      </c>
      <c r="M27617">
        <v>0</v>
      </c>
      <c r="N27617">
        <v>0</v>
      </c>
      <c r="O27617">
        <v>0</v>
      </c>
      <c r="P27617" s="119" t="s">
        <v>20254</v>
      </c>
    </row>
    <row r="27618" spans="1:16" x14ac:dyDescent="0.25">
      <c r="A27618">
        <v>103730</v>
      </c>
      <c r="B27618" s="119" t="s">
        <v>19879</v>
      </c>
      <c r="C27618">
        <v>0</v>
      </c>
      <c r="E27618">
        <v>20</v>
      </c>
      <c r="F27618">
        <v>800000</v>
      </c>
      <c r="G27618">
        <v>29</v>
      </c>
      <c r="H27618">
        <v>901099</v>
      </c>
      <c r="I27618" s="119" t="s">
        <v>6335</v>
      </c>
      <c r="J27618" s="119" t="s">
        <v>222</v>
      </c>
      <c r="K27618" s="1">
        <v>46255.758941458334</v>
      </c>
      <c r="L27618">
        <v>1</v>
      </c>
      <c r="M27618">
        <v>0</v>
      </c>
      <c r="N27618">
        <v>0</v>
      </c>
      <c r="O27618">
        <v>0</v>
      </c>
      <c r="P27618" s="119" t="s">
        <v>20254</v>
      </c>
    </row>
    <row r="27619" spans="1:16" x14ac:dyDescent="0.25">
      <c r="A27619">
        <v>103731</v>
      </c>
      <c r="B27619" s="119" t="s">
        <v>19880</v>
      </c>
      <c r="C27619">
        <v>0</v>
      </c>
      <c r="E27619">
        <v>26</v>
      </c>
      <c r="F27619">
        <v>170058</v>
      </c>
      <c r="G27619">
        <v>27</v>
      </c>
      <c r="H27619">
        <v>362008</v>
      </c>
      <c r="I27619" s="119" t="s">
        <v>16</v>
      </c>
      <c r="J27619" s="119" t="s">
        <v>222</v>
      </c>
      <c r="K27619" s="1">
        <v>46255.758941458334</v>
      </c>
      <c r="L27619">
        <v>3</v>
      </c>
      <c r="M27619">
        <v>1</v>
      </c>
      <c r="N27619">
        <v>0</v>
      </c>
      <c r="O27619">
        <v>0</v>
      </c>
      <c r="P27619" s="119" t="s">
        <v>20254</v>
      </c>
    </row>
    <row r="27620" spans="1:16" x14ac:dyDescent="0.25">
      <c r="A27620">
        <v>103732</v>
      </c>
      <c r="B27620" s="119" t="s">
        <v>19881</v>
      </c>
      <c r="C27620">
        <v>0</v>
      </c>
      <c r="E27620">
        <v>23</v>
      </c>
      <c r="F27620">
        <v>430001</v>
      </c>
      <c r="G27620">
        <v>26</v>
      </c>
      <c r="H27620">
        <v>659876</v>
      </c>
      <c r="I27620" s="119" t="s">
        <v>16</v>
      </c>
      <c r="J27620" s="119" t="s">
        <v>222</v>
      </c>
      <c r="K27620" s="1">
        <v>46255.758941458334</v>
      </c>
      <c r="L27620">
        <v>1</v>
      </c>
      <c r="M27620">
        <v>2</v>
      </c>
      <c r="N27620">
        <v>0</v>
      </c>
      <c r="O27620">
        <v>1</v>
      </c>
      <c r="P27620" s="119" t="s">
        <v>20254</v>
      </c>
    </row>
    <row r="27621" spans="1:16" x14ac:dyDescent="0.25">
      <c r="A27621">
        <v>103736</v>
      </c>
      <c r="B27621" s="119" t="s">
        <v>19882</v>
      </c>
      <c r="C27621">
        <v>0</v>
      </c>
      <c r="E27621">
        <v>16</v>
      </c>
      <c r="F27621">
        <v>2560312</v>
      </c>
      <c r="G27621">
        <v>6</v>
      </c>
      <c r="H27621">
        <v>5908888</v>
      </c>
      <c r="I27621" s="119" t="s">
        <v>6335</v>
      </c>
      <c r="J27621" s="119" t="s">
        <v>222</v>
      </c>
      <c r="K27621" s="1">
        <v>46255.758941458334</v>
      </c>
      <c r="L27621">
        <v>0</v>
      </c>
      <c r="M27621">
        <v>0</v>
      </c>
      <c r="N27621">
        <v>0</v>
      </c>
      <c r="O27621">
        <v>0</v>
      </c>
      <c r="P27621" s="119" t="s">
        <v>20254</v>
      </c>
    </row>
    <row r="27622" spans="1:16" x14ac:dyDescent="0.25">
      <c r="A27622">
        <v>103737</v>
      </c>
      <c r="B27622" s="119" t="s">
        <v>19883</v>
      </c>
      <c r="C27622">
        <v>0</v>
      </c>
      <c r="E27622">
        <v>17</v>
      </c>
      <c r="F27622">
        <v>170244</v>
      </c>
      <c r="G27622">
        <v>40</v>
      </c>
      <c r="H27622">
        <v>329990</v>
      </c>
      <c r="I27622" s="119" t="s">
        <v>16</v>
      </c>
      <c r="J27622" s="119" t="s">
        <v>222</v>
      </c>
      <c r="K27622" s="1">
        <v>46255.758941458334</v>
      </c>
      <c r="L27622">
        <v>3</v>
      </c>
      <c r="M27622">
        <v>1</v>
      </c>
      <c r="N27622">
        <v>0</v>
      </c>
      <c r="O27622">
        <v>0</v>
      </c>
      <c r="P27622" s="119" t="s">
        <v>20254</v>
      </c>
    </row>
    <row r="27623" spans="1:16" x14ac:dyDescent="0.25">
      <c r="A27623">
        <v>103738</v>
      </c>
      <c r="B27623" s="119" t="s">
        <v>19884</v>
      </c>
      <c r="C27623">
        <v>0</v>
      </c>
      <c r="E27623">
        <v>69</v>
      </c>
      <c r="F27623">
        <v>154401</v>
      </c>
      <c r="G27623">
        <v>44</v>
      </c>
      <c r="H27623">
        <v>244395</v>
      </c>
      <c r="I27623" s="119" t="s">
        <v>6335</v>
      </c>
      <c r="J27623" s="119" t="s">
        <v>222</v>
      </c>
      <c r="K27623" s="1">
        <v>46255.758941458334</v>
      </c>
      <c r="L27623">
        <v>8</v>
      </c>
      <c r="M27623">
        <v>3</v>
      </c>
      <c r="N27623">
        <v>0</v>
      </c>
      <c r="O27623">
        <v>0</v>
      </c>
      <c r="P27623" s="119" t="s">
        <v>20254</v>
      </c>
    </row>
    <row r="27624" spans="1:16" x14ac:dyDescent="0.25">
      <c r="A27624">
        <v>103739</v>
      </c>
      <c r="B27624" s="119" t="s">
        <v>19885</v>
      </c>
      <c r="C27624">
        <v>0</v>
      </c>
      <c r="E27624">
        <v>23</v>
      </c>
      <c r="F27624">
        <v>770352</v>
      </c>
      <c r="G27624">
        <v>4</v>
      </c>
      <c r="H27624">
        <v>2885500</v>
      </c>
      <c r="I27624" s="119" t="s">
        <v>6335</v>
      </c>
      <c r="J27624" s="119" t="s">
        <v>222</v>
      </c>
      <c r="K27624" s="1">
        <v>46255.758941458334</v>
      </c>
      <c r="L27624">
        <v>7</v>
      </c>
      <c r="M27624">
        <v>0</v>
      </c>
      <c r="N27624">
        <v>0</v>
      </c>
      <c r="O27624">
        <v>0</v>
      </c>
      <c r="P27624" s="119" t="s">
        <v>20254</v>
      </c>
    </row>
    <row r="27625" spans="1:16" x14ac:dyDescent="0.25">
      <c r="A27625">
        <v>103740</v>
      </c>
      <c r="B27625" s="119" t="s">
        <v>19886</v>
      </c>
      <c r="C27625">
        <v>0</v>
      </c>
      <c r="E27625">
        <v>25</v>
      </c>
      <c r="F27625">
        <v>261054</v>
      </c>
      <c r="G27625">
        <v>35</v>
      </c>
      <c r="H27625">
        <v>463012</v>
      </c>
      <c r="I27625" s="119" t="s">
        <v>16</v>
      </c>
      <c r="J27625" s="119" t="s">
        <v>222</v>
      </c>
      <c r="K27625" s="1">
        <v>46255.758941458334</v>
      </c>
      <c r="L27625">
        <v>2</v>
      </c>
      <c r="M27625">
        <v>0</v>
      </c>
      <c r="N27625">
        <v>1</v>
      </c>
      <c r="O27625">
        <v>0</v>
      </c>
      <c r="P27625" s="119" t="s">
        <v>20254</v>
      </c>
    </row>
    <row r="27626" spans="1:16" x14ac:dyDescent="0.25">
      <c r="A27626">
        <v>103741</v>
      </c>
      <c r="B27626" s="119" t="s">
        <v>19887</v>
      </c>
      <c r="C27626">
        <v>0</v>
      </c>
      <c r="E27626">
        <v>24</v>
      </c>
      <c r="F27626">
        <v>190427</v>
      </c>
      <c r="G27626">
        <v>36</v>
      </c>
      <c r="H27626">
        <v>399900</v>
      </c>
      <c r="I27626" s="119" t="s">
        <v>16</v>
      </c>
      <c r="J27626" s="119" t="s">
        <v>222</v>
      </c>
      <c r="K27626" s="1">
        <v>46255.758941458334</v>
      </c>
      <c r="L27626">
        <v>13</v>
      </c>
      <c r="M27626">
        <v>4</v>
      </c>
      <c r="N27626">
        <v>4</v>
      </c>
      <c r="O27626">
        <v>0</v>
      </c>
      <c r="P27626" s="119" t="s">
        <v>20254</v>
      </c>
    </row>
    <row r="27627" spans="1:16" x14ac:dyDescent="0.25">
      <c r="A27627">
        <v>103742</v>
      </c>
      <c r="B27627" s="119" t="s">
        <v>19888</v>
      </c>
      <c r="C27627">
        <v>0</v>
      </c>
      <c r="E27627">
        <v>30</v>
      </c>
      <c r="F27627">
        <v>550106</v>
      </c>
      <c r="G27627">
        <v>34</v>
      </c>
      <c r="H27627">
        <v>879892</v>
      </c>
      <c r="I27627" s="119" t="s">
        <v>16</v>
      </c>
      <c r="J27627" s="119" t="s">
        <v>222</v>
      </c>
      <c r="K27627" s="1">
        <v>46255.758941458334</v>
      </c>
      <c r="L27627">
        <v>2</v>
      </c>
      <c r="M27627">
        <v>4</v>
      </c>
      <c r="N27627">
        <v>0</v>
      </c>
      <c r="O27627">
        <v>0</v>
      </c>
      <c r="P27627" s="119" t="s">
        <v>20254</v>
      </c>
    </row>
    <row r="27628" spans="1:16" x14ac:dyDescent="0.25">
      <c r="A27628">
        <v>103743</v>
      </c>
      <c r="B27628" s="119" t="s">
        <v>19889</v>
      </c>
      <c r="C27628">
        <v>0</v>
      </c>
      <c r="E27628">
        <v>17</v>
      </c>
      <c r="F27628">
        <v>160142</v>
      </c>
      <c r="G27628">
        <v>67</v>
      </c>
      <c r="H27628">
        <v>229977</v>
      </c>
      <c r="I27628" s="119" t="s">
        <v>16</v>
      </c>
      <c r="J27628" s="119" t="s">
        <v>222</v>
      </c>
      <c r="K27628" s="1">
        <v>46255.758941458334</v>
      </c>
      <c r="L27628">
        <v>1</v>
      </c>
      <c r="M27628">
        <v>3</v>
      </c>
      <c r="N27628">
        <v>0</v>
      </c>
      <c r="O27628">
        <v>1</v>
      </c>
      <c r="P27628" s="119" t="s">
        <v>20254</v>
      </c>
    </row>
    <row r="27629" spans="1:16" x14ac:dyDescent="0.25">
      <c r="A27629">
        <v>103744</v>
      </c>
      <c r="B27629" s="119" t="s">
        <v>19890</v>
      </c>
      <c r="C27629">
        <v>0</v>
      </c>
      <c r="E27629">
        <v>23</v>
      </c>
      <c r="F27629">
        <v>350000</v>
      </c>
      <c r="G27629">
        <v>16</v>
      </c>
      <c r="H27629">
        <v>888886</v>
      </c>
      <c r="I27629" s="119" t="s">
        <v>16</v>
      </c>
      <c r="J27629" s="119" t="s">
        <v>222</v>
      </c>
      <c r="K27629" s="1">
        <v>46255.758941458334</v>
      </c>
      <c r="L27629">
        <v>0</v>
      </c>
      <c r="M27629">
        <v>1</v>
      </c>
      <c r="N27629">
        <v>0</v>
      </c>
      <c r="O27629">
        <v>0</v>
      </c>
      <c r="P27629" s="119" t="s">
        <v>20254</v>
      </c>
    </row>
    <row r="27630" spans="1:16" x14ac:dyDescent="0.25">
      <c r="A27630">
        <v>103745</v>
      </c>
      <c r="B27630" s="119" t="s">
        <v>19891</v>
      </c>
      <c r="C27630">
        <v>0</v>
      </c>
      <c r="E27630">
        <v>23</v>
      </c>
      <c r="F27630">
        <v>234342</v>
      </c>
      <c r="G27630">
        <v>21</v>
      </c>
      <c r="H27630">
        <v>599895</v>
      </c>
      <c r="I27630" s="119" t="s">
        <v>6335</v>
      </c>
      <c r="J27630" s="119" t="s">
        <v>222</v>
      </c>
      <c r="K27630" s="1">
        <v>46255.758941458334</v>
      </c>
      <c r="L27630">
        <v>7</v>
      </c>
      <c r="M27630">
        <v>0</v>
      </c>
      <c r="N27630">
        <v>1</v>
      </c>
      <c r="O27630">
        <v>0</v>
      </c>
      <c r="P27630" s="119" t="s">
        <v>20254</v>
      </c>
    </row>
    <row r="27631" spans="1:16" x14ac:dyDescent="0.25">
      <c r="A27631">
        <v>103746</v>
      </c>
      <c r="B27631" s="119" t="s">
        <v>19892</v>
      </c>
      <c r="C27631">
        <v>0</v>
      </c>
      <c r="E27631">
        <v>24</v>
      </c>
      <c r="F27631">
        <v>229219</v>
      </c>
      <c r="G27631">
        <v>44</v>
      </c>
      <c r="H27631">
        <v>379486</v>
      </c>
      <c r="I27631" s="119" t="s">
        <v>16</v>
      </c>
      <c r="J27631" s="119" t="s">
        <v>222</v>
      </c>
      <c r="K27631" s="1">
        <v>46255.758941458334</v>
      </c>
      <c r="L27631">
        <v>2</v>
      </c>
      <c r="M27631">
        <v>3</v>
      </c>
      <c r="N27631">
        <v>0</v>
      </c>
      <c r="O27631">
        <v>0</v>
      </c>
      <c r="P27631" s="119" t="s">
        <v>20254</v>
      </c>
    </row>
    <row r="27632" spans="1:16" x14ac:dyDescent="0.25">
      <c r="A27632">
        <v>103747</v>
      </c>
      <c r="B27632" s="119" t="s">
        <v>19893</v>
      </c>
      <c r="C27632">
        <v>0</v>
      </c>
      <c r="E27632">
        <v>20</v>
      </c>
      <c r="F27632">
        <v>160702</v>
      </c>
      <c r="G27632">
        <v>32</v>
      </c>
      <c r="H27632">
        <v>298681</v>
      </c>
      <c r="I27632" s="119" t="s">
        <v>16</v>
      </c>
      <c r="J27632" s="119" t="s">
        <v>222</v>
      </c>
      <c r="K27632" s="1">
        <v>46255.758941458334</v>
      </c>
      <c r="L27632">
        <v>6</v>
      </c>
      <c r="M27632">
        <v>1</v>
      </c>
      <c r="N27632">
        <v>2</v>
      </c>
      <c r="O27632">
        <v>1</v>
      </c>
      <c r="P27632" s="119" t="s">
        <v>20254</v>
      </c>
    </row>
    <row r="27633" spans="1:16" x14ac:dyDescent="0.25">
      <c r="A27633">
        <v>103748</v>
      </c>
      <c r="B27633" s="119" t="s">
        <v>19894</v>
      </c>
      <c r="C27633">
        <v>0</v>
      </c>
      <c r="E27633">
        <v>17</v>
      </c>
      <c r="F27633">
        <v>185913</v>
      </c>
      <c r="G27633">
        <v>54</v>
      </c>
      <c r="H27633">
        <v>299999</v>
      </c>
      <c r="I27633" s="119" t="s">
        <v>16</v>
      </c>
      <c r="J27633" s="119" t="s">
        <v>222</v>
      </c>
      <c r="K27633" s="1">
        <v>46255.758941458334</v>
      </c>
      <c r="L27633">
        <v>0</v>
      </c>
      <c r="M27633">
        <v>4</v>
      </c>
      <c r="N27633">
        <v>0</v>
      </c>
      <c r="O27633">
        <v>1</v>
      </c>
      <c r="P27633" s="119" t="s">
        <v>20254</v>
      </c>
    </row>
    <row r="27634" spans="1:16" x14ac:dyDescent="0.25">
      <c r="A27634">
        <v>103761</v>
      </c>
      <c r="B27634" s="119" t="s">
        <v>19895</v>
      </c>
      <c r="C27634">
        <v>80</v>
      </c>
      <c r="D27634">
        <v>24570</v>
      </c>
      <c r="E27634">
        <v>36</v>
      </c>
      <c r="F27634">
        <v>23131</v>
      </c>
      <c r="G27634">
        <v>225</v>
      </c>
      <c r="H27634">
        <v>45434</v>
      </c>
      <c r="I27634" s="119" t="s">
        <v>4726</v>
      </c>
      <c r="J27634" s="119" t="s">
        <v>24</v>
      </c>
      <c r="K27634" s="1">
        <v>46255.758941458334</v>
      </c>
      <c r="L27634">
        <v>42</v>
      </c>
      <c r="M27634">
        <v>61</v>
      </c>
      <c r="N27634">
        <v>6</v>
      </c>
      <c r="O27634">
        <v>7</v>
      </c>
      <c r="P27634" s="119" t="s">
        <v>20254</v>
      </c>
    </row>
    <row r="27635" spans="1:16" x14ac:dyDescent="0.25">
      <c r="A27635">
        <v>103777</v>
      </c>
      <c r="B27635" s="119" t="s">
        <v>19896</v>
      </c>
      <c r="C27635">
        <v>80</v>
      </c>
      <c r="D27635">
        <v>24570</v>
      </c>
      <c r="E27635">
        <v>49</v>
      </c>
      <c r="F27635">
        <v>20051</v>
      </c>
      <c r="G27635">
        <v>178</v>
      </c>
      <c r="H27635">
        <v>43208</v>
      </c>
      <c r="I27635" s="119" t="s">
        <v>4726</v>
      </c>
      <c r="J27635" s="119" t="s">
        <v>24</v>
      </c>
      <c r="K27635" s="1">
        <v>46255.758941458334</v>
      </c>
      <c r="L27635">
        <v>44</v>
      </c>
      <c r="M27635">
        <v>60</v>
      </c>
      <c r="N27635">
        <v>11</v>
      </c>
      <c r="O27635">
        <v>17</v>
      </c>
      <c r="P27635" s="119" t="s">
        <v>20254</v>
      </c>
    </row>
    <row r="27636" spans="1:16" x14ac:dyDescent="0.25">
      <c r="A27636">
        <v>103782</v>
      </c>
      <c r="B27636" s="119" t="s">
        <v>19918</v>
      </c>
      <c r="C27636">
        <v>0</v>
      </c>
      <c r="E27636">
        <v>44</v>
      </c>
      <c r="F27636">
        <v>355503</v>
      </c>
      <c r="G27636">
        <v>32</v>
      </c>
      <c r="H27636">
        <v>530000</v>
      </c>
      <c r="I27636" s="119" t="s">
        <v>6335</v>
      </c>
      <c r="J27636" s="119" t="s">
        <v>139</v>
      </c>
      <c r="K27636" s="1">
        <v>46255.758941458334</v>
      </c>
      <c r="L27636">
        <v>9</v>
      </c>
      <c r="M27636">
        <v>10</v>
      </c>
      <c r="N27636">
        <v>1</v>
      </c>
      <c r="O27636">
        <v>2</v>
      </c>
      <c r="P27636" s="119" t="s">
        <v>20254</v>
      </c>
    </row>
    <row r="27637" spans="1:16" x14ac:dyDescent="0.25">
      <c r="A27637">
        <v>103797</v>
      </c>
      <c r="B27637" s="119" t="s">
        <v>19897</v>
      </c>
      <c r="C27637">
        <v>80</v>
      </c>
      <c r="D27637">
        <v>24570</v>
      </c>
      <c r="E27637">
        <v>16</v>
      </c>
      <c r="F27637">
        <v>20569</v>
      </c>
      <c r="G27637">
        <v>104</v>
      </c>
      <c r="H27637">
        <v>29999</v>
      </c>
      <c r="I27637" s="119" t="s">
        <v>4726</v>
      </c>
      <c r="J27637" s="119" t="s">
        <v>24</v>
      </c>
      <c r="K27637" s="1">
        <v>46255.758941458334</v>
      </c>
      <c r="L27637">
        <v>34</v>
      </c>
      <c r="M27637">
        <v>55</v>
      </c>
      <c r="N27637">
        <v>3</v>
      </c>
      <c r="O27637">
        <v>24</v>
      </c>
      <c r="P27637" s="119" t="s">
        <v>20254</v>
      </c>
    </row>
    <row r="27638" spans="1:16" x14ac:dyDescent="0.25">
      <c r="A27638">
        <v>103798</v>
      </c>
      <c r="B27638" s="119" t="s">
        <v>19898</v>
      </c>
      <c r="C27638">
        <v>80</v>
      </c>
      <c r="D27638">
        <v>24570</v>
      </c>
      <c r="E27638">
        <v>107</v>
      </c>
      <c r="F27638">
        <v>26013</v>
      </c>
      <c r="G27638">
        <v>243</v>
      </c>
      <c r="H27638">
        <v>48119</v>
      </c>
      <c r="I27638" s="119" t="s">
        <v>4726</v>
      </c>
      <c r="J27638" s="119" t="s">
        <v>24</v>
      </c>
      <c r="K27638" s="1">
        <v>46255.758941458334</v>
      </c>
      <c r="L27638">
        <v>58</v>
      </c>
      <c r="M27638">
        <v>97</v>
      </c>
      <c r="N27638">
        <v>9</v>
      </c>
      <c r="O27638">
        <v>21</v>
      </c>
      <c r="P27638" s="119" t="s">
        <v>20254</v>
      </c>
    </row>
    <row r="27639" spans="1:16" x14ac:dyDescent="0.25">
      <c r="A27639">
        <v>103806</v>
      </c>
      <c r="B27639" s="119" t="s">
        <v>19899</v>
      </c>
      <c r="C27639">
        <v>80</v>
      </c>
      <c r="D27639">
        <v>24570</v>
      </c>
      <c r="E27639">
        <v>46</v>
      </c>
      <c r="F27639">
        <v>17039</v>
      </c>
      <c r="G27639">
        <v>287</v>
      </c>
      <c r="H27639">
        <v>26545</v>
      </c>
      <c r="I27639" s="119" t="s">
        <v>4726</v>
      </c>
      <c r="J27639" s="119" t="s">
        <v>24</v>
      </c>
      <c r="K27639" s="1">
        <v>46255.758941458334</v>
      </c>
      <c r="L27639">
        <v>84</v>
      </c>
      <c r="M27639">
        <v>92</v>
      </c>
      <c r="N27639">
        <v>15</v>
      </c>
      <c r="O27639">
        <v>19</v>
      </c>
      <c r="P27639" s="119" t="s">
        <v>20254</v>
      </c>
    </row>
    <row r="27640" spans="1:16" x14ac:dyDescent="0.25">
      <c r="A27640">
        <v>103813</v>
      </c>
      <c r="B27640" s="119" t="s">
        <v>19919</v>
      </c>
      <c r="C27640">
        <v>0</v>
      </c>
      <c r="E27640">
        <v>52</v>
      </c>
      <c r="F27640">
        <v>450000</v>
      </c>
      <c r="G27640">
        <v>58</v>
      </c>
      <c r="H27640">
        <v>501993</v>
      </c>
      <c r="I27640" s="119" t="s">
        <v>6335</v>
      </c>
      <c r="J27640" s="119" t="s">
        <v>139</v>
      </c>
      <c r="K27640" s="1">
        <v>46255.758941458334</v>
      </c>
      <c r="L27640">
        <v>5</v>
      </c>
      <c r="M27640">
        <v>6</v>
      </c>
      <c r="N27640">
        <v>0</v>
      </c>
      <c r="O27640">
        <v>0</v>
      </c>
      <c r="P27640" s="119" t="s">
        <v>20254</v>
      </c>
    </row>
    <row r="27641" spans="1:16" x14ac:dyDescent="0.25">
      <c r="A27641">
        <v>103815</v>
      </c>
      <c r="B27641" s="119" t="s">
        <v>19920</v>
      </c>
      <c r="C27641">
        <v>80</v>
      </c>
      <c r="D27641">
        <v>86170</v>
      </c>
      <c r="E27641">
        <v>1724</v>
      </c>
      <c r="F27641">
        <v>23590005</v>
      </c>
      <c r="G27641">
        <v>49</v>
      </c>
      <c r="H27641">
        <v>25982596</v>
      </c>
      <c r="I27641" s="119" t="s">
        <v>4726</v>
      </c>
      <c r="J27641" s="119" t="s">
        <v>9547</v>
      </c>
      <c r="K27641" s="1">
        <v>46255.758941458334</v>
      </c>
      <c r="L27641">
        <v>22</v>
      </c>
      <c r="M27641">
        <v>47</v>
      </c>
      <c r="N27641">
        <v>9</v>
      </c>
      <c r="O27641">
        <v>12</v>
      </c>
      <c r="P27641" s="119" t="s">
        <v>20254</v>
      </c>
    </row>
    <row r="27642" spans="1:16" x14ac:dyDescent="0.25">
      <c r="A27642">
        <v>103816</v>
      </c>
      <c r="B27642" s="119" t="s">
        <v>19900</v>
      </c>
      <c r="C27642">
        <v>80</v>
      </c>
      <c r="D27642">
        <v>24570</v>
      </c>
      <c r="E27642">
        <v>40</v>
      </c>
      <c r="F27642">
        <v>23336</v>
      </c>
      <c r="G27642">
        <v>321</v>
      </c>
      <c r="H27642">
        <v>43521</v>
      </c>
      <c r="I27642" s="119" t="s">
        <v>4726</v>
      </c>
      <c r="J27642" s="119" t="s">
        <v>24</v>
      </c>
      <c r="K27642" s="1">
        <v>46255.758941458334</v>
      </c>
      <c r="L27642">
        <v>52</v>
      </c>
      <c r="M27642">
        <v>75</v>
      </c>
      <c r="N27642">
        <v>12</v>
      </c>
      <c r="O27642">
        <v>34</v>
      </c>
      <c r="P27642" s="119" t="s">
        <v>20254</v>
      </c>
    </row>
    <row r="27643" spans="1:16" x14ac:dyDescent="0.25">
      <c r="A27643">
        <v>103837</v>
      </c>
      <c r="B27643" s="119" t="s">
        <v>19901</v>
      </c>
      <c r="C27643">
        <v>80</v>
      </c>
      <c r="D27643">
        <v>24570</v>
      </c>
      <c r="E27643">
        <v>35</v>
      </c>
      <c r="F27643">
        <v>22571</v>
      </c>
      <c r="G27643">
        <v>206</v>
      </c>
      <c r="H27643">
        <v>47492</v>
      </c>
      <c r="I27643" s="119" t="s">
        <v>4726</v>
      </c>
      <c r="J27643" s="119" t="s">
        <v>24</v>
      </c>
      <c r="K27643" s="1">
        <v>46255.758941458334</v>
      </c>
      <c r="L27643">
        <v>47</v>
      </c>
      <c r="M27643">
        <v>43</v>
      </c>
      <c r="N27643">
        <v>14</v>
      </c>
      <c r="O27643">
        <v>12</v>
      </c>
      <c r="P27643" s="119" t="s">
        <v>20254</v>
      </c>
    </row>
    <row r="27644" spans="1:16" x14ac:dyDescent="0.25">
      <c r="A27644">
        <v>103838</v>
      </c>
      <c r="B27644" s="119" t="s">
        <v>19902</v>
      </c>
      <c r="C27644">
        <v>80</v>
      </c>
      <c r="E27644">
        <v>888</v>
      </c>
      <c r="F27644">
        <v>20000</v>
      </c>
      <c r="G27644">
        <v>1314</v>
      </c>
      <c r="H27644">
        <v>21760</v>
      </c>
      <c r="I27644" s="119" t="s">
        <v>16</v>
      </c>
      <c r="J27644" s="119" t="s">
        <v>139</v>
      </c>
      <c r="K27644" s="1">
        <v>46255.758941458334</v>
      </c>
      <c r="L27644">
        <v>36</v>
      </c>
      <c r="M27644">
        <v>106</v>
      </c>
      <c r="N27644">
        <v>12</v>
      </c>
      <c r="O27644">
        <v>38</v>
      </c>
      <c r="P27644" s="119" t="s">
        <v>20254</v>
      </c>
    </row>
    <row r="27645" spans="1:16" x14ac:dyDescent="0.25">
      <c r="A27645">
        <v>103861</v>
      </c>
      <c r="B27645" s="119" t="s">
        <v>19903</v>
      </c>
      <c r="C27645">
        <v>80</v>
      </c>
      <c r="E27645">
        <v>271</v>
      </c>
      <c r="F27645">
        <v>9472</v>
      </c>
      <c r="G27645">
        <v>358</v>
      </c>
      <c r="H27645">
        <v>15000</v>
      </c>
      <c r="I27645" s="119" t="s">
        <v>16</v>
      </c>
      <c r="J27645" s="119" t="s">
        <v>139</v>
      </c>
      <c r="K27645" s="1">
        <v>46255.758941458334</v>
      </c>
      <c r="L27645">
        <v>17</v>
      </c>
      <c r="M27645">
        <v>25</v>
      </c>
      <c r="N27645">
        <v>0</v>
      </c>
      <c r="O27645">
        <v>15</v>
      </c>
      <c r="P27645" s="119" t="s">
        <v>20254</v>
      </c>
    </row>
    <row r="27646" spans="1:16" x14ac:dyDescent="0.25">
      <c r="A27646">
        <v>103870</v>
      </c>
      <c r="B27646" s="119" t="s">
        <v>19904</v>
      </c>
      <c r="C27646">
        <v>80</v>
      </c>
      <c r="D27646">
        <v>24570</v>
      </c>
      <c r="E27646">
        <v>61</v>
      </c>
      <c r="F27646">
        <v>27819</v>
      </c>
      <c r="G27646">
        <v>204</v>
      </c>
      <c r="H27646">
        <v>44000</v>
      </c>
      <c r="I27646" s="119" t="s">
        <v>4726</v>
      </c>
      <c r="J27646" s="119" t="s">
        <v>24</v>
      </c>
      <c r="K27646" s="1">
        <v>46255.758941458334</v>
      </c>
      <c r="L27646">
        <v>67</v>
      </c>
      <c r="M27646">
        <v>105</v>
      </c>
      <c r="N27646">
        <v>10</v>
      </c>
      <c r="O27646">
        <v>21</v>
      </c>
      <c r="P27646" s="119" t="s">
        <v>20254</v>
      </c>
    </row>
    <row r="27647" spans="1:16" x14ac:dyDescent="0.25">
      <c r="A27647">
        <v>103876</v>
      </c>
      <c r="B27647" s="119" t="s">
        <v>19921</v>
      </c>
      <c r="C27647">
        <v>80</v>
      </c>
      <c r="E27647">
        <v>212</v>
      </c>
      <c r="F27647">
        <v>2687890</v>
      </c>
      <c r="G27647">
        <v>65</v>
      </c>
      <c r="H27647">
        <v>3879887</v>
      </c>
      <c r="I27647" s="119" t="s">
        <v>4726</v>
      </c>
      <c r="J27647" s="119" t="s">
        <v>24</v>
      </c>
      <c r="K27647" s="1">
        <v>46255.758941458334</v>
      </c>
      <c r="L27647">
        <v>72</v>
      </c>
      <c r="M27647">
        <v>41</v>
      </c>
      <c r="N27647">
        <v>11</v>
      </c>
      <c r="O27647">
        <v>8</v>
      </c>
      <c r="P27647" s="119" t="s">
        <v>20254</v>
      </c>
    </row>
    <row r="27648" spans="1:16" x14ac:dyDescent="0.25">
      <c r="A27648">
        <v>103885</v>
      </c>
      <c r="B27648" s="119" t="s">
        <v>19905</v>
      </c>
      <c r="C27648">
        <v>80</v>
      </c>
      <c r="E27648">
        <v>265</v>
      </c>
      <c r="F27648">
        <v>50257</v>
      </c>
      <c r="G27648">
        <v>339</v>
      </c>
      <c r="H27648">
        <v>55999</v>
      </c>
      <c r="I27648" s="119" t="s">
        <v>16</v>
      </c>
      <c r="J27648" s="119" t="s">
        <v>139</v>
      </c>
      <c r="K27648" s="1">
        <v>46255.758941458334</v>
      </c>
      <c r="L27648">
        <v>170</v>
      </c>
      <c r="M27648">
        <v>146</v>
      </c>
      <c r="N27648">
        <v>9</v>
      </c>
      <c r="O27648">
        <v>57</v>
      </c>
      <c r="P27648" s="119" t="s">
        <v>20254</v>
      </c>
    </row>
    <row r="27649" spans="1:16" x14ac:dyDescent="0.25">
      <c r="A27649">
        <v>103892</v>
      </c>
      <c r="B27649" s="119" t="s">
        <v>19922</v>
      </c>
      <c r="C27649">
        <v>0</v>
      </c>
      <c r="E27649">
        <v>41</v>
      </c>
      <c r="F27649">
        <v>300206</v>
      </c>
      <c r="G27649">
        <v>42</v>
      </c>
      <c r="H27649">
        <v>389999</v>
      </c>
      <c r="I27649" s="119" t="s">
        <v>6335</v>
      </c>
      <c r="J27649" s="119" t="s">
        <v>139</v>
      </c>
      <c r="K27649" s="1">
        <v>46255.758941458334</v>
      </c>
      <c r="L27649">
        <v>11</v>
      </c>
      <c r="M27649">
        <v>5</v>
      </c>
      <c r="N27649">
        <v>3</v>
      </c>
      <c r="O27649">
        <v>1</v>
      </c>
      <c r="P27649" s="119" t="s">
        <v>20254</v>
      </c>
    </row>
    <row r="27650" spans="1:16" x14ac:dyDescent="0.25">
      <c r="A27650">
        <v>103905</v>
      </c>
      <c r="B27650" s="119" t="s">
        <v>19906</v>
      </c>
      <c r="C27650">
        <v>80</v>
      </c>
      <c r="D27650">
        <v>24570</v>
      </c>
      <c r="E27650">
        <v>33</v>
      </c>
      <c r="F27650">
        <v>30034</v>
      </c>
      <c r="G27650">
        <v>184</v>
      </c>
      <c r="H27650">
        <v>47969</v>
      </c>
      <c r="I27650" s="119" t="s">
        <v>4726</v>
      </c>
      <c r="J27650" s="119" t="s">
        <v>24</v>
      </c>
      <c r="K27650" s="1">
        <v>46255.758941458334</v>
      </c>
      <c r="L27650">
        <v>31</v>
      </c>
      <c r="M27650">
        <v>45</v>
      </c>
      <c r="N27650">
        <v>5</v>
      </c>
      <c r="O27650">
        <v>8</v>
      </c>
      <c r="P27650" s="119" t="s">
        <v>20254</v>
      </c>
    </row>
    <row r="27651" spans="1:16" x14ac:dyDescent="0.25">
      <c r="A27651">
        <v>103909</v>
      </c>
      <c r="B27651" s="119" t="s">
        <v>19907</v>
      </c>
      <c r="C27651">
        <v>80</v>
      </c>
      <c r="D27651">
        <v>24570</v>
      </c>
      <c r="E27651">
        <v>38</v>
      </c>
      <c r="F27651">
        <v>25683</v>
      </c>
      <c r="G27651">
        <v>200</v>
      </c>
      <c r="H27651">
        <v>47028</v>
      </c>
      <c r="I27651" s="119" t="s">
        <v>4726</v>
      </c>
      <c r="J27651" s="119" t="s">
        <v>24</v>
      </c>
      <c r="K27651" s="1">
        <v>46255.758941458334</v>
      </c>
      <c r="L27651">
        <v>84</v>
      </c>
      <c r="M27651">
        <v>105</v>
      </c>
      <c r="N27651">
        <v>13</v>
      </c>
      <c r="O27651">
        <v>26</v>
      </c>
      <c r="P27651" s="119" t="s">
        <v>20254</v>
      </c>
    </row>
    <row r="27652" spans="1:16" x14ac:dyDescent="0.25">
      <c r="A27652">
        <v>103913</v>
      </c>
      <c r="B27652" s="119" t="s">
        <v>20036</v>
      </c>
      <c r="C27652">
        <v>0</v>
      </c>
      <c r="E27652">
        <v>5269</v>
      </c>
      <c r="F27652">
        <v>210420</v>
      </c>
      <c r="G27652">
        <v>748</v>
      </c>
      <c r="H27652">
        <v>269916</v>
      </c>
      <c r="I27652" s="119" t="s">
        <v>6020</v>
      </c>
      <c r="J27652" s="119" t="s">
        <v>17</v>
      </c>
      <c r="K27652" s="1">
        <v>46255.758941458334</v>
      </c>
      <c r="L27652">
        <v>650</v>
      </c>
      <c r="M27652">
        <v>270</v>
      </c>
      <c r="N27652">
        <v>102</v>
      </c>
      <c r="O27652">
        <v>46</v>
      </c>
      <c r="P27652" s="119" t="s">
        <v>20254</v>
      </c>
    </row>
    <row r="27653" spans="1:16" x14ac:dyDescent="0.25">
      <c r="A27653">
        <v>103932</v>
      </c>
      <c r="B27653" s="119" t="s">
        <v>19908</v>
      </c>
      <c r="C27653">
        <v>80</v>
      </c>
      <c r="E27653">
        <v>587</v>
      </c>
      <c r="F27653">
        <v>22832</v>
      </c>
      <c r="G27653">
        <v>1838</v>
      </c>
      <c r="H27653">
        <v>30531</v>
      </c>
      <c r="I27653" s="119" t="s">
        <v>16</v>
      </c>
      <c r="J27653" s="119" t="s">
        <v>139</v>
      </c>
      <c r="K27653" s="1">
        <v>46255.758941458334</v>
      </c>
      <c r="L27653">
        <v>97</v>
      </c>
      <c r="M27653">
        <v>264</v>
      </c>
      <c r="N27653">
        <v>4</v>
      </c>
      <c r="O27653">
        <v>51</v>
      </c>
      <c r="P27653" s="119" t="s">
        <v>20254</v>
      </c>
    </row>
    <row r="27654" spans="1:16" x14ac:dyDescent="0.25">
      <c r="A27654">
        <v>103936</v>
      </c>
      <c r="B27654" s="119" t="s">
        <v>19909</v>
      </c>
      <c r="C27654">
        <v>80</v>
      </c>
      <c r="D27654">
        <v>24570</v>
      </c>
      <c r="E27654">
        <v>36</v>
      </c>
      <c r="F27654">
        <v>22151</v>
      </c>
      <c r="G27654">
        <v>275</v>
      </c>
      <c r="H27654">
        <v>49000</v>
      </c>
      <c r="I27654" s="119" t="s">
        <v>4726</v>
      </c>
      <c r="J27654" s="119" t="s">
        <v>24</v>
      </c>
      <c r="K27654" s="1">
        <v>46255.758941458334</v>
      </c>
      <c r="L27654">
        <v>51</v>
      </c>
      <c r="M27654">
        <v>65</v>
      </c>
      <c r="N27654">
        <v>9</v>
      </c>
      <c r="O27654">
        <v>15</v>
      </c>
      <c r="P27654" s="119" t="s">
        <v>20254</v>
      </c>
    </row>
    <row r="27655" spans="1:16" x14ac:dyDescent="0.25">
      <c r="A27655">
        <v>103960</v>
      </c>
      <c r="B27655" s="119" t="s">
        <v>20107</v>
      </c>
      <c r="C27655">
        <v>0</v>
      </c>
      <c r="E27655">
        <v>221</v>
      </c>
      <c r="F27655">
        <v>3609899</v>
      </c>
      <c r="G27655">
        <v>19</v>
      </c>
      <c r="H27655">
        <v>5289898</v>
      </c>
      <c r="I27655" s="119" t="s">
        <v>6335</v>
      </c>
      <c r="J27655" s="119" t="s">
        <v>24</v>
      </c>
      <c r="K27655" s="1">
        <v>46255.758941458334</v>
      </c>
      <c r="L27655">
        <v>12</v>
      </c>
      <c r="M27655">
        <v>2</v>
      </c>
      <c r="N27655">
        <v>2</v>
      </c>
      <c r="O27655">
        <v>0</v>
      </c>
      <c r="P27655" s="119" t="s">
        <v>20254</v>
      </c>
    </row>
    <row r="27656" spans="1:16" x14ac:dyDescent="0.25">
      <c r="A27656">
        <v>103964</v>
      </c>
      <c r="B27656" s="119" t="s">
        <v>20137</v>
      </c>
      <c r="C27656">
        <v>0</v>
      </c>
      <c r="E27656">
        <v>46</v>
      </c>
      <c r="F27656">
        <v>400000</v>
      </c>
      <c r="G27656">
        <v>68</v>
      </c>
      <c r="H27656">
        <v>499889</v>
      </c>
      <c r="I27656" s="119" t="s">
        <v>6335</v>
      </c>
      <c r="J27656" s="119" t="s">
        <v>139</v>
      </c>
      <c r="K27656" s="1">
        <v>46255.758941458334</v>
      </c>
      <c r="L27656">
        <v>3</v>
      </c>
      <c r="M27656">
        <v>2</v>
      </c>
      <c r="N27656">
        <v>0</v>
      </c>
      <c r="O27656">
        <v>0</v>
      </c>
      <c r="P27656" s="119" t="s">
        <v>20254</v>
      </c>
    </row>
    <row r="27657" spans="1:16" x14ac:dyDescent="0.25">
      <c r="A27657">
        <v>103965</v>
      </c>
      <c r="B27657" s="119" t="s">
        <v>19910</v>
      </c>
      <c r="C27657">
        <v>80</v>
      </c>
      <c r="D27657">
        <v>24570</v>
      </c>
      <c r="E27657">
        <v>41</v>
      </c>
      <c r="F27657">
        <v>30048</v>
      </c>
      <c r="G27657">
        <v>303</v>
      </c>
      <c r="H27657">
        <v>48500</v>
      </c>
      <c r="I27657" s="119" t="s">
        <v>4726</v>
      </c>
      <c r="J27657" s="119" t="s">
        <v>24</v>
      </c>
      <c r="K27657" s="1">
        <v>46255.758941458334</v>
      </c>
      <c r="L27657">
        <v>35</v>
      </c>
      <c r="M27657">
        <v>62</v>
      </c>
      <c r="N27657">
        <v>16</v>
      </c>
      <c r="O27657">
        <v>18</v>
      </c>
      <c r="P27657" s="119" t="s">
        <v>20254</v>
      </c>
    </row>
    <row r="27658" spans="1:16" x14ac:dyDescent="0.25">
      <c r="A27658">
        <v>103968</v>
      </c>
      <c r="B27658" s="119" t="s">
        <v>19923</v>
      </c>
      <c r="C27658">
        <v>0</v>
      </c>
      <c r="E27658">
        <v>44</v>
      </c>
      <c r="F27658">
        <v>333334</v>
      </c>
      <c r="G27658">
        <v>50</v>
      </c>
      <c r="H27658">
        <v>419998</v>
      </c>
      <c r="I27658" s="119" t="s">
        <v>6335</v>
      </c>
      <c r="J27658" s="119" t="s">
        <v>139</v>
      </c>
      <c r="K27658" s="1">
        <v>46255.758941458334</v>
      </c>
      <c r="L27658">
        <v>5</v>
      </c>
      <c r="M27658">
        <v>6</v>
      </c>
      <c r="N27658">
        <v>3</v>
      </c>
      <c r="O27658">
        <v>1</v>
      </c>
      <c r="P27658" s="119" t="s">
        <v>20254</v>
      </c>
    </row>
    <row r="27659" spans="1:16" x14ac:dyDescent="0.25">
      <c r="A27659">
        <v>103973</v>
      </c>
      <c r="B27659" s="119" t="s">
        <v>19924</v>
      </c>
      <c r="C27659">
        <v>80</v>
      </c>
      <c r="E27659">
        <v>52</v>
      </c>
      <c r="F27659">
        <v>2750001</v>
      </c>
      <c r="G27659">
        <v>23</v>
      </c>
      <c r="H27659">
        <v>3044337</v>
      </c>
      <c r="I27659" s="119" t="s">
        <v>4726</v>
      </c>
      <c r="J27659" s="119" t="s">
        <v>24</v>
      </c>
      <c r="K27659" s="1">
        <v>46255.758941458334</v>
      </c>
      <c r="L27659">
        <v>14</v>
      </c>
      <c r="M27659">
        <v>6</v>
      </c>
      <c r="N27659">
        <v>4</v>
      </c>
      <c r="O27659">
        <v>1</v>
      </c>
      <c r="P27659" s="119" t="s">
        <v>20254</v>
      </c>
    </row>
    <row r="27660" spans="1:16" x14ac:dyDescent="0.25">
      <c r="A27660">
        <v>103987</v>
      </c>
      <c r="B27660" s="119" t="s">
        <v>19911</v>
      </c>
      <c r="C27660">
        <v>80</v>
      </c>
      <c r="D27660">
        <v>24570</v>
      </c>
      <c r="E27660">
        <v>226</v>
      </c>
      <c r="F27660">
        <v>25013</v>
      </c>
      <c r="G27660">
        <v>328</v>
      </c>
      <c r="H27660">
        <v>43093</v>
      </c>
      <c r="I27660" s="119" t="s">
        <v>4726</v>
      </c>
      <c r="J27660" s="119" t="s">
        <v>24</v>
      </c>
      <c r="K27660" s="1">
        <v>46255.758941458334</v>
      </c>
      <c r="L27660">
        <v>58</v>
      </c>
      <c r="M27660">
        <v>120</v>
      </c>
      <c r="N27660">
        <v>9</v>
      </c>
      <c r="O27660">
        <v>19</v>
      </c>
      <c r="P27660" s="119" t="s">
        <v>20254</v>
      </c>
    </row>
    <row r="27661" spans="1:16" x14ac:dyDescent="0.25">
      <c r="A27661">
        <v>104003</v>
      </c>
      <c r="B27661" s="119" t="s">
        <v>19925</v>
      </c>
      <c r="C27661">
        <v>0</v>
      </c>
      <c r="E27661">
        <v>46</v>
      </c>
      <c r="F27661">
        <v>280292</v>
      </c>
      <c r="G27661">
        <v>59</v>
      </c>
      <c r="H27661">
        <v>378882</v>
      </c>
      <c r="I27661" s="119" t="s">
        <v>6335</v>
      </c>
      <c r="J27661" s="119" t="s">
        <v>139</v>
      </c>
      <c r="K27661" s="1">
        <v>46255.758941458334</v>
      </c>
      <c r="L27661">
        <v>9</v>
      </c>
      <c r="M27661">
        <v>4</v>
      </c>
      <c r="N27661">
        <v>2</v>
      </c>
      <c r="O27661">
        <v>2</v>
      </c>
      <c r="P27661" s="119" t="s">
        <v>20254</v>
      </c>
    </row>
    <row r="27662" spans="1:16" x14ac:dyDescent="0.25">
      <c r="A27662">
        <v>104008</v>
      </c>
      <c r="B27662" s="119" t="s">
        <v>19912</v>
      </c>
      <c r="C27662">
        <v>80</v>
      </c>
      <c r="E27662">
        <v>629</v>
      </c>
      <c r="F27662">
        <v>20517</v>
      </c>
      <c r="G27662">
        <v>388</v>
      </c>
      <c r="H27662">
        <v>22999</v>
      </c>
      <c r="I27662" s="119" t="s">
        <v>16</v>
      </c>
      <c r="J27662" s="119" t="s">
        <v>139</v>
      </c>
      <c r="K27662" s="1">
        <v>46255.758941458334</v>
      </c>
      <c r="L27662">
        <v>129</v>
      </c>
      <c r="M27662">
        <v>50</v>
      </c>
      <c r="N27662">
        <v>24</v>
      </c>
      <c r="O27662">
        <v>10</v>
      </c>
      <c r="P27662" s="119" t="s">
        <v>20254</v>
      </c>
    </row>
    <row r="27663" spans="1:16" x14ac:dyDescent="0.25">
      <c r="A27663">
        <v>104010</v>
      </c>
      <c r="B27663" s="119" t="s">
        <v>19913</v>
      </c>
      <c r="C27663">
        <v>80</v>
      </c>
      <c r="D27663">
        <v>24570</v>
      </c>
      <c r="E27663">
        <v>23</v>
      </c>
      <c r="F27663">
        <v>30009</v>
      </c>
      <c r="G27663">
        <v>261</v>
      </c>
      <c r="H27663">
        <v>45674</v>
      </c>
      <c r="I27663" s="119" t="s">
        <v>4726</v>
      </c>
      <c r="J27663" s="119" t="s">
        <v>24</v>
      </c>
      <c r="K27663" s="1">
        <v>46255.758941458334</v>
      </c>
      <c r="L27663">
        <v>61</v>
      </c>
      <c r="M27663">
        <v>98</v>
      </c>
      <c r="N27663">
        <v>9</v>
      </c>
      <c r="O27663">
        <v>20</v>
      </c>
      <c r="P27663" s="119" t="s">
        <v>20254</v>
      </c>
    </row>
    <row r="27664" spans="1:16" x14ac:dyDescent="0.25">
      <c r="A27664">
        <v>104014</v>
      </c>
      <c r="B27664" s="119" t="s">
        <v>19914</v>
      </c>
      <c r="C27664">
        <v>80</v>
      </c>
      <c r="D27664">
        <v>24570</v>
      </c>
      <c r="E27664">
        <v>46</v>
      </c>
      <c r="F27664">
        <v>25036</v>
      </c>
      <c r="G27664">
        <v>84</v>
      </c>
      <c r="H27664">
        <v>44899</v>
      </c>
      <c r="I27664" s="119" t="s">
        <v>4726</v>
      </c>
      <c r="J27664" s="119" t="s">
        <v>24</v>
      </c>
      <c r="K27664" s="1">
        <v>46255.758941458334</v>
      </c>
      <c r="L27664">
        <v>62</v>
      </c>
      <c r="M27664">
        <v>35</v>
      </c>
      <c r="N27664">
        <v>6</v>
      </c>
      <c r="O27664">
        <v>5</v>
      </c>
      <c r="P27664" s="119" t="s">
        <v>20254</v>
      </c>
    </row>
    <row r="27665" spans="1:16" x14ac:dyDescent="0.25">
      <c r="A27665">
        <v>104021</v>
      </c>
      <c r="B27665" s="119" t="s">
        <v>19926</v>
      </c>
      <c r="C27665">
        <v>80</v>
      </c>
      <c r="D27665">
        <v>24570</v>
      </c>
      <c r="E27665">
        <v>34</v>
      </c>
      <c r="F27665">
        <v>27578</v>
      </c>
      <c r="G27665">
        <v>245</v>
      </c>
      <c r="H27665">
        <v>47300</v>
      </c>
      <c r="I27665" s="119" t="s">
        <v>4726</v>
      </c>
      <c r="J27665" s="119" t="s">
        <v>24</v>
      </c>
      <c r="K27665" s="1">
        <v>46255.758941458334</v>
      </c>
      <c r="L27665">
        <v>28</v>
      </c>
      <c r="M27665">
        <v>69</v>
      </c>
      <c r="N27665">
        <v>3</v>
      </c>
      <c r="O27665">
        <v>15</v>
      </c>
      <c r="P27665" s="119" t="s">
        <v>20254</v>
      </c>
    </row>
    <row r="27666" spans="1:16" x14ac:dyDescent="0.25">
      <c r="A27666">
        <v>104050</v>
      </c>
      <c r="B27666" s="119" t="s">
        <v>19915</v>
      </c>
      <c r="C27666">
        <v>80</v>
      </c>
      <c r="D27666">
        <v>24570</v>
      </c>
      <c r="E27666">
        <v>24</v>
      </c>
      <c r="F27666">
        <v>24825</v>
      </c>
      <c r="G27666">
        <v>172</v>
      </c>
      <c r="H27666">
        <v>40069</v>
      </c>
      <c r="I27666" s="119" t="s">
        <v>4726</v>
      </c>
      <c r="J27666" s="119" t="s">
        <v>24</v>
      </c>
      <c r="K27666" s="1">
        <v>46255.758941458334</v>
      </c>
      <c r="L27666">
        <v>42</v>
      </c>
      <c r="M27666">
        <v>32</v>
      </c>
      <c r="N27666">
        <v>6</v>
      </c>
      <c r="O27666">
        <v>5</v>
      </c>
      <c r="P27666" s="119" t="s">
        <v>20254</v>
      </c>
    </row>
    <row r="27667" spans="1:16" x14ac:dyDescent="0.25">
      <c r="A27667">
        <v>104060</v>
      </c>
      <c r="B27667" s="119" t="s">
        <v>19916</v>
      </c>
      <c r="C27667">
        <v>80</v>
      </c>
      <c r="E27667">
        <v>1318</v>
      </c>
      <c r="F27667">
        <v>7043</v>
      </c>
      <c r="G27667">
        <v>930</v>
      </c>
      <c r="H27667">
        <v>23708</v>
      </c>
      <c r="I27667" s="119" t="s">
        <v>16</v>
      </c>
      <c r="J27667" s="119" t="s">
        <v>139</v>
      </c>
      <c r="K27667" s="1">
        <v>46255.758941458334</v>
      </c>
      <c r="L27667">
        <v>67</v>
      </c>
      <c r="M27667">
        <v>68</v>
      </c>
      <c r="N27667">
        <v>18</v>
      </c>
      <c r="O27667">
        <v>12</v>
      </c>
      <c r="P27667" s="119" t="s">
        <v>20254</v>
      </c>
    </row>
    <row r="27668" spans="1:16" x14ac:dyDescent="0.25">
      <c r="A27668">
        <v>104075</v>
      </c>
      <c r="B27668" s="119" t="s">
        <v>19927</v>
      </c>
      <c r="C27668">
        <v>0</v>
      </c>
      <c r="E27668">
        <v>43</v>
      </c>
      <c r="F27668">
        <v>250203</v>
      </c>
      <c r="G27668">
        <v>72</v>
      </c>
      <c r="H27668">
        <v>344980</v>
      </c>
      <c r="I27668" s="119" t="s">
        <v>16</v>
      </c>
      <c r="J27668" s="119" t="s">
        <v>222</v>
      </c>
      <c r="K27668" s="1">
        <v>46255.758941458334</v>
      </c>
      <c r="L27668">
        <v>2</v>
      </c>
      <c r="M27668">
        <v>6</v>
      </c>
      <c r="N27668">
        <v>0</v>
      </c>
      <c r="O27668">
        <v>2</v>
      </c>
      <c r="P27668" s="119" t="s">
        <v>20254</v>
      </c>
    </row>
    <row r="27669" spans="1:16" x14ac:dyDescent="0.25">
      <c r="A27669">
        <v>104083</v>
      </c>
      <c r="B27669" s="119" t="s">
        <v>19928</v>
      </c>
      <c r="C27669">
        <v>0</v>
      </c>
      <c r="E27669">
        <v>30</v>
      </c>
      <c r="F27669">
        <v>135659</v>
      </c>
      <c r="G27669">
        <v>105</v>
      </c>
      <c r="H27669">
        <v>199915</v>
      </c>
      <c r="I27669" s="119" t="s">
        <v>16</v>
      </c>
      <c r="J27669" s="119" t="s">
        <v>222</v>
      </c>
      <c r="K27669" s="1">
        <v>46255.758941458334</v>
      </c>
      <c r="L27669">
        <v>4</v>
      </c>
      <c r="M27669">
        <v>6</v>
      </c>
      <c r="N27669">
        <v>0</v>
      </c>
      <c r="O27669">
        <v>3</v>
      </c>
      <c r="P27669" s="119" t="s">
        <v>20254</v>
      </c>
    </row>
    <row r="27670" spans="1:16" x14ac:dyDescent="0.25">
      <c r="A27670">
        <v>104085</v>
      </c>
      <c r="B27670" s="119" t="s">
        <v>19929</v>
      </c>
      <c r="C27670">
        <v>0</v>
      </c>
      <c r="E27670">
        <v>42</v>
      </c>
      <c r="F27670">
        <v>147294</v>
      </c>
      <c r="G27670">
        <v>109</v>
      </c>
      <c r="H27670">
        <v>219990</v>
      </c>
      <c r="I27670" s="119" t="s">
        <v>16</v>
      </c>
      <c r="J27670" s="119" t="s">
        <v>222</v>
      </c>
      <c r="K27670" s="1">
        <v>46255.758941458334</v>
      </c>
      <c r="L27670">
        <v>1</v>
      </c>
      <c r="M27670">
        <v>5</v>
      </c>
      <c r="N27670">
        <v>0</v>
      </c>
      <c r="O27670">
        <v>2</v>
      </c>
      <c r="P27670" s="119" t="s">
        <v>20254</v>
      </c>
    </row>
    <row r="27671" spans="1:16" x14ac:dyDescent="0.25">
      <c r="A27671">
        <v>104089</v>
      </c>
      <c r="B27671" s="119" t="s">
        <v>19930</v>
      </c>
      <c r="C27671">
        <v>0</v>
      </c>
      <c r="E27671">
        <v>35</v>
      </c>
      <c r="F27671">
        <v>155328</v>
      </c>
      <c r="G27671">
        <v>92</v>
      </c>
      <c r="H27671">
        <v>209791</v>
      </c>
      <c r="I27671" s="119" t="s">
        <v>16</v>
      </c>
      <c r="J27671" s="119" t="s">
        <v>222</v>
      </c>
      <c r="K27671" s="1">
        <v>46255.758941458334</v>
      </c>
      <c r="L27671">
        <v>0</v>
      </c>
      <c r="M27671">
        <v>8</v>
      </c>
      <c r="N27671">
        <v>0</v>
      </c>
      <c r="O27671">
        <v>2</v>
      </c>
      <c r="P27671" s="119" t="s">
        <v>20254</v>
      </c>
    </row>
    <row r="27672" spans="1:16" x14ac:dyDescent="0.25">
      <c r="A27672">
        <v>104093</v>
      </c>
      <c r="B27672" s="119" t="s">
        <v>19931</v>
      </c>
      <c r="C27672">
        <v>0</v>
      </c>
      <c r="E27672">
        <v>47</v>
      </c>
      <c r="F27672">
        <v>256384</v>
      </c>
      <c r="G27672">
        <v>78</v>
      </c>
      <c r="H27672">
        <v>329061</v>
      </c>
      <c r="I27672" s="119" t="s">
        <v>16</v>
      </c>
      <c r="J27672" s="119" t="s">
        <v>222</v>
      </c>
      <c r="K27672" s="1">
        <v>46255.758941458334</v>
      </c>
      <c r="L27672">
        <v>0</v>
      </c>
      <c r="M27672">
        <v>7</v>
      </c>
      <c r="N27672">
        <v>0</v>
      </c>
      <c r="O27672">
        <v>2</v>
      </c>
      <c r="P27672" s="119" t="s">
        <v>20254</v>
      </c>
    </row>
    <row r="27673" spans="1:16" x14ac:dyDescent="0.25">
      <c r="A27673">
        <v>104099</v>
      </c>
      <c r="B27673" s="119" t="s">
        <v>19932</v>
      </c>
      <c r="C27673">
        <v>0</v>
      </c>
      <c r="E27673">
        <v>41</v>
      </c>
      <c r="F27673">
        <v>175732</v>
      </c>
      <c r="G27673">
        <v>51</v>
      </c>
      <c r="H27673">
        <v>289501</v>
      </c>
      <c r="I27673" s="119" t="s">
        <v>16</v>
      </c>
      <c r="J27673" s="119" t="s">
        <v>222</v>
      </c>
      <c r="K27673" s="1">
        <v>46255.758941458334</v>
      </c>
      <c r="L27673">
        <v>7</v>
      </c>
      <c r="M27673">
        <v>4</v>
      </c>
      <c r="N27673">
        <v>2</v>
      </c>
      <c r="O27673">
        <v>1</v>
      </c>
      <c r="P27673" s="119" t="s">
        <v>20254</v>
      </c>
    </row>
    <row r="27674" spans="1:16" x14ac:dyDescent="0.25">
      <c r="A27674">
        <v>104103</v>
      </c>
      <c r="B27674" s="119" t="s">
        <v>19933</v>
      </c>
      <c r="C27674">
        <v>0</v>
      </c>
      <c r="E27674">
        <v>49</v>
      </c>
      <c r="F27674">
        <v>174233</v>
      </c>
      <c r="G27674">
        <v>74</v>
      </c>
      <c r="H27674">
        <v>305556</v>
      </c>
      <c r="I27674" s="119" t="s">
        <v>16</v>
      </c>
      <c r="J27674" s="119" t="s">
        <v>222</v>
      </c>
      <c r="K27674" s="1">
        <v>46255.758941458334</v>
      </c>
      <c r="L27674">
        <v>2</v>
      </c>
      <c r="M27674">
        <v>6</v>
      </c>
      <c r="N27674">
        <v>0</v>
      </c>
      <c r="O27674">
        <v>2</v>
      </c>
      <c r="P27674" s="119" t="s">
        <v>20254</v>
      </c>
    </row>
    <row r="27675" spans="1:16" x14ac:dyDescent="0.25">
      <c r="A27675">
        <v>104104</v>
      </c>
      <c r="B27675" s="119" t="s">
        <v>19934</v>
      </c>
      <c r="C27675">
        <v>0</v>
      </c>
      <c r="E27675">
        <v>28</v>
      </c>
      <c r="F27675">
        <v>151219</v>
      </c>
      <c r="G27675">
        <v>70</v>
      </c>
      <c r="H27675">
        <v>204520</v>
      </c>
      <c r="I27675" s="119" t="s">
        <v>16</v>
      </c>
      <c r="J27675" s="119" t="s">
        <v>222</v>
      </c>
      <c r="K27675" s="1">
        <v>46255.758941458334</v>
      </c>
      <c r="L27675">
        <v>1</v>
      </c>
      <c r="M27675">
        <v>6</v>
      </c>
      <c r="N27675">
        <v>0</v>
      </c>
      <c r="O27675">
        <v>1</v>
      </c>
      <c r="P27675" s="119" t="s">
        <v>20254</v>
      </c>
    </row>
    <row r="27676" spans="1:16" x14ac:dyDescent="0.25">
      <c r="A27676">
        <v>104107</v>
      </c>
      <c r="B27676" s="119" t="s">
        <v>19935</v>
      </c>
      <c r="C27676">
        <v>0</v>
      </c>
      <c r="E27676">
        <v>31</v>
      </c>
      <c r="F27676">
        <v>136999</v>
      </c>
      <c r="G27676">
        <v>75</v>
      </c>
      <c r="H27676">
        <v>202650</v>
      </c>
      <c r="I27676" s="119" t="s">
        <v>16</v>
      </c>
      <c r="J27676" s="119" t="s">
        <v>222</v>
      </c>
      <c r="K27676" s="1">
        <v>46255.758941458334</v>
      </c>
      <c r="L27676">
        <v>1</v>
      </c>
      <c r="M27676">
        <v>6</v>
      </c>
      <c r="N27676">
        <v>0</v>
      </c>
      <c r="O27676">
        <v>0</v>
      </c>
      <c r="P27676" s="119" t="s">
        <v>20254</v>
      </c>
    </row>
    <row r="27677" spans="1:16" x14ac:dyDescent="0.25">
      <c r="A27677">
        <v>104112</v>
      </c>
      <c r="B27677" s="119" t="s">
        <v>19936</v>
      </c>
      <c r="C27677">
        <v>0</v>
      </c>
      <c r="E27677">
        <v>35</v>
      </c>
      <c r="F27677">
        <v>140550</v>
      </c>
      <c r="G27677">
        <v>115</v>
      </c>
      <c r="H27677">
        <v>198984</v>
      </c>
      <c r="I27677" s="119" t="s">
        <v>16</v>
      </c>
      <c r="J27677" s="119" t="s">
        <v>222</v>
      </c>
      <c r="K27677" s="1">
        <v>46255.758941458334</v>
      </c>
      <c r="L27677">
        <v>1</v>
      </c>
      <c r="M27677">
        <v>8</v>
      </c>
      <c r="N27677">
        <v>0</v>
      </c>
      <c r="O27677">
        <v>4</v>
      </c>
      <c r="P27677" s="119" t="s">
        <v>20254</v>
      </c>
    </row>
    <row r="27678" spans="1:16" x14ac:dyDescent="0.25">
      <c r="A27678">
        <v>104115</v>
      </c>
      <c r="B27678" s="119" t="s">
        <v>19937</v>
      </c>
      <c r="C27678">
        <v>0</v>
      </c>
      <c r="E27678">
        <v>70</v>
      </c>
      <c r="F27678">
        <v>606971</v>
      </c>
      <c r="G27678">
        <v>76</v>
      </c>
      <c r="H27678">
        <v>873799</v>
      </c>
      <c r="I27678" s="119" t="s">
        <v>16</v>
      </c>
      <c r="J27678" s="119" t="s">
        <v>222</v>
      </c>
      <c r="K27678" s="1">
        <v>46255.758941458334</v>
      </c>
      <c r="L27678">
        <v>3</v>
      </c>
      <c r="M27678">
        <v>9</v>
      </c>
      <c r="N27678">
        <v>0</v>
      </c>
      <c r="O27678">
        <v>1</v>
      </c>
      <c r="P27678" s="119" t="s">
        <v>20254</v>
      </c>
    </row>
    <row r="27679" spans="1:16" x14ac:dyDescent="0.25">
      <c r="A27679">
        <v>104116</v>
      </c>
      <c r="B27679" s="119" t="s">
        <v>19938</v>
      </c>
      <c r="C27679">
        <v>0</v>
      </c>
      <c r="E27679">
        <v>26</v>
      </c>
      <c r="F27679">
        <v>213118</v>
      </c>
      <c r="G27679">
        <v>74</v>
      </c>
      <c r="H27679">
        <v>273070</v>
      </c>
      <c r="I27679" s="119" t="s">
        <v>16</v>
      </c>
      <c r="J27679" s="119" t="s">
        <v>222</v>
      </c>
      <c r="K27679" s="1">
        <v>46255.758941458334</v>
      </c>
      <c r="L27679">
        <v>3</v>
      </c>
      <c r="M27679">
        <v>4</v>
      </c>
      <c r="N27679">
        <v>1</v>
      </c>
      <c r="O27679">
        <v>1</v>
      </c>
      <c r="P27679" s="119" t="s">
        <v>20254</v>
      </c>
    </row>
    <row r="27680" spans="1:16" x14ac:dyDescent="0.25">
      <c r="A27680">
        <v>104117</v>
      </c>
      <c r="B27680" s="119" t="s">
        <v>19939</v>
      </c>
      <c r="C27680">
        <v>0</v>
      </c>
      <c r="E27680">
        <v>38</v>
      </c>
      <c r="F27680">
        <v>285804</v>
      </c>
      <c r="G27680">
        <v>62</v>
      </c>
      <c r="H27680">
        <v>360100</v>
      </c>
      <c r="I27680" s="119" t="s">
        <v>16</v>
      </c>
      <c r="J27680" s="119" t="s">
        <v>222</v>
      </c>
      <c r="K27680" s="1">
        <v>46255.758941458334</v>
      </c>
      <c r="L27680">
        <v>2</v>
      </c>
      <c r="M27680">
        <v>6</v>
      </c>
      <c r="N27680">
        <v>0</v>
      </c>
      <c r="O27680">
        <v>2</v>
      </c>
      <c r="P27680" s="119" t="s">
        <v>20254</v>
      </c>
    </row>
    <row r="27681" spans="1:16" x14ac:dyDescent="0.25">
      <c r="A27681">
        <v>104120</v>
      </c>
      <c r="B27681" s="119" t="s">
        <v>19940</v>
      </c>
      <c r="C27681">
        <v>0</v>
      </c>
      <c r="E27681">
        <v>43</v>
      </c>
      <c r="F27681">
        <v>262054</v>
      </c>
      <c r="G27681">
        <v>55</v>
      </c>
      <c r="H27681">
        <v>379793</v>
      </c>
      <c r="I27681" s="119" t="s">
        <v>16</v>
      </c>
      <c r="J27681" s="119" t="s">
        <v>222</v>
      </c>
      <c r="K27681" s="1">
        <v>46255.758941458334</v>
      </c>
      <c r="L27681">
        <v>9</v>
      </c>
      <c r="M27681">
        <v>5</v>
      </c>
      <c r="N27681">
        <v>2</v>
      </c>
      <c r="O27681">
        <v>2</v>
      </c>
      <c r="P27681" s="119" t="s">
        <v>20254</v>
      </c>
    </row>
    <row r="27682" spans="1:16" x14ac:dyDescent="0.25">
      <c r="A27682">
        <v>104128</v>
      </c>
      <c r="B27682" s="119" t="s">
        <v>19941</v>
      </c>
      <c r="C27682">
        <v>0</v>
      </c>
      <c r="E27682">
        <v>46</v>
      </c>
      <c r="F27682">
        <v>173312</v>
      </c>
      <c r="G27682">
        <v>108</v>
      </c>
      <c r="H27682">
        <v>232016</v>
      </c>
      <c r="I27682" s="119" t="s">
        <v>16</v>
      </c>
      <c r="J27682" s="119" t="s">
        <v>222</v>
      </c>
      <c r="K27682" s="1">
        <v>46255.758941458334</v>
      </c>
      <c r="L27682">
        <v>2</v>
      </c>
      <c r="M27682">
        <v>4</v>
      </c>
      <c r="N27682">
        <v>0</v>
      </c>
      <c r="O27682">
        <v>1</v>
      </c>
      <c r="P27682" s="119" t="s">
        <v>20254</v>
      </c>
    </row>
    <row r="27683" spans="1:16" x14ac:dyDescent="0.25">
      <c r="A27683">
        <v>104132</v>
      </c>
      <c r="B27683" s="119" t="s">
        <v>19942</v>
      </c>
      <c r="C27683">
        <v>0</v>
      </c>
      <c r="E27683">
        <v>491</v>
      </c>
      <c r="F27683">
        <v>801029</v>
      </c>
      <c r="G27683">
        <v>66</v>
      </c>
      <c r="H27683">
        <v>1279992</v>
      </c>
      <c r="I27683" s="119" t="s">
        <v>1909</v>
      </c>
      <c r="J27683" s="119" t="s">
        <v>24</v>
      </c>
      <c r="K27683" s="1">
        <v>46255.758941458334</v>
      </c>
      <c r="L27683">
        <v>2</v>
      </c>
      <c r="M27683">
        <v>1</v>
      </c>
      <c r="N27683">
        <v>0</v>
      </c>
      <c r="O27683">
        <v>0</v>
      </c>
      <c r="P27683" s="119" t="s">
        <v>20254</v>
      </c>
    </row>
    <row r="27684" spans="1:16" x14ac:dyDescent="0.25">
      <c r="A27684">
        <v>104133</v>
      </c>
      <c r="B27684" s="119" t="s">
        <v>19943</v>
      </c>
      <c r="C27684">
        <v>0</v>
      </c>
      <c r="E27684">
        <v>35</v>
      </c>
      <c r="F27684">
        <v>218519</v>
      </c>
      <c r="G27684">
        <v>74</v>
      </c>
      <c r="H27684">
        <v>349790</v>
      </c>
      <c r="I27684" s="119" t="s">
        <v>16</v>
      </c>
      <c r="J27684" s="119" t="s">
        <v>222</v>
      </c>
      <c r="K27684" s="1">
        <v>46255.758941458334</v>
      </c>
      <c r="L27684">
        <v>3</v>
      </c>
      <c r="M27684">
        <v>8</v>
      </c>
      <c r="N27684">
        <v>0</v>
      </c>
      <c r="O27684">
        <v>3</v>
      </c>
      <c r="P27684" s="119" t="s">
        <v>20254</v>
      </c>
    </row>
    <row r="27685" spans="1:16" x14ac:dyDescent="0.25">
      <c r="A27685">
        <v>104137</v>
      </c>
      <c r="B27685" s="119" t="s">
        <v>19944</v>
      </c>
      <c r="C27685">
        <v>0</v>
      </c>
      <c r="E27685">
        <v>32</v>
      </c>
      <c r="F27685">
        <v>133133</v>
      </c>
      <c r="G27685">
        <v>84</v>
      </c>
      <c r="H27685">
        <v>220092</v>
      </c>
      <c r="I27685" s="119" t="s">
        <v>16</v>
      </c>
      <c r="J27685" s="119" t="s">
        <v>222</v>
      </c>
      <c r="K27685" s="1">
        <v>46255.758941458334</v>
      </c>
      <c r="L27685">
        <v>3</v>
      </c>
      <c r="M27685">
        <v>5</v>
      </c>
      <c r="N27685">
        <v>1</v>
      </c>
      <c r="O27685">
        <v>0</v>
      </c>
      <c r="P27685" s="119" t="s">
        <v>20254</v>
      </c>
    </row>
    <row r="27686" spans="1:16" x14ac:dyDescent="0.25">
      <c r="A27686">
        <v>104158</v>
      </c>
      <c r="B27686" s="119" t="s">
        <v>19947</v>
      </c>
      <c r="C27686">
        <v>80</v>
      </c>
      <c r="E27686">
        <v>456</v>
      </c>
      <c r="F27686">
        <v>65101</v>
      </c>
      <c r="G27686">
        <v>2547</v>
      </c>
      <c r="H27686">
        <v>83000</v>
      </c>
      <c r="I27686" s="119" t="s">
        <v>11040</v>
      </c>
      <c r="J27686" s="119" t="s">
        <v>24</v>
      </c>
      <c r="K27686" s="1">
        <v>46255.758941458334</v>
      </c>
      <c r="L27686">
        <v>11</v>
      </c>
      <c r="M27686">
        <v>99</v>
      </c>
      <c r="N27686">
        <v>1</v>
      </c>
      <c r="O27686">
        <v>24</v>
      </c>
      <c r="P27686" s="119" t="s">
        <v>20254</v>
      </c>
    </row>
    <row r="27687" spans="1:16" x14ac:dyDescent="0.25">
      <c r="A27687">
        <v>104164</v>
      </c>
      <c r="B27687" s="119" t="s">
        <v>19948</v>
      </c>
      <c r="C27687">
        <v>0</v>
      </c>
      <c r="E27687">
        <v>6686</v>
      </c>
      <c r="F27687">
        <v>120</v>
      </c>
      <c r="G27687">
        <v>102896</v>
      </c>
      <c r="H27687">
        <v>282</v>
      </c>
      <c r="I27687" s="119" t="s">
        <v>16</v>
      </c>
      <c r="J27687" s="119" t="s">
        <v>24</v>
      </c>
      <c r="K27687" s="1">
        <v>46255.758941458334</v>
      </c>
      <c r="L27687">
        <v>63</v>
      </c>
      <c r="M27687">
        <v>839</v>
      </c>
      <c r="N27687">
        <v>0</v>
      </c>
      <c r="O27687">
        <v>198</v>
      </c>
      <c r="P27687" s="119" t="s">
        <v>20254</v>
      </c>
    </row>
    <row r="27688" spans="1:16" x14ac:dyDescent="0.25">
      <c r="A27688">
        <v>104184</v>
      </c>
      <c r="B27688" s="119" t="s">
        <v>19949</v>
      </c>
      <c r="C27688">
        <v>80</v>
      </c>
      <c r="E27688">
        <v>0</v>
      </c>
      <c r="F27688">
        <v>0</v>
      </c>
      <c r="G27688">
        <v>0</v>
      </c>
      <c r="H27688">
        <v>0</v>
      </c>
      <c r="I27688" s="119" t="s">
        <v>4726</v>
      </c>
      <c r="J27688" s="119" t="s">
        <v>24</v>
      </c>
      <c r="K27688" s="1">
        <v>46255.758941458334</v>
      </c>
      <c r="L27688">
        <v>0</v>
      </c>
      <c r="M27688">
        <v>0</v>
      </c>
      <c r="N27688">
        <v>0</v>
      </c>
      <c r="O27688">
        <v>0</v>
      </c>
      <c r="P27688" s="119" t="s">
        <v>20254</v>
      </c>
    </row>
    <row r="27689" spans="1:16" x14ac:dyDescent="0.25">
      <c r="A27689">
        <v>104186</v>
      </c>
      <c r="B27689" s="119" t="s">
        <v>19950</v>
      </c>
      <c r="C27689">
        <v>80</v>
      </c>
      <c r="E27689">
        <v>0</v>
      </c>
      <c r="F27689">
        <v>0</v>
      </c>
      <c r="G27689">
        <v>0</v>
      </c>
      <c r="H27689">
        <v>0</v>
      </c>
      <c r="I27689" s="119" t="s">
        <v>4726</v>
      </c>
      <c r="J27689" s="119" t="s">
        <v>24</v>
      </c>
      <c r="K27689" s="1">
        <v>46255.758941458334</v>
      </c>
      <c r="L27689">
        <v>0</v>
      </c>
      <c r="M27689">
        <v>0</v>
      </c>
      <c r="N27689">
        <v>0</v>
      </c>
      <c r="O27689">
        <v>0</v>
      </c>
      <c r="P27689" s="119" t="s">
        <v>20254</v>
      </c>
    </row>
    <row r="27690" spans="1:16" x14ac:dyDescent="0.25">
      <c r="A27690">
        <v>104191</v>
      </c>
      <c r="B27690" s="119" t="s">
        <v>19951</v>
      </c>
      <c r="C27690">
        <v>80</v>
      </c>
      <c r="E27690">
        <v>0</v>
      </c>
      <c r="F27690">
        <v>0</v>
      </c>
      <c r="G27690">
        <v>0</v>
      </c>
      <c r="H27690">
        <v>0</v>
      </c>
      <c r="I27690" s="119" t="s">
        <v>4726</v>
      </c>
      <c r="J27690" s="119" t="s">
        <v>24</v>
      </c>
      <c r="K27690" s="1">
        <v>46255.758941458334</v>
      </c>
      <c r="L27690">
        <v>0</v>
      </c>
      <c r="M27690">
        <v>0</v>
      </c>
      <c r="N27690">
        <v>0</v>
      </c>
      <c r="O27690">
        <v>0</v>
      </c>
      <c r="P27690" s="119" t="s">
        <v>20254</v>
      </c>
    </row>
    <row r="27691" spans="1:16" x14ac:dyDescent="0.25">
      <c r="A27691">
        <v>104194</v>
      </c>
      <c r="B27691" s="119" t="s">
        <v>19952</v>
      </c>
      <c r="C27691">
        <v>65</v>
      </c>
      <c r="E27691">
        <v>347</v>
      </c>
      <c r="F27691">
        <v>1263</v>
      </c>
      <c r="G27691">
        <v>340292</v>
      </c>
      <c r="H27691">
        <v>1909</v>
      </c>
      <c r="I27691" s="119" t="s">
        <v>11040</v>
      </c>
      <c r="J27691" s="119" t="s">
        <v>222</v>
      </c>
      <c r="K27691" s="1">
        <v>46255.758941458334</v>
      </c>
      <c r="L27691">
        <v>8</v>
      </c>
      <c r="M27691">
        <v>3384</v>
      </c>
      <c r="N27691">
        <v>1</v>
      </c>
      <c r="O27691">
        <v>16</v>
      </c>
      <c r="P27691" s="119" t="s">
        <v>20254</v>
      </c>
    </row>
    <row r="27692" spans="1:16" x14ac:dyDescent="0.25">
      <c r="A27692">
        <v>104195</v>
      </c>
      <c r="B27692" s="119" t="s">
        <v>19953</v>
      </c>
      <c r="C27692">
        <v>0</v>
      </c>
      <c r="E27692">
        <v>255</v>
      </c>
      <c r="F27692">
        <v>47487</v>
      </c>
      <c r="G27692">
        <v>720</v>
      </c>
      <c r="H27692">
        <v>59284</v>
      </c>
      <c r="I27692" s="119" t="s">
        <v>1909</v>
      </c>
      <c r="J27692" s="119" t="s">
        <v>24</v>
      </c>
      <c r="K27692" s="1">
        <v>46255.758941458334</v>
      </c>
      <c r="L27692">
        <v>71</v>
      </c>
      <c r="M27692">
        <v>73</v>
      </c>
      <c r="N27692">
        <v>5</v>
      </c>
      <c r="O27692">
        <v>11</v>
      </c>
      <c r="P27692" s="119" t="s">
        <v>20254</v>
      </c>
    </row>
    <row r="27693" spans="1:16" x14ac:dyDescent="0.25">
      <c r="A27693">
        <v>104197</v>
      </c>
      <c r="B27693" s="119" t="s">
        <v>19960</v>
      </c>
      <c r="C27693">
        <v>0</v>
      </c>
      <c r="E27693">
        <v>50</v>
      </c>
      <c r="F27693">
        <v>310028</v>
      </c>
      <c r="G27693">
        <v>68</v>
      </c>
      <c r="H27693">
        <v>489400</v>
      </c>
      <c r="I27693" s="119" t="s">
        <v>16</v>
      </c>
      <c r="J27693" s="119" t="s">
        <v>222</v>
      </c>
      <c r="K27693" s="1">
        <v>46255.758941458334</v>
      </c>
      <c r="L27693">
        <v>8</v>
      </c>
      <c r="M27693">
        <v>4</v>
      </c>
      <c r="N27693">
        <v>0</v>
      </c>
      <c r="O27693">
        <v>2</v>
      </c>
      <c r="P27693" s="119" t="s">
        <v>20254</v>
      </c>
    </row>
    <row r="27694" spans="1:16" x14ac:dyDescent="0.25">
      <c r="A27694">
        <v>104200</v>
      </c>
      <c r="B27694" s="119" t="s">
        <v>19961</v>
      </c>
      <c r="C27694">
        <v>0</v>
      </c>
      <c r="E27694">
        <v>98</v>
      </c>
      <c r="F27694">
        <v>160238</v>
      </c>
      <c r="G27694">
        <v>107</v>
      </c>
      <c r="H27694">
        <v>279300</v>
      </c>
      <c r="I27694" s="119" t="s">
        <v>16</v>
      </c>
      <c r="J27694" s="119" t="s">
        <v>222</v>
      </c>
      <c r="K27694" s="1">
        <v>46255.758941458334</v>
      </c>
      <c r="L27694">
        <v>12</v>
      </c>
      <c r="M27694">
        <v>5</v>
      </c>
      <c r="N27694">
        <v>0</v>
      </c>
      <c r="O27694">
        <v>2</v>
      </c>
      <c r="P27694" s="119" t="s">
        <v>20254</v>
      </c>
    </row>
    <row r="27695" spans="1:16" x14ac:dyDescent="0.25">
      <c r="A27695">
        <v>104201</v>
      </c>
      <c r="B27695" s="119" t="s">
        <v>19962</v>
      </c>
      <c r="C27695">
        <v>0</v>
      </c>
      <c r="E27695">
        <v>44</v>
      </c>
      <c r="F27695">
        <v>260014</v>
      </c>
      <c r="G27695">
        <v>57</v>
      </c>
      <c r="H27695">
        <v>449600</v>
      </c>
      <c r="I27695" s="119" t="s">
        <v>16</v>
      </c>
      <c r="J27695" s="119" t="s">
        <v>222</v>
      </c>
      <c r="K27695" s="1">
        <v>46255.758941458334</v>
      </c>
      <c r="L27695">
        <v>10</v>
      </c>
      <c r="M27695">
        <v>7</v>
      </c>
      <c r="N27695">
        <v>2</v>
      </c>
      <c r="O27695">
        <v>0</v>
      </c>
      <c r="P27695" s="119" t="s">
        <v>20254</v>
      </c>
    </row>
    <row r="27696" spans="1:16" x14ac:dyDescent="0.25">
      <c r="A27696">
        <v>104202</v>
      </c>
      <c r="B27696" s="119" t="s">
        <v>19963</v>
      </c>
      <c r="C27696">
        <v>0</v>
      </c>
      <c r="E27696">
        <v>57</v>
      </c>
      <c r="F27696">
        <v>260819</v>
      </c>
      <c r="G27696">
        <v>38</v>
      </c>
      <c r="H27696">
        <v>380700</v>
      </c>
      <c r="I27696" s="119" t="s">
        <v>16</v>
      </c>
      <c r="J27696" s="119" t="s">
        <v>222</v>
      </c>
      <c r="K27696" s="1">
        <v>46255.758941458334</v>
      </c>
      <c r="L27696">
        <v>24</v>
      </c>
      <c r="M27696">
        <v>10</v>
      </c>
      <c r="N27696">
        <v>8</v>
      </c>
      <c r="O27696">
        <v>0</v>
      </c>
      <c r="P27696" s="119" t="s">
        <v>20254</v>
      </c>
    </row>
    <row r="27697" spans="1:16" x14ac:dyDescent="0.25">
      <c r="A27697">
        <v>104204</v>
      </c>
      <c r="B27697" s="119" t="s">
        <v>19981</v>
      </c>
      <c r="C27697">
        <v>0</v>
      </c>
      <c r="E27697">
        <v>158</v>
      </c>
      <c r="F27697">
        <v>859093</v>
      </c>
      <c r="G27697">
        <v>38</v>
      </c>
      <c r="H27697">
        <v>1080000</v>
      </c>
      <c r="I27697" s="119" t="s">
        <v>16</v>
      </c>
      <c r="J27697" s="119" t="s">
        <v>222</v>
      </c>
      <c r="K27697" s="1">
        <v>46255.758941458334</v>
      </c>
      <c r="L27697">
        <v>36</v>
      </c>
      <c r="M27697">
        <v>35</v>
      </c>
      <c r="N27697">
        <v>11</v>
      </c>
      <c r="O27697">
        <v>9</v>
      </c>
      <c r="P27697" s="119" t="s">
        <v>20254</v>
      </c>
    </row>
    <row r="27698" spans="1:16" x14ac:dyDescent="0.25">
      <c r="A27698">
        <v>104207</v>
      </c>
      <c r="B27698" s="119" t="s">
        <v>19964</v>
      </c>
      <c r="C27698">
        <v>0</v>
      </c>
      <c r="E27698">
        <v>82</v>
      </c>
      <c r="F27698">
        <v>185328</v>
      </c>
      <c r="G27698">
        <v>72</v>
      </c>
      <c r="H27698">
        <v>299998</v>
      </c>
      <c r="I27698" s="119" t="s">
        <v>16</v>
      </c>
      <c r="J27698" s="119" t="s">
        <v>222</v>
      </c>
      <c r="K27698" s="1">
        <v>46255.758941458334</v>
      </c>
      <c r="L27698">
        <v>10</v>
      </c>
      <c r="M27698">
        <v>10</v>
      </c>
      <c r="N27698">
        <v>2</v>
      </c>
      <c r="O27698">
        <v>0</v>
      </c>
      <c r="P27698" s="119" t="s">
        <v>20254</v>
      </c>
    </row>
    <row r="27699" spans="1:16" x14ac:dyDescent="0.25">
      <c r="A27699">
        <v>104209</v>
      </c>
      <c r="B27699" s="119" t="s">
        <v>19965</v>
      </c>
      <c r="C27699">
        <v>0</v>
      </c>
      <c r="E27699">
        <v>73</v>
      </c>
      <c r="F27699">
        <v>660029</v>
      </c>
      <c r="G27699">
        <v>39</v>
      </c>
      <c r="H27699">
        <v>899986</v>
      </c>
      <c r="I27699" s="119" t="s">
        <v>16</v>
      </c>
      <c r="J27699" s="119" t="s">
        <v>222</v>
      </c>
      <c r="K27699" s="1">
        <v>46255.758941458334</v>
      </c>
      <c r="L27699">
        <v>5</v>
      </c>
      <c r="M27699">
        <v>16</v>
      </c>
      <c r="N27699">
        <v>1</v>
      </c>
      <c r="O27699">
        <v>3</v>
      </c>
      <c r="P27699" s="119" t="s">
        <v>20254</v>
      </c>
    </row>
    <row r="27700" spans="1:16" x14ac:dyDescent="0.25">
      <c r="A27700">
        <v>104210</v>
      </c>
      <c r="B27700" s="119" t="s">
        <v>19966</v>
      </c>
      <c r="C27700">
        <v>0</v>
      </c>
      <c r="E27700">
        <v>39</v>
      </c>
      <c r="F27700">
        <v>366969</v>
      </c>
      <c r="G27700">
        <v>92</v>
      </c>
      <c r="H27700">
        <v>469241</v>
      </c>
      <c r="I27700" s="119" t="s">
        <v>16</v>
      </c>
      <c r="J27700" s="119" t="s">
        <v>222</v>
      </c>
      <c r="K27700" s="1">
        <v>46255.758941458334</v>
      </c>
      <c r="L27700">
        <v>6</v>
      </c>
      <c r="M27700">
        <v>12</v>
      </c>
      <c r="N27700">
        <v>0</v>
      </c>
      <c r="O27700">
        <v>2</v>
      </c>
      <c r="P27700" s="119" t="s">
        <v>20254</v>
      </c>
    </row>
    <row r="27701" spans="1:16" x14ac:dyDescent="0.25">
      <c r="A27701">
        <v>104211</v>
      </c>
      <c r="B27701" s="119" t="s">
        <v>19967</v>
      </c>
      <c r="C27701">
        <v>0</v>
      </c>
      <c r="E27701">
        <v>73</v>
      </c>
      <c r="F27701">
        <v>192852</v>
      </c>
      <c r="G27701">
        <v>92</v>
      </c>
      <c r="H27701">
        <v>294100</v>
      </c>
      <c r="I27701" s="119" t="s">
        <v>16</v>
      </c>
      <c r="J27701" s="119" t="s">
        <v>222</v>
      </c>
      <c r="K27701" s="1">
        <v>46255.758941458334</v>
      </c>
      <c r="L27701">
        <v>5</v>
      </c>
      <c r="M27701">
        <v>5</v>
      </c>
      <c r="N27701">
        <v>0</v>
      </c>
      <c r="O27701">
        <v>0</v>
      </c>
      <c r="P27701" s="119" t="s">
        <v>20254</v>
      </c>
    </row>
    <row r="27702" spans="1:16" x14ac:dyDescent="0.25">
      <c r="A27702">
        <v>104212</v>
      </c>
      <c r="B27702" s="119" t="s">
        <v>19968</v>
      </c>
      <c r="C27702">
        <v>0</v>
      </c>
      <c r="E27702">
        <v>64</v>
      </c>
      <c r="F27702">
        <v>480000</v>
      </c>
      <c r="G27702">
        <v>114</v>
      </c>
      <c r="H27702">
        <v>579399</v>
      </c>
      <c r="I27702" s="119" t="s">
        <v>16</v>
      </c>
      <c r="J27702" s="119" t="s">
        <v>222</v>
      </c>
      <c r="K27702" s="1">
        <v>46255.758941458334</v>
      </c>
      <c r="L27702">
        <v>4</v>
      </c>
      <c r="M27702">
        <v>15</v>
      </c>
      <c r="N27702">
        <v>0</v>
      </c>
      <c r="O27702">
        <v>6</v>
      </c>
      <c r="P27702" s="119" t="s">
        <v>20254</v>
      </c>
    </row>
    <row r="27703" spans="1:16" x14ac:dyDescent="0.25">
      <c r="A27703">
        <v>104213</v>
      </c>
      <c r="B27703" s="119" t="s">
        <v>19969</v>
      </c>
      <c r="C27703">
        <v>0</v>
      </c>
      <c r="E27703">
        <v>54</v>
      </c>
      <c r="F27703">
        <v>355016</v>
      </c>
      <c r="G27703">
        <v>71</v>
      </c>
      <c r="H27703">
        <v>550200</v>
      </c>
      <c r="I27703" s="119" t="s">
        <v>16</v>
      </c>
      <c r="J27703" s="119" t="s">
        <v>222</v>
      </c>
      <c r="K27703" s="1">
        <v>46255.758941458334</v>
      </c>
      <c r="L27703">
        <v>19</v>
      </c>
      <c r="M27703">
        <v>7</v>
      </c>
      <c r="N27703">
        <v>1</v>
      </c>
      <c r="O27703">
        <v>1</v>
      </c>
      <c r="P27703" s="119" t="s">
        <v>20254</v>
      </c>
    </row>
    <row r="27704" spans="1:16" x14ac:dyDescent="0.25">
      <c r="A27704">
        <v>104214</v>
      </c>
      <c r="B27704" s="119" t="s">
        <v>19970</v>
      </c>
      <c r="C27704">
        <v>0</v>
      </c>
      <c r="E27704">
        <v>31</v>
      </c>
      <c r="F27704">
        <v>210021</v>
      </c>
      <c r="G27704">
        <v>116</v>
      </c>
      <c r="H27704">
        <v>309400</v>
      </c>
      <c r="I27704" s="119" t="s">
        <v>16</v>
      </c>
      <c r="J27704" s="119" t="s">
        <v>222</v>
      </c>
      <c r="K27704" s="1">
        <v>46255.758941458334</v>
      </c>
      <c r="L27704">
        <v>9</v>
      </c>
      <c r="M27704">
        <v>8</v>
      </c>
      <c r="N27704">
        <v>2</v>
      </c>
      <c r="O27704">
        <v>1</v>
      </c>
      <c r="P27704" s="119" t="s">
        <v>20254</v>
      </c>
    </row>
    <row r="27705" spans="1:16" x14ac:dyDescent="0.25">
      <c r="A27705">
        <v>104216</v>
      </c>
      <c r="B27705" s="119" t="s">
        <v>19971</v>
      </c>
      <c r="C27705">
        <v>0</v>
      </c>
      <c r="E27705">
        <v>57</v>
      </c>
      <c r="F27705">
        <v>300209</v>
      </c>
      <c r="G27705">
        <v>87</v>
      </c>
      <c r="H27705">
        <v>429900</v>
      </c>
      <c r="I27705" s="119" t="s">
        <v>16</v>
      </c>
      <c r="J27705" s="119" t="s">
        <v>222</v>
      </c>
      <c r="K27705" s="1">
        <v>46255.758941458334</v>
      </c>
      <c r="L27705">
        <v>3</v>
      </c>
      <c r="M27705">
        <v>8</v>
      </c>
      <c r="N27705">
        <v>1</v>
      </c>
      <c r="O27705">
        <v>3</v>
      </c>
      <c r="P27705" s="119" t="s">
        <v>20254</v>
      </c>
    </row>
    <row r="27706" spans="1:16" x14ac:dyDescent="0.25">
      <c r="A27706">
        <v>104219</v>
      </c>
      <c r="B27706" s="119" t="s">
        <v>19972</v>
      </c>
      <c r="C27706">
        <v>0</v>
      </c>
      <c r="E27706">
        <v>41</v>
      </c>
      <c r="F27706">
        <v>409976</v>
      </c>
      <c r="G27706">
        <v>90</v>
      </c>
      <c r="H27706">
        <v>499900</v>
      </c>
      <c r="I27706" s="119" t="s">
        <v>16</v>
      </c>
      <c r="J27706" s="119" t="s">
        <v>222</v>
      </c>
      <c r="K27706" s="1">
        <v>46255.758941458334</v>
      </c>
      <c r="L27706">
        <v>6</v>
      </c>
      <c r="M27706">
        <v>6</v>
      </c>
      <c r="N27706">
        <v>0</v>
      </c>
      <c r="O27706">
        <v>1</v>
      </c>
      <c r="P27706" s="119" t="s">
        <v>20254</v>
      </c>
    </row>
    <row r="27707" spans="1:16" x14ac:dyDescent="0.25">
      <c r="A27707">
        <v>104221</v>
      </c>
      <c r="B27707" s="119" t="s">
        <v>19973</v>
      </c>
      <c r="C27707">
        <v>0</v>
      </c>
      <c r="E27707">
        <v>106</v>
      </c>
      <c r="F27707">
        <v>670015</v>
      </c>
      <c r="G27707">
        <v>70</v>
      </c>
      <c r="H27707">
        <v>780000</v>
      </c>
      <c r="I27707" s="119" t="s">
        <v>16</v>
      </c>
      <c r="J27707" s="119" t="s">
        <v>222</v>
      </c>
      <c r="K27707" s="1">
        <v>46255.758941458334</v>
      </c>
      <c r="L27707">
        <v>7</v>
      </c>
      <c r="M27707">
        <v>16</v>
      </c>
      <c r="N27707">
        <v>0</v>
      </c>
      <c r="O27707">
        <v>4</v>
      </c>
      <c r="P27707" s="119" t="s">
        <v>20254</v>
      </c>
    </row>
    <row r="27708" spans="1:16" x14ac:dyDescent="0.25">
      <c r="A27708">
        <v>104223</v>
      </c>
      <c r="B27708" s="119" t="s">
        <v>19974</v>
      </c>
      <c r="C27708">
        <v>0</v>
      </c>
      <c r="E27708">
        <v>71</v>
      </c>
      <c r="F27708">
        <v>170101</v>
      </c>
      <c r="G27708">
        <v>126</v>
      </c>
      <c r="H27708">
        <v>219900</v>
      </c>
      <c r="I27708" s="119" t="s">
        <v>16</v>
      </c>
      <c r="J27708" s="119" t="s">
        <v>222</v>
      </c>
      <c r="K27708" s="1">
        <v>46255.758941458334</v>
      </c>
      <c r="L27708">
        <v>5</v>
      </c>
      <c r="M27708">
        <v>8</v>
      </c>
      <c r="N27708">
        <v>2</v>
      </c>
      <c r="O27708">
        <v>4</v>
      </c>
      <c r="P27708" s="119" t="s">
        <v>20254</v>
      </c>
    </row>
    <row r="27709" spans="1:16" x14ac:dyDescent="0.25">
      <c r="A27709">
        <v>104227</v>
      </c>
      <c r="B27709" s="119" t="s">
        <v>19975</v>
      </c>
      <c r="C27709">
        <v>0</v>
      </c>
      <c r="E27709">
        <v>89</v>
      </c>
      <c r="F27709">
        <v>304543</v>
      </c>
      <c r="G27709">
        <v>103</v>
      </c>
      <c r="H27709">
        <v>454200</v>
      </c>
      <c r="I27709" s="119" t="s">
        <v>16</v>
      </c>
      <c r="J27709" s="119" t="s">
        <v>222</v>
      </c>
      <c r="K27709" s="1">
        <v>46255.758941458334</v>
      </c>
      <c r="L27709">
        <v>16</v>
      </c>
      <c r="M27709">
        <v>8</v>
      </c>
      <c r="N27709">
        <v>6</v>
      </c>
      <c r="O27709">
        <v>2</v>
      </c>
      <c r="P27709" s="119" t="s">
        <v>20254</v>
      </c>
    </row>
    <row r="27710" spans="1:16" x14ac:dyDescent="0.25">
      <c r="A27710">
        <v>104228</v>
      </c>
      <c r="B27710" s="119" t="s">
        <v>19976</v>
      </c>
      <c r="C27710">
        <v>0</v>
      </c>
      <c r="E27710">
        <v>69</v>
      </c>
      <c r="F27710">
        <v>450012</v>
      </c>
      <c r="G27710">
        <v>123</v>
      </c>
      <c r="H27710">
        <v>619300</v>
      </c>
      <c r="I27710" s="119" t="s">
        <v>16</v>
      </c>
      <c r="J27710" s="119" t="s">
        <v>222</v>
      </c>
      <c r="K27710" s="1">
        <v>46255.758941458334</v>
      </c>
      <c r="L27710">
        <v>18</v>
      </c>
      <c r="M27710">
        <v>14</v>
      </c>
      <c r="N27710">
        <v>6</v>
      </c>
      <c r="O27710">
        <v>3</v>
      </c>
      <c r="P27710" s="119" t="s">
        <v>20254</v>
      </c>
    </row>
    <row r="27711" spans="1:16" x14ac:dyDescent="0.25">
      <c r="A27711">
        <v>104229</v>
      </c>
      <c r="B27711" s="119" t="s">
        <v>19993</v>
      </c>
      <c r="C27711">
        <v>0</v>
      </c>
      <c r="E27711">
        <v>5601</v>
      </c>
      <c r="F27711">
        <v>10553</v>
      </c>
      <c r="G27711">
        <v>5293</v>
      </c>
      <c r="H27711">
        <v>12906</v>
      </c>
      <c r="I27711" s="119" t="s">
        <v>3582</v>
      </c>
      <c r="J27711" s="119" t="s">
        <v>24</v>
      </c>
      <c r="K27711" s="1">
        <v>46255.758941458334</v>
      </c>
      <c r="L27711">
        <v>1070</v>
      </c>
      <c r="M27711">
        <v>622</v>
      </c>
      <c r="N27711">
        <v>242</v>
      </c>
      <c r="O27711">
        <v>167</v>
      </c>
      <c r="P27711" s="119" t="s">
        <v>20254</v>
      </c>
    </row>
    <row r="27712" spans="1:16" x14ac:dyDescent="0.25">
      <c r="A27712">
        <v>104238</v>
      </c>
      <c r="B27712" s="119" t="s">
        <v>19994</v>
      </c>
      <c r="C27712">
        <v>80</v>
      </c>
      <c r="E27712">
        <v>115</v>
      </c>
      <c r="F27712">
        <v>2168</v>
      </c>
      <c r="G27712">
        <v>573</v>
      </c>
      <c r="H27712">
        <v>3327</v>
      </c>
      <c r="I27712" s="119" t="s">
        <v>4726</v>
      </c>
      <c r="J27712" s="119" t="s">
        <v>24</v>
      </c>
      <c r="K27712" s="1">
        <v>46255.758941458334</v>
      </c>
      <c r="L27712">
        <v>223</v>
      </c>
      <c r="M27712">
        <v>50</v>
      </c>
      <c r="N27712">
        <v>29</v>
      </c>
      <c r="O27712">
        <v>12</v>
      </c>
      <c r="P27712" s="119" t="s">
        <v>20254</v>
      </c>
    </row>
    <row r="27713" spans="1:16" x14ac:dyDescent="0.25">
      <c r="A27713">
        <v>104241</v>
      </c>
      <c r="B27713" s="119" t="s">
        <v>19995</v>
      </c>
      <c r="C27713">
        <v>60</v>
      </c>
      <c r="E27713">
        <v>49</v>
      </c>
      <c r="F27713">
        <v>119900</v>
      </c>
      <c r="G27713">
        <v>438</v>
      </c>
      <c r="H27713">
        <v>142982</v>
      </c>
      <c r="I27713" s="119" t="s">
        <v>19984</v>
      </c>
      <c r="J27713" s="119" t="s">
        <v>24</v>
      </c>
      <c r="K27713" s="1">
        <v>46255.758941458334</v>
      </c>
      <c r="L27713">
        <v>41</v>
      </c>
      <c r="M27713">
        <v>190</v>
      </c>
      <c r="N27713">
        <v>5</v>
      </c>
      <c r="O27713">
        <v>46</v>
      </c>
      <c r="P27713" s="119" t="s">
        <v>20254</v>
      </c>
    </row>
    <row r="27714" spans="1:16" x14ac:dyDescent="0.25">
      <c r="A27714">
        <v>104243</v>
      </c>
      <c r="B27714" s="119" t="s">
        <v>19996</v>
      </c>
      <c r="C27714">
        <v>80</v>
      </c>
      <c r="E27714">
        <v>297</v>
      </c>
      <c r="F27714">
        <v>2723</v>
      </c>
      <c r="G27714">
        <v>710</v>
      </c>
      <c r="H27714">
        <v>4448</v>
      </c>
      <c r="I27714" s="119" t="s">
        <v>4726</v>
      </c>
      <c r="J27714" s="119" t="s">
        <v>24</v>
      </c>
      <c r="K27714" s="1">
        <v>46255.758941458334</v>
      </c>
      <c r="L27714">
        <v>174</v>
      </c>
      <c r="M27714">
        <v>104</v>
      </c>
      <c r="N27714">
        <v>29</v>
      </c>
      <c r="O27714">
        <v>30</v>
      </c>
      <c r="P27714" s="119" t="s">
        <v>20254</v>
      </c>
    </row>
    <row r="27715" spans="1:16" x14ac:dyDescent="0.25">
      <c r="A27715">
        <v>104247</v>
      </c>
      <c r="B27715" s="119" t="s">
        <v>19997</v>
      </c>
      <c r="C27715">
        <v>80</v>
      </c>
      <c r="E27715">
        <v>24</v>
      </c>
      <c r="F27715">
        <v>117117</v>
      </c>
      <c r="G27715">
        <v>46</v>
      </c>
      <c r="H27715">
        <v>161917</v>
      </c>
      <c r="I27715" s="119" t="s">
        <v>19</v>
      </c>
      <c r="J27715" s="119" t="s">
        <v>24</v>
      </c>
      <c r="K27715" s="1">
        <v>46255.758941458334</v>
      </c>
      <c r="L27715">
        <v>3</v>
      </c>
      <c r="M27715">
        <v>26</v>
      </c>
      <c r="N27715">
        <v>0</v>
      </c>
      <c r="O27715">
        <v>7</v>
      </c>
      <c r="P27715" s="119" t="s">
        <v>20254</v>
      </c>
    </row>
    <row r="27716" spans="1:16" x14ac:dyDescent="0.25">
      <c r="A27716">
        <v>104254</v>
      </c>
      <c r="B27716" s="119" t="s">
        <v>19998</v>
      </c>
      <c r="C27716">
        <v>80</v>
      </c>
      <c r="E27716">
        <v>26</v>
      </c>
      <c r="F27716">
        <v>115000</v>
      </c>
      <c r="G27716">
        <v>46</v>
      </c>
      <c r="H27716">
        <v>146992</v>
      </c>
      <c r="I27716" s="119" t="s">
        <v>19</v>
      </c>
      <c r="J27716" s="119" t="s">
        <v>24</v>
      </c>
      <c r="K27716" s="1">
        <v>46255.758941458334</v>
      </c>
      <c r="L27716">
        <v>1</v>
      </c>
      <c r="M27716">
        <v>17</v>
      </c>
      <c r="N27716">
        <v>0</v>
      </c>
      <c r="O27716">
        <v>4</v>
      </c>
      <c r="P27716" s="119" t="s">
        <v>20254</v>
      </c>
    </row>
    <row r="27717" spans="1:16" x14ac:dyDescent="0.25">
      <c r="A27717">
        <v>104256</v>
      </c>
      <c r="B27717" s="119" t="s">
        <v>19999</v>
      </c>
      <c r="C27717">
        <v>60</v>
      </c>
      <c r="E27717">
        <v>46</v>
      </c>
      <c r="F27717">
        <v>101000</v>
      </c>
      <c r="G27717">
        <v>112</v>
      </c>
      <c r="H27717">
        <v>137792</v>
      </c>
      <c r="I27717" s="119" t="s">
        <v>19984</v>
      </c>
      <c r="J27717" s="119" t="s">
        <v>24</v>
      </c>
      <c r="K27717" s="1">
        <v>46255.758941458334</v>
      </c>
      <c r="L27717">
        <v>6</v>
      </c>
      <c r="M27717">
        <v>74</v>
      </c>
      <c r="N27717">
        <v>0</v>
      </c>
      <c r="O27717">
        <v>14</v>
      </c>
      <c r="P27717" s="119" t="s">
        <v>20254</v>
      </c>
    </row>
    <row r="27718" spans="1:16" x14ac:dyDescent="0.25">
      <c r="A27718">
        <v>104281</v>
      </c>
      <c r="B27718" s="119" t="s">
        <v>20000</v>
      </c>
      <c r="C27718">
        <v>80</v>
      </c>
      <c r="E27718">
        <v>31</v>
      </c>
      <c r="F27718">
        <v>100034</v>
      </c>
      <c r="G27718">
        <v>62</v>
      </c>
      <c r="H27718">
        <v>157256</v>
      </c>
      <c r="I27718" s="119" t="s">
        <v>19</v>
      </c>
      <c r="J27718" s="119" t="s">
        <v>24</v>
      </c>
      <c r="K27718" s="1">
        <v>46255.758941458334</v>
      </c>
      <c r="L27718">
        <v>1</v>
      </c>
      <c r="M27718">
        <v>18</v>
      </c>
      <c r="N27718">
        <v>0</v>
      </c>
      <c r="O27718">
        <v>7</v>
      </c>
      <c r="P27718" s="119" t="s">
        <v>20254</v>
      </c>
    </row>
    <row r="27719" spans="1:16" x14ac:dyDescent="0.25">
      <c r="A27719">
        <v>104282</v>
      </c>
      <c r="B27719" s="119" t="s">
        <v>20001</v>
      </c>
      <c r="C27719">
        <v>0</v>
      </c>
      <c r="E27719">
        <v>2333</v>
      </c>
      <c r="F27719">
        <v>14687</v>
      </c>
      <c r="G27719">
        <v>3331</v>
      </c>
      <c r="H27719">
        <v>17585</v>
      </c>
      <c r="I27719" s="119" t="s">
        <v>6020</v>
      </c>
      <c r="J27719" s="119" t="s">
        <v>9547</v>
      </c>
      <c r="K27719" s="1">
        <v>46255.758941458334</v>
      </c>
      <c r="L27719">
        <v>739</v>
      </c>
      <c r="M27719">
        <v>1079</v>
      </c>
      <c r="N27719">
        <v>34</v>
      </c>
      <c r="O27719">
        <v>41</v>
      </c>
      <c r="P27719" s="119" t="s">
        <v>20254</v>
      </c>
    </row>
    <row r="27720" spans="1:16" x14ac:dyDescent="0.25">
      <c r="A27720">
        <v>104285</v>
      </c>
      <c r="B27720" s="119" t="s">
        <v>20002</v>
      </c>
      <c r="C27720">
        <v>80</v>
      </c>
      <c r="E27720">
        <v>553</v>
      </c>
      <c r="F27720">
        <v>2351</v>
      </c>
      <c r="G27720">
        <v>465</v>
      </c>
      <c r="H27720">
        <v>3198</v>
      </c>
      <c r="I27720" s="119" t="s">
        <v>4726</v>
      </c>
      <c r="J27720" s="119" t="s">
        <v>24</v>
      </c>
      <c r="K27720" s="1">
        <v>46255.758941458334</v>
      </c>
      <c r="L27720">
        <v>612</v>
      </c>
      <c r="M27720">
        <v>59</v>
      </c>
      <c r="N27720">
        <v>83</v>
      </c>
      <c r="O27720">
        <v>14</v>
      </c>
      <c r="P27720" s="119" t="s">
        <v>20254</v>
      </c>
    </row>
    <row r="27721" spans="1:16" x14ac:dyDescent="0.25">
      <c r="A27721">
        <v>104289</v>
      </c>
      <c r="B27721" s="119" t="s">
        <v>20003</v>
      </c>
      <c r="C27721">
        <v>80</v>
      </c>
      <c r="E27721">
        <v>111</v>
      </c>
      <c r="F27721">
        <v>2503</v>
      </c>
      <c r="G27721">
        <v>655</v>
      </c>
      <c r="H27721">
        <v>4424</v>
      </c>
      <c r="I27721" s="119" t="s">
        <v>4726</v>
      </c>
      <c r="J27721" s="119" t="s">
        <v>24</v>
      </c>
      <c r="K27721" s="1">
        <v>46255.758941458334</v>
      </c>
      <c r="L27721">
        <v>229</v>
      </c>
      <c r="M27721">
        <v>133</v>
      </c>
      <c r="N27721">
        <v>18</v>
      </c>
      <c r="O27721">
        <v>27</v>
      </c>
      <c r="P27721" s="119" t="s">
        <v>20254</v>
      </c>
    </row>
    <row r="27722" spans="1:16" x14ac:dyDescent="0.25">
      <c r="A27722">
        <v>104291</v>
      </c>
      <c r="B27722" s="119" t="s">
        <v>20004</v>
      </c>
      <c r="C27722">
        <v>80</v>
      </c>
      <c r="E27722">
        <v>1365</v>
      </c>
      <c r="F27722">
        <v>2209</v>
      </c>
      <c r="G27722">
        <v>420</v>
      </c>
      <c r="H27722">
        <v>3697</v>
      </c>
      <c r="I27722" s="119" t="s">
        <v>4726</v>
      </c>
      <c r="J27722" s="119" t="s">
        <v>24</v>
      </c>
      <c r="K27722" s="1">
        <v>46255.758941458334</v>
      </c>
      <c r="L27722">
        <v>765</v>
      </c>
      <c r="M27722">
        <v>55</v>
      </c>
      <c r="N27722">
        <v>169</v>
      </c>
      <c r="O27722">
        <v>14</v>
      </c>
      <c r="P27722" s="119" t="s">
        <v>20254</v>
      </c>
    </row>
    <row r="27723" spans="1:16" x14ac:dyDescent="0.25">
      <c r="A27723">
        <v>104294</v>
      </c>
      <c r="B27723" s="119" t="s">
        <v>20005</v>
      </c>
      <c r="C27723">
        <v>80</v>
      </c>
      <c r="E27723">
        <v>498</v>
      </c>
      <c r="F27723">
        <v>2200</v>
      </c>
      <c r="G27723">
        <v>437</v>
      </c>
      <c r="H27723">
        <v>4093</v>
      </c>
      <c r="I27723" s="119" t="s">
        <v>4726</v>
      </c>
      <c r="J27723" s="119" t="s">
        <v>24</v>
      </c>
      <c r="K27723" s="1">
        <v>46255.758941458334</v>
      </c>
      <c r="L27723">
        <v>449</v>
      </c>
      <c r="M27723">
        <v>90</v>
      </c>
      <c r="N27723">
        <v>26</v>
      </c>
      <c r="O27723">
        <v>17</v>
      </c>
      <c r="P27723" s="119" t="s">
        <v>20254</v>
      </c>
    </row>
    <row r="27724" spans="1:16" x14ac:dyDescent="0.25">
      <c r="A27724">
        <v>104304</v>
      </c>
      <c r="B27724" s="119" t="s">
        <v>20006</v>
      </c>
      <c r="C27724">
        <v>80</v>
      </c>
      <c r="E27724">
        <v>45</v>
      </c>
      <c r="F27724">
        <v>110102</v>
      </c>
      <c r="G27724">
        <v>28</v>
      </c>
      <c r="H27724">
        <v>157503</v>
      </c>
      <c r="I27724" s="119" t="s">
        <v>19</v>
      </c>
      <c r="J27724" s="119" t="s">
        <v>24</v>
      </c>
      <c r="K27724" s="1">
        <v>46255.758941458334</v>
      </c>
      <c r="L27724">
        <v>4</v>
      </c>
      <c r="M27724">
        <v>30</v>
      </c>
      <c r="N27724">
        <v>3</v>
      </c>
      <c r="O27724">
        <v>6</v>
      </c>
      <c r="P27724" s="119" t="s">
        <v>20254</v>
      </c>
    </row>
    <row r="27725" spans="1:16" x14ac:dyDescent="0.25">
      <c r="A27725">
        <v>104305</v>
      </c>
      <c r="B27725" s="119" t="s">
        <v>20007</v>
      </c>
      <c r="C27725">
        <v>80</v>
      </c>
      <c r="E27725">
        <v>19</v>
      </c>
      <c r="F27725">
        <v>100699</v>
      </c>
      <c r="G27725">
        <v>58</v>
      </c>
      <c r="H27725">
        <v>142896</v>
      </c>
      <c r="I27725" s="119" t="s">
        <v>19</v>
      </c>
      <c r="J27725" s="119" t="s">
        <v>24</v>
      </c>
      <c r="K27725" s="1">
        <v>46255.758941458334</v>
      </c>
      <c r="L27725">
        <v>4</v>
      </c>
      <c r="M27725">
        <v>16</v>
      </c>
      <c r="N27725">
        <v>0</v>
      </c>
      <c r="O27725">
        <v>6</v>
      </c>
      <c r="P27725" s="119" t="s">
        <v>20254</v>
      </c>
    </row>
    <row r="27726" spans="1:16" x14ac:dyDescent="0.25">
      <c r="A27726">
        <v>104330</v>
      </c>
      <c r="B27726" s="119" t="s">
        <v>20008</v>
      </c>
      <c r="C27726">
        <v>80</v>
      </c>
      <c r="E27726">
        <v>222</v>
      </c>
      <c r="F27726">
        <v>2180</v>
      </c>
      <c r="G27726">
        <v>438</v>
      </c>
      <c r="H27726">
        <v>3400</v>
      </c>
      <c r="I27726" s="119" t="s">
        <v>4726</v>
      </c>
      <c r="J27726" s="119" t="s">
        <v>24</v>
      </c>
      <c r="K27726" s="1">
        <v>46255.758941458334</v>
      </c>
      <c r="L27726">
        <v>731</v>
      </c>
      <c r="M27726">
        <v>89</v>
      </c>
      <c r="N27726">
        <v>36</v>
      </c>
      <c r="O27726">
        <v>17</v>
      </c>
      <c r="P27726" s="119" t="s">
        <v>20254</v>
      </c>
    </row>
    <row r="27727" spans="1:16" x14ac:dyDescent="0.25">
      <c r="A27727">
        <v>104333</v>
      </c>
      <c r="B27727" s="119" t="s">
        <v>20009</v>
      </c>
      <c r="C27727">
        <v>80</v>
      </c>
      <c r="E27727">
        <v>631</v>
      </c>
      <c r="F27727">
        <v>2333</v>
      </c>
      <c r="G27727">
        <v>385</v>
      </c>
      <c r="H27727">
        <v>3492</v>
      </c>
      <c r="I27727" s="119" t="s">
        <v>4726</v>
      </c>
      <c r="J27727" s="119" t="s">
        <v>24</v>
      </c>
      <c r="K27727" s="1">
        <v>46255.758941458334</v>
      </c>
      <c r="L27727">
        <v>374</v>
      </c>
      <c r="M27727">
        <v>39</v>
      </c>
      <c r="N27727">
        <v>13</v>
      </c>
      <c r="O27727">
        <v>9</v>
      </c>
      <c r="P27727" s="119" t="s">
        <v>20254</v>
      </c>
    </row>
    <row r="27728" spans="1:16" x14ac:dyDescent="0.25">
      <c r="A27728">
        <v>104341</v>
      </c>
      <c r="B27728" s="119" t="s">
        <v>20010</v>
      </c>
      <c r="C27728">
        <v>0</v>
      </c>
      <c r="E27728">
        <v>72</v>
      </c>
      <c r="F27728">
        <v>760769</v>
      </c>
      <c r="G27728">
        <v>63</v>
      </c>
      <c r="H27728">
        <v>1090060</v>
      </c>
      <c r="I27728" s="119" t="s">
        <v>16</v>
      </c>
      <c r="J27728" s="119" t="s">
        <v>222</v>
      </c>
      <c r="K27728" s="1">
        <v>46255.758941458334</v>
      </c>
      <c r="L27728">
        <v>21</v>
      </c>
      <c r="M27728">
        <v>28</v>
      </c>
      <c r="N27728">
        <v>4</v>
      </c>
      <c r="O27728">
        <v>6</v>
      </c>
      <c r="P27728" s="119" t="s">
        <v>20254</v>
      </c>
    </row>
    <row r="27729" spans="1:16" x14ac:dyDescent="0.25">
      <c r="A27729">
        <v>104345</v>
      </c>
      <c r="B27729" s="119" t="s">
        <v>20011</v>
      </c>
      <c r="C27729">
        <v>80</v>
      </c>
      <c r="E27729">
        <v>190</v>
      </c>
      <c r="F27729">
        <v>2711</v>
      </c>
      <c r="G27729">
        <v>1058</v>
      </c>
      <c r="H27729">
        <v>4400</v>
      </c>
      <c r="I27729" s="119" t="s">
        <v>4726</v>
      </c>
      <c r="J27729" s="119" t="s">
        <v>24</v>
      </c>
      <c r="K27729" s="1">
        <v>46255.758941458334</v>
      </c>
      <c r="L27729">
        <v>485</v>
      </c>
      <c r="M27729">
        <v>92</v>
      </c>
      <c r="N27729">
        <v>37</v>
      </c>
      <c r="O27729">
        <v>15</v>
      </c>
      <c r="P27729" s="119" t="s">
        <v>20254</v>
      </c>
    </row>
    <row r="27730" spans="1:16" x14ac:dyDescent="0.25">
      <c r="A27730">
        <v>104346</v>
      </c>
      <c r="B27730" s="119" t="s">
        <v>20012</v>
      </c>
      <c r="C27730">
        <v>80</v>
      </c>
      <c r="E27730">
        <v>37</v>
      </c>
      <c r="F27730">
        <v>106241</v>
      </c>
      <c r="G27730">
        <v>69</v>
      </c>
      <c r="H27730">
        <v>162239</v>
      </c>
      <c r="I27730" s="119" t="s">
        <v>19</v>
      </c>
      <c r="J27730" s="119" t="s">
        <v>24</v>
      </c>
      <c r="K27730" s="1">
        <v>46255.758941458334</v>
      </c>
      <c r="L27730">
        <v>2</v>
      </c>
      <c r="M27730">
        <v>33</v>
      </c>
      <c r="N27730">
        <v>0</v>
      </c>
      <c r="O27730">
        <v>6</v>
      </c>
      <c r="P27730" s="119" t="s">
        <v>20254</v>
      </c>
    </row>
    <row r="27731" spans="1:16" x14ac:dyDescent="0.25">
      <c r="A27731">
        <v>104350</v>
      </c>
      <c r="B27731" s="119" t="s">
        <v>20013</v>
      </c>
      <c r="C27731">
        <v>80</v>
      </c>
      <c r="E27731">
        <v>24</v>
      </c>
      <c r="F27731">
        <v>90065</v>
      </c>
      <c r="G27731">
        <v>40</v>
      </c>
      <c r="H27731">
        <v>145503</v>
      </c>
      <c r="I27731" s="119" t="s">
        <v>19</v>
      </c>
      <c r="J27731" s="119" t="s">
        <v>24</v>
      </c>
      <c r="K27731" s="1">
        <v>46255.758941458334</v>
      </c>
      <c r="L27731">
        <v>3</v>
      </c>
      <c r="M27731">
        <v>25</v>
      </c>
      <c r="N27731">
        <v>0</v>
      </c>
      <c r="O27731">
        <v>8</v>
      </c>
      <c r="P27731" s="119" t="s">
        <v>20254</v>
      </c>
    </row>
    <row r="27732" spans="1:16" x14ac:dyDescent="0.25">
      <c r="A27732">
        <v>104351</v>
      </c>
      <c r="B27732" s="119" t="s">
        <v>20014</v>
      </c>
      <c r="C27732">
        <v>80</v>
      </c>
      <c r="E27732">
        <v>519</v>
      </c>
      <c r="F27732">
        <v>2210</v>
      </c>
      <c r="G27732">
        <v>620</v>
      </c>
      <c r="H27732">
        <v>3821</v>
      </c>
      <c r="I27732" s="119" t="s">
        <v>4726</v>
      </c>
      <c r="J27732" s="119" t="s">
        <v>24</v>
      </c>
      <c r="K27732" s="1">
        <v>46255.758941458334</v>
      </c>
      <c r="L27732">
        <v>355</v>
      </c>
      <c r="M27732">
        <v>93</v>
      </c>
      <c r="N27732">
        <v>28</v>
      </c>
      <c r="O27732">
        <v>18</v>
      </c>
      <c r="P27732" s="119" t="s">
        <v>20254</v>
      </c>
    </row>
    <row r="27733" spans="1:16" x14ac:dyDescent="0.25">
      <c r="A27733">
        <v>104352</v>
      </c>
      <c r="B27733" s="119" t="s">
        <v>20015</v>
      </c>
      <c r="C27733">
        <v>80</v>
      </c>
      <c r="E27733">
        <v>56</v>
      </c>
      <c r="F27733">
        <v>107683</v>
      </c>
      <c r="G27733">
        <v>60</v>
      </c>
      <c r="H27733">
        <v>161972</v>
      </c>
      <c r="I27733" s="119" t="s">
        <v>19</v>
      </c>
      <c r="J27733" s="119" t="s">
        <v>24</v>
      </c>
      <c r="K27733" s="1">
        <v>46255.758941458334</v>
      </c>
      <c r="L27733">
        <v>9</v>
      </c>
      <c r="M27733">
        <v>44</v>
      </c>
      <c r="N27733">
        <v>3</v>
      </c>
      <c r="O27733">
        <v>12</v>
      </c>
      <c r="P27733" s="119" t="s">
        <v>20254</v>
      </c>
    </row>
    <row r="27734" spans="1:16" x14ac:dyDescent="0.25">
      <c r="A27734">
        <v>104369</v>
      </c>
      <c r="B27734" s="119" t="s">
        <v>20016</v>
      </c>
      <c r="C27734">
        <v>80</v>
      </c>
      <c r="E27734">
        <v>50</v>
      </c>
      <c r="F27734">
        <v>110007</v>
      </c>
      <c r="G27734">
        <v>56</v>
      </c>
      <c r="H27734">
        <v>157391</v>
      </c>
      <c r="I27734" s="119" t="s">
        <v>19</v>
      </c>
      <c r="J27734" s="119" t="s">
        <v>24</v>
      </c>
      <c r="K27734" s="1">
        <v>46255.758941458334</v>
      </c>
      <c r="L27734">
        <v>4</v>
      </c>
      <c r="M27734">
        <v>26</v>
      </c>
      <c r="N27734">
        <v>0</v>
      </c>
      <c r="O27734">
        <v>9</v>
      </c>
      <c r="P27734" s="119" t="s">
        <v>20254</v>
      </c>
    </row>
    <row r="27735" spans="1:16" x14ac:dyDescent="0.25">
      <c r="A27735">
        <v>104373</v>
      </c>
      <c r="B27735" s="119" t="s">
        <v>20017</v>
      </c>
      <c r="C27735">
        <v>80</v>
      </c>
      <c r="E27735">
        <v>60</v>
      </c>
      <c r="F27735">
        <v>120071</v>
      </c>
      <c r="G27735">
        <v>44</v>
      </c>
      <c r="H27735">
        <v>156589</v>
      </c>
      <c r="I27735" s="119" t="s">
        <v>19</v>
      </c>
      <c r="J27735" s="119" t="s">
        <v>24</v>
      </c>
      <c r="K27735" s="1">
        <v>46255.758941458334</v>
      </c>
      <c r="L27735">
        <v>2</v>
      </c>
      <c r="M27735">
        <v>41</v>
      </c>
      <c r="N27735">
        <v>0</v>
      </c>
      <c r="O27735">
        <v>9</v>
      </c>
      <c r="P27735" s="119" t="s">
        <v>20254</v>
      </c>
    </row>
    <row r="27736" spans="1:16" x14ac:dyDescent="0.25">
      <c r="A27736">
        <v>104374</v>
      </c>
      <c r="B27736" s="119" t="s">
        <v>20018</v>
      </c>
      <c r="C27736">
        <v>80</v>
      </c>
      <c r="E27736">
        <v>318</v>
      </c>
      <c r="F27736">
        <v>2379</v>
      </c>
      <c r="G27736">
        <v>830</v>
      </c>
      <c r="H27736">
        <v>3793</v>
      </c>
      <c r="I27736" s="119" t="s">
        <v>4726</v>
      </c>
      <c r="J27736" s="119" t="s">
        <v>24</v>
      </c>
      <c r="K27736" s="1">
        <v>46255.758941458334</v>
      </c>
      <c r="L27736">
        <v>321</v>
      </c>
      <c r="M27736">
        <v>82</v>
      </c>
      <c r="N27736">
        <v>53</v>
      </c>
      <c r="O27736">
        <v>15</v>
      </c>
      <c r="P27736" s="119" t="s">
        <v>20254</v>
      </c>
    </row>
    <row r="27737" spans="1:16" x14ac:dyDescent="0.25">
      <c r="A27737">
        <v>104381</v>
      </c>
      <c r="B27737" s="119" t="s">
        <v>20019</v>
      </c>
      <c r="C27737">
        <v>80</v>
      </c>
      <c r="E27737">
        <v>362</v>
      </c>
      <c r="F27737">
        <v>2247</v>
      </c>
      <c r="G27737">
        <v>706</v>
      </c>
      <c r="H27737">
        <v>3465</v>
      </c>
      <c r="I27737" s="119" t="s">
        <v>4726</v>
      </c>
      <c r="J27737" s="119" t="s">
        <v>24</v>
      </c>
      <c r="K27737" s="1">
        <v>46255.758941458334</v>
      </c>
      <c r="L27737">
        <v>702</v>
      </c>
      <c r="M27737">
        <v>107</v>
      </c>
      <c r="N27737">
        <v>237</v>
      </c>
      <c r="O27737">
        <v>18</v>
      </c>
      <c r="P27737" s="119" t="s">
        <v>20254</v>
      </c>
    </row>
    <row r="27738" spans="1:16" x14ac:dyDescent="0.25">
      <c r="A27738">
        <v>104384</v>
      </c>
      <c r="B27738" s="119" t="s">
        <v>20109</v>
      </c>
      <c r="C27738">
        <v>0</v>
      </c>
      <c r="E27738">
        <v>88</v>
      </c>
      <c r="F27738">
        <v>635401</v>
      </c>
      <c r="G27738">
        <v>101</v>
      </c>
      <c r="H27738">
        <v>889799</v>
      </c>
      <c r="I27738" s="119" t="s">
        <v>16</v>
      </c>
      <c r="J27738" s="119" t="s">
        <v>222</v>
      </c>
      <c r="K27738" s="1">
        <v>46255.758941458334</v>
      </c>
      <c r="L27738">
        <v>6</v>
      </c>
      <c r="M27738">
        <v>9</v>
      </c>
      <c r="N27738">
        <v>1</v>
      </c>
      <c r="O27738">
        <v>1</v>
      </c>
      <c r="P27738" s="119" t="s">
        <v>20254</v>
      </c>
    </row>
    <row r="27739" spans="1:16" x14ac:dyDescent="0.25">
      <c r="A27739">
        <v>104391</v>
      </c>
      <c r="B27739" s="119" t="s">
        <v>20020</v>
      </c>
      <c r="C27739">
        <v>80</v>
      </c>
      <c r="E27739">
        <v>25</v>
      </c>
      <c r="F27739">
        <v>110001</v>
      </c>
      <c r="G27739">
        <v>57</v>
      </c>
      <c r="H27739">
        <v>149893</v>
      </c>
      <c r="I27739" s="119" t="s">
        <v>19</v>
      </c>
      <c r="J27739" s="119" t="s">
        <v>24</v>
      </c>
      <c r="K27739" s="1">
        <v>46255.758941458334</v>
      </c>
      <c r="L27739">
        <v>0</v>
      </c>
      <c r="M27739">
        <v>27</v>
      </c>
      <c r="N27739">
        <v>0</v>
      </c>
      <c r="O27739">
        <v>6</v>
      </c>
      <c r="P27739" s="119" t="s">
        <v>20254</v>
      </c>
    </row>
    <row r="27740" spans="1:16" x14ac:dyDescent="0.25">
      <c r="A27740">
        <v>104397</v>
      </c>
      <c r="B27740" s="119" t="s">
        <v>20021</v>
      </c>
      <c r="C27740">
        <v>80</v>
      </c>
      <c r="E27740">
        <v>286</v>
      </c>
      <c r="F27740">
        <v>2504</v>
      </c>
      <c r="G27740">
        <v>463</v>
      </c>
      <c r="H27740">
        <v>3209</v>
      </c>
      <c r="I27740" s="119" t="s">
        <v>4726</v>
      </c>
      <c r="J27740" s="119" t="s">
        <v>24</v>
      </c>
      <c r="K27740" s="1">
        <v>46255.758941458334</v>
      </c>
      <c r="L27740">
        <v>407</v>
      </c>
      <c r="M27740">
        <v>51</v>
      </c>
      <c r="N27740">
        <v>29</v>
      </c>
      <c r="O27740">
        <v>6</v>
      </c>
      <c r="P27740" s="119" t="s">
        <v>20254</v>
      </c>
    </row>
    <row r="27741" spans="1:16" x14ac:dyDescent="0.25">
      <c r="A27741">
        <v>104403</v>
      </c>
      <c r="B27741" s="119" t="s">
        <v>20022</v>
      </c>
      <c r="C27741">
        <v>80</v>
      </c>
      <c r="E27741">
        <v>761</v>
      </c>
      <c r="F27741">
        <v>2161</v>
      </c>
      <c r="G27741">
        <v>669</v>
      </c>
      <c r="H27741">
        <v>3186</v>
      </c>
      <c r="I27741" s="119" t="s">
        <v>4726</v>
      </c>
      <c r="J27741" s="119" t="s">
        <v>24</v>
      </c>
      <c r="K27741" s="1">
        <v>46255.758941458334</v>
      </c>
      <c r="L27741">
        <v>364</v>
      </c>
      <c r="M27741">
        <v>56</v>
      </c>
      <c r="N27741">
        <v>63</v>
      </c>
      <c r="O27741">
        <v>10</v>
      </c>
      <c r="P27741" s="119" t="s">
        <v>20254</v>
      </c>
    </row>
    <row r="27742" spans="1:16" x14ac:dyDescent="0.25">
      <c r="A27742">
        <v>104409</v>
      </c>
      <c r="B27742" s="119" t="s">
        <v>20023</v>
      </c>
      <c r="C27742">
        <v>80</v>
      </c>
      <c r="E27742">
        <v>19</v>
      </c>
      <c r="F27742">
        <v>107557</v>
      </c>
      <c r="G27742">
        <v>52</v>
      </c>
      <c r="H27742">
        <v>149998</v>
      </c>
      <c r="I27742" s="119" t="s">
        <v>19</v>
      </c>
      <c r="J27742" s="119" t="s">
        <v>24</v>
      </c>
      <c r="K27742" s="1">
        <v>46255.758941458334</v>
      </c>
      <c r="L27742">
        <v>0</v>
      </c>
      <c r="M27742">
        <v>11</v>
      </c>
      <c r="N27742">
        <v>0</v>
      </c>
      <c r="O27742">
        <v>3</v>
      </c>
      <c r="P27742" s="119" t="s">
        <v>20254</v>
      </c>
    </row>
    <row r="27743" spans="1:16" x14ac:dyDescent="0.25">
      <c r="A27743">
        <v>104412</v>
      </c>
      <c r="B27743" s="119" t="s">
        <v>20024</v>
      </c>
      <c r="C27743">
        <v>80</v>
      </c>
      <c r="E27743">
        <v>21</v>
      </c>
      <c r="F27743">
        <v>105905</v>
      </c>
      <c r="G27743">
        <v>33</v>
      </c>
      <c r="H27743">
        <v>142393</v>
      </c>
      <c r="I27743" s="119" t="s">
        <v>19</v>
      </c>
      <c r="J27743" s="119" t="s">
        <v>24</v>
      </c>
      <c r="K27743" s="1">
        <v>46255.758941458334</v>
      </c>
      <c r="L27743">
        <v>1</v>
      </c>
      <c r="M27743">
        <v>17</v>
      </c>
      <c r="N27743">
        <v>1</v>
      </c>
      <c r="O27743">
        <v>6</v>
      </c>
      <c r="P27743" s="119" t="s">
        <v>20254</v>
      </c>
    </row>
    <row r="27744" spans="1:16" x14ac:dyDescent="0.25">
      <c r="A27744">
        <v>104419</v>
      </c>
      <c r="B27744" s="119" t="s">
        <v>20025</v>
      </c>
      <c r="C27744">
        <v>80</v>
      </c>
      <c r="E27744">
        <v>33</v>
      </c>
      <c r="F27744">
        <v>107605</v>
      </c>
      <c r="G27744">
        <v>42</v>
      </c>
      <c r="H27744">
        <v>152498</v>
      </c>
      <c r="I27744" s="119" t="s">
        <v>19</v>
      </c>
      <c r="J27744" s="119" t="s">
        <v>24</v>
      </c>
      <c r="K27744" s="1">
        <v>46255.758941458334</v>
      </c>
      <c r="L27744">
        <v>1</v>
      </c>
      <c r="M27744">
        <v>9</v>
      </c>
      <c r="N27744">
        <v>0</v>
      </c>
      <c r="O27744">
        <v>2</v>
      </c>
      <c r="P27744" s="119" t="s">
        <v>20254</v>
      </c>
    </row>
    <row r="27745" spans="1:16" x14ac:dyDescent="0.25">
      <c r="A27745">
        <v>104420</v>
      </c>
      <c r="B27745" s="119" t="s">
        <v>20026</v>
      </c>
      <c r="C27745">
        <v>80</v>
      </c>
      <c r="E27745">
        <v>40</v>
      </c>
      <c r="F27745">
        <v>107203</v>
      </c>
      <c r="G27745">
        <v>46</v>
      </c>
      <c r="H27745">
        <v>164890</v>
      </c>
      <c r="I27745" s="119" t="s">
        <v>19</v>
      </c>
      <c r="J27745" s="119" t="s">
        <v>24</v>
      </c>
      <c r="K27745" s="1">
        <v>46255.758941458334</v>
      </c>
      <c r="L27745">
        <v>2</v>
      </c>
      <c r="M27745">
        <v>28</v>
      </c>
      <c r="N27745">
        <v>0</v>
      </c>
      <c r="O27745">
        <v>8</v>
      </c>
      <c r="P27745" s="119" t="s">
        <v>20254</v>
      </c>
    </row>
    <row r="27746" spans="1:16" x14ac:dyDescent="0.25">
      <c r="A27746">
        <v>104422</v>
      </c>
      <c r="B27746" s="119" t="s">
        <v>20027</v>
      </c>
      <c r="C27746">
        <v>80</v>
      </c>
      <c r="E27746">
        <v>39</v>
      </c>
      <c r="F27746">
        <v>110013</v>
      </c>
      <c r="G27746">
        <v>49</v>
      </c>
      <c r="H27746">
        <v>141919</v>
      </c>
      <c r="I27746" s="119" t="s">
        <v>19</v>
      </c>
      <c r="J27746" s="119" t="s">
        <v>24</v>
      </c>
      <c r="K27746" s="1">
        <v>46255.758941458334</v>
      </c>
      <c r="L27746">
        <v>0</v>
      </c>
      <c r="M27746">
        <v>19</v>
      </c>
      <c r="N27746">
        <v>0</v>
      </c>
      <c r="O27746">
        <v>7</v>
      </c>
      <c r="P27746" s="119" t="s">
        <v>20254</v>
      </c>
    </row>
    <row r="27747" spans="1:16" x14ac:dyDescent="0.25">
      <c r="A27747">
        <v>104424</v>
      </c>
      <c r="B27747" s="119" t="s">
        <v>20028</v>
      </c>
      <c r="C27747">
        <v>60</v>
      </c>
      <c r="E27747">
        <v>51</v>
      </c>
      <c r="F27747">
        <v>94006</v>
      </c>
      <c r="G27747">
        <v>167</v>
      </c>
      <c r="H27747">
        <v>122988</v>
      </c>
      <c r="I27747" s="119" t="s">
        <v>19984</v>
      </c>
      <c r="J27747" s="119" t="s">
        <v>24</v>
      </c>
      <c r="K27747" s="1">
        <v>46255.758941458334</v>
      </c>
      <c r="L27747">
        <v>5</v>
      </c>
      <c r="M27747">
        <v>64</v>
      </c>
      <c r="N27747">
        <v>3</v>
      </c>
      <c r="O27747">
        <v>15</v>
      </c>
      <c r="P27747" s="119" t="s">
        <v>20254</v>
      </c>
    </row>
    <row r="27748" spans="1:16" x14ac:dyDescent="0.25">
      <c r="A27748">
        <v>104430</v>
      </c>
      <c r="B27748" s="119" t="s">
        <v>20029</v>
      </c>
      <c r="C27748">
        <v>80</v>
      </c>
      <c r="E27748">
        <v>45</v>
      </c>
      <c r="F27748">
        <v>108882</v>
      </c>
      <c r="G27748">
        <v>62</v>
      </c>
      <c r="H27748">
        <v>168492</v>
      </c>
      <c r="I27748" s="119" t="s">
        <v>19</v>
      </c>
      <c r="J27748" s="119" t="s">
        <v>24</v>
      </c>
      <c r="K27748" s="1">
        <v>46255.758941458334</v>
      </c>
      <c r="L27748">
        <v>4</v>
      </c>
      <c r="M27748">
        <v>29</v>
      </c>
      <c r="N27748">
        <v>1</v>
      </c>
      <c r="O27748">
        <v>9</v>
      </c>
      <c r="P27748" s="119" t="s">
        <v>20254</v>
      </c>
    </row>
    <row r="27749" spans="1:16" x14ac:dyDescent="0.25">
      <c r="A27749">
        <v>104445</v>
      </c>
      <c r="B27749" s="119" t="s">
        <v>20030</v>
      </c>
      <c r="C27749">
        <v>80</v>
      </c>
      <c r="E27749">
        <v>321</v>
      </c>
      <c r="F27749">
        <v>2098</v>
      </c>
      <c r="G27749">
        <v>528</v>
      </c>
      <c r="H27749">
        <v>3214</v>
      </c>
      <c r="I27749" s="119" t="s">
        <v>4726</v>
      </c>
      <c r="J27749" s="119" t="s">
        <v>24</v>
      </c>
      <c r="K27749" s="1">
        <v>46255.758941458334</v>
      </c>
      <c r="L27749">
        <v>178</v>
      </c>
      <c r="M27749">
        <v>51</v>
      </c>
      <c r="N27749">
        <v>12</v>
      </c>
      <c r="O27749">
        <v>8</v>
      </c>
      <c r="P27749" s="119" t="s">
        <v>20254</v>
      </c>
    </row>
    <row r="27750" spans="1:16" x14ac:dyDescent="0.25">
      <c r="A27750">
        <v>104448</v>
      </c>
      <c r="B27750" s="119" t="s">
        <v>20031</v>
      </c>
      <c r="C27750">
        <v>0</v>
      </c>
      <c r="E27750">
        <v>350</v>
      </c>
      <c r="F27750">
        <v>5058080</v>
      </c>
      <c r="G27750">
        <v>90</v>
      </c>
      <c r="H27750">
        <v>6249999</v>
      </c>
      <c r="I27750" s="119" t="s">
        <v>1909</v>
      </c>
      <c r="J27750" s="119" t="s">
        <v>24</v>
      </c>
      <c r="K27750" s="1">
        <v>46255.758941458334</v>
      </c>
      <c r="L27750">
        <v>94</v>
      </c>
      <c r="M27750">
        <v>44</v>
      </c>
      <c r="N27750">
        <v>18</v>
      </c>
      <c r="O27750">
        <v>7</v>
      </c>
      <c r="P27750" s="119" t="s">
        <v>20254</v>
      </c>
    </row>
    <row r="27751" spans="1:16" x14ac:dyDescent="0.25">
      <c r="A27751">
        <v>104455</v>
      </c>
      <c r="B27751" s="119" t="s">
        <v>20032</v>
      </c>
      <c r="C27751">
        <v>80</v>
      </c>
      <c r="E27751">
        <v>31</v>
      </c>
      <c r="F27751">
        <v>110510</v>
      </c>
      <c r="G27751">
        <v>56</v>
      </c>
      <c r="H27751">
        <v>149895</v>
      </c>
      <c r="I27751" s="119" t="s">
        <v>19</v>
      </c>
      <c r="J27751" s="119" t="s">
        <v>24</v>
      </c>
      <c r="K27751" s="1">
        <v>46255.758941458334</v>
      </c>
      <c r="L27751">
        <v>3</v>
      </c>
      <c r="M27751">
        <v>19</v>
      </c>
      <c r="N27751">
        <v>0</v>
      </c>
      <c r="O27751">
        <v>7</v>
      </c>
      <c r="P27751" s="119" t="s">
        <v>20254</v>
      </c>
    </row>
    <row r="27752" spans="1:16" x14ac:dyDescent="0.25">
      <c r="A27752">
        <v>104473</v>
      </c>
      <c r="B27752" s="119" t="s">
        <v>20033</v>
      </c>
      <c r="C27752">
        <v>80</v>
      </c>
      <c r="E27752">
        <v>299</v>
      </c>
      <c r="F27752">
        <v>2412</v>
      </c>
      <c r="G27752">
        <v>592</v>
      </c>
      <c r="H27752">
        <v>4394</v>
      </c>
      <c r="I27752" s="119" t="s">
        <v>4726</v>
      </c>
      <c r="J27752" s="119" t="s">
        <v>24</v>
      </c>
      <c r="K27752" s="1">
        <v>46255.758941458334</v>
      </c>
      <c r="L27752">
        <v>515</v>
      </c>
      <c r="M27752">
        <v>89</v>
      </c>
      <c r="N27752">
        <v>81</v>
      </c>
      <c r="O27752">
        <v>13</v>
      </c>
      <c r="P27752" s="119" t="s">
        <v>20254</v>
      </c>
    </row>
    <row r="27753" spans="1:16" x14ac:dyDescent="0.25">
      <c r="A27753">
        <v>104488</v>
      </c>
      <c r="B27753" s="119" t="s">
        <v>20034</v>
      </c>
      <c r="C27753">
        <v>80</v>
      </c>
      <c r="E27753">
        <v>303</v>
      </c>
      <c r="F27753">
        <v>2286</v>
      </c>
      <c r="G27753">
        <v>812</v>
      </c>
      <c r="H27753">
        <v>3434</v>
      </c>
      <c r="I27753" s="119" t="s">
        <v>4726</v>
      </c>
      <c r="J27753" s="119" t="s">
        <v>24</v>
      </c>
      <c r="K27753" s="1">
        <v>46255.758941458334</v>
      </c>
      <c r="L27753">
        <v>551</v>
      </c>
      <c r="M27753">
        <v>109</v>
      </c>
      <c r="N27753">
        <v>36</v>
      </c>
      <c r="O27753">
        <v>24</v>
      </c>
      <c r="P27753" s="119" t="s">
        <v>20254</v>
      </c>
    </row>
    <row r="27754" spans="1:16" x14ac:dyDescent="0.25">
      <c r="A27754">
        <v>104501</v>
      </c>
      <c r="B27754" s="119" t="s">
        <v>20035</v>
      </c>
      <c r="C27754">
        <v>60</v>
      </c>
      <c r="E27754">
        <v>17</v>
      </c>
      <c r="F27754">
        <v>89700</v>
      </c>
      <c r="G27754">
        <v>215</v>
      </c>
      <c r="H27754">
        <v>139269</v>
      </c>
      <c r="I27754" s="119" t="s">
        <v>19984</v>
      </c>
      <c r="J27754" s="119" t="s">
        <v>24</v>
      </c>
      <c r="K27754" s="1">
        <v>46255.758941458334</v>
      </c>
      <c r="L27754">
        <v>15</v>
      </c>
      <c r="M27754">
        <v>103</v>
      </c>
      <c r="N27754">
        <v>3</v>
      </c>
      <c r="O27754">
        <v>28</v>
      </c>
      <c r="P27754" s="119" t="s">
        <v>20254</v>
      </c>
    </row>
    <row r="27755" spans="1:16" x14ac:dyDescent="0.25">
      <c r="A27755">
        <v>104519</v>
      </c>
      <c r="B27755" s="119" t="s">
        <v>20037</v>
      </c>
      <c r="C27755">
        <v>0</v>
      </c>
      <c r="E27755">
        <v>323</v>
      </c>
      <c r="F27755">
        <v>20191</v>
      </c>
      <c r="G27755">
        <v>468</v>
      </c>
      <c r="H27755">
        <v>28780</v>
      </c>
      <c r="I27755" s="119" t="s">
        <v>1909</v>
      </c>
      <c r="J27755" s="119" t="s">
        <v>24</v>
      </c>
      <c r="K27755" s="1">
        <v>46255.758941458334</v>
      </c>
      <c r="L27755">
        <v>333</v>
      </c>
      <c r="M27755">
        <v>114</v>
      </c>
      <c r="N27755">
        <v>58</v>
      </c>
      <c r="O27755">
        <v>20</v>
      </c>
      <c r="P27755" s="119" t="s">
        <v>20254</v>
      </c>
    </row>
    <row r="27756" spans="1:16" x14ac:dyDescent="0.25">
      <c r="A27756">
        <v>104630</v>
      </c>
      <c r="B27756" s="119" t="s">
        <v>20055</v>
      </c>
      <c r="C27756">
        <v>0</v>
      </c>
      <c r="E27756">
        <v>53</v>
      </c>
      <c r="F27756">
        <v>739882</v>
      </c>
      <c r="G27756">
        <v>55</v>
      </c>
      <c r="H27756">
        <v>1039979</v>
      </c>
      <c r="I27756" s="119" t="s">
        <v>16</v>
      </c>
      <c r="J27756" s="119" t="s">
        <v>222</v>
      </c>
      <c r="K27756" s="1">
        <v>46255.758941458334</v>
      </c>
      <c r="L27756">
        <v>25</v>
      </c>
      <c r="M27756">
        <v>8</v>
      </c>
      <c r="N27756">
        <v>1</v>
      </c>
      <c r="O27756">
        <v>3</v>
      </c>
      <c r="P27756" s="119" t="s">
        <v>20254</v>
      </c>
    </row>
    <row r="27757" spans="1:16" x14ac:dyDescent="0.25">
      <c r="A27757">
        <v>104633</v>
      </c>
      <c r="B27757" s="119" t="s">
        <v>20056</v>
      </c>
      <c r="C27757">
        <v>0</v>
      </c>
      <c r="E27757">
        <v>207</v>
      </c>
      <c r="F27757">
        <v>130137</v>
      </c>
      <c r="G27757">
        <v>563</v>
      </c>
      <c r="H27757">
        <v>189599</v>
      </c>
      <c r="I27757" s="119" t="s">
        <v>1909</v>
      </c>
      <c r="J27757" s="119" t="s">
        <v>24</v>
      </c>
      <c r="K27757" s="1">
        <v>46255.758941458334</v>
      </c>
      <c r="L27757">
        <v>31</v>
      </c>
      <c r="M27757">
        <v>26</v>
      </c>
      <c r="N27757">
        <v>10</v>
      </c>
      <c r="O27757">
        <v>2</v>
      </c>
      <c r="P27757" s="119" t="s">
        <v>20254</v>
      </c>
    </row>
    <row r="27758" spans="1:16" x14ac:dyDescent="0.25">
      <c r="A27758">
        <v>104691</v>
      </c>
      <c r="B27758" s="119" t="s">
        <v>20084</v>
      </c>
      <c r="C27758">
        <v>80</v>
      </c>
      <c r="E27758">
        <v>45</v>
      </c>
      <c r="F27758">
        <v>105163</v>
      </c>
      <c r="G27758">
        <v>67</v>
      </c>
      <c r="H27758">
        <v>146989</v>
      </c>
      <c r="I27758" s="119" t="s">
        <v>4726</v>
      </c>
      <c r="J27758" s="119" t="s">
        <v>24</v>
      </c>
      <c r="K27758" s="1">
        <v>46255.758941458334</v>
      </c>
      <c r="L27758">
        <v>6</v>
      </c>
      <c r="M27758">
        <v>35</v>
      </c>
      <c r="N27758">
        <v>0</v>
      </c>
      <c r="O27758">
        <v>5</v>
      </c>
      <c r="P27758" s="119" t="s">
        <v>20254</v>
      </c>
    </row>
    <row r="27759" spans="1:16" x14ac:dyDescent="0.25">
      <c r="A27759">
        <v>104705</v>
      </c>
      <c r="B27759" s="119" t="s">
        <v>20085</v>
      </c>
      <c r="C27759">
        <v>80</v>
      </c>
      <c r="E27759">
        <v>34</v>
      </c>
      <c r="F27759">
        <v>172286</v>
      </c>
      <c r="G27759">
        <v>84</v>
      </c>
      <c r="H27759">
        <v>244438</v>
      </c>
      <c r="I27759" s="119" t="s">
        <v>4726</v>
      </c>
      <c r="J27759" s="119" t="s">
        <v>24</v>
      </c>
      <c r="K27759" s="1">
        <v>46255.758941458334</v>
      </c>
      <c r="L27759">
        <v>5</v>
      </c>
      <c r="M27759">
        <v>37</v>
      </c>
      <c r="N27759">
        <v>0</v>
      </c>
      <c r="O27759">
        <v>6</v>
      </c>
      <c r="P27759" s="119" t="s">
        <v>20254</v>
      </c>
    </row>
    <row r="27760" spans="1:16" x14ac:dyDescent="0.25">
      <c r="A27760">
        <v>104707</v>
      </c>
      <c r="B27760" s="119" t="s">
        <v>20057</v>
      </c>
      <c r="C27760">
        <v>80</v>
      </c>
      <c r="E27760">
        <v>183</v>
      </c>
      <c r="F27760">
        <v>1896</v>
      </c>
      <c r="G27760">
        <v>213</v>
      </c>
      <c r="H27760">
        <v>3787</v>
      </c>
      <c r="I27760" s="119" t="s">
        <v>4726</v>
      </c>
      <c r="J27760" s="119" t="s">
        <v>222</v>
      </c>
      <c r="K27760" s="1">
        <v>46255.758941458334</v>
      </c>
      <c r="L27760">
        <v>28</v>
      </c>
      <c r="M27760">
        <v>35</v>
      </c>
      <c r="N27760">
        <v>9</v>
      </c>
      <c r="O27760">
        <v>10</v>
      </c>
      <c r="P27760" s="119" t="s">
        <v>20254</v>
      </c>
    </row>
    <row r="27761" spans="1:16" x14ac:dyDescent="0.25">
      <c r="A27761">
        <v>104711</v>
      </c>
      <c r="B27761" s="119" t="s">
        <v>20086</v>
      </c>
      <c r="C27761">
        <v>0</v>
      </c>
      <c r="E27761">
        <v>96</v>
      </c>
      <c r="F27761">
        <v>72020</v>
      </c>
      <c r="G27761">
        <v>88</v>
      </c>
      <c r="H27761">
        <v>108885</v>
      </c>
      <c r="I27761" s="119" t="s">
        <v>6335</v>
      </c>
      <c r="J27761" s="119" t="s">
        <v>222</v>
      </c>
      <c r="K27761" s="1">
        <v>46255.758941458334</v>
      </c>
      <c r="L27761">
        <v>12</v>
      </c>
      <c r="M27761">
        <v>16</v>
      </c>
      <c r="N27761">
        <v>0</v>
      </c>
      <c r="O27761">
        <v>1</v>
      </c>
      <c r="P27761" s="119" t="s">
        <v>20254</v>
      </c>
    </row>
    <row r="27762" spans="1:16" x14ac:dyDescent="0.25">
      <c r="A27762">
        <v>104718</v>
      </c>
      <c r="B27762" s="119" t="s">
        <v>20058</v>
      </c>
      <c r="C27762">
        <v>80</v>
      </c>
      <c r="E27762">
        <v>519</v>
      </c>
      <c r="F27762">
        <v>1743</v>
      </c>
      <c r="G27762">
        <v>322</v>
      </c>
      <c r="H27762">
        <v>3593</v>
      </c>
      <c r="I27762" s="119" t="s">
        <v>4726</v>
      </c>
      <c r="J27762" s="119" t="s">
        <v>222</v>
      </c>
      <c r="K27762" s="1">
        <v>46255.758941458334</v>
      </c>
      <c r="L27762">
        <v>479</v>
      </c>
      <c r="M27762">
        <v>42</v>
      </c>
      <c r="N27762">
        <v>47</v>
      </c>
      <c r="O27762">
        <v>10</v>
      </c>
      <c r="P27762" s="119" t="s">
        <v>20254</v>
      </c>
    </row>
    <row r="27763" spans="1:16" x14ac:dyDescent="0.25">
      <c r="A27763">
        <v>104721</v>
      </c>
      <c r="B27763" s="119" t="s">
        <v>20087</v>
      </c>
      <c r="C27763">
        <v>80</v>
      </c>
      <c r="E27763">
        <v>61</v>
      </c>
      <c r="F27763">
        <v>170003</v>
      </c>
      <c r="G27763">
        <v>91</v>
      </c>
      <c r="H27763">
        <v>206366</v>
      </c>
      <c r="I27763" s="119" t="s">
        <v>4726</v>
      </c>
      <c r="J27763" s="119" t="s">
        <v>24</v>
      </c>
      <c r="K27763" s="1">
        <v>46255.758941458334</v>
      </c>
      <c r="L27763">
        <v>1</v>
      </c>
      <c r="M27763">
        <v>25</v>
      </c>
      <c r="N27763">
        <v>0</v>
      </c>
      <c r="O27763">
        <v>1</v>
      </c>
      <c r="P27763" s="119" t="s">
        <v>20254</v>
      </c>
    </row>
    <row r="27764" spans="1:16" x14ac:dyDescent="0.25">
      <c r="A27764">
        <v>104725</v>
      </c>
      <c r="B27764" s="119" t="s">
        <v>20059</v>
      </c>
      <c r="C27764">
        <v>80</v>
      </c>
      <c r="E27764">
        <v>289</v>
      </c>
      <c r="F27764">
        <v>1696</v>
      </c>
      <c r="G27764">
        <v>355</v>
      </c>
      <c r="H27764">
        <v>3999</v>
      </c>
      <c r="I27764" s="119" t="s">
        <v>4726</v>
      </c>
      <c r="J27764" s="119" t="s">
        <v>222</v>
      </c>
      <c r="K27764" s="1">
        <v>46255.758941458334</v>
      </c>
      <c r="L27764">
        <v>62</v>
      </c>
      <c r="M27764">
        <v>43</v>
      </c>
      <c r="N27764">
        <v>3</v>
      </c>
      <c r="O27764">
        <v>14</v>
      </c>
      <c r="P27764" s="119" t="s">
        <v>20254</v>
      </c>
    </row>
    <row r="27765" spans="1:16" x14ac:dyDescent="0.25">
      <c r="A27765">
        <v>104732</v>
      </c>
      <c r="B27765" s="119" t="s">
        <v>20088</v>
      </c>
      <c r="C27765">
        <v>80</v>
      </c>
      <c r="E27765">
        <v>45</v>
      </c>
      <c r="F27765">
        <v>170404</v>
      </c>
      <c r="G27765">
        <v>99</v>
      </c>
      <c r="H27765">
        <v>233017</v>
      </c>
      <c r="I27765" s="119" t="s">
        <v>4726</v>
      </c>
      <c r="J27765" s="119" t="s">
        <v>24</v>
      </c>
      <c r="K27765" s="1">
        <v>46255.758941458334</v>
      </c>
      <c r="L27765">
        <v>1</v>
      </c>
      <c r="M27765">
        <v>27</v>
      </c>
      <c r="N27765">
        <v>0</v>
      </c>
      <c r="O27765">
        <v>3</v>
      </c>
      <c r="P27765" s="119" t="s">
        <v>20254</v>
      </c>
    </row>
    <row r="27766" spans="1:16" x14ac:dyDescent="0.25">
      <c r="A27766">
        <v>104742</v>
      </c>
      <c r="B27766" s="119" t="s">
        <v>20089</v>
      </c>
      <c r="C27766">
        <v>80</v>
      </c>
      <c r="D27766">
        <v>44950</v>
      </c>
      <c r="E27766">
        <v>403</v>
      </c>
      <c r="F27766">
        <v>2144244</v>
      </c>
      <c r="G27766">
        <v>14</v>
      </c>
      <c r="H27766">
        <v>5439998</v>
      </c>
      <c r="I27766" s="119" t="s">
        <v>4726</v>
      </c>
      <c r="J27766" s="119" t="s">
        <v>24</v>
      </c>
      <c r="K27766" s="1">
        <v>46255.758941458334</v>
      </c>
      <c r="L27766">
        <v>6</v>
      </c>
      <c r="M27766">
        <v>3</v>
      </c>
      <c r="N27766">
        <v>1</v>
      </c>
      <c r="O27766">
        <v>0</v>
      </c>
      <c r="P27766" s="119" t="s">
        <v>20254</v>
      </c>
    </row>
    <row r="27767" spans="1:16" x14ac:dyDescent="0.25">
      <c r="A27767">
        <v>104750</v>
      </c>
      <c r="B27767" s="119" t="s">
        <v>20060</v>
      </c>
      <c r="C27767">
        <v>80</v>
      </c>
      <c r="E27767">
        <v>148</v>
      </c>
      <c r="F27767">
        <v>1703</v>
      </c>
      <c r="G27767">
        <v>254</v>
      </c>
      <c r="H27767">
        <v>4003</v>
      </c>
      <c r="I27767" s="119" t="s">
        <v>4726</v>
      </c>
      <c r="J27767" s="119" t="s">
        <v>222</v>
      </c>
      <c r="K27767" s="1">
        <v>46255.758941458334</v>
      </c>
      <c r="L27767">
        <v>112</v>
      </c>
      <c r="M27767">
        <v>33</v>
      </c>
      <c r="N27767">
        <v>4</v>
      </c>
      <c r="O27767">
        <v>11</v>
      </c>
      <c r="P27767" s="119" t="s">
        <v>20254</v>
      </c>
    </row>
    <row r="27768" spans="1:16" x14ac:dyDescent="0.25">
      <c r="A27768">
        <v>104761</v>
      </c>
      <c r="B27768" s="119" t="s">
        <v>20090</v>
      </c>
      <c r="C27768">
        <v>80</v>
      </c>
      <c r="E27768">
        <v>55</v>
      </c>
      <c r="F27768">
        <v>183791</v>
      </c>
      <c r="G27768">
        <v>125</v>
      </c>
      <c r="H27768">
        <v>210000</v>
      </c>
      <c r="I27768" s="119" t="s">
        <v>4726</v>
      </c>
      <c r="J27768" s="119" t="s">
        <v>24</v>
      </c>
      <c r="K27768" s="1">
        <v>46255.758941458334</v>
      </c>
      <c r="L27768">
        <v>15</v>
      </c>
      <c r="M27768">
        <v>73</v>
      </c>
      <c r="N27768">
        <v>2</v>
      </c>
      <c r="O27768">
        <v>15</v>
      </c>
      <c r="P27768" s="119" t="s">
        <v>20254</v>
      </c>
    </row>
    <row r="27769" spans="1:16" x14ac:dyDescent="0.25">
      <c r="A27769">
        <v>104767</v>
      </c>
      <c r="B27769" s="119" t="s">
        <v>20061</v>
      </c>
      <c r="C27769">
        <v>80</v>
      </c>
      <c r="E27769">
        <v>866</v>
      </c>
      <c r="F27769">
        <v>1914</v>
      </c>
      <c r="G27769">
        <v>708</v>
      </c>
      <c r="H27769">
        <v>2414</v>
      </c>
      <c r="I27769" s="119" t="s">
        <v>4726</v>
      </c>
      <c r="J27769" s="119" t="s">
        <v>222</v>
      </c>
      <c r="K27769" s="1">
        <v>46255.758941458334</v>
      </c>
      <c r="L27769">
        <v>286</v>
      </c>
      <c r="M27769">
        <v>59</v>
      </c>
      <c r="N27769">
        <v>19</v>
      </c>
      <c r="O27769">
        <v>15</v>
      </c>
      <c r="P27769" s="119" t="s">
        <v>20254</v>
      </c>
    </row>
    <row r="27770" spans="1:16" x14ac:dyDescent="0.25">
      <c r="A27770">
        <v>104775</v>
      </c>
      <c r="B27770" s="119" t="s">
        <v>20062</v>
      </c>
      <c r="C27770">
        <v>80</v>
      </c>
      <c r="E27770">
        <v>35</v>
      </c>
      <c r="F27770">
        <v>1512</v>
      </c>
      <c r="G27770">
        <v>535</v>
      </c>
      <c r="H27770">
        <v>3292</v>
      </c>
      <c r="I27770" s="119" t="s">
        <v>4726</v>
      </c>
      <c r="J27770" s="119" t="s">
        <v>222</v>
      </c>
      <c r="K27770" s="1">
        <v>46255.758941458334</v>
      </c>
      <c r="L27770">
        <v>106</v>
      </c>
      <c r="M27770">
        <v>51</v>
      </c>
      <c r="N27770">
        <v>7</v>
      </c>
      <c r="O27770">
        <v>16</v>
      </c>
      <c r="P27770" s="119" t="s">
        <v>20254</v>
      </c>
    </row>
    <row r="27771" spans="1:16" x14ac:dyDescent="0.25">
      <c r="A27771">
        <v>104776</v>
      </c>
      <c r="B27771" s="119" t="s">
        <v>20063</v>
      </c>
      <c r="C27771">
        <v>80</v>
      </c>
      <c r="E27771">
        <v>47</v>
      </c>
      <c r="F27771">
        <v>1908</v>
      </c>
      <c r="G27771">
        <v>380</v>
      </c>
      <c r="H27771">
        <v>2987</v>
      </c>
      <c r="I27771" s="119" t="s">
        <v>4726</v>
      </c>
      <c r="J27771" s="119" t="s">
        <v>222</v>
      </c>
      <c r="K27771" s="1">
        <v>46255.758941458334</v>
      </c>
      <c r="L27771">
        <v>11</v>
      </c>
      <c r="M27771">
        <v>25</v>
      </c>
      <c r="N27771">
        <v>1</v>
      </c>
      <c r="O27771">
        <v>7</v>
      </c>
      <c r="P27771" s="119" t="s">
        <v>20254</v>
      </c>
    </row>
    <row r="27772" spans="1:16" x14ac:dyDescent="0.25">
      <c r="A27772">
        <v>104787</v>
      </c>
      <c r="B27772" s="119" t="s">
        <v>20091</v>
      </c>
      <c r="C27772">
        <v>80</v>
      </c>
      <c r="E27772">
        <v>39</v>
      </c>
      <c r="F27772">
        <v>105425</v>
      </c>
      <c r="G27772">
        <v>147</v>
      </c>
      <c r="H27772">
        <v>149896</v>
      </c>
      <c r="I27772" s="119" t="s">
        <v>4726</v>
      </c>
      <c r="J27772" s="119" t="s">
        <v>24</v>
      </c>
      <c r="K27772" s="1">
        <v>46255.758941458334</v>
      </c>
      <c r="L27772">
        <v>8</v>
      </c>
      <c r="M27772">
        <v>76</v>
      </c>
      <c r="N27772">
        <v>1</v>
      </c>
      <c r="O27772">
        <v>19</v>
      </c>
      <c r="P27772" s="119" t="s">
        <v>20254</v>
      </c>
    </row>
    <row r="27773" spans="1:16" x14ac:dyDescent="0.25">
      <c r="A27773">
        <v>104792</v>
      </c>
      <c r="B27773" s="119" t="s">
        <v>20092</v>
      </c>
      <c r="C27773">
        <v>80</v>
      </c>
      <c r="E27773">
        <v>64</v>
      </c>
      <c r="F27773">
        <v>172653</v>
      </c>
      <c r="G27773">
        <v>103</v>
      </c>
      <c r="H27773">
        <v>237995</v>
      </c>
      <c r="I27773" s="119" t="s">
        <v>4726</v>
      </c>
      <c r="J27773" s="119" t="s">
        <v>24</v>
      </c>
      <c r="K27773" s="1">
        <v>46255.758941458334</v>
      </c>
      <c r="L27773">
        <v>6</v>
      </c>
      <c r="M27773">
        <v>28</v>
      </c>
      <c r="N27773">
        <v>0</v>
      </c>
      <c r="O27773">
        <v>3</v>
      </c>
      <c r="P27773" s="119" t="s">
        <v>20254</v>
      </c>
    </row>
    <row r="27774" spans="1:16" x14ac:dyDescent="0.25">
      <c r="A27774">
        <v>104810</v>
      </c>
      <c r="B27774" s="119" t="s">
        <v>20064</v>
      </c>
      <c r="C27774">
        <v>80</v>
      </c>
      <c r="E27774">
        <v>129</v>
      </c>
      <c r="F27774">
        <v>1794</v>
      </c>
      <c r="G27774">
        <v>229</v>
      </c>
      <c r="H27774">
        <v>3998</v>
      </c>
      <c r="I27774" s="119" t="s">
        <v>4726</v>
      </c>
      <c r="J27774" s="119" t="s">
        <v>222</v>
      </c>
      <c r="K27774" s="1">
        <v>46255.758941458334</v>
      </c>
      <c r="L27774">
        <v>162</v>
      </c>
      <c r="M27774">
        <v>34</v>
      </c>
      <c r="N27774">
        <v>8</v>
      </c>
      <c r="O27774">
        <v>9</v>
      </c>
      <c r="P27774" s="119" t="s">
        <v>20254</v>
      </c>
    </row>
    <row r="27775" spans="1:16" x14ac:dyDescent="0.25">
      <c r="A27775">
        <v>104820</v>
      </c>
      <c r="B27775" s="119" t="s">
        <v>20065</v>
      </c>
      <c r="C27775">
        <v>0</v>
      </c>
      <c r="E27775">
        <v>95</v>
      </c>
      <c r="F27775">
        <v>66668</v>
      </c>
      <c r="G27775">
        <v>74</v>
      </c>
      <c r="H27775">
        <v>103865</v>
      </c>
      <c r="I27775" s="119" t="s">
        <v>6335</v>
      </c>
      <c r="J27775" s="119" t="s">
        <v>222</v>
      </c>
      <c r="K27775" s="1">
        <v>46255.758941458334</v>
      </c>
      <c r="L27775">
        <v>13</v>
      </c>
      <c r="M27775">
        <v>11</v>
      </c>
      <c r="N27775">
        <v>4</v>
      </c>
      <c r="O27775">
        <v>0</v>
      </c>
      <c r="P27775" s="119" t="s">
        <v>20254</v>
      </c>
    </row>
    <row r="27776" spans="1:16" x14ac:dyDescent="0.25">
      <c r="A27776">
        <v>104835</v>
      </c>
      <c r="B27776" s="119" t="s">
        <v>20093</v>
      </c>
      <c r="C27776">
        <v>0</v>
      </c>
      <c r="E27776">
        <v>113</v>
      </c>
      <c r="F27776">
        <v>83070</v>
      </c>
      <c r="G27776">
        <v>57</v>
      </c>
      <c r="H27776">
        <v>119998</v>
      </c>
      <c r="I27776" s="119" t="s">
        <v>6335</v>
      </c>
      <c r="J27776" s="119" t="s">
        <v>222</v>
      </c>
      <c r="K27776" s="1">
        <v>46255.758941458334</v>
      </c>
      <c r="L27776">
        <v>7</v>
      </c>
      <c r="M27776">
        <v>7</v>
      </c>
      <c r="N27776">
        <v>0</v>
      </c>
      <c r="O27776">
        <v>1</v>
      </c>
      <c r="P27776" s="119" t="s">
        <v>20254</v>
      </c>
    </row>
    <row r="27777" spans="1:16" x14ac:dyDescent="0.25">
      <c r="A27777">
        <v>104836</v>
      </c>
      <c r="B27777" s="119" t="s">
        <v>20108</v>
      </c>
      <c r="C27777">
        <v>0</v>
      </c>
      <c r="E27777">
        <v>238</v>
      </c>
      <c r="F27777">
        <v>583006</v>
      </c>
      <c r="G27777">
        <v>168</v>
      </c>
      <c r="H27777">
        <v>653734</v>
      </c>
      <c r="I27777" s="119" t="s">
        <v>1909</v>
      </c>
      <c r="J27777" s="119" t="s">
        <v>24</v>
      </c>
      <c r="K27777" s="1">
        <v>46255.758941458334</v>
      </c>
      <c r="L27777">
        <v>6</v>
      </c>
      <c r="M27777">
        <v>4</v>
      </c>
      <c r="N27777">
        <v>1</v>
      </c>
      <c r="O27777">
        <v>0</v>
      </c>
      <c r="P27777" s="119" t="s">
        <v>20254</v>
      </c>
    </row>
    <row r="27778" spans="1:16" x14ac:dyDescent="0.25">
      <c r="A27778">
        <v>104842</v>
      </c>
      <c r="B27778" s="119" t="s">
        <v>20066</v>
      </c>
      <c r="C27778">
        <v>0</v>
      </c>
      <c r="E27778">
        <v>171</v>
      </c>
      <c r="F27778">
        <v>710429</v>
      </c>
      <c r="G27778">
        <v>52</v>
      </c>
      <c r="H27778">
        <v>1139999</v>
      </c>
      <c r="I27778" s="119" t="s">
        <v>16</v>
      </c>
      <c r="J27778" s="119" t="s">
        <v>222</v>
      </c>
      <c r="K27778" s="1">
        <v>46255.758941458334</v>
      </c>
      <c r="L27778">
        <v>6</v>
      </c>
      <c r="M27778">
        <v>15</v>
      </c>
      <c r="N27778">
        <v>1</v>
      </c>
      <c r="O27778">
        <v>2</v>
      </c>
      <c r="P27778" s="119" t="s">
        <v>20254</v>
      </c>
    </row>
    <row r="27779" spans="1:16" x14ac:dyDescent="0.25">
      <c r="A27779">
        <v>104843</v>
      </c>
      <c r="B27779" s="119" t="s">
        <v>20067</v>
      </c>
      <c r="C27779">
        <v>80</v>
      </c>
      <c r="E27779">
        <v>461</v>
      </c>
      <c r="F27779">
        <v>1678</v>
      </c>
      <c r="G27779">
        <v>299</v>
      </c>
      <c r="H27779">
        <v>3922</v>
      </c>
      <c r="I27779" s="119" t="s">
        <v>4726</v>
      </c>
      <c r="J27779" s="119" t="s">
        <v>222</v>
      </c>
      <c r="K27779" s="1">
        <v>46255.758941458334</v>
      </c>
      <c r="L27779">
        <v>114</v>
      </c>
      <c r="M27779">
        <v>50</v>
      </c>
      <c r="N27779">
        <v>4</v>
      </c>
      <c r="O27779">
        <v>12</v>
      </c>
      <c r="P27779" s="119" t="s">
        <v>20254</v>
      </c>
    </row>
    <row r="27780" spans="1:16" x14ac:dyDescent="0.25">
      <c r="A27780">
        <v>104844</v>
      </c>
      <c r="B27780" s="119" t="s">
        <v>20094</v>
      </c>
      <c r="C27780">
        <v>0</v>
      </c>
      <c r="E27780">
        <v>433</v>
      </c>
      <c r="F27780">
        <v>82509</v>
      </c>
      <c r="G27780">
        <v>1495</v>
      </c>
      <c r="H27780">
        <v>92785</v>
      </c>
      <c r="I27780" s="119" t="s">
        <v>3582</v>
      </c>
      <c r="J27780" s="119" t="s">
        <v>9547</v>
      </c>
      <c r="K27780" s="1">
        <v>46255.758941458334</v>
      </c>
      <c r="L27780">
        <v>303</v>
      </c>
      <c r="M27780">
        <v>354</v>
      </c>
      <c r="N27780">
        <v>59</v>
      </c>
      <c r="O27780">
        <v>46</v>
      </c>
      <c r="P27780" s="119" t="s">
        <v>20254</v>
      </c>
    </row>
    <row r="27781" spans="1:16" x14ac:dyDescent="0.25">
      <c r="A27781">
        <v>104851</v>
      </c>
      <c r="B27781" s="119" t="s">
        <v>20068</v>
      </c>
      <c r="C27781">
        <v>80</v>
      </c>
      <c r="E27781">
        <v>1306</v>
      </c>
      <c r="F27781">
        <v>1719</v>
      </c>
      <c r="G27781">
        <v>223</v>
      </c>
      <c r="H27781">
        <v>3952</v>
      </c>
      <c r="I27781" s="119" t="s">
        <v>4726</v>
      </c>
      <c r="J27781" s="119" t="s">
        <v>222</v>
      </c>
      <c r="K27781" s="1">
        <v>46255.758941458334</v>
      </c>
      <c r="L27781">
        <v>103</v>
      </c>
      <c r="M27781">
        <v>55</v>
      </c>
      <c r="N27781">
        <v>4</v>
      </c>
      <c r="O27781">
        <v>25</v>
      </c>
      <c r="P27781" s="119" t="s">
        <v>20254</v>
      </c>
    </row>
    <row r="27782" spans="1:16" x14ac:dyDescent="0.25">
      <c r="A27782">
        <v>104855</v>
      </c>
      <c r="B27782" s="119" t="s">
        <v>20069</v>
      </c>
      <c r="C27782">
        <v>0</v>
      </c>
      <c r="E27782">
        <v>666</v>
      </c>
      <c r="F27782">
        <v>15906</v>
      </c>
      <c r="G27782">
        <v>3640</v>
      </c>
      <c r="H27782">
        <v>19387</v>
      </c>
      <c r="I27782" s="119" t="s">
        <v>6020</v>
      </c>
      <c r="J27782" s="119" t="s">
        <v>9547</v>
      </c>
      <c r="K27782" s="1">
        <v>46255.758941458334</v>
      </c>
      <c r="L27782">
        <v>1068</v>
      </c>
      <c r="M27782">
        <v>1056</v>
      </c>
      <c r="N27782">
        <v>227</v>
      </c>
      <c r="O27782">
        <v>154</v>
      </c>
      <c r="P27782" s="119" t="s">
        <v>20254</v>
      </c>
    </row>
    <row r="27783" spans="1:16" x14ac:dyDescent="0.25">
      <c r="A27783">
        <v>104859</v>
      </c>
      <c r="B27783" s="119" t="s">
        <v>20095</v>
      </c>
      <c r="C27783">
        <v>80</v>
      </c>
      <c r="E27783">
        <v>44</v>
      </c>
      <c r="F27783">
        <v>101492</v>
      </c>
      <c r="G27783">
        <v>116</v>
      </c>
      <c r="H27783">
        <v>144112</v>
      </c>
      <c r="I27783" s="119" t="s">
        <v>4726</v>
      </c>
      <c r="J27783" s="119" t="s">
        <v>24</v>
      </c>
      <c r="K27783" s="1">
        <v>46255.758941458334</v>
      </c>
      <c r="L27783">
        <v>16</v>
      </c>
      <c r="M27783">
        <v>53</v>
      </c>
      <c r="N27783">
        <v>2</v>
      </c>
      <c r="O27783">
        <v>7</v>
      </c>
      <c r="P27783" s="119" t="s">
        <v>20254</v>
      </c>
    </row>
    <row r="27784" spans="1:16" x14ac:dyDescent="0.25">
      <c r="A27784">
        <v>104860</v>
      </c>
      <c r="B27784" s="119" t="s">
        <v>20096</v>
      </c>
      <c r="C27784">
        <v>80</v>
      </c>
      <c r="E27784">
        <v>71</v>
      </c>
      <c r="F27784">
        <v>172237</v>
      </c>
      <c r="G27784">
        <v>83</v>
      </c>
      <c r="H27784">
        <v>241491</v>
      </c>
      <c r="I27784" s="119" t="s">
        <v>4726</v>
      </c>
      <c r="J27784" s="119" t="s">
        <v>24</v>
      </c>
      <c r="K27784" s="1">
        <v>46255.758941458334</v>
      </c>
      <c r="L27784">
        <v>9</v>
      </c>
      <c r="M27784">
        <v>45</v>
      </c>
      <c r="N27784">
        <v>5</v>
      </c>
      <c r="O27784">
        <v>13</v>
      </c>
      <c r="P27784" s="119" t="s">
        <v>20254</v>
      </c>
    </row>
    <row r="27785" spans="1:16" x14ac:dyDescent="0.25">
      <c r="A27785">
        <v>104867</v>
      </c>
      <c r="B27785" s="119" t="s">
        <v>20070</v>
      </c>
      <c r="C27785">
        <v>80</v>
      </c>
      <c r="E27785">
        <v>97</v>
      </c>
      <c r="F27785">
        <v>2070</v>
      </c>
      <c r="G27785">
        <v>258</v>
      </c>
      <c r="H27785">
        <v>3987</v>
      </c>
      <c r="I27785" s="119" t="s">
        <v>4726</v>
      </c>
      <c r="J27785" s="119" t="s">
        <v>222</v>
      </c>
      <c r="K27785" s="1">
        <v>46255.758941458334</v>
      </c>
      <c r="L27785">
        <v>117</v>
      </c>
      <c r="M27785">
        <v>43</v>
      </c>
      <c r="N27785">
        <v>4</v>
      </c>
      <c r="O27785">
        <v>10</v>
      </c>
      <c r="P27785" s="119" t="s">
        <v>20254</v>
      </c>
    </row>
    <row r="27786" spans="1:16" x14ac:dyDescent="0.25">
      <c r="A27786">
        <v>104875</v>
      </c>
      <c r="B27786" s="119" t="s">
        <v>20097</v>
      </c>
      <c r="C27786">
        <v>80</v>
      </c>
      <c r="E27786">
        <v>45</v>
      </c>
      <c r="F27786">
        <v>107378</v>
      </c>
      <c r="G27786">
        <v>113</v>
      </c>
      <c r="H27786">
        <v>149809</v>
      </c>
      <c r="I27786" s="119" t="s">
        <v>4726</v>
      </c>
      <c r="J27786" s="119" t="s">
        <v>24</v>
      </c>
      <c r="K27786" s="1">
        <v>46255.758941458334</v>
      </c>
      <c r="L27786">
        <v>1</v>
      </c>
      <c r="M27786">
        <v>38</v>
      </c>
      <c r="N27786">
        <v>0</v>
      </c>
      <c r="O27786">
        <v>10</v>
      </c>
      <c r="P27786" s="119" t="s">
        <v>20254</v>
      </c>
    </row>
    <row r="27787" spans="1:16" x14ac:dyDescent="0.25">
      <c r="A27787">
        <v>104878</v>
      </c>
      <c r="B27787" s="119" t="s">
        <v>20098</v>
      </c>
      <c r="C27787">
        <v>80</v>
      </c>
      <c r="E27787">
        <v>56</v>
      </c>
      <c r="F27787">
        <v>171108</v>
      </c>
      <c r="G27787">
        <v>108</v>
      </c>
      <c r="H27787">
        <v>229894</v>
      </c>
      <c r="I27787" s="119" t="s">
        <v>4726</v>
      </c>
      <c r="J27787" s="119" t="s">
        <v>24</v>
      </c>
      <c r="K27787" s="1">
        <v>46255.758941458334</v>
      </c>
      <c r="L27787">
        <v>2</v>
      </c>
      <c r="M27787">
        <v>14</v>
      </c>
      <c r="N27787">
        <v>0</v>
      </c>
      <c r="O27787">
        <v>3</v>
      </c>
      <c r="P27787" s="119" t="s">
        <v>20254</v>
      </c>
    </row>
    <row r="27788" spans="1:16" x14ac:dyDescent="0.25">
      <c r="A27788">
        <v>104905</v>
      </c>
      <c r="B27788" s="119" t="s">
        <v>20099</v>
      </c>
      <c r="C27788">
        <v>80</v>
      </c>
      <c r="E27788">
        <v>66</v>
      </c>
      <c r="F27788">
        <v>108313</v>
      </c>
      <c r="G27788">
        <v>120</v>
      </c>
      <c r="H27788">
        <v>141400</v>
      </c>
      <c r="I27788" s="119" t="s">
        <v>4726</v>
      </c>
      <c r="J27788" s="119" t="s">
        <v>24</v>
      </c>
      <c r="K27788" s="1">
        <v>46255.758941458334</v>
      </c>
      <c r="L27788">
        <v>3</v>
      </c>
      <c r="M27788">
        <v>31</v>
      </c>
      <c r="N27788">
        <v>2</v>
      </c>
      <c r="O27788">
        <v>8</v>
      </c>
      <c r="P27788" s="119" t="s">
        <v>20254</v>
      </c>
    </row>
    <row r="27789" spans="1:16" x14ac:dyDescent="0.25">
      <c r="A27789">
        <v>104916</v>
      </c>
      <c r="B27789" s="119" t="s">
        <v>20100</v>
      </c>
      <c r="C27789">
        <v>80</v>
      </c>
      <c r="E27789">
        <v>33</v>
      </c>
      <c r="F27789">
        <v>103118</v>
      </c>
      <c r="G27789">
        <v>138</v>
      </c>
      <c r="H27789">
        <v>149872</v>
      </c>
      <c r="I27789" s="119" t="s">
        <v>4726</v>
      </c>
      <c r="J27789" s="119" t="s">
        <v>24</v>
      </c>
      <c r="K27789" s="1">
        <v>46255.758941458334</v>
      </c>
      <c r="L27789">
        <v>4</v>
      </c>
      <c r="M27789">
        <v>24</v>
      </c>
      <c r="N27789">
        <v>0</v>
      </c>
      <c r="O27789">
        <v>3</v>
      </c>
      <c r="P27789" s="119" t="s">
        <v>20254</v>
      </c>
    </row>
    <row r="27790" spans="1:16" x14ac:dyDescent="0.25">
      <c r="A27790">
        <v>104918</v>
      </c>
      <c r="B27790" s="119" t="s">
        <v>20101</v>
      </c>
      <c r="C27790">
        <v>80</v>
      </c>
      <c r="E27790">
        <v>43</v>
      </c>
      <c r="F27790">
        <v>100000</v>
      </c>
      <c r="G27790">
        <v>134</v>
      </c>
      <c r="H27790">
        <v>144307</v>
      </c>
      <c r="I27790" s="119" t="s">
        <v>4726</v>
      </c>
      <c r="J27790" s="119" t="s">
        <v>24</v>
      </c>
      <c r="K27790" s="1">
        <v>46255.758941458334</v>
      </c>
      <c r="L27790">
        <v>2</v>
      </c>
      <c r="M27790">
        <v>21</v>
      </c>
      <c r="N27790">
        <v>0</v>
      </c>
      <c r="O27790">
        <v>5</v>
      </c>
      <c r="P27790" s="119" t="s">
        <v>20254</v>
      </c>
    </row>
    <row r="27791" spans="1:16" x14ac:dyDescent="0.25">
      <c r="A27791">
        <v>104933</v>
      </c>
      <c r="B27791" s="119" t="s">
        <v>20071</v>
      </c>
      <c r="C27791">
        <v>80</v>
      </c>
      <c r="E27791">
        <v>554</v>
      </c>
      <c r="F27791">
        <v>1810</v>
      </c>
      <c r="G27791">
        <v>251</v>
      </c>
      <c r="H27791">
        <v>4031</v>
      </c>
      <c r="I27791" s="119" t="s">
        <v>4726</v>
      </c>
      <c r="J27791" s="119" t="s">
        <v>222</v>
      </c>
      <c r="K27791" s="1">
        <v>46255.758941458334</v>
      </c>
      <c r="L27791">
        <v>183</v>
      </c>
      <c r="M27791">
        <v>42</v>
      </c>
      <c r="N27791">
        <v>5</v>
      </c>
      <c r="O27791">
        <v>14</v>
      </c>
      <c r="P27791" s="119" t="s">
        <v>20254</v>
      </c>
    </row>
    <row r="27792" spans="1:16" x14ac:dyDescent="0.25">
      <c r="A27792">
        <v>104939</v>
      </c>
      <c r="B27792" s="119" t="s">
        <v>20072</v>
      </c>
      <c r="C27792">
        <v>80</v>
      </c>
      <c r="E27792">
        <v>165</v>
      </c>
      <c r="F27792">
        <v>1792</v>
      </c>
      <c r="G27792">
        <v>361</v>
      </c>
      <c r="H27792">
        <v>4024</v>
      </c>
      <c r="I27792" s="119" t="s">
        <v>4726</v>
      </c>
      <c r="J27792" s="119" t="s">
        <v>222</v>
      </c>
      <c r="K27792" s="1">
        <v>46255.758941458334</v>
      </c>
      <c r="L27792">
        <v>137</v>
      </c>
      <c r="M27792">
        <v>46</v>
      </c>
      <c r="N27792">
        <v>3</v>
      </c>
      <c r="O27792">
        <v>20</v>
      </c>
      <c r="P27792" s="119" t="s">
        <v>20254</v>
      </c>
    </row>
    <row r="27793" spans="1:16" x14ac:dyDescent="0.25">
      <c r="A27793">
        <v>104950</v>
      </c>
      <c r="B27793" s="119" t="s">
        <v>20102</v>
      </c>
      <c r="C27793">
        <v>80</v>
      </c>
      <c r="E27793">
        <v>6</v>
      </c>
      <c r="F27793">
        <v>60001</v>
      </c>
      <c r="G27793">
        <v>39</v>
      </c>
      <c r="H27793">
        <v>149890</v>
      </c>
      <c r="I27793" s="119" t="s">
        <v>4726</v>
      </c>
      <c r="J27793" s="119" t="s">
        <v>24</v>
      </c>
      <c r="K27793" s="1">
        <v>46255.758941458334</v>
      </c>
      <c r="L27793">
        <v>1</v>
      </c>
      <c r="M27793">
        <v>30</v>
      </c>
      <c r="N27793">
        <v>0</v>
      </c>
      <c r="O27793">
        <v>5</v>
      </c>
      <c r="P27793" s="119" t="s">
        <v>20254</v>
      </c>
    </row>
    <row r="27794" spans="1:16" x14ac:dyDescent="0.25">
      <c r="A27794">
        <v>104958</v>
      </c>
      <c r="B27794" s="119" t="s">
        <v>20103</v>
      </c>
      <c r="C27794">
        <v>0</v>
      </c>
      <c r="E27794">
        <v>49</v>
      </c>
      <c r="F27794">
        <v>62525</v>
      </c>
      <c r="G27794">
        <v>59</v>
      </c>
      <c r="H27794">
        <v>86551</v>
      </c>
      <c r="I27794" s="119" t="s">
        <v>6335</v>
      </c>
      <c r="J27794" s="119" t="s">
        <v>222</v>
      </c>
      <c r="K27794" s="1">
        <v>46255.758941458334</v>
      </c>
      <c r="L27794">
        <v>12</v>
      </c>
      <c r="M27794">
        <v>12</v>
      </c>
      <c r="N27794">
        <v>2</v>
      </c>
      <c r="O27794">
        <v>3</v>
      </c>
      <c r="P27794" s="119" t="s">
        <v>20254</v>
      </c>
    </row>
    <row r="27795" spans="1:16" x14ac:dyDescent="0.25">
      <c r="A27795">
        <v>104979</v>
      </c>
      <c r="B27795" s="119" t="s">
        <v>20073</v>
      </c>
      <c r="C27795">
        <v>80</v>
      </c>
      <c r="E27795">
        <v>1067</v>
      </c>
      <c r="F27795">
        <v>2147</v>
      </c>
      <c r="G27795">
        <v>335</v>
      </c>
      <c r="H27795">
        <v>3326</v>
      </c>
      <c r="I27795" s="119" t="s">
        <v>4726</v>
      </c>
      <c r="J27795" s="119" t="s">
        <v>222</v>
      </c>
      <c r="K27795" s="1">
        <v>46255.758941458334</v>
      </c>
      <c r="L27795">
        <v>8</v>
      </c>
      <c r="M27795">
        <v>21</v>
      </c>
      <c r="N27795">
        <v>1</v>
      </c>
      <c r="O27795">
        <v>4</v>
      </c>
      <c r="P27795" s="119" t="s">
        <v>20254</v>
      </c>
    </row>
    <row r="27796" spans="1:16" x14ac:dyDescent="0.25">
      <c r="A27796">
        <v>104989</v>
      </c>
      <c r="B27796" s="119" t="s">
        <v>20104</v>
      </c>
      <c r="C27796">
        <v>80</v>
      </c>
      <c r="E27796">
        <v>29</v>
      </c>
      <c r="F27796">
        <v>105826</v>
      </c>
      <c r="G27796">
        <v>89</v>
      </c>
      <c r="H27796">
        <v>144688</v>
      </c>
      <c r="I27796" s="119" t="s">
        <v>4726</v>
      </c>
      <c r="J27796" s="119" t="s">
        <v>24</v>
      </c>
      <c r="K27796" s="1">
        <v>46255.758941458334</v>
      </c>
      <c r="L27796">
        <v>7</v>
      </c>
      <c r="M27796">
        <v>26</v>
      </c>
      <c r="N27796">
        <v>0</v>
      </c>
      <c r="O27796">
        <v>2</v>
      </c>
      <c r="P27796" s="119" t="s">
        <v>20254</v>
      </c>
    </row>
    <row r="27797" spans="1:16" x14ac:dyDescent="0.25">
      <c r="A27797">
        <v>104998</v>
      </c>
      <c r="B27797" s="119" t="s">
        <v>20074</v>
      </c>
      <c r="C27797">
        <v>80</v>
      </c>
      <c r="E27797">
        <v>345</v>
      </c>
      <c r="F27797">
        <v>2078</v>
      </c>
      <c r="G27797">
        <v>285</v>
      </c>
      <c r="H27797">
        <v>3950</v>
      </c>
      <c r="I27797" s="119" t="s">
        <v>4726</v>
      </c>
      <c r="J27797" s="119" t="s">
        <v>222</v>
      </c>
      <c r="K27797" s="1">
        <v>46255.758941458334</v>
      </c>
      <c r="L27797">
        <v>136</v>
      </c>
      <c r="M27797">
        <v>34</v>
      </c>
      <c r="N27797">
        <v>29</v>
      </c>
      <c r="O27797">
        <v>15</v>
      </c>
      <c r="P27797" s="119" t="s">
        <v>20254</v>
      </c>
    </row>
    <row r="27798" spans="1:16" x14ac:dyDescent="0.25">
      <c r="A27798">
        <v>105004</v>
      </c>
      <c r="B27798" s="119" t="s">
        <v>20077</v>
      </c>
      <c r="C27798">
        <v>0</v>
      </c>
      <c r="E27798">
        <v>1167</v>
      </c>
      <c r="F27798">
        <v>58519</v>
      </c>
      <c r="G27798">
        <v>1801</v>
      </c>
      <c r="H27798">
        <v>69788</v>
      </c>
      <c r="I27798" s="119" t="s">
        <v>3582</v>
      </c>
      <c r="J27798" s="119" t="s">
        <v>24</v>
      </c>
      <c r="K27798" s="1">
        <v>46255.758941458334</v>
      </c>
      <c r="L27798">
        <v>388</v>
      </c>
      <c r="M27798">
        <v>558</v>
      </c>
      <c r="N27798">
        <v>100</v>
      </c>
      <c r="O27798">
        <v>112</v>
      </c>
      <c r="P27798" s="119" t="s">
        <v>20254</v>
      </c>
    </row>
    <row r="27799" spans="1:16" x14ac:dyDescent="0.25">
      <c r="A27799">
        <v>105007</v>
      </c>
      <c r="B27799" s="119" t="s">
        <v>20075</v>
      </c>
      <c r="C27799">
        <v>80</v>
      </c>
      <c r="E27799">
        <v>34</v>
      </c>
      <c r="F27799">
        <v>1301</v>
      </c>
      <c r="G27799">
        <v>351</v>
      </c>
      <c r="H27799">
        <v>3708</v>
      </c>
      <c r="I27799" s="119" t="s">
        <v>4726</v>
      </c>
      <c r="J27799" s="119" t="s">
        <v>222</v>
      </c>
      <c r="K27799" s="1">
        <v>46255.758941458334</v>
      </c>
      <c r="L27799">
        <v>103</v>
      </c>
      <c r="M27799">
        <v>50</v>
      </c>
      <c r="N27799">
        <v>15</v>
      </c>
      <c r="O27799">
        <v>16</v>
      </c>
      <c r="P27799" s="119" t="s">
        <v>20254</v>
      </c>
    </row>
    <row r="27800" spans="1:16" x14ac:dyDescent="0.25">
      <c r="A27800">
        <v>105008</v>
      </c>
      <c r="B27800" s="119" t="s">
        <v>20105</v>
      </c>
      <c r="C27800">
        <v>80</v>
      </c>
      <c r="E27800">
        <v>54</v>
      </c>
      <c r="F27800">
        <v>103782</v>
      </c>
      <c r="G27800">
        <v>115</v>
      </c>
      <c r="H27800">
        <v>143296</v>
      </c>
      <c r="I27800" s="119" t="s">
        <v>4726</v>
      </c>
      <c r="J27800" s="119" t="s">
        <v>24</v>
      </c>
      <c r="K27800" s="1">
        <v>46255.758941458334</v>
      </c>
      <c r="L27800">
        <v>5</v>
      </c>
      <c r="M27800">
        <v>39</v>
      </c>
      <c r="N27800">
        <v>1</v>
      </c>
      <c r="O27800">
        <v>5</v>
      </c>
      <c r="P27800" s="119" t="s">
        <v>20254</v>
      </c>
    </row>
    <row r="27801" spans="1:16" x14ac:dyDescent="0.25">
      <c r="A27801">
        <v>105013</v>
      </c>
      <c r="B27801" s="119" t="s">
        <v>20076</v>
      </c>
      <c r="C27801">
        <v>80</v>
      </c>
      <c r="E27801">
        <v>161</v>
      </c>
      <c r="F27801">
        <v>1865</v>
      </c>
      <c r="G27801">
        <v>270</v>
      </c>
      <c r="H27801">
        <v>3798</v>
      </c>
      <c r="I27801" s="119" t="s">
        <v>4726</v>
      </c>
      <c r="J27801" s="119" t="s">
        <v>222</v>
      </c>
      <c r="K27801" s="1">
        <v>46255.758941458334</v>
      </c>
      <c r="L27801">
        <v>122</v>
      </c>
      <c r="M27801">
        <v>42</v>
      </c>
      <c r="N27801">
        <v>4</v>
      </c>
      <c r="O27801">
        <v>14</v>
      </c>
      <c r="P27801" s="119" t="s">
        <v>20254</v>
      </c>
    </row>
    <row r="27802" spans="1:16" x14ac:dyDescent="0.25">
      <c r="A27802">
        <v>105029</v>
      </c>
      <c r="B27802" s="119" t="s">
        <v>20110</v>
      </c>
      <c r="C27802">
        <v>0</v>
      </c>
      <c r="E27802">
        <v>67</v>
      </c>
      <c r="F27802">
        <v>750220</v>
      </c>
      <c r="G27802">
        <v>44</v>
      </c>
      <c r="H27802">
        <v>1150011</v>
      </c>
      <c r="I27802" s="119" t="s">
        <v>16</v>
      </c>
      <c r="J27802" s="119" t="s">
        <v>222</v>
      </c>
      <c r="K27802" s="1">
        <v>46255.758941458334</v>
      </c>
      <c r="L27802">
        <v>6</v>
      </c>
      <c r="M27802">
        <v>12</v>
      </c>
      <c r="N27802">
        <v>1</v>
      </c>
      <c r="O27802">
        <v>3</v>
      </c>
      <c r="P27802" s="119" t="s">
        <v>20254</v>
      </c>
    </row>
    <row r="27803" spans="1:16" x14ac:dyDescent="0.25">
      <c r="A27803">
        <v>105055</v>
      </c>
      <c r="B27803" s="119" t="s">
        <v>20113</v>
      </c>
      <c r="C27803">
        <v>80</v>
      </c>
      <c r="E27803">
        <v>0</v>
      </c>
      <c r="F27803">
        <v>0</v>
      </c>
      <c r="G27803">
        <v>0</v>
      </c>
      <c r="H27803">
        <v>0</v>
      </c>
      <c r="I27803" s="119" t="s">
        <v>4726</v>
      </c>
      <c r="J27803" s="119" t="s">
        <v>24</v>
      </c>
      <c r="K27803" s="1">
        <v>46255.758941458334</v>
      </c>
      <c r="L27803">
        <v>0</v>
      </c>
      <c r="M27803">
        <v>0</v>
      </c>
      <c r="N27803">
        <v>0</v>
      </c>
      <c r="O27803">
        <v>0</v>
      </c>
      <c r="P27803" s="119" t="s">
        <v>20254</v>
      </c>
    </row>
    <row r="27804" spans="1:16" x14ac:dyDescent="0.25">
      <c r="A27804">
        <v>105079</v>
      </c>
      <c r="B27804" s="119" t="s">
        <v>20114</v>
      </c>
      <c r="C27804">
        <v>80</v>
      </c>
      <c r="E27804">
        <v>0</v>
      </c>
      <c r="F27804">
        <v>0</v>
      </c>
      <c r="G27804">
        <v>0</v>
      </c>
      <c r="H27804">
        <v>0</v>
      </c>
      <c r="I27804" s="119" t="s">
        <v>4726</v>
      </c>
      <c r="J27804" s="119" t="s">
        <v>24</v>
      </c>
      <c r="K27804" s="1">
        <v>46255.758941458334</v>
      </c>
      <c r="L27804">
        <v>0</v>
      </c>
      <c r="M27804">
        <v>0</v>
      </c>
      <c r="N27804">
        <v>0</v>
      </c>
      <c r="O27804">
        <v>0</v>
      </c>
      <c r="P27804" s="119" t="s">
        <v>20254</v>
      </c>
    </row>
    <row r="27805" spans="1:16" x14ac:dyDescent="0.25">
      <c r="A27805">
        <v>105086</v>
      </c>
      <c r="B27805" s="119" t="s">
        <v>20112</v>
      </c>
      <c r="C27805">
        <v>0</v>
      </c>
      <c r="E27805">
        <v>469</v>
      </c>
      <c r="F27805">
        <v>157000</v>
      </c>
      <c r="G27805">
        <v>401</v>
      </c>
      <c r="H27805">
        <v>184200</v>
      </c>
      <c r="I27805" s="119" t="s">
        <v>1909</v>
      </c>
      <c r="J27805" s="119" t="s">
        <v>24</v>
      </c>
      <c r="K27805" s="1">
        <v>46255.758941458334</v>
      </c>
      <c r="L27805">
        <v>496</v>
      </c>
      <c r="M27805">
        <v>108</v>
      </c>
      <c r="N27805">
        <v>117</v>
      </c>
      <c r="O27805">
        <v>27</v>
      </c>
      <c r="P27805" s="119" t="s">
        <v>20254</v>
      </c>
    </row>
    <row r="27806" spans="1:16" x14ac:dyDescent="0.25">
      <c r="A27806">
        <v>105127</v>
      </c>
      <c r="B27806" s="119" t="s">
        <v>20115</v>
      </c>
      <c r="C27806">
        <v>80</v>
      </c>
      <c r="E27806">
        <v>0</v>
      </c>
      <c r="F27806">
        <v>0</v>
      </c>
      <c r="G27806">
        <v>0</v>
      </c>
      <c r="H27806">
        <v>0</v>
      </c>
      <c r="I27806" s="119" t="s">
        <v>4726</v>
      </c>
      <c r="J27806" s="119" t="s">
        <v>24</v>
      </c>
      <c r="K27806" s="1">
        <v>46255.758941458334</v>
      </c>
      <c r="L27806">
        <v>0</v>
      </c>
      <c r="M27806">
        <v>0</v>
      </c>
      <c r="N27806">
        <v>0</v>
      </c>
      <c r="O27806">
        <v>0</v>
      </c>
      <c r="P27806" s="119" t="s">
        <v>20254</v>
      </c>
    </row>
    <row r="27807" spans="1:16" x14ac:dyDescent="0.25">
      <c r="A27807">
        <v>105128</v>
      </c>
      <c r="B27807" s="119" t="s">
        <v>20111</v>
      </c>
      <c r="C27807">
        <v>0</v>
      </c>
      <c r="E27807">
        <v>191</v>
      </c>
      <c r="F27807">
        <v>585714</v>
      </c>
      <c r="G27807">
        <v>88</v>
      </c>
      <c r="H27807">
        <v>799499</v>
      </c>
      <c r="I27807" s="119" t="s">
        <v>16</v>
      </c>
      <c r="J27807" s="119" t="s">
        <v>222</v>
      </c>
      <c r="K27807" s="1">
        <v>46255.758941458334</v>
      </c>
      <c r="L27807">
        <v>1</v>
      </c>
      <c r="M27807">
        <v>11</v>
      </c>
      <c r="N27807">
        <v>0</v>
      </c>
      <c r="O27807">
        <v>1</v>
      </c>
      <c r="P27807" s="119" t="s">
        <v>20254</v>
      </c>
    </row>
    <row r="27808" spans="1:16" x14ac:dyDescent="0.25">
      <c r="A27808">
        <v>105169</v>
      </c>
      <c r="B27808" s="119" t="s">
        <v>20138</v>
      </c>
      <c r="C27808">
        <v>0</v>
      </c>
      <c r="E27808">
        <v>53</v>
      </c>
      <c r="F27808">
        <v>201103</v>
      </c>
      <c r="G27808">
        <v>10</v>
      </c>
      <c r="H27808">
        <v>1487057</v>
      </c>
      <c r="I27808" s="119" t="s">
        <v>16</v>
      </c>
      <c r="J27808" s="119" t="s">
        <v>222</v>
      </c>
      <c r="K27808" s="1">
        <v>46255.758941458334</v>
      </c>
      <c r="L27808">
        <v>4</v>
      </c>
      <c r="M27808">
        <v>0</v>
      </c>
      <c r="N27808">
        <v>1</v>
      </c>
      <c r="O27808">
        <v>0</v>
      </c>
      <c r="P27808" s="119" t="s">
        <v>20254</v>
      </c>
    </row>
    <row r="27809" spans="1:16" x14ac:dyDescent="0.25">
      <c r="A27809">
        <v>105176</v>
      </c>
      <c r="B27809" s="119" t="s">
        <v>20139</v>
      </c>
      <c r="C27809">
        <v>0</v>
      </c>
      <c r="E27809">
        <v>52</v>
      </c>
      <c r="F27809">
        <v>483002</v>
      </c>
      <c r="G27809">
        <v>5</v>
      </c>
      <c r="H27809">
        <v>690420</v>
      </c>
      <c r="I27809" s="119" t="s">
        <v>16</v>
      </c>
      <c r="J27809" s="119" t="s">
        <v>222</v>
      </c>
      <c r="K27809" s="1">
        <v>46255.758941458334</v>
      </c>
      <c r="L27809">
        <v>1</v>
      </c>
      <c r="M27809">
        <v>1</v>
      </c>
      <c r="N27809">
        <v>0</v>
      </c>
      <c r="O27809">
        <v>0</v>
      </c>
      <c r="P27809" s="119" t="s">
        <v>20254</v>
      </c>
    </row>
    <row r="27810" spans="1:16" x14ac:dyDescent="0.25">
      <c r="A27810">
        <v>105195</v>
      </c>
      <c r="B27810" s="119" t="s">
        <v>20140</v>
      </c>
      <c r="C27810">
        <v>0</v>
      </c>
      <c r="E27810">
        <v>54</v>
      </c>
      <c r="F27810">
        <v>392501</v>
      </c>
      <c r="G27810">
        <v>13</v>
      </c>
      <c r="H27810">
        <v>538585</v>
      </c>
      <c r="I27810" s="119" t="s">
        <v>16</v>
      </c>
      <c r="J27810" s="119" t="s">
        <v>222</v>
      </c>
      <c r="K27810" s="1">
        <v>46255.758941458334</v>
      </c>
      <c r="L27810">
        <v>2</v>
      </c>
      <c r="M27810">
        <v>2</v>
      </c>
      <c r="N27810">
        <v>1</v>
      </c>
      <c r="O27810">
        <v>1</v>
      </c>
      <c r="P27810" s="119" t="s">
        <v>20254</v>
      </c>
    </row>
    <row r="27811" spans="1:16" x14ac:dyDescent="0.25">
      <c r="A27811">
        <v>105198</v>
      </c>
      <c r="B27811" s="119" t="s">
        <v>20141</v>
      </c>
      <c r="C27811">
        <v>0</v>
      </c>
      <c r="E27811">
        <v>59</v>
      </c>
      <c r="F27811">
        <v>433270</v>
      </c>
      <c r="G27811">
        <v>4</v>
      </c>
      <c r="H27811">
        <v>939990</v>
      </c>
      <c r="I27811" s="119" t="s">
        <v>16</v>
      </c>
      <c r="J27811" s="119" t="s">
        <v>222</v>
      </c>
      <c r="K27811" s="1">
        <v>46255.758941458334</v>
      </c>
      <c r="L27811">
        <v>0</v>
      </c>
      <c r="M27811">
        <v>0</v>
      </c>
      <c r="N27811">
        <v>0</v>
      </c>
      <c r="O27811">
        <v>0</v>
      </c>
      <c r="P27811" s="119" t="s">
        <v>20254</v>
      </c>
    </row>
    <row r="27812" spans="1:16" x14ac:dyDescent="0.25">
      <c r="A27812">
        <v>105204</v>
      </c>
      <c r="B27812" s="119" t="s">
        <v>20142</v>
      </c>
      <c r="C27812">
        <v>0</v>
      </c>
      <c r="E27812">
        <v>21</v>
      </c>
      <c r="F27812">
        <v>310004</v>
      </c>
      <c r="G27812">
        <v>36</v>
      </c>
      <c r="H27812">
        <v>479900</v>
      </c>
      <c r="I27812" s="119" t="s">
        <v>6335</v>
      </c>
      <c r="J27812" s="119" t="s">
        <v>222</v>
      </c>
      <c r="K27812" s="1">
        <v>46255.758941458334</v>
      </c>
      <c r="L27812">
        <v>0</v>
      </c>
      <c r="M27812">
        <v>4</v>
      </c>
      <c r="N27812">
        <v>0</v>
      </c>
      <c r="O27812">
        <v>1</v>
      </c>
      <c r="P27812" s="119" t="s">
        <v>20254</v>
      </c>
    </row>
    <row r="27813" spans="1:16" x14ac:dyDescent="0.25">
      <c r="A27813">
        <v>105205</v>
      </c>
      <c r="B27813" s="119" t="s">
        <v>20143</v>
      </c>
      <c r="C27813">
        <v>0</v>
      </c>
      <c r="E27813">
        <v>14</v>
      </c>
      <c r="F27813">
        <v>141929</v>
      </c>
      <c r="G27813">
        <v>15</v>
      </c>
      <c r="H27813">
        <v>337700</v>
      </c>
      <c r="I27813" s="119" t="s">
        <v>6335</v>
      </c>
      <c r="J27813" s="119" t="s">
        <v>222</v>
      </c>
      <c r="K27813" s="1">
        <v>46255.758941458334</v>
      </c>
      <c r="L27813">
        <v>3</v>
      </c>
      <c r="M27813">
        <v>1</v>
      </c>
      <c r="N27813">
        <v>0</v>
      </c>
      <c r="O27813">
        <v>0</v>
      </c>
      <c r="P27813" s="119" t="s">
        <v>20254</v>
      </c>
    </row>
    <row r="27814" spans="1:16" x14ac:dyDescent="0.25">
      <c r="A27814">
        <v>105210</v>
      </c>
      <c r="B27814" s="119" t="s">
        <v>20144</v>
      </c>
      <c r="C27814">
        <v>0</v>
      </c>
      <c r="E27814">
        <v>30</v>
      </c>
      <c r="F27814">
        <v>610101</v>
      </c>
      <c r="G27814">
        <v>15</v>
      </c>
      <c r="H27814">
        <v>1700000</v>
      </c>
      <c r="I27814" s="119" t="s">
        <v>6335</v>
      </c>
      <c r="J27814" s="119" t="s">
        <v>222</v>
      </c>
      <c r="K27814" s="1">
        <v>46255.758941458334</v>
      </c>
      <c r="L27814">
        <v>1</v>
      </c>
      <c r="M27814">
        <v>3</v>
      </c>
      <c r="N27814">
        <v>0</v>
      </c>
      <c r="O27814">
        <v>1</v>
      </c>
      <c r="P27814" s="119" t="s">
        <v>20254</v>
      </c>
    </row>
    <row r="27815" spans="1:16" x14ac:dyDescent="0.25">
      <c r="A27815">
        <v>105234</v>
      </c>
      <c r="B27815" s="119" t="s">
        <v>20145</v>
      </c>
      <c r="C27815">
        <v>0</v>
      </c>
      <c r="E27815">
        <v>56</v>
      </c>
      <c r="F27815">
        <v>436000</v>
      </c>
      <c r="G27815">
        <v>3</v>
      </c>
      <c r="H27815">
        <v>699999</v>
      </c>
      <c r="I27815" s="119" t="s">
        <v>16</v>
      </c>
      <c r="J27815" s="119" t="s">
        <v>222</v>
      </c>
      <c r="K27815" s="1">
        <v>46255.758941458334</v>
      </c>
      <c r="L27815">
        <v>0</v>
      </c>
      <c r="M27815">
        <v>0</v>
      </c>
      <c r="N27815">
        <v>0</v>
      </c>
      <c r="O27815">
        <v>0</v>
      </c>
      <c r="P27815" s="119" t="s">
        <v>20254</v>
      </c>
    </row>
    <row r="27816" spans="1:16" x14ac:dyDescent="0.25">
      <c r="A27816">
        <v>105236</v>
      </c>
      <c r="B27816" s="119" t="s">
        <v>20146</v>
      </c>
      <c r="C27816">
        <v>0</v>
      </c>
      <c r="E27816">
        <v>96</v>
      </c>
      <c r="F27816">
        <v>57051</v>
      </c>
      <c r="G27816">
        <v>23</v>
      </c>
      <c r="H27816">
        <v>110900</v>
      </c>
      <c r="I27816" s="119" t="s">
        <v>6335</v>
      </c>
      <c r="J27816" s="119" t="s">
        <v>222</v>
      </c>
      <c r="K27816" s="1">
        <v>46255.758941458334</v>
      </c>
      <c r="L27816">
        <v>23</v>
      </c>
      <c r="M27816">
        <v>3</v>
      </c>
      <c r="N27816">
        <v>6</v>
      </c>
      <c r="O27816">
        <v>0</v>
      </c>
      <c r="P27816" s="119" t="s">
        <v>20254</v>
      </c>
    </row>
    <row r="27817" spans="1:16" x14ac:dyDescent="0.25">
      <c r="A27817">
        <v>105237</v>
      </c>
      <c r="B27817" s="119" t="s">
        <v>20147</v>
      </c>
      <c r="C27817">
        <v>0</v>
      </c>
      <c r="E27817">
        <v>115</v>
      </c>
      <c r="F27817">
        <v>467670</v>
      </c>
      <c r="G27817">
        <v>13</v>
      </c>
      <c r="H27817">
        <v>838382</v>
      </c>
      <c r="I27817" s="119" t="s">
        <v>16</v>
      </c>
      <c r="J27817" s="119" t="s">
        <v>222</v>
      </c>
      <c r="K27817" s="1">
        <v>46255.758941458334</v>
      </c>
      <c r="L27817">
        <v>0</v>
      </c>
      <c r="M27817">
        <v>3</v>
      </c>
      <c r="N27817">
        <v>0</v>
      </c>
      <c r="O27817">
        <v>0</v>
      </c>
      <c r="P27817" s="119" t="s">
        <v>20254</v>
      </c>
    </row>
    <row r="27818" spans="1:16" x14ac:dyDescent="0.25">
      <c r="A27818">
        <v>105242</v>
      </c>
      <c r="B27818" s="119" t="s">
        <v>20148</v>
      </c>
      <c r="C27818">
        <v>0</v>
      </c>
      <c r="E27818">
        <v>56</v>
      </c>
      <c r="F27818">
        <v>413663</v>
      </c>
      <c r="G27818">
        <v>15</v>
      </c>
      <c r="H27818">
        <v>1103664</v>
      </c>
      <c r="I27818" s="119" t="s">
        <v>16</v>
      </c>
      <c r="J27818" s="119" t="s">
        <v>222</v>
      </c>
      <c r="K27818" s="1">
        <v>46255.758941458334</v>
      </c>
      <c r="L27818">
        <v>6</v>
      </c>
      <c r="M27818">
        <v>3</v>
      </c>
      <c r="N27818">
        <v>4</v>
      </c>
      <c r="O27818">
        <v>2</v>
      </c>
      <c r="P27818" s="119" t="s">
        <v>20254</v>
      </c>
    </row>
    <row r="27819" spans="1:16" x14ac:dyDescent="0.25">
      <c r="A27819">
        <v>105247</v>
      </c>
      <c r="B27819" s="119" t="s">
        <v>20149</v>
      </c>
      <c r="C27819">
        <v>0</v>
      </c>
      <c r="E27819">
        <v>77</v>
      </c>
      <c r="F27819">
        <v>510063</v>
      </c>
      <c r="G27819">
        <v>3</v>
      </c>
      <c r="H27819">
        <v>1402550</v>
      </c>
      <c r="I27819" s="119" t="s">
        <v>16</v>
      </c>
      <c r="J27819" s="119" t="s">
        <v>222</v>
      </c>
      <c r="K27819" s="1">
        <v>46255.758941458334</v>
      </c>
      <c r="L27819">
        <v>0</v>
      </c>
      <c r="M27819">
        <v>2</v>
      </c>
      <c r="N27819">
        <v>0</v>
      </c>
      <c r="O27819">
        <v>1</v>
      </c>
      <c r="P27819" s="119" t="s">
        <v>20254</v>
      </c>
    </row>
    <row r="27820" spans="1:16" x14ac:dyDescent="0.25">
      <c r="A27820">
        <v>105252</v>
      </c>
      <c r="B27820" s="119" t="s">
        <v>20150</v>
      </c>
      <c r="C27820">
        <v>0</v>
      </c>
      <c r="E27820">
        <v>2716</v>
      </c>
      <c r="F27820">
        <v>12193</v>
      </c>
      <c r="G27820">
        <v>10087</v>
      </c>
      <c r="H27820">
        <v>14998</v>
      </c>
      <c r="I27820" s="119" t="s">
        <v>6335</v>
      </c>
      <c r="J27820" s="119" t="s">
        <v>222</v>
      </c>
      <c r="K27820" s="1">
        <v>46255.758941458334</v>
      </c>
      <c r="L27820">
        <v>433</v>
      </c>
      <c r="M27820">
        <v>560</v>
      </c>
      <c r="N27820">
        <v>20</v>
      </c>
      <c r="O27820">
        <v>100</v>
      </c>
      <c r="P27820" s="119" t="s">
        <v>20254</v>
      </c>
    </row>
    <row r="27821" spans="1:16" x14ac:dyDescent="0.25">
      <c r="A27821">
        <v>105262</v>
      </c>
      <c r="B27821" s="119" t="s">
        <v>20151</v>
      </c>
      <c r="C27821">
        <v>0</v>
      </c>
      <c r="E27821">
        <v>54</v>
      </c>
      <c r="F27821">
        <v>424502</v>
      </c>
      <c r="G27821">
        <v>6</v>
      </c>
      <c r="H27821">
        <v>599998</v>
      </c>
      <c r="I27821" s="119" t="s">
        <v>16</v>
      </c>
      <c r="J27821" s="119" t="s">
        <v>222</v>
      </c>
      <c r="K27821" s="1">
        <v>46255.758941458334</v>
      </c>
      <c r="L27821">
        <v>1</v>
      </c>
      <c r="M27821">
        <v>2</v>
      </c>
      <c r="N27821">
        <v>0</v>
      </c>
      <c r="O27821">
        <v>0</v>
      </c>
      <c r="P27821" s="119" t="s">
        <v>20254</v>
      </c>
    </row>
    <row r="27822" spans="1:16" x14ac:dyDescent="0.25">
      <c r="A27822">
        <v>105265</v>
      </c>
      <c r="B27822" s="119" t="s">
        <v>20152</v>
      </c>
      <c r="C27822">
        <v>0</v>
      </c>
      <c r="E27822">
        <v>78</v>
      </c>
      <c r="F27822">
        <v>555508</v>
      </c>
      <c r="G27822">
        <v>4</v>
      </c>
      <c r="H27822">
        <v>888888</v>
      </c>
      <c r="I27822" s="119" t="s">
        <v>16</v>
      </c>
      <c r="J27822" s="119" t="s">
        <v>222</v>
      </c>
      <c r="K27822" s="1">
        <v>46255.758941458334</v>
      </c>
      <c r="L27822">
        <v>3</v>
      </c>
      <c r="M27822">
        <v>3</v>
      </c>
      <c r="N27822">
        <v>1</v>
      </c>
      <c r="O27822">
        <v>2</v>
      </c>
      <c r="P27822" s="119" t="s">
        <v>20254</v>
      </c>
    </row>
    <row r="27823" spans="1:16" x14ac:dyDescent="0.25">
      <c r="A27823">
        <v>105283</v>
      </c>
      <c r="B27823" s="119" t="s">
        <v>20153</v>
      </c>
      <c r="C27823">
        <v>0</v>
      </c>
      <c r="E27823">
        <v>50</v>
      </c>
      <c r="F27823">
        <v>451051</v>
      </c>
      <c r="G27823">
        <v>19</v>
      </c>
      <c r="H27823">
        <v>784892</v>
      </c>
      <c r="I27823" s="119" t="s">
        <v>16</v>
      </c>
      <c r="J27823" s="119" t="s">
        <v>222</v>
      </c>
      <c r="K27823" s="1">
        <v>46255.758941458334</v>
      </c>
      <c r="L27823">
        <v>2</v>
      </c>
      <c r="M27823">
        <v>1</v>
      </c>
      <c r="N27823">
        <v>0</v>
      </c>
      <c r="O27823">
        <v>0</v>
      </c>
      <c r="P27823" s="119" t="s">
        <v>20254</v>
      </c>
    </row>
    <row r="27824" spans="1:16" x14ac:dyDescent="0.25">
      <c r="A27824">
        <v>105290</v>
      </c>
      <c r="B27824" s="119" t="s">
        <v>20154</v>
      </c>
      <c r="C27824">
        <v>0</v>
      </c>
      <c r="E27824">
        <v>27</v>
      </c>
      <c r="F27824">
        <v>95014</v>
      </c>
      <c r="G27824">
        <v>36</v>
      </c>
      <c r="H27824">
        <v>152200</v>
      </c>
      <c r="I27824" s="119" t="s">
        <v>6335</v>
      </c>
      <c r="J27824" s="119" t="s">
        <v>222</v>
      </c>
      <c r="K27824" s="1">
        <v>46255.758941458334</v>
      </c>
      <c r="L27824">
        <v>2</v>
      </c>
      <c r="M27824">
        <v>6</v>
      </c>
      <c r="N27824">
        <v>0</v>
      </c>
      <c r="O27824">
        <v>2</v>
      </c>
      <c r="P27824" s="119" t="s">
        <v>20254</v>
      </c>
    </row>
    <row r="27825" spans="1:16" x14ac:dyDescent="0.25">
      <c r="A27825">
        <v>105292</v>
      </c>
      <c r="B27825" s="119" t="s">
        <v>20155</v>
      </c>
      <c r="C27825">
        <v>0</v>
      </c>
      <c r="E27825">
        <v>10</v>
      </c>
      <c r="F27825">
        <v>700167</v>
      </c>
      <c r="G27825">
        <v>24</v>
      </c>
      <c r="H27825">
        <v>1099900</v>
      </c>
      <c r="I27825" s="119" t="s">
        <v>6335</v>
      </c>
      <c r="J27825" s="119" t="s">
        <v>222</v>
      </c>
      <c r="K27825" s="1">
        <v>46255.758941458334</v>
      </c>
      <c r="L27825">
        <v>0</v>
      </c>
      <c r="M27825">
        <v>3</v>
      </c>
      <c r="N27825">
        <v>0</v>
      </c>
      <c r="O27825">
        <v>1</v>
      </c>
      <c r="P27825" s="119" t="s">
        <v>20254</v>
      </c>
    </row>
    <row r="27826" spans="1:16" x14ac:dyDescent="0.25">
      <c r="A27826">
        <v>105297</v>
      </c>
      <c r="B27826" s="119" t="s">
        <v>20156</v>
      </c>
      <c r="C27826">
        <v>0</v>
      </c>
      <c r="E27826">
        <v>56</v>
      </c>
      <c r="F27826">
        <v>425500</v>
      </c>
      <c r="G27826">
        <v>1</v>
      </c>
      <c r="H27826">
        <v>1004999</v>
      </c>
      <c r="I27826" s="119" t="s">
        <v>16</v>
      </c>
      <c r="J27826" s="119" t="s">
        <v>222</v>
      </c>
      <c r="K27826" s="1">
        <v>46255.758941458334</v>
      </c>
      <c r="L27826">
        <v>0</v>
      </c>
      <c r="M27826">
        <v>1</v>
      </c>
      <c r="N27826">
        <v>0</v>
      </c>
      <c r="O27826">
        <v>1</v>
      </c>
      <c r="P27826" s="119" t="s">
        <v>20254</v>
      </c>
    </row>
    <row r="27827" spans="1:16" x14ac:dyDescent="0.25">
      <c r="A27827">
        <v>105298</v>
      </c>
      <c r="B27827" s="119" t="s">
        <v>20157</v>
      </c>
      <c r="C27827">
        <v>0</v>
      </c>
      <c r="E27827">
        <v>12</v>
      </c>
      <c r="F27827">
        <v>1200002</v>
      </c>
      <c r="G27827">
        <v>15</v>
      </c>
      <c r="H27827">
        <v>1700000</v>
      </c>
      <c r="I27827" s="119" t="s">
        <v>6335</v>
      </c>
      <c r="J27827" s="119" t="s">
        <v>222</v>
      </c>
      <c r="K27827" s="1">
        <v>46255.758941458334</v>
      </c>
      <c r="L27827">
        <v>1</v>
      </c>
      <c r="M27827">
        <v>5</v>
      </c>
      <c r="N27827">
        <v>0</v>
      </c>
      <c r="O27827">
        <v>1</v>
      </c>
      <c r="P27827" s="119" t="s">
        <v>20254</v>
      </c>
    </row>
    <row r="27828" spans="1:16" x14ac:dyDescent="0.25">
      <c r="A27828">
        <v>105302</v>
      </c>
      <c r="B27828" s="119" t="s">
        <v>20158</v>
      </c>
      <c r="C27828">
        <v>0</v>
      </c>
      <c r="E27828">
        <v>58</v>
      </c>
      <c r="F27828">
        <v>436500</v>
      </c>
      <c r="G27828">
        <v>4</v>
      </c>
      <c r="H27828">
        <v>701802</v>
      </c>
      <c r="I27828" s="119" t="s">
        <v>16</v>
      </c>
      <c r="J27828" s="119" t="s">
        <v>222</v>
      </c>
      <c r="K27828" s="1">
        <v>46255.758941458334</v>
      </c>
      <c r="L27828">
        <v>2</v>
      </c>
      <c r="M27828">
        <v>1</v>
      </c>
      <c r="N27828">
        <v>0</v>
      </c>
      <c r="O27828">
        <v>0</v>
      </c>
      <c r="P27828" s="119" t="s">
        <v>20254</v>
      </c>
    </row>
    <row r="27829" spans="1:16" x14ac:dyDescent="0.25">
      <c r="A27829">
        <v>105304</v>
      </c>
      <c r="B27829" s="119" t="s">
        <v>20159</v>
      </c>
      <c r="C27829">
        <v>0</v>
      </c>
      <c r="E27829">
        <v>65</v>
      </c>
      <c r="F27829">
        <v>621200</v>
      </c>
      <c r="G27829">
        <v>4</v>
      </c>
      <c r="H27829">
        <v>1201200</v>
      </c>
      <c r="I27829" s="119" t="s">
        <v>16</v>
      </c>
      <c r="J27829" s="119" t="s">
        <v>222</v>
      </c>
      <c r="K27829" s="1">
        <v>46255.758941458334</v>
      </c>
      <c r="L27829">
        <v>2</v>
      </c>
      <c r="M27829">
        <v>0</v>
      </c>
      <c r="N27829">
        <v>1</v>
      </c>
      <c r="O27829">
        <v>0</v>
      </c>
      <c r="P27829" s="119" t="s">
        <v>20254</v>
      </c>
    </row>
    <row r="27830" spans="1:16" x14ac:dyDescent="0.25">
      <c r="A27830">
        <v>105316</v>
      </c>
      <c r="B27830" s="119" t="s">
        <v>20160</v>
      </c>
      <c r="C27830">
        <v>0</v>
      </c>
      <c r="E27830">
        <v>16</v>
      </c>
      <c r="F27830">
        <v>252829</v>
      </c>
      <c r="G27830">
        <v>30</v>
      </c>
      <c r="H27830">
        <v>499900</v>
      </c>
      <c r="I27830" s="119" t="s">
        <v>6335</v>
      </c>
      <c r="J27830" s="119" t="s">
        <v>222</v>
      </c>
      <c r="K27830" s="1">
        <v>46255.758941458334</v>
      </c>
      <c r="L27830">
        <v>5</v>
      </c>
      <c r="M27830">
        <v>3</v>
      </c>
      <c r="N27830">
        <v>0</v>
      </c>
      <c r="O27830">
        <v>1</v>
      </c>
      <c r="P27830" s="119" t="s">
        <v>20254</v>
      </c>
    </row>
    <row r="27831" spans="1:16" x14ac:dyDescent="0.25">
      <c r="A27831">
        <v>105323</v>
      </c>
      <c r="B27831" s="119" t="s">
        <v>20161</v>
      </c>
      <c r="C27831">
        <v>0</v>
      </c>
      <c r="E27831">
        <v>64</v>
      </c>
      <c r="F27831">
        <v>495752</v>
      </c>
      <c r="G27831">
        <v>16</v>
      </c>
      <c r="H27831">
        <v>829999</v>
      </c>
      <c r="I27831" s="119" t="s">
        <v>16</v>
      </c>
      <c r="J27831" s="119" t="s">
        <v>222</v>
      </c>
      <c r="K27831" s="1">
        <v>46255.758941458334</v>
      </c>
      <c r="L27831">
        <v>2</v>
      </c>
      <c r="M27831">
        <v>0</v>
      </c>
      <c r="N27831">
        <v>1</v>
      </c>
      <c r="O27831">
        <v>0</v>
      </c>
      <c r="P27831" s="119" t="s">
        <v>20254</v>
      </c>
    </row>
    <row r="27832" spans="1:16" x14ac:dyDescent="0.25">
      <c r="A27832">
        <v>105327</v>
      </c>
      <c r="B27832" s="119" t="s">
        <v>20162</v>
      </c>
      <c r="C27832">
        <v>0</v>
      </c>
      <c r="E27832">
        <v>58</v>
      </c>
      <c r="F27832">
        <v>405002</v>
      </c>
      <c r="G27832">
        <v>4</v>
      </c>
      <c r="H27832">
        <v>799999</v>
      </c>
      <c r="I27832" s="119" t="s">
        <v>16</v>
      </c>
      <c r="J27832" s="119" t="s">
        <v>222</v>
      </c>
      <c r="K27832" s="1">
        <v>46255.758941458334</v>
      </c>
      <c r="L27832">
        <v>0</v>
      </c>
      <c r="M27832">
        <v>1</v>
      </c>
      <c r="N27832">
        <v>0</v>
      </c>
      <c r="O27832">
        <v>0</v>
      </c>
      <c r="P27832" s="119" t="s">
        <v>20254</v>
      </c>
    </row>
    <row r="27833" spans="1:16" x14ac:dyDescent="0.25">
      <c r="A27833">
        <v>105328</v>
      </c>
      <c r="B27833" s="119" t="s">
        <v>20163</v>
      </c>
      <c r="C27833">
        <v>0</v>
      </c>
      <c r="E27833">
        <v>67</v>
      </c>
      <c r="F27833">
        <v>567429</v>
      </c>
      <c r="G27833">
        <v>32</v>
      </c>
      <c r="H27833">
        <v>829587</v>
      </c>
      <c r="I27833" s="119" t="s">
        <v>16</v>
      </c>
      <c r="J27833" s="119" t="s">
        <v>222</v>
      </c>
      <c r="K27833" s="1">
        <v>46255.758941458334</v>
      </c>
      <c r="L27833">
        <v>2</v>
      </c>
      <c r="M27833">
        <v>3</v>
      </c>
      <c r="N27833">
        <v>0</v>
      </c>
      <c r="O27833">
        <v>1</v>
      </c>
      <c r="P27833" s="119" t="s">
        <v>20254</v>
      </c>
    </row>
    <row r="27834" spans="1:16" x14ac:dyDescent="0.25">
      <c r="A27834">
        <v>105340</v>
      </c>
      <c r="B27834" s="119" t="s">
        <v>20164</v>
      </c>
      <c r="C27834">
        <v>0</v>
      </c>
      <c r="E27834">
        <v>15</v>
      </c>
      <c r="F27834">
        <v>129446</v>
      </c>
      <c r="G27834">
        <v>30</v>
      </c>
      <c r="H27834">
        <v>256600</v>
      </c>
      <c r="I27834" s="119" t="s">
        <v>6335</v>
      </c>
      <c r="J27834" s="119" t="s">
        <v>222</v>
      </c>
      <c r="K27834" s="1">
        <v>46255.758941458334</v>
      </c>
      <c r="L27834">
        <v>4</v>
      </c>
      <c r="M27834">
        <v>5</v>
      </c>
      <c r="N27834">
        <v>2</v>
      </c>
      <c r="O27834">
        <v>3</v>
      </c>
      <c r="P27834" s="119" t="s">
        <v>20254</v>
      </c>
    </row>
    <row r="27835" spans="1:16" x14ac:dyDescent="0.25">
      <c r="A27835">
        <v>105362</v>
      </c>
      <c r="B27835" s="119" t="s">
        <v>20165</v>
      </c>
      <c r="C27835">
        <v>80</v>
      </c>
      <c r="E27835">
        <v>52</v>
      </c>
      <c r="F27835">
        <v>310829</v>
      </c>
      <c r="G27835">
        <v>105</v>
      </c>
      <c r="H27835">
        <v>456899</v>
      </c>
      <c r="I27835" s="119" t="s">
        <v>4726</v>
      </c>
      <c r="J27835" s="119" t="s">
        <v>24</v>
      </c>
      <c r="K27835" s="1">
        <v>46255.758941458334</v>
      </c>
      <c r="L27835">
        <v>19</v>
      </c>
      <c r="M27835">
        <v>11</v>
      </c>
      <c r="N27835">
        <v>3</v>
      </c>
      <c r="O27835">
        <v>1</v>
      </c>
      <c r="P27835" s="119" t="s">
        <v>20254</v>
      </c>
    </row>
    <row r="27836" spans="1:16" x14ac:dyDescent="0.25">
      <c r="A27836">
        <v>105376</v>
      </c>
      <c r="B27836" s="119" t="s">
        <v>20166</v>
      </c>
      <c r="C27836">
        <v>0</v>
      </c>
      <c r="E27836">
        <v>320</v>
      </c>
      <c r="F27836">
        <v>390015</v>
      </c>
      <c r="G27836">
        <v>166</v>
      </c>
      <c r="H27836">
        <v>544899</v>
      </c>
      <c r="I27836" s="119" t="s">
        <v>1909</v>
      </c>
      <c r="J27836" s="119" t="s">
        <v>24</v>
      </c>
      <c r="K27836" s="1">
        <v>46255.758941458334</v>
      </c>
      <c r="L27836">
        <v>2</v>
      </c>
      <c r="M27836">
        <v>5</v>
      </c>
      <c r="N27836">
        <v>0</v>
      </c>
      <c r="O27836">
        <v>1</v>
      </c>
      <c r="P27836" s="119" t="s">
        <v>20254</v>
      </c>
    </row>
    <row r="27837" spans="1:16" x14ac:dyDescent="0.25">
      <c r="A27837">
        <v>105402</v>
      </c>
      <c r="B27837" s="119" t="s">
        <v>20167</v>
      </c>
      <c r="C27837">
        <v>1</v>
      </c>
      <c r="E27837">
        <v>841</v>
      </c>
      <c r="F27837">
        <v>4055</v>
      </c>
      <c r="G27837">
        <v>1626</v>
      </c>
      <c r="H27837">
        <v>9045</v>
      </c>
      <c r="I27837" s="119" t="s">
        <v>16</v>
      </c>
      <c r="J27837" s="119" t="s">
        <v>24</v>
      </c>
      <c r="K27837" s="1">
        <v>46255.758941458334</v>
      </c>
      <c r="L27837">
        <v>121</v>
      </c>
      <c r="M27837">
        <v>130</v>
      </c>
      <c r="N27837">
        <v>2</v>
      </c>
      <c r="O27837">
        <v>48</v>
      </c>
      <c r="P27837" s="119" t="s">
        <v>20254</v>
      </c>
    </row>
    <row r="27838" spans="1:16" x14ac:dyDescent="0.25">
      <c r="A27838">
        <v>105461</v>
      </c>
      <c r="B27838" s="119" t="s">
        <v>20168</v>
      </c>
      <c r="C27838">
        <v>0</v>
      </c>
      <c r="E27838">
        <v>1091</v>
      </c>
      <c r="F27838">
        <v>49999</v>
      </c>
      <c r="G27838">
        <v>269</v>
      </c>
      <c r="H27838">
        <v>61999</v>
      </c>
      <c r="I27838" s="119" t="s">
        <v>1909</v>
      </c>
      <c r="J27838" s="119" t="s">
        <v>24</v>
      </c>
      <c r="K27838" s="1">
        <v>46255.758941458334</v>
      </c>
      <c r="L27838">
        <v>194</v>
      </c>
      <c r="M27838">
        <v>45</v>
      </c>
      <c r="N27838">
        <v>63</v>
      </c>
      <c r="O27838">
        <v>9</v>
      </c>
      <c r="P27838" s="119" t="s">
        <v>20254</v>
      </c>
    </row>
    <row r="27839" spans="1:16" x14ac:dyDescent="0.25">
      <c r="A27839">
        <v>105480</v>
      </c>
      <c r="B27839" s="119" t="s">
        <v>20169</v>
      </c>
      <c r="C27839">
        <v>80</v>
      </c>
      <c r="E27839">
        <v>358</v>
      </c>
      <c r="F27839">
        <v>9249</v>
      </c>
      <c r="G27839">
        <v>80</v>
      </c>
      <c r="H27839">
        <v>18759</v>
      </c>
      <c r="I27839" s="119" t="s">
        <v>4726</v>
      </c>
      <c r="J27839" s="119" t="s">
        <v>222</v>
      </c>
      <c r="K27839" s="1">
        <v>46255.758941458334</v>
      </c>
      <c r="L27839">
        <v>6</v>
      </c>
      <c r="M27839">
        <v>21</v>
      </c>
      <c r="N27839">
        <v>1</v>
      </c>
      <c r="O27839">
        <v>3</v>
      </c>
      <c r="P27839" s="119" t="s">
        <v>20254</v>
      </c>
    </row>
    <row r="27840" spans="1:16" x14ac:dyDescent="0.25">
      <c r="A27840">
        <v>105497</v>
      </c>
      <c r="B27840" s="119" t="s">
        <v>20170</v>
      </c>
      <c r="C27840">
        <v>0</v>
      </c>
      <c r="E27840">
        <v>1923</v>
      </c>
      <c r="F27840">
        <v>40301023</v>
      </c>
      <c r="G27840">
        <v>28</v>
      </c>
      <c r="H27840">
        <v>49999999</v>
      </c>
      <c r="I27840" s="119" t="s">
        <v>1909</v>
      </c>
      <c r="J27840" s="119" t="s">
        <v>9547</v>
      </c>
      <c r="K27840" s="1">
        <v>46255.758941458334</v>
      </c>
      <c r="L27840">
        <v>266</v>
      </c>
      <c r="M27840">
        <v>13</v>
      </c>
      <c r="N27840">
        <v>3</v>
      </c>
      <c r="O27840">
        <v>4</v>
      </c>
      <c r="P27840" s="119" t="s">
        <v>20254</v>
      </c>
    </row>
    <row r="27841" spans="1:16" x14ac:dyDescent="0.25">
      <c r="A27841">
        <v>105509</v>
      </c>
      <c r="B27841" s="119" t="s">
        <v>20171</v>
      </c>
      <c r="C27841">
        <v>80</v>
      </c>
      <c r="D27841">
        <v>24621</v>
      </c>
      <c r="E27841">
        <v>269</v>
      </c>
      <c r="F27841">
        <v>860220</v>
      </c>
      <c r="G27841">
        <v>18</v>
      </c>
      <c r="H27841">
        <v>1208685</v>
      </c>
      <c r="I27841" s="119" t="s">
        <v>4726</v>
      </c>
      <c r="J27841" s="119" t="s">
        <v>24</v>
      </c>
      <c r="K27841" s="1">
        <v>46255.758941458334</v>
      </c>
      <c r="L27841">
        <v>7</v>
      </c>
      <c r="M27841">
        <v>0</v>
      </c>
      <c r="N27841">
        <v>1</v>
      </c>
      <c r="O27841">
        <v>0</v>
      </c>
      <c r="P27841" s="119" t="s">
        <v>20254</v>
      </c>
    </row>
    <row r="27842" spans="1:16" x14ac:dyDescent="0.25">
      <c r="A27842">
        <v>105527</v>
      </c>
      <c r="B27842" s="119" t="s">
        <v>20208</v>
      </c>
      <c r="C27842">
        <v>80</v>
      </c>
      <c r="D27842">
        <v>24561</v>
      </c>
      <c r="E27842">
        <v>273</v>
      </c>
      <c r="F27842">
        <v>60054</v>
      </c>
      <c r="G27842">
        <v>14</v>
      </c>
      <c r="H27842">
        <v>130052</v>
      </c>
      <c r="I27842" s="119" t="s">
        <v>4726</v>
      </c>
      <c r="J27842" s="119" t="s">
        <v>24</v>
      </c>
      <c r="K27842" s="1">
        <v>46255.758941458334</v>
      </c>
      <c r="L27842">
        <v>16</v>
      </c>
      <c r="M27842">
        <v>5</v>
      </c>
      <c r="N27842">
        <v>3</v>
      </c>
      <c r="O27842">
        <v>0</v>
      </c>
      <c r="P27842" s="119" t="s">
        <v>20254</v>
      </c>
    </row>
    <row r="27843" spans="1:16" x14ac:dyDescent="0.25">
      <c r="A27843">
        <v>105568</v>
      </c>
      <c r="B27843" s="119" t="s">
        <v>20209</v>
      </c>
      <c r="C27843">
        <v>80</v>
      </c>
      <c r="E27843">
        <v>187</v>
      </c>
      <c r="F27843">
        <v>40209</v>
      </c>
      <c r="G27843">
        <v>111</v>
      </c>
      <c r="H27843">
        <v>59985</v>
      </c>
      <c r="I27843" s="119" t="s">
        <v>4726</v>
      </c>
      <c r="J27843" s="119" t="s">
        <v>222</v>
      </c>
      <c r="K27843" s="1">
        <v>46255.758941458334</v>
      </c>
      <c r="L27843">
        <v>45</v>
      </c>
      <c r="M27843">
        <v>11</v>
      </c>
      <c r="N27843">
        <v>1</v>
      </c>
      <c r="O27843">
        <v>2</v>
      </c>
      <c r="P27843" s="119" t="s">
        <v>20254</v>
      </c>
    </row>
    <row r="27844" spans="1:16" x14ac:dyDescent="0.25">
      <c r="A27844">
        <v>105584</v>
      </c>
      <c r="B27844" s="119" t="s">
        <v>20172</v>
      </c>
      <c r="C27844">
        <v>0</v>
      </c>
      <c r="E27844">
        <v>3398</v>
      </c>
      <c r="F27844">
        <v>2999</v>
      </c>
      <c r="G27844">
        <v>2561</v>
      </c>
      <c r="H27844">
        <v>3298</v>
      </c>
      <c r="I27844" s="119" t="s">
        <v>1807</v>
      </c>
      <c r="J27844" s="119" t="s">
        <v>24</v>
      </c>
      <c r="K27844" s="1">
        <v>46255.758941458334</v>
      </c>
      <c r="L27844">
        <v>7245</v>
      </c>
      <c r="M27844">
        <v>365</v>
      </c>
      <c r="N27844">
        <v>3245</v>
      </c>
      <c r="O27844">
        <v>55</v>
      </c>
      <c r="P27844" s="119" t="s">
        <v>20254</v>
      </c>
    </row>
    <row r="27845" spans="1:16" x14ac:dyDescent="0.25">
      <c r="A27845">
        <v>105618</v>
      </c>
      <c r="B27845" s="119" t="s">
        <v>20188</v>
      </c>
      <c r="C27845">
        <v>0</v>
      </c>
      <c r="E27845">
        <v>31</v>
      </c>
      <c r="F27845">
        <v>338282</v>
      </c>
      <c r="G27845">
        <v>55</v>
      </c>
      <c r="H27845">
        <v>549997</v>
      </c>
      <c r="I27845" s="119" t="s">
        <v>16</v>
      </c>
      <c r="J27845" s="119" t="s">
        <v>222</v>
      </c>
      <c r="K27845" s="1">
        <v>46255.758941458334</v>
      </c>
      <c r="L27845">
        <v>5</v>
      </c>
      <c r="M27845">
        <v>2</v>
      </c>
      <c r="N27845">
        <v>1</v>
      </c>
      <c r="O27845">
        <v>1</v>
      </c>
      <c r="P27845" s="119" t="s">
        <v>20254</v>
      </c>
    </row>
    <row r="27846" spans="1:16" x14ac:dyDescent="0.25">
      <c r="A27846">
        <v>105626</v>
      </c>
      <c r="B27846" s="119" t="s">
        <v>20189</v>
      </c>
      <c r="C27846">
        <v>0</v>
      </c>
      <c r="E27846">
        <v>30</v>
      </c>
      <c r="F27846">
        <v>340363</v>
      </c>
      <c r="G27846">
        <v>53</v>
      </c>
      <c r="H27846">
        <v>569998</v>
      </c>
      <c r="I27846" s="119" t="s">
        <v>16</v>
      </c>
      <c r="J27846" s="119" t="s">
        <v>222</v>
      </c>
      <c r="K27846" s="1">
        <v>46255.758941458334</v>
      </c>
      <c r="L27846">
        <v>15</v>
      </c>
      <c r="M27846">
        <v>3</v>
      </c>
      <c r="N27846">
        <v>3</v>
      </c>
      <c r="O27846">
        <v>0</v>
      </c>
      <c r="P27846" s="119" t="s">
        <v>20254</v>
      </c>
    </row>
    <row r="27847" spans="1:16" x14ac:dyDescent="0.25">
      <c r="A27847">
        <v>105637</v>
      </c>
      <c r="B27847" s="119" t="s">
        <v>20190</v>
      </c>
      <c r="C27847">
        <v>0</v>
      </c>
      <c r="E27847">
        <v>40</v>
      </c>
      <c r="F27847">
        <v>260778</v>
      </c>
      <c r="G27847">
        <v>32</v>
      </c>
      <c r="H27847">
        <v>519968</v>
      </c>
      <c r="I27847" s="119" t="s">
        <v>16</v>
      </c>
      <c r="J27847" s="119" t="s">
        <v>222</v>
      </c>
      <c r="K27847" s="1">
        <v>46255.758941458334</v>
      </c>
      <c r="L27847">
        <v>5</v>
      </c>
      <c r="M27847">
        <v>5</v>
      </c>
      <c r="N27847">
        <v>4</v>
      </c>
      <c r="O27847">
        <v>0</v>
      </c>
      <c r="P27847" s="119" t="s">
        <v>20254</v>
      </c>
    </row>
    <row r="27848" spans="1:16" x14ac:dyDescent="0.25">
      <c r="A27848">
        <v>105661</v>
      </c>
      <c r="B27848" s="119" t="s">
        <v>20173</v>
      </c>
      <c r="C27848">
        <v>80</v>
      </c>
      <c r="E27848">
        <v>394</v>
      </c>
      <c r="F27848">
        <v>9022</v>
      </c>
      <c r="G27848">
        <v>82</v>
      </c>
      <c r="H27848">
        <v>17469</v>
      </c>
      <c r="I27848" s="119" t="s">
        <v>4726</v>
      </c>
      <c r="J27848" s="119" t="s">
        <v>222</v>
      </c>
      <c r="K27848" s="1">
        <v>46255.758941458334</v>
      </c>
      <c r="L27848">
        <v>2</v>
      </c>
      <c r="M27848">
        <v>14</v>
      </c>
      <c r="N27848">
        <v>0</v>
      </c>
      <c r="O27848">
        <v>1</v>
      </c>
      <c r="P27848" s="119" t="s">
        <v>20254</v>
      </c>
    </row>
    <row r="27849" spans="1:16" x14ac:dyDescent="0.25">
      <c r="A27849">
        <v>105675</v>
      </c>
      <c r="B27849" s="119" t="s">
        <v>20210</v>
      </c>
      <c r="C27849">
        <v>80</v>
      </c>
      <c r="E27849">
        <v>220</v>
      </c>
      <c r="F27849">
        <v>40251</v>
      </c>
      <c r="G27849">
        <v>304</v>
      </c>
      <c r="H27849">
        <v>59986</v>
      </c>
      <c r="I27849" s="119" t="s">
        <v>4726</v>
      </c>
      <c r="J27849" s="119" t="s">
        <v>222</v>
      </c>
      <c r="K27849" s="1">
        <v>46255.758941458334</v>
      </c>
      <c r="L27849">
        <v>12</v>
      </c>
      <c r="M27849">
        <v>21</v>
      </c>
      <c r="N27849">
        <v>3</v>
      </c>
      <c r="O27849">
        <v>4</v>
      </c>
      <c r="P27849" s="119" t="s">
        <v>20254</v>
      </c>
    </row>
    <row r="27850" spans="1:16" x14ac:dyDescent="0.25">
      <c r="A27850">
        <v>105693</v>
      </c>
      <c r="B27850" s="119" t="s">
        <v>20269</v>
      </c>
      <c r="C27850">
        <v>0</v>
      </c>
      <c r="E27850">
        <v>269</v>
      </c>
      <c r="F27850">
        <v>910002</v>
      </c>
      <c r="G27850">
        <v>23</v>
      </c>
      <c r="H27850">
        <v>2000000</v>
      </c>
      <c r="I27850" s="119" t="s">
        <v>6335</v>
      </c>
      <c r="J27850" s="119" t="s">
        <v>24</v>
      </c>
      <c r="K27850" s="1">
        <v>46255.758941458334</v>
      </c>
      <c r="L27850">
        <v>7</v>
      </c>
      <c r="M27850">
        <v>6</v>
      </c>
      <c r="N27850">
        <v>2</v>
      </c>
      <c r="O27850">
        <v>2</v>
      </c>
      <c r="P27850" s="119" t="s">
        <v>20254</v>
      </c>
    </row>
    <row r="27851" spans="1:16" x14ac:dyDescent="0.25">
      <c r="A27851">
        <v>105749</v>
      </c>
      <c r="B27851" s="119" t="s">
        <v>20191</v>
      </c>
      <c r="C27851">
        <v>0</v>
      </c>
      <c r="E27851">
        <v>32</v>
      </c>
      <c r="F27851">
        <v>160299</v>
      </c>
      <c r="G27851">
        <v>16</v>
      </c>
      <c r="H27851">
        <v>606966</v>
      </c>
      <c r="I27851" s="119" t="s">
        <v>16</v>
      </c>
      <c r="J27851" s="119" t="s">
        <v>222</v>
      </c>
      <c r="K27851" s="1">
        <v>46255.758941458334</v>
      </c>
      <c r="L27851">
        <v>4</v>
      </c>
      <c r="M27851">
        <v>1</v>
      </c>
      <c r="N27851">
        <v>0</v>
      </c>
      <c r="O27851">
        <v>0</v>
      </c>
      <c r="P27851" s="119" t="s">
        <v>20254</v>
      </c>
    </row>
    <row r="27852" spans="1:16" x14ac:dyDescent="0.25">
      <c r="A27852">
        <v>105778</v>
      </c>
      <c r="B27852" s="119" t="s">
        <v>20192</v>
      </c>
      <c r="C27852">
        <v>0</v>
      </c>
      <c r="E27852">
        <v>31</v>
      </c>
      <c r="F27852">
        <v>225041</v>
      </c>
      <c r="G27852">
        <v>25</v>
      </c>
      <c r="H27852">
        <v>480995</v>
      </c>
      <c r="I27852" s="119" t="s">
        <v>16</v>
      </c>
      <c r="J27852" s="119" t="s">
        <v>222</v>
      </c>
      <c r="K27852" s="1">
        <v>46255.758941458334</v>
      </c>
      <c r="L27852">
        <v>0</v>
      </c>
      <c r="M27852">
        <v>3</v>
      </c>
      <c r="N27852">
        <v>0</v>
      </c>
      <c r="O27852">
        <v>0</v>
      </c>
      <c r="P27852" s="119" t="s">
        <v>20254</v>
      </c>
    </row>
    <row r="27853" spans="1:16" x14ac:dyDescent="0.25">
      <c r="A27853">
        <v>105794</v>
      </c>
      <c r="B27853" s="119" t="s">
        <v>20174</v>
      </c>
      <c r="C27853">
        <v>0</v>
      </c>
      <c r="E27853">
        <v>271</v>
      </c>
      <c r="F27853">
        <v>5718</v>
      </c>
      <c r="G27853">
        <v>1506</v>
      </c>
      <c r="H27853">
        <v>9352</v>
      </c>
      <c r="I27853" s="119" t="s">
        <v>1807</v>
      </c>
      <c r="J27853" s="119" t="s">
        <v>24</v>
      </c>
      <c r="K27853" s="1">
        <v>46255.758941458334</v>
      </c>
      <c r="L27853">
        <v>490</v>
      </c>
      <c r="M27853">
        <v>298</v>
      </c>
      <c r="N27853">
        <v>108</v>
      </c>
      <c r="O27853">
        <v>51</v>
      </c>
      <c r="P27853" s="119" t="s">
        <v>20254</v>
      </c>
    </row>
    <row r="27854" spans="1:16" x14ac:dyDescent="0.25">
      <c r="A27854">
        <v>105806</v>
      </c>
      <c r="B27854" s="119" t="s">
        <v>20270</v>
      </c>
      <c r="C27854">
        <v>0</v>
      </c>
      <c r="E27854">
        <v>22</v>
      </c>
      <c r="F27854">
        <v>3900000</v>
      </c>
      <c r="G27854">
        <v>17</v>
      </c>
      <c r="H27854">
        <v>4999590</v>
      </c>
      <c r="I27854" s="119" t="s">
        <v>6335</v>
      </c>
      <c r="J27854" s="119" t="s">
        <v>24</v>
      </c>
      <c r="K27854" s="1">
        <v>46255.758941458334</v>
      </c>
      <c r="L27854">
        <v>2</v>
      </c>
      <c r="M27854">
        <v>4</v>
      </c>
      <c r="N27854">
        <v>0</v>
      </c>
      <c r="O27854">
        <v>2</v>
      </c>
      <c r="P27854" s="119" t="s">
        <v>20254</v>
      </c>
    </row>
    <row r="27855" spans="1:16" x14ac:dyDescent="0.25">
      <c r="A27855">
        <v>105936</v>
      </c>
      <c r="B27855" s="119" t="s">
        <v>20211</v>
      </c>
      <c r="C27855">
        <v>80</v>
      </c>
      <c r="D27855">
        <v>24561</v>
      </c>
      <c r="E27855">
        <v>272</v>
      </c>
      <c r="F27855">
        <v>70449</v>
      </c>
      <c r="G27855">
        <v>33</v>
      </c>
      <c r="H27855">
        <v>139990</v>
      </c>
      <c r="I27855" s="119" t="s">
        <v>4726</v>
      </c>
      <c r="J27855" s="119" t="s">
        <v>24</v>
      </c>
      <c r="K27855" s="1">
        <v>46255.758941458334</v>
      </c>
      <c r="L27855">
        <v>4</v>
      </c>
      <c r="M27855">
        <v>11</v>
      </c>
      <c r="N27855">
        <v>1</v>
      </c>
      <c r="O27855">
        <v>1</v>
      </c>
      <c r="P27855" s="119" t="s">
        <v>20254</v>
      </c>
    </row>
    <row r="27856" spans="1:16" x14ac:dyDescent="0.25">
      <c r="A27856">
        <v>106023</v>
      </c>
      <c r="B27856" s="119" t="s">
        <v>20175</v>
      </c>
      <c r="C27856">
        <v>0</v>
      </c>
      <c r="E27856">
        <v>1129</v>
      </c>
      <c r="F27856">
        <v>201320</v>
      </c>
      <c r="G27856">
        <v>98</v>
      </c>
      <c r="H27856">
        <v>229619</v>
      </c>
      <c r="I27856" s="119" t="s">
        <v>1909</v>
      </c>
      <c r="J27856" s="119" t="s">
        <v>24</v>
      </c>
      <c r="K27856" s="1">
        <v>46255.758941458334</v>
      </c>
      <c r="L27856">
        <v>151</v>
      </c>
      <c r="M27856">
        <v>26</v>
      </c>
      <c r="N27856">
        <v>20</v>
      </c>
      <c r="O27856">
        <v>10</v>
      </c>
      <c r="P27856" s="119" t="s">
        <v>20254</v>
      </c>
    </row>
    <row r="27857" spans="1:16" x14ac:dyDescent="0.25">
      <c r="A27857">
        <v>106094</v>
      </c>
      <c r="B27857" s="119" t="s">
        <v>20212</v>
      </c>
      <c r="C27857">
        <v>0</v>
      </c>
      <c r="E27857">
        <v>33</v>
      </c>
      <c r="F27857">
        <v>1639999</v>
      </c>
      <c r="G27857">
        <v>14</v>
      </c>
      <c r="H27857">
        <v>1880000</v>
      </c>
      <c r="I27857" s="119" t="s">
        <v>6335</v>
      </c>
      <c r="J27857" s="119" t="s">
        <v>24</v>
      </c>
      <c r="K27857" s="1">
        <v>46255.758941458334</v>
      </c>
      <c r="L27857">
        <v>2</v>
      </c>
      <c r="M27857">
        <v>3</v>
      </c>
      <c r="N27857">
        <v>0</v>
      </c>
      <c r="O27857">
        <v>0</v>
      </c>
      <c r="P27857" s="119" t="s">
        <v>20254</v>
      </c>
    </row>
    <row r="27858" spans="1:16" x14ac:dyDescent="0.25">
      <c r="A27858">
        <v>106144</v>
      </c>
      <c r="B27858" s="119" t="s">
        <v>20193</v>
      </c>
      <c r="C27858">
        <v>0</v>
      </c>
      <c r="E27858">
        <v>23</v>
      </c>
      <c r="F27858">
        <v>232806</v>
      </c>
      <c r="G27858">
        <v>22</v>
      </c>
      <c r="H27858">
        <v>515565</v>
      </c>
      <c r="I27858" s="119" t="s">
        <v>16</v>
      </c>
      <c r="J27858" s="119" t="s">
        <v>222</v>
      </c>
      <c r="K27858" s="1">
        <v>46255.758941458334</v>
      </c>
      <c r="L27858">
        <v>11</v>
      </c>
      <c r="M27858">
        <v>3</v>
      </c>
      <c r="N27858">
        <v>2</v>
      </c>
      <c r="O27858">
        <v>0</v>
      </c>
      <c r="P27858" s="119" t="s">
        <v>20254</v>
      </c>
    </row>
    <row r="27859" spans="1:16" x14ac:dyDescent="0.25">
      <c r="A27859">
        <v>106159</v>
      </c>
      <c r="B27859" s="119" t="s">
        <v>20176</v>
      </c>
      <c r="C27859">
        <v>0</v>
      </c>
      <c r="E27859">
        <v>3807</v>
      </c>
      <c r="F27859">
        <v>2789</v>
      </c>
      <c r="G27859">
        <v>3222</v>
      </c>
      <c r="H27859">
        <v>3110</v>
      </c>
      <c r="I27859" s="119" t="s">
        <v>1807</v>
      </c>
      <c r="J27859" s="119" t="s">
        <v>24</v>
      </c>
      <c r="K27859" s="1">
        <v>46255.758941458334</v>
      </c>
      <c r="L27859">
        <v>7985</v>
      </c>
      <c r="M27859">
        <v>753</v>
      </c>
      <c r="N27859">
        <v>2549</v>
      </c>
      <c r="O27859">
        <v>270</v>
      </c>
      <c r="P27859" s="119" t="s">
        <v>20254</v>
      </c>
    </row>
    <row r="27860" spans="1:16" x14ac:dyDescent="0.25">
      <c r="A27860">
        <v>106182</v>
      </c>
      <c r="B27860" s="119" t="s">
        <v>20194</v>
      </c>
      <c r="C27860">
        <v>0</v>
      </c>
      <c r="E27860">
        <v>44</v>
      </c>
      <c r="F27860">
        <v>203432</v>
      </c>
      <c r="G27860">
        <v>34</v>
      </c>
      <c r="H27860">
        <v>349986</v>
      </c>
      <c r="I27860" s="119" t="s">
        <v>16</v>
      </c>
      <c r="J27860" s="119" t="s">
        <v>222</v>
      </c>
      <c r="K27860" s="1">
        <v>46255.758941458334</v>
      </c>
      <c r="L27860">
        <v>0</v>
      </c>
      <c r="M27860">
        <v>2</v>
      </c>
      <c r="N27860">
        <v>0</v>
      </c>
      <c r="O27860">
        <v>0</v>
      </c>
      <c r="P27860" s="119" t="s">
        <v>20254</v>
      </c>
    </row>
    <row r="27861" spans="1:16" x14ac:dyDescent="0.25">
      <c r="A27861">
        <v>106195</v>
      </c>
      <c r="B27861" s="119" t="s">
        <v>20195</v>
      </c>
      <c r="C27861">
        <v>0</v>
      </c>
      <c r="E27861">
        <v>34</v>
      </c>
      <c r="F27861">
        <v>297860</v>
      </c>
      <c r="G27861">
        <v>81</v>
      </c>
      <c r="H27861">
        <v>438786</v>
      </c>
      <c r="I27861" s="119" t="s">
        <v>16</v>
      </c>
      <c r="J27861" s="119" t="s">
        <v>222</v>
      </c>
      <c r="K27861" s="1">
        <v>46255.758941458334</v>
      </c>
      <c r="L27861">
        <v>0</v>
      </c>
      <c r="M27861">
        <v>4</v>
      </c>
      <c r="N27861">
        <v>0</v>
      </c>
      <c r="O27861">
        <v>1</v>
      </c>
      <c r="P27861" s="119" t="s">
        <v>20254</v>
      </c>
    </row>
    <row r="27862" spans="1:16" x14ac:dyDescent="0.25">
      <c r="A27862">
        <v>106252</v>
      </c>
      <c r="B27862" s="119" t="s">
        <v>20177</v>
      </c>
      <c r="C27862">
        <v>0</v>
      </c>
      <c r="E27862">
        <v>1906</v>
      </c>
      <c r="F27862">
        <v>2715</v>
      </c>
      <c r="G27862">
        <v>1623</v>
      </c>
      <c r="H27862">
        <v>3807</v>
      </c>
      <c r="I27862" s="119" t="s">
        <v>1909</v>
      </c>
      <c r="J27862" s="119" t="s">
        <v>24</v>
      </c>
      <c r="K27862" s="1">
        <v>46255.758941458334</v>
      </c>
      <c r="L27862">
        <v>218</v>
      </c>
      <c r="M27862">
        <v>121</v>
      </c>
      <c r="N27862">
        <v>51</v>
      </c>
      <c r="O27862">
        <v>4</v>
      </c>
      <c r="P27862" s="119" t="s">
        <v>20254</v>
      </c>
    </row>
    <row r="27863" spans="1:16" x14ac:dyDescent="0.25">
      <c r="A27863">
        <v>106284</v>
      </c>
      <c r="B27863" s="119" t="s">
        <v>20196</v>
      </c>
      <c r="C27863">
        <v>0</v>
      </c>
      <c r="E27863">
        <v>23</v>
      </c>
      <c r="F27863">
        <v>300047</v>
      </c>
      <c r="G27863">
        <v>68</v>
      </c>
      <c r="H27863">
        <v>434998</v>
      </c>
      <c r="I27863" s="119" t="s">
        <v>16</v>
      </c>
      <c r="J27863" s="119" t="s">
        <v>222</v>
      </c>
      <c r="K27863" s="1">
        <v>46255.758941458334</v>
      </c>
      <c r="L27863">
        <v>6</v>
      </c>
      <c r="M27863">
        <v>8</v>
      </c>
      <c r="N27863">
        <v>5</v>
      </c>
      <c r="O27863">
        <v>2</v>
      </c>
      <c r="P27863" s="119" t="s">
        <v>20254</v>
      </c>
    </row>
    <row r="27864" spans="1:16" x14ac:dyDescent="0.25">
      <c r="A27864">
        <v>106285</v>
      </c>
      <c r="B27864" s="119" t="s">
        <v>20178</v>
      </c>
      <c r="C27864">
        <v>0</v>
      </c>
      <c r="E27864">
        <v>725</v>
      </c>
      <c r="F27864">
        <v>23801200</v>
      </c>
      <c r="G27864">
        <v>33</v>
      </c>
      <c r="H27864">
        <v>27776798</v>
      </c>
      <c r="I27864" s="119" t="s">
        <v>1909</v>
      </c>
      <c r="J27864" s="119" t="s">
        <v>24</v>
      </c>
      <c r="K27864" s="1">
        <v>46255.758941458334</v>
      </c>
      <c r="L27864">
        <v>186</v>
      </c>
      <c r="M27864">
        <v>57</v>
      </c>
      <c r="N27864">
        <v>39</v>
      </c>
      <c r="O27864">
        <v>12</v>
      </c>
      <c r="P27864" s="119" t="s">
        <v>20254</v>
      </c>
    </row>
    <row r="27865" spans="1:16" x14ac:dyDescent="0.25">
      <c r="A27865">
        <v>106297</v>
      </c>
      <c r="B27865" s="119" t="s">
        <v>20197</v>
      </c>
      <c r="C27865">
        <v>0</v>
      </c>
      <c r="E27865">
        <v>40</v>
      </c>
      <c r="F27865">
        <v>360019</v>
      </c>
      <c r="G27865">
        <v>13</v>
      </c>
      <c r="H27865">
        <v>509997</v>
      </c>
      <c r="I27865" s="119" t="s">
        <v>16</v>
      </c>
      <c r="J27865" s="119" t="s">
        <v>222</v>
      </c>
      <c r="K27865" s="1">
        <v>46255.758941458334</v>
      </c>
      <c r="L27865">
        <v>4</v>
      </c>
      <c r="M27865">
        <v>3</v>
      </c>
      <c r="N27865">
        <v>2</v>
      </c>
      <c r="O27865">
        <v>0</v>
      </c>
      <c r="P27865" s="119" t="s">
        <v>20254</v>
      </c>
    </row>
    <row r="27866" spans="1:16" x14ac:dyDescent="0.25">
      <c r="A27866">
        <v>106303</v>
      </c>
      <c r="B27866" s="119" t="s">
        <v>20179</v>
      </c>
      <c r="C27866">
        <v>0</v>
      </c>
      <c r="E27866">
        <v>8161</v>
      </c>
      <c r="F27866">
        <v>2296</v>
      </c>
      <c r="G27866">
        <v>1469</v>
      </c>
      <c r="H27866">
        <v>3609</v>
      </c>
      <c r="I27866" s="119" t="s">
        <v>6335</v>
      </c>
      <c r="J27866" s="119" t="s">
        <v>24</v>
      </c>
      <c r="K27866" s="1">
        <v>46255.758941458334</v>
      </c>
      <c r="L27866">
        <v>77</v>
      </c>
      <c r="M27866">
        <v>97</v>
      </c>
      <c r="N27866">
        <v>12</v>
      </c>
      <c r="O27866">
        <v>17</v>
      </c>
      <c r="P27866" s="119" t="s">
        <v>20254</v>
      </c>
    </row>
    <row r="27867" spans="1:16" x14ac:dyDescent="0.25">
      <c r="A27867">
        <v>106312</v>
      </c>
      <c r="B27867" s="119" t="s">
        <v>20213</v>
      </c>
      <c r="C27867">
        <v>80</v>
      </c>
      <c r="E27867">
        <v>300</v>
      </c>
      <c r="F27867">
        <v>75860</v>
      </c>
      <c r="G27867">
        <v>47</v>
      </c>
      <c r="H27867">
        <v>119989</v>
      </c>
      <c r="I27867" s="119" t="s">
        <v>4726</v>
      </c>
      <c r="J27867" s="119" t="s">
        <v>24</v>
      </c>
      <c r="K27867" s="1">
        <v>46255.758941458334</v>
      </c>
      <c r="L27867">
        <v>51</v>
      </c>
      <c r="M27867">
        <v>27</v>
      </c>
      <c r="N27867">
        <v>20</v>
      </c>
      <c r="O27867">
        <v>3</v>
      </c>
      <c r="P27867" s="119" t="s">
        <v>20254</v>
      </c>
    </row>
    <row r="27868" spans="1:16" x14ac:dyDescent="0.25">
      <c r="A27868">
        <v>106334</v>
      </c>
      <c r="B27868" s="119" t="s">
        <v>20180</v>
      </c>
      <c r="C27868">
        <v>0</v>
      </c>
      <c r="E27868">
        <v>875</v>
      </c>
      <c r="F27868">
        <v>20101</v>
      </c>
      <c r="G27868">
        <v>311</v>
      </c>
      <c r="H27868">
        <v>23700</v>
      </c>
      <c r="I27868" s="119" t="s">
        <v>1909</v>
      </c>
      <c r="J27868" s="119" t="s">
        <v>24</v>
      </c>
      <c r="K27868" s="1">
        <v>46255.758941458334</v>
      </c>
      <c r="L27868">
        <v>264</v>
      </c>
      <c r="M27868">
        <v>29</v>
      </c>
      <c r="N27868">
        <v>2</v>
      </c>
      <c r="O27868">
        <v>0</v>
      </c>
      <c r="P27868" s="119" t="s">
        <v>20254</v>
      </c>
    </row>
    <row r="27869" spans="1:16" x14ac:dyDescent="0.25">
      <c r="A27869">
        <v>106349</v>
      </c>
      <c r="B27869" s="119" t="s">
        <v>20214</v>
      </c>
      <c r="C27869">
        <v>80</v>
      </c>
      <c r="E27869">
        <v>225</v>
      </c>
      <c r="F27869">
        <v>40900</v>
      </c>
      <c r="G27869">
        <v>284</v>
      </c>
      <c r="H27869">
        <v>62185</v>
      </c>
      <c r="I27869" s="119" t="s">
        <v>4726</v>
      </c>
      <c r="J27869" s="119" t="s">
        <v>222</v>
      </c>
      <c r="K27869" s="1">
        <v>46255.758941458334</v>
      </c>
      <c r="L27869">
        <v>10</v>
      </c>
      <c r="M27869">
        <v>19</v>
      </c>
      <c r="N27869">
        <v>4</v>
      </c>
      <c r="O27869">
        <v>11</v>
      </c>
      <c r="P27869" s="119" t="s">
        <v>20254</v>
      </c>
    </row>
    <row r="27870" spans="1:16" x14ac:dyDescent="0.25">
      <c r="A27870">
        <v>106369</v>
      </c>
      <c r="B27870" s="119" t="s">
        <v>20198</v>
      </c>
      <c r="C27870">
        <v>0</v>
      </c>
      <c r="E27870">
        <v>29</v>
      </c>
      <c r="F27870">
        <v>250479</v>
      </c>
      <c r="G27870">
        <v>24</v>
      </c>
      <c r="H27870">
        <v>485700</v>
      </c>
      <c r="I27870" s="119" t="s">
        <v>16</v>
      </c>
      <c r="J27870" s="119" t="s">
        <v>222</v>
      </c>
      <c r="K27870" s="1">
        <v>46255.758941458334</v>
      </c>
      <c r="L27870">
        <v>10</v>
      </c>
      <c r="M27870">
        <v>3</v>
      </c>
      <c r="N27870">
        <v>4</v>
      </c>
      <c r="O27870">
        <v>0</v>
      </c>
      <c r="P27870" s="119" t="s">
        <v>20254</v>
      </c>
    </row>
    <row r="27871" spans="1:16" x14ac:dyDescent="0.25">
      <c r="A27871">
        <v>106414</v>
      </c>
      <c r="B27871" s="119" t="s">
        <v>20199</v>
      </c>
      <c r="C27871">
        <v>0</v>
      </c>
      <c r="E27871">
        <v>285</v>
      </c>
      <c r="F27871">
        <v>271358</v>
      </c>
      <c r="G27871">
        <v>46</v>
      </c>
      <c r="H27871">
        <v>419936</v>
      </c>
      <c r="I27871" s="119" t="s">
        <v>16</v>
      </c>
      <c r="J27871" s="119" t="s">
        <v>222</v>
      </c>
      <c r="K27871" s="1">
        <v>46255.758941458334</v>
      </c>
      <c r="L27871">
        <v>1</v>
      </c>
      <c r="M27871">
        <v>3</v>
      </c>
      <c r="N27871">
        <v>0</v>
      </c>
      <c r="O27871">
        <v>0</v>
      </c>
      <c r="P27871" s="119" t="s">
        <v>20254</v>
      </c>
    </row>
    <row r="27872" spans="1:16" x14ac:dyDescent="0.25">
      <c r="A27872">
        <v>106474</v>
      </c>
      <c r="B27872" s="119" t="s">
        <v>20200</v>
      </c>
      <c r="C27872">
        <v>0</v>
      </c>
      <c r="E27872">
        <v>49</v>
      </c>
      <c r="F27872">
        <v>242540</v>
      </c>
      <c r="G27872">
        <v>41</v>
      </c>
      <c r="H27872">
        <v>369682</v>
      </c>
      <c r="I27872" s="119" t="s">
        <v>16</v>
      </c>
      <c r="J27872" s="119" t="s">
        <v>222</v>
      </c>
      <c r="K27872" s="1">
        <v>46255.758941458334</v>
      </c>
      <c r="L27872">
        <v>3</v>
      </c>
      <c r="M27872">
        <v>6</v>
      </c>
      <c r="N27872">
        <v>0</v>
      </c>
      <c r="O27872">
        <v>1</v>
      </c>
      <c r="P27872" s="119" t="s">
        <v>20254</v>
      </c>
    </row>
    <row r="27873" spans="1:16" x14ac:dyDescent="0.25">
      <c r="A27873">
        <v>106508</v>
      </c>
      <c r="B27873" s="119" t="s">
        <v>20181</v>
      </c>
      <c r="C27873">
        <v>0</v>
      </c>
      <c r="E27873">
        <v>593</v>
      </c>
      <c r="F27873">
        <v>7036</v>
      </c>
      <c r="G27873">
        <v>951</v>
      </c>
      <c r="H27873">
        <v>14157</v>
      </c>
      <c r="I27873" s="119" t="s">
        <v>1909</v>
      </c>
      <c r="J27873" s="119" t="s">
        <v>24</v>
      </c>
      <c r="K27873" s="1">
        <v>46255.758941458334</v>
      </c>
      <c r="L27873">
        <v>269</v>
      </c>
      <c r="M27873">
        <v>16</v>
      </c>
      <c r="N27873">
        <v>2</v>
      </c>
      <c r="O27873">
        <v>2</v>
      </c>
      <c r="P27873" s="119" t="s">
        <v>20254</v>
      </c>
    </row>
    <row r="27874" spans="1:16" x14ac:dyDescent="0.25">
      <c r="A27874">
        <v>106555</v>
      </c>
      <c r="B27874" s="119" t="s">
        <v>20201</v>
      </c>
      <c r="C27874">
        <v>0</v>
      </c>
      <c r="E27874">
        <v>57</v>
      </c>
      <c r="F27874">
        <v>243107</v>
      </c>
      <c r="G27874">
        <v>24</v>
      </c>
      <c r="H27874">
        <v>349898</v>
      </c>
      <c r="I27874" s="119" t="s">
        <v>16</v>
      </c>
      <c r="J27874" s="119" t="s">
        <v>222</v>
      </c>
      <c r="K27874" s="1">
        <v>46255.758941458334</v>
      </c>
      <c r="L27874">
        <v>2</v>
      </c>
      <c r="M27874">
        <v>4</v>
      </c>
      <c r="N27874">
        <v>0</v>
      </c>
      <c r="O27874">
        <v>0</v>
      </c>
      <c r="P27874" s="119" t="s">
        <v>20254</v>
      </c>
    </row>
    <row r="27875" spans="1:16" x14ac:dyDescent="0.25">
      <c r="A27875">
        <v>106577</v>
      </c>
      <c r="B27875" s="119" t="s">
        <v>20202</v>
      </c>
      <c r="C27875">
        <v>0</v>
      </c>
      <c r="E27875">
        <v>23</v>
      </c>
      <c r="F27875">
        <v>307734</v>
      </c>
      <c r="G27875">
        <v>12</v>
      </c>
      <c r="H27875">
        <v>505000</v>
      </c>
      <c r="I27875" s="119" t="s">
        <v>16</v>
      </c>
      <c r="J27875" s="119" t="s">
        <v>222</v>
      </c>
      <c r="K27875" s="1">
        <v>46255.758941458334</v>
      </c>
      <c r="L27875">
        <v>2</v>
      </c>
      <c r="M27875">
        <v>2</v>
      </c>
      <c r="N27875">
        <v>1</v>
      </c>
      <c r="O27875">
        <v>0</v>
      </c>
      <c r="P27875" s="119" t="s">
        <v>20254</v>
      </c>
    </row>
    <row r="27876" spans="1:16" x14ac:dyDescent="0.25">
      <c r="A27876">
        <v>106607</v>
      </c>
      <c r="B27876" s="119" t="s">
        <v>20182</v>
      </c>
      <c r="C27876">
        <v>80</v>
      </c>
      <c r="E27876">
        <v>348</v>
      </c>
      <c r="F27876">
        <v>9069</v>
      </c>
      <c r="G27876">
        <v>92</v>
      </c>
      <c r="H27876">
        <v>18471</v>
      </c>
      <c r="I27876" s="119" t="s">
        <v>4726</v>
      </c>
      <c r="J27876" s="119" t="s">
        <v>222</v>
      </c>
      <c r="K27876" s="1">
        <v>46255.758941458334</v>
      </c>
      <c r="L27876">
        <v>1</v>
      </c>
      <c r="M27876">
        <v>17</v>
      </c>
      <c r="N27876">
        <v>0</v>
      </c>
      <c r="O27876">
        <v>1</v>
      </c>
      <c r="P27876" s="119" t="s">
        <v>20254</v>
      </c>
    </row>
    <row r="27877" spans="1:16" x14ac:dyDescent="0.25">
      <c r="A27877">
        <v>106623</v>
      </c>
      <c r="B27877" s="119" t="s">
        <v>20183</v>
      </c>
      <c r="C27877">
        <v>80</v>
      </c>
      <c r="E27877">
        <v>361</v>
      </c>
      <c r="F27877">
        <v>8755</v>
      </c>
      <c r="G27877">
        <v>15</v>
      </c>
      <c r="H27877">
        <v>90000</v>
      </c>
      <c r="I27877" s="119" t="s">
        <v>4726</v>
      </c>
      <c r="J27877" s="119" t="s">
        <v>222</v>
      </c>
      <c r="K27877" s="1">
        <v>46255.758941458334</v>
      </c>
      <c r="L27877">
        <v>11</v>
      </c>
      <c r="M27877">
        <v>12</v>
      </c>
      <c r="N27877">
        <v>0</v>
      </c>
      <c r="O27877">
        <v>3</v>
      </c>
      <c r="P27877" s="119" t="s">
        <v>20254</v>
      </c>
    </row>
    <row r="27878" spans="1:16" x14ac:dyDescent="0.25">
      <c r="A27878">
        <v>106630</v>
      </c>
      <c r="B27878" s="119" t="s">
        <v>20271</v>
      </c>
      <c r="C27878">
        <v>0</v>
      </c>
      <c r="E27878">
        <v>427</v>
      </c>
      <c r="F27878">
        <v>142786</v>
      </c>
      <c r="G27878">
        <v>55</v>
      </c>
      <c r="H27878">
        <v>209608</v>
      </c>
      <c r="I27878" s="119" t="s">
        <v>1909</v>
      </c>
      <c r="J27878" s="119" t="s">
        <v>24</v>
      </c>
      <c r="K27878" s="1">
        <v>46255.758941458334</v>
      </c>
      <c r="L27878">
        <v>24</v>
      </c>
      <c r="M27878">
        <v>6</v>
      </c>
      <c r="N27878">
        <v>2</v>
      </c>
      <c r="O27878">
        <v>1</v>
      </c>
      <c r="P27878" s="119" t="s">
        <v>20254</v>
      </c>
    </row>
    <row r="27879" spans="1:16" x14ac:dyDescent="0.25">
      <c r="A27879">
        <v>106684</v>
      </c>
      <c r="B27879" s="119" t="s">
        <v>20203</v>
      </c>
      <c r="C27879">
        <v>0</v>
      </c>
      <c r="E27879">
        <v>27</v>
      </c>
      <c r="F27879">
        <v>260234</v>
      </c>
      <c r="G27879">
        <v>55</v>
      </c>
      <c r="H27879">
        <v>404040</v>
      </c>
      <c r="I27879" s="119" t="s">
        <v>16</v>
      </c>
      <c r="J27879" s="119" t="s">
        <v>222</v>
      </c>
      <c r="K27879" s="1">
        <v>46255.758941458334</v>
      </c>
      <c r="L27879">
        <v>12</v>
      </c>
      <c r="M27879">
        <v>3</v>
      </c>
      <c r="N27879">
        <v>3</v>
      </c>
      <c r="O27879">
        <v>1</v>
      </c>
      <c r="P27879" s="119" t="s">
        <v>20254</v>
      </c>
    </row>
    <row r="27880" spans="1:16" x14ac:dyDescent="0.25">
      <c r="A27880">
        <v>106703</v>
      </c>
      <c r="B27880" s="119" t="s">
        <v>20204</v>
      </c>
      <c r="C27880">
        <v>0</v>
      </c>
      <c r="E27880">
        <v>16</v>
      </c>
      <c r="F27880">
        <v>250090</v>
      </c>
      <c r="G27880">
        <v>30</v>
      </c>
      <c r="H27880">
        <v>299990</v>
      </c>
      <c r="I27880" s="119" t="s">
        <v>16</v>
      </c>
      <c r="J27880" s="119" t="s">
        <v>222</v>
      </c>
      <c r="K27880" s="1">
        <v>46255.758941458334</v>
      </c>
      <c r="L27880">
        <v>2</v>
      </c>
      <c r="M27880">
        <v>4</v>
      </c>
      <c r="N27880">
        <v>1</v>
      </c>
      <c r="O27880">
        <v>2</v>
      </c>
      <c r="P27880" s="119" t="s">
        <v>20254</v>
      </c>
    </row>
    <row r="27881" spans="1:16" x14ac:dyDescent="0.25">
      <c r="A27881">
        <v>106726</v>
      </c>
      <c r="B27881" s="119" t="s">
        <v>20215</v>
      </c>
      <c r="C27881">
        <v>80</v>
      </c>
      <c r="E27881">
        <v>221</v>
      </c>
      <c r="F27881">
        <v>40204</v>
      </c>
      <c r="G27881">
        <v>257</v>
      </c>
      <c r="H27881">
        <v>63886</v>
      </c>
      <c r="I27881" s="119" t="s">
        <v>4726</v>
      </c>
      <c r="J27881" s="119" t="s">
        <v>222</v>
      </c>
      <c r="K27881" s="1">
        <v>46255.758941458334</v>
      </c>
      <c r="L27881">
        <v>9</v>
      </c>
      <c r="M27881">
        <v>16</v>
      </c>
      <c r="N27881">
        <v>0</v>
      </c>
      <c r="O27881">
        <v>3</v>
      </c>
      <c r="P27881" s="119" t="s">
        <v>20254</v>
      </c>
    </row>
    <row r="27882" spans="1:16" x14ac:dyDescent="0.25">
      <c r="A27882">
        <v>106732</v>
      </c>
      <c r="B27882" s="119" t="s">
        <v>20184</v>
      </c>
      <c r="C27882">
        <v>0</v>
      </c>
      <c r="E27882">
        <v>7149</v>
      </c>
      <c r="F27882">
        <v>1926</v>
      </c>
      <c r="G27882">
        <v>61852</v>
      </c>
      <c r="H27882">
        <v>2224</v>
      </c>
      <c r="I27882" s="119" t="s">
        <v>1807</v>
      </c>
      <c r="J27882" s="119" t="s">
        <v>24</v>
      </c>
      <c r="K27882" s="1">
        <v>46255.758941458334</v>
      </c>
      <c r="L27882">
        <v>11046</v>
      </c>
      <c r="M27882">
        <v>648</v>
      </c>
      <c r="N27882">
        <v>2249</v>
      </c>
      <c r="O27882">
        <v>174</v>
      </c>
      <c r="P27882" s="119" t="s">
        <v>20254</v>
      </c>
    </row>
    <row r="27883" spans="1:16" x14ac:dyDescent="0.25">
      <c r="A27883">
        <v>106760</v>
      </c>
      <c r="B27883" s="119" t="s">
        <v>20185</v>
      </c>
      <c r="C27883">
        <v>0</v>
      </c>
      <c r="E27883">
        <v>970</v>
      </c>
      <c r="F27883">
        <v>4700000</v>
      </c>
      <c r="G27883">
        <v>64</v>
      </c>
      <c r="H27883">
        <v>6307776</v>
      </c>
      <c r="I27883" s="119" t="s">
        <v>1909</v>
      </c>
      <c r="J27883" s="119" t="s">
        <v>24</v>
      </c>
      <c r="K27883" s="1">
        <v>46255.758941458334</v>
      </c>
      <c r="L27883">
        <v>84</v>
      </c>
      <c r="M27883">
        <v>35</v>
      </c>
      <c r="N27883">
        <v>14</v>
      </c>
      <c r="O27883">
        <v>8</v>
      </c>
      <c r="P27883" s="119" t="s">
        <v>20254</v>
      </c>
    </row>
    <row r="27884" spans="1:16" x14ac:dyDescent="0.25">
      <c r="A27884">
        <v>106848</v>
      </c>
      <c r="B27884" s="119" t="s">
        <v>20205</v>
      </c>
      <c r="C27884">
        <v>0</v>
      </c>
      <c r="E27884">
        <v>201</v>
      </c>
      <c r="F27884">
        <v>1130005</v>
      </c>
      <c r="G27884">
        <v>240</v>
      </c>
      <c r="H27884">
        <v>1509993</v>
      </c>
      <c r="I27884" s="119" t="s">
        <v>1909</v>
      </c>
      <c r="J27884" s="119" t="s">
        <v>24</v>
      </c>
      <c r="K27884" s="1">
        <v>46255.758941458334</v>
      </c>
      <c r="L27884">
        <v>24</v>
      </c>
      <c r="M27884">
        <v>14</v>
      </c>
      <c r="N27884">
        <v>11</v>
      </c>
      <c r="O27884">
        <v>1</v>
      </c>
      <c r="P27884" s="119" t="s">
        <v>20254</v>
      </c>
    </row>
    <row r="27885" spans="1:16" x14ac:dyDescent="0.25">
      <c r="A27885">
        <v>106880</v>
      </c>
      <c r="B27885" s="119" t="s">
        <v>20206</v>
      </c>
      <c r="C27885">
        <v>1</v>
      </c>
      <c r="E27885">
        <v>1064</v>
      </c>
      <c r="F27885">
        <v>11289</v>
      </c>
      <c r="G27885">
        <v>2051</v>
      </c>
      <c r="H27885">
        <v>17485</v>
      </c>
      <c r="I27885" s="119" t="s">
        <v>16</v>
      </c>
      <c r="J27885" s="119" t="s">
        <v>24</v>
      </c>
      <c r="K27885" s="1">
        <v>46255.758941458334</v>
      </c>
      <c r="L27885">
        <v>326</v>
      </c>
      <c r="M27885">
        <v>335</v>
      </c>
      <c r="N27885">
        <v>103</v>
      </c>
      <c r="O27885">
        <v>123</v>
      </c>
      <c r="P27885" s="119" t="s">
        <v>20254</v>
      </c>
    </row>
    <row r="27886" spans="1:16" x14ac:dyDescent="0.25">
      <c r="A27886">
        <v>106884</v>
      </c>
      <c r="B27886" s="119" t="s">
        <v>20207</v>
      </c>
      <c r="C27886">
        <v>80</v>
      </c>
      <c r="E27886">
        <v>74</v>
      </c>
      <c r="F27886">
        <v>251102</v>
      </c>
      <c r="G27886">
        <v>76</v>
      </c>
      <c r="H27886">
        <v>329789</v>
      </c>
      <c r="I27886" s="119" t="s">
        <v>4726</v>
      </c>
      <c r="J27886" s="119" t="s">
        <v>24</v>
      </c>
      <c r="K27886" s="1">
        <v>46255.758941458334</v>
      </c>
      <c r="L27886">
        <v>3</v>
      </c>
      <c r="M27886">
        <v>9</v>
      </c>
      <c r="N27886">
        <v>0</v>
      </c>
      <c r="O27886">
        <v>1</v>
      </c>
      <c r="P27886" s="119" t="s">
        <v>20254</v>
      </c>
    </row>
    <row r="27887" spans="1:16" x14ac:dyDescent="0.25">
      <c r="A27887">
        <v>106903</v>
      </c>
      <c r="B27887" s="119" t="s">
        <v>20216</v>
      </c>
      <c r="C27887">
        <v>65</v>
      </c>
      <c r="E27887">
        <v>0</v>
      </c>
      <c r="F27887">
        <v>0</v>
      </c>
      <c r="G27887">
        <v>124710</v>
      </c>
      <c r="H27887">
        <v>1045</v>
      </c>
      <c r="I27887" s="119" t="s">
        <v>11040</v>
      </c>
      <c r="J27887" s="119" t="s">
        <v>222</v>
      </c>
      <c r="K27887" s="1">
        <v>46255.758941458334</v>
      </c>
      <c r="L27887">
        <v>0</v>
      </c>
      <c r="M27887">
        <v>513</v>
      </c>
      <c r="N27887">
        <v>0</v>
      </c>
      <c r="O27887">
        <v>60</v>
      </c>
      <c r="P27887" s="119" t="s">
        <v>20254</v>
      </c>
    </row>
    <row r="27888" spans="1:16" x14ac:dyDescent="0.25">
      <c r="A27888">
        <v>106911</v>
      </c>
      <c r="B27888" s="119" t="s">
        <v>20217</v>
      </c>
      <c r="C27888">
        <v>0</v>
      </c>
      <c r="E27888">
        <v>101</v>
      </c>
      <c r="F27888">
        <v>403991</v>
      </c>
      <c r="G27888">
        <v>13</v>
      </c>
      <c r="H27888">
        <v>545452</v>
      </c>
      <c r="I27888" s="119" t="s">
        <v>16</v>
      </c>
      <c r="J27888" s="119" t="s">
        <v>222</v>
      </c>
      <c r="K27888" s="1">
        <v>46255.758941458334</v>
      </c>
      <c r="L27888">
        <v>0</v>
      </c>
      <c r="M27888">
        <v>0</v>
      </c>
      <c r="N27888">
        <v>0</v>
      </c>
      <c r="O27888">
        <v>0</v>
      </c>
      <c r="P27888" s="119" t="s">
        <v>20254</v>
      </c>
    </row>
    <row r="27889" spans="1:16" x14ac:dyDescent="0.25">
      <c r="A27889">
        <v>106912</v>
      </c>
      <c r="B27889" s="119" t="s">
        <v>20218</v>
      </c>
      <c r="C27889">
        <v>0</v>
      </c>
      <c r="E27889">
        <v>92</v>
      </c>
      <c r="F27889">
        <v>322754</v>
      </c>
      <c r="G27889">
        <v>19</v>
      </c>
      <c r="H27889">
        <v>631984</v>
      </c>
      <c r="I27889" s="119" t="s">
        <v>16</v>
      </c>
      <c r="J27889" s="119" t="s">
        <v>222</v>
      </c>
      <c r="K27889" s="1">
        <v>46255.758941458334</v>
      </c>
      <c r="L27889">
        <v>26</v>
      </c>
      <c r="M27889">
        <v>8</v>
      </c>
      <c r="N27889">
        <v>5</v>
      </c>
      <c r="O27889">
        <v>0</v>
      </c>
      <c r="P27889" s="119" t="s">
        <v>20254</v>
      </c>
    </row>
    <row r="27890" spans="1:16" x14ac:dyDescent="0.25">
      <c r="A27890">
        <v>106932</v>
      </c>
      <c r="B27890" s="119" t="s">
        <v>20219</v>
      </c>
      <c r="C27890">
        <v>0</v>
      </c>
      <c r="E27890">
        <v>264</v>
      </c>
      <c r="F27890">
        <v>3800026</v>
      </c>
      <c r="G27890">
        <v>13</v>
      </c>
      <c r="H27890">
        <v>6006970</v>
      </c>
      <c r="I27890" s="119" t="s">
        <v>1909</v>
      </c>
      <c r="J27890" s="119" t="s">
        <v>24</v>
      </c>
      <c r="K27890" s="1">
        <v>46255.758941458334</v>
      </c>
      <c r="L27890">
        <v>0</v>
      </c>
      <c r="M27890">
        <v>4</v>
      </c>
      <c r="N27890">
        <v>0</v>
      </c>
      <c r="O27890">
        <v>0</v>
      </c>
      <c r="P27890" s="119" t="s">
        <v>20254</v>
      </c>
    </row>
    <row r="27891" spans="1:16" x14ac:dyDescent="0.25">
      <c r="A27891">
        <v>106978</v>
      </c>
      <c r="B27891" s="119" t="s">
        <v>20220</v>
      </c>
      <c r="C27891">
        <v>0</v>
      </c>
      <c r="E27891">
        <v>99</v>
      </c>
      <c r="F27891">
        <v>403301</v>
      </c>
      <c r="G27891">
        <v>16</v>
      </c>
      <c r="H27891">
        <v>549997</v>
      </c>
      <c r="I27891" s="119" t="s">
        <v>16</v>
      </c>
      <c r="J27891" s="119" t="s">
        <v>222</v>
      </c>
      <c r="K27891" s="1">
        <v>46255.758941458334</v>
      </c>
      <c r="L27891">
        <v>0</v>
      </c>
      <c r="M27891">
        <v>2</v>
      </c>
      <c r="N27891">
        <v>0</v>
      </c>
      <c r="O27891">
        <v>1</v>
      </c>
      <c r="P27891" s="119" t="s">
        <v>20254</v>
      </c>
    </row>
    <row r="27892" spans="1:16" x14ac:dyDescent="0.25">
      <c r="A27892">
        <v>106987</v>
      </c>
      <c r="B27892" s="119" t="s">
        <v>20221</v>
      </c>
      <c r="C27892">
        <v>80</v>
      </c>
      <c r="E27892">
        <v>125</v>
      </c>
      <c r="F27892">
        <v>425009</v>
      </c>
      <c r="G27892">
        <v>60</v>
      </c>
      <c r="H27892">
        <v>679896</v>
      </c>
      <c r="I27892" s="119" t="s">
        <v>4726</v>
      </c>
      <c r="J27892" s="119" t="s">
        <v>24</v>
      </c>
      <c r="K27892" s="1">
        <v>46255.758941458334</v>
      </c>
      <c r="L27892">
        <v>14</v>
      </c>
      <c r="M27892">
        <v>5</v>
      </c>
      <c r="N27892">
        <v>2</v>
      </c>
      <c r="O27892">
        <v>0</v>
      </c>
      <c r="P27892" s="119" t="s">
        <v>20254</v>
      </c>
    </row>
    <row r="27893" spans="1:16" x14ac:dyDescent="0.25">
      <c r="A27893">
        <v>106991</v>
      </c>
      <c r="B27893" s="119" t="s">
        <v>20222</v>
      </c>
      <c r="C27893">
        <v>0</v>
      </c>
      <c r="E27893">
        <v>387</v>
      </c>
      <c r="F27893">
        <v>129667</v>
      </c>
      <c r="G27893">
        <v>399</v>
      </c>
      <c r="H27893">
        <v>169691</v>
      </c>
      <c r="I27893" s="119" t="s">
        <v>1909</v>
      </c>
      <c r="J27893" s="119" t="s">
        <v>24</v>
      </c>
      <c r="K27893" s="1">
        <v>46255.758941458334</v>
      </c>
      <c r="L27893">
        <v>15</v>
      </c>
      <c r="M27893">
        <v>11</v>
      </c>
      <c r="N27893">
        <v>1</v>
      </c>
      <c r="O27893">
        <v>4</v>
      </c>
      <c r="P27893" s="119" t="s">
        <v>20254</v>
      </c>
    </row>
    <row r="27894" spans="1:16" x14ac:dyDescent="0.25">
      <c r="A27894">
        <v>107013</v>
      </c>
      <c r="B27894" s="119" t="s">
        <v>20223</v>
      </c>
      <c r="C27894">
        <v>0</v>
      </c>
      <c r="E27894">
        <v>92</v>
      </c>
      <c r="F27894">
        <v>422224</v>
      </c>
      <c r="G27894">
        <v>31</v>
      </c>
      <c r="H27894">
        <v>529998</v>
      </c>
      <c r="I27894" s="119" t="s">
        <v>16</v>
      </c>
      <c r="J27894" s="119" t="s">
        <v>222</v>
      </c>
      <c r="K27894" s="1">
        <v>46255.758941458334</v>
      </c>
      <c r="L27894">
        <v>7</v>
      </c>
      <c r="M27894">
        <v>6</v>
      </c>
      <c r="N27894">
        <v>0</v>
      </c>
      <c r="O27894">
        <v>1</v>
      </c>
      <c r="P27894" s="119" t="s">
        <v>20254</v>
      </c>
    </row>
    <row r="27895" spans="1:16" x14ac:dyDescent="0.25">
      <c r="A27895">
        <v>107024</v>
      </c>
      <c r="B27895" s="119" t="s">
        <v>20224</v>
      </c>
      <c r="C27895">
        <v>0</v>
      </c>
      <c r="E27895">
        <v>131</v>
      </c>
      <c r="F27895">
        <v>402868</v>
      </c>
      <c r="G27895">
        <v>31</v>
      </c>
      <c r="H27895">
        <v>539998</v>
      </c>
      <c r="I27895" s="119" t="s">
        <v>16</v>
      </c>
      <c r="J27895" s="119" t="s">
        <v>222</v>
      </c>
      <c r="K27895" s="1">
        <v>46255.758941458334</v>
      </c>
      <c r="L27895">
        <v>3</v>
      </c>
      <c r="M27895">
        <v>4</v>
      </c>
      <c r="N27895">
        <v>0</v>
      </c>
      <c r="O27895">
        <v>1</v>
      </c>
      <c r="P27895" s="119" t="s">
        <v>20254</v>
      </c>
    </row>
    <row r="27896" spans="1:16" x14ac:dyDescent="0.25">
      <c r="A27896">
        <v>107038</v>
      </c>
      <c r="B27896" s="119" t="s">
        <v>20225</v>
      </c>
      <c r="C27896">
        <v>0</v>
      </c>
      <c r="E27896">
        <v>86</v>
      </c>
      <c r="F27896">
        <v>445548</v>
      </c>
      <c r="G27896">
        <v>15</v>
      </c>
      <c r="H27896">
        <v>559087</v>
      </c>
      <c r="I27896" s="119" t="s">
        <v>16</v>
      </c>
      <c r="J27896" s="119" t="s">
        <v>222</v>
      </c>
      <c r="K27896" s="1">
        <v>46255.758941458334</v>
      </c>
      <c r="L27896">
        <v>9</v>
      </c>
      <c r="M27896">
        <v>2</v>
      </c>
      <c r="N27896">
        <v>0</v>
      </c>
      <c r="O27896">
        <v>0</v>
      </c>
      <c r="P27896" s="119" t="s">
        <v>20254</v>
      </c>
    </row>
    <row r="27897" spans="1:16" x14ac:dyDescent="0.25">
      <c r="A27897">
        <v>107050</v>
      </c>
      <c r="B27897" s="119" t="s">
        <v>20226</v>
      </c>
      <c r="C27897">
        <v>0</v>
      </c>
      <c r="E27897">
        <v>120</v>
      </c>
      <c r="F27897">
        <v>376237</v>
      </c>
      <c r="G27897">
        <v>36</v>
      </c>
      <c r="H27897">
        <v>448500</v>
      </c>
      <c r="I27897" s="119" t="s">
        <v>16</v>
      </c>
      <c r="J27897" s="119" t="s">
        <v>222</v>
      </c>
      <c r="K27897" s="1">
        <v>46255.758941458334</v>
      </c>
      <c r="L27897">
        <v>1</v>
      </c>
      <c r="M27897">
        <v>4</v>
      </c>
      <c r="N27897">
        <v>0</v>
      </c>
      <c r="O27897">
        <v>1</v>
      </c>
      <c r="P27897" s="119" t="s">
        <v>20254</v>
      </c>
    </row>
    <row r="27898" spans="1:16" x14ac:dyDescent="0.25">
      <c r="A27898">
        <v>107057</v>
      </c>
      <c r="B27898" s="119" t="s">
        <v>20227</v>
      </c>
      <c r="C27898">
        <v>0</v>
      </c>
      <c r="E27898">
        <v>70</v>
      </c>
      <c r="F27898">
        <v>403296</v>
      </c>
      <c r="G27898">
        <v>11</v>
      </c>
      <c r="H27898">
        <v>540000</v>
      </c>
      <c r="I27898" s="119" t="s">
        <v>16</v>
      </c>
      <c r="J27898" s="119" t="s">
        <v>222</v>
      </c>
      <c r="K27898" s="1">
        <v>46255.758941458334</v>
      </c>
      <c r="L27898">
        <v>3</v>
      </c>
      <c r="M27898">
        <v>2</v>
      </c>
      <c r="N27898">
        <v>0</v>
      </c>
      <c r="O27898">
        <v>1</v>
      </c>
      <c r="P27898" s="119" t="s">
        <v>20254</v>
      </c>
    </row>
    <row r="27899" spans="1:16" x14ac:dyDescent="0.25">
      <c r="A27899">
        <v>107078</v>
      </c>
      <c r="B27899" s="119" t="s">
        <v>20228</v>
      </c>
      <c r="C27899">
        <v>0</v>
      </c>
      <c r="E27899">
        <v>13962</v>
      </c>
      <c r="F27899">
        <v>53</v>
      </c>
      <c r="G27899">
        <v>59230</v>
      </c>
      <c r="H27899">
        <v>150</v>
      </c>
      <c r="I27899" s="119" t="s">
        <v>16</v>
      </c>
      <c r="J27899" s="119" t="s">
        <v>24</v>
      </c>
      <c r="K27899" s="1">
        <v>46255.758941458334</v>
      </c>
      <c r="L27899">
        <v>791</v>
      </c>
      <c r="M27899">
        <v>664</v>
      </c>
      <c r="N27899">
        <v>313</v>
      </c>
      <c r="O27899">
        <v>259</v>
      </c>
      <c r="P27899" s="119" t="s">
        <v>20254</v>
      </c>
    </row>
    <row r="27900" spans="1:16" x14ac:dyDescent="0.25">
      <c r="A27900">
        <v>107094</v>
      </c>
      <c r="B27900" s="119" t="s">
        <v>20229</v>
      </c>
      <c r="C27900">
        <v>0</v>
      </c>
      <c r="E27900">
        <v>89</v>
      </c>
      <c r="F27900">
        <v>304514</v>
      </c>
      <c r="G27900">
        <v>16</v>
      </c>
      <c r="H27900">
        <v>499097</v>
      </c>
      <c r="I27900" s="119" t="s">
        <v>16</v>
      </c>
      <c r="J27900" s="119" t="s">
        <v>222</v>
      </c>
      <c r="K27900" s="1">
        <v>46255.758941458334</v>
      </c>
      <c r="L27900">
        <v>8</v>
      </c>
      <c r="M27900">
        <v>2</v>
      </c>
      <c r="N27900">
        <v>0</v>
      </c>
      <c r="O27900">
        <v>1</v>
      </c>
      <c r="P27900" s="119" t="s">
        <v>20254</v>
      </c>
    </row>
    <row r="27901" spans="1:16" x14ac:dyDescent="0.25">
      <c r="A27901">
        <v>107101</v>
      </c>
      <c r="B27901" s="119" t="s">
        <v>20230</v>
      </c>
      <c r="C27901">
        <v>1</v>
      </c>
      <c r="E27901">
        <v>1843</v>
      </c>
      <c r="F27901">
        <v>1158</v>
      </c>
      <c r="G27901">
        <v>3911</v>
      </c>
      <c r="H27901">
        <v>1972</v>
      </c>
      <c r="I27901" s="119" t="s">
        <v>16</v>
      </c>
      <c r="J27901" s="119" t="s">
        <v>24</v>
      </c>
      <c r="K27901" s="1">
        <v>46255.758941458334</v>
      </c>
      <c r="L27901">
        <v>1260</v>
      </c>
      <c r="M27901">
        <v>356</v>
      </c>
      <c r="N27901">
        <v>133</v>
      </c>
      <c r="O27901">
        <v>120</v>
      </c>
      <c r="P27901" s="119" t="s">
        <v>20254</v>
      </c>
    </row>
    <row r="27902" spans="1:16" x14ac:dyDescent="0.25">
      <c r="A27902">
        <v>107107</v>
      </c>
      <c r="B27902" s="119" t="s">
        <v>20231</v>
      </c>
      <c r="C27902">
        <v>0</v>
      </c>
      <c r="E27902">
        <v>148</v>
      </c>
      <c r="F27902">
        <v>410032</v>
      </c>
      <c r="G27902">
        <v>19</v>
      </c>
      <c r="H27902">
        <v>545452</v>
      </c>
      <c r="I27902" s="119" t="s">
        <v>16</v>
      </c>
      <c r="J27902" s="119" t="s">
        <v>222</v>
      </c>
      <c r="K27902" s="1">
        <v>46255.758941458334</v>
      </c>
      <c r="L27902">
        <v>0</v>
      </c>
      <c r="M27902">
        <v>1</v>
      </c>
      <c r="N27902">
        <v>0</v>
      </c>
      <c r="O27902">
        <v>0</v>
      </c>
      <c r="P27902" s="119" t="s">
        <v>20254</v>
      </c>
    </row>
    <row r="27903" spans="1:16" x14ac:dyDescent="0.25">
      <c r="A27903">
        <v>107112</v>
      </c>
      <c r="B27903" s="119" t="s">
        <v>20232</v>
      </c>
      <c r="C27903">
        <v>0</v>
      </c>
      <c r="E27903">
        <v>98</v>
      </c>
      <c r="F27903">
        <v>406996</v>
      </c>
      <c r="G27903">
        <v>8</v>
      </c>
      <c r="H27903">
        <v>616161</v>
      </c>
      <c r="I27903" s="119" t="s">
        <v>16</v>
      </c>
      <c r="J27903" s="119" t="s">
        <v>222</v>
      </c>
      <c r="K27903" s="1">
        <v>46255.758941458334</v>
      </c>
      <c r="L27903">
        <v>4</v>
      </c>
      <c r="M27903">
        <v>2</v>
      </c>
      <c r="N27903">
        <v>0</v>
      </c>
      <c r="O27903">
        <v>1</v>
      </c>
      <c r="P27903" s="119" t="s">
        <v>20254</v>
      </c>
    </row>
    <row r="27904" spans="1:16" x14ac:dyDescent="0.25">
      <c r="A27904">
        <v>107121</v>
      </c>
      <c r="B27904" s="119" t="s">
        <v>20233</v>
      </c>
      <c r="C27904">
        <v>0</v>
      </c>
      <c r="E27904">
        <v>108</v>
      </c>
      <c r="F27904">
        <v>423922</v>
      </c>
      <c r="G27904">
        <v>16</v>
      </c>
      <c r="H27904">
        <v>518169</v>
      </c>
      <c r="I27904" s="119" t="s">
        <v>16</v>
      </c>
      <c r="J27904" s="119" t="s">
        <v>222</v>
      </c>
      <c r="K27904" s="1">
        <v>46255.758941458334</v>
      </c>
      <c r="L27904">
        <v>1</v>
      </c>
      <c r="M27904">
        <v>1</v>
      </c>
      <c r="N27904">
        <v>0</v>
      </c>
      <c r="O27904">
        <v>0</v>
      </c>
      <c r="P27904" s="119" t="s">
        <v>20254</v>
      </c>
    </row>
    <row r="27905" spans="1:16" x14ac:dyDescent="0.25">
      <c r="A27905">
        <v>107151</v>
      </c>
      <c r="B27905" s="119" t="s">
        <v>20234</v>
      </c>
      <c r="C27905">
        <v>0</v>
      </c>
      <c r="E27905">
        <v>98</v>
      </c>
      <c r="F27905">
        <v>180041</v>
      </c>
      <c r="G27905">
        <v>47</v>
      </c>
      <c r="H27905">
        <v>470593</v>
      </c>
      <c r="I27905" s="119" t="s">
        <v>16</v>
      </c>
      <c r="J27905" s="119" t="s">
        <v>222</v>
      </c>
      <c r="K27905" s="1">
        <v>46255.758941458334</v>
      </c>
      <c r="L27905">
        <v>13</v>
      </c>
      <c r="M27905">
        <v>5</v>
      </c>
      <c r="N27905">
        <v>3</v>
      </c>
      <c r="O27905">
        <v>1</v>
      </c>
      <c r="P27905" s="119" t="s">
        <v>20254</v>
      </c>
    </row>
    <row r="27906" spans="1:16" x14ac:dyDescent="0.25">
      <c r="A27906">
        <v>107154</v>
      </c>
      <c r="B27906" s="119" t="s">
        <v>20235</v>
      </c>
      <c r="C27906">
        <v>0</v>
      </c>
      <c r="E27906">
        <v>78</v>
      </c>
      <c r="F27906">
        <v>400206</v>
      </c>
      <c r="G27906">
        <v>18</v>
      </c>
      <c r="H27906">
        <v>526867</v>
      </c>
      <c r="I27906" s="119" t="s">
        <v>16</v>
      </c>
      <c r="J27906" s="119" t="s">
        <v>222</v>
      </c>
      <c r="K27906" s="1">
        <v>46255.758941458334</v>
      </c>
      <c r="L27906">
        <v>2</v>
      </c>
      <c r="M27906">
        <v>2</v>
      </c>
      <c r="N27906">
        <v>0</v>
      </c>
      <c r="O27906">
        <v>0</v>
      </c>
      <c r="P27906" s="119" t="s">
        <v>20254</v>
      </c>
    </row>
    <row r="27907" spans="1:16" x14ac:dyDescent="0.25">
      <c r="A27907">
        <v>107163</v>
      </c>
      <c r="B27907" s="119" t="s">
        <v>20236</v>
      </c>
      <c r="C27907">
        <v>0</v>
      </c>
      <c r="E27907">
        <v>211</v>
      </c>
      <c r="F27907">
        <v>300709</v>
      </c>
      <c r="G27907">
        <v>29</v>
      </c>
      <c r="H27907">
        <v>539587</v>
      </c>
      <c r="I27907" s="119" t="s">
        <v>16</v>
      </c>
      <c r="J27907" s="119" t="s">
        <v>222</v>
      </c>
      <c r="K27907" s="1">
        <v>46255.758941458334</v>
      </c>
      <c r="L27907">
        <v>4</v>
      </c>
      <c r="M27907">
        <v>4</v>
      </c>
      <c r="N27907">
        <v>1</v>
      </c>
      <c r="O27907">
        <v>0</v>
      </c>
      <c r="P27907" s="119" t="s">
        <v>20254</v>
      </c>
    </row>
    <row r="27908" spans="1:16" x14ac:dyDescent="0.25">
      <c r="A27908">
        <v>107198</v>
      </c>
      <c r="B27908" s="119" t="s">
        <v>20237</v>
      </c>
      <c r="C27908">
        <v>0</v>
      </c>
      <c r="E27908">
        <v>81</v>
      </c>
      <c r="F27908">
        <v>376112</v>
      </c>
      <c r="G27908">
        <v>27</v>
      </c>
      <c r="H27908">
        <v>500999</v>
      </c>
      <c r="I27908" s="119" t="s">
        <v>16</v>
      </c>
      <c r="J27908" s="119" t="s">
        <v>222</v>
      </c>
      <c r="K27908" s="1">
        <v>46255.758941458334</v>
      </c>
      <c r="L27908">
        <v>1</v>
      </c>
      <c r="M27908">
        <v>5</v>
      </c>
      <c r="N27908">
        <v>0</v>
      </c>
      <c r="O27908">
        <v>1</v>
      </c>
      <c r="P27908" s="119" t="s">
        <v>20254</v>
      </c>
    </row>
    <row r="27909" spans="1:16" x14ac:dyDescent="0.25">
      <c r="A27909">
        <v>107212</v>
      </c>
      <c r="B27909" s="119" t="s">
        <v>20238</v>
      </c>
      <c r="C27909">
        <v>0</v>
      </c>
      <c r="E27909">
        <v>91</v>
      </c>
      <c r="F27909">
        <v>401682</v>
      </c>
      <c r="G27909">
        <v>14</v>
      </c>
      <c r="H27909">
        <v>550612</v>
      </c>
      <c r="I27909" s="119" t="s">
        <v>16</v>
      </c>
      <c r="J27909" s="119" t="s">
        <v>222</v>
      </c>
      <c r="K27909" s="1">
        <v>46255.758941458334</v>
      </c>
      <c r="L27909">
        <v>1</v>
      </c>
      <c r="M27909">
        <v>2</v>
      </c>
      <c r="N27909">
        <v>0</v>
      </c>
      <c r="O27909">
        <v>0</v>
      </c>
      <c r="P27909" s="119" t="s">
        <v>20254</v>
      </c>
    </row>
    <row r="27910" spans="1:16" x14ac:dyDescent="0.25">
      <c r="A27910">
        <v>107222</v>
      </c>
      <c r="B27910" s="119" t="s">
        <v>20239</v>
      </c>
      <c r="C27910">
        <v>80</v>
      </c>
      <c r="E27910">
        <v>172</v>
      </c>
      <c r="F27910">
        <v>59863</v>
      </c>
      <c r="G27910">
        <v>5442</v>
      </c>
      <c r="H27910">
        <v>75983</v>
      </c>
      <c r="I27910" s="119" t="s">
        <v>11040</v>
      </c>
      <c r="J27910" s="119" t="s">
        <v>24</v>
      </c>
      <c r="K27910" s="1">
        <v>46255.758941458334</v>
      </c>
      <c r="L27910">
        <v>135</v>
      </c>
      <c r="M27910">
        <v>657</v>
      </c>
      <c r="N27910">
        <v>24</v>
      </c>
      <c r="O27910">
        <v>151</v>
      </c>
      <c r="P27910" s="119" t="s">
        <v>20254</v>
      </c>
    </row>
    <row r="27911" spans="1:16" x14ac:dyDescent="0.25">
      <c r="A27911">
        <v>108836</v>
      </c>
      <c r="B27911" s="119" t="s">
        <v>20253</v>
      </c>
      <c r="C27911">
        <v>0</v>
      </c>
      <c r="E27911">
        <v>1430</v>
      </c>
      <c r="F27911">
        <v>85001</v>
      </c>
      <c r="G27911">
        <v>555</v>
      </c>
      <c r="H27911">
        <v>95000</v>
      </c>
      <c r="I27911" s="119" t="s">
        <v>1909</v>
      </c>
      <c r="J27911" s="119" t="s">
        <v>24</v>
      </c>
      <c r="K27911" s="1">
        <v>46255.758941458334</v>
      </c>
      <c r="L27911">
        <v>32</v>
      </c>
      <c r="M27911">
        <v>21</v>
      </c>
      <c r="N27911">
        <v>3</v>
      </c>
      <c r="O27911">
        <v>2</v>
      </c>
      <c r="P27911" s="119" t="s">
        <v>20254</v>
      </c>
    </row>
    <row r="27912" spans="1:16" x14ac:dyDescent="0.25">
      <c r="A27912">
        <v>108839</v>
      </c>
      <c r="B27912" s="119" t="s">
        <v>20255</v>
      </c>
      <c r="C27912">
        <v>1</v>
      </c>
      <c r="E27912">
        <v>712</v>
      </c>
      <c r="F27912">
        <v>15903</v>
      </c>
      <c r="G27912">
        <v>570</v>
      </c>
      <c r="H27912">
        <v>19999</v>
      </c>
      <c r="I27912" s="119" t="s">
        <v>16</v>
      </c>
      <c r="J27912" s="119" t="s">
        <v>24</v>
      </c>
      <c r="K27912" s="1">
        <v>46255.758941458334</v>
      </c>
      <c r="L27912">
        <v>360</v>
      </c>
      <c r="M27912">
        <v>109</v>
      </c>
      <c r="N27912">
        <v>211</v>
      </c>
      <c r="O27912">
        <v>36</v>
      </c>
      <c r="P27912" s="119" t="s">
        <v>20254</v>
      </c>
    </row>
    <row r="27913" spans="1:16" x14ac:dyDescent="0.25">
      <c r="A27913">
        <v>108841</v>
      </c>
      <c r="B27913" s="119" t="s">
        <v>20256</v>
      </c>
      <c r="C27913">
        <v>80</v>
      </c>
      <c r="E27913">
        <v>331</v>
      </c>
      <c r="F27913">
        <v>2240093</v>
      </c>
      <c r="G27913">
        <v>25</v>
      </c>
      <c r="H27913">
        <v>2999998</v>
      </c>
      <c r="I27913" s="119" t="s">
        <v>4726</v>
      </c>
      <c r="J27913" s="119" t="s">
        <v>24</v>
      </c>
      <c r="K27913" s="1">
        <v>46255.758941458334</v>
      </c>
      <c r="L27913">
        <v>11</v>
      </c>
      <c r="M27913">
        <v>6</v>
      </c>
      <c r="N27913">
        <v>2</v>
      </c>
      <c r="O27913">
        <v>1</v>
      </c>
      <c r="P27913" s="119" t="s">
        <v>20254</v>
      </c>
    </row>
    <row r="27914" spans="1:16" x14ac:dyDescent="0.25">
      <c r="A27914">
        <v>108959</v>
      </c>
      <c r="B27914" s="119" t="s">
        <v>20257</v>
      </c>
      <c r="C27914">
        <v>0</v>
      </c>
      <c r="E27914">
        <v>369</v>
      </c>
      <c r="F27914">
        <v>100048</v>
      </c>
      <c r="G27914">
        <v>589</v>
      </c>
      <c r="H27914">
        <v>199997</v>
      </c>
      <c r="I27914" s="119" t="s">
        <v>1909</v>
      </c>
      <c r="J27914" s="119" t="s">
        <v>24</v>
      </c>
      <c r="K27914" s="1">
        <v>46255.758941458334</v>
      </c>
      <c r="L27914">
        <v>16</v>
      </c>
      <c r="M27914">
        <v>24</v>
      </c>
      <c r="N27914">
        <v>2</v>
      </c>
      <c r="O27914">
        <v>12</v>
      </c>
      <c r="P27914" s="119" t="s">
        <v>20254</v>
      </c>
    </row>
    <row r="27915" spans="1:16" x14ac:dyDescent="0.25">
      <c r="A27915">
        <v>108998</v>
      </c>
      <c r="B27915" s="119" t="s">
        <v>20272</v>
      </c>
      <c r="C27915">
        <v>0</v>
      </c>
      <c r="E27915">
        <v>153</v>
      </c>
      <c r="F27915">
        <v>345503</v>
      </c>
      <c r="G27915">
        <v>32</v>
      </c>
      <c r="H27915">
        <v>419490</v>
      </c>
      <c r="I27915" s="119" t="s">
        <v>16</v>
      </c>
      <c r="J27915" s="119" t="s">
        <v>222</v>
      </c>
      <c r="K27915" s="1">
        <v>46255.758941458334</v>
      </c>
      <c r="L27915">
        <v>10</v>
      </c>
      <c r="M27915">
        <v>12</v>
      </c>
      <c r="N27915">
        <v>1</v>
      </c>
      <c r="O27915">
        <v>2</v>
      </c>
      <c r="P27915" s="119" t="s">
        <v>20254</v>
      </c>
    </row>
    <row r="27916" spans="1:16" x14ac:dyDescent="0.25">
      <c r="A27916">
        <v>109010</v>
      </c>
      <c r="B27916" s="119" t="s">
        <v>20273</v>
      </c>
      <c r="C27916">
        <v>0</v>
      </c>
      <c r="E27916">
        <v>77</v>
      </c>
      <c r="F27916">
        <v>660159</v>
      </c>
      <c r="G27916">
        <v>35</v>
      </c>
      <c r="H27916">
        <v>909992</v>
      </c>
      <c r="I27916" s="119" t="s">
        <v>6335</v>
      </c>
      <c r="J27916" s="119" t="s">
        <v>24</v>
      </c>
      <c r="K27916" s="1">
        <v>46255.758941458334</v>
      </c>
      <c r="L27916">
        <v>11</v>
      </c>
      <c r="M27916">
        <v>6</v>
      </c>
      <c r="N27916">
        <v>3</v>
      </c>
      <c r="O27916">
        <v>1</v>
      </c>
      <c r="P27916" s="119" t="s">
        <v>20254</v>
      </c>
    </row>
    <row r="27917" spans="1:16" x14ac:dyDescent="0.25">
      <c r="A27917">
        <v>109031</v>
      </c>
      <c r="B27917" s="119" t="s">
        <v>20274</v>
      </c>
      <c r="C27917">
        <v>0</v>
      </c>
      <c r="E27917">
        <v>115</v>
      </c>
      <c r="F27917">
        <v>375505</v>
      </c>
      <c r="G27917">
        <v>36</v>
      </c>
      <c r="H27917">
        <v>404995</v>
      </c>
      <c r="I27917" s="119" t="s">
        <v>16</v>
      </c>
      <c r="J27917" s="119" t="s">
        <v>222</v>
      </c>
      <c r="K27917" s="1">
        <v>46255.758941458334</v>
      </c>
      <c r="L27917">
        <v>9</v>
      </c>
      <c r="M27917">
        <v>8</v>
      </c>
      <c r="N27917">
        <v>1</v>
      </c>
      <c r="O27917">
        <v>0</v>
      </c>
      <c r="P27917" s="119" t="s">
        <v>20254</v>
      </c>
    </row>
    <row r="27918" spans="1:16" x14ac:dyDescent="0.25">
      <c r="A27918">
        <v>109067</v>
      </c>
      <c r="B27918" s="119" t="s">
        <v>20275</v>
      </c>
      <c r="C27918">
        <v>0</v>
      </c>
      <c r="E27918">
        <v>142</v>
      </c>
      <c r="F27918">
        <v>323255</v>
      </c>
      <c r="G27918">
        <v>57</v>
      </c>
      <c r="H27918">
        <v>504947</v>
      </c>
      <c r="I27918" s="119" t="s">
        <v>6335</v>
      </c>
      <c r="J27918" s="119" t="s">
        <v>24</v>
      </c>
      <c r="K27918" s="1">
        <v>46255.758941458334</v>
      </c>
      <c r="L27918">
        <v>60</v>
      </c>
      <c r="M27918">
        <v>44</v>
      </c>
      <c r="N27918">
        <v>18</v>
      </c>
      <c r="O27918">
        <v>11</v>
      </c>
      <c r="P27918" s="119" t="s">
        <v>20254</v>
      </c>
    </row>
    <row r="27919" spans="1:16" x14ac:dyDescent="0.25">
      <c r="A27919">
        <v>109080</v>
      </c>
      <c r="B27919" s="119" t="s">
        <v>20276</v>
      </c>
      <c r="C27919">
        <v>0</v>
      </c>
      <c r="E27919">
        <v>86</v>
      </c>
      <c r="F27919">
        <v>295673</v>
      </c>
      <c r="G27919">
        <v>36</v>
      </c>
      <c r="H27919">
        <v>419000</v>
      </c>
      <c r="I27919" s="119" t="s">
        <v>16</v>
      </c>
      <c r="J27919" s="119" t="s">
        <v>222</v>
      </c>
      <c r="K27919" s="1">
        <v>46255.758941458334</v>
      </c>
      <c r="L27919">
        <v>11</v>
      </c>
      <c r="M27919">
        <v>12</v>
      </c>
      <c r="N27919">
        <v>3</v>
      </c>
      <c r="O27919">
        <v>0</v>
      </c>
      <c r="P27919" s="119" t="s">
        <v>20254</v>
      </c>
    </row>
    <row r="27920" spans="1:16" x14ac:dyDescent="0.25">
      <c r="A27920">
        <v>109103</v>
      </c>
      <c r="B27920" s="119" t="s">
        <v>20277</v>
      </c>
      <c r="C27920">
        <v>0</v>
      </c>
      <c r="E27920">
        <v>278</v>
      </c>
      <c r="F27920">
        <v>3150001</v>
      </c>
      <c r="G27920">
        <v>6</v>
      </c>
      <c r="H27920">
        <v>5700637</v>
      </c>
      <c r="I27920" s="119" t="s">
        <v>6335</v>
      </c>
      <c r="J27920" s="119" t="s">
        <v>24</v>
      </c>
      <c r="K27920" s="1">
        <v>46255.758941458334</v>
      </c>
      <c r="L27920">
        <v>9</v>
      </c>
      <c r="M27920">
        <v>3</v>
      </c>
      <c r="N27920">
        <v>1</v>
      </c>
      <c r="O27920">
        <v>1</v>
      </c>
      <c r="P27920" s="119" t="s">
        <v>20254</v>
      </c>
    </row>
    <row r="27921" spans="1:16" x14ac:dyDescent="0.25">
      <c r="A27921">
        <v>109108</v>
      </c>
      <c r="B27921" s="119" t="s">
        <v>20278</v>
      </c>
      <c r="C27921">
        <v>0</v>
      </c>
      <c r="E27921">
        <v>77</v>
      </c>
      <c r="F27921">
        <v>1009893</v>
      </c>
      <c r="G27921">
        <v>17</v>
      </c>
      <c r="H27921">
        <v>1390000</v>
      </c>
      <c r="I27921" s="119" t="s">
        <v>6335</v>
      </c>
      <c r="J27921" s="119" t="s">
        <v>24</v>
      </c>
      <c r="K27921" s="1">
        <v>46255.758941458334</v>
      </c>
      <c r="L27921">
        <v>4</v>
      </c>
      <c r="M27921">
        <v>5</v>
      </c>
      <c r="N27921">
        <v>0</v>
      </c>
      <c r="O27921">
        <v>0</v>
      </c>
      <c r="P27921" s="119" t="s">
        <v>20254</v>
      </c>
    </row>
    <row r="27922" spans="1:16" x14ac:dyDescent="0.25">
      <c r="A27922">
        <v>109115</v>
      </c>
      <c r="B27922" s="119" t="s">
        <v>20279</v>
      </c>
      <c r="C27922">
        <v>0</v>
      </c>
      <c r="E27922">
        <v>63</v>
      </c>
      <c r="F27922">
        <v>460161</v>
      </c>
      <c r="G27922">
        <v>39</v>
      </c>
      <c r="H27922">
        <v>839999</v>
      </c>
      <c r="I27922" s="119" t="s">
        <v>6335</v>
      </c>
      <c r="J27922" s="119" t="s">
        <v>24</v>
      </c>
      <c r="K27922" s="1">
        <v>46255.758941458334</v>
      </c>
      <c r="L27922">
        <v>29</v>
      </c>
      <c r="M27922">
        <v>15</v>
      </c>
      <c r="N27922">
        <v>7</v>
      </c>
      <c r="O27922">
        <v>5</v>
      </c>
      <c r="P27922" s="119" t="s">
        <v>20254</v>
      </c>
    </row>
    <row r="27923" spans="1:16" x14ac:dyDescent="0.25">
      <c r="A27923">
        <v>109132</v>
      </c>
      <c r="B27923" s="119" t="s">
        <v>20280</v>
      </c>
      <c r="C27923">
        <v>0</v>
      </c>
      <c r="E27923">
        <v>479</v>
      </c>
      <c r="F27923">
        <v>200092</v>
      </c>
      <c r="G27923">
        <v>102</v>
      </c>
      <c r="H27923">
        <v>303643</v>
      </c>
      <c r="I27923" s="119" t="s">
        <v>6335</v>
      </c>
      <c r="J27923" s="119" t="s">
        <v>24</v>
      </c>
      <c r="K27923" s="1">
        <v>46255.758941458334</v>
      </c>
      <c r="L27923">
        <v>42</v>
      </c>
      <c r="M27923">
        <v>52</v>
      </c>
      <c r="N27923">
        <v>8</v>
      </c>
      <c r="O27923">
        <v>12</v>
      </c>
      <c r="P27923" s="119" t="s">
        <v>20254</v>
      </c>
    </row>
    <row r="27924" spans="1:16" x14ac:dyDescent="0.25">
      <c r="A27924">
        <v>109170</v>
      </c>
      <c r="B27924" s="119" t="s">
        <v>20281</v>
      </c>
      <c r="C27924">
        <v>0</v>
      </c>
      <c r="E27924">
        <v>63</v>
      </c>
      <c r="F27924">
        <v>305502</v>
      </c>
      <c r="G27924">
        <v>23</v>
      </c>
      <c r="H27924">
        <v>419998</v>
      </c>
      <c r="I27924" s="119" t="s">
        <v>16</v>
      </c>
      <c r="J27924" s="119" t="s">
        <v>222</v>
      </c>
      <c r="K27924" s="1">
        <v>46255.758941458334</v>
      </c>
      <c r="L27924">
        <v>9</v>
      </c>
      <c r="M27924">
        <v>9</v>
      </c>
      <c r="N27924">
        <v>0</v>
      </c>
      <c r="O27924">
        <v>1</v>
      </c>
      <c r="P27924" s="119" t="s">
        <v>20254</v>
      </c>
    </row>
    <row r="27925" spans="1:16" x14ac:dyDescent="0.25">
      <c r="A27925">
        <v>109199</v>
      </c>
      <c r="B27925" s="119" t="s">
        <v>20282</v>
      </c>
      <c r="C27925">
        <v>0</v>
      </c>
      <c r="E27925">
        <v>220</v>
      </c>
      <c r="F27925">
        <v>151000</v>
      </c>
      <c r="G27925">
        <v>18</v>
      </c>
      <c r="H27925">
        <v>245900</v>
      </c>
      <c r="I27925" s="119" t="s">
        <v>1909</v>
      </c>
      <c r="J27925" s="119" t="s">
        <v>24</v>
      </c>
      <c r="K27925" s="1">
        <v>46255.758941458334</v>
      </c>
      <c r="L27925">
        <v>6</v>
      </c>
      <c r="M27925">
        <v>1</v>
      </c>
      <c r="N27925">
        <v>0</v>
      </c>
      <c r="O27925">
        <v>0</v>
      </c>
      <c r="P27925" s="119" t="s">
        <v>20254</v>
      </c>
    </row>
    <row r="27926" spans="1:16" x14ac:dyDescent="0.25">
      <c r="A27926">
        <v>109215</v>
      </c>
      <c r="B27926" s="119" t="s">
        <v>20283</v>
      </c>
      <c r="C27926">
        <v>0</v>
      </c>
      <c r="E27926">
        <v>61</v>
      </c>
      <c r="F27926">
        <v>315502</v>
      </c>
      <c r="G27926">
        <v>27</v>
      </c>
      <c r="H27926">
        <v>429997</v>
      </c>
      <c r="I27926" s="119" t="s">
        <v>16</v>
      </c>
      <c r="J27926" s="119" t="s">
        <v>222</v>
      </c>
      <c r="K27926" s="1">
        <v>46255.758941458334</v>
      </c>
      <c r="L27926">
        <v>7</v>
      </c>
      <c r="M27926">
        <v>7</v>
      </c>
      <c r="N27926">
        <v>1</v>
      </c>
      <c r="O27926">
        <v>1</v>
      </c>
      <c r="P27926" s="119" t="s">
        <v>20254</v>
      </c>
    </row>
    <row r="27927" spans="1:16" x14ac:dyDescent="0.25">
      <c r="A27927">
        <v>109223</v>
      </c>
      <c r="B27927" s="119" t="s">
        <v>20284</v>
      </c>
      <c r="C27927">
        <v>0</v>
      </c>
      <c r="E27927">
        <v>108</v>
      </c>
      <c r="F27927">
        <v>310113</v>
      </c>
      <c r="G27927">
        <v>23</v>
      </c>
      <c r="H27927">
        <v>430098</v>
      </c>
      <c r="I27927" s="119" t="s">
        <v>16</v>
      </c>
      <c r="J27927" s="119" t="s">
        <v>222</v>
      </c>
      <c r="K27927" s="1">
        <v>46255.758941458334</v>
      </c>
      <c r="L27927">
        <v>22</v>
      </c>
      <c r="M27927">
        <v>6</v>
      </c>
      <c r="N27927">
        <v>5</v>
      </c>
      <c r="O27927">
        <v>2</v>
      </c>
      <c r="P27927" s="119" t="s">
        <v>20254</v>
      </c>
    </row>
    <row r="27928" spans="1:16" x14ac:dyDescent="0.25">
      <c r="A27928">
        <v>109224</v>
      </c>
      <c r="B27928" s="119" t="s">
        <v>20285</v>
      </c>
      <c r="C27928">
        <v>0</v>
      </c>
      <c r="E27928">
        <v>69</v>
      </c>
      <c r="F27928">
        <v>303048</v>
      </c>
      <c r="G27928">
        <v>65</v>
      </c>
      <c r="H27928">
        <v>386515</v>
      </c>
      <c r="I27928" s="119" t="s">
        <v>16</v>
      </c>
      <c r="J27928" s="119" t="s">
        <v>222</v>
      </c>
      <c r="K27928" s="1">
        <v>46255.758941458334</v>
      </c>
      <c r="L27928">
        <v>11</v>
      </c>
      <c r="M27928">
        <v>15</v>
      </c>
      <c r="N27928">
        <v>1</v>
      </c>
      <c r="O27928">
        <v>0</v>
      </c>
      <c r="P27928" s="119" t="s">
        <v>20254</v>
      </c>
    </row>
    <row r="27929" spans="1:16" x14ac:dyDescent="0.25">
      <c r="A27929">
        <v>109239</v>
      </c>
      <c r="B27929" s="119" t="s">
        <v>20286</v>
      </c>
      <c r="C27929">
        <v>0</v>
      </c>
      <c r="E27929">
        <v>569</v>
      </c>
      <c r="F27929">
        <v>13000405</v>
      </c>
      <c r="G27929">
        <v>34</v>
      </c>
      <c r="H27929">
        <v>17009998</v>
      </c>
      <c r="I27929" s="119" t="s">
        <v>1909</v>
      </c>
      <c r="J27929" s="119" t="s">
        <v>24</v>
      </c>
      <c r="K27929" s="1">
        <v>46255.758941458334</v>
      </c>
      <c r="L27929">
        <v>134</v>
      </c>
      <c r="M27929">
        <v>71</v>
      </c>
      <c r="N27929">
        <v>30</v>
      </c>
      <c r="O27929">
        <v>12</v>
      </c>
      <c r="P27929" s="119" t="s">
        <v>20254</v>
      </c>
    </row>
    <row r="27930" spans="1:16" x14ac:dyDescent="0.25">
      <c r="A27930">
        <v>109245</v>
      </c>
      <c r="B27930" s="119" t="s">
        <v>20287</v>
      </c>
      <c r="C27930">
        <v>0</v>
      </c>
      <c r="E27930">
        <v>64</v>
      </c>
      <c r="F27930">
        <v>1641044</v>
      </c>
      <c r="G27930">
        <v>11</v>
      </c>
      <c r="H27930">
        <v>1888888</v>
      </c>
      <c r="I27930" s="119" t="s">
        <v>6335</v>
      </c>
      <c r="J27930" s="119" t="s">
        <v>24</v>
      </c>
      <c r="K27930" s="1">
        <v>46255.758941458334</v>
      </c>
      <c r="L27930">
        <v>7</v>
      </c>
      <c r="M27930">
        <v>1</v>
      </c>
      <c r="N27930">
        <v>3</v>
      </c>
      <c r="O27930">
        <v>1</v>
      </c>
      <c r="P27930" s="119" t="s">
        <v>20254</v>
      </c>
    </row>
    <row r="27931" spans="1:16" x14ac:dyDescent="0.25">
      <c r="A27931">
        <v>109246</v>
      </c>
      <c r="B27931" s="119" t="s">
        <v>20288</v>
      </c>
      <c r="C27931">
        <v>0</v>
      </c>
      <c r="E27931">
        <v>326</v>
      </c>
      <c r="F27931">
        <v>1858067</v>
      </c>
      <c r="G27931">
        <v>44</v>
      </c>
      <c r="H27931">
        <v>2299899</v>
      </c>
      <c r="I27931" s="119" t="s">
        <v>16</v>
      </c>
      <c r="J27931" s="119" t="s">
        <v>24</v>
      </c>
      <c r="K27931" s="1">
        <v>46255.758941458334</v>
      </c>
      <c r="L27931">
        <v>89</v>
      </c>
      <c r="M27931">
        <v>44</v>
      </c>
      <c r="N27931">
        <v>14</v>
      </c>
      <c r="O27931">
        <v>6</v>
      </c>
      <c r="P27931" s="119" t="s">
        <v>20254</v>
      </c>
    </row>
    <row r="27932" spans="1:16" x14ac:dyDescent="0.25">
      <c r="A27932">
        <v>109251</v>
      </c>
      <c r="B27932" s="119" t="s">
        <v>20289</v>
      </c>
      <c r="C27932">
        <v>80</v>
      </c>
      <c r="E27932">
        <v>37</v>
      </c>
      <c r="F27932">
        <v>1011089</v>
      </c>
      <c r="G27932">
        <v>18</v>
      </c>
      <c r="H27932">
        <v>1909893</v>
      </c>
      <c r="I27932" s="119" t="s">
        <v>4726</v>
      </c>
      <c r="J27932" s="119" t="s">
        <v>24</v>
      </c>
      <c r="K27932" s="1">
        <v>46255.758941458334</v>
      </c>
      <c r="L27932">
        <v>13</v>
      </c>
      <c r="M27932">
        <v>6</v>
      </c>
      <c r="N27932">
        <v>3</v>
      </c>
      <c r="O27932">
        <v>0</v>
      </c>
      <c r="P27932" s="119" t="s">
        <v>20254</v>
      </c>
    </row>
    <row r="27933" spans="1:16" x14ac:dyDescent="0.25">
      <c r="A27933">
        <v>109268</v>
      </c>
      <c r="B27933" s="119" t="s">
        <v>20290</v>
      </c>
      <c r="C27933">
        <v>0</v>
      </c>
      <c r="E27933">
        <v>63</v>
      </c>
      <c r="F27933">
        <v>265510</v>
      </c>
      <c r="G27933">
        <v>22</v>
      </c>
      <c r="H27933">
        <v>405216</v>
      </c>
      <c r="I27933" s="119" t="s">
        <v>16</v>
      </c>
      <c r="J27933" s="119" t="s">
        <v>222</v>
      </c>
      <c r="K27933" s="1">
        <v>46255.758941458334</v>
      </c>
      <c r="L27933">
        <v>16</v>
      </c>
      <c r="M27933">
        <v>16</v>
      </c>
      <c r="N27933">
        <v>4</v>
      </c>
      <c r="O27933">
        <v>0</v>
      </c>
      <c r="P27933" s="119" t="s">
        <v>20254</v>
      </c>
    </row>
    <row r="27934" spans="1:16" x14ac:dyDescent="0.25">
      <c r="A27934">
        <v>109333</v>
      </c>
      <c r="B27934" s="119" t="s">
        <v>20291</v>
      </c>
      <c r="C27934">
        <v>0</v>
      </c>
      <c r="E27934">
        <v>62</v>
      </c>
      <c r="F27934">
        <v>320121</v>
      </c>
      <c r="G27934">
        <v>58</v>
      </c>
      <c r="H27934">
        <v>409997</v>
      </c>
      <c r="I27934" s="119" t="s">
        <v>16</v>
      </c>
      <c r="J27934" s="119" t="s">
        <v>222</v>
      </c>
      <c r="K27934" s="1">
        <v>46255.758941458334</v>
      </c>
      <c r="L27934">
        <v>9</v>
      </c>
      <c r="M27934">
        <v>8</v>
      </c>
      <c r="N27934">
        <v>1</v>
      </c>
      <c r="O27934">
        <v>0</v>
      </c>
      <c r="P27934" s="119" t="s">
        <v>20254</v>
      </c>
    </row>
    <row r="27935" spans="1:16" x14ac:dyDescent="0.25">
      <c r="A27935">
        <v>109336</v>
      </c>
      <c r="B27935" s="119" t="s">
        <v>20292</v>
      </c>
      <c r="C27935">
        <v>0</v>
      </c>
      <c r="E27935">
        <v>73</v>
      </c>
      <c r="F27935">
        <v>335501</v>
      </c>
      <c r="G27935">
        <v>38</v>
      </c>
      <c r="H27935">
        <v>402995</v>
      </c>
      <c r="I27935" s="119" t="s">
        <v>16</v>
      </c>
      <c r="J27935" s="119" t="s">
        <v>222</v>
      </c>
      <c r="K27935" s="1">
        <v>46255.758941458334</v>
      </c>
      <c r="L27935">
        <v>13</v>
      </c>
      <c r="M27935">
        <v>11</v>
      </c>
      <c r="N27935">
        <v>1</v>
      </c>
      <c r="O27935">
        <v>2</v>
      </c>
      <c r="P27935" s="119" t="s">
        <v>20254</v>
      </c>
    </row>
    <row r="27936" spans="1:16" x14ac:dyDescent="0.25">
      <c r="A27936">
        <v>109370</v>
      </c>
      <c r="B27936" s="119" t="s">
        <v>20293</v>
      </c>
      <c r="C27936">
        <v>0</v>
      </c>
      <c r="E27936">
        <v>67</v>
      </c>
      <c r="F27936">
        <v>1501125</v>
      </c>
      <c r="G27936">
        <v>10</v>
      </c>
      <c r="H27936">
        <v>3989988</v>
      </c>
      <c r="I27936" s="119" t="s">
        <v>6335</v>
      </c>
      <c r="J27936" s="119" t="s">
        <v>24</v>
      </c>
      <c r="K27936" s="1">
        <v>46255.758941458334</v>
      </c>
      <c r="L27936">
        <v>2</v>
      </c>
      <c r="M27936">
        <v>1</v>
      </c>
      <c r="N27936">
        <v>1</v>
      </c>
      <c r="O27936">
        <v>1</v>
      </c>
      <c r="P27936" s="119" t="s">
        <v>20254</v>
      </c>
    </row>
    <row r="27937" spans="1:16" x14ac:dyDescent="0.25">
      <c r="A27937">
        <v>109471</v>
      </c>
      <c r="B27937" s="119" t="s">
        <v>20294</v>
      </c>
      <c r="C27937">
        <v>0</v>
      </c>
      <c r="E27937">
        <v>63</v>
      </c>
      <c r="F27937">
        <v>335505</v>
      </c>
      <c r="G27937">
        <v>23</v>
      </c>
      <c r="H27937">
        <v>414171</v>
      </c>
      <c r="I27937" s="119" t="s">
        <v>16</v>
      </c>
      <c r="J27937" s="119" t="s">
        <v>222</v>
      </c>
      <c r="K27937" s="1">
        <v>46255.758941458334</v>
      </c>
      <c r="L27937">
        <v>10</v>
      </c>
      <c r="M27937">
        <v>7</v>
      </c>
      <c r="N27937">
        <v>0</v>
      </c>
      <c r="O27937">
        <v>1</v>
      </c>
      <c r="P27937" s="119" t="s">
        <v>20254</v>
      </c>
    </row>
    <row r="27938" spans="1:16" x14ac:dyDescent="0.25">
      <c r="A27938">
        <v>109490</v>
      </c>
      <c r="B27938" s="119" t="s">
        <v>20295</v>
      </c>
      <c r="C27938">
        <v>0</v>
      </c>
      <c r="E27938">
        <v>272</v>
      </c>
      <c r="F27938">
        <v>129901</v>
      </c>
      <c r="G27938">
        <v>16</v>
      </c>
      <c r="H27938">
        <v>259900</v>
      </c>
      <c r="I27938" s="119" t="s">
        <v>1909</v>
      </c>
      <c r="J27938" s="119" t="s">
        <v>24</v>
      </c>
      <c r="K27938" s="1">
        <v>46255.758941458334</v>
      </c>
      <c r="L27938">
        <v>78</v>
      </c>
      <c r="M27938">
        <v>1</v>
      </c>
      <c r="N27938">
        <v>38</v>
      </c>
      <c r="O27938">
        <v>0</v>
      </c>
      <c r="P27938" s="119" t="s">
        <v>20254</v>
      </c>
    </row>
    <row r="27939" spans="1:16" x14ac:dyDescent="0.25">
      <c r="A27939">
        <v>109491</v>
      </c>
      <c r="B27939" s="119" t="s">
        <v>20296</v>
      </c>
      <c r="C27939">
        <v>0</v>
      </c>
      <c r="E27939">
        <v>104</v>
      </c>
      <c r="F27939">
        <v>345502</v>
      </c>
      <c r="G27939">
        <v>41</v>
      </c>
      <c r="H27939">
        <v>419594</v>
      </c>
      <c r="I27939" s="119" t="s">
        <v>16</v>
      </c>
      <c r="J27939" s="119" t="s">
        <v>222</v>
      </c>
      <c r="K27939" s="1">
        <v>46255.758941458334</v>
      </c>
      <c r="L27939">
        <v>9</v>
      </c>
      <c r="M27939">
        <v>9</v>
      </c>
      <c r="N27939">
        <v>0</v>
      </c>
      <c r="O27939">
        <v>0</v>
      </c>
      <c r="P27939" s="119" t="s">
        <v>20254</v>
      </c>
    </row>
    <row r="27940" spans="1:16" x14ac:dyDescent="0.25">
      <c r="A27940">
        <v>109538</v>
      </c>
      <c r="B27940" s="119" t="s">
        <v>20297</v>
      </c>
      <c r="C27940">
        <v>0</v>
      </c>
      <c r="E27940">
        <v>61</v>
      </c>
      <c r="F27940">
        <v>345555</v>
      </c>
      <c r="G27940">
        <v>31</v>
      </c>
      <c r="H27940">
        <v>429994</v>
      </c>
      <c r="I27940" s="119" t="s">
        <v>16</v>
      </c>
      <c r="J27940" s="119" t="s">
        <v>222</v>
      </c>
      <c r="K27940" s="1">
        <v>46255.758941458334</v>
      </c>
      <c r="L27940">
        <v>11</v>
      </c>
      <c r="M27940">
        <v>7</v>
      </c>
      <c r="N27940">
        <v>0</v>
      </c>
      <c r="O27940">
        <v>2</v>
      </c>
      <c r="P27940" s="119" t="s">
        <v>20254</v>
      </c>
    </row>
    <row r="27941" spans="1:16" x14ac:dyDescent="0.25">
      <c r="A27941">
        <v>109549</v>
      </c>
      <c r="B27941" s="119" t="s">
        <v>20298</v>
      </c>
      <c r="C27941">
        <v>0</v>
      </c>
      <c r="E27941">
        <v>131</v>
      </c>
      <c r="F27941">
        <v>750008</v>
      </c>
      <c r="G27941">
        <v>33</v>
      </c>
      <c r="H27941">
        <v>1099989</v>
      </c>
      <c r="I27941" s="119" t="s">
        <v>6335</v>
      </c>
      <c r="J27941" s="119" t="s">
        <v>24</v>
      </c>
      <c r="K27941" s="1">
        <v>46255.758941458334</v>
      </c>
      <c r="L27941">
        <v>7</v>
      </c>
      <c r="M27941">
        <v>11</v>
      </c>
      <c r="N27941">
        <v>2</v>
      </c>
      <c r="O27941">
        <v>2</v>
      </c>
      <c r="P27941" s="119" t="s">
        <v>20254</v>
      </c>
    </row>
    <row r="27942" spans="1:16" x14ac:dyDescent="0.25">
      <c r="A27942">
        <v>109553</v>
      </c>
      <c r="B27942" s="119" t="s">
        <v>20299</v>
      </c>
      <c r="C27942">
        <v>0</v>
      </c>
      <c r="E27942">
        <v>59</v>
      </c>
      <c r="F27942">
        <v>1100527</v>
      </c>
      <c r="G27942">
        <v>7</v>
      </c>
      <c r="H27942">
        <v>3740000</v>
      </c>
      <c r="I27942" s="119" t="s">
        <v>6335</v>
      </c>
      <c r="J27942" s="119" t="s">
        <v>24</v>
      </c>
      <c r="K27942" s="1">
        <v>46255.758941458334</v>
      </c>
      <c r="L27942">
        <v>4</v>
      </c>
      <c r="M27942">
        <v>3</v>
      </c>
      <c r="N27942">
        <v>1</v>
      </c>
      <c r="O27942">
        <v>1</v>
      </c>
      <c r="P27942" s="119" t="s">
        <v>20254</v>
      </c>
    </row>
    <row r="27943" spans="1:16" x14ac:dyDescent="0.25">
      <c r="A27943">
        <v>109565</v>
      </c>
      <c r="B27943" s="119" t="s">
        <v>20300</v>
      </c>
      <c r="C27943">
        <v>0</v>
      </c>
      <c r="E27943">
        <v>67</v>
      </c>
      <c r="F27943">
        <v>325502</v>
      </c>
      <c r="G27943">
        <v>42</v>
      </c>
      <c r="H27943">
        <v>419993</v>
      </c>
      <c r="I27943" s="119" t="s">
        <v>16</v>
      </c>
      <c r="J27943" s="119" t="s">
        <v>222</v>
      </c>
      <c r="K27943" s="1">
        <v>46255.758941458334</v>
      </c>
      <c r="L27943">
        <v>11</v>
      </c>
      <c r="M27943">
        <v>10</v>
      </c>
      <c r="N27943">
        <v>0</v>
      </c>
      <c r="O27943">
        <v>1</v>
      </c>
      <c r="P27943" s="119" t="s">
        <v>20254</v>
      </c>
    </row>
    <row r="27944" spans="1:16" x14ac:dyDescent="0.25">
      <c r="A27944">
        <v>109568</v>
      </c>
      <c r="B27944" s="119" t="s">
        <v>20301</v>
      </c>
      <c r="C27944">
        <v>0</v>
      </c>
      <c r="E27944">
        <v>260</v>
      </c>
      <c r="F27944">
        <v>165099</v>
      </c>
      <c r="G27944">
        <v>13</v>
      </c>
      <c r="H27944">
        <v>249999</v>
      </c>
      <c r="I27944" s="119" t="s">
        <v>1909</v>
      </c>
      <c r="J27944" s="119" t="s">
        <v>24</v>
      </c>
      <c r="K27944" s="1">
        <v>46255.758941458334</v>
      </c>
      <c r="L27944">
        <v>77</v>
      </c>
      <c r="M27944">
        <v>1</v>
      </c>
      <c r="N27944">
        <v>38</v>
      </c>
      <c r="O27944">
        <v>0</v>
      </c>
      <c r="P27944" s="119" t="s">
        <v>20254</v>
      </c>
    </row>
    <row r="27945" spans="1:16" x14ac:dyDescent="0.25">
      <c r="A27945">
        <v>109587</v>
      </c>
      <c r="B27945" s="119" t="s">
        <v>20302</v>
      </c>
      <c r="C27945">
        <v>0</v>
      </c>
      <c r="E27945">
        <v>239</v>
      </c>
      <c r="F27945">
        <v>150060</v>
      </c>
      <c r="G27945">
        <v>32</v>
      </c>
      <c r="H27945">
        <v>229888</v>
      </c>
      <c r="I27945" s="119" t="s">
        <v>1909</v>
      </c>
      <c r="J27945" s="119" t="s">
        <v>24</v>
      </c>
      <c r="K27945" s="1">
        <v>46255.758941458334</v>
      </c>
      <c r="L27945">
        <v>5</v>
      </c>
      <c r="M27945">
        <v>2</v>
      </c>
      <c r="N27945">
        <v>0</v>
      </c>
      <c r="O27945">
        <v>0</v>
      </c>
      <c r="P27945" s="119" t="s">
        <v>20254</v>
      </c>
    </row>
    <row r="27946" spans="1:16" x14ac:dyDescent="0.25">
      <c r="A27946">
        <v>109654</v>
      </c>
      <c r="B27946" s="119" t="s">
        <v>20303</v>
      </c>
      <c r="C27946">
        <v>0</v>
      </c>
      <c r="E27946">
        <v>121</v>
      </c>
      <c r="F27946">
        <v>295506</v>
      </c>
      <c r="G27946">
        <v>56</v>
      </c>
      <c r="H27946">
        <v>399996</v>
      </c>
      <c r="I27946" s="119" t="s">
        <v>16</v>
      </c>
      <c r="J27946" s="119" t="s">
        <v>222</v>
      </c>
      <c r="K27946" s="1">
        <v>46255.758941458334</v>
      </c>
      <c r="L27946">
        <v>13</v>
      </c>
      <c r="M27946">
        <v>10</v>
      </c>
      <c r="N27946">
        <v>5</v>
      </c>
      <c r="O27946">
        <v>1</v>
      </c>
      <c r="P27946" s="119" t="s">
        <v>20254</v>
      </c>
    </row>
    <row r="27947" spans="1:16" x14ac:dyDescent="0.25">
      <c r="A27947">
        <v>109659</v>
      </c>
      <c r="B27947" s="119" t="s">
        <v>20304</v>
      </c>
      <c r="C27947">
        <v>0</v>
      </c>
      <c r="E27947">
        <v>105</v>
      </c>
      <c r="F27947">
        <v>355501</v>
      </c>
      <c r="G27947">
        <v>41</v>
      </c>
      <c r="H27947">
        <v>424002</v>
      </c>
      <c r="I27947" s="119" t="s">
        <v>16</v>
      </c>
      <c r="J27947" s="119" t="s">
        <v>222</v>
      </c>
      <c r="K27947" s="1">
        <v>46255.758941458334</v>
      </c>
      <c r="L27947">
        <v>10</v>
      </c>
      <c r="M27947">
        <v>11</v>
      </c>
      <c r="N27947">
        <v>1</v>
      </c>
      <c r="O27947">
        <v>2</v>
      </c>
      <c r="P27947" s="119" t="s">
        <v>20254</v>
      </c>
    </row>
    <row r="27948" spans="1:16" x14ac:dyDescent="0.25">
      <c r="A27948">
        <v>109673</v>
      </c>
      <c r="B27948" s="119" t="s">
        <v>20305</v>
      </c>
      <c r="C27948">
        <v>0</v>
      </c>
      <c r="E27948">
        <v>61</v>
      </c>
      <c r="F27948">
        <v>366161</v>
      </c>
      <c r="G27948">
        <v>50</v>
      </c>
      <c r="H27948">
        <v>409998</v>
      </c>
      <c r="I27948" s="119" t="s">
        <v>16</v>
      </c>
      <c r="J27948" s="119" t="s">
        <v>222</v>
      </c>
      <c r="K27948" s="1">
        <v>46255.758941458334</v>
      </c>
      <c r="L27948">
        <v>15</v>
      </c>
      <c r="M27948">
        <v>13</v>
      </c>
      <c r="N27948">
        <v>2</v>
      </c>
      <c r="O27948">
        <v>1</v>
      </c>
      <c r="P27948" s="119" t="s">
        <v>20254</v>
      </c>
    </row>
    <row r="27949" spans="1:16" x14ac:dyDescent="0.25">
      <c r="A27949">
        <v>109684</v>
      </c>
      <c r="B27949" s="119" t="s">
        <v>20306</v>
      </c>
      <c r="C27949">
        <v>0</v>
      </c>
      <c r="E27949">
        <v>29</v>
      </c>
      <c r="F27949">
        <v>10000000</v>
      </c>
      <c r="G27949">
        <v>4</v>
      </c>
      <c r="H27949">
        <v>20000000</v>
      </c>
      <c r="I27949" s="119" t="s">
        <v>1909</v>
      </c>
      <c r="J27949" s="119" t="s">
        <v>24</v>
      </c>
      <c r="K27949" s="1">
        <v>46255.758941458334</v>
      </c>
      <c r="L27949">
        <v>15</v>
      </c>
      <c r="M27949">
        <v>0</v>
      </c>
      <c r="N27949">
        <v>0</v>
      </c>
      <c r="O27949">
        <v>0</v>
      </c>
      <c r="P27949" s="119" t="s">
        <v>20254</v>
      </c>
    </row>
    <row r="27950" spans="1:16" x14ac:dyDescent="0.25">
      <c r="A27950">
        <v>109730</v>
      </c>
      <c r="B27950" s="119" t="s">
        <v>20307</v>
      </c>
      <c r="C27950">
        <v>0</v>
      </c>
      <c r="E27950">
        <v>159</v>
      </c>
      <c r="F27950">
        <v>465002</v>
      </c>
      <c r="G27950">
        <v>53</v>
      </c>
      <c r="H27950">
        <v>649988</v>
      </c>
      <c r="I27950" s="119" t="s">
        <v>6335</v>
      </c>
      <c r="J27950" s="119" t="s">
        <v>24</v>
      </c>
      <c r="K27950" s="1">
        <v>46255.758941458334</v>
      </c>
      <c r="L27950">
        <v>28</v>
      </c>
      <c r="M27950">
        <v>25</v>
      </c>
      <c r="N27950">
        <v>4</v>
      </c>
      <c r="O27950">
        <v>5</v>
      </c>
      <c r="P27950" s="119" t="s">
        <v>20254</v>
      </c>
    </row>
    <row r="27951" spans="1:16" x14ac:dyDescent="0.25">
      <c r="A27951">
        <v>109776</v>
      </c>
      <c r="B27951" s="119" t="s">
        <v>20308</v>
      </c>
      <c r="C27951">
        <v>1</v>
      </c>
      <c r="E27951">
        <v>1032</v>
      </c>
      <c r="F27951">
        <v>3709</v>
      </c>
      <c r="G27951">
        <v>1379</v>
      </c>
      <c r="H27951">
        <v>5710</v>
      </c>
      <c r="I27951" s="119" t="s">
        <v>16</v>
      </c>
      <c r="J27951" s="119" t="s">
        <v>24</v>
      </c>
      <c r="K27951" s="1">
        <v>46255.758941458334</v>
      </c>
      <c r="L27951">
        <v>245</v>
      </c>
      <c r="M27951">
        <v>153</v>
      </c>
      <c r="N27951">
        <v>17</v>
      </c>
      <c r="O27951">
        <v>62</v>
      </c>
      <c r="P27951" s="119" t="s">
        <v>20254</v>
      </c>
    </row>
    <row r="27952" spans="1:16" x14ac:dyDescent="0.25">
      <c r="A27952">
        <v>109806</v>
      </c>
      <c r="B27952" s="119" t="s">
        <v>20310</v>
      </c>
      <c r="C27952">
        <v>80</v>
      </c>
      <c r="E27952">
        <v>183</v>
      </c>
      <c r="F27952">
        <v>352001</v>
      </c>
      <c r="G27952">
        <v>55</v>
      </c>
      <c r="H27952">
        <v>482242</v>
      </c>
      <c r="I27952" s="119" t="s">
        <v>4726</v>
      </c>
      <c r="J27952" s="119" t="s">
        <v>24</v>
      </c>
      <c r="K27952" s="1">
        <v>46255.758941458334</v>
      </c>
      <c r="L27952">
        <v>16</v>
      </c>
      <c r="M27952">
        <v>9</v>
      </c>
      <c r="N27952">
        <v>2</v>
      </c>
      <c r="O27952">
        <v>2</v>
      </c>
      <c r="P27952" s="119" t="s">
        <v>20254</v>
      </c>
    </row>
    <row r="27953" spans="1:16" x14ac:dyDescent="0.25">
      <c r="A27953">
        <v>109815</v>
      </c>
      <c r="B27953" s="119" t="s">
        <v>20309</v>
      </c>
      <c r="C27953">
        <v>0</v>
      </c>
      <c r="E27953">
        <v>155</v>
      </c>
      <c r="F27953">
        <v>559098</v>
      </c>
      <c r="G27953">
        <v>108</v>
      </c>
      <c r="H27953">
        <v>739745</v>
      </c>
      <c r="I27953" s="119" t="s">
        <v>1909</v>
      </c>
      <c r="J27953" s="119" t="s">
        <v>24</v>
      </c>
      <c r="K27953" s="1">
        <v>46255.758941458334</v>
      </c>
      <c r="L27953">
        <v>11</v>
      </c>
      <c r="M27953">
        <v>4</v>
      </c>
      <c r="N27953">
        <v>9</v>
      </c>
      <c r="O27953">
        <v>1</v>
      </c>
      <c r="P27953" s="119" t="s">
        <v>20254</v>
      </c>
    </row>
    <row r="27954" spans="1:16" x14ac:dyDescent="0.25">
      <c r="A27954">
        <v>109860</v>
      </c>
      <c r="B27954" s="119" t="s">
        <v>20311</v>
      </c>
      <c r="C27954">
        <v>0</v>
      </c>
      <c r="E27954">
        <v>34</v>
      </c>
      <c r="F27954">
        <v>420501</v>
      </c>
      <c r="G27954">
        <v>26</v>
      </c>
      <c r="H27954">
        <v>574999</v>
      </c>
      <c r="I27954" s="119" t="s">
        <v>16</v>
      </c>
      <c r="J27954" s="119" t="s">
        <v>222</v>
      </c>
      <c r="K27954" s="1">
        <v>46255.758941458334</v>
      </c>
      <c r="L27954">
        <v>46</v>
      </c>
      <c r="M27954">
        <v>37</v>
      </c>
      <c r="N27954">
        <v>9</v>
      </c>
      <c r="O27954">
        <v>5</v>
      </c>
      <c r="P27954" s="119" t="s">
        <v>20254</v>
      </c>
    </row>
    <row r="27955" spans="1:16" x14ac:dyDescent="0.25">
      <c r="A27955">
        <v>109861</v>
      </c>
      <c r="B27955" s="119" t="s">
        <v>20312</v>
      </c>
      <c r="C27955">
        <v>0</v>
      </c>
      <c r="E27955">
        <v>70</v>
      </c>
      <c r="F27955">
        <v>415502</v>
      </c>
      <c r="G27955">
        <v>38</v>
      </c>
      <c r="H27955">
        <v>590007</v>
      </c>
      <c r="I27955" s="119" t="s">
        <v>16</v>
      </c>
      <c r="J27955" s="119" t="s">
        <v>222</v>
      </c>
      <c r="K27955" s="1">
        <v>46255.758941458334</v>
      </c>
      <c r="L27955">
        <v>45</v>
      </c>
      <c r="M27955">
        <v>43</v>
      </c>
      <c r="N27955">
        <v>5</v>
      </c>
      <c r="O27955">
        <v>6</v>
      </c>
      <c r="P27955" s="119" t="s">
        <v>20254</v>
      </c>
    </row>
    <row r="27956" spans="1:16" x14ac:dyDescent="0.25">
      <c r="A27956">
        <v>109863</v>
      </c>
      <c r="B27956" s="119" t="s">
        <v>20313</v>
      </c>
      <c r="C27956">
        <v>1</v>
      </c>
      <c r="E27956">
        <v>3904</v>
      </c>
      <c r="F27956">
        <v>2541</v>
      </c>
      <c r="G27956">
        <v>2976</v>
      </c>
      <c r="H27956">
        <v>2999</v>
      </c>
      <c r="I27956" s="119" t="s">
        <v>16</v>
      </c>
      <c r="J27956" s="119" t="s">
        <v>24</v>
      </c>
      <c r="K27956" s="1">
        <v>46255.758941458334</v>
      </c>
      <c r="L27956">
        <v>3974</v>
      </c>
      <c r="M27956">
        <v>1417</v>
      </c>
      <c r="N27956">
        <v>1870</v>
      </c>
      <c r="O27956">
        <v>860</v>
      </c>
      <c r="P27956" s="119" t="s">
        <v>20254</v>
      </c>
    </row>
    <row r="27957" spans="1:16" x14ac:dyDescent="0.25">
      <c r="A27957">
        <v>109869</v>
      </c>
      <c r="B27957" s="119" t="s">
        <v>20314</v>
      </c>
      <c r="C27957">
        <v>0</v>
      </c>
      <c r="E27957">
        <v>60</v>
      </c>
      <c r="F27957">
        <v>420501</v>
      </c>
      <c r="G27957">
        <v>18</v>
      </c>
      <c r="H27957">
        <v>578197</v>
      </c>
      <c r="I27957" s="119" t="s">
        <v>16</v>
      </c>
      <c r="J27957" s="119" t="s">
        <v>222</v>
      </c>
      <c r="K27957" s="1">
        <v>46255.758941458334</v>
      </c>
      <c r="L27957">
        <v>46</v>
      </c>
      <c r="M27957">
        <v>35</v>
      </c>
      <c r="N27957">
        <v>8</v>
      </c>
      <c r="O27957">
        <v>6</v>
      </c>
      <c r="P27957" s="119" t="s">
        <v>20254</v>
      </c>
    </row>
    <row r="27958" spans="1:16" x14ac:dyDescent="0.25">
      <c r="A27958">
        <v>109871</v>
      </c>
      <c r="B27958" s="119" t="s">
        <v>20315</v>
      </c>
      <c r="C27958">
        <v>0</v>
      </c>
      <c r="E27958">
        <v>58</v>
      </c>
      <c r="F27958">
        <v>420401</v>
      </c>
      <c r="G27958">
        <v>12</v>
      </c>
      <c r="H27958">
        <v>599847</v>
      </c>
      <c r="I27958" s="119" t="s">
        <v>16</v>
      </c>
      <c r="J27958" s="119" t="s">
        <v>222</v>
      </c>
      <c r="K27958" s="1">
        <v>46255.758941458334</v>
      </c>
      <c r="L27958">
        <v>48</v>
      </c>
      <c r="M27958">
        <v>33</v>
      </c>
      <c r="N27958">
        <v>10</v>
      </c>
      <c r="O27958">
        <v>6</v>
      </c>
      <c r="P27958" s="119" t="s">
        <v>20254</v>
      </c>
    </row>
    <row r="27959" spans="1:16" x14ac:dyDescent="0.25">
      <c r="A27959">
        <v>109872</v>
      </c>
      <c r="B27959" s="119" t="s">
        <v>20316</v>
      </c>
      <c r="C27959">
        <v>0</v>
      </c>
      <c r="E27959">
        <v>81</v>
      </c>
      <c r="F27959">
        <v>405101</v>
      </c>
      <c r="G27959">
        <v>35</v>
      </c>
      <c r="H27959">
        <v>570998</v>
      </c>
      <c r="I27959" s="119" t="s">
        <v>16</v>
      </c>
      <c r="J27959" s="119" t="s">
        <v>222</v>
      </c>
      <c r="K27959" s="1">
        <v>46255.758941458334</v>
      </c>
      <c r="L27959">
        <v>75</v>
      </c>
      <c r="M27959">
        <v>67</v>
      </c>
      <c r="N27959">
        <v>10</v>
      </c>
      <c r="O27959">
        <v>10</v>
      </c>
      <c r="P27959" s="119" t="s">
        <v>20254</v>
      </c>
    </row>
    <row r="27960" spans="1:16" x14ac:dyDescent="0.25">
      <c r="A27960">
        <v>109880</v>
      </c>
      <c r="B27960" s="119" t="s">
        <v>20317</v>
      </c>
      <c r="C27960">
        <v>0</v>
      </c>
      <c r="E27960">
        <v>72</v>
      </c>
      <c r="F27960">
        <v>415501</v>
      </c>
      <c r="G27960">
        <v>49</v>
      </c>
      <c r="H27960">
        <v>540000</v>
      </c>
      <c r="I27960" s="119" t="s">
        <v>16</v>
      </c>
      <c r="J27960" s="119" t="s">
        <v>222</v>
      </c>
      <c r="K27960" s="1">
        <v>46255.758941458334</v>
      </c>
      <c r="L27960">
        <v>78</v>
      </c>
      <c r="M27960">
        <v>80</v>
      </c>
      <c r="N27960">
        <v>10</v>
      </c>
      <c r="O27960">
        <v>9</v>
      </c>
      <c r="P27960" s="119" t="s">
        <v>20254</v>
      </c>
    </row>
    <row r="27961" spans="1:16" x14ac:dyDescent="0.25">
      <c r="A27961">
        <v>109882</v>
      </c>
      <c r="B27961" s="119" t="s">
        <v>20318</v>
      </c>
      <c r="C27961">
        <v>0</v>
      </c>
      <c r="E27961">
        <v>65</v>
      </c>
      <c r="F27961">
        <v>420400</v>
      </c>
      <c r="G27961">
        <v>19</v>
      </c>
      <c r="H27961">
        <v>559982</v>
      </c>
      <c r="I27961" s="119" t="s">
        <v>16</v>
      </c>
      <c r="J27961" s="119" t="s">
        <v>222</v>
      </c>
      <c r="K27961" s="1">
        <v>46255.758941458334</v>
      </c>
      <c r="L27961">
        <v>40</v>
      </c>
      <c r="M27961">
        <v>31</v>
      </c>
      <c r="N27961">
        <v>5</v>
      </c>
      <c r="O27961">
        <v>6</v>
      </c>
      <c r="P27961" s="119" t="s">
        <v>20254</v>
      </c>
    </row>
    <row r="27962" spans="1:16" x14ac:dyDescent="0.25">
      <c r="A27962">
        <v>109886</v>
      </c>
      <c r="B27962" s="119" t="s">
        <v>20319</v>
      </c>
      <c r="C27962">
        <v>0</v>
      </c>
      <c r="E27962">
        <v>65</v>
      </c>
      <c r="F27962">
        <v>421003</v>
      </c>
      <c r="G27962">
        <v>26</v>
      </c>
      <c r="H27962">
        <v>586056</v>
      </c>
      <c r="I27962" s="119" t="s">
        <v>16</v>
      </c>
      <c r="J27962" s="119" t="s">
        <v>222</v>
      </c>
      <c r="K27962" s="1">
        <v>46255.758941458334</v>
      </c>
      <c r="L27962">
        <v>52</v>
      </c>
      <c r="M27962">
        <v>40</v>
      </c>
      <c r="N27962">
        <v>4</v>
      </c>
      <c r="O27962">
        <v>6</v>
      </c>
      <c r="P27962" s="119" t="s">
        <v>20254</v>
      </c>
    </row>
    <row r="27963" spans="1:16" x14ac:dyDescent="0.25">
      <c r="A27963">
        <v>109888</v>
      </c>
      <c r="B27963" s="119" t="s">
        <v>20320</v>
      </c>
      <c r="C27963">
        <v>0</v>
      </c>
      <c r="E27963">
        <v>237</v>
      </c>
      <c r="F27963">
        <v>165100</v>
      </c>
      <c r="G27963">
        <v>260</v>
      </c>
      <c r="H27963">
        <v>183584</v>
      </c>
      <c r="I27963" s="119" t="s">
        <v>1909</v>
      </c>
      <c r="J27963" s="119" t="s">
        <v>24</v>
      </c>
      <c r="K27963" s="1">
        <v>46255.758941458334</v>
      </c>
      <c r="L27963">
        <v>765</v>
      </c>
      <c r="M27963">
        <v>124</v>
      </c>
      <c r="N27963">
        <v>140</v>
      </c>
      <c r="O27963">
        <v>32</v>
      </c>
      <c r="P27963" s="119" t="s">
        <v>20254</v>
      </c>
    </row>
    <row r="27964" spans="1:16" x14ac:dyDescent="0.25">
      <c r="A27964">
        <v>109894</v>
      </c>
      <c r="B27964" s="119" t="s">
        <v>20321</v>
      </c>
      <c r="C27964">
        <v>0</v>
      </c>
      <c r="E27964">
        <v>53</v>
      </c>
      <c r="F27964">
        <v>421003</v>
      </c>
      <c r="G27964">
        <v>13</v>
      </c>
      <c r="H27964">
        <v>589998</v>
      </c>
      <c r="I27964" s="119" t="s">
        <v>16</v>
      </c>
      <c r="J27964" s="119" t="s">
        <v>222</v>
      </c>
      <c r="K27964" s="1">
        <v>46255.758941458334</v>
      </c>
      <c r="L27964">
        <v>48</v>
      </c>
      <c r="M27964">
        <v>35</v>
      </c>
      <c r="N27964">
        <v>8</v>
      </c>
      <c r="O27964">
        <v>6</v>
      </c>
      <c r="P27964" s="119" t="s">
        <v>20254</v>
      </c>
    </row>
    <row r="27965" spans="1:16" x14ac:dyDescent="0.25">
      <c r="A27965">
        <v>109899</v>
      </c>
      <c r="B27965" s="119" t="s">
        <v>20322</v>
      </c>
      <c r="C27965">
        <v>0</v>
      </c>
      <c r="E27965">
        <v>63</v>
      </c>
      <c r="F27965">
        <v>425700</v>
      </c>
      <c r="G27965">
        <v>50</v>
      </c>
      <c r="H27965">
        <v>575845</v>
      </c>
      <c r="I27965" s="119" t="s">
        <v>16</v>
      </c>
      <c r="J27965" s="119" t="s">
        <v>222</v>
      </c>
      <c r="K27965" s="1">
        <v>46255.758941458334</v>
      </c>
      <c r="L27965">
        <v>97</v>
      </c>
      <c r="M27965">
        <v>60</v>
      </c>
      <c r="N27965">
        <v>7</v>
      </c>
      <c r="O27965">
        <v>9</v>
      </c>
      <c r="P27965" s="119" t="s">
        <v>20254</v>
      </c>
    </row>
    <row r="27966" spans="1:16" x14ac:dyDescent="0.25">
      <c r="A27966">
        <v>109901</v>
      </c>
      <c r="B27966" s="119" t="s">
        <v>20323</v>
      </c>
      <c r="C27966">
        <v>0</v>
      </c>
      <c r="E27966">
        <v>62</v>
      </c>
      <c r="F27966">
        <v>421100</v>
      </c>
      <c r="G27966">
        <v>15</v>
      </c>
      <c r="H27966">
        <v>570838</v>
      </c>
      <c r="I27966" s="119" t="s">
        <v>16</v>
      </c>
      <c r="J27966" s="119" t="s">
        <v>222</v>
      </c>
      <c r="K27966" s="1">
        <v>46255.758941458334</v>
      </c>
      <c r="L27966">
        <v>48</v>
      </c>
      <c r="M27966">
        <v>37</v>
      </c>
      <c r="N27966">
        <v>6</v>
      </c>
      <c r="O27966">
        <v>4</v>
      </c>
      <c r="P27966" s="119" t="s">
        <v>20254</v>
      </c>
    </row>
    <row r="27967" spans="1:16" x14ac:dyDescent="0.25">
      <c r="A27967">
        <v>109902</v>
      </c>
      <c r="B27967" s="119" t="s">
        <v>20324</v>
      </c>
      <c r="C27967">
        <v>0</v>
      </c>
      <c r="E27967">
        <v>57</v>
      </c>
      <c r="F27967">
        <v>420202</v>
      </c>
      <c r="G27967">
        <v>15</v>
      </c>
      <c r="H27967">
        <v>580110</v>
      </c>
      <c r="I27967" s="119" t="s">
        <v>16</v>
      </c>
      <c r="J27967" s="119" t="s">
        <v>222</v>
      </c>
      <c r="K27967" s="1">
        <v>46255.758941458334</v>
      </c>
      <c r="L27967">
        <v>44</v>
      </c>
      <c r="M27967">
        <v>34</v>
      </c>
      <c r="N27967">
        <v>6</v>
      </c>
      <c r="O27967">
        <v>3</v>
      </c>
      <c r="P27967" s="119" t="s">
        <v>20254</v>
      </c>
    </row>
    <row r="27968" spans="1:16" x14ac:dyDescent="0.25">
      <c r="A27968">
        <v>109904</v>
      </c>
      <c r="B27968" s="119" t="s">
        <v>20325</v>
      </c>
      <c r="C27968">
        <v>0</v>
      </c>
      <c r="E27968">
        <v>64</v>
      </c>
      <c r="F27968">
        <v>422200</v>
      </c>
      <c r="G27968">
        <v>25</v>
      </c>
      <c r="H27968">
        <v>570000</v>
      </c>
      <c r="I27968" s="119" t="s">
        <v>16</v>
      </c>
      <c r="J27968" s="119" t="s">
        <v>222</v>
      </c>
      <c r="K27968" s="1">
        <v>46255.758941458334</v>
      </c>
      <c r="L27968">
        <v>39</v>
      </c>
      <c r="M27968">
        <v>35</v>
      </c>
      <c r="N27968">
        <v>3</v>
      </c>
      <c r="O27968">
        <v>6</v>
      </c>
      <c r="P27968" s="119" t="s">
        <v>20254</v>
      </c>
    </row>
    <row r="27969" spans="1:16" x14ac:dyDescent="0.25">
      <c r="A27969">
        <v>109905</v>
      </c>
      <c r="B27969" s="119" t="s">
        <v>20326</v>
      </c>
      <c r="C27969">
        <v>0</v>
      </c>
      <c r="E27969">
        <v>62</v>
      </c>
      <c r="F27969">
        <v>416200</v>
      </c>
      <c r="G27969">
        <v>22</v>
      </c>
      <c r="H27969">
        <v>599910</v>
      </c>
      <c r="I27969" s="119" t="s">
        <v>16</v>
      </c>
      <c r="J27969" s="119" t="s">
        <v>222</v>
      </c>
      <c r="K27969" s="1">
        <v>46255.758941458334</v>
      </c>
      <c r="L27969">
        <v>47</v>
      </c>
      <c r="M27969">
        <v>33</v>
      </c>
      <c r="N27969">
        <v>3</v>
      </c>
      <c r="O27969">
        <v>5</v>
      </c>
      <c r="P27969" s="119" t="s">
        <v>20254</v>
      </c>
    </row>
    <row r="27970" spans="1:16" x14ac:dyDescent="0.25">
      <c r="A27970">
        <v>109907</v>
      </c>
      <c r="B27970" s="119" t="s">
        <v>20327</v>
      </c>
      <c r="C27970">
        <v>0</v>
      </c>
      <c r="E27970">
        <v>53</v>
      </c>
      <c r="F27970">
        <v>240042</v>
      </c>
      <c r="G27970">
        <v>26</v>
      </c>
      <c r="H27970">
        <v>558597</v>
      </c>
      <c r="I27970" s="119" t="s">
        <v>16</v>
      </c>
      <c r="J27970" s="119" t="s">
        <v>222</v>
      </c>
      <c r="K27970" s="1">
        <v>46255.758941458334</v>
      </c>
      <c r="L27970">
        <v>53</v>
      </c>
      <c r="M27970">
        <v>22</v>
      </c>
      <c r="N27970">
        <v>9</v>
      </c>
      <c r="O27970">
        <v>1</v>
      </c>
      <c r="P27970" s="119" t="s">
        <v>20254</v>
      </c>
    </row>
    <row r="27971" spans="1:16" x14ac:dyDescent="0.25">
      <c r="A27971">
        <v>109909</v>
      </c>
      <c r="B27971" s="119" t="s">
        <v>20328</v>
      </c>
      <c r="C27971">
        <v>0</v>
      </c>
      <c r="E27971">
        <v>62</v>
      </c>
      <c r="F27971">
        <v>418100</v>
      </c>
      <c r="G27971">
        <v>34</v>
      </c>
      <c r="H27971">
        <v>544698</v>
      </c>
      <c r="I27971" s="119" t="s">
        <v>16</v>
      </c>
      <c r="J27971" s="119" t="s">
        <v>222</v>
      </c>
      <c r="K27971" s="1">
        <v>46255.758941458334</v>
      </c>
      <c r="L27971">
        <v>42</v>
      </c>
      <c r="M27971">
        <v>33</v>
      </c>
      <c r="N27971">
        <v>8</v>
      </c>
      <c r="O27971">
        <v>4</v>
      </c>
      <c r="P27971" s="119" t="s">
        <v>20254</v>
      </c>
    </row>
    <row r="27972" spans="1:16" x14ac:dyDescent="0.25">
      <c r="A27972">
        <v>109910</v>
      </c>
      <c r="B27972" s="119" t="s">
        <v>20329</v>
      </c>
      <c r="C27972">
        <v>0</v>
      </c>
      <c r="E27972">
        <v>71</v>
      </c>
      <c r="F27972">
        <v>405504</v>
      </c>
      <c r="G27972">
        <v>17</v>
      </c>
      <c r="H27972">
        <v>579900</v>
      </c>
      <c r="I27972" s="119" t="s">
        <v>16</v>
      </c>
      <c r="J27972" s="119" t="s">
        <v>222</v>
      </c>
      <c r="K27972" s="1">
        <v>46255.758941458334</v>
      </c>
      <c r="L27972">
        <v>41</v>
      </c>
      <c r="M27972">
        <v>36</v>
      </c>
      <c r="N27972">
        <v>5</v>
      </c>
      <c r="O27972">
        <v>6</v>
      </c>
      <c r="P27972" s="119" t="s">
        <v>20254</v>
      </c>
    </row>
    <row r="27973" spans="1:16" x14ac:dyDescent="0.25">
      <c r="A27973">
        <v>109915</v>
      </c>
      <c r="B27973" s="119" t="s">
        <v>20330</v>
      </c>
      <c r="C27973">
        <v>80</v>
      </c>
      <c r="E27973">
        <v>168</v>
      </c>
      <c r="F27973">
        <v>528069</v>
      </c>
      <c r="G27973">
        <v>75</v>
      </c>
      <c r="H27973">
        <v>628996</v>
      </c>
      <c r="I27973" s="119" t="s">
        <v>4726</v>
      </c>
      <c r="J27973" s="119" t="s">
        <v>24</v>
      </c>
      <c r="K27973" s="1">
        <v>46255.758941458334</v>
      </c>
      <c r="L27973">
        <v>101</v>
      </c>
      <c r="M27973">
        <v>57</v>
      </c>
      <c r="N27973">
        <v>28</v>
      </c>
      <c r="O27973">
        <v>13</v>
      </c>
      <c r="P27973" s="119" t="s">
        <v>20254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06B2A9-1B39-4180-85AD-DCE66F6D9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Dashboard</vt:lpstr>
      <vt:lpstr>Proceso largo Low</vt:lpstr>
      <vt:lpstr>Proceso largo Mid</vt:lpstr>
      <vt:lpstr>Proceso largo High</vt:lpstr>
      <vt:lpstr>Low Tier</vt:lpstr>
      <vt:lpstr>Mid Tier</vt:lpstr>
      <vt:lpstr>High Tier</vt:lpstr>
      <vt:lpstr>EctoCraft</vt:lpstr>
      <vt:lpstr>Calculos Bolsas Rojas</vt:lpstr>
      <vt:lpstr>DATOS</vt:lpstr>
      <vt:lpstr>API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cruz</dc:creator>
  <cp:lastModifiedBy>Kunzeu</cp:lastModifiedBy>
  <dcterms:created xsi:type="dcterms:W3CDTF">2024-01-16T14:39:40Z</dcterms:created>
  <dcterms:modified xsi:type="dcterms:W3CDTF">2026-08-21T23:22:27Z</dcterms:modified>
</cp:coreProperties>
</file>